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showInkAnnotation="0" codeName="ThisWorkbook" defaultThemeVersion="124226"/>
  <mc:AlternateContent xmlns:mc="http://schemas.openxmlformats.org/markup-compatibility/2006">
    <mc:Choice Requires="x15">
      <x15ac:absPath xmlns:x15ac="http://schemas.microsoft.com/office/spreadsheetml/2010/11/ac" url="S:\BHS\Admin Services\CSU\TEMPLATES\FY2324 - Templates\Invoices\"/>
    </mc:Choice>
  </mc:AlternateContent>
  <xr:revisionPtr revIDLastSave="0" documentId="13_ncr:1_{17535029-8694-461F-9490-D73AFBEF501C}" xr6:coauthVersionLast="47" xr6:coauthVersionMax="47" xr10:uidLastSave="{00000000-0000-0000-0000-000000000000}"/>
  <bookViews>
    <workbookView xWindow="28680" yWindow="-120" windowWidth="29040" windowHeight="15720" tabRatio="866" activeTab="5" xr2:uid="{00000000-000D-0000-FFFF-FFFF00000000}"/>
  </bookViews>
  <sheets>
    <sheet name="Instructions" sheetId="51" r:id="rId1"/>
    <sheet name="AAR Information" sheetId="58" r:id="rId2"/>
    <sheet name="Budget Information MH" sheetId="59" r:id="rId3"/>
    <sheet name="Schedule I MH" sheetId="30" r:id="rId4"/>
    <sheet name="old-Schedule II ADS only " sheetId="29" state="hidden" r:id="rId5"/>
    <sheet name="Schedule II-Redetermination" sheetId="54" r:id="rId6"/>
    <sheet name="Schedule II ADS only " sheetId="53" state="hidden" r:id="rId7"/>
    <sheet name="Schedule II ADS only Sample" sheetId="52" state="hidden" r:id="rId8"/>
    <sheet name="Schedule II ADS old" sheetId="42" state="hidden" r:id="rId9"/>
    <sheet name="Schedule III ADS only" sheetId="36" state="hidden" r:id="rId10"/>
    <sheet name="ADS-Year End Report" sheetId="32" state="hidden" r:id="rId11"/>
    <sheet name="Sch II-New Rate" sheetId="56" state="hidden" r:id="rId12"/>
    <sheet name="Sch II -Adjustment" sheetId="57" state="hidden" r:id="rId13"/>
    <sheet name="Schedule II New" sheetId="60" r:id="rId14"/>
    <sheet name="Invoice Cert Language" sheetId="62" state="hidden" r:id="rId15"/>
    <sheet name="Certification" sheetId="55" state="hidden" r:id="rId16"/>
    <sheet name="MH-Year End Report" sheetId="38" state="hidden" r:id="rId17"/>
    <sheet name="Data Validation" sheetId="61" r:id="rId18"/>
  </sheets>
  <externalReferences>
    <externalReference r:id="rId19"/>
    <externalReference r:id="rId20"/>
    <externalReference r:id="rId21"/>
    <externalReference r:id="rId22"/>
    <externalReference r:id="rId23"/>
    <externalReference r:id="rId24"/>
  </externalReferences>
  <definedNames>
    <definedName name="\A" localSheetId="2">'[1]Monthly Claim Form P-1'!#REF!</definedName>
    <definedName name="\A" localSheetId="16">'[1]Monthly Claim Form P-1'!#REF!</definedName>
    <definedName name="\A" localSheetId="4">'[1]Monthly Claim Form P-1'!#REF!</definedName>
    <definedName name="\A" localSheetId="12">'[1]Monthly Claim Form P-1'!#REF!</definedName>
    <definedName name="\A" localSheetId="11">'[1]Monthly Claim Form P-1'!#REF!</definedName>
    <definedName name="\A" localSheetId="3">'[1]Monthly Claim Form P-1'!#REF!</definedName>
    <definedName name="\A" localSheetId="8">'[1]Monthly Claim Form P-1'!#REF!</definedName>
    <definedName name="\A" localSheetId="6">'[1]Monthly Claim Form P-1'!#REF!</definedName>
    <definedName name="\A" localSheetId="7">'[1]Monthly Claim Form P-1'!#REF!</definedName>
    <definedName name="\A">'[1]Monthly Claim Form P-1'!#REF!</definedName>
    <definedName name="\B" localSheetId="2">'[1]Monthly Claim Form P-1'!#REF!</definedName>
    <definedName name="\B" localSheetId="16">'[1]Monthly Claim Form P-1'!#REF!</definedName>
    <definedName name="\B" localSheetId="4">'[1]Monthly Claim Form P-1'!#REF!</definedName>
    <definedName name="\B" localSheetId="12">'[1]Monthly Claim Form P-1'!#REF!</definedName>
    <definedName name="\B" localSheetId="11">'[1]Monthly Claim Form P-1'!#REF!</definedName>
    <definedName name="\B" localSheetId="3">'[1]Monthly Claim Form P-1'!#REF!</definedName>
    <definedName name="\B" localSheetId="8">'[1]Monthly Claim Form P-1'!#REF!</definedName>
    <definedName name="\B" localSheetId="6">'[1]Monthly Claim Form P-1'!#REF!</definedName>
    <definedName name="\B" localSheetId="7">'[1]Monthly Claim Form P-1'!#REF!</definedName>
    <definedName name="\B">'[1]Monthly Claim Form P-1'!#REF!</definedName>
    <definedName name="\W" localSheetId="2">'[1]Monthly Claim Form P-1'!#REF!</definedName>
    <definedName name="\W" localSheetId="16">'[1]Monthly Claim Form P-1'!#REF!</definedName>
    <definedName name="\W" localSheetId="4">'[1]Monthly Claim Form P-1'!#REF!</definedName>
    <definedName name="\W" localSheetId="12">'[1]Monthly Claim Form P-1'!#REF!</definedName>
    <definedName name="\W" localSheetId="11">'[1]Monthly Claim Form P-1'!#REF!</definedName>
    <definedName name="\W" localSheetId="3">'[1]Monthly Claim Form P-1'!#REF!</definedName>
    <definedName name="\W" localSheetId="8">'[1]Monthly Claim Form P-1'!#REF!</definedName>
    <definedName name="\W" localSheetId="6">'[1]Monthly Claim Form P-1'!#REF!</definedName>
    <definedName name="\W" localSheetId="7">'[1]Monthly Claim Form P-1'!#REF!</definedName>
    <definedName name="\W">'[1]Monthly Claim Form P-1'!#REF!</definedName>
    <definedName name="_08_17_11">"P20808PMT"</definedName>
    <definedName name="Adm_Sal_Ratio" localSheetId="2">#REF!</definedName>
    <definedName name="Adm_Sal_Ratio" localSheetId="16">#REF!</definedName>
    <definedName name="Adm_Sal_Ratio" localSheetId="12">#REF!</definedName>
    <definedName name="Adm_Sal_Ratio" localSheetId="11">#REF!</definedName>
    <definedName name="Adm_Sal_Ratio" localSheetId="8">#REF!</definedName>
    <definedName name="Adm_Sal_Ratio" localSheetId="6">#REF!</definedName>
    <definedName name="Adm_Sal_Ratio" localSheetId="7">#REF!</definedName>
    <definedName name="Adm_Sal_Ratio">#REF!</definedName>
    <definedName name="b" localSheetId="2">'[1]Monthly Claim Form P-1'!#REF!</definedName>
    <definedName name="b" localSheetId="16">'[1]Monthly Claim Form P-1'!#REF!</definedName>
    <definedName name="b" localSheetId="4">'[1]Monthly Claim Form P-1'!#REF!</definedName>
    <definedName name="b" localSheetId="12">'[1]Monthly Claim Form P-1'!#REF!</definedName>
    <definedName name="b" localSheetId="11">'[1]Monthly Claim Form P-1'!#REF!</definedName>
    <definedName name="b" localSheetId="3">'[1]Monthly Claim Form P-1'!#REF!</definedName>
    <definedName name="b" localSheetId="8">'[1]Monthly Claim Form P-1'!#REF!</definedName>
    <definedName name="b" localSheetId="6">'[1]Monthly Claim Form P-1'!#REF!</definedName>
    <definedName name="b" localSheetId="7">'[1]Monthly Claim Form P-1'!#REF!</definedName>
    <definedName name="b">'[1]Monthly Claim Form P-1'!#REF!</definedName>
    <definedName name="Bud_Ratio_Admin_Tot_Sal" localSheetId="2">#REF!</definedName>
    <definedName name="Bud_Ratio_Admin_Tot_Sal" localSheetId="16">#REF!</definedName>
    <definedName name="Bud_Ratio_Admin_Tot_Sal" localSheetId="12">#REF!</definedName>
    <definedName name="Bud_Ratio_Admin_Tot_Sal" localSheetId="11">#REF!</definedName>
    <definedName name="Bud_Ratio_Admin_Tot_Sal" localSheetId="8">#REF!</definedName>
    <definedName name="Bud_Ratio_Admin_Tot_Sal" localSheetId="6">#REF!</definedName>
    <definedName name="Bud_Ratio_Admin_Tot_Sal" localSheetId="7">#REF!</definedName>
    <definedName name="Bud_Ratio_Admin_Tot_Sal">#REF!</definedName>
    <definedName name="contractFTE" localSheetId="2">#REF!</definedName>
    <definedName name="contractFTE" localSheetId="16">#REF!</definedName>
    <definedName name="contractFTE" localSheetId="4">#REF!</definedName>
    <definedName name="contractFTE" localSheetId="12">#REF!</definedName>
    <definedName name="contractFTE" localSheetId="11">#REF!</definedName>
    <definedName name="contractFTE" localSheetId="3">#REF!</definedName>
    <definedName name="contractFTE" localSheetId="8">#REF!</definedName>
    <definedName name="contractFTE" localSheetId="6">#REF!</definedName>
    <definedName name="contractFTE" localSheetId="7">#REF!</definedName>
    <definedName name="contractFTE">#REF!</definedName>
    <definedName name="Dates" localSheetId="2">#REF!</definedName>
    <definedName name="Dates" localSheetId="17">#REF!</definedName>
    <definedName name="Dates" localSheetId="0">'[2]Flex Fund Expense Report'!$K$200:$K$254</definedName>
    <definedName name="Dates" localSheetId="14">#REF!</definedName>
    <definedName name="Dates" localSheetId="12">#REF!</definedName>
    <definedName name="Dates" localSheetId="11">#REF!</definedName>
    <definedName name="Dates" localSheetId="6">#REF!</definedName>
    <definedName name="Dates" localSheetId="7">#REF!</definedName>
    <definedName name="Dates" localSheetId="13">#REF!</definedName>
    <definedName name="Dates">#REF!</definedName>
    <definedName name="Direct_Med_Oper" localSheetId="2">#REF!</definedName>
    <definedName name="Direct_Med_Oper" localSheetId="16">#REF!</definedName>
    <definedName name="Direct_Med_Oper" localSheetId="12">#REF!</definedName>
    <definedName name="Direct_Med_Oper" localSheetId="11">#REF!</definedName>
    <definedName name="Direct_Med_Oper" localSheetId="8">#REF!</definedName>
    <definedName name="Direct_Med_Oper" localSheetId="6">#REF!</definedName>
    <definedName name="Direct_Med_Oper" localSheetId="7">#REF!</definedName>
    <definedName name="Direct_Med_Oper">#REF!</definedName>
    <definedName name="directFTE" localSheetId="2">#REF!</definedName>
    <definedName name="directFTE" localSheetId="16">#REF!</definedName>
    <definedName name="directFTE" localSheetId="4">#REF!</definedName>
    <definedName name="directFTE" localSheetId="12">#REF!</definedName>
    <definedName name="directFTE" localSheetId="11">#REF!</definedName>
    <definedName name="directFTE" localSheetId="3">#REF!</definedName>
    <definedName name="directFTE" localSheetId="8">#REF!</definedName>
    <definedName name="directFTE" localSheetId="6">#REF!</definedName>
    <definedName name="directFTE" localSheetId="7">#REF!</definedName>
    <definedName name="directFTE">#REF!</definedName>
    <definedName name="EXCLUDEfte" localSheetId="2">#REF!</definedName>
    <definedName name="EXCLUDEfte" localSheetId="16">#REF!</definedName>
    <definedName name="EXCLUDEfte" localSheetId="4">#REF!</definedName>
    <definedName name="EXCLUDEfte" localSheetId="12">#REF!</definedName>
    <definedName name="EXCLUDEfte" localSheetId="11">#REF!</definedName>
    <definedName name="EXCLUDEfte" localSheetId="3">#REF!</definedName>
    <definedName name="EXCLUDEfte" localSheetId="8">#REF!</definedName>
    <definedName name="EXCLUDEfte" localSheetId="6">#REF!</definedName>
    <definedName name="EXCLUDEfte" localSheetId="7">#REF!</definedName>
    <definedName name="EXCLUDEfte">#REF!</definedName>
    <definedName name="Jan_1900" localSheetId="2">'[3]SUD Invoice Summary'!#REF!</definedName>
    <definedName name="Jan_1900" localSheetId="17">#REF!</definedName>
    <definedName name="Jan_1900" localSheetId="14">#REF!</definedName>
    <definedName name="Jan_1900" localSheetId="13">#REF!</definedName>
    <definedName name="Jan_1900">#REF!</definedName>
    <definedName name="Med_Units" localSheetId="2">#REF!</definedName>
    <definedName name="Med_Units" localSheetId="16">#REF!</definedName>
    <definedName name="Med_Units" localSheetId="12">#REF!</definedName>
    <definedName name="Med_Units" localSheetId="11">#REF!</definedName>
    <definedName name="Med_Units" localSheetId="8">#REF!</definedName>
    <definedName name="Med_Units" localSheetId="6">#REF!</definedName>
    <definedName name="Med_Units" localSheetId="7">#REF!</definedName>
    <definedName name="Med_Units">#REF!</definedName>
    <definedName name="PRINT" localSheetId="2">#REF!</definedName>
    <definedName name="PRINT" localSheetId="16">#REF!</definedName>
    <definedName name="PRINT" localSheetId="4">#REF!</definedName>
    <definedName name="PRINT" localSheetId="12">#REF!</definedName>
    <definedName name="PRINT" localSheetId="11">#REF!</definedName>
    <definedName name="PRINT" localSheetId="3">#REF!</definedName>
    <definedName name="PRINT" localSheetId="8">#REF!</definedName>
    <definedName name="PRINT" localSheetId="6">#REF!</definedName>
    <definedName name="PRINT" localSheetId="7">#REF!</definedName>
    <definedName name="PRINT">#REF!</definedName>
    <definedName name="_xlnm.Print_Area" localSheetId="2">'Budget Information MH'!#REF!</definedName>
    <definedName name="_xlnm.Print_Area" localSheetId="0">Instructions!$A$1:$B$128</definedName>
    <definedName name="_xlnm.Print_Area" localSheetId="4">'old-Schedule II ADS only '!$A$1:$BM$91</definedName>
    <definedName name="_xlnm.Print_Area" localSheetId="12">'Sch II -Adjustment'!$A$1:$F$658</definedName>
    <definedName name="_xlnm.Print_Area" localSheetId="11">'Sch II-New Rate'!$A$1:$F$658</definedName>
    <definedName name="_xlnm.Print_Area" localSheetId="3">'Schedule I MH'!$A$601:$H$675</definedName>
    <definedName name="_xlnm.Print_Area" localSheetId="8">'Schedule II ADS old'!$A$1:$BM$90</definedName>
    <definedName name="_xlnm.Print_Area" localSheetId="6">'Schedule II ADS only '!$A$1:$BM$90</definedName>
    <definedName name="_xlnm.Print_Area" localSheetId="7">'Schedule II ADS only Sample'!$A$1:$BM$90</definedName>
    <definedName name="_xlnm.Print_Area" localSheetId="5">'Schedule II-Redetermination'!$A$1:$F$736</definedName>
    <definedName name="_xlnm.Print_Titles" localSheetId="16">'MH-Year End Report'!$A:$B,'MH-Year End Report'!$1:$7</definedName>
    <definedName name="_xlnm.Print_Titles" localSheetId="4">'old-Schedule II ADS only '!$A:$B,'old-Schedule II ADS only '!$1:$6</definedName>
    <definedName name="_xlnm.Print_Titles" localSheetId="12">'Sch II -Adjustment'!$A:$C</definedName>
    <definedName name="_xlnm.Print_Titles" localSheetId="11">'Sch II-New Rate'!$A:$C</definedName>
    <definedName name="_xlnm.Print_Titles" localSheetId="3">'Schedule I MH'!$A:$B</definedName>
    <definedName name="_xlnm.Print_Titles" localSheetId="8">'Schedule II ADS old'!$A:$B,'Schedule II ADS old'!$1:$6</definedName>
    <definedName name="_xlnm.Print_Titles" localSheetId="6">'Schedule II ADS only '!$A:$B,'Schedule II ADS only '!$1:$6</definedName>
    <definedName name="_xlnm.Print_Titles" localSheetId="7">'Schedule II ADS only Sample'!$A:$B,'Schedule II ADS only Sample'!$1:$6</definedName>
    <definedName name="_xlnm.Print_Titles" localSheetId="13">'Schedule II New'!$1:$10</definedName>
    <definedName name="_xlnm.Print_Titles" localSheetId="5">'Schedule II-Redetermination'!$A:$C</definedName>
    <definedName name="printarea" localSheetId="2">#REF!</definedName>
    <definedName name="printarea" localSheetId="17">#REF!</definedName>
    <definedName name="printarea" localSheetId="14">#REF!</definedName>
    <definedName name="printarea" localSheetId="12">#REF!</definedName>
    <definedName name="printarea" localSheetId="11">#REF!</definedName>
    <definedName name="printarea" localSheetId="6">#REF!</definedName>
    <definedName name="printarea" localSheetId="7">#REF!</definedName>
    <definedName name="printarea" localSheetId="13">#REF!</definedName>
    <definedName name="printarea">#REF!</definedName>
    <definedName name="RN_Mod" localSheetId="2">#REF!</definedName>
    <definedName name="RN_Mod" localSheetId="16">#REF!</definedName>
    <definedName name="RN_Mod" localSheetId="12">#REF!</definedName>
    <definedName name="RN_Mod" localSheetId="11">#REF!</definedName>
    <definedName name="RN_Mod" localSheetId="8">#REF!</definedName>
    <definedName name="RN_Mod" localSheetId="6">#REF!</definedName>
    <definedName name="RN_Mod" localSheetId="7">#REF!</definedName>
    <definedName name="RN_Mod">#REF!</definedName>
    <definedName name="RN_Sal" localSheetId="2">#REF!</definedName>
    <definedName name="RN_Sal" localSheetId="16">#REF!</definedName>
    <definedName name="RN_Sal" localSheetId="12">#REF!</definedName>
    <definedName name="RN_Sal" localSheetId="11">#REF!</definedName>
    <definedName name="RN_Sal" localSheetId="8">#REF!</definedName>
    <definedName name="RN_Sal" localSheetId="6">#REF!</definedName>
    <definedName name="RN_Sal" localSheetId="7">#REF!</definedName>
    <definedName name="RN_Sal">#REF!</definedName>
    <definedName name="RN_Temp" localSheetId="2">#REF!</definedName>
    <definedName name="RN_Temp" localSheetId="16">#REF!</definedName>
    <definedName name="RN_Temp" localSheetId="12">#REF!</definedName>
    <definedName name="RN_Temp" localSheetId="11">#REF!</definedName>
    <definedName name="RN_Temp" localSheetId="8">#REF!</definedName>
    <definedName name="RN_Temp" localSheetId="6">#REF!</definedName>
    <definedName name="RN_Temp" localSheetId="7">#REF!</definedName>
    <definedName name="RN_Temp">#REF!</definedName>
    <definedName name="Tot_Ben" localSheetId="2">#REF!</definedName>
    <definedName name="Tot_Ben" localSheetId="16">#REF!</definedName>
    <definedName name="Tot_Ben" localSheetId="12">#REF!</definedName>
    <definedName name="Tot_Ben" localSheetId="11">#REF!</definedName>
    <definedName name="Tot_Ben" localSheetId="8">#REF!</definedName>
    <definedName name="Tot_Ben" localSheetId="6">#REF!</definedName>
    <definedName name="Tot_Ben" localSheetId="7">#REF!</definedName>
    <definedName name="Tot_Ben">#REF!</definedName>
    <definedName name="Tot_Oper_Exp" localSheetId="2">#REF!</definedName>
    <definedName name="Tot_Oper_Exp" localSheetId="16">#REF!</definedName>
    <definedName name="Tot_Oper_Exp" localSheetId="12">#REF!</definedName>
    <definedName name="Tot_Oper_Exp" localSheetId="11">#REF!</definedName>
    <definedName name="Tot_Oper_Exp" localSheetId="8">#REF!</definedName>
    <definedName name="Tot_Oper_Exp" localSheetId="6">#REF!</definedName>
    <definedName name="Tot_Oper_Exp" localSheetId="7">#REF!</definedName>
    <definedName name="Tot_Oper_Exp">#REF!</definedName>
    <definedName name="Tot_Sal" localSheetId="2">#REF!</definedName>
    <definedName name="Tot_Sal" localSheetId="16">#REF!</definedName>
    <definedName name="Tot_Sal" localSheetId="12">#REF!</definedName>
    <definedName name="Tot_Sal" localSheetId="11">#REF!</definedName>
    <definedName name="Tot_Sal" localSheetId="8">#REF!</definedName>
    <definedName name="Tot_Sal" localSheetId="6">#REF!</definedName>
    <definedName name="Tot_Sal" localSheetId="7">#REF!</definedName>
    <definedName name="Tot_Sal">#REF!</definedName>
    <definedName name="Tot_Units" localSheetId="2">#REF!</definedName>
    <definedName name="Tot_Units" localSheetId="16">#REF!</definedName>
    <definedName name="Tot_Units" localSheetId="12">#REF!</definedName>
    <definedName name="Tot_Units" localSheetId="11">#REF!</definedName>
    <definedName name="Tot_Units" localSheetId="8">#REF!</definedName>
    <definedName name="Tot_Units" localSheetId="6">#REF!</definedName>
    <definedName name="Tot_Units" localSheetId="7">#REF!</definedName>
    <definedName name="Tot_Unit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667" i="54" l="1"/>
  <c r="K667" i="54"/>
  <c r="I667" i="54"/>
  <c r="H667" i="54"/>
  <c r="E667" i="54"/>
  <c r="F667" i="54" s="1"/>
  <c r="K666" i="54"/>
  <c r="L666" i="54" s="1"/>
  <c r="I666" i="54"/>
  <c r="H666" i="54"/>
  <c r="E666" i="54"/>
  <c r="F666" i="54" s="1"/>
  <c r="K614" i="54"/>
  <c r="L614" i="54" s="1"/>
  <c r="H614" i="54"/>
  <c r="I614" i="54" s="1"/>
  <c r="E614" i="54"/>
  <c r="F614" i="54" s="1"/>
  <c r="K613" i="54"/>
  <c r="L613" i="54" s="1"/>
  <c r="I613" i="54"/>
  <c r="H613" i="54"/>
  <c r="E613" i="54"/>
  <c r="F613" i="54" s="1"/>
  <c r="K561" i="54"/>
  <c r="L561" i="54" s="1"/>
  <c r="H561" i="54"/>
  <c r="I561" i="54" s="1"/>
  <c r="F561" i="54"/>
  <c r="E561" i="54"/>
  <c r="L560" i="54"/>
  <c r="K560" i="54"/>
  <c r="H560" i="54"/>
  <c r="I560" i="54" s="1"/>
  <c r="E560" i="54"/>
  <c r="F560" i="54" s="1"/>
  <c r="K508" i="54"/>
  <c r="L508" i="54" s="1"/>
  <c r="I508" i="54"/>
  <c r="H508" i="54"/>
  <c r="E508" i="54"/>
  <c r="F508" i="54" s="1"/>
  <c r="K507" i="54"/>
  <c r="L507" i="54" s="1"/>
  <c r="I507" i="54"/>
  <c r="H507" i="54"/>
  <c r="E507" i="54"/>
  <c r="F507" i="54" s="1"/>
  <c r="K455" i="54"/>
  <c r="L455" i="54" s="1"/>
  <c r="H455" i="54"/>
  <c r="I455" i="54" s="1"/>
  <c r="E455" i="54"/>
  <c r="F455" i="54" s="1"/>
  <c r="K454" i="54"/>
  <c r="L454" i="54" s="1"/>
  <c r="H454" i="54"/>
  <c r="I454" i="54" s="1"/>
  <c r="E454" i="54"/>
  <c r="F454" i="54" s="1"/>
  <c r="K402" i="54"/>
  <c r="L402" i="54" s="1"/>
  <c r="H402" i="54"/>
  <c r="I402" i="54" s="1"/>
  <c r="F402" i="54"/>
  <c r="E402" i="54"/>
  <c r="K401" i="54"/>
  <c r="L401" i="54" s="1"/>
  <c r="H401" i="54"/>
  <c r="I401" i="54" s="1"/>
  <c r="E401" i="54"/>
  <c r="F401" i="54" s="1"/>
  <c r="K349" i="54"/>
  <c r="L349" i="54" s="1"/>
  <c r="H349" i="54"/>
  <c r="I349" i="54" s="1"/>
  <c r="E349" i="54"/>
  <c r="F349" i="54" s="1"/>
  <c r="K348" i="54"/>
  <c r="L348" i="54" s="1"/>
  <c r="H348" i="54"/>
  <c r="I348" i="54" s="1"/>
  <c r="E348" i="54"/>
  <c r="F348" i="54" s="1"/>
  <c r="K296" i="54"/>
  <c r="L296" i="54" s="1"/>
  <c r="H296" i="54"/>
  <c r="I296" i="54" s="1"/>
  <c r="F296" i="54"/>
  <c r="E296" i="54"/>
  <c r="L295" i="54"/>
  <c r="K295" i="54"/>
  <c r="I295" i="54"/>
  <c r="H295" i="54"/>
  <c r="E295" i="54"/>
  <c r="F295" i="54" s="1"/>
  <c r="K243" i="54"/>
  <c r="L243" i="54" s="1"/>
  <c r="H243" i="54"/>
  <c r="I243" i="54" s="1"/>
  <c r="F243" i="54"/>
  <c r="E243" i="54"/>
  <c r="K242" i="54"/>
  <c r="L242" i="54" s="1"/>
  <c r="H242" i="54"/>
  <c r="I242" i="54" s="1"/>
  <c r="E242" i="54"/>
  <c r="F242" i="54" s="1"/>
  <c r="L190" i="54"/>
  <c r="K190" i="54"/>
  <c r="H190" i="54"/>
  <c r="I190" i="54" s="1"/>
  <c r="E190" i="54"/>
  <c r="F190" i="54" s="1"/>
  <c r="K189" i="54"/>
  <c r="L189" i="54" s="1"/>
  <c r="I189" i="54"/>
  <c r="H189" i="54"/>
  <c r="E189" i="54"/>
  <c r="F189" i="54" s="1"/>
  <c r="K137" i="54"/>
  <c r="L137" i="54" s="1"/>
  <c r="K136" i="54"/>
  <c r="L136" i="54" s="1"/>
  <c r="H137" i="54"/>
  <c r="I137" i="54" s="1"/>
  <c r="H136" i="54"/>
  <c r="I136" i="54" s="1"/>
  <c r="F137" i="54"/>
  <c r="E137" i="54"/>
  <c r="E136" i="54"/>
  <c r="F136" i="54" s="1"/>
  <c r="K84" i="54"/>
  <c r="L84" i="54" s="1"/>
  <c r="K83" i="54"/>
  <c r="L83" i="54" s="1"/>
  <c r="H84" i="54"/>
  <c r="I84" i="54" s="1"/>
  <c r="H83" i="54"/>
  <c r="I83" i="54" s="1"/>
  <c r="H80" i="54"/>
  <c r="I80" i="54"/>
  <c r="E84" i="54"/>
  <c r="F84" i="54" s="1"/>
  <c r="E83" i="54"/>
  <c r="F83" i="54" s="1"/>
  <c r="K31" i="54"/>
  <c r="L31" i="54" s="1"/>
  <c r="K30" i="54"/>
  <c r="L30" i="54" s="1"/>
  <c r="H31" i="54"/>
  <c r="I31" i="54" s="1"/>
  <c r="I30" i="54"/>
  <c r="H30" i="54"/>
  <c r="E31" i="54"/>
  <c r="F31" i="54" s="1"/>
  <c r="E30" i="54"/>
  <c r="F30" i="54" s="1"/>
  <c r="E4" i="30"/>
  <c r="D71" i="30"/>
  <c r="A49" i="54" s="1"/>
  <c r="A102" i="54" s="1"/>
  <c r="A155" i="54" s="1"/>
  <c r="A208" i="54" s="1"/>
  <c r="A261" i="54" s="1"/>
  <c r="A314" i="54" s="1"/>
  <c r="A367" i="54" s="1"/>
  <c r="A420" i="54" s="1"/>
  <c r="A473" i="54" s="1"/>
  <c r="A526" i="54" s="1"/>
  <c r="A579" i="54" s="1"/>
  <c r="A632" i="54" s="1"/>
  <c r="A685" i="54" s="1"/>
  <c r="E3" i="30"/>
  <c r="A503" i="60" l="1"/>
  <c r="F502" i="60"/>
  <c r="E502" i="60"/>
  <c r="G501" i="60"/>
  <c r="G500" i="60"/>
  <c r="G159" i="60"/>
  <c r="G158" i="60"/>
  <c r="G157" i="60"/>
  <c r="G156" i="60"/>
  <c r="G155" i="60"/>
  <c r="G154" i="60"/>
  <c r="G153" i="60"/>
  <c r="G152" i="60"/>
  <c r="G151" i="60"/>
  <c r="G150" i="60"/>
  <c r="G149" i="60"/>
  <c r="G148" i="60"/>
  <c r="G147" i="60"/>
  <c r="G146" i="60"/>
  <c r="G145" i="60"/>
  <c r="G144" i="60"/>
  <c r="G143" i="60"/>
  <c r="G142" i="60"/>
  <c r="G141" i="60"/>
  <c r="G140" i="60"/>
  <c r="G139" i="60"/>
  <c r="G138" i="60"/>
  <c r="G137" i="60"/>
  <c r="G136" i="60"/>
  <c r="G135" i="60"/>
  <c r="G134" i="60"/>
  <c r="G133" i="60"/>
  <c r="G132" i="60"/>
  <c r="G131" i="60"/>
  <c r="G130" i="60"/>
  <c r="G129" i="60"/>
  <c r="G128" i="60"/>
  <c r="G127" i="60"/>
  <c r="G126" i="60"/>
  <c r="G125" i="60"/>
  <c r="G124" i="60"/>
  <c r="G123" i="60"/>
  <c r="G122" i="60"/>
  <c r="G121" i="60"/>
  <c r="G120" i="60"/>
  <c r="G119" i="60"/>
  <c r="G118" i="60"/>
  <c r="G117" i="60"/>
  <c r="G116" i="60"/>
  <c r="G115" i="60"/>
  <c r="G114" i="60"/>
  <c r="G113" i="60"/>
  <c r="G112" i="60"/>
  <c r="G111" i="60"/>
  <c r="G110" i="60"/>
  <c r="G109" i="60"/>
  <c r="G108" i="60"/>
  <c r="G107" i="60"/>
  <c r="G106" i="60"/>
  <c r="G105" i="60"/>
  <c r="G104" i="60"/>
  <c r="G103" i="60"/>
  <c r="G102" i="60"/>
  <c r="G101" i="60"/>
  <c r="G100" i="60"/>
  <c r="G99" i="60"/>
  <c r="G98" i="60"/>
  <c r="G97" i="60"/>
  <c r="G96" i="60"/>
  <c r="G95" i="60"/>
  <c r="G94" i="60"/>
  <c r="G93" i="60"/>
  <c r="G92" i="60"/>
  <c r="G91" i="60"/>
  <c r="G90" i="60"/>
  <c r="G89" i="60"/>
  <c r="G88" i="60"/>
  <c r="G87" i="60"/>
  <c r="G86" i="60"/>
  <c r="G85" i="60"/>
  <c r="G84" i="60"/>
  <c r="G83" i="60"/>
  <c r="G82" i="60"/>
  <c r="G81" i="60"/>
  <c r="G80" i="60"/>
  <c r="G79" i="60"/>
  <c r="G78" i="60"/>
  <c r="G77" i="60"/>
  <c r="G76" i="60"/>
  <c r="G75" i="60"/>
  <c r="G74" i="60"/>
  <c r="G73" i="60"/>
  <c r="G72" i="60"/>
  <c r="G71" i="60"/>
  <c r="G70" i="60"/>
  <c r="G69" i="60"/>
  <c r="G68" i="60"/>
  <c r="G67" i="60"/>
  <c r="G66" i="60"/>
  <c r="G65" i="60"/>
  <c r="G64" i="60"/>
  <c r="G63" i="60"/>
  <c r="G62" i="60"/>
  <c r="G61" i="60"/>
  <c r="G60" i="60"/>
  <c r="G59" i="60"/>
  <c r="G58" i="60"/>
  <c r="G57" i="60"/>
  <c r="G56" i="60"/>
  <c r="G55" i="60"/>
  <c r="G54" i="60"/>
  <c r="G53" i="60"/>
  <c r="G52" i="60"/>
  <c r="G51" i="60"/>
  <c r="G50" i="60"/>
  <c r="G49" i="60"/>
  <c r="G48" i="60"/>
  <c r="G47" i="60"/>
  <c r="G46" i="60"/>
  <c r="G45" i="60"/>
  <c r="G44" i="60"/>
  <c r="G43" i="60"/>
  <c r="G42" i="60"/>
  <c r="G41" i="60"/>
  <c r="G40" i="60"/>
  <c r="G39" i="60"/>
  <c r="G38" i="60"/>
  <c r="G37" i="60"/>
  <c r="G36" i="60"/>
  <c r="G35" i="60"/>
  <c r="G34" i="60"/>
  <c r="G33" i="60"/>
  <c r="G32" i="60"/>
  <c r="G31" i="60"/>
  <c r="G30" i="60"/>
  <c r="G29" i="60"/>
  <c r="G28" i="60"/>
  <c r="G27" i="60"/>
  <c r="G26" i="60"/>
  <c r="G25" i="60"/>
  <c r="G24" i="60"/>
  <c r="G23" i="60"/>
  <c r="G22" i="60"/>
  <c r="G21" i="60"/>
  <c r="G20" i="60"/>
  <c r="G19" i="60"/>
  <c r="G18" i="60"/>
  <c r="G17" i="60"/>
  <c r="G16" i="60"/>
  <c r="G15" i="60"/>
  <c r="G14" i="60"/>
  <c r="G13" i="60"/>
  <c r="G12" i="60"/>
  <c r="A12" i="60"/>
  <c r="A13" i="60" s="1"/>
  <c r="A14" i="60" s="1"/>
  <c r="A15" i="60" s="1"/>
  <c r="A16" i="60" s="1"/>
  <c r="A17" i="60" s="1"/>
  <c r="A18" i="60" s="1"/>
  <c r="A19" i="60" s="1"/>
  <c r="A20" i="60" s="1"/>
  <c r="A21" i="60" s="1"/>
  <c r="A22" i="60" s="1"/>
  <c r="A23" i="60" s="1"/>
  <c r="A24" i="60" s="1"/>
  <c r="A25" i="60" s="1"/>
  <c r="A26" i="60" s="1"/>
  <c r="A27" i="60" s="1"/>
  <c r="A28" i="60" s="1"/>
  <c r="A29" i="60" s="1"/>
  <c r="A30" i="60" s="1"/>
  <c r="A31" i="60" s="1"/>
  <c r="A32" i="60" s="1"/>
  <c r="A33" i="60" s="1"/>
  <c r="A34" i="60" s="1"/>
  <c r="A35" i="60" s="1"/>
  <c r="A36" i="60" s="1"/>
  <c r="A37" i="60" s="1"/>
  <c r="A38" i="60" s="1"/>
  <c r="A39" i="60" s="1"/>
  <c r="A40" i="60" s="1"/>
  <c r="A41" i="60" s="1"/>
  <c r="A42" i="60" s="1"/>
  <c r="A43" i="60" s="1"/>
  <c r="A44" i="60" s="1"/>
  <c r="A45" i="60" s="1"/>
  <c r="A46" i="60" s="1"/>
  <c r="A47" i="60" s="1"/>
  <c r="A48" i="60" s="1"/>
  <c r="A49" i="60" s="1"/>
  <c r="A50" i="60" s="1"/>
  <c r="A51" i="60" s="1"/>
  <c r="A52" i="60" s="1"/>
  <c r="A53" i="60" s="1"/>
  <c r="A54" i="60" s="1"/>
  <c r="A55" i="60" s="1"/>
  <c r="A56" i="60" s="1"/>
  <c r="A57" i="60" s="1"/>
  <c r="A58" i="60" s="1"/>
  <c r="A59" i="60" s="1"/>
  <c r="A60" i="60" s="1"/>
  <c r="A61" i="60" s="1"/>
  <c r="A62" i="60" s="1"/>
  <c r="A63" i="60" s="1"/>
  <c r="A64" i="60" s="1"/>
  <c r="A65" i="60" s="1"/>
  <c r="A66" i="60" s="1"/>
  <c r="A67" i="60" s="1"/>
  <c r="A68" i="60" s="1"/>
  <c r="A69" i="60" s="1"/>
  <c r="A70" i="60" s="1"/>
  <c r="A71" i="60" s="1"/>
  <c r="A72" i="60" s="1"/>
  <c r="A73" i="60" s="1"/>
  <c r="A74" i="60" s="1"/>
  <c r="A75" i="60" s="1"/>
  <c r="A76" i="60" s="1"/>
  <c r="A77" i="60" s="1"/>
  <c r="A78" i="60" s="1"/>
  <c r="A79" i="60" s="1"/>
  <c r="A80" i="60" s="1"/>
  <c r="A81" i="60" s="1"/>
  <c r="A82" i="60" s="1"/>
  <c r="A83" i="60" s="1"/>
  <c r="A84" i="60" s="1"/>
  <c r="A85" i="60" s="1"/>
  <c r="A86" i="60" s="1"/>
  <c r="A87" i="60" s="1"/>
  <c r="A88" i="60" s="1"/>
  <c r="A89" i="60" s="1"/>
  <c r="A90" i="60" s="1"/>
  <c r="A91" i="60" s="1"/>
  <c r="A92" i="60" s="1"/>
  <c r="A93" i="60" s="1"/>
  <c r="A94" i="60" s="1"/>
  <c r="A95" i="60" s="1"/>
  <c r="A96" i="60" s="1"/>
  <c r="A97" i="60" s="1"/>
  <c r="A98" i="60" s="1"/>
  <c r="A99" i="60" s="1"/>
  <c r="A100" i="60" s="1"/>
  <c r="A101" i="60" s="1"/>
  <c r="A102" i="60" s="1"/>
  <c r="A103" i="60" s="1"/>
  <c r="A104" i="60" s="1"/>
  <c r="A105" i="60" s="1"/>
  <c r="A106" i="60" s="1"/>
  <c r="A107" i="60" s="1"/>
  <c r="A108" i="60" s="1"/>
  <c r="A109" i="60" s="1"/>
  <c r="A110" i="60" s="1"/>
  <c r="A111" i="60" s="1"/>
  <c r="A112" i="60" s="1"/>
  <c r="A113" i="60" s="1"/>
  <c r="A114" i="60" s="1"/>
  <c r="A115" i="60" s="1"/>
  <c r="A116" i="60" s="1"/>
  <c r="A117" i="60" s="1"/>
  <c r="A118" i="60" s="1"/>
  <c r="A119" i="60" s="1"/>
  <c r="A120" i="60" s="1"/>
  <c r="A121" i="60" s="1"/>
  <c r="A122" i="60" s="1"/>
  <c r="A123" i="60" s="1"/>
  <c r="A124" i="60" s="1"/>
  <c r="A125" i="60" s="1"/>
  <c r="A126" i="60" s="1"/>
  <c r="A127" i="60" s="1"/>
  <c r="A128" i="60" s="1"/>
  <c r="A129" i="60" s="1"/>
  <c r="A130" i="60" s="1"/>
  <c r="A131" i="60" s="1"/>
  <c r="A132" i="60" s="1"/>
  <c r="A133" i="60" s="1"/>
  <c r="A134" i="60" s="1"/>
  <c r="A135" i="60" s="1"/>
  <c r="A136" i="60" s="1"/>
  <c r="A137" i="60" s="1"/>
  <c r="A138" i="60" s="1"/>
  <c r="A139" i="60" s="1"/>
  <c r="A140" i="60" s="1"/>
  <c r="A141" i="60" s="1"/>
  <c r="A142" i="60" s="1"/>
  <c r="A143" i="60" s="1"/>
  <c r="A144" i="60" s="1"/>
  <c r="A145" i="60" s="1"/>
  <c r="A146" i="60" s="1"/>
  <c r="A147" i="60" s="1"/>
  <c r="A148" i="60" s="1"/>
  <c r="A149" i="60" s="1"/>
  <c r="A150" i="60" s="1"/>
  <c r="A151" i="60" s="1"/>
  <c r="A152" i="60" s="1"/>
  <c r="A153" i="60" s="1"/>
  <c r="A154" i="60" s="1"/>
  <c r="A155" i="60" s="1"/>
  <c r="A156" i="60" s="1"/>
  <c r="A157" i="60" s="1"/>
  <c r="A158" i="60" s="1"/>
  <c r="A159" i="60" s="1"/>
  <c r="A160" i="60" s="1"/>
  <c r="A161" i="60" s="1"/>
  <c r="A162" i="60" s="1"/>
  <c r="A163" i="60" s="1"/>
  <c r="A164" i="60" s="1"/>
  <c r="A165" i="60" s="1"/>
  <c r="A166" i="60" s="1"/>
  <c r="A167" i="60" s="1"/>
  <c r="A168" i="60" s="1"/>
  <c r="A169" i="60" s="1"/>
  <c r="A170" i="60" s="1"/>
  <c r="A171" i="60" s="1"/>
  <c r="A172" i="60" s="1"/>
  <c r="A173" i="60" s="1"/>
  <c r="A174" i="60" s="1"/>
  <c r="A175" i="60" s="1"/>
  <c r="A176" i="60" s="1"/>
  <c r="A177" i="60" s="1"/>
  <c r="A178" i="60" s="1"/>
  <c r="A179" i="60" s="1"/>
  <c r="A180" i="60" s="1"/>
  <c r="A181" i="60" s="1"/>
  <c r="A182" i="60" s="1"/>
  <c r="A183" i="60" s="1"/>
  <c r="A184" i="60" s="1"/>
  <c r="A185" i="60" s="1"/>
  <c r="A186" i="60" s="1"/>
  <c r="A187" i="60" s="1"/>
  <c r="A188" i="60" s="1"/>
  <c r="A189" i="60" s="1"/>
  <c r="A190" i="60" s="1"/>
  <c r="A191" i="60" s="1"/>
  <c r="A192" i="60" s="1"/>
  <c r="A193" i="60" s="1"/>
  <c r="A194" i="60" s="1"/>
  <c r="A195" i="60" s="1"/>
  <c r="A196" i="60" s="1"/>
  <c r="A197" i="60" s="1"/>
  <c r="A198" i="60" s="1"/>
  <c r="A199" i="60" s="1"/>
  <c r="A200" i="60" s="1"/>
  <c r="A201" i="60" s="1"/>
  <c r="A202" i="60" s="1"/>
  <c r="A203" i="60" s="1"/>
  <c r="A204" i="60" s="1"/>
  <c r="A205" i="60" s="1"/>
  <c r="A206" i="60" s="1"/>
  <c r="A207" i="60" s="1"/>
  <c r="A208" i="60" s="1"/>
  <c r="A209" i="60" s="1"/>
  <c r="A210" i="60" s="1"/>
  <c r="A211" i="60" s="1"/>
  <c r="A212" i="60" s="1"/>
  <c r="A213" i="60" s="1"/>
  <c r="A214" i="60" s="1"/>
  <c r="A215" i="60" s="1"/>
  <c r="A216" i="60" s="1"/>
  <c r="A217" i="60" s="1"/>
  <c r="A218" i="60" s="1"/>
  <c r="A219" i="60" s="1"/>
  <c r="A220" i="60" s="1"/>
  <c r="A221" i="60" s="1"/>
  <c r="A222" i="60" s="1"/>
  <c r="A223" i="60" s="1"/>
  <c r="A224" i="60" s="1"/>
  <c r="A225" i="60" s="1"/>
  <c r="A226" i="60" s="1"/>
  <c r="A227" i="60" s="1"/>
  <c r="A228" i="60" s="1"/>
  <c r="A229" i="60" s="1"/>
  <c r="A230" i="60" s="1"/>
  <c r="A231" i="60" s="1"/>
  <c r="A232" i="60" s="1"/>
  <c r="A233" i="60" s="1"/>
  <c r="A234" i="60" s="1"/>
  <c r="A235" i="60" s="1"/>
  <c r="A236" i="60" s="1"/>
  <c r="A237" i="60" s="1"/>
  <c r="A238" i="60" s="1"/>
  <c r="A239" i="60" s="1"/>
  <c r="A240" i="60" s="1"/>
  <c r="A241" i="60" s="1"/>
  <c r="A242" i="60" s="1"/>
  <c r="A243" i="60" s="1"/>
  <c r="A244" i="60" s="1"/>
  <c r="A245" i="60" s="1"/>
  <c r="A246" i="60" s="1"/>
  <c r="A247" i="60" s="1"/>
  <c r="A248" i="60" s="1"/>
  <c r="A249" i="60" s="1"/>
  <c r="A250" i="60" s="1"/>
  <c r="A251" i="60" s="1"/>
  <c r="A252" i="60" s="1"/>
  <c r="A253" i="60" s="1"/>
  <c r="A254" i="60" s="1"/>
  <c r="A255" i="60" s="1"/>
  <c r="A256" i="60" s="1"/>
  <c r="A257" i="60" s="1"/>
  <c r="A258" i="60" s="1"/>
  <c r="A259" i="60" s="1"/>
  <c r="A260" i="60" s="1"/>
  <c r="A261" i="60" s="1"/>
  <c r="A262" i="60" s="1"/>
  <c r="A263" i="60" s="1"/>
  <c r="A264" i="60" s="1"/>
  <c r="A265" i="60" s="1"/>
  <c r="A266" i="60" s="1"/>
  <c r="A267" i="60" s="1"/>
  <c r="A268" i="60" s="1"/>
  <c r="A269" i="60" s="1"/>
  <c r="A270" i="60" s="1"/>
  <c r="A271" i="60" s="1"/>
  <c r="A272" i="60" s="1"/>
  <c r="A273" i="60" s="1"/>
  <c r="A274" i="60" s="1"/>
  <c r="A275" i="60" s="1"/>
  <c r="A276" i="60" s="1"/>
  <c r="A277" i="60" s="1"/>
  <c r="A278" i="60" s="1"/>
  <c r="A279" i="60" s="1"/>
  <c r="A280" i="60" s="1"/>
  <c r="A281" i="60" s="1"/>
  <c r="A282" i="60" s="1"/>
  <c r="A283" i="60" s="1"/>
  <c r="A284" i="60" s="1"/>
  <c r="A285" i="60" s="1"/>
  <c r="A286" i="60" s="1"/>
  <c r="A287" i="60" s="1"/>
  <c r="A288" i="60" s="1"/>
  <c r="A289" i="60" s="1"/>
  <c r="A290" i="60" s="1"/>
  <c r="A291" i="60" s="1"/>
  <c r="A292" i="60" s="1"/>
  <c r="A293" i="60" s="1"/>
  <c r="A294" i="60" s="1"/>
  <c r="A295" i="60" s="1"/>
  <c r="A296" i="60" s="1"/>
  <c r="A297" i="60" s="1"/>
  <c r="A298" i="60" s="1"/>
  <c r="A299" i="60" s="1"/>
  <c r="A300" i="60" s="1"/>
  <c r="A301" i="60" s="1"/>
  <c r="A302" i="60" s="1"/>
  <c r="A303" i="60" s="1"/>
  <c r="A304" i="60" s="1"/>
  <c r="A305" i="60" s="1"/>
  <c r="A306" i="60" s="1"/>
  <c r="A307" i="60" s="1"/>
  <c r="A308" i="60" s="1"/>
  <c r="A309" i="60" s="1"/>
  <c r="A310" i="60" s="1"/>
  <c r="A311" i="60" s="1"/>
  <c r="A312" i="60" s="1"/>
  <c r="A313" i="60" s="1"/>
  <c r="A314" i="60" s="1"/>
  <c r="A315" i="60" s="1"/>
  <c r="A316" i="60" s="1"/>
  <c r="A317" i="60" s="1"/>
  <c r="A318" i="60" s="1"/>
  <c r="A319" i="60" s="1"/>
  <c r="A320" i="60" s="1"/>
  <c r="A321" i="60" s="1"/>
  <c r="A322" i="60" s="1"/>
  <c r="A323" i="60" s="1"/>
  <c r="A324" i="60" s="1"/>
  <c r="A325" i="60" s="1"/>
  <c r="A326" i="60" s="1"/>
  <c r="A327" i="60" s="1"/>
  <c r="A328" i="60" s="1"/>
  <c r="A329" i="60" s="1"/>
  <c r="A330" i="60" s="1"/>
  <c r="A331" i="60" s="1"/>
  <c r="A332" i="60" s="1"/>
  <c r="A333" i="60" s="1"/>
  <c r="A334" i="60" s="1"/>
  <c r="A335" i="60" s="1"/>
  <c r="A336" i="60" s="1"/>
  <c r="A337" i="60" s="1"/>
  <c r="A338" i="60" s="1"/>
  <c r="A339" i="60" s="1"/>
  <c r="A340" i="60" s="1"/>
  <c r="A341" i="60" s="1"/>
  <c r="A342" i="60" s="1"/>
  <c r="A343" i="60" s="1"/>
  <c r="A344" i="60" s="1"/>
  <c r="A345" i="60" s="1"/>
  <c r="A346" i="60" s="1"/>
  <c r="A347" i="60" s="1"/>
  <c r="A348" i="60" s="1"/>
  <c r="A349" i="60" s="1"/>
  <c r="A350" i="60" s="1"/>
  <c r="A351" i="60" s="1"/>
  <c r="A352" i="60" s="1"/>
  <c r="A353" i="60" s="1"/>
  <c r="A354" i="60" s="1"/>
  <c r="A355" i="60" s="1"/>
  <c r="A356" i="60" s="1"/>
  <c r="A357" i="60" s="1"/>
  <c r="A358" i="60" s="1"/>
  <c r="A359" i="60" s="1"/>
  <c r="A360" i="60" s="1"/>
  <c r="A361" i="60" s="1"/>
  <c r="A362" i="60" s="1"/>
  <c r="A363" i="60" s="1"/>
  <c r="A364" i="60" s="1"/>
  <c r="A365" i="60" s="1"/>
  <c r="A366" i="60" s="1"/>
  <c r="A367" i="60" s="1"/>
  <c r="A368" i="60" s="1"/>
  <c r="A369" i="60" s="1"/>
  <c r="A370" i="60" s="1"/>
  <c r="A371" i="60" s="1"/>
  <c r="A372" i="60" s="1"/>
  <c r="A373" i="60" s="1"/>
  <c r="A374" i="60" s="1"/>
  <c r="A375" i="60" s="1"/>
  <c r="A376" i="60" s="1"/>
  <c r="A377" i="60" s="1"/>
  <c r="A378" i="60" s="1"/>
  <c r="A379" i="60" s="1"/>
  <c r="A380" i="60" s="1"/>
  <c r="A381" i="60" s="1"/>
  <c r="A382" i="60" s="1"/>
  <c r="A383" i="60" s="1"/>
  <c r="A384" i="60" s="1"/>
  <c r="A385" i="60" s="1"/>
  <c r="A386" i="60" s="1"/>
  <c r="A387" i="60" s="1"/>
  <c r="A388" i="60" s="1"/>
  <c r="A389" i="60" s="1"/>
  <c r="A390" i="60" s="1"/>
  <c r="A391" i="60" s="1"/>
  <c r="A392" i="60" s="1"/>
  <c r="A393" i="60" s="1"/>
  <c r="A394" i="60" s="1"/>
  <c r="A395" i="60" s="1"/>
  <c r="A396" i="60" s="1"/>
  <c r="A397" i="60" s="1"/>
  <c r="A398" i="60" s="1"/>
  <c r="A399" i="60" s="1"/>
  <c r="A400" i="60" s="1"/>
  <c r="A401" i="60" s="1"/>
  <c r="A402" i="60" s="1"/>
  <c r="A403" i="60" s="1"/>
  <c r="A404" i="60" s="1"/>
  <c r="A405" i="60" s="1"/>
  <c r="A406" i="60" s="1"/>
  <c r="A407" i="60" s="1"/>
  <c r="A408" i="60" s="1"/>
  <c r="A409" i="60" s="1"/>
  <c r="A410" i="60" s="1"/>
  <c r="A411" i="60" s="1"/>
  <c r="A412" i="60" s="1"/>
  <c r="A413" i="60" s="1"/>
  <c r="A414" i="60" s="1"/>
  <c r="A415" i="60" s="1"/>
  <c r="A416" i="60" s="1"/>
  <c r="A417" i="60" s="1"/>
  <c r="A418" i="60" s="1"/>
  <c r="A419" i="60" s="1"/>
  <c r="A420" i="60" s="1"/>
  <c r="A421" i="60" s="1"/>
  <c r="A422" i="60" s="1"/>
  <c r="A423" i="60" s="1"/>
  <c r="A424" i="60" s="1"/>
  <c r="A425" i="60" s="1"/>
  <c r="A426" i="60" s="1"/>
  <c r="A427" i="60" s="1"/>
  <c r="A428" i="60" s="1"/>
  <c r="A429" i="60" s="1"/>
  <c r="A430" i="60" s="1"/>
  <c r="A431" i="60" s="1"/>
  <c r="A432" i="60" s="1"/>
  <c r="A433" i="60" s="1"/>
  <c r="A434" i="60" s="1"/>
  <c r="A435" i="60" s="1"/>
  <c r="A436" i="60" s="1"/>
  <c r="A437" i="60" s="1"/>
  <c r="A438" i="60" s="1"/>
  <c r="A439" i="60" s="1"/>
  <c r="A440" i="60" s="1"/>
  <c r="A441" i="60" s="1"/>
  <c r="A442" i="60" s="1"/>
  <c r="A443" i="60" s="1"/>
  <c r="A444" i="60" s="1"/>
  <c r="A445" i="60" s="1"/>
  <c r="A446" i="60" s="1"/>
  <c r="A447" i="60" s="1"/>
  <c r="A448" i="60" s="1"/>
  <c r="A449" i="60" s="1"/>
  <c r="A450" i="60" s="1"/>
  <c r="A451" i="60" s="1"/>
  <c r="A452" i="60" s="1"/>
  <c r="A453" i="60" s="1"/>
  <c r="A454" i="60" s="1"/>
  <c r="A455" i="60" s="1"/>
  <c r="A456" i="60" s="1"/>
  <c r="A457" i="60" s="1"/>
  <c r="A458" i="60" s="1"/>
  <c r="A459" i="60" s="1"/>
  <c r="A460" i="60" s="1"/>
  <c r="A461" i="60" s="1"/>
  <c r="A462" i="60" s="1"/>
  <c r="A463" i="60" s="1"/>
  <c r="A464" i="60" s="1"/>
  <c r="A465" i="60" s="1"/>
  <c r="A466" i="60" s="1"/>
  <c r="A467" i="60" s="1"/>
  <c r="A468" i="60" s="1"/>
  <c r="A469" i="60" s="1"/>
  <c r="A470" i="60" s="1"/>
  <c r="A471" i="60" s="1"/>
  <c r="A472" i="60" s="1"/>
  <c r="A473" i="60" s="1"/>
  <c r="A474" i="60" s="1"/>
  <c r="A475" i="60" s="1"/>
  <c r="A476" i="60" s="1"/>
  <c r="A477" i="60" s="1"/>
  <c r="A478" i="60" s="1"/>
  <c r="A479" i="60" s="1"/>
  <c r="A480" i="60" s="1"/>
  <c r="A481" i="60" s="1"/>
  <c r="A482" i="60" s="1"/>
  <c r="A483" i="60" s="1"/>
  <c r="A484" i="60" s="1"/>
  <c r="A485" i="60" s="1"/>
  <c r="A486" i="60" s="1"/>
  <c r="A487" i="60" s="1"/>
  <c r="A488" i="60" s="1"/>
  <c r="A489" i="60" s="1"/>
  <c r="A490" i="60" s="1"/>
  <c r="A491" i="60" s="1"/>
  <c r="A492" i="60" s="1"/>
  <c r="A493" i="60" s="1"/>
  <c r="A494" i="60" s="1"/>
  <c r="A495" i="60" s="1"/>
  <c r="A496" i="60" s="1"/>
  <c r="A497" i="60" s="1"/>
  <c r="A498" i="60" s="1"/>
  <c r="A499" i="60" s="1"/>
  <c r="A500" i="60" s="1"/>
  <c r="A501" i="60" s="1"/>
  <c r="G11" i="60"/>
  <c r="A11" i="60"/>
  <c r="G9" i="60"/>
  <c r="E9" i="60"/>
  <c r="G7" i="60"/>
  <c r="G6" i="60"/>
  <c r="G5" i="60"/>
  <c r="C5" i="60"/>
  <c r="F665" i="54"/>
  <c r="I648" i="54"/>
  <c r="H648" i="54"/>
  <c r="K647" i="54"/>
  <c r="L647" i="54" s="1"/>
  <c r="F612" i="54"/>
  <c r="F559" i="54"/>
  <c r="F506" i="54"/>
  <c r="F453" i="54"/>
  <c r="F400" i="54"/>
  <c r="F347" i="54"/>
  <c r="F294" i="54"/>
  <c r="F241" i="54"/>
  <c r="F188" i="54"/>
  <c r="F135" i="54"/>
  <c r="K14" i="54"/>
  <c r="L14" i="54" s="1"/>
  <c r="K15" i="54"/>
  <c r="K16" i="54"/>
  <c r="K69" i="54" s="1"/>
  <c r="L69" i="54" s="1"/>
  <c r="K17" i="54"/>
  <c r="L17" i="54" s="1"/>
  <c r="K18" i="54"/>
  <c r="L18" i="54" s="1"/>
  <c r="K19" i="54"/>
  <c r="L19" i="54" s="1"/>
  <c r="K20" i="54"/>
  <c r="K73" i="54" s="1"/>
  <c r="K22" i="54"/>
  <c r="L22" i="54" s="1"/>
  <c r="K24" i="54"/>
  <c r="L24" i="54" s="1"/>
  <c r="K26" i="54"/>
  <c r="K79" i="54" s="1"/>
  <c r="L79" i="54" s="1"/>
  <c r="K27" i="54"/>
  <c r="L27" i="54" s="1"/>
  <c r="H15" i="54"/>
  <c r="I15" i="54" s="1"/>
  <c r="H16" i="54"/>
  <c r="H69" i="54" s="1"/>
  <c r="H17" i="54"/>
  <c r="I17" i="54" s="1"/>
  <c r="H18" i="54"/>
  <c r="I18" i="54" s="1"/>
  <c r="H19" i="54"/>
  <c r="I19" i="54" s="1"/>
  <c r="H20" i="54"/>
  <c r="H73" i="54" s="1"/>
  <c r="I73" i="54" s="1"/>
  <c r="H22" i="54"/>
  <c r="I22" i="54" s="1"/>
  <c r="H24" i="54"/>
  <c r="I24" i="54" s="1"/>
  <c r="H26" i="54"/>
  <c r="I26" i="54" s="1"/>
  <c r="H27" i="54"/>
  <c r="I27" i="54" s="1"/>
  <c r="E22" i="54"/>
  <c r="E24" i="54"/>
  <c r="E26" i="54"/>
  <c r="E79" i="54" s="1"/>
  <c r="F79" i="54" s="1"/>
  <c r="E27" i="54"/>
  <c r="K68" i="54"/>
  <c r="L68" i="54" s="1"/>
  <c r="F82" i="54"/>
  <c r="K28" i="54"/>
  <c r="K25" i="54"/>
  <c r="H25" i="54"/>
  <c r="K23" i="54"/>
  <c r="H23" i="54"/>
  <c r="E28" i="54"/>
  <c r="E25" i="54"/>
  <c r="E23" i="54"/>
  <c r="L15" i="54"/>
  <c r="H14" i="54"/>
  <c r="I14" i="54" s="1"/>
  <c r="H13" i="54"/>
  <c r="E13" i="54"/>
  <c r="E21" i="54"/>
  <c r="X62" i="30"/>
  <c r="X63" i="30"/>
  <c r="X64" i="30"/>
  <c r="X61" i="30"/>
  <c r="BG9" i="30"/>
  <c r="BG8" i="30"/>
  <c r="BB9" i="30"/>
  <c r="BB8" i="30"/>
  <c r="AW9" i="30"/>
  <c r="AW8" i="30"/>
  <c r="AR9" i="30"/>
  <c r="AR8" i="30"/>
  <c r="AM9" i="30"/>
  <c r="AM8" i="30"/>
  <c r="AH9" i="30"/>
  <c r="AH8" i="30"/>
  <c r="AC9" i="30"/>
  <c r="AC8" i="30"/>
  <c r="X9" i="30"/>
  <c r="X8" i="30"/>
  <c r="S9" i="30"/>
  <c r="S8" i="30"/>
  <c r="N8" i="30"/>
  <c r="N9" i="30"/>
  <c r="I9" i="30"/>
  <c r="I8" i="30"/>
  <c r="D9" i="30"/>
  <c r="D8" i="30"/>
  <c r="DE61" i="59"/>
  <c r="DD61" i="59"/>
  <c r="DC61" i="59"/>
  <c r="DB61" i="59"/>
  <c r="DA61" i="59"/>
  <c r="CZ61" i="59"/>
  <c r="CY61" i="59"/>
  <c r="CX61" i="59"/>
  <c r="CV61" i="59"/>
  <c r="CU61" i="59"/>
  <c r="CT61" i="59"/>
  <c r="CS61" i="59"/>
  <c r="CR61" i="59"/>
  <c r="CQ61" i="59"/>
  <c r="CP61" i="59"/>
  <c r="CO61" i="59"/>
  <c r="CM61" i="59"/>
  <c r="CL61" i="59"/>
  <c r="CK61" i="59"/>
  <c r="CJ61" i="59"/>
  <c r="CI61" i="59"/>
  <c r="CH61" i="59"/>
  <c r="CG61" i="59"/>
  <c r="CF61" i="59"/>
  <c r="CD61" i="59"/>
  <c r="CC61" i="59"/>
  <c r="CB61" i="59"/>
  <c r="CA61" i="59"/>
  <c r="BZ61" i="59"/>
  <c r="BY61" i="59"/>
  <c r="BX61" i="59"/>
  <c r="BW61" i="59"/>
  <c r="BU61" i="59"/>
  <c r="BT61" i="59"/>
  <c r="BS61" i="59"/>
  <c r="BR61" i="59"/>
  <c r="BQ61" i="59"/>
  <c r="BP61" i="59"/>
  <c r="BO61" i="59"/>
  <c r="BN61" i="59"/>
  <c r="BL61" i="59"/>
  <c r="BK61" i="59"/>
  <c r="BJ61" i="59"/>
  <c r="BI61" i="59"/>
  <c r="BH61" i="59"/>
  <c r="BG61" i="59"/>
  <c r="BF61" i="59"/>
  <c r="BE61" i="59"/>
  <c r="BC61" i="59"/>
  <c r="BB61" i="59"/>
  <c r="BA61" i="59"/>
  <c r="AZ61" i="59"/>
  <c r="AY61" i="59"/>
  <c r="AX61" i="59"/>
  <c r="AW61" i="59"/>
  <c r="AV61" i="59"/>
  <c r="AT61" i="59"/>
  <c r="AS61" i="59"/>
  <c r="AR61" i="59"/>
  <c r="AQ61" i="59"/>
  <c r="AP61" i="59"/>
  <c r="AO61" i="59"/>
  <c r="AN61" i="59"/>
  <c r="AM61" i="59"/>
  <c r="AK61" i="59"/>
  <c r="AJ61" i="59"/>
  <c r="AI61" i="59"/>
  <c r="AH61" i="59"/>
  <c r="AG61" i="59"/>
  <c r="AF61" i="59"/>
  <c r="AE61" i="59"/>
  <c r="AD61" i="59"/>
  <c r="AB61" i="59"/>
  <c r="AA61" i="59"/>
  <c r="Z61" i="59"/>
  <c r="Y61" i="59"/>
  <c r="X61" i="59"/>
  <c r="W61" i="59"/>
  <c r="V61" i="59"/>
  <c r="U61" i="59"/>
  <c r="S61" i="59"/>
  <c r="R61" i="59"/>
  <c r="Q61" i="59"/>
  <c r="P61" i="59"/>
  <c r="O61" i="59"/>
  <c r="N61" i="59"/>
  <c r="M61" i="59"/>
  <c r="L61" i="59"/>
  <c r="J61" i="59"/>
  <c r="I61" i="59"/>
  <c r="H61" i="59"/>
  <c r="G61" i="59"/>
  <c r="F61" i="59"/>
  <c r="E61" i="59"/>
  <c r="D61" i="59"/>
  <c r="C61" i="59"/>
  <c r="CP55" i="59"/>
  <c r="CP62" i="59" s="1"/>
  <c r="CP65" i="59" s="1"/>
  <c r="CV54" i="59"/>
  <c r="CQ54" i="59"/>
  <c r="CF54" i="59"/>
  <c r="CA54" i="59"/>
  <c r="BU54" i="59"/>
  <c r="BP54" i="59"/>
  <c r="BK54" i="59"/>
  <c r="BE54" i="59"/>
  <c r="AO54" i="59"/>
  <c r="AJ54" i="59"/>
  <c r="Y54" i="59"/>
  <c r="O54" i="59"/>
  <c r="I54" i="59"/>
  <c r="D54" i="59"/>
  <c r="DE51" i="59"/>
  <c r="DE54" i="59" s="1"/>
  <c r="DD51" i="59"/>
  <c r="DD54" i="59" s="1"/>
  <c r="DC51" i="59"/>
  <c r="DC54" i="59" s="1"/>
  <c r="DB51" i="59"/>
  <c r="DB54" i="59" s="1"/>
  <c r="DA51" i="59"/>
  <c r="DA54" i="59" s="1"/>
  <c r="CZ51" i="59"/>
  <c r="CZ54" i="59" s="1"/>
  <c r="CY51" i="59"/>
  <c r="CY54" i="59" s="1"/>
  <c r="CX51" i="59"/>
  <c r="CX54" i="59" s="1"/>
  <c r="CV51" i="59"/>
  <c r="CU51" i="59"/>
  <c r="CU54" i="59" s="1"/>
  <c r="CT51" i="59"/>
  <c r="CT54" i="59" s="1"/>
  <c r="CS51" i="59"/>
  <c r="CS54" i="59" s="1"/>
  <c r="CR51" i="59"/>
  <c r="CR54" i="59" s="1"/>
  <c r="CQ51" i="59"/>
  <c r="CP51" i="59"/>
  <c r="CP54" i="59" s="1"/>
  <c r="CO51" i="59"/>
  <c r="CO54" i="59" s="1"/>
  <c r="CM51" i="59"/>
  <c r="CM54" i="59" s="1"/>
  <c r="CL51" i="59"/>
  <c r="CL54" i="59" s="1"/>
  <c r="CK51" i="59"/>
  <c r="CK54" i="59" s="1"/>
  <c r="CJ51" i="59"/>
  <c r="CJ54" i="59" s="1"/>
  <c r="CI51" i="59"/>
  <c r="CI54" i="59" s="1"/>
  <c r="CH51" i="59"/>
  <c r="CH54" i="59" s="1"/>
  <c r="CG51" i="59"/>
  <c r="CG54" i="59" s="1"/>
  <c r="CF51" i="59"/>
  <c r="CD51" i="59"/>
  <c r="CD54" i="59" s="1"/>
  <c r="CC51" i="59"/>
  <c r="CC54" i="59" s="1"/>
  <c r="CB51" i="59"/>
  <c r="CB54" i="59" s="1"/>
  <c r="CA51" i="59"/>
  <c r="BZ51" i="59"/>
  <c r="BZ54" i="59" s="1"/>
  <c r="BY51" i="59"/>
  <c r="BY54" i="59" s="1"/>
  <c r="BX51" i="59"/>
  <c r="BX54" i="59" s="1"/>
  <c r="BW51" i="59"/>
  <c r="BW54" i="59" s="1"/>
  <c r="BU51" i="59"/>
  <c r="BT51" i="59"/>
  <c r="BT54" i="59" s="1"/>
  <c r="BS51" i="59"/>
  <c r="BS54" i="59" s="1"/>
  <c r="BR51" i="59"/>
  <c r="BR54" i="59" s="1"/>
  <c r="BQ51" i="59"/>
  <c r="BQ54" i="59" s="1"/>
  <c r="BP51" i="59"/>
  <c r="BO51" i="59"/>
  <c r="BO54" i="59" s="1"/>
  <c r="BN51" i="59"/>
  <c r="BN54" i="59" s="1"/>
  <c r="BL51" i="59"/>
  <c r="BL54" i="59" s="1"/>
  <c r="BK51" i="59"/>
  <c r="BJ51" i="59"/>
  <c r="BJ54" i="59" s="1"/>
  <c r="BI51" i="59"/>
  <c r="BI54" i="59" s="1"/>
  <c r="BH51" i="59"/>
  <c r="BH54" i="59" s="1"/>
  <c r="BG51" i="59"/>
  <c r="BG54" i="59" s="1"/>
  <c r="BF51" i="59"/>
  <c r="BF54" i="59" s="1"/>
  <c r="BE51" i="59"/>
  <c r="BC51" i="59"/>
  <c r="BC54" i="59" s="1"/>
  <c r="BB51" i="59"/>
  <c r="BB54" i="59" s="1"/>
  <c r="BA51" i="59"/>
  <c r="BA54" i="59" s="1"/>
  <c r="AZ51" i="59"/>
  <c r="AZ54" i="59" s="1"/>
  <c r="AY51" i="59"/>
  <c r="AY54" i="59" s="1"/>
  <c r="AX51" i="59"/>
  <c r="AX54" i="59" s="1"/>
  <c r="AW51" i="59"/>
  <c r="AW54" i="59" s="1"/>
  <c r="AV51" i="59"/>
  <c r="AV54" i="59" s="1"/>
  <c r="AT51" i="59"/>
  <c r="AT54" i="59" s="1"/>
  <c r="AS51" i="59"/>
  <c r="AS54" i="59" s="1"/>
  <c r="AR51" i="59"/>
  <c r="AR54" i="59" s="1"/>
  <c r="AQ51" i="59"/>
  <c r="AQ54" i="59" s="1"/>
  <c r="AP51" i="59"/>
  <c r="AP54" i="59" s="1"/>
  <c r="AO51" i="59"/>
  <c r="AN51" i="59"/>
  <c r="AN54" i="59" s="1"/>
  <c r="AM51" i="59"/>
  <c r="AM54" i="59" s="1"/>
  <c r="AK51" i="59"/>
  <c r="AK54" i="59" s="1"/>
  <c r="AJ51" i="59"/>
  <c r="AI51" i="59"/>
  <c r="AI54" i="59" s="1"/>
  <c r="AH51" i="59"/>
  <c r="AH54" i="59" s="1"/>
  <c r="AG51" i="59"/>
  <c r="AG54" i="59" s="1"/>
  <c r="AF51" i="59"/>
  <c r="AF54" i="59" s="1"/>
  <c r="AE51" i="59"/>
  <c r="AE54" i="59" s="1"/>
  <c r="AD51" i="59"/>
  <c r="AD54" i="59" s="1"/>
  <c r="AB51" i="59"/>
  <c r="AB54" i="59" s="1"/>
  <c r="AA51" i="59"/>
  <c r="AA54" i="59" s="1"/>
  <c r="Z51" i="59"/>
  <c r="Z54" i="59" s="1"/>
  <c r="Y51" i="59"/>
  <c r="X51" i="59"/>
  <c r="X54" i="59" s="1"/>
  <c r="W51" i="59"/>
  <c r="W54" i="59" s="1"/>
  <c r="V51" i="59"/>
  <c r="V54" i="59" s="1"/>
  <c r="U51" i="59"/>
  <c r="U54" i="59" s="1"/>
  <c r="S51" i="59"/>
  <c r="S54" i="59" s="1"/>
  <c r="R51" i="59"/>
  <c r="R54" i="59" s="1"/>
  <c r="Q51" i="59"/>
  <c r="Q54" i="59" s="1"/>
  <c r="P51" i="59"/>
  <c r="P54" i="59" s="1"/>
  <c r="O51" i="59"/>
  <c r="N51" i="59"/>
  <c r="N54" i="59" s="1"/>
  <c r="M51" i="59"/>
  <c r="M54" i="59" s="1"/>
  <c r="L51" i="59"/>
  <c r="L54" i="59" s="1"/>
  <c r="J51" i="59"/>
  <c r="J54" i="59" s="1"/>
  <c r="I51" i="59"/>
  <c r="H51" i="59"/>
  <c r="H54" i="59" s="1"/>
  <c r="G51" i="59"/>
  <c r="G54" i="59" s="1"/>
  <c r="F51" i="59"/>
  <c r="F54" i="59" s="1"/>
  <c r="E51" i="59"/>
  <c r="E54" i="59" s="1"/>
  <c r="D51" i="59"/>
  <c r="C51" i="59"/>
  <c r="C54" i="59" s="1"/>
  <c r="DE9" i="59"/>
  <c r="DE55" i="59" s="1"/>
  <c r="DE62" i="59" s="1"/>
  <c r="DE65" i="59" s="1"/>
  <c r="DD9" i="59"/>
  <c r="DD55" i="59" s="1"/>
  <c r="DD62" i="59" s="1"/>
  <c r="DD65" i="59" s="1"/>
  <c r="DC9" i="59"/>
  <c r="DC55" i="59" s="1"/>
  <c r="DC62" i="59" s="1"/>
  <c r="DC65" i="59" s="1"/>
  <c r="DB9" i="59"/>
  <c r="DB55" i="59" s="1"/>
  <c r="DB62" i="59" s="1"/>
  <c r="DB65" i="59" s="1"/>
  <c r="DA9" i="59"/>
  <c r="DA55" i="59" s="1"/>
  <c r="DA62" i="59" s="1"/>
  <c r="DA65" i="59" s="1"/>
  <c r="CZ9" i="59"/>
  <c r="CZ55" i="59" s="1"/>
  <c r="CZ62" i="59" s="1"/>
  <c r="CZ65" i="59" s="1"/>
  <c r="CY9" i="59"/>
  <c r="CY55" i="59" s="1"/>
  <c r="CY62" i="59" s="1"/>
  <c r="CY65" i="59" s="1"/>
  <c r="CX9" i="59"/>
  <c r="CX55" i="59" s="1"/>
  <c r="CX62" i="59" s="1"/>
  <c r="CX65" i="59" s="1"/>
  <c r="CW8" i="59" s="1"/>
  <c r="BG12" i="30" s="1"/>
  <c r="CV9" i="59"/>
  <c r="CV55" i="59" s="1"/>
  <c r="CV62" i="59" s="1"/>
  <c r="CV65" i="59" s="1"/>
  <c r="CU9" i="59"/>
  <c r="CU55" i="59" s="1"/>
  <c r="CU62" i="59" s="1"/>
  <c r="CU65" i="59" s="1"/>
  <c r="CT9" i="59"/>
  <c r="CT55" i="59" s="1"/>
  <c r="CT62" i="59" s="1"/>
  <c r="CT65" i="59" s="1"/>
  <c r="CS9" i="59"/>
  <c r="CS55" i="59" s="1"/>
  <c r="CS62" i="59" s="1"/>
  <c r="CS65" i="59" s="1"/>
  <c r="CR9" i="59"/>
  <c r="CR55" i="59" s="1"/>
  <c r="CR62" i="59" s="1"/>
  <c r="CR65" i="59" s="1"/>
  <c r="CQ9" i="59"/>
  <c r="CQ55" i="59" s="1"/>
  <c r="CQ62" i="59" s="1"/>
  <c r="CQ65" i="59" s="1"/>
  <c r="CP9" i="59"/>
  <c r="CO9" i="59"/>
  <c r="CO55" i="59" s="1"/>
  <c r="CO62" i="59" s="1"/>
  <c r="CO65" i="59" s="1"/>
  <c r="CN8" i="59" s="1"/>
  <c r="BB12" i="30" s="1"/>
  <c r="CM9" i="59"/>
  <c r="CM55" i="59" s="1"/>
  <c r="CM62" i="59" s="1"/>
  <c r="CM65" i="59" s="1"/>
  <c r="CL9" i="59"/>
  <c r="CL55" i="59" s="1"/>
  <c r="CL62" i="59" s="1"/>
  <c r="CL65" i="59" s="1"/>
  <c r="CK9" i="59"/>
  <c r="CK55" i="59" s="1"/>
  <c r="CK62" i="59" s="1"/>
  <c r="CK65" i="59" s="1"/>
  <c r="CJ9" i="59"/>
  <c r="CJ55" i="59" s="1"/>
  <c r="CJ62" i="59" s="1"/>
  <c r="CJ65" i="59" s="1"/>
  <c r="CI9" i="59"/>
  <c r="CI55" i="59" s="1"/>
  <c r="CI62" i="59" s="1"/>
  <c r="CI65" i="59" s="1"/>
  <c r="CH9" i="59"/>
  <c r="CH55" i="59" s="1"/>
  <c r="CH62" i="59" s="1"/>
  <c r="CH65" i="59" s="1"/>
  <c r="CG9" i="59"/>
  <c r="CG55" i="59" s="1"/>
  <c r="CG62" i="59" s="1"/>
  <c r="CG65" i="59" s="1"/>
  <c r="CF9" i="59"/>
  <c r="CD9" i="59"/>
  <c r="CD55" i="59" s="1"/>
  <c r="CD62" i="59" s="1"/>
  <c r="CD65" i="59" s="1"/>
  <c r="CC9" i="59"/>
  <c r="CC55" i="59" s="1"/>
  <c r="CC62" i="59" s="1"/>
  <c r="CC65" i="59" s="1"/>
  <c r="CB9" i="59"/>
  <c r="CB55" i="59" s="1"/>
  <c r="CB62" i="59" s="1"/>
  <c r="CB65" i="59" s="1"/>
  <c r="CA9" i="59"/>
  <c r="CA55" i="59" s="1"/>
  <c r="CA62" i="59" s="1"/>
  <c r="CA65" i="59" s="1"/>
  <c r="BZ9" i="59"/>
  <c r="BZ55" i="59" s="1"/>
  <c r="BZ62" i="59" s="1"/>
  <c r="BZ65" i="59" s="1"/>
  <c r="BY9" i="59"/>
  <c r="BY55" i="59" s="1"/>
  <c r="BY62" i="59" s="1"/>
  <c r="BY65" i="59" s="1"/>
  <c r="BX9" i="59"/>
  <c r="BX55" i="59" s="1"/>
  <c r="BX62" i="59" s="1"/>
  <c r="BX65" i="59" s="1"/>
  <c r="BW9" i="59"/>
  <c r="BW55" i="59" s="1"/>
  <c r="BW62" i="59" s="1"/>
  <c r="BW65" i="59" s="1"/>
  <c r="BU9" i="59"/>
  <c r="BU55" i="59" s="1"/>
  <c r="BU62" i="59" s="1"/>
  <c r="BU65" i="59" s="1"/>
  <c r="BT9" i="59"/>
  <c r="BT55" i="59" s="1"/>
  <c r="BT62" i="59" s="1"/>
  <c r="BT65" i="59" s="1"/>
  <c r="BS9" i="59"/>
  <c r="BS55" i="59" s="1"/>
  <c r="BS62" i="59" s="1"/>
  <c r="BS65" i="59" s="1"/>
  <c r="BR9" i="59"/>
  <c r="BR55" i="59" s="1"/>
  <c r="BR62" i="59" s="1"/>
  <c r="BR65" i="59" s="1"/>
  <c r="BQ9" i="59"/>
  <c r="BQ55" i="59" s="1"/>
  <c r="BQ62" i="59" s="1"/>
  <c r="BQ65" i="59" s="1"/>
  <c r="BP9" i="59"/>
  <c r="BP55" i="59" s="1"/>
  <c r="BP62" i="59" s="1"/>
  <c r="BP65" i="59" s="1"/>
  <c r="BO9" i="59"/>
  <c r="BO55" i="59" s="1"/>
  <c r="BO62" i="59" s="1"/>
  <c r="BO65" i="59" s="1"/>
  <c r="BN9" i="59"/>
  <c r="BN55" i="59" s="1"/>
  <c r="BN62" i="59" s="1"/>
  <c r="BN65" i="59" s="1"/>
  <c r="BM8" i="59" s="1"/>
  <c r="AM12" i="30" s="1"/>
  <c r="BL9" i="59"/>
  <c r="BL55" i="59" s="1"/>
  <c r="BL62" i="59" s="1"/>
  <c r="BL65" i="59" s="1"/>
  <c r="BK9" i="59"/>
  <c r="BK55" i="59" s="1"/>
  <c r="BK62" i="59" s="1"/>
  <c r="BK65" i="59" s="1"/>
  <c r="BJ9" i="59"/>
  <c r="BJ55" i="59" s="1"/>
  <c r="BJ62" i="59" s="1"/>
  <c r="BJ65" i="59" s="1"/>
  <c r="BI9" i="59"/>
  <c r="BI55" i="59" s="1"/>
  <c r="BI62" i="59" s="1"/>
  <c r="BI65" i="59" s="1"/>
  <c r="BH9" i="59"/>
  <c r="BH55" i="59" s="1"/>
  <c r="BH62" i="59" s="1"/>
  <c r="BH65" i="59" s="1"/>
  <c r="BG9" i="59"/>
  <c r="BG55" i="59" s="1"/>
  <c r="BG62" i="59" s="1"/>
  <c r="BG65" i="59" s="1"/>
  <c r="BF9" i="59"/>
  <c r="BF55" i="59" s="1"/>
  <c r="BF62" i="59" s="1"/>
  <c r="BF65" i="59" s="1"/>
  <c r="BE9" i="59"/>
  <c r="BE55" i="59" s="1"/>
  <c r="BE62" i="59" s="1"/>
  <c r="BE65" i="59" s="1"/>
  <c r="BD7" i="59" s="1"/>
  <c r="BC9" i="59"/>
  <c r="BC55" i="59" s="1"/>
  <c r="BC62" i="59" s="1"/>
  <c r="BC65" i="59" s="1"/>
  <c r="BB9" i="59"/>
  <c r="BB55" i="59" s="1"/>
  <c r="BB62" i="59" s="1"/>
  <c r="BB65" i="59" s="1"/>
  <c r="BA9" i="59"/>
  <c r="BA55" i="59" s="1"/>
  <c r="BA62" i="59" s="1"/>
  <c r="BA65" i="59" s="1"/>
  <c r="AZ9" i="59"/>
  <c r="AZ55" i="59" s="1"/>
  <c r="AZ62" i="59" s="1"/>
  <c r="AZ65" i="59" s="1"/>
  <c r="AY9" i="59"/>
  <c r="AY55" i="59" s="1"/>
  <c r="AY62" i="59" s="1"/>
  <c r="AY65" i="59" s="1"/>
  <c r="AX9" i="59"/>
  <c r="AX55" i="59" s="1"/>
  <c r="AX62" i="59" s="1"/>
  <c r="AX65" i="59" s="1"/>
  <c r="AW9" i="59"/>
  <c r="AW55" i="59" s="1"/>
  <c r="AW62" i="59" s="1"/>
  <c r="AW65" i="59" s="1"/>
  <c r="AV9" i="59"/>
  <c r="AV55" i="59" s="1"/>
  <c r="AV62" i="59" s="1"/>
  <c r="AV65" i="59" s="1"/>
  <c r="AU8" i="59" s="1"/>
  <c r="AC12" i="30" s="1"/>
  <c r="AT9" i="59"/>
  <c r="AT55" i="59" s="1"/>
  <c r="AT62" i="59" s="1"/>
  <c r="AT65" i="59" s="1"/>
  <c r="AS9" i="59"/>
  <c r="AS55" i="59" s="1"/>
  <c r="AS62" i="59" s="1"/>
  <c r="AS65" i="59" s="1"/>
  <c r="AR9" i="59"/>
  <c r="AR55" i="59" s="1"/>
  <c r="AR62" i="59" s="1"/>
  <c r="AR65" i="59" s="1"/>
  <c r="AQ9" i="59"/>
  <c r="AQ55" i="59" s="1"/>
  <c r="AQ62" i="59" s="1"/>
  <c r="AQ65" i="59" s="1"/>
  <c r="AP9" i="59"/>
  <c r="AP55" i="59" s="1"/>
  <c r="AP62" i="59" s="1"/>
  <c r="AP65" i="59" s="1"/>
  <c r="AO9" i="59"/>
  <c r="AO55" i="59" s="1"/>
  <c r="AO62" i="59" s="1"/>
  <c r="AO65" i="59" s="1"/>
  <c r="AN9" i="59"/>
  <c r="AN55" i="59" s="1"/>
  <c r="AN62" i="59" s="1"/>
  <c r="AN65" i="59" s="1"/>
  <c r="AM9" i="59"/>
  <c r="AM55" i="59" s="1"/>
  <c r="AM62" i="59" s="1"/>
  <c r="AM65" i="59" s="1"/>
  <c r="AK9" i="59"/>
  <c r="AK55" i="59" s="1"/>
  <c r="AK62" i="59" s="1"/>
  <c r="AK65" i="59" s="1"/>
  <c r="AJ9" i="59"/>
  <c r="AJ55" i="59" s="1"/>
  <c r="AJ62" i="59" s="1"/>
  <c r="AJ65" i="59" s="1"/>
  <c r="AI9" i="59"/>
  <c r="AI55" i="59" s="1"/>
  <c r="AI62" i="59" s="1"/>
  <c r="AI65" i="59" s="1"/>
  <c r="AH9" i="59"/>
  <c r="AH55" i="59" s="1"/>
  <c r="AH62" i="59" s="1"/>
  <c r="AH65" i="59" s="1"/>
  <c r="AG9" i="59"/>
  <c r="AG55" i="59" s="1"/>
  <c r="AG62" i="59" s="1"/>
  <c r="AG65" i="59" s="1"/>
  <c r="AF9" i="59"/>
  <c r="AF55" i="59" s="1"/>
  <c r="AF62" i="59" s="1"/>
  <c r="AF65" i="59" s="1"/>
  <c r="AE9" i="59"/>
  <c r="AE55" i="59" s="1"/>
  <c r="AE62" i="59" s="1"/>
  <c r="AE65" i="59" s="1"/>
  <c r="AD9" i="59"/>
  <c r="AD55" i="59" s="1"/>
  <c r="AD62" i="59" s="1"/>
  <c r="AD65" i="59" s="1"/>
  <c r="AC7" i="59" s="1"/>
  <c r="AB9" i="59"/>
  <c r="AB55" i="59" s="1"/>
  <c r="AB62" i="59" s="1"/>
  <c r="AB65" i="59" s="1"/>
  <c r="AA9" i="59"/>
  <c r="AA55" i="59" s="1"/>
  <c r="AA62" i="59" s="1"/>
  <c r="AA65" i="59" s="1"/>
  <c r="Z9" i="59"/>
  <c r="Z55" i="59" s="1"/>
  <c r="Z62" i="59" s="1"/>
  <c r="Z65" i="59" s="1"/>
  <c r="Y9" i="59"/>
  <c r="Y55" i="59" s="1"/>
  <c r="Y62" i="59" s="1"/>
  <c r="Y65" i="59" s="1"/>
  <c r="X9" i="59"/>
  <c r="X55" i="59" s="1"/>
  <c r="X62" i="59" s="1"/>
  <c r="X65" i="59" s="1"/>
  <c r="W9" i="59"/>
  <c r="W55" i="59" s="1"/>
  <c r="W62" i="59" s="1"/>
  <c r="W65" i="59" s="1"/>
  <c r="V9" i="59"/>
  <c r="V55" i="59" s="1"/>
  <c r="V62" i="59" s="1"/>
  <c r="V65" i="59" s="1"/>
  <c r="U9" i="59"/>
  <c r="U55" i="59" s="1"/>
  <c r="U62" i="59" s="1"/>
  <c r="U65" i="59" s="1"/>
  <c r="T8" i="59" s="1"/>
  <c r="N12" i="30" s="1"/>
  <c r="S9" i="59"/>
  <c r="S55" i="59" s="1"/>
  <c r="S62" i="59" s="1"/>
  <c r="S65" i="59" s="1"/>
  <c r="R9" i="59"/>
  <c r="R55" i="59" s="1"/>
  <c r="R62" i="59" s="1"/>
  <c r="R65" i="59" s="1"/>
  <c r="Q9" i="59"/>
  <c r="Q55" i="59" s="1"/>
  <c r="Q62" i="59" s="1"/>
  <c r="Q65" i="59" s="1"/>
  <c r="P9" i="59"/>
  <c r="P55" i="59" s="1"/>
  <c r="P62" i="59" s="1"/>
  <c r="P65" i="59" s="1"/>
  <c r="O9" i="59"/>
  <c r="O55" i="59" s="1"/>
  <c r="O62" i="59" s="1"/>
  <c r="O65" i="59" s="1"/>
  <c r="N9" i="59"/>
  <c r="N55" i="59" s="1"/>
  <c r="N62" i="59" s="1"/>
  <c r="N65" i="59" s="1"/>
  <c r="M9" i="59"/>
  <c r="M55" i="59" s="1"/>
  <c r="M62" i="59" s="1"/>
  <c r="M65" i="59" s="1"/>
  <c r="L9" i="59"/>
  <c r="L55" i="59" s="1"/>
  <c r="L62" i="59" s="1"/>
  <c r="L65" i="59" s="1"/>
  <c r="K8" i="59" s="1"/>
  <c r="I12" i="30" s="1"/>
  <c r="J9" i="59"/>
  <c r="J55" i="59" s="1"/>
  <c r="J62" i="59" s="1"/>
  <c r="J65" i="59" s="1"/>
  <c r="I9" i="59"/>
  <c r="I55" i="59" s="1"/>
  <c r="I62" i="59" s="1"/>
  <c r="I65" i="59" s="1"/>
  <c r="H9" i="59"/>
  <c r="H55" i="59" s="1"/>
  <c r="H62" i="59" s="1"/>
  <c r="H65" i="59" s="1"/>
  <c r="G9" i="59"/>
  <c r="G55" i="59" s="1"/>
  <c r="G62" i="59" s="1"/>
  <c r="G65" i="59" s="1"/>
  <c r="F9" i="59"/>
  <c r="F55" i="59" s="1"/>
  <c r="F62" i="59" s="1"/>
  <c r="F65" i="59" s="1"/>
  <c r="E9" i="59"/>
  <c r="E55" i="59" s="1"/>
  <c r="E62" i="59" s="1"/>
  <c r="E65" i="59" s="1"/>
  <c r="D9" i="59"/>
  <c r="D55" i="59" s="1"/>
  <c r="D62" i="59" s="1"/>
  <c r="D65" i="59" s="1"/>
  <c r="C9" i="59"/>
  <c r="C55" i="59" s="1"/>
  <c r="C62" i="59" s="1"/>
  <c r="C65" i="59" s="1"/>
  <c r="K70" i="54" l="1"/>
  <c r="L70" i="54" s="1"/>
  <c r="L20" i="54"/>
  <c r="I20" i="54"/>
  <c r="I16" i="54"/>
  <c r="H70" i="54"/>
  <c r="I70" i="54" s="1"/>
  <c r="K132" i="54"/>
  <c r="L16" i="54"/>
  <c r="H77" i="54"/>
  <c r="H130" i="54" s="1"/>
  <c r="K72" i="54"/>
  <c r="L72" i="54" s="1"/>
  <c r="K71" i="54"/>
  <c r="L71" i="54" s="1"/>
  <c r="L73" i="54"/>
  <c r="K126" i="54"/>
  <c r="I69" i="54"/>
  <c r="H122" i="54"/>
  <c r="K121" i="54"/>
  <c r="H126" i="54"/>
  <c r="K122" i="54"/>
  <c r="E132" i="54"/>
  <c r="K77" i="54"/>
  <c r="K130" i="54" s="1"/>
  <c r="H28" i="54"/>
  <c r="I28" i="54" s="1"/>
  <c r="K21" i="54"/>
  <c r="L21" i="54" s="1"/>
  <c r="L26" i="54"/>
  <c r="H21" i="54"/>
  <c r="I21" i="54" s="1"/>
  <c r="K80" i="54"/>
  <c r="K13" i="54"/>
  <c r="L13" i="54" s="1"/>
  <c r="K78" i="54"/>
  <c r="L78" i="54" s="1"/>
  <c r="L28" i="54"/>
  <c r="I25" i="54"/>
  <c r="H79" i="54"/>
  <c r="H72" i="54"/>
  <c r="H71" i="54"/>
  <c r="F26" i="54"/>
  <c r="K75" i="54"/>
  <c r="K67" i="54"/>
  <c r="H68" i="54"/>
  <c r="H75" i="54"/>
  <c r="H67" i="54"/>
  <c r="H78" i="54"/>
  <c r="I78" i="54" s="1"/>
  <c r="E78" i="54"/>
  <c r="F78" i="54" s="1"/>
  <c r="L25" i="54"/>
  <c r="L23" i="54"/>
  <c r="I23" i="54"/>
  <c r="I13" i="54"/>
  <c r="CF55" i="59"/>
  <c r="CF62" i="59" s="1"/>
  <c r="CF65" i="59" s="1"/>
  <c r="CE7" i="59" s="1"/>
  <c r="AW11" i="30" s="1"/>
  <c r="BD9" i="59"/>
  <c r="BD8" i="59"/>
  <c r="AH12" i="30" s="1"/>
  <c r="CE8" i="59"/>
  <c r="AW12" i="30" s="1"/>
  <c r="CW7" i="59"/>
  <c r="BM7" i="59"/>
  <c r="BM9" i="59" s="1"/>
  <c r="BM31" i="59"/>
  <c r="AM35" i="30" s="1"/>
  <c r="BM14" i="59"/>
  <c r="AM18" i="30" s="1"/>
  <c r="BD36" i="59"/>
  <c r="AH40" i="30" s="1"/>
  <c r="AH11" i="30"/>
  <c r="AU7" i="59"/>
  <c r="AU47" i="59"/>
  <c r="AC51" i="30" s="1"/>
  <c r="S11" i="30"/>
  <c r="AC8" i="59"/>
  <c r="AC9" i="59" s="1"/>
  <c r="T7" i="59"/>
  <c r="N11" i="30" s="1"/>
  <c r="T49" i="59"/>
  <c r="N53" i="30" s="1"/>
  <c r="K40" i="59"/>
  <c r="I44" i="30" s="1"/>
  <c r="CW9" i="59"/>
  <c r="CW11" i="59"/>
  <c r="BG15" i="30" s="1"/>
  <c r="CW12" i="59"/>
  <c r="BG16" i="30" s="1"/>
  <c r="CW32" i="59"/>
  <c r="BG36" i="30" s="1"/>
  <c r="BG11" i="30"/>
  <c r="CN7" i="59"/>
  <c r="CN37" i="59"/>
  <c r="BB41" i="30" s="1"/>
  <c r="K7" i="59"/>
  <c r="B8" i="59"/>
  <c r="D12" i="30" s="1"/>
  <c r="B7" i="59"/>
  <c r="AC64" i="59"/>
  <c r="AC63" i="59"/>
  <c r="AC60" i="59"/>
  <c r="S64" i="30" s="1"/>
  <c r="AC59" i="59"/>
  <c r="S63" i="30" s="1"/>
  <c r="AC58" i="59"/>
  <c r="S62" i="30" s="1"/>
  <c r="AC57" i="59"/>
  <c r="S61" i="30" s="1"/>
  <c r="AC50" i="59"/>
  <c r="S54" i="30" s="1"/>
  <c r="AC46" i="59"/>
  <c r="S50" i="30" s="1"/>
  <c r="AC52" i="59"/>
  <c r="S56" i="30" s="1"/>
  <c r="AC47" i="59"/>
  <c r="S51" i="30" s="1"/>
  <c r="AC45" i="59"/>
  <c r="S49" i="30" s="1"/>
  <c r="AC41" i="59"/>
  <c r="S45" i="30" s="1"/>
  <c r="AC37" i="59"/>
  <c r="S41" i="30" s="1"/>
  <c r="AC33" i="59"/>
  <c r="S37" i="30" s="1"/>
  <c r="AC29" i="59"/>
  <c r="S33" i="30" s="1"/>
  <c r="AC44" i="59"/>
  <c r="S48" i="30" s="1"/>
  <c r="AC40" i="59"/>
  <c r="S44" i="30" s="1"/>
  <c r="AC36" i="59"/>
  <c r="S40" i="30" s="1"/>
  <c r="AC32" i="59"/>
  <c r="S36" i="30" s="1"/>
  <c r="AC28" i="59"/>
  <c r="S32" i="30" s="1"/>
  <c r="AC27" i="59"/>
  <c r="S31" i="30" s="1"/>
  <c r="AC26" i="59"/>
  <c r="S30" i="30" s="1"/>
  <c r="AC25" i="59"/>
  <c r="S29" i="30" s="1"/>
  <c r="AC24" i="59"/>
  <c r="S28" i="30" s="1"/>
  <c r="AC23" i="59"/>
  <c r="S27" i="30" s="1"/>
  <c r="AC22" i="59"/>
  <c r="S26" i="30" s="1"/>
  <c r="AC49" i="59"/>
  <c r="S53" i="30" s="1"/>
  <c r="AC43" i="59"/>
  <c r="S47" i="30" s="1"/>
  <c r="AC39" i="59"/>
  <c r="S43" i="30" s="1"/>
  <c r="AC35" i="59"/>
  <c r="S39" i="30" s="1"/>
  <c r="AC31" i="59"/>
  <c r="S35" i="30" s="1"/>
  <c r="AC53" i="59"/>
  <c r="S57" i="30" s="1"/>
  <c r="CE63" i="59"/>
  <c r="CE60" i="59"/>
  <c r="AW64" i="30" s="1"/>
  <c r="CE58" i="59"/>
  <c r="AW62" i="30" s="1"/>
  <c r="CE46" i="59"/>
  <c r="AW50" i="30" s="1"/>
  <c r="CE52" i="59"/>
  <c r="AW56" i="30" s="1"/>
  <c r="CE57" i="59"/>
  <c r="AW61" i="30" s="1"/>
  <c r="CE49" i="59"/>
  <c r="AW53" i="30" s="1"/>
  <c r="CE45" i="59"/>
  <c r="AW49" i="30" s="1"/>
  <c r="CE41" i="59"/>
  <c r="AW45" i="30" s="1"/>
  <c r="CE37" i="59"/>
  <c r="AW41" i="30" s="1"/>
  <c r="CE33" i="59"/>
  <c r="AW37" i="30" s="1"/>
  <c r="CE29" i="59"/>
  <c r="AW33" i="30" s="1"/>
  <c r="CE48" i="59"/>
  <c r="AW52" i="30" s="1"/>
  <c r="CE44" i="59"/>
  <c r="AW48" i="30" s="1"/>
  <c r="CE40" i="59"/>
  <c r="AW44" i="30" s="1"/>
  <c r="CE36" i="59"/>
  <c r="AW40" i="30" s="1"/>
  <c r="CE32" i="59"/>
  <c r="AW36" i="30" s="1"/>
  <c r="CE28" i="59"/>
  <c r="AW32" i="30" s="1"/>
  <c r="CE59" i="59"/>
  <c r="AW63" i="30" s="1"/>
  <c r="CE53" i="59"/>
  <c r="AW57" i="30" s="1"/>
  <c r="CE43" i="59"/>
  <c r="AW47" i="30" s="1"/>
  <c r="CE39" i="59"/>
  <c r="AW43" i="30" s="1"/>
  <c r="CE35" i="59"/>
  <c r="AW39" i="30" s="1"/>
  <c r="CE31" i="59"/>
  <c r="AW35" i="30" s="1"/>
  <c r="T10" i="59"/>
  <c r="N14" i="30" s="1"/>
  <c r="BM10" i="59"/>
  <c r="AM14" i="30" s="1"/>
  <c r="K11" i="59"/>
  <c r="I15" i="30" s="1"/>
  <c r="BD11" i="59"/>
  <c r="AH15" i="30" s="1"/>
  <c r="AU12" i="59"/>
  <c r="AC16" i="30" s="1"/>
  <c r="CN12" i="59"/>
  <c r="BB16" i="30" s="1"/>
  <c r="AC13" i="59"/>
  <c r="S17" i="30" s="1"/>
  <c r="CE13" i="59"/>
  <c r="AW17" i="30" s="1"/>
  <c r="T14" i="59"/>
  <c r="N18" i="30" s="1"/>
  <c r="K15" i="59"/>
  <c r="I19" i="30" s="1"/>
  <c r="BD15" i="59"/>
  <c r="AH19" i="30" s="1"/>
  <c r="CW15" i="59"/>
  <c r="BG19" i="30" s="1"/>
  <c r="AU16" i="59"/>
  <c r="AC20" i="30" s="1"/>
  <c r="CN16" i="59"/>
  <c r="BB20" i="30" s="1"/>
  <c r="AC17" i="59"/>
  <c r="S21" i="30" s="1"/>
  <c r="CE17" i="59"/>
  <c r="AW21" i="30" s="1"/>
  <c r="T18" i="59"/>
  <c r="N22" i="30" s="1"/>
  <c r="CE18" i="59"/>
  <c r="AW22" i="30" s="1"/>
  <c r="AU19" i="59"/>
  <c r="AC23" i="30" s="1"/>
  <c r="K20" i="59"/>
  <c r="I24" i="30" s="1"/>
  <c r="CE20" i="59"/>
  <c r="AW24" i="30" s="1"/>
  <c r="AU21" i="59"/>
  <c r="AC25" i="30" s="1"/>
  <c r="K22" i="59"/>
  <c r="I26" i="30" s="1"/>
  <c r="AU23" i="59"/>
  <c r="AC27" i="30" s="1"/>
  <c r="CE24" i="59"/>
  <c r="AW28" i="30" s="1"/>
  <c r="K26" i="59"/>
  <c r="I30" i="30" s="1"/>
  <c r="AU27" i="59"/>
  <c r="AC31" i="30" s="1"/>
  <c r="CW28" i="59"/>
  <c r="BG32" i="30" s="1"/>
  <c r="CE30" i="59"/>
  <c r="AW34" i="30" s="1"/>
  <c r="BD32" i="59"/>
  <c r="AH36" i="30" s="1"/>
  <c r="AC34" i="59"/>
  <c r="S38" i="30" s="1"/>
  <c r="K36" i="59"/>
  <c r="I40" i="30" s="1"/>
  <c r="BM39" i="59"/>
  <c r="AM43" i="30" s="1"/>
  <c r="AU41" i="59"/>
  <c r="AC45" i="30" s="1"/>
  <c r="T43" i="59"/>
  <c r="N47" i="30" s="1"/>
  <c r="CW44" i="59"/>
  <c r="BG48" i="30" s="1"/>
  <c r="B58" i="59"/>
  <c r="D62" i="30" s="1"/>
  <c r="AU64" i="59"/>
  <c r="AU63" i="59"/>
  <c r="AU59" i="59"/>
  <c r="AC63" i="30" s="1"/>
  <c r="AU53" i="59"/>
  <c r="AC57" i="30" s="1"/>
  <c r="AU49" i="59"/>
  <c r="AC53" i="30" s="1"/>
  <c r="AU58" i="59"/>
  <c r="AC62" i="30" s="1"/>
  <c r="AU50" i="59"/>
  <c r="AC54" i="30" s="1"/>
  <c r="AU46" i="59"/>
  <c r="AC50" i="30" s="1"/>
  <c r="AU44" i="59"/>
  <c r="AC48" i="30" s="1"/>
  <c r="AU40" i="59"/>
  <c r="AC44" i="30" s="1"/>
  <c r="AU36" i="59"/>
  <c r="AC40" i="30" s="1"/>
  <c r="AU32" i="59"/>
  <c r="AC36" i="30" s="1"/>
  <c r="AU28" i="59"/>
  <c r="AC32" i="30" s="1"/>
  <c r="AU60" i="59"/>
  <c r="AC64" i="30" s="1"/>
  <c r="AU52" i="59"/>
  <c r="AC56" i="30" s="1"/>
  <c r="AU43" i="59"/>
  <c r="AC47" i="30" s="1"/>
  <c r="AU39" i="59"/>
  <c r="AC43" i="30" s="1"/>
  <c r="AU35" i="59"/>
  <c r="AC39" i="30" s="1"/>
  <c r="AU31" i="59"/>
  <c r="AC35" i="30" s="1"/>
  <c r="AU57" i="59"/>
  <c r="AU48" i="59"/>
  <c r="AC52" i="30" s="1"/>
  <c r="AU42" i="59"/>
  <c r="AC46" i="30" s="1"/>
  <c r="AU38" i="59"/>
  <c r="AC42" i="30" s="1"/>
  <c r="AU34" i="59"/>
  <c r="AC38" i="30" s="1"/>
  <c r="AU30" i="59"/>
  <c r="AC34" i="30" s="1"/>
  <c r="CN64" i="59"/>
  <c r="CN59" i="59"/>
  <c r="BB63" i="30" s="1"/>
  <c r="CN53" i="59"/>
  <c r="BB57" i="30" s="1"/>
  <c r="CN49" i="59"/>
  <c r="BB53" i="30" s="1"/>
  <c r="CN45" i="59"/>
  <c r="BB49" i="30" s="1"/>
  <c r="CN63" i="59"/>
  <c r="CN60" i="59"/>
  <c r="BB64" i="30" s="1"/>
  <c r="CN57" i="59"/>
  <c r="CN58" i="59"/>
  <c r="BB62" i="30" s="1"/>
  <c r="CN50" i="59"/>
  <c r="BB54" i="30" s="1"/>
  <c r="CN46" i="59"/>
  <c r="BB50" i="30" s="1"/>
  <c r="CN52" i="59"/>
  <c r="BB56" i="30" s="1"/>
  <c r="CN48" i="59"/>
  <c r="BB52" i="30" s="1"/>
  <c r="CN44" i="59"/>
  <c r="BB48" i="30" s="1"/>
  <c r="CN40" i="59"/>
  <c r="BB44" i="30" s="1"/>
  <c r="CN36" i="59"/>
  <c r="BB40" i="30" s="1"/>
  <c r="CN32" i="59"/>
  <c r="BB36" i="30" s="1"/>
  <c r="CN28" i="59"/>
  <c r="BB32" i="30" s="1"/>
  <c r="CN47" i="59"/>
  <c r="BB51" i="30" s="1"/>
  <c r="CN43" i="59"/>
  <c r="BB47" i="30" s="1"/>
  <c r="CN39" i="59"/>
  <c r="BB43" i="30" s="1"/>
  <c r="CN35" i="59"/>
  <c r="BB39" i="30" s="1"/>
  <c r="CN31" i="59"/>
  <c r="BB35" i="30" s="1"/>
  <c r="CN42" i="59"/>
  <c r="BB46" i="30" s="1"/>
  <c r="CN38" i="59"/>
  <c r="BB42" i="30" s="1"/>
  <c r="CN34" i="59"/>
  <c r="BB38" i="30" s="1"/>
  <c r="CN30" i="59"/>
  <c r="BB34" i="30" s="1"/>
  <c r="CN27" i="59"/>
  <c r="BB31" i="30" s="1"/>
  <c r="CN26" i="59"/>
  <c r="BB30" i="30" s="1"/>
  <c r="CN25" i="59"/>
  <c r="BB29" i="30" s="1"/>
  <c r="CN24" i="59"/>
  <c r="BB28" i="30" s="1"/>
  <c r="CN23" i="59"/>
  <c r="BB27" i="30" s="1"/>
  <c r="CN22" i="59"/>
  <c r="BB26" i="30" s="1"/>
  <c r="CN21" i="59"/>
  <c r="BB25" i="30" s="1"/>
  <c r="CN20" i="59"/>
  <c r="BB24" i="30" s="1"/>
  <c r="CN19" i="59"/>
  <c r="BB23" i="30" s="1"/>
  <c r="CN18" i="59"/>
  <c r="BB22" i="30" s="1"/>
  <c r="AC10" i="59"/>
  <c r="S14" i="30" s="1"/>
  <c r="CE10" i="59"/>
  <c r="AW14" i="30" s="1"/>
  <c r="T11" i="59"/>
  <c r="N15" i="30" s="1"/>
  <c r="BM11" i="59"/>
  <c r="AM15" i="30" s="1"/>
  <c r="K12" i="59"/>
  <c r="I16" i="30" s="1"/>
  <c r="BD12" i="59"/>
  <c r="AH16" i="30" s="1"/>
  <c r="AU13" i="59"/>
  <c r="AC17" i="30" s="1"/>
  <c r="CN13" i="59"/>
  <c r="BB17" i="30" s="1"/>
  <c r="AC14" i="59"/>
  <c r="S18" i="30" s="1"/>
  <c r="CE14" i="59"/>
  <c r="AW18" i="30" s="1"/>
  <c r="T15" i="59"/>
  <c r="N19" i="30" s="1"/>
  <c r="BM15" i="59"/>
  <c r="AM19" i="30" s="1"/>
  <c r="K16" i="59"/>
  <c r="I20" i="30" s="1"/>
  <c r="BD16" i="59"/>
  <c r="AH20" i="30" s="1"/>
  <c r="CW16" i="59"/>
  <c r="BG20" i="30" s="1"/>
  <c r="AU17" i="59"/>
  <c r="AC21" i="30" s="1"/>
  <c r="CN17" i="59"/>
  <c r="BB21" i="30" s="1"/>
  <c r="AC18" i="59"/>
  <c r="S22" i="30" s="1"/>
  <c r="CW18" i="59"/>
  <c r="BG22" i="30" s="1"/>
  <c r="BM19" i="59"/>
  <c r="AM23" i="30" s="1"/>
  <c r="AC20" i="59"/>
  <c r="S24" i="30" s="1"/>
  <c r="CW20" i="59"/>
  <c r="BG24" i="30" s="1"/>
  <c r="BM21" i="59"/>
  <c r="AM25" i="30" s="1"/>
  <c r="AU22" i="59"/>
  <c r="AC26" i="30" s="1"/>
  <c r="CE23" i="59"/>
  <c r="AW27" i="30" s="1"/>
  <c r="K25" i="59"/>
  <c r="I29" i="30" s="1"/>
  <c r="AU26" i="59"/>
  <c r="AC30" i="30" s="1"/>
  <c r="CE27" i="59"/>
  <c r="AW31" i="30" s="1"/>
  <c r="AU29" i="59"/>
  <c r="AC33" i="30" s="1"/>
  <c r="T31" i="59"/>
  <c r="N35" i="30" s="1"/>
  <c r="CE34" i="59"/>
  <c r="AW38" i="30" s="1"/>
  <c r="AC38" i="59"/>
  <c r="S42" i="30" s="1"/>
  <c r="CN41" i="59"/>
  <c r="BB45" i="30" s="1"/>
  <c r="BM43" i="59"/>
  <c r="AM47" i="30" s="1"/>
  <c r="AU45" i="59"/>
  <c r="AC49" i="30" s="1"/>
  <c r="AC48" i="59"/>
  <c r="S52" i="30" s="1"/>
  <c r="K64" i="59"/>
  <c r="K63" i="59"/>
  <c r="K58" i="59"/>
  <c r="I62" i="30" s="1"/>
  <c r="K52" i="59"/>
  <c r="I56" i="30" s="1"/>
  <c r="K48" i="59"/>
  <c r="I52" i="30" s="1"/>
  <c r="K59" i="59"/>
  <c r="I63" i="30" s="1"/>
  <c r="K60" i="59"/>
  <c r="I64" i="30" s="1"/>
  <c r="K57" i="59"/>
  <c r="I61" i="30" s="1"/>
  <c r="K53" i="59"/>
  <c r="I57" i="30" s="1"/>
  <c r="K49" i="59"/>
  <c r="I53" i="30" s="1"/>
  <c r="K47" i="59"/>
  <c r="I51" i="30" s="1"/>
  <c r="K43" i="59"/>
  <c r="I47" i="30" s="1"/>
  <c r="K39" i="59"/>
  <c r="I43" i="30" s="1"/>
  <c r="K35" i="59"/>
  <c r="I39" i="30" s="1"/>
  <c r="K31" i="59"/>
  <c r="I35" i="30" s="1"/>
  <c r="K42" i="59"/>
  <c r="I46" i="30" s="1"/>
  <c r="K38" i="59"/>
  <c r="I42" i="30" s="1"/>
  <c r="K34" i="59"/>
  <c r="I38" i="30" s="1"/>
  <c r="K30" i="59"/>
  <c r="I34" i="30" s="1"/>
  <c r="K46" i="59"/>
  <c r="I50" i="30" s="1"/>
  <c r="K45" i="59"/>
  <c r="I49" i="30" s="1"/>
  <c r="K41" i="59"/>
  <c r="I45" i="30" s="1"/>
  <c r="K37" i="59"/>
  <c r="I41" i="30" s="1"/>
  <c r="K33" i="59"/>
  <c r="I37" i="30" s="1"/>
  <c r="K29" i="59"/>
  <c r="I33" i="30" s="1"/>
  <c r="BD63" i="59"/>
  <c r="BD58" i="59"/>
  <c r="AH62" i="30" s="1"/>
  <c r="BD60" i="59"/>
  <c r="AH64" i="30" s="1"/>
  <c r="BD57" i="59"/>
  <c r="AH61" i="30" s="1"/>
  <c r="BD52" i="59"/>
  <c r="AH56" i="30" s="1"/>
  <c r="BD48" i="59"/>
  <c r="AH52" i="30" s="1"/>
  <c r="BD50" i="59"/>
  <c r="AH54" i="30" s="1"/>
  <c r="BD64" i="59"/>
  <c r="BD59" i="59"/>
  <c r="AH63" i="30" s="1"/>
  <c r="BD53" i="59"/>
  <c r="AH57" i="30" s="1"/>
  <c r="BD49" i="59"/>
  <c r="AH53" i="30" s="1"/>
  <c r="BD43" i="59"/>
  <c r="AH47" i="30" s="1"/>
  <c r="BD39" i="59"/>
  <c r="AH43" i="30" s="1"/>
  <c r="BD35" i="59"/>
  <c r="AH39" i="30" s="1"/>
  <c r="BD31" i="59"/>
  <c r="AH35" i="30" s="1"/>
  <c r="BD42" i="59"/>
  <c r="AH46" i="30" s="1"/>
  <c r="BD38" i="59"/>
  <c r="AH42" i="30" s="1"/>
  <c r="BD34" i="59"/>
  <c r="AH38" i="30" s="1"/>
  <c r="BD30" i="59"/>
  <c r="AH34" i="30" s="1"/>
  <c r="BD47" i="59"/>
  <c r="AH51" i="30" s="1"/>
  <c r="BD45" i="59"/>
  <c r="AH49" i="30" s="1"/>
  <c r="BD41" i="59"/>
  <c r="AH45" i="30" s="1"/>
  <c r="BD37" i="59"/>
  <c r="AH41" i="30" s="1"/>
  <c r="BD33" i="59"/>
  <c r="AH37" i="30" s="1"/>
  <c r="BD29" i="59"/>
  <c r="AH33" i="30" s="1"/>
  <c r="BD27" i="59"/>
  <c r="AH31" i="30" s="1"/>
  <c r="BD26" i="59"/>
  <c r="AH30" i="30" s="1"/>
  <c r="BD25" i="59"/>
  <c r="AH29" i="30" s="1"/>
  <c r="BD24" i="59"/>
  <c r="AH28" i="30" s="1"/>
  <c r="BD23" i="59"/>
  <c r="AH27" i="30" s="1"/>
  <c r="BD22" i="59"/>
  <c r="AH26" i="30" s="1"/>
  <c r="BD21" i="59"/>
  <c r="AH25" i="30" s="1"/>
  <c r="BD20" i="59"/>
  <c r="AH24" i="30" s="1"/>
  <c r="BD19" i="59"/>
  <c r="AH23" i="30" s="1"/>
  <c r="BD18" i="59"/>
  <c r="AH22" i="30" s="1"/>
  <c r="BV8" i="59"/>
  <c r="AR12" i="30" s="1"/>
  <c r="BV7" i="59"/>
  <c r="CW64" i="59"/>
  <c r="CW63" i="59"/>
  <c r="CW60" i="59"/>
  <c r="BG64" i="30" s="1"/>
  <c r="CW59" i="59"/>
  <c r="BG63" i="30" s="1"/>
  <c r="CW58" i="59"/>
  <c r="BG62" i="30" s="1"/>
  <c r="CW57" i="59"/>
  <c r="BG61" i="30" s="1"/>
  <c r="CW52" i="59"/>
  <c r="BG56" i="30" s="1"/>
  <c r="CW48" i="59"/>
  <c r="BG52" i="30" s="1"/>
  <c r="CW50" i="59"/>
  <c r="BG54" i="30" s="1"/>
  <c r="CW53" i="59"/>
  <c r="BG57" i="30" s="1"/>
  <c r="CW49" i="59"/>
  <c r="BG53" i="30" s="1"/>
  <c r="CW47" i="59"/>
  <c r="BG51" i="30" s="1"/>
  <c r="CW43" i="59"/>
  <c r="BG47" i="30" s="1"/>
  <c r="CW39" i="59"/>
  <c r="BG43" i="30" s="1"/>
  <c r="CW35" i="59"/>
  <c r="BG39" i="30" s="1"/>
  <c r="CW31" i="59"/>
  <c r="BG35" i="30" s="1"/>
  <c r="CW46" i="59"/>
  <c r="BG50" i="30" s="1"/>
  <c r="CW42" i="59"/>
  <c r="BG46" i="30" s="1"/>
  <c r="CW38" i="59"/>
  <c r="BG42" i="30" s="1"/>
  <c r="CW34" i="59"/>
  <c r="BG38" i="30" s="1"/>
  <c r="CW30" i="59"/>
  <c r="BG34" i="30" s="1"/>
  <c r="CW27" i="59"/>
  <c r="BG31" i="30" s="1"/>
  <c r="CW26" i="59"/>
  <c r="BG30" i="30" s="1"/>
  <c r="CW25" i="59"/>
  <c r="BG29" i="30" s="1"/>
  <c r="CW24" i="59"/>
  <c r="BG28" i="30" s="1"/>
  <c r="CW23" i="59"/>
  <c r="BG27" i="30" s="1"/>
  <c r="CW22" i="59"/>
  <c r="BG26" i="30" s="1"/>
  <c r="CW41" i="59"/>
  <c r="BG45" i="30" s="1"/>
  <c r="CW37" i="59"/>
  <c r="BG41" i="30" s="1"/>
  <c r="CW33" i="59"/>
  <c r="BG37" i="30" s="1"/>
  <c r="CW29" i="59"/>
  <c r="BG33" i="30" s="1"/>
  <c r="AU10" i="59"/>
  <c r="AC14" i="30" s="1"/>
  <c r="CN10" i="59"/>
  <c r="BB14" i="30" s="1"/>
  <c r="AC11" i="59"/>
  <c r="S15" i="30" s="1"/>
  <c r="CE11" i="59"/>
  <c r="AW15" i="30" s="1"/>
  <c r="T12" i="59"/>
  <c r="N16" i="30" s="1"/>
  <c r="BM12" i="59"/>
  <c r="AM16" i="30" s="1"/>
  <c r="K13" i="59"/>
  <c r="I17" i="30" s="1"/>
  <c r="BD13" i="59"/>
  <c r="AH17" i="30" s="1"/>
  <c r="CW13" i="59"/>
  <c r="BG17" i="30" s="1"/>
  <c r="AU14" i="59"/>
  <c r="AC18" i="30" s="1"/>
  <c r="CN14" i="59"/>
  <c r="BB18" i="30" s="1"/>
  <c r="AC15" i="59"/>
  <c r="S19" i="30" s="1"/>
  <c r="CE15" i="59"/>
  <c r="AW19" i="30" s="1"/>
  <c r="T16" i="59"/>
  <c r="N20" i="30" s="1"/>
  <c r="BM16" i="59"/>
  <c r="AM20" i="30" s="1"/>
  <c r="K17" i="59"/>
  <c r="I21" i="30" s="1"/>
  <c r="BD17" i="59"/>
  <c r="AH21" i="30" s="1"/>
  <c r="CW17" i="59"/>
  <c r="BG21" i="30" s="1"/>
  <c r="AU18" i="59"/>
  <c r="AC22" i="30" s="1"/>
  <c r="K19" i="59"/>
  <c r="I23" i="30" s="1"/>
  <c r="CE19" i="59"/>
  <c r="AW23" i="30" s="1"/>
  <c r="AU20" i="59"/>
  <c r="AC24" i="30" s="1"/>
  <c r="K21" i="59"/>
  <c r="I25" i="30" s="1"/>
  <c r="CE21" i="59"/>
  <c r="AW25" i="30" s="1"/>
  <c r="CE22" i="59"/>
  <c r="AW26" i="30" s="1"/>
  <c r="K24" i="59"/>
  <c r="I28" i="30" s="1"/>
  <c r="AU25" i="59"/>
  <c r="AC29" i="30" s="1"/>
  <c r="CE26" i="59"/>
  <c r="AW30" i="30" s="1"/>
  <c r="K28" i="59"/>
  <c r="I32" i="30" s="1"/>
  <c r="CN29" i="59"/>
  <c r="BB33" i="30" s="1"/>
  <c r="AU33" i="59"/>
  <c r="AC37" i="30" s="1"/>
  <c r="T35" i="59"/>
  <c r="N39" i="30" s="1"/>
  <c r="CW36" i="59"/>
  <c r="BG40" i="30" s="1"/>
  <c r="CE38" i="59"/>
  <c r="AW42" i="30" s="1"/>
  <c r="BD40" i="59"/>
  <c r="AH44" i="30" s="1"/>
  <c r="AC42" i="59"/>
  <c r="S46" i="30" s="1"/>
  <c r="K44" i="59"/>
  <c r="I48" i="30" s="1"/>
  <c r="CW45" i="59"/>
  <c r="BG49" i="30" s="1"/>
  <c r="T64" i="59"/>
  <c r="T57" i="59"/>
  <c r="N61" i="30" s="1"/>
  <c r="T58" i="59"/>
  <c r="N62" i="30" s="1"/>
  <c r="T47" i="59"/>
  <c r="N51" i="30" s="1"/>
  <c r="T63" i="59"/>
  <c r="T60" i="59"/>
  <c r="N64" i="30" s="1"/>
  <c r="T53" i="59"/>
  <c r="N57" i="30" s="1"/>
  <c r="T52" i="59"/>
  <c r="N56" i="30" s="1"/>
  <c r="T48" i="59"/>
  <c r="N52" i="30" s="1"/>
  <c r="T42" i="59"/>
  <c r="N46" i="30" s="1"/>
  <c r="T38" i="59"/>
  <c r="N42" i="30" s="1"/>
  <c r="T34" i="59"/>
  <c r="N38" i="30" s="1"/>
  <c r="T30" i="59"/>
  <c r="N34" i="30" s="1"/>
  <c r="T46" i="59"/>
  <c r="N50" i="30" s="1"/>
  <c r="T45" i="59"/>
  <c r="N49" i="30" s="1"/>
  <c r="T41" i="59"/>
  <c r="N45" i="30" s="1"/>
  <c r="T37" i="59"/>
  <c r="N41" i="30" s="1"/>
  <c r="T33" i="59"/>
  <c r="N37" i="30" s="1"/>
  <c r="T29" i="59"/>
  <c r="N33" i="30" s="1"/>
  <c r="T50" i="59"/>
  <c r="N54" i="30" s="1"/>
  <c r="T44" i="59"/>
  <c r="N48" i="30" s="1"/>
  <c r="T40" i="59"/>
  <c r="N44" i="30" s="1"/>
  <c r="T36" i="59"/>
  <c r="N40" i="30" s="1"/>
  <c r="T32" i="59"/>
  <c r="N36" i="30" s="1"/>
  <c r="T28" i="59"/>
  <c r="N32" i="30" s="1"/>
  <c r="T27" i="59"/>
  <c r="N31" i="30" s="1"/>
  <c r="T26" i="59"/>
  <c r="N30" i="30" s="1"/>
  <c r="T25" i="59"/>
  <c r="N29" i="30" s="1"/>
  <c r="T24" i="59"/>
  <c r="N28" i="30" s="1"/>
  <c r="T23" i="59"/>
  <c r="N27" i="30" s="1"/>
  <c r="T22" i="59"/>
  <c r="N26" i="30" s="1"/>
  <c r="T21" i="59"/>
  <c r="N25" i="30" s="1"/>
  <c r="T20" i="59"/>
  <c r="N24" i="30" s="1"/>
  <c r="T19" i="59"/>
  <c r="N23" i="30" s="1"/>
  <c r="T59" i="59"/>
  <c r="N63" i="30" s="1"/>
  <c r="AL8" i="59"/>
  <c r="X12" i="30" s="1"/>
  <c r="AL7" i="59"/>
  <c r="BM64" i="59"/>
  <c r="BM63" i="59"/>
  <c r="BM60" i="59"/>
  <c r="AM64" i="30" s="1"/>
  <c r="BM59" i="59"/>
  <c r="AM63" i="30" s="1"/>
  <c r="BM58" i="59"/>
  <c r="AM62" i="30" s="1"/>
  <c r="BM57" i="59"/>
  <c r="AM61" i="30" s="1"/>
  <c r="BM47" i="59"/>
  <c r="AM51" i="30" s="1"/>
  <c r="BM53" i="59"/>
  <c r="AM57" i="30" s="1"/>
  <c r="BM52" i="59"/>
  <c r="AM56" i="30" s="1"/>
  <c r="BM48" i="59"/>
  <c r="AM52" i="30" s="1"/>
  <c r="BM42" i="59"/>
  <c r="AM46" i="30" s="1"/>
  <c r="BM38" i="59"/>
  <c r="AM42" i="30" s="1"/>
  <c r="BM34" i="59"/>
  <c r="AM38" i="30" s="1"/>
  <c r="BM30" i="59"/>
  <c r="AM34" i="30" s="1"/>
  <c r="BM50" i="59"/>
  <c r="AM54" i="30" s="1"/>
  <c r="BM49" i="59"/>
  <c r="AM53" i="30" s="1"/>
  <c r="BM45" i="59"/>
  <c r="AM49" i="30" s="1"/>
  <c r="BM41" i="59"/>
  <c r="AM45" i="30" s="1"/>
  <c r="BM37" i="59"/>
  <c r="AM41" i="30" s="1"/>
  <c r="BM33" i="59"/>
  <c r="AM37" i="30" s="1"/>
  <c r="BM29" i="59"/>
  <c r="AM33" i="30" s="1"/>
  <c r="BM27" i="59"/>
  <c r="AM31" i="30" s="1"/>
  <c r="BM26" i="59"/>
  <c r="AM30" i="30" s="1"/>
  <c r="BM25" i="59"/>
  <c r="AM29" i="30" s="1"/>
  <c r="BM24" i="59"/>
  <c r="AM28" i="30" s="1"/>
  <c r="BM23" i="59"/>
  <c r="AM27" i="30" s="1"/>
  <c r="BM22" i="59"/>
  <c r="AM26" i="30" s="1"/>
  <c r="BM46" i="59"/>
  <c r="AM50" i="30" s="1"/>
  <c r="BM44" i="59"/>
  <c r="AM48" i="30" s="1"/>
  <c r="BM40" i="59"/>
  <c r="AM44" i="30" s="1"/>
  <c r="BM36" i="59"/>
  <c r="AM40" i="30" s="1"/>
  <c r="BM32" i="59"/>
  <c r="AM36" i="30" s="1"/>
  <c r="BM28" i="59"/>
  <c r="AM32" i="30" s="1"/>
  <c r="K10" i="59"/>
  <c r="I14" i="30" s="1"/>
  <c r="BD10" i="59"/>
  <c r="AH14" i="30" s="1"/>
  <c r="CW10" i="59"/>
  <c r="AU11" i="59"/>
  <c r="AC15" i="30" s="1"/>
  <c r="CN11" i="59"/>
  <c r="BB15" i="30" s="1"/>
  <c r="AC12" i="59"/>
  <c r="S16" i="30" s="1"/>
  <c r="CE12" i="59"/>
  <c r="AW16" i="30" s="1"/>
  <c r="T13" i="59"/>
  <c r="N17" i="30" s="1"/>
  <c r="BM13" i="59"/>
  <c r="AM17" i="30" s="1"/>
  <c r="K14" i="59"/>
  <c r="I18" i="30" s="1"/>
  <c r="BD14" i="59"/>
  <c r="AH18" i="30" s="1"/>
  <c r="CW14" i="59"/>
  <c r="BG18" i="30" s="1"/>
  <c r="AU15" i="59"/>
  <c r="AC19" i="30" s="1"/>
  <c r="CN15" i="59"/>
  <c r="BB19" i="30" s="1"/>
  <c r="AC16" i="59"/>
  <c r="S20" i="30" s="1"/>
  <c r="CE16" i="59"/>
  <c r="AW20" i="30" s="1"/>
  <c r="T17" i="59"/>
  <c r="N21" i="30" s="1"/>
  <c r="BM17" i="59"/>
  <c r="AM21" i="30" s="1"/>
  <c r="K18" i="59"/>
  <c r="I22" i="30" s="1"/>
  <c r="BM18" i="59"/>
  <c r="AM22" i="30" s="1"/>
  <c r="AC19" i="59"/>
  <c r="S23" i="30" s="1"/>
  <c r="CW19" i="59"/>
  <c r="BG23" i="30" s="1"/>
  <c r="BM20" i="59"/>
  <c r="AM24" i="30" s="1"/>
  <c r="AC21" i="59"/>
  <c r="S25" i="30" s="1"/>
  <c r="CW21" i="59"/>
  <c r="BG25" i="30" s="1"/>
  <c r="K23" i="59"/>
  <c r="I27" i="30" s="1"/>
  <c r="AU24" i="59"/>
  <c r="AC28" i="30" s="1"/>
  <c r="CE25" i="59"/>
  <c r="AW29" i="30" s="1"/>
  <c r="K27" i="59"/>
  <c r="I31" i="30" s="1"/>
  <c r="BD28" i="59"/>
  <c r="AH32" i="30" s="1"/>
  <c r="AC30" i="59"/>
  <c r="S34" i="30" s="1"/>
  <c r="K32" i="59"/>
  <c r="I36" i="30" s="1"/>
  <c r="CN33" i="59"/>
  <c r="BB37" i="30" s="1"/>
  <c r="BM35" i="59"/>
  <c r="AM39" i="30" s="1"/>
  <c r="AU37" i="59"/>
  <c r="AC41" i="30" s="1"/>
  <c r="T39" i="59"/>
  <c r="N43" i="30" s="1"/>
  <c r="CW40" i="59"/>
  <c r="BG44" i="30" s="1"/>
  <c r="CE42" i="59"/>
  <c r="AW46" i="30" s="1"/>
  <c r="BD44" i="59"/>
  <c r="AH48" i="30" s="1"/>
  <c r="BD46" i="59"/>
  <c r="AH50" i="30" s="1"/>
  <c r="K50" i="59"/>
  <c r="I54" i="30" s="1"/>
  <c r="B59" i="59"/>
  <c r="D63" i="30" s="1"/>
  <c r="B53" i="59"/>
  <c r="D57" i="30" s="1"/>
  <c r="B52" i="59"/>
  <c r="D56" i="30" s="1"/>
  <c r="B50" i="59"/>
  <c r="D54" i="30" s="1"/>
  <c r="B49" i="59"/>
  <c r="D53" i="30" s="1"/>
  <c r="B48" i="59"/>
  <c r="D52" i="30" s="1"/>
  <c r="B47" i="59"/>
  <c r="D51" i="30" s="1"/>
  <c r="B46" i="59"/>
  <c r="D50" i="30" s="1"/>
  <c r="B45" i="59"/>
  <c r="D49" i="30" s="1"/>
  <c r="B44" i="59"/>
  <c r="D48" i="30" s="1"/>
  <c r="B43" i="59"/>
  <c r="D47" i="30" s="1"/>
  <c r="B42" i="59"/>
  <c r="D46" i="30" s="1"/>
  <c r="B41" i="59"/>
  <c r="D45" i="30" s="1"/>
  <c r="B40" i="59"/>
  <c r="D44" i="30" s="1"/>
  <c r="B39" i="59"/>
  <c r="D43" i="30" s="1"/>
  <c r="B38" i="59"/>
  <c r="D42" i="30" s="1"/>
  <c r="B37" i="59"/>
  <c r="D41" i="30" s="1"/>
  <c r="B36" i="59"/>
  <c r="D40" i="30" s="1"/>
  <c r="B35" i="59"/>
  <c r="D39" i="30" s="1"/>
  <c r="B34" i="59"/>
  <c r="D38" i="30" s="1"/>
  <c r="B33" i="59"/>
  <c r="D37" i="30" s="1"/>
  <c r="B32" i="59"/>
  <c r="D36" i="30" s="1"/>
  <c r="B31" i="59"/>
  <c r="D35" i="30" s="1"/>
  <c r="B30" i="59"/>
  <c r="D34" i="30" s="1"/>
  <c r="B29" i="59"/>
  <c r="D33" i="30" s="1"/>
  <c r="B60" i="59"/>
  <c r="D64" i="30" s="1"/>
  <c r="B57" i="59"/>
  <c r="D61" i="30" s="1"/>
  <c r="B64" i="59"/>
  <c r="B63" i="59"/>
  <c r="AL60" i="59"/>
  <c r="AL53" i="59"/>
  <c r="X57" i="30" s="1"/>
  <c r="AL52" i="59"/>
  <c r="X56" i="30" s="1"/>
  <c r="AL50" i="59"/>
  <c r="X54" i="30" s="1"/>
  <c r="AL49" i="59"/>
  <c r="X53" i="30" s="1"/>
  <c r="AL48" i="59"/>
  <c r="X52" i="30" s="1"/>
  <c r="AL47" i="59"/>
  <c r="X51" i="30" s="1"/>
  <c r="AL46" i="59"/>
  <c r="X50" i="30" s="1"/>
  <c r="AL45" i="59"/>
  <c r="X49" i="30" s="1"/>
  <c r="AL44" i="59"/>
  <c r="X48" i="30" s="1"/>
  <c r="AL43" i="59"/>
  <c r="X47" i="30" s="1"/>
  <c r="AL42" i="59"/>
  <c r="X46" i="30" s="1"/>
  <c r="AL41" i="59"/>
  <c r="X45" i="30" s="1"/>
  <c r="AL40" i="59"/>
  <c r="X44" i="30" s="1"/>
  <c r="AL39" i="59"/>
  <c r="X43" i="30" s="1"/>
  <c r="AL38" i="59"/>
  <c r="X42" i="30" s="1"/>
  <c r="AL37" i="59"/>
  <c r="X41" i="30" s="1"/>
  <c r="AL36" i="59"/>
  <c r="X40" i="30" s="1"/>
  <c r="AL35" i="59"/>
  <c r="X39" i="30" s="1"/>
  <c r="AL34" i="59"/>
  <c r="X38" i="30" s="1"/>
  <c r="AL33" i="59"/>
  <c r="X37" i="30" s="1"/>
  <c r="AL32" i="59"/>
  <c r="X36" i="30" s="1"/>
  <c r="AL31" i="59"/>
  <c r="X35" i="30" s="1"/>
  <c r="AL30" i="59"/>
  <c r="X34" i="30" s="1"/>
  <c r="AL29" i="59"/>
  <c r="X33" i="30" s="1"/>
  <c r="AL28" i="59"/>
  <c r="X32" i="30" s="1"/>
  <c r="AL64" i="59"/>
  <c r="AL63" i="59"/>
  <c r="AL59" i="59"/>
  <c r="AL57" i="59"/>
  <c r="AL58" i="59"/>
  <c r="BV57" i="59"/>
  <c r="AR61" i="30" s="1"/>
  <c r="BV53" i="59"/>
  <c r="AR57" i="30" s="1"/>
  <c r="BV52" i="59"/>
  <c r="AR56" i="30" s="1"/>
  <c r="BV50" i="59"/>
  <c r="AR54" i="30" s="1"/>
  <c r="BV49" i="59"/>
  <c r="AR53" i="30" s="1"/>
  <c r="BV48" i="59"/>
  <c r="AR52" i="30" s="1"/>
  <c r="BV47" i="59"/>
  <c r="AR51" i="30" s="1"/>
  <c r="BV46" i="59"/>
  <c r="AR50" i="30" s="1"/>
  <c r="BV45" i="59"/>
  <c r="AR49" i="30" s="1"/>
  <c r="BV44" i="59"/>
  <c r="AR48" i="30" s="1"/>
  <c r="BV43" i="59"/>
  <c r="AR47" i="30" s="1"/>
  <c r="BV42" i="59"/>
  <c r="AR46" i="30" s="1"/>
  <c r="BV41" i="59"/>
  <c r="AR45" i="30" s="1"/>
  <c r="BV40" i="59"/>
  <c r="AR44" i="30" s="1"/>
  <c r="BV39" i="59"/>
  <c r="AR43" i="30" s="1"/>
  <c r="BV38" i="59"/>
  <c r="AR42" i="30" s="1"/>
  <c r="BV37" i="59"/>
  <c r="AR41" i="30" s="1"/>
  <c r="BV36" i="59"/>
  <c r="AR40" i="30" s="1"/>
  <c r="BV35" i="59"/>
  <c r="AR39" i="30" s="1"/>
  <c r="BV34" i="59"/>
  <c r="AR38" i="30" s="1"/>
  <c r="BV33" i="59"/>
  <c r="AR37" i="30" s="1"/>
  <c r="BV32" i="59"/>
  <c r="AR36" i="30" s="1"/>
  <c r="BV31" i="59"/>
  <c r="AR35" i="30" s="1"/>
  <c r="BV30" i="59"/>
  <c r="AR34" i="30" s="1"/>
  <c r="BV29" i="59"/>
  <c r="AR33" i="30" s="1"/>
  <c r="BV28" i="59"/>
  <c r="AR32" i="30" s="1"/>
  <c r="BV64" i="59"/>
  <c r="BV59" i="59"/>
  <c r="AR63" i="30" s="1"/>
  <c r="BV63" i="59"/>
  <c r="BV60" i="59"/>
  <c r="AR64" i="30" s="1"/>
  <c r="B10" i="59"/>
  <c r="D14" i="30" s="1"/>
  <c r="AL10" i="59"/>
  <c r="X14" i="30" s="1"/>
  <c r="BV10" i="59"/>
  <c r="AR14" i="30" s="1"/>
  <c r="B11" i="59"/>
  <c r="D15" i="30" s="1"/>
  <c r="AL11" i="59"/>
  <c r="X15" i="30" s="1"/>
  <c r="BV11" i="59"/>
  <c r="AR15" i="30" s="1"/>
  <c r="B12" i="59"/>
  <c r="D16" i="30" s="1"/>
  <c r="AL12" i="59"/>
  <c r="X16" i="30" s="1"/>
  <c r="BV12" i="59"/>
  <c r="AR16" i="30" s="1"/>
  <c r="B13" i="59"/>
  <c r="D17" i="30" s="1"/>
  <c r="AL13" i="59"/>
  <c r="X17" i="30" s="1"/>
  <c r="BV13" i="59"/>
  <c r="AR17" i="30" s="1"/>
  <c r="B14" i="59"/>
  <c r="D18" i="30" s="1"/>
  <c r="AL14" i="59"/>
  <c r="X18" i="30" s="1"/>
  <c r="BV14" i="59"/>
  <c r="AR18" i="30" s="1"/>
  <c r="B15" i="59"/>
  <c r="D19" i="30" s="1"/>
  <c r="AL15" i="59"/>
  <c r="X19" i="30" s="1"/>
  <c r="BV15" i="59"/>
  <c r="AR19" i="30" s="1"/>
  <c r="B16" i="59"/>
  <c r="D20" i="30" s="1"/>
  <c r="AL16" i="59"/>
  <c r="X20" i="30" s="1"/>
  <c r="BV16" i="59"/>
  <c r="AR20" i="30" s="1"/>
  <c r="B17" i="59"/>
  <c r="D21" i="30" s="1"/>
  <c r="AL17" i="59"/>
  <c r="X21" i="30" s="1"/>
  <c r="BV17" i="59"/>
  <c r="AR21" i="30" s="1"/>
  <c r="B18" i="59"/>
  <c r="D22" i="30" s="1"/>
  <c r="AL18" i="59"/>
  <c r="X22" i="30" s="1"/>
  <c r="BV18" i="59"/>
  <c r="AR22" i="30" s="1"/>
  <c r="B19" i="59"/>
  <c r="D23" i="30" s="1"/>
  <c r="AL19" i="59"/>
  <c r="X23" i="30" s="1"/>
  <c r="BV19" i="59"/>
  <c r="AR23" i="30" s="1"/>
  <c r="B20" i="59"/>
  <c r="D24" i="30" s="1"/>
  <c r="AL20" i="59"/>
  <c r="X24" i="30" s="1"/>
  <c r="BV20" i="59"/>
  <c r="AR24" i="30" s="1"/>
  <c r="B21" i="59"/>
  <c r="D25" i="30" s="1"/>
  <c r="AL21" i="59"/>
  <c r="X25" i="30" s="1"/>
  <c r="BV21" i="59"/>
  <c r="AR25" i="30" s="1"/>
  <c r="B22" i="59"/>
  <c r="D26" i="30" s="1"/>
  <c r="AL22" i="59"/>
  <c r="X26" i="30" s="1"/>
  <c r="BV22" i="59"/>
  <c r="AR26" i="30" s="1"/>
  <c r="B23" i="59"/>
  <c r="D27" i="30" s="1"/>
  <c r="AL23" i="59"/>
  <c r="X27" i="30" s="1"/>
  <c r="BV23" i="59"/>
  <c r="AR27" i="30" s="1"/>
  <c r="B24" i="59"/>
  <c r="D28" i="30" s="1"/>
  <c r="AL24" i="59"/>
  <c r="X28" i="30" s="1"/>
  <c r="BV24" i="59"/>
  <c r="AR28" i="30" s="1"/>
  <c r="B25" i="59"/>
  <c r="D29" i="30" s="1"/>
  <c r="AL25" i="59"/>
  <c r="X29" i="30" s="1"/>
  <c r="BV25" i="59"/>
  <c r="AR29" i="30" s="1"/>
  <c r="B26" i="59"/>
  <c r="D30" i="30" s="1"/>
  <c r="AL26" i="59"/>
  <c r="X30" i="30" s="1"/>
  <c r="BV26" i="59"/>
  <c r="AR30" i="30" s="1"/>
  <c r="B27" i="59"/>
  <c r="D31" i="30" s="1"/>
  <c r="AL27" i="59"/>
  <c r="X31" i="30" s="1"/>
  <c r="BV27" i="59"/>
  <c r="AR31" i="30" s="1"/>
  <c r="B28" i="59"/>
  <c r="D32" i="30" s="1"/>
  <c r="BV58" i="59"/>
  <c r="AR62" i="30" s="1"/>
  <c r="K123" i="54" l="1"/>
  <c r="K176" i="54" s="1"/>
  <c r="K131" i="54"/>
  <c r="L131" i="54" s="1"/>
  <c r="H123" i="54"/>
  <c r="I123" i="54" s="1"/>
  <c r="L122" i="54"/>
  <c r="K175" i="54"/>
  <c r="I126" i="54"/>
  <c r="H179" i="54"/>
  <c r="K125" i="54"/>
  <c r="L121" i="54"/>
  <c r="K174" i="54"/>
  <c r="I130" i="54"/>
  <c r="H183" i="54"/>
  <c r="I122" i="54"/>
  <c r="H175" i="54"/>
  <c r="F132" i="54"/>
  <c r="E185" i="54"/>
  <c r="L126" i="54"/>
  <c r="K179" i="54"/>
  <c r="L132" i="54"/>
  <c r="K185" i="54"/>
  <c r="K124" i="54"/>
  <c r="L130" i="54"/>
  <c r="K183" i="54"/>
  <c r="I75" i="54"/>
  <c r="H128" i="54"/>
  <c r="I68" i="54"/>
  <c r="H121" i="54"/>
  <c r="I67" i="54"/>
  <c r="H120" i="54"/>
  <c r="L67" i="54"/>
  <c r="K120" i="54"/>
  <c r="L75" i="54"/>
  <c r="K128" i="54"/>
  <c r="I71" i="54"/>
  <c r="H124" i="54"/>
  <c r="I72" i="54"/>
  <c r="H125" i="54"/>
  <c r="H131" i="54"/>
  <c r="L80" i="54"/>
  <c r="K133" i="54"/>
  <c r="I79" i="54"/>
  <c r="H132" i="54"/>
  <c r="E131" i="54"/>
  <c r="H133" i="54"/>
  <c r="CE9" i="59"/>
  <c r="CE47" i="59"/>
  <c r="AW51" i="30" s="1"/>
  <c r="CE50" i="59"/>
  <c r="AW54" i="30" s="1"/>
  <c r="CE64" i="59"/>
  <c r="T9" i="59"/>
  <c r="AM11" i="30"/>
  <c r="BV9" i="59"/>
  <c r="AR11" i="30"/>
  <c r="AU61" i="59"/>
  <c r="AC61" i="30"/>
  <c r="AU9" i="59"/>
  <c r="AC11" i="30"/>
  <c r="AL9" i="59"/>
  <c r="X11" i="30"/>
  <c r="K9" i="59"/>
  <c r="I11" i="30"/>
  <c r="B9" i="59"/>
  <c r="D11" i="30"/>
  <c r="CW51" i="59"/>
  <c r="CW54" i="59" s="1"/>
  <c r="CW55" i="59" s="1"/>
  <c r="BG14" i="30"/>
  <c r="CN61" i="59"/>
  <c r="BB61" i="30"/>
  <c r="CN9" i="59"/>
  <c r="BB11" i="30"/>
  <c r="BV51" i="59"/>
  <c r="BV54" i="59" s="1"/>
  <c r="BV55" i="59" s="1"/>
  <c r="BV62" i="59" s="1"/>
  <c r="BV65" i="59" s="1"/>
  <c r="BV61" i="59"/>
  <c r="BD51" i="59"/>
  <c r="BD54" i="59" s="1"/>
  <c r="BD55" i="59" s="1"/>
  <c r="CN51" i="59"/>
  <c r="CN54" i="59" s="1"/>
  <c r="BM51" i="59"/>
  <c r="BM54" i="59" s="1"/>
  <c r="BM55" i="59" s="1"/>
  <c r="AL51" i="59"/>
  <c r="AL54" i="59" s="1"/>
  <c r="K51" i="59"/>
  <c r="K54" i="59" s="1"/>
  <c r="BM61" i="59"/>
  <c r="AU51" i="59"/>
  <c r="AU54" i="59" s="1"/>
  <c r="CE51" i="59"/>
  <c r="CE54" i="59" s="1"/>
  <c r="T51" i="59"/>
  <c r="T54" i="59" s="1"/>
  <c r="CE61" i="59"/>
  <c r="B51" i="59"/>
  <c r="B54" i="59" s="1"/>
  <c r="B55" i="59" s="1"/>
  <c r="B62" i="59" s="1"/>
  <c r="B65" i="59" s="1"/>
  <c r="AL61" i="59"/>
  <c r="B61" i="59"/>
  <c r="T61" i="59"/>
  <c r="BD61" i="59"/>
  <c r="AC51" i="59"/>
  <c r="AC54" i="59" s="1"/>
  <c r="AC55" i="59" s="1"/>
  <c r="CW61" i="59"/>
  <c r="K61" i="59"/>
  <c r="AC61" i="59"/>
  <c r="K55" i="59"/>
  <c r="L123" i="54" l="1"/>
  <c r="K184" i="54"/>
  <c r="H176" i="54"/>
  <c r="H229" i="54" s="1"/>
  <c r="L176" i="54"/>
  <c r="K229" i="54"/>
  <c r="I183" i="54"/>
  <c r="H236" i="54"/>
  <c r="L175" i="54"/>
  <c r="K228" i="54"/>
  <c r="F185" i="54"/>
  <c r="E238" i="54"/>
  <c r="I175" i="54"/>
  <c r="H228" i="54"/>
  <c r="L183" i="54"/>
  <c r="K236" i="54"/>
  <c r="I179" i="54"/>
  <c r="H232" i="54"/>
  <c r="L179" i="54"/>
  <c r="K232" i="54"/>
  <c r="L174" i="54"/>
  <c r="K227" i="54"/>
  <c r="L185" i="54"/>
  <c r="K238" i="54"/>
  <c r="L184" i="54"/>
  <c r="K237" i="54"/>
  <c r="I120" i="54"/>
  <c r="H173" i="54"/>
  <c r="I133" i="54"/>
  <c r="H186" i="54"/>
  <c r="L125" i="54"/>
  <c r="K178" i="54"/>
  <c r="I125" i="54"/>
  <c r="H178" i="54"/>
  <c r="F131" i="54"/>
  <c r="E184" i="54"/>
  <c r="L133" i="54"/>
  <c r="K186" i="54"/>
  <c r="I121" i="54"/>
  <c r="H174" i="54"/>
  <c r="I132" i="54"/>
  <c r="H185" i="54"/>
  <c r="I128" i="54"/>
  <c r="H181" i="54"/>
  <c r="I131" i="54"/>
  <c r="H184" i="54"/>
  <c r="L124" i="54"/>
  <c r="K177" i="54"/>
  <c r="I124" i="54"/>
  <c r="H177" i="54"/>
  <c r="L128" i="54"/>
  <c r="K181" i="54"/>
  <c r="L120" i="54"/>
  <c r="K173" i="54"/>
  <c r="CE55" i="59"/>
  <c r="CE62" i="59" s="1"/>
  <c r="CE65" i="59" s="1"/>
  <c r="T55" i="59"/>
  <c r="CN55" i="59"/>
  <c r="CN62" i="59" s="1"/>
  <c r="CN65" i="59" s="1"/>
  <c r="BM62" i="59"/>
  <c r="BM65" i="59" s="1"/>
  <c r="AU55" i="59"/>
  <c r="AU62" i="59" s="1"/>
  <c r="AU65" i="59" s="1"/>
  <c r="AL55" i="59"/>
  <c r="AL62" i="59" s="1"/>
  <c r="AL65" i="59" s="1"/>
  <c r="CW62" i="59"/>
  <c r="CW65" i="59" s="1"/>
  <c r="BD62" i="59"/>
  <c r="BD65" i="59" s="1"/>
  <c r="K62" i="59"/>
  <c r="K65" i="59" s="1"/>
  <c r="AC62" i="59"/>
  <c r="AC65" i="59" s="1"/>
  <c r="T62" i="59"/>
  <c r="T65" i="59" s="1"/>
  <c r="I176" i="54" l="1"/>
  <c r="I232" i="54"/>
  <c r="H285" i="54"/>
  <c r="F238" i="54"/>
  <c r="E291" i="54"/>
  <c r="L237" i="54"/>
  <c r="K290" i="54"/>
  <c r="L238" i="54"/>
  <c r="K291" i="54"/>
  <c r="L236" i="54"/>
  <c r="K289" i="54"/>
  <c r="I228" i="54"/>
  <c r="H281" i="54"/>
  <c r="I229" i="54"/>
  <c r="H282" i="54"/>
  <c r="L228" i="54"/>
  <c r="K281" i="54"/>
  <c r="I236" i="54"/>
  <c r="H289" i="54"/>
  <c r="L227" i="54"/>
  <c r="K280" i="54"/>
  <c r="L229" i="54"/>
  <c r="K282" i="54"/>
  <c r="L232" i="54"/>
  <c r="K285" i="54"/>
  <c r="I177" i="54"/>
  <c r="H230" i="54"/>
  <c r="L177" i="54"/>
  <c r="K230" i="54"/>
  <c r="L178" i="54"/>
  <c r="K231" i="54"/>
  <c r="I184" i="54"/>
  <c r="H237" i="54"/>
  <c r="I186" i="54"/>
  <c r="H239" i="54"/>
  <c r="I173" i="54"/>
  <c r="H226" i="54"/>
  <c r="I185" i="54"/>
  <c r="H238" i="54"/>
  <c r="L173" i="54"/>
  <c r="K226" i="54"/>
  <c r="F184" i="54"/>
  <c r="E237" i="54"/>
  <c r="I178" i="54"/>
  <c r="H231" i="54"/>
  <c r="I181" i="54"/>
  <c r="H234" i="54"/>
  <c r="I174" i="54"/>
  <c r="H227" i="54"/>
  <c r="L186" i="54"/>
  <c r="K239" i="54"/>
  <c r="L181" i="54"/>
  <c r="K234" i="54"/>
  <c r="L672" i="54"/>
  <c r="I672" i="54"/>
  <c r="L619" i="54"/>
  <c r="I619" i="54"/>
  <c r="L566" i="54"/>
  <c r="I566" i="54"/>
  <c r="L513" i="54"/>
  <c r="I513" i="54"/>
  <c r="L460" i="54"/>
  <c r="I460" i="54"/>
  <c r="L407" i="54"/>
  <c r="I407" i="54"/>
  <c r="L354" i="54"/>
  <c r="I354" i="54"/>
  <c r="L301" i="54"/>
  <c r="I301" i="54"/>
  <c r="L248" i="54"/>
  <c r="I248" i="54"/>
  <c r="L195" i="54"/>
  <c r="I195" i="54"/>
  <c r="L142" i="54"/>
  <c r="I142" i="54"/>
  <c r="L89" i="54"/>
  <c r="I89" i="54"/>
  <c r="L281" i="54" l="1"/>
  <c r="K334" i="54"/>
  <c r="L285" i="54"/>
  <c r="K338" i="54"/>
  <c r="L291" i="54"/>
  <c r="K344" i="54"/>
  <c r="I281" i="54"/>
  <c r="H334" i="54"/>
  <c r="L282" i="54"/>
  <c r="K335" i="54"/>
  <c r="L290" i="54"/>
  <c r="K343" i="54"/>
  <c r="F291" i="54"/>
  <c r="E344" i="54"/>
  <c r="I282" i="54"/>
  <c r="H335" i="54"/>
  <c r="L289" i="54"/>
  <c r="K342" i="54"/>
  <c r="L280" i="54"/>
  <c r="K333" i="54"/>
  <c r="I289" i="54"/>
  <c r="H342" i="54"/>
  <c r="I285" i="54"/>
  <c r="H338" i="54"/>
  <c r="L230" i="54"/>
  <c r="K283" i="54"/>
  <c r="F237" i="54"/>
  <c r="E290" i="54"/>
  <c r="I238" i="54"/>
  <c r="H291" i="54"/>
  <c r="I227" i="54"/>
  <c r="H280" i="54"/>
  <c r="L226" i="54"/>
  <c r="K279" i="54"/>
  <c r="I237" i="54"/>
  <c r="H290" i="54"/>
  <c r="L231" i="54"/>
  <c r="K284" i="54"/>
  <c r="L234" i="54"/>
  <c r="K287" i="54"/>
  <c r="I226" i="54"/>
  <c r="H279" i="54"/>
  <c r="I231" i="54"/>
  <c r="H284" i="54"/>
  <c r="I230" i="54"/>
  <c r="H283" i="54"/>
  <c r="L239" i="54"/>
  <c r="K292" i="54"/>
  <c r="I239" i="54"/>
  <c r="H292" i="54"/>
  <c r="I234" i="54"/>
  <c r="H287" i="54"/>
  <c r="F113" i="54"/>
  <c r="F112" i="54"/>
  <c r="F58" i="54"/>
  <c r="F111" i="54"/>
  <c r="F60" i="54"/>
  <c r="F59" i="54"/>
  <c r="D403" i="56"/>
  <c r="D402" i="56"/>
  <c r="D400" i="56"/>
  <c r="D398" i="56"/>
  <c r="D391" i="56"/>
  <c r="D392" i="56"/>
  <c r="D393" i="56"/>
  <c r="D394" i="56"/>
  <c r="D395" i="56"/>
  <c r="D396" i="56"/>
  <c r="D390" i="56"/>
  <c r="D388" i="56"/>
  <c r="D387" i="56"/>
  <c r="D356" i="56"/>
  <c r="D355" i="56"/>
  <c r="D353" i="56"/>
  <c r="D351" i="56"/>
  <c r="D344" i="56"/>
  <c r="D345" i="56"/>
  <c r="D346" i="56"/>
  <c r="D347" i="56"/>
  <c r="D348" i="56"/>
  <c r="D349" i="56"/>
  <c r="D343" i="56"/>
  <c r="D341" i="56"/>
  <c r="D340" i="56"/>
  <c r="D309" i="56"/>
  <c r="D308" i="56"/>
  <c r="D306" i="56"/>
  <c r="D304" i="56"/>
  <c r="D297" i="56"/>
  <c r="D298" i="56"/>
  <c r="D299" i="56"/>
  <c r="D300" i="56"/>
  <c r="D301" i="56"/>
  <c r="D302" i="56"/>
  <c r="D296" i="56"/>
  <c r="D294" i="56"/>
  <c r="D293" i="56"/>
  <c r="D262" i="56"/>
  <c r="D261" i="56"/>
  <c r="D259" i="56"/>
  <c r="D257" i="56"/>
  <c r="D255" i="56"/>
  <c r="D250" i="56"/>
  <c r="D251" i="56"/>
  <c r="D252" i="56"/>
  <c r="D253" i="56"/>
  <c r="D254" i="56"/>
  <c r="D249" i="56"/>
  <c r="D247" i="56"/>
  <c r="D246" i="56"/>
  <c r="D215" i="56"/>
  <c r="D214" i="56"/>
  <c r="D212" i="56"/>
  <c r="D210" i="56"/>
  <c r="D203" i="56"/>
  <c r="D204" i="56"/>
  <c r="D205" i="56"/>
  <c r="D206" i="56"/>
  <c r="D207" i="56"/>
  <c r="D208" i="56"/>
  <c r="D202" i="56"/>
  <c r="D200" i="56"/>
  <c r="D199" i="56"/>
  <c r="D168" i="56"/>
  <c r="D167" i="56"/>
  <c r="D165" i="56"/>
  <c r="D163" i="56"/>
  <c r="D156" i="56"/>
  <c r="D157" i="56"/>
  <c r="D158" i="56"/>
  <c r="D159" i="56"/>
  <c r="D160" i="56"/>
  <c r="D161" i="56"/>
  <c r="D155" i="56"/>
  <c r="D153" i="56"/>
  <c r="D152" i="56"/>
  <c r="D121" i="56"/>
  <c r="D120" i="56"/>
  <c r="D118" i="56"/>
  <c r="D116" i="56"/>
  <c r="D109" i="56"/>
  <c r="D110" i="56"/>
  <c r="D111" i="56"/>
  <c r="D112" i="56"/>
  <c r="D113" i="56"/>
  <c r="D114" i="56"/>
  <c r="D108" i="56"/>
  <c r="D106" i="56"/>
  <c r="D105" i="56"/>
  <c r="D74" i="56"/>
  <c r="D73" i="56"/>
  <c r="D69" i="56"/>
  <c r="D62" i="56"/>
  <c r="D63" i="56"/>
  <c r="D64" i="56"/>
  <c r="D65" i="56"/>
  <c r="D66" i="56"/>
  <c r="D67" i="56"/>
  <c r="D61" i="56"/>
  <c r="D59" i="56"/>
  <c r="D58" i="56"/>
  <c r="I334" i="54" l="1"/>
  <c r="H387" i="54"/>
  <c r="I335" i="54"/>
  <c r="H388" i="54"/>
  <c r="F344" i="54"/>
  <c r="E397" i="54"/>
  <c r="L343" i="54"/>
  <c r="K396" i="54"/>
  <c r="I342" i="54"/>
  <c r="H395" i="54"/>
  <c r="L344" i="54"/>
  <c r="K397" i="54"/>
  <c r="L333" i="54"/>
  <c r="K386" i="54"/>
  <c r="L338" i="54"/>
  <c r="K391" i="54"/>
  <c r="L342" i="54"/>
  <c r="K395" i="54"/>
  <c r="L334" i="54"/>
  <c r="K387" i="54"/>
  <c r="L335" i="54"/>
  <c r="K388" i="54"/>
  <c r="I338" i="54"/>
  <c r="H391" i="54"/>
  <c r="I291" i="54"/>
  <c r="H344" i="54"/>
  <c r="I284" i="54"/>
  <c r="H337" i="54"/>
  <c r="I279" i="54"/>
  <c r="H332" i="54"/>
  <c r="L292" i="54"/>
  <c r="K345" i="54"/>
  <c r="I280" i="54"/>
  <c r="H333" i="54"/>
  <c r="I283" i="54"/>
  <c r="H336" i="54"/>
  <c r="L283" i="54"/>
  <c r="K336" i="54"/>
  <c r="L287" i="54"/>
  <c r="K340" i="54"/>
  <c r="F290" i="54"/>
  <c r="E343" i="54"/>
  <c r="L284" i="54"/>
  <c r="K337" i="54"/>
  <c r="I287" i="54"/>
  <c r="H340" i="54"/>
  <c r="I290" i="54"/>
  <c r="H343" i="54"/>
  <c r="I292" i="54"/>
  <c r="H345" i="54"/>
  <c r="L279" i="54"/>
  <c r="K332" i="54"/>
  <c r="D27" i="56"/>
  <c r="D26" i="56"/>
  <c r="D24" i="56"/>
  <c r="D22" i="56"/>
  <c r="D15" i="56"/>
  <c r="D16" i="56"/>
  <c r="D17" i="56"/>
  <c r="D18" i="56"/>
  <c r="D19" i="56"/>
  <c r="D20" i="56"/>
  <c r="D14" i="56"/>
  <c r="D12" i="56"/>
  <c r="D11" i="56"/>
  <c r="D210" i="57"/>
  <c r="D212" i="57"/>
  <c r="D214" i="57"/>
  <c r="D215" i="57"/>
  <c r="D203" i="57"/>
  <c r="D204" i="57"/>
  <c r="D205" i="57"/>
  <c r="D206" i="57"/>
  <c r="D207" i="57"/>
  <c r="D208" i="57"/>
  <c r="D202" i="57"/>
  <c r="D200" i="57"/>
  <c r="D199" i="57"/>
  <c r="D168" i="57"/>
  <c r="D167" i="57"/>
  <c r="D165" i="57"/>
  <c r="D163" i="57"/>
  <c r="D156" i="57"/>
  <c r="D157" i="57"/>
  <c r="D158" i="57"/>
  <c r="D159" i="57"/>
  <c r="D160" i="57"/>
  <c r="D161" i="57"/>
  <c r="D155" i="57"/>
  <c r="D153" i="57"/>
  <c r="D152" i="57"/>
  <c r="D27" i="57"/>
  <c r="D59" i="57"/>
  <c r="D61" i="57"/>
  <c r="D62" i="57"/>
  <c r="D63" i="57"/>
  <c r="D64" i="57"/>
  <c r="D65" i="57"/>
  <c r="D66" i="57"/>
  <c r="D67" i="57"/>
  <c r="D69" i="57"/>
  <c r="D73" i="57"/>
  <c r="D74" i="57"/>
  <c r="D116" i="57"/>
  <c r="D109" i="57"/>
  <c r="D110" i="57"/>
  <c r="D111" i="57"/>
  <c r="D112" i="57"/>
  <c r="D113" i="57"/>
  <c r="D114" i="57"/>
  <c r="D118" i="57"/>
  <c r="D120" i="57"/>
  <c r="D121" i="57"/>
  <c r="D108" i="57"/>
  <c r="D106" i="57"/>
  <c r="D105" i="57"/>
  <c r="L386" i="54" l="1"/>
  <c r="K439" i="54"/>
  <c r="L391" i="54"/>
  <c r="K444" i="54"/>
  <c r="L397" i="54"/>
  <c r="K450" i="54"/>
  <c r="I395" i="54"/>
  <c r="H448" i="54"/>
  <c r="I391" i="54"/>
  <c r="H444" i="54"/>
  <c r="F397" i="54"/>
  <c r="E450" i="54"/>
  <c r="L387" i="54"/>
  <c r="K440" i="54"/>
  <c r="I388" i="54"/>
  <c r="H441" i="54"/>
  <c r="L395" i="54"/>
  <c r="K448" i="54"/>
  <c r="I387" i="54"/>
  <c r="H440" i="54"/>
  <c r="L396" i="54"/>
  <c r="K449" i="54"/>
  <c r="L388" i="54"/>
  <c r="K441" i="54"/>
  <c r="I343" i="54"/>
  <c r="H396" i="54"/>
  <c r="I340" i="54"/>
  <c r="H393" i="54"/>
  <c r="I344" i="54"/>
  <c r="H397" i="54"/>
  <c r="L345" i="54"/>
  <c r="K398" i="54"/>
  <c r="L337" i="54"/>
  <c r="K390" i="54"/>
  <c r="L336" i="54"/>
  <c r="K389" i="54"/>
  <c r="L332" i="54"/>
  <c r="K385" i="54"/>
  <c r="I336" i="54"/>
  <c r="H389" i="54"/>
  <c r="I332" i="54"/>
  <c r="H385" i="54"/>
  <c r="I337" i="54"/>
  <c r="H390" i="54"/>
  <c r="F343" i="54"/>
  <c r="E396" i="54"/>
  <c r="L340" i="54"/>
  <c r="K393" i="54"/>
  <c r="I345" i="54"/>
  <c r="H398" i="54"/>
  <c r="I333" i="54"/>
  <c r="H386" i="54"/>
  <c r="D58" i="57"/>
  <c r="D15" i="57"/>
  <c r="D16" i="57"/>
  <c r="D17" i="57"/>
  <c r="D18" i="57"/>
  <c r="D19" i="57"/>
  <c r="D20" i="57"/>
  <c r="D22" i="57"/>
  <c r="D24" i="57"/>
  <c r="D26" i="57"/>
  <c r="D14" i="57"/>
  <c r="D12" i="57"/>
  <c r="D11" i="57"/>
  <c r="I441" i="54" l="1"/>
  <c r="H494" i="54"/>
  <c r="L440" i="54"/>
  <c r="K493" i="54"/>
  <c r="I448" i="54"/>
  <c r="H501" i="54"/>
  <c r="F450" i="54"/>
  <c r="E503" i="54"/>
  <c r="I444" i="54"/>
  <c r="H497" i="54"/>
  <c r="L441" i="54"/>
  <c r="K494" i="54"/>
  <c r="L449" i="54"/>
  <c r="K502" i="54"/>
  <c r="I440" i="54"/>
  <c r="H493" i="54"/>
  <c r="L444" i="54"/>
  <c r="K497" i="54"/>
  <c r="L448" i="54"/>
  <c r="K501" i="54"/>
  <c r="L439" i="54"/>
  <c r="K492" i="54"/>
  <c r="L450" i="54"/>
  <c r="K503" i="54"/>
  <c r="I385" i="54"/>
  <c r="H438" i="54"/>
  <c r="L398" i="54"/>
  <c r="K451" i="54"/>
  <c r="F396" i="54"/>
  <c r="E449" i="54"/>
  <c r="I397" i="54"/>
  <c r="H450" i="54"/>
  <c r="I390" i="54"/>
  <c r="H443" i="54"/>
  <c r="I389" i="54"/>
  <c r="H442" i="54"/>
  <c r="L393" i="54"/>
  <c r="K446" i="54"/>
  <c r="I393" i="54"/>
  <c r="H446" i="54"/>
  <c r="L385" i="54"/>
  <c r="K438" i="54"/>
  <c r="I386" i="54"/>
  <c r="H439" i="54"/>
  <c r="I398" i="54"/>
  <c r="H451" i="54"/>
  <c r="L390" i="54"/>
  <c r="K443" i="54"/>
  <c r="I396" i="54"/>
  <c r="H449" i="54"/>
  <c r="L389" i="54"/>
  <c r="K442" i="54"/>
  <c r="C27" i="57"/>
  <c r="C26" i="57"/>
  <c r="C24" i="57"/>
  <c r="C22" i="57"/>
  <c r="C20" i="57"/>
  <c r="C19" i="57"/>
  <c r="C18" i="57"/>
  <c r="C17" i="57"/>
  <c r="C16" i="57"/>
  <c r="C15" i="57"/>
  <c r="C14" i="57"/>
  <c r="C12" i="57"/>
  <c r="C11" i="57"/>
  <c r="C74" i="57"/>
  <c r="C73" i="57"/>
  <c r="C71" i="57"/>
  <c r="C69" i="57"/>
  <c r="C67" i="57"/>
  <c r="C66" i="57"/>
  <c r="C65" i="57"/>
  <c r="C64" i="57"/>
  <c r="C63" i="57"/>
  <c r="C62" i="57"/>
  <c r="C61" i="57"/>
  <c r="C59" i="57"/>
  <c r="C58" i="57"/>
  <c r="C121" i="57"/>
  <c r="C120" i="57"/>
  <c r="C118" i="57"/>
  <c r="C116" i="57"/>
  <c r="C114" i="57"/>
  <c r="C113" i="57"/>
  <c r="C112" i="57"/>
  <c r="C111" i="57"/>
  <c r="C110" i="57"/>
  <c r="C109" i="57"/>
  <c r="C108" i="57"/>
  <c r="C106" i="57"/>
  <c r="C105" i="57"/>
  <c r="C168" i="57"/>
  <c r="C167" i="57"/>
  <c r="C165" i="57"/>
  <c r="C163" i="57"/>
  <c r="C161" i="57"/>
  <c r="C160" i="57"/>
  <c r="C159" i="57"/>
  <c r="C158" i="57"/>
  <c r="C157" i="57"/>
  <c r="C156" i="57"/>
  <c r="C155" i="57"/>
  <c r="C153" i="57"/>
  <c r="C152" i="57"/>
  <c r="C215" i="57"/>
  <c r="C214" i="57"/>
  <c r="C212" i="57"/>
  <c r="C210" i="57"/>
  <c r="C208" i="57"/>
  <c r="C207" i="57"/>
  <c r="C206" i="57"/>
  <c r="C205" i="57"/>
  <c r="C204" i="57"/>
  <c r="C203" i="57"/>
  <c r="C202" i="57"/>
  <c r="C200" i="57"/>
  <c r="C199" i="57"/>
  <c r="C262" i="57"/>
  <c r="C261" i="57"/>
  <c r="C259" i="57"/>
  <c r="C257" i="57"/>
  <c r="C255" i="57"/>
  <c r="C254" i="57"/>
  <c r="C253" i="57"/>
  <c r="C252" i="57"/>
  <c r="C251" i="57"/>
  <c r="C250" i="57"/>
  <c r="C249" i="57"/>
  <c r="C247" i="57"/>
  <c r="C246" i="57"/>
  <c r="C309" i="57"/>
  <c r="C308" i="57"/>
  <c r="C306" i="57"/>
  <c r="C304" i="57"/>
  <c r="C302" i="57"/>
  <c r="C301" i="57"/>
  <c r="C300" i="57"/>
  <c r="C299" i="57"/>
  <c r="C298" i="57"/>
  <c r="C297" i="57"/>
  <c r="C296" i="57"/>
  <c r="C294" i="57"/>
  <c r="C293" i="57"/>
  <c r="C356" i="57"/>
  <c r="C355" i="57"/>
  <c r="C353" i="57"/>
  <c r="C351" i="57"/>
  <c r="C349" i="57"/>
  <c r="C348" i="57"/>
  <c r="C347" i="57"/>
  <c r="C346" i="57"/>
  <c r="C345" i="57"/>
  <c r="C344" i="57"/>
  <c r="C343" i="57"/>
  <c r="C341" i="57"/>
  <c r="C340" i="57"/>
  <c r="L494" i="54" l="1"/>
  <c r="K547" i="54"/>
  <c r="I497" i="54"/>
  <c r="H550" i="54"/>
  <c r="I493" i="54"/>
  <c r="H546" i="54"/>
  <c r="L501" i="54"/>
  <c r="K554" i="54"/>
  <c r="L493" i="54"/>
  <c r="K546" i="54"/>
  <c r="L503" i="54"/>
  <c r="K556" i="54"/>
  <c r="L492" i="54"/>
  <c r="K545" i="54"/>
  <c r="L502" i="54"/>
  <c r="K555" i="54"/>
  <c r="F503" i="54"/>
  <c r="E556" i="54"/>
  <c r="I501" i="54"/>
  <c r="H554" i="54"/>
  <c r="L497" i="54"/>
  <c r="K550" i="54"/>
  <c r="I494" i="54"/>
  <c r="H547" i="54"/>
  <c r="I450" i="54"/>
  <c r="H503" i="54"/>
  <c r="F449" i="54"/>
  <c r="E502" i="54"/>
  <c r="I439" i="54"/>
  <c r="H492" i="54"/>
  <c r="L443" i="54"/>
  <c r="K496" i="54"/>
  <c r="I451" i="54"/>
  <c r="H504" i="54"/>
  <c r="L451" i="54"/>
  <c r="K504" i="54"/>
  <c r="I438" i="54"/>
  <c r="H491" i="54"/>
  <c r="I442" i="54"/>
  <c r="H495" i="54"/>
  <c r="I446" i="54"/>
  <c r="H499" i="54"/>
  <c r="L446" i="54"/>
  <c r="K499" i="54"/>
  <c r="I449" i="54"/>
  <c r="H502" i="54"/>
  <c r="I443" i="54"/>
  <c r="H496" i="54"/>
  <c r="L438" i="54"/>
  <c r="K491" i="54"/>
  <c r="L442" i="54"/>
  <c r="K495" i="54"/>
  <c r="D638" i="56"/>
  <c r="D637" i="56"/>
  <c r="D635" i="56"/>
  <c r="D633" i="56"/>
  <c r="D631" i="56"/>
  <c r="D630" i="56"/>
  <c r="D629" i="56"/>
  <c r="D628" i="56"/>
  <c r="D627" i="56"/>
  <c r="D626" i="56"/>
  <c r="D625" i="56"/>
  <c r="D623" i="56"/>
  <c r="D622" i="56"/>
  <c r="D638" i="57"/>
  <c r="D637" i="57"/>
  <c r="D635" i="57"/>
  <c r="D633" i="57"/>
  <c r="D631" i="57"/>
  <c r="D630" i="57"/>
  <c r="D629" i="57"/>
  <c r="D628" i="57"/>
  <c r="D627" i="57"/>
  <c r="D626" i="57"/>
  <c r="D625" i="57"/>
  <c r="D623" i="57"/>
  <c r="D622" i="57"/>
  <c r="D591" i="57"/>
  <c r="D590" i="57"/>
  <c r="D588" i="57"/>
  <c r="D586" i="57"/>
  <c r="D584" i="57"/>
  <c r="D583" i="57"/>
  <c r="D582" i="57"/>
  <c r="D581" i="57"/>
  <c r="D580" i="57"/>
  <c r="D579" i="57"/>
  <c r="D578" i="57"/>
  <c r="D576" i="57"/>
  <c r="D575" i="57"/>
  <c r="D591" i="56"/>
  <c r="D590" i="56"/>
  <c r="D588" i="56"/>
  <c r="D586" i="56"/>
  <c r="D584" i="56"/>
  <c r="D583" i="56"/>
  <c r="D582" i="56"/>
  <c r="D581" i="56"/>
  <c r="D580" i="56"/>
  <c r="D579" i="56"/>
  <c r="D578" i="56"/>
  <c r="D576" i="56"/>
  <c r="D575" i="56"/>
  <c r="D544" i="57"/>
  <c r="D543" i="57"/>
  <c r="D541" i="57"/>
  <c r="D539" i="57"/>
  <c r="D537" i="57"/>
  <c r="D536" i="57"/>
  <c r="D535" i="57"/>
  <c r="D534" i="57"/>
  <c r="D533" i="57"/>
  <c r="D532" i="57"/>
  <c r="D531" i="57"/>
  <c r="D529" i="57"/>
  <c r="D528" i="57"/>
  <c r="D497" i="57"/>
  <c r="D496" i="57"/>
  <c r="D494" i="57"/>
  <c r="D492" i="57"/>
  <c r="D490" i="57"/>
  <c r="D489" i="57"/>
  <c r="D488" i="57"/>
  <c r="D487" i="57"/>
  <c r="D486" i="57"/>
  <c r="D485" i="57"/>
  <c r="D484" i="57"/>
  <c r="D482" i="57"/>
  <c r="D481" i="57"/>
  <c r="D544" i="56"/>
  <c r="D543" i="56"/>
  <c r="D541" i="56"/>
  <c r="D539" i="56"/>
  <c r="D537" i="56"/>
  <c r="D536" i="56"/>
  <c r="D535" i="56"/>
  <c r="D534" i="56"/>
  <c r="D533" i="56"/>
  <c r="D532" i="56"/>
  <c r="D531" i="56"/>
  <c r="D529" i="56"/>
  <c r="D528" i="56"/>
  <c r="D497" i="56"/>
  <c r="D496" i="56"/>
  <c r="D494" i="56"/>
  <c r="D492" i="56"/>
  <c r="D490" i="56"/>
  <c r="D489" i="56"/>
  <c r="D488" i="56"/>
  <c r="D487" i="56"/>
  <c r="D486" i="56"/>
  <c r="D485" i="56"/>
  <c r="D484" i="56"/>
  <c r="D482" i="56"/>
  <c r="D481" i="56"/>
  <c r="C544" i="57"/>
  <c r="C543" i="57"/>
  <c r="C541" i="57"/>
  <c r="C539" i="57"/>
  <c r="C537" i="57"/>
  <c r="C536" i="57"/>
  <c r="C535" i="57"/>
  <c r="C534" i="57"/>
  <c r="C533" i="57"/>
  <c r="C532" i="57"/>
  <c r="C531" i="57"/>
  <c r="C529" i="57"/>
  <c r="C528" i="57"/>
  <c r="C497" i="57"/>
  <c r="C496" i="57"/>
  <c r="C494" i="57"/>
  <c r="C492" i="57"/>
  <c r="C490" i="57"/>
  <c r="C489" i="57"/>
  <c r="C488" i="57"/>
  <c r="C487" i="57"/>
  <c r="C486" i="57"/>
  <c r="C485" i="57"/>
  <c r="C484" i="57"/>
  <c r="C482" i="57"/>
  <c r="C481" i="57"/>
  <c r="D450" i="57"/>
  <c r="D449" i="57"/>
  <c r="D445" i="57"/>
  <c r="D443" i="57"/>
  <c r="D442" i="57"/>
  <c r="D441" i="57"/>
  <c r="D440" i="57"/>
  <c r="D439" i="57"/>
  <c r="D438" i="57"/>
  <c r="D437" i="57"/>
  <c r="D435" i="57"/>
  <c r="D434" i="57"/>
  <c r="D450" i="56"/>
  <c r="D449" i="56"/>
  <c r="D447" i="56"/>
  <c r="D445" i="56"/>
  <c r="D443" i="56"/>
  <c r="D442" i="56"/>
  <c r="D441" i="56"/>
  <c r="D440" i="56"/>
  <c r="D439" i="56"/>
  <c r="D438" i="56"/>
  <c r="D437" i="56"/>
  <c r="D435" i="56"/>
  <c r="D434" i="56"/>
  <c r="C450" i="57"/>
  <c r="C449" i="57"/>
  <c r="C445" i="57"/>
  <c r="C443" i="57"/>
  <c r="C442" i="57"/>
  <c r="C441" i="57"/>
  <c r="C440" i="57"/>
  <c r="C439" i="57"/>
  <c r="C438" i="57"/>
  <c r="C437" i="57"/>
  <c r="C435" i="57"/>
  <c r="C434" i="57"/>
  <c r="L545" i="54" l="1"/>
  <c r="K598" i="54"/>
  <c r="L546" i="54"/>
  <c r="K599" i="54"/>
  <c r="L555" i="54"/>
  <c r="K608" i="54"/>
  <c r="I547" i="54"/>
  <c r="H600" i="54"/>
  <c r="L554" i="54"/>
  <c r="K607" i="54"/>
  <c r="L550" i="54"/>
  <c r="K603" i="54"/>
  <c r="I546" i="54"/>
  <c r="H599" i="54"/>
  <c r="I554" i="54"/>
  <c r="H607" i="54"/>
  <c r="I550" i="54"/>
  <c r="H603" i="54"/>
  <c r="F556" i="54"/>
  <c r="E609" i="54"/>
  <c r="L547" i="54"/>
  <c r="K600" i="54"/>
  <c r="L556" i="54"/>
  <c r="K609" i="54"/>
  <c r="L499" i="54"/>
  <c r="K552" i="54"/>
  <c r="I492" i="54"/>
  <c r="H545" i="54"/>
  <c r="I499" i="54"/>
  <c r="H552" i="54"/>
  <c r="I503" i="54"/>
  <c r="H556" i="54"/>
  <c r="L496" i="54"/>
  <c r="K549" i="54"/>
  <c r="I502" i="54"/>
  <c r="H555" i="54"/>
  <c r="I495" i="54"/>
  <c r="H548" i="54"/>
  <c r="I491" i="54"/>
  <c r="H544" i="54"/>
  <c r="I496" i="54"/>
  <c r="H549" i="54"/>
  <c r="F502" i="54"/>
  <c r="E555" i="54"/>
  <c r="L495" i="54"/>
  <c r="K548" i="54"/>
  <c r="L504" i="54"/>
  <c r="K557" i="54"/>
  <c r="L491" i="54"/>
  <c r="K544" i="54"/>
  <c r="I504" i="54"/>
  <c r="H557" i="54"/>
  <c r="C400" i="57"/>
  <c r="C403" i="57"/>
  <c r="C402" i="57"/>
  <c r="C398" i="57"/>
  <c r="C396" i="57"/>
  <c r="C395" i="57"/>
  <c r="C394" i="57"/>
  <c r="C393" i="57"/>
  <c r="C392" i="57"/>
  <c r="C391" i="57"/>
  <c r="C390" i="57"/>
  <c r="C388" i="57"/>
  <c r="C387" i="57"/>
  <c r="I618" i="57"/>
  <c r="L618" i="57" s="1"/>
  <c r="A606" i="57"/>
  <c r="F571" i="57"/>
  <c r="I571" i="57" s="1"/>
  <c r="L571" i="57" s="1"/>
  <c r="F570" i="57"/>
  <c r="F569" i="57"/>
  <c r="I569" i="57" s="1"/>
  <c r="L569" i="57" s="1"/>
  <c r="A559" i="57"/>
  <c r="F524" i="57"/>
  <c r="I524" i="57" s="1"/>
  <c r="L524" i="57" s="1"/>
  <c r="F523" i="57"/>
  <c r="I523" i="57" s="1"/>
  <c r="L523" i="57" s="1"/>
  <c r="L522" i="57"/>
  <c r="F522" i="57"/>
  <c r="I522" i="57" s="1"/>
  <c r="A512" i="57"/>
  <c r="F477" i="57"/>
  <c r="I477" i="57" s="1"/>
  <c r="L477" i="57" s="1"/>
  <c r="F476" i="57"/>
  <c r="I476" i="57" s="1"/>
  <c r="L476" i="57" s="1"/>
  <c r="F475" i="57"/>
  <c r="I475" i="57" s="1"/>
  <c r="L475" i="57" s="1"/>
  <c r="A465" i="57"/>
  <c r="F430" i="57"/>
  <c r="I430" i="57" s="1"/>
  <c r="L430" i="57" s="1"/>
  <c r="F429" i="57"/>
  <c r="I429" i="57" s="1"/>
  <c r="L429" i="57" s="1"/>
  <c r="F428" i="57"/>
  <c r="I428" i="57" s="1"/>
  <c r="L428" i="57" s="1"/>
  <c r="A418" i="57"/>
  <c r="F383" i="57"/>
  <c r="I383" i="57" s="1"/>
  <c r="L383" i="57" s="1"/>
  <c r="F382" i="57"/>
  <c r="I382" i="57" s="1"/>
  <c r="L382" i="57" s="1"/>
  <c r="F381" i="57"/>
  <c r="I381" i="57" s="1"/>
  <c r="L381" i="57" s="1"/>
  <c r="A371" i="57"/>
  <c r="F336" i="57"/>
  <c r="I336" i="57" s="1"/>
  <c r="L336" i="57" s="1"/>
  <c r="F335" i="57"/>
  <c r="I335" i="57" s="1"/>
  <c r="L335" i="57" s="1"/>
  <c r="F334" i="57"/>
  <c r="I334" i="57" s="1"/>
  <c r="L334" i="57" s="1"/>
  <c r="A324" i="57"/>
  <c r="F289" i="57"/>
  <c r="I289" i="57" s="1"/>
  <c r="L289" i="57" s="1"/>
  <c r="F288" i="57"/>
  <c r="I288" i="57" s="1"/>
  <c r="L288" i="57" s="1"/>
  <c r="F287" i="57"/>
  <c r="I287" i="57" s="1"/>
  <c r="L287" i="57" s="1"/>
  <c r="A277" i="57"/>
  <c r="F242" i="57"/>
  <c r="I242" i="57" s="1"/>
  <c r="L242" i="57" s="1"/>
  <c r="F241" i="57"/>
  <c r="I241" i="57" s="1"/>
  <c r="L241" i="57" s="1"/>
  <c r="I240" i="57"/>
  <c r="L240" i="57" s="1"/>
  <c r="A230" i="57"/>
  <c r="F195" i="57"/>
  <c r="I195" i="57" s="1"/>
  <c r="L195" i="57" s="1"/>
  <c r="F194" i="57"/>
  <c r="I194" i="57" s="1"/>
  <c r="L194" i="57" s="1"/>
  <c r="F193" i="57"/>
  <c r="I193" i="57" s="1"/>
  <c r="L193" i="57" s="1"/>
  <c r="A183" i="57"/>
  <c r="F164" i="57"/>
  <c r="F148" i="57"/>
  <c r="I148" i="57" s="1"/>
  <c r="L148" i="57" s="1"/>
  <c r="F147" i="57"/>
  <c r="I147" i="57" s="1"/>
  <c r="L147" i="57" s="1"/>
  <c r="F146" i="57"/>
  <c r="I146" i="57" s="1"/>
  <c r="L146" i="57" s="1"/>
  <c r="A136" i="57"/>
  <c r="F117" i="57"/>
  <c r="F101" i="57"/>
  <c r="I101" i="57" s="1"/>
  <c r="L101" i="57" s="1"/>
  <c r="F100" i="57"/>
  <c r="I100" i="57" s="1"/>
  <c r="L100" i="57" s="1"/>
  <c r="F99" i="57"/>
  <c r="I99" i="57" s="1"/>
  <c r="L99" i="57" s="1"/>
  <c r="A89" i="57"/>
  <c r="A653" i="57" s="1"/>
  <c r="K62" i="57"/>
  <c r="F54" i="57"/>
  <c r="I54" i="57" s="1"/>
  <c r="L54" i="57" s="1"/>
  <c r="F53" i="57"/>
  <c r="I53" i="57" s="1"/>
  <c r="L53" i="57" s="1"/>
  <c r="F52" i="57"/>
  <c r="I52" i="57" s="1"/>
  <c r="L52" i="57" s="1"/>
  <c r="L27" i="57"/>
  <c r="K27" i="57"/>
  <c r="K74" i="57" s="1"/>
  <c r="K121" i="57" s="1"/>
  <c r="L121" i="57" s="1"/>
  <c r="I27" i="57"/>
  <c r="H27" i="57"/>
  <c r="H74" i="57" s="1"/>
  <c r="E27" i="57"/>
  <c r="E74" i="57" s="1"/>
  <c r="E121" i="57" s="1"/>
  <c r="F121" i="57" s="1"/>
  <c r="K26" i="57"/>
  <c r="K73" i="57" s="1"/>
  <c r="I26" i="57"/>
  <c r="H26" i="57"/>
  <c r="H73" i="57" s="1"/>
  <c r="H120" i="57" s="1"/>
  <c r="I120" i="57" s="1"/>
  <c r="E26" i="57"/>
  <c r="E73" i="57" s="1"/>
  <c r="K24" i="57"/>
  <c r="K71" i="57" s="1"/>
  <c r="K118" i="57" s="1"/>
  <c r="L118" i="57" s="1"/>
  <c r="I24" i="57"/>
  <c r="H24" i="57"/>
  <c r="H71" i="57" s="1"/>
  <c r="E24" i="57"/>
  <c r="K22" i="57"/>
  <c r="K69" i="57" s="1"/>
  <c r="H22" i="57"/>
  <c r="H69" i="57" s="1"/>
  <c r="H116" i="57" s="1"/>
  <c r="H163" i="57" s="1"/>
  <c r="I163" i="57" s="1"/>
  <c r="E22" i="57"/>
  <c r="E69" i="57" s="1"/>
  <c r="F69" i="57" s="1"/>
  <c r="K20" i="57"/>
  <c r="K67" i="57" s="1"/>
  <c r="K114" i="57" s="1"/>
  <c r="H20" i="57"/>
  <c r="H67" i="57" s="1"/>
  <c r="I67" i="57" s="1"/>
  <c r="E20" i="57"/>
  <c r="F20" i="57" s="1"/>
  <c r="K19" i="57"/>
  <c r="L19" i="57" s="1"/>
  <c r="H19" i="57"/>
  <c r="E19" i="57"/>
  <c r="F19" i="57" s="1"/>
  <c r="K18" i="57"/>
  <c r="H18" i="57"/>
  <c r="I18" i="57" s="1"/>
  <c r="E18" i="57"/>
  <c r="K17" i="57"/>
  <c r="L17" i="57" s="1"/>
  <c r="H17" i="57"/>
  <c r="E17" i="57"/>
  <c r="F17" i="57" s="1"/>
  <c r="K16" i="57"/>
  <c r="H16" i="57"/>
  <c r="I16" i="57" s="1"/>
  <c r="E16" i="57"/>
  <c r="K15" i="57"/>
  <c r="L15" i="57" s="1"/>
  <c r="H15" i="57"/>
  <c r="E15" i="57"/>
  <c r="F15" i="57" s="1"/>
  <c r="K14" i="57"/>
  <c r="H14" i="57"/>
  <c r="H61" i="57" s="1"/>
  <c r="E14" i="57"/>
  <c r="K12" i="57"/>
  <c r="K59" i="57" s="1"/>
  <c r="H12" i="57"/>
  <c r="H59" i="57" s="1"/>
  <c r="E12" i="57"/>
  <c r="E59" i="57" s="1"/>
  <c r="F59" i="57" s="1"/>
  <c r="K11" i="57"/>
  <c r="K58" i="57" s="1"/>
  <c r="L58" i="57" s="1"/>
  <c r="H11" i="57"/>
  <c r="H58" i="57" s="1"/>
  <c r="E11" i="57"/>
  <c r="E58" i="57" s="1"/>
  <c r="F58" i="57" s="1"/>
  <c r="J9" i="57"/>
  <c r="G9" i="57"/>
  <c r="D9" i="57"/>
  <c r="F7" i="57"/>
  <c r="I7" i="57" s="1"/>
  <c r="L7" i="57" s="1"/>
  <c r="F6" i="57"/>
  <c r="I6" i="57" s="1"/>
  <c r="L6" i="57" s="1"/>
  <c r="B6" i="57"/>
  <c r="B53" i="57" s="1"/>
  <c r="B100" i="57" s="1"/>
  <c r="B147" i="57" s="1"/>
  <c r="B194" i="57" s="1"/>
  <c r="B241" i="57" s="1"/>
  <c r="B288" i="57" s="1"/>
  <c r="B335" i="57" s="1"/>
  <c r="B382" i="57" s="1"/>
  <c r="B429" i="57" s="1"/>
  <c r="B476" i="57" s="1"/>
  <c r="B523" i="57" s="1"/>
  <c r="B570" i="57" s="1"/>
  <c r="B617" i="57" s="1"/>
  <c r="F5" i="57"/>
  <c r="I5" i="57" s="1"/>
  <c r="L5" i="57" s="1"/>
  <c r="B5" i="57"/>
  <c r="B52" i="57" s="1"/>
  <c r="B99" i="57" s="1"/>
  <c r="B146" i="57" s="1"/>
  <c r="B193" i="57" s="1"/>
  <c r="B240" i="57" s="1"/>
  <c r="B287" i="57" s="1"/>
  <c r="B334" i="57" s="1"/>
  <c r="B381" i="57" s="1"/>
  <c r="B428" i="57" s="1"/>
  <c r="B475" i="57" s="1"/>
  <c r="B522" i="57" s="1"/>
  <c r="B569" i="57" s="1"/>
  <c r="B616" i="57" s="1"/>
  <c r="L598" i="54" l="1"/>
  <c r="K651" i="54"/>
  <c r="L651" i="54" s="1"/>
  <c r="L603" i="54"/>
  <c r="K656" i="54"/>
  <c r="L656" i="54" s="1"/>
  <c r="L600" i="54"/>
  <c r="K653" i="54"/>
  <c r="L653" i="54" s="1"/>
  <c r="I600" i="54"/>
  <c r="H653" i="54"/>
  <c r="I653" i="54" s="1"/>
  <c r="I603" i="54"/>
  <c r="H656" i="54"/>
  <c r="I656" i="54" s="1"/>
  <c r="I599" i="54"/>
  <c r="H652" i="54"/>
  <c r="I652" i="54" s="1"/>
  <c r="L609" i="54"/>
  <c r="K662" i="54"/>
  <c r="L662" i="54" s="1"/>
  <c r="L607" i="54"/>
  <c r="K660" i="54"/>
  <c r="L660" i="54" s="1"/>
  <c r="L599" i="54"/>
  <c r="K652" i="54"/>
  <c r="L652" i="54" s="1"/>
  <c r="L608" i="54"/>
  <c r="K661" i="54"/>
  <c r="L661" i="54" s="1"/>
  <c r="I607" i="54"/>
  <c r="H660" i="54"/>
  <c r="I660" i="54" s="1"/>
  <c r="F609" i="54"/>
  <c r="E662" i="54"/>
  <c r="F662" i="54" s="1"/>
  <c r="I556" i="54"/>
  <c r="H609" i="54"/>
  <c r="I552" i="54"/>
  <c r="H605" i="54"/>
  <c r="F555" i="54"/>
  <c r="E608" i="54"/>
  <c r="L552" i="54"/>
  <c r="K605" i="54"/>
  <c r="L548" i="54"/>
  <c r="K601" i="54"/>
  <c r="L557" i="54"/>
  <c r="K610" i="54"/>
  <c r="I544" i="54"/>
  <c r="H597" i="54"/>
  <c r="I548" i="54"/>
  <c r="H601" i="54"/>
  <c r="I545" i="54"/>
  <c r="H598" i="54"/>
  <c r="I549" i="54"/>
  <c r="H602" i="54"/>
  <c r="I555" i="54"/>
  <c r="H608" i="54"/>
  <c r="L544" i="54"/>
  <c r="K597" i="54"/>
  <c r="L549" i="54"/>
  <c r="K602" i="54"/>
  <c r="I557" i="54"/>
  <c r="H610" i="54"/>
  <c r="I12" i="57"/>
  <c r="L12" i="57"/>
  <c r="L20" i="57"/>
  <c r="I20" i="57"/>
  <c r="L24" i="57"/>
  <c r="I14" i="57"/>
  <c r="I22" i="57"/>
  <c r="L26" i="57"/>
  <c r="H65" i="57"/>
  <c r="I11" i="57"/>
  <c r="L22" i="57"/>
  <c r="L11" i="57"/>
  <c r="F22" i="57"/>
  <c r="F27" i="57"/>
  <c r="E105" i="57"/>
  <c r="F105" i="57" s="1"/>
  <c r="F11" i="57"/>
  <c r="F12" i="57"/>
  <c r="F24" i="57"/>
  <c r="F26" i="57"/>
  <c r="H105" i="57"/>
  <c r="I58" i="57"/>
  <c r="I61" i="57"/>
  <c r="H108" i="57"/>
  <c r="K106" i="57"/>
  <c r="L59" i="57"/>
  <c r="H64" i="57"/>
  <c r="I17" i="57"/>
  <c r="H112" i="57"/>
  <c r="I65" i="57"/>
  <c r="L71" i="57"/>
  <c r="I59" i="57"/>
  <c r="H106" i="57"/>
  <c r="E61" i="57"/>
  <c r="F14" i="57"/>
  <c r="H63" i="57"/>
  <c r="E66" i="57"/>
  <c r="L67" i="57"/>
  <c r="I73" i="57"/>
  <c r="K105" i="57"/>
  <c r="E168" i="57"/>
  <c r="K61" i="57"/>
  <c r="L14" i="57"/>
  <c r="L114" i="57"/>
  <c r="K161" i="57"/>
  <c r="I116" i="57"/>
  <c r="H62" i="57"/>
  <c r="I15" i="57"/>
  <c r="K63" i="57"/>
  <c r="L16" i="57"/>
  <c r="E65" i="57"/>
  <c r="F65" i="57" s="1"/>
  <c r="F18" i="57"/>
  <c r="H66" i="57"/>
  <c r="I19" i="57"/>
  <c r="L69" i="57"/>
  <c r="K116" i="57"/>
  <c r="H118" i="57"/>
  <c r="I71" i="57"/>
  <c r="E120" i="57"/>
  <c r="F73" i="57"/>
  <c r="K120" i="57"/>
  <c r="L73" i="57"/>
  <c r="H121" i="57"/>
  <c r="I74" i="57"/>
  <c r="E64" i="57"/>
  <c r="K66" i="57"/>
  <c r="I69" i="57"/>
  <c r="F74" i="57"/>
  <c r="E106" i="57"/>
  <c r="F106" i="57" s="1"/>
  <c r="H114" i="57"/>
  <c r="K168" i="57"/>
  <c r="E63" i="57"/>
  <c r="F16" i="57"/>
  <c r="K65" i="57"/>
  <c r="L18" i="57"/>
  <c r="K109" i="57"/>
  <c r="L62" i="57"/>
  <c r="H167" i="57"/>
  <c r="E62" i="57"/>
  <c r="F62" i="57" s="1"/>
  <c r="K64" i="57"/>
  <c r="E67" i="57"/>
  <c r="L74" i="57"/>
  <c r="E116" i="57"/>
  <c r="K165" i="57"/>
  <c r="H210" i="57"/>
  <c r="F617" i="57"/>
  <c r="I617" i="57" s="1"/>
  <c r="L617" i="57" s="1"/>
  <c r="I570" i="57"/>
  <c r="L570" i="57" s="1"/>
  <c r="I618" i="56"/>
  <c r="L618" i="56" s="1"/>
  <c r="A606" i="56"/>
  <c r="F571" i="56"/>
  <c r="I571" i="56" s="1"/>
  <c r="L571" i="56" s="1"/>
  <c r="F570" i="56"/>
  <c r="F617" i="56" s="1"/>
  <c r="I617" i="56" s="1"/>
  <c r="L617" i="56" s="1"/>
  <c r="F569" i="56"/>
  <c r="I569" i="56" s="1"/>
  <c r="L569" i="56" s="1"/>
  <c r="A559" i="56"/>
  <c r="F524" i="56"/>
  <c r="I524" i="56" s="1"/>
  <c r="L524" i="56" s="1"/>
  <c r="F523" i="56"/>
  <c r="I523" i="56" s="1"/>
  <c r="L523" i="56" s="1"/>
  <c r="F522" i="56"/>
  <c r="I522" i="56" s="1"/>
  <c r="L522" i="56" s="1"/>
  <c r="A512" i="56"/>
  <c r="F477" i="56"/>
  <c r="I477" i="56" s="1"/>
  <c r="L477" i="56" s="1"/>
  <c r="F476" i="56"/>
  <c r="I476" i="56" s="1"/>
  <c r="L476" i="56" s="1"/>
  <c r="F475" i="56"/>
  <c r="I475" i="56" s="1"/>
  <c r="L475" i="56" s="1"/>
  <c r="A465" i="56"/>
  <c r="F430" i="56"/>
  <c r="I430" i="56" s="1"/>
  <c r="L430" i="56" s="1"/>
  <c r="F429" i="56"/>
  <c r="I429" i="56" s="1"/>
  <c r="L429" i="56" s="1"/>
  <c r="F428" i="56"/>
  <c r="I428" i="56" s="1"/>
  <c r="L428" i="56" s="1"/>
  <c r="A418" i="56"/>
  <c r="F383" i="56"/>
  <c r="I383" i="56" s="1"/>
  <c r="L383" i="56" s="1"/>
  <c r="F382" i="56"/>
  <c r="I382" i="56" s="1"/>
  <c r="L382" i="56" s="1"/>
  <c r="F381" i="56"/>
  <c r="I381" i="56" s="1"/>
  <c r="L381" i="56" s="1"/>
  <c r="A371" i="56"/>
  <c r="F336" i="56"/>
  <c r="I336" i="56" s="1"/>
  <c r="L336" i="56" s="1"/>
  <c r="F335" i="56"/>
  <c r="I335" i="56" s="1"/>
  <c r="L335" i="56" s="1"/>
  <c r="F334" i="56"/>
  <c r="I334" i="56" s="1"/>
  <c r="L334" i="56" s="1"/>
  <c r="A324" i="56"/>
  <c r="F289" i="56"/>
  <c r="I289" i="56" s="1"/>
  <c r="L289" i="56" s="1"/>
  <c r="F288" i="56"/>
  <c r="I288" i="56" s="1"/>
  <c r="L288" i="56" s="1"/>
  <c r="F287" i="56"/>
  <c r="I287" i="56" s="1"/>
  <c r="L287" i="56" s="1"/>
  <c r="A277" i="56"/>
  <c r="F242" i="56"/>
  <c r="I242" i="56" s="1"/>
  <c r="L242" i="56" s="1"/>
  <c r="F241" i="56"/>
  <c r="I241" i="56" s="1"/>
  <c r="L241" i="56" s="1"/>
  <c r="I240" i="56"/>
  <c r="L240" i="56" s="1"/>
  <c r="A230" i="56"/>
  <c r="F195" i="56"/>
  <c r="I195" i="56" s="1"/>
  <c r="L195" i="56" s="1"/>
  <c r="F194" i="56"/>
  <c r="I194" i="56" s="1"/>
  <c r="L194" i="56" s="1"/>
  <c r="F193" i="56"/>
  <c r="I193" i="56" s="1"/>
  <c r="L193" i="56" s="1"/>
  <c r="A183" i="56"/>
  <c r="F164" i="56"/>
  <c r="F148" i="56"/>
  <c r="I148" i="56" s="1"/>
  <c r="L148" i="56" s="1"/>
  <c r="F147" i="56"/>
  <c r="I147" i="56" s="1"/>
  <c r="L147" i="56" s="1"/>
  <c r="F146" i="56"/>
  <c r="I146" i="56" s="1"/>
  <c r="L146" i="56" s="1"/>
  <c r="A136" i="56"/>
  <c r="F117" i="56"/>
  <c r="F101" i="56"/>
  <c r="I101" i="56" s="1"/>
  <c r="L101" i="56" s="1"/>
  <c r="F100" i="56"/>
  <c r="I100" i="56" s="1"/>
  <c r="L100" i="56" s="1"/>
  <c r="F99" i="56"/>
  <c r="I99" i="56" s="1"/>
  <c r="L99" i="56" s="1"/>
  <c r="A89" i="56"/>
  <c r="A653" i="56" s="1"/>
  <c r="F54" i="56"/>
  <c r="I54" i="56" s="1"/>
  <c r="L54" i="56" s="1"/>
  <c r="F53" i="56"/>
  <c r="I53" i="56" s="1"/>
  <c r="L53" i="56" s="1"/>
  <c r="F52" i="56"/>
  <c r="I52" i="56" s="1"/>
  <c r="L52" i="56" s="1"/>
  <c r="K27" i="56"/>
  <c r="K74" i="56" s="1"/>
  <c r="H27" i="56"/>
  <c r="H74" i="56" s="1"/>
  <c r="E27" i="56"/>
  <c r="F27" i="56" s="1"/>
  <c r="K26" i="56"/>
  <c r="K73" i="56" s="1"/>
  <c r="H26" i="56"/>
  <c r="H73" i="56" s="1"/>
  <c r="E26" i="56"/>
  <c r="E73" i="56" s="1"/>
  <c r="K24" i="56"/>
  <c r="K71" i="56" s="1"/>
  <c r="H24" i="56"/>
  <c r="H71" i="56" s="1"/>
  <c r="E24" i="56"/>
  <c r="K22" i="56"/>
  <c r="K69" i="56" s="1"/>
  <c r="H22" i="56"/>
  <c r="H69" i="56" s="1"/>
  <c r="I69" i="56" s="1"/>
  <c r="E22" i="56"/>
  <c r="E69" i="56" s="1"/>
  <c r="K20" i="56"/>
  <c r="K67" i="56" s="1"/>
  <c r="H20" i="56"/>
  <c r="H67" i="56" s="1"/>
  <c r="E20" i="56"/>
  <c r="E67" i="56" s="1"/>
  <c r="F67" i="56" s="1"/>
  <c r="K19" i="56"/>
  <c r="K66" i="56" s="1"/>
  <c r="K113" i="56" s="1"/>
  <c r="H19" i="56"/>
  <c r="H66" i="56" s="1"/>
  <c r="E19" i="56"/>
  <c r="E66" i="56" s="1"/>
  <c r="F66" i="56" s="1"/>
  <c r="K18" i="56"/>
  <c r="K65" i="56" s="1"/>
  <c r="I18" i="56"/>
  <c r="H18" i="56"/>
  <c r="H65" i="56" s="1"/>
  <c r="I65" i="56" s="1"/>
  <c r="E18" i="56"/>
  <c r="E65" i="56" s="1"/>
  <c r="E112" i="56" s="1"/>
  <c r="F112" i="56" s="1"/>
  <c r="K17" i="56"/>
  <c r="K64" i="56" s="1"/>
  <c r="L64" i="56" s="1"/>
  <c r="I17" i="56"/>
  <c r="H17" i="56"/>
  <c r="H64" i="56" s="1"/>
  <c r="E17" i="56"/>
  <c r="E64" i="56" s="1"/>
  <c r="F64" i="56" s="1"/>
  <c r="K16" i="56"/>
  <c r="K63" i="56" s="1"/>
  <c r="H16" i="56"/>
  <c r="H63" i="56" s="1"/>
  <c r="H110" i="56" s="1"/>
  <c r="E16" i="56"/>
  <c r="F16" i="56" s="1"/>
  <c r="K15" i="56"/>
  <c r="K62" i="56" s="1"/>
  <c r="I15" i="56"/>
  <c r="H15" i="56"/>
  <c r="H62" i="56" s="1"/>
  <c r="H109" i="56" s="1"/>
  <c r="E15" i="56"/>
  <c r="E62" i="56" s="1"/>
  <c r="K14" i="56"/>
  <c r="K61" i="56" s="1"/>
  <c r="H14" i="56"/>
  <c r="H61" i="56" s="1"/>
  <c r="E14" i="56"/>
  <c r="E61" i="56" s="1"/>
  <c r="F61" i="56" s="1"/>
  <c r="K12" i="56"/>
  <c r="K59" i="56" s="1"/>
  <c r="H12" i="56"/>
  <c r="I12" i="56" s="1"/>
  <c r="E12" i="56"/>
  <c r="E59" i="56" s="1"/>
  <c r="K11" i="56"/>
  <c r="K58" i="56" s="1"/>
  <c r="H11" i="56"/>
  <c r="H58" i="56" s="1"/>
  <c r="E11" i="56"/>
  <c r="E58" i="56" s="1"/>
  <c r="F58" i="56" s="1"/>
  <c r="J9" i="56"/>
  <c r="G9" i="56"/>
  <c r="D9" i="56"/>
  <c r="F7" i="56"/>
  <c r="I7" i="56" s="1"/>
  <c r="L7" i="56" s="1"/>
  <c r="F6" i="56"/>
  <c r="I6" i="56" s="1"/>
  <c r="L6" i="56" s="1"/>
  <c r="B6" i="56"/>
  <c r="B53" i="56" s="1"/>
  <c r="B100" i="56" s="1"/>
  <c r="B147" i="56" s="1"/>
  <c r="B194" i="56" s="1"/>
  <c r="B241" i="56" s="1"/>
  <c r="B288" i="56" s="1"/>
  <c r="B335" i="56" s="1"/>
  <c r="B382" i="56" s="1"/>
  <c r="B429" i="56" s="1"/>
  <c r="B476" i="56" s="1"/>
  <c r="B523" i="56" s="1"/>
  <c r="B570" i="56" s="1"/>
  <c r="B617" i="56" s="1"/>
  <c r="F5" i="56"/>
  <c r="I5" i="56" s="1"/>
  <c r="L5" i="56" s="1"/>
  <c r="B5" i="56"/>
  <c r="B52" i="56" s="1"/>
  <c r="B99" i="56" s="1"/>
  <c r="B146" i="56" s="1"/>
  <c r="B193" i="56" s="1"/>
  <c r="B240" i="56" s="1"/>
  <c r="B287" i="56" s="1"/>
  <c r="B334" i="56" s="1"/>
  <c r="B381" i="56" s="1"/>
  <c r="B428" i="56" s="1"/>
  <c r="B475" i="56" s="1"/>
  <c r="B522" i="56" s="1"/>
  <c r="B569" i="56" s="1"/>
  <c r="B616" i="56" s="1"/>
  <c r="L597" i="54" l="1"/>
  <c r="K650" i="54"/>
  <c r="L650" i="54" s="1"/>
  <c r="L610" i="54"/>
  <c r="K663" i="54"/>
  <c r="L663" i="54" s="1"/>
  <c r="L602" i="54"/>
  <c r="K655" i="54"/>
  <c r="L655" i="54" s="1"/>
  <c r="L601" i="54"/>
  <c r="K654" i="54"/>
  <c r="L654" i="54" s="1"/>
  <c r="I610" i="54"/>
  <c r="H663" i="54"/>
  <c r="I663" i="54" s="1"/>
  <c r="I597" i="54"/>
  <c r="H650" i="54"/>
  <c r="I650" i="54" s="1"/>
  <c r="I601" i="54"/>
  <c r="H654" i="54"/>
  <c r="I654" i="54" s="1"/>
  <c r="I602" i="54"/>
  <c r="H655" i="54"/>
  <c r="I655" i="54" s="1"/>
  <c r="L605" i="54"/>
  <c r="K658" i="54"/>
  <c r="L658" i="54" s="1"/>
  <c r="I609" i="54"/>
  <c r="H662" i="54"/>
  <c r="I662" i="54" s="1"/>
  <c r="I605" i="54"/>
  <c r="H658" i="54"/>
  <c r="I658" i="54" s="1"/>
  <c r="I598" i="54"/>
  <c r="H651" i="54"/>
  <c r="I651" i="54" s="1"/>
  <c r="I608" i="54"/>
  <c r="H661" i="54"/>
  <c r="I661" i="54" s="1"/>
  <c r="F608" i="54"/>
  <c r="E661" i="54"/>
  <c r="F661" i="54" s="1"/>
  <c r="L11" i="56"/>
  <c r="H59" i="56"/>
  <c r="H106" i="56" s="1"/>
  <c r="I31" i="57"/>
  <c r="I26" i="56"/>
  <c r="L18" i="56"/>
  <c r="L14" i="56"/>
  <c r="L20" i="56"/>
  <c r="E152" i="57"/>
  <c r="F152" i="57" s="1"/>
  <c r="L27" i="56"/>
  <c r="L15" i="56"/>
  <c r="F24" i="56"/>
  <c r="F18" i="56"/>
  <c r="F14" i="56"/>
  <c r="K105" i="56"/>
  <c r="L105" i="56" s="1"/>
  <c r="L58" i="56"/>
  <c r="L61" i="56"/>
  <c r="K108" i="56"/>
  <c r="K155" i="56" s="1"/>
  <c r="L155" i="56" s="1"/>
  <c r="K112" i="56"/>
  <c r="L65" i="56"/>
  <c r="E74" i="56"/>
  <c r="E121" i="56" s="1"/>
  <c r="L12" i="56"/>
  <c r="I14" i="56"/>
  <c r="L16" i="56"/>
  <c r="L19" i="56"/>
  <c r="I22" i="56"/>
  <c r="I59" i="56"/>
  <c r="I62" i="56"/>
  <c r="L66" i="56"/>
  <c r="K111" i="56"/>
  <c r="K158" i="56" s="1"/>
  <c r="K205" i="56" s="1"/>
  <c r="L205" i="56" s="1"/>
  <c r="I11" i="56"/>
  <c r="L17" i="56"/>
  <c r="E63" i="56"/>
  <c r="E110" i="56" s="1"/>
  <c r="F110" i="56" s="1"/>
  <c r="I16" i="56"/>
  <c r="I19" i="56"/>
  <c r="F20" i="56"/>
  <c r="L24" i="56"/>
  <c r="E109" i="57"/>
  <c r="F109" i="57" s="1"/>
  <c r="L31" i="57"/>
  <c r="E153" i="57"/>
  <c r="E200" i="57" s="1"/>
  <c r="F17" i="56"/>
  <c r="F19" i="56"/>
  <c r="E113" i="56"/>
  <c r="F113" i="56" s="1"/>
  <c r="E111" i="56"/>
  <c r="F111" i="56" s="1"/>
  <c r="F11" i="56"/>
  <c r="F12" i="56"/>
  <c r="F15" i="56"/>
  <c r="E108" i="56"/>
  <c r="F108" i="56" s="1"/>
  <c r="L168" i="57"/>
  <c r="K215" i="57"/>
  <c r="H110" i="57"/>
  <c r="I63" i="57"/>
  <c r="F116" i="57"/>
  <c r="E163" i="57"/>
  <c r="K111" i="57"/>
  <c r="L64" i="57"/>
  <c r="E111" i="57"/>
  <c r="F64" i="57"/>
  <c r="K167" i="57"/>
  <c r="L120" i="57"/>
  <c r="H165" i="57"/>
  <c r="I118" i="57"/>
  <c r="I66" i="57"/>
  <c r="H113" i="57"/>
  <c r="K110" i="57"/>
  <c r="L63" i="57"/>
  <c r="E112" i="57"/>
  <c r="E113" i="57"/>
  <c r="F66" i="57"/>
  <c r="H153" i="57"/>
  <c r="I106" i="57"/>
  <c r="I64" i="57"/>
  <c r="H111" i="57"/>
  <c r="E110" i="57"/>
  <c r="F63" i="57"/>
  <c r="H168" i="57"/>
  <c r="I121" i="57"/>
  <c r="E167" i="57"/>
  <c r="F120" i="57"/>
  <c r="H109" i="57"/>
  <c r="I62" i="57"/>
  <c r="L61" i="57"/>
  <c r="L78" i="57" s="1"/>
  <c r="K108" i="57"/>
  <c r="F168" i="57"/>
  <c r="E215" i="57"/>
  <c r="H159" i="57"/>
  <c r="I112" i="57"/>
  <c r="K153" i="57"/>
  <c r="L106" i="57"/>
  <c r="L165" i="57"/>
  <c r="K212" i="57"/>
  <c r="K156" i="57"/>
  <c r="L109" i="57"/>
  <c r="L116" i="57"/>
  <c r="K163" i="57"/>
  <c r="K152" i="57"/>
  <c r="L105" i="57"/>
  <c r="H257" i="57"/>
  <c r="I210" i="57"/>
  <c r="E114" i="57"/>
  <c r="F67" i="57"/>
  <c r="I167" i="57"/>
  <c r="H214" i="57"/>
  <c r="L65" i="57"/>
  <c r="K112" i="57"/>
  <c r="H161" i="57"/>
  <c r="I114" i="57"/>
  <c r="K113" i="57"/>
  <c r="L66" i="57"/>
  <c r="K208" i="57"/>
  <c r="L161" i="57"/>
  <c r="F61" i="57"/>
  <c r="E108" i="57"/>
  <c r="H155" i="57"/>
  <c r="I108" i="57"/>
  <c r="I105" i="57"/>
  <c r="H152" i="57"/>
  <c r="I58" i="56"/>
  <c r="H105" i="56"/>
  <c r="E106" i="56"/>
  <c r="F59" i="56"/>
  <c r="K106" i="56"/>
  <c r="L59" i="56"/>
  <c r="H108" i="56"/>
  <c r="I61" i="56"/>
  <c r="E109" i="56"/>
  <c r="F62" i="56"/>
  <c r="K109" i="56"/>
  <c r="L62" i="56"/>
  <c r="H157" i="56"/>
  <c r="I110" i="56"/>
  <c r="L113" i="56"/>
  <c r="K160" i="56"/>
  <c r="E116" i="56"/>
  <c r="F116" i="56" s="1"/>
  <c r="F69" i="56"/>
  <c r="L73" i="56"/>
  <c r="K120" i="56"/>
  <c r="H156" i="56"/>
  <c r="I109" i="56"/>
  <c r="E114" i="56"/>
  <c r="L71" i="56"/>
  <c r="K118" i="56"/>
  <c r="H121" i="56"/>
  <c r="I74" i="56"/>
  <c r="H114" i="56"/>
  <c r="I67" i="56"/>
  <c r="E120" i="56"/>
  <c r="F73" i="56"/>
  <c r="K116" i="56"/>
  <c r="L69" i="56"/>
  <c r="K110" i="56"/>
  <c r="L63" i="56"/>
  <c r="H111" i="56"/>
  <c r="I64" i="56"/>
  <c r="I66" i="56"/>
  <c r="H113" i="56"/>
  <c r="L67" i="56"/>
  <c r="K114" i="56"/>
  <c r="I71" i="56"/>
  <c r="H118" i="56"/>
  <c r="H120" i="56"/>
  <c r="I73" i="56"/>
  <c r="I106" i="56"/>
  <c r="H153" i="56"/>
  <c r="K159" i="56"/>
  <c r="L112" i="56"/>
  <c r="I20" i="56"/>
  <c r="F22" i="56"/>
  <c r="L22" i="56"/>
  <c r="I24" i="56"/>
  <c r="F26" i="56"/>
  <c r="L26" i="56"/>
  <c r="I27" i="56"/>
  <c r="I63" i="56"/>
  <c r="F65" i="56"/>
  <c r="H112" i="56"/>
  <c r="H116" i="56"/>
  <c r="K152" i="56"/>
  <c r="E105" i="56"/>
  <c r="K121" i="56"/>
  <c r="L74" i="56"/>
  <c r="E159" i="56"/>
  <c r="I570" i="56"/>
  <c r="L570" i="56" s="1"/>
  <c r="E163" i="56" l="1"/>
  <c r="F163" i="56" s="1"/>
  <c r="E157" i="56"/>
  <c r="L158" i="56"/>
  <c r="E156" i="57"/>
  <c r="E203" i="57" s="1"/>
  <c r="E199" i="57"/>
  <c r="F199" i="57" s="1"/>
  <c r="F63" i="56"/>
  <c r="I31" i="56"/>
  <c r="L78" i="56"/>
  <c r="K202" i="56"/>
  <c r="L31" i="56"/>
  <c r="F74" i="56"/>
  <c r="K252" i="56"/>
  <c r="E158" i="56"/>
  <c r="F158" i="56" s="1"/>
  <c r="L111" i="56"/>
  <c r="L108" i="56"/>
  <c r="F153" i="57"/>
  <c r="I78" i="57"/>
  <c r="E155" i="56"/>
  <c r="E202" i="56" s="1"/>
  <c r="E160" i="56"/>
  <c r="E207" i="56" s="1"/>
  <c r="F31" i="56"/>
  <c r="H199" i="57"/>
  <c r="I152" i="57"/>
  <c r="K255" i="57"/>
  <c r="L208" i="57"/>
  <c r="K210" i="57"/>
  <c r="L163" i="57"/>
  <c r="L153" i="57"/>
  <c r="K200" i="57"/>
  <c r="F112" i="57"/>
  <c r="E159" i="57"/>
  <c r="L167" i="57"/>
  <c r="K214" i="57"/>
  <c r="L111" i="57"/>
  <c r="K158" i="57"/>
  <c r="I155" i="57"/>
  <c r="H202" i="57"/>
  <c r="I214" i="57"/>
  <c r="H261" i="57"/>
  <c r="F200" i="57"/>
  <c r="E247" i="57"/>
  <c r="K203" i="57"/>
  <c r="L156" i="57"/>
  <c r="F167" i="57"/>
  <c r="E214" i="57"/>
  <c r="E160" i="57"/>
  <c r="F113" i="57"/>
  <c r="I113" i="57"/>
  <c r="H160" i="57"/>
  <c r="H208" i="57"/>
  <c r="I161" i="57"/>
  <c r="L212" i="57"/>
  <c r="K259" i="57"/>
  <c r="F215" i="57"/>
  <c r="E262" i="57"/>
  <c r="I110" i="57"/>
  <c r="H157" i="57"/>
  <c r="F108" i="57"/>
  <c r="E155" i="57"/>
  <c r="L112" i="57"/>
  <c r="K159" i="57"/>
  <c r="L152" i="57"/>
  <c r="K199" i="57"/>
  <c r="H156" i="57"/>
  <c r="I109" i="57"/>
  <c r="I168" i="57"/>
  <c r="H215" i="57"/>
  <c r="E157" i="57"/>
  <c r="F110" i="57"/>
  <c r="H200" i="57"/>
  <c r="I153" i="57"/>
  <c r="E210" i="57"/>
  <c r="F163" i="57"/>
  <c r="L215" i="57"/>
  <c r="K262" i="57"/>
  <c r="K160" i="57"/>
  <c r="L113" i="57"/>
  <c r="F114" i="57"/>
  <c r="E161" i="57"/>
  <c r="I257" i="57"/>
  <c r="H304" i="57"/>
  <c r="I159" i="57"/>
  <c r="H206" i="57"/>
  <c r="L108" i="57"/>
  <c r="K155" i="57"/>
  <c r="H158" i="57"/>
  <c r="I111" i="57"/>
  <c r="K157" i="57"/>
  <c r="L110" i="57"/>
  <c r="I165" i="57"/>
  <c r="H212" i="57"/>
  <c r="F111" i="57"/>
  <c r="E158" i="57"/>
  <c r="L120" i="56"/>
  <c r="K167" i="56"/>
  <c r="E152" i="56"/>
  <c r="F105" i="56"/>
  <c r="L159" i="56"/>
  <c r="K206" i="56"/>
  <c r="K163" i="56"/>
  <c r="L116" i="56"/>
  <c r="I108" i="56"/>
  <c r="H155" i="56"/>
  <c r="F159" i="56"/>
  <c r="E206" i="56"/>
  <c r="K168" i="56"/>
  <c r="L121" i="56"/>
  <c r="I116" i="56"/>
  <c r="H163" i="56"/>
  <c r="I153" i="56"/>
  <c r="H200" i="56"/>
  <c r="I118" i="56"/>
  <c r="H165" i="56"/>
  <c r="H160" i="56"/>
  <c r="I113" i="56"/>
  <c r="I121" i="56"/>
  <c r="H168" i="56"/>
  <c r="E161" i="56"/>
  <c r="F114" i="56"/>
  <c r="H203" i="56"/>
  <c r="I156" i="56"/>
  <c r="H152" i="56"/>
  <c r="I105" i="56"/>
  <c r="K161" i="56"/>
  <c r="L114" i="56"/>
  <c r="K207" i="56"/>
  <c r="L160" i="56"/>
  <c r="K199" i="56"/>
  <c r="L152" i="56"/>
  <c r="L202" i="56"/>
  <c r="K249" i="56"/>
  <c r="H167" i="56"/>
  <c r="I120" i="56"/>
  <c r="I111" i="56"/>
  <c r="H158" i="56"/>
  <c r="I114" i="56"/>
  <c r="H161" i="56"/>
  <c r="L109" i="56"/>
  <c r="K156" i="56"/>
  <c r="E153" i="56"/>
  <c r="F106" i="56"/>
  <c r="E204" i="56"/>
  <c r="F157" i="56"/>
  <c r="I112" i="56"/>
  <c r="H159" i="56"/>
  <c r="E168" i="56"/>
  <c r="F121" i="56"/>
  <c r="L110" i="56"/>
  <c r="K157" i="56"/>
  <c r="L252" i="56"/>
  <c r="K299" i="56"/>
  <c r="F120" i="56"/>
  <c r="E167" i="56"/>
  <c r="K165" i="56"/>
  <c r="L118" i="56"/>
  <c r="I157" i="56"/>
  <c r="H204" i="56"/>
  <c r="E156" i="56"/>
  <c r="F109" i="56"/>
  <c r="K153" i="56"/>
  <c r="L106" i="56"/>
  <c r="I78" i="56"/>
  <c r="E210" i="56" l="1"/>
  <c r="E257" i="56" s="1"/>
  <c r="F156" i="57"/>
  <c r="E246" i="57"/>
  <c r="F246" i="57" s="1"/>
  <c r="E205" i="56"/>
  <c r="F205" i="56" s="1"/>
  <c r="L125" i="56"/>
  <c r="L125" i="57"/>
  <c r="I125" i="57"/>
  <c r="F155" i="56"/>
  <c r="F160" i="56"/>
  <c r="I215" i="57"/>
  <c r="H262" i="57"/>
  <c r="H207" i="57"/>
  <c r="I160" i="57"/>
  <c r="I212" i="57"/>
  <c r="H259" i="57"/>
  <c r="K202" i="57"/>
  <c r="L155" i="57"/>
  <c r="F161" i="57"/>
  <c r="E208" i="57"/>
  <c r="F210" i="57"/>
  <c r="E257" i="57"/>
  <c r="F157" i="57"/>
  <c r="E204" i="57"/>
  <c r="I156" i="57"/>
  <c r="H203" i="57"/>
  <c r="H204" i="57"/>
  <c r="I157" i="57"/>
  <c r="K306" i="57"/>
  <c r="L259" i="57"/>
  <c r="I208" i="57"/>
  <c r="H255" i="57"/>
  <c r="F160" i="57"/>
  <c r="E207" i="57"/>
  <c r="L203" i="57"/>
  <c r="K250" i="57"/>
  <c r="F247" i="57"/>
  <c r="E294" i="57"/>
  <c r="I202" i="57"/>
  <c r="H249" i="57"/>
  <c r="L214" i="57"/>
  <c r="K261" i="57"/>
  <c r="K247" i="57"/>
  <c r="L200" i="57"/>
  <c r="K309" i="57"/>
  <c r="L262" i="57"/>
  <c r="L199" i="57"/>
  <c r="K246" i="57"/>
  <c r="F214" i="57"/>
  <c r="E261" i="57"/>
  <c r="L255" i="57"/>
  <c r="K302" i="57"/>
  <c r="F158" i="57"/>
  <c r="E205" i="57"/>
  <c r="I206" i="57"/>
  <c r="H253" i="57"/>
  <c r="I304" i="57"/>
  <c r="H351" i="57"/>
  <c r="I200" i="57"/>
  <c r="H247" i="57"/>
  <c r="E309" i="57"/>
  <c r="F262" i="57"/>
  <c r="H308" i="57"/>
  <c r="I261" i="57"/>
  <c r="K205" i="57"/>
  <c r="L158" i="57"/>
  <c r="E206" i="57"/>
  <c r="F159" i="57"/>
  <c r="H205" i="57"/>
  <c r="I158" i="57"/>
  <c r="F155" i="57"/>
  <c r="E202" i="57"/>
  <c r="L157" i="57"/>
  <c r="L172" i="57" s="1"/>
  <c r="K204" i="57"/>
  <c r="L160" i="57"/>
  <c r="K207" i="57"/>
  <c r="K206" i="57"/>
  <c r="L159" i="57"/>
  <c r="F203" i="57"/>
  <c r="E250" i="57"/>
  <c r="L210" i="57"/>
  <c r="K257" i="57"/>
  <c r="H246" i="57"/>
  <c r="I199" i="57"/>
  <c r="K204" i="56"/>
  <c r="L157" i="56"/>
  <c r="I152" i="56"/>
  <c r="H199" i="56"/>
  <c r="I160" i="56"/>
  <c r="H207" i="56"/>
  <c r="F207" i="56"/>
  <c r="E254" i="56"/>
  <c r="L163" i="56"/>
  <c r="K210" i="56"/>
  <c r="E199" i="56"/>
  <c r="F152" i="56"/>
  <c r="K200" i="56"/>
  <c r="L153" i="56"/>
  <c r="F153" i="56"/>
  <c r="E200" i="56"/>
  <c r="H208" i="56"/>
  <c r="I161" i="56"/>
  <c r="F202" i="56"/>
  <c r="E249" i="56"/>
  <c r="H215" i="56"/>
  <c r="I168" i="56"/>
  <c r="H212" i="56"/>
  <c r="I165" i="56"/>
  <c r="H210" i="56"/>
  <c r="I163" i="56"/>
  <c r="H202" i="56"/>
  <c r="I155" i="56"/>
  <c r="K253" i="56"/>
  <c r="L206" i="56"/>
  <c r="K214" i="56"/>
  <c r="L167" i="56"/>
  <c r="E214" i="56"/>
  <c r="F167" i="56"/>
  <c r="K208" i="56"/>
  <c r="L161" i="56"/>
  <c r="I167" i="56"/>
  <c r="H214" i="56"/>
  <c r="L207" i="56"/>
  <c r="K254" i="56"/>
  <c r="I203" i="56"/>
  <c r="H250" i="56"/>
  <c r="L168" i="56"/>
  <c r="K215" i="56"/>
  <c r="I204" i="56"/>
  <c r="H251" i="56"/>
  <c r="H206" i="56"/>
  <c r="I159" i="56"/>
  <c r="F161" i="56"/>
  <c r="E208" i="56"/>
  <c r="K346" i="56"/>
  <c r="L299" i="56"/>
  <c r="L156" i="56"/>
  <c r="K203" i="56"/>
  <c r="K246" i="56"/>
  <c r="L199" i="56"/>
  <c r="F156" i="56"/>
  <c r="E203" i="56"/>
  <c r="L165" i="56"/>
  <c r="K212" i="56"/>
  <c r="F168" i="56"/>
  <c r="E215" i="56"/>
  <c r="F204" i="56"/>
  <c r="E251" i="56"/>
  <c r="H205" i="56"/>
  <c r="I158" i="56"/>
  <c r="L249" i="56"/>
  <c r="K296" i="56"/>
  <c r="I125" i="56"/>
  <c r="H247" i="56"/>
  <c r="I200" i="56"/>
  <c r="F206" i="56"/>
  <c r="E253" i="56"/>
  <c r="F210" i="56" l="1"/>
  <c r="E293" i="57"/>
  <c r="E340" i="57" s="1"/>
  <c r="E387" i="57" s="1"/>
  <c r="E252" i="56"/>
  <c r="F252" i="56" s="1"/>
  <c r="L172" i="56"/>
  <c r="I172" i="57"/>
  <c r="I205" i="57"/>
  <c r="H252" i="57"/>
  <c r="H294" i="57"/>
  <c r="I247" i="57"/>
  <c r="E308" i="57"/>
  <c r="F261" i="57"/>
  <c r="K249" i="57"/>
  <c r="L202" i="57"/>
  <c r="L257" i="57"/>
  <c r="K304" i="57"/>
  <c r="L204" i="57"/>
  <c r="K251" i="57"/>
  <c r="F206" i="57"/>
  <c r="E253" i="57"/>
  <c r="H355" i="57"/>
  <c r="I308" i="57"/>
  <c r="H296" i="57"/>
  <c r="I249" i="57"/>
  <c r="K297" i="57"/>
  <c r="L250" i="57"/>
  <c r="H302" i="57"/>
  <c r="I255" i="57"/>
  <c r="F204" i="57"/>
  <c r="E251" i="57"/>
  <c r="E255" i="57"/>
  <c r="F208" i="57"/>
  <c r="L206" i="57"/>
  <c r="K253" i="57"/>
  <c r="H300" i="57"/>
  <c r="I253" i="57"/>
  <c r="L247" i="57"/>
  <c r="K294" i="57"/>
  <c r="I204" i="57"/>
  <c r="H251" i="57"/>
  <c r="I207" i="57"/>
  <c r="H254" i="57"/>
  <c r="E297" i="57"/>
  <c r="F250" i="57"/>
  <c r="L207" i="57"/>
  <c r="K254" i="57"/>
  <c r="E249" i="57"/>
  <c r="F202" i="57"/>
  <c r="K252" i="57"/>
  <c r="L205" i="57"/>
  <c r="E356" i="57"/>
  <c r="F309" i="57"/>
  <c r="K356" i="57"/>
  <c r="L309" i="57"/>
  <c r="K308" i="57"/>
  <c r="L261" i="57"/>
  <c r="F294" i="57"/>
  <c r="E341" i="57"/>
  <c r="F207" i="57"/>
  <c r="E254" i="57"/>
  <c r="H250" i="57"/>
  <c r="I203" i="57"/>
  <c r="F257" i="57"/>
  <c r="E304" i="57"/>
  <c r="H306" i="57"/>
  <c r="I259" i="57"/>
  <c r="H309" i="57"/>
  <c r="I262" i="57"/>
  <c r="F205" i="57"/>
  <c r="E252" i="57"/>
  <c r="H293" i="57"/>
  <c r="I246" i="57"/>
  <c r="H398" i="57"/>
  <c r="I351" i="57"/>
  <c r="K349" i="57"/>
  <c r="L302" i="57"/>
  <c r="K293" i="57"/>
  <c r="L246" i="57"/>
  <c r="K353" i="57"/>
  <c r="L306" i="57"/>
  <c r="K250" i="56"/>
  <c r="L203" i="56"/>
  <c r="I250" i="56"/>
  <c r="H297" i="56"/>
  <c r="E304" i="56"/>
  <c r="F257" i="56"/>
  <c r="H252" i="56"/>
  <c r="I205" i="56"/>
  <c r="F214" i="56"/>
  <c r="E261" i="56"/>
  <c r="K300" i="56"/>
  <c r="L253" i="56"/>
  <c r="I210" i="56"/>
  <c r="H257" i="56"/>
  <c r="I215" i="56"/>
  <c r="H262" i="56"/>
  <c r="F254" i="56"/>
  <c r="E301" i="56"/>
  <c r="I199" i="56"/>
  <c r="H246" i="56"/>
  <c r="F215" i="56"/>
  <c r="E262" i="56"/>
  <c r="E250" i="56"/>
  <c r="F203" i="56"/>
  <c r="F208" i="56"/>
  <c r="E255" i="56"/>
  <c r="H298" i="56"/>
  <c r="I251" i="56"/>
  <c r="I214" i="56"/>
  <c r="H261" i="56"/>
  <c r="H294" i="56"/>
  <c r="I247" i="56"/>
  <c r="K343" i="56"/>
  <c r="L296" i="56"/>
  <c r="F251" i="56"/>
  <c r="E298" i="56"/>
  <c r="L212" i="56"/>
  <c r="K259" i="56"/>
  <c r="L215" i="56"/>
  <c r="K262" i="56"/>
  <c r="K301" i="56"/>
  <c r="L254" i="56"/>
  <c r="E296" i="56"/>
  <c r="F249" i="56"/>
  <c r="H255" i="56"/>
  <c r="I208" i="56"/>
  <c r="L200" i="56"/>
  <c r="K247" i="56"/>
  <c r="F199" i="56"/>
  <c r="E246" i="56"/>
  <c r="I172" i="56"/>
  <c r="L204" i="56"/>
  <c r="K251" i="56"/>
  <c r="E300" i="56"/>
  <c r="F253" i="56"/>
  <c r="L246" i="56"/>
  <c r="K293" i="56"/>
  <c r="L346" i="56"/>
  <c r="K393" i="56"/>
  <c r="I206" i="56"/>
  <c r="H253" i="56"/>
  <c r="L208" i="56"/>
  <c r="K255" i="56"/>
  <c r="K261" i="56"/>
  <c r="L214" i="56"/>
  <c r="H249" i="56"/>
  <c r="I202" i="56"/>
  <c r="H259" i="56"/>
  <c r="I212" i="56"/>
  <c r="F200" i="56"/>
  <c r="E247" i="56"/>
  <c r="K257" i="56"/>
  <c r="L210" i="56"/>
  <c r="I207" i="56"/>
  <c r="H254" i="56"/>
  <c r="F340" i="57" l="1"/>
  <c r="F293" i="57"/>
  <c r="L219" i="57"/>
  <c r="E299" i="56"/>
  <c r="F299" i="56" s="1"/>
  <c r="L219" i="56"/>
  <c r="I219" i="57"/>
  <c r="F387" i="57"/>
  <c r="E434" i="57"/>
  <c r="K300" i="57"/>
  <c r="L253" i="57"/>
  <c r="H353" i="57"/>
  <c r="I306" i="57"/>
  <c r="F341" i="57"/>
  <c r="E388" i="57"/>
  <c r="K301" i="57"/>
  <c r="L254" i="57"/>
  <c r="H347" i="57"/>
  <c r="I300" i="57"/>
  <c r="F255" i="57"/>
  <c r="E302" i="57"/>
  <c r="H349" i="57"/>
  <c r="I302" i="57"/>
  <c r="I296" i="57"/>
  <c r="H343" i="57"/>
  <c r="F253" i="57"/>
  <c r="E300" i="57"/>
  <c r="K351" i="57"/>
  <c r="L304" i="57"/>
  <c r="H299" i="57"/>
  <c r="I252" i="57"/>
  <c r="I250" i="57"/>
  <c r="H297" i="57"/>
  <c r="K299" i="57"/>
  <c r="L252" i="57"/>
  <c r="K341" i="57"/>
  <c r="L294" i="57"/>
  <c r="H340" i="57"/>
  <c r="I293" i="57"/>
  <c r="H356" i="57"/>
  <c r="I309" i="57"/>
  <c r="E351" i="57"/>
  <c r="F304" i="57"/>
  <c r="E301" i="57"/>
  <c r="F254" i="57"/>
  <c r="K344" i="57"/>
  <c r="L297" i="57"/>
  <c r="K298" i="57"/>
  <c r="L251" i="57"/>
  <c r="K340" i="57"/>
  <c r="L293" i="57"/>
  <c r="K403" i="57"/>
  <c r="L356" i="57"/>
  <c r="H301" i="57"/>
  <c r="I254" i="57"/>
  <c r="F251" i="57"/>
  <c r="E298" i="57"/>
  <c r="E355" i="57"/>
  <c r="F308" i="57"/>
  <c r="K400" i="57"/>
  <c r="L353" i="57"/>
  <c r="K396" i="57"/>
  <c r="L349" i="57"/>
  <c r="I398" i="57"/>
  <c r="H445" i="57"/>
  <c r="E299" i="57"/>
  <c r="F252" i="57"/>
  <c r="K355" i="57"/>
  <c r="L308" i="57"/>
  <c r="E403" i="57"/>
  <c r="F356" i="57"/>
  <c r="F249" i="57"/>
  <c r="E296" i="57"/>
  <c r="F297" i="57"/>
  <c r="E344" i="57"/>
  <c r="H298" i="57"/>
  <c r="I251" i="57"/>
  <c r="H402" i="57"/>
  <c r="I355" i="57"/>
  <c r="K296" i="57"/>
  <c r="L249" i="57"/>
  <c r="H341" i="57"/>
  <c r="I294" i="57"/>
  <c r="E294" i="56"/>
  <c r="F247" i="56"/>
  <c r="K302" i="56"/>
  <c r="L255" i="56"/>
  <c r="L393" i="56"/>
  <c r="K440" i="56"/>
  <c r="F304" i="56"/>
  <c r="E351" i="56"/>
  <c r="K304" i="56"/>
  <c r="L257" i="56"/>
  <c r="H296" i="56"/>
  <c r="I249" i="56"/>
  <c r="H301" i="56"/>
  <c r="I254" i="56"/>
  <c r="I253" i="56"/>
  <c r="H300" i="56"/>
  <c r="K340" i="56"/>
  <c r="L293" i="56"/>
  <c r="K298" i="56"/>
  <c r="L251" i="56"/>
  <c r="H302" i="56"/>
  <c r="I255" i="56"/>
  <c r="K348" i="56"/>
  <c r="L301" i="56"/>
  <c r="K306" i="56"/>
  <c r="L259" i="56"/>
  <c r="H308" i="56"/>
  <c r="I261" i="56"/>
  <c r="F255" i="56"/>
  <c r="E302" i="56"/>
  <c r="E309" i="56"/>
  <c r="F262" i="56"/>
  <c r="E348" i="56"/>
  <c r="F301" i="56"/>
  <c r="L300" i="56"/>
  <c r="K347" i="56"/>
  <c r="H299" i="56"/>
  <c r="I252" i="56"/>
  <c r="H344" i="56"/>
  <c r="I297" i="56"/>
  <c r="H306" i="56"/>
  <c r="I259" i="56"/>
  <c r="K308" i="56"/>
  <c r="L261" i="56"/>
  <c r="K294" i="56"/>
  <c r="L247" i="56"/>
  <c r="K309" i="56"/>
  <c r="L262" i="56"/>
  <c r="K390" i="56"/>
  <c r="L343" i="56"/>
  <c r="H304" i="56"/>
  <c r="I257" i="56"/>
  <c r="E308" i="56"/>
  <c r="F261" i="56"/>
  <c r="F296" i="56"/>
  <c r="E343" i="56"/>
  <c r="E345" i="56"/>
  <c r="F298" i="56"/>
  <c r="H293" i="56"/>
  <c r="I246" i="56"/>
  <c r="E347" i="56"/>
  <c r="F300" i="56"/>
  <c r="F246" i="56"/>
  <c r="E293" i="56"/>
  <c r="H341" i="56"/>
  <c r="I294" i="56"/>
  <c r="H345" i="56"/>
  <c r="I298" i="56"/>
  <c r="F250" i="56"/>
  <c r="E297" i="56"/>
  <c r="I219" i="56"/>
  <c r="I262" i="56"/>
  <c r="H309" i="56"/>
  <c r="K297" i="56"/>
  <c r="L250" i="56"/>
  <c r="L266" i="57" l="1"/>
  <c r="E346" i="56"/>
  <c r="E393" i="56" s="1"/>
  <c r="L266" i="56"/>
  <c r="I266" i="57"/>
  <c r="F351" i="57"/>
  <c r="E398" i="57"/>
  <c r="K346" i="57"/>
  <c r="L299" i="57"/>
  <c r="F388" i="57"/>
  <c r="E435" i="57"/>
  <c r="H388" i="57"/>
  <c r="I341" i="57"/>
  <c r="I402" i="57"/>
  <c r="H449" i="57"/>
  <c r="E450" i="57"/>
  <c r="F403" i="57"/>
  <c r="F299" i="57"/>
  <c r="E346" i="57"/>
  <c r="L396" i="57"/>
  <c r="K443" i="57"/>
  <c r="E402" i="57"/>
  <c r="F355" i="57"/>
  <c r="H348" i="57"/>
  <c r="I301" i="57"/>
  <c r="K387" i="57"/>
  <c r="L340" i="57"/>
  <c r="K391" i="57"/>
  <c r="L344" i="57"/>
  <c r="L351" i="57"/>
  <c r="K398" i="57"/>
  <c r="L301" i="57"/>
  <c r="K348" i="57"/>
  <c r="H400" i="57"/>
  <c r="I353" i="57"/>
  <c r="F434" i="57"/>
  <c r="E481" i="57"/>
  <c r="K343" i="57"/>
  <c r="L296" i="57"/>
  <c r="H345" i="57"/>
  <c r="I298" i="57"/>
  <c r="K402" i="57"/>
  <c r="L355" i="57"/>
  <c r="K447" i="57"/>
  <c r="L400" i="57"/>
  <c r="K450" i="57"/>
  <c r="L403" i="57"/>
  <c r="L298" i="57"/>
  <c r="K345" i="57"/>
  <c r="H344" i="57"/>
  <c r="I297" i="57"/>
  <c r="H346" i="57"/>
  <c r="I299" i="57"/>
  <c r="H396" i="57"/>
  <c r="I349" i="57"/>
  <c r="H394" i="57"/>
  <c r="I347" i="57"/>
  <c r="E343" i="57"/>
  <c r="F296" i="57"/>
  <c r="I445" i="57"/>
  <c r="H492" i="57"/>
  <c r="F298" i="57"/>
  <c r="E345" i="57"/>
  <c r="I340" i="57"/>
  <c r="H387" i="57"/>
  <c r="E347" i="57"/>
  <c r="F300" i="57"/>
  <c r="E391" i="57"/>
  <c r="F344" i="57"/>
  <c r="E348" i="57"/>
  <c r="F301" i="57"/>
  <c r="H403" i="57"/>
  <c r="I356" i="57"/>
  <c r="K388" i="57"/>
  <c r="L341" i="57"/>
  <c r="H390" i="57"/>
  <c r="I343" i="57"/>
  <c r="E349" i="57"/>
  <c r="F302" i="57"/>
  <c r="K347" i="57"/>
  <c r="L300" i="57"/>
  <c r="H392" i="56"/>
  <c r="I345" i="56"/>
  <c r="H340" i="56"/>
  <c r="I293" i="56"/>
  <c r="K355" i="56"/>
  <c r="L308" i="56"/>
  <c r="I344" i="56"/>
  <c r="H391" i="56"/>
  <c r="F309" i="56"/>
  <c r="E356" i="56"/>
  <c r="I308" i="56"/>
  <c r="H355" i="56"/>
  <c r="K395" i="56"/>
  <c r="L348" i="56"/>
  <c r="H347" i="56"/>
  <c r="I300" i="56"/>
  <c r="K349" i="56"/>
  <c r="L302" i="56"/>
  <c r="K344" i="56"/>
  <c r="L297" i="56"/>
  <c r="F297" i="56"/>
  <c r="E344" i="56"/>
  <c r="E355" i="56"/>
  <c r="F308" i="56"/>
  <c r="K437" i="56"/>
  <c r="L390" i="56"/>
  <c r="K341" i="56"/>
  <c r="L294" i="56"/>
  <c r="F302" i="56"/>
  <c r="E349" i="56"/>
  <c r="K345" i="56"/>
  <c r="L298" i="56"/>
  <c r="I301" i="56"/>
  <c r="H348" i="56"/>
  <c r="K351" i="56"/>
  <c r="L304" i="56"/>
  <c r="L440" i="56"/>
  <c r="K487" i="56"/>
  <c r="F345" i="56"/>
  <c r="E392" i="56"/>
  <c r="I299" i="56"/>
  <c r="H346" i="56"/>
  <c r="I302" i="56"/>
  <c r="H349" i="56"/>
  <c r="F351" i="56"/>
  <c r="E398" i="56"/>
  <c r="F294" i="56"/>
  <c r="E341" i="56"/>
  <c r="H356" i="56"/>
  <c r="I309" i="56"/>
  <c r="H388" i="56"/>
  <c r="I341" i="56"/>
  <c r="F347" i="56"/>
  <c r="E394" i="56"/>
  <c r="H353" i="56"/>
  <c r="I306" i="56"/>
  <c r="E395" i="56"/>
  <c r="F348" i="56"/>
  <c r="L306" i="56"/>
  <c r="K353" i="56"/>
  <c r="E340" i="56"/>
  <c r="F293" i="56"/>
  <c r="I266" i="56"/>
  <c r="E390" i="56"/>
  <c r="F343" i="56"/>
  <c r="H351" i="56"/>
  <c r="I304" i="56"/>
  <c r="L309" i="56"/>
  <c r="K356" i="56"/>
  <c r="K394" i="56"/>
  <c r="L347" i="56"/>
  <c r="K387" i="56"/>
  <c r="L340" i="56"/>
  <c r="H343" i="56"/>
  <c r="I296" i="56"/>
  <c r="L313" i="56" l="1"/>
  <c r="F346" i="56"/>
  <c r="I313" i="57"/>
  <c r="L313" i="57"/>
  <c r="H443" i="57"/>
  <c r="I396" i="57"/>
  <c r="K497" i="57"/>
  <c r="L450" i="57"/>
  <c r="L443" i="57"/>
  <c r="K490" i="57"/>
  <c r="L347" i="57"/>
  <c r="K394" i="57"/>
  <c r="I390" i="57"/>
  <c r="H437" i="57"/>
  <c r="H450" i="57"/>
  <c r="I403" i="57"/>
  <c r="H434" i="57"/>
  <c r="I387" i="57"/>
  <c r="H539" i="57"/>
  <c r="I492" i="57"/>
  <c r="I345" i="57"/>
  <c r="H392" i="57"/>
  <c r="E528" i="57"/>
  <c r="F481" i="57"/>
  <c r="K395" i="57"/>
  <c r="L348" i="57"/>
  <c r="K434" i="57"/>
  <c r="L387" i="57"/>
  <c r="E449" i="57"/>
  <c r="F402" i="57"/>
  <c r="F349" i="57"/>
  <c r="E396" i="57"/>
  <c r="K435" i="57"/>
  <c r="L388" i="57"/>
  <c r="E395" i="57"/>
  <c r="F348" i="57"/>
  <c r="E392" i="57"/>
  <c r="F345" i="57"/>
  <c r="K392" i="57"/>
  <c r="L345" i="57"/>
  <c r="L343" i="57"/>
  <c r="K390" i="57"/>
  <c r="K445" i="57"/>
  <c r="L398" i="57"/>
  <c r="K438" i="57"/>
  <c r="L391" i="57"/>
  <c r="I348" i="57"/>
  <c r="H395" i="57"/>
  <c r="F450" i="57"/>
  <c r="E497" i="57"/>
  <c r="H435" i="57"/>
  <c r="I388" i="57"/>
  <c r="K393" i="57"/>
  <c r="L346" i="57"/>
  <c r="E438" i="57"/>
  <c r="F391" i="57"/>
  <c r="H391" i="57"/>
  <c r="I344" i="57"/>
  <c r="K449" i="57"/>
  <c r="L402" i="57"/>
  <c r="F347" i="57"/>
  <c r="E394" i="57"/>
  <c r="F343" i="57"/>
  <c r="E390" i="57"/>
  <c r="H441" i="57"/>
  <c r="I394" i="57"/>
  <c r="H393" i="57"/>
  <c r="I346" i="57"/>
  <c r="L447" i="57"/>
  <c r="K494" i="57"/>
  <c r="H447" i="57"/>
  <c r="I400" i="57"/>
  <c r="F346" i="57"/>
  <c r="E393" i="57"/>
  <c r="I449" i="57"/>
  <c r="H496" i="57"/>
  <c r="F435" i="57"/>
  <c r="E482" i="57"/>
  <c r="E445" i="57"/>
  <c r="F398" i="57"/>
  <c r="F395" i="56"/>
  <c r="E442" i="56"/>
  <c r="L437" i="56"/>
  <c r="K484" i="56"/>
  <c r="F356" i="56"/>
  <c r="E403" i="56"/>
  <c r="K400" i="56"/>
  <c r="L353" i="56"/>
  <c r="F394" i="56"/>
  <c r="E441" i="56"/>
  <c r="E445" i="56"/>
  <c r="F398" i="56"/>
  <c r="H396" i="56"/>
  <c r="I349" i="56"/>
  <c r="E439" i="56"/>
  <c r="F392" i="56"/>
  <c r="K442" i="56"/>
  <c r="L395" i="56"/>
  <c r="K402" i="56"/>
  <c r="L355" i="56"/>
  <c r="H439" i="56"/>
  <c r="I392" i="56"/>
  <c r="L387" i="56"/>
  <c r="K434" i="56"/>
  <c r="F390" i="56"/>
  <c r="E437" i="56"/>
  <c r="F393" i="56"/>
  <c r="E440" i="56"/>
  <c r="L349" i="56"/>
  <c r="K396" i="56"/>
  <c r="H390" i="56"/>
  <c r="I343" i="56"/>
  <c r="H398" i="56"/>
  <c r="I351" i="56"/>
  <c r="H400" i="56"/>
  <c r="I353" i="56"/>
  <c r="I356" i="56"/>
  <c r="H403" i="56"/>
  <c r="K398" i="56"/>
  <c r="L351" i="56"/>
  <c r="K392" i="56"/>
  <c r="L345" i="56"/>
  <c r="L341" i="56"/>
  <c r="K388" i="56"/>
  <c r="F355" i="56"/>
  <c r="E402" i="56"/>
  <c r="K391" i="56"/>
  <c r="L344" i="56"/>
  <c r="L360" i="56" s="1"/>
  <c r="H402" i="56"/>
  <c r="I355" i="56"/>
  <c r="I391" i="56"/>
  <c r="H438" i="56"/>
  <c r="I313" i="56"/>
  <c r="H435" i="56"/>
  <c r="I388" i="56"/>
  <c r="K441" i="56"/>
  <c r="L394" i="56"/>
  <c r="K403" i="56"/>
  <c r="L356" i="56"/>
  <c r="F340" i="56"/>
  <c r="E387" i="56"/>
  <c r="F341" i="56"/>
  <c r="E388" i="56"/>
  <c r="I346" i="56"/>
  <c r="H393" i="56"/>
  <c r="K534" i="56"/>
  <c r="L487" i="56"/>
  <c r="H395" i="56"/>
  <c r="I348" i="56"/>
  <c r="F349" i="56"/>
  <c r="E396" i="56"/>
  <c r="F344" i="56"/>
  <c r="E391" i="56"/>
  <c r="H394" i="56"/>
  <c r="I347" i="56"/>
  <c r="H387" i="56"/>
  <c r="I340" i="56"/>
  <c r="I360" i="56" s="1"/>
  <c r="L360" i="57" l="1"/>
  <c r="I360" i="57"/>
  <c r="F482" i="57"/>
  <c r="E529" i="57"/>
  <c r="H440" i="57"/>
  <c r="I393" i="57"/>
  <c r="F438" i="57"/>
  <c r="E485" i="57"/>
  <c r="L445" i="57"/>
  <c r="K492" i="57"/>
  <c r="E443" i="57"/>
  <c r="F396" i="57"/>
  <c r="F445" i="57"/>
  <c r="E492" i="57"/>
  <c r="E437" i="57"/>
  <c r="F390" i="57"/>
  <c r="H442" i="57"/>
  <c r="I395" i="57"/>
  <c r="F392" i="57"/>
  <c r="E439" i="57"/>
  <c r="L435" i="57"/>
  <c r="K482" i="57"/>
  <c r="F449" i="57"/>
  <c r="E496" i="57"/>
  <c r="K442" i="57"/>
  <c r="L395" i="57"/>
  <c r="I434" i="57"/>
  <c r="H481" i="57"/>
  <c r="I443" i="57"/>
  <c r="H490" i="57"/>
  <c r="E440" i="57"/>
  <c r="F393" i="57"/>
  <c r="I447" i="57"/>
  <c r="H494" i="57"/>
  <c r="L449" i="57"/>
  <c r="K496" i="57"/>
  <c r="K541" i="57"/>
  <c r="L494" i="57"/>
  <c r="F394" i="57"/>
  <c r="E441" i="57"/>
  <c r="E544" i="57"/>
  <c r="F497" i="57"/>
  <c r="K437" i="57"/>
  <c r="L390" i="57"/>
  <c r="E442" i="57"/>
  <c r="F395" i="57"/>
  <c r="L434" i="57"/>
  <c r="K481" i="57"/>
  <c r="E575" i="57"/>
  <c r="F528" i="57"/>
  <c r="I539" i="57"/>
  <c r="H586" i="57"/>
  <c r="I450" i="57"/>
  <c r="H497" i="57"/>
  <c r="K544" i="57"/>
  <c r="L497" i="57"/>
  <c r="I435" i="57"/>
  <c r="H482" i="57"/>
  <c r="L392" i="57"/>
  <c r="K439" i="57"/>
  <c r="K441" i="57"/>
  <c r="L394" i="57"/>
  <c r="H543" i="57"/>
  <c r="I496" i="57"/>
  <c r="I441" i="57"/>
  <c r="H488" i="57"/>
  <c r="H438" i="57"/>
  <c r="I391" i="57"/>
  <c r="K440" i="57"/>
  <c r="L393" i="57"/>
  <c r="L438" i="57"/>
  <c r="K485" i="57"/>
  <c r="H439" i="57"/>
  <c r="I392" i="57"/>
  <c r="I437" i="57"/>
  <c r="H484" i="57"/>
  <c r="K537" i="57"/>
  <c r="L490" i="57"/>
  <c r="I403" i="56"/>
  <c r="H450" i="56"/>
  <c r="L442" i="56"/>
  <c r="K489" i="56"/>
  <c r="F441" i="56"/>
  <c r="E488" i="56"/>
  <c r="I402" i="56"/>
  <c r="H449" i="56"/>
  <c r="L392" i="56"/>
  <c r="K439" i="56"/>
  <c r="L396" i="56"/>
  <c r="K443" i="56"/>
  <c r="F440" i="56"/>
  <c r="E487" i="56"/>
  <c r="L434" i="56"/>
  <c r="K481" i="56"/>
  <c r="I396" i="56"/>
  <c r="H443" i="56"/>
  <c r="F391" i="56"/>
  <c r="E438" i="56"/>
  <c r="I393" i="56"/>
  <c r="H440" i="56"/>
  <c r="E434" i="56"/>
  <c r="F387" i="56"/>
  <c r="I435" i="56"/>
  <c r="H482" i="56"/>
  <c r="F402" i="56"/>
  <c r="E449" i="56"/>
  <c r="H437" i="56"/>
  <c r="I390" i="56"/>
  <c r="I439" i="56"/>
  <c r="H486" i="56"/>
  <c r="F403" i="56"/>
  <c r="E450" i="56"/>
  <c r="H434" i="56"/>
  <c r="I387" i="56"/>
  <c r="I395" i="56"/>
  <c r="H442" i="56"/>
  <c r="E435" i="56"/>
  <c r="F388" i="56"/>
  <c r="L441" i="56"/>
  <c r="K488" i="56"/>
  <c r="I438" i="56"/>
  <c r="H485" i="56"/>
  <c r="L388" i="56"/>
  <c r="K435" i="56"/>
  <c r="H445" i="56"/>
  <c r="I398" i="56"/>
  <c r="L402" i="56"/>
  <c r="K449" i="56"/>
  <c r="K531" i="56"/>
  <c r="L484" i="56"/>
  <c r="F442" i="56"/>
  <c r="E489" i="56"/>
  <c r="F396" i="56"/>
  <c r="E443" i="56"/>
  <c r="H441" i="56"/>
  <c r="I394" i="56"/>
  <c r="L534" i="56"/>
  <c r="K581" i="56"/>
  <c r="L403" i="56"/>
  <c r="K450" i="56"/>
  <c r="L391" i="56"/>
  <c r="K438" i="56"/>
  <c r="L398" i="56"/>
  <c r="K445" i="56"/>
  <c r="I400" i="56"/>
  <c r="H447" i="56"/>
  <c r="F437" i="56"/>
  <c r="E484" i="56"/>
  <c r="F439" i="56"/>
  <c r="E486" i="56"/>
  <c r="F445" i="56"/>
  <c r="E492" i="56"/>
  <c r="L400" i="56"/>
  <c r="K447" i="56"/>
  <c r="L407" i="56" l="1"/>
  <c r="L407" i="57"/>
  <c r="I407" i="57"/>
  <c r="L485" i="57"/>
  <c r="K532" i="57"/>
  <c r="L439" i="57"/>
  <c r="K486" i="57"/>
  <c r="I481" i="57"/>
  <c r="H528" i="57"/>
  <c r="F439" i="57"/>
  <c r="E486" i="57"/>
  <c r="I484" i="57"/>
  <c r="H531" i="57"/>
  <c r="I439" i="57"/>
  <c r="H486" i="57"/>
  <c r="L440" i="57"/>
  <c r="K487" i="57"/>
  <c r="L441" i="57"/>
  <c r="K488" i="57"/>
  <c r="H544" i="57"/>
  <c r="I497" i="57"/>
  <c r="F441" i="57"/>
  <c r="E488" i="57"/>
  <c r="L442" i="57"/>
  <c r="K489" i="57"/>
  <c r="I442" i="57"/>
  <c r="H489" i="57"/>
  <c r="K539" i="57"/>
  <c r="L492" i="57"/>
  <c r="L437" i="57"/>
  <c r="K484" i="57"/>
  <c r="L496" i="57"/>
  <c r="K543" i="57"/>
  <c r="E543" i="57"/>
  <c r="F496" i="57"/>
  <c r="I438" i="57"/>
  <c r="H485" i="57"/>
  <c r="I543" i="57"/>
  <c r="H590" i="57"/>
  <c r="I586" i="57"/>
  <c r="H633" i="57"/>
  <c r="I633" i="57" s="1"/>
  <c r="K528" i="57"/>
  <c r="L481" i="57"/>
  <c r="F440" i="57"/>
  <c r="E487" i="57"/>
  <c r="F437" i="57"/>
  <c r="E484" i="57"/>
  <c r="E532" i="57"/>
  <c r="F485" i="57"/>
  <c r="E576" i="57"/>
  <c r="F529" i="57"/>
  <c r="F575" i="57"/>
  <c r="E622" i="57"/>
  <c r="F622" i="57" s="1"/>
  <c r="I440" i="57"/>
  <c r="H487" i="57"/>
  <c r="L537" i="57"/>
  <c r="K584" i="57"/>
  <c r="I488" i="57"/>
  <c r="H535" i="57"/>
  <c r="H529" i="57"/>
  <c r="I482" i="57"/>
  <c r="L544" i="57"/>
  <c r="K591" i="57"/>
  <c r="F442" i="57"/>
  <c r="E489" i="57"/>
  <c r="F544" i="57"/>
  <c r="E591" i="57"/>
  <c r="L541" i="57"/>
  <c r="K588" i="57"/>
  <c r="I494" i="57"/>
  <c r="H541" i="57"/>
  <c r="H537" i="57"/>
  <c r="I490" i="57"/>
  <c r="K529" i="57"/>
  <c r="L482" i="57"/>
  <c r="F492" i="57"/>
  <c r="E539" i="57"/>
  <c r="F443" i="57"/>
  <c r="E490" i="57"/>
  <c r="E533" i="56"/>
  <c r="F486" i="56"/>
  <c r="I407" i="56"/>
  <c r="L443" i="56"/>
  <c r="K490" i="56"/>
  <c r="I449" i="56"/>
  <c r="H496" i="56"/>
  <c r="I441" i="56"/>
  <c r="H488" i="56"/>
  <c r="L449" i="56"/>
  <c r="K496" i="56"/>
  <c r="I445" i="56"/>
  <c r="H492" i="56"/>
  <c r="F435" i="56"/>
  <c r="E482" i="56"/>
  <c r="I434" i="56"/>
  <c r="H481" i="56"/>
  <c r="F434" i="56"/>
  <c r="E481" i="56"/>
  <c r="K536" i="56"/>
  <c r="L489" i="56"/>
  <c r="K497" i="56"/>
  <c r="L450" i="56"/>
  <c r="K578" i="56"/>
  <c r="L531" i="56"/>
  <c r="H532" i="56"/>
  <c r="I485" i="56"/>
  <c r="H533" i="56"/>
  <c r="I486" i="56"/>
  <c r="F438" i="56"/>
  <c r="E485" i="56"/>
  <c r="I447" i="56"/>
  <c r="H494" i="56"/>
  <c r="L581" i="56"/>
  <c r="K628" i="56"/>
  <c r="L628" i="56" s="1"/>
  <c r="K535" i="56"/>
  <c r="L488" i="56"/>
  <c r="I442" i="56"/>
  <c r="H489" i="56"/>
  <c r="F450" i="56"/>
  <c r="E497" i="56"/>
  <c r="H529" i="56"/>
  <c r="I482" i="56"/>
  <c r="I440" i="56"/>
  <c r="H487" i="56"/>
  <c r="I443" i="56"/>
  <c r="H490" i="56"/>
  <c r="E534" i="56"/>
  <c r="F487" i="56"/>
  <c r="L439" i="56"/>
  <c r="K486" i="56"/>
  <c r="L447" i="56"/>
  <c r="K494" i="56"/>
  <c r="L445" i="56"/>
  <c r="K492" i="56"/>
  <c r="E536" i="56"/>
  <c r="F489" i="56"/>
  <c r="F449" i="56"/>
  <c r="E496" i="56"/>
  <c r="K528" i="56"/>
  <c r="L481" i="56"/>
  <c r="E539" i="56"/>
  <c r="F492" i="56"/>
  <c r="E531" i="56"/>
  <c r="F484" i="56"/>
  <c r="L438" i="56"/>
  <c r="K485" i="56"/>
  <c r="F443" i="56"/>
  <c r="E490" i="56"/>
  <c r="L435" i="56"/>
  <c r="K482" i="56"/>
  <c r="I437" i="56"/>
  <c r="H484" i="56"/>
  <c r="E535" i="56"/>
  <c r="F488" i="56"/>
  <c r="I450" i="56"/>
  <c r="H497" i="56"/>
  <c r="L454" i="56" l="1"/>
  <c r="I454" i="56"/>
  <c r="I454" i="57"/>
  <c r="L454" i="57"/>
  <c r="L588" i="57"/>
  <c r="K635" i="57"/>
  <c r="L635" i="57" s="1"/>
  <c r="H533" i="57"/>
  <c r="I486" i="57"/>
  <c r="K533" i="57"/>
  <c r="L486" i="57"/>
  <c r="K576" i="57"/>
  <c r="L529" i="57"/>
  <c r="L591" i="57"/>
  <c r="K638" i="57"/>
  <c r="L638" i="57" s="1"/>
  <c r="I535" i="57"/>
  <c r="H582" i="57"/>
  <c r="H534" i="57"/>
  <c r="I487" i="57"/>
  <c r="E579" i="57"/>
  <c r="F532" i="57"/>
  <c r="F487" i="57"/>
  <c r="E534" i="57"/>
  <c r="H532" i="57"/>
  <c r="I485" i="57"/>
  <c r="L543" i="57"/>
  <c r="K590" i="57"/>
  <c r="L489" i="57"/>
  <c r="K536" i="57"/>
  <c r="H591" i="57"/>
  <c r="I544" i="57"/>
  <c r="E531" i="57"/>
  <c r="F484" i="57"/>
  <c r="K586" i="57"/>
  <c r="L539" i="57"/>
  <c r="H584" i="57"/>
  <c r="I537" i="57"/>
  <c r="L584" i="57"/>
  <c r="K631" i="57"/>
  <c r="L631" i="57" s="1"/>
  <c r="E623" i="57"/>
  <c r="F623" i="57" s="1"/>
  <c r="F576" i="57"/>
  <c r="I590" i="57"/>
  <c r="H637" i="57"/>
  <c r="I637" i="57" s="1"/>
  <c r="K531" i="57"/>
  <c r="L484" i="57"/>
  <c r="H536" i="57"/>
  <c r="I489" i="57"/>
  <c r="E535" i="57"/>
  <c r="F488" i="57"/>
  <c r="F539" i="57"/>
  <c r="E586" i="57"/>
  <c r="E536" i="57"/>
  <c r="F489" i="57"/>
  <c r="K535" i="57"/>
  <c r="L488" i="57"/>
  <c r="E533" i="57"/>
  <c r="F486" i="57"/>
  <c r="E537" i="57"/>
  <c r="F490" i="57"/>
  <c r="I541" i="57"/>
  <c r="H588" i="57"/>
  <c r="F591" i="57"/>
  <c r="E638" i="57"/>
  <c r="F638" i="57" s="1"/>
  <c r="H576" i="57"/>
  <c r="I529" i="57"/>
  <c r="K575" i="57"/>
  <c r="L528" i="57"/>
  <c r="E590" i="57"/>
  <c r="F543" i="57"/>
  <c r="K534" i="57"/>
  <c r="L487" i="57"/>
  <c r="I531" i="57"/>
  <c r="H578" i="57"/>
  <c r="H575" i="57"/>
  <c r="I528" i="57"/>
  <c r="L532" i="57"/>
  <c r="K579" i="57"/>
  <c r="H534" i="56"/>
  <c r="I487" i="56"/>
  <c r="E578" i="56"/>
  <c r="F531" i="56"/>
  <c r="K575" i="56"/>
  <c r="L528" i="56"/>
  <c r="F536" i="56"/>
  <c r="E583" i="56"/>
  <c r="F534" i="56"/>
  <c r="E581" i="56"/>
  <c r="K582" i="56"/>
  <c r="L535" i="56"/>
  <c r="I533" i="56"/>
  <c r="H580" i="56"/>
  <c r="K625" i="56"/>
  <c r="L625" i="56" s="1"/>
  <c r="L578" i="56"/>
  <c r="E528" i="56"/>
  <c r="F481" i="56"/>
  <c r="E529" i="56"/>
  <c r="F482" i="56"/>
  <c r="K543" i="56"/>
  <c r="L496" i="56"/>
  <c r="H543" i="56"/>
  <c r="I496" i="56"/>
  <c r="H544" i="56"/>
  <c r="I497" i="56"/>
  <c r="E537" i="56"/>
  <c r="F490" i="56"/>
  <c r="E544" i="56"/>
  <c r="F497" i="56"/>
  <c r="K532" i="56"/>
  <c r="L485" i="56"/>
  <c r="E543" i="56"/>
  <c r="F496" i="56"/>
  <c r="K539" i="56"/>
  <c r="L492" i="56"/>
  <c r="H537" i="56"/>
  <c r="I490" i="56"/>
  <c r="H536" i="56"/>
  <c r="I489" i="56"/>
  <c r="E532" i="56"/>
  <c r="F485" i="56"/>
  <c r="H531" i="56"/>
  <c r="I484" i="56"/>
  <c r="K541" i="56"/>
  <c r="L494" i="56"/>
  <c r="H541" i="56"/>
  <c r="I494" i="56"/>
  <c r="E580" i="56"/>
  <c r="F533" i="56"/>
  <c r="K529" i="56"/>
  <c r="L482" i="56"/>
  <c r="K533" i="56"/>
  <c r="L486" i="56"/>
  <c r="E582" i="56"/>
  <c r="F535" i="56"/>
  <c r="F539" i="56"/>
  <c r="E586" i="56"/>
  <c r="H576" i="56"/>
  <c r="I529" i="56"/>
  <c r="H579" i="56"/>
  <c r="I532" i="56"/>
  <c r="K544" i="56"/>
  <c r="L497" i="56"/>
  <c r="L536" i="56"/>
  <c r="K583" i="56"/>
  <c r="H528" i="56"/>
  <c r="I481" i="56"/>
  <c r="H539" i="56"/>
  <c r="I492" i="56"/>
  <c r="H535" i="56"/>
  <c r="I488" i="56"/>
  <c r="K537" i="56"/>
  <c r="L490" i="56"/>
  <c r="I501" i="57" l="1"/>
  <c r="I501" i="56"/>
  <c r="L501" i="56"/>
  <c r="L501" i="57"/>
  <c r="H625" i="57"/>
  <c r="I625" i="57" s="1"/>
  <c r="I578" i="57"/>
  <c r="F537" i="57"/>
  <c r="E584" i="57"/>
  <c r="L535" i="57"/>
  <c r="K582" i="57"/>
  <c r="I536" i="57"/>
  <c r="H583" i="57"/>
  <c r="E637" i="57"/>
  <c r="F637" i="57" s="1"/>
  <c r="F590" i="57"/>
  <c r="H635" i="57"/>
  <c r="I635" i="57" s="1"/>
  <c r="I588" i="57"/>
  <c r="F531" i="57"/>
  <c r="E578" i="57"/>
  <c r="L536" i="57"/>
  <c r="K583" i="57"/>
  <c r="I534" i="57"/>
  <c r="H581" i="57"/>
  <c r="L533" i="57"/>
  <c r="K580" i="57"/>
  <c r="I576" i="57"/>
  <c r="H623" i="57"/>
  <c r="I623" i="57" s="1"/>
  <c r="F533" i="57"/>
  <c r="E580" i="57"/>
  <c r="E583" i="57"/>
  <c r="F536" i="57"/>
  <c r="F535" i="57"/>
  <c r="E582" i="57"/>
  <c r="L531" i="57"/>
  <c r="K578" i="57"/>
  <c r="I532" i="57"/>
  <c r="H579" i="57"/>
  <c r="E626" i="57"/>
  <c r="F626" i="57" s="1"/>
  <c r="F579" i="57"/>
  <c r="H629" i="57"/>
  <c r="I629" i="57" s="1"/>
  <c r="I582" i="57"/>
  <c r="H622" i="57"/>
  <c r="I622" i="57" s="1"/>
  <c r="I575" i="57"/>
  <c r="K581" i="57"/>
  <c r="L534" i="57"/>
  <c r="L575" i="57"/>
  <c r="K622" i="57"/>
  <c r="L622" i="57" s="1"/>
  <c r="E633" i="57"/>
  <c r="F633" i="57" s="1"/>
  <c r="F586" i="57"/>
  <c r="K633" i="57"/>
  <c r="L633" i="57" s="1"/>
  <c r="L586" i="57"/>
  <c r="K637" i="57"/>
  <c r="L637" i="57" s="1"/>
  <c r="L590" i="57"/>
  <c r="F534" i="57"/>
  <c r="E581" i="57"/>
  <c r="K623" i="57"/>
  <c r="L623" i="57" s="1"/>
  <c r="L576" i="57"/>
  <c r="H580" i="57"/>
  <c r="I533" i="57"/>
  <c r="K626" i="57"/>
  <c r="L626" i="57" s="1"/>
  <c r="L579" i="57"/>
  <c r="H631" i="57"/>
  <c r="I631" i="57" s="1"/>
  <c r="I584" i="57"/>
  <c r="H638" i="57"/>
  <c r="I638" i="57" s="1"/>
  <c r="I591" i="57"/>
  <c r="H583" i="56"/>
  <c r="I536" i="56"/>
  <c r="L539" i="56"/>
  <c r="K586" i="56"/>
  <c r="L532" i="56"/>
  <c r="K579" i="56"/>
  <c r="H590" i="56"/>
  <c r="I543" i="56"/>
  <c r="F529" i="56"/>
  <c r="E576" i="56"/>
  <c r="K622" i="56"/>
  <c r="L622" i="56" s="1"/>
  <c r="L575" i="56"/>
  <c r="K584" i="56"/>
  <c r="L537" i="56"/>
  <c r="H586" i="56"/>
  <c r="I539" i="56"/>
  <c r="H626" i="56"/>
  <c r="I626" i="56" s="1"/>
  <c r="I579" i="56"/>
  <c r="K580" i="56"/>
  <c r="L533" i="56"/>
  <c r="E627" i="56"/>
  <c r="F627" i="56" s="1"/>
  <c r="F580" i="56"/>
  <c r="K588" i="56"/>
  <c r="L541" i="56"/>
  <c r="F583" i="56"/>
  <c r="E630" i="56"/>
  <c r="F630" i="56" s="1"/>
  <c r="H581" i="56"/>
  <c r="I534" i="56"/>
  <c r="F532" i="56"/>
  <c r="E579" i="56"/>
  <c r="I537" i="56"/>
  <c r="H584" i="56"/>
  <c r="F543" i="56"/>
  <c r="E590" i="56"/>
  <c r="E591" i="56"/>
  <c r="F544" i="56"/>
  <c r="I544" i="56"/>
  <c r="H591" i="56"/>
  <c r="L543" i="56"/>
  <c r="K590" i="56"/>
  <c r="E575" i="56"/>
  <c r="F528" i="56"/>
  <c r="K629" i="56"/>
  <c r="L629" i="56" s="1"/>
  <c r="L582" i="56"/>
  <c r="E625" i="56"/>
  <c r="F625" i="56" s="1"/>
  <c r="F578" i="56"/>
  <c r="I535" i="56"/>
  <c r="H582" i="56"/>
  <c r="I528" i="56"/>
  <c r="H575" i="56"/>
  <c r="K591" i="56"/>
  <c r="L544" i="56"/>
  <c r="H623" i="56"/>
  <c r="I623" i="56" s="1"/>
  <c r="I576" i="56"/>
  <c r="E629" i="56"/>
  <c r="F629" i="56" s="1"/>
  <c r="F582" i="56"/>
  <c r="L529" i="56"/>
  <c r="K576" i="56"/>
  <c r="I541" i="56"/>
  <c r="H588" i="56"/>
  <c r="I531" i="56"/>
  <c r="H578" i="56"/>
  <c r="I580" i="56"/>
  <c r="H627" i="56"/>
  <c r="I627" i="56" s="1"/>
  <c r="F581" i="56"/>
  <c r="E628" i="56"/>
  <c r="F628" i="56" s="1"/>
  <c r="L583" i="56"/>
  <c r="K630" i="56"/>
  <c r="L630" i="56" s="1"/>
  <c r="F586" i="56"/>
  <c r="E633" i="56"/>
  <c r="F633" i="56" s="1"/>
  <c r="E584" i="56"/>
  <c r="F537" i="56"/>
  <c r="I548" i="57" l="1"/>
  <c r="L548" i="56"/>
  <c r="L548" i="57"/>
  <c r="F582" i="57"/>
  <c r="E629" i="57"/>
  <c r="F629" i="57" s="1"/>
  <c r="L580" i="57"/>
  <c r="K627" i="57"/>
  <c r="L627" i="57" s="1"/>
  <c r="I583" i="57"/>
  <c r="H630" i="57"/>
  <c r="I630" i="57" s="1"/>
  <c r="I579" i="57"/>
  <c r="H626" i="57"/>
  <c r="I626" i="57" s="1"/>
  <c r="E630" i="57"/>
  <c r="F630" i="57" s="1"/>
  <c r="F583" i="57"/>
  <c r="E628" i="57"/>
  <c r="F628" i="57" s="1"/>
  <c r="F581" i="57"/>
  <c r="K628" i="57"/>
  <c r="L628" i="57" s="1"/>
  <c r="L581" i="57"/>
  <c r="F580" i="57"/>
  <c r="E627" i="57"/>
  <c r="F627" i="57" s="1"/>
  <c r="K630" i="57"/>
  <c r="L630" i="57" s="1"/>
  <c r="L583" i="57"/>
  <c r="F584" i="57"/>
  <c r="E631" i="57"/>
  <c r="F631" i="57" s="1"/>
  <c r="H627" i="57"/>
  <c r="I627" i="57" s="1"/>
  <c r="I580" i="57"/>
  <c r="L578" i="57"/>
  <c r="K625" i="57"/>
  <c r="L625" i="57" s="1"/>
  <c r="I581" i="57"/>
  <c r="H628" i="57"/>
  <c r="I628" i="57" s="1"/>
  <c r="F578" i="57"/>
  <c r="E625" i="57"/>
  <c r="F625" i="57" s="1"/>
  <c r="L582" i="57"/>
  <c r="K629" i="57"/>
  <c r="L629" i="57" s="1"/>
  <c r="I578" i="56"/>
  <c r="H625" i="56"/>
  <c r="I625" i="56" s="1"/>
  <c r="L576" i="56"/>
  <c r="K623" i="56"/>
  <c r="L623" i="56" s="1"/>
  <c r="I575" i="56"/>
  <c r="H622" i="56"/>
  <c r="I622" i="56" s="1"/>
  <c r="I591" i="56"/>
  <c r="H638" i="56"/>
  <c r="I638" i="56" s="1"/>
  <c r="F590" i="56"/>
  <c r="E637" i="56"/>
  <c r="F637" i="56" s="1"/>
  <c r="F579" i="56"/>
  <c r="E626" i="56"/>
  <c r="F626" i="56" s="1"/>
  <c r="K635" i="56"/>
  <c r="L635" i="56" s="1"/>
  <c r="L588" i="56"/>
  <c r="K627" i="56"/>
  <c r="L627" i="56" s="1"/>
  <c r="L580" i="56"/>
  <c r="H633" i="56"/>
  <c r="I633" i="56" s="1"/>
  <c r="I586" i="56"/>
  <c r="H630" i="56"/>
  <c r="I630" i="56" s="1"/>
  <c r="I583" i="56"/>
  <c r="K638" i="56"/>
  <c r="L638" i="56" s="1"/>
  <c r="L591" i="56"/>
  <c r="H628" i="56"/>
  <c r="I628" i="56" s="1"/>
  <c r="I581" i="56"/>
  <c r="L579" i="56"/>
  <c r="K626" i="56"/>
  <c r="L626" i="56" s="1"/>
  <c r="I548" i="56"/>
  <c r="E622" i="56"/>
  <c r="F622" i="56" s="1"/>
  <c r="F575" i="56"/>
  <c r="L586" i="56"/>
  <c r="K633" i="56"/>
  <c r="L633" i="56" s="1"/>
  <c r="E638" i="56"/>
  <c r="F638" i="56" s="1"/>
  <c r="F591" i="56"/>
  <c r="F576" i="56"/>
  <c r="E623" i="56"/>
  <c r="F623" i="56" s="1"/>
  <c r="E631" i="56"/>
  <c r="F631" i="56" s="1"/>
  <c r="F584" i="56"/>
  <c r="I588" i="56"/>
  <c r="H635" i="56"/>
  <c r="I635" i="56" s="1"/>
  <c r="I582" i="56"/>
  <c r="H629" i="56"/>
  <c r="I629" i="56" s="1"/>
  <c r="L590" i="56"/>
  <c r="K637" i="56"/>
  <c r="L637" i="56" s="1"/>
  <c r="I584" i="56"/>
  <c r="H631" i="56"/>
  <c r="I631" i="56" s="1"/>
  <c r="K631" i="56"/>
  <c r="L631" i="56" s="1"/>
  <c r="L584" i="56"/>
  <c r="H637" i="56"/>
  <c r="I637" i="56" s="1"/>
  <c r="I590" i="56"/>
  <c r="L642" i="56" l="1"/>
  <c r="L595" i="56"/>
  <c r="L642" i="57"/>
  <c r="I642" i="57"/>
  <c r="I595" i="57"/>
  <c r="L595" i="57"/>
  <c r="I595" i="56"/>
  <c r="I642" i="56"/>
  <c r="E80" i="54" l="1"/>
  <c r="F80" i="54" l="1"/>
  <c r="E133" i="54"/>
  <c r="F27" i="54"/>
  <c r="F133" i="54" l="1"/>
  <c r="E186" i="54"/>
  <c r="I696" i="54"/>
  <c r="L696" i="54" s="1"/>
  <c r="F186" i="54" l="1"/>
  <c r="E239" i="54"/>
  <c r="BG971" i="30"/>
  <c r="BG970" i="30"/>
  <c r="BB970" i="30"/>
  <c r="BB971" i="30"/>
  <c r="AW971" i="30"/>
  <c r="AW970" i="30"/>
  <c r="AR971" i="30"/>
  <c r="AR970" i="30"/>
  <c r="AM970" i="30"/>
  <c r="AM971" i="30"/>
  <c r="AH971" i="30"/>
  <c r="AH970" i="30"/>
  <c r="AC970" i="30"/>
  <c r="AC971" i="30"/>
  <c r="X971" i="30"/>
  <c r="X970" i="30"/>
  <c r="S970" i="30"/>
  <c r="S971" i="30"/>
  <c r="S896" i="30"/>
  <c r="S895" i="30"/>
  <c r="X895" i="30"/>
  <c r="X896" i="30"/>
  <c r="AC896" i="30"/>
  <c r="AC895" i="30"/>
  <c r="AH895" i="30"/>
  <c r="AH896" i="30"/>
  <c r="AM896" i="30"/>
  <c r="AM895" i="30"/>
  <c r="AR895" i="30"/>
  <c r="AR896" i="30"/>
  <c r="AW896" i="30"/>
  <c r="AW895" i="30"/>
  <c r="BB895" i="30"/>
  <c r="BB896" i="30"/>
  <c r="BG896" i="30"/>
  <c r="BG895" i="30"/>
  <c r="AC820" i="30"/>
  <c r="X820" i="30"/>
  <c r="S820" i="30"/>
  <c r="S821" i="30"/>
  <c r="X821" i="30"/>
  <c r="AC821" i="30"/>
  <c r="AH821" i="30"/>
  <c r="AH820" i="30"/>
  <c r="AM820" i="30"/>
  <c r="AM821" i="30"/>
  <c r="AR821" i="30"/>
  <c r="AR820" i="30"/>
  <c r="AW820" i="30"/>
  <c r="AW821" i="30"/>
  <c r="BB821" i="30"/>
  <c r="BB820" i="30"/>
  <c r="BG821" i="30"/>
  <c r="BG820" i="30"/>
  <c r="S746" i="30"/>
  <c r="S745" i="30"/>
  <c r="X745" i="30"/>
  <c r="X746" i="30"/>
  <c r="AC746" i="30"/>
  <c r="AC745" i="30"/>
  <c r="AH745" i="30"/>
  <c r="AH746" i="30"/>
  <c r="AM746" i="30"/>
  <c r="AM745" i="30"/>
  <c r="AR745" i="30"/>
  <c r="AR746" i="30"/>
  <c r="AW746" i="30"/>
  <c r="AW745" i="30"/>
  <c r="BB745" i="30"/>
  <c r="BB746" i="30"/>
  <c r="BG746" i="30"/>
  <c r="BG745" i="30"/>
  <c r="S671" i="30"/>
  <c r="S670" i="30"/>
  <c r="X670" i="30"/>
  <c r="X671" i="30"/>
  <c r="AC671" i="30"/>
  <c r="AC670" i="30"/>
  <c r="AH670" i="30"/>
  <c r="AH671" i="30"/>
  <c r="AM671" i="30"/>
  <c r="AM670" i="30"/>
  <c r="AR670" i="30"/>
  <c r="AR671" i="30"/>
  <c r="AW671" i="30"/>
  <c r="AW670" i="30"/>
  <c r="BB670" i="30"/>
  <c r="BB671" i="30"/>
  <c r="BG671" i="30"/>
  <c r="BG670" i="30"/>
  <c r="BB446" i="30"/>
  <c r="S371" i="30"/>
  <c r="X371" i="30"/>
  <c r="AC371" i="30"/>
  <c r="AH371" i="30"/>
  <c r="AM371" i="30"/>
  <c r="AR371" i="30"/>
  <c r="AW371" i="30"/>
  <c r="BB371" i="30"/>
  <c r="BG371" i="30"/>
  <c r="S70" i="30"/>
  <c r="S71" i="30"/>
  <c r="X71" i="30"/>
  <c r="X70" i="30"/>
  <c r="AC70" i="30"/>
  <c r="AC71" i="30"/>
  <c r="AH71" i="30"/>
  <c r="AH70" i="30"/>
  <c r="AM70" i="30"/>
  <c r="AM71" i="30"/>
  <c r="AR71" i="30"/>
  <c r="AR70" i="30"/>
  <c r="AW70" i="30"/>
  <c r="AW71" i="30"/>
  <c r="BB71" i="30"/>
  <c r="BB70" i="30"/>
  <c r="BG70" i="30"/>
  <c r="BG71" i="30"/>
  <c r="BG146" i="30"/>
  <c r="BG145" i="30"/>
  <c r="BB145" i="30"/>
  <c r="BB146" i="30"/>
  <c r="AW146" i="30"/>
  <c r="AW145" i="30"/>
  <c r="AR145" i="30"/>
  <c r="AR146" i="30"/>
  <c r="AM146" i="30"/>
  <c r="AM145" i="30"/>
  <c r="AH145" i="30"/>
  <c r="AH146" i="30"/>
  <c r="AC146" i="30"/>
  <c r="AC145" i="30"/>
  <c r="X145" i="30"/>
  <c r="X146" i="30"/>
  <c r="S146" i="30"/>
  <c r="S145" i="30"/>
  <c r="S220" i="30"/>
  <c r="S221" i="30"/>
  <c r="X220" i="30"/>
  <c r="X221" i="30"/>
  <c r="AC221" i="30"/>
  <c r="AC220" i="30"/>
  <c r="AH220" i="30"/>
  <c r="AH221" i="30"/>
  <c r="AM221" i="30"/>
  <c r="AM220" i="30"/>
  <c r="AR220" i="30"/>
  <c r="AR221" i="30"/>
  <c r="AW221" i="30"/>
  <c r="AW220" i="30"/>
  <c r="BB220" i="30"/>
  <c r="BB221" i="30"/>
  <c r="BG220" i="30"/>
  <c r="BG221" i="30"/>
  <c r="BG295" i="30"/>
  <c r="BG296" i="30"/>
  <c r="BB295" i="30"/>
  <c r="BB296" i="30"/>
  <c r="AW295" i="30"/>
  <c r="AW296" i="30"/>
  <c r="AR295" i="30"/>
  <c r="AR296" i="30"/>
  <c r="AM296" i="30"/>
  <c r="AM295" i="30"/>
  <c r="AH295" i="30"/>
  <c r="AH296" i="30"/>
  <c r="AC296" i="30"/>
  <c r="AC295" i="30"/>
  <c r="X296" i="30"/>
  <c r="X295" i="30"/>
  <c r="S296" i="30"/>
  <c r="S295" i="30"/>
  <c r="S370" i="30"/>
  <c r="X370" i="30"/>
  <c r="AC370" i="30"/>
  <c r="AH370" i="30"/>
  <c r="AM370" i="30"/>
  <c r="AR370" i="30"/>
  <c r="AW370" i="30"/>
  <c r="BB370" i="30"/>
  <c r="BG370" i="30"/>
  <c r="BG445" i="30"/>
  <c r="BB445" i="30"/>
  <c r="AW445" i="30"/>
  <c r="S520" i="30"/>
  <c r="X520" i="30"/>
  <c r="AC520" i="30"/>
  <c r="AH520" i="30"/>
  <c r="AM520" i="30"/>
  <c r="AR520" i="30"/>
  <c r="AW520" i="30"/>
  <c r="BB520" i="30"/>
  <c r="BG520" i="30"/>
  <c r="BG595" i="30"/>
  <c r="BB595" i="30"/>
  <c r="AW595" i="30"/>
  <c r="AR595" i="30"/>
  <c r="AM595" i="30"/>
  <c r="AH595" i="30"/>
  <c r="AC595" i="30"/>
  <c r="X595" i="30"/>
  <c r="S595" i="30"/>
  <c r="S596" i="30"/>
  <c r="X596" i="30"/>
  <c r="AC596" i="30"/>
  <c r="AH596" i="30"/>
  <c r="AM596" i="30"/>
  <c r="AR596" i="30"/>
  <c r="AW596" i="30"/>
  <c r="BB596" i="30"/>
  <c r="BG596" i="30"/>
  <c r="BG521" i="30"/>
  <c r="BB521" i="30"/>
  <c r="AW521" i="30"/>
  <c r="AR521" i="30"/>
  <c r="AM521" i="30"/>
  <c r="AH521" i="30"/>
  <c r="AC521" i="30"/>
  <c r="X521" i="30"/>
  <c r="S521" i="30"/>
  <c r="BG446" i="30"/>
  <c r="AW446" i="30"/>
  <c r="F239" i="54" l="1"/>
  <c r="E292" i="54"/>
  <c r="F292" i="54" l="1"/>
  <c r="E345" i="54"/>
  <c r="GS57" i="38"/>
  <c r="GA57" i="38"/>
  <c r="FI57" i="38"/>
  <c r="EQ57" i="38"/>
  <c r="DY57" i="38"/>
  <c r="DG57" i="38"/>
  <c r="CO57" i="38"/>
  <c r="BE57" i="38"/>
  <c r="BW57" i="38"/>
  <c r="AM57" i="38"/>
  <c r="U57" i="38"/>
  <c r="A731" i="54"/>
  <c r="N970" i="30"/>
  <c r="I970" i="30"/>
  <c r="D970" i="30"/>
  <c r="N895" i="30"/>
  <c r="I895" i="30"/>
  <c r="D895" i="30"/>
  <c r="N820" i="30"/>
  <c r="I820" i="30"/>
  <c r="D820" i="30"/>
  <c r="N745" i="30"/>
  <c r="I745" i="30"/>
  <c r="D745" i="30"/>
  <c r="N670" i="30"/>
  <c r="I670" i="30"/>
  <c r="D670" i="30"/>
  <c r="N595" i="30"/>
  <c r="I595" i="30"/>
  <c r="D595" i="30"/>
  <c r="N520" i="30"/>
  <c r="I520" i="30"/>
  <c r="D520" i="30"/>
  <c r="N445" i="30"/>
  <c r="S445" i="30" s="1"/>
  <c r="X445" i="30" s="1"/>
  <c r="AC445" i="30" s="1"/>
  <c r="AH445" i="30" s="1"/>
  <c r="AM445" i="30" s="1"/>
  <c r="AR445" i="30" s="1"/>
  <c r="I445" i="30"/>
  <c r="D445" i="30"/>
  <c r="N370" i="30"/>
  <c r="I370" i="30"/>
  <c r="D370" i="30"/>
  <c r="N295" i="30"/>
  <c r="I295" i="30"/>
  <c r="D295" i="30"/>
  <c r="N220" i="30"/>
  <c r="I220" i="30"/>
  <c r="D220" i="30"/>
  <c r="N145" i="30"/>
  <c r="I145" i="30"/>
  <c r="D145" i="30"/>
  <c r="N70" i="30"/>
  <c r="I70" i="30"/>
  <c r="F345" i="54" l="1"/>
  <c r="E398" i="54"/>
  <c r="D146" i="30"/>
  <c r="D221" i="30" s="1"/>
  <c r="I71" i="30"/>
  <c r="N71" i="30" s="1"/>
  <c r="F398" i="54" l="1"/>
  <c r="E451" i="54"/>
  <c r="I146" i="30"/>
  <c r="N146" i="30" s="1"/>
  <c r="D296" i="30"/>
  <c r="I221" i="30"/>
  <c r="N221" i="30" s="1"/>
  <c r="F643" i="54"/>
  <c r="F642" i="54"/>
  <c r="F641" i="54"/>
  <c r="I641" i="54" s="1"/>
  <c r="L641" i="54" s="1"/>
  <c r="F590" i="54"/>
  <c r="I590" i="54" s="1"/>
  <c r="L590" i="54" s="1"/>
  <c r="F589" i="54"/>
  <c r="F588" i="54"/>
  <c r="I588" i="54" s="1"/>
  <c r="L588" i="54" s="1"/>
  <c r="F537" i="54"/>
  <c r="F536" i="54"/>
  <c r="I536" i="54" s="1"/>
  <c r="L536" i="54" s="1"/>
  <c r="F535" i="54"/>
  <c r="I535" i="54" s="1"/>
  <c r="L535" i="54" s="1"/>
  <c r="F484" i="54"/>
  <c r="I484" i="54" s="1"/>
  <c r="L484" i="54" s="1"/>
  <c r="F483" i="54"/>
  <c r="F482" i="54"/>
  <c r="I482" i="54" s="1"/>
  <c r="L482" i="54" s="1"/>
  <c r="F431" i="54"/>
  <c r="F430" i="54"/>
  <c r="I430" i="54" s="1"/>
  <c r="L430" i="54" s="1"/>
  <c r="F429" i="54"/>
  <c r="I429" i="54" s="1"/>
  <c r="L429" i="54" s="1"/>
  <c r="F378" i="54"/>
  <c r="I378" i="54" s="1"/>
  <c r="L378" i="54" s="1"/>
  <c r="F377" i="54"/>
  <c r="F376" i="54"/>
  <c r="I376" i="54" s="1"/>
  <c r="L376" i="54" s="1"/>
  <c r="F451" i="54" l="1"/>
  <c r="E504" i="54"/>
  <c r="I642" i="54"/>
  <c r="L642" i="54" s="1"/>
  <c r="F695" i="54"/>
  <c r="I695" i="54" s="1"/>
  <c r="L695" i="54" s="1"/>
  <c r="I296" i="30"/>
  <c r="N296" i="30" s="1"/>
  <c r="D371" i="30"/>
  <c r="I643" i="54"/>
  <c r="L643" i="54" s="1"/>
  <c r="I589" i="54"/>
  <c r="L589" i="54" s="1"/>
  <c r="I537" i="54"/>
  <c r="L537" i="54" s="1"/>
  <c r="I483" i="54"/>
  <c r="L483" i="54" s="1"/>
  <c r="I431" i="54"/>
  <c r="L431" i="54" s="1"/>
  <c r="I377" i="54"/>
  <c r="L377" i="54" s="1"/>
  <c r="F325" i="54"/>
  <c r="F324" i="54"/>
  <c r="F323" i="54"/>
  <c r="I323" i="54" s="1"/>
  <c r="L323" i="54" s="1"/>
  <c r="F272" i="54"/>
  <c r="F271" i="54"/>
  <c r="I271" i="54" s="1"/>
  <c r="L271" i="54" s="1"/>
  <c r="I270" i="54"/>
  <c r="L270" i="54" s="1"/>
  <c r="F219" i="54"/>
  <c r="F218" i="54"/>
  <c r="F217" i="54"/>
  <c r="I217" i="54" s="1"/>
  <c r="L217" i="54" s="1"/>
  <c r="F166" i="54"/>
  <c r="F165" i="54"/>
  <c r="I165" i="54" s="1"/>
  <c r="L165" i="54" s="1"/>
  <c r="F164" i="54"/>
  <c r="I164" i="54" s="1"/>
  <c r="L164" i="54" s="1"/>
  <c r="I111" i="54"/>
  <c r="L111" i="54" s="1"/>
  <c r="I58" i="54"/>
  <c r="L58" i="54" s="1"/>
  <c r="J9" i="54"/>
  <c r="G9" i="54"/>
  <c r="D9" i="54"/>
  <c r="F7" i="54"/>
  <c r="I7" i="54" s="1"/>
  <c r="L7" i="54" s="1"/>
  <c r="F6" i="54"/>
  <c r="I6" i="54" s="1"/>
  <c r="L6" i="54" s="1"/>
  <c r="F5" i="54"/>
  <c r="I5" i="54" s="1"/>
  <c r="L5" i="54" s="1"/>
  <c r="K12" i="54"/>
  <c r="K11" i="54"/>
  <c r="H12" i="54"/>
  <c r="H11" i="54"/>
  <c r="F504" i="54" l="1"/>
  <c r="E557" i="54"/>
  <c r="D446" i="30"/>
  <c r="I371" i="30"/>
  <c r="N371" i="30" s="1"/>
  <c r="K65" i="54"/>
  <c r="L12" i="54"/>
  <c r="K64" i="54"/>
  <c r="L11" i="54"/>
  <c r="H65" i="54"/>
  <c r="I12" i="54"/>
  <c r="H64" i="54"/>
  <c r="H117" i="54" s="1"/>
  <c r="I11" i="54"/>
  <c r="I325" i="54"/>
  <c r="L325" i="54" s="1"/>
  <c r="I324" i="54"/>
  <c r="L324" i="54" s="1"/>
  <c r="I272" i="54"/>
  <c r="L272" i="54" s="1"/>
  <c r="I218" i="54"/>
  <c r="L218" i="54" s="1"/>
  <c r="I219" i="54"/>
  <c r="L219" i="54" s="1"/>
  <c r="I166" i="54"/>
  <c r="L166" i="54" s="1"/>
  <c r="I113" i="54"/>
  <c r="L113" i="54" s="1"/>
  <c r="I112" i="54"/>
  <c r="L112" i="54" s="1"/>
  <c r="I60" i="54"/>
  <c r="L60" i="54" s="1"/>
  <c r="I59" i="54"/>
  <c r="L59" i="54" s="1"/>
  <c r="F557" i="54" l="1"/>
  <c r="E610" i="54"/>
  <c r="I117" i="54"/>
  <c r="H170" i="54"/>
  <c r="L65" i="54"/>
  <c r="K118" i="54"/>
  <c r="I65" i="54"/>
  <c r="H118" i="54"/>
  <c r="L64" i="54"/>
  <c r="K117" i="54"/>
  <c r="D521" i="30"/>
  <c r="I446" i="30"/>
  <c r="N446" i="30" s="1"/>
  <c r="S446" i="30" s="1"/>
  <c r="X446" i="30" s="1"/>
  <c r="AC446" i="30" s="1"/>
  <c r="AH446" i="30" s="1"/>
  <c r="AM446" i="30" s="1"/>
  <c r="AR446" i="30" s="1"/>
  <c r="I64" i="54"/>
  <c r="E77" i="54"/>
  <c r="E130" i="54" s="1"/>
  <c r="E75" i="54"/>
  <c r="E20" i="54"/>
  <c r="E73" i="54" s="1"/>
  <c r="E19" i="54"/>
  <c r="E72" i="54" s="1"/>
  <c r="E18" i="54"/>
  <c r="E71" i="54" s="1"/>
  <c r="E17" i="54"/>
  <c r="E70" i="54" s="1"/>
  <c r="E16" i="54"/>
  <c r="E69" i="54" s="1"/>
  <c r="E15" i="54"/>
  <c r="E68" i="54" s="1"/>
  <c r="E14" i="54"/>
  <c r="E67" i="54" s="1"/>
  <c r="E12" i="54"/>
  <c r="E65" i="54" s="1"/>
  <c r="E118" i="54" s="1"/>
  <c r="E11" i="54"/>
  <c r="B5" i="54"/>
  <c r="B58" i="54" s="1"/>
  <c r="B111" i="54" s="1"/>
  <c r="B164" i="54" s="1"/>
  <c r="B217" i="54" s="1"/>
  <c r="B270" i="54" s="1"/>
  <c r="B323" i="54" s="1"/>
  <c r="B376" i="54" s="1"/>
  <c r="B429" i="54" s="1"/>
  <c r="B482" i="54" s="1"/>
  <c r="B535" i="54" s="1"/>
  <c r="B588" i="54" s="1"/>
  <c r="B641" i="54" s="1"/>
  <c r="B694" i="54" s="1"/>
  <c r="B6" i="54"/>
  <c r="B59" i="54" s="1"/>
  <c r="B112" i="54" s="1"/>
  <c r="B165" i="54" s="1"/>
  <c r="B218" i="54" s="1"/>
  <c r="B271" i="54" s="1"/>
  <c r="B324" i="54" s="1"/>
  <c r="B377" i="54" s="1"/>
  <c r="B430" i="54" s="1"/>
  <c r="B483" i="54" s="1"/>
  <c r="B536" i="54" s="1"/>
  <c r="B589" i="54" s="1"/>
  <c r="B642" i="54" s="1"/>
  <c r="B695" i="54" s="1"/>
  <c r="F610" i="54" l="1"/>
  <c r="E663" i="54"/>
  <c r="F663" i="54" s="1"/>
  <c r="I170" i="54"/>
  <c r="H223" i="54"/>
  <c r="L117" i="54"/>
  <c r="K170" i="54"/>
  <c r="I118" i="54"/>
  <c r="H171" i="54"/>
  <c r="F130" i="54"/>
  <c r="E183" i="54"/>
  <c r="L118" i="54"/>
  <c r="K171" i="54"/>
  <c r="F118" i="54"/>
  <c r="E171" i="54"/>
  <c r="F73" i="54"/>
  <c r="E126" i="54"/>
  <c r="F72" i="54"/>
  <c r="E125" i="54"/>
  <c r="F75" i="54"/>
  <c r="E128" i="54"/>
  <c r="F70" i="54"/>
  <c r="E123" i="54"/>
  <c r="F67" i="54"/>
  <c r="E120" i="54"/>
  <c r="F68" i="54"/>
  <c r="E121" i="54"/>
  <c r="F69" i="54"/>
  <c r="E122" i="54"/>
  <c r="F71" i="54"/>
  <c r="E124" i="54"/>
  <c r="F24" i="54"/>
  <c r="F22" i="54"/>
  <c r="F20" i="54"/>
  <c r="F19" i="54"/>
  <c r="F18" i="54"/>
  <c r="F17" i="54"/>
  <c r="F16" i="54"/>
  <c r="F15" i="54"/>
  <c r="F14" i="54"/>
  <c r="E64" i="54"/>
  <c r="F28" i="54"/>
  <c r="F21" i="54"/>
  <c r="E715" i="54"/>
  <c r="F715" i="54" s="1"/>
  <c r="D596" i="30"/>
  <c r="I521" i="30"/>
  <c r="N521" i="30" s="1"/>
  <c r="F65" i="54"/>
  <c r="F12" i="54"/>
  <c r="F11" i="54"/>
  <c r="I223" i="54" l="1"/>
  <c r="H276" i="54"/>
  <c r="I171" i="54"/>
  <c r="H224" i="54"/>
  <c r="F171" i="54"/>
  <c r="E224" i="54"/>
  <c r="L171" i="54"/>
  <c r="K224" i="54"/>
  <c r="F183" i="54"/>
  <c r="E236" i="54"/>
  <c r="L170" i="54"/>
  <c r="K223" i="54"/>
  <c r="F125" i="54"/>
  <c r="E178" i="54"/>
  <c r="F126" i="54"/>
  <c r="E179" i="54"/>
  <c r="F121" i="54"/>
  <c r="E174" i="54"/>
  <c r="F128" i="54"/>
  <c r="E181" i="54"/>
  <c r="F122" i="54"/>
  <c r="E175" i="54"/>
  <c r="F123" i="54"/>
  <c r="E176" i="54"/>
  <c r="F124" i="54"/>
  <c r="E177" i="54"/>
  <c r="F120" i="54"/>
  <c r="E173" i="54"/>
  <c r="F64" i="54"/>
  <c r="E117" i="54"/>
  <c r="F23" i="54"/>
  <c r="F13" i="54"/>
  <c r="F25" i="54"/>
  <c r="H716" i="54"/>
  <c r="I716" i="54" s="1"/>
  <c r="H715" i="54"/>
  <c r="I715" i="54" s="1"/>
  <c r="E716" i="54"/>
  <c r="F716" i="54" s="1"/>
  <c r="I596" i="30"/>
  <c r="N596" i="30" s="1"/>
  <c r="D671" i="30"/>
  <c r="L34" i="54"/>
  <c r="I34" i="54"/>
  <c r="M960" i="30"/>
  <c r="I276" i="54" l="1"/>
  <c r="H329" i="54"/>
  <c r="L224" i="54"/>
  <c r="K277" i="54"/>
  <c r="L223" i="54"/>
  <c r="K276" i="54"/>
  <c r="I224" i="54"/>
  <c r="H277" i="54"/>
  <c r="F236" i="54"/>
  <c r="E289" i="54"/>
  <c r="F224" i="54"/>
  <c r="E277" i="54"/>
  <c r="F179" i="54"/>
  <c r="E232" i="54"/>
  <c r="F178" i="54"/>
  <c r="E231" i="54"/>
  <c r="F177" i="54"/>
  <c r="E230" i="54"/>
  <c r="F176" i="54"/>
  <c r="E229" i="54"/>
  <c r="F175" i="54"/>
  <c r="E228" i="54"/>
  <c r="F174" i="54"/>
  <c r="E227" i="54"/>
  <c r="F173" i="54"/>
  <c r="E226" i="54"/>
  <c r="F181" i="54"/>
  <c r="E234" i="54"/>
  <c r="F117" i="54"/>
  <c r="E170" i="54"/>
  <c r="K715" i="54"/>
  <c r="L715" i="54" s="1"/>
  <c r="K716" i="54"/>
  <c r="L716" i="54" s="1"/>
  <c r="I671" i="30"/>
  <c r="N671" i="30" s="1"/>
  <c r="D746" i="30"/>
  <c r="BK60" i="30"/>
  <c r="BK61" i="30"/>
  <c r="BK62" i="30"/>
  <c r="BK63" i="30"/>
  <c r="BK64" i="30"/>
  <c r="BK67" i="30"/>
  <c r="BK68" i="30"/>
  <c r="BF57" i="30"/>
  <c r="BF60" i="30"/>
  <c r="BF61" i="30"/>
  <c r="BF62" i="30"/>
  <c r="BF63" i="30"/>
  <c r="BF64" i="30"/>
  <c r="BF67" i="30"/>
  <c r="BF68" i="30"/>
  <c r="AV60" i="30"/>
  <c r="AV61" i="30"/>
  <c r="AV62" i="30"/>
  <c r="AV63" i="30"/>
  <c r="AV64" i="30"/>
  <c r="AV67" i="30"/>
  <c r="AV68" i="30"/>
  <c r="AQ54" i="30"/>
  <c r="AQ56" i="30"/>
  <c r="AQ57" i="30"/>
  <c r="AQ60" i="30"/>
  <c r="AQ61" i="30"/>
  <c r="AQ62" i="30"/>
  <c r="AQ63" i="30"/>
  <c r="AQ64" i="30"/>
  <c r="AQ67" i="30"/>
  <c r="AQ68" i="30"/>
  <c r="AL51" i="30"/>
  <c r="AL52" i="30"/>
  <c r="AL53" i="30"/>
  <c r="AL54" i="30"/>
  <c r="AL56" i="30"/>
  <c r="AL57" i="30"/>
  <c r="AL60" i="30"/>
  <c r="AL61" i="30"/>
  <c r="AL62" i="30"/>
  <c r="AL63" i="30"/>
  <c r="AL64" i="30"/>
  <c r="AL67" i="30"/>
  <c r="AL68" i="30"/>
  <c r="AG60" i="30"/>
  <c r="AG61" i="30"/>
  <c r="AG62" i="30"/>
  <c r="AG63" i="30"/>
  <c r="AG64" i="30"/>
  <c r="AG67" i="30"/>
  <c r="AG68" i="30"/>
  <c r="AB60" i="30"/>
  <c r="AB61" i="30"/>
  <c r="AB62" i="30"/>
  <c r="AB63" i="30"/>
  <c r="AB64" i="30"/>
  <c r="AB67" i="30"/>
  <c r="AB68" i="30"/>
  <c r="W60" i="30"/>
  <c r="W61" i="30"/>
  <c r="W62" i="30"/>
  <c r="W63" i="30"/>
  <c r="W64" i="30"/>
  <c r="W67" i="30"/>
  <c r="W68" i="30"/>
  <c r="R62" i="30"/>
  <c r="R63" i="30"/>
  <c r="R64" i="30"/>
  <c r="R67" i="30"/>
  <c r="R68" i="30"/>
  <c r="M63" i="30"/>
  <c r="M64" i="30"/>
  <c r="M67" i="30"/>
  <c r="M68" i="30"/>
  <c r="H60" i="30"/>
  <c r="H61" i="30"/>
  <c r="H62" i="30"/>
  <c r="H63" i="30"/>
  <c r="H64" i="30"/>
  <c r="H67" i="30"/>
  <c r="H68" i="30"/>
  <c r="I329" i="54" l="1"/>
  <c r="H382" i="54"/>
  <c r="L277" i="54"/>
  <c r="K330" i="54"/>
  <c r="F277" i="54"/>
  <c r="E330" i="54"/>
  <c r="F289" i="54"/>
  <c r="E342" i="54"/>
  <c r="I277" i="54"/>
  <c r="H330" i="54"/>
  <c r="H383" i="54" s="1"/>
  <c r="L276" i="54"/>
  <c r="K329" i="54"/>
  <c r="F228" i="54"/>
  <c r="E281" i="54"/>
  <c r="F234" i="54"/>
  <c r="E287" i="54"/>
  <c r="F226" i="54"/>
  <c r="E279" i="54"/>
  <c r="F230" i="54"/>
  <c r="E283" i="54"/>
  <c r="F231" i="54"/>
  <c r="E284" i="54"/>
  <c r="F232" i="54"/>
  <c r="E285" i="54"/>
  <c r="F229" i="54"/>
  <c r="E282" i="54"/>
  <c r="F227" i="54"/>
  <c r="E280" i="54"/>
  <c r="F170" i="54"/>
  <c r="E223" i="54"/>
  <c r="D821" i="30"/>
  <c r="I746" i="30"/>
  <c r="N746" i="30" s="1"/>
  <c r="K5" i="36"/>
  <c r="I383" i="54" l="1"/>
  <c r="H436" i="54"/>
  <c r="I382" i="54"/>
  <c r="H435" i="54"/>
  <c r="L329" i="54"/>
  <c r="K382" i="54"/>
  <c r="F330" i="54"/>
  <c r="E383" i="54"/>
  <c r="F342" i="54"/>
  <c r="E395" i="54"/>
  <c r="L330" i="54"/>
  <c r="K383" i="54"/>
  <c r="F279" i="54"/>
  <c r="E332" i="54"/>
  <c r="F280" i="54"/>
  <c r="E333" i="54"/>
  <c r="F281" i="54"/>
  <c r="E334" i="54"/>
  <c r="I330" i="54"/>
  <c r="F287" i="54"/>
  <c r="E340" i="54"/>
  <c r="F282" i="54"/>
  <c r="E335" i="54"/>
  <c r="F285" i="54"/>
  <c r="E338" i="54"/>
  <c r="F284" i="54"/>
  <c r="E337" i="54"/>
  <c r="F283" i="54"/>
  <c r="E336" i="54"/>
  <c r="F223" i="54"/>
  <c r="E276" i="54"/>
  <c r="D896" i="30"/>
  <c r="I821" i="30"/>
  <c r="N821" i="30" s="1"/>
  <c r="I435" i="54" l="1"/>
  <c r="H488" i="54"/>
  <c r="I436" i="54"/>
  <c r="H489" i="54"/>
  <c r="F383" i="54"/>
  <c r="E436" i="54"/>
  <c r="L383" i="54"/>
  <c r="K436" i="54"/>
  <c r="F395" i="54"/>
  <c r="E448" i="54"/>
  <c r="L382" i="54"/>
  <c r="K435" i="54"/>
  <c r="F334" i="54"/>
  <c r="E387" i="54"/>
  <c r="F333" i="54"/>
  <c r="E386" i="54"/>
  <c r="F332" i="54"/>
  <c r="E385" i="54"/>
  <c r="F336" i="54"/>
  <c r="E389" i="54"/>
  <c r="F337" i="54"/>
  <c r="E390" i="54"/>
  <c r="F338" i="54"/>
  <c r="E391" i="54"/>
  <c r="F340" i="54"/>
  <c r="E393" i="54"/>
  <c r="F335" i="54"/>
  <c r="E388" i="54"/>
  <c r="F276" i="54"/>
  <c r="E329" i="54"/>
  <c r="I896" i="30"/>
  <c r="N896" i="30" s="1"/>
  <c r="D971" i="30"/>
  <c r="I971" i="30" s="1"/>
  <c r="N971" i="30" s="1"/>
  <c r="I489" i="54" l="1"/>
  <c r="H542" i="54"/>
  <c r="I488" i="54"/>
  <c r="H541" i="54"/>
  <c r="L435" i="54"/>
  <c r="K488" i="54"/>
  <c r="F448" i="54"/>
  <c r="E501" i="54"/>
  <c r="L436" i="54"/>
  <c r="K489" i="54"/>
  <c r="F436" i="54"/>
  <c r="E489" i="54"/>
  <c r="F385" i="54"/>
  <c r="E438" i="54"/>
  <c r="F387" i="54"/>
  <c r="E440" i="54"/>
  <c r="F388" i="54"/>
  <c r="E441" i="54"/>
  <c r="F390" i="54"/>
  <c r="E443" i="54"/>
  <c r="F389" i="54"/>
  <c r="E442" i="54"/>
  <c r="F386" i="54"/>
  <c r="E439" i="54"/>
  <c r="F393" i="54"/>
  <c r="E446" i="54"/>
  <c r="F391" i="54"/>
  <c r="E444" i="54"/>
  <c r="F329" i="54"/>
  <c r="E382" i="54"/>
  <c r="I541" i="54" l="1"/>
  <c r="H594" i="54"/>
  <c r="I542" i="54"/>
  <c r="H595" i="54"/>
  <c r="I595" i="54" s="1"/>
  <c r="L489" i="54"/>
  <c r="K542" i="54"/>
  <c r="L488" i="54"/>
  <c r="K541" i="54"/>
  <c r="F489" i="54"/>
  <c r="E542" i="54"/>
  <c r="F501" i="54"/>
  <c r="E554" i="54"/>
  <c r="F441" i="54"/>
  <c r="E494" i="54"/>
  <c r="F446" i="54"/>
  <c r="E499" i="54"/>
  <c r="F439" i="54"/>
  <c r="E492" i="54"/>
  <c r="F442" i="54"/>
  <c r="E495" i="54"/>
  <c r="F443" i="54"/>
  <c r="E496" i="54"/>
  <c r="F440" i="54"/>
  <c r="E493" i="54"/>
  <c r="F438" i="54"/>
  <c r="E491" i="54"/>
  <c r="F444" i="54"/>
  <c r="E497" i="54"/>
  <c r="F382" i="54"/>
  <c r="E435" i="54"/>
  <c r="I594" i="54" l="1"/>
  <c r="H647" i="54"/>
  <c r="I647" i="54" s="1"/>
  <c r="F554" i="54"/>
  <c r="E607" i="54"/>
  <c r="L542" i="54"/>
  <c r="K595" i="54"/>
  <c r="F542" i="54"/>
  <c r="E595" i="54"/>
  <c r="L541" i="54"/>
  <c r="K594" i="54"/>
  <c r="L594" i="54" s="1"/>
  <c r="F499" i="54"/>
  <c r="E552" i="54"/>
  <c r="F495" i="54"/>
  <c r="E548" i="54"/>
  <c r="F492" i="54"/>
  <c r="E545" i="54"/>
  <c r="F494" i="54"/>
  <c r="E547" i="54"/>
  <c r="F491" i="54"/>
  <c r="E544" i="54"/>
  <c r="F497" i="54"/>
  <c r="E550" i="54"/>
  <c r="F493" i="54"/>
  <c r="E546" i="54"/>
  <c r="F496" i="54"/>
  <c r="E549" i="54"/>
  <c r="F435" i="54"/>
  <c r="E488" i="54"/>
  <c r="H703" i="54"/>
  <c r="I703" i="54" s="1"/>
  <c r="H711" i="54"/>
  <c r="I711" i="54" s="1"/>
  <c r="H705" i="54"/>
  <c r="I705" i="54" s="1"/>
  <c r="H704" i="54"/>
  <c r="I704" i="54" s="1"/>
  <c r="H708" i="54"/>
  <c r="I708" i="54" s="1"/>
  <c r="H707" i="54"/>
  <c r="I707" i="54" s="1"/>
  <c r="H709" i="54"/>
  <c r="I709" i="54" s="1"/>
  <c r="H700" i="54"/>
  <c r="I700" i="54" s="1"/>
  <c r="H706" i="54"/>
  <c r="I706" i="54" s="1"/>
  <c r="L595" i="54" l="1"/>
  <c r="K648" i="54"/>
  <c r="L648" i="54" s="1"/>
  <c r="F607" i="54"/>
  <c r="E660" i="54"/>
  <c r="F660" i="54" s="1"/>
  <c r="F595" i="54"/>
  <c r="E648" i="54"/>
  <c r="F648" i="54" s="1"/>
  <c r="F548" i="54"/>
  <c r="E601" i="54"/>
  <c r="F547" i="54"/>
  <c r="E600" i="54"/>
  <c r="F549" i="54"/>
  <c r="E602" i="54"/>
  <c r="F545" i="54"/>
  <c r="E598" i="54"/>
  <c r="F552" i="54"/>
  <c r="E605" i="54"/>
  <c r="F546" i="54"/>
  <c r="E599" i="54"/>
  <c r="F550" i="54"/>
  <c r="E603" i="54"/>
  <c r="F544" i="54"/>
  <c r="E597" i="54"/>
  <c r="F488" i="54"/>
  <c r="E541" i="54"/>
  <c r="BM63" i="53"/>
  <c r="BM62" i="53"/>
  <c r="BM61" i="53"/>
  <c r="BM60" i="53"/>
  <c r="BF63" i="53"/>
  <c r="BF62" i="53"/>
  <c r="BF61" i="53"/>
  <c r="BF60" i="53"/>
  <c r="AY63" i="53"/>
  <c r="AY62" i="53"/>
  <c r="AY61" i="53"/>
  <c r="AY60" i="53"/>
  <c r="AR63" i="53"/>
  <c r="AR62" i="53"/>
  <c r="AR61" i="53"/>
  <c r="AR60" i="53"/>
  <c r="AK63" i="53"/>
  <c r="AK62" i="53"/>
  <c r="AK61" i="53"/>
  <c r="AK60" i="53"/>
  <c r="AD63" i="53"/>
  <c r="AD62" i="53"/>
  <c r="AD61" i="53"/>
  <c r="AD60" i="53"/>
  <c r="W63" i="53"/>
  <c r="W62" i="53"/>
  <c r="W61" i="53"/>
  <c r="W60" i="53"/>
  <c r="P63" i="53"/>
  <c r="P62" i="53"/>
  <c r="P61" i="53"/>
  <c r="P60" i="53"/>
  <c r="F600" i="54" l="1"/>
  <c r="E653" i="54"/>
  <c r="F653" i="54" s="1"/>
  <c r="F603" i="54"/>
  <c r="E656" i="54"/>
  <c r="F656" i="54" s="1"/>
  <c r="F602" i="54"/>
  <c r="E655" i="54"/>
  <c r="F655" i="54" s="1"/>
  <c r="F599" i="54"/>
  <c r="E652" i="54"/>
  <c r="F652" i="54" s="1"/>
  <c r="F601" i="54"/>
  <c r="E654" i="54"/>
  <c r="F654" i="54" s="1"/>
  <c r="F598" i="54"/>
  <c r="E651" i="54"/>
  <c r="F651" i="54" s="1"/>
  <c r="F605" i="54"/>
  <c r="E658" i="54"/>
  <c r="F658" i="54" s="1"/>
  <c r="F597" i="54"/>
  <c r="E650" i="54"/>
  <c r="F650" i="54" s="1"/>
  <c r="F541" i="54"/>
  <c r="E594" i="54"/>
  <c r="E647" i="54" s="1"/>
  <c r="F647" i="54" s="1"/>
  <c r="H701" i="54"/>
  <c r="I701" i="54" s="1"/>
  <c r="AY64" i="53"/>
  <c r="BF64" i="53"/>
  <c r="BM64" i="53"/>
  <c r="K708" i="54"/>
  <c r="L708" i="54" s="1"/>
  <c r="K711" i="54"/>
  <c r="L711" i="54" s="1"/>
  <c r="K701" i="54"/>
  <c r="L701" i="54" s="1"/>
  <c r="K700" i="54"/>
  <c r="L700" i="54" s="1"/>
  <c r="K704" i="54"/>
  <c r="L704" i="54" s="1"/>
  <c r="K705" i="54"/>
  <c r="L705" i="54" s="1"/>
  <c r="K706" i="54"/>
  <c r="L706" i="54" s="1"/>
  <c r="K703" i="54"/>
  <c r="L703" i="54" s="1"/>
  <c r="K707" i="54"/>
  <c r="L707" i="54" s="1"/>
  <c r="K709" i="54"/>
  <c r="L709" i="54" s="1"/>
  <c r="AK64" i="53"/>
  <c r="AD64" i="53"/>
  <c r="W64" i="53"/>
  <c r="P64" i="53"/>
  <c r="AR64" i="53"/>
  <c r="BM66" i="53"/>
  <c r="F594" i="54" l="1"/>
  <c r="E711" i="54"/>
  <c r="F711" i="54" s="1"/>
  <c r="E709" i="54"/>
  <c r="F709" i="54" s="1"/>
  <c r="E708" i="54"/>
  <c r="F708" i="54" s="1"/>
  <c r="E707" i="54"/>
  <c r="F707" i="54" s="1"/>
  <c r="E706" i="54"/>
  <c r="F706" i="54" s="1"/>
  <c r="E705" i="54"/>
  <c r="F705" i="54" s="1"/>
  <c r="E704" i="54"/>
  <c r="F704" i="54" s="1"/>
  <c r="E703" i="54"/>
  <c r="F703" i="54" s="1"/>
  <c r="E701" i="54"/>
  <c r="F701" i="54" s="1"/>
  <c r="E700" i="54"/>
  <c r="F700" i="54" s="1"/>
  <c r="K4" i="36"/>
  <c r="BM53" i="53" l="1"/>
  <c r="BF53" i="53"/>
  <c r="AY53" i="53"/>
  <c r="AR53" i="53"/>
  <c r="AK53" i="53"/>
  <c r="AD53" i="53"/>
  <c r="W53" i="53"/>
  <c r="P53" i="53"/>
  <c r="I53" i="53"/>
  <c r="BM45" i="53"/>
  <c r="BF45" i="53"/>
  <c r="AY45" i="53"/>
  <c r="AR45" i="53"/>
  <c r="AK45" i="53"/>
  <c r="AD45" i="53"/>
  <c r="W45" i="53"/>
  <c r="P45" i="53"/>
  <c r="I45" i="53"/>
  <c r="I19" i="53"/>
  <c r="P19" i="53"/>
  <c r="W19" i="53"/>
  <c r="AD19" i="53"/>
  <c r="AK19" i="53"/>
  <c r="AR19" i="53"/>
  <c r="AY19" i="53"/>
  <c r="BF19" i="53"/>
  <c r="BM19" i="53"/>
  <c r="BM953" i="30"/>
  <c r="C953" i="30"/>
  <c r="BM945" i="30"/>
  <c r="C945" i="30"/>
  <c r="BM870" i="30"/>
  <c r="C870" i="30"/>
  <c r="BM878" i="30"/>
  <c r="C878" i="30"/>
  <c r="BM803" i="30"/>
  <c r="C803" i="30"/>
  <c r="BM795" i="30"/>
  <c r="C795" i="30"/>
  <c r="BM720" i="30"/>
  <c r="C720" i="30"/>
  <c r="BM728" i="30"/>
  <c r="C728" i="30"/>
  <c r="BM645" i="30"/>
  <c r="C645" i="30"/>
  <c r="BM653" i="30"/>
  <c r="C653" i="30"/>
  <c r="BM570" i="30"/>
  <c r="C570" i="30"/>
  <c r="BM578" i="30"/>
  <c r="C578" i="30"/>
  <c r="BM503" i="30"/>
  <c r="C503" i="30"/>
  <c r="BM495" i="30"/>
  <c r="C495" i="30"/>
  <c r="BM428" i="30"/>
  <c r="C428" i="30"/>
  <c r="BM420" i="30"/>
  <c r="C420" i="30"/>
  <c r="BM353" i="30"/>
  <c r="C353" i="30"/>
  <c r="BM345" i="30"/>
  <c r="C345" i="30"/>
  <c r="BM278" i="30"/>
  <c r="C278" i="30"/>
  <c r="BM270" i="30"/>
  <c r="C270" i="30"/>
  <c r="BM203" i="30"/>
  <c r="C203" i="30"/>
  <c r="BM195" i="30"/>
  <c r="C195" i="30"/>
  <c r="BM128" i="30"/>
  <c r="BG128" i="30"/>
  <c r="BG203" i="30" s="1"/>
  <c r="BG278" i="30" s="1"/>
  <c r="BG353" i="30" s="1"/>
  <c r="BG428" i="30" s="1"/>
  <c r="BG503" i="30" s="1"/>
  <c r="BG578" i="30" s="1"/>
  <c r="BG653" i="30" s="1"/>
  <c r="BG728" i="30" s="1"/>
  <c r="BG803" i="30" s="1"/>
  <c r="BG878" i="30" s="1"/>
  <c r="BG953" i="30" s="1"/>
  <c r="BB128" i="30"/>
  <c r="BB203" i="30" s="1"/>
  <c r="BB278" i="30" s="1"/>
  <c r="BB353" i="30" s="1"/>
  <c r="BB428" i="30" s="1"/>
  <c r="BB503" i="30" s="1"/>
  <c r="BB578" i="30" s="1"/>
  <c r="BB653" i="30" s="1"/>
  <c r="BB728" i="30" s="1"/>
  <c r="BB803" i="30" s="1"/>
  <c r="BB878" i="30" s="1"/>
  <c r="BB953" i="30" s="1"/>
  <c r="AW128" i="30"/>
  <c r="AW203" i="30" s="1"/>
  <c r="AW278" i="30" s="1"/>
  <c r="AW353" i="30" s="1"/>
  <c r="AW428" i="30" s="1"/>
  <c r="AW503" i="30" s="1"/>
  <c r="AW578" i="30" s="1"/>
  <c r="AW653" i="30" s="1"/>
  <c r="AW728" i="30" s="1"/>
  <c r="AW803" i="30" s="1"/>
  <c r="AW878" i="30" s="1"/>
  <c r="AW953" i="30" s="1"/>
  <c r="AR128" i="30"/>
  <c r="AR203" i="30" s="1"/>
  <c r="AR278" i="30" s="1"/>
  <c r="AR353" i="30" s="1"/>
  <c r="AR428" i="30" s="1"/>
  <c r="AR503" i="30" s="1"/>
  <c r="AR578" i="30" s="1"/>
  <c r="AR653" i="30" s="1"/>
  <c r="AR728" i="30" s="1"/>
  <c r="AR803" i="30" s="1"/>
  <c r="AR878" i="30" s="1"/>
  <c r="AR953" i="30" s="1"/>
  <c r="AM128" i="30"/>
  <c r="AM203" i="30" s="1"/>
  <c r="AM278" i="30" s="1"/>
  <c r="AM353" i="30" s="1"/>
  <c r="AM428" i="30" s="1"/>
  <c r="AM503" i="30" s="1"/>
  <c r="AM578" i="30" s="1"/>
  <c r="AM653" i="30" s="1"/>
  <c r="AM728" i="30" s="1"/>
  <c r="AM803" i="30" s="1"/>
  <c r="AM878" i="30" s="1"/>
  <c r="AM953" i="30" s="1"/>
  <c r="AH128" i="30"/>
  <c r="AH203" i="30" s="1"/>
  <c r="AH278" i="30" s="1"/>
  <c r="AH353" i="30" s="1"/>
  <c r="AH428" i="30" s="1"/>
  <c r="AH503" i="30" s="1"/>
  <c r="AH578" i="30" s="1"/>
  <c r="AH653" i="30" s="1"/>
  <c r="AH728" i="30" s="1"/>
  <c r="AH803" i="30" s="1"/>
  <c r="AH878" i="30" s="1"/>
  <c r="AH953" i="30" s="1"/>
  <c r="AC128" i="30"/>
  <c r="AC203" i="30" s="1"/>
  <c r="AC278" i="30" s="1"/>
  <c r="AC353" i="30" s="1"/>
  <c r="AC428" i="30" s="1"/>
  <c r="AC503" i="30" s="1"/>
  <c r="AC578" i="30" s="1"/>
  <c r="AC653" i="30" s="1"/>
  <c r="AC728" i="30" s="1"/>
  <c r="AC803" i="30" s="1"/>
  <c r="AC878" i="30" s="1"/>
  <c r="AC953" i="30" s="1"/>
  <c r="X128" i="30"/>
  <c r="X203" i="30" s="1"/>
  <c r="X278" i="30" s="1"/>
  <c r="X353" i="30" s="1"/>
  <c r="X428" i="30" s="1"/>
  <c r="X503" i="30" s="1"/>
  <c r="X578" i="30" s="1"/>
  <c r="X653" i="30" s="1"/>
  <c r="X728" i="30" s="1"/>
  <c r="X803" i="30" s="1"/>
  <c r="X878" i="30" s="1"/>
  <c r="X953" i="30" s="1"/>
  <c r="S128" i="30"/>
  <c r="S203" i="30" s="1"/>
  <c r="S278" i="30" s="1"/>
  <c r="S353" i="30" s="1"/>
  <c r="S428" i="30" s="1"/>
  <c r="S503" i="30" s="1"/>
  <c r="S578" i="30" s="1"/>
  <c r="S653" i="30" s="1"/>
  <c r="S728" i="30" s="1"/>
  <c r="S803" i="30" s="1"/>
  <c r="S878" i="30" s="1"/>
  <c r="S953" i="30" s="1"/>
  <c r="N128" i="30"/>
  <c r="N203" i="30" s="1"/>
  <c r="N278" i="30" s="1"/>
  <c r="N353" i="30" s="1"/>
  <c r="N428" i="30" s="1"/>
  <c r="N503" i="30" s="1"/>
  <c r="N578" i="30" s="1"/>
  <c r="N653" i="30" s="1"/>
  <c r="N728" i="30" s="1"/>
  <c r="N803" i="30" s="1"/>
  <c r="N878" i="30" s="1"/>
  <c r="N953" i="30" s="1"/>
  <c r="I128" i="30"/>
  <c r="I203" i="30" s="1"/>
  <c r="I278" i="30" s="1"/>
  <c r="I353" i="30" s="1"/>
  <c r="I428" i="30" s="1"/>
  <c r="I503" i="30" s="1"/>
  <c r="I578" i="30" s="1"/>
  <c r="I653" i="30" s="1"/>
  <c r="I728" i="30" s="1"/>
  <c r="I803" i="30" s="1"/>
  <c r="I878" i="30" s="1"/>
  <c r="I953" i="30" s="1"/>
  <c r="D128" i="30"/>
  <c r="D203" i="30" s="1"/>
  <c r="D278" i="30" s="1"/>
  <c r="D353" i="30" s="1"/>
  <c r="D428" i="30" s="1"/>
  <c r="D503" i="30" s="1"/>
  <c r="D578" i="30" s="1"/>
  <c r="D653" i="30" s="1"/>
  <c r="D728" i="30" s="1"/>
  <c r="D803" i="30" s="1"/>
  <c r="D878" i="30" s="1"/>
  <c r="D953" i="30" s="1"/>
  <c r="C128" i="30"/>
  <c r="BM120" i="30"/>
  <c r="BG120" i="30"/>
  <c r="BG195" i="30" s="1"/>
  <c r="BG270" i="30" s="1"/>
  <c r="BG345" i="30" s="1"/>
  <c r="BG420" i="30" s="1"/>
  <c r="BG495" i="30" s="1"/>
  <c r="BG570" i="30" s="1"/>
  <c r="BG645" i="30" s="1"/>
  <c r="BG720" i="30" s="1"/>
  <c r="BG795" i="30" s="1"/>
  <c r="BG870" i="30" s="1"/>
  <c r="BG945" i="30" s="1"/>
  <c r="BB120" i="30"/>
  <c r="BB195" i="30" s="1"/>
  <c r="BB270" i="30" s="1"/>
  <c r="BB345" i="30" s="1"/>
  <c r="BB420" i="30" s="1"/>
  <c r="BB495" i="30" s="1"/>
  <c r="BB570" i="30" s="1"/>
  <c r="BB645" i="30" s="1"/>
  <c r="BB720" i="30" s="1"/>
  <c r="BB795" i="30" s="1"/>
  <c r="BB870" i="30" s="1"/>
  <c r="BB945" i="30" s="1"/>
  <c r="AW120" i="30"/>
  <c r="AW195" i="30" s="1"/>
  <c r="AW270" i="30" s="1"/>
  <c r="AW345" i="30" s="1"/>
  <c r="AW420" i="30" s="1"/>
  <c r="AW495" i="30" s="1"/>
  <c r="AW570" i="30" s="1"/>
  <c r="AW645" i="30" s="1"/>
  <c r="AW720" i="30" s="1"/>
  <c r="AW795" i="30" s="1"/>
  <c r="AW870" i="30" s="1"/>
  <c r="AW945" i="30" s="1"/>
  <c r="AR120" i="30"/>
  <c r="AR195" i="30" s="1"/>
  <c r="AR270" i="30" s="1"/>
  <c r="AR345" i="30" s="1"/>
  <c r="AR420" i="30" s="1"/>
  <c r="AR495" i="30" s="1"/>
  <c r="AR570" i="30" s="1"/>
  <c r="AR645" i="30" s="1"/>
  <c r="AR720" i="30" s="1"/>
  <c r="AR795" i="30" s="1"/>
  <c r="AR870" i="30" s="1"/>
  <c r="AR945" i="30" s="1"/>
  <c r="AM120" i="30"/>
  <c r="AM195" i="30" s="1"/>
  <c r="AM270" i="30" s="1"/>
  <c r="AM345" i="30" s="1"/>
  <c r="AM420" i="30" s="1"/>
  <c r="AM495" i="30" s="1"/>
  <c r="AM570" i="30" s="1"/>
  <c r="AM645" i="30" s="1"/>
  <c r="AM720" i="30" s="1"/>
  <c r="AM795" i="30" s="1"/>
  <c r="AM870" i="30" s="1"/>
  <c r="AM945" i="30" s="1"/>
  <c r="AH120" i="30"/>
  <c r="AH195" i="30" s="1"/>
  <c r="AH270" i="30" s="1"/>
  <c r="AH345" i="30" s="1"/>
  <c r="AH420" i="30" s="1"/>
  <c r="AH495" i="30" s="1"/>
  <c r="AH570" i="30" s="1"/>
  <c r="AH645" i="30" s="1"/>
  <c r="AH720" i="30" s="1"/>
  <c r="AH795" i="30" s="1"/>
  <c r="AH870" i="30" s="1"/>
  <c r="AH945" i="30" s="1"/>
  <c r="AC120" i="30"/>
  <c r="AC195" i="30" s="1"/>
  <c r="AC270" i="30" s="1"/>
  <c r="AC345" i="30" s="1"/>
  <c r="AC420" i="30" s="1"/>
  <c r="AC495" i="30" s="1"/>
  <c r="AC570" i="30" s="1"/>
  <c r="AC645" i="30" s="1"/>
  <c r="AC720" i="30" s="1"/>
  <c r="AC795" i="30" s="1"/>
  <c r="AC870" i="30" s="1"/>
  <c r="AC945" i="30" s="1"/>
  <c r="X120" i="30"/>
  <c r="X195" i="30" s="1"/>
  <c r="X270" i="30" s="1"/>
  <c r="X345" i="30" s="1"/>
  <c r="X420" i="30" s="1"/>
  <c r="X495" i="30" s="1"/>
  <c r="X570" i="30" s="1"/>
  <c r="X645" i="30" s="1"/>
  <c r="X720" i="30" s="1"/>
  <c r="X795" i="30" s="1"/>
  <c r="X870" i="30" s="1"/>
  <c r="X945" i="30" s="1"/>
  <c r="S120" i="30"/>
  <c r="S195" i="30" s="1"/>
  <c r="S270" i="30" s="1"/>
  <c r="S345" i="30" s="1"/>
  <c r="S420" i="30" s="1"/>
  <c r="S495" i="30" s="1"/>
  <c r="S570" i="30" s="1"/>
  <c r="S645" i="30" s="1"/>
  <c r="S720" i="30" s="1"/>
  <c r="S795" i="30" s="1"/>
  <c r="S870" i="30" s="1"/>
  <c r="S945" i="30" s="1"/>
  <c r="N120" i="30"/>
  <c r="N195" i="30" s="1"/>
  <c r="N270" i="30" s="1"/>
  <c r="N345" i="30" s="1"/>
  <c r="N420" i="30" s="1"/>
  <c r="N495" i="30" s="1"/>
  <c r="N570" i="30" s="1"/>
  <c r="N645" i="30" s="1"/>
  <c r="N720" i="30" s="1"/>
  <c r="N795" i="30" s="1"/>
  <c r="N870" i="30" s="1"/>
  <c r="N945" i="30" s="1"/>
  <c r="I120" i="30"/>
  <c r="I195" i="30" s="1"/>
  <c r="I270" i="30" s="1"/>
  <c r="I345" i="30" s="1"/>
  <c r="I420" i="30" s="1"/>
  <c r="I495" i="30" s="1"/>
  <c r="I570" i="30" s="1"/>
  <c r="I645" i="30" s="1"/>
  <c r="I720" i="30" s="1"/>
  <c r="I795" i="30" s="1"/>
  <c r="I870" i="30" s="1"/>
  <c r="I945" i="30" s="1"/>
  <c r="D120" i="30"/>
  <c r="D195" i="30" s="1"/>
  <c r="D270" i="30" s="1"/>
  <c r="D345" i="30" s="1"/>
  <c r="D420" i="30" s="1"/>
  <c r="D495" i="30" s="1"/>
  <c r="D570" i="30" s="1"/>
  <c r="D645" i="30" s="1"/>
  <c r="D720" i="30" s="1"/>
  <c r="D795" i="30" s="1"/>
  <c r="D870" i="30" s="1"/>
  <c r="D945" i="30" s="1"/>
  <c r="C120" i="30"/>
  <c r="BO45" i="53" l="1"/>
  <c r="M953" i="30"/>
  <c r="R953" i="30"/>
  <c r="BO53" i="53"/>
  <c r="H953" i="30"/>
  <c r="BO19" i="53"/>
  <c r="W953" i="30"/>
  <c r="AB953" i="30"/>
  <c r="AG953" i="30"/>
  <c r="AL953" i="30"/>
  <c r="AQ953" i="30"/>
  <c r="AV953" i="30"/>
  <c r="BA953" i="30"/>
  <c r="BF953" i="30"/>
  <c r="BK953" i="30"/>
  <c r="H945" i="30"/>
  <c r="M945" i="30"/>
  <c r="R945" i="30"/>
  <c r="W945" i="30"/>
  <c r="AB945" i="30"/>
  <c r="AG945" i="30"/>
  <c r="AL945" i="30"/>
  <c r="AQ945" i="30"/>
  <c r="AV945" i="30"/>
  <c r="BA945" i="30"/>
  <c r="BF945" i="30"/>
  <c r="BK945" i="30"/>
  <c r="H870" i="30"/>
  <c r="M870" i="30"/>
  <c r="R870" i="30"/>
  <c r="W870" i="30"/>
  <c r="AB870" i="30"/>
  <c r="AG870" i="30"/>
  <c r="AL870" i="30"/>
  <c r="AQ870" i="30"/>
  <c r="AV870" i="30"/>
  <c r="BA870" i="30"/>
  <c r="BF870" i="30"/>
  <c r="BK870" i="30"/>
  <c r="H878" i="30"/>
  <c r="M878" i="30"/>
  <c r="R878" i="30"/>
  <c r="W878" i="30"/>
  <c r="AB878" i="30"/>
  <c r="AG878" i="30"/>
  <c r="AL878" i="30"/>
  <c r="AQ878" i="30"/>
  <c r="AV878" i="30"/>
  <c r="BA878" i="30"/>
  <c r="BF878" i="30"/>
  <c r="BK878" i="30"/>
  <c r="H803" i="30"/>
  <c r="M803" i="30"/>
  <c r="R803" i="30"/>
  <c r="W803" i="30"/>
  <c r="AB803" i="30"/>
  <c r="AG803" i="30"/>
  <c r="AL803" i="30"/>
  <c r="AQ803" i="30"/>
  <c r="AV803" i="30"/>
  <c r="BA803" i="30"/>
  <c r="BF803" i="30"/>
  <c r="BK803" i="30"/>
  <c r="H795" i="30"/>
  <c r="M795" i="30"/>
  <c r="R795" i="30"/>
  <c r="W795" i="30"/>
  <c r="AB795" i="30"/>
  <c r="AG795" i="30"/>
  <c r="AL795" i="30"/>
  <c r="AQ795" i="30"/>
  <c r="AV795" i="30"/>
  <c r="BA795" i="30"/>
  <c r="BF795" i="30"/>
  <c r="BK795" i="30"/>
  <c r="H720" i="30"/>
  <c r="M720" i="30"/>
  <c r="R720" i="30"/>
  <c r="W720" i="30"/>
  <c r="AB720" i="30"/>
  <c r="AG720" i="30"/>
  <c r="AL720" i="30"/>
  <c r="AQ720" i="30"/>
  <c r="AV720" i="30"/>
  <c r="BA720" i="30"/>
  <c r="BF720" i="30"/>
  <c r="BK720" i="30"/>
  <c r="H728" i="30"/>
  <c r="M728" i="30"/>
  <c r="R728" i="30"/>
  <c r="W728" i="30"/>
  <c r="AB728" i="30"/>
  <c r="AG728" i="30"/>
  <c r="AL728" i="30"/>
  <c r="AQ728" i="30"/>
  <c r="AV728" i="30"/>
  <c r="BA728" i="30"/>
  <c r="BF728" i="30"/>
  <c r="BK728" i="30"/>
  <c r="M653" i="30"/>
  <c r="H653" i="30"/>
  <c r="H645" i="30"/>
  <c r="M645" i="30"/>
  <c r="R645" i="30"/>
  <c r="W645" i="30"/>
  <c r="AB645" i="30"/>
  <c r="AG645" i="30"/>
  <c r="AL645" i="30"/>
  <c r="AQ645" i="30"/>
  <c r="AV645" i="30"/>
  <c r="BA645" i="30"/>
  <c r="BF645" i="30"/>
  <c r="BK645" i="30"/>
  <c r="R653" i="30"/>
  <c r="W653" i="30"/>
  <c r="AB653" i="30"/>
  <c r="AG653" i="30"/>
  <c r="AL653" i="30"/>
  <c r="AQ653" i="30"/>
  <c r="AV653" i="30"/>
  <c r="BA653" i="30"/>
  <c r="BF653" i="30"/>
  <c r="BK653" i="30"/>
  <c r="H570" i="30"/>
  <c r="M570" i="30"/>
  <c r="R570" i="30"/>
  <c r="W570" i="30"/>
  <c r="AB570" i="30"/>
  <c r="AG570" i="30"/>
  <c r="AL570" i="30"/>
  <c r="AQ570" i="30"/>
  <c r="AV570" i="30"/>
  <c r="BA570" i="30"/>
  <c r="BF570" i="30"/>
  <c r="BK570" i="30"/>
  <c r="H578" i="30"/>
  <c r="M578" i="30"/>
  <c r="R578" i="30"/>
  <c r="W578" i="30"/>
  <c r="AB578" i="30"/>
  <c r="AG578" i="30"/>
  <c r="AL578" i="30"/>
  <c r="AQ578" i="30"/>
  <c r="AV578" i="30"/>
  <c r="BA578" i="30"/>
  <c r="BF578" i="30"/>
  <c r="BK578" i="30"/>
  <c r="R495" i="30"/>
  <c r="M495" i="30"/>
  <c r="W495" i="30"/>
  <c r="H495" i="30"/>
  <c r="AB495" i="30"/>
  <c r="H503" i="30"/>
  <c r="M503" i="30"/>
  <c r="R503" i="30"/>
  <c r="W503" i="30"/>
  <c r="AB503" i="30"/>
  <c r="AG503" i="30"/>
  <c r="AL503" i="30"/>
  <c r="AQ503" i="30"/>
  <c r="AV503" i="30"/>
  <c r="BA503" i="30"/>
  <c r="BF503" i="30"/>
  <c r="BK503" i="30"/>
  <c r="AG495" i="30"/>
  <c r="AL495" i="30"/>
  <c r="AQ495" i="30"/>
  <c r="AV495" i="30"/>
  <c r="BA495" i="30"/>
  <c r="BF495" i="30"/>
  <c r="BK495" i="30"/>
  <c r="H428" i="30"/>
  <c r="M428" i="30"/>
  <c r="R428" i="30"/>
  <c r="W428" i="30"/>
  <c r="AB428" i="30"/>
  <c r="AG428" i="30"/>
  <c r="AL428" i="30"/>
  <c r="AQ428" i="30"/>
  <c r="AV428" i="30"/>
  <c r="BA428" i="30"/>
  <c r="BF428" i="30"/>
  <c r="BK428" i="30"/>
  <c r="H420" i="30"/>
  <c r="M420" i="30"/>
  <c r="R420" i="30"/>
  <c r="W420" i="30"/>
  <c r="AB420" i="30"/>
  <c r="AG420" i="30"/>
  <c r="AL420" i="30"/>
  <c r="AQ420" i="30"/>
  <c r="AV420" i="30"/>
  <c r="BA420" i="30"/>
  <c r="BF420" i="30"/>
  <c r="BK420" i="30"/>
  <c r="H353" i="30"/>
  <c r="M353" i="30"/>
  <c r="R353" i="30"/>
  <c r="W353" i="30"/>
  <c r="AB353" i="30"/>
  <c r="AG353" i="30"/>
  <c r="AL353" i="30"/>
  <c r="AQ353" i="30"/>
  <c r="AV353" i="30"/>
  <c r="BA353" i="30"/>
  <c r="BF353" i="30"/>
  <c r="BK353" i="30"/>
  <c r="H345" i="30"/>
  <c r="M345" i="30"/>
  <c r="R345" i="30"/>
  <c r="W345" i="30"/>
  <c r="AB345" i="30"/>
  <c r="AG345" i="30"/>
  <c r="AL345" i="30"/>
  <c r="AQ345" i="30"/>
  <c r="AV345" i="30"/>
  <c r="BA345" i="30"/>
  <c r="BF345" i="30"/>
  <c r="BK345" i="30"/>
  <c r="H270" i="30"/>
  <c r="H278" i="30"/>
  <c r="M278" i="30"/>
  <c r="R278" i="30"/>
  <c r="W278" i="30"/>
  <c r="AB278" i="30"/>
  <c r="AG278" i="30"/>
  <c r="AL278" i="30"/>
  <c r="AQ278" i="30"/>
  <c r="AV278" i="30"/>
  <c r="BA278" i="30"/>
  <c r="BF278" i="30"/>
  <c r="BK278" i="30"/>
  <c r="M270" i="30"/>
  <c r="R270" i="30"/>
  <c r="W270" i="30"/>
  <c r="AB270" i="30"/>
  <c r="AG270" i="30"/>
  <c r="AL270" i="30"/>
  <c r="AQ270" i="30"/>
  <c r="AV270" i="30"/>
  <c r="BA270" i="30"/>
  <c r="BF270" i="30"/>
  <c r="BK270" i="30"/>
  <c r="M195" i="30"/>
  <c r="M203" i="30"/>
  <c r="W203" i="30"/>
  <c r="AG203" i="30"/>
  <c r="AQ203" i="30"/>
  <c r="BA203" i="30"/>
  <c r="BK203" i="30"/>
  <c r="H195" i="30"/>
  <c r="H203" i="30"/>
  <c r="R203" i="30"/>
  <c r="AB203" i="30"/>
  <c r="AL203" i="30"/>
  <c r="AV203" i="30"/>
  <c r="BF203" i="30"/>
  <c r="R195" i="30"/>
  <c r="W195" i="30"/>
  <c r="AB195" i="30"/>
  <c r="AG195" i="30"/>
  <c r="AL195" i="30"/>
  <c r="AQ195" i="30"/>
  <c r="AV195" i="30"/>
  <c r="BA195" i="30"/>
  <c r="BF195" i="30"/>
  <c r="BK195" i="30"/>
  <c r="H128" i="30"/>
  <c r="M128" i="30"/>
  <c r="R128" i="30"/>
  <c r="W128" i="30"/>
  <c r="AB128" i="30"/>
  <c r="AG128" i="30"/>
  <c r="AL128" i="30"/>
  <c r="AQ128" i="30"/>
  <c r="AV128" i="30"/>
  <c r="BA128" i="30"/>
  <c r="BF128" i="30"/>
  <c r="BK128" i="30"/>
  <c r="H120" i="30"/>
  <c r="M120" i="30"/>
  <c r="R120" i="30"/>
  <c r="W120" i="30"/>
  <c r="AB120" i="30"/>
  <c r="AG120" i="30"/>
  <c r="AL120" i="30"/>
  <c r="AQ120" i="30"/>
  <c r="AV120" i="30"/>
  <c r="BA120" i="30"/>
  <c r="BF120" i="30"/>
  <c r="BK120" i="30"/>
  <c r="BM53" i="30" l="1"/>
  <c r="BK53" i="30"/>
  <c r="BI53" i="30"/>
  <c r="BF53" i="30"/>
  <c r="BD53" i="30"/>
  <c r="BA53" i="30"/>
  <c r="AY53" i="30"/>
  <c r="AV53" i="30"/>
  <c r="AT53" i="30"/>
  <c r="AQ53" i="30"/>
  <c r="AO53" i="30"/>
  <c r="AJ53" i="30"/>
  <c r="AG53" i="30"/>
  <c r="AE53" i="30"/>
  <c r="AB53" i="30"/>
  <c r="Z53" i="30"/>
  <c r="W53" i="30"/>
  <c r="U53" i="30"/>
  <c r="R53" i="30"/>
  <c r="P53" i="30"/>
  <c r="M53" i="30"/>
  <c r="K53" i="30"/>
  <c r="H53" i="30"/>
  <c r="F53" i="30"/>
  <c r="C53" i="30"/>
  <c r="BM45" i="30"/>
  <c r="BK45" i="30"/>
  <c r="BI45" i="30"/>
  <c r="BI120" i="30" s="1"/>
  <c r="BF45" i="30"/>
  <c r="BD45" i="30"/>
  <c r="BA45" i="30"/>
  <c r="AY45" i="30"/>
  <c r="AV45" i="30"/>
  <c r="AT45" i="30"/>
  <c r="AQ45" i="30"/>
  <c r="AO45" i="30"/>
  <c r="AL45" i="30"/>
  <c r="AJ45" i="30"/>
  <c r="AG45" i="30"/>
  <c r="AE45" i="30"/>
  <c r="AB45" i="30"/>
  <c r="Z45" i="30"/>
  <c r="W45" i="30"/>
  <c r="U45" i="30"/>
  <c r="R45" i="30"/>
  <c r="P45" i="30"/>
  <c r="M45" i="30"/>
  <c r="K45" i="30"/>
  <c r="H45" i="30"/>
  <c r="F45" i="30"/>
  <c r="C45" i="30"/>
  <c r="BJ120" i="30" l="1"/>
  <c r="BI195" i="30"/>
  <c r="G45" i="30"/>
  <c r="F120" i="30"/>
  <c r="L45" i="30"/>
  <c r="K120" i="30"/>
  <c r="Q45" i="30"/>
  <c r="P120" i="30"/>
  <c r="V45" i="30"/>
  <c r="U120" i="30"/>
  <c r="AA45" i="30"/>
  <c r="Z120" i="30"/>
  <c r="AF45" i="30"/>
  <c r="AE120" i="30"/>
  <c r="AK45" i="30"/>
  <c r="AJ120" i="30"/>
  <c r="AP45" i="30"/>
  <c r="AO120" i="30"/>
  <c r="AU45" i="30"/>
  <c r="AT120" i="30"/>
  <c r="AZ45" i="30"/>
  <c r="AY120" i="30"/>
  <c r="BE45" i="30"/>
  <c r="BD120" i="30"/>
  <c r="BJ45" i="30"/>
  <c r="G53" i="30"/>
  <c r="F128" i="30"/>
  <c r="L53" i="30"/>
  <c r="K128" i="30"/>
  <c r="Q53" i="30"/>
  <c r="P128" i="30"/>
  <c r="V53" i="30"/>
  <c r="U128" i="30"/>
  <c r="AA53" i="30"/>
  <c r="Z128" i="30"/>
  <c r="AF53" i="30"/>
  <c r="AE128" i="30"/>
  <c r="AK53" i="30"/>
  <c r="AJ128" i="30"/>
  <c r="AP53" i="30"/>
  <c r="AO128" i="30"/>
  <c r="AU53" i="30"/>
  <c r="AT128" i="30"/>
  <c r="AZ53" i="30"/>
  <c r="AY128" i="30"/>
  <c r="BE53" i="30"/>
  <c r="BD128" i="30"/>
  <c r="BJ53" i="30"/>
  <c r="BI128" i="30"/>
  <c r="GS52" i="38"/>
  <c r="GS51" i="38"/>
  <c r="GS50" i="38"/>
  <c r="GA52" i="38"/>
  <c r="GA51" i="38"/>
  <c r="GA50" i="38"/>
  <c r="FI52" i="38"/>
  <c r="FI51" i="38"/>
  <c r="FI50" i="38"/>
  <c r="EQ52" i="38"/>
  <c r="EQ51" i="38"/>
  <c r="EQ50" i="38"/>
  <c r="DY52" i="38"/>
  <c r="DY51" i="38"/>
  <c r="DY50" i="38"/>
  <c r="DG52" i="38"/>
  <c r="DG51" i="38"/>
  <c r="DG50" i="38"/>
  <c r="CO52" i="38"/>
  <c r="CO51" i="38"/>
  <c r="CO50" i="38"/>
  <c r="BW52" i="38"/>
  <c r="BW51" i="38"/>
  <c r="BW50" i="38"/>
  <c r="BE52" i="38"/>
  <c r="BE51" i="38"/>
  <c r="BE50" i="38"/>
  <c r="AM52" i="38"/>
  <c r="AM51" i="38"/>
  <c r="AM50" i="38"/>
  <c r="U52" i="38"/>
  <c r="U51" i="38"/>
  <c r="U50" i="38"/>
  <c r="HI18" i="38"/>
  <c r="HH18" i="38"/>
  <c r="HG18" i="38"/>
  <c r="HF18" i="38"/>
  <c r="HE18" i="38"/>
  <c r="HD18" i="38"/>
  <c r="HC18" i="38"/>
  <c r="HB18" i="38"/>
  <c r="HA18" i="38"/>
  <c r="GZ18" i="38"/>
  <c r="GY18" i="38"/>
  <c r="GX18" i="38"/>
  <c r="GW18" i="38"/>
  <c r="GV18" i="38"/>
  <c r="GU18" i="38"/>
  <c r="GT18" i="38"/>
  <c r="GQ18" i="38"/>
  <c r="GP18" i="38"/>
  <c r="GO18" i="38"/>
  <c r="GN18" i="38"/>
  <c r="GM18" i="38"/>
  <c r="GL18" i="38"/>
  <c r="GK18" i="38"/>
  <c r="GJ18" i="38"/>
  <c r="GI18" i="38"/>
  <c r="GH18" i="38"/>
  <c r="GG18" i="38"/>
  <c r="GF18" i="38"/>
  <c r="GE18" i="38"/>
  <c r="GD18" i="38"/>
  <c r="GC18" i="38"/>
  <c r="GB18" i="38"/>
  <c r="FY18" i="38"/>
  <c r="FX18" i="38"/>
  <c r="FW18" i="38"/>
  <c r="FV18" i="38"/>
  <c r="FU18" i="38"/>
  <c r="FT18" i="38"/>
  <c r="FS18" i="38"/>
  <c r="FR18" i="38"/>
  <c r="FQ18" i="38"/>
  <c r="FP18" i="38"/>
  <c r="FO18" i="38"/>
  <c r="FN18" i="38"/>
  <c r="FM18" i="38"/>
  <c r="FL18" i="38"/>
  <c r="FK18" i="38"/>
  <c r="FJ18" i="38"/>
  <c r="FG18" i="38"/>
  <c r="FF18" i="38"/>
  <c r="FE18" i="38"/>
  <c r="FD18" i="38"/>
  <c r="FC18" i="38"/>
  <c r="FB18" i="38"/>
  <c r="FA18" i="38"/>
  <c r="EZ18" i="38"/>
  <c r="EY18" i="38"/>
  <c r="EX18" i="38"/>
  <c r="EW18" i="38"/>
  <c r="EV18" i="38"/>
  <c r="EU18" i="38"/>
  <c r="ET18" i="38"/>
  <c r="ES18" i="38"/>
  <c r="ER18" i="38"/>
  <c r="EO18" i="38"/>
  <c r="EN18" i="38"/>
  <c r="EM18" i="38"/>
  <c r="EL18" i="38"/>
  <c r="EK18" i="38"/>
  <c r="EJ18" i="38"/>
  <c r="EI18" i="38"/>
  <c r="EH18" i="38"/>
  <c r="EG18" i="38"/>
  <c r="EF18" i="38"/>
  <c r="EE18" i="38"/>
  <c r="ED18" i="38"/>
  <c r="EC18" i="38"/>
  <c r="EB18" i="38"/>
  <c r="EA18" i="38"/>
  <c r="DZ18" i="38"/>
  <c r="DW18" i="38"/>
  <c r="DV18" i="38"/>
  <c r="DU18" i="38"/>
  <c r="DT18" i="38"/>
  <c r="DS18" i="38"/>
  <c r="DR18" i="38"/>
  <c r="DQ18" i="38"/>
  <c r="DP18" i="38"/>
  <c r="DO18" i="38"/>
  <c r="DN18" i="38"/>
  <c r="DM18" i="38"/>
  <c r="DL18" i="38"/>
  <c r="DK18" i="38"/>
  <c r="DJ18" i="38"/>
  <c r="DI18" i="38"/>
  <c r="DH18" i="38"/>
  <c r="DE18" i="38"/>
  <c r="DD18" i="38"/>
  <c r="DC18" i="38"/>
  <c r="DB18" i="38"/>
  <c r="DA18" i="38"/>
  <c r="CZ18" i="38"/>
  <c r="CY18" i="38"/>
  <c r="CX18" i="38"/>
  <c r="CW18" i="38"/>
  <c r="CV18" i="38"/>
  <c r="CU18" i="38"/>
  <c r="CT18" i="38"/>
  <c r="CS18" i="38"/>
  <c r="CR18" i="38"/>
  <c r="CQ18" i="38"/>
  <c r="CP18" i="38"/>
  <c r="CM18" i="38"/>
  <c r="CL18" i="38"/>
  <c r="CK18" i="38"/>
  <c r="CJ18" i="38"/>
  <c r="CI18" i="38"/>
  <c r="CH18" i="38"/>
  <c r="CG18" i="38"/>
  <c r="CF18" i="38"/>
  <c r="CE18" i="38"/>
  <c r="CD18" i="38"/>
  <c r="CC18" i="38"/>
  <c r="CB18" i="38"/>
  <c r="CA18" i="38"/>
  <c r="BZ18" i="38"/>
  <c r="BY18" i="38"/>
  <c r="BX18" i="38"/>
  <c r="BU18" i="38"/>
  <c r="BT18" i="38"/>
  <c r="BS18" i="38"/>
  <c r="BR18" i="38"/>
  <c r="BQ18" i="38"/>
  <c r="BP18" i="38"/>
  <c r="BO18" i="38"/>
  <c r="BN18" i="38"/>
  <c r="BM18" i="38"/>
  <c r="BL18" i="38"/>
  <c r="BK18" i="38"/>
  <c r="BJ18" i="38"/>
  <c r="BI18" i="38"/>
  <c r="BH18" i="38"/>
  <c r="BG18" i="38"/>
  <c r="BF18" i="38"/>
  <c r="BC18" i="38"/>
  <c r="BB18" i="38"/>
  <c r="BA18" i="38"/>
  <c r="AZ18" i="38"/>
  <c r="AY18" i="38"/>
  <c r="AX18" i="38"/>
  <c r="AW18" i="38"/>
  <c r="AV18" i="38"/>
  <c r="AU18" i="38"/>
  <c r="AT18" i="38"/>
  <c r="AS18" i="38"/>
  <c r="AR18" i="38"/>
  <c r="AQ18" i="38"/>
  <c r="AP18" i="38"/>
  <c r="AO18" i="38"/>
  <c r="AN18" i="38"/>
  <c r="AK18" i="38"/>
  <c r="AJ18" i="38"/>
  <c r="AI18" i="38"/>
  <c r="AH18" i="38"/>
  <c r="AG18" i="38"/>
  <c r="AF18" i="38"/>
  <c r="AE18" i="38"/>
  <c r="AD18" i="38"/>
  <c r="AC18" i="38"/>
  <c r="AB18" i="38"/>
  <c r="AA18" i="38"/>
  <c r="Z18" i="38"/>
  <c r="Y18" i="38"/>
  <c r="X18" i="38"/>
  <c r="V18" i="38"/>
  <c r="S18" i="38"/>
  <c r="R18" i="38"/>
  <c r="Q18" i="38"/>
  <c r="P18" i="38"/>
  <c r="O18" i="38"/>
  <c r="N18" i="38"/>
  <c r="M18" i="38"/>
  <c r="L18" i="38"/>
  <c r="K18" i="38"/>
  <c r="J18" i="38"/>
  <c r="I18" i="38"/>
  <c r="H18" i="38"/>
  <c r="G18" i="38"/>
  <c r="F18" i="38"/>
  <c r="E18" i="38"/>
  <c r="C52" i="38"/>
  <c r="C51" i="38"/>
  <c r="C50" i="38"/>
  <c r="BJ195" i="30" l="1"/>
  <c r="BI270" i="30"/>
  <c r="BE120" i="30"/>
  <c r="BD195" i="30"/>
  <c r="AZ120" i="30"/>
  <c r="AY195" i="30"/>
  <c r="AU120" i="30"/>
  <c r="AT195" i="30"/>
  <c r="AP120" i="30"/>
  <c r="AO195" i="30"/>
  <c r="AK120" i="30"/>
  <c r="AJ195" i="30"/>
  <c r="AF120" i="30"/>
  <c r="AE195" i="30"/>
  <c r="AA120" i="30"/>
  <c r="Z195" i="30"/>
  <c r="V120" i="30"/>
  <c r="U195" i="30"/>
  <c r="Q120" i="30"/>
  <c r="P195" i="30"/>
  <c r="L120" i="30"/>
  <c r="K195" i="30"/>
  <c r="G120" i="30"/>
  <c r="F195" i="30"/>
  <c r="BJ128" i="30"/>
  <c r="BI203" i="30"/>
  <c r="BE128" i="30"/>
  <c r="BD203" i="30"/>
  <c r="AZ128" i="30"/>
  <c r="AY203" i="30"/>
  <c r="AU128" i="30"/>
  <c r="AT203" i="30"/>
  <c r="AP128" i="30"/>
  <c r="AO203" i="30"/>
  <c r="AK128" i="30"/>
  <c r="AJ203" i="30"/>
  <c r="AF128" i="30"/>
  <c r="AE203" i="30"/>
  <c r="AA128" i="30"/>
  <c r="Z203" i="30"/>
  <c r="V128" i="30"/>
  <c r="U203" i="30"/>
  <c r="Q128" i="30"/>
  <c r="P203" i="30"/>
  <c r="L128" i="30"/>
  <c r="K203" i="30"/>
  <c r="G128" i="30"/>
  <c r="F203" i="30"/>
  <c r="BJ270" i="30" l="1"/>
  <c r="BI345" i="30"/>
  <c r="G203" i="30"/>
  <c r="F278" i="30"/>
  <c r="L203" i="30"/>
  <c r="K278" i="30"/>
  <c r="Q203" i="30"/>
  <c r="P278" i="30"/>
  <c r="V203" i="30"/>
  <c r="U278" i="30"/>
  <c r="AA203" i="30"/>
  <c r="Z278" i="30"/>
  <c r="AF203" i="30"/>
  <c r="AE278" i="30"/>
  <c r="AK203" i="30"/>
  <c r="AJ278" i="30"/>
  <c r="AP203" i="30"/>
  <c r="AO278" i="30"/>
  <c r="AU203" i="30"/>
  <c r="AT278" i="30"/>
  <c r="AZ203" i="30"/>
  <c r="AY278" i="30"/>
  <c r="BE203" i="30"/>
  <c r="BD278" i="30"/>
  <c r="BJ203" i="30"/>
  <c r="BI278" i="30"/>
  <c r="G195" i="30"/>
  <c r="F270" i="30"/>
  <c r="L195" i="30"/>
  <c r="K270" i="30"/>
  <c r="Q195" i="30"/>
  <c r="P270" i="30"/>
  <c r="V195" i="30"/>
  <c r="U270" i="30"/>
  <c r="AA195" i="30"/>
  <c r="Z270" i="30"/>
  <c r="AF195" i="30"/>
  <c r="AE270" i="30"/>
  <c r="AK195" i="30"/>
  <c r="AJ270" i="30"/>
  <c r="AP195" i="30"/>
  <c r="AO270" i="30"/>
  <c r="AU195" i="30"/>
  <c r="AT270" i="30"/>
  <c r="AZ195" i="30"/>
  <c r="AY270" i="30"/>
  <c r="BE195" i="30"/>
  <c r="BD270" i="30"/>
  <c r="P78" i="53"/>
  <c r="P77" i="53"/>
  <c r="P76" i="53"/>
  <c r="P75" i="53"/>
  <c r="P74" i="53"/>
  <c r="P73" i="53"/>
  <c r="H64" i="53"/>
  <c r="G64" i="53"/>
  <c r="F64" i="53"/>
  <c r="BO84" i="53"/>
  <c r="BM84" i="53"/>
  <c r="BF84" i="53"/>
  <c r="AY84" i="53"/>
  <c r="AR84" i="53"/>
  <c r="AK84" i="53"/>
  <c r="AD84" i="53"/>
  <c r="W84" i="53"/>
  <c r="P84" i="53"/>
  <c r="I84" i="53"/>
  <c r="F84" i="53"/>
  <c r="BO83" i="53"/>
  <c r="BM78" i="53"/>
  <c r="BF78" i="53"/>
  <c r="AY78" i="53"/>
  <c r="AR78" i="53"/>
  <c r="AK78" i="53"/>
  <c r="AD78" i="53"/>
  <c r="W78" i="53"/>
  <c r="I78" i="53"/>
  <c r="BM77" i="53"/>
  <c r="BF77" i="53"/>
  <c r="AY77" i="53"/>
  <c r="AR77" i="53"/>
  <c r="AK77" i="53"/>
  <c r="AD77" i="53"/>
  <c r="W77" i="53"/>
  <c r="I77" i="53"/>
  <c r="BM76" i="53"/>
  <c r="BF76" i="53"/>
  <c r="AY76" i="53"/>
  <c r="AR76" i="53"/>
  <c r="AK76" i="53"/>
  <c r="AD76" i="53"/>
  <c r="W76" i="53"/>
  <c r="I76" i="53"/>
  <c r="BM75" i="53"/>
  <c r="BF75" i="53"/>
  <c r="AY75" i="53"/>
  <c r="AR75" i="53"/>
  <c r="AK75" i="53"/>
  <c r="AD75" i="53"/>
  <c r="W75" i="53"/>
  <c r="I75" i="53"/>
  <c r="BM74" i="53"/>
  <c r="BF74" i="53"/>
  <c r="AY74" i="53"/>
  <c r="AR74" i="53"/>
  <c r="AK74" i="53"/>
  <c r="AD74" i="53"/>
  <c r="W74" i="53"/>
  <c r="I74" i="53"/>
  <c r="BM73" i="53"/>
  <c r="BF73" i="53"/>
  <c r="AY73" i="53"/>
  <c r="AR73" i="53"/>
  <c r="AK73" i="53"/>
  <c r="AD73" i="53"/>
  <c r="W73" i="53"/>
  <c r="I73" i="53"/>
  <c r="BM70" i="53"/>
  <c r="BF70" i="53"/>
  <c r="AY70" i="53"/>
  <c r="AR70" i="53"/>
  <c r="AK70" i="53"/>
  <c r="AD70" i="53"/>
  <c r="W70" i="53"/>
  <c r="P70" i="53"/>
  <c r="I70" i="53"/>
  <c r="BM67" i="53"/>
  <c r="BF67" i="53"/>
  <c r="AY67" i="53"/>
  <c r="AR67" i="53"/>
  <c r="AK67" i="53"/>
  <c r="AD67" i="53"/>
  <c r="W67" i="53"/>
  <c r="P67" i="53"/>
  <c r="I67" i="53"/>
  <c r="BO66" i="53"/>
  <c r="BL64" i="53"/>
  <c r="BK64" i="53"/>
  <c r="BJ64" i="53"/>
  <c r="BI64" i="53"/>
  <c r="BH64" i="53"/>
  <c r="BG64" i="53"/>
  <c r="BE64" i="53"/>
  <c r="BD64" i="53"/>
  <c r="BC64" i="53"/>
  <c r="BB64" i="53"/>
  <c r="BA64" i="53"/>
  <c r="AZ64" i="53"/>
  <c r="AX64" i="53"/>
  <c r="AW64" i="53"/>
  <c r="AV64" i="53"/>
  <c r="AU64" i="53"/>
  <c r="AT64" i="53"/>
  <c r="AS64" i="53"/>
  <c r="AQ64" i="53"/>
  <c r="AP64" i="53"/>
  <c r="AO64" i="53"/>
  <c r="AN64" i="53"/>
  <c r="AM64" i="53"/>
  <c r="AL64" i="53"/>
  <c r="AJ64" i="53"/>
  <c r="AI64" i="53"/>
  <c r="AH64" i="53"/>
  <c r="AG64" i="53"/>
  <c r="AF64" i="53"/>
  <c r="AE64" i="53"/>
  <c r="AC64" i="53"/>
  <c r="AB64" i="53"/>
  <c r="AA64" i="53"/>
  <c r="Z64" i="53"/>
  <c r="Y64" i="53"/>
  <c r="X64" i="53"/>
  <c r="V64" i="53"/>
  <c r="U64" i="53"/>
  <c r="T64" i="53"/>
  <c r="S64" i="53"/>
  <c r="R64" i="53"/>
  <c r="Q64" i="53"/>
  <c r="O64" i="53"/>
  <c r="N64" i="53"/>
  <c r="M64" i="53"/>
  <c r="L64" i="53"/>
  <c r="K64" i="53"/>
  <c r="J64" i="53"/>
  <c r="E64" i="53"/>
  <c r="D64" i="53"/>
  <c r="C64" i="53"/>
  <c r="I63" i="53"/>
  <c r="B63" i="53"/>
  <c r="I62" i="53"/>
  <c r="B62" i="53"/>
  <c r="I61" i="53"/>
  <c r="B61" i="53"/>
  <c r="I60" i="53"/>
  <c r="BM57" i="53"/>
  <c r="BF57" i="53"/>
  <c r="AY57" i="53"/>
  <c r="AR57" i="53"/>
  <c r="AK57" i="53"/>
  <c r="AD57" i="53"/>
  <c r="W57" i="53"/>
  <c r="P57" i="53"/>
  <c r="I57" i="53"/>
  <c r="BM56" i="53"/>
  <c r="BF56" i="53"/>
  <c r="AY56" i="53"/>
  <c r="AR56" i="53"/>
  <c r="AK56" i="53"/>
  <c r="AD56" i="53"/>
  <c r="W56" i="53"/>
  <c r="P56" i="53"/>
  <c r="I56" i="53"/>
  <c r="BL55" i="53"/>
  <c r="BL58" i="53" s="1"/>
  <c r="BK55" i="53"/>
  <c r="BK58" i="53" s="1"/>
  <c r="BJ55" i="53"/>
  <c r="BJ58" i="53" s="1"/>
  <c r="BI55" i="53"/>
  <c r="BI58" i="53" s="1"/>
  <c r="BH55" i="53"/>
  <c r="BH58" i="53" s="1"/>
  <c r="BG55" i="53"/>
  <c r="BG58" i="53" s="1"/>
  <c r="BE55" i="53"/>
  <c r="BE58" i="53" s="1"/>
  <c r="BD55" i="53"/>
  <c r="BD58" i="53" s="1"/>
  <c r="BC55" i="53"/>
  <c r="BC58" i="53" s="1"/>
  <c r="BB55" i="53"/>
  <c r="BB58" i="53" s="1"/>
  <c r="BA55" i="53"/>
  <c r="BA58" i="53" s="1"/>
  <c r="AZ55" i="53"/>
  <c r="AZ58" i="53" s="1"/>
  <c r="AX55" i="53"/>
  <c r="AX58" i="53" s="1"/>
  <c r="AW55" i="53"/>
  <c r="AW58" i="53" s="1"/>
  <c r="AV55" i="53"/>
  <c r="AV58" i="53" s="1"/>
  <c r="AU55" i="53"/>
  <c r="AU58" i="53" s="1"/>
  <c r="AT55" i="53"/>
  <c r="AT58" i="53" s="1"/>
  <c r="AS55" i="53"/>
  <c r="AS58" i="53" s="1"/>
  <c r="AQ55" i="53"/>
  <c r="AQ58" i="53" s="1"/>
  <c r="AP55" i="53"/>
  <c r="AP58" i="53" s="1"/>
  <c r="AO55" i="53"/>
  <c r="AO58" i="53" s="1"/>
  <c r="AN55" i="53"/>
  <c r="AN58" i="53" s="1"/>
  <c r="AM55" i="53"/>
  <c r="AM58" i="53" s="1"/>
  <c r="AL55" i="53"/>
  <c r="AL58" i="53" s="1"/>
  <c r="AJ55" i="53"/>
  <c r="AJ58" i="53" s="1"/>
  <c r="AI55" i="53"/>
  <c r="AI58" i="53" s="1"/>
  <c r="AH55" i="53"/>
  <c r="AH58" i="53" s="1"/>
  <c r="AG55" i="53"/>
  <c r="AG58" i="53" s="1"/>
  <c r="AF55" i="53"/>
  <c r="AF58" i="53" s="1"/>
  <c r="AE55" i="53"/>
  <c r="AE58" i="53" s="1"/>
  <c r="AC55" i="53"/>
  <c r="AC58" i="53" s="1"/>
  <c r="AB55" i="53"/>
  <c r="AB58" i="53" s="1"/>
  <c r="AA55" i="53"/>
  <c r="AA58" i="53" s="1"/>
  <c r="Z55" i="53"/>
  <c r="Z58" i="53" s="1"/>
  <c r="Y55" i="53"/>
  <c r="Y58" i="53" s="1"/>
  <c r="X55" i="53"/>
  <c r="X58" i="53" s="1"/>
  <c r="V55" i="53"/>
  <c r="V58" i="53" s="1"/>
  <c r="U55" i="53"/>
  <c r="U58" i="53" s="1"/>
  <c r="T55" i="53"/>
  <c r="T58" i="53" s="1"/>
  <c r="S55" i="53"/>
  <c r="S58" i="53" s="1"/>
  <c r="R55" i="53"/>
  <c r="R58" i="53" s="1"/>
  <c r="Q55" i="53"/>
  <c r="Q58" i="53" s="1"/>
  <c r="O55" i="53"/>
  <c r="O58" i="53" s="1"/>
  <c r="N55" i="53"/>
  <c r="N58" i="53" s="1"/>
  <c r="M55" i="53"/>
  <c r="M58" i="53" s="1"/>
  <c r="L55" i="53"/>
  <c r="L58" i="53" s="1"/>
  <c r="K55" i="53"/>
  <c r="K58" i="53" s="1"/>
  <c r="J55" i="53"/>
  <c r="J58" i="53" s="1"/>
  <c r="H55" i="53"/>
  <c r="H58" i="53" s="1"/>
  <c r="G55" i="53"/>
  <c r="G58" i="53" s="1"/>
  <c r="F55" i="53"/>
  <c r="F58" i="53" s="1"/>
  <c r="E55" i="53"/>
  <c r="E58" i="53" s="1"/>
  <c r="D55" i="53"/>
  <c r="D58" i="53" s="1"/>
  <c r="C55" i="53"/>
  <c r="C58" i="53" s="1"/>
  <c r="BM54" i="53"/>
  <c r="BF54" i="53"/>
  <c r="AY54" i="53"/>
  <c r="AR54" i="53"/>
  <c r="AK54" i="53"/>
  <c r="AD54" i="53"/>
  <c r="W54" i="53"/>
  <c r="P54" i="53"/>
  <c r="I54" i="53"/>
  <c r="BM52" i="53"/>
  <c r="BF52" i="53"/>
  <c r="AY52" i="53"/>
  <c r="AR52" i="53"/>
  <c r="AK52" i="53"/>
  <c r="AD52" i="53"/>
  <c r="W52" i="53"/>
  <c r="P52" i="53"/>
  <c r="I52" i="53"/>
  <c r="BM51" i="53"/>
  <c r="BF51" i="53"/>
  <c r="AY51" i="53"/>
  <c r="AR51" i="53"/>
  <c r="AK51" i="53"/>
  <c r="AD51" i="53"/>
  <c r="W51" i="53"/>
  <c r="P51" i="53"/>
  <c r="I51" i="53"/>
  <c r="BM50" i="53"/>
  <c r="BF50" i="53"/>
  <c r="AY50" i="53"/>
  <c r="AR50" i="53"/>
  <c r="AK50" i="53"/>
  <c r="AD50" i="53"/>
  <c r="W50" i="53"/>
  <c r="P50" i="53"/>
  <c r="I50" i="53"/>
  <c r="BM49" i="53"/>
  <c r="BF49" i="53"/>
  <c r="AY49" i="53"/>
  <c r="AR49" i="53"/>
  <c r="AK49" i="53"/>
  <c r="AD49" i="53"/>
  <c r="W49" i="53"/>
  <c r="P49" i="53"/>
  <c r="I49" i="53"/>
  <c r="BM48" i="53"/>
  <c r="BF48" i="53"/>
  <c r="AY48" i="53"/>
  <c r="AR48" i="53"/>
  <c r="AK48" i="53"/>
  <c r="AD48" i="53"/>
  <c r="W48" i="53"/>
  <c r="P48" i="53"/>
  <c r="I48" i="53"/>
  <c r="BM47" i="53"/>
  <c r="BF47" i="53"/>
  <c r="AY47" i="53"/>
  <c r="AR47" i="53"/>
  <c r="AK47" i="53"/>
  <c r="AD47" i="53"/>
  <c r="W47" i="53"/>
  <c r="P47" i="53"/>
  <c r="I47" i="53"/>
  <c r="BM46" i="53"/>
  <c r="BF46" i="53"/>
  <c r="AY46" i="53"/>
  <c r="AR46" i="53"/>
  <c r="AK46" i="53"/>
  <c r="AD46" i="53"/>
  <c r="W46" i="53"/>
  <c r="P46" i="53"/>
  <c r="I46" i="53"/>
  <c r="BM44" i="53"/>
  <c r="BF44" i="53"/>
  <c r="AY44" i="53"/>
  <c r="AR44" i="53"/>
  <c r="AK44" i="53"/>
  <c r="AD44" i="53"/>
  <c r="W44" i="53"/>
  <c r="P44" i="53"/>
  <c r="I44" i="53"/>
  <c r="BM43" i="53"/>
  <c r="BF43" i="53"/>
  <c r="AY43" i="53"/>
  <c r="AR43" i="53"/>
  <c r="AK43" i="53"/>
  <c r="AD43" i="53"/>
  <c r="W43" i="53"/>
  <c r="P43" i="53"/>
  <c r="I43" i="53"/>
  <c r="BM42" i="53"/>
  <c r="BF42" i="53"/>
  <c r="AY42" i="53"/>
  <c r="AR42" i="53"/>
  <c r="AK42" i="53"/>
  <c r="AD42" i="53"/>
  <c r="W42" i="53"/>
  <c r="P42" i="53"/>
  <c r="I42" i="53"/>
  <c r="BM41" i="53"/>
  <c r="BF41" i="53"/>
  <c r="AY41" i="53"/>
  <c r="AR41" i="53"/>
  <c r="AK41" i="53"/>
  <c r="AD41" i="53"/>
  <c r="W41" i="53"/>
  <c r="P41" i="53"/>
  <c r="I41" i="53"/>
  <c r="BM40" i="53"/>
  <c r="BF40" i="53"/>
  <c r="AY40" i="53"/>
  <c r="AR40" i="53"/>
  <c r="AK40" i="53"/>
  <c r="AD40" i="53"/>
  <c r="W40" i="53"/>
  <c r="P40" i="53"/>
  <c r="I40" i="53"/>
  <c r="BM39" i="53"/>
  <c r="BF39" i="53"/>
  <c r="AY39" i="53"/>
  <c r="AR39" i="53"/>
  <c r="AK39" i="53"/>
  <c r="AD39" i="53"/>
  <c r="W39" i="53"/>
  <c r="P39" i="53"/>
  <c r="I39" i="53"/>
  <c r="BM38" i="53"/>
  <c r="BF38" i="53"/>
  <c r="AY38" i="53"/>
  <c r="AR38" i="53"/>
  <c r="AK38" i="53"/>
  <c r="AD38" i="53"/>
  <c r="W38" i="53"/>
  <c r="P38" i="53"/>
  <c r="I38" i="53"/>
  <c r="BM37" i="53"/>
  <c r="BF37" i="53"/>
  <c r="AY37" i="53"/>
  <c r="AR37" i="53"/>
  <c r="AK37" i="53"/>
  <c r="AD37" i="53"/>
  <c r="W37" i="53"/>
  <c r="P37" i="53"/>
  <c r="I37" i="53"/>
  <c r="BM36" i="53"/>
  <c r="BF36" i="53"/>
  <c r="AY36" i="53"/>
  <c r="AR36" i="53"/>
  <c r="AK36" i="53"/>
  <c r="AD36" i="53"/>
  <c r="W36" i="53"/>
  <c r="P36" i="53"/>
  <c r="I36" i="53"/>
  <c r="BM35" i="53"/>
  <c r="BF35" i="53"/>
  <c r="AY35" i="53"/>
  <c r="AR35" i="53"/>
  <c r="AK35" i="53"/>
  <c r="AD35" i="53"/>
  <c r="W35" i="53"/>
  <c r="P35" i="53"/>
  <c r="I35" i="53"/>
  <c r="BM34" i="53"/>
  <c r="BF34" i="53"/>
  <c r="AY34" i="53"/>
  <c r="AR34" i="53"/>
  <c r="AK34" i="53"/>
  <c r="AD34" i="53"/>
  <c r="W34" i="53"/>
  <c r="P34" i="53"/>
  <c r="I34" i="53"/>
  <c r="BM33" i="53"/>
  <c r="BF33" i="53"/>
  <c r="AY33" i="53"/>
  <c r="AR33" i="53"/>
  <c r="AK33" i="53"/>
  <c r="AD33" i="53"/>
  <c r="W33" i="53"/>
  <c r="P33" i="53"/>
  <c r="I33" i="53"/>
  <c r="BM32" i="53"/>
  <c r="BF32" i="53"/>
  <c r="AY32" i="53"/>
  <c r="AR32" i="53"/>
  <c r="AK32" i="53"/>
  <c r="AD32" i="53"/>
  <c r="W32" i="53"/>
  <c r="P32" i="53"/>
  <c r="I32" i="53"/>
  <c r="BM31" i="53"/>
  <c r="BF31" i="53"/>
  <c r="AY31" i="53"/>
  <c r="AR31" i="53"/>
  <c r="AK31" i="53"/>
  <c r="AD31" i="53"/>
  <c r="W31" i="53"/>
  <c r="P31" i="53"/>
  <c r="I31" i="53"/>
  <c r="BM30" i="53"/>
  <c r="BF30" i="53"/>
  <c r="AY30" i="53"/>
  <c r="AR30" i="53"/>
  <c r="AK30" i="53"/>
  <c r="AD30" i="53"/>
  <c r="W30" i="53"/>
  <c r="P30" i="53"/>
  <c r="I30" i="53"/>
  <c r="BM29" i="53"/>
  <c r="BF29" i="53"/>
  <c r="AY29" i="53"/>
  <c r="AR29" i="53"/>
  <c r="AK29" i="53"/>
  <c r="AD29" i="53"/>
  <c r="W29" i="53"/>
  <c r="P29" i="53"/>
  <c r="I29" i="53"/>
  <c r="BM28" i="53"/>
  <c r="BF28" i="53"/>
  <c r="AY28" i="53"/>
  <c r="AR28" i="53"/>
  <c r="AK28" i="53"/>
  <c r="AD28" i="53"/>
  <c r="W28" i="53"/>
  <c r="P28" i="53"/>
  <c r="I28" i="53"/>
  <c r="BM27" i="53"/>
  <c r="BF27" i="53"/>
  <c r="AY27" i="53"/>
  <c r="AR27" i="53"/>
  <c r="AK27" i="53"/>
  <c r="AD27" i="53"/>
  <c r="W27" i="53"/>
  <c r="P27" i="53"/>
  <c r="I27" i="53"/>
  <c r="BM26" i="53"/>
  <c r="BF26" i="53"/>
  <c r="AY26" i="53"/>
  <c r="AR26" i="53"/>
  <c r="AK26" i="53"/>
  <c r="AD26" i="53"/>
  <c r="W26" i="53"/>
  <c r="P26" i="53"/>
  <c r="I26" i="53"/>
  <c r="BM25" i="53"/>
  <c r="BF25" i="53"/>
  <c r="AY25" i="53"/>
  <c r="AR25" i="53"/>
  <c r="AK25" i="53"/>
  <c r="AD25" i="53"/>
  <c r="W25" i="53"/>
  <c r="P25" i="53"/>
  <c r="I25" i="53"/>
  <c r="BM24" i="53"/>
  <c r="BF24" i="53"/>
  <c r="AY24" i="53"/>
  <c r="AR24" i="53"/>
  <c r="AK24" i="53"/>
  <c r="AD24" i="53"/>
  <c r="W24" i="53"/>
  <c r="P24" i="53"/>
  <c r="I24" i="53"/>
  <c r="BM23" i="53"/>
  <c r="BF23" i="53"/>
  <c r="AY23" i="53"/>
  <c r="AR23" i="53"/>
  <c r="AK23" i="53"/>
  <c r="AD23" i="53"/>
  <c r="W23" i="53"/>
  <c r="P23" i="53"/>
  <c r="I23" i="53"/>
  <c r="BM22" i="53"/>
  <c r="BF22" i="53"/>
  <c r="AY22" i="53"/>
  <c r="AR22" i="53"/>
  <c r="AK22" i="53"/>
  <c r="AD22" i="53"/>
  <c r="W22" i="53"/>
  <c r="P22" i="53"/>
  <c r="I22" i="53"/>
  <c r="BM21" i="53"/>
  <c r="BF21" i="53"/>
  <c r="AY21" i="53"/>
  <c r="AR21" i="53"/>
  <c r="AK21" i="53"/>
  <c r="AD21" i="53"/>
  <c r="W21" i="53"/>
  <c r="P21" i="53"/>
  <c r="I21" i="53"/>
  <c r="BM20" i="53"/>
  <c r="BF20" i="53"/>
  <c r="AY20" i="53"/>
  <c r="AR20" i="53"/>
  <c r="AK20" i="53"/>
  <c r="AD20" i="53"/>
  <c r="W20" i="53"/>
  <c r="P20" i="53"/>
  <c r="I20" i="53"/>
  <c r="BM18" i="53"/>
  <c r="BF18" i="53"/>
  <c r="AY18" i="53"/>
  <c r="AR18" i="53"/>
  <c r="AK18" i="53"/>
  <c r="AD18" i="53"/>
  <c r="W18" i="53"/>
  <c r="P18" i="53"/>
  <c r="I18" i="53"/>
  <c r="BM17" i="53"/>
  <c r="BF17" i="53"/>
  <c r="AY17" i="53"/>
  <c r="AR17" i="53"/>
  <c r="AK17" i="53"/>
  <c r="AD17" i="53"/>
  <c r="W17" i="53"/>
  <c r="P17" i="53"/>
  <c r="I17" i="53"/>
  <c r="BM16" i="53"/>
  <c r="BF16" i="53"/>
  <c r="AY16" i="53"/>
  <c r="AR16" i="53"/>
  <c r="AK16" i="53"/>
  <c r="AD16" i="53"/>
  <c r="W16" i="53"/>
  <c r="P16" i="53"/>
  <c r="I16" i="53"/>
  <c r="BM15" i="53"/>
  <c r="BF15" i="53"/>
  <c r="AY15" i="53"/>
  <c r="AR15" i="53"/>
  <c r="AK15" i="53"/>
  <c r="AD15" i="53"/>
  <c r="W15" i="53"/>
  <c r="P15" i="53"/>
  <c r="I15" i="53"/>
  <c r="BM14" i="53"/>
  <c r="BF14" i="53"/>
  <c r="AY14" i="53"/>
  <c r="AR14" i="53"/>
  <c r="AK14" i="53"/>
  <c r="AD14" i="53"/>
  <c r="W14" i="53"/>
  <c r="P14" i="53"/>
  <c r="I14" i="53"/>
  <c r="BL13" i="53"/>
  <c r="BK13" i="53"/>
  <c r="BJ13" i="53"/>
  <c r="BI13" i="53"/>
  <c r="BH13" i="53"/>
  <c r="BG13" i="53"/>
  <c r="BE13" i="53"/>
  <c r="BD13" i="53"/>
  <c r="BC13" i="53"/>
  <c r="BB13" i="53"/>
  <c r="BA13" i="53"/>
  <c r="AZ13" i="53"/>
  <c r="AX13" i="53"/>
  <c r="AW13" i="53"/>
  <c r="AV13" i="53"/>
  <c r="AU13" i="53"/>
  <c r="AT13" i="53"/>
  <c r="AS13" i="53"/>
  <c r="AQ13" i="53"/>
  <c r="AP13" i="53"/>
  <c r="AO13" i="53"/>
  <c r="AN13" i="53"/>
  <c r="AM13" i="53"/>
  <c r="AL13" i="53"/>
  <c r="AJ13" i="53"/>
  <c r="AI13" i="53"/>
  <c r="AH13" i="53"/>
  <c r="AG13" i="53"/>
  <c r="AF13" i="53"/>
  <c r="AE13" i="53"/>
  <c r="AC13" i="53"/>
  <c r="AB13" i="53"/>
  <c r="AA13" i="53"/>
  <c r="Z13" i="53"/>
  <c r="Y13" i="53"/>
  <c r="X13" i="53"/>
  <c r="V13" i="53"/>
  <c r="U13" i="53"/>
  <c r="T13" i="53"/>
  <c r="S13" i="53"/>
  <c r="R13" i="53"/>
  <c r="Q13" i="53"/>
  <c r="O13" i="53"/>
  <c r="N13" i="53"/>
  <c r="M13" i="53"/>
  <c r="L13" i="53"/>
  <c r="K13" i="53"/>
  <c r="J13" i="53"/>
  <c r="H13" i="53"/>
  <c r="G13" i="53"/>
  <c r="F13" i="53"/>
  <c r="E13" i="53"/>
  <c r="D13" i="53"/>
  <c r="C13" i="53"/>
  <c r="BM12" i="53"/>
  <c r="BF12" i="53"/>
  <c r="AY12" i="53"/>
  <c r="AR12" i="53"/>
  <c r="AK12" i="53"/>
  <c r="AD12" i="53"/>
  <c r="W12" i="53"/>
  <c r="P12" i="53"/>
  <c r="I12" i="53"/>
  <c r="BM11" i="53"/>
  <c r="BF11" i="53"/>
  <c r="AY11" i="53"/>
  <c r="AR11" i="53"/>
  <c r="AK11" i="53"/>
  <c r="AD11" i="53"/>
  <c r="W11" i="53"/>
  <c r="P11" i="53"/>
  <c r="I11" i="53"/>
  <c r="BK6" i="53"/>
  <c r="BI6" i="53"/>
  <c r="BJ84" i="53" s="1"/>
  <c r="BD6" i="53"/>
  <c r="BB6" i="53"/>
  <c r="BC84" i="53" s="1"/>
  <c r="AW6" i="53"/>
  <c r="AU6" i="53"/>
  <c r="AV84" i="53" s="1"/>
  <c r="AP6" i="53"/>
  <c r="AN6" i="53"/>
  <c r="AO84" i="53" s="1"/>
  <c r="AI6" i="53"/>
  <c r="AG6" i="53"/>
  <c r="AH84" i="53" s="1"/>
  <c r="AB6" i="53"/>
  <c r="Z6" i="53"/>
  <c r="AA84" i="53" s="1"/>
  <c r="U6" i="53"/>
  <c r="S6" i="53"/>
  <c r="T84" i="53" s="1"/>
  <c r="N6" i="53"/>
  <c r="L6" i="53"/>
  <c r="M84" i="53" s="1"/>
  <c r="G5" i="53"/>
  <c r="BK5" i="53" s="1"/>
  <c r="D5" i="53"/>
  <c r="AM5" i="53" s="1"/>
  <c r="BM4" i="53"/>
  <c r="BF4" i="53"/>
  <c r="AY4" i="53"/>
  <c r="AR4" i="53"/>
  <c r="AK4" i="53"/>
  <c r="AD4" i="53"/>
  <c r="W4" i="53"/>
  <c r="P4" i="53"/>
  <c r="D4" i="53"/>
  <c r="BH4" i="53" s="1"/>
  <c r="BO23" i="53" l="1"/>
  <c r="BO27" i="53"/>
  <c r="BO31" i="53"/>
  <c r="BO35" i="53"/>
  <c r="BO39" i="53"/>
  <c r="BO43" i="53"/>
  <c r="BO21" i="53"/>
  <c r="BO25" i="53"/>
  <c r="BO29" i="53"/>
  <c r="BO33" i="53"/>
  <c r="BO37" i="53"/>
  <c r="BO41" i="53"/>
  <c r="I64" i="53"/>
  <c r="BO46" i="53"/>
  <c r="BO48" i="53"/>
  <c r="BO50" i="53"/>
  <c r="BO52" i="53"/>
  <c r="P13" i="53"/>
  <c r="AD13" i="53"/>
  <c r="AR13" i="53"/>
  <c r="AR59" i="53" s="1"/>
  <c r="AR65" i="53" s="1"/>
  <c r="BF13" i="53"/>
  <c r="BF59" i="53" s="1"/>
  <c r="BF65" i="53" s="1"/>
  <c r="BO12" i="53"/>
  <c r="P55" i="53"/>
  <c r="P58" i="53" s="1"/>
  <c r="AD55" i="53"/>
  <c r="AD58" i="53" s="1"/>
  <c r="AR55" i="53"/>
  <c r="AR58" i="53" s="1"/>
  <c r="BF55" i="53"/>
  <c r="BF58" i="53" s="1"/>
  <c r="BO15" i="53"/>
  <c r="BO17" i="53"/>
  <c r="BO78" i="53"/>
  <c r="BO56" i="53"/>
  <c r="BO61" i="53"/>
  <c r="BO67" i="53"/>
  <c r="BO70" i="53"/>
  <c r="G59" i="53"/>
  <c r="G65" i="53" s="1"/>
  <c r="G79" i="53" s="1"/>
  <c r="J59" i="53"/>
  <c r="L59" i="53"/>
  <c r="L65" i="53" s="1"/>
  <c r="N59" i="53"/>
  <c r="Q59" i="53"/>
  <c r="Q65" i="53" s="1"/>
  <c r="S59" i="53"/>
  <c r="U59" i="53"/>
  <c r="X59" i="53"/>
  <c r="Z59" i="53"/>
  <c r="Z65" i="53" s="1"/>
  <c r="AB59" i="53"/>
  <c r="AE59" i="53"/>
  <c r="AG59" i="53"/>
  <c r="AI59" i="53"/>
  <c r="AI65" i="53" s="1"/>
  <c r="AL59" i="53"/>
  <c r="AN59" i="53"/>
  <c r="AN65" i="53" s="1"/>
  <c r="AP59" i="53"/>
  <c r="AS59" i="53"/>
  <c r="AS65" i="53" s="1"/>
  <c r="AU59" i="53"/>
  <c r="AW59" i="53"/>
  <c r="AZ59" i="53"/>
  <c r="BB59" i="53"/>
  <c r="BD59" i="53"/>
  <c r="I13" i="53"/>
  <c r="W13" i="53"/>
  <c r="AK13" i="53"/>
  <c r="AY13" i="53"/>
  <c r="BM13" i="53"/>
  <c r="I55" i="53"/>
  <c r="I58" i="53" s="1"/>
  <c r="W55" i="53"/>
  <c r="W58" i="53" s="1"/>
  <c r="AK55" i="53"/>
  <c r="AK58" i="53" s="1"/>
  <c r="AY55" i="53"/>
  <c r="AY58" i="53" s="1"/>
  <c r="BM55" i="53"/>
  <c r="BM58" i="53" s="1"/>
  <c r="BO16" i="53"/>
  <c r="BO18" i="53"/>
  <c r="BO20" i="53"/>
  <c r="BO22" i="53"/>
  <c r="BO24" i="53"/>
  <c r="BO26" i="53"/>
  <c r="BO28" i="53"/>
  <c r="BO30" i="53"/>
  <c r="BO32" i="53"/>
  <c r="BO34" i="53"/>
  <c r="BO36" i="53"/>
  <c r="BO38" i="53"/>
  <c r="BO40" i="53"/>
  <c r="BO42" i="53"/>
  <c r="BO44" i="53"/>
  <c r="BO47" i="53"/>
  <c r="BO49" i="53"/>
  <c r="BO51" i="53"/>
  <c r="BO54" i="53"/>
  <c r="H59" i="53"/>
  <c r="H65" i="53" s="1"/>
  <c r="K59" i="53"/>
  <c r="K65" i="53" s="1"/>
  <c r="M59" i="53"/>
  <c r="O59" i="53"/>
  <c r="R59" i="53"/>
  <c r="T59" i="53"/>
  <c r="T65" i="53" s="1"/>
  <c r="V59" i="53"/>
  <c r="Y59" i="53"/>
  <c r="AA59" i="53"/>
  <c r="AC59" i="53"/>
  <c r="AC65" i="53" s="1"/>
  <c r="AF59" i="53"/>
  <c r="AH59" i="53"/>
  <c r="AH65" i="53" s="1"/>
  <c r="AJ59" i="53"/>
  <c r="AM59" i="53"/>
  <c r="AM65" i="53" s="1"/>
  <c r="AO59" i="53"/>
  <c r="AQ59" i="53"/>
  <c r="AT59" i="53"/>
  <c r="AV59" i="53"/>
  <c r="AV65" i="53" s="1"/>
  <c r="AX59" i="53"/>
  <c r="BA59" i="53"/>
  <c r="BH59" i="53"/>
  <c r="BJ59" i="53"/>
  <c r="BJ65" i="53" s="1"/>
  <c r="BL59" i="53"/>
  <c r="BO57" i="53"/>
  <c r="BO62" i="53"/>
  <c r="BO73" i="53"/>
  <c r="BO74" i="53"/>
  <c r="BO75" i="53"/>
  <c r="BJ345" i="30"/>
  <c r="BI420" i="30"/>
  <c r="BE270" i="30"/>
  <c r="BD345" i="30"/>
  <c r="AZ270" i="30"/>
  <c r="AY345" i="30"/>
  <c r="AU270" i="30"/>
  <c r="AT345" i="30"/>
  <c r="AP270" i="30"/>
  <c r="AO345" i="30"/>
  <c r="AK270" i="30"/>
  <c r="AJ345" i="30"/>
  <c r="AF270" i="30"/>
  <c r="AE345" i="30"/>
  <c r="AA270" i="30"/>
  <c r="Z345" i="30"/>
  <c r="V270" i="30"/>
  <c r="U345" i="30"/>
  <c r="Q270" i="30"/>
  <c r="P345" i="30"/>
  <c r="L270" i="30"/>
  <c r="K345" i="30"/>
  <c r="G270" i="30"/>
  <c r="F345" i="30"/>
  <c r="BJ278" i="30"/>
  <c r="BI353" i="30"/>
  <c r="BE278" i="30"/>
  <c r="BD353" i="30"/>
  <c r="AZ278" i="30"/>
  <c r="AY353" i="30"/>
  <c r="AU278" i="30"/>
  <c r="AT353" i="30"/>
  <c r="AP278" i="30"/>
  <c r="AO353" i="30"/>
  <c r="AK278" i="30"/>
  <c r="AJ353" i="30"/>
  <c r="AF278" i="30"/>
  <c r="AE353" i="30"/>
  <c r="AA278" i="30"/>
  <c r="Z353" i="30"/>
  <c r="V278" i="30"/>
  <c r="U353" i="30"/>
  <c r="Q278" i="30"/>
  <c r="P353" i="30"/>
  <c r="L278" i="30"/>
  <c r="K353" i="30"/>
  <c r="G278" i="30"/>
  <c r="F353" i="30"/>
  <c r="K4" i="53"/>
  <c r="R4" i="53"/>
  <c r="Y4" i="53"/>
  <c r="AF4" i="53"/>
  <c r="AM4" i="53"/>
  <c r="AT4" i="53"/>
  <c r="BA4" i="53"/>
  <c r="BO77" i="53"/>
  <c r="BO76" i="53"/>
  <c r="D59" i="53"/>
  <c r="F59" i="53"/>
  <c r="F65" i="53" s="1"/>
  <c r="F79" i="53" s="1"/>
  <c r="F68" i="53" s="1"/>
  <c r="C59" i="53"/>
  <c r="E59" i="53"/>
  <c r="E65" i="53" s="1"/>
  <c r="P59" i="53"/>
  <c r="P65" i="53" s="1"/>
  <c r="O65" i="53"/>
  <c r="Y65" i="53"/>
  <c r="AQ65" i="53"/>
  <c r="BA65" i="53"/>
  <c r="U65" i="53"/>
  <c r="AE65" i="53"/>
  <c r="AW65" i="53"/>
  <c r="BB65" i="53"/>
  <c r="K5" i="53"/>
  <c r="Y5" i="53"/>
  <c r="AF5" i="53"/>
  <c r="AT5" i="53"/>
  <c r="BA5" i="53"/>
  <c r="BH5" i="53"/>
  <c r="N5" i="53"/>
  <c r="U5" i="53"/>
  <c r="AB5" i="53"/>
  <c r="AI5" i="53"/>
  <c r="AP5" i="53"/>
  <c r="AW5" i="53"/>
  <c r="BD5" i="53"/>
  <c r="BO11" i="53"/>
  <c r="BO14" i="53"/>
  <c r="BO60" i="53"/>
  <c r="R5" i="53"/>
  <c r="BC59" i="53"/>
  <c r="BE59" i="53"/>
  <c r="BG59" i="53"/>
  <c r="BI59" i="53"/>
  <c r="BK59" i="53"/>
  <c r="BO55" i="53" l="1"/>
  <c r="BM59" i="53"/>
  <c r="BM65" i="53" s="1"/>
  <c r="AK59" i="53"/>
  <c r="AK65" i="53" s="1"/>
  <c r="AD59" i="53"/>
  <c r="AD65" i="53" s="1"/>
  <c r="BJ79" i="53"/>
  <c r="BJ68" i="53" s="1"/>
  <c r="BJ69" i="53" s="1"/>
  <c r="BJ80" i="53"/>
  <c r="AM79" i="53"/>
  <c r="AM80" i="53"/>
  <c r="T79" i="53"/>
  <c r="T68" i="53" s="1"/>
  <c r="T69" i="53" s="1"/>
  <c r="T80" i="53"/>
  <c r="AS79" i="53"/>
  <c r="AS80" i="53"/>
  <c r="Z79" i="53"/>
  <c r="Z68" i="53" s="1"/>
  <c r="Z69" i="53" s="1"/>
  <c r="Z80" i="53"/>
  <c r="E79" i="53"/>
  <c r="E80" i="53"/>
  <c r="AI79" i="53"/>
  <c r="AI80" i="53"/>
  <c r="Q79" i="53"/>
  <c r="Q80" i="53"/>
  <c r="AV79" i="53"/>
  <c r="AV68" i="53" s="1"/>
  <c r="AV69" i="53" s="1"/>
  <c r="AV80" i="53"/>
  <c r="AW79" i="53"/>
  <c r="AW80" i="53"/>
  <c r="L79" i="53"/>
  <c r="L80" i="53"/>
  <c r="AQ79" i="53"/>
  <c r="AQ80" i="53"/>
  <c r="Y79" i="53"/>
  <c r="Y80" i="53"/>
  <c r="H80" i="53"/>
  <c r="H79" i="53"/>
  <c r="H68" i="53" s="1"/>
  <c r="H69" i="53" s="1"/>
  <c r="AN79" i="53"/>
  <c r="AN68" i="53" s="1"/>
  <c r="AN69" i="53" s="1"/>
  <c r="AN80" i="53"/>
  <c r="BA79" i="53"/>
  <c r="BA68" i="53" s="1"/>
  <c r="BA69" i="53" s="1"/>
  <c r="BA80" i="53"/>
  <c r="AH79" i="53"/>
  <c r="AH68" i="53" s="1"/>
  <c r="AH69" i="53" s="1"/>
  <c r="AH80" i="53"/>
  <c r="BB80" i="53"/>
  <c r="BB79" i="53"/>
  <c r="BB68" i="53" s="1"/>
  <c r="BB69" i="53" s="1"/>
  <c r="AC79" i="53"/>
  <c r="AC68" i="53" s="1"/>
  <c r="AC69" i="53" s="1"/>
  <c r="AC80" i="53"/>
  <c r="K79" i="53"/>
  <c r="K80" i="53"/>
  <c r="AE79" i="53"/>
  <c r="AE80" i="53"/>
  <c r="BO13" i="53"/>
  <c r="U79" i="53"/>
  <c r="U68" i="53" s="1"/>
  <c r="U69" i="53" s="1"/>
  <c r="U80" i="53"/>
  <c r="O79" i="53"/>
  <c r="O68" i="53" s="1"/>
  <c r="O69" i="53" s="1"/>
  <c r="O80" i="53"/>
  <c r="BO63" i="53"/>
  <c r="C65" i="53"/>
  <c r="C80" i="53" s="1"/>
  <c r="AY59" i="53"/>
  <c r="AY65" i="53" s="1"/>
  <c r="W59" i="53"/>
  <c r="W65" i="53" s="1"/>
  <c r="BO64" i="53"/>
  <c r="AW68" i="53"/>
  <c r="AW69" i="53" s="1"/>
  <c r="AS68" i="53"/>
  <c r="AS69" i="53" s="1"/>
  <c r="AI68" i="53"/>
  <c r="AI69" i="53" s="1"/>
  <c r="AE68" i="53"/>
  <c r="AE69" i="53" s="1"/>
  <c r="Q68" i="53"/>
  <c r="Q69" i="53" s="1"/>
  <c r="L68" i="53"/>
  <c r="L69" i="53" s="1"/>
  <c r="AQ68" i="53"/>
  <c r="AQ69" i="53" s="1"/>
  <c r="AM68" i="53"/>
  <c r="AM69" i="53" s="1"/>
  <c r="Y68" i="53"/>
  <c r="Y69" i="53" s="1"/>
  <c r="K68" i="53"/>
  <c r="K69" i="53" s="1"/>
  <c r="F80" i="53"/>
  <c r="F69" i="53"/>
  <c r="BD65" i="53"/>
  <c r="AZ65" i="53"/>
  <c r="AU65" i="53"/>
  <c r="AP65" i="53"/>
  <c r="AL65" i="53"/>
  <c r="AG65" i="53"/>
  <c r="AB65" i="53"/>
  <c r="X65" i="53"/>
  <c r="S65" i="53"/>
  <c r="N65" i="53"/>
  <c r="J65" i="53"/>
  <c r="BL65" i="53"/>
  <c r="BH65" i="53"/>
  <c r="AX65" i="53"/>
  <c r="AT65" i="53"/>
  <c r="AO65" i="53"/>
  <c r="AJ65" i="53"/>
  <c r="AF65" i="53"/>
  <c r="AA65" i="53"/>
  <c r="V65" i="53"/>
  <c r="R65" i="53"/>
  <c r="M65" i="53"/>
  <c r="G68" i="53"/>
  <c r="G69" i="53" s="1"/>
  <c r="G80" i="53"/>
  <c r="BJ420" i="30"/>
  <c r="BI495" i="30"/>
  <c r="G353" i="30"/>
  <c r="F428" i="30"/>
  <c r="L353" i="30"/>
  <c r="K428" i="30"/>
  <c r="Q353" i="30"/>
  <c r="P428" i="30"/>
  <c r="V353" i="30"/>
  <c r="U428" i="30"/>
  <c r="AA353" i="30"/>
  <c r="Z428" i="30"/>
  <c r="AF353" i="30"/>
  <c r="AE428" i="30"/>
  <c r="AK353" i="30"/>
  <c r="AJ428" i="30"/>
  <c r="AP353" i="30"/>
  <c r="AO428" i="30"/>
  <c r="AU353" i="30"/>
  <c r="AT428" i="30"/>
  <c r="AZ353" i="30"/>
  <c r="AY428" i="30"/>
  <c r="BE353" i="30"/>
  <c r="BD428" i="30"/>
  <c r="BJ353" i="30"/>
  <c r="BI428" i="30"/>
  <c r="G345" i="30"/>
  <c r="F420" i="30"/>
  <c r="L345" i="30"/>
  <c r="K420" i="30"/>
  <c r="Q345" i="30"/>
  <c r="P420" i="30"/>
  <c r="V345" i="30"/>
  <c r="U420" i="30"/>
  <c r="AA345" i="30"/>
  <c r="Z420" i="30"/>
  <c r="AF345" i="30"/>
  <c r="AE420" i="30"/>
  <c r="AK345" i="30"/>
  <c r="AJ420" i="30"/>
  <c r="AP345" i="30"/>
  <c r="AO420" i="30"/>
  <c r="AU345" i="30"/>
  <c r="AT420" i="30"/>
  <c r="AZ345" i="30"/>
  <c r="AY420" i="30"/>
  <c r="BE345" i="30"/>
  <c r="BD420" i="30"/>
  <c r="D65" i="53"/>
  <c r="BI65" i="53"/>
  <c r="BE65" i="53"/>
  <c r="E68" i="53"/>
  <c r="E69" i="53" s="1"/>
  <c r="BK65" i="53"/>
  <c r="BG65" i="53"/>
  <c r="BC65" i="53"/>
  <c r="C79" i="53"/>
  <c r="C68" i="53" s="1"/>
  <c r="C69" i="53" s="1"/>
  <c r="I59" i="53"/>
  <c r="BO58" i="53"/>
  <c r="BK80" i="53" l="1"/>
  <c r="BK79" i="53"/>
  <c r="D79" i="53"/>
  <c r="D68" i="53" s="1"/>
  <c r="D80" i="53"/>
  <c r="R80" i="53"/>
  <c r="R79" i="53"/>
  <c r="C81" i="53"/>
  <c r="C82" i="53"/>
  <c r="V80" i="53"/>
  <c r="V79" i="53"/>
  <c r="V68" i="53" s="1"/>
  <c r="V69" i="53" s="1"/>
  <c r="BL80" i="53"/>
  <c r="BL79" i="53"/>
  <c r="BL68" i="53" s="1"/>
  <c r="BL69" i="53" s="1"/>
  <c r="X80" i="53"/>
  <c r="X79" i="53"/>
  <c r="AP80" i="53"/>
  <c r="AP79" i="53"/>
  <c r="AP68" i="53" s="1"/>
  <c r="AP69" i="53" s="1"/>
  <c r="BC80" i="53"/>
  <c r="BC79" i="53"/>
  <c r="BC68" i="53" s="1"/>
  <c r="BC69" i="53" s="1"/>
  <c r="BE79" i="53"/>
  <c r="BE68" i="53" s="1"/>
  <c r="BE69" i="53" s="1"/>
  <c r="BE80" i="53"/>
  <c r="AA80" i="53"/>
  <c r="AA79" i="53"/>
  <c r="AA68" i="53" s="1"/>
  <c r="AA69" i="53" s="1"/>
  <c r="AT80" i="53"/>
  <c r="AT79" i="53"/>
  <c r="AT68" i="53" s="1"/>
  <c r="AT69" i="53" s="1"/>
  <c r="J80" i="53"/>
  <c r="J79" i="53"/>
  <c r="AB80" i="53"/>
  <c r="AB79" i="53"/>
  <c r="AU80" i="53"/>
  <c r="AU79" i="53"/>
  <c r="AJ80" i="53"/>
  <c r="AJ79" i="53"/>
  <c r="AJ68" i="53" s="1"/>
  <c r="AJ69" i="53" s="1"/>
  <c r="BH80" i="53"/>
  <c r="BH79" i="53"/>
  <c r="S80" i="53"/>
  <c r="S79" i="53"/>
  <c r="S68" i="53" s="1"/>
  <c r="S69" i="53" s="1"/>
  <c r="AL80" i="53"/>
  <c r="AL79" i="53"/>
  <c r="BD80" i="53"/>
  <c r="BD79" i="53"/>
  <c r="BD68" i="53" s="1"/>
  <c r="BD69" i="53" s="1"/>
  <c r="AO80" i="53"/>
  <c r="AO79" i="53"/>
  <c r="BG79" i="53"/>
  <c r="BG68" i="53" s="1"/>
  <c r="BG80" i="53"/>
  <c r="BI80" i="53"/>
  <c r="BI79" i="53"/>
  <c r="BI68" i="53" s="1"/>
  <c r="BI69" i="53" s="1"/>
  <c r="M80" i="53"/>
  <c r="M79" i="53"/>
  <c r="M68" i="53" s="1"/>
  <c r="M69" i="53" s="1"/>
  <c r="AF80" i="53"/>
  <c r="AF79" i="53"/>
  <c r="AX80" i="53"/>
  <c r="AX79" i="53"/>
  <c r="AX68" i="53" s="1"/>
  <c r="AX69" i="53" s="1"/>
  <c r="N80" i="53"/>
  <c r="N79" i="53"/>
  <c r="AG80" i="53"/>
  <c r="AG79" i="53"/>
  <c r="AG68" i="53" s="1"/>
  <c r="AG69" i="53" s="1"/>
  <c r="AZ80" i="53"/>
  <c r="AZ79" i="53"/>
  <c r="AZ68" i="53" s="1"/>
  <c r="BJ71" i="53"/>
  <c r="BJ82" i="53"/>
  <c r="BJ81" i="53"/>
  <c r="BB71" i="53"/>
  <c r="BB81" i="53"/>
  <c r="BB82" i="53"/>
  <c r="BA71" i="53"/>
  <c r="BA82" i="53"/>
  <c r="BA81" i="53"/>
  <c r="AW71" i="53"/>
  <c r="AW81" i="53"/>
  <c r="AW82" i="53"/>
  <c r="AV71" i="53"/>
  <c r="AV82" i="53"/>
  <c r="AV81" i="53"/>
  <c r="AN71" i="53"/>
  <c r="AN81" i="53"/>
  <c r="AN82" i="53"/>
  <c r="AQ71" i="53"/>
  <c r="AQ82" i="53"/>
  <c r="AQ81" i="53"/>
  <c r="AM71" i="53"/>
  <c r="AM82" i="53"/>
  <c r="AM81" i="53"/>
  <c r="AH71" i="53"/>
  <c r="AH82" i="53"/>
  <c r="AH81" i="53"/>
  <c r="AI71" i="53"/>
  <c r="AI81" i="53"/>
  <c r="AI82" i="53"/>
  <c r="Z71" i="53"/>
  <c r="Z81" i="53"/>
  <c r="Z82" i="53"/>
  <c r="AC71" i="53"/>
  <c r="AC82" i="53"/>
  <c r="AC81" i="53"/>
  <c r="Y71" i="53"/>
  <c r="Y82" i="53"/>
  <c r="Y81" i="53"/>
  <c r="U71" i="53"/>
  <c r="U81" i="53"/>
  <c r="U82" i="53"/>
  <c r="T71" i="53"/>
  <c r="T82" i="53"/>
  <c r="T81" i="53"/>
  <c r="O71" i="53"/>
  <c r="O82" i="53"/>
  <c r="O81" i="53"/>
  <c r="K71" i="53"/>
  <c r="K82" i="53"/>
  <c r="K81" i="53"/>
  <c r="L71" i="53"/>
  <c r="L81" i="53"/>
  <c r="L82" i="53"/>
  <c r="H82" i="53"/>
  <c r="H81" i="53"/>
  <c r="AS71" i="53"/>
  <c r="AS82" i="53"/>
  <c r="AS81" i="53"/>
  <c r="AE71" i="53"/>
  <c r="AE82" i="53"/>
  <c r="AE81" i="53"/>
  <c r="Q71" i="53"/>
  <c r="Q82" i="53"/>
  <c r="Q81" i="53"/>
  <c r="H71" i="53"/>
  <c r="F71" i="53"/>
  <c r="F82" i="53"/>
  <c r="F81" i="53"/>
  <c r="G71" i="53"/>
  <c r="G82" i="53"/>
  <c r="G81" i="53"/>
  <c r="E71" i="53"/>
  <c r="E82" i="53"/>
  <c r="E81" i="53"/>
  <c r="BK68" i="53"/>
  <c r="BK69" i="53" s="1"/>
  <c r="R68" i="53"/>
  <c r="R69" i="53" s="1"/>
  <c r="BH68" i="53"/>
  <c r="BH69" i="53" s="1"/>
  <c r="J68" i="53"/>
  <c r="AB68" i="53"/>
  <c r="AB69" i="53" s="1"/>
  <c r="AL68" i="53"/>
  <c r="AU68" i="53"/>
  <c r="AU69" i="53" s="1"/>
  <c r="AF68" i="53"/>
  <c r="AO68" i="53"/>
  <c r="AO69" i="53" s="1"/>
  <c r="N68" i="53"/>
  <c r="N69" i="53" s="1"/>
  <c r="X68" i="53"/>
  <c r="BJ495" i="30"/>
  <c r="BI570" i="30"/>
  <c r="BE420" i="30"/>
  <c r="BD495" i="30"/>
  <c r="AZ420" i="30"/>
  <c r="AY495" i="30"/>
  <c r="AU420" i="30"/>
  <c r="AT495" i="30"/>
  <c r="AP420" i="30"/>
  <c r="AO495" i="30"/>
  <c r="AK420" i="30"/>
  <c r="AJ495" i="30"/>
  <c r="AF420" i="30"/>
  <c r="AE495" i="30"/>
  <c r="AA420" i="30"/>
  <c r="Z495" i="30"/>
  <c r="V420" i="30"/>
  <c r="U495" i="30"/>
  <c r="Q420" i="30"/>
  <c r="P495" i="30"/>
  <c r="L420" i="30"/>
  <c r="K495" i="30"/>
  <c r="G420" i="30"/>
  <c r="F495" i="30"/>
  <c r="BJ428" i="30"/>
  <c r="BI503" i="30"/>
  <c r="BE428" i="30"/>
  <c r="BD503" i="30"/>
  <c r="AZ428" i="30"/>
  <c r="AY503" i="30"/>
  <c r="AU428" i="30"/>
  <c r="AT503" i="30"/>
  <c r="AP428" i="30"/>
  <c r="AO503" i="30"/>
  <c r="AK428" i="30"/>
  <c r="AJ503" i="30"/>
  <c r="AF428" i="30"/>
  <c r="AE503" i="30"/>
  <c r="AA428" i="30"/>
  <c r="Z503" i="30"/>
  <c r="V428" i="30"/>
  <c r="U503" i="30"/>
  <c r="Q428" i="30"/>
  <c r="P503" i="30"/>
  <c r="L428" i="30"/>
  <c r="K503" i="30"/>
  <c r="G428" i="30"/>
  <c r="F503" i="30"/>
  <c r="I65" i="53"/>
  <c r="BO65" i="53" s="1"/>
  <c r="BO59" i="53"/>
  <c r="C71" i="53"/>
  <c r="D69" i="53" l="1"/>
  <c r="I69" i="53" s="1"/>
  <c r="I68" i="53"/>
  <c r="BL71" i="53"/>
  <c r="BL82" i="53"/>
  <c r="BL81" i="53"/>
  <c r="BI71" i="53"/>
  <c r="BI81" i="53"/>
  <c r="BI82" i="53"/>
  <c r="BH71" i="53"/>
  <c r="BH82" i="53"/>
  <c r="BH81" i="53"/>
  <c r="BK71" i="53"/>
  <c r="BK81" i="53"/>
  <c r="BK82" i="53"/>
  <c r="BE71" i="53"/>
  <c r="BE82" i="53"/>
  <c r="BE81" i="53"/>
  <c r="BD71" i="53"/>
  <c r="BD81" i="53"/>
  <c r="BD82" i="53"/>
  <c r="BC71" i="53"/>
  <c r="BC82" i="53"/>
  <c r="BC81" i="53"/>
  <c r="AX71" i="53"/>
  <c r="AX82" i="53"/>
  <c r="AX81" i="53"/>
  <c r="AT71" i="53"/>
  <c r="AT82" i="53"/>
  <c r="AT81" i="53"/>
  <c r="AU71" i="53"/>
  <c r="AU81" i="53"/>
  <c r="AU82" i="53"/>
  <c r="AP71" i="53"/>
  <c r="AP81" i="53"/>
  <c r="AP82" i="53"/>
  <c r="AO71" i="53"/>
  <c r="AO82" i="53"/>
  <c r="AO81" i="53"/>
  <c r="AG71" i="53"/>
  <c r="AG81" i="53"/>
  <c r="AG82" i="53"/>
  <c r="AJ71" i="53"/>
  <c r="AJ82" i="53"/>
  <c r="AJ81" i="53"/>
  <c r="AB71" i="53"/>
  <c r="AB81" i="53"/>
  <c r="AB82" i="53"/>
  <c r="AA71" i="53"/>
  <c r="AA82" i="53"/>
  <c r="AA81" i="53"/>
  <c r="R71" i="53"/>
  <c r="R82" i="53"/>
  <c r="R81" i="53"/>
  <c r="S71" i="53"/>
  <c r="S81" i="53"/>
  <c r="S82" i="53"/>
  <c r="V71" i="53"/>
  <c r="V82" i="53"/>
  <c r="V81" i="53"/>
  <c r="M71" i="53"/>
  <c r="M82" i="53"/>
  <c r="M81" i="53"/>
  <c r="N71" i="53"/>
  <c r="N81" i="53"/>
  <c r="N82" i="53"/>
  <c r="D71" i="53"/>
  <c r="I71" i="53" s="1"/>
  <c r="D82" i="53"/>
  <c r="D81" i="53"/>
  <c r="BM68" i="53"/>
  <c r="BM69" i="53" s="1"/>
  <c r="BG69" i="53"/>
  <c r="AZ69" i="53"/>
  <c r="BF68" i="53"/>
  <c r="BF69" i="53" s="1"/>
  <c r="AD68" i="53"/>
  <c r="AD69" i="53" s="1"/>
  <c r="X69" i="53"/>
  <c r="AK68" i="53"/>
  <c r="AK69" i="53" s="1"/>
  <c r="AF69" i="53"/>
  <c r="AR68" i="53"/>
  <c r="AR69" i="53" s="1"/>
  <c r="AL69" i="53"/>
  <c r="P68" i="53"/>
  <c r="P69" i="53" s="1"/>
  <c r="J69" i="53"/>
  <c r="AY68" i="53"/>
  <c r="AY69" i="53" s="1"/>
  <c r="W68" i="53"/>
  <c r="W69" i="53" s="1"/>
  <c r="BJ570" i="30"/>
  <c r="BI645" i="30"/>
  <c r="G503" i="30"/>
  <c r="F578" i="30"/>
  <c r="Q503" i="30"/>
  <c r="P578" i="30"/>
  <c r="AA503" i="30"/>
  <c r="Z578" i="30"/>
  <c r="AF503" i="30"/>
  <c r="AE578" i="30"/>
  <c r="AK503" i="30"/>
  <c r="AJ578" i="30"/>
  <c r="AP503" i="30"/>
  <c r="AO578" i="30"/>
  <c r="AU503" i="30"/>
  <c r="AT578" i="30"/>
  <c r="AZ503" i="30"/>
  <c r="AY578" i="30"/>
  <c r="BE503" i="30"/>
  <c r="BD578" i="30"/>
  <c r="BJ503" i="30"/>
  <c r="BI578" i="30"/>
  <c r="G495" i="30"/>
  <c r="F570" i="30"/>
  <c r="L495" i="30"/>
  <c r="K570" i="30"/>
  <c r="Q495" i="30"/>
  <c r="P570" i="30"/>
  <c r="V495" i="30"/>
  <c r="U570" i="30"/>
  <c r="AA495" i="30"/>
  <c r="Z570" i="30"/>
  <c r="AF495" i="30"/>
  <c r="AE570" i="30"/>
  <c r="AK495" i="30"/>
  <c r="AJ570" i="30"/>
  <c r="AP495" i="30"/>
  <c r="AO570" i="30"/>
  <c r="AU495" i="30"/>
  <c r="AT570" i="30"/>
  <c r="AZ495" i="30"/>
  <c r="AY570" i="30"/>
  <c r="BE495" i="30"/>
  <c r="BD570" i="30"/>
  <c r="L503" i="30"/>
  <c r="K578" i="30"/>
  <c r="V503" i="30"/>
  <c r="U578" i="30"/>
  <c r="E84" i="53"/>
  <c r="G84" i="53" s="1"/>
  <c r="AF71" i="53" l="1"/>
  <c r="AF82" i="53"/>
  <c r="AF81" i="53"/>
  <c r="BG71" i="53"/>
  <c r="BG82" i="53"/>
  <c r="BG81" i="53"/>
  <c r="AZ71" i="53"/>
  <c r="AZ82" i="53"/>
  <c r="AZ81" i="53"/>
  <c r="AL71" i="53"/>
  <c r="AL82" i="53"/>
  <c r="AL81" i="53"/>
  <c r="X71" i="53"/>
  <c r="X82" i="53"/>
  <c r="X81" i="53"/>
  <c r="J82" i="53"/>
  <c r="J81" i="53"/>
  <c r="J71" i="53"/>
  <c r="BO69" i="53"/>
  <c r="BI84" i="53"/>
  <c r="BK84" i="53" s="1"/>
  <c r="BM71" i="53"/>
  <c r="AU84" i="53"/>
  <c r="AW84" i="53" s="1"/>
  <c r="AY71" i="53"/>
  <c r="L84" i="53"/>
  <c r="N84" i="53" s="1"/>
  <c r="P71" i="53"/>
  <c r="AN84" i="53"/>
  <c r="AP84" i="53" s="1"/>
  <c r="AR71" i="53"/>
  <c r="AG84" i="53"/>
  <c r="AI84" i="53" s="1"/>
  <c r="AK71" i="53"/>
  <c r="Z84" i="53"/>
  <c r="AB84" i="53" s="1"/>
  <c r="AD71" i="53"/>
  <c r="S84" i="53"/>
  <c r="U84" i="53" s="1"/>
  <c r="W71" i="53"/>
  <c r="BB84" i="53"/>
  <c r="BD84" i="53" s="1"/>
  <c r="BF71" i="53"/>
  <c r="BO68" i="53"/>
  <c r="BJ645" i="30"/>
  <c r="BI720" i="30"/>
  <c r="V578" i="30"/>
  <c r="U653" i="30"/>
  <c r="L578" i="30"/>
  <c r="K653" i="30"/>
  <c r="BE570" i="30"/>
  <c r="BD645" i="30"/>
  <c r="AZ570" i="30"/>
  <c r="AY645" i="30"/>
  <c r="AU570" i="30"/>
  <c r="AT645" i="30"/>
  <c r="AP570" i="30"/>
  <c r="AO645" i="30"/>
  <c r="AK570" i="30"/>
  <c r="AJ645" i="30"/>
  <c r="AF570" i="30"/>
  <c r="AE645" i="30"/>
  <c r="AA570" i="30"/>
  <c r="Z645" i="30"/>
  <c r="V570" i="30"/>
  <c r="U645" i="30"/>
  <c r="Q570" i="30"/>
  <c r="P645" i="30"/>
  <c r="L570" i="30"/>
  <c r="K645" i="30"/>
  <c r="G570" i="30"/>
  <c r="F645" i="30"/>
  <c r="BJ578" i="30"/>
  <c r="BI653" i="30"/>
  <c r="BE578" i="30"/>
  <c r="BD653" i="30"/>
  <c r="AZ578" i="30"/>
  <c r="AY653" i="30"/>
  <c r="AU578" i="30"/>
  <c r="AT653" i="30"/>
  <c r="AP578" i="30"/>
  <c r="AO653" i="30"/>
  <c r="AK578" i="30"/>
  <c r="AJ653" i="30"/>
  <c r="AF578" i="30"/>
  <c r="AE653" i="30"/>
  <c r="AA578" i="30"/>
  <c r="Z653" i="30"/>
  <c r="Q578" i="30"/>
  <c r="P653" i="30"/>
  <c r="G578" i="30"/>
  <c r="F653" i="30"/>
  <c r="H71" i="42"/>
  <c r="H64" i="42"/>
  <c r="G64" i="42"/>
  <c r="F64" i="42"/>
  <c r="BO84" i="52"/>
  <c r="BM84" i="52"/>
  <c r="BF84" i="52"/>
  <c r="AY84" i="52"/>
  <c r="AR84" i="52"/>
  <c r="AK84" i="52"/>
  <c r="AD84" i="52"/>
  <c r="W84" i="52"/>
  <c r="P84" i="52"/>
  <c r="I84" i="52"/>
  <c r="F84" i="52"/>
  <c r="BO83" i="52"/>
  <c r="H80" i="52"/>
  <c r="G80" i="52"/>
  <c r="F80" i="52"/>
  <c r="H79" i="52"/>
  <c r="H68" i="52" s="1"/>
  <c r="F79" i="52"/>
  <c r="F68" i="52" s="1"/>
  <c r="F69" i="52" s="1"/>
  <c r="F71" i="52" s="1"/>
  <c r="BM78" i="52"/>
  <c r="BF78" i="52"/>
  <c r="AY78" i="52"/>
  <c r="AR78" i="52"/>
  <c r="AK78" i="52"/>
  <c r="AD78" i="52"/>
  <c r="W78" i="52"/>
  <c r="P78" i="52"/>
  <c r="I78" i="52"/>
  <c r="BM77" i="52"/>
  <c r="BF77" i="52"/>
  <c r="AY77" i="52"/>
  <c r="AR77" i="52"/>
  <c r="AK77" i="52"/>
  <c r="AD77" i="52"/>
  <c r="W77" i="52"/>
  <c r="P77" i="52"/>
  <c r="I77" i="52"/>
  <c r="BM76" i="52"/>
  <c r="BF76" i="52"/>
  <c r="AY76" i="52"/>
  <c r="AR76" i="52"/>
  <c r="AK76" i="52"/>
  <c r="AD76" i="52"/>
  <c r="W76" i="52"/>
  <c r="P76" i="52"/>
  <c r="I76" i="52"/>
  <c r="BM75" i="52"/>
  <c r="BF75" i="52"/>
  <c r="AY75" i="52"/>
  <c r="AR75" i="52"/>
  <c r="AK75" i="52"/>
  <c r="AD75" i="52"/>
  <c r="W75" i="52"/>
  <c r="P75" i="52"/>
  <c r="I75" i="52"/>
  <c r="BM74" i="52"/>
  <c r="BF74" i="52"/>
  <c r="AY74" i="52"/>
  <c r="AR74" i="52"/>
  <c r="AK74" i="52"/>
  <c r="AD74" i="52"/>
  <c r="W74" i="52"/>
  <c r="P74" i="52"/>
  <c r="I74" i="52"/>
  <c r="BM73" i="52"/>
  <c r="BF73" i="52"/>
  <c r="AY73" i="52"/>
  <c r="AR73" i="52"/>
  <c r="AK73" i="52"/>
  <c r="AD73" i="52"/>
  <c r="W73" i="52"/>
  <c r="P73" i="52"/>
  <c r="I73" i="52"/>
  <c r="BM70" i="52"/>
  <c r="BF70" i="52"/>
  <c r="AY70" i="52"/>
  <c r="AR70" i="52"/>
  <c r="AK70" i="52"/>
  <c r="AD70" i="52"/>
  <c r="W70" i="52"/>
  <c r="P70" i="52"/>
  <c r="I70" i="52"/>
  <c r="G68" i="52"/>
  <c r="G69" i="52" s="1"/>
  <c r="G71" i="52" s="1"/>
  <c r="BM67" i="52"/>
  <c r="BF67" i="52"/>
  <c r="AY67" i="52"/>
  <c r="AR67" i="52"/>
  <c r="AK67" i="52"/>
  <c r="AD67" i="52"/>
  <c r="W67" i="52"/>
  <c r="P67" i="52"/>
  <c r="I67" i="52"/>
  <c r="BO66" i="52"/>
  <c r="BL64" i="52"/>
  <c r="BK64" i="52"/>
  <c r="BJ64" i="52"/>
  <c r="BI64" i="52"/>
  <c r="BH64" i="52"/>
  <c r="BG64" i="52"/>
  <c r="BE64" i="52"/>
  <c r="BD64" i="52"/>
  <c r="BC64" i="52"/>
  <c r="BB64" i="52"/>
  <c r="BA64" i="52"/>
  <c r="AZ64" i="52"/>
  <c r="AX64" i="52"/>
  <c r="AW64" i="52"/>
  <c r="AV64" i="52"/>
  <c r="AU64" i="52"/>
  <c r="AT64" i="52"/>
  <c r="AS64" i="52"/>
  <c r="AQ64" i="52"/>
  <c r="AP64" i="52"/>
  <c r="AO64" i="52"/>
  <c r="AN64" i="52"/>
  <c r="AM64" i="52"/>
  <c r="AL64" i="52"/>
  <c r="AJ64" i="52"/>
  <c r="AI64" i="52"/>
  <c r="AH64" i="52"/>
  <c r="AG64" i="52"/>
  <c r="AF64" i="52"/>
  <c r="AE64" i="52"/>
  <c r="AC64" i="52"/>
  <c r="AB64" i="52"/>
  <c r="AA64" i="52"/>
  <c r="Z64" i="52"/>
  <c r="Y64" i="52"/>
  <c r="X64" i="52"/>
  <c r="V64" i="52"/>
  <c r="U64" i="52"/>
  <c r="T64" i="52"/>
  <c r="S64" i="52"/>
  <c r="R64" i="52"/>
  <c r="Q64" i="52"/>
  <c r="O64" i="52"/>
  <c r="N64" i="52"/>
  <c r="M64" i="52"/>
  <c r="L64" i="52"/>
  <c r="K64" i="52"/>
  <c r="J64" i="52"/>
  <c r="E64" i="52"/>
  <c r="D64" i="52"/>
  <c r="C64" i="52"/>
  <c r="I63" i="52"/>
  <c r="B63" i="52"/>
  <c r="BM62" i="52"/>
  <c r="BF62" i="52"/>
  <c r="AY62" i="52"/>
  <c r="AR62" i="52"/>
  <c r="AK62" i="52"/>
  <c r="AD62" i="52"/>
  <c r="W62" i="52"/>
  <c r="P62" i="52"/>
  <c r="I62" i="52"/>
  <c r="B62" i="52"/>
  <c r="BM61" i="52"/>
  <c r="BF61" i="52"/>
  <c r="AY61" i="52"/>
  <c r="AR61" i="52"/>
  <c r="AK61" i="52"/>
  <c r="AD61" i="52"/>
  <c r="W61" i="52"/>
  <c r="P61" i="52"/>
  <c r="I61" i="52"/>
  <c r="B61" i="52"/>
  <c r="BM60" i="52"/>
  <c r="BF60" i="52"/>
  <c r="AY60" i="52"/>
  <c r="AR60" i="52"/>
  <c r="AK60" i="52"/>
  <c r="AD60" i="52"/>
  <c r="W60" i="52"/>
  <c r="P60" i="52"/>
  <c r="I60" i="52"/>
  <c r="BM57" i="52"/>
  <c r="BF57" i="52"/>
  <c r="AY57" i="52"/>
  <c r="AR57" i="52"/>
  <c r="AK57" i="52"/>
  <c r="AD57" i="52"/>
  <c r="W57" i="52"/>
  <c r="P57" i="52"/>
  <c r="I57" i="52"/>
  <c r="BM56" i="52"/>
  <c r="BF56" i="52"/>
  <c r="AY56" i="52"/>
  <c r="AR56" i="52"/>
  <c r="AK56" i="52"/>
  <c r="AD56" i="52"/>
  <c r="W56" i="52"/>
  <c r="P56" i="52"/>
  <c r="I56" i="52"/>
  <c r="BL55" i="52"/>
  <c r="BL58" i="52" s="1"/>
  <c r="BK55" i="52"/>
  <c r="BK58" i="52" s="1"/>
  <c r="BJ55" i="52"/>
  <c r="BJ58" i="52" s="1"/>
  <c r="BI55" i="52"/>
  <c r="BI58" i="52" s="1"/>
  <c r="BH55" i="52"/>
  <c r="BH58" i="52" s="1"/>
  <c r="BG55" i="52"/>
  <c r="BG58" i="52" s="1"/>
  <c r="BE55" i="52"/>
  <c r="BE58" i="52" s="1"/>
  <c r="BD55" i="52"/>
  <c r="BD58" i="52" s="1"/>
  <c r="BC55" i="52"/>
  <c r="BC58" i="52" s="1"/>
  <c r="BB55" i="52"/>
  <c r="BB58" i="52" s="1"/>
  <c r="BA55" i="52"/>
  <c r="BA58" i="52" s="1"/>
  <c r="AZ55" i="52"/>
  <c r="AZ58" i="52" s="1"/>
  <c r="AX55" i="52"/>
  <c r="AX58" i="52" s="1"/>
  <c r="AW55" i="52"/>
  <c r="AW58" i="52" s="1"/>
  <c r="AV55" i="52"/>
  <c r="AV58" i="52" s="1"/>
  <c r="AU55" i="52"/>
  <c r="AU58" i="52" s="1"/>
  <c r="AT55" i="52"/>
  <c r="AT58" i="52" s="1"/>
  <c r="AS55" i="52"/>
  <c r="AS58" i="52" s="1"/>
  <c r="AQ55" i="52"/>
  <c r="AQ58" i="52" s="1"/>
  <c r="AP55" i="52"/>
  <c r="AP58" i="52" s="1"/>
  <c r="AO55" i="52"/>
  <c r="AO58" i="52" s="1"/>
  <c r="AN55" i="52"/>
  <c r="AN58" i="52" s="1"/>
  <c r="AM55" i="52"/>
  <c r="AM58" i="52" s="1"/>
  <c r="AL55" i="52"/>
  <c r="AL58" i="52" s="1"/>
  <c r="AJ55" i="52"/>
  <c r="AJ58" i="52" s="1"/>
  <c r="AI55" i="52"/>
  <c r="AI58" i="52" s="1"/>
  <c r="AH55" i="52"/>
  <c r="AH58" i="52" s="1"/>
  <c r="AG55" i="52"/>
  <c r="AG58" i="52" s="1"/>
  <c r="AF55" i="52"/>
  <c r="AF58" i="52" s="1"/>
  <c r="AE55" i="52"/>
  <c r="AE58" i="52" s="1"/>
  <c r="AC55" i="52"/>
  <c r="AC58" i="52" s="1"/>
  <c r="AB55" i="52"/>
  <c r="AB58" i="52" s="1"/>
  <c r="AA55" i="52"/>
  <c r="AA58" i="52" s="1"/>
  <c r="Z55" i="52"/>
  <c r="Z58" i="52" s="1"/>
  <c r="Y55" i="52"/>
  <c r="Y58" i="52" s="1"/>
  <c r="X55" i="52"/>
  <c r="X58" i="52" s="1"/>
  <c r="V55" i="52"/>
  <c r="V58" i="52" s="1"/>
  <c r="U55" i="52"/>
  <c r="U58" i="52" s="1"/>
  <c r="T55" i="52"/>
  <c r="T58" i="52" s="1"/>
  <c r="S55" i="52"/>
  <c r="S58" i="52" s="1"/>
  <c r="R55" i="52"/>
  <c r="R58" i="52" s="1"/>
  <c r="Q55" i="52"/>
  <c r="Q58" i="52" s="1"/>
  <c r="O55" i="52"/>
  <c r="O58" i="52" s="1"/>
  <c r="N55" i="52"/>
  <c r="N58" i="52" s="1"/>
  <c r="M55" i="52"/>
  <c r="M58" i="52" s="1"/>
  <c r="L55" i="52"/>
  <c r="L58" i="52" s="1"/>
  <c r="K55" i="52"/>
  <c r="K58" i="52" s="1"/>
  <c r="J55" i="52"/>
  <c r="J58" i="52" s="1"/>
  <c r="H55" i="52"/>
  <c r="H58" i="52" s="1"/>
  <c r="G55" i="52"/>
  <c r="G58" i="52" s="1"/>
  <c r="F55" i="52"/>
  <c r="F58" i="52" s="1"/>
  <c r="E55" i="52"/>
  <c r="E58" i="52" s="1"/>
  <c r="D55" i="52"/>
  <c r="D58" i="52" s="1"/>
  <c r="C55" i="52"/>
  <c r="C58" i="52" s="1"/>
  <c r="BM54" i="52"/>
  <c r="BF54" i="52"/>
  <c r="AY54" i="52"/>
  <c r="AR54" i="52"/>
  <c r="AK54" i="52"/>
  <c r="AD54" i="52"/>
  <c r="W54" i="52"/>
  <c r="P54" i="52"/>
  <c r="I54" i="52"/>
  <c r="BM53" i="52"/>
  <c r="BF53" i="52"/>
  <c r="AY53" i="52"/>
  <c r="AR53" i="52"/>
  <c r="AK53" i="52"/>
  <c r="AD53" i="52"/>
  <c r="W53" i="52"/>
  <c r="P53" i="52"/>
  <c r="I53" i="52"/>
  <c r="BM52" i="52"/>
  <c r="BF52" i="52"/>
  <c r="AY52" i="52"/>
  <c r="AR52" i="52"/>
  <c r="AK52" i="52"/>
  <c r="AD52" i="52"/>
  <c r="W52" i="52"/>
  <c r="P52" i="52"/>
  <c r="I52" i="52"/>
  <c r="BM51" i="52"/>
  <c r="BF51" i="52"/>
  <c r="AY51" i="52"/>
  <c r="AR51" i="52"/>
  <c r="AK51" i="52"/>
  <c r="AD51" i="52"/>
  <c r="W51" i="52"/>
  <c r="P51" i="52"/>
  <c r="I51" i="52"/>
  <c r="BM50" i="52"/>
  <c r="BF50" i="52"/>
  <c r="AY50" i="52"/>
  <c r="AR50" i="52"/>
  <c r="AK50" i="52"/>
  <c r="AD50" i="52"/>
  <c r="W50" i="52"/>
  <c r="P50" i="52"/>
  <c r="I50" i="52"/>
  <c r="BM49" i="52"/>
  <c r="BF49" i="52"/>
  <c r="AY49" i="52"/>
  <c r="AR49" i="52"/>
  <c r="AK49" i="52"/>
  <c r="AD49" i="52"/>
  <c r="W49" i="52"/>
  <c r="P49" i="52"/>
  <c r="I49" i="52"/>
  <c r="BM48" i="52"/>
  <c r="BF48" i="52"/>
  <c r="AY48" i="52"/>
  <c r="AR48" i="52"/>
  <c r="AK48" i="52"/>
  <c r="AD48" i="52"/>
  <c r="W48" i="52"/>
  <c r="P48" i="52"/>
  <c r="I48" i="52"/>
  <c r="BM47" i="52"/>
  <c r="BF47" i="52"/>
  <c r="AY47" i="52"/>
  <c r="AR47" i="52"/>
  <c r="AK47" i="52"/>
  <c r="AD47" i="52"/>
  <c r="W47" i="52"/>
  <c r="P47" i="52"/>
  <c r="I47" i="52"/>
  <c r="BM46" i="52"/>
  <c r="BF46" i="52"/>
  <c r="AY46" i="52"/>
  <c r="AR46" i="52"/>
  <c r="AK46" i="52"/>
  <c r="AD46" i="52"/>
  <c r="W46" i="52"/>
  <c r="P46" i="52"/>
  <c r="I46" i="52"/>
  <c r="BM45" i="52"/>
  <c r="BF45" i="52"/>
  <c r="AY45" i="52"/>
  <c r="AR45" i="52"/>
  <c r="AK45" i="52"/>
  <c r="AD45" i="52"/>
  <c r="W45" i="52"/>
  <c r="P45" i="52"/>
  <c r="I45" i="52"/>
  <c r="BM44" i="52"/>
  <c r="BF44" i="52"/>
  <c r="AY44" i="52"/>
  <c r="AR44" i="52"/>
  <c r="AK44" i="52"/>
  <c r="AD44" i="52"/>
  <c r="W44" i="52"/>
  <c r="P44" i="52"/>
  <c r="I44" i="52"/>
  <c r="BM43" i="52"/>
  <c r="BF43" i="52"/>
  <c r="AY43" i="52"/>
  <c r="AR43" i="52"/>
  <c r="AK43" i="52"/>
  <c r="AD43" i="52"/>
  <c r="W43" i="52"/>
  <c r="P43" i="52"/>
  <c r="I43" i="52"/>
  <c r="BM42" i="52"/>
  <c r="BF42" i="52"/>
  <c r="AY42" i="52"/>
  <c r="AR42" i="52"/>
  <c r="AK42" i="52"/>
  <c r="AD42" i="52"/>
  <c r="W42" i="52"/>
  <c r="P42" i="52"/>
  <c r="I42" i="52"/>
  <c r="BM41" i="52"/>
  <c r="BF41" i="52"/>
  <c r="AY41" i="52"/>
  <c r="AR41" i="52"/>
  <c r="AK41" i="52"/>
  <c r="AD41" i="52"/>
  <c r="W41" i="52"/>
  <c r="P41" i="52"/>
  <c r="I41" i="52"/>
  <c r="BM40" i="52"/>
  <c r="BF40" i="52"/>
  <c r="AY40" i="52"/>
  <c r="AR40" i="52"/>
  <c r="AK40" i="52"/>
  <c r="AD40" i="52"/>
  <c r="W40" i="52"/>
  <c r="P40" i="52"/>
  <c r="I40" i="52"/>
  <c r="BM39" i="52"/>
  <c r="BF39" i="52"/>
  <c r="AY39" i="52"/>
  <c r="AR39" i="52"/>
  <c r="AK39" i="52"/>
  <c r="AD39" i="52"/>
  <c r="W39" i="52"/>
  <c r="P39" i="52"/>
  <c r="I39" i="52"/>
  <c r="BM38" i="52"/>
  <c r="BF38" i="52"/>
  <c r="AY38" i="52"/>
  <c r="AR38" i="52"/>
  <c r="AK38" i="52"/>
  <c r="AD38" i="52"/>
  <c r="W38" i="52"/>
  <c r="P38" i="52"/>
  <c r="I38" i="52"/>
  <c r="BM37" i="52"/>
  <c r="BF37" i="52"/>
  <c r="AY37" i="52"/>
  <c r="AR37" i="52"/>
  <c r="AK37" i="52"/>
  <c r="AD37" i="52"/>
  <c r="W37" i="52"/>
  <c r="P37" i="52"/>
  <c r="I37" i="52"/>
  <c r="BM36" i="52"/>
  <c r="BF36" i="52"/>
  <c r="AY36" i="52"/>
  <c r="AR36" i="52"/>
  <c r="AK36" i="52"/>
  <c r="AD36" i="52"/>
  <c r="W36" i="52"/>
  <c r="P36" i="52"/>
  <c r="I36" i="52"/>
  <c r="BM35" i="52"/>
  <c r="BF35" i="52"/>
  <c r="AY35" i="52"/>
  <c r="AR35" i="52"/>
  <c r="AK35" i="52"/>
  <c r="AD35" i="52"/>
  <c r="W35" i="52"/>
  <c r="P35" i="52"/>
  <c r="I35" i="52"/>
  <c r="BM34" i="52"/>
  <c r="BF34" i="52"/>
  <c r="AY34" i="52"/>
  <c r="AR34" i="52"/>
  <c r="AK34" i="52"/>
  <c r="AD34" i="52"/>
  <c r="W34" i="52"/>
  <c r="P34" i="52"/>
  <c r="I34" i="52"/>
  <c r="BM33" i="52"/>
  <c r="BF33" i="52"/>
  <c r="AY33" i="52"/>
  <c r="AR33" i="52"/>
  <c r="AK33" i="52"/>
  <c r="AD33" i="52"/>
  <c r="W33" i="52"/>
  <c r="P33" i="52"/>
  <c r="I33" i="52"/>
  <c r="BM32" i="52"/>
  <c r="BF32" i="52"/>
  <c r="AY32" i="52"/>
  <c r="AR32" i="52"/>
  <c r="AK32" i="52"/>
  <c r="AD32" i="52"/>
  <c r="W32" i="52"/>
  <c r="P32" i="52"/>
  <c r="I32" i="52"/>
  <c r="BM31" i="52"/>
  <c r="BF31" i="52"/>
  <c r="AY31" i="52"/>
  <c r="AR31" i="52"/>
  <c r="AK31" i="52"/>
  <c r="AD31" i="52"/>
  <c r="W31" i="52"/>
  <c r="P31" i="52"/>
  <c r="I31" i="52"/>
  <c r="BM30" i="52"/>
  <c r="BF30" i="52"/>
  <c r="AY30" i="52"/>
  <c r="AR30" i="52"/>
  <c r="AK30" i="52"/>
  <c r="AD30" i="52"/>
  <c r="W30" i="52"/>
  <c r="P30" i="52"/>
  <c r="I30" i="52"/>
  <c r="BM29" i="52"/>
  <c r="BF29" i="52"/>
  <c r="AY29" i="52"/>
  <c r="AR29" i="52"/>
  <c r="AK29" i="52"/>
  <c r="AD29" i="52"/>
  <c r="W29" i="52"/>
  <c r="P29" i="52"/>
  <c r="I29" i="52"/>
  <c r="BM28" i="52"/>
  <c r="BF28" i="52"/>
  <c r="AY28" i="52"/>
  <c r="AR28" i="52"/>
  <c r="AK28" i="52"/>
  <c r="AD28" i="52"/>
  <c r="W28" i="52"/>
  <c r="P28" i="52"/>
  <c r="I28" i="52"/>
  <c r="BM27" i="52"/>
  <c r="BF27" i="52"/>
  <c r="AY27" i="52"/>
  <c r="AR27" i="52"/>
  <c r="AK27" i="52"/>
  <c r="AD27" i="52"/>
  <c r="W27" i="52"/>
  <c r="P27" i="52"/>
  <c r="I27" i="52"/>
  <c r="BM26" i="52"/>
  <c r="BF26" i="52"/>
  <c r="AY26" i="52"/>
  <c r="AR26" i="52"/>
  <c r="AK26" i="52"/>
  <c r="AD26" i="52"/>
  <c r="W26" i="52"/>
  <c r="P26" i="52"/>
  <c r="I26" i="52"/>
  <c r="BM25" i="52"/>
  <c r="BF25" i="52"/>
  <c r="AY25" i="52"/>
  <c r="AR25" i="52"/>
  <c r="AK25" i="52"/>
  <c r="AD25" i="52"/>
  <c r="W25" i="52"/>
  <c r="P25" i="52"/>
  <c r="I25" i="52"/>
  <c r="BM24" i="52"/>
  <c r="BF24" i="52"/>
  <c r="AY24" i="52"/>
  <c r="AR24" i="52"/>
  <c r="AK24" i="52"/>
  <c r="AD24" i="52"/>
  <c r="W24" i="52"/>
  <c r="P24" i="52"/>
  <c r="I24" i="52"/>
  <c r="BM23" i="52"/>
  <c r="BF23" i="52"/>
  <c r="AY23" i="52"/>
  <c r="AR23" i="52"/>
  <c r="AK23" i="52"/>
  <c r="AD23" i="52"/>
  <c r="W23" i="52"/>
  <c r="P23" i="52"/>
  <c r="I23" i="52"/>
  <c r="BM22" i="52"/>
  <c r="BF22" i="52"/>
  <c r="AY22" i="52"/>
  <c r="AR22" i="52"/>
  <c r="AK22" i="52"/>
  <c r="AD22" i="52"/>
  <c r="W22" i="52"/>
  <c r="P22" i="52"/>
  <c r="I22" i="52"/>
  <c r="BM21" i="52"/>
  <c r="BF21" i="52"/>
  <c r="AY21" i="52"/>
  <c r="AR21" i="52"/>
  <c r="AK21" i="52"/>
  <c r="AD21" i="52"/>
  <c r="W21" i="52"/>
  <c r="P21" i="52"/>
  <c r="I21" i="52"/>
  <c r="BM20" i="52"/>
  <c r="BF20" i="52"/>
  <c r="AY20" i="52"/>
  <c r="AR20" i="52"/>
  <c r="AK20" i="52"/>
  <c r="AD20" i="52"/>
  <c r="W20" i="52"/>
  <c r="P20" i="52"/>
  <c r="I20" i="52"/>
  <c r="BM19" i="52"/>
  <c r="BF19" i="52"/>
  <c r="AY19" i="52"/>
  <c r="AR19" i="52"/>
  <c r="AK19" i="52"/>
  <c r="AD19" i="52"/>
  <c r="W19" i="52"/>
  <c r="P19" i="52"/>
  <c r="I19" i="52"/>
  <c r="BM18" i="52"/>
  <c r="BF18" i="52"/>
  <c r="AY18" i="52"/>
  <c r="AR18" i="52"/>
  <c r="AK18" i="52"/>
  <c r="AD18" i="52"/>
  <c r="W18" i="52"/>
  <c r="P18" i="52"/>
  <c r="I18" i="52"/>
  <c r="BM17" i="52"/>
  <c r="BF17" i="52"/>
  <c r="AY17" i="52"/>
  <c r="AR17" i="52"/>
  <c r="AK17" i="52"/>
  <c r="AD17" i="52"/>
  <c r="W17" i="52"/>
  <c r="P17" i="52"/>
  <c r="I17" i="52"/>
  <c r="BM16" i="52"/>
  <c r="BF16" i="52"/>
  <c r="AY16" i="52"/>
  <c r="AR16" i="52"/>
  <c r="AK16" i="52"/>
  <c r="AD16" i="52"/>
  <c r="W16" i="52"/>
  <c r="P16" i="52"/>
  <c r="I16" i="52"/>
  <c r="BM15" i="52"/>
  <c r="BF15" i="52"/>
  <c r="AY15" i="52"/>
  <c r="AR15" i="52"/>
  <c r="AK15" i="52"/>
  <c r="AD15" i="52"/>
  <c r="W15" i="52"/>
  <c r="P15" i="52"/>
  <c r="I15" i="52"/>
  <c r="BM14" i="52"/>
  <c r="BF14" i="52"/>
  <c r="AY14" i="52"/>
  <c r="AR14" i="52"/>
  <c r="AK14" i="52"/>
  <c r="AD14" i="52"/>
  <c r="W14" i="52"/>
  <c r="P14" i="52"/>
  <c r="I14" i="52"/>
  <c r="BL13" i="52"/>
  <c r="BK13" i="52"/>
  <c r="BJ13" i="52"/>
  <c r="BI13" i="52"/>
  <c r="BH13" i="52"/>
  <c r="BG13" i="52"/>
  <c r="BE13" i="52"/>
  <c r="BD13" i="52"/>
  <c r="BC13" i="52"/>
  <c r="BB13" i="52"/>
  <c r="BA13" i="52"/>
  <c r="AZ13" i="52"/>
  <c r="AX13" i="52"/>
  <c r="AW13" i="52"/>
  <c r="AV13" i="52"/>
  <c r="AU13" i="52"/>
  <c r="AT13" i="52"/>
  <c r="AS13" i="52"/>
  <c r="AQ13" i="52"/>
  <c r="AP13" i="52"/>
  <c r="AO13" i="52"/>
  <c r="AN13" i="52"/>
  <c r="AM13" i="52"/>
  <c r="AL13" i="52"/>
  <c r="AJ13" i="52"/>
  <c r="AI13" i="52"/>
  <c r="AH13" i="52"/>
  <c r="AG13" i="52"/>
  <c r="AF13" i="52"/>
  <c r="AE13" i="52"/>
  <c r="AC13" i="52"/>
  <c r="AB13" i="52"/>
  <c r="AA13" i="52"/>
  <c r="Z13" i="52"/>
  <c r="Y13" i="52"/>
  <c r="X13" i="52"/>
  <c r="V13" i="52"/>
  <c r="U13" i="52"/>
  <c r="T13" i="52"/>
  <c r="S13" i="52"/>
  <c r="R13" i="52"/>
  <c r="Q13" i="52"/>
  <c r="O13" i="52"/>
  <c r="N13" i="52"/>
  <c r="M13" i="52"/>
  <c r="L13" i="52"/>
  <c r="K13" i="52"/>
  <c r="J13" i="52"/>
  <c r="H13" i="52"/>
  <c r="G13" i="52"/>
  <c r="F13" i="52"/>
  <c r="E13" i="52"/>
  <c r="D13" i="52"/>
  <c r="C13" i="52"/>
  <c r="BM12" i="52"/>
  <c r="BF12" i="52"/>
  <c r="AY12" i="52"/>
  <c r="AR12" i="52"/>
  <c r="AK12" i="52"/>
  <c r="AD12" i="52"/>
  <c r="W12" i="52"/>
  <c r="P12" i="52"/>
  <c r="I12" i="52"/>
  <c r="BM11" i="52"/>
  <c r="BM13" i="52" s="1"/>
  <c r="BF11" i="52"/>
  <c r="AY11" i="52"/>
  <c r="AR11" i="52"/>
  <c r="AK11" i="52"/>
  <c r="AD11" i="52"/>
  <c r="W11" i="52"/>
  <c r="P11" i="52"/>
  <c r="I11" i="52"/>
  <c r="BK6" i="52"/>
  <c r="BI6" i="52"/>
  <c r="BJ84" i="52" s="1"/>
  <c r="BD6" i="52"/>
  <c r="BB6" i="52"/>
  <c r="BC84" i="52" s="1"/>
  <c r="AW6" i="52"/>
  <c r="AU6" i="52"/>
  <c r="AV84" i="52" s="1"/>
  <c r="AP6" i="52"/>
  <c r="AN6" i="52"/>
  <c r="AO84" i="52" s="1"/>
  <c r="AI6" i="52"/>
  <c r="AG6" i="52"/>
  <c r="AH84" i="52" s="1"/>
  <c r="AB6" i="52"/>
  <c r="Z6" i="52"/>
  <c r="AA84" i="52" s="1"/>
  <c r="U6" i="52"/>
  <c r="S6" i="52"/>
  <c r="T84" i="52" s="1"/>
  <c r="N6" i="52"/>
  <c r="L6" i="52"/>
  <c r="M84" i="52" s="1"/>
  <c r="G5" i="52"/>
  <c r="BK5" i="52" s="1"/>
  <c r="D5" i="52"/>
  <c r="BH5" i="52" s="1"/>
  <c r="BM4" i="52"/>
  <c r="BF4" i="52"/>
  <c r="AY4" i="52"/>
  <c r="AR4" i="52"/>
  <c r="AK4" i="52"/>
  <c r="AD4" i="52"/>
  <c r="W4" i="52"/>
  <c r="P4" i="52"/>
  <c r="D4" i="52"/>
  <c r="BH4" i="52" s="1"/>
  <c r="I67" i="42"/>
  <c r="I13" i="52" l="1"/>
  <c r="AK13" i="52"/>
  <c r="AD13" i="52"/>
  <c r="BF13" i="52"/>
  <c r="AD55" i="52"/>
  <c r="AD58" i="52" s="1"/>
  <c r="BF55" i="52"/>
  <c r="BF58" i="52" s="1"/>
  <c r="BO16" i="52"/>
  <c r="BO20" i="52"/>
  <c r="BO24" i="52"/>
  <c r="BO28" i="52"/>
  <c r="BO32" i="52"/>
  <c r="BO36" i="52"/>
  <c r="BO40" i="52"/>
  <c r="BO45" i="52"/>
  <c r="BO49" i="52"/>
  <c r="BO53" i="52"/>
  <c r="E59" i="52"/>
  <c r="J59" i="52"/>
  <c r="N59" i="52"/>
  <c r="S59" i="52"/>
  <c r="S65" i="52" s="1"/>
  <c r="X59" i="52"/>
  <c r="AB59" i="52"/>
  <c r="AG59" i="52"/>
  <c r="AL59" i="52"/>
  <c r="AL82" i="52" s="1"/>
  <c r="AP59" i="52"/>
  <c r="AU59" i="52"/>
  <c r="AZ59" i="52"/>
  <c r="BD59" i="52"/>
  <c r="BD81" i="52" s="1"/>
  <c r="BI59" i="52"/>
  <c r="BO56" i="52"/>
  <c r="BO61" i="52"/>
  <c r="AD63" i="52"/>
  <c r="P13" i="52"/>
  <c r="AR13" i="52"/>
  <c r="P63" i="52"/>
  <c r="AR63" i="52"/>
  <c r="AR64" i="52" s="1"/>
  <c r="BO75" i="52"/>
  <c r="I55" i="52"/>
  <c r="AK55" i="52"/>
  <c r="AK58" i="52" s="1"/>
  <c r="AK59" i="52" s="1"/>
  <c r="BM55" i="52"/>
  <c r="BM58" i="52" s="1"/>
  <c r="BM59" i="52" s="1"/>
  <c r="BO17" i="52"/>
  <c r="BO21" i="52"/>
  <c r="BO25" i="52"/>
  <c r="BO29" i="52"/>
  <c r="BO33" i="52"/>
  <c r="BO37" i="52"/>
  <c r="BO41" i="52"/>
  <c r="BO46" i="52"/>
  <c r="BO50" i="52"/>
  <c r="BO54" i="52"/>
  <c r="F59" i="52"/>
  <c r="K59" i="52"/>
  <c r="K65" i="52" s="1"/>
  <c r="O59" i="52"/>
  <c r="O65" i="52" s="1"/>
  <c r="T59" i="52"/>
  <c r="Y59" i="52"/>
  <c r="Y82" i="52" s="1"/>
  <c r="AC59" i="52"/>
  <c r="AC65" i="52" s="1"/>
  <c r="AH59" i="52"/>
  <c r="AH81" i="52" s="1"/>
  <c r="AM59" i="52"/>
  <c r="AQ59" i="52"/>
  <c r="AQ82" i="52" s="1"/>
  <c r="AV59" i="52"/>
  <c r="AV65" i="52" s="1"/>
  <c r="BA59" i="52"/>
  <c r="BA82" i="52" s="1"/>
  <c r="BE59" i="52"/>
  <c r="BJ59" i="52"/>
  <c r="BJ82" i="52" s="1"/>
  <c r="BO57" i="52"/>
  <c r="BF63" i="52"/>
  <c r="BF64" i="52" s="1"/>
  <c r="BO76" i="52"/>
  <c r="P55" i="52"/>
  <c r="P58" i="52" s="1"/>
  <c r="P59" i="52" s="1"/>
  <c r="AR55" i="52"/>
  <c r="AR58" i="52" s="1"/>
  <c r="BO22" i="52"/>
  <c r="BO26" i="52"/>
  <c r="BO30" i="52"/>
  <c r="BO34" i="52"/>
  <c r="BO38" i="52"/>
  <c r="BO42" i="52"/>
  <c r="BO43" i="52"/>
  <c r="BO47" i="52"/>
  <c r="BO51" i="52"/>
  <c r="C59" i="52"/>
  <c r="G59" i="52"/>
  <c r="G81" i="52" s="1"/>
  <c r="L59" i="52"/>
  <c r="L82" i="52" s="1"/>
  <c r="Q59" i="52"/>
  <c r="Q82" i="52" s="1"/>
  <c r="U59" i="52"/>
  <c r="Z59" i="52"/>
  <c r="Z65" i="52" s="1"/>
  <c r="AE59" i="52"/>
  <c r="AE82" i="52" s="1"/>
  <c r="AI59" i="52"/>
  <c r="AI82" i="52" s="1"/>
  <c r="AN59" i="52"/>
  <c r="AS59" i="52"/>
  <c r="AS65" i="52" s="1"/>
  <c r="AW59" i="52"/>
  <c r="AW82" i="52" s="1"/>
  <c r="BB59" i="52"/>
  <c r="BB82" i="52" s="1"/>
  <c r="BG59" i="52"/>
  <c r="BK59" i="52"/>
  <c r="BK65" i="52" s="1"/>
  <c r="I64" i="52"/>
  <c r="BO62" i="52"/>
  <c r="BO67" i="52"/>
  <c r="BO70" i="52"/>
  <c r="BO73" i="52"/>
  <c r="BO77" i="52"/>
  <c r="W13" i="52"/>
  <c r="AY13" i="52"/>
  <c r="BO12" i="52"/>
  <c r="W55" i="52"/>
  <c r="W58" i="52" s="1"/>
  <c r="AY55" i="52"/>
  <c r="AY58" i="52" s="1"/>
  <c r="BO15" i="52"/>
  <c r="BO19" i="52"/>
  <c r="BO23" i="52"/>
  <c r="BO27" i="52"/>
  <c r="BO31" i="52"/>
  <c r="BO35" i="52"/>
  <c r="BO39" i="52"/>
  <c r="BO44" i="52"/>
  <c r="BO48" i="52"/>
  <c r="BO52" i="52"/>
  <c r="D59" i="52"/>
  <c r="D82" i="52" s="1"/>
  <c r="H59" i="52"/>
  <c r="M59" i="52"/>
  <c r="M82" i="52" s="1"/>
  <c r="R59" i="52"/>
  <c r="R81" i="52" s="1"/>
  <c r="V59" i="52"/>
  <c r="V82" i="52" s="1"/>
  <c r="AA59" i="52"/>
  <c r="AA82" i="52" s="1"/>
  <c r="AF59" i="52"/>
  <c r="AF82" i="52" s="1"/>
  <c r="AJ59" i="52"/>
  <c r="AJ81" i="52" s="1"/>
  <c r="AO59" i="52"/>
  <c r="AO65" i="52" s="1"/>
  <c r="AT59" i="52"/>
  <c r="AX59" i="52"/>
  <c r="AX82" i="52" s="1"/>
  <c r="BC59" i="52"/>
  <c r="BC81" i="52" s="1"/>
  <c r="BH59" i="52"/>
  <c r="BH81" i="52" s="1"/>
  <c r="BL59" i="52"/>
  <c r="BO74" i="52"/>
  <c r="BO78" i="52"/>
  <c r="BO71" i="53"/>
  <c r="BJ720" i="30"/>
  <c r="BI795" i="30"/>
  <c r="G653" i="30"/>
  <c r="F728" i="30"/>
  <c r="Q653" i="30"/>
  <c r="P728" i="30"/>
  <c r="AA653" i="30"/>
  <c r="Z728" i="30"/>
  <c r="AF653" i="30"/>
  <c r="AE728" i="30"/>
  <c r="AK653" i="30"/>
  <c r="AJ728" i="30"/>
  <c r="AP653" i="30"/>
  <c r="AO728" i="30"/>
  <c r="AU653" i="30"/>
  <c r="AT728" i="30"/>
  <c r="AZ653" i="30"/>
  <c r="AY728" i="30"/>
  <c r="BE653" i="30"/>
  <c r="BD728" i="30"/>
  <c r="BJ653" i="30"/>
  <c r="BI728" i="30"/>
  <c r="G645" i="30"/>
  <c r="F720" i="30"/>
  <c r="L645" i="30"/>
  <c r="K720" i="30"/>
  <c r="Q645" i="30"/>
  <c r="P720" i="30"/>
  <c r="V645" i="30"/>
  <c r="U720" i="30"/>
  <c r="AA645" i="30"/>
  <c r="Z720" i="30"/>
  <c r="AF645" i="30"/>
  <c r="AE720" i="30"/>
  <c r="AK645" i="30"/>
  <c r="AJ720" i="30"/>
  <c r="AP645" i="30"/>
  <c r="AO720" i="30"/>
  <c r="AU645" i="30"/>
  <c r="AT720" i="30"/>
  <c r="AZ645" i="30"/>
  <c r="AY720" i="30"/>
  <c r="BE645" i="30"/>
  <c r="BD720" i="30"/>
  <c r="L653" i="30"/>
  <c r="K728" i="30"/>
  <c r="V653" i="30"/>
  <c r="U728" i="30"/>
  <c r="K4" i="52"/>
  <c r="R4" i="52"/>
  <c r="Y4" i="52"/>
  <c r="AF4" i="52"/>
  <c r="AM4" i="52"/>
  <c r="AT4" i="52"/>
  <c r="BA4" i="52"/>
  <c r="BO18" i="52"/>
  <c r="AD59" i="52"/>
  <c r="C82" i="52"/>
  <c r="C81" i="52"/>
  <c r="C65" i="52"/>
  <c r="E81" i="52"/>
  <c r="E82" i="52"/>
  <c r="E65" i="52"/>
  <c r="G82" i="52"/>
  <c r="J81" i="52"/>
  <c r="J82" i="52"/>
  <c r="J65" i="52"/>
  <c r="N81" i="52"/>
  <c r="N82" i="52"/>
  <c r="N65" i="52"/>
  <c r="U82" i="52"/>
  <c r="U81" i="52"/>
  <c r="U65" i="52"/>
  <c r="X81" i="52"/>
  <c r="X82" i="52"/>
  <c r="X65" i="52"/>
  <c r="Z81" i="52"/>
  <c r="AB81" i="52"/>
  <c r="AB82" i="52"/>
  <c r="AB65" i="52"/>
  <c r="AG81" i="52"/>
  <c r="AG82" i="52"/>
  <c r="AG65" i="52"/>
  <c r="AN82" i="52"/>
  <c r="AN81" i="52"/>
  <c r="AN65" i="52"/>
  <c r="AP81" i="52"/>
  <c r="AP82" i="52"/>
  <c r="AP65" i="52"/>
  <c r="AS82" i="52"/>
  <c r="AS81" i="52"/>
  <c r="AU81" i="52"/>
  <c r="AU82" i="52"/>
  <c r="AU65" i="52"/>
  <c r="AZ81" i="52"/>
  <c r="AZ82" i="52"/>
  <c r="AZ65" i="52"/>
  <c r="BD82" i="52"/>
  <c r="BG82" i="52"/>
  <c r="BG81" i="52"/>
  <c r="BG65" i="52"/>
  <c r="BI81" i="52"/>
  <c r="BI82" i="52"/>
  <c r="BI65" i="52"/>
  <c r="BK82" i="52"/>
  <c r="BK81" i="52"/>
  <c r="I58" i="52"/>
  <c r="W59" i="52"/>
  <c r="F82" i="52"/>
  <c r="F81" i="52"/>
  <c r="H82" i="52"/>
  <c r="H81" i="52"/>
  <c r="K81" i="52"/>
  <c r="M81" i="52"/>
  <c r="M65" i="52"/>
  <c r="O81" i="52"/>
  <c r="T82" i="52"/>
  <c r="T81" i="52"/>
  <c r="T65" i="52"/>
  <c r="V65" i="52"/>
  <c r="Y65" i="52"/>
  <c r="AF81" i="52"/>
  <c r="AF65" i="52"/>
  <c r="AH82" i="52"/>
  <c r="AM82" i="52"/>
  <c r="AM81" i="52"/>
  <c r="AM65" i="52"/>
  <c r="AO81" i="52"/>
  <c r="AQ65" i="52"/>
  <c r="AT82" i="52"/>
  <c r="AT81" i="52"/>
  <c r="AT65" i="52"/>
  <c r="AX81" i="52"/>
  <c r="AX65" i="52"/>
  <c r="BE82" i="52"/>
  <c r="BE81" i="52"/>
  <c r="BE65" i="52"/>
  <c r="BH82" i="52"/>
  <c r="BJ65" i="52"/>
  <c r="BL82" i="52"/>
  <c r="BL81" i="52"/>
  <c r="BL65" i="52"/>
  <c r="N5" i="52"/>
  <c r="U5" i="52"/>
  <c r="AB5" i="52"/>
  <c r="AI5" i="52"/>
  <c r="AP5" i="52"/>
  <c r="AW5" i="52"/>
  <c r="BD5" i="52"/>
  <c r="BO11" i="52"/>
  <c r="BO14" i="52"/>
  <c r="AK64" i="52"/>
  <c r="K5" i="52"/>
  <c r="R5" i="52"/>
  <c r="Y5" i="52"/>
  <c r="AF5" i="52"/>
  <c r="AM5" i="52"/>
  <c r="AT5" i="52"/>
  <c r="BA5" i="52"/>
  <c r="BO60" i="52"/>
  <c r="W63" i="52"/>
  <c r="W64" i="52" s="1"/>
  <c r="AK63" i="52"/>
  <c r="AY63" i="52"/>
  <c r="AY64" i="52" s="1"/>
  <c r="BM63" i="52"/>
  <c r="BM64" i="52" s="1"/>
  <c r="J80" i="52"/>
  <c r="J79" i="52"/>
  <c r="J68" i="52" s="1"/>
  <c r="L80" i="52"/>
  <c r="L79" i="52"/>
  <c r="L68" i="52" s="1"/>
  <c r="N80" i="52"/>
  <c r="N79" i="52"/>
  <c r="N68" i="52" s="1"/>
  <c r="P64" i="52"/>
  <c r="R80" i="52"/>
  <c r="R79" i="52"/>
  <c r="R68" i="52" s="1"/>
  <c r="T80" i="52"/>
  <c r="T79" i="52"/>
  <c r="T68" i="52" s="1"/>
  <c r="V80" i="52"/>
  <c r="V79" i="52"/>
  <c r="V68" i="52" s="1"/>
  <c r="X80" i="52"/>
  <c r="X79" i="52"/>
  <c r="X68" i="52" s="1"/>
  <c r="Z80" i="52"/>
  <c r="Z79" i="52"/>
  <c r="Z68" i="52" s="1"/>
  <c r="AB80" i="52"/>
  <c r="AB79" i="52"/>
  <c r="AB68" i="52" s="1"/>
  <c r="AD64" i="52"/>
  <c r="AF80" i="52"/>
  <c r="AF79" i="52"/>
  <c r="AF68" i="52" s="1"/>
  <c r="AH80" i="52"/>
  <c r="AH79" i="52"/>
  <c r="AH68" i="52" s="1"/>
  <c r="AJ80" i="52"/>
  <c r="AJ79" i="52"/>
  <c r="AJ68" i="52" s="1"/>
  <c r="AL79" i="52"/>
  <c r="AL68" i="52" s="1"/>
  <c r="AL80" i="52"/>
  <c r="AN80" i="52"/>
  <c r="AN79" i="52"/>
  <c r="AN68" i="52" s="1"/>
  <c r="AP79" i="52"/>
  <c r="AP68" i="52" s="1"/>
  <c r="AP80" i="52"/>
  <c r="AT80" i="52"/>
  <c r="AT79" i="52"/>
  <c r="AT68" i="52" s="1"/>
  <c r="AV80" i="52"/>
  <c r="AV79" i="52"/>
  <c r="AV68" i="52" s="1"/>
  <c r="AX80" i="52"/>
  <c r="AX79" i="52"/>
  <c r="AX68" i="52" s="1"/>
  <c r="AZ79" i="52"/>
  <c r="AZ68" i="52" s="1"/>
  <c r="AZ80" i="52"/>
  <c r="BB80" i="52"/>
  <c r="BB79" i="52"/>
  <c r="BB68" i="52" s="1"/>
  <c r="BD79" i="52"/>
  <c r="BD68" i="52" s="1"/>
  <c r="BD80" i="52"/>
  <c r="BH80" i="52"/>
  <c r="BH79" i="52"/>
  <c r="BH68" i="52" s="1"/>
  <c r="BJ80" i="52"/>
  <c r="BJ79" i="52"/>
  <c r="BJ68" i="52" s="1"/>
  <c r="BL80" i="52"/>
  <c r="BL79" i="52"/>
  <c r="BL68" i="52" s="1"/>
  <c r="K80" i="52"/>
  <c r="K79" i="52"/>
  <c r="K68" i="52" s="1"/>
  <c r="M80" i="52"/>
  <c r="M79" i="52"/>
  <c r="M68" i="52" s="1"/>
  <c r="O80" i="52"/>
  <c r="O79" i="52"/>
  <c r="O68" i="52" s="1"/>
  <c r="Q80" i="52"/>
  <c r="Q79" i="52"/>
  <c r="Q68" i="52" s="1"/>
  <c r="S80" i="52"/>
  <c r="S79" i="52"/>
  <c r="S68" i="52" s="1"/>
  <c r="U80" i="52"/>
  <c r="U79" i="52"/>
  <c r="U68" i="52" s="1"/>
  <c r="Y80" i="52"/>
  <c r="Y79" i="52"/>
  <c r="Y68" i="52" s="1"/>
  <c r="AA80" i="52"/>
  <c r="AA79" i="52"/>
  <c r="AA68" i="52" s="1"/>
  <c r="AC80" i="52"/>
  <c r="AC79" i="52"/>
  <c r="AC68" i="52" s="1"/>
  <c r="AE80" i="52"/>
  <c r="AE79" i="52"/>
  <c r="AE68" i="52" s="1"/>
  <c r="AG80" i="52"/>
  <c r="AG79" i="52"/>
  <c r="AG68" i="52" s="1"/>
  <c r="AI80" i="52"/>
  <c r="AI79" i="52"/>
  <c r="AI68" i="52" s="1"/>
  <c r="AM80" i="52"/>
  <c r="AM79" i="52"/>
  <c r="AM68" i="52" s="1"/>
  <c r="AO80" i="52"/>
  <c r="AO79" i="52"/>
  <c r="AO68" i="52" s="1"/>
  <c r="AQ80" i="52"/>
  <c r="AQ79" i="52"/>
  <c r="AQ68" i="52" s="1"/>
  <c r="AS80" i="52"/>
  <c r="AS79" i="52"/>
  <c r="AS68" i="52" s="1"/>
  <c r="AU79" i="52"/>
  <c r="AU68" i="52" s="1"/>
  <c r="AU80" i="52"/>
  <c r="AW80" i="52"/>
  <c r="AW79" i="52"/>
  <c r="AW68" i="52" s="1"/>
  <c r="BA80" i="52"/>
  <c r="BA79" i="52"/>
  <c r="BA68" i="52" s="1"/>
  <c r="BC80" i="52"/>
  <c r="BC79" i="52"/>
  <c r="BC68" i="52" s="1"/>
  <c r="BE80" i="52"/>
  <c r="BE79" i="52"/>
  <c r="BE68" i="52" s="1"/>
  <c r="BG80" i="52"/>
  <c r="BG79" i="52"/>
  <c r="BG68" i="52" s="1"/>
  <c r="BI79" i="52"/>
  <c r="BI68" i="52" s="1"/>
  <c r="BI80" i="52"/>
  <c r="BK80" i="52"/>
  <c r="BK79" i="52"/>
  <c r="BK68" i="52" s="1"/>
  <c r="AL65" i="52" l="1"/>
  <c r="AR59" i="52"/>
  <c r="BF59" i="52"/>
  <c r="AA65" i="52"/>
  <c r="AY59" i="52"/>
  <c r="AA81" i="52"/>
  <c r="Z82" i="52"/>
  <c r="BC82" i="52"/>
  <c r="AL81" i="52"/>
  <c r="S82" i="52"/>
  <c r="BD65" i="52"/>
  <c r="S81" i="52"/>
  <c r="AJ82" i="52"/>
  <c r="BA65" i="52"/>
  <c r="AO82" i="52"/>
  <c r="V81" i="52"/>
  <c r="BB65" i="52"/>
  <c r="BB69" i="52" s="1"/>
  <c r="BB71" i="52" s="1"/>
  <c r="AI65" i="52"/>
  <c r="AI69" i="52" s="1"/>
  <c r="AI71" i="52" s="1"/>
  <c r="Q65" i="52"/>
  <c r="BH65" i="52"/>
  <c r="BH69" i="52" s="1"/>
  <c r="BH71" i="52" s="1"/>
  <c r="BA81" i="52"/>
  <c r="AV81" i="52"/>
  <c r="AH65" i="52"/>
  <c r="AH69" i="52" s="1"/>
  <c r="AH71" i="52" s="1"/>
  <c r="R82" i="52"/>
  <c r="D81" i="52"/>
  <c r="BB81" i="52"/>
  <c r="AI81" i="52"/>
  <c r="Q81" i="52"/>
  <c r="O82" i="52"/>
  <c r="D65" i="52"/>
  <c r="D79" i="52" s="1"/>
  <c r="D68" i="52" s="1"/>
  <c r="D69" i="52" s="1"/>
  <c r="D71" i="52" s="1"/>
  <c r="AC81" i="52"/>
  <c r="BO13" i="52"/>
  <c r="AW65" i="52"/>
  <c r="BJ81" i="52"/>
  <c r="BC65" i="52"/>
  <c r="AQ81" i="52"/>
  <c r="AJ65" i="52"/>
  <c r="AJ69" i="52" s="1"/>
  <c r="AJ71" i="52" s="1"/>
  <c r="Y81" i="52"/>
  <c r="R65" i="52"/>
  <c r="AW81" i="52"/>
  <c r="AE81" i="52"/>
  <c r="L81" i="52"/>
  <c r="AV82" i="52"/>
  <c r="AC82" i="52"/>
  <c r="K82" i="52"/>
  <c r="BO55" i="52"/>
  <c r="AE65" i="52"/>
  <c r="AE69" i="52" s="1"/>
  <c r="AE71" i="52" s="1"/>
  <c r="L65" i="52"/>
  <c r="L69" i="52" s="1"/>
  <c r="L71" i="52" s="1"/>
  <c r="BJ795" i="30"/>
  <c r="BI870" i="30"/>
  <c r="V728" i="30"/>
  <c r="U803" i="30"/>
  <c r="L728" i="30"/>
  <c r="K803" i="30"/>
  <c r="BE720" i="30"/>
  <c r="BD795" i="30"/>
  <c r="AZ720" i="30"/>
  <c r="AY795" i="30"/>
  <c r="AU720" i="30"/>
  <c r="AT795" i="30"/>
  <c r="AP720" i="30"/>
  <c r="AO795" i="30"/>
  <c r="AK720" i="30"/>
  <c r="AJ795" i="30"/>
  <c r="AF720" i="30"/>
  <c r="AE795" i="30"/>
  <c r="AA720" i="30"/>
  <c r="Z795" i="30"/>
  <c r="V720" i="30"/>
  <c r="U795" i="30"/>
  <c r="Q720" i="30"/>
  <c r="P795" i="30"/>
  <c r="L720" i="30"/>
  <c r="K795" i="30"/>
  <c r="G720" i="30"/>
  <c r="F795" i="30"/>
  <c r="BJ728" i="30"/>
  <c r="BI803" i="30"/>
  <c r="BE728" i="30"/>
  <c r="BD803" i="30"/>
  <c r="AZ728" i="30"/>
  <c r="AY803" i="30"/>
  <c r="AU728" i="30"/>
  <c r="AT803" i="30"/>
  <c r="AP728" i="30"/>
  <c r="AO803" i="30"/>
  <c r="AK728" i="30"/>
  <c r="AJ803" i="30"/>
  <c r="AF728" i="30"/>
  <c r="AE803" i="30"/>
  <c r="AA728" i="30"/>
  <c r="Z803" i="30"/>
  <c r="Q728" i="30"/>
  <c r="P803" i="30"/>
  <c r="G728" i="30"/>
  <c r="F803" i="30"/>
  <c r="BM68" i="52"/>
  <c r="BM69" i="52" s="1"/>
  <c r="AY68" i="52"/>
  <c r="AY69" i="52" s="1"/>
  <c r="AK68" i="52"/>
  <c r="W68" i="52"/>
  <c r="W69" i="52" s="1"/>
  <c r="BF68" i="52"/>
  <c r="BF69" i="52" s="1"/>
  <c r="P68" i="52"/>
  <c r="P69" i="52" s="1"/>
  <c r="BO63" i="52"/>
  <c r="BJ69" i="52"/>
  <c r="BJ71" i="52" s="1"/>
  <c r="BE69" i="52"/>
  <c r="BE71" i="52" s="1"/>
  <c r="BA69" i="52"/>
  <c r="BA71" i="52" s="1"/>
  <c r="AV69" i="52"/>
  <c r="AV71" i="52" s="1"/>
  <c r="AQ69" i="52"/>
  <c r="AQ71" i="52" s="1"/>
  <c r="AM69" i="52"/>
  <c r="AM71" i="52" s="1"/>
  <c r="AC69" i="52"/>
  <c r="AC71" i="52" s="1"/>
  <c r="Y69" i="52"/>
  <c r="Y71" i="52" s="1"/>
  <c r="T69" i="52"/>
  <c r="T71" i="52" s="1"/>
  <c r="O69" i="52"/>
  <c r="O71" i="52" s="1"/>
  <c r="K69" i="52"/>
  <c r="K71" i="52" s="1"/>
  <c r="BM65" i="52"/>
  <c r="AK65" i="52"/>
  <c r="BK69" i="52"/>
  <c r="BK71" i="52" s="1"/>
  <c r="BG69" i="52"/>
  <c r="BG71" i="52" s="1"/>
  <c r="AW69" i="52"/>
  <c r="AW71" i="52" s="1"/>
  <c r="AS69" i="52"/>
  <c r="AS71" i="52" s="1"/>
  <c r="AN69" i="52"/>
  <c r="AN71" i="52" s="1"/>
  <c r="Z69" i="52"/>
  <c r="Z71" i="52" s="1"/>
  <c r="U69" i="52"/>
  <c r="U71" i="52" s="1"/>
  <c r="Q69" i="52"/>
  <c r="Q71" i="52" s="1"/>
  <c r="E80" i="52"/>
  <c r="E79" i="52"/>
  <c r="E68" i="52" s="1"/>
  <c r="E69" i="52" s="1"/>
  <c r="E71" i="52" s="1"/>
  <c r="BF65" i="52"/>
  <c r="AD65" i="52"/>
  <c r="AR68" i="52"/>
  <c r="AR69" i="52" s="1"/>
  <c r="AD68" i="52"/>
  <c r="AD69" i="52" s="1"/>
  <c r="AK69" i="52"/>
  <c r="BO64" i="52"/>
  <c r="BL69" i="52"/>
  <c r="BL71" i="52" s="1"/>
  <c r="BC69" i="52"/>
  <c r="BC71" i="52" s="1"/>
  <c r="AX69" i="52"/>
  <c r="AX71" i="52" s="1"/>
  <c r="AT69" i="52"/>
  <c r="AT71" i="52" s="1"/>
  <c r="AO69" i="52"/>
  <c r="AO71" i="52" s="1"/>
  <c r="AF69" i="52"/>
  <c r="AF71" i="52" s="1"/>
  <c r="AA69" i="52"/>
  <c r="AA71" i="52" s="1"/>
  <c r="V69" i="52"/>
  <c r="V71" i="52" s="1"/>
  <c r="R69" i="52"/>
  <c r="R71" i="52" s="1"/>
  <c r="M69" i="52"/>
  <c r="M71" i="52" s="1"/>
  <c r="D80" i="52"/>
  <c r="AY65" i="52"/>
  <c r="W65" i="52"/>
  <c r="I59" i="52"/>
  <c r="BO58" i="52"/>
  <c r="BI69" i="52"/>
  <c r="BI71" i="52" s="1"/>
  <c r="BD69" i="52"/>
  <c r="BD71" i="52" s="1"/>
  <c r="AZ69" i="52"/>
  <c r="AZ71" i="52" s="1"/>
  <c r="AU69" i="52"/>
  <c r="AU71" i="52" s="1"/>
  <c r="AP69" i="52"/>
  <c r="AP71" i="52" s="1"/>
  <c r="AL69" i="52"/>
  <c r="AL71" i="52" s="1"/>
  <c r="AG69" i="52"/>
  <c r="AG71" i="52" s="1"/>
  <c r="AB69" i="52"/>
  <c r="AB71" i="52" s="1"/>
  <c r="X69" i="52"/>
  <c r="X71" i="52" s="1"/>
  <c r="S69" i="52"/>
  <c r="S71" i="52" s="1"/>
  <c r="N69" i="52"/>
  <c r="N71" i="52" s="1"/>
  <c r="J69" i="52"/>
  <c r="J71" i="52" s="1"/>
  <c r="C80" i="52"/>
  <c r="C79" i="52"/>
  <c r="C68" i="52" s="1"/>
  <c r="AR65" i="52"/>
  <c r="P65" i="52"/>
  <c r="I68" i="52" l="1"/>
  <c r="BO68" i="52" s="1"/>
  <c r="C69" i="52"/>
  <c r="BJ870" i="30"/>
  <c r="BI945" i="30"/>
  <c r="BJ945" i="30" s="1"/>
  <c r="G803" i="30"/>
  <c r="F878" i="30"/>
  <c r="Q803" i="30"/>
  <c r="P878" i="30"/>
  <c r="AA803" i="30"/>
  <c r="Z878" i="30"/>
  <c r="AF803" i="30"/>
  <c r="AE878" i="30"/>
  <c r="AK803" i="30"/>
  <c r="AJ878" i="30"/>
  <c r="AP803" i="30"/>
  <c r="AO878" i="30"/>
  <c r="AU803" i="30"/>
  <c r="AT878" i="30"/>
  <c r="AZ803" i="30"/>
  <c r="AY878" i="30"/>
  <c r="BE803" i="30"/>
  <c r="BD878" i="30"/>
  <c r="BJ803" i="30"/>
  <c r="BI878" i="30"/>
  <c r="G795" i="30"/>
  <c r="F870" i="30"/>
  <c r="L795" i="30"/>
  <c r="K870" i="30"/>
  <c r="Q795" i="30"/>
  <c r="P870" i="30"/>
  <c r="V795" i="30"/>
  <c r="U870" i="30"/>
  <c r="AA795" i="30"/>
  <c r="Z870" i="30"/>
  <c r="AF795" i="30"/>
  <c r="AE870" i="30"/>
  <c r="AK795" i="30"/>
  <c r="AJ870" i="30"/>
  <c r="AP795" i="30"/>
  <c r="AO870" i="30"/>
  <c r="AU795" i="30"/>
  <c r="AT870" i="30"/>
  <c r="AZ795" i="30"/>
  <c r="AY870" i="30"/>
  <c r="BE795" i="30"/>
  <c r="BD870" i="30"/>
  <c r="L803" i="30"/>
  <c r="K878" i="30"/>
  <c r="V803" i="30"/>
  <c r="U878" i="30"/>
  <c r="Z84" i="52"/>
  <c r="AB84" i="52" s="1"/>
  <c r="AD71" i="52"/>
  <c r="S84" i="52"/>
  <c r="U84" i="52" s="1"/>
  <c r="W71" i="52"/>
  <c r="AG84" i="52"/>
  <c r="AI84" i="52" s="1"/>
  <c r="AK71" i="52"/>
  <c r="L84" i="52"/>
  <c r="N84" i="52" s="1"/>
  <c r="P71" i="52"/>
  <c r="C71" i="52"/>
  <c r="I71" i="52" s="1"/>
  <c r="I69" i="52"/>
  <c r="I65" i="52"/>
  <c r="BO65" i="52" s="1"/>
  <c r="BO59" i="52"/>
  <c r="BI84" i="52"/>
  <c r="BK84" i="52" s="1"/>
  <c r="BM71" i="52"/>
  <c r="AN84" i="52"/>
  <c r="AP84" i="52" s="1"/>
  <c r="AR71" i="52"/>
  <c r="BB84" i="52"/>
  <c r="BD84" i="52" s="1"/>
  <c r="BF71" i="52"/>
  <c r="AU84" i="52"/>
  <c r="AW84" i="52" s="1"/>
  <c r="AY71" i="52"/>
  <c r="BO71" i="52" l="1"/>
  <c r="L878" i="30"/>
  <c r="K953" i="30"/>
  <c r="L953" i="30" s="1"/>
  <c r="AZ870" i="30"/>
  <c r="AY945" i="30"/>
  <c r="AZ945" i="30" s="1"/>
  <c r="AP870" i="30"/>
  <c r="AO945" i="30"/>
  <c r="AP945" i="30" s="1"/>
  <c r="AF870" i="30"/>
  <c r="AE945" i="30"/>
  <c r="AF945" i="30" s="1"/>
  <c r="V870" i="30"/>
  <c r="U945" i="30"/>
  <c r="V945" i="30" s="1"/>
  <c r="BJ878" i="30"/>
  <c r="BI953" i="30"/>
  <c r="BJ953" i="30" s="1"/>
  <c r="AZ878" i="30"/>
  <c r="AY953" i="30"/>
  <c r="AZ953" i="30" s="1"/>
  <c r="AP878" i="30"/>
  <c r="AO953" i="30"/>
  <c r="AP953" i="30" s="1"/>
  <c r="AF878" i="30"/>
  <c r="AE953" i="30"/>
  <c r="AF953" i="30" s="1"/>
  <c r="Q878" i="30"/>
  <c r="P953" i="30"/>
  <c r="Q953" i="30" s="1"/>
  <c r="V878" i="30"/>
  <c r="U953" i="30"/>
  <c r="V953" i="30" s="1"/>
  <c r="BE870" i="30"/>
  <c r="BD945" i="30"/>
  <c r="BE945" i="30" s="1"/>
  <c r="AU870" i="30"/>
  <c r="AT945" i="30"/>
  <c r="AU945" i="30" s="1"/>
  <c r="AK870" i="30"/>
  <c r="AJ945" i="30"/>
  <c r="AK945" i="30" s="1"/>
  <c r="AA870" i="30"/>
  <c r="Z945" i="30"/>
  <c r="AA945" i="30" s="1"/>
  <c r="Q870" i="30"/>
  <c r="P945" i="30"/>
  <c r="Q945" i="30" s="1"/>
  <c r="BE878" i="30"/>
  <c r="BD953" i="30"/>
  <c r="BE953" i="30" s="1"/>
  <c r="AU878" i="30"/>
  <c r="AT953" i="30"/>
  <c r="AU953" i="30" s="1"/>
  <c r="AK878" i="30"/>
  <c r="AJ953" i="30"/>
  <c r="AK953" i="30" s="1"/>
  <c r="AA878" i="30"/>
  <c r="Z953" i="30"/>
  <c r="AA953" i="30" s="1"/>
  <c r="G878" i="30"/>
  <c r="F953" i="30"/>
  <c r="G953" i="30" s="1"/>
  <c r="L870" i="30"/>
  <c r="K945" i="30"/>
  <c r="L945" i="30" s="1"/>
  <c r="G870" i="30"/>
  <c r="F945" i="30"/>
  <c r="G945" i="30" s="1"/>
  <c r="E84" i="52"/>
  <c r="G84" i="52" s="1"/>
  <c r="BO69" i="52"/>
  <c r="E64" i="42" l="1"/>
  <c r="D64" i="42"/>
  <c r="C686" i="30"/>
  <c r="C687" i="30"/>
  <c r="C689" i="30"/>
  <c r="C690" i="30"/>
  <c r="C691" i="30"/>
  <c r="C692" i="30"/>
  <c r="C693" i="30"/>
  <c r="C694" i="30"/>
  <c r="C695" i="30"/>
  <c r="C696" i="30"/>
  <c r="C697" i="30"/>
  <c r="C698" i="30"/>
  <c r="C699" i="30"/>
  <c r="C700" i="30"/>
  <c r="C701" i="30"/>
  <c r="C702" i="30"/>
  <c r="C703" i="30"/>
  <c r="C704" i="30"/>
  <c r="C705" i="30"/>
  <c r="C706" i="30"/>
  <c r="C707" i="30"/>
  <c r="C708" i="30"/>
  <c r="C709" i="30"/>
  <c r="C710" i="30"/>
  <c r="C711" i="30"/>
  <c r="C712" i="30"/>
  <c r="C713" i="30"/>
  <c r="C714" i="30"/>
  <c r="C715" i="30"/>
  <c r="C716" i="30"/>
  <c r="C717" i="30"/>
  <c r="C718" i="30"/>
  <c r="C719" i="30"/>
  <c r="C721" i="30"/>
  <c r="C722" i="30"/>
  <c r="C723" i="30"/>
  <c r="C724" i="30"/>
  <c r="C725" i="30"/>
  <c r="C726" i="30"/>
  <c r="C727" i="30"/>
  <c r="C729" i="30"/>
  <c r="C731" i="30"/>
  <c r="C732" i="30"/>
  <c r="C736" i="30"/>
  <c r="C737" i="30"/>
  <c r="C738" i="30"/>
  <c r="C739" i="30"/>
  <c r="C742" i="30"/>
  <c r="C743" i="30"/>
  <c r="C611" i="30"/>
  <c r="C612" i="30"/>
  <c r="C614" i="30"/>
  <c r="C615" i="30"/>
  <c r="C616" i="30"/>
  <c r="C617" i="30"/>
  <c r="C618" i="30"/>
  <c r="C619" i="30"/>
  <c r="C620" i="30"/>
  <c r="C621" i="30"/>
  <c r="C622" i="30"/>
  <c r="C623" i="30"/>
  <c r="C624" i="30"/>
  <c r="C625" i="30"/>
  <c r="C626" i="30"/>
  <c r="C627" i="30"/>
  <c r="C628" i="30"/>
  <c r="C629" i="30"/>
  <c r="C630" i="30"/>
  <c r="C631" i="30"/>
  <c r="C632" i="30"/>
  <c r="C633" i="30"/>
  <c r="C634" i="30"/>
  <c r="C635" i="30"/>
  <c r="C636" i="30"/>
  <c r="C637" i="30"/>
  <c r="C638" i="30"/>
  <c r="C639" i="30"/>
  <c r="C640" i="30"/>
  <c r="C641" i="30"/>
  <c r="C642" i="30"/>
  <c r="C643" i="30"/>
  <c r="C644" i="30"/>
  <c r="C646" i="30"/>
  <c r="C647" i="30"/>
  <c r="C648" i="30"/>
  <c r="C649" i="30"/>
  <c r="C650" i="30"/>
  <c r="C651" i="30"/>
  <c r="C652" i="30"/>
  <c r="C654" i="30"/>
  <c r="C656" i="30"/>
  <c r="C657" i="30"/>
  <c r="C661" i="30"/>
  <c r="C662" i="30"/>
  <c r="C663" i="30"/>
  <c r="C664" i="30"/>
  <c r="C667" i="30"/>
  <c r="C668" i="30"/>
  <c r="I63" i="42" l="1"/>
  <c r="BO66" i="42" l="1"/>
  <c r="BL64" i="42"/>
  <c r="BK64" i="42"/>
  <c r="BJ64" i="42"/>
  <c r="BI64" i="42"/>
  <c r="BH64" i="42"/>
  <c r="BG64" i="42"/>
  <c r="BE64" i="42"/>
  <c r="BD64" i="42"/>
  <c r="BC64" i="42"/>
  <c r="BB64" i="42"/>
  <c r="BA64" i="42"/>
  <c r="AZ64" i="42"/>
  <c r="AX64" i="42"/>
  <c r="AW64" i="42"/>
  <c r="AV64" i="42"/>
  <c r="AU64" i="42"/>
  <c r="AT64" i="42"/>
  <c r="AS64" i="42"/>
  <c r="AQ64" i="42"/>
  <c r="AP64" i="42"/>
  <c r="AO64" i="42"/>
  <c r="AN64" i="42"/>
  <c r="AM64" i="42"/>
  <c r="AL64" i="42"/>
  <c r="AJ64" i="42"/>
  <c r="AI64" i="42"/>
  <c r="AH64" i="42"/>
  <c r="AG64" i="42"/>
  <c r="AF64" i="42"/>
  <c r="AE64" i="42"/>
  <c r="AC64" i="42"/>
  <c r="AB64" i="42"/>
  <c r="AA64" i="42"/>
  <c r="Z64" i="42"/>
  <c r="Y64" i="42"/>
  <c r="X64" i="42"/>
  <c r="V64" i="42"/>
  <c r="U64" i="42"/>
  <c r="T64" i="42"/>
  <c r="S64" i="42"/>
  <c r="R64" i="42"/>
  <c r="Q64" i="42"/>
  <c r="O64" i="42"/>
  <c r="N64" i="42"/>
  <c r="M64" i="42"/>
  <c r="L64" i="42"/>
  <c r="K64" i="42"/>
  <c r="J64" i="42"/>
  <c r="C64" i="42"/>
  <c r="B63" i="42"/>
  <c r="B62" i="42"/>
  <c r="B61" i="42"/>
  <c r="B964" i="30"/>
  <c r="B963" i="30"/>
  <c r="B962" i="30"/>
  <c r="B889" i="30"/>
  <c r="B888" i="30"/>
  <c r="B887" i="30"/>
  <c r="B814" i="30"/>
  <c r="B813" i="30"/>
  <c r="B812" i="30"/>
  <c r="B739" i="30"/>
  <c r="B738" i="30"/>
  <c r="B737" i="30"/>
  <c r="B664" i="30"/>
  <c r="B663" i="30"/>
  <c r="B662" i="30"/>
  <c r="B589" i="30"/>
  <c r="B588" i="30"/>
  <c r="B587" i="30"/>
  <c r="B514" i="30"/>
  <c r="B513" i="30"/>
  <c r="B512" i="30"/>
  <c r="B439" i="30"/>
  <c r="B438" i="30"/>
  <c r="B437" i="30"/>
  <c r="B364" i="30"/>
  <c r="B363" i="30"/>
  <c r="B362" i="30"/>
  <c r="B289" i="30"/>
  <c r="B288" i="30"/>
  <c r="B287" i="30"/>
  <c r="B214" i="30"/>
  <c r="B213" i="30"/>
  <c r="B212" i="30"/>
  <c r="B139" i="30"/>
  <c r="B138" i="30"/>
  <c r="B137" i="30"/>
  <c r="B62" i="30" l="1"/>
  <c r="B63" i="30"/>
  <c r="D4" i="42" l="1"/>
  <c r="E5" i="36"/>
  <c r="E4" i="36"/>
  <c r="BM968" i="30" l="1"/>
  <c r="C968" i="30"/>
  <c r="BM967" i="30"/>
  <c r="C967" i="30"/>
  <c r="BH965" i="30"/>
  <c r="BC965" i="30"/>
  <c r="AX965" i="30"/>
  <c r="AS965" i="30"/>
  <c r="AN965" i="30"/>
  <c r="AI965" i="30"/>
  <c r="AD965" i="30"/>
  <c r="Y965" i="30"/>
  <c r="T965" i="30"/>
  <c r="O965" i="30"/>
  <c r="J965" i="30"/>
  <c r="E965" i="30"/>
  <c r="BM964" i="30"/>
  <c r="C964" i="30"/>
  <c r="BM963" i="30"/>
  <c r="C963" i="30"/>
  <c r="BM962" i="30"/>
  <c r="C962" i="30"/>
  <c r="BM961" i="30"/>
  <c r="C961" i="30"/>
  <c r="BM960" i="30"/>
  <c r="BM957" i="30"/>
  <c r="C957" i="30"/>
  <c r="BM956" i="30"/>
  <c r="C956" i="30"/>
  <c r="BH955" i="30"/>
  <c r="BH958" i="30" s="1"/>
  <c r="BC955" i="30"/>
  <c r="BC958" i="30" s="1"/>
  <c r="AX955" i="30"/>
  <c r="AX958" i="30" s="1"/>
  <c r="AS955" i="30"/>
  <c r="AS958" i="30" s="1"/>
  <c r="AN955" i="30"/>
  <c r="AN958" i="30" s="1"/>
  <c r="AI955" i="30"/>
  <c r="AI958" i="30" s="1"/>
  <c r="AD955" i="30"/>
  <c r="AD958" i="30" s="1"/>
  <c r="Y955" i="30"/>
  <c r="Y958" i="30" s="1"/>
  <c r="T955" i="30"/>
  <c r="T958" i="30" s="1"/>
  <c r="O955" i="30"/>
  <c r="O958" i="30" s="1"/>
  <c r="J955" i="30"/>
  <c r="J958" i="30" s="1"/>
  <c r="E955" i="30"/>
  <c r="E958" i="30" s="1"/>
  <c r="BM954" i="30"/>
  <c r="C954" i="30"/>
  <c r="BM952" i="30"/>
  <c r="C952" i="30"/>
  <c r="BM951" i="30"/>
  <c r="C951" i="30"/>
  <c r="BM950" i="30"/>
  <c r="C950" i="30"/>
  <c r="BM949" i="30"/>
  <c r="C949" i="30"/>
  <c r="BM948" i="30"/>
  <c r="C948" i="30"/>
  <c r="BM947" i="30"/>
  <c r="C947" i="30"/>
  <c r="BM946" i="30"/>
  <c r="C946" i="30"/>
  <c r="BM944" i="30"/>
  <c r="C944" i="30"/>
  <c r="BM943" i="30"/>
  <c r="C943" i="30"/>
  <c r="BM942" i="30"/>
  <c r="C942" i="30"/>
  <c r="BM941" i="30"/>
  <c r="C941" i="30"/>
  <c r="BM940" i="30"/>
  <c r="C940" i="30"/>
  <c r="BM939" i="30"/>
  <c r="C939" i="30"/>
  <c r="BM938" i="30"/>
  <c r="C938" i="30"/>
  <c r="BM937" i="30"/>
  <c r="C937" i="30"/>
  <c r="BM936" i="30"/>
  <c r="C936" i="30"/>
  <c r="BM935" i="30"/>
  <c r="C935" i="30"/>
  <c r="BM934" i="30"/>
  <c r="C934" i="30"/>
  <c r="BM933" i="30"/>
  <c r="C933" i="30"/>
  <c r="BM932" i="30"/>
  <c r="C932" i="30"/>
  <c r="BM931" i="30"/>
  <c r="C931" i="30"/>
  <c r="BM930" i="30"/>
  <c r="C930" i="30"/>
  <c r="BM929" i="30"/>
  <c r="C929" i="30"/>
  <c r="BM928" i="30"/>
  <c r="C928" i="30"/>
  <c r="BM927" i="30"/>
  <c r="C927" i="30"/>
  <c r="BM926" i="30"/>
  <c r="C926" i="30"/>
  <c r="BM925" i="30"/>
  <c r="C925" i="30"/>
  <c r="BM924" i="30"/>
  <c r="C924" i="30"/>
  <c r="BM923" i="30"/>
  <c r="C923" i="30"/>
  <c r="BM922" i="30"/>
  <c r="C922" i="30"/>
  <c r="BM921" i="30"/>
  <c r="C921" i="30"/>
  <c r="BM920" i="30"/>
  <c r="C920" i="30"/>
  <c r="BM919" i="30"/>
  <c r="C919" i="30"/>
  <c r="BM918" i="30"/>
  <c r="C918" i="30"/>
  <c r="BM917" i="30"/>
  <c r="C917" i="30"/>
  <c r="BM916" i="30"/>
  <c r="C916" i="30"/>
  <c r="BM915" i="30"/>
  <c r="C915" i="30"/>
  <c r="BM914" i="30"/>
  <c r="C914" i="30"/>
  <c r="BH913" i="30"/>
  <c r="BC913" i="30"/>
  <c r="AX913" i="30"/>
  <c r="AS913" i="30"/>
  <c r="AN913" i="30"/>
  <c r="AI913" i="30"/>
  <c r="AD913" i="30"/>
  <c r="Y913" i="30"/>
  <c r="T913" i="30"/>
  <c r="O913" i="30"/>
  <c r="J913" i="30"/>
  <c r="E913" i="30"/>
  <c r="BM912" i="30"/>
  <c r="C912" i="30"/>
  <c r="BM911" i="30"/>
  <c r="C911" i="30"/>
  <c r="AV905" i="30"/>
  <c r="AT905" i="30"/>
  <c r="AQ905" i="30"/>
  <c r="AO905" i="30"/>
  <c r="AL905" i="30"/>
  <c r="AJ905" i="30"/>
  <c r="AG905" i="30"/>
  <c r="AE905" i="30"/>
  <c r="AB905" i="30"/>
  <c r="Z905" i="30"/>
  <c r="W905" i="30"/>
  <c r="BK905" i="30" s="1"/>
  <c r="U905" i="30"/>
  <c r="BI905" i="30" s="1"/>
  <c r="R905" i="30"/>
  <c r="BF905" i="30" s="1"/>
  <c r="P905" i="30"/>
  <c r="BD905" i="30" s="1"/>
  <c r="M905" i="30"/>
  <c r="BA905" i="30" s="1"/>
  <c r="K905" i="30"/>
  <c r="AY905" i="30" s="1"/>
  <c r="AV904" i="30"/>
  <c r="AQ904" i="30"/>
  <c r="AL904" i="30"/>
  <c r="AG904" i="30"/>
  <c r="AB904" i="30"/>
  <c r="W904" i="30"/>
  <c r="BK904" i="30" s="1"/>
  <c r="R904" i="30"/>
  <c r="BF904" i="30" s="1"/>
  <c r="M904" i="30"/>
  <c r="BA904" i="30" s="1"/>
  <c r="C893" i="30"/>
  <c r="C892" i="30"/>
  <c r="C889" i="30"/>
  <c r="C888" i="30"/>
  <c r="C887" i="30"/>
  <c r="C886" i="30"/>
  <c r="C882" i="30"/>
  <c r="C881" i="30"/>
  <c r="C879" i="30"/>
  <c r="C877" i="30"/>
  <c r="C876" i="30"/>
  <c r="C875" i="30"/>
  <c r="C874" i="30"/>
  <c r="C873" i="30"/>
  <c r="C872" i="30"/>
  <c r="C871" i="30"/>
  <c r="C869" i="30"/>
  <c r="C868" i="30"/>
  <c r="C867" i="30"/>
  <c r="C866" i="30"/>
  <c r="C865" i="30"/>
  <c r="C864" i="30"/>
  <c r="C863" i="30"/>
  <c r="C862" i="30"/>
  <c r="C861" i="30"/>
  <c r="C860" i="30"/>
  <c r="C859" i="30"/>
  <c r="C858" i="30"/>
  <c r="C857" i="30"/>
  <c r="C856" i="30"/>
  <c r="C855" i="30"/>
  <c r="C854" i="30"/>
  <c r="C853" i="30"/>
  <c r="C852" i="30"/>
  <c r="C851" i="30"/>
  <c r="C850" i="30"/>
  <c r="C849" i="30"/>
  <c r="C848" i="30"/>
  <c r="C847" i="30"/>
  <c r="C846" i="30"/>
  <c r="C845" i="30"/>
  <c r="C844" i="30"/>
  <c r="C843" i="30"/>
  <c r="C842" i="30"/>
  <c r="C841" i="30"/>
  <c r="C840" i="30"/>
  <c r="C839" i="30"/>
  <c r="C837" i="30"/>
  <c r="C836" i="30"/>
  <c r="C818" i="30"/>
  <c r="C817" i="30"/>
  <c r="C814" i="30"/>
  <c r="C813" i="30"/>
  <c r="C812" i="30"/>
  <c r="C811" i="30"/>
  <c r="C807" i="30"/>
  <c r="C806" i="30"/>
  <c r="C804" i="30"/>
  <c r="C802" i="30"/>
  <c r="C801" i="30"/>
  <c r="C800" i="30"/>
  <c r="C799" i="30"/>
  <c r="C798" i="30"/>
  <c r="C797" i="30"/>
  <c r="C796" i="30"/>
  <c r="C794" i="30"/>
  <c r="C793" i="30"/>
  <c r="C792" i="30"/>
  <c r="C791" i="30"/>
  <c r="C790" i="30"/>
  <c r="C789" i="30"/>
  <c r="C788" i="30"/>
  <c r="C787" i="30"/>
  <c r="C786" i="30"/>
  <c r="C785" i="30"/>
  <c r="C784" i="30"/>
  <c r="C783" i="30"/>
  <c r="C782" i="30"/>
  <c r="C781" i="30"/>
  <c r="C780" i="30"/>
  <c r="C779" i="30"/>
  <c r="C778" i="30"/>
  <c r="C777" i="30"/>
  <c r="C776" i="30"/>
  <c r="C775" i="30"/>
  <c r="C774" i="30"/>
  <c r="C773" i="30"/>
  <c r="C772" i="30"/>
  <c r="C771" i="30"/>
  <c r="C770" i="30"/>
  <c r="C769" i="30"/>
  <c r="C768" i="30"/>
  <c r="C767" i="30"/>
  <c r="C766" i="30"/>
  <c r="C765" i="30"/>
  <c r="C764" i="30"/>
  <c r="C762" i="30"/>
  <c r="C761" i="30"/>
  <c r="C593" i="30"/>
  <c r="C592" i="30"/>
  <c r="C589" i="30"/>
  <c r="C588" i="30"/>
  <c r="C587" i="30"/>
  <c r="C586" i="30"/>
  <c r="C582" i="30"/>
  <c r="C581" i="30"/>
  <c r="C579" i="30"/>
  <c r="C577" i="30"/>
  <c r="C576" i="30"/>
  <c r="C575" i="30"/>
  <c r="C574" i="30"/>
  <c r="C573" i="30"/>
  <c r="C572" i="30"/>
  <c r="C571" i="30"/>
  <c r="C569" i="30"/>
  <c r="C568" i="30"/>
  <c r="C567" i="30"/>
  <c r="C566" i="30"/>
  <c r="C565" i="30"/>
  <c r="C564" i="30"/>
  <c r="C563" i="30"/>
  <c r="C562" i="30"/>
  <c r="C561" i="30"/>
  <c r="C560" i="30"/>
  <c r="C559" i="30"/>
  <c r="C558" i="30"/>
  <c r="C557" i="30"/>
  <c r="C556" i="30"/>
  <c r="C555" i="30"/>
  <c r="C554" i="30"/>
  <c r="C553" i="30"/>
  <c r="C552" i="30"/>
  <c r="C551" i="30"/>
  <c r="C550" i="30"/>
  <c r="C549" i="30"/>
  <c r="C548" i="30"/>
  <c r="C547" i="30"/>
  <c r="C546" i="30"/>
  <c r="C545" i="30"/>
  <c r="C544" i="30"/>
  <c r="C543" i="30"/>
  <c r="C542" i="30"/>
  <c r="C541" i="30"/>
  <c r="C540" i="30"/>
  <c r="C539" i="30"/>
  <c r="C537" i="30"/>
  <c r="C536" i="30"/>
  <c r="C518" i="30"/>
  <c r="C517" i="30"/>
  <c r="C514" i="30"/>
  <c r="C513" i="30"/>
  <c r="C512" i="30"/>
  <c r="C511" i="30"/>
  <c r="C507" i="30"/>
  <c r="C506" i="30"/>
  <c r="C504" i="30"/>
  <c r="C502" i="30"/>
  <c r="C501" i="30"/>
  <c r="C500" i="30"/>
  <c r="C499" i="30"/>
  <c r="C498" i="30"/>
  <c r="C497" i="30"/>
  <c r="C496" i="30"/>
  <c r="C494" i="30"/>
  <c r="C493" i="30"/>
  <c r="C492" i="30"/>
  <c r="C491" i="30"/>
  <c r="C490" i="30"/>
  <c r="C489" i="30"/>
  <c r="C488" i="30"/>
  <c r="C487" i="30"/>
  <c r="C486" i="30"/>
  <c r="C485" i="30"/>
  <c r="C484" i="30"/>
  <c r="C483" i="30"/>
  <c r="C482" i="30"/>
  <c r="C481" i="30"/>
  <c r="C480" i="30"/>
  <c r="C479" i="30"/>
  <c r="C478" i="30"/>
  <c r="C477" i="30"/>
  <c r="C476" i="30"/>
  <c r="C475" i="30"/>
  <c r="C474" i="30"/>
  <c r="C473" i="30"/>
  <c r="C472" i="30"/>
  <c r="C471" i="30"/>
  <c r="C470" i="30"/>
  <c r="C469" i="30"/>
  <c r="C468" i="30"/>
  <c r="C467" i="30"/>
  <c r="C466" i="30"/>
  <c r="C465" i="30"/>
  <c r="C464" i="30"/>
  <c r="C462" i="30"/>
  <c r="C461" i="30"/>
  <c r="C443" i="30"/>
  <c r="C442" i="30"/>
  <c r="C439" i="30"/>
  <c r="C438" i="30"/>
  <c r="C437" i="30"/>
  <c r="C436" i="30"/>
  <c r="C432" i="30"/>
  <c r="C431" i="30"/>
  <c r="C429" i="30"/>
  <c r="C427" i="30"/>
  <c r="C426" i="30"/>
  <c r="C425" i="30"/>
  <c r="C424" i="30"/>
  <c r="C423" i="30"/>
  <c r="C422" i="30"/>
  <c r="C421" i="30"/>
  <c r="C419" i="30"/>
  <c r="C418" i="30"/>
  <c r="C417" i="30"/>
  <c r="C416" i="30"/>
  <c r="C415" i="30"/>
  <c r="C414" i="30"/>
  <c r="C413" i="30"/>
  <c r="C412" i="30"/>
  <c r="C411" i="30"/>
  <c r="C410" i="30"/>
  <c r="C409" i="30"/>
  <c r="C408" i="30"/>
  <c r="C407" i="30"/>
  <c r="C406" i="30"/>
  <c r="C405" i="30"/>
  <c r="C404" i="30"/>
  <c r="C403" i="30"/>
  <c r="C402" i="30"/>
  <c r="C401" i="30"/>
  <c r="C400" i="30"/>
  <c r="C399" i="30"/>
  <c r="C398" i="30"/>
  <c r="C397" i="30"/>
  <c r="C396" i="30"/>
  <c r="C395" i="30"/>
  <c r="C394" i="30"/>
  <c r="C393" i="30"/>
  <c r="C392" i="30"/>
  <c r="C391" i="30"/>
  <c r="C390" i="30"/>
  <c r="C389" i="30"/>
  <c r="C387" i="30"/>
  <c r="C386" i="30"/>
  <c r="C368" i="30"/>
  <c r="C367" i="30"/>
  <c r="C364" i="30"/>
  <c r="C363" i="30"/>
  <c r="C362" i="30"/>
  <c r="C361" i="30"/>
  <c r="C357" i="30"/>
  <c r="C356" i="30"/>
  <c r="C354" i="30"/>
  <c r="C352" i="30"/>
  <c r="C351" i="30"/>
  <c r="C350" i="30"/>
  <c r="C349" i="30"/>
  <c r="C348" i="30"/>
  <c r="C347" i="30"/>
  <c r="C346" i="30"/>
  <c r="C344" i="30"/>
  <c r="C343" i="30"/>
  <c r="C342" i="30"/>
  <c r="C341" i="30"/>
  <c r="C340" i="30"/>
  <c r="C339" i="30"/>
  <c r="C338" i="30"/>
  <c r="C337" i="30"/>
  <c r="C336" i="30"/>
  <c r="C335" i="30"/>
  <c r="C334" i="30"/>
  <c r="C333" i="30"/>
  <c r="C332" i="30"/>
  <c r="C331" i="30"/>
  <c r="C330" i="30"/>
  <c r="C329" i="30"/>
  <c r="C328" i="30"/>
  <c r="C327" i="30"/>
  <c r="C326" i="30"/>
  <c r="C325" i="30"/>
  <c r="C324" i="30"/>
  <c r="C323" i="30"/>
  <c r="C322" i="30"/>
  <c r="C321" i="30"/>
  <c r="C320" i="30"/>
  <c r="C319" i="30"/>
  <c r="C318" i="30"/>
  <c r="C317" i="30"/>
  <c r="C316" i="30"/>
  <c r="C315" i="30"/>
  <c r="C314" i="30"/>
  <c r="C312" i="30"/>
  <c r="C311" i="30"/>
  <c r="C293" i="30"/>
  <c r="C292" i="30"/>
  <c r="C289" i="30"/>
  <c r="C288" i="30"/>
  <c r="C287" i="30"/>
  <c r="C286" i="30"/>
  <c r="C282" i="30"/>
  <c r="C281" i="30"/>
  <c r="C279" i="30"/>
  <c r="C277" i="30"/>
  <c r="C276" i="30"/>
  <c r="C275" i="30"/>
  <c r="C274" i="30"/>
  <c r="C273" i="30"/>
  <c r="C272" i="30"/>
  <c r="C271" i="30"/>
  <c r="C269" i="30"/>
  <c r="C268" i="30"/>
  <c r="C267" i="30"/>
  <c r="C266" i="30"/>
  <c r="C265" i="30"/>
  <c r="C264" i="30"/>
  <c r="C263" i="30"/>
  <c r="C262" i="30"/>
  <c r="C261" i="30"/>
  <c r="C260" i="30"/>
  <c r="C259" i="30"/>
  <c r="C258" i="30"/>
  <c r="C257" i="30"/>
  <c r="C256" i="30"/>
  <c r="C255" i="30"/>
  <c r="C254" i="30"/>
  <c r="C253" i="30"/>
  <c r="C252" i="30"/>
  <c r="C251" i="30"/>
  <c r="C250" i="30"/>
  <c r="C249" i="30"/>
  <c r="C248" i="30"/>
  <c r="C247" i="30"/>
  <c r="C246" i="30"/>
  <c r="C245" i="30"/>
  <c r="C244" i="30"/>
  <c r="C243" i="30"/>
  <c r="C242" i="30"/>
  <c r="C241" i="30"/>
  <c r="C240" i="30"/>
  <c r="C239" i="30"/>
  <c r="C237" i="30"/>
  <c r="C236" i="30"/>
  <c r="C218" i="30"/>
  <c r="C217" i="30"/>
  <c r="C214" i="30"/>
  <c r="C213" i="30"/>
  <c r="C212" i="30"/>
  <c r="C211" i="30"/>
  <c r="C207" i="30"/>
  <c r="C206" i="30"/>
  <c r="C204" i="30"/>
  <c r="C202" i="30"/>
  <c r="C201" i="30"/>
  <c r="C200" i="30"/>
  <c r="C199" i="30"/>
  <c r="C198" i="30"/>
  <c r="C197" i="30"/>
  <c r="C196" i="30"/>
  <c r="C194" i="30"/>
  <c r="C193" i="30"/>
  <c r="C192" i="30"/>
  <c r="C191" i="30"/>
  <c r="C190" i="30"/>
  <c r="C189" i="30"/>
  <c r="C188" i="30"/>
  <c r="C187" i="30"/>
  <c r="C186" i="30"/>
  <c r="C185" i="30"/>
  <c r="C184" i="30"/>
  <c r="C183" i="30"/>
  <c r="C182" i="30"/>
  <c r="C181" i="30"/>
  <c r="C180" i="30"/>
  <c r="C179" i="30"/>
  <c r="C178" i="30"/>
  <c r="C177" i="30"/>
  <c r="C176" i="30"/>
  <c r="C175" i="30"/>
  <c r="C174" i="30"/>
  <c r="C173" i="30"/>
  <c r="C172" i="30"/>
  <c r="C171" i="30"/>
  <c r="C170" i="30"/>
  <c r="C169" i="30"/>
  <c r="C168" i="30"/>
  <c r="C167" i="30"/>
  <c r="C166" i="30"/>
  <c r="C165" i="30"/>
  <c r="C164" i="30"/>
  <c r="C162" i="30"/>
  <c r="C161" i="30"/>
  <c r="C143" i="30"/>
  <c r="C142" i="30"/>
  <c r="C139" i="30"/>
  <c r="C138" i="30"/>
  <c r="C137" i="30"/>
  <c r="C136" i="30"/>
  <c r="C132" i="30"/>
  <c r="C131" i="30"/>
  <c r="C129" i="30"/>
  <c r="C127" i="30"/>
  <c r="C126" i="30"/>
  <c r="C125" i="30"/>
  <c r="C124" i="30"/>
  <c r="C123" i="30"/>
  <c r="C122" i="30"/>
  <c r="C121" i="30"/>
  <c r="C119" i="30"/>
  <c r="C118" i="30"/>
  <c r="C117" i="30"/>
  <c r="C116" i="30"/>
  <c r="C115" i="30"/>
  <c r="C114" i="30"/>
  <c r="C113" i="30"/>
  <c r="C112" i="30"/>
  <c r="C111" i="30"/>
  <c r="C110" i="30"/>
  <c r="C109" i="30"/>
  <c r="C108" i="30"/>
  <c r="C107" i="30"/>
  <c r="C106" i="30"/>
  <c r="C105" i="30"/>
  <c r="C104" i="30"/>
  <c r="C103" i="30"/>
  <c r="C102" i="30"/>
  <c r="C101" i="30"/>
  <c r="C100" i="30"/>
  <c r="C99" i="30"/>
  <c r="C98" i="30"/>
  <c r="C97" i="30"/>
  <c r="C96" i="30"/>
  <c r="C95" i="30"/>
  <c r="C94" i="30"/>
  <c r="C93" i="30"/>
  <c r="C92" i="30"/>
  <c r="C91" i="30"/>
  <c r="C90" i="30"/>
  <c r="C89" i="30"/>
  <c r="C87" i="30"/>
  <c r="C86" i="30"/>
  <c r="C68" i="30"/>
  <c r="C67" i="30"/>
  <c r="C64" i="30"/>
  <c r="C63" i="30"/>
  <c r="C62" i="30"/>
  <c r="C61" i="30"/>
  <c r="C57" i="30"/>
  <c r="C56" i="30"/>
  <c r="C54" i="30"/>
  <c r="C52" i="30"/>
  <c r="C51" i="30"/>
  <c r="C50" i="30"/>
  <c r="C49" i="30"/>
  <c r="C48" i="30"/>
  <c r="C47" i="30"/>
  <c r="C46" i="30"/>
  <c r="C44" i="30"/>
  <c r="C43" i="30"/>
  <c r="C42" i="30"/>
  <c r="C41" i="30"/>
  <c r="C40" i="30"/>
  <c r="C39" i="30"/>
  <c r="C38" i="30"/>
  <c r="C37" i="30"/>
  <c r="C36" i="30"/>
  <c r="C35" i="30"/>
  <c r="C34" i="30"/>
  <c r="C33" i="30"/>
  <c r="C32" i="30"/>
  <c r="C31" i="30"/>
  <c r="C30" i="30"/>
  <c r="C29" i="30"/>
  <c r="C28" i="30"/>
  <c r="C27" i="30"/>
  <c r="C26" i="30"/>
  <c r="C25" i="30"/>
  <c r="C24" i="30"/>
  <c r="C23" i="30"/>
  <c r="C22" i="30"/>
  <c r="C21" i="30"/>
  <c r="C20" i="30"/>
  <c r="C19" i="30"/>
  <c r="C18" i="30"/>
  <c r="C17" i="30"/>
  <c r="C16" i="30"/>
  <c r="C15" i="30"/>
  <c r="C14" i="30"/>
  <c r="C12" i="30"/>
  <c r="C11" i="30"/>
  <c r="BM913" i="30" l="1"/>
  <c r="C965" i="30"/>
  <c r="C913" i="30"/>
  <c r="C955" i="30"/>
  <c r="BM965" i="30"/>
  <c r="BM958" i="30"/>
  <c r="E959" i="30"/>
  <c r="E966" i="30" s="1"/>
  <c r="E969" i="30" s="1"/>
  <c r="C958" i="30"/>
  <c r="O959" i="30"/>
  <c r="O966" i="30" s="1"/>
  <c r="O969" i="30" s="1"/>
  <c r="Y959" i="30"/>
  <c r="Y966" i="30" s="1"/>
  <c r="Y969" i="30" s="1"/>
  <c r="AI959" i="30"/>
  <c r="AI966" i="30" s="1"/>
  <c r="AI969" i="30" s="1"/>
  <c r="AS959" i="30"/>
  <c r="AS966" i="30" s="1"/>
  <c r="AS969" i="30" s="1"/>
  <c r="BC959" i="30"/>
  <c r="BC966" i="30" s="1"/>
  <c r="BC969" i="30" s="1"/>
  <c r="J959" i="30"/>
  <c r="J966" i="30" s="1"/>
  <c r="J969" i="30" s="1"/>
  <c r="T959" i="30"/>
  <c r="T966" i="30" s="1"/>
  <c r="T969" i="30" s="1"/>
  <c r="AD959" i="30"/>
  <c r="AD966" i="30" s="1"/>
  <c r="AD969" i="30" s="1"/>
  <c r="AN959" i="30"/>
  <c r="AN966" i="30" s="1"/>
  <c r="AN969" i="30" s="1"/>
  <c r="AX959" i="30"/>
  <c r="AX966" i="30" s="1"/>
  <c r="AX969" i="30" s="1"/>
  <c r="BH959" i="30"/>
  <c r="BH966" i="30" s="1"/>
  <c r="BH969" i="30" s="1"/>
  <c r="BM955" i="30"/>
  <c r="BI6" i="42"/>
  <c r="BJ84" i="42" s="1"/>
  <c r="F84" i="42"/>
  <c r="BM959" i="30" l="1"/>
  <c r="C959" i="30"/>
  <c r="HI41" i="38"/>
  <c r="HI42" i="38" s="1"/>
  <c r="HH41" i="38"/>
  <c r="HH42" i="38" s="1"/>
  <c r="HG41" i="38"/>
  <c r="HG42" i="38" s="1"/>
  <c r="HF41" i="38"/>
  <c r="HF42" i="38" s="1"/>
  <c r="HE41" i="38"/>
  <c r="HE42" i="38" s="1"/>
  <c r="HD41" i="38"/>
  <c r="HD42" i="38" s="1"/>
  <c r="HC41" i="38"/>
  <c r="HC42" i="38" s="1"/>
  <c r="HB41" i="38"/>
  <c r="HB42" i="38" s="1"/>
  <c r="HA41" i="38"/>
  <c r="HA42" i="38" s="1"/>
  <c r="GZ41" i="38"/>
  <c r="GZ42" i="38" s="1"/>
  <c r="GY41" i="38"/>
  <c r="GY42" i="38" s="1"/>
  <c r="GX41" i="38"/>
  <c r="GX42" i="38" s="1"/>
  <c r="GW41" i="38"/>
  <c r="GW42" i="38" s="1"/>
  <c r="GV41" i="38"/>
  <c r="GV42" i="38" s="1"/>
  <c r="GU41" i="38"/>
  <c r="GU42" i="38" s="1"/>
  <c r="GT41" i="38"/>
  <c r="GT42" i="38" s="1"/>
  <c r="GS40" i="38"/>
  <c r="GS39" i="38"/>
  <c r="GS38" i="38"/>
  <c r="HI29" i="38"/>
  <c r="HH29" i="38"/>
  <c r="HG29" i="38"/>
  <c r="HF29" i="38"/>
  <c r="HE29" i="38"/>
  <c r="HD29" i="38"/>
  <c r="HC29" i="38"/>
  <c r="HB29" i="38"/>
  <c r="HA29" i="38"/>
  <c r="GZ29" i="38"/>
  <c r="GY29" i="38"/>
  <c r="GX29" i="38"/>
  <c r="GW29" i="38"/>
  <c r="GV29" i="38"/>
  <c r="GU29" i="38"/>
  <c r="GT29" i="38"/>
  <c r="GS28" i="38"/>
  <c r="GS27" i="38"/>
  <c r="GS26" i="38"/>
  <c r="GS25" i="38"/>
  <c r="HI21" i="38"/>
  <c r="HH21" i="38"/>
  <c r="HG21" i="38"/>
  <c r="HF21" i="38"/>
  <c r="HE21" i="38"/>
  <c r="HD21" i="38"/>
  <c r="HC21" i="38"/>
  <c r="HB21" i="38"/>
  <c r="HA21" i="38"/>
  <c r="GZ21" i="38"/>
  <c r="GY21" i="38"/>
  <c r="GX21" i="38"/>
  <c r="GW21" i="38"/>
  <c r="GV21" i="38"/>
  <c r="GU21" i="38"/>
  <c r="GT21" i="38"/>
  <c r="GS20" i="38"/>
  <c r="GS19" i="38"/>
  <c r="GS17" i="38"/>
  <c r="GS14" i="38"/>
  <c r="HI13" i="38"/>
  <c r="HI23" i="38" s="1"/>
  <c r="HH13" i="38"/>
  <c r="HG13" i="38"/>
  <c r="HG23" i="38" s="1"/>
  <c r="HF13" i="38"/>
  <c r="HF23" i="38" s="1"/>
  <c r="HE13" i="38"/>
  <c r="HE23" i="38" s="1"/>
  <c r="HD13" i="38"/>
  <c r="HC13" i="38"/>
  <c r="HB13" i="38"/>
  <c r="HB23" i="38" s="1"/>
  <c r="HA13" i="38"/>
  <c r="HA23" i="38" s="1"/>
  <c r="GZ13" i="38"/>
  <c r="GY13" i="38"/>
  <c r="GY23" i="38" s="1"/>
  <c r="GX13" i="38"/>
  <c r="GX23" i="38" s="1"/>
  <c r="GW13" i="38"/>
  <c r="GV13" i="38"/>
  <c r="GU13" i="38"/>
  <c r="GT13" i="38"/>
  <c r="GS12" i="38"/>
  <c r="GS11" i="38"/>
  <c r="GS10" i="38"/>
  <c r="GS9" i="38"/>
  <c r="GZ3" i="38"/>
  <c r="GT3" i="38"/>
  <c r="HD2" i="38"/>
  <c r="GQ41" i="38"/>
  <c r="GQ42" i="38" s="1"/>
  <c r="GP41" i="38"/>
  <c r="GP42" i="38" s="1"/>
  <c r="GO41" i="38"/>
  <c r="GO42" i="38" s="1"/>
  <c r="GN41" i="38"/>
  <c r="GN42" i="38" s="1"/>
  <c r="GM41" i="38"/>
  <c r="GM42" i="38" s="1"/>
  <c r="GL41" i="38"/>
  <c r="GL42" i="38" s="1"/>
  <c r="GK41" i="38"/>
  <c r="GK42" i="38" s="1"/>
  <c r="GJ41" i="38"/>
  <c r="GJ42" i="38" s="1"/>
  <c r="GI41" i="38"/>
  <c r="GI42" i="38" s="1"/>
  <c r="GH41" i="38"/>
  <c r="GH42" i="38" s="1"/>
  <c r="GG41" i="38"/>
  <c r="GG42" i="38" s="1"/>
  <c r="GF41" i="38"/>
  <c r="GF42" i="38" s="1"/>
  <c r="GE41" i="38"/>
  <c r="GE42" i="38" s="1"/>
  <c r="GD41" i="38"/>
  <c r="GD42" i="38" s="1"/>
  <c r="GC41" i="38"/>
  <c r="GC42" i="38" s="1"/>
  <c r="GB41" i="38"/>
  <c r="GB42" i="38" s="1"/>
  <c r="GA40" i="38"/>
  <c r="GA39" i="38"/>
  <c r="GA38" i="38"/>
  <c r="GQ29" i="38"/>
  <c r="GP29" i="38"/>
  <c r="GO29" i="38"/>
  <c r="GN29" i="38"/>
  <c r="GM29" i="38"/>
  <c r="GL29" i="38"/>
  <c r="GK29" i="38"/>
  <c r="GJ29" i="38"/>
  <c r="GI29" i="38"/>
  <c r="GH29" i="38"/>
  <c r="GG29" i="38"/>
  <c r="GF29" i="38"/>
  <c r="GE29" i="38"/>
  <c r="GD29" i="38"/>
  <c r="GC29" i="38"/>
  <c r="GB29" i="38"/>
  <c r="GA28" i="38"/>
  <c r="GA27" i="38"/>
  <c r="GA26" i="38"/>
  <c r="GA25" i="38"/>
  <c r="GQ21" i="38"/>
  <c r="GP21" i="38"/>
  <c r="GO21" i="38"/>
  <c r="GN21" i="38"/>
  <c r="GM21" i="38"/>
  <c r="GL21" i="38"/>
  <c r="GK21" i="38"/>
  <c r="GJ21" i="38"/>
  <c r="GI21" i="38"/>
  <c r="GH21" i="38"/>
  <c r="GG21" i="38"/>
  <c r="GF21" i="38"/>
  <c r="GE21" i="38"/>
  <c r="GD21" i="38"/>
  <c r="GC21" i="38"/>
  <c r="GB21" i="38"/>
  <c r="GA20" i="38"/>
  <c r="GA19" i="38"/>
  <c r="GA17" i="38"/>
  <c r="GA14" i="38"/>
  <c r="GQ13" i="38"/>
  <c r="GQ23" i="38" s="1"/>
  <c r="GP13" i="38"/>
  <c r="GP23" i="38" s="1"/>
  <c r="GO13" i="38"/>
  <c r="GO23" i="38" s="1"/>
  <c r="GN13" i="38"/>
  <c r="GN23" i="38" s="1"/>
  <c r="GM13" i="38"/>
  <c r="GM23" i="38" s="1"/>
  <c r="GL13" i="38"/>
  <c r="GL23" i="38" s="1"/>
  <c r="GK13" i="38"/>
  <c r="GK23" i="38" s="1"/>
  <c r="GJ13" i="38"/>
  <c r="GJ23" i="38" s="1"/>
  <c r="GI13" i="38"/>
  <c r="GI23" i="38" s="1"/>
  <c r="GH13" i="38"/>
  <c r="GH23" i="38" s="1"/>
  <c r="GG13" i="38"/>
  <c r="GG23" i="38" s="1"/>
  <c r="GF13" i="38"/>
  <c r="GF23" i="38" s="1"/>
  <c r="GE13" i="38"/>
  <c r="GD13" i="38"/>
  <c r="GC13" i="38"/>
  <c r="GC23" i="38" s="1"/>
  <c r="GB13" i="38"/>
  <c r="GA12" i="38"/>
  <c r="GA11" i="38"/>
  <c r="GA10" i="38"/>
  <c r="GA9" i="38"/>
  <c r="GH3" i="38"/>
  <c r="GB3" i="38"/>
  <c r="GL2" i="38"/>
  <c r="FY41" i="38"/>
  <c r="FY42" i="38" s="1"/>
  <c r="FX41" i="38"/>
  <c r="FX42" i="38" s="1"/>
  <c r="FW41" i="38"/>
  <c r="FW42" i="38" s="1"/>
  <c r="FV41" i="38"/>
  <c r="FV42" i="38" s="1"/>
  <c r="FU41" i="38"/>
  <c r="FU42" i="38" s="1"/>
  <c r="FT41" i="38"/>
  <c r="FT42" i="38" s="1"/>
  <c r="FS41" i="38"/>
  <c r="FS42" i="38" s="1"/>
  <c r="FR41" i="38"/>
  <c r="FR42" i="38" s="1"/>
  <c r="FQ41" i="38"/>
  <c r="FQ42" i="38" s="1"/>
  <c r="FP41" i="38"/>
  <c r="FP42" i="38" s="1"/>
  <c r="FO41" i="38"/>
  <c r="FO42" i="38" s="1"/>
  <c r="FN41" i="38"/>
  <c r="FN42" i="38" s="1"/>
  <c r="FM41" i="38"/>
  <c r="FM42" i="38" s="1"/>
  <c r="FL41" i="38"/>
  <c r="FL42" i="38" s="1"/>
  <c r="FK41" i="38"/>
  <c r="FK42" i="38" s="1"/>
  <c r="FJ41" i="38"/>
  <c r="FJ42" i="38" s="1"/>
  <c r="FI40" i="38"/>
  <c r="FI39" i="38"/>
  <c r="FI38" i="38"/>
  <c r="FY29" i="38"/>
  <c r="FX29" i="38"/>
  <c r="FW29" i="38"/>
  <c r="FV29" i="38"/>
  <c r="FU29" i="38"/>
  <c r="FT29" i="38"/>
  <c r="FS29" i="38"/>
  <c r="FR29" i="38"/>
  <c r="FQ29" i="38"/>
  <c r="FP29" i="38"/>
  <c r="FO29" i="38"/>
  <c r="FN29" i="38"/>
  <c r="FM29" i="38"/>
  <c r="FL29" i="38"/>
  <c r="FK29" i="38"/>
  <c r="FJ29" i="38"/>
  <c r="FI28" i="38"/>
  <c r="FI27" i="38"/>
  <c r="FI26" i="38"/>
  <c r="FI25" i="38"/>
  <c r="FY21" i="38"/>
  <c r="FX21" i="38"/>
  <c r="FW21" i="38"/>
  <c r="FV21" i="38"/>
  <c r="FU21" i="38"/>
  <c r="FT21" i="38"/>
  <c r="FS21" i="38"/>
  <c r="FR21" i="38"/>
  <c r="FQ21" i="38"/>
  <c r="FP21" i="38"/>
  <c r="FO21" i="38"/>
  <c r="FN21" i="38"/>
  <c r="FM21" i="38"/>
  <c r="FL21" i="38"/>
  <c r="FK21" i="38"/>
  <c r="FJ21" i="38"/>
  <c r="FI20" i="38"/>
  <c r="FI19" i="38"/>
  <c r="FI17" i="38"/>
  <c r="FI14" i="38"/>
  <c r="FY13" i="38"/>
  <c r="FY23" i="38" s="1"/>
  <c r="FX13" i="38"/>
  <c r="FX23" i="38" s="1"/>
  <c r="FW13" i="38"/>
  <c r="FW23" i="38" s="1"/>
  <c r="FV13" i="38"/>
  <c r="FV23" i="38" s="1"/>
  <c r="FU13" i="38"/>
  <c r="FU23" i="38" s="1"/>
  <c r="FT13" i="38"/>
  <c r="FT23" i="38" s="1"/>
  <c r="FS13" i="38"/>
  <c r="FS23" i="38" s="1"/>
  <c r="FR13" i="38"/>
  <c r="FR23" i="38" s="1"/>
  <c r="FQ13" i="38"/>
  <c r="FQ23" i="38" s="1"/>
  <c r="FP13" i="38"/>
  <c r="FP23" i="38" s="1"/>
  <c r="FO13" i="38"/>
  <c r="FO23" i="38" s="1"/>
  <c r="FN13" i="38"/>
  <c r="FN23" i="38" s="1"/>
  <c r="FM13" i="38"/>
  <c r="FL13" i="38"/>
  <c r="FK13" i="38"/>
  <c r="FK23" i="38" s="1"/>
  <c r="FJ13" i="38"/>
  <c r="FI12" i="38"/>
  <c r="FI11" i="38"/>
  <c r="FI10" i="38"/>
  <c r="FI9" i="38"/>
  <c r="FP3" i="38"/>
  <c r="FJ3" i="38"/>
  <c r="FT2" i="38"/>
  <c r="G5" i="42"/>
  <c r="D5" i="42"/>
  <c r="GS13" i="38" l="1"/>
  <c r="GS23" i="38" s="1"/>
  <c r="GS29" i="38"/>
  <c r="GA13" i="38"/>
  <c r="GA23" i="38" s="1"/>
  <c r="FI13" i="38"/>
  <c r="FI23" i="38" s="1"/>
  <c r="FM15" i="38"/>
  <c r="FM23" i="38"/>
  <c r="GE15" i="38"/>
  <c r="GE23" i="38"/>
  <c r="GE22" i="38" s="1"/>
  <c r="GE34" i="38" s="1"/>
  <c r="GU15" i="38"/>
  <c r="GU23" i="38"/>
  <c r="GW15" i="38"/>
  <c r="GW23" i="38"/>
  <c r="GW30" i="38" s="1"/>
  <c r="HC15" i="38"/>
  <c r="HC23" i="38"/>
  <c r="FJ15" i="38"/>
  <c r="FJ23" i="38"/>
  <c r="FJ30" i="38" s="1"/>
  <c r="FL15" i="38"/>
  <c r="FL23" i="38"/>
  <c r="GB15" i="38"/>
  <c r="GB23" i="38"/>
  <c r="GB30" i="38" s="1"/>
  <c r="GD15" i="38"/>
  <c r="GD23" i="38"/>
  <c r="GT15" i="38"/>
  <c r="GT23" i="38"/>
  <c r="GT30" i="38" s="1"/>
  <c r="GV15" i="38"/>
  <c r="GV23" i="38"/>
  <c r="GZ15" i="38"/>
  <c r="GZ23" i="38"/>
  <c r="GZ30" i="38" s="1"/>
  <c r="HD15" i="38"/>
  <c r="HD23" i="38"/>
  <c r="HH15" i="38"/>
  <c r="HH23" i="38"/>
  <c r="HH30" i="38" s="1"/>
  <c r="HH31" i="38" s="1"/>
  <c r="FU15" i="38"/>
  <c r="FW15" i="38"/>
  <c r="GL15" i="38"/>
  <c r="GN15" i="38"/>
  <c r="GA29" i="38"/>
  <c r="GA41" i="38"/>
  <c r="HE30" i="38"/>
  <c r="HE15" i="38"/>
  <c r="HG30" i="38"/>
  <c r="HG31" i="38" s="1"/>
  <c r="HG15" i="38"/>
  <c r="GS41" i="38"/>
  <c r="GS42" i="38" s="1"/>
  <c r="FT15" i="38"/>
  <c r="FV15" i="38"/>
  <c r="FI29" i="38"/>
  <c r="FI41" i="38"/>
  <c r="FI42" i="38" s="1"/>
  <c r="GM15" i="38"/>
  <c r="GO15" i="38"/>
  <c r="HF30" i="38"/>
  <c r="HF31" i="38" s="1"/>
  <c r="HF15" i="38"/>
  <c r="C966" i="30"/>
  <c r="BM966" i="30"/>
  <c r="FM22" i="38"/>
  <c r="FM34" i="38" s="1"/>
  <c r="GV30" i="38"/>
  <c r="GV22" i="38"/>
  <c r="GV34" i="38" s="1"/>
  <c r="HA15" i="38"/>
  <c r="HI15" i="38"/>
  <c r="GX15" i="38"/>
  <c r="HB15" i="38"/>
  <c r="HG22" i="38"/>
  <c r="HG34" i="38" s="1"/>
  <c r="GY15" i="38"/>
  <c r="HE22" i="38"/>
  <c r="HE34" i="38" s="1"/>
  <c r="HD30" i="38"/>
  <c r="HD22" i="38"/>
  <c r="HD34" i="38" s="1"/>
  <c r="GG15" i="38"/>
  <c r="GI15" i="38"/>
  <c r="GK15" i="38"/>
  <c r="GQ15" i="38"/>
  <c r="GL30" i="38"/>
  <c r="GL22" i="38"/>
  <c r="GL34" i="38" s="1"/>
  <c r="GN30" i="38"/>
  <c r="GN31" i="38" s="1"/>
  <c r="GN22" i="38"/>
  <c r="GN34" i="38" s="1"/>
  <c r="GC15" i="38"/>
  <c r="GF15" i="38"/>
  <c r="GH15" i="38"/>
  <c r="GJ15" i="38"/>
  <c r="GP15" i="38"/>
  <c r="GA42" i="38"/>
  <c r="FU30" i="38"/>
  <c r="FU22" i="38"/>
  <c r="FU34" i="38" s="1"/>
  <c r="FW30" i="38"/>
  <c r="FW31" i="38" s="1"/>
  <c r="FW22" i="38"/>
  <c r="FW34" i="38" s="1"/>
  <c r="FO15" i="38"/>
  <c r="FQ15" i="38"/>
  <c r="FS15" i="38"/>
  <c r="FY15" i="38"/>
  <c r="FK15" i="38"/>
  <c r="FN15" i="38"/>
  <c r="FP15" i="38"/>
  <c r="FR15" i="38"/>
  <c r="FX15" i="38"/>
  <c r="FI30" i="38" l="1"/>
  <c r="GS30" i="38"/>
  <c r="GZ22" i="38"/>
  <c r="GZ34" i="38" s="1"/>
  <c r="GE30" i="38"/>
  <c r="GW22" i="38"/>
  <c r="GW34" i="38" s="1"/>
  <c r="GW45" i="38" s="1"/>
  <c r="GZ31" i="38"/>
  <c r="GW31" i="38"/>
  <c r="FU31" i="38"/>
  <c r="GV31" i="38"/>
  <c r="HE31" i="38"/>
  <c r="GA30" i="38"/>
  <c r="GE31" i="38"/>
  <c r="HD31" i="38"/>
  <c r="HH22" i="38"/>
  <c r="HH34" i="38" s="1"/>
  <c r="HH43" i="38" s="1"/>
  <c r="GT22" i="38"/>
  <c r="GT34" i="38" s="1"/>
  <c r="GT44" i="38" s="1"/>
  <c r="GL31" i="38"/>
  <c r="GT31" i="38"/>
  <c r="HF22" i="38"/>
  <c r="HF34" i="38" s="1"/>
  <c r="HF43" i="38" s="1"/>
  <c r="GM30" i="38"/>
  <c r="GM22" i="38"/>
  <c r="GM34" i="38" s="1"/>
  <c r="GM44" i="38" s="1"/>
  <c r="FT30" i="38"/>
  <c r="FT22" i="38"/>
  <c r="FT34" i="38" s="1"/>
  <c r="FT45" i="38" s="1"/>
  <c r="GO30" i="38"/>
  <c r="GO31" i="38" s="1"/>
  <c r="GO22" i="38"/>
  <c r="GO34" i="38" s="1"/>
  <c r="GO43" i="38" s="1"/>
  <c r="FV30" i="38"/>
  <c r="FV31" i="38" s="1"/>
  <c r="FV22" i="38"/>
  <c r="FV34" i="38" s="1"/>
  <c r="FV44" i="38" s="1"/>
  <c r="C969" i="30"/>
  <c r="BM969" i="30"/>
  <c r="G906" i="30"/>
  <c r="FM30" i="38"/>
  <c r="HA30" i="38"/>
  <c r="HA22" i="38"/>
  <c r="HA34" i="38" s="1"/>
  <c r="HB30" i="38"/>
  <c r="HB22" i="38"/>
  <c r="HB34" i="38" s="1"/>
  <c r="HI30" i="38"/>
  <c r="HI31" i="38" s="1"/>
  <c r="HI22" i="38"/>
  <c r="HI34" i="38" s="1"/>
  <c r="GY30" i="38"/>
  <c r="GY22" i="38"/>
  <c r="GY34" i="38" s="1"/>
  <c r="HD44" i="38"/>
  <c r="HD45" i="38"/>
  <c r="HD43" i="38"/>
  <c r="HE45" i="38"/>
  <c r="HE43" i="38"/>
  <c r="HE44" i="38"/>
  <c r="HG45" i="38"/>
  <c r="HG43" i="38"/>
  <c r="HG44" i="38"/>
  <c r="GV44" i="38"/>
  <c r="GV45" i="38"/>
  <c r="GV43" i="38"/>
  <c r="HF45" i="38"/>
  <c r="GW43" i="38"/>
  <c r="GW44" i="38"/>
  <c r="HC30" i="38"/>
  <c r="HC22" i="38"/>
  <c r="HC34" i="38" s="1"/>
  <c r="GU30" i="38"/>
  <c r="GU22" i="38"/>
  <c r="GU34" i="38" s="1"/>
  <c r="GZ44" i="38"/>
  <c r="GZ45" i="38"/>
  <c r="GZ43" i="38"/>
  <c r="GJ30" i="38"/>
  <c r="GJ22" i="38"/>
  <c r="GJ34" i="38" s="1"/>
  <c r="GK30" i="38"/>
  <c r="GK22" i="38"/>
  <c r="GK34" i="38" s="1"/>
  <c r="GG30" i="38"/>
  <c r="GG22" i="38"/>
  <c r="GG34" i="38" s="1"/>
  <c r="GQ30" i="38"/>
  <c r="GQ31" i="38" s="1"/>
  <c r="GQ22" i="38"/>
  <c r="GQ34" i="38" s="1"/>
  <c r="GI30" i="38"/>
  <c r="GI22" i="38"/>
  <c r="GI34" i="38" s="1"/>
  <c r="GF30" i="38"/>
  <c r="GF22" i="38"/>
  <c r="GF34" i="38" s="1"/>
  <c r="GP30" i="38"/>
  <c r="GP31" i="38" s="1"/>
  <c r="GP22" i="38"/>
  <c r="GP34" i="38" s="1"/>
  <c r="GN44" i="38"/>
  <c r="GN45" i="38"/>
  <c r="GN43" i="38"/>
  <c r="GL44" i="38"/>
  <c r="GL45" i="38"/>
  <c r="GL43" i="38"/>
  <c r="GB31" i="38"/>
  <c r="GB22" i="38"/>
  <c r="GB34" i="38" s="1"/>
  <c r="GE45" i="38"/>
  <c r="GE43" i="38"/>
  <c r="GE44" i="38"/>
  <c r="GH30" i="38"/>
  <c r="GH22" i="38"/>
  <c r="GH34" i="38" s="1"/>
  <c r="GD30" i="38"/>
  <c r="GD22" i="38"/>
  <c r="GD34" i="38" s="1"/>
  <c r="GM43" i="38"/>
  <c r="FY30" i="38"/>
  <c r="FY31" i="38" s="1"/>
  <c r="FY22" i="38"/>
  <c r="FY34" i="38" s="1"/>
  <c r="FQ30" i="38"/>
  <c r="FQ22" i="38"/>
  <c r="FQ34" i="38" s="1"/>
  <c r="FR30" i="38"/>
  <c r="FR22" i="38"/>
  <c r="FR34" i="38" s="1"/>
  <c r="FN30" i="38"/>
  <c r="FN22" i="38"/>
  <c r="FN34" i="38" s="1"/>
  <c r="FS30" i="38"/>
  <c r="FS22" i="38"/>
  <c r="FS34" i="38" s="1"/>
  <c r="FO30" i="38"/>
  <c r="FO22" i="38"/>
  <c r="FO34" i="38" s="1"/>
  <c r="FX30" i="38"/>
  <c r="FX31" i="38" s="1"/>
  <c r="FX22" i="38"/>
  <c r="FX34" i="38" s="1"/>
  <c r="FT44" i="38"/>
  <c r="FJ31" i="38"/>
  <c r="FJ22" i="38"/>
  <c r="FJ34" i="38" s="1"/>
  <c r="FM45" i="38"/>
  <c r="FM43" i="38"/>
  <c r="FM44" i="38"/>
  <c r="FP30" i="38"/>
  <c r="FP22" i="38"/>
  <c r="FP34" i="38" s="1"/>
  <c r="FL30" i="38"/>
  <c r="FL22" i="38"/>
  <c r="FL34" i="38" s="1"/>
  <c r="FW45" i="38"/>
  <c r="FW43" i="38"/>
  <c r="FW44" i="38"/>
  <c r="FU45" i="38"/>
  <c r="FU43" i="38"/>
  <c r="FU44" i="38"/>
  <c r="GO45" i="38" l="1"/>
  <c r="HF44" i="38"/>
  <c r="FT43" i="38"/>
  <c r="FV45" i="38"/>
  <c r="HH45" i="38"/>
  <c r="FV43" i="38"/>
  <c r="HH44" i="38"/>
  <c r="GF31" i="38"/>
  <c r="GK31" i="38"/>
  <c r="FP31" i="38"/>
  <c r="GM31" i="38"/>
  <c r="FS31" i="38"/>
  <c r="FR31" i="38"/>
  <c r="GO44" i="38"/>
  <c r="GO46" i="38" s="1"/>
  <c r="GO49" i="38" s="1"/>
  <c r="GO54" i="38" s="1"/>
  <c r="GD31" i="38"/>
  <c r="GI31" i="38"/>
  <c r="GG31" i="38"/>
  <c r="GJ31" i="38"/>
  <c r="GT45" i="38"/>
  <c r="FM31" i="38"/>
  <c r="FO31" i="38"/>
  <c r="FN31" i="38"/>
  <c r="FQ31" i="38"/>
  <c r="GH31" i="38"/>
  <c r="GM45" i="38"/>
  <c r="GM46" i="38" s="1"/>
  <c r="GM49" i="38" s="1"/>
  <c r="HC31" i="38"/>
  <c r="GT43" i="38"/>
  <c r="HA31" i="38"/>
  <c r="FL31" i="38"/>
  <c r="GU31" i="38"/>
  <c r="GY31" i="38"/>
  <c r="HB31" i="38"/>
  <c r="FT31" i="38"/>
  <c r="FW46" i="38"/>
  <c r="FW49" i="38" s="1"/>
  <c r="FW54" i="38" s="1"/>
  <c r="FV46" i="38"/>
  <c r="FV49" i="38" s="1"/>
  <c r="FV54" i="38" s="1"/>
  <c r="GW46" i="38"/>
  <c r="GW49" i="38" s="1"/>
  <c r="GL46" i="38"/>
  <c r="GL49" i="38" s="1"/>
  <c r="FT46" i="38"/>
  <c r="FT49" i="38" s="1"/>
  <c r="FM46" i="38"/>
  <c r="FM49" i="38" s="1"/>
  <c r="GX30" i="38"/>
  <c r="GX22" i="38"/>
  <c r="GX34" i="38" s="1"/>
  <c r="GZ46" i="38"/>
  <c r="GZ49" i="38" s="1"/>
  <c r="GU45" i="38"/>
  <c r="GU43" i="38"/>
  <c r="GU44" i="38"/>
  <c r="HC45" i="38"/>
  <c r="HC43" i="38"/>
  <c r="HC44" i="38"/>
  <c r="HF46" i="38"/>
  <c r="HF49" i="38" s="1"/>
  <c r="HF54" i="38" s="1"/>
  <c r="GV46" i="38"/>
  <c r="GV49" i="38" s="1"/>
  <c r="HG46" i="38"/>
  <c r="HG49" i="38" s="1"/>
  <c r="HG54" i="38" s="1"/>
  <c r="HE46" i="38"/>
  <c r="HE49" i="38" s="1"/>
  <c r="HD46" i="38"/>
  <c r="HD49" i="38" s="1"/>
  <c r="GY45" i="38"/>
  <c r="GY43" i="38"/>
  <c r="GY44" i="38"/>
  <c r="HI45" i="38"/>
  <c r="HI43" i="38"/>
  <c r="HI44" i="38"/>
  <c r="HB44" i="38"/>
  <c r="HB45" i="38"/>
  <c r="HB43" i="38"/>
  <c r="HA45" i="38"/>
  <c r="HA43" i="38"/>
  <c r="HA44" i="38"/>
  <c r="GD44" i="38"/>
  <c r="GD45" i="38"/>
  <c r="GD43" i="38"/>
  <c r="GH44" i="38"/>
  <c r="GH45" i="38"/>
  <c r="GH43" i="38"/>
  <c r="GC30" i="38"/>
  <c r="GC22" i="38"/>
  <c r="GC34" i="38" s="1"/>
  <c r="GE46" i="38"/>
  <c r="GE49" i="38" s="1"/>
  <c r="GB44" i="38"/>
  <c r="GB45" i="38"/>
  <c r="GB43" i="38"/>
  <c r="GN46" i="38"/>
  <c r="GN49" i="38" s="1"/>
  <c r="GN54" i="38" s="1"/>
  <c r="GP44" i="38"/>
  <c r="GP45" i="38"/>
  <c r="GP43" i="38"/>
  <c r="GF44" i="38"/>
  <c r="GF45" i="38"/>
  <c r="GF43" i="38"/>
  <c r="GI45" i="38"/>
  <c r="GI43" i="38"/>
  <c r="GI44" i="38"/>
  <c r="GQ45" i="38"/>
  <c r="GQ43" i="38"/>
  <c r="GQ44" i="38"/>
  <c r="GG45" i="38"/>
  <c r="GG43" i="38"/>
  <c r="GG44" i="38"/>
  <c r="GK45" i="38"/>
  <c r="GK43" i="38"/>
  <c r="GK44" i="38"/>
  <c r="GJ44" i="38"/>
  <c r="GJ45" i="38"/>
  <c r="GJ43" i="38"/>
  <c r="FU46" i="38"/>
  <c r="FU49" i="38" s="1"/>
  <c r="FL44" i="38"/>
  <c r="FL45" i="38"/>
  <c r="FL43" i="38"/>
  <c r="FP44" i="38"/>
  <c r="FP45" i="38"/>
  <c r="FP43" i="38"/>
  <c r="FO45" i="38"/>
  <c r="FO43" i="38"/>
  <c r="FO44" i="38"/>
  <c r="FS45" i="38"/>
  <c r="FS43" i="38"/>
  <c r="FS44" i="38"/>
  <c r="FN44" i="38"/>
  <c r="FN45" i="38"/>
  <c r="FN43" i="38"/>
  <c r="FR44" i="38"/>
  <c r="FR45" i="38"/>
  <c r="FR43" i="38"/>
  <c r="FQ45" i="38"/>
  <c r="FQ43" i="38"/>
  <c r="FQ44" i="38"/>
  <c r="FY45" i="38"/>
  <c r="FY43" i="38"/>
  <c r="FY44" i="38"/>
  <c r="FK30" i="38"/>
  <c r="FK22" i="38"/>
  <c r="FK34" i="38" s="1"/>
  <c r="FJ44" i="38"/>
  <c r="FJ45" i="38"/>
  <c r="FJ43" i="38"/>
  <c r="FX44" i="38"/>
  <c r="FX45" i="38"/>
  <c r="FX43" i="38"/>
  <c r="HH46" i="38" l="1"/>
  <c r="HH49" i="38" s="1"/>
  <c r="HH54" i="38" s="1"/>
  <c r="GT46" i="38"/>
  <c r="GT49" i="38" s="1"/>
  <c r="GT53" i="38"/>
  <c r="GT54" i="38" s="1"/>
  <c r="FU53" i="38"/>
  <c r="FU54" i="38" s="1"/>
  <c r="GC31" i="38"/>
  <c r="HD53" i="38"/>
  <c r="HD54" i="38" s="1"/>
  <c r="HE53" i="38"/>
  <c r="HE54" i="38" s="1"/>
  <c r="GL53" i="38"/>
  <c r="GL54" i="38" s="1"/>
  <c r="GW53" i="38"/>
  <c r="GW54" i="38" s="1"/>
  <c r="GV53" i="38"/>
  <c r="GV54" i="38" s="1"/>
  <c r="GZ53" i="38"/>
  <c r="GZ54" i="38" s="1"/>
  <c r="FK31" i="38"/>
  <c r="GE53" i="38"/>
  <c r="GE54" i="38" s="1"/>
  <c r="GX31" i="38"/>
  <c r="FT53" i="38"/>
  <c r="FT54" i="38" s="1"/>
  <c r="FM53" i="38"/>
  <c r="FM54" i="38" s="1"/>
  <c r="GM53" i="38"/>
  <c r="GM54" i="38" s="1"/>
  <c r="FX46" i="38"/>
  <c r="FX49" i="38" s="1"/>
  <c r="FX54" i="38" s="1"/>
  <c r="FQ46" i="38"/>
  <c r="FQ49" i="38" s="1"/>
  <c r="FR46" i="38"/>
  <c r="FR49" i="38" s="1"/>
  <c r="FO46" i="38"/>
  <c r="FO49" i="38" s="1"/>
  <c r="FL46" i="38"/>
  <c r="FL49" i="38" s="1"/>
  <c r="GJ46" i="38"/>
  <c r="GJ49" i="38" s="1"/>
  <c r="GK46" i="38"/>
  <c r="GK49" i="38" s="1"/>
  <c r="GQ46" i="38"/>
  <c r="GQ49" i="38" s="1"/>
  <c r="GQ54" i="38" s="1"/>
  <c r="GP46" i="38"/>
  <c r="GP49" i="38" s="1"/>
  <c r="GP54" i="38" s="1"/>
  <c r="GB46" i="38"/>
  <c r="GB49" i="38" s="1"/>
  <c r="GH46" i="38"/>
  <c r="GH49" i="38" s="1"/>
  <c r="GY46" i="38"/>
  <c r="GY49" i="38" s="1"/>
  <c r="GU46" i="38"/>
  <c r="GU49" i="38" s="1"/>
  <c r="HA46" i="38"/>
  <c r="HA49" i="38" s="1"/>
  <c r="HB46" i="38"/>
  <c r="HB49" i="38" s="1"/>
  <c r="HI46" i="38"/>
  <c r="HI49" i="38" s="1"/>
  <c r="HI54" i="38" s="1"/>
  <c r="HC46" i="38"/>
  <c r="HC49" i="38" s="1"/>
  <c r="GX44" i="38"/>
  <c r="GS44" i="38" s="1"/>
  <c r="GX45" i="38"/>
  <c r="GS45" i="38" s="1"/>
  <c r="GX43" i="38"/>
  <c r="GS43" i="38" s="1"/>
  <c r="GG46" i="38"/>
  <c r="GG49" i="38" s="1"/>
  <c r="GI46" i="38"/>
  <c r="GI49" i="38" s="1"/>
  <c r="GF46" i="38"/>
  <c r="GF49" i="38" s="1"/>
  <c r="GD46" i="38"/>
  <c r="GD49" i="38" s="1"/>
  <c r="GC45" i="38"/>
  <c r="GA45" i="38" s="1"/>
  <c r="GC43" i="38"/>
  <c r="GA43" i="38" s="1"/>
  <c r="GC44" i="38"/>
  <c r="GA44" i="38" s="1"/>
  <c r="FJ46" i="38"/>
  <c r="FJ49" i="38" s="1"/>
  <c r="FY46" i="38"/>
  <c r="FY49" i="38" s="1"/>
  <c r="FY54" i="38" s="1"/>
  <c r="FN46" i="38"/>
  <c r="FN49" i="38" s="1"/>
  <c r="FS46" i="38"/>
  <c r="FS49" i="38" s="1"/>
  <c r="FP46" i="38"/>
  <c r="FP49" i="38" s="1"/>
  <c r="FK45" i="38"/>
  <c r="FI45" i="38" s="1"/>
  <c r="FK43" i="38"/>
  <c r="FI43" i="38" s="1"/>
  <c r="FK44" i="38"/>
  <c r="FI44" i="38" s="1"/>
  <c r="GS46" i="38" l="1"/>
  <c r="GS49" i="38" s="1"/>
  <c r="GS53" i="38"/>
  <c r="GS54" i="38" s="1"/>
  <c r="FI46" i="38"/>
  <c r="FI49" i="38" s="1"/>
  <c r="GA46" i="38"/>
  <c r="GA49" i="38" s="1"/>
  <c r="GF53" i="38"/>
  <c r="GF54" i="38" s="1"/>
  <c r="HB53" i="38"/>
  <c r="HB54" i="38" s="1"/>
  <c r="GK53" i="38"/>
  <c r="GK54" i="38" s="1"/>
  <c r="FN53" i="38"/>
  <c r="FN54" i="38" s="1"/>
  <c r="GI53" i="38"/>
  <c r="GI54" i="38" s="1"/>
  <c r="HA53" i="38"/>
  <c r="HA54" i="38" s="1"/>
  <c r="GJ53" i="38"/>
  <c r="GJ54" i="38" s="1"/>
  <c r="FQ53" i="38"/>
  <c r="FQ54" i="38" s="1"/>
  <c r="GG53" i="38"/>
  <c r="GG54" i="38" s="1"/>
  <c r="HC53" i="38"/>
  <c r="HC54" i="38" s="1"/>
  <c r="GU53" i="38"/>
  <c r="GU54" i="38" s="1"/>
  <c r="FL53" i="38"/>
  <c r="FL54" i="38" s="1"/>
  <c r="FS53" i="38"/>
  <c r="FS54" i="38" s="1"/>
  <c r="GH53" i="38"/>
  <c r="GH54" i="38" s="1"/>
  <c r="FR53" i="38"/>
  <c r="FR54" i="38" s="1"/>
  <c r="GB53" i="38"/>
  <c r="GB54" i="38" s="1"/>
  <c r="FP53" i="38"/>
  <c r="FP54" i="38" s="1"/>
  <c r="FJ53" i="38"/>
  <c r="FJ54" i="38" s="1"/>
  <c r="GD53" i="38"/>
  <c r="GD54" i="38" s="1"/>
  <c r="GY53" i="38"/>
  <c r="GY54" i="38" s="1"/>
  <c r="FO53" i="38"/>
  <c r="FO54" i="38" s="1"/>
  <c r="GX46" i="38"/>
  <c r="GX49" i="38" s="1"/>
  <c r="FK46" i="38"/>
  <c r="FK49" i="38" s="1"/>
  <c r="GC46" i="38"/>
  <c r="GC49" i="38" s="1"/>
  <c r="FK53" i="38" l="1"/>
  <c r="FK54" i="38" s="1"/>
  <c r="GX53" i="38"/>
  <c r="GX54" i="38" s="1"/>
  <c r="GA53" i="38"/>
  <c r="GA54" i="38" s="1"/>
  <c r="FI53" i="38"/>
  <c r="FI54" i="38" s="1"/>
  <c r="GC53" i="38"/>
  <c r="GC54" i="38" s="1"/>
  <c r="BG834" i="30"/>
  <c r="BG833" i="30"/>
  <c r="BB834" i="30"/>
  <c r="BB833" i="30"/>
  <c r="AW834" i="30"/>
  <c r="AW833" i="30"/>
  <c r="AR834" i="30"/>
  <c r="AR833" i="30"/>
  <c r="AM834" i="30"/>
  <c r="AM833" i="30"/>
  <c r="AH834" i="30"/>
  <c r="AH833" i="30"/>
  <c r="AC834" i="30"/>
  <c r="AC833" i="30"/>
  <c r="X834" i="30"/>
  <c r="X833" i="30"/>
  <c r="S834" i="30"/>
  <c r="S833" i="30"/>
  <c r="N834" i="30"/>
  <c r="N833" i="30"/>
  <c r="I834" i="30"/>
  <c r="I833" i="30"/>
  <c r="D834" i="30"/>
  <c r="D833" i="30"/>
  <c r="BG759" i="30"/>
  <c r="BG758" i="30"/>
  <c r="BB759" i="30"/>
  <c r="BB758" i="30"/>
  <c r="AW759" i="30"/>
  <c r="AW758" i="30"/>
  <c r="AR759" i="30"/>
  <c r="AR758" i="30"/>
  <c r="AM759" i="30"/>
  <c r="AM758" i="30"/>
  <c r="AH759" i="30"/>
  <c r="AH758" i="30"/>
  <c r="AC759" i="30"/>
  <c r="AC758" i="30"/>
  <c r="X759" i="30"/>
  <c r="X758" i="30"/>
  <c r="S759" i="30"/>
  <c r="S758" i="30"/>
  <c r="N759" i="30"/>
  <c r="N758" i="30"/>
  <c r="I759" i="30"/>
  <c r="I758" i="30"/>
  <c r="D759" i="30"/>
  <c r="D758" i="30"/>
  <c r="BG684" i="30"/>
  <c r="BG683" i="30"/>
  <c r="BB684" i="30"/>
  <c r="BB683" i="30"/>
  <c r="AW684" i="30"/>
  <c r="AW683" i="30"/>
  <c r="AR684" i="30"/>
  <c r="AR683" i="30"/>
  <c r="AM684" i="30"/>
  <c r="AM683" i="30"/>
  <c r="AH684" i="30"/>
  <c r="AH683" i="30"/>
  <c r="AC684" i="30"/>
  <c r="AC683" i="30"/>
  <c r="X684" i="30"/>
  <c r="X683" i="30"/>
  <c r="S684" i="30"/>
  <c r="S683" i="30"/>
  <c r="N684" i="30"/>
  <c r="N683" i="30"/>
  <c r="I684" i="30"/>
  <c r="I683" i="30"/>
  <c r="D684" i="30"/>
  <c r="D683" i="30"/>
  <c r="BG609" i="30"/>
  <c r="BG608" i="30"/>
  <c r="BB609" i="30"/>
  <c r="BB608" i="30"/>
  <c r="AW609" i="30"/>
  <c r="AW608" i="30"/>
  <c r="AR609" i="30"/>
  <c r="AR608" i="30"/>
  <c r="AM609" i="30"/>
  <c r="AM608" i="30"/>
  <c r="AH609" i="30"/>
  <c r="AH608" i="30"/>
  <c r="AC609" i="30"/>
  <c r="AC608" i="30"/>
  <c r="X609" i="30"/>
  <c r="X608" i="30"/>
  <c r="S609" i="30"/>
  <c r="S608" i="30"/>
  <c r="N609" i="30"/>
  <c r="N608" i="30"/>
  <c r="I609" i="30"/>
  <c r="I608" i="30"/>
  <c r="D609" i="30"/>
  <c r="D608" i="30"/>
  <c r="BG534" i="30"/>
  <c r="BG533" i="30"/>
  <c r="BB534" i="30"/>
  <c r="BB533" i="30"/>
  <c r="AW534" i="30"/>
  <c r="AW533" i="30"/>
  <c r="AR534" i="30"/>
  <c r="AR533" i="30"/>
  <c r="AM534" i="30"/>
  <c r="AM533" i="30"/>
  <c r="AH534" i="30"/>
  <c r="AH533" i="30"/>
  <c r="AC534" i="30"/>
  <c r="AC533" i="30"/>
  <c r="X534" i="30"/>
  <c r="X533" i="30"/>
  <c r="S534" i="30"/>
  <c r="S533" i="30"/>
  <c r="N534" i="30"/>
  <c r="N533" i="30"/>
  <c r="I534" i="30"/>
  <c r="I533" i="30"/>
  <c r="D534" i="30"/>
  <c r="D533" i="30"/>
  <c r="BG459" i="30"/>
  <c r="BG458" i="30"/>
  <c r="BB459" i="30"/>
  <c r="BB458" i="30"/>
  <c r="AW459" i="30"/>
  <c r="AW458" i="30"/>
  <c r="AR459" i="30"/>
  <c r="AR458" i="30"/>
  <c r="AM459" i="30"/>
  <c r="AM458" i="30"/>
  <c r="AH459" i="30"/>
  <c r="AH458" i="30"/>
  <c r="AC459" i="30"/>
  <c r="AC458" i="30"/>
  <c r="X459" i="30"/>
  <c r="X458" i="30"/>
  <c r="S459" i="30"/>
  <c r="S458" i="30"/>
  <c r="N459" i="30"/>
  <c r="N458" i="30"/>
  <c r="I459" i="30"/>
  <c r="I458" i="30"/>
  <c r="D459" i="30"/>
  <c r="D458" i="30"/>
  <c r="BG384" i="30"/>
  <c r="BG383" i="30"/>
  <c r="BB384" i="30"/>
  <c r="BB383" i="30"/>
  <c r="AW384" i="30"/>
  <c r="AW383" i="30"/>
  <c r="AR384" i="30"/>
  <c r="AR383" i="30"/>
  <c r="AM384" i="30"/>
  <c r="AM383" i="30"/>
  <c r="AH384" i="30"/>
  <c r="AH383" i="30"/>
  <c r="AC384" i="30"/>
  <c r="AC383" i="30"/>
  <c r="X384" i="30"/>
  <c r="X383" i="30"/>
  <c r="S384" i="30"/>
  <c r="S383" i="30"/>
  <c r="N384" i="30"/>
  <c r="N383" i="30"/>
  <c r="I384" i="30"/>
  <c r="I383" i="30"/>
  <c r="D384" i="30"/>
  <c r="D383" i="30"/>
  <c r="BG309" i="30"/>
  <c r="BG308" i="30"/>
  <c r="BB309" i="30"/>
  <c r="BB308" i="30"/>
  <c r="AW309" i="30"/>
  <c r="AW308" i="30"/>
  <c r="AR309" i="30"/>
  <c r="AR308" i="30"/>
  <c r="AM309" i="30"/>
  <c r="AM308" i="30"/>
  <c r="AH309" i="30"/>
  <c r="AH308" i="30"/>
  <c r="AC309" i="30"/>
  <c r="AC308" i="30"/>
  <c r="X309" i="30"/>
  <c r="X308" i="30"/>
  <c r="S309" i="30"/>
  <c r="S308" i="30"/>
  <c r="N309" i="30"/>
  <c r="N308" i="30"/>
  <c r="I309" i="30"/>
  <c r="I308" i="30"/>
  <c r="D309" i="30"/>
  <c r="D308" i="30"/>
  <c r="BG234" i="30"/>
  <c r="BG233" i="30"/>
  <c r="BB234" i="30"/>
  <c r="BB233" i="30"/>
  <c r="AW234" i="30"/>
  <c r="AW233" i="30"/>
  <c r="AR234" i="30"/>
  <c r="AR233" i="30"/>
  <c r="AM234" i="30"/>
  <c r="AM233" i="30"/>
  <c r="AH234" i="30"/>
  <c r="AH233" i="30"/>
  <c r="AC234" i="30"/>
  <c r="AC233" i="30"/>
  <c r="X234" i="30"/>
  <c r="X233" i="30"/>
  <c r="S234" i="30"/>
  <c r="S233" i="30"/>
  <c r="N234" i="30"/>
  <c r="N233" i="30"/>
  <c r="I234" i="30"/>
  <c r="I233" i="30"/>
  <c r="D234" i="30"/>
  <c r="D233" i="30"/>
  <c r="BG159" i="30"/>
  <c r="BG158" i="30"/>
  <c r="BB159" i="30"/>
  <c r="BB158" i="30"/>
  <c r="AW159" i="30"/>
  <c r="AW158" i="30"/>
  <c r="AR159" i="30"/>
  <c r="AR158" i="30"/>
  <c r="AM159" i="30"/>
  <c r="AM158" i="30"/>
  <c r="AH159" i="30"/>
  <c r="AH158" i="30"/>
  <c r="AC159" i="30"/>
  <c r="AC158" i="30"/>
  <c r="X159" i="30"/>
  <c r="X158" i="30"/>
  <c r="S159" i="30"/>
  <c r="S158" i="30"/>
  <c r="N159" i="30"/>
  <c r="N158" i="30"/>
  <c r="I159" i="30"/>
  <c r="I158" i="30"/>
  <c r="D159" i="30"/>
  <c r="D158" i="30"/>
  <c r="BG84" i="30"/>
  <c r="BG909" i="30" s="1"/>
  <c r="BG83" i="30"/>
  <c r="BG908" i="30" s="1"/>
  <c r="BB84" i="30"/>
  <c r="BB909" i="30" s="1"/>
  <c r="BB83" i="30"/>
  <c r="BB908" i="30" s="1"/>
  <c r="AW84" i="30"/>
  <c r="AW909" i="30" s="1"/>
  <c r="AW83" i="30"/>
  <c r="AW908" i="30" s="1"/>
  <c r="AR84" i="30"/>
  <c r="AR909" i="30" s="1"/>
  <c r="AR83" i="30"/>
  <c r="AR908" i="30" s="1"/>
  <c r="AM84" i="30"/>
  <c r="AM909" i="30" s="1"/>
  <c r="AM83" i="30"/>
  <c r="AM908" i="30" s="1"/>
  <c r="AH84" i="30"/>
  <c r="AH909" i="30" s="1"/>
  <c r="AH83" i="30"/>
  <c r="AH908" i="30" s="1"/>
  <c r="AC84" i="30"/>
  <c r="AC909" i="30" s="1"/>
  <c r="AC83" i="30"/>
  <c r="AC908" i="30" s="1"/>
  <c r="X84" i="30"/>
  <c r="X909" i="30" s="1"/>
  <c r="X83" i="30"/>
  <c r="X908" i="30" s="1"/>
  <c r="S84" i="30"/>
  <c r="S909" i="30" s="1"/>
  <c r="S83" i="30"/>
  <c r="S908" i="30" s="1"/>
  <c r="N84" i="30"/>
  <c r="N909" i="30" s="1"/>
  <c r="N83" i="30"/>
  <c r="I84" i="30"/>
  <c r="I909" i="30" s="1"/>
  <c r="I83" i="30"/>
  <c r="D84" i="30"/>
  <c r="D909" i="30" s="1"/>
  <c r="D83" i="30"/>
  <c r="E829" i="30"/>
  <c r="E828" i="30"/>
  <c r="E754" i="30"/>
  <c r="E753" i="30"/>
  <c r="E679" i="30"/>
  <c r="E678" i="30"/>
  <c r="E604" i="30"/>
  <c r="E603" i="30"/>
  <c r="E529" i="30"/>
  <c r="E528" i="30"/>
  <c r="E454" i="30"/>
  <c r="E453" i="30"/>
  <c r="E379" i="30"/>
  <c r="E378" i="30"/>
  <c r="E304" i="30"/>
  <c r="E303" i="30"/>
  <c r="E229" i="30"/>
  <c r="E228" i="30"/>
  <c r="E154" i="30"/>
  <c r="E153" i="30"/>
  <c r="E79" i="30"/>
  <c r="E904" i="30" s="1"/>
  <c r="E78" i="30"/>
  <c r="E903" i="30" s="1"/>
  <c r="BM893" i="30"/>
  <c r="BM892" i="30"/>
  <c r="BM889" i="30"/>
  <c r="BM888" i="30"/>
  <c r="BM887" i="30"/>
  <c r="BM886" i="30"/>
  <c r="BM885" i="30"/>
  <c r="BM882" i="30"/>
  <c r="BM881" i="30"/>
  <c r="BM879" i="30"/>
  <c r="BM877" i="30"/>
  <c r="BM876" i="30"/>
  <c r="BM875" i="30"/>
  <c r="BM874" i="30"/>
  <c r="BM873" i="30"/>
  <c r="BM872" i="30"/>
  <c r="BM871" i="30"/>
  <c r="BM869" i="30"/>
  <c r="BM868" i="30"/>
  <c r="BM867" i="30"/>
  <c r="BM866" i="30"/>
  <c r="BM865" i="30"/>
  <c r="BM864" i="30"/>
  <c r="BM863" i="30"/>
  <c r="BM862" i="30"/>
  <c r="BM861" i="30"/>
  <c r="BM860" i="30"/>
  <c r="BM859" i="30"/>
  <c r="BM858" i="30"/>
  <c r="BM857" i="30"/>
  <c r="BM856" i="30"/>
  <c r="BM855" i="30"/>
  <c r="BM854" i="30"/>
  <c r="BM853" i="30"/>
  <c r="BM852" i="30"/>
  <c r="BM851" i="30"/>
  <c r="BM850" i="30"/>
  <c r="BM849" i="30"/>
  <c r="BM848" i="30"/>
  <c r="BM847" i="30"/>
  <c r="BM846" i="30"/>
  <c r="BM845" i="30"/>
  <c r="BM844" i="30"/>
  <c r="BM843" i="30"/>
  <c r="BM842" i="30"/>
  <c r="BM841" i="30"/>
  <c r="BM840" i="30"/>
  <c r="BM839" i="30"/>
  <c r="BM837" i="30"/>
  <c r="BM836" i="30"/>
  <c r="BM818" i="30"/>
  <c r="BM817" i="30"/>
  <c r="BM814" i="30"/>
  <c r="BM813" i="30"/>
  <c r="BM812" i="30"/>
  <c r="BM811" i="30"/>
  <c r="BM810" i="30"/>
  <c r="BM807" i="30"/>
  <c r="BM806" i="30"/>
  <c r="BM804" i="30"/>
  <c r="BM802" i="30"/>
  <c r="BM801" i="30"/>
  <c r="BM800" i="30"/>
  <c r="BM799" i="30"/>
  <c r="BM798" i="30"/>
  <c r="BM797" i="30"/>
  <c r="BM796" i="30"/>
  <c r="BM794" i="30"/>
  <c r="BM793" i="30"/>
  <c r="BM792" i="30"/>
  <c r="BM791" i="30"/>
  <c r="BM790" i="30"/>
  <c r="BM789" i="30"/>
  <c r="BM788" i="30"/>
  <c r="BM787" i="30"/>
  <c r="BM786" i="30"/>
  <c r="BM785" i="30"/>
  <c r="BM784" i="30"/>
  <c r="BM783" i="30"/>
  <c r="BM782" i="30"/>
  <c r="BM781" i="30"/>
  <c r="BM780" i="30"/>
  <c r="BM779" i="30"/>
  <c r="BM778" i="30"/>
  <c r="BM777" i="30"/>
  <c r="BM776" i="30"/>
  <c r="BM775" i="30"/>
  <c r="BM774" i="30"/>
  <c r="BM773" i="30"/>
  <c r="BM772" i="30"/>
  <c r="BM771" i="30"/>
  <c r="BM770" i="30"/>
  <c r="BM769" i="30"/>
  <c r="BM768" i="30"/>
  <c r="BM767" i="30"/>
  <c r="BM766" i="30"/>
  <c r="BM765" i="30"/>
  <c r="BM764" i="30"/>
  <c r="BM762" i="30"/>
  <c r="BM761" i="30"/>
  <c r="BM743" i="30"/>
  <c r="BM742" i="30"/>
  <c r="BM739" i="30"/>
  <c r="BM738" i="30"/>
  <c r="BM737" i="30"/>
  <c r="BM736" i="30"/>
  <c r="BM735" i="30"/>
  <c r="BM732" i="30"/>
  <c r="BM731" i="30"/>
  <c r="BM729" i="30"/>
  <c r="BM727" i="30"/>
  <c r="BM726" i="30"/>
  <c r="BM725" i="30"/>
  <c r="BM724" i="30"/>
  <c r="BM723" i="30"/>
  <c r="BM722" i="30"/>
  <c r="BM721" i="30"/>
  <c r="BM719" i="30"/>
  <c r="BM718" i="30"/>
  <c r="BM717" i="30"/>
  <c r="BM716" i="30"/>
  <c r="BM715" i="30"/>
  <c r="BM714" i="30"/>
  <c r="BM713" i="30"/>
  <c r="BM712" i="30"/>
  <c r="BM711" i="30"/>
  <c r="BM710" i="30"/>
  <c r="BM709" i="30"/>
  <c r="BM708" i="30"/>
  <c r="BM707" i="30"/>
  <c r="BM706" i="30"/>
  <c r="BM705" i="30"/>
  <c r="BM704" i="30"/>
  <c r="BM703" i="30"/>
  <c r="BM702" i="30"/>
  <c r="BM701" i="30"/>
  <c r="BM700" i="30"/>
  <c r="BM699" i="30"/>
  <c r="BM698" i="30"/>
  <c r="BM697" i="30"/>
  <c r="BM696" i="30"/>
  <c r="BM695" i="30"/>
  <c r="BM694" i="30"/>
  <c r="BM693" i="30"/>
  <c r="BM692" i="30"/>
  <c r="BM691" i="30"/>
  <c r="BM690" i="30"/>
  <c r="BM689" i="30"/>
  <c r="BM687" i="30"/>
  <c r="BM686" i="30"/>
  <c r="BM668" i="30"/>
  <c r="BM667" i="30"/>
  <c r="BM664" i="30"/>
  <c r="BM663" i="30"/>
  <c r="BM662" i="30"/>
  <c r="BM661" i="30"/>
  <c r="BM660" i="30"/>
  <c r="BM657" i="30"/>
  <c r="BM656" i="30"/>
  <c r="BM654" i="30"/>
  <c r="BM652" i="30"/>
  <c r="BM651" i="30"/>
  <c r="BM650" i="30"/>
  <c r="BM649" i="30"/>
  <c r="BM648" i="30"/>
  <c r="BM647" i="30"/>
  <c r="BM646" i="30"/>
  <c r="BM644" i="30"/>
  <c r="BM643" i="30"/>
  <c r="BM642" i="30"/>
  <c r="BM641" i="30"/>
  <c r="BM640" i="30"/>
  <c r="BM639" i="30"/>
  <c r="BM638" i="30"/>
  <c r="BM637" i="30"/>
  <c r="BM636" i="30"/>
  <c r="BM635" i="30"/>
  <c r="BM634" i="30"/>
  <c r="BM633" i="30"/>
  <c r="BM632" i="30"/>
  <c r="BM631" i="30"/>
  <c r="BM630" i="30"/>
  <c r="BM629" i="30"/>
  <c r="BM628" i="30"/>
  <c r="BM627" i="30"/>
  <c r="BM626" i="30"/>
  <c r="BM625" i="30"/>
  <c r="BM624" i="30"/>
  <c r="BM623" i="30"/>
  <c r="BM622" i="30"/>
  <c r="BM621" i="30"/>
  <c r="BM620" i="30"/>
  <c r="BM619" i="30"/>
  <c r="BM618" i="30"/>
  <c r="BM617" i="30"/>
  <c r="BM616" i="30"/>
  <c r="BM615" i="30"/>
  <c r="BM614" i="30"/>
  <c r="BM612" i="30"/>
  <c r="BM611" i="30"/>
  <c r="BM593" i="30"/>
  <c r="BM592" i="30"/>
  <c r="BM589" i="30"/>
  <c r="BM588" i="30"/>
  <c r="BM587" i="30"/>
  <c r="BM586" i="30"/>
  <c r="BM585" i="30"/>
  <c r="BM582" i="30"/>
  <c r="BM581" i="30"/>
  <c r="BM579" i="30"/>
  <c r="BM577" i="30"/>
  <c r="BM576" i="30"/>
  <c r="BM575" i="30"/>
  <c r="BM574" i="30"/>
  <c r="BM573" i="30"/>
  <c r="BM572" i="30"/>
  <c r="BM571" i="30"/>
  <c r="BM569" i="30"/>
  <c r="BM568" i="30"/>
  <c r="BM567" i="30"/>
  <c r="BM566" i="30"/>
  <c r="BM565" i="30"/>
  <c r="BM564" i="30"/>
  <c r="BM563" i="30"/>
  <c r="BM562" i="30"/>
  <c r="BM561" i="30"/>
  <c r="BM560" i="30"/>
  <c r="BM559" i="30"/>
  <c r="BM558" i="30"/>
  <c r="BM557" i="30"/>
  <c r="BM556" i="30"/>
  <c r="BM555" i="30"/>
  <c r="BM554" i="30"/>
  <c r="BM553" i="30"/>
  <c r="BM552" i="30"/>
  <c r="BM551" i="30"/>
  <c r="BM550" i="30"/>
  <c r="BM549" i="30"/>
  <c r="BM548" i="30"/>
  <c r="BM547" i="30"/>
  <c r="BM546" i="30"/>
  <c r="BM545" i="30"/>
  <c r="BM544" i="30"/>
  <c r="BM543" i="30"/>
  <c r="BM542" i="30"/>
  <c r="BM541" i="30"/>
  <c r="BM540" i="30"/>
  <c r="BM539" i="30"/>
  <c r="BM537" i="30"/>
  <c r="BM536" i="30"/>
  <c r="BM518" i="30"/>
  <c r="BM517" i="30"/>
  <c r="BM514" i="30"/>
  <c r="BM513" i="30"/>
  <c r="BM512" i="30"/>
  <c r="BM511" i="30"/>
  <c r="BM510" i="30"/>
  <c r="BM507" i="30"/>
  <c r="BM506" i="30"/>
  <c r="BM504" i="30"/>
  <c r="BM502" i="30"/>
  <c r="BM501" i="30"/>
  <c r="BM500" i="30"/>
  <c r="BM499" i="30"/>
  <c r="BM498" i="30"/>
  <c r="BM497" i="30"/>
  <c r="BM496" i="30"/>
  <c r="BM494" i="30"/>
  <c r="BM493" i="30"/>
  <c r="BM492" i="30"/>
  <c r="BM491" i="30"/>
  <c r="BM490" i="30"/>
  <c r="BM489" i="30"/>
  <c r="BM488" i="30"/>
  <c r="BM487" i="30"/>
  <c r="BM486" i="30"/>
  <c r="BM485" i="30"/>
  <c r="BM484" i="30"/>
  <c r="BM483" i="30"/>
  <c r="BM482" i="30"/>
  <c r="BM481" i="30"/>
  <c r="BM480" i="30"/>
  <c r="BM479" i="30"/>
  <c r="BM478" i="30"/>
  <c r="BM477" i="30"/>
  <c r="BM476" i="30"/>
  <c r="BM475" i="30"/>
  <c r="BM474" i="30"/>
  <c r="BM473" i="30"/>
  <c r="BM472" i="30"/>
  <c r="BM471" i="30"/>
  <c r="BM470" i="30"/>
  <c r="BM469" i="30"/>
  <c r="BM468" i="30"/>
  <c r="BM467" i="30"/>
  <c r="BM466" i="30"/>
  <c r="BM465" i="30"/>
  <c r="BM464" i="30"/>
  <c r="BM462" i="30"/>
  <c r="BM461" i="30"/>
  <c r="BM443" i="30"/>
  <c r="BM442" i="30"/>
  <c r="BM439" i="30"/>
  <c r="BM438" i="30"/>
  <c r="BM437" i="30"/>
  <c r="BM436" i="30"/>
  <c r="BM435" i="30"/>
  <c r="BM432" i="30"/>
  <c r="BM431" i="30"/>
  <c r="BM429" i="30"/>
  <c r="BM427" i="30"/>
  <c r="BM426" i="30"/>
  <c r="BM425" i="30"/>
  <c r="BM424" i="30"/>
  <c r="BM423" i="30"/>
  <c r="BM422" i="30"/>
  <c r="BM421" i="30"/>
  <c r="BM419" i="30"/>
  <c r="BM418" i="30"/>
  <c r="BM417" i="30"/>
  <c r="BM416" i="30"/>
  <c r="BM415" i="30"/>
  <c r="BM414" i="30"/>
  <c r="BM413" i="30"/>
  <c r="BM412" i="30"/>
  <c r="BM411" i="30"/>
  <c r="BM410" i="30"/>
  <c r="BM409" i="30"/>
  <c r="BM408" i="30"/>
  <c r="BM407" i="30"/>
  <c r="BM406" i="30"/>
  <c r="BM405" i="30"/>
  <c r="BM404" i="30"/>
  <c r="BM403" i="30"/>
  <c r="BM402" i="30"/>
  <c r="BM401" i="30"/>
  <c r="BM400" i="30"/>
  <c r="BM399" i="30"/>
  <c r="BM398" i="30"/>
  <c r="BM397" i="30"/>
  <c r="BM396" i="30"/>
  <c r="BM395" i="30"/>
  <c r="BM394" i="30"/>
  <c r="BM393" i="30"/>
  <c r="BM392" i="30"/>
  <c r="BM391" i="30"/>
  <c r="BM390" i="30"/>
  <c r="BM389" i="30"/>
  <c r="BM387" i="30"/>
  <c r="BM386" i="30"/>
  <c r="BM368" i="30"/>
  <c r="BM367" i="30"/>
  <c r="BM364" i="30"/>
  <c r="BM363" i="30"/>
  <c r="BM362" i="30"/>
  <c r="BM361" i="30"/>
  <c r="BM360" i="30"/>
  <c r="BM357" i="30"/>
  <c r="BM356" i="30"/>
  <c r="BM354" i="30"/>
  <c r="BM352" i="30"/>
  <c r="BM351" i="30"/>
  <c r="BM350" i="30"/>
  <c r="BM349" i="30"/>
  <c r="BM348" i="30"/>
  <c r="BM347" i="30"/>
  <c r="BM346" i="30"/>
  <c r="BM344" i="30"/>
  <c r="BM343" i="30"/>
  <c r="BM342" i="30"/>
  <c r="BM341" i="30"/>
  <c r="BM340" i="30"/>
  <c r="BM339" i="30"/>
  <c r="BM338" i="30"/>
  <c r="BM337" i="30"/>
  <c r="BM336" i="30"/>
  <c r="BM335" i="30"/>
  <c r="BM334" i="30"/>
  <c r="BM333" i="30"/>
  <c r="BM332" i="30"/>
  <c r="BM331" i="30"/>
  <c r="BM330" i="30"/>
  <c r="BM329" i="30"/>
  <c r="BM328" i="30"/>
  <c r="BM327" i="30"/>
  <c r="BM326" i="30"/>
  <c r="BM325" i="30"/>
  <c r="BM324" i="30"/>
  <c r="BM323" i="30"/>
  <c r="BM322" i="30"/>
  <c r="BM321" i="30"/>
  <c r="BM320" i="30"/>
  <c r="BM319" i="30"/>
  <c r="BM318" i="30"/>
  <c r="BM317" i="30"/>
  <c r="BM316" i="30"/>
  <c r="BM315" i="30"/>
  <c r="BM314" i="30"/>
  <c r="BM312" i="30"/>
  <c r="BM311" i="30"/>
  <c r="BM293" i="30"/>
  <c r="BM292" i="30"/>
  <c r="BM289" i="30"/>
  <c r="BM288" i="30"/>
  <c r="BM287" i="30"/>
  <c r="BM286" i="30"/>
  <c r="BM285" i="30"/>
  <c r="BM282" i="30"/>
  <c r="BM281" i="30"/>
  <c r="BM279" i="30"/>
  <c r="BM277" i="30"/>
  <c r="BM276" i="30"/>
  <c r="BM275" i="30"/>
  <c r="BM274" i="30"/>
  <c r="BM273" i="30"/>
  <c r="BM272" i="30"/>
  <c r="BM271" i="30"/>
  <c r="BM269" i="30"/>
  <c r="BM268" i="30"/>
  <c r="BM267" i="30"/>
  <c r="BM266" i="30"/>
  <c r="BM265" i="30"/>
  <c r="BM264" i="30"/>
  <c r="BM263" i="30"/>
  <c r="BM262" i="30"/>
  <c r="BM261" i="30"/>
  <c r="BM260" i="30"/>
  <c r="BM259" i="30"/>
  <c r="BM258" i="30"/>
  <c r="BM257" i="30"/>
  <c r="BM256" i="30"/>
  <c r="BM255" i="30"/>
  <c r="BM254" i="30"/>
  <c r="BM253" i="30"/>
  <c r="BM252" i="30"/>
  <c r="BM251" i="30"/>
  <c r="BM250" i="30"/>
  <c r="BM249" i="30"/>
  <c r="BM248" i="30"/>
  <c r="BM247" i="30"/>
  <c r="BM246" i="30"/>
  <c r="BM245" i="30"/>
  <c r="BM244" i="30"/>
  <c r="BM243" i="30"/>
  <c r="BM242" i="30"/>
  <c r="BM241" i="30"/>
  <c r="BM240" i="30"/>
  <c r="BM239" i="30"/>
  <c r="BM237" i="30"/>
  <c r="BM236" i="30"/>
  <c r="BM218" i="30"/>
  <c r="BM217" i="30"/>
  <c r="BM214" i="30"/>
  <c r="BM213" i="30"/>
  <c r="BM212" i="30"/>
  <c r="BM211" i="30"/>
  <c r="BM210" i="30"/>
  <c r="BM207" i="30"/>
  <c r="BM206" i="30"/>
  <c r="BM204" i="30"/>
  <c r="BM202" i="30"/>
  <c r="BM201" i="30"/>
  <c r="BM200" i="30"/>
  <c r="BM199" i="30"/>
  <c r="BM198" i="30"/>
  <c r="BM197" i="30"/>
  <c r="BM196" i="30"/>
  <c r="BM194" i="30"/>
  <c r="BM193" i="30"/>
  <c r="BM192" i="30"/>
  <c r="BM191" i="30"/>
  <c r="BM190" i="30"/>
  <c r="BM189" i="30"/>
  <c r="BM188" i="30"/>
  <c r="BM187" i="30"/>
  <c r="BM186" i="30"/>
  <c r="BM185" i="30"/>
  <c r="BM184" i="30"/>
  <c r="BM183" i="30"/>
  <c r="BM182" i="30"/>
  <c r="BM181" i="30"/>
  <c r="BM180" i="30"/>
  <c r="BM179" i="30"/>
  <c r="BM178" i="30"/>
  <c r="BM177" i="30"/>
  <c r="BM176" i="30"/>
  <c r="BM175" i="30"/>
  <c r="BM174" i="30"/>
  <c r="BM173" i="30"/>
  <c r="BM172" i="30"/>
  <c r="BM171" i="30"/>
  <c r="BM170" i="30"/>
  <c r="BM169" i="30"/>
  <c r="BM168" i="30"/>
  <c r="BM167" i="30"/>
  <c r="BM166" i="30"/>
  <c r="BM165" i="30"/>
  <c r="BM164" i="30"/>
  <c r="BM162" i="30"/>
  <c r="BM161" i="30"/>
  <c r="BM143" i="30"/>
  <c r="BM142" i="30"/>
  <c r="BM139" i="30"/>
  <c r="BM138" i="30"/>
  <c r="BM137" i="30"/>
  <c r="BM136" i="30"/>
  <c r="BM135" i="30"/>
  <c r="BM132" i="30"/>
  <c r="BM131" i="30"/>
  <c r="BM129" i="30"/>
  <c r="BM127" i="30"/>
  <c r="BM126" i="30"/>
  <c r="BM125" i="30"/>
  <c r="BM124" i="30"/>
  <c r="BM123" i="30"/>
  <c r="BM122" i="30"/>
  <c r="BM121" i="30"/>
  <c r="BM119" i="30"/>
  <c r="BM118" i="30"/>
  <c r="BM117" i="30"/>
  <c r="BM116" i="30"/>
  <c r="BM115" i="30"/>
  <c r="BM114" i="30"/>
  <c r="BM113" i="30"/>
  <c r="BM112" i="30"/>
  <c r="BM111" i="30"/>
  <c r="BM110" i="30"/>
  <c r="BM109" i="30"/>
  <c r="BM108" i="30"/>
  <c r="BM107" i="30"/>
  <c r="BM106" i="30"/>
  <c r="BM105" i="30"/>
  <c r="BM104" i="30"/>
  <c r="BM103" i="30"/>
  <c r="BM102" i="30"/>
  <c r="BM101" i="30"/>
  <c r="BM100" i="30"/>
  <c r="BM99" i="30"/>
  <c r="BM98" i="30"/>
  <c r="BM97" i="30"/>
  <c r="BM96" i="30"/>
  <c r="BM95" i="30"/>
  <c r="BM94" i="30"/>
  <c r="BM93" i="30"/>
  <c r="BM92" i="30"/>
  <c r="BM91" i="30"/>
  <c r="BM90" i="30"/>
  <c r="BM89" i="30"/>
  <c r="BM87" i="30"/>
  <c r="BM86" i="30"/>
  <c r="BM68" i="30"/>
  <c r="BM67" i="30"/>
  <c r="BM64" i="30"/>
  <c r="BM63" i="30"/>
  <c r="BM62" i="30"/>
  <c r="BM61" i="30"/>
  <c r="BM60" i="30"/>
  <c r="BM57" i="30"/>
  <c r="BM56" i="30"/>
  <c r="BM54" i="30"/>
  <c r="BM52" i="30"/>
  <c r="BM51" i="30"/>
  <c r="BM50" i="30"/>
  <c r="BM49" i="30"/>
  <c r="BM48" i="30"/>
  <c r="BM47" i="30"/>
  <c r="BM46" i="30"/>
  <c r="BM44" i="30"/>
  <c r="BM43" i="30"/>
  <c r="BM42" i="30"/>
  <c r="BM41" i="30"/>
  <c r="BM40" i="30"/>
  <c r="BM39" i="30"/>
  <c r="BM38" i="30"/>
  <c r="BM37" i="30"/>
  <c r="BM36" i="30"/>
  <c r="BM35" i="30"/>
  <c r="BM34" i="30"/>
  <c r="BM33" i="30"/>
  <c r="BM32" i="30"/>
  <c r="BM31" i="30"/>
  <c r="BM30" i="30"/>
  <c r="BM29" i="30"/>
  <c r="BM28" i="30"/>
  <c r="BM27" i="30"/>
  <c r="BM26" i="30"/>
  <c r="BM25" i="30"/>
  <c r="BM24" i="30"/>
  <c r="BM23" i="30"/>
  <c r="BM22" i="30"/>
  <c r="BM21" i="30"/>
  <c r="BM20" i="30"/>
  <c r="BM19" i="30"/>
  <c r="BM18" i="30"/>
  <c r="BM17" i="30"/>
  <c r="BM16" i="30"/>
  <c r="BM15" i="30"/>
  <c r="BM14" i="30"/>
  <c r="BM12" i="30"/>
  <c r="BM11" i="30"/>
  <c r="BH890" i="30"/>
  <c r="BH880" i="30"/>
  <c r="BH883" i="30" s="1"/>
  <c r="BH838" i="30"/>
  <c r="BH815" i="30"/>
  <c r="BH805" i="30"/>
  <c r="BH808" i="30" s="1"/>
  <c r="BH763" i="30"/>
  <c r="BH740" i="30"/>
  <c r="BH730" i="30"/>
  <c r="BH733" i="30" s="1"/>
  <c r="BH688" i="30"/>
  <c r="BH665" i="30"/>
  <c r="BH655" i="30"/>
  <c r="BH658" i="30" s="1"/>
  <c r="BH613" i="30"/>
  <c r="BH590" i="30"/>
  <c r="BH580" i="30"/>
  <c r="BH583" i="30" s="1"/>
  <c r="BH538" i="30"/>
  <c r="BH515" i="30"/>
  <c r="BH505" i="30"/>
  <c r="BH508" i="30" s="1"/>
  <c r="BH463" i="30"/>
  <c r="BH440" i="30"/>
  <c r="BH430" i="30"/>
  <c r="BH433" i="30" s="1"/>
  <c r="BH388" i="30"/>
  <c r="BH365" i="30"/>
  <c r="BH355" i="30"/>
  <c r="BH358" i="30" s="1"/>
  <c r="BH313" i="30"/>
  <c r="BH290" i="30"/>
  <c r="BH280" i="30"/>
  <c r="BH283" i="30" s="1"/>
  <c r="BH238" i="30"/>
  <c r="BH215" i="30"/>
  <c r="BH205" i="30"/>
  <c r="BH208" i="30" s="1"/>
  <c r="BH163" i="30"/>
  <c r="BG143" i="30"/>
  <c r="BG142" i="30"/>
  <c r="BH140" i="30"/>
  <c r="BG139" i="30"/>
  <c r="BG214" i="30" s="1"/>
  <c r="BG138" i="30"/>
  <c r="BG213" i="30" s="1"/>
  <c r="BG137" i="30"/>
  <c r="BG212" i="30" s="1"/>
  <c r="BG136" i="30"/>
  <c r="BG211" i="30" s="1"/>
  <c r="BG132" i="30"/>
  <c r="BG207" i="30" s="1"/>
  <c r="BG131" i="30"/>
  <c r="BG206" i="30" s="1"/>
  <c r="BH130" i="30"/>
  <c r="BH133" i="30" s="1"/>
  <c r="BG129" i="30"/>
  <c r="BK129" i="30" s="1"/>
  <c r="BG127" i="30"/>
  <c r="BK127" i="30" s="1"/>
  <c r="BG126" i="30"/>
  <c r="BK126" i="30" s="1"/>
  <c r="BG125" i="30"/>
  <c r="BK125" i="30" s="1"/>
  <c r="BG124" i="30"/>
  <c r="BK124" i="30" s="1"/>
  <c r="BG123" i="30"/>
  <c r="BK123" i="30" s="1"/>
  <c r="BG122" i="30"/>
  <c r="BK122" i="30" s="1"/>
  <c r="BG121" i="30"/>
  <c r="BK121" i="30" s="1"/>
  <c r="BG119" i="30"/>
  <c r="BG118" i="30"/>
  <c r="BG193" i="30" s="1"/>
  <c r="BG117" i="30"/>
  <c r="BG192" i="30" s="1"/>
  <c r="BG116" i="30"/>
  <c r="BG191" i="30" s="1"/>
  <c r="BG115" i="30"/>
  <c r="BG190" i="30" s="1"/>
  <c r="BG114" i="30"/>
  <c r="BG189" i="30" s="1"/>
  <c r="BG113" i="30"/>
  <c r="BG188" i="30" s="1"/>
  <c r="BG112" i="30"/>
  <c r="BG187" i="30" s="1"/>
  <c r="BG111" i="30"/>
  <c r="BG186" i="30" s="1"/>
  <c r="BG110" i="30"/>
  <c r="BG185" i="30" s="1"/>
  <c r="BG109" i="30"/>
  <c r="BG184" i="30" s="1"/>
  <c r="BG108" i="30"/>
  <c r="BG183" i="30" s="1"/>
  <c r="BG107" i="30"/>
  <c r="BG182" i="30" s="1"/>
  <c r="BG106" i="30"/>
  <c r="BG181" i="30" s="1"/>
  <c r="BG105" i="30"/>
  <c r="BG180" i="30" s="1"/>
  <c r="BG104" i="30"/>
  <c r="BG179" i="30" s="1"/>
  <c r="BG103" i="30"/>
  <c r="BG178" i="30" s="1"/>
  <c r="BG102" i="30"/>
  <c r="BG177" i="30" s="1"/>
  <c r="BG101" i="30"/>
  <c r="BG176" i="30" s="1"/>
  <c r="BG100" i="30"/>
  <c r="BG175" i="30" s="1"/>
  <c r="BG99" i="30"/>
  <c r="BG174" i="30" s="1"/>
  <c r="BG98" i="30"/>
  <c r="BG173" i="30" s="1"/>
  <c r="BG97" i="30"/>
  <c r="BG172" i="30" s="1"/>
  <c r="BG96" i="30"/>
  <c r="BG171" i="30" s="1"/>
  <c r="BG95" i="30"/>
  <c r="BG170" i="30" s="1"/>
  <c r="BG94" i="30"/>
  <c r="BG169" i="30" s="1"/>
  <c r="BG93" i="30"/>
  <c r="BG168" i="30" s="1"/>
  <c r="BG92" i="30"/>
  <c r="BG167" i="30" s="1"/>
  <c r="BG91" i="30"/>
  <c r="BG166" i="30" s="1"/>
  <c r="BG90" i="30"/>
  <c r="BG165" i="30" s="1"/>
  <c r="BG89" i="30"/>
  <c r="BG164" i="30" s="1"/>
  <c r="BH88" i="30"/>
  <c r="BG87" i="30"/>
  <c r="BG162" i="30" s="1"/>
  <c r="BG86" i="30"/>
  <c r="BG161" i="30" s="1"/>
  <c r="BI68" i="30"/>
  <c r="BI67" i="30"/>
  <c r="BH65" i="30"/>
  <c r="BG65" i="30"/>
  <c r="BI64" i="30"/>
  <c r="BI139" i="30" s="1"/>
  <c r="BI214" i="30" s="1"/>
  <c r="BI289" i="30" s="1"/>
  <c r="BI364" i="30" s="1"/>
  <c r="BI439" i="30" s="1"/>
  <c r="BI514" i="30" s="1"/>
  <c r="BI589" i="30" s="1"/>
  <c r="BI664" i="30" s="1"/>
  <c r="BI739" i="30" s="1"/>
  <c r="BI814" i="30" s="1"/>
  <c r="BI889" i="30" s="1"/>
  <c r="BI964" i="30" s="1"/>
  <c r="BI63" i="30"/>
  <c r="BI138" i="30" s="1"/>
  <c r="BI213" i="30" s="1"/>
  <c r="BI288" i="30" s="1"/>
  <c r="BI363" i="30" s="1"/>
  <c r="BI438" i="30" s="1"/>
  <c r="BI513" i="30" s="1"/>
  <c r="BI588" i="30" s="1"/>
  <c r="BI663" i="30" s="1"/>
  <c r="BI738" i="30" s="1"/>
  <c r="BI813" i="30" s="1"/>
  <c r="BI888" i="30" s="1"/>
  <c r="BI963" i="30" s="1"/>
  <c r="BI62" i="30"/>
  <c r="BI137" i="30" s="1"/>
  <c r="BI212" i="30" s="1"/>
  <c r="BI287" i="30" s="1"/>
  <c r="BI362" i="30" s="1"/>
  <c r="BI437" i="30" s="1"/>
  <c r="BI512" i="30" s="1"/>
  <c r="BI587" i="30" s="1"/>
  <c r="BI662" i="30" s="1"/>
  <c r="BI737" i="30" s="1"/>
  <c r="BI812" i="30" s="1"/>
  <c r="BI887" i="30" s="1"/>
  <c r="BI962" i="30" s="1"/>
  <c r="BI61" i="30"/>
  <c r="BI136" i="30" s="1"/>
  <c r="BK57" i="30"/>
  <c r="BI57" i="30"/>
  <c r="BI132" i="30" s="1"/>
  <c r="BI207" i="30" s="1"/>
  <c r="BI282" i="30" s="1"/>
  <c r="BI357" i="30" s="1"/>
  <c r="BI432" i="30" s="1"/>
  <c r="BI507" i="30" s="1"/>
  <c r="BI582" i="30" s="1"/>
  <c r="BI657" i="30" s="1"/>
  <c r="BI732" i="30" s="1"/>
  <c r="BI807" i="30" s="1"/>
  <c r="BI882" i="30" s="1"/>
  <c r="BI957" i="30" s="1"/>
  <c r="BK56" i="30"/>
  <c r="BI56" i="30"/>
  <c r="BI131" i="30" s="1"/>
  <c r="BI206" i="30" s="1"/>
  <c r="BI281" i="30" s="1"/>
  <c r="BI356" i="30" s="1"/>
  <c r="BI431" i="30" s="1"/>
  <c r="BI506" i="30" s="1"/>
  <c r="BI581" i="30" s="1"/>
  <c r="BI656" i="30" s="1"/>
  <c r="BI731" i="30" s="1"/>
  <c r="BI806" i="30" s="1"/>
  <c r="BI881" i="30" s="1"/>
  <c r="BI956" i="30" s="1"/>
  <c r="BH55" i="30"/>
  <c r="BH58" i="30" s="1"/>
  <c r="BG55" i="30"/>
  <c r="BG130" i="30" s="1"/>
  <c r="BK54" i="30"/>
  <c r="BI54" i="30"/>
  <c r="BI129" i="30" s="1"/>
  <c r="BI204" i="30" s="1"/>
  <c r="BI279" i="30" s="1"/>
  <c r="BI354" i="30" s="1"/>
  <c r="BI429" i="30" s="1"/>
  <c r="BI504" i="30" s="1"/>
  <c r="BI579" i="30" s="1"/>
  <c r="BI654" i="30" s="1"/>
  <c r="BI729" i="30" s="1"/>
  <c r="BI804" i="30" s="1"/>
  <c r="BI879" i="30" s="1"/>
  <c r="BI954" i="30" s="1"/>
  <c r="BK52" i="30"/>
  <c r="BI52" i="30"/>
  <c r="BI127" i="30" s="1"/>
  <c r="BI202" i="30" s="1"/>
  <c r="BI277" i="30" s="1"/>
  <c r="BI352" i="30" s="1"/>
  <c r="BI427" i="30" s="1"/>
  <c r="BI502" i="30" s="1"/>
  <c r="BI577" i="30" s="1"/>
  <c r="BI652" i="30" s="1"/>
  <c r="BI727" i="30" s="1"/>
  <c r="BI802" i="30" s="1"/>
  <c r="BI877" i="30" s="1"/>
  <c r="BI952" i="30" s="1"/>
  <c r="BK51" i="30"/>
  <c r="BI51" i="30"/>
  <c r="BI126" i="30" s="1"/>
  <c r="BI201" i="30" s="1"/>
  <c r="BI276" i="30" s="1"/>
  <c r="BI351" i="30" s="1"/>
  <c r="BI426" i="30" s="1"/>
  <c r="BI501" i="30" s="1"/>
  <c r="BI576" i="30" s="1"/>
  <c r="BI651" i="30" s="1"/>
  <c r="BI726" i="30" s="1"/>
  <c r="BI801" i="30" s="1"/>
  <c r="BI876" i="30" s="1"/>
  <c r="BI951" i="30" s="1"/>
  <c r="BK50" i="30"/>
  <c r="BI50" i="30"/>
  <c r="BI125" i="30" s="1"/>
  <c r="BI200" i="30" s="1"/>
  <c r="BI275" i="30" s="1"/>
  <c r="BI350" i="30" s="1"/>
  <c r="BI425" i="30" s="1"/>
  <c r="BI500" i="30" s="1"/>
  <c r="BI575" i="30" s="1"/>
  <c r="BI650" i="30" s="1"/>
  <c r="BI725" i="30" s="1"/>
  <c r="BI800" i="30" s="1"/>
  <c r="BI875" i="30" s="1"/>
  <c r="BI950" i="30" s="1"/>
  <c r="BK49" i="30"/>
  <c r="BI49" i="30"/>
  <c r="BI124" i="30" s="1"/>
  <c r="BI199" i="30" s="1"/>
  <c r="BI274" i="30" s="1"/>
  <c r="BI349" i="30" s="1"/>
  <c r="BI424" i="30" s="1"/>
  <c r="BI499" i="30" s="1"/>
  <c r="BI574" i="30" s="1"/>
  <c r="BI649" i="30" s="1"/>
  <c r="BI724" i="30" s="1"/>
  <c r="BI799" i="30" s="1"/>
  <c r="BI874" i="30" s="1"/>
  <c r="BI949" i="30" s="1"/>
  <c r="BK48" i="30"/>
  <c r="BI48" i="30"/>
  <c r="BI123" i="30" s="1"/>
  <c r="BI198" i="30" s="1"/>
  <c r="BI273" i="30" s="1"/>
  <c r="BI348" i="30" s="1"/>
  <c r="BI423" i="30" s="1"/>
  <c r="BI498" i="30" s="1"/>
  <c r="BI573" i="30" s="1"/>
  <c r="BI648" i="30" s="1"/>
  <c r="BI723" i="30" s="1"/>
  <c r="BI798" i="30" s="1"/>
  <c r="BI873" i="30" s="1"/>
  <c r="BI948" i="30" s="1"/>
  <c r="BK47" i="30"/>
  <c r="BI47" i="30"/>
  <c r="BI122" i="30" s="1"/>
  <c r="BI197" i="30" s="1"/>
  <c r="BI272" i="30" s="1"/>
  <c r="BI347" i="30" s="1"/>
  <c r="BI422" i="30" s="1"/>
  <c r="BI497" i="30" s="1"/>
  <c r="BI572" i="30" s="1"/>
  <c r="BI647" i="30" s="1"/>
  <c r="BI722" i="30" s="1"/>
  <c r="BI797" i="30" s="1"/>
  <c r="BI872" i="30" s="1"/>
  <c r="BI947" i="30" s="1"/>
  <c r="BK46" i="30"/>
  <c r="BI46" i="30"/>
  <c r="BI121" i="30" s="1"/>
  <c r="BI196" i="30" s="1"/>
  <c r="BI271" i="30" s="1"/>
  <c r="BI346" i="30" s="1"/>
  <c r="BI421" i="30" s="1"/>
  <c r="BI496" i="30" s="1"/>
  <c r="BI571" i="30" s="1"/>
  <c r="BI646" i="30" s="1"/>
  <c r="BI721" i="30" s="1"/>
  <c r="BI796" i="30" s="1"/>
  <c r="BI871" i="30" s="1"/>
  <c r="BI946" i="30" s="1"/>
  <c r="BK44" i="30"/>
  <c r="BI44" i="30"/>
  <c r="BI119" i="30" s="1"/>
  <c r="BI194" i="30" s="1"/>
  <c r="BI269" i="30" s="1"/>
  <c r="BI344" i="30" s="1"/>
  <c r="BI419" i="30" s="1"/>
  <c r="BI494" i="30" s="1"/>
  <c r="BI569" i="30" s="1"/>
  <c r="BI644" i="30" s="1"/>
  <c r="BI719" i="30" s="1"/>
  <c r="BI794" i="30" s="1"/>
  <c r="BI869" i="30" s="1"/>
  <c r="BI944" i="30" s="1"/>
  <c r="BK43" i="30"/>
  <c r="BI43" i="30"/>
  <c r="BI118" i="30" s="1"/>
  <c r="BI193" i="30" s="1"/>
  <c r="BI268" i="30" s="1"/>
  <c r="BI343" i="30" s="1"/>
  <c r="BI418" i="30" s="1"/>
  <c r="BI493" i="30" s="1"/>
  <c r="BI568" i="30" s="1"/>
  <c r="BI643" i="30" s="1"/>
  <c r="BI718" i="30" s="1"/>
  <c r="BI793" i="30" s="1"/>
  <c r="BI868" i="30" s="1"/>
  <c r="BI943" i="30" s="1"/>
  <c r="BK42" i="30"/>
  <c r="BI42" i="30"/>
  <c r="BI117" i="30" s="1"/>
  <c r="BI192" i="30" s="1"/>
  <c r="BI267" i="30" s="1"/>
  <c r="BI342" i="30" s="1"/>
  <c r="BI417" i="30" s="1"/>
  <c r="BI492" i="30" s="1"/>
  <c r="BI567" i="30" s="1"/>
  <c r="BI642" i="30" s="1"/>
  <c r="BI717" i="30" s="1"/>
  <c r="BI792" i="30" s="1"/>
  <c r="BI867" i="30" s="1"/>
  <c r="BI942" i="30" s="1"/>
  <c r="BK41" i="30"/>
  <c r="BI41" i="30"/>
  <c r="BI116" i="30" s="1"/>
  <c r="BI191" i="30" s="1"/>
  <c r="BI266" i="30" s="1"/>
  <c r="BI341" i="30" s="1"/>
  <c r="BI416" i="30" s="1"/>
  <c r="BI491" i="30" s="1"/>
  <c r="BI566" i="30" s="1"/>
  <c r="BI641" i="30" s="1"/>
  <c r="BI716" i="30" s="1"/>
  <c r="BI791" i="30" s="1"/>
  <c r="BI866" i="30" s="1"/>
  <c r="BI941" i="30" s="1"/>
  <c r="BK40" i="30"/>
  <c r="BI40" i="30"/>
  <c r="BI115" i="30" s="1"/>
  <c r="BI190" i="30" s="1"/>
  <c r="BI265" i="30" s="1"/>
  <c r="BI340" i="30" s="1"/>
  <c r="BI415" i="30" s="1"/>
  <c r="BI490" i="30" s="1"/>
  <c r="BI565" i="30" s="1"/>
  <c r="BI640" i="30" s="1"/>
  <c r="BI715" i="30" s="1"/>
  <c r="BI790" i="30" s="1"/>
  <c r="BI865" i="30" s="1"/>
  <c r="BI940" i="30" s="1"/>
  <c r="BK39" i="30"/>
  <c r="BI39" i="30"/>
  <c r="BI114" i="30" s="1"/>
  <c r="BI189" i="30" s="1"/>
  <c r="BI264" i="30" s="1"/>
  <c r="BI339" i="30" s="1"/>
  <c r="BI414" i="30" s="1"/>
  <c r="BI489" i="30" s="1"/>
  <c r="BI564" i="30" s="1"/>
  <c r="BI639" i="30" s="1"/>
  <c r="BI714" i="30" s="1"/>
  <c r="BI789" i="30" s="1"/>
  <c r="BI864" i="30" s="1"/>
  <c r="BI939" i="30" s="1"/>
  <c r="BK38" i="30"/>
  <c r="BI38" i="30"/>
  <c r="BI113" i="30" s="1"/>
  <c r="BI188" i="30" s="1"/>
  <c r="BI263" i="30" s="1"/>
  <c r="BI338" i="30" s="1"/>
  <c r="BI413" i="30" s="1"/>
  <c r="BI488" i="30" s="1"/>
  <c r="BI563" i="30" s="1"/>
  <c r="BI638" i="30" s="1"/>
  <c r="BI713" i="30" s="1"/>
  <c r="BI788" i="30" s="1"/>
  <c r="BI863" i="30" s="1"/>
  <c r="BI938" i="30" s="1"/>
  <c r="BK37" i="30"/>
  <c r="BI37" i="30"/>
  <c r="BI112" i="30" s="1"/>
  <c r="BI187" i="30" s="1"/>
  <c r="BI262" i="30" s="1"/>
  <c r="BI337" i="30" s="1"/>
  <c r="BI412" i="30" s="1"/>
  <c r="BI487" i="30" s="1"/>
  <c r="BI562" i="30" s="1"/>
  <c r="BI637" i="30" s="1"/>
  <c r="BI712" i="30" s="1"/>
  <c r="BI787" i="30" s="1"/>
  <c r="BI862" i="30" s="1"/>
  <c r="BI937" i="30" s="1"/>
  <c r="BK36" i="30"/>
  <c r="BI36" i="30"/>
  <c r="BI111" i="30" s="1"/>
  <c r="BI186" i="30" s="1"/>
  <c r="BI261" i="30" s="1"/>
  <c r="BI336" i="30" s="1"/>
  <c r="BI411" i="30" s="1"/>
  <c r="BI486" i="30" s="1"/>
  <c r="BI561" i="30" s="1"/>
  <c r="BI636" i="30" s="1"/>
  <c r="BI711" i="30" s="1"/>
  <c r="BI786" i="30" s="1"/>
  <c r="BI861" i="30" s="1"/>
  <c r="BI936" i="30" s="1"/>
  <c r="BK35" i="30"/>
  <c r="BI35" i="30"/>
  <c r="BI110" i="30" s="1"/>
  <c r="BI185" i="30" s="1"/>
  <c r="BI260" i="30" s="1"/>
  <c r="BI335" i="30" s="1"/>
  <c r="BI410" i="30" s="1"/>
  <c r="BI485" i="30" s="1"/>
  <c r="BI560" i="30" s="1"/>
  <c r="BI635" i="30" s="1"/>
  <c r="BI710" i="30" s="1"/>
  <c r="BI785" i="30" s="1"/>
  <c r="BI860" i="30" s="1"/>
  <c r="BI935" i="30" s="1"/>
  <c r="BK34" i="30"/>
  <c r="BI34" i="30"/>
  <c r="BI109" i="30" s="1"/>
  <c r="BI184" i="30" s="1"/>
  <c r="BI259" i="30" s="1"/>
  <c r="BI334" i="30" s="1"/>
  <c r="BI409" i="30" s="1"/>
  <c r="BI484" i="30" s="1"/>
  <c r="BI559" i="30" s="1"/>
  <c r="BI634" i="30" s="1"/>
  <c r="BI709" i="30" s="1"/>
  <c r="BI784" i="30" s="1"/>
  <c r="BI859" i="30" s="1"/>
  <c r="BI934" i="30" s="1"/>
  <c r="BK33" i="30"/>
  <c r="BI33" i="30"/>
  <c r="BI108" i="30" s="1"/>
  <c r="BI183" i="30" s="1"/>
  <c r="BI258" i="30" s="1"/>
  <c r="BI333" i="30" s="1"/>
  <c r="BI408" i="30" s="1"/>
  <c r="BI483" i="30" s="1"/>
  <c r="BI558" i="30" s="1"/>
  <c r="BI633" i="30" s="1"/>
  <c r="BI708" i="30" s="1"/>
  <c r="BI783" i="30" s="1"/>
  <c r="BI858" i="30" s="1"/>
  <c r="BI933" i="30" s="1"/>
  <c r="BK32" i="30"/>
  <c r="BI32" i="30"/>
  <c r="BI107" i="30" s="1"/>
  <c r="BI182" i="30" s="1"/>
  <c r="BI257" i="30" s="1"/>
  <c r="BI332" i="30" s="1"/>
  <c r="BI407" i="30" s="1"/>
  <c r="BI482" i="30" s="1"/>
  <c r="BI557" i="30" s="1"/>
  <c r="BI632" i="30" s="1"/>
  <c r="BI707" i="30" s="1"/>
  <c r="BI782" i="30" s="1"/>
  <c r="BI857" i="30" s="1"/>
  <c r="BI932" i="30" s="1"/>
  <c r="BK31" i="30"/>
  <c r="BI31" i="30"/>
  <c r="BI106" i="30" s="1"/>
  <c r="BI181" i="30" s="1"/>
  <c r="BI256" i="30" s="1"/>
  <c r="BI331" i="30" s="1"/>
  <c r="BI406" i="30" s="1"/>
  <c r="BI481" i="30" s="1"/>
  <c r="BI556" i="30" s="1"/>
  <c r="BI631" i="30" s="1"/>
  <c r="BI706" i="30" s="1"/>
  <c r="BI781" i="30" s="1"/>
  <c r="BI856" i="30" s="1"/>
  <c r="BI931" i="30" s="1"/>
  <c r="BK30" i="30"/>
  <c r="BI30" i="30"/>
  <c r="BI105" i="30" s="1"/>
  <c r="BI180" i="30" s="1"/>
  <c r="BI255" i="30" s="1"/>
  <c r="BI330" i="30" s="1"/>
  <c r="BI405" i="30" s="1"/>
  <c r="BI480" i="30" s="1"/>
  <c r="BI555" i="30" s="1"/>
  <c r="BI630" i="30" s="1"/>
  <c r="BI705" i="30" s="1"/>
  <c r="BI780" i="30" s="1"/>
  <c r="BI855" i="30" s="1"/>
  <c r="BI930" i="30" s="1"/>
  <c r="BK29" i="30"/>
  <c r="BI29" i="30"/>
  <c r="BI104" i="30" s="1"/>
  <c r="BI179" i="30" s="1"/>
  <c r="BI254" i="30" s="1"/>
  <c r="BI329" i="30" s="1"/>
  <c r="BI404" i="30" s="1"/>
  <c r="BI479" i="30" s="1"/>
  <c r="BI554" i="30" s="1"/>
  <c r="BI629" i="30" s="1"/>
  <c r="BI704" i="30" s="1"/>
  <c r="BI779" i="30" s="1"/>
  <c r="BI854" i="30" s="1"/>
  <c r="BI929" i="30" s="1"/>
  <c r="BK28" i="30"/>
  <c r="BI28" i="30"/>
  <c r="BI103" i="30" s="1"/>
  <c r="BI178" i="30" s="1"/>
  <c r="BI253" i="30" s="1"/>
  <c r="BI328" i="30" s="1"/>
  <c r="BI403" i="30" s="1"/>
  <c r="BI478" i="30" s="1"/>
  <c r="BI553" i="30" s="1"/>
  <c r="BI628" i="30" s="1"/>
  <c r="BI703" i="30" s="1"/>
  <c r="BI778" i="30" s="1"/>
  <c r="BI853" i="30" s="1"/>
  <c r="BI928" i="30" s="1"/>
  <c r="BK27" i="30"/>
  <c r="BI27" i="30"/>
  <c r="BI102" i="30" s="1"/>
  <c r="BI177" i="30" s="1"/>
  <c r="BI252" i="30" s="1"/>
  <c r="BI327" i="30" s="1"/>
  <c r="BI402" i="30" s="1"/>
  <c r="BI477" i="30" s="1"/>
  <c r="BI552" i="30" s="1"/>
  <c r="BI627" i="30" s="1"/>
  <c r="BI702" i="30" s="1"/>
  <c r="BI777" i="30" s="1"/>
  <c r="BI852" i="30" s="1"/>
  <c r="BI927" i="30" s="1"/>
  <c r="BK26" i="30"/>
  <c r="BI26" i="30"/>
  <c r="BI101" i="30" s="1"/>
  <c r="BI176" i="30" s="1"/>
  <c r="BI251" i="30" s="1"/>
  <c r="BI326" i="30" s="1"/>
  <c r="BI401" i="30" s="1"/>
  <c r="BI476" i="30" s="1"/>
  <c r="BI551" i="30" s="1"/>
  <c r="BI626" i="30" s="1"/>
  <c r="BI701" i="30" s="1"/>
  <c r="BI776" i="30" s="1"/>
  <c r="BI851" i="30" s="1"/>
  <c r="BI926" i="30" s="1"/>
  <c r="BK25" i="30"/>
  <c r="BI25" i="30"/>
  <c r="BI100" i="30" s="1"/>
  <c r="BI175" i="30" s="1"/>
  <c r="BI250" i="30" s="1"/>
  <c r="BI325" i="30" s="1"/>
  <c r="BI400" i="30" s="1"/>
  <c r="BI475" i="30" s="1"/>
  <c r="BI550" i="30" s="1"/>
  <c r="BI625" i="30" s="1"/>
  <c r="BI700" i="30" s="1"/>
  <c r="BI775" i="30" s="1"/>
  <c r="BI850" i="30" s="1"/>
  <c r="BI925" i="30" s="1"/>
  <c r="BK24" i="30"/>
  <c r="BI24" i="30"/>
  <c r="BI99" i="30" s="1"/>
  <c r="BI174" i="30" s="1"/>
  <c r="BI249" i="30" s="1"/>
  <c r="BI324" i="30" s="1"/>
  <c r="BI399" i="30" s="1"/>
  <c r="BI474" i="30" s="1"/>
  <c r="BI549" i="30" s="1"/>
  <c r="BI624" i="30" s="1"/>
  <c r="BI699" i="30" s="1"/>
  <c r="BI774" i="30" s="1"/>
  <c r="BI849" i="30" s="1"/>
  <c r="BI924" i="30" s="1"/>
  <c r="BK23" i="30"/>
  <c r="BI23" i="30"/>
  <c r="BI98" i="30" s="1"/>
  <c r="BI173" i="30" s="1"/>
  <c r="BI248" i="30" s="1"/>
  <c r="BI323" i="30" s="1"/>
  <c r="BI398" i="30" s="1"/>
  <c r="BI473" i="30" s="1"/>
  <c r="BI548" i="30" s="1"/>
  <c r="BI623" i="30" s="1"/>
  <c r="BI698" i="30" s="1"/>
  <c r="BI773" i="30" s="1"/>
  <c r="BI848" i="30" s="1"/>
  <c r="BI923" i="30" s="1"/>
  <c r="BK22" i="30"/>
  <c r="BI22" i="30"/>
  <c r="BI97" i="30" s="1"/>
  <c r="BI172" i="30" s="1"/>
  <c r="BI247" i="30" s="1"/>
  <c r="BI322" i="30" s="1"/>
  <c r="BI397" i="30" s="1"/>
  <c r="BI472" i="30" s="1"/>
  <c r="BI547" i="30" s="1"/>
  <c r="BI622" i="30" s="1"/>
  <c r="BI697" i="30" s="1"/>
  <c r="BI772" i="30" s="1"/>
  <c r="BI847" i="30" s="1"/>
  <c r="BI922" i="30" s="1"/>
  <c r="BK21" i="30"/>
  <c r="BI21" i="30"/>
  <c r="BI96" i="30" s="1"/>
  <c r="BI171" i="30" s="1"/>
  <c r="BI246" i="30" s="1"/>
  <c r="BI321" i="30" s="1"/>
  <c r="BI396" i="30" s="1"/>
  <c r="BI471" i="30" s="1"/>
  <c r="BI546" i="30" s="1"/>
  <c r="BI621" i="30" s="1"/>
  <c r="BI696" i="30" s="1"/>
  <c r="BI771" i="30" s="1"/>
  <c r="BI846" i="30" s="1"/>
  <c r="BI921" i="30" s="1"/>
  <c r="BK20" i="30"/>
  <c r="BI20" i="30"/>
  <c r="BI95" i="30" s="1"/>
  <c r="BI170" i="30" s="1"/>
  <c r="BI245" i="30" s="1"/>
  <c r="BI320" i="30" s="1"/>
  <c r="BI395" i="30" s="1"/>
  <c r="BI470" i="30" s="1"/>
  <c r="BI545" i="30" s="1"/>
  <c r="BI620" i="30" s="1"/>
  <c r="BI695" i="30" s="1"/>
  <c r="BI770" i="30" s="1"/>
  <c r="BI845" i="30" s="1"/>
  <c r="BI920" i="30" s="1"/>
  <c r="BK19" i="30"/>
  <c r="BI19" i="30"/>
  <c r="BI94" i="30" s="1"/>
  <c r="BI169" i="30" s="1"/>
  <c r="BI244" i="30" s="1"/>
  <c r="BI319" i="30" s="1"/>
  <c r="BI394" i="30" s="1"/>
  <c r="BI469" i="30" s="1"/>
  <c r="BI544" i="30" s="1"/>
  <c r="BI619" i="30" s="1"/>
  <c r="BI694" i="30" s="1"/>
  <c r="BI769" i="30" s="1"/>
  <c r="BI844" i="30" s="1"/>
  <c r="BI919" i="30" s="1"/>
  <c r="BK18" i="30"/>
  <c r="BI18" i="30"/>
  <c r="BI93" i="30" s="1"/>
  <c r="BI168" i="30" s="1"/>
  <c r="BI243" i="30" s="1"/>
  <c r="BI318" i="30" s="1"/>
  <c r="BI393" i="30" s="1"/>
  <c r="BI468" i="30" s="1"/>
  <c r="BI543" i="30" s="1"/>
  <c r="BI618" i="30" s="1"/>
  <c r="BI693" i="30" s="1"/>
  <c r="BI768" i="30" s="1"/>
  <c r="BI843" i="30" s="1"/>
  <c r="BI918" i="30" s="1"/>
  <c r="BK17" i="30"/>
  <c r="BI17" i="30"/>
  <c r="BI92" i="30" s="1"/>
  <c r="BI167" i="30" s="1"/>
  <c r="BI242" i="30" s="1"/>
  <c r="BI317" i="30" s="1"/>
  <c r="BI392" i="30" s="1"/>
  <c r="BI467" i="30" s="1"/>
  <c r="BI542" i="30" s="1"/>
  <c r="BI617" i="30" s="1"/>
  <c r="BI692" i="30" s="1"/>
  <c r="BI767" i="30" s="1"/>
  <c r="BI842" i="30" s="1"/>
  <c r="BI917" i="30" s="1"/>
  <c r="BK16" i="30"/>
  <c r="BI16" i="30"/>
  <c r="BI91" i="30" s="1"/>
  <c r="BI166" i="30" s="1"/>
  <c r="BI241" i="30" s="1"/>
  <c r="BI316" i="30" s="1"/>
  <c r="BI391" i="30" s="1"/>
  <c r="BI466" i="30" s="1"/>
  <c r="BI541" i="30" s="1"/>
  <c r="BI616" i="30" s="1"/>
  <c r="BI691" i="30" s="1"/>
  <c r="BI766" i="30" s="1"/>
  <c r="BI841" i="30" s="1"/>
  <c r="BI916" i="30" s="1"/>
  <c r="BK15" i="30"/>
  <c r="BI15" i="30"/>
  <c r="BI90" i="30" s="1"/>
  <c r="BI165" i="30" s="1"/>
  <c r="BI240" i="30" s="1"/>
  <c r="BI315" i="30" s="1"/>
  <c r="BI390" i="30" s="1"/>
  <c r="BI465" i="30" s="1"/>
  <c r="BI540" i="30" s="1"/>
  <c r="BI615" i="30" s="1"/>
  <c r="BI690" i="30" s="1"/>
  <c r="BI765" i="30" s="1"/>
  <c r="BI840" i="30" s="1"/>
  <c r="BI915" i="30" s="1"/>
  <c r="BK14" i="30"/>
  <c r="BI14" i="30"/>
  <c r="BI89" i="30" s="1"/>
  <c r="BH13" i="30"/>
  <c r="BG13" i="30"/>
  <c r="BG88" i="30" s="1"/>
  <c r="BK12" i="30"/>
  <c r="BI12" i="30"/>
  <c r="BK11" i="30"/>
  <c r="BI11" i="30"/>
  <c r="BC890" i="30"/>
  <c r="BC880" i="30"/>
  <c r="BC883" i="30" s="1"/>
  <c r="BC838" i="30"/>
  <c r="BC815" i="30"/>
  <c r="BC805" i="30"/>
  <c r="BC808" i="30" s="1"/>
  <c r="BC763" i="30"/>
  <c r="BC740" i="30"/>
  <c r="BC730" i="30"/>
  <c r="BC733" i="30" s="1"/>
  <c r="BC688" i="30"/>
  <c r="BC665" i="30"/>
  <c r="BC655" i="30"/>
  <c r="BC658" i="30" s="1"/>
  <c r="BC613" i="30"/>
  <c r="BC590" i="30"/>
  <c r="BC580" i="30"/>
  <c r="BC583" i="30" s="1"/>
  <c r="BC538" i="30"/>
  <c r="BC515" i="30"/>
  <c r="BC505" i="30"/>
  <c r="BC508" i="30" s="1"/>
  <c r="BC463" i="30"/>
  <c r="BC440" i="30"/>
  <c r="BC430" i="30"/>
  <c r="BC433" i="30" s="1"/>
  <c r="BC388" i="30"/>
  <c r="BC365" i="30"/>
  <c r="BC355" i="30"/>
  <c r="BC358" i="30" s="1"/>
  <c r="BC313" i="30"/>
  <c r="BC290" i="30"/>
  <c r="BC280" i="30"/>
  <c r="BC283" i="30" s="1"/>
  <c r="BC238" i="30"/>
  <c r="BC215" i="30"/>
  <c r="BC205" i="30"/>
  <c r="BC208" i="30" s="1"/>
  <c r="BC163" i="30"/>
  <c r="BB143" i="30"/>
  <c r="BB142" i="30"/>
  <c r="BC140" i="30"/>
  <c r="BB139" i="30"/>
  <c r="BB214" i="30" s="1"/>
  <c r="BB138" i="30"/>
  <c r="BB213" i="30" s="1"/>
  <c r="BB137" i="30"/>
  <c r="BB212" i="30" s="1"/>
  <c r="BB136" i="30"/>
  <c r="BB211" i="30" s="1"/>
  <c r="BB132" i="30"/>
  <c r="BB207" i="30" s="1"/>
  <c r="BB131" i="30"/>
  <c r="BB206" i="30" s="1"/>
  <c r="BC130" i="30"/>
  <c r="BC133" i="30" s="1"/>
  <c r="BB129" i="30"/>
  <c r="BB204" i="30" s="1"/>
  <c r="BB127" i="30"/>
  <c r="BB202" i="30" s="1"/>
  <c r="BB126" i="30"/>
  <c r="BB201" i="30" s="1"/>
  <c r="BB125" i="30"/>
  <c r="BB200" i="30" s="1"/>
  <c r="BB124" i="30"/>
  <c r="BB199" i="30" s="1"/>
  <c r="BB123" i="30"/>
  <c r="BB198" i="30" s="1"/>
  <c r="BB122" i="30"/>
  <c r="BB197" i="30" s="1"/>
  <c r="BB121" i="30"/>
  <c r="BB196" i="30" s="1"/>
  <c r="BB119" i="30"/>
  <c r="BB194" i="30" s="1"/>
  <c r="BB118" i="30"/>
  <c r="BB193" i="30" s="1"/>
  <c r="BB117" i="30"/>
  <c r="BB192" i="30" s="1"/>
  <c r="BB116" i="30"/>
  <c r="BB191" i="30" s="1"/>
  <c r="BB115" i="30"/>
  <c r="BB190" i="30" s="1"/>
  <c r="BB114" i="30"/>
  <c r="BB189" i="30" s="1"/>
  <c r="BB113" i="30"/>
  <c r="BB188" i="30" s="1"/>
  <c r="BB112" i="30"/>
  <c r="BB187" i="30" s="1"/>
  <c r="BB111" i="30"/>
  <c r="BB186" i="30" s="1"/>
  <c r="BB110" i="30"/>
  <c r="BB185" i="30" s="1"/>
  <c r="BB109" i="30"/>
  <c r="BB184" i="30" s="1"/>
  <c r="BB108" i="30"/>
  <c r="BB183" i="30" s="1"/>
  <c r="BB107" i="30"/>
  <c r="BB182" i="30" s="1"/>
  <c r="BB106" i="30"/>
  <c r="BB181" i="30" s="1"/>
  <c r="BB105" i="30"/>
  <c r="BB180" i="30" s="1"/>
  <c r="BB104" i="30"/>
  <c r="BB179" i="30" s="1"/>
  <c r="BB103" i="30"/>
  <c r="BB178" i="30" s="1"/>
  <c r="BB102" i="30"/>
  <c r="BB177" i="30" s="1"/>
  <c r="BB101" i="30"/>
  <c r="BB176" i="30" s="1"/>
  <c r="BB100" i="30"/>
  <c r="BB175" i="30" s="1"/>
  <c r="BB99" i="30"/>
  <c r="BB174" i="30" s="1"/>
  <c r="BB98" i="30"/>
  <c r="BB173" i="30" s="1"/>
  <c r="BB97" i="30"/>
  <c r="BB172" i="30" s="1"/>
  <c r="BB96" i="30"/>
  <c r="BB171" i="30" s="1"/>
  <c r="BB95" i="30"/>
  <c r="BB170" i="30" s="1"/>
  <c r="BB94" i="30"/>
  <c r="BB169" i="30" s="1"/>
  <c r="BB93" i="30"/>
  <c r="BB168" i="30" s="1"/>
  <c r="BB92" i="30"/>
  <c r="BB167" i="30" s="1"/>
  <c r="BB91" i="30"/>
  <c r="BB166" i="30" s="1"/>
  <c r="BB90" i="30"/>
  <c r="BB165" i="30" s="1"/>
  <c r="BB89" i="30"/>
  <c r="BB164" i="30" s="1"/>
  <c r="BC88" i="30"/>
  <c r="BB87" i="30"/>
  <c r="BB162" i="30" s="1"/>
  <c r="BB86" i="30"/>
  <c r="BB161" i="30" s="1"/>
  <c r="BD68" i="30"/>
  <c r="BD67" i="30"/>
  <c r="BC65" i="30"/>
  <c r="BB65" i="30"/>
  <c r="BD64" i="30"/>
  <c r="BD139" i="30" s="1"/>
  <c r="BD214" i="30" s="1"/>
  <c r="BD289" i="30" s="1"/>
  <c r="BD364" i="30" s="1"/>
  <c r="BD439" i="30" s="1"/>
  <c r="BD514" i="30" s="1"/>
  <c r="BD589" i="30" s="1"/>
  <c r="BD664" i="30" s="1"/>
  <c r="BD739" i="30" s="1"/>
  <c r="BD814" i="30" s="1"/>
  <c r="BD889" i="30" s="1"/>
  <c r="BD964" i="30" s="1"/>
  <c r="BD63" i="30"/>
  <c r="BD138" i="30" s="1"/>
  <c r="BD213" i="30" s="1"/>
  <c r="BD288" i="30" s="1"/>
  <c r="BD363" i="30" s="1"/>
  <c r="BD438" i="30" s="1"/>
  <c r="BD513" i="30" s="1"/>
  <c r="BD588" i="30" s="1"/>
  <c r="BD663" i="30" s="1"/>
  <c r="BD738" i="30" s="1"/>
  <c r="BD813" i="30" s="1"/>
  <c r="BD888" i="30" s="1"/>
  <c r="BD963" i="30" s="1"/>
  <c r="BD62" i="30"/>
  <c r="BD137" i="30" s="1"/>
  <c r="BD212" i="30" s="1"/>
  <c r="BD287" i="30" s="1"/>
  <c r="BD362" i="30" s="1"/>
  <c r="BD437" i="30" s="1"/>
  <c r="BD512" i="30" s="1"/>
  <c r="BD587" i="30" s="1"/>
  <c r="BD662" i="30" s="1"/>
  <c r="BD737" i="30" s="1"/>
  <c r="BD812" i="30" s="1"/>
  <c r="BD887" i="30" s="1"/>
  <c r="BD962" i="30" s="1"/>
  <c r="BD61" i="30"/>
  <c r="BD136" i="30" s="1"/>
  <c r="BD57" i="30"/>
  <c r="BD132" i="30" s="1"/>
  <c r="BD207" i="30" s="1"/>
  <c r="BD282" i="30" s="1"/>
  <c r="BD357" i="30" s="1"/>
  <c r="BD432" i="30" s="1"/>
  <c r="BD507" i="30" s="1"/>
  <c r="BD582" i="30" s="1"/>
  <c r="BD657" i="30" s="1"/>
  <c r="BD732" i="30" s="1"/>
  <c r="BD807" i="30" s="1"/>
  <c r="BD882" i="30" s="1"/>
  <c r="BD957" i="30" s="1"/>
  <c r="BF56" i="30"/>
  <c r="BD56" i="30"/>
  <c r="BD131" i="30" s="1"/>
  <c r="BD206" i="30" s="1"/>
  <c r="BD281" i="30" s="1"/>
  <c r="BD356" i="30" s="1"/>
  <c r="BD431" i="30" s="1"/>
  <c r="BD506" i="30" s="1"/>
  <c r="BD581" i="30" s="1"/>
  <c r="BD656" i="30" s="1"/>
  <c r="BD731" i="30" s="1"/>
  <c r="BD806" i="30" s="1"/>
  <c r="BD881" i="30" s="1"/>
  <c r="BD956" i="30" s="1"/>
  <c r="BC55" i="30"/>
  <c r="BC58" i="30" s="1"/>
  <c r="BB55" i="30"/>
  <c r="BB130" i="30" s="1"/>
  <c r="BF54" i="30"/>
  <c r="BD54" i="30"/>
  <c r="BD129" i="30" s="1"/>
  <c r="BD204" i="30" s="1"/>
  <c r="BD279" i="30" s="1"/>
  <c r="BD354" i="30" s="1"/>
  <c r="BD429" i="30" s="1"/>
  <c r="BD504" i="30" s="1"/>
  <c r="BD579" i="30" s="1"/>
  <c r="BD654" i="30" s="1"/>
  <c r="BD729" i="30" s="1"/>
  <c r="BD804" i="30" s="1"/>
  <c r="BD879" i="30" s="1"/>
  <c r="BD954" i="30" s="1"/>
  <c r="BF52" i="30"/>
  <c r="BD52" i="30"/>
  <c r="BD127" i="30" s="1"/>
  <c r="BD202" i="30" s="1"/>
  <c r="BD277" i="30" s="1"/>
  <c r="BD352" i="30" s="1"/>
  <c r="BD427" i="30" s="1"/>
  <c r="BD502" i="30" s="1"/>
  <c r="BD577" i="30" s="1"/>
  <c r="BD652" i="30" s="1"/>
  <c r="BD727" i="30" s="1"/>
  <c r="BD802" i="30" s="1"/>
  <c r="BD877" i="30" s="1"/>
  <c r="BD952" i="30" s="1"/>
  <c r="BF51" i="30"/>
  <c r="BD51" i="30"/>
  <c r="BD126" i="30" s="1"/>
  <c r="BD201" i="30" s="1"/>
  <c r="BD276" i="30" s="1"/>
  <c r="BD351" i="30" s="1"/>
  <c r="BD426" i="30" s="1"/>
  <c r="BD501" i="30" s="1"/>
  <c r="BD576" i="30" s="1"/>
  <c r="BD651" i="30" s="1"/>
  <c r="BD726" i="30" s="1"/>
  <c r="BD801" i="30" s="1"/>
  <c r="BD876" i="30" s="1"/>
  <c r="BD951" i="30" s="1"/>
  <c r="BF50" i="30"/>
  <c r="BD50" i="30"/>
  <c r="BD125" i="30" s="1"/>
  <c r="BD200" i="30" s="1"/>
  <c r="BD275" i="30" s="1"/>
  <c r="BD350" i="30" s="1"/>
  <c r="BD425" i="30" s="1"/>
  <c r="BD500" i="30" s="1"/>
  <c r="BD575" i="30" s="1"/>
  <c r="BD650" i="30" s="1"/>
  <c r="BD725" i="30" s="1"/>
  <c r="BD800" i="30" s="1"/>
  <c r="BD875" i="30" s="1"/>
  <c r="BD950" i="30" s="1"/>
  <c r="BF49" i="30"/>
  <c r="BD49" i="30"/>
  <c r="BD124" i="30" s="1"/>
  <c r="BD199" i="30" s="1"/>
  <c r="BD274" i="30" s="1"/>
  <c r="BD349" i="30" s="1"/>
  <c r="BD424" i="30" s="1"/>
  <c r="BD499" i="30" s="1"/>
  <c r="BD574" i="30" s="1"/>
  <c r="BD649" i="30" s="1"/>
  <c r="BD724" i="30" s="1"/>
  <c r="BD799" i="30" s="1"/>
  <c r="BD874" i="30" s="1"/>
  <c r="BD949" i="30" s="1"/>
  <c r="BF48" i="30"/>
  <c r="BD48" i="30"/>
  <c r="BD123" i="30" s="1"/>
  <c r="BD198" i="30" s="1"/>
  <c r="BD273" i="30" s="1"/>
  <c r="BD348" i="30" s="1"/>
  <c r="BD423" i="30" s="1"/>
  <c r="BD498" i="30" s="1"/>
  <c r="BD573" i="30" s="1"/>
  <c r="BD648" i="30" s="1"/>
  <c r="BD723" i="30" s="1"/>
  <c r="BD798" i="30" s="1"/>
  <c r="BD873" i="30" s="1"/>
  <c r="BD948" i="30" s="1"/>
  <c r="BF47" i="30"/>
  <c r="BD47" i="30"/>
  <c r="BD122" i="30" s="1"/>
  <c r="BD197" i="30" s="1"/>
  <c r="BD272" i="30" s="1"/>
  <c r="BD347" i="30" s="1"/>
  <c r="BD422" i="30" s="1"/>
  <c r="BD497" i="30" s="1"/>
  <c r="BD572" i="30" s="1"/>
  <c r="BD647" i="30" s="1"/>
  <c r="BD722" i="30" s="1"/>
  <c r="BD797" i="30" s="1"/>
  <c r="BD872" i="30" s="1"/>
  <c r="BD947" i="30" s="1"/>
  <c r="BF46" i="30"/>
  <c r="BD46" i="30"/>
  <c r="BD121" i="30" s="1"/>
  <c r="BD196" i="30" s="1"/>
  <c r="BD271" i="30" s="1"/>
  <c r="BD346" i="30" s="1"/>
  <c r="BD421" i="30" s="1"/>
  <c r="BD496" i="30" s="1"/>
  <c r="BD571" i="30" s="1"/>
  <c r="BD646" i="30" s="1"/>
  <c r="BD721" i="30" s="1"/>
  <c r="BD796" i="30" s="1"/>
  <c r="BD871" i="30" s="1"/>
  <c r="BD946" i="30" s="1"/>
  <c r="BF44" i="30"/>
  <c r="BD44" i="30"/>
  <c r="BD119" i="30" s="1"/>
  <c r="BD194" i="30" s="1"/>
  <c r="BD269" i="30" s="1"/>
  <c r="BD344" i="30" s="1"/>
  <c r="BD419" i="30" s="1"/>
  <c r="BD494" i="30" s="1"/>
  <c r="BD569" i="30" s="1"/>
  <c r="BD644" i="30" s="1"/>
  <c r="BD719" i="30" s="1"/>
  <c r="BD794" i="30" s="1"/>
  <c r="BD869" i="30" s="1"/>
  <c r="BD944" i="30" s="1"/>
  <c r="BF43" i="30"/>
  <c r="BD43" i="30"/>
  <c r="BD118" i="30" s="1"/>
  <c r="BD193" i="30" s="1"/>
  <c r="BD268" i="30" s="1"/>
  <c r="BD343" i="30" s="1"/>
  <c r="BD418" i="30" s="1"/>
  <c r="BD493" i="30" s="1"/>
  <c r="BD568" i="30" s="1"/>
  <c r="BD643" i="30" s="1"/>
  <c r="BD718" i="30" s="1"/>
  <c r="BD793" i="30" s="1"/>
  <c r="BD868" i="30" s="1"/>
  <c r="BD943" i="30" s="1"/>
  <c r="BF42" i="30"/>
  <c r="BD42" i="30"/>
  <c r="BD117" i="30" s="1"/>
  <c r="BD192" i="30" s="1"/>
  <c r="BD267" i="30" s="1"/>
  <c r="BD342" i="30" s="1"/>
  <c r="BD417" i="30" s="1"/>
  <c r="BD492" i="30" s="1"/>
  <c r="BD567" i="30" s="1"/>
  <c r="BD642" i="30" s="1"/>
  <c r="BD717" i="30" s="1"/>
  <c r="BD792" i="30" s="1"/>
  <c r="BD867" i="30" s="1"/>
  <c r="BD942" i="30" s="1"/>
  <c r="BF41" i="30"/>
  <c r="BD41" i="30"/>
  <c r="BD116" i="30" s="1"/>
  <c r="BD191" i="30" s="1"/>
  <c r="BD266" i="30" s="1"/>
  <c r="BD341" i="30" s="1"/>
  <c r="BD416" i="30" s="1"/>
  <c r="BD491" i="30" s="1"/>
  <c r="BD566" i="30" s="1"/>
  <c r="BD641" i="30" s="1"/>
  <c r="BD716" i="30" s="1"/>
  <c r="BD791" i="30" s="1"/>
  <c r="BD866" i="30" s="1"/>
  <c r="BD941" i="30" s="1"/>
  <c r="BF40" i="30"/>
  <c r="BD40" i="30"/>
  <c r="BD115" i="30" s="1"/>
  <c r="BD190" i="30" s="1"/>
  <c r="BD265" i="30" s="1"/>
  <c r="BD340" i="30" s="1"/>
  <c r="BD415" i="30" s="1"/>
  <c r="BD490" i="30" s="1"/>
  <c r="BD565" i="30" s="1"/>
  <c r="BD640" i="30" s="1"/>
  <c r="BD715" i="30" s="1"/>
  <c r="BD790" i="30" s="1"/>
  <c r="BD865" i="30" s="1"/>
  <c r="BD940" i="30" s="1"/>
  <c r="BF39" i="30"/>
  <c r="BD39" i="30"/>
  <c r="BD114" i="30" s="1"/>
  <c r="BD189" i="30" s="1"/>
  <c r="BD264" i="30" s="1"/>
  <c r="BD339" i="30" s="1"/>
  <c r="BD414" i="30" s="1"/>
  <c r="BD489" i="30" s="1"/>
  <c r="BD564" i="30" s="1"/>
  <c r="BD639" i="30" s="1"/>
  <c r="BD714" i="30" s="1"/>
  <c r="BD789" i="30" s="1"/>
  <c r="BD864" i="30" s="1"/>
  <c r="BD939" i="30" s="1"/>
  <c r="BF38" i="30"/>
  <c r="BD38" i="30"/>
  <c r="BD113" i="30" s="1"/>
  <c r="BD188" i="30" s="1"/>
  <c r="BD263" i="30" s="1"/>
  <c r="BD338" i="30" s="1"/>
  <c r="BD413" i="30" s="1"/>
  <c r="BD488" i="30" s="1"/>
  <c r="BD563" i="30" s="1"/>
  <c r="BD638" i="30" s="1"/>
  <c r="BD713" i="30" s="1"/>
  <c r="BD788" i="30" s="1"/>
  <c r="BD863" i="30" s="1"/>
  <c r="BD938" i="30" s="1"/>
  <c r="BF37" i="30"/>
  <c r="BD37" i="30"/>
  <c r="BD112" i="30" s="1"/>
  <c r="BD187" i="30" s="1"/>
  <c r="BD262" i="30" s="1"/>
  <c r="BD337" i="30" s="1"/>
  <c r="BD412" i="30" s="1"/>
  <c r="BD487" i="30" s="1"/>
  <c r="BD562" i="30" s="1"/>
  <c r="BD637" i="30" s="1"/>
  <c r="BD712" i="30" s="1"/>
  <c r="BD787" i="30" s="1"/>
  <c r="BD862" i="30" s="1"/>
  <c r="BD937" i="30" s="1"/>
  <c r="BF36" i="30"/>
  <c r="BD36" i="30"/>
  <c r="BD111" i="30" s="1"/>
  <c r="BD186" i="30" s="1"/>
  <c r="BD261" i="30" s="1"/>
  <c r="BD336" i="30" s="1"/>
  <c r="BD411" i="30" s="1"/>
  <c r="BD486" i="30" s="1"/>
  <c r="BD561" i="30" s="1"/>
  <c r="BD636" i="30" s="1"/>
  <c r="BD711" i="30" s="1"/>
  <c r="BD786" i="30" s="1"/>
  <c r="BD861" i="30" s="1"/>
  <c r="BD936" i="30" s="1"/>
  <c r="BF35" i="30"/>
  <c r="BD35" i="30"/>
  <c r="BD110" i="30" s="1"/>
  <c r="BD185" i="30" s="1"/>
  <c r="BD260" i="30" s="1"/>
  <c r="BD335" i="30" s="1"/>
  <c r="BD410" i="30" s="1"/>
  <c r="BD485" i="30" s="1"/>
  <c r="BD560" i="30" s="1"/>
  <c r="BD635" i="30" s="1"/>
  <c r="BD710" i="30" s="1"/>
  <c r="BD785" i="30" s="1"/>
  <c r="BD860" i="30" s="1"/>
  <c r="BD935" i="30" s="1"/>
  <c r="BF34" i="30"/>
  <c r="BD34" i="30"/>
  <c r="BD109" i="30" s="1"/>
  <c r="BD184" i="30" s="1"/>
  <c r="BD259" i="30" s="1"/>
  <c r="BD334" i="30" s="1"/>
  <c r="BD409" i="30" s="1"/>
  <c r="BD484" i="30" s="1"/>
  <c r="BD559" i="30" s="1"/>
  <c r="BD634" i="30" s="1"/>
  <c r="BD709" i="30" s="1"/>
  <c r="BD784" i="30" s="1"/>
  <c r="BD859" i="30" s="1"/>
  <c r="BD934" i="30" s="1"/>
  <c r="BF33" i="30"/>
  <c r="BD33" i="30"/>
  <c r="BD108" i="30" s="1"/>
  <c r="BD183" i="30" s="1"/>
  <c r="BD258" i="30" s="1"/>
  <c r="BD333" i="30" s="1"/>
  <c r="BD408" i="30" s="1"/>
  <c r="BD483" i="30" s="1"/>
  <c r="BD558" i="30" s="1"/>
  <c r="BD633" i="30" s="1"/>
  <c r="BD708" i="30" s="1"/>
  <c r="BD783" i="30" s="1"/>
  <c r="BD858" i="30" s="1"/>
  <c r="BD933" i="30" s="1"/>
  <c r="BF32" i="30"/>
  <c r="BD32" i="30"/>
  <c r="BD107" i="30" s="1"/>
  <c r="BD182" i="30" s="1"/>
  <c r="BD257" i="30" s="1"/>
  <c r="BD332" i="30" s="1"/>
  <c r="BD407" i="30" s="1"/>
  <c r="BD482" i="30" s="1"/>
  <c r="BD557" i="30" s="1"/>
  <c r="BD632" i="30" s="1"/>
  <c r="BD707" i="30" s="1"/>
  <c r="BD782" i="30" s="1"/>
  <c r="BD857" i="30" s="1"/>
  <c r="BD932" i="30" s="1"/>
  <c r="BF31" i="30"/>
  <c r="BD31" i="30"/>
  <c r="BD106" i="30" s="1"/>
  <c r="BD181" i="30" s="1"/>
  <c r="BD256" i="30" s="1"/>
  <c r="BD331" i="30" s="1"/>
  <c r="BD406" i="30" s="1"/>
  <c r="BD481" i="30" s="1"/>
  <c r="BD556" i="30" s="1"/>
  <c r="BD631" i="30" s="1"/>
  <c r="BD706" i="30" s="1"/>
  <c r="BD781" i="30" s="1"/>
  <c r="BD856" i="30" s="1"/>
  <c r="BD931" i="30" s="1"/>
  <c r="BF30" i="30"/>
  <c r="BD30" i="30"/>
  <c r="BD105" i="30" s="1"/>
  <c r="BD180" i="30" s="1"/>
  <c r="BD255" i="30" s="1"/>
  <c r="BD330" i="30" s="1"/>
  <c r="BD405" i="30" s="1"/>
  <c r="BD480" i="30" s="1"/>
  <c r="BD555" i="30" s="1"/>
  <c r="BD630" i="30" s="1"/>
  <c r="BD705" i="30" s="1"/>
  <c r="BD780" i="30" s="1"/>
  <c r="BD855" i="30" s="1"/>
  <c r="BD930" i="30" s="1"/>
  <c r="BF29" i="30"/>
  <c r="BD29" i="30"/>
  <c r="BD104" i="30" s="1"/>
  <c r="BD179" i="30" s="1"/>
  <c r="BD254" i="30" s="1"/>
  <c r="BD329" i="30" s="1"/>
  <c r="BD404" i="30" s="1"/>
  <c r="BD479" i="30" s="1"/>
  <c r="BD554" i="30" s="1"/>
  <c r="BD629" i="30" s="1"/>
  <c r="BD704" i="30" s="1"/>
  <c r="BD779" i="30" s="1"/>
  <c r="BD854" i="30" s="1"/>
  <c r="BD929" i="30" s="1"/>
  <c r="BF28" i="30"/>
  <c r="BD28" i="30"/>
  <c r="BD103" i="30" s="1"/>
  <c r="BD178" i="30" s="1"/>
  <c r="BD253" i="30" s="1"/>
  <c r="BD328" i="30" s="1"/>
  <c r="BD403" i="30" s="1"/>
  <c r="BD478" i="30" s="1"/>
  <c r="BD553" i="30" s="1"/>
  <c r="BD628" i="30" s="1"/>
  <c r="BD703" i="30" s="1"/>
  <c r="BD778" i="30" s="1"/>
  <c r="BD853" i="30" s="1"/>
  <c r="BD928" i="30" s="1"/>
  <c r="BF27" i="30"/>
  <c r="BD27" i="30"/>
  <c r="BD102" i="30" s="1"/>
  <c r="BD177" i="30" s="1"/>
  <c r="BD252" i="30" s="1"/>
  <c r="BD327" i="30" s="1"/>
  <c r="BD402" i="30" s="1"/>
  <c r="BD477" i="30" s="1"/>
  <c r="BD552" i="30" s="1"/>
  <c r="BD627" i="30" s="1"/>
  <c r="BD702" i="30" s="1"/>
  <c r="BD777" i="30" s="1"/>
  <c r="BD852" i="30" s="1"/>
  <c r="BD927" i="30" s="1"/>
  <c r="BF26" i="30"/>
  <c r="BD26" i="30"/>
  <c r="BD101" i="30" s="1"/>
  <c r="BD176" i="30" s="1"/>
  <c r="BD251" i="30" s="1"/>
  <c r="BD326" i="30" s="1"/>
  <c r="BD401" i="30" s="1"/>
  <c r="BD476" i="30" s="1"/>
  <c r="BD551" i="30" s="1"/>
  <c r="BD626" i="30" s="1"/>
  <c r="BD701" i="30" s="1"/>
  <c r="BD776" i="30" s="1"/>
  <c r="BD851" i="30" s="1"/>
  <c r="BD926" i="30" s="1"/>
  <c r="BF25" i="30"/>
  <c r="BD25" i="30"/>
  <c r="BD100" i="30" s="1"/>
  <c r="BD175" i="30" s="1"/>
  <c r="BD250" i="30" s="1"/>
  <c r="BD325" i="30" s="1"/>
  <c r="BD400" i="30" s="1"/>
  <c r="BD475" i="30" s="1"/>
  <c r="BD550" i="30" s="1"/>
  <c r="BD625" i="30" s="1"/>
  <c r="BD700" i="30" s="1"/>
  <c r="BD775" i="30" s="1"/>
  <c r="BD850" i="30" s="1"/>
  <c r="BD925" i="30" s="1"/>
  <c r="BF24" i="30"/>
  <c r="BD24" i="30"/>
  <c r="BD99" i="30" s="1"/>
  <c r="BD174" i="30" s="1"/>
  <c r="BD249" i="30" s="1"/>
  <c r="BD324" i="30" s="1"/>
  <c r="BD399" i="30" s="1"/>
  <c r="BD474" i="30" s="1"/>
  <c r="BD549" i="30" s="1"/>
  <c r="BD624" i="30" s="1"/>
  <c r="BD699" i="30" s="1"/>
  <c r="BD774" i="30" s="1"/>
  <c r="BD849" i="30" s="1"/>
  <c r="BD924" i="30" s="1"/>
  <c r="BF23" i="30"/>
  <c r="BD23" i="30"/>
  <c r="BD98" i="30" s="1"/>
  <c r="BD173" i="30" s="1"/>
  <c r="BD248" i="30" s="1"/>
  <c r="BD323" i="30" s="1"/>
  <c r="BD398" i="30" s="1"/>
  <c r="BD473" i="30" s="1"/>
  <c r="BD548" i="30" s="1"/>
  <c r="BD623" i="30" s="1"/>
  <c r="BD698" i="30" s="1"/>
  <c r="BD773" i="30" s="1"/>
  <c r="BD848" i="30" s="1"/>
  <c r="BD923" i="30" s="1"/>
  <c r="BF22" i="30"/>
  <c r="BD22" i="30"/>
  <c r="BD97" i="30" s="1"/>
  <c r="BD172" i="30" s="1"/>
  <c r="BD247" i="30" s="1"/>
  <c r="BD322" i="30" s="1"/>
  <c r="BD397" i="30" s="1"/>
  <c r="BD472" i="30" s="1"/>
  <c r="BD547" i="30" s="1"/>
  <c r="BD622" i="30" s="1"/>
  <c r="BD697" i="30" s="1"/>
  <c r="BD772" i="30" s="1"/>
  <c r="BD847" i="30" s="1"/>
  <c r="BD922" i="30" s="1"/>
  <c r="BF21" i="30"/>
  <c r="BD21" i="30"/>
  <c r="BD96" i="30" s="1"/>
  <c r="BD171" i="30" s="1"/>
  <c r="BD246" i="30" s="1"/>
  <c r="BD321" i="30" s="1"/>
  <c r="BD396" i="30" s="1"/>
  <c r="BD471" i="30" s="1"/>
  <c r="BD546" i="30" s="1"/>
  <c r="BD621" i="30" s="1"/>
  <c r="BD696" i="30" s="1"/>
  <c r="BD771" i="30" s="1"/>
  <c r="BD846" i="30" s="1"/>
  <c r="BD921" i="30" s="1"/>
  <c r="BF20" i="30"/>
  <c r="BD20" i="30"/>
  <c r="BD95" i="30" s="1"/>
  <c r="BD170" i="30" s="1"/>
  <c r="BD245" i="30" s="1"/>
  <c r="BD320" i="30" s="1"/>
  <c r="BD395" i="30" s="1"/>
  <c r="BD470" i="30" s="1"/>
  <c r="BD545" i="30" s="1"/>
  <c r="BD620" i="30" s="1"/>
  <c r="BD695" i="30" s="1"/>
  <c r="BD770" i="30" s="1"/>
  <c r="BD845" i="30" s="1"/>
  <c r="BD920" i="30" s="1"/>
  <c r="BF19" i="30"/>
  <c r="BD19" i="30"/>
  <c r="BD94" i="30" s="1"/>
  <c r="BD169" i="30" s="1"/>
  <c r="BD244" i="30" s="1"/>
  <c r="BD319" i="30" s="1"/>
  <c r="BD394" i="30" s="1"/>
  <c r="BD469" i="30" s="1"/>
  <c r="BD544" i="30" s="1"/>
  <c r="BD619" i="30" s="1"/>
  <c r="BD694" i="30" s="1"/>
  <c r="BD769" i="30" s="1"/>
  <c r="BD844" i="30" s="1"/>
  <c r="BD919" i="30" s="1"/>
  <c r="BF18" i="30"/>
  <c r="BD18" i="30"/>
  <c r="BD93" i="30" s="1"/>
  <c r="BD168" i="30" s="1"/>
  <c r="BD243" i="30" s="1"/>
  <c r="BD318" i="30" s="1"/>
  <c r="BD393" i="30" s="1"/>
  <c r="BD468" i="30" s="1"/>
  <c r="BD543" i="30" s="1"/>
  <c r="BD618" i="30" s="1"/>
  <c r="BD693" i="30" s="1"/>
  <c r="BD768" i="30" s="1"/>
  <c r="BD843" i="30" s="1"/>
  <c r="BD918" i="30" s="1"/>
  <c r="BF17" i="30"/>
  <c r="BD17" i="30"/>
  <c r="BD92" i="30" s="1"/>
  <c r="BD167" i="30" s="1"/>
  <c r="BD242" i="30" s="1"/>
  <c r="BD317" i="30" s="1"/>
  <c r="BD392" i="30" s="1"/>
  <c r="BD467" i="30" s="1"/>
  <c r="BD542" i="30" s="1"/>
  <c r="BD617" i="30" s="1"/>
  <c r="BD692" i="30" s="1"/>
  <c r="BD767" i="30" s="1"/>
  <c r="BD842" i="30" s="1"/>
  <c r="BD917" i="30" s="1"/>
  <c r="BF16" i="30"/>
  <c r="BD16" i="30"/>
  <c r="BD91" i="30" s="1"/>
  <c r="BD166" i="30" s="1"/>
  <c r="BD241" i="30" s="1"/>
  <c r="BD316" i="30" s="1"/>
  <c r="BD391" i="30" s="1"/>
  <c r="BD466" i="30" s="1"/>
  <c r="BD541" i="30" s="1"/>
  <c r="BD616" i="30" s="1"/>
  <c r="BD691" i="30" s="1"/>
  <c r="BD766" i="30" s="1"/>
  <c r="BD841" i="30" s="1"/>
  <c r="BD916" i="30" s="1"/>
  <c r="BF15" i="30"/>
  <c r="BD15" i="30"/>
  <c r="BD90" i="30" s="1"/>
  <c r="BD165" i="30" s="1"/>
  <c r="BD240" i="30" s="1"/>
  <c r="BD315" i="30" s="1"/>
  <c r="BD390" i="30" s="1"/>
  <c r="BD465" i="30" s="1"/>
  <c r="BD540" i="30" s="1"/>
  <c r="BD615" i="30" s="1"/>
  <c r="BD690" i="30" s="1"/>
  <c r="BD765" i="30" s="1"/>
  <c r="BD840" i="30" s="1"/>
  <c r="BD915" i="30" s="1"/>
  <c r="BF14" i="30"/>
  <c r="BD14" i="30"/>
  <c r="BD89" i="30" s="1"/>
  <c r="BC13" i="30"/>
  <c r="BB13" i="30"/>
  <c r="BB88" i="30" s="1"/>
  <c r="BF12" i="30"/>
  <c r="BD12" i="30"/>
  <c r="BD87" i="30" s="1"/>
  <c r="BD162" i="30" s="1"/>
  <c r="BD237" i="30" s="1"/>
  <c r="BD312" i="30" s="1"/>
  <c r="BD387" i="30" s="1"/>
  <c r="BD462" i="30" s="1"/>
  <c r="BD537" i="30" s="1"/>
  <c r="BD612" i="30" s="1"/>
  <c r="BD687" i="30" s="1"/>
  <c r="BD762" i="30" s="1"/>
  <c r="BD837" i="30" s="1"/>
  <c r="BD912" i="30" s="1"/>
  <c r="BF11" i="30"/>
  <c r="BD11" i="30"/>
  <c r="BD86" i="30" s="1"/>
  <c r="AX890" i="30"/>
  <c r="AX880" i="30"/>
  <c r="AX883" i="30" s="1"/>
  <c r="AX838" i="30"/>
  <c r="AX815" i="30"/>
  <c r="AX805" i="30"/>
  <c r="AX808" i="30" s="1"/>
  <c r="AX763" i="30"/>
  <c r="AX740" i="30"/>
  <c r="AX730" i="30"/>
  <c r="AX733" i="30" s="1"/>
  <c r="AX688" i="30"/>
  <c r="AX665" i="30"/>
  <c r="AX655" i="30"/>
  <c r="AX658" i="30" s="1"/>
  <c r="AX613" i="30"/>
  <c r="AX590" i="30"/>
  <c r="AX580" i="30"/>
  <c r="AX583" i="30" s="1"/>
  <c r="AX538" i="30"/>
  <c r="AX515" i="30"/>
  <c r="AX505" i="30"/>
  <c r="AX508" i="30" s="1"/>
  <c r="AX463" i="30"/>
  <c r="AX440" i="30"/>
  <c r="AX430" i="30"/>
  <c r="AX433" i="30" s="1"/>
  <c r="AX388" i="30"/>
  <c r="AX365" i="30"/>
  <c r="AX355" i="30"/>
  <c r="AX358" i="30" s="1"/>
  <c r="AX313" i="30"/>
  <c r="AX290" i="30"/>
  <c r="AX280" i="30"/>
  <c r="AX283" i="30" s="1"/>
  <c r="AX238" i="30"/>
  <c r="AX215" i="30"/>
  <c r="AX205" i="30"/>
  <c r="AX208" i="30" s="1"/>
  <c r="AX163" i="30"/>
  <c r="AW143" i="30"/>
  <c r="AW142" i="30"/>
  <c r="AX140" i="30"/>
  <c r="AW139" i="30"/>
  <c r="AW214" i="30" s="1"/>
  <c r="AW138" i="30"/>
  <c r="AW213" i="30" s="1"/>
  <c r="AW137" i="30"/>
  <c r="AW212" i="30" s="1"/>
  <c r="AW136" i="30"/>
  <c r="AW211" i="30" s="1"/>
  <c r="AW132" i="30"/>
  <c r="AW207" i="30" s="1"/>
  <c r="AW131" i="30"/>
  <c r="AW206" i="30" s="1"/>
  <c r="AX130" i="30"/>
  <c r="AX133" i="30" s="1"/>
  <c r="AW129" i="30"/>
  <c r="AW127" i="30"/>
  <c r="AW202" i="30" s="1"/>
  <c r="AW126" i="30"/>
  <c r="AW201" i="30" s="1"/>
  <c r="AW125" i="30"/>
  <c r="AW200" i="30" s="1"/>
  <c r="AW124" i="30"/>
  <c r="AW199" i="30" s="1"/>
  <c r="AW123" i="30"/>
  <c r="AW198" i="30" s="1"/>
  <c r="AW122" i="30"/>
  <c r="AW197" i="30" s="1"/>
  <c r="AW121" i="30"/>
  <c r="AW196" i="30" s="1"/>
  <c r="AW119" i="30"/>
  <c r="AW194" i="30" s="1"/>
  <c r="AW118" i="30"/>
  <c r="AW193" i="30" s="1"/>
  <c r="AW117" i="30"/>
  <c r="AW192" i="30" s="1"/>
  <c r="AW116" i="30"/>
  <c r="AW191" i="30" s="1"/>
  <c r="AW115" i="30"/>
  <c r="AW190" i="30" s="1"/>
  <c r="AW114" i="30"/>
  <c r="AW189" i="30" s="1"/>
  <c r="AW113" i="30"/>
  <c r="AW188" i="30" s="1"/>
  <c r="AW112" i="30"/>
  <c r="AW187" i="30" s="1"/>
  <c r="AW111" i="30"/>
  <c r="AW186" i="30" s="1"/>
  <c r="AW110" i="30"/>
  <c r="AW185" i="30" s="1"/>
  <c r="AW109" i="30"/>
  <c r="AW184" i="30" s="1"/>
  <c r="AW108" i="30"/>
  <c r="AW183" i="30" s="1"/>
  <c r="AW107" i="30"/>
  <c r="AW182" i="30" s="1"/>
  <c r="AW106" i="30"/>
  <c r="AW181" i="30" s="1"/>
  <c r="AW105" i="30"/>
  <c r="AW180" i="30" s="1"/>
  <c r="AW104" i="30"/>
  <c r="AW179" i="30" s="1"/>
  <c r="AW103" i="30"/>
  <c r="AW178" i="30" s="1"/>
  <c r="AW102" i="30"/>
  <c r="AW177" i="30" s="1"/>
  <c r="AW101" i="30"/>
  <c r="AW176" i="30" s="1"/>
  <c r="AW100" i="30"/>
  <c r="AW175" i="30" s="1"/>
  <c r="AW99" i="30"/>
  <c r="AW174" i="30" s="1"/>
  <c r="AW98" i="30"/>
  <c r="AW173" i="30" s="1"/>
  <c r="AW97" i="30"/>
  <c r="AW172" i="30" s="1"/>
  <c r="AW96" i="30"/>
  <c r="AW171" i="30" s="1"/>
  <c r="AW95" i="30"/>
  <c r="AW170" i="30" s="1"/>
  <c r="AW94" i="30"/>
  <c r="AW169" i="30" s="1"/>
  <c r="AW93" i="30"/>
  <c r="AW168" i="30" s="1"/>
  <c r="AW92" i="30"/>
  <c r="AW167" i="30" s="1"/>
  <c r="AW91" i="30"/>
  <c r="AW166" i="30" s="1"/>
  <c r="AW90" i="30"/>
  <c r="AW165" i="30" s="1"/>
  <c r="AW89" i="30"/>
  <c r="AW164" i="30" s="1"/>
  <c r="AX88" i="30"/>
  <c r="AW87" i="30"/>
  <c r="AW162" i="30" s="1"/>
  <c r="AW86" i="30"/>
  <c r="AW161" i="30" s="1"/>
  <c r="BA79" i="30"/>
  <c r="AY68" i="30"/>
  <c r="AY67" i="30"/>
  <c r="AX65" i="30"/>
  <c r="AW65" i="30"/>
  <c r="AW140" i="30" s="1"/>
  <c r="BA64" i="30"/>
  <c r="AY64" i="30"/>
  <c r="AY139" i="30" s="1"/>
  <c r="AY214" i="30" s="1"/>
  <c r="AY289" i="30" s="1"/>
  <c r="AY364" i="30" s="1"/>
  <c r="AY439" i="30" s="1"/>
  <c r="AY514" i="30" s="1"/>
  <c r="AY589" i="30" s="1"/>
  <c r="AY664" i="30" s="1"/>
  <c r="AY739" i="30" s="1"/>
  <c r="AY814" i="30" s="1"/>
  <c r="AY889" i="30" s="1"/>
  <c r="AY964" i="30" s="1"/>
  <c r="BA63" i="30"/>
  <c r="AY63" i="30"/>
  <c r="AY138" i="30" s="1"/>
  <c r="AY213" i="30" s="1"/>
  <c r="AY288" i="30" s="1"/>
  <c r="AY363" i="30" s="1"/>
  <c r="AY438" i="30" s="1"/>
  <c r="AY513" i="30" s="1"/>
  <c r="AY588" i="30" s="1"/>
  <c r="AY663" i="30" s="1"/>
  <c r="AY738" i="30" s="1"/>
  <c r="AY813" i="30" s="1"/>
  <c r="AY888" i="30" s="1"/>
  <c r="AY963" i="30" s="1"/>
  <c r="BA62" i="30"/>
  <c r="AY62" i="30"/>
  <c r="AY137" i="30" s="1"/>
  <c r="AY212" i="30" s="1"/>
  <c r="AY287" i="30" s="1"/>
  <c r="AY362" i="30" s="1"/>
  <c r="AY437" i="30" s="1"/>
  <c r="AY512" i="30" s="1"/>
  <c r="AY587" i="30" s="1"/>
  <c r="AY662" i="30" s="1"/>
  <c r="AY737" i="30" s="1"/>
  <c r="AY812" i="30" s="1"/>
  <c r="AY887" i="30" s="1"/>
  <c r="AY962" i="30" s="1"/>
  <c r="BA61" i="30"/>
  <c r="AY61" i="30"/>
  <c r="AY136" i="30" s="1"/>
  <c r="BA57" i="30"/>
  <c r="AY57" i="30"/>
  <c r="AY132" i="30" s="1"/>
  <c r="AY207" i="30" s="1"/>
  <c r="AY282" i="30" s="1"/>
  <c r="AY357" i="30" s="1"/>
  <c r="AY432" i="30" s="1"/>
  <c r="AY507" i="30" s="1"/>
  <c r="AY582" i="30" s="1"/>
  <c r="AY657" i="30" s="1"/>
  <c r="AY732" i="30" s="1"/>
  <c r="AY807" i="30" s="1"/>
  <c r="AY882" i="30" s="1"/>
  <c r="AY957" i="30" s="1"/>
  <c r="BA56" i="30"/>
  <c r="AY56" i="30"/>
  <c r="AY131" i="30" s="1"/>
  <c r="AY206" i="30" s="1"/>
  <c r="AY281" i="30" s="1"/>
  <c r="AY356" i="30" s="1"/>
  <c r="AY431" i="30" s="1"/>
  <c r="AY506" i="30" s="1"/>
  <c r="AY581" i="30" s="1"/>
  <c r="AY656" i="30" s="1"/>
  <c r="AY731" i="30" s="1"/>
  <c r="AY806" i="30" s="1"/>
  <c r="AY881" i="30" s="1"/>
  <c r="AY956" i="30" s="1"/>
  <c r="AX55" i="30"/>
  <c r="AX58" i="30" s="1"/>
  <c r="AW55" i="30"/>
  <c r="AW130" i="30" s="1"/>
  <c r="BA54" i="30"/>
  <c r="AY54" i="30"/>
  <c r="AY129" i="30" s="1"/>
  <c r="AY204" i="30" s="1"/>
  <c r="AY279" i="30" s="1"/>
  <c r="AY354" i="30" s="1"/>
  <c r="AY429" i="30" s="1"/>
  <c r="AY504" i="30" s="1"/>
  <c r="AY579" i="30" s="1"/>
  <c r="AY654" i="30" s="1"/>
  <c r="AY729" i="30" s="1"/>
  <c r="AY804" i="30" s="1"/>
  <c r="AY879" i="30" s="1"/>
  <c r="AY954" i="30" s="1"/>
  <c r="BA52" i="30"/>
  <c r="AY52" i="30"/>
  <c r="AY127" i="30" s="1"/>
  <c r="AY202" i="30" s="1"/>
  <c r="AY277" i="30" s="1"/>
  <c r="AY352" i="30" s="1"/>
  <c r="AY427" i="30" s="1"/>
  <c r="AY502" i="30" s="1"/>
  <c r="AY577" i="30" s="1"/>
  <c r="AY652" i="30" s="1"/>
  <c r="AY727" i="30" s="1"/>
  <c r="AY802" i="30" s="1"/>
  <c r="AY877" i="30" s="1"/>
  <c r="AY952" i="30" s="1"/>
  <c r="BA51" i="30"/>
  <c r="AY51" i="30"/>
  <c r="AY126" i="30" s="1"/>
  <c r="AY201" i="30" s="1"/>
  <c r="AY276" i="30" s="1"/>
  <c r="AY351" i="30" s="1"/>
  <c r="AY426" i="30" s="1"/>
  <c r="AY501" i="30" s="1"/>
  <c r="AY576" i="30" s="1"/>
  <c r="AY651" i="30" s="1"/>
  <c r="AY726" i="30" s="1"/>
  <c r="AY801" i="30" s="1"/>
  <c r="AY876" i="30" s="1"/>
  <c r="AY951" i="30" s="1"/>
  <c r="BA50" i="30"/>
  <c r="AY50" i="30"/>
  <c r="AY125" i="30" s="1"/>
  <c r="AY200" i="30" s="1"/>
  <c r="AY275" i="30" s="1"/>
  <c r="AY350" i="30" s="1"/>
  <c r="AY425" i="30" s="1"/>
  <c r="AY500" i="30" s="1"/>
  <c r="AY575" i="30" s="1"/>
  <c r="AY650" i="30" s="1"/>
  <c r="AY725" i="30" s="1"/>
  <c r="AY800" i="30" s="1"/>
  <c r="AY875" i="30" s="1"/>
  <c r="AY950" i="30" s="1"/>
  <c r="BA49" i="30"/>
  <c r="AY49" i="30"/>
  <c r="AY124" i="30" s="1"/>
  <c r="AY199" i="30" s="1"/>
  <c r="AY274" i="30" s="1"/>
  <c r="AY349" i="30" s="1"/>
  <c r="AY424" i="30" s="1"/>
  <c r="AY499" i="30" s="1"/>
  <c r="AY574" i="30" s="1"/>
  <c r="AY649" i="30" s="1"/>
  <c r="AY724" i="30" s="1"/>
  <c r="AY799" i="30" s="1"/>
  <c r="AY874" i="30" s="1"/>
  <c r="AY949" i="30" s="1"/>
  <c r="BA48" i="30"/>
  <c r="AY48" i="30"/>
  <c r="AY123" i="30" s="1"/>
  <c r="AY198" i="30" s="1"/>
  <c r="AY273" i="30" s="1"/>
  <c r="AY348" i="30" s="1"/>
  <c r="AY423" i="30" s="1"/>
  <c r="AY498" i="30" s="1"/>
  <c r="AY573" i="30" s="1"/>
  <c r="AY648" i="30" s="1"/>
  <c r="AY723" i="30" s="1"/>
  <c r="AY798" i="30" s="1"/>
  <c r="AY873" i="30" s="1"/>
  <c r="AY948" i="30" s="1"/>
  <c r="BA47" i="30"/>
  <c r="AY47" i="30"/>
  <c r="AY122" i="30" s="1"/>
  <c r="AY197" i="30" s="1"/>
  <c r="AY272" i="30" s="1"/>
  <c r="AY347" i="30" s="1"/>
  <c r="AY422" i="30" s="1"/>
  <c r="AY497" i="30" s="1"/>
  <c r="AY572" i="30" s="1"/>
  <c r="AY647" i="30" s="1"/>
  <c r="AY722" i="30" s="1"/>
  <c r="AY797" i="30" s="1"/>
  <c r="AY872" i="30" s="1"/>
  <c r="AY947" i="30" s="1"/>
  <c r="BA46" i="30"/>
  <c r="AY46" i="30"/>
  <c r="AY121" i="30" s="1"/>
  <c r="AY196" i="30" s="1"/>
  <c r="AY271" i="30" s="1"/>
  <c r="AY346" i="30" s="1"/>
  <c r="AY421" i="30" s="1"/>
  <c r="AY496" i="30" s="1"/>
  <c r="AY571" i="30" s="1"/>
  <c r="AY646" i="30" s="1"/>
  <c r="AY721" i="30" s="1"/>
  <c r="AY796" i="30" s="1"/>
  <c r="AY871" i="30" s="1"/>
  <c r="AY946" i="30" s="1"/>
  <c r="BA44" i="30"/>
  <c r="AY44" i="30"/>
  <c r="AY119" i="30" s="1"/>
  <c r="AY194" i="30" s="1"/>
  <c r="AY269" i="30" s="1"/>
  <c r="AY344" i="30" s="1"/>
  <c r="AY419" i="30" s="1"/>
  <c r="AY494" i="30" s="1"/>
  <c r="AY569" i="30" s="1"/>
  <c r="AY644" i="30" s="1"/>
  <c r="AY719" i="30" s="1"/>
  <c r="AY794" i="30" s="1"/>
  <c r="AY869" i="30" s="1"/>
  <c r="AY944" i="30" s="1"/>
  <c r="BA43" i="30"/>
  <c r="AY43" i="30"/>
  <c r="AY118" i="30" s="1"/>
  <c r="AY193" i="30" s="1"/>
  <c r="AY268" i="30" s="1"/>
  <c r="AY343" i="30" s="1"/>
  <c r="AY418" i="30" s="1"/>
  <c r="AY493" i="30" s="1"/>
  <c r="AY568" i="30" s="1"/>
  <c r="AY643" i="30" s="1"/>
  <c r="AY718" i="30" s="1"/>
  <c r="AY793" i="30" s="1"/>
  <c r="AY868" i="30" s="1"/>
  <c r="AY943" i="30" s="1"/>
  <c r="BA42" i="30"/>
  <c r="AY42" i="30"/>
  <c r="AY117" i="30" s="1"/>
  <c r="AY192" i="30" s="1"/>
  <c r="AY267" i="30" s="1"/>
  <c r="AY342" i="30" s="1"/>
  <c r="AY417" i="30" s="1"/>
  <c r="AY492" i="30" s="1"/>
  <c r="AY567" i="30" s="1"/>
  <c r="AY642" i="30" s="1"/>
  <c r="AY717" i="30" s="1"/>
  <c r="AY792" i="30" s="1"/>
  <c r="AY867" i="30" s="1"/>
  <c r="AY942" i="30" s="1"/>
  <c r="BA41" i="30"/>
  <c r="AY41" i="30"/>
  <c r="AY116" i="30" s="1"/>
  <c r="AY191" i="30" s="1"/>
  <c r="AY266" i="30" s="1"/>
  <c r="AY341" i="30" s="1"/>
  <c r="AY416" i="30" s="1"/>
  <c r="AY491" i="30" s="1"/>
  <c r="AY566" i="30" s="1"/>
  <c r="AY641" i="30" s="1"/>
  <c r="AY716" i="30" s="1"/>
  <c r="AY791" i="30" s="1"/>
  <c r="AY866" i="30" s="1"/>
  <c r="AY941" i="30" s="1"/>
  <c r="BA40" i="30"/>
  <c r="AY40" i="30"/>
  <c r="AY115" i="30" s="1"/>
  <c r="AY190" i="30" s="1"/>
  <c r="AY265" i="30" s="1"/>
  <c r="AY340" i="30" s="1"/>
  <c r="AY415" i="30" s="1"/>
  <c r="AY490" i="30" s="1"/>
  <c r="AY565" i="30" s="1"/>
  <c r="AY640" i="30" s="1"/>
  <c r="AY715" i="30" s="1"/>
  <c r="AY790" i="30" s="1"/>
  <c r="AY865" i="30" s="1"/>
  <c r="AY940" i="30" s="1"/>
  <c r="BA39" i="30"/>
  <c r="AY39" i="30"/>
  <c r="AY114" i="30" s="1"/>
  <c r="AY189" i="30" s="1"/>
  <c r="AY264" i="30" s="1"/>
  <c r="AY339" i="30" s="1"/>
  <c r="AY414" i="30" s="1"/>
  <c r="AY489" i="30" s="1"/>
  <c r="AY564" i="30" s="1"/>
  <c r="AY639" i="30" s="1"/>
  <c r="AY714" i="30" s="1"/>
  <c r="AY789" i="30" s="1"/>
  <c r="AY864" i="30" s="1"/>
  <c r="AY939" i="30" s="1"/>
  <c r="BA38" i="30"/>
  <c r="AY38" i="30"/>
  <c r="AY113" i="30" s="1"/>
  <c r="AY188" i="30" s="1"/>
  <c r="AY263" i="30" s="1"/>
  <c r="AY338" i="30" s="1"/>
  <c r="AY413" i="30" s="1"/>
  <c r="AY488" i="30" s="1"/>
  <c r="AY563" i="30" s="1"/>
  <c r="AY638" i="30" s="1"/>
  <c r="AY713" i="30" s="1"/>
  <c r="AY788" i="30" s="1"/>
  <c r="AY863" i="30" s="1"/>
  <c r="AY938" i="30" s="1"/>
  <c r="BA37" i="30"/>
  <c r="AY37" i="30"/>
  <c r="AY112" i="30" s="1"/>
  <c r="AY187" i="30" s="1"/>
  <c r="AY262" i="30" s="1"/>
  <c r="AY337" i="30" s="1"/>
  <c r="AY412" i="30" s="1"/>
  <c r="AY487" i="30" s="1"/>
  <c r="AY562" i="30" s="1"/>
  <c r="AY637" i="30" s="1"/>
  <c r="AY712" i="30" s="1"/>
  <c r="AY787" i="30" s="1"/>
  <c r="AY862" i="30" s="1"/>
  <c r="AY937" i="30" s="1"/>
  <c r="BA36" i="30"/>
  <c r="AY36" i="30"/>
  <c r="AY111" i="30" s="1"/>
  <c r="AY186" i="30" s="1"/>
  <c r="AY261" i="30" s="1"/>
  <c r="AY336" i="30" s="1"/>
  <c r="AY411" i="30" s="1"/>
  <c r="AY486" i="30" s="1"/>
  <c r="AY561" i="30" s="1"/>
  <c r="AY636" i="30" s="1"/>
  <c r="AY711" i="30" s="1"/>
  <c r="AY786" i="30" s="1"/>
  <c r="AY861" i="30" s="1"/>
  <c r="AY936" i="30" s="1"/>
  <c r="BA35" i="30"/>
  <c r="AY35" i="30"/>
  <c r="AY110" i="30" s="1"/>
  <c r="AY185" i="30" s="1"/>
  <c r="AY260" i="30" s="1"/>
  <c r="AY335" i="30" s="1"/>
  <c r="AY410" i="30" s="1"/>
  <c r="AY485" i="30" s="1"/>
  <c r="AY560" i="30" s="1"/>
  <c r="AY635" i="30" s="1"/>
  <c r="AY710" i="30" s="1"/>
  <c r="AY785" i="30" s="1"/>
  <c r="AY860" i="30" s="1"/>
  <c r="AY935" i="30" s="1"/>
  <c r="BA34" i="30"/>
  <c r="AY34" i="30"/>
  <c r="AY109" i="30" s="1"/>
  <c r="AY184" i="30" s="1"/>
  <c r="AY259" i="30" s="1"/>
  <c r="AY334" i="30" s="1"/>
  <c r="AY409" i="30" s="1"/>
  <c r="AY484" i="30" s="1"/>
  <c r="AY559" i="30" s="1"/>
  <c r="AY634" i="30" s="1"/>
  <c r="AY709" i="30" s="1"/>
  <c r="AY784" i="30" s="1"/>
  <c r="AY859" i="30" s="1"/>
  <c r="AY934" i="30" s="1"/>
  <c r="BA33" i="30"/>
  <c r="AY33" i="30"/>
  <c r="AY108" i="30" s="1"/>
  <c r="AY183" i="30" s="1"/>
  <c r="AY258" i="30" s="1"/>
  <c r="AY333" i="30" s="1"/>
  <c r="AY408" i="30" s="1"/>
  <c r="AY483" i="30" s="1"/>
  <c r="AY558" i="30" s="1"/>
  <c r="AY633" i="30" s="1"/>
  <c r="AY708" i="30" s="1"/>
  <c r="AY783" i="30" s="1"/>
  <c r="AY858" i="30" s="1"/>
  <c r="AY933" i="30" s="1"/>
  <c r="BA32" i="30"/>
  <c r="AY32" i="30"/>
  <c r="AY107" i="30" s="1"/>
  <c r="AY182" i="30" s="1"/>
  <c r="AY257" i="30" s="1"/>
  <c r="AY332" i="30" s="1"/>
  <c r="AY407" i="30" s="1"/>
  <c r="AY482" i="30" s="1"/>
  <c r="AY557" i="30" s="1"/>
  <c r="AY632" i="30" s="1"/>
  <c r="AY707" i="30" s="1"/>
  <c r="AY782" i="30" s="1"/>
  <c r="AY857" i="30" s="1"/>
  <c r="AY932" i="30" s="1"/>
  <c r="BA31" i="30"/>
  <c r="AY31" i="30"/>
  <c r="AY106" i="30" s="1"/>
  <c r="AY181" i="30" s="1"/>
  <c r="AY256" i="30" s="1"/>
  <c r="AY331" i="30" s="1"/>
  <c r="AY406" i="30" s="1"/>
  <c r="AY481" i="30" s="1"/>
  <c r="AY556" i="30" s="1"/>
  <c r="AY631" i="30" s="1"/>
  <c r="AY706" i="30" s="1"/>
  <c r="AY781" i="30" s="1"/>
  <c r="AY856" i="30" s="1"/>
  <c r="AY931" i="30" s="1"/>
  <c r="BA30" i="30"/>
  <c r="AY30" i="30"/>
  <c r="AY105" i="30" s="1"/>
  <c r="AY180" i="30" s="1"/>
  <c r="AY255" i="30" s="1"/>
  <c r="AY330" i="30" s="1"/>
  <c r="AY405" i="30" s="1"/>
  <c r="AY480" i="30" s="1"/>
  <c r="AY555" i="30" s="1"/>
  <c r="AY630" i="30" s="1"/>
  <c r="AY705" i="30" s="1"/>
  <c r="AY780" i="30" s="1"/>
  <c r="AY855" i="30" s="1"/>
  <c r="AY930" i="30" s="1"/>
  <c r="BA29" i="30"/>
  <c r="AY29" i="30"/>
  <c r="AY104" i="30" s="1"/>
  <c r="AY179" i="30" s="1"/>
  <c r="AY254" i="30" s="1"/>
  <c r="AY329" i="30" s="1"/>
  <c r="AY404" i="30" s="1"/>
  <c r="AY479" i="30" s="1"/>
  <c r="AY554" i="30" s="1"/>
  <c r="AY629" i="30" s="1"/>
  <c r="AY704" i="30" s="1"/>
  <c r="AY779" i="30" s="1"/>
  <c r="AY854" i="30" s="1"/>
  <c r="AY929" i="30" s="1"/>
  <c r="BA28" i="30"/>
  <c r="AY28" i="30"/>
  <c r="AY103" i="30" s="1"/>
  <c r="AY178" i="30" s="1"/>
  <c r="AY253" i="30" s="1"/>
  <c r="AY328" i="30" s="1"/>
  <c r="AY403" i="30" s="1"/>
  <c r="AY478" i="30" s="1"/>
  <c r="AY553" i="30" s="1"/>
  <c r="AY628" i="30" s="1"/>
  <c r="AY703" i="30" s="1"/>
  <c r="AY778" i="30" s="1"/>
  <c r="AY853" i="30" s="1"/>
  <c r="AY928" i="30" s="1"/>
  <c r="BA27" i="30"/>
  <c r="AY27" i="30"/>
  <c r="AY102" i="30" s="1"/>
  <c r="AY177" i="30" s="1"/>
  <c r="AY252" i="30" s="1"/>
  <c r="AY327" i="30" s="1"/>
  <c r="AY402" i="30" s="1"/>
  <c r="AY477" i="30" s="1"/>
  <c r="AY552" i="30" s="1"/>
  <c r="AY627" i="30" s="1"/>
  <c r="AY702" i="30" s="1"/>
  <c r="AY777" i="30" s="1"/>
  <c r="AY852" i="30" s="1"/>
  <c r="AY927" i="30" s="1"/>
  <c r="BA26" i="30"/>
  <c r="AY26" i="30"/>
  <c r="AY101" i="30" s="1"/>
  <c r="AY176" i="30" s="1"/>
  <c r="AY251" i="30" s="1"/>
  <c r="AY326" i="30" s="1"/>
  <c r="AY401" i="30" s="1"/>
  <c r="AY476" i="30" s="1"/>
  <c r="AY551" i="30" s="1"/>
  <c r="AY626" i="30" s="1"/>
  <c r="AY701" i="30" s="1"/>
  <c r="AY776" i="30" s="1"/>
  <c r="AY851" i="30" s="1"/>
  <c r="AY926" i="30" s="1"/>
  <c r="BA25" i="30"/>
  <c r="AY25" i="30"/>
  <c r="AY100" i="30" s="1"/>
  <c r="AY175" i="30" s="1"/>
  <c r="AY250" i="30" s="1"/>
  <c r="AY325" i="30" s="1"/>
  <c r="AY400" i="30" s="1"/>
  <c r="AY475" i="30" s="1"/>
  <c r="AY550" i="30" s="1"/>
  <c r="AY625" i="30" s="1"/>
  <c r="AY700" i="30" s="1"/>
  <c r="AY775" i="30" s="1"/>
  <c r="AY850" i="30" s="1"/>
  <c r="AY925" i="30" s="1"/>
  <c r="BA24" i="30"/>
  <c r="AY24" i="30"/>
  <c r="AY99" i="30" s="1"/>
  <c r="AY174" i="30" s="1"/>
  <c r="AY249" i="30" s="1"/>
  <c r="AY324" i="30" s="1"/>
  <c r="AY399" i="30" s="1"/>
  <c r="AY474" i="30" s="1"/>
  <c r="AY549" i="30" s="1"/>
  <c r="AY624" i="30" s="1"/>
  <c r="AY699" i="30" s="1"/>
  <c r="AY774" i="30" s="1"/>
  <c r="AY849" i="30" s="1"/>
  <c r="AY924" i="30" s="1"/>
  <c r="BA23" i="30"/>
  <c r="AY23" i="30"/>
  <c r="AY98" i="30" s="1"/>
  <c r="AY173" i="30" s="1"/>
  <c r="AY248" i="30" s="1"/>
  <c r="AY323" i="30" s="1"/>
  <c r="AY398" i="30" s="1"/>
  <c r="AY473" i="30" s="1"/>
  <c r="AY548" i="30" s="1"/>
  <c r="AY623" i="30" s="1"/>
  <c r="AY698" i="30" s="1"/>
  <c r="AY773" i="30" s="1"/>
  <c r="AY848" i="30" s="1"/>
  <c r="AY923" i="30" s="1"/>
  <c r="BA22" i="30"/>
  <c r="AY22" i="30"/>
  <c r="AY97" i="30" s="1"/>
  <c r="AY172" i="30" s="1"/>
  <c r="AY247" i="30" s="1"/>
  <c r="AY322" i="30" s="1"/>
  <c r="AY397" i="30" s="1"/>
  <c r="AY472" i="30" s="1"/>
  <c r="AY547" i="30" s="1"/>
  <c r="AY622" i="30" s="1"/>
  <c r="AY697" i="30" s="1"/>
  <c r="AY772" i="30" s="1"/>
  <c r="AY847" i="30" s="1"/>
  <c r="AY922" i="30" s="1"/>
  <c r="BA21" i="30"/>
  <c r="AY21" i="30"/>
  <c r="AY96" i="30" s="1"/>
  <c r="AY171" i="30" s="1"/>
  <c r="AY246" i="30" s="1"/>
  <c r="AY321" i="30" s="1"/>
  <c r="AY396" i="30" s="1"/>
  <c r="AY471" i="30" s="1"/>
  <c r="AY546" i="30" s="1"/>
  <c r="AY621" i="30" s="1"/>
  <c r="AY696" i="30" s="1"/>
  <c r="AY771" i="30" s="1"/>
  <c r="AY846" i="30" s="1"/>
  <c r="AY921" i="30" s="1"/>
  <c r="BA20" i="30"/>
  <c r="AY20" i="30"/>
  <c r="AY95" i="30" s="1"/>
  <c r="AY170" i="30" s="1"/>
  <c r="AY245" i="30" s="1"/>
  <c r="AY320" i="30" s="1"/>
  <c r="AY395" i="30" s="1"/>
  <c r="AY470" i="30" s="1"/>
  <c r="AY545" i="30" s="1"/>
  <c r="AY620" i="30" s="1"/>
  <c r="AY695" i="30" s="1"/>
  <c r="AY770" i="30" s="1"/>
  <c r="AY845" i="30" s="1"/>
  <c r="AY920" i="30" s="1"/>
  <c r="BA19" i="30"/>
  <c r="AY19" i="30"/>
  <c r="AY94" i="30" s="1"/>
  <c r="AY169" i="30" s="1"/>
  <c r="AY244" i="30" s="1"/>
  <c r="AY319" i="30" s="1"/>
  <c r="AY394" i="30" s="1"/>
  <c r="AY469" i="30" s="1"/>
  <c r="AY544" i="30" s="1"/>
  <c r="AY619" i="30" s="1"/>
  <c r="AY694" i="30" s="1"/>
  <c r="AY769" i="30" s="1"/>
  <c r="AY844" i="30" s="1"/>
  <c r="AY919" i="30" s="1"/>
  <c r="BA18" i="30"/>
  <c r="AY18" i="30"/>
  <c r="AY93" i="30" s="1"/>
  <c r="AY168" i="30" s="1"/>
  <c r="AY243" i="30" s="1"/>
  <c r="AY318" i="30" s="1"/>
  <c r="AY393" i="30" s="1"/>
  <c r="AY468" i="30" s="1"/>
  <c r="AY543" i="30" s="1"/>
  <c r="AY618" i="30" s="1"/>
  <c r="AY693" i="30" s="1"/>
  <c r="AY768" i="30" s="1"/>
  <c r="AY843" i="30" s="1"/>
  <c r="AY918" i="30" s="1"/>
  <c r="BA17" i="30"/>
  <c r="AY17" i="30"/>
  <c r="AY92" i="30" s="1"/>
  <c r="AY167" i="30" s="1"/>
  <c r="AY242" i="30" s="1"/>
  <c r="AY317" i="30" s="1"/>
  <c r="AY392" i="30" s="1"/>
  <c r="AY467" i="30" s="1"/>
  <c r="AY542" i="30" s="1"/>
  <c r="AY617" i="30" s="1"/>
  <c r="AY692" i="30" s="1"/>
  <c r="AY767" i="30" s="1"/>
  <c r="AY842" i="30" s="1"/>
  <c r="AY917" i="30" s="1"/>
  <c r="BA16" i="30"/>
  <c r="AY16" i="30"/>
  <c r="AY91" i="30" s="1"/>
  <c r="AY166" i="30" s="1"/>
  <c r="AY241" i="30" s="1"/>
  <c r="AY316" i="30" s="1"/>
  <c r="AY391" i="30" s="1"/>
  <c r="AY466" i="30" s="1"/>
  <c r="AY541" i="30" s="1"/>
  <c r="AY616" i="30" s="1"/>
  <c r="AY691" i="30" s="1"/>
  <c r="AY766" i="30" s="1"/>
  <c r="AY841" i="30" s="1"/>
  <c r="AY916" i="30" s="1"/>
  <c r="BA15" i="30"/>
  <c r="AY15" i="30"/>
  <c r="AY90" i="30" s="1"/>
  <c r="AY165" i="30" s="1"/>
  <c r="AY240" i="30" s="1"/>
  <c r="AY315" i="30" s="1"/>
  <c r="AY390" i="30" s="1"/>
  <c r="AY465" i="30" s="1"/>
  <c r="AY540" i="30" s="1"/>
  <c r="AY615" i="30" s="1"/>
  <c r="AY690" i="30" s="1"/>
  <c r="AY765" i="30" s="1"/>
  <c r="AY840" i="30" s="1"/>
  <c r="AY915" i="30" s="1"/>
  <c r="BA14" i="30"/>
  <c r="AY14" i="30"/>
  <c r="AY89" i="30" s="1"/>
  <c r="AX13" i="30"/>
  <c r="AW13" i="30"/>
  <c r="AW88" i="30" s="1"/>
  <c r="BA12" i="30"/>
  <c r="AY12" i="30"/>
  <c r="AY87" i="30" s="1"/>
  <c r="AY162" i="30" s="1"/>
  <c r="AY237" i="30" s="1"/>
  <c r="AY312" i="30" s="1"/>
  <c r="AY387" i="30" s="1"/>
  <c r="AY462" i="30" s="1"/>
  <c r="AY537" i="30" s="1"/>
  <c r="AY612" i="30" s="1"/>
  <c r="AY687" i="30" s="1"/>
  <c r="AY762" i="30" s="1"/>
  <c r="AY837" i="30" s="1"/>
  <c r="AY912" i="30" s="1"/>
  <c r="BA11" i="30"/>
  <c r="AY11" i="30"/>
  <c r="AY86" i="30" s="1"/>
  <c r="G56" i="57" l="1"/>
  <c r="G56" i="56"/>
  <c r="G115" i="54"/>
  <c r="G103" i="57"/>
  <c r="G103" i="56"/>
  <c r="G168" i="54"/>
  <c r="G150" i="57"/>
  <c r="G150" i="56"/>
  <c r="G221" i="54"/>
  <c r="G197" i="57"/>
  <c r="G197" i="56"/>
  <c r="G274" i="54"/>
  <c r="G327" i="54" s="1"/>
  <c r="G380" i="54" s="1"/>
  <c r="G433" i="54" s="1"/>
  <c r="G486" i="54" s="1"/>
  <c r="G539" i="54" s="1"/>
  <c r="G592" i="54" s="1"/>
  <c r="G645" i="54" s="1"/>
  <c r="G698" i="54" s="1"/>
  <c r="G244" i="57"/>
  <c r="G291" i="57" s="1"/>
  <c r="G338" i="57" s="1"/>
  <c r="G385" i="57" s="1"/>
  <c r="G432" i="57" s="1"/>
  <c r="G479" i="57" s="1"/>
  <c r="G526" i="57" s="1"/>
  <c r="G573" i="57" s="1"/>
  <c r="G620" i="57" s="1"/>
  <c r="G244" i="56"/>
  <c r="G291" i="56" s="1"/>
  <c r="G338" i="56" s="1"/>
  <c r="G385" i="56" s="1"/>
  <c r="G432" i="56" s="1"/>
  <c r="G479" i="56" s="1"/>
  <c r="G526" i="56" s="1"/>
  <c r="G573" i="56" s="1"/>
  <c r="G620" i="56" s="1"/>
  <c r="D56" i="57"/>
  <c r="D56" i="56"/>
  <c r="J56" i="57"/>
  <c r="J56" i="56"/>
  <c r="D115" i="54"/>
  <c r="D103" i="57"/>
  <c r="D103" i="56"/>
  <c r="J115" i="54"/>
  <c r="J103" i="57"/>
  <c r="J103" i="56"/>
  <c r="D168" i="54"/>
  <c r="D150" i="57"/>
  <c r="D150" i="56"/>
  <c r="J168" i="54"/>
  <c r="J150" i="57"/>
  <c r="J150" i="56"/>
  <c r="D221" i="54"/>
  <c r="D197" i="57"/>
  <c r="D197" i="56"/>
  <c r="J221" i="54"/>
  <c r="J197" i="57"/>
  <c r="J197" i="56"/>
  <c r="D274" i="54"/>
  <c r="D327" i="54" s="1"/>
  <c r="D380" i="54" s="1"/>
  <c r="D433" i="54" s="1"/>
  <c r="D486" i="54" s="1"/>
  <c r="D539" i="54" s="1"/>
  <c r="D592" i="54" s="1"/>
  <c r="D645" i="54" s="1"/>
  <c r="D698" i="54" s="1"/>
  <c r="D244" i="57"/>
  <c r="D291" i="57" s="1"/>
  <c r="D338" i="57" s="1"/>
  <c r="D385" i="57" s="1"/>
  <c r="D432" i="57" s="1"/>
  <c r="D479" i="57" s="1"/>
  <c r="D526" i="57" s="1"/>
  <c r="D573" i="57" s="1"/>
  <c r="D620" i="57" s="1"/>
  <c r="D244" i="56"/>
  <c r="D291" i="56" s="1"/>
  <c r="D338" i="56" s="1"/>
  <c r="D385" i="56" s="1"/>
  <c r="D432" i="56" s="1"/>
  <c r="D479" i="56" s="1"/>
  <c r="D526" i="56" s="1"/>
  <c r="D573" i="56" s="1"/>
  <c r="D620" i="56" s="1"/>
  <c r="J274" i="54"/>
  <c r="J327" i="54" s="1"/>
  <c r="J380" i="54" s="1"/>
  <c r="J433" i="54" s="1"/>
  <c r="J486" i="54" s="1"/>
  <c r="J539" i="54" s="1"/>
  <c r="J592" i="54" s="1"/>
  <c r="J645" i="54" s="1"/>
  <c r="J698" i="54" s="1"/>
  <c r="J244" i="57"/>
  <c r="J291" i="57" s="1"/>
  <c r="J338" i="57" s="1"/>
  <c r="J385" i="57" s="1"/>
  <c r="J432" i="57" s="1"/>
  <c r="J479" i="57" s="1"/>
  <c r="J526" i="57" s="1"/>
  <c r="J573" i="57" s="1"/>
  <c r="J620" i="57" s="1"/>
  <c r="J244" i="56"/>
  <c r="J291" i="56" s="1"/>
  <c r="J338" i="56" s="1"/>
  <c r="J385" i="56" s="1"/>
  <c r="J432" i="56" s="1"/>
  <c r="J479" i="56" s="1"/>
  <c r="J526" i="56" s="1"/>
  <c r="J573" i="56" s="1"/>
  <c r="J620" i="56" s="1"/>
  <c r="BI13" i="30"/>
  <c r="I908" i="30"/>
  <c r="G62" i="54"/>
  <c r="BD142" i="30"/>
  <c r="BD217" i="30" s="1"/>
  <c r="BD292" i="30" s="1"/>
  <c r="BD367" i="30" s="1"/>
  <c r="BD442" i="30" s="1"/>
  <c r="BD517" i="30" s="1"/>
  <c r="BD592" i="30" s="1"/>
  <c r="BD667" i="30" s="1"/>
  <c r="BD742" i="30" s="1"/>
  <c r="BD817" i="30" s="1"/>
  <c r="BD892" i="30" s="1"/>
  <c r="BD967" i="30" s="1"/>
  <c r="BE67" i="30"/>
  <c r="BI142" i="30"/>
  <c r="BI217" i="30" s="1"/>
  <c r="BI292" i="30" s="1"/>
  <c r="BI367" i="30" s="1"/>
  <c r="BI442" i="30" s="1"/>
  <c r="BI517" i="30" s="1"/>
  <c r="BI592" i="30" s="1"/>
  <c r="BI667" i="30" s="1"/>
  <c r="BI742" i="30" s="1"/>
  <c r="BI817" i="30" s="1"/>
  <c r="BI892" i="30" s="1"/>
  <c r="BI967" i="30" s="1"/>
  <c r="BJ67" i="30"/>
  <c r="BG217" i="30"/>
  <c r="BK142" i="30"/>
  <c r="AY143" i="30"/>
  <c r="AY218" i="30" s="1"/>
  <c r="AY293" i="30" s="1"/>
  <c r="AY368" i="30" s="1"/>
  <c r="AY443" i="30" s="1"/>
  <c r="AY518" i="30" s="1"/>
  <c r="AY593" i="30" s="1"/>
  <c r="AY668" i="30" s="1"/>
  <c r="AY743" i="30" s="1"/>
  <c r="AY818" i="30" s="1"/>
  <c r="AY893" i="30" s="1"/>
  <c r="AY968" i="30" s="1"/>
  <c r="AZ68" i="30"/>
  <c r="BD143" i="30"/>
  <c r="BD218" i="30" s="1"/>
  <c r="BD293" i="30" s="1"/>
  <c r="BD368" i="30" s="1"/>
  <c r="BD443" i="30" s="1"/>
  <c r="BD518" i="30" s="1"/>
  <c r="BD593" i="30" s="1"/>
  <c r="BD668" i="30" s="1"/>
  <c r="BD743" i="30" s="1"/>
  <c r="BD818" i="30" s="1"/>
  <c r="BD893" i="30" s="1"/>
  <c r="BD968" i="30" s="1"/>
  <c r="BE68" i="30"/>
  <c r="BB218" i="30"/>
  <c r="BF143" i="30"/>
  <c r="BE143" i="30"/>
  <c r="BI143" i="30"/>
  <c r="BI218" i="30" s="1"/>
  <c r="BI293" i="30" s="1"/>
  <c r="BI368" i="30" s="1"/>
  <c r="BI443" i="30" s="1"/>
  <c r="BI518" i="30" s="1"/>
  <c r="BI593" i="30" s="1"/>
  <c r="BI668" i="30" s="1"/>
  <c r="BI743" i="30" s="1"/>
  <c r="BI818" i="30" s="1"/>
  <c r="BI893" i="30" s="1"/>
  <c r="BI968" i="30" s="1"/>
  <c r="BJ68" i="30"/>
  <c r="BG218" i="30"/>
  <c r="BK143" i="30"/>
  <c r="BB217" i="30"/>
  <c r="BF142" i="30"/>
  <c r="AW218" i="30"/>
  <c r="BA143" i="30"/>
  <c r="AZ143" i="30"/>
  <c r="BB140" i="30"/>
  <c r="BB215" i="30" s="1"/>
  <c r="BF65" i="30"/>
  <c r="BG140" i="30"/>
  <c r="BG215" i="30" s="1"/>
  <c r="BK65" i="30"/>
  <c r="D908" i="30"/>
  <c r="D62" i="54"/>
  <c r="N908" i="30"/>
  <c r="J62" i="54"/>
  <c r="AY142" i="30"/>
  <c r="AY217" i="30" s="1"/>
  <c r="AY292" i="30" s="1"/>
  <c r="AY367" i="30" s="1"/>
  <c r="AY442" i="30" s="1"/>
  <c r="AY517" i="30" s="1"/>
  <c r="AY592" i="30" s="1"/>
  <c r="AY667" i="30" s="1"/>
  <c r="AY742" i="30" s="1"/>
  <c r="AY817" i="30" s="1"/>
  <c r="AY892" i="30" s="1"/>
  <c r="AY967" i="30" s="1"/>
  <c r="AZ67" i="30"/>
  <c r="AW217" i="30"/>
  <c r="BA142" i="30"/>
  <c r="AZ142" i="30"/>
  <c r="BJ40" i="30"/>
  <c r="AZ43" i="30"/>
  <c r="BE52" i="30"/>
  <c r="AZ11" i="30"/>
  <c r="BE35" i="30"/>
  <c r="BJ24" i="30"/>
  <c r="BJ54" i="30"/>
  <c r="AZ61" i="30"/>
  <c r="AX209" i="30"/>
  <c r="AX509" i="30"/>
  <c r="AX659" i="30"/>
  <c r="BE11" i="30"/>
  <c r="BE27" i="30"/>
  <c r="BE43" i="30"/>
  <c r="BJ18" i="30"/>
  <c r="BJ32" i="30"/>
  <c r="BJ49" i="30"/>
  <c r="BJ62" i="30"/>
  <c r="BH284" i="30"/>
  <c r="BH434" i="30"/>
  <c r="BJ44" i="30"/>
  <c r="AZ27" i="30"/>
  <c r="BF86" i="30"/>
  <c r="BF87" i="30"/>
  <c r="BF136" i="30"/>
  <c r="BF137" i="30"/>
  <c r="BF138" i="30"/>
  <c r="BF139" i="30"/>
  <c r="BC284" i="30"/>
  <c r="BC584" i="30"/>
  <c r="BC734" i="30"/>
  <c r="BJ36" i="30"/>
  <c r="BH59" i="30"/>
  <c r="AZ35" i="30"/>
  <c r="AZ52" i="30"/>
  <c r="BE17" i="30"/>
  <c r="BE23" i="30"/>
  <c r="BE31" i="30"/>
  <c r="BE39" i="30"/>
  <c r="BE48" i="30"/>
  <c r="BE63" i="30"/>
  <c r="BJ14" i="30"/>
  <c r="BJ20" i="30"/>
  <c r="BJ28" i="30"/>
  <c r="AI904" i="30"/>
  <c r="AD904" i="30"/>
  <c r="Y904" i="30"/>
  <c r="T904" i="30"/>
  <c r="BH904" i="30" s="1"/>
  <c r="O904" i="30"/>
  <c r="BC904" i="30" s="1"/>
  <c r="J904" i="30"/>
  <c r="AX904" i="30" s="1"/>
  <c r="AS904" i="30"/>
  <c r="AN904" i="30"/>
  <c r="AS903" i="30"/>
  <c r="AD903" i="30"/>
  <c r="J903" i="30"/>
  <c r="AX903" i="30" s="1"/>
  <c r="AN903" i="30"/>
  <c r="T903" i="30"/>
  <c r="BH903" i="30" s="1"/>
  <c r="O903" i="30"/>
  <c r="BC903" i="30" s="1"/>
  <c r="AI903" i="30"/>
  <c r="Y903" i="30"/>
  <c r="BI87" i="30"/>
  <c r="BI162" i="30" s="1"/>
  <c r="BI237" i="30" s="1"/>
  <c r="BI312" i="30" s="1"/>
  <c r="BI387" i="30" s="1"/>
  <c r="BI462" i="30" s="1"/>
  <c r="BI537" i="30" s="1"/>
  <c r="BI612" i="30" s="1"/>
  <c r="BI687" i="30" s="1"/>
  <c r="BI762" i="30" s="1"/>
  <c r="BI837" i="30" s="1"/>
  <c r="BI912" i="30" s="1"/>
  <c r="BJ12" i="30"/>
  <c r="AZ17" i="30"/>
  <c r="AZ23" i="30"/>
  <c r="AZ31" i="30"/>
  <c r="AZ39" i="30"/>
  <c r="AZ48" i="30"/>
  <c r="AX284" i="30"/>
  <c r="AX434" i="30"/>
  <c r="BE15" i="30"/>
  <c r="BE19" i="30"/>
  <c r="BE21" i="30"/>
  <c r="BE25" i="30"/>
  <c r="BE29" i="30"/>
  <c r="BE33" i="30"/>
  <c r="BE37" i="30"/>
  <c r="BE41" i="30"/>
  <c r="BE46" i="30"/>
  <c r="BE50" i="30"/>
  <c r="BE57" i="30"/>
  <c r="BC359" i="30"/>
  <c r="BH209" i="30"/>
  <c r="BH509" i="30"/>
  <c r="BC509" i="30"/>
  <c r="BC809" i="30"/>
  <c r="BJ16" i="30"/>
  <c r="BJ22" i="30"/>
  <c r="BJ26" i="30"/>
  <c r="BJ30" i="30"/>
  <c r="BJ34" i="30"/>
  <c r="BJ38" i="30"/>
  <c r="BJ42" i="30"/>
  <c r="BJ47" i="30"/>
  <c r="BJ51" i="30"/>
  <c r="BJ56" i="30"/>
  <c r="BJ64" i="30"/>
  <c r="BK89" i="30"/>
  <c r="BK90" i="30"/>
  <c r="BK91" i="30"/>
  <c r="BK92" i="30"/>
  <c r="BK93" i="30"/>
  <c r="BK94" i="30"/>
  <c r="BK95" i="30"/>
  <c r="BK96" i="30"/>
  <c r="BK97" i="30"/>
  <c r="BK98" i="30"/>
  <c r="BK99" i="30"/>
  <c r="BK100" i="30"/>
  <c r="BK101" i="30"/>
  <c r="BK102" i="30"/>
  <c r="BK103" i="30"/>
  <c r="BK104" i="30"/>
  <c r="BK105" i="30"/>
  <c r="BK106" i="30"/>
  <c r="BK107" i="30"/>
  <c r="BK108" i="30"/>
  <c r="BK109" i="30"/>
  <c r="BK110" i="30"/>
  <c r="BK111" i="30"/>
  <c r="BK112" i="30"/>
  <c r="BK113" i="30"/>
  <c r="BK114" i="30"/>
  <c r="BK115" i="30"/>
  <c r="BK116" i="30"/>
  <c r="BK117" i="30"/>
  <c r="BK118" i="30"/>
  <c r="BH659" i="30"/>
  <c r="AZ15" i="30"/>
  <c r="AZ19" i="30"/>
  <c r="AZ21" i="30"/>
  <c r="AZ25" i="30"/>
  <c r="AZ29" i="30"/>
  <c r="AZ33" i="30"/>
  <c r="AZ37" i="30"/>
  <c r="AZ41" i="30"/>
  <c r="AZ46" i="30"/>
  <c r="AZ50" i="30"/>
  <c r="AX59" i="30"/>
  <c r="AZ57" i="30"/>
  <c r="AW58" i="30"/>
  <c r="AW133" i="30" s="1"/>
  <c r="AW208" i="30" s="1"/>
  <c r="AZ63" i="30"/>
  <c r="BA86" i="30"/>
  <c r="BA87" i="30"/>
  <c r="BC59" i="30"/>
  <c r="BB58" i="30"/>
  <c r="BF58" i="30" s="1"/>
  <c r="BC134" i="30"/>
  <c r="BE61" i="30"/>
  <c r="BF131" i="30"/>
  <c r="BF132" i="30"/>
  <c r="BG163" i="30"/>
  <c r="BK88" i="30"/>
  <c r="BI164" i="30"/>
  <c r="BJ164" i="30" s="1"/>
  <c r="BI130" i="30"/>
  <c r="BI133" i="30" s="1"/>
  <c r="BJ11" i="30"/>
  <c r="BJ15" i="30"/>
  <c r="BJ17" i="30"/>
  <c r="BJ19" i="30"/>
  <c r="BJ21" i="30"/>
  <c r="BJ23" i="30"/>
  <c r="BJ25" i="30"/>
  <c r="BJ27" i="30"/>
  <c r="BJ29" i="30"/>
  <c r="BJ31" i="30"/>
  <c r="BJ33" i="30"/>
  <c r="BJ35" i="30"/>
  <c r="BJ37" i="30"/>
  <c r="BJ39" i="30"/>
  <c r="BJ41" i="30"/>
  <c r="BJ43" i="30"/>
  <c r="BJ46" i="30"/>
  <c r="BJ48" i="30"/>
  <c r="BJ50" i="30"/>
  <c r="BJ52" i="30"/>
  <c r="BJ57" i="30"/>
  <c r="BG58" i="30"/>
  <c r="BJ61" i="30"/>
  <c r="BJ63" i="30"/>
  <c r="BI86" i="30"/>
  <c r="BJ86" i="30" s="1"/>
  <c r="BK86" i="30"/>
  <c r="BK87" i="30"/>
  <c r="BK164" i="30"/>
  <c r="BG239" i="30"/>
  <c r="BJ89" i="30"/>
  <c r="BK165" i="30"/>
  <c r="BG240" i="30"/>
  <c r="BJ165" i="30"/>
  <c r="BJ90" i="30"/>
  <c r="BK166" i="30"/>
  <c r="BG241" i="30"/>
  <c r="BJ166" i="30"/>
  <c r="BJ91" i="30"/>
  <c r="BK167" i="30"/>
  <c r="BG242" i="30"/>
  <c r="BJ167" i="30"/>
  <c r="BJ92" i="30"/>
  <c r="BK168" i="30"/>
  <c r="BG243" i="30"/>
  <c r="BJ168" i="30"/>
  <c r="BJ93" i="30"/>
  <c r="BK169" i="30"/>
  <c r="BG244" i="30"/>
  <c r="BJ169" i="30"/>
  <c r="BJ94" i="30"/>
  <c r="BK170" i="30"/>
  <c r="BG245" i="30"/>
  <c r="BJ170" i="30"/>
  <c r="BJ95" i="30"/>
  <c r="BK171" i="30"/>
  <c r="BG246" i="30"/>
  <c r="BJ171" i="30"/>
  <c r="BJ96" i="30"/>
  <c r="BK172" i="30"/>
  <c r="BG247" i="30"/>
  <c r="BJ172" i="30"/>
  <c r="BJ97" i="30"/>
  <c r="BK173" i="30"/>
  <c r="BG248" i="30"/>
  <c r="BJ173" i="30"/>
  <c r="BJ98" i="30"/>
  <c r="BK174" i="30"/>
  <c r="BG249" i="30"/>
  <c r="BJ174" i="30"/>
  <c r="BJ99" i="30"/>
  <c r="BK175" i="30"/>
  <c r="BG250" i="30"/>
  <c r="BJ175" i="30"/>
  <c r="BJ100" i="30"/>
  <c r="BK176" i="30"/>
  <c r="BG251" i="30"/>
  <c r="BJ176" i="30"/>
  <c r="BJ101" i="30"/>
  <c r="BK177" i="30"/>
  <c r="BG252" i="30"/>
  <c r="BJ177" i="30"/>
  <c r="BJ102" i="30"/>
  <c r="BK178" i="30"/>
  <c r="BG253" i="30"/>
  <c r="BJ178" i="30"/>
  <c r="BJ103" i="30"/>
  <c r="BK179" i="30"/>
  <c r="BG254" i="30"/>
  <c r="BJ179" i="30"/>
  <c r="BJ104" i="30"/>
  <c r="BK180" i="30"/>
  <c r="BG255" i="30"/>
  <c r="BJ180" i="30"/>
  <c r="BJ105" i="30"/>
  <c r="BK181" i="30"/>
  <c r="BG256" i="30"/>
  <c r="BJ181" i="30"/>
  <c r="BJ106" i="30"/>
  <c r="BK182" i="30"/>
  <c r="BG257" i="30"/>
  <c r="BJ182" i="30"/>
  <c r="BJ107" i="30"/>
  <c r="BK183" i="30"/>
  <c r="BG258" i="30"/>
  <c r="BJ183" i="30"/>
  <c r="BJ108" i="30"/>
  <c r="BK184" i="30"/>
  <c r="BG259" i="30"/>
  <c r="BJ184" i="30"/>
  <c r="BJ109" i="30"/>
  <c r="BK185" i="30"/>
  <c r="BG260" i="30"/>
  <c r="BJ185" i="30"/>
  <c r="BJ110" i="30"/>
  <c r="BK186" i="30"/>
  <c r="BG261" i="30"/>
  <c r="BJ186" i="30"/>
  <c r="BJ111" i="30"/>
  <c r="BK187" i="30"/>
  <c r="BG262" i="30"/>
  <c r="BJ187" i="30"/>
  <c r="BJ112" i="30"/>
  <c r="BK188" i="30"/>
  <c r="BG263" i="30"/>
  <c r="BJ188" i="30"/>
  <c r="BJ113" i="30"/>
  <c r="BK189" i="30"/>
  <c r="BG264" i="30"/>
  <c r="BJ189" i="30"/>
  <c r="BJ114" i="30"/>
  <c r="BK190" i="30"/>
  <c r="BG265" i="30"/>
  <c r="BJ190" i="30"/>
  <c r="BJ115" i="30"/>
  <c r="BK191" i="30"/>
  <c r="BG266" i="30"/>
  <c r="BJ191" i="30"/>
  <c r="BJ116" i="30"/>
  <c r="BK192" i="30"/>
  <c r="BG267" i="30"/>
  <c r="BJ192" i="30"/>
  <c r="BJ117" i="30"/>
  <c r="BK193" i="30"/>
  <c r="BG268" i="30"/>
  <c r="BJ193" i="30"/>
  <c r="BJ118" i="30"/>
  <c r="BK119" i="30"/>
  <c r="BG194" i="30"/>
  <c r="BJ119" i="30"/>
  <c r="BG281" i="30"/>
  <c r="BJ206" i="30"/>
  <c r="BK206" i="30"/>
  <c r="BG286" i="30"/>
  <c r="BK211" i="30"/>
  <c r="BG288" i="30"/>
  <c r="BJ213" i="30"/>
  <c r="BK213" i="30"/>
  <c r="BK13" i="30"/>
  <c r="BG205" i="30"/>
  <c r="BK130" i="30"/>
  <c r="BI55" i="30"/>
  <c r="BI58" i="30" s="1"/>
  <c r="BI59" i="30" s="1"/>
  <c r="BK55" i="30"/>
  <c r="BI140" i="30"/>
  <c r="BI211" i="30"/>
  <c r="BI65" i="30"/>
  <c r="BJ65" i="30" s="1"/>
  <c r="BG236" i="30"/>
  <c r="BK161" i="30"/>
  <c r="BG237" i="30"/>
  <c r="BJ162" i="30"/>
  <c r="BK162" i="30"/>
  <c r="BJ87" i="30"/>
  <c r="BH134" i="30"/>
  <c r="BG282" i="30"/>
  <c r="BJ207" i="30"/>
  <c r="BK207" i="30"/>
  <c r="BG287" i="30"/>
  <c r="BJ212" i="30"/>
  <c r="BK212" i="30"/>
  <c r="BG289" i="30"/>
  <c r="BJ214" i="30"/>
  <c r="BK214" i="30"/>
  <c r="BJ121" i="30"/>
  <c r="BJ122" i="30"/>
  <c r="BJ123" i="30"/>
  <c r="BJ124" i="30"/>
  <c r="BJ125" i="30"/>
  <c r="BJ126" i="30"/>
  <c r="BJ127" i="30"/>
  <c r="BJ129" i="30"/>
  <c r="BK131" i="30"/>
  <c r="BK132" i="30"/>
  <c r="BK136" i="30"/>
  <c r="BK137" i="30"/>
  <c r="BK138" i="30"/>
  <c r="BK139" i="30"/>
  <c r="BG196" i="30"/>
  <c r="BG197" i="30"/>
  <c r="BG198" i="30"/>
  <c r="BG199" i="30"/>
  <c r="BG200" i="30"/>
  <c r="BG201" i="30"/>
  <c r="BG202" i="30"/>
  <c r="BG204" i="30"/>
  <c r="BJ131" i="30"/>
  <c r="BJ132" i="30"/>
  <c r="BJ136" i="30"/>
  <c r="BJ137" i="30"/>
  <c r="BJ138" i="30"/>
  <c r="BJ139" i="30"/>
  <c r="BH359" i="30"/>
  <c r="BH584" i="30"/>
  <c r="BH734" i="30"/>
  <c r="BH809" i="30"/>
  <c r="BH884" i="30"/>
  <c r="BD130" i="30"/>
  <c r="BD133" i="30" s="1"/>
  <c r="BD164" i="30"/>
  <c r="BE164" i="30" s="1"/>
  <c r="BD161" i="30"/>
  <c r="BE161" i="30" s="1"/>
  <c r="BD88" i="30"/>
  <c r="BD211" i="30"/>
  <c r="BE211" i="30" s="1"/>
  <c r="BD140" i="30"/>
  <c r="BB239" i="30"/>
  <c r="BF164" i="30"/>
  <c r="BB241" i="30"/>
  <c r="BE166" i="30"/>
  <c r="BF166" i="30"/>
  <c r="BB243" i="30"/>
  <c r="BE168" i="30"/>
  <c r="BF168" i="30"/>
  <c r="BB245" i="30"/>
  <c r="BE170" i="30"/>
  <c r="BF170" i="30"/>
  <c r="BB247" i="30"/>
  <c r="BE172" i="30"/>
  <c r="BF172" i="30"/>
  <c r="BB249" i="30"/>
  <c r="BE174" i="30"/>
  <c r="BF174" i="30"/>
  <c r="BB251" i="30"/>
  <c r="BE176" i="30"/>
  <c r="BF176" i="30"/>
  <c r="BB253" i="30"/>
  <c r="BE178" i="30"/>
  <c r="BF178" i="30"/>
  <c r="BB255" i="30"/>
  <c r="BE180" i="30"/>
  <c r="BF180" i="30"/>
  <c r="BB257" i="30"/>
  <c r="BE182" i="30"/>
  <c r="BF182" i="30"/>
  <c r="BB259" i="30"/>
  <c r="BE184" i="30"/>
  <c r="BF184" i="30"/>
  <c r="BB261" i="30"/>
  <c r="BF186" i="30"/>
  <c r="BE186" i="30"/>
  <c r="BB163" i="30"/>
  <c r="BF88" i="30"/>
  <c r="BB205" i="30"/>
  <c r="BF130" i="30"/>
  <c r="BB236" i="30"/>
  <c r="BF161" i="30"/>
  <c r="BB237" i="30"/>
  <c r="BF162" i="30"/>
  <c r="BE162" i="30"/>
  <c r="BB240" i="30"/>
  <c r="BE165" i="30"/>
  <c r="BF165" i="30"/>
  <c r="BB242" i="30"/>
  <c r="BE167" i="30"/>
  <c r="BF167" i="30"/>
  <c r="BB244" i="30"/>
  <c r="BE169" i="30"/>
  <c r="BF169" i="30"/>
  <c r="BB246" i="30"/>
  <c r="BE171" i="30"/>
  <c r="BF171" i="30"/>
  <c r="BB248" i="30"/>
  <c r="BE173" i="30"/>
  <c r="BF173" i="30"/>
  <c r="BB250" i="30"/>
  <c r="BE175" i="30"/>
  <c r="BF175" i="30"/>
  <c r="BB252" i="30"/>
  <c r="BE177" i="30"/>
  <c r="BF177" i="30"/>
  <c r="BB254" i="30"/>
  <c r="BE179" i="30"/>
  <c r="BF179" i="30"/>
  <c r="BB256" i="30"/>
  <c r="BE181" i="30"/>
  <c r="BF181" i="30"/>
  <c r="BB258" i="30"/>
  <c r="BE183" i="30"/>
  <c r="BF183" i="30"/>
  <c r="BB260" i="30"/>
  <c r="BE185" i="30"/>
  <c r="BF185" i="30"/>
  <c r="BE12" i="30"/>
  <c r="BD13" i="30"/>
  <c r="BF13" i="30"/>
  <c r="BE14" i="30"/>
  <c r="BE16" i="30"/>
  <c r="BE18" i="30"/>
  <c r="BE20" i="30"/>
  <c r="BE22" i="30"/>
  <c r="BE24" i="30"/>
  <c r="BE26" i="30"/>
  <c r="BE28" i="30"/>
  <c r="BE30" i="30"/>
  <c r="BE32" i="30"/>
  <c r="BE34" i="30"/>
  <c r="BE36" i="30"/>
  <c r="BE38" i="30"/>
  <c r="BE40" i="30"/>
  <c r="BE42" i="30"/>
  <c r="BE44" i="30"/>
  <c r="BE47" i="30"/>
  <c r="BE49" i="30"/>
  <c r="BE51" i="30"/>
  <c r="BE54" i="30"/>
  <c r="BD55" i="30"/>
  <c r="BF55" i="30"/>
  <c r="BE56" i="30"/>
  <c r="BE62" i="30"/>
  <c r="BE64" i="30"/>
  <c r="BD65" i="30"/>
  <c r="BE65" i="30" s="1"/>
  <c r="BE86" i="30"/>
  <c r="BE87" i="30"/>
  <c r="BF89" i="30"/>
  <c r="BF90" i="30"/>
  <c r="BF91" i="30"/>
  <c r="BF92" i="30"/>
  <c r="BF93" i="30"/>
  <c r="BF94" i="30"/>
  <c r="BF95" i="30"/>
  <c r="BF96" i="30"/>
  <c r="BF97" i="30"/>
  <c r="BF98" i="30"/>
  <c r="BF99" i="30"/>
  <c r="BF100" i="30"/>
  <c r="BF101" i="30"/>
  <c r="BF102" i="30"/>
  <c r="BF103" i="30"/>
  <c r="BF104" i="30"/>
  <c r="BF105" i="30"/>
  <c r="BF106" i="30"/>
  <c r="BF107" i="30"/>
  <c r="BF108" i="30"/>
  <c r="BF109" i="30"/>
  <c r="BF110" i="30"/>
  <c r="BF111" i="30"/>
  <c r="BF112" i="30"/>
  <c r="BF113" i="30"/>
  <c r="BF114" i="30"/>
  <c r="BF115" i="30"/>
  <c r="BF116" i="30"/>
  <c r="BF117" i="30"/>
  <c r="BF118" i="30"/>
  <c r="BF119" i="30"/>
  <c r="BF121" i="30"/>
  <c r="BF122" i="30"/>
  <c r="BF123" i="30"/>
  <c r="BF124" i="30"/>
  <c r="BF125" i="30"/>
  <c r="BF126" i="30"/>
  <c r="BF127" i="30"/>
  <c r="BF129" i="30"/>
  <c r="BF206" i="30"/>
  <c r="BB281" i="30"/>
  <c r="BE206" i="30"/>
  <c r="BE131" i="30"/>
  <c r="BF207" i="30"/>
  <c r="BB282" i="30"/>
  <c r="BE207" i="30"/>
  <c r="BE132" i="30"/>
  <c r="BF211" i="30"/>
  <c r="BB286" i="30"/>
  <c r="BE136" i="30"/>
  <c r="BF212" i="30"/>
  <c r="BB287" i="30"/>
  <c r="BE212" i="30"/>
  <c r="BE137" i="30"/>
  <c r="BF213" i="30"/>
  <c r="BB288" i="30"/>
  <c r="BE213" i="30"/>
  <c r="BE138" i="30"/>
  <c r="BF214" i="30"/>
  <c r="BB289" i="30"/>
  <c r="BE214" i="30"/>
  <c r="BE139" i="30"/>
  <c r="BC209" i="30"/>
  <c r="BE89" i="30"/>
  <c r="BE90" i="30"/>
  <c r="BE91" i="30"/>
  <c r="BE92" i="30"/>
  <c r="BE93" i="30"/>
  <c r="BE94" i="30"/>
  <c r="BE95" i="30"/>
  <c r="BE96" i="30"/>
  <c r="BE97" i="30"/>
  <c r="BE98" i="30"/>
  <c r="BE99" i="30"/>
  <c r="BE100" i="30"/>
  <c r="BE101" i="30"/>
  <c r="BE102" i="30"/>
  <c r="BE103" i="30"/>
  <c r="BE104" i="30"/>
  <c r="BE105" i="30"/>
  <c r="BE106" i="30"/>
  <c r="BE107" i="30"/>
  <c r="BE108" i="30"/>
  <c r="BE109" i="30"/>
  <c r="BE110" i="30"/>
  <c r="BE111" i="30"/>
  <c r="BB262" i="30"/>
  <c r="BE187" i="30"/>
  <c r="BF187" i="30"/>
  <c r="BE112" i="30"/>
  <c r="BB263" i="30"/>
  <c r="BE188" i="30"/>
  <c r="BF188" i="30"/>
  <c r="BE113" i="30"/>
  <c r="BB264" i="30"/>
  <c r="BE189" i="30"/>
  <c r="BF189" i="30"/>
  <c r="BE114" i="30"/>
  <c r="BB265" i="30"/>
  <c r="BE190" i="30"/>
  <c r="BF190" i="30"/>
  <c r="BE115" i="30"/>
  <c r="BB266" i="30"/>
  <c r="BE191" i="30"/>
  <c r="BF191" i="30"/>
  <c r="BE116" i="30"/>
  <c r="BB267" i="30"/>
  <c r="BE192" i="30"/>
  <c r="BF192" i="30"/>
  <c r="BE117" i="30"/>
  <c r="BB268" i="30"/>
  <c r="BE193" i="30"/>
  <c r="BF193" i="30"/>
  <c r="BE118" i="30"/>
  <c r="BB269" i="30"/>
  <c r="BE194" i="30"/>
  <c r="BF194" i="30"/>
  <c r="BE119" i="30"/>
  <c r="BB271" i="30"/>
  <c r="BE196" i="30"/>
  <c r="BF196" i="30"/>
  <c r="BE121" i="30"/>
  <c r="BB272" i="30"/>
  <c r="BE197" i="30"/>
  <c r="BF197" i="30"/>
  <c r="BE122" i="30"/>
  <c r="BB273" i="30"/>
  <c r="BE198" i="30"/>
  <c r="BF198" i="30"/>
  <c r="BE123" i="30"/>
  <c r="BB274" i="30"/>
  <c r="BE199" i="30"/>
  <c r="BF199" i="30"/>
  <c r="BE124" i="30"/>
  <c r="BB275" i="30"/>
  <c r="BE200" i="30"/>
  <c r="BF200" i="30"/>
  <c r="BE125" i="30"/>
  <c r="BB276" i="30"/>
  <c r="BE201" i="30"/>
  <c r="BF201" i="30"/>
  <c r="BE126" i="30"/>
  <c r="BB277" i="30"/>
  <c r="BE202" i="30"/>
  <c r="BF202" i="30"/>
  <c r="BE127" i="30"/>
  <c r="BB279" i="30"/>
  <c r="BE204" i="30"/>
  <c r="BF204" i="30"/>
  <c r="BE129" i="30"/>
  <c r="BC434" i="30"/>
  <c r="BC659" i="30"/>
  <c r="BC884" i="30"/>
  <c r="AW163" i="30"/>
  <c r="BA88" i="30"/>
  <c r="AY164" i="30"/>
  <c r="AZ164" i="30" s="1"/>
  <c r="AY130" i="30"/>
  <c r="AY133" i="30" s="1"/>
  <c r="AY161" i="30"/>
  <c r="AZ161" i="30" s="1"/>
  <c r="AY88" i="30"/>
  <c r="AZ12" i="30"/>
  <c r="AY13" i="30"/>
  <c r="BA13" i="30"/>
  <c r="AZ14" i="30"/>
  <c r="AZ16" i="30"/>
  <c r="AZ18" i="30"/>
  <c r="AZ20" i="30"/>
  <c r="AZ22" i="30"/>
  <c r="AZ24" i="30"/>
  <c r="AZ26" i="30"/>
  <c r="AZ28" i="30"/>
  <c r="AZ30" i="30"/>
  <c r="AZ32" i="30"/>
  <c r="AZ34" i="30"/>
  <c r="AZ36" i="30"/>
  <c r="AZ38" i="30"/>
  <c r="AZ40" i="30"/>
  <c r="AZ42" i="30"/>
  <c r="AZ44" i="30"/>
  <c r="AZ47" i="30"/>
  <c r="AZ49" i="30"/>
  <c r="AZ51" i="30"/>
  <c r="AZ54" i="30"/>
  <c r="AW205" i="30"/>
  <c r="BA130" i="30"/>
  <c r="AY55" i="30"/>
  <c r="BA55" i="30"/>
  <c r="AZ56" i="30"/>
  <c r="AY140" i="30"/>
  <c r="AZ140" i="30" s="1"/>
  <c r="AY211" i="30"/>
  <c r="AZ62" i="30"/>
  <c r="AZ64" i="30"/>
  <c r="AW215" i="30"/>
  <c r="BA140" i="30"/>
  <c r="AY65" i="30"/>
  <c r="AZ65" i="30" s="1"/>
  <c r="BA65" i="30"/>
  <c r="AW236" i="30"/>
  <c r="BA161" i="30"/>
  <c r="AZ86" i="30"/>
  <c r="AW237" i="30"/>
  <c r="AZ162" i="30"/>
  <c r="BA162" i="30"/>
  <c r="AZ87" i="30"/>
  <c r="BA89" i="30"/>
  <c r="BA90" i="30"/>
  <c r="BA91" i="30"/>
  <c r="BA92" i="30"/>
  <c r="BA93" i="30"/>
  <c r="BA94" i="30"/>
  <c r="BA95" i="30"/>
  <c r="BA96" i="30"/>
  <c r="BA97" i="30"/>
  <c r="BA98" i="30"/>
  <c r="BA99" i="30"/>
  <c r="BA100" i="30"/>
  <c r="BA101" i="30"/>
  <c r="BA102" i="30"/>
  <c r="BA103" i="30"/>
  <c r="BA104" i="30"/>
  <c r="BA105" i="30"/>
  <c r="BA106" i="30"/>
  <c r="BA107" i="30"/>
  <c r="BA108" i="30"/>
  <c r="BA109" i="30"/>
  <c r="BA110" i="30"/>
  <c r="BA111" i="30"/>
  <c r="BA112" i="30"/>
  <c r="BA113" i="30"/>
  <c r="BA114" i="30"/>
  <c r="BA115" i="30"/>
  <c r="BA116" i="30"/>
  <c r="BA117" i="30"/>
  <c r="BA118" i="30"/>
  <c r="BA119" i="30"/>
  <c r="BA121" i="30"/>
  <c r="BA122" i="30"/>
  <c r="BA123" i="30"/>
  <c r="BA124" i="30"/>
  <c r="BA125" i="30"/>
  <c r="BA126" i="30"/>
  <c r="BA127" i="30"/>
  <c r="AX134" i="30"/>
  <c r="AW282" i="30"/>
  <c r="AZ207" i="30"/>
  <c r="BA207" i="30"/>
  <c r="AW287" i="30"/>
  <c r="AZ212" i="30"/>
  <c r="BA212" i="30"/>
  <c r="AW289" i="30"/>
  <c r="AZ214" i="30"/>
  <c r="BA214" i="30"/>
  <c r="BA164" i="30"/>
  <c r="AW239" i="30"/>
  <c r="AZ89" i="30"/>
  <c r="BA165" i="30"/>
  <c r="AW240" i="30"/>
  <c r="AZ165" i="30"/>
  <c r="AZ90" i="30"/>
  <c r="BA166" i="30"/>
  <c r="AW241" i="30"/>
  <c r="AZ166" i="30"/>
  <c r="AZ91" i="30"/>
  <c r="BA167" i="30"/>
  <c r="AW242" i="30"/>
  <c r="AZ167" i="30"/>
  <c r="AZ92" i="30"/>
  <c r="BA168" i="30"/>
  <c r="AW243" i="30"/>
  <c r="AZ168" i="30"/>
  <c r="AZ93" i="30"/>
  <c r="BA169" i="30"/>
  <c r="AW244" i="30"/>
  <c r="AZ169" i="30"/>
  <c r="AZ94" i="30"/>
  <c r="BA170" i="30"/>
  <c r="AW245" i="30"/>
  <c r="AZ170" i="30"/>
  <c r="AZ95" i="30"/>
  <c r="BA171" i="30"/>
  <c r="AW246" i="30"/>
  <c r="AZ171" i="30"/>
  <c r="AZ96" i="30"/>
  <c r="BA172" i="30"/>
  <c r="AW247" i="30"/>
  <c r="AZ172" i="30"/>
  <c r="AZ97" i="30"/>
  <c r="BA173" i="30"/>
  <c r="AW248" i="30"/>
  <c r="AZ173" i="30"/>
  <c r="AZ98" i="30"/>
  <c r="BA174" i="30"/>
  <c r="AW249" i="30"/>
  <c r="AZ174" i="30"/>
  <c r="AZ99" i="30"/>
  <c r="BA175" i="30"/>
  <c r="AW250" i="30"/>
  <c r="AZ175" i="30"/>
  <c r="AZ100" i="30"/>
  <c r="BA176" i="30"/>
  <c r="AW251" i="30"/>
  <c r="AZ176" i="30"/>
  <c r="AZ101" i="30"/>
  <c r="BA177" i="30"/>
  <c r="AW252" i="30"/>
  <c r="AZ177" i="30"/>
  <c r="AZ102" i="30"/>
  <c r="BA178" i="30"/>
  <c r="AW253" i="30"/>
  <c r="AZ178" i="30"/>
  <c r="AZ103" i="30"/>
  <c r="BA179" i="30"/>
  <c r="AW254" i="30"/>
  <c r="AZ179" i="30"/>
  <c r="AZ104" i="30"/>
  <c r="BA180" i="30"/>
  <c r="AW255" i="30"/>
  <c r="AZ180" i="30"/>
  <c r="AZ105" i="30"/>
  <c r="BA181" i="30"/>
  <c r="AW256" i="30"/>
  <c r="AZ181" i="30"/>
  <c r="AZ106" i="30"/>
  <c r="BA182" i="30"/>
  <c r="AW257" i="30"/>
  <c r="AZ182" i="30"/>
  <c r="AZ107" i="30"/>
  <c r="BA183" i="30"/>
  <c r="AW258" i="30"/>
  <c r="AZ183" i="30"/>
  <c r="AZ108" i="30"/>
  <c r="BA184" i="30"/>
  <c r="AW259" i="30"/>
  <c r="AZ184" i="30"/>
  <c r="AZ109" i="30"/>
  <c r="BA185" i="30"/>
  <c r="AW260" i="30"/>
  <c r="AZ185" i="30"/>
  <c r="AZ110" i="30"/>
  <c r="BA186" i="30"/>
  <c r="AW261" i="30"/>
  <c r="AZ186" i="30"/>
  <c r="AZ111" i="30"/>
  <c r="BA187" i="30"/>
  <c r="AW262" i="30"/>
  <c r="AZ187" i="30"/>
  <c r="AZ112" i="30"/>
  <c r="BA188" i="30"/>
  <c r="AW263" i="30"/>
  <c r="AZ188" i="30"/>
  <c r="AZ113" i="30"/>
  <c r="BA189" i="30"/>
  <c r="AW264" i="30"/>
  <c r="AZ189" i="30"/>
  <c r="AZ114" i="30"/>
  <c r="BA190" i="30"/>
  <c r="AW265" i="30"/>
  <c r="AZ190" i="30"/>
  <c r="AZ115" i="30"/>
  <c r="BA191" i="30"/>
  <c r="AW266" i="30"/>
  <c r="AZ191" i="30"/>
  <c r="AZ116" i="30"/>
  <c r="BA192" i="30"/>
  <c r="AW267" i="30"/>
  <c r="AZ192" i="30"/>
  <c r="AZ117" i="30"/>
  <c r="BA193" i="30"/>
  <c r="AW268" i="30"/>
  <c r="AZ193" i="30"/>
  <c r="AZ118" i="30"/>
  <c r="BA194" i="30"/>
  <c r="AW269" i="30"/>
  <c r="AZ194" i="30"/>
  <c r="AZ119" i="30"/>
  <c r="BA196" i="30"/>
  <c r="AW271" i="30"/>
  <c r="AZ196" i="30"/>
  <c r="AZ121" i="30"/>
  <c r="BA197" i="30"/>
  <c r="AW272" i="30"/>
  <c r="AZ197" i="30"/>
  <c r="AZ122" i="30"/>
  <c r="BA198" i="30"/>
  <c r="AW273" i="30"/>
  <c r="AZ198" i="30"/>
  <c r="AZ123" i="30"/>
  <c r="BA199" i="30"/>
  <c r="AW274" i="30"/>
  <c r="AZ199" i="30"/>
  <c r="AZ124" i="30"/>
  <c r="BA200" i="30"/>
  <c r="AW275" i="30"/>
  <c r="AZ200" i="30"/>
  <c r="AZ125" i="30"/>
  <c r="BA201" i="30"/>
  <c r="AW276" i="30"/>
  <c r="AZ201" i="30"/>
  <c r="AZ126" i="30"/>
  <c r="BA202" i="30"/>
  <c r="AW277" i="30"/>
  <c r="AZ202" i="30"/>
  <c r="AZ127" i="30"/>
  <c r="BA129" i="30"/>
  <c r="AW204" i="30"/>
  <c r="AZ129" i="30"/>
  <c r="AW281" i="30"/>
  <c r="AZ206" i="30"/>
  <c r="BA206" i="30"/>
  <c r="AW286" i="30"/>
  <c r="AZ211" i="30"/>
  <c r="BA211" i="30"/>
  <c r="AW288" i="30"/>
  <c r="AZ213" i="30"/>
  <c r="BA213" i="30"/>
  <c r="BA131" i="30"/>
  <c r="BA132" i="30"/>
  <c r="BA136" i="30"/>
  <c r="BA137" i="30"/>
  <c r="BA138" i="30"/>
  <c r="BA139" i="30"/>
  <c r="AX359" i="30"/>
  <c r="AZ131" i="30"/>
  <c r="AZ132" i="30"/>
  <c r="AZ136" i="30"/>
  <c r="AZ137" i="30"/>
  <c r="AZ138" i="30"/>
  <c r="AZ139" i="30"/>
  <c r="AX584" i="30"/>
  <c r="AX734" i="30"/>
  <c r="AX809" i="30"/>
  <c r="AX884" i="30"/>
  <c r="BF140" i="30" l="1"/>
  <c r="AW59" i="30"/>
  <c r="AW66" i="30" s="1"/>
  <c r="AW69" i="30" s="1"/>
  <c r="AZ13" i="30"/>
  <c r="BJ140" i="30"/>
  <c r="BK140" i="30"/>
  <c r="BJ143" i="30"/>
  <c r="BJ142" i="30"/>
  <c r="BE142" i="30"/>
  <c r="BA58" i="30"/>
  <c r="BE140" i="30"/>
  <c r="BG293" i="30"/>
  <c r="BK218" i="30"/>
  <c r="BJ218" i="30"/>
  <c r="BG292" i="30"/>
  <c r="BK217" i="30"/>
  <c r="BJ217" i="30"/>
  <c r="BA133" i="30"/>
  <c r="BE13" i="30"/>
  <c r="AW292" i="30"/>
  <c r="BA217" i="30"/>
  <c r="AZ217" i="30"/>
  <c r="BB292" i="30"/>
  <c r="BF217" i="30"/>
  <c r="BE217" i="30"/>
  <c r="BB293" i="30"/>
  <c r="BF218" i="30"/>
  <c r="BE218" i="30"/>
  <c r="AZ133" i="30"/>
  <c r="AW293" i="30"/>
  <c r="BA218" i="30"/>
  <c r="AZ218" i="30"/>
  <c r="AX891" i="30"/>
  <c r="AX894" i="30" s="1"/>
  <c r="BH891" i="30"/>
  <c r="BH894" i="30" s="1"/>
  <c r="BC891" i="30"/>
  <c r="BC894" i="30" s="1"/>
  <c r="AX816" i="30"/>
  <c r="AX819" i="30" s="1"/>
  <c r="BH816" i="30"/>
  <c r="BH819" i="30" s="1"/>
  <c r="BC816" i="30"/>
  <c r="BC819" i="30" s="1"/>
  <c r="AX741" i="30"/>
  <c r="AX744" i="30" s="1"/>
  <c r="BH741" i="30"/>
  <c r="BH744" i="30" s="1"/>
  <c r="BC741" i="30"/>
  <c r="BC744" i="30" s="1"/>
  <c r="BC666" i="30"/>
  <c r="BC669" i="30" s="1"/>
  <c r="BH666" i="30"/>
  <c r="BH669" i="30" s="1"/>
  <c r="AX666" i="30"/>
  <c r="AX669" i="30" s="1"/>
  <c r="AX591" i="30"/>
  <c r="AX594" i="30" s="1"/>
  <c r="BH591" i="30"/>
  <c r="BH594" i="30" s="1"/>
  <c r="BC591" i="30"/>
  <c r="BC594" i="30" s="1"/>
  <c r="BC516" i="30"/>
  <c r="BC519" i="30" s="1"/>
  <c r="BH516" i="30"/>
  <c r="BH519" i="30" s="1"/>
  <c r="AX516" i="30"/>
  <c r="AX519" i="30" s="1"/>
  <c r="BC441" i="30"/>
  <c r="BC444" i="30" s="1"/>
  <c r="AX441" i="30"/>
  <c r="AX444" i="30" s="1"/>
  <c r="BH441" i="30"/>
  <c r="BH444" i="30" s="1"/>
  <c r="AX366" i="30"/>
  <c r="AX369" i="30" s="1"/>
  <c r="BH366" i="30"/>
  <c r="BH369" i="30" s="1"/>
  <c r="BC366" i="30"/>
  <c r="BC369" i="30" s="1"/>
  <c r="BE130" i="30"/>
  <c r="AX291" i="30"/>
  <c r="AX294" i="30" s="1"/>
  <c r="BC291" i="30"/>
  <c r="BC294" i="30" s="1"/>
  <c r="BH291" i="30"/>
  <c r="BH294" i="30" s="1"/>
  <c r="AX216" i="30"/>
  <c r="AX219" i="30" s="1"/>
  <c r="BC216" i="30"/>
  <c r="BC219" i="30" s="1"/>
  <c r="BH216" i="30"/>
  <c r="BH219" i="30" s="1"/>
  <c r="BB133" i="30"/>
  <c r="BE133" i="30" s="1"/>
  <c r="BB59" i="30"/>
  <c r="BB134" i="30" s="1"/>
  <c r="BI66" i="30"/>
  <c r="BI69" i="30" s="1"/>
  <c r="BH141" i="30"/>
  <c r="BH144" i="30" s="1"/>
  <c r="AX141" i="30"/>
  <c r="AX144" i="30" s="1"/>
  <c r="BC141" i="30"/>
  <c r="BC144" i="30" s="1"/>
  <c r="BH66" i="30"/>
  <c r="BH69" i="30" s="1"/>
  <c r="BD134" i="30"/>
  <c r="BJ130" i="30"/>
  <c r="BJ13" i="30"/>
  <c r="BC66" i="30"/>
  <c r="BC69" i="30" s="1"/>
  <c r="AX66" i="30"/>
  <c r="AX69" i="30" s="1"/>
  <c r="BE163" i="30"/>
  <c r="AZ130" i="30"/>
  <c r="BK202" i="30"/>
  <c r="BG277" i="30"/>
  <c r="BJ202" i="30"/>
  <c r="BK200" i="30"/>
  <c r="BG275" i="30"/>
  <c r="BJ200" i="30"/>
  <c r="BK198" i="30"/>
  <c r="BG273" i="30"/>
  <c r="BJ198" i="30"/>
  <c r="BK196" i="30"/>
  <c r="BG271" i="30"/>
  <c r="BJ196" i="30"/>
  <c r="BG362" i="30"/>
  <c r="BJ287" i="30"/>
  <c r="BK287" i="30"/>
  <c r="BG312" i="30"/>
  <c r="BJ237" i="30"/>
  <c r="BK237" i="30"/>
  <c r="BG311" i="30"/>
  <c r="BK236" i="30"/>
  <c r="BI215" i="30"/>
  <c r="BJ215" i="30" s="1"/>
  <c r="BI286" i="30"/>
  <c r="BJ286" i="30" s="1"/>
  <c r="BG363" i="30"/>
  <c r="BJ288" i="30"/>
  <c r="BK288" i="30"/>
  <c r="BJ211" i="30"/>
  <c r="BG356" i="30"/>
  <c r="BJ281" i="30"/>
  <c r="BK281" i="30"/>
  <c r="BK194" i="30"/>
  <c r="BG269" i="30"/>
  <c r="BJ194" i="30"/>
  <c r="BK268" i="30"/>
  <c r="BG343" i="30"/>
  <c r="BJ268" i="30"/>
  <c r="BK267" i="30"/>
  <c r="BG342" i="30"/>
  <c r="BJ267" i="30"/>
  <c r="BK266" i="30"/>
  <c r="BG341" i="30"/>
  <c r="BJ266" i="30"/>
  <c r="BK265" i="30"/>
  <c r="BG340" i="30"/>
  <c r="BJ265" i="30"/>
  <c r="BK264" i="30"/>
  <c r="BG339" i="30"/>
  <c r="BJ264" i="30"/>
  <c r="BK263" i="30"/>
  <c r="BG338" i="30"/>
  <c r="BJ263" i="30"/>
  <c r="BK262" i="30"/>
  <c r="BG337" i="30"/>
  <c r="BJ262" i="30"/>
  <c r="BK261" i="30"/>
  <c r="BG336" i="30"/>
  <c r="BJ261" i="30"/>
  <c r="BK260" i="30"/>
  <c r="BG335" i="30"/>
  <c r="BJ260" i="30"/>
  <c r="BK259" i="30"/>
  <c r="BG334" i="30"/>
  <c r="BJ259" i="30"/>
  <c r="BK258" i="30"/>
  <c r="BG333" i="30"/>
  <c r="BJ258" i="30"/>
  <c r="BK257" i="30"/>
  <c r="BG332" i="30"/>
  <c r="BJ257" i="30"/>
  <c r="BK256" i="30"/>
  <c r="BG331" i="30"/>
  <c r="BJ256" i="30"/>
  <c r="BK255" i="30"/>
  <c r="BG330" i="30"/>
  <c r="BJ255" i="30"/>
  <c r="BK254" i="30"/>
  <c r="BG329" i="30"/>
  <c r="BJ254" i="30"/>
  <c r="BK253" i="30"/>
  <c r="BG328" i="30"/>
  <c r="BJ253" i="30"/>
  <c r="BK252" i="30"/>
  <c r="BG327" i="30"/>
  <c r="BJ252" i="30"/>
  <c r="BK251" i="30"/>
  <c r="BG326" i="30"/>
  <c r="BJ251" i="30"/>
  <c r="BK250" i="30"/>
  <c r="BG325" i="30"/>
  <c r="BJ250" i="30"/>
  <c r="BK249" i="30"/>
  <c r="BG324" i="30"/>
  <c r="BJ249" i="30"/>
  <c r="BK248" i="30"/>
  <c r="BG323" i="30"/>
  <c r="BJ248" i="30"/>
  <c r="BK247" i="30"/>
  <c r="BG322" i="30"/>
  <c r="BJ247" i="30"/>
  <c r="BK246" i="30"/>
  <c r="BG321" i="30"/>
  <c r="BJ246" i="30"/>
  <c r="BK245" i="30"/>
  <c r="BG320" i="30"/>
  <c r="BJ245" i="30"/>
  <c r="BK244" i="30"/>
  <c r="BG319" i="30"/>
  <c r="BJ244" i="30"/>
  <c r="BK243" i="30"/>
  <c r="BG318" i="30"/>
  <c r="BJ243" i="30"/>
  <c r="BK242" i="30"/>
  <c r="BG317" i="30"/>
  <c r="BJ242" i="30"/>
  <c r="BK241" i="30"/>
  <c r="BG316" i="30"/>
  <c r="BJ241" i="30"/>
  <c r="BK240" i="30"/>
  <c r="BG315" i="30"/>
  <c r="BJ240" i="30"/>
  <c r="BK239" i="30"/>
  <c r="BG314" i="30"/>
  <c r="BI161" i="30"/>
  <c r="BI88" i="30"/>
  <c r="BG133" i="30"/>
  <c r="BG59" i="30"/>
  <c r="BJ58" i="30"/>
  <c r="BK58" i="30"/>
  <c r="BJ55" i="30"/>
  <c r="BI134" i="30"/>
  <c r="BK204" i="30"/>
  <c r="BG279" i="30"/>
  <c r="BJ204" i="30"/>
  <c r="BK201" i="30"/>
  <c r="BG276" i="30"/>
  <c r="BJ201" i="30"/>
  <c r="BK199" i="30"/>
  <c r="BG274" i="30"/>
  <c r="BJ199" i="30"/>
  <c r="BK197" i="30"/>
  <c r="BG272" i="30"/>
  <c r="BJ197" i="30"/>
  <c r="BG364" i="30"/>
  <c r="BJ289" i="30"/>
  <c r="BK289" i="30"/>
  <c r="BG357" i="30"/>
  <c r="BJ282" i="30"/>
  <c r="BK282" i="30"/>
  <c r="BJ88" i="30"/>
  <c r="BG290" i="30"/>
  <c r="BK215" i="30"/>
  <c r="BG280" i="30"/>
  <c r="BK205" i="30"/>
  <c r="BG361" i="30"/>
  <c r="BK286" i="30"/>
  <c r="BI239" i="30"/>
  <c r="BI205" i="30"/>
  <c r="BI208" i="30" s="1"/>
  <c r="BG238" i="30"/>
  <c r="BK163" i="30"/>
  <c r="BB354" i="30"/>
  <c r="BE279" i="30"/>
  <c r="BF279" i="30"/>
  <c r="BB352" i="30"/>
  <c r="BE277" i="30"/>
  <c r="BF277" i="30"/>
  <c r="BB351" i="30"/>
  <c r="BE276" i="30"/>
  <c r="BF276" i="30"/>
  <c r="BB350" i="30"/>
  <c r="BE275" i="30"/>
  <c r="BF275" i="30"/>
  <c r="BB349" i="30"/>
  <c r="BE274" i="30"/>
  <c r="BF274" i="30"/>
  <c r="BB348" i="30"/>
  <c r="BE273" i="30"/>
  <c r="BF273" i="30"/>
  <c r="BB347" i="30"/>
  <c r="BE272" i="30"/>
  <c r="BF272" i="30"/>
  <c r="BB346" i="30"/>
  <c r="BE271" i="30"/>
  <c r="BF271" i="30"/>
  <c r="BB344" i="30"/>
  <c r="BE269" i="30"/>
  <c r="BF269" i="30"/>
  <c r="BB343" i="30"/>
  <c r="BE268" i="30"/>
  <c r="BF268" i="30"/>
  <c r="BB342" i="30"/>
  <c r="BE267" i="30"/>
  <c r="BF267" i="30"/>
  <c r="BB341" i="30"/>
  <c r="BE266" i="30"/>
  <c r="BF266" i="30"/>
  <c r="BB340" i="30"/>
  <c r="BE265" i="30"/>
  <c r="BF265" i="30"/>
  <c r="BB339" i="30"/>
  <c r="BE264" i="30"/>
  <c r="BF264" i="30"/>
  <c r="BB338" i="30"/>
  <c r="BE263" i="30"/>
  <c r="BF263" i="30"/>
  <c r="BB337" i="30"/>
  <c r="BE262" i="30"/>
  <c r="BF262" i="30"/>
  <c r="BF282" i="30"/>
  <c r="BB357" i="30"/>
  <c r="BE282" i="30"/>
  <c r="BF281" i="30"/>
  <c r="BB356" i="30"/>
  <c r="BE281" i="30"/>
  <c r="BE88" i="30"/>
  <c r="BB335" i="30"/>
  <c r="BE260" i="30"/>
  <c r="BF260" i="30"/>
  <c r="BB331" i="30"/>
  <c r="BE256" i="30"/>
  <c r="BF256" i="30"/>
  <c r="BB327" i="30"/>
  <c r="BE252" i="30"/>
  <c r="BF252" i="30"/>
  <c r="BB323" i="30"/>
  <c r="BE248" i="30"/>
  <c r="BF248" i="30"/>
  <c r="BB317" i="30"/>
  <c r="BE242" i="30"/>
  <c r="BF242" i="30"/>
  <c r="BF237" i="30"/>
  <c r="BB312" i="30"/>
  <c r="BE237" i="30"/>
  <c r="BB280" i="30"/>
  <c r="BF205" i="30"/>
  <c r="BB238" i="30"/>
  <c r="BF163" i="30"/>
  <c r="BB336" i="30"/>
  <c r="BE261" i="30"/>
  <c r="BF261" i="30"/>
  <c r="BB332" i="30"/>
  <c r="BE257" i="30"/>
  <c r="BF257" i="30"/>
  <c r="BB328" i="30"/>
  <c r="BE253" i="30"/>
  <c r="BF253" i="30"/>
  <c r="BB324" i="30"/>
  <c r="BE249" i="30"/>
  <c r="BF249" i="30"/>
  <c r="BB320" i="30"/>
  <c r="BE245" i="30"/>
  <c r="BF245" i="30"/>
  <c r="BB318" i="30"/>
  <c r="BE243" i="30"/>
  <c r="BF243" i="30"/>
  <c r="BB314" i="30"/>
  <c r="BF239" i="30"/>
  <c r="BD205" i="30"/>
  <c r="BD208" i="30" s="1"/>
  <c r="BD239" i="30"/>
  <c r="BE239" i="30" s="1"/>
  <c r="BF289" i="30"/>
  <c r="BB364" i="30"/>
  <c r="BE289" i="30"/>
  <c r="BF288" i="30"/>
  <c r="BB363" i="30"/>
  <c r="BE288" i="30"/>
  <c r="BF287" i="30"/>
  <c r="BB362" i="30"/>
  <c r="BE287" i="30"/>
  <c r="BF286" i="30"/>
  <c r="BB361" i="30"/>
  <c r="BD58" i="30"/>
  <c r="BE55" i="30"/>
  <c r="BB333" i="30"/>
  <c r="BE258" i="30"/>
  <c r="BF258" i="30"/>
  <c r="BB329" i="30"/>
  <c r="BE254" i="30"/>
  <c r="BF254" i="30"/>
  <c r="BB325" i="30"/>
  <c r="BE250" i="30"/>
  <c r="BF250" i="30"/>
  <c r="BB321" i="30"/>
  <c r="BE246" i="30"/>
  <c r="BF246" i="30"/>
  <c r="BB319" i="30"/>
  <c r="BE244" i="30"/>
  <c r="BF244" i="30"/>
  <c r="BB315" i="30"/>
  <c r="BE240" i="30"/>
  <c r="BF240" i="30"/>
  <c r="BF236" i="30"/>
  <c r="BB311" i="30"/>
  <c r="BB334" i="30"/>
  <c r="BE259" i="30"/>
  <c r="BF259" i="30"/>
  <c r="BB330" i="30"/>
  <c r="BE255" i="30"/>
  <c r="BF255" i="30"/>
  <c r="BB326" i="30"/>
  <c r="BE251" i="30"/>
  <c r="BF251" i="30"/>
  <c r="BB322" i="30"/>
  <c r="BE247" i="30"/>
  <c r="BF247" i="30"/>
  <c r="BB316" i="30"/>
  <c r="BE241" i="30"/>
  <c r="BF241" i="30"/>
  <c r="BB290" i="30"/>
  <c r="BF215" i="30"/>
  <c r="BD286" i="30"/>
  <c r="BD215" i="30"/>
  <c r="BE215" i="30" s="1"/>
  <c r="BD236" i="30"/>
  <c r="BD163" i="30"/>
  <c r="AW361" i="30"/>
  <c r="BA286" i="30"/>
  <c r="AW363" i="30"/>
  <c r="AZ288" i="30"/>
  <c r="BA288" i="30"/>
  <c r="AW356" i="30"/>
  <c r="AZ281" i="30"/>
  <c r="BA281" i="30"/>
  <c r="BA204" i="30"/>
  <c r="AW279" i="30"/>
  <c r="AZ204" i="30"/>
  <c r="AW352" i="30"/>
  <c r="BA277" i="30"/>
  <c r="AZ277" i="30"/>
  <c r="BA276" i="30"/>
  <c r="AW351" i="30"/>
  <c r="AZ276" i="30"/>
  <c r="BA275" i="30"/>
  <c r="AW350" i="30"/>
  <c r="AZ275" i="30"/>
  <c r="BA274" i="30"/>
  <c r="AW349" i="30"/>
  <c r="AZ274" i="30"/>
  <c r="BA273" i="30"/>
  <c r="AW348" i="30"/>
  <c r="AZ273" i="30"/>
  <c r="BA272" i="30"/>
  <c r="AW347" i="30"/>
  <c r="AZ272" i="30"/>
  <c r="BA271" i="30"/>
  <c r="AW346" i="30"/>
  <c r="AZ271" i="30"/>
  <c r="BA269" i="30"/>
  <c r="AW344" i="30"/>
  <c r="AZ269" i="30"/>
  <c r="BA268" i="30"/>
  <c r="AW343" i="30"/>
  <c r="AZ268" i="30"/>
  <c r="BA267" i="30"/>
  <c r="AW342" i="30"/>
  <c r="AZ267" i="30"/>
  <c r="BA266" i="30"/>
  <c r="AW341" i="30"/>
  <c r="AZ266" i="30"/>
  <c r="BA265" i="30"/>
  <c r="AW340" i="30"/>
  <c r="AZ265" i="30"/>
  <c r="BA264" i="30"/>
  <c r="AW339" i="30"/>
  <c r="AZ264" i="30"/>
  <c r="BA263" i="30"/>
  <c r="AW338" i="30"/>
  <c r="AZ263" i="30"/>
  <c r="BA262" i="30"/>
  <c r="AW337" i="30"/>
  <c r="AZ262" i="30"/>
  <c r="BA261" i="30"/>
  <c r="AW336" i="30"/>
  <c r="AZ261" i="30"/>
  <c r="BA260" i="30"/>
  <c r="AW335" i="30"/>
  <c r="AZ260" i="30"/>
  <c r="BA259" i="30"/>
  <c r="AW334" i="30"/>
  <c r="AZ259" i="30"/>
  <c r="BA258" i="30"/>
  <c r="AW333" i="30"/>
  <c r="AZ258" i="30"/>
  <c r="BA257" i="30"/>
  <c r="AW332" i="30"/>
  <c r="AZ257" i="30"/>
  <c r="BA256" i="30"/>
  <c r="AW331" i="30"/>
  <c r="AZ256" i="30"/>
  <c r="BA255" i="30"/>
  <c r="AW330" i="30"/>
  <c r="AZ255" i="30"/>
  <c r="BA254" i="30"/>
  <c r="AW329" i="30"/>
  <c r="AZ254" i="30"/>
  <c r="BA253" i="30"/>
  <c r="AW328" i="30"/>
  <c r="AZ253" i="30"/>
  <c r="BA252" i="30"/>
  <c r="AW327" i="30"/>
  <c r="AZ252" i="30"/>
  <c r="BA251" i="30"/>
  <c r="AW326" i="30"/>
  <c r="AZ251" i="30"/>
  <c r="BA250" i="30"/>
  <c r="AW325" i="30"/>
  <c r="AZ250" i="30"/>
  <c r="BA249" i="30"/>
  <c r="AW324" i="30"/>
  <c r="AZ249" i="30"/>
  <c r="BA248" i="30"/>
  <c r="AW323" i="30"/>
  <c r="AZ248" i="30"/>
  <c r="BA247" i="30"/>
  <c r="AW322" i="30"/>
  <c r="AZ247" i="30"/>
  <c r="BA246" i="30"/>
  <c r="AW321" i="30"/>
  <c r="AZ246" i="30"/>
  <c r="BA245" i="30"/>
  <c r="AW320" i="30"/>
  <c r="AZ245" i="30"/>
  <c r="BA244" i="30"/>
  <c r="AW319" i="30"/>
  <c r="AZ244" i="30"/>
  <c r="BA243" i="30"/>
  <c r="AW318" i="30"/>
  <c r="AZ243" i="30"/>
  <c r="BA242" i="30"/>
  <c r="AW317" i="30"/>
  <c r="AZ242" i="30"/>
  <c r="BA241" i="30"/>
  <c r="AW316" i="30"/>
  <c r="AZ241" i="30"/>
  <c r="BA240" i="30"/>
  <c r="AW315" i="30"/>
  <c r="AZ240" i="30"/>
  <c r="BA239" i="30"/>
  <c r="AW314" i="30"/>
  <c r="AW364" i="30"/>
  <c r="AZ289" i="30"/>
  <c r="BA289" i="30"/>
  <c r="AW357" i="30"/>
  <c r="AZ282" i="30"/>
  <c r="BA282" i="30"/>
  <c r="AZ88" i="30"/>
  <c r="AZ163" i="30"/>
  <c r="AW290" i="30"/>
  <c r="BA215" i="30"/>
  <c r="AY163" i="30"/>
  <c r="AY236" i="30"/>
  <c r="AZ236" i="30" s="1"/>
  <c r="AY134" i="30"/>
  <c r="AW283" i="30"/>
  <c r="BA208" i="30"/>
  <c r="AW362" i="30"/>
  <c r="AZ287" i="30"/>
  <c r="BA287" i="30"/>
  <c r="AW312" i="30"/>
  <c r="AZ237" i="30"/>
  <c r="BA237" i="30"/>
  <c r="AW311" i="30"/>
  <c r="BA236" i="30"/>
  <c r="AY215" i="30"/>
  <c r="AZ215" i="30" s="1"/>
  <c r="AY286" i="30"/>
  <c r="AW134" i="30"/>
  <c r="AY58" i="30"/>
  <c r="AZ55" i="30"/>
  <c r="AW280" i="30"/>
  <c r="BA205" i="30"/>
  <c r="AY239" i="30"/>
  <c r="AY205" i="30"/>
  <c r="AY208" i="30" s="1"/>
  <c r="AW238" i="30"/>
  <c r="BA163" i="30"/>
  <c r="BF133" i="30" l="1"/>
  <c r="BB208" i="30"/>
  <c r="AW141" i="30"/>
  <c r="AW216" i="30" s="1"/>
  <c r="BA59" i="30"/>
  <c r="BG66" i="30"/>
  <c r="BK66" i="30" s="1"/>
  <c r="BK59" i="30"/>
  <c r="AW367" i="30"/>
  <c r="BA292" i="30"/>
  <c r="AZ292" i="30"/>
  <c r="BG368" i="30"/>
  <c r="BK293" i="30"/>
  <c r="BJ293" i="30"/>
  <c r="BB66" i="30"/>
  <c r="BF66" i="30" s="1"/>
  <c r="BF59" i="30"/>
  <c r="BB367" i="30"/>
  <c r="BF292" i="30"/>
  <c r="BE292" i="30"/>
  <c r="BG367" i="30"/>
  <c r="BK292" i="30"/>
  <c r="BJ292" i="30"/>
  <c r="AY209" i="30"/>
  <c r="AY216" i="30" s="1"/>
  <c r="AY219" i="30" s="1"/>
  <c r="AW368" i="30"/>
  <c r="BA293" i="30"/>
  <c r="AZ293" i="30"/>
  <c r="BB368" i="30"/>
  <c r="BF293" i="30"/>
  <c r="BE293" i="30"/>
  <c r="AY141" i="30"/>
  <c r="AY144" i="30" s="1"/>
  <c r="BI141" i="30"/>
  <c r="BI144" i="30" s="1"/>
  <c r="BD141" i="30"/>
  <c r="BD144" i="30" s="1"/>
  <c r="AZ238" i="30"/>
  <c r="BG313" i="30"/>
  <c r="BK238" i="30"/>
  <c r="BI314" i="30"/>
  <c r="BJ314" i="30" s="1"/>
  <c r="BI280" i="30"/>
  <c r="BI283" i="30" s="1"/>
  <c r="BJ205" i="30"/>
  <c r="BG439" i="30"/>
  <c r="BJ364" i="30"/>
  <c r="BK364" i="30"/>
  <c r="BK272" i="30"/>
  <c r="BG347" i="30"/>
  <c r="BJ272" i="30"/>
  <c r="BG351" i="30"/>
  <c r="BK276" i="30"/>
  <c r="BJ276" i="30"/>
  <c r="BG208" i="30"/>
  <c r="BK133" i="30"/>
  <c r="BJ133" i="30"/>
  <c r="BI163" i="30"/>
  <c r="BI209" i="30" s="1"/>
  <c r="BI236" i="30"/>
  <c r="BJ161" i="30"/>
  <c r="BJ163" i="30" s="1"/>
  <c r="BG389" i="30"/>
  <c r="BK314" i="30"/>
  <c r="BG391" i="30"/>
  <c r="BK316" i="30"/>
  <c r="BJ316" i="30"/>
  <c r="BG393" i="30"/>
  <c r="BK318" i="30"/>
  <c r="BJ318" i="30"/>
  <c r="BG395" i="30"/>
  <c r="BK320" i="30"/>
  <c r="BJ320" i="30"/>
  <c r="BG397" i="30"/>
  <c r="BK322" i="30"/>
  <c r="BJ322" i="30"/>
  <c r="BG399" i="30"/>
  <c r="BK324" i="30"/>
  <c r="BJ324" i="30"/>
  <c r="BG401" i="30"/>
  <c r="BK326" i="30"/>
  <c r="BJ326" i="30"/>
  <c r="BG403" i="30"/>
  <c r="BK328" i="30"/>
  <c r="BJ328" i="30"/>
  <c r="BG405" i="30"/>
  <c r="BK330" i="30"/>
  <c r="BJ330" i="30"/>
  <c r="BG407" i="30"/>
  <c r="BK332" i="30"/>
  <c r="BJ332" i="30"/>
  <c r="BG409" i="30"/>
  <c r="BK334" i="30"/>
  <c r="BJ334" i="30"/>
  <c r="BG411" i="30"/>
  <c r="BK336" i="30"/>
  <c r="BJ336" i="30"/>
  <c r="BG413" i="30"/>
  <c r="BK338" i="30"/>
  <c r="BJ338" i="30"/>
  <c r="BG415" i="30"/>
  <c r="BK340" i="30"/>
  <c r="BJ340" i="30"/>
  <c r="BG417" i="30"/>
  <c r="BK342" i="30"/>
  <c r="BJ342" i="30"/>
  <c r="BK269" i="30"/>
  <c r="BG344" i="30"/>
  <c r="BJ269" i="30"/>
  <c r="BG431" i="30"/>
  <c r="BJ356" i="30"/>
  <c r="BK356" i="30"/>
  <c r="BG438" i="30"/>
  <c r="BJ363" i="30"/>
  <c r="BK363" i="30"/>
  <c r="BG387" i="30"/>
  <c r="BJ312" i="30"/>
  <c r="BK312" i="30"/>
  <c r="BK273" i="30"/>
  <c r="BG348" i="30"/>
  <c r="BJ273" i="30"/>
  <c r="BG352" i="30"/>
  <c r="BK277" i="30"/>
  <c r="BJ277" i="30"/>
  <c r="BG436" i="30"/>
  <c r="BK361" i="30"/>
  <c r="BG355" i="30"/>
  <c r="BK280" i="30"/>
  <c r="BG365" i="30"/>
  <c r="BK290" i="30"/>
  <c r="BG432" i="30"/>
  <c r="BJ357" i="30"/>
  <c r="BK357" i="30"/>
  <c r="BG349" i="30"/>
  <c r="BK274" i="30"/>
  <c r="BJ274" i="30"/>
  <c r="BG354" i="30"/>
  <c r="BK279" i="30"/>
  <c r="BJ279" i="30"/>
  <c r="BG134" i="30"/>
  <c r="BJ59" i="30"/>
  <c r="BJ239" i="30"/>
  <c r="BG390" i="30"/>
  <c r="BK315" i="30"/>
  <c r="BJ315" i="30"/>
  <c r="BG392" i="30"/>
  <c r="BK317" i="30"/>
  <c r="BJ317" i="30"/>
  <c r="BG394" i="30"/>
  <c r="BK319" i="30"/>
  <c r="BJ319" i="30"/>
  <c r="BG396" i="30"/>
  <c r="BK321" i="30"/>
  <c r="BJ321" i="30"/>
  <c r="BG398" i="30"/>
  <c r="BK323" i="30"/>
  <c r="BJ323" i="30"/>
  <c r="BG400" i="30"/>
  <c r="BK325" i="30"/>
  <c r="BJ325" i="30"/>
  <c r="BG402" i="30"/>
  <c r="BK327" i="30"/>
  <c r="BJ327" i="30"/>
  <c r="BG404" i="30"/>
  <c r="BK329" i="30"/>
  <c r="BJ329" i="30"/>
  <c r="BG406" i="30"/>
  <c r="BK331" i="30"/>
  <c r="BJ331" i="30"/>
  <c r="BG408" i="30"/>
  <c r="BK333" i="30"/>
  <c r="BJ333" i="30"/>
  <c r="BG410" i="30"/>
  <c r="BK335" i="30"/>
  <c r="BJ335" i="30"/>
  <c r="BG412" i="30"/>
  <c r="BK337" i="30"/>
  <c r="BJ337" i="30"/>
  <c r="BG414" i="30"/>
  <c r="BK339" i="30"/>
  <c r="BJ339" i="30"/>
  <c r="BG416" i="30"/>
  <c r="BK341" i="30"/>
  <c r="BJ341" i="30"/>
  <c r="BG418" i="30"/>
  <c r="BK343" i="30"/>
  <c r="BJ343" i="30"/>
  <c r="BI361" i="30"/>
  <c r="BI290" i="30"/>
  <c r="BJ290" i="30" s="1"/>
  <c r="BG386" i="30"/>
  <c r="BK311" i="30"/>
  <c r="BG437" i="30"/>
  <c r="BJ362" i="30"/>
  <c r="BK362" i="30"/>
  <c r="BK271" i="30"/>
  <c r="BG346" i="30"/>
  <c r="BJ271" i="30"/>
  <c r="BG350" i="30"/>
  <c r="BK275" i="30"/>
  <c r="BJ275" i="30"/>
  <c r="BB409" i="30"/>
  <c r="BE334" i="30"/>
  <c r="BF334" i="30"/>
  <c r="BD311" i="30"/>
  <c r="BE311" i="30" s="1"/>
  <c r="BD238" i="30"/>
  <c r="BD361" i="30"/>
  <c r="BE361" i="30" s="1"/>
  <c r="BD290" i="30"/>
  <c r="BE290" i="30" s="1"/>
  <c r="BB365" i="30"/>
  <c r="BF290" i="30"/>
  <c r="BB391" i="30"/>
  <c r="BE316" i="30"/>
  <c r="BF316" i="30"/>
  <c r="BB397" i="30"/>
  <c r="BE322" i="30"/>
  <c r="BF322" i="30"/>
  <c r="BB405" i="30"/>
  <c r="BE330" i="30"/>
  <c r="BF330" i="30"/>
  <c r="BE236" i="30"/>
  <c r="BE238" i="30" s="1"/>
  <c r="BB394" i="30"/>
  <c r="BE319" i="30"/>
  <c r="BF319" i="30"/>
  <c r="BB400" i="30"/>
  <c r="BE325" i="30"/>
  <c r="BF325" i="30"/>
  <c r="BB408" i="30"/>
  <c r="BE333" i="30"/>
  <c r="BF333" i="30"/>
  <c r="BD59" i="30"/>
  <c r="BD66" i="30" s="1"/>
  <c r="BD69" i="30" s="1"/>
  <c r="BE58" i="30"/>
  <c r="BB209" i="30"/>
  <c r="BF134" i="30"/>
  <c r="BE134" i="30"/>
  <c r="BE286" i="30"/>
  <c r="BB437" i="30"/>
  <c r="BF362" i="30"/>
  <c r="BE362" i="30"/>
  <c r="BB439" i="30"/>
  <c r="BF364" i="30"/>
  <c r="BE364" i="30"/>
  <c r="BD280" i="30"/>
  <c r="BD283" i="30" s="1"/>
  <c r="BD284" i="30" s="1"/>
  <c r="BD314" i="30"/>
  <c r="BE314" i="30" s="1"/>
  <c r="BB389" i="30"/>
  <c r="BF314" i="30"/>
  <c r="BB395" i="30"/>
  <c r="BE320" i="30"/>
  <c r="BF320" i="30"/>
  <c r="BB403" i="30"/>
  <c r="BE328" i="30"/>
  <c r="BF328" i="30"/>
  <c r="BB411" i="30"/>
  <c r="BE336" i="30"/>
  <c r="BF336" i="30"/>
  <c r="BB313" i="30"/>
  <c r="BF238" i="30"/>
  <c r="BB402" i="30"/>
  <c r="BE327" i="30"/>
  <c r="BF327" i="30"/>
  <c r="BB410" i="30"/>
  <c r="BE335" i="30"/>
  <c r="BF335" i="30"/>
  <c r="BB432" i="30"/>
  <c r="BF357" i="30"/>
  <c r="BE357" i="30"/>
  <c r="BB412" i="30"/>
  <c r="BE337" i="30"/>
  <c r="BF337" i="30"/>
  <c r="BB414" i="30"/>
  <c r="BE339" i="30"/>
  <c r="BF339" i="30"/>
  <c r="BB416" i="30"/>
  <c r="BE341" i="30"/>
  <c r="BF341" i="30"/>
  <c r="BB418" i="30"/>
  <c r="BE343" i="30"/>
  <c r="BF343" i="30"/>
  <c r="BB421" i="30"/>
  <c r="BE346" i="30"/>
  <c r="BF346" i="30"/>
  <c r="BB423" i="30"/>
  <c r="BE348" i="30"/>
  <c r="BF348" i="30"/>
  <c r="BB425" i="30"/>
  <c r="BE350" i="30"/>
  <c r="BF350" i="30"/>
  <c r="BB427" i="30"/>
  <c r="BE352" i="30"/>
  <c r="BF352" i="30"/>
  <c r="BB401" i="30"/>
  <c r="BE326" i="30"/>
  <c r="BF326" i="30"/>
  <c r="BF311" i="30"/>
  <c r="BB386" i="30"/>
  <c r="BB390" i="30"/>
  <c r="BE315" i="30"/>
  <c r="BF315" i="30"/>
  <c r="BB396" i="30"/>
  <c r="BE321" i="30"/>
  <c r="BF321" i="30"/>
  <c r="BB404" i="30"/>
  <c r="BE329" i="30"/>
  <c r="BF329" i="30"/>
  <c r="BE208" i="30"/>
  <c r="BB283" i="30"/>
  <c r="BF208" i="30"/>
  <c r="BB436" i="30"/>
  <c r="BF361" i="30"/>
  <c r="BB438" i="30"/>
  <c r="BF363" i="30"/>
  <c r="BE363" i="30"/>
  <c r="BD209" i="30"/>
  <c r="BB393" i="30"/>
  <c r="BE318" i="30"/>
  <c r="BF318" i="30"/>
  <c r="BB399" i="30"/>
  <c r="BE324" i="30"/>
  <c r="BF324" i="30"/>
  <c r="BB407" i="30"/>
  <c r="BE332" i="30"/>
  <c r="BF332" i="30"/>
  <c r="BE205" i="30"/>
  <c r="BB355" i="30"/>
  <c r="BF280" i="30"/>
  <c r="BF312" i="30"/>
  <c r="BB387" i="30"/>
  <c r="BE312" i="30"/>
  <c r="BB392" i="30"/>
  <c r="BE317" i="30"/>
  <c r="BF317" i="30"/>
  <c r="BB398" i="30"/>
  <c r="BE323" i="30"/>
  <c r="BF323" i="30"/>
  <c r="BB406" i="30"/>
  <c r="BE331" i="30"/>
  <c r="BF331" i="30"/>
  <c r="BB431" i="30"/>
  <c r="BF356" i="30"/>
  <c r="BE356" i="30"/>
  <c r="BB413" i="30"/>
  <c r="BE338" i="30"/>
  <c r="BF338" i="30"/>
  <c r="BB415" i="30"/>
  <c r="BE340" i="30"/>
  <c r="BF340" i="30"/>
  <c r="BB417" i="30"/>
  <c r="BE342" i="30"/>
  <c r="BF342" i="30"/>
  <c r="BB419" i="30"/>
  <c r="BE344" i="30"/>
  <c r="BF344" i="30"/>
  <c r="BB422" i="30"/>
  <c r="BE347" i="30"/>
  <c r="BF347" i="30"/>
  <c r="BB424" i="30"/>
  <c r="BE349" i="30"/>
  <c r="BF349" i="30"/>
  <c r="BB426" i="30"/>
  <c r="BE351" i="30"/>
  <c r="BF351" i="30"/>
  <c r="BB429" i="30"/>
  <c r="BE354" i="30"/>
  <c r="BF354" i="30"/>
  <c r="AZ205" i="30"/>
  <c r="AW313" i="30"/>
  <c r="BA238" i="30"/>
  <c r="AY314" i="30"/>
  <c r="AZ314" i="30" s="1"/>
  <c r="AY280" i="30"/>
  <c r="AY283" i="30" s="1"/>
  <c r="AZ283" i="30" s="1"/>
  <c r="AW355" i="30"/>
  <c r="BA280" i="30"/>
  <c r="AW144" i="30"/>
  <c r="AY361" i="30"/>
  <c r="AZ361" i="30" s="1"/>
  <c r="AY290" i="30"/>
  <c r="AZ290" i="30" s="1"/>
  <c r="AW386" i="30"/>
  <c r="BA311" i="30"/>
  <c r="BA362" i="30"/>
  <c r="AW437" i="30"/>
  <c r="AZ362" i="30"/>
  <c r="BA357" i="30"/>
  <c r="AW432" i="30"/>
  <c r="AZ357" i="30"/>
  <c r="AZ239" i="30"/>
  <c r="AW390" i="30"/>
  <c r="BA315" i="30"/>
  <c r="AZ315" i="30"/>
  <c r="AW392" i="30"/>
  <c r="BA317" i="30"/>
  <c r="AZ317" i="30"/>
  <c r="AW394" i="30"/>
  <c r="BA319" i="30"/>
  <c r="AZ319" i="30"/>
  <c r="AW396" i="30"/>
  <c r="BA321" i="30"/>
  <c r="AZ321" i="30"/>
  <c r="AW398" i="30"/>
  <c r="BA323" i="30"/>
  <c r="AZ323" i="30"/>
  <c r="AW400" i="30"/>
  <c r="BA325" i="30"/>
  <c r="AZ325" i="30"/>
  <c r="AW402" i="30"/>
  <c r="BA327" i="30"/>
  <c r="AZ327" i="30"/>
  <c r="AW404" i="30"/>
  <c r="BA329" i="30"/>
  <c r="AZ329" i="30"/>
  <c r="AW406" i="30"/>
  <c r="BA331" i="30"/>
  <c r="AZ331" i="30"/>
  <c r="AW408" i="30"/>
  <c r="BA333" i="30"/>
  <c r="AZ333" i="30"/>
  <c r="AW410" i="30"/>
  <c r="BA335" i="30"/>
  <c r="AZ335" i="30"/>
  <c r="AW412" i="30"/>
  <c r="BA337" i="30"/>
  <c r="AZ337" i="30"/>
  <c r="AW414" i="30"/>
  <c r="BA339" i="30"/>
  <c r="AZ339" i="30"/>
  <c r="AW416" i="30"/>
  <c r="BA341" i="30"/>
  <c r="AZ341" i="30"/>
  <c r="AW418" i="30"/>
  <c r="BA343" i="30"/>
  <c r="AZ343" i="30"/>
  <c r="AW421" i="30"/>
  <c r="BA346" i="30"/>
  <c r="AZ346" i="30"/>
  <c r="AW423" i="30"/>
  <c r="BA348" i="30"/>
  <c r="AZ348" i="30"/>
  <c r="AW425" i="30"/>
  <c r="BA350" i="30"/>
  <c r="AZ350" i="30"/>
  <c r="BA363" i="30"/>
  <c r="AW438" i="30"/>
  <c r="AZ363" i="30"/>
  <c r="AZ286" i="30"/>
  <c r="AY59" i="30"/>
  <c r="AY66" i="30" s="1"/>
  <c r="AY69" i="30" s="1"/>
  <c r="AZ58" i="30"/>
  <c r="AZ134" i="30"/>
  <c r="AW209" i="30"/>
  <c r="BA134" i="30"/>
  <c r="AW387" i="30"/>
  <c r="AZ312" i="30"/>
  <c r="BA312" i="30"/>
  <c r="AZ208" i="30"/>
  <c r="AW358" i="30"/>
  <c r="BA283" i="30"/>
  <c r="AY238" i="30"/>
  <c r="AY311" i="30"/>
  <c r="AZ311" i="30" s="1"/>
  <c r="AW365" i="30"/>
  <c r="BA290" i="30"/>
  <c r="BA364" i="30"/>
  <c r="AW439" i="30"/>
  <c r="AZ364" i="30"/>
  <c r="AW389" i="30"/>
  <c r="BA314" i="30"/>
  <c r="AW391" i="30"/>
  <c r="BA316" i="30"/>
  <c r="AZ316" i="30"/>
  <c r="AW393" i="30"/>
  <c r="BA318" i="30"/>
  <c r="AZ318" i="30"/>
  <c r="AW395" i="30"/>
  <c r="BA320" i="30"/>
  <c r="AZ320" i="30"/>
  <c r="AW397" i="30"/>
  <c r="BA322" i="30"/>
  <c r="AZ322" i="30"/>
  <c r="AW399" i="30"/>
  <c r="BA324" i="30"/>
  <c r="AZ324" i="30"/>
  <c r="AW401" i="30"/>
  <c r="BA326" i="30"/>
  <c r="AZ326" i="30"/>
  <c r="AW403" i="30"/>
  <c r="BA328" i="30"/>
  <c r="AZ328" i="30"/>
  <c r="AW405" i="30"/>
  <c r="BA330" i="30"/>
  <c r="AZ330" i="30"/>
  <c r="AW407" i="30"/>
  <c r="BA332" i="30"/>
  <c r="AZ332" i="30"/>
  <c r="AW409" i="30"/>
  <c r="BA334" i="30"/>
  <c r="AZ334" i="30"/>
  <c r="AW411" i="30"/>
  <c r="BA336" i="30"/>
  <c r="AZ336" i="30"/>
  <c r="AW413" i="30"/>
  <c r="BA338" i="30"/>
  <c r="AZ338" i="30"/>
  <c r="AW415" i="30"/>
  <c r="BA340" i="30"/>
  <c r="AZ340" i="30"/>
  <c r="AW417" i="30"/>
  <c r="BA342" i="30"/>
  <c r="AZ342" i="30"/>
  <c r="AW419" i="30"/>
  <c r="BA344" i="30"/>
  <c r="AZ344" i="30"/>
  <c r="AW422" i="30"/>
  <c r="BA347" i="30"/>
  <c r="AZ347" i="30"/>
  <c r="AW424" i="30"/>
  <c r="BA349" i="30"/>
  <c r="AZ349" i="30"/>
  <c r="AW426" i="30"/>
  <c r="BA351" i="30"/>
  <c r="AZ351" i="30"/>
  <c r="AW427" i="30"/>
  <c r="AZ352" i="30"/>
  <c r="BA352" i="30"/>
  <c r="AW354" i="30"/>
  <c r="BA279" i="30"/>
  <c r="AZ279" i="30"/>
  <c r="BA356" i="30"/>
  <c r="AW431" i="30"/>
  <c r="AZ356" i="30"/>
  <c r="BA361" i="30"/>
  <c r="AW436" i="30"/>
  <c r="BA141" i="30" l="1"/>
  <c r="BG141" i="30"/>
  <c r="BG216" i="30" s="1"/>
  <c r="BG69" i="30"/>
  <c r="BK69" i="30" s="1"/>
  <c r="BE280" i="30"/>
  <c r="AZ280" i="30"/>
  <c r="BB141" i="30"/>
  <c r="AW443" i="30"/>
  <c r="BA368" i="30"/>
  <c r="AZ368" i="30"/>
  <c r="BG442" i="30"/>
  <c r="BK367" i="30"/>
  <c r="BJ367" i="30"/>
  <c r="BB443" i="30"/>
  <c r="BF368" i="30"/>
  <c r="BE368" i="30"/>
  <c r="AW442" i="30"/>
  <c r="BA367" i="30"/>
  <c r="AZ367" i="30"/>
  <c r="AW219" i="30"/>
  <c r="BA144" i="30"/>
  <c r="BG443" i="30"/>
  <c r="BK368" i="30"/>
  <c r="BJ368" i="30"/>
  <c r="BB69" i="30"/>
  <c r="BB442" i="30"/>
  <c r="BF367" i="30"/>
  <c r="BE367" i="30"/>
  <c r="AW291" i="30"/>
  <c r="BA216" i="30"/>
  <c r="BJ280" i="30"/>
  <c r="BD291" i="30"/>
  <c r="BD294" i="30" s="1"/>
  <c r="BD216" i="30"/>
  <c r="BD219" i="30" s="1"/>
  <c r="BI216" i="30"/>
  <c r="BI219" i="30" s="1"/>
  <c r="AZ141" i="30"/>
  <c r="AZ144" i="30" s="1"/>
  <c r="BE141" i="30"/>
  <c r="BE144" i="30" s="1"/>
  <c r="BJ66" i="30"/>
  <c r="BJ69" i="30" s="1"/>
  <c r="AZ313" i="30"/>
  <c r="BK350" i="30"/>
  <c r="BG425" i="30"/>
  <c r="BJ350" i="30"/>
  <c r="BG421" i="30"/>
  <c r="BK346" i="30"/>
  <c r="BJ346" i="30"/>
  <c r="BG512" i="30"/>
  <c r="BJ437" i="30"/>
  <c r="BK437" i="30"/>
  <c r="BK418" i="30"/>
  <c r="BG493" i="30"/>
  <c r="BJ418" i="30"/>
  <c r="BK414" i="30"/>
  <c r="BG489" i="30"/>
  <c r="BJ414" i="30"/>
  <c r="BK410" i="30"/>
  <c r="BG485" i="30"/>
  <c r="BJ410" i="30"/>
  <c r="BK406" i="30"/>
  <c r="BG481" i="30"/>
  <c r="BJ406" i="30"/>
  <c r="BK402" i="30"/>
  <c r="BG477" i="30"/>
  <c r="BJ402" i="30"/>
  <c r="BK398" i="30"/>
  <c r="BG473" i="30"/>
  <c r="BJ398" i="30"/>
  <c r="BK392" i="30"/>
  <c r="BG467" i="30"/>
  <c r="BJ392" i="30"/>
  <c r="BJ134" i="30"/>
  <c r="BG209" i="30"/>
  <c r="BK134" i="30"/>
  <c r="BK349" i="30"/>
  <c r="BG424" i="30"/>
  <c r="BJ349" i="30"/>
  <c r="BG440" i="30"/>
  <c r="BK365" i="30"/>
  <c r="BG511" i="30"/>
  <c r="BK436" i="30"/>
  <c r="BK352" i="30"/>
  <c r="BG427" i="30"/>
  <c r="BJ352" i="30"/>
  <c r="BG423" i="30"/>
  <c r="BJ348" i="30"/>
  <c r="BK348" i="30"/>
  <c r="BG462" i="30"/>
  <c r="BJ387" i="30"/>
  <c r="BK387" i="30"/>
  <c r="BG506" i="30"/>
  <c r="BJ431" i="30"/>
  <c r="BK431" i="30"/>
  <c r="BG419" i="30"/>
  <c r="BK344" i="30"/>
  <c r="BJ344" i="30"/>
  <c r="BK417" i="30"/>
  <c r="BG492" i="30"/>
  <c r="BJ417" i="30"/>
  <c r="BK413" i="30"/>
  <c r="BG488" i="30"/>
  <c r="BJ413" i="30"/>
  <c r="BK409" i="30"/>
  <c r="BG484" i="30"/>
  <c r="BJ409" i="30"/>
  <c r="BK405" i="30"/>
  <c r="BG480" i="30"/>
  <c r="BJ405" i="30"/>
  <c r="BK401" i="30"/>
  <c r="BG476" i="30"/>
  <c r="BJ401" i="30"/>
  <c r="BK397" i="30"/>
  <c r="BG472" i="30"/>
  <c r="BJ397" i="30"/>
  <c r="BK391" i="30"/>
  <c r="BG466" i="30"/>
  <c r="BJ391" i="30"/>
  <c r="BK351" i="30"/>
  <c r="BG426" i="30"/>
  <c r="BJ351" i="30"/>
  <c r="BG422" i="30"/>
  <c r="BK347" i="30"/>
  <c r="BJ347" i="30"/>
  <c r="BG514" i="30"/>
  <c r="BJ439" i="30"/>
  <c r="BK439" i="30"/>
  <c r="BG461" i="30"/>
  <c r="BK386" i="30"/>
  <c r="BI365" i="30"/>
  <c r="BJ365" i="30" s="1"/>
  <c r="BI436" i="30"/>
  <c r="BJ436" i="30" s="1"/>
  <c r="BK416" i="30"/>
  <c r="BG491" i="30"/>
  <c r="BJ416" i="30"/>
  <c r="BK412" i="30"/>
  <c r="BG487" i="30"/>
  <c r="BJ412" i="30"/>
  <c r="BK408" i="30"/>
  <c r="BG483" i="30"/>
  <c r="BJ408" i="30"/>
  <c r="BK404" i="30"/>
  <c r="BG479" i="30"/>
  <c r="BJ404" i="30"/>
  <c r="BK400" i="30"/>
  <c r="BG475" i="30"/>
  <c r="BJ400" i="30"/>
  <c r="BK396" i="30"/>
  <c r="BG471" i="30"/>
  <c r="BJ396" i="30"/>
  <c r="BK394" i="30"/>
  <c r="BG469" i="30"/>
  <c r="BJ394" i="30"/>
  <c r="BK390" i="30"/>
  <c r="BG465" i="30"/>
  <c r="BJ390" i="30"/>
  <c r="BK354" i="30"/>
  <c r="BG429" i="30"/>
  <c r="BJ354" i="30"/>
  <c r="BG507" i="30"/>
  <c r="BJ432" i="30"/>
  <c r="BK432" i="30"/>
  <c r="BG430" i="30"/>
  <c r="BK355" i="30"/>
  <c r="BJ361" i="30"/>
  <c r="BG513" i="30"/>
  <c r="BJ438" i="30"/>
  <c r="BK438" i="30"/>
  <c r="BK415" i="30"/>
  <c r="BG490" i="30"/>
  <c r="BJ415" i="30"/>
  <c r="BK411" i="30"/>
  <c r="BG486" i="30"/>
  <c r="BJ411" i="30"/>
  <c r="BK407" i="30"/>
  <c r="BG482" i="30"/>
  <c r="BJ407" i="30"/>
  <c r="BK403" i="30"/>
  <c r="BG478" i="30"/>
  <c r="BJ403" i="30"/>
  <c r="BK399" i="30"/>
  <c r="BG474" i="30"/>
  <c r="BJ399" i="30"/>
  <c r="BK395" i="30"/>
  <c r="BG470" i="30"/>
  <c r="BJ395" i="30"/>
  <c r="BK393" i="30"/>
  <c r="BG468" i="30"/>
  <c r="BJ393" i="30"/>
  <c r="BK389" i="30"/>
  <c r="BG464" i="30"/>
  <c r="BI238" i="30"/>
  <c r="BI284" i="30" s="1"/>
  <c r="BI311" i="30"/>
  <c r="BJ236" i="30"/>
  <c r="BJ238" i="30" s="1"/>
  <c r="BG283" i="30"/>
  <c r="BK208" i="30"/>
  <c r="BJ208" i="30"/>
  <c r="BI389" i="30"/>
  <c r="BJ389" i="30" s="1"/>
  <c r="BI355" i="30"/>
  <c r="BI358" i="30" s="1"/>
  <c r="BG388" i="30"/>
  <c r="BK313" i="30"/>
  <c r="BB501" i="30"/>
  <c r="BE426" i="30"/>
  <c r="BF426" i="30"/>
  <c r="BB497" i="30"/>
  <c r="BE422" i="30"/>
  <c r="BF422" i="30"/>
  <c r="BB492" i="30"/>
  <c r="BE417" i="30"/>
  <c r="BF417" i="30"/>
  <c r="BB488" i="30"/>
  <c r="BE413" i="30"/>
  <c r="BF413" i="30"/>
  <c r="BB481" i="30"/>
  <c r="BE406" i="30"/>
  <c r="BF406" i="30"/>
  <c r="BB467" i="30"/>
  <c r="BE392" i="30"/>
  <c r="BF392" i="30"/>
  <c r="BB462" i="30"/>
  <c r="BF387" i="30"/>
  <c r="BE387" i="30"/>
  <c r="BB430" i="30"/>
  <c r="BF355" i="30"/>
  <c r="BB482" i="30"/>
  <c r="BE407" i="30"/>
  <c r="BF407" i="30"/>
  <c r="BB468" i="30"/>
  <c r="BE393" i="30"/>
  <c r="BF393" i="30"/>
  <c r="BF438" i="30"/>
  <c r="BB513" i="30"/>
  <c r="BE438" i="30"/>
  <c r="BB471" i="30"/>
  <c r="BE396" i="30"/>
  <c r="BF396" i="30"/>
  <c r="BE313" i="30"/>
  <c r="BB500" i="30"/>
  <c r="BE425" i="30"/>
  <c r="BF425" i="30"/>
  <c r="BB496" i="30"/>
  <c r="BE421" i="30"/>
  <c r="BF421" i="30"/>
  <c r="BB491" i="30"/>
  <c r="BE416" i="30"/>
  <c r="BF416" i="30"/>
  <c r="BB487" i="30"/>
  <c r="BE412" i="30"/>
  <c r="BF412" i="30"/>
  <c r="BB485" i="30"/>
  <c r="BE410" i="30"/>
  <c r="BF410" i="30"/>
  <c r="BB388" i="30"/>
  <c r="BF313" i="30"/>
  <c r="BB478" i="30"/>
  <c r="BE403" i="30"/>
  <c r="BF403" i="30"/>
  <c r="BB464" i="30"/>
  <c r="BF389" i="30"/>
  <c r="BF437" i="30"/>
  <c r="BB512" i="30"/>
  <c r="BE437" i="30"/>
  <c r="BB284" i="30"/>
  <c r="BF209" i="30"/>
  <c r="BE209" i="30"/>
  <c r="BE59" i="30"/>
  <c r="BB475" i="30"/>
  <c r="BE400" i="30"/>
  <c r="BF400" i="30"/>
  <c r="BB472" i="30"/>
  <c r="BE397" i="30"/>
  <c r="BF397" i="30"/>
  <c r="BD436" i="30"/>
  <c r="BE436" i="30" s="1"/>
  <c r="BD365" i="30"/>
  <c r="BE365" i="30" s="1"/>
  <c r="BD386" i="30"/>
  <c r="BE386" i="30" s="1"/>
  <c r="BD313" i="30"/>
  <c r="BB504" i="30"/>
  <c r="BE429" i="30"/>
  <c r="BF429" i="30"/>
  <c r="BB499" i="30"/>
  <c r="BE424" i="30"/>
  <c r="BF424" i="30"/>
  <c r="BB494" i="30"/>
  <c r="BE419" i="30"/>
  <c r="BF419" i="30"/>
  <c r="BB490" i="30"/>
  <c r="BE415" i="30"/>
  <c r="BF415" i="30"/>
  <c r="BF431" i="30"/>
  <c r="BB506" i="30"/>
  <c r="BE431" i="30"/>
  <c r="BB473" i="30"/>
  <c r="BE398" i="30"/>
  <c r="BF398" i="30"/>
  <c r="BB474" i="30"/>
  <c r="BE399" i="30"/>
  <c r="BF399" i="30"/>
  <c r="BF436" i="30"/>
  <c r="BB511" i="30"/>
  <c r="BE283" i="30"/>
  <c r="BB358" i="30"/>
  <c r="BF283" i="30"/>
  <c r="BB479" i="30"/>
  <c r="BE404" i="30"/>
  <c r="BF404" i="30"/>
  <c r="BB465" i="30"/>
  <c r="BE390" i="30"/>
  <c r="BF390" i="30"/>
  <c r="BB461" i="30"/>
  <c r="BF386" i="30"/>
  <c r="BB476" i="30"/>
  <c r="BE401" i="30"/>
  <c r="BF401" i="30"/>
  <c r="BB502" i="30"/>
  <c r="BE427" i="30"/>
  <c r="BF427" i="30"/>
  <c r="BB498" i="30"/>
  <c r="BE423" i="30"/>
  <c r="BF423" i="30"/>
  <c r="BB493" i="30"/>
  <c r="BE418" i="30"/>
  <c r="BF418" i="30"/>
  <c r="BB489" i="30"/>
  <c r="BE414" i="30"/>
  <c r="BF414" i="30"/>
  <c r="BF432" i="30"/>
  <c r="BB507" i="30"/>
  <c r="BE432" i="30"/>
  <c r="BB477" i="30"/>
  <c r="BE402" i="30"/>
  <c r="BF402" i="30"/>
  <c r="BB486" i="30"/>
  <c r="BE411" i="30"/>
  <c r="BF411" i="30"/>
  <c r="BB470" i="30"/>
  <c r="BE395" i="30"/>
  <c r="BF395" i="30"/>
  <c r="BD355" i="30"/>
  <c r="BD358" i="30" s="1"/>
  <c r="BD359" i="30" s="1"/>
  <c r="BD389" i="30"/>
  <c r="BF439" i="30"/>
  <c r="BB514" i="30"/>
  <c r="BE439" i="30"/>
  <c r="BB483" i="30"/>
  <c r="BE408" i="30"/>
  <c r="BF408" i="30"/>
  <c r="BB469" i="30"/>
  <c r="BE394" i="30"/>
  <c r="BF394" i="30"/>
  <c r="BB480" i="30"/>
  <c r="BE405" i="30"/>
  <c r="BF405" i="30"/>
  <c r="BB466" i="30"/>
  <c r="BE391" i="30"/>
  <c r="BF391" i="30"/>
  <c r="BB440" i="30"/>
  <c r="BF365" i="30"/>
  <c r="BB484" i="30"/>
  <c r="BE409" i="30"/>
  <c r="BF409" i="30"/>
  <c r="BA431" i="30"/>
  <c r="AW506" i="30"/>
  <c r="AZ431" i="30"/>
  <c r="AW429" i="30"/>
  <c r="AZ354" i="30"/>
  <c r="BA354" i="30"/>
  <c r="AW501" i="30"/>
  <c r="AZ426" i="30"/>
  <c r="BA426" i="30"/>
  <c r="BA436" i="30"/>
  <c r="AW511" i="30"/>
  <c r="AW502" i="30"/>
  <c r="AZ427" i="30"/>
  <c r="BA427" i="30"/>
  <c r="AW499" i="30"/>
  <c r="AZ424" i="30"/>
  <c r="BA424" i="30"/>
  <c r="AW494" i="30"/>
  <c r="AZ419" i="30"/>
  <c r="BA419" i="30"/>
  <c r="AW490" i="30"/>
  <c r="AZ415" i="30"/>
  <c r="BA415" i="30"/>
  <c r="AW486" i="30"/>
  <c r="AZ411" i="30"/>
  <c r="BA411" i="30"/>
  <c r="AW482" i="30"/>
  <c r="AZ407" i="30"/>
  <c r="BA407" i="30"/>
  <c r="AW478" i="30"/>
  <c r="AZ403" i="30"/>
  <c r="BA403" i="30"/>
  <c r="AW474" i="30"/>
  <c r="AZ399" i="30"/>
  <c r="BA399" i="30"/>
  <c r="AW470" i="30"/>
  <c r="AZ395" i="30"/>
  <c r="BA395" i="30"/>
  <c r="AW468" i="30"/>
  <c r="AZ393" i="30"/>
  <c r="BA393" i="30"/>
  <c r="AW464" i="30"/>
  <c r="BA389" i="30"/>
  <c r="BA439" i="30"/>
  <c r="AW514" i="30"/>
  <c r="AZ439" i="30"/>
  <c r="AW440" i="30"/>
  <c r="BA365" i="30"/>
  <c r="AZ59" i="30"/>
  <c r="AW498" i="30"/>
  <c r="AZ423" i="30"/>
  <c r="BA423" i="30"/>
  <c r="AW493" i="30"/>
  <c r="AZ418" i="30"/>
  <c r="BA418" i="30"/>
  <c r="AW489" i="30"/>
  <c r="AZ414" i="30"/>
  <c r="BA414" i="30"/>
  <c r="AW485" i="30"/>
  <c r="AZ410" i="30"/>
  <c r="BA410" i="30"/>
  <c r="AW481" i="30"/>
  <c r="AZ406" i="30"/>
  <c r="BA406" i="30"/>
  <c r="AW477" i="30"/>
  <c r="AZ402" i="30"/>
  <c r="BA402" i="30"/>
  <c r="AW473" i="30"/>
  <c r="AZ398" i="30"/>
  <c r="BA398" i="30"/>
  <c r="AW467" i="30"/>
  <c r="AZ392" i="30"/>
  <c r="BA392" i="30"/>
  <c r="BA432" i="30"/>
  <c r="AW507" i="30"/>
  <c r="AZ432" i="30"/>
  <c r="AW430" i="30"/>
  <c r="BA355" i="30"/>
  <c r="AY355" i="30"/>
  <c r="AY358" i="30" s="1"/>
  <c r="AZ358" i="30" s="1"/>
  <c r="AY389" i="30"/>
  <c r="AW388" i="30"/>
  <c r="BA313" i="30"/>
  <c r="AW497" i="30"/>
  <c r="AZ422" i="30"/>
  <c r="BA422" i="30"/>
  <c r="AW492" i="30"/>
  <c r="AZ417" i="30"/>
  <c r="BA417" i="30"/>
  <c r="AW488" i="30"/>
  <c r="AZ413" i="30"/>
  <c r="BA413" i="30"/>
  <c r="AW484" i="30"/>
  <c r="AZ409" i="30"/>
  <c r="BA409" i="30"/>
  <c r="AW480" i="30"/>
  <c r="AZ405" i="30"/>
  <c r="BA405" i="30"/>
  <c r="AW476" i="30"/>
  <c r="AZ401" i="30"/>
  <c r="BA401" i="30"/>
  <c r="AW472" i="30"/>
  <c r="AZ397" i="30"/>
  <c r="BA397" i="30"/>
  <c r="AW466" i="30"/>
  <c r="AZ391" i="30"/>
  <c r="BA391" i="30"/>
  <c r="AY386" i="30"/>
  <c r="AY313" i="30"/>
  <c r="AW433" i="30"/>
  <c r="BA358" i="30"/>
  <c r="BA387" i="30"/>
  <c r="AW462" i="30"/>
  <c r="AZ387" i="30"/>
  <c r="AZ209" i="30"/>
  <c r="AW284" i="30"/>
  <c r="BA209" i="30"/>
  <c r="BA438" i="30"/>
  <c r="AW513" i="30"/>
  <c r="AZ438" i="30"/>
  <c r="AW500" i="30"/>
  <c r="AZ425" i="30"/>
  <c r="BA425" i="30"/>
  <c r="AW496" i="30"/>
  <c r="AZ421" i="30"/>
  <c r="BA421" i="30"/>
  <c r="AW491" i="30"/>
  <c r="AZ416" i="30"/>
  <c r="BA416" i="30"/>
  <c r="AW487" i="30"/>
  <c r="AZ412" i="30"/>
  <c r="BA412" i="30"/>
  <c r="AW483" i="30"/>
  <c r="AZ408" i="30"/>
  <c r="BA408" i="30"/>
  <c r="AW479" i="30"/>
  <c r="AZ404" i="30"/>
  <c r="BA404" i="30"/>
  <c r="AW475" i="30"/>
  <c r="AZ400" i="30"/>
  <c r="BA400" i="30"/>
  <c r="AW471" i="30"/>
  <c r="AZ396" i="30"/>
  <c r="BA396" i="30"/>
  <c r="AW469" i="30"/>
  <c r="AZ394" i="30"/>
  <c r="BA394" i="30"/>
  <c r="AW465" i="30"/>
  <c r="AZ390" i="30"/>
  <c r="BA390" i="30"/>
  <c r="BA437" i="30"/>
  <c r="AW512" i="30"/>
  <c r="AZ437" i="30"/>
  <c r="BA386" i="30"/>
  <c r="AW461" i="30"/>
  <c r="AZ386" i="30"/>
  <c r="AY436" i="30"/>
  <c r="AY365" i="30"/>
  <c r="AZ365" i="30" s="1"/>
  <c r="AY284" i="30"/>
  <c r="BK141" i="30" l="1"/>
  <c r="BG144" i="30"/>
  <c r="BK144" i="30" s="1"/>
  <c r="AZ388" i="30"/>
  <c r="AW517" i="30"/>
  <c r="BA442" i="30"/>
  <c r="AZ442" i="30"/>
  <c r="BB517" i="30"/>
  <c r="BF442" i="30"/>
  <c r="BE442" i="30"/>
  <c r="BG518" i="30"/>
  <c r="BK443" i="30"/>
  <c r="BJ443" i="30"/>
  <c r="AW294" i="30"/>
  <c r="BA219" i="30"/>
  <c r="AW518" i="30"/>
  <c r="BA443" i="30"/>
  <c r="AZ443" i="30"/>
  <c r="BG219" i="30"/>
  <c r="AW366" i="30"/>
  <c r="BA291" i="30"/>
  <c r="BB144" i="30"/>
  <c r="BF69" i="30"/>
  <c r="BG517" i="30"/>
  <c r="BK442" i="30"/>
  <c r="BJ442" i="30"/>
  <c r="BB216" i="30"/>
  <c r="BF141" i="30"/>
  <c r="BG291" i="30"/>
  <c r="BK216" i="30"/>
  <c r="BB518" i="30"/>
  <c r="BF443" i="30"/>
  <c r="BE443" i="30"/>
  <c r="BE388" i="30"/>
  <c r="BD366" i="30"/>
  <c r="BD369" i="30" s="1"/>
  <c r="AY291" i="30"/>
  <c r="AY294" i="30" s="1"/>
  <c r="BI291" i="30"/>
  <c r="BI294" i="30" s="1"/>
  <c r="BE216" i="30"/>
  <c r="BE219" i="30" s="1"/>
  <c r="AZ216" i="30"/>
  <c r="AZ219" i="30" s="1"/>
  <c r="BJ141" i="30"/>
  <c r="BJ144" i="30" s="1"/>
  <c r="AZ66" i="30"/>
  <c r="AZ69" i="30" s="1"/>
  <c r="BE66" i="30"/>
  <c r="BE69" i="30" s="1"/>
  <c r="BG358" i="30"/>
  <c r="BK283" i="30"/>
  <c r="BJ283" i="30"/>
  <c r="BI386" i="30"/>
  <c r="BI313" i="30"/>
  <c r="BI359" i="30" s="1"/>
  <c r="BJ311" i="30"/>
  <c r="BJ313" i="30" s="1"/>
  <c r="BK468" i="30"/>
  <c r="BG543" i="30"/>
  <c r="BJ468" i="30"/>
  <c r="BK474" i="30"/>
  <c r="BG549" i="30"/>
  <c r="BJ474" i="30"/>
  <c r="BK482" i="30"/>
  <c r="BG557" i="30"/>
  <c r="BJ482" i="30"/>
  <c r="BK490" i="30"/>
  <c r="BG565" i="30"/>
  <c r="BJ490" i="30"/>
  <c r="BG588" i="30"/>
  <c r="BJ513" i="30"/>
  <c r="BK513" i="30"/>
  <c r="BJ355" i="30"/>
  <c r="BK465" i="30"/>
  <c r="BG540" i="30"/>
  <c r="BJ465" i="30"/>
  <c r="BK471" i="30"/>
  <c r="BG546" i="30"/>
  <c r="BJ471" i="30"/>
  <c r="BK479" i="30"/>
  <c r="BG554" i="30"/>
  <c r="BJ479" i="30"/>
  <c r="BK487" i="30"/>
  <c r="BG562" i="30"/>
  <c r="BJ487" i="30"/>
  <c r="BK422" i="30"/>
  <c r="BG497" i="30"/>
  <c r="BJ422" i="30"/>
  <c r="BK426" i="30"/>
  <c r="BG501" i="30"/>
  <c r="BJ426" i="30"/>
  <c r="BK476" i="30"/>
  <c r="BG551" i="30"/>
  <c r="BJ476" i="30"/>
  <c r="BK484" i="30"/>
  <c r="BG559" i="30"/>
  <c r="BJ484" i="30"/>
  <c r="BK492" i="30"/>
  <c r="BG567" i="30"/>
  <c r="BJ492" i="30"/>
  <c r="BK419" i="30"/>
  <c r="BG494" i="30"/>
  <c r="BJ419" i="30"/>
  <c r="BG537" i="30"/>
  <c r="BJ462" i="30"/>
  <c r="BK462" i="30"/>
  <c r="BG515" i="30"/>
  <c r="BK440" i="30"/>
  <c r="BK424" i="30"/>
  <c r="BG499" i="30"/>
  <c r="BJ424" i="30"/>
  <c r="BK467" i="30"/>
  <c r="BG542" i="30"/>
  <c r="BJ467" i="30"/>
  <c r="BK473" i="30"/>
  <c r="BG548" i="30"/>
  <c r="BJ473" i="30"/>
  <c r="BK481" i="30"/>
  <c r="BG556" i="30"/>
  <c r="BJ481" i="30"/>
  <c r="BK489" i="30"/>
  <c r="BG564" i="30"/>
  <c r="BJ489" i="30"/>
  <c r="BK421" i="30"/>
  <c r="BG496" i="30"/>
  <c r="BJ421" i="30"/>
  <c r="BK425" i="30"/>
  <c r="BG500" i="30"/>
  <c r="BJ425" i="30"/>
  <c r="BG463" i="30"/>
  <c r="BK388" i="30"/>
  <c r="BI464" i="30"/>
  <c r="BI430" i="30"/>
  <c r="BI433" i="30" s="1"/>
  <c r="BK464" i="30"/>
  <c r="BG539" i="30"/>
  <c r="BJ464" i="30"/>
  <c r="BK470" i="30"/>
  <c r="BG545" i="30"/>
  <c r="BJ470" i="30"/>
  <c r="BK478" i="30"/>
  <c r="BG553" i="30"/>
  <c r="BJ478" i="30"/>
  <c r="BK486" i="30"/>
  <c r="BG561" i="30"/>
  <c r="BJ486" i="30"/>
  <c r="BG505" i="30"/>
  <c r="BK430" i="30"/>
  <c r="BG582" i="30"/>
  <c r="BJ507" i="30"/>
  <c r="BK507" i="30"/>
  <c r="BK429" i="30"/>
  <c r="BG504" i="30"/>
  <c r="BJ429" i="30"/>
  <c r="BK469" i="30"/>
  <c r="BG544" i="30"/>
  <c r="BJ469" i="30"/>
  <c r="BK475" i="30"/>
  <c r="BG550" i="30"/>
  <c r="BJ475" i="30"/>
  <c r="BK483" i="30"/>
  <c r="BG558" i="30"/>
  <c r="BJ483" i="30"/>
  <c r="BK491" i="30"/>
  <c r="BG566" i="30"/>
  <c r="BJ491" i="30"/>
  <c r="BI440" i="30"/>
  <c r="BJ440" i="30" s="1"/>
  <c r="BI511" i="30"/>
  <c r="BJ511" i="30" s="1"/>
  <c r="BG536" i="30"/>
  <c r="BK461" i="30"/>
  <c r="BG589" i="30"/>
  <c r="BJ514" i="30"/>
  <c r="BK514" i="30"/>
  <c r="BK466" i="30"/>
  <c r="BG541" i="30"/>
  <c r="BJ466" i="30"/>
  <c r="BK472" i="30"/>
  <c r="BG547" i="30"/>
  <c r="BJ472" i="30"/>
  <c r="BK480" i="30"/>
  <c r="BG555" i="30"/>
  <c r="BJ480" i="30"/>
  <c r="BK488" i="30"/>
  <c r="BG563" i="30"/>
  <c r="BJ488" i="30"/>
  <c r="BG581" i="30"/>
  <c r="BJ506" i="30"/>
  <c r="BK506" i="30"/>
  <c r="BK423" i="30"/>
  <c r="BG498" i="30"/>
  <c r="BJ423" i="30"/>
  <c r="BK427" i="30"/>
  <c r="BG502" i="30"/>
  <c r="BJ427" i="30"/>
  <c r="BG586" i="30"/>
  <c r="BK511" i="30"/>
  <c r="BJ209" i="30"/>
  <c r="BG284" i="30"/>
  <c r="BK209" i="30"/>
  <c r="BK477" i="30"/>
  <c r="BG552" i="30"/>
  <c r="BJ477" i="30"/>
  <c r="BK485" i="30"/>
  <c r="BG560" i="30"/>
  <c r="BJ485" i="30"/>
  <c r="BG568" i="30"/>
  <c r="BK493" i="30"/>
  <c r="BJ493" i="30"/>
  <c r="BG587" i="30"/>
  <c r="BJ512" i="30"/>
  <c r="BK512" i="30"/>
  <c r="BB559" i="30"/>
  <c r="BE484" i="30"/>
  <c r="BF484" i="30"/>
  <c r="BB541" i="30"/>
  <c r="BE466" i="30"/>
  <c r="BF466" i="30"/>
  <c r="BB544" i="30"/>
  <c r="BE469" i="30"/>
  <c r="BF469" i="30"/>
  <c r="BB561" i="30"/>
  <c r="BE486" i="30"/>
  <c r="BF486" i="30"/>
  <c r="BB568" i="30"/>
  <c r="BE493" i="30"/>
  <c r="BF493" i="30"/>
  <c r="BB577" i="30"/>
  <c r="BE502" i="30"/>
  <c r="BF502" i="30"/>
  <c r="BF461" i="30"/>
  <c r="BB536" i="30"/>
  <c r="BB554" i="30"/>
  <c r="BE479" i="30"/>
  <c r="BF479" i="30"/>
  <c r="BB433" i="30"/>
  <c r="BE358" i="30"/>
  <c r="BF358" i="30"/>
  <c r="BB548" i="30"/>
  <c r="BE473" i="30"/>
  <c r="BF473" i="30"/>
  <c r="BF506" i="30"/>
  <c r="BB581" i="30"/>
  <c r="BE506" i="30"/>
  <c r="BB565" i="30"/>
  <c r="BE490" i="30"/>
  <c r="BF490" i="30"/>
  <c r="BB574" i="30"/>
  <c r="BE499" i="30"/>
  <c r="BF499" i="30"/>
  <c r="BB547" i="30"/>
  <c r="BE472" i="30"/>
  <c r="BF472" i="30"/>
  <c r="BB359" i="30"/>
  <c r="BF284" i="30"/>
  <c r="BE284" i="30"/>
  <c r="BF512" i="30"/>
  <c r="BB587" i="30"/>
  <c r="BE512" i="30"/>
  <c r="BB539" i="30"/>
  <c r="BF464" i="30"/>
  <c r="BB562" i="30"/>
  <c r="BE487" i="30"/>
  <c r="BF487" i="30"/>
  <c r="BB571" i="30"/>
  <c r="BE496" i="30"/>
  <c r="BF496" i="30"/>
  <c r="BB546" i="30"/>
  <c r="BE471" i="30"/>
  <c r="BF471" i="30"/>
  <c r="BF513" i="30"/>
  <c r="BB588" i="30"/>
  <c r="BE513" i="30"/>
  <c r="BB543" i="30"/>
  <c r="BE468" i="30"/>
  <c r="BF468" i="30"/>
  <c r="BE355" i="30"/>
  <c r="BB505" i="30"/>
  <c r="BF430" i="30"/>
  <c r="BB542" i="30"/>
  <c r="BE467" i="30"/>
  <c r="BF467" i="30"/>
  <c r="BB563" i="30"/>
  <c r="BE488" i="30"/>
  <c r="BF488" i="30"/>
  <c r="BB572" i="30"/>
  <c r="BE497" i="30"/>
  <c r="BF497" i="30"/>
  <c r="BB515" i="30"/>
  <c r="BF440" i="30"/>
  <c r="BB555" i="30"/>
  <c r="BE480" i="30"/>
  <c r="BF480" i="30"/>
  <c r="BB558" i="30"/>
  <c r="BE483" i="30"/>
  <c r="BF483" i="30"/>
  <c r="BF514" i="30"/>
  <c r="BB589" i="30"/>
  <c r="BE514" i="30"/>
  <c r="BD430" i="30"/>
  <c r="BD433" i="30" s="1"/>
  <c r="BD464" i="30"/>
  <c r="BE464" i="30" s="1"/>
  <c r="BB545" i="30"/>
  <c r="BE470" i="30"/>
  <c r="BF470" i="30"/>
  <c r="BB552" i="30"/>
  <c r="BE477" i="30"/>
  <c r="BF477" i="30"/>
  <c r="BF507" i="30"/>
  <c r="BB582" i="30"/>
  <c r="BE507" i="30"/>
  <c r="BB564" i="30"/>
  <c r="BE489" i="30"/>
  <c r="BF489" i="30"/>
  <c r="BB573" i="30"/>
  <c r="BE498" i="30"/>
  <c r="BF498" i="30"/>
  <c r="BB551" i="30"/>
  <c r="BE476" i="30"/>
  <c r="BF476" i="30"/>
  <c r="BB540" i="30"/>
  <c r="BE465" i="30"/>
  <c r="BF465" i="30"/>
  <c r="BF511" i="30"/>
  <c r="BB586" i="30"/>
  <c r="BB549" i="30"/>
  <c r="BE474" i="30"/>
  <c r="BF474" i="30"/>
  <c r="BB569" i="30"/>
  <c r="BE494" i="30"/>
  <c r="BF494" i="30"/>
  <c r="BB579" i="30"/>
  <c r="BE504" i="30"/>
  <c r="BF504" i="30"/>
  <c r="BD461" i="30"/>
  <c r="BD388" i="30"/>
  <c r="BD511" i="30"/>
  <c r="BD440" i="30"/>
  <c r="BE440" i="30" s="1"/>
  <c r="BB550" i="30"/>
  <c r="BE475" i="30"/>
  <c r="BF475" i="30"/>
  <c r="BE389" i="30"/>
  <c r="BB553" i="30"/>
  <c r="BE478" i="30"/>
  <c r="BF478" i="30"/>
  <c r="BB463" i="30"/>
  <c r="BF388" i="30"/>
  <c r="BB560" i="30"/>
  <c r="BE485" i="30"/>
  <c r="BF485" i="30"/>
  <c r="BB566" i="30"/>
  <c r="BE491" i="30"/>
  <c r="BF491" i="30"/>
  <c r="BB575" i="30"/>
  <c r="BE500" i="30"/>
  <c r="BF500" i="30"/>
  <c r="BB557" i="30"/>
  <c r="BE482" i="30"/>
  <c r="BF482" i="30"/>
  <c r="BF462" i="30"/>
  <c r="BB537" i="30"/>
  <c r="BE462" i="30"/>
  <c r="BB556" i="30"/>
  <c r="BE481" i="30"/>
  <c r="BF481" i="30"/>
  <c r="BB567" i="30"/>
  <c r="BE492" i="30"/>
  <c r="BF492" i="30"/>
  <c r="BB576" i="30"/>
  <c r="BE501" i="30"/>
  <c r="BF501" i="30"/>
  <c r="AY511" i="30"/>
  <c r="AY440" i="30"/>
  <c r="AZ440" i="30" s="1"/>
  <c r="BA461" i="30"/>
  <c r="AW536" i="30"/>
  <c r="AW544" i="30"/>
  <c r="AZ469" i="30"/>
  <c r="BA469" i="30"/>
  <c r="AW550" i="30"/>
  <c r="AZ475" i="30"/>
  <c r="BA475" i="30"/>
  <c r="AW558" i="30"/>
  <c r="AZ483" i="30"/>
  <c r="BA483" i="30"/>
  <c r="AW566" i="30"/>
  <c r="AZ491" i="30"/>
  <c r="BA491" i="30"/>
  <c r="AW575" i="30"/>
  <c r="AZ500" i="30"/>
  <c r="BA500" i="30"/>
  <c r="AW588" i="30"/>
  <c r="BA513" i="30"/>
  <c r="AZ513" i="30"/>
  <c r="BA462" i="30"/>
  <c r="AW537" i="30"/>
  <c r="AZ462" i="30"/>
  <c r="AY461" i="30"/>
  <c r="AY388" i="30"/>
  <c r="AW551" i="30"/>
  <c r="AZ476" i="30"/>
  <c r="BA476" i="30"/>
  <c r="AW559" i="30"/>
  <c r="AZ484" i="30"/>
  <c r="BA484" i="30"/>
  <c r="AW567" i="30"/>
  <c r="AZ492" i="30"/>
  <c r="BA492" i="30"/>
  <c r="AY430" i="30"/>
  <c r="AY433" i="30" s="1"/>
  <c r="AZ433" i="30" s="1"/>
  <c r="AY464" i="30"/>
  <c r="AZ464" i="30" s="1"/>
  <c r="AZ355" i="30"/>
  <c r="AW505" i="30"/>
  <c r="BA430" i="30"/>
  <c r="AW582" i="30"/>
  <c r="BA507" i="30"/>
  <c r="AZ507" i="30"/>
  <c r="AW542" i="30"/>
  <c r="AZ467" i="30"/>
  <c r="BA467" i="30"/>
  <c r="AW548" i="30"/>
  <c r="AZ473" i="30"/>
  <c r="BA473" i="30"/>
  <c r="AW556" i="30"/>
  <c r="AZ481" i="30"/>
  <c r="BA481" i="30"/>
  <c r="AW564" i="30"/>
  <c r="AZ489" i="30"/>
  <c r="BA489" i="30"/>
  <c r="AW573" i="30"/>
  <c r="AZ498" i="30"/>
  <c r="BA498" i="30"/>
  <c r="AW515" i="30"/>
  <c r="BA440" i="30"/>
  <c r="AZ389" i="30"/>
  <c r="AW543" i="30"/>
  <c r="AZ468" i="30"/>
  <c r="BA468" i="30"/>
  <c r="AW549" i="30"/>
  <c r="AZ474" i="30"/>
  <c r="BA474" i="30"/>
  <c r="AW557" i="30"/>
  <c r="AZ482" i="30"/>
  <c r="BA482" i="30"/>
  <c r="AW565" i="30"/>
  <c r="AZ490" i="30"/>
  <c r="BA490" i="30"/>
  <c r="AW574" i="30"/>
  <c r="AZ499" i="30"/>
  <c r="BA499" i="30"/>
  <c r="AZ436" i="30"/>
  <c r="AW504" i="30"/>
  <c r="AZ429" i="30"/>
  <c r="BA429" i="30"/>
  <c r="AW581" i="30"/>
  <c r="BA506" i="30"/>
  <c r="AZ506" i="30"/>
  <c r="AW587" i="30"/>
  <c r="BA512" i="30"/>
  <c r="AZ512" i="30"/>
  <c r="AW540" i="30"/>
  <c r="AZ465" i="30"/>
  <c r="BA465" i="30"/>
  <c r="AW546" i="30"/>
  <c r="AZ471" i="30"/>
  <c r="BA471" i="30"/>
  <c r="AW554" i="30"/>
  <c r="AZ479" i="30"/>
  <c r="BA479" i="30"/>
  <c r="AW562" i="30"/>
  <c r="AZ487" i="30"/>
  <c r="BA487" i="30"/>
  <c r="AW571" i="30"/>
  <c r="AZ496" i="30"/>
  <c r="BA496" i="30"/>
  <c r="AW359" i="30"/>
  <c r="AZ284" i="30"/>
  <c r="BA284" i="30"/>
  <c r="AW508" i="30"/>
  <c r="BA433" i="30"/>
  <c r="AW541" i="30"/>
  <c r="AZ466" i="30"/>
  <c r="BA466" i="30"/>
  <c r="AW547" i="30"/>
  <c r="AZ472" i="30"/>
  <c r="BA472" i="30"/>
  <c r="AW555" i="30"/>
  <c r="AZ480" i="30"/>
  <c r="BA480" i="30"/>
  <c r="AW563" i="30"/>
  <c r="AZ488" i="30"/>
  <c r="BA488" i="30"/>
  <c r="AW572" i="30"/>
  <c r="AZ497" i="30"/>
  <c r="BA497" i="30"/>
  <c r="AW463" i="30"/>
  <c r="BA388" i="30"/>
  <c r="AY359" i="30"/>
  <c r="AW552" i="30"/>
  <c r="AZ477" i="30"/>
  <c r="BA477" i="30"/>
  <c r="AW560" i="30"/>
  <c r="AZ485" i="30"/>
  <c r="BA485" i="30"/>
  <c r="AW568" i="30"/>
  <c r="AZ493" i="30"/>
  <c r="BA493" i="30"/>
  <c r="AW589" i="30"/>
  <c r="BA514" i="30"/>
  <c r="AZ514" i="30"/>
  <c r="AW539" i="30"/>
  <c r="BA464" i="30"/>
  <c r="AW545" i="30"/>
  <c r="AZ470" i="30"/>
  <c r="BA470" i="30"/>
  <c r="AW553" i="30"/>
  <c r="AZ478" i="30"/>
  <c r="BA478" i="30"/>
  <c r="AW561" i="30"/>
  <c r="AZ486" i="30"/>
  <c r="BA486" i="30"/>
  <c r="AW569" i="30"/>
  <c r="AZ494" i="30"/>
  <c r="BA494" i="30"/>
  <c r="AW577" i="30"/>
  <c r="AZ502" i="30"/>
  <c r="BA502" i="30"/>
  <c r="AW586" i="30"/>
  <c r="BA511" i="30"/>
  <c r="AZ511" i="30"/>
  <c r="AW576" i="30"/>
  <c r="AZ501" i="30"/>
  <c r="BA501" i="30"/>
  <c r="BB219" i="30" l="1"/>
  <c r="BF144" i="30"/>
  <c r="BG294" i="30"/>
  <c r="BK219" i="30"/>
  <c r="BG593" i="30"/>
  <c r="BK518" i="30"/>
  <c r="BJ518" i="30"/>
  <c r="BG366" i="30"/>
  <c r="BK291" i="30"/>
  <c r="AW369" i="30"/>
  <c r="BA294" i="30"/>
  <c r="BG592" i="30"/>
  <c r="BK517" i="30"/>
  <c r="BJ517" i="30"/>
  <c r="AW441" i="30"/>
  <c r="BA366" i="30"/>
  <c r="AW592" i="30"/>
  <c r="BA517" i="30"/>
  <c r="AZ517" i="30"/>
  <c r="BB593" i="30"/>
  <c r="BF518" i="30"/>
  <c r="BE518" i="30"/>
  <c r="BB291" i="30"/>
  <c r="BF216" i="30"/>
  <c r="AW593" i="30"/>
  <c r="BA518" i="30"/>
  <c r="AZ518" i="30"/>
  <c r="BB592" i="30"/>
  <c r="BF517" i="30"/>
  <c r="BE517" i="30"/>
  <c r="AY366" i="30"/>
  <c r="AY369" i="30" s="1"/>
  <c r="BI366" i="30"/>
  <c r="BI369" i="30" s="1"/>
  <c r="AZ291" i="30"/>
  <c r="AZ294" i="30" s="1"/>
  <c r="BE291" i="30"/>
  <c r="BE294" i="30" s="1"/>
  <c r="BJ216" i="30"/>
  <c r="BJ219" i="30" s="1"/>
  <c r="AY434" i="30"/>
  <c r="BK587" i="30"/>
  <c r="BG662" i="30"/>
  <c r="BJ587" i="30"/>
  <c r="BG627" i="30"/>
  <c r="BK552" i="30"/>
  <c r="BJ552" i="30"/>
  <c r="BG359" i="30"/>
  <c r="BJ284" i="30"/>
  <c r="BK284" i="30"/>
  <c r="BK586" i="30"/>
  <c r="BG661" i="30"/>
  <c r="BG577" i="30"/>
  <c r="BK502" i="30"/>
  <c r="BJ502" i="30"/>
  <c r="BG630" i="30"/>
  <c r="BK555" i="30"/>
  <c r="BJ555" i="30"/>
  <c r="BG616" i="30"/>
  <c r="BK541" i="30"/>
  <c r="BJ541" i="30"/>
  <c r="BK589" i="30"/>
  <c r="BG664" i="30"/>
  <c r="BJ589" i="30"/>
  <c r="BI586" i="30"/>
  <c r="BJ586" i="30" s="1"/>
  <c r="BI515" i="30"/>
  <c r="BG633" i="30"/>
  <c r="BK558" i="30"/>
  <c r="BJ558" i="30"/>
  <c r="BG619" i="30"/>
  <c r="BK544" i="30"/>
  <c r="BJ544" i="30"/>
  <c r="BJ430" i="30"/>
  <c r="BG636" i="30"/>
  <c r="BK561" i="30"/>
  <c r="BJ561" i="30"/>
  <c r="BG620" i="30"/>
  <c r="BK545" i="30"/>
  <c r="BJ545" i="30"/>
  <c r="BI539" i="30"/>
  <c r="BI505" i="30"/>
  <c r="BI508" i="30" s="1"/>
  <c r="BG538" i="30"/>
  <c r="BK463" i="30"/>
  <c r="BG575" i="30"/>
  <c r="BK500" i="30"/>
  <c r="BJ500" i="30"/>
  <c r="BG639" i="30"/>
  <c r="BK564" i="30"/>
  <c r="BJ564" i="30"/>
  <c r="BG623" i="30"/>
  <c r="BK548" i="30"/>
  <c r="BJ548" i="30"/>
  <c r="BG574" i="30"/>
  <c r="BK499" i="30"/>
  <c r="BJ499" i="30"/>
  <c r="BG590" i="30"/>
  <c r="BK515" i="30"/>
  <c r="BJ515" i="30"/>
  <c r="BG642" i="30"/>
  <c r="BK567" i="30"/>
  <c r="BJ567" i="30"/>
  <c r="BG626" i="30"/>
  <c r="BK551" i="30"/>
  <c r="BJ551" i="30"/>
  <c r="BG576" i="30"/>
  <c r="BK501" i="30"/>
  <c r="BJ501" i="30"/>
  <c r="BG637" i="30"/>
  <c r="BK562" i="30"/>
  <c r="BJ562" i="30"/>
  <c r="BG621" i="30"/>
  <c r="BK546" i="30"/>
  <c r="BJ546" i="30"/>
  <c r="BK588" i="30"/>
  <c r="BG663" i="30"/>
  <c r="BJ588" i="30"/>
  <c r="BG640" i="30"/>
  <c r="BK565" i="30"/>
  <c r="BJ565" i="30"/>
  <c r="BG624" i="30"/>
  <c r="BK549" i="30"/>
  <c r="BJ549" i="30"/>
  <c r="BG433" i="30"/>
  <c r="BK358" i="30"/>
  <c r="BJ358" i="30"/>
  <c r="BG643" i="30"/>
  <c r="BJ568" i="30"/>
  <c r="BK568" i="30"/>
  <c r="BG635" i="30"/>
  <c r="BK560" i="30"/>
  <c r="BJ560" i="30"/>
  <c r="BG573" i="30"/>
  <c r="BK498" i="30"/>
  <c r="BJ498" i="30"/>
  <c r="BK581" i="30"/>
  <c r="BG656" i="30"/>
  <c r="BJ581" i="30"/>
  <c r="BG638" i="30"/>
  <c r="BK563" i="30"/>
  <c r="BJ563" i="30"/>
  <c r="BG622" i="30"/>
  <c r="BK547" i="30"/>
  <c r="BJ547" i="30"/>
  <c r="BG611" i="30"/>
  <c r="BK536" i="30"/>
  <c r="BG641" i="30"/>
  <c r="BK566" i="30"/>
  <c r="BJ566" i="30"/>
  <c r="BG625" i="30"/>
  <c r="BK550" i="30"/>
  <c r="BJ550" i="30"/>
  <c r="BG579" i="30"/>
  <c r="BK504" i="30"/>
  <c r="BJ504" i="30"/>
  <c r="BK582" i="30"/>
  <c r="BG657" i="30"/>
  <c r="BJ582" i="30"/>
  <c r="BG580" i="30"/>
  <c r="BK505" i="30"/>
  <c r="BG628" i="30"/>
  <c r="BK553" i="30"/>
  <c r="BJ553" i="30"/>
  <c r="BG614" i="30"/>
  <c r="BK539" i="30"/>
  <c r="BJ539" i="30"/>
  <c r="BG571" i="30"/>
  <c r="BK496" i="30"/>
  <c r="BJ496" i="30"/>
  <c r="BG631" i="30"/>
  <c r="BK556" i="30"/>
  <c r="BJ556" i="30"/>
  <c r="BG617" i="30"/>
  <c r="BK542" i="30"/>
  <c r="BJ542" i="30"/>
  <c r="BG612" i="30"/>
  <c r="BJ537" i="30"/>
  <c r="BK537" i="30"/>
  <c r="BG569" i="30"/>
  <c r="BK494" i="30"/>
  <c r="BJ494" i="30"/>
  <c r="BG634" i="30"/>
  <c r="BK559" i="30"/>
  <c r="BJ559" i="30"/>
  <c r="BG572" i="30"/>
  <c r="BK497" i="30"/>
  <c r="BJ497" i="30"/>
  <c r="BG629" i="30"/>
  <c r="BK554" i="30"/>
  <c r="BJ554" i="30"/>
  <c r="BG615" i="30"/>
  <c r="BK540" i="30"/>
  <c r="BJ540" i="30"/>
  <c r="BG632" i="30"/>
  <c r="BK557" i="30"/>
  <c r="BJ557" i="30"/>
  <c r="BG618" i="30"/>
  <c r="BK543" i="30"/>
  <c r="BJ543" i="30"/>
  <c r="BI388" i="30"/>
  <c r="BI434" i="30" s="1"/>
  <c r="BI461" i="30"/>
  <c r="BJ386" i="30"/>
  <c r="BJ388" i="30" s="1"/>
  <c r="BB642" i="30"/>
  <c r="BE567" i="30"/>
  <c r="BF567" i="30"/>
  <c r="BB650" i="30"/>
  <c r="BE575" i="30"/>
  <c r="BF575" i="30"/>
  <c r="BB635" i="30"/>
  <c r="BE560" i="30"/>
  <c r="BF560" i="30"/>
  <c r="BB538" i="30"/>
  <c r="BF463" i="30"/>
  <c r="BB654" i="30"/>
  <c r="BE579" i="30"/>
  <c r="BF579" i="30"/>
  <c r="BB624" i="30"/>
  <c r="BE549" i="30"/>
  <c r="BF549" i="30"/>
  <c r="BB661" i="30"/>
  <c r="BF586" i="30"/>
  <c r="BB615" i="30"/>
  <c r="BE540" i="30"/>
  <c r="BF540" i="30"/>
  <c r="BB648" i="30"/>
  <c r="BE573" i="30"/>
  <c r="BF573" i="30"/>
  <c r="BB620" i="30"/>
  <c r="BE545" i="30"/>
  <c r="BF545" i="30"/>
  <c r="BD434" i="30"/>
  <c r="BB664" i="30"/>
  <c r="BF589" i="30"/>
  <c r="BE589" i="30"/>
  <c r="BB633" i="30"/>
  <c r="BE558" i="30"/>
  <c r="BF558" i="30"/>
  <c r="BB638" i="30"/>
  <c r="BE563" i="30"/>
  <c r="BF563" i="30"/>
  <c r="BE430" i="30"/>
  <c r="BB580" i="30"/>
  <c r="BF505" i="30"/>
  <c r="BB618" i="30"/>
  <c r="BE543" i="30"/>
  <c r="BF543" i="30"/>
  <c r="BB663" i="30"/>
  <c r="BF588" i="30"/>
  <c r="BE588" i="30"/>
  <c r="BB621" i="30"/>
  <c r="BE546" i="30"/>
  <c r="BF546" i="30"/>
  <c r="BB646" i="30"/>
  <c r="BE571" i="30"/>
  <c r="BF571" i="30"/>
  <c r="BB622" i="30"/>
  <c r="BE547" i="30"/>
  <c r="BF547" i="30"/>
  <c r="BB640" i="30"/>
  <c r="BE565" i="30"/>
  <c r="BF565" i="30"/>
  <c r="BB656" i="30"/>
  <c r="BF581" i="30"/>
  <c r="BE581" i="30"/>
  <c r="BB623" i="30"/>
  <c r="BE548" i="30"/>
  <c r="BF548" i="30"/>
  <c r="BB629" i="30"/>
  <c r="BE554" i="30"/>
  <c r="BF554" i="30"/>
  <c r="BF536" i="30"/>
  <c r="BB611" i="30"/>
  <c r="BB652" i="30"/>
  <c r="BE577" i="30"/>
  <c r="BF577" i="30"/>
  <c r="BB636" i="30"/>
  <c r="BE561" i="30"/>
  <c r="BF561" i="30"/>
  <c r="BB616" i="30"/>
  <c r="BE541" i="30"/>
  <c r="BF541" i="30"/>
  <c r="BB651" i="30"/>
  <c r="BE576" i="30"/>
  <c r="BF576" i="30"/>
  <c r="BB631" i="30"/>
  <c r="BE556" i="30"/>
  <c r="BF556" i="30"/>
  <c r="BF537" i="30"/>
  <c r="BB612" i="30"/>
  <c r="BE537" i="30"/>
  <c r="BB632" i="30"/>
  <c r="BE557" i="30"/>
  <c r="BF557" i="30"/>
  <c r="BB641" i="30"/>
  <c r="BE566" i="30"/>
  <c r="BF566" i="30"/>
  <c r="BB628" i="30"/>
  <c r="BE553" i="30"/>
  <c r="BF553" i="30"/>
  <c r="BB625" i="30"/>
  <c r="BE550" i="30"/>
  <c r="BF550" i="30"/>
  <c r="BD586" i="30"/>
  <c r="BE586" i="30" s="1"/>
  <c r="BD515" i="30"/>
  <c r="BD536" i="30"/>
  <c r="BE536" i="30" s="1"/>
  <c r="BD463" i="30"/>
  <c r="BB644" i="30"/>
  <c r="BE569" i="30"/>
  <c r="BF569" i="30"/>
  <c r="BE511" i="30"/>
  <c r="BB626" i="30"/>
  <c r="BE551" i="30"/>
  <c r="BF551" i="30"/>
  <c r="BB639" i="30"/>
  <c r="BE564" i="30"/>
  <c r="BF564" i="30"/>
  <c r="BB657" i="30"/>
  <c r="BF582" i="30"/>
  <c r="BE582" i="30"/>
  <c r="BB627" i="30"/>
  <c r="BE552" i="30"/>
  <c r="BF552" i="30"/>
  <c r="BD505" i="30"/>
  <c r="BD508" i="30" s="1"/>
  <c r="BD539" i="30"/>
  <c r="BE539" i="30" s="1"/>
  <c r="BB630" i="30"/>
  <c r="BE555" i="30"/>
  <c r="BF555" i="30"/>
  <c r="BE515" i="30"/>
  <c r="BB590" i="30"/>
  <c r="BF515" i="30"/>
  <c r="BB647" i="30"/>
  <c r="BE572" i="30"/>
  <c r="BF572" i="30"/>
  <c r="BB617" i="30"/>
  <c r="BE542" i="30"/>
  <c r="BF542" i="30"/>
  <c r="BB637" i="30"/>
  <c r="BE562" i="30"/>
  <c r="BF562" i="30"/>
  <c r="BB614" i="30"/>
  <c r="BF539" i="30"/>
  <c r="BB662" i="30"/>
  <c r="BF587" i="30"/>
  <c r="BE587" i="30"/>
  <c r="BB434" i="30"/>
  <c r="BF359" i="30"/>
  <c r="BE359" i="30"/>
  <c r="BB649" i="30"/>
  <c r="BE574" i="30"/>
  <c r="BF574" i="30"/>
  <c r="BE433" i="30"/>
  <c r="BB508" i="30"/>
  <c r="BF433" i="30"/>
  <c r="BE461" i="30"/>
  <c r="BE463" i="30" s="1"/>
  <c r="BB643" i="30"/>
  <c r="BE568" i="30"/>
  <c r="BF568" i="30"/>
  <c r="BB619" i="30"/>
  <c r="BE544" i="30"/>
  <c r="BF544" i="30"/>
  <c r="BB634" i="30"/>
  <c r="BE559" i="30"/>
  <c r="BF559" i="30"/>
  <c r="BA576" i="30"/>
  <c r="AW651" i="30"/>
  <c r="AZ576" i="30"/>
  <c r="BA577" i="30"/>
  <c r="AW652" i="30"/>
  <c r="AZ577" i="30"/>
  <c r="AW636" i="30"/>
  <c r="AZ561" i="30"/>
  <c r="BA561" i="30"/>
  <c r="AW620" i="30"/>
  <c r="AZ545" i="30"/>
  <c r="BA545" i="30"/>
  <c r="AW664" i="30"/>
  <c r="AZ589" i="30"/>
  <c r="BA589" i="30"/>
  <c r="AW661" i="30"/>
  <c r="BA586" i="30"/>
  <c r="AW644" i="30"/>
  <c r="AZ569" i="30"/>
  <c r="BA569" i="30"/>
  <c r="AW628" i="30"/>
  <c r="AZ553" i="30"/>
  <c r="BA553" i="30"/>
  <c r="AW614" i="30"/>
  <c r="BA539" i="30"/>
  <c r="AW643" i="30"/>
  <c r="AZ568" i="30"/>
  <c r="BA568" i="30"/>
  <c r="AW627" i="30"/>
  <c r="AZ552" i="30"/>
  <c r="BA552" i="30"/>
  <c r="AW538" i="30"/>
  <c r="BA463" i="30"/>
  <c r="AW638" i="30"/>
  <c r="AZ563" i="30"/>
  <c r="BA563" i="30"/>
  <c r="AW622" i="30"/>
  <c r="AZ547" i="30"/>
  <c r="BA547" i="30"/>
  <c r="AW646" i="30"/>
  <c r="AZ571" i="30"/>
  <c r="BA571" i="30"/>
  <c r="AW629" i="30"/>
  <c r="AZ554" i="30"/>
  <c r="BA554" i="30"/>
  <c r="AW615" i="30"/>
  <c r="AZ540" i="30"/>
  <c r="BA540" i="30"/>
  <c r="AW656" i="30"/>
  <c r="AZ581" i="30"/>
  <c r="BA581" i="30"/>
  <c r="AW640" i="30"/>
  <c r="AZ565" i="30"/>
  <c r="BA565" i="30"/>
  <c r="AW624" i="30"/>
  <c r="AZ549" i="30"/>
  <c r="BA549" i="30"/>
  <c r="AW590" i="30"/>
  <c r="BA515" i="30"/>
  <c r="BA573" i="30"/>
  <c r="AW648" i="30"/>
  <c r="AZ573" i="30"/>
  <c r="AW631" i="30"/>
  <c r="AZ556" i="30"/>
  <c r="BA556" i="30"/>
  <c r="AW617" i="30"/>
  <c r="AZ542" i="30"/>
  <c r="BA542" i="30"/>
  <c r="AZ430" i="30"/>
  <c r="AW580" i="30"/>
  <c r="BA505" i="30"/>
  <c r="AY505" i="30"/>
  <c r="AY508" i="30" s="1"/>
  <c r="AZ508" i="30" s="1"/>
  <c r="AY539" i="30"/>
  <c r="AZ539" i="30" s="1"/>
  <c r="AW642" i="30"/>
  <c r="AZ567" i="30"/>
  <c r="BA567" i="30"/>
  <c r="AW626" i="30"/>
  <c r="AZ551" i="30"/>
  <c r="BA551" i="30"/>
  <c r="BA575" i="30"/>
  <c r="AW650" i="30"/>
  <c r="AZ575" i="30"/>
  <c r="AW633" i="30"/>
  <c r="AZ558" i="30"/>
  <c r="BA558" i="30"/>
  <c r="AW619" i="30"/>
  <c r="AZ544" i="30"/>
  <c r="BA544" i="30"/>
  <c r="AW611" i="30"/>
  <c r="BA536" i="30"/>
  <c r="AW635" i="30"/>
  <c r="AZ560" i="30"/>
  <c r="BA560" i="30"/>
  <c r="BA572" i="30"/>
  <c r="AW647" i="30"/>
  <c r="AZ572" i="30"/>
  <c r="AW630" i="30"/>
  <c r="AZ555" i="30"/>
  <c r="BA555" i="30"/>
  <c r="AW616" i="30"/>
  <c r="AZ541" i="30"/>
  <c r="BA541" i="30"/>
  <c r="AW583" i="30"/>
  <c r="BA508" i="30"/>
  <c r="AW434" i="30"/>
  <c r="BA359" i="30"/>
  <c r="AZ359" i="30"/>
  <c r="AW637" i="30"/>
  <c r="AZ562" i="30"/>
  <c r="BA562" i="30"/>
  <c r="AW621" i="30"/>
  <c r="AZ546" i="30"/>
  <c r="BA546" i="30"/>
  <c r="AW662" i="30"/>
  <c r="AZ587" i="30"/>
  <c r="BA587" i="30"/>
  <c r="AW579" i="30"/>
  <c r="AZ504" i="30"/>
  <c r="BA504" i="30"/>
  <c r="BA574" i="30"/>
  <c r="AW649" i="30"/>
  <c r="AZ574" i="30"/>
  <c r="AW632" i="30"/>
  <c r="AZ557" i="30"/>
  <c r="BA557" i="30"/>
  <c r="AW618" i="30"/>
  <c r="AZ543" i="30"/>
  <c r="BA543" i="30"/>
  <c r="AW639" i="30"/>
  <c r="AZ564" i="30"/>
  <c r="BA564" i="30"/>
  <c r="AW623" i="30"/>
  <c r="AZ548" i="30"/>
  <c r="BA548" i="30"/>
  <c r="AW657" i="30"/>
  <c r="AZ582" i="30"/>
  <c r="BA582" i="30"/>
  <c r="AW634" i="30"/>
  <c r="AZ559" i="30"/>
  <c r="BA559" i="30"/>
  <c r="AY536" i="30"/>
  <c r="AY463" i="30"/>
  <c r="AW612" i="30"/>
  <c r="BA537" i="30"/>
  <c r="AZ537" i="30"/>
  <c r="AW663" i="30"/>
  <c r="AZ588" i="30"/>
  <c r="BA588" i="30"/>
  <c r="AW641" i="30"/>
  <c r="AZ566" i="30"/>
  <c r="BA566" i="30"/>
  <c r="AW625" i="30"/>
  <c r="AZ550" i="30"/>
  <c r="BA550" i="30"/>
  <c r="AZ461" i="30"/>
  <c r="AZ463" i="30" s="1"/>
  <c r="AY586" i="30"/>
  <c r="AY515" i="30"/>
  <c r="AZ515" i="30" s="1"/>
  <c r="BB667" i="30" l="1"/>
  <c r="BF592" i="30"/>
  <c r="BE592" i="30"/>
  <c r="BB668" i="30"/>
  <c r="BE593" i="30"/>
  <c r="BG667" i="30"/>
  <c r="BK592" i="30"/>
  <c r="BJ592" i="30"/>
  <c r="BG441" i="30"/>
  <c r="BK366" i="30"/>
  <c r="BB366" i="30"/>
  <c r="BF291" i="30"/>
  <c r="AW516" i="30"/>
  <c r="BA441" i="30"/>
  <c r="BG369" i="30"/>
  <c r="BK294" i="30"/>
  <c r="AW444" i="30"/>
  <c r="BA369" i="30"/>
  <c r="AW668" i="30"/>
  <c r="BA593" i="30"/>
  <c r="AZ593" i="30"/>
  <c r="AW667" i="30"/>
  <c r="BA592" i="30"/>
  <c r="AZ592" i="30"/>
  <c r="BG668" i="30"/>
  <c r="BK593" i="30"/>
  <c r="BJ593" i="30"/>
  <c r="BB294" i="30"/>
  <c r="BF219" i="30"/>
  <c r="BJ505" i="30"/>
  <c r="BD441" i="30"/>
  <c r="BD444" i="30" s="1"/>
  <c r="AY441" i="30"/>
  <c r="AY444" i="30" s="1"/>
  <c r="BI441" i="30"/>
  <c r="BI444" i="30" s="1"/>
  <c r="AZ366" i="30"/>
  <c r="AZ369" i="30" s="1"/>
  <c r="BE366" i="30"/>
  <c r="BE369" i="30" s="1"/>
  <c r="BJ291" i="30"/>
  <c r="BJ294" i="30" s="1"/>
  <c r="AZ505" i="30"/>
  <c r="BD509" i="30"/>
  <c r="BE538" i="30"/>
  <c r="BG707" i="30"/>
  <c r="BJ632" i="30"/>
  <c r="BK632" i="30"/>
  <c r="BG704" i="30"/>
  <c r="BJ629" i="30"/>
  <c r="BK629" i="30"/>
  <c r="BG644" i="30"/>
  <c r="BJ569" i="30"/>
  <c r="BK569" i="30"/>
  <c r="BG692" i="30"/>
  <c r="BJ617" i="30"/>
  <c r="BK617" i="30"/>
  <c r="BG646" i="30"/>
  <c r="BJ571" i="30"/>
  <c r="BK571" i="30"/>
  <c r="BG689" i="30"/>
  <c r="BK614" i="30"/>
  <c r="BG655" i="30"/>
  <c r="BK580" i="30"/>
  <c r="BG732" i="30"/>
  <c r="BK657" i="30"/>
  <c r="BJ657" i="30"/>
  <c r="BG654" i="30"/>
  <c r="BJ579" i="30"/>
  <c r="BK579" i="30"/>
  <c r="BG716" i="30"/>
  <c r="BJ641" i="30"/>
  <c r="BK641" i="30"/>
  <c r="BG697" i="30"/>
  <c r="BJ622" i="30"/>
  <c r="BK622" i="30"/>
  <c r="BG718" i="30"/>
  <c r="BJ643" i="30"/>
  <c r="BK643" i="30"/>
  <c r="BG699" i="30"/>
  <c r="BJ624" i="30"/>
  <c r="BK624" i="30"/>
  <c r="BG712" i="30"/>
  <c r="BJ637" i="30"/>
  <c r="BK637" i="30"/>
  <c r="BG701" i="30"/>
  <c r="BJ626" i="30"/>
  <c r="BK626" i="30"/>
  <c r="BG665" i="30"/>
  <c r="BK590" i="30"/>
  <c r="BG698" i="30"/>
  <c r="BJ623" i="30"/>
  <c r="BK623" i="30"/>
  <c r="BG650" i="30"/>
  <c r="BJ575" i="30"/>
  <c r="BK575" i="30"/>
  <c r="BG613" i="30"/>
  <c r="BK538" i="30"/>
  <c r="BI580" i="30"/>
  <c r="BI583" i="30" s="1"/>
  <c r="BI614" i="30"/>
  <c r="BG711" i="30"/>
  <c r="BJ636" i="30"/>
  <c r="BK636" i="30"/>
  <c r="BG694" i="30"/>
  <c r="BJ619" i="30"/>
  <c r="BK619" i="30"/>
  <c r="BG705" i="30"/>
  <c r="BJ630" i="30"/>
  <c r="BK630" i="30"/>
  <c r="BG702" i="30"/>
  <c r="BJ627" i="30"/>
  <c r="BK627" i="30"/>
  <c r="BG737" i="30"/>
  <c r="BK662" i="30"/>
  <c r="BJ662" i="30"/>
  <c r="BI463" i="30"/>
  <c r="BI536" i="30"/>
  <c r="BJ461" i="30"/>
  <c r="BJ463" i="30" s="1"/>
  <c r="BG693" i="30"/>
  <c r="BJ618" i="30"/>
  <c r="BK618" i="30"/>
  <c r="BG690" i="30"/>
  <c r="BJ615" i="30"/>
  <c r="BK615" i="30"/>
  <c r="BG647" i="30"/>
  <c r="BJ572" i="30"/>
  <c r="BK572" i="30"/>
  <c r="BG709" i="30"/>
  <c r="BJ634" i="30"/>
  <c r="BK634" i="30"/>
  <c r="BK612" i="30"/>
  <c r="BG687" i="30"/>
  <c r="BJ612" i="30"/>
  <c r="BG706" i="30"/>
  <c r="BJ631" i="30"/>
  <c r="BK631" i="30"/>
  <c r="BG703" i="30"/>
  <c r="BJ628" i="30"/>
  <c r="BK628" i="30"/>
  <c r="BG700" i="30"/>
  <c r="BJ625" i="30"/>
  <c r="BK625" i="30"/>
  <c r="BK611" i="30"/>
  <c r="BG686" i="30"/>
  <c r="BG713" i="30"/>
  <c r="BJ638" i="30"/>
  <c r="BK638" i="30"/>
  <c r="BG731" i="30"/>
  <c r="BK656" i="30"/>
  <c r="BJ656" i="30"/>
  <c r="BG648" i="30"/>
  <c r="BJ573" i="30"/>
  <c r="BK573" i="30"/>
  <c r="BG710" i="30"/>
  <c r="BJ635" i="30"/>
  <c r="BK635" i="30"/>
  <c r="BG508" i="30"/>
  <c r="BK433" i="30"/>
  <c r="BJ433" i="30"/>
  <c r="BG715" i="30"/>
  <c r="BJ640" i="30"/>
  <c r="BK640" i="30"/>
  <c r="BG738" i="30"/>
  <c r="BK663" i="30"/>
  <c r="BJ663" i="30"/>
  <c r="BG696" i="30"/>
  <c r="BJ621" i="30"/>
  <c r="BK621" i="30"/>
  <c r="BG651" i="30"/>
  <c r="BJ576" i="30"/>
  <c r="BK576" i="30"/>
  <c r="BG717" i="30"/>
  <c r="BJ642" i="30"/>
  <c r="BK642" i="30"/>
  <c r="BG649" i="30"/>
  <c r="BJ574" i="30"/>
  <c r="BK574" i="30"/>
  <c r="BG714" i="30"/>
  <c r="BJ639" i="30"/>
  <c r="BK639" i="30"/>
  <c r="BI509" i="30"/>
  <c r="BG695" i="30"/>
  <c r="BJ620" i="30"/>
  <c r="BK620" i="30"/>
  <c r="BG708" i="30"/>
  <c r="BJ633" i="30"/>
  <c r="BK633" i="30"/>
  <c r="BI661" i="30"/>
  <c r="BJ661" i="30" s="1"/>
  <c r="BI590" i="30"/>
  <c r="BJ590" i="30" s="1"/>
  <c r="BG739" i="30"/>
  <c r="BK664" i="30"/>
  <c r="BJ664" i="30"/>
  <c r="BG691" i="30"/>
  <c r="BJ616" i="30"/>
  <c r="BK616" i="30"/>
  <c r="BG652" i="30"/>
  <c r="BJ577" i="30"/>
  <c r="BK577" i="30"/>
  <c r="BG736" i="30"/>
  <c r="BK661" i="30"/>
  <c r="BJ359" i="30"/>
  <c r="BG434" i="30"/>
  <c r="BK359" i="30"/>
  <c r="BB694" i="30"/>
  <c r="BE619" i="30"/>
  <c r="BF619" i="30"/>
  <c r="BE508" i="30"/>
  <c r="BB583" i="30"/>
  <c r="BF508" i="30"/>
  <c r="BF649" i="30"/>
  <c r="BB724" i="30"/>
  <c r="BE649" i="30"/>
  <c r="BB737" i="30"/>
  <c r="BE662" i="30"/>
  <c r="BF662" i="30"/>
  <c r="BF637" i="30"/>
  <c r="BB712" i="30"/>
  <c r="BE637" i="30"/>
  <c r="BB692" i="30"/>
  <c r="BE617" i="30"/>
  <c r="BF617" i="30"/>
  <c r="BD580" i="30"/>
  <c r="BD583" i="30" s="1"/>
  <c r="BD614" i="30"/>
  <c r="BB702" i="30"/>
  <c r="BE627" i="30"/>
  <c r="BF627" i="30"/>
  <c r="BF639" i="30"/>
  <c r="BB714" i="30"/>
  <c r="BE639" i="30"/>
  <c r="BB700" i="30"/>
  <c r="BE625" i="30"/>
  <c r="BF625" i="30"/>
  <c r="BF641" i="30"/>
  <c r="BB716" i="30"/>
  <c r="BE641" i="30"/>
  <c r="BF651" i="30"/>
  <c r="BB726" i="30"/>
  <c r="BE651" i="30"/>
  <c r="BF636" i="30"/>
  <c r="BB711" i="30"/>
  <c r="BE636" i="30"/>
  <c r="BB698" i="30"/>
  <c r="BE623" i="30"/>
  <c r="BF623" i="30"/>
  <c r="BF640" i="30"/>
  <c r="BB715" i="30"/>
  <c r="BE640" i="30"/>
  <c r="BB696" i="30"/>
  <c r="BE621" i="30"/>
  <c r="BF621" i="30"/>
  <c r="BB693" i="30"/>
  <c r="BE618" i="30"/>
  <c r="BF618" i="30"/>
  <c r="BF633" i="30"/>
  <c r="BB708" i="30"/>
  <c r="BE633" i="30"/>
  <c r="BF648" i="30"/>
  <c r="BB723" i="30"/>
  <c r="BE648" i="30"/>
  <c r="BB736" i="30"/>
  <c r="BF661" i="30"/>
  <c r="BF654" i="30"/>
  <c r="BB729" i="30"/>
  <c r="BE654" i="30"/>
  <c r="BB613" i="30"/>
  <c r="BF538" i="30"/>
  <c r="BF650" i="30"/>
  <c r="BB725" i="30"/>
  <c r="BE650" i="30"/>
  <c r="BF634" i="30"/>
  <c r="BB709" i="30"/>
  <c r="BE634" i="30"/>
  <c r="BF643" i="30"/>
  <c r="BB718" i="30"/>
  <c r="BE643" i="30"/>
  <c r="BB509" i="30"/>
  <c r="BF434" i="30"/>
  <c r="BE434" i="30"/>
  <c r="BB689" i="30"/>
  <c r="BE614" i="30"/>
  <c r="BF614" i="30"/>
  <c r="BF647" i="30"/>
  <c r="BB722" i="30"/>
  <c r="BE647" i="30"/>
  <c r="BB665" i="30"/>
  <c r="BF590" i="30"/>
  <c r="BF630" i="30"/>
  <c r="BB705" i="30"/>
  <c r="BE630" i="30"/>
  <c r="BB732" i="30"/>
  <c r="BE657" i="30"/>
  <c r="BF657" i="30"/>
  <c r="BB701" i="30"/>
  <c r="BE626" i="30"/>
  <c r="BF626" i="30"/>
  <c r="BF644" i="30"/>
  <c r="BB719" i="30"/>
  <c r="BE644" i="30"/>
  <c r="BD611" i="30"/>
  <c r="BD538" i="30"/>
  <c r="BD661" i="30"/>
  <c r="BD590" i="30"/>
  <c r="BE590" i="30" s="1"/>
  <c r="BB703" i="30"/>
  <c r="BE628" i="30"/>
  <c r="BF628" i="30"/>
  <c r="BF632" i="30"/>
  <c r="BB707" i="30"/>
  <c r="BE632" i="30"/>
  <c r="BB687" i="30"/>
  <c r="BF612" i="30"/>
  <c r="BE612" i="30"/>
  <c r="BF631" i="30"/>
  <c r="BB706" i="30"/>
  <c r="BE631" i="30"/>
  <c r="BB691" i="30"/>
  <c r="BE616" i="30"/>
  <c r="BF616" i="30"/>
  <c r="BF652" i="30"/>
  <c r="BB727" i="30"/>
  <c r="BE652" i="30"/>
  <c r="BB686" i="30"/>
  <c r="BF611" i="30"/>
  <c r="BE611" i="30"/>
  <c r="BE613" i="30" s="1"/>
  <c r="BF629" i="30"/>
  <c r="BB704" i="30"/>
  <c r="BE629" i="30"/>
  <c r="BB731" i="30"/>
  <c r="BE656" i="30"/>
  <c r="BF656" i="30"/>
  <c r="BB697" i="30"/>
  <c r="BE622" i="30"/>
  <c r="BF622" i="30"/>
  <c r="BF646" i="30"/>
  <c r="BB721" i="30"/>
  <c r="BE646" i="30"/>
  <c r="BB738" i="30"/>
  <c r="BE663" i="30"/>
  <c r="BF663" i="30"/>
  <c r="BE505" i="30"/>
  <c r="BB655" i="30"/>
  <c r="BF580" i="30"/>
  <c r="BE580" i="30"/>
  <c r="BF638" i="30"/>
  <c r="BB713" i="30"/>
  <c r="BE638" i="30"/>
  <c r="BB739" i="30"/>
  <c r="BE664" i="30"/>
  <c r="BF664" i="30"/>
  <c r="BB695" i="30"/>
  <c r="BE620" i="30"/>
  <c r="BF620" i="30"/>
  <c r="BB690" i="30"/>
  <c r="BE615" i="30"/>
  <c r="BF615" i="30"/>
  <c r="BB699" i="30"/>
  <c r="BE624" i="30"/>
  <c r="BF624" i="30"/>
  <c r="BF635" i="30"/>
  <c r="BB710" i="30"/>
  <c r="BE635" i="30"/>
  <c r="BF642" i="30"/>
  <c r="BB717" i="30"/>
  <c r="BE642" i="30"/>
  <c r="AY590" i="30"/>
  <c r="AZ590" i="30" s="1"/>
  <c r="AY661" i="30"/>
  <c r="AZ661" i="30" s="1"/>
  <c r="AW700" i="30"/>
  <c r="BA625" i="30"/>
  <c r="AZ625" i="30"/>
  <c r="AW738" i="30"/>
  <c r="AZ663" i="30"/>
  <c r="BA663" i="30"/>
  <c r="AW732" i="30"/>
  <c r="AZ657" i="30"/>
  <c r="BA657" i="30"/>
  <c r="AW714" i="30"/>
  <c r="BA639" i="30"/>
  <c r="AZ639" i="30"/>
  <c r="AW707" i="30"/>
  <c r="BA632" i="30"/>
  <c r="AZ632" i="30"/>
  <c r="AW724" i="30"/>
  <c r="BA649" i="30"/>
  <c r="AZ649" i="30"/>
  <c r="BA579" i="30"/>
  <c r="AW654" i="30"/>
  <c r="AZ579" i="30"/>
  <c r="AW696" i="30"/>
  <c r="BA621" i="30"/>
  <c r="AZ621" i="30"/>
  <c r="AW509" i="30"/>
  <c r="BA434" i="30"/>
  <c r="AZ434" i="30"/>
  <c r="AW691" i="30"/>
  <c r="BA616" i="30"/>
  <c r="AZ616" i="30"/>
  <c r="AW710" i="30"/>
  <c r="BA635" i="30"/>
  <c r="AZ635" i="30"/>
  <c r="AW694" i="30"/>
  <c r="BA619" i="30"/>
  <c r="AZ619" i="30"/>
  <c r="AW717" i="30"/>
  <c r="BA642" i="30"/>
  <c r="AZ642" i="30"/>
  <c r="AY509" i="30"/>
  <c r="AW706" i="30"/>
  <c r="BA631" i="30"/>
  <c r="AZ631" i="30"/>
  <c r="AW723" i="30"/>
  <c r="BA648" i="30"/>
  <c r="AZ648" i="30"/>
  <c r="AW665" i="30"/>
  <c r="BA590" i="30"/>
  <c r="AW715" i="30"/>
  <c r="BA640" i="30"/>
  <c r="AZ640" i="30"/>
  <c r="BA615" i="30"/>
  <c r="AW690" i="30"/>
  <c r="AZ615" i="30"/>
  <c r="AW721" i="30"/>
  <c r="BA646" i="30"/>
  <c r="AZ646" i="30"/>
  <c r="AW713" i="30"/>
  <c r="BA638" i="30"/>
  <c r="AZ638" i="30"/>
  <c r="AW613" i="30"/>
  <c r="BA538" i="30"/>
  <c r="AW718" i="30"/>
  <c r="BA643" i="30"/>
  <c r="AZ643" i="30"/>
  <c r="AW703" i="30"/>
  <c r="BA628" i="30"/>
  <c r="AZ628" i="30"/>
  <c r="AW736" i="30"/>
  <c r="BA661" i="30"/>
  <c r="AW695" i="30"/>
  <c r="BA620" i="30"/>
  <c r="AZ620" i="30"/>
  <c r="AW726" i="30"/>
  <c r="BA651" i="30"/>
  <c r="AZ651" i="30"/>
  <c r="AW716" i="30"/>
  <c r="BA641" i="30"/>
  <c r="AZ641" i="30"/>
  <c r="AW687" i="30"/>
  <c r="AZ612" i="30"/>
  <c r="BA612" i="30"/>
  <c r="AY611" i="30"/>
  <c r="AZ611" i="30" s="1"/>
  <c r="AY538" i="30"/>
  <c r="AW709" i="30"/>
  <c r="BA634" i="30"/>
  <c r="AZ634" i="30"/>
  <c r="AW698" i="30"/>
  <c r="BA623" i="30"/>
  <c r="AZ623" i="30"/>
  <c r="AW693" i="30"/>
  <c r="BA618" i="30"/>
  <c r="AZ618" i="30"/>
  <c r="AW737" i="30"/>
  <c r="AZ662" i="30"/>
  <c r="BA662" i="30"/>
  <c r="AW712" i="30"/>
  <c r="BA637" i="30"/>
  <c r="AZ637" i="30"/>
  <c r="AW658" i="30"/>
  <c r="BA583" i="30"/>
  <c r="AW705" i="30"/>
  <c r="BA630" i="30"/>
  <c r="AZ630" i="30"/>
  <c r="AW722" i="30"/>
  <c r="BA647" i="30"/>
  <c r="AZ647" i="30"/>
  <c r="AZ536" i="30"/>
  <c r="AZ538" i="30" s="1"/>
  <c r="AW686" i="30"/>
  <c r="BA611" i="30"/>
  <c r="AW708" i="30"/>
  <c r="BA633" i="30"/>
  <c r="AZ633" i="30"/>
  <c r="AW725" i="30"/>
  <c r="BA650" i="30"/>
  <c r="AZ650" i="30"/>
  <c r="AW701" i="30"/>
  <c r="BA626" i="30"/>
  <c r="AZ626" i="30"/>
  <c r="AY614" i="30"/>
  <c r="AY580" i="30"/>
  <c r="AY583" i="30" s="1"/>
  <c r="AW655" i="30"/>
  <c r="BA580" i="30"/>
  <c r="AW692" i="30"/>
  <c r="BA617" i="30"/>
  <c r="AZ617" i="30"/>
  <c r="AW699" i="30"/>
  <c r="BA624" i="30"/>
  <c r="AZ624" i="30"/>
  <c r="AW731" i="30"/>
  <c r="AZ656" i="30"/>
  <c r="BA656" i="30"/>
  <c r="AW704" i="30"/>
  <c r="BA629" i="30"/>
  <c r="AZ629" i="30"/>
  <c r="AW697" i="30"/>
  <c r="BA622" i="30"/>
  <c r="AZ622" i="30"/>
  <c r="AW702" i="30"/>
  <c r="BA627" i="30"/>
  <c r="AZ627" i="30"/>
  <c r="BA614" i="30"/>
  <c r="AW689" i="30"/>
  <c r="AZ614" i="30"/>
  <c r="AW719" i="30"/>
  <c r="BA644" i="30"/>
  <c r="AZ644" i="30"/>
  <c r="AZ586" i="30"/>
  <c r="AW739" i="30"/>
  <c r="AZ664" i="30"/>
  <c r="BA664" i="30"/>
  <c r="AW711" i="30"/>
  <c r="BA636" i="30"/>
  <c r="AZ636" i="30"/>
  <c r="AW727" i="30"/>
  <c r="BA652" i="30"/>
  <c r="AZ652" i="30"/>
  <c r="AZ613" i="30" l="1"/>
  <c r="BB369" i="30"/>
  <c r="BF294" i="30"/>
  <c r="BB743" i="30"/>
  <c r="BF668" i="30"/>
  <c r="BE668" i="30"/>
  <c r="AW743" i="30"/>
  <c r="BA668" i="30"/>
  <c r="AZ668" i="30"/>
  <c r="BG444" i="30"/>
  <c r="BK369" i="30"/>
  <c r="BB441" i="30"/>
  <c r="BF366" i="30"/>
  <c r="AW742" i="30"/>
  <c r="BA667" i="30"/>
  <c r="AZ667" i="30"/>
  <c r="BG742" i="30"/>
  <c r="BK667" i="30"/>
  <c r="BJ667" i="30"/>
  <c r="BG743" i="30"/>
  <c r="BK668" i="30"/>
  <c r="BJ668" i="30"/>
  <c r="AW519" i="30"/>
  <c r="BA444" i="30"/>
  <c r="AW591" i="30"/>
  <c r="BA516" i="30"/>
  <c r="BG516" i="30"/>
  <c r="BK441" i="30"/>
  <c r="BB742" i="30"/>
  <c r="BF667" i="30"/>
  <c r="BE667" i="30"/>
  <c r="AY584" i="30"/>
  <c r="AY591" i="30" s="1"/>
  <c r="AY594" i="30" s="1"/>
  <c r="AY516" i="30"/>
  <c r="AY519" i="30" s="1"/>
  <c r="BD516" i="30"/>
  <c r="BD519" i="30" s="1"/>
  <c r="BI516" i="30"/>
  <c r="BI519" i="30" s="1"/>
  <c r="AZ441" i="30"/>
  <c r="AZ444" i="30" s="1"/>
  <c r="BE441" i="30"/>
  <c r="BE444" i="30" s="1"/>
  <c r="BJ366" i="30"/>
  <c r="BJ369" i="30" s="1"/>
  <c r="BJ434" i="30"/>
  <c r="BG509" i="30"/>
  <c r="BK434" i="30"/>
  <c r="BG811" i="30"/>
  <c r="BK736" i="30"/>
  <c r="BG766" i="30"/>
  <c r="BJ691" i="30"/>
  <c r="BK691" i="30"/>
  <c r="BG783" i="30"/>
  <c r="BJ708" i="30"/>
  <c r="BK708" i="30"/>
  <c r="BG724" i="30"/>
  <c r="BJ649" i="30"/>
  <c r="BK649" i="30"/>
  <c r="BG726" i="30"/>
  <c r="BJ651" i="30"/>
  <c r="BK651" i="30"/>
  <c r="BG813" i="30"/>
  <c r="BK738" i="30"/>
  <c r="BJ738" i="30"/>
  <c r="BG583" i="30"/>
  <c r="BK508" i="30"/>
  <c r="BJ508" i="30"/>
  <c r="BG723" i="30"/>
  <c r="BJ648" i="30"/>
  <c r="BK648" i="30"/>
  <c r="BG788" i="30"/>
  <c r="BJ713" i="30"/>
  <c r="BK713" i="30"/>
  <c r="BG761" i="30"/>
  <c r="BK686" i="30"/>
  <c r="BG775" i="30"/>
  <c r="BJ700" i="30"/>
  <c r="BK700" i="30"/>
  <c r="BG781" i="30"/>
  <c r="BJ706" i="30"/>
  <c r="BK706" i="30"/>
  <c r="BG762" i="30"/>
  <c r="BK687" i="30"/>
  <c r="BJ687" i="30"/>
  <c r="BG784" i="30"/>
  <c r="BJ709" i="30"/>
  <c r="BK709" i="30"/>
  <c r="BG765" i="30"/>
  <c r="BJ690" i="30"/>
  <c r="BK690" i="30"/>
  <c r="BG777" i="30"/>
  <c r="BJ702" i="30"/>
  <c r="BK702" i="30"/>
  <c r="BG769" i="30"/>
  <c r="BJ694" i="30"/>
  <c r="BK694" i="30"/>
  <c r="BI655" i="30"/>
  <c r="BI658" i="30" s="1"/>
  <c r="BI689" i="30"/>
  <c r="BG725" i="30"/>
  <c r="BJ650" i="30"/>
  <c r="BK650" i="30"/>
  <c r="BG787" i="30"/>
  <c r="BJ712" i="30"/>
  <c r="BK712" i="30"/>
  <c r="BG793" i="30"/>
  <c r="BJ718" i="30"/>
  <c r="BK718" i="30"/>
  <c r="BG772" i="30"/>
  <c r="BJ697" i="30"/>
  <c r="BK697" i="30"/>
  <c r="BG729" i="30"/>
  <c r="BJ654" i="30"/>
  <c r="BK654" i="30"/>
  <c r="BJ580" i="30"/>
  <c r="BG730" i="30"/>
  <c r="BK655" i="30"/>
  <c r="BJ614" i="30"/>
  <c r="BG721" i="30"/>
  <c r="BJ646" i="30"/>
  <c r="BK646" i="30"/>
  <c r="BG719" i="30"/>
  <c r="BJ644" i="30"/>
  <c r="BK644" i="30"/>
  <c r="BG779" i="30"/>
  <c r="BJ704" i="30"/>
  <c r="BK704" i="30"/>
  <c r="BG727" i="30"/>
  <c r="BJ652" i="30"/>
  <c r="BK652" i="30"/>
  <c r="BG814" i="30"/>
  <c r="BK739" i="30"/>
  <c r="BJ739" i="30"/>
  <c r="BI736" i="30"/>
  <c r="BI665" i="30"/>
  <c r="BJ665" i="30" s="1"/>
  <c r="BG770" i="30"/>
  <c r="BJ695" i="30"/>
  <c r="BK695" i="30"/>
  <c r="BG789" i="30"/>
  <c r="BJ714" i="30"/>
  <c r="BK714" i="30"/>
  <c r="BG792" i="30"/>
  <c r="BJ717" i="30"/>
  <c r="BK717" i="30"/>
  <c r="BG771" i="30"/>
  <c r="BJ696" i="30"/>
  <c r="BK696" i="30"/>
  <c r="BG790" i="30"/>
  <c r="BJ715" i="30"/>
  <c r="BK715" i="30"/>
  <c r="BG785" i="30"/>
  <c r="BJ710" i="30"/>
  <c r="BK710" i="30"/>
  <c r="BG806" i="30"/>
  <c r="BK731" i="30"/>
  <c r="BJ731" i="30"/>
  <c r="BG778" i="30"/>
  <c r="BJ703" i="30"/>
  <c r="BK703" i="30"/>
  <c r="BG722" i="30"/>
  <c r="BJ647" i="30"/>
  <c r="BK647" i="30"/>
  <c r="BG768" i="30"/>
  <c r="BJ693" i="30"/>
  <c r="BK693" i="30"/>
  <c r="BI611" i="30"/>
  <c r="BI538" i="30"/>
  <c r="BI584" i="30" s="1"/>
  <c r="BJ536" i="30"/>
  <c r="BJ538" i="30" s="1"/>
  <c r="BG812" i="30"/>
  <c r="BK737" i="30"/>
  <c r="BJ737" i="30"/>
  <c r="BG780" i="30"/>
  <c r="BJ705" i="30"/>
  <c r="BK705" i="30"/>
  <c r="BG786" i="30"/>
  <c r="BJ711" i="30"/>
  <c r="BK711" i="30"/>
  <c r="BG688" i="30"/>
  <c r="BK613" i="30"/>
  <c r="BG773" i="30"/>
  <c r="BJ698" i="30"/>
  <c r="BK698" i="30"/>
  <c r="BG740" i="30"/>
  <c r="BK665" i="30"/>
  <c r="BG776" i="30"/>
  <c r="BJ701" i="30"/>
  <c r="BK701" i="30"/>
  <c r="BG774" i="30"/>
  <c r="BJ699" i="30"/>
  <c r="BK699" i="30"/>
  <c r="BG791" i="30"/>
  <c r="BJ716" i="30"/>
  <c r="BK716" i="30"/>
  <c r="BG807" i="30"/>
  <c r="BK732" i="30"/>
  <c r="BJ732" i="30"/>
  <c r="BG764" i="30"/>
  <c r="BJ689" i="30"/>
  <c r="BK689" i="30"/>
  <c r="BG767" i="30"/>
  <c r="BJ692" i="30"/>
  <c r="BK692" i="30"/>
  <c r="BG782" i="30"/>
  <c r="BJ707" i="30"/>
  <c r="BK707" i="30"/>
  <c r="BB788" i="30"/>
  <c r="BF713" i="30"/>
  <c r="BE713" i="30"/>
  <c r="BB785" i="30"/>
  <c r="BF710" i="30"/>
  <c r="BE710" i="30"/>
  <c r="BB774" i="30"/>
  <c r="BF699" i="30"/>
  <c r="BE699" i="30"/>
  <c r="BB770" i="30"/>
  <c r="BF695" i="30"/>
  <c r="BE695" i="30"/>
  <c r="BB806" i="30"/>
  <c r="BE731" i="30"/>
  <c r="BF731" i="30"/>
  <c r="BB779" i="30"/>
  <c r="BF704" i="30"/>
  <c r="BE704" i="30"/>
  <c r="BB761" i="30"/>
  <c r="BF686" i="30"/>
  <c r="BB802" i="30"/>
  <c r="BF727" i="30"/>
  <c r="BE727" i="30"/>
  <c r="BB766" i="30"/>
  <c r="BF691" i="30"/>
  <c r="BE691" i="30"/>
  <c r="BB781" i="30"/>
  <c r="BF706" i="30"/>
  <c r="BE706" i="30"/>
  <c r="BB762" i="30"/>
  <c r="BE687" i="30"/>
  <c r="BF687" i="30"/>
  <c r="BB782" i="30"/>
  <c r="BF707" i="30"/>
  <c r="BE707" i="30"/>
  <c r="BB778" i="30"/>
  <c r="BF703" i="30"/>
  <c r="BE703" i="30"/>
  <c r="BD736" i="30"/>
  <c r="BE736" i="30" s="1"/>
  <c r="BD665" i="30"/>
  <c r="BE665" i="30" s="1"/>
  <c r="BD686" i="30"/>
  <c r="BD613" i="30"/>
  <c r="BB794" i="30"/>
  <c r="BF719" i="30"/>
  <c r="BE719" i="30"/>
  <c r="BB776" i="30"/>
  <c r="BF701" i="30"/>
  <c r="BE701" i="30"/>
  <c r="BB764" i="30"/>
  <c r="BF689" i="30"/>
  <c r="BB784" i="30"/>
  <c r="BF709" i="30"/>
  <c r="BE709" i="30"/>
  <c r="BB688" i="30"/>
  <c r="BF613" i="30"/>
  <c r="BB804" i="30"/>
  <c r="BF729" i="30"/>
  <c r="BE729" i="30"/>
  <c r="BB811" i="30"/>
  <c r="BF736" i="30"/>
  <c r="BB798" i="30"/>
  <c r="BF723" i="30"/>
  <c r="BE723" i="30"/>
  <c r="BB771" i="30"/>
  <c r="BF696" i="30"/>
  <c r="BE696" i="30"/>
  <c r="BB801" i="30"/>
  <c r="BF726" i="30"/>
  <c r="BE726" i="30"/>
  <c r="BD689" i="30"/>
  <c r="BE689" i="30" s="1"/>
  <c r="BD655" i="30"/>
  <c r="BD658" i="30" s="1"/>
  <c r="BB767" i="30"/>
  <c r="BF692" i="30"/>
  <c r="BE692" i="30"/>
  <c r="BB787" i="30"/>
  <c r="BF712" i="30"/>
  <c r="BE712" i="30"/>
  <c r="BB812" i="30"/>
  <c r="BE737" i="30"/>
  <c r="BF737" i="30"/>
  <c r="BB799" i="30"/>
  <c r="BF724" i="30"/>
  <c r="BE724" i="30"/>
  <c r="BB792" i="30"/>
  <c r="BF717" i="30"/>
  <c r="BE717" i="30"/>
  <c r="BB765" i="30"/>
  <c r="BF690" i="30"/>
  <c r="BE690" i="30"/>
  <c r="BB814" i="30"/>
  <c r="BE739" i="30"/>
  <c r="BF739" i="30"/>
  <c r="BB730" i="30"/>
  <c r="BF655" i="30"/>
  <c r="BB813" i="30"/>
  <c r="BE738" i="30"/>
  <c r="BF738" i="30"/>
  <c r="BB796" i="30"/>
  <c r="BF721" i="30"/>
  <c r="BE721" i="30"/>
  <c r="BB772" i="30"/>
  <c r="BF697" i="30"/>
  <c r="BE697" i="30"/>
  <c r="BB807" i="30"/>
  <c r="BE732" i="30"/>
  <c r="BF732" i="30"/>
  <c r="BB780" i="30"/>
  <c r="BF705" i="30"/>
  <c r="BE705" i="30"/>
  <c r="BB740" i="30"/>
  <c r="BF665" i="30"/>
  <c r="BB797" i="30"/>
  <c r="BF722" i="30"/>
  <c r="BE722" i="30"/>
  <c r="BB584" i="30"/>
  <c r="BF509" i="30"/>
  <c r="BE509" i="30"/>
  <c r="BB793" i="30"/>
  <c r="BF718" i="30"/>
  <c r="BE718" i="30"/>
  <c r="BB800" i="30"/>
  <c r="BF725" i="30"/>
  <c r="BE725" i="30"/>
  <c r="BE661" i="30"/>
  <c r="BB783" i="30"/>
  <c r="BF708" i="30"/>
  <c r="BE708" i="30"/>
  <c r="BB768" i="30"/>
  <c r="BF693" i="30"/>
  <c r="BE693" i="30"/>
  <c r="BB790" i="30"/>
  <c r="BF715" i="30"/>
  <c r="BE715" i="30"/>
  <c r="BB773" i="30"/>
  <c r="BF698" i="30"/>
  <c r="BE698" i="30"/>
  <c r="BB786" i="30"/>
  <c r="BF711" i="30"/>
  <c r="BE711" i="30"/>
  <c r="BB791" i="30"/>
  <c r="BF716" i="30"/>
  <c r="BE716" i="30"/>
  <c r="BB775" i="30"/>
  <c r="BF700" i="30"/>
  <c r="BE700" i="30"/>
  <c r="BB789" i="30"/>
  <c r="BF714" i="30"/>
  <c r="BE714" i="30"/>
  <c r="BB777" i="30"/>
  <c r="BF702" i="30"/>
  <c r="BE702" i="30"/>
  <c r="BD584" i="30"/>
  <c r="BB658" i="30"/>
  <c r="BE583" i="30"/>
  <c r="BF583" i="30"/>
  <c r="BB769" i="30"/>
  <c r="BF694" i="30"/>
  <c r="BE694" i="30"/>
  <c r="AW772" i="30"/>
  <c r="AZ697" i="30"/>
  <c r="BA697" i="30"/>
  <c r="AW806" i="30"/>
  <c r="BA731" i="30"/>
  <c r="AZ731" i="30"/>
  <c r="AW802" i="30"/>
  <c r="AZ727" i="30"/>
  <c r="BA727" i="30"/>
  <c r="AW814" i="30"/>
  <c r="BA739" i="30"/>
  <c r="AZ739" i="30"/>
  <c r="AW794" i="30"/>
  <c r="AZ719" i="30"/>
  <c r="BA719" i="30"/>
  <c r="AW764" i="30"/>
  <c r="BA689" i="30"/>
  <c r="AW777" i="30"/>
  <c r="AZ702" i="30"/>
  <c r="BA702" i="30"/>
  <c r="AW779" i="30"/>
  <c r="AZ704" i="30"/>
  <c r="BA704" i="30"/>
  <c r="AW774" i="30"/>
  <c r="AZ699" i="30"/>
  <c r="BA699" i="30"/>
  <c r="AZ580" i="30"/>
  <c r="AY689" i="30"/>
  <c r="AZ689" i="30" s="1"/>
  <c r="AY655" i="30"/>
  <c r="AY658" i="30" s="1"/>
  <c r="AZ658" i="30" s="1"/>
  <c r="AW800" i="30"/>
  <c r="AZ725" i="30"/>
  <c r="BA725" i="30"/>
  <c r="AW761" i="30"/>
  <c r="BA686" i="30"/>
  <c r="AW780" i="30"/>
  <c r="AZ705" i="30"/>
  <c r="BA705" i="30"/>
  <c r="AW787" i="30"/>
  <c r="AZ712" i="30"/>
  <c r="BA712" i="30"/>
  <c r="AW768" i="30"/>
  <c r="AZ693" i="30"/>
  <c r="BA693" i="30"/>
  <c r="AW784" i="30"/>
  <c r="AZ709" i="30"/>
  <c r="BA709" i="30"/>
  <c r="AY613" i="30"/>
  <c r="AY686" i="30"/>
  <c r="AW791" i="30"/>
  <c r="AZ716" i="30"/>
  <c r="BA716" i="30"/>
  <c r="AW770" i="30"/>
  <c r="AZ695" i="30"/>
  <c r="BA695" i="30"/>
  <c r="AW778" i="30"/>
  <c r="AZ703" i="30"/>
  <c r="BA703" i="30"/>
  <c r="AW788" i="30"/>
  <c r="AZ713" i="30"/>
  <c r="BA713" i="30"/>
  <c r="AW740" i="30"/>
  <c r="BA665" i="30"/>
  <c r="AW781" i="30"/>
  <c r="AZ706" i="30"/>
  <c r="BA706" i="30"/>
  <c r="AW792" i="30"/>
  <c r="AZ717" i="30"/>
  <c r="BA717" i="30"/>
  <c r="AW785" i="30"/>
  <c r="AZ710" i="30"/>
  <c r="BA710" i="30"/>
  <c r="AW584" i="30"/>
  <c r="BA509" i="30"/>
  <c r="AZ509" i="30"/>
  <c r="AW782" i="30"/>
  <c r="AZ707" i="30"/>
  <c r="BA707" i="30"/>
  <c r="AW807" i="30"/>
  <c r="BA732" i="30"/>
  <c r="AZ732" i="30"/>
  <c r="AW813" i="30"/>
  <c r="BA738" i="30"/>
  <c r="AZ738" i="30"/>
  <c r="AY736" i="30"/>
  <c r="AY665" i="30"/>
  <c r="AZ665" i="30" s="1"/>
  <c r="AW786" i="30"/>
  <c r="AZ711" i="30"/>
  <c r="BA711" i="30"/>
  <c r="AW767" i="30"/>
  <c r="AZ692" i="30"/>
  <c r="BA692" i="30"/>
  <c r="AW730" i="30"/>
  <c r="BA655" i="30"/>
  <c r="AW776" i="30"/>
  <c r="AZ701" i="30"/>
  <c r="BA701" i="30"/>
  <c r="AW783" i="30"/>
  <c r="AZ708" i="30"/>
  <c r="BA708" i="30"/>
  <c r="AW797" i="30"/>
  <c r="AZ722" i="30"/>
  <c r="BA722" i="30"/>
  <c r="AZ583" i="30"/>
  <c r="AW733" i="30"/>
  <c r="BA658" i="30"/>
  <c r="AW812" i="30"/>
  <c r="BA737" i="30"/>
  <c r="AZ737" i="30"/>
  <c r="AW773" i="30"/>
  <c r="AZ698" i="30"/>
  <c r="BA698" i="30"/>
  <c r="AW762" i="30"/>
  <c r="AZ687" i="30"/>
  <c r="BA687" i="30"/>
  <c r="AW801" i="30"/>
  <c r="AZ726" i="30"/>
  <c r="BA726" i="30"/>
  <c r="AW811" i="30"/>
  <c r="BA736" i="30"/>
  <c r="AZ736" i="30"/>
  <c r="AW793" i="30"/>
  <c r="AZ718" i="30"/>
  <c r="BA718" i="30"/>
  <c r="AW688" i="30"/>
  <c r="BA613" i="30"/>
  <c r="AW796" i="30"/>
  <c r="AZ721" i="30"/>
  <c r="BA721" i="30"/>
  <c r="AW765" i="30"/>
  <c r="BA690" i="30"/>
  <c r="AZ690" i="30"/>
  <c r="AW790" i="30"/>
  <c r="AZ715" i="30"/>
  <c r="BA715" i="30"/>
  <c r="AW798" i="30"/>
  <c r="AZ723" i="30"/>
  <c r="BA723" i="30"/>
  <c r="AW769" i="30"/>
  <c r="AZ694" i="30"/>
  <c r="BA694" i="30"/>
  <c r="AW766" i="30"/>
  <c r="AZ691" i="30"/>
  <c r="BA691" i="30"/>
  <c r="AW771" i="30"/>
  <c r="AZ696" i="30"/>
  <c r="BA696" i="30"/>
  <c r="AW729" i="30"/>
  <c r="BA654" i="30"/>
  <c r="AZ654" i="30"/>
  <c r="AW799" i="30"/>
  <c r="AZ724" i="30"/>
  <c r="BA724" i="30"/>
  <c r="AW789" i="30"/>
  <c r="AZ714" i="30"/>
  <c r="BA714" i="30"/>
  <c r="AW775" i="30"/>
  <c r="AZ700" i="30"/>
  <c r="BA700" i="30"/>
  <c r="BJ655" i="30" l="1"/>
  <c r="BE655" i="30"/>
  <c r="BG818" i="30"/>
  <c r="BK743" i="30"/>
  <c r="BJ743" i="30"/>
  <c r="BB516" i="30"/>
  <c r="BF441" i="30"/>
  <c r="BB818" i="30"/>
  <c r="BF743" i="30"/>
  <c r="BE743" i="30"/>
  <c r="BG591" i="30"/>
  <c r="BK516" i="30"/>
  <c r="AW594" i="30"/>
  <c r="BA519" i="30"/>
  <c r="AW818" i="30"/>
  <c r="BA743" i="30"/>
  <c r="AZ743" i="30"/>
  <c r="BB817" i="30"/>
  <c r="BF742" i="30"/>
  <c r="BE742" i="30"/>
  <c r="AW666" i="30"/>
  <c r="BA591" i="30"/>
  <c r="BG817" i="30"/>
  <c r="BK742" i="30"/>
  <c r="BJ742" i="30"/>
  <c r="AW817" i="30"/>
  <c r="BA742" i="30"/>
  <c r="AZ742" i="30"/>
  <c r="BG519" i="30"/>
  <c r="BK444" i="30"/>
  <c r="BB444" i="30"/>
  <c r="BF369" i="30"/>
  <c r="BI591" i="30"/>
  <c r="BI594" i="30" s="1"/>
  <c r="BD591" i="30"/>
  <c r="BD594" i="30" s="1"/>
  <c r="AZ516" i="30"/>
  <c r="AZ519" i="30" s="1"/>
  <c r="BE516" i="30"/>
  <c r="BE519" i="30" s="1"/>
  <c r="BJ441" i="30"/>
  <c r="BJ444" i="30" s="1"/>
  <c r="AZ655" i="30"/>
  <c r="BD659" i="30"/>
  <c r="BG839" i="30"/>
  <c r="BG914" i="30" s="1"/>
  <c r="BK764" i="30"/>
  <c r="BG866" i="30"/>
  <c r="BG941" i="30" s="1"/>
  <c r="BK791" i="30"/>
  <c r="BJ791" i="30"/>
  <c r="BG849" i="30"/>
  <c r="BG924" i="30" s="1"/>
  <c r="BJ774" i="30"/>
  <c r="BK774" i="30"/>
  <c r="BG815" i="30"/>
  <c r="BK740" i="30"/>
  <c r="BG855" i="30"/>
  <c r="BG930" i="30" s="1"/>
  <c r="BJ780" i="30"/>
  <c r="BK780" i="30"/>
  <c r="BI686" i="30"/>
  <c r="BI613" i="30"/>
  <c r="BI659" i="30" s="1"/>
  <c r="BJ611" i="30"/>
  <c r="BJ613" i="30" s="1"/>
  <c r="BG797" i="30"/>
  <c r="BJ722" i="30"/>
  <c r="BK722" i="30"/>
  <c r="BG881" i="30"/>
  <c r="BG956" i="30" s="1"/>
  <c r="BJ806" i="30"/>
  <c r="BK806" i="30"/>
  <c r="BG865" i="30"/>
  <c r="BG940" i="30" s="1"/>
  <c r="BK790" i="30"/>
  <c r="BJ790" i="30"/>
  <c r="BG867" i="30"/>
  <c r="BG942" i="30" s="1"/>
  <c r="BK792" i="30"/>
  <c r="BJ792" i="30"/>
  <c r="BG845" i="30"/>
  <c r="BG920" i="30" s="1"/>
  <c r="BJ770" i="30"/>
  <c r="BK770" i="30"/>
  <c r="BI811" i="30"/>
  <c r="BJ811" i="30" s="1"/>
  <c r="BI740" i="30"/>
  <c r="BJ740" i="30" s="1"/>
  <c r="BG802" i="30"/>
  <c r="BJ727" i="30"/>
  <c r="BK727" i="30"/>
  <c r="BG794" i="30"/>
  <c r="BJ719" i="30"/>
  <c r="BK719" i="30"/>
  <c r="BG847" i="30"/>
  <c r="BG922" i="30" s="1"/>
  <c r="BJ772" i="30"/>
  <c r="BK772" i="30"/>
  <c r="BG862" i="30"/>
  <c r="BG937" i="30" s="1"/>
  <c r="BJ787" i="30"/>
  <c r="BK787" i="30"/>
  <c r="BI730" i="30"/>
  <c r="BI733" i="30" s="1"/>
  <c r="BI764" i="30"/>
  <c r="BG844" i="30"/>
  <c r="BG919" i="30" s="1"/>
  <c r="BJ769" i="30"/>
  <c r="BK769" i="30"/>
  <c r="BG840" i="30"/>
  <c r="BG915" i="30" s="1"/>
  <c r="BJ765" i="30"/>
  <c r="BK765" i="30"/>
  <c r="BG837" i="30"/>
  <c r="BG912" i="30" s="1"/>
  <c r="BK762" i="30"/>
  <c r="BJ762" i="30"/>
  <c r="BG850" i="30"/>
  <c r="BG925" i="30" s="1"/>
  <c r="BJ775" i="30"/>
  <c r="BK775" i="30"/>
  <c r="BG863" i="30"/>
  <c r="BG938" i="30" s="1"/>
  <c r="BJ788" i="30"/>
  <c r="BK788" i="30"/>
  <c r="BJ583" i="30"/>
  <c r="BG658" i="30"/>
  <c r="BK583" i="30"/>
  <c r="BG801" i="30"/>
  <c r="BJ726" i="30"/>
  <c r="BK726" i="30"/>
  <c r="BG858" i="30"/>
  <c r="BG933" i="30" s="1"/>
  <c r="BJ783" i="30"/>
  <c r="BK783" i="30"/>
  <c r="BJ736" i="30"/>
  <c r="BG886" i="30"/>
  <c r="BG961" i="30" s="1"/>
  <c r="BK811" i="30"/>
  <c r="BG584" i="30"/>
  <c r="BJ509" i="30"/>
  <c r="BK509" i="30"/>
  <c r="BG857" i="30"/>
  <c r="BG932" i="30" s="1"/>
  <c r="BJ782" i="30"/>
  <c r="BK782" i="30"/>
  <c r="BG842" i="30"/>
  <c r="BG917" i="30" s="1"/>
  <c r="BJ767" i="30"/>
  <c r="BK767" i="30"/>
  <c r="BG882" i="30"/>
  <c r="BG957" i="30" s="1"/>
  <c r="BJ807" i="30"/>
  <c r="BK807" i="30"/>
  <c r="BG851" i="30"/>
  <c r="BG926" i="30" s="1"/>
  <c r="BJ776" i="30"/>
  <c r="BK776" i="30"/>
  <c r="BG848" i="30"/>
  <c r="BG923" i="30" s="1"/>
  <c r="BJ773" i="30"/>
  <c r="BK773" i="30"/>
  <c r="BG763" i="30"/>
  <c r="BK688" i="30"/>
  <c r="BG861" i="30"/>
  <c r="BG936" i="30" s="1"/>
  <c r="BJ786" i="30"/>
  <c r="BK786" i="30"/>
  <c r="BG887" i="30"/>
  <c r="BG962" i="30" s="1"/>
  <c r="BJ812" i="30"/>
  <c r="BK812" i="30"/>
  <c r="BG843" i="30"/>
  <c r="BG918" i="30" s="1"/>
  <c r="BJ768" i="30"/>
  <c r="BK768" i="30"/>
  <c r="BG853" i="30"/>
  <c r="BG928" i="30" s="1"/>
  <c r="BJ778" i="30"/>
  <c r="BK778" i="30"/>
  <c r="BG860" i="30"/>
  <c r="BG935" i="30" s="1"/>
  <c r="BJ785" i="30"/>
  <c r="BK785" i="30"/>
  <c r="BG846" i="30"/>
  <c r="BG921" i="30" s="1"/>
  <c r="BJ771" i="30"/>
  <c r="BK771" i="30"/>
  <c r="BG864" i="30"/>
  <c r="BG939" i="30" s="1"/>
  <c r="BK789" i="30"/>
  <c r="BJ789" i="30"/>
  <c r="BG889" i="30"/>
  <c r="BG964" i="30" s="1"/>
  <c r="BJ814" i="30"/>
  <c r="BK814" i="30"/>
  <c r="BG854" i="30"/>
  <c r="BG929" i="30" s="1"/>
  <c r="BJ779" i="30"/>
  <c r="BK779" i="30"/>
  <c r="BG796" i="30"/>
  <c r="BJ721" i="30"/>
  <c r="BK721" i="30"/>
  <c r="BG805" i="30"/>
  <c r="BK730" i="30"/>
  <c r="BG804" i="30"/>
  <c r="BJ729" i="30"/>
  <c r="BK729" i="30"/>
  <c r="BG868" i="30"/>
  <c r="BG943" i="30" s="1"/>
  <c r="BK793" i="30"/>
  <c r="BJ793" i="30"/>
  <c r="BG800" i="30"/>
  <c r="BJ725" i="30"/>
  <c r="BK725" i="30"/>
  <c r="BG852" i="30"/>
  <c r="BG927" i="30" s="1"/>
  <c r="BJ777" i="30"/>
  <c r="BK777" i="30"/>
  <c r="BG859" i="30"/>
  <c r="BG934" i="30" s="1"/>
  <c r="BJ784" i="30"/>
  <c r="BK784" i="30"/>
  <c r="BG856" i="30"/>
  <c r="BG931" i="30" s="1"/>
  <c r="BJ781" i="30"/>
  <c r="BK781" i="30"/>
  <c r="BG836" i="30"/>
  <c r="BG911" i="30" s="1"/>
  <c r="BK761" i="30"/>
  <c r="BG798" i="30"/>
  <c r="BJ723" i="30"/>
  <c r="BK723" i="30"/>
  <c r="BG888" i="30"/>
  <c r="BG963" i="30" s="1"/>
  <c r="BJ813" i="30"/>
  <c r="BK813" i="30"/>
  <c r="BG799" i="30"/>
  <c r="BJ724" i="30"/>
  <c r="BK724" i="30"/>
  <c r="BG841" i="30"/>
  <c r="BG916" i="30" s="1"/>
  <c r="BJ766" i="30"/>
  <c r="BK766" i="30"/>
  <c r="BB733" i="30"/>
  <c r="BF658" i="30"/>
  <c r="BE658" i="30"/>
  <c r="BB852" i="30"/>
  <c r="BB927" i="30" s="1"/>
  <c r="BF777" i="30"/>
  <c r="BE777" i="30"/>
  <c r="BB850" i="30"/>
  <c r="BB925" i="30" s="1"/>
  <c r="BF775" i="30"/>
  <c r="BE775" i="30"/>
  <c r="BB861" i="30"/>
  <c r="BB936" i="30" s="1"/>
  <c r="BF786" i="30"/>
  <c r="BE786" i="30"/>
  <c r="BB865" i="30"/>
  <c r="BB940" i="30" s="1"/>
  <c r="BF790" i="30"/>
  <c r="BE790" i="30"/>
  <c r="BF768" i="30"/>
  <c r="BB843" i="30"/>
  <c r="BB918" i="30" s="1"/>
  <c r="BE768" i="30"/>
  <c r="BB868" i="30"/>
  <c r="BB943" i="30" s="1"/>
  <c r="BF793" i="30"/>
  <c r="BE793" i="30"/>
  <c r="BB815" i="30"/>
  <c r="BF740" i="30"/>
  <c r="BB882" i="30"/>
  <c r="BB957" i="30" s="1"/>
  <c r="BE807" i="30"/>
  <c r="BF807" i="30"/>
  <c r="BB871" i="30"/>
  <c r="BB946" i="30" s="1"/>
  <c r="BF796" i="30"/>
  <c r="BE796" i="30"/>
  <c r="BF765" i="30"/>
  <c r="BB840" i="30"/>
  <c r="BB915" i="30" s="1"/>
  <c r="BE765" i="30"/>
  <c r="BB874" i="30"/>
  <c r="BB949" i="30" s="1"/>
  <c r="BF799" i="30"/>
  <c r="BE799" i="30"/>
  <c r="BB862" i="30"/>
  <c r="BB937" i="30" s="1"/>
  <c r="BF787" i="30"/>
  <c r="BE787" i="30"/>
  <c r="BB876" i="30"/>
  <c r="BB951" i="30" s="1"/>
  <c r="BF801" i="30"/>
  <c r="BE801" i="30"/>
  <c r="BB873" i="30"/>
  <c r="BB948" i="30" s="1"/>
  <c r="BF798" i="30"/>
  <c r="BE798" i="30"/>
  <c r="BB879" i="30"/>
  <c r="BB954" i="30" s="1"/>
  <c r="BF804" i="30"/>
  <c r="BE804" i="30"/>
  <c r="BB763" i="30"/>
  <c r="BF688" i="30"/>
  <c r="BF764" i="30"/>
  <c r="BB839" i="30"/>
  <c r="BB914" i="30" s="1"/>
  <c r="BB869" i="30"/>
  <c r="BB944" i="30" s="1"/>
  <c r="BF794" i="30"/>
  <c r="BE794" i="30"/>
  <c r="BD761" i="30"/>
  <c r="BE761" i="30" s="1"/>
  <c r="BD688" i="30"/>
  <c r="BD740" i="30"/>
  <c r="BE740" i="30" s="1"/>
  <c r="BD811" i="30"/>
  <c r="BB857" i="30"/>
  <c r="BB932" i="30" s="1"/>
  <c r="BF782" i="30"/>
  <c r="BE782" i="30"/>
  <c r="BB856" i="30"/>
  <c r="BB931" i="30" s="1"/>
  <c r="BF781" i="30"/>
  <c r="BE781" i="30"/>
  <c r="BB877" i="30"/>
  <c r="BB952" i="30" s="1"/>
  <c r="BF802" i="30"/>
  <c r="BE802" i="30"/>
  <c r="BE686" i="30"/>
  <c r="BE688" i="30" s="1"/>
  <c r="BB854" i="30"/>
  <c r="BB929" i="30" s="1"/>
  <c r="BF779" i="30"/>
  <c r="BE779" i="30"/>
  <c r="BF770" i="30"/>
  <c r="BB845" i="30"/>
  <c r="BB920" i="30" s="1"/>
  <c r="BE770" i="30"/>
  <c r="BB860" i="30"/>
  <c r="BB935" i="30" s="1"/>
  <c r="BF785" i="30"/>
  <c r="BE785" i="30"/>
  <c r="BF769" i="30"/>
  <c r="BB844" i="30"/>
  <c r="BB919" i="30" s="1"/>
  <c r="BE769" i="30"/>
  <c r="BB864" i="30"/>
  <c r="BB939" i="30" s="1"/>
  <c r="BF789" i="30"/>
  <c r="BE789" i="30"/>
  <c r="BB866" i="30"/>
  <c r="BB941" i="30" s="1"/>
  <c r="BF791" i="30"/>
  <c r="BE791" i="30"/>
  <c r="BF773" i="30"/>
  <c r="BB848" i="30"/>
  <c r="BB923" i="30" s="1"/>
  <c r="BE773" i="30"/>
  <c r="BB858" i="30"/>
  <c r="BB933" i="30" s="1"/>
  <c r="BF783" i="30"/>
  <c r="BE783" i="30"/>
  <c r="BB875" i="30"/>
  <c r="BB950" i="30" s="1"/>
  <c r="BF800" i="30"/>
  <c r="BE800" i="30"/>
  <c r="BB659" i="30"/>
  <c r="BF584" i="30"/>
  <c r="BE584" i="30"/>
  <c r="BB872" i="30"/>
  <c r="BB947" i="30" s="1"/>
  <c r="BF797" i="30"/>
  <c r="BE797" i="30"/>
  <c r="BB855" i="30"/>
  <c r="BB930" i="30" s="1"/>
  <c r="BF780" i="30"/>
  <c r="BE780" i="30"/>
  <c r="BF772" i="30"/>
  <c r="BB847" i="30"/>
  <c r="BB922" i="30" s="1"/>
  <c r="BE772" i="30"/>
  <c r="BB888" i="30"/>
  <c r="BB963" i="30" s="1"/>
  <c r="BE813" i="30"/>
  <c r="BF813" i="30"/>
  <c r="BB805" i="30"/>
  <c r="BF730" i="30"/>
  <c r="BB889" i="30"/>
  <c r="BB964" i="30" s="1"/>
  <c r="BE814" i="30"/>
  <c r="BF814" i="30"/>
  <c r="BB867" i="30"/>
  <c r="BB942" i="30" s="1"/>
  <c r="BF792" i="30"/>
  <c r="BE792" i="30"/>
  <c r="BB887" i="30"/>
  <c r="BB962" i="30" s="1"/>
  <c r="BE812" i="30"/>
  <c r="BF812" i="30"/>
  <c r="BF767" i="30"/>
  <c r="BB842" i="30"/>
  <c r="BB917" i="30" s="1"/>
  <c r="BE767" i="30"/>
  <c r="BD764" i="30"/>
  <c r="BD730" i="30"/>
  <c r="BD733" i="30" s="1"/>
  <c r="BF771" i="30"/>
  <c r="BB846" i="30"/>
  <c r="BB921" i="30" s="1"/>
  <c r="BE771" i="30"/>
  <c r="BB886" i="30"/>
  <c r="BB961" i="30" s="1"/>
  <c r="BE811" i="30"/>
  <c r="BF811" i="30"/>
  <c r="BB859" i="30"/>
  <c r="BB934" i="30" s="1"/>
  <c r="BF784" i="30"/>
  <c r="BE784" i="30"/>
  <c r="BB851" i="30"/>
  <c r="BB926" i="30" s="1"/>
  <c r="BF776" i="30"/>
  <c r="BE776" i="30"/>
  <c r="BB853" i="30"/>
  <c r="BB928" i="30" s="1"/>
  <c r="BF778" i="30"/>
  <c r="BE778" i="30"/>
  <c r="BB837" i="30"/>
  <c r="BB912" i="30" s="1"/>
  <c r="BE762" i="30"/>
  <c r="BF762" i="30"/>
  <c r="BF766" i="30"/>
  <c r="BB841" i="30"/>
  <c r="BB916" i="30" s="1"/>
  <c r="BE766" i="30"/>
  <c r="BB836" i="30"/>
  <c r="BB911" i="30" s="1"/>
  <c r="BF761" i="30"/>
  <c r="BB881" i="30"/>
  <c r="BB956" i="30" s="1"/>
  <c r="BE806" i="30"/>
  <c r="BF806" i="30"/>
  <c r="BF774" i="30"/>
  <c r="BB849" i="30"/>
  <c r="BB924" i="30" s="1"/>
  <c r="BE774" i="30"/>
  <c r="BB863" i="30"/>
  <c r="BB938" i="30" s="1"/>
  <c r="BF788" i="30"/>
  <c r="BE788" i="30"/>
  <c r="AW874" i="30"/>
  <c r="AW949" i="30" s="1"/>
  <c r="BA799" i="30"/>
  <c r="AZ799" i="30"/>
  <c r="AW846" i="30"/>
  <c r="AW921" i="30" s="1"/>
  <c r="AZ771" i="30"/>
  <c r="BA771" i="30"/>
  <c r="AW844" i="30"/>
  <c r="AW919" i="30" s="1"/>
  <c r="AZ769" i="30"/>
  <c r="BA769" i="30"/>
  <c r="AW865" i="30"/>
  <c r="AW940" i="30" s="1"/>
  <c r="BA790" i="30"/>
  <c r="AZ790" i="30"/>
  <c r="AW871" i="30"/>
  <c r="AW946" i="30" s="1"/>
  <c r="BA796" i="30"/>
  <c r="AZ796" i="30"/>
  <c r="AW763" i="30"/>
  <c r="BA688" i="30"/>
  <c r="AW886" i="30"/>
  <c r="AW961" i="30" s="1"/>
  <c r="BA811" i="30"/>
  <c r="AW837" i="30"/>
  <c r="AW912" i="30" s="1"/>
  <c r="BA762" i="30"/>
  <c r="AZ762" i="30"/>
  <c r="AW887" i="30"/>
  <c r="AW962" i="30" s="1"/>
  <c r="AZ812" i="30"/>
  <c r="BA812" i="30"/>
  <c r="AW858" i="30"/>
  <c r="AW933" i="30" s="1"/>
  <c r="AZ783" i="30"/>
  <c r="BA783" i="30"/>
  <c r="AW805" i="30"/>
  <c r="BA730" i="30"/>
  <c r="AW861" i="30"/>
  <c r="AW936" i="30" s="1"/>
  <c r="AZ786" i="30"/>
  <c r="BA786" i="30"/>
  <c r="AY811" i="30"/>
  <c r="AZ811" i="30" s="1"/>
  <c r="AY740" i="30"/>
  <c r="AZ740" i="30" s="1"/>
  <c r="AW882" i="30"/>
  <c r="AW957" i="30" s="1"/>
  <c r="AZ807" i="30"/>
  <c r="BA807" i="30"/>
  <c r="AZ584" i="30"/>
  <c r="AW659" i="30"/>
  <c r="BA584" i="30"/>
  <c r="AW867" i="30"/>
  <c r="AW942" i="30" s="1"/>
  <c r="BA792" i="30"/>
  <c r="AZ792" i="30"/>
  <c r="AW815" i="30"/>
  <c r="BA740" i="30"/>
  <c r="AW853" i="30"/>
  <c r="AW928" i="30" s="1"/>
  <c r="AZ778" i="30"/>
  <c r="BA778" i="30"/>
  <c r="AW866" i="30"/>
  <c r="AW941" i="30" s="1"/>
  <c r="BA791" i="30"/>
  <c r="AZ791" i="30"/>
  <c r="AW843" i="30"/>
  <c r="AW918" i="30" s="1"/>
  <c r="AZ768" i="30"/>
  <c r="BA768" i="30"/>
  <c r="AW855" i="30"/>
  <c r="AW930" i="30" s="1"/>
  <c r="AZ780" i="30"/>
  <c r="BA780" i="30"/>
  <c r="AW836" i="30"/>
  <c r="AW911" i="30" s="1"/>
  <c r="BA761" i="30"/>
  <c r="AY659" i="30"/>
  <c r="AW854" i="30"/>
  <c r="AW929" i="30" s="1"/>
  <c r="AZ779" i="30"/>
  <c r="BA779" i="30"/>
  <c r="AW839" i="30"/>
  <c r="AW914" i="30" s="1"/>
  <c r="BA764" i="30"/>
  <c r="AW889" i="30"/>
  <c r="AW964" i="30" s="1"/>
  <c r="AZ814" i="30"/>
  <c r="BA814" i="30"/>
  <c r="AW881" i="30"/>
  <c r="AW956" i="30" s="1"/>
  <c r="AZ806" i="30"/>
  <c r="BA806" i="30"/>
  <c r="AW850" i="30"/>
  <c r="AW925" i="30" s="1"/>
  <c r="AZ775" i="30"/>
  <c r="BA775" i="30"/>
  <c r="AW864" i="30"/>
  <c r="AW939" i="30" s="1"/>
  <c r="AZ789" i="30"/>
  <c r="BA789" i="30"/>
  <c r="AW804" i="30"/>
  <c r="AZ729" i="30"/>
  <c r="BA729" i="30"/>
  <c r="AW841" i="30"/>
  <c r="AW916" i="30" s="1"/>
  <c r="AZ766" i="30"/>
  <c r="BA766" i="30"/>
  <c r="AW873" i="30"/>
  <c r="AW948" i="30" s="1"/>
  <c r="BA798" i="30"/>
  <c r="AZ798" i="30"/>
  <c r="AW840" i="30"/>
  <c r="AW915" i="30" s="1"/>
  <c r="AZ765" i="30"/>
  <c r="BA765" i="30"/>
  <c r="AW868" i="30"/>
  <c r="AW943" i="30" s="1"/>
  <c r="BA793" i="30"/>
  <c r="AZ793" i="30"/>
  <c r="AW876" i="30"/>
  <c r="AW951" i="30" s="1"/>
  <c r="BA801" i="30"/>
  <c r="AZ801" i="30"/>
  <c r="AW848" i="30"/>
  <c r="AW923" i="30" s="1"/>
  <c r="AZ773" i="30"/>
  <c r="BA773" i="30"/>
  <c r="AW808" i="30"/>
  <c r="BA733" i="30"/>
  <c r="AW872" i="30"/>
  <c r="AW947" i="30" s="1"/>
  <c r="BA797" i="30"/>
  <c r="AZ797" i="30"/>
  <c r="AW851" i="30"/>
  <c r="AW926" i="30" s="1"/>
  <c r="AZ776" i="30"/>
  <c r="BA776" i="30"/>
  <c r="AW842" i="30"/>
  <c r="AW917" i="30" s="1"/>
  <c r="AZ767" i="30"/>
  <c r="BA767" i="30"/>
  <c r="AW888" i="30"/>
  <c r="AW963" i="30" s="1"/>
  <c r="AZ813" i="30"/>
  <c r="BA813" i="30"/>
  <c r="AW857" i="30"/>
  <c r="AW932" i="30" s="1"/>
  <c r="AZ782" i="30"/>
  <c r="BA782" i="30"/>
  <c r="AW860" i="30"/>
  <c r="AW935" i="30" s="1"/>
  <c r="AZ785" i="30"/>
  <c r="BA785" i="30"/>
  <c r="AW856" i="30"/>
  <c r="AW931" i="30" s="1"/>
  <c r="AZ781" i="30"/>
  <c r="BA781" i="30"/>
  <c r="AW863" i="30"/>
  <c r="AW938" i="30" s="1"/>
  <c r="AZ788" i="30"/>
  <c r="BA788" i="30"/>
  <c r="AW845" i="30"/>
  <c r="AW920" i="30" s="1"/>
  <c r="AZ770" i="30"/>
  <c r="BA770" i="30"/>
  <c r="AY761" i="30"/>
  <c r="AY688" i="30"/>
  <c r="AW859" i="30"/>
  <c r="AW934" i="30" s="1"/>
  <c r="AZ784" i="30"/>
  <c r="BA784" i="30"/>
  <c r="AW862" i="30"/>
  <c r="AW937" i="30" s="1"/>
  <c r="AZ787" i="30"/>
  <c r="BA787" i="30"/>
  <c r="AZ686" i="30"/>
  <c r="AZ688" i="30" s="1"/>
  <c r="AW875" i="30"/>
  <c r="AW950" i="30" s="1"/>
  <c r="BA800" i="30"/>
  <c r="AZ800" i="30"/>
  <c r="AY730" i="30"/>
  <c r="AY733" i="30" s="1"/>
  <c r="AY764" i="30"/>
  <c r="AW849" i="30"/>
  <c r="AW924" i="30" s="1"/>
  <c r="AZ774" i="30"/>
  <c r="BA774" i="30"/>
  <c r="AW852" i="30"/>
  <c r="AW927" i="30" s="1"/>
  <c r="AZ777" i="30"/>
  <c r="BA777" i="30"/>
  <c r="AW869" i="30"/>
  <c r="AW944" i="30" s="1"/>
  <c r="BA794" i="30"/>
  <c r="AZ794" i="30"/>
  <c r="AW877" i="30"/>
  <c r="AW952" i="30" s="1"/>
  <c r="BA802" i="30"/>
  <c r="AZ802" i="30"/>
  <c r="AW847" i="30"/>
  <c r="AW922" i="30" s="1"/>
  <c r="AZ772" i="30"/>
  <c r="BA772" i="30"/>
  <c r="BD734" i="30" l="1"/>
  <c r="AY734" i="30"/>
  <c r="AY741" i="30" s="1"/>
  <c r="AY744" i="30" s="1"/>
  <c r="BG594" i="30"/>
  <c r="BK519" i="30"/>
  <c r="AW741" i="30"/>
  <c r="BA666" i="30"/>
  <c r="AW669" i="30"/>
  <c r="BA594" i="30"/>
  <c r="BB893" i="30"/>
  <c r="BF818" i="30"/>
  <c r="BE818" i="30"/>
  <c r="BB519" i="30"/>
  <c r="BF444" i="30"/>
  <c r="BG892" i="30"/>
  <c r="BK817" i="30"/>
  <c r="BJ817" i="30"/>
  <c r="AW893" i="30"/>
  <c r="BA818" i="30"/>
  <c r="AZ818" i="30"/>
  <c r="BG666" i="30"/>
  <c r="BK591" i="30"/>
  <c r="BG893" i="30"/>
  <c r="BK818" i="30"/>
  <c r="BJ818" i="30"/>
  <c r="AW892" i="30"/>
  <c r="BA817" i="30"/>
  <c r="AZ817" i="30"/>
  <c r="BB892" i="30"/>
  <c r="BF817" i="30"/>
  <c r="BE817" i="30"/>
  <c r="BB591" i="30"/>
  <c r="BB666" i="30" s="1"/>
  <c r="BF516" i="30"/>
  <c r="BE763" i="30"/>
  <c r="BJ730" i="30"/>
  <c r="BD741" i="30"/>
  <c r="BD744" i="30" s="1"/>
  <c r="AY666" i="30"/>
  <c r="AY669" i="30" s="1"/>
  <c r="BI666" i="30"/>
  <c r="BI669" i="30" s="1"/>
  <c r="BD666" i="30"/>
  <c r="BD669" i="30" s="1"/>
  <c r="BE591" i="30"/>
  <c r="BE594" i="30" s="1"/>
  <c r="AZ591" i="30"/>
  <c r="AZ594" i="30" s="1"/>
  <c r="BJ516" i="30"/>
  <c r="BJ519" i="30" s="1"/>
  <c r="AZ927" i="30"/>
  <c r="BA927" i="30"/>
  <c r="AZ950" i="30"/>
  <c r="BA950" i="30"/>
  <c r="AZ922" i="30"/>
  <c r="BA922" i="30"/>
  <c r="AZ944" i="30"/>
  <c r="BA944" i="30"/>
  <c r="AZ924" i="30"/>
  <c r="BA924" i="30"/>
  <c r="AZ937" i="30"/>
  <c r="BA937" i="30"/>
  <c r="AZ920" i="30"/>
  <c r="BA920" i="30"/>
  <c r="AZ931" i="30"/>
  <c r="BA931" i="30"/>
  <c r="AZ932" i="30"/>
  <c r="BA932" i="30"/>
  <c r="AZ917" i="30"/>
  <c r="BA917" i="30"/>
  <c r="AZ947" i="30"/>
  <c r="BA947" i="30"/>
  <c r="AZ951" i="30"/>
  <c r="BA951" i="30"/>
  <c r="AZ915" i="30"/>
  <c r="BA915" i="30"/>
  <c r="AZ916" i="30"/>
  <c r="BA916" i="30"/>
  <c r="AZ939" i="30"/>
  <c r="BA939" i="30"/>
  <c r="AZ956" i="30"/>
  <c r="BA956" i="30"/>
  <c r="AZ929" i="30"/>
  <c r="BA929" i="30"/>
  <c r="AZ930" i="30"/>
  <c r="BA930" i="30"/>
  <c r="AZ941" i="30"/>
  <c r="BA941" i="30"/>
  <c r="AZ942" i="30"/>
  <c r="BA942" i="30"/>
  <c r="AZ957" i="30"/>
  <c r="BA957" i="30"/>
  <c r="AZ933" i="30"/>
  <c r="BA933" i="30"/>
  <c r="AZ912" i="30"/>
  <c r="BA912" i="30"/>
  <c r="BA961" i="30"/>
  <c r="AZ940" i="30"/>
  <c r="BA940" i="30"/>
  <c r="AZ921" i="30"/>
  <c r="BA921" i="30"/>
  <c r="BF911" i="30"/>
  <c r="BE916" i="30"/>
  <c r="BF916" i="30"/>
  <c r="BF912" i="30"/>
  <c r="BE912" i="30"/>
  <c r="BE926" i="30"/>
  <c r="BF926" i="30"/>
  <c r="BF961" i="30"/>
  <c r="BF921" i="30"/>
  <c r="BE921" i="30"/>
  <c r="BE942" i="30"/>
  <c r="BF942" i="30"/>
  <c r="BE963" i="30"/>
  <c r="BF963" i="30"/>
  <c r="BF922" i="30"/>
  <c r="BE922" i="30"/>
  <c r="BE930" i="30"/>
  <c r="BF930" i="30"/>
  <c r="BE933" i="30"/>
  <c r="BF933" i="30"/>
  <c r="BE939" i="30"/>
  <c r="BF939" i="30"/>
  <c r="BF919" i="30"/>
  <c r="BE919" i="30"/>
  <c r="BE935" i="30"/>
  <c r="BF935" i="30"/>
  <c r="BF920" i="30"/>
  <c r="BE920" i="30"/>
  <c r="BE929" i="30"/>
  <c r="BF929" i="30"/>
  <c r="BE952" i="30"/>
  <c r="BF952" i="30"/>
  <c r="BE932" i="30"/>
  <c r="BF932" i="30"/>
  <c r="BF914" i="30"/>
  <c r="BE954" i="30"/>
  <c r="BF954" i="30"/>
  <c r="BE951" i="30"/>
  <c r="BF951" i="30"/>
  <c r="BE949" i="30"/>
  <c r="BF949" i="30"/>
  <c r="BE915" i="30"/>
  <c r="BF915" i="30"/>
  <c r="BF946" i="30"/>
  <c r="BE946" i="30"/>
  <c r="BE936" i="30"/>
  <c r="BF936" i="30"/>
  <c r="BE927" i="30"/>
  <c r="BF927" i="30"/>
  <c r="BJ916" i="30"/>
  <c r="BK916" i="30"/>
  <c r="BJ963" i="30"/>
  <c r="BK963" i="30"/>
  <c r="BJ931" i="30"/>
  <c r="BK931" i="30"/>
  <c r="BJ927" i="30"/>
  <c r="BK927" i="30"/>
  <c r="BK964" i="30"/>
  <c r="BJ964" i="30"/>
  <c r="BJ921" i="30"/>
  <c r="BK921" i="30"/>
  <c r="BJ928" i="30"/>
  <c r="BK928" i="30"/>
  <c r="BJ962" i="30"/>
  <c r="BK962" i="30"/>
  <c r="BJ923" i="30"/>
  <c r="BK923" i="30"/>
  <c r="BJ917" i="30"/>
  <c r="BK917" i="30"/>
  <c r="BJ938" i="30"/>
  <c r="BK938" i="30"/>
  <c r="BJ912" i="30"/>
  <c r="BK912" i="30"/>
  <c r="BJ919" i="30"/>
  <c r="BK919" i="30"/>
  <c r="BJ922" i="30"/>
  <c r="BK922" i="30"/>
  <c r="BJ942" i="30"/>
  <c r="BK942" i="30"/>
  <c r="BJ956" i="30"/>
  <c r="BK956" i="30"/>
  <c r="BJ924" i="30"/>
  <c r="BK924" i="30"/>
  <c r="AZ952" i="30"/>
  <c r="BA952" i="30"/>
  <c r="AZ934" i="30"/>
  <c r="BA934" i="30"/>
  <c r="AZ938" i="30"/>
  <c r="BA938" i="30"/>
  <c r="AZ935" i="30"/>
  <c r="BA935" i="30"/>
  <c r="AZ963" i="30"/>
  <c r="BA963" i="30"/>
  <c r="AZ926" i="30"/>
  <c r="BA926" i="30"/>
  <c r="AZ923" i="30"/>
  <c r="BA923" i="30"/>
  <c r="AZ943" i="30"/>
  <c r="BA943" i="30"/>
  <c r="AZ948" i="30"/>
  <c r="BA948" i="30"/>
  <c r="AZ925" i="30"/>
  <c r="BA925" i="30"/>
  <c r="BA964" i="30"/>
  <c r="AZ964" i="30"/>
  <c r="BA914" i="30"/>
  <c r="BA911" i="30"/>
  <c r="AZ918" i="30"/>
  <c r="BA918" i="30"/>
  <c r="AZ928" i="30"/>
  <c r="BA928" i="30"/>
  <c r="AZ936" i="30"/>
  <c r="BA936" i="30"/>
  <c r="AZ962" i="30"/>
  <c r="BA962" i="30"/>
  <c r="AZ946" i="30"/>
  <c r="BA946" i="30"/>
  <c r="AZ919" i="30"/>
  <c r="BA919" i="30"/>
  <c r="AZ949" i="30"/>
  <c r="BA949" i="30"/>
  <c r="BE938" i="30"/>
  <c r="BF938" i="30"/>
  <c r="BF924" i="30"/>
  <c r="BE924" i="30"/>
  <c r="BE956" i="30"/>
  <c r="BF956" i="30"/>
  <c r="BE928" i="30"/>
  <c r="BF928" i="30"/>
  <c r="BE934" i="30"/>
  <c r="BF934" i="30"/>
  <c r="BE917" i="30"/>
  <c r="BF917" i="30"/>
  <c r="BE962" i="30"/>
  <c r="BF962" i="30"/>
  <c r="BF964" i="30"/>
  <c r="BE964" i="30"/>
  <c r="BE947" i="30"/>
  <c r="BF947" i="30"/>
  <c r="BE950" i="30"/>
  <c r="BF950" i="30"/>
  <c r="BF923" i="30"/>
  <c r="BE923" i="30"/>
  <c r="BE941" i="30"/>
  <c r="BF941" i="30"/>
  <c r="BE931" i="30"/>
  <c r="BF931" i="30"/>
  <c r="BF944" i="30"/>
  <c r="BE944" i="30"/>
  <c r="BE948" i="30"/>
  <c r="BF948" i="30"/>
  <c r="BE937" i="30"/>
  <c r="BF937" i="30"/>
  <c r="BF957" i="30"/>
  <c r="BE957" i="30"/>
  <c r="BE943" i="30"/>
  <c r="BF943" i="30"/>
  <c r="BE918" i="30"/>
  <c r="BF918" i="30"/>
  <c r="BE940" i="30"/>
  <c r="BF940" i="30"/>
  <c r="BF925" i="30"/>
  <c r="BE925" i="30"/>
  <c r="BK911" i="30"/>
  <c r="BJ934" i="30"/>
  <c r="BK934" i="30"/>
  <c r="BJ943" i="30"/>
  <c r="BK943" i="30"/>
  <c r="BJ929" i="30"/>
  <c r="BK929" i="30"/>
  <c r="BJ939" i="30"/>
  <c r="BK939" i="30"/>
  <c r="BJ935" i="30"/>
  <c r="BK935" i="30"/>
  <c r="BJ918" i="30"/>
  <c r="BK918" i="30"/>
  <c r="BJ936" i="30"/>
  <c r="BK936" i="30"/>
  <c r="BJ926" i="30"/>
  <c r="BK926" i="30"/>
  <c r="BK957" i="30"/>
  <c r="BJ957" i="30"/>
  <c r="BJ932" i="30"/>
  <c r="BK932" i="30"/>
  <c r="BK961" i="30"/>
  <c r="BJ933" i="30"/>
  <c r="BK933" i="30"/>
  <c r="BJ925" i="30"/>
  <c r="BK925" i="30"/>
  <c r="BJ915" i="30"/>
  <c r="BK915" i="30"/>
  <c r="BJ937" i="30"/>
  <c r="BK937" i="30"/>
  <c r="BJ920" i="30"/>
  <c r="BK920" i="30"/>
  <c r="BJ940" i="30"/>
  <c r="BK940" i="30"/>
  <c r="BJ930" i="30"/>
  <c r="BK930" i="30"/>
  <c r="BJ941" i="30"/>
  <c r="BK941" i="30"/>
  <c r="BK914" i="30"/>
  <c r="BK841" i="30"/>
  <c r="BJ841" i="30"/>
  <c r="BJ888" i="30"/>
  <c r="BK888" i="30"/>
  <c r="BK836" i="30"/>
  <c r="BK859" i="30"/>
  <c r="BJ859" i="30"/>
  <c r="BK868" i="30"/>
  <c r="BJ868" i="30"/>
  <c r="BG880" i="30"/>
  <c r="BG955" i="30" s="1"/>
  <c r="BK805" i="30"/>
  <c r="BK854" i="30"/>
  <c r="BJ854" i="30"/>
  <c r="BK864" i="30"/>
  <c r="BJ864" i="30"/>
  <c r="BK860" i="30"/>
  <c r="BJ860" i="30"/>
  <c r="BK843" i="30"/>
  <c r="BJ843" i="30"/>
  <c r="BK861" i="30"/>
  <c r="BJ861" i="30"/>
  <c r="BG838" i="30"/>
  <c r="BK763" i="30"/>
  <c r="BK851" i="30"/>
  <c r="BJ851" i="30"/>
  <c r="BJ882" i="30"/>
  <c r="BK882" i="30"/>
  <c r="BK857" i="30"/>
  <c r="BJ857" i="30"/>
  <c r="BK886" i="30"/>
  <c r="BK858" i="30"/>
  <c r="BJ858" i="30"/>
  <c r="BK850" i="30"/>
  <c r="BJ850" i="30"/>
  <c r="BK840" i="30"/>
  <c r="BJ840" i="30"/>
  <c r="BI839" i="30"/>
  <c r="BI805" i="30"/>
  <c r="BI808" i="30" s="1"/>
  <c r="BK862" i="30"/>
  <c r="BJ862" i="30"/>
  <c r="BG869" i="30"/>
  <c r="BG944" i="30" s="1"/>
  <c r="BK794" i="30"/>
  <c r="BJ794" i="30"/>
  <c r="BK845" i="30"/>
  <c r="BJ845" i="30"/>
  <c r="BK865" i="30"/>
  <c r="BJ865" i="30"/>
  <c r="BG872" i="30"/>
  <c r="BG947" i="30" s="1"/>
  <c r="BK797" i="30"/>
  <c r="BJ797" i="30"/>
  <c r="BK855" i="30"/>
  <c r="BJ855" i="30"/>
  <c r="BK849" i="30"/>
  <c r="BJ849" i="30"/>
  <c r="BK839" i="30"/>
  <c r="BG874" i="30"/>
  <c r="BG949" i="30" s="1"/>
  <c r="BK799" i="30"/>
  <c r="BJ799" i="30"/>
  <c r="BG873" i="30"/>
  <c r="BG948" i="30" s="1"/>
  <c r="BK798" i="30"/>
  <c r="BJ798" i="30"/>
  <c r="BK856" i="30"/>
  <c r="BJ856" i="30"/>
  <c r="BK852" i="30"/>
  <c r="BJ852" i="30"/>
  <c r="BG875" i="30"/>
  <c r="BG950" i="30" s="1"/>
  <c r="BK800" i="30"/>
  <c r="BJ800" i="30"/>
  <c r="BG879" i="30"/>
  <c r="BG954" i="30" s="1"/>
  <c r="BK804" i="30"/>
  <c r="BJ804" i="30"/>
  <c r="BG871" i="30"/>
  <c r="BG946" i="30" s="1"/>
  <c r="BK796" i="30"/>
  <c r="BJ796" i="30"/>
  <c r="BJ889" i="30"/>
  <c r="BK889" i="30"/>
  <c r="BK846" i="30"/>
  <c r="BJ846" i="30"/>
  <c r="BK853" i="30"/>
  <c r="BJ853" i="30"/>
  <c r="BJ887" i="30"/>
  <c r="BK887" i="30"/>
  <c r="BK848" i="30"/>
  <c r="BJ848" i="30"/>
  <c r="BK842" i="30"/>
  <c r="BJ842" i="30"/>
  <c r="BG659" i="30"/>
  <c r="BK584" i="30"/>
  <c r="BJ584" i="30"/>
  <c r="BG876" i="30"/>
  <c r="BG951" i="30" s="1"/>
  <c r="BK801" i="30"/>
  <c r="BJ801" i="30"/>
  <c r="BG733" i="30"/>
  <c r="BJ658" i="30"/>
  <c r="BK658" i="30"/>
  <c r="BK863" i="30"/>
  <c r="BJ863" i="30"/>
  <c r="BJ837" i="30"/>
  <c r="BK837" i="30"/>
  <c r="BK844" i="30"/>
  <c r="BJ844" i="30"/>
  <c r="BK847" i="30"/>
  <c r="BJ847" i="30"/>
  <c r="BG877" i="30"/>
  <c r="BG952" i="30" s="1"/>
  <c r="BK802" i="30"/>
  <c r="BJ802" i="30"/>
  <c r="BI886" i="30"/>
  <c r="BI815" i="30"/>
  <c r="BJ815" i="30" s="1"/>
  <c r="BK867" i="30"/>
  <c r="BJ867" i="30"/>
  <c r="BJ881" i="30"/>
  <c r="BK881" i="30"/>
  <c r="BI761" i="30"/>
  <c r="BI688" i="30"/>
  <c r="BI734" i="30" s="1"/>
  <c r="BJ686" i="30"/>
  <c r="BJ688" i="30" s="1"/>
  <c r="BG890" i="30"/>
  <c r="BG965" i="30" s="1"/>
  <c r="BK965" i="30" s="1"/>
  <c r="BK815" i="30"/>
  <c r="BK866" i="30"/>
  <c r="BJ866" i="30"/>
  <c r="BJ764" i="30"/>
  <c r="BF841" i="30"/>
  <c r="BE841" i="30"/>
  <c r="BF863" i="30"/>
  <c r="BE863" i="30"/>
  <c r="BF849" i="30"/>
  <c r="BE849" i="30"/>
  <c r="BE881" i="30"/>
  <c r="BF881" i="30"/>
  <c r="BF853" i="30"/>
  <c r="BE853" i="30"/>
  <c r="BF859" i="30"/>
  <c r="BE859" i="30"/>
  <c r="BD839" i="30"/>
  <c r="BE839" i="30" s="1"/>
  <c r="BD805" i="30"/>
  <c r="BD808" i="30" s="1"/>
  <c r="BF842" i="30"/>
  <c r="BE842" i="30"/>
  <c r="BE887" i="30"/>
  <c r="BF887" i="30"/>
  <c r="BE889" i="30"/>
  <c r="BF889" i="30"/>
  <c r="BE730" i="30"/>
  <c r="BE888" i="30"/>
  <c r="BF888" i="30"/>
  <c r="BF847" i="30"/>
  <c r="BE847" i="30"/>
  <c r="BF855" i="30"/>
  <c r="BE855" i="30"/>
  <c r="BB734" i="30"/>
  <c r="BE659" i="30"/>
  <c r="BF659" i="30"/>
  <c r="BF858" i="30"/>
  <c r="BE858" i="30"/>
  <c r="BF864" i="30"/>
  <c r="BE864" i="30"/>
  <c r="BF844" i="30"/>
  <c r="BE844" i="30"/>
  <c r="BF860" i="30"/>
  <c r="BE860" i="30"/>
  <c r="BF845" i="30"/>
  <c r="BE845" i="30"/>
  <c r="BF854" i="30"/>
  <c r="BE854" i="30"/>
  <c r="BF877" i="30"/>
  <c r="BE877" i="30"/>
  <c r="BF857" i="30"/>
  <c r="BE857" i="30"/>
  <c r="BD763" i="30"/>
  <c r="BD836" i="30"/>
  <c r="BE836" i="30" s="1"/>
  <c r="BE764" i="30"/>
  <c r="BB838" i="30"/>
  <c r="BF763" i="30"/>
  <c r="BF873" i="30"/>
  <c r="BE873" i="30"/>
  <c r="BF862" i="30"/>
  <c r="BE862" i="30"/>
  <c r="BE882" i="30"/>
  <c r="BF882" i="30"/>
  <c r="BF861" i="30"/>
  <c r="BE861" i="30"/>
  <c r="BF852" i="30"/>
  <c r="BE852" i="30"/>
  <c r="BF836" i="30"/>
  <c r="BE837" i="30"/>
  <c r="BF837" i="30"/>
  <c r="BF851" i="30"/>
  <c r="BE851" i="30"/>
  <c r="BF886" i="30"/>
  <c r="BF846" i="30"/>
  <c r="BE846" i="30"/>
  <c r="BF867" i="30"/>
  <c r="BE867" i="30"/>
  <c r="BB880" i="30"/>
  <c r="BB955" i="30" s="1"/>
  <c r="BE805" i="30"/>
  <c r="BF805" i="30"/>
  <c r="BF872" i="30"/>
  <c r="BE872" i="30"/>
  <c r="BF875" i="30"/>
  <c r="BE875" i="30"/>
  <c r="BF848" i="30"/>
  <c r="BE848" i="30"/>
  <c r="BF866" i="30"/>
  <c r="BE866" i="30"/>
  <c r="BF856" i="30"/>
  <c r="BE856" i="30"/>
  <c r="BD886" i="30"/>
  <c r="BD815" i="30"/>
  <c r="BE815" i="30" s="1"/>
  <c r="BF869" i="30"/>
  <c r="BE869" i="30"/>
  <c r="BF839" i="30"/>
  <c r="BF879" i="30"/>
  <c r="BE879" i="30"/>
  <c r="BF876" i="30"/>
  <c r="BE876" i="30"/>
  <c r="BF874" i="30"/>
  <c r="BE874" i="30"/>
  <c r="BF840" i="30"/>
  <c r="BE840" i="30"/>
  <c r="BF871" i="30"/>
  <c r="BE871" i="30"/>
  <c r="BB890" i="30"/>
  <c r="BB965" i="30" s="1"/>
  <c r="BF815" i="30"/>
  <c r="BF868" i="30"/>
  <c r="BE868" i="30"/>
  <c r="BF843" i="30"/>
  <c r="BE843" i="30"/>
  <c r="BF865" i="30"/>
  <c r="BE865" i="30"/>
  <c r="BF850" i="30"/>
  <c r="BE850" i="30"/>
  <c r="BB808" i="30"/>
  <c r="BF733" i="30"/>
  <c r="BE733" i="30"/>
  <c r="BA847" i="30"/>
  <c r="AZ847" i="30"/>
  <c r="BA869" i="30"/>
  <c r="AZ869" i="30"/>
  <c r="BA849" i="30"/>
  <c r="AZ849" i="30"/>
  <c r="BA877" i="30"/>
  <c r="AZ877" i="30"/>
  <c r="BA852" i="30"/>
  <c r="AZ852" i="30"/>
  <c r="AY839" i="30"/>
  <c r="AY805" i="30"/>
  <c r="AY808" i="30" s="1"/>
  <c r="AZ808" i="30" s="1"/>
  <c r="BA875" i="30"/>
  <c r="AZ875" i="30"/>
  <c r="BA859" i="30"/>
  <c r="AZ859" i="30"/>
  <c r="AY836" i="30"/>
  <c r="AZ836" i="30" s="1"/>
  <c r="AY763" i="30"/>
  <c r="BA863" i="30"/>
  <c r="AZ863" i="30"/>
  <c r="BA860" i="30"/>
  <c r="AZ860" i="30"/>
  <c r="AZ888" i="30"/>
  <c r="BA888" i="30"/>
  <c r="BA851" i="30"/>
  <c r="AZ851" i="30"/>
  <c r="AW883" i="30"/>
  <c r="AW958" i="30" s="1"/>
  <c r="BA808" i="30"/>
  <c r="BA876" i="30"/>
  <c r="AZ876" i="30"/>
  <c r="BA840" i="30"/>
  <c r="AZ840" i="30"/>
  <c r="BA841" i="30"/>
  <c r="AZ841" i="30"/>
  <c r="BA864" i="30"/>
  <c r="AZ864" i="30"/>
  <c r="AZ881" i="30"/>
  <c r="BA881" i="30"/>
  <c r="BA839" i="30"/>
  <c r="BA855" i="30"/>
  <c r="AZ855" i="30"/>
  <c r="BA866" i="30"/>
  <c r="AZ866" i="30"/>
  <c r="AW890" i="30"/>
  <c r="AW965" i="30" s="1"/>
  <c r="BA965" i="30" s="1"/>
  <c r="BA815" i="30"/>
  <c r="BA861" i="30"/>
  <c r="AZ861" i="30"/>
  <c r="BA858" i="30"/>
  <c r="AZ858" i="30"/>
  <c r="AZ837" i="30"/>
  <c r="BA837" i="30"/>
  <c r="BA871" i="30"/>
  <c r="AZ871" i="30"/>
  <c r="BA844" i="30"/>
  <c r="AZ844" i="30"/>
  <c r="BA874" i="30"/>
  <c r="AZ874" i="30"/>
  <c r="BA862" i="30"/>
  <c r="AZ862" i="30"/>
  <c r="BA845" i="30"/>
  <c r="AZ845" i="30"/>
  <c r="BA856" i="30"/>
  <c r="AZ856" i="30"/>
  <c r="BA857" i="30"/>
  <c r="AZ857" i="30"/>
  <c r="BA842" i="30"/>
  <c r="AZ842" i="30"/>
  <c r="BA872" i="30"/>
  <c r="AZ872" i="30"/>
  <c r="AZ733" i="30"/>
  <c r="BA848" i="30"/>
  <c r="AZ848" i="30"/>
  <c r="BA868" i="30"/>
  <c r="AZ868" i="30"/>
  <c r="BA873" i="30"/>
  <c r="AZ873" i="30"/>
  <c r="AW879" i="30"/>
  <c r="AW954" i="30" s="1"/>
  <c r="BA804" i="30"/>
  <c r="AZ804" i="30"/>
  <c r="BA850" i="30"/>
  <c r="AZ850" i="30"/>
  <c r="AZ889" i="30"/>
  <c r="BA889" i="30"/>
  <c r="AZ764" i="30"/>
  <c r="BA854" i="30"/>
  <c r="AZ854" i="30"/>
  <c r="AZ761" i="30"/>
  <c r="AZ763" i="30" s="1"/>
  <c r="BA836" i="30"/>
  <c r="BA843" i="30"/>
  <c r="AZ843" i="30"/>
  <c r="BA853" i="30"/>
  <c r="AZ853" i="30"/>
  <c r="BA867" i="30"/>
  <c r="AZ867" i="30"/>
  <c r="AW734" i="30"/>
  <c r="AZ659" i="30"/>
  <c r="BA659" i="30"/>
  <c r="AZ882" i="30"/>
  <c r="BA882" i="30"/>
  <c r="AY886" i="30"/>
  <c r="AZ886" i="30" s="1"/>
  <c r="AY815" i="30"/>
  <c r="AZ815" i="30" s="1"/>
  <c r="AZ730" i="30"/>
  <c r="AW880" i="30"/>
  <c r="AW955" i="30" s="1"/>
  <c r="BA805" i="30"/>
  <c r="AZ887" i="30"/>
  <c r="BA887" i="30"/>
  <c r="BA886" i="30"/>
  <c r="AW838" i="30"/>
  <c r="BA763" i="30"/>
  <c r="BA865" i="30"/>
  <c r="AZ865" i="30"/>
  <c r="BA846" i="30"/>
  <c r="AZ846" i="30"/>
  <c r="AW967" i="30" l="1"/>
  <c r="BA892" i="30"/>
  <c r="AZ892" i="30"/>
  <c r="AW968" i="30"/>
  <c r="BA893" i="30"/>
  <c r="AZ893" i="30"/>
  <c r="BB968" i="30"/>
  <c r="BF893" i="30"/>
  <c r="BE893" i="30"/>
  <c r="AW816" i="30"/>
  <c r="BA741" i="30"/>
  <c r="BB967" i="30"/>
  <c r="BF892" i="30"/>
  <c r="BE892" i="30"/>
  <c r="BG741" i="30"/>
  <c r="BK666" i="30"/>
  <c r="BB594" i="30"/>
  <c r="BF519" i="30"/>
  <c r="BB741" i="30"/>
  <c r="BF666" i="30"/>
  <c r="AW744" i="30"/>
  <c r="BA669" i="30"/>
  <c r="BG669" i="30"/>
  <c r="BK594" i="30"/>
  <c r="BG968" i="30"/>
  <c r="BK893" i="30"/>
  <c r="BJ893" i="30"/>
  <c r="BG967" i="30"/>
  <c r="BK892" i="30"/>
  <c r="BJ892" i="30"/>
  <c r="AZ838" i="30"/>
  <c r="BI741" i="30"/>
  <c r="BI744" i="30" s="1"/>
  <c r="AZ666" i="30"/>
  <c r="AZ669" i="30" s="1"/>
  <c r="BE666" i="30"/>
  <c r="BE669" i="30" s="1"/>
  <c r="BJ591" i="30"/>
  <c r="BJ594" i="30" s="1"/>
  <c r="AZ805" i="30"/>
  <c r="BA958" i="30"/>
  <c r="AY838" i="30"/>
  <c r="AY911" i="30"/>
  <c r="AY880" i="30"/>
  <c r="AY883" i="30" s="1"/>
  <c r="AZ883" i="30" s="1"/>
  <c r="AY914" i="30"/>
  <c r="BF955" i="30"/>
  <c r="BD880" i="30"/>
  <c r="BD883" i="30" s="1"/>
  <c r="BD914" i="30"/>
  <c r="BJ952" i="30"/>
  <c r="BK952" i="30"/>
  <c r="BJ951" i="30"/>
  <c r="BK951" i="30"/>
  <c r="BJ946" i="30"/>
  <c r="BK946" i="30"/>
  <c r="BJ950" i="30"/>
  <c r="BK950" i="30"/>
  <c r="BJ949" i="30"/>
  <c r="BK949" i="30"/>
  <c r="BJ947" i="30"/>
  <c r="BK947" i="30"/>
  <c r="BK838" i="30"/>
  <c r="BG913" i="30"/>
  <c r="BK913" i="30" s="1"/>
  <c r="BK955" i="30"/>
  <c r="BA955" i="30"/>
  <c r="BA838" i="30"/>
  <c r="AW913" i="30"/>
  <c r="BA913" i="30" s="1"/>
  <c r="AY890" i="30"/>
  <c r="AZ890" i="30" s="1"/>
  <c r="AY961" i="30"/>
  <c r="AZ954" i="30"/>
  <c r="BA954" i="30"/>
  <c r="AZ839" i="30"/>
  <c r="BF965" i="30"/>
  <c r="BD890" i="30"/>
  <c r="BE890" i="30" s="1"/>
  <c r="BD961" i="30"/>
  <c r="BF838" i="30"/>
  <c r="BB913" i="30"/>
  <c r="BF913" i="30" s="1"/>
  <c r="BD838" i="30"/>
  <c r="BD911" i="30"/>
  <c r="BI890" i="30"/>
  <c r="BJ890" i="30" s="1"/>
  <c r="BI961" i="30"/>
  <c r="BJ954" i="30"/>
  <c r="BK954" i="30"/>
  <c r="BJ948" i="30"/>
  <c r="BK948" i="30"/>
  <c r="BJ944" i="30"/>
  <c r="BK944" i="30"/>
  <c r="BI880" i="30"/>
  <c r="BI883" i="30" s="1"/>
  <c r="BI914" i="30"/>
  <c r="BJ839" i="30"/>
  <c r="BI836" i="30"/>
  <c r="BI911" i="30" s="1"/>
  <c r="BI763" i="30"/>
  <c r="BI809" i="30" s="1"/>
  <c r="BJ761" i="30"/>
  <c r="BJ763" i="30" s="1"/>
  <c r="BK876" i="30"/>
  <c r="BJ876" i="30"/>
  <c r="BK871" i="30"/>
  <c r="BJ871" i="30"/>
  <c r="BK875" i="30"/>
  <c r="BJ875" i="30"/>
  <c r="BK874" i="30"/>
  <c r="BJ874" i="30"/>
  <c r="BK869" i="30"/>
  <c r="BJ869" i="30"/>
  <c r="BJ886" i="30"/>
  <c r="BJ805" i="30"/>
  <c r="BK890" i="30"/>
  <c r="BK877" i="30"/>
  <c r="BJ877" i="30"/>
  <c r="BG808" i="30"/>
  <c r="BJ733" i="30"/>
  <c r="BK733" i="30"/>
  <c r="BG734" i="30"/>
  <c r="BK659" i="30"/>
  <c r="BJ659" i="30"/>
  <c r="BK879" i="30"/>
  <c r="BJ879" i="30"/>
  <c r="BK873" i="30"/>
  <c r="BJ873" i="30"/>
  <c r="BK872" i="30"/>
  <c r="BJ872" i="30"/>
  <c r="BK880" i="30"/>
  <c r="BB883" i="30"/>
  <c r="BB958" i="30" s="1"/>
  <c r="BF808" i="30"/>
  <c r="BE808" i="30"/>
  <c r="BF880" i="30"/>
  <c r="BE886" i="30"/>
  <c r="BE838" i="30"/>
  <c r="BE734" i="30"/>
  <c r="BB809" i="30"/>
  <c r="BF734" i="30"/>
  <c r="BD809" i="30"/>
  <c r="BF890" i="30"/>
  <c r="BA880" i="30"/>
  <c r="AW809" i="30"/>
  <c r="BA734" i="30"/>
  <c r="AZ734" i="30"/>
  <c r="BA879" i="30"/>
  <c r="AZ879" i="30"/>
  <c r="BA890" i="30"/>
  <c r="AY809" i="30"/>
  <c r="BA883" i="30"/>
  <c r="BK967" i="30" l="1"/>
  <c r="BJ967" i="30"/>
  <c r="BF967" i="30"/>
  <c r="BE967" i="30"/>
  <c r="BA968" i="30"/>
  <c r="AZ968" i="30"/>
  <c r="BG744" i="30"/>
  <c r="BK669" i="30"/>
  <c r="BB816" i="30"/>
  <c r="BF741" i="30"/>
  <c r="BG816" i="30"/>
  <c r="BK741" i="30"/>
  <c r="BF968" i="30"/>
  <c r="BE968" i="30"/>
  <c r="AW891" i="30"/>
  <c r="BA816" i="30"/>
  <c r="BK968" i="30"/>
  <c r="BJ968" i="30"/>
  <c r="AW819" i="30"/>
  <c r="BA744" i="30"/>
  <c r="BB669" i="30"/>
  <c r="BF594" i="30"/>
  <c r="BA967" i="30"/>
  <c r="AZ967" i="30"/>
  <c r="BE880" i="30"/>
  <c r="BD884" i="30"/>
  <c r="BD891" i="30" s="1"/>
  <c r="BD894" i="30" s="1"/>
  <c r="AY884" i="30"/>
  <c r="AY891" i="30" s="1"/>
  <c r="AY894" i="30" s="1"/>
  <c r="AZ880" i="30"/>
  <c r="BD816" i="30"/>
  <c r="BD819" i="30" s="1"/>
  <c r="BI816" i="30"/>
  <c r="BI819" i="30" s="1"/>
  <c r="AY816" i="30"/>
  <c r="AY819" i="30" s="1"/>
  <c r="AZ741" i="30"/>
  <c r="AZ744" i="30" s="1"/>
  <c r="BE741" i="30"/>
  <c r="BE744" i="30" s="1"/>
  <c r="BJ666" i="30"/>
  <c r="BJ669" i="30" s="1"/>
  <c r="BJ880" i="30"/>
  <c r="AY965" i="30"/>
  <c r="AZ965" i="30" s="1"/>
  <c r="AZ961" i="30"/>
  <c r="BD955" i="30"/>
  <c r="BE914" i="30"/>
  <c r="AY955" i="30"/>
  <c r="AZ914" i="30"/>
  <c r="AY913" i="30"/>
  <c r="AZ911" i="30"/>
  <c r="AZ913" i="30" s="1"/>
  <c r="BF958" i="30"/>
  <c r="BI913" i="30"/>
  <c r="BJ911" i="30"/>
  <c r="BJ913" i="30" s="1"/>
  <c r="BI955" i="30"/>
  <c r="BJ914" i="30"/>
  <c r="BI965" i="30"/>
  <c r="BJ965" i="30" s="1"/>
  <c r="BJ961" i="30"/>
  <c r="BD913" i="30"/>
  <c r="BE911" i="30"/>
  <c r="BE913" i="30" s="1"/>
  <c r="BD965" i="30"/>
  <c r="BE965" i="30" s="1"/>
  <c r="BE961" i="30"/>
  <c r="BG883" i="30"/>
  <c r="BG958" i="30" s="1"/>
  <c r="BK808" i="30"/>
  <c r="BJ808" i="30"/>
  <c r="BG809" i="30"/>
  <c r="BK734" i="30"/>
  <c r="BJ734" i="30"/>
  <c r="BI838" i="30"/>
  <c r="BI884" i="30" s="1"/>
  <c r="BJ836" i="30"/>
  <c r="BJ838" i="30" s="1"/>
  <c r="BF883" i="30"/>
  <c r="BE883" i="30"/>
  <c r="BB884" i="30"/>
  <c r="BB959" i="30" s="1"/>
  <c r="BE809" i="30"/>
  <c r="BF809" i="30"/>
  <c r="AW884" i="30"/>
  <c r="AW959" i="30" s="1"/>
  <c r="AZ809" i="30"/>
  <c r="BA809" i="30"/>
  <c r="AW894" i="30" l="1"/>
  <c r="BA819" i="30"/>
  <c r="AW966" i="30"/>
  <c r="BA966" i="30" s="1"/>
  <c r="BA891" i="30"/>
  <c r="BG891" i="30"/>
  <c r="BK816" i="30"/>
  <c r="BG819" i="30"/>
  <c r="BK744" i="30"/>
  <c r="BB744" i="30"/>
  <c r="BF669" i="30"/>
  <c r="BB891" i="30"/>
  <c r="BF816" i="30"/>
  <c r="BI891" i="30"/>
  <c r="BI894" i="30" s="1"/>
  <c r="BE816" i="30"/>
  <c r="BE819" i="30" s="1"/>
  <c r="AZ816" i="30"/>
  <c r="AZ819" i="30" s="1"/>
  <c r="BJ741" i="30"/>
  <c r="BJ744" i="30" s="1"/>
  <c r="BF959" i="30"/>
  <c r="BK958" i="30"/>
  <c r="BI958" i="30"/>
  <c r="BI959" i="30" s="1"/>
  <c r="BI966" i="30" s="1"/>
  <c r="BI969" i="30" s="1"/>
  <c r="BJ955" i="30"/>
  <c r="BA959" i="30"/>
  <c r="AY958" i="30"/>
  <c r="AZ955" i="30"/>
  <c r="BD958" i="30"/>
  <c r="BE955" i="30"/>
  <c r="BG884" i="30"/>
  <c r="BG959" i="30" s="1"/>
  <c r="BJ809" i="30"/>
  <c r="BK809" i="30"/>
  <c r="BK883" i="30"/>
  <c r="BJ883" i="30"/>
  <c r="BE884" i="30"/>
  <c r="BF884" i="30"/>
  <c r="AZ884" i="30"/>
  <c r="BA884" i="30"/>
  <c r="BG966" i="30" l="1"/>
  <c r="BK966" i="30" s="1"/>
  <c r="BK891" i="30"/>
  <c r="BB819" i="30"/>
  <c r="BF744" i="30"/>
  <c r="BB966" i="30"/>
  <c r="BF966" i="30" s="1"/>
  <c r="BF891" i="30"/>
  <c r="BG894" i="30"/>
  <c r="BK819" i="30"/>
  <c r="AW969" i="30"/>
  <c r="BA969" i="30" s="1"/>
  <c r="BA894" i="30"/>
  <c r="AZ891" i="30"/>
  <c r="AZ894" i="30" s="1"/>
  <c r="BE891" i="30"/>
  <c r="BE894" i="30" s="1"/>
  <c r="BJ816" i="30"/>
  <c r="BJ819" i="30" s="1"/>
  <c r="BD959" i="30"/>
  <c r="BD966" i="30" s="1"/>
  <c r="BD969" i="30" s="1"/>
  <c r="BE958" i="30"/>
  <c r="AY959" i="30"/>
  <c r="AY966" i="30" s="1"/>
  <c r="AY969" i="30" s="1"/>
  <c r="AZ958" i="30"/>
  <c r="BK959" i="30"/>
  <c r="BJ959" i="30"/>
  <c r="BJ958" i="30"/>
  <c r="BJ884" i="30"/>
  <c r="BK884" i="30"/>
  <c r="BG969" i="30" l="1"/>
  <c r="BK969" i="30" s="1"/>
  <c r="BK894" i="30"/>
  <c r="BB894" i="30"/>
  <c r="BF819" i="30"/>
  <c r="BJ966" i="30"/>
  <c r="BJ969" i="30" s="1"/>
  <c r="BJ891" i="30"/>
  <c r="BJ894" i="30" s="1"/>
  <c r="AZ959" i="30"/>
  <c r="BE959" i="30"/>
  <c r="BH4" i="42"/>
  <c r="BA4" i="42"/>
  <c r="AT4" i="42"/>
  <c r="AM4" i="42"/>
  <c r="AF4" i="42"/>
  <c r="Y4" i="42"/>
  <c r="R4" i="42"/>
  <c r="K4" i="42"/>
  <c r="BB969" i="30" l="1"/>
  <c r="BF969" i="30" s="1"/>
  <c r="BF894" i="30"/>
  <c r="BE966" i="30"/>
  <c r="BE969" i="30" s="1"/>
  <c r="AZ966" i="30"/>
  <c r="AZ969" i="30" s="1"/>
  <c r="BO84" i="42" l="1"/>
  <c r="BO83" i="42"/>
  <c r="BM78" i="42"/>
  <c r="BF78" i="42"/>
  <c r="AY78" i="42"/>
  <c r="AR78" i="42"/>
  <c r="AK78" i="42"/>
  <c r="AD78" i="42"/>
  <c r="W78" i="42"/>
  <c r="P78" i="42"/>
  <c r="I78" i="42"/>
  <c r="BM77" i="42"/>
  <c r="BF77" i="42"/>
  <c r="AY77" i="42"/>
  <c r="AR77" i="42"/>
  <c r="AK77" i="42"/>
  <c r="AD77" i="42"/>
  <c r="W77" i="42"/>
  <c r="P77" i="42"/>
  <c r="I77" i="42"/>
  <c r="BM76" i="42"/>
  <c r="BF76" i="42"/>
  <c r="AY76" i="42"/>
  <c r="AR76" i="42"/>
  <c r="AK76" i="42"/>
  <c r="AD76" i="42"/>
  <c r="W76" i="42"/>
  <c r="P76" i="42"/>
  <c r="I76" i="42"/>
  <c r="BM75" i="42"/>
  <c r="BF75" i="42"/>
  <c r="AY75" i="42"/>
  <c r="AR75" i="42"/>
  <c r="AK75" i="42"/>
  <c r="AD75" i="42"/>
  <c r="W75" i="42"/>
  <c r="P75" i="42"/>
  <c r="I75" i="42"/>
  <c r="BM74" i="42"/>
  <c r="BF74" i="42"/>
  <c r="AY74" i="42"/>
  <c r="AR74" i="42"/>
  <c r="AK74" i="42"/>
  <c r="AD74" i="42"/>
  <c r="W74" i="42"/>
  <c r="P74" i="42"/>
  <c r="I74" i="42"/>
  <c r="BM73" i="42"/>
  <c r="BF73" i="42"/>
  <c r="AY73" i="42"/>
  <c r="AR73" i="42"/>
  <c r="AK73" i="42"/>
  <c r="AD73" i="42"/>
  <c r="W73" i="42"/>
  <c r="P73" i="42"/>
  <c r="I73" i="42"/>
  <c r="BM70" i="42"/>
  <c r="BF70" i="42"/>
  <c r="AY70" i="42"/>
  <c r="AR70" i="42"/>
  <c r="AK70" i="42"/>
  <c r="AD70" i="42"/>
  <c r="W70" i="42"/>
  <c r="P70" i="42"/>
  <c r="I70" i="42"/>
  <c r="BM67" i="42"/>
  <c r="BF67" i="42"/>
  <c r="AY67" i="42"/>
  <c r="AR67" i="42"/>
  <c r="AK67" i="42"/>
  <c r="AD67" i="42"/>
  <c r="W67" i="42"/>
  <c r="P67" i="42"/>
  <c r="BM62" i="42"/>
  <c r="BF62" i="42"/>
  <c r="AY62" i="42"/>
  <c r="AR62" i="42"/>
  <c r="AK62" i="42"/>
  <c r="AD62" i="42"/>
  <c r="W62" i="42"/>
  <c r="P62" i="42"/>
  <c r="I62" i="42"/>
  <c r="BM61" i="42"/>
  <c r="BF61" i="42"/>
  <c r="AY61" i="42"/>
  <c r="AR61" i="42"/>
  <c r="AK61" i="42"/>
  <c r="AD61" i="42"/>
  <c r="W61" i="42"/>
  <c r="P61" i="42"/>
  <c r="I61" i="42"/>
  <c r="BM60" i="42"/>
  <c r="BF60" i="42"/>
  <c r="AY60" i="42"/>
  <c r="AR60" i="42"/>
  <c r="AK60" i="42"/>
  <c r="AD60" i="42"/>
  <c r="W60" i="42"/>
  <c r="P60" i="42"/>
  <c r="I60" i="42"/>
  <c r="BM57" i="42"/>
  <c r="BF57" i="42"/>
  <c r="AY57" i="42"/>
  <c r="AR57" i="42"/>
  <c r="AK57" i="42"/>
  <c r="AD57" i="42"/>
  <c r="W57" i="42"/>
  <c r="P57" i="42"/>
  <c r="I57" i="42"/>
  <c r="BM56" i="42"/>
  <c r="BF56" i="42"/>
  <c r="AY56" i="42"/>
  <c r="AR56" i="42"/>
  <c r="AK56" i="42"/>
  <c r="AD56" i="42"/>
  <c r="W56" i="42"/>
  <c r="P56" i="42"/>
  <c r="I56" i="42"/>
  <c r="BL55" i="42"/>
  <c r="BL58" i="42" s="1"/>
  <c r="BK55" i="42"/>
  <c r="BK58" i="42" s="1"/>
  <c r="BJ55" i="42"/>
  <c r="BJ58" i="42" s="1"/>
  <c r="BI55" i="42"/>
  <c r="BI58" i="42" s="1"/>
  <c r="BH55" i="42"/>
  <c r="BH58" i="42" s="1"/>
  <c r="BG55" i="42"/>
  <c r="BG58" i="42" s="1"/>
  <c r="BE55" i="42"/>
  <c r="BE58" i="42" s="1"/>
  <c r="BD55" i="42"/>
  <c r="BD58" i="42" s="1"/>
  <c r="BC55" i="42"/>
  <c r="BC58" i="42" s="1"/>
  <c r="BB55" i="42"/>
  <c r="BB58" i="42" s="1"/>
  <c r="BA55" i="42"/>
  <c r="BA58" i="42" s="1"/>
  <c r="AZ55" i="42"/>
  <c r="AZ58" i="42" s="1"/>
  <c r="AX55" i="42"/>
  <c r="AX58" i="42" s="1"/>
  <c r="AW55" i="42"/>
  <c r="AW58" i="42" s="1"/>
  <c r="AV55" i="42"/>
  <c r="AV58" i="42" s="1"/>
  <c r="AU55" i="42"/>
  <c r="AU58" i="42" s="1"/>
  <c r="AT55" i="42"/>
  <c r="AT58" i="42" s="1"/>
  <c r="AS55" i="42"/>
  <c r="AS58" i="42" s="1"/>
  <c r="AQ55" i="42"/>
  <c r="AQ58" i="42" s="1"/>
  <c r="AP55" i="42"/>
  <c r="AP58" i="42" s="1"/>
  <c r="AO55" i="42"/>
  <c r="AO58" i="42" s="1"/>
  <c r="AN55" i="42"/>
  <c r="AN58" i="42" s="1"/>
  <c r="AM55" i="42"/>
  <c r="AM58" i="42" s="1"/>
  <c r="AL55" i="42"/>
  <c r="AL58" i="42" s="1"/>
  <c r="AJ55" i="42"/>
  <c r="AJ58" i="42" s="1"/>
  <c r="AI55" i="42"/>
  <c r="AI58" i="42" s="1"/>
  <c r="AH55" i="42"/>
  <c r="AH58" i="42" s="1"/>
  <c r="AG55" i="42"/>
  <c r="AG58" i="42" s="1"/>
  <c r="AF55" i="42"/>
  <c r="AF58" i="42" s="1"/>
  <c r="AE55" i="42"/>
  <c r="AE58" i="42" s="1"/>
  <c r="AC55" i="42"/>
  <c r="AC58" i="42" s="1"/>
  <c r="AB55" i="42"/>
  <c r="AB58" i="42" s="1"/>
  <c r="AA55" i="42"/>
  <c r="AA58" i="42" s="1"/>
  <c r="Z55" i="42"/>
  <c r="Z58" i="42" s="1"/>
  <c r="Y55" i="42"/>
  <c r="Y58" i="42" s="1"/>
  <c r="X55" i="42"/>
  <c r="X58" i="42" s="1"/>
  <c r="V55" i="42"/>
  <c r="V58" i="42" s="1"/>
  <c r="U55" i="42"/>
  <c r="U58" i="42" s="1"/>
  <c r="T55" i="42"/>
  <c r="T58" i="42" s="1"/>
  <c r="S55" i="42"/>
  <c r="S58" i="42" s="1"/>
  <c r="R55" i="42"/>
  <c r="R58" i="42" s="1"/>
  <c r="Q55" i="42"/>
  <c r="Q58" i="42" s="1"/>
  <c r="O55" i="42"/>
  <c r="O58" i="42" s="1"/>
  <c r="N55" i="42"/>
  <c r="N58" i="42" s="1"/>
  <c r="M55" i="42"/>
  <c r="M58" i="42" s="1"/>
  <c r="L55" i="42"/>
  <c r="L58" i="42" s="1"/>
  <c r="K55" i="42"/>
  <c r="K58" i="42" s="1"/>
  <c r="J55" i="42"/>
  <c r="J58" i="42" s="1"/>
  <c r="H55" i="42"/>
  <c r="H58" i="42" s="1"/>
  <c r="G55" i="42"/>
  <c r="G58" i="42" s="1"/>
  <c r="F55" i="42"/>
  <c r="F58" i="42" s="1"/>
  <c r="E55" i="42"/>
  <c r="E58" i="42" s="1"/>
  <c r="D55" i="42"/>
  <c r="D58" i="42" s="1"/>
  <c r="C55" i="42"/>
  <c r="C58" i="42" s="1"/>
  <c r="BM54" i="42"/>
  <c r="BF54" i="42"/>
  <c r="AY54" i="42"/>
  <c r="AR54" i="42"/>
  <c r="AK54" i="42"/>
  <c r="AD54" i="42"/>
  <c r="W54" i="42"/>
  <c r="P54" i="42"/>
  <c r="I54" i="42"/>
  <c r="BM53" i="42"/>
  <c r="BF53" i="42"/>
  <c r="AY53" i="42"/>
  <c r="AR53" i="42"/>
  <c r="AK53" i="42"/>
  <c r="AD53" i="42"/>
  <c r="W53" i="42"/>
  <c r="P53" i="42"/>
  <c r="I53" i="42"/>
  <c r="BM52" i="42"/>
  <c r="BF52" i="42"/>
  <c r="AY52" i="42"/>
  <c r="AR52" i="42"/>
  <c r="AK52" i="42"/>
  <c r="AD52" i="42"/>
  <c r="W52" i="42"/>
  <c r="P52" i="42"/>
  <c r="I52" i="42"/>
  <c r="BM51" i="42"/>
  <c r="BF51" i="42"/>
  <c r="AY51" i="42"/>
  <c r="AR51" i="42"/>
  <c r="AK51" i="42"/>
  <c r="AD51" i="42"/>
  <c r="W51" i="42"/>
  <c r="P51" i="42"/>
  <c r="I51" i="42"/>
  <c r="BM50" i="42"/>
  <c r="BF50" i="42"/>
  <c r="AY50" i="42"/>
  <c r="AR50" i="42"/>
  <c r="AK50" i="42"/>
  <c r="AD50" i="42"/>
  <c r="W50" i="42"/>
  <c r="P50" i="42"/>
  <c r="I50" i="42"/>
  <c r="BM49" i="42"/>
  <c r="BF49" i="42"/>
  <c r="AY49" i="42"/>
  <c r="AR49" i="42"/>
  <c r="AK49" i="42"/>
  <c r="AD49" i="42"/>
  <c r="W49" i="42"/>
  <c r="P49" i="42"/>
  <c r="I49" i="42"/>
  <c r="BM48" i="42"/>
  <c r="BF48" i="42"/>
  <c r="AY48" i="42"/>
  <c r="AR48" i="42"/>
  <c r="AK48" i="42"/>
  <c r="AD48" i="42"/>
  <c r="W48" i="42"/>
  <c r="P48" i="42"/>
  <c r="I48" i="42"/>
  <c r="BM47" i="42"/>
  <c r="BF47" i="42"/>
  <c r="AY47" i="42"/>
  <c r="AR47" i="42"/>
  <c r="AK47" i="42"/>
  <c r="AD47" i="42"/>
  <c r="W47" i="42"/>
  <c r="P47" i="42"/>
  <c r="I47" i="42"/>
  <c r="BM46" i="42"/>
  <c r="BF46" i="42"/>
  <c r="AY46" i="42"/>
  <c r="AR46" i="42"/>
  <c r="AK46" i="42"/>
  <c r="AD46" i="42"/>
  <c r="W46" i="42"/>
  <c r="P46" i="42"/>
  <c r="I46" i="42"/>
  <c r="BM45" i="42"/>
  <c r="BF45" i="42"/>
  <c r="AY45" i="42"/>
  <c r="AR45" i="42"/>
  <c r="AK45" i="42"/>
  <c r="AD45" i="42"/>
  <c r="W45" i="42"/>
  <c r="P45" i="42"/>
  <c r="I45" i="42"/>
  <c r="BM44" i="42"/>
  <c r="BF44" i="42"/>
  <c r="AY44" i="42"/>
  <c r="AR44" i="42"/>
  <c r="AK44" i="42"/>
  <c r="AD44" i="42"/>
  <c r="W44" i="42"/>
  <c r="P44" i="42"/>
  <c r="I44" i="42"/>
  <c r="BM43" i="42"/>
  <c r="BF43" i="42"/>
  <c r="AY43" i="42"/>
  <c r="AR43" i="42"/>
  <c r="AK43" i="42"/>
  <c r="AD43" i="42"/>
  <c r="W43" i="42"/>
  <c r="P43" i="42"/>
  <c r="I43" i="42"/>
  <c r="BM42" i="42"/>
  <c r="BF42" i="42"/>
  <c r="AY42" i="42"/>
  <c r="AR42" i="42"/>
  <c r="AK42" i="42"/>
  <c r="AD42" i="42"/>
  <c r="W42" i="42"/>
  <c r="P42" i="42"/>
  <c r="I42" i="42"/>
  <c r="BM41" i="42"/>
  <c r="BF41" i="42"/>
  <c r="AY41" i="42"/>
  <c r="AR41" i="42"/>
  <c r="AK41" i="42"/>
  <c r="AD41" i="42"/>
  <c r="W41" i="42"/>
  <c r="P41" i="42"/>
  <c r="I41" i="42"/>
  <c r="BM40" i="42"/>
  <c r="BF40" i="42"/>
  <c r="AY40" i="42"/>
  <c r="AR40" i="42"/>
  <c r="AK40" i="42"/>
  <c r="AD40" i="42"/>
  <c r="W40" i="42"/>
  <c r="P40" i="42"/>
  <c r="I40" i="42"/>
  <c r="BM39" i="42"/>
  <c r="BF39" i="42"/>
  <c r="AY39" i="42"/>
  <c r="AR39" i="42"/>
  <c r="AK39" i="42"/>
  <c r="AD39" i="42"/>
  <c r="W39" i="42"/>
  <c r="P39" i="42"/>
  <c r="I39" i="42"/>
  <c r="BM38" i="42"/>
  <c r="BF38" i="42"/>
  <c r="AY38" i="42"/>
  <c r="AR38" i="42"/>
  <c r="AK38" i="42"/>
  <c r="AD38" i="42"/>
  <c r="W38" i="42"/>
  <c r="P38" i="42"/>
  <c r="I38" i="42"/>
  <c r="BM37" i="42"/>
  <c r="BF37" i="42"/>
  <c r="AY37" i="42"/>
  <c r="AR37" i="42"/>
  <c r="AK37" i="42"/>
  <c r="AD37" i="42"/>
  <c r="W37" i="42"/>
  <c r="P37" i="42"/>
  <c r="I37" i="42"/>
  <c r="BM36" i="42"/>
  <c r="BF36" i="42"/>
  <c r="AY36" i="42"/>
  <c r="AR36" i="42"/>
  <c r="AK36" i="42"/>
  <c r="AD36" i="42"/>
  <c r="W36" i="42"/>
  <c r="P36" i="42"/>
  <c r="I36" i="42"/>
  <c r="BM35" i="42"/>
  <c r="BF35" i="42"/>
  <c r="AY35" i="42"/>
  <c r="AR35" i="42"/>
  <c r="AK35" i="42"/>
  <c r="AD35" i="42"/>
  <c r="W35" i="42"/>
  <c r="P35" i="42"/>
  <c r="I35" i="42"/>
  <c r="BM34" i="42"/>
  <c r="BF34" i="42"/>
  <c r="AY34" i="42"/>
  <c r="AR34" i="42"/>
  <c r="AK34" i="42"/>
  <c r="AD34" i="42"/>
  <c r="W34" i="42"/>
  <c r="P34" i="42"/>
  <c r="I34" i="42"/>
  <c r="BM33" i="42"/>
  <c r="BF33" i="42"/>
  <c r="AY33" i="42"/>
  <c r="AR33" i="42"/>
  <c r="AK33" i="42"/>
  <c r="AD33" i="42"/>
  <c r="W33" i="42"/>
  <c r="P33" i="42"/>
  <c r="I33" i="42"/>
  <c r="BM32" i="42"/>
  <c r="BF32" i="42"/>
  <c r="AY32" i="42"/>
  <c r="AR32" i="42"/>
  <c r="AK32" i="42"/>
  <c r="AD32" i="42"/>
  <c r="W32" i="42"/>
  <c r="P32" i="42"/>
  <c r="I32" i="42"/>
  <c r="BM31" i="42"/>
  <c r="BF31" i="42"/>
  <c r="AY31" i="42"/>
  <c r="AR31" i="42"/>
  <c r="AK31" i="42"/>
  <c r="AD31" i="42"/>
  <c r="W31" i="42"/>
  <c r="P31" i="42"/>
  <c r="I31" i="42"/>
  <c r="BM30" i="42"/>
  <c r="BF30" i="42"/>
  <c r="AY30" i="42"/>
  <c r="AR30" i="42"/>
  <c r="AK30" i="42"/>
  <c r="AD30" i="42"/>
  <c r="W30" i="42"/>
  <c r="P30" i="42"/>
  <c r="I30" i="42"/>
  <c r="BM29" i="42"/>
  <c r="BF29" i="42"/>
  <c r="AY29" i="42"/>
  <c r="AR29" i="42"/>
  <c r="AK29" i="42"/>
  <c r="AD29" i="42"/>
  <c r="W29" i="42"/>
  <c r="P29" i="42"/>
  <c r="I29" i="42"/>
  <c r="BM28" i="42"/>
  <c r="BF28" i="42"/>
  <c r="AY28" i="42"/>
  <c r="AR28" i="42"/>
  <c r="AK28" i="42"/>
  <c r="AD28" i="42"/>
  <c r="W28" i="42"/>
  <c r="P28" i="42"/>
  <c r="I28" i="42"/>
  <c r="BM27" i="42"/>
  <c r="BF27" i="42"/>
  <c r="AY27" i="42"/>
  <c r="AR27" i="42"/>
  <c r="AK27" i="42"/>
  <c r="AD27" i="42"/>
  <c r="W27" i="42"/>
  <c r="P27" i="42"/>
  <c r="I27" i="42"/>
  <c r="BM26" i="42"/>
  <c r="BF26" i="42"/>
  <c r="AY26" i="42"/>
  <c r="AR26" i="42"/>
  <c r="AK26" i="42"/>
  <c r="AD26" i="42"/>
  <c r="W26" i="42"/>
  <c r="P26" i="42"/>
  <c r="I26" i="42"/>
  <c r="BM25" i="42"/>
  <c r="BF25" i="42"/>
  <c r="AY25" i="42"/>
  <c r="AR25" i="42"/>
  <c r="AK25" i="42"/>
  <c r="AD25" i="42"/>
  <c r="W25" i="42"/>
  <c r="P25" i="42"/>
  <c r="I25" i="42"/>
  <c r="BM24" i="42"/>
  <c r="BF24" i="42"/>
  <c r="AY24" i="42"/>
  <c r="AR24" i="42"/>
  <c r="AK24" i="42"/>
  <c r="AD24" i="42"/>
  <c r="W24" i="42"/>
  <c r="P24" i="42"/>
  <c r="I24" i="42"/>
  <c r="BM23" i="42"/>
  <c r="BF23" i="42"/>
  <c r="AY23" i="42"/>
  <c r="AR23" i="42"/>
  <c r="AK23" i="42"/>
  <c r="AD23" i="42"/>
  <c r="W23" i="42"/>
  <c r="P23" i="42"/>
  <c r="I23" i="42"/>
  <c r="BM22" i="42"/>
  <c r="BF22" i="42"/>
  <c r="AY22" i="42"/>
  <c r="AR22" i="42"/>
  <c r="AK22" i="42"/>
  <c r="AD22" i="42"/>
  <c r="W22" i="42"/>
  <c r="P22" i="42"/>
  <c r="I22" i="42"/>
  <c r="BM21" i="42"/>
  <c r="BF21" i="42"/>
  <c r="AY21" i="42"/>
  <c r="AR21" i="42"/>
  <c r="AK21" i="42"/>
  <c r="AD21" i="42"/>
  <c r="W21" i="42"/>
  <c r="P21" i="42"/>
  <c r="I21" i="42"/>
  <c r="BM20" i="42"/>
  <c r="BF20" i="42"/>
  <c r="AY20" i="42"/>
  <c r="AR20" i="42"/>
  <c r="AK20" i="42"/>
  <c r="AD20" i="42"/>
  <c r="W20" i="42"/>
  <c r="P20" i="42"/>
  <c r="I20" i="42"/>
  <c r="BM19" i="42"/>
  <c r="BF19" i="42"/>
  <c r="AY19" i="42"/>
  <c r="AR19" i="42"/>
  <c r="AK19" i="42"/>
  <c r="AD19" i="42"/>
  <c r="W19" i="42"/>
  <c r="P19" i="42"/>
  <c r="I19" i="42"/>
  <c r="BM18" i="42"/>
  <c r="BF18" i="42"/>
  <c r="AY18" i="42"/>
  <c r="AR18" i="42"/>
  <c r="AK18" i="42"/>
  <c r="AD18" i="42"/>
  <c r="W18" i="42"/>
  <c r="P18" i="42"/>
  <c r="I18" i="42"/>
  <c r="BM17" i="42"/>
  <c r="BF17" i="42"/>
  <c r="AY17" i="42"/>
  <c r="AR17" i="42"/>
  <c r="AK17" i="42"/>
  <c r="AD17" i="42"/>
  <c r="W17" i="42"/>
  <c r="P17" i="42"/>
  <c r="I17" i="42"/>
  <c r="BM16" i="42"/>
  <c r="BF16" i="42"/>
  <c r="AY16" i="42"/>
  <c r="AR16" i="42"/>
  <c r="AK16" i="42"/>
  <c r="AD16" i="42"/>
  <c r="W16" i="42"/>
  <c r="P16" i="42"/>
  <c r="I16" i="42"/>
  <c r="BM15" i="42"/>
  <c r="BF15" i="42"/>
  <c r="AY15" i="42"/>
  <c r="AR15" i="42"/>
  <c r="AK15" i="42"/>
  <c r="AD15" i="42"/>
  <c r="W15" i="42"/>
  <c r="P15" i="42"/>
  <c r="I15" i="42"/>
  <c r="BM14" i="42"/>
  <c r="BF14" i="42"/>
  <c r="AY14" i="42"/>
  <c r="AR14" i="42"/>
  <c r="AK14" i="42"/>
  <c r="AD14" i="42"/>
  <c r="W14" i="42"/>
  <c r="P14" i="42"/>
  <c r="I14" i="42"/>
  <c r="BL13" i="42"/>
  <c r="BK13" i="42"/>
  <c r="BJ13" i="42"/>
  <c r="BI13" i="42"/>
  <c r="BH13" i="42"/>
  <c r="BG13" i="42"/>
  <c r="BE13" i="42"/>
  <c r="BD13" i="42"/>
  <c r="BC13" i="42"/>
  <c r="BB13" i="42"/>
  <c r="BA13" i="42"/>
  <c r="AZ13" i="42"/>
  <c r="AX13" i="42"/>
  <c r="AW13" i="42"/>
  <c r="AV13" i="42"/>
  <c r="AU13" i="42"/>
  <c r="AT13" i="42"/>
  <c r="AS13" i="42"/>
  <c r="AQ13" i="42"/>
  <c r="AP13" i="42"/>
  <c r="AO13" i="42"/>
  <c r="AN13" i="42"/>
  <c r="AM13" i="42"/>
  <c r="AL13" i="42"/>
  <c r="AJ13" i="42"/>
  <c r="AI13" i="42"/>
  <c r="AH13" i="42"/>
  <c r="AG13" i="42"/>
  <c r="AF13" i="42"/>
  <c r="AE13" i="42"/>
  <c r="AC13" i="42"/>
  <c r="AB13" i="42"/>
  <c r="AA13" i="42"/>
  <c r="Z13" i="42"/>
  <c r="Y13" i="42"/>
  <c r="X13" i="42"/>
  <c r="V13" i="42"/>
  <c r="U13" i="42"/>
  <c r="T13" i="42"/>
  <c r="S13" i="42"/>
  <c r="R13" i="42"/>
  <c r="Q13" i="42"/>
  <c r="O13" i="42"/>
  <c r="N13" i="42"/>
  <c r="M13" i="42"/>
  <c r="L13" i="42"/>
  <c r="K13" i="42"/>
  <c r="J13" i="42"/>
  <c r="H13" i="42"/>
  <c r="G13" i="42"/>
  <c r="F13" i="42"/>
  <c r="E13" i="42"/>
  <c r="D13" i="42"/>
  <c r="C13" i="42"/>
  <c r="BM12" i="42"/>
  <c r="BF12" i="42"/>
  <c r="AY12" i="42"/>
  <c r="AR12" i="42"/>
  <c r="AK12" i="42"/>
  <c r="AD12" i="42"/>
  <c r="W12" i="42"/>
  <c r="P12" i="42"/>
  <c r="I12" i="42"/>
  <c r="BM11" i="42"/>
  <c r="BF11" i="42"/>
  <c r="AY11" i="42"/>
  <c r="AR11" i="42"/>
  <c r="AK11" i="42"/>
  <c r="AD11" i="42"/>
  <c r="W11" i="42"/>
  <c r="W13" i="42" s="1"/>
  <c r="P11" i="42"/>
  <c r="I11" i="42"/>
  <c r="N5" i="42"/>
  <c r="BH5" i="42"/>
  <c r="BM4" i="42"/>
  <c r="BF4" i="42"/>
  <c r="AY4" i="42"/>
  <c r="AR4" i="42"/>
  <c r="AK4" i="42"/>
  <c r="AD4" i="42"/>
  <c r="W4" i="42"/>
  <c r="P4" i="42"/>
  <c r="AY13" i="42" l="1"/>
  <c r="AK63" i="42"/>
  <c r="AK64" i="42" s="1"/>
  <c r="BM63" i="42"/>
  <c r="BM64" i="42" s="1"/>
  <c r="W55" i="42"/>
  <c r="W58" i="42" s="1"/>
  <c r="AY55" i="42"/>
  <c r="AY58" i="42" s="1"/>
  <c r="BO19" i="42"/>
  <c r="BO23" i="42"/>
  <c r="BO35" i="42"/>
  <c r="BO40" i="42"/>
  <c r="BO44" i="42"/>
  <c r="BO48" i="42"/>
  <c r="BO52" i="42"/>
  <c r="BO74" i="42"/>
  <c r="BO78" i="42"/>
  <c r="W63" i="42"/>
  <c r="W64" i="42" s="1"/>
  <c r="AY63" i="42"/>
  <c r="AY64" i="42" s="1"/>
  <c r="AK13" i="42"/>
  <c r="BM13" i="42"/>
  <c r="AK55" i="42"/>
  <c r="AK58" i="42" s="1"/>
  <c r="AK59" i="42" s="1"/>
  <c r="AK65" i="42" s="1"/>
  <c r="BM55" i="42"/>
  <c r="BM58" i="42" s="1"/>
  <c r="BO38" i="42"/>
  <c r="BO42" i="42"/>
  <c r="BO46" i="42"/>
  <c r="BO50" i="42"/>
  <c r="BO54" i="42"/>
  <c r="BO70" i="42"/>
  <c r="P63" i="42"/>
  <c r="AD63" i="42"/>
  <c r="AD64" i="42" s="1"/>
  <c r="AR63" i="42"/>
  <c r="AR64" i="42" s="1"/>
  <c r="BF63" i="42"/>
  <c r="BF64" i="42" s="1"/>
  <c r="BO67" i="42"/>
  <c r="BO77" i="42"/>
  <c r="BO15" i="42"/>
  <c r="BO37" i="42"/>
  <c r="BO33" i="42"/>
  <c r="BO31" i="42"/>
  <c r="BO29" i="42"/>
  <c r="BO27" i="42"/>
  <c r="BO25" i="42"/>
  <c r="I55" i="42"/>
  <c r="BO21" i="42"/>
  <c r="I13" i="42"/>
  <c r="BO12" i="42"/>
  <c r="I64" i="42"/>
  <c r="BO57" i="42"/>
  <c r="BO73" i="42"/>
  <c r="BO75" i="42"/>
  <c r="BO76" i="42"/>
  <c r="P13" i="42"/>
  <c r="AD13" i="42"/>
  <c r="AR13" i="42"/>
  <c r="BF13" i="42"/>
  <c r="BO60" i="42"/>
  <c r="P55" i="42"/>
  <c r="P58" i="42" s="1"/>
  <c r="AD55" i="42"/>
  <c r="AD58" i="42" s="1"/>
  <c r="AD59" i="42" s="1"/>
  <c r="AD65" i="42" s="1"/>
  <c r="AR55" i="42"/>
  <c r="AR58" i="42" s="1"/>
  <c r="BF55" i="42"/>
  <c r="BF58" i="42" s="1"/>
  <c r="BO16" i="42"/>
  <c r="BO18" i="42"/>
  <c r="BO20" i="42"/>
  <c r="BO22" i="42"/>
  <c r="BO24" i="42"/>
  <c r="BO26" i="42"/>
  <c r="BO28" i="42"/>
  <c r="BO30" i="42"/>
  <c r="BO32" i="42"/>
  <c r="BO34" i="42"/>
  <c r="BO36" i="42"/>
  <c r="BO39" i="42"/>
  <c r="BO41" i="42"/>
  <c r="BO43" i="42"/>
  <c r="BO45" i="42"/>
  <c r="BO47" i="42"/>
  <c r="BO49" i="42"/>
  <c r="BO51" i="42"/>
  <c r="BO53" i="42"/>
  <c r="BO56" i="42"/>
  <c r="BO61" i="42"/>
  <c r="BO62" i="42"/>
  <c r="BO17" i="42"/>
  <c r="U5" i="42"/>
  <c r="AB5" i="42"/>
  <c r="AI5" i="42"/>
  <c r="AP5" i="42"/>
  <c r="AW5" i="42"/>
  <c r="BD5" i="42"/>
  <c r="BK5" i="42"/>
  <c r="K5" i="42"/>
  <c r="R5" i="42"/>
  <c r="Y5" i="42"/>
  <c r="AF5" i="42"/>
  <c r="AM5" i="42"/>
  <c r="AT5" i="42"/>
  <c r="BA5" i="42"/>
  <c r="L6" i="42"/>
  <c r="M84" i="42" s="1"/>
  <c r="S6" i="42"/>
  <c r="T84" i="42" s="1"/>
  <c r="Z6" i="42"/>
  <c r="AA84" i="42" s="1"/>
  <c r="AG6" i="42"/>
  <c r="AH84" i="42" s="1"/>
  <c r="AN6" i="42"/>
  <c r="AO84" i="42" s="1"/>
  <c r="AU6" i="42"/>
  <c r="AV84" i="42" s="1"/>
  <c r="BB6" i="42"/>
  <c r="BC84" i="42" s="1"/>
  <c r="W59" i="42"/>
  <c r="AY59" i="42"/>
  <c r="AY65" i="42" s="1"/>
  <c r="BM59" i="42"/>
  <c r="BM65" i="42" s="1"/>
  <c r="D59" i="42"/>
  <c r="D65" i="42" s="1"/>
  <c r="D79" i="42" s="1"/>
  <c r="D68" i="42" s="1"/>
  <c r="F59" i="42"/>
  <c r="F65" i="42" s="1"/>
  <c r="H59" i="42"/>
  <c r="K59" i="42"/>
  <c r="K65" i="42" s="1"/>
  <c r="M59" i="42"/>
  <c r="M65" i="42" s="1"/>
  <c r="O59" i="42"/>
  <c r="O65" i="42" s="1"/>
  <c r="R59" i="42"/>
  <c r="R65" i="42" s="1"/>
  <c r="T59" i="42"/>
  <c r="T65" i="42" s="1"/>
  <c r="V59" i="42"/>
  <c r="V65" i="42" s="1"/>
  <c r="Y59" i="42"/>
  <c r="Y65" i="42" s="1"/>
  <c r="AA59" i="42"/>
  <c r="AA65" i="42" s="1"/>
  <c r="AC59" i="42"/>
  <c r="AC65" i="42" s="1"/>
  <c r="AF59" i="42"/>
  <c r="AF65" i="42" s="1"/>
  <c r="AH59" i="42"/>
  <c r="AH65" i="42" s="1"/>
  <c r="AJ59" i="42"/>
  <c r="AJ65" i="42" s="1"/>
  <c r="AM59" i="42"/>
  <c r="AM65" i="42" s="1"/>
  <c r="AO59" i="42"/>
  <c r="AO65" i="42" s="1"/>
  <c r="AQ59" i="42"/>
  <c r="AQ65" i="42" s="1"/>
  <c r="AT59" i="42"/>
  <c r="AT65" i="42" s="1"/>
  <c r="AV59" i="42"/>
  <c r="AV65" i="42" s="1"/>
  <c r="AX59" i="42"/>
  <c r="AX65" i="42" s="1"/>
  <c r="BA59" i="42"/>
  <c r="BA65" i="42" s="1"/>
  <c r="BC59" i="42"/>
  <c r="BC65" i="42" s="1"/>
  <c r="BE59" i="42"/>
  <c r="BE65" i="42" s="1"/>
  <c r="BH59" i="42"/>
  <c r="BH65" i="42" s="1"/>
  <c r="BJ59" i="42"/>
  <c r="BJ65" i="42" s="1"/>
  <c r="BL59" i="42"/>
  <c r="BL65" i="42" s="1"/>
  <c r="N6" i="42"/>
  <c r="U6" i="42"/>
  <c r="AB6" i="42"/>
  <c r="AI6" i="42"/>
  <c r="AP6" i="42"/>
  <c r="AW6" i="42"/>
  <c r="BD6" i="42"/>
  <c r="BK6" i="42"/>
  <c r="BO11" i="42"/>
  <c r="P59" i="42"/>
  <c r="BF59" i="42"/>
  <c r="BF65" i="42" s="1"/>
  <c r="BO14" i="42"/>
  <c r="C59" i="42"/>
  <c r="C65" i="42" s="1"/>
  <c r="E59" i="42"/>
  <c r="E65" i="42" s="1"/>
  <c r="E79" i="42" s="1"/>
  <c r="E68" i="42" s="1"/>
  <c r="G59" i="42"/>
  <c r="J59" i="42"/>
  <c r="J65" i="42" s="1"/>
  <c r="L59" i="42"/>
  <c r="L65" i="42" s="1"/>
  <c r="N59" i="42"/>
  <c r="N65" i="42" s="1"/>
  <c r="Q59" i="42"/>
  <c r="Q65" i="42" s="1"/>
  <c r="S59" i="42"/>
  <c r="S65" i="42" s="1"/>
  <c r="U59" i="42"/>
  <c r="U65" i="42" s="1"/>
  <c r="X59" i="42"/>
  <c r="X65" i="42" s="1"/>
  <c r="Z59" i="42"/>
  <c r="Z65" i="42" s="1"/>
  <c r="AB59" i="42"/>
  <c r="AB65" i="42" s="1"/>
  <c r="AE59" i="42"/>
  <c r="AE65" i="42" s="1"/>
  <c r="AG59" i="42"/>
  <c r="AG65" i="42" s="1"/>
  <c r="AI59" i="42"/>
  <c r="AI65" i="42" s="1"/>
  <c r="AL59" i="42"/>
  <c r="AL65" i="42" s="1"/>
  <c r="AN59" i="42"/>
  <c r="AN65" i="42" s="1"/>
  <c r="AP59" i="42"/>
  <c r="AP65" i="42" s="1"/>
  <c r="AS59" i="42"/>
  <c r="AS65" i="42" s="1"/>
  <c r="AU59" i="42"/>
  <c r="AU65" i="42" s="1"/>
  <c r="AW59" i="42"/>
  <c r="AW65" i="42" s="1"/>
  <c r="AZ59" i="42"/>
  <c r="AZ65" i="42" s="1"/>
  <c r="BB59" i="42"/>
  <c r="BB65" i="42" s="1"/>
  <c r="BD59" i="42"/>
  <c r="BD65" i="42" s="1"/>
  <c r="BG59" i="42"/>
  <c r="BG65" i="42" s="1"/>
  <c r="BI59" i="42"/>
  <c r="BI65" i="42" s="1"/>
  <c r="BK59" i="42"/>
  <c r="BK65" i="42" s="1"/>
  <c r="BO13" i="42" l="1"/>
  <c r="W65" i="42"/>
  <c r="G81" i="42"/>
  <c r="G65" i="42"/>
  <c r="G82" i="42"/>
  <c r="AR59" i="42"/>
  <c r="AR65" i="42" s="1"/>
  <c r="H65" i="42"/>
  <c r="H82" i="42"/>
  <c r="H81" i="42"/>
  <c r="F80" i="42"/>
  <c r="F79" i="42"/>
  <c r="F68" i="42" s="1"/>
  <c r="F69" i="42" s="1"/>
  <c r="F82" i="42"/>
  <c r="F81" i="42"/>
  <c r="C79" i="42"/>
  <c r="C80" i="42"/>
  <c r="BO55" i="42"/>
  <c r="P64" i="42"/>
  <c r="P65" i="42" s="1"/>
  <c r="BO63" i="42"/>
  <c r="E82" i="42"/>
  <c r="E81" i="42"/>
  <c r="D81" i="42"/>
  <c r="D82" i="42"/>
  <c r="I58" i="42"/>
  <c r="I59" i="42" s="1"/>
  <c r="I65" i="42" s="1"/>
  <c r="BK82" i="42"/>
  <c r="BK81" i="42"/>
  <c r="BG82" i="42"/>
  <c r="BG81" i="42"/>
  <c r="BB81" i="42"/>
  <c r="BB82" i="42"/>
  <c r="AW82" i="42"/>
  <c r="AW81" i="42"/>
  <c r="AS82" i="42"/>
  <c r="AS81" i="42"/>
  <c r="AN81" i="42"/>
  <c r="AN82" i="42"/>
  <c r="AI82" i="42"/>
  <c r="AI81" i="42"/>
  <c r="AE82" i="42"/>
  <c r="AE81" i="42"/>
  <c r="Z81" i="42"/>
  <c r="Z82" i="42"/>
  <c r="U82" i="42"/>
  <c r="U81" i="42"/>
  <c r="Q82" i="42"/>
  <c r="Q81" i="42"/>
  <c r="L81" i="42"/>
  <c r="L82" i="42"/>
  <c r="C82" i="42"/>
  <c r="C81" i="42"/>
  <c r="BJ81" i="42"/>
  <c r="BJ82" i="42"/>
  <c r="BE82" i="42"/>
  <c r="BE81" i="42"/>
  <c r="BA82" i="42"/>
  <c r="BA81" i="42"/>
  <c r="AV81" i="42"/>
  <c r="AV82" i="42"/>
  <c r="AQ82" i="42"/>
  <c r="AQ81" i="42"/>
  <c r="AM82" i="42"/>
  <c r="AM81" i="42"/>
  <c r="AH81" i="42"/>
  <c r="AH82" i="42"/>
  <c r="AC82" i="42"/>
  <c r="AC81" i="42"/>
  <c r="Y82" i="42"/>
  <c r="Y81" i="42"/>
  <c r="T81" i="42"/>
  <c r="T82" i="42"/>
  <c r="O82" i="42"/>
  <c r="O81" i="42"/>
  <c r="K82" i="42"/>
  <c r="K81" i="42"/>
  <c r="BI82" i="42"/>
  <c r="BI81" i="42"/>
  <c r="BD81" i="42"/>
  <c r="BD82" i="42"/>
  <c r="AZ81" i="42"/>
  <c r="AZ82" i="42"/>
  <c r="AU82" i="42"/>
  <c r="AU81" i="42"/>
  <c r="AP81" i="42"/>
  <c r="AP82" i="42"/>
  <c r="AL81" i="42"/>
  <c r="AL82" i="42"/>
  <c r="AG82" i="42"/>
  <c r="AG81" i="42"/>
  <c r="AB81" i="42"/>
  <c r="AB82" i="42"/>
  <c r="X81" i="42"/>
  <c r="X82" i="42"/>
  <c r="S82" i="42"/>
  <c r="S81" i="42"/>
  <c r="N81" i="42"/>
  <c r="N82" i="42"/>
  <c r="J81" i="42"/>
  <c r="J82" i="42"/>
  <c r="BL81" i="42"/>
  <c r="BL82" i="42"/>
  <c r="BH81" i="42"/>
  <c r="BH82" i="42"/>
  <c r="BC82" i="42"/>
  <c r="BC81" i="42"/>
  <c r="AX81" i="42"/>
  <c r="AX82" i="42"/>
  <c r="AT81" i="42"/>
  <c r="AT82" i="42"/>
  <c r="AO82" i="42"/>
  <c r="AO81" i="42"/>
  <c r="AJ81" i="42"/>
  <c r="AJ82" i="42"/>
  <c r="AF81" i="42"/>
  <c r="AF82" i="42"/>
  <c r="AA82" i="42"/>
  <c r="AA81" i="42"/>
  <c r="V81" i="42"/>
  <c r="V82" i="42"/>
  <c r="R81" i="42"/>
  <c r="R82" i="42"/>
  <c r="M82" i="42"/>
  <c r="M81" i="42"/>
  <c r="BO58" i="42" l="1"/>
  <c r="BO64" i="42"/>
  <c r="H80" i="42"/>
  <c r="H79" i="42"/>
  <c r="H68" i="42" s="1"/>
  <c r="G80" i="42"/>
  <c r="G79" i="42"/>
  <c r="G68" i="42" s="1"/>
  <c r="G69" i="42" s="1"/>
  <c r="G71" i="42" s="1"/>
  <c r="BO65" i="42"/>
  <c r="C68" i="42"/>
  <c r="C69" i="42" s="1"/>
  <c r="C71" i="42" s="1"/>
  <c r="F71" i="42"/>
  <c r="E80" i="42"/>
  <c r="D80" i="42"/>
  <c r="W84" i="42"/>
  <c r="M80" i="42"/>
  <c r="M79" i="42"/>
  <c r="M68" i="42" s="1"/>
  <c r="M69" i="42" s="1"/>
  <c r="M71" i="42" s="1"/>
  <c r="V79" i="42"/>
  <c r="V68" i="42" s="1"/>
  <c r="V69" i="42" s="1"/>
  <c r="V71" i="42" s="1"/>
  <c r="V80" i="42"/>
  <c r="AF79" i="42"/>
  <c r="AF68" i="42" s="1"/>
  <c r="AF69" i="42" s="1"/>
  <c r="AF71" i="42" s="1"/>
  <c r="AF80" i="42"/>
  <c r="AO80" i="42"/>
  <c r="AO79" i="42"/>
  <c r="AO68" i="42" s="1"/>
  <c r="AO69" i="42" s="1"/>
  <c r="AO71" i="42" s="1"/>
  <c r="AX79" i="42"/>
  <c r="AX68" i="42" s="1"/>
  <c r="AX69" i="42" s="1"/>
  <c r="AX71" i="42" s="1"/>
  <c r="AX80" i="42"/>
  <c r="BH80" i="42"/>
  <c r="BH79" i="42"/>
  <c r="BH68" i="42" s="1"/>
  <c r="BH69" i="42" s="1"/>
  <c r="BH71" i="42" s="1"/>
  <c r="P84" i="42"/>
  <c r="N79" i="42"/>
  <c r="N68" i="42" s="1"/>
  <c r="N69" i="42" s="1"/>
  <c r="N71" i="42" s="1"/>
  <c r="N80" i="42"/>
  <c r="X79" i="42"/>
  <c r="X68" i="42" s="1"/>
  <c r="X80" i="42"/>
  <c r="AG80" i="42"/>
  <c r="AG79" i="42"/>
  <c r="AG68" i="42" s="1"/>
  <c r="AG69" i="42" s="1"/>
  <c r="AG71" i="42" s="1"/>
  <c r="AP79" i="42"/>
  <c r="AP68" i="42" s="1"/>
  <c r="AP69" i="42" s="1"/>
  <c r="AP71" i="42" s="1"/>
  <c r="AP80" i="42"/>
  <c r="AZ79" i="42"/>
  <c r="AZ68" i="42" s="1"/>
  <c r="AZ80" i="42"/>
  <c r="BI80" i="42"/>
  <c r="BI79" i="42"/>
  <c r="BI68" i="42" s="1"/>
  <c r="BI69" i="42" s="1"/>
  <c r="BI71" i="42" s="1"/>
  <c r="BM84" i="42"/>
  <c r="K80" i="42"/>
  <c r="K79" i="42"/>
  <c r="K68" i="42" s="1"/>
  <c r="K69" i="42" s="1"/>
  <c r="K71" i="42" s="1"/>
  <c r="T79" i="42"/>
  <c r="T68" i="42" s="1"/>
  <c r="T69" i="42" s="1"/>
  <c r="T71" i="42" s="1"/>
  <c r="T80" i="42"/>
  <c r="AC80" i="42"/>
  <c r="AC79" i="42"/>
  <c r="AC68" i="42" s="1"/>
  <c r="AC69" i="42" s="1"/>
  <c r="AC71" i="42" s="1"/>
  <c r="AM80" i="42"/>
  <c r="AM79" i="42"/>
  <c r="AM68" i="42" s="1"/>
  <c r="AM69" i="42" s="1"/>
  <c r="AM71" i="42" s="1"/>
  <c r="AV79" i="42"/>
  <c r="AV68" i="42" s="1"/>
  <c r="AV69" i="42" s="1"/>
  <c r="AV71" i="42" s="1"/>
  <c r="AV80" i="42"/>
  <c r="BE80" i="42"/>
  <c r="BE79" i="42"/>
  <c r="BE68" i="42" s="1"/>
  <c r="BE69" i="42" s="1"/>
  <c r="BE71" i="42" s="1"/>
  <c r="AD84" i="42"/>
  <c r="L79" i="42"/>
  <c r="L68" i="42" s="1"/>
  <c r="L69" i="42" s="1"/>
  <c r="L71" i="42" s="1"/>
  <c r="L80" i="42"/>
  <c r="U80" i="42"/>
  <c r="U79" i="42"/>
  <c r="U68" i="42" s="1"/>
  <c r="U69" i="42" s="1"/>
  <c r="U71" i="42" s="1"/>
  <c r="AE80" i="42"/>
  <c r="AE79" i="42"/>
  <c r="AE68" i="42" s="1"/>
  <c r="AN79" i="42"/>
  <c r="AN68" i="42" s="1"/>
  <c r="AN69" i="42" s="1"/>
  <c r="AN80" i="42"/>
  <c r="AN71" i="42"/>
  <c r="AW80" i="42"/>
  <c r="AW79" i="42"/>
  <c r="AW68" i="42" s="1"/>
  <c r="AW69" i="42" s="1"/>
  <c r="AW71" i="42" s="1"/>
  <c r="BG80" i="42"/>
  <c r="BG79" i="42"/>
  <c r="BG68" i="42" s="1"/>
  <c r="BO59" i="42"/>
  <c r="AY84" i="42"/>
  <c r="R79" i="42"/>
  <c r="R68" i="42" s="1"/>
  <c r="R69" i="42" s="1"/>
  <c r="R71" i="42" s="1"/>
  <c r="R80" i="42"/>
  <c r="AA80" i="42"/>
  <c r="AA79" i="42"/>
  <c r="AA68" i="42" s="1"/>
  <c r="AA69" i="42" s="1"/>
  <c r="AA71" i="42" s="1"/>
  <c r="AJ79" i="42"/>
  <c r="AJ68" i="42" s="1"/>
  <c r="AJ69" i="42" s="1"/>
  <c r="AJ71" i="42" s="1"/>
  <c r="AJ80" i="42"/>
  <c r="AT79" i="42"/>
  <c r="AT68" i="42" s="1"/>
  <c r="AT69" i="42" s="1"/>
  <c r="AT71" i="42" s="1"/>
  <c r="AT80" i="42"/>
  <c r="BC80" i="42"/>
  <c r="BC79" i="42"/>
  <c r="BC68" i="42" s="1"/>
  <c r="BC69" i="42" s="1"/>
  <c r="BC71" i="42" s="1"/>
  <c r="BL80" i="42"/>
  <c r="BL79" i="42"/>
  <c r="BL68" i="42" s="1"/>
  <c r="BL69" i="42" s="1"/>
  <c r="BL71" i="42" s="1"/>
  <c r="AR84" i="42"/>
  <c r="J79" i="42"/>
  <c r="J68" i="42" s="1"/>
  <c r="J80" i="42"/>
  <c r="S80" i="42"/>
  <c r="S79" i="42"/>
  <c r="S68" i="42" s="1"/>
  <c r="S69" i="42" s="1"/>
  <c r="S71" i="42" s="1"/>
  <c r="AB79" i="42"/>
  <c r="AB68" i="42" s="1"/>
  <c r="AB69" i="42" s="1"/>
  <c r="AB71" i="42" s="1"/>
  <c r="AB80" i="42"/>
  <c r="AL79" i="42"/>
  <c r="AL68" i="42" s="1"/>
  <c r="AL80" i="42"/>
  <c r="AU80" i="42"/>
  <c r="AU79" i="42"/>
  <c r="AU68" i="42" s="1"/>
  <c r="AU69" i="42" s="1"/>
  <c r="AU71" i="42" s="1"/>
  <c r="BD79" i="42"/>
  <c r="BD68" i="42" s="1"/>
  <c r="BD69" i="42" s="1"/>
  <c r="BD71" i="42" s="1"/>
  <c r="BD80" i="42"/>
  <c r="AK84" i="42"/>
  <c r="O80" i="42"/>
  <c r="O79" i="42"/>
  <c r="O68" i="42" s="1"/>
  <c r="O69" i="42" s="1"/>
  <c r="O71" i="42" s="1"/>
  <c r="Y80" i="42"/>
  <c r="Y79" i="42"/>
  <c r="Y68" i="42" s="1"/>
  <c r="Y69" i="42" s="1"/>
  <c r="Y71" i="42" s="1"/>
  <c r="AH79" i="42"/>
  <c r="AH68" i="42" s="1"/>
  <c r="AH69" i="42" s="1"/>
  <c r="AH71" i="42" s="1"/>
  <c r="AH80" i="42"/>
  <c r="AQ80" i="42"/>
  <c r="AQ79" i="42"/>
  <c r="AQ68" i="42" s="1"/>
  <c r="AQ69" i="42" s="1"/>
  <c r="AQ71" i="42" s="1"/>
  <c r="BA80" i="42"/>
  <c r="BA79" i="42"/>
  <c r="BA68" i="42" s="1"/>
  <c r="BA69" i="42" s="1"/>
  <c r="BA71" i="42" s="1"/>
  <c r="BJ80" i="42"/>
  <c r="BJ79" i="42"/>
  <c r="BJ68" i="42" s="1"/>
  <c r="BJ69" i="42" s="1"/>
  <c r="BJ71" i="42" s="1"/>
  <c r="BF84" i="42"/>
  <c r="Q80" i="42"/>
  <c r="Q79" i="42"/>
  <c r="Q68" i="42" s="1"/>
  <c r="Z79" i="42"/>
  <c r="Z68" i="42" s="1"/>
  <c r="Z69" i="42" s="1"/>
  <c r="Z71" i="42" s="1"/>
  <c r="Z80" i="42"/>
  <c r="AI80" i="42"/>
  <c r="AI79" i="42"/>
  <c r="AI68" i="42" s="1"/>
  <c r="AI69" i="42" s="1"/>
  <c r="AI71" i="42" s="1"/>
  <c r="AS80" i="42"/>
  <c r="AS79" i="42"/>
  <c r="AS68" i="42" s="1"/>
  <c r="BB79" i="42"/>
  <c r="BB68" i="42" s="1"/>
  <c r="BB69" i="42" s="1"/>
  <c r="BB71" i="42" s="1"/>
  <c r="BB80" i="42"/>
  <c r="BK80" i="42"/>
  <c r="BK79" i="42"/>
  <c r="BK68" i="42" s="1"/>
  <c r="BK69" i="42" s="1"/>
  <c r="BK71" i="42" s="1"/>
  <c r="AS69" i="42" l="1"/>
  <c r="AS71" i="42" s="1"/>
  <c r="AY68" i="42"/>
  <c r="AY69" i="42" s="1"/>
  <c r="AY71" i="42" s="1"/>
  <c r="AE69" i="42"/>
  <c r="AE71" i="42" s="1"/>
  <c r="AK68" i="42"/>
  <c r="AK69" i="42" s="1"/>
  <c r="AG84" i="42" s="1"/>
  <c r="AI84" i="42" s="1"/>
  <c r="AZ69" i="42"/>
  <c r="AZ71" i="42" s="1"/>
  <c r="BF68" i="42"/>
  <c r="BF69" i="42" s="1"/>
  <c r="BF71" i="42" s="1"/>
  <c r="BG69" i="42"/>
  <c r="BG71" i="42" s="1"/>
  <c r="BM68" i="42"/>
  <c r="BM69" i="42" s="1"/>
  <c r="BI84" i="42" s="1"/>
  <c r="BK84" i="42" s="1"/>
  <c r="Q69" i="42"/>
  <c r="Q71" i="42" s="1"/>
  <c r="W68" i="42"/>
  <c r="W69" i="42" s="1"/>
  <c r="W71" i="42" s="1"/>
  <c r="AL69" i="42"/>
  <c r="AL71" i="42" s="1"/>
  <c r="AR68" i="42"/>
  <c r="AR69" i="42" s="1"/>
  <c r="AN84" i="42" s="1"/>
  <c r="AP84" i="42" s="1"/>
  <c r="X69" i="42"/>
  <c r="X71" i="42" s="1"/>
  <c r="AD68" i="42"/>
  <c r="AD69" i="42" s="1"/>
  <c r="Z84" i="42" s="1"/>
  <c r="AB84" i="42" s="1"/>
  <c r="P68" i="42"/>
  <c r="P69" i="42" s="1"/>
  <c r="L84" i="42" s="1"/>
  <c r="N84" i="42" s="1"/>
  <c r="J69" i="42"/>
  <c r="J71" i="42" s="1"/>
  <c r="E69" i="42"/>
  <c r="AU84" i="42"/>
  <c r="AW84" i="42" s="1"/>
  <c r="I84" i="42"/>
  <c r="BB84" i="42"/>
  <c r="BD84" i="42" s="1"/>
  <c r="P71" i="42"/>
  <c r="S84" i="42"/>
  <c r="U84" i="42" s="1"/>
  <c r="AS890" i="30"/>
  <c r="AN890" i="30"/>
  <c r="AI890" i="30"/>
  <c r="AD890" i="30"/>
  <c r="Y890" i="30"/>
  <c r="T890" i="30"/>
  <c r="O890" i="30"/>
  <c r="J890" i="30"/>
  <c r="E890" i="30"/>
  <c r="AS880" i="30"/>
  <c r="AS883" i="30" s="1"/>
  <c r="AN880" i="30"/>
  <c r="AN883" i="30" s="1"/>
  <c r="AI880" i="30"/>
  <c r="AI883" i="30" s="1"/>
  <c r="AD880" i="30"/>
  <c r="AD883" i="30" s="1"/>
  <c r="Y880" i="30"/>
  <c r="Y883" i="30" s="1"/>
  <c r="T880" i="30"/>
  <c r="T883" i="30" s="1"/>
  <c r="O880" i="30"/>
  <c r="O883" i="30" s="1"/>
  <c r="J880" i="30"/>
  <c r="J883" i="30" s="1"/>
  <c r="E880" i="30"/>
  <c r="AS838" i="30"/>
  <c r="AN838" i="30"/>
  <c r="AI838" i="30"/>
  <c r="AD838" i="30"/>
  <c r="Y838" i="30"/>
  <c r="T838" i="30"/>
  <c r="O838" i="30"/>
  <c r="J838" i="30"/>
  <c r="E838" i="30"/>
  <c r="AV830" i="30"/>
  <c r="AT830" i="30"/>
  <c r="AQ830" i="30"/>
  <c r="AO830" i="30"/>
  <c r="AL830" i="30"/>
  <c r="AJ830" i="30"/>
  <c r="AG830" i="30"/>
  <c r="AE830" i="30"/>
  <c r="AB830" i="30"/>
  <c r="Z830" i="30"/>
  <c r="W830" i="30"/>
  <c r="BK830" i="30" s="1"/>
  <c r="U830" i="30"/>
  <c r="BI830" i="30" s="1"/>
  <c r="R830" i="30"/>
  <c r="BF830" i="30" s="1"/>
  <c r="P830" i="30"/>
  <c r="BD830" i="30" s="1"/>
  <c r="M830" i="30"/>
  <c r="BA830" i="30" s="1"/>
  <c r="K830" i="30"/>
  <c r="AY830" i="30" s="1"/>
  <c r="AV829" i="30"/>
  <c r="AS829" i="30"/>
  <c r="AQ829" i="30"/>
  <c r="AN829" i="30"/>
  <c r="AL829" i="30"/>
  <c r="AI829" i="30"/>
  <c r="AG829" i="30"/>
  <c r="AD829" i="30"/>
  <c r="AB829" i="30"/>
  <c r="Y829" i="30"/>
  <c r="W829" i="30"/>
  <c r="BK829" i="30" s="1"/>
  <c r="T829" i="30"/>
  <c r="BH829" i="30" s="1"/>
  <c r="R829" i="30"/>
  <c r="BF829" i="30" s="1"/>
  <c r="O829" i="30"/>
  <c r="BC829" i="30" s="1"/>
  <c r="M829" i="30"/>
  <c r="BA829" i="30" s="1"/>
  <c r="J829" i="30"/>
  <c r="AX829" i="30" s="1"/>
  <c r="AS828" i="30"/>
  <c r="AN828" i="30"/>
  <c r="AI828" i="30"/>
  <c r="AD828" i="30"/>
  <c r="Y828" i="30"/>
  <c r="T828" i="30"/>
  <c r="BH828" i="30" s="1"/>
  <c r="O828" i="30"/>
  <c r="BC828" i="30" s="1"/>
  <c r="J828" i="30"/>
  <c r="AX828" i="30" s="1"/>
  <c r="AS815" i="30"/>
  <c r="AN815" i="30"/>
  <c r="AI815" i="30"/>
  <c r="AD815" i="30"/>
  <c r="Y815" i="30"/>
  <c r="T815" i="30"/>
  <c r="O815" i="30"/>
  <c r="J815" i="30"/>
  <c r="E815" i="30"/>
  <c r="AS805" i="30"/>
  <c r="AS808" i="30" s="1"/>
  <c r="AN805" i="30"/>
  <c r="AN808" i="30" s="1"/>
  <c r="AI805" i="30"/>
  <c r="AI808" i="30" s="1"/>
  <c r="AD805" i="30"/>
  <c r="AD808" i="30" s="1"/>
  <c r="Y805" i="30"/>
  <c r="Y808" i="30" s="1"/>
  <c r="T805" i="30"/>
  <c r="T808" i="30" s="1"/>
  <c r="O805" i="30"/>
  <c r="O808" i="30" s="1"/>
  <c r="J805" i="30"/>
  <c r="J808" i="30" s="1"/>
  <c r="E805" i="30"/>
  <c r="AS763" i="30"/>
  <c r="AN763" i="30"/>
  <c r="AI763" i="30"/>
  <c r="AD763" i="30"/>
  <c r="Y763" i="30"/>
  <c r="T763" i="30"/>
  <c r="O763" i="30"/>
  <c r="J763" i="30"/>
  <c r="E763" i="30"/>
  <c r="AV755" i="30"/>
  <c r="AT755" i="30"/>
  <c r="AQ755" i="30"/>
  <c r="AO755" i="30"/>
  <c r="AL755" i="30"/>
  <c r="AJ755" i="30"/>
  <c r="AG755" i="30"/>
  <c r="AE755" i="30"/>
  <c r="AB755" i="30"/>
  <c r="Z755" i="30"/>
  <c r="W755" i="30"/>
  <c r="BK755" i="30" s="1"/>
  <c r="U755" i="30"/>
  <c r="BI755" i="30" s="1"/>
  <c r="R755" i="30"/>
  <c r="BF755" i="30" s="1"/>
  <c r="P755" i="30"/>
  <c r="BD755" i="30" s="1"/>
  <c r="M755" i="30"/>
  <c r="BA755" i="30" s="1"/>
  <c r="K755" i="30"/>
  <c r="AY755" i="30" s="1"/>
  <c r="AV754" i="30"/>
  <c r="AS754" i="30"/>
  <c r="AQ754" i="30"/>
  <c r="AN754" i="30"/>
  <c r="AL754" i="30"/>
  <c r="AI754" i="30"/>
  <c r="AG754" i="30"/>
  <c r="AD754" i="30"/>
  <c r="AB754" i="30"/>
  <c r="Y754" i="30"/>
  <c r="W754" i="30"/>
  <c r="BK754" i="30" s="1"/>
  <c r="T754" i="30"/>
  <c r="BH754" i="30" s="1"/>
  <c r="R754" i="30"/>
  <c r="BF754" i="30" s="1"/>
  <c r="O754" i="30"/>
  <c r="BC754" i="30" s="1"/>
  <c r="M754" i="30"/>
  <c r="BA754" i="30" s="1"/>
  <c r="J754" i="30"/>
  <c r="AX754" i="30" s="1"/>
  <c r="AS753" i="30"/>
  <c r="AN753" i="30"/>
  <c r="AI753" i="30"/>
  <c r="AD753" i="30"/>
  <c r="Y753" i="30"/>
  <c r="T753" i="30"/>
  <c r="BH753" i="30" s="1"/>
  <c r="O753" i="30"/>
  <c r="BC753" i="30" s="1"/>
  <c r="J753" i="30"/>
  <c r="AX753" i="30" s="1"/>
  <c r="AS740" i="30"/>
  <c r="AN740" i="30"/>
  <c r="AI740" i="30"/>
  <c r="AD740" i="30"/>
  <c r="Y740" i="30"/>
  <c r="T740" i="30"/>
  <c r="O740" i="30"/>
  <c r="J740" i="30"/>
  <c r="E740" i="30"/>
  <c r="AS730" i="30"/>
  <c r="AS733" i="30" s="1"/>
  <c r="AN730" i="30"/>
  <c r="AN733" i="30" s="1"/>
  <c r="AI730" i="30"/>
  <c r="AI733" i="30" s="1"/>
  <c r="AD730" i="30"/>
  <c r="AD733" i="30" s="1"/>
  <c r="Y730" i="30"/>
  <c r="Y733" i="30" s="1"/>
  <c r="T730" i="30"/>
  <c r="T733" i="30" s="1"/>
  <c r="O730" i="30"/>
  <c r="O733" i="30" s="1"/>
  <c r="J730" i="30"/>
  <c r="J733" i="30" s="1"/>
  <c r="E730" i="30"/>
  <c r="AS688" i="30"/>
  <c r="AN688" i="30"/>
  <c r="AI688" i="30"/>
  <c r="AD688" i="30"/>
  <c r="Y688" i="30"/>
  <c r="T688" i="30"/>
  <c r="O688" i="30"/>
  <c r="J688" i="30"/>
  <c r="E688" i="30"/>
  <c r="AV680" i="30"/>
  <c r="AT680" i="30"/>
  <c r="AQ680" i="30"/>
  <c r="AO680" i="30"/>
  <c r="AL680" i="30"/>
  <c r="AJ680" i="30"/>
  <c r="AG680" i="30"/>
  <c r="AE680" i="30"/>
  <c r="AB680" i="30"/>
  <c r="Z680" i="30"/>
  <c r="W680" i="30"/>
  <c r="BK680" i="30" s="1"/>
  <c r="U680" i="30"/>
  <c r="BI680" i="30" s="1"/>
  <c r="R680" i="30"/>
  <c r="BF680" i="30" s="1"/>
  <c r="P680" i="30"/>
  <c r="BD680" i="30" s="1"/>
  <c r="M680" i="30"/>
  <c r="BA680" i="30" s="1"/>
  <c r="K680" i="30"/>
  <c r="AY680" i="30" s="1"/>
  <c r="AV679" i="30"/>
  <c r="AS679" i="30"/>
  <c r="AQ679" i="30"/>
  <c r="AN679" i="30"/>
  <c r="AL679" i="30"/>
  <c r="AI679" i="30"/>
  <c r="AG679" i="30"/>
  <c r="AD679" i="30"/>
  <c r="AB679" i="30"/>
  <c r="Y679" i="30"/>
  <c r="W679" i="30"/>
  <c r="BK679" i="30" s="1"/>
  <c r="T679" i="30"/>
  <c r="BH679" i="30" s="1"/>
  <c r="R679" i="30"/>
  <c r="BF679" i="30" s="1"/>
  <c r="O679" i="30"/>
  <c r="BC679" i="30" s="1"/>
  <c r="M679" i="30"/>
  <c r="BA679" i="30" s="1"/>
  <c r="J679" i="30"/>
  <c r="AX679" i="30" s="1"/>
  <c r="AS678" i="30"/>
  <c r="AN678" i="30"/>
  <c r="AI678" i="30"/>
  <c r="AD678" i="30"/>
  <c r="Y678" i="30"/>
  <c r="T678" i="30"/>
  <c r="BH678" i="30" s="1"/>
  <c r="O678" i="30"/>
  <c r="BC678" i="30" s="1"/>
  <c r="J678" i="30"/>
  <c r="AX678" i="30" s="1"/>
  <c r="AS665" i="30"/>
  <c r="AN665" i="30"/>
  <c r="AI665" i="30"/>
  <c r="AD665" i="30"/>
  <c r="Y665" i="30"/>
  <c r="T665" i="30"/>
  <c r="O665" i="30"/>
  <c r="J665" i="30"/>
  <c r="E665" i="30"/>
  <c r="AS655" i="30"/>
  <c r="AS658" i="30" s="1"/>
  <c r="AN655" i="30"/>
  <c r="AN658" i="30" s="1"/>
  <c r="AI655" i="30"/>
  <c r="AI658" i="30" s="1"/>
  <c r="AD655" i="30"/>
  <c r="AD658" i="30" s="1"/>
  <c r="Y655" i="30"/>
  <c r="Y658" i="30" s="1"/>
  <c r="T655" i="30"/>
  <c r="T658" i="30" s="1"/>
  <c r="O655" i="30"/>
  <c r="O658" i="30" s="1"/>
  <c r="J655" i="30"/>
  <c r="J658" i="30" s="1"/>
  <c r="E655" i="30"/>
  <c r="AS613" i="30"/>
  <c r="AN613" i="30"/>
  <c r="AI613" i="30"/>
  <c r="AD613" i="30"/>
  <c r="Y613" i="30"/>
  <c r="T613" i="30"/>
  <c r="O613" i="30"/>
  <c r="J613" i="30"/>
  <c r="E613" i="30"/>
  <c r="AV605" i="30"/>
  <c r="AT605" i="30"/>
  <c r="AQ605" i="30"/>
  <c r="AO605" i="30"/>
  <c r="AL605" i="30"/>
  <c r="AJ605" i="30"/>
  <c r="AG605" i="30"/>
  <c r="AE605" i="30"/>
  <c r="AB605" i="30"/>
  <c r="Z605" i="30"/>
  <c r="W605" i="30"/>
  <c r="BK605" i="30" s="1"/>
  <c r="U605" i="30"/>
  <c r="BI605" i="30" s="1"/>
  <c r="R605" i="30"/>
  <c r="BF605" i="30" s="1"/>
  <c r="P605" i="30"/>
  <c r="BD605" i="30" s="1"/>
  <c r="M605" i="30"/>
  <c r="BA605" i="30" s="1"/>
  <c r="K605" i="30"/>
  <c r="AY605" i="30" s="1"/>
  <c r="AV604" i="30"/>
  <c r="AS604" i="30"/>
  <c r="AQ604" i="30"/>
  <c r="AN604" i="30"/>
  <c r="AL604" i="30"/>
  <c r="AI604" i="30"/>
  <c r="AG604" i="30"/>
  <c r="AD604" i="30"/>
  <c r="AB604" i="30"/>
  <c r="Y604" i="30"/>
  <c r="W604" i="30"/>
  <c r="BK604" i="30" s="1"/>
  <c r="T604" i="30"/>
  <c r="BH604" i="30" s="1"/>
  <c r="R604" i="30"/>
  <c r="BF604" i="30" s="1"/>
  <c r="O604" i="30"/>
  <c r="BC604" i="30" s="1"/>
  <c r="M604" i="30"/>
  <c r="BA604" i="30" s="1"/>
  <c r="J604" i="30"/>
  <c r="AX604" i="30" s="1"/>
  <c r="AS603" i="30"/>
  <c r="AN603" i="30"/>
  <c r="AI603" i="30"/>
  <c r="AD603" i="30"/>
  <c r="Y603" i="30"/>
  <c r="T603" i="30"/>
  <c r="BH603" i="30" s="1"/>
  <c r="O603" i="30"/>
  <c r="BC603" i="30" s="1"/>
  <c r="J603" i="30"/>
  <c r="AX603" i="30" s="1"/>
  <c r="AS590" i="30"/>
  <c r="AN590" i="30"/>
  <c r="AI590" i="30"/>
  <c r="AD590" i="30"/>
  <c r="Y590" i="30"/>
  <c r="T590" i="30"/>
  <c r="O590" i="30"/>
  <c r="J590" i="30"/>
  <c r="E590" i="30"/>
  <c r="AS580" i="30"/>
  <c r="AS583" i="30" s="1"/>
  <c r="AN580" i="30"/>
  <c r="AN583" i="30" s="1"/>
  <c r="AI580" i="30"/>
  <c r="AI583" i="30" s="1"/>
  <c r="AD580" i="30"/>
  <c r="AD583" i="30" s="1"/>
  <c r="Y580" i="30"/>
  <c r="Y583" i="30" s="1"/>
  <c r="T580" i="30"/>
  <c r="T583" i="30" s="1"/>
  <c r="O580" i="30"/>
  <c r="O583" i="30" s="1"/>
  <c r="J580" i="30"/>
  <c r="J583" i="30" s="1"/>
  <c r="E580" i="30"/>
  <c r="AS538" i="30"/>
  <c r="AN538" i="30"/>
  <c r="AI538" i="30"/>
  <c r="AD538" i="30"/>
  <c r="Y538" i="30"/>
  <c r="T538" i="30"/>
  <c r="O538" i="30"/>
  <c r="J538" i="30"/>
  <c r="E538" i="30"/>
  <c r="AV530" i="30"/>
  <c r="AT530" i="30"/>
  <c r="AQ530" i="30"/>
  <c r="AO530" i="30"/>
  <c r="AL530" i="30"/>
  <c r="AJ530" i="30"/>
  <c r="AG530" i="30"/>
  <c r="AE530" i="30"/>
  <c r="AB530" i="30"/>
  <c r="Z530" i="30"/>
  <c r="W530" i="30"/>
  <c r="BK530" i="30" s="1"/>
  <c r="U530" i="30"/>
  <c r="BI530" i="30" s="1"/>
  <c r="R530" i="30"/>
  <c r="BF530" i="30" s="1"/>
  <c r="P530" i="30"/>
  <c r="BD530" i="30" s="1"/>
  <c r="M530" i="30"/>
  <c r="BA530" i="30" s="1"/>
  <c r="K530" i="30"/>
  <c r="AY530" i="30" s="1"/>
  <c r="AV529" i="30"/>
  <c r="AS529" i="30"/>
  <c r="AQ529" i="30"/>
  <c r="AN529" i="30"/>
  <c r="AL529" i="30"/>
  <c r="AI529" i="30"/>
  <c r="AG529" i="30"/>
  <c r="AD529" i="30"/>
  <c r="AB529" i="30"/>
  <c r="Y529" i="30"/>
  <c r="W529" i="30"/>
  <c r="BK529" i="30" s="1"/>
  <c r="T529" i="30"/>
  <c r="BH529" i="30" s="1"/>
  <c r="R529" i="30"/>
  <c r="BF529" i="30" s="1"/>
  <c r="O529" i="30"/>
  <c r="BC529" i="30" s="1"/>
  <c r="M529" i="30"/>
  <c r="BA529" i="30" s="1"/>
  <c r="J529" i="30"/>
  <c r="AX529" i="30" s="1"/>
  <c r="AS528" i="30"/>
  <c r="AN528" i="30"/>
  <c r="AI528" i="30"/>
  <c r="AD528" i="30"/>
  <c r="Y528" i="30"/>
  <c r="T528" i="30"/>
  <c r="BH528" i="30" s="1"/>
  <c r="O528" i="30"/>
  <c r="BC528" i="30" s="1"/>
  <c r="J528" i="30"/>
  <c r="AX528" i="30" s="1"/>
  <c r="AS515" i="30"/>
  <c r="AN515" i="30"/>
  <c r="AI515" i="30"/>
  <c r="AD515" i="30"/>
  <c r="Y515" i="30"/>
  <c r="T515" i="30"/>
  <c r="O515" i="30"/>
  <c r="J515" i="30"/>
  <c r="E515" i="30"/>
  <c r="AS505" i="30"/>
  <c r="AS508" i="30" s="1"/>
  <c r="AN505" i="30"/>
  <c r="AN508" i="30" s="1"/>
  <c r="AI505" i="30"/>
  <c r="AI508" i="30" s="1"/>
  <c r="AD505" i="30"/>
  <c r="AD508" i="30" s="1"/>
  <c r="Y505" i="30"/>
  <c r="Y508" i="30" s="1"/>
  <c r="T505" i="30"/>
  <c r="T508" i="30" s="1"/>
  <c r="O505" i="30"/>
  <c r="O508" i="30" s="1"/>
  <c r="J505" i="30"/>
  <c r="J508" i="30" s="1"/>
  <c r="E505" i="30"/>
  <c r="AS463" i="30"/>
  <c r="AN463" i="30"/>
  <c r="AI463" i="30"/>
  <c r="AD463" i="30"/>
  <c r="Y463" i="30"/>
  <c r="T463" i="30"/>
  <c r="O463" i="30"/>
  <c r="J463" i="30"/>
  <c r="E463" i="30"/>
  <c r="AV455" i="30"/>
  <c r="AT455" i="30"/>
  <c r="AQ455" i="30"/>
  <c r="AO455" i="30"/>
  <c r="AL455" i="30"/>
  <c r="AJ455" i="30"/>
  <c r="AG455" i="30"/>
  <c r="AE455" i="30"/>
  <c r="AB455" i="30"/>
  <c r="Z455" i="30"/>
  <c r="W455" i="30"/>
  <c r="BK455" i="30" s="1"/>
  <c r="U455" i="30"/>
  <c r="BI455" i="30" s="1"/>
  <c r="R455" i="30"/>
  <c r="BF455" i="30" s="1"/>
  <c r="P455" i="30"/>
  <c r="BD455" i="30" s="1"/>
  <c r="M455" i="30"/>
  <c r="BA455" i="30" s="1"/>
  <c r="K455" i="30"/>
  <c r="AY455" i="30" s="1"/>
  <c r="AV454" i="30"/>
  <c r="AS454" i="30"/>
  <c r="AQ454" i="30"/>
  <c r="AN454" i="30"/>
  <c r="AL454" i="30"/>
  <c r="AI454" i="30"/>
  <c r="AG454" i="30"/>
  <c r="AD454" i="30"/>
  <c r="AB454" i="30"/>
  <c r="Y454" i="30"/>
  <c r="W454" i="30"/>
  <c r="BK454" i="30" s="1"/>
  <c r="T454" i="30"/>
  <c r="BH454" i="30" s="1"/>
  <c r="R454" i="30"/>
  <c r="BF454" i="30" s="1"/>
  <c r="O454" i="30"/>
  <c r="BC454" i="30" s="1"/>
  <c r="M454" i="30"/>
  <c r="BA454" i="30" s="1"/>
  <c r="J454" i="30"/>
  <c r="AX454" i="30" s="1"/>
  <c r="AS453" i="30"/>
  <c r="AN453" i="30"/>
  <c r="AI453" i="30"/>
  <c r="AD453" i="30"/>
  <c r="Y453" i="30"/>
  <c r="T453" i="30"/>
  <c r="BH453" i="30" s="1"/>
  <c r="O453" i="30"/>
  <c r="BC453" i="30" s="1"/>
  <c r="J453" i="30"/>
  <c r="AX453" i="30" s="1"/>
  <c r="AS440" i="30"/>
  <c r="AN440" i="30"/>
  <c r="AI440" i="30"/>
  <c r="AD440" i="30"/>
  <c r="Y440" i="30"/>
  <c r="T440" i="30"/>
  <c r="O440" i="30"/>
  <c r="J440" i="30"/>
  <c r="E440" i="30"/>
  <c r="AS430" i="30"/>
  <c r="AS433" i="30" s="1"/>
  <c r="AN430" i="30"/>
  <c r="AN433" i="30" s="1"/>
  <c r="AI430" i="30"/>
  <c r="AI433" i="30" s="1"/>
  <c r="AD430" i="30"/>
  <c r="AD433" i="30" s="1"/>
  <c r="Y430" i="30"/>
  <c r="Y433" i="30" s="1"/>
  <c r="T430" i="30"/>
  <c r="T433" i="30" s="1"/>
  <c r="O430" i="30"/>
  <c r="O433" i="30" s="1"/>
  <c r="J430" i="30"/>
  <c r="J433" i="30" s="1"/>
  <c r="E430" i="30"/>
  <c r="AS388" i="30"/>
  <c r="AN388" i="30"/>
  <c r="AI388" i="30"/>
  <c r="AD388" i="30"/>
  <c r="Y388" i="30"/>
  <c r="T388" i="30"/>
  <c r="O388" i="30"/>
  <c r="J388" i="30"/>
  <c r="E388" i="30"/>
  <c r="AV380" i="30"/>
  <c r="AT380" i="30"/>
  <c r="AQ380" i="30"/>
  <c r="AO380" i="30"/>
  <c r="AL380" i="30"/>
  <c r="AJ380" i="30"/>
  <c r="AG380" i="30"/>
  <c r="AE380" i="30"/>
  <c r="AB380" i="30"/>
  <c r="Z380" i="30"/>
  <c r="W380" i="30"/>
  <c r="BK380" i="30" s="1"/>
  <c r="U380" i="30"/>
  <c r="BI380" i="30" s="1"/>
  <c r="R380" i="30"/>
  <c r="BF380" i="30" s="1"/>
  <c r="P380" i="30"/>
  <c r="BD380" i="30" s="1"/>
  <c r="M380" i="30"/>
  <c r="BA380" i="30" s="1"/>
  <c r="K380" i="30"/>
  <c r="AY380" i="30" s="1"/>
  <c r="AV379" i="30"/>
  <c r="AS379" i="30"/>
  <c r="AQ379" i="30"/>
  <c r="AN379" i="30"/>
  <c r="AL379" i="30"/>
  <c r="AI379" i="30"/>
  <c r="AG379" i="30"/>
  <c r="AD379" i="30"/>
  <c r="AB379" i="30"/>
  <c r="Y379" i="30"/>
  <c r="W379" i="30"/>
  <c r="BK379" i="30" s="1"/>
  <c r="T379" i="30"/>
  <c r="BH379" i="30" s="1"/>
  <c r="R379" i="30"/>
  <c r="BF379" i="30" s="1"/>
  <c r="O379" i="30"/>
  <c r="BC379" i="30" s="1"/>
  <c r="M379" i="30"/>
  <c r="BA379" i="30" s="1"/>
  <c r="J379" i="30"/>
  <c r="AX379" i="30" s="1"/>
  <c r="AS378" i="30"/>
  <c r="AN378" i="30"/>
  <c r="AI378" i="30"/>
  <c r="AD378" i="30"/>
  <c r="Y378" i="30"/>
  <c r="T378" i="30"/>
  <c r="BH378" i="30" s="1"/>
  <c r="O378" i="30"/>
  <c r="BC378" i="30" s="1"/>
  <c r="J378" i="30"/>
  <c r="AX378" i="30" s="1"/>
  <c r="AS365" i="30"/>
  <c r="AN365" i="30"/>
  <c r="AI365" i="30"/>
  <c r="AD365" i="30"/>
  <c r="Y365" i="30"/>
  <c r="T365" i="30"/>
  <c r="O365" i="30"/>
  <c r="J365" i="30"/>
  <c r="E365" i="30"/>
  <c r="AS355" i="30"/>
  <c r="AS358" i="30" s="1"/>
  <c r="AN355" i="30"/>
  <c r="AN358" i="30" s="1"/>
  <c r="AI355" i="30"/>
  <c r="AI358" i="30" s="1"/>
  <c r="AD355" i="30"/>
  <c r="AD358" i="30" s="1"/>
  <c r="Y355" i="30"/>
  <c r="Y358" i="30" s="1"/>
  <c r="T355" i="30"/>
  <c r="T358" i="30" s="1"/>
  <c r="O355" i="30"/>
  <c r="O358" i="30" s="1"/>
  <c r="J355" i="30"/>
  <c r="J358" i="30" s="1"/>
  <c r="E355" i="30"/>
  <c r="AS313" i="30"/>
  <c r="AN313" i="30"/>
  <c r="AI313" i="30"/>
  <c r="AD313" i="30"/>
  <c r="Y313" i="30"/>
  <c r="T313" i="30"/>
  <c r="O313" i="30"/>
  <c r="J313" i="30"/>
  <c r="E313" i="30"/>
  <c r="AV305" i="30"/>
  <c r="AT305" i="30"/>
  <c r="AQ305" i="30"/>
  <c r="AO305" i="30"/>
  <c r="AL305" i="30"/>
  <c r="AJ305" i="30"/>
  <c r="AG305" i="30"/>
  <c r="AE305" i="30"/>
  <c r="AB305" i="30"/>
  <c r="Z305" i="30"/>
  <c r="W305" i="30"/>
  <c r="BK305" i="30" s="1"/>
  <c r="U305" i="30"/>
  <c r="BI305" i="30" s="1"/>
  <c r="R305" i="30"/>
  <c r="BF305" i="30" s="1"/>
  <c r="P305" i="30"/>
  <c r="BD305" i="30" s="1"/>
  <c r="M305" i="30"/>
  <c r="BA305" i="30" s="1"/>
  <c r="K305" i="30"/>
  <c r="AY305" i="30" s="1"/>
  <c r="AV304" i="30"/>
  <c r="AS304" i="30"/>
  <c r="AQ304" i="30"/>
  <c r="AN304" i="30"/>
  <c r="AL304" i="30"/>
  <c r="AI304" i="30"/>
  <c r="AG304" i="30"/>
  <c r="AD304" i="30"/>
  <c r="AB304" i="30"/>
  <c r="Y304" i="30"/>
  <c r="W304" i="30"/>
  <c r="BK304" i="30" s="1"/>
  <c r="T304" i="30"/>
  <c r="BH304" i="30" s="1"/>
  <c r="R304" i="30"/>
  <c r="BF304" i="30" s="1"/>
  <c r="O304" i="30"/>
  <c r="BC304" i="30" s="1"/>
  <c r="M304" i="30"/>
  <c r="BA304" i="30" s="1"/>
  <c r="J304" i="30"/>
  <c r="AX304" i="30" s="1"/>
  <c r="AS303" i="30"/>
  <c r="AN303" i="30"/>
  <c r="AI303" i="30"/>
  <c r="AD303" i="30"/>
  <c r="Y303" i="30"/>
  <c r="T303" i="30"/>
  <c r="BH303" i="30" s="1"/>
  <c r="O303" i="30"/>
  <c r="BC303" i="30" s="1"/>
  <c r="J303" i="30"/>
  <c r="AX303" i="30" s="1"/>
  <c r="AS290" i="30"/>
  <c r="AN290" i="30"/>
  <c r="AI290" i="30"/>
  <c r="AD290" i="30"/>
  <c r="Y290" i="30"/>
  <c r="T290" i="30"/>
  <c r="O290" i="30"/>
  <c r="J290" i="30"/>
  <c r="E290" i="30"/>
  <c r="AS280" i="30"/>
  <c r="AS283" i="30" s="1"/>
  <c r="AN280" i="30"/>
  <c r="AN283" i="30" s="1"/>
  <c r="AI280" i="30"/>
  <c r="AI283" i="30" s="1"/>
  <c r="AD280" i="30"/>
  <c r="AD283" i="30" s="1"/>
  <c r="Y280" i="30"/>
  <c r="Y283" i="30" s="1"/>
  <c r="T280" i="30"/>
  <c r="T283" i="30" s="1"/>
  <c r="O280" i="30"/>
  <c r="O283" i="30" s="1"/>
  <c r="J280" i="30"/>
  <c r="J283" i="30" s="1"/>
  <c r="E280" i="30"/>
  <c r="AS238" i="30"/>
  <c r="AN238" i="30"/>
  <c r="AI238" i="30"/>
  <c r="AD238" i="30"/>
  <c r="Y238" i="30"/>
  <c r="T238" i="30"/>
  <c r="O238" i="30"/>
  <c r="J238" i="30"/>
  <c r="E238" i="30"/>
  <c r="AV230" i="30"/>
  <c r="AT230" i="30"/>
  <c r="AQ230" i="30"/>
  <c r="AO230" i="30"/>
  <c r="AL230" i="30"/>
  <c r="AJ230" i="30"/>
  <c r="AG230" i="30"/>
  <c r="AE230" i="30"/>
  <c r="AB230" i="30"/>
  <c r="Z230" i="30"/>
  <c r="W230" i="30"/>
  <c r="BK230" i="30" s="1"/>
  <c r="U230" i="30"/>
  <c r="BI230" i="30" s="1"/>
  <c r="R230" i="30"/>
  <c r="BF230" i="30" s="1"/>
  <c r="P230" i="30"/>
  <c r="BD230" i="30" s="1"/>
  <c r="M230" i="30"/>
  <c r="BA230" i="30" s="1"/>
  <c r="K230" i="30"/>
  <c r="AY230" i="30" s="1"/>
  <c r="AV229" i="30"/>
  <c r="AS229" i="30"/>
  <c r="AQ229" i="30"/>
  <c r="AN229" i="30"/>
  <c r="AL229" i="30"/>
  <c r="AI229" i="30"/>
  <c r="AG229" i="30"/>
  <c r="AD229" i="30"/>
  <c r="AB229" i="30"/>
  <c r="Y229" i="30"/>
  <c r="W229" i="30"/>
  <c r="BK229" i="30" s="1"/>
  <c r="T229" i="30"/>
  <c r="BH229" i="30" s="1"/>
  <c r="R229" i="30"/>
  <c r="BF229" i="30" s="1"/>
  <c r="O229" i="30"/>
  <c r="BC229" i="30" s="1"/>
  <c r="M229" i="30"/>
  <c r="BA229" i="30" s="1"/>
  <c r="J229" i="30"/>
  <c r="AX229" i="30" s="1"/>
  <c r="AS228" i="30"/>
  <c r="AN228" i="30"/>
  <c r="AI228" i="30"/>
  <c r="AD228" i="30"/>
  <c r="Y228" i="30"/>
  <c r="T228" i="30"/>
  <c r="BH228" i="30" s="1"/>
  <c r="O228" i="30"/>
  <c r="BC228" i="30" s="1"/>
  <c r="J228" i="30"/>
  <c r="AX228" i="30" s="1"/>
  <c r="AS215" i="30"/>
  <c r="AN215" i="30"/>
  <c r="AI215" i="30"/>
  <c r="AD215" i="30"/>
  <c r="Y215" i="30"/>
  <c r="T215" i="30"/>
  <c r="O215" i="30"/>
  <c r="J215" i="30"/>
  <c r="E215" i="30"/>
  <c r="AS205" i="30"/>
  <c r="AS208" i="30" s="1"/>
  <c r="AN205" i="30"/>
  <c r="AN208" i="30" s="1"/>
  <c r="AI205" i="30"/>
  <c r="AI208" i="30" s="1"/>
  <c r="AD205" i="30"/>
  <c r="AD208" i="30" s="1"/>
  <c r="Y205" i="30"/>
  <c r="Y208" i="30" s="1"/>
  <c r="T205" i="30"/>
  <c r="T208" i="30" s="1"/>
  <c r="O205" i="30"/>
  <c r="O208" i="30" s="1"/>
  <c r="J205" i="30"/>
  <c r="J208" i="30" s="1"/>
  <c r="E205" i="30"/>
  <c r="AS163" i="30"/>
  <c r="AN163" i="30"/>
  <c r="AI163" i="30"/>
  <c r="AD163" i="30"/>
  <c r="Y163" i="30"/>
  <c r="T163" i="30"/>
  <c r="O163" i="30"/>
  <c r="J163" i="30"/>
  <c r="E163" i="30"/>
  <c r="AV155" i="30"/>
  <c r="AT155" i="30"/>
  <c r="AQ155" i="30"/>
  <c r="AO155" i="30"/>
  <c r="AL155" i="30"/>
  <c r="AJ155" i="30"/>
  <c r="AG155" i="30"/>
  <c r="AE155" i="30"/>
  <c r="AB155" i="30"/>
  <c r="Z155" i="30"/>
  <c r="W155" i="30"/>
  <c r="BK155" i="30" s="1"/>
  <c r="U155" i="30"/>
  <c r="BI155" i="30" s="1"/>
  <c r="R155" i="30"/>
  <c r="BF155" i="30" s="1"/>
  <c r="P155" i="30"/>
  <c r="BD155" i="30" s="1"/>
  <c r="M155" i="30"/>
  <c r="BA155" i="30" s="1"/>
  <c r="K155" i="30"/>
  <c r="AY155" i="30" s="1"/>
  <c r="AV154" i="30"/>
  <c r="AS154" i="30"/>
  <c r="AQ154" i="30"/>
  <c r="AN154" i="30"/>
  <c r="AL154" i="30"/>
  <c r="AI154" i="30"/>
  <c r="AG154" i="30"/>
  <c r="AD154" i="30"/>
  <c r="AB154" i="30"/>
  <c r="Y154" i="30"/>
  <c r="W154" i="30"/>
  <c r="BK154" i="30" s="1"/>
  <c r="T154" i="30"/>
  <c r="BH154" i="30" s="1"/>
  <c r="R154" i="30"/>
  <c r="BF154" i="30" s="1"/>
  <c r="O154" i="30"/>
  <c r="BC154" i="30" s="1"/>
  <c r="M154" i="30"/>
  <c r="BA154" i="30" s="1"/>
  <c r="J154" i="30"/>
  <c r="AX154" i="30" s="1"/>
  <c r="AS153" i="30"/>
  <c r="AN153" i="30"/>
  <c r="AI153" i="30"/>
  <c r="AD153" i="30"/>
  <c r="Y153" i="30"/>
  <c r="T153" i="30"/>
  <c r="BH153" i="30" s="1"/>
  <c r="O153" i="30"/>
  <c r="BC153" i="30" s="1"/>
  <c r="J153" i="30"/>
  <c r="AX153" i="30" s="1"/>
  <c r="AD71" i="42" l="1"/>
  <c r="C280" i="30"/>
  <c r="C665" i="30"/>
  <c r="AK71" i="42"/>
  <c r="C805" i="30"/>
  <c r="AR71" i="42"/>
  <c r="C215" i="30"/>
  <c r="C430" i="30"/>
  <c r="BM71" i="42"/>
  <c r="C740" i="30"/>
  <c r="C355" i="30"/>
  <c r="C655" i="30"/>
  <c r="C730" i="30"/>
  <c r="C688" i="30"/>
  <c r="C613" i="30"/>
  <c r="C880" i="30"/>
  <c r="C205" i="30"/>
  <c r="D69" i="42"/>
  <c r="D71" i="42" s="1"/>
  <c r="I68" i="42"/>
  <c r="BO68" i="42" s="1"/>
  <c r="E71" i="42"/>
  <c r="C505" i="30"/>
  <c r="C580" i="30"/>
  <c r="C590" i="30"/>
  <c r="BM163" i="30"/>
  <c r="C163" i="30"/>
  <c r="BM238" i="30"/>
  <c r="C238" i="30"/>
  <c r="BM313" i="30"/>
  <c r="C313" i="30"/>
  <c r="C388" i="30"/>
  <c r="C463" i="30"/>
  <c r="BM538" i="30"/>
  <c r="C538" i="30"/>
  <c r="C763" i="30"/>
  <c r="C838" i="30"/>
  <c r="BM290" i="30"/>
  <c r="C290" i="30"/>
  <c r="BM365" i="30"/>
  <c r="C365" i="30"/>
  <c r="BM440" i="30"/>
  <c r="C440" i="30"/>
  <c r="BM515" i="30"/>
  <c r="C515" i="30"/>
  <c r="BM665" i="30"/>
  <c r="BM740" i="30"/>
  <c r="BM815" i="30"/>
  <c r="C815" i="30"/>
  <c r="BM890" i="30"/>
  <c r="C890" i="30"/>
  <c r="BM388" i="30"/>
  <c r="BM463" i="30"/>
  <c r="BM613" i="30"/>
  <c r="BM688" i="30"/>
  <c r="BM763" i="30"/>
  <c r="BM838" i="30"/>
  <c r="E208" i="30"/>
  <c r="E209" i="30" s="1"/>
  <c r="E216" i="30" s="1"/>
  <c r="E219" i="30" s="1"/>
  <c r="BM205" i="30"/>
  <c r="BM215" i="30"/>
  <c r="E283" i="30"/>
  <c r="E284" i="30" s="1"/>
  <c r="E291" i="30" s="1"/>
  <c r="E294" i="30" s="1"/>
  <c r="BM280" i="30"/>
  <c r="E358" i="30"/>
  <c r="E359" i="30" s="1"/>
  <c r="E366" i="30" s="1"/>
  <c r="E369" i="30" s="1"/>
  <c r="BM355" i="30"/>
  <c r="E433" i="30"/>
  <c r="E434" i="30" s="1"/>
  <c r="E441" i="30" s="1"/>
  <c r="E444" i="30" s="1"/>
  <c r="BM430" i="30"/>
  <c r="E508" i="30"/>
  <c r="E509" i="30" s="1"/>
  <c r="E516" i="30" s="1"/>
  <c r="E519" i="30" s="1"/>
  <c r="BM505" i="30"/>
  <c r="E583" i="30"/>
  <c r="E584" i="30" s="1"/>
  <c r="E591" i="30" s="1"/>
  <c r="E594" i="30" s="1"/>
  <c r="BM580" i="30"/>
  <c r="BM590" i="30"/>
  <c r="E658" i="30"/>
  <c r="C658" i="30" s="1"/>
  <c r="BM655" i="30"/>
  <c r="E733" i="30"/>
  <c r="BM730" i="30"/>
  <c r="E808" i="30"/>
  <c r="E809" i="30" s="1"/>
  <c r="E816" i="30" s="1"/>
  <c r="E819" i="30" s="1"/>
  <c r="BM805" i="30"/>
  <c r="E883" i="30"/>
  <c r="BM880" i="30"/>
  <c r="J884" i="30"/>
  <c r="O884" i="30"/>
  <c r="T884" i="30"/>
  <c r="Y884" i="30"/>
  <c r="AD884" i="30"/>
  <c r="AI884" i="30"/>
  <c r="AN884" i="30"/>
  <c r="AS884" i="30"/>
  <c r="J809" i="30"/>
  <c r="O809" i="30"/>
  <c r="T809" i="30"/>
  <c r="Y809" i="30"/>
  <c r="AD809" i="30"/>
  <c r="AI809" i="30"/>
  <c r="AN809" i="30"/>
  <c r="AS809" i="30"/>
  <c r="J734" i="30"/>
  <c r="O734" i="30"/>
  <c r="T734" i="30"/>
  <c r="Y734" i="30"/>
  <c r="AD734" i="30"/>
  <c r="AI734" i="30"/>
  <c r="AN734" i="30"/>
  <c r="AS734" i="30"/>
  <c r="J659" i="30"/>
  <c r="O659" i="30"/>
  <c r="T659" i="30"/>
  <c r="Y659" i="30"/>
  <c r="AD659" i="30"/>
  <c r="AI659" i="30"/>
  <c r="AN659" i="30"/>
  <c r="AS659" i="30"/>
  <c r="J584" i="30"/>
  <c r="O584" i="30"/>
  <c r="T584" i="30"/>
  <c r="Y584" i="30"/>
  <c r="AD584" i="30"/>
  <c r="AI584" i="30"/>
  <c r="AN584" i="30"/>
  <c r="AS584" i="30"/>
  <c r="J509" i="30"/>
  <c r="O509" i="30"/>
  <c r="T509" i="30"/>
  <c r="Y509" i="30"/>
  <c r="AD509" i="30"/>
  <c r="AI509" i="30"/>
  <c r="AN509" i="30"/>
  <c r="AS509" i="30"/>
  <c r="J434" i="30"/>
  <c r="O434" i="30"/>
  <c r="T434" i="30"/>
  <c r="Y434" i="30"/>
  <c r="AD434" i="30"/>
  <c r="AI434" i="30"/>
  <c r="AN434" i="30"/>
  <c r="AS434" i="30"/>
  <c r="J359" i="30"/>
  <c r="O359" i="30"/>
  <c r="T359" i="30"/>
  <c r="Y359" i="30"/>
  <c r="AD359" i="30"/>
  <c r="AI359" i="30"/>
  <c r="AN359" i="30"/>
  <c r="AS359" i="30"/>
  <c r="J284" i="30"/>
  <c r="O284" i="30"/>
  <c r="T284" i="30"/>
  <c r="Y284" i="30"/>
  <c r="AD284" i="30"/>
  <c r="AI284" i="30"/>
  <c r="AN284" i="30"/>
  <c r="AS284" i="30"/>
  <c r="J209" i="30"/>
  <c r="O209" i="30"/>
  <c r="T209" i="30"/>
  <c r="Y209" i="30"/>
  <c r="AD209" i="30"/>
  <c r="AI209" i="30"/>
  <c r="AN209" i="30"/>
  <c r="AS209" i="30"/>
  <c r="E659" i="30" l="1"/>
  <c r="E666" i="30"/>
  <c r="C659" i="30"/>
  <c r="E734" i="30"/>
  <c r="C733" i="30"/>
  <c r="I71" i="42"/>
  <c r="BO71" i="42" s="1"/>
  <c r="I69" i="42"/>
  <c r="E84" i="42" s="1"/>
  <c r="G84" i="42" s="1"/>
  <c r="AS891" i="30"/>
  <c r="AS894" i="30" s="1"/>
  <c r="AI891" i="30"/>
  <c r="AI894" i="30" s="1"/>
  <c r="Y891" i="30"/>
  <c r="Y894" i="30" s="1"/>
  <c r="O891" i="30"/>
  <c r="O894" i="30" s="1"/>
  <c r="AN891" i="30"/>
  <c r="AN894" i="30" s="1"/>
  <c r="AD891" i="30"/>
  <c r="AD894" i="30" s="1"/>
  <c r="T891" i="30"/>
  <c r="T894" i="30" s="1"/>
  <c r="J891" i="30"/>
  <c r="J894" i="30" s="1"/>
  <c r="AS816" i="30"/>
  <c r="AS819" i="30" s="1"/>
  <c r="AI816" i="30"/>
  <c r="AI819" i="30" s="1"/>
  <c r="Y816" i="30"/>
  <c r="Y819" i="30" s="1"/>
  <c r="O816" i="30"/>
  <c r="O819" i="30" s="1"/>
  <c r="AN816" i="30"/>
  <c r="AN819" i="30" s="1"/>
  <c r="AD816" i="30"/>
  <c r="AD819" i="30" s="1"/>
  <c r="T816" i="30"/>
  <c r="T819" i="30" s="1"/>
  <c r="J816" i="30"/>
  <c r="J819" i="30" s="1"/>
  <c r="AN741" i="30"/>
  <c r="AN744" i="30" s="1"/>
  <c r="AD741" i="30"/>
  <c r="AD744" i="30" s="1"/>
  <c r="T741" i="30"/>
  <c r="T744" i="30" s="1"/>
  <c r="J741" i="30"/>
  <c r="J744" i="30" s="1"/>
  <c r="AS741" i="30"/>
  <c r="AS744" i="30" s="1"/>
  <c r="AI741" i="30"/>
  <c r="AI744" i="30" s="1"/>
  <c r="Y741" i="30"/>
  <c r="Y744" i="30" s="1"/>
  <c r="O741" i="30"/>
  <c r="O744" i="30" s="1"/>
  <c r="AS666" i="30"/>
  <c r="AS669" i="30" s="1"/>
  <c r="AI666" i="30"/>
  <c r="AI669" i="30" s="1"/>
  <c r="Y666" i="30"/>
  <c r="Y669" i="30" s="1"/>
  <c r="O666" i="30"/>
  <c r="O669" i="30" s="1"/>
  <c r="AN666" i="30"/>
  <c r="AN669" i="30" s="1"/>
  <c r="AD666" i="30"/>
  <c r="AD669" i="30" s="1"/>
  <c r="T666" i="30"/>
  <c r="T669" i="30" s="1"/>
  <c r="J666" i="30"/>
  <c r="J669" i="30" s="1"/>
  <c r="AN591" i="30"/>
  <c r="AN594" i="30" s="1"/>
  <c r="AD591" i="30"/>
  <c r="AD594" i="30" s="1"/>
  <c r="T591" i="30"/>
  <c r="T594" i="30" s="1"/>
  <c r="J591" i="30"/>
  <c r="J594" i="30" s="1"/>
  <c r="AS591" i="30"/>
  <c r="AS594" i="30" s="1"/>
  <c r="AI591" i="30"/>
  <c r="AI594" i="30" s="1"/>
  <c r="Y591" i="30"/>
  <c r="Y594" i="30" s="1"/>
  <c r="O591" i="30"/>
  <c r="O594" i="30" s="1"/>
  <c r="AS516" i="30"/>
  <c r="AS519" i="30" s="1"/>
  <c r="AI516" i="30"/>
  <c r="AI519" i="30" s="1"/>
  <c r="Y516" i="30"/>
  <c r="Y519" i="30" s="1"/>
  <c r="O516" i="30"/>
  <c r="O519" i="30" s="1"/>
  <c r="AN516" i="30"/>
  <c r="AN519" i="30" s="1"/>
  <c r="AD516" i="30"/>
  <c r="AD519" i="30" s="1"/>
  <c r="T516" i="30"/>
  <c r="T519" i="30" s="1"/>
  <c r="J516" i="30"/>
  <c r="J519" i="30" s="1"/>
  <c r="AN441" i="30"/>
  <c r="AN444" i="30" s="1"/>
  <c r="AD441" i="30"/>
  <c r="AD444" i="30" s="1"/>
  <c r="T441" i="30"/>
  <c r="T444" i="30" s="1"/>
  <c r="J441" i="30"/>
  <c r="J444" i="30" s="1"/>
  <c r="AS441" i="30"/>
  <c r="AS444" i="30" s="1"/>
  <c r="AI441" i="30"/>
  <c r="AI444" i="30" s="1"/>
  <c r="Y441" i="30"/>
  <c r="Y444" i="30" s="1"/>
  <c r="O441" i="30"/>
  <c r="O444" i="30" s="1"/>
  <c r="AS366" i="30"/>
  <c r="AS369" i="30" s="1"/>
  <c r="AI366" i="30"/>
  <c r="AI369" i="30" s="1"/>
  <c r="Y366" i="30"/>
  <c r="Y369" i="30" s="1"/>
  <c r="O366" i="30"/>
  <c r="O369" i="30" s="1"/>
  <c r="AN366" i="30"/>
  <c r="AN369" i="30" s="1"/>
  <c r="AD366" i="30"/>
  <c r="AD369" i="30" s="1"/>
  <c r="T366" i="30"/>
  <c r="T369" i="30" s="1"/>
  <c r="J366" i="30"/>
  <c r="J369" i="30" s="1"/>
  <c r="AN291" i="30"/>
  <c r="AN294" i="30" s="1"/>
  <c r="AD291" i="30"/>
  <c r="AD294" i="30" s="1"/>
  <c r="T291" i="30"/>
  <c r="T294" i="30" s="1"/>
  <c r="J291" i="30"/>
  <c r="J294" i="30" s="1"/>
  <c r="AS291" i="30"/>
  <c r="AS294" i="30" s="1"/>
  <c r="AI291" i="30"/>
  <c r="AI294" i="30" s="1"/>
  <c r="Y291" i="30"/>
  <c r="Y294" i="30" s="1"/>
  <c r="O291" i="30"/>
  <c r="O294" i="30" s="1"/>
  <c r="AN216" i="30"/>
  <c r="AN219" i="30" s="1"/>
  <c r="AD216" i="30"/>
  <c r="AD219" i="30" s="1"/>
  <c r="T216" i="30"/>
  <c r="T219" i="30" s="1"/>
  <c r="J216" i="30"/>
  <c r="J219" i="30" s="1"/>
  <c r="AS216" i="30"/>
  <c r="AS219" i="30" s="1"/>
  <c r="AI216" i="30"/>
  <c r="AI219" i="30" s="1"/>
  <c r="Y216" i="30"/>
  <c r="Y219" i="30" s="1"/>
  <c r="O216" i="30"/>
  <c r="O219" i="30" s="1"/>
  <c r="C209" i="30"/>
  <c r="C359" i="30"/>
  <c r="C509" i="30"/>
  <c r="C809" i="30"/>
  <c r="BM583" i="30"/>
  <c r="C583" i="30"/>
  <c r="BM508" i="30"/>
  <c r="C508" i="30"/>
  <c r="BM433" i="30"/>
  <c r="C433" i="30"/>
  <c r="BM358" i="30"/>
  <c r="C358" i="30"/>
  <c r="BM283" i="30"/>
  <c r="C283" i="30"/>
  <c r="C284" i="30"/>
  <c r="C434" i="30"/>
  <c r="C584" i="30"/>
  <c r="BM883" i="30"/>
  <c r="C883" i="30"/>
  <c r="BM808" i="30"/>
  <c r="C808" i="30"/>
  <c r="BM733" i="30"/>
  <c r="BM658" i="30"/>
  <c r="BM208" i="30"/>
  <c r="C208" i="30"/>
  <c r="BM284" i="30"/>
  <c r="BM434" i="30"/>
  <c r="BM584" i="30"/>
  <c r="BM734" i="30"/>
  <c r="E884" i="30"/>
  <c r="E891" i="30" s="1"/>
  <c r="E894" i="30" s="1"/>
  <c r="BM209" i="30"/>
  <c r="BM359" i="30"/>
  <c r="BM509" i="30"/>
  <c r="BM659" i="30"/>
  <c r="BM809" i="30"/>
  <c r="E741" i="30" l="1"/>
  <c r="BM741" i="30" s="1"/>
  <c r="C734" i="30"/>
  <c r="E669" i="30"/>
  <c r="C669" i="30" s="1"/>
  <c r="C666" i="30"/>
  <c r="BO69" i="42"/>
  <c r="BM216" i="30"/>
  <c r="C216" i="30"/>
  <c r="BM366" i="30"/>
  <c r="C366" i="30"/>
  <c r="BM666" i="30"/>
  <c r="BM291" i="30"/>
  <c r="C291" i="30"/>
  <c r="BM441" i="30"/>
  <c r="C441" i="30"/>
  <c r="BM591" i="30"/>
  <c r="C591" i="30"/>
  <c r="BM891" i="30"/>
  <c r="C891" i="30"/>
  <c r="BM884" i="30"/>
  <c r="C884" i="30"/>
  <c r="BM516" i="30"/>
  <c r="C516" i="30"/>
  <c r="BM816" i="30"/>
  <c r="C816" i="30"/>
  <c r="E744" i="30" l="1"/>
  <c r="C744" i="30" s="1"/>
  <c r="C741" i="30"/>
  <c r="BM819" i="30"/>
  <c r="G756" i="30"/>
  <c r="C819" i="30"/>
  <c r="C294" i="30"/>
  <c r="G231" i="30"/>
  <c r="C894" i="30"/>
  <c r="G831" i="30"/>
  <c r="BM594" i="30"/>
  <c r="C594" i="30"/>
  <c r="G531" i="30"/>
  <c r="BM444" i="30"/>
  <c r="C444" i="30"/>
  <c r="G381" i="30"/>
  <c r="G156" i="30"/>
  <c r="C219" i="30"/>
  <c r="BM669" i="30"/>
  <c r="G606" i="30"/>
  <c r="BM519" i="30"/>
  <c r="G456" i="30"/>
  <c r="C519" i="30"/>
  <c r="BM369" i="30"/>
  <c r="G306" i="30"/>
  <c r="C369" i="30"/>
  <c r="BM294" i="30"/>
  <c r="BM894" i="30"/>
  <c r="BM219" i="30"/>
  <c r="F11" i="30"/>
  <c r="AR86" i="30"/>
  <c r="AR161" i="30" s="1"/>
  <c r="AR87" i="30"/>
  <c r="AR162" i="30" s="1"/>
  <c r="AR89" i="30"/>
  <c r="AR164" i="30" s="1"/>
  <c r="AR90" i="30"/>
  <c r="AR165" i="30" s="1"/>
  <c r="AR91" i="30"/>
  <c r="AR166" i="30" s="1"/>
  <c r="AR92" i="30"/>
  <c r="AR167" i="30" s="1"/>
  <c r="AR93" i="30"/>
  <c r="AR168" i="30" s="1"/>
  <c r="AR94" i="30"/>
  <c r="AR169" i="30" s="1"/>
  <c r="AR95" i="30"/>
  <c r="AR170" i="30" s="1"/>
  <c r="AR96" i="30"/>
  <c r="AR171" i="30" s="1"/>
  <c r="AR97" i="30"/>
  <c r="AR172" i="30" s="1"/>
  <c r="AR98" i="30"/>
  <c r="AR173" i="30" s="1"/>
  <c r="AR99" i="30"/>
  <c r="AR174" i="30" s="1"/>
  <c r="AR100" i="30"/>
  <c r="AR175" i="30" s="1"/>
  <c r="AR101" i="30"/>
  <c r="AR176" i="30" s="1"/>
  <c r="AR102" i="30"/>
  <c r="AR177" i="30" s="1"/>
  <c r="AR103" i="30"/>
  <c r="AR178" i="30" s="1"/>
  <c r="AR104" i="30"/>
  <c r="AR179" i="30" s="1"/>
  <c r="AR105" i="30"/>
  <c r="AR180" i="30" s="1"/>
  <c r="AR106" i="30"/>
  <c r="AR181" i="30" s="1"/>
  <c r="AR107" i="30"/>
  <c r="AR182" i="30" s="1"/>
  <c r="AR108" i="30"/>
  <c r="AR183" i="30" s="1"/>
  <c r="AR109" i="30"/>
  <c r="AR184" i="30" s="1"/>
  <c r="AR110" i="30"/>
  <c r="AR185" i="30" s="1"/>
  <c r="AR111" i="30"/>
  <c r="AR186" i="30" s="1"/>
  <c r="AR112" i="30"/>
  <c r="AR187" i="30" s="1"/>
  <c r="AR113" i="30"/>
  <c r="AR188" i="30" s="1"/>
  <c r="AR114" i="30"/>
  <c r="AR189" i="30" s="1"/>
  <c r="AR115" i="30"/>
  <c r="AR190" i="30" s="1"/>
  <c r="AR116" i="30"/>
  <c r="AR191" i="30" s="1"/>
  <c r="AR117" i="30"/>
  <c r="AR192" i="30" s="1"/>
  <c r="AR118" i="30"/>
  <c r="AR193" i="30" s="1"/>
  <c r="AR119" i="30"/>
  <c r="AR194" i="30" s="1"/>
  <c r="AR121" i="30"/>
  <c r="AR196" i="30" s="1"/>
  <c r="AR122" i="30"/>
  <c r="AR197" i="30" s="1"/>
  <c r="AR123" i="30"/>
  <c r="AR198" i="30" s="1"/>
  <c r="AR124" i="30"/>
  <c r="AR199" i="30" s="1"/>
  <c r="AR125" i="30"/>
  <c r="AR200" i="30" s="1"/>
  <c r="AR126" i="30"/>
  <c r="AR201" i="30" s="1"/>
  <c r="AR127" i="30"/>
  <c r="AR202" i="30" s="1"/>
  <c r="AR129" i="30"/>
  <c r="AR204" i="30" s="1"/>
  <c r="AR131" i="30"/>
  <c r="AR206" i="30" s="1"/>
  <c r="AR132" i="30"/>
  <c r="AR207" i="30" s="1"/>
  <c r="AR136" i="30"/>
  <c r="AR211" i="30" s="1"/>
  <c r="AR137" i="30"/>
  <c r="AR212" i="30" s="1"/>
  <c r="AR138" i="30"/>
  <c r="AR213" i="30" s="1"/>
  <c r="AR139" i="30"/>
  <c r="AR214" i="30" s="1"/>
  <c r="AR142" i="30"/>
  <c r="AR143" i="30"/>
  <c r="AM86" i="30"/>
  <c r="AM161" i="30" s="1"/>
  <c r="AM87" i="30"/>
  <c r="AM162" i="30" s="1"/>
  <c r="AM89" i="30"/>
  <c r="AM164" i="30" s="1"/>
  <c r="AM90" i="30"/>
  <c r="AM165" i="30" s="1"/>
  <c r="AM91" i="30"/>
  <c r="AM166" i="30" s="1"/>
  <c r="AM92" i="30"/>
  <c r="AM167" i="30" s="1"/>
  <c r="AM93" i="30"/>
  <c r="AM168" i="30" s="1"/>
  <c r="AM94" i="30"/>
  <c r="AM169" i="30" s="1"/>
  <c r="AM95" i="30"/>
  <c r="AM170" i="30" s="1"/>
  <c r="AM96" i="30"/>
  <c r="AM171" i="30" s="1"/>
  <c r="AM97" i="30"/>
  <c r="AM172" i="30" s="1"/>
  <c r="AM98" i="30"/>
  <c r="AM173" i="30" s="1"/>
  <c r="AM99" i="30"/>
  <c r="AM174" i="30" s="1"/>
  <c r="AM100" i="30"/>
  <c r="AM175" i="30" s="1"/>
  <c r="AM101" i="30"/>
  <c r="AM176" i="30" s="1"/>
  <c r="AM102" i="30"/>
  <c r="AM177" i="30" s="1"/>
  <c r="AM103" i="30"/>
  <c r="AM178" i="30" s="1"/>
  <c r="AM104" i="30"/>
  <c r="AM179" i="30" s="1"/>
  <c r="AM105" i="30"/>
  <c r="AM180" i="30" s="1"/>
  <c r="AM106" i="30"/>
  <c r="AM181" i="30" s="1"/>
  <c r="AM107" i="30"/>
  <c r="AM182" i="30" s="1"/>
  <c r="AM108" i="30"/>
  <c r="AM183" i="30" s="1"/>
  <c r="AM109" i="30"/>
  <c r="AM184" i="30" s="1"/>
  <c r="AM110" i="30"/>
  <c r="AM185" i="30" s="1"/>
  <c r="AM111" i="30"/>
  <c r="AM186" i="30" s="1"/>
  <c r="AM112" i="30"/>
  <c r="AM187" i="30" s="1"/>
  <c r="AM113" i="30"/>
  <c r="AM188" i="30" s="1"/>
  <c r="AM114" i="30"/>
  <c r="AM189" i="30" s="1"/>
  <c r="AM115" i="30"/>
  <c r="AM190" i="30" s="1"/>
  <c r="AM116" i="30"/>
  <c r="AM191" i="30" s="1"/>
  <c r="AM117" i="30"/>
  <c r="AM192" i="30" s="1"/>
  <c r="AM118" i="30"/>
  <c r="AM193" i="30" s="1"/>
  <c r="AM119" i="30"/>
  <c r="AM194" i="30" s="1"/>
  <c r="AM121" i="30"/>
  <c r="AM196" i="30" s="1"/>
  <c r="AM122" i="30"/>
  <c r="AM197" i="30" s="1"/>
  <c r="AM123" i="30"/>
  <c r="AM198" i="30" s="1"/>
  <c r="AM124" i="30"/>
  <c r="AM199" i="30" s="1"/>
  <c r="AM125" i="30"/>
  <c r="AM200" i="30" s="1"/>
  <c r="AM126" i="30"/>
  <c r="AM201" i="30" s="1"/>
  <c r="AM127" i="30"/>
  <c r="AM202" i="30" s="1"/>
  <c r="AM129" i="30"/>
  <c r="AM204" i="30" s="1"/>
  <c r="AM131" i="30"/>
  <c r="AM206" i="30" s="1"/>
  <c r="AM132" i="30"/>
  <c r="AM207" i="30" s="1"/>
  <c r="AM136" i="30"/>
  <c r="AM211" i="30" s="1"/>
  <c r="AM137" i="30"/>
  <c r="AM212" i="30" s="1"/>
  <c r="AM138" i="30"/>
  <c r="AM213" i="30" s="1"/>
  <c r="AM139" i="30"/>
  <c r="AM214" i="30" s="1"/>
  <c r="AM142" i="30"/>
  <c r="AM143" i="30"/>
  <c r="AH86" i="30"/>
  <c r="AH161" i="30" s="1"/>
  <c r="AH87" i="30"/>
  <c r="AH162" i="30" s="1"/>
  <c r="AH89" i="30"/>
  <c r="AH164" i="30" s="1"/>
  <c r="AH90" i="30"/>
  <c r="AH165" i="30" s="1"/>
  <c r="AH91" i="30"/>
  <c r="AH166" i="30" s="1"/>
  <c r="AH92" i="30"/>
  <c r="AH167" i="30" s="1"/>
  <c r="AH93" i="30"/>
  <c r="AH168" i="30" s="1"/>
  <c r="AH94" i="30"/>
  <c r="AH169" i="30" s="1"/>
  <c r="AH95" i="30"/>
  <c r="AH170" i="30" s="1"/>
  <c r="AH96" i="30"/>
  <c r="AH171" i="30" s="1"/>
  <c r="AH97" i="30"/>
  <c r="AH172" i="30" s="1"/>
  <c r="AH98" i="30"/>
  <c r="AH173" i="30" s="1"/>
  <c r="AH99" i="30"/>
  <c r="AH174" i="30" s="1"/>
  <c r="AH100" i="30"/>
  <c r="AH175" i="30" s="1"/>
  <c r="AH101" i="30"/>
  <c r="AH176" i="30" s="1"/>
  <c r="AH102" i="30"/>
  <c r="AH177" i="30" s="1"/>
  <c r="AH103" i="30"/>
  <c r="AH178" i="30" s="1"/>
  <c r="AH104" i="30"/>
  <c r="AH179" i="30" s="1"/>
  <c r="AH105" i="30"/>
  <c r="AH180" i="30" s="1"/>
  <c r="AH106" i="30"/>
  <c r="AH181" i="30" s="1"/>
  <c r="AH107" i="30"/>
  <c r="AH182" i="30" s="1"/>
  <c r="AH108" i="30"/>
  <c r="AH183" i="30" s="1"/>
  <c r="AH109" i="30"/>
  <c r="AH184" i="30" s="1"/>
  <c r="AH110" i="30"/>
  <c r="AH185" i="30" s="1"/>
  <c r="AH111" i="30"/>
  <c r="AH186" i="30" s="1"/>
  <c r="AH112" i="30"/>
  <c r="AH187" i="30" s="1"/>
  <c r="AH113" i="30"/>
  <c r="AH188" i="30" s="1"/>
  <c r="AH114" i="30"/>
  <c r="AH189" i="30" s="1"/>
  <c r="AH115" i="30"/>
  <c r="AH190" i="30" s="1"/>
  <c r="AH116" i="30"/>
  <c r="AH191" i="30" s="1"/>
  <c r="AH117" i="30"/>
  <c r="AH192" i="30" s="1"/>
  <c r="AH118" i="30"/>
  <c r="AH193" i="30" s="1"/>
  <c r="AH119" i="30"/>
  <c r="AH194" i="30" s="1"/>
  <c r="AH121" i="30"/>
  <c r="AH196" i="30" s="1"/>
  <c r="AH122" i="30"/>
  <c r="AH197" i="30" s="1"/>
  <c r="AH123" i="30"/>
  <c r="AH198" i="30" s="1"/>
  <c r="AH124" i="30"/>
  <c r="AH199" i="30" s="1"/>
  <c r="AH125" i="30"/>
  <c r="AH200" i="30" s="1"/>
  <c r="AH126" i="30"/>
  <c r="AH201" i="30" s="1"/>
  <c r="AH127" i="30"/>
  <c r="AH202" i="30" s="1"/>
  <c r="AH129" i="30"/>
  <c r="AH204" i="30" s="1"/>
  <c r="AH131" i="30"/>
  <c r="AH206" i="30" s="1"/>
  <c r="AH132" i="30"/>
  <c r="AH207" i="30" s="1"/>
  <c r="AH136" i="30"/>
  <c r="AH211" i="30" s="1"/>
  <c r="AH137" i="30"/>
  <c r="AH212" i="30" s="1"/>
  <c r="AH138" i="30"/>
  <c r="AH213" i="30" s="1"/>
  <c r="AH139" i="30"/>
  <c r="AH214" i="30" s="1"/>
  <c r="AH142" i="30"/>
  <c r="AH143" i="30"/>
  <c r="AC86" i="30"/>
  <c r="AC161" i="30" s="1"/>
  <c r="AC87" i="30"/>
  <c r="AC162" i="30" s="1"/>
  <c r="AC89" i="30"/>
  <c r="AC164" i="30" s="1"/>
  <c r="AC90" i="30"/>
  <c r="AC165" i="30" s="1"/>
  <c r="AC91" i="30"/>
  <c r="AC166" i="30" s="1"/>
  <c r="AC92" i="30"/>
  <c r="AC167" i="30" s="1"/>
  <c r="AC93" i="30"/>
  <c r="AC168" i="30" s="1"/>
  <c r="AC94" i="30"/>
  <c r="AC169" i="30" s="1"/>
  <c r="AC95" i="30"/>
  <c r="AC170" i="30" s="1"/>
  <c r="AC96" i="30"/>
  <c r="AC171" i="30" s="1"/>
  <c r="AC97" i="30"/>
  <c r="AC172" i="30" s="1"/>
  <c r="AC98" i="30"/>
  <c r="AC173" i="30" s="1"/>
  <c r="AC99" i="30"/>
  <c r="AC174" i="30" s="1"/>
  <c r="AC100" i="30"/>
  <c r="AC175" i="30" s="1"/>
  <c r="AC101" i="30"/>
  <c r="AC176" i="30" s="1"/>
  <c r="AC102" i="30"/>
  <c r="AC177" i="30" s="1"/>
  <c r="AC103" i="30"/>
  <c r="AC178" i="30" s="1"/>
  <c r="AC104" i="30"/>
  <c r="AC179" i="30" s="1"/>
  <c r="AC105" i="30"/>
  <c r="AC180" i="30" s="1"/>
  <c r="AC106" i="30"/>
  <c r="AC181" i="30" s="1"/>
  <c r="AC107" i="30"/>
  <c r="AC182" i="30" s="1"/>
  <c r="AC108" i="30"/>
  <c r="AC183" i="30" s="1"/>
  <c r="AC109" i="30"/>
  <c r="AC184" i="30" s="1"/>
  <c r="AC110" i="30"/>
  <c r="AC185" i="30" s="1"/>
  <c r="AC111" i="30"/>
  <c r="AC186" i="30" s="1"/>
  <c r="AC112" i="30"/>
  <c r="AC187" i="30" s="1"/>
  <c r="AC113" i="30"/>
  <c r="AC188" i="30" s="1"/>
  <c r="AC114" i="30"/>
  <c r="AC189" i="30" s="1"/>
  <c r="AC115" i="30"/>
  <c r="AC190" i="30" s="1"/>
  <c r="AC116" i="30"/>
  <c r="AC191" i="30" s="1"/>
  <c r="AC117" i="30"/>
  <c r="AC192" i="30" s="1"/>
  <c r="AC118" i="30"/>
  <c r="AC193" i="30" s="1"/>
  <c r="AC119" i="30"/>
  <c r="AC194" i="30" s="1"/>
  <c r="AC121" i="30"/>
  <c r="AC196" i="30" s="1"/>
  <c r="AC122" i="30"/>
  <c r="AC197" i="30" s="1"/>
  <c r="AC123" i="30"/>
  <c r="AC198" i="30" s="1"/>
  <c r="AC124" i="30"/>
  <c r="AC199" i="30" s="1"/>
  <c r="AC125" i="30"/>
  <c r="AC200" i="30" s="1"/>
  <c r="AC126" i="30"/>
  <c r="AC201" i="30" s="1"/>
  <c r="AC127" i="30"/>
  <c r="AC202" i="30" s="1"/>
  <c r="AC129" i="30"/>
  <c r="AC204" i="30" s="1"/>
  <c r="AC131" i="30"/>
  <c r="AC206" i="30" s="1"/>
  <c r="AC132" i="30"/>
  <c r="AC207" i="30" s="1"/>
  <c r="AC136" i="30"/>
  <c r="AC211" i="30" s="1"/>
  <c r="AC137" i="30"/>
  <c r="AC212" i="30" s="1"/>
  <c r="AC138" i="30"/>
  <c r="AC213" i="30" s="1"/>
  <c r="AC139" i="30"/>
  <c r="AC214" i="30" s="1"/>
  <c r="AC142" i="30"/>
  <c r="AC143" i="30"/>
  <c r="X86" i="30"/>
  <c r="X161" i="30" s="1"/>
  <c r="X87" i="30"/>
  <c r="X162" i="30" s="1"/>
  <c r="X89" i="30"/>
  <c r="X164" i="30" s="1"/>
  <c r="X90" i="30"/>
  <c r="X165" i="30" s="1"/>
  <c r="X91" i="30"/>
  <c r="X166" i="30" s="1"/>
  <c r="X92" i="30"/>
  <c r="X167" i="30" s="1"/>
  <c r="X93" i="30"/>
  <c r="X168" i="30" s="1"/>
  <c r="X94" i="30"/>
  <c r="X169" i="30" s="1"/>
  <c r="X95" i="30"/>
  <c r="X170" i="30" s="1"/>
  <c r="X96" i="30"/>
  <c r="X171" i="30" s="1"/>
  <c r="X97" i="30"/>
  <c r="X172" i="30" s="1"/>
  <c r="X98" i="30"/>
  <c r="X173" i="30" s="1"/>
  <c r="X99" i="30"/>
  <c r="X174" i="30" s="1"/>
  <c r="X100" i="30"/>
  <c r="X175" i="30" s="1"/>
  <c r="X101" i="30"/>
  <c r="X176" i="30" s="1"/>
  <c r="X102" i="30"/>
  <c r="X177" i="30" s="1"/>
  <c r="X103" i="30"/>
  <c r="X178" i="30" s="1"/>
  <c r="X104" i="30"/>
  <c r="X179" i="30" s="1"/>
  <c r="X105" i="30"/>
  <c r="X180" i="30" s="1"/>
  <c r="X106" i="30"/>
  <c r="X181" i="30" s="1"/>
  <c r="X107" i="30"/>
  <c r="X182" i="30" s="1"/>
  <c r="X108" i="30"/>
  <c r="X183" i="30" s="1"/>
  <c r="X109" i="30"/>
  <c r="X184" i="30" s="1"/>
  <c r="X110" i="30"/>
  <c r="X185" i="30" s="1"/>
  <c r="X111" i="30"/>
  <c r="X186" i="30" s="1"/>
  <c r="X112" i="30"/>
  <c r="X187" i="30" s="1"/>
  <c r="X113" i="30"/>
  <c r="X188" i="30" s="1"/>
  <c r="X114" i="30"/>
  <c r="X189" i="30" s="1"/>
  <c r="X115" i="30"/>
  <c r="X190" i="30" s="1"/>
  <c r="X116" i="30"/>
  <c r="X191" i="30" s="1"/>
  <c r="X117" i="30"/>
  <c r="X192" i="30" s="1"/>
  <c r="X118" i="30"/>
  <c r="X193" i="30" s="1"/>
  <c r="X119" i="30"/>
  <c r="X194" i="30" s="1"/>
  <c r="X121" i="30"/>
  <c r="X196" i="30" s="1"/>
  <c r="X122" i="30"/>
  <c r="X197" i="30" s="1"/>
  <c r="X123" i="30"/>
  <c r="X198" i="30" s="1"/>
  <c r="X124" i="30"/>
  <c r="X199" i="30" s="1"/>
  <c r="X125" i="30"/>
  <c r="X200" i="30" s="1"/>
  <c r="X126" i="30"/>
  <c r="X201" i="30" s="1"/>
  <c r="X127" i="30"/>
  <c r="X202" i="30" s="1"/>
  <c r="X129" i="30"/>
  <c r="X204" i="30" s="1"/>
  <c r="X131" i="30"/>
  <c r="X206" i="30" s="1"/>
  <c r="X132" i="30"/>
  <c r="X207" i="30" s="1"/>
  <c r="X136" i="30"/>
  <c r="X211" i="30" s="1"/>
  <c r="X137" i="30"/>
  <c r="X212" i="30" s="1"/>
  <c r="X138" i="30"/>
  <c r="X213" i="30" s="1"/>
  <c r="X139" i="30"/>
  <c r="X214" i="30" s="1"/>
  <c r="X142" i="30"/>
  <c r="X143" i="30"/>
  <c r="S86" i="30"/>
  <c r="S161" i="30" s="1"/>
  <c r="S87" i="30"/>
  <c r="S162" i="30" s="1"/>
  <c r="S89" i="30"/>
  <c r="S164" i="30" s="1"/>
  <c r="S90" i="30"/>
  <c r="S165" i="30" s="1"/>
  <c r="S91" i="30"/>
  <c r="S166" i="30" s="1"/>
  <c r="S92" i="30"/>
  <c r="S167" i="30" s="1"/>
  <c r="S93" i="30"/>
  <c r="S168" i="30" s="1"/>
  <c r="S94" i="30"/>
  <c r="S169" i="30" s="1"/>
  <c r="S95" i="30"/>
  <c r="S170" i="30" s="1"/>
  <c r="S96" i="30"/>
  <c r="S171" i="30" s="1"/>
  <c r="S97" i="30"/>
  <c r="S172" i="30" s="1"/>
  <c r="S98" i="30"/>
  <c r="S173" i="30" s="1"/>
  <c r="S99" i="30"/>
  <c r="S174" i="30" s="1"/>
  <c r="S100" i="30"/>
  <c r="S175" i="30" s="1"/>
  <c r="S101" i="30"/>
  <c r="S176" i="30" s="1"/>
  <c r="S102" i="30"/>
  <c r="S177" i="30" s="1"/>
  <c r="S103" i="30"/>
  <c r="S178" i="30" s="1"/>
  <c r="S104" i="30"/>
  <c r="S179" i="30" s="1"/>
  <c r="S105" i="30"/>
  <c r="S180" i="30" s="1"/>
  <c r="S106" i="30"/>
  <c r="S181" i="30" s="1"/>
  <c r="S107" i="30"/>
  <c r="S182" i="30" s="1"/>
  <c r="S108" i="30"/>
  <c r="S183" i="30" s="1"/>
  <c r="S109" i="30"/>
  <c r="S184" i="30" s="1"/>
  <c r="S110" i="30"/>
  <c r="S185" i="30" s="1"/>
  <c r="S111" i="30"/>
  <c r="S186" i="30" s="1"/>
  <c r="S112" i="30"/>
  <c r="S187" i="30" s="1"/>
  <c r="S113" i="30"/>
  <c r="S188" i="30" s="1"/>
  <c r="S114" i="30"/>
  <c r="S189" i="30" s="1"/>
  <c r="S115" i="30"/>
  <c r="S190" i="30" s="1"/>
  <c r="S116" i="30"/>
  <c r="S191" i="30" s="1"/>
  <c r="S117" i="30"/>
  <c r="S192" i="30" s="1"/>
  <c r="S118" i="30"/>
  <c r="S193" i="30" s="1"/>
  <c r="S119" i="30"/>
  <c r="S194" i="30" s="1"/>
  <c r="S121" i="30"/>
  <c r="S196" i="30" s="1"/>
  <c r="S122" i="30"/>
  <c r="S197" i="30" s="1"/>
  <c r="S123" i="30"/>
  <c r="S198" i="30" s="1"/>
  <c r="S124" i="30"/>
  <c r="S199" i="30" s="1"/>
  <c r="S125" i="30"/>
  <c r="S200" i="30" s="1"/>
  <c r="S126" i="30"/>
  <c r="S201" i="30" s="1"/>
  <c r="S127" i="30"/>
  <c r="S202" i="30" s="1"/>
  <c r="S129" i="30"/>
  <c r="S204" i="30" s="1"/>
  <c r="S131" i="30"/>
  <c r="S206" i="30" s="1"/>
  <c r="S132" i="30"/>
  <c r="S207" i="30" s="1"/>
  <c r="S136" i="30"/>
  <c r="S211" i="30" s="1"/>
  <c r="S137" i="30"/>
  <c r="S212" i="30" s="1"/>
  <c r="S138" i="30"/>
  <c r="S213" i="30" s="1"/>
  <c r="S139" i="30"/>
  <c r="S214" i="30" s="1"/>
  <c r="S142" i="30"/>
  <c r="S143" i="30"/>
  <c r="N86" i="30"/>
  <c r="N161" i="30" s="1"/>
  <c r="N87" i="30"/>
  <c r="N162" i="30" s="1"/>
  <c r="N89" i="30"/>
  <c r="N164" i="30" s="1"/>
  <c r="N90" i="30"/>
  <c r="N165" i="30" s="1"/>
  <c r="N91" i="30"/>
  <c r="N166" i="30" s="1"/>
  <c r="N92" i="30"/>
  <c r="N167" i="30" s="1"/>
  <c r="N93" i="30"/>
  <c r="N168" i="30" s="1"/>
  <c r="N94" i="30"/>
  <c r="N169" i="30" s="1"/>
  <c r="N95" i="30"/>
  <c r="N170" i="30" s="1"/>
  <c r="N96" i="30"/>
  <c r="N171" i="30" s="1"/>
  <c r="N97" i="30"/>
  <c r="N172" i="30" s="1"/>
  <c r="N98" i="30"/>
  <c r="N173" i="30" s="1"/>
  <c r="N99" i="30"/>
  <c r="N174" i="30" s="1"/>
  <c r="N100" i="30"/>
  <c r="N175" i="30" s="1"/>
  <c r="N101" i="30"/>
  <c r="N176" i="30" s="1"/>
  <c r="N102" i="30"/>
  <c r="N177" i="30" s="1"/>
  <c r="N103" i="30"/>
  <c r="N178" i="30" s="1"/>
  <c r="N104" i="30"/>
  <c r="N179" i="30" s="1"/>
  <c r="N105" i="30"/>
  <c r="N180" i="30" s="1"/>
  <c r="N106" i="30"/>
  <c r="N181" i="30" s="1"/>
  <c r="N107" i="30"/>
  <c r="N182" i="30" s="1"/>
  <c r="N108" i="30"/>
  <c r="N183" i="30" s="1"/>
  <c r="N109" i="30"/>
  <c r="N184" i="30" s="1"/>
  <c r="N110" i="30"/>
  <c r="N185" i="30" s="1"/>
  <c r="N111" i="30"/>
  <c r="N186" i="30" s="1"/>
  <c r="N112" i="30"/>
  <c r="N187" i="30" s="1"/>
  <c r="N113" i="30"/>
  <c r="N188" i="30" s="1"/>
  <c r="N114" i="30"/>
  <c r="N189" i="30" s="1"/>
  <c r="N115" i="30"/>
  <c r="N190" i="30" s="1"/>
  <c r="N116" i="30"/>
  <c r="N191" i="30" s="1"/>
  <c r="N117" i="30"/>
  <c r="N192" i="30" s="1"/>
  <c r="N118" i="30"/>
  <c r="N193" i="30" s="1"/>
  <c r="N119" i="30"/>
  <c r="N194" i="30" s="1"/>
  <c r="N121" i="30"/>
  <c r="N196" i="30" s="1"/>
  <c r="N122" i="30"/>
  <c r="N197" i="30" s="1"/>
  <c r="N123" i="30"/>
  <c r="N198" i="30" s="1"/>
  <c r="N124" i="30"/>
  <c r="N199" i="30" s="1"/>
  <c r="N125" i="30"/>
  <c r="N200" i="30" s="1"/>
  <c r="N126" i="30"/>
  <c r="N201" i="30" s="1"/>
  <c r="N127" i="30"/>
  <c r="N202" i="30" s="1"/>
  <c r="N129" i="30"/>
  <c r="N204" i="30" s="1"/>
  <c r="N131" i="30"/>
  <c r="N206" i="30" s="1"/>
  <c r="N132" i="30"/>
  <c r="N207" i="30" s="1"/>
  <c r="N136" i="30"/>
  <c r="N211" i="30" s="1"/>
  <c r="N137" i="30"/>
  <c r="N212" i="30" s="1"/>
  <c r="N138" i="30"/>
  <c r="N213" i="30" s="1"/>
  <c r="N139" i="30"/>
  <c r="N214" i="30" s="1"/>
  <c r="N142" i="30"/>
  <c r="N143" i="30"/>
  <c r="I86" i="30"/>
  <c r="I161" i="30" s="1"/>
  <c r="I87" i="30"/>
  <c r="I162" i="30" s="1"/>
  <c r="I89" i="30"/>
  <c r="I164" i="30" s="1"/>
  <c r="I90" i="30"/>
  <c r="I165" i="30" s="1"/>
  <c r="I91" i="30"/>
  <c r="I166" i="30" s="1"/>
  <c r="I92" i="30"/>
  <c r="I167" i="30" s="1"/>
  <c r="I93" i="30"/>
  <c r="I168" i="30" s="1"/>
  <c r="I94" i="30"/>
  <c r="I169" i="30" s="1"/>
  <c r="I95" i="30"/>
  <c r="I170" i="30" s="1"/>
  <c r="I96" i="30"/>
  <c r="I171" i="30" s="1"/>
  <c r="I97" i="30"/>
  <c r="I172" i="30" s="1"/>
  <c r="I98" i="30"/>
  <c r="I173" i="30" s="1"/>
  <c r="I99" i="30"/>
  <c r="I174" i="30" s="1"/>
  <c r="I100" i="30"/>
  <c r="I175" i="30" s="1"/>
  <c r="I101" i="30"/>
  <c r="I176" i="30" s="1"/>
  <c r="I102" i="30"/>
  <c r="I177" i="30" s="1"/>
  <c r="I103" i="30"/>
  <c r="I178" i="30" s="1"/>
  <c r="I104" i="30"/>
  <c r="I179" i="30" s="1"/>
  <c r="I105" i="30"/>
  <c r="I180" i="30" s="1"/>
  <c r="I106" i="30"/>
  <c r="I181" i="30" s="1"/>
  <c r="I107" i="30"/>
  <c r="I182" i="30" s="1"/>
  <c r="I108" i="30"/>
  <c r="I183" i="30" s="1"/>
  <c r="I109" i="30"/>
  <c r="I184" i="30" s="1"/>
  <c r="I110" i="30"/>
  <c r="I185" i="30" s="1"/>
  <c r="I111" i="30"/>
  <c r="I186" i="30" s="1"/>
  <c r="I112" i="30"/>
  <c r="I187" i="30" s="1"/>
  <c r="I113" i="30"/>
  <c r="I188" i="30" s="1"/>
  <c r="I114" i="30"/>
  <c r="I189" i="30" s="1"/>
  <c r="I115" i="30"/>
  <c r="I190" i="30" s="1"/>
  <c r="I116" i="30"/>
  <c r="I191" i="30" s="1"/>
  <c r="I117" i="30"/>
  <c r="I192" i="30" s="1"/>
  <c r="I118" i="30"/>
  <c r="I193" i="30" s="1"/>
  <c r="I119" i="30"/>
  <c r="I194" i="30" s="1"/>
  <c r="I121" i="30"/>
  <c r="I196" i="30" s="1"/>
  <c r="I122" i="30"/>
  <c r="I197" i="30" s="1"/>
  <c r="I123" i="30"/>
  <c r="I198" i="30" s="1"/>
  <c r="I124" i="30"/>
  <c r="I199" i="30" s="1"/>
  <c r="I125" i="30"/>
  <c r="I200" i="30" s="1"/>
  <c r="I126" i="30"/>
  <c r="I201" i="30" s="1"/>
  <c r="I127" i="30"/>
  <c r="I202" i="30" s="1"/>
  <c r="I129" i="30"/>
  <c r="I204" i="30" s="1"/>
  <c r="I131" i="30"/>
  <c r="I206" i="30" s="1"/>
  <c r="I132" i="30"/>
  <c r="I207" i="30" s="1"/>
  <c r="I136" i="30"/>
  <c r="I211" i="30" s="1"/>
  <c r="I137" i="30"/>
  <c r="I212" i="30" s="1"/>
  <c r="I138" i="30"/>
  <c r="I213" i="30" s="1"/>
  <c r="I139" i="30"/>
  <c r="I214" i="30" s="1"/>
  <c r="I142" i="30"/>
  <c r="I143" i="30"/>
  <c r="D86" i="30"/>
  <c r="D161" i="30" s="1"/>
  <c r="D87" i="30"/>
  <c r="D162" i="30" s="1"/>
  <c r="D89" i="30"/>
  <c r="D164" i="30" s="1"/>
  <c r="D90" i="30"/>
  <c r="D165" i="30" s="1"/>
  <c r="D91" i="30"/>
  <c r="D166" i="30" s="1"/>
  <c r="D92" i="30"/>
  <c r="D167" i="30" s="1"/>
  <c r="D93" i="30"/>
  <c r="D168" i="30" s="1"/>
  <c r="D94" i="30"/>
  <c r="D169" i="30" s="1"/>
  <c r="D95" i="30"/>
  <c r="D170" i="30" s="1"/>
  <c r="D96" i="30"/>
  <c r="D171" i="30" s="1"/>
  <c r="D97" i="30"/>
  <c r="D172" i="30" s="1"/>
  <c r="D98" i="30"/>
  <c r="D173" i="30" s="1"/>
  <c r="D99" i="30"/>
  <c r="D174" i="30" s="1"/>
  <c r="D100" i="30"/>
  <c r="D175" i="30" s="1"/>
  <c r="D101" i="30"/>
  <c r="D176" i="30" s="1"/>
  <c r="D102" i="30"/>
  <c r="D177" i="30" s="1"/>
  <c r="D103" i="30"/>
  <c r="D178" i="30" s="1"/>
  <c r="D104" i="30"/>
  <c r="D179" i="30" s="1"/>
  <c r="D105" i="30"/>
  <c r="D180" i="30" s="1"/>
  <c r="D106" i="30"/>
  <c r="D181" i="30" s="1"/>
  <c r="D107" i="30"/>
  <c r="D182" i="30" s="1"/>
  <c r="D108" i="30"/>
  <c r="D183" i="30" s="1"/>
  <c r="D109" i="30"/>
  <c r="D184" i="30" s="1"/>
  <c r="D110" i="30"/>
  <c r="D185" i="30" s="1"/>
  <c r="D111" i="30"/>
  <c r="D186" i="30" s="1"/>
  <c r="D112" i="30"/>
  <c r="D187" i="30" s="1"/>
  <c r="D113" i="30"/>
  <c r="D188" i="30" s="1"/>
  <c r="D114" i="30"/>
  <c r="D189" i="30" s="1"/>
  <c r="D115" i="30"/>
  <c r="D190" i="30" s="1"/>
  <c r="D116" i="30"/>
  <c r="D191" i="30" s="1"/>
  <c r="D117" i="30"/>
  <c r="D192" i="30" s="1"/>
  <c r="D118" i="30"/>
  <c r="D193" i="30" s="1"/>
  <c r="D119" i="30"/>
  <c r="D194" i="30" s="1"/>
  <c r="D121" i="30"/>
  <c r="D196" i="30" s="1"/>
  <c r="D122" i="30"/>
  <c r="D197" i="30" s="1"/>
  <c r="D123" i="30"/>
  <c r="D198" i="30" s="1"/>
  <c r="D124" i="30"/>
  <c r="D199" i="30" s="1"/>
  <c r="D125" i="30"/>
  <c r="D200" i="30" s="1"/>
  <c r="D126" i="30"/>
  <c r="D201" i="30" s="1"/>
  <c r="D127" i="30"/>
  <c r="D202" i="30" s="1"/>
  <c r="D129" i="30"/>
  <c r="D204" i="30" s="1"/>
  <c r="D131" i="30"/>
  <c r="D206" i="30" s="1"/>
  <c r="D132" i="30"/>
  <c r="D207" i="30" s="1"/>
  <c r="D136" i="30"/>
  <c r="D211" i="30" s="1"/>
  <c r="D137" i="30"/>
  <c r="D212" i="30" s="1"/>
  <c r="D138" i="30"/>
  <c r="D213" i="30" s="1"/>
  <c r="D139" i="30"/>
  <c r="D142" i="30"/>
  <c r="D143" i="30"/>
  <c r="F86" i="30"/>
  <c r="F161" i="30" s="1"/>
  <c r="AT68" i="30"/>
  <c r="AT67" i="30"/>
  <c r="AT64" i="30"/>
  <c r="AT139" i="30" s="1"/>
  <c r="AT63" i="30"/>
  <c r="AT138" i="30" s="1"/>
  <c r="AT62" i="30"/>
  <c r="AT137" i="30" s="1"/>
  <c r="AT61" i="30"/>
  <c r="AT57" i="30"/>
  <c r="AT132" i="30" s="1"/>
  <c r="AT56" i="30"/>
  <c r="AT131" i="30" s="1"/>
  <c r="AT54" i="30"/>
  <c r="AT129" i="30" s="1"/>
  <c r="AT52" i="30"/>
  <c r="AT127" i="30" s="1"/>
  <c r="AT51" i="30"/>
  <c r="AT126" i="30" s="1"/>
  <c r="AT50" i="30"/>
  <c r="AT125" i="30" s="1"/>
  <c r="AT49" i="30"/>
  <c r="AT124" i="30" s="1"/>
  <c r="AT48" i="30"/>
  <c r="AT123" i="30" s="1"/>
  <c r="AT47" i="30"/>
  <c r="AT122" i="30" s="1"/>
  <c r="AT46" i="30"/>
  <c r="AT121" i="30" s="1"/>
  <c r="AT44" i="30"/>
  <c r="AT119" i="30" s="1"/>
  <c r="AT43" i="30"/>
  <c r="AT118" i="30" s="1"/>
  <c r="AT42" i="30"/>
  <c r="AT117" i="30" s="1"/>
  <c r="AT41" i="30"/>
  <c r="AT116" i="30" s="1"/>
  <c r="AT40" i="30"/>
  <c r="AT115" i="30" s="1"/>
  <c r="AT39" i="30"/>
  <c r="AT114" i="30" s="1"/>
  <c r="AT38" i="30"/>
  <c r="AT113" i="30" s="1"/>
  <c r="AT37" i="30"/>
  <c r="AT112" i="30" s="1"/>
  <c r="AT36" i="30"/>
  <c r="AT111" i="30" s="1"/>
  <c r="AT35" i="30"/>
  <c r="AT110" i="30" s="1"/>
  <c r="AT34" i="30"/>
  <c r="AT109" i="30" s="1"/>
  <c r="AT33" i="30"/>
  <c r="AT108" i="30" s="1"/>
  <c r="AT32" i="30"/>
  <c r="AT107" i="30" s="1"/>
  <c r="AT31" i="30"/>
  <c r="AT106" i="30" s="1"/>
  <c r="AT30" i="30"/>
  <c r="AT105" i="30" s="1"/>
  <c r="AT29" i="30"/>
  <c r="AT104" i="30" s="1"/>
  <c r="AT28" i="30"/>
  <c r="AT103" i="30" s="1"/>
  <c r="AT27" i="30"/>
  <c r="AT102" i="30" s="1"/>
  <c r="AT26" i="30"/>
  <c r="AT101" i="30" s="1"/>
  <c r="AT25" i="30"/>
  <c r="AT100" i="30" s="1"/>
  <c r="AT24" i="30"/>
  <c r="AT99" i="30" s="1"/>
  <c r="AT23" i="30"/>
  <c r="AT98" i="30" s="1"/>
  <c r="AT22" i="30"/>
  <c r="AT97" i="30" s="1"/>
  <c r="AT21" i="30"/>
  <c r="AT96" i="30" s="1"/>
  <c r="AT20" i="30"/>
  <c r="AT95" i="30" s="1"/>
  <c r="AT19" i="30"/>
  <c r="AT94" i="30" s="1"/>
  <c r="AT18" i="30"/>
  <c r="AT93" i="30" s="1"/>
  <c r="AT17" i="30"/>
  <c r="AT92" i="30" s="1"/>
  <c r="AT16" i="30"/>
  <c r="AT91" i="30" s="1"/>
  <c r="AT15" i="30"/>
  <c r="AT90" i="30" s="1"/>
  <c r="AT14" i="30"/>
  <c r="AT12" i="30"/>
  <c r="AT87" i="30" s="1"/>
  <c r="AT11" i="30"/>
  <c r="AO68" i="30"/>
  <c r="AO67" i="30"/>
  <c r="AO64" i="30"/>
  <c r="AO139" i="30" s="1"/>
  <c r="AO63" i="30"/>
  <c r="AO138" i="30" s="1"/>
  <c r="AO62" i="30"/>
  <c r="AO137" i="30" s="1"/>
  <c r="AO61" i="30"/>
  <c r="AO57" i="30"/>
  <c r="AO132" i="30" s="1"/>
  <c r="AO56" i="30"/>
  <c r="AO131" i="30" s="1"/>
  <c r="AO54" i="30"/>
  <c r="AO129" i="30" s="1"/>
  <c r="AO52" i="30"/>
  <c r="AO127" i="30" s="1"/>
  <c r="AO51" i="30"/>
  <c r="AO126" i="30" s="1"/>
  <c r="AO50" i="30"/>
  <c r="AO125" i="30" s="1"/>
  <c r="AO49" i="30"/>
  <c r="AO124" i="30" s="1"/>
  <c r="AO48" i="30"/>
  <c r="AO123" i="30" s="1"/>
  <c r="AO47" i="30"/>
  <c r="AO122" i="30" s="1"/>
  <c r="AO46" i="30"/>
  <c r="AO121" i="30" s="1"/>
  <c r="AO44" i="30"/>
  <c r="AO119" i="30" s="1"/>
  <c r="AO43" i="30"/>
  <c r="AO118" i="30" s="1"/>
  <c r="AO42" i="30"/>
  <c r="AO117" i="30" s="1"/>
  <c r="AO41" i="30"/>
  <c r="AO116" i="30" s="1"/>
  <c r="AO40" i="30"/>
  <c r="AO115" i="30" s="1"/>
  <c r="AO39" i="30"/>
  <c r="AO114" i="30" s="1"/>
  <c r="AO38" i="30"/>
  <c r="AO113" i="30" s="1"/>
  <c r="AO37" i="30"/>
  <c r="AO112" i="30" s="1"/>
  <c r="AO36" i="30"/>
  <c r="AO111" i="30" s="1"/>
  <c r="AO35" i="30"/>
  <c r="AO110" i="30" s="1"/>
  <c r="AO34" i="30"/>
  <c r="AO109" i="30" s="1"/>
  <c r="AO33" i="30"/>
  <c r="AO108" i="30" s="1"/>
  <c r="AO32" i="30"/>
  <c r="AO107" i="30" s="1"/>
  <c r="AO31" i="30"/>
  <c r="AO106" i="30" s="1"/>
  <c r="AO30" i="30"/>
  <c r="AO105" i="30" s="1"/>
  <c r="AO29" i="30"/>
  <c r="AO104" i="30" s="1"/>
  <c r="AO28" i="30"/>
  <c r="AO103" i="30" s="1"/>
  <c r="AO27" i="30"/>
  <c r="AO102" i="30" s="1"/>
  <c r="AO26" i="30"/>
  <c r="AO101" i="30" s="1"/>
  <c r="AO25" i="30"/>
  <c r="AO100" i="30" s="1"/>
  <c r="AO24" i="30"/>
  <c r="AO99" i="30" s="1"/>
  <c r="AO23" i="30"/>
  <c r="AO98" i="30" s="1"/>
  <c r="AO22" i="30"/>
  <c r="AO97" i="30" s="1"/>
  <c r="AO21" i="30"/>
  <c r="AO96" i="30" s="1"/>
  <c r="AO20" i="30"/>
  <c r="AO95" i="30" s="1"/>
  <c r="AO19" i="30"/>
  <c r="AO94" i="30" s="1"/>
  <c r="AO18" i="30"/>
  <c r="AO93" i="30" s="1"/>
  <c r="AO17" i="30"/>
  <c r="AO92" i="30" s="1"/>
  <c r="AO16" i="30"/>
  <c r="AO91" i="30" s="1"/>
  <c r="AO15" i="30"/>
  <c r="AO90" i="30" s="1"/>
  <c r="AO14" i="30"/>
  <c r="AO89" i="30" s="1"/>
  <c r="AO12" i="30"/>
  <c r="AO87" i="30" s="1"/>
  <c r="AO11" i="30"/>
  <c r="AJ68" i="30"/>
  <c r="AJ67" i="30"/>
  <c r="AJ64" i="30"/>
  <c r="AJ139" i="30" s="1"/>
  <c r="AJ63" i="30"/>
  <c r="AJ138" i="30" s="1"/>
  <c r="AJ62" i="30"/>
  <c r="AJ137" i="30" s="1"/>
  <c r="AJ61" i="30"/>
  <c r="AJ57" i="30"/>
  <c r="AJ132" i="30" s="1"/>
  <c r="AJ56" i="30"/>
  <c r="AJ131" i="30" s="1"/>
  <c r="AJ54" i="30"/>
  <c r="AJ129" i="30" s="1"/>
  <c r="AJ52" i="30"/>
  <c r="AJ127" i="30" s="1"/>
  <c r="AJ51" i="30"/>
  <c r="AJ126" i="30" s="1"/>
  <c r="AJ50" i="30"/>
  <c r="AJ125" i="30" s="1"/>
  <c r="AJ49" i="30"/>
  <c r="AJ124" i="30" s="1"/>
  <c r="AJ48" i="30"/>
  <c r="AJ123" i="30" s="1"/>
  <c r="AJ47" i="30"/>
  <c r="AJ122" i="30" s="1"/>
  <c r="AJ46" i="30"/>
  <c r="AJ121" i="30" s="1"/>
  <c r="AJ44" i="30"/>
  <c r="AJ119" i="30" s="1"/>
  <c r="AJ43" i="30"/>
  <c r="AJ118" i="30" s="1"/>
  <c r="AJ42" i="30"/>
  <c r="AJ117" i="30" s="1"/>
  <c r="AJ41" i="30"/>
  <c r="AJ116" i="30" s="1"/>
  <c r="AJ40" i="30"/>
  <c r="AJ115" i="30" s="1"/>
  <c r="AJ39" i="30"/>
  <c r="AJ114" i="30" s="1"/>
  <c r="AJ38" i="30"/>
  <c r="AJ113" i="30" s="1"/>
  <c r="AJ37" i="30"/>
  <c r="AJ112" i="30" s="1"/>
  <c r="AJ36" i="30"/>
  <c r="AJ111" i="30" s="1"/>
  <c r="AJ35" i="30"/>
  <c r="AJ110" i="30" s="1"/>
  <c r="AJ34" i="30"/>
  <c r="AJ109" i="30" s="1"/>
  <c r="AJ33" i="30"/>
  <c r="AJ108" i="30" s="1"/>
  <c r="AJ32" i="30"/>
  <c r="AJ107" i="30" s="1"/>
  <c r="AJ31" i="30"/>
  <c r="AJ106" i="30" s="1"/>
  <c r="AJ30" i="30"/>
  <c r="AJ105" i="30" s="1"/>
  <c r="AJ29" i="30"/>
  <c r="AJ104" i="30" s="1"/>
  <c r="AJ28" i="30"/>
  <c r="AJ103" i="30" s="1"/>
  <c r="AJ27" i="30"/>
  <c r="AJ102" i="30" s="1"/>
  <c r="AJ26" i="30"/>
  <c r="AJ101" i="30" s="1"/>
  <c r="AJ25" i="30"/>
  <c r="AJ100" i="30" s="1"/>
  <c r="AJ24" i="30"/>
  <c r="AJ99" i="30" s="1"/>
  <c r="AJ23" i="30"/>
  <c r="AJ98" i="30" s="1"/>
  <c r="AJ22" i="30"/>
  <c r="AJ97" i="30" s="1"/>
  <c r="AJ21" i="30"/>
  <c r="AJ96" i="30" s="1"/>
  <c r="AJ20" i="30"/>
  <c r="AJ95" i="30" s="1"/>
  <c r="AJ19" i="30"/>
  <c r="AJ94" i="30" s="1"/>
  <c r="AJ18" i="30"/>
  <c r="AJ93" i="30" s="1"/>
  <c r="AJ17" i="30"/>
  <c r="AJ92" i="30" s="1"/>
  <c r="AJ16" i="30"/>
  <c r="AJ91" i="30" s="1"/>
  <c r="AJ15" i="30"/>
  <c r="AJ90" i="30" s="1"/>
  <c r="AJ14" i="30"/>
  <c r="AJ89" i="30" s="1"/>
  <c r="AJ12" i="30"/>
  <c r="AJ87" i="30" s="1"/>
  <c r="AJ11" i="30"/>
  <c r="AE68" i="30"/>
  <c r="AE67" i="30"/>
  <c r="AE64" i="30"/>
  <c r="AE139" i="30" s="1"/>
  <c r="AE63" i="30"/>
  <c r="AE138" i="30" s="1"/>
  <c r="AE62" i="30"/>
  <c r="AE137" i="30" s="1"/>
  <c r="AE61" i="30"/>
  <c r="AE57" i="30"/>
  <c r="AE132" i="30" s="1"/>
  <c r="AE56" i="30"/>
  <c r="AE131" i="30" s="1"/>
  <c r="AE54" i="30"/>
  <c r="AE129" i="30" s="1"/>
  <c r="AE52" i="30"/>
  <c r="AE127" i="30" s="1"/>
  <c r="AE51" i="30"/>
  <c r="AE126" i="30" s="1"/>
  <c r="AE50" i="30"/>
  <c r="AE125" i="30" s="1"/>
  <c r="AE49" i="30"/>
  <c r="AE124" i="30" s="1"/>
  <c r="AE48" i="30"/>
  <c r="AE123" i="30" s="1"/>
  <c r="AE47" i="30"/>
  <c r="AE122" i="30" s="1"/>
  <c r="AE46" i="30"/>
  <c r="AE121" i="30" s="1"/>
  <c r="AE44" i="30"/>
  <c r="AE119" i="30" s="1"/>
  <c r="AE43" i="30"/>
  <c r="AE118" i="30" s="1"/>
  <c r="AE42" i="30"/>
  <c r="AE117" i="30" s="1"/>
  <c r="AE41" i="30"/>
  <c r="AE116" i="30" s="1"/>
  <c r="AE40" i="30"/>
  <c r="AE115" i="30" s="1"/>
  <c r="AE39" i="30"/>
  <c r="AE114" i="30" s="1"/>
  <c r="AE38" i="30"/>
  <c r="AE113" i="30" s="1"/>
  <c r="AE37" i="30"/>
  <c r="AE112" i="30" s="1"/>
  <c r="AE36" i="30"/>
  <c r="AE111" i="30" s="1"/>
  <c r="AE35" i="30"/>
  <c r="AE110" i="30" s="1"/>
  <c r="AE34" i="30"/>
  <c r="AE109" i="30" s="1"/>
  <c r="AE33" i="30"/>
  <c r="AE108" i="30" s="1"/>
  <c r="AE32" i="30"/>
  <c r="AE107" i="30" s="1"/>
  <c r="AE31" i="30"/>
  <c r="AE106" i="30" s="1"/>
  <c r="AE30" i="30"/>
  <c r="AE105" i="30" s="1"/>
  <c r="AE29" i="30"/>
  <c r="AE104" i="30" s="1"/>
  <c r="AE28" i="30"/>
  <c r="AE103" i="30" s="1"/>
  <c r="AE27" i="30"/>
  <c r="AE102" i="30" s="1"/>
  <c r="AE26" i="30"/>
  <c r="AE101" i="30" s="1"/>
  <c r="AE25" i="30"/>
  <c r="AE100" i="30" s="1"/>
  <c r="AE24" i="30"/>
  <c r="AE99" i="30" s="1"/>
  <c r="AE23" i="30"/>
  <c r="AE98" i="30" s="1"/>
  <c r="AE22" i="30"/>
  <c r="AE97" i="30" s="1"/>
  <c r="AE21" i="30"/>
  <c r="AE96" i="30" s="1"/>
  <c r="AE20" i="30"/>
  <c r="AE95" i="30" s="1"/>
  <c r="AE19" i="30"/>
  <c r="AE94" i="30" s="1"/>
  <c r="AE18" i="30"/>
  <c r="AE93" i="30" s="1"/>
  <c r="AE17" i="30"/>
  <c r="AE92" i="30" s="1"/>
  <c r="AE16" i="30"/>
  <c r="AE91" i="30" s="1"/>
  <c r="AE15" i="30"/>
  <c r="AE90" i="30" s="1"/>
  <c r="AE14" i="30"/>
  <c r="AE12" i="30"/>
  <c r="AE87" i="30" s="1"/>
  <c r="AE11" i="30"/>
  <c r="Z68" i="30"/>
  <c r="Z67" i="30"/>
  <c r="Z64" i="30"/>
  <c r="Z139" i="30" s="1"/>
  <c r="Z63" i="30"/>
  <c r="Z138" i="30" s="1"/>
  <c r="Z62" i="30"/>
  <c r="Z137" i="30" s="1"/>
  <c r="Z61" i="30"/>
  <c r="Z57" i="30"/>
  <c r="Z132" i="30" s="1"/>
  <c r="Z56" i="30"/>
  <c r="Z131" i="30" s="1"/>
  <c r="Z54" i="30"/>
  <c r="Z129" i="30" s="1"/>
  <c r="Z52" i="30"/>
  <c r="Z127" i="30" s="1"/>
  <c r="Z51" i="30"/>
  <c r="Z126" i="30" s="1"/>
  <c r="Z50" i="30"/>
  <c r="Z125" i="30" s="1"/>
  <c r="Z49" i="30"/>
  <c r="Z124" i="30" s="1"/>
  <c r="Z48" i="30"/>
  <c r="Z123" i="30" s="1"/>
  <c r="Z47" i="30"/>
  <c r="Z122" i="30" s="1"/>
  <c r="Z46" i="30"/>
  <c r="Z121" i="30" s="1"/>
  <c r="Z44" i="30"/>
  <c r="Z119" i="30" s="1"/>
  <c r="Z43" i="30"/>
  <c r="Z118" i="30" s="1"/>
  <c r="Z42" i="30"/>
  <c r="Z117" i="30" s="1"/>
  <c r="Z41" i="30"/>
  <c r="Z116" i="30" s="1"/>
  <c r="Z40" i="30"/>
  <c r="Z115" i="30" s="1"/>
  <c r="Z39" i="30"/>
  <c r="Z114" i="30" s="1"/>
  <c r="Z38" i="30"/>
  <c r="Z113" i="30" s="1"/>
  <c r="Z37" i="30"/>
  <c r="Z112" i="30" s="1"/>
  <c r="Z36" i="30"/>
  <c r="Z111" i="30" s="1"/>
  <c r="Z35" i="30"/>
  <c r="Z110" i="30" s="1"/>
  <c r="Z34" i="30"/>
  <c r="Z109" i="30" s="1"/>
  <c r="Z33" i="30"/>
  <c r="Z108" i="30" s="1"/>
  <c r="Z32" i="30"/>
  <c r="Z107" i="30" s="1"/>
  <c r="Z31" i="30"/>
  <c r="Z106" i="30" s="1"/>
  <c r="Z30" i="30"/>
  <c r="Z105" i="30" s="1"/>
  <c r="Z29" i="30"/>
  <c r="Z104" i="30" s="1"/>
  <c r="Z28" i="30"/>
  <c r="Z103" i="30" s="1"/>
  <c r="Z27" i="30"/>
  <c r="Z102" i="30" s="1"/>
  <c r="Z26" i="30"/>
  <c r="Z101" i="30" s="1"/>
  <c r="Z25" i="30"/>
  <c r="Z100" i="30" s="1"/>
  <c r="Z24" i="30"/>
  <c r="Z99" i="30" s="1"/>
  <c r="Z23" i="30"/>
  <c r="Z98" i="30" s="1"/>
  <c r="Z22" i="30"/>
  <c r="Z97" i="30" s="1"/>
  <c r="Z21" i="30"/>
  <c r="Z96" i="30" s="1"/>
  <c r="Z20" i="30"/>
  <c r="Z95" i="30" s="1"/>
  <c r="Z19" i="30"/>
  <c r="Z94" i="30" s="1"/>
  <c r="Z18" i="30"/>
  <c r="Z93" i="30" s="1"/>
  <c r="Z17" i="30"/>
  <c r="Z92" i="30" s="1"/>
  <c r="Z16" i="30"/>
  <c r="Z91" i="30" s="1"/>
  <c r="Z15" i="30"/>
  <c r="Z90" i="30" s="1"/>
  <c r="Z14" i="30"/>
  <c r="Z89" i="30" s="1"/>
  <c r="Z12" i="30"/>
  <c r="Z87" i="30" s="1"/>
  <c r="Z11" i="30"/>
  <c r="U68" i="30"/>
  <c r="U67" i="30"/>
  <c r="U64" i="30"/>
  <c r="U139" i="30" s="1"/>
  <c r="U63" i="30"/>
  <c r="U138" i="30" s="1"/>
  <c r="U62" i="30"/>
  <c r="U137" i="30" s="1"/>
  <c r="U61" i="30"/>
  <c r="U57" i="30"/>
  <c r="U132" i="30" s="1"/>
  <c r="U56" i="30"/>
  <c r="U131" i="30" s="1"/>
  <c r="U54" i="30"/>
  <c r="U129" i="30" s="1"/>
  <c r="U52" i="30"/>
  <c r="U127" i="30" s="1"/>
  <c r="U51" i="30"/>
  <c r="U126" i="30" s="1"/>
  <c r="U50" i="30"/>
  <c r="U125" i="30" s="1"/>
  <c r="U49" i="30"/>
  <c r="U124" i="30" s="1"/>
  <c r="U48" i="30"/>
  <c r="U123" i="30" s="1"/>
  <c r="U47" i="30"/>
  <c r="U122" i="30" s="1"/>
  <c r="U46" i="30"/>
  <c r="U121" i="30" s="1"/>
  <c r="U44" i="30"/>
  <c r="U119" i="30" s="1"/>
  <c r="U43" i="30"/>
  <c r="U118" i="30" s="1"/>
  <c r="U42" i="30"/>
  <c r="U117" i="30" s="1"/>
  <c r="U41" i="30"/>
  <c r="U116" i="30" s="1"/>
  <c r="U40" i="30"/>
  <c r="U115" i="30" s="1"/>
  <c r="U39" i="30"/>
  <c r="U114" i="30" s="1"/>
  <c r="U38" i="30"/>
  <c r="U113" i="30" s="1"/>
  <c r="U37" i="30"/>
  <c r="U112" i="30" s="1"/>
  <c r="U36" i="30"/>
  <c r="U111" i="30" s="1"/>
  <c r="U35" i="30"/>
  <c r="U110" i="30" s="1"/>
  <c r="U34" i="30"/>
  <c r="U109" i="30" s="1"/>
  <c r="U33" i="30"/>
  <c r="U108" i="30" s="1"/>
  <c r="U32" i="30"/>
  <c r="U107" i="30" s="1"/>
  <c r="U31" i="30"/>
  <c r="U106" i="30" s="1"/>
  <c r="U30" i="30"/>
  <c r="U105" i="30" s="1"/>
  <c r="U29" i="30"/>
  <c r="U104" i="30" s="1"/>
  <c r="U28" i="30"/>
  <c r="U103" i="30" s="1"/>
  <c r="U27" i="30"/>
  <c r="U102" i="30" s="1"/>
  <c r="U26" i="30"/>
  <c r="U101" i="30" s="1"/>
  <c r="U25" i="30"/>
  <c r="U100" i="30" s="1"/>
  <c r="U24" i="30"/>
  <c r="U99" i="30" s="1"/>
  <c r="U23" i="30"/>
  <c r="U98" i="30" s="1"/>
  <c r="U22" i="30"/>
  <c r="U97" i="30" s="1"/>
  <c r="U21" i="30"/>
  <c r="U96" i="30" s="1"/>
  <c r="U20" i="30"/>
  <c r="U95" i="30" s="1"/>
  <c r="U19" i="30"/>
  <c r="U94" i="30" s="1"/>
  <c r="U18" i="30"/>
  <c r="U93" i="30" s="1"/>
  <c r="U17" i="30"/>
  <c r="U92" i="30" s="1"/>
  <c r="U16" i="30"/>
  <c r="U91" i="30" s="1"/>
  <c r="U15" i="30"/>
  <c r="U90" i="30" s="1"/>
  <c r="U14" i="30"/>
  <c r="U12" i="30"/>
  <c r="U87" i="30" s="1"/>
  <c r="U11" i="30"/>
  <c r="P68" i="30"/>
  <c r="P67" i="30"/>
  <c r="P64" i="30"/>
  <c r="P139" i="30" s="1"/>
  <c r="P63" i="30"/>
  <c r="P138" i="30" s="1"/>
  <c r="P62" i="30"/>
  <c r="P137" i="30" s="1"/>
  <c r="P61" i="30"/>
  <c r="P57" i="30"/>
  <c r="P132" i="30" s="1"/>
  <c r="P56" i="30"/>
  <c r="P131" i="30" s="1"/>
  <c r="P54" i="30"/>
  <c r="P129" i="30" s="1"/>
  <c r="P52" i="30"/>
  <c r="P127" i="30" s="1"/>
  <c r="P51" i="30"/>
  <c r="P126" i="30" s="1"/>
  <c r="P50" i="30"/>
  <c r="P125" i="30" s="1"/>
  <c r="P49" i="30"/>
  <c r="P124" i="30" s="1"/>
  <c r="P48" i="30"/>
  <c r="P123" i="30" s="1"/>
  <c r="P47" i="30"/>
  <c r="P122" i="30" s="1"/>
  <c r="P46" i="30"/>
  <c r="P121" i="30" s="1"/>
  <c r="P44" i="30"/>
  <c r="P119" i="30" s="1"/>
  <c r="P43" i="30"/>
  <c r="P118" i="30" s="1"/>
  <c r="P42" i="30"/>
  <c r="P117" i="30" s="1"/>
  <c r="P41" i="30"/>
  <c r="P116" i="30" s="1"/>
  <c r="P40" i="30"/>
  <c r="P115" i="30" s="1"/>
  <c r="P39" i="30"/>
  <c r="P114" i="30" s="1"/>
  <c r="P38" i="30"/>
  <c r="P113" i="30" s="1"/>
  <c r="P37" i="30"/>
  <c r="P112" i="30" s="1"/>
  <c r="P36" i="30"/>
  <c r="P111" i="30" s="1"/>
  <c r="P35" i="30"/>
  <c r="P110" i="30" s="1"/>
  <c r="P34" i="30"/>
  <c r="P109" i="30" s="1"/>
  <c r="P33" i="30"/>
  <c r="P108" i="30" s="1"/>
  <c r="P32" i="30"/>
  <c r="P107" i="30" s="1"/>
  <c r="P31" i="30"/>
  <c r="P106" i="30" s="1"/>
  <c r="P30" i="30"/>
  <c r="P105" i="30" s="1"/>
  <c r="P29" i="30"/>
  <c r="P104" i="30" s="1"/>
  <c r="P28" i="30"/>
  <c r="P103" i="30" s="1"/>
  <c r="P27" i="30"/>
  <c r="P102" i="30" s="1"/>
  <c r="P26" i="30"/>
  <c r="P101" i="30" s="1"/>
  <c r="P25" i="30"/>
  <c r="P100" i="30" s="1"/>
  <c r="P24" i="30"/>
  <c r="P99" i="30" s="1"/>
  <c r="P23" i="30"/>
  <c r="P98" i="30" s="1"/>
  <c r="P22" i="30"/>
  <c r="P97" i="30" s="1"/>
  <c r="P21" i="30"/>
  <c r="P96" i="30" s="1"/>
  <c r="P20" i="30"/>
  <c r="P95" i="30" s="1"/>
  <c r="P19" i="30"/>
  <c r="P94" i="30" s="1"/>
  <c r="P18" i="30"/>
  <c r="P93" i="30" s="1"/>
  <c r="P17" i="30"/>
  <c r="P92" i="30" s="1"/>
  <c r="P16" i="30"/>
  <c r="P91" i="30" s="1"/>
  <c r="P15" i="30"/>
  <c r="P90" i="30" s="1"/>
  <c r="P14" i="30"/>
  <c r="P89" i="30" s="1"/>
  <c r="P12" i="30"/>
  <c r="P87" i="30" s="1"/>
  <c r="P11" i="30"/>
  <c r="K68" i="30"/>
  <c r="K67" i="30"/>
  <c r="K64" i="30"/>
  <c r="K139" i="30" s="1"/>
  <c r="K63" i="30"/>
  <c r="K138" i="30" s="1"/>
  <c r="K62" i="30"/>
  <c r="K137" i="30" s="1"/>
  <c r="K61" i="30"/>
  <c r="K136" i="30" s="1"/>
  <c r="K57" i="30"/>
  <c r="K132" i="30" s="1"/>
  <c r="K56" i="30"/>
  <c r="K131" i="30" s="1"/>
  <c r="K15" i="30"/>
  <c r="K90" i="30" s="1"/>
  <c r="K16" i="30"/>
  <c r="K91" i="30" s="1"/>
  <c r="K17" i="30"/>
  <c r="K92" i="30" s="1"/>
  <c r="K18" i="30"/>
  <c r="K93" i="30" s="1"/>
  <c r="K19" i="30"/>
  <c r="K94" i="30" s="1"/>
  <c r="K20" i="30"/>
  <c r="K95" i="30" s="1"/>
  <c r="K21" i="30"/>
  <c r="K96" i="30" s="1"/>
  <c r="K22" i="30"/>
  <c r="K97" i="30" s="1"/>
  <c r="K23" i="30"/>
  <c r="K98" i="30" s="1"/>
  <c r="K24" i="30"/>
  <c r="K99" i="30" s="1"/>
  <c r="K25" i="30"/>
  <c r="K100" i="30" s="1"/>
  <c r="K26" i="30"/>
  <c r="K101" i="30" s="1"/>
  <c r="K27" i="30"/>
  <c r="K102" i="30" s="1"/>
  <c r="K28" i="30"/>
  <c r="K103" i="30" s="1"/>
  <c r="K29" i="30"/>
  <c r="K104" i="30" s="1"/>
  <c r="K30" i="30"/>
  <c r="K105" i="30" s="1"/>
  <c r="K31" i="30"/>
  <c r="K106" i="30" s="1"/>
  <c r="K32" i="30"/>
  <c r="K107" i="30" s="1"/>
  <c r="K33" i="30"/>
  <c r="K108" i="30" s="1"/>
  <c r="K34" i="30"/>
  <c r="K109" i="30" s="1"/>
  <c r="K35" i="30"/>
  <c r="K110" i="30" s="1"/>
  <c r="K36" i="30"/>
  <c r="K111" i="30" s="1"/>
  <c r="K37" i="30"/>
  <c r="K112" i="30" s="1"/>
  <c r="K38" i="30"/>
  <c r="K113" i="30" s="1"/>
  <c r="K39" i="30"/>
  <c r="K114" i="30" s="1"/>
  <c r="K40" i="30"/>
  <c r="K115" i="30" s="1"/>
  <c r="K41" i="30"/>
  <c r="K116" i="30" s="1"/>
  <c r="K42" i="30"/>
  <c r="K117" i="30" s="1"/>
  <c r="K43" i="30"/>
  <c r="K118" i="30" s="1"/>
  <c r="K44" i="30"/>
  <c r="K119" i="30" s="1"/>
  <c r="K46" i="30"/>
  <c r="K121" i="30" s="1"/>
  <c r="K47" i="30"/>
  <c r="K122" i="30" s="1"/>
  <c r="K48" i="30"/>
  <c r="K123" i="30" s="1"/>
  <c r="K49" i="30"/>
  <c r="K124" i="30" s="1"/>
  <c r="K50" i="30"/>
  <c r="K125" i="30" s="1"/>
  <c r="K51" i="30"/>
  <c r="K126" i="30" s="1"/>
  <c r="K52" i="30"/>
  <c r="K127" i="30" s="1"/>
  <c r="K54" i="30"/>
  <c r="K129" i="30" s="1"/>
  <c r="K14" i="30"/>
  <c r="K89" i="30" s="1"/>
  <c r="K12" i="30"/>
  <c r="K87" i="30" s="1"/>
  <c r="K11" i="30"/>
  <c r="K86" i="30" s="1"/>
  <c r="F68" i="30"/>
  <c r="F67" i="30"/>
  <c r="G67" i="30" s="1"/>
  <c r="F64" i="30"/>
  <c r="F139" i="30" s="1"/>
  <c r="F63" i="30"/>
  <c r="F138" i="30" s="1"/>
  <c r="F62" i="30"/>
  <c r="F137" i="30" s="1"/>
  <c r="F61" i="30"/>
  <c r="F136" i="30" s="1"/>
  <c r="F57" i="30"/>
  <c r="F132" i="30" s="1"/>
  <c r="F56" i="30"/>
  <c r="F131" i="30" s="1"/>
  <c r="F54" i="30"/>
  <c r="F129" i="30" s="1"/>
  <c r="F52" i="30"/>
  <c r="F127" i="30" s="1"/>
  <c r="F51" i="30"/>
  <c r="F126" i="30" s="1"/>
  <c r="F50" i="30"/>
  <c r="F125" i="30" s="1"/>
  <c r="F49" i="30"/>
  <c r="F124" i="30" s="1"/>
  <c r="F48" i="30"/>
  <c r="F123" i="30" s="1"/>
  <c r="F47" i="30"/>
  <c r="F122" i="30" s="1"/>
  <c r="F46" i="30"/>
  <c r="F121" i="30" s="1"/>
  <c r="F44" i="30"/>
  <c r="F119" i="30" s="1"/>
  <c r="F43" i="30"/>
  <c r="F118" i="30" s="1"/>
  <c r="F42" i="30"/>
  <c r="F117" i="30" s="1"/>
  <c r="F41" i="30"/>
  <c r="F116" i="30" s="1"/>
  <c r="F40" i="30"/>
  <c r="F115" i="30" s="1"/>
  <c r="F39" i="30"/>
  <c r="F114" i="30" s="1"/>
  <c r="F38" i="30"/>
  <c r="F113" i="30" s="1"/>
  <c r="F37" i="30"/>
  <c r="F112" i="30" s="1"/>
  <c r="F36" i="30"/>
  <c r="F111" i="30" s="1"/>
  <c r="F35" i="30"/>
  <c r="F110" i="30" s="1"/>
  <c r="F34" i="30"/>
  <c r="F109" i="30" s="1"/>
  <c r="F33" i="30"/>
  <c r="F108" i="30" s="1"/>
  <c r="F32" i="30"/>
  <c r="F107" i="30" s="1"/>
  <c r="F31" i="30"/>
  <c r="F106" i="30" s="1"/>
  <c r="F30" i="30"/>
  <c r="F105" i="30" s="1"/>
  <c r="F29" i="30"/>
  <c r="F104" i="30" s="1"/>
  <c r="F28" i="30"/>
  <c r="F103" i="30" s="1"/>
  <c r="F27" i="30"/>
  <c r="F102" i="30" s="1"/>
  <c r="F26" i="30"/>
  <c r="F101" i="30" s="1"/>
  <c r="F25" i="30"/>
  <c r="F100" i="30" s="1"/>
  <c r="F24" i="30"/>
  <c r="F99" i="30" s="1"/>
  <c r="F23" i="30"/>
  <c r="F98" i="30" s="1"/>
  <c r="F22" i="30"/>
  <c r="F97" i="30" s="1"/>
  <c r="F21" i="30"/>
  <c r="F96" i="30" s="1"/>
  <c r="H96" i="30" s="1"/>
  <c r="F20" i="30"/>
  <c r="F95" i="30" s="1"/>
  <c r="F19" i="30"/>
  <c r="F94" i="30" s="1"/>
  <c r="F18" i="30"/>
  <c r="F93" i="30" s="1"/>
  <c r="F17" i="30"/>
  <c r="F92" i="30" s="1"/>
  <c r="F16" i="30"/>
  <c r="F91" i="30" s="1"/>
  <c r="F15" i="30"/>
  <c r="F90" i="30" s="1"/>
  <c r="F14" i="30"/>
  <c r="F89" i="30" s="1"/>
  <c r="F12" i="30"/>
  <c r="F87" i="30" s="1"/>
  <c r="AS140" i="30"/>
  <c r="AN140" i="30"/>
  <c r="AI140" i="30"/>
  <c r="AD140" i="30"/>
  <c r="Y140" i="30"/>
  <c r="T140" i="30"/>
  <c r="O140" i="30"/>
  <c r="J140" i="30"/>
  <c r="E140" i="30"/>
  <c r="AQ139" i="30"/>
  <c r="AL139" i="30"/>
  <c r="AG139" i="30"/>
  <c r="W139" i="30"/>
  <c r="M139" i="30"/>
  <c r="AV138" i="30"/>
  <c r="AL138" i="30"/>
  <c r="AG138" i="30"/>
  <c r="AB138" i="30"/>
  <c r="R138" i="30"/>
  <c r="H138" i="30"/>
  <c r="AV137" i="30"/>
  <c r="AG137" i="30"/>
  <c r="AB137" i="30"/>
  <c r="W137" i="30"/>
  <c r="M137" i="30"/>
  <c r="AV136" i="30"/>
  <c r="AQ136" i="30"/>
  <c r="AL136" i="30"/>
  <c r="AB136" i="30"/>
  <c r="W136" i="30"/>
  <c r="R136" i="30"/>
  <c r="H136" i="30"/>
  <c r="AQ132" i="30"/>
  <c r="AL132" i="30"/>
  <c r="AG132" i="30"/>
  <c r="W132" i="30"/>
  <c r="R132" i="30"/>
  <c r="M132" i="30"/>
  <c r="AV131" i="30"/>
  <c r="AL131" i="30"/>
  <c r="AG131" i="30"/>
  <c r="AB131" i="30"/>
  <c r="R131" i="30"/>
  <c r="M131" i="30"/>
  <c r="H131" i="30"/>
  <c r="AS130" i="30"/>
  <c r="AS133" i="30" s="1"/>
  <c r="AN130" i="30"/>
  <c r="AN133" i="30" s="1"/>
  <c r="AI130" i="30"/>
  <c r="AI133" i="30" s="1"/>
  <c r="AD130" i="30"/>
  <c r="AD133" i="30" s="1"/>
  <c r="Y130" i="30"/>
  <c r="Y133" i="30" s="1"/>
  <c r="T130" i="30"/>
  <c r="T133" i="30" s="1"/>
  <c r="O130" i="30"/>
  <c r="O133" i="30" s="1"/>
  <c r="J130" i="30"/>
  <c r="J133" i="30" s="1"/>
  <c r="E130" i="30"/>
  <c r="AQ129" i="30"/>
  <c r="AG129" i="30"/>
  <c r="AB129" i="30"/>
  <c r="W129" i="30"/>
  <c r="M129" i="30"/>
  <c r="AV127" i="30"/>
  <c r="AB127" i="30"/>
  <c r="W127" i="30"/>
  <c r="R127" i="30"/>
  <c r="H127" i="30"/>
  <c r="AQ126" i="30"/>
  <c r="AG126" i="30"/>
  <c r="W126" i="30"/>
  <c r="R126" i="30"/>
  <c r="M126" i="30"/>
  <c r="AL125" i="30"/>
  <c r="AG125" i="30"/>
  <c r="AB125" i="30"/>
  <c r="R125" i="30"/>
  <c r="M125" i="30"/>
  <c r="H125" i="30"/>
  <c r="AG124" i="30"/>
  <c r="W124" i="30"/>
  <c r="M124" i="30"/>
  <c r="H124" i="30"/>
  <c r="AV123" i="30"/>
  <c r="AQ123" i="30"/>
  <c r="AL123" i="30"/>
  <c r="AB123" i="30"/>
  <c r="R123" i="30"/>
  <c r="H123" i="30"/>
  <c r="AQ122" i="30"/>
  <c r="AL122" i="30"/>
  <c r="AG122" i="30"/>
  <c r="W122" i="30"/>
  <c r="R122" i="30"/>
  <c r="M122" i="30"/>
  <c r="AL121" i="30"/>
  <c r="AG121" i="30"/>
  <c r="AB121" i="30"/>
  <c r="W121" i="30"/>
  <c r="R121" i="30"/>
  <c r="H121" i="30"/>
  <c r="AV119" i="30"/>
  <c r="AG119" i="30"/>
  <c r="AB119" i="30"/>
  <c r="W119" i="30"/>
  <c r="M119" i="30"/>
  <c r="AV118" i="30"/>
  <c r="AQ118" i="30"/>
  <c r="AB118" i="30"/>
  <c r="W118" i="30"/>
  <c r="R118" i="30"/>
  <c r="H118" i="30"/>
  <c r="AQ117" i="30"/>
  <c r="AL117" i="30"/>
  <c r="AG117" i="30"/>
  <c r="W117" i="30"/>
  <c r="R117" i="30"/>
  <c r="M117" i="30"/>
  <c r="AQ116" i="30"/>
  <c r="AL116" i="30"/>
  <c r="AG116" i="30"/>
  <c r="AB116" i="30"/>
  <c r="R116" i="30"/>
  <c r="M116" i="30"/>
  <c r="H116" i="30"/>
  <c r="AQ115" i="30"/>
  <c r="AG115" i="30"/>
  <c r="AB115" i="30"/>
  <c r="W115" i="30"/>
  <c r="M115" i="30"/>
  <c r="AV114" i="30"/>
  <c r="AL114" i="30"/>
  <c r="AB114" i="30"/>
  <c r="W114" i="30"/>
  <c r="R114" i="30"/>
  <c r="H114" i="30"/>
  <c r="AQ113" i="30"/>
  <c r="AG113" i="30"/>
  <c r="W113" i="30"/>
  <c r="R113" i="30"/>
  <c r="M113" i="30"/>
  <c r="AQ112" i="30"/>
  <c r="AL112" i="30"/>
  <c r="AB112" i="30"/>
  <c r="R112" i="30"/>
  <c r="M112" i="30"/>
  <c r="H112" i="30"/>
  <c r="AV111" i="30"/>
  <c r="AG111" i="30"/>
  <c r="W111" i="30"/>
  <c r="M111" i="30"/>
  <c r="AV110" i="30"/>
  <c r="AQ110" i="30"/>
  <c r="AB110" i="30"/>
  <c r="R110" i="30"/>
  <c r="H110" i="30"/>
  <c r="AQ109" i="30"/>
  <c r="AL109" i="30"/>
  <c r="AG109" i="30"/>
  <c r="W109" i="30"/>
  <c r="M109" i="30"/>
  <c r="AV108" i="30"/>
  <c r="AL108" i="30"/>
  <c r="AG108" i="30"/>
  <c r="AB108" i="30"/>
  <c r="R108" i="30"/>
  <c r="H108" i="30"/>
  <c r="AV107" i="30"/>
  <c r="AQ107" i="30"/>
  <c r="AG107" i="30"/>
  <c r="AB107" i="30"/>
  <c r="W107" i="30"/>
  <c r="M107" i="30"/>
  <c r="AV106" i="30"/>
  <c r="AQ106" i="30"/>
  <c r="AB106" i="30"/>
  <c r="W106" i="30"/>
  <c r="R106" i="30"/>
  <c r="H106" i="30"/>
  <c r="AQ105" i="30"/>
  <c r="AL105" i="30"/>
  <c r="AG105" i="30"/>
  <c r="W105" i="30"/>
  <c r="R105" i="30"/>
  <c r="M105" i="30"/>
  <c r="AV104" i="30"/>
  <c r="AL104" i="30"/>
  <c r="AG104" i="30"/>
  <c r="AB104" i="30"/>
  <c r="R104" i="30"/>
  <c r="M104" i="30"/>
  <c r="H104" i="30"/>
  <c r="AG103" i="30"/>
  <c r="AB103" i="30"/>
  <c r="W103" i="30"/>
  <c r="M103" i="30"/>
  <c r="AV102" i="30"/>
  <c r="AL102" i="30"/>
  <c r="AB102" i="30"/>
  <c r="W102" i="30"/>
  <c r="R102" i="30"/>
  <c r="H102" i="30"/>
  <c r="AQ101" i="30"/>
  <c r="AG101" i="30"/>
  <c r="W101" i="30"/>
  <c r="R101" i="30"/>
  <c r="M101" i="30"/>
  <c r="AL100" i="30"/>
  <c r="AB100" i="30"/>
  <c r="R100" i="30"/>
  <c r="M100" i="30"/>
  <c r="H100" i="30"/>
  <c r="AV99" i="30"/>
  <c r="AG99" i="30"/>
  <c r="W99" i="30"/>
  <c r="M99" i="30"/>
  <c r="AV98" i="30"/>
  <c r="AQ98" i="30"/>
  <c r="AL98" i="30"/>
  <c r="AB98" i="30"/>
  <c r="R98" i="30"/>
  <c r="H98" i="30"/>
  <c r="AQ97" i="30"/>
  <c r="AL97" i="30"/>
  <c r="AG97" i="30"/>
  <c r="W97" i="30"/>
  <c r="M97" i="30"/>
  <c r="AV96" i="30"/>
  <c r="AL96" i="30"/>
  <c r="AG96" i="30"/>
  <c r="AB96" i="30"/>
  <c r="R96" i="30"/>
  <c r="AV95" i="30"/>
  <c r="AG95" i="30"/>
  <c r="AB95" i="30"/>
  <c r="W95" i="30"/>
  <c r="M95" i="30"/>
  <c r="AV94" i="30"/>
  <c r="AQ94" i="30"/>
  <c r="AL94" i="30"/>
  <c r="AB94" i="30"/>
  <c r="W94" i="30"/>
  <c r="R94" i="30"/>
  <c r="H94" i="30"/>
  <c r="AQ93" i="30"/>
  <c r="AL93" i="30"/>
  <c r="AG93" i="30"/>
  <c r="W93" i="30"/>
  <c r="R93" i="30"/>
  <c r="M93" i="30"/>
  <c r="AL92" i="30"/>
  <c r="AG92" i="30"/>
  <c r="AB92" i="30"/>
  <c r="R92" i="30"/>
  <c r="M92" i="30"/>
  <c r="H92" i="30"/>
  <c r="AV91" i="30"/>
  <c r="AG91" i="30"/>
  <c r="AB91" i="30"/>
  <c r="W91" i="30"/>
  <c r="M91" i="30"/>
  <c r="AV90" i="30"/>
  <c r="AQ90" i="30"/>
  <c r="AL90" i="30"/>
  <c r="AB90" i="30"/>
  <c r="W90" i="30"/>
  <c r="R90" i="30"/>
  <c r="H90" i="30"/>
  <c r="AQ89" i="30"/>
  <c r="AL89" i="30"/>
  <c r="AG89" i="30"/>
  <c r="W89" i="30"/>
  <c r="R89" i="30"/>
  <c r="M89" i="30"/>
  <c r="AS88" i="30"/>
  <c r="AN88" i="30"/>
  <c r="AI88" i="30"/>
  <c r="AD88" i="30"/>
  <c r="Y88" i="30"/>
  <c r="T88" i="30"/>
  <c r="O88" i="30"/>
  <c r="E88" i="30"/>
  <c r="AV87" i="30"/>
  <c r="AL87" i="30"/>
  <c r="AB87" i="30"/>
  <c r="R87" i="30"/>
  <c r="M87" i="30"/>
  <c r="H87" i="30"/>
  <c r="AV86" i="30"/>
  <c r="AG86" i="30"/>
  <c r="M86" i="30"/>
  <c r="AV80" i="30"/>
  <c r="AT80" i="30"/>
  <c r="AQ80" i="30"/>
  <c r="AO80" i="30"/>
  <c r="AL80" i="30"/>
  <c r="AJ80" i="30"/>
  <c r="AG80" i="30"/>
  <c r="AE80" i="30"/>
  <c r="AB80" i="30"/>
  <c r="Z80" i="30"/>
  <c r="W80" i="30"/>
  <c r="BK80" i="30" s="1"/>
  <c r="U80" i="30"/>
  <c r="BI80" i="30" s="1"/>
  <c r="R80" i="30"/>
  <c r="BF80" i="30" s="1"/>
  <c r="P80" i="30"/>
  <c r="BD80" i="30" s="1"/>
  <c r="M80" i="30"/>
  <c r="BA80" i="30" s="1"/>
  <c r="K80" i="30"/>
  <c r="AY80" i="30" s="1"/>
  <c r="AV79" i="30"/>
  <c r="AS79" i="30"/>
  <c r="AQ79" i="30"/>
  <c r="AN79" i="30"/>
  <c r="AL79" i="30"/>
  <c r="AI79" i="30"/>
  <c r="AG79" i="30"/>
  <c r="AD79" i="30"/>
  <c r="AB79" i="30"/>
  <c r="Y79" i="30"/>
  <c r="W79" i="30"/>
  <c r="BK79" i="30" s="1"/>
  <c r="T79" i="30"/>
  <c r="BH79" i="30" s="1"/>
  <c r="R79" i="30"/>
  <c r="BF79" i="30" s="1"/>
  <c r="O79" i="30"/>
  <c r="BC79" i="30" s="1"/>
  <c r="J79" i="30"/>
  <c r="AX79" i="30" s="1"/>
  <c r="AS78" i="30"/>
  <c r="AN78" i="30"/>
  <c r="AI78" i="30"/>
  <c r="AD78" i="30"/>
  <c r="Y78" i="30"/>
  <c r="T78" i="30"/>
  <c r="BH78" i="30" s="1"/>
  <c r="O78" i="30"/>
  <c r="BC78" i="30" s="1"/>
  <c r="J78" i="30"/>
  <c r="AX78" i="30" s="1"/>
  <c r="AV124" i="30" l="1"/>
  <c r="AV92" i="30"/>
  <c r="AV100" i="30"/>
  <c r="AV103" i="30"/>
  <c r="AV112" i="30"/>
  <c r="AV116" i="30"/>
  <c r="AV121" i="30"/>
  <c r="AV125" i="30"/>
  <c r="AQ121" i="30"/>
  <c r="AQ125" i="30"/>
  <c r="AQ108" i="30"/>
  <c r="H91" i="30"/>
  <c r="H86" i="30"/>
  <c r="H103" i="30"/>
  <c r="H111" i="30"/>
  <c r="H99" i="30"/>
  <c r="H95" i="30"/>
  <c r="H129" i="30"/>
  <c r="H115" i="30"/>
  <c r="AQ91" i="30"/>
  <c r="AQ99" i="30"/>
  <c r="AQ103" i="30"/>
  <c r="AQ111" i="30"/>
  <c r="AQ124" i="30"/>
  <c r="AQ86" i="30"/>
  <c r="AQ119" i="30"/>
  <c r="AQ95" i="30"/>
  <c r="AQ137" i="30"/>
  <c r="AV97" i="30"/>
  <c r="AL118" i="30"/>
  <c r="AL127" i="30"/>
  <c r="AL106" i="30"/>
  <c r="AL110" i="30"/>
  <c r="AG110" i="30"/>
  <c r="AB97" i="30"/>
  <c r="W116" i="30"/>
  <c r="W108" i="30"/>
  <c r="W125" i="30"/>
  <c r="M114" i="30"/>
  <c r="M118" i="30"/>
  <c r="AG123" i="30"/>
  <c r="AG118" i="30"/>
  <c r="W86" i="30"/>
  <c r="M127" i="30"/>
  <c r="W98" i="30"/>
  <c r="AL113" i="30"/>
  <c r="AB86" i="30"/>
  <c r="R109" i="30"/>
  <c r="W112" i="30"/>
  <c r="M121" i="30"/>
  <c r="AV129" i="30"/>
  <c r="R97" i="30"/>
  <c r="AG100" i="30"/>
  <c r="AG112" i="30"/>
  <c r="AB124" i="30"/>
  <c r="AG127" i="30"/>
  <c r="AQ102" i="30"/>
  <c r="M108" i="30"/>
  <c r="AV115" i="30"/>
  <c r="M123" i="30"/>
  <c r="H119" i="30"/>
  <c r="AQ127" i="30"/>
  <c r="AB99" i="30"/>
  <c r="AB111" i="30"/>
  <c r="AG114" i="30"/>
  <c r="W123" i="30"/>
  <c r="M96" i="30"/>
  <c r="M110" i="30"/>
  <c r="H137" i="30"/>
  <c r="AQ114" i="30"/>
  <c r="AL126" i="30"/>
  <c r="AG87" i="30"/>
  <c r="AL101" i="30"/>
  <c r="W110" i="30"/>
  <c r="R139" i="30"/>
  <c r="H97" i="30"/>
  <c r="R86" i="30"/>
  <c r="AL86" i="30"/>
  <c r="H89" i="30"/>
  <c r="AB89" i="30"/>
  <c r="AV89" i="30"/>
  <c r="R91" i="30"/>
  <c r="AL91" i="30"/>
  <c r="H93" i="30"/>
  <c r="AB93" i="30"/>
  <c r="AV93" i="30"/>
  <c r="R95" i="30"/>
  <c r="AL95" i="30"/>
  <c r="W100" i="30"/>
  <c r="AQ100" i="30"/>
  <c r="M102" i="30"/>
  <c r="AG102" i="30"/>
  <c r="W104" i="30"/>
  <c r="AQ104" i="30"/>
  <c r="M106" i="30"/>
  <c r="AG106" i="30"/>
  <c r="W131" i="30"/>
  <c r="AQ131" i="30"/>
  <c r="R137" i="30"/>
  <c r="AL137" i="30"/>
  <c r="W96" i="30"/>
  <c r="AQ96" i="30"/>
  <c r="M98" i="30"/>
  <c r="AG98" i="30"/>
  <c r="R107" i="30"/>
  <c r="AL107" i="30"/>
  <c r="H109" i="30"/>
  <c r="AB109" i="30"/>
  <c r="AV109" i="30"/>
  <c r="R111" i="30"/>
  <c r="AL111" i="30"/>
  <c r="H113" i="30"/>
  <c r="AB113" i="30"/>
  <c r="AV113" i="30"/>
  <c r="R115" i="30"/>
  <c r="AL115" i="30"/>
  <c r="H117" i="30"/>
  <c r="AB117" i="30"/>
  <c r="AV117" i="30"/>
  <c r="R119" i="30"/>
  <c r="AL119" i="30"/>
  <c r="H122" i="30"/>
  <c r="AB122" i="30"/>
  <c r="AV122" i="30"/>
  <c r="R124" i="30"/>
  <c r="AL124" i="30"/>
  <c r="H126" i="30"/>
  <c r="AB126" i="30"/>
  <c r="AV126" i="30"/>
  <c r="R129" i="30"/>
  <c r="AL129" i="30"/>
  <c r="AB132" i="30"/>
  <c r="AV132" i="30"/>
  <c r="W138" i="30"/>
  <c r="AQ138" i="30"/>
  <c r="W87" i="30"/>
  <c r="AQ87" i="30"/>
  <c r="M90" i="30"/>
  <c r="AG90" i="30"/>
  <c r="W92" i="30"/>
  <c r="AQ92" i="30"/>
  <c r="M94" i="30"/>
  <c r="AG94" i="30"/>
  <c r="R99" i="30"/>
  <c r="AL99" i="30"/>
  <c r="H101" i="30"/>
  <c r="AB101" i="30"/>
  <c r="AV101" i="30"/>
  <c r="R103" i="30"/>
  <c r="AL103" i="30"/>
  <c r="H105" i="30"/>
  <c r="AB105" i="30"/>
  <c r="AV105" i="30"/>
  <c r="AG136" i="30"/>
  <c r="AB139" i="30"/>
  <c r="AV139" i="30"/>
  <c r="F143" i="30"/>
  <c r="G68" i="30"/>
  <c r="K142" i="30"/>
  <c r="K217" i="30" s="1"/>
  <c r="K292" i="30" s="1"/>
  <c r="K367" i="30" s="1"/>
  <c r="K442" i="30" s="1"/>
  <c r="K517" i="30" s="1"/>
  <c r="K592" i="30" s="1"/>
  <c r="K667" i="30" s="1"/>
  <c r="K742" i="30" s="1"/>
  <c r="K817" i="30" s="1"/>
  <c r="K892" i="30" s="1"/>
  <c r="K967" i="30" s="1"/>
  <c r="L67" i="30"/>
  <c r="Z143" i="30"/>
  <c r="Z218" i="30" s="1"/>
  <c r="Z293" i="30" s="1"/>
  <c r="Z368" i="30" s="1"/>
  <c r="Z443" i="30" s="1"/>
  <c r="Z518" i="30" s="1"/>
  <c r="Z593" i="30" s="1"/>
  <c r="Z668" i="30" s="1"/>
  <c r="Z743" i="30" s="1"/>
  <c r="Z818" i="30" s="1"/>
  <c r="Z893" i="30" s="1"/>
  <c r="Z968" i="30" s="1"/>
  <c r="AA68" i="30"/>
  <c r="AE142" i="30"/>
  <c r="AE217" i="30" s="1"/>
  <c r="AE292" i="30" s="1"/>
  <c r="AE367" i="30" s="1"/>
  <c r="AE442" i="30" s="1"/>
  <c r="AE517" i="30" s="1"/>
  <c r="AE592" i="30" s="1"/>
  <c r="AE667" i="30" s="1"/>
  <c r="AE742" i="30" s="1"/>
  <c r="AE817" i="30" s="1"/>
  <c r="AE892" i="30" s="1"/>
  <c r="AE967" i="30" s="1"/>
  <c r="AF67" i="30"/>
  <c r="AT143" i="30"/>
  <c r="AT218" i="30" s="1"/>
  <c r="AT293" i="30" s="1"/>
  <c r="AT368" i="30" s="1"/>
  <c r="AT443" i="30" s="1"/>
  <c r="AT518" i="30" s="1"/>
  <c r="AT593" i="30" s="1"/>
  <c r="AT668" i="30" s="1"/>
  <c r="AT743" i="30" s="1"/>
  <c r="AT818" i="30" s="1"/>
  <c r="AT893" i="30" s="1"/>
  <c r="AT968" i="30" s="1"/>
  <c r="AU68" i="30"/>
  <c r="I217" i="30"/>
  <c r="M142" i="30"/>
  <c r="N218" i="30"/>
  <c r="R143" i="30"/>
  <c r="AC217" i="30"/>
  <c r="AG142" i="30"/>
  <c r="AF142" i="30"/>
  <c r="AH218" i="30"/>
  <c r="AL143" i="30"/>
  <c r="K143" i="30"/>
  <c r="K218" i="30" s="1"/>
  <c r="K293" i="30" s="1"/>
  <c r="K368" i="30" s="1"/>
  <c r="K443" i="30" s="1"/>
  <c r="K518" i="30" s="1"/>
  <c r="K593" i="30" s="1"/>
  <c r="K668" i="30" s="1"/>
  <c r="K743" i="30" s="1"/>
  <c r="K818" i="30" s="1"/>
  <c r="K893" i="30" s="1"/>
  <c r="K968" i="30" s="1"/>
  <c r="L68" i="30"/>
  <c r="P142" i="30"/>
  <c r="P217" i="30" s="1"/>
  <c r="P292" i="30" s="1"/>
  <c r="P367" i="30" s="1"/>
  <c r="P442" i="30" s="1"/>
  <c r="P517" i="30" s="1"/>
  <c r="P592" i="30" s="1"/>
  <c r="P667" i="30" s="1"/>
  <c r="P742" i="30" s="1"/>
  <c r="P817" i="30" s="1"/>
  <c r="P892" i="30" s="1"/>
  <c r="P967" i="30" s="1"/>
  <c r="Q67" i="30"/>
  <c r="AE143" i="30"/>
  <c r="AE218" i="30" s="1"/>
  <c r="AE293" i="30" s="1"/>
  <c r="AE368" i="30" s="1"/>
  <c r="AE443" i="30" s="1"/>
  <c r="AE518" i="30" s="1"/>
  <c r="AE593" i="30" s="1"/>
  <c r="AE668" i="30" s="1"/>
  <c r="AE743" i="30" s="1"/>
  <c r="AE818" i="30" s="1"/>
  <c r="AE893" i="30" s="1"/>
  <c r="AE968" i="30" s="1"/>
  <c r="AF68" i="30"/>
  <c r="AJ142" i="30"/>
  <c r="AJ217" i="30" s="1"/>
  <c r="AJ292" i="30" s="1"/>
  <c r="AJ367" i="30" s="1"/>
  <c r="AJ442" i="30" s="1"/>
  <c r="AJ517" i="30" s="1"/>
  <c r="AJ592" i="30" s="1"/>
  <c r="AJ667" i="30" s="1"/>
  <c r="AJ742" i="30" s="1"/>
  <c r="AJ817" i="30" s="1"/>
  <c r="AJ892" i="30" s="1"/>
  <c r="AJ967" i="30" s="1"/>
  <c r="AK67" i="30"/>
  <c r="N217" i="30"/>
  <c r="R142" i="30"/>
  <c r="Q142" i="30"/>
  <c r="S218" i="30"/>
  <c r="W143" i="30"/>
  <c r="AH217" i="30"/>
  <c r="AL142" i="30"/>
  <c r="AM218" i="30"/>
  <c r="AQ143" i="30"/>
  <c r="P143" i="30"/>
  <c r="P218" i="30" s="1"/>
  <c r="P293" i="30" s="1"/>
  <c r="P368" i="30" s="1"/>
  <c r="P443" i="30" s="1"/>
  <c r="P518" i="30" s="1"/>
  <c r="P593" i="30" s="1"/>
  <c r="P668" i="30" s="1"/>
  <c r="P743" i="30" s="1"/>
  <c r="P818" i="30" s="1"/>
  <c r="P893" i="30" s="1"/>
  <c r="P968" i="30" s="1"/>
  <c r="Q68" i="30"/>
  <c r="U142" i="30"/>
  <c r="U217" i="30" s="1"/>
  <c r="U292" i="30" s="1"/>
  <c r="U367" i="30" s="1"/>
  <c r="U442" i="30" s="1"/>
  <c r="U517" i="30" s="1"/>
  <c r="U592" i="30" s="1"/>
  <c r="U667" i="30" s="1"/>
  <c r="U742" i="30" s="1"/>
  <c r="U817" i="30" s="1"/>
  <c r="U892" i="30" s="1"/>
  <c r="U967" i="30" s="1"/>
  <c r="V67" i="30"/>
  <c r="AJ143" i="30"/>
  <c r="AJ218" i="30" s="1"/>
  <c r="AJ293" i="30" s="1"/>
  <c r="AJ368" i="30" s="1"/>
  <c r="AJ443" i="30" s="1"/>
  <c r="AJ518" i="30" s="1"/>
  <c r="AJ593" i="30" s="1"/>
  <c r="AJ668" i="30" s="1"/>
  <c r="AJ743" i="30" s="1"/>
  <c r="AJ818" i="30" s="1"/>
  <c r="AJ893" i="30" s="1"/>
  <c r="AJ968" i="30" s="1"/>
  <c r="AK68" i="30"/>
  <c r="AO142" i="30"/>
  <c r="AO217" i="30" s="1"/>
  <c r="AO292" i="30" s="1"/>
  <c r="AO367" i="30" s="1"/>
  <c r="AO442" i="30" s="1"/>
  <c r="AO517" i="30" s="1"/>
  <c r="AO592" i="30" s="1"/>
  <c r="AO667" i="30" s="1"/>
  <c r="AO742" i="30" s="1"/>
  <c r="AO817" i="30" s="1"/>
  <c r="AO892" i="30" s="1"/>
  <c r="AO967" i="30" s="1"/>
  <c r="AP67" i="30"/>
  <c r="D218" i="30"/>
  <c r="H143" i="30"/>
  <c r="S217" i="30"/>
  <c r="W142" i="30"/>
  <c r="V142" i="30"/>
  <c r="X218" i="30"/>
  <c r="AB143" i="30"/>
  <c r="AA143" i="30"/>
  <c r="AM217" i="30"/>
  <c r="AQ142" i="30"/>
  <c r="AR218" i="30"/>
  <c r="AV143" i="30"/>
  <c r="U143" i="30"/>
  <c r="U218" i="30" s="1"/>
  <c r="U293" i="30" s="1"/>
  <c r="U368" i="30" s="1"/>
  <c r="U443" i="30" s="1"/>
  <c r="U518" i="30" s="1"/>
  <c r="U593" i="30" s="1"/>
  <c r="U668" i="30" s="1"/>
  <c r="U743" i="30" s="1"/>
  <c r="U818" i="30" s="1"/>
  <c r="U893" i="30" s="1"/>
  <c r="U968" i="30" s="1"/>
  <c r="V68" i="30"/>
  <c r="Z142" i="30"/>
  <c r="Z217" i="30" s="1"/>
  <c r="Z292" i="30" s="1"/>
  <c r="Z367" i="30" s="1"/>
  <c r="Z442" i="30" s="1"/>
  <c r="Z517" i="30" s="1"/>
  <c r="Z592" i="30" s="1"/>
  <c r="Z667" i="30" s="1"/>
  <c r="Z742" i="30" s="1"/>
  <c r="Z817" i="30" s="1"/>
  <c r="Z892" i="30" s="1"/>
  <c r="Z967" i="30" s="1"/>
  <c r="AA67" i="30"/>
  <c r="AO143" i="30"/>
  <c r="AO218" i="30" s="1"/>
  <c r="AO293" i="30" s="1"/>
  <c r="AO368" i="30" s="1"/>
  <c r="AO443" i="30" s="1"/>
  <c r="AO518" i="30" s="1"/>
  <c r="AO593" i="30" s="1"/>
  <c r="AO668" i="30" s="1"/>
  <c r="AO743" i="30" s="1"/>
  <c r="AO818" i="30" s="1"/>
  <c r="AO893" i="30" s="1"/>
  <c r="AO968" i="30" s="1"/>
  <c r="AP68" i="30"/>
  <c r="AT142" i="30"/>
  <c r="AT217" i="30" s="1"/>
  <c r="AT292" i="30" s="1"/>
  <c r="AT367" i="30" s="1"/>
  <c r="AT442" i="30" s="1"/>
  <c r="AT517" i="30" s="1"/>
  <c r="AT592" i="30" s="1"/>
  <c r="AT667" i="30" s="1"/>
  <c r="AT742" i="30" s="1"/>
  <c r="AT817" i="30" s="1"/>
  <c r="AT892" i="30" s="1"/>
  <c r="AT967" i="30" s="1"/>
  <c r="AU67" i="30"/>
  <c r="D217" i="30"/>
  <c r="H142" i="30"/>
  <c r="I218" i="30"/>
  <c r="M143" i="30"/>
  <c r="L143" i="30"/>
  <c r="X217" i="30"/>
  <c r="AB142" i="30"/>
  <c r="AC218" i="30"/>
  <c r="AG143" i="30"/>
  <c r="AF143" i="30"/>
  <c r="AR217" i="30"/>
  <c r="AV142" i="30"/>
  <c r="F218" i="30"/>
  <c r="G143" i="30"/>
  <c r="D214" i="30"/>
  <c r="H139" i="30"/>
  <c r="H107" i="30"/>
  <c r="G86" i="30"/>
  <c r="G681" i="30"/>
  <c r="BM744" i="30"/>
  <c r="F142" i="30"/>
  <c r="H132" i="30"/>
  <c r="M136" i="30"/>
  <c r="M138" i="30"/>
  <c r="Z65" i="30"/>
  <c r="AE13" i="30"/>
  <c r="AE59" i="30" s="1"/>
  <c r="AE55" i="30"/>
  <c r="AE58" i="30" s="1"/>
  <c r="AJ65" i="30"/>
  <c r="C130" i="30"/>
  <c r="P65" i="30"/>
  <c r="U13" i="30"/>
  <c r="U55" i="30"/>
  <c r="U58" i="30" s="1"/>
  <c r="C140" i="30"/>
  <c r="BM88" i="30"/>
  <c r="C88" i="30"/>
  <c r="AO13" i="30"/>
  <c r="AT65" i="30"/>
  <c r="E133" i="30"/>
  <c r="E134" i="30" s="1"/>
  <c r="E141" i="30" s="1"/>
  <c r="E144" i="30" s="1"/>
  <c r="BM130" i="30"/>
  <c r="BM140" i="30"/>
  <c r="F162" i="30"/>
  <c r="F237" i="30" s="1"/>
  <c r="F88" i="30"/>
  <c r="G87" i="30"/>
  <c r="F173" i="30"/>
  <c r="F248" i="30" s="1"/>
  <c r="F323" i="30" s="1"/>
  <c r="F398" i="30" s="1"/>
  <c r="F473" i="30" s="1"/>
  <c r="F548" i="30" s="1"/>
  <c r="F623" i="30" s="1"/>
  <c r="F698" i="30" s="1"/>
  <c r="F773" i="30" s="1"/>
  <c r="F848" i="30" s="1"/>
  <c r="F923" i="30" s="1"/>
  <c r="G98" i="30"/>
  <c r="F175" i="30"/>
  <c r="G100" i="30"/>
  <c r="F177" i="30"/>
  <c r="F252" i="30" s="1"/>
  <c r="F327" i="30" s="1"/>
  <c r="F402" i="30" s="1"/>
  <c r="F477" i="30" s="1"/>
  <c r="F552" i="30" s="1"/>
  <c r="F627" i="30" s="1"/>
  <c r="F702" i="30" s="1"/>
  <c r="F777" i="30" s="1"/>
  <c r="F852" i="30" s="1"/>
  <c r="F927" i="30" s="1"/>
  <c r="G102" i="30"/>
  <c r="F179" i="30"/>
  <c r="G104" i="30"/>
  <c r="F181" i="30"/>
  <c r="F256" i="30" s="1"/>
  <c r="F331" i="30" s="1"/>
  <c r="F406" i="30" s="1"/>
  <c r="F481" i="30" s="1"/>
  <c r="F556" i="30" s="1"/>
  <c r="F631" i="30" s="1"/>
  <c r="F706" i="30" s="1"/>
  <c r="F781" i="30" s="1"/>
  <c r="F856" i="30" s="1"/>
  <c r="F931" i="30" s="1"/>
  <c r="G106" i="30"/>
  <c r="F183" i="30"/>
  <c r="G108" i="30"/>
  <c r="F185" i="30"/>
  <c r="F260" i="30" s="1"/>
  <c r="F335" i="30" s="1"/>
  <c r="F410" i="30" s="1"/>
  <c r="F485" i="30" s="1"/>
  <c r="F560" i="30" s="1"/>
  <c r="F635" i="30" s="1"/>
  <c r="F710" i="30" s="1"/>
  <c r="F785" i="30" s="1"/>
  <c r="F860" i="30" s="1"/>
  <c r="F935" i="30" s="1"/>
  <c r="G110" i="30"/>
  <c r="F187" i="30"/>
  <c r="G112" i="30"/>
  <c r="F189" i="30"/>
  <c r="F264" i="30" s="1"/>
  <c r="F339" i="30" s="1"/>
  <c r="F414" i="30" s="1"/>
  <c r="F489" i="30" s="1"/>
  <c r="F564" i="30" s="1"/>
  <c r="F639" i="30" s="1"/>
  <c r="F714" i="30" s="1"/>
  <c r="F789" i="30" s="1"/>
  <c r="F864" i="30" s="1"/>
  <c r="F939" i="30" s="1"/>
  <c r="G114" i="30"/>
  <c r="F191" i="30"/>
  <c r="G116" i="30"/>
  <c r="F193" i="30"/>
  <c r="F268" i="30" s="1"/>
  <c r="F343" i="30" s="1"/>
  <c r="F418" i="30" s="1"/>
  <c r="F493" i="30" s="1"/>
  <c r="F568" i="30" s="1"/>
  <c r="F643" i="30" s="1"/>
  <c r="F718" i="30" s="1"/>
  <c r="F793" i="30" s="1"/>
  <c r="F868" i="30" s="1"/>
  <c r="F943" i="30" s="1"/>
  <c r="G118" i="30"/>
  <c r="F196" i="30"/>
  <c r="G121" i="30"/>
  <c r="F200" i="30"/>
  <c r="F275" i="30" s="1"/>
  <c r="F350" i="30" s="1"/>
  <c r="F425" i="30" s="1"/>
  <c r="F500" i="30" s="1"/>
  <c r="F575" i="30" s="1"/>
  <c r="F650" i="30" s="1"/>
  <c r="F725" i="30" s="1"/>
  <c r="F800" i="30" s="1"/>
  <c r="F875" i="30" s="1"/>
  <c r="F950" i="30" s="1"/>
  <c r="G125" i="30"/>
  <c r="F202" i="30"/>
  <c r="G127" i="30"/>
  <c r="F206" i="30"/>
  <c r="F281" i="30" s="1"/>
  <c r="F356" i="30" s="1"/>
  <c r="F431" i="30" s="1"/>
  <c r="F506" i="30" s="1"/>
  <c r="F581" i="30" s="1"/>
  <c r="F656" i="30" s="1"/>
  <c r="F731" i="30" s="1"/>
  <c r="F806" i="30" s="1"/>
  <c r="F881" i="30" s="1"/>
  <c r="F956" i="30" s="1"/>
  <c r="G131" i="30"/>
  <c r="F211" i="30"/>
  <c r="G211" i="30" s="1"/>
  <c r="F140" i="30"/>
  <c r="G136" i="30"/>
  <c r="F213" i="30"/>
  <c r="F288" i="30" s="1"/>
  <c r="F363" i="30" s="1"/>
  <c r="F438" i="30" s="1"/>
  <c r="F513" i="30" s="1"/>
  <c r="F588" i="30" s="1"/>
  <c r="F663" i="30" s="1"/>
  <c r="F738" i="30" s="1"/>
  <c r="F813" i="30" s="1"/>
  <c r="F888" i="30" s="1"/>
  <c r="F963" i="30" s="1"/>
  <c r="G138" i="30"/>
  <c r="K88" i="30"/>
  <c r="K161" i="30"/>
  <c r="L161" i="30" s="1"/>
  <c r="L86" i="30"/>
  <c r="K164" i="30"/>
  <c r="K239" i="30" s="1"/>
  <c r="K314" i="30" s="1"/>
  <c r="K389" i="30" s="1"/>
  <c r="K464" i="30" s="1"/>
  <c r="K539" i="30" s="1"/>
  <c r="K614" i="30" s="1"/>
  <c r="K689" i="30" s="1"/>
  <c r="K764" i="30" s="1"/>
  <c r="K839" i="30" s="1"/>
  <c r="K914" i="30" s="1"/>
  <c r="L89" i="30"/>
  <c r="K202" i="30"/>
  <c r="K277" i="30" s="1"/>
  <c r="K352" i="30" s="1"/>
  <c r="K427" i="30" s="1"/>
  <c r="K502" i="30" s="1"/>
  <c r="K577" i="30" s="1"/>
  <c r="K652" i="30" s="1"/>
  <c r="K727" i="30" s="1"/>
  <c r="K802" i="30" s="1"/>
  <c r="K877" i="30" s="1"/>
  <c r="K952" i="30" s="1"/>
  <c r="L127" i="30"/>
  <c r="K200" i="30"/>
  <c r="L125" i="30"/>
  <c r="K198" i="30"/>
  <c r="K273" i="30" s="1"/>
  <c r="K348" i="30" s="1"/>
  <c r="K423" i="30" s="1"/>
  <c r="K498" i="30" s="1"/>
  <c r="K573" i="30" s="1"/>
  <c r="K648" i="30" s="1"/>
  <c r="K723" i="30" s="1"/>
  <c r="K798" i="30" s="1"/>
  <c r="K873" i="30" s="1"/>
  <c r="K948" i="30" s="1"/>
  <c r="L123" i="30"/>
  <c r="K196" i="30"/>
  <c r="L121" i="30"/>
  <c r="K193" i="30"/>
  <c r="K268" i="30" s="1"/>
  <c r="K343" i="30" s="1"/>
  <c r="K418" i="30" s="1"/>
  <c r="K493" i="30" s="1"/>
  <c r="K568" i="30" s="1"/>
  <c r="K643" i="30" s="1"/>
  <c r="K718" i="30" s="1"/>
  <c r="K793" i="30" s="1"/>
  <c r="K868" i="30" s="1"/>
  <c r="K943" i="30" s="1"/>
  <c r="L118" i="30"/>
  <c r="K191" i="30"/>
  <c r="L116" i="30"/>
  <c r="K189" i="30"/>
  <c r="K264" i="30" s="1"/>
  <c r="K339" i="30" s="1"/>
  <c r="K414" i="30" s="1"/>
  <c r="K489" i="30" s="1"/>
  <c r="K564" i="30" s="1"/>
  <c r="K639" i="30" s="1"/>
  <c r="K714" i="30" s="1"/>
  <c r="K789" i="30" s="1"/>
  <c r="K864" i="30" s="1"/>
  <c r="K939" i="30" s="1"/>
  <c r="L114" i="30"/>
  <c r="K187" i="30"/>
  <c r="L112" i="30"/>
  <c r="K185" i="30"/>
  <c r="K260" i="30" s="1"/>
  <c r="K335" i="30" s="1"/>
  <c r="K410" i="30" s="1"/>
  <c r="K485" i="30" s="1"/>
  <c r="K560" i="30" s="1"/>
  <c r="K635" i="30" s="1"/>
  <c r="K710" i="30" s="1"/>
  <c r="K785" i="30" s="1"/>
  <c r="K860" i="30" s="1"/>
  <c r="K935" i="30" s="1"/>
  <c r="L110" i="30"/>
  <c r="K183" i="30"/>
  <c r="L108" i="30"/>
  <c r="K181" i="30"/>
  <c r="K256" i="30" s="1"/>
  <c r="K331" i="30" s="1"/>
  <c r="K406" i="30" s="1"/>
  <c r="K481" i="30" s="1"/>
  <c r="K556" i="30" s="1"/>
  <c r="K631" i="30" s="1"/>
  <c r="K706" i="30" s="1"/>
  <c r="K781" i="30" s="1"/>
  <c r="K856" i="30" s="1"/>
  <c r="K931" i="30" s="1"/>
  <c r="L106" i="30"/>
  <c r="K179" i="30"/>
  <c r="L104" i="30"/>
  <c r="K177" i="30"/>
  <c r="K252" i="30" s="1"/>
  <c r="K327" i="30" s="1"/>
  <c r="K402" i="30" s="1"/>
  <c r="K477" i="30" s="1"/>
  <c r="K552" i="30" s="1"/>
  <c r="K627" i="30" s="1"/>
  <c r="K702" i="30" s="1"/>
  <c r="K777" i="30" s="1"/>
  <c r="K852" i="30" s="1"/>
  <c r="K927" i="30" s="1"/>
  <c r="L102" i="30"/>
  <c r="K175" i="30"/>
  <c r="L100" i="30"/>
  <c r="K173" i="30"/>
  <c r="K248" i="30" s="1"/>
  <c r="K323" i="30" s="1"/>
  <c r="K398" i="30" s="1"/>
  <c r="K473" i="30" s="1"/>
  <c r="K548" i="30" s="1"/>
  <c r="K623" i="30" s="1"/>
  <c r="K698" i="30" s="1"/>
  <c r="K773" i="30" s="1"/>
  <c r="K848" i="30" s="1"/>
  <c r="K923" i="30" s="1"/>
  <c r="L98" i="30"/>
  <c r="K207" i="30"/>
  <c r="L132" i="30"/>
  <c r="K212" i="30"/>
  <c r="K287" i="30" s="1"/>
  <c r="K362" i="30" s="1"/>
  <c r="K437" i="30" s="1"/>
  <c r="K512" i="30" s="1"/>
  <c r="K587" i="30" s="1"/>
  <c r="K662" i="30" s="1"/>
  <c r="K737" i="30" s="1"/>
  <c r="K812" i="30" s="1"/>
  <c r="K887" i="30" s="1"/>
  <c r="K962" i="30" s="1"/>
  <c r="L137" i="30"/>
  <c r="K214" i="30"/>
  <c r="L139" i="30"/>
  <c r="P162" i="30"/>
  <c r="Q87" i="30"/>
  <c r="P173" i="30"/>
  <c r="Q98" i="30"/>
  <c r="P175" i="30"/>
  <c r="P250" i="30" s="1"/>
  <c r="P325" i="30" s="1"/>
  <c r="P400" i="30" s="1"/>
  <c r="P475" i="30" s="1"/>
  <c r="P550" i="30" s="1"/>
  <c r="P625" i="30" s="1"/>
  <c r="P700" i="30" s="1"/>
  <c r="P775" i="30" s="1"/>
  <c r="P850" i="30" s="1"/>
  <c r="P925" i="30" s="1"/>
  <c r="Q100" i="30"/>
  <c r="P177" i="30"/>
  <c r="Q102" i="30"/>
  <c r="P179" i="30"/>
  <c r="P254" i="30" s="1"/>
  <c r="P329" i="30" s="1"/>
  <c r="P404" i="30" s="1"/>
  <c r="P479" i="30" s="1"/>
  <c r="P554" i="30" s="1"/>
  <c r="P629" i="30" s="1"/>
  <c r="P704" i="30" s="1"/>
  <c r="P779" i="30" s="1"/>
  <c r="P854" i="30" s="1"/>
  <c r="P929" i="30" s="1"/>
  <c r="Q104" i="30"/>
  <c r="P181" i="30"/>
  <c r="Q106" i="30"/>
  <c r="P183" i="30"/>
  <c r="P258" i="30" s="1"/>
  <c r="P333" i="30" s="1"/>
  <c r="P408" i="30" s="1"/>
  <c r="P483" i="30" s="1"/>
  <c r="P558" i="30" s="1"/>
  <c r="P633" i="30" s="1"/>
  <c r="P708" i="30" s="1"/>
  <c r="P783" i="30" s="1"/>
  <c r="P858" i="30" s="1"/>
  <c r="P933" i="30" s="1"/>
  <c r="Q108" i="30"/>
  <c r="P185" i="30"/>
  <c r="Q110" i="30"/>
  <c r="P187" i="30"/>
  <c r="P262" i="30" s="1"/>
  <c r="P337" i="30" s="1"/>
  <c r="P412" i="30" s="1"/>
  <c r="P487" i="30" s="1"/>
  <c r="P562" i="30" s="1"/>
  <c r="P637" i="30" s="1"/>
  <c r="P712" i="30" s="1"/>
  <c r="P787" i="30" s="1"/>
  <c r="P862" i="30" s="1"/>
  <c r="P937" i="30" s="1"/>
  <c r="Q112" i="30"/>
  <c r="P189" i="30"/>
  <c r="Q114" i="30"/>
  <c r="P191" i="30"/>
  <c r="P266" i="30" s="1"/>
  <c r="P341" i="30" s="1"/>
  <c r="P416" i="30" s="1"/>
  <c r="P491" i="30" s="1"/>
  <c r="P566" i="30" s="1"/>
  <c r="P641" i="30" s="1"/>
  <c r="P716" i="30" s="1"/>
  <c r="P791" i="30" s="1"/>
  <c r="P866" i="30" s="1"/>
  <c r="P941" i="30" s="1"/>
  <c r="Q116" i="30"/>
  <c r="P193" i="30"/>
  <c r="Q118" i="30"/>
  <c r="P196" i="30"/>
  <c r="P271" i="30" s="1"/>
  <c r="P346" i="30" s="1"/>
  <c r="P421" i="30" s="1"/>
  <c r="P496" i="30" s="1"/>
  <c r="P571" i="30" s="1"/>
  <c r="P646" i="30" s="1"/>
  <c r="P721" i="30" s="1"/>
  <c r="P796" i="30" s="1"/>
  <c r="P871" i="30" s="1"/>
  <c r="P946" i="30" s="1"/>
  <c r="Q121" i="30"/>
  <c r="P198" i="30"/>
  <c r="Q123" i="30"/>
  <c r="P200" i="30"/>
  <c r="P275" i="30" s="1"/>
  <c r="P350" i="30" s="1"/>
  <c r="P425" i="30" s="1"/>
  <c r="P500" i="30" s="1"/>
  <c r="P575" i="30" s="1"/>
  <c r="P650" i="30" s="1"/>
  <c r="P725" i="30" s="1"/>
  <c r="P800" i="30" s="1"/>
  <c r="P875" i="30" s="1"/>
  <c r="P950" i="30" s="1"/>
  <c r="Q125" i="30"/>
  <c r="P202" i="30"/>
  <c r="Q127" i="30"/>
  <c r="P206" i="30"/>
  <c r="P281" i="30" s="1"/>
  <c r="P356" i="30" s="1"/>
  <c r="P431" i="30" s="1"/>
  <c r="P506" i="30" s="1"/>
  <c r="P581" i="30" s="1"/>
  <c r="P656" i="30" s="1"/>
  <c r="P731" i="30" s="1"/>
  <c r="P806" i="30" s="1"/>
  <c r="P881" i="30" s="1"/>
  <c r="P956" i="30" s="1"/>
  <c r="Q131" i="30"/>
  <c r="P213" i="30"/>
  <c r="Q138" i="30"/>
  <c r="U174" i="30"/>
  <c r="V99" i="30"/>
  <c r="U176" i="30"/>
  <c r="U251" i="30" s="1"/>
  <c r="U326" i="30" s="1"/>
  <c r="U401" i="30" s="1"/>
  <c r="U476" i="30" s="1"/>
  <c r="U551" i="30" s="1"/>
  <c r="U626" i="30" s="1"/>
  <c r="U701" i="30" s="1"/>
  <c r="U776" i="30" s="1"/>
  <c r="U851" i="30" s="1"/>
  <c r="U926" i="30" s="1"/>
  <c r="V101" i="30"/>
  <c r="U178" i="30"/>
  <c r="V103" i="30"/>
  <c r="U180" i="30"/>
  <c r="U255" i="30" s="1"/>
  <c r="U330" i="30" s="1"/>
  <c r="U405" i="30" s="1"/>
  <c r="U480" i="30" s="1"/>
  <c r="U555" i="30" s="1"/>
  <c r="U630" i="30" s="1"/>
  <c r="U705" i="30" s="1"/>
  <c r="U780" i="30" s="1"/>
  <c r="U855" i="30" s="1"/>
  <c r="U930" i="30" s="1"/>
  <c r="V105" i="30"/>
  <c r="U182" i="30"/>
  <c r="V107" i="30"/>
  <c r="U184" i="30"/>
  <c r="U259" i="30" s="1"/>
  <c r="U334" i="30" s="1"/>
  <c r="U409" i="30" s="1"/>
  <c r="U484" i="30" s="1"/>
  <c r="U559" i="30" s="1"/>
  <c r="U634" i="30" s="1"/>
  <c r="U709" i="30" s="1"/>
  <c r="U784" i="30" s="1"/>
  <c r="U859" i="30" s="1"/>
  <c r="U934" i="30" s="1"/>
  <c r="V109" i="30"/>
  <c r="U186" i="30"/>
  <c r="V111" i="30"/>
  <c r="U188" i="30"/>
  <c r="U263" i="30" s="1"/>
  <c r="U338" i="30" s="1"/>
  <c r="U413" i="30" s="1"/>
  <c r="U488" i="30" s="1"/>
  <c r="U563" i="30" s="1"/>
  <c r="U638" i="30" s="1"/>
  <c r="U713" i="30" s="1"/>
  <c r="U788" i="30" s="1"/>
  <c r="U863" i="30" s="1"/>
  <c r="U938" i="30" s="1"/>
  <c r="V113" i="30"/>
  <c r="U190" i="30"/>
  <c r="V115" i="30"/>
  <c r="U192" i="30"/>
  <c r="U267" i="30" s="1"/>
  <c r="U342" i="30" s="1"/>
  <c r="U417" i="30" s="1"/>
  <c r="U492" i="30" s="1"/>
  <c r="U567" i="30" s="1"/>
  <c r="U642" i="30" s="1"/>
  <c r="U717" i="30" s="1"/>
  <c r="U792" i="30" s="1"/>
  <c r="U867" i="30" s="1"/>
  <c r="U942" i="30" s="1"/>
  <c r="V117" i="30"/>
  <c r="U194" i="30"/>
  <c r="V119" i="30"/>
  <c r="U197" i="30"/>
  <c r="U272" i="30" s="1"/>
  <c r="U347" i="30" s="1"/>
  <c r="U422" i="30" s="1"/>
  <c r="U497" i="30" s="1"/>
  <c r="U572" i="30" s="1"/>
  <c r="U647" i="30" s="1"/>
  <c r="U722" i="30" s="1"/>
  <c r="U797" i="30" s="1"/>
  <c r="U872" i="30" s="1"/>
  <c r="U947" i="30" s="1"/>
  <c r="V122" i="30"/>
  <c r="U199" i="30"/>
  <c r="V124" i="30"/>
  <c r="U201" i="30"/>
  <c r="U276" i="30" s="1"/>
  <c r="U351" i="30" s="1"/>
  <c r="U426" i="30" s="1"/>
  <c r="U501" i="30" s="1"/>
  <c r="U576" i="30" s="1"/>
  <c r="U651" i="30" s="1"/>
  <c r="U726" i="30" s="1"/>
  <c r="U801" i="30" s="1"/>
  <c r="U876" i="30" s="1"/>
  <c r="U951" i="30" s="1"/>
  <c r="V126" i="30"/>
  <c r="U204" i="30"/>
  <c r="V129" i="30"/>
  <c r="U207" i="30"/>
  <c r="U282" i="30" s="1"/>
  <c r="U357" i="30" s="1"/>
  <c r="U432" i="30" s="1"/>
  <c r="U507" i="30" s="1"/>
  <c r="U582" i="30" s="1"/>
  <c r="U657" i="30" s="1"/>
  <c r="U732" i="30" s="1"/>
  <c r="U807" i="30" s="1"/>
  <c r="U882" i="30" s="1"/>
  <c r="U957" i="30" s="1"/>
  <c r="V132" i="30"/>
  <c r="U212" i="30"/>
  <c r="V137" i="30"/>
  <c r="U214" i="30"/>
  <c r="U289" i="30" s="1"/>
  <c r="U364" i="30" s="1"/>
  <c r="U439" i="30" s="1"/>
  <c r="U514" i="30" s="1"/>
  <c r="U589" i="30" s="1"/>
  <c r="U664" i="30" s="1"/>
  <c r="U739" i="30" s="1"/>
  <c r="U814" i="30" s="1"/>
  <c r="U889" i="30" s="1"/>
  <c r="U964" i="30" s="1"/>
  <c r="V139" i="30"/>
  <c r="Z162" i="30"/>
  <c r="Z237" i="30" s="1"/>
  <c r="AA87" i="30"/>
  <c r="Z173" i="30"/>
  <c r="AA98" i="30"/>
  <c r="Z175" i="30"/>
  <c r="Z250" i="30" s="1"/>
  <c r="Z325" i="30" s="1"/>
  <c r="Z400" i="30" s="1"/>
  <c r="Z475" i="30" s="1"/>
  <c r="Z550" i="30" s="1"/>
  <c r="Z625" i="30" s="1"/>
  <c r="Z700" i="30" s="1"/>
  <c r="Z775" i="30" s="1"/>
  <c r="Z850" i="30" s="1"/>
  <c r="Z925" i="30" s="1"/>
  <c r="AA100" i="30"/>
  <c r="Z177" i="30"/>
  <c r="AA102" i="30"/>
  <c r="Z179" i="30"/>
  <c r="Z254" i="30" s="1"/>
  <c r="Z329" i="30" s="1"/>
  <c r="Z404" i="30" s="1"/>
  <c r="Z479" i="30" s="1"/>
  <c r="Z554" i="30" s="1"/>
  <c r="Z629" i="30" s="1"/>
  <c r="Z704" i="30" s="1"/>
  <c r="Z779" i="30" s="1"/>
  <c r="Z854" i="30" s="1"/>
  <c r="Z929" i="30" s="1"/>
  <c r="AA104" i="30"/>
  <c r="Z181" i="30"/>
  <c r="AA106" i="30"/>
  <c r="Z183" i="30"/>
  <c r="Z258" i="30" s="1"/>
  <c r="Z333" i="30" s="1"/>
  <c r="Z408" i="30" s="1"/>
  <c r="Z483" i="30" s="1"/>
  <c r="Z558" i="30" s="1"/>
  <c r="Z633" i="30" s="1"/>
  <c r="Z708" i="30" s="1"/>
  <c r="Z783" i="30" s="1"/>
  <c r="Z858" i="30" s="1"/>
  <c r="Z933" i="30" s="1"/>
  <c r="AA108" i="30"/>
  <c r="Z185" i="30"/>
  <c r="AA110" i="30"/>
  <c r="Z187" i="30"/>
  <c r="Z262" i="30" s="1"/>
  <c r="Z337" i="30" s="1"/>
  <c r="Z412" i="30" s="1"/>
  <c r="Z487" i="30" s="1"/>
  <c r="Z562" i="30" s="1"/>
  <c r="Z637" i="30" s="1"/>
  <c r="Z712" i="30" s="1"/>
  <c r="Z787" i="30" s="1"/>
  <c r="Z862" i="30" s="1"/>
  <c r="Z937" i="30" s="1"/>
  <c r="AA112" i="30"/>
  <c r="Z189" i="30"/>
  <c r="AA114" i="30"/>
  <c r="Z191" i="30"/>
  <c r="Z266" i="30" s="1"/>
  <c r="Z341" i="30" s="1"/>
  <c r="Z416" i="30" s="1"/>
  <c r="Z491" i="30" s="1"/>
  <c r="Z566" i="30" s="1"/>
  <c r="Z641" i="30" s="1"/>
  <c r="Z716" i="30" s="1"/>
  <c r="Z791" i="30" s="1"/>
  <c r="Z866" i="30" s="1"/>
  <c r="Z941" i="30" s="1"/>
  <c r="AA116" i="30"/>
  <c r="Z193" i="30"/>
  <c r="AA118" i="30"/>
  <c r="Z196" i="30"/>
  <c r="Z271" i="30" s="1"/>
  <c r="Z346" i="30" s="1"/>
  <c r="Z421" i="30" s="1"/>
  <c r="Z496" i="30" s="1"/>
  <c r="Z571" i="30" s="1"/>
  <c r="Z646" i="30" s="1"/>
  <c r="Z721" i="30" s="1"/>
  <c r="Z796" i="30" s="1"/>
  <c r="Z871" i="30" s="1"/>
  <c r="Z946" i="30" s="1"/>
  <c r="AA121" i="30"/>
  <c r="Z198" i="30"/>
  <c r="AA123" i="30"/>
  <c r="Z200" i="30"/>
  <c r="Z275" i="30" s="1"/>
  <c r="Z350" i="30" s="1"/>
  <c r="Z425" i="30" s="1"/>
  <c r="Z500" i="30" s="1"/>
  <c r="Z575" i="30" s="1"/>
  <c r="Z650" i="30" s="1"/>
  <c r="Z725" i="30" s="1"/>
  <c r="Z800" i="30" s="1"/>
  <c r="Z875" i="30" s="1"/>
  <c r="Z950" i="30" s="1"/>
  <c r="AA125" i="30"/>
  <c r="Z202" i="30"/>
  <c r="AA127" i="30"/>
  <c r="Z206" i="30"/>
  <c r="Z281" i="30" s="1"/>
  <c r="Z356" i="30" s="1"/>
  <c r="Z431" i="30" s="1"/>
  <c r="Z506" i="30" s="1"/>
  <c r="Z581" i="30" s="1"/>
  <c r="Z656" i="30" s="1"/>
  <c r="Z731" i="30" s="1"/>
  <c r="Z806" i="30" s="1"/>
  <c r="Z881" i="30" s="1"/>
  <c r="Z956" i="30" s="1"/>
  <c r="AA131" i="30"/>
  <c r="Z213" i="30"/>
  <c r="AA138" i="30"/>
  <c r="AE174" i="30"/>
  <c r="AF99" i="30"/>
  <c r="AE176" i="30"/>
  <c r="AE251" i="30" s="1"/>
  <c r="AE326" i="30" s="1"/>
  <c r="AE401" i="30" s="1"/>
  <c r="AE476" i="30" s="1"/>
  <c r="AE551" i="30" s="1"/>
  <c r="AE626" i="30" s="1"/>
  <c r="AE701" i="30" s="1"/>
  <c r="AE776" i="30" s="1"/>
  <c r="AE851" i="30" s="1"/>
  <c r="AE926" i="30" s="1"/>
  <c r="AF101" i="30"/>
  <c r="AE178" i="30"/>
  <c r="AF103" i="30"/>
  <c r="AE180" i="30"/>
  <c r="AE255" i="30" s="1"/>
  <c r="AE330" i="30" s="1"/>
  <c r="AE405" i="30" s="1"/>
  <c r="AE480" i="30" s="1"/>
  <c r="AE555" i="30" s="1"/>
  <c r="AE630" i="30" s="1"/>
  <c r="AE705" i="30" s="1"/>
  <c r="AE780" i="30" s="1"/>
  <c r="AE855" i="30" s="1"/>
  <c r="AE930" i="30" s="1"/>
  <c r="AF105" i="30"/>
  <c r="AE182" i="30"/>
  <c r="AF107" i="30"/>
  <c r="AE184" i="30"/>
  <c r="AE259" i="30" s="1"/>
  <c r="AE334" i="30" s="1"/>
  <c r="AE409" i="30" s="1"/>
  <c r="AE484" i="30" s="1"/>
  <c r="AE559" i="30" s="1"/>
  <c r="AE634" i="30" s="1"/>
  <c r="AE709" i="30" s="1"/>
  <c r="AE784" i="30" s="1"/>
  <c r="AE859" i="30" s="1"/>
  <c r="AE934" i="30" s="1"/>
  <c r="AF109" i="30"/>
  <c r="AE186" i="30"/>
  <c r="AF111" i="30"/>
  <c r="AE188" i="30"/>
  <c r="AE263" i="30" s="1"/>
  <c r="AE338" i="30" s="1"/>
  <c r="AE413" i="30" s="1"/>
  <c r="AE488" i="30" s="1"/>
  <c r="AE563" i="30" s="1"/>
  <c r="AE638" i="30" s="1"/>
  <c r="AE713" i="30" s="1"/>
  <c r="AE788" i="30" s="1"/>
  <c r="AE863" i="30" s="1"/>
  <c r="AE938" i="30" s="1"/>
  <c r="AF113" i="30"/>
  <c r="AE190" i="30"/>
  <c r="AF115" i="30"/>
  <c r="AE192" i="30"/>
  <c r="AE267" i="30" s="1"/>
  <c r="AE342" i="30" s="1"/>
  <c r="AE417" i="30" s="1"/>
  <c r="AE492" i="30" s="1"/>
  <c r="AE567" i="30" s="1"/>
  <c r="AE642" i="30" s="1"/>
  <c r="AE717" i="30" s="1"/>
  <c r="AE792" i="30" s="1"/>
  <c r="AE867" i="30" s="1"/>
  <c r="AE942" i="30" s="1"/>
  <c r="AF117" i="30"/>
  <c r="AE194" i="30"/>
  <c r="AF119" i="30"/>
  <c r="AE197" i="30"/>
  <c r="AE272" i="30" s="1"/>
  <c r="AE347" i="30" s="1"/>
  <c r="AE422" i="30" s="1"/>
  <c r="AE497" i="30" s="1"/>
  <c r="AE572" i="30" s="1"/>
  <c r="AE647" i="30" s="1"/>
  <c r="AE722" i="30" s="1"/>
  <c r="AE797" i="30" s="1"/>
  <c r="AE872" i="30" s="1"/>
  <c r="AE947" i="30" s="1"/>
  <c r="AF122" i="30"/>
  <c r="AE199" i="30"/>
  <c r="AF124" i="30"/>
  <c r="AE201" i="30"/>
  <c r="AE276" i="30" s="1"/>
  <c r="AE351" i="30" s="1"/>
  <c r="AE426" i="30" s="1"/>
  <c r="AE501" i="30" s="1"/>
  <c r="AE576" i="30" s="1"/>
  <c r="AE651" i="30" s="1"/>
  <c r="AE726" i="30" s="1"/>
  <c r="AE801" i="30" s="1"/>
  <c r="AE876" i="30" s="1"/>
  <c r="AE951" i="30" s="1"/>
  <c r="AF126" i="30"/>
  <c r="AE204" i="30"/>
  <c r="AF129" i="30"/>
  <c r="AE207" i="30"/>
  <c r="AE282" i="30" s="1"/>
  <c r="AE357" i="30" s="1"/>
  <c r="AE432" i="30" s="1"/>
  <c r="AE507" i="30" s="1"/>
  <c r="AE582" i="30" s="1"/>
  <c r="AE657" i="30" s="1"/>
  <c r="AE732" i="30" s="1"/>
  <c r="AE807" i="30" s="1"/>
  <c r="AE882" i="30" s="1"/>
  <c r="AE957" i="30" s="1"/>
  <c r="AF132" i="30"/>
  <c r="AE212" i="30"/>
  <c r="AF137" i="30"/>
  <c r="AE214" i="30"/>
  <c r="AE289" i="30" s="1"/>
  <c r="AE364" i="30" s="1"/>
  <c r="AE439" i="30" s="1"/>
  <c r="AE514" i="30" s="1"/>
  <c r="AE589" i="30" s="1"/>
  <c r="AE664" i="30" s="1"/>
  <c r="AE739" i="30" s="1"/>
  <c r="AE814" i="30" s="1"/>
  <c r="AE889" i="30" s="1"/>
  <c r="AE964" i="30" s="1"/>
  <c r="AF139" i="30"/>
  <c r="AJ162" i="30"/>
  <c r="AK87" i="30"/>
  <c r="AJ173" i="30"/>
  <c r="AK98" i="30"/>
  <c r="AJ175" i="30"/>
  <c r="AJ250" i="30" s="1"/>
  <c r="AJ325" i="30" s="1"/>
  <c r="AJ400" i="30" s="1"/>
  <c r="AJ475" i="30" s="1"/>
  <c r="AJ550" i="30" s="1"/>
  <c r="AJ625" i="30" s="1"/>
  <c r="AJ700" i="30" s="1"/>
  <c r="AJ775" i="30" s="1"/>
  <c r="AJ850" i="30" s="1"/>
  <c r="AJ925" i="30" s="1"/>
  <c r="AK100" i="30"/>
  <c r="AJ177" i="30"/>
  <c r="AK102" i="30"/>
  <c r="AJ179" i="30"/>
  <c r="AJ254" i="30" s="1"/>
  <c r="AJ329" i="30" s="1"/>
  <c r="AJ404" i="30" s="1"/>
  <c r="AJ479" i="30" s="1"/>
  <c r="AJ554" i="30" s="1"/>
  <c r="AJ629" i="30" s="1"/>
  <c r="AJ704" i="30" s="1"/>
  <c r="AJ779" i="30" s="1"/>
  <c r="AJ854" i="30" s="1"/>
  <c r="AJ929" i="30" s="1"/>
  <c r="AK104" i="30"/>
  <c r="AJ181" i="30"/>
  <c r="AK106" i="30"/>
  <c r="AJ183" i="30"/>
  <c r="AJ258" i="30" s="1"/>
  <c r="AJ333" i="30" s="1"/>
  <c r="AJ408" i="30" s="1"/>
  <c r="AJ483" i="30" s="1"/>
  <c r="AJ558" i="30" s="1"/>
  <c r="AJ633" i="30" s="1"/>
  <c r="AJ708" i="30" s="1"/>
  <c r="AJ783" i="30" s="1"/>
  <c r="AJ858" i="30" s="1"/>
  <c r="AJ933" i="30" s="1"/>
  <c r="AK108" i="30"/>
  <c r="AJ185" i="30"/>
  <c r="AK110" i="30"/>
  <c r="AJ187" i="30"/>
  <c r="AJ262" i="30" s="1"/>
  <c r="AJ337" i="30" s="1"/>
  <c r="AJ412" i="30" s="1"/>
  <c r="AJ487" i="30" s="1"/>
  <c r="AJ562" i="30" s="1"/>
  <c r="AJ637" i="30" s="1"/>
  <c r="AJ712" i="30" s="1"/>
  <c r="AJ787" i="30" s="1"/>
  <c r="AJ862" i="30" s="1"/>
  <c r="AJ937" i="30" s="1"/>
  <c r="AK112" i="30"/>
  <c r="AJ189" i="30"/>
  <c r="AK114" i="30"/>
  <c r="AJ191" i="30"/>
  <c r="AJ266" i="30" s="1"/>
  <c r="AJ341" i="30" s="1"/>
  <c r="AJ416" i="30" s="1"/>
  <c r="AJ491" i="30" s="1"/>
  <c r="AJ566" i="30" s="1"/>
  <c r="AJ641" i="30" s="1"/>
  <c r="AJ716" i="30" s="1"/>
  <c r="AJ791" i="30" s="1"/>
  <c r="AJ866" i="30" s="1"/>
  <c r="AJ941" i="30" s="1"/>
  <c r="AK116" i="30"/>
  <c r="AJ193" i="30"/>
  <c r="AK118" i="30"/>
  <c r="AJ196" i="30"/>
  <c r="AJ271" i="30" s="1"/>
  <c r="AJ346" i="30" s="1"/>
  <c r="AJ421" i="30" s="1"/>
  <c r="AJ496" i="30" s="1"/>
  <c r="AJ571" i="30" s="1"/>
  <c r="AJ646" i="30" s="1"/>
  <c r="AJ721" i="30" s="1"/>
  <c r="AJ796" i="30" s="1"/>
  <c r="AJ871" i="30" s="1"/>
  <c r="AJ946" i="30" s="1"/>
  <c r="AK121" i="30"/>
  <c r="AJ198" i="30"/>
  <c r="AK123" i="30"/>
  <c r="AJ200" i="30"/>
  <c r="AJ275" i="30" s="1"/>
  <c r="AJ350" i="30" s="1"/>
  <c r="AJ425" i="30" s="1"/>
  <c r="AJ500" i="30" s="1"/>
  <c r="AJ575" i="30" s="1"/>
  <c r="AJ650" i="30" s="1"/>
  <c r="AJ725" i="30" s="1"/>
  <c r="AJ800" i="30" s="1"/>
  <c r="AJ875" i="30" s="1"/>
  <c r="AJ950" i="30" s="1"/>
  <c r="AK125" i="30"/>
  <c r="AJ202" i="30"/>
  <c r="AK127" i="30"/>
  <c r="AJ206" i="30"/>
  <c r="AJ281" i="30" s="1"/>
  <c r="AJ356" i="30" s="1"/>
  <c r="AJ431" i="30" s="1"/>
  <c r="AJ506" i="30" s="1"/>
  <c r="AJ581" i="30" s="1"/>
  <c r="AJ656" i="30" s="1"/>
  <c r="AJ731" i="30" s="1"/>
  <c r="AJ806" i="30" s="1"/>
  <c r="AJ881" i="30" s="1"/>
  <c r="AJ956" i="30" s="1"/>
  <c r="AK131" i="30"/>
  <c r="AJ213" i="30"/>
  <c r="AK138" i="30"/>
  <c r="AO164" i="30"/>
  <c r="AO239" i="30" s="1"/>
  <c r="AO314" i="30" s="1"/>
  <c r="AO389" i="30" s="1"/>
  <c r="AO464" i="30" s="1"/>
  <c r="AO539" i="30" s="1"/>
  <c r="AO614" i="30" s="1"/>
  <c r="AO689" i="30" s="1"/>
  <c r="AO764" i="30" s="1"/>
  <c r="AO839" i="30" s="1"/>
  <c r="AO914" i="30" s="1"/>
  <c r="AP89" i="30"/>
  <c r="AO174" i="30"/>
  <c r="AP99" i="30"/>
  <c r="AO176" i="30"/>
  <c r="AO251" i="30" s="1"/>
  <c r="AO326" i="30" s="1"/>
  <c r="AO401" i="30" s="1"/>
  <c r="AO476" i="30" s="1"/>
  <c r="AO551" i="30" s="1"/>
  <c r="AO626" i="30" s="1"/>
  <c r="AO701" i="30" s="1"/>
  <c r="AO776" i="30" s="1"/>
  <c r="AO851" i="30" s="1"/>
  <c r="AO926" i="30" s="1"/>
  <c r="AP101" i="30"/>
  <c r="AO178" i="30"/>
  <c r="AP103" i="30"/>
  <c r="AO180" i="30"/>
  <c r="AO255" i="30" s="1"/>
  <c r="AO330" i="30" s="1"/>
  <c r="AO405" i="30" s="1"/>
  <c r="AO480" i="30" s="1"/>
  <c r="AO555" i="30" s="1"/>
  <c r="AO630" i="30" s="1"/>
  <c r="AO705" i="30" s="1"/>
  <c r="AO780" i="30" s="1"/>
  <c r="AO855" i="30" s="1"/>
  <c r="AO930" i="30" s="1"/>
  <c r="AP105" i="30"/>
  <c r="AO182" i="30"/>
  <c r="AP107" i="30"/>
  <c r="AO184" i="30"/>
  <c r="AO259" i="30" s="1"/>
  <c r="AO334" i="30" s="1"/>
  <c r="AO409" i="30" s="1"/>
  <c r="AO484" i="30" s="1"/>
  <c r="AO559" i="30" s="1"/>
  <c r="AO634" i="30" s="1"/>
  <c r="AO709" i="30" s="1"/>
  <c r="AO784" i="30" s="1"/>
  <c r="AO859" i="30" s="1"/>
  <c r="AO934" i="30" s="1"/>
  <c r="AP109" i="30"/>
  <c r="AO186" i="30"/>
  <c r="AP111" i="30"/>
  <c r="AO188" i="30"/>
  <c r="AO263" i="30" s="1"/>
  <c r="AO338" i="30" s="1"/>
  <c r="AO413" i="30" s="1"/>
  <c r="AO488" i="30" s="1"/>
  <c r="AO563" i="30" s="1"/>
  <c r="AO638" i="30" s="1"/>
  <c r="AO713" i="30" s="1"/>
  <c r="AO788" i="30" s="1"/>
  <c r="AO863" i="30" s="1"/>
  <c r="AO938" i="30" s="1"/>
  <c r="AP113" i="30"/>
  <c r="AO190" i="30"/>
  <c r="AP115" i="30"/>
  <c r="AO192" i="30"/>
  <c r="AO267" i="30" s="1"/>
  <c r="AO342" i="30" s="1"/>
  <c r="AO417" i="30" s="1"/>
  <c r="AO492" i="30" s="1"/>
  <c r="AO567" i="30" s="1"/>
  <c r="AO642" i="30" s="1"/>
  <c r="AO717" i="30" s="1"/>
  <c r="AO792" i="30" s="1"/>
  <c r="AO867" i="30" s="1"/>
  <c r="AO942" i="30" s="1"/>
  <c r="AP117" i="30"/>
  <c r="AO194" i="30"/>
  <c r="AP119" i="30"/>
  <c r="AO197" i="30"/>
  <c r="AO272" i="30" s="1"/>
  <c r="AO347" i="30" s="1"/>
  <c r="AO422" i="30" s="1"/>
  <c r="AO497" i="30" s="1"/>
  <c r="AO572" i="30" s="1"/>
  <c r="AO647" i="30" s="1"/>
  <c r="AO722" i="30" s="1"/>
  <c r="AO797" i="30" s="1"/>
  <c r="AO872" i="30" s="1"/>
  <c r="AO947" i="30" s="1"/>
  <c r="AP122" i="30"/>
  <c r="AO199" i="30"/>
  <c r="AP124" i="30"/>
  <c r="AO201" i="30"/>
  <c r="AO276" i="30" s="1"/>
  <c r="AO351" i="30" s="1"/>
  <c r="AO426" i="30" s="1"/>
  <c r="AO501" i="30" s="1"/>
  <c r="AO576" i="30" s="1"/>
  <c r="AO651" i="30" s="1"/>
  <c r="AO726" i="30" s="1"/>
  <c r="AO801" i="30" s="1"/>
  <c r="AO876" i="30" s="1"/>
  <c r="AO951" i="30" s="1"/>
  <c r="AP126" i="30"/>
  <c r="AO204" i="30"/>
  <c r="AP129" i="30"/>
  <c r="AO207" i="30"/>
  <c r="AO282" i="30" s="1"/>
  <c r="AO357" i="30" s="1"/>
  <c r="AO432" i="30" s="1"/>
  <c r="AO507" i="30" s="1"/>
  <c r="AO582" i="30" s="1"/>
  <c r="AO657" i="30" s="1"/>
  <c r="AO732" i="30" s="1"/>
  <c r="AO807" i="30" s="1"/>
  <c r="AO882" i="30" s="1"/>
  <c r="AO957" i="30" s="1"/>
  <c r="AP132" i="30"/>
  <c r="AO212" i="30"/>
  <c r="AP137" i="30"/>
  <c r="AO214" i="30"/>
  <c r="AO289" i="30" s="1"/>
  <c r="AO364" i="30" s="1"/>
  <c r="AO439" i="30" s="1"/>
  <c r="AO514" i="30" s="1"/>
  <c r="AO589" i="30" s="1"/>
  <c r="AO664" i="30" s="1"/>
  <c r="AO739" i="30" s="1"/>
  <c r="AO814" i="30" s="1"/>
  <c r="AO889" i="30" s="1"/>
  <c r="AO964" i="30" s="1"/>
  <c r="AP139" i="30"/>
  <c r="AT162" i="30"/>
  <c r="AU87" i="30"/>
  <c r="AT173" i="30"/>
  <c r="AT248" i="30" s="1"/>
  <c r="AT323" i="30" s="1"/>
  <c r="AT398" i="30" s="1"/>
  <c r="AT473" i="30" s="1"/>
  <c r="AT548" i="30" s="1"/>
  <c r="AT623" i="30" s="1"/>
  <c r="AT698" i="30" s="1"/>
  <c r="AT773" i="30" s="1"/>
  <c r="AT848" i="30" s="1"/>
  <c r="AT923" i="30" s="1"/>
  <c r="AU98" i="30"/>
  <c r="AT175" i="30"/>
  <c r="AU100" i="30"/>
  <c r="AT177" i="30"/>
  <c r="AT252" i="30" s="1"/>
  <c r="AT327" i="30" s="1"/>
  <c r="AT402" i="30" s="1"/>
  <c r="AT477" i="30" s="1"/>
  <c r="AT552" i="30" s="1"/>
  <c r="AT627" i="30" s="1"/>
  <c r="AT702" i="30" s="1"/>
  <c r="AT777" i="30" s="1"/>
  <c r="AT852" i="30" s="1"/>
  <c r="AT927" i="30" s="1"/>
  <c r="AU102" i="30"/>
  <c r="AT179" i="30"/>
  <c r="AU104" i="30"/>
  <c r="AT181" i="30"/>
  <c r="AT256" i="30" s="1"/>
  <c r="AT331" i="30" s="1"/>
  <c r="AT406" i="30" s="1"/>
  <c r="AT481" i="30" s="1"/>
  <c r="AT556" i="30" s="1"/>
  <c r="AT631" i="30" s="1"/>
  <c r="AT706" i="30" s="1"/>
  <c r="AT781" i="30" s="1"/>
  <c r="AT856" i="30" s="1"/>
  <c r="AT931" i="30" s="1"/>
  <c r="AU106" i="30"/>
  <c r="AT183" i="30"/>
  <c r="AU108" i="30"/>
  <c r="AT185" i="30"/>
  <c r="AT260" i="30" s="1"/>
  <c r="AT335" i="30" s="1"/>
  <c r="AT410" i="30" s="1"/>
  <c r="AT485" i="30" s="1"/>
  <c r="AT560" i="30" s="1"/>
  <c r="AT635" i="30" s="1"/>
  <c r="AT710" i="30" s="1"/>
  <c r="AT785" i="30" s="1"/>
  <c r="AT860" i="30" s="1"/>
  <c r="AT935" i="30" s="1"/>
  <c r="AU110" i="30"/>
  <c r="AT187" i="30"/>
  <c r="AU112" i="30"/>
  <c r="AT189" i="30"/>
  <c r="AT264" i="30" s="1"/>
  <c r="AT339" i="30" s="1"/>
  <c r="AT414" i="30" s="1"/>
  <c r="AT489" i="30" s="1"/>
  <c r="AT564" i="30" s="1"/>
  <c r="AT639" i="30" s="1"/>
  <c r="AT714" i="30" s="1"/>
  <c r="AT789" i="30" s="1"/>
  <c r="AT864" i="30" s="1"/>
  <c r="AT939" i="30" s="1"/>
  <c r="AU114" i="30"/>
  <c r="AT191" i="30"/>
  <c r="AU116" i="30"/>
  <c r="AT193" i="30"/>
  <c r="AT268" i="30" s="1"/>
  <c r="AT343" i="30" s="1"/>
  <c r="AT418" i="30" s="1"/>
  <c r="AT493" i="30" s="1"/>
  <c r="AT568" i="30" s="1"/>
  <c r="AT643" i="30" s="1"/>
  <c r="AT718" i="30" s="1"/>
  <c r="AT793" i="30" s="1"/>
  <c r="AT868" i="30" s="1"/>
  <c r="AT943" i="30" s="1"/>
  <c r="AU118" i="30"/>
  <c r="AT196" i="30"/>
  <c r="AU121" i="30"/>
  <c r="AT198" i="30"/>
  <c r="AT273" i="30" s="1"/>
  <c r="AT348" i="30" s="1"/>
  <c r="AT423" i="30" s="1"/>
  <c r="AT498" i="30" s="1"/>
  <c r="AT573" i="30" s="1"/>
  <c r="AT648" i="30" s="1"/>
  <c r="AT723" i="30" s="1"/>
  <c r="AT798" i="30" s="1"/>
  <c r="AT873" i="30" s="1"/>
  <c r="AT948" i="30" s="1"/>
  <c r="AU123" i="30"/>
  <c r="AT200" i="30"/>
  <c r="AU125" i="30"/>
  <c r="AT202" i="30"/>
  <c r="AT277" i="30" s="1"/>
  <c r="AT352" i="30" s="1"/>
  <c r="AT427" i="30" s="1"/>
  <c r="AT502" i="30" s="1"/>
  <c r="AT577" i="30" s="1"/>
  <c r="AT652" i="30" s="1"/>
  <c r="AT727" i="30" s="1"/>
  <c r="AT802" i="30" s="1"/>
  <c r="AT877" i="30" s="1"/>
  <c r="AT952" i="30" s="1"/>
  <c r="AU127" i="30"/>
  <c r="AT206" i="30"/>
  <c r="AU131" i="30"/>
  <c r="AT213" i="30"/>
  <c r="AT288" i="30" s="1"/>
  <c r="AT363" i="30" s="1"/>
  <c r="AT438" i="30" s="1"/>
  <c r="AT513" i="30" s="1"/>
  <c r="AT588" i="30" s="1"/>
  <c r="AT663" i="30" s="1"/>
  <c r="AT738" i="30" s="1"/>
  <c r="AT813" i="30" s="1"/>
  <c r="AT888" i="30" s="1"/>
  <c r="AT963" i="30" s="1"/>
  <c r="AU138" i="30"/>
  <c r="F164" i="30"/>
  <c r="G89" i="30"/>
  <c r="F174" i="30"/>
  <c r="F249" i="30" s="1"/>
  <c r="F324" i="30" s="1"/>
  <c r="F399" i="30" s="1"/>
  <c r="F474" i="30" s="1"/>
  <c r="F549" i="30" s="1"/>
  <c r="F624" i="30" s="1"/>
  <c r="F699" i="30" s="1"/>
  <c r="F774" i="30" s="1"/>
  <c r="F849" i="30" s="1"/>
  <c r="F924" i="30" s="1"/>
  <c r="G99" i="30"/>
  <c r="F176" i="30"/>
  <c r="F251" i="30" s="1"/>
  <c r="F326" i="30" s="1"/>
  <c r="F401" i="30" s="1"/>
  <c r="F476" i="30" s="1"/>
  <c r="F551" i="30" s="1"/>
  <c r="F626" i="30" s="1"/>
  <c r="F701" i="30" s="1"/>
  <c r="F776" i="30" s="1"/>
  <c r="F851" i="30" s="1"/>
  <c r="F926" i="30" s="1"/>
  <c r="G101" i="30"/>
  <c r="F178" i="30"/>
  <c r="F253" i="30" s="1"/>
  <c r="F328" i="30" s="1"/>
  <c r="F403" i="30" s="1"/>
  <c r="F478" i="30" s="1"/>
  <c r="F553" i="30" s="1"/>
  <c r="F628" i="30" s="1"/>
  <c r="F703" i="30" s="1"/>
  <c r="F778" i="30" s="1"/>
  <c r="F853" i="30" s="1"/>
  <c r="F928" i="30" s="1"/>
  <c r="G103" i="30"/>
  <c r="F180" i="30"/>
  <c r="F255" i="30" s="1"/>
  <c r="F330" i="30" s="1"/>
  <c r="F405" i="30" s="1"/>
  <c r="F480" i="30" s="1"/>
  <c r="F555" i="30" s="1"/>
  <c r="F630" i="30" s="1"/>
  <c r="F705" i="30" s="1"/>
  <c r="F780" i="30" s="1"/>
  <c r="F855" i="30" s="1"/>
  <c r="F930" i="30" s="1"/>
  <c r="G105" i="30"/>
  <c r="F182" i="30"/>
  <c r="F257" i="30" s="1"/>
  <c r="F332" i="30" s="1"/>
  <c r="F407" i="30" s="1"/>
  <c r="F482" i="30" s="1"/>
  <c r="F557" i="30" s="1"/>
  <c r="F632" i="30" s="1"/>
  <c r="F707" i="30" s="1"/>
  <c r="F782" i="30" s="1"/>
  <c r="F857" i="30" s="1"/>
  <c r="F932" i="30" s="1"/>
  <c r="G107" i="30"/>
  <c r="F184" i="30"/>
  <c r="F259" i="30" s="1"/>
  <c r="F334" i="30" s="1"/>
  <c r="F409" i="30" s="1"/>
  <c r="F484" i="30" s="1"/>
  <c r="F559" i="30" s="1"/>
  <c r="F634" i="30" s="1"/>
  <c r="F709" i="30" s="1"/>
  <c r="F784" i="30" s="1"/>
  <c r="F859" i="30" s="1"/>
  <c r="F934" i="30" s="1"/>
  <c r="G109" i="30"/>
  <c r="F186" i="30"/>
  <c r="F261" i="30" s="1"/>
  <c r="F336" i="30" s="1"/>
  <c r="F411" i="30" s="1"/>
  <c r="F486" i="30" s="1"/>
  <c r="F561" i="30" s="1"/>
  <c r="F636" i="30" s="1"/>
  <c r="F711" i="30" s="1"/>
  <c r="F786" i="30" s="1"/>
  <c r="F861" i="30" s="1"/>
  <c r="F936" i="30" s="1"/>
  <c r="G111" i="30"/>
  <c r="F188" i="30"/>
  <c r="F263" i="30" s="1"/>
  <c r="F338" i="30" s="1"/>
  <c r="F413" i="30" s="1"/>
  <c r="F488" i="30" s="1"/>
  <c r="F563" i="30" s="1"/>
  <c r="F638" i="30" s="1"/>
  <c r="F713" i="30" s="1"/>
  <c r="F788" i="30" s="1"/>
  <c r="F863" i="30" s="1"/>
  <c r="F938" i="30" s="1"/>
  <c r="G113" i="30"/>
  <c r="F190" i="30"/>
  <c r="F265" i="30" s="1"/>
  <c r="F340" i="30" s="1"/>
  <c r="F415" i="30" s="1"/>
  <c r="F490" i="30" s="1"/>
  <c r="F565" i="30" s="1"/>
  <c r="F640" i="30" s="1"/>
  <c r="F715" i="30" s="1"/>
  <c r="F790" i="30" s="1"/>
  <c r="F865" i="30" s="1"/>
  <c r="F940" i="30" s="1"/>
  <c r="G115" i="30"/>
  <c r="F192" i="30"/>
  <c r="F267" i="30" s="1"/>
  <c r="F342" i="30" s="1"/>
  <c r="F417" i="30" s="1"/>
  <c r="F492" i="30" s="1"/>
  <c r="F567" i="30" s="1"/>
  <c r="F642" i="30" s="1"/>
  <c r="F717" i="30" s="1"/>
  <c r="F792" i="30" s="1"/>
  <c r="F867" i="30" s="1"/>
  <c r="F942" i="30" s="1"/>
  <c r="G117" i="30"/>
  <c r="F194" i="30"/>
  <c r="F269" i="30" s="1"/>
  <c r="F344" i="30" s="1"/>
  <c r="F419" i="30" s="1"/>
  <c r="F494" i="30" s="1"/>
  <c r="F569" i="30" s="1"/>
  <c r="F644" i="30" s="1"/>
  <c r="F719" i="30" s="1"/>
  <c r="F794" i="30" s="1"/>
  <c r="F869" i="30" s="1"/>
  <c r="F944" i="30" s="1"/>
  <c r="G119" i="30"/>
  <c r="F199" i="30"/>
  <c r="F274" i="30" s="1"/>
  <c r="F349" i="30" s="1"/>
  <c r="F424" i="30" s="1"/>
  <c r="F499" i="30" s="1"/>
  <c r="F574" i="30" s="1"/>
  <c r="F649" i="30" s="1"/>
  <c r="F724" i="30" s="1"/>
  <c r="F799" i="30" s="1"/>
  <c r="F874" i="30" s="1"/>
  <c r="F949" i="30" s="1"/>
  <c r="G124" i="30"/>
  <c r="F201" i="30"/>
  <c r="F276" i="30" s="1"/>
  <c r="F351" i="30" s="1"/>
  <c r="F426" i="30" s="1"/>
  <c r="F501" i="30" s="1"/>
  <c r="F576" i="30" s="1"/>
  <c r="F651" i="30" s="1"/>
  <c r="F726" i="30" s="1"/>
  <c r="F801" i="30" s="1"/>
  <c r="F876" i="30" s="1"/>
  <c r="F951" i="30" s="1"/>
  <c r="G126" i="30"/>
  <c r="F204" i="30"/>
  <c r="F279" i="30" s="1"/>
  <c r="F354" i="30" s="1"/>
  <c r="F429" i="30" s="1"/>
  <c r="F504" i="30" s="1"/>
  <c r="F579" i="30" s="1"/>
  <c r="F654" i="30" s="1"/>
  <c r="F729" i="30" s="1"/>
  <c r="F804" i="30" s="1"/>
  <c r="F879" i="30" s="1"/>
  <c r="F954" i="30" s="1"/>
  <c r="G129" i="30"/>
  <c r="F207" i="30"/>
  <c r="F282" i="30" s="1"/>
  <c r="F357" i="30" s="1"/>
  <c r="F432" i="30" s="1"/>
  <c r="F507" i="30" s="1"/>
  <c r="F582" i="30" s="1"/>
  <c r="F657" i="30" s="1"/>
  <c r="F732" i="30" s="1"/>
  <c r="F807" i="30" s="1"/>
  <c r="F882" i="30" s="1"/>
  <c r="F957" i="30" s="1"/>
  <c r="G132" i="30"/>
  <c r="F212" i="30"/>
  <c r="F287" i="30" s="1"/>
  <c r="F362" i="30" s="1"/>
  <c r="F437" i="30" s="1"/>
  <c r="F512" i="30" s="1"/>
  <c r="F587" i="30" s="1"/>
  <c r="F662" i="30" s="1"/>
  <c r="F737" i="30" s="1"/>
  <c r="F812" i="30" s="1"/>
  <c r="F887" i="30" s="1"/>
  <c r="F962" i="30" s="1"/>
  <c r="G137" i="30"/>
  <c r="F214" i="30"/>
  <c r="F289" i="30" s="1"/>
  <c r="F364" i="30" s="1"/>
  <c r="F439" i="30" s="1"/>
  <c r="F514" i="30" s="1"/>
  <c r="F589" i="30" s="1"/>
  <c r="F664" i="30" s="1"/>
  <c r="F739" i="30" s="1"/>
  <c r="F814" i="30" s="1"/>
  <c r="F889" i="30" s="1"/>
  <c r="F964" i="30" s="1"/>
  <c r="G139" i="30"/>
  <c r="K162" i="30"/>
  <c r="K237" i="30" s="1"/>
  <c r="K312" i="30" s="1"/>
  <c r="K387" i="30" s="1"/>
  <c r="K462" i="30" s="1"/>
  <c r="K537" i="30" s="1"/>
  <c r="K612" i="30" s="1"/>
  <c r="K687" i="30" s="1"/>
  <c r="K762" i="30" s="1"/>
  <c r="K837" i="30" s="1"/>
  <c r="K912" i="30" s="1"/>
  <c r="L87" i="30"/>
  <c r="K204" i="30"/>
  <c r="K279" i="30" s="1"/>
  <c r="K354" i="30" s="1"/>
  <c r="K429" i="30" s="1"/>
  <c r="K504" i="30" s="1"/>
  <c r="K579" i="30" s="1"/>
  <c r="K654" i="30" s="1"/>
  <c r="K729" i="30" s="1"/>
  <c r="K804" i="30" s="1"/>
  <c r="K879" i="30" s="1"/>
  <c r="K954" i="30" s="1"/>
  <c r="L129" i="30"/>
  <c r="K201" i="30"/>
  <c r="K276" i="30" s="1"/>
  <c r="K351" i="30" s="1"/>
  <c r="K426" i="30" s="1"/>
  <c r="K501" i="30" s="1"/>
  <c r="K576" i="30" s="1"/>
  <c r="K651" i="30" s="1"/>
  <c r="K726" i="30" s="1"/>
  <c r="K801" i="30" s="1"/>
  <c r="K876" i="30" s="1"/>
  <c r="K951" i="30" s="1"/>
  <c r="L126" i="30"/>
  <c r="K199" i="30"/>
  <c r="K274" i="30" s="1"/>
  <c r="K349" i="30" s="1"/>
  <c r="K424" i="30" s="1"/>
  <c r="K499" i="30" s="1"/>
  <c r="K574" i="30" s="1"/>
  <c r="K649" i="30" s="1"/>
  <c r="K724" i="30" s="1"/>
  <c r="K799" i="30" s="1"/>
  <c r="K874" i="30" s="1"/>
  <c r="K949" i="30" s="1"/>
  <c r="L124" i="30"/>
  <c r="K197" i="30"/>
  <c r="K272" i="30" s="1"/>
  <c r="K347" i="30" s="1"/>
  <c r="K422" i="30" s="1"/>
  <c r="K497" i="30" s="1"/>
  <c r="K572" i="30" s="1"/>
  <c r="K647" i="30" s="1"/>
  <c r="K722" i="30" s="1"/>
  <c r="K797" i="30" s="1"/>
  <c r="K872" i="30" s="1"/>
  <c r="K947" i="30" s="1"/>
  <c r="L122" i="30"/>
  <c r="K194" i="30"/>
  <c r="K269" i="30" s="1"/>
  <c r="K344" i="30" s="1"/>
  <c r="K419" i="30" s="1"/>
  <c r="K494" i="30" s="1"/>
  <c r="K569" i="30" s="1"/>
  <c r="K644" i="30" s="1"/>
  <c r="K719" i="30" s="1"/>
  <c r="K794" i="30" s="1"/>
  <c r="K869" i="30" s="1"/>
  <c r="K944" i="30" s="1"/>
  <c r="L119" i="30"/>
  <c r="K192" i="30"/>
  <c r="K267" i="30" s="1"/>
  <c r="K342" i="30" s="1"/>
  <c r="K417" i="30" s="1"/>
  <c r="K492" i="30" s="1"/>
  <c r="K567" i="30" s="1"/>
  <c r="K642" i="30" s="1"/>
  <c r="K717" i="30" s="1"/>
  <c r="K792" i="30" s="1"/>
  <c r="K867" i="30" s="1"/>
  <c r="K942" i="30" s="1"/>
  <c r="L117" i="30"/>
  <c r="K190" i="30"/>
  <c r="K265" i="30" s="1"/>
  <c r="K340" i="30" s="1"/>
  <c r="K415" i="30" s="1"/>
  <c r="K490" i="30" s="1"/>
  <c r="K565" i="30" s="1"/>
  <c r="K640" i="30" s="1"/>
  <c r="K715" i="30" s="1"/>
  <c r="K790" i="30" s="1"/>
  <c r="K865" i="30" s="1"/>
  <c r="K940" i="30" s="1"/>
  <c r="L115" i="30"/>
  <c r="K188" i="30"/>
  <c r="K263" i="30" s="1"/>
  <c r="K338" i="30" s="1"/>
  <c r="K413" i="30" s="1"/>
  <c r="K488" i="30" s="1"/>
  <c r="K563" i="30" s="1"/>
  <c r="K638" i="30" s="1"/>
  <c r="K713" i="30" s="1"/>
  <c r="K788" i="30" s="1"/>
  <c r="K863" i="30" s="1"/>
  <c r="K938" i="30" s="1"/>
  <c r="L113" i="30"/>
  <c r="K186" i="30"/>
  <c r="K261" i="30" s="1"/>
  <c r="K336" i="30" s="1"/>
  <c r="K411" i="30" s="1"/>
  <c r="K486" i="30" s="1"/>
  <c r="K561" i="30" s="1"/>
  <c r="K636" i="30" s="1"/>
  <c r="K711" i="30" s="1"/>
  <c r="K786" i="30" s="1"/>
  <c r="K861" i="30" s="1"/>
  <c r="K936" i="30" s="1"/>
  <c r="L111" i="30"/>
  <c r="K184" i="30"/>
  <c r="K259" i="30" s="1"/>
  <c r="K334" i="30" s="1"/>
  <c r="K409" i="30" s="1"/>
  <c r="K484" i="30" s="1"/>
  <c r="K559" i="30" s="1"/>
  <c r="K634" i="30" s="1"/>
  <c r="K709" i="30" s="1"/>
  <c r="K784" i="30" s="1"/>
  <c r="K859" i="30" s="1"/>
  <c r="K934" i="30" s="1"/>
  <c r="L109" i="30"/>
  <c r="K182" i="30"/>
  <c r="K257" i="30" s="1"/>
  <c r="K332" i="30" s="1"/>
  <c r="K407" i="30" s="1"/>
  <c r="K482" i="30" s="1"/>
  <c r="K557" i="30" s="1"/>
  <c r="K632" i="30" s="1"/>
  <c r="K707" i="30" s="1"/>
  <c r="K782" i="30" s="1"/>
  <c r="K857" i="30" s="1"/>
  <c r="K932" i="30" s="1"/>
  <c r="L107" i="30"/>
  <c r="K180" i="30"/>
  <c r="K255" i="30" s="1"/>
  <c r="K330" i="30" s="1"/>
  <c r="K405" i="30" s="1"/>
  <c r="K480" i="30" s="1"/>
  <c r="K555" i="30" s="1"/>
  <c r="K630" i="30" s="1"/>
  <c r="K705" i="30" s="1"/>
  <c r="K780" i="30" s="1"/>
  <c r="K855" i="30" s="1"/>
  <c r="K930" i="30" s="1"/>
  <c r="L105" i="30"/>
  <c r="K178" i="30"/>
  <c r="K253" i="30" s="1"/>
  <c r="K328" i="30" s="1"/>
  <c r="K403" i="30" s="1"/>
  <c r="K478" i="30" s="1"/>
  <c r="K553" i="30" s="1"/>
  <c r="K628" i="30" s="1"/>
  <c r="K703" i="30" s="1"/>
  <c r="K778" i="30" s="1"/>
  <c r="K853" i="30" s="1"/>
  <c r="K928" i="30" s="1"/>
  <c r="L103" i="30"/>
  <c r="K176" i="30"/>
  <c r="K251" i="30" s="1"/>
  <c r="K326" i="30" s="1"/>
  <c r="K401" i="30" s="1"/>
  <c r="K476" i="30" s="1"/>
  <c r="K551" i="30" s="1"/>
  <c r="K626" i="30" s="1"/>
  <c r="K701" i="30" s="1"/>
  <c r="K776" i="30" s="1"/>
  <c r="K851" i="30" s="1"/>
  <c r="K926" i="30" s="1"/>
  <c r="L101" i="30"/>
  <c r="K174" i="30"/>
  <c r="K249" i="30" s="1"/>
  <c r="K324" i="30" s="1"/>
  <c r="K399" i="30" s="1"/>
  <c r="K474" i="30" s="1"/>
  <c r="K549" i="30" s="1"/>
  <c r="K624" i="30" s="1"/>
  <c r="K699" i="30" s="1"/>
  <c r="K774" i="30" s="1"/>
  <c r="K849" i="30" s="1"/>
  <c r="K924" i="30" s="1"/>
  <c r="L99" i="30"/>
  <c r="K206" i="30"/>
  <c r="K281" i="30" s="1"/>
  <c r="K356" i="30" s="1"/>
  <c r="K431" i="30" s="1"/>
  <c r="K506" i="30" s="1"/>
  <c r="K581" i="30" s="1"/>
  <c r="K656" i="30" s="1"/>
  <c r="K731" i="30" s="1"/>
  <c r="K806" i="30" s="1"/>
  <c r="K881" i="30" s="1"/>
  <c r="K956" i="30" s="1"/>
  <c r="L131" i="30"/>
  <c r="K140" i="30"/>
  <c r="K211" i="30"/>
  <c r="L136" i="30"/>
  <c r="K213" i="30"/>
  <c r="K288" i="30" s="1"/>
  <c r="K363" i="30" s="1"/>
  <c r="K438" i="30" s="1"/>
  <c r="K513" i="30" s="1"/>
  <c r="K588" i="30" s="1"/>
  <c r="K663" i="30" s="1"/>
  <c r="K738" i="30" s="1"/>
  <c r="K813" i="30" s="1"/>
  <c r="K888" i="30" s="1"/>
  <c r="K963" i="30" s="1"/>
  <c r="L138" i="30"/>
  <c r="P164" i="30"/>
  <c r="P239" i="30" s="1"/>
  <c r="P314" i="30" s="1"/>
  <c r="P389" i="30" s="1"/>
  <c r="P464" i="30" s="1"/>
  <c r="P539" i="30" s="1"/>
  <c r="P614" i="30" s="1"/>
  <c r="P689" i="30" s="1"/>
  <c r="P764" i="30" s="1"/>
  <c r="P839" i="30" s="1"/>
  <c r="P914" i="30" s="1"/>
  <c r="Q89" i="30"/>
  <c r="P174" i="30"/>
  <c r="P249" i="30" s="1"/>
  <c r="P324" i="30" s="1"/>
  <c r="P399" i="30" s="1"/>
  <c r="P474" i="30" s="1"/>
  <c r="P549" i="30" s="1"/>
  <c r="P624" i="30" s="1"/>
  <c r="P699" i="30" s="1"/>
  <c r="P774" i="30" s="1"/>
  <c r="P849" i="30" s="1"/>
  <c r="P924" i="30" s="1"/>
  <c r="Q99" i="30"/>
  <c r="P176" i="30"/>
  <c r="P251" i="30" s="1"/>
  <c r="P326" i="30" s="1"/>
  <c r="P401" i="30" s="1"/>
  <c r="P476" i="30" s="1"/>
  <c r="P551" i="30" s="1"/>
  <c r="P626" i="30" s="1"/>
  <c r="P701" i="30" s="1"/>
  <c r="P776" i="30" s="1"/>
  <c r="P851" i="30" s="1"/>
  <c r="P926" i="30" s="1"/>
  <c r="Q101" i="30"/>
  <c r="P178" i="30"/>
  <c r="P253" i="30" s="1"/>
  <c r="P328" i="30" s="1"/>
  <c r="P403" i="30" s="1"/>
  <c r="P478" i="30" s="1"/>
  <c r="P553" i="30" s="1"/>
  <c r="P628" i="30" s="1"/>
  <c r="P703" i="30" s="1"/>
  <c r="P778" i="30" s="1"/>
  <c r="P853" i="30" s="1"/>
  <c r="P928" i="30" s="1"/>
  <c r="Q103" i="30"/>
  <c r="P180" i="30"/>
  <c r="P255" i="30" s="1"/>
  <c r="P330" i="30" s="1"/>
  <c r="P405" i="30" s="1"/>
  <c r="P480" i="30" s="1"/>
  <c r="P555" i="30" s="1"/>
  <c r="P630" i="30" s="1"/>
  <c r="P705" i="30" s="1"/>
  <c r="P780" i="30" s="1"/>
  <c r="P855" i="30" s="1"/>
  <c r="P930" i="30" s="1"/>
  <c r="Q105" i="30"/>
  <c r="P182" i="30"/>
  <c r="P257" i="30" s="1"/>
  <c r="P332" i="30" s="1"/>
  <c r="P407" i="30" s="1"/>
  <c r="P482" i="30" s="1"/>
  <c r="P557" i="30" s="1"/>
  <c r="P632" i="30" s="1"/>
  <c r="P707" i="30" s="1"/>
  <c r="P782" i="30" s="1"/>
  <c r="P857" i="30" s="1"/>
  <c r="P932" i="30" s="1"/>
  <c r="Q107" i="30"/>
  <c r="P184" i="30"/>
  <c r="P259" i="30" s="1"/>
  <c r="P334" i="30" s="1"/>
  <c r="P409" i="30" s="1"/>
  <c r="P484" i="30" s="1"/>
  <c r="P559" i="30" s="1"/>
  <c r="P634" i="30" s="1"/>
  <c r="P709" i="30" s="1"/>
  <c r="P784" i="30" s="1"/>
  <c r="P859" i="30" s="1"/>
  <c r="P934" i="30" s="1"/>
  <c r="Q109" i="30"/>
  <c r="P186" i="30"/>
  <c r="P261" i="30" s="1"/>
  <c r="P336" i="30" s="1"/>
  <c r="P411" i="30" s="1"/>
  <c r="P486" i="30" s="1"/>
  <c r="P561" i="30" s="1"/>
  <c r="P636" i="30" s="1"/>
  <c r="P711" i="30" s="1"/>
  <c r="P786" i="30" s="1"/>
  <c r="P861" i="30" s="1"/>
  <c r="P936" i="30" s="1"/>
  <c r="Q111" i="30"/>
  <c r="P188" i="30"/>
  <c r="P263" i="30" s="1"/>
  <c r="P338" i="30" s="1"/>
  <c r="P413" i="30" s="1"/>
  <c r="P488" i="30" s="1"/>
  <c r="P563" i="30" s="1"/>
  <c r="P638" i="30" s="1"/>
  <c r="P713" i="30" s="1"/>
  <c r="P788" i="30" s="1"/>
  <c r="P863" i="30" s="1"/>
  <c r="P938" i="30" s="1"/>
  <c r="Q113" i="30"/>
  <c r="P190" i="30"/>
  <c r="P265" i="30" s="1"/>
  <c r="P340" i="30" s="1"/>
  <c r="P415" i="30" s="1"/>
  <c r="P490" i="30" s="1"/>
  <c r="P565" i="30" s="1"/>
  <c r="P640" i="30" s="1"/>
  <c r="P715" i="30" s="1"/>
  <c r="P790" i="30" s="1"/>
  <c r="P865" i="30" s="1"/>
  <c r="P940" i="30" s="1"/>
  <c r="Q115" i="30"/>
  <c r="P192" i="30"/>
  <c r="P267" i="30" s="1"/>
  <c r="P342" i="30" s="1"/>
  <c r="P417" i="30" s="1"/>
  <c r="P492" i="30" s="1"/>
  <c r="P567" i="30" s="1"/>
  <c r="P642" i="30" s="1"/>
  <c r="P717" i="30" s="1"/>
  <c r="P792" i="30" s="1"/>
  <c r="P867" i="30" s="1"/>
  <c r="P942" i="30" s="1"/>
  <c r="Q117" i="30"/>
  <c r="P194" i="30"/>
  <c r="P269" i="30" s="1"/>
  <c r="P344" i="30" s="1"/>
  <c r="P419" i="30" s="1"/>
  <c r="P494" i="30" s="1"/>
  <c r="P569" i="30" s="1"/>
  <c r="P644" i="30" s="1"/>
  <c r="P719" i="30" s="1"/>
  <c r="P794" i="30" s="1"/>
  <c r="P869" i="30" s="1"/>
  <c r="P944" i="30" s="1"/>
  <c r="Q119" i="30"/>
  <c r="P197" i="30"/>
  <c r="P272" i="30" s="1"/>
  <c r="P347" i="30" s="1"/>
  <c r="P422" i="30" s="1"/>
  <c r="P497" i="30" s="1"/>
  <c r="P572" i="30" s="1"/>
  <c r="P647" i="30" s="1"/>
  <c r="P722" i="30" s="1"/>
  <c r="P797" i="30" s="1"/>
  <c r="P872" i="30" s="1"/>
  <c r="P947" i="30" s="1"/>
  <c r="Q122" i="30"/>
  <c r="P199" i="30"/>
  <c r="P274" i="30" s="1"/>
  <c r="P349" i="30" s="1"/>
  <c r="P424" i="30" s="1"/>
  <c r="P499" i="30" s="1"/>
  <c r="P574" i="30" s="1"/>
  <c r="P649" i="30" s="1"/>
  <c r="P724" i="30" s="1"/>
  <c r="P799" i="30" s="1"/>
  <c r="P874" i="30" s="1"/>
  <c r="P949" i="30" s="1"/>
  <c r="Q124" i="30"/>
  <c r="P201" i="30"/>
  <c r="P276" i="30" s="1"/>
  <c r="P351" i="30" s="1"/>
  <c r="P426" i="30" s="1"/>
  <c r="P501" i="30" s="1"/>
  <c r="P576" i="30" s="1"/>
  <c r="P651" i="30" s="1"/>
  <c r="P726" i="30" s="1"/>
  <c r="P801" i="30" s="1"/>
  <c r="P876" i="30" s="1"/>
  <c r="P951" i="30" s="1"/>
  <c r="Q126" i="30"/>
  <c r="P204" i="30"/>
  <c r="P279" i="30" s="1"/>
  <c r="P354" i="30" s="1"/>
  <c r="P429" i="30" s="1"/>
  <c r="P504" i="30" s="1"/>
  <c r="P579" i="30" s="1"/>
  <c r="P654" i="30" s="1"/>
  <c r="P729" i="30" s="1"/>
  <c r="P804" i="30" s="1"/>
  <c r="P879" i="30" s="1"/>
  <c r="P954" i="30" s="1"/>
  <c r="Q129" i="30"/>
  <c r="P207" i="30"/>
  <c r="P282" i="30" s="1"/>
  <c r="P357" i="30" s="1"/>
  <c r="P432" i="30" s="1"/>
  <c r="P507" i="30" s="1"/>
  <c r="P582" i="30" s="1"/>
  <c r="P657" i="30" s="1"/>
  <c r="P732" i="30" s="1"/>
  <c r="P807" i="30" s="1"/>
  <c r="P882" i="30" s="1"/>
  <c r="P957" i="30" s="1"/>
  <c r="Q132" i="30"/>
  <c r="P212" i="30"/>
  <c r="P287" i="30" s="1"/>
  <c r="P362" i="30" s="1"/>
  <c r="P437" i="30" s="1"/>
  <c r="P512" i="30" s="1"/>
  <c r="P587" i="30" s="1"/>
  <c r="P662" i="30" s="1"/>
  <c r="P737" i="30" s="1"/>
  <c r="P812" i="30" s="1"/>
  <c r="P887" i="30" s="1"/>
  <c r="P962" i="30" s="1"/>
  <c r="Q137" i="30"/>
  <c r="P214" i="30"/>
  <c r="P289" i="30" s="1"/>
  <c r="P364" i="30" s="1"/>
  <c r="P439" i="30" s="1"/>
  <c r="P514" i="30" s="1"/>
  <c r="P589" i="30" s="1"/>
  <c r="P664" i="30" s="1"/>
  <c r="P739" i="30" s="1"/>
  <c r="P814" i="30" s="1"/>
  <c r="P889" i="30" s="1"/>
  <c r="P964" i="30" s="1"/>
  <c r="Q139" i="30"/>
  <c r="U162" i="30"/>
  <c r="U237" i="30" s="1"/>
  <c r="U312" i="30" s="1"/>
  <c r="U387" i="30" s="1"/>
  <c r="U462" i="30" s="1"/>
  <c r="U537" i="30" s="1"/>
  <c r="U612" i="30" s="1"/>
  <c r="U687" i="30" s="1"/>
  <c r="U762" i="30" s="1"/>
  <c r="U837" i="30" s="1"/>
  <c r="U912" i="30" s="1"/>
  <c r="V87" i="30"/>
  <c r="U173" i="30"/>
  <c r="U248" i="30" s="1"/>
  <c r="U323" i="30" s="1"/>
  <c r="U398" i="30" s="1"/>
  <c r="U473" i="30" s="1"/>
  <c r="U548" i="30" s="1"/>
  <c r="U623" i="30" s="1"/>
  <c r="U698" i="30" s="1"/>
  <c r="U773" i="30" s="1"/>
  <c r="U848" i="30" s="1"/>
  <c r="U923" i="30" s="1"/>
  <c r="V98" i="30"/>
  <c r="U175" i="30"/>
  <c r="U250" i="30" s="1"/>
  <c r="U325" i="30" s="1"/>
  <c r="U400" i="30" s="1"/>
  <c r="U475" i="30" s="1"/>
  <c r="U550" i="30" s="1"/>
  <c r="U625" i="30" s="1"/>
  <c r="U700" i="30" s="1"/>
  <c r="U775" i="30" s="1"/>
  <c r="U850" i="30" s="1"/>
  <c r="U925" i="30" s="1"/>
  <c r="V100" i="30"/>
  <c r="U177" i="30"/>
  <c r="U252" i="30" s="1"/>
  <c r="U327" i="30" s="1"/>
  <c r="U402" i="30" s="1"/>
  <c r="U477" i="30" s="1"/>
  <c r="U552" i="30" s="1"/>
  <c r="U627" i="30" s="1"/>
  <c r="U702" i="30" s="1"/>
  <c r="U777" i="30" s="1"/>
  <c r="U852" i="30" s="1"/>
  <c r="U927" i="30" s="1"/>
  <c r="V102" i="30"/>
  <c r="U179" i="30"/>
  <c r="U254" i="30" s="1"/>
  <c r="U329" i="30" s="1"/>
  <c r="U404" i="30" s="1"/>
  <c r="U479" i="30" s="1"/>
  <c r="U554" i="30" s="1"/>
  <c r="U629" i="30" s="1"/>
  <c r="U704" i="30" s="1"/>
  <c r="U779" i="30" s="1"/>
  <c r="U854" i="30" s="1"/>
  <c r="U929" i="30" s="1"/>
  <c r="V104" i="30"/>
  <c r="U181" i="30"/>
  <c r="U256" i="30" s="1"/>
  <c r="U331" i="30" s="1"/>
  <c r="U406" i="30" s="1"/>
  <c r="U481" i="30" s="1"/>
  <c r="U556" i="30" s="1"/>
  <c r="U631" i="30" s="1"/>
  <c r="U706" i="30" s="1"/>
  <c r="U781" i="30" s="1"/>
  <c r="U856" i="30" s="1"/>
  <c r="U931" i="30" s="1"/>
  <c r="V106" i="30"/>
  <c r="U183" i="30"/>
  <c r="U258" i="30" s="1"/>
  <c r="U333" i="30" s="1"/>
  <c r="U408" i="30" s="1"/>
  <c r="U483" i="30" s="1"/>
  <c r="U558" i="30" s="1"/>
  <c r="U633" i="30" s="1"/>
  <c r="U708" i="30" s="1"/>
  <c r="U783" i="30" s="1"/>
  <c r="U858" i="30" s="1"/>
  <c r="U933" i="30" s="1"/>
  <c r="V108" i="30"/>
  <c r="U185" i="30"/>
  <c r="U260" i="30" s="1"/>
  <c r="U335" i="30" s="1"/>
  <c r="U410" i="30" s="1"/>
  <c r="U485" i="30" s="1"/>
  <c r="U560" i="30" s="1"/>
  <c r="U635" i="30" s="1"/>
  <c r="U710" i="30" s="1"/>
  <c r="U785" i="30" s="1"/>
  <c r="U860" i="30" s="1"/>
  <c r="U935" i="30" s="1"/>
  <c r="V110" i="30"/>
  <c r="U187" i="30"/>
  <c r="U262" i="30" s="1"/>
  <c r="U337" i="30" s="1"/>
  <c r="U412" i="30" s="1"/>
  <c r="U487" i="30" s="1"/>
  <c r="U562" i="30" s="1"/>
  <c r="U637" i="30" s="1"/>
  <c r="U712" i="30" s="1"/>
  <c r="U787" i="30" s="1"/>
  <c r="U862" i="30" s="1"/>
  <c r="U937" i="30" s="1"/>
  <c r="V112" i="30"/>
  <c r="U189" i="30"/>
  <c r="U264" i="30" s="1"/>
  <c r="U339" i="30" s="1"/>
  <c r="U414" i="30" s="1"/>
  <c r="U489" i="30" s="1"/>
  <c r="U564" i="30" s="1"/>
  <c r="U639" i="30" s="1"/>
  <c r="U714" i="30" s="1"/>
  <c r="U789" i="30" s="1"/>
  <c r="U864" i="30" s="1"/>
  <c r="U939" i="30" s="1"/>
  <c r="V114" i="30"/>
  <c r="U191" i="30"/>
  <c r="U266" i="30" s="1"/>
  <c r="U341" i="30" s="1"/>
  <c r="U416" i="30" s="1"/>
  <c r="U491" i="30" s="1"/>
  <c r="U566" i="30" s="1"/>
  <c r="U641" i="30" s="1"/>
  <c r="U716" i="30" s="1"/>
  <c r="U791" i="30" s="1"/>
  <c r="U866" i="30" s="1"/>
  <c r="U941" i="30" s="1"/>
  <c r="V116" i="30"/>
  <c r="U193" i="30"/>
  <c r="U268" i="30" s="1"/>
  <c r="U343" i="30" s="1"/>
  <c r="U418" i="30" s="1"/>
  <c r="U493" i="30" s="1"/>
  <c r="U568" i="30" s="1"/>
  <c r="U643" i="30" s="1"/>
  <c r="U718" i="30" s="1"/>
  <c r="U793" i="30" s="1"/>
  <c r="U868" i="30" s="1"/>
  <c r="U943" i="30" s="1"/>
  <c r="V118" i="30"/>
  <c r="U196" i="30"/>
  <c r="U271" i="30" s="1"/>
  <c r="U346" i="30" s="1"/>
  <c r="U421" i="30" s="1"/>
  <c r="U496" i="30" s="1"/>
  <c r="U571" i="30" s="1"/>
  <c r="U646" i="30" s="1"/>
  <c r="U721" i="30" s="1"/>
  <c r="U796" i="30" s="1"/>
  <c r="U871" i="30" s="1"/>
  <c r="U946" i="30" s="1"/>
  <c r="V121" i="30"/>
  <c r="U198" i="30"/>
  <c r="U273" i="30" s="1"/>
  <c r="U348" i="30" s="1"/>
  <c r="U423" i="30" s="1"/>
  <c r="U498" i="30" s="1"/>
  <c r="U573" i="30" s="1"/>
  <c r="U648" i="30" s="1"/>
  <c r="U723" i="30" s="1"/>
  <c r="U798" i="30" s="1"/>
  <c r="U873" i="30" s="1"/>
  <c r="U948" i="30" s="1"/>
  <c r="V123" i="30"/>
  <c r="U200" i="30"/>
  <c r="U275" i="30" s="1"/>
  <c r="U350" i="30" s="1"/>
  <c r="U425" i="30" s="1"/>
  <c r="U500" i="30" s="1"/>
  <c r="U575" i="30" s="1"/>
  <c r="U650" i="30" s="1"/>
  <c r="U725" i="30" s="1"/>
  <c r="U800" i="30" s="1"/>
  <c r="U875" i="30" s="1"/>
  <c r="U950" i="30" s="1"/>
  <c r="V125" i="30"/>
  <c r="U202" i="30"/>
  <c r="U277" i="30" s="1"/>
  <c r="U352" i="30" s="1"/>
  <c r="U427" i="30" s="1"/>
  <c r="U502" i="30" s="1"/>
  <c r="U577" i="30" s="1"/>
  <c r="U652" i="30" s="1"/>
  <c r="U727" i="30" s="1"/>
  <c r="U802" i="30" s="1"/>
  <c r="U877" i="30" s="1"/>
  <c r="U952" i="30" s="1"/>
  <c r="V127" i="30"/>
  <c r="U206" i="30"/>
  <c r="U281" i="30" s="1"/>
  <c r="U356" i="30" s="1"/>
  <c r="U431" i="30" s="1"/>
  <c r="U506" i="30" s="1"/>
  <c r="U581" i="30" s="1"/>
  <c r="U656" i="30" s="1"/>
  <c r="U731" i="30" s="1"/>
  <c r="U806" i="30" s="1"/>
  <c r="U881" i="30" s="1"/>
  <c r="U956" i="30" s="1"/>
  <c r="V131" i="30"/>
  <c r="U213" i="30"/>
  <c r="U288" i="30" s="1"/>
  <c r="U363" i="30" s="1"/>
  <c r="U438" i="30" s="1"/>
  <c r="U513" i="30" s="1"/>
  <c r="U588" i="30" s="1"/>
  <c r="U663" i="30" s="1"/>
  <c r="U738" i="30" s="1"/>
  <c r="U813" i="30" s="1"/>
  <c r="U888" i="30" s="1"/>
  <c r="U963" i="30" s="1"/>
  <c r="V138" i="30"/>
  <c r="Z164" i="30"/>
  <c r="Z239" i="30" s="1"/>
  <c r="Z314" i="30" s="1"/>
  <c r="Z389" i="30" s="1"/>
  <c r="Z464" i="30" s="1"/>
  <c r="Z539" i="30" s="1"/>
  <c r="Z614" i="30" s="1"/>
  <c r="Z689" i="30" s="1"/>
  <c r="Z764" i="30" s="1"/>
  <c r="Z839" i="30" s="1"/>
  <c r="Z914" i="30" s="1"/>
  <c r="AA89" i="30"/>
  <c r="Z174" i="30"/>
  <c r="Z249" i="30" s="1"/>
  <c r="Z324" i="30" s="1"/>
  <c r="Z399" i="30" s="1"/>
  <c r="Z474" i="30" s="1"/>
  <c r="Z549" i="30" s="1"/>
  <c r="Z624" i="30" s="1"/>
  <c r="Z699" i="30" s="1"/>
  <c r="Z774" i="30" s="1"/>
  <c r="Z849" i="30" s="1"/>
  <c r="Z924" i="30" s="1"/>
  <c r="AA99" i="30"/>
  <c r="Z176" i="30"/>
  <c r="Z251" i="30" s="1"/>
  <c r="Z326" i="30" s="1"/>
  <c r="Z401" i="30" s="1"/>
  <c r="Z476" i="30" s="1"/>
  <c r="Z551" i="30" s="1"/>
  <c r="Z626" i="30" s="1"/>
  <c r="Z701" i="30" s="1"/>
  <c r="Z776" i="30" s="1"/>
  <c r="Z851" i="30" s="1"/>
  <c r="Z926" i="30" s="1"/>
  <c r="AA101" i="30"/>
  <c r="Z178" i="30"/>
  <c r="Z253" i="30" s="1"/>
  <c r="Z328" i="30" s="1"/>
  <c r="Z403" i="30" s="1"/>
  <c r="Z478" i="30" s="1"/>
  <c r="Z553" i="30" s="1"/>
  <c r="Z628" i="30" s="1"/>
  <c r="Z703" i="30" s="1"/>
  <c r="Z778" i="30" s="1"/>
  <c r="Z853" i="30" s="1"/>
  <c r="Z928" i="30" s="1"/>
  <c r="AA103" i="30"/>
  <c r="Z180" i="30"/>
  <c r="Z255" i="30" s="1"/>
  <c r="Z330" i="30" s="1"/>
  <c r="Z405" i="30" s="1"/>
  <c r="Z480" i="30" s="1"/>
  <c r="Z555" i="30" s="1"/>
  <c r="Z630" i="30" s="1"/>
  <c r="Z705" i="30" s="1"/>
  <c r="Z780" i="30" s="1"/>
  <c r="Z855" i="30" s="1"/>
  <c r="Z930" i="30" s="1"/>
  <c r="AA105" i="30"/>
  <c r="Z182" i="30"/>
  <c r="Z257" i="30" s="1"/>
  <c r="Z332" i="30" s="1"/>
  <c r="Z407" i="30" s="1"/>
  <c r="Z482" i="30" s="1"/>
  <c r="Z557" i="30" s="1"/>
  <c r="Z632" i="30" s="1"/>
  <c r="Z707" i="30" s="1"/>
  <c r="Z782" i="30" s="1"/>
  <c r="Z857" i="30" s="1"/>
  <c r="Z932" i="30" s="1"/>
  <c r="AA107" i="30"/>
  <c r="Z184" i="30"/>
  <c r="Z259" i="30" s="1"/>
  <c r="Z334" i="30" s="1"/>
  <c r="Z409" i="30" s="1"/>
  <c r="Z484" i="30" s="1"/>
  <c r="Z559" i="30" s="1"/>
  <c r="Z634" i="30" s="1"/>
  <c r="Z709" i="30" s="1"/>
  <c r="Z784" i="30" s="1"/>
  <c r="Z859" i="30" s="1"/>
  <c r="Z934" i="30" s="1"/>
  <c r="AA109" i="30"/>
  <c r="Z186" i="30"/>
  <c r="Z261" i="30" s="1"/>
  <c r="Z336" i="30" s="1"/>
  <c r="Z411" i="30" s="1"/>
  <c r="Z486" i="30" s="1"/>
  <c r="Z561" i="30" s="1"/>
  <c r="Z636" i="30" s="1"/>
  <c r="Z711" i="30" s="1"/>
  <c r="Z786" i="30" s="1"/>
  <c r="Z861" i="30" s="1"/>
  <c r="Z936" i="30" s="1"/>
  <c r="AA111" i="30"/>
  <c r="Z188" i="30"/>
  <c r="Z263" i="30" s="1"/>
  <c r="Z338" i="30" s="1"/>
  <c r="Z413" i="30" s="1"/>
  <c r="Z488" i="30" s="1"/>
  <c r="Z563" i="30" s="1"/>
  <c r="Z638" i="30" s="1"/>
  <c r="Z713" i="30" s="1"/>
  <c r="Z788" i="30" s="1"/>
  <c r="Z863" i="30" s="1"/>
  <c r="Z938" i="30" s="1"/>
  <c r="AA113" i="30"/>
  <c r="Z190" i="30"/>
  <c r="Z265" i="30" s="1"/>
  <c r="Z340" i="30" s="1"/>
  <c r="Z415" i="30" s="1"/>
  <c r="Z490" i="30" s="1"/>
  <c r="Z565" i="30" s="1"/>
  <c r="Z640" i="30" s="1"/>
  <c r="Z715" i="30" s="1"/>
  <c r="Z790" i="30" s="1"/>
  <c r="Z865" i="30" s="1"/>
  <c r="Z940" i="30" s="1"/>
  <c r="AA115" i="30"/>
  <c r="Z192" i="30"/>
  <c r="Z267" i="30" s="1"/>
  <c r="Z342" i="30" s="1"/>
  <c r="Z417" i="30" s="1"/>
  <c r="Z492" i="30" s="1"/>
  <c r="Z567" i="30" s="1"/>
  <c r="Z642" i="30" s="1"/>
  <c r="Z717" i="30" s="1"/>
  <c r="Z792" i="30" s="1"/>
  <c r="Z867" i="30" s="1"/>
  <c r="Z942" i="30" s="1"/>
  <c r="AA117" i="30"/>
  <c r="Z194" i="30"/>
  <c r="Z269" i="30" s="1"/>
  <c r="Z344" i="30" s="1"/>
  <c r="Z419" i="30" s="1"/>
  <c r="Z494" i="30" s="1"/>
  <c r="Z569" i="30" s="1"/>
  <c r="Z644" i="30" s="1"/>
  <c r="Z719" i="30" s="1"/>
  <c r="Z794" i="30" s="1"/>
  <c r="Z869" i="30" s="1"/>
  <c r="Z944" i="30" s="1"/>
  <c r="AA119" i="30"/>
  <c r="Z197" i="30"/>
  <c r="Z272" i="30" s="1"/>
  <c r="Z347" i="30" s="1"/>
  <c r="Z422" i="30" s="1"/>
  <c r="Z497" i="30" s="1"/>
  <c r="Z572" i="30" s="1"/>
  <c r="Z647" i="30" s="1"/>
  <c r="Z722" i="30" s="1"/>
  <c r="Z797" i="30" s="1"/>
  <c r="Z872" i="30" s="1"/>
  <c r="Z947" i="30" s="1"/>
  <c r="AA122" i="30"/>
  <c r="Z199" i="30"/>
  <c r="Z274" i="30" s="1"/>
  <c r="Z349" i="30" s="1"/>
  <c r="Z424" i="30" s="1"/>
  <c r="Z499" i="30" s="1"/>
  <c r="Z574" i="30" s="1"/>
  <c r="Z649" i="30" s="1"/>
  <c r="Z724" i="30" s="1"/>
  <c r="Z799" i="30" s="1"/>
  <c r="Z874" i="30" s="1"/>
  <c r="Z949" i="30" s="1"/>
  <c r="AA124" i="30"/>
  <c r="Z201" i="30"/>
  <c r="Z276" i="30" s="1"/>
  <c r="Z351" i="30" s="1"/>
  <c r="Z426" i="30" s="1"/>
  <c r="Z501" i="30" s="1"/>
  <c r="Z576" i="30" s="1"/>
  <c r="Z651" i="30" s="1"/>
  <c r="Z726" i="30" s="1"/>
  <c r="Z801" i="30" s="1"/>
  <c r="Z876" i="30" s="1"/>
  <c r="Z951" i="30" s="1"/>
  <c r="AA126" i="30"/>
  <c r="Z204" i="30"/>
  <c r="Z279" i="30" s="1"/>
  <c r="Z354" i="30" s="1"/>
  <c r="Z429" i="30" s="1"/>
  <c r="Z504" i="30" s="1"/>
  <c r="Z579" i="30" s="1"/>
  <c r="Z654" i="30" s="1"/>
  <c r="Z729" i="30" s="1"/>
  <c r="Z804" i="30" s="1"/>
  <c r="Z879" i="30" s="1"/>
  <c r="Z954" i="30" s="1"/>
  <c r="AA129" i="30"/>
  <c r="Z207" i="30"/>
  <c r="Z282" i="30" s="1"/>
  <c r="Z357" i="30" s="1"/>
  <c r="Z432" i="30" s="1"/>
  <c r="Z507" i="30" s="1"/>
  <c r="Z582" i="30" s="1"/>
  <c r="Z657" i="30" s="1"/>
  <c r="Z732" i="30" s="1"/>
  <c r="Z807" i="30" s="1"/>
  <c r="Z882" i="30" s="1"/>
  <c r="Z957" i="30" s="1"/>
  <c r="AA132" i="30"/>
  <c r="Z212" i="30"/>
  <c r="Z287" i="30" s="1"/>
  <c r="Z362" i="30" s="1"/>
  <c r="Z437" i="30" s="1"/>
  <c r="Z512" i="30" s="1"/>
  <c r="Z587" i="30" s="1"/>
  <c r="Z662" i="30" s="1"/>
  <c r="Z737" i="30" s="1"/>
  <c r="Z812" i="30" s="1"/>
  <c r="Z887" i="30" s="1"/>
  <c r="Z962" i="30" s="1"/>
  <c r="AA137" i="30"/>
  <c r="Z214" i="30"/>
  <c r="Z289" i="30" s="1"/>
  <c r="Z364" i="30" s="1"/>
  <c r="Z439" i="30" s="1"/>
  <c r="Z514" i="30" s="1"/>
  <c r="Z589" i="30" s="1"/>
  <c r="Z664" i="30" s="1"/>
  <c r="Z739" i="30" s="1"/>
  <c r="Z814" i="30" s="1"/>
  <c r="Z889" i="30" s="1"/>
  <c r="Z964" i="30" s="1"/>
  <c r="AA139" i="30"/>
  <c r="AE162" i="30"/>
  <c r="AE237" i="30" s="1"/>
  <c r="AE312" i="30" s="1"/>
  <c r="AE387" i="30" s="1"/>
  <c r="AE462" i="30" s="1"/>
  <c r="AE537" i="30" s="1"/>
  <c r="AE612" i="30" s="1"/>
  <c r="AE687" i="30" s="1"/>
  <c r="AE762" i="30" s="1"/>
  <c r="AE837" i="30" s="1"/>
  <c r="AE912" i="30" s="1"/>
  <c r="AF87" i="30"/>
  <c r="AE173" i="30"/>
  <c r="AE248" i="30" s="1"/>
  <c r="AE323" i="30" s="1"/>
  <c r="AE398" i="30" s="1"/>
  <c r="AE473" i="30" s="1"/>
  <c r="AE548" i="30" s="1"/>
  <c r="AE623" i="30" s="1"/>
  <c r="AE698" i="30" s="1"/>
  <c r="AE773" i="30" s="1"/>
  <c r="AE848" i="30" s="1"/>
  <c r="AE923" i="30" s="1"/>
  <c r="AF98" i="30"/>
  <c r="AE175" i="30"/>
  <c r="AE250" i="30" s="1"/>
  <c r="AE325" i="30" s="1"/>
  <c r="AE400" i="30" s="1"/>
  <c r="AE475" i="30" s="1"/>
  <c r="AE550" i="30" s="1"/>
  <c r="AE625" i="30" s="1"/>
  <c r="AE700" i="30" s="1"/>
  <c r="AE775" i="30" s="1"/>
  <c r="AE850" i="30" s="1"/>
  <c r="AE925" i="30" s="1"/>
  <c r="AF100" i="30"/>
  <c r="AE177" i="30"/>
  <c r="AE252" i="30" s="1"/>
  <c r="AE327" i="30" s="1"/>
  <c r="AE402" i="30" s="1"/>
  <c r="AE477" i="30" s="1"/>
  <c r="AE552" i="30" s="1"/>
  <c r="AE627" i="30" s="1"/>
  <c r="AE702" i="30" s="1"/>
  <c r="AE777" i="30" s="1"/>
  <c r="AE852" i="30" s="1"/>
  <c r="AE927" i="30" s="1"/>
  <c r="AF102" i="30"/>
  <c r="AE179" i="30"/>
  <c r="AE254" i="30" s="1"/>
  <c r="AE329" i="30" s="1"/>
  <c r="AE404" i="30" s="1"/>
  <c r="AE479" i="30" s="1"/>
  <c r="AE554" i="30" s="1"/>
  <c r="AE629" i="30" s="1"/>
  <c r="AE704" i="30" s="1"/>
  <c r="AE779" i="30" s="1"/>
  <c r="AE854" i="30" s="1"/>
  <c r="AE929" i="30" s="1"/>
  <c r="AF104" i="30"/>
  <c r="AE181" i="30"/>
  <c r="AE256" i="30" s="1"/>
  <c r="AE331" i="30" s="1"/>
  <c r="AE406" i="30" s="1"/>
  <c r="AE481" i="30" s="1"/>
  <c r="AE556" i="30" s="1"/>
  <c r="AE631" i="30" s="1"/>
  <c r="AE706" i="30" s="1"/>
  <c r="AE781" i="30" s="1"/>
  <c r="AE856" i="30" s="1"/>
  <c r="AE931" i="30" s="1"/>
  <c r="AF106" i="30"/>
  <c r="AE183" i="30"/>
  <c r="AE258" i="30" s="1"/>
  <c r="AE333" i="30" s="1"/>
  <c r="AE408" i="30" s="1"/>
  <c r="AE483" i="30" s="1"/>
  <c r="AE558" i="30" s="1"/>
  <c r="AE633" i="30" s="1"/>
  <c r="AE708" i="30" s="1"/>
  <c r="AE783" i="30" s="1"/>
  <c r="AE858" i="30" s="1"/>
  <c r="AE933" i="30" s="1"/>
  <c r="AF108" i="30"/>
  <c r="AE185" i="30"/>
  <c r="AE260" i="30" s="1"/>
  <c r="AE335" i="30" s="1"/>
  <c r="AE410" i="30" s="1"/>
  <c r="AE485" i="30" s="1"/>
  <c r="AE560" i="30" s="1"/>
  <c r="AE635" i="30" s="1"/>
  <c r="AE710" i="30" s="1"/>
  <c r="AE785" i="30" s="1"/>
  <c r="AE860" i="30" s="1"/>
  <c r="AE935" i="30" s="1"/>
  <c r="AF110" i="30"/>
  <c r="AE187" i="30"/>
  <c r="AE262" i="30" s="1"/>
  <c r="AE337" i="30" s="1"/>
  <c r="AE412" i="30" s="1"/>
  <c r="AE487" i="30" s="1"/>
  <c r="AE562" i="30" s="1"/>
  <c r="AE637" i="30" s="1"/>
  <c r="AE712" i="30" s="1"/>
  <c r="AE787" i="30" s="1"/>
  <c r="AE862" i="30" s="1"/>
  <c r="AE937" i="30" s="1"/>
  <c r="AF112" i="30"/>
  <c r="AE189" i="30"/>
  <c r="AE264" i="30" s="1"/>
  <c r="AE339" i="30" s="1"/>
  <c r="AE414" i="30" s="1"/>
  <c r="AE489" i="30" s="1"/>
  <c r="AE564" i="30" s="1"/>
  <c r="AE639" i="30" s="1"/>
  <c r="AE714" i="30" s="1"/>
  <c r="AE789" i="30" s="1"/>
  <c r="AE864" i="30" s="1"/>
  <c r="AE939" i="30" s="1"/>
  <c r="AF114" i="30"/>
  <c r="AE191" i="30"/>
  <c r="AE266" i="30" s="1"/>
  <c r="AE341" i="30" s="1"/>
  <c r="AE416" i="30" s="1"/>
  <c r="AE491" i="30" s="1"/>
  <c r="AE566" i="30" s="1"/>
  <c r="AE641" i="30" s="1"/>
  <c r="AE716" i="30" s="1"/>
  <c r="AE791" i="30" s="1"/>
  <c r="AE866" i="30" s="1"/>
  <c r="AE941" i="30" s="1"/>
  <c r="AF116" i="30"/>
  <c r="AE193" i="30"/>
  <c r="AE268" i="30" s="1"/>
  <c r="AE343" i="30" s="1"/>
  <c r="AE418" i="30" s="1"/>
  <c r="AE493" i="30" s="1"/>
  <c r="AE568" i="30" s="1"/>
  <c r="AE643" i="30" s="1"/>
  <c r="AE718" i="30" s="1"/>
  <c r="AE793" i="30" s="1"/>
  <c r="AE868" i="30" s="1"/>
  <c r="AE943" i="30" s="1"/>
  <c r="AF118" i="30"/>
  <c r="AE196" i="30"/>
  <c r="AE271" i="30" s="1"/>
  <c r="AE346" i="30" s="1"/>
  <c r="AE421" i="30" s="1"/>
  <c r="AE496" i="30" s="1"/>
  <c r="AE571" i="30" s="1"/>
  <c r="AE646" i="30" s="1"/>
  <c r="AE721" i="30" s="1"/>
  <c r="AE796" i="30" s="1"/>
  <c r="AE871" i="30" s="1"/>
  <c r="AE946" i="30" s="1"/>
  <c r="AF121" i="30"/>
  <c r="AE198" i="30"/>
  <c r="AE273" i="30" s="1"/>
  <c r="AE348" i="30" s="1"/>
  <c r="AE423" i="30" s="1"/>
  <c r="AE498" i="30" s="1"/>
  <c r="AE573" i="30" s="1"/>
  <c r="AE648" i="30" s="1"/>
  <c r="AE723" i="30" s="1"/>
  <c r="AE798" i="30" s="1"/>
  <c r="AE873" i="30" s="1"/>
  <c r="AE948" i="30" s="1"/>
  <c r="AF123" i="30"/>
  <c r="AE200" i="30"/>
  <c r="AE275" i="30" s="1"/>
  <c r="AE350" i="30" s="1"/>
  <c r="AE425" i="30" s="1"/>
  <c r="AE500" i="30" s="1"/>
  <c r="AE575" i="30" s="1"/>
  <c r="AE650" i="30" s="1"/>
  <c r="AE725" i="30" s="1"/>
  <c r="AE800" i="30" s="1"/>
  <c r="AE875" i="30" s="1"/>
  <c r="AE950" i="30" s="1"/>
  <c r="AF125" i="30"/>
  <c r="AE202" i="30"/>
  <c r="AE277" i="30" s="1"/>
  <c r="AE352" i="30" s="1"/>
  <c r="AE427" i="30" s="1"/>
  <c r="AE502" i="30" s="1"/>
  <c r="AE577" i="30" s="1"/>
  <c r="AE652" i="30" s="1"/>
  <c r="AE727" i="30" s="1"/>
  <c r="AE802" i="30" s="1"/>
  <c r="AE877" i="30" s="1"/>
  <c r="AE952" i="30" s="1"/>
  <c r="AF127" i="30"/>
  <c r="AE206" i="30"/>
  <c r="AE281" i="30" s="1"/>
  <c r="AE356" i="30" s="1"/>
  <c r="AE431" i="30" s="1"/>
  <c r="AE506" i="30" s="1"/>
  <c r="AE581" i="30" s="1"/>
  <c r="AE656" i="30" s="1"/>
  <c r="AE731" i="30" s="1"/>
  <c r="AE806" i="30" s="1"/>
  <c r="AE881" i="30" s="1"/>
  <c r="AE956" i="30" s="1"/>
  <c r="AF131" i="30"/>
  <c r="AE213" i="30"/>
  <c r="AE288" i="30" s="1"/>
  <c r="AE363" i="30" s="1"/>
  <c r="AE438" i="30" s="1"/>
  <c r="AE513" i="30" s="1"/>
  <c r="AE588" i="30" s="1"/>
  <c r="AE663" i="30" s="1"/>
  <c r="AE738" i="30" s="1"/>
  <c r="AE813" i="30" s="1"/>
  <c r="AE888" i="30" s="1"/>
  <c r="AE963" i="30" s="1"/>
  <c r="AF138" i="30"/>
  <c r="AJ164" i="30"/>
  <c r="AJ239" i="30" s="1"/>
  <c r="AJ314" i="30" s="1"/>
  <c r="AJ389" i="30" s="1"/>
  <c r="AJ464" i="30" s="1"/>
  <c r="AJ539" i="30" s="1"/>
  <c r="AJ614" i="30" s="1"/>
  <c r="AJ689" i="30" s="1"/>
  <c r="AJ764" i="30" s="1"/>
  <c r="AJ839" i="30" s="1"/>
  <c r="AJ914" i="30" s="1"/>
  <c r="AK89" i="30"/>
  <c r="AJ174" i="30"/>
  <c r="AJ249" i="30" s="1"/>
  <c r="AJ324" i="30" s="1"/>
  <c r="AJ399" i="30" s="1"/>
  <c r="AJ474" i="30" s="1"/>
  <c r="AJ549" i="30" s="1"/>
  <c r="AJ624" i="30" s="1"/>
  <c r="AJ699" i="30" s="1"/>
  <c r="AJ774" i="30" s="1"/>
  <c r="AJ849" i="30" s="1"/>
  <c r="AJ924" i="30" s="1"/>
  <c r="AK99" i="30"/>
  <c r="AJ176" i="30"/>
  <c r="AJ251" i="30" s="1"/>
  <c r="AJ326" i="30" s="1"/>
  <c r="AJ401" i="30" s="1"/>
  <c r="AJ476" i="30" s="1"/>
  <c r="AJ551" i="30" s="1"/>
  <c r="AJ626" i="30" s="1"/>
  <c r="AJ701" i="30" s="1"/>
  <c r="AJ776" i="30" s="1"/>
  <c r="AJ851" i="30" s="1"/>
  <c r="AJ926" i="30" s="1"/>
  <c r="AK101" i="30"/>
  <c r="AJ178" i="30"/>
  <c r="AJ253" i="30" s="1"/>
  <c r="AJ328" i="30" s="1"/>
  <c r="AJ403" i="30" s="1"/>
  <c r="AJ478" i="30" s="1"/>
  <c r="AJ553" i="30" s="1"/>
  <c r="AJ628" i="30" s="1"/>
  <c r="AJ703" i="30" s="1"/>
  <c r="AJ778" i="30" s="1"/>
  <c r="AJ853" i="30" s="1"/>
  <c r="AJ928" i="30" s="1"/>
  <c r="AK103" i="30"/>
  <c r="AJ180" i="30"/>
  <c r="AJ255" i="30" s="1"/>
  <c r="AJ330" i="30" s="1"/>
  <c r="AJ405" i="30" s="1"/>
  <c r="AJ480" i="30" s="1"/>
  <c r="AJ555" i="30" s="1"/>
  <c r="AJ630" i="30" s="1"/>
  <c r="AJ705" i="30" s="1"/>
  <c r="AJ780" i="30" s="1"/>
  <c r="AJ855" i="30" s="1"/>
  <c r="AJ930" i="30" s="1"/>
  <c r="AK105" i="30"/>
  <c r="AJ182" i="30"/>
  <c r="AJ257" i="30" s="1"/>
  <c r="AJ332" i="30" s="1"/>
  <c r="AJ407" i="30" s="1"/>
  <c r="AJ482" i="30" s="1"/>
  <c r="AJ557" i="30" s="1"/>
  <c r="AJ632" i="30" s="1"/>
  <c r="AJ707" i="30" s="1"/>
  <c r="AJ782" i="30" s="1"/>
  <c r="AJ857" i="30" s="1"/>
  <c r="AJ932" i="30" s="1"/>
  <c r="AK107" i="30"/>
  <c r="AJ184" i="30"/>
  <c r="AJ259" i="30" s="1"/>
  <c r="AJ334" i="30" s="1"/>
  <c r="AJ409" i="30" s="1"/>
  <c r="AJ484" i="30" s="1"/>
  <c r="AJ559" i="30" s="1"/>
  <c r="AJ634" i="30" s="1"/>
  <c r="AJ709" i="30" s="1"/>
  <c r="AJ784" i="30" s="1"/>
  <c r="AJ859" i="30" s="1"/>
  <c r="AJ934" i="30" s="1"/>
  <c r="AK109" i="30"/>
  <c r="AJ186" i="30"/>
  <c r="AJ261" i="30" s="1"/>
  <c r="AJ336" i="30" s="1"/>
  <c r="AJ411" i="30" s="1"/>
  <c r="AJ486" i="30" s="1"/>
  <c r="AJ561" i="30" s="1"/>
  <c r="AJ636" i="30" s="1"/>
  <c r="AJ711" i="30" s="1"/>
  <c r="AJ786" i="30" s="1"/>
  <c r="AJ861" i="30" s="1"/>
  <c r="AJ936" i="30" s="1"/>
  <c r="AK111" i="30"/>
  <c r="AJ188" i="30"/>
  <c r="AJ263" i="30" s="1"/>
  <c r="AJ338" i="30" s="1"/>
  <c r="AJ413" i="30" s="1"/>
  <c r="AJ488" i="30" s="1"/>
  <c r="AJ563" i="30" s="1"/>
  <c r="AJ638" i="30" s="1"/>
  <c r="AJ713" i="30" s="1"/>
  <c r="AJ788" i="30" s="1"/>
  <c r="AJ863" i="30" s="1"/>
  <c r="AJ938" i="30" s="1"/>
  <c r="AK113" i="30"/>
  <c r="AJ190" i="30"/>
  <c r="AJ265" i="30" s="1"/>
  <c r="AJ340" i="30" s="1"/>
  <c r="AJ415" i="30" s="1"/>
  <c r="AJ490" i="30" s="1"/>
  <c r="AJ565" i="30" s="1"/>
  <c r="AJ640" i="30" s="1"/>
  <c r="AJ715" i="30" s="1"/>
  <c r="AJ790" i="30" s="1"/>
  <c r="AJ865" i="30" s="1"/>
  <c r="AJ940" i="30" s="1"/>
  <c r="AK115" i="30"/>
  <c r="AJ192" i="30"/>
  <c r="AJ267" i="30" s="1"/>
  <c r="AJ342" i="30" s="1"/>
  <c r="AJ417" i="30" s="1"/>
  <c r="AJ492" i="30" s="1"/>
  <c r="AJ567" i="30" s="1"/>
  <c r="AJ642" i="30" s="1"/>
  <c r="AJ717" i="30" s="1"/>
  <c r="AJ792" i="30" s="1"/>
  <c r="AJ867" i="30" s="1"/>
  <c r="AJ942" i="30" s="1"/>
  <c r="AK117" i="30"/>
  <c r="AJ194" i="30"/>
  <c r="AJ269" i="30" s="1"/>
  <c r="AJ344" i="30" s="1"/>
  <c r="AJ419" i="30" s="1"/>
  <c r="AJ494" i="30" s="1"/>
  <c r="AJ569" i="30" s="1"/>
  <c r="AJ644" i="30" s="1"/>
  <c r="AJ719" i="30" s="1"/>
  <c r="AJ794" i="30" s="1"/>
  <c r="AJ869" i="30" s="1"/>
  <c r="AJ944" i="30" s="1"/>
  <c r="AK119" i="30"/>
  <c r="AJ197" i="30"/>
  <c r="AJ272" i="30" s="1"/>
  <c r="AJ347" i="30" s="1"/>
  <c r="AJ422" i="30" s="1"/>
  <c r="AJ497" i="30" s="1"/>
  <c r="AJ572" i="30" s="1"/>
  <c r="AJ647" i="30" s="1"/>
  <c r="AJ722" i="30" s="1"/>
  <c r="AJ797" i="30" s="1"/>
  <c r="AJ872" i="30" s="1"/>
  <c r="AJ947" i="30" s="1"/>
  <c r="AK122" i="30"/>
  <c r="AJ199" i="30"/>
  <c r="AJ274" i="30" s="1"/>
  <c r="AJ349" i="30" s="1"/>
  <c r="AJ424" i="30" s="1"/>
  <c r="AJ499" i="30" s="1"/>
  <c r="AJ574" i="30" s="1"/>
  <c r="AJ649" i="30" s="1"/>
  <c r="AJ724" i="30" s="1"/>
  <c r="AJ799" i="30" s="1"/>
  <c r="AJ874" i="30" s="1"/>
  <c r="AJ949" i="30" s="1"/>
  <c r="AK124" i="30"/>
  <c r="AJ201" i="30"/>
  <c r="AJ276" i="30" s="1"/>
  <c r="AJ351" i="30" s="1"/>
  <c r="AJ426" i="30" s="1"/>
  <c r="AJ501" i="30" s="1"/>
  <c r="AJ576" i="30" s="1"/>
  <c r="AJ651" i="30" s="1"/>
  <c r="AJ726" i="30" s="1"/>
  <c r="AJ801" i="30" s="1"/>
  <c r="AJ876" i="30" s="1"/>
  <c r="AJ951" i="30" s="1"/>
  <c r="AK126" i="30"/>
  <c r="AJ204" i="30"/>
  <c r="AJ279" i="30" s="1"/>
  <c r="AJ354" i="30" s="1"/>
  <c r="AJ429" i="30" s="1"/>
  <c r="AJ504" i="30" s="1"/>
  <c r="AJ579" i="30" s="1"/>
  <c r="AJ654" i="30" s="1"/>
  <c r="AJ729" i="30" s="1"/>
  <c r="AJ804" i="30" s="1"/>
  <c r="AJ879" i="30" s="1"/>
  <c r="AJ954" i="30" s="1"/>
  <c r="AK129" i="30"/>
  <c r="AJ207" i="30"/>
  <c r="AJ282" i="30" s="1"/>
  <c r="AJ357" i="30" s="1"/>
  <c r="AJ432" i="30" s="1"/>
  <c r="AJ507" i="30" s="1"/>
  <c r="AJ582" i="30" s="1"/>
  <c r="AJ657" i="30" s="1"/>
  <c r="AJ732" i="30" s="1"/>
  <c r="AJ807" i="30" s="1"/>
  <c r="AJ882" i="30" s="1"/>
  <c r="AJ957" i="30" s="1"/>
  <c r="AK132" i="30"/>
  <c r="AJ212" i="30"/>
  <c r="AJ287" i="30" s="1"/>
  <c r="AJ362" i="30" s="1"/>
  <c r="AJ437" i="30" s="1"/>
  <c r="AJ512" i="30" s="1"/>
  <c r="AJ587" i="30" s="1"/>
  <c r="AJ662" i="30" s="1"/>
  <c r="AJ737" i="30" s="1"/>
  <c r="AJ812" i="30" s="1"/>
  <c r="AJ887" i="30" s="1"/>
  <c r="AJ962" i="30" s="1"/>
  <c r="AK137" i="30"/>
  <c r="AJ214" i="30"/>
  <c r="AJ289" i="30" s="1"/>
  <c r="AJ364" i="30" s="1"/>
  <c r="AJ439" i="30" s="1"/>
  <c r="AJ514" i="30" s="1"/>
  <c r="AJ589" i="30" s="1"/>
  <c r="AJ664" i="30" s="1"/>
  <c r="AJ739" i="30" s="1"/>
  <c r="AJ814" i="30" s="1"/>
  <c r="AJ889" i="30" s="1"/>
  <c r="AJ964" i="30" s="1"/>
  <c r="AK139" i="30"/>
  <c r="AO162" i="30"/>
  <c r="AO237" i="30" s="1"/>
  <c r="AO312" i="30" s="1"/>
  <c r="AO387" i="30" s="1"/>
  <c r="AO462" i="30" s="1"/>
  <c r="AO537" i="30" s="1"/>
  <c r="AO612" i="30" s="1"/>
  <c r="AO687" i="30" s="1"/>
  <c r="AO762" i="30" s="1"/>
  <c r="AO837" i="30" s="1"/>
  <c r="AO912" i="30" s="1"/>
  <c r="AP87" i="30"/>
  <c r="AO173" i="30"/>
  <c r="AO248" i="30" s="1"/>
  <c r="AO323" i="30" s="1"/>
  <c r="AO398" i="30" s="1"/>
  <c r="AO473" i="30" s="1"/>
  <c r="AO548" i="30" s="1"/>
  <c r="AO623" i="30" s="1"/>
  <c r="AO698" i="30" s="1"/>
  <c r="AO773" i="30" s="1"/>
  <c r="AO848" i="30" s="1"/>
  <c r="AO923" i="30" s="1"/>
  <c r="AP98" i="30"/>
  <c r="AO175" i="30"/>
  <c r="AO250" i="30" s="1"/>
  <c r="AO325" i="30" s="1"/>
  <c r="AO400" i="30" s="1"/>
  <c r="AO475" i="30" s="1"/>
  <c r="AO550" i="30" s="1"/>
  <c r="AO625" i="30" s="1"/>
  <c r="AO700" i="30" s="1"/>
  <c r="AO775" i="30" s="1"/>
  <c r="AO850" i="30" s="1"/>
  <c r="AO925" i="30" s="1"/>
  <c r="AP100" i="30"/>
  <c r="AO177" i="30"/>
  <c r="AO252" i="30" s="1"/>
  <c r="AO327" i="30" s="1"/>
  <c r="AO402" i="30" s="1"/>
  <c r="AO477" i="30" s="1"/>
  <c r="AO552" i="30" s="1"/>
  <c r="AO627" i="30" s="1"/>
  <c r="AO702" i="30" s="1"/>
  <c r="AO777" i="30" s="1"/>
  <c r="AO852" i="30" s="1"/>
  <c r="AO927" i="30" s="1"/>
  <c r="AP102" i="30"/>
  <c r="AO179" i="30"/>
  <c r="AO254" i="30" s="1"/>
  <c r="AO329" i="30" s="1"/>
  <c r="AO404" i="30" s="1"/>
  <c r="AO479" i="30" s="1"/>
  <c r="AO554" i="30" s="1"/>
  <c r="AO629" i="30" s="1"/>
  <c r="AO704" i="30" s="1"/>
  <c r="AO779" i="30" s="1"/>
  <c r="AO854" i="30" s="1"/>
  <c r="AO929" i="30" s="1"/>
  <c r="AP104" i="30"/>
  <c r="AO181" i="30"/>
  <c r="AO256" i="30" s="1"/>
  <c r="AO331" i="30" s="1"/>
  <c r="AO406" i="30" s="1"/>
  <c r="AO481" i="30" s="1"/>
  <c r="AO556" i="30" s="1"/>
  <c r="AO631" i="30" s="1"/>
  <c r="AO706" i="30" s="1"/>
  <c r="AO781" i="30" s="1"/>
  <c r="AO856" i="30" s="1"/>
  <c r="AO931" i="30" s="1"/>
  <c r="AP106" i="30"/>
  <c r="AO183" i="30"/>
  <c r="AO258" i="30" s="1"/>
  <c r="AO333" i="30" s="1"/>
  <c r="AO408" i="30" s="1"/>
  <c r="AO483" i="30" s="1"/>
  <c r="AO558" i="30" s="1"/>
  <c r="AO633" i="30" s="1"/>
  <c r="AO708" i="30" s="1"/>
  <c r="AO783" i="30" s="1"/>
  <c r="AO858" i="30" s="1"/>
  <c r="AO933" i="30" s="1"/>
  <c r="AP108" i="30"/>
  <c r="AO185" i="30"/>
  <c r="AO260" i="30" s="1"/>
  <c r="AO335" i="30" s="1"/>
  <c r="AO410" i="30" s="1"/>
  <c r="AO485" i="30" s="1"/>
  <c r="AO560" i="30" s="1"/>
  <c r="AO635" i="30" s="1"/>
  <c r="AO710" i="30" s="1"/>
  <c r="AO785" i="30" s="1"/>
  <c r="AO860" i="30" s="1"/>
  <c r="AO935" i="30" s="1"/>
  <c r="AP110" i="30"/>
  <c r="AO187" i="30"/>
  <c r="AO262" i="30" s="1"/>
  <c r="AO337" i="30" s="1"/>
  <c r="AO412" i="30" s="1"/>
  <c r="AO487" i="30" s="1"/>
  <c r="AO562" i="30" s="1"/>
  <c r="AO637" i="30" s="1"/>
  <c r="AO712" i="30" s="1"/>
  <c r="AO787" i="30" s="1"/>
  <c r="AO862" i="30" s="1"/>
  <c r="AO937" i="30" s="1"/>
  <c r="AP112" i="30"/>
  <c r="AO189" i="30"/>
  <c r="AO264" i="30" s="1"/>
  <c r="AO339" i="30" s="1"/>
  <c r="AO414" i="30" s="1"/>
  <c r="AO489" i="30" s="1"/>
  <c r="AO564" i="30" s="1"/>
  <c r="AO639" i="30" s="1"/>
  <c r="AO714" i="30" s="1"/>
  <c r="AO789" i="30" s="1"/>
  <c r="AO864" i="30" s="1"/>
  <c r="AO939" i="30" s="1"/>
  <c r="AP114" i="30"/>
  <c r="AO191" i="30"/>
  <c r="AO266" i="30" s="1"/>
  <c r="AO341" i="30" s="1"/>
  <c r="AO416" i="30" s="1"/>
  <c r="AO491" i="30" s="1"/>
  <c r="AO566" i="30" s="1"/>
  <c r="AO641" i="30" s="1"/>
  <c r="AO716" i="30" s="1"/>
  <c r="AO791" i="30" s="1"/>
  <c r="AO866" i="30" s="1"/>
  <c r="AO941" i="30" s="1"/>
  <c r="AP116" i="30"/>
  <c r="AO193" i="30"/>
  <c r="AO268" i="30" s="1"/>
  <c r="AO343" i="30" s="1"/>
  <c r="AO418" i="30" s="1"/>
  <c r="AO493" i="30" s="1"/>
  <c r="AO568" i="30" s="1"/>
  <c r="AO643" i="30" s="1"/>
  <c r="AO718" i="30" s="1"/>
  <c r="AO793" i="30" s="1"/>
  <c r="AO868" i="30" s="1"/>
  <c r="AO943" i="30" s="1"/>
  <c r="AP118" i="30"/>
  <c r="AO196" i="30"/>
  <c r="AO271" i="30" s="1"/>
  <c r="AO346" i="30" s="1"/>
  <c r="AO421" i="30" s="1"/>
  <c r="AO496" i="30" s="1"/>
  <c r="AO571" i="30" s="1"/>
  <c r="AO646" i="30" s="1"/>
  <c r="AO721" i="30" s="1"/>
  <c r="AO796" i="30" s="1"/>
  <c r="AO871" i="30" s="1"/>
  <c r="AO946" i="30" s="1"/>
  <c r="AP121" i="30"/>
  <c r="AO198" i="30"/>
  <c r="AO273" i="30" s="1"/>
  <c r="AO348" i="30" s="1"/>
  <c r="AO423" i="30" s="1"/>
  <c r="AO498" i="30" s="1"/>
  <c r="AO573" i="30" s="1"/>
  <c r="AO648" i="30" s="1"/>
  <c r="AO723" i="30" s="1"/>
  <c r="AO798" i="30" s="1"/>
  <c r="AO873" i="30" s="1"/>
  <c r="AO948" i="30" s="1"/>
  <c r="AP123" i="30"/>
  <c r="AO200" i="30"/>
  <c r="AO275" i="30" s="1"/>
  <c r="AO350" i="30" s="1"/>
  <c r="AO425" i="30" s="1"/>
  <c r="AO500" i="30" s="1"/>
  <c r="AO575" i="30" s="1"/>
  <c r="AO650" i="30" s="1"/>
  <c r="AO725" i="30" s="1"/>
  <c r="AO800" i="30" s="1"/>
  <c r="AO875" i="30" s="1"/>
  <c r="AO950" i="30" s="1"/>
  <c r="AP125" i="30"/>
  <c r="AO202" i="30"/>
  <c r="AO277" i="30" s="1"/>
  <c r="AO352" i="30" s="1"/>
  <c r="AO427" i="30" s="1"/>
  <c r="AO502" i="30" s="1"/>
  <c r="AO577" i="30" s="1"/>
  <c r="AO652" i="30" s="1"/>
  <c r="AO727" i="30" s="1"/>
  <c r="AO802" i="30" s="1"/>
  <c r="AO877" i="30" s="1"/>
  <c r="AO952" i="30" s="1"/>
  <c r="AP127" i="30"/>
  <c r="AO206" i="30"/>
  <c r="AO281" i="30" s="1"/>
  <c r="AO356" i="30" s="1"/>
  <c r="AO431" i="30" s="1"/>
  <c r="AO506" i="30" s="1"/>
  <c r="AO581" i="30" s="1"/>
  <c r="AO656" i="30" s="1"/>
  <c r="AO731" i="30" s="1"/>
  <c r="AO806" i="30" s="1"/>
  <c r="AO881" i="30" s="1"/>
  <c r="AO956" i="30" s="1"/>
  <c r="AP131" i="30"/>
  <c r="AO213" i="30"/>
  <c r="AO288" i="30" s="1"/>
  <c r="AO363" i="30" s="1"/>
  <c r="AO438" i="30" s="1"/>
  <c r="AO513" i="30" s="1"/>
  <c r="AO588" i="30" s="1"/>
  <c r="AO663" i="30" s="1"/>
  <c r="AO738" i="30" s="1"/>
  <c r="AO813" i="30" s="1"/>
  <c r="AO888" i="30" s="1"/>
  <c r="AO963" i="30" s="1"/>
  <c r="AP138" i="30"/>
  <c r="AT174" i="30"/>
  <c r="AT249" i="30" s="1"/>
  <c r="AT324" i="30" s="1"/>
  <c r="AT399" i="30" s="1"/>
  <c r="AT474" i="30" s="1"/>
  <c r="AT549" i="30" s="1"/>
  <c r="AT624" i="30" s="1"/>
  <c r="AT699" i="30" s="1"/>
  <c r="AT774" i="30" s="1"/>
  <c r="AT849" i="30" s="1"/>
  <c r="AT924" i="30" s="1"/>
  <c r="AU99" i="30"/>
  <c r="AT176" i="30"/>
  <c r="AT251" i="30" s="1"/>
  <c r="AT326" i="30" s="1"/>
  <c r="AT401" i="30" s="1"/>
  <c r="AT476" i="30" s="1"/>
  <c r="AT551" i="30" s="1"/>
  <c r="AT626" i="30" s="1"/>
  <c r="AT701" i="30" s="1"/>
  <c r="AT776" i="30" s="1"/>
  <c r="AT851" i="30" s="1"/>
  <c r="AT926" i="30" s="1"/>
  <c r="AU101" i="30"/>
  <c r="AT178" i="30"/>
  <c r="AT253" i="30" s="1"/>
  <c r="AT328" i="30" s="1"/>
  <c r="AT403" i="30" s="1"/>
  <c r="AT478" i="30" s="1"/>
  <c r="AT553" i="30" s="1"/>
  <c r="AT628" i="30" s="1"/>
  <c r="AT703" i="30" s="1"/>
  <c r="AT778" i="30" s="1"/>
  <c r="AT853" i="30" s="1"/>
  <c r="AT928" i="30" s="1"/>
  <c r="AU103" i="30"/>
  <c r="AT180" i="30"/>
  <c r="AT255" i="30" s="1"/>
  <c r="AT330" i="30" s="1"/>
  <c r="AT405" i="30" s="1"/>
  <c r="AT480" i="30" s="1"/>
  <c r="AT555" i="30" s="1"/>
  <c r="AT630" i="30" s="1"/>
  <c r="AT705" i="30" s="1"/>
  <c r="AT780" i="30" s="1"/>
  <c r="AT855" i="30" s="1"/>
  <c r="AT930" i="30" s="1"/>
  <c r="AU105" i="30"/>
  <c r="AT182" i="30"/>
  <c r="AT257" i="30" s="1"/>
  <c r="AT332" i="30" s="1"/>
  <c r="AT407" i="30" s="1"/>
  <c r="AT482" i="30" s="1"/>
  <c r="AT557" i="30" s="1"/>
  <c r="AT632" i="30" s="1"/>
  <c r="AT707" i="30" s="1"/>
  <c r="AT782" i="30" s="1"/>
  <c r="AT857" i="30" s="1"/>
  <c r="AT932" i="30" s="1"/>
  <c r="AU107" i="30"/>
  <c r="AT184" i="30"/>
  <c r="AT259" i="30" s="1"/>
  <c r="AT334" i="30" s="1"/>
  <c r="AT409" i="30" s="1"/>
  <c r="AT484" i="30" s="1"/>
  <c r="AT559" i="30" s="1"/>
  <c r="AT634" i="30" s="1"/>
  <c r="AT709" i="30" s="1"/>
  <c r="AT784" i="30" s="1"/>
  <c r="AT859" i="30" s="1"/>
  <c r="AT934" i="30" s="1"/>
  <c r="AU109" i="30"/>
  <c r="AT186" i="30"/>
  <c r="AT261" i="30" s="1"/>
  <c r="AT336" i="30" s="1"/>
  <c r="AT411" i="30" s="1"/>
  <c r="AT486" i="30" s="1"/>
  <c r="AT561" i="30" s="1"/>
  <c r="AT636" i="30" s="1"/>
  <c r="AT711" i="30" s="1"/>
  <c r="AT786" i="30" s="1"/>
  <c r="AT861" i="30" s="1"/>
  <c r="AT936" i="30" s="1"/>
  <c r="AU111" i="30"/>
  <c r="AT188" i="30"/>
  <c r="AT263" i="30" s="1"/>
  <c r="AT338" i="30" s="1"/>
  <c r="AT413" i="30" s="1"/>
  <c r="AT488" i="30" s="1"/>
  <c r="AT563" i="30" s="1"/>
  <c r="AT638" i="30" s="1"/>
  <c r="AT713" i="30" s="1"/>
  <c r="AT788" i="30" s="1"/>
  <c r="AT863" i="30" s="1"/>
  <c r="AT938" i="30" s="1"/>
  <c r="AU113" i="30"/>
  <c r="AT190" i="30"/>
  <c r="AT265" i="30" s="1"/>
  <c r="AT340" i="30" s="1"/>
  <c r="AT415" i="30" s="1"/>
  <c r="AT490" i="30" s="1"/>
  <c r="AT565" i="30" s="1"/>
  <c r="AT640" i="30" s="1"/>
  <c r="AT715" i="30" s="1"/>
  <c r="AT790" i="30" s="1"/>
  <c r="AT865" i="30" s="1"/>
  <c r="AT940" i="30" s="1"/>
  <c r="AU115" i="30"/>
  <c r="AT192" i="30"/>
  <c r="AT267" i="30" s="1"/>
  <c r="AT342" i="30" s="1"/>
  <c r="AT417" i="30" s="1"/>
  <c r="AT492" i="30" s="1"/>
  <c r="AT567" i="30" s="1"/>
  <c r="AT642" i="30" s="1"/>
  <c r="AT717" i="30" s="1"/>
  <c r="AT792" i="30" s="1"/>
  <c r="AT867" i="30" s="1"/>
  <c r="AT942" i="30" s="1"/>
  <c r="AU117" i="30"/>
  <c r="AT194" i="30"/>
  <c r="AT269" i="30" s="1"/>
  <c r="AT344" i="30" s="1"/>
  <c r="AT419" i="30" s="1"/>
  <c r="AT494" i="30" s="1"/>
  <c r="AT569" i="30" s="1"/>
  <c r="AT644" i="30" s="1"/>
  <c r="AT719" i="30" s="1"/>
  <c r="AT794" i="30" s="1"/>
  <c r="AT869" i="30" s="1"/>
  <c r="AT944" i="30" s="1"/>
  <c r="AU119" i="30"/>
  <c r="AT197" i="30"/>
  <c r="AT272" i="30" s="1"/>
  <c r="AT347" i="30" s="1"/>
  <c r="AT422" i="30" s="1"/>
  <c r="AT497" i="30" s="1"/>
  <c r="AT572" i="30" s="1"/>
  <c r="AT647" i="30" s="1"/>
  <c r="AT722" i="30" s="1"/>
  <c r="AT797" i="30" s="1"/>
  <c r="AT872" i="30" s="1"/>
  <c r="AT947" i="30" s="1"/>
  <c r="AU122" i="30"/>
  <c r="AT199" i="30"/>
  <c r="AT274" i="30" s="1"/>
  <c r="AT349" i="30" s="1"/>
  <c r="AT424" i="30" s="1"/>
  <c r="AT499" i="30" s="1"/>
  <c r="AT574" i="30" s="1"/>
  <c r="AT649" i="30" s="1"/>
  <c r="AT724" i="30" s="1"/>
  <c r="AT799" i="30" s="1"/>
  <c r="AT874" i="30" s="1"/>
  <c r="AT949" i="30" s="1"/>
  <c r="AU124" i="30"/>
  <c r="AT201" i="30"/>
  <c r="AT276" i="30" s="1"/>
  <c r="AT351" i="30" s="1"/>
  <c r="AT426" i="30" s="1"/>
  <c r="AT501" i="30" s="1"/>
  <c r="AT576" i="30" s="1"/>
  <c r="AT651" i="30" s="1"/>
  <c r="AT726" i="30" s="1"/>
  <c r="AT801" i="30" s="1"/>
  <c r="AT876" i="30" s="1"/>
  <c r="AT951" i="30" s="1"/>
  <c r="AU126" i="30"/>
  <c r="AT204" i="30"/>
  <c r="AT279" i="30" s="1"/>
  <c r="AT354" i="30" s="1"/>
  <c r="AT429" i="30" s="1"/>
  <c r="AT504" i="30" s="1"/>
  <c r="AT579" i="30" s="1"/>
  <c r="AT654" i="30" s="1"/>
  <c r="AT729" i="30" s="1"/>
  <c r="AT804" i="30" s="1"/>
  <c r="AT879" i="30" s="1"/>
  <c r="AT954" i="30" s="1"/>
  <c r="AU129" i="30"/>
  <c r="AT207" i="30"/>
  <c r="AT282" i="30" s="1"/>
  <c r="AT357" i="30" s="1"/>
  <c r="AT432" i="30" s="1"/>
  <c r="AT507" i="30" s="1"/>
  <c r="AT582" i="30" s="1"/>
  <c r="AT657" i="30" s="1"/>
  <c r="AT732" i="30" s="1"/>
  <c r="AT807" i="30" s="1"/>
  <c r="AT882" i="30" s="1"/>
  <c r="AT957" i="30" s="1"/>
  <c r="AU132" i="30"/>
  <c r="AT212" i="30"/>
  <c r="AT287" i="30" s="1"/>
  <c r="AT362" i="30" s="1"/>
  <c r="AT437" i="30" s="1"/>
  <c r="AT512" i="30" s="1"/>
  <c r="AT587" i="30" s="1"/>
  <c r="AT662" i="30" s="1"/>
  <c r="AT737" i="30" s="1"/>
  <c r="AT812" i="30" s="1"/>
  <c r="AT887" i="30" s="1"/>
  <c r="AT962" i="30" s="1"/>
  <c r="AU137" i="30"/>
  <c r="AT214" i="30"/>
  <c r="AT289" i="30" s="1"/>
  <c r="AT364" i="30" s="1"/>
  <c r="AT439" i="30" s="1"/>
  <c r="AT514" i="30" s="1"/>
  <c r="AT589" i="30" s="1"/>
  <c r="AT664" i="30" s="1"/>
  <c r="AT739" i="30" s="1"/>
  <c r="AT814" i="30" s="1"/>
  <c r="AT889" i="30" s="1"/>
  <c r="AT964" i="30" s="1"/>
  <c r="AU139" i="30"/>
  <c r="G88" i="30"/>
  <c r="P13" i="30"/>
  <c r="U65" i="30"/>
  <c r="Z13" i="30"/>
  <c r="AE65" i="30"/>
  <c r="AJ13" i="30"/>
  <c r="AO65" i="30"/>
  <c r="AT13" i="30"/>
  <c r="AT55" i="30"/>
  <c r="AT58" i="30" s="1"/>
  <c r="U136" i="30"/>
  <c r="Z86" i="30"/>
  <c r="AE136" i="30"/>
  <c r="AJ86" i="30"/>
  <c r="AO136" i="30"/>
  <c r="AT86" i="30"/>
  <c r="AT89" i="30"/>
  <c r="AT130" i="30" s="1"/>
  <c r="AT133" i="30" s="1"/>
  <c r="H214" i="30"/>
  <c r="D289" i="30"/>
  <c r="H212" i="30"/>
  <c r="D287" i="30"/>
  <c r="D282" i="30"/>
  <c r="D279" i="30"/>
  <c r="H204" i="30"/>
  <c r="D276" i="30"/>
  <c r="H201" i="30"/>
  <c r="D274" i="30"/>
  <c r="H199" i="30"/>
  <c r="D269" i="30"/>
  <c r="H194" i="30"/>
  <c r="D267" i="30"/>
  <c r="H192" i="30"/>
  <c r="D265" i="30"/>
  <c r="H190" i="30"/>
  <c r="D263" i="30"/>
  <c r="H188" i="30"/>
  <c r="D261" i="30"/>
  <c r="H186" i="30"/>
  <c r="D259" i="30"/>
  <c r="H184" i="30"/>
  <c r="D257" i="30"/>
  <c r="H182" i="30"/>
  <c r="D255" i="30"/>
  <c r="H180" i="30"/>
  <c r="D253" i="30"/>
  <c r="H178" i="30"/>
  <c r="D251" i="30"/>
  <c r="H176" i="30"/>
  <c r="D249" i="30"/>
  <c r="H174" i="30"/>
  <c r="D239" i="30"/>
  <c r="H164" i="30"/>
  <c r="G161" i="30"/>
  <c r="D236" i="30"/>
  <c r="H161" i="30"/>
  <c r="I289" i="30"/>
  <c r="M214" i="30"/>
  <c r="L212" i="30"/>
  <c r="I287" i="30"/>
  <c r="M212" i="30"/>
  <c r="I282" i="30"/>
  <c r="M207" i="30"/>
  <c r="I279" i="30"/>
  <c r="M204" i="30"/>
  <c r="M201" i="30"/>
  <c r="I276" i="30"/>
  <c r="I274" i="30"/>
  <c r="M199" i="30"/>
  <c r="I272" i="30"/>
  <c r="M197" i="30"/>
  <c r="M194" i="30"/>
  <c r="I269" i="30"/>
  <c r="I267" i="30"/>
  <c r="M192" i="30"/>
  <c r="M190" i="30"/>
  <c r="I265" i="30"/>
  <c r="I263" i="30"/>
  <c r="M188" i="30"/>
  <c r="M186" i="30"/>
  <c r="I261" i="30"/>
  <c r="I259" i="30"/>
  <c r="M184" i="30"/>
  <c r="M182" i="30"/>
  <c r="I257" i="30"/>
  <c r="I255" i="30"/>
  <c r="M180" i="30"/>
  <c r="M178" i="30"/>
  <c r="I253" i="30"/>
  <c r="I251" i="30"/>
  <c r="M176" i="30"/>
  <c r="M174" i="30"/>
  <c r="I249" i="30"/>
  <c r="I239" i="30"/>
  <c r="M164" i="30"/>
  <c r="M162" i="30"/>
  <c r="I237" i="30"/>
  <c r="N288" i="30"/>
  <c r="R213" i="30"/>
  <c r="N286" i="30"/>
  <c r="R211" i="30"/>
  <c r="Q206" i="30"/>
  <c r="N281" i="30"/>
  <c r="R206" i="30"/>
  <c r="N277" i="30"/>
  <c r="R202" i="30"/>
  <c r="N275" i="30"/>
  <c r="R200" i="30"/>
  <c r="N273" i="30"/>
  <c r="R198" i="30"/>
  <c r="Q196" i="30"/>
  <c r="N271" i="30"/>
  <c r="R196" i="30"/>
  <c r="N268" i="30"/>
  <c r="R193" i="30"/>
  <c r="N266" i="30"/>
  <c r="R191" i="30"/>
  <c r="N264" i="30"/>
  <c r="R189" i="30"/>
  <c r="Q187" i="30"/>
  <c r="N262" i="30"/>
  <c r="R187" i="30"/>
  <c r="R185" i="30"/>
  <c r="N260" i="30"/>
  <c r="N258" i="30"/>
  <c r="R183" i="30"/>
  <c r="N256" i="30"/>
  <c r="R181" i="30"/>
  <c r="Q179" i="30"/>
  <c r="N254" i="30"/>
  <c r="R179" i="30"/>
  <c r="N252" i="30"/>
  <c r="R177" i="30"/>
  <c r="N250" i="30"/>
  <c r="R175" i="30"/>
  <c r="N248" i="30"/>
  <c r="R173" i="30"/>
  <c r="N236" i="30"/>
  <c r="R161" i="30"/>
  <c r="V214" i="30"/>
  <c r="S289" i="30"/>
  <c r="W214" i="30"/>
  <c r="S287" i="30"/>
  <c r="W212" i="30"/>
  <c r="S282" i="30"/>
  <c r="W207" i="30"/>
  <c r="S279" i="30"/>
  <c r="W204" i="30"/>
  <c r="W201" i="30"/>
  <c r="S276" i="30"/>
  <c r="S274" i="30"/>
  <c r="W199" i="30"/>
  <c r="S272" i="30"/>
  <c r="W197" i="30"/>
  <c r="W194" i="30"/>
  <c r="S269" i="30"/>
  <c r="V192" i="30"/>
  <c r="S267" i="30"/>
  <c r="W192" i="30"/>
  <c r="W190" i="30"/>
  <c r="S265" i="30"/>
  <c r="S263" i="30"/>
  <c r="W188" i="30"/>
  <c r="W186" i="30"/>
  <c r="S261" i="30"/>
  <c r="V184" i="30"/>
  <c r="S259" i="30"/>
  <c r="W184" i="30"/>
  <c r="W182" i="30"/>
  <c r="S257" i="30"/>
  <c r="S255" i="30"/>
  <c r="W180" i="30"/>
  <c r="W178" i="30"/>
  <c r="S253" i="30"/>
  <c r="S251" i="30"/>
  <c r="W176" i="30"/>
  <c r="W174" i="30"/>
  <c r="S249" i="30"/>
  <c r="S239" i="30"/>
  <c r="W164" i="30"/>
  <c r="V162" i="30"/>
  <c r="S237" i="30"/>
  <c r="W162" i="30"/>
  <c r="X288" i="30"/>
  <c r="AB213" i="30"/>
  <c r="X286" i="30"/>
  <c r="AB211" i="30"/>
  <c r="X281" i="30"/>
  <c r="AB206" i="30"/>
  <c r="X277" i="30"/>
  <c r="AB202" i="30"/>
  <c r="X275" i="30"/>
  <c r="AB200" i="30"/>
  <c r="X273" i="30"/>
  <c r="AB198" i="30"/>
  <c r="AA196" i="30"/>
  <c r="X271" i="30"/>
  <c r="AB196" i="30"/>
  <c r="X268" i="30"/>
  <c r="AB193" i="30"/>
  <c r="X266" i="30"/>
  <c r="AB191" i="30"/>
  <c r="X264" i="30"/>
  <c r="AB189" i="30"/>
  <c r="X262" i="30"/>
  <c r="AB187" i="30"/>
  <c r="AB185" i="30"/>
  <c r="X260" i="30"/>
  <c r="AB183" i="30"/>
  <c r="X258" i="30"/>
  <c r="X256" i="30"/>
  <c r="AB181" i="30"/>
  <c r="AA179" i="30"/>
  <c r="X254" i="30"/>
  <c r="AB179" i="30"/>
  <c r="X252" i="30"/>
  <c r="AB177" i="30"/>
  <c r="X250" i="30"/>
  <c r="AB175" i="30"/>
  <c r="X248" i="30"/>
  <c r="AB173" i="30"/>
  <c r="X236" i="30"/>
  <c r="AB161" i="30"/>
  <c r="AC289" i="30"/>
  <c r="AG214" i="30"/>
  <c r="AC287" i="30"/>
  <c r="AG212" i="30"/>
  <c r="AC282" i="30"/>
  <c r="AG207" i="30"/>
  <c r="AC279" i="30"/>
  <c r="AG204" i="30"/>
  <c r="AF201" i="30"/>
  <c r="AG201" i="30"/>
  <c r="AC276" i="30"/>
  <c r="AC274" i="30"/>
  <c r="AG199" i="30"/>
  <c r="AC272" i="30"/>
  <c r="AG197" i="30"/>
  <c r="AG194" i="30"/>
  <c r="AC269" i="30"/>
  <c r="AC267" i="30"/>
  <c r="AG192" i="30"/>
  <c r="AG190" i="30"/>
  <c r="AC265" i="30"/>
  <c r="AC263" i="30"/>
  <c r="AG188" i="30"/>
  <c r="AG186" i="30"/>
  <c r="AC261" i="30"/>
  <c r="AF184" i="30"/>
  <c r="AC259" i="30"/>
  <c r="AG184" i="30"/>
  <c r="AG182" i="30"/>
  <c r="AC257" i="30"/>
  <c r="AC255" i="30"/>
  <c r="AG180" i="30"/>
  <c r="AG178" i="30"/>
  <c r="AC253" i="30"/>
  <c r="AC251" i="30"/>
  <c r="AG176" i="30"/>
  <c r="AG174" i="30"/>
  <c r="AC249" i="30"/>
  <c r="AC239" i="30"/>
  <c r="AG164" i="30"/>
  <c r="AG162" i="30"/>
  <c r="AC237" i="30"/>
  <c r="AH288" i="30"/>
  <c r="AL213" i="30"/>
  <c r="AH286" i="30"/>
  <c r="AL211" i="30"/>
  <c r="AH281" i="30"/>
  <c r="AL206" i="30"/>
  <c r="AH277" i="30"/>
  <c r="AL202" i="30"/>
  <c r="AH275" i="30"/>
  <c r="AL200" i="30"/>
  <c r="AH273" i="30"/>
  <c r="AL198" i="30"/>
  <c r="AK196" i="30"/>
  <c r="AH271" i="30"/>
  <c r="AL196" i="30"/>
  <c r="AH268" i="30"/>
  <c r="AL193" i="30"/>
  <c r="AH266" i="30"/>
  <c r="AL191" i="30"/>
  <c r="AH264" i="30"/>
  <c r="AL189" i="30"/>
  <c r="AH262" i="30"/>
  <c r="AL187" i="30"/>
  <c r="AL185" i="30"/>
  <c r="AH260" i="30"/>
  <c r="AL183" i="30"/>
  <c r="AH258" i="30"/>
  <c r="AH256" i="30"/>
  <c r="AL181" i="30"/>
  <c r="AK179" i="30"/>
  <c r="AH254" i="30"/>
  <c r="AL179" i="30"/>
  <c r="AH252" i="30"/>
  <c r="AL177" i="30"/>
  <c r="AH250" i="30"/>
  <c r="AL175" i="30"/>
  <c r="AH248" i="30"/>
  <c r="AL173" i="30"/>
  <c r="AH236" i="30"/>
  <c r="AL161" i="30"/>
  <c r="AM289" i="30"/>
  <c r="AQ214" i="30"/>
  <c r="AM287" i="30"/>
  <c r="AQ212" i="30"/>
  <c r="AM282" i="30"/>
  <c r="AQ207" i="30"/>
  <c r="AM279" i="30"/>
  <c r="AQ204" i="30"/>
  <c r="AP201" i="30"/>
  <c r="AQ201" i="30"/>
  <c r="AM276" i="30"/>
  <c r="AM274" i="30"/>
  <c r="AQ199" i="30"/>
  <c r="AM272" i="30"/>
  <c r="AQ197" i="30"/>
  <c r="AQ194" i="30"/>
  <c r="AM269" i="30"/>
  <c r="AM267" i="30"/>
  <c r="AQ192" i="30"/>
  <c r="AQ190" i="30"/>
  <c r="AM265" i="30"/>
  <c r="AM263" i="30"/>
  <c r="AQ188" i="30"/>
  <c r="AQ186" i="30"/>
  <c r="AM261" i="30"/>
  <c r="AP184" i="30"/>
  <c r="AM259" i="30"/>
  <c r="AQ184" i="30"/>
  <c r="AQ182" i="30"/>
  <c r="AM257" i="30"/>
  <c r="AM255" i="30"/>
  <c r="AQ180" i="30"/>
  <c r="AQ178" i="30"/>
  <c r="AM253" i="30"/>
  <c r="AM251" i="30"/>
  <c r="AQ176" i="30"/>
  <c r="AQ174" i="30"/>
  <c r="AM249" i="30"/>
  <c r="AM239" i="30"/>
  <c r="AQ164" i="30"/>
  <c r="AQ162" i="30"/>
  <c r="AM237" i="30"/>
  <c r="AR288" i="30"/>
  <c r="AV213" i="30"/>
  <c r="AR286" i="30"/>
  <c r="AV211" i="30"/>
  <c r="AR281" i="30"/>
  <c r="AV206" i="30"/>
  <c r="AV202" i="30"/>
  <c r="AR277" i="30"/>
  <c r="AU202" i="30"/>
  <c r="AR275" i="30"/>
  <c r="AV200" i="30"/>
  <c r="AR273" i="30"/>
  <c r="AV198" i="30"/>
  <c r="AR271" i="30"/>
  <c r="AV196" i="30"/>
  <c r="AR268" i="30"/>
  <c r="AV193" i="30"/>
  <c r="AR266" i="30"/>
  <c r="AV191" i="30"/>
  <c r="AR264" i="30"/>
  <c r="AV189" i="30"/>
  <c r="AR262" i="30"/>
  <c r="AV187" i="30"/>
  <c r="AV185" i="30"/>
  <c r="AR260" i="30"/>
  <c r="AU185" i="30"/>
  <c r="AV183" i="30"/>
  <c r="AR258" i="30"/>
  <c r="AR256" i="30"/>
  <c r="AV181" i="30"/>
  <c r="AR254" i="30"/>
  <c r="AV179" i="30"/>
  <c r="AR252" i="30"/>
  <c r="AV177" i="30"/>
  <c r="AR250" i="30"/>
  <c r="AV175" i="30"/>
  <c r="AR248" i="30"/>
  <c r="AV173" i="30"/>
  <c r="AR236" i="30"/>
  <c r="AV161" i="30"/>
  <c r="F236" i="30"/>
  <c r="F311" i="30" s="1"/>
  <c r="P86" i="30"/>
  <c r="U86" i="30"/>
  <c r="U89" i="30"/>
  <c r="Z136" i="30"/>
  <c r="AE86" i="30"/>
  <c r="AE89" i="30"/>
  <c r="AJ136" i="30"/>
  <c r="AO86" i="30"/>
  <c r="AT136" i="30"/>
  <c r="D288" i="30"/>
  <c r="H213" i="30"/>
  <c r="H211" i="30"/>
  <c r="D286" i="30"/>
  <c r="G206" i="30"/>
  <c r="D281" i="30"/>
  <c r="H206" i="30"/>
  <c r="D277" i="30"/>
  <c r="H202" i="30"/>
  <c r="D275" i="30"/>
  <c r="H200" i="30"/>
  <c r="D271" i="30"/>
  <c r="H196" i="30"/>
  <c r="G193" i="30"/>
  <c r="D268" i="30"/>
  <c r="H193" i="30"/>
  <c r="D266" i="30"/>
  <c r="H191" i="30"/>
  <c r="D264" i="30"/>
  <c r="H189" i="30"/>
  <c r="D262" i="30"/>
  <c r="H187" i="30"/>
  <c r="H185" i="30"/>
  <c r="D260" i="30"/>
  <c r="G185" i="30"/>
  <c r="D258" i="30"/>
  <c r="H183" i="30"/>
  <c r="D256" i="30"/>
  <c r="H181" i="30"/>
  <c r="D254" i="30"/>
  <c r="H179" i="30"/>
  <c r="G177" i="30"/>
  <c r="D252" i="30"/>
  <c r="H177" i="30"/>
  <c r="D250" i="30"/>
  <c r="H175" i="30"/>
  <c r="D248" i="30"/>
  <c r="H173" i="30"/>
  <c r="H162" i="30"/>
  <c r="D237" i="30"/>
  <c r="L213" i="30"/>
  <c r="M213" i="30"/>
  <c r="I288" i="30"/>
  <c r="I286" i="30"/>
  <c r="M211" i="30"/>
  <c r="L211" i="30"/>
  <c r="I281" i="30"/>
  <c r="M206" i="30"/>
  <c r="I277" i="30"/>
  <c r="M202" i="30"/>
  <c r="I275" i="30"/>
  <c r="M200" i="30"/>
  <c r="L198" i="30"/>
  <c r="I273" i="30"/>
  <c r="M198" i="30"/>
  <c r="I271" i="30"/>
  <c r="M196" i="30"/>
  <c r="I268" i="30"/>
  <c r="M193" i="30"/>
  <c r="I266" i="30"/>
  <c r="M191" i="30"/>
  <c r="L189" i="30"/>
  <c r="I264" i="30"/>
  <c r="M189" i="30"/>
  <c r="I262" i="30"/>
  <c r="M187" i="30"/>
  <c r="M185" i="30"/>
  <c r="I260" i="30"/>
  <c r="I258" i="30"/>
  <c r="M183" i="30"/>
  <c r="L181" i="30"/>
  <c r="I256" i="30"/>
  <c r="M181" i="30"/>
  <c r="I254" i="30"/>
  <c r="M179" i="30"/>
  <c r="I252" i="30"/>
  <c r="M177" i="30"/>
  <c r="I250" i="30"/>
  <c r="M175" i="30"/>
  <c r="I248" i="30"/>
  <c r="M173" i="30"/>
  <c r="M161" i="30"/>
  <c r="I236" i="30"/>
  <c r="R214" i="30"/>
  <c r="N289" i="30"/>
  <c r="R212" i="30"/>
  <c r="N287" i="30"/>
  <c r="Q212" i="30"/>
  <c r="Q207" i="30"/>
  <c r="R207" i="30"/>
  <c r="N282" i="30"/>
  <c r="N279" i="30"/>
  <c r="R204" i="30"/>
  <c r="Q204" i="30"/>
  <c r="N276" i="30"/>
  <c r="R201" i="30"/>
  <c r="Q199" i="30"/>
  <c r="N274" i="30"/>
  <c r="R199" i="30"/>
  <c r="Q197" i="30"/>
  <c r="N272" i="30"/>
  <c r="R197" i="30"/>
  <c r="Q194" i="30"/>
  <c r="N269" i="30"/>
  <c r="R194" i="30"/>
  <c r="N267" i="30"/>
  <c r="R192" i="30"/>
  <c r="Q190" i="30"/>
  <c r="N265" i="30"/>
  <c r="R190" i="30"/>
  <c r="Q188" i="30"/>
  <c r="N263" i="30"/>
  <c r="R188" i="30"/>
  <c r="N261" i="30"/>
  <c r="R186" i="30"/>
  <c r="Q186" i="30"/>
  <c r="N259" i="30"/>
  <c r="R184" i="30"/>
  <c r="Q184" i="30"/>
  <c r="Q182" i="30"/>
  <c r="N257" i="30"/>
  <c r="R182" i="30"/>
  <c r="Q180" i="30"/>
  <c r="N255" i="30"/>
  <c r="R180" i="30"/>
  <c r="Q178" i="30"/>
  <c r="N253" i="30"/>
  <c r="R178" i="30"/>
  <c r="N251" i="30"/>
  <c r="R176" i="30"/>
  <c r="Q174" i="30"/>
  <c r="N249" i="30"/>
  <c r="R174" i="30"/>
  <c r="Q164" i="30"/>
  <c r="N239" i="30"/>
  <c r="R164" i="30"/>
  <c r="R162" i="30"/>
  <c r="N237" i="30"/>
  <c r="W213" i="30"/>
  <c r="S288" i="30"/>
  <c r="W211" i="30"/>
  <c r="S286" i="30"/>
  <c r="V206" i="30"/>
  <c r="S281" i="30"/>
  <c r="W206" i="30"/>
  <c r="S277" i="30"/>
  <c r="W202" i="30"/>
  <c r="V200" i="30"/>
  <c r="S275" i="30"/>
  <c r="W200" i="30"/>
  <c r="S273" i="30"/>
  <c r="W198" i="30"/>
  <c r="V196" i="30"/>
  <c r="S271" i="30"/>
  <c r="W196" i="30"/>
  <c r="S268" i="30"/>
  <c r="W193" i="30"/>
  <c r="V191" i="30"/>
  <c r="S266" i="30"/>
  <c r="W191" i="30"/>
  <c r="S264" i="30"/>
  <c r="W189" i="30"/>
  <c r="V187" i="30"/>
  <c r="S262" i="30"/>
  <c r="W187" i="30"/>
  <c r="W185" i="30"/>
  <c r="S260" i="30"/>
  <c r="W183" i="30"/>
  <c r="S258" i="30"/>
  <c r="V183" i="30"/>
  <c r="S256" i="30"/>
  <c r="W181" i="30"/>
  <c r="V179" i="30"/>
  <c r="S254" i="30"/>
  <c r="W179" i="30"/>
  <c r="S252" i="30"/>
  <c r="W177" i="30"/>
  <c r="V175" i="30"/>
  <c r="S250" i="30"/>
  <c r="W175" i="30"/>
  <c r="S248" i="30"/>
  <c r="W173" i="30"/>
  <c r="W161" i="30"/>
  <c r="S236" i="30"/>
  <c r="AA214" i="30"/>
  <c r="AB214" i="30"/>
  <c r="X289" i="30"/>
  <c r="AB212" i="30"/>
  <c r="X287" i="30"/>
  <c r="AA207" i="30"/>
  <c r="AB207" i="30"/>
  <c r="X282" i="30"/>
  <c r="X279" i="30"/>
  <c r="AB204" i="30"/>
  <c r="AA201" i="30"/>
  <c r="X276" i="30"/>
  <c r="AB201" i="30"/>
  <c r="X274" i="30"/>
  <c r="AB199" i="30"/>
  <c r="AA197" i="30"/>
  <c r="X272" i="30"/>
  <c r="AB197" i="30"/>
  <c r="X269" i="30"/>
  <c r="AB194" i="30"/>
  <c r="AA192" i="30"/>
  <c r="X267" i="30"/>
  <c r="AB192" i="30"/>
  <c r="X265" i="30"/>
  <c r="AB190" i="30"/>
  <c r="AA188" i="30"/>
  <c r="X263" i="30"/>
  <c r="AB188" i="30"/>
  <c r="X261" i="30"/>
  <c r="AB186" i="30"/>
  <c r="X259" i="30"/>
  <c r="AB184" i="30"/>
  <c r="AA184" i="30"/>
  <c r="X257" i="30"/>
  <c r="AB182" i="30"/>
  <c r="AA180" i="30"/>
  <c r="X255" i="30"/>
  <c r="AB180" i="30"/>
  <c r="X253" i="30"/>
  <c r="AB178" i="30"/>
  <c r="AA176" i="30"/>
  <c r="X251" i="30"/>
  <c r="AB176" i="30"/>
  <c r="X249" i="30"/>
  <c r="AB174" i="30"/>
  <c r="AA164" i="30"/>
  <c r="X239" i="30"/>
  <c r="AB164" i="30"/>
  <c r="AA162" i="30"/>
  <c r="X237" i="30"/>
  <c r="AB162" i="30"/>
  <c r="AF213" i="30"/>
  <c r="AG213" i="30"/>
  <c r="AC288" i="30"/>
  <c r="AG211" i="30"/>
  <c r="AC286" i="30"/>
  <c r="AC281" i="30"/>
  <c r="AG206" i="30"/>
  <c r="AF202" i="30"/>
  <c r="AC277" i="30"/>
  <c r="AG202" i="30"/>
  <c r="AC275" i="30"/>
  <c r="AG200" i="30"/>
  <c r="AF198" i="30"/>
  <c r="AC273" i="30"/>
  <c r="AG198" i="30"/>
  <c r="AC271" i="30"/>
  <c r="AG196" i="30"/>
  <c r="AF193" i="30"/>
  <c r="AC268" i="30"/>
  <c r="AG193" i="30"/>
  <c r="AC266" i="30"/>
  <c r="AG191" i="30"/>
  <c r="AF189" i="30"/>
  <c r="AC264" i="30"/>
  <c r="AG189" i="30"/>
  <c r="AC262" i="30"/>
  <c r="AG187" i="30"/>
  <c r="AG185" i="30"/>
  <c r="AC260" i="30"/>
  <c r="AF185" i="30"/>
  <c r="AG183" i="30"/>
  <c r="AC258" i="30"/>
  <c r="AF181" i="30"/>
  <c r="AC256" i="30"/>
  <c r="AG181" i="30"/>
  <c r="AC254" i="30"/>
  <c r="AG179" i="30"/>
  <c r="AF177" i="30"/>
  <c r="AC252" i="30"/>
  <c r="AG177" i="30"/>
  <c r="AC250" i="30"/>
  <c r="AG175" i="30"/>
  <c r="AF173" i="30"/>
  <c r="AC248" i="30"/>
  <c r="AG173" i="30"/>
  <c r="AG161" i="30"/>
  <c r="AC236" i="30"/>
  <c r="AH289" i="30"/>
  <c r="AL214" i="30"/>
  <c r="AK212" i="30"/>
  <c r="AL212" i="30"/>
  <c r="AH287" i="30"/>
  <c r="AL207" i="30"/>
  <c r="AH282" i="30"/>
  <c r="AK204" i="30"/>
  <c r="AH279" i="30"/>
  <c r="AL204" i="30"/>
  <c r="AH276" i="30"/>
  <c r="AL201" i="30"/>
  <c r="AK199" i="30"/>
  <c r="AH274" i="30"/>
  <c r="AL199" i="30"/>
  <c r="AH272" i="30"/>
  <c r="AL197" i="30"/>
  <c r="AK194" i="30"/>
  <c r="AH269" i="30"/>
  <c r="AL194" i="30"/>
  <c r="AH267" i="30"/>
  <c r="AL192" i="30"/>
  <c r="AK190" i="30"/>
  <c r="AH265" i="30"/>
  <c r="AL190" i="30"/>
  <c r="AH263" i="30"/>
  <c r="AL188" i="30"/>
  <c r="AK186" i="30"/>
  <c r="AH261" i="30"/>
  <c r="AL186" i="30"/>
  <c r="AH259" i="30"/>
  <c r="AL184" i="30"/>
  <c r="AK182" i="30"/>
  <c r="AH257" i="30"/>
  <c r="AL182" i="30"/>
  <c r="AH255" i="30"/>
  <c r="AL180" i="30"/>
  <c r="AK178" i="30"/>
  <c r="AH253" i="30"/>
  <c r="AL178" i="30"/>
  <c r="AH251" i="30"/>
  <c r="AL176" i="30"/>
  <c r="AK174" i="30"/>
  <c r="AH249" i="30"/>
  <c r="AL174" i="30"/>
  <c r="AH239" i="30"/>
  <c r="AL164" i="30"/>
  <c r="AL162" i="30"/>
  <c r="AH237" i="30"/>
  <c r="AQ213" i="30"/>
  <c r="AM288" i="30"/>
  <c r="AQ211" i="30"/>
  <c r="AM286" i="30"/>
  <c r="AM281" i="30"/>
  <c r="AQ206" i="30"/>
  <c r="AQ202" i="30"/>
  <c r="AM277" i="30"/>
  <c r="AP200" i="30"/>
  <c r="AM275" i="30"/>
  <c r="AQ200" i="30"/>
  <c r="AM273" i="30"/>
  <c r="AQ198" i="30"/>
  <c r="AM271" i="30"/>
  <c r="AQ196" i="30"/>
  <c r="AM268" i="30"/>
  <c r="AQ193" i="30"/>
  <c r="AP191" i="30"/>
  <c r="AM266" i="30"/>
  <c r="AQ191" i="30"/>
  <c r="AM264" i="30"/>
  <c r="AQ189" i="30"/>
  <c r="AM262" i="30"/>
  <c r="AQ187" i="30"/>
  <c r="AQ185" i="30"/>
  <c r="AM260" i="30"/>
  <c r="AQ183" i="30"/>
  <c r="AM258" i="30"/>
  <c r="AP183" i="30"/>
  <c r="AM256" i="30"/>
  <c r="AQ181" i="30"/>
  <c r="AP179" i="30"/>
  <c r="AM254" i="30"/>
  <c r="AQ179" i="30"/>
  <c r="AM252" i="30"/>
  <c r="AQ177" i="30"/>
  <c r="AP175" i="30"/>
  <c r="AM250" i="30"/>
  <c r="AQ175" i="30"/>
  <c r="AM248" i="30"/>
  <c r="AQ173" i="30"/>
  <c r="AQ161" i="30"/>
  <c r="AM236" i="30"/>
  <c r="AR289" i="30"/>
  <c r="AV214" i="30"/>
  <c r="AV212" i="30"/>
  <c r="AR287" i="30"/>
  <c r="AV207" i="30"/>
  <c r="AR282" i="30"/>
  <c r="AR279" i="30"/>
  <c r="AV204" i="30"/>
  <c r="AR276" i="30"/>
  <c r="AV201" i="30"/>
  <c r="AR274" i="30"/>
  <c r="AV199" i="30"/>
  <c r="AR272" i="30"/>
  <c r="AV197" i="30"/>
  <c r="AR269" i="30"/>
  <c r="AV194" i="30"/>
  <c r="AR267" i="30"/>
  <c r="AV192" i="30"/>
  <c r="AR265" i="30"/>
  <c r="AV190" i="30"/>
  <c r="AU188" i="30"/>
  <c r="AR263" i="30"/>
  <c r="AV188" i="30"/>
  <c r="AR261" i="30"/>
  <c r="AV186" i="30"/>
  <c r="AR259" i="30"/>
  <c r="AV184" i="30"/>
  <c r="AR257" i="30"/>
  <c r="AV182" i="30"/>
  <c r="AR255" i="30"/>
  <c r="AV180" i="30"/>
  <c r="AR253" i="30"/>
  <c r="AV178" i="30"/>
  <c r="AR251" i="30"/>
  <c r="AV176" i="30"/>
  <c r="AR249" i="30"/>
  <c r="AV174" i="30"/>
  <c r="AR239" i="30"/>
  <c r="AV164" i="30"/>
  <c r="AV162" i="30"/>
  <c r="AR237" i="30"/>
  <c r="F166" i="30"/>
  <c r="F241" i="30" s="1"/>
  <c r="F316" i="30" s="1"/>
  <c r="F391" i="30" s="1"/>
  <c r="F466" i="30" s="1"/>
  <c r="F541" i="30" s="1"/>
  <c r="F616" i="30" s="1"/>
  <c r="F691" i="30" s="1"/>
  <c r="F766" i="30" s="1"/>
  <c r="F841" i="30" s="1"/>
  <c r="F916" i="30" s="1"/>
  <c r="G91" i="30"/>
  <c r="F170" i="30"/>
  <c r="F245" i="30" s="1"/>
  <c r="F320" i="30" s="1"/>
  <c r="F395" i="30" s="1"/>
  <c r="F470" i="30" s="1"/>
  <c r="F545" i="30" s="1"/>
  <c r="F620" i="30" s="1"/>
  <c r="F695" i="30" s="1"/>
  <c r="F770" i="30" s="1"/>
  <c r="F845" i="30" s="1"/>
  <c r="F920" i="30" s="1"/>
  <c r="G95" i="30"/>
  <c r="F172" i="30"/>
  <c r="F247" i="30" s="1"/>
  <c r="F322" i="30" s="1"/>
  <c r="F397" i="30" s="1"/>
  <c r="F472" i="30" s="1"/>
  <c r="F547" i="30" s="1"/>
  <c r="F622" i="30" s="1"/>
  <c r="F697" i="30" s="1"/>
  <c r="F772" i="30" s="1"/>
  <c r="F847" i="30" s="1"/>
  <c r="F922" i="30" s="1"/>
  <c r="G97" i="30"/>
  <c r="K172" i="30"/>
  <c r="K247" i="30" s="1"/>
  <c r="K322" i="30" s="1"/>
  <c r="K397" i="30" s="1"/>
  <c r="K472" i="30" s="1"/>
  <c r="K547" i="30" s="1"/>
  <c r="K622" i="30" s="1"/>
  <c r="K697" i="30" s="1"/>
  <c r="K772" i="30" s="1"/>
  <c r="K847" i="30" s="1"/>
  <c r="K922" i="30" s="1"/>
  <c r="L97" i="30"/>
  <c r="K170" i="30"/>
  <c r="K245" i="30" s="1"/>
  <c r="K320" i="30" s="1"/>
  <c r="K395" i="30" s="1"/>
  <c r="K470" i="30" s="1"/>
  <c r="K545" i="30" s="1"/>
  <c r="K620" i="30" s="1"/>
  <c r="K695" i="30" s="1"/>
  <c r="K770" i="30" s="1"/>
  <c r="K845" i="30" s="1"/>
  <c r="K920" i="30" s="1"/>
  <c r="L95" i="30"/>
  <c r="K168" i="30"/>
  <c r="K243" i="30" s="1"/>
  <c r="K318" i="30" s="1"/>
  <c r="K393" i="30" s="1"/>
  <c r="K468" i="30" s="1"/>
  <c r="K543" i="30" s="1"/>
  <c r="K618" i="30" s="1"/>
  <c r="K693" i="30" s="1"/>
  <c r="K768" i="30" s="1"/>
  <c r="K843" i="30" s="1"/>
  <c r="K918" i="30" s="1"/>
  <c r="L93" i="30"/>
  <c r="K166" i="30"/>
  <c r="K241" i="30" s="1"/>
  <c r="K316" i="30" s="1"/>
  <c r="K391" i="30" s="1"/>
  <c r="K466" i="30" s="1"/>
  <c r="K541" i="30" s="1"/>
  <c r="K616" i="30" s="1"/>
  <c r="K691" i="30" s="1"/>
  <c r="K766" i="30" s="1"/>
  <c r="K841" i="30" s="1"/>
  <c r="K916" i="30" s="1"/>
  <c r="L91" i="30"/>
  <c r="P166" i="30"/>
  <c r="P241" i="30" s="1"/>
  <c r="P316" i="30" s="1"/>
  <c r="P391" i="30" s="1"/>
  <c r="P466" i="30" s="1"/>
  <c r="P541" i="30" s="1"/>
  <c r="P616" i="30" s="1"/>
  <c r="P691" i="30" s="1"/>
  <c r="P766" i="30" s="1"/>
  <c r="P841" i="30" s="1"/>
  <c r="P916" i="30" s="1"/>
  <c r="Q91" i="30"/>
  <c r="P168" i="30"/>
  <c r="P243" i="30" s="1"/>
  <c r="P318" i="30" s="1"/>
  <c r="P393" i="30" s="1"/>
  <c r="P468" i="30" s="1"/>
  <c r="P543" i="30" s="1"/>
  <c r="P618" i="30" s="1"/>
  <c r="P693" i="30" s="1"/>
  <c r="P768" i="30" s="1"/>
  <c r="P843" i="30" s="1"/>
  <c r="P918" i="30" s="1"/>
  <c r="Q93" i="30"/>
  <c r="P170" i="30"/>
  <c r="P245" i="30" s="1"/>
  <c r="P320" i="30" s="1"/>
  <c r="P395" i="30" s="1"/>
  <c r="P470" i="30" s="1"/>
  <c r="P545" i="30" s="1"/>
  <c r="P620" i="30" s="1"/>
  <c r="P695" i="30" s="1"/>
  <c r="P770" i="30" s="1"/>
  <c r="P845" i="30" s="1"/>
  <c r="P920" i="30" s="1"/>
  <c r="Q95" i="30"/>
  <c r="P172" i="30"/>
  <c r="P247" i="30" s="1"/>
  <c r="P322" i="30" s="1"/>
  <c r="P397" i="30" s="1"/>
  <c r="P472" i="30" s="1"/>
  <c r="P547" i="30" s="1"/>
  <c r="P622" i="30" s="1"/>
  <c r="P697" i="30" s="1"/>
  <c r="P772" i="30" s="1"/>
  <c r="P847" i="30" s="1"/>
  <c r="P922" i="30" s="1"/>
  <c r="Q97" i="30"/>
  <c r="U165" i="30"/>
  <c r="V165" i="30" s="1"/>
  <c r="V90" i="30"/>
  <c r="U167" i="30"/>
  <c r="U242" i="30" s="1"/>
  <c r="U317" i="30" s="1"/>
  <c r="U392" i="30" s="1"/>
  <c r="U467" i="30" s="1"/>
  <c r="U542" i="30" s="1"/>
  <c r="U617" i="30" s="1"/>
  <c r="U692" i="30" s="1"/>
  <c r="U767" i="30" s="1"/>
  <c r="U842" i="30" s="1"/>
  <c r="U917" i="30" s="1"/>
  <c r="V92" i="30"/>
  <c r="U169" i="30"/>
  <c r="U244" i="30" s="1"/>
  <c r="U319" i="30" s="1"/>
  <c r="U394" i="30" s="1"/>
  <c r="U469" i="30" s="1"/>
  <c r="U544" i="30" s="1"/>
  <c r="U619" i="30" s="1"/>
  <c r="U694" i="30" s="1"/>
  <c r="U769" i="30" s="1"/>
  <c r="U844" i="30" s="1"/>
  <c r="U919" i="30" s="1"/>
  <c r="V94" i="30"/>
  <c r="U171" i="30"/>
  <c r="U246" i="30" s="1"/>
  <c r="U321" i="30" s="1"/>
  <c r="U396" i="30" s="1"/>
  <c r="U471" i="30" s="1"/>
  <c r="U546" i="30" s="1"/>
  <c r="U621" i="30" s="1"/>
  <c r="U696" i="30" s="1"/>
  <c r="U771" i="30" s="1"/>
  <c r="U846" i="30" s="1"/>
  <c r="U921" i="30" s="1"/>
  <c r="V96" i="30"/>
  <c r="Z166" i="30"/>
  <c r="Z241" i="30" s="1"/>
  <c r="Z316" i="30" s="1"/>
  <c r="Z391" i="30" s="1"/>
  <c r="Z466" i="30" s="1"/>
  <c r="Z541" i="30" s="1"/>
  <c r="Z616" i="30" s="1"/>
  <c r="Z691" i="30" s="1"/>
  <c r="Z766" i="30" s="1"/>
  <c r="Z841" i="30" s="1"/>
  <c r="Z916" i="30" s="1"/>
  <c r="AA91" i="30"/>
  <c r="Z168" i="30"/>
  <c r="Z243" i="30" s="1"/>
  <c r="Z318" i="30" s="1"/>
  <c r="Z393" i="30" s="1"/>
  <c r="Z468" i="30" s="1"/>
  <c r="Z543" i="30" s="1"/>
  <c r="Z618" i="30" s="1"/>
  <c r="Z693" i="30" s="1"/>
  <c r="Z768" i="30" s="1"/>
  <c r="Z843" i="30" s="1"/>
  <c r="Z918" i="30" s="1"/>
  <c r="AA93" i="30"/>
  <c r="Z170" i="30"/>
  <c r="Z245" i="30" s="1"/>
  <c r="Z320" i="30" s="1"/>
  <c r="Z395" i="30" s="1"/>
  <c r="Z470" i="30" s="1"/>
  <c r="Z545" i="30" s="1"/>
  <c r="Z620" i="30" s="1"/>
  <c r="Z695" i="30" s="1"/>
  <c r="Z770" i="30" s="1"/>
  <c r="Z845" i="30" s="1"/>
  <c r="Z920" i="30" s="1"/>
  <c r="AA95" i="30"/>
  <c r="Z172" i="30"/>
  <c r="Z247" i="30" s="1"/>
  <c r="Z322" i="30" s="1"/>
  <c r="Z397" i="30" s="1"/>
  <c r="Z472" i="30" s="1"/>
  <c r="Z547" i="30" s="1"/>
  <c r="Z622" i="30" s="1"/>
  <c r="Z697" i="30" s="1"/>
  <c r="Z772" i="30" s="1"/>
  <c r="Z847" i="30" s="1"/>
  <c r="Z922" i="30" s="1"/>
  <c r="AA97" i="30"/>
  <c r="AE165" i="30"/>
  <c r="AF165" i="30" s="1"/>
  <c r="AF90" i="30"/>
  <c r="AE167" i="30"/>
  <c r="AE242" i="30" s="1"/>
  <c r="AE317" i="30" s="1"/>
  <c r="AE392" i="30" s="1"/>
  <c r="AE467" i="30" s="1"/>
  <c r="AE542" i="30" s="1"/>
  <c r="AE617" i="30" s="1"/>
  <c r="AE692" i="30" s="1"/>
  <c r="AE767" i="30" s="1"/>
  <c r="AE842" i="30" s="1"/>
  <c r="AE917" i="30" s="1"/>
  <c r="AF92" i="30"/>
  <c r="AE169" i="30"/>
  <c r="AE244" i="30" s="1"/>
  <c r="AE319" i="30" s="1"/>
  <c r="AE394" i="30" s="1"/>
  <c r="AE469" i="30" s="1"/>
  <c r="AE544" i="30" s="1"/>
  <c r="AE619" i="30" s="1"/>
  <c r="AE694" i="30" s="1"/>
  <c r="AE769" i="30" s="1"/>
  <c r="AE844" i="30" s="1"/>
  <c r="AE919" i="30" s="1"/>
  <c r="AF94" i="30"/>
  <c r="AE171" i="30"/>
  <c r="AE246" i="30" s="1"/>
  <c r="AE321" i="30" s="1"/>
  <c r="AE396" i="30" s="1"/>
  <c r="AE471" i="30" s="1"/>
  <c r="AE546" i="30" s="1"/>
  <c r="AE621" i="30" s="1"/>
  <c r="AE696" i="30" s="1"/>
  <c r="AE771" i="30" s="1"/>
  <c r="AE846" i="30" s="1"/>
  <c r="AE921" i="30" s="1"/>
  <c r="AF96" i="30"/>
  <c r="AJ166" i="30"/>
  <c r="AJ241" i="30" s="1"/>
  <c r="AJ316" i="30" s="1"/>
  <c r="AJ391" i="30" s="1"/>
  <c r="AJ466" i="30" s="1"/>
  <c r="AJ541" i="30" s="1"/>
  <c r="AJ616" i="30" s="1"/>
  <c r="AJ691" i="30" s="1"/>
  <c r="AJ766" i="30" s="1"/>
  <c r="AJ841" i="30" s="1"/>
  <c r="AJ916" i="30" s="1"/>
  <c r="AK91" i="30"/>
  <c r="AJ168" i="30"/>
  <c r="AJ243" i="30" s="1"/>
  <c r="AJ318" i="30" s="1"/>
  <c r="AJ393" i="30" s="1"/>
  <c r="AJ468" i="30" s="1"/>
  <c r="AJ543" i="30" s="1"/>
  <c r="AJ618" i="30" s="1"/>
  <c r="AJ693" i="30" s="1"/>
  <c r="AJ768" i="30" s="1"/>
  <c r="AJ843" i="30" s="1"/>
  <c r="AJ918" i="30" s="1"/>
  <c r="AK93" i="30"/>
  <c r="AJ170" i="30"/>
  <c r="AJ245" i="30" s="1"/>
  <c r="AJ320" i="30" s="1"/>
  <c r="AJ395" i="30" s="1"/>
  <c r="AJ470" i="30" s="1"/>
  <c r="AJ545" i="30" s="1"/>
  <c r="AJ620" i="30" s="1"/>
  <c r="AJ695" i="30" s="1"/>
  <c r="AJ770" i="30" s="1"/>
  <c r="AJ845" i="30" s="1"/>
  <c r="AJ920" i="30" s="1"/>
  <c r="AK95" i="30"/>
  <c r="AJ172" i="30"/>
  <c r="AJ247" i="30" s="1"/>
  <c r="AJ322" i="30" s="1"/>
  <c r="AJ397" i="30" s="1"/>
  <c r="AJ472" i="30" s="1"/>
  <c r="AJ547" i="30" s="1"/>
  <c r="AJ622" i="30" s="1"/>
  <c r="AJ697" i="30" s="1"/>
  <c r="AJ772" i="30" s="1"/>
  <c r="AJ847" i="30" s="1"/>
  <c r="AJ922" i="30" s="1"/>
  <c r="AK97" i="30"/>
  <c r="AO165" i="30"/>
  <c r="AP165" i="30" s="1"/>
  <c r="AP90" i="30"/>
  <c r="AO167" i="30"/>
  <c r="AO242" i="30" s="1"/>
  <c r="AO317" i="30" s="1"/>
  <c r="AO392" i="30" s="1"/>
  <c r="AO467" i="30" s="1"/>
  <c r="AO542" i="30" s="1"/>
  <c r="AO617" i="30" s="1"/>
  <c r="AO692" i="30" s="1"/>
  <c r="AO767" i="30" s="1"/>
  <c r="AO842" i="30" s="1"/>
  <c r="AO917" i="30" s="1"/>
  <c r="AP92" i="30"/>
  <c r="AO169" i="30"/>
  <c r="AO244" i="30" s="1"/>
  <c r="AO319" i="30" s="1"/>
  <c r="AO394" i="30" s="1"/>
  <c r="AO469" i="30" s="1"/>
  <c r="AO544" i="30" s="1"/>
  <c r="AO619" i="30" s="1"/>
  <c r="AO694" i="30" s="1"/>
  <c r="AO769" i="30" s="1"/>
  <c r="AO844" i="30" s="1"/>
  <c r="AO919" i="30" s="1"/>
  <c r="AP94" i="30"/>
  <c r="AO171" i="30"/>
  <c r="AO246" i="30" s="1"/>
  <c r="AO321" i="30" s="1"/>
  <c r="AO396" i="30" s="1"/>
  <c r="AO471" i="30" s="1"/>
  <c r="AO546" i="30" s="1"/>
  <c r="AO621" i="30" s="1"/>
  <c r="AO696" i="30" s="1"/>
  <c r="AO771" i="30" s="1"/>
  <c r="AO846" i="30" s="1"/>
  <c r="AO921" i="30" s="1"/>
  <c r="AP96" i="30"/>
  <c r="AT166" i="30"/>
  <c r="AT241" i="30" s="1"/>
  <c r="AT316" i="30" s="1"/>
  <c r="AT391" i="30" s="1"/>
  <c r="AT466" i="30" s="1"/>
  <c r="AT541" i="30" s="1"/>
  <c r="AT616" i="30" s="1"/>
  <c r="AT691" i="30" s="1"/>
  <c r="AT766" i="30" s="1"/>
  <c r="AT841" i="30" s="1"/>
  <c r="AT916" i="30" s="1"/>
  <c r="AU91" i="30"/>
  <c r="AT168" i="30"/>
  <c r="AT243" i="30" s="1"/>
  <c r="AT318" i="30" s="1"/>
  <c r="AT393" i="30" s="1"/>
  <c r="AT468" i="30" s="1"/>
  <c r="AT543" i="30" s="1"/>
  <c r="AT618" i="30" s="1"/>
  <c r="AT693" i="30" s="1"/>
  <c r="AT768" i="30" s="1"/>
  <c r="AT843" i="30" s="1"/>
  <c r="AT918" i="30" s="1"/>
  <c r="AU93" i="30"/>
  <c r="AT170" i="30"/>
  <c r="AT245" i="30" s="1"/>
  <c r="AT320" i="30" s="1"/>
  <c r="AT395" i="30" s="1"/>
  <c r="AT470" i="30" s="1"/>
  <c r="AT545" i="30" s="1"/>
  <c r="AT620" i="30" s="1"/>
  <c r="AT695" i="30" s="1"/>
  <c r="AT770" i="30" s="1"/>
  <c r="AT845" i="30" s="1"/>
  <c r="AT920" i="30" s="1"/>
  <c r="AU95" i="30"/>
  <c r="AT172" i="30"/>
  <c r="AT247" i="30" s="1"/>
  <c r="AT322" i="30" s="1"/>
  <c r="AT397" i="30" s="1"/>
  <c r="AT472" i="30" s="1"/>
  <c r="AT547" i="30" s="1"/>
  <c r="AT622" i="30" s="1"/>
  <c r="AT697" i="30" s="1"/>
  <c r="AT772" i="30" s="1"/>
  <c r="AT847" i="30" s="1"/>
  <c r="AT922" i="30" s="1"/>
  <c r="AU97" i="30"/>
  <c r="F165" i="30"/>
  <c r="F240" i="30" s="1"/>
  <c r="F315" i="30" s="1"/>
  <c r="F390" i="30" s="1"/>
  <c r="F465" i="30" s="1"/>
  <c r="F540" i="30" s="1"/>
  <c r="F615" i="30" s="1"/>
  <c r="F690" i="30" s="1"/>
  <c r="F765" i="30" s="1"/>
  <c r="F840" i="30" s="1"/>
  <c r="F915" i="30" s="1"/>
  <c r="G90" i="30"/>
  <c r="F167" i="30"/>
  <c r="F242" i="30" s="1"/>
  <c r="F317" i="30" s="1"/>
  <c r="F392" i="30" s="1"/>
  <c r="F467" i="30" s="1"/>
  <c r="F542" i="30" s="1"/>
  <c r="F617" i="30" s="1"/>
  <c r="F692" i="30" s="1"/>
  <c r="F767" i="30" s="1"/>
  <c r="F842" i="30" s="1"/>
  <c r="F917" i="30" s="1"/>
  <c r="G92" i="30"/>
  <c r="F169" i="30"/>
  <c r="F244" i="30" s="1"/>
  <c r="F319" i="30" s="1"/>
  <c r="F394" i="30" s="1"/>
  <c r="F469" i="30" s="1"/>
  <c r="F544" i="30" s="1"/>
  <c r="F619" i="30" s="1"/>
  <c r="F694" i="30" s="1"/>
  <c r="F769" i="30" s="1"/>
  <c r="F844" i="30" s="1"/>
  <c r="F919" i="30" s="1"/>
  <c r="G94" i="30"/>
  <c r="F171" i="30"/>
  <c r="F246" i="30" s="1"/>
  <c r="F321" i="30" s="1"/>
  <c r="F396" i="30" s="1"/>
  <c r="F471" i="30" s="1"/>
  <c r="F546" i="30" s="1"/>
  <c r="F621" i="30" s="1"/>
  <c r="F696" i="30" s="1"/>
  <c r="F771" i="30" s="1"/>
  <c r="F846" i="30" s="1"/>
  <c r="F921" i="30" s="1"/>
  <c r="G96" i="30"/>
  <c r="K171" i="30"/>
  <c r="K246" i="30" s="1"/>
  <c r="K321" i="30" s="1"/>
  <c r="K396" i="30" s="1"/>
  <c r="K471" i="30" s="1"/>
  <c r="K546" i="30" s="1"/>
  <c r="K621" i="30" s="1"/>
  <c r="K696" i="30" s="1"/>
  <c r="K771" i="30" s="1"/>
  <c r="K846" i="30" s="1"/>
  <c r="K921" i="30" s="1"/>
  <c r="L96" i="30"/>
  <c r="K169" i="30"/>
  <c r="K244" i="30" s="1"/>
  <c r="K319" i="30" s="1"/>
  <c r="K394" i="30" s="1"/>
  <c r="K469" i="30" s="1"/>
  <c r="K544" i="30" s="1"/>
  <c r="K619" i="30" s="1"/>
  <c r="K694" i="30" s="1"/>
  <c r="K769" i="30" s="1"/>
  <c r="K844" i="30" s="1"/>
  <c r="K919" i="30" s="1"/>
  <c r="L94" i="30"/>
  <c r="K167" i="30"/>
  <c r="K242" i="30" s="1"/>
  <c r="K317" i="30" s="1"/>
  <c r="K392" i="30" s="1"/>
  <c r="K467" i="30" s="1"/>
  <c r="K542" i="30" s="1"/>
  <c r="K617" i="30" s="1"/>
  <c r="K692" i="30" s="1"/>
  <c r="K767" i="30" s="1"/>
  <c r="K842" i="30" s="1"/>
  <c r="K917" i="30" s="1"/>
  <c r="L92" i="30"/>
  <c r="K165" i="30"/>
  <c r="L165" i="30" s="1"/>
  <c r="L90" i="30"/>
  <c r="P165" i="30"/>
  <c r="Q165" i="30" s="1"/>
  <c r="Q90" i="30"/>
  <c r="P167" i="30"/>
  <c r="P242" i="30" s="1"/>
  <c r="P317" i="30" s="1"/>
  <c r="P392" i="30" s="1"/>
  <c r="P467" i="30" s="1"/>
  <c r="P542" i="30" s="1"/>
  <c r="P617" i="30" s="1"/>
  <c r="P692" i="30" s="1"/>
  <c r="P767" i="30" s="1"/>
  <c r="P842" i="30" s="1"/>
  <c r="P917" i="30" s="1"/>
  <c r="Q92" i="30"/>
  <c r="P169" i="30"/>
  <c r="P244" i="30" s="1"/>
  <c r="P319" i="30" s="1"/>
  <c r="P394" i="30" s="1"/>
  <c r="P469" i="30" s="1"/>
  <c r="P544" i="30" s="1"/>
  <c r="P619" i="30" s="1"/>
  <c r="P694" i="30" s="1"/>
  <c r="P769" i="30" s="1"/>
  <c r="P844" i="30" s="1"/>
  <c r="P919" i="30" s="1"/>
  <c r="Q94" i="30"/>
  <c r="P171" i="30"/>
  <c r="P246" i="30" s="1"/>
  <c r="P321" i="30" s="1"/>
  <c r="P396" i="30" s="1"/>
  <c r="P471" i="30" s="1"/>
  <c r="P546" i="30" s="1"/>
  <c r="P621" i="30" s="1"/>
  <c r="P696" i="30" s="1"/>
  <c r="P771" i="30" s="1"/>
  <c r="P846" i="30" s="1"/>
  <c r="P921" i="30" s="1"/>
  <c r="Q96" i="30"/>
  <c r="U166" i="30"/>
  <c r="U241" i="30" s="1"/>
  <c r="U316" i="30" s="1"/>
  <c r="U391" i="30" s="1"/>
  <c r="U466" i="30" s="1"/>
  <c r="U541" i="30" s="1"/>
  <c r="U616" i="30" s="1"/>
  <c r="U691" i="30" s="1"/>
  <c r="U766" i="30" s="1"/>
  <c r="U841" i="30" s="1"/>
  <c r="U916" i="30" s="1"/>
  <c r="V91" i="30"/>
  <c r="U168" i="30"/>
  <c r="U243" i="30" s="1"/>
  <c r="U318" i="30" s="1"/>
  <c r="U393" i="30" s="1"/>
  <c r="U468" i="30" s="1"/>
  <c r="U543" i="30" s="1"/>
  <c r="U618" i="30" s="1"/>
  <c r="U693" i="30" s="1"/>
  <c r="U768" i="30" s="1"/>
  <c r="U843" i="30" s="1"/>
  <c r="U918" i="30" s="1"/>
  <c r="V93" i="30"/>
  <c r="U170" i="30"/>
  <c r="U245" i="30" s="1"/>
  <c r="U320" i="30" s="1"/>
  <c r="U395" i="30" s="1"/>
  <c r="U470" i="30" s="1"/>
  <c r="U545" i="30" s="1"/>
  <c r="U620" i="30" s="1"/>
  <c r="U695" i="30" s="1"/>
  <c r="U770" i="30" s="1"/>
  <c r="U845" i="30" s="1"/>
  <c r="U920" i="30" s="1"/>
  <c r="V95" i="30"/>
  <c r="U172" i="30"/>
  <c r="U247" i="30" s="1"/>
  <c r="U322" i="30" s="1"/>
  <c r="U397" i="30" s="1"/>
  <c r="U472" i="30" s="1"/>
  <c r="U547" i="30" s="1"/>
  <c r="U622" i="30" s="1"/>
  <c r="U697" i="30" s="1"/>
  <c r="U772" i="30" s="1"/>
  <c r="U847" i="30" s="1"/>
  <c r="U922" i="30" s="1"/>
  <c r="V97" i="30"/>
  <c r="Z165" i="30"/>
  <c r="AA90" i="30"/>
  <c r="Z167" i="30"/>
  <c r="Z242" i="30" s="1"/>
  <c r="Z317" i="30" s="1"/>
  <c r="Z392" i="30" s="1"/>
  <c r="Z467" i="30" s="1"/>
  <c r="Z542" i="30" s="1"/>
  <c r="Z617" i="30" s="1"/>
  <c r="Z692" i="30" s="1"/>
  <c r="Z767" i="30" s="1"/>
  <c r="Z842" i="30" s="1"/>
  <c r="Z917" i="30" s="1"/>
  <c r="AA92" i="30"/>
  <c r="Z169" i="30"/>
  <c r="Z244" i="30" s="1"/>
  <c r="Z319" i="30" s="1"/>
  <c r="Z394" i="30" s="1"/>
  <c r="Z469" i="30" s="1"/>
  <c r="Z544" i="30" s="1"/>
  <c r="Z619" i="30" s="1"/>
  <c r="Z694" i="30" s="1"/>
  <c r="Z769" i="30" s="1"/>
  <c r="Z844" i="30" s="1"/>
  <c r="Z919" i="30" s="1"/>
  <c r="AA94" i="30"/>
  <c r="Z171" i="30"/>
  <c r="Z246" i="30" s="1"/>
  <c r="Z321" i="30" s="1"/>
  <c r="Z396" i="30" s="1"/>
  <c r="Z471" i="30" s="1"/>
  <c r="Z546" i="30" s="1"/>
  <c r="Z621" i="30" s="1"/>
  <c r="Z696" i="30" s="1"/>
  <c r="Z771" i="30" s="1"/>
  <c r="Z846" i="30" s="1"/>
  <c r="Z921" i="30" s="1"/>
  <c r="AA96" i="30"/>
  <c r="AE166" i="30"/>
  <c r="AE241" i="30" s="1"/>
  <c r="AE316" i="30" s="1"/>
  <c r="AE391" i="30" s="1"/>
  <c r="AE466" i="30" s="1"/>
  <c r="AE541" i="30" s="1"/>
  <c r="AE616" i="30" s="1"/>
  <c r="AE691" i="30" s="1"/>
  <c r="AE766" i="30" s="1"/>
  <c r="AE841" i="30" s="1"/>
  <c r="AE916" i="30" s="1"/>
  <c r="AF91" i="30"/>
  <c r="AE168" i="30"/>
  <c r="AE243" i="30" s="1"/>
  <c r="AE318" i="30" s="1"/>
  <c r="AE393" i="30" s="1"/>
  <c r="AE468" i="30" s="1"/>
  <c r="AE543" i="30" s="1"/>
  <c r="AE618" i="30" s="1"/>
  <c r="AE693" i="30" s="1"/>
  <c r="AE768" i="30" s="1"/>
  <c r="AE843" i="30" s="1"/>
  <c r="AE918" i="30" s="1"/>
  <c r="AF93" i="30"/>
  <c r="AE170" i="30"/>
  <c r="AE245" i="30" s="1"/>
  <c r="AE320" i="30" s="1"/>
  <c r="AE395" i="30" s="1"/>
  <c r="AE470" i="30" s="1"/>
  <c r="AE545" i="30" s="1"/>
  <c r="AE620" i="30" s="1"/>
  <c r="AE695" i="30" s="1"/>
  <c r="AE770" i="30" s="1"/>
  <c r="AE845" i="30" s="1"/>
  <c r="AE920" i="30" s="1"/>
  <c r="AF95" i="30"/>
  <c r="AE172" i="30"/>
  <c r="AE247" i="30" s="1"/>
  <c r="AE322" i="30" s="1"/>
  <c r="AE397" i="30" s="1"/>
  <c r="AE472" i="30" s="1"/>
  <c r="AE547" i="30" s="1"/>
  <c r="AE622" i="30" s="1"/>
  <c r="AE697" i="30" s="1"/>
  <c r="AE772" i="30" s="1"/>
  <c r="AE847" i="30" s="1"/>
  <c r="AE922" i="30" s="1"/>
  <c r="AF97" i="30"/>
  <c r="AJ165" i="30"/>
  <c r="AK90" i="30"/>
  <c r="AJ167" i="30"/>
  <c r="AJ242" i="30" s="1"/>
  <c r="AJ317" i="30" s="1"/>
  <c r="AJ392" i="30" s="1"/>
  <c r="AJ467" i="30" s="1"/>
  <c r="AJ542" i="30" s="1"/>
  <c r="AJ617" i="30" s="1"/>
  <c r="AJ692" i="30" s="1"/>
  <c r="AJ767" i="30" s="1"/>
  <c r="AJ842" i="30" s="1"/>
  <c r="AJ917" i="30" s="1"/>
  <c r="AK92" i="30"/>
  <c r="AJ169" i="30"/>
  <c r="AJ244" i="30" s="1"/>
  <c r="AJ319" i="30" s="1"/>
  <c r="AJ394" i="30" s="1"/>
  <c r="AJ469" i="30" s="1"/>
  <c r="AJ544" i="30" s="1"/>
  <c r="AJ619" i="30" s="1"/>
  <c r="AJ694" i="30" s="1"/>
  <c r="AJ769" i="30" s="1"/>
  <c r="AJ844" i="30" s="1"/>
  <c r="AJ919" i="30" s="1"/>
  <c r="AK94" i="30"/>
  <c r="AJ171" i="30"/>
  <c r="AJ246" i="30" s="1"/>
  <c r="AJ321" i="30" s="1"/>
  <c r="AJ396" i="30" s="1"/>
  <c r="AJ471" i="30" s="1"/>
  <c r="AJ546" i="30" s="1"/>
  <c r="AJ621" i="30" s="1"/>
  <c r="AJ696" i="30" s="1"/>
  <c r="AJ771" i="30" s="1"/>
  <c r="AJ846" i="30" s="1"/>
  <c r="AJ921" i="30" s="1"/>
  <c r="AK96" i="30"/>
  <c r="AO166" i="30"/>
  <c r="AO241" i="30" s="1"/>
  <c r="AO316" i="30" s="1"/>
  <c r="AO391" i="30" s="1"/>
  <c r="AO466" i="30" s="1"/>
  <c r="AO541" i="30" s="1"/>
  <c r="AO616" i="30" s="1"/>
  <c r="AO691" i="30" s="1"/>
  <c r="AO766" i="30" s="1"/>
  <c r="AO841" i="30" s="1"/>
  <c r="AO916" i="30" s="1"/>
  <c r="AP91" i="30"/>
  <c r="AO168" i="30"/>
  <c r="AO243" i="30" s="1"/>
  <c r="AO318" i="30" s="1"/>
  <c r="AO393" i="30" s="1"/>
  <c r="AO468" i="30" s="1"/>
  <c r="AO543" i="30" s="1"/>
  <c r="AO618" i="30" s="1"/>
  <c r="AO693" i="30" s="1"/>
  <c r="AO768" i="30" s="1"/>
  <c r="AO843" i="30" s="1"/>
  <c r="AO918" i="30" s="1"/>
  <c r="AP93" i="30"/>
  <c r="AO170" i="30"/>
  <c r="AO245" i="30" s="1"/>
  <c r="AO320" i="30" s="1"/>
  <c r="AO395" i="30" s="1"/>
  <c r="AO470" i="30" s="1"/>
  <c r="AO545" i="30" s="1"/>
  <c r="AO620" i="30" s="1"/>
  <c r="AO695" i="30" s="1"/>
  <c r="AO770" i="30" s="1"/>
  <c r="AO845" i="30" s="1"/>
  <c r="AO920" i="30" s="1"/>
  <c r="AP95" i="30"/>
  <c r="AO172" i="30"/>
  <c r="AO247" i="30" s="1"/>
  <c r="AO322" i="30" s="1"/>
  <c r="AO397" i="30" s="1"/>
  <c r="AO472" i="30" s="1"/>
  <c r="AO547" i="30" s="1"/>
  <c r="AO622" i="30" s="1"/>
  <c r="AO697" i="30" s="1"/>
  <c r="AO772" i="30" s="1"/>
  <c r="AO847" i="30" s="1"/>
  <c r="AO922" i="30" s="1"/>
  <c r="AP97" i="30"/>
  <c r="AT165" i="30"/>
  <c r="AU90" i="30"/>
  <c r="AT167" i="30"/>
  <c r="AT242" i="30" s="1"/>
  <c r="AT317" i="30" s="1"/>
  <c r="AT392" i="30" s="1"/>
  <c r="AT467" i="30" s="1"/>
  <c r="AT542" i="30" s="1"/>
  <c r="AT617" i="30" s="1"/>
  <c r="AT692" i="30" s="1"/>
  <c r="AT767" i="30" s="1"/>
  <c r="AT842" i="30" s="1"/>
  <c r="AT917" i="30" s="1"/>
  <c r="AU92" i="30"/>
  <c r="AT169" i="30"/>
  <c r="AT244" i="30" s="1"/>
  <c r="AT319" i="30" s="1"/>
  <c r="AT394" i="30" s="1"/>
  <c r="AT469" i="30" s="1"/>
  <c r="AT544" i="30" s="1"/>
  <c r="AT619" i="30" s="1"/>
  <c r="AT694" i="30" s="1"/>
  <c r="AT769" i="30" s="1"/>
  <c r="AT844" i="30" s="1"/>
  <c r="AT919" i="30" s="1"/>
  <c r="AU94" i="30"/>
  <c r="AT171" i="30"/>
  <c r="AT246" i="30" s="1"/>
  <c r="AT321" i="30" s="1"/>
  <c r="AT396" i="30" s="1"/>
  <c r="AT471" i="30" s="1"/>
  <c r="AT546" i="30" s="1"/>
  <c r="AT621" i="30" s="1"/>
  <c r="AT696" i="30" s="1"/>
  <c r="AT771" i="30" s="1"/>
  <c r="AT846" i="30" s="1"/>
  <c r="AT921" i="30" s="1"/>
  <c r="AU96" i="30"/>
  <c r="AO55" i="30"/>
  <c r="AO58" i="30" s="1"/>
  <c r="AO59" i="30" s="1"/>
  <c r="K130" i="30"/>
  <c r="K133" i="30" s="1"/>
  <c r="Z130" i="30"/>
  <c r="Z133" i="30" s="1"/>
  <c r="AJ130" i="30"/>
  <c r="AJ133" i="30" s="1"/>
  <c r="D247" i="30"/>
  <c r="H172" i="30"/>
  <c r="D245" i="30"/>
  <c r="H170" i="30"/>
  <c r="D243" i="30"/>
  <c r="H168" i="30"/>
  <c r="D241" i="30"/>
  <c r="H166" i="30"/>
  <c r="I246" i="30"/>
  <c r="M171" i="30"/>
  <c r="I244" i="30"/>
  <c r="M169" i="30"/>
  <c r="I242" i="30"/>
  <c r="M167" i="30"/>
  <c r="I240" i="30"/>
  <c r="M165" i="30"/>
  <c r="N246" i="30"/>
  <c r="R171" i="30"/>
  <c r="N244" i="30"/>
  <c r="R169" i="30"/>
  <c r="N242" i="30"/>
  <c r="R167" i="30"/>
  <c r="N240" i="30"/>
  <c r="R165" i="30"/>
  <c r="S246" i="30"/>
  <c r="W171" i="30"/>
  <c r="S244" i="30"/>
  <c r="W169" i="30"/>
  <c r="S242" i="30"/>
  <c r="W167" i="30"/>
  <c r="S240" i="30"/>
  <c r="W165" i="30"/>
  <c r="X246" i="30"/>
  <c r="AB171" i="30"/>
  <c r="X244" i="30"/>
  <c r="AB169" i="30"/>
  <c r="X242" i="30"/>
  <c r="AB167" i="30"/>
  <c r="X240" i="30"/>
  <c r="AB165" i="30"/>
  <c r="AC246" i="30"/>
  <c r="AG171" i="30"/>
  <c r="AC244" i="30"/>
  <c r="AG169" i="30"/>
  <c r="AC242" i="30"/>
  <c r="AG167" i="30"/>
  <c r="AC240" i="30"/>
  <c r="AG165" i="30"/>
  <c r="AH246" i="30"/>
  <c r="AL171" i="30"/>
  <c r="AH244" i="30"/>
  <c r="AL169" i="30"/>
  <c r="AH242" i="30"/>
  <c r="AL167" i="30"/>
  <c r="AH240" i="30"/>
  <c r="AL165" i="30"/>
  <c r="AM246" i="30"/>
  <c r="AQ171" i="30"/>
  <c r="AM244" i="30"/>
  <c r="AQ169" i="30"/>
  <c r="AM242" i="30"/>
  <c r="AQ167" i="30"/>
  <c r="AM240" i="30"/>
  <c r="AQ165" i="30"/>
  <c r="AR246" i="30"/>
  <c r="AV171" i="30"/>
  <c r="AR244" i="30"/>
  <c r="AV169" i="30"/>
  <c r="AR242" i="30"/>
  <c r="AV167" i="30"/>
  <c r="AR240" i="30"/>
  <c r="AV165" i="30"/>
  <c r="P55" i="30"/>
  <c r="P58" i="30" s="1"/>
  <c r="Z55" i="30"/>
  <c r="Z58" i="30" s="1"/>
  <c r="AJ55" i="30"/>
  <c r="AJ58" i="30" s="1"/>
  <c r="P130" i="30"/>
  <c r="P133" i="30" s="1"/>
  <c r="U130" i="30"/>
  <c r="U133" i="30" s="1"/>
  <c r="AE130" i="30"/>
  <c r="AE133" i="30" s="1"/>
  <c r="AO130" i="30"/>
  <c r="AO133" i="30" s="1"/>
  <c r="D246" i="30"/>
  <c r="D244" i="30"/>
  <c r="D242" i="30"/>
  <c r="D240" i="30"/>
  <c r="H165" i="30"/>
  <c r="I247" i="30"/>
  <c r="M172" i="30"/>
  <c r="I245" i="30"/>
  <c r="M170" i="30"/>
  <c r="I243" i="30"/>
  <c r="M168" i="30"/>
  <c r="I241" i="30"/>
  <c r="M166" i="30"/>
  <c r="N247" i="30"/>
  <c r="R172" i="30"/>
  <c r="N245" i="30"/>
  <c r="R170" i="30"/>
  <c r="N243" i="30"/>
  <c r="R168" i="30"/>
  <c r="N241" i="30"/>
  <c r="R166" i="30"/>
  <c r="S247" i="30"/>
  <c r="W172" i="30"/>
  <c r="S245" i="30"/>
  <c r="W170" i="30"/>
  <c r="S243" i="30"/>
  <c r="W168" i="30"/>
  <c r="S241" i="30"/>
  <c r="W166" i="30"/>
  <c r="X247" i="30"/>
  <c r="AB172" i="30"/>
  <c r="X245" i="30"/>
  <c r="AB170" i="30"/>
  <c r="X243" i="30"/>
  <c r="AB168" i="30"/>
  <c r="X241" i="30"/>
  <c r="AB166" i="30"/>
  <c r="AC247" i="30"/>
  <c r="AG172" i="30"/>
  <c r="AC245" i="30"/>
  <c r="AG170" i="30"/>
  <c r="AC243" i="30"/>
  <c r="AG168" i="30"/>
  <c r="AC241" i="30"/>
  <c r="AG166" i="30"/>
  <c r="AH247" i="30"/>
  <c r="AL172" i="30"/>
  <c r="AH245" i="30"/>
  <c r="AL170" i="30"/>
  <c r="AH243" i="30"/>
  <c r="AL168" i="30"/>
  <c r="AH241" i="30"/>
  <c r="AL166" i="30"/>
  <c r="AM247" i="30"/>
  <c r="AQ172" i="30"/>
  <c r="AM245" i="30"/>
  <c r="AQ170" i="30"/>
  <c r="AM243" i="30"/>
  <c r="AQ168" i="30"/>
  <c r="AM241" i="30"/>
  <c r="AQ166" i="30"/>
  <c r="AR247" i="30"/>
  <c r="AV172" i="30"/>
  <c r="AR245" i="30"/>
  <c r="AV170" i="30"/>
  <c r="AR243" i="30"/>
  <c r="AV168" i="30"/>
  <c r="AR241" i="30"/>
  <c r="AV166" i="30"/>
  <c r="F168" i="30"/>
  <c r="G93" i="30"/>
  <c r="P136" i="30"/>
  <c r="D273" i="30"/>
  <c r="D272" i="30"/>
  <c r="F198" i="30"/>
  <c r="H198" i="30" s="1"/>
  <c r="G123" i="30"/>
  <c r="F197" i="30"/>
  <c r="H197" i="30" s="1"/>
  <c r="F130" i="30"/>
  <c r="F133" i="30" s="1"/>
  <c r="G122" i="30"/>
  <c r="AT59" i="30"/>
  <c r="U59" i="30"/>
  <c r="J134" i="30"/>
  <c r="T134" i="30"/>
  <c r="AD134" i="30"/>
  <c r="AN134" i="30"/>
  <c r="O134" i="30"/>
  <c r="Y134" i="30"/>
  <c r="AI134" i="30"/>
  <c r="AS134" i="30"/>
  <c r="EX2" i="38"/>
  <c r="V201" i="30" l="1"/>
  <c r="Z59" i="30"/>
  <c r="L142" i="30"/>
  <c r="AP142" i="30"/>
  <c r="V176" i="30"/>
  <c r="AU143" i="30"/>
  <c r="Q143" i="30"/>
  <c r="AU207" i="30"/>
  <c r="AK164" i="30"/>
  <c r="AK180" i="30"/>
  <c r="AF175" i="30"/>
  <c r="AF191" i="30"/>
  <c r="AA174" i="30"/>
  <c r="AA182" i="30"/>
  <c r="AA190" i="30"/>
  <c r="AA199" i="30"/>
  <c r="AA204" i="30"/>
  <c r="AA212" i="30"/>
  <c r="V173" i="30"/>
  <c r="V181" i="30"/>
  <c r="V185" i="30"/>
  <c r="V189" i="30"/>
  <c r="V198" i="30"/>
  <c r="AF162" i="30"/>
  <c r="V143" i="30"/>
  <c r="AK184" i="30"/>
  <c r="AK188" i="30"/>
  <c r="AK197" i="30"/>
  <c r="AF200" i="30"/>
  <c r="Q176" i="30"/>
  <c r="Q192" i="30"/>
  <c r="Q201" i="30"/>
  <c r="Q214" i="30"/>
  <c r="G162" i="30"/>
  <c r="F163" i="30"/>
  <c r="AA142" i="30"/>
  <c r="AK142" i="30"/>
  <c r="AK176" i="30"/>
  <c r="AK192" i="30"/>
  <c r="AK201" i="30"/>
  <c r="AF179" i="30"/>
  <c r="AF183" i="30"/>
  <c r="AF187" i="30"/>
  <c r="AF196" i="30"/>
  <c r="AF206" i="30"/>
  <c r="AA178" i="30"/>
  <c r="AA186" i="30"/>
  <c r="AA194" i="30"/>
  <c r="V177" i="30"/>
  <c r="V193" i="30"/>
  <c r="V202" i="30"/>
  <c r="V213" i="30"/>
  <c r="G213" i="30"/>
  <c r="AR292" i="30"/>
  <c r="AV217" i="30"/>
  <c r="AU217" i="30"/>
  <c r="X293" i="30"/>
  <c r="AB218" i="30"/>
  <c r="AA218" i="30"/>
  <c r="AM293" i="30"/>
  <c r="AQ218" i="30"/>
  <c r="AP218" i="30"/>
  <c r="AH293" i="30"/>
  <c r="AL218" i="30"/>
  <c r="AK218" i="30"/>
  <c r="AA168" i="30"/>
  <c r="I293" i="30"/>
  <c r="M218" i="30"/>
  <c r="L218" i="30"/>
  <c r="AM292" i="30"/>
  <c r="AQ217" i="30"/>
  <c r="AP217" i="30"/>
  <c r="D293" i="30"/>
  <c r="H218" i="30"/>
  <c r="N292" i="30"/>
  <c r="R217" i="30"/>
  <c r="Q217" i="30"/>
  <c r="I292" i="30"/>
  <c r="M217" i="30"/>
  <c r="L217" i="30"/>
  <c r="AU142" i="30"/>
  <c r="X292" i="30"/>
  <c r="AB217" i="30"/>
  <c r="AA217" i="30"/>
  <c r="AR293" i="30"/>
  <c r="AV218" i="30"/>
  <c r="AU218" i="30"/>
  <c r="AP143" i="30"/>
  <c r="S293" i="30"/>
  <c r="W218" i="30"/>
  <c r="V218" i="30"/>
  <c r="AK143" i="30"/>
  <c r="N293" i="30"/>
  <c r="R218" i="30"/>
  <c r="Q218" i="30"/>
  <c r="K134" i="30"/>
  <c r="K141" i="30" s="1"/>
  <c r="K144" i="30" s="1"/>
  <c r="AC293" i="30"/>
  <c r="AG218" i="30"/>
  <c r="AF218" i="30"/>
  <c r="D292" i="30"/>
  <c r="H217" i="30"/>
  <c r="S292" i="30"/>
  <c r="W217" i="30"/>
  <c r="V217" i="30"/>
  <c r="AH292" i="30"/>
  <c r="AL217" i="30"/>
  <c r="AK217" i="30"/>
  <c r="AC292" i="30"/>
  <c r="AG217" i="30"/>
  <c r="AF217" i="30"/>
  <c r="L173" i="30"/>
  <c r="F217" i="30"/>
  <c r="G142" i="30"/>
  <c r="F293" i="30"/>
  <c r="G218" i="30"/>
  <c r="H207" i="30"/>
  <c r="H171" i="30"/>
  <c r="H169" i="30"/>
  <c r="H167" i="30"/>
  <c r="AU177" i="30"/>
  <c r="AU193" i="30"/>
  <c r="AP176" i="30"/>
  <c r="AP192" i="30"/>
  <c r="AP214" i="30"/>
  <c r="AK187" i="30"/>
  <c r="AK206" i="30"/>
  <c r="AF176" i="30"/>
  <c r="AF192" i="30"/>
  <c r="AF214" i="30"/>
  <c r="AA187" i="30"/>
  <c r="AA206" i="30"/>
  <c r="AU180" i="30"/>
  <c r="AU197" i="30"/>
  <c r="AP162" i="30"/>
  <c r="AS141" i="30"/>
  <c r="AS144" i="30" s="1"/>
  <c r="Y141" i="30"/>
  <c r="Y144" i="30" s="1"/>
  <c r="AD141" i="30"/>
  <c r="AD144" i="30" s="1"/>
  <c r="AT281" i="30"/>
  <c r="AT356" i="30" s="1"/>
  <c r="AT431" i="30" s="1"/>
  <c r="AT506" i="30" s="1"/>
  <c r="AT581" i="30" s="1"/>
  <c r="AT656" i="30" s="1"/>
  <c r="AT731" i="30" s="1"/>
  <c r="AT806" i="30" s="1"/>
  <c r="AT881" i="30" s="1"/>
  <c r="AT956" i="30" s="1"/>
  <c r="AU206" i="30"/>
  <c r="AT271" i="30"/>
  <c r="AT346" i="30" s="1"/>
  <c r="AT421" i="30" s="1"/>
  <c r="AT496" i="30" s="1"/>
  <c r="AT571" i="30" s="1"/>
  <c r="AT646" i="30" s="1"/>
  <c r="AT721" i="30" s="1"/>
  <c r="AT796" i="30" s="1"/>
  <c r="AT871" i="30" s="1"/>
  <c r="AT946" i="30" s="1"/>
  <c r="AU196" i="30"/>
  <c r="AT262" i="30"/>
  <c r="AT337" i="30" s="1"/>
  <c r="AT412" i="30" s="1"/>
  <c r="AT487" i="30" s="1"/>
  <c r="AT562" i="30" s="1"/>
  <c r="AT637" i="30" s="1"/>
  <c r="AT712" i="30" s="1"/>
  <c r="AT787" i="30" s="1"/>
  <c r="AT862" i="30" s="1"/>
  <c r="AT937" i="30" s="1"/>
  <c r="AU187" i="30"/>
  <c r="AT258" i="30"/>
  <c r="AT333" i="30" s="1"/>
  <c r="AT408" i="30" s="1"/>
  <c r="AT483" i="30" s="1"/>
  <c r="AT558" i="30" s="1"/>
  <c r="AT633" i="30" s="1"/>
  <c r="AT708" i="30" s="1"/>
  <c r="AT783" i="30" s="1"/>
  <c r="AT858" i="30" s="1"/>
  <c r="AT933" i="30" s="1"/>
  <c r="AU183" i="30"/>
  <c r="AT250" i="30"/>
  <c r="AT325" i="30" s="1"/>
  <c r="AT400" i="30" s="1"/>
  <c r="AT475" i="30" s="1"/>
  <c r="AT550" i="30" s="1"/>
  <c r="AT625" i="30" s="1"/>
  <c r="AT700" i="30" s="1"/>
  <c r="AT775" i="30" s="1"/>
  <c r="AT850" i="30" s="1"/>
  <c r="AT925" i="30" s="1"/>
  <c r="AU175" i="30"/>
  <c r="AO287" i="30"/>
  <c r="AO362" i="30" s="1"/>
  <c r="AO437" i="30" s="1"/>
  <c r="AO512" i="30" s="1"/>
  <c r="AO587" i="30" s="1"/>
  <c r="AO662" i="30" s="1"/>
  <c r="AO737" i="30" s="1"/>
  <c r="AO812" i="30" s="1"/>
  <c r="AO887" i="30" s="1"/>
  <c r="AO962" i="30" s="1"/>
  <c r="AP212" i="30"/>
  <c r="AO274" i="30"/>
  <c r="AO349" i="30" s="1"/>
  <c r="AO424" i="30" s="1"/>
  <c r="AO499" i="30" s="1"/>
  <c r="AO574" i="30" s="1"/>
  <c r="AO649" i="30" s="1"/>
  <c r="AO724" i="30" s="1"/>
  <c r="AO799" i="30" s="1"/>
  <c r="AO874" i="30" s="1"/>
  <c r="AO949" i="30" s="1"/>
  <c r="AP199" i="30"/>
  <c r="AO265" i="30"/>
  <c r="AO340" i="30" s="1"/>
  <c r="AO415" i="30" s="1"/>
  <c r="AO490" i="30" s="1"/>
  <c r="AO565" i="30" s="1"/>
  <c r="AO640" i="30" s="1"/>
  <c r="AO715" i="30" s="1"/>
  <c r="AO790" i="30" s="1"/>
  <c r="AO865" i="30" s="1"/>
  <c r="AO940" i="30" s="1"/>
  <c r="AP190" i="30"/>
  <c r="AO257" i="30"/>
  <c r="AO332" i="30" s="1"/>
  <c r="AO407" i="30" s="1"/>
  <c r="AO482" i="30" s="1"/>
  <c r="AO557" i="30" s="1"/>
  <c r="AO632" i="30" s="1"/>
  <c r="AO707" i="30" s="1"/>
  <c r="AO782" i="30" s="1"/>
  <c r="AO857" i="30" s="1"/>
  <c r="AO932" i="30" s="1"/>
  <c r="AP182" i="30"/>
  <c r="AO249" i="30"/>
  <c r="AO324" i="30" s="1"/>
  <c r="AO399" i="30" s="1"/>
  <c r="AO474" i="30" s="1"/>
  <c r="AO549" i="30" s="1"/>
  <c r="AO624" i="30" s="1"/>
  <c r="AO699" i="30" s="1"/>
  <c r="AO774" i="30" s="1"/>
  <c r="AO849" i="30" s="1"/>
  <c r="AO924" i="30" s="1"/>
  <c r="AP174" i="30"/>
  <c r="AJ277" i="30"/>
  <c r="AJ352" i="30" s="1"/>
  <c r="AJ427" i="30" s="1"/>
  <c r="AJ502" i="30" s="1"/>
  <c r="AJ577" i="30" s="1"/>
  <c r="AJ652" i="30" s="1"/>
  <c r="AJ727" i="30" s="1"/>
  <c r="AJ802" i="30" s="1"/>
  <c r="AJ877" i="30" s="1"/>
  <c r="AJ952" i="30" s="1"/>
  <c r="AK202" i="30"/>
  <c r="AJ268" i="30"/>
  <c r="AJ343" i="30" s="1"/>
  <c r="AJ418" i="30" s="1"/>
  <c r="AJ493" i="30" s="1"/>
  <c r="AJ568" i="30" s="1"/>
  <c r="AJ643" i="30" s="1"/>
  <c r="AJ718" i="30" s="1"/>
  <c r="AJ793" i="30" s="1"/>
  <c r="AJ868" i="30" s="1"/>
  <c r="AJ943" i="30" s="1"/>
  <c r="AK193" i="30"/>
  <c r="AJ260" i="30"/>
  <c r="AJ335" i="30" s="1"/>
  <c r="AJ410" i="30" s="1"/>
  <c r="AJ485" i="30" s="1"/>
  <c r="AJ560" i="30" s="1"/>
  <c r="AJ635" i="30" s="1"/>
  <c r="AJ710" i="30" s="1"/>
  <c r="AJ785" i="30" s="1"/>
  <c r="AJ860" i="30" s="1"/>
  <c r="AJ935" i="30" s="1"/>
  <c r="AK185" i="30"/>
  <c r="AJ252" i="30"/>
  <c r="AJ327" i="30" s="1"/>
  <c r="AJ402" i="30" s="1"/>
  <c r="AJ477" i="30" s="1"/>
  <c r="AJ552" i="30" s="1"/>
  <c r="AJ627" i="30" s="1"/>
  <c r="AJ702" i="30" s="1"/>
  <c r="AJ777" i="30" s="1"/>
  <c r="AJ852" i="30" s="1"/>
  <c r="AJ927" i="30" s="1"/>
  <c r="AK177" i="30"/>
  <c r="AE287" i="30"/>
  <c r="AE362" i="30" s="1"/>
  <c r="AE437" i="30" s="1"/>
  <c r="AE512" i="30" s="1"/>
  <c r="AE587" i="30" s="1"/>
  <c r="AE662" i="30" s="1"/>
  <c r="AE737" i="30" s="1"/>
  <c r="AE812" i="30" s="1"/>
  <c r="AE887" i="30" s="1"/>
  <c r="AE962" i="30" s="1"/>
  <c r="AF212" i="30"/>
  <c r="AE274" i="30"/>
  <c r="AE349" i="30" s="1"/>
  <c r="AE424" i="30" s="1"/>
  <c r="AE499" i="30" s="1"/>
  <c r="AE574" i="30" s="1"/>
  <c r="AE649" i="30" s="1"/>
  <c r="AE724" i="30" s="1"/>
  <c r="AE799" i="30" s="1"/>
  <c r="AE874" i="30" s="1"/>
  <c r="AE949" i="30" s="1"/>
  <c r="AF199" i="30"/>
  <c r="AE265" i="30"/>
  <c r="AE340" i="30" s="1"/>
  <c r="AE415" i="30" s="1"/>
  <c r="AE490" i="30" s="1"/>
  <c r="AE565" i="30" s="1"/>
  <c r="AE640" i="30" s="1"/>
  <c r="AE715" i="30" s="1"/>
  <c r="AE790" i="30" s="1"/>
  <c r="AE865" i="30" s="1"/>
  <c r="AE940" i="30" s="1"/>
  <c r="AF190" i="30"/>
  <c r="AE257" i="30"/>
  <c r="AE332" i="30" s="1"/>
  <c r="AE407" i="30" s="1"/>
  <c r="AE482" i="30" s="1"/>
  <c r="AE557" i="30" s="1"/>
  <c r="AE632" i="30" s="1"/>
  <c r="AE707" i="30" s="1"/>
  <c r="AE782" i="30" s="1"/>
  <c r="AE857" i="30" s="1"/>
  <c r="AE932" i="30" s="1"/>
  <c r="AF182" i="30"/>
  <c r="AE249" i="30"/>
  <c r="AE324" i="30" s="1"/>
  <c r="AE399" i="30" s="1"/>
  <c r="AE474" i="30" s="1"/>
  <c r="AE549" i="30" s="1"/>
  <c r="AE624" i="30" s="1"/>
  <c r="AE699" i="30" s="1"/>
  <c r="AE774" i="30" s="1"/>
  <c r="AE849" i="30" s="1"/>
  <c r="AE924" i="30" s="1"/>
  <c r="AF174" i="30"/>
  <c r="Z288" i="30"/>
  <c r="Z363" i="30" s="1"/>
  <c r="Z438" i="30" s="1"/>
  <c r="Z513" i="30" s="1"/>
  <c r="Z588" i="30" s="1"/>
  <c r="Z663" i="30" s="1"/>
  <c r="Z738" i="30" s="1"/>
  <c r="Z813" i="30" s="1"/>
  <c r="Z888" i="30" s="1"/>
  <c r="Z963" i="30" s="1"/>
  <c r="AA213" i="30"/>
  <c r="Z273" i="30"/>
  <c r="Z348" i="30" s="1"/>
  <c r="Z423" i="30" s="1"/>
  <c r="Z498" i="30" s="1"/>
  <c r="Z573" i="30" s="1"/>
  <c r="Z648" i="30" s="1"/>
  <c r="Z723" i="30" s="1"/>
  <c r="Z798" i="30" s="1"/>
  <c r="Z873" i="30" s="1"/>
  <c r="Z948" i="30" s="1"/>
  <c r="AA198" i="30"/>
  <c r="Z264" i="30"/>
  <c r="Z339" i="30" s="1"/>
  <c r="Z414" i="30" s="1"/>
  <c r="Z489" i="30" s="1"/>
  <c r="Z564" i="30" s="1"/>
  <c r="Z639" i="30" s="1"/>
  <c r="Z714" i="30" s="1"/>
  <c r="Z789" i="30" s="1"/>
  <c r="Z864" i="30" s="1"/>
  <c r="Z939" i="30" s="1"/>
  <c r="AA189" i="30"/>
  <c r="Z256" i="30"/>
  <c r="Z331" i="30" s="1"/>
  <c r="Z406" i="30" s="1"/>
  <c r="Z481" i="30" s="1"/>
  <c r="Z556" i="30" s="1"/>
  <c r="Z631" i="30" s="1"/>
  <c r="Z706" i="30" s="1"/>
  <c r="Z781" i="30" s="1"/>
  <c r="Z856" i="30" s="1"/>
  <c r="Z931" i="30" s="1"/>
  <c r="AA181" i="30"/>
  <c r="Z248" i="30"/>
  <c r="Z323" i="30" s="1"/>
  <c r="Z398" i="30" s="1"/>
  <c r="Z473" i="30" s="1"/>
  <c r="Z548" i="30" s="1"/>
  <c r="Z623" i="30" s="1"/>
  <c r="Z698" i="30" s="1"/>
  <c r="Z773" i="30" s="1"/>
  <c r="Z848" i="30" s="1"/>
  <c r="Z923" i="30" s="1"/>
  <c r="AA173" i="30"/>
  <c r="U274" i="30"/>
  <c r="U349" i="30" s="1"/>
  <c r="U424" i="30" s="1"/>
  <c r="U499" i="30" s="1"/>
  <c r="U574" i="30" s="1"/>
  <c r="U649" i="30" s="1"/>
  <c r="U724" i="30" s="1"/>
  <c r="U799" i="30" s="1"/>
  <c r="U874" i="30" s="1"/>
  <c r="U949" i="30" s="1"/>
  <c r="V199" i="30"/>
  <c r="U265" i="30"/>
  <c r="U340" i="30" s="1"/>
  <c r="U415" i="30" s="1"/>
  <c r="U490" i="30" s="1"/>
  <c r="U565" i="30" s="1"/>
  <c r="U640" i="30" s="1"/>
  <c r="U715" i="30" s="1"/>
  <c r="U790" i="30" s="1"/>
  <c r="U865" i="30" s="1"/>
  <c r="U940" i="30" s="1"/>
  <c r="V190" i="30"/>
  <c r="U257" i="30"/>
  <c r="U332" i="30" s="1"/>
  <c r="U407" i="30" s="1"/>
  <c r="U482" i="30" s="1"/>
  <c r="U557" i="30" s="1"/>
  <c r="U632" i="30" s="1"/>
  <c r="U707" i="30" s="1"/>
  <c r="U782" i="30" s="1"/>
  <c r="U857" i="30" s="1"/>
  <c r="U932" i="30" s="1"/>
  <c r="V182" i="30"/>
  <c r="U249" i="30"/>
  <c r="U324" i="30" s="1"/>
  <c r="U399" i="30" s="1"/>
  <c r="U474" i="30" s="1"/>
  <c r="U549" i="30" s="1"/>
  <c r="U624" i="30" s="1"/>
  <c r="U699" i="30" s="1"/>
  <c r="U774" i="30" s="1"/>
  <c r="U849" i="30" s="1"/>
  <c r="U924" i="30" s="1"/>
  <c r="V174" i="30"/>
  <c r="P288" i="30"/>
  <c r="P363" i="30" s="1"/>
  <c r="P438" i="30" s="1"/>
  <c r="P513" i="30" s="1"/>
  <c r="P588" i="30" s="1"/>
  <c r="P663" i="30" s="1"/>
  <c r="P738" i="30" s="1"/>
  <c r="P813" i="30" s="1"/>
  <c r="P888" i="30" s="1"/>
  <c r="P963" i="30" s="1"/>
  <c r="Q213" i="30"/>
  <c r="P277" i="30"/>
  <c r="P352" i="30" s="1"/>
  <c r="P427" i="30" s="1"/>
  <c r="P502" i="30" s="1"/>
  <c r="P577" i="30" s="1"/>
  <c r="P652" i="30" s="1"/>
  <c r="P727" i="30" s="1"/>
  <c r="P802" i="30" s="1"/>
  <c r="P877" i="30" s="1"/>
  <c r="P952" i="30" s="1"/>
  <c r="Q202" i="30"/>
  <c r="P268" i="30"/>
  <c r="P343" i="30" s="1"/>
  <c r="P418" i="30" s="1"/>
  <c r="P493" i="30" s="1"/>
  <c r="P568" i="30" s="1"/>
  <c r="P643" i="30" s="1"/>
  <c r="P718" i="30" s="1"/>
  <c r="P793" i="30" s="1"/>
  <c r="P868" i="30" s="1"/>
  <c r="P943" i="30" s="1"/>
  <c r="Q193" i="30"/>
  <c r="P260" i="30"/>
  <c r="P335" i="30" s="1"/>
  <c r="P410" i="30" s="1"/>
  <c r="P485" i="30" s="1"/>
  <c r="P560" i="30" s="1"/>
  <c r="P635" i="30" s="1"/>
  <c r="P710" i="30" s="1"/>
  <c r="P785" i="30" s="1"/>
  <c r="P860" i="30" s="1"/>
  <c r="P935" i="30" s="1"/>
  <c r="Q185" i="30"/>
  <c r="J141" i="30"/>
  <c r="J144" i="30" s="1"/>
  <c r="F239" i="30"/>
  <c r="F314" i="30" s="1"/>
  <c r="F389" i="30" s="1"/>
  <c r="F464" i="30" s="1"/>
  <c r="F539" i="30" s="1"/>
  <c r="F614" i="30" s="1"/>
  <c r="F689" i="30" s="1"/>
  <c r="F764" i="30" s="1"/>
  <c r="F839" i="30" s="1"/>
  <c r="F914" i="30" s="1"/>
  <c r="G164" i="30"/>
  <c r="AT275" i="30"/>
  <c r="AT350" i="30" s="1"/>
  <c r="AT425" i="30" s="1"/>
  <c r="AT500" i="30" s="1"/>
  <c r="AT575" i="30" s="1"/>
  <c r="AT650" i="30" s="1"/>
  <c r="AT725" i="30" s="1"/>
  <c r="AT800" i="30" s="1"/>
  <c r="AT875" i="30" s="1"/>
  <c r="AT950" i="30" s="1"/>
  <c r="AU200" i="30"/>
  <c r="AT266" i="30"/>
  <c r="AT341" i="30" s="1"/>
  <c r="AT416" i="30" s="1"/>
  <c r="AT491" i="30" s="1"/>
  <c r="AT566" i="30" s="1"/>
  <c r="AT641" i="30" s="1"/>
  <c r="AT716" i="30" s="1"/>
  <c r="AT791" i="30" s="1"/>
  <c r="AT866" i="30" s="1"/>
  <c r="AT941" i="30" s="1"/>
  <c r="AU191" i="30"/>
  <c r="AT254" i="30"/>
  <c r="AT329" i="30" s="1"/>
  <c r="AT404" i="30" s="1"/>
  <c r="AT479" i="30" s="1"/>
  <c r="AT554" i="30" s="1"/>
  <c r="AT629" i="30" s="1"/>
  <c r="AT704" i="30" s="1"/>
  <c r="AT779" i="30" s="1"/>
  <c r="AT854" i="30" s="1"/>
  <c r="AT929" i="30" s="1"/>
  <c r="AU179" i="30"/>
  <c r="AT237" i="30"/>
  <c r="AT312" i="30" s="1"/>
  <c r="AU162" i="30"/>
  <c r="AO279" i="30"/>
  <c r="AO354" i="30" s="1"/>
  <c r="AO429" i="30" s="1"/>
  <c r="AO504" i="30" s="1"/>
  <c r="AO579" i="30" s="1"/>
  <c r="AO654" i="30" s="1"/>
  <c r="AO729" i="30" s="1"/>
  <c r="AO804" i="30" s="1"/>
  <c r="AO879" i="30" s="1"/>
  <c r="AO954" i="30" s="1"/>
  <c r="AP204" i="30"/>
  <c r="AO269" i="30"/>
  <c r="AO344" i="30" s="1"/>
  <c r="AO419" i="30" s="1"/>
  <c r="AO494" i="30" s="1"/>
  <c r="AO569" i="30" s="1"/>
  <c r="AO644" i="30" s="1"/>
  <c r="AO719" i="30" s="1"/>
  <c r="AO794" i="30" s="1"/>
  <c r="AO869" i="30" s="1"/>
  <c r="AO944" i="30" s="1"/>
  <c r="AP194" i="30"/>
  <c r="AO261" i="30"/>
  <c r="AO336" i="30" s="1"/>
  <c r="AO411" i="30" s="1"/>
  <c r="AO486" i="30" s="1"/>
  <c r="AO561" i="30" s="1"/>
  <c r="AO636" i="30" s="1"/>
  <c r="AO711" i="30" s="1"/>
  <c r="AO786" i="30" s="1"/>
  <c r="AO861" i="30" s="1"/>
  <c r="AO936" i="30" s="1"/>
  <c r="AP186" i="30"/>
  <c r="AO253" i="30"/>
  <c r="AO328" i="30" s="1"/>
  <c r="AO403" i="30" s="1"/>
  <c r="AO478" i="30" s="1"/>
  <c r="AO553" i="30" s="1"/>
  <c r="AO628" i="30" s="1"/>
  <c r="AO703" i="30" s="1"/>
  <c r="AO778" i="30" s="1"/>
  <c r="AO853" i="30" s="1"/>
  <c r="AO928" i="30" s="1"/>
  <c r="AP178" i="30"/>
  <c r="AJ288" i="30"/>
  <c r="AJ363" i="30" s="1"/>
  <c r="AJ438" i="30" s="1"/>
  <c r="AJ513" i="30" s="1"/>
  <c r="AJ588" i="30" s="1"/>
  <c r="AJ663" i="30" s="1"/>
  <c r="AJ738" i="30" s="1"/>
  <c r="AJ813" i="30" s="1"/>
  <c r="AJ888" i="30" s="1"/>
  <c r="AJ963" i="30" s="1"/>
  <c r="AK213" i="30"/>
  <c r="AJ273" i="30"/>
  <c r="AJ348" i="30" s="1"/>
  <c r="AJ423" i="30" s="1"/>
  <c r="AJ498" i="30" s="1"/>
  <c r="AJ573" i="30" s="1"/>
  <c r="AJ648" i="30" s="1"/>
  <c r="AJ723" i="30" s="1"/>
  <c r="AJ798" i="30" s="1"/>
  <c r="AJ873" i="30" s="1"/>
  <c r="AJ948" i="30" s="1"/>
  <c r="AK198" i="30"/>
  <c r="AJ264" i="30"/>
  <c r="AJ339" i="30" s="1"/>
  <c r="AJ414" i="30" s="1"/>
  <c r="AJ489" i="30" s="1"/>
  <c r="AJ564" i="30" s="1"/>
  <c r="AJ639" i="30" s="1"/>
  <c r="AJ714" i="30" s="1"/>
  <c r="AJ789" i="30" s="1"/>
  <c r="AJ864" i="30" s="1"/>
  <c r="AJ939" i="30" s="1"/>
  <c r="AK189" i="30"/>
  <c r="AJ256" i="30"/>
  <c r="AJ331" i="30" s="1"/>
  <c r="AJ406" i="30" s="1"/>
  <c r="AJ481" i="30" s="1"/>
  <c r="AJ556" i="30" s="1"/>
  <c r="AJ631" i="30" s="1"/>
  <c r="AJ706" i="30" s="1"/>
  <c r="AJ781" i="30" s="1"/>
  <c r="AJ856" i="30" s="1"/>
  <c r="AJ931" i="30" s="1"/>
  <c r="AK181" i="30"/>
  <c r="AJ248" i="30"/>
  <c r="AJ323" i="30" s="1"/>
  <c r="AJ398" i="30" s="1"/>
  <c r="AJ473" i="30" s="1"/>
  <c r="AJ548" i="30" s="1"/>
  <c r="AJ623" i="30" s="1"/>
  <c r="AJ698" i="30" s="1"/>
  <c r="AJ773" i="30" s="1"/>
  <c r="AJ848" i="30" s="1"/>
  <c r="AJ923" i="30" s="1"/>
  <c r="AK173" i="30"/>
  <c r="AJ237" i="30"/>
  <c r="AK237" i="30" s="1"/>
  <c r="AK162" i="30"/>
  <c r="AE279" i="30"/>
  <c r="AE354" i="30" s="1"/>
  <c r="AE429" i="30" s="1"/>
  <c r="AE504" i="30" s="1"/>
  <c r="AE579" i="30" s="1"/>
  <c r="AE654" i="30" s="1"/>
  <c r="AE729" i="30" s="1"/>
  <c r="AE804" i="30" s="1"/>
  <c r="AE879" i="30" s="1"/>
  <c r="AE954" i="30" s="1"/>
  <c r="AF204" i="30"/>
  <c r="AE269" i="30"/>
  <c r="AE344" i="30" s="1"/>
  <c r="AE419" i="30" s="1"/>
  <c r="AE494" i="30" s="1"/>
  <c r="AE569" i="30" s="1"/>
  <c r="AE644" i="30" s="1"/>
  <c r="AE719" i="30" s="1"/>
  <c r="AE794" i="30" s="1"/>
  <c r="AE869" i="30" s="1"/>
  <c r="AE944" i="30" s="1"/>
  <c r="AF194" i="30"/>
  <c r="AE261" i="30"/>
  <c r="AE336" i="30" s="1"/>
  <c r="AE411" i="30" s="1"/>
  <c r="AE486" i="30" s="1"/>
  <c r="AE561" i="30" s="1"/>
  <c r="AE636" i="30" s="1"/>
  <c r="AE711" i="30" s="1"/>
  <c r="AE786" i="30" s="1"/>
  <c r="AE861" i="30" s="1"/>
  <c r="AE936" i="30" s="1"/>
  <c r="AF186" i="30"/>
  <c r="AE253" i="30"/>
  <c r="AE328" i="30" s="1"/>
  <c r="AE403" i="30" s="1"/>
  <c r="AE478" i="30" s="1"/>
  <c r="AE553" i="30" s="1"/>
  <c r="AE628" i="30" s="1"/>
  <c r="AE703" i="30" s="1"/>
  <c r="AE778" i="30" s="1"/>
  <c r="AE853" i="30" s="1"/>
  <c r="AE928" i="30" s="1"/>
  <c r="AF178" i="30"/>
  <c r="Z277" i="30"/>
  <c r="Z352" i="30" s="1"/>
  <c r="Z427" i="30" s="1"/>
  <c r="Z502" i="30" s="1"/>
  <c r="Z577" i="30" s="1"/>
  <c r="Z652" i="30" s="1"/>
  <c r="Z727" i="30" s="1"/>
  <c r="Z802" i="30" s="1"/>
  <c r="Z877" i="30" s="1"/>
  <c r="Z952" i="30" s="1"/>
  <c r="AA202" i="30"/>
  <c r="Z268" i="30"/>
  <c r="Z343" i="30" s="1"/>
  <c r="Z418" i="30" s="1"/>
  <c r="Z493" i="30" s="1"/>
  <c r="Z568" i="30" s="1"/>
  <c r="Z643" i="30" s="1"/>
  <c r="Z718" i="30" s="1"/>
  <c r="Z793" i="30" s="1"/>
  <c r="Z868" i="30" s="1"/>
  <c r="Z943" i="30" s="1"/>
  <c r="AA193" i="30"/>
  <c r="Z260" i="30"/>
  <c r="Z335" i="30" s="1"/>
  <c r="Z410" i="30" s="1"/>
  <c r="Z485" i="30" s="1"/>
  <c r="Z560" i="30" s="1"/>
  <c r="Z635" i="30" s="1"/>
  <c r="Z710" i="30" s="1"/>
  <c r="Z785" i="30" s="1"/>
  <c r="Z860" i="30" s="1"/>
  <c r="Z935" i="30" s="1"/>
  <c r="AA185" i="30"/>
  <c r="Z252" i="30"/>
  <c r="Z327" i="30" s="1"/>
  <c r="Z402" i="30" s="1"/>
  <c r="Z477" i="30" s="1"/>
  <c r="Z552" i="30" s="1"/>
  <c r="Z627" i="30" s="1"/>
  <c r="Z702" i="30" s="1"/>
  <c r="Z777" i="30" s="1"/>
  <c r="Z852" i="30" s="1"/>
  <c r="Z927" i="30" s="1"/>
  <c r="AA177" i="30"/>
  <c r="U287" i="30"/>
  <c r="U362" i="30" s="1"/>
  <c r="U437" i="30" s="1"/>
  <c r="U512" i="30" s="1"/>
  <c r="U587" i="30" s="1"/>
  <c r="U662" i="30" s="1"/>
  <c r="U737" i="30" s="1"/>
  <c r="U812" i="30" s="1"/>
  <c r="U887" i="30" s="1"/>
  <c r="U962" i="30" s="1"/>
  <c r="V212" i="30"/>
  <c r="U279" i="30"/>
  <c r="U354" i="30" s="1"/>
  <c r="U429" i="30" s="1"/>
  <c r="U504" i="30" s="1"/>
  <c r="U579" i="30" s="1"/>
  <c r="U654" i="30" s="1"/>
  <c r="U729" i="30" s="1"/>
  <c r="U804" i="30" s="1"/>
  <c r="U879" i="30" s="1"/>
  <c r="U954" i="30" s="1"/>
  <c r="V204" i="30"/>
  <c r="U269" i="30"/>
  <c r="U344" i="30" s="1"/>
  <c r="U419" i="30" s="1"/>
  <c r="U494" i="30" s="1"/>
  <c r="U569" i="30" s="1"/>
  <c r="U644" i="30" s="1"/>
  <c r="U719" i="30" s="1"/>
  <c r="U794" i="30" s="1"/>
  <c r="U869" i="30" s="1"/>
  <c r="U944" i="30" s="1"/>
  <c r="V194" i="30"/>
  <c r="U261" i="30"/>
  <c r="U336" i="30" s="1"/>
  <c r="U411" i="30" s="1"/>
  <c r="U486" i="30" s="1"/>
  <c r="U561" i="30" s="1"/>
  <c r="U636" i="30" s="1"/>
  <c r="U711" i="30" s="1"/>
  <c r="U786" i="30" s="1"/>
  <c r="U861" i="30" s="1"/>
  <c r="U936" i="30" s="1"/>
  <c r="V186" i="30"/>
  <c r="U253" i="30"/>
  <c r="U328" i="30" s="1"/>
  <c r="U403" i="30" s="1"/>
  <c r="U478" i="30" s="1"/>
  <c r="U553" i="30" s="1"/>
  <c r="U628" i="30" s="1"/>
  <c r="U703" i="30" s="1"/>
  <c r="U778" i="30" s="1"/>
  <c r="U853" i="30" s="1"/>
  <c r="U928" i="30" s="1"/>
  <c r="V178" i="30"/>
  <c r="P273" i="30"/>
  <c r="P348" i="30" s="1"/>
  <c r="P423" i="30" s="1"/>
  <c r="P498" i="30" s="1"/>
  <c r="P573" i="30" s="1"/>
  <c r="P648" i="30" s="1"/>
  <c r="P723" i="30" s="1"/>
  <c r="P798" i="30" s="1"/>
  <c r="P873" i="30" s="1"/>
  <c r="P948" i="30" s="1"/>
  <c r="Q198" i="30"/>
  <c r="P264" i="30"/>
  <c r="P339" i="30" s="1"/>
  <c r="P414" i="30" s="1"/>
  <c r="P489" i="30" s="1"/>
  <c r="P564" i="30" s="1"/>
  <c r="P639" i="30" s="1"/>
  <c r="P714" i="30" s="1"/>
  <c r="P789" i="30" s="1"/>
  <c r="P864" i="30" s="1"/>
  <c r="P939" i="30" s="1"/>
  <c r="Q189" i="30"/>
  <c r="P256" i="30"/>
  <c r="P331" i="30" s="1"/>
  <c r="P406" i="30" s="1"/>
  <c r="P481" i="30" s="1"/>
  <c r="P556" i="30" s="1"/>
  <c r="P631" i="30" s="1"/>
  <c r="P706" i="30" s="1"/>
  <c r="P781" i="30" s="1"/>
  <c r="P856" i="30" s="1"/>
  <c r="P931" i="30" s="1"/>
  <c r="Q181" i="30"/>
  <c r="P252" i="30"/>
  <c r="P327" i="30" s="1"/>
  <c r="P402" i="30" s="1"/>
  <c r="P477" i="30" s="1"/>
  <c r="P552" i="30" s="1"/>
  <c r="P627" i="30" s="1"/>
  <c r="P702" i="30" s="1"/>
  <c r="P777" i="30" s="1"/>
  <c r="P852" i="30" s="1"/>
  <c r="P927" i="30" s="1"/>
  <c r="Q177" i="30"/>
  <c r="P248" i="30"/>
  <c r="P323" i="30" s="1"/>
  <c r="P398" i="30" s="1"/>
  <c r="P473" i="30" s="1"/>
  <c r="P548" i="30" s="1"/>
  <c r="P623" i="30" s="1"/>
  <c r="P698" i="30" s="1"/>
  <c r="P773" i="30" s="1"/>
  <c r="P848" i="30" s="1"/>
  <c r="P923" i="30" s="1"/>
  <c r="Q173" i="30"/>
  <c r="P237" i="30"/>
  <c r="Q237" i="30" s="1"/>
  <c r="Q162" i="30"/>
  <c r="K289" i="30"/>
  <c r="K364" i="30" s="1"/>
  <c r="K439" i="30" s="1"/>
  <c r="K514" i="30" s="1"/>
  <c r="K589" i="30" s="1"/>
  <c r="K664" i="30" s="1"/>
  <c r="K739" i="30" s="1"/>
  <c r="K814" i="30" s="1"/>
  <c r="K889" i="30" s="1"/>
  <c r="K964" i="30" s="1"/>
  <c r="L214" i="30"/>
  <c r="K282" i="30"/>
  <c r="K357" i="30" s="1"/>
  <c r="K432" i="30" s="1"/>
  <c r="K507" i="30" s="1"/>
  <c r="K582" i="30" s="1"/>
  <c r="K657" i="30" s="1"/>
  <c r="K732" i="30" s="1"/>
  <c r="K807" i="30" s="1"/>
  <c r="K882" i="30" s="1"/>
  <c r="K957" i="30" s="1"/>
  <c r="L207" i="30"/>
  <c r="K250" i="30"/>
  <c r="K325" i="30" s="1"/>
  <c r="K400" i="30" s="1"/>
  <c r="K475" i="30" s="1"/>
  <c r="K550" i="30" s="1"/>
  <c r="K625" i="30" s="1"/>
  <c r="K700" i="30" s="1"/>
  <c r="K775" i="30" s="1"/>
  <c r="K850" i="30" s="1"/>
  <c r="K925" i="30" s="1"/>
  <c r="L175" i="30"/>
  <c r="K254" i="30"/>
  <c r="K329" i="30" s="1"/>
  <c r="K404" i="30" s="1"/>
  <c r="K479" i="30" s="1"/>
  <c r="K554" i="30" s="1"/>
  <c r="K629" i="30" s="1"/>
  <c r="K704" i="30" s="1"/>
  <c r="K779" i="30" s="1"/>
  <c r="K854" i="30" s="1"/>
  <c r="K929" i="30" s="1"/>
  <c r="L179" i="30"/>
  <c r="K258" i="30"/>
  <c r="K333" i="30" s="1"/>
  <c r="K408" i="30" s="1"/>
  <c r="K483" i="30" s="1"/>
  <c r="K558" i="30" s="1"/>
  <c r="K633" i="30" s="1"/>
  <c r="K708" i="30" s="1"/>
  <c r="K783" i="30" s="1"/>
  <c r="K858" i="30" s="1"/>
  <c r="K933" i="30" s="1"/>
  <c r="L183" i="30"/>
  <c r="K262" i="30"/>
  <c r="K337" i="30" s="1"/>
  <c r="K412" i="30" s="1"/>
  <c r="K487" i="30" s="1"/>
  <c r="K562" i="30" s="1"/>
  <c r="K637" i="30" s="1"/>
  <c r="K712" i="30" s="1"/>
  <c r="K787" i="30" s="1"/>
  <c r="K862" i="30" s="1"/>
  <c r="K937" i="30" s="1"/>
  <c r="L187" i="30"/>
  <c r="K266" i="30"/>
  <c r="K341" i="30" s="1"/>
  <c r="K416" i="30" s="1"/>
  <c r="K491" i="30" s="1"/>
  <c r="K566" i="30" s="1"/>
  <c r="K641" i="30" s="1"/>
  <c r="K716" i="30" s="1"/>
  <c r="K791" i="30" s="1"/>
  <c r="K866" i="30" s="1"/>
  <c r="K941" i="30" s="1"/>
  <c r="L191" i="30"/>
  <c r="K271" i="30"/>
  <c r="K346" i="30" s="1"/>
  <c r="K421" i="30" s="1"/>
  <c r="K496" i="30" s="1"/>
  <c r="K571" i="30" s="1"/>
  <c r="K646" i="30" s="1"/>
  <c r="K721" i="30" s="1"/>
  <c r="K796" i="30" s="1"/>
  <c r="K871" i="30" s="1"/>
  <c r="K946" i="30" s="1"/>
  <c r="L196" i="30"/>
  <c r="K275" i="30"/>
  <c r="K350" i="30" s="1"/>
  <c r="K425" i="30" s="1"/>
  <c r="K500" i="30" s="1"/>
  <c r="K575" i="30" s="1"/>
  <c r="K650" i="30" s="1"/>
  <c r="K725" i="30" s="1"/>
  <c r="K800" i="30" s="1"/>
  <c r="K875" i="30" s="1"/>
  <c r="K950" i="30" s="1"/>
  <c r="L200" i="30"/>
  <c r="F277" i="30"/>
  <c r="F352" i="30" s="1"/>
  <c r="F427" i="30" s="1"/>
  <c r="F502" i="30" s="1"/>
  <c r="F577" i="30" s="1"/>
  <c r="F652" i="30" s="1"/>
  <c r="F727" i="30" s="1"/>
  <c r="F802" i="30" s="1"/>
  <c r="F877" i="30" s="1"/>
  <c r="F952" i="30" s="1"/>
  <c r="G202" i="30"/>
  <c r="F271" i="30"/>
  <c r="F346" i="30" s="1"/>
  <c r="F421" i="30" s="1"/>
  <c r="F496" i="30" s="1"/>
  <c r="F571" i="30" s="1"/>
  <c r="F646" i="30" s="1"/>
  <c r="F721" i="30" s="1"/>
  <c r="F796" i="30" s="1"/>
  <c r="F871" i="30" s="1"/>
  <c r="F946" i="30" s="1"/>
  <c r="G196" i="30"/>
  <c r="F266" i="30"/>
  <c r="F341" i="30" s="1"/>
  <c r="F416" i="30" s="1"/>
  <c r="F491" i="30" s="1"/>
  <c r="F566" i="30" s="1"/>
  <c r="F641" i="30" s="1"/>
  <c r="F716" i="30" s="1"/>
  <c r="F791" i="30" s="1"/>
  <c r="F866" i="30" s="1"/>
  <c r="F941" i="30" s="1"/>
  <c r="G191" i="30"/>
  <c r="F262" i="30"/>
  <c r="F337" i="30" s="1"/>
  <c r="F412" i="30" s="1"/>
  <c r="F487" i="30" s="1"/>
  <c r="F562" i="30" s="1"/>
  <c r="F637" i="30" s="1"/>
  <c r="F712" i="30" s="1"/>
  <c r="F787" i="30" s="1"/>
  <c r="F862" i="30" s="1"/>
  <c r="F937" i="30" s="1"/>
  <c r="G187" i="30"/>
  <c r="F258" i="30"/>
  <c r="F333" i="30" s="1"/>
  <c r="F408" i="30" s="1"/>
  <c r="F483" i="30" s="1"/>
  <c r="F558" i="30" s="1"/>
  <c r="F633" i="30" s="1"/>
  <c r="F708" i="30" s="1"/>
  <c r="F783" i="30" s="1"/>
  <c r="F858" i="30" s="1"/>
  <c r="F933" i="30" s="1"/>
  <c r="G183" i="30"/>
  <c r="F254" i="30"/>
  <c r="F329" i="30" s="1"/>
  <c r="F404" i="30" s="1"/>
  <c r="F479" i="30" s="1"/>
  <c r="F554" i="30" s="1"/>
  <c r="F629" i="30" s="1"/>
  <c r="F704" i="30" s="1"/>
  <c r="F779" i="30" s="1"/>
  <c r="F854" i="30" s="1"/>
  <c r="F929" i="30" s="1"/>
  <c r="G179" i="30"/>
  <c r="F250" i="30"/>
  <c r="F325" i="30" s="1"/>
  <c r="F400" i="30" s="1"/>
  <c r="F475" i="30" s="1"/>
  <c r="F550" i="30" s="1"/>
  <c r="F625" i="30" s="1"/>
  <c r="F700" i="30" s="1"/>
  <c r="F775" i="30" s="1"/>
  <c r="F850" i="30" s="1"/>
  <c r="F925" i="30" s="1"/>
  <c r="G175" i="30"/>
  <c r="AI141" i="30"/>
  <c r="AI144" i="30" s="1"/>
  <c r="O141" i="30"/>
  <c r="O144" i="30" s="1"/>
  <c r="AN141" i="30"/>
  <c r="AN144" i="30" s="1"/>
  <c r="T141" i="30"/>
  <c r="T144" i="30" s="1"/>
  <c r="F134" i="30"/>
  <c r="AJ59" i="30"/>
  <c r="AJ66" i="30" s="1"/>
  <c r="AJ69" i="30" s="1"/>
  <c r="L177" i="30"/>
  <c r="L185" i="30"/>
  <c r="L193" i="30"/>
  <c r="L202" i="30"/>
  <c r="G173" i="30"/>
  <c r="G181" i="30"/>
  <c r="G189" i="30"/>
  <c r="G200" i="30"/>
  <c r="AU173" i="30"/>
  <c r="AU181" i="30"/>
  <c r="AU189" i="30"/>
  <c r="AU198" i="30"/>
  <c r="AU213" i="30"/>
  <c r="AP164" i="30"/>
  <c r="AP180" i="30"/>
  <c r="AP188" i="30"/>
  <c r="AP197" i="30"/>
  <c r="AP207" i="30"/>
  <c r="AK175" i="30"/>
  <c r="AK183" i="30"/>
  <c r="AK191" i="30"/>
  <c r="AK200" i="30"/>
  <c r="AF180" i="30"/>
  <c r="AF188" i="30"/>
  <c r="AF197" i="30"/>
  <c r="AF207" i="30"/>
  <c r="AA175" i="30"/>
  <c r="AA183" i="30"/>
  <c r="AA191" i="30"/>
  <c r="AA200" i="30"/>
  <c r="V180" i="30"/>
  <c r="V188" i="30"/>
  <c r="V197" i="30"/>
  <c r="V207" i="30"/>
  <c r="Q175" i="30"/>
  <c r="Q183" i="30"/>
  <c r="Q191" i="30"/>
  <c r="Q200" i="30"/>
  <c r="L164" i="30"/>
  <c r="P59" i="30"/>
  <c r="P66" i="30" s="1"/>
  <c r="P69" i="30" s="1"/>
  <c r="AU176" i="30"/>
  <c r="AU184" i="30"/>
  <c r="AU192" i="30"/>
  <c r="AU201" i="30"/>
  <c r="AU214" i="30"/>
  <c r="AP187" i="30"/>
  <c r="AP196" i="30"/>
  <c r="AP206" i="30"/>
  <c r="Z66" i="30"/>
  <c r="Z69" i="30" s="1"/>
  <c r="AT66" i="30"/>
  <c r="AT69" i="30" s="1"/>
  <c r="AO66" i="30"/>
  <c r="AO69" i="30" s="1"/>
  <c r="U66" i="30"/>
  <c r="U69" i="30" s="1"/>
  <c r="AE66" i="30"/>
  <c r="AE69" i="30" s="1"/>
  <c r="G163" i="30"/>
  <c r="AU174" i="30"/>
  <c r="AU178" i="30"/>
  <c r="AU182" i="30"/>
  <c r="AU186" i="30"/>
  <c r="AU190" i="30"/>
  <c r="AU194" i="30"/>
  <c r="AU199" i="30"/>
  <c r="AU204" i="30"/>
  <c r="AU212" i="30"/>
  <c r="AP173" i="30"/>
  <c r="AP177" i="30"/>
  <c r="AP181" i="30"/>
  <c r="AP185" i="30"/>
  <c r="AP189" i="30"/>
  <c r="AP193" i="30"/>
  <c r="AP198" i="30"/>
  <c r="AP202" i="30"/>
  <c r="AP213" i="30"/>
  <c r="AK207" i="30"/>
  <c r="AK214" i="30"/>
  <c r="Q170" i="30"/>
  <c r="V169" i="30"/>
  <c r="L188" i="30"/>
  <c r="G180" i="30"/>
  <c r="AK168" i="30"/>
  <c r="V170" i="30"/>
  <c r="G166" i="30"/>
  <c r="L206" i="30"/>
  <c r="G192" i="30"/>
  <c r="L180" i="30"/>
  <c r="L197" i="30"/>
  <c r="G176" i="30"/>
  <c r="G184" i="30"/>
  <c r="G204" i="30"/>
  <c r="L176" i="30"/>
  <c r="L184" i="30"/>
  <c r="L192" i="30"/>
  <c r="L201" i="30"/>
  <c r="G174" i="30"/>
  <c r="G178" i="30"/>
  <c r="G182" i="30"/>
  <c r="G188" i="30"/>
  <c r="G199" i="30"/>
  <c r="G212" i="30"/>
  <c r="C134" i="30"/>
  <c r="BM133" i="30"/>
  <c r="C133" i="30"/>
  <c r="BM134" i="30"/>
  <c r="AU172" i="30"/>
  <c r="AF168" i="30"/>
  <c r="AA170" i="30"/>
  <c r="Q168" i="30"/>
  <c r="L166" i="30"/>
  <c r="L172" i="30"/>
  <c r="AP169" i="30"/>
  <c r="AA167" i="30"/>
  <c r="G170" i="30"/>
  <c r="L162" i="30"/>
  <c r="L163" i="30" s="1"/>
  <c r="L174" i="30"/>
  <c r="L178" i="30"/>
  <c r="L182" i="30"/>
  <c r="L186" i="30"/>
  <c r="L190" i="30"/>
  <c r="L194" i="30"/>
  <c r="L199" i="30"/>
  <c r="L204" i="30"/>
  <c r="G186" i="30"/>
  <c r="G190" i="30"/>
  <c r="G194" i="30"/>
  <c r="G201" i="30"/>
  <c r="G207" i="30"/>
  <c r="G214" i="30"/>
  <c r="AU168" i="30"/>
  <c r="AP170" i="30"/>
  <c r="AK170" i="30"/>
  <c r="AA166" i="30"/>
  <c r="AA172" i="30"/>
  <c r="Q166" i="30"/>
  <c r="Q172" i="30"/>
  <c r="L168" i="30"/>
  <c r="L170" i="30"/>
  <c r="G169" i="30"/>
  <c r="AK167" i="30"/>
  <c r="AF169" i="30"/>
  <c r="V171" i="30"/>
  <c r="L169" i="30"/>
  <c r="G172" i="30"/>
  <c r="AR314" i="30"/>
  <c r="AV239" i="30"/>
  <c r="AU251" i="30"/>
  <c r="AR326" i="30"/>
  <c r="AV251" i="30"/>
  <c r="AU255" i="30"/>
  <c r="AR330" i="30"/>
  <c r="AV255" i="30"/>
  <c r="AU263" i="30"/>
  <c r="AR338" i="30"/>
  <c r="AV263" i="30"/>
  <c r="AU267" i="30"/>
  <c r="AR342" i="30"/>
  <c r="AV267" i="30"/>
  <c r="AU272" i="30"/>
  <c r="AR347" i="30"/>
  <c r="AV272" i="30"/>
  <c r="AU276" i="30"/>
  <c r="AR351" i="30"/>
  <c r="AV276" i="30"/>
  <c r="AU287" i="30"/>
  <c r="AR362" i="30"/>
  <c r="AV287" i="30"/>
  <c r="AU289" i="30"/>
  <c r="AR364" i="30"/>
  <c r="AV289" i="30"/>
  <c r="AM311" i="30"/>
  <c r="AQ236" i="30"/>
  <c r="AP248" i="30"/>
  <c r="AM323" i="30"/>
  <c r="AQ248" i="30"/>
  <c r="AP252" i="30"/>
  <c r="AM327" i="30"/>
  <c r="AQ252" i="30"/>
  <c r="AP256" i="30"/>
  <c r="AM331" i="30"/>
  <c r="AQ256" i="30"/>
  <c r="AP260" i="30"/>
  <c r="AM335" i="30"/>
  <c r="AQ260" i="30"/>
  <c r="AP264" i="30"/>
  <c r="AM339" i="30"/>
  <c r="AQ264" i="30"/>
  <c r="AP268" i="30"/>
  <c r="AM343" i="30"/>
  <c r="AQ268" i="30"/>
  <c r="AP273" i="30"/>
  <c r="AM348" i="30"/>
  <c r="AQ273" i="30"/>
  <c r="AQ277" i="30"/>
  <c r="AM352" i="30"/>
  <c r="AP277" i="30"/>
  <c r="AM361" i="30"/>
  <c r="AQ286" i="30"/>
  <c r="AP288" i="30"/>
  <c r="AM363" i="30"/>
  <c r="AQ288" i="30"/>
  <c r="AH312" i="30"/>
  <c r="AL237" i="30"/>
  <c r="AK249" i="30"/>
  <c r="AH324" i="30"/>
  <c r="AL249" i="30"/>
  <c r="AK253" i="30"/>
  <c r="AH328" i="30"/>
  <c r="AL253" i="30"/>
  <c r="AK257" i="30"/>
  <c r="AH332" i="30"/>
  <c r="AL257" i="30"/>
  <c r="AL259" i="30"/>
  <c r="AH334" i="30"/>
  <c r="AK259" i="30"/>
  <c r="AL261" i="30"/>
  <c r="AH336" i="30"/>
  <c r="AK261" i="30"/>
  <c r="AK265" i="30"/>
  <c r="AH340" i="30"/>
  <c r="AL265" i="30"/>
  <c r="AK269" i="30"/>
  <c r="AH344" i="30"/>
  <c r="AL269" i="30"/>
  <c r="AK274" i="30"/>
  <c r="AH349" i="30"/>
  <c r="AL274" i="30"/>
  <c r="AK279" i="30"/>
  <c r="AH354" i="30"/>
  <c r="AL279" i="30"/>
  <c r="AK282" i="30"/>
  <c r="AH357" i="30"/>
  <c r="AL282" i="30"/>
  <c r="AF250" i="30"/>
  <c r="AC325" i="30"/>
  <c r="AG250" i="30"/>
  <c r="AF254" i="30"/>
  <c r="AC329" i="30"/>
  <c r="AG254" i="30"/>
  <c r="AF258" i="30"/>
  <c r="AC333" i="30"/>
  <c r="AG258" i="30"/>
  <c r="AF262" i="30"/>
  <c r="AC337" i="30"/>
  <c r="AG262" i="30"/>
  <c r="AF266" i="30"/>
  <c r="AC341" i="30"/>
  <c r="AG266" i="30"/>
  <c r="AF271" i="30"/>
  <c r="AC346" i="30"/>
  <c r="AG271" i="30"/>
  <c r="AF275" i="30"/>
  <c r="AC350" i="30"/>
  <c r="AG275" i="30"/>
  <c r="AF281" i="30"/>
  <c r="AC356" i="30"/>
  <c r="AG281" i="30"/>
  <c r="AA239" i="30"/>
  <c r="X314" i="30"/>
  <c r="AB239" i="30"/>
  <c r="AA251" i="30"/>
  <c r="X326" i="30"/>
  <c r="AB251" i="30"/>
  <c r="AA255" i="30"/>
  <c r="X330" i="30"/>
  <c r="AB255" i="30"/>
  <c r="AA263" i="30"/>
  <c r="X338" i="30"/>
  <c r="AB263" i="30"/>
  <c r="AA267" i="30"/>
  <c r="X342" i="30"/>
  <c r="AB267" i="30"/>
  <c r="AA272" i="30"/>
  <c r="X347" i="30"/>
  <c r="AB272" i="30"/>
  <c r="AA276" i="30"/>
  <c r="X351" i="30"/>
  <c r="AB276" i="30"/>
  <c r="AA279" i="30"/>
  <c r="X354" i="30"/>
  <c r="AB279" i="30"/>
  <c r="AA287" i="30"/>
  <c r="X362" i="30"/>
  <c r="AB287" i="30"/>
  <c r="S311" i="30"/>
  <c r="W236" i="30"/>
  <c r="V248" i="30"/>
  <c r="S323" i="30"/>
  <c r="W248" i="30"/>
  <c r="V252" i="30"/>
  <c r="S327" i="30"/>
  <c r="W252" i="30"/>
  <c r="V256" i="30"/>
  <c r="S331" i="30"/>
  <c r="W256" i="30"/>
  <c r="V260" i="30"/>
  <c r="S335" i="30"/>
  <c r="W260" i="30"/>
  <c r="V264" i="30"/>
  <c r="S339" i="30"/>
  <c r="W264" i="30"/>
  <c r="V268" i="30"/>
  <c r="S343" i="30"/>
  <c r="W268" i="30"/>
  <c r="V273" i="30"/>
  <c r="S348" i="30"/>
  <c r="W273" i="30"/>
  <c r="W277" i="30"/>
  <c r="S352" i="30"/>
  <c r="V277" i="30"/>
  <c r="S361" i="30"/>
  <c r="W286" i="30"/>
  <c r="V288" i="30"/>
  <c r="S363" i="30"/>
  <c r="W288" i="30"/>
  <c r="N312" i="30"/>
  <c r="R237" i="30"/>
  <c r="Q249" i="30"/>
  <c r="N324" i="30"/>
  <c r="R249" i="30"/>
  <c r="Q253" i="30"/>
  <c r="N328" i="30"/>
  <c r="R253" i="30"/>
  <c r="Q257" i="30"/>
  <c r="N332" i="30"/>
  <c r="R257" i="30"/>
  <c r="R259" i="30"/>
  <c r="N334" i="30"/>
  <c r="Q259" i="30"/>
  <c r="Q265" i="30"/>
  <c r="N340" i="30"/>
  <c r="R265" i="30"/>
  <c r="Q269" i="30"/>
  <c r="N344" i="30"/>
  <c r="R269" i="30"/>
  <c r="Q274" i="30"/>
  <c r="N349" i="30"/>
  <c r="R274" i="30"/>
  <c r="Q282" i="30"/>
  <c r="N357" i="30"/>
  <c r="R282" i="30"/>
  <c r="Q287" i="30"/>
  <c r="N362" i="30"/>
  <c r="R287" i="30"/>
  <c r="Q289" i="30"/>
  <c r="N364" i="30"/>
  <c r="R289" i="30"/>
  <c r="I325" i="30"/>
  <c r="M250" i="30"/>
  <c r="I329" i="30"/>
  <c r="M254" i="30"/>
  <c r="I333" i="30"/>
  <c r="M258" i="30"/>
  <c r="I337" i="30"/>
  <c r="M262" i="30"/>
  <c r="I341" i="30"/>
  <c r="M266" i="30"/>
  <c r="I346" i="30"/>
  <c r="M271" i="30"/>
  <c r="I350" i="30"/>
  <c r="M275" i="30"/>
  <c r="L281" i="30"/>
  <c r="I356" i="30"/>
  <c r="M281" i="30"/>
  <c r="I361" i="30"/>
  <c r="M286" i="30"/>
  <c r="G248" i="30"/>
  <c r="D323" i="30"/>
  <c r="H248" i="30"/>
  <c r="G252" i="30"/>
  <c r="D327" i="30"/>
  <c r="H252" i="30"/>
  <c r="G256" i="30"/>
  <c r="D331" i="30"/>
  <c r="H256" i="30"/>
  <c r="D335" i="30"/>
  <c r="H260" i="30"/>
  <c r="G260" i="30"/>
  <c r="G264" i="30"/>
  <c r="D339" i="30"/>
  <c r="H264" i="30"/>
  <c r="G268" i="30"/>
  <c r="D343" i="30"/>
  <c r="H268" i="30"/>
  <c r="G275" i="30"/>
  <c r="D350" i="30"/>
  <c r="H275" i="30"/>
  <c r="G281" i="30"/>
  <c r="D356" i="30"/>
  <c r="H281" i="30"/>
  <c r="D361" i="30"/>
  <c r="H286" i="30"/>
  <c r="G288" i="30"/>
  <c r="D363" i="30"/>
  <c r="H288" i="30"/>
  <c r="AT140" i="30"/>
  <c r="AT211" i="30"/>
  <c r="AU136" i="30"/>
  <c r="AJ140" i="30"/>
  <c r="AJ211" i="30"/>
  <c r="AK136" i="30"/>
  <c r="AE88" i="30"/>
  <c r="AE134" i="30" s="1"/>
  <c r="AE161" i="30"/>
  <c r="AF86" i="30"/>
  <c r="AF88" i="30" s="1"/>
  <c r="U164" i="30"/>
  <c r="V89" i="30"/>
  <c r="P88" i="30"/>
  <c r="P134" i="30" s="1"/>
  <c r="P161" i="30"/>
  <c r="Q86" i="30"/>
  <c r="Q88" i="30" s="1"/>
  <c r="AR311" i="30"/>
  <c r="AV236" i="30"/>
  <c r="AU250" i="30"/>
  <c r="AR325" i="30"/>
  <c r="AV250" i="30"/>
  <c r="AR329" i="30"/>
  <c r="AV254" i="30"/>
  <c r="AR333" i="30"/>
  <c r="AV258" i="30"/>
  <c r="AU262" i="30"/>
  <c r="AR337" i="30"/>
  <c r="AV262" i="30"/>
  <c r="AR341" i="30"/>
  <c r="AV266" i="30"/>
  <c r="AU271" i="30"/>
  <c r="AR346" i="30"/>
  <c r="AV271" i="30"/>
  <c r="AR350" i="30"/>
  <c r="AV275" i="30"/>
  <c r="AU281" i="30"/>
  <c r="AR356" i="30"/>
  <c r="AV281" i="30"/>
  <c r="AU288" i="30"/>
  <c r="AR363" i="30"/>
  <c r="AV288" i="30"/>
  <c r="AP239" i="30"/>
  <c r="AM314" i="30"/>
  <c r="AQ239" i="30"/>
  <c r="AM324" i="30"/>
  <c r="AQ249" i="30"/>
  <c r="AP251" i="30"/>
  <c r="AM326" i="30"/>
  <c r="AQ251" i="30"/>
  <c r="AM328" i="30"/>
  <c r="AQ253" i="30"/>
  <c r="AP255" i="30"/>
  <c r="AM330" i="30"/>
  <c r="AQ255" i="30"/>
  <c r="AQ257" i="30"/>
  <c r="AM332" i="30"/>
  <c r="AP257" i="30"/>
  <c r="AQ259" i="30"/>
  <c r="AM334" i="30"/>
  <c r="AP259" i="30"/>
  <c r="AQ261" i="30"/>
  <c r="AM336" i="30"/>
  <c r="AP263" i="30"/>
  <c r="AM338" i="30"/>
  <c r="AQ263" i="30"/>
  <c r="AP265" i="30"/>
  <c r="AM340" i="30"/>
  <c r="AQ265" i="30"/>
  <c r="AP267" i="30"/>
  <c r="AM342" i="30"/>
  <c r="AQ267" i="30"/>
  <c r="AP269" i="30"/>
  <c r="AM344" i="30"/>
  <c r="AQ269" i="30"/>
  <c r="AP272" i="30"/>
  <c r="AM347" i="30"/>
  <c r="AQ272" i="30"/>
  <c r="AP282" i="30"/>
  <c r="AM357" i="30"/>
  <c r="AQ282" i="30"/>
  <c r="AP289" i="30"/>
  <c r="AM364" i="30"/>
  <c r="AQ289" i="30"/>
  <c r="AH323" i="30"/>
  <c r="AL248" i="30"/>
  <c r="AK252" i="30"/>
  <c r="AH327" i="30"/>
  <c r="AL252" i="30"/>
  <c r="AH331" i="30"/>
  <c r="AL256" i="30"/>
  <c r="AH335" i="30"/>
  <c r="AL260" i="30"/>
  <c r="AK260" i="30"/>
  <c r="AH339" i="30"/>
  <c r="AL264" i="30"/>
  <c r="AK268" i="30"/>
  <c r="AH343" i="30"/>
  <c r="AL268" i="30"/>
  <c r="AH348" i="30"/>
  <c r="AL273" i="30"/>
  <c r="AL277" i="30"/>
  <c r="AH352" i="30"/>
  <c r="AK277" i="30"/>
  <c r="AH361" i="30"/>
  <c r="AL286" i="30"/>
  <c r="AF237" i="30"/>
  <c r="AC312" i="30"/>
  <c r="AG237" i="30"/>
  <c r="AC349" i="30"/>
  <c r="AG274" i="30"/>
  <c r="AF276" i="30"/>
  <c r="AC351" i="30"/>
  <c r="AG276" i="30"/>
  <c r="AF279" i="30"/>
  <c r="AC354" i="30"/>
  <c r="AG279" i="30"/>
  <c r="AF287" i="30"/>
  <c r="AC362" i="30"/>
  <c r="AG287" i="30"/>
  <c r="X311" i="30"/>
  <c r="AB236" i="30"/>
  <c r="AA250" i="30"/>
  <c r="X325" i="30"/>
  <c r="AB250" i="30"/>
  <c r="AA254" i="30"/>
  <c r="X329" i="30"/>
  <c r="AB254" i="30"/>
  <c r="X333" i="30"/>
  <c r="AB258" i="30"/>
  <c r="AA258" i="30"/>
  <c r="X337" i="30"/>
  <c r="AB262" i="30"/>
  <c r="AA262" i="30"/>
  <c r="AA266" i="30"/>
  <c r="X341" i="30"/>
  <c r="AB266" i="30"/>
  <c r="AA271" i="30"/>
  <c r="X346" i="30"/>
  <c r="AB271" i="30"/>
  <c r="AA275" i="30"/>
  <c r="X350" i="30"/>
  <c r="AB275" i="30"/>
  <c r="AA281" i="30"/>
  <c r="X356" i="30"/>
  <c r="AB281" i="30"/>
  <c r="AA288" i="30"/>
  <c r="X363" i="30"/>
  <c r="AB288" i="30"/>
  <c r="S314" i="30"/>
  <c r="W239" i="30"/>
  <c r="S324" i="30"/>
  <c r="W249" i="30"/>
  <c r="V251" i="30"/>
  <c r="S326" i="30"/>
  <c r="W251" i="30"/>
  <c r="S328" i="30"/>
  <c r="W253" i="30"/>
  <c r="V255" i="30"/>
  <c r="S330" i="30"/>
  <c r="W255" i="30"/>
  <c r="V257" i="30"/>
  <c r="S332" i="30"/>
  <c r="W257" i="30"/>
  <c r="W259" i="30"/>
  <c r="S334" i="30"/>
  <c r="V259" i="30"/>
  <c r="W261" i="30"/>
  <c r="S336" i="30"/>
  <c r="V263" i="30"/>
  <c r="S338" i="30"/>
  <c r="W263" i="30"/>
  <c r="S340" i="30"/>
  <c r="W265" i="30"/>
  <c r="V267" i="30"/>
  <c r="S342" i="30"/>
  <c r="W267" i="30"/>
  <c r="S344" i="30"/>
  <c r="W269" i="30"/>
  <c r="V272" i="30"/>
  <c r="S347" i="30"/>
  <c r="W272" i="30"/>
  <c r="V282" i="30"/>
  <c r="S357" i="30"/>
  <c r="W282" i="30"/>
  <c r="V289" i="30"/>
  <c r="S364" i="30"/>
  <c r="W289" i="30"/>
  <c r="N323" i="30"/>
  <c r="R248" i="30"/>
  <c r="N327" i="30"/>
  <c r="R252" i="30"/>
  <c r="N331" i="30"/>
  <c r="R256" i="30"/>
  <c r="N335" i="30"/>
  <c r="R260" i="30"/>
  <c r="Q260" i="30"/>
  <c r="N339" i="30"/>
  <c r="R264" i="30"/>
  <c r="Q268" i="30"/>
  <c r="N343" i="30"/>
  <c r="R268" i="30"/>
  <c r="N348" i="30"/>
  <c r="R273" i="30"/>
  <c r="Q277" i="30"/>
  <c r="N352" i="30"/>
  <c r="R277" i="30"/>
  <c r="N361" i="30"/>
  <c r="R286" i="30"/>
  <c r="Q288" i="30"/>
  <c r="N363" i="30"/>
  <c r="R288" i="30"/>
  <c r="L239" i="30"/>
  <c r="I314" i="30"/>
  <c r="M239" i="30"/>
  <c r="L249" i="30"/>
  <c r="I324" i="30"/>
  <c r="M249" i="30"/>
  <c r="L251" i="30"/>
  <c r="I326" i="30"/>
  <c r="M251" i="30"/>
  <c r="L253" i="30"/>
  <c r="I328" i="30"/>
  <c r="M253" i="30"/>
  <c r="L255" i="30"/>
  <c r="I330" i="30"/>
  <c r="M255" i="30"/>
  <c r="L257" i="30"/>
  <c r="I332" i="30"/>
  <c r="M257" i="30"/>
  <c r="M259" i="30"/>
  <c r="I334" i="30"/>
  <c r="L259" i="30"/>
  <c r="M261" i="30"/>
  <c r="I336" i="30"/>
  <c r="L261" i="30"/>
  <c r="L263" i="30"/>
  <c r="I338" i="30"/>
  <c r="M263" i="30"/>
  <c r="L265" i="30"/>
  <c r="I340" i="30"/>
  <c r="M265" i="30"/>
  <c r="L267" i="30"/>
  <c r="I342" i="30"/>
  <c r="M267" i="30"/>
  <c r="L269" i="30"/>
  <c r="I344" i="30"/>
  <c r="M269" i="30"/>
  <c r="L272" i="30"/>
  <c r="I347" i="30"/>
  <c r="M272" i="30"/>
  <c r="I357" i="30"/>
  <c r="M282" i="30"/>
  <c r="I364" i="30"/>
  <c r="M289" i="30"/>
  <c r="D314" i="30"/>
  <c r="H239" i="30"/>
  <c r="G251" i="30"/>
  <c r="D326" i="30"/>
  <c r="H251" i="30"/>
  <c r="G255" i="30"/>
  <c r="D330" i="30"/>
  <c r="H255" i="30"/>
  <c r="H261" i="30"/>
  <c r="D336" i="30"/>
  <c r="G261" i="30"/>
  <c r="G263" i="30"/>
  <c r="D338" i="30"/>
  <c r="H263" i="30"/>
  <c r="G267" i="30"/>
  <c r="D342" i="30"/>
  <c r="H267" i="30"/>
  <c r="G274" i="30"/>
  <c r="D349" i="30"/>
  <c r="H274" i="30"/>
  <c r="G282" i="30"/>
  <c r="D357" i="30"/>
  <c r="H282" i="30"/>
  <c r="G287" i="30"/>
  <c r="D362" i="30"/>
  <c r="H287" i="30"/>
  <c r="G289" i="30"/>
  <c r="D364" i="30"/>
  <c r="H289" i="30"/>
  <c r="AT88" i="30"/>
  <c r="AT134" i="30" s="1"/>
  <c r="AT161" i="30"/>
  <c r="AU86" i="30"/>
  <c r="AU88" i="30" s="1"/>
  <c r="AJ88" i="30"/>
  <c r="AJ134" i="30" s="1"/>
  <c r="AJ161" i="30"/>
  <c r="AK86" i="30"/>
  <c r="AK88" i="30" s="1"/>
  <c r="Z88" i="30"/>
  <c r="Z134" i="30" s="1"/>
  <c r="Z161" i="30"/>
  <c r="AA86" i="30"/>
  <c r="AA88" i="30" s="1"/>
  <c r="Z312" i="30"/>
  <c r="K163" i="30"/>
  <c r="K236" i="30"/>
  <c r="L236" i="30" s="1"/>
  <c r="F286" i="30"/>
  <c r="F215" i="30"/>
  <c r="AU237" i="30"/>
  <c r="AR312" i="30"/>
  <c r="AV237" i="30"/>
  <c r="AU249" i="30"/>
  <c r="AR324" i="30"/>
  <c r="AV249" i="30"/>
  <c r="AU253" i="30"/>
  <c r="AR328" i="30"/>
  <c r="AV253" i="30"/>
  <c r="AV257" i="30"/>
  <c r="AR332" i="30"/>
  <c r="AU257" i="30"/>
  <c r="AV259" i="30"/>
  <c r="AR334" i="30"/>
  <c r="AU259" i="30"/>
  <c r="AV261" i="30"/>
  <c r="AR336" i="30"/>
  <c r="AU261" i="30"/>
  <c r="AU265" i="30"/>
  <c r="AR340" i="30"/>
  <c r="AV265" i="30"/>
  <c r="AU269" i="30"/>
  <c r="AR344" i="30"/>
  <c r="AV269" i="30"/>
  <c r="AU274" i="30"/>
  <c r="AR349" i="30"/>
  <c r="AV274" i="30"/>
  <c r="AV279" i="30"/>
  <c r="AR354" i="30"/>
  <c r="AU279" i="30"/>
  <c r="AU282" i="30"/>
  <c r="AR357" i="30"/>
  <c r="AV282" i="30"/>
  <c r="AP250" i="30"/>
  <c r="AM325" i="30"/>
  <c r="AQ250" i="30"/>
  <c r="AP254" i="30"/>
  <c r="AM329" i="30"/>
  <c r="AQ254" i="30"/>
  <c r="AP258" i="30"/>
  <c r="AM333" i="30"/>
  <c r="AQ258" i="30"/>
  <c r="AP262" i="30"/>
  <c r="AM337" i="30"/>
  <c r="AQ262" i="30"/>
  <c r="AP266" i="30"/>
  <c r="AM341" i="30"/>
  <c r="AQ266" i="30"/>
  <c r="AP271" i="30"/>
  <c r="AM346" i="30"/>
  <c r="AQ271" i="30"/>
  <c r="AP275" i="30"/>
  <c r="AM350" i="30"/>
  <c r="AQ275" i="30"/>
  <c r="AP281" i="30"/>
  <c r="AM356" i="30"/>
  <c r="AQ281" i="30"/>
  <c r="AK239" i="30"/>
  <c r="AH314" i="30"/>
  <c r="AL239" i="30"/>
  <c r="AK251" i="30"/>
  <c r="AH326" i="30"/>
  <c r="AL251" i="30"/>
  <c r="AK255" i="30"/>
  <c r="AH330" i="30"/>
  <c r="AL255" i="30"/>
  <c r="AK263" i="30"/>
  <c r="AH338" i="30"/>
  <c r="AL263" i="30"/>
  <c r="AK267" i="30"/>
  <c r="AH342" i="30"/>
  <c r="AL267" i="30"/>
  <c r="AK272" i="30"/>
  <c r="AH347" i="30"/>
  <c r="AL272" i="30"/>
  <c r="AK276" i="30"/>
  <c r="AH351" i="30"/>
  <c r="AL276" i="30"/>
  <c r="AK287" i="30"/>
  <c r="AH362" i="30"/>
  <c r="AL287" i="30"/>
  <c r="AK289" i="30"/>
  <c r="AH364" i="30"/>
  <c r="AL289" i="30"/>
  <c r="AC311" i="30"/>
  <c r="AG236" i="30"/>
  <c r="AF248" i="30"/>
  <c r="AC323" i="30"/>
  <c r="AG248" i="30"/>
  <c r="AF252" i="30"/>
  <c r="AC327" i="30"/>
  <c r="AG252" i="30"/>
  <c r="AF256" i="30"/>
  <c r="AC331" i="30"/>
  <c r="AG256" i="30"/>
  <c r="AF260" i="30"/>
  <c r="AC335" i="30"/>
  <c r="AG260" i="30"/>
  <c r="AF264" i="30"/>
  <c r="AC339" i="30"/>
  <c r="AG264" i="30"/>
  <c r="AF268" i="30"/>
  <c r="AC343" i="30"/>
  <c r="AG268" i="30"/>
  <c r="AF273" i="30"/>
  <c r="AC348" i="30"/>
  <c r="AG273" i="30"/>
  <c r="AG277" i="30"/>
  <c r="AC352" i="30"/>
  <c r="AF277" i="30"/>
  <c r="AC361" i="30"/>
  <c r="AG286" i="30"/>
  <c r="AF288" i="30"/>
  <c r="AC363" i="30"/>
  <c r="AG288" i="30"/>
  <c r="AA237" i="30"/>
  <c r="X312" i="30"/>
  <c r="AB237" i="30"/>
  <c r="AA249" i="30"/>
  <c r="X324" i="30"/>
  <c r="AB249" i="30"/>
  <c r="AA253" i="30"/>
  <c r="X328" i="30"/>
  <c r="AB253" i="30"/>
  <c r="AA257" i="30"/>
  <c r="X332" i="30"/>
  <c r="AB257" i="30"/>
  <c r="AB259" i="30"/>
  <c r="X334" i="30"/>
  <c r="AA259" i="30"/>
  <c r="AB261" i="30"/>
  <c r="X336" i="30"/>
  <c r="AA261" i="30"/>
  <c r="AA265" i="30"/>
  <c r="X340" i="30"/>
  <c r="AB265" i="30"/>
  <c r="AA269" i="30"/>
  <c r="X344" i="30"/>
  <c r="AB269" i="30"/>
  <c r="AA274" i="30"/>
  <c r="X349" i="30"/>
  <c r="AB274" i="30"/>
  <c r="AA282" i="30"/>
  <c r="X357" i="30"/>
  <c r="AB282" i="30"/>
  <c r="AA289" i="30"/>
  <c r="X364" i="30"/>
  <c r="AB289" i="30"/>
  <c r="V250" i="30"/>
  <c r="S325" i="30"/>
  <c r="W250" i="30"/>
  <c r="V254" i="30"/>
  <c r="S329" i="30"/>
  <c r="W254" i="30"/>
  <c r="V258" i="30"/>
  <c r="S333" i="30"/>
  <c r="W258" i="30"/>
  <c r="V262" i="30"/>
  <c r="S337" i="30"/>
  <c r="W262" i="30"/>
  <c r="V266" i="30"/>
  <c r="S341" i="30"/>
  <c r="W266" i="30"/>
  <c r="V271" i="30"/>
  <c r="S346" i="30"/>
  <c r="W271" i="30"/>
  <c r="V275" i="30"/>
  <c r="S350" i="30"/>
  <c r="W275" i="30"/>
  <c r="V281" i="30"/>
  <c r="S356" i="30"/>
  <c r="W281" i="30"/>
  <c r="Q239" i="30"/>
  <c r="N314" i="30"/>
  <c r="R239" i="30"/>
  <c r="Q251" i="30"/>
  <c r="N326" i="30"/>
  <c r="R251" i="30"/>
  <c r="Q255" i="30"/>
  <c r="N330" i="30"/>
  <c r="R255" i="30"/>
  <c r="R261" i="30"/>
  <c r="N336" i="30"/>
  <c r="Q261" i="30"/>
  <c r="Q263" i="30"/>
  <c r="N338" i="30"/>
  <c r="R263" i="30"/>
  <c r="Q267" i="30"/>
  <c r="N342" i="30"/>
  <c r="R267" i="30"/>
  <c r="Q272" i="30"/>
  <c r="N347" i="30"/>
  <c r="R272" i="30"/>
  <c r="Q276" i="30"/>
  <c r="N351" i="30"/>
  <c r="R276" i="30"/>
  <c r="Q279" i="30"/>
  <c r="N354" i="30"/>
  <c r="R279" i="30"/>
  <c r="I311" i="30"/>
  <c r="M236" i="30"/>
  <c r="L248" i="30"/>
  <c r="I323" i="30"/>
  <c r="M248" i="30"/>
  <c r="L252" i="30"/>
  <c r="I327" i="30"/>
  <c r="M252" i="30"/>
  <c r="L256" i="30"/>
  <c r="I331" i="30"/>
  <c r="M256" i="30"/>
  <c r="L260" i="30"/>
  <c r="I335" i="30"/>
  <c r="M260" i="30"/>
  <c r="L264" i="30"/>
  <c r="I339" i="30"/>
  <c r="M264" i="30"/>
  <c r="L268" i="30"/>
  <c r="I343" i="30"/>
  <c r="M268" i="30"/>
  <c r="L273" i="30"/>
  <c r="I348" i="30"/>
  <c r="M273" i="30"/>
  <c r="L277" i="30"/>
  <c r="I352" i="30"/>
  <c r="M277" i="30"/>
  <c r="L288" i="30"/>
  <c r="I363" i="30"/>
  <c r="M288" i="30"/>
  <c r="D312" i="30"/>
  <c r="H237" i="30"/>
  <c r="G237" i="30"/>
  <c r="D325" i="30"/>
  <c r="D329" i="30"/>
  <c r="D333" i="30"/>
  <c r="H258" i="30"/>
  <c r="D337" i="30"/>
  <c r="H262" i="30"/>
  <c r="D341" i="30"/>
  <c r="H266" i="30"/>
  <c r="D346" i="30"/>
  <c r="H271" i="30"/>
  <c r="D352" i="30"/>
  <c r="H277" i="30"/>
  <c r="AO88" i="30"/>
  <c r="AO134" i="30" s="1"/>
  <c r="AO161" i="30"/>
  <c r="AP86" i="30"/>
  <c r="AP88" i="30" s="1"/>
  <c r="AE164" i="30"/>
  <c r="AE205" i="30" s="1"/>
  <c r="AE208" i="30" s="1"/>
  <c r="AF89" i="30"/>
  <c r="Z140" i="30"/>
  <c r="Z211" i="30"/>
  <c r="AA136" i="30"/>
  <c r="U88" i="30"/>
  <c r="U134" i="30" s="1"/>
  <c r="U161" i="30"/>
  <c r="V86" i="30"/>
  <c r="V88" i="30" s="1"/>
  <c r="F386" i="30"/>
  <c r="AU248" i="30"/>
  <c r="AR323" i="30"/>
  <c r="AV248" i="30"/>
  <c r="AU252" i="30"/>
  <c r="AR327" i="30"/>
  <c r="AV252" i="30"/>
  <c r="AU256" i="30"/>
  <c r="AR331" i="30"/>
  <c r="AV256" i="30"/>
  <c r="AR335" i="30"/>
  <c r="AV260" i="30"/>
  <c r="AU260" i="30"/>
  <c r="AU264" i="30"/>
  <c r="AR339" i="30"/>
  <c r="AV264" i="30"/>
  <c r="AU268" i="30"/>
  <c r="AR343" i="30"/>
  <c r="AV268" i="30"/>
  <c r="AU273" i="30"/>
  <c r="AR348" i="30"/>
  <c r="AV273" i="30"/>
  <c r="AV277" i="30"/>
  <c r="AR352" i="30"/>
  <c r="AU277" i="30"/>
  <c r="AR361" i="30"/>
  <c r="AV286" i="30"/>
  <c r="AP237" i="30"/>
  <c r="AM312" i="30"/>
  <c r="AQ237" i="30"/>
  <c r="AP274" i="30"/>
  <c r="AM349" i="30"/>
  <c r="AQ274" i="30"/>
  <c r="AP276" i="30"/>
  <c r="AM351" i="30"/>
  <c r="AQ276" i="30"/>
  <c r="AP279" i="30"/>
  <c r="AM354" i="30"/>
  <c r="AQ279" i="30"/>
  <c r="AP287" i="30"/>
  <c r="AM362" i="30"/>
  <c r="AQ287" i="30"/>
  <c r="AH311" i="30"/>
  <c r="AL236" i="30"/>
  <c r="AK250" i="30"/>
  <c r="AH325" i="30"/>
  <c r="AL250" i="30"/>
  <c r="AK254" i="30"/>
  <c r="AH329" i="30"/>
  <c r="AL254" i="30"/>
  <c r="AH333" i="30"/>
  <c r="AL258" i="30"/>
  <c r="AK258" i="30"/>
  <c r="AH337" i="30"/>
  <c r="AL262" i="30"/>
  <c r="AK262" i="30"/>
  <c r="AK266" i="30"/>
  <c r="AH341" i="30"/>
  <c r="AL266" i="30"/>
  <c r="AK271" i="30"/>
  <c r="AH346" i="30"/>
  <c r="AL271" i="30"/>
  <c r="AK275" i="30"/>
  <c r="AH350" i="30"/>
  <c r="AL275" i="30"/>
  <c r="AK281" i="30"/>
  <c r="AH356" i="30"/>
  <c r="AL281" i="30"/>
  <c r="AK288" i="30"/>
  <c r="AH363" i="30"/>
  <c r="AL288" i="30"/>
  <c r="AC314" i="30"/>
  <c r="AG239" i="30"/>
  <c r="AF249" i="30"/>
  <c r="AC324" i="30"/>
  <c r="AG249" i="30"/>
  <c r="AF251" i="30"/>
  <c r="AC326" i="30"/>
  <c r="AG251" i="30"/>
  <c r="AC328" i="30"/>
  <c r="AG253" i="30"/>
  <c r="AF255" i="30"/>
  <c r="AC330" i="30"/>
  <c r="AG255" i="30"/>
  <c r="AF257" i="30"/>
  <c r="AC332" i="30"/>
  <c r="AG257" i="30"/>
  <c r="AG259" i="30"/>
  <c r="AC334" i="30"/>
  <c r="AF259" i="30"/>
  <c r="AG261" i="30"/>
  <c r="AC336" i="30"/>
  <c r="AF263" i="30"/>
  <c r="AC338" i="30"/>
  <c r="AG263" i="30"/>
  <c r="AF265" i="30"/>
  <c r="AC340" i="30"/>
  <c r="AG265" i="30"/>
  <c r="AF267" i="30"/>
  <c r="AC342" i="30"/>
  <c r="AG267" i="30"/>
  <c r="AF269" i="30"/>
  <c r="AC344" i="30"/>
  <c r="AG269" i="30"/>
  <c r="AF272" i="30"/>
  <c r="AC347" i="30"/>
  <c r="AG272" i="30"/>
  <c r="AF282" i="30"/>
  <c r="AC357" i="30"/>
  <c r="AG282" i="30"/>
  <c r="AF289" i="30"/>
  <c r="AC364" i="30"/>
  <c r="AG289" i="30"/>
  <c r="X323" i="30"/>
  <c r="AB248" i="30"/>
  <c r="X327" i="30"/>
  <c r="AB252" i="30"/>
  <c r="AA256" i="30"/>
  <c r="X331" i="30"/>
  <c r="AB256" i="30"/>
  <c r="X335" i="30"/>
  <c r="AB260" i="30"/>
  <c r="X339" i="30"/>
  <c r="AB264" i="30"/>
  <c r="X343" i="30"/>
  <c r="AB268" i="30"/>
  <c r="AA273" i="30"/>
  <c r="X348" i="30"/>
  <c r="AB273" i="30"/>
  <c r="AB277" i="30"/>
  <c r="X352" i="30"/>
  <c r="X361" i="30"/>
  <c r="AB286" i="30"/>
  <c r="V237" i="30"/>
  <c r="S312" i="30"/>
  <c r="W237" i="30"/>
  <c r="V274" i="30"/>
  <c r="S349" i="30"/>
  <c r="W274" i="30"/>
  <c r="V276" i="30"/>
  <c r="S351" i="30"/>
  <c r="W276" i="30"/>
  <c r="S354" i="30"/>
  <c r="W279" i="30"/>
  <c r="S362" i="30"/>
  <c r="W287" i="30"/>
  <c r="N311" i="30"/>
  <c r="R236" i="30"/>
  <c r="Q250" i="30"/>
  <c r="N325" i="30"/>
  <c r="R250" i="30"/>
  <c r="Q254" i="30"/>
  <c r="N329" i="30"/>
  <c r="R254" i="30"/>
  <c r="N333" i="30"/>
  <c r="R258" i="30"/>
  <c r="Q258" i="30"/>
  <c r="N337" i="30"/>
  <c r="R262" i="30"/>
  <c r="Q262" i="30"/>
  <c r="Q266" i="30"/>
  <c r="N341" i="30"/>
  <c r="R266" i="30"/>
  <c r="Q271" i="30"/>
  <c r="N346" i="30"/>
  <c r="R271" i="30"/>
  <c r="Q275" i="30"/>
  <c r="N350" i="30"/>
  <c r="R275" i="30"/>
  <c r="Q281" i="30"/>
  <c r="N356" i="30"/>
  <c r="R281" i="30"/>
  <c r="L237" i="30"/>
  <c r="I312" i="30"/>
  <c r="M237" i="30"/>
  <c r="L274" i="30"/>
  <c r="I349" i="30"/>
  <c r="M274" i="30"/>
  <c r="L276" i="30"/>
  <c r="I351" i="30"/>
  <c r="M276" i="30"/>
  <c r="L279" i="30"/>
  <c r="I354" i="30"/>
  <c r="M279" i="30"/>
  <c r="L287" i="30"/>
  <c r="I362" i="30"/>
  <c r="M287" i="30"/>
  <c r="G236" i="30"/>
  <c r="D311" i="30"/>
  <c r="H236" i="30"/>
  <c r="G249" i="30"/>
  <c r="D324" i="30"/>
  <c r="H249" i="30"/>
  <c r="G253" i="30"/>
  <c r="D328" i="30"/>
  <c r="H253" i="30"/>
  <c r="G257" i="30"/>
  <c r="D332" i="30"/>
  <c r="H257" i="30"/>
  <c r="H259" i="30"/>
  <c r="D334" i="30"/>
  <c r="G259" i="30"/>
  <c r="G265" i="30"/>
  <c r="D340" i="30"/>
  <c r="H265" i="30"/>
  <c r="G269" i="30"/>
  <c r="D344" i="30"/>
  <c r="H269" i="30"/>
  <c r="G276" i="30"/>
  <c r="D351" i="30"/>
  <c r="H276" i="30"/>
  <c r="G279" i="30"/>
  <c r="D354" i="30"/>
  <c r="H279" i="30"/>
  <c r="AT164" i="30"/>
  <c r="AT205" i="30" s="1"/>
  <c r="AT208" i="30" s="1"/>
  <c r="AU89" i="30"/>
  <c r="AO140" i="30"/>
  <c r="AO211" i="30"/>
  <c r="AP136" i="30"/>
  <c r="AE140" i="30"/>
  <c r="AE211" i="30"/>
  <c r="AF136" i="30"/>
  <c r="U140" i="30"/>
  <c r="U211" i="30"/>
  <c r="V136" i="30"/>
  <c r="K215" i="30"/>
  <c r="K286" i="30"/>
  <c r="L88" i="30"/>
  <c r="F238" i="30"/>
  <c r="F312" i="30"/>
  <c r="F387" i="30" s="1"/>
  <c r="F462" i="30" s="1"/>
  <c r="F537" i="30" s="1"/>
  <c r="F612" i="30" s="1"/>
  <c r="F687" i="30" s="1"/>
  <c r="AU166" i="30"/>
  <c r="AP168" i="30"/>
  <c r="AK166" i="30"/>
  <c r="AK172" i="30"/>
  <c r="AF170" i="30"/>
  <c r="V168" i="30"/>
  <c r="G165" i="30"/>
  <c r="G171" i="30"/>
  <c r="AU167" i="30"/>
  <c r="AP171" i="30"/>
  <c r="AF167" i="30"/>
  <c r="AF171" i="30"/>
  <c r="V167" i="30"/>
  <c r="Q167" i="30"/>
  <c r="L171" i="30"/>
  <c r="AP241" i="30"/>
  <c r="AM316" i="30"/>
  <c r="AQ241" i="30"/>
  <c r="AP247" i="30"/>
  <c r="AM322" i="30"/>
  <c r="AQ247" i="30"/>
  <c r="AA243" i="30"/>
  <c r="X318" i="30"/>
  <c r="AB243" i="30"/>
  <c r="AA245" i="30"/>
  <c r="X320" i="30"/>
  <c r="AB245" i="30"/>
  <c r="V241" i="30"/>
  <c r="S316" i="30"/>
  <c r="W241" i="30"/>
  <c r="V247" i="30"/>
  <c r="S322" i="30"/>
  <c r="W247" i="30"/>
  <c r="G242" i="30"/>
  <c r="D317" i="30"/>
  <c r="H242" i="30"/>
  <c r="AU244" i="30"/>
  <c r="AR319" i="30"/>
  <c r="AV244" i="30"/>
  <c r="N315" i="30"/>
  <c r="R240" i="30"/>
  <c r="Q244" i="30"/>
  <c r="N319" i="30"/>
  <c r="R244" i="30"/>
  <c r="Q246" i="30"/>
  <c r="N321" i="30"/>
  <c r="R246" i="30"/>
  <c r="G241" i="30"/>
  <c r="D316" i="30"/>
  <c r="H241" i="30"/>
  <c r="AT240" i="30"/>
  <c r="AU240" i="30" s="1"/>
  <c r="AJ240" i="30"/>
  <c r="AK240" i="30" s="1"/>
  <c r="AJ205" i="30"/>
  <c r="AJ208" i="30" s="1"/>
  <c r="Z240" i="30"/>
  <c r="AA240" i="30" s="1"/>
  <c r="Z205" i="30"/>
  <c r="Z208" i="30" s="1"/>
  <c r="K240" i="30"/>
  <c r="L240" i="30" s="1"/>
  <c r="K205" i="30"/>
  <c r="K208" i="30" s="1"/>
  <c r="AU241" i="30"/>
  <c r="AR316" i="30"/>
  <c r="AV241" i="30"/>
  <c r="AU170" i="30"/>
  <c r="AU247" i="30"/>
  <c r="AR322" i="30"/>
  <c r="AV247" i="30"/>
  <c r="AP166" i="30"/>
  <c r="AP243" i="30"/>
  <c r="AM318" i="30"/>
  <c r="AQ243" i="30"/>
  <c r="AP245" i="30"/>
  <c r="AM320" i="30"/>
  <c r="AQ245" i="30"/>
  <c r="AP172" i="30"/>
  <c r="AK241" i="30"/>
  <c r="AH316" i="30"/>
  <c r="AL241" i="30"/>
  <c r="AK247" i="30"/>
  <c r="AH322" i="30"/>
  <c r="AL247" i="30"/>
  <c r="AF166" i="30"/>
  <c r="AF243" i="30"/>
  <c r="AC318" i="30"/>
  <c r="AG243" i="30"/>
  <c r="AF245" i="30"/>
  <c r="AC320" i="30"/>
  <c r="AG245" i="30"/>
  <c r="AF172" i="30"/>
  <c r="AA241" i="30"/>
  <c r="X316" i="30"/>
  <c r="AB241" i="30"/>
  <c r="AA247" i="30"/>
  <c r="X322" i="30"/>
  <c r="AB247" i="30"/>
  <c r="V166" i="30"/>
  <c r="V243" i="30"/>
  <c r="S318" i="30"/>
  <c r="W243" i="30"/>
  <c r="V245" i="30"/>
  <c r="S320" i="30"/>
  <c r="W245" i="30"/>
  <c r="V172" i="30"/>
  <c r="Q241" i="30"/>
  <c r="N316" i="30"/>
  <c r="R241" i="30"/>
  <c r="Q247" i="30"/>
  <c r="N322" i="30"/>
  <c r="R247" i="30"/>
  <c r="L243" i="30"/>
  <c r="I318" i="30"/>
  <c r="M243" i="30"/>
  <c r="L245" i="30"/>
  <c r="I320" i="30"/>
  <c r="M245" i="30"/>
  <c r="G240" i="30"/>
  <c r="D315" i="30"/>
  <c r="H240" i="30"/>
  <c r="G167" i="30"/>
  <c r="G244" i="30"/>
  <c r="D319" i="30"/>
  <c r="H244" i="30"/>
  <c r="G246" i="30"/>
  <c r="D321" i="30"/>
  <c r="H246" i="30"/>
  <c r="AU165" i="30"/>
  <c r="AU242" i="30"/>
  <c r="AR317" i="30"/>
  <c r="AV242" i="30"/>
  <c r="AU169" i="30"/>
  <c r="AU171" i="30"/>
  <c r="AM315" i="30"/>
  <c r="AQ240" i="30"/>
  <c r="AP167" i="30"/>
  <c r="AP244" i="30"/>
  <c r="AM319" i="30"/>
  <c r="AQ244" i="30"/>
  <c r="AP246" i="30"/>
  <c r="AM321" i="30"/>
  <c r="AQ246" i="30"/>
  <c r="AK165" i="30"/>
  <c r="AK242" i="30"/>
  <c r="AH317" i="30"/>
  <c r="AL242" i="30"/>
  <c r="AK169" i="30"/>
  <c r="AK171" i="30"/>
  <c r="AC315" i="30"/>
  <c r="AG240" i="30"/>
  <c r="AF244" i="30"/>
  <c r="AC319" i="30"/>
  <c r="AG244" i="30"/>
  <c r="AF246" i="30"/>
  <c r="AC321" i="30"/>
  <c r="AG246" i="30"/>
  <c r="AA165" i="30"/>
  <c r="AA242" i="30"/>
  <c r="X317" i="30"/>
  <c r="AB242" i="30"/>
  <c r="AA169" i="30"/>
  <c r="AA171" i="30"/>
  <c r="S315" i="30"/>
  <c r="W240" i="30"/>
  <c r="V244" i="30"/>
  <c r="S319" i="30"/>
  <c r="W244" i="30"/>
  <c r="V246" i="30"/>
  <c r="S321" i="30"/>
  <c r="W246" i="30"/>
  <c r="Q242" i="30"/>
  <c r="N317" i="30"/>
  <c r="R242" i="30"/>
  <c r="Q169" i="30"/>
  <c r="Q171" i="30"/>
  <c r="I315" i="30"/>
  <c r="M240" i="30"/>
  <c r="L167" i="30"/>
  <c r="L244" i="30"/>
  <c r="I319" i="30"/>
  <c r="M244" i="30"/>
  <c r="L246" i="30"/>
  <c r="I321" i="30"/>
  <c r="M246" i="30"/>
  <c r="D318" i="30"/>
  <c r="G247" i="30"/>
  <c r="D322" i="30"/>
  <c r="H247" i="30"/>
  <c r="AU243" i="30"/>
  <c r="AR318" i="30"/>
  <c r="AV243" i="30"/>
  <c r="AU245" i="30"/>
  <c r="AR320" i="30"/>
  <c r="AV245" i="30"/>
  <c r="AK243" i="30"/>
  <c r="AH318" i="30"/>
  <c r="AL243" i="30"/>
  <c r="AK245" i="30"/>
  <c r="AH320" i="30"/>
  <c r="AL245" i="30"/>
  <c r="AF241" i="30"/>
  <c r="AC316" i="30"/>
  <c r="AG241" i="30"/>
  <c r="AF247" i="30"/>
  <c r="AC322" i="30"/>
  <c r="AG247" i="30"/>
  <c r="Q243" i="30"/>
  <c r="N318" i="30"/>
  <c r="R243" i="30"/>
  <c r="Q245" i="30"/>
  <c r="N320" i="30"/>
  <c r="R245" i="30"/>
  <c r="L241" i="30"/>
  <c r="I316" i="30"/>
  <c r="M241" i="30"/>
  <c r="L247" i="30"/>
  <c r="I322" i="30"/>
  <c r="M247" i="30"/>
  <c r="AR315" i="30"/>
  <c r="AV240" i="30"/>
  <c r="AU246" i="30"/>
  <c r="AR321" i="30"/>
  <c r="AV246" i="30"/>
  <c r="AP242" i="30"/>
  <c r="AM317" i="30"/>
  <c r="AQ242" i="30"/>
  <c r="AH315" i="30"/>
  <c r="AL240" i="30"/>
  <c r="AK244" i="30"/>
  <c r="AH319" i="30"/>
  <c r="AL244" i="30"/>
  <c r="AK246" i="30"/>
  <c r="AH321" i="30"/>
  <c r="AL246" i="30"/>
  <c r="AF242" i="30"/>
  <c r="AC317" i="30"/>
  <c r="AG242" i="30"/>
  <c r="X315" i="30"/>
  <c r="AB240" i="30"/>
  <c r="AA244" i="30"/>
  <c r="X319" i="30"/>
  <c r="AB244" i="30"/>
  <c r="AA246" i="30"/>
  <c r="X321" i="30"/>
  <c r="AB246" i="30"/>
  <c r="V242" i="30"/>
  <c r="S317" i="30"/>
  <c r="W242" i="30"/>
  <c r="L242" i="30"/>
  <c r="I317" i="30"/>
  <c r="M242" i="30"/>
  <c r="G245" i="30"/>
  <c r="D320" i="30"/>
  <c r="H245" i="30"/>
  <c r="P240" i="30"/>
  <c r="P205" i="30"/>
  <c r="P208" i="30" s="1"/>
  <c r="AO240" i="30"/>
  <c r="AO205" i="30"/>
  <c r="AO208" i="30" s="1"/>
  <c r="AE240" i="30"/>
  <c r="U240" i="30"/>
  <c r="U205" i="30"/>
  <c r="U208" i="30" s="1"/>
  <c r="F243" i="30"/>
  <c r="H243" i="30" s="1"/>
  <c r="G168" i="30"/>
  <c r="P140" i="30"/>
  <c r="P211" i="30"/>
  <c r="Q136" i="30"/>
  <c r="D348" i="30"/>
  <c r="D347" i="30"/>
  <c r="F273" i="30"/>
  <c r="H273" i="30" s="1"/>
  <c r="G198" i="30"/>
  <c r="F272" i="30"/>
  <c r="H272" i="30" s="1"/>
  <c r="F205" i="30"/>
  <c r="G197" i="30"/>
  <c r="BM4" i="29"/>
  <c r="BF4" i="29"/>
  <c r="AY4" i="29"/>
  <c r="AR4" i="29"/>
  <c r="AK4" i="29"/>
  <c r="AD4" i="29"/>
  <c r="W4" i="29"/>
  <c r="P4" i="29"/>
  <c r="AV4" i="30"/>
  <c r="AS4" i="30"/>
  <c r="AS3" i="30"/>
  <c r="AQ4" i="30"/>
  <c r="AN4" i="30"/>
  <c r="AN3" i="30"/>
  <c r="AL4" i="30"/>
  <c r="AI4" i="30"/>
  <c r="AI3" i="30"/>
  <c r="AG4" i="30"/>
  <c r="AD4" i="30"/>
  <c r="AD3" i="30"/>
  <c r="AB4" i="30"/>
  <c r="Y4" i="30"/>
  <c r="Y3" i="30"/>
  <c r="W4" i="30"/>
  <c r="BK4" i="30" s="1"/>
  <c r="T4" i="30"/>
  <c r="BH4" i="30" s="1"/>
  <c r="T3" i="30"/>
  <c r="BH3" i="30" s="1"/>
  <c r="R4" i="30"/>
  <c r="BF4" i="30" s="1"/>
  <c r="O4" i="30"/>
  <c r="BC4" i="30" s="1"/>
  <c r="M4" i="30"/>
  <c r="BA4" i="30" s="1"/>
  <c r="J4" i="30"/>
  <c r="AX4" i="30" s="1"/>
  <c r="J3" i="30"/>
  <c r="AX3" i="30" s="1"/>
  <c r="I80" i="57" l="1"/>
  <c r="I82" i="57" s="1"/>
  <c r="I80" i="56"/>
  <c r="I82" i="56" s="1"/>
  <c r="AF274" i="30"/>
  <c r="AU258" i="30"/>
  <c r="AP249" i="30"/>
  <c r="L36" i="54"/>
  <c r="L38" i="54" s="1"/>
  <c r="L33" i="57"/>
  <c r="L35" i="57" s="1"/>
  <c r="L39" i="57" s="1"/>
  <c r="L84" i="57" s="1"/>
  <c r="L33" i="56"/>
  <c r="L35" i="56" s="1"/>
  <c r="L39" i="56" s="1"/>
  <c r="L84" i="56" s="1"/>
  <c r="AA248" i="30"/>
  <c r="V249" i="30"/>
  <c r="AA264" i="30"/>
  <c r="V265" i="30"/>
  <c r="AA252" i="30"/>
  <c r="AU266" i="30"/>
  <c r="AA268" i="30"/>
  <c r="AJ312" i="30"/>
  <c r="G239" i="30"/>
  <c r="V279" i="30"/>
  <c r="AF253" i="30"/>
  <c r="X368" i="30"/>
  <c r="AB293" i="30"/>
  <c r="AA293" i="30"/>
  <c r="AC367" i="30"/>
  <c r="AG292" i="30"/>
  <c r="AF292" i="30"/>
  <c r="D367" i="30"/>
  <c r="H292" i="30"/>
  <c r="AM368" i="30"/>
  <c r="AQ293" i="30"/>
  <c r="AP293" i="30"/>
  <c r="AA277" i="30"/>
  <c r="AA260" i="30"/>
  <c r="AU254" i="30"/>
  <c r="N367" i="30"/>
  <c r="R292" i="30"/>
  <c r="Q292" i="30"/>
  <c r="I368" i="30"/>
  <c r="M293" i="30"/>
  <c r="L293" i="30"/>
  <c r="AH368" i="30"/>
  <c r="AL293" i="30"/>
  <c r="AK293" i="30"/>
  <c r="AH367" i="30"/>
  <c r="AL292" i="30"/>
  <c r="AK292" i="30"/>
  <c r="AC368" i="30"/>
  <c r="AG293" i="30"/>
  <c r="AF293" i="30"/>
  <c r="N368" i="30"/>
  <c r="R293" i="30"/>
  <c r="Q293" i="30"/>
  <c r="S368" i="30"/>
  <c r="W293" i="30"/>
  <c r="V293" i="30"/>
  <c r="AR368" i="30"/>
  <c r="AV293" i="30"/>
  <c r="AU293" i="30"/>
  <c r="D368" i="30"/>
  <c r="H293" i="30"/>
  <c r="V287" i="30"/>
  <c r="AF261" i="30"/>
  <c r="H250" i="30"/>
  <c r="AU275" i="30"/>
  <c r="S367" i="30"/>
  <c r="W292" i="30"/>
  <c r="V292" i="30"/>
  <c r="X367" i="30"/>
  <c r="AB292" i="30"/>
  <c r="AA292" i="30"/>
  <c r="I367" i="30"/>
  <c r="M292" i="30"/>
  <c r="L292" i="30"/>
  <c r="AM367" i="30"/>
  <c r="AQ292" i="30"/>
  <c r="AP292" i="30"/>
  <c r="AR367" i="30"/>
  <c r="AV292" i="30"/>
  <c r="AU292" i="30"/>
  <c r="K209" i="30"/>
  <c r="H254" i="30"/>
  <c r="F292" i="30"/>
  <c r="G217" i="30"/>
  <c r="F368" i="30"/>
  <c r="G293" i="30"/>
  <c r="G266" i="30"/>
  <c r="G277" i="30"/>
  <c r="G258" i="30"/>
  <c r="L289" i="30"/>
  <c r="Q252" i="30"/>
  <c r="L275" i="30"/>
  <c r="K216" i="30"/>
  <c r="K219" i="30" s="1"/>
  <c r="L258" i="30"/>
  <c r="G238" i="30"/>
  <c r="G250" i="30"/>
  <c r="L266" i="30"/>
  <c r="L250" i="30"/>
  <c r="AJ141" i="30"/>
  <c r="AJ144" i="30" s="1"/>
  <c r="U141" i="30"/>
  <c r="U144" i="30" s="1"/>
  <c r="AO141" i="30"/>
  <c r="AO144" i="30" s="1"/>
  <c r="G271" i="30"/>
  <c r="G262" i="30"/>
  <c r="G254" i="30"/>
  <c r="P312" i="30"/>
  <c r="Q312" i="30" s="1"/>
  <c r="Z141" i="30"/>
  <c r="Z144" i="30" s="1"/>
  <c r="AT141" i="30"/>
  <c r="AT144" i="30" s="1"/>
  <c r="L282" i="30"/>
  <c r="Q273" i="30"/>
  <c r="Q264" i="30"/>
  <c r="Q256" i="30"/>
  <c r="Q248" i="30"/>
  <c r="V269" i="30"/>
  <c r="V261" i="30"/>
  <c r="V253" i="30"/>
  <c r="AK273" i="30"/>
  <c r="AK264" i="30"/>
  <c r="AK256" i="30"/>
  <c r="AK248" i="30"/>
  <c r="AP261" i="30"/>
  <c r="AP253" i="30"/>
  <c r="AE141" i="30"/>
  <c r="AE144" i="30" s="1"/>
  <c r="L271" i="30"/>
  <c r="L262" i="30"/>
  <c r="L254" i="30"/>
  <c r="P141" i="30"/>
  <c r="P144" i="30" s="1"/>
  <c r="F141" i="30"/>
  <c r="F144" i="30" s="1"/>
  <c r="F89" i="54" s="1"/>
  <c r="BM141" i="30"/>
  <c r="C141" i="30"/>
  <c r="K290" i="30"/>
  <c r="K361" i="30"/>
  <c r="AE215" i="30"/>
  <c r="AE286" i="30"/>
  <c r="AF211" i="30"/>
  <c r="AT239" i="30"/>
  <c r="AU164" i="30"/>
  <c r="G354" i="30"/>
  <c r="H354" i="30"/>
  <c r="D429" i="30"/>
  <c r="G344" i="30"/>
  <c r="D419" i="30"/>
  <c r="H344" i="30"/>
  <c r="H334" i="30"/>
  <c r="D409" i="30"/>
  <c r="G334" i="30"/>
  <c r="G328" i="30"/>
  <c r="D403" i="30"/>
  <c r="H328" i="30"/>
  <c r="G311" i="30"/>
  <c r="D386" i="30"/>
  <c r="H311" i="30"/>
  <c r="L354" i="30"/>
  <c r="I429" i="30"/>
  <c r="M354" i="30"/>
  <c r="L349" i="30"/>
  <c r="I424" i="30"/>
  <c r="M349" i="30"/>
  <c r="Q356" i="30"/>
  <c r="N431" i="30"/>
  <c r="R356" i="30"/>
  <c r="Q346" i="30"/>
  <c r="N421" i="30"/>
  <c r="R346" i="30"/>
  <c r="N408" i="30"/>
  <c r="R333" i="30"/>
  <c r="Q333" i="30"/>
  <c r="Q329" i="30"/>
  <c r="N404" i="30"/>
  <c r="R329" i="30"/>
  <c r="N386" i="30"/>
  <c r="R311" i="30"/>
  <c r="V354" i="30"/>
  <c r="S429" i="30"/>
  <c r="W354" i="30"/>
  <c r="V349" i="30"/>
  <c r="S424" i="30"/>
  <c r="W349" i="30"/>
  <c r="X436" i="30"/>
  <c r="AB361" i="30"/>
  <c r="AA348" i="30"/>
  <c r="X423" i="30"/>
  <c r="AB348" i="30"/>
  <c r="AA339" i="30"/>
  <c r="AB339" i="30"/>
  <c r="X414" i="30"/>
  <c r="AB335" i="30"/>
  <c r="X410" i="30"/>
  <c r="AA335" i="30"/>
  <c r="AA331" i="30"/>
  <c r="X406" i="30"/>
  <c r="AB331" i="30"/>
  <c r="AA323" i="30"/>
  <c r="X398" i="30"/>
  <c r="AB323" i="30"/>
  <c r="AF357" i="30"/>
  <c r="AC432" i="30"/>
  <c r="AG357" i="30"/>
  <c r="AF344" i="30"/>
  <c r="AC419" i="30"/>
  <c r="AG344" i="30"/>
  <c r="AF340" i="30"/>
  <c r="AC415" i="30"/>
  <c r="AG340" i="30"/>
  <c r="AG336" i="30"/>
  <c r="AC411" i="30"/>
  <c r="AF336" i="30"/>
  <c r="AF332" i="30"/>
  <c r="AC407" i="30"/>
  <c r="AG332" i="30"/>
  <c r="AF328" i="30"/>
  <c r="AC403" i="30"/>
  <c r="AG328" i="30"/>
  <c r="AF324" i="30"/>
  <c r="AC399" i="30"/>
  <c r="AG324" i="30"/>
  <c r="AK363" i="30"/>
  <c r="AH438" i="30"/>
  <c r="AL363" i="30"/>
  <c r="AK350" i="30"/>
  <c r="AL350" i="30"/>
  <c r="AH425" i="30"/>
  <c r="AK341" i="30"/>
  <c r="AH416" i="30"/>
  <c r="AL341" i="30"/>
  <c r="AK337" i="30"/>
  <c r="AH412" i="30"/>
  <c r="AL337" i="30"/>
  <c r="AK325" i="30"/>
  <c r="AH400" i="30"/>
  <c r="AL325" i="30"/>
  <c r="AP362" i="30"/>
  <c r="AM437" i="30"/>
  <c r="AQ362" i="30"/>
  <c r="AP351" i="30"/>
  <c r="AM426" i="30"/>
  <c r="AQ351" i="30"/>
  <c r="AP312" i="30"/>
  <c r="AQ312" i="30"/>
  <c r="AM387" i="30"/>
  <c r="AR427" i="30"/>
  <c r="AU352" i="30"/>
  <c r="AV352" i="30"/>
  <c r="AU343" i="30"/>
  <c r="AV343" i="30"/>
  <c r="AR418" i="30"/>
  <c r="AU327" i="30"/>
  <c r="AR402" i="30"/>
  <c r="AV327" i="30"/>
  <c r="F461" i="30"/>
  <c r="F388" i="30"/>
  <c r="U163" i="30"/>
  <c r="U209" i="30" s="1"/>
  <c r="U236" i="30"/>
  <c r="V161" i="30"/>
  <c r="V163" i="30" s="1"/>
  <c r="AE239" i="30"/>
  <c r="AE280" i="30" s="1"/>
  <c r="AE283" i="30" s="1"/>
  <c r="AF164" i="30"/>
  <c r="AO163" i="30"/>
  <c r="AO209" i="30" s="1"/>
  <c r="AO236" i="30"/>
  <c r="AP161" i="30"/>
  <c r="AP163" i="30" s="1"/>
  <c r="G346" i="30"/>
  <c r="D421" i="30"/>
  <c r="H346" i="30"/>
  <c r="D408" i="30"/>
  <c r="H333" i="30"/>
  <c r="G333" i="30"/>
  <c r="G329" i="30"/>
  <c r="D404" i="30"/>
  <c r="H329" i="30"/>
  <c r="L352" i="30"/>
  <c r="M352" i="30"/>
  <c r="I427" i="30"/>
  <c r="L343" i="30"/>
  <c r="I418" i="30"/>
  <c r="M343" i="30"/>
  <c r="L335" i="30"/>
  <c r="I410" i="30"/>
  <c r="M335" i="30"/>
  <c r="L327" i="30"/>
  <c r="I402" i="30"/>
  <c r="M327" i="30"/>
  <c r="I386" i="30"/>
  <c r="M311" i="30"/>
  <c r="Q351" i="30"/>
  <c r="N426" i="30"/>
  <c r="R351" i="30"/>
  <c r="Q342" i="30"/>
  <c r="N417" i="30"/>
  <c r="R342" i="30"/>
  <c r="R336" i="30"/>
  <c r="N411" i="30"/>
  <c r="Q336" i="30"/>
  <c r="Q326" i="30"/>
  <c r="N401" i="30"/>
  <c r="R326" i="30"/>
  <c r="V350" i="30"/>
  <c r="S425" i="30"/>
  <c r="W350" i="30"/>
  <c r="V341" i="30"/>
  <c r="W341" i="30"/>
  <c r="S416" i="30"/>
  <c r="V333" i="30"/>
  <c r="W333" i="30"/>
  <c r="S408" i="30"/>
  <c r="V325" i="30"/>
  <c r="W325" i="30"/>
  <c r="S400" i="30"/>
  <c r="AA357" i="30"/>
  <c r="X432" i="30"/>
  <c r="AB357" i="30"/>
  <c r="AA344" i="30"/>
  <c r="X419" i="30"/>
  <c r="AB344" i="30"/>
  <c r="AB336" i="30"/>
  <c r="X411" i="30"/>
  <c r="AA336" i="30"/>
  <c r="AA332" i="30"/>
  <c r="X407" i="30"/>
  <c r="AB332" i="30"/>
  <c r="AA324" i="30"/>
  <c r="X399" i="30"/>
  <c r="AB324" i="30"/>
  <c r="AF363" i="30"/>
  <c r="AC438" i="30"/>
  <c r="AG363" i="30"/>
  <c r="AC436" i="30"/>
  <c r="AG361" i="30"/>
  <c r="AG352" i="30"/>
  <c r="AC427" i="30"/>
  <c r="AF352" i="30"/>
  <c r="AF343" i="30"/>
  <c r="AC418" i="30"/>
  <c r="AG343" i="30"/>
  <c r="AF335" i="30"/>
  <c r="AC410" i="30"/>
  <c r="AG335" i="30"/>
  <c r="AF327" i="30"/>
  <c r="AC402" i="30"/>
  <c r="AG327" i="30"/>
  <c r="AC386" i="30"/>
  <c r="AG311" i="30"/>
  <c r="AK362" i="30"/>
  <c r="AH437" i="30"/>
  <c r="AL362" i="30"/>
  <c r="AK347" i="30"/>
  <c r="AH422" i="30"/>
  <c r="AL347" i="30"/>
  <c r="AK338" i="30"/>
  <c r="AH413" i="30"/>
  <c r="AL338" i="30"/>
  <c r="AK326" i="30"/>
  <c r="AH401" i="30"/>
  <c r="AL326" i="30"/>
  <c r="AP350" i="30"/>
  <c r="AM425" i="30"/>
  <c r="AQ350" i="30"/>
  <c r="AP341" i="30"/>
  <c r="AQ341" i="30"/>
  <c r="AM416" i="30"/>
  <c r="AP333" i="30"/>
  <c r="AQ333" i="30"/>
  <c r="AM408" i="30"/>
  <c r="AP325" i="30"/>
  <c r="AQ325" i="30"/>
  <c r="AM400" i="30"/>
  <c r="AV354" i="30"/>
  <c r="AR429" i="30"/>
  <c r="AU354" i="30"/>
  <c r="AU344" i="30"/>
  <c r="AR419" i="30"/>
  <c r="AV344" i="30"/>
  <c r="AR411" i="30"/>
  <c r="AU336" i="30"/>
  <c r="AV336" i="30"/>
  <c r="AV332" i="30"/>
  <c r="AR407" i="30"/>
  <c r="AU332" i="30"/>
  <c r="AU324" i="30"/>
  <c r="AR399" i="30"/>
  <c r="AV324" i="30"/>
  <c r="K238" i="30"/>
  <c r="K311" i="30"/>
  <c r="P387" i="30"/>
  <c r="P462" i="30" s="1"/>
  <c r="P537" i="30" s="1"/>
  <c r="Z387" i="30"/>
  <c r="Z462" i="30" s="1"/>
  <c r="Z537" i="30" s="1"/>
  <c r="AJ387" i="30"/>
  <c r="AJ462" i="30" s="1"/>
  <c r="AJ537" i="30" s="1"/>
  <c r="AT387" i="30"/>
  <c r="AT462" i="30" s="1"/>
  <c r="AT537" i="30" s="1"/>
  <c r="AJ163" i="30"/>
  <c r="AJ209" i="30" s="1"/>
  <c r="AJ236" i="30"/>
  <c r="AK161" i="30"/>
  <c r="AK163" i="30" s="1"/>
  <c r="G364" i="30"/>
  <c r="D439" i="30"/>
  <c r="H364" i="30"/>
  <c r="G357" i="30"/>
  <c r="D432" i="30"/>
  <c r="H357" i="30"/>
  <c r="G342" i="30"/>
  <c r="D417" i="30"/>
  <c r="H342" i="30"/>
  <c r="H336" i="30"/>
  <c r="D411" i="30"/>
  <c r="G336" i="30"/>
  <c r="G326" i="30"/>
  <c r="D401" i="30"/>
  <c r="H326" i="30"/>
  <c r="L364" i="30"/>
  <c r="I439" i="30"/>
  <c r="M364" i="30"/>
  <c r="L347" i="30"/>
  <c r="I422" i="30"/>
  <c r="M347" i="30"/>
  <c r="L342" i="30"/>
  <c r="I417" i="30"/>
  <c r="M342" i="30"/>
  <c r="L338" i="30"/>
  <c r="I413" i="30"/>
  <c r="M338" i="30"/>
  <c r="M334" i="30"/>
  <c r="I409" i="30"/>
  <c r="L334" i="30"/>
  <c r="L330" i="30"/>
  <c r="I405" i="30"/>
  <c r="M330" i="30"/>
  <c r="L326" i="30"/>
  <c r="I401" i="30"/>
  <c r="M326" i="30"/>
  <c r="L314" i="30"/>
  <c r="I389" i="30"/>
  <c r="M314" i="30"/>
  <c r="R361" i="30"/>
  <c r="N436" i="30"/>
  <c r="R352" i="30"/>
  <c r="N427" i="30"/>
  <c r="Q352" i="30"/>
  <c r="Q343" i="30"/>
  <c r="R343" i="30"/>
  <c r="N418" i="30"/>
  <c r="Q327" i="30"/>
  <c r="N402" i="30"/>
  <c r="R327" i="30"/>
  <c r="V364" i="30"/>
  <c r="S439" i="30"/>
  <c r="W364" i="30"/>
  <c r="V347" i="30"/>
  <c r="S422" i="30"/>
  <c r="W347" i="30"/>
  <c r="V342" i="30"/>
  <c r="S417" i="30"/>
  <c r="W342" i="30"/>
  <c r="V338" i="30"/>
  <c r="S413" i="30"/>
  <c r="W338" i="30"/>
  <c r="W334" i="30"/>
  <c r="S409" i="30"/>
  <c r="V334" i="30"/>
  <c r="V330" i="30"/>
  <c r="S405" i="30"/>
  <c r="W330" i="30"/>
  <c r="V326" i="30"/>
  <c r="S401" i="30"/>
  <c r="W326" i="30"/>
  <c r="S389" i="30"/>
  <c r="W314" i="30"/>
  <c r="AA356" i="30"/>
  <c r="X431" i="30"/>
  <c r="AB356" i="30"/>
  <c r="AA346" i="30"/>
  <c r="X421" i="30"/>
  <c r="AB346" i="30"/>
  <c r="X408" i="30"/>
  <c r="AB333" i="30"/>
  <c r="AA333" i="30"/>
  <c r="AA329" i="30"/>
  <c r="X404" i="30"/>
  <c r="AB329" i="30"/>
  <c r="X386" i="30"/>
  <c r="AB311" i="30"/>
  <c r="AF354" i="30"/>
  <c r="AC429" i="30"/>
  <c r="AG354" i="30"/>
  <c r="AF349" i="30"/>
  <c r="AC424" i="30"/>
  <c r="AG349" i="30"/>
  <c r="AH436" i="30"/>
  <c r="AL361" i="30"/>
  <c r="AK348" i="30"/>
  <c r="AH423" i="30"/>
  <c r="AL348" i="30"/>
  <c r="AK339" i="30"/>
  <c r="AL339" i="30"/>
  <c r="AH414" i="30"/>
  <c r="AL335" i="30"/>
  <c r="AH410" i="30"/>
  <c r="AK335" i="30"/>
  <c r="AK331" i="30"/>
  <c r="AH406" i="30"/>
  <c r="AL331" i="30"/>
  <c r="AK323" i="30"/>
  <c r="AH398" i="30"/>
  <c r="AL323" i="30"/>
  <c r="AP357" i="30"/>
  <c r="AM432" i="30"/>
  <c r="AQ357" i="30"/>
  <c r="AP344" i="30"/>
  <c r="AM419" i="30"/>
  <c r="AQ344" i="30"/>
  <c r="AP340" i="30"/>
  <c r="AM415" i="30"/>
  <c r="AQ340" i="30"/>
  <c r="AQ336" i="30"/>
  <c r="AM411" i="30"/>
  <c r="AP336" i="30"/>
  <c r="AQ332" i="30"/>
  <c r="AM407" i="30"/>
  <c r="AP332" i="30"/>
  <c r="AP328" i="30"/>
  <c r="AM403" i="30"/>
  <c r="AQ328" i="30"/>
  <c r="AP324" i="30"/>
  <c r="AM399" i="30"/>
  <c r="AQ324" i="30"/>
  <c r="AU356" i="30"/>
  <c r="AR431" i="30"/>
  <c r="AV356" i="30"/>
  <c r="AU346" i="30"/>
  <c r="AR421" i="30"/>
  <c r="AV346" i="30"/>
  <c r="AU337" i="30"/>
  <c r="AR412" i="30"/>
  <c r="AV337" i="30"/>
  <c r="AR408" i="30"/>
  <c r="AV333" i="30"/>
  <c r="AU333" i="30"/>
  <c r="AU329" i="30"/>
  <c r="AR404" i="30"/>
  <c r="AV329" i="30"/>
  <c r="AR386" i="30"/>
  <c r="AV311" i="30"/>
  <c r="U239" i="30"/>
  <c r="U280" i="30" s="1"/>
  <c r="U283" i="30" s="1"/>
  <c r="V164" i="30"/>
  <c r="AE163" i="30"/>
  <c r="AE209" i="30" s="1"/>
  <c r="AE236" i="30"/>
  <c r="AF161" i="30"/>
  <c r="AF163" i="30" s="1"/>
  <c r="AT215" i="30"/>
  <c r="AT286" i="30"/>
  <c r="AU211" i="30"/>
  <c r="D436" i="30"/>
  <c r="H361" i="30"/>
  <c r="G350" i="30"/>
  <c r="H350" i="30"/>
  <c r="D425" i="30"/>
  <c r="G339" i="30"/>
  <c r="H339" i="30"/>
  <c r="D414" i="30"/>
  <c r="H335" i="30"/>
  <c r="D410" i="30"/>
  <c r="G335" i="30"/>
  <c r="G331" i="30"/>
  <c r="D406" i="30"/>
  <c r="H331" i="30"/>
  <c r="G323" i="30"/>
  <c r="D398" i="30"/>
  <c r="H323" i="30"/>
  <c r="L286" i="30"/>
  <c r="I436" i="30"/>
  <c r="M361" i="30"/>
  <c r="L361" i="30"/>
  <c r="L356" i="30"/>
  <c r="I431" i="30"/>
  <c r="M356" i="30"/>
  <c r="L346" i="30"/>
  <c r="M346" i="30"/>
  <c r="I421" i="30"/>
  <c r="L337" i="30"/>
  <c r="M337" i="30"/>
  <c r="I412" i="30"/>
  <c r="L329" i="30"/>
  <c r="M329" i="30"/>
  <c r="I404" i="30"/>
  <c r="Q364" i="30"/>
  <c r="N439" i="30"/>
  <c r="R364" i="30"/>
  <c r="Q357" i="30"/>
  <c r="N432" i="30"/>
  <c r="R357" i="30"/>
  <c r="Q344" i="30"/>
  <c r="N419" i="30"/>
  <c r="R344" i="30"/>
  <c r="R334" i="30"/>
  <c r="N409" i="30"/>
  <c r="Q334" i="30"/>
  <c r="Q328" i="30"/>
  <c r="N403" i="30"/>
  <c r="R328" i="30"/>
  <c r="N387" i="30"/>
  <c r="R312" i="30"/>
  <c r="V348" i="30"/>
  <c r="W348" i="30"/>
  <c r="S423" i="30"/>
  <c r="V339" i="30"/>
  <c r="S414" i="30"/>
  <c r="W339" i="30"/>
  <c r="V331" i="30"/>
  <c r="S406" i="30"/>
  <c r="W331" i="30"/>
  <c r="V323" i="30"/>
  <c r="S398" i="30"/>
  <c r="W323" i="30"/>
  <c r="AA362" i="30"/>
  <c r="X437" i="30"/>
  <c r="AB362" i="30"/>
  <c r="AA351" i="30"/>
  <c r="X426" i="30"/>
  <c r="AB351" i="30"/>
  <c r="AA342" i="30"/>
  <c r="X417" i="30"/>
  <c r="AB342" i="30"/>
  <c r="AA330" i="30"/>
  <c r="X405" i="30"/>
  <c r="AB330" i="30"/>
  <c r="AA314" i="30"/>
  <c r="X389" i="30"/>
  <c r="AB314" i="30"/>
  <c r="AF350" i="30"/>
  <c r="AC425" i="30"/>
  <c r="AG350" i="30"/>
  <c r="AF341" i="30"/>
  <c r="AG341" i="30"/>
  <c r="AC416" i="30"/>
  <c r="AF333" i="30"/>
  <c r="AG333" i="30"/>
  <c r="AC408" i="30"/>
  <c r="AF325" i="30"/>
  <c r="AG325" i="30"/>
  <c r="AC400" i="30"/>
  <c r="AL354" i="30"/>
  <c r="AH429" i="30"/>
  <c r="AK354" i="30"/>
  <c r="AK344" i="30"/>
  <c r="AH419" i="30"/>
  <c r="AL344" i="30"/>
  <c r="AL336" i="30"/>
  <c r="AH411" i="30"/>
  <c r="AK336" i="30"/>
  <c r="AK332" i="30"/>
  <c r="AH407" i="30"/>
  <c r="AL332" i="30"/>
  <c r="AK324" i="30"/>
  <c r="AH399" i="30"/>
  <c r="AL324" i="30"/>
  <c r="AP363" i="30"/>
  <c r="AM438" i="30"/>
  <c r="AQ363" i="30"/>
  <c r="AM436" i="30"/>
  <c r="AQ361" i="30"/>
  <c r="AQ352" i="30"/>
  <c r="AM427" i="30"/>
  <c r="AP352" i="30"/>
  <c r="AP343" i="30"/>
  <c r="AM418" i="30"/>
  <c r="AQ343" i="30"/>
  <c r="AP335" i="30"/>
  <c r="AM410" i="30"/>
  <c r="AQ335" i="30"/>
  <c r="AP327" i="30"/>
  <c r="AM402" i="30"/>
  <c r="AQ327" i="30"/>
  <c r="AM386" i="30"/>
  <c r="AQ311" i="30"/>
  <c r="AU362" i="30"/>
  <c r="AR437" i="30"/>
  <c r="AV362" i="30"/>
  <c r="AU347" i="30"/>
  <c r="AR422" i="30"/>
  <c r="AV347" i="30"/>
  <c r="AU338" i="30"/>
  <c r="AR413" i="30"/>
  <c r="AV338" i="30"/>
  <c r="AU326" i="30"/>
  <c r="AR401" i="30"/>
  <c r="AV326" i="30"/>
  <c r="U215" i="30"/>
  <c r="U286" i="30"/>
  <c r="V211" i="30"/>
  <c r="AO215" i="30"/>
  <c r="AO286" i="30"/>
  <c r="AP211" i="30"/>
  <c r="G351" i="30"/>
  <c r="D426" i="30"/>
  <c r="H351" i="30"/>
  <c r="G340" i="30"/>
  <c r="D415" i="30"/>
  <c r="H340" i="30"/>
  <c r="G332" i="30"/>
  <c r="D407" i="30"/>
  <c r="H332" i="30"/>
  <c r="G324" i="30"/>
  <c r="D399" i="30"/>
  <c r="H324" i="30"/>
  <c r="L362" i="30"/>
  <c r="I437" i="30"/>
  <c r="M362" i="30"/>
  <c r="L351" i="30"/>
  <c r="I426" i="30"/>
  <c r="M351" i="30"/>
  <c r="L312" i="30"/>
  <c r="M312" i="30"/>
  <c r="I387" i="30"/>
  <c r="Q350" i="30"/>
  <c r="R350" i="30"/>
  <c r="N425" i="30"/>
  <c r="Q341" i="30"/>
  <c r="N416" i="30"/>
  <c r="R341" i="30"/>
  <c r="Q337" i="30"/>
  <c r="N412" i="30"/>
  <c r="R337" i="30"/>
  <c r="Q325" i="30"/>
  <c r="N400" i="30"/>
  <c r="R325" i="30"/>
  <c r="V362" i="30"/>
  <c r="S437" i="30"/>
  <c r="W362" i="30"/>
  <c r="V351" i="30"/>
  <c r="S426" i="30"/>
  <c r="W351" i="30"/>
  <c r="V312" i="30"/>
  <c r="W312" i="30"/>
  <c r="S387" i="30"/>
  <c r="AB352" i="30"/>
  <c r="X427" i="30"/>
  <c r="AA352" i="30"/>
  <c r="AA343" i="30"/>
  <c r="AB343" i="30"/>
  <c r="X418" i="30"/>
  <c r="AA327" i="30"/>
  <c r="X402" i="30"/>
  <c r="AB327" i="30"/>
  <c r="AF364" i="30"/>
  <c r="AC439" i="30"/>
  <c r="AG364" i="30"/>
  <c r="AF347" i="30"/>
  <c r="AC422" i="30"/>
  <c r="AG347" i="30"/>
  <c r="AF342" i="30"/>
  <c r="AC417" i="30"/>
  <c r="AG342" i="30"/>
  <c r="AF338" i="30"/>
  <c r="AC413" i="30"/>
  <c r="AG338" i="30"/>
  <c r="AG334" i="30"/>
  <c r="AC409" i="30"/>
  <c r="AF334" i="30"/>
  <c r="AF330" i="30"/>
  <c r="AC405" i="30"/>
  <c r="AG330" i="30"/>
  <c r="AF326" i="30"/>
  <c r="AC401" i="30"/>
  <c r="AG326" i="30"/>
  <c r="AC389" i="30"/>
  <c r="AG314" i="30"/>
  <c r="AK356" i="30"/>
  <c r="AH431" i="30"/>
  <c r="AL356" i="30"/>
  <c r="AK346" i="30"/>
  <c r="AH421" i="30"/>
  <c r="AL346" i="30"/>
  <c r="AH408" i="30"/>
  <c r="AL333" i="30"/>
  <c r="AK333" i="30"/>
  <c r="AK329" i="30"/>
  <c r="AH404" i="30"/>
  <c r="AL329" i="30"/>
  <c r="AH386" i="30"/>
  <c r="AL311" i="30"/>
  <c r="AQ354" i="30"/>
  <c r="AM429" i="30"/>
  <c r="AP354" i="30"/>
  <c r="AP349" i="30"/>
  <c r="AM424" i="30"/>
  <c r="AQ349" i="30"/>
  <c r="AR436" i="30"/>
  <c r="AV361" i="30"/>
  <c r="AU348" i="30"/>
  <c r="AR423" i="30"/>
  <c r="AV348" i="30"/>
  <c r="AU339" i="30"/>
  <c r="AV339" i="30"/>
  <c r="AR414" i="30"/>
  <c r="AV335" i="30"/>
  <c r="AR410" i="30"/>
  <c r="AU335" i="30"/>
  <c r="AU331" i="30"/>
  <c r="AR406" i="30"/>
  <c r="AV331" i="30"/>
  <c r="AU323" i="30"/>
  <c r="AR398" i="30"/>
  <c r="AV323" i="30"/>
  <c r="F313" i="30"/>
  <c r="Z215" i="30"/>
  <c r="Z286" i="30"/>
  <c r="AA211" i="30"/>
  <c r="G352" i="30"/>
  <c r="D427" i="30"/>
  <c r="H352" i="30"/>
  <c r="G341" i="30"/>
  <c r="D416" i="30"/>
  <c r="H341" i="30"/>
  <c r="G337" i="30"/>
  <c r="D412" i="30"/>
  <c r="H337" i="30"/>
  <c r="G325" i="30"/>
  <c r="D400" i="30"/>
  <c r="H325" i="30"/>
  <c r="D387" i="30"/>
  <c r="H312" i="30"/>
  <c r="G312" i="30"/>
  <c r="L363" i="30"/>
  <c r="I438" i="30"/>
  <c r="M363" i="30"/>
  <c r="L348" i="30"/>
  <c r="M348" i="30"/>
  <c r="I423" i="30"/>
  <c r="L339" i="30"/>
  <c r="I414" i="30"/>
  <c r="M339" i="30"/>
  <c r="L331" i="30"/>
  <c r="I406" i="30"/>
  <c r="M331" i="30"/>
  <c r="L323" i="30"/>
  <c r="I398" i="30"/>
  <c r="M323" i="30"/>
  <c r="L238" i="30"/>
  <c r="Q354" i="30"/>
  <c r="R354" i="30"/>
  <c r="N429" i="30"/>
  <c r="Q347" i="30"/>
  <c r="N422" i="30"/>
  <c r="R347" i="30"/>
  <c r="Q338" i="30"/>
  <c r="N413" i="30"/>
  <c r="R338" i="30"/>
  <c r="Q330" i="30"/>
  <c r="N405" i="30"/>
  <c r="R330" i="30"/>
  <c r="Q314" i="30"/>
  <c r="N389" i="30"/>
  <c r="R314" i="30"/>
  <c r="V356" i="30"/>
  <c r="S431" i="30"/>
  <c r="W356" i="30"/>
  <c r="V346" i="30"/>
  <c r="W346" i="30"/>
  <c r="S421" i="30"/>
  <c r="V337" i="30"/>
  <c r="W337" i="30"/>
  <c r="S412" i="30"/>
  <c r="V329" i="30"/>
  <c r="W329" i="30"/>
  <c r="S404" i="30"/>
  <c r="AA364" i="30"/>
  <c r="X439" i="30"/>
  <c r="AB364" i="30"/>
  <c r="AA349" i="30"/>
  <c r="X424" i="30"/>
  <c r="AB349" i="30"/>
  <c r="AA340" i="30"/>
  <c r="X415" i="30"/>
  <c r="AB340" i="30"/>
  <c r="AB334" i="30"/>
  <c r="X409" i="30"/>
  <c r="AA334" i="30"/>
  <c r="AA328" i="30"/>
  <c r="X403" i="30"/>
  <c r="AB328" i="30"/>
  <c r="AA312" i="30"/>
  <c r="X387" i="30"/>
  <c r="AB312" i="30"/>
  <c r="AF348" i="30"/>
  <c r="AG348" i="30"/>
  <c r="AC423" i="30"/>
  <c r="AF339" i="30"/>
  <c r="AC414" i="30"/>
  <c r="AG339" i="30"/>
  <c r="AF331" i="30"/>
  <c r="AC406" i="30"/>
  <c r="AG331" i="30"/>
  <c r="AF323" i="30"/>
  <c r="AC398" i="30"/>
  <c r="AG323" i="30"/>
  <c r="AK364" i="30"/>
  <c r="AH439" i="30"/>
  <c r="AL364" i="30"/>
  <c r="AK351" i="30"/>
  <c r="AH426" i="30"/>
  <c r="AL351" i="30"/>
  <c r="AK342" i="30"/>
  <c r="AH417" i="30"/>
  <c r="AL342" i="30"/>
  <c r="AK330" i="30"/>
  <c r="AH405" i="30"/>
  <c r="AL330" i="30"/>
  <c r="AK314" i="30"/>
  <c r="AH389" i="30"/>
  <c r="AL314" i="30"/>
  <c r="AP356" i="30"/>
  <c r="AM431" i="30"/>
  <c r="AQ356" i="30"/>
  <c r="AP346" i="30"/>
  <c r="AQ346" i="30"/>
  <c r="AM421" i="30"/>
  <c r="AP337" i="30"/>
  <c r="AQ337" i="30"/>
  <c r="AM412" i="30"/>
  <c r="AP329" i="30"/>
  <c r="AQ329" i="30"/>
  <c r="AM404" i="30"/>
  <c r="AU357" i="30"/>
  <c r="AR432" i="30"/>
  <c r="AV357" i="30"/>
  <c r="AU349" i="30"/>
  <c r="AR424" i="30"/>
  <c r="AV349" i="30"/>
  <c r="AU340" i="30"/>
  <c r="AR415" i="30"/>
  <c r="AV340" i="30"/>
  <c r="AV334" i="30"/>
  <c r="AR409" i="30"/>
  <c r="AU334" i="30"/>
  <c r="AU328" i="30"/>
  <c r="AR403" i="30"/>
  <c r="AV328" i="30"/>
  <c r="AU312" i="30"/>
  <c r="AR387" i="30"/>
  <c r="AV312" i="30"/>
  <c r="F290" i="30"/>
  <c r="F361" i="30"/>
  <c r="Z163" i="30"/>
  <c r="Z209" i="30" s="1"/>
  <c r="Z236" i="30"/>
  <c r="AA161" i="30"/>
  <c r="AA163" i="30" s="1"/>
  <c r="AT163" i="30"/>
  <c r="AT209" i="30" s="1"/>
  <c r="AT236" i="30"/>
  <c r="AU161" i="30"/>
  <c r="AU163" i="30" s="1"/>
  <c r="G362" i="30"/>
  <c r="D437" i="30"/>
  <c r="H362" i="30"/>
  <c r="G349" i="30"/>
  <c r="D424" i="30"/>
  <c r="H349" i="30"/>
  <c r="G338" i="30"/>
  <c r="D413" i="30"/>
  <c r="H338" i="30"/>
  <c r="G330" i="30"/>
  <c r="D405" i="30"/>
  <c r="H330" i="30"/>
  <c r="G314" i="30"/>
  <c r="D389" i="30"/>
  <c r="H314" i="30"/>
  <c r="L357" i="30"/>
  <c r="I432" i="30"/>
  <c r="M357" i="30"/>
  <c r="L344" i="30"/>
  <c r="I419" i="30"/>
  <c r="M344" i="30"/>
  <c r="L340" i="30"/>
  <c r="I415" i="30"/>
  <c r="M340" i="30"/>
  <c r="M336" i="30"/>
  <c r="I411" i="30"/>
  <c r="L336" i="30"/>
  <c r="L332" i="30"/>
  <c r="I407" i="30"/>
  <c r="M332" i="30"/>
  <c r="L328" i="30"/>
  <c r="I403" i="30"/>
  <c r="M328" i="30"/>
  <c r="L324" i="30"/>
  <c r="I399" i="30"/>
  <c r="M324" i="30"/>
  <c r="Q363" i="30"/>
  <c r="N438" i="30"/>
  <c r="R363" i="30"/>
  <c r="Q348" i="30"/>
  <c r="N423" i="30"/>
  <c r="R348" i="30"/>
  <c r="Q339" i="30"/>
  <c r="R339" i="30"/>
  <c r="N414" i="30"/>
  <c r="R335" i="30"/>
  <c r="N410" i="30"/>
  <c r="Q335" i="30"/>
  <c r="Q331" i="30"/>
  <c r="N406" i="30"/>
  <c r="R331" i="30"/>
  <c r="Q323" i="30"/>
  <c r="N398" i="30"/>
  <c r="R323" i="30"/>
  <c r="V357" i="30"/>
  <c r="S432" i="30"/>
  <c r="W357" i="30"/>
  <c r="V344" i="30"/>
  <c r="S419" i="30"/>
  <c r="W344" i="30"/>
  <c r="V340" i="30"/>
  <c r="S415" i="30"/>
  <c r="W340" i="30"/>
  <c r="W336" i="30"/>
  <c r="S411" i="30"/>
  <c r="V336" i="30"/>
  <c r="V332" i="30"/>
  <c r="S407" i="30"/>
  <c r="W332" i="30"/>
  <c r="V328" i="30"/>
  <c r="S403" i="30"/>
  <c r="W328" i="30"/>
  <c r="V324" i="30"/>
  <c r="S399" i="30"/>
  <c r="W324" i="30"/>
  <c r="AA363" i="30"/>
  <c r="X438" i="30"/>
  <c r="AB363" i="30"/>
  <c r="AA350" i="30"/>
  <c r="AB350" i="30"/>
  <c r="X425" i="30"/>
  <c r="AA341" i="30"/>
  <c r="X416" i="30"/>
  <c r="AB341" i="30"/>
  <c r="AA337" i="30"/>
  <c r="X412" i="30"/>
  <c r="AB337" i="30"/>
  <c r="AA325" i="30"/>
  <c r="X400" i="30"/>
  <c r="AB325" i="30"/>
  <c r="AF362" i="30"/>
  <c r="AC437" i="30"/>
  <c r="AG362" i="30"/>
  <c r="AF351" i="30"/>
  <c r="AC426" i="30"/>
  <c r="AG351" i="30"/>
  <c r="AF312" i="30"/>
  <c r="AG312" i="30"/>
  <c r="AC387" i="30"/>
  <c r="AL352" i="30"/>
  <c r="AH427" i="30"/>
  <c r="AK352" i="30"/>
  <c r="AK343" i="30"/>
  <c r="AL343" i="30"/>
  <c r="AH418" i="30"/>
  <c r="AK327" i="30"/>
  <c r="AH402" i="30"/>
  <c r="AL327" i="30"/>
  <c r="AP364" i="30"/>
  <c r="AM439" i="30"/>
  <c r="AQ364" i="30"/>
  <c r="AP347" i="30"/>
  <c r="AM422" i="30"/>
  <c r="AQ347" i="30"/>
  <c r="AP342" i="30"/>
  <c r="AM417" i="30"/>
  <c r="AQ342" i="30"/>
  <c r="AP338" i="30"/>
  <c r="AM413" i="30"/>
  <c r="AQ338" i="30"/>
  <c r="AQ334" i="30"/>
  <c r="AM409" i="30"/>
  <c r="AP334" i="30"/>
  <c r="AP330" i="30"/>
  <c r="AM405" i="30"/>
  <c r="AQ330" i="30"/>
  <c r="AP326" i="30"/>
  <c r="AM401" i="30"/>
  <c r="AQ326" i="30"/>
  <c r="AP314" i="30"/>
  <c r="AM389" i="30"/>
  <c r="AQ314" i="30"/>
  <c r="AU363" i="30"/>
  <c r="AR438" i="30"/>
  <c r="AV363" i="30"/>
  <c r="AU350" i="30"/>
  <c r="AV350" i="30"/>
  <c r="AR425" i="30"/>
  <c r="AU341" i="30"/>
  <c r="AR416" i="30"/>
  <c r="AV341" i="30"/>
  <c r="AU325" i="30"/>
  <c r="AR400" i="30"/>
  <c r="AV325" i="30"/>
  <c r="P163" i="30"/>
  <c r="P209" i="30" s="1"/>
  <c r="P236" i="30"/>
  <c r="Q161" i="30"/>
  <c r="Q163" i="30" s="1"/>
  <c r="AJ215" i="30"/>
  <c r="AJ286" i="30"/>
  <c r="AK211" i="30"/>
  <c r="G363" i="30"/>
  <c r="D438" i="30"/>
  <c r="H363" i="30"/>
  <c r="G286" i="30"/>
  <c r="G356" i="30"/>
  <c r="D431" i="30"/>
  <c r="H356" i="30"/>
  <c r="G343" i="30"/>
  <c r="H343" i="30"/>
  <c r="D418" i="30"/>
  <c r="G327" i="30"/>
  <c r="D402" i="30"/>
  <c r="H327" i="30"/>
  <c r="L350" i="30"/>
  <c r="I425" i="30"/>
  <c r="M350" i="30"/>
  <c r="L341" i="30"/>
  <c r="M341" i="30"/>
  <c r="I416" i="30"/>
  <c r="L333" i="30"/>
  <c r="M333" i="30"/>
  <c r="I408" i="30"/>
  <c r="L325" i="30"/>
  <c r="M325" i="30"/>
  <c r="I400" i="30"/>
  <c r="Q362" i="30"/>
  <c r="N437" i="30"/>
  <c r="R362" i="30"/>
  <c r="Q349" i="30"/>
  <c r="N424" i="30"/>
  <c r="R349" i="30"/>
  <c r="Q340" i="30"/>
  <c r="N415" i="30"/>
  <c r="R340" i="30"/>
  <c r="Q332" i="30"/>
  <c r="N407" i="30"/>
  <c r="R332" i="30"/>
  <c r="Q324" i="30"/>
  <c r="N399" i="30"/>
  <c r="R324" i="30"/>
  <c r="V363" i="30"/>
  <c r="S438" i="30"/>
  <c r="W363" i="30"/>
  <c r="S436" i="30"/>
  <c r="W361" i="30"/>
  <c r="W352" i="30"/>
  <c r="S427" i="30"/>
  <c r="V352" i="30"/>
  <c r="V343" i="30"/>
  <c r="S418" i="30"/>
  <c r="W343" i="30"/>
  <c r="V335" i="30"/>
  <c r="S410" i="30"/>
  <c r="W335" i="30"/>
  <c r="V327" i="30"/>
  <c r="S402" i="30"/>
  <c r="W327" i="30"/>
  <c r="S386" i="30"/>
  <c r="W311" i="30"/>
  <c r="AA354" i="30"/>
  <c r="AB354" i="30"/>
  <c r="X429" i="30"/>
  <c r="AA347" i="30"/>
  <c r="X422" i="30"/>
  <c r="AB347" i="30"/>
  <c r="AA338" i="30"/>
  <c r="X413" i="30"/>
  <c r="AB338" i="30"/>
  <c r="AA326" i="30"/>
  <c r="X401" i="30"/>
  <c r="AB326" i="30"/>
  <c r="AF356" i="30"/>
  <c r="AC431" i="30"/>
  <c r="AG356" i="30"/>
  <c r="AF346" i="30"/>
  <c r="AG346" i="30"/>
  <c r="AC421" i="30"/>
  <c r="AF337" i="30"/>
  <c r="AG337" i="30"/>
  <c r="AC412" i="30"/>
  <c r="AF329" i="30"/>
  <c r="AG329" i="30"/>
  <c r="AC404" i="30"/>
  <c r="AK357" i="30"/>
  <c r="AH432" i="30"/>
  <c r="AL357" i="30"/>
  <c r="AK349" i="30"/>
  <c r="AH424" i="30"/>
  <c r="AL349" i="30"/>
  <c r="AK340" i="30"/>
  <c r="AH415" i="30"/>
  <c r="AL340" i="30"/>
  <c r="AL334" i="30"/>
  <c r="AH409" i="30"/>
  <c r="AK334" i="30"/>
  <c r="AK328" i="30"/>
  <c r="AH403" i="30"/>
  <c r="AL328" i="30"/>
  <c r="AK312" i="30"/>
  <c r="AH387" i="30"/>
  <c r="AL312" i="30"/>
  <c r="AP348" i="30"/>
  <c r="AQ348" i="30"/>
  <c r="AM423" i="30"/>
  <c r="AP339" i="30"/>
  <c r="AM414" i="30"/>
  <c r="AQ339" i="30"/>
  <c r="AP331" i="30"/>
  <c r="AM406" i="30"/>
  <c r="AQ331" i="30"/>
  <c r="AP323" i="30"/>
  <c r="AM398" i="30"/>
  <c r="AQ323" i="30"/>
  <c r="AU364" i="30"/>
  <c r="AR439" i="30"/>
  <c r="AV364" i="30"/>
  <c r="AU351" i="30"/>
  <c r="AR426" i="30"/>
  <c r="AV351" i="30"/>
  <c r="AU342" i="30"/>
  <c r="AR417" i="30"/>
  <c r="AV342" i="30"/>
  <c r="AU330" i="30"/>
  <c r="AR405" i="30"/>
  <c r="AV330" i="30"/>
  <c r="AR389" i="30"/>
  <c r="AV314" i="30"/>
  <c r="U315" i="30"/>
  <c r="V315" i="30" s="1"/>
  <c r="AE315" i="30"/>
  <c r="AF315" i="30" s="1"/>
  <c r="AO315" i="30"/>
  <c r="AP315" i="30" s="1"/>
  <c r="AO280" i="30"/>
  <c r="AO283" i="30" s="1"/>
  <c r="P315" i="30"/>
  <c r="Q315" i="30" s="1"/>
  <c r="P280" i="30"/>
  <c r="P283" i="30" s="1"/>
  <c r="G320" i="30"/>
  <c r="D395" i="30"/>
  <c r="H320" i="30"/>
  <c r="AA321" i="30"/>
  <c r="X396" i="30"/>
  <c r="AB321" i="30"/>
  <c r="AB315" i="30"/>
  <c r="X390" i="30"/>
  <c r="AF317" i="30"/>
  <c r="AC392" i="30"/>
  <c r="AG317" i="30"/>
  <c r="AK319" i="30"/>
  <c r="AH394" i="30"/>
  <c r="AL319" i="30"/>
  <c r="AP317" i="30"/>
  <c r="AM392" i="30"/>
  <c r="AQ317" i="30"/>
  <c r="AV315" i="30"/>
  <c r="AR390" i="30"/>
  <c r="L316" i="30"/>
  <c r="I391" i="30"/>
  <c r="M316" i="30"/>
  <c r="Q318" i="30"/>
  <c r="N393" i="30"/>
  <c r="R318" i="30"/>
  <c r="AF322" i="30"/>
  <c r="AC397" i="30"/>
  <c r="AG322" i="30"/>
  <c r="AF316" i="30"/>
  <c r="AC391" i="30"/>
  <c r="AG316" i="30"/>
  <c r="AK318" i="30"/>
  <c r="AH393" i="30"/>
  <c r="AL318" i="30"/>
  <c r="AU320" i="30"/>
  <c r="AR395" i="30"/>
  <c r="AV320" i="30"/>
  <c r="G322" i="30"/>
  <c r="D397" i="30"/>
  <c r="H322" i="30"/>
  <c r="V321" i="30"/>
  <c r="S396" i="30"/>
  <c r="W321" i="30"/>
  <c r="S390" i="30"/>
  <c r="W315" i="30"/>
  <c r="AA317" i="30"/>
  <c r="X392" i="30"/>
  <c r="AB317" i="30"/>
  <c r="AF321" i="30"/>
  <c r="AC396" i="30"/>
  <c r="AG321" i="30"/>
  <c r="AF319" i="30"/>
  <c r="AC394" i="30"/>
  <c r="AG319" i="30"/>
  <c r="AF240" i="30"/>
  <c r="AP240" i="30"/>
  <c r="L320" i="30"/>
  <c r="I395" i="30"/>
  <c r="M320" i="30"/>
  <c r="Q322" i="30"/>
  <c r="N397" i="30"/>
  <c r="R322" i="30"/>
  <c r="AA316" i="30"/>
  <c r="X391" i="30"/>
  <c r="AB316" i="30"/>
  <c r="AF320" i="30"/>
  <c r="AC395" i="30"/>
  <c r="AG320" i="30"/>
  <c r="AF318" i="30"/>
  <c r="AC393" i="30"/>
  <c r="AG318" i="30"/>
  <c r="AK322" i="30"/>
  <c r="AH397" i="30"/>
  <c r="AL322" i="30"/>
  <c r="K315" i="30"/>
  <c r="K280" i="30"/>
  <c r="K283" i="30" s="1"/>
  <c r="Z315" i="30"/>
  <c r="Z280" i="30"/>
  <c r="Z283" i="30" s="1"/>
  <c r="AJ315" i="30"/>
  <c r="AK315" i="30" s="1"/>
  <c r="AJ280" i="30"/>
  <c r="AJ283" i="30" s="1"/>
  <c r="AT315" i="30"/>
  <c r="AT280" i="30"/>
  <c r="AT283" i="30" s="1"/>
  <c r="G316" i="30"/>
  <c r="D391" i="30"/>
  <c r="H316" i="30"/>
  <c r="Q319" i="30"/>
  <c r="N394" i="30"/>
  <c r="R319" i="30"/>
  <c r="Q240" i="30"/>
  <c r="V322" i="30"/>
  <c r="S397" i="30"/>
  <c r="W322" i="30"/>
  <c r="V316" i="30"/>
  <c r="S391" i="30"/>
  <c r="W316" i="30"/>
  <c r="AA318" i="30"/>
  <c r="X393" i="30"/>
  <c r="AB318" i="30"/>
  <c r="AP322" i="30"/>
  <c r="AM397" i="30"/>
  <c r="AQ322" i="30"/>
  <c r="L317" i="30"/>
  <c r="I392" i="30"/>
  <c r="M317" i="30"/>
  <c r="V317" i="30"/>
  <c r="S392" i="30"/>
  <c r="W317" i="30"/>
  <c r="AA319" i="30"/>
  <c r="X394" i="30"/>
  <c r="AB319" i="30"/>
  <c r="AK321" i="30"/>
  <c r="AH396" i="30"/>
  <c r="AL321" i="30"/>
  <c r="AL315" i="30"/>
  <c r="AH390" i="30"/>
  <c r="AU321" i="30"/>
  <c r="AR396" i="30"/>
  <c r="AV321" i="30"/>
  <c r="L322" i="30"/>
  <c r="I397" i="30"/>
  <c r="M322" i="30"/>
  <c r="Q320" i="30"/>
  <c r="N395" i="30"/>
  <c r="R320" i="30"/>
  <c r="AK320" i="30"/>
  <c r="AH395" i="30"/>
  <c r="AL320" i="30"/>
  <c r="AU318" i="30"/>
  <c r="AR393" i="30"/>
  <c r="AV318" i="30"/>
  <c r="D393" i="30"/>
  <c r="H318" i="30"/>
  <c r="L321" i="30"/>
  <c r="I396" i="30"/>
  <c r="M321" i="30"/>
  <c r="L319" i="30"/>
  <c r="I394" i="30"/>
  <c r="M319" i="30"/>
  <c r="L315" i="30"/>
  <c r="I390" i="30"/>
  <c r="M315" i="30"/>
  <c r="Q317" i="30"/>
  <c r="N392" i="30"/>
  <c r="R317" i="30"/>
  <c r="V319" i="30"/>
  <c r="S394" i="30"/>
  <c r="W319" i="30"/>
  <c r="V240" i="30"/>
  <c r="AC390" i="30"/>
  <c r="AG315" i="30"/>
  <c r="AK317" i="30"/>
  <c r="AH392" i="30"/>
  <c r="AL317" i="30"/>
  <c r="AP321" i="30"/>
  <c r="AM396" i="30"/>
  <c r="AQ321" i="30"/>
  <c r="AP319" i="30"/>
  <c r="AM394" i="30"/>
  <c r="AQ319" i="30"/>
  <c r="AM390" i="30"/>
  <c r="AQ315" i="30"/>
  <c r="AU317" i="30"/>
  <c r="AR392" i="30"/>
  <c r="AV317" i="30"/>
  <c r="G321" i="30"/>
  <c r="D396" i="30"/>
  <c r="H321" i="30"/>
  <c r="G319" i="30"/>
  <c r="D394" i="30"/>
  <c r="H319" i="30"/>
  <c r="G315" i="30"/>
  <c r="H315" i="30"/>
  <c r="D390" i="30"/>
  <c r="L318" i="30"/>
  <c r="I393" i="30"/>
  <c r="M318" i="30"/>
  <c r="Q316" i="30"/>
  <c r="N391" i="30"/>
  <c r="R316" i="30"/>
  <c r="V320" i="30"/>
  <c r="S395" i="30"/>
  <c r="W320" i="30"/>
  <c r="V318" i="30"/>
  <c r="S393" i="30"/>
  <c r="W318" i="30"/>
  <c r="AA322" i="30"/>
  <c r="X397" i="30"/>
  <c r="AB322" i="30"/>
  <c r="AK316" i="30"/>
  <c r="AH391" i="30"/>
  <c r="AL316" i="30"/>
  <c r="AP320" i="30"/>
  <c r="AM395" i="30"/>
  <c r="AQ320" i="30"/>
  <c r="AP318" i="30"/>
  <c r="AM393" i="30"/>
  <c r="AQ318" i="30"/>
  <c r="AU322" i="30"/>
  <c r="AR397" i="30"/>
  <c r="AV322" i="30"/>
  <c r="AU316" i="30"/>
  <c r="AR391" i="30"/>
  <c r="AV316" i="30"/>
  <c r="Q321" i="30"/>
  <c r="N396" i="30"/>
  <c r="R321" i="30"/>
  <c r="R315" i="30"/>
  <c r="N390" i="30"/>
  <c r="AU319" i="30"/>
  <c r="AR394" i="30"/>
  <c r="AV319" i="30"/>
  <c r="G317" i="30"/>
  <c r="D392" i="30"/>
  <c r="H317" i="30"/>
  <c r="AA320" i="30"/>
  <c r="X395" i="30"/>
  <c r="AB320" i="30"/>
  <c r="AP316" i="30"/>
  <c r="AM391" i="30"/>
  <c r="AQ316" i="30"/>
  <c r="F318" i="30"/>
  <c r="G243" i="30"/>
  <c r="P286" i="30"/>
  <c r="Q211" i="30"/>
  <c r="P215" i="30"/>
  <c r="F762" i="30"/>
  <c r="D423" i="30"/>
  <c r="D422" i="30"/>
  <c r="F348" i="30"/>
  <c r="H348" i="30" s="1"/>
  <c r="G273" i="30"/>
  <c r="F208" i="30"/>
  <c r="F347" i="30"/>
  <c r="H347" i="30" s="1"/>
  <c r="G272" i="30"/>
  <c r="F280" i="30"/>
  <c r="FB2" i="38"/>
  <c r="EJ2" i="38"/>
  <c r="DR2" i="38"/>
  <c r="CZ2" i="38"/>
  <c r="CH2" i="38"/>
  <c r="BP2" i="38"/>
  <c r="AX2" i="38"/>
  <c r="AF2" i="38"/>
  <c r="EX3" i="38"/>
  <c r="EF3" i="38"/>
  <c r="EF2" i="38"/>
  <c r="DN3" i="38"/>
  <c r="DN2" i="38"/>
  <c r="CV3" i="38"/>
  <c r="CV2" i="38"/>
  <c r="CD3" i="38"/>
  <c r="CD2" i="38"/>
  <c r="BL3" i="38"/>
  <c r="BL2" i="38"/>
  <c r="GZ2" i="38" s="1"/>
  <c r="AT3" i="38"/>
  <c r="AT2" i="38"/>
  <c r="GH2" i="38" s="1"/>
  <c r="AB3" i="38"/>
  <c r="AB2" i="38"/>
  <c r="FP2" i="38" s="1"/>
  <c r="ER3" i="38"/>
  <c r="DZ3" i="38"/>
  <c r="DH3" i="38"/>
  <c r="CP3" i="38"/>
  <c r="BX3" i="38"/>
  <c r="BF3" i="38"/>
  <c r="AN3" i="38"/>
  <c r="V3" i="38"/>
  <c r="FG41" i="38"/>
  <c r="FG42" i="38" s="1"/>
  <c r="FF41" i="38"/>
  <c r="FF42" i="38" s="1"/>
  <c r="FE41" i="38"/>
  <c r="FE42" i="38" s="1"/>
  <c r="FD41" i="38"/>
  <c r="FD42" i="38" s="1"/>
  <c r="FC41" i="38"/>
  <c r="FC42" i="38" s="1"/>
  <c r="FB41" i="38"/>
  <c r="FB42" i="38" s="1"/>
  <c r="FA41" i="38"/>
  <c r="FA42" i="38" s="1"/>
  <c r="EZ41" i="38"/>
  <c r="EZ42" i="38" s="1"/>
  <c r="EY41" i="38"/>
  <c r="EY42" i="38" s="1"/>
  <c r="EX41" i="38"/>
  <c r="EX42" i="38" s="1"/>
  <c r="EW41" i="38"/>
  <c r="EW42" i="38" s="1"/>
  <c r="EV41" i="38"/>
  <c r="EV42" i="38" s="1"/>
  <c r="EU41" i="38"/>
  <c r="EU42" i="38" s="1"/>
  <c r="ET41" i="38"/>
  <c r="ET42" i="38" s="1"/>
  <c r="ES41" i="38"/>
  <c r="ES42" i="38" s="1"/>
  <c r="ER41" i="38"/>
  <c r="ER42" i="38" s="1"/>
  <c r="EQ40" i="38"/>
  <c r="EQ39" i="38"/>
  <c r="EQ38" i="38"/>
  <c r="FG29" i="38"/>
  <c r="FF29" i="38"/>
  <c r="FE29" i="38"/>
  <c r="FD29" i="38"/>
  <c r="FC29" i="38"/>
  <c r="FB29" i="38"/>
  <c r="FA29" i="38"/>
  <c r="EZ29" i="38"/>
  <c r="EY29" i="38"/>
  <c r="EX29" i="38"/>
  <c r="EW29" i="38"/>
  <c r="EV29" i="38"/>
  <c r="EU29" i="38"/>
  <c r="ET29" i="38"/>
  <c r="ES29" i="38"/>
  <c r="ER29" i="38"/>
  <c r="EQ28" i="38"/>
  <c r="EQ27" i="38"/>
  <c r="EQ26" i="38"/>
  <c r="EQ25" i="38"/>
  <c r="FG21" i="38"/>
  <c r="FF21" i="38"/>
  <c r="FE21" i="38"/>
  <c r="FD21" i="38"/>
  <c r="FC21" i="38"/>
  <c r="FB21" i="38"/>
  <c r="FA21" i="38"/>
  <c r="EZ21" i="38"/>
  <c r="EY21" i="38"/>
  <c r="EX21" i="38"/>
  <c r="EW21" i="38"/>
  <c r="EV21" i="38"/>
  <c r="EU21" i="38"/>
  <c r="ET21" i="38"/>
  <c r="ES21" i="38"/>
  <c r="ER21" i="38"/>
  <c r="EQ20" i="38"/>
  <c r="EQ19" i="38"/>
  <c r="EQ17" i="38"/>
  <c r="EQ14" i="38"/>
  <c r="FG13" i="38"/>
  <c r="FF13" i="38"/>
  <c r="FF23" i="38" s="1"/>
  <c r="FE13" i="38"/>
  <c r="FE23" i="38" s="1"/>
  <c r="FD13" i="38"/>
  <c r="FD23" i="38" s="1"/>
  <c r="FC13" i="38"/>
  <c r="FC23" i="38" s="1"/>
  <c r="FB13" i="38"/>
  <c r="FB23" i="38" s="1"/>
  <c r="FA13" i="38"/>
  <c r="FA23" i="38" s="1"/>
  <c r="EZ13" i="38"/>
  <c r="EZ23" i="38" s="1"/>
  <c r="EY13" i="38"/>
  <c r="EY23" i="38" s="1"/>
  <c r="EX13" i="38"/>
  <c r="EX23" i="38" s="1"/>
  <c r="EW13" i="38"/>
  <c r="EW23" i="38" s="1"/>
  <c r="EV13" i="38"/>
  <c r="EV23" i="38" s="1"/>
  <c r="EU13" i="38"/>
  <c r="ET13" i="38"/>
  <c r="ES13" i="38"/>
  <c r="ES23" i="38" s="1"/>
  <c r="ER13" i="38"/>
  <c r="EQ12" i="38"/>
  <c r="EQ11" i="38"/>
  <c r="EQ10" i="38"/>
  <c r="EQ9" i="38"/>
  <c r="EO41" i="38"/>
  <c r="EO42" i="38" s="1"/>
  <c r="EN41" i="38"/>
  <c r="EN42" i="38" s="1"/>
  <c r="EM41" i="38"/>
  <c r="EM42" i="38" s="1"/>
  <c r="EL41" i="38"/>
  <c r="EL42" i="38" s="1"/>
  <c r="EK41" i="38"/>
  <c r="EK42" i="38" s="1"/>
  <c r="EJ41" i="38"/>
  <c r="EJ42" i="38" s="1"/>
  <c r="EI41" i="38"/>
  <c r="EI42" i="38" s="1"/>
  <c r="EH41" i="38"/>
  <c r="EH42" i="38" s="1"/>
  <c r="EG41" i="38"/>
  <c r="EG42" i="38" s="1"/>
  <c r="EF41" i="38"/>
  <c r="EF42" i="38" s="1"/>
  <c r="EE41" i="38"/>
  <c r="EE42" i="38" s="1"/>
  <c r="ED41" i="38"/>
  <c r="ED42" i="38" s="1"/>
  <c r="EC41" i="38"/>
  <c r="EC42" i="38" s="1"/>
  <c r="EB41" i="38"/>
  <c r="EB42" i="38" s="1"/>
  <c r="EA41" i="38"/>
  <c r="EA42" i="38" s="1"/>
  <c r="DZ41" i="38"/>
  <c r="DZ42" i="38" s="1"/>
  <c r="DY40" i="38"/>
  <c r="DY39" i="38"/>
  <c r="DY38" i="38"/>
  <c r="EO29" i="38"/>
  <c r="EN29" i="38"/>
  <c r="EM29" i="38"/>
  <c r="EL29" i="38"/>
  <c r="EK29" i="38"/>
  <c r="EJ29" i="38"/>
  <c r="EI29" i="38"/>
  <c r="EH29" i="38"/>
  <c r="EG29" i="38"/>
  <c r="EF29" i="38"/>
  <c r="EE29" i="38"/>
  <c r="ED29" i="38"/>
  <c r="EC29" i="38"/>
  <c r="EB29" i="38"/>
  <c r="EA29" i="38"/>
  <c r="DZ29" i="38"/>
  <c r="DY28" i="38"/>
  <c r="DY27" i="38"/>
  <c r="DY26" i="38"/>
  <c r="DY25" i="38"/>
  <c r="EO21" i="38"/>
  <c r="EN21" i="38"/>
  <c r="EM21" i="38"/>
  <c r="EL21" i="38"/>
  <c r="EK21" i="38"/>
  <c r="EJ21" i="38"/>
  <c r="EI21" i="38"/>
  <c r="EH21" i="38"/>
  <c r="EG21" i="38"/>
  <c r="EF21" i="38"/>
  <c r="EE21" i="38"/>
  <c r="ED21" i="38"/>
  <c r="EC21" i="38"/>
  <c r="EB21" i="38"/>
  <c r="EA21" i="38"/>
  <c r="DZ21" i="38"/>
  <c r="DY20" i="38"/>
  <c r="DY19" i="38"/>
  <c r="DY17" i="38"/>
  <c r="DY14" i="38"/>
  <c r="EO13" i="38"/>
  <c r="EO23" i="38" s="1"/>
  <c r="EN13" i="38"/>
  <c r="EN23" i="38" s="1"/>
  <c r="EM13" i="38"/>
  <c r="EM23" i="38" s="1"/>
  <c r="EL13" i="38"/>
  <c r="EL23" i="38" s="1"/>
  <c r="EK13" i="38"/>
  <c r="EK23" i="38" s="1"/>
  <c r="EJ13" i="38"/>
  <c r="EJ23" i="38" s="1"/>
  <c r="EI13" i="38"/>
  <c r="EI23" i="38" s="1"/>
  <c r="EH13" i="38"/>
  <c r="EH23" i="38" s="1"/>
  <c r="EG13" i="38"/>
  <c r="EG23" i="38" s="1"/>
  <c r="EF13" i="38"/>
  <c r="EF23" i="38" s="1"/>
  <c r="EE13" i="38"/>
  <c r="EE23" i="38" s="1"/>
  <c r="ED13" i="38"/>
  <c r="ED23" i="38" s="1"/>
  <c r="EC13" i="38"/>
  <c r="EB13" i="38"/>
  <c r="EA13" i="38"/>
  <c r="EA23" i="38" s="1"/>
  <c r="DZ13" i="38"/>
  <c r="DY12" i="38"/>
  <c r="DY11" i="38"/>
  <c r="DY10" i="38"/>
  <c r="DY9" i="38"/>
  <c r="DW41" i="38"/>
  <c r="DW42" i="38" s="1"/>
  <c r="DV41" i="38"/>
  <c r="DV42" i="38" s="1"/>
  <c r="DU41" i="38"/>
  <c r="DU42" i="38" s="1"/>
  <c r="DT41" i="38"/>
  <c r="DT42" i="38" s="1"/>
  <c r="DS41" i="38"/>
  <c r="DS42" i="38" s="1"/>
  <c r="DR41" i="38"/>
  <c r="DR42" i="38" s="1"/>
  <c r="DQ41" i="38"/>
  <c r="DQ42" i="38" s="1"/>
  <c r="DP41" i="38"/>
  <c r="DP42" i="38" s="1"/>
  <c r="DO41" i="38"/>
  <c r="DO42" i="38" s="1"/>
  <c r="DN41" i="38"/>
  <c r="DN42" i="38" s="1"/>
  <c r="DM41" i="38"/>
  <c r="DM42" i="38" s="1"/>
  <c r="DL41" i="38"/>
  <c r="DL42" i="38" s="1"/>
  <c r="DK41" i="38"/>
  <c r="DK42" i="38" s="1"/>
  <c r="DJ41" i="38"/>
  <c r="DJ42" i="38" s="1"/>
  <c r="DI41" i="38"/>
  <c r="DI42" i="38" s="1"/>
  <c r="DH41" i="38"/>
  <c r="DH42" i="38" s="1"/>
  <c r="DG40" i="38"/>
  <c r="DG39" i="38"/>
  <c r="DG38" i="38"/>
  <c r="DW29" i="38"/>
  <c r="DV29" i="38"/>
  <c r="DU29" i="38"/>
  <c r="DT29" i="38"/>
  <c r="DS29" i="38"/>
  <c r="DR29" i="38"/>
  <c r="DQ29" i="38"/>
  <c r="DP29" i="38"/>
  <c r="DO29" i="38"/>
  <c r="DN29" i="38"/>
  <c r="DM29" i="38"/>
  <c r="DL29" i="38"/>
  <c r="DK29" i="38"/>
  <c r="DJ29" i="38"/>
  <c r="DI29" i="38"/>
  <c r="DH29" i="38"/>
  <c r="DG28" i="38"/>
  <c r="DG27" i="38"/>
  <c r="DG26" i="38"/>
  <c r="DG25" i="38"/>
  <c r="DW21" i="38"/>
  <c r="DV21" i="38"/>
  <c r="DU21" i="38"/>
  <c r="DT21" i="38"/>
  <c r="DS21" i="38"/>
  <c r="DR21" i="38"/>
  <c r="DQ21" i="38"/>
  <c r="DP21" i="38"/>
  <c r="DO21" i="38"/>
  <c r="DN21" i="38"/>
  <c r="DM21" i="38"/>
  <c r="DL21" i="38"/>
  <c r="DK21" i="38"/>
  <c r="DJ21" i="38"/>
  <c r="DI21" i="38"/>
  <c r="DH21" i="38"/>
  <c r="DG20" i="38"/>
  <c r="DG19" i="38"/>
  <c r="DG17" i="38"/>
  <c r="DG14" i="38"/>
  <c r="DW13" i="38"/>
  <c r="DW23" i="38" s="1"/>
  <c r="DV13" i="38"/>
  <c r="DV23" i="38" s="1"/>
  <c r="DU13" i="38"/>
  <c r="DT13" i="38"/>
  <c r="DT23" i="38" s="1"/>
  <c r="DS13" i="38"/>
  <c r="DR13" i="38"/>
  <c r="DR23" i="38" s="1"/>
  <c r="DQ13" i="38"/>
  <c r="DQ23" i="38" s="1"/>
  <c r="DP13" i="38"/>
  <c r="DP23" i="38" s="1"/>
  <c r="DO13" i="38"/>
  <c r="DO23" i="38" s="1"/>
  <c r="DN13" i="38"/>
  <c r="DN23" i="38" s="1"/>
  <c r="DM13" i="38"/>
  <c r="DM23" i="38" s="1"/>
  <c r="DL13" i="38"/>
  <c r="DL23" i="38" s="1"/>
  <c r="DK13" i="38"/>
  <c r="DJ13" i="38"/>
  <c r="DI13" i="38"/>
  <c r="DI23" i="38" s="1"/>
  <c r="DH13" i="38"/>
  <c r="DG12" i="38"/>
  <c r="DG11" i="38"/>
  <c r="DG10" i="38"/>
  <c r="DG9" i="38"/>
  <c r="DE41" i="38"/>
  <c r="DE42" i="38" s="1"/>
  <c r="DD41" i="38"/>
  <c r="DD42" i="38" s="1"/>
  <c r="DC41" i="38"/>
  <c r="DC42" i="38" s="1"/>
  <c r="DB41" i="38"/>
  <c r="DB42" i="38" s="1"/>
  <c r="DA41" i="38"/>
  <c r="DA42" i="38" s="1"/>
  <c r="CZ41" i="38"/>
  <c r="CZ42" i="38" s="1"/>
  <c r="CY41" i="38"/>
  <c r="CY42" i="38" s="1"/>
  <c r="CX41" i="38"/>
  <c r="CX42" i="38" s="1"/>
  <c r="CW41" i="38"/>
  <c r="CW42" i="38" s="1"/>
  <c r="CV41" i="38"/>
  <c r="CV42" i="38" s="1"/>
  <c r="CU41" i="38"/>
  <c r="CU42" i="38" s="1"/>
  <c r="CT41" i="38"/>
  <c r="CT42" i="38" s="1"/>
  <c r="CS41" i="38"/>
  <c r="CS42" i="38" s="1"/>
  <c r="CR41" i="38"/>
  <c r="CR42" i="38" s="1"/>
  <c r="CQ41" i="38"/>
  <c r="CQ42" i="38" s="1"/>
  <c r="CP41" i="38"/>
  <c r="CP42" i="38" s="1"/>
  <c r="CO40" i="38"/>
  <c r="CO39" i="38"/>
  <c r="CO38" i="38"/>
  <c r="DE29" i="38"/>
  <c r="DD29" i="38"/>
  <c r="DC29" i="38"/>
  <c r="DB29" i="38"/>
  <c r="DA29" i="38"/>
  <c r="CZ29" i="38"/>
  <c r="CY29" i="38"/>
  <c r="CX29" i="38"/>
  <c r="CW29" i="38"/>
  <c r="CV29" i="38"/>
  <c r="CU29" i="38"/>
  <c r="CT29" i="38"/>
  <c r="CS29" i="38"/>
  <c r="CR29" i="38"/>
  <c r="CQ29" i="38"/>
  <c r="CP29" i="38"/>
  <c r="CO28" i="38"/>
  <c r="CO27" i="38"/>
  <c r="CO26" i="38"/>
  <c r="CO25" i="38"/>
  <c r="DE21" i="38"/>
  <c r="DD21" i="38"/>
  <c r="DC21" i="38"/>
  <c r="DB21" i="38"/>
  <c r="DA21" i="38"/>
  <c r="CZ21" i="38"/>
  <c r="CY21" i="38"/>
  <c r="CX21" i="38"/>
  <c r="CW21" i="38"/>
  <c r="CV21" i="38"/>
  <c r="CU21" i="38"/>
  <c r="CT21" i="38"/>
  <c r="CS21" i="38"/>
  <c r="CR21" i="38"/>
  <c r="CQ21" i="38"/>
  <c r="CP21" i="38"/>
  <c r="CO20" i="38"/>
  <c r="CO19" i="38"/>
  <c r="CO17" i="38"/>
  <c r="CO14" i="38"/>
  <c r="DE13" i="38"/>
  <c r="DE23" i="38" s="1"/>
  <c r="DD13" i="38"/>
  <c r="DD23" i="38" s="1"/>
  <c r="DC13" i="38"/>
  <c r="DB13" i="38"/>
  <c r="DB23" i="38" s="1"/>
  <c r="DA13" i="38"/>
  <c r="CZ13" i="38"/>
  <c r="CZ23" i="38" s="1"/>
  <c r="CY13" i="38"/>
  <c r="CY23" i="38" s="1"/>
  <c r="CX13" i="38"/>
  <c r="CX23" i="38" s="1"/>
  <c r="CW13" i="38"/>
  <c r="CW23" i="38" s="1"/>
  <c r="CV13" i="38"/>
  <c r="CV23" i="38" s="1"/>
  <c r="CU13" i="38"/>
  <c r="CU23" i="38" s="1"/>
  <c r="CT13" i="38"/>
  <c r="CT23" i="38" s="1"/>
  <c r="CS13" i="38"/>
  <c r="CR13" i="38"/>
  <c r="CR23" i="38" s="1"/>
  <c r="CQ13" i="38"/>
  <c r="CP13" i="38"/>
  <c r="CP23" i="38" s="1"/>
  <c r="CP30" i="38" s="1"/>
  <c r="CO12" i="38"/>
  <c r="CO11" i="38"/>
  <c r="CO10" i="38"/>
  <c r="CO9" i="38"/>
  <c r="CM41" i="38"/>
  <c r="CM42" i="38" s="1"/>
  <c r="CL41" i="38"/>
  <c r="CL42" i="38" s="1"/>
  <c r="CK41" i="38"/>
  <c r="CK42" i="38" s="1"/>
  <c r="CJ41" i="38"/>
  <c r="CJ42" i="38" s="1"/>
  <c r="CI41" i="38"/>
  <c r="CI42" i="38" s="1"/>
  <c r="CH41" i="38"/>
  <c r="CH42" i="38" s="1"/>
  <c r="CG41" i="38"/>
  <c r="CG42" i="38" s="1"/>
  <c r="CF41" i="38"/>
  <c r="CF42" i="38" s="1"/>
  <c r="CE41" i="38"/>
  <c r="CE42" i="38" s="1"/>
  <c r="CD41" i="38"/>
  <c r="CD42" i="38" s="1"/>
  <c r="CC41" i="38"/>
  <c r="CC42" i="38" s="1"/>
  <c r="CB41" i="38"/>
  <c r="CB42" i="38" s="1"/>
  <c r="CA41" i="38"/>
  <c r="CA42" i="38" s="1"/>
  <c r="BZ41" i="38"/>
  <c r="BZ42" i="38" s="1"/>
  <c r="BY41" i="38"/>
  <c r="BY42" i="38" s="1"/>
  <c r="BX41" i="38"/>
  <c r="BX42" i="38" s="1"/>
  <c r="BW40" i="38"/>
  <c r="BW39" i="38"/>
  <c r="BW38" i="38"/>
  <c r="CM29" i="38"/>
  <c r="CL29" i="38"/>
  <c r="CK29" i="38"/>
  <c r="CJ29" i="38"/>
  <c r="CI29" i="38"/>
  <c r="CH29" i="38"/>
  <c r="CG29" i="38"/>
  <c r="CF29" i="38"/>
  <c r="CE29" i="38"/>
  <c r="CD29" i="38"/>
  <c r="CC29" i="38"/>
  <c r="CB29" i="38"/>
  <c r="CA29" i="38"/>
  <c r="BZ29" i="38"/>
  <c r="BY29" i="38"/>
  <c r="BX29" i="38"/>
  <c r="BW28" i="38"/>
  <c r="BW27" i="38"/>
  <c r="BW26" i="38"/>
  <c r="BW25" i="38"/>
  <c r="CM21" i="38"/>
  <c r="CL21" i="38"/>
  <c r="CK21" i="38"/>
  <c r="CJ21" i="38"/>
  <c r="CI21" i="38"/>
  <c r="CH21" i="38"/>
  <c r="CG21" i="38"/>
  <c r="CF21" i="38"/>
  <c r="CE21" i="38"/>
  <c r="CD21" i="38"/>
  <c r="CC21" i="38"/>
  <c r="CB21" i="38"/>
  <c r="CA21" i="38"/>
  <c r="BZ21" i="38"/>
  <c r="BY21" i="38"/>
  <c r="BX21" i="38"/>
  <c r="BW20" i="38"/>
  <c r="BW19" i="38"/>
  <c r="BW17" i="38"/>
  <c r="BW14" i="38"/>
  <c r="CM13" i="38"/>
  <c r="CM23" i="38" s="1"/>
  <c r="CL13" i="38"/>
  <c r="CL23" i="38" s="1"/>
  <c r="CK13" i="38"/>
  <c r="CJ13" i="38"/>
  <c r="CJ23" i="38" s="1"/>
  <c r="CI13" i="38"/>
  <c r="CH13" i="38"/>
  <c r="CH23" i="38" s="1"/>
  <c r="CG13" i="38"/>
  <c r="CG23" i="38" s="1"/>
  <c r="CF13" i="38"/>
  <c r="CF23" i="38" s="1"/>
  <c r="CE13" i="38"/>
  <c r="CE23" i="38" s="1"/>
  <c r="CD13" i="38"/>
  <c r="CD23" i="38" s="1"/>
  <c r="CC13" i="38"/>
  <c r="CC23" i="38" s="1"/>
  <c r="CB13" i="38"/>
  <c r="CB23" i="38" s="1"/>
  <c r="CA13" i="38"/>
  <c r="BZ13" i="38"/>
  <c r="BY13" i="38"/>
  <c r="BY23" i="38" s="1"/>
  <c r="BX13" i="38"/>
  <c r="BW12" i="38"/>
  <c r="BW11" i="38"/>
  <c r="BW10" i="38"/>
  <c r="BW9" i="38"/>
  <c r="BU41" i="38"/>
  <c r="BU42" i="38" s="1"/>
  <c r="BT41" i="38"/>
  <c r="BT42" i="38" s="1"/>
  <c r="BS41" i="38"/>
  <c r="BS42" i="38" s="1"/>
  <c r="BR41" i="38"/>
  <c r="BR42" i="38" s="1"/>
  <c r="BQ41" i="38"/>
  <c r="BQ42" i="38" s="1"/>
  <c r="BP41" i="38"/>
  <c r="BP42" i="38" s="1"/>
  <c r="BO41" i="38"/>
  <c r="BO42" i="38" s="1"/>
  <c r="BN41" i="38"/>
  <c r="BN42" i="38" s="1"/>
  <c r="BM41" i="38"/>
  <c r="BM42" i="38" s="1"/>
  <c r="BL41" i="38"/>
  <c r="BL42" i="38" s="1"/>
  <c r="BK41" i="38"/>
  <c r="BK42" i="38" s="1"/>
  <c r="BJ41" i="38"/>
  <c r="BJ42" i="38" s="1"/>
  <c r="BI41" i="38"/>
  <c r="BI42" i="38" s="1"/>
  <c r="BH41" i="38"/>
  <c r="BH42" i="38" s="1"/>
  <c r="BG41" i="38"/>
  <c r="BG42" i="38" s="1"/>
  <c r="BF41" i="38"/>
  <c r="BF42" i="38" s="1"/>
  <c r="BE40" i="38"/>
  <c r="BE39" i="38"/>
  <c r="BE38" i="38"/>
  <c r="BU29" i="38"/>
  <c r="BT29" i="38"/>
  <c r="BS29" i="38"/>
  <c r="BR29" i="38"/>
  <c r="BQ29" i="38"/>
  <c r="BP29" i="38"/>
  <c r="BO29" i="38"/>
  <c r="BN29" i="38"/>
  <c r="BM29" i="38"/>
  <c r="BL29" i="38"/>
  <c r="BK29" i="38"/>
  <c r="BJ29" i="38"/>
  <c r="BI29" i="38"/>
  <c r="BH29" i="38"/>
  <c r="BG29" i="38"/>
  <c r="BF29" i="38"/>
  <c r="BE28" i="38"/>
  <c r="BE27" i="38"/>
  <c r="BE26" i="38"/>
  <c r="BE25" i="38"/>
  <c r="BU21" i="38"/>
  <c r="BT21" i="38"/>
  <c r="BS21" i="38"/>
  <c r="BR21" i="38"/>
  <c r="BQ21" i="38"/>
  <c r="BP21" i="38"/>
  <c r="BO21" i="38"/>
  <c r="BN21" i="38"/>
  <c r="BM21" i="38"/>
  <c r="BL21" i="38"/>
  <c r="BK21" i="38"/>
  <c r="BJ21" i="38"/>
  <c r="BI21" i="38"/>
  <c r="BH21" i="38"/>
  <c r="BG21" i="38"/>
  <c r="BF21" i="38"/>
  <c r="BE20" i="38"/>
  <c r="BE19" i="38"/>
  <c r="BE17" i="38"/>
  <c r="BE14" i="38"/>
  <c r="BU13" i="38"/>
  <c r="BU23" i="38" s="1"/>
  <c r="BT13" i="38"/>
  <c r="BT23" i="38" s="1"/>
  <c r="BS13" i="38"/>
  <c r="BR13" i="38"/>
  <c r="BR23" i="38" s="1"/>
  <c r="BQ13" i="38"/>
  <c r="BP13" i="38"/>
  <c r="BP23" i="38" s="1"/>
  <c r="BO13" i="38"/>
  <c r="BO23" i="38" s="1"/>
  <c r="BN13" i="38"/>
  <c r="BN23" i="38" s="1"/>
  <c r="BM13" i="38"/>
  <c r="BM23" i="38" s="1"/>
  <c r="BL13" i="38"/>
  <c r="BL23" i="38" s="1"/>
  <c r="BK13" i="38"/>
  <c r="BK23" i="38" s="1"/>
  <c r="BJ13" i="38"/>
  <c r="BJ23" i="38" s="1"/>
  <c r="BI13" i="38"/>
  <c r="BH13" i="38"/>
  <c r="BG13" i="38"/>
  <c r="BF13" i="38"/>
  <c r="BE12" i="38"/>
  <c r="BE11" i="38"/>
  <c r="BE10" i="38"/>
  <c r="BE9" i="38"/>
  <c r="BC41" i="38"/>
  <c r="BC42" i="38" s="1"/>
  <c r="BB41" i="38"/>
  <c r="BB42" i="38" s="1"/>
  <c r="BA41" i="38"/>
  <c r="BA42" i="38" s="1"/>
  <c r="AZ41" i="38"/>
  <c r="AZ42" i="38" s="1"/>
  <c r="AY41" i="38"/>
  <c r="AX41" i="38"/>
  <c r="AW41" i="38"/>
  <c r="AV41" i="38"/>
  <c r="AU41" i="38"/>
  <c r="AT41" i="38"/>
  <c r="AS41" i="38"/>
  <c r="AR41" i="38"/>
  <c r="AQ41" i="38"/>
  <c r="AP41" i="38"/>
  <c r="AO41" i="38"/>
  <c r="AN41" i="38"/>
  <c r="AM40" i="38"/>
  <c r="AM39" i="38"/>
  <c r="AM38" i="38"/>
  <c r="BC29" i="38"/>
  <c r="BB29" i="38"/>
  <c r="BA29" i="38"/>
  <c r="AZ29" i="38"/>
  <c r="AY29" i="38"/>
  <c r="AX29" i="38"/>
  <c r="AW29" i="38"/>
  <c r="AV29" i="38"/>
  <c r="AU29" i="38"/>
  <c r="AT29" i="38"/>
  <c r="AS29" i="38"/>
  <c r="AR29" i="38"/>
  <c r="AQ29" i="38"/>
  <c r="AP29" i="38"/>
  <c r="AO29" i="38"/>
  <c r="AN29" i="38"/>
  <c r="AM28" i="38"/>
  <c r="AM27" i="38"/>
  <c r="AM26" i="38"/>
  <c r="AM25" i="38"/>
  <c r="BC21" i="38"/>
  <c r="BB21" i="38"/>
  <c r="BA21" i="38"/>
  <c r="AZ21" i="38"/>
  <c r="AY21" i="38"/>
  <c r="AX21" i="38"/>
  <c r="AW21" i="38"/>
  <c r="AV21" i="38"/>
  <c r="AU21" i="38"/>
  <c r="AT21" i="38"/>
  <c r="AS21" i="38"/>
  <c r="AR21" i="38"/>
  <c r="AQ21" i="38"/>
  <c r="AP21" i="38"/>
  <c r="AO21" i="38"/>
  <c r="AN21" i="38"/>
  <c r="AM20" i="38"/>
  <c r="AM19" i="38"/>
  <c r="AM17" i="38"/>
  <c r="AM14" i="38"/>
  <c r="BC13" i="38"/>
  <c r="BC23" i="38" s="1"/>
  <c r="BB13" i="38"/>
  <c r="BB23" i="38" s="1"/>
  <c r="BA13" i="38"/>
  <c r="BA23" i="38" s="1"/>
  <c r="AZ13" i="38"/>
  <c r="AZ23" i="38" s="1"/>
  <c r="AY13" i="38"/>
  <c r="AY23" i="38" s="1"/>
  <c r="AX13" i="38"/>
  <c r="AX23" i="38" s="1"/>
  <c r="AW13" i="38"/>
  <c r="AW23" i="38" s="1"/>
  <c r="AV13" i="38"/>
  <c r="AV23" i="38" s="1"/>
  <c r="AU13" i="38"/>
  <c r="AU23" i="38" s="1"/>
  <c r="AT13" i="38"/>
  <c r="AT23" i="38" s="1"/>
  <c r="AS13" i="38"/>
  <c r="AS23" i="38" s="1"/>
  <c r="AR13" i="38"/>
  <c r="AR23" i="38" s="1"/>
  <c r="AQ13" i="38"/>
  <c r="AP13" i="38"/>
  <c r="AO13" i="38"/>
  <c r="AO23" i="38" s="1"/>
  <c r="AN13" i="38"/>
  <c r="AM12" i="38"/>
  <c r="AM11" i="38"/>
  <c r="AM10" i="38"/>
  <c r="AM9" i="38"/>
  <c r="AK41" i="38"/>
  <c r="AK42" i="38" s="1"/>
  <c r="AJ41" i="38"/>
  <c r="AJ42" i="38" s="1"/>
  <c r="AI41" i="38"/>
  <c r="AI42" i="38" s="1"/>
  <c r="AH41" i="38"/>
  <c r="AH42" i="38" s="1"/>
  <c r="AG41" i="38"/>
  <c r="AF41" i="38"/>
  <c r="AE41" i="38"/>
  <c r="AD41" i="38"/>
  <c r="AC41" i="38"/>
  <c r="AB41" i="38"/>
  <c r="AA41" i="38"/>
  <c r="Z41" i="38"/>
  <c r="Y41" i="38"/>
  <c r="X41" i="38"/>
  <c r="W41" i="38"/>
  <c r="V41" i="38"/>
  <c r="U40" i="38"/>
  <c r="U39" i="38"/>
  <c r="U38" i="38"/>
  <c r="AK29" i="38"/>
  <c r="AJ29" i="38"/>
  <c r="AI29" i="38"/>
  <c r="AH29" i="38"/>
  <c r="AG29" i="38"/>
  <c r="AF29" i="38"/>
  <c r="AE29" i="38"/>
  <c r="AD29" i="38"/>
  <c r="AC29" i="38"/>
  <c r="AB29" i="38"/>
  <c r="AA29" i="38"/>
  <c r="Z29" i="38"/>
  <c r="Y29" i="38"/>
  <c r="X29" i="38"/>
  <c r="W29" i="38"/>
  <c r="V29" i="38"/>
  <c r="U28" i="38"/>
  <c r="U27" i="38"/>
  <c r="U26" i="38"/>
  <c r="U25" i="38"/>
  <c r="AK21" i="38"/>
  <c r="AJ21" i="38"/>
  <c r="AI21" i="38"/>
  <c r="AH21" i="38"/>
  <c r="AG21" i="38"/>
  <c r="AF21" i="38"/>
  <c r="AE21" i="38"/>
  <c r="AD21" i="38"/>
  <c r="AC21" i="38"/>
  <c r="AB21" i="38"/>
  <c r="AA21" i="38"/>
  <c r="Z21" i="38"/>
  <c r="Y21" i="38"/>
  <c r="X21" i="38"/>
  <c r="W21" i="38"/>
  <c r="V21" i="38"/>
  <c r="U20" i="38"/>
  <c r="U19" i="38"/>
  <c r="U17" i="38"/>
  <c r="U14" i="38"/>
  <c r="AK13" i="38"/>
  <c r="AK23" i="38" s="1"/>
  <c r="AJ13" i="38"/>
  <c r="AJ23" i="38" s="1"/>
  <c r="AI13" i="38"/>
  <c r="AI23" i="38" s="1"/>
  <c r="AH13" i="38"/>
  <c r="AH23" i="38" s="1"/>
  <c r="AG13" i="38"/>
  <c r="AG23" i="38" s="1"/>
  <c r="AF13" i="38"/>
  <c r="AF23" i="38" s="1"/>
  <c r="AE13" i="38"/>
  <c r="AE23" i="38" s="1"/>
  <c r="AD13" i="38"/>
  <c r="AD23" i="38" s="1"/>
  <c r="AC13" i="38"/>
  <c r="AC23" i="38" s="1"/>
  <c r="AB13" i="38"/>
  <c r="AB23" i="38" s="1"/>
  <c r="AA13" i="38"/>
  <c r="AA23" i="38" s="1"/>
  <c r="Z13" i="38"/>
  <c r="Z23" i="38" s="1"/>
  <c r="Y13" i="38"/>
  <c r="X13" i="38"/>
  <c r="W13" i="38"/>
  <c r="W23" i="38" s="1"/>
  <c r="W18" i="38" s="1"/>
  <c r="V13" i="38"/>
  <c r="U12" i="38"/>
  <c r="U11" i="38"/>
  <c r="U10" i="38"/>
  <c r="U9" i="38"/>
  <c r="S41" i="38"/>
  <c r="S42" i="38" s="1"/>
  <c r="R41" i="38"/>
  <c r="R42" i="38" s="1"/>
  <c r="Q41" i="38"/>
  <c r="Q42" i="38" s="1"/>
  <c r="P41" i="38"/>
  <c r="P42" i="38" s="1"/>
  <c r="O41" i="38"/>
  <c r="N41" i="38"/>
  <c r="M41" i="38"/>
  <c r="L41" i="38"/>
  <c r="K41" i="38"/>
  <c r="J41" i="38"/>
  <c r="I41" i="38"/>
  <c r="H41" i="38"/>
  <c r="G41" i="38"/>
  <c r="F41" i="38"/>
  <c r="E41" i="38"/>
  <c r="D41" i="38"/>
  <c r="C40" i="38"/>
  <c r="S21" i="38"/>
  <c r="E21" i="38"/>
  <c r="F21" i="38"/>
  <c r="G21" i="38"/>
  <c r="H21" i="38"/>
  <c r="I21" i="38"/>
  <c r="J21" i="38"/>
  <c r="K21" i="38"/>
  <c r="L21" i="38"/>
  <c r="M21" i="38"/>
  <c r="N21" i="38"/>
  <c r="O21" i="38"/>
  <c r="P21" i="38"/>
  <c r="Q21" i="38"/>
  <c r="R21" i="38"/>
  <c r="D21" i="38"/>
  <c r="L45" i="54" l="1"/>
  <c r="L96" i="54" s="1"/>
  <c r="L42" i="54"/>
  <c r="I127" i="57"/>
  <c r="I129" i="57" s="1"/>
  <c r="I127" i="56"/>
  <c r="I129" i="56" s="1"/>
  <c r="L80" i="57"/>
  <c r="L82" i="57" s="1"/>
  <c r="L86" i="57" s="1"/>
  <c r="L131" i="57" s="1"/>
  <c r="L80" i="56"/>
  <c r="L82" i="56" s="1"/>
  <c r="L86" i="56" s="1"/>
  <c r="L131" i="56" s="1"/>
  <c r="F80" i="57"/>
  <c r="F80" i="56"/>
  <c r="BW13" i="38"/>
  <c r="BW23" i="38" s="1"/>
  <c r="AC442" i="30"/>
  <c r="AG367" i="30"/>
  <c r="AF367" i="30"/>
  <c r="E42" i="38"/>
  <c r="I42" i="38"/>
  <c r="M42" i="38"/>
  <c r="X42" i="38"/>
  <c r="AF42" i="38"/>
  <c r="X442" i="30"/>
  <c r="AB367" i="30"/>
  <c r="AA367" i="30"/>
  <c r="AR443" i="30"/>
  <c r="AV368" i="30"/>
  <c r="AU368" i="30"/>
  <c r="AH442" i="30"/>
  <c r="AL367" i="30"/>
  <c r="AK367" i="30"/>
  <c r="F42" i="38"/>
  <c r="J42" i="38"/>
  <c r="Y42" i="38"/>
  <c r="AC42" i="38"/>
  <c r="AR42" i="38"/>
  <c r="AV42" i="38"/>
  <c r="DY29" i="38"/>
  <c r="I442" i="30"/>
  <c r="M367" i="30"/>
  <c r="L367" i="30"/>
  <c r="D443" i="30"/>
  <c r="H368" i="30"/>
  <c r="AC443" i="30"/>
  <c r="AG368" i="30"/>
  <c r="AF368" i="30"/>
  <c r="N442" i="30"/>
  <c r="R367" i="30"/>
  <c r="Q367" i="30"/>
  <c r="D442" i="30"/>
  <c r="H367" i="30"/>
  <c r="AB42" i="38"/>
  <c r="AQ42" i="38"/>
  <c r="AU42" i="38"/>
  <c r="N42" i="38"/>
  <c r="AG42" i="38"/>
  <c r="DY13" i="38"/>
  <c r="DY23" i="38" s="1"/>
  <c r="K42" i="38"/>
  <c r="AS42" i="38"/>
  <c r="AW42" i="38"/>
  <c r="DG13" i="38"/>
  <c r="DG23" i="38" s="1"/>
  <c r="AM442" i="30"/>
  <c r="AQ367" i="30"/>
  <c r="AP367" i="30"/>
  <c r="N443" i="30"/>
  <c r="R368" i="30"/>
  <c r="Q368" i="30"/>
  <c r="I443" i="30"/>
  <c r="M368" i="30"/>
  <c r="L368" i="30"/>
  <c r="AY42" i="38"/>
  <c r="AN42" i="38"/>
  <c r="BE13" i="38"/>
  <c r="BE23" i="38" s="1"/>
  <c r="G42" i="38"/>
  <c r="O42" i="38"/>
  <c r="V42" i="38"/>
  <c r="Z42" i="38"/>
  <c r="AD42" i="38"/>
  <c r="AO42" i="38"/>
  <c r="D42" i="38"/>
  <c r="H42" i="38"/>
  <c r="L42" i="38"/>
  <c r="W42" i="38"/>
  <c r="AA42" i="38"/>
  <c r="AE42" i="38"/>
  <c r="AP42" i="38"/>
  <c r="AT42" i="38"/>
  <c r="AX42" i="38"/>
  <c r="AR442" i="30"/>
  <c r="AV367" i="30"/>
  <c r="AU367" i="30"/>
  <c r="S442" i="30"/>
  <c r="W367" i="30"/>
  <c r="V367" i="30"/>
  <c r="S443" i="30"/>
  <c r="W368" i="30"/>
  <c r="V368" i="30"/>
  <c r="AH443" i="30"/>
  <c r="AL368" i="30"/>
  <c r="AK368" i="30"/>
  <c r="AM443" i="30"/>
  <c r="AQ368" i="30"/>
  <c r="AP368" i="30"/>
  <c r="X443" i="30"/>
  <c r="AB368" i="30"/>
  <c r="AA368" i="30"/>
  <c r="K284" i="30"/>
  <c r="G313" i="30"/>
  <c r="F367" i="30"/>
  <c r="G292" i="30"/>
  <c r="F443" i="30"/>
  <c r="G368" i="30"/>
  <c r="U13" i="38"/>
  <c r="U23" i="38" s="1"/>
  <c r="AM13" i="38"/>
  <c r="AM23" i="38" s="1"/>
  <c r="V15" i="38"/>
  <c r="V23" i="38"/>
  <c r="V30" i="38" s="1"/>
  <c r="X15" i="38"/>
  <c r="X23" i="38"/>
  <c r="AQ15" i="38"/>
  <c r="AQ23" i="38"/>
  <c r="AQ30" i="38" s="1"/>
  <c r="BF15" i="38"/>
  <c r="BF23" i="38"/>
  <c r="BF30" i="38" s="1"/>
  <c r="BH15" i="38"/>
  <c r="BH23" i="38"/>
  <c r="CA15" i="38"/>
  <c r="CA23" i="38"/>
  <c r="CI15" i="38"/>
  <c r="CI23" i="38"/>
  <c r="CI22" i="38" s="1"/>
  <c r="CI34" i="38" s="1"/>
  <c r="CK15" i="38"/>
  <c r="CK23" i="38"/>
  <c r="DK15" i="38"/>
  <c r="DK23" i="38"/>
  <c r="DK22" i="38" s="1"/>
  <c r="DK34" i="38" s="1"/>
  <c r="DS15" i="38"/>
  <c r="DS23" i="38"/>
  <c r="DS22" i="38" s="1"/>
  <c r="DS34" i="38" s="1"/>
  <c r="DU15" i="38"/>
  <c r="DU23" i="38"/>
  <c r="DU22" i="38" s="1"/>
  <c r="DU34" i="38" s="1"/>
  <c r="DZ15" i="38"/>
  <c r="DZ23" i="38"/>
  <c r="DZ30" i="38" s="1"/>
  <c r="EB15" i="38"/>
  <c r="EB23" i="38"/>
  <c r="EU15" i="38"/>
  <c r="EU23" i="38"/>
  <c r="FG15" i="38"/>
  <c r="FG23" i="38"/>
  <c r="Y15" i="38"/>
  <c r="Y23" i="38"/>
  <c r="Y30" i="38" s="1"/>
  <c r="AN15" i="38"/>
  <c r="AN23" i="38"/>
  <c r="AN30" i="38" s="1"/>
  <c r="AP15" i="38"/>
  <c r="AP23" i="38"/>
  <c r="BG15" i="38"/>
  <c r="BG23" i="38"/>
  <c r="BI15" i="38"/>
  <c r="BI23" i="38"/>
  <c r="BQ15" i="38"/>
  <c r="BQ23" i="38"/>
  <c r="BQ22" i="38" s="1"/>
  <c r="BQ34" i="38" s="1"/>
  <c r="BS15" i="38"/>
  <c r="BS23" i="38"/>
  <c r="BS22" i="38" s="1"/>
  <c r="BS34" i="38" s="1"/>
  <c r="BX15" i="38"/>
  <c r="BX23" i="38"/>
  <c r="BX30" i="38" s="1"/>
  <c r="BZ15" i="38"/>
  <c r="BZ23" i="38"/>
  <c r="CQ15" i="38"/>
  <c r="CQ23" i="38"/>
  <c r="CS15" i="38"/>
  <c r="CS23" i="38"/>
  <c r="DA15" i="38"/>
  <c r="DA23" i="38"/>
  <c r="DA30" i="38" s="1"/>
  <c r="DC15" i="38"/>
  <c r="DC23" i="38"/>
  <c r="DC30" i="38" s="1"/>
  <c r="DC31" i="38" s="1"/>
  <c r="DH15" i="38"/>
  <c r="DH23" i="38"/>
  <c r="DH30" i="38" s="1"/>
  <c r="DJ15" i="38"/>
  <c r="DJ23" i="38"/>
  <c r="EC15" i="38"/>
  <c r="EC23" i="38"/>
  <c r="EC30" i="38" s="1"/>
  <c r="ER15" i="38"/>
  <c r="ER23" i="38"/>
  <c r="ER30" i="38" s="1"/>
  <c r="ET15" i="38"/>
  <c r="ET23" i="38"/>
  <c r="EQ29" i="38"/>
  <c r="AF15" i="38"/>
  <c r="AH15" i="38"/>
  <c r="AY15" i="38"/>
  <c r="BA15" i="38"/>
  <c r="BP15" i="38"/>
  <c r="BR15" i="38"/>
  <c r="CO13" i="38"/>
  <c r="CO23" i="38" s="1"/>
  <c r="CZ30" i="38"/>
  <c r="CZ15" i="38"/>
  <c r="DB30" i="38"/>
  <c r="DB31" i="38" s="1"/>
  <c r="DB15" i="38"/>
  <c r="EJ30" i="38"/>
  <c r="EJ15" i="38"/>
  <c r="EL30" i="38"/>
  <c r="EL31" i="38" s="1"/>
  <c r="EL15" i="38"/>
  <c r="DY41" i="38"/>
  <c r="FC15" i="38"/>
  <c r="FE15" i="38"/>
  <c r="AG15" i="38"/>
  <c r="AI15" i="38"/>
  <c r="AX15" i="38"/>
  <c r="AZ15" i="38"/>
  <c r="CH15" i="38"/>
  <c r="CJ15" i="38"/>
  <c r="DR15" i="38"/>
  <c r="DT15" i="38"/>
  <c r="EK15" i="38"/>
  <c r="EM15" i="38"/>
  <c r="FB15" i="38"/>
  <c r="FD15" i="38"/>
  <c r="EQ41" i="38"/>
  <c r="EQ42" i="38" s="1"/>
  <c r="K291" i="30"/>
  <c r="K294" i="30" s="1"/>
  <c r="P216" i="30"/>
  <c r="P219" i="30" s="1"/>
  <c r="Z216" i="30"/>
  <c r="Z219" i="30" s="1"/>
  <c r="AO216" i="30"/>
  <c r="AO219" i="30" s="1"/>
  <c r="AT216" i="30"/>
  <c r="AT219" i="30" s="1"/>
  <c r="AJ216" i="30"/>
  <c r="AJ219" i="30" s="1"/>
  <c r="AE216" i="30"/>
  <c r="AE219" i="30" s="1"/>
  <c r="U216" i="30"/>
  <c r="U219" i="30" s="1"/>
  <c r="C144" i="30"/>
  <c r="G81" i="30"/>
  <c r="BM144" i="30"/>
  <c r="AR464" i="30"/>
  <c r="AV389" i="30"/>
  <c r="AU417" i="30"/>
  <c r="AR492" i="30"/>
  <c r="AV417" i="30"/>
  <c r="AU439" i="30"/>
  <c r="AR514" i="30"/>
  <c r="AV439" i="30"/>
  <c r="AP406" i="30"/>
  <c r="AM481" i="30"/>
  <c r="AQ406" i="30"/>
  <c r="AK403" i="30"/>
  <c r="AH478" i="30"/>
  <c r="AL403" i="30"/>
  <c r="AK415" i="30"/>
  <c r="AH490" i="30"/>
  <c r="AL415" i="30"/>
  <c r="AK432" i="30"/>
  <c r="AH507" i="30"/>
  <c r="AL432" i="30"/>
  <c r="AF404" i="30"/>
  <c r="AC479" i="30"/>
  <c r="AG404" i="30"/>
  <c r="AF421" i="30"/>
  <c r="AC496" i="30"/>
  <c r="AG421" i="30"/>
  <c r="AF431" i="30"/>
  <c r="AC506" i="30"/>
  <c r="AG431" i="30"/>
  <c r="AA413" i="30"/>
  <c r="X488" i="30"/>
  <c r="AB413" i="30"/>
  <c r="V402" i="30"/>
  <c r="S477" i="30"/>
  <c r="W402" i="30"/>
  <c r="V418" i="30"/>
  <c r="S493" i="30"/>
  <c r="W418" i="30"/>
  <c r="Q399" i="30"/>
  <c r="N474" i="30"/>
  <c r="R399" i="30"/>
  <c r="Q415" i="30"/>
  <c r="N490" i="30"/>
  <c r="R415" i="30"/>
  <c r="Q437" i="30"/>
  <c r="N512" i="30"/>
  <c r="R437" i="30"/>
  <c r="L400" i="30"/>
  <c r="I475" i="30"/>
  <c r="M400" i="30"/>
  <c r="L416" i="30"/>
  <c r="I491" i="30"/>
  <c r="M416" i="30"/>
  <c r="L425" i="30"/>
  <c r="I500" i="30"/>
  <c r="M425" i="30"/>
  <c r="AJ290" i="30"/>
  <c r="AJ361" i="30"/>
  <c r="AK286" i="30"/>
  <c r="AU400" i="30"/>
  <c r="AR475" i="30"/>
  <c r="AV400" i="30"/>
  <c r="AP389" i="30"/>
  <c r="AM464" i="30"/>
  <c r="AQ389" i="30"/>
  <c r="AP405" i="30"/>
  <c r="AM480" i="30"/>
  <c r="AQ405" i="30"/>
  <c r="AP413" i="30"/>
  <c r="AM488" i="30"/>
  <c r="AQ413" i="30"/>
  <c r="AP422" i="30"/>
  <c r="AM497" i="30"/>
  <c r="AQ422" i="30"/>
  <c r="AK402" i="30"/>
  <c r="AH477" i="30"/>
  <c r="AL402" i="30"/>
  <c r="AK418" i="30"/>
  <c r="AH493" i="30"/>
  <c r="AL418" i="30"/>
  <c r="AL427" i="30"/>
  <c r="AH502" i="30"/>
  <c r="AK427" i="30"/>
  <c r="AF387" i="30"/>
  <c r="AC462" i="30"/>
  <c r="AG387" i="30"/>
  <c r="AF426" i="30"/>
  <c r="AC501" i="30"/>
  <c r="AG426" i="30"/>
  <c r="AA400" i="30"/>
  <c r="X475" i="30"/>
  <c r="AB400" i="30"/>
  <c r="AA416" i="30"/>
  <c r="X491" i="30"/>
  <c r="AB416" i="30"/>
  <c r="AA425" i="30"/>
  <c r="X500" i="30"/>
  <c r="AB425" i="30"/>
  <c r="AA438" i="30"/>
  <c r="X513" i="30"/>
  <c r="AB438" i="30"/>
  <c r="V403" i="30"/>
  <c r="S478" i="30"/>
  <c r="W403" i="30"/>
  <c r="W411" i="30"/>
  <c r="S486" i="30"/>
  <c r="V411" i="30"/>
  <c r="V419" i="30"/>
  <c r="S494" i="30"/>
  <c r="W419" i="30"/>
  <c r="Q398" i="30"/>
  <c r="N473" i="30"/>
  <c r="R398" i="30"/>
  <c r="N485" i="30"/>
  <c r="R410" i="30"/>
  <c r="Q410" i="30"/>
  <c r="Q414" i="30"/>
  <c r="N489" i="30"/>
  <c r="R414" i="30"/>
  <c r="Q423" i="30"/>
  <c r="N498" i="30"/>
  <c r="R423" i="30"/>
  <c r="L399" i="30"/>
  <c r="I474" i="30"/>
  <c r="M399" i="30"/>
  <c r="L407" i="30"/>
  <c r="I482" i="30"/>
  <c r="M407" i="30"/>
  <c r="L415" i="30"/>
  <c r="I490" i="30"/>
  <c r="M415" i="30"/>
  <c r="L432" i="30"/>
  <c r="I507" i="30"/>
  <c r="M432" i="30"/>
  <c r="G405" i="30"/>
  <c r="D480" i="30"/>
  <c r="H405" i="30"/>
  <c r="G424" i="30"/>
  <c r="D499" i="30"/>
  <c r="H424" i="30"/>
  <c r="AT311" i="30"/>
  <c r="AU236" i="30"/>
  <c r="AU238" i="30" s="1"/>
  <c r="AT238" i="30"/>
  <c r="AT284" i="30" s="1"/>
  <c r="AU387" i="30"/>
  <c r="AR462" i="30"/>
  <c r="AV387" i="30"/>
  <c r="AV409" i="30"/>
  <c r="AR484" i="30"/>
  <c r="AU409" i="30"/>
  <c r="AU424" i="30"/>
  <c r="AR499" i="30"/>
  <c r="AV424" i="30"/>
  <c r="AP412" i="30"/>
  <c r="AM487" i="30"/>
  <c r="AQ412" i="30"/>
  <c r="AK389" i="30"/>
  <c r="AH464" i="30"/>
  <c r="AL389" i="30"/>
  <c r="AK417" i="30"/>
  <c r="AH492" i="30"/>
  <c r="AL417" i="30"/>
  <c r="AK439" i="30"/>
  <c r="AH514" i="30"/>
  <c r="AL439" i="30"/>
  <c r="AF406" i="30"/>
  <c r="AC481" i="30"/>
  <c r="AG406" i="30"/>
  <c r="AA403" i="30"/>
  <c r="X478" i="30"/>
  <c r="AB403" i="30"/>
  <c r="AA415" i="30"/>
  <c r="X490" i="30"/>
  <c r="AB415" i="30"/>
  <c r="AA439" i="30"/>
  <c r="X514" i="30"/>
  <c r="AB439" i="30"/>
  <c r="V404" i="30"/>
  <c r="S479" i="30"/>
  <c r="W404" i="30"/>
  <c r="V421" i="30"/>
  <c r="S496" i="30"/>
  <c r="W421" i="30"/>
  <c r="V431" i="30"/>
  <c r="S506" i="30"/>
  <c r="W431" i="30"/>
  <c r="Q405" i="30"/>
  <c r="N480" i="30"/>
  <c r="R405" i="30"/>
  <c r="Q422" i="30"/>
  <c r="N497" i="30"/>
  <c r="R422" i="30"/>
  <c r="Q429" i="30"/>
  <c r="N504" i="30"/>
  <c r="R429" i="30"/>
  <c r="L406" i="30"/>
  <c r="I481" i="30"/>
  <c r="M406" i="30"/>
  <c r="D487" i="30"/>
  <c r="H412" i="30"/>
  <c r="G412" i="30"/>
  <c r="G427" i="30"/>
  <c r="D502" i="30"/>
  <c r="H427" i="30"/>
  <c r="AU406" i="30"/>
  <c r="AR481" i="30"/>
  <c r="AV406" i="30"/>
  <c r="AR511" i="30"/>
  <c r="AV436" i="30"/>
  <c r="AP429" i="30"/>
  <c r="AM504" i="30"/>
  <c r="AQ429" i="30"/>
  <c r="AK404" i="30"/>
  <c r="AH479" i="30"/>
  <c r="AL404" i="30"/>
  <c r="AH483" i="30"/>
  <c r="AL408" i="30"/>
  <c r="AK408" i="30"/>
  <c r="AK421" i="30"/>
  <c r="AH496" i="30"/>
  <c r="AL421" i="30"/>
  <c r="AC464" i="30"/>
  <c r="AG389" i="30"/>
  <c r="AF405" i="30"/>
  <c r="AC480" i="30"/>
  <c r="AG405" i="30"/>
  <c r="AF413" i="30"/>
  <c r="AC488" i="30"/>
  <c r="AG413" i="30"/>
  <c r="AF422" i="30"/>
  <c r="AC497" i="30"/>
  <c r="AG422" i="30"/>
  <c r="AA402" i="30"/>
  <c r="X477" i="30"/>
  <c r="AB402" i="30"/>
  <c r="AA418" i="30"/>
  <c r="X493" i="30"/>
  <c r="AB418" i="30"/>
  <c r="AB427" i="30"/>
  <c r="X502" i="30"/>
  <c r="AA427" i="30"/>
  <c r="V387" i="30"/>
  <c r="S462" i="30"/>
  <c r="W387" i="30"/>
  <c r="V426" i="30"/>
  <c r="S501" i="30"/>
  <c r="W426" i="30"/>
  <c r="Q400" i="30"/>
  <c r="N475" i="30"/>
  <c r="R400" i="30"/>
  <c r="Q416" i="30"/>
  <c r="N491" i="30"/>
  <c r="R416" i="30"/>
  <c r="Q425" i="30"/>
  <c r="N500" i="30"/>
  <c r="R425" i="30"/>
  <c r="L437" i="30"/>
  <c r="I512" i="30"/>
  <c r="M437" i="30"/>
  <c r="G407" i="30"/>
  <c r="D482" i="30"/>
  <c r="H407" i="30"/>
  <c r="G426" i="30"/>
  <c r="D501" i="30"/>
  <c r="H426" i="30"/>
  <c r="U290" i="30"/>
  <c r="U361" i="30"/>
  <c r="V286" i="30"/>
  <c r="AU401" i="30"/>
  <c r="AR476" i="30"/>
  <c r="AV401" i="30"/>
  <c r="AU422" i="30"/>
  <c r="AR497" i="30"/>
  <c r="AV422" i="30"/>
  <c r="AM461" i="30"/>
  <c r="AQ386" i="30"/>
  <c r="AP410" i="30"/>
  <c r="AM485" i="30"/>
  <c r="AQ410" i="30"/>
  <c r="AQ427" i="30"/>
  <c r="AM502" i="30"/>
  <c r="AP427" i="30"/>
  <c r="AP438" i="30"/>
  <c r="AM513" i="30"/>
  <c r="AQ438" i="30"/>
  <c r="AK407" i="30"/>
  <c r="AH482" i="30"/>
  <c r="AL407" i="30"/>
  <c r="AK419" i="30"/>
  <c r="AH494" i="30"/>
  <c r="AL419" i="30"/>
  <c r="AF408" i="30"/>
  <c r="AC483" i="30"/>
  <c r="AG408" i="30"/>
  <c r="AA389" i="30"/>
  <c r="X464" i="30"/>
  <c r="AB389" i="30"/>
  <c r="AA417" i="30"/>
  <c r="X492" i="30"/>
  <c r="AB417" i="30"/>
  <c r="AA437" i="30"/>
  <c r="X512" i="30"/>
  <c r="AB437" i="30"/>
  <c r="V406" i="30"/>
  <c r="S481" i="30"/>
  <c r="W406" i="30"/>
  <c r="Q403" i="30"/>
  <c r="N478" i="30"/>
  <c r="R403" i="30"/>
  <c r="Q419" i="30"/>
  <c r="N494" i="30"/>
  <c r="R419" i="30"/>
  <c r="Q439" i="30"/>
  <c r="N514" i="30"/>
  <c r="R439" i="30"/>
  <c r="L404" i="30"/>
  <c r="I479" i="30"/>
  <c r="M404" i="30"/>
  <c r="L421" i="30"/>
  <c r="I496" i="30"/>
  <c r="M421" i="30"/>
  <c r="L431" i="30"/>
  <c r="I506" i="30"/>
  <c r="M431" i="30"/>
  <c r="I511" i="30"/>
  <c r="M436" i="30"/>
  <c r="G406" i="30"/>
  <c r="D481" i="30"/>
  <c r="H406" i="30"/>
  <c r="G425" i="30"/>
  <c r="D500" i="30"/>
  <c r="H425" i="30"/>
  <c r="D511" i="30"/>
  <c r="H436" i="30"/>
  <c r="AE238" i="30"/>
  <c r="AE284" i="30" s="1"/>
  <c r="AE311" i="30"/>
  <c r="AF236" i="30"/>
  <c r="AF238" i="30" s="1"/>
  <c r="AU404" i="30"/>
  <c r="AR479" i="30"/>
  <c r="AV404" i="30"/>
  <c r="AR483" i="30"/>
  <c r="AV408" i="30"/>
  <c r="AU408" i="30"/>
  <c r="AU412" i="30"/>
  <c r="AR487" i="30"/>
  <c r="AV412" i="30"/>
  <c r="AU431" i="30"/>
  <c r="AR506" i="30"/>
  <c r="AV431" i="30"/>
  <c r="AP403" i="30"/>
  <c r="AM478" i="30"/>
  <c r="AQ403" i="30"/>
  <c r="AQ411" i="30"/>
  <c r="AM486" i="30"/>
  <c r="AP411" i="30"/>
  <c r="AP419" i="30"/>
  <c r="AM494" i="30"/>
  <c r="AQ419" i="30"/>
  <c r="AK398" i="30"/>
  <c r="AH473" i="30"/>
  <c r="AL398" i="30"/>
  <c r="AH485" i="30"/>
  <c r="AL410" i="30"/>
  <c r="AK410" i="30"/>
  <c r="AK414" i="30"/>
  <c r="AH489" i="30"/>
  <c r="AL414" i="30"/>
  <c r="AK423" i="30"/>
  <c r="AH498" i="30"/>
  <c r="AL423" i="30"/>
  <c r="AF424" i="30"/>
  <c r="AC499" i="30"/>
  <c r="AG424" i="30"/>
  <c r="X461" i="30"/>
  <c r="AB386" i="30"/>
  <c r="AA431" i="30"/>
  <c r="X506" i="30"/>
  <c r="AB431" i="30"/>
  <c r="V401" i="30"/>
  <c r="S476" i="30"/>
  <c r="W401" i="30"/>
  <c r="W409" i="30"/>
  <c r="S484" i="30"/>
  <c r="V409" i="30"/>
  <c r="V417" i="30"/>
  <c r="S492" i="30"/>
  <c r="W417" i="30"/>
  <c r="V439" i="30"/>
  <c r="S514" i="30"/>
  <c r="W439" i="30"/>
  <c r="L389" i="30"/>
  <c r="I464" i="30"/>
  <c r="M389" i="30"/>
  <c r="L405" i="30"/>
  <c r="I480" i="30"/>
  <c r="M405" i="30"/>
  <c r="L413" i="30"/>
  <c r="I488" i="30"/>
  <c r="M413" i="30"/>
  <c r="L422" i="30"/>
  <c r="I497" i="30"/>
  <c r="M422" i="30"/>
  <c r="G401" i="30"/>
  <c r="D476" i="30"/>
  <c r="H401" i="30"/>
  <c r="G417" i="30"/>
  <c r="D492" i="30"/>
  <c r="H417" i="30"/>
  <c r="G439" i="30"/>
  <c r="D514" i="30"/>
  <c r="H439" i="30"/>
  <c r="AT612" i="30"/>
  <c r="AJ612" i="30"/>
  <c r="Z612" i="30"/>
  <c r="P612" i="30"/>
  <c r="K313" i="30"/>
  <c r="K386" i="30"/>
  <c r="L386" i="30" s="1"/>
  <c r="AV407" i="30"/>
  <c r="AR482" i="30"/>
  <c r="AU407" i="30"/>
  <c r="AV411" i="30"/>
  <c r="AR486" i="30"/>
  <c r="AU411" i="30"/>
  <c r="AU419" i="30"/>
  <c r="AR494" i="30"/>
  <c r="AV419" i="30"/>
  <c r="AP408" i="30"/>
  <c r="AM483" i="30"/>
  <c r="AQ408" i="30"/>
  <c r="AK401" i="30"/>
  <c r="AH476" i="30"/>
  <c r="AL401" i="30"/>
  <c r="AK422" i="30"/>
  <c r="AH497" i="30"/>
  <c r="AL422" i="30"/>
  <c r="AC461" i="30"/>
  <c r="AG386" i="30"/>
  <c r="AF410" i="30"/>
  <c r="AC485" i="30"/>
  <c r="AG410" i="30"/>
  <c r="AG427" i="30"/>
  <c r="AC502" i="30"/>
  <c r="AF427" i="30"/>
  <c r="AC511" i="30"/>
  <c r="AG436" i="30"/>
  <c r="AF438" i="30"/>
  <c r="AC513" i="30"/>
  <c r="AG438" i="30"/>
  <c r="AA407" i="30"/>
  <c r="X482" i="30"/>
  <c r="AB407" i="30"/>
  <c r="AA419" i="30"/>
  <c r="X494" i="30"/>
  <c r="AB419" i="30"/>
  <c r="V408" i="30"/>
  <c r="S483" i="30"/>
  <c r="W408" i="30"/>
  <c r="Q401" i="30"/>
  <c r="N476" i="30"/>
  <c r="R401" i="30"/>
  <c r="Q417" i="30"/>
  <c r="N492" i="30"/>
  <c r="R417" i="30"/>
  <c r="I461" i="30"/>
  <c r="M386" i="30"/>
  <c r="L410" i="30"/>
  <c r="I485" i="30"/>
  <c r="M410" i="30"/>
  <c r="AO238" i="30"/>
  <c r="AO284" i="30" s="1"/>
  <c r="AO311" i="30"/>
  <c r="AP236" i="30"/>
  <c r="AP238" i="30" s="1"/>
  <c r="F536" i="30"/>
  <c r="F463" i="30"/>
  <c r="AU402" i="30"/>
  <c r="AR477" i="30"/>
  <c r="AV402" i="30"/>
  <c r="AU418" i="30"/>
  <c r="AR493" i="30"/>
  <c r="AV418" i="30"/>
  <c r="AP387" i="30"/>
  <c r="AM462" i="30"/>
  <c r="AQ387" i="30"/>
  <c r="AP426" i="30"/>
  <c r="AM501" i="30"/>
  <c r="AQ426" i="30"/>
  <c r="AK400" i="30"/>
  <c r="AH475" i="30"/>
  <c r="AL400" i="30"/>
  <c r="AK416" i="30"/>
  <c r="AH491" i="30"/>
  <c r="AL416" i="30"/>
  <c r="AK425" i="30"/>
  <c r="AH500" i="30"/>
  <c r="AL425" i="30"/>
  <c r="AK438" i="30"/>
  <c r="AH513" i="30"/>
  <c r="AL438" i="30"/>
  <c r="AF403" i="30"/>
  <c r="AC478" i="30"/>
  <c r="AG403" i="30"/>
  <c r="AG411" i="30"/>
  <c r="AC486" i="30"/>
  <c r="AF411" i="30"/>
  <c r="AF419" i="30"/>
  <c r="AC494" i="30"/>
  <c r="AG419" i="30"/>
  <c r="AA398" i="30"/>
  <c r="X473" i="30"/>
  <c r="AB398" i="30"/>
  <c r="X485" i="30"/>
  <c r="AB410" i="30"/>
  <c r="AA410" i="30"/>
  <c r="AA414" i="30"/>
  <c r="X489" i="30"/>
  <c r="AB414" i="30"/>
  <c r="AA423" i="30"/>
  <c r="X498" i="30"/>
  <c r="AB423" i="30"/>
  <c r="V424" i="30"/>
  <c r="S499" i="30"/>
  <c r="W424" i="30"/>
  <c r="N461" i="30"/>
  <c r="R386" i="30"/>
  <c r="Q431" i="30"/>
  <c r="N506" i="30"/>
  <c r="R431" i="30"/>
  <c r="L429" i="30"/>
  <c r="I504" i="30"/>
  <c r="M429" i="30"/>
  <c r="G403" i="30"/>
  <c r="D478" i="30"/>
  <c r="H403" i="30"/>
  <c r="G419" i="30"/>
  <c r="D494" i="30"/>
  <c r="H419" i="30"/>
  <c r="D504" i="30"/>
  <c r="H429" i="30"/>
  <c r="G429" i="30"/>
  <c r="AT314" i="30"/>
  <c r="AU239" i="30"/>
  <c r="AE290" i="30"/>
  <c r="AE361" i="30"/>
  <c r="AF286" i="30"/>
  <c r="K365" i="30"/>
  <c r="K436" i="30"/>
  <c r="AU405" i="30"/>
  <c r="AR480" i="30"/>
  <c r="AV405" i="30"/>
  <c r="AU426" i="30"/>
  <c r="AR501" i="30"/>
  <c r="AV426" i="30"/>
  <c r="AP398" i="30"/>
  <c r="AM473" i="30"/>
  <c r="AQ398" i="30"/>
  <c r="AP414" i="30"/>
  <c r="AM489" i="30"/>
  <c r="AQ414" i="30"/>
  <c r="AP423" i="30"/>
  <c r="AM498" i="30"/>
  <c r="AQ423" i="30"/>
  <c r="AK387" i="30"/>
  <c r="AH462" i="30"/>
  <c r="AL387" i="30"/>
  <c r="AL409" i="30"/>
  <c r="AH484" i="30"/>
  <c r="AK409" i="30"/>
  <c r="AK424" i="30"/>
  <c r="AH499" i="30"/>
  <c r="AL424" i="30"/>
  <c r="AF412" i="30"/>
  <c r="AC487" i="30"/>
  <c r="AG412" i="30"/>
  <c r="AA401" i="30"/>
  <c r="X476" i="30"/>
  <c r="AB401" i="30"/>
  <c r="AA422" i="30"/>
  <c r="X497" i="30"/>
  <c r="AB422" i="30"/>
  <c r="AA429" i="30"/>
  <c r="X504" i="30"/>
  <c r="AB429" i="30"/>
  <c r="S461" i="30"/>
  <c r="W386" i="30"/>
  <c r="V410" i="30"/>
  <c r="S485" i="30"/>
  <c r="W410" i="30"/>
  <c r="W427" i="30"/>
  <c r="S502" i="30"/>
  <c r="V427" i="30"/>
  <c r="S511" i="30"/>
  <c r="W436" i="30"/>
  <c r="V438" i="30"/>
  <c r="S513" i="30"/>
  <c r="W438" i="30"/>
  <c r="Q407" i="30"/>
  <c r="N482" i="30"/>
  <c r="R407" i="30"/>
  <c r="Q424" i="30"/>
  <c r="N499" i="30"/>
  <c r="R424" i="30"/>
  <c r="L408" i="30"/>
  <c r="I483" i="30"/>
  <c r="M408" i="30"/>
  <c r="G402" i="30"/>
  <c r="D477" i="30"/>
  <c r="H402" i="30"/>
  <c r="G418" i="30"/>
  <c r="D493" i="30"/>
  <c r="H418" i="30"/>
  <c r="G431" i="30"/>
  <c r="D506" i="30"/>
  <c r="H431" i="30"/>
  <c r="G438" i="30"/>
  <c r="D513" i="30"/>
  <c r="H438" i="30"/>
  <c r="P311" i="30"/>
  <c r="P238" i="30"/>
  <c r="P284" i="30" s="1"/>
  <c r="Q236" i="30"/>
  <c r="Q238" i="30" s="1"/>
  <c r="AU416" i="30"/>
  <c r="AR491" i="30"/>
  <c r="AV416" i="30"/>
  <c r="AU425" i="30"/>
  <c r="AR500" i="30"/>
  <c r="AV425" i="30"/>
  <c r="AU438" i="30"/>
  <c r="AR513" i="30"/>
  <c r="AV438" i="30"/>
  <c r="AP401" i="30"/>
  <c r="AM476" i="30"/>
  <c r="AQ401" i="30"/>
  <c r="AQ409" i="30"/>
  <c r="AM484" i="30"/>
  <c r="AP409" i="30"/>
  <c r="AP417" i="30"/>
  <c r="AM492" i="30"/>
  <c r="AQ417" i="30"/>
  <c r="AP439" i="30"/>
  <c r="AM514" i="30"/>
  <c r="AQ439" i="30"/>
  <c r="AF437" i="30"/>
  <c r="AC512" i="30"/>
  <c r="AG437" i="30"/>
  <c r="AA412" i="30"/>
  <c r="X487" i="30"/>
  <c r="AB412" i="30"/>
  <c r="V399" i="30"/>
  <c r="S474" i="30"/>
  <c r="W399" i="30"/>
  <c r="V407" i="30"/>
  <c r="S482" i="30"/>
  <c r="W407" i="30"/>
  <c r="V415" i="30"/>
  <c r="S490" i="30"/>
  <c r="W415" i="30"/>
  <c r="V432" i="30"/>
  <c r="S507" i="30"/>
  <c r="W432" i="30"/>
  <c r="Q406" i="30"/>
  <c r="N481" i="30"/>
  <c r="R406" i="30"/>
  <c r="Q438" i="30"/>
  <c r="N513" i="30"/>
  <c r="R438" i="30"/>
  <c r="L403" i="30"/>
  <c r="I478" i="30"/>
  <c r="M403" i="30"/>
  <c r="M411" i="30"/>
  <c r="I486" i="30"/>
  <c r="L411" i="30"/>
  <c r="L419" i="30"/>
  <c r="I494" i="30"/>
  <c r="M419" i="30"/>
  <c r="G389" i="30"/>
  <c r="D464" i="30"/>
  <c r="H389" i="30"/>
  <c r="G413" i="30"/>
  <c r="D488" i="30"/>
  <c r="H413" i="30"/>
  <c r="G437" i="30"/>
  <c r="D512" i="30"/>
  <c r="H437" i="30"/>
  <c r="Z311" i="30"/>
  <c r="AA236" i="30"/>
  <c r="AA238" i="30" s="1"/>
  <c r="Z238" i="30"/>
  <c r="Z284" i="30" s="1"/>
  <c r="F365" i="30"/>
  <c r="F436" i="30"/>
  <c r="G436" i="30" s="1"/>
  <c r="AU403" i="30"/>
  <c r="AR478" i="30"/>
  <c r="AV403" i="30"/>
  <c r="AU415" i="30"/>
  <c r="AR490" i="30"/>
  <c r="AV415" i="30"/>
  <c r="AU432" i="30"/>
  <c r="AR507" i="30"/>
  <c r="AV432" i="30"/>
  <c r="AP404" i="30"/>
  <c r="AM479" i="30"/>
  <c r="AQ404" i="30"/>
  <c r="AP421" i="30"/>
  <c r="AM496" i="30"/>
  <c r="AQ421" i="30"/>
  <c r="AP431" i="30"/>
  <c r="AM506" i="30"/>
  <c r="AQ431" i="30"/>
  <c r="AK405" i="30"/>
  <c r="AH480" i="30"/>
  <c r="AL405" i="30"/>
  <c r="AK426" i="30"/>
  <c r="AH501" i="30"/>
  <c r="AL426" i="30"/>
  <c r="AF398" i="30"/>
  <c r="AC473" i="30"/>
  <c r="AG398" i="30"/>
  <c r="AF414" i="30"/>
  <c r="AC489" i="30"/>
  <c r="AG414" i="30"/>
  <c r="AF423" i="30"/>
  <c r="AC498" i="30"/>
  <c r="AG423" i="30"/>
  <c r="AA387" i="30"/>
  <c r="X462" i="30"/>
  <c r="AB387" i="30"/>
  <c r="AB409" i="30"/>
  <c r="X484" i="30"/>
  <c r="AA409" i="30"/>
  <c r="AA424" i="30"/>
  <c r="X499" i="30"/>
  <c r="AB424" i="30"/>
  <c r="V412" i="30"/>
  <c r="S487" i="30"/>
  <c r="W412" i="30"/>
  <c r="Q389" i="30"/>
  <c r="N464" i="30"/>
  <c r="R389" i="30"/>
  <c r="Q413" i="30"/>
  <c r="N488" i="30"/>
  <c r="R413" i="30"/>
  <c r="L398" i="30"/>
  <c r="I473" i="30"/>
  <c r="M398" i="30"/>
  <c r="L414" i="30"/>
  <c r="I489" i="30"/>
  <c r="M414" i="30"/>
  <c r="L423" i="30"/>
  <c r="I498" i="30"/>
  <c r="M423" i="30"/>
  <c r="L438" i="30"/>
  <c r="I513" i="30"/>
  <c r="M438" i="30"/>
  <c r="D462" i="30"/>
  <c r="H387" i="30"/>
  <c r="G387" i="30"/>
  <c r="G400" i="30"/>
  <c r="D475" i="30"/>
  <c r="H400" i="30"/>
  <c r="G416" i="30"/>
  <c r="D491" i="30"/>
  <c r="H416" i="30"/>
  <c r="Z290" i="30"/>
  <c r="Z361" i="30"/>
  <c r="AA286" i="30"/>
  <c r="AU398" i="30"/>
  <c r="AR473" i="30"/>
  <c r="AV398" i="30"/>
  <c r="AR485" i="30"/>
  <c r="AV410" i="30"/>
  <c r="AU410" i="30"/>
  <c r="AU414" i="30"/>
  <c r="AR489" i="30"/>
  <c r="AV414" i="30"/>
  <c r="AU423" i="30"/>
  <c r="AR498" i="30"/>
  <c r="AV423" i="30"/>
  <c r="AP424" i="30"/>
  <c r="AM499" i="30"/>
  <c r="AQ424" i="30"/>
  <c r="AH461" i="30"/>
  <c r="AL386" i="30"/>
  <c r="AK431" i="30"/>
  <c r="AH506" i="30"/>
  <c r="AL431" i="30"/>
  <c r="AF401" i="30"/>
  <c r="AC476" i="30"/>
  <c r="AG401" i="30"/>
  <c r="AG409" i="30"/>
  <c r="AC484" i="30"/>
  <c r="AF409" i="30"/>
  <c r="AF417" i="30"/>
  <c r="AC492" i="30"/>
  <c r="AG417" i="30"/>
  <c r="AF439" i="30"/>
  <c r="AC514" i="30"/>
  <c r="AG439" i="30"/>
  <c r="V437" i="30"/>
  <c r="S512" i="30"/>
  <c r="W437" i="30"/>
  <c r="N487" i="30"/>
  <c r="R412" i="30"/>
  <c r="Q412" i="30"/>
  <c r="L387" i="30"/>
  <c r="I462" i="30"/>
  <c r="M387" i="30"/>
  <c r="L426" i="30"/>
  <c r="I501" i="30"/>
  <c r="M426" i="30"/>
  <c r="G399" i="30"/>
  <c r="D474" i="30"/>
  <c r="H399" i="30"/>
  <c r="G415" i="30"/>
  <c r="D490" i="30"/>
  <c r="H415" i="30"/>
  <c r="AO290" i="30"/>
  <c r="AO361" i="30"/>
  <c r="AP286" i="30"/>
  <c r="AU413" i="30"/>
  <c r="AR488" i="30"/>
  <c r="AV413" i="30"/>
  <c r="AU437" i="30"/>
  <c r="AR512" i="30"/>
  <c r="AV437" i="30"/>
  <c r="AP402" i="30"/>
  <c r="AM477" i="30"/>
  <c r="AQ402" i="30"/>
  <c r="AP418" i="30"/>
  <c r="AM493" i="30"/>
  <c r="AQ418" i="30"/>
  <c r="AM511" i="30"/>
  <c r="AQ436" i="30"/>
  <c r="AK399" i="30"/>
  <c r="AH474" i="30"/>
  <c r="AL399" i="30"/>
  <c r="AL411" i="30"/>
  <c r="AH486" i="30"/>
  <c r="AK411" i="30"/>
  <c r="AK429" i="30"/>
  <c r="AH504" i="30"/>
  <c r="AL429" i="30"/>
  <c r="AF400" i="30"/>
  <c r="AC475" i="30"/>
  <c r="AG400" i="30"/>
  <c r="AF416" i="30"/>
  <c r="AC491" i="30"/>
  <c r="AG416" i="30"/>
  <c r="AF425" i="30"/>
  <c r="AC500" i="30"/>
  <c r="AG425" i="30"/>
  <c r="AA405" i="30"/>
  <c r="X480" i="30"/>
  <c r="AB405" i="30"/>
  <c r="AA426" i="30"/>
  <c r="X501" i="30"/>
  <c r="AB426" i="30"/>
  <c r="V398" i="30"/>
  <c r="S473" i="30"/>
  <c r="W398" i="30"/>
  <c r="V414" i="30"/>
  <c r="S489" i="30"/>
  <c r="W414" i="30"/>
  <c r="V423" i="30"/>
  <c r="S498" i="30"/>
  <c r="W423" i="30"/>
  <c r="Q387" i="30"/>
  <c r="N462" i="30"/>
  <c r="R387" i="30"/>
  <c r="R409" i="30"/>
  <c r="N484" i="30"/>
  <c r="Q409" i="30"/>
  <c r="Q432" i="30"/>
  <c r="N507" i="30"/>
  <c r="R432" i="30"/>
  <c r="L412" i="30"/>
  <c r="I487" i="30"/>
  <c r="M412" i="30"/>
  <c r="G398" i="30"/>
  <c r="D473" i="30"/>
  <c r="H398" i="30"/>
  <c r="D485" i="30"/>
  <c r="H410" i="30"/>
  <c r="G410" i="30"/>
  <c r="G414" i="30"/>
  <c r="D489" i="30"/>
  <c r="H414" i="30"/>
  <c r="G361" i="30"/>
  <c r="AT290" i="30"/>
  <c r="AT361" i="30"/>
  <c r="AU286" i="30"/>
  <c r="U314" i="30"/>
  <c r="V239" i="30"/>
  <c r="AR461" i="30"/>
  <c r="AV386" i="30"/>
  <c r="AU421" i="30"/>
  <c r="AR496" i="30"/>
  <c r="AV421" i="30"/>
  <c r="AP399" i="30"/>
  <c r="AM474" i="30"/>
  <c r="AQ399" i="30"/>
  <c r="AP407" i="30"/>
  <c r="AM482" i="30"/>
  <c r="AQ407" i="30"/>
  <c r="AP415" i="30"/>
  <c r="AM490" i="30"/>
  <c r="AQ415" i="30"/>
  <c r="AP432" i="30"/>
  <c r="AM507" i="30"/>
  <c r="AQ432" i="30"/>
  <c r="AK406" i="30"/>
  <c r="AH481" i="30"/>
  <c r="AL406" i="30"/>
  <c r="AH511" i="30"/>
  <c r="AL436" i="30"/>
  <c r="AF429" i="30"/>
  <c r="AC504" i="30"/>
  <c r="AG429" i="30"/>
  <c r="AA404" i="30"/>
  <c r="X479" i="30"/>
  <c r="AB404" i="30"/>
  <c r="X483" i="30"/>
  <c r="AB408" i="30"/>
  <c r="AA408" i="30"/>
  <c r="AA421" i="30"/>
  <c r="X496" i="30"/>
  <c r="AB421" i="30"/>
  <c r="S464" i="30"/>
  <c r="W389" i="30"/>
  <c r="V405" i="30"/>
  <c r="S480" i="30"/>
  <c r="W405" i="30"/>
  <c r="V413" i="30"/>
  <c r="S488" i="30"/>
  <c r="W413" i="30"/>
  <c r="V422" i="30"/>
  <c r="S497" i="30"/>
  <c r="W422" i="30"/>
  <c r="Q402" i="30"/>
  <c r="N477" i="30"/>
  <c r="R402" i="30"/>
  <c r="Q418" i="30"/>
  <c r="N493" i="30"/>
  <c r="R418" i="30"/>
  <c r="R427" i="30"/>
  <c r="N502" i="30"/>
  <c r="Q427" i="30"/>
  <c r="N511" i="30"/>
  <c r="R436" i="30"/>
  <c r="L401" i="30"/>
  <c r="I476" i="30"/>
  <c r="M401" i="30"/>
  <c r="M409" i="30"/>
  <c r="I484" i="30"/>
  <c r="L409" i="30"/>
  <c r="L417" i="30"/>
  <c r="I492" i="30"/>
  <c r="M417" i="30"/>
  <c r="L439" i="30"/>
  <c r="I514" i="30"/>
  <c r="M439" i="30"/>
  <c r="H411" i="30"/>
  <c r="D486" i="30"/>
  <c r="G411" i="30"/>
  <c r="G432" i="30"/>
  <c r="D507" i="30"/>
  <c r="H432" i="30"/>
  <c r="AJ311" i="30"/>
  <c r="AJ238" i="30"/>
  <c r="AJ284" i="30" s="1"/>
  <c r="AK236" i="30"/>
  <c r="AK238" i="30" s="1"/>
  <c r="AU399" i="30"/>
  <c r="AR474" i="30"/>
  <c r="AV399" i="30"/>
  <c r="AU429" i="30"/>
  <c r="AR504" i="30"/>
  <c r="AV429" i="30"/>
  <c r="AP400" i="30"/>
  <c r="AM475" i="30"/>
  <c r="AQ400" i="30"/>
  <c r="AP416" i="30"/>
  <c r="AM491" i="30"/>
  <c r="AQ416" i="30"/>
  <c r="AP425" i="30"/>
  <c r="AM500" i="30"/>
  <c r="AQ425" i="30"/>
  <c r="AK413" i="30"/>
  <c r="AH488" i="30"/>
  <c r="AL413" i="30"/>
  <c r="AK437" i="30"/>
  <c r="AH512" i="30"/>
  <c r="AL437" i="30"/>
  <c r="AF402" i="30"/>
  <c r="AC477" i="30"/>
  <c r="AG402" i="30"/>
  <c r="AF418" i="30"/>
  <c r="AC493" i="30"/>
  <c r="AG418" i="30"/>
  <c r="AA399" i="30"/>
  <c r="X474" i="30"/>
  <c r="AB399" i="30"/>
  <c r="AB411" i="30"/>
  <c r="X486" i="30"/>
  <c r="AA411" i="30"/>
  <c r="AA432" i="30"/>
  <c r="X507" i="30"/>
  <c r="AB432" i="30"/>
  <c r="V400" i="30"/>
  <c r="S475" i="30"/>
  <c r="W400" i="30"/>
  <c r="V416" i="30"/>
  <c r="S491" i="30"/>
  <c r="W416" i="30"/>
  <c r="V425" i="30"/>
  <c r="S500" i="30"/>
  <c r="W425" i="30"/>
  <c r="R411" i="30"/>
  <c r="N486" i="30"/>
  <c r="Q411" i="30"/>
  <c r="Q426" i="30"/>
  <c r="N501" i="30"/>
  <c r="R426" i="30"/>
  <c r="L311" i="30"/>
  <c r="L313" i="30" s="1"/>
  <c r="L402" i="30"/>
  <c r="I477" i="30"/>
  <c r="M402" i="30"/>
  <c r="L418" i="30"/>
  <c r="I493" i="30"/>
  <c r="M418" i="30"/>
  <c r="L427" i="30"/>
  <c r="I502" i="30"/>
  <c r="M427" i="30"/>
  <c r="G404" i="30"/>
  <c r="D479" i="30"/>
  <c r="H404" i="30"/>
  <c r="H408" i="30"/>
  <c r="D483" i="30"/>
  <c r="G408" i="30"/>
  <c r="G421" i="30"/>
  <c r="D496" i="30"/>
  <c r="H421" i="30"/>
  <c r="AE314" i="30"/>
  <c r="AE355" i="30" s="1"/>
  <c r="AE358" i="30" s="1"/>
  <c r="AF239" i="30"/>
  <c r="U238" i="30"/>
  <c r="U284" i="30" s="1"/>
  <c r="U311" i="30"/>
  <c r="V236" i="30"/>
  <c r="V238" i="30" s="1"/>
  <c r="AV427" i="30"/>
  <c r="AR502" i="30"/>
  <c r="AU427" i="30"/>
  <c r="AP437" i="30"/>
  <c r="AM512" i="30"/>
  <c r="AQ437" i="30"/>
  <c r="AK412" i="30"/>
  <c r="AH487" i="30"/>
  <c r="AL412" i="30"/>
  <c r="AF399" i="30"/>
  <c r="AC474" i="30"/>
  <c r="AG399" i="30"/>
  <c r="AF407" i="30"/>
  <c r="AC482" i="30"/>
  <c r="AG407" i="30"/>
  <c r="AF415" i="30"/>
  <c r="AC490" i="30"/>
  <c r="AG415" i="30"/>
  <c r="AF432" i="30"/>
  <c r="AC507" i="30"/>
  <c r="AG432" i="30"/>
  <c r="AA406" i="30"/>
  <c r="X481" i="30"/>
  <c r="AB406" i="30"/>
  <c r="X511" i="30"/>
  <c r="AB436" i="30"/>
  <c r="V429" i="30"/>
  <c r="S504" i="30"/>
  <c r="W429" i="30"/>
  <c r="Q404" i="30"/>
  <c r="N479" i="30"/>
  <c r="R404" i="30"/>
  <c r="N483" i="30"/>
  <c r="R408" i="30"/>
  <c r="Q408" i="30"/>
  <c r="Q421" i="30"/>
  <c r="N496" i="30"/>
  <c r="R421" i="30"/>
  <c r="L424" i="30"/>
  <c r="I499" i="30"/>
  <c r="M424" i="30"/>
  <c r="G386" i="30"/>
  <c r="D461" i="30"/>
  <c r="H386" i="30"/>
  <c r="H409" i="30"/>
  <c r="D484" i="30"/>
  <c r="G409" i="30"/>
  <c r="G392" i="30"/>
  <c r="D467" i="30"/>
  <c r="H392" i="30"/>
  <c r="AU391" i="30"/>
  <c r="AR466" i="30"/>
  <c r="AV391" i="30"/>
  <c r="AP393" i="30"/>
  <c r="AM468" i="30"/>
  <c r="AQ393" i="30"/>
  <c r="AK391" i="30"/>
  <c r="AH466" i="30"/>
  <c r="AL391" i="30"/>
  <c r="V393" i="30"/>
  <c r="S468" i="30"/>
  <c r="W393" i="30"/>
  <c r="Q391" i="30"/>
  <c r="N466" i="30"/>
  <c r="R391" i="30"/>
  <c r="G396" i="30"/>
  <c r="D471" i="30"/>
  <c r="H396" i="30"/>
  <c r="AP394" i="30"/>
  <c r="AM469" i="30"/>
  <c r="AQ394" i="30"/>
  <c r="AK392" i="30"/>
  <c r="AH467" i="30"/>
  <c r="AL392" i="30"/>
  <c r="AC465" i="30"/>
  <c r="AG390" i="30"/>
  <c r="V394" i="30"/>
  <c r="S469" i="30"/>
  <c r="W394" i="30"/>
  <c r="L394" i="30"/>
  <c r="I469" i="30"/>
  <c r="M394" i="30"/>
  <c r="D468" i="30"/>
  <c r="AU393" i="30"/>
  <c r="AR468" i="30"/>
  <c r="AV393" i="30"/>
  <c r="AK395" i="30"/>
  <c r="AH470" i="30"/>
  <c r="AL395" i="30"/>
  <c r="L397" i="30"/>
  <c r="I472" i="30"/>
  <c r="M397" i="30"/>
  <c r="V392" i="30"/>
  <c r="S467" i="30"/>
  <c r="W392" i="30"/>
  <c r="AA393" i="30"/>
  <c r="X468" i="30"/>
  <c r="AB393" i="30"/>
  <c r="V397" i="30"/>
  <c r="S472" i="30"/>
  <c r="W397" i="30"/>
  <c r="G391" i="30"/>
  <c r="D466" i="30"/>
  <c r="H391" i="30"/>
  <c r="AF393" i="30"/>
  <c r="AC468" i="30"/>
  <c r="AG393" i="30"/>
  <c r="AA391" i="30"/>
  <c r="X466" i="30"/>
  <c r="AB391" i="30"/>
  <c r="L395" i="30"/>
  <c r="I470" i="30"/>
  <c r="M395" i="30"/>
  <c r="AF396" i="30"/>
  <c r="AC471" i="30"/>
  <c r="AG396" i="30"/>
  <c r="V396" i="30"/>
  <c r="S471" i="30"/>
  <c r="W396" i="30"/>
  <c r="AU395" i="30"/>
  <c r="AR470" i="30"/>
  <c r="AV395" i="30"/>
  <c r="AF391" i="30"/>
  <c r="AC466" i="30"/>
  <c r="AG391" i="30"/>
  <c r="Q393" i="30"/>
  <c r="N468" i="30"/>
  <c r="R393" i="30"/>
  <c r="AK394" i="30"/>
  <c r="AH469" i="30"/>
  <c r="AL394" i="30"/>
  <c r="G395" i="30"/>
  <c r="D470" i="30"/>
  <c r="H395" i="30"/>
  <c r="AP391" i="30"/>
  <c r="AM466" i="30"/>
  <c r="AQ391" i="30"/>
  <c r="AA395" i="30"/>
  <c r="X470" i="30"/>
  <c r="AB395" i="30"/>
  <c r="AU394" i="30"/>
  <c r="AR469" i="30"/>
  <c r="AV394" i="30"/>
  <c r="N465" i="30"/>
  <c r="R390" i="30"/>
  <c r="Q396" i="30"/>
  <c r="N471" i="30"/>
  <c r="R396" i="30"/>
  <c r="AU397" i="30"/>
  <c r="AR472" i="30"/>
  <c r="AV397" i="30"/>
  <c r="AP395" i="30"/>
  <c r="AM470" i="30"/>
  <c r="AQ395" i="30"/>
  <c r="AA397" i="30"/>
  <c r="X472" i="30"/>
  <c r="AB397" i="30"/>
  <c r="V395" i="30"/>
  <c r="S470" i="30"/>
  <c r="W395" i="30"/>
  <c r="L393" i="30"/>
  <c r="I468" i="30"/>
  <c r="M393" i="30"/>
  <c r="G390" i="30"/>
  <c r="D465" i="30"/>
  <c r="H390" i="30"/>
  <c r="G394" i="30"/>
  <c r="D469" i="30"/>
  <c r="H394" i="30"/>
  <c r="AU392" i="30"/>
  <c r="AR467" i="30"/>
  <c r="AV392" i="30"/>
  <c r="AM465" i="30"/>
  <c r="AQ390" i="30"/>
  <c r="AP396" i="30"/>
  <c r="AM471" i="30"/>
  <c r="AQ396" i="30"/>
  <c r="Q392" i="30"/>
  <c r="N467" i="30"/>
  <c r="R392" i="30"/>
  <c r="I465" i="30"/>
  <c r="M390" i="30"/>
  <c r="L396" i="30"/>
  <c r="I471" i="30"/>
  <c r="M396" i="30"/>
  <c r="Q395" i="30"/>
  <c r="N470" i="30"/>
  <c r="R395" i="30"/>
  <c r="AU396" i="30"/>
  <c r="AR471" i="30"/>
  <c r="AV396" i="30"/>
  <c r="AH465" i="30"/>
  <c r="AL390" i="30"/>
  <c r="AK396" i="30"/>
  <c r="AH471" i="30"/>
  <c r="AL396" i="30"/>
  <c r="AA394" i="30"/>
  <c r="X469" i="30"/>
  <c r="AB394" i="30"/>
  <c r="L392" i="30"/>
  <c r="I467" i="30"/>
  <c r="M392" i="30"/>
  <c r="AP397" i="30"/>
  <c r="AM472" i="30"/>
  <c r="AQ397" i="30"/>
  <c r="V391" i="30"/>
  <c r="S466" i="30"/>
  <c r="W391" i="30"/>
  <c r="Q394" i="30"/>
  <c r="N469" i="30"/>
  <c r="R394" i="30"/>
  <c r="AT390" i="30"/>
  <c r="AU390" i="30" s="1"/>
  <c r="AT355" i="30"/>
  <c r="AT358" i="30" s="1"/>
  <c r="AJ390" i="30"/>
  <c r="AJ355" i="30"/>
  <c r="AJ358" i="30" s="1"/>
  <c r="Z390" i="30"/>
  <c r="AA390" i="30" s="1"/>
  <c r="Z355" i="30"/>
  <c r="Z358" i="30" s="1"/>
  <c r="K390" i="30"/>
  <c r="K355" i="30"/>
  <c r="K358" i="30" s="1"/>
  <c r="AK397" i="30"/>
  <c r="AH472" i="30"/>
  <c r="AL397" i="30"/>
  <c r="AF395" i="30"/>
  <c r="AC470" i="30"/>
  <c r="AG395" i="30"/>
  <c r="Q397" i="30"/>
  <c r="N472" i="30"/>
  <c r="R397" i="30"/>
  <c r="AF394" i="30"/>
  <c r="AC469" i="30"/>
  <c r="AG394" i="30"/>
  <c r="AA392" i="30"/>
  <c r="X467" i="30"/>
  <c r="AB392" i="30"/>
  <c r="S465" i="30"/>
  <c r="W390" i="30"/>
  <c r="G397" i="30"/>
  <c r="D472" i="30"/>
  <c r="H397" i="30"/>
  <c r="AK393" i="30"/>
  <c r="AH468" i="30"/>
  <c r="AL393" i="30"/>
  <c r="AF397" i="30"/>
  <c r="AC472" i="30"/>
  <c r="AG397" i="30"/>
  <c r="L391" i="30"/>
  <c r="I466" i="30"/>
  <c r="M391" i="30"/>
  <c r="AR465" i="30"/>
  <c r="AV390" i="30"/>
  <c r="AU315" i="30"/>
  <c r="AP392" i="30"/>
  <c r="AM467" i="30"/>
  <c r="AQ392" i="30"/>
  <c r="AF392" i="30"/>
  <c r="AC467" i="30"/>
  <c r="AG392" i="30"/>
  <c r="X465" i="30"/>
  <c r="AB390" i="30"/>
  <c r="AA315" i="30"/>
  <c r="AA396" i="30"/>
  <c r="X471" i="30"/>
  <c r="AB396" i="30"/>
  <c r="P390" i="30"/>
  <c r="P355" i="30"/>
  <c r="P358" i="30" s="1"/>
  <c r="AO390" i="30"/>
  <c r="AO355" i="30"/>
  <c r="AO358" i="30" s="1"/>
  <c r="AE390" i="30"/>
  <c r="U390" i="30"/>
  <c r="U355" i="30"/>
  <c r="U358" i="30" s="1"/>
  <c r="F393" i="30"/>
  <c r="H393" i="30" s="1"/>
  <c r="G318" i="30"/>
  <c r="P290" i="30"/>
  <c r="P361" i="30"/>
  <c r="Q286" i="30"/>
  <c r="F837" i="30"/>
  <c r="F912" i="30" s="1"/>
  <c r="D498" i="30"/>
  <c r="D497" i="30"/>
  <c r="F423" i="30"/>
  <c r="H423" i="30" s="1"/>
  <c r="G348" i="30"/>
  <c r="F283" i="30"/>
  <c r="F422" i="30"/>
  <c r="H422" i="30" s="1"/>
  <c r="G347" i="30"/>
  <c r="F355" i="30"/>
  <c r="F209" i="30"/>
  <c r="U29" i="38"/>
  <c r="U41" i="38"/>
  <c r="U42" i="38" s="1"/>
  <c r="AM29" i="38"/>
  <c r="AM41" i="38"/>
  <c r="AM42" i="38" s="1"/>
  <c r="BE29" i="38"/>
  <c r="BE41" i="38"/>
  <c r="BE42" i="38" s="1"/>
  <c r="BW29" i="38"/>
  <c r="BW41" i="38"/>
  <c r="BW42" i="38" s="1"/>
  <c r="CS22" i="38"/>
  <c r="CS34" i="38" s="1"/>
  <c r="CO29" i="38"/>
  <c r="CO41" i="38"/>
  <c r="CO42" i="38" s="1"/>
  <c r="DK30" i="38"/>
  <c r="DG29" i="38"/>
  <c r="DG41" i="38"/>
  <c r="DG42" i="38" s="1"/>
  <c r="EQ13" i="38"/>
  <c r="EQ23" i="38" s="1"/>
  <c r="EQ30" i="38" s="1"/>
  <c r="EU30" i="38"/>
  <c r="EU22" i="38"/>
  <c r="EU34" i="38" s="1"/>
  <c r="EW15" i="38"/>
  <c r="EY15" i="38"/>
  <c r="FA15" i="38"/>
  <c r="ES15" i="38"/>
  <c r="EV15" i="38"/>
  <c r="EX15" i="38"/>
  <c r="EZ15" i="38"/>
  <c r="FF15" i="38"/>
  <c r="EE15" i="38"/>
  <c r="EG15" i="38"/>
  <c r="EI15" i="38"/>
  <c r="EO15" i="38"/>
  <c r="EJ22" i="38"/>
  <c r="EJ34" i="38" s="1"/>
  <c r="EA15" i="38"/>
  <c r="ED15" i="38"/>
  <c r="EF15" i="38"/>
  <c r="EH15" i="38"/>
  <c r="EN15" i="38"/>
  <c r="EL22" i="38"/>
  <c r="EL34" i="38" s="1"/>
  <c r="DY42" i="38"/>
  <c r="DS30" i="38"/>
  <c r="DM15" i="38"/>
  <c r="DO15" i="38"/>
  <c r="DQ15" i="38"/>
  <c r="DW15" i="38"/>
  <c r="DI15" i="38"/>
  <c r="DL15" i="38"/>
  <c r="DN15" i="38"/>
  <c r="DP15" i="38"/>
  <c r="DV15" i="38"/>
  <c r="CT15" i="38"/>
  <c r="CV15" i="38"/>
  <c r="CX15" i="38"/>
  <c r="DD15" i="38"/>
  <c r="DB22" i="38"/>
  <c r="DB34" i="38" s="1"/>
  <c r="CS30" i="38"/>
  <c r="CP15" i="38"/>
  <c r="CR15" i="38"/>
  <c r="CU15" i="38"/>
  <c r="CW15" i="38"/>
  <c r="CY15" i="38"/>
  <c r="DE15" i="38"/>
  <c r="CZ22" i="38"/>
  <c r="CZ34" i="38" s="1"/>
  <c r="CA30" i="38"/>
  <c r="CA22" i="38"/>
  <c r="CA34" i="38" s="1"/>
  <c r="CK30" i="38"/>
  <c r="CK31" i="38" s="1"/>
  <c r="CK22" i="38"/>
  <c r="CK34" i="38" s="1"/>
  <c r="CC15" i="38"/>
  <c r="CE15" i="38"/>
  <c r="CG15" i="38"/>
  <c r="CM15" i="38"/>
  <c r="BY15" i="38"/>
  <c r="CB15" i="38"/>
  <c r="CD15" i="38"/>
  <c r="CF15" i="38"/>
  <c r="CL15" i="38"/>
  <c r="BJ15" i="38"/>
  <c r="BL15" i="38"/>
  <c r="BN15" i="38"/>
  <c r="BT15" i="38"/>
  <c r="BI30" i="38"/>
  <c r="BI22" i="38"/>
  <c r="BI34" i="38" s="1"/>
  <c r="BQ30" i="38"/>
  <c r="BS30" i="38"/>
  <c r="BS31" i="38" s="1"/>
  <c r="BK15" i="38"/>
  <c r="BM15" i="38"/>
  <c r="BO15" i="38"/>
  <c r="BU15" i="38"/>
  <c r="AS15" i="38"/>
  <c r="AU15" i="38"/>
  <c r="AW15" i="38"/>
  <c r="BC15" i="38"/>
  <c r="AO15" i="38"/>
  <c r="AR15" i="38"/>
  <c r="AT15" i="38"/>
  <c r="AV15" i="38"/>
  <c r="BB15" i="38"/>
  <c r="AA15" i="38"/>
  <c r="AC15" i="38"/>
  <c r="AE15" i="38"/>
  <c r="AK15" i="38"/>
  <c r="W15" i="38"/>
  <c r="Z15" i="38"/>
  <c r="AB15" i="38"/>
  <c r="AD15" i="38"/>
  <c r="AJ15" i="38"/>
  <c r="L127" i="57" l="1"/>
  <c r="L129" i="57" s="1"/>
  <c r="L133" i="57" s="1"/>
  <c r="L178" i="57" s="1"/>
  <c r="L127" i="56"/>
  <c r="L129" i="56" s="1"/>
  <c r="L133" i="56" s="1"/>
  <c r="L178" i="56" s="1"/>
  <c r="I174" i="57"/>
  <c r="I176" i="57" s="1"/>
  <c r="I174" i="56"/>
  <c r="I176" i="56" s="1"/>
  <c r="DC22" i="38"/>
  <c r="DC34" i="38" s="1"/>
  <c r="Y22" i="38"/>
  <c r="Y34" i="38" s="1"/>
  <c r="BW30" i="38"/>
  <c r="DU30" i="38"/>
  <c r="DU31" i="38" s="1"/>
  <c r="DY30" i="38"/>
  <c r="CI30" i="38"/>
  <c r="CI31" i="38" s="1"/>
  <c r="EC22" i="38"/>
  <c r="EC34" i="38" s="1"/>
  <c r="CO30" i="38"/>
  <c r="EC31" i="38"/>
  <c r="DA31" i="38"/>
  <c r="AQ31" i="38"/>
  <c r="BQ31" i="38"/>
  <c r="DK31" i="38"/>
  <c r="X518" i="30"/>
  <c r="AB443" i="30"/>
  <c r="AA443" i="30"/>
  <c r="S517" i="30"/>
  <c r="W442" i="30"/>
  <c r="V442" i="30"/>
  <c r="DA22" i="38"/>
  <c r="DA34" i="38" s="1"/>
  <c r="DA45" i="38" s="1"/>
  <c r="S518" i="30"/>
  <c r="W443" i="30"/>
  <c r="V443" i="30"/>
  <c r="AM517" i="30"/>
  <c r="AQ442" i="30"/>
  <c r="AP442" i="30"/>
  <c r="D517" i="30"/>
  <c r="H442" i="30"/>
  <c r="D518" i="30"/>
  <c r="H443" i="30"/>
  <c r="EU31" i="38"/>
  <c r="AH517" i="30"/>
  <c r="AL442" i="30"/>
  <c r="AK442" i="30"/>
  <c r="AQ22" i="38"/>
  <c r="BI31" i="38"/>
  <c r="CA31" i="38"/>
  <c r="DS31" i="38"/>
  <c r="AM30" i="38"/>
  <c r="AH518" i="30"/>
  <c r="AL443" i="30"/>
  <c r="AK443" i="30"/>
  <c r="N518" i="30"/>
  <c r="R443" i="30"/>
  <c r="Q443" i="30"/>
  <c r="DG30" i="38"/>
  <c r="X517" i="30"/>
  <c r="AB442" i="30"/>
  <c r="AA442" i="30"/>
  <c r="N517" i="30"/>
  <c r="R442" i="30"/>
  <c r="Q442" i="30"/>
  <c r="I517" i="30"/>
  <c r="M442" i="30"/>
  <c r="L442" i="30"/>
  <c r="Y31" i="38"/>
  <c r="CS31" i="38"/>
  <c r="EJ31" i="38"/>
  <c r="CZ31" i="38"/>
  <c r="U30" i="38"/>
  <c r="AM518" i="30"/>
  <c r="AQ443" i="30"/>
  <c r="AP443" i="30"/>
  <c r="AR517" i="30"/>
  <c r="AV442" i="30"/>
  <c r="AU442" i="30"/>
  <c r="BE30" i="38"/>
  <c r="I518" i="30"/>
  <c r="M443" i="30"/>
  <c r="L443" i="30"/>
  <c r="AC518" i="30"/>
  <c r="AG443" i="30"/>
  <c r="AF443" i="30"/>
  <c r="AR518" i="30"/>
  <c r="AV443" i="30"/>
  <c r="AU443" i="30"/>
  <c r="AC517" i="30"/>
  <c r="AG442" i="30"/>
  <c r="AF442" i="30"/>
  <c r="K359" i="30"/>
  <c r="K366" i="30" s="1"/>
  <c r="K369" i="30" s="1"/>
  <c r="F442" i="30"/>
  <c r="G367" i="30"/>
  <c r="F518" i="30"/>
  <c r="G443" i="30"/>
  <c r="FD30" i="38"/>
  <c r="FD31" i="38" s="1"/>
  <c r="FD22" i="38"/>
  <c r="FD34" i="38" s="1"/>
  <c r="FD44" i="38" s="1"/>
  <c r="EM30" i="38"/>
  <c r="EM31" i="38" s="1"/>
  <c r="EM22" i="38"/>
  <c r="EM34" i="38" s="1"/>
  <c r="EM45" i="38" s="1"/>
  <c r="DT22" i="38"/>
  <c r="DT34" i="38" s="1"/>
  <c r="DT30" i="38"/>
  <c r="DT31" i="38" s="1"/>
  <c r="CJ30" i="38"/>
  <c r="CJ31" i="38" s="1"/>
  <c r="CJ22" i="38"/>
  <c r="CJ34" i="38" s="1"/>
  <c r="CJ43" i="38" s="1"/>
  <c r="AZ30" i="38"/>
  <c r="AZ31" i="38" s="1"/>
  <c r="AZ22" i="38"/>
  <c r="AZ34" i="38" s="1"/>
  <c r="AI30" i="38"/>
  <c r="AI31" i="38" s="1"/>
  <c r="AI22" i="38"/>
  <c r="AI34" i="38" s="1"/>
  <c r="AI44" i="38" s="1"/>
  <c r="FE30" i="38"/>
  <c r="FE31" i="38" s="1"/>
  <c r="FE22" i="38"/>
  <c r="FE34" i="38" s="1"/>
  <c r="FE43" i="38" s="1"/>
  <c r="BR30" i="38"/>
  <c r="BR31" i="38" s="1"/>
  <c r="BR22" i="38"/>
  <c r="BR34" i="38" s="1"/>
  <c r="BR43" i="38" s="1"/>
  <c r="BA22" i="38"/>
  <c r="BA34" i="38" s="1"/>
  <c r="BA30" i="38"/>
  <c r="BA31" i="38" s="1"/>
  <c r="AH30" i="38"/>
  <c r="AH31" i="38" s="1"/>
  <c r="AH22" i="38"/>
  <c r="AH34" i="38" s="1"/>
  <c r="AH44" i="38" s="1"/>
  <c r="FB30" i="38"/>
  <c r="FB22" i="38"/>
  <c r="FB34" i="38" s="1"/>
  <c r="EK30" i="38"/>
  <c r="EK22" i="38"/>
  <c r="EK34" i="38" s="1"/>
  <c r="EK43" i="38" s="1"/>
  <c r="DR22" i="38"/>
  <c r="DR34" i="38" s="1"/>
  <c r="DR30" i="38"/>
  <c r="CH30" i="38"/>
  <c r="CH22" i="38"/>
  <c r="CH34" i="38" s="1"/>
  <c r="CH44" i="38" s="1"/>
  <c r="AX30" i="38"/>
  <c r="AX22" i="38"/>
  <c r="AG30" i="38"/>
  <c r="AG22" i="38"/>
  <c r="FC30" i="38"/>
  <c r="FC22" i="38"/>
  <c r="FC34" i="38" s="1"/>
  <c r="BP30" i="38"/>
  <c r="BP22" i="38"/>
  <c r="BP34" i="38" s="1"/>
  <c r="BP44" i="38" s="1"/>
  <c r="AY22" i="38"/>
  <c r="AY30" i="38"/>
  <c r="AF30" i="38"/>
  <c r="AF22" i="38"/>
  <c r="U291" i="30"/>
  <c r="U294" i="30" s="1"/>
  <c r="AJ291" i="30"/>
  <c r="AJ294" i="30" s="1"/>
  <c r="Z291" i="30"/>
  <c r="Z294" i="30" s="1"/>
  <c r="AT291" i="30"/>
  <c r="AT294" i="30" s="1"/>
  <c r="P291" i="30"/>
  <c r="P294" i="30" s="1"/>
  <c r="AO291" i="30"/>
  <c r="AO294" i="30" s="1"/>
  <c r="AE291" i="30"/>
  <c r="AE294" i="30" s="1"/>
  <c r="F216" i="30"/>
  <c r="F219" i="30" s="1"/>
  <c r="F142" i="54" s="1"/>
  <c r="G461" i="30"/>
  <c r="D536" i="30"/>
  <c r="H461" i="30"/>
  <c r="Q496" i="30"/>
  <c r="N571" i="30"/>
  <c r="R496" i="30"/>
  <c r="Q483" i="30"/>
  <c r="N558" i="30"/>
  <c r="R483" i="30"/>
  <c r="Q479" i="30"/>
  <c r="N554" i="30"/>
  <c r="R479" i="30"/>
  <c r="X586" i="30"/>
  <c r="AB511" i="30"/>
  <c r="AF507" i="30"/>
  <c r="AC582" i="30"/>
  <c r="AG507" i="30"/>
  <c r="AF482" i="30"/>
  <c r="AC557" i="30"/>
  <c r="AG482" i="30"/>
  <c r="AK487" i="30"/>
  <c r="AH562" i="30"/>
  <c r="AL487" i="30"/>
  <c r="AV502" i="30"/>
  <c r="AR577" i="30"/>
  <c r="AU502" i="30"/>
  <c r="AE389" i="30"/>
  <c r="AF314" i="30"/>
  <c r="G496" i="30"/>
  <c r="D571" i="30"/>
  <c r="H496" i="30"/>
  <c r="G479" i="30"/>
  <c r="D554" i="30"/>
  <c r="H479" i="30"/>
  <c r="L493" i="30"/>
  <c r="I568" i="30"/>
  <c r="M493" i="30"/>
  <c r="R486" i="30"/>
  <c r="N561" i="30"/>
  <c r="Q486" i="30"/>
  <c r="V491" i="30"/>
  <c r="S566" i="30"/>
  <c r="W491" i="30"/>
  <c r="AA507" i="30"/>
  <c r="AB507" i="30"/>
  <c r="X582" i="30"/>
  <c r="AA474" i="30"/>
  <c r="X549" i="30"/>
  <c r="AB474" i="30"/>
  <c r="AF477" i="30"/>
  <c r="AC552" i="30"/>
  <c r="AG477" i="30"/>
  <c r="AK488" i="30"/>
  <c r="AH563" i="30"/>
  <c r="AL488" i="30"/>
  <c r="AP491" i="30"/>
  <c r="AM566" i="30"/>
  <c r="AQ491" i="30"/>
  <c r="AU504" i="30"/>
  <c r="AR579" i="30"/>
  <c r="AV504" i="30"/>
  <c r="H486" i="30"/>
  <c r="D561" i="30"/>
  <c r="G486" i="30"/>
  <c r="L492" i="30"/>
  <c r="I567" i="30"/>
  <c r="M492" i="30"/>
  <c r="L476" i="30"/>
  <c r="I551" i="30"/>
  <c r="M476" i="30"/>
  <c r="Q493" i="30"/>
  <c r="N568" i="30"/>
  <c r="R493" i="30"/>
  <c r="V497" i="30"/>
  <c r="S572" i="30"/>
  <c r="W497" i="30"/>
  <c r="V480" i="30"/>
  <c r="S555" i="30"/>
  <c r="W480" i="30"/>
  <c r="AA496" i="30"/>
  <c r="X571" i="30"/>
  <c r="AB496" i="30"/>
  <c r="AA483" i="30"/>
  <c r="X558" i="30"/>
  <c r="AB483" i="30"/>
  <c r="AA479" i="30"/>
  <c r="X554" i="30"/>
  <c r="AB479" i="30"/>
  <c r="AH586" i="30"/>
  <c r="AL511" i="30"/>
  <c r="AP507" i="30"/>
  <c r="AM582" i="30"/>
  <c r="AQ507" i="30"/>
  <c r="AP482" i="30"/>
  <c r="AM557" i="30"/>
  <c r="AQ482" i="30"/>
  <c r="AU496" i="30"/>
  <c r="AR571" i="30"/>
  <c r="AV496" i="30"/>
  <c r="U389" i="30"/>
  <c r="U430" i="30" s="1"/>
  <c r="U433" i="30" s="1"/>
  <c r="V314" i="30"/>
  <c r="AT365" i="30"/>
  <c r="AT436" i="30"/>
  <c r="AU361" i="30"/>
  <c r="G489" i="30"/>
  <c r="D564" i="30"/>
  <c r="H489" i="30"/>
  <c r="G485" i="30"/>
  <c r="D560" i="30"/>
  <c r="H485" i="30"/>
  <c r="G473" i="30"/>
  <c r="D548" i="30"/>
  <c r="H473" i="30"/>
  <c r="Q507" i="30"/>
  <c r="R507" i="30"/>
  <c r="N582" i="30"/>
  <c r="Q462" i="30"/>
  <c r="N537" i="30"/>
  <c r="R462" i="30"/>
  <c r="V489" i="30"/>
  <c r="S564" i="30"/>
  <c r="W489" i="30"/>
  <c r="AA501" i="30"/>
  <c r="X576" i="30"/>
  <c r="AB501" i="30"/>
  <c r="AF500" i="30"/>
  <c r="AC575" i="30"/>
  <c r="AG500" i="30"/>
  <c r="AF475" i="30"/>
  <c r="AC550" i="30"/>
  <c r="AG475" i="30"/>
  <c r="AL486" i="30"/>
  <c r="AH561" i="30"/>
  <c r="AK486" i="30"/>
  <c r="AQ511" i="30"/>
  <c r="AM586" i="30"/>
  <c r="AP477" i="30"/>
  <c r="AM552" i="30"/>
  <c r="AQ477" i="30"/>
  <c r="AU488" i="30"/>
  <c r="AR563" i="30"/>
  <c r="AV488" i="30"/>
  <c r="G490" i="30"/>
  <c r="D565" i="30"/>
  <c r="H490" i="30"/>
  <c r="L501" i="30"/>
  <c r="I576" i="30"/>
  <c r="M501" i="30"/>
  <c r="AF514" i="30"/>
  <c r="AC589" i="30"/>
  <c r="AG514" i="30"/>
  <c r="AG484" i="30"/>
  <c r="AC559" i="30"/>
  <c r="AF484" i="30"/>
  <c r="AK506" i="30"/>
  <c r="AH581" i="30"/>
  <c r="AL506" i="30"/>
  <c r="AP499" i="30"/>
  <c r="AM574" i="30"/>
  <c r="AQ499" i="30"/>
  <c r="AU489" i="30"/>
  <c r="AR564" i="30"/>
  <c r="AV489" i="30"/>
  <c r="AU485" i="30"/>
  <c r="AR560" i="30"/>
  <c r="AV485" i="30"/>
  <c r="AU473" i="30"/>
  <c r="AR548" i="30"/>
  <c r="AV473" i="30"/>
  <c r="G491" i="30"/>
  <c r="D566" i="30"/>
  <c r="H491" i="30"/>
  <c r="L498" i="30"/>
  <c r="I573" i="30"/>
  <c r="M498" i="30"/>
  <c r="L473" i="30"/>
  <c r="I548" i="30"/>
  <c r="M473" i="30"/>
  <c r="Q464" i="30"/>
  <c r="N539" i="30"/>
  <c r="R464" i="30"/>
  <c r="AA499" i="30"/>
  <c r="X574" i="30"/>
  <c r="AB499" i="30"/>
  <c r="AA462" i="30"/>
  <c r="X537" i="30"/>
  <c r="AB462" i="30"/>
  <c r="AF489" i="30"/>
  <c r="AC564" i="30"/>
  <c r="AG489" i="30"/>
  <c r="AK501" i="30"/>
  <c r="AH576" i="30"/>
  <c r="AL501" i="30"/>
  <c r="AP506" i="30"/>
  <c r="AM581" i="30"/>
  <c r="AQ506" i="30"/>
  <c r="AP479" i="30"/>
  <c r="AM554" i="30"/>
  <c r="AQ479" i="30"/>
  <c r="AU490" i="30"/>
  <c r="AR565" i="30"/>
  <c r="AV490" i="30"/>
  <c r="G488" i="30"/>
  <c r="D563" i="30"/>
  <c r="H488" i="30"/>
  <c r="L494" i="30"/>
  <c r="I569" i="30"/>
  <c r="M494" i="30"/>
  <c r="L478" i="30"/>
  <c r="I553" i="30"/>
  <c r="M478" i="30"/>
  <c r="Q481" i="30"/>
  <c r="N556" i="30"/>
  <c r="R481" i="30"/>
  <c r="V490" i="30"/>
  <c r="S565" i="30"/>
  <c r="W490" i="30"/>
  <c r="V474" i="30"/>
  <c r="S549" i="30"/>
  <c r="W474" i="30"/>
  <c r="AF512" i="30"/>
  <c r="AC587" i="30"/>
  <c r="AG512" i="30"/>
  <c r="AP492" i="30"/>
  <c r="AM567" i="30"/>
  <c r="AQ492" i="30"/>
  <c r="AP476" i="30"/>
  <c r="AM551" i="30"/>
  <c r="AQ476" i="30"/>
  <c r="AU500" i="30"/>
  <c r="AR575" i="30"/>
  <c r="AV500" i="30"/>
  <c r="G506" i="30"/>
  <c r="D581" i="30"/>
  <c r="H506" i="30"/>
  <c r="G477" i="30"/>
  <c r="D552" i="30"/>
  <c r="H477" i="30"/>
  <c r="Q499" i="30"/>
  <c r="N574" i="30"/>
  <c r="R499" i="30"/>
  <c r="V513" i="30"/>
  <c r="W513" i="30"/>
  <c r="S588" i="30"/>
  <c r="W511" i="30"/>
  <c r="S586" i="30"/>
  <c r="W502" i="30"/>
  <c r="S577" i="30"/>
  <c r="V502" i="30"/>
  <c r="S536" i="30"/>
  <c r="W461" i="30"/>
  <c r="AA497" i="30"/>
  <c r="X572" i="30"/>
  <c r="AB497" i="30"/>
  <c r="AF487" i="30"/>
  <c r="AC562" i="30"/>
  <c r="AG487" i="30"/>
  <c r="AL484" i="30"/>
  <c r="AH559" i="30"/>
  <c r="AK484" i="30"/>
  <c r="AP498" i="30"/>
  <c r="AM573" i="30"/>
  <c r="AQ498" i="30"/>
  <c r="AP473" i="30"/>
  <c r="AM548" i="30"/>
  <c r="AQ473" i="30"/>
  <c r="AU480" i="30"/>
  <c r="AR555" i="30"/>
  <c r="AV480" i="30"/>
  <c r="K440" i="30"/>
  <c r="K511" i="30"/>
  <c r="L511" i="30" s="1"/>
  <c r="AT389" i="30"/>
  <c r="AT430" i="30" s="1"/>
  <c r="AT433" i="30" s="1"/>
  <c r="AU314" i="30"/>
  <c r="G478" i="30"/>
  <c r="D553" i="30"/>
  <c r="H478" i="30"/>
  <c r="Q506" i="30"/>
  <c r="N581" i="30"/>
  <c r="R506" i="30"/>
  <c r="V499" i="30"/>
  <c r="S574" i="30"/>
  <c r="W499" i="30"/>
  <c r="AA489" i="30"/>
  <c r="X564" i="30"/>
  <c r="AB489" i="30"/>
  <c r="AA485" i="30"/>
  <c r="X560" i="30"/>
  <c r="AB485" i="30"/>
  <c r="AA473" i="30"/>
  <c r="X548" i="30"/>
  <c r="AB473" i="30"/>
  <c r="AG486" i="30"/>
  <c r="AC561" i="30"/>
  <c r="AF486" i="30"/>
  <c r="AK513" i="30"/>
  <c r="AH588" i="30"/>
  <c r="AL513" i="30"/>
  <c r="AK491" i="30"/>
  <c r="AH566" i="30"/>
  <c r="AL491" i="30"/>
  <c r="AP501" i="30"/>
  <c r="AM576" i="30"/>
  <c r="AQ501" i="30"/>
  <c r="AU493" i="30"/>
  <c r="AR568" i="30"/>
  <c r="AV493" i="30"/>
  <c r="F611" i="30"/>
  <c r="F538" i="30"/>
  <c r="AO313" i="30"/>
  <c r="AO359" i="30" s="1"/>
  <c r="AO386" i="30"/>
  <c r="AP311" i="30"/>
  <c r="AP313" i="30" s="1"/>
  <c r="I536" i="30"/>
  <c r="M461" i="30"/>
  <c r="Q476" i="30"/>
  <c r="N551" i="30"/>
  <c r="R476" i="30"/>
  <c r="AA494" i="30"/>
  <c r="X569" i="30"/>
  <c r="AB494" i="30"/>
  <c r="AF513" i="30"/>
  <c r="AG513" i="30"/>
  <c r="AC588" i="30"/>
  <c r="AG511" i="30"/>
  <c r="AC586" i="30"/>
  <c r="AG502" i="30"/>
  <c r="AC577" i="30"/>
  <c r="AF502" i="30"/>
  <c r="AC536" i="30"/>
  <c r="AG461" i="30"/>
  <c r="AK476" i="30"/>
  <c r="AH551" i="30"/>
  <c r="AL476" i="30"/>
  <c r="AU494" i="30"/>
  <c r="AR569" i="30"/>
  <c r="AV494" i="30"/>
  <c r="AU482" i="30"/>
  <c r="AR557" i="30"/>
  <c r="AV482" i="30"/>
  <c r="K388" i="30"/>
  <c r="K461" i="30"/>
  <c r="P687" i="30"/>
  <c r="Z687" i="30"/>
  <c r="AJ687" i="30"/>
  <c r="AT687" i="30"/>
  <c r="G492" i="30"/>
  <c r="D567" i="30"/>
  <c r="H492" i="30"/>
  <c r="L497" i="30"/>
  <c r="I572" i="30"/>
  <c r="M497" i="30"/>
  <c r="L480" i="30"/>
  <c r="I555" i="30"/>
  <c r="M480" i="30"/>
  <c r="V514" i="30"/>
  <c r="S589" i="30"/>
  <c r="W514" i="30"/>
  <c r="W484" i="30"/>
  <c r="S559" i="30"/>
  <c r="V484" i="30"/>
  <c r="AA506" i="30"/>
  <c r="X581" i="30"/>
  <c r="AB506" i="30"/>
  <c r="AF499" i="30"/>
  <c r="AC574" i="30"/>
  <c r="AG499" i="30"/>
  <c r="AK489" i="30"/>
  <c r="AH564" i="30"/>
  <c r="AL489" i="30"/>
  <c r="AK485" i="30"/>
  <c r="AH560" i="30"/>
  <c r="AL485" i="30"/>
  <c r="AK473" i="30"/>
  <c r="AH548" i="30"/>
  <c r="AL473" i="30"/>
  <c r="AQ486" i="30"/>
  <c r="AM561" i="30"/>
  <c r="AP486" i="30"/>
  <c r="AU506" i="30"/>
  <c r="AR581" i="30"/>
  <c r="AV506" i="30"/>
  <c r="AE313" i="30"/>
  <c r="AE359" i="30" s="1"/>
  <c r="AE386" i="30"/>
  <c r="AF311" i="30"/>
  <c r="AF313" i="30" s="1"/>
  <c r="G500" i="30"/>
  <c r="D575" i="30"/>
  <c r="H500" i="30"/>
  <c r="L496" i="30"/>
  <c r="I571" i="30"/>
  <c r="M496" i="30"/>
  <c r="Q514" i="30"/>
  <c r="N589" i="30"/>
  <c r="R514" i="30"/>
  <c r="Q478" i="30"/>
  <c r="N553" i="30"/>
  <c r="R478" i="30"/>
  <c r="AA512" i="30"/>
  <c r="AB512" i="30"/>
  <c r="X587" i="30"/>
  <c r="AA464" i="30"/>
  <c r="X539" i="30"/>
  <c r="AB464" i="30"/>
  <c r="AK494" i="30"/>
  <c r="AH569" i="30"/>
  <c r="AL494" i="30"/>
  <c r="AP513" i="30"/>
  <c r="AQ513" i="30"/>
  <c r="AM588" i="30"/>
  <c r="AM560" i="30"/>
  <c r="AQ485" i="30"/>
  <c r="AP485" i="30"/>
  <c r="AU497" i="30"/>
  <c r="AR572" i="30"/>
  <c r="AV497" i="30"/>
  <c r="U365" i="30"/>
  <c r="U436" i="30"/>
  <c r="V361" i="30"/>
  <c r="G482" i="30"/>
  <c r="D557" i="30"/>
  <c r="H482" i="30"/>
  <c r="Q500" i="30"/>
  <c r="N575" i="30"/>
  <c r="R500" i="30"/>
  <c r="Q475" i="30"/>
  <c r="N550" i="30"/>
  <c r="R475" i="30"/>
  <c r="V462" i="30"/>
  <c r="S537" i="30"/>
  <c r="W462" i="30"/>
  <c r="AA493" i="30"/>
  <c r="X568" i="30"/>
  <c r="AB493" i="30"/>
  <c r="AF497" i="30"/>
  <c r="AC572" i="30"/>
  <c r="AG497" i="30"/>
  <c r="AF480" i="30"/>
  <c r="AC555" i="30"/>
  <c r="AG480" i="30"/>
  <c r="AK496" i="30"/>
  <c r="AH571" i="30"/>
  <c r="AL496" i="30"/>
  <c r="AK483" i="30"/>
  <c r="AH558" i="30"/>
  <c r="AL483" i="30"/>
  <c r="AK479" i="30"/>
  <c r="AH554" i="30"/>
  <c r="AL479" i="30"/>
  <c r="AR586" i="30"/>
  <c r="AV511" i="30"/>
  <c r="G502" i="30"/>
  <c r="D577" i="30"/>
  <c r="H502" i="30"/>
  <c r="G487" i="30"/>
  <c r="D562" i="30"/>
  <c r="H487" i="30"/>
  <c r="L481" i="30"/>
  <c r="I556" i="30"/>
  <c r="M481" i="30"/>
  <c r="Q497" i="30"/>
  <c r="N572" i="30"/>
  <c r="R497" i="30"/>
  <c r="V506" i="30"/>
  <c r="S581" i="30"/>
  <c r="W506" i="30"/>
  <c r="V479" i="30"/>
  <c r="S554" i="30"/>
  <c r="W479" i="30"/>
  <c r="AA490" i="30"/>
  <c r="X565" i="30"/>
  <c r="AB490" i="30"/>
  <c r="AF481" i="30"/>
  <c r="AC556" i="30"/>
  <c r="AG481" i="30"/>
  <c r="AK492" i="30"/>
  <c r="AH567" i="30"/>
  <c r="AL492" i="30"/>
  <c r="AP487" i="30"/>
  <c r="AM562" i="30"/>
  <c r="AQ487" i="30"/>
  <c r="AV484" i="30"/>
  <c r="AR559" i="30"/>
  <c r="AU484" i="30"/>
  <c r="G480" i="30"/>
  <c r="D555" i="30"/>
  <c r="H480" i="30"/>
  <c r="L490" i="30"/>
  <c r="I565" i="30"/>
  <c r="M490" i="30"/>
  <c r="L474" i="30"/>
  <c r="I549" i="30"/>
  <c r="M474" i="30"/>
  <c r="Q489" i="30"/>
  <c r="N564" i="30"/>
  <c r="R489" i="30"/>
  <c r="Q485" i="30"/>
  <c r="N560" i="30"/>
  <c r="R485" i="30"/>
  <c r="Q473" i="30"/>
  <c r="N548" i="30"/>
  <c r="R473" i="30"/>
  <c r="W486" i="30"/>
  <c r="S561" i="30"/>
  <c r="V486" i="30"/>
  <c r="AA513" i="30"/>
  <c r="X588" i="30"/>
  <c r="AB513" i="30"/>
  <c r="AA491" i="30"/>
  <c r="X566" i="30"/>
  <c r="AB491" i="30"/>
  <c r="AF501" i="30"/>
  <c r="AC576" i="30"/>
  <c r="AG501" i="30"/>
  <c r="AL502" i="30"/>
  <c r="AH577" i="30"/>
  <c r="AK502" i="30"/>
  <c r="AK477" i="30"/>
  <c r="AH552" i="30"/>
  <c r="AL477" i="30"/>
  <c r="AP488" i="30"/>
  <c r="AM563" i="30"/>
  <c r="AQ488" i="30"/>
  <c r="AP464" i="30"/>
  <c r="AM539" i="30"/>
  <c r="AQ464" i="30"/>
  <c r="AJ365" i="30"/>
  <c r="AJ436" i="30"/>
  <c r="AK361" i="30"/>
  <c r="L491" i="30"/>
  <c r="I566" i="30"/>
  <c r="M491" i="30"/>
  <c r="Q512" i="30"/>
  <c r="R512" i="30"/>
  <c r="N587" i="30"/>
  <c r="Q474" i="30"/>
  <c r="N549" i="30"/>
  <c r="R474" i="30"/>
  <c r="V477" i="30"/>
  <c r="S552" i="30"/>
  <c r="W477" i="30"/>
  <c r="AF506" i="30"/>
  <c r="AC581" i="30"/>
  <c r="AG506" i="30"/>
  <c r="AF479" i="30"/>
  <c r="AC554" i="30"/>
  <c r="AG479" i="30"/>
  <c r="AK490" i="30"/>
  <c r="AH565" i="30"/>
  <c r="AL490" i="30"/>
  <c r="AP481" i="30"/>
  <c r="AM556" i="30"/>
  <c r="AQ481" i="30"/>
  <c r="AU492" i="30"/>
  <c r="AR567" i="30"/>
  <c r="AV492" i="30"/>
  <c r="H484" i="30"/>
  <c r="D559" i="30"/>
  <c r="G484" i="30"/>
  <c r="L499" i="30"/>
  <c r="I574" i="30"/>
  <c r="M499" i="30"/>
  <c r="V504" i="30"/>
  <c r="S579" i="30"/>
  <c r="W504" i="30"/>
  <c r="AA481" i="30"/>
  <c r="X556" i="30"/>
  <c r="AB481" i="30"/>
  <c r="AF490" i="30"/>
  <c r="AC565" i="30"/>
  <c r="AG490" i="30"/>
  <c r="AF474" i="30"/>
  <c r="AC549" i="30"/>
  <c r="AG474" i="30"/>
  <c r="AP512" i="30"/>
  <c r="AM587" i="30"/>
  <c r="AQ512" i="30"/>
  <c r="U313" i="30"/>
  <c r="U359" i="30" s="1"/>
  <c r="U386" i="30"/>
  <c r="V311" i="30"/>
  <c r="V313" i="30" s="1"/>
  <c r="G483" i="30"/>
  <c r="D558" i="30"/>
  <c r="H483" i="30"/>
  <c r="L502" i="30"/>
  <c r="I577" i="30"/>
  <c r="M502" i="30"/>
  <c r="L477" i="30"/>
  <c r="I552" i="30"/>
  <c r="M477" i="30"/>
  <c r="Q501" i="30"/>
  <c r="N576" i="30"/>
  <c r="R501" i="30"/>
  <c r="V500" i="30"/>
  <c r="S575" i="30"/>
  <c r="W500" i="30"/>
  <c r="V475" i="30"/>
  <c r="S550" i="30"/>
  <c r="W475" i="30"/>
  <c r="AB486" i="30"/>
  <c r="X561" i="30"/>
  <c r="AA486" i="30"/>
  <c r="AF493" i="30"/>
  <c r="AC568" i="30"/>
  <c r="AG493" i="30"/>
  <c r="AK512" i="30"/>
  <c r="AL512" i="30"/>
  <c r="AH587" i="30"/>
  <c r="AP500" i="30"/>
  <c r="AM575" i="30"/>
  <c r="AQ500" i="30"/>
  <c r="AP475" i="30"/>
  <c r="AM550" i="30"/>
  <c r="AQ475" i="30"/>
  <c r="AU474" i="30"/>
  <c r="AR549" i="30"/>
  <c r="AV474" i="30"/>
  <c r="AJ386" i="30"/>
  <c r="AJ313" i="30"/>
  <c r="AJ359" i="30" s="1"/>
  <c r="AK311" i="30"/>
  <c r="AK313" i="30" s="1"/>
  <c r="G507" i="30"/>
  <c r="D582" i="30"/>
  <c r="H507" i="30"/>
  <c r="L514" i="30"/>
  <c r="I589" i="30"/>
  <c r="M514" i="30"/>
  <c r="M484" i="30"/>
  <c r="I559" i="30"/>
  <c r="L484" i="30"/>
  <c r="N586" i="30"/>
  <c r="R511" i="30"/>
  <c r="R502" i="30"/>
  <c r="N577" i="30"/>
  <c r="Q502" i="30"/>
  <c r="Q477" i="30"/>
  <c r="N552" i="30"/>
  <c r="R477" i="30"/>
  <c r="V488" i="30"/>
  <c r="S563" i="30"/>
  <c r="W488" i="30"/>
  <c r="S539" i="30"/>
  <c r="W464" i="30"/>
  <c r="AF504" i="30"/>
  <c r="AC579" i="30"/>
  <c r="AG504" i="30"/>
  <c r="AK481" i="30"/>
  <c r="AH556" i="30"/>
  <c r="AL481" i="30"/>
  <c r="AP490" i="30"/>
  <c r="AM565" i="30"/>
  <c r="AQ490" i="30"/>
  <c r="AP474" i="30"/>
  <c r="AM549" i="30"/>
  <c r="AQ474" i="30"/>
  <c r="AR536" i="30"/>
  <c r="AV461" i="30"/>
  <c r="L487" i="30"/>
  <c r="I562" i="30"/>
  <c r="M487" i="30"/>
  <c r="R484" i="30"/>
  <c r="N559" i="30"/>
  <c r="Q484" i="30"/>
  <c r="V498" i="30"/>
  <c r="S573" i="30"/>
  <c r="W498" i="30"/>
  <c r="V473" i="30"/>
  <c r="S548" i="30"/>
  <c r="W473" i="30"/>
  <c r="AA480" i="30"/>
  <c r="X555" i="30"/>
  <c r="AB480" i="30"/>
  <c r="AF491" i="30"/>
  <c r="AC566" i="30"/>
  <c r="AG491" i="30"/>
  <c r="AK504" i="30"/>
  <c r="AH579" i="30"/>
  <c r="AL504" i="30"/>
  <c r="AK474" i="30"/>
  <c r="AH549" i="30"/>
  <c r="AL474" i="30"/>
  <c r="AP493" i="30"/>
  <c r="AM568" i="30"/>
  <c r="AQ493" i="30"/>
  <c r="AU512" i="30"/>
  <c r="AV512" i="30"/>
  <c r="AR587" i="30"/>
  <c r="AO365" i="30"/>
  <c r="AO436" i="30"/>
  <c r="AP361" i="30"/>
  <c r="G474" i="30"/>
  <c r="D549" i="30"/>
  <c r="H474" i="30"/>
  <c r="L462" i="30"/>
  <c r="I537" i="30"/>
  <c r="M462" i="30"/>
  <c r="Q487" i="30"/>
  <c r="N562" i="30"/>
  <c r="R487" i="30"/>
  <c r="V512" i="30"/>
  <c r="S587" i="30"/>
  <c r="W512" i="30"/>
  <c r="AF492" i="30"/>
  <c r="AC567" i="30"/>
  <c r="AG492" i="30"/>
  <c r="AF476" i="30"/>
  <c r="AC551" i="30"/>
  <c r="AG476" i="30"/>
  <c r="AH536" i="30"/>
  <c r="AL461" i="30"/>
  <c r="AU498" i="30"/>
  <c r="AR573" i="30"/>
  <c r="AV498" i="30"/>
  <c r="Z365" i="30"/>
  <c r="Z436" i="30"/>
  <c r="AA361" i="30"/>
  <c r="G475" i="30"/>
  <c r="D550" i="30"/>
  <c r="H475" i="30"/>
  <c r="G388" i="30"/>
  <c r="D537" i="30"/>
  <c r="H462" i="30"/>
  <c r="G462" i="30"/>
  <c r="L513" i="30"/>
  <c r="M513" i="30"/>
  <c r="I588" i="30"/>
  <c r="L489" i="30"/>
  <c r="I564" i="30"/>
  <c r="M489" i="30"/>
  <c r="Q488" i="30"/>
  <c r="N563" i="30"/>
  <c r="R488" i="30"/>
  <c r="V487" i="30"/>
  <c r="S562" i="30"/>
  <c r="W487" i="30"/>
  <c r="AB484" i="30"/>
  <c r="X559" i="30"/>
  <c r="AA484" i="30"/>
  <c r="AF498" i="30"/>
  <c r="AC573" i="30"/>
  <c r="AG498" i="30"/>
  <c r="AF473" i="30"/>
  <c r="AC548" i="30"/>
  <c r="AG473" i="30"/>
  <c r="AK480" i="30"/>
  <c r="AH555" i="30"/>
  <c r="AL480" i="30"/>
  <c r="AP496" i="30"/>
  <c r="AM571" i="30"/>
  <c r="AQ496" i="30"/>
  <c r="AU507" i="30"/>
  <c r="AV507" i="30"/>
  <c r="AR582" i="30"/>
  <c r="AU478" i="30"/>
  <c r="AR553" i="30"/>
  <c r="AV478" i="30"/>
  <c r="F440" i="30"/>
  <c r="F511" i="30"/>
  <c r="G511" i="30" s="1"/>
  <c r="Z386" i="30"/>
  <c r="Z313" i="30"/>
  <c r="Z359" i="30" s="1"/>
  <c r="AA311" i="30"/>
  <c r="AA313" i="30" s="1"/>
  <c r="G512" i="30"/>
  <c r="H512" i="30"/>
  <c r="D587" i="30"/>
  <c r="G464" i="30"/>
  <c r="D539" i="30"/>
  <c r="H464" i="30"/>
  <c r="M486" i="30"/>
  <c r="I561" i="30"/>
  <c r="L486" i="30"/>
  <c r="Q513" i="30"/>
  <c r="N588" i="30"/>
  <c r="R513" i="30"/>
  <c r="V507" i="30"/>
  <c r="S582" i="30"/>
  <c r="W507" i="30"/>
  <c r="V482" i="30"/>
  <c r="S557" i="30"/>
  <c r="W482" i="30"/>
  <c r="AA487" i="30"/>
  <c r="X562" i="30"/>
  <c r="AB487" i="30"/>
  <c r="AP514" i="30"/>
  <c r="AM589" i="30"/>
  <c r="AQ514" i="30"/>
  <c r="AQ484" i="30"/>
  <c r="AM559" i="30"/>
  <c r="AP484" i="30"/>
  <c r="AU513" i="30"/>
  <c r="AR588" i="30"/>
  <c r="AV513" i="30"/>
  <c r="AU491" i="30"/>
  <c r="AR566" i="30"/>
  <c r="AV491" i="30"/>
  <c r="P386" i="30"/>
  <c r="Q311" i="30"/>
  <c r="Q313" i="30" s="1"/>
  <c r="P313" i="30"/>
  <c r="P359" i="30" s="1"/>
  <c r="G513" i="30"/>
  <c r="D588" i="30"/>
  <c r="H513" i="30"/>
  <c r="G493" i="30"/>
  <c r="D568" i="30"/>
  <c r="H493" i="30"/>
  <c r="I558" i="30"/>
  <c r="M483" i="30"/>
  <c r="L483" i="30"/>
  <c r="Q482" i="30"/>
  <c r="N557" i="30"/>
  <c r="R482" i="30"/>
  <c r="S560" i="30"/>
  <c r="W485" i="30"/>
  <c r="V485" i="30"/>
  <c r="AA504" i="30"/>
  <c r="X579" i="30"/>
  <c r="AB504" i="30"/>
  <c r="AA476" i="30"/>
  <c r="X551" i="30"/>
  <c r="AB476" i="30"/>
  <c r="AK499" i="30"/>
  <c r="AH574" i="30"/>
  <c r="AL499" i="30"/>
  <c r="AK462" i="30"/>
  <c r="AH537" i="30"/>
  <c r="AL462" i="30"/>
  <c r="AP489" i="30"/>
  <c r="AM564" i="30"/>
  <c r="AQ489" i="30"/>
  <c r="AU501" i="30"/>
  <c r="AR576" i="30"/>
  <c r="AV501" i="30"/>
  <c r="AE365" i="30"/>
  <c r="AE436" i="30"/>
  <c r="AF361" i="30"/>
  <c r="D579" i="30"/>
  <c r="H504" i="30"/>
  <c r="G504" i="30"/>
  <c r="G494" i="30"/>
  <c r="D569" i="30"/>
  <c r="H494" i="30"/>
  <c r="L504" i="30"/>
  <c r="I579" i="30"/>
  <c r="M504" i="30"/>
  <c r="N536" i="30"/>
  <c r="R461" i="30"/>
  <c r="AA498" i="30"/>
  <c r="X573" i="30"/>
  <c r="AB498" i="30"/>
  <c r="AF494" i="30"/>
  <c r="AC569" i="30"/>
  <c r="AG494" i="30"/>
  <c r="AF478" i="30"/>
  <c r="AC553" i="30"/>
  <c r="AG478" i="30"/>
  <c r="AK500" i="30"/>
  <c r="AH575" i="30"/>
  <c r="AL500" i="30"/>
  <c r="AK475" i="30"/>
  <c r="AH550" i="30"/>
  <c r="AL475" i="30"/>
  <c r="AP462" i="30"/>
  <c r="AM537" i="30"/>
  <c r="AQ462" i="30"/>
  <c r="AU477" i="30"/>
  <c r="AR552" i="30"/>
  <c r="AV477" i="30"/>
  <c r="I560" i="30"/>
  <c r="M485" i="30"/>
  <c r="L485" i="30"/>
  <c r="L388" i="30"/>
  <c r="Q492" i="30"/>
  <c r="N567" i="30"/>
  <c r="R492" i="30"/>
  <c r="S558" i="30"/>
  <c r="W483" i="30"/>
  <c r="V483" i="30"/>
  <c r="AA482" i="30"/>
  <c r="X557" i="30"/>
  <c r="AB482" i="30"/>
  <c r="AC560" i="30"/>
  <c r="AG485" i="30"/>
  <c r="AF485" i="30"/>
  <c r="AK497" i="30"/>
  <c r="AH572" i="30"/>
  <c r="AL497" i="30"/>
  <c r="AM558" i="30"/>
  <c r="AQ483" i="30"/>
  <c r="AP483" i="30"/>
  <c r="AU486" i="30"/>
  <c r="AR561" i="30"/>
  <c r="AV486" i="30"/>
  <c r="G514" i="30"/>
  <c r="D589" i="30"/>
  <c r="H514" i="30"/>
  <c r="G476" i="30"/>
  <c r="D551" i="30"/>
  <c r="H476" i="30"/>
  <c r="L488" i="30"/>
  <c r="I563" i="30"/>
  <c r="M488" i="30"/>
  <c r="L464" i="30"/>
  <c r="I539" i="30"/>
  <c r="M464" i="30"/>
  <c r="V492" i="30"/>
  <c r="S567" i="30"/>
  <c r="W492" i="30"/>
  <c r="V476" i="30"/>
  <c r="S551" i="30"/>
  <c r="W476" i="30"/>
  <c r="X536" i="30"/>
  <c r="AB461" i="30"/>
  <c r="AK498" i="30"/>
  <c r="AH573" i="30"/>
  <c r="AL498" i="30"/>
  <c r="AP494" i="30"/>
  <c r="AM569" i="30"/>
  <c r="AQ494" i="30"/>
  <c r="AP478" i="30"/>
  <c r="AM553" i="30"/>
  <c r="AQ478" i="30"/>
  <c r="AU487" i="30"/>
  <c r="AR562" i="30"/>
  <c r="AV487" i="30"/>
  <c r="AU483" i="30"/>
  <c r="AR558" i="30"/>
  <c r="AV483" i="30"/>
  <c r="AU479" i="30"/>
  <c r="AR554" i="30"/>
  <c r="AV479" i="30"/>
  <c r="H511" i="30"/>
  <c r="D586" i="30"/>
  <c r="G481" i="30"/>
  <c r="D556" i="30"/>
  <c r="H481" i="30"/>
  <c r="L436" i="30"/>
  <c r="I586" i="30"/>
  <c r="M511" i="30"/>
  <c r="L506" i="30"/>
  <c r="I581" i="30"/>
  <c r="M506" i="30"/>
  <c r="L479" i="30"/>
  <c r="I554" i="30"/>
  <c r="M479" i="30"/>
  <c r="Q494" i="30"/>
  <c r="N569" i="30"/>
  <c r="R494" i="30"/>
  <c r="V481" i="30"/>
  <c r="S556" i="30"/>
  <c r="W481" i="30"/>
  <c r="AA492" i="30"/>
  <c r="X567" i="30"/>
  <c r="AB492" i="30"/>
  <c r="AC558" i="30"/>
  <c r="AG483" i="30"/>
  <c r="AF483" i="30"/>
  <c r="AK482" i="30"/>
  <c r="AH557" i="30"/>
  <c r="AL482" i="30"/>
  <c r="AQ502" i="30"/>
  <c r="AM577" i="30"/>
  <c r="AP502" i="30"/>
  <c r="AM536" i="30"/>
  <c r="AQ461" i="30"/>
  <c r="AU476" i="30"/>
  <c r="AR551" i="30"/>
  <c r="AV476" i="30"/>
  <c r="G501" i="30"/>
  <c r="D576" i="30"/>
  <c r="H501" i="30"/>
  <c r="L512" i="30"/>
  <c r="I587" i="30"/>
  <c r="M512" i="30"/>
  <c r="Q491" i="30"/>
  <c r="N566" i="30"/>
  <c r="R491" i="30"/>
  <c r="V501" i="30"/>
  <c r="S576" i="30"/>
  <c r="W501" i="30"/>
  <c r="AB502" i="30"/>
  <c r="X577" i="30"/>
  <c r="AA502" i="30"/>
  <c r="AA477" i="30"/>
  <c r="X552" i="30"/>
  <c r="AB477" i="30"/>
  <c r="AF488" i="30"/>
  <c r="AC563" i="30"/>
  <c r="AG488" i="30"/>
  <c r="AC539" i="30"/>
  <c r="AG464" i="30"/>
  <c r="AP504" i="30"/>
  <c r="AM579" i="30"/>
  <c r="AQ504" i="30"/>
  <c r="AU481" i="30"/>
  <c r="AR556" i="30"/>
  <c r="AV481" i="30"/>
  <c r="N579" i="30"/>
  <c r="R504" i="30"/>
  <c r="Q504" i="30"/>
  <c r="Q480" i="30"/>
  <c r="N555" i="30"/>
  <c r="R480" i="30"/>
  <c r="V496" i="30"/>
  <c r="S571" i="30"/>
  <c r="W496" i="30"/>
  <c r="AA514" i="30"/>
  <c r="X589" i="30"/>
  <c r="AB514" i="30"/>
  <c r="AA478" i="30"/>
  <c r="X553" i="30"/>
  <c r="AB478" i="30"/>
  <c r="AK514" i="30"/>
  <c r="AH589" i="30"/>
  <c r="AL514" i="30"/>
  <c r="AK464" i="30"/>
  <c r="AH539" i="30"/>
  <c r="AL464" i="30"/>
  <c r="AU499" i="30"/>
  <c r="AR574" i="30"/>
  <c r="AV499" i="30"/>
  <c r="AU462" i="30"/>
  <c r="AR537" i="30"/>
  <c r="AV462" i="30"/>
  <c r="AT386" i="30"/>
  <c r="AT313" i="30"/>
  <c r="AT359" i="30" s="1"/>
  <c r="AU311" i="30"/>
  <c r="AU313" i="30" s="1"/>
  <c r="G499" i="30"/>
  <c r="D574" i="30"/>
  <c r="H499" i="30"/>
  <c r="L507" i="30"/>
  <c r="I582" i="30"/>
  <c r="M507" i="30"/>
  <c r="L482" i="30"/>
  <c r="I557" i="30"/>
  <c r="M482" i="30"/>
  <c r="Q498" i="30"/>
  <c r="N573" i="30"/>
  <c r="R498" i="30"/>
  <c r="V494" i="30"/>
  <c r="S569" i="30"/>
  <c r="W494" i="30"/>
  <c r="V478" i="30"/>
  <c r="S553" i="30"/>
  <c r="W478" i="30"/>
  <c r="AA500" i="30"/>
  <c r="X575" i="30"/>
  <c r="AB500" i="30"/>
  <c r="AA475" i="30"/>
  <c r="X550" i="30"/>
  <c r="AB475" i="30"/>
  <c r="AF462" i="30"/>
  <c r="AC537" i="30"/>
  <c r="AG462" i="30"/>
  <c r="AK493" i="30"/>
  <c r="AH568" i="30"/>
  <c r="AL493" i="30"/>
  <c r="AP497" i="30"/>
  <c r="AM572" i="30"/>
  <c r="AQ497" i="30"/>
  <c r="AP480" i="30"/>
  <c r="AM555" i="30"/>
  <c r="AQ480" i="30"/>
  <c r="AU475" i="30"/>
  <c r="AR550" i="30"/>
  <c r="AV475" i="30"/>
  <c r="L500" i="30"/>
  <c r="I575" i="30"/>
  <c r="M500" i="30"/>
  <c r="L475" i="30"/>
  <c r="I550" i="30"/>
  <c r="M475" i="30"/>
  <c r="Q490" i="30"/>
  <c r="N565" i="30"/>
  <c r="R490" i="30"/>
  <c r="V493" i="30"/>
  <c r="S568" i="30"/>
  <c r="W493" i="30"/>
  <c r="AA488" i="30"/>
  <c r="X563" i="30"/>
  <c r="AB488" i="30"/>
  <c r="AF496" i="30"/>
  <c r="AC571" i="30"/>
  <c r="AG496" i="30"/>
  <c r="AK507" i="30"/>
  <c r="AL507" i="30"/>
  <c r="AH582" i="30"/>
  <c r="AK478" i="30"/>
  <c r="AH553" i="30"/>
  <c r="AL478" i="30"/>
  <c r="AU514" i="30"/>
  <c r="AR589" i="30"/>
  <c r="AV514" i="30"/>
  <c r="AR539" i="30"/>
  <c r="AV464" i="30"/>
  <c r="U465" i="30"/>
  <c r="V465" i="30" s="1"/>
  <c r="AE465" i="30"/>
  <c r="AF465" i="30" s="1"/>
  <c r="AE430" i="30"/>
  <c r="AE433" i="30" s="1"/>
  <c r="AO465" i="30"/>
  <c r="AP465" i="30" s="1"/>
  <c r="AO430" i="30"/>
  <c r="AO433" i="30" s="1"/>
  <c r="P465" i="30"/>
  <c r="Q465" i="30" s="1"/>
  <c r="P430" i="30"/>
  <c r="P433" i="30" s="1"/>
  <c r="AF467" i="30"/>
  <c r="AC542" i="30"/>
  <c r="AG467" i="30"/>
  <c r="L466" i="30"/>
  <c r="I541" i="30"/>
  <c r="M466" i="30"/>
  <c r="AK468" i="30"/>
  <c r="AH543" i="30"/>
  <c r="AL468" i="30"/>
  <c r="S540" i="30"/>
  <c r="W465" i="30"/>
  <c r="AA467" i="30"/>
  <c r="X542" i="30"/>
  <c r="AB467" i="30"/>
  <c r="Q472" i="30"/>
  <c r="R472" i="30"/>
  <c r="N547" i="30"/>
  <c r="AK472" i="30"/>
  <c r="AL472" i="30"/>
  <c r="AH547" i="30"/>
  <c r="AP472" i="30"/>
  <c r="AM547" i="30"/>
  <c r="AQ472" i="30"/>
  <c r="AA469" i="30"/>
  <c r="X544" i="30"/>
  <c r="AB469" i="30"/>
  <c r="AH540" i="30"/>
  <c r="AL465" i="30"/>
  <c r="Q470" i="30"/>
  <c r="N545" i="30"/>
  <c r="R470" i="30"/>
  <c r="I540" i="30"/>
  <c r="M465" i="30"/>
  <c r="Q467" i="30"/>
  <c r="N542" i="30"/>
  <c r="R467" i="30"/>
  <c r="AM540" i="30"/>
  <c r="AQ465" i="30"/>
  <c r="AU467" i="30"/>
  <c r="AR542" i="30"/>
  <c r="AV467" i="30"/>
  <c r="G465" i="30"/>
  <c r="D540" i="30"/>
  <c r="H465" i="30"/>
  <c r="V470" i="30"/>
  <c r="S545" i="30"/>
  <c r="W470" i="30"/>
  <c r="AP470" i="30"/>
  <c r="AM545" i="30"/>
  <c r="AQ470" i="30"/>
  <c r="Q471" i="30"/>
  <c r="N546" i="30"/>
  <c r="R471" i="30"/>
  <c r="Q390" i="30"/>
  <c r="AU469" i="30"/>
  <c r="AR544" i="30"/>
  <c r="AV469" i="30"/>
  <c r="AA470" i="30"/>
  <c r="X545" i="30"/>
  <c r="AB470" i="30"/>
  <c r="G470" i="30"/>
  <c r="D545" i="30"/>
  <c r="H470" i="30"/>
  <c r="AK469" i="30"/>
  <c r="AH544" i="30"/>
  <c r="AL469" i="30"/>
  <c r="AF466" i="30"/>
  <c r="AC541" i="30"/>
  <c r="AG466" i="30"/>
  <c r="V471" i="30"/>
  <c r="S546" i="30"/>
  <c r="W471" i="30"/>
  <c r="L470" i="30"/>
  <c r="I545" i="30"/>
  <c r="M470" i="30"/>
  <c r="AF468" i="30"/>
  <c r="AC543" i="30"/>
  <c r="AG468" i="30"/>
  <c r="V472" i="30"/>
  <c r="S547" i="30"/>
  <c r="W472" i="30"/>
  <c r="V467" i="30"/>
  <c r="S542" i="30"/>
  <c r="W467" i="30"/>
  <c r="L472" i="30"/>
  <c r="I547" i="30"/>
  <c r="M472" i="30"/>
  <c r="AK470" i="30"/>
  <c r="AH545" i="30"/>
  <c r="AL470" i="30"/>
  <c r="D543" i="30"/>
  <c r="L469" i="30"/>
  <c r="I544" i="30"/>
  <c r="M469" i="30"/>
  <c r="AC540" i="30"/>
  <c r="AG465" i="30"/>
  <c r="AK467" i="30"/>
  <c r="AH542" i="30"/>
  <c r="AL467" i="30"/>
  <c r="G471" i="30"/>
  <c r="D546" i="30"/>
  <c r="H471" i="30"/>
  <c r="V468" i="30"/>
  <c r="S543" i="30"/>
  <c r="W468" i="30"/>
  <c r="AP468" i="30"/>
  <c r="AM543" i="30"/>
  <c r="AQ468" i="30"/>
  <c r="G467" i="30"/>
  <c r="D542" i="30"/>
  <c r="H467" i="30"/>
  <c r="AA471" i="30"/>
  <c r="X546" i="30"/>
  <c r="AB471" i="30"/>
  <c r="X540" i="30"/>
  <c r="AB465" i="30"/>
  <c r="AP467" i="30"/>
  <c r="AM542" i="30"/>
  <c r="AQ467" i="30"/>
  <c r="AR540" i="30"/>
  <c r="AV465" i="30"/>
  <c r="AF472" i="30"/>
  <c r="AC547" i="30"/>
  <c r="AG472" i="30"/>
  <c r="G472" i="30"/>
  <c r="H472" i="30"/>
  <c r="D547" i="30"/>
  <c r="V390" i="30"/>
  <c r="AF469" i="30"/>
  <c r="AC544" i="30"/>
  <c r="AG469" i="30"/>
  <c r="AF470" i="30"/>
  <c r="AC545" i="30"/>
  <c r="AG470" i="30"/>
  <c r="K465" i="30"/>
  <c r="K430" i="30"/>
  <c r="K433" i="30" s="1"/>
  <c r="K434" i="30" s="1"/>
  <c r="Z465" i="30"/>
  <c r="Z430" i="30"/>
  <c r="Z433" i="30" s="1"/>
  <c r="AJ465" i="30"/>
  <c r="AJ430" i="30"/>
  <c r="AJ433" i="30" s="1"/>
  <c r="AT465" i="30"/>
  <c r="Q469" i="30"/>
  <c r="N544" i="30"/>
  <c r="R469" i="30"/>
  <c r="V466" i="30"/>
  <c r="S541" i="30"/>
  <c r="W466" i="30"/>
  <c r="L467" i="30"/>
  <c r="I542" i="30"/>
  <c r="M467" i="30"/>
  <c r="AK471" i="30"/>
  <c r="AH546" i="30"/>
  <c r="AL471" i="30"/>
  <c r="AK390" i="30"/>
  <c r="AU471" i="30"/>
  <c r="AR546" i="30"/>
  <c r="AV471" i="30"/>
  <c r="L471" i="30"/>
  <c r="I546" i="30"/>
  <c r="M471" i="30"/>
  <c r="L390" i="30"/>
  <c r="AP471" i="30"/>
  <c r="AM546" i="30"/>
  <c r="AQ471" i="30"/>
  <c r="AP390" i="30"/>
  <c r="G469" i="30"/>
  <c r="D544" i="30"/>
  <c r="H469" i="30"/>
  <c r="L468" i="30"/>
  <c r="I543" i="30"/>
  <c r="M468" i="30"/>
  <c r="AA472" i="30"/>
  <c r="AB472" i="30"/>
  <c r="X547" i="30"/>
  <c r="AU472" i="30"/>
  <c r="AV472" i="30"/>
  <c r="AR547" i="30"/>
  <c r="N540" i="30"/>
  <c r="R465" i="30"/>
  <c r="AP466" i="30"/>
  <c r="AM541" i="30"/>
  <c r="AQ466" i="30"/>
  <c r="Q468" i="30"/>
  <c r="N543" i="30"/>
  <c r="R468" i="30"/>
  <c r="AU470" i="30"/>
  <c r="AR545" i="30"/>
  <c r="AV470" i="30"/>
  <c r="AF471" i="30"/>
  <c r="AC546" i="30"/>
  <c r="AG471" i="30"/>
  <c r="AA466" i="30"/>
  <c r="X541" i="30"/>
  <c r="AB466" i="30"/>
  <c r="G466" i="30"/>
  <c r="D541" i="30"/>
  <c r="H466" i="30"/>
  <c r="AA468" i="30"/>
  <c r="X543" i="30"/>
  <c r="AB468" i="30"/>
  <c r="AU468" i="30"/>
  <c r="AR543" i="30"/>
  <c r="AV468" i="30"/>
  <c r="V469" i="30"/>
  <c r="S544" i="30"/>
  <c r="W469" i="30"/>
  <c r="AF390" i="30"/>
  <c r="AP469" i="30"/>
  <c r="AM544" i="30"/>
  <c r="AQ469" i="30"/>
  <c r="Q466" i="30"/>
  <c r="N541" i="30"/>
  <c r="R466" i="30"/>
  <c r="AK466" i="30"/>
  <c r="AH541" i="30"/>
  <c r="AL466" i="30"/>
  <c r="AU466" i="30"/>
  <c r="AR541" i="30"/>
  <c r="AV466" i="30"/>
  <c r="F468" i="30"/>
  <c r="H468" i="30" s="1"/>
  <c r="G393" i="30"/>
  <c r="P365" i="30"/>
  <c r="P436" i="30"/>
  <c r="Q361" i="30"/>
  <c r="D573" i="30"/>
  <c r="D572" i="30"/>
  <c r="F498" i="30"/>
  <c r="H498" i="30" s="1"/>
  <c r="G423" i="30"/>
  <c r="F358" i="30"/>
  <c r="F497" i="30"/>
  <c r="H497" i="30" s="1"/>
  <c r="F430" i="30"/>
  <c r="G422" i="30"/>
  <c r="F284" i="30"/>
  <c r="FF30" i="38"/>
  <c r="FF31" i="38" s="1"/>
  <c r="FF22" i="38"/>
  <c r="FF34" i="38" s="1"/>
  <c r="EX30" i="38"/>
  <c r="EX22" i="38"/>
  <c r="EX34" i="38" s="1"/>
  <c r="EY30" i="38"/>
  <c r="EY22" i="38"/>
  <c r="EY34" i="38" s="1"/>
  <c r="EZ30" i="38"/>
  <c r="EZ22" i="38"/>
  <c r="EZ34" i="38" s="1"/>
  <c r="EV30" i="38"/>
  <c r="EV22" i="38"/>
  <c r="EV34" i="38" s="1"/>
  <c r="FA30" i="38"/>
  <c r="FA22" i="38"/>
  <c r="FA34" i="38" s="1"/>
  <c r="EW30" i="38"/>
  <c r="EW22" i="38"/>
  <c r="EW34" i="38" s="1"/>
  <c r="ET30" i="38"/>
  <c r="ET22" i="38"/>
  <c r="ET34" i="38" s="1"/>
  <c r="FE44" i="38"/>
  <c r="FC45" i="38"/>
  <c r="FC43" i="38"/>
  <c r="FC44" i="38"/>
  <c r="FB44" i="38"/>
  <c r="FB45" i="38"/>
  <c r="FB43" i="38"/>
  <c r="ER31" i="38"/>
  <c r="ER22" i="38"/>
  <c r="ER34" i="38" s="1"/>
  <c r="FG30" i="38"/>
  <c r="FG31" i="38" s="1"/>
  <c r="FG22" i="38"/>
  <c r="FG34" i="38" s="1"/>
  <c r="EU45" i="38"/>
  <c r="EU43" i="38"/>
  <c r="EU44" i="38"/>
  <c r="EH30" i="38"/>
  <c r="EH22" i="38"/>
  <c r="EH34" i="38" s="1"/>
  <c r="ED30" i="38"/>
  <c r="ED22" i="38"/>
  <c r="ED34" i="38" s="1"/>
  <c r="EO30" i="38"/>
  <c r="EO31" i="38" s="1"/>
  <c r="EO22" i="38"/>
  <c r="EO34" i="38" s="1"/>
  <c r="EG30" i="38"/>
  <c r="EG22" i="38"/>
  <c r="EG34" i="38" s="1"/>
  <c r="EN30" i="38"/>
  <c r="EN31" i="38" s="1"/>
  <c r="EN22" i="38"/>
  <c r="EN34" i="38" s="1"/>
  <c r="EF30" i="38"/>
  <c r="EF22" i="38"/>
  <c r="EF34" i="38" s="1"/>
  <c r="EI30" i="38"/>
  <c r="EI22" i="38"/>
  <c r="EI34" i="38" s="1"/>
  <c r="EE30" i="38"/>
  <c r="EE22" i="38"/>
  <c r="EE34" i="38" s="1"/>
  <c r="EL44" i="38"/>
  <c r="EL45" i="38"/>
  <c r="EL43" i="38"/>
  <c r="EB30" i="38"/>
  <c r="EB22" i="38"/>
  <c r="EB34" i="38" s="1"/>
  <c r="EC45" i="38"/>
  <c r="EC43" i="38"/>
  <c r="EC44" i="38"/>
  <c r="DZ31" i="38"/>
  <c r="DZ22" i="38"/>
  <c r="DZ34" i="38" s="1"/>
  <c r="EJ44" i="38"/>
  <c r="EJ45" i="38"/>
  <c r="EJ43" i="38"/>
  <c r="EM44" i="38"/>
  <c r="DP30" i="38"/>
  <c r="DP22" i="38"/>
  <c r="DP34" i="38" s="1"/>
  <c r="DL30" i="38"/>
  <c r="DL22" i="38"/>
  <c r="DL34" i="38" s="1"/>
  <c r="DQ30" i="38"/>
  <c r="DQ22" i="38"/>
  <c r="DQ34" i="38" s="1"/>
  <c r="DM30" i="38"/>
  <c r="DM22" i="38"/>
  <c r="DM34" i="38" s="1"/>
  <c r="DW30" i="38"/>
  <c r="DW31" i="38" s="1"/>
  <c r="DW22" i="38"/>
  <c r="DW34" i="38" s="1"/>
  <c r="DO30" i="38"/>
  <c r="DO22" i="38"/>
  <c r="DO34" i="38" s="1"/>
  <c r="DV30" i="38"/>
  <c r="DV31" i="38" s="1"/>
  <c r="DV22" i="38"/>
  <c r="DV34" i="38" s="1"/>
  <c r="DN30" i="38"/>
  <c r="DN22" i="38"/>
  <c r="DN34" i="38" s="1"/>
  <c r="DJ30" i="38"/>
  <c r="DJ22" i="38"/>
  <c r="DJ34" i="38" s="1"/>
  <c r="DU45" i="38"/>
  <c r="DU43" i="38"/>
  <c r="DU44" i="38"/>
  <c r="DS45" i="38"/>
  <c r="DS43" i="38"/>
  <c r="DS44" i="38"/>
  <c r="DT44" i="38"/>
  <c r="DT45" i="38"/>
  <c r="DT43" i="38"/>
  <c r="DR44" i="38"/>
  <c r="DR45" i="38"/>
  <c r="DR43" i="38"/>
  <c r="DH31" i="38"/>
  <c r="DH22" i="38"/>
  <c r="DH34" i="38" s="1"/>
  <c r="DK45" i="38"/>
  <c r="DK43" i="38"/>
  <c r="DK44" i="38"/>
  <c r="CW30" i="38"/>
  <c r="CW22" i="38"/>
  <c r="CW34" i="38" s="1"/>
  <c r="CX30" i="38"/>
  <c r="CX22" i="38"/>
  <c r="CX34" i="38" s="1"/>
  <c r="CY30" i="38"/>
  <c r="CY22" i="38"/>
  <c r="CY34" i="38" s="1"/>
  <c r="CU30" i="38"/>
  <c r="CU22" i="38"/>
  <c r="CU34" i="38" s="1"/>
  <c r="DD30" i="38"/>
  <c r="DD31" i="38" s="1"/>
  <c r="DD22" i="38"/>
  <c r="DD34" i="38" s="1"/>
  <c r="CV30" i="38"/>
  <c r="CV22" i="38"/>
  <c r="CV34" i="38" s="1"/>
  <c r="DE30" i="38"/>
  <c r="DE31" i="38" s="1"/>
  <c r="DE22" i="38"/>
  <c r="DE34" i="38" s="1"/>
  <c r="CR30" i="38"/>
  <c r="CR22" i="38"/>
  <c r="CR34" i="38" s="1"/>
  <c r="CT30" i="38"/>
  <c r="CT22" i="38"/>
  <c r="CT34" i="38" s="1"/>
  <c r="CZ44" i="38"/>
  <c r="CZ45" i="38"/>
  <c r="CZ43" i="38"/>
  <c r="DC45" i="38"/>
  <c r="DC43" i="38"/>
  <c r="DC44" i="38"/>
  <c r="DA43" i="38"/>
  <c r="CS45" i="38"/>
  <c r="CS43" i="38"/>
  <c r="CS44" i="38"/>
  <c r="CQ30" i="38"/>
  <c r="CQ22" i="38"/>
  <c r="CQ34" i="38" s="1"/>
  <c r="DB44" i="38"/>
  <c r="DB45" i="38"/>
  <c r="DB43" i="38"/>
  <c r="CF30" i="38"/>
  <c r="CF22" i="38"/>
  <c r="CF34" i="38" s="1"/>
  <c r="CG30" i="38"/>
  <c r="CG22" i="38"/>
  <c r="CG34" i="38" s="1"/>
  <c r="CM30" i="38"/>
  <c r="CM31" i="38" s="1"/>
  <c r="CM22" i="38"/>
  <c r="CM34" i="38" s="1"/>
  <c r="CE30" i="38"/>
  <c r="CE22" i="38"/>
  <c r="CE34" i="38" s="1"/>
  <c r="CB30" i="38"/>
  <c r="CB22" i="38"/>
  <c r="CB34" i="38" s="1"/>
  <c r="CC30" i="38"/>
  <c r="CC22" i="38"/>
  <c r="CC34" i="38" s="1"/>
  <c r="CL30" i="38"/>
  <c r="CL31" i="38" s="1"/>
  <c r="CL22" i="38"/>
  <c r="CL34" i="38" s="1"/>
  <c r="CJ44" i="38"/>
  <c r="CH45" i="38"/>
  <c r="BX31" i="38"/>
  <c r="BX22" i="38"/>
  <c r="BX34" i="38" s="1"/>
  <c r="CA45" i="38"/>
  <c r="CA43" i="38"/>
  <c r="CA44" i="38"/>
  <c r="CD30" i="38"/>
  <c r="CD22" i="38"/>
  <c r="CD34" i="38" s="1"/>
  <c r="BZ30" i="38"/>
  <c r="BZ22" i="38"/>
  <c r="BZ34" i="38" s="1"/>
  <c r="CK45" i="38"/>
  <c r="CK43" i="38"/>
  <c r="CK44" i="38"/>
  <c r="CI45" i="38"/>
  <c r="CI43" i="38"/>
  <c r="CI44" i="38"/>
  <c r="BO30" i="38"/>
  <c r="BO22" i="38"/>
  <c r="BO34" i="38" s="1"/>
  <c r="BN30" i="38"/>
  <c r="BN22" i="38"/>
  <c r="BN34" i="38" s="1"/>
  <c r="BU30" i="38"/>
  <c r="BU31" i="38" s="1"/>
  <c r="BU22" i="38"/>
  <c r="BU34" i="38" s="1"/>
  <c r="BM30" i="38"/>
  <c r="BM22" i="38"/>
  <c r="BM34" i="38" s="1"/>
  <c r="BT30" i="38"/>
  <c r="BT31" i="38" s="1"/>
  <c r="BT22" i="38"/>
  <c r="BT34" i="38" s="1"/>
  <c r="BL30" i="38"/>
  <c r="BL22" i="38"/>
  <c r="BL34" i="38" s="1"/>
  <c r="BJ30" i="38"/>
  <c r="BJ22" i="38"/>
  <c r="BJ34" i="38" s="1"/>
  <c r="BI45" i="38"/>
  <c r="BI43" i="38"/>
  <c r="BI44" i="38"/>
  <c r="BS45" i="38"/>
  <c r="BS43" i="38"/>
  <c r="BS44" i="38"/>
  <c r="BQ45" i="38"/>
  <c r="BQ43" i="38"/>
  <c r="BQ44" i="38"/>
  <c r="BR44" i="38"/>
  <c r="BP45" i="38"/>
  <c r="BF31" i="38"/>
  <c r="BF22" i="38"/>
  <c r="BF34" i="38" s="1"/>
  <c r="BG30" i="38"/>
  <c r="BG22" i="38"/>
  <c r="BG34" i="38" s="1"/>
  <c r="BH30" i="38"/>
  <c r="BH22" i="38"/>
  <c r="BH34" i="38" s="1"/>
  <c r="AR30" i="38"/>
  <c r="AR22" i="38"/>
  <c r="AW30" i="38"/>
  <c r="AW22" i="38"/>
  <c r="BB30" i="38"/>
  <c r="BB31" i="38" s="1"/>
  <c r="BB22" i="38"/>
  <c r="BB34" i="38" s="1"/>
  <c r="AT30" i="38"/>
  <c r="AT22" i="38"/>
  <c r="BC30" i="38"/>
  <c r="BC31" i="38" s="1"/>
  <c r="BC22" i="38"/>
  <c r="BC34" i="38" s="1"/>
  <c r="AU30" i="38"/>
  <c r="AU22" i="38"/>
  <c r="AV30" i="38"/>
  <c r="AV22" i="38"/>
  <c r="AS30" i="38"/>
  <c r="AS22" i="38"/>
  <c r="AZ44" i="38"/>
  <c r="AZ45" i="38"/>
  <c r="AZ43" i="38"/>
  <c r="AN31" i="38"/>
  <c r="AN22" i="38"/>
  <c r="AP30" i="38"/>
  <c r="AP22" i="38"/>
  <c r="BA45" i="38"/>
  <c r="BA43" i="38"/>
  <c r="BA44" i="38"/>
  <c r="AK30" i="38"/>
  <c r="AK31" i="38" s="1"/>
  <c r="AK22" i="38"/>
  <c r="AK34" i="38" s="1"/>
  <c r="AC30" i="38"/>
  <c r="AC22" i="38"/>
  <c r="AJ30" i="38"/>
  <c r="AJ31" i="38" s="1"/>
  <c r="AJ22" i="38"/>
  <c r="AJ34" i="38" s="1"/>
  <c r="AB30" i="38"/>
  <c r="AB22" i="38"/>
  <c r="AE30" i="38"/>
  <c r="AE22" i="38"/>
  <c r="AA30" i="38"/>
  <c r="AA22" i="38"/>
  <c r="AH43" i="38"/>
  <c r="AD30" i="38"/>
  <c r="AD22" i="38"/>
  <c r="Z30" i="38"/>
  <c r="Z22" i="38"/>
  <c r="V31" i="38"/>
  <c r="V22" i="38"/>
  <c r="Y45" i="38"/>
  <c r="Y43" i="38"/>
  <c r="Y44" i="38"/>
  <c r="X30" i="38"/>
  <c r="X22" i="38"/>
  <c r="AI45" i="38"/>
  <c r="C11" i="38"/>
  <c r="L174" i="57" l="1"/>
  <c r="L176" i="57" s="1"/>
  <c r="L180" i="57" s="1"/>
  <c r="L225" i="57" s="1"/>
  <c r="L174" i="56"/>
  <c r="L176" i="56" s="1"/>
  <c r="L180" i="56" s="1"/>
  <c r="L225" i="56" s="1"/>
  <c r="FE45" i="38"/>
  <c r="FD43" i="38"/>
  <c r="I221" i="57"/>
  <c r="I223" i="57" s="1"/>
  <c r="I221" i="56"/>
  <c r="I223" i="56" s="1"/>
  <c r="FD45" i="38"/>
  <c r="Y47" i="38"/>
  <c r="F127" i="57"/>
  <c r="F127" i="56"/>
  <c r="AI43" i="38"/>
  <c r="BP43" i="38"/>
  <c r="BR45" i="38"/>
  <c r="CH43" i="38"/>
  <c r="CJ45" i="38"/>
  <c r="DA44" i="38"/>
  <c r="EK45" i="38"/>
  <c r="AH45" i="38"/>
  <c r="AH46" i="38" s="1"/>
  <c r="AH49" i="38" s="1"/>
  <c r="AH54" i="38" s="1"/>
  <c r="EK44" i="38"/>
  <c r="EM43" i="38"/>
  <c r="AD31" i="38"/>
  <c r="AB31" i="38"/>
  <c r="AV34" i="38"/>
  <c r="AV47" i="38"/>
  <c r="AR34" i="38"/>
  <c r="AR47" i="38"/>
  <c r="BJ31" i="38"/>
  <c r="BO31" i="38"/>
  <c r="BZ31" i="38"/>
  <c r="CB31" i="38"/>
  <c r="CF31" i="38"/>
  <c r="DN31" i="38"/>
  <c r="DO31" i="38"/>
  <c r="DM31" i="38"/>
  <c r="DL31" i="38"/>
  <c r="EW31" i="38"/>
  <c r="EV31" i="38"/>
  <c r="EY31" i="38"/>
  <c r="AY31" i="38"/>
  <c r="AX34" i="38"/>
  <c r="AX47" i="38"/>
  <c r="DR31" i="38"/>
  <c r="AR593" i="30"/>
  <c r="AV518" i="30"/>
  <c r="AU518" i="30"/>
  <c r="N592" i="30"/>
  <c r="R517" i="30"/>
  <c r="Q517" i="30"/>
  <c r="X592" i="30"/>
  <c r="AB517" i="30"/>
  <c r="AA517" i="30"/>
  <c r="N593" i="30"/>
  <c r="R518" i="30"/>
  <c r="Q518" i="30"/>
  <c r="S593" i="30"/>
  <c r="W518" i="30"/>
  <c r="V518" i="30"/>
  <c r="X593" i="30"/>
  <c r="AB518" i="30"/>
  <c r="AA518" i="30"/>
  <c r="AA31" i="38"/>
  <c r="Z34" i="38"/>
  <c r="Z47" i="38"/>
  <c r="AE34" i="38"/>
  <c r="AE47" i="38"/>
  <c r="AP34" i="38"/>
  <c r="AP47" i="38"/>
  <c r="AV31" i="38"/>
  <c r="AR31" i="38"/>
  <c r="BG31" i="38"/>
  <c r="CQ31" i="38"/>
  <c r="CR31" i="38"/>
  <c r="CV31" i="38"/>
  <c r="CU31" i="38"/>
  <c r="CX31" i="38"/>
  <c r="EI31" i="38"/>
  <c r="EH31" i="38"/>
  <c r="AY34" i="38"/>
  <c r="AY47" i="38"/>
  <c r="FC31" i="38"/>
  <c r="AX31" i="38"/>
  <c r="FB31" i="38"/>
  <c r="AC592" i="30"/>
  <c r="AG517" i="30"/>
  <c r="AF517" i="30"/>
  <c r="AM593" i="30"/>
  <c r="AQ518" i="30"/>
  <c r="AP518" i="30"/>
  <c r="I592" i="30"/>
  <c r="M517" i="30"/>
  <c r="L517" i="30"/>
  <c r="AH592" i="30"/>
  <c r="AL517" i="30"/>
  <c r="AK517" i="30"/>
  <c r="D592" i="30"/>
  <c r="H517" i="30"/>
  <c r="AM592" i="30"/>
  <c r="AQ517" i="30"/>
  <c r="AP517" i="30"/>
  <c r="S592" i="30"/>
  <c r="W517" i="30"/>
  <c r="V517" i="30"/>
  <c r="AC31" i="38"/>
  <c r="X34" i="38"/>
  <c r="X47" i="38"/>
  <c r="Z31" i="38"/>
  <c r="AE31" i="38"/>
  <c r="AP31" i="38"/>
  <c r="AN34" i="38"/>
  <c r="AN47" i="38"/>
  <c r="AS34" i="38"/>
  <c r="AS47" i="38"/>
  <c r="AU34" i="38"/>
  <c r="AU47" i="38"/>
  <c r="AT34" i="38"/>
  <c r="AT44" i="38" s="1"/>
  <c r="AT47" i="38"/>
  <c r="AW34" i="38"/>
  <c r="AW47" i="38"/>
  <c r="BL31" i="38"/>
  <c r="BM31" i="38"/>
  <c r="BN31" i="38"/>
  <c r="CD31" i="38"/>
  <c r="CC31" i="38"/>
  <c r="CE31" i="38"/>
  <c r="CG31" i="38"/>
  <c r="DJ31" i="38"/>
  <c r="DQ31" i="38"/>
  <c r="DP31" i="38"/>
  <c r="EB31" i="38"/>
  <c r="ET31" i="38"/>
  <c r="FA31" i="38"/>
  <c r="EZ31" i="38"/>
  <c r="EX31" i="38"/>
  <c r="AF34" i="38"/>
  <c r="AF47" i="38"/>
  <c r="AG34" i="38"/>
  <c r="AG47" i="38"/>
  <c r="I593" i="30"/>
  <c r="M518" i="30"/>
  <c r="L518" i="30"/>
  <c r="AR592" i="30"/>
  <c r="AV517" i="30"/>
  <c r="AU517" i="30"/>
  <c r="AQ34" i="38"/>
  <c r="AQ47" i="38"/>
  <c r="X31" i="38"/>
  <c r="V34" i="38"/>
  <c r="V47" i="38"/>
  <c r="AD34" i="38"/>
  <c r="AD47" i="38"/>
  <c r="AA34" i="38"/>
  <c r="AA45" i="38" s="1"/>
  <c r="AA47" i="38"/>
  <c r="AB34" i="38"/>
  <c r="AB47" i="38"/>
  <c r="AC34" i="38"/>
  <c r="AC47" i="38"/>
  <c r="AS31" i="38"/>
  <c r="AU31" i="38"/>
  <c r="AT31" i="38"/>
  <c r="AW31" i="38"/>
  <c r="BH31" i="38"/>
  <c r="CT31" i="38"/>
  <c r="CY31" i="38"/>
  <c r="CW31" i="38"/>
  <c r="EE31" i="38"/>
  <c r="EF31" i="38"/>
  <c r="EG31" i="38"/>
  <c r="ED31" i="38"/>
  <c r="AF31" i="38"/>
  <c r="BP31" i="38"/>
  <c r="AG31" i="38"/>
  <c r="CH31" i="38"/>
  <c r="EK31" i="38"/>
  <c r="AC593" i="30"/>
  <c r="AG518" i="30"/>
  <c r="AF518" i="30"/>
  <c r="AH593" i="30"/>
  <c r="AL518" i="30"/>
  <c r="AK518" i="30"/>
  <c r="D593" i="30"/>
  <c r="H518" i="30"/>
  <c r="G463" i="30"/>
  <c r="F517" i="30"/>
  <c r="G442" i="30"/>
  <c r="F593" i="30"/>
  <c r="G518" i="30"/>
  <c r="DT46" i="38"/>
  <c r="DT49" i="38" s="1"/>
  <c r="DT54" i="38" s="1"/>
  <c r="BP46" i="38"/>
  <c r="BP49" i="38" s="1"/>
  <c r="BP53" i="38" s="1"/>
  <c r="EM46" i="38"/>
  <c r="EM49" i="38" s="1"/>
  <c r="EM54" i="38" s="1"/>
  <c r="EJ46" i="38"/>
  <c r="EJ49" i="38" s="1"/>
  <c r="EC46" i="38"/>
  <c r="EC49" i="38" s="1"/>
  <c r="K441" i="30"/>
  <c r="K444" i="30" s="1"/>
  <c r="AT366" i="30"/>
  <c r="AT369" i="30" s="1"/>
  <c r="P366" i="30"/>
  <c r="P369" i="30" s="1"/>
  <c r="AO366" i="30"/>
  <c r="AO369" i="30" s="1"/>
  <c r="Z366" i="30"/>
  <c r="Z369" i="30" s="1"/>
  <c r="AJ366" i="30"/>
  <c r="AJ369" i="30" s="1"/>
  <c r="U366" i="30"/>
  <c r="U369" i="30" s="1"/>
  <c r="AE366" i="30"/>
  <c r="AE369" i="30" s="1"/>
  <c r="F291" i="30"/>
  <c r="F294" i="30" s="1"/>
  <c r="F195" i="54" s="1"/>
  <c r="FB46" i="38"/>
  <c r="FB49" i="38" s="1"/>
  <c r="FB53" i="38" s="1"/>
  <c r="DU46" i="38"/>
  <c r="DU49" i="38" s="1"/>
  <c r="DU54" i="38" s="1"/>
  <c r="AR614" i="30"/>
  <c r="AV539" i="30"/>
  <c r="AK553" i="30"/>
  <c r="AH628" i="30"/>
  <c r="AL553" i="30"/>
  <c r="AK582" i="30"/>
  <c r="AH657" i="30"/>
  <c r="AL582" i="30"/>
  <c r="AF571" i="30"/>
  <c r="AC646" i="30"/>
  <c r="AG571" i="30"/>
  <c r="V568" i="30"/>
  <c r="S643" i="30"/>
  <c r="W568" i="30"/>
  <c r="L550" i="30"/>
  <c r="M550" i="30"/>
  <c r="I625" i="30"/>
  <c r="AP555" i="30"/>
  <c r="AM630" i="30"/>
  <c r="AQ555" i="30"/>
  <c r="AK568" i="30"/>
  <c r="AH643" i="30"/>
  <c r="AL568" i="30"/>
  <c r="AA550" i="30"/>
  <c r="X625" i="30"/>
  <c r="AB550" i="30"/>
  <c r="V553" i="30"/>
  <c r="S628" i="30"/>
  <c r="W553" i="30"/>
  <c r="Q573" i="30"/>
  <c r="N648" i="30"/>
  <c r="R573" i="30"/>
  <c r="L582" i="30"/>
  <c r="I657" i="30"/>
  <c r="M582" i="30"/>
  <c r="AU574" i="30"/>
  <c r="AR649" i="30"/>
  <c r="AV574" i="30"/>
  <c r="AK589" i="30"/>
  <c r="AH664" i="30"/>
  <c r="AL589" i="30"/>
  <c r="AA589" i="30"/>
  <c r="X664" i="30"/>
  <c r="AB589" i="30"/>
  <c r="Q555" i="30"/>
  <c r="N630" i="30"/>
  <c r="R555" i="30"/>
  <c r="Q579" i="30"/>
  <c r="N654" i="30"/>
  <c r="R579" i="30"/>
  <c r="AU556" i="30"/>
  <c r="AR631" i="30"/>
  <c r="AV556" i="30"/>
  <c r="AC614" i="30"/>
  <c r="AG539" i="30"/>
  <c r="AA552" i="30"/>
  <c r="AB552" i="30"/>
  <c r="X627" i="30"/>
  <c r="V576" i="30"/>
  <c r="S651" i="30"/>
  <c r="W576" i="30"/>
  <c r="L587" i="30"/>
  <c r="I662" i="30"/>
  <c r="M587" i="30"/>
  <c r="AU551" i="30"/>
  <c r="AR626" i="30"/>
  <c r="AV551" i="30"/>
  <c r="AQ577" i="30"/>
  <c r="AM652" i="30"/>
  <c r="AP577" i="30"/>
  <c r="V556" i="30"/>
  <c r="S631" i="30"/>
  <c r="W556" i="30"/>
  <c r="L554" i="30"/>
  <c r="M554" i="30"/>
  <c r="I629" i="30"/>
  <c r="G556" i="30"/>
  <c r="D631" i="30"/>
  <c r="H556" i="30"/>
  <c r="D661" i="30"/>
  <c r="H586" i="30"/>
  <c r="AU554" i="30"/>
  <c r="AR629" i="30"/>
  <c r="AV554" i="30"/>
  <c r="AU562" i="30"/>
  <c r="AR637" i="30"/>
  <c r="AV562" i="30"/>
  <c r="AP569" i="30"/>
  <c r="AM644" i="30"/>
  <c r="AQ569" i="30"/>
  <c r="X611" i="30"/>
  <c r="AB536" i="30"/>
  <c r="V567" i="30"/>
  <c r="S642" i="30"/>
  <c r="W567" i="30"/>
  <c r="L563" i="30"/>
  <c r="I638" i="30"/>
  <c r="M563" i="30"/>
  <c r="G589" i="30"/>
  <c r="D664" i="30"/>
  <c r="H589" i="30"/>
  <c r="M560" i="30"/>
  <c r="I635" i="30"/>
  <c r="L560" i="30"/>
  <c r="AU552" i="30"/>
  <c r="AV552" i="30"/>
  <c r="AR627" i="30"/>
  <c r="AK550" i="30"/>
  <c r="AH625" i="30"/>
  <c r="AL550" i="30"/>
  <c r="AF553" i="30"/>
  <c r="AC628" i="30"/>
  <c r="AG553" i="30"/>
  <c r="AA573" i="30"/>
  <c r="X648" i="30"/>
  <c r="AB573" i="30"/>
  <c r="L579" i="30"/>
  <c r="I654" i="30"/>
  <c r="M579" i="30"/>
  <c r="AU576" i="30"/>
  <c r="AR651" i="30"/>
  <c r="AV576" i="30"/>
  <c r="AK537" i="30"/>
  <c r="AH612" i="30"/>
  <c r="AL537" i="30"/>
  <c r="AA551" i="30"/>
  <c r="X626" i="30"/>
  <c r="AB551" i="30"/>
  <c r="G588" i="30"/>
  <c r="D663" i="30"/>
  <c r="H588" i="30"/>
  <c r="P388" i="30"/>
  <c r="P434" i="30" s="1"/>
  <c r="P461" i="30"/>
  <c r="Q386" i="30"/>
  <c r="Q388" i="30" s="1"/>
  <c r="AU566" i="30"/>
  <c r="AR641" i="30"/>
  <c r="AV566" i="30"/>
  <c r="AM634" i="30"/>
  <c r="AQ559" i="30"/>
  <c r="AP559" i="30"/>
  <c r="AA562" i="30"/>
  <c r="X637" i="30"/>
  <c r="AB562" i="30"/>
  <c r="V582" i="30"/>
  <c r="S657" i="30"/>
  <c r="W582" i="30"/>
  <c r="I636" i="30"/>
  <c r="M561" i="30"/>
  <c r="L561" i="30"/>
  <c r="Z388" i="30"/>
  <c r="Z461" i="30"/>
  <c r="AA386" i="30"/>
  <c r="AA388" i="30" s="1"/>
  <c r="AU553" i="30"/>
  <c r="AR628" i="30"/>
  <c r="AV553" i="30"/>
  <c r="AU582" i="30"/>
  <c r="AR657" i="30"/>
  <c r="AV582" i="30"/>
  <c r="AP571" i="30"/>
  <c r="AM646" i="30"/>
  <c r="AQ571" i="30"/>
  <c r="AF548" i="30"/>
  <c r="AC623" i="30"/>
  <c r="AG548" i="30"/>
  <c r="AA559" i="30"/>
  <c r="X634" i="30"/>
  <c r="AB559" i="30"/>
  <c r="Q563" i="30"/>
  <c r="N638" i="30"/>
  <c r="R563" i="30"/>
  <c r="D612" i="30"/>
  <c r="H537" i="30"/>
  <c r="G537" i="30"/>
  <c r="Z440" i="30"/>
  <c r="Z511" i="30"/>
  <c r="AA436" i="30"/>
  <c r="AH611" i="30"/>
  <c r="AL536" i="30"/>
  <c r="AF567" i="30"/>
  <c r="AC642" i="30"/>
  <c r="AG567" i="30"/>
  <c r="Q562" i="30"/>
  <c r="N637" i="30"/>
  <c r="R562" i="30"/>
  <c r="G549" i="30"/>
  <c r="D624" i="30"/>
  <c r="H549" i="30"/>
  <c r="AK549" i="30"/>
  <c r="AH624" i="30"/>
  <c r="AL549" i="30"/>
  <c r="AF566" i="30"/>
  <c r="AC641" i="30"/>
  <c r="AG566" i="30"/>
  <c r="V548" i="30"/>
  <c r="S623" i="30"/>
  <c r="W548" i="30"/>
  <c r="Q559" i="30"/>
  <c r="N634" i="30"/>
  <c r="R559" i="30"/>
  <c r="AP549" i="30"/>
  <c r="AM624" i="30"/>
  <c r="AQ549" i="30"/>
  <c r="AK556" i="30"/>
  <c r="AH631" i="30"/>
  <c r="AL556" i="30"/>
  <c r="S614" i="30"/>
  <c r="W539" i="30"/>
  <c r="Q552" i="30"/>
  <c r="R552" i="30"/>
  <c r="N627" i="30"/>
  <c r="N661" i="30"/>
  <c r="R586" i="30"/>
  <c r="I634" i="30"/>
  <c r="M559" i="30"/>
  <c r="L559" i="30"/>
  <c r="G582" i="30"/>
  <c r="D657" i="30"/>
  <c r="H582" i="30"/>
  <c r="AJ388" i="30"/>
  <c r="AJ461" i="30"/>
  <c r="AK386" i="30"/>
  <c r="AK388" i="30" s="1"/>
  <c r="AU549" i="30"/>
  <c r="AR624" i="30"/>
  <c r="AV549" i="30"/>
  <c r="AP575" i="30"/>
  <c r="AM650" i="30"/>
  <c r="AQ575" i="30"/>
  <c r="AK587" i="30"/>
  <c r="AH662" i="30"/>
  <c r="AL587" i="30"/>
  <c r="AF568" i="30"/>
  <c r="AC643" i="30"/>
  <c r="AG568" i="30"/>
  <c r="V550" i="30"/>
  <c r="W550" i="30"/>
  <c r="S625" i="30"/>
  <c r="Q576" i="30"/>
  <c r="N651" i="30"/>
  <c r="R576" i="30"/>
  <c r="L577" i="30"/>
  <c r="I652" i="30"/>
  <c r="M577" i="30"/>
  <c r="U388" i="30"/>
  <c r="U461" i="30"/>
  <c r="V386" i="30"/>
  <c r="V388" i="30" s="1"/>
  <c r="AF549" i="30"/>
  <c r="AC624" i="30"/>
  <c r="AG549" i="30"/>
  <c r="AA556" i="30"/>
  <c r="X631" i="30"/>
  <c r="AB556" i="30"/>
  <c r="L574" i="30"/>
  <c r="I649" i="30"/>
  <c r="M574" i="30"/>
  <c r="AP556" i="30"/>
  <c r="AM631" i="30"/>
  <c r="AQ556" i="30"/>
  <c r="AF554" i="30"/>
  <c r="AG554" i="30"/>
  <c r="AC629" i="30"/>
  <c r="V552" i="30"/>
  <c r="S627" i="30"/>
  <c r="W552" i="30"/>
  <c r="AJ440" i="30"/>
  <c r="AJ511" i="30"/>
  <c r="AK436" i="30"/>
  <c r="AP563" i="30"/>
  <c r="AM638" i="30"/>
  <c r="AQ563" i="30"/>
  <c r="AL577" i="30"/>
  <c r="AH652" i="30"/>
  <c r="AK577" i="30"/>
  <c r="AA566" i="30"/>
  <c r="X641" i="30"/>
  <c r="AB566" i="30"/>
  <c r="S636" i="30"/>
  <c r="W561" i="30"/>
  <c r="V561" i="30"/>
  <c r="R560" i="30"/>
  <c r="N635" i="30"/>
  <c r="Q560" i="30"/>
  <c r="L549" i="30"/>
  <c r="I624" i="30"/>
  <c r="M549" i="30"/>
  <c r="G555" i="30"/>
  <c r="D630" i="30"/>
  <c r="H555" i="30"/>
  <c r="AP562" i="30"/>
  <c r="AM637" i="30"/>
  <c r="AQ562" i="30"/>
  <c r="AF556" i="30"/>
  <c r="AC631" i="30"/>
  <c r="AG556" i="30"/>
  <c r="V554" i="30"/>
  <c r="W554" i="30"/>
  <c r="S629" i="30"/>
  <c r="Q572" i="30"/>
  <c r="N647" i="30"/>
  <c r="R572" i="30"/>
  <c r="G562" i="30"/>
  <c r="D637" i="30"/>
  <c r="H562" i="30"/>
  <c r="AR661" i="30"/>
  <c r="AV586" i="30"/>
  <c r="AL558" i="30"/>
  <c r="AH633" i="30"/>
  <c r="AK558" i="30"/>
  <c r="AF555" i="30"/>
  <c r="AC630" i="30"/>
  <c r="AG555" i="30"/>
  <c r="AA568" i="30"/>
  <c r="X643" i="30"/>
  <c r="AB568" i="30"/>
  <c r="Q550" i="30"/>
  <c r="N625" i="30"/>
  <c r="R550" i="30"/>
  <c r="G557" i="30"/>
  <c r="D632" i="30"/>
  <c r="H557" i="30"/>
  <c r="AU572" i="30"/>
  <c r="AR647" i="30"/>
  <c r="AV572" i="30"/>
  <c r="AQ560" i="30"/>
  <c r="AM635" i="30"/>
  <c r="AP560" i="30"/>
  <c r="AA539" i="30"/>
  <c r="X614" i="30"/>
  <c r="AB539" i="30"/>
  <c r="AA587" i="30"/>
  <c r="X662" i="30"/>
  <c r="AB587" i="30"/>
  <c r="Q553" i="30"/>
  <c r="N628" i="30"/>
  <c r="R553" i="30"/>
  <c r="L571" i="30"/>
  <c r="I646" i="30"/>
  <c r="M571" i="30"/>
  <c r="AE388" i="30"/>
  <c r="AE461" i="30"/>
  <c r="AF386" i="30"/>
  <c r="AF388" i="30" s="1"/>
  <c r="AP561" i="30"/>
  <c r="AM636" i="30"/>
  <c r="AQ561" i="30"/>
  <c r="AL560" i="30"/>
  <c r="AH635" i="30"/>
  <c r="AK560" i="30"/>
  <c r="AF574" i="30"/>
  <c r="AC649" i="30"/>
  <c r="AG574" i="30"/>
  <c r="S634" i="30"/>
  <c r="W559" i="30"/>
  <c r="V559" i="30"/>
  <c r="L555" i="30"/>
  <c r="I630" i="30"/>
  <c r="M555" i="30"/>
  <c r="G567" i="30"/>
  <c r="D642" i="30"/>
  <c r="H567" i="30"/>
  <c r="AT762" i="30"/>
  <c r="AJ762" i="30"/>
  <c r="Z762" i="30"/>
  <c r="P762" i="30"/>
  <c r="K463" i="30"/>
  <c r="K536" i="30"/>
  <c r="L536" i="30" s="1"/>
  <c r="AU569" i="30"/>
  <c r="AR644" i="30"/>
  <c r="AV569" i="30"/>
  <c r="AC611" i="30"/>
  <c r="AG536" i="30"/>
  <c r="AC661" i="30"/>
  <c r="AG586" i="30"/>
  <c r="AF588" i="30"/>
  <c r="AC663" i="30"/>
  <c r="AG588" i="30"/>
  <c r="AA569" i="30"/>
  <c r="X644" i="30"/>
  <c r="AB569" i="30"/>
  <c r="I611" i="30"/>
  <c r="M536" i="30"/>
  <c r="F686" i="30"/>
  <c r="F613" i="30"/>
  <c r="AU568" i="30"/>
  <c r="AR643" i="30"/>
  <c r="AV568" i="30"/>
  <c r="AK566" i="30"/>
  <c r="AH641" i="30"/>
  <c r="AL566" i="30"/>
  <c r="AC636" i="30"/>
  <c r="AG561" i="30"/>
  <c r="AF561" i="30"/>
  <c r="AB560" i="30"/>
  <c r="X635" i="30"/>
  <c r="AA560" i="30"/>
  <c r="V574" i="30"/>
  <c r="S649" i="30"/>
  <c r="W574" i="30"/>
  <c r="G553" i="30"/>
  <c r="D628" i="30"/>
  <c r="H553" i="30"/>
  <c r="K515" i="30"/>
  <c r="K586" i="30"/>
  <c r="AP548" i="30"/>
  <c r="AM623" i="30"/>
  <c r="AQ548" i="30"/>
  <c r="AK559" i="30"/>
  <c r="AH634" i="30"/>
  <c r="AL559" i="30"/>
  <c r="AA572" i="30"/>
  <c r="X647" i="30"/>
  <c r="AB572" i="30"/>
  <c r="W577" i="30"/>
  <c r="S652" i="30"/>
  <c r="V577" i="30"/>
  <c r="G552" i="30"/>
  <c r="H552" i="30"/>
  <c r="D627" i="30"/>
  <c r="AU575" i="30"/>
  <c r="AR650" i="30"/>
  <c r="AV575" i="30"/>
  <c r="AP567" i="30"/>
  <c r="AM642" i="30"/>
  <c r="AQ567" i="30"/>
  <c r="V549" i="30"/>
  <c r="S624" i="30"/>
  <c r="W549" i="30"/>
  <c r="Q556" i="30"/>
  <c r="N631" i="30"/>
  <c r="R556" i="30"/>
  <c r="L569" i="30"/>
  <c r="I644" i="30"/>
  <c r="M569" i="30"/>
  <c r="AU565" i="30"/>
  <c r="AR640" i="30"/>
  <c r="AV565" i="30"/>
  <c r="AP581" i="30"/>
  <c r="AM656" i="30"/>
  <c r="AQ581" i="30"/>
  <c r="AF564" i="30"/>
  <c r="AC639" i="30"/>
  <c r="AG564" i="30"/>
  <c r="AA574" i="30"/>
  <c r="X649" i="30"/>
  <c r="AB574" i="30"/>
  <c r="L548" i="30"/>
  <c r="I623" i="30"/>
  <c r="M548" i="30"/>
  <c r="G566" i="30"/>
  <c r="D641" i="30"/>
  <c r="H566" i="30"/>
  <c r="AV560" i="30"/>
  <c r="AR635" i="30"/>
  <c r="AU560" i="30"/>
  <c r="AP574" i="30"/>
  <c r="AM649" i="30"/>
  <c r="AQ574" i="30"/>
  <c r="AC634" i="30"/>
  <c r="AG559" i="30"/>
  <c r="AF559" i="30"/>
  <c r="L576" i="30"/>
  <c r="I651" i="30"/>
  <c r="M576" i="30"/>
  <c r="AU563" i="30"/>
  <c r="AR638" i="30"/>
  <c r="AV563" i="30"/>
  <c r="AF550" i="30"/>
  <c r="AG550" i="30"/>
  <c r="AC625" i="30"/>
  <c r="AA576" i="30"/>
  <c r="X651" i="30"/>
  <c r="AB576" i="30"/>
  <c r="Q537" i="30"/>
  <c r="N612" i="30"/>
  <c r="R537" i="30"/>
  <c r="Q582" i="30"/>
  <c r="N657" i="30"/>
  <c r="R582" i="30"/>
  <c r="G548" i="30"/>
  <c r="H548" i="30"/>
  <c r="D623" i="30"/>
  <c r="G564" i="30"/>
  <c r="D639" i="30"/>
  <c r="H564" i="30"/>
  <c r="U464" i="30"/>
  <c r="V389" i="30"/>
  <c r="AU571" i="30"/>
  <c r="AR646" i="30"/>
  <c r="AV571" i="30"/>
  <c r="AP582" i="30"/>
  <c r="AM657" i="30"/>
  <c r="AQ582" i="30"/>
  <c r="AA554" i="30"/>
  <c r="X629" i="30"/>
  <c r="AB554" i="30"/>
  <c r="AA571" i="30"/>
  <c r="X646" i="30"/>
  <c r="AB571" i="30"/>
  <c r="V572" i="30"/>
  <c r="S647" i="30"/>
  <c r="W572" i="30"/>
  <c r="L551" i="30"/>
  <c r="I626" i="30"/>
  <c r="M551" i="30"/>
  <c r="G561" i="30"/>
  <c r="D636" i="30"/>
  <c r="H561" i="30"/>
  <c r="AP566" i="30"/>
  <c r="AM641" i="30"/>
  <c r="AQ566" i="30"/>
  <c r="AF552" i="30"/>
  <c r="AC627" i="30"/>
  <c r="AG552" i="30"/>
  <c r="Q561" i="30"/>
  <c r="N636" i="30"/>
  <c r="R561" i="30"/>
  <c r="G554" i="30"/>
  <c r="D629" i="30"/>
  <c r="H554" i="30"/>
  <c r="AE464" i="30"/>
  <c r="AF389" i="30"/>
  <c r="AV577" i="30"/>
  <c r="AR652" i="30"/>
  <c r="AU577" i="30"/>
  <c r="AF557" i="30"/>
  <c r="AC632" i="30"/>
  <c r="AG557" i="30"/>
  <c r="X661" i="30"/>
  <c r="AB586" i="30"/>
  <c r="R558" i="30"/>
  <c r="N633" i="30"/>
  <c r="Q558" i="30"/>
  <c r="G536" i="30"/>
  <c r="D611" i="30"/>
  <c r="H536" i="30"/>
  <c r="AJ434" i="30"/>
  <c r="Z434" i="30"/>
  <c r="Z441" i="30" s="1"/>
  <c r="Z444" i="30" s="1"/>
  <c r="AE434" i="30"/>
  <c r="U434" i="30"/>
  <c r="AU589" i="30"/>
  <c r="AR664" i="30"/>
  <c r="AV589" i="30"/>
  <c r="AA563" i="30"/>
  <c r="X638" i="30"/>
  <c r="AB563" i="30"/>
  <c r="Q565" i="30"/>
  <c r="N640" i="30"/>
  <c r="R565" i="30"/>
  <c r="L575" i="30"/>
  <c r="I650" i="30"/>
  <c r="M575" i="30"/>
  <c r="AU550" i="30"/>
  <c r="AR625" i="30"/>
  <c r="AV550" i="30"/>
  <c r="AP572" i="30"/>
  <c r="AM647" i="30"/>
  <c r="AQ572" i="30"/>
  <c r="AF537" i="30"/>
  <c r="AG537" i="30"/>
  <c r="AC612" i="30"/>
  <c r="AA575" i="30"/>
  <c r="X650" i="30"/>
  <c r="AB575" i="30"/>
  <c r="V569" i="30"/>
  <c r="S644" i="30"/>
  <c r="W569" i="30"/>
  <c r="L557" i="30"/>
  <c r="I632" i="30"/>
  <c r="M557" i="30"/>
  <c r="G574" i="30"/>
  <c r="D649" i="30"/>
  <c r="H574" i="30"/>
  <c r="AT388" i="30"/>
  <c r="AT434" i="30" s="1"/>
  <c r="AT461" i="30"/>
  <c r="AU386" i="30"/>
  <c r="AU388" i="30" s="1"/>
  <c r="AU537" i="30"/>
  <c r="AR612" i="30"/>
  <c r="AV537" i="30"/>
  <c r="AK539" i="30"/>
  <c r="AH614" i="30"/>
  <c r="AL539" i="30"/>
  <c r="AA553" i="30"/>
  <c r="X628" i="30"/>
  <c r="AB553" i="30"/>
  <c r="V571" i="30"/>
  <c r="S646" i="30"/>
  <c r="W571" i="30"/>
  <c r="AP579" i="30"/>
  <c r="AM654" i="30"/>
  <c r="AQ579" i="30"/>
  <c r="AF563" i="30"/>
  <c r="AC638" i="30"/>
  <c r="AG563" i="30"/>
  <c r="AB577" i="30"/>
  <c r="X652" i="30"/>
  <c r="AA577" i="30"/>
  <c r="Q566" i="30"/>
  <c r="N641" i="30"/>
  <c r="R566" i="30"/>
  <c r="G576" i="30"/>
  <c r="D651" i="30"/>
  <c r="H576" i="30"/>
  <c r="AM611" i="30"/>
  <c r="AQ536" i="30"/>
  <c r="AK557" i="30"/>
  <c r="AH632" i="30"/>
  <c r="AL557" i="30"/>
  <c r="AG558" i="30"/>
  <c r="AC633" i="30"/>
  <c r="AF558" i="30"/>
  <c r="AA567" i="30"/>
  <c r="X642" i="30"/>
  <c r="AB567" i="30"/>
  <c r="Q569" i="30"/>
  <c r="N644" i="30"/>
  <c r="R569" i="30"/>
  <c r="L581" i="30"/>
  <c r="I656" i="30"/>
  <c r="M581" i="30"/>
  <c r="I661" i="30"/>
  <c r="M586" i="30"/>
  <c r="L586" i="30"/>
  <c r="AV558" i="30"/>
  <c r="AR633" i="30"/>
  <c r="AU558" i="30"/>
  <c r="AP553" i="30"/>
  <c r="AM628" i="30"/>
  <c r="AQ553" i="30"/>
  <c r="AK573" i="30"/>
  <c r="AH648" i="30"/>
  <c r="AL573" i="30"/>
  <c r="V551" i="30"/>
  <c r="S626" i="30"/>
  <c r="W551" i="30"/>
  <c r="L539" i="30"/>
  <c r="I614" i="30"/>
  <c r="M539" i="30"/>
  <c r="G551" i="30"/>
  <c r="D626" i="30"/>
  <c r="H551" i="30"/>
  <c r="AU561" i="30"/>
  <c r="AR636" i="30"/>
  <c r="AV561" i="30"/>
  <c r="AQ558" i="30"/>
  <c r="AM633" i="30"/>
  <c r="AP558" i="30"/>
  <c r="AK572" i="30"/>
  <c r="AH647" i="30"/>
  <c r="AL572" i="30"/>
  <c r="AG560" i="30"/>
  <c r="AC635" i="30"/>
  <c r="AF560" i="30"/>
  <c r="AA557" i="30"/>
  <c r="X632" i="30"/>
  <c r="AB557" i="30"/>
  <c r="W558" i="30"/>
  <c r="S633" i="30"/>
  <c r="V558" i="30"/>
  <c r="Q567" i="30"/>
  <c r="N642" i="30"/>
  <c r="R567" i="30"/>
  <c r="AP537" i="30"/>
  <c r="AQ537" i="30"/>
  <c r="AM612" i="30"/>
  <c r="AK575" i="30"/>
  <c r="AH650" i="30"/>
  <c r="AL575" i="30"/>
  <c r="AF569" i="30"/>
  <c r="AC644" i="30"/>
  <c r="AG569" i="30"/>
  <c r="N611" i="30"/>
  <c r="R536" i="30"/>
  <c r="G569" i="30"/>
  <c r="D644" i="30"/>
  <c r="H569" i="30"/>
  <c r="G579" i="30"/>
  <c r="D654" i="30"/>
  <c r="H579" i="30"/>
  <c r="AE440" i="30"/>
  <c r="AE511" i="30"/>
  <c r="AF436" i="30"/>
  <c r="AP564" i="30"/>
  <c r="AM639" i="30"/>
  <c r="AQ564" i="30"/>
  <c r="AK574" i="30"/>
  <c r="AH649" i="30"/>
  <c r="AL574" i="30"/>
  <c r="AA579" i="30"/>
  <c r="X654" i="30"/>
  <c r="AB579" i="30"/>
  <c r="W560" i="30"/>
  <c r="S635" i="30"/>
  <c r="V560" i="30"/>
  <c r="Q557" i="30"/>
  <c r="N632" i="30"/>
  <c r="R557" i="30"/>
  <c r="M558" i="30"/>
  <c r="I633" i="30"/>
  <c r="L558" i="30"/>
  <c r="G568" i="30"/>
  <c r="D643" i="30"/>
  <c r="H568" i="30"/>
  <c r="AU588" i="30"/>
  <c r="AR663" i="30"/>
  <c r="AV588" i="30"/>
  <c r="AP589" i="30"/>
  <c r="AM664" i="30"/>
  <c r="AQ589" i="30"/>
  <c r="V557" i="30"/>
  <c r="S632" i="30"/>
  <c r="W557" i="30"/>
  <c r="Q588" i="30"/>
  <c r="N663" i="30"/>
  <c r="R588" i="30"/>
  <c r="G539" i="30"/>
  <c r="D614" i="30"/>
  <c r="H539" i="30"/>
  <c r="G587" i="30"/>
  <c r="D662" i="30"/>
  <c r="H587" i="30"/>
  <c r="F515" i="30"/>
  <c r="F586" i="30"/>
  <c r="G586" i="30" s="1"/>
  <c r="AK555" i="30"/>
  <c r="AH630" i="30"/>
  <c r="AL555" i="30"/>
  <c r="AF573" i="30"/>
  <c r="AC648" i="30"/>
  <c r="AG573" i="30"/>
  <c r="V562" i="30"/>
  <c r="S637" i="30"/>
  <c r="W562" i="30"/>
  <c r="L564" i="30"/>
  <c r="I639" i="30"/>
  <c r="M564" i="30"/>
  <c r="L588" i="30"/>
  <c r="I663" i="30"/>
  <c r="M588" i="30"/>
  <c r="G550" i="30"/>
  <c r="D625" i="30"/>
  <c r="H550" i="30"/>
  <c r="AU573" i="30"/>
  <c r="AR648" i="30"/>
  <c r="AV573" i="30"/>
  <c r="AF551" i="30"/>
  <c r="AC626" i="30"/>
  <c r="AG551" i="30"/>
  <c r="V587" i="30"/>
  <c r="S662" i="30"/>
  <c r="W587" i="30"/>
  <c r="L537" i="30"/>
  <c r="M537" i="30"/>
  <c r="I612" i="30"/>
  <c r="AO440" i="30"/>
  <c r="AO511" i="30"/>
  <c r="AP436" i="30"/>
  <c r="AU587" i="30"/>
  <c r="AR662" i="30"/>
  <c r="AV587" i="30"/>
  <c r="AP568" i="30"/>
  <c r="AM643" i="30"/>
  <c r="AQ568" i="30"/>
  <c r="AK579" i="30"/>
  <c r="AH654" i="30"/>
  <c r="AL579" i="30"/>
  <c r="AA555" i="30"/>
  <c r="X630" i="30"/>
  <c r="AB555" i="30"/>
  <c r="V573" i="30"/>
  <c r="S648" i="30"/>
  <c r="W573" i="30"/>
  <c r="L562" i="30"/>
  <c r="I637" i="30"/>
  <c r="M562" i="30"/>
  <c r="AR611" i="30"/>
  <c r="AV536" i="30"/>
  <c r="AP565" i="30"/>
  <c r="AM640" i="30"/>
  <c r="AQ565" i="30"/>
  <c r="AF579" i="30"/>
  <c r="AC654" i="30"/>
  <c r="AG579" i="30"/>
  <c r="V563" i="30"/>
  <c r="S638" i="30"/>
  <c r="W563" i="30"/>
  <c r="R577" i="30"/>
  <c r="N652" i="30"/>
  <c r="Q577" i="30"/>
  <c r="L589" i="30"/>
  <c r="I664" i="30"/>
  <c r="M589" i="30"/>
  <c r="AP550" i="30"/>
  <c r="AQ550" i="30"/>
  <c r="AM625" i="30"/>
  <c r="AA561" i="30"/>
  <c r="X636" i="30"/>
  <c r="AB561" i="30"/>
  <c r="V575" i="30"/>
  <c r="S650" i="30"/>
  <c r="W575" i="30"/>
  <c r="L552" i="30"/>
  <c r="I627" i="30"/>
  <c r="M552" i="30"/>
  <c r="H558" i="30"/>
  <c r="D633" i="30"/>
  <c r="G558" i="30"/>
  <c r="AP587" i="30"/>
  <c r="AM662" i="30"/>
  <c r="AQ587" i="30"/>
  <c r="AF565" i="30"/>
  <c r="AC640" i="30"/>
  <c r="AG565" i="30"/>
  <c r="V579" i="30"/>
  <c r="S654" i="30"/>
  <c r="W579" i="30"/>
  <c r="G559" i="30"/>
  <c r="D634" i="30"/>
  <c r="H559" i="30"/>
  <c r="AU567" i="30"/>
  <c r="AR642" i="30"/>
  <c r="AV567" i="30"/>
  <c r="AK565" i="30"/>
  <c r="AH640" i="30"/>
  <c r="AL565" i="30"/>
  <c r="AF581" i="30"/>
  <c r="AC656" i="30"/>
  <c r="AG581" i="30"/>
  <c r="Q549" i="30"/>
  <c r="N624" i="30"/>
  <c r="R549" i="30"/>
  <c r="Q587" i="30"/>
  <c r="N662" i="30"/>
  <c r="R587" i="30"/>
  <c r="L566" i="30"/>
  <c r="I641" i="30"/>
  <c r="M566" i="30"/>
  <c r="AP539" i="30"/>
  <c r="AM614" i="30"/>
  <c r="AQ539" i="30"/>
  <c r="AK552" i="30"/>
  <c r="AL552" i="30"/>
  <c r="AH627" i="30"/>
  <c r="AF576" i="30"/>
  <c r="AC651" i="30"/>
  <c r="AG576" i="30"/>
  <c r="AA588" i="30"/>
  <c r="X663" i="30"/>
  <c r="AB588" i="30"/>
  <c r="Q548" i="30"/>
  <c r="R548" i="30"/>
  <c r="N623" i="30"/>
  <c r="Q564" i="30"/>
  <c r="N639" i="30"/>
  <c r="R564" i="30"/>
  <c r="L565" i="30"/>
  <c r="I640" i="30"/>
  <c r="M565" i="30"/>
  <c r="AU559" i="30"/>
  <c r="AR634" i="30"/>
  <c r="AV559" i="30"/>
  <c r="AK567" i="30"/>
  <c r="AH642" i="30"/>
  <c r="AL567" i="30"/>
  <c r="AA565" i="30"/>
  <c r="X640" i="30"/>
  <c r="AB565" i="30"/>
  <c r="V581" i="30"/>
  <c r="S656" i="30"/>
  <c r="W581" i="30"/>
  <c r="L556" i="30"/>
  <c r="I631" i="30"/>
  <c r="M556" i="30"/>
  <c r="G577" i="30"/>
  <c r="D652" i="30"/>
  <c r="H577" i="30"/>
  <c r="AK554" i="30"/>
  <c r="AH629" i="30"/>
  <c r="AL554" i="30"/>
  <c r="AK571" i="30"/>
  <c r="AH646" i="30"/>
  <c r="AL571" i="30"/>
  <c r="AF572" i="30"/>
  <c r="AC647" i="30"/>
  <c r="AG572" i="30"/>
  <c r="V537" i="30"/>
  <c r="W537" i="30"/>
  <c r="S612" i="30"/>
  <c r="Q575" i="30"/>
  <c r="N650" i="30"/>
  <c r="R575" i="30"/>
  <c r="U440" i="30"/>
  <c r="U511" i="30"/>
  <c r="V436" i="30"/>
  <c r="AP588" i="30"/>
  <c r="AM663" i="30"/>
  <c r="AQ588" i="30"/>
  <c r="AK569" i="30"/>
  <c r="AH644" i="30"/>
  <c r="AL569" i="30"/>
  <c r="Q589" i="30"/>
  <c r="N664" i="30"/>
  <c r="R589" i="30"/>
  <c r="G575" i="30"/>
  <c r="D650" i="30"/>
  <c r="H575" i="30"/>
  <c r="AU581" i="30"/>
  <c r="AR656" i="30"/>
  <c r="AV581" i="30"/>
  <c r="AK548" i="30"/>
  <c r="AL548" i="30"/>
  <c r="AH623" i="30"/>
  <c r="AK564" i="30"/>
  <c r="AH639" i="30"/>
  <c r="AL564" i="30"/>
  <c r="AA581" i="30"/>
  <c r="X656" i="30"/>
  <c r="AB581" i="30"/>
  <c r="V589" i="30"/>
  <c r="S664" i="30"/>
  <c r="W589" i="30"/>
  <c r="L572" i="30"/>
  <c r="I647" i="30"/>
  <c r="M572" i="30"/>
  <c r="AU557" i="30"/>
  <c r="AR632" i="30"/>
  <c r="AV557" i="30"/>
  <c r="AK551" i="30"/>
  <c r="AH626" i="30"/>
  <c r="AL551" i="30"/>
  <c r="AG577" i="30"/>
  <c r="AC652" i="30"/>
  <c r="AF577" i="30"/>
  <c r="Q551" i="30"/>
  <c r="N626" i="30"/>
  <c r="R551" i="30"/>
  <c r="L461" i="30"/>
  <c r="L463" i="30" s="1"/>
  <c r="AO388" i="30"/>
  <c r="AO434" i="30" s="1"/>
  <c r="AO461" i="30"/>
  <c r="AP386" i="30"/>
  <c r="AP388" i="30" s="1"/>
  <c r="AP576" i="30"/>
  <c r="AM651" i="30"/>
  <c r="AQ576" i="30"/>
  <c r="AK588" i="30"/>
  <c r="AH663" i="30"/>
  <c r="AL588" i="30"/>
  <c r="AA548" i="30"/>
  <c r="AB548" i="30"/>
  <c r="X623" i="30"/>
  <c r="AA564" i="30"/>
  <c r="X639" i="30"/>
  <c r="AB564" i="30"/>
  <c r="Q581" i="30"/>
  <c r="N656" i="30"/>
  <c r="R581" i="30"/>
  <c r="AT464" i="30"/>
  <c r="AU389" i="30"/>
  <c r="AU555" i="30"/>
  <c r="AR630" i="30"/>
  <c r="AV555" i="30"/>
  <c r="AP573" i="30"/>
  <c r="AM648" i="30"/>
  <c r="AQ573" i="30"/>
  <c r="AF562" i="30"/>
  <c r="AC637" i="30"/>
  <c r="AG562" i="30"/>
  <c r="S611" i="30"/>
  <c r="W536" i="30"/>
  <c r="S661" i="30"/>
  <c r="W586" i="30"/>
  <c r="V588" i="30"/>
  <c r="S663" i="30"/>
  <c r="W588" i="30"/>
  <c r="Q574" i="30"/>
  <c r="N649" i="30"/>
  <c r="R574" i="30"/>
  <c r="G581" i="30"/>
  <c r="D656" i="30"/>
  <c r="H581" i="30"/>
  <c r="AP551" i="30"/>
  <c r="AM626" i="30"/>
  <c r="AQ551" i="30"/>
  <c r="AF587" i="30"/>
  <c r="AC662" i="30"/>
  <c r="AG587" i="30"/>
  <c r="V565" i="30"/>
  <c r="S640" i="30"/>
  <c r="W565" i="30"/>
  <c r="L553" i="30"/>
  <c r="I628" i="30"/>
  <c r="M553" i="30"/>
  <c r="G563" i="30"/>
  <c r="D638" i="30"/>
  <c r="H563" i="30"/>
  <c r="AP554" i="30"/>
  <c r="AQ554" i="30"/>
  <c r="AM629" i="30"/>
  <c r="AK576" i="30"/>
  <c r="AH651" i="30"/>
  <c r="AL576" i="30"/>
  <c r="AA537" i="30"/>
  <c r="X612" i="30"/>
  <c r="AB537" i="30"/>
  <c r="Q539" i="30"/>
  <c r="N614" i="30"/>
  <c r="R539" i="30"/>
  <c r="L573" i="30"/>
  <c r="I648" i="30"/>
  <c r="M573" i="30"/>
  <c r="AU548" i="30"/>
  <c r="AV548" i="30"/>
  <c r="AR623" i="30"/>
  <c r="AU564" i="30"/>
  <c r="AR639" i="30"/>
  <c r="AV564" i="30"/>
  <c r="AK581" i="30"/>
  <c r="AH656" i="30"/>
  <c r="AL581" i="30"/>
  <c r="AF589" i="30"/>
  <c r="AC664" i="30"/>
  <c r="AG589" i="30"/>
  <c r="G565" i="30"/>
  <c r="D640" i="30"/>
  <c r="H565" i="30"/>
  <c r="AP552" i="30"/>
  <c r="AM627" i="30"/>
  <c r="AQ552" i="30"/>
  <c r="AM661" i="30"/>
  <c r="AQ586" i="30"/>
  <c r="AK561" i="30"/>
  <c r="AH636" i="30"/>
  <c r="AL561" i="30"/>
  <c r="AF575" i="30"/>
  <c r="AC650" i="30"/>
  <c r="AG575" i="30"/>
  <c r="V564" i="30"/>
  <c r="S639" i="30"/>
  <c r="W564" i="30"/>
  <c r="H560" i="30"/>
  <c r="D635" i="30"/>
  <c r="G560" i="30"/>
  <c r="AT440" i="30"/>
  <c r="AT511" i="30"/>
  <c r="AU436" i="30"/>
  <c r="AM632" i="30"/>
  <c r="AQ557" i="30"/>
  <c r="AP557" i="30"/>
  <c r="AH661" i="30"/>
  <c r="AL586" i="30"/>
  <c r="AB558" i="30"/>
  <c r="X633" i="30"/>
  <c r="AA558" i="30"/>
  <c r="V555" i="30"/>
  <c r="S630" i="30"/>
  <c r="W555" i="30"/>
  <c r="Q568" i="30"/>
  <c r="N643" i="30"/>
  <c r="R568" i="30"/>
  <c r="L567" i="30"/>
  <c r="I642" i="30"/>
  <c r="M567" i="30"/>
  <c r="AV579" i="30"/>
  <c r="AR654" i="30"/>
  <c r="AU579" i="30"/>
  <c r="AK563" i="30"/>
  <c r="AH638" i="30"/>
  <c r="AL563" i="30"/>
  <c r="AA549" i="30"/>
  <c r="X624" i="30"/>
  <c r="AB549" i="30"/>
  <c r="AA582" i="30"/>
  <c r="X657" i="30"/>
  <c r="AB582" i="30"/>
  <c r="V566" i="30"/>
  <c r="S641" i="30"/>
  <c r="W566" i="30"/>
  <c r="L568" i="30"/>
  <c r="I643" i="30"/>
  <c r="M568" i="30"/>
  <c r="G571" i="30"/>
  <c r="D646" i="30"/>
  <c r="H571" i="30"/>
  <c r="AK562" i="30"/>
  <c r="AH637" i="30"/>
  <c r="AL562" i="30"/>
  <c r="AF582" i="30"/>
  <c r="AC657" i="30"/>
  <c r="AG582" i="30"/>
  <c r="Q554" i="30"/>
  <c r="N629" i="30"/>
  <c r="R554" i="30"/>
  <c r="Q571" i="30"/>
  <c r="N646" i="30"/>
  <c r="R571" i="30"/>
  <c r="AK541" i="30"/>
  <c r="AH616" i="30"/>
  <c r="AL541" i="30"/>
  <c r="AP544" i="30"/>
  <c r="AM619" i="30"/>
  <c r="AQ544" i="30"/>
  <c r="AU543" i="30"/>
  <c r="AR618" i="30"/>
  <c r="AV543" i="30"/>
  <c r="AA543" i="30"/>
  <c r="X618" i="30"/>
  <c r="AB543" i="30"/>
  <c r="AA541" i="30"/>
  <c r="X616" i="30"/>
  <c r="AB541" i="30"/>
  <c r="AU545" i="30"/>
  <c r="AR620" i="30"/>
  <c r="AV545" i="30"/>
  <c r="AA547" i="30"/>
  <c r="X622" i="30"/>
  <c r="AB547" i="30"/>
  <c r="L543" i="30"/>
  <c r="I618" i="30"/>
  <c r="M543" i="30"/>
  <c r="AP546" i="30"/>
  <c r="AM621" i="30"/>
  <c r="AQ546" i="30"/>
  <c r="L542" i="30"/>
  <c r="I617" i="30"/>
  <c r="M542" i="30"/>
  <c r="AT540" i="30"/>
  <c r="AU540" i="30" s="1"/>
  <c r="AT505" i="30"/>
  <c r="AT508" i="30" s="1"/>
  <c r="AJ540" i="30"/>
  <c r="AK540" i="30" s="1"/>
  <c r="AJ505" i="30"/>
  <c r="AJ508" i="30" s="1"/>
  <c r="Z540" i="30"/>
  <c r="AA540" i="30" s="1"/>
  <c r="Z505" i="30"/>
  <c r="Z508" i="30" s="1"/>
  <c r="K540" i="30"/>
  <c r="K505" i="30"/>
  <c r="K508" i="30" s="1"/>
  <c r="K509" i="30" s="1"/>
  <c r="AF545" i="30"/>
  <c r="AC620" i="30"/>
  <c r="AG545" i="30"/>
  <c r="AR615" i="30"/>
  <c r="AV540" i="30"/>
  <c r="X615" i="30"/>
  <c r="AB540" i="30"/>
  <c r="AP543" i="30"/>
  <c r="AM618" i="30"/>
  <c r="AQ543" i="30"/>
  <c r="G546" i="30"/>
  <c r="D621" i="30"/>
  <c r="H546" i="30"/>
  <c r="AC615" i="30"/>
  <c r="AG540" i="30"/>
  <c r="D618" i="30"/>
  <c r="AK545" i="30"/>
  <c r="AH620" i="30"/>
  <c r="AL545" i="30"/>
  <c r="V542" i="30"/>
  <c r="S617" i="30"/>
  <c r="W542" i="30"/>
  <c r="V547" i="30"/>
  <c r="S622" i="30"/>
  <c r="W547" i="30"/>
  <c r="L545" i="30"/>
  <c r="I620" i="30"/>
  <c r="M545" i="30"/>
  <c r="AF541" i="30"/>
  <c r="AC616" i="30"/>
  <c r="AG541" i="30"/>
  <c r="G545" i="30"/>
  <c r="D620" i="30"/>
  <c r="H545" i="30"/>
  <c r="AU544" i="30"/>
  <c r="AR619" i="30"/>
  <c r="AV544" i="30"/>
  <c r="Q546" i="30"/>
  <c r="N621" i="30"/>
  <c r="R546" i="30"/>
  <c r="V545" i="30"/>
  <c r="S620" i="30"/>
  <c r="W545" i="30"/>
  <c r="AU542" i="30"/>
  <c r="AR617" i="30"/>
  <c r="AV542" i="30"/>
  <c r="Q542" i="30"/>
  <c r="N617" i="30"/>
  <c r="R542" i="30"/>
  <c r="L465" i="30"/>
  <c r="AH615" i="30"/>
  <c r="AL540" i="30"/>
  <c r="AP547" i="30"/>
  <c r="AM622" i="30"/>
  <c r="AQ547" i="30"/>
  <c r="AK547" i="30"/>
  <c r="AH622" i="30"/>
  <c r="AL547" i="30"/>
  <c r="S615" i="30"/>
  <c r="W540" i="30"/>
  <c r="L541" i="30"/>
  <c r="I616" i="30"/>
  <c r="M541" i="30"/>
  <c r="AU541" i="30"/>
  <c r="AR616" i="30"/>
  <c r="AV541" i="30"/>
  <c r="Q541" i="30"/>
  <c r="N616" i="30"/>
  <c r="R541" i="30"/>
  <c r="V544" i="30"/>
  <c r="S619" i="30"/>
  <c r="W544" i="30"/>
  <c r="G541" i="30"/>
  <c r="D616" i="30"/>
  <c r="H541" i="30"/>
  <c r="AF546" i="30"/>
  <c r="AC621" i="30"/>
  <c r="AG546" i="30"/>
  <c r="Q543" i="30"/>
  <c r="N618" i="30"/>
  <c r="R543" i="30"/>
  <c r="AP541" i="30"/>
  <c r="AM616" i="30"/>
  <c r="AQ541" i="30"/>
  <c r="N615" i="30"/>
  <c r="R540" i="30"/>
  <c r="AU547" i="30"/>
  <c r="AR622" i="30"/>
  <c r="AV547" i="30"/>
  <c r="G544" i="30"/>
  <c r="D619" i="30"/>
  <c r="H544" i="30"/>
  <c r="L546" i="30"/>
  <c r="I621" i="30"/>
  <c r="M546" i="30"/>
  <c r="AU546" i="30"/>
  <c r="AR621" i="30"/>
  <c r="AV546" i="30"/>
  <c r="AK546" i="30"/>
  <c r="AH621" i="30"/>
  <c r="AL546" i="30"/>
  <c r="V541" i="30"/>
  <c r="S616" i="30"/>
  <c r="W541" i="30"/>
  <c r="Q544" i="30"/>
  <c r="N619" i="30"/>
  <c r="R544" i="30"/>
  <c r="AF544" i="30"/>
  <c r="AC619" i="30"/>
  <c r="AG544" i="30"/>
  <c r="G547" i="30"/>
  <c r="D622" i="30"/>
  <c r="H547" i="30"/>
  <c r="AF547" i="30"/>
  <c r="AC622" i="30"/>
  <c r="AG547" i="30"/>
  <c r="AU465" i="30"/>
  <c r="AP542" i="30"/>
  <c r="AM617" i="30"/>
  <c r="AQ542" i="30"/>
  <c r="AA465" i="30"/>
  <c r="AA546" i="30"/>
  <c r="X621" i="30"/>
  <c r="AB546" i="30"/>
  <c r="G542" i="30"/>
  <c r="D617" i="30"/>
  <c r="H542" i="30"/>
  <c r="V543" i="30"/>
  <c r="S618" i="30"/>
  <c r="W543" i="30"/>
  <c r="AK542" i="30"/>
  <c r="AH617" i="30"/>
  <c r="AL542" i="30"/>
  <c r="L544" i="30"/>
  <c r="I619" i="30"/>
  <c r="M544" i="30"/>
  <c r="L547" i="30"/>
  <c r="I622" i="30"/>
  <c r="M547" i="30"/>
  <c r="AF543" i="30"/>
  <c r="AC618" i="30"/>
  <c r="AG543" i="30"/>
  <c r="V546" i="30"/>
  <c r="S621" i="30"/>
  <c r="W546" i="30"/>
  <c r="AK544" i="30"/>
  <c r="AH619" i="30"/>
  <c r="AL544" i="30"/>
  <c r="AA545" i="30"/>
  <c r="X620" i="30"/>
  <c r="AB545" i="30"/>
  <c r="AP545" i="30"/>
  <c r="AM620" i="30"/>
  <c r="AQ545" i="30"/>
  <c r="G540" i="30"/>
  <c r="D615" i="30"/>
  <c r="H540" i="30"/>
  <c r="AM615" i="30"/>
  <c r="AQ540" i="30"/>
  <c r="L540" i="30"/>
  <c r="I615" i="30"/>
  <c r="M540" i="30"/>
  <c r="Q545" i="30"/>
  <c r="N620" i="30"/>
  <c r="R545" i="30"/>
  <c r="AK465" i="30"/>
  <c r="AA544" i="30"/>
  <c r="X619" i="30"/>
  <c r="AB544" i="30"/>
  <c r="Q547" i="30"/>
  <c r="N622" i="30"/>
  <c r="R547" i="30"/>
  <c r="AA542" i="30"/>
  <c r="X617" i="30"/>
  <c r="AB542" i="30"/>
  <c r="AK543" i="30"/>
  <c r="AH618" i="30"/>
  <c r="AL543" i="30"/>
  <c r="AF542" i="30"/>
  <c r="AC617" i="30"/>
  <c r="AG542" i="30"/>
  <c r="P540" i="30"/>
  <c r="P505" i="30"/>
  <c r="P508" i="30" s="1"/>
  <c r="AO540" i="30"/>
  <c r="AO505" i="30"/>
  <c r="AO508" i="30" s="1"/>
  <c r="AE540" i="30"/>
  <c r="AE505" i="30"/>
  <c r="AE508" i="30" s="1"/>
  <c r="U540" i="30"/>
  <c r="U505" i="30"/>
  <c r="U508" i="30" s="1"/>
  <c r="F543" i="30"/>
  <c r="H543" i="30" s="1"/>
  <c r="G468" i="30"/>
  <c r="P440" i="30"/>
  <c r="P511" i="30"/>
  <c r="Q436" i="30"/>
  <c r="D648" i="30"/>
  <c r="D647" i="30"/>
  <c r="F573" i="30"/>
  <c r="H573" i="30" s="1"/>
  <c r="G498" i="30"/>
  <c r="F433" i="30"/>
  <c r="F572" i="30"/>
  <c r="H572" i="30" s="1"/>
  <c r="F505" i="30"/>
  <c r="G497" i="30"/>
  <c r="F359" i="30"/>
  <c r="AI46" i="38"/>
  <c r="AI49" i="38" s="1"/>
  <c r="AI54" i="38" s="1"/>
  <c r="Y46" i="38"/>
  <c r="Y49" i="38" s="1"/>
  <c r="BA46" i="38"/>
  <c r="BA49" i="38" s="1"/>
  <c r="BA54" i="38" s="1"/>
  <c r="BS46" i="38"/>
  <c r="BS49" i="38" s="1"/>
  <c r="BS54" i="38" s="1"/>
  <c r="BI46" i="38"/>
  <c r="BI49" i="38" s="1"/>
  <c r="CK46" i="38"/>
  <c r="CK49" i="38" s="1"/>
  <c r="CK54" i="38" s="1"/>
  <c r="CH46" i="38"/>
  <c r="CH49" i="38" s="1"/>
  <c r="CH53" i="38" s="1"/>
  <c r="DC46" i="38"/>
  <c r="DC49" i="38" s="1"/>
  <c r="DC54" i="38" s="1"/>
  <c r="DK46" i="38"/>
  <c r="DK49" i="38" s="1"/>
  <c r="FE46" i="38"/>
  <c r="FE49" i="38" s="1"/>
  <c r="FE54" i="38" s="1"/>
  <c r="ET44" i="38"/>
  <c r="ET45" i="38"/>
  <c r="ET43" i="38"/>
  <c r="EY45" i="38"/>
  <c r="EY43" i="38"/>
  <c r="EY44" i="38"/>
  <c r="EX44" i="38"/>
  <c r="EX45" i="38"/>
  <c r="EX43" i="38"/>
  <c r="FF44" i="38"/>
  <c r="FF45" i="38"/>
  <c r="FF43" i="38"/>
  <c r="ES30" i="38"/>
  <c r="ES22" i="38"/>
  <c r="ES34" i="38" s="1"/>
  <c r="EU46" i="38"/>
  <c r="EU49" i="38" s="1"/>
  <c r="FG45" i="38"/>
  <c r="FG43" i="38"/>
  <c r="FG44" i="38"/>
  <c r="ER44" i="38"/>
  <c r="ER45" i="38"/>
  <c r="ER43" i="38"/>
  <c r="FD46" i="38"/>
  <c r="FD49" i="38" s="1"/>
  <c r="FD54" i="38" s="1"/>
  <c r="FC46" i="38"/>
  <c r="FC49" i="38" s="1"/>
  <c r="FC53" i="38" s="1"/>
  <c r="EW45" i="38"/>
  <c r="EW43" i="38"/>
  <c r="EW44" i="38"/>
  <c r="FA45" i="38"/>
  <c r="FA43" i="38"/>
  <c r="FA44" i="38"/>
  <c r="EV44" i="38"/>
  <c r="EV45" i="38"/>
  <c r="EV43" i="38"/>
  <c r="EZ44" i="38"/>
  <c r="EZ45" i="38"/>
  <c r="EZ43" i="38"/>
  <c r="EK46" i="38"/>
  <c r="EK49" i="38" s="1"/>
  <c r="DZ44" i="38"/>
  <c r="DZ45" i="38"/>
  <c r="DZ43" i="38"/>
  <c r="EB44" i="38"/>
  <c r="EB45" i="38"/>
  <c r="EB43" i="38"/>
  <c r="EL46" i="38"/>
  <c r="EL49" i="38" s="1"/>
  <c r="EL54" i="38" s="1"/>
  <c r="EE45" i="38"/>
  <c r="EE43" i="38"/>
  <c r="EE44" i="38"/>
  <c r="EI45" i="38"/>
  <c r="EI43" i="38"/>
  <c r="EI44" i="38"/>
  <c r="EF44" i="38"/>
  <c r="EF45" i="38"/>
  <c r="EF43" i="38"/>
  <c r="EN44" i="38"/>
  <c r="EN45" i="38"/>
  <c r="EN43" i="38"/>
  <c r="EG45" i="38"/>
  <c r="EG43" i="38"/>
  <c r="EG44" i="38"/>
  <c r="EO45" i="38"/>
  <c r="EO43" i="38"/>
  <c r="EO44" i="38"/>
  <c r="ED44" i="38"/>
  <c r="ED45" i="38"/>
  <c r="ED43" i="38"/>
  <c r="EH44" i="38"/>
  <c r="EH45" i="38"/>
  <c r="EH43" i="38"/>
  <c r="EA30" i="38"/>
  <c r="EA22" i="38"/>
  <c r="EA34" i="38" s="1"/>
  <c r="DI30" i="38"/>
  <c r="DI22" i="38"/>
  <c r="DI34" i="38" s="1"/>
  <c r="DH44" i="38"/>
  <c r="DH45" i="38"/>
  <c r="DH43" i="38"/>
  <c r="DR46" i="38"/>
  <c r="DR49" i="38" s="1"/>
  <c r="DS46" i="38"/>
  <c r="DS49" i="38" s="1"/>
  <c r="DJ44" i="38"/>
  <c r="DJ45" i="38"/>
  <c r="DJ43" i="38"/>
  <c r="DN44" i="38"/>
  <c r="DN45" i="38"/>
  <c r="DN43" i="38"/>
  <c r="DV44" i="38"/>
  <c r="DV45" i="38"/>
  <c r="DV43" i="38"/>
  <c r="DO45" i="38"/>
  <c r="DO43" i="38"/>
  <c r="DO44" i="38"/>
  <c r="DW45" i="38"/>
  <c r="DW43" i="38"/>
  <c r="DW44" i="38"/>
  <c r="DM45" i="38"/>
  <c r="DM43" i="38"/>
  <c r="DM44" i="38"/>
  <c r="DQ45" i="38"/>
  <c r="DQ43" i="38"/>
  <c r="DQ44" i="38"/>
  <c r="DL44" i="38"/>
  <c r="DL45" i="38"/>
  <c r="DL43" i="38"/>
  <c r="DP44" i="38"/>
  <c r="DP45" i="38"/>
  <c r="DP43" i="38"/>
  <c r="DB46" i="38"/>
  <c r="DB49" i="38" s="1"/>
  <c r="DB54" i="38" s="1"/>
  <c r="CS46" i="38"/>
  <c r="CS49" i="38" s="1"/>
  <c r="DA46" i="38"/>
  <c r="DA49" i="38" s="1"/>
  <c r="CZ46" i="38"/>
  <c r="CZ49" i="38" s="1"/>
  <c r="CT44" i="38"/>
  <c r="CT45" i="38"/>
  <c r="CT43" i="38"/>
  <c r="CR44" i="38"/>
  <c r="CR45" i="38"/>
  <c r="CR43" i="38"/>
  <c r="DE45" i="38"/>
  <c r="DE43" i="38"/>
  <c r="DE44" i="38"/>
  <c r="CV44" i="38"/>
  <c r="CV45" i="38"/>
  <c r="CV43" i="38"/>
  <c r="DD44" i="38"/>
  <c r="DD45" i="38"/>
  <c r="DD43" i="38"/>
  <c r="CU45" i="38"/>
  <c r="CU43" i="38"/>
  <c r="CU44" i="38"/>
  <c r="CY45" i="38"/>
  <c r="CY43" i="38"/>
  <c r="CY44" i="38"/>
  <c r="CX44" i="38"/>
  <c r="CX45" i="38"/>
  <c r="CX43" i="38"/>
  <c r="CW45" i="38"/>
  <c r="CW43" i="38"/>
  <c r="CW44" i="38"/>
  <c r="CP31" i="38"/>
  <c r="CP22" i="38"/>
  <c r="CP34" i="38" s="1"/>
  <c r="CQ45" i="38"/>
  <c r="CQ43" i="38"/>
  <c r="CQ44" i="38"/>
  <c r="CI46" i="38"/>
  <c r="CI49" i="38" s="1"/>
  <c r="BZ44" i="38"/>
  <c r="BZ45" i="38"/>
  <c r="BZ43" i="38"/>
  <c r="CD44" i="38"/>
  <c r="CD45" i="38"/>
  <c r="CD43" i="38"/>
  <c r="BY30" i="38"/>
  <c r="BY22" i="38"/>
  <c r="BY34" i="38" s="1"/>
  <c r="CA46" i="38"/>
  <c r="CA49" i="38" s="1"/>
  <c r="BX44" i="38"/>
  <c r="BX45" i="38"/>
  <c r="BX43" i="38"/>
  <c r="CJ46" i="38"/>
  <c r="CJ49" i="38" s="1"/>
  <c r="CJ54" i="38" s="1"/>
  <c r="CL44" i="38"/>
  <c r="CL45" i="38"/>
  <c r="CL43" i="38"/>
  <c r="CC45" i="38"/>
  <c r="CC43" i="38"/>
  <c r="CC44" i="38"/>
  <c r="CB44" i="38"/>
  <c r="CB45" i="38"/>
  <c r="CB43" i="38"/>
  <c r="CE45" i="38"/>
  <c r="CE43" i="38"/>
  <c r="CE44" i="38"/>
  <c r="CM45" i="38"/>
  <c r="CM43" i="38"/>
  <c r="CM44" i="38"/>
  <c r="CG45" i="38"/>
  <c r="CG43" i="38"/>
  <c r="CG44" i="38"/>
  <c r="CF44" i="38"/>
  <c r="CF45" i="38"/>
  <c r="CF43" i="38"/>
  <c r="BF44" i="38"/>
  <c r="BF45" i="38"/>
  <c r="BF43" i="38"/>
  <c r="BR46" i="38"/>
  <c r="BR49" i="38" s="1"/>
  <c r="BR54" i="38" s="1"/>
  <c r="BK30" i="38"/>
  <c r="BK22" i="38"/>
  <c r="BK34" i="38" s="1"/>
  <c r="BQ46" i="38"/>
  <c r="BQ49" i="38" s="1"/>
  <c r="BL44" i="38"/>
  <c r="BL45" i="38"/>
  <c r="BL43" i="38"/>
  <c r="BT44" i="38"/>
  <c r="BT45" i="38"/>
  <c r="BT43" i="38"/>
  <c r="BM45" i="38"/>
  <c r="BM43" i="38"/>
  <c r="BM44" i="38"/>
  <c r="BU45" i="38"/>
  <c r="BU43" i="38"/>
  <c r="BU44" i="38"/>
  <c r="BN44" i="38"/>
  <c r="BN45" i="38"/>
  <c r="BN43" i="38"/>
  <c r="BO45" i="38"/>
  <c r="BO43" i="38"/>
  <c r="BO44" i="38"/>
  <c r="BH44" i="38"/>
  <c r="BH45" i="38"/>
  <c r="BH43" i="38"/>
  <c r="BG45" i="38"/>
  <c r="BG43" i="38"/>
  <c r="BG44" i="38"/>
  <c r="BJ44" i="38"/>
  <c r="BJ45" i="38"/>
  <c r="BJ43" i="38"/>
  <c r="AP44" i="38"/>
  <c r="AP45" i="38"/>
  <c r="AP43" i="38"/>
  <c r="AO30" i="38"/>
  <c r="AO22" i="38"/>
  <c r="AN44" i="38"/>
  <c r="AN45" i="38"/>
  <c r="AN43" i="38"/>
  <c r="AZ46" i="38"/>
  <c r="AZ49" i="38" s="1"/>
  <c r="AZ54" i="38" s="1"/>
  <c r="AS45" i="38"/>
  <c r="AS43" i="38"/>
  <c r="AS44" i="38"/>
  <c r="AV44" i="38"/>
  <c r="AV45" i="38"/>
  <c r="AV43" i="38"/>
  <c r="AU45" i="38"/>
  <c r="AU43" i="38"/>
  <c r="AU44" i="38"/>
  <c r="BC45" i="38"/>
  <c r="BC43" i="38"/>
  <c r="BC44" i="38"/>
  <c r="BB44" i="38"/>
  <c r="BB45" i="38"/>
  <c r="BB43" i="38"/>
  <c r="AW45" i="38"/>
  <c r="AW43" i="38"/>
  <c r="AW44" i="38"/>
  <c r="AR44" i="38"/>
  <c r="AR45" i="38"/>
  <c r="AR43" i="38"/>
  <c r="X44" i="38"/>
  <c r="X45" i="38"/>
  <c r="X43" i="38"/>
  <c r="W30" i="38"/>
  <c r="W22" i="38"/>
  <c r="V44" i="38"/>
  <c r="V45" i="38"/>
  <c r="V43" i="38"/>
  <c r="AA44" i="38"/>
  <c r="AE45" i="38"/>
  <c r="AE43" i="38"/>
  <c r="AE44" i="38"/>
  <c r="AB44" i="38"/>
  <c r="AB45" i="38"/>
  <c r="AB43" i="38"/>
  <c r="AJ44" i="38"/>
  <c r="AJ45" i="38"/>
  <c r="AJ43" i="38"/>
  <c r="AC45" i="38"/>
  <c r="AC43" i="38"/>
  <c r="AC44" i="38"/>
  <c r="AK45" i="38"/>
  <c r="AK43" i="38"/>
  <c r="AK44" i="38"/>
  <c r="Z44" i="38"/>
  <c r="Z45" i="38"/>
  <c r="Z43" i="38"/>
  <c r="AD44" i="38"/>
  <c r="AD45" i="38"/>
  <c r="AD43" i="38"/>
  <c r="AA43" i="38" l="1"/>
  <c r="L221" i="57"/>
  <c r="L223" i="57" s="1"/>
  <c r="L227" i="57" s="1"/>
  <c r="L272" i="57" s="1"/>
  <c r="L221" i="56"/>
  <c r="L223" i="56" s="1"/>
  <c r="L227" i="56" s="1"/>
  <c r="L272" i="56" s="1"/>
  <c r="I268" i="57"/>
  <c r="I270" i="57" s="1"/>
  <c r="I268" i="56"/>
  <c r="I270" i="56" s="1"/>
  <c r="AT43" i="38"/>
  <c r="AT45" i="38"/>
  <c r="F174" i="57"/>
  <c r="F174" i="56"/>
  <c r="AO34" i="38"/>
  <c r="AO47" i="38"/>
  <c r="CZ53" i="38"/>
  <c r="CZ54" i="38" s="1"/>
  <c r="EA31" i="38"/>
  <c r="I668" i="30"/>
  <c r="M593" i="30"/>
  <c r="L593" i="30"/>
  <c r="AF44" i="38"/>
  <c r="AF45" i="38"/>
  <c r="AF43" i="38"/>
  <c r="AM667" i="30"/>
  <c r="AQ592" i="30"/>
  <c r="AP592" i="30"/>
  <c r="AM668" i="30"/>
  <c r="AQ593" i="30"/>
  <c r="AP593" i="30"/>
  <c r="N668" i="30"/>
  <c r="R593" i="30"/>
  <c r="Q593" i="30"/>
  <c r="AO31" i="38"/>
  <c r="BQ53" i="38"/>
  <c r="BQ54" i="38" s="1"/>
  <c r="CA53" i="38"/>
  <c r="CA54" i="38" s="1"/>
  <c r="DA53" i="38"/>
  <c r="DA54" i="38" s="1"/>
  <c r="DI31" i="38"/>
  <c r="FC54" i="38"/>
  <c r="EU53" i="38"/>
  <c r="EU54" i="38" s="1"/>
  <c r="DK53" i="38"/>
  <c r="DK54" i="38" s="1"/>
  <c r="BI53" i="38"/>
  <c r="BI54" i="38" s="1"/>
  <c r="Y53" i="38"/>
  <c r="Y54" i="38" s="1"/>
  <c r="BP54" i="38"/>
  <c r="AH668" i="30"/>
  <c r="AL593" i="30"/>
  <c r="AK593" i="30"/>
  <c r="AC668" i="30"/>
  <c r="AG593" i="30"/>
  <c r="AF593" i="30"/>
  <c r="AQ44" i="38"/>
  <c r="AQ45" i="38"/>
  <c r="AQ43" i="38"/>
  <c r="AR667" i="30"/>
  <c r="AV592" i="30"/>
  <c r="AU592" i="30"/>
  <c r="S667" i="30"/>
  <c r="W592" i="30"/>
  <c r="V592" i="30"/>
  <c r="AH667" i="30"/>
  <c r="AL592" i="30"/>
  <c r="AK592" i="30"/>
  <c r="I667" i="30"/>
  <c r="M592" i="30"/>
  <c r="L592" i="30"/>
  <c r="S668" i="30"/>
  <c r="W593" i="30"/>
  <c r="V593" i="30"/>
  <c r="AR668" i="30"/>
  <c r="AV593" i="30"/>
  <c r="AU593" i="30"/>
  <c r="AX44" i="38"/>
  <c r="AX45" i="38"/>
  <c r="AX43" i="38"/>
  <c r="W34" i="38"/>
  <c r="W47" i="38"/>
  <c r="U47" i="38" s="1"/>
  <c r="CI53" i="38"/>
  <c r="CI54" i="38" s="1"/>
  <c r="CS53" i="38"/>
  <c r="CS54" i="38" s="1"/>
  <c r="EC53" i="38"/>
  <c r="EC54" i="38" s="1"/>
  <c r="D668" i="30"/>
  <c r="H593" i="30"/>
  <c r="EK53" i="38"/>
  <c r="EK54" i="38" s="1"/>
  <c r="AG45" i="38"/>
  <c r="AG43" i="38"/>
  <c r="AG44" i="38"/>
  <c r="D667" i="30"/>
  <c r="H592" i="30"/>
  <c r="X668" i="30"/>
  <c r="AB593" i="30"/>
  <c r="AA593" i="30"/>
  <c r="N667" i="30"/>
  <c r="R592" i="30"/>
  <c r="Q592" i="30"/>
  <c r="DR53" i="38"/>
  <c r="DR54" i="38" s="1"/>
  <c r="W31" i="38"/>
  <c r="BK31" i="38"/>
  <c r="BY31" i="38"/>
  <c r="DS53" i="38"/>
  <c r="DS54" i="38" s="1"/>
  <c r="ES31" i="38"/>
  <c r="CH54" i="38"/>
  <c r="FB54" i="38"/>
  <c r="EJ53" i="38"/>
  <c r="EJ54" i="38" s="1"/>
  <c r="AM47" i="38"/>
  <c r="AC667" i="30"/>
  <c r="AG592" i="30"/>
  <c r="AF592" i="30"/>
  <c r="AY44" i="38"/>
  <c r="AY45" i="38"/>
  <c r="AY43" i="38"/>
  <c r="X667" i="30"/>
  <c r="AB592" i="30"/>
  <c r="AA592" i="30"/>
  <c r="F592" i="30"/>
  <c r="G517" i="30"/>
  <c r="F668" i="30"/>
  <c r="G593" i="30"/>
  <c r="DH46" i="38"/>
  <c r="DH49" i="38" s="1"/>
  <c r="EH46" i="38"/>
  <c r="EH49" i="38" s="1"/>
  <c r="AR46" i="38"/>
  <c r="AR49" i="38" s="1"/>
  <c r="AW46" i="38"/>
  <c r="AW49" i="38" s="1"/>
  <c r="BB46" i="38"/>
  <c r="BB49" i="38" s="1"/>
  <c r="BB54" i="38" s="1"/>
  <c r="AU46" i="38"/>
  <c r="AU49" i="38" s="1"/>
  <c r="AV46" i="38"/>
  <c r="AV49" i="38" s="1"/>
  <c r="AS46" i="38"/>
  <c r="AS49" i="38" s="1"/>
  <c r="BJ46" i="38"/>
  <c r="BJ49" i="38" s="1"/>
  <c r="CF46" i="38"/>
  <c r="CF49" i="38" s="1"/>
  <c r="CG46" i="38"/>
  <c r="CG49" i="38" s="1"/>
  <c r="CE46" i="38"/>
  <c r="CE49" i="38" s="1"/>
  <c r="CB46" i="38"/>
  <c r="CB49" i="38" s="1"/>
  <c r="CC46" i="38"/>
  <c r="CC49" i="38" s="1"/>
  <c r="CL46" i="38"/>
  <c r="CL49" i="38" s="1"/>
  <c r="CL54" i="38" s="1"/>
  <c r="BX46" i="38"/>
  <c r="BX49" i="38" s="1"/>
  <c r="CD46" i="38"/>
  <c r="CD49" i="38" s="1"/>
  <c r="CU46" i="38"/>
  <c r="CU49" i="38" s="1"/>
  <c r="DD46" i="38"/>
  <c r="DD49" i="38" s="1"/>
  <c r="DD54" i="38" s="1"/>
  <c r="CT46" i="38"/>
  <c r="CT49" i="38" s="1"/>
  <c r="DL46" i="38"/>
  <c r="DL49" i="38" s="1"/>
  <c r="DQ46" i="38"/>
  <c r="DQ49" i="38" s="1"/>
  <c r="DW46" i="38"/>
  <c r="DW49" i="38" s="1"/>
  <c r="DW54" i="38" s="1"/>
  <c r="DN46" i="38"/>
  <c r="DN49" i="38" s="1"/>
  <c r="EG46" i="38"/>
  <c r="EG49" i="38" s="1"/>
  <c r="EN46" i="38"/>
  <c r="EN49" i="38" s="1"/>
  <c r="EN54" i="38" s="1"/>
  <c r="EE46" i="38"/>
  <c r="EE49" i="38" s="1"/>
  <c r="EV46" i="38"/>
  <c r="EV49" i="38" s="1"/>
  <c r="FA46" i="38"/>
  <c r="FA49" i="38" s="1"/>
  <c r="FF46" i="38"/>
  <c r="FF49" i="38" s="1"/>
  <c r="FF54" i="38" s="1"/>
  <c r="AJ441" i="30"/>
  <c r="AJ444" i="30" s="1"/>
  <c r="K516" i="30"/>
  <c r="K519" i="30" s="1"/>
  <c r="AO441" i="30"/>
  <c r="AO444" i="30" s="1"/>
  <c r="AT441" i="30"/>
  <c r="AT444" i="30" s="1"/>
  <c r="U441" i="30"/>
  <c r="U444" i="30" s="1"/>
  <c r="P441" i="30"/>
  <c r="P444" i="30" s="1"/>
  <c r="AE441" i="30"/>
  <c r="AE444" i="30" s="1"/>
  <c r="F366" i="30"/>
  <c r="F369" i="30" s="1"/>
  <c r="F248" i="54" s="1"/>
  <c r="Q629" i="30"/>
  <c r="N704" i="30"/>
  <c r="R629" i="30"/>
  <c r="AK637" i="30"/>
  <c r="AH712" i="30"/>
  <c r="AL637" i="30"/>
  <c r="L643" i="30"/>
  <c r="I718" i="30"/>
  <c r="M643" i="30"/>
  <c r="AA657" i="30"/>
  <c r="X732" i="30"/>
  <c r="AB657" i="30"/>
  <c r="AK638" i="30"/>
  <c r="AH713" i="30"/>
  <c r="AL638" i="30"/>
  <c r="L642" i="30"/>
  <c r="I717" i="30"/>
  <c r="M642" i="30"/>
  <c r="V630" i="30"/>
  <c r="S705" i="30"/>
  <c r="W630" i="30"/>
  <c r="AH736" i="30"/>
  <c r="AL661" i="30"/>
  <c r="AQ632" i="30"/>
  <c r="AM707" i="30"/>
  <c r="AP632" i="30"/>
  <c r="AT515" i="30"/>
  <c r="AT586" i="30"/>
  <c r="AU511" i="30"/>
  <c r="V639" i="30"/>
  <c r="S714" i="30"/>
  <c r="W639" i="30"/>
  <c r="AK636" i="30"/>
  <c r="AH711" i="30"/>
  <c r="AL636" i="30"/>
  <c r="AP627" i="30"/>
  <c r="AM702" i="30"/>
  <c r="AQ627" i="30"/>
  <c r="AF664" i="30"/>
  <c r="AC739" i="30"/>
  <c r="AG664" i="30"/>
  <c r="AU639" i="30"/>
  <c r="AR714" i="30"/>
  <c r="AV639" i="30"/>
  <c r="AU623" i="30"/>
  <c r="AR698" i="30"/>
  <c r="AV623" i="30"/>
  <c r="L648" i="30"/>
  <c r="I723" i="30"/>
  <c r="M648" i="30"/>
  <c r="AA612" i="30"/>
  <c r="X687" i="30"/>
  <c r="AB612" i="30"/>
  <c r="L628" i="30"/>
  <c r="I703" i="30"/>
  <c r="M628" i="30"/>
  <c r="AF662" i="30"/>
  <c r="AC737" i="30"/>
  <c r="AG662" i="30"/>
  <c r="G656" i="30"/>
  <c r="D731" i="30"/>
  <c r="H656" i="30"/>
  <c r="V663" i="30"/>
  <c r="S738" i="30"/>
  <c r="W663" i="30"/>
  <c r="S736" i="30"/>
  <c r="W661" i="30"/>
  <c r="S686" i="30"/>
  <c r="W611" i="30"/>
  <c r="AP648" i="30"/>
  <c r="AM723" i="30"/>
  <c r="AQ648" i="30"/>
  <c r="AT539" i="30"/>
  <c r="AU464" i="30"/>
  <c r="Q656" i="30"/>
  <c r="N731" i="30"/>
  <c r="R656" i="30"/>
  <c r="AP651" i="30"/>
  <c r="AM726" i="30"/>
  <c r="AQ651" i="30"/>
  <c r="AG652" i="30"/>
  <c r="AC727" i="30"/>
  <c r="AF652" i="30"/>
  <c r="AV632" i="30"/>
  <c r="AR707" i="30"/>
  <c r="AU632" i="30"/>
  <c r="V664" i="30"/>
  <c r="S739" i="30"/>
  <c r="W664" i="30"/>
  <c r="AK639" i="30"/>
  <c r="AH714" i="30"/>
  <c r="AL639" i="30"/>
  <c r="AK623" i="30"/>
  <c r="AH698" i="30"/>
  <c r="AL623" i="30"/>
  <c r="AU656" i="30"/>
  <c r="AR731" i="30"/>
  <c r="AV656" i="30"/>
  <c r="Q664" i="30"/>
  <c r="N739" i="30"/>
  <c r="R664" i="30"/>
  <c r="AP663" i="30"/>
  <c r="AM738" i="30"/>
  <c r="AQ663" i="30"/>
  <c r="Q650" i="30"/>
  <c r="N725" i="30"/>
  <c r="R650" i="30"/>
  <c r="V612" i="30"/>
  <c r="S687" i="30"/>
  <c r="W612" i="30"/>
  <c r="AF647" i="30"/>
  <c r="AC722" i="30"/>
  <c r="AG647" i="30"/>
  <c r="AK629" i="30"/>
  <c r="AH704" i="30"/>
  <c r="AL629" i="30"/>
  <c r="L631" i="30"/>
  <c r="I706" i="30"/>
  <c r="M631" i="30"/>
  <c r="AA640" i="30"/>
  <c r="X715" i="30"/>
  <c r="AB640" i="30"/>
  <c r="AV634" i="30"/>
  <c r="AR709" i="30"/>
  <c r="AU634" i="30"/>
  <c r="Q639" i="30"/>
  <c r="N714" i="30"/>
  <c r="R639" i="30"/>
  <c r="Q623" i="30"/>
  <c r="N698" i="30"/>
  <c r="R623" i="30"/>
  <c r="AA663" i="30"/>
  <c r="X738" i="30"/>
  <c r="AB663" i="30"/>
  <c r="Q662" i="30"/>
  <c r="N737" i="30"/>
  <c r="R662" i="30"/>
  <c r="AF656" i="30"/>
  <c r="AC731" i="30"/>
  <c r="AG656" i="30"/>
  <c r="AU642" i="30"/>
  <c r="AR717" i="30"/>
  <c r="AV642" i="30"/>
  <c r="V654" i="30"/>
  <c r="S729" i="30"/>
  <c r="W654" i="30"/>
  <c r="AP662" i="30"/>
  <c r="AM737" i="30"/>
  <c r="AQ662" i="30"/>
  <c r="L627" i="30"/>
  <c r="I702" i="30"/>
  <c r="M627" i="30"/>
  <c r="AB636" i="30"/>
  <c r="X711" i="30"/>
  <c r="AA636" i="30"/>
  <c r="AP625" i="30"/>
  <c r="AM700" i="30"/>
  <c r="AQ625" i="30"/>
  <c r="L664" i="30"/>
  <c r="I739" i="30"/>
  <c r="M664" i="30"/>
  <c r="V638" i="30"/>
  <c r="S713" i="30"/>
  <c r="W638" i="30"/>
  <c r="AP640" i="30"/>
  <c r="AM715" i="30"/>
  <c r="AQ640" i="30"/>
  <c r="L637" i="30"/>
  <c r="I712" i="30"/>
  <c r="M637" i="30"/>
  <c r="AA630" i="30"/>
  <c r="X705" i="30"/>
  <c r="AB630" i="30"/>
  <c r="AP643" i="30"/>
  <c r="AM718" i="30"/>
  <c r="AQ643" i="30"/>
  <c r="AO515" i="30"/>
  <c r="AO586" i="30"/>
  <c r="AP511" i="30"/>
  <c r="L612" i="30"/>
  <c r="I687" i="30"/>
  <c r="M612" i="30"/>
  <c r="V662" i="30"/>
  <c r="S737" i="30"/>
  <c r="W662" i="30"/>
  <c r="AU648" i="30"/>
  <c r="AR723" i="30"/>
  <c r="AV648" i="30"/>
  <c r="G625" i="30"/>
  <c r="D700" i="30"/>
  <c r="H625" i="30"/>
  <c r="L639" i="30"/>
  <c r="I714" i="30"/>
  <c r="M639" i="30"/>
  <c r="AF648" i="30"/>
  <c r="AC723" i="30"/>
  <c r="AG648" i="30"/>
  <c r="G662" i="30"/>
  <c r="D737" i="30"/>
  <c r="H662" i="30"/>
  <c r="Q663" i="30"/>
  <c r="N738" i="30"/>
  <c r="R663" i="30"/>
  <c r="AP664" i="30"/>
  <c r="AM739" i="30"/>
  <c r="AQ664" i="30"/>
  <c r="G643" i="30"/>
  <c r="D718" i="30"/>
  <c r="H643" i="30"/>
  <c r="Q632" i="30"/>
  <c r="N707" i="30"/>
  <c r="R632" i="30"/>
  <c r="AA654" i="30"/>
  <c r="X729" i="30"/>
  <c r="AB654" i="30"/>
  <c r="AP639" i="30"/>
  <c r="AM714" i="30"/>
  <c r="AQ639" i="30"/>
  <c r="G654" i="30"/>
  <c r="D729" i="30"/>
  <c r="H654" i="30"/>
  <c r="N686" i="30"/>
  <c r="R611" i="30"/>
  <c r="AK650" i="30"/>
  <c r="AH725" i="30"/>
  <c r="AL650" i="30"/>
  <c r="AP612" i="30"/>
  <c r="AM687" i="30"/>
  <c r="AQ612" i="30"/>
  <c r="Q642" i="30"/>
  <c r="N717" i="30"/>
  <c r="R642" i="30"/>
  <c r="AA632" i="30"/>
  <c r="X707" i="30"/>
  <c r="AB632" i="30"/>
  <c r="AK647" i="30"/>
  <c r="AH722" i="30"/>
  <c r="AL647" i="30"/>
  <c r="AU636" i="30"/>
  <c r="AR711" i="30"/>
  <c r="AV636" i="30"/>
  <c r="L614" i="30"/>
  <c r="I689" i="30"/>
  <c r="M614" i="30"/>
  <c r="AK648" i="30"/>
  <c r="AH723" i="30"/>
  <c r="AL648" i="30"/>
  <c r="AR708" i="30"/>
  <c r="AV633" i="30"/>
  <c r="AU633" i="30"/>
  <c r="I736" i="30"/>
  <c r="M661" i="30"/>
  <c r="L656" i="30"/>
  <c r="I731" i="30"/>
  <c r="M656" i="30"/>
  <c r="AA642" i="30"/>
  <c r="X717" i="30"/>
  <c r="AB642" i="30"/>
  <c r="AK632" i="30"/>
  <c r="AH707" i="30"/>
  <c r="AL632" i="30"/>
  <c r="G651" i="30"/>
  <c r="D726" i="30"/>
  <c r="H651" i="30"/>
  <c r="AB652" i="30"/>
  <c r="X727" i="30"/>
  <c r="AA652" i="30"/>
  <c r="AQ654" i="30"/>
  <c r="AM729" i="30"/>
  <c r="AP654" i="30"/>
  <c r="AA628" i="30"/>
  <c r="X703" i="30"/>
  <c r="AB628" i="30"/>
  <c r="AU612" i="30"/>
  <c r="AR687" i="30"/>
  <c r="AV612" i="30"/>
  <c r="G649" i="30"/>
  <c r="D724" i="30"/>
  <c r="H649" i="30"/>
  <c r="V644" i="30"/>
  <c r="S719" i="30"/>
  <c r="W644" i="30"/>
  <c r="AU625" i="30"/>
  <c r="AR700" i="30"/>
  <c r="AV625" i="30"/>
  <c r="Q640" i="30"/>
  <c r="N715" i="30"/>
  <c r="R640" i="30"/>
  <c r="AU664" i="30"/>
  <c r="AR739" i="30"/>
  <c r="AV664" i="30"/>
  <c r="G611" i="30"/>
  <c r="D686" i="30"/>
  <c r="H611" i="30"/>
  <c r="X736" i="30"/>
  <c r="AB661" i="30"/>
  <c r="AV652" i="30"/>
  <c r="AR727" i="30"/>
  <c r="AU652" i="30"/>
  <c r="R636" i="30"/>
  <c r="N711" i="30"/>
  <c r="Q636" i="30"/>
  <c r="AP641" i="30"/>
  <c r="AM716" i="30"/>
  <c r="AQ641" i="30"/>
  <c r="L626" i="30"/>
  <c r="I701" i="30"/>
  <c r="M626" i="30"/>
  <c r="AA646" i="30"/>
  <c r="X721" i="30"/>
  <c r="AB646" i="30"/>
  <c r="AP657" i="30"/>
  <c r="AM732" i="30"/>
  <c r="AQ657" i="30"/>
  <c r="U539" i="30"/>
  <c r="U580" i="30" s="1"/>
  <c r="U583" i="30" s="1"/>
  <c r="V464" i="30"/>
  <c r="Q612" i="30"/>
  <c r="N687" i="30"/>
  <c r="R612" i="30"/>
  <c r="L651" i="30"/>
  <c r="I726" i="30"/>
  <c r="M651" i="30"/>
  <c r="AG634" i="30"/>
  <c r="AC709" i="30"/>
  <c r="AF634" i="30"/>
  <c r="AP649" i="30"/>
  <c r="AM724" i="30"/>
  <c r="AQ649" i="30"/>
  <c r="G641" i="30"/>
  <c r="D716" i="30"/>
  <c r="H641" i="30"/>
  <c r="AA649" i="30"/>
  <c r="X724" i="30"/>
  <c r="AB649" i="30"/>
  <c r="AP656" i="30"/>
  <c r="AM731" i="30"/>
  <c r="AQ656" i="30"/>
  <c r="L644" i="30"/>
  <c r="I719" i="30"/>
  <c r="M644" i="30"/>
  <c r="V624" i="30"/>
  <c r="S699" i="30"/>
  <c r="W624" i="30"/>
  <c r="AU650" i="30"/>
  <c r="AR725" i="30"/>
  <c r="AV650" i="30"/>
  <c r="G627" i="30"/>
  <c r="D702" i="30"/>
  <c r="H627" i="30"/>
  <c r="W652" i="30"/>
  <c r="S727" i="30"/>
  <c r="V652" i="30"/>
  <c r="AL634" i="30"/>
  <c r="AH709" i="30"/>
  <c r="AK634" i="30"/>
  <c r="G628" i="30"/>
  <c r="D703" i="30"/>
  <c r="H628" i="30"/>
  <c r="X710" i="30"/>
  <c r="AB635" i="30"/>
  <c r="AA635" i="30"/>
  <c r="AF636" i="30"/>
  <c r="AC711" i="30"/>
  <c r="AG636" i="30"/>
  <c r="AK641" i="30"/>
  <c r="AH716" i="30"/>
  <c r="AL641" i="30"/>
  <c r="F761" i="30"/>
  <c r="F688" i="30"/>
  <c r="I686" i="30"/>
  <c r="M611" i="30"/>
  <c r="AF663" i="30"/>
  <c r="AC738" i="30"/>
  <c r="AG663" i="30"/>
  <c r="AC736" i="30"/>
  <c r="AG661" i="30"/>
  <c r="AC686" i="30"/>
  <c r="AG611" i="30"/>
  <c r="G642" i="30"/>
  <c r="D717" i="30"/>
  <c r="H642" i="30"/>
  <c r="AH710" i="30"/>
  <c r="AL635" i="30"/>
  <c r="AK635" i="30"/>
  <c r="AE463" i="30"/>
  <c r="AE509" i="30" s="1"/>
  <c r="AE536" i="30"/>
  <c r="AF461" i="30"/>
  <c r="AF463" i="30" s="1"/>
  <c r="Q628" i="30"/>
  <c r="N703" i="30"/>
  <c r="R628" i="30"/>
  <c r="AA614" i="30"/>
  <c r="X689" i="30"/>
  <c r="AB614" i="30"/>
  <c r="AU647" i="30"/>
  <c r="AR722" i="30"/>
  <c r="AV647" i="30"/>
  <c r="Q625" i="30"/>
  <c r="N700" i="30"/>
  <c r="R625" i="30"/>
  <c r="AF630" i="30"/>
  <c r="AC705" i="30"/>
  <c r="AG630" i="30"/>
  <c r="AR736" i="30"/>
  <c r="AV661" i="30"/>
  <c r="Q647" i="30"/>
  <c r="N722" i="30"/>
  <c r="R647" i="30"/>
  <c r="V629" i="30"/>
  <c r="S704" i="30"/>
  <c r="W629" i="30"/>
  <c r="AF631" i="30"/>
  <c r="AC706" i="30"/>
  <c r="AG631" i="30"/>
  <c r="G630" i="30"/>
  <c r="D705" i="30"/>
  <c r="H630" i="30"/>
  <c r="N710" i="30"/>
  <c r="R635" i="30"/>
  <c r="Q635" i="30"/>
  <c r="W636" i="30"/>
  <c r="S711" i="30"/>
  <c r="V636" i="30"/>
  <c r="AA641" i="30"/>
  <c r="X716" i="30"/>
  <c r="AB641" i="30"/>
  <c r="AP638" i="30"/>
  <c r="AM713" i="30"/>
  <c r="AQ638" i="30"/>
  <c r="V627" i="30"/>
  <c r="S702" i="30"/>
  <c r="W627" i="30"/>
  <c r="AF629" i="30"/>
  <c r="AC704" i="30"/>
  <c r="AG629" i="30"/>
  <c r="AP631" i="30"/>
  <c r="AM706" i="30"/>
  <c r="AQ631" i="30"/>
  <c r="AA631" i="30"/>
  <c r="X706" i="30"/>
  <c r="AB631" i="30"/>
  <c r="U463" i="30"/>
  <c r="U509" i="30" s="1"/>
  <c r="U536" i="30"/>
  <c r="V461" i="30"/>
  <c r="V463" i="30" s="1"/>
  <c r="Q651" i="30"/>
  <c r="N726" i="30"/>
  <c r="R651" i="30"/>
  <c r="V625" i="30"/>
  <c r="S700" i="30"/>
  <c r="W625" i="30"/>
  <c r="AF643" i="30"/>
  <c r="AC718" i="30"/>
  <c r="AG643" i="30"/>
  <c r="AP650" i="30"/>
  <c r="AM725" i="30"/>
  <c r="AQ650" i="30"/>
  <c r="AJ463" i="30"/>
  <c r="AJ509" i="30" s="1"/>
  <c r="AJ536" i="30"/>
  <c r="AK461" i="30"/>
  <c r="AK463" i="30" s="1"/>
  <c r="Q627" i="30"/>
  <c r="N702" i="30"/>
  <c r="R627" i="30"/>
  <c r="S689" i="30"/>
  <c r="W614" i="30"/>
  <c r="AP624" i="30"/>
  <c r="AM699" i="30"/>
  <c r="AQ624" i="30"/>
  <c r="V623" i="30"/>
  <c r="S698" i="30"/>
  <c r="W623" i="30"/>
  <c r="AK624" i="30"/>
  <c r="AH699" i="30"/>
  <c r="AL624" i="30"/>
  <c r="Q637" i="30"/>
  <c r="N712" i="30"/>
  <c r="R637" i="30"/>
  <c r="AH686" i="30"/>
  <c r="AL611" i="30"/>
  <c r="AB634" i="30"/>
  <c r="X709" i="30"/>
  <c r="AA634" i="30"/>
  <c r="AP646" i="30"/>
  <c r="AM721" i="30"/>
  <c r="AQ646" i="30"/>
  <c r="AU628" i="30"/>
  <c r="AR703" i="30"/>
  <c r="AV628" i="30"/>
  <c r="AA637" i="30"/>
  <c r="X712" i="30"/>
  <c r="AB637" i="30"/>
  <c r="AQ634" i="30"/>
  <c r="AM709" i="30"/>
  <c r="AP634" i="30"/>
  <c r="AU641" i="30"/>
  <c r="AR716" i="30"/>
  <c r="AV641" i="30"/>
  <c r="G663" i="30"/>
  <c r="D738" i="30"/>
  <c r="H663" i="30"/>
  <c r="AK612" i="30"/>
  <c r="AH687" i="30"/>
  <c r="AL612" i="30"/>
  <c r="L654" i="30"/>
  <c r="I729" i="30"/>
  <c r="M654" i="30"/>
  <c r="AF628" i="30"/>
  <c r="AC703" i="30"/>
  <c r="AG628" i="30"/>
  <c r="G664" i="30"/>
  <c r="D739" i="30"/>
  <c r="H664" i="30"/>
  <c r="V642" i="30"/>
  <c r="S717" i="30"/>
  <c r="W642" i="30"/>
  <c r="AP644" i="30"/>
  <c r="AM719" i="30"/>
  <c r="AQ644" i="30"/>
  <c r="AU629" i="30"/>
  <c r="AR704" i="30"/>
  <c r="AV629" i="30"/>
  <c r="G631" i="30"/>
  <c r="D706" i="30"/>
  <c r="H631" i="30"/>
  <c r="L629" i="30"/>
  <c r="I704" i="30"/>
  <c r="M629" i="30"/>
  <c r="V631" i="30"/>
  <c r="S706" i="30"/>
  <c r="W631" i="30"/>
  <c r="AU626" i="30"/>
  <c r="AR701" i="30"/>
  <c r="AV626" i="30"/>
  <c r="V651" i="30"/>
  <c r="S726" i="30"/>
  <c r="W651" i="30"/>
  <c r="AA627" i="30"/>
  <c r="X702" i="30"/>
  <c r="AB627" i="30"/>
  <c r="AC689" i="30"/>
  <c r="AG614" i="30"/>
  <c r="Q654" i="30"/>
  <c r="N729" i="30"/>
  <c r="R654" i="30"/>
  <c r="AA664" i="30"/>
  <c r="X739" i="30"/>
  <c r="AB664" i="30"/>
  <c r="AU649" i="30"/>
  <c r="AR724" i="30"/>
  <c r="AV649" i="30"/>
  <c r="Q648" i="30"/>
  <c r="N723" i="30"/>
  <c r="R648" i="30"/>
  <c r="AA625" i="30"/>
  <c r="X700" i="30"/>
  <c r="AB625" i="30"/>
  <c r="AP630" i="30"/>
  <c r="AM705" i="30"/>
  <c r="AQ630" i="30"/>
  <c r="L625" i="30"/>
  <c r="I700" i="30"/>
  <c r="M625" i="30"/>
  <c r="V643" i="30"/>
  <c r="S718" i="30"/>
  <c r="W643" i="30"/>
  <c r="AK657" i="30"/>
  <c r="AH732" i="30"/>
  <c r="AL657" i="30"/>
  <c r="AR689" i="30"/>
  <c r="AV614" i="30"/>
  <c r="Q646" i="30"/>
  <c r="N721" i="30"/>
  <c r="R646" i="30"/>
  <c r="AF657" i="30"/>
  <c r="AC732" i="30"/>
  <c r="AG657" i="30"/>
  <c r="G646" i="30"/>
  <c r="D721" i="30"/>
  <c r="H646" i="30"/>
  <c r="V641" i="30"/>
  <c r="S716" i="30"/>
  <c r="W641" i="30"/>
  <c r="AA624" i="30"/>
  <c r="X699" i="30"/>
  <c r="AB624" i="30"/>
  <c r="AV654" i="30"/>
  <c r="AR729" i="30"/>
  <c r="AU654" i="30"/>
  <c r="Q643" i="30"/>
  <c r="N718" i="30"/>
  <c r="R643" i="30"/>
  <c r="X708" i="30"/>
  <c r="AB633" i="30"/>
  <c r="AA633" i="30"/>
  <c r="D710" i="30"/>
  <c r="H635" i="30"/>
  <c r="G635" i="30"/>
  <c r="AF650" i="30"/>
  <c r="AC725" i="30"/>
  <c r="AG650" i="30"/>
  <c r="AM736" i="30"/>
  <c r="AQ661" i="30"/>
  <c r="G640" i="30"/>
  <c r="D715" i="30"/>
  <c r="H640" i="30"/>
  <c r="AK656" i="30"/>
  <c r="AH731" i="30"/>
  <c r="AL656" i="30"/>
  <c r="Q614" i="30"/>
  <c r="N689" i="30"/>
  <c r="R614" i="30"/>
  <c r="AK651" i="30"/>
  <c r="AH726" i="30"/>
  <c r="AL651" i="30"/>
  <c r="AP629" i="30"/>
  <c r="AM704" i="30"/>
  <c r="AQ629" i="30"/>
  <c r="G638" i="30"/>
  <c r="D713" i="30"/>
  <c r="H638" i="30"/>
  <c r="V640" i="30"/>
  <c r="S715" i="30"/>
  <c r="W640" i="30"/>
  <c r="AP626" i="30"/>
  <c r="AM701" i="30"/>
  <c r="AQ626" i="30"/>
  <c r="Q649" i="30"/>
  <c r="N724" i="30"/>
  <c r="R649" i="30"/>
  <c r="AF637" i="30"/>
  <c r="AC712" i="30"/>
  <c r="AG637" i="30"/>
  <c r="AU630" i="30"/>
  <c r="AR705" i="30"/>
  <c r="AV630" i="30"/>
  <c r="AA639" i="30"/>
  <c r="X714" i="30"/>
  <c r="AB639" i="30"/>
  <c r="AA623" i="30"/>
  <c r="X698" i="30"/>
  <c r="AB623" i="30"/>
  <c r="AK663" i="30"/>
  <c r="AH738" i="30"/>
  <c r="AL663" i="30"/>
  <c r="AO463" i="30"/>
  <c r="AO509" i="30" s="1"/>
  <c r="AO536" i="30"/>
  <c r="AP461" i="30"/>
  <c r="AP463" i="30" s="1"/>
  <c r="Q626" i="30"/>
  <c r="N701" i="30"/>
  <c r="R626" i="30"/>
  <c r="AK626" i="30"/>
  <c r="AH701" i="30"/>
  <c r="AL626" i="30"/>
  <c r="L647" i="30"/>
  <c r="I722" i="30"/>
  <c r="M647" i="30"/>
  <c r="AA656" i="30"/>
  <c r="X731" i="30"/>
  <c r="AB656" i="30"/>
  <c r="G650" i="30"/>
  <c r="D725" i="30"/>
  <c r="H650" i="30"/>
  <c r="AK644" i="30"/>
  <c r="AH719" i="30"/>
  <c r="AL644" i="30"/>
  <c r="U515" i="30"/>
  <c r="U586" i="30"/>
  <c r="V511" i="30"/>
  <c r="AK646" i="30"/>
  <c r="AH721" i="30"/>
  <c r="AL646" i="30"/>
  <c r="G652" i="30"/>
  <c r="D727" i="30"/>
  <c r="H652" i="30"/>
  <c r="V656" i="30"/>
  <c r="S731" i="30"/>
  <c r="W656" i="30"/>
  <c r="AK642" i="30"/>
  <c r="AH717" i="30"/>
  <c r="AL642" i="30"/>
  <c r="L640" i="30"/>
  <c r="I715" i="30"/>
  <c r="M640" i="30"/>
  <c r="AF651" i="30"/>
  <c r="AC726" i="30"/>
  <c r="AG651" i="30"/>
  <c r="AK627" i="30"/>
  <c r="AH702" i="30"/>
  <c r="AL627" i="30"/>
  <c r="AP614" i="30"/>
  <c r="AM689" i="30"/>
  <c r="AQ614" i="30"/>
  <c r="L641" i="30"/>
  <c r="I716" i="30"/>
  <c r="M641" i="30"/>
  <c r="Q624" i="30"/>
  <c r="N699" i="30"/>
  <c r="R624" i="30"/>
  <c r="AK640" i="30"/>
  <c r="AH715" i="30"/>
  <c r="AL640" i="30"/>
  <c r="H634" i="30"/>
  <c r="D709" i="30"/>
  <c r="G634" i="30"/>
  <c r="AF640" i="30"/>
  <c r="AC715" i="30"/>
  <c r="AG640" i="30"/>
  <c r="D708" i="30"/>
  <c r="H633" i="30"/>
  <c r="G633" i="30"/>
  <c r="V650" i="30"/>
  <c r="S725" i="30"/>
  <c r="W650" i="30"/>
  <c r="R652" i="30"/>
  <c r="N727" i="30"/>
  <c r="Q652" i="30"/>
  <c r="AF654" i="30"/>
  <c r="AC729" i="30"/>
  <c r="AG654" i="30"/>
  <c r="AR686" i="30"/>
  <c r="AV611" i="30"/>
  <c r="V648" i="30"/>
  <c r="S723" i="30"/>
  <c r="W648" i="30"/>
  <c r="AK654" i="30"/>
  <c r="AH729" i="30"/>
  <c r="AL654" i="30"/>
  <c r="AU662" i="30"/>
  <c r="AR737" i="30"/>
  <c r="AV662" i="30"/>
  <c r="AF626" i="30"/>
  <c r="AC701" i="30"/>
  <c r="AG626" i="30"/>
  <c r="L663" i="30"/>
  <c r="I738" i="30"/>
  <c r="M663" i="30"/>
  <c r="V637" i="30"/>
  <c r="S712" i="30"/>
  <c r="W637" i="30"/>
  <c r="AK630" i="30"/>
  <c r="AH705" i="30"/>
  <c r="AL630" i="30"/>
  <c r="F590" i="30"/>
  <c r="F661" i="30"/>
  <c r="G614" i="30"/>
  <c r="D689" i="30"/>
  <c r="H614" i="30"/>
  <c r="V632" i="30"/>
  <c r="S707" i="30"/>
  <c r="W632" i="30"/>
  <c r="AU663" i="30"/>
  <c r="AR738" i="30"/>
  <c r="AV663" i="30"/>
  <c r="L633" i="30"/>
  <c r="I708" i="30"/>
  <c r="M633" i="30"/>
  <c r="V635" i="30"/>
  <c r="S710" i="30"/>
  <c r="W635" i="30"/>
  <c r="AK649" i="30"/>
  <c r="AH724" i="30"/>
  <c r="AL649" i="30"/>
  <c r="AE515" i="30"/>
  <c r="AE586" i="30"/>
  <c r="AF511" i="30"/>
  <c r="G644" i="30"/>
  <c r="D719" i="30"/>
  <c r="H644" i="30"/>
  <c r="AF644" i="30"/>
  <c r="AC719" i="30"/>
  <c r="AG644" i="30"/>
  <c r="V633" i="30"/>
  <c r="S708" i="30"/>
  <c r="W633" i="30"/>
  <c r="AF635" i="30"/>
  <c r="AC710" i="30"/>
  <c r="AG635" i="30"/>
  <c r="AP633" i="30"/>
  <c r="AM708" i="30"/>
  <c r="AQ633" i="30"/>
  <c r="G626" i="30"/>
  <c r="D701" i="30"/>
  <c r="H626" i="30"/>
  <c r="V626" i="30"/>
  <c r="S701" i="30"/>
  <c r="W626" i="30"/>
  <c r="AP628" i="30"/>
  <c r="AM703" i="30"/>
  <c r="AQ628" i="30"/>
  <c r="Q644" i="30"/>
  <c r="N719" i="30"/>
  <c r="R644" i="30"/>
  <c r="AF633" i="30"/>
  <c r="AC708" i="30"/>
  <c r="AG633" i="30"/>
  <c r="AM686" i="30"/>
  <c r="AQ611" i="30"/>
  <c r="Q641" i="30"/>
  <c r="N716" i="30"/>
  <c r="R641" i="30"/>
  <c r="AF638" i="30"/>
  <c r="AC713" i="30"/>
  <c r="AG638" i="30"/>
  <c r="V646" i="30"/>
  <c r="S721" i="30"/>
  <c r="W646" i="30"/>
  <c r="AK614" i="30"/>
  <c r="AH689" i="30"/>
  <c r="AL614" i="30"/>
  <c r="AT463" i="30"/>
  <c r="AT509" i="30" s="1"/>
  <c r="AT536" i="30"/>
  <c r="AU461" i="30"/>
  <c r="AU463" i="30" s="1"/>
  <c r="L632" i="30"/>
  <c r="I707" i="30"/>
  <c r="M632" i="30"/>
  <c r="AA650" i="30"/>
  <c r="X725" i="30"/>
  <c r="AB650" i="30"/>
  <c r="AF612" i="30"/>
  <c r="AC687" i="30"/>
  <c r="AG612" i="30"/>
  <c r="AP647" i="30"/>
  <c r="AM722" i="30"/>
  <c r="AQ647" i="30"/>
  <c r="L650" i="30"/>
  <c r="I725" i="30"/>
  <c r="M650" i="30"/>
  <c r="AA638" i="30"/>
  <c r="X713" i="30"/>
  <c r="AB638" i="30"/>
  <c r="N708" i="30"/>
  <c r="R633" i="30"/>
  <c r="Q633" i="30"/>
  <c r="AF632" i="30"/>
  <c r="AC707" i="30"/>
  <c r="AG632" i="30"/>
  <c r="AE539" i="30"/>
  <c r="AF464" i="30"/>
  <c r="G629" i="30"/>
  <c r="D704" i="30"/>
  <c r="H629" i="30"/>
  <c r="AF627" i="30"/>
  <c r="AC702" i="30"/>
  <c r="AG627" i="30"/>
  <c r="H636" i="30"/>
  <c r="D711" i="30"/>
  <c r="G636" i="30"/>
  <c r="V647" i="30"/>
  <c r="S722" i="30"/>
  <c r="W647" i="30"/>
  <c r="AA629" i="30"/>
  <c r="X704" i="30"/>
  <c r="AB629" i="30"/>
  <c r="AU646" i="30"/>
  <c r="AR721" i="30"/>
  <c r="AV646" i="30"/>
  <c r="G639" i="30"/>
  <c r="D714" i="30"/>
  <c r="H639" i="30"/>
  <c r="G623" i="30"/>
  <c r="D698" i="30"/>
  <c r="H623" i="30"/>
  <c r="Q657" i="30"/>
  <c r="N732" i="30"/>
  <c r="R657" i="30"/>
  <c r="AA651" i="30"/>
  <c r="X726" i="30"/>
  <c r="AB651" i="30"/>
  <c r="AF625" i="30"/>
  <c r="AC700" i="30"/>
  <c r="AG625" i="30"/>
  <c r="AU638" i="30"/>
  <c r="AR713" i="30"/>
  <c r="AV638" i="30"/>
  <c r="AR710" i="30"/>
  <c r="AV635" i="30"/>
  <c r="AU635" i="30"/>
  <c r="L623" i="30"/>
  <c r="I698" i="30"/>
  <c r="M623" i="30"/>
  <c r="AF639" i="30"/>
  <c r="AC714" i="30"/>
  <c r="AG639" i="30"/>
  <c r="AU640" i="30"/>
  <c r="AR715" i="30"/>
  <c r="AV640" i="30"/>
  <c r="Q631" i="30"/>
  <c r="N706" i="30"/>
  <c r="R631" i="30"/>
  <c r="AP642" i="30"/>
  <c r="AM717" i="30"/>
  <c r="AQ642" i="30"/>
  <c r="AA647" i="30"/>
  <c r="X722" i="30"/>
  <c r="AB647" i="30"/>
  <c r="AP623" i="30"/>
  <c r="AM698" i="30"/>
  <c r="AQ623" i="30"/>
  <c r="K590" i="30"/>
  <c r="K661" i="30"/>
  <c r="V649" i="30"/>
  <c r="S724" i="30"/>
  <c r="W649" i="30"/>
  <c r="AU643" i="30"/>
  <c r="AR718" i="30"/>
  <c r="AV643" i="30"/>
  <c r="L538" i="30"/>
  <c r="AA644" i="30"/>
  <c r="X719" i="30"/>
  <c r="AB644" i="30"/>
  <c r="AU644" i="30"/>
  <c r="AR719" i="30"/>
  <c r="AV644" i="30"/>
  <c r="K538" i="30"/>
  <c r="K611" i="30"/>
  <c r="P837" i="30"/>
  <c r="P912" i="30" s="1"/>
  <c r="Z837" i="30"/>
  <c r="Z912" i="30" s="1"/>
  <c r="AJ837" i="30"/>
  <c r="AJ912" i="30" s="1"/>
  <c r="AT837" i="30"/>
  <c r="AT912" i="30" s="1"/>
  <c r="L630" i="30"/>
  <c r="I705" i="30"/>
  <c r="M630" i="30"/>
  <c r="W634" i="30"/>
  <c r="S709" i="30"/>
  <c r="V634" i="30"/>
  <c r="AF649" i="30"/>
  <c r="AC724" i="30"/>
  <c r="AG649" i="30"/>
  <c r="AP636" i="30"/>
  <c r="AM711" i="30"/>
  <c r="AQ636" i="30"/>
  <c r="L646" i="30"/>
  <c r="I721" i="30"/>
  <c r="M646" i="30"/>
  <c r="AA662" i="30"/>
  <c r="X737" i="30"/>
  <c r="AB662" i="30"/>
  <c r="AP635" i="30"/>
  <c r="AM710" i="30"/>
  <c r="AQ635" i="30"/>
  <c r="G632" i="30"/>
  <c r="D707" i="30"/>
  <c r="H632" i="30"/>
  <c r="AA643" i="30"/>
  <c r="X718" i="30"/>
  <c r="AB643" i="30"/>
  <c r="AH708" i="30"/>
  <c r="AL633" i="30"/>
  <c r="AK633" i="30"/>
  <c r="G637" i="30"/>
  <c r="D712" i="30"/>
  <c r="H637" i="30"/>
  <c r="AP637" i="30"/>
  <c r="AM712" i="30"/>
  <c r="AQ637" i="30"/>
  <c r="L624" i="30"/>
  <c r="I699" i="30"/>
  <c r="M624" i="30"/>
  <c r="AL652" i="30"/>
  <c r="AH727" i="30"/>
  <c r="AK652" i="30"/>
  <c r="AJ515" i="30"/>
  <c r="AJ586" i="30"/>
  <c r="AK511" i="30"/>
  <c r="L649" i="30"/>
  <c r="I724" i="30"/>
  <c r="M649" i="30"/>
  <c r="AF624" i="30"/>
  <c r="AC699" i="30"/>
  <c r="AG624" i="30"/>
  <c r="L652" i="30"/>
  <c r="I727" i="30"/>
  <c r="M652" i="30"/>
  <c r="AK662" i="30"/>
  <c r="AH737" i="30"/>
  <c r="AL662" i="30"/>
  <c r="AU624" i="30"/>
  <c r="AR699" i="30"/>
  <c r="AV624" i="30"/>
  <c r="G657" i="30"/>
  <c r="D732" i="30"/>
  <c r="H657" i="30"/>
  <c r="M634" i="30"/>
  <c r="I709" i="30"/>
  <c r="L634" i="30"/>
  <c r="N736" i="30"/>
  <c r="R661" i="30"/>
  <c r="AK631" i="30"/>
  <c r="AH706" i="30"/>
  <c r="AL631" i="30"/>
  <c r="R634" i="30"/>
  <c r="N709" i="30"/>
  <c r="Q634" i="30"/>
  <c r="AF641" i="30"/>
  <c r="AC716" i="30"/>
  <c r="AG641" i="30"/>
  <c r="G624" i="30"/>
  <c r="D699" i="30"/>
  <c r="H624" i="30"/>
  <c r="AF642" i="30"/>
  <c r="AC717" i="30"/>
  <c r="AG642" i="30"/>
  <c r="Z515" i="30"/>
  <c r="Z586" i="30"/>
  <c r="AA511" i="30"/>
  <c r="G538" i="30"/>
  <c r="D687" i="30"/>
  <c r="H612" i="30"/>
  <c r="G612" i="30"/>
  <c r="Q638" i="30"/>
  <c r="N713" i="30"/>
  <c r="R638" i="30"/>
  <c r="AF623" i="30"/>
  <c r="AC698" i="30"/>
  <c r="AG623" i="30"/>
  <c r="AU657" i="30"/>
  <c r="AR732" i="30"/>
  <c r="AV657" i="30"/>
  <c r="Z463" i="30"/>
  <c r="Z509" i="30" s="1"/>
  <c r="Z536" i="30"/>
  <c r="AA461" i="30"/>
  <c r="AA463" i="30" s="1"/>
  <c r="M636" i="30"/>
  <c r="I711" i="30"/>
  <c r="L636" i="30"/>
  <c r="V657" i="30"/>
  <c r="S732" i="30"/>
  <c r="W657" i="30"/>
  <c r="P463" i="30"/>
  <c r="P509" i="30" s="1"/>
  <c r="P536" i="30"/>
  <c r="Q461" i="30"/>
  <c r="Q463" i="30" s="1"/>
  <c r="AA626" i="30"/>
  <c r="X701" i="30"/>
  <c r="AB626" i="30"/>
  <c r="AU651" i="30"/>
  <c r="AR726" i="30"/>
  <c r="AV651" i="30"/>
  <c r="AA648" i="30"/>
  <c r="X723" i="30"/>
  <c r="AB648" i="30"/>
  <c r="AK625" i="30"/>
  <c r="AH700" i="30"/>
  <c r="AL625" i="30"/>
  <c r="AU627" i="30"/>
  <c r="AR702" i="30"/>
  <c r="AV627" i="30"/>
  <c r="L635" i="30"/>
  <c r="I710" i="30"/>
  <c r="M635" i="30"/>
  <c r="L638" i="30"/>
  <c r="I713" i="30"/>
  <c r="M638" i="30"/>
  <c r="X686" i="30"/>
  <c r="AB611" i="30"/>
  <c r="AU637" i="30"/>
  <c r="AR712" i="30"/>
  <c r="AV637" i="30"/>
  <c r="G661" i="30"/>
  <c r="D736" i="30"/>
  <c r="H661" i="30"/>
  <c r="AQ652" i="30"/>
  <c r="AM727" i="30"/>
  <c r="AP652" i="30"/>
  <c r="L662" i="30"/>
  <c r="I737" i="30"/>
  <c r="M662" i="30"/>
  <c r="AU631" i="30"/>
  <c r="AR706" i="30"/>
  <c r="AV631" i="30"/>
  <c r="Q630" i="30"/>
  <c r="N705" i="30"/>
  <c r="R630" i="30"/>
  <c r="AK664" i="30"/>
  <c r="AH739" i="30"/>
  <c r="AL664" i="30"/>
  <c r="L657" i="30"/>
  <c r="I732" i="30"/>
  <c r="M657" i="30"/>
  <c r="V628" i="30"/>
  <c r="S703" i="30"/>
  <c r="W628" i="30"/>
  <c r="AK643" i="30"/>
  <c r="AH718" i="30"/>
  <c r="AL643" i="30"/>
  <c r="AF646" i="30"/>
  <c r="AC721" i="30"/>
  <c r="AG646" i="30"/>
  <c r="AK628" i="30"/>
  <c r="AH703" i="30"/>
  <c r="AL628" i="30"/>
  <c r="U615" i="30"/>
  <c r="V615" i="30" s="1"/>
  <c r="AE615" i="30"/>
  <c r="AE580" i="30"/>
  <c r="AE583" i="30" s="1"/>
  <c r="AO615" i="30"/>
  <c r="AO580" i="30"/>
  <c r="AO583" i="30" s="1"/>
  <c r="P615" i="30"/>
  <c r="Q615" i="30" s="1"/>
  <c r="P580" i="30"/>
  <c r="P583" i="30" s="1"/>
  <c r="AF617" i="30"/>
  <c r="AC692" i="30"/>
  <c r="AG617" i="30"/>
  <c r="AA617" i="30"/>
  <c r="X692" i="30"/>
  <c r="AB617" i="30"/>
  <c r="I690" i="30"/>
  <c r="M615" i="30"/>
  <c r="AP540" i="30"/>
  <c r="G615" i="30"/>
  <c r="D690" i="30"/>
  <c r="H615" i="30"/>
  <c r="AA620" i="30"/>
  <c r="X695" i="30"/>
  <c r="AB620" i="30"/>
  <c r="V621" i="30"/>
  <c r="S696" i="30"/>
  <c r="W621" i="30"/>
  <c r="L622" i="30"/>
  <c r="I697" i="30"/>
  <c r="M622" i="30"/>
  <c r="AK617" i="30"/>
  <c r="AH692" i="30"/>
  <c r="AL617" i="30"/>
  <c r="G617" i="30"/>
  <c r="D692" i="30"/>
  <c r="H617" i="30"/>
  <c r="AA621" i="30"/>
  <c r="X696" i="30"/>
  <c r="AB621" i="30"/>
  <c r="AP617" i="30"/>
  <c r="AM692" i="30"/>
  <c r="AQ617" i="30"/>
  <c r="AF622" i="30"/>
  <c r="AC697" i="30"/>
  <c r="AG622" i="30"/>
  <c r="AF619" i="30"/>
  <c r="AC694" i="30"/>
  <c r="AG619" i="30"/>
  <c r="V616" i="30"/>
  <c r="S691" i="30"/>
  <c r="W616" i="30"/>
  <c r="AU621" i="30"/>
  <c r="AR696" i="30"/>
  <c r="AV621" i="30"/>
  <c r="AU622" i="30"/>
  <c r="AR697" i="30"/>
  <c r="AV622" i="30"/>
  <c r="Q540" i="30"/>
  <c r="Q618" i="30"/>
  <c r="N693" i="30"/>
  <c r="R618" i="30"/>
  <c r="G616" i="30"/>
  <c r="D691" i="30"/>
  <c r="H616" i="30"/>
  <c r="AU616" i="30"/>
  <c r="AR691" i="30"/>
  <c r="AV616" i="30"/>
  <c r="S690" i="30"/>
  <c r="W615" i="30"/>
  <c r="AH690" i="30"/>
  <c r="AL615" i="30"/>
  <c r="AU617" i="30"/>
  <c r="AR692" i="30"/>
  <c r="AV617" i="30"/>
  <c r="Q621" i="30"/>
  <c r="N696" i="30"/>
  <c r="R621" i="30"/>
  <c r="G620" i="30"/>
  <c r="D695" i="30"/>
  <c r="H620" i="30"/>
  <c r="L620" i="30"/>
  <c r="I695" i="30"/>
  <c r="M620" i="30"/>
  <c r="AK620" i="30"/>
  <c r="AH695" i="30"/>
  <c r="AL620" i="30"/>
  <c r="AF540" i="30"/>
  <c r="G621" i="30"/>
  <c r="D696" i="30"/>
  <c r="H621" i="30"/>
  <c r="X690" i="30"/>
  <c r="AB615" i="30"/>
  <c r="K615" i="30"/>
  <c r="K580" i="30"/>
  <c r="K583" i="30" s="1"/>
  <c r="Z615" i="30"/>
  <c r="Z580" i="30"/>
  <c r="Z583" i="30" s="1"/>
  <c r="AJ615" i="30"/>
  <c r="AJ580" i="30"/>
  <c r="AJ583" i="30" s="1"/>
  <c r="AT615" i="30"/>
  <c r="AU615" i="30" s="1"/>
  <c r="AT580" i="30"/>
  <c r="AT583" i="30" s="1"/>
  <c r="AA622" i="30"/>
  <c r="X697" i="30"/>
  <c r="AB622" i="30"/>
  <c r="AU620" i="30"/>
  <c r="AR695" i="30"/>
  <c r="AV620" i="30"/>
  <c r="AA618" i="30"/>
  <c r="X693" i="30"/>
  <c r="AB618" i="30"/>
  <c r="AU618" i="30"/>
  <c r="AR693" i="30"/>
  <c r="AV618" i="30"/>
  <c r="AK616" i="30"/>
  <c r="AH691" i="30"/>
  <c r="AL616" i="30"/>
  <c r="AK618" i="30"/>
  <c r="AH693" i="30"/>
  <c r="AL618" i="30"/>
  <c r="Q622" i="30"/>
  <c r="N697" i="30"/>
  <c r="R622" i="30"/>
  <c r="AA619" i="30"/>
  <c r="AB619" i="30"/>
  <c r="X694" i="30"/>
  <c r="Q620" i="30"/>
  <c r="N695" i="30"/>
  <c r="R620" i="30"/>
  <c r="AP615" i="30"/>
  <c r="AM690" i="30"/>
  <c r="AQ615" i="30"/>
  <c r="AP620" i="30"/>
  <c r="AM695" i="30"/>
  <c r="AQ620" i="30"/>
  <c r="AK619" i="30"/>
  <c r="AL619" i="30"/>
  <c r="AH694" i="30"/>
  <c r="AF618" i="30"/>
  <c r="AC693" i="30"/>
  <c r="AG618" i="30"/>
  <c r="L619" i="30"/>
  <c r="I694" i="30"/>
  <c r="M619" i="30"/>
  <c r="V618" i="30"/>
  <c r="S693" i="30"/>
  <c r="W618" i="30"/>
  <c r="G622" i="30"/>
  <c r="D697" i="30"/>
  <c r="H622" i="30"/>
  <c r="Q619" i="30"/>
  <c r="N694" i="30"/>
  <c r="R619" i="30"/>
  <c r="AK621" i="30"/>
  <c r="AH696" i="30"/>
  <c r="AL621" i="30"/>
  <c r="L621" i="30"/>
  <c r="I696" i="30"/>
  <c r="M621" i="30"/>
  <c r="G619" i="30"/>
  <c r="D694" i="30"/>
  <c r="H619" i="30"/>
  <c r="N690" i="30"/>
  <c r="R615" i="30"/>
  <c r="AP616" i="30"/>
  <c r="AM691" i="30"/>
  <c r="AQ616" i="30"/>
  <c r="AF621" i="30"/>
  <c r="AC696" i="30"/>
  <c r="AG621" i="30"/>
  <c r="V619" i="30"/>
  <c r="S694" i="30"/>
  <c r="W619" i="30"/>
  <c r="Q616" i="30"/>
  <c r="N691" i="30"/>
  <c r="R616" i="30"/>
  <c r="L616" i="30"/>
  <c r="I691" i="30"/>
  <c r="M616" i="30"/>
  <c r="V540" i="30"/>
  <c r="AK622" i="30"/>
  <c r="AH697" i="30"/>
  <c r="AL622" i="30"/>
  <c r="AP622" i="30"/>
  <c r="AM697" i="30"/>
  <c r="AQ622" i="30"/>
  <c r="Q617" i="30"/>
  <c r="N692" i="30"/>
  <c r="R617" i="30"/>
  <c r="V620" i="30"/>
  <c r="S695" i="30"/>
  <c r="W620" i="30"/>
  <c r="AU619" i="30"/>
  <c r="AV619" i="30"/>
  <c r="AR694" i="30"/>
  <c r="AF616" i="30"/>
  <c r="AC691" i="30"/>
  <c r="AG616" i="30"/>
  <c r="V622" i="30"/>
  <c r="S697" i="30"/>
  <c r="W622" i="30"/>
  <c r="V617" i="30"/>
  <c r="S692" i="30"/>
  <c r="W617" i="30"/>
  <c r="D693" i="30"/>
  <c r="AF615" i="30"/>
  <c r="AC690" i="30"/>
  <c r="AG615" i="30"/>
  <c r="AP618" i="30"/>
  <c r="AM693" i="30"/>
  <c r="AQ618" i="30"/>
  <c r="AR690" i="30"/>
  <c r="AV615" i="30"/>
  <c r="AF620" i="30"/>
  <c r="AC695" i="30"/>
  <c r="AG620" i="30"/>
  <c r="L617" i="30"/>
  <c r="I692" i="30"/>
  <c r="M617" i="30"/>
  <c r="AP621" i="30"/>
  <c r="AM696" i="30"/>
  <c r="AQ621" i="30"/>
  <c r="L618" i="30"/>
  <c r="I693" i="30"/>
  <c r="M618" i="30"/>
  <c r="AA616" i="30"/>
  <c r="X691" i="30"/>
  <c r="AB616" i="30"/>
  <c r="AP619" i="30"/>
  <c r="AM694" i="30"/>
  <c r="AQ619" i="30"/>
  <c r="F618" i="30"/>
  <c r="H618" i="30" s="1"/>
  <c r="G543" i="30"/>
  <c r="P515" i="30"/>
  <c r="P586" i="30"/>
  <c r="Q511" i="30"/>
  <c r="D723" i="30"/>
  <c r="D722" i="30"/>
  <c r="F648" i="30"/>
  <c r="H648" i="30" s="1"/>
  <c r="G573" i="30"/>
  <c r="F508" i="30"/>
  <c r="F647" i="30"/>
  <c r="H647" i="30" s="1"/>
  <c r="G572" i="30"/>
  <c r="F580" i="30"/>
  <c r="F434" i="30"/>
  <c r="Z46" i="38"/>
  <c r="Z49" i="38" s="1"/>
  <c r="AC46" i="38"/>
  <c r="AC49" i="38" s="1"/>
  <c r="AJ46" i="38"/>
  <c r="AJ49" i="38" s="1"/>
  <c r="AJ54" i="38" s="1"/>
  <c r="AA46" i="38"/>
  <c r="AA49" i="38" s="1"/>
  <c r="V46" i="38"/>
  <c r="V49" i="38" s="1"/>
  <c r="BM46" i="38"/>
  <c r="BM49" i="38" s="1"/>
  <c r="BT46" i="38"/>
  <c r="BT49" i="38" s="1"/>
  <c r="BT54" i="38" s="1"/>
  <c r="BF46" i="38"/>
  <c r="BF49" i="38" s="1"/>
  <c r="ET46" i="38"/>
  <c r="ET49" i="38" s="1"/>
  <c r="EZ46" i="38"/>
  <c r="EZ49" i="38" s="1"/>
  <c r="EW46" i="38"/>
  <c r="EW49" i="38" s="1"/>
  <c r="ER46" i="38"/>
  <c r="ER49" i="38" s="1"/>
  <c r="FG46" i="38"/>
  <c r="FG49" i="38" s="1"/>
  <c r="FG54" i="38" s="1"/>
  <c r="EX46" i="38"/>
  <c r="EX49" i="38" s="1"/>
  <c r="EY46" i="38"/>
  <c r="EY49" i="38" s="1"/>
  <c r="ES45" i="38"/>
  <c r="EQ45" i="38" s="1"/>
  <c r="ES43" i="38"/>
  <c r="EQ43" i="38" s="1"/>
  <c r="ES44" i="38"/>
  <c r="EQ44" i="38" s="1"/>
  <c r="ED46" i="38"/>
  <c r="ED49" i="38" s="1"/>
  <c r="EO46" i="38"/>
  <c r="EO49" i="38" s="1"/>
  <c r="EO54" i="38" s="1"/>
  <c r="EF46" i="38"/>
  <c r="EF49" i="38" s="1"/>
  <c r="EI46" i="38"/>
  <c r="EI49" i="38" s="1"/>
  <c r="EB46" i="38"/>
  <c r="EB49" i="38" s="1"/>
  <c r="DZ46" i="38"/>
  <c r="DZ49" i="38" s="1"/>
  <c r="EA45" i="38"/>
  <c r="DY45" i="38" s="1"/>
  <c r="EA43" i="38"/>
  <c r="DY43" i="38" s="1"/>
  <c r="EA44" i="38"/>
  <c r="DY44" i="38" s="1"/>
  <c r="DP46" i="38"/>
  <c r="DP49" i="38" s="1"/>
  <c r="DM46" i="38"/>
  <c r="DM49" i="38" s="1"/>
  <c r="DO46" i="38"/>
  <c r="DO49" i="38" s="1"/>
  <c r="DV46" i="38"/>
  <c r="DV49" i="38" s="1"/>
  <c r="DV54" i="38" s="1"/>
  <c r="DJ46" i="38"/>
  <c r="DJ49" i="38" s="1"/>
  <c r="DI45" i="38"/>
  <c r="DG45" i="38" s="1"/>
  <c r="DI43" i="38"/>
  <c r="DG43" i="38" s="1"/>
  <c r="DI44" i="38"/>
  <c r="DG44" i="38" s="1"/>
  <c r="CQ46" i="38"/>
  <c r="CQ49" i="38" s="1"/>
  <c r="CP44" i="38"/>
  <c r="CO44" i="38" s="1"/>
  <c r="CP45" i="38"/>
  <c r="CO45" i="38" s="1"/>
  <c r="CP43" i="38"/>
  <c r="CO43" i="38" s="1"/>
  <c r="CW46" i="38"/>
  <c r="CW49" i="38" s="1"/>
  <c r="CX46" i="38"/>
  <c r="CX49" i="38" s="1"/>
  <c r="CY46" i="38"/>
  <c r="CY49" i="38" s="1"/>
  <c r="CV46" i="38"/>
  <c r="CV49" i="38" s="1"/>
  <c r="DE46" i="38"/>
  <c r="DE49" i="38" s="1"/>
  <c r="DE54" i="38" s="1"/>
  <c r="CR46" i="38"/>
  <c r="CR49" i="38" s="1"/>
  <c r="CM46" i="38"/>
  <c r="CM49" i="38" s="1"/>
  <c r="CM54" i="38" s="1"/>
  <c r="BZ46" i="38"/>
  <c r="BZ49" i="38" s="1"/>
  <c r="BY45" i="38"/>
  <c r="BW45" i="38" s="1"/>
  <c r="BY43" i="38"/>
  <c r="BW43" i="38" s="1"/>
  <c r="BY44" i="38"/>
  <c r="BW44" i="38" s="1"/>
  <c r="BG46" i="38"/>
  <c r="BG49" i="38" s="1"/>
  <c r="BH46" i="38"/>
  <c r="BH49" i="38" s="1"/>
  <c r="BO46" i="38"/>
  <c r="BO49" i="38" s="1"/>
  <c r="BN46" i="38"/>
  <c r="BN49" i="38" s="1"/>
  <c r="BU46" i="38"/>
  <c r="BU49" i="38" s="1"/>
  <c r="BU54" i="38" s="1"/>
  <c r="BL46" i="38"/>
  <c r="BL49" i="38" s="1"/>
  <c r="BK45" i="38"/>
  <c r="BE45" i="38" s="1"/>
  <c r="BK43" i="38"/>
  <c r="BE43" i="38" s="1"/>
  <c r="BK44" i="38"/>
  <c r="BE44" i="38" s="1"/>
  <c r="AT46" i="38"/>
  <c r="AT49" i="38" s="1"/>
  <c r="BC46" i="38"/>
  <c r="BC49" i="38" s="1"/>
  <c r="BC54" i="38" s="1"/>
  <c r="AN46" i="38"/>
  <c r="AN49" i="38" s="1"/>
  <c r="AO45" i="38"/>
  <c r="AO43" i="38"/>
  <c r="AM43" i="38" s="1"/>
  <c r="AO44" i="38"/>
  <c r="AM44" i="38" s="1"/>
  <c r="AP46" i="38"/>
  <c r="AP49" i="38" s="1"/>
  <c r="AD46" i="38"/>
  <c r="AD49" i="38" s="1"/>
  <c r="AK46" i="38"/>
  <c r="AK49" i="38" s="1"/>
  <c r="AK54" i="38" s="1"/>
  <c r="AB46" i="38"/>
  <c r="AB49" i="38" s="1"/>
  <c r="AE46" i="38"/>
  <c r="AE49" i="38" s="1"/>
  <c r="W45" i="38"/>
  <c r="U45" i="38" s="1"/>
  <c r="W43" i="38"/>
  <c r="W44" i="38"/>
  <c r="U44" i="38" s="1"/>
  <c r="X46" i="38"/>
  <c r="X49" i="38" s="1"/>
  <c r="AM45" i="38" l="1"/>
  <c r="U43" i="38"/>
  <c r="L268" i="57"/>
  <c r="L270" i="57" s="1"/>
  <c r="L274" i="57" s="1"/>
  <c r="L319" i="57" s="1"/>
  <c r="L268" i="56"/>
  <c r="L270" i="56" s="1"/>
  <c r="L274" i="56" s="1"/>
  <c r="L319" i="56" s="1"/>
  <c r="L722" i="54"/>
  <c r="L644" i="57"/>
  <c r="L646" i="57" s="1"/>
  <c r="L644" i="56"/>
  <c r="L646" i="56" s="1"/>
  <c r="I315" i="57"/>
  <c r="I317" i="57" s="1"/>
  <c r="I315" i="56"/>
  <c r="I317" i="56" s="1"/>
  <c r="I722" i="54"/>
  <c r="I644" i="57"/>
  <c r="I646" i="57" s="1"/>
  <c r="I644" i="56"/>
  <c r="I646" i="56" s="1"/>
  <c r="K584" i="30"/>
  <c r="F221" i="57"/>
  <c r="F221" i="56"/>
  <c r="CO46" i="38"/>
  <c r="CO49" i="38" s="1"/>
  <c r="CO53" i="38" s="1"/>
  <c r="CO54" i="38" s="1"/>
  <c r="K591" i="30"/>
  <c r="K594" i="30" s="1"/>
  <c r="U46" i="38"/>
  <c r="U49" i="38" s="1"/>
  <c r="AM46" i="38"/>
  <c r="AM49" i="38" s="1"/>
  <c r="BE46" i="38"/>
  <c r="DG46" i="38"/>
  <c r="DG49" i="38" s="1"/>
  <c r="DG53" i="38" s="1"/>
  <c r="DY46" i="38"/>
  <c r="DY49" i="38" s="1"/>
  <c r="BW46" i="38"/>
  <c r="BW49" i="38" s="1"/>
  <c r="EQ46" i="38"/>
  <c r="X53" i="38"/>
  <c r="X54" i="38" s="1"/>
  <c r="BN53" i="38"/>
  <c r="BN54" i="38" s="1"/>
  <c r="EB53" i="38"/>
  <c r="EB54" i="38" s="1"/>
  <c r="ED53" i="38"/>
  <c r="ED54" i="38" s="1"/>
  <c r="ET53" i="38"/>
  <c r="ET54" i="38" s="1"/>
  <c r="V53" i="38"/>
  <c r="V54" i="38" s="1"/>
  <c r="Z53" i="38"/>
  <c r="Z54" i="38" s="1"/>
  <c r="FA53" i="38"/>
  <c r="FA54" i="38" s="1"/>
  <c r="EG53" i="38"/>
  <c r="EG54" i="38" s="1"/>
  <c r="DL53" i="38"/>
  <c r="DL54" i="38" s="1"/>
  <c r="CD53" i="38"/>
  <c r="CD54" i="38" s="1"/>
  <c r="CB53" i="38"/>
  <c r="CB54" i="38" s="1"/>
  <c r="BJ53" i="38"/>
  <c r="BJ54" i="38" s="1"/>
  <c r="EH53" i="38"/>
  <c r="EH54" i="38" s="1"/>
  <c r="X742" i="30"/>
  <c r="AB667" i="30"/>
  <c r="AA667" i="30"/>
  <c r="D742" i="30"/>
  <c r="H667" i="30"/>
  <c r="AX46" i="38"/>
  <c r="AX49" i="38" s="1"/>
  <c r="S743" i="30"/>
  <c r="W668" i="30"/>
  <c r="V668" i="30"/>
  <c r="AR742" i="30"/>
  <c r="AV667" i="30"/>
  <c r="AU667" i="30"/>
  <c r="AM742" i="30"/>
  <c r="AQ667" i="30"/>
  <c r="AP667" i="30"/>
  <c r="AE53" i="38"/>
  <c r="AE54" i="38" s="1"/>
  <c r="AN53" i="38"/>
  <c r="AN54" i="38" s="1"/>
  <c r="CV53" i="38"/>
  <c r="CV54" i="38" s="1"/>
  <c r="AB53" i="38"/>
  <c r="AB54" i="38" s="1"/>
  <c r="BO53" i="38"/>
  <c r="BO54" i="38" s="1"/>
  <c r="CY53" i="38"/>
  <c r="CY54" i="38" s="1"/>
  <c r="DO53" i="38"/>
  <c r="DO54" i="38" s="1"/>
  <c r="EI53" i="38"/>
  <c r="EI54" i="38" s="1"/>
  <c r="ER53" i="38"/>
  <c r="ER54" i="38" s="1"/>
  <c r="BF53" i="38"/>
  <c r="BF54" i="38" s="1"/>
  <c r="AA53" i="38"/>
  <c r="AA54" i="38" s="1"/>
  <c r="EV53" i="38"/>
  <c r="EV54" i="38" s="1"/>
  <c r="DN53" i="38"/>
  <c r="DN54" i="38" s="1"/>
  <c r="CT53" i="38"/>
  <c r="CT54" i="38" s="1"/>
  <c r="BX53" i="38"/>
  <c r="BX54" i="38" s="1"/>
  <c r="CE53" i="38"/>
  <c r="CE54" i="38" s="1"/>
  <c r="AS53" i="38"/>
  <c r="AS54" i="38" s="1"/>
  <c r="AW53" i="38"/>
  <c r="AW54" i="38" s="1"/>
  <c r="DH53" i="38"/>
  <c r="DH54" i="38" s="1"/>
  <c r="AY46" i="38"/>
  <c r="AY49" i="38" s="1"/>
  <c r="AR743" i="30"/>
  <c r="AV668" i="30"/>
  <c r="AU668" i="30"/>
  <c r="S742" i="30"/>
  <c r="W667" i="30"/>
  <c r="V667" i="30"/>
  <c r="AQ46" i="38"/>
  <c r="AQ49" i="38" s="1"/>
  <c r="AH743" i="30"/>
  <c r="AL668" i="30"/>
  <c r="AK668" i="30"/>
  <c r="AM743" i="30"/>
  <c r="AQ668" i="30"/>
  <c r="AP668" i="30"/>
  <c r="AF46" i="38"/>
  <c r="AF49" i="38" s="1"/>
  <c r="AP53" i="38"/>
  <c r="AP54" i="38" s="1"/>
  <c r="BZ53" i="38"/>
  <c r="BZ54" i="38" s="1"/>
  <c r="CR53" i="38"/>
  <c r="CR54" i="38" s="1"/>
  <c r="CX53" i="38"/>
  <c r="CX54" i="38" s="1"/>
  <c r="DM53" i="38"/>
  <c r="DM54" i="38" s="1"/>
  <c r="EF53" i="38"/>
  <c r="EF54" i="38" s="1"/>
  <c r="EY53" i="38"/>
  <c r="EY54" i="38" s="1"/>
  <c r="EW53" i="38"/>
  <c r="EW54" i="38" s="1"/>
  <c r="EE53" i="38"/>
  <c r="EE54" i="38" s="1"/>
  <c r="CG53" i="38"/>
  <c r="CG54" i="38" s="1"/>
  <c r="AV53" i="38"/>
  <c r="AV54" i="38" s="1"/>
  <c r="AR53" i="38"/>
  <c r="AR54" i="38" s="1"/>
  <c r="AC742" i="30"/>
  <c r="AG667" i="30"/>
  <c r="AF667" i="30"/>
  <c r="X743" i="30"/>
  <c r="AB668" i="30"/>
  <c r="AA668" i="30"/>
  <c r="AG46" i="38"/>
  <c r="AG49" i="38" s="1"/>
  <c r="D743" i="30"/>
  <c r="H668" i="30"/>
  <c r="AH742" i="30"/>
  <c r="AL667" i="30"/>
  <c r="AK667" i="30"/>
  <c r="AC743" i="30"/>
  <c r="AG668" i="30"/>
  <c r="AF668" i="30"/>
  <c r="N743" i="30"/>
  <c r="R668" i="30"/>
  <c r="Q668" i="30"/>
  <c r="I743" i="30"/>
  <c r="M668" i="30"/>
  <c r="L668" i="30"/>
  <c r="AT53" i="38"/>
  <c r="AT54" i="38" s="1"/>
  <c r="BL53" i="38"/>
  <c r="BL54" i="38" s="1"/>
  <c r="BH53" i="38"/>
  <c r="BH54" i="38" s="1"/>
  <c r="AD53" i="38"/>
  <c r="AD54" i="38" s="1"/>
  <c r="BG53" i="38"/>
  <c r="BG54" i="38" s="1"/>
  <c r="CW53" i="38"/>
  <c r="CW54" i="38" s="1"/>
  <c r="CQ53" i="38"/>
  <c r="CQ54" i="38" s="1"/>
  <c r="DJ53" i="38"/>
  <c r="DJ54" i="38" s="1"/>
  <c r="DP53" i="38"/>
  <c r="DP54" i="38" s="1"/>
  <c r="DZ53" i="38"/>
  <c r="DZ54" i="38" s="1"/>
  <c r="EX53" i="38"/>
  <c r="EX54" i="38" s="1"/>
  <c r="EZ53" i="38"/>
  <c r="EZ54" i="38" s="1"/>
  <c r="BM53" i="38"/>
  <c r="BM54" i="38" s="1"/>
  <c r="AC53" i="38"/>
  <c r="AC54" i="38" s="1"/>
  <c r="DQ53" i="38"/>
  <c r="DQ54" i="38" s="1"/>
  <c r="CU53" i="38"/>
  <c r="CU54" i="38" s="1"/>
  <c r="CC53" i="38"/>
  <c r="CC54" i="38" s="1"/>
  <c r="CF53" i="38"/>
  <c r="CF54" i="38" s="1"/>
  <c r="AU53" i="38"/>
  <c r="AU54" i="38" s="1"/>
  <c r="N742" i="30"/>
  <c r="R667" i="30"/>
  <c r="Q667" i="30"/>
  <c r="I742" i="30"/>
  <c r="M667" i="30"/>
  <c r="L667" i="30"/>
  <c r="F667" i="30"/>
  <c r="G592" i="30"/>
  <c r="F743" i="30"/>
  <c r="G668" i="30"/>
  <c r="AM53" i="38"/>
  <c r="AM54" i="38" s="1"/>
  <c r="G613" i="30"/>
  <c r="BE49" i="38"/>
  <c r="EQ49" i="38"/>
  <c r="BK46" i="38"/>
  <c r="BK49" i="38" s="1"/>
  <c r="BY46" i="38"/>
  <c r="BY49" i="38" s="1"/>
  <c r="AO46" i="38"/>
  <c r="AO49" i="38" s="1"/>
  <c r="Z516" i="30"/>
  <c r="Z519" i="30" s="1"/>
  <c r="AO516" i="30"/>
  <c r="AO519" i="30" s="1"/>
  <c r="U516" i="30"/>
  <c r="U519" i="30" s="1"/>
  <c r="AE516" i="30"/>
  <c r="AE519" i="30" s="1"/>
  <c r="P516" i="30"/>
  <c r="P519" i="30" s="1"/>
  <c r="AT516" i="30"/>
  <c r="AT519" i="30" s="1"/>
  <c r="AJ516" i="30"/>
  <c r="AJ519" i="30" s="1"/>
  <c r="F441" i="30"/>
  <c r="F444" i="30" s="1"/>
  <c r="F301" i="54" s="1"/>
  <c r="AF721" i="30"/>
  <c r="AC796" i="30"/>
  <c r="AG721" i="30"/>
  <c r="V703" i="30"/>
  <c r="S778" i="30"/>
  <c r="W703" i="30"/>
  <c r="AK739" i="30"/>
  <c r="AH814" i="30"/>
  <c r="AL739" i="30"/>
  <c r="AU706" i="30"/>
  <c r="AR781" i="30"/>
  <c r="AV706" i="30"/>
  <c r="AQ727" i="30"/>
  <c r="AM802" i="30"/>
  <c r="AP727" i="30"/>
  <c r="AU712" i="30"/>
  <c r="AR787" i="30"/>
  <c r="AV712" i="30"/>
  <c r="L713" i="30"/>
  <c r="I788" i="30"/>
  <c r="M713" i="30"/>
  <c r="AU702" i="30"/>
  <c r="AR777" i="30"/>
  <c r="AV702" i="30"/>
  <c r="AA723" i="30"/>
  <c r="X798" i="30"/>
  <c r="AB723" i="30"/>
  <c r="AA701" i="30"/>
  <c r="X776" i="30"/>
  <c r="AB701" i="30"/>
  <c r="V732" i="30"/>
  <c r="S807" i="30"/>
  <c r="W732" i="30"/>
  <c r="Z611" i="30"/>
  <c r="Z538" i="30"/>
  <c r="Z584" i="30" s="1"/>
  <c r="AA536" i="30"/>
  <c r="AA538" i="30" s="1"/>
  <c r="AF698" i="30"/>
  <c r="AC773" i="30"/>
  <c r="AG698" i="30"/>
  <c r="Z590" i="30"/>
  <c r="Z661" i="30"/>
  <c r="AA586" i="30"/>
  <c r="G699" i="30"/>
  <c r="D774" i="30"/>
  <c r="H699" i="30"/>
  <c r="R709" i="30"/>
  <c r="N784" i="30"/>
  <c r="Q709" i="30"/>
  <c r="N811" i="30"/>
  <c r="R736" i="30"/>
  <c r="M709" i="30"/>
  <c r="I784" i="30"/>
  <c r="L709" i="30"/>
  <c r="AU699" i="30"/>
  <c r="AR774" i="30"/>
  <c r="AV699" i="30"/>
  <c r="L727" i="30"/>
  <c r="I802" i="30"/>
  <c r="M727" i="30"/>
  <c r="L724" i="30"/>
  <c r="I799" i="30"/>
  <c r="M724" i="30"/>
  <c r="AL727" i="30"/>
  <c r="AH802" i="30"/>
  <c r="AK727" i="30"/>
  <c r="AP712" i="30"/>
  <c r="AM787" i="30"/>
  <c r="AQ712" i="30"/>
  <c r="G707" i="30"/>
  <c r="D782" i="30"/>
  <c r="H707" i="30"/>
  <c r="AA737" i="30"/>
  <c r="X812" i="30"/>
  <c r="AB737" i="30"/>
  <c r="AQ711" i="30"/>
  <c r="AM786" i="30"/>
  <c r="AP711" i="30"/>
  <c r="W709" i="30"/>
  <c r="S784" i="30"/>
  <c r="V709" i="30"/>
  <c r="AU719" i="30"/>
  <c r="AR794" i="30"/>
  <c r="AV719" i="30"/>
  <c r="V724" i="30"/>
  <c r="S799" i="30"/>
  <c r="W724" i="30"/>
  <c r="K665" i="30"/>
  <c r="K736" i="30"/>
  <c r="AA722" i="30"/>
  <c r="X797" i="30"/>
  <c r="AB722" i="30"/>
  <c r="Q706" i="30"/>
  <c r="N781" i="30"/>
  <c r="R706" i="30"/>
  <c r="AF714" i="30"/>
  <c r="AC789" i="30"/>
  <c r="AG714" i="30"/>
  <c r="AF700" i="30"/>
  <c r="AC775" i="30"/>
  <c r="AG700" i="30"/>
  <c r="Q732" i="30"/>
  <c r="N807" i="30"/>
  <c r="R732" i="30"/>
  <c r="G714" i="30"/>
  <c r="D789" i="30"/>
  <c r="H714" i="30"/>
  <c r="AA704" i="30"/>
  <c r="X779" i="30"/>
  <c r="AB704" i="30"/>
  <c r="H711" i="30"/>
  <c r="D786" i="30"/>
  <c r="G711" i="30"/>
  <c r="G704" i="30"/>
  <c r="D779" i="30"/>
  <c r="H704" i="30"/>
  <c r="L725" i="30"/>
  <c r="I800" i="30"/>
  <c r="M725" i="30"/>
  <c r="AF687" i="30"/>
  <c r="AC762" i="30"/>
  <c r="AG687" i="30"/>
  <c r="L707" i="30"/>
  <c r="I782" i="30"/>
  <c r="M707" i="30"/>
  <c r="AK689" i="30"/>
  <c r="AH764" i="30"/>
  <c r="AL689" i="30"/>
  <c r="AF713" i="30"/>
  <c r="AC788" i="30"/>
  <c r="AG713" i="30"/>
  <c r="AM761" i="30"/>
  <c r="AQ686" i="30"/>
  <c r="Q719" i="30"/>
  <c r="N794" i="30"/>
  <c r="R719" i="30"/>
  <c r="V701" i="30"/>
  <c r="S776" i="30"/>
  <c r="W701" i="30"/>
  <c r="AP708" i="30"/>
  <c r="AM783" i="30"/>
  <c r="AQ708" i="30"/>
  <c r="V708" i="30"/>
  <c r="S783" i="30"/>
  <c r="W708" i="30"/>
  <c r="G719" i="30"/>
  <c r="D794" i="30"/>
  <c r="H719" i="30"/>
  <c r="AK724" i="30"/>
  <c r="AH799" i="30"/>
  <c r="AL724" i="30"/>
  <c r="L708" i="30"/>
  <c r="I783" i="30"/>
  <c r="M708" i="30"/>
  <c r="V707" i="30"/>
  <c r="S782" i="30"/>
  <c r="W707" i="30"/>
  <c r="AK705" i="30"/>
  <c r="AH780" i="30"/>
  <c r="AL705" i="30"/>
  <c r="L738" i="30"/>
  <c r="I813" i="30"/>
  <c r="M738" i="30"/>
  <c r="AU737" i="30"/>
  <c r="AR812" i="30"/>
  <c r="AV737" i="30"/>
  <c r="V723" i="30"/>
  <c r="S798" i="30"/>
  <c r="W723" i="30"/>
  <c r="AF729" i="30"/>
  <c r="AC804" i="30"/>
  <c r="AG729" i="30"/>
  <c r="V725" i="30"/>
  <c r="S800" i="30"/>
  <c r="W725" i="30"/>
  <c r="D783" i="30"/>
  <c r="H708" i="30"/>
  <c r="G708" i="30"/>
  <c r="AF715" i="30"/>
  <c r="AC790" i="30"/>
  <c r="AG715" i="30"/>
  <c r="AK715" i="30"/>
  <c r="AH790" i="30"/>
  <c r="AL715" i="30"/>
  <c r="L716" i="30"/>
  <c r="I791" i="30"/>
  <c r="M716" i="30"/>
  <c r="AK702" i="30"/>
  <c r="AH777" i="30"/>
  <c r="AL702" i="30"/>
  <c r="L715" i="30"/>
  <c r="I790" i="30"/>
  <c r="M715" i="30"/>
  <c r="V731" i="30"/>
  <c r="S806" i="30"/>
  <c r="W731" i="30"/>
  <c r="AK721" i="30"/>
  <c r="AH796" i="30"/>
  <c r="AL721" i="30"/>
  <c r="AK719" i="30"/>
  <c r="AH794" i="30"/>
  <c r="AL719" i="30"/>
  <c r="AA731" i="30"/>
  <c r="X806" i="30"/>
  <c r="AB731" i="30"/>
  <c r="AK701" i="30"/>
  <c r="AH776" i="30"/>
  <c r="AL701" i="30"/>
  <c r="AO538" i="30"/>
  <c r="AO584" i="30" s="1"/>
  <c r="AO611" i="30"/>
  <c r="AP536" i="30"/>
  <c r="AP538" i="30" s="1"/>
  <c r="AA698" i="30"/>
  <c r="X773" i="30"/>
  <c r="AB698" i="30"/>
  <c r="AU705" i="30"/>
  <c r="AR780" i="30"/>
  <c r="AV705" i="30"/>
  <c r="Q724" i="30"/>
  <c r="N799" i="30"/>
  <c r="R724" i="30"/>
  <c r="V715" i="30"/>
  <c r="S790" i="30"/>
  <c r="W715" i="30"/>
  <c r="AP704" i="30"/>
  <c r="AM779" i="30"/>
  <c r="AQ704" i="30"/>
  <c r="Q689" i="30"/>
  <c r="N764" i="30"/>
  <c r="R689" i="30"/>
  <c r="G715" i="30"/>
  <c r="D790" i="30"/>
  <c r="H715" i="30"/>
  <c r="AF725" i="30"/>
  <c r="AC800" i="30"/>
  <c r="AG725" i="30"/>
  <c r="D785" i="30"/>
  <c r="H710" i="30"/>
  <c r="G710" i="30"/>
  <c r="X783" i="30"/>
  <c r="AB708" i="30"/>
  <c r="AA708" i="30"/>
  <c r="Q718" i="30"/>
  <c r="N793" i="30"/>
  <c r="R718" i="30"/>
  <c r="AA699" i="30"/>
  <c r="X774" i="30"/>
  <c r="AB699" i="30"/>
  <c r="G721" i="30"/>
  <c r="D796" i="30"/>
  <c r="H721" i="30"/>
  <c r="Q721" i="30"/>
  <c r="N796" i="30"/>
  <c r="R721" i="30"/>
  <c r="AK732" i="30"/>
  <c r="AH807" i="30"/>
  <c r="AL732" i="30"/>
  <c r="L700" i="30"/>
  <c r="I775" i="30"/>
  <c r="M700" i="30"/>
  <c r="AA700" i="30"/>
  <c r="X775" i="30"/>
  <c r="AB700" i="30"/>
  <c r="AU724" i="30"/>
  <c r="AR799" i="30"/>
  <c r="AV724" i="30"/>
  <c r="Q729" i="30"/>
  <c r="N804" i="30"/>
  <c r="R729" i="30"/>
  <c r="AA702" i="30"/>
  <c r="X777" i="30"/>
  <c r="AB702" i="30"/>
  <c r="AU701" i="30"/>
  <c r="AR776" i="30"/>
  <c r="AV701" i="30"/>
  <c r="L704" i="30"/>
  <c r="I779" i="30"/>
  <c r="M704" i="30"/>
  <c r="AU704" i="30"/>
  <c r="AR779" i="30"/>
  <c r="AV704" i="30"/>
  <c r="V717" i="30"/>
  <c r="S792" i="30"/>
  <c r="W717" i="30"/>
  <c r="AF703" i="30"/>
  <c r="AC778" i="30"/>
  <c r="AG703" i="30"/>
  <c r="AK687" i="30"/>
  <c r="AH762" i="30"/>
  <c r="AL687" i="30"/>
  <c r="AU716" i="30"/>
  <c r="AR791" i="30"/>
  <c r="AV716" i="30"/>
  <c r="X787" i="30"/>
  <c r="AB712" i="30"/>
  <c r="AA712" i="30"/>
  <c r="AP721" i="30"/>
  <c r="AM796" i="30"/>
  <c r="AQ721" i="30"/>
  <c r="AH761" i="30"/>
  <c r="AL686" i="30"/>
  <c r="AK699" i="30"/>
  <c r="AH774" i="30"/>
  <c r="AL699" i="30"/>
  <c r="AP699" i="30"/>
  <c r="AM774" i="30"/>
  <c r="AQ699" i="30"/>
  <c r="Q702" i="30"/>
  <c r="N777" i="30"/>
  <c r="R702" i="30"/>
  <c r="AP725" i="30"/>
  <c r="AM800" i="30"/>
  <c r="AQ725" i="30"/>
  <c r="V700" i="30"/>
  <c r="S775" i="30"/>
  <c r="W700" i="30"/>
  <c r="U538" i="30"/>
  <c r="U584" i="30" s="1"/>
  <c r="U611" i="30"/>
  <c r="V536" i="30"/>
  <c r="V538" i="30" s="1"/>
  <c r="AP706" i="30"/>
  <c r="AM781" i="30"/>
  <c r="AQ706" i="30"/>
  <c r="V702" i="30"/>
  <c r="S777" i="30"/>
  <c r="W702" i="30"/>
  <c r="AP713" i="30"/>
  <c r="AM788" i="30"/>
  <c r="AQ713" i="30"/>
  <c r="W711" i="30"/>
  <c r="S786" i="30"/>
  <c r="V711" i="30"/>
  <c r="N785" i="30"/>
  <c r="R710" i="30"/>
  <c r="Q710" i="30"/>
  <c r="G705" i="30"/>
  <c r="D780" i="30"/>
  <c r="H705" i="30"/>
  <c r="V704" i="30"/>
  <c r="S779" i="30"/>
  <c r="W704" i="30"/>
  <c r="AR811" i="30"/>
  <c r="AV736" i="30"/>
  <c r="Q700" i="30"/>
  <c r="N775" i="30"/>
  <c r="R700" i="30"/>
  <c r="AA689" i="30"/>
  <c r="X764" i="30"/>
  <c r="AB689" i="30"/>
  <c r="AE538" i="30"/>
  <c r="AE584" i="30" s="1"/>
  <c r="AE611" i="30"/>
  <c r="AF536" i="30"/>
  <c r="AF538" i="30" s="1"/>
  <c r="AH785" i="30"/>
  <c r="AL710" i="30"/>
  <c r="AK710" i="30"/>
  <c r="G717" i="30"/>
  <c r="D792" i="30"/>
  <c r="H717" i="30"/>
  <c r="I761" i="30"/>
  <c r="M686" i="30"/>
  <c r="AG711" i="30"/>
  <c r="AC786" i="30"/>
  <c r="AF711" i="30"/>
  <c r="X785" i="30"/>
  <c r="AB710" i="30"/>
  <c r="AA710" i="30"/>
  <c r="G703" i="30"/>
  <c r="D778" i="30"/>
  <c r="H703" i="30"/>
  <c r="W727" i="30"/>
  <c r="S802" i="30"/>
  <c r="V727" i="30"/>
  <c r="AU725" i="30"/>
  <c r="AR800" i="30"/>
  <c r="AV725" i="30"/>
  <c r="L719" i="30"/>
  <c r="I794" i="30"/>
  <c r="M719" i="30"/>
  <c r="AA724" i="30"/>
  <c r="X799" i="30"/>
  <c r="AB724" i="30"/>
  <c r="AP724" i="30"/>
  <c r="AM799" i="30"/>
  <c r="AQ724" i="30"/>
  <c r="L726" i="30"/>
  <c r="I801" i="30"/>
  <c r="M726" i="30"/>
  <c r="U614" i="30"/>
  <c r="V539" i="30"/>
  <c r="AP732" i="30"/>
  <c r="AM807" i="30"/>
  <c r="AQ732" i="30"/>
  <c r="L701" i="30"/>
  <c r="I776" i="30"/>
  <c r="M701" i="30"/>
  <c r="R711" i="30"/>
  <c r="N786" i="30"/>
  <c r="Q711" i="30"/>
  <c r="X811" i="30"/>
  <c r="AB736" i="30"/>
  <c r="AU739" i="30"/>
  <c r="AR814" i="30"/>
  <c r="AV739" i="30"/>
  <c r="AU700" i="30"/>
  <c r="AR775" i="30"/>
  <c r="AV700" i="30"/>
  <c r="G724" i="30"/>
  <c r="D799" i="30"/>
  <c r="H724" i="30"/>
  <c r="AA703" i="30"/>
  <c r="X778" i="30"/>
  <c r="AB703" i="30"/>
  <c r="AB727" i="30"/>
  <c r="X802" i="30"/>
  <c r="AA727" i="30"/>
  <c r="AK707" i="30"/>
  <c r="AH782" i="30"/>
  <c r="AL707" i="30"/>
  <c r="L731" i="30"/>
  <c r="I806" i="30"/>
  <c r="M731" i="30"/>
  <c r="L661" i="30"/>
  <c r="I811" i="30"/>
  <c r="M736" i="30"/>
  <c r="L736" i="30"/>
  <c r="L689" i="30"/>
  <c r="I764" i="30"/>
  <c r="M689" i="30"/>
  <c r="AK722" i="30"/>
  <c r="AH797" i="30"/>
  <c r="AL722" i="30"/>
  <c r="Q717" i="30"/>
  <c r="N792" i="30"/>
  <c r="R717" i="30"/>
  <c r="AK725" i="30"/>
  <c r="AH800" i="30"/>
  <c r="AL725" i="30"/>
  <c r="G729" i="30"/>
  <c r="D804" i="30"/>
  <c r="H729" i="30"/>
  <c r="AA729" i="30"/>
  <c r="X804" i="30"/>
  <c r="AB729" i="30"/>
  <c r="G718" i="30"/>
  <c r="D793" i="30"/>
  <c r="H718" i="30"/>
  <c r="Q738" i="30"/>
  <c r="N813" i="30"/>
  <c r="R738" i="30"/>
  <c r="AF723" i="30"/>
  <c r="AC798" i="30"/>
  <c r="AG723" i="30"/>
  <c r="G700" i="30"/>
  <c r="D775" i="30"/>
  <c r="H700" i="30"/>
  <c r="V737" i="30"/>
  <c r="S812" i="30"/>
  <c r="W737" i="30"/>
  <c r="AO590" i="30"/>
  <c r="AO661" i="30"/>
  <c r="AP586" i="30"/>
  <c r="AA705" i="30"/>
  <c r="X780" i="30"/>
  <c r="AB705" i="30"/>
  <c r="AP715" i="30"/>
  <c r="AM790" i="30"/>
  <c r="AQ715" i="30"/>
  <c r="L739" i="30"/>
  <c r="I814" i="30"/>
  <c r="M739" i="30"/>
  <c r="AB711" i="30"/>
  <c r="X786" i="30"/>
  <c r="AA711" i="30"/>
  <c r="AP737" i="30"/>
  <c r="AM812" i="30"/>
  <c r="AQ737" i="30"/>
  <c r="AU717" i="30"/>
  <c r="AR792" i="30"/>
  <c r="AV717" i="30"/>
  <c r="Q737" i="30"/>
  <c r="N812" i="30"/>
  <c r="R737" i="30"/>
  <c r="Q698" i="30"/>
  <c r="N773" i="30"/>
  <c r="R698" i="30"/>
  <c r="AV709" i="30"/>
  <c r="AR784" i="30"/>
  <c r="AU709" i="30"/>
  <c r="L706" i="30"/>
  <c r="I781" i="30"/>
  <c r="M706" i="30"/>
  <c r="AF722" i="30"/>
  <c r="AC797" i="30"/>
  <c r="AG722" i="30"/>
  <c r="Q725" i="30"/>
  <c r="N800" i="30"/>
  <c r="R725" i="30"/>
  <c r="Q739" i="30"/>
  <c r="N814" i="30"/>
  <c r="R739" i="30"/>
  <c r="AK698" i="30"/>
  <c r="AH773" i="30"/>
  <c r="AL698" i="30"/>
  <c r="V739" i="30"/>
  <c r="S814" i="30"/>
  <c r="W739" i="30"/>
  <c r="AG727" i="30"/>
  <c r="AC802" i="30"/>
  <c r="AF727" i="30"/>
  <c r="Q731" i="30"/>
  <c r="N806" i="30"/>
  <c r="R731" i="30"/>
  <c r="S761" i="30"/>
  <c r="W686" i="30"/>
  <c r="S811" i="30"/>
  <c r="W736" i="30"/>
  <c r="V738" i="30"/>
  <c r="S813" i="30"/>
  <c r="W738" i="30"/>
  <c r="AF737" i="30"/>
  <c r="AC812" i="30"/>
  <c r="AG737" i="30"/>
  <c r="AA687" i="30"/>
  <c r="X762" i="30"/>
  <c r="AB687" i="30"/>
  <c r="AU698" i="30"/>
  <c r="AR773" i="30"/>
  <c r="AV698" i="30"/>
  <c r="AF739" i="30"/>
  <c r="AC814" i="30"/>
  <c r="AG739" i="30"/>
  <c r="AL711" i="30"/>
  <c r="AH786" i="30"/>
  <c r="AK711" i="30"/>
  <c r="AT590" i="30"/>
  <c r="AT661" i="30"/>
  <c r="AU586" i="30"/>
  <c r="AH811" i="30"/>
  <c r="AL736" i="30"/>
  <c r="L717" i="30"/>
  <c r="I792" i="30"/>
  <c r="M717" i="30"/>
  <c r="AA732" i="30"/>
  <c r="X807" i="30"/>
  <c r="AB732" i="30"/>
  <c r="AK712" i="30"/>
  <c r="AH787" i="30"/>
  <c r="AL712" i="30"/>
  <c r="AK703" i="30"/>
  <c r="AH778" i="30"/>
  <c r="AL703" i="30"/>
  <c r="AK718" i="30"/>
  <c r="AH793" i="30"/>
  <c r="AL718" i="30"/>
  <c r="L732" i="30"/>
  <c r="I807" i="30"/>
  <c r="M732" i="30"/>
  <c r="Q705" i="30"/>
  <c r="N780" i="30"/>
  <c r="R705" i="30"/>
  <c r="L737" i="30"/>
  <c r="I812" i="30"/>
  <c r="M737" i="30"/>
  <c r="D811" i="30"/>
  <c r="H736" i="30"/>
  <c r="X761" i="30"/>
  <c r="AB686" i="30"/>
  <c r="L710" i="30"/>
  <c r="I785" i="30"/>
  <c r="M710" i="30"/>
  <c r="AK700" i="30"/>
  <c r="AH775" i="30"/>
  <c r="AL700" i="30"/>
  <c r="AU726" i="30"/>
  <c r="AR801" i="30"/>
  <c r="AV726" i="30"/>
  <c r="P611" i="30"/>
  <c r="P538" i="30"/>
  <c r="P584" i="30" s="1"/>
  <c r="Q536" i="30"/>
  <c r="Q538" i="30" s="1"/>
  <c r="M711" i="30"/>
  <c r="I786" i="30"/>
  <c r="L711" i="30"/>
  <c r="AU732" i="30"/>
  <c r="AR807" i="30"/>
  <c r="AV732" i="30"/>
  <c r="Q713" i="30"/>
  <c r="N788" i="30"/>
  <c r="R713" i="30"/>
  <c r="D762" i="30"/>
  <c r="H687" i="30"/>
  <c r="G687" i="30"/>
  <c r="AF717" i="30"/>
  <c r="AC792" i="30"/>
  <c r="AG717" i="30"/>
  <c r="AF716" i="30"/>
  <c r="AC791" i="30"/>
  <c r="AG716" i="30"/>
  <c r="AK706" i="30"/>
  <c r="AH781" i="30"/>
  <c r="AL706" i="30"/>
  <c r="G732" i="30"/>
  <c r="D807" i="30"/>
  <c r="H732" i="30"/>
  <c r="AK737" i="30"/>
  <c r="AH812" i="30"/>
  <c r="AL737" i="30"/>
  <c r="AF699" i="30"/>
  <c r="AC774" i="30"/>
  <c r="AG699" i="30"/>
  <c r="AJ590" i="30"/>
  <c r="AJ661" i="30"/>
  <c r="AK586" i="30"/>
  <c r="L699" i="30"/>
  <c r="I774" i="30"/>
  <c r="M699" i="30"/>
  <c r="D787" i="30"/>
  <c r="H712" i="30"/>
  <c r="G712" i="30"/>
  <c r="AH783" i="30"/>
  <c r="AL708" i="30"/>
  <c r="AK708" i="30"/>
  <c r="AA718" i="30"/>
  <c r="X793" i="30"/>
  <c r="AB718" i="30"/>
  <c r="AP710" i="30"/>
  <c r="AM785" i="30"/>
  <c r="AQ710" i="30"/>
  <c r="L721" i="30"/>
  <c r="I796" i="30"/>
  <c r="M721" i="30"/>
  <c r="AF724" i="30"/>
  <c r="AC799" i="30"/>
  <c r="AG724" i="30"/>
  <c r="L705" i="30"/>
  <c r="I780" i="30"/>
  <c r="M705" i="30"/>
  <c r="K613" i="30"/>
  <c r="K686" i="30"/>
  <c r="AA719" i="30"/>
  <c r="X794" i="30"/>
  <c r="AB719" i="30"/>
  <c r="AU718" i="30"/>
  <c r="AR793" i="30"/>
  <c r="AV718" i="30"/>
  <c r="AP698" i="30"/>
  <c r="AM773" i="30"/>
  <c r="AQ698" i="30"/>
  <c r="AP717" i="30"/>
  <c r="AM792" i="30"/>
  <c r="AQ717" i="30"/>
  <c r="AU715" i="30"/>
  <c r="AR790" i="30"/>
  <c r="AV715" i="30"/>
  <c r="L698" i="30"/>
  <c r="I773" i="30"/>
  <c r="M698" i="30"/>
  <c r="AR785" i="30"/>
  <c r="AV710" i="30"/>
  <c r="AU710" i="30"/>
  <c r="AU713" i="30"/>
  <c r="AR788" i="30"/>
  <c r="AV713" i="30"/>
  <c r="AA726" i="30"/>
  <c r="X801" i="30"/>
  <c r="AB726" i="30"/>
  <c r="G698" i="30"/>
  <c r="D773" i="30"/>
  <c r="H698" i="30"/>
  <c r="AU721" i="30"/>
  <c r="AR796" i="30"/>
  <c r="AV721" i="30"/>
  <c r="V722" i="30"/>
  <c r="S797" i="30"/>
  <c r="W722" i="30"/>
  <c r="AF702" i="30"/>
  <c r="AC777" i="30"/>
  <c r="AG702" i="30"/>
  <c r="AE614" i="30"/>
  <c r="AF539" i="30"/>
  <c r="AF707" i="30"/>
  <c r="AC782" i="30"/>
  <c r="AG707" i="30"/>
  <c r="N783" i="30"/>
  <c r="R708" i="30"/>
  <c r="Q708" i="30"/>
  <c r="AA713" i="30"/>
  <c r="X788" i="30"/>
  <c r="AB713" i="30"/>
  <c r="AP722" i="30"/>
  <c r="AM797" i="30"/>
  <c r="AQ722" i="30"/>
  <c r="AA725" i="30"/>
  <c r="X800" i="30"/>
  <c r="AB725" i="30"/>
  <c r="AT611" i="30"/>
  <c r="AT538" i="30"/>
  <c r="AT584" i="30" s="1"/>
  <c r="AU536" i="30"/>
  <c r="AU538" i="30" s="1"/>
  <c r="V721" i="30"/>
  <c r="S796" i="30"/>
  <c r="W721" i="30"/>
  <c r="Q716" i="30"/>
  <c r="N791" i="30"/>
  <c r="R716" i="30"/>
  <c r="AF708" i="30"/>
  <c r="AC783" i="30"/>
  <c r="AG708" i="30"/>
  <c r="AP703" i="30"/>
  <c r="AM778" i="30"/>
  <c r="AQ703" i="30"/>
  <c r="G701" i="30"/>
  <c r="D776" i="30"/>
  <c r="H701" i="30"/>
  <c r="AF710" i="30"/>
  <c r="AC785" i="30"/>
  <c r="AG710" i="30"/>
  <c r="AF719" i="30"/>
  <c r="AC794" i="30"/>
  <c r="AG719" i="30"/>
  <c r="AE590" i="30"/>
  <c r="AE661" i="30"/>
  <c r="AF586" i="30"/>
  <c r="V710" i="30"/>
  <c r="S785" i="30"/>
  <c r="W710" i="30"/>
  <c r="AU738" i="30"/>
  <c r="AR813" i="30"/>
  <c r="AV738" i="30"/>
  <c r="G689" i="30"/>
  <c r="D764" i="30"/>
  <c r="H689" i="30"/>
  <c r="F665" i="30"/>
  <c r="F736" i="30"/>
  <c r="V712" i="30"/>
  <c r="S787" i="30"/>
  <c r="W712" i="30"/>
  <c r="AF701" i="30"/>
  <c r="AC776" i="30"/>
  <c r="AG701" i="30"/>
  <c r="AK729" i="30"/>
  <c r="AH804" i="30"/>
  <c r="AL729" i="30"/>
  <c r="AR761" i="30"/>
  <c r="AV686" i="30"/>
  <c r="R727" i="30"/>
  <c r="N802" i="30"/>
  <c r="Q727" i="30"/>
  <c r="H709" i="30"/>
  <c r="D784" i="30"/>
  <c r="G709" i="30"/>
  <c r="Q699" i="30"/>
  <c r="N774" i="30"/>
  <c r="R699" i="30"/>
  <c r="AP689" i="30"/>
  <c r="AM764" i="30"/>
  <c r="AQ689" i="30"/>
  <c r="AF726" i="30"/>
  <c r="AC801" i="30"/>
  <c r="AG726" i="30"/>
  <c r="AK717" i="30"/>
  <c r="AH792" i="30"/>
  <c r="AL717" i="30"/>
  <c r="G727" i="30"/>
  <c r="D802" i="30"/>
  <c r="H727" i="30"/>
  <c r="U590" i="30"/>
  <c r="U661" i="30"/>
  <c r="V586" i="30"/>
  <c r="G725" i="30"/>
  <c r="D800" i="30"/>
  <c r="H725" i="30"/>
  <c r="L722" i="30"/>
  <c r="I797" i="30"/>
  <c r="M722" i="30"/>
  <c r="Q701" i="30"/>
  <c r="N776" i="30"/>
  <c r="R701" i="30"/>
  <c r="AK738" i="30"/>
  <c r="AH813" i="30"/>
  <c r="AL738" i="30"/>
  <c r="AA714" i="30"/>
  <c r="X789" i="30"/>
  <c r="AB714" i="30"/>
  <c r="AF712" i="30"/>
  <c r="AC787" i="30"/>
  <c r="AG712" i="30"/>
  <c r="AP701" i="30"/>
  <c r="AM776" i="30"/>
  <c r="AQ701" i="30"/>
  <c r="G713" i="30"/>
  <c r="D788" i="30"/>
  <c r="H713" i="30"/>
  <c r="AK726" i="30"/>
  <c r="AH801" i="30"/>
  <c r="AL726" i="30"/>
  <c r="AK731" i="30"/>
  <c r="AH806" i="30"/>
  <c r="AL731" i="30"/>
  <c r="AM811" i="30"/>
  <c r="AQ736" i="30"/>
  <c r="AV729" i="30"/>
  <c r="AR804" i="30"/>
  <c r="AU729" i="30"/>
  <c r="V716" i="30"/>
  <c r="S791" i="30"/>
  <c r="W716" i="30"/>
  <c r="AF732" i="30"/>
  <c r="AC807" i="30"/>
  <c r="AG732" i="30"/>
  <c r="AR764" i="30"/>
  <c r="AV689" i="30"/>
  <c r="V718" i="30"/>
  <c r="S793" i="30"/>
  <c r="W718" i="30"/>
  <c r="AP705" i="30"/>
  <c r="AM780" i="30"/>
  <c r="AQ705" i="30"/>
  <c r="Q723" i="30"/>
  <c r="N798" i="30"/>
  <c r="R723" i="30"/>
  <c r="AA739" i="30"/>
  <c r="X814" i="30"/>
  <c r="AB739" i="30"/>
  <c r="AC764" i="30"/>
  <c r="AG689" i="30"/>
  <c r="V726" i="30"/>
  <c r="S801" i="30"/>
  <c r="W726" i="30"/>
  <c r="V706" i="30"/>
  <c r="S781" i="30"/>
  <c r="W706" i="30"/>
  <c r="G706" i="30"/>
  <c r="D781" i="30"/>
  <c r="H706" i="30"/>
  <c r="AP719" i="30"/>
  <c r="AM794" i="30"/>
  <c r="AQ719" i="30"/>
  <c r="G739" i="30"/>
  <c r="D814" i="30"/>
  <c r="H739" i="30"/>
  <c r="L729" i="30"/>
  <c r="I804" i="30"/>
  <c r="M729" i="30"/>
  <c r="G738" i="30"/>
  <c r="D813" i="30"/>
  <c r="H738" i="30"/>
  <c r="AQ709" i="30"/>
  <c r="AM784" i="30"/>
  <c r="AP709" i="30"/>
  <c r="AU703" i="30"/>
  <c r="AR778" i="30"/>
  <c r="AV703" i="30"/>
  <c r="AB709" i="30"/>
  <c r="X784" i="30"/>
  <c r="AA709" i="30"/>
  <c r="N787" i="30"/>
  <c r="R712" i="30"/>
  <c r="Q712" i="30"/>
  <c r="V698" i="30"/>
  <c r="S773" i="30"/>
  <c r="W698" i="30"/>
  <c r="S764" i="30"/>
  <c r="W689" i="30"/>
  <c r="AJ611" i="30"/>
  <c r="AJ538" i="30"/>
  <c r="AJ584" i="30" s="1"/>
  <c r="AK536" i="30"/>
  <c r="AK538" i="30" s="1"/>
  <c r="AF718" i="30"/>
  <c r="AC793" i="30"/>
  <c r="AG718" i="30"/>
  <c r="Q726" i="30"/>
  <c r="N801" i="30"/>
  <c r="R726" i="30"/>
  <c r="AA706" i="30"/>
  <c r="X781" i="30"/>
  <c r="AB706" i="30"/>
  <c r="AF704" i="30"/>
  <c r="AC779" i="30"/>
  <c r="AG704" i="30"/>
  <c r="AA716" i="30"/>
  <c r="X791" i="30"/>
  <c r="AB716" i="30"/>
  <c r="AF706" i="30"/>
  <c r="AC781" i="30"/>
  <c r="AG706" i="30"/>
  <c r="Q722" i="30"/>
  <c r="N797" i="30"/>
  <c r="R722" i="30"/>
  <c r="AF705" i="30"/>
  <c r="AC780" i="30"/>
  <c r="AG705" i="30"/>
  <c r="AU722" i="30"/>
  <c r="AR797" i="30"/>
  <c r="AV722" i="30"/>
  <c r="Q703" i="30"/>
  <c r="N778" i="30"/>
  <c r="R703" i="30"/>
  <c r="AC761" i="30"/>
  <c r="AG686" i="30"/>
  <c r="AC811" i="30"/>
  <c r="AG736" i="30"/>
  <c r="AF738" i="30"/>
  <c r="AC813" i="30"/>
  <c r="AG738" i="30"/>
  <c r="L611" i="30"/>
  <c r="L613" i="30" s="1"/>
  <c r="F836" i="30"/>
  <c r="F763" i="30"/>
  <c r="AK716" i="30"/>
  <c r="AH791" i="30"/>
  <c r="AL716" i="30"/>
  <c r="AL709" i="30"/>
  <c r="AH784" i="30"/>
  <c r="AK709" i="30"/>
  <c r="G702" i="30"/>
  <c r="D777" i="30"/>
  <c r="H702" i="30"/>
  <c r="V699" i="30"/>
  <c r="S774" i="30"/>
  <c r="W699" i="30"/>
  <c r="AP731" i="30"/>
  <c r="AM806" i="30"/>
  <c r="AQ731" i="30"/>
  <c r="G716" i="30"/>
  <c r="D791" i="30"/>
  <c r="H716" i="30"/>
  <c r="AG709" i="30"/>
  <c r="AC784" i="30"/>
  <c r="AF709" i="30"/>
  <c r="Q687" i="30"/>
  <c r="N762" i="30"/>
  <c r="R687" i="30"/>
  <c r="AA721" i="30"/>
  <c r="X796" i="30"/>
  <c r="AB721" i="30"/>
  <c r="AP716" i="30"/>
  <c r="AM791" i="30"/>
  <c r="AQ716" i="30"/>
  <c r="AV727" i="30"/>
  <c r="AR802" i="30"/>
  <c r="AU727" i="30"/>
  <c r="G686" i="30"/>
  <c r="D761" i="30"/>
  <c r="H686" i="30"/>
  <c r="Q715" i="30"/>
  <c r="N790" i="30"/>
  <c r="R715" i="30"/>
  <c r="V719" i="30"/>
  <c r="S794" i="30"/>
  <c r="W719" i="30"/>
  <c r="AU687" i="30"/>
  <c r="AR762" i="30"/>
  <c r="AV687" i="30"/>
  <c r="AQ729" i="30"/>
  <c r="AM804" i="30"/>
  <c r="AP729" i="30"/>
  <c r="G726" i="30"/>
  <c r="D801" i="30"/>
  <c r="H726" i="30"/>
  <c r="AA717" i="30"/>
  <c r="X792" i="30"/>
  <c r="AB717" i="30"/>
  <c r="AR783" i="30"/>
  <c r="AV708" i="30"/>
  <c r="AU708" i="30"/>
  <c r="AK723" i="30"/>
  <c r="AH798" i="30"/>
  <c r="AL723" i="30"/>
  <c r="AV711" i="30"/>
  <c r="AR786" i="30"/>
  <c r="AU711" i="30"/>
  <c r="AA707" i="30"/>
  <c r="X782" i="30"/>
  <c r="AB707" i="30"/>
  <c r="AP687" i="30"/>
  <c r="AM762" i="30"/>
  <c r="AQ687" i="30"/>
  <c r="N761" i="30"/>
  <c r="R686" i="30"/>
  <c r="AP714" i="30"/>
  <c r="AM789" i="30"/>
  <c r="AQ714" i="30"/>
  <c r="Q707" i="30"/>
  <c r="N782" i="30"/>
  <c r="R707" i="30"/>
  <c r="AP739" i="30"/>
  <c r="AM814" i="30"/>
  <c r="AQ739" i="30"/>
  <c r="G737" i="30"/>
  <c r="D812" i="30"/>
  <c r="H737" i="30"/>
  <c r="L714" i="30"/>
  <c r="I789" i="30"/>
  <c r="M714" i="30"/>
  <c r="AU723" i="30"/>
  <c r="AR798" i="30"/>
  <c r="AV723" i="30"/>
  <c r="L687" i="30"/>
  <c r="I762" i="30"/>
  <c r="M687" i="30"/>
  <c r="AP718" i="30"/>
  <c r="AM793" i="30"/>
  <c r="AQ718" i="30"/>
  <c r="L712" i="30"/>
  <c r="I787" i="30"/>
  <c r="M712" i="30"/>
  <c r="V713" i="30"/>
  <c r="S788" i="30"/>
  <c r="W713" i="30"/>
  <c r="AP700" i="30"/>
  <c r="AM775" i="30"/>
  <c r="AQ700" i="30"/>
  <c r="L702" i="30"/>
  <c r="I777" i="30"/>
  <c r="M702" i="30"/>
  <c r="V729" i="30"/>
  <c r="S804" i="30"/>
  <c r="W729" i="30"/>
  <c r="AF731" i="30"/>
  <c r="AC806" i="30"/>
  <c r="AG731" i="30"/>
  <c r="AA738" i="30"/>
  <c r="X813" i="30"/>
  <c r="AB738" i="30"/>
  <c r="Q714" i="30"/>
  <c r="N789" i="30"/>
  <c r="R714" i="30"/>
  <c r="AA715" i="30"/>
  <c r="X790" i="30"/>
  <c r="AB715" i="30"/>
  <c r="AK704" i="30"/>
  <c r="AH779" i="30"/>
  <c r="AL704" i="30"/>
  <c r="V687" i="30"/>
  <c r="S762" i="30"/>
  <c r="W687" i="30"/>
  <c r="AP738" i="30"/>
  <c r="AM813" i="30"/>
  <c r="AQ738" i="30"/>
  <c r="AU731" i="30"/>
  <c r="AR806" i="30"/>
  <c r="AV731" i="30"/>
  <c r="AK714" i="30"/>
  <c r="AH789" i="30"/>
  <c r="AL714" i="30"/>
  <c r="AV707" i="30"/>
  <c r="AR782" i="30"/>
  <c r="AU707" i="30"/>
  <c r="AP726" i="30"/>
  <c r="AM801" i="30"/>
  <c r="AQ726" i="30"/>
  <c r="AT614" i="30"/>
  <c r="AT655" i="30" s="1"/>
  <c r="AT658" i="30" s="1"/>
  <c r="AU539" i="30"/>
  <c r="AP723" i="30"/>
  <c r="AM798" i="30"/>
  <c r="AQ723" i="30"/>
  <c r="G731" i="30"/>
  <c r="D806" i="30"/>
  <c r="H731" i="30"/>
  <c r="L703" i="30"/>
  <c r="I778" i="30"/>
  <c r="M703" i="30"/>
  <c r="L723" i="30"/>
  <c r="I798" i="30"/>
  <c r="M723" i="30"/>
  <c r="AU714" i="30"/>
  <c r="AR789" i="30"/>
  <c r="AV714" i="30"/>
  <c r="AP702" i="30"/>
  <c r="AM777" i="30"/>
  <c r="AQ702" i="30"/>
  <c r="V714" i="30"/>
  <c r="S789" i="30"/>
  <c r="W714" i="30"/>
  <c r="AQ707" i="30"/>
  <c r="AM782" i="30"/>
  <c r="AP707" i="30"/>
  <c r="V705" i="30"/>
  <c r="S780" i="30"/>
  <c r="W705" i="30"/>
  <c r="AK713" i="30"/>
  <c r="AH788" i="30"/>
  <c r="AL713" i="30"/>
  <c r="L718" i="30"/>
  <c r="I793" i="30"/>
  <c r="M718" i="30"/>
  <c r="Q704" i="30"/>
  <c r="N779" i="30"/>
  <c r="R704" i="30"/>
  <c r="AR765" i="30"/>
  <c r="AV690" i="30"/>
  <c r="AC765" i="30"/>
  <c r="AG690" i="30"/>
  <c r="V697" i="30"/>
  <c r="S772" i="30"/>
  <c r="W697" i="30"/>
  <c r="Q692" i="30"/>
  <c r="N767" i="30"/>
  <c r="R692" i="30"/>
  <c r="AP697" i="30"/>
  <c r="AM772" i="30"/>
  <c r="AQ697" i="30"/>
  <c r="Q691" i="30"/>
  <c r="N766" i="30"/>
  <c r="R691" i="30"/>
  <c r="AF696" i="30"/>
  <c r="AG696" i="30"/>
  <c r="AC771" i="30"/>
  <c r="N765" i="30"/>
  <c r="R690" i="30"/>
  <c r="L696" i="30"/>
  <c r="M696" i="30"/>
  <c r="I771" i="30"/>
  <c r="Q694" i="30"/>
  <c r="N769" i="30"/>
  <c r="R694" i="30"/>
  <c r="L694" i="30"/>
  <c r="I769" i="30"/>
  <c r="M694" i="30"/>
  <c r="AM765" i="30"/>
  <c r="AQ690" i="30"/>
  <c r="AK693" i="30"/>
  <c r="AH768" i="30"/>
  <c r="AL693" i="30"/>
  <c r="AU693" i="30"/>
  <c r="AR768" i="30"/>
  <c r="AV693" i="30"/>
  <c r="AA693" i="30"/>
  <c r="X768" i="30"/>
  <c r="AB693" i="30"/>
  <c r="AA697" i="30"/>
  <c r="X772" i="30"/>
  <c r="AB697" i="30"/>
  <c r="AT690" i="30"/>
  <c r="AJ690" i="30"/>
  <c r="AK690" i="30" s="1"/>
  <c r="AJ655" i="30"/>
  <c r="AJ658" i="30" s="1"/>
  <c r="Z690" i="30"/>
  <c r="AA690" i="30" s="1"/>
  <c r="Z655" i="30"/>
  <c r="Z658" i="30" s="1"/>
  <c r="K690" i="30"/>
  <c r="K655" i="30"/>
  <c r="K658" i="30" s="1"/>
  <c r="AA615" i="30"/>
  <c r="G696" i="30"/>
  <c r="D771" i="30"/>
  <c r="H696" i="30"/>
  <c r="AK695" i="30"/>
  <c r="AH770" i="30"/>
  <c r="AL695" i="30"/>
  <c r="L695" i="30"/>
  <c r="I770" i="30"/>
  <c r="M695" i="30"/>
  <c r="Q696" i="30"/>
  <c r="N771" i="30"/>
  <c r="R696" i="30"/>
  <c r="AH765" i="30"/>
  <c r="AL690" i="30"/>
  <c r="S765" i="30"/>
  <c r="W690" i="30"/>
  <c r="AU691" i="30"/>
  <c r="AR766" i="30"/>
  <c r="AV691" i="30"/>
  <c r="G691" i="30"/>
  <c r="D766" i="30"/>
  <c r="H691" i="30"/>
  <c r="AU697" i="30"/>
  <c r="AR772" i="30"/>
  <c r="AV697" i="30"/>
  <c r="AU696" i="30"/>
  <c r="AR771" i="30"/>
  <c r="AV696" i="30"/>
  <c r="AF694" i="30"/>
  <c r="AC769" i="30"/>
  <c r="AG694" i="30"/>
  <c r="AP692" i="30"/>
  <c r="AM767" i="30"/>
  <c r="AQ692" i="30"/>
  <c r="G692" i="30"/>
  <c r="D767" i="30"/>
  <c r="H692" i="30"/>
  <c r="L697" i="30"/>
  <c r="I772" i="30"/>
  <c r="M697" i="30"/>
  <c r="AA695" i="30"/>
  <c r="X770" i="30"/>
  <c r="AB695" i="30"/>
  <c r="L615" i="30"/>
  <c r="AF692" i="30"/>
  <c r="AC767" i="30"/>
  <c r="AG692" i="30"/>
  <c r="AA691" i="30"/>
  <c r="X766" i="30"/>
  <c r="AB691" i="30"/>
  <c r="L693" i="30"/>
  <c r="I768" i="30"/>
  <c r="M693" i="30"/>
  <c r="L692" i="30"/>
  <c r="I767" i="30"/>
  <c r="M692" i="30"/>
  <c r="AP694" i="30"/>
  <c r="AM769" i="30"/>
  <c r="AQ694" i="30"/>
  <c r="AP696" i="30"/>
  <c r="AQ696" i="30"/>
  <c r="AM771" i="30"/>
  <c r="AF695" i="30"/>
  <c r="AC770" i="30"/>
  <c r="AG695" i="30"/>
  <c r="AP693" i="30"/>
  <c r="AM768" i="30"/>
  <c r="AQ693" i="30"/>
  <c r="D768" i="30"/>
  <c r="V692" i="30"/>
  <c r="S767" i="30"/>
  <c r="W692" i="30"/>
  <c r="AF691" i="30"/>
  <c r="AC766" i="30"/>
  <c r="AG691" i="30"/>
  <c r="AU694" i="30"/>
  <c r="AR769" i="30"/>
  <c r="AV694" i="30"/>
  <c r="V695" i="30"/>
  <c r="S770" i="30"/>
  <c r="W695" i="30"/>
  <c r="AK697" i="30"/>
  <c r="AH772" i="30"/>
  <c r="AL697" i="30"/>
  <c r="L691" i="30"/>
  <c r="I766" i="30"/>
  <c r="M691" i="30"/>
  <c r="V694" i="30"/>
  <c r="S769" i="30"/>
  <c r="W694" i="30"/>
  <c r="AP691" i="30"/>
  <c r="AM766" i="30"/>
  <c r="AQ691" i="30"/>
  <c r="G694" i="30"/>
  <c r="D769" i="30"/>
  <c r="H694" i="30"/>
  <c r="AK696" i="30"/>
  <c r="AH771" i="30"/>
  <c r="AL696" i="30"/>
  <c r="G697" i="30"/>
  <c r="D772" i="30"/>
  <c r="H697" i="30"/>
  <c r="V693" i="30"/>
  <c r="S768" i="30"/>
  <c r="W693" i="30"/>
  <c r="AF693" i="30"/>
  <c r="AC768" i="30"/>
  <c r="AG693" i="30"/>
  <c r="AK694" i="30"/>
  <c r="AH769" i="30"/>
  <c r="AL694" i="30"/>
  <c r="AP695" i="30"/>
  <c r="AM770" i="30"/>
  <c r="AQ695" i="30"/>
  <c r="Q695" i="30"/>
  <c r="N770" i="30"/>
  <c r="R695" i="30"/>
  <c r="AA694" i="30"/>
  <c r="X769" i="30"/>
  <c r="AB694" i="30"/>
  <c r="Q697" i="30"/>
  <c r="N772" i="30"/>
  <c r="R697" i="30"/>
  <c r="AK691" i="30"/>
  <c r="AH766" i="30"/>
  <c r="AL691" i="30"/>
  <c r="AU695" i="30"/>
  <c r="AR770" i="30"/>
  <c r="AV695" i="30"/>
  <c r="X765" i="30"/>
  <c r="AB690" i="30"/>
  <c r="G695" i="30"/>
  <c r="D770" i="30"/>
  <c r="H695" i="30"/>
  <c r="AU692" i="30"/>
  <c r="AR767" i="30"/>
  <c r="AV692" i="30"/>
  <c r="AK615" i="30"/>
  <c r="Q693" i="30"/>
  <c r="N768" i="30"/>
  <c r="R693" i="30"/>
  <c r="V691" i="30"/>
  <c r="S766" i="30"/>
  <c r="W691" i="30"/>
  <c r="AF697" i="30"/>
  <c r="AC772" i="30"/>
  <c r="AG697" i="30"/>
  <c r="AA696" i="30"/>
  <c r="X771" i="30"/>
  <c r="AB696" i="30"/>
  <c r="AK692" i="30"/>
  <c r="AH767" i="30"/>
  <c r="AL692" i="30"/>
  <c r="V696" i="30"/>
  <c r="W696" i="30"/>
  <c r="S771" i="30"/>
  <c r="G690" i="30"/>
  <c r="D765" i="30"/>
  <c r="H690" i="30"/>
  <c r="L690" i="30"/>
  <c r="I765" i="30"/>
  <c r="M690" i="30"/>
  <c r="AA692" i="30"/>
  <c r="X767" i="30"/>
  <c r="AB692" i="30"/>
  <c r="P690" i="30"/>
  <c r="Q690" i="30" s="1"/>
  <c r="P655" i="30"/>
  <c r="P658" i="30" s="1"/>
  <c r="AO690" i="30"/>
  <c r="AO655" i="30"/>
  <c r="AO658" i="30" s="1"/>
  <c r="AE690" i="30"/>
  <c r="AF690" i="30" s="1"/>
  <c r="AE655" i="30"/>
  <c r="AE658" i="30" s="1"/>
  <c r="U690" i="30"/>
  <c r="V690" i="30" s="1"/>
  <c r="U655" i="30"/>
  <c r="U658" i="30" s="1"/>
  <c r="F693" i="30"/>
  <c r="H693" i="30" s="1"/>
  <c r="G618" i="30"/>
  <c r="P590" i="30"/>
  <c r="P661" i="30"/>
  <c r="Q586" i="30"/>
  <c r="H723" i="30"/>
  <c r="D798" i="30"/>
  <c r="D797" i="30"/>
  <c r="F723" i="30"/>
  <c r="G648" i="30"/>
  <c r="F583" i="30"/>
  <c r="F722" i="30"/>
  <c r="H722" i="30" s="1"/>
  <c r="F655" i="30"/>
  <c r="G647" i="30"/>
  <c r="F509" i="30"/>
  <c r="W46" i="38"/>
  <c r="W49" i="38" s="1"/>
  <c r="DI46" i="38"/>
  <c r="DI49" i="38" s="1"/>
  <c r="ES46" i="38"/>
  <c r="ES49" i="38" s="1"/>
  <c r="EA46" i="38"/>
  <c r="EA49" i="38" s="1"/>
  <c r="CP46" i="38"/>
  <c r="CP49" i="38" s="1"/>
  <c r="L315" i="57" l="1"/>
  <c r="L317" i="57" s="1"/>
  <c r="L321" i="57" s="1"/>
  <c r="L366" i="57" s="1"/>
  <c r="L315" i="56"/>
  <c r="L317" i="56" s="1"/>
  <c r="L321" i="56" s="1"/>
  <c r="L366" i="56" s="1"/>
  <c r="I362" i="57"/>
  <c r="I364" i="57" s="1"/>
  <c r="I362" i="56"/>
  <c r="I364" i="56" s="1"/>
  <c r="K659" i="30"/>
  <c r="K666" i="30" s="1"/>
  <c r="K669" i="30" s="1"/>
  <c r="F268" i="57"/>
  <c r="F268" i="56"/>
  <c r="DG54" i="38"/>
  <c r="DI53" i="38"/>
  <c r="DI54" i="38" s="1"/>
  <c r="W53" i="38"/>
  <c r="W54" i="38" s="1"/>
  <c r="I817" i="30"/>
  <c r="M742" i="30"/>
  <c r="L742" i="30"/>
  <c r="I818" i="30"/>
  <c r="M743" i="30"/>
  <c r="L743" i="30"/>
  <c r="AG53" i="38"/>
  <c r="AG54" i="38" s="1"/>
  <c r="AR818" i="30"/>
  <c r="AV743" i="30"/>
  <c r="AU743" i="30"/>
  <c r="S818" i="30"/>
  <c r="W743" i="30"/>
  <c r="V743" i="30"/>
  <c r="BW53" i="38"/>
  <c r="BW54" i="38" s="1"/>
  <c r="CP53" i="38"/>
  <c r="CP54" i="38" s="1"/>
  <c r="EA53" i="38"/>
  <c r="EA54" i="38" s="1"/>
  <c r="AO53" i="38"/>
  <c r="AO54" i="38" s="1"/>
  <c r="EQ53" i="38"/>
  <c r="EQ54" i="38" s="1"/>
  <c r="AH817" i="30"/>
  <c r="AL742" i="30"/>
  <c r="AK742" i="30"/>
  <c r="AH818" i="30"/>
  <c r="AL743" i="30"/>
  <c r="AK743" i="30"/>
  <c r="S817" i="30"/>
  <c r="W742" i="30"/>
  <c r="V742" i="30"/>
  <c r="AY53" i="38"/>
  <c r="AY54" i="38" s="1"/>
  <c r="AR817" i="30"/>
  <c r="AV742" i="30"/>
  <c r="AU742" i="30"/>
  <c r="AX53" i="38"/>
  <c r="AX54" i="38" s="1"/>
  <c r="DY53" i="38"/>
  <c r="DY54" i="38" s="1"/>
  <c r="ES53" i="38"/>
  <c r="ES54" i="38" s="1"/>
  <c r="BY53" i="38"/>
  <c r="BY54" i="38" s="1"/>
  <c r="BE53" i="38"/>
  <c r="BE54" i="38" s="1"/>
  <c r="AC818" i="30"/>
  <c r="AG743" i="30"/>
  <c r="AF743" i="30"/>
  <c r="AC817" i="30"/>
  <c r="AG742" i="30"/>
  <c r="AF742" i="30"/>
  <c r="AM818" i="30"/>
  <c r="AQ743" i="30"/>
  <c r="AP743" i="30"/>
  <c r="AQ53" i="38"/>
  <c r="AQ54" i="38" s="1"/>
  <c r="AM817" i="30"/>
  <c r="AQ742" i="30"/>
  <c r="AP742" i="30"/>
  <c r="X817" i="30"/>
  <c r="AB742" i="30"/>
  <c r="AA742" i="30"/>
  <c r="BK53" i="38"/>
  <c r="BK54" i="38" s="1"/>
  <c r="N817" i="30"/>
  <c r="R742" i="30"/>
  <c r="Q742" i="30"/>
  <c r="N818" i="30"/>
  <c r="R743" i="30"/>
  <c r="Q743" i="30"/>
  <c r="D818" i="30"/>
  <c r="H743" i="30"/>
  <c r="X818" i="30"/>
  <c r="AB743" i="30"/>
  <c r="AA743" i="30"/>
  <c r="AF53" i="38"/>
  <c r="AF54" i="38" s="1"/>
  <c r="D817" i="30"/>
  <c r="H742" i="30"/>
  <c r="U53" i="38"/>
  <c r="U54" i="38" s="1"/>
  <c r="F742" i="30"/>
  <c r="G667" i="30"/>
  <c r="F818" i="30"/>
  <c r="G743" i="30"/>
  <c r="Z591" i="30"/>
  <c r="Z594" i="30" s="1"/>
  <c r="AO591" i="30"/>
  <c r="AO594" i="30" s="1"/>
  <c r="AJ591" i="30"/>
  <c r="AJ594" i="30" s="1"/>
  <c r="AT591" i="30"/>
  <c r="AT594" i="30" s="1"/>
  <c r="P591" i="30"/>
  <c r="P594" i="30" s="1"/>
  <c r="AE591" i="30"/>
  <c r="AE594" i="30" s="1"/>
  <c r="U591" i="30"/>
  <c r="U594" i="30" s="1"/>
  <c r="F516" i="30"/>
  <c r="F519" i="30" s="1"/>
  <c r="F354" i="54" s="1"/>
  <c r="F838" i="30"/>
  <c r="F911" i="30"/>
  <c r="F913" i="30" s="1"/>
  <c r="R779" i="30"/>
  <c r="N854" i="30"/>
  <c r="N929" i="30" s="1"/>
  <c r="Q779" i="30"/>
  <c r="AK788" i="30"/>
  <c r="AH863" i="30"/>
  <c r="AH938" i="30" s="1"/>
  <c r="AL788" i="30"/>
  <c r="AP782" i="30"/>
  <c r="AM857" i="30"/>
  <c r="AM932" i="30" s="1"/>
  <c r="AQ782" i="30"/>
  <c r="V789" i="30"/>
  <c r="S864" i="30"/>
  <c r="S939" i="30" s="1"/>
  <c r="W789" i="30"/>
  <c r="AU789" i="30"/>
  <c r="AR864" i="30"/>
  <c r="AR939" i="30" s="1"/>
  <c r="AV789" i="30"/>
  <c r="I853" i="30"/>
  <c r="I928" i="30" s="1"/>
  <c r="M778" i="30"/>
  <c r="L778" i="30"/>
  <c r="AP798" i="30"/>
  <c r="AM873" i="30"/>
  <c r="AM948" i="30" s="1"/>
  <c r="AQ798" i="30"/>
  <c r="AU782" i="30"/>
  <c r="AR857" i="30"/>
  <c r="AR932" i="30" s="1"/>
  <c r="AV782" i="30"/>
  <c r="AU806" i="30"/>
  <c r="AR881" i="30"/>
  <c r="AR956" i="30" s="1"/>
  <c r="AV806" i="30"/>
  <c r="V762" i="30"/>
  <c r="S837" i="30"/>
  <c r="S912" i="30" s="1"/>
  <c r="W762" i="30"/>
  <c r="AA790" i="30"/>
  <c r="X865" i="30"/>
  <c r="X940" i="30" s="1"/>
  <c r="AB790" i="30"/>
  <c r="AA813" i="30"/>
  <c r="X888" i="30"/>
  <c r="X963" i="30" s="1"/>
  <c r="AB813" i="30"/>
  <c r="W804" i="30"/>
  <c r="S879" i="30"/>
  <c r="S954" i="30" s="1"/>
  <c r="V804" i="30"/>
  <c r="AP775" i="30"/>
  <c r="AM850" i="30"/>
  <c r="AM925" i="30" s="1"/>
  <c r="AQ775" i="30"/>
  <c r="L787" i="30"/>
  <c r="I862" i="30"/>
  <c r="I937" i="30" s="1"/>
  <c r="M787" i="30"/>
  <c r="L762" i="30"/>
  <c r="I837" i="30"/>
  <c r="I912" i="30" s="1"/>
  <c r="M762" i="30"/>
  <c r="L789" i="30"/>
  <c r="I864" i="30"/>
  <c r="I939" i="30" s="1"/>
  <c r="M789" i="30"/>
  <c r="AP814" i="30"/>
  <c r="AM889" i="30"/>
  <c r="AM964" i="30" s="1"/>
  <c r="AQ814" i="30"/>
  <c r="AP789" i="30"/>
  <c r="AM864" i="30"/>
  <c r="AM939" i="30" s="1"/>
  <c r="AQ789" i="30"/>
  <c r="AP762" i="30"/>
  <c r="AM837" i="30"/>
  <c r="AM912" i="30" s="1"/>
  <c r="AQ762" i="30"/>
  <c r="AU786" i="30"/>
  <c r="AR861" i="30"/>
  <c r="AR936" i="30" s="1"/>
  <c r="AV786" i="30"/>
  <c r="H801" i="30"/>
  <c r="D876" i="30"/>
  <c r="D951" i="30" s="1"/>
  <c r="G801" i="30"/>
  <c r="AU762" i="30"/>
  <c r="AR837" i="30"/>
  <c r="AR912" i="30" s="1"/>
  <c r="AV762" i="30"/>
  <c r="Q790" i="30"/>
  <c r="N865" i="30"/>
  <c r="N940" i="30" s="1"/>
  <c r="R790" i="30"/>
  <c r="AU802" i="30"/>
  <c r="AR877" i="30"/>
  <c r="AR952" i="30" s="1"/>
  <c r="AV802" i="30"/>
  <c r="X871" i="30"/>
  <c r="X946" i="30" s="1"/>
  <c r="AB796" i="30"/>
  <c r="AA796" i="30"/>
  <c r="AF784" i="30"/>
  <c r="AC859" i="30"/>
  <c r="AC934" i="30" s="1"/>
  <c r="AG784" i="30"/>
  <c r="AP806" i="30"/>
  <c r="AM881" i="30"/>
  <c r="AM956" i="30" s="1"/>
  <c r="AQ806" i="30"/>
  <c r="G777" i="30"/>
  <c r="D852" i="30"/>
  <c r="D927" i="30" s="1"/>
  <c r="H777" i="30"/>
  <c r="AK791" i="30"/>
  <c r="AH866" i="30"/>
  <c r="AH941" i="30" s="1"/>
  <c r="AL791" i="30"/>
  <c r="AF813" i="30"/>
  <c r="AC888" i="30"/>
  <c r="AC963" i="30" s="1"/>
  <c r="AG813" i="30"/>
  <c r="AC886" i="30"/>
  <c r="AC961" i="30" s="1"/>
  <c r="AG811" i="30"/>
  <c r="AC836" i="30"/>
  <c r="AC911" i="30" s="1"/>
  <c r="AG761" i="30"/>
  <c r="AR872" i="30"/>
  <c r="AR947" i="30" s="1"/>
  <c r="AU797" i="30"/>
  <c r="AV797" i="30"/>
  <c r="R797" i="30"/>
  <c r="N872" i="30"/>
  <c r="N947" i="30" s="1"/>
  <c r="Q797" i="30"/>
  <c r="AA791" i="30"/>
  <c r="X866" i="30"/>
  <c r="X941" i="30" s="1"/>
  <c r="AB791" i="30"/>
  <c r="AA781" i="30"/>
  <c r="X856" i="30"/>
  <c r="X931" i="30" s="1"/>
  <c r="AB781" i="30"/>
  <c r="AF793" i="30"/>
  <c r="AC868" i="30"/>
  <c r="AC943" i="30" s="1"/>
  <c r="AG793" i="30"/>
  <c r="AJ686" i="30"/>
  <c r="AJ613" i="30"/>
  <c r="AJ659" i="30" s="1"/>
  <c r="AK611" i="30"/>
  <c r="AK613" i="30" s="1"/>
  <c r="S839" i="30"/>
  <c r="S914" i="30" s="1"/>
  <c r="W764" i="30"/>
  <c r="AU778" i="30"/>
  <c r="AR853" i="30"/>
  <c r="AR928" i="30" s="1"/>
  <c r="AV778" i="30"/>
  <c r="G813" i="30"/>
  <c r="D888" i="30"/>
  <c r="D963" i="30" s="1"/>
  <c r="H813" i="30"/>
  <c r="G814" i="30"/>
  <c r="D889" i="30"/>
  <c r="D964" i="30" s="1"/>
  <c r="H964" i="30" s="1"/>
  <c r="H814" i="30"/>
  <c r="H781" i="30"/>
  <c r="D856" i="30"/>
  <c r="D931" i="30" s="1"/>
  <c r="G781" i="30"/>
  <c r="W801" i="30"/>
  <c r="S876" i="30"/>
  <c r="S951" i="30" s="1"/>
  <c r="V801" i="30"/>
  <c r="AA814" i="30"/>
  <c r="X889" i="30"/>
  <c r="X964" i="30" s="1"/>
  <c r="AB814" i="30"/>
  <c r="AM855" i="30"/>
  <c r="AM930" i="30" s="1"/>
  <c r="AQ780" i="30"/>
  <c r="AP780" i="30"/>
  <c r="AR839" i="30"/>
  <c r="AR914" i="30" s="1"/>
  <c r="AV764" i="30"/>
  <c r="V791" i="30"/>
  <c r="S866" i="30"/>
  <c r="S941" i="30" s="1"/>
  <c r="W791" i="30"/>
  <c r="AM886" i="30"/>
  <c r="AM961" i="30" s="1"/>
  <c r="AQ811" i="30"/>
  <c r="AL801" i="30"/>
  <c r="AH876" i="30"/>
  <c r="AH951" i="30" s="1"/>
  <c r="AK801" i="30"/>
  <c r="AP776" i="30"/>
  <c r="AM851" i="30"/>
  <c r="AM926" i="30" s="1"/>
  <c r="AQ776" i="30"/>
  <c r="AA789" i="30"/>
  <c r="X864" i="30"/>
  <c r="X939" i="30" s="1"/>
  <c r="AB789" i="30"/>
  <c r="Q776" i="30"/>
  <c r="N851" i="30"/>
  <c r="N926" i="30" s="1"/>
  <c r="R776" i="30"/>
  <c r="G800" i="30"/>
  <c r="D875" i="30"/>
  <c r="D950" i="30" s="1"/>
  <c r="H800" i="30"/>
  <c r="G802" i="30"/>
  <c r="D877" i="30"/>
  <c r="D952" i="30" s="1"/>
  <c r="H802" i="30"/>
  <c r="AG801" i="30"/>
  <c r="AC876" i="30"/>
  <c r="AC951" i="30" s="1"/>
  <c r="AF801" i="30"/>
  <c r="Q774" i="30"/>
  <c r="N849" i="30"/>
  <c r="N924" i="30" s="1"/>
  <c r="R774" i="30"/>
  <c r="Q802" i="30"/>
  <c r="N877" i="30"/>
  <c r="N952" i="30" s="1"/>
  <c r="R802" i="30"/>
  <c r="AL804" i="30"/>
  <c r="AH879" i="30"/>
  <c r="AH954" i="30" s="1"/>
  <c r="AK804" i="30"/>
  <c r="V787" i="30"/>
  <c r="S862" i="30"/>
  <c r="S937" i="30" s="1"/>
  <c r="W787" i="30"/>
  <c r="F740" i="30"/>
  <c r="F811" i="30"/>
  <c r="G811" i="30" s="1"/>
  <c r="AU813" i="30"/>
  <c r="AR888" i="30"/>
  <c r="AR963" i="30" s="1"/>
  <c r="AV813" i="30"/>
  <c r="AE665" i="30"/>
  <c r="AE736" i="30"/>
  <c r="AF661" i="30"/>
  <c r="AF785" i="30"/>
  <c r="AC860" i="30"/>
  <c r="AC935" i="30" s="1"/>
  <c r="AG785" i="30"/>
  <c r="AM853" i="30"/>
  <c r="AM928" i="30" s="1"/>
  <c r="AQ778" i="30"/>
  <c r="AP778" i="30"/>
  <c r="Q791" i="30"/>
  <c r="N866" i="30"/>
  <c r="N941" i="30" s="1"/>
  <c r="R791" i="30"/>
  <c r="AQ797" i="30"/>
  <c r="AM872" i="30"/>
  <c r="AM947" i="30" s="1"/>
  <c r="AP797" i="30"/>
  <c r="AE689" i="30"/>
  <c r="AF614" i="30"/>
  <c r="AG777" i="30"/>
  <c r="AC852" i="30"/>
  <c r="AC927" i="30" s="1"/>
  <c r="AF777" i="30"/>
  <c r="AR871" i="30"/>
  <c r="AR946" i="30" s="1"/>
  <c r="AV796" i="30"/>
  <c r="AU796" i="30"/>
  <c r="AB801" i="30"/>
  <c r="X876" i="30"/>
  <c r="X951" i="30" s="1"/>
  <c r="AA801" i="30"/>
  <c r="AU790" i="30"/>
  <c r="AR865" i="30"/>
  <c r="AR940" i="30" s="1"/>
  <c r="AV790" i="30"/>
  <c r="AP773" i="30"/>
  <c r="AM848" i="30"/>
  <c r="AM923" i="30" s="1"/>
  <c r="AQ773" i="30"/>
  <c r="AB794" i="30"/>
  <c r="X869" i="30"/>
  <c r="X944" i="30" s="1"/>
  <c r="AA794" i="30"/>
  <c r="K688" i="30"/>
  <c r="K761" i="30"/>
  <c r="L761" i="30" s="1"/>
  <c r="AG799" i="30"/>
  <c r="AC874" i="30"/>
  <c r="AC949" i="30" s="1"/>
  <c r="AF799" i="30"/>
  <c r="AP785" i="30"/>
  <c r="AM860" i="30"/>
  <c r="AM935" i="30" s="1"/>
  <c r="AQ785" i="30"/>
  <c r="G787" i="30"/>
  <c r="D862" i="30"/>
  <c r="D937" i="30" s="1"/>
  <c r="H787" i="30"/>
  <c r="L774" i="30"/>
  <c r="I849" i="30"/>
  <c r="I924" i="30" s="1"/>
  <c r="M774" i="30"/>
  <c r="AF774" i="30"/>
  <c r="AC849" i="30"/>
  <c r="AC924" i="30" s="1"/>
  <c r="AG774" i="30"/>
  <c r="H807" i="30"/>
  <c r="D882" i="30"/>
  <c r="D957" i="30" s="1"/>
  <c r="G807" i="30"/>
  <c r="AF791" i="30"/>
  <c r="AC866" i="30"/>
  <c r="AC941" i="30" s="1"/>
  <c r="AG791" i="30"/>
  <c r="G688" i="30"/>
  <c r="D837" i="30"/>
  <c r="D912" i="30" s="1"/>
  <c r="H762" i="30"/>
  <c r="G762" i="30"/>
  <c r="Q788" i="30"/>
  <c r="N863" i="30"/>
  <c r="N938" i="30" s="1"/>
  <c r="R788" i="30"/>
  <c r="L786" i="30"/>
  <c r="I861" i="30"/>
  <c r="I936" i="30" s="1"/>
  <c r="M786" i="30"/>
  <c r="P686" i="30"/>
  <c r="P613" i="30"/>
  <c r="Q611" i="30"/>
  <c r="Q613" i="30" s="1"/>
  <c r="AV801" i="30"/>
  <c r="AR876" i="30"/>
  <c r="AR951" i="30" s="1"/>
  <c r="AU801" i="30"/>
  <c r="L785" i="30"/>
  <c r="I860" i="30"/>
  <c r="I935" i="30" s="1"/>
  <c r="M785" i="30"/>
  <c r="D886" i="30"/>
  <c r="D961" i="30" s="1"/>
  <c r="H811" i="30"/>
  <c r="Q780" i="30"/>
  <c r="N855" i="30"/>
  <c r="N930" i="30" s="1"/>
  <c r="R780" i="30"/>
  <c r="AK793" i="30"/>
  <c r="AH868" i="30"/>
  <c r="AH943" i="30" s="1"/>
  <c r="AL793" i="30"/>
  <c r="AK787" i="30"/>
  <c r="AH862" i="30"/>
  <c r="AH937" i="30" s="1"/>
  <c r="AL787" i="30"/>
  <c r="L792" i="30"/>
  <c r="I867" i="30"/>
  <c r="I942" i="30" s="1"/>
  <c r="M792" i="30"/>
  <c r="AT665" i="30"/>
  <c r="AT736" i="30"/>
  <c r="AU661" i="30"/>
  <c r="AF814" i="30"/>
  <c r="AC889" i="30"/>
  <c r="AC964" i="30" s="1"/>
  <c r="AG814" i="30"/>
  <c r="AA762" i="30"/>
  <c r="X837" i="30"/>
  <c r="X912" i="30" s="1"/>
  <c r="AB762" i="30"/>
  <c r="V813" i="30"/>
  <c r="S888" i="30"/>
  <c r="S963" i="30" s="1"/>
  <c r="W813" i="30"/>
  <c r="S886" i="30"/>
  <c r="S961" i="30" s="1"/>
  <c r="W811" i="30"/>
  <c r="S836" i="30"/>
  <c r="S911" i="30" s="1"/>
  <c r="W761" i="30"/>
  <c r="AF802" i="30"/>
  <c r="AC877" i="30"/>
  <c r="AC952" i="30" s="1"/>
  <c r="AG802" i="30"/>
  <c r="AK773" i="30"/>
  <c r="AH848" i="30"/>
  <c r="AH923" i="30" s="1"/>
  <c r="AL773" i="30"/>
  <c r="Q800" i="30"/>
  <c r="N875" i="30"/>
  <c r="N950" i="30" s="1"/>
  <c r="R800" i="30"/>
  <c r="L781" i="30"/>
  <c r="I856" i="30"/>
  <c r="I931" i="30" s="1"/>
  <c r="M781" i="30"/>
  <c r="Q773" i="30"/>
  <c r="N848" i="30"/>
  <c r="N923" i="30" s="1"/>
  <c r="R773" i="30"/>
  <c r="AU792" i="30"/>
  <c r="AR867" i="30"/>
  <c r="AR942" i="30" s="1"/>
  <c r="AV792" i="30"/>
  <c r="AA786" i="30"/>
  <c r="X861" i="30"/>
  <c r="X936" i="30" s="1"/>
  <c r="AB786" i="30"/>
  <c r="AP790" i="30"/>
  <c r="AM865" i="30"/>
  <c r="AM940" i="30" s="1"/>
  <c r="AQ790" i="30"/>
  <c r="AO665" i="30"/>
  <c r="AO736" i="30"/>
  <c r="AP661" i="30"/>
  <c r="G775" i="30"/>
  <c r="D850" i="30"/>
  <c r="D925" i="30" s="1"/>
  <c r="H775" i="30"/>
  <c r="Q813" i="30"/>
  <c r="N888" i="30"/>
  <c r="N963" i="30" s="1"/>
  <c r="R813" i="30"/>
  <c r="AB804" i="30"/>
  <c r="X879" i="30"/>
  <c r="X954" i="30" s="1"/>
  <c r="AA804" i="30"/>
  <c r="AK800" i="30"/>
  <c r="AH875" i="30"/>
  <c r="AH950" i="30" s="1"/>
  <c r="AL800" i="30"/>
  <c r="AL797" i="30"/>
  <c r="AH872" i="30"/>
  <c r="AH947" i="30" s="1"/>
  <c r="AK797" i="30"/>
  <c r="L806" i="30"/>
  <c r="I881" i="30"/>
  <c r="I956" i="30" s="1"/>
  <c r="M806" i="30"/>
  <c r="AA802" i="30"/>
  <c r="X877" i="30"/>
  <c r="X952" i="30" s="1"/>
  <c r="AB802" i="30"/>
  <c r="H799" i="30"/>
  <c r="D874" i="30"/>
  <c r="D949" i="30" s="1"/>
  <c r="G799" i="30"/>
  <c r="AU814" i="30"/>
  <c r="AR889" i="30"/>
  <c r="AR964" i="30" s="1"/>
  <c r="AV814" i="30"/>
  <c r="Q786" i="30"/>
  <c r="N861" i="30"/>
  <c r="N936" i="30" s="1"/>
  <c r="R786" i="30"/>
  <c r="AQ807" i="30"/>
  <c r="AM882" i="30"/>
  <c r="AM957" i="30" s="1"/>
  <c r="AP807" i="30"/>
  <c r="AQ799" i="30"/>
  <c r="AM874" i="30"/>
  <c r="AM949" i="30" s="1"/>
  <c r="AP799" i="30"/>
  <c r="M794" i="30"/>
  <c r="I869" i="30"/>
  <c r="I944" i="30" s="1"/>
  <c r="L794" i="30"/>
  <c r="V802" i="30"/>
  <c r="S877" i="30"/>
  <c r="S952" i="30" s="1"/>
  <c r="W802" i="30"/>
  <c r="I836" i="30"/>
  <c r="I911" i="30" s="1"/>
  <c r="M761" i="30"/>
  <c r="AA764" i="30"/>
  <c r="X839" i="30"/>
  <c r="X914" i="30" s="1"/>
  <c r="AB764" i="30"/>
  <c r="AR886" i="30"/>
  <c r="AR961" i="30" s="1"/>
  <c r="AV811" i="30"/>
  <c r="G780" i="30"/>
  <c r="D855" i="30"/>
  <c r="D930" i="30" s="1"/>
  <c r="H780" i="30"/>
  <c r="Q785" i="30"/>
  <c r="N860" i="30"/>
  <c r="N935" i="30" s="1"/>
  <c r="R785" i="30"/>
  <c r="V786" i="30"/>
  <c r="S861" i="30"/>
  <c r="S936" i="30" s="1"/>
  <c r="W786" i="30"/>
  <c r="V777" i="30"/>
  <c r="S852" i="30"/>
  <c r="S927" i="30" s="1"/>
  <c r="W777" i="30"/>
  <c r="U613" i="30"/>
  <c r="U659" i="30" s="1"/>
  <c r="U686" i="30"/>
  <c r="V611" i="30"/>
  <c r="V613" i="30" s="1"/>
  <c r="AP800" i="30"/>
  <c r="AM875" i="30"/>
  <c r="AM950" i="30" s="1"/>
  <c r="AQ800" i="30"/>
  <c r="AP774" i="30"/>
  <c r="AM849" i="30"/>
  <c r="AM924" i="30" s="1"/>
  <c r="AQ774" i="30"/>
  <c r="AH836" i="30"/>
  <c r="AH911" i="30" s="1"/>
  <c r="AL761" i="30"/>
  <c r="AK762" i="30"/>
  <c r="AH837" i="30"/>
  <c r="AH912" i="30" s="1"/>
  <c r="AL762" i="30"/>
  <c r="V792" i="30"/>
  <c r="S867" i="30"/>
  <c r="S942" i="30" s="1"/>
  <c r="W792" i="30"/>
  <c r="M779" i="30"/>
  <c r="I854" i="30"/>
  <c r="I929" i="30" s="1"/>
  <c r="L779" i="30"/>
  <c r="AA777" i="30"/>
  <c r="X852" i="30"/>
  <c r="X927" i="30" s="1"/>
  <c r="AB777" i="30"/>
  <c r="AV799" i="30"/>
  <c r="AR874" i="30"/>
  <c r="AR949" i="30" s="1"/>
  <c r="AU799" i="30"/>
  <c r="L775" i="30"/>
  <c r="I850" i="30"/>
  <c r="I925" i="30" s="1"/>
  <c r="M775" i="30"/>
  <c r="N871" i="30"/>
  <c r="N946" i="30" s="1"/>
  <c r="R796" i="30"/>
  <c r="Q796" i="30"/>
  <c r="AA774" i="30"/>
  <c r="X849" i="30"/>
  <c r="X924" i="30" s="1"/>
  <c r="AB774" i="30"/>
  <c r="G785" i="30"/>
  <c r="D860" i="30"/>
  <c r="D935" i="30" s="1"/>
  <c r="H785" i="30"/>
  <c r="AF800" i="30"/>
  <c r="AC875" i="30"/>
  <c r="AC950" i="30" s="1"/>
  <c r="AG800" i="30"/>
  <c r="Q764" i="30"/>
  <c r="N839" i="30"/>
  <c r="N914" i="30" s="1"/>
  <c r="R764" i="30"/>
  <c r="V790" i="30"/>
  <c r="S865" i="30"/>
  <c r="S940" i="30" s="1"/>
  <c r="W790" i="30"/>
  <c r="AU780" i="30"/>
  <c r="AR855" i="30"/>
  <c r="AR930" i="30" s="1"/>
  <c r="AV780" i="30"/>
  <c r="AO613" i="30"/>
  <c r="AO659" i="30" s="1"/>
  <c r="AO686" i="30"/>
  <c r="AP611" i="30"/>
  <c r="AP613" i="30" s="1"/>
  <c r="AA806" i="30"/>
  <c r="X881" i="30"/>
  <c r="X956" i="30" s="1"/>
  <c r="AB806" i="30"/>
  <c r="AH871" i="30"/>
  <c r="AH946" i="30" s="1"/>
  <c r="AL796" i="30"/>
  <c r="AK796" i="30"/>
  <c r="L790" i="30"/>
  <c r="I865" i="30"/>
  <c r="I940" i="30" s="1"/>
  <c r="M790" i="30"/>
  <c r="L791" i="30"/>
  <c r="I866" i="30"/>
  <c r="I941" i="30" s="1"/>
  <c r="M791" i="30"/>
  <c r="AF790" i="30"/>
  <c r="AC865" i="30"/>
  <c r="AC940" i="30" s="1"/>
  <c r="AG790" i="30"/>
  <c r="G783" i="30"/>
  <c r="D858" i="30"/>
  <c r="D933" i="30" s="1"/>
  <c r="H783" i="30"/>
  <c r="V800" i="30"/>
  <c r="S875" i="30"/>
  <c r="S950" i="30" s="1"/>
  <c r="W800" i="30"/>
  <c r="V798" i="30"/>
  <c r="S873" i="30"/>
  <c r="S948" i="30" s="1"/>
  <c r="W798" i="30"/>
  <c r="L813" i="30"/>
  <c r="I888" i="30"/>
  <c r="I963" i="30" s="1"/>
  <c r="M963" i="30" s="1"/>
  <c r="M813" i="30"/>
  <c r="V782" i="30"/>
  <c r="S857" i="30"/>
  <c r="S932" i="30" s="1"/>
  <c r="W782" i="30"/>
  <c r="AL799" i="30"/>
  <c r="AH874" i="30"/>
  <c r="AH949" i="30" s="1"/>
  <c r="AK799" i="30"/>
  <c r="V783" i="30"/>
  <c r="S858" i="30"/>
  <c r="S933" i="30" s="1"/>
  <c r="W783" i="30"/>
  <c r="V776" i="30"/>
  <c r="S851" i="30"/>
  <c r="S926" i="30" s="1"/>
  <c r="W776" i="30"/>
  <c r="AM836" i="30"/>
  <c r="AM911" i="30" s="1"/>
  <c r="AQ761" i="30"/>
  <c r="AK764" i="30"/>
  <c r="AH839" i="30"/>
  <c r="AH914" i="30" s="1"/>
  <c r="AL764" i="30"/>
  <c r="AF762" i="30"/>
  <c r="AC837" i="30"/>
  <c r="AC912" i="30" s="1"/>
  <c r="AG762" i="30"/>
  <c r="H779" i="30"/>
  <c r="D854" i="30"/>
  <c r="D929" i="30" s="1"/>
  <c r="G779" i="30"/>
  <c r="AB779" i="30"/>
  <c r="X854" i="30"/>
  <c r="X929" i="30" s="1"/>
  <c r="AA779" i="30"/>
  <c r="R807" i="30"/>
  <c r="N882" i="30"/>
  <c r="N957" i="30" s="1"/>
  <c r="Q807" i="30"/>
  <c r="AF789" i="30"/>
  <c r="AC864" i="30"/>
  <c r="AC939" i="30" s="1"/>
  <c r="AG789" i="30"/>
  <c r="AB797" i="30"/>
  <c r="X872" i="30"/>
  <c r="X947" i="30" s="1"/>
  <c r="AA797" i="30"/>
  <c r="K740" i="30"/>
  <c r="K811" i="30"/>
  <c r="AV794" i="30"/>
  <c r="AR869" i="30"/>
  <c r="AR944" i="30" s="1"/>
  <c r="AU794" i="30"/>
  <c r="AP786" i="30"/>
  <c r="AM861" i="30"/>
  <c r="AM936" i="30" s="1"/>
  <c r="AQ786" i="30"/>
  <c r="G782" i="30"/>
  <c r="D857" i="30"/>
  <c r="D932" i="30" s="1"/>
  <c r="H782" i="30"/>
  <c r="AK802" i="30"/>
  <c r="AH877" i="30"/>
  <c r="AH952" i="30" s="1"/>
  <c r="AL802" i="30"/>
  <c r="M799" i="30"/>
  <c r="I874" i="30"/>
  <c r="I949" i="30" s="1"/>
  <c r="L799" i="30"/>
  <c r="AU774" i="30"/>
  <c r="AR849" i="30"/>
  <c r="AR924" i="30" s="1"/>
  <c r="AV774" i="30"/>
  <c r="N886" i="30"/>
  <c r="R811" i="30"/>
  <c r="Q784" i="30"/>
  <c r="N859" i="30"/>
  <c r="N934" i="30" s="1"/>
  <c r="R784" i="30"/>
  <c r="Z665" i="30"/>
  <c r="Z736" i="30"/>
  <c r="AA661" i="30"/>
  <c r="AA776" i="30"/>
  <c r="X851" i="30"/>
  <c r="X926" i="30" s="1"/>
  <c r="AB776" i="30"/>
  <c r="AV777" i="30"/>
  <c r="AR852" i="30"/>
  <c r="AR927" i="30" s="1"/>
  <c r="AU777" i="30"/>
  <c r="AU787" i="30"/>
  <c r="AR862" i="30"/>
  <c r="AR937" i="30" s="1"/>
  <c r="AV787" i="30"/>
  <c r="AU781" i="30"/>
  <c r="AR856" i="30"/>
  <c r="AR931" i="30" s="1"/>
  <c r="AV781" i="30"/>
  <c r="S853" i="30"/>
  <c r="S928" i="30" s="1"/>
  <c r="W778" i="30"/>
  <c r="V778" i="30"/>
  <c r="P659" i="30"/>
  <c r="L793" i="30"/>
  <c r="I868" i="30"/>
  <c r="I943" i="30" s="1"/>
  <c r="M793" i="30"/>
  <c r="S855" i="30"/>
  <c r="S930" i="30" s="1"/>
  <c r="W780" i="30"/>
  <c r="V780" i="30"/>
  <c r="AQ777" i="30"/>
  <c r="AM852" i="30"/>
  <c r="AM927" i="30" s="1"/>
  <c r="AP777" i="30"/>
  <c r="L798" i="30"/>
  <c r="I873" i="30"/>
  <c r="I948" i="30" s="1"/>
  <c r="M798" i="30"/>
  <c r="G806" i="30"/>
  <c r="D881" i="30"/>
  <c r="D956" i="30" s="1"/>
  <c r="H806" i="30"/>
  <c r="AT689" i="30"/>
  <c r="AT730" i="30" s="1"/>
  <c r="AT733" i="30" s="1"/>
  <c r="AU614" i="30"/>
  <c r="AQ801" i="30"/>
  <c r="AM876" i="30"/>
  <c r="AM951" i="30" s="1"/>
  <c r="AP801" i="30"/>
  <c r="AK789" i="30"/>
  <c r="AH864" i="30"/>
  <c r="AH939" i="30" s="1"/>
  <c r="AL789" i="30"/>
  <c r="AP813" i="30"/>
  <c r="AM888" i="30"/>
  <c r="AM963" i="30" s="1"/>
  <c r="AQ813" i="30"/>
  <c r="AL779" i="30"/>
  <c r="AH854" i="30"/>
  <c r="AH929" i="30" s="1"/>
  <c r="AK779" i="30"/>
  <c r="Q789" i="30"/>
  <c r="N864" i="30"/>
  <c r="N939" i="30" s="1"/>
  <c r="R789" i="30"/>
  <c r="AF806" i="30"/>
  <c r="AC881" i="30"/>
  <c r="AC956" i="30" s="1"/>
  <c r="AG806" i="30"/>
  <c r="L777" i="30"/>
  <c r="I852" i="30"/>
  <c r="I927" i="30" s="1"/>
  <c r="M777" i="30"/>
  <c r="V788" i="30"/>
  <c r="S863" i="30"/>
  <c r="S938" i="30" s="1"/>
  <c r="W788" i="30"/>
  <c r="AP793" i="30"/>
  <c r="AM868" i="30"/>
  <c r="AM943" i="30" s="1"/>
  <c r="AQ793" i="30"/>
  <c r="AU798" i="30"/>
  <c r="AR873" i="30"/>
  <c r="AR948" i="30" s="1"/>
  <c r="AV798" i="30"/>
  <c r="G812" i="30"/>
  <c r="D887" i="30"/>
  <c r="D962" i="30" s="1"/>
  <c r="H812" i="30"/>
  <c r="Q782" i="30"/>
  <c r="N857" i="30"/>
  <c r="N932" i="30" s="1"/>
  <c r="R782" i="30"/>
  <c r="N836" i="30"/>
  <c r="N911" i="30" s="1"/>
  <c r="R761" i="30"/>
  <c r="AA782" i="30"/>
  <c r="X857" i="30"/>
  <c r="X932" i="30" s="1"/>
  <c r="AB782" i="30"/>
  <c r="AK798" i="30"/>
  <c r="AH873" i="30"/>
  <c r="AH948" i="30" s="1"/>
  <c r="AL798" i="30"/>
  <c r="AU783" i="30"/>
  <c r="AR858" i="30"/>
  <c r="AR933" i="30" s="1"/>
  <c r="AV783" i="30"/>
  <c r="AA792" i="30"/>
  <c r="X867" i="30"/>
  <c r="X942" i="30" s="1"/>
  <c r="AB792" i="30"/>
  <c r="AQ804" i="30"/>
  <c r="AM879" i="30"/>
  <c r="AM954" i="30" s="1"/>
  <c r="AP804" i="30"/>
  <c r="W794" i="30"/>
  <c r="S869" i="30"/>
  <c r="S944" i="30" s="1"/>
  <c r="V794" i="30"/>
  <c r="G761" i="30"/>
  <c r="D836" i="30"/>
  <c r="D911" i="30" s="1"/>
  <c r="H761" i="30"/>
  <c r="AP791" i="30"/>
  <c r="AM866" i="30"/>
  <c r="AM941" i="30" s="1"/>
  <c r="AQ791" i="30"/>
  <c r="Q762" i="30"/>
  <c r="N837" i="30"/>
  <c r="N912" i="30" s="1"/>
  <c r="R762" i="30"/>
  <c r="G791" i="30"/>
  <c r="D866" i="30"/>
  <c r="D941" i="30" s="1"/>
  <c r="H791" i="30"/>
  <c r="V774" i="30"/>
  <c r="S849" i="30"/>
  <c r="S924" i="30" s="1"/>
  <c r="W774" i="30"/>
  <c r="AK784" i="30"/>
  <c r="AH859" i="30"/>
  <c r="AH934" i="30" s="1"/>
  <c r="AL784" i="30"/>
  <c r="Q778" i="30"/>
  <c r="N853" i="30"/>
  <c r="N928" i="30" s="1"/>
  <c r="R778" i="30"/>
  <c r="AC855" i="30"/>
  <c r="AC930" i="30" s="1"/>
  <c r="AG780" i="30"/>
  <c r="AF780" i="30"/>
  <c r="AF781" i="30"/>
  <c r="AC856" i="30"/>
  <c r="AC931" i="30" s="1"/>
  <c r="AG781" i="30"/>
  <c r="AG779" i="30"/>
  <c r="AC854" i="30"/>
  <c r="AC929" i="30" s="1"/>
  <c r="AF779" i="30"/>
  <c r="R801" i="30"/>
  <c r="N876" i="30"/>
  <c r="N951" i="30" s="1"/>
  <c r="Q801" i="30"/>
  <c r="V773" i="30"/>
  <c r="S848" i="30"/>
  <c r="S923" i="30" s="1"/>
  <c r="W773" i="30"/>
  <c r="Q787" i="30"/>
  <c r="N862" i="30"/>
  <c r="N937" i="30" s="1"/>
  <c r="R787" i="30"/>
  <c r="AA784" i="30"/>
  <c r="X859" i="30"/>
  <c r="X934" i="30" s="1"/>
  <c r="AB784" i="30"/>
  <c r="AP784" i="30"/>
  <c r="AM859" i="30"/>
  <c r="AM934" i="30" s="1"/>
  <c r="AQ784" i="30"/>
  <c r="M804" i="30"/>
  <c r="I879" i="30"/>
  <c r="I954" i="30" s="1"/>
  <c r="L804" i="30"/>
  <c r="AQ794" i="30"/>
  <c r="AM869" i="30"/>
  <c r="AM944" i="30" s="1"/>
  <c r="AP794" i="30"/>
  <c r="V781" i="30"/>
  <c r="S856" i="30"/>
  <c r="S931" i="30" s="1"/>
  <c r="W781" i="30"/>
  <c r="AC839" i="30"/>
  <c r="AC914" i="30" s="1"/>
  <c r="AG764" i="30"/>
  <c r="Q798" i="30"/>
  <c r="N873" i="30"/>
  <c r="N948" i="30" s="1"/>
  <c r="R798" i="30"/>
  <c r="V793" i="30"/>
  <c r="S868" i="30"/>
  <c r="S943" i="30" s="1"/>
  <c r="W793" i="30"/>
  <c r="AG807" i="30"/>
  <c r="AC882" i="30"/>
  <c r="AC957" i="30" s="1"/>
  <c r="AF807" i="30"/>
  <c r="AV804" i="30"/>
  <c r="AR879" i="30"/>
  <c r="AR954" i="30" s="1"/>
  <c r="AU804" i="30"/>
  <c r="AK806" i="30"/>
  <c r="AH881" i="30"/>
  <c r="AH956" i="30" s="1"/>
  <c r="AL806" i="30"/>
  <c r="G788" i="30"/>
  <c r="D863" i="30"/>
  <c r="D938" i="30" s="1"/>
  <c r="H788" i="30"/>
  <c r="AF787" i="30"/>
  <c r="AC862" i="30"/>
  <c r="AC937" i="30" s="1"/>
  <c r="AG787" i="30"/>
  <c r="AK813" i="30"/>
  <c r="AH888" i="30"/>
  <c r="AH963" i="30" s="1"/>
  <c r="AL813" i="30"/>
  <c r="M797" i="30"/>
  <c r="I872" i="30"/>
  <c r="I947" i="30" s="1"/>
  <c r="L797" i="30"/>
  <c r="U665" i="30"/>
  <c r="U736" i="30"/>
  <c r="V661" i="30"/>
  <c r="AK792" i="30"/>
  <c r="AH867" i="30"/>
  <c r="AH942" i="30" s="1"/>
  <c r="AL792" i="30"/>
  <c r="AP764" i="30"/>
  <c r="AM839" i="30"/>
  <c r="AM914" i="30" s="1"/>
  <c r="AQ764" i="30"/>
  <c r="G784" i="30"/>
  <c r="D859" i="30"/>
  <c r="D934" i="30" s="1"/>
  <c r="H784" i="30"/>
  <c r="AR836" i="30"/>
  <c r="AR911" i="30" s="1"/>
  <c r="AV761" i="30"/>
  <c r="AF776" i="30"/>
  <c r="AC851" i="30"/>
  <c r="AC926" i="30" s="1"/>
  <c r="AG776" i="30"/>
  <c r="G764" i="30"/>
  <c r="D839" i="30"/>
  <c r="D914" i="30" s="1"/>
  <c r="H764" i="30"/>
  <c r="V785" i="30"/>
  <c r="S860" i="30"/>
  <c r="S935" i="30" s="1"/>
  <c r="W785" i="30"/>
  <c r="AG794" i="30"/>
  <c r="AC869" i="30"/>
  <c r="AC944" i="30" s="1"/>
  <c r="AF794" i="30"/>
  <c r="G776" i="30"/>
  <c r="D851" i="30"/>
  <c r="D926" i="30" s="1"/>
  <c r="H776" i="30"/>
  <c r="AF783" i="30"/>
  <c r="AC858" i="30"/>
  <c r="AC933" i="30" s="1"/>
  <c r="AG783" i="30"/>
  <c r="V796" i="30"/>
  <c r="S871" i="30"/>
  <c r="S946" i="30" s="1"/>
  <c r="W796" i="30"/>
  <c r="AT686" i="30"/>
  <c r="AT613" i="30"/>
  <c r="AT659" i="30" s="1"/>
  <c r="AU611" i="30"/>
  <c r="AU613" i="30" s="1"/>
  <c r="AA800" i="30"/>
  <c r="X875" i="30"/>
  <c r="X950" i="30" s="1"/>
  <c r="AB800" i="30"/>
  <c r="AA788" i="30"/>
  <c r="X863" i="30"/>
  <c r="X938" i="30" s="1"/>
  <c r="AB788" i="30"/>
  <c r="Q783" i="30"/>
  <c r="N858" i="30"/>
  <c r="N933" i="30" s="1"/>
  <c r="R783" i="30"/>
  <c r="AF782" i="30"/>
  <c r="AC857" i="30"/>
  <c r="AC932" i="30" s="1"/>
  <c r="AG782" i="30"/>
  <c r="W797" i="30"/>
  <c r="S872" i="30"/>
  <c r="S947" i="30" s="1"/>
  <c r="V797" i="30"/>
  <c r="G773" i="30"/>
  <c r="D848" i="30"/>
  <c r="D923" i="30" s="1"/>
  <c r="H773" i="30"/>
  <c r="AU788" i="30"/>
  <c r="AR863" i="30"/>
  <c r="AR938" i="30" s="1"/>
  <c r="AV788" i="30"/>
  <c r="AU785" i="30"/>
  <c r="AR860" i="30"/>
  <c r="AR935" i="30" s="1"/>
  <c r="AV785" i="30"/>
  <c r="L773" i="30"/>
  <c r="I848" i="30"/>
  <c r="I923" i="30" s="1"/>
  <c r="M773" i="30"/>
  <c r="AP792" i="30"/>
  <c r="AM867" i="30"/>
  <c r="AM942" i="30" s="1"/>
  <c r="AQ792" i="30"/>
  <c r="AU793" i="30"/>
  <c r="AR868" i="30"/>
  <c r="AR943" i="30" s="1"/>
  <c r="AV793" i="30"/>
  <c r="I855" i="30"/>
  <c r="I930" i="30" s="1"/>
  <c r="M780" i="30"/>
  <c r="L780" i="30"/>
  <c r="L796" i="30"/>
  <c r="I871" i="30"/>
  <c r="I946" i="30" s="1"/>
  <c r="M796" i="30"/>
  <c r="AA793" i="30"/>
  <c r="X868" i="30"/>
  <c r="X943" i="30" s="1"/>
  <c r="AB793" i="30"/>
  <c r="AK783" i="30"/>
  <c r="AH858" i="30"/>
  <c r="AH933" i="30" s="1"/>
  <c r="AL783" i="30"/>
  <c r="AJ665" i="30"/>
  <c r="AJ736" i="30"/>
  <c r="AK661" i="30"/>
  <c r="AK812" i="30"/>
  <c r="AH887" i="30"/>
  <c r="AH962" i="30" s="1"/>
  <c r="AL812" i="30"/>
  <c r="AK781" i="30"/>
  <c r="AH856" i="30"/>
  <c r="AH931" i="30" s="1"/>
  <c r="AL781" i="30"/>
  <c r="AF792" i="30"/>
  <c r="AC867" i="30"/>
  <c r="AC942" i="30" s="1"/>
  <c r="AG792" i="30"/>
  <c r="AV807" i="30"/>
  <c r="AR882" i="30"/>
  <c r="AR957" i="30" s="1"/>
  <c r="AU807" i="30"/>
  <c r="AK775" i="30"/>
  <c r="AH850" i="30"/>
  <c r="AH925" i="30" s="1"/>
  <c r="AL775" i="30"/>
  <c r="X836" i="30"/>
  <c r="X911" i="30" s="1"/>
  <c r="AB761" i="30"/>
  <c r="G736" i="30"/>
  <c r="L812" i="30"/>
  <c r="I887" i="30"/>
  <c r="I962" i="30" s="1"/>
  <c r="M962" i="30" s="1"/>
  <c r="M812" i="30"/>
  <c r="M807" i="30"/>
  <c r="I882" i="30"/>
  <c r="I957" i="30" s="1"/>
  <c r="L807" i="30"/>
  <c r="AK778" i="30"/>
  <c r="AH853" i="30"/>
  <c r="AH928" i="30" s="1"/>
  <c r="AL778" i="30"/>
  <c r="AB807" i="30"/>
  <c r="X882" i="30"/>
  <c r="X957" i="30" s="1"/>
  <c r="AA807" i="30"/>
  <c r="AH886" i="30"/>
  <c r="AH961" i="30" s="1"/>
  <c r="AL811" i="30"/>
  <c r="AK786" i="30"/>
  <c r="AH861" i="30"/>
  <c r="AH936" i="30" s="1"/>
  <c r="AL786" i="30"/>
  <c r="AU773" i="30"/>
  <c r="AR848" i="30"/>
  <c r="AR923" i="30" s="1"/>
  <c r="AV773" i="30"/>
  <c r="AF812" i="30"/>
  <c r="AC887" i="30"/>
  <c r="AC962" i="30" s="1"/>
  <c r="AG812" i="30"/>
  <c r="Q806" i="30"/>
  <c r="N881" i="30"/>
  <c r="N956" i="30" s="1"/>
  <c r="R806" i="30"/>
  <c r="V814" i="30"/>
  <c r="S889" i="30"/>
  <c r="S964" i="30" s="1"/>
  <c r="W814" i="30"/>
  <c r="Q814" i="30"/>
  <c r="N889" i="30"/>
  <c r="N964" i="30" s="1"/>
  <c r="R814" i="30"/>
  <c r="AG797" i="30"/>
  <c r="AC872" i="30"/>
  <c r="AC947" i="30" s="1"/>
  <c r="AF797" i="30"/>
  <c r="AU784" i="30"/>
  <c r="AR859" i="30"/>
  <c r="AR934" i="30" s="1"/>
  <c r="AV784" i="30"/>
  <c r="Q812" i="30"/>
  <c r="N887" i="30"/>
  <c r="N962" i="30" s="1"/>
  <c r="R812" i="30"/>
  <c r="AP812" i="30"/>
  <c r="AM887" i="30"/>
  <c r="AM962" i="30" s="1"/>
  <c r="AQ812" i="30"/>
  <c r="L814" i="30"/>
  <c r="I889" i="30"/>
  <c r="I964" i="30" s="1"/>
  <c r="M964" i="30" s="1"/>
  <c r="M814" i="30"/>
  <c r="AA780" i="30"/>
  <c r="X855" i="30"/>
  <c r="X930" i="30" s="1"/>
  <c r="AB780" i="30"/>
  <c r="V812" i="30"/>
  <c r="S887" i="30"/>
  <c r="S962" i="30" s="1"/>
  <c r="W812" i="30"/>
  <c r="AF798" i="30"/>
  <c r="AC873" i="30"/>
  <c r="AC948" i="30" s="1"/>
  <c r="AG798" i="30"/>
  <c r="G793" i="30"/>
  <c r="D868" i="30"/>
  <c r="D943" i="30" s="1"/>
  <c r="H793" i="30"/>
  <c r="H804" i="30"/>
  <c r="D879" i="30"/>
  <c r="D954" i="30" s="1"/>
  <c r="G804" i="30"/>
  <c r="Q792" i="30"/>
  <c r="N867" i="30"/>
  <c r="N942" i="30" s="1"/>
  <c r="R792" i="30"/>
  <c r="L764" i="30"/>
  <c r="I839" i="30"/>
  <c r="I914" i="30" s="1"/>
  <c r="M764" i="30"/>
  <c r="L811" i="30"/>
  <c r="I886" i="30"/>
  <c r="I961" i="30" s="1"/>
  <c r="M961" i="30" s="1"/>
  <c r="M811" i="30"/>
  <c r="AK782" i="30"/>
  <c r="AH857" i="30"/>
  <c r="AH932" i="30" s="1"/>
  <c r="AL782" i="30"/>
  <c r="AA778" i="30"/>
  <c r="X853" i="30"/>
  <c r="X928" i="30" s="1"/>
  <c r="AB778" i="30"/>
  <c r="AU775" i="30"/>
  <c r="AR850" i="30"/>
  <c r="AR925" i="30" s="1"/>
  <c r="AV775" i="30"/>
  <c r="X886" i="30"/>
  <c r="X961" i="30" s="1"/>
  <c r="AB811" i="30"/>
  <c r="L776" i="30"/>
  <c r="I851" i="30"/>
  <c r="I926" i="30" s="1"/>
  <c r="M776" i="30"/>
  <c r="U689" i="30"/>
  <c r="V614" i="30"/>
  <c r="M801" i="30"/>
  <c r="I876" i="30"/>
  <c r="I951" i="30" s="1"/>
  <c r="L801" i="30"/>
  <c r="AB799" i="30"/>
  <c r="X874" i="30"/>
  <c r="X949" i="30" s="1"/>
  <c r="AA799" i="30"/>
  <c r="AU800" i="30"/>
  <c r="AR875" i="30"/>
  <c r="AR950" i="30" s="1"/>
  <c r="AV800" i="30"/>
  <c r="G778" i="30"/>
  <c r="D853" i="30"/>
  <c r="D928" i="30" s="1"/>
  <c r="H778" i="30"/>
  <c r="AA785" i="30"/>
  <c r="X860" i="30"/>
  <c r="X935" i="30" s="1"/>
  <c r="AB785" i="30"/>
  <c r="AF786" i="30"/>
  <c r="AC861" i="30"/>
  <c r="AC936" i="30" s="1"/>
  <c r="AG786" i="30"/>
  <c r="L686" i="30"/>
  <c r="L688" i="30" s="1"/>
  <c r="G792" i="30"/>
  <c r="D867" i="30"/>
  <c r="D942" i="30" s="1"/>
  <c r="H792" i="30"/>
  <c r="AK785" i="30"/>
  <c r="AH860" i="30"/>
  <c r="AH935" i="30" s="1"/>
  <c r="AL785" i="30"/>
  <c r="AE613" i="30"/>
  <c r="AE659" i="30" s="1"/>
  <c r="AE686" i="30"/>
  <c r="AF611" i="30"/>
  <c r="AF613" i="30" s="1"/>
  <c r="Q775" i="30"/>
  <c r="N850" i="30"/>
  <c r="N925" i="30" s="1"/>
  <c r="R775" i="30"/>
  <c r="W779" i="30"/>
  <c r="S854" i="30"/>
  <c r="S929" i="30" s="1"/>
  <c r="V779" i="30"/>
  <c r="AP788" i="30"/>
  <c r="AM863" i="30"/>
  <c r="AM938" i="30" s="1"/>
  <c r="AQ788" i="30"/>
  <c r="AP781" i="30"/>
  <c r="AM856" i="30"/>
  <c r="AM931" i="30" s="1"/>
  <c r="AQ781" i="30"/>
  <c r="V775" i="30"/>
  <c r="S850" i="30"/>
  <c r="S925" i="30" s="1"/>
  <c r="W775" i="30"/>
  <c r="Q777" i="30"/>
  <c r="N852" i="30"/>
  <c r="N927" i="30" s="1"/>
  <c r="R777" i="30"/>
  <c r="AK774" i="30"/>
  <c r="AH849" i="30"/>
  <c r="AH924" i="30" s="1"/>
  <c r="AL774" i="30"/>
  <c r="AP796" i="30"/>
  <c r="AM871" i="30"/>
  <c r="AM946" i="30" s="1"/>
  <c r="AQ796" i="30"/>
  <c r="AA787" i="30"/>
  <c r="X862" i="30"/>
  <c r="X937" i="30" s="1"/>
  <c r="AB787" i="30"/>
  <c r="AU791" i="30"/>
  <c r="AR866" i="30"/>
  <c r="AR941" i="30" s="1"/>
  <c r="AV791" i="30"/>
  <c r="AC853" i="30"/>
  <c r="AC928" i="30" s="1"/>
  <c r="AG778" i="30"/>
  <c r="AF778" i="30"/>
  <c r="AV779" i="30"/>
  <c r="AR854" i="30"/>
  <c r="AR929" i="30" s="1"/>
  <c r="AU779" i="30"/>
  <c r="AU776" i="30"/>
  <c r="AR851" i="30"/>
  <c r="AR926" i="30" s="1"/>
  <c r="AV776" i="30"/>
  <c r="R804" i="30"/>
  <c r="N879" i="30"/>
  <c r="N954" i="30" s="1"/>
  <c r="Q804" i="30"/>
  <c r="AA775" i="30"/>
  <c r="X850" i="30"/>
  <c r="X925" i="30" s="1"/>
  <c r="AB775" i="30"/>
  <c r="AL807" i="30"/>
  <c r="AH882" i="30"/>
  <c r="AH957" i="30" s="1"/>
  <c r="AK807" i="30"/>
  <c r="D871" i="30"/>
  <c r="D946" i="30" s="1"/>
  <c r="H796" i="30"/>
  <c r="G796" i="30"/>
  <c r="Q793" i="30"/>
  <c r="N868" i="30"/>
  <c r="N943" i="30" s="1"/>
  <c r="R793" i="30"/>
  <c r="AA783" i="30"/>
  <c r="X858" i="30"/>
  <c r="X933" i="30" s="1"/>
  <c r="AB783" i="30"/>
  <c r="G790" i="30"/>
  <c r="D865" i="30"/>
  <c r="D940" i="30" s="1"/>
  <c r="H790" i="30"/>
  <c r="AQ779" i="30"/>
  <c r="AM854" i="30"/>
  <c r="AM929" i="30" s="1"/>
  <c r="AP779" i="30"/>
  <c r="R799" i="30"/>
  <c r="N874" i="30"/>
  <c r="N949" i="30" s="1"/>
  <c r="Q799" i="30"/>
  <c r="AA773" i="30"/>
  <c r="X848" i="30"/>
  <c r="X923" i="30" s="1"/>
  <c r="AB773" i="30"/>
  <c r="AK776" i="30"/>
  <c r="AH851" i="30"/>
  <c r="AH926" i="30" s="1"/>
  <c r="AL776" i="30"/>
  <c r="AL794" i="30"/>
  <c r="AH869" i="30"/>
  <c r="AH944" i="30" s="1"/>
  <c r="AK794" i="30"/>
  <c r="V806" i="30"/>
  <c r="S881" i="30"/>
  <c r="S956" i="30" s="1"/>
  <c r="W806" i="30"/>
  <c r="AL777" i="30"/>
  <c r="AH852" i="30"/>
  <c r="AH927" i="30" s="1"/>
  <c r="AK777" i="30"/>
  <c r="AK790" i="30"/>
  <c r="AH865" i="30"/>
  <c r="AH940" i="30" s="1"/>
  <c r="AL790" i="30"/>
  <c r="AG804" i="30"/>
  <c r="AC879" i="30"/>
  <c r="AC954" i="30" s="1"/>
  <c r="AF804" i="30"/>
  <c r="AU812" i="30"/>
  <c r="AR887" i="30"/>
  <c r="AR962" i="30" s="1"/>
  <c r="AV812" i="30"/>
  <c r="AK780" i="30"/>
  <c r="AH855" i="30"/>
  <c r="AH930" i="30" s="1"/>
  <c r="AL780" i="30"/>
  <c r="L783" i="30"/>
  <c r="I858" i="30"/>
  <c r="I933" i="30" s="1"/>
  <c r="M783" i="30"/>
  <c r="H794" i="30"/>
  <c r="D869" i="30"/>
  <c r="D944" i="30" s="1"/>
  <c r="G794" i="30"/>
  <c r="AP783" i="30"/>
  <c r="AM858" i="30"/>
  <c r="AM933" i="30" s="1"/>
  <c r="AQ783" i="30"/>
  <c r="R794" i="30"/>
  <c r="N869" i="30"/>
  <c r="N944" i="30" s="1"/>
  <c r="Q794" i="30"/>
  <c r="AF788" i="30"/>
  <c r="AC863" i="30"/>
  <c r="AC938" i="30" s="1"/>
  <c r="AG788" i="30"/>
  <c r="L782" i="30"/>
  <c r="I857" i="30"/>
  <c r="I932" i="30" s="1"/>
  <c r="M782" i="30"/>
  <c r="L800" i="30"/>
  <c r="I875" i="30"/>
  <c r="I950" i="30" s="1"/>
  <c r="M800" i="30"/>
  <c r="G786" i="30"/>
  <c r="D861" i="30"/>
  <c r="D936" i="30" s="1"/>
  <c r="H786" i="30"/>
  <c r="G789" i="30"/>
  <c r="D864" i="30"/>
  <c r="D939" i="30" s="1"/>
  <c r="H789" i="30"/>
  <c r="AF775" i="30"/>
  <c r="AC850" i="30"/>
  <c r="AC925" i="30" s="1"/>
  <c r="AG775" i="30"/>
  <c r="Q781" i="30"/>
  <c r="N856" i="30"/>
  <c r="N931" i="30" s="1"/>
  <c r="R781" i="30"/>
  <c r="W799" i="30"/>
  <c r="S874" i="30"/>
  <c r="S949" i="30" s="1"/>
  <c r="V799" i="30"/>
  <c r="V784" i="30"/>
  <c r="S859" i="30"/>
  <c r="S934" i="30" s="1"/>
  <c r="W784" i="30"/>
  <c r="AA812" i="30"/>
  <c r="X887" i="30"/>
  <c r="X962" i="30" s="1"/>
  <c r="AB812" i="30"/>
  <c r="AP787" i="30"/>
  <c r="AM862" i="30"/>
  <c r="AM937" i="30" s="1"/>
  <c r="AQ787" i="30"/>
  <c r="L802" i="30"/>
  <c r="I877" i="30"/>
  <c r="I952" i="30" s="1"/>
  <c r="M802" i="30"/>
  <c r="L784" i="30"/>
  <c r="I859" i="30"/>
  <c r="I934" i="30" s="1"/>
  <c r="M784" i="30"/>
  <c r="G774" i="30"/>
  <c r="D849" i="30"/>
  <c r="D924" i="30" s="1"/>
  <c r="H774" i="30"/>
  <c r="AF773" i="30"/>
  <c r="AC848" i="30"/>
  <c r="AC923" i="30" s="1"/>
  <c r="AG773" i="30"/>
  <c r="Z686" i="30"/>
  <c r="Z613" i="30"/>
  <c r="Z659" i="30" s="1"/>
  <c r="AA611" i="30"/>
  <c r="AA613" i="30" s="1"/>
  <c r="W807" i="30"/>
  <c r="S882" i="30"/>
  <c r="S957" i="30" s="1"/>
  <c r="V807" i="30"/>
  <c r="AA798" i="30"/>
  <c r="X873" i="30"/>
  <c r="X948" i="30" s="1"/>
  <c r="AB798" i="30"/>
  <c r="L788" i="30"/>
  <c r="I863" i="30"/>
  <c r="I938" i="30" s="1"/>
  <c r="M788" i="30"/>
  <c r="AP802" i="30"/>
  <c r="AM877" i="30"/>
  <c r="AM952" i="30" s="1"/>
  <c r="AQ802" i="30"/>
  <c r="AK814" i="30"/>
  <c r="AH889" i="30"/>
  <c r="AH964" i="30" s="1"/>
  <c r="AL814" i="30"/>
  <c r="AF796" i="30"/>
  <c r="AC871" i="30"/>
  <c r="AC946" i="30" s="1"/>
  <c r="AG796" i="30"/>
  <c r="I840" i="30"/>
  <c r="I915" i="30" s="1"/>
  <c r="M765" i="30"/>
  <c r="AA771" i="30"/>
  <c r="X846" i="30"/>
  <c r="X921" i="30" s="1"/>
  <c r="AB771" i="30"/>
  <c r="V766" i="30"/>
  <c r="S841" i="30"/>
  <c r="S916" i="30" s="1"/>
  <c r="W766" i="30"/>
  <c r="Q768" i="30"/>
  <c r="N843" i="30"/>
  <c r="N918" i="30" s="1"/>
  <c r="R768" i="30"/>
  <c r="G770" i="30"/>
  <c r="D845" i="30"/>
  <c r="D920" i="30" s="1"/>
  <c r="H770" i="30"/>
  <c r="X840" i="30"/>
  <c r="X915" i="30" s="1"/>
  <c r="AB765" i="30"/>
  <c r="AK766" i="30"/>
  <c r="AH841" i="30"/>
  <c r="AH916" i="30" s="1"/>
  <c r="AL766" i="30"/>
  <c r="AA769" i="30"/>
  <c r="X844" i="30"/>
  <c r="X919" i="30" s="1"/>
  <c r="AB769" i="30"/>
  <c r="AP770" i="30"/>
  <c r="AM845" i="30"/>
  <c r="AM920" i="30" s="1"/>
  <c r="AQ770" i="30"/>
  <c r="AF768" i="30"/>
  <c r="AC843" i="30"/>
  <c r="AC918" i="30" s="1"/>
  <c r="AG768" i="30"/>
  <c r="G772" i="30"/>
  <c r="D847" i="30"/>
  <c r="D922" i="30" s="1"/>
  <c r="H772" i="30"/>
  <c r="G769" i="30"/>
  <c r="D844" i="30"/>
  <c r="D919" i="30" s="1"/>
  <c r="H769" i="30"/>
  <c r="V769" i="30"/>
  <c r="S844" i="30"/>
  <c r="S919" i="30" s="1"/>
  <c r="W769" i="30"/>
  <c r="AK772" i="30"/>
  <c r="AH847" i="30"/>
  <c r="AH922" i="30" s="1"/>
  <c r="AL772" i="30"/>
  <c r="V770" i="30"/>
  <c r="S845" i="30"/>
  <c r="S920" i="30" s="1"/>
  <c r="W770" i="30"/>
  <c r="AF766" i="30"/>
  <c r="AC841" i="30"/>
  <c r="AC916" i="30" s="1"/>
  <c r="AG766" i="30"/>
  <c r="D843" i="30"/>
  <c r="AP768" i="30"/>
  <c r="AM843" i="30"/>
  <c r="AM918" i="30" s="1"/>
  <c r="AQ768" i="30"/>
  <c r="AP769" i="30"/>
  <c r="AM844" i="30"/>
  <c r="AM919" i="30" s="1"/>
  <c r="AQ769" i="30"/>
  <c r="L768" i="30"/>
  <c r="I843" i="30"/>
  <c r="I918" i="30" s="1"/>
  <c r="M768" i="30"/>
  <c r="AA770" i="30"/>
  <c r="X845" i="30"/>
  <c r="X920" i="30" s="1"/>
  <c r="AB770" i="30"/>
  <c r="G767" i="30"/>
  <c r="D842" i="30"/>
  <c r="D917" i="30" s="1"/>
  <c r="H767" i="30"/>
  <c r="AF769" i="30"/>
  <c r="AC844" i="30"/>
  <c r="AC919" i="30" s="1"/>
  <c r="AG769" i="30"/>
  <c r="AU772" i="30"/>
  <c r="AR847" i="30"/>
  <c r="AR922" i="30" s="1"/>
  <c r="AV772" i="30"/>
  <c r="G766" i="30"/>
  <c r="D841" i="30"/>
  <c r="D916" i="30" s="1"/>
  <c r="H766" i="30"/>
  <c r="Q771" i="30"/>
  <c r="N846" i="30"/>
  <c r="N921" i="30" s="1"/>
  <c r="R771" i="30"/>
  <c r="AK770" i="30"/>
  <c r="AH845" i="30"/>
  <c r="AH920" i="30" s="1"/>
  <c r="AL770" i="30"/>
  <c r="K765" i="30"/>
  <c r="L765" i="30" s="1"/>
  <c r="K730" i="30"/>
  <c r="K733" i="30" s="1"/>
  <c r="K734" i="30" s="1"/>
  <c r="Z765" i="30"/>
  <c r="Z730" i="30"/>
  <c r="Z733" i="30" s="1"/>
  <c r="AJ765" i="30"/>
  <c r="AJ730" i="30"/>
  <c r="AJ733" i="30" s="1"/>
  <c r="AT765" i="30"/>
  <c r="AU765" i="30" s="1"/>
  <c r="AA768" i="30"/>
  <c r="X843" i="30"/>
  <c r="X918" i="30" s="1"/>
  <c r="AB768" i="30"/>
  <c r="AU768" i="30"/>
  <c r="AR843" i="30"/>
  <c r="AR918" i="30" s="1"/>
  <c r="AV768" i="30"/>
  <c r="AM840" i="30"/>
  <c r="AM915" i="30" s="1"/>
  <c r="AQ765" i="30"/>
  <c r="AP772" i="30"/>
  <c r="AM847" i="30"/>
  <c r="AM922" i="30" s="1"/>
  <c r="AQ772" i="30"/>
  <c r="V772" i="30"/>
  <c r="S847" i="30"/>
  <c r="S922" i="30" s="1"/>
  <c r="W772" i="30"/>
  <c r="AR840" i="30"/>
  <c r="AR915" i="30" s="1"/>
  <c r="AV765" i="30"/>
  <c r="U765" i="30"/>
  <c r="V765" i="30" s="1"/>
  <c r="U730" i="30"/>
  <c r="U733" i="30" s="1"/>
  <c r="AE765" i="30"/>
  <c r="AE730" i="30"/>
  <c r="AE733" i="30" s="1"/>
  <c r="AO765" i="30"/>
  <c r="AO730" i="30"/>
  <c r="AO733" i="30" s="1"/>
  <c r="P765" i="30"/>
  <c r="P730" i="30"/>
  <c r="P733" i="30" s="1"/>
  <c r="AA767" i="30"/>
  <c r="X842" i="30"/>
  <c r="X917" i="30" s="1"/>
  <c r="AB767" i="30"/>
  <c r="G765" i="30"/>
  <c r="D840" i="30"/>
  <c r="D915" i="30" s="1"/>
  <c r="H765" i="30"/>
  <c r="V771" i="30"/>
  <c r="S846" i="30"/>
  <c r="S921" i="30" s="1"/>
  <c r="W771" i="30"/>
  <c r="AK767" i="30"/>
  <c r="AH842" i="30"/>
  <c r="AH917" i="30" s="1"/>
  <c r="AL767" i="30"/>
  <c r="AF772" i="30"/>
  <c r="AC847" i="30"/>
  <c r="AC922" i="30" s="1"/>
  <c r="AG772" i="30"/>
  <c r="AU767" i="30"/>
  <c r="AR842" i="30"/>
  <c r="AR917" i="30" s="1"/>
  <c r="AV767" i="30"/>
  <c r="AU770" i="30"/>
  <c r="AR845" i="30"/>
  <c r="AR920" i="30" s="1"/>
  <c r="AV770" i="30"/>
  <c r="Q772" i="30"/>
  <c r="N847" i="30"/>
  <c r="N922" i="30" s="1"/>
  <c r="R772" i="30"/>
  <c r="Q770" i="30"/>
  <c r="N845" i="30"/>
  <c r="N920" i="30" s="1"/>
  <c r="R770" i="30"/>
  <c r="AK769" i="30"/>
  <c r="AH844" i="30"/>
  <c r="AH919" i="30" s="1"/>
  <c r="AL769" i="30"/>
  <c r="V768" i="30"/>
  <c r="S843" i="30"/>
  <c r="S918" i="30" s="1"/>
  <c r="W768" i="30"/>
  <c r="AK771" i="30"/>
  <c r="AH846" i="30"/>
  <c r="AH921" i="30" s="1"/>
  <c r="AL771" i="30"/>
  <c r="AP766" i="30"/>
  <c r="AM841" i="30"/>
  <c r="AM916" i="30" s="1"/>
  <c r="AQ766" i="30"/>
  <c r="L766" i="30"/>
  <c r="I841" i="30"/>
  <c r="I916" i="30" s="1"/>
  <c r="M766" i="30"/>
  <c r="AU769" i="30"/>
  <c r="AR844" i="30"/>
  <c r="AR919" i="30" s="1"/>
  <c r="AV769" i="30"/>
  <c r="V767" i="30"/>
  <c r="S842" i="30"/>
  <c r="S917" i="30" s="1"/>
  <c r="W767" i="30"/>
  <c r="AF770" i="30"/>
  <c r="AC845" i="30"/>
  <c r="AC920" i="30" s="1"/>
  <c r="AG770" i="30"/>
  <c r="AP771" i="30"/>
  <c r="AM846" i="30"/>
  <c r="AM921" i="30" s="1"/>
  <c r="AQ771" i="30"/>
  <c r="L767" i="30"/>
  <c r="I842" i="30"/>
  <c r="I917" i="30" s="1"/>
  <c r="M767" i="30"/>
  <c r="AA766" i="30"/>
  <c r="X841" i="30"/>
  <c r="X916" i="30" s="1"/>
  <c r="AB766" i="30"/>
  <c r="AF767" i="30"/>
  <c r="AC842" i="30"/>
  <c r="AC917" i="30" s="1"/>
  <c r="AG767" i="30"/>
  <c r="L772" i="30"/>
  <c r="I847" i="30"/>
  <c r="I922" i="30" s="1"/>
  <c r="M772" i="30"/>
  <c r="AP767" i="30"/>
  <c r="AM842" i="30"/>
  <c r="AM917" i="30" s="1"/>
  <c r="AQ767" i="30"/>
  <c r="AU771" i="30"/>
  <c r="AR846" i="30"/>
  <c r="AR921" i="30" s="1"/>
  <c r="AV771" i="30"/>
  <c r="AU766" i="30"/>
  <c r="AR841" i="30"/>
  <c r="AR916" i="30" s="1"/>
  <c r="AV766" i="30"/>
  <c r="S840" i="30"/>
  <c r="S915" i="30" s="1"/>
  <c r="W765" i="30"/>
  <c r="AK765" i="30"/>
  <c r="AH840" i="30"/>
  <c r="AH915" i="30" s="1"/>
  <c r="AL765" i="30"/>
  <c r="L770" i="30"/>
  <c r="I845" i="30"/>
  <c r="I920" i="30" s="1"/>
  <c r="M770" i="30"/>
  <c r="G771" i="30"/>
  <c r="D846" i="30"/>
  <c r="D921" i="30" s="1"/>
  <c r="H771" i="30"/>
  <c r="AA772" i="30"/>
  <c r="X847" i="30"/>
  <c r="X922" i="30" s="1"/>
  <c r="AB772" i="30"/>
  <c r="AK768" i="30"/>
  <c r="AH843" i="30"/>
  <c r="AH918" i="30" s="1"/>
  <c r="AL768" i="30"/>
  <c r="AP690" i="30"/>
  <c r="L769" i="30"/>
  <c r="I844" i="30"/>
  <c r="I919" i="30" s="1"/>
  <c r="M769" i="30"/>
  <c r="Q769" i="30"/>
  <c r="N844" i="30"/>
  <c r="N919" i="30" s="1"/>
  <c r="R769" i="30"/>
  <c r="L771" i="30"/>
  <c r="I846" i="30"/>
  <c r="I921" i="30" s="1"/>
  <c r="M771" i="30"/>
  <c r="Q765" i="30"/>
  <c r="N840" i="30"/>
  <c r="N915" i="30" s="1"/>
  <c r="R765" i="30"/>
  <c r="AF771" i="30"/>
  <c r="AC846" i="30"/>
  <c r="AC921" i="30" s="1"/>
  <c r="AG771" i="30"/>
  <c r="Q766" i="30"/>
  <c r="N841" i="30"/>
  <c r="N916" i="30" s="1"/>
  <c r="R766" i="30"/>
  <c r="Q767" i="30"/>
  <c r="N842" i="30"/>
  <c r="N917" i="30" s="1"/>
  <c r="R767" i="30"/>
  <c r="AF765" i="30"/>
  <c r="AC840" i="30"/>
  <c r="AC915" i="30" s="1"/>
  <c r="AG765" i="30"/>
  <c r="AU690" i="30"/>
  <c r="F768" i="30"/>
  <c r="H768" i="30" s="1"/>
  <c r="G693" i="30"/>
  <c r="P665" i="30"/>
  <c r="P736" i="30"/>
  <c r="Q661" i="30"/>
  <c r="H798" i="30"/>
  <c r="D873" i="30"/>
  <c r="D948" i="30" s="1"/>
  <c r="D872" i="30"/>
  <c r="D947" i="30" s="1"/>
  <c r="F798" i="30"/>
  <c r="G723" i="30"/>
  <c r="F797" i="30"/>
  <c r="H797" i="30" s="1"/>
  <c r="G722" i="30"/>
  <c r="F730" i="30"/>
  <c r="F658" i="30"/>
  <c r="F584" i="30"/>
  <c r="C17" i="38"/>
  <c r="N29" i="38"/>
  <c r="O29" i="38"/>
  <c r="P29" i="38"/>
  <c r="Q29" i="38"/>
  <c r="N13" i="38"/>
  <c r="N23" i="38" s="1"/>
  <c r="O13" i="38"/>
  <c r="O23" i="38" s="1"/>
  <c r="P13" i="38"/>
  <c r="P23" i="38" s="1"/>
  <c r="Q13" i="38"/>
  <c r="Q23" i="38" s="1"/>
  <c r="C39" i="38"/>
  <c r="C38" i="38"/>
  <c r="C28" i="38"/>
  <c r="C27" i="38"/>
  <c r="C26" i="38"/>
  <c r="C25" i="38"/>
  <c r="C20" i="38"/>
  <c r="C19" i="38"/>
  <c r="C14" i="38"/>
  <c r="C12" i="38"/>
  <c r="C10" i="38"/>
  <c r="C9" i="38"/>
  <c r="S29" i="38"/>
  <c r="R29" i="38"/>
  <c r="S13" i="38"/>
  <c r="S23" i="38" s="1"/>
  <c r="R13" i="38"/>
  <c r="R23" i="38" s="1"/>
  <c r="I409" i="57" l="1"/>
  <c r="I411" i="57" s="1"/>
  <c r="I409" i="56"/>
  <c r="I411" i="56" s="1"/>
  <c r="L362" i="57"/>
  <c r="L364" i="57" s="1"/>
  <c r="L368" i="57" s="1"/>
  <c r="L413" i="57" s="1"/>
  <c r="L362" i="56"/>
  <c r="L364" i="56" s="1"/>
  <c r="L368" i="56" s="1"/>
  <c r="L413" i="56" s="1"/>
  <c r="F315" i="57"/>
  <c r="F315" i="56"/>
  <c r="X893" i="30"/>
  <c r="AB818" i="30"/>
  <c r="AA818" i="30"/>
  <c r="AC892" i="30"/>
  <c r="AG817" i="30"/>
  <c r="AF817" i="30"/>
  <c r="N893" i="30"/>
  <c r="R818" i="30"/>
  <c r="Q818" i="30"/>
  <c r="X892" i="30"/>
  <c r="AB817" i="30"/>
  <c r="AA817" i="30"/>
  <c r="AM893" i="30"/>
  <c r="AQ818" i="30"/>
  <c r="AP818" i="30"/>
  <c r="S892" i="30"/>
  <c r="W817" i="30"/>
  <c r="V817" i="30"/>
  <c r="AR892" i="30"/>
  <c r="AV817" i="30"/>
  <c r="AU817" i="30"/>
  <c r="I893" i="30"/>
  <c r="M818" i="30"/>
  <c r="L818" i="30"/>
  <c r="D893" i="30"/>
  <c r="H818" i="30"/>
  <c r="N892" i="30"/>
  <c r="R817" i="30"/>
  <c r="Q817" i="30"/>
  <c r="AM892" i="30"/>
  <c r="AQ817" i="30"/>
  <c r="AP817" i="30"/>
  <c r="AH893" i="30"/>
  <c r="AL818" i="30"/>
  <c r="AK818" i="30"/>
  <c r="S893" i="30"/>
  <c r="W818" i="30"/>
  <c r="V818" i="30"/>
  <c r="D892" i="30"/>
  <c r="H817" i="30"/>
  <c r="AC893" i="30"/>
  <c r="AG818" i="30"/>
  <c r="AF818" i="30"/>
  <c r="AH892" i="30"/>
  <c r="AL817" i="30"/>
  <c r="AK817" i="30"/>
  <c r="AR893" i="30"/>
  <c r="AV818" i="30"/>
  <c r="AU818" i="30"/>
  <c r="I892" i="30"/>
  <c r="M817" i="30"/>
  <c r="L817" i="30"/>
  <c r="L763" i="30"/>
  <c r="F817" i="30"/>
  <c r="G742" i="30"/>
  <c r="F893" i="30"/>
  <c r="G818" i="30"/>
  <c r="C41" i="38"/>
  <c r="Q15" i="38"/>
  <c r="O15" i="38"/>
  <c r="P15" i="38"/>
  <c r="N15" i="38"/>
  <c r="K741" i="30"/>
  <c r="K744" i="30" s="1"/>
  <c r="AJ666" i="30"/>
  <c r="AJ669" i="30" s="1"/>
  <c r="Z666" i="30"/>
  <c r="Z669" i="30" s="1"/>
  <c r="AE666" i="30"/>
  <c r="AE669" i="30" s="1"/>
  <c r="AT666" i="30"/>
  <c r="AT669" i="30" s="1"/>
  <c r="P666" i="30"/>
  <c r="P669" i="30" s="1"/>
  <c r="AO666" i="30"/>
  <c r="AO669" i="30" s="1"/>
  <c r="U666" i="30"/>
  <c r="U669" i="30" s="1"/>
  <c r="F591" i="30"/>
  <c r="F594" i="30" s="1"/>
  <c r="F407" i="54" s="1"/>
  <c r="H948" i="30"/>
  <c r="Q917" i="30"/>
  <c r="R917" i="30"/>
  <c r="AF921" i="30"/>
  <c r="AG921" i="30"/>
  <c r="L921" i="30"/>
  <c r="M921" i="30"/>
  <c r="L919" i="30"/>
  <c r="M919" i="30"/>
  <c r="AK918" i="30"/>
  <c r="AL918" i="30"/>
  <c r="AB922" i="30"/>
  <c r="AA922" i="30"/>
  <c r="H921" i="30"/>
  <c r="G921" i="30"/>
  <c r="AL915" i="30"/>
  <c r="AU916" i="30"/>
  <c r="AV916" i="30"/>
  <c r="AV921" i="30"/>
  <c r="AU921" i="30"/>
  <c r="L922" i="30"/>
  <c r="M922" i="30"/>
  <c r="L917" i="30"/>
  <c r="M917" i="30"/>
  <c r="AP921" i="30"/>
  <c r="AQ921" i="30"/>
  <c r="V917" i="30"/>
  <c r="W917" i="30"/>
  <c r="AP916" i="30"/>
  <c r="AQ916" i="30"/>
  <c r="V918" i="30"/>
  <c r="W918" i="30"/>
  <c r="R920" i="30"/>
  <c r="Q920" i="30"/>
  <c r="AV920" i="30"/>
  <c r="AU920" i="30"/>
  <c r="AF922" i="30"/>
  <c r="AG922" i="30"/>
  <c r="V921" i="30"/>
  <c r="W921" i="30"/>
  <c r="AA917" i="30"/>
  <c r="AB917" i="30"/>
  <c r="V922" i="30"/>
  <c r="W922" i="30"/>
  <c r="AA918" i="30"/>
  <c r="AB918" i="30"/>
  <c r="AL920" i="30"/>
  <c r="AK920" i="30"/>
  <c r="G916" i="30"/>
  <c r="H916" i="30"/>
  <c r="AF919" i="30"/>
  <c r="AG919" i="30"/>
  <c r="AB920" i="30"/>
  <c r="AA920" i="30"/>
  <c r="AP919" i="30"/>
  <c r="AQ919" i="30"/>
  <c r="D918" i="30"/>
  <c r="AF916" i="30"/>
  <c r="AG916" i="30"/>
  <c r="AL922" i="30"/>
  <c r="AK922" i="30"/>
  <c r="H919" i="30"/>
  <c r="G919" i="30"/>
  <c r="AF918" i="30"/>
  <c r="AG918" i="30"/>
  <c r="AB919" i="30"/>
  <c r="AA919" i="30"/>
  <c r="Q918" i="30"/>
  <c r="R918" i="30"/>
  <c r="AB921" i="30"/>
  <c r="AA921" i="30"/>
  <c r="AL964" i="30"/>
  <c r="AK964" i="30"/>
  <c r="L938" i="30"/>
  <c r="M938" i="30"/>
  <c r="V957" i="30"/>
  <c r="W957" i="30"/>
  <c r="AF923" i="30"/>
  <c r="AG923" i="30"/>
  <c r="L934" i="30"/>
  <c r="M934" i="30"/>
  <c r="AP937" i="30"/>
  <c r="AQ937" i="30"/>
  <c r="V934" i="30"/>
  <c r="W934" i="30"/>
  <c r="Q931" i="30"/>
  <c r="R931" i="30"/>
  <c r="G939" i="30"/>
  <c r="H939" i="30"/>
  <c r="L950" i="30"/>
  <c r="M950" i="30"/>
  <c r="AF938" i="30"/>
  <c r="AG938" i="30"/>
  <c r="AP933" i="30"/>
  <c r="AQ933" i="30"/>
  <c r="L933" i="30"/>
  <c r="M933" i="30"/>
  <c r="AU962" i="30"/>
  <c r="AV962" i="30"/>
  <c r="AK940" i="30"/>
  <c r="AL940" i="30"/>
  <c r="V956" i="30"/>
  <c r="W956" i="30"/>
  <c r="AL926" i="30"/>
  <c r="AK926" i="30"/>
  <c r="Q949" i="30"/>
  <c r="R949" i="30"/>
  <c r="G940" i="30"/>
  <c r="H940" i="30"/>
  <c r="Q943" i="30"/>
  <c r="R943" i="30"/>
  <c r="H946" i="30"/>
  <c r="G946" i="30"/>
  <c r="AK957" i="30"/>
  <c r="AL957" i="30"/>
  <c r="Q954" i="30"/>
  <c r="R954" i="30"/>
  <c r="AU929" i="30"/>
  <c r="AV929" i="30"/>
  <c r="AF928" i="30"/>
  <c r="AG928" i="30"/>
  <c r="AU941" i="30"/>
  <c r="AV941" i="30"/>
  <c r="AP946" i="30"/>
  <c r="AQ946" i="30"/>
  <c r="Q927" i="30"/>
  <c r="R927" i="30"/>
  <c r="AP931" i="30"/>
  <c r="AQ931" i="30"/>
  <c r="V929" i="30"/>
  <c r="W929" i="30"/>
  <c r="G942" i="30"/>
  <c r="H942" i="30"/>
  <c r="AF936" i="30"/>
  <c r="AG936" i="30"/>
  <c r="G928" i="30"/>
  <c r="H928" i="30"/>
  <c r="AA949" i="30"/>
  <c r="AB949" i="30"/>
  <c r="L926" i="30"/>
  <c r="M926" i="30"/>
  <c r="AA928" i="30"/>
  <c r="AB928" i="30"/>
  <c r="Q942" i="30"/>
  <c r="R942" i="30"/>
  <c r="G943" i="30"/>
  <c r="H943" i="30"/>
  <c r="V962" i="30"/>
  <c r="W962" i="30"/>
  <c r="L964" i="30"/>
  <c r="Q962" i="30"/>
  <c r="R962" i="30"/>
  <c r="AF947" i="30"/>
  <c r="AG947" i="30"/>
  <c r="W964" i="30"/>
  <c r="V964" i="30"/>
  <c r="AF962" i="30"/>
  <c r="AG962" i="30"/>
  <c r="AK936" i="30"/>
  <c r="AL936" i="30"/>
  <c r="AK928" i="30"/>
  <c r="AL928" i="30"/>
  <c r="L962" i="30"/>
  <c r="AB911" i="30"/>
  <c r="AL925" i="30"/>
  <c r="AK925" i="30"/>
  <c r="AF942" i="30"/>
  <c r="AG942" i="30"/>
  <c r="AK962" i="30"/>
  <c r="AL962" i="30"/>
  <c r="AK933" i="30"/>
  <c r="AL933" i="30"/>
  <c r="L946" i="30"/>
  <c r="M946" i="30"/>
  <c r="L930" i="30"/>
  <c r="M930" i="30"/>
  <c r="AU943" i="30"/>
  <c r="AV943" i="30"/>
  <c r="L923" i="30"/>
  <c r="M923" i="30"/>
  <c r="AU938" i="30"/>
  <c r="AV938" i="30"/>
  <c r="V947" i="30"/>
  <c r="W947" i="30"/>
  <c r="Q933" i="30"/>
  <c r="R933" i="30"/>
  <c r="AA950" i="30"/>
  <c r="AB950" i="30"/>
  <c r="V946" i="30"/>
  <c r="W946" i="30"/>
  <c r="H926" i="30"/>
  <c r="G926" i="30"/>
  <c r="V935" i="30"/>
  <c r="W935" i="30"/>
  <c r="AF926" i="30"/>
  <c r="AG926" i="30"/>
  <c r="AQ914" i="30"/>
  <c r="AP914" i="30"/>
  <c r="AL963" i="30"/>
  <c r="AK963" i="30"/>
  <c r="G938" i="30"/>
  <c r="H938" i="30"/>
  <c r="AU954" i="30"/>
  <c r="AV954" i="30"/>
  <c r="V943" i="30"/>
  <c r="W943" i="30"/>
  <c r="AG914" i="30"/>
  <c r="V931" i="30"/>
  <c r="W931" i="30"/>
  <c r="L954" i="30"/>
  <c r="M954" i="30"/>
  <c r="AA934" i="30"/>
  <c r="AB934" i="30"/>
  <c r="V923" i="30"/>
  <c r="W923" i="30"/>
  <c r="AF929" i="30"/>
  <c r="AG929" i="30"/>
  <c r="AK934" i="30"/>
  <c r="AL934" i="30"/>
  <c r="G941" i="30"/>
  <c r="H941" i="30"/>
  <c r="AP941" i="30"/>
  <c r="AQ941" i="30"/>
  <c r="V944" i="30"/>
  <c r="W944" i="30"/>
  <c r="AA942" i="30"/>
  <c r="AB942" i="30"/>
  <c r="AK948" i="30"/>
  <c r="AL948" i="30"/>
  <c r="R911" i="30"/>
  <c r="Q932" i="30"/>
  <c r="R932" i="30"/>
  <c r="AU948" i="30"/>
  <c r="AV948" i="30"/>
  <c r="V938" i="30"/>
  <c r="W938" i="30"/>
  <c r="AF956" i="30"/>
  <c r="AG956" i="30"/>
  <c r="AK929" i="30"/>
  <c r="AL929" i="30"/>
  <c r="AK939" i="30"/>
  <c r="AL939" i="30"/>
  <c r="G956" i="30"/>
  <c r="H956" i="30"/>
  <c r="AP927" i="30"/>
  <c r="AQ927" i="30"/>
  <c r="V930" i="30"/>
  <c r="W930" i="30"/>
  <c r="L943" i="30"/>
  <c r="M943" i="30"/>
  <c r="V928" i="30"/>
  <c r="W928" i="30"/>
  <c r="AU931" i="30"/>
  <c r="AV931" i="30"/>
  <c r="AU927" i="30"/>
  <c r="AV927" i="30"/>
  <c r="R886" i="30"/>
  <c r="N961" i="30"/>
  <c r="AV924" i="30"/>
  <c r="AU924" i="30"/>
  <c r="AK952" i="30"/>
  <c r="AL952" i="30"/>
  <c r="AP936" i="30"/>
  <c r="AQ936" i="30"/>
  <c r="AB947" i="30"/>
  <c r="AA947" i="30"/>
  <c r="Q957" i="30"/>
  <c r="R957" i="30"/>
  <c r="G929" i="30"/>
  <c r="H929" i="30"/>
  <c r="AK914" i="30"/>
  <c r="AL914" i="30"/>
  <c r="V933" i="30"/>
  <c r="W933" i="30"/>
  <c r="V932" i="30"/>
  <c r="W932" i="30"/>
  <c r="V948" i="30"/>
  <c r="W948" i="30"/>
  <c r="G933" i="30"/>
  <c r="H933" i="30"/>
  <c r="L941" i="30"/>
  <c r="M941" i="30"/>
  <c r="V940" i="30"/>
  <c r="W940" i="30"/>
  <c r="AF950" i="30"/>
  <c r="AG950" i="30"/>
  <c r="AB924" i="30"/>
  <c r="AA924" i="30"/>
  <c r="R946" i="30"/>
  <c r="Q946" i="30"/>
  <c r="L925" i="30"/>
  <c r="M925" i="30"/>
  <c r="AA927" i="30"/>
  <c r="AB927" i="30"/>
  <c r="V942" i="30"/>
  <c r="W942" i="30"/>
  <c r="AL911" i="30"/>
  <c r="AP924" i="30"/>
  <c r="AQ924" i="30"/>
  <c r="V936" i="30"/>
  <c r="W936" i="30"/>
  <c r="G930" i="30"/>
  <c r="H930" i="30"/>
  <c r="M911" i="30"/>
  <c r="L944" i="30"/>
  <c r="M944" i="30"/>
  <c r="AP957" i="30"/>
  <c r="AQ957" i="30"/>
  <c r="AV964" i="30"/>
  <c r="AU964" i="30"/>
  <c r="AA952" i="30"/>
  <c r="AB952" i="30"/>
  <c r="AK947" i="30"/>
  <c r="AL947" i="30"/>
  <c r="AA954" i="30"/>
  <c r="AB954" i="30"/>
  <c r="H925" i="30"/>
  <c r="G925" i="30"/>
  <c r="AP940" i="30"/>
  <c r="AQ940" i="30"/>
  <c r="AU942" i="30"/>
  <c r="AV942" i="30"/>
  <c r="L931" i="30"/>
  <c r="M931" i="30"/>
  <c r="AL923" i="30"/>
  <c r="AK923" i="30"/>
  <c r="W911" i="30"/>
  <c r="W961" i="30"/>
  <c r="V963" i="30"/>
  <c r="W963" i="30"/>
  <c r="AG964" i="30"/>
  <c r="AF964" i="30"/>
  <c r="L942" i="30"/>
  <c r="M942" i="30"/>
  <c r="AK943" i="30"/>
  <c r="AL943" i="30"/>
  <c r="AU951" i="30"/>
  <c r="AV951" i="30"/>
  <c r="L936" i="30"/>
  <c r="M936" i="30"/>
  <c r="AF941" i="30"/>
  <c r="AG941" i="30"/>
  <c r="AF924" i="30"/>
  <c r="AG924" i="30"/>
  <c r="G937" i="30"/>
  <c r="H937" i="30"/>
  <c r="AF949" i="30"/>
  <c r="AG949" i="30"/>
  <c r="AP923" i="30"/>
  <c r="AQ923" i="30"/>
  <c r="AA951" i="30"/>
  <c r="AB951" i="30"/>
  <c r="AV946" i="30"/>
  <c r="AU946" i="30"/>
  <c r="AF927" i="30"/>
  <c r="AG927" i="30"/>
  <c r="Q941" i="30"/>
  <c r="R941" i="30"/>
  <c r="AP928" i="30"/>
  <c r="AQ928" i="30"/>
  <c r="AF935" i="30"/>
  <c r="AG935" i="30"/>
  <c r="AU963" i="30"/>
  <c r="AV963" i="30"/>
  <c r="AK954" i="30"/>
  <c r="AL954" i="30"/>
  <c r="R924" i="30"/>
  <c r="Q924" i="30"/>
  <c r="G952" i="30"/>
  <c r="H952" i="30"/>
  <c r="R926" i="30"/>
  <c r="Q926" i="30"/>
  <c r="AP926" i="30"/>
  <c r="AQ926" i="30"/>
  <c r="AQ961" i="30"/>
  <c r="V941" i="30"/>
  <c r="W941" i="30"/>
  <c r="AP930" i="30"/>
  <c r="AQ930" i="30"/>
  <c r="AB964" i="30"/>
  <c r="AA964" i="30"/>
  <c r="G931" i="30"/>
  <c r="H931" i="30"/>
  <c r="G963" i="30"/>
  <c r="H963" i="30"/>
  <c r="W914" i="30"/>
  <c r="AA931" i="30"/>
  <c r="AB931" i="30"/>
  <c r="R947" i="30"/>
  <c r="Q947" i="30"/>
  <c r="AU947" i="30"/>
  <c r="AV947" i="30"/>
  <c r="AG911" i="30"/>
  <c r="AG961" i="30"/>
  <c r="AG963" i="30"/>
  <c r="AF963" i="30"/>
  <c r="G927" i="30"/>
  <c r="H927" i="30"/>
  <c r="AF934" i="30"/>
  <c r="AG934" i="30"/>
  <c r="AB946" i="30"/>
  <c r="AA946" i="30"/>
  <c r="AU952" i="30"/>
  <c r="AV952" i="30"/>
  <c r="AV912" i="30"/>
  <c r="AU912" i="30"/>
  <c r="AU936" i="30"/>
  <c r="AV936" i="30"/>
  <c r="AP939" i="30"/>
  <c r="AQ939" i="30"/>
  <c r="L939" i="30"/>
  <c r="M939" i="30"/>
  <c r="L937" i="30"/>
  <c r="M937" i="30"/>
  <c r="V954" i="30"/>
  <c r="W954" i="30"/>
  <c r="AA940" i="30"/>
  <c r="AB940" i="30"/>
  <c r="AU956" i="30"/>
  <c r="AV956" i="30"/>
  <c r="AP948" i="30"/>
  <c r="AQ948" i="30"/>
  <c r="L928" i="30"/>
  <c r="M928" i="30"/>
  <c r="AU939" i="30"/>
  <c r="AV939" i="30"/>
  <c r="AP932" i="30"/>
  <c r="AQ932" i="30"/>
  <c r="Q929" i="30"/>
  <c r="R929" i="30"/>
  <c r="H947" i="30"/>
  <c r="AG915" i="30"/>
  <c r="Q916" i="30"/>
  <c r="R916" i="30"/>
  <c r="R915" i="30"/>
  <c r="R919" i="30"/>
  <c r="Q919" i="30"/>
  <c r="L920" i="30"/>
  <c r="M920" i="30"/>
  <c r="W915" i="30"/>
  <c r="AP917" i="30"/>
  <c r="AQ917" i="30"/>
  <c r="AF917" i="30"/>
  <c r="AG917" i="30"/>
  <c r="AA916" i="30"/>
  <c r="AB916" i="30"/>
  <c r="AF920" i="30"/>
  <c r="AG920" i="30"/>
  <c r="AV919" i="30"/>
  <c r="AU919" i="30"/>
  <c r="L916" i="30"/>
  <c r="M916" i="30"/>
  <c r="AL921" i="30"/>
  <c r="AK921" i="30"/>
  <c r="AL919" i="30"/>
  <c r="AK919" i="30"/>
  <c r="R922" i="30"/>
  <c r="Q922" i="30"/>
  <c r="AU917" i="30"/>
  <c r="AV917" i="30"/>
  <c r="AK917" i="30"/>
  <c r="AL917" i="30"/>
  <c r="G915" i="30"/>
  <c r="H915" i="30"/>
  <c r="AV915" i="30"/>
  <c r="AP922" i="30"/>
  <c r="AQ922" i="30"/>
  <c r="AQ915" i="30"/>
  <c r="AU918" i="30"/>
  <c r="AV918" i="30"/>
  <c r="R921" i="30"/>
  <c r="Q921" i="30"/>
  <c r="AV922" i="30"/>
  <c r="AU922" i="30"/>
  <c r="G917" i="30"/>
  <c r="H917" i="30"/>
  <c r="L918" i="30"/>
  <c r="M918" i="30"/>
  <c r="AP918" i="30"/>
  <c r="AQ918" i="30"/>
  <c r="V920" i="30"/>
  <c r="W920" i="30"/>
  <c r="V919" i="30"/>
  <c r="W919" i="30"/>
  <c r="H922" i="30"/>
  <c r="G922" i="30"/>
  <c r="AP920" i="30"/>
  <c r="AQ920" i="30"/>
  <c r="AK916" i="30"/>
  <c r="AL916" i="30"/>
  <c r="AB915" i="30"/>
  <c r="H920" i="30"/>
  <c r="G920" i="30"/>
  <c r="V916" i="30"/>
  <c r="W916" i="30"/>
  <c r="M915" i="30"/>
  <c r="AF946" i="30"/>
  <c r="AG946" i="30"/>
  <c r="AP952" i="30"/>
  <c r="AQ952" i="30"/>
  <c r="AA948" i="30"/>
  <c r="AB948" i="30"/>
  <c r="H924" i="30"/>
  <c r="G924" i="30"/>
  <c r="L952" i="30"/>
  <c r="M952" i="30"/>
  <c r="AA962" i="30"/>
  <c r="AB962" i="30"/>
  <c r="V949" i="30"/>
  <c r="W949" i="30"/>
  <c r="AF925" i="30"/>
  <c r="AG925" i="30"/>
  <c r="G936" i="30"/>
  <c r="H936" i="30"/>
  <c r="L932" i="30"/>
  <c r="M932" i="30"/>
  <c r="R944" i="30"/>
  <c r="Q944" i="30"/>
  <c r="H944" i="30"/>
  <c r="G944" i="30"/>
  <c r="AK930" i="30"/>
  <c r="AL930" i="30"/>
  <c r="AF954" i="30"/>
  <c r="AG954" i="30"/>
  <c r="AK927" i="30"/>
  <c r="AL927" i="30"/>
  <c r="AL944" i="30"/>
  <c r="AK944" i="30"/>
  <c r="AB923" i="30"/>
  <c r="AA923" i="30"/>
  <c r="AP929" i="30"/>
  <c r="AQ929" i="30"/>
  <c r="AA933" i="30"/>
  <c r="AB933" i="30"/>
  <c r="AB925" i="30"/>
  <c r="AA925" i="30"/>
  <c r="AU926" i="30"/>
  <c r="AV926" i="30"/>
  <c r="AA937" i="30"/>
  <c r="AB937" i="30"/>
  <c r="AL924" i="30"/>
  <c r="AK924" i="30"/>
  <c r="V925" i="30"/>
  <c r="W925" i="30"/>
  <c r="AP938" i="30"/>
  <c r="AQ938" i="30"/>
  <c r="R925" i="30"/>
  <c r="Q925" i="30"/>
  <c r="AK935" i="30"/>
  <c r="AL935" i="30"/>
  <c r="AA935" i="30"/>
  <c r="AB935" i="30"/>
  <c r="AU950" i="30"/>
  <c r="AV950" i="30"/>
  <c r="L951" i="30"/>
  <c r="M951" i="30"/>
  <c r="AB961" i="30"/>
  <c r="AV925" i="30"/>
  <c r="AU925" i="30"/>
  <c r="AK932" i="30"/>
  <c r="AL932" i="30"/>
  <c r="M914" i="30"/>
  <c r="L914" i="30"/>
  <c r="G954" i="30"/>
  <c r="H954" i="30"/>
  <c r="AF948" i="30"/>
  <c r="AG948" i="30"/>
  <c r="AA930" i="30"/>
  <c r="AB930" i="30"/>
  <c r="AP962" i="30"/>
  <c r="AQ962" i="30"/>
  <c r="AU934" i="30"/>
  <c r="AV934" i="30"/>
  <c r="R964" i="30"/>
  <c r="Q964" i="30"/>
  <c r="Q956" i="30"/>
  <c r="R956" i="30"/>
  <c r="AV923" i="30"/>
  <c r="AU923" i="30"/>
  <c r="AL961" i="30"/>
  <c r="AA957" i="30"/>
  <c r="AB957" i="30"/>
  <c r="L957" i="30"/>
  <c r="M957" i="30"/>
  <c r="AU957" i="30"/>
  <c r="AV957" i="30"/>
  <c r="AK931" i="30"/>
  <c r="AL931" i="30"/>
  <c r="AA943" i="30"/>
  <c r="AB943" i="30"/>
  <c r="AP942" i="30"/>
  <c r="AQ942" i="30"/>
  <c r="AU935" i="30"/>
  <c r="AV935" i="30"/>
  <c r="H923" i="30"/>
  <c r="G923" i="30"/>
  <c r="AF932" i="30"/>
  <c r="AG932" i="30"/>
  <c r="AA938" i="30"/>
  <c r="AB938" i="30"/>
  <c r="AF933" i="30"/>
  <c r="AG933" i="30"/>
  <c r="AF944" i="30"/>
  <c r="AG944" i="30"/>
  <c r="G914" i="30"/>
  <c r="H914" i="30"/>
  <c r="AV911" i="30"/>
  <c r="G934" i="30"/>
  <c r="H934" i="30"/>
  <c r="AK942" i="30"/>
  <c r="AL942" i="30"/>
  <c r="L947" i="30"/>
  <c r="M947" i="30"/>
  <c r="AF937" i="30"/>
  <c r="AG937" i="30"/>
  <c r="AK956" i="30"/>
  <c r="AL956" i="30"/>
  <c r="AF957" i="30"/>
  <c r="AG957" i="30"/>
  <c r="Q948" i="30"/>
  <c r="R948" i="30"/>
  <c r="AP944" i="30"/>
  <c r="AQ944" i="30"/>
  <c r="AP934" i="30"/>
  <c r="AQ934" i="30"/>
  <c r="Q937" i="30"/>
  <c r="R937" i="30"/>
  <c r="Q951" i="30"/>
  <c r="R951" i="30"/>
  <c r="AF931" i="30"/>
  <c r="AG931" i="30"/>
  <c r="AF930" i="30"/>
  <c r="AG930" i="30"/>
  <c r="Q928" i="30"/>
  <c r="R928" i="30"/>
  <c r="V924" i="30"/>
  <c r="W924" i="30"/>
  <c r="R912" i="30"/>
  <c r="Q912" i="30"/>
  <c r="H911" i="30"/>
  <c r="G911" i="30"/>
  <c r="AP954" i="30"/>
  <c r="AQ954" i="30"/>
  <c r="AU933" i="30"/>
  <c r="AV933" i="30"/>
  <c r="AA932" i="30"/>
  <c r="AB932" i="30"/>
  <c r="G962" i="30"/>
  <c r="H962" i="30"/>
  <c r="AP943" i="30"/>
  <c r="AQ943" i="30"/>
  <c r="L927" i="30"/>
  <c r="M927" i="30"/>
  <c r="Q939" i="30"/>
  <c r="R939" i="30"/>
  <c r="AP963" i="30"/>
  <c r="AQ963" i="30"/>
  <c r="AP951" i="30"/>
  <c r="AQ951" i="30"/>
  <c r="L948" i="30"/>
  <c r="M948" i="30"/>
  <c r="AU937" i="30"/>
  <c r="AV937" i="30"/>
  <c r="AB926" i="30"/>
  <c r="AA926" i="30"/>
  <c r="Q934" i="30"/>
  <c r="R934" i="30"/>
  <c r="L949" i="30"/>
  <c r="M949" i="30"/>
  <c r="G932" i="30"/>
  <c r="H932" i="30"/>
  <c r="AV944" i="30"/>
  <c r="AU944" i="30"/>
  <c r="AF939" i="30"/>
  <c r="AG939" i="30"/>
  <c r="AA929" i="30"/>
  <c r="AB929" i="30"/>
  <c r="AF912" i="30"/>
  <c r="AG912" i="30"/>
  <c r="AQ911" i="30"/>
  <c r="V926" i="30"/>
  <c r="W926" i="30"/>
  <c r="AK949" i="30"/>
  <c r="AL949" i="30"/>
  <c r="L963" i="30"/>
  <c r="V950" i="30"/>
  <c r="W950" i="30"/>
  <c r="AF940" i="30"/>
  <c r="AG940" i="30"/>
  <c r="L940" i="30"/>
  <c r="M940" i="30"/>
  <c r="AL946" i="30"/>
  <c r="AK946" i="30"/>
  <c r="AA956" i="30"/>
  <c r="AB956" i="30"/>
  <c r="AU930" i="30"/>
  <c r="AV930" i="30"/>
  <c r="Q914" i="30"/>
  <c r="R914" i="30"/>
  <c r="G935" i="30"/>
  <c r="H935" i="30"/>
  <c r="AU949" i="30"/>
  <c r="AV949" i="30"/>
  <c r="L929" i="30"/>
  <c r="M929" i="30"/>
  <c r="AL912" i="30"/>
  <c r="AK912" i="30"/>
  <c r="AP950" i="30"/>
  <c r="AQ950" i="30"/>
  <c r="V927" i="30"/>
  <c r="W927" i="30"/>
  <c r="Q935" i="30"/>
  <c r="R935" i="30"/>
  <c r="AV961" i="30"/>
  <c r="AA914" i="30"/>
  <c r="AB914" i="30"/>
  <c r="V952" i="30"/>
  <c r="W952" i="30"/>
  <c r="AP949" i="30"/>
  <c r="AQ949" i="30"/>
  <c r="Q936" i="30"/>
  <c r="R936" i="30"/>
  <c r="G949" i="30"/>
  <c r="H949" i="30"/>
  <c r="L956" i="30"/>
  <c r="M956" i="30"/>
  <c r="AK950" i="30"/>
  <c r="AL950" i="30"/>
  <c r="Q963" i="30"/>
  <c r="R963" i="30"/>
  <c r="AA936" i="30"/>
  <c r="AB936" i="30"/>
  <c r="R923" i="30"/>
  <c r="Q923" i="30"/>
  <c r="Q950" i="30"/>
  <c r="R950" i="30"/>
  <c r="AF952" i="30"/>
  <c r="AG952" i="30"/>
  <c r="AB912" i="30"/>
  <c r="AA912" i="30"/>
  <c r="AK937" i="30"/>
  <c r="AL937" i="30"/>
  <c r="Q930" i="30"/>
  <c r="R930" i="30"/>
  <c r="H961" i="30"/>
  <c r="L935" i="30"/>
  <c r="M935" i="30"/>
  <c r="Q938" i="30"/>
  <c r="R938" i="30"/>
  <c r="H912" i="30"/>
  <c r="G912" i="30"/>
  <c r="G957" i="30"/>
  <c r="H957" i="30"/>
  <c r="L924" i="30"/>
  <c r="M924" i="30"/>
  <c r="AP935" i="30"/>
  <c r="AQ935" i="30"/>
  <c r="AB944" i="30"/>
  <c r="AA944" i="30"/>
  <c r="AU940" i="30"/>
  <c r="AV940" i="30"/>
  <c r="AP947" i="30"/>
  <c r="AQ947" i="30"/>
  <c r="V937" i="30"/>
  <c r="W937" i="30"/>
  <c r="Q952" i="30"/>
  <c r="R952" i="30"/>
  <c r="AF951" i="30"/>
  <c r="AG951" i="30"/>
  <c r="G950" i="30"/>
  <c r="H950" i="30"/>
  <c r="AA939" i="30"/>
  <c r="AB939" i="30"/>
  <c r="AK951" i="30"/>
  <c r="AL951" i="30"/>
  <c r="AV914" i="30"/>
  <c r="V951" i="30"/>
  <c r="W951" i="30"/>
  <c r="G964" i="30"/>
  <c r="AU928" i="30"/>
  <c r="AV928" i="30"/>
  <c r="AF943" i="30"/>
  <c r="AG943" i="30"/>
  <c r="AA941" i="30"/>
  <c r="AB941" i="30"/>
  <c r="AK941" i="30"/>
  <c r="AL941" i="30"/>
  <c r="AP956" i="30"/>
  <c r="AQ956" i="30"/>
  <c r="Q940" i="30"/>
  <c r="R940" i="30"/>
  <c r="G951" i="30"/>
  <c r="H951" i="30"/>
  <c r="AP912" i="30"/>
  <c r="AQ912" i="30"/>
  <c r="AQ964" i="30"/>
  <c r="AP964" i="30"/>
  <c r="L912" i="30"/>
  <c r="M912" i="30"/>
  <c r="AP925" i="30"/>
  <c r="AQ925" i="30"/>
  <c r="AB963" i="30"/>
  <c r="AA963" i="30"/>
  <c r="V912" i="30"/>
  <c r="W912" i="30"/>
  <c r="AU932" i="30"/>
  <c r="AV932" i="30"/>
  <c r="V939" i="30"/>
  <c r="W939" i="30"/>
  <c r="AK938" i="30"/>
  <c r="AL938" i="30"/>
  <c r="AF871" i="30"/>
  <c r="AG871" i="30"/>
  <c r="AP877" i="30"/>
  <c r="AQ877" i="30"/>
  <c r="AA873" i="30"/>
  <c r="AB873" i="30"/>
  <c r="M859" i="30"/>
  <c r="L859" i="30"/>
  <c r="AP862" i="30"/>
  <c r="AQ862" i="30"/>
  <c r="W859" i="30"/>
  <c r="V859" i="30"/>
  <c r="Q856" i="30"/>
  <c r="R856" i="30"/>
  <c r="G864" i="30"/>
  <c r="H864" i="30"/>
  <c r="L875" i="30"/>
  <c r="M875" i="30"/>
  <c r="AF863" i="30"/>
  <c r="AG863" i="30"/>
  <c r="AP858" i="30"/>
  <c r="AQ858" i="30"/>
  <c r="L858" i="30"/>
  <c r="M858" i="30"/>
  <c r="AU887" i="30"/>
  <c r="AV887" i="30"/>
  <c r="AK865" i="30"/>
  <c r="AL865" i="30"/>
  <c r="V881" i="30"/>
  <c r="W881" i="30"/>
  <c r="AK851" i="30"/>
  <c r="AL851" i="30"/>
  <c r="Q874" i="30"/>
  <c r="R874" i="30"/>
  <c r="G865" i="30"/>
  <c r="H865" i="30"/>
  <c r="Q868" i="30"/>
  <c r="R868" i="30"/>
  <c r="G871" i="30"/>
  <c r="H871" i="30"/>
  <c r="AK882" i="30"/>
  <c r="AL882" i="30"/>
  <c r="Q879" i="30"/>
  <c r="R879" i="30"/>
  <c r="AU854" i="30"/>
  <c r="AV854" i="30"/>
  <c r="AF853" i="30"/>
  <c r="AG853" i="30"/>
  <c r="AU866" i="30"/>
  <c r="AV866" i="30"/>
  <c r="AP871" i="30"/>
  <c r="AQ871" i="30"/>
  <c r="Q852" i="30"/>
  <c r="R852" i="30"/>
  <c r="AP856" i="30"/>
  <c r="AQ856" i="30"/>
  <c r="V854" i="30"/>
  <c r="W854" i="30"/>
  <c r="AE688" i="30"/>
  <c r="AE734" i="30" s="1"/>
  <c r="AE761" i="30"/>
  <c r="AF686" i="30"/>
  <c r="AF688" i="30" s="1"/>
  <c r="G867" i="30"/>
  <c r="H867" i="30"/>
  <c r="AF861" i="30"/>
  <c r="AG861" i="30"/>
  <c r="G853" i="30"/>
  <c r="H853" i="30"/>
  <c r="AA874" i="30"/>
  <c r="AB874" i="30"/>
  <c r="U764" i="30"/>
  <c r="U805" i="30" s="1"/>
  <c r="U808" i="30" s="1"/>
  <c r="V689" i="30"/>
  <c r="L851" i="30"/>
  <c r="M851" i="30"/>
  <c r="AB886" i="30"/>
  <c r="AU850" i="30"/>
  <c r="AV850" i="30"/>
  <c r="AL857" i="30"/>
  <c r="AK857" i="30"/>
  <c r="L839" i="30"/>
  <c r="M839" i="30"/>
  <c r="G879" i="30"/>
  <c r="H879" i="30"/>
  <c r="AF873" i="30"/>
  <c r="AG873" i="30"/>
  <c r="AA855" i="30"/>
  <c r="AB855" i="30"/>
  <c r="AP887" i="30"/>
  <c r="AQ887" i="30"/>
  <c r="AV859" i="30"/>
  <c r="AU859" i="30"/>
  <c r="Q889" i="30"/>
  <c r="R889" i="30"/>
  <c r="Q881" i="30"/>
  <c r="R881" i="30"/>
  <c r="AU848" i="30"/>
  <c r="AV848" i="30"/>
  <c r="AA882" i="30"/>
  <c r="AB882" i="30"/>
  <c r="L882" i="30"/>
  <c r="M882" i="30"/>
  <c r="AK850" i="30"/>
  <c r="AL850" i="30"/>
  <c r="AF867" i="30"/>
  <c r="AG867" i="30"/>
  <c r="AK887" i="30"/>
  <c r="AL887" i="30"/>
  <c r="AL858" i="30"/>
  <c r="AK858" i="30"/>
  <c r="L871" i="30"/>
  <c r="M871" i="30"/>
  <c r="L855" i="30"/>
  <c r="M855" i="30"/>
  <c r="AU868" i="30"/>
  <c r="AV868" i="30"/>
  <c r="L848" i="30"/>
  <c r="M848" i="30"/>
  <c r="AU863" i="30"/>
  <c r="AV863" i="30"/>
  <c r="V872" i="30"/>
  <c r="W872" i="30"/>
  <c r="R858" i="30"/>
  <c r="Q858" i="30"/>
  <c r="AA875" i="30"/>
  <c r="AB875" i="30"/>
  <c r="AT761" i="30"/>
  <c r="AT688" i="30"/>
  <c r="AU686" i="30"/>
  <c r="AU688" i="30" s="1"/>
  <c r="V871" i="30"/>
  <c r="W871" i="30"/>
  <c r="G851" i="30"/>
  <c r="H851" i="30"/>
  <c r="V860" i="30"/>
  <c r="W860" i="30"/>
  <c r="AV836" i="30"/>
  <c r="AP839" i="30"/>
  <c r="AQ839" i="30"/>
  <c r="U740" i="30"/>
  <c r="U811" i="30"/>
  <c r="V736" i="30"/>
  <c r="AK888" i="30"/>
  <c r="AL888" i="30"/>
  <c r="G863" i="30"/>
  <c r="H863" i="30"/>
  <c r="AV879" i="30"/>
  <c r="AU879" i="30"/>
  <c r="V868" i="30"/>
  <c r="W868" i="30"/>
  <c r="AG839" i="30"/>
  <c r="AP869" i="30"/>
  <c r="AQ869" i="30"/>
  <c r="AQ859" i="30"/>
  <c r="AP859" i="30"/>
  <c r="Q862" i="30"/>
  <c r="R862" i="30"/>
  <c r="Q876" i="30"/>
  <c r="R876" i="30"/>
  <c r="AF856" i="30"/>
  <c r="AG856" i="30"/>
  <c r="AF855" i="30"/>
  <c r="AG855" i="30"/>
  <c r="Q853" i="30"/>
  <c r="R853" i="30"/>
  <c r="V849" i="30"/>
  <c r="W849" i="30"/>
  <c r="Q837" i="30"/>
  <c r="R837" i="30"/>
  <c r="G836" i="30"/>
  <c r="H836" i="30"/>
  <c r="AQ879" i="30"/>
  <c r="AP879" i="30"/>
  <c r="AV858" i="30"/>
  <c r="AU858" i="30"/>
  <c r="AB857" i="30"/>
  <c r="AA857" i="30"/>
  <c r="Q857" i="30"/>
  <c r="R857" i="30"/>
  <c r="AU873" i="30"/>
  <c r="AV873" i="30"/>
  <c r="V863" i="30"/>
  <c r="W863" i="30"/>
  <c r="AF881" i="30"/>
  <c r="AG881" i="30"/>
  <c r="AK854" i="30"/>
  <c r="AL854" i="30"/>
  <c r="AK864" i="30"/>
  <c r="AL864" i="30"/>
  <c r="AT764" i="30"/>
  <c r="AT805" i="30" s="1"/>
  <c r="AT808" i="30" s="1"/>
  <c r="AU689" i="30"/>
  <c r="G881" i="30"/>
  <c r="H881" i="30"/>
  <c r="AP852" i="30"/>
  <c r="AQ852" i="30"/>
  <c r="V855" i="30"/>
  <c r="W855" i="30"/>
  <c r="L868" i="30"/>
  <c r="M868" i="30"/>
  <c r="AU862" i="30"/>
  <c r="AV862" i="30"/>
  <c r="AA851" i="30"/>
  <c r="AB851" i="30"/>
  <c r="R859" i="30"/>
  <c r="Q859" i="30"/>
  <c r="L874" i="30"/>
  <c r="M874" i="30"/>
  <c r="G857" i="30"/>
  <c r="H857" i="30"/>
  <c r="AU869" i="30"/>
  <c r="AV869" i="30"/>
  <c r="K815" i="30"/>
  <c r="K886" i="30"/>
  <c r="L886" i="30" s="1"/>
  <c r="AF864" i="30"/>
  <c r="AG864" i="30"/>
  <c r="AA854" i="30"/>
  <c r="AB854" i="30"/>
  <c r="AF837" i="30"/>
  <c r="AG837" i="30"/>
  <c r="AQ836" i="30"/>
  <c r="V858" i="30"/>
  <c r="W858" i="30"/>
  <c r="V857" i="30"/>
  <c r="W857" i="30"/>
  <c r="V873" i="30"/>
  <c r="W873" i="30"/>
  <c r="H858" i="30"/>
  <c r="G858" i="30"/>
  <c r="L866" i="30"/>
  <c r="M866" i="30"/>
  <c r="AO688" i="30"/>
  <c r="AO734" i="30" s="1"/>
  <c r="AO761" i="30"/>
  <c r="AP686" i="30"/>
  <c r="AP688" i="30" s="1"/>
  <c r="V865" i="30"/>
  <c r="W865" i="30"/>
  <c r="AF875" i="30"/>
  <c r="AG875" i="30"/>
  <c r="AA849" i="30"/>
  <c r="AB849" i="30"/>
  <c r="Q871" i="30"/>
  <c r="R871" i="30"/>
  <c r="L850" i="30"/>
  <c r="M850" i="30"/>
  <c r="AA852" i="30"/>
  <c r="AB852" i="30"/>
  <c r="V867" i="30"/>
  <c r="W867" i="30"/>
  <c r="AL836" i="30"/>
  <c r="AP875" i="30"/>
  <c r="AQ875" i="30"/>
  <c r="V852" i="30"/>
  <c r="W852" i="30"/>
  <c r="R860" i="30"/>
  <c r="Q860" i="30"/>
  <c r="AV886" i="30"/>
  <c r="M836" i="30"/>
  <c r="L869" i="30"/>
  <c r="M869" i="30"/>
  <c r="AP882" i="30"/>
  <c r="AQ882" i="30"/>
  <c r="AU889" i="30"/>
  <c r="AV889" i="30"/>
  <c r="AA877" i="30"/>
  <c r="AB877" i="30"/>
  <c r="AK872" i="30"/>
  <c r="AL872" i="30"/>
  <c r="AB879" i="30"/>
  <c r="AA879" i="30"/>
  <c r="G850" i="30"/>
  <c r="H850" i="30"/>
  <c r="AP865" i="30"/>
  <c r="AQ865" i="30"/>
  <c r="AU867" i="30"/>
  <c r="AV867" i="30"/>
  <c r="L856" i="30"/>
  <c r="M856" i="30"/>
  <c r="AK848" i="30"/>
  <c r="AL848" i="30"/>
  <c r="W836" i="30"/>
  <c r="V888" i="30"/>
  <c r="W888" i="30"/>
  <c r="AF889" i="30"/>
  <c r="AG889" i="30"/>
  <c r="L867" i="30"/>
  <c r="M867" i="30"/>
  <c r="AK868" i="30"/>
  <c r="AL868" i="30"/>
  <c r="AU876" i="30"/>
  <c r="AV876" i="30"/>
  <c r="P761" i="30"/>
  <c r="P688" i="30"/>
  <c r="P734" i="30" s="1"/>
  <c r="Q686" i="30"/>
  <c r="Q688" i="30" s="1"/>
  <c r="L861" i="30"/>
  <c r="M861" i="30"/>
  <c r="AF866" i="30"/>
  <c r="AG866" i="30"/>
  <c r="AF849" i="30"/>
  <c r="AG849" i="30"/>
  <c r="L849" i="30"/>
  <c r="M849" i="30"/>
  <c r="AP860" i="30"/>
  <c r="AQ860" i="30"/>
  <c r="AA869" i="30"/>
  <c r="AB869" i="30"/>
  <c r="AU865" i="30"/>
  <c r="AV865" i="30"/>
  <c r="AE764" i="30"/>
  <c r="AE805" i="30" s="1"/>
  <c r="AE808" i="30" s="1"/>
  <c r="AF689" i="30"/>
  <c r="AP872" i="30"/>
  <c r="AQ872" i="30"/>
  <c r="AE740" i="30"/>
  <c r="AE811" i="30"/>
  <c r="AF736" i="30"/>
  <c r="V862" i="30"/>
  <c r="W862" i="30"/>
  <c r="R877" i="30"/>
  <c r="Q877" i="30"/>
  <c r="AF876" i="30"/>
  <c r="AG876" i="30"/>
  <c r="G875" i="30"/>
  <c r="H875" i="30"/>
  <c r="AA864" i="30"/>
  <c r="AB864" i="30"/>
  <c r="AK876" i="30"/>
  <c r="AL876" i="30"/>
  <c r="V866" i="30"/>
  <c r="W866" i="30"/>
  <c r="V876" i="30"/>
  <c r="W876" i="30"/>
  <c r="G889" i="30"/>
  <c r="H889" i="30"/>
  <c r="AU853" i="30"/>
  <c r="AV853" i="30"/>
  <c r="AA856" i="30"/>
  <c r="AB856" i="30"/>
  <c r="Q872" i="30"/>
  <c r="R872" i="30"/>
  <c r="AU872" i="30"/>
  <c r="AV872" i="30"/>
  <c r="AG836" i="30"/>
  <c r="AF888" i="30"/>
  <c r="AG888" i="30"/>
  <c r="G852" i="30"/>
  <c r="H852" i="30"/>
  <c r="AG859" i="30"/>
  <c r="AF859" i="30"/>
  <c r="AA871" i="30"/>
  <c r="AB871" i="30"/>
  <c r="AU877" i="30"/>
  <c r="AV877" i="30"/>
  <c r="AU837" i="30"/>
  <c r="AV837" i="30"/>
  <c r="AU861" i="30"/>
  <c r="AV861" i="30"/>
  <c r="AP864" i="30"/>
  <c r="AQ864" i="30"/>
  <c r="L864" i="30"/>
  <c r="M864" i="30"/>
  <c r="L862" i="30"/>
  <c r="M862" i="30"/>
  <c r="W879" i="30"/>
  <c r="V879" i="30"/>
  <c r="AA865" i="30"/>
  <c r="AB865" i="30"/>
  <c r="AU881" i="30"/>
  <c r="AV881" i="30"/>
  <c r="AP873" i="30"/>
  <c r="AQ873" i="30"/>
  <c r="L853" i="30"/>
  <c r="M853" i="30"/>
  <c r="AU864" i="30"/>
  <c r="AV864" i="30"/>
  <c r="AQ857" i="30"/>
  <c r="AP857" i="30"/>
  <c r="Q854" i="30"/>
  <c r="R854" i="30"/>
  <c r="AT734" i="30"/>
  <c r="AK889" i="30"/>
  <c r="AL889" i="30"/>
  <c r="L863" i="30"/>
  <c r="M863" i="30"/>
  <c r="V882" i="30"/>
  <c r="W882" i="30"/>
  <c r="Z761" i="30"/>
  <c r="Z688" i="30"/>
  <c r="Z734" i="30" s="1"/>
  <c r="AA686" i="30"/>
  <c r="AA688" i="30" s="1"/>
  <c r="AF848" i="30"/>
  <c r="AG848" i="30"/>
  <c r="G849" i="30"/>
  <c r="H849" i="30"/>
  <c r="M877" i="30"/>
  <c r="L877" i="30"/>
  <c r="AA887" i="30"/>
  <c r="AB887" i="30"/>
  <c r="V874" i="30"/>
  <c r="W874" i="30"/>
  <c r="AF850" i="30"/>
  <c r="AG850" i="30"/>
  <c r="G861" i="30"/>
  <c r="H861" i="30"/>
  <c r="L857" i="30"/>
  <c r="M857" i="30"/>
  <c r="Q869" i="30"/>
  <c r="R869" i="30"/>
  <c r="G869" i="30"/>
  <c r="H869" i="30"/>
  <c r="AK855" i="30"/>
  <c r="AL855" i="30"/>
  <c r="AG879" i="30"/>
  <c r="AF879" i="30"/>
  <c r="AK852" i="30"/>
  <c r="AL852" i="30"/>
  <c r="AK869" i="30"/>
  <c r="AL869" i="30"/>
  <c r="AA848" i="30"/>
  <c r="AB848" i="30"/>
  <c r="AP854" i="30"/>
  <c r="AQ854" i="30"/>
  <c r="AB858" i="30"/>
  <c r="AA858" i="30"/>
  <c r="AA850" i="30"/>
  <c r="AB850" i="30"/>
  <c r="AU851" i="30"/>
  <c r="AV851" i="30"/>
  <c r="AA862" i="30"/>
  <c r="AB862" i="30"/>
  <c r="AK849" i="30"/>
  <c r="AL849" i="30"/>
  <c r="V850" i="30"/>
  <c r="W850" i="30"/>
  <c r="AP863" i="30"/>
  <c r="AQ863" i="30"/>
  <c r="Q850" i="30"/>
  <c r="R850" i="30"/>
  <c r="AL860" i="30"/>
  <c r="AK860" i="30"/>
  <c r="AB860" i="30"/>
  <c r="AA860" i="30"/>
  <c r="AU875" i="30"/>
  <c r="AV875" i="30"/>
  <c r="L876" i="30"/>
  <c r="M876" i="30"/>
  <c r="AA853" i="30"/>
  <c r="AB853" i="30"/>
  <c r="M886" i="30"/>
  <c r="Q867" i="30"/>
  <c r="R867" i="30"/>
  <c r="G868" i="30"/>
  <c r="H868" i="30"/>
  <c r="V887" i="30"/>
  <c r="W887" i="30"/>
  <c r="L889" i="30"/>
  <c r="M889" i="30"/>
  <c r="Q887" i="30"/>
  <c r="R887" i="30"/>
  <c r="AF872" i="30"/>
  <c r="AG872" i="30"/>
  <c r="V889" i="30"/>
  <c r="W889" i="30"/>
  <c r="AF887" i="30"/>
  <c r="AG887" i="30"/>
  <c r="AK861" i="30"/>
  <c r="AL861" i="30"/>
  <c r="AL886" i="30"/>
  <c r="AK853" i="30"/>
  <c r="AL853" i="30"/>
  <c r="L887" i="30"/>
  <c r="M887" i="30"/>
  <c r="AB836" i="30"/>
  <c r="AU882" i="30"/>
  <c r="AV882" i="30"/>
  <c r="AK856" i="30"/>
  <c r="AL856" i="30"/>
  <c r="AJ740" i="30"/>
  <c r="AJ811" i="30"/>
  <c r="AK736" i="30"/>
  <c r="AA868" i="30"/>
  <c r="AB868" i="30"/>
  <c r="AP867" i="30"/>
  <c r="AQ867" i="30"/>
  <c r="AV860" i="30"/>
  <c r="AU860" i="30"/>
  <c r="G848" i="30"/>
  <c r="H848" i="30"/>
  <c r="AG857" i="30"/>
  <c r="AF857" i="30"/>
  <c r="AA863" i="30"/>
  <c r="AB863" i="30"/>
  <c r="AF858" i="30"/>
  <c r="AG858" i="30"/>
  <c r="AF869" i="30"/>
  <c r="AG869" i="30"/>
  <c r="G839" i="30"/>
  <c r="H839" i="30"/>
  <c r="AF851" i="30"/>
  <c r="AG851" i="30"/>
  <c r="H859" i="30"/>
  <c r="G859" i="30"/>
  <c r="AK867" i="30"/>
  <c r="AL867" i="30"/>
  <c r="L872" i="30"/>
  <c r="M872" i="30"/>
  <c r="AF862" i="30"/>
  <c r="AG862" i="30"/>
  <c r="AK881" i="30"/>
  <c r="AL881" i="30"/>
  <c r="AF882" i="30"/>
  <c r="AG882" i="30"/>
  <c r="Q873" i="30"/>
  <c r="R873" i="30"/>
  <c r="V856" i="30"/>
  <c r="W856" i="30"/>
  <c r="L879" i="30"/>
  <c r="M879" i="30"/>
  <c r="AB859" i="30"/>
  <c r="AA859" i="30"/>
  <c r="V848" i="30"/>
  <c r="W848" i="30"/>
  <c r="AF854" i="30"/>
  <c r="AG854" i="30"/>
  <c r="AL859" i="30"/>
  <c r="AK859" i="30"/>
  <c r="G866" i="30"/>
  <c r="H866" i="30"/>
  <c r="AP866" i="30"/>
  <c r="AQ866" i="30"/>
  <c r="V869" i="30"/>
  <c r="W869" i="30"/>
  <c r="AA867" i="30"/>
  <c r="AB867" i="30"/>
  <c r="AK873" i="30"/>
  <c r="AL873" i="30"/>
  <c r="R836" i="30"/>
  <c r="G887" i="30"/>
  <c r="H887" i="30"/>
  <c r="AP868" i="30"/>
  <c r="AQ868" i="30"/>
  <c r="L852" i="30"/>
  <c r="M852" i="30"/>
  <c r="Q864" i="30"/>
  <c r="R864" i="30"/>
  <c r="AP888" i="30"/>
  <c r="AQ888" i="30"/>
  <c r="AP876" i="30"/>
  <c r="AQ876" i="30"/>
  <c r="L873" i="30"/>
  <c r="M873" i="30"/>
  <c r="V853" i="30"/>
  <c r="W853" i="30"/>
  <c r="AU856" i="30"/>
  <c r="AV856" i="30"/>
  <c r="AU852" i="30"/>
  <c r="AV852" i="30"/>
  <c r="Z740" i="30"/>
  <c r="Z811" i="30"/>
  <c r="AA736" i="30"/>
  <c r="AU849" i="30"/>
  <c r="AV849" i="30"/>
  <c r="AK877" i="30"/>
  <c r="AL877" i="30"/>
  <c r="AP861" i="30"/>
  <c r="AQ861" i="30"/>
  <c r="AA872" i="30"/>
  <c r="AB872" i="30"/>
  <c r="Q882" i="30"/>
  <c r="R882" i="30"/>
  <c r="G854" i="30"/>
  <c r="H854" i="30"/>
  <c r="AK839" i="30"/>
  <c r="AL839" i="30"/>
  <c r="V851" i="30"/>
  <c r="W851" i="30"/>
  <c r="AK874" i="30"/>
  <c r="AL874" i="30"/>
  <c r="L888" i="30"/>
  <c r="M888" i="30"/>
  <c r="V875" i="30"/>
  <c r="W875" i="30"/>
  <c r="AF865" i="30"/>
  <c r="AG865" i="30"/>
  <c r="L865" i="30"/>
  <c r="M865" i="30"/>
  <c r="AK871" i="30"/>
  <c r="AL871" i="30"/>
  <c r="AA881" i="30"/>
  <c r="AB881" i="30"/>
  <c r="AU855" i="30"/>
  <c r="AV855" i="30"/>
  <c r="Q839" i="30"/>
  <c r="R839" i="30"/>
  <c r="H860" i="30"/>
  <c r="G860" i="30"/>
  <c r="AU874" i="30"/>
  <c r="AV874" i="30"/>
  <c r="L854" i="30"/>
  <c r="M854" i="30"/>
  <c r="AK837" i="30"/>
  <c r="AL837" i="30"/>
  <c r="AP849" i="30"/>
  <c r="AQ849" i="30"/>
  <c r="U688" i="30"/>
  <c r="U734" i="30" s="1"/>
  <c r="U761" i="30"/>
  <c r="V686" i="30"/>
  <c r="V688" i="30" s="1"/>
  <c r="V861" i="30"/>
  <c r="W861" i="30"/>
  <c r="G855" i="30"/>
  <c r="H855" i="30"/>
  <c r="AA839" i="30"/>
  <c r="AB839" i="30"/>
  <c r="W877" i="30"/>
  <c r="V877" i="30"/>
  <c r="AP874" i="30"/>
  <c r="AQ874" i="30"/>
  <c r="Q861" i="30"/>
  <c r="R861" i="30"/>
  <c r="G874" i="30"/>
  <c r="H874" i="30"/>
  <c r="L881" i="30"/>
  <c r="M881" i="30"/>
  <c r="AK875" i="30"/>
  <c r="AL875" i="30"/>
  <c r="Q888" i="30"/>
  <c r="R888" i="30"/>
  <c r="AO740" i="30"/>
  <c r="AO811" i="30"/>
  <c r="AP736" i="30"/>
  <c r="AA861" i="30"/>
  <c r="AB861" i="30"/>
  <c r="Q848" i="30"/>
  <c r="R848" i="30"/>
  <c r="Q875" i="30"/>
  <c r="R875" i="30"/>
  <c r="AF877" i="30"/>
  <c r="AG877" i="30"/>
  <c r="W886" i="30"/>
  <c r="AA837" i="30"/>
  <c r="AB837" i="30"/>
  <c r="AT740" i="30"/>
  <c r="AT811" i="30"/>
  <c r="AU736" i="30"/>
  <c r="AK862" i="30"/>
  <c r="AL862" i="30"/>
  <c r="Q855" i="30"/>
  <c r="R855" i="30"/>
  <c r="H886" i="30"/>
  <c r="L860" i="30"/>
  <c r="M860" i="30"/>
  <c r="Q863" i="30"/>
  <c r="R863" i="30"/>
  <c r="G763" i="30"/>
  <c r="H837" i="30"/>
  <c r="G837" i="30"/>
  <c r="G882" i="30"/>
  <c r="H882" i="30"/>
  <c r="G862" i="30"/>
  <c r="H862" i="30"/>
  <c r="AF874" i="30"/>
  <c r="AG874" i="30"/>
  <c r="K763" i="30"/>
  <c r="K836" i="30"/>
  <c r="AP848" i="30"/>
  <c r="AQ848" i="30"/>
  <c r="AA876" i="30"/>
  <c r="AB876" i="30"/>
  <c r="AU871" i="30"/>
  <c r="AV871" i="30"/>
  <c r="AF852" i="30"/>
  <c r="AG852" i="30"/>
  <c r="Q866" i="30"/>
  <c r="R866" i="30"/>
  <c r="AP853" i="30"/>
  <c r="AQ853" i="30"/>
  <c r="AF860" i="30"/>
  <c r="AG860" i="30"/>
  <c r="AU888" i="30"/>
  <c r="AV888" i="30"/>
  <c r="F815" i="30"/>
  <c r="F886" i="30"/>
  <c r="AL879" i="30"/>
  <c r="AK879" i="30"/>
  <c r="Q849" i="30"/>
  <c r="R849" i="30"/>
  <c r="G877" i="30"/>
  <c r="H877" i="30"/>
  <c r="Q851" i="30"/>
  <c r="R851" i="30"/>
  <c r="AP851" i="30"/>
  <c r="AQ851" i="30"/>
  <c r="AQ886" i="30"/>
  <c r="AV839" i="30"/>
  <c r="AP855" i="30"/>
  <c r="AQ855" i="30"/>
  <c r="AA889" i="30"/>
  <c r="AB889" i="30"/>
  <c r="G856" i="30"/>
  <c r="H856" i="30"/>
  <c r="G888" i="30"/>
  <c r="H888" i="30"/>
  <c r="W839" i="30"/>
  <c r="AJ761" i="30"/>
  <c r="AJ688" i="30"/>
  <c r="AJ734" i="30" s="1"/>
  <c r="AK686" i="30"/>
  <c r="AK688" i="30" s="1"/>
  <c r="AF868" i="30"/>
  <c r="AG868" i="30"/>
  <c r="AA866" i="30"/>
  <c r="AB866" i="30"/>
  <c r="AG886" i="30"/>
  <c r="AK866" i="30"/>
  <c r="AL866" i="30"/>
  <c r="AP881" i="30"/>
  <c r="AQ881" i="30"/>
  <c r="Q865" i="30"/>
  <c r="R865" i="30"/>
  <c r="G876" i="30"/>
  <c r="H876" i="30"/>
  <c r="AP837" i="30"/>
  <c r="AQ837" i="30"/>
  <c r="AP889" i="30"/>
  <c r="AQ889" i="30"/>
  <c r="L837" i="30"/>
  <c r="M837" i="30"/>
  <c r="AP850" i="30"/>
  <c r="AQ850" i="30"/>
  <c r="AA888" i="30"/>
  <c r="AB888" i="30"/>
  <c r="V837" i="30"/>
  <c r="W837" i="30"/>
  <c r="AV857" i="30"/>
  <c r="AU857" i="30"/>
  <c r="V864" i="30"/>
  <c r="W864" i="30"/>
  <c r="AK863" i="30"/>
  <c r="AL863" i="30"/>
  <c r="R840" i="30"/>
  <c r="L845" i="30"/>
  <c r="M845" i="30"/>
  <c r="W840" i="30"/>
  <c r="AP842" i="30"/>
  <c r="AQ842" i="30"/>
  <c r="AF842" i="30"/>
  <c r="AG842" i="30"/>
  <c r="AA841" i="30"/>
  <c r="AB841" i="30"/>
  <c r="AF845" i="30"/>
  <c r="AG845" i="30"/>
  <c r="AU844" i="30"/>
  <c r="AV844" i="30"/>
  <c r="L841" i="30"/>
  <c r="M841" i="30"/>
  <c r="AK846" i="30"/>
  <c r="AL846" i="30"/>
  <c r="AK844" i="30"/>
  <c r="AL844" i="30"/>
  <c r="Q847" i="30"/>
  <c r="R847" i="30"/>
  <c r="AU842" i="30"/>
  <c r="AV842" i="30"/>
  <c r="AK842" i="30"/>
  <c r="AL842" i="30"/>
  <c r="G840" i="30"/>
  <c r="H840" i="30"/>
  <c r="P840" i="30"/>
  <c r="P805" i="30"/>
  <c r="P808" i="30" s="1"/>
  <c r="AO840" i="30"/>
  <c r="AP840" i="30" s="1"/>
  <c r="AO805" i="30"/>
  <c r="AO808" i="30" s="1"/>
  <c r="AE840" i="30"/>
  <c r="AE915" i="30" s="1"/>
  <c r="AF915" i="30" s="1"/>
  <c r="U840" i="30"/>
  <c r="U915" i="30" s="1"/>
  <c r="V915" i="30" s="1"/>
  <c r="V847" i="30"/>
  <c r="W847" i="30"/>
  <c r="AP765" i="30"/>
  <c r="AU843" i="30"/>
  <c r="AV843" i="30"/>
  <c r="Q846" i="30"/>
  <c r="R846" i="30"/>
  <c r="AU847" i="30"/>
  <c r="AV847" i="30"/>
  <c r="G842" i="30"/>
  <c r="H842" i="30"/>
  <c r="L843" i="30"/>
  <c r="M843" i="30"/>
  <c r="AP843" i="30"/>
  <c r="AQ843" i="30"/>
  <c r="V845" i="30"/>
  <c r="W845" i="30"/>
  <c r="V844" i="30"/>
  <c r="W844" i="30"/>
  <c r="G847" i="30"/>
  <c r="H847" i="30"/>
  <c r="AP845" i="30"/>
  <c r="AQ845" i="30"/>
  <c r="AK841" i="30"/>
  <c r="AL841" i="30"/>
  <c r="AB840" i="30"/>
  <c r="Q843" i="30"/>
  <c r="R843" i="30"/>
  <c r="AA846" i="30"/>
  <c r="AB846" i="30"/>
  <c r="AG840" i="30"/>
  <c r="Q841" i="30"/>
  <c r="R841" i="30"/>
  <c r="Q844" i="30"/>
  <c r="R844" i="30"/>
  <c r="Q842" i="30"/>
  <c r="R842" i="30"/>
  <c r="AF846" i="30"/>
  <c r="AG846" i="30"/>
  <c r="L846" i="30"/>
  <c r="M846" i="30"/>
  <c r="L844" i="30"/>
  <c r="M844" i="30"/>
  <c r="AK843" i="30"/>
  <c r="AL843" i="30"/>
  <c r="AA847" i="30"/>
  <c r="AB847" i="30"/>
  <c r="G846" i="30"/>
  <c r="H846" i="30"/>
  <c r="AL840" i="30"/>
  <c r="AU841" i="30"/>
  <c r="AV841" i="30"/>
  <c r="AU846" i="30"/>
  <c r="AV846" i="30"/>
  <c r="L847" i="30"/>
  <c r="M847" i="30"/>
  <c r="L842" i="30"/>
  <c r="M842" i="30"/>
  <c r="AP846" i="30"/>
  <c r="AQ846" i="30"/>
  <c r="V842" i="30"/>
  <c r="W842" i="30"/>
  <c r="AP841" i="30"/>
  <c r="AQ841" i="30"/>
  <c r="V843" i="30"/>
  <c r="W843" i="30"/>
  <c r="Q845" i="30"/>
  <c r="R845" i="30"/>
  <c r="AU845" i="30"/>
  <c r="AV845" i="30"/>
  <c r="AF847" i="30"/>
  <c r="AG847" i="30"/>
  <c r="V846" i="30"/>
  <c r="W846" i="30"/>
  <c r="AA842" i="30"/>
  <c r="AB842" i="30"/>
  <c r="AV840" i="30"/>
  <c r="AP847" i="30"/>
  <c r="AQ847" i="30"/>
  <c r="AQ840" i="30"/>
  <c r="AA843" i="30"/>
  <c r="AB843" i="30"/>
  <c r="AT840" i="30"/>
  <c r="AT915" i="30" s="1"/>
  <c r="AU915" i="30" s="1"/>
  <c r="AJ840" i="30"/>
  <c r="AJ805" i="30"/>
  <c r="AJ808" i="30" s="1"/>
  <c r="Z840" i="30"/>
  <c r="Z805" i="30"/>
  <c r="Z808" i="30" s="1"/>
  <c r="K840" i="30"/>
  <c r="L840" i="30" s="1"/>
  <c r="K805" i="30"/>
  <c r="K808" i="30" s="1"/>
  <c r="AK845" i="30"/>
  <c r="AL845" i="30"/>
  <c r="G841" i="30"/>
  <c r="H841" i="30"/>
  <c r="AF844" i="30"/>
  <c r="AG844" i="30"/>
  <c r="AA845" i="30"/>
  <c r="AB845" i="30"/>
  <c r="AP844" i="30"/>
  <c r="AQ844" i="30"/>
  <c r="AF841" i="30"/>
  <c r="AG841" i="30"/>
  <c r="AK847" i="30"/>
  <c r="AL847" i="30"/>
  <c r="G844" i="30"/>
  <c r="H844" i="30"/>
  <c r="AF843" i="30"/>
  <c r="AG843" i="30"/>
  <c r="AA844" i="30"/>
  <c r="AB844" i="30"/>
  <c r="AA765" i="30"/>
  <c r="G845" i="30"/>
  <c r="H845" i="30"/>
  <c r="V841" i="30"/>
  <c r="W841" i="30"/>
  <c r="M840" i="30"/>
  <c r="F843" i="30"/>
  <c r="H843" i="30" s="1"/>
  <c r="G768" i="30"/>
  <c r="P740" i="30"/>
  <c r="P811" i="30"/>
  <c r="Q736" i="30"/>
  <c r="H873" i="30"/>
  <c r="F873" i="30"/>
  <c r="G798" i="30"/>
  <c r="F733" i="30"/>
  <c r="F872" i="30"/>
  <c r="G797" i="30"/>
  <c r="F805" i="30"/>
  <c r="F659" i="30"/>
  <c r="C42" i="38"/>
  <c r="C13" i="38"/>
  <c r="C29" i="38"/>
  <c r="R15" i="38"/>
  <c r="S15" i="38"/>
  <c r="M29" i="38"/>
  <c r="L29" i="38"/>
  <c r="K29" i="38"/>
  <c r="J29" i="38"/>
  <c r="I29" i="38"/>
  <c r="H29" i="38"/>
  <c r="G29" i="38"/>
  <c r="F29" i="38"/>
  <c r="E29" i="38"/>
  <c r="D29" i="38"/>
  <c r="M13" i="38"/>
  <c r="M23" i="38" s="1"/>
  <c r="L13" i="38"/>
  <c r="L23" i="38" s="1"/>
  <c r="K13" i="38"/>
  <c r="K23" i="38" s="1"/>
  <c r="J13" i="38"/>
  <c r="J23" i="38" s="1"/>
  <c r="I13" i="38"/>
  <c r="I23" i="38" s="1"/>
  <c r="H13" i="38"/>
  <c r="H23" i="38" s="1"/>
  <c r="G13" i="38"/>
  <c r="G23" i="38" s="1"/>
  <c r="F13" i="38"/>
  <c r="F23" i="38" s="1"/>
  <c r="E13" i="38"/>
  <c r="E23" i="38" s="1"/>
  <c r="D13" i="38"/>
  <c r="D23" i="38" s="1"/>
  <c r="L409" i="57" l="1"/>
  <c r="L411" i="57" s="1"/>
  <c r="L415" i="57" s="1"/>
  <c r="L460" i="57" s="1"/>
  <c r="L409" i="56"/>
  <c r="L411" i="56" s="1"/>
  <c r="L415" i="56" s="1"/>
  <c r="L460" i="56" s="1"/>
  <c r="I456" i="57"/>
  <c r="I458" i="57" s="1"/>
  <c r="I456" i="56"/>
  <c r="I458" i="56" s="1"/>
  <c r="F362" i="57"/>
  <c r="F362" i="56"/>
  <c r="AH967" i="30"/>
  <c r="AL892" i="30"/>
  <c r="AK892" i="30"/>
  <c r="S968" i="30"/>
  <c r="W893" i="30"/>
  <c r="V893" i="30"/>
  <c r="S967" i="30"/>
  <c r="W892" i="30"/>
  <c r="V892" i="30"/>
  <c r="AC967" i="30"/>
  <c r="AG892" i="30"/>
  <c r="AF892" i="30"/>
  <c r="AR968" i="30"/>
  <c r="AV893" i="30"/>
  <c r="AU893" i="30"/>
  <c r="D967" i="30"/>
  <c r="H967" i="30" s="1"/>
  <c r="H892" i="30"/>
  <c r="N967" i="30"/>
  <c r="R892" i="30"/>
  <c r="Q892" i="30"/>
  <c r="AR967" i="30"/>
  <c r="AV892" i="30"/>
  <c r="AU892" i="30"/>
  <c r="N968" i="30"/>
  <c r="R893" i="30"/>
  <c r="Q893" i="30"/>
  <c r="I967" i="30"/>
  <c r="M892" i="30"/>
  <c r="L892" i="30"/>
  <c r="AM967" i="30"/>
  <c r="AQ892" i="30"/>
  <c r="AP892" i="30"/>
  <c r="I968" i="30"/>
  <c r="M893" i="30"/>
  <c r="L893" i="30"/>
  <c r="X967" i="30"/>
  <c r="AB892" i="30"/>
  <c r="AA892" i="30"/>
  <c r="AC968" i="30"/>
  <c r="AG893" i="30"/>
  <c r="AF893" i="30"/>
  <c r="AH968" i="30"/>
  <c r="AL893" i="30"/>
  <c r="AK893" i="30"/>
  <c r="D968" i="30"/>
  <c r="H968" i="30" s="1"/>
  <c r="H893" i="30"/>
  <c r="AM968" i="30"/>
  <c r="AQ893" i="30"/>
  <c r="AP893" i="30"/>
  <c r="X968" i="30"/>
  <c r="AB893" i="30"/>
  <c r="AA893" i="30"/>
  <c r="F892" i="30"/>
  <c r="G817" i="30"/>
  <c r="F968" i="30"/>
  <c r="G968" i="30" s="1"/>
  <c r="G893" i="30"/>
  <c r="G838" i="30"/>
  <c r="D30" i="38"/>
  <c r="D18" i="38"/>
  <c r="N30" i="38"/>
  <c r="N22" i="38"/>
  <c r="O22" i="38"/>
  <c r="O30" i="38"/>
  <c r="P30" i="38"/>
  <c r="P31" i="38" s="1"/>
  <c r="P22" i="38"/>
  <c r="P34" i="38" s="1"/>
  <c r="P45" i="38" s="1"/>
  <c r="Q22" i="38"/>
  <c r="Q34" i="38" s="1"/>
  <c r="Q30" i="38"/>
  <c r="Q31" i="38" s="1"/>
  <c r="G15" i="38"/>
  <c r="K809" i="30"/>
  <c r="K816" i="30" s="1"/>
  <c r="K819" i="30" s="1"/>
  <c r="AF840" i="30"/>
  <c r="AJ741" i="30"/>
  <c r="AJ744" i="30" s="1"/>
  <c r="U741" i="30"/>
  <c r="U744" i="30" s="1"/>
  <c r="AE741" i="30"/>
  <c r="AE744" i="30" s="1"/>
  <c r="Z741" i="30"/>
  <c r="Z744" i="30" s="1"/>
  <c r="AT741" i="30"/>
  <c r="AT744" i="30" s="1"/>
  <c r="P741" i="30"/>
  <c r="P744" i="30" s="1"/>
  <c r="AO741" i="30"/>
  <c r="AO744" i="30" s="1"/>
  <c r="F666" i="30"/>
  <c r="F669" i="30" s="1"/>
  <c r="F460" i="54" s="1"/>
  <c r="H872" i="30"/>
  <c r="F947" i="30"/>
  <c r="G947" i="30" s="1"/>
  <c r="G913" i="30"/>
  <c r="R961" i="30"/>
  <c r="G843" i="30"/>
  <c r="F918" i="30"/>
  <c r="G918" i="30" s="1"/>
  <c r="G873" i="30"/>
  <c r="F948" i="30"/>
  <c r="G948" i="30" s="1"/>
  <c r="K880" i="30"/>
  <c r="K883" i="30" s="1"/>
  <c r="K915" i="30"/>
  <c r="Z880" i="30"/>
  <c r="Z883" i="30" s="1"/>
  <c r="Z915" i="30"/>
  <c r="AJ880" i="30"/>
  <c r="AJ883" i="30" s="1"/>
  <c r="AJ915" i="30"/>
  <c r="AO880" i="30"/>
  <c r="AO883" i="30" s="1"/>
  <c r="AO915" i="30"/>
  <c r="P880" i="30"/>
  <c r="P883" i="30" s="1"/>
  <c r="P915" i="30"/>
  <c r="F890" i="30"/>
  <c r="F961" i="30"/>
  <c r="K838" i="30"/>
  <c r="K911" i="30"/>
  <c r="K890" i="30"/>
  <c r="K961" i="30"/>
  <c r="AJ836" i="30"/>
  <c r="AJ911" i="30" s="1"/>
  <c r="AJ763" i="30"/>
  <c r="AJ809" i="30" s="1"/>
  <c r="AK761" i="30"/>
  <c r="AK763" i="30" s="1"/>
  <c r="AO815" i="30"/>
  <c r="AO886" i="30"/>
  <c r="AO961" i="30" s="1"/>
  <c r="AP811" i="30"/>
  <c r="Z815" i="30"/>
  <c r="Z886" i="30"/>
  <c r="Z961" i="30" s="1"/>
  <c r="AA811" i="30"/>
  <c r="AE815" i="30"/>
  <c r="AE886" i="30"/>
  <c r="AE961" i="30" s="1"/>
  <c r="AF811" i="30"/>
  <c r="P836" i="30"/>
  <c r="P911" i="30" s="1"/>
  <c r="P763" i="30"/>
  <c r="P809" i="30" s="1"/>
  <c r="Q761" i="30"/>
  <c r="Q763" i="30" s="1"/>
  <c r="U839" i="30"/>
  <c r="U880" i="30" s="1"/>
  <c r="U883" i="30" s="1"/>
  <c r="V764" i="30"/>
  <c r="AE763" i="30"/>
  <c r="AE809" i="30" s="1"/>
  <c r="AE836" i="30"/>
  <c r="AE911" i="30" s="1"/>
  <c r="AF761" i="30"/>
  <c r="AF763" i="30" s="1"/>
  <c r="G886" i="30"/>
  <c r="AT815" i="30"/>
  <c r="AT886" i="30"/>
  <c r="AT961" i="30" s="1"/>
  <c r="AU811" i="30"/>
  <c r="U763" i="30"/>
  <c r="U809" i="30" s="1"/>
  <c r="U836" i="30"/>
  <c r="U911" i="30" s="1"/>
  <c r="V761" i="30"/>
  <c r="V763" i="30" s="1"/>
  <c r="AJ815" i="30"/>
  <c r="AJ886" i="30"/>
  <c r="AJ961" i="30" s="1"/>
  <c r="AK811" i="30"/>
  <c r="Z836" i="30"/>
  <c r="Z911" i="30" s="1"/>
  <c r="Z763" i="30"/>
  <c r="Z809" i="30" s="1"/>
  <c r="AA761" i="30"/>
  <c r="AA763" i="30" s="1"/>
  <c r="AE839" i="30"/>
  <c r="AF764" i="30"/>
  <c r="L836" i="30"/>
  <c r="L838" i="30" s="1"/>
  <c r="AO763" i="30"/>
  <c r="AO809" i="30" s="1"/>
  <c r="AO836" i="30"/>
  <c r="AO911" i="30" s="1"/>
  <c r="AP761" i="30"/>
  <c r="AP763" i="30" s="1"/>
  <c r="AT839" i="30"/>
  <c r="AU764" i="30"/>
  <c r="U815" i="30"/>
  <c r="U886" i="30"/>
  <c r="U961" i="30" s="1"/>
  <c r="V811" i="30"/>
  <c r="AT836" i="30"/>
  <c r="AT911" i="30" s="1"/>
  <c r="AT763" i="30"/>
  <c r="AT809" i="30" s="1"/>
  <c r="AU761" i="30"/>
  <c r="AU763" i="30" s="1"/>
  <c r="AU840" i="30"/>
  <c r="AA840" i="30"/>
  <c r="AK840" i="30"/>
  <c r="V840" i="30"/>
  <c r="Q840" i="30"/>
  <c r="P815" i="30"/>
  <c r="P886" i="30"/>
  <c r="P961" i="30" s="1"/>
  <c r="P965" i="30" s="1"/>
  <c r="Q811" i="30"/>
  <c r="F808" i="30"/>
  <c r="F734" i="30"/>
  <c r="G872" i="30"/>
  <c r="F880" i="30"/>
  <c r="S22" i="38"/>
  <c r="S34" i="38" s="1"/>
  <c r="S30" i="38"/>
  <c r="S31" i="38" s="1"/>
  <c r="R30" i="38"/>
  <c r="R31" i="38" s="1"/>
  <c r="R22" i="38"/>
  <c r="R34" i="38" s="1"/>
  <c r="Q45" i="38"/>
  <c r="Q44" i="38"/>
  <c r="P44" i="38"/>
  <c r="Q43" i="38"/>
  <c r="D15" i="38"/>
  <c r="L15" i="38"/>
  <c r="H15" i="38"/>
  <c r="F15" i="38"/>
  <c r="J15" i="38"/>
  <c r="E15" i="38"/>
  <c r="I15" i="38"/>
  <c r="K15" i="38"/>
  <c r="M15" i="38"/>
  <c r="I503" i="57" l="1"/>
  <c r="I505" i="57" s="1"/>
  <c r="I503" i="56"/>
  <c r="I505" i="56" s="1"/>
  <c r="L456" i="57"/>
  <c r="L458" i="57" s="1"/>
  <c r="L462" i="57" s="1"/>
  <c r="L507" i="57" s="1"/>
  <c r="L456" i="56"/>
  <c r="L458" i="56" s="1"/>
  <c r="L462" i="56" s="1"/>
  <c r="L507" i="56" s="1"/>
  <c r="F409" i="57"/>
  <c r="F409" i="56"/>
  <c r="O31" i="38"/>
  <c r="AQ968" i="30"/>
  <c r="AP968" i="30"/>
  <c r="AG968" i="30"/>
  <c r="AF968" i="30"/>
  <c r="M967" i="30"/>
  <c r="L967" i="30"/>
  <c r="R968" i="30"/>
  <c r="Q968" i="30"/>
  <c r="W968" i="30"/>
  <c r="V968" i="30"/>
  <c r="O34" i="38"/>
  <c r="O47" i="38"/>
  <c r="AB968" i="30"/>
  <c r="AA968" i="30"/>
  <c r="AL968" i="30"/>
  <c r="AK968" i="30"/>
  <c r="AQ967" i="30"/>
  <c r="AP967" i="30"/>
  <c r="W967" i="30"/>
  <c r="V967" i="30"/>
  <c r="N34" i="38"/>
  <c r="N47" i="38"/>
  <c r="M968" i="30"/>
  <c r="L968" i="30"/>
  <c r="R967" i="30"/>
  <c r="Q967" i="30"/>
  <c r="AG967" i="30"/>
  <c r="AF967" i="30"/>
  <c r="N31" i="38"/>
  <c r="AB967" i="30"/>
  <c r="AA967" i="30"/>
  <c r="AV967" i="30"/>
  <c r="AU967" i="30"/>
  <c r="AV968" i="30"/>
  <c r="AU968" i="30"/>
  <c r="AL967" i="30"/>
  <c r="AK967" i="30"/>
  <c r="F967" i="30"/>
  <c r="G967" i="30" s="1"/>
  <c r="G892" i="30"/>
  <c r="G30" i="38"/>
  <c r="G22" i="38"/>
  <c r="P43" i="38"/>
  <c r="P46" i="38" s="1"/>
  <c r="P49" i="38" s="1"/>
  <c r="P54" i="38" s="1"/>
  <c r="Q46" i="38"/>
  <c r="Q49" i="38" s="1"/>
  <c r="Q54" i="38" s="1"/>
  <c r="H918" i="30"/>
  <c r="AT816" i="30"/>
  <c r="AT819" i="30" s="1"/>
  <c r="Z816" i="30"/>
  <c r="Z819" i="30" s="1"/>
  <c r="AO816" i="30"/>
  <c r="AO819" i="30" s="1"/>
  <c r="U816" i="30"/>
  <c r="U819" i="30" s="1"/>
  <c r="AE816" i="30"/>
  <c r="AE819" i="30" s="1"/>
  <c r="P816" i="30"/>
  <c r="P819" i="30" s="1"/>
  <c r="AJ816" i="30"/>
  <c r="AJ819" i="30" s="1"/>
  <c r="F741" i="30"/>
  <c r="F744" i="30" s="1"/>
  <c r="F513" i="54" s="1"/>
  <c r="AT913" i="30"/>
  <c r="AU911" i="30"/>
  <c r="AU913" i="30" s="1"/>
  <c r="U965" i="30"/>
  <c r="V961" i="30"/>
  <c r="Z913" i="30"/>
  <c r="AA911" i="30"/>
  <c r="AA913" i="30" s="1"/>
  <c r="AJ965" i="30"/>
  <c r="AK961" i="30"/>
  <c r="AT965" i="30"/>
  <c r="AU961" i="30"/>
  <c r="V839" i="30"/>
  <c r="U914" i="30"/>
  <c r="Z965" i="30"/>
  <c r="AA961" i="30"/>
  <c r="K884" i="30"/>
  <c r="Q961" i="30"/>
  <c r="AU839" i="30"/>
  <c r="AT914" i="30"/>
  <c r="AO913" i="30"/>
  <c r="AP911" i="30"/>
  <c r="AP913" i="30" s="1"/>
  <c r="AF839" i="30"/>
  <c r="AE914" i="30"/>
  <c r="U913" i="30"/>
  <c r="V911" i="30"/>
  <c r="V913" i="30" s="1"/>
  <c r="AE913" i="30"/>
  <c r="AF911" i="30"/>
  <c r="AF913" i="30" s="1"/>
  <c r="P913" i="30"/>
  <c r="Q911" i="30"/>
  <c r="Q913" i="30" s="1"/>
  <c r="AE965" i="30"/>
  <c r="AF961" i="30"/>
  <c r="AO965" i="30"/>
  <c r="AP961" i="30"/>
  <c r="AJ913" i="30"/>
  <c r="AK911" i="30"/>
  <c r="AK913" i="30" s="1"/>
  <c r="K965" i="30"/>
  <c r="L961" i="30"/>
  <c r="K913" i="30"/>
  <c r="L911" i="30"/>
  <c r="L913" i="30" s="1"/>
  <c r="F965" i="30"/>
  <c r="G961" i="30"/>
  <c r="P955" i="30"/>
  <c r="P958" i="30" s="1"/>
  <c r="Q915" i="30"/>
  <c r="AO955" i="30"/>
  <c r="AO958" i="30" s="1"/>
  <c r="AO959" i="30" s="1"/>
  <c r="AO966" i="30" s="1"/>
  <c r="AO969" i="30" s="1"/>
  <c r="AP915" i="30"/>
  <c r="AJ955" i="30"/>
  <c r="AJ958" i="30" s="1"/>
  <c r="AJ959" i="30" s="1"/>
  <c r="AK915" i="30"/>
  <c r="Z955" i="30"/>
  <c r="Z958" i="30" s="1"/>
  <c r="AA915" i="30"/>
  <c r="K955" i="30"/>
  <c r="K958" i="30" s="1"/>
  <c r="L915" i="30"/>
  <c r="F955" i="30"/>
  <c r="F958" i="30" s="1"/>
  <c r="F959" i="30" s="1"/>
  <c r="F966" i="30" s="1"/>
  <c r="F969" i="30" s="1"/>
  <c r="F672" i="54" s="1"/>
  <c r="AT838" i="30"/>
  <c r="AU836" i="30"/>
  <c r="AU838" i="30" s="1"/>
  <c r="U890" i="30"/>
  <c r="V886" i="30"/>
  <c r="Z838" i="30"/>
  <c r="Z884" i="30" s="1"/>
  <c r="AA836" i="30"/>
  <c r="AA838" i="30" s="1"/>
  <c r="AJ890" i="30"/>
  <c r="AK886" i="30"/>
  <c r="U838" i="30"/>
  <c r="U884" i="30" s="1"/>
  <c r="V836" i="30"/>
  <c r="V838" i="30" s="1"/>
  <c r="AE880" i="30"/>
  <c r="AE883" i="30" s="1"/>
  <c r="AE838" i="30"/>
  <c r="AF836" i="30"/>
  <c r="AF838" i="30" s="1"/>
  <c r="P838" i="30"/>
  <c r="P884" i="30" s="1"/>
  <c r="Q836" i="30"/>
  <c r="Q838" i="30" s="1"/>
  <c r="AE890" i="30"/>
  <c r="AF886" i="30"/>
  <c r="Z890" i="30"/>
  <c r="AA886" i="30"/>
  <c r="AJ838" i="30"/>
  <c r="AJ884" i="30" s="1"/>
  <c r="AK836" i="30"/>
  <c r="AK838" i="30" s="1"/>
  <c r="AO838" i="30"/>
  <c r="AO884" i="30" s="1"/>
  <c r="AP836" i="30"/>
  <c r="AP838" i="30" s="1"/>
  <c r="AT890" i="30"/>
  <c r="AU886" i="30"/>
  <c r="AO890" i="30"/>
  <c r="AP886" i="30"/>
  <c r="AT880" i="30"/>
  <c r="AT883" i="30" s="1"/>
  <c r="AT884" i="30" s="1"/>
  <c r="P890" i="30"/>
  <c r="Q886" i="30"/>
  <c r="F883" i="30"/>
  <c r="F809" i="30"/>
  <c r="K30" i="38"/>
  <c r="K22" i="38"/>
  <c r="E30" i="38"/>
  <c r="E22" i="38"/>
  <c r="F30" i="38"/>
  <c r="F22" i="38"/>
  <c r="H30" i="38"/>
  <c r="H22" i="38"/>
  <c r="D31" i="38"/>
  <c r="D22" i="38"/>
  <c r="C23" i="38"/>
  <c r="C30" i="38" s="1"/>
  <c r="M30" i="38"/>
  <c r="M22" i="38"/>
  <c r="I30" i="38"/>
  <c r="I22" i="38"/>
  <c r="J30" i="38"/>
  <c r="J22" i="38"/>
  <c r="L30" i="38"/>
  <c r="L22" i="38"/>
  <c r="R45" i="38"/>
  <c r="R44" i="38"/>
  <c r="R43" i="38"/>
  <c r="S45" i="38"/>
  <c r="S44" i="38"/>
  <c r="S43" i="38"/>
  <c r="P891" i="30" l="1"/>
  <c r="P894" i="30" s="1"/>
  <c r="Z959" i="30"/>
  <c r="Z966" i="30" s="1"/>
  <c r="Z969" i="30" s="1"/>
  <c r="L503" i="57"/>
  <c r="L505" i="57" s="1"/>
  <c r="L509" i="57" s="1"/>
  <c r="L554" i="57" s="1"/>
  <c r="L503" i="56"/>
  <c r="L505" i="56" s="1"/>
  <c r="L509" i="56" s="1"/>
  <c r="L554" i="56" s="1"/>
  <c r="AJ966" i="30"/>
  <c r="AJ969" i="30" s="1"/>
  <c r="F597" i="57"/>
  <c r="F597" i="56"/>
  <c r="F456" i="57"/>
  <c r="F456" i="56"/>
  <c r="H34" i="38"/>
  <c r="H47" i="38"/>
  <c r="E34" i="38"/>
  <c r="E47" i="38"/>
  <c r="G31" i="38"/>
  <c r="N45" i="38"/>
  <c r="N44" i="38"/>
  <c r="N43" i="38"/>
  <c r="J31" i="38"/>
  <c r="L34" i="38"/>
  <c r="L44" i="38" s="1"/>
  <c r="L47" i="38"/>
  <c r="I34" i="38"/>
  <c r="I44" i="38" s="1"/>
  <c r="I47" i="38"/>
  <c r="H31" i="38"/>
  <c r="E31" i="38"/>
  <c r="I31" i="38"/>
  <c r="K34" i="38"/>
  <c r="K47" i="38"/>
  <c r="M31" i="38"/>
  <c r="L31" i="38"/>
  <c r="D34" i="38"/>
  <c r="D43" i="38" s="1"/>
  <c r="D47" i="38"/>
  <c r="F34" i="38"/>
  <c r="F44" i="38" s="1"/>
  <c r="F47" i="38"/>
  <c r="J34" i="38"/>
  <c r="J45" i="38" s="1"/>
  <c r="J47" i="38"/>
  <c r="M34" i="38"/>
  <c r="M47" i="38"/>
  <c r="F31" i="38"/>
  <c r="K31" i="38"/>
  <c r="G34" i="38"/>
  <c r="G47" i="38"/>
  <c r="O43" i="38"/>
  <c r="O45" i="38"/>
  <c r="O44" i="38"/>
  <c r="K959" i="30"/>
  <c r="K966" i="30" s="1"/>
  <c r="K969" i="30" s="1"/>
  <c r="P959" i="30"/>
  <c r="P966" i="30" s="1"/>
  <c r="P969" i="30" s="1"/>
  <c r="S46" i="38"/>
  <c r="S49" i="38" s="1"/>
  <c r="S54" i="38" s="1"/>
  <c r="AT891" i="30"/>
  <c r="AT894" i="30" s="1"/>
  <c r="K891" i="30"/>
  <c r="K894" i="30" s="1"/>
  <c r="AO891" i="30"/>
  <c r="AO894" i="30" s="1"/>
  <c r="AJ891" i="30"/>
  <c r="AJ894" i="30" s="1"/>
  <c r="U891" i="30"/>
  <c r="U894" i="30" s="1"/>
  <c r="Z891" i="30"/>
  <c r="Z894" i="30" s="1"/>
  <c r="F816" i="30"/>
  <c r="F819" i="30" s="1"/>
  <c r="F566" i="54" s="1"/>
  <c r="AE955" i="30"/>
  <c r="AE958" i="30" s="1"/>
  <c r="AE959" i="30" s="1"/>
  <c r="AE966" i="30" s="1"/>
  <c r="AE969" i="30" s="1"/>
  <c r="AF914" i="30"/>
  <c r="AT955" i="30"/>
  <c r="AT958" i="30" s="1"/>
  <c r="AT959" i="30" s="1"/>
  <c r="AT966" i="30" s="1"/>
  <c r="AT969" i="30" s="1"/>
  <c r="AU914" i="30"/>
  <c r="U955" i="30"/>
  <c r="U958" i="30" s="1"/>
  <c r="U959" i="30" s="1"/>
  <c r="U966" i="30" s="1"/>
  <c r="U969" i="30" s="1"/>
  <c r="V914" i="30"/>
  <c r="AE884" i="30"/>
  <c r="F884" i="30"/>
  <c r="R46" i="38"/>
  <c r="R49" i="38" s="1"/>
  <c r="R54" i="38" s="1"/>
  <c r="D45" i="38"/>
  <c r="D44" i="38"/>
  <c r="H45" i="38"/>
  <c r="H44" i="38"/>
  <c r="H43" i="38"/>
  <c r="F45" i="38"/>
  <c r="F43" i="38"/>
  <c r="E45" i="38"/>
  <c r="E44" i="38"/>
  <c r="E43" i="38"/>
  <c r="K45" i="38"/>
  <c r="K44" i="38"/>
  <c r="K43" i="38"/>
  <c r="L45" i="38"/>
  <c r="L43" i="38"/>
  <c r="J44" i="38"/>
  <c r="J43" i="38"/>
  <c r="I45" i="38"/>
  <c r="M45" i="38"/>
  <c r="M44" i="38"/>
  <c r="M43" i="38"/>
  <c r="I550" i="57" l="1"/>
  <c r="I552" i="57" s="1"/>
  <c r="I550" i="56"/>
  <c r="I552" i="56" s="1"/>
  <c r="L597" i="57"/>
  <c r="L599" i="57" s="1"/>
  <c r="L597" i="56"/>
  <c r="L599" i="56" s="1"/>
  <c r="I597" i="57"/>
  <c r="I599" i="57" s="1"/>
  <c r="I597" i="56"/>
  <c r="I599" i="56" s="1"/>
  <c r="L550" i="57"/>
  <c r="L552" i="57" s="1"/>
  <c r="L556" i="57" s="1"/>
  <c r="L601" i="57" s="1"/>
  <c r="L550" i="56"/>
  <c r="L552" i="56" s="1"/>
  <c r="L556" i="56" s="1"/>
  <c r="L601" i="56" s="1"/>
  <c r="F503" i="57"/>
  <c r="F503" i="56"/>
  <c r="J46" i="38"/>
  <c r="J49" i="38" s="1"/>
  <c r="J53" i="38" s="1"/>
  <c r="J54" i="38" s="1"/>
  <c r="I43" i="38"/>
  <c r="I46" i="38" s="1"/>
  <c r="I49" i="38" s="1"/>
  <c r="O46" i="38"/>
  <c r="O49" i="38" s="1"/>
  <c r="O53" i="38" s="1"/>
  <c r="O54" i="38" s="1"/>
  <c r="G43" i="38"/>
  <c r="G44" i="38"/>
  <c r="C44" i="38" s="1"/>
  <c r="G45" i="38"/>
  <c r="C45" i="38" s="1"/>
  <c r="M46" i="38"/>
  <c r="M49" i="38" s="1"/>
  <c r="C47" i="38"/>
  <c r="N46" i="38"/>
  <c r="N49" i="38" s="1"/>
  <c r="K46" i="38"/>
  <c r="K49" i="38" s="1"/>
  <c r="F46" i="38"/>
  <c r="F49" i="38" s="1"/>
  <c r="D46" i="38"/>
  <c r="D49" i="38" s="1"/>
  <c r="F891" i="30"/>
  <c r="F894" i="30" s="1"/>
  <c r="F619" i="54" s="1"/>
  <c r="AE891" i="30"/>
  <c r="AE894" i="30" s="1"/>
  <c r="L46" i="38"/>
  <c r="L49" i="38" s="1"/>
  <c r="E46" i="38"/>
  <c r="E49" i="38" s="1"/>
  <c r="H46" i="38"/>
  <c r="H49" i="38" s="1"/>
  <c r="L603" i="56" l="1"/>
  <c r="L648" i="56" s="1"/>
  <c r="L650" i="56" s="1"/>
  <c r="L603" i="57"/>
  <c r="L648" i="57" s="1"/>
  <c r="L650" i="57" s="1"/>
  <c r="F722" i="54"/>
  <c r="F644" i="57"/>
  <c r="F644" i="56"/>
  <c r="F550" i="57"/>
  <c r="F550" i="56"/>
  <c r="H53" i="38"/>
  <c r="H54" i="38" s="1"/>
  <c r="I53" i="38"/>
  <c r="I54" i="38" s="1"/>
  <c r="F53" i="38"/>
  <c r="F54" i="38" s="1"/>
  <c r="K53" i="38"/>
  <c r="K54" i="38" s="1"/>
  <c r="E53" i="38"/>
  <c r="E54" i="38" s="1"/>
  <c r="M53" i="38"/>
  <c r="M54" i="38" s="1"/>
  <c r="G46" i="38"/>
  <c r="G49" i="38" s="1"/>
  <c r="L53" i="38"/>
  <c r="L54" i="38" s="1"/>
  <c r="D53" i="38"/>
  <c r="D54" i="38" s="1"/>
  <c r="N53" i="38"/>
  <c r="N54" i="38" s="1"/>
  <c r="C43" i="38"/>
  <c r="C46" i="38" s="1"/>
  <c r="C49" i="38" s="1"/>
  <c r="C53" i="38" s="1"/>
  <c r="C54" i="38" s="1"/>
  <c r="BH4" i="29"/>
  <c r="BA4" i="29"/>
  <c r="AT4" i="29"/>
  <c r="AM4" i="29"/>
  <c r="AF4" i="29"/>
  <c r="Y4" i="29"/>
  <c r="R4" i="29"/>
  <c r="K4" i="29"/>
  <c r="D4" i="29"/>
  <c r="G53" i="38" l="1"/>
  <c r="G54" i="38" s="1"/>
  <c r="O56" i="36"/>
  <c r="S51" i="36"/>
  <c r="M51" i="36"/>
  <c r="S50" i="36"/>
  <c r="M50" i="36"/>
  <c r="S49" i="36"/>
  <c r="M49" i="36"/>
  <c r="S48" i="36"/>
  <c r="M48" i="36"/>
  <c r="S47" i="36"/>
  <c r="M47" i="36"/>
  <c r="S46" i="36"/>
  <c r="M46" i="36"/>
  <c r="S45" i="36"/>
  <c r="M45" i="36"/>
  <c r="S44" i="36"/>
  <c r="M44" i="36"/>
  <c r="S43" i="36"/>
  <c r="M43" i="36"/>
  <c r="S42" i="36"/>
  <c r="M42" i="36"/>
  <c r="S41" i="36"/>
  <c r="M41" i="36"/>
  <c r="S40" i="36"/>
  <c r="M40" i="36"/>
  <c r="S39" i="36"/>
  <c r="M39" i="36"/>
  <c r="S38" i="36"/>
  <c r="M38" i="36"/>
  <c r="S37" i="36"/>
  <c r="M37" i="36"/>
  <c r="S36" i="36"/>
  <c r="M36" i="36"/>
  <c r="S35" i="36"/>
  <c r="M35" i="36"/>
  <c r="S34" i="36"/>
  <c r="M34" i="36"/>
  <c r="S33" i="36"/>
  <c r="M33" i="36"/>
  <c r="S32" i="36"/>
  <c r="M32" i="36"/>
  <c r="S31" i="36"/>
  <c r="M31" i="36"/>
  <c r="S30" i="36"/>
  <c r="M30" i="36"/>
  <c r="S29" i="36"/>
  <c r="M29" i="36"/>
  <c r="S28" i="36"/>
  <c r="M28" i="36"/>
  <c r="S27" i="36"/>
  <c r="M27" i="36"/>
  <c r="S26" i="36"/>
  <c r="M26" i="36"/>
  <c r="S25" i="36"/>
  <c r="M25" i="36"/>
  <c r="S24" i="36"/>
  <c r="M24" i="36"/>
  <c r="S23" i="36"/>
  <c r="M23" i="36"/>
  <c r="S22" i="36"/>
  <c r="M22" i="36"/>
  <c r="S21" i="36"/>
  <c r="M21" i="36"/>
  <c r="S20" i="36"/>
  <c r="M20" i="36"/>
  <c r="S19" i="36"/>
  <c r="M19" i="36"/>
  <c r="S18" i="36"/>
  <c r="M18" i="36"/>
  <c r="S17" i="36"/>
  <c r="M17" i="36"/>
  <c r="S15" i="36"/>
  <c r="M15" i="36"/>
  <c r="J65" i="30"/>
  <c r="M53" i="36" l="1"/>
  <c r="M56" i="36" s="1"/>
  <c r="S53" i="36"/>
  <c r="S58" i="36" s="1"/>
  <c r="M58" i="36" l="1"/>
  <c r="S56" i="36"/>
  <c r="BO66" i="29"/>
  <c r="BO73" i="29"/>
  <c r="BO74" i="29"/>
  <c r="BO78" i="29"/>
  <c r="G6" i="29"/>
  <c r="E6" i="29"/>
  <c r="G5" i="29"/>
  <c r="BK5" i="29" s="1"/>
  <c r="D5" i="29"/>
  <c r="BH5" i="29" s="1"/>
  <c r="BM85" i="29"/>
  <c r="BM84" i="29"/>
  <c r="BM83" i="29"/>
  <c r="BM82" i="29"/>
  <c r="BM81" i="29"/>
  <c r="BM80" i="29"/>
  <c r="BM79" i="29"/>
  <c r="BM71" i="29"/>
  <c r="BM69" i="29"/>
  <c r="BM68" i="29"/>
  <c r="BL64" i="29"/>
  <c r="BK64" i="29"/>
  <c r="BJ64" i="29"/>
  <c r="BI64" i="29"/>
  <c r="BH64" i="29"/>
  <c r="BG64" i="29"/>
  <c r="BM63" i="29"/>
  <c r="BM62" i="29"/>
  <c r="BM61" i="29"/>
  <c r="BM60" i="29"/>
  <c r="BM57" i="29"/>
  <c r="BM56" i="29"/>
  <c r="BL55" i="29"/>
  <c r="BL58" i="29" s="1"/>
  <c r="BK55" i="29"/>
  <c r="BK58" i="29" s="1"/>
  <c r="BJ55" i="29"/>
  <c r="BJ58" i="29" s="1"/>
  <c r="BI55" i="29"/>
  <c r="BI58" i="29" s="1"/>
  <c r="BH55" i="29"/>
  <c r="BH58" i="29" s="1"/>
  <c r="BG55" i="29"/>
  <c r="BG58" i="29" s="1"/>
  <c r="BM54" i="29"/>
  <c r="BM53" i="29"/>
  <c r="BM52" i="29"/>
  <c r="BM51" i="29"/>
  <c r="BM50" i="29"/>
  <c r="BM49" i="29"/>
  <c r="BM48" i="29"/>
  <c r="BM47" i="29"/>
  <c r="BM46" i="29"/>
  <c r="BM45" i="29"/>
  <c r="BM44" i="29"/>
  <c r="BM43" i="29"/>
  <c r="BM42" i="29"/>
  <c r="BM41" i="29"/>
  <c r="BM40" i="29"/>
  <c r="BM39" i="29"/>
  <c r="BM38" i="29"/>
  <c r="BM37" i="29"/>
  <c r="BM36" i="29"/>
  <c r="BM35" i="29"/>
  <c r="BM34" i="29"/>
  <c r="BM33" i="29"/>
  <c r="BM32" i="29"/>
  <c r="BM31" i="29"/>
  <c r="BM30" i="29"/>
  <c r="BM29" i="29"/>
  <c r="BM28" i="29"/>
  <c r="BM27" i="29"/>
  <c r="BM26" i="29"/>
  <c r="BM25" i="29"/>
  <c r="BM24" i="29"/>
  <c r="BM23" i="29"/>
  <c r="BM22" i="29"/>
  <c r="BM21" i="29"/>
  <c r="BM20" i="29"/>
  <c r="BM19" i="29"/>
  <c r="BM18" i="29"/>
  <c r="BM17" i="29"/>
  <c r="BM16" i="29"/>
  <c r="BM15" i="29"/>
  <c r="BM14" i="29"/>
  <c r="BL13" i="29"/>
  <c r="BK13" i="29"/>
  <c r="BJ13" i="29"/>
  <c r="BI13" i="29"/>
  <c r="BH13" i="29"/>
  <c r="BG13" i="29"/>
  <c r="BM12" i="29"/>
  <c r="BM11" i="29"/>
  <c r="BF85" i="29"/>
  <c r="BF84" i="29"/>
  <c r="BF83" i="29"/>
  <c r="BF82" i="29"/>
  <c r="BF81" i="29"/>
  <c r="BF80" i="29"/>
  <c r="BF79" i="29"/>
  <c r="BF71" i="29"/>
  <c r="BF69" i="29"/>
  <c r="BF68" i="29"/>
  <c r="BE64" i="29"/>
  <c r="BD64" i="29"/>
  <c r="BC64" i="29"/>
  <c r="BB64" i="29"/>
  <c r="BA64" i="29"/>
  <c r="AZ64" i="29"/>
  <c r="BF63" i="29"/>
  <c r="BF62" i="29"/>
  <c r="BF61" i="29"/>
  <c r="BF60" i="29"/>
  <c r="BF57" i="29"/>
  <c r="BF56" i="29"/>
  <c r="BE55" i="29"/>
  <c r="BE58" i="29" s="1"/>
  <c r="BD55" i="29"/>
  <c r="BD58" i="29" s="1"/>
  <c r="BC55" i="29"/>
  <c r="BC58" i="29" s="1"/>
  <c r="BB55" i="29"/>
  <c r="BB58" i="29" s="1"/>
  <c r="BA55" i="29"/>
  <c r="BA58" i="29" s="1"/>
  <c r="AZ55" i="29"/>
  <c r="AZ58" i="29" s="1"/>
  <c r="BF54" i="29"/>
  <c r="BF53" i="29"/>
  <c r="BF52" i="29"/>
  <c r="BF51" i="29"/>
  <c r="BF50" i="29"/>
  <c r="BF49" i="29"/>
  <c r="BF48" i="29"/>
  <c r="BF47" i="29"/>
  <c r="BF46" i="29"/>
  <c r="BF45" i="29"/>
  <c r="BF44" i="29"/>
  <c r="BF43" i="29"/>
  <c r="BF42" i="29"/>
  <c r="BF41" i="29"/>
  <c r="BF40" i="29"/>
  <c r="BF39" i="29"/>
  <c r="BF38" i="29"/>
  <c r="BF37" i="29"/>
  <c r="BF36" i="29"/>
  <c r="BF35" i="29"/>
  <c r="BF34" i="29"/>
  <c r="BF33" i="29"/>
  <c r="BF32" i="29"/>
  <c r="BF31" i="29"/>
  <c r="BF30" i="29"/>
  <c r="BF29" i="29"/>
  <c r="BF28" i="29"/>
  <c r="BF27" i="29"/>
  <c r="BF26" i="29"/>
  <c r="BF25" i="29"/>
  <c r="BF24" i="29"/>
  <c r="BF23" i="29"/>
  <c r="BF22" i="29"/>
  <c r="BF21" i="29"/>
  <c r="BF20" i="29"/>
  <c r="BF19" i="29"/>
  <c r="BF18" i="29"/>
  <c r="BF17" i="29"/>
  <c r="BF16" i="29"/>
  <c r="BF15" i="29"/>
  <c r="BF14" i="29"/>
  <c r="BE13" i="29"/>
  <c r="BD13" i="29"/>
  <c r="BC13" i="29"/>
  <c r="BB13" i="29"/>
  <c r="BA13" i="29"/>
  <c r="AZ13" i="29"/>
  <c r="BF12" i="29"/>
  <c r="BF11" i="29"/>
  <c r="AY85" i="29"/>
  <c r="AY84" i="29"/>
  <c r="AY83" i="29"/>
  <c r="AY82" i="29"/>
  <c r="AY81" i="29"/>
  <c r="AY80" i="29"/>
  <c r="AY79" i="29"/>
  <c r="AY71" i="29"/>
  <c r="AY69" i="29"/>
  <c r="AY68" i="29"/>
  <c r="AX64" i="29"/>
  <c r="AW64" i="29"/>
  <c r="AV64" i="29"/>
  <c r="AU64" i="29"/>
  <c r="AT64" i="29"/>
  <c r="AS64" i="29"/>
  <c r="AY63" i="29"/>
  <c r="AY62" i="29"/>
  <c r="AY61" i="29"/>
  <c r="AY60" i="29"/>
  <c r="AY57" i="29"/>
  <c r="AY56" i="29"/>
  <c r="AX55" i="29"/>
  <c r="AX58" i="29" s="1"/>
  <c r="AW55" i="29"/>
  <c r="AW58" i="29" s="1"/>
  <c r="AV55" i="29"/>
  <c r="AV58" i="29" s="1"/>
  <c r="AU55" i="29"/>
  <c r="AU58" i="29" s="1"/>
  <c r="AT55" i="29"/>
  <c r="AT58" i="29" s="1"/>
  <c r="AS55" i="29"/>
  <c r="AS58" i="29" s="1"/>
  <c r="AY54" i="29"/>
  <c r="AY53" i="29"/>
  <c r="AY52" i="29"/>
  <c r="AY51" i="29"/>
  <c r="AY50" i="29"/>
  <c r="AY49" i="29"/>
  <c r="AY48" i="29"/>
  <c r="AY47" i="29"/>
  <c r="AY46" i="29"/>
  <c r="AY45" i="29"/>
  <c r="AY44" i="29"/>
  <c r="AY43" i="29"/>
  <c r="AY42" i="29"/>
  <c r="AY41" i="29"/>
  <c r="AY40" i="29"/>
  <c r="AY39" i="29"/>
  <c r="AY38" i="29"/>
  <c r="AY37" i="29"/>
  <c r="AY36" i="29"/>
  <c r="AY35" i="29"/>
  <c r="AY34" i="29"/>
  <c r="AY33" i="29"/>
  <c r="AY32" i="29"/>
  <c r="AY31" i="29"/>
  <c r="AY30" i="29"/>
  <c r="AY29" i="29"/>
  <c r="AY28" i="29"/>
  <c r="AY27" i="29"/>
  <c r="AY26" i="29"/>
  <c r="AY25" i="29"/>
  <c r="AY24" i="29"/>
  <c r="AY23" i="29"/>
  <c r="AY22" i="29"/>
  <c r="AY21" i="29"/>
  <c r="AY20" i="29"/>
  <c r="AY19" i="29"/>
  <c r="AY18" i="29"/>
  <c r="AY17" i="29"/>
  <c r="AY16" i="29"/>
  <c r="AY15" i="29"/>
  <c r="AY14" i="29"/>
  <c r="AX13" i="29"/>
  <c r="AW13" i="29"/>
  <c r="AV13" i="29"/>
  <c r="AU13" i="29"/>
  <c r="AT13" i="29"/>
  <c r="AS13" i="29"/>
  <c r="AY12" i="29"/>
  <c r="AY11" i="29"/>
  <c r="AR85" i="29"/>
  <c r="AR84" i="29"/>
  <c r="AR83" i="29"/>
  <c r="AR82" i="29"/>
  <c r="AR81" i="29"/>
  <c r="AR80" i="29"/>
  <c r="AR79" i="29"/>
  <c r="AR71" i="29"/>
  <c r="AR69" i="29"/>
  <c r="AR68" i="29"/>
  <c r="AQ64" i="29"/>
  <c r="AP64" i="29"/>
  <c r="AO64" i="29"/>
  <c r="AN64" i="29"/>
  <c r="AM64" i="29"/>
  <c r="AL64" i="29"/>
  <c r="AR63" i="29"/>
  <c r="AR62" i="29"/>
  <c r="AR61" i="29"/>
  <c r="AR60" i="29"/>
  <c r="AR57" i="29"/>
  <c r="AR56" i="29"/>
  <c r="AQ55" i="29"/>
  <c r="AQ58" i="29" s="1"/>
  <c r="AP55" i="29"/>
  <c r="AP58" i="29" s="1"/>
  <c r="AO55" i="29"/>
  <c r="AO58" i="29" s="1"/>
  <c r="AN55" i="29"/>
  <c r="AN58" i="29" s="1"/>
  <c r="AM55" i="29"/>
  <c r="AM58" i="29" s="1"/>
  <c r="AL55" i="29"/>
  <c r="AL58" i="29" s="1"/>
  <c r="AR54" i="29"/>
  <c r="AR53" i="29"/>
  <c r="AR52" i="29"/>
  <c r="AR51" i="29"/>
  <c r="AR50" i="29"/>
  <c r="AR49" i="29"/>
  <c r="AR48" i="29"/>
  <c r="AR47" i="29"/>
  <c r="AR46" i="29"/>
  <c r="AR45" i="29"/>
  <c r="AR44" i="29"/>
  <c r="AR43" i="29"/>
  <c r="AR42" i="29"/>
  <c r="AR41" i="29"/>
  <c r="AR40" i="29"/>
  <c r="AR39" i="29"/>
  <c r="AR38" i="29"/>
  <c r="AR37" i="29"/>
  <c r="AR36" i="29"/>
  <c r="AR35" i="29"/>
  <c r="AR34" i="29"/>
  <c r="AR33" i="29"/>
  <c r="AR32" i="29"/>
  <c r="AR31" i="29"/>
  <c r="AR30" i="29"/>
  <c r="AR29" i="29"/>
  <c r="AR28" i="29"/>
  <c r="AR27" i="29"/>
  <c r="AR26" i="29"/>
  <c r="AR25" i="29"/>
  <c r="AR24" i="29"/>
  <c r="AR23" i="29"/>
  <c r="AR22" i="29"/>
  <c r="AR21" i="29"/>
  <c r="AR20" i="29"/>
  <c r="AR19" i="29"/>
  <c r="AR18" i="29"/>
  <c r="AR17" i="29"/>
  <c r="AR16" i="29"/>
  <c r="AR15" i="29"/>
  <c r="AR14" i="29"/>
  <c r="AQ13" i="29"/>
  <c r="AP13" i="29"/>
  <c r="AO13" i="29"/>
  <c r="AN13" i="29"/>
  <c r="AM13" i="29"/>
  <c r="AL13" i="29"/>
  <c r="AR12" i="29"/>
  <c r="AR11" i="29"/>
  <c r="AK85" i="29"/>
  <c r="AK84" i="29"/>
  <c r="AK83" i="29"/>
  <c r="AK82" i="29"/>
  <c r="AK81" i="29"/>
  <c r="AK80" i="29"/>
  <c r="AK79" i="29"/>
  <c r="AK71" i="29"/>
  <c r="AK69" i="29"/>
  <c r="AK68" i="29"/>
  <c r="AJ64" i="29"/>
  <c r="AI64" i="29"/>
  <c r="AH64" i="29"/>
  <c r="AG64" i="29"/>
  <c r="AF64" i="29"/>
  <c r="AE64" i="29"/>
  <c r="AK63" i="29"/>
  <c r="AK62" i="29"/>
  <c r="AK61" i="29"/>
  <c r="AK60" i="29"/>
  <c r="AK57" i="29"/>
  <c r="AK56" i="29"/>
  <c r="AJ55" i="29"/>
  <c r="AJ58" i="29" s="1"/>
  <c r="AI55" i="29"/>
  <c r="AI58" i="29" s="1"/>
  <c r="AH55" i="29"/>
  <c r="AH58" i="29" s="1"/>
  <c r="AG55" i="29"/>
  <c r="AG58" i="29" s="1"/>
  <c r="AF55" i="29"/>
  <c r="AF58" i="29" s="1"/>
  <c r="AE55" i="29"/>
  <c r="AE58" i="29" s="1"/>
  <c r="AK54" i="29"/>
  <c r="AK53" i="29"/>
  <c r="AK52" i="29"/>
  <c r="AK51" i="29"/>
  <c r="AK50" i="29"/>
  <c r="AK49" i="29"/>
  <c r="AK48" i="29"/>
  <c r="AK47" i="29"/>
  <c r="AK46" i="29"/>
  <c r="AK45" i="29"/>
  <c r="AK44" i="29"/>
  <c r="AK43" i="29"/>
  <c r="AK42" i="29"/>
  <c r="AK41" i="29"/>
  <c r="AK40" i="29"/>
  <c r="AK39" i="29"/>
  <c r="AK38" i="29"/>
  <c r="AK37" i="29"/>
  <c r="AK36" i="29"/>
  <c r="AK35" i="29"/>
  <c r="AK34" i="29"/>
  <c r="AK33" i="29"/>
  <c r="AK32" i="29"/>
  <c r="AK31" i="29"/>
  <c r="AK30" i="29"/>
  <c r="AK29" i="29"/>
  <c r="AK28" i="29"/>
  <c r="AK27" i="29"/>
  <c r="AK26" i="29"/>
  <c r="AK25" i="29"/>
  <c r="AK24" i="29"/>
  <c r="AK23" i="29"/>
  <c r="AK22" i="29"/>
  <c r="AK21" i="29"/>
  <c r="AK20" i="29"/>
  <c r="AK19" i="29"/>
  <c r="AK18" i="29"/>
  <c r="AK17" i="29"/>
  <c r="AK16" i="29"/>
  <c r="AK15" i="29"/>
  <c r="AK14" i="29"/>
  <c r="AJ13" i="29"/>
  <c r="AI13" i="29"/>
  <c r="AH13" i="29"/>
  <c r="AG13" i="29"/>
  <c r="AF13" i="29"/>
  <c r="AE13" i="29"/>
  <c r="AK12" i="29"/>
  <c r="AK11" i="29"/>
  <c r="AD85" i="29"/>
  <c r="AD84" i="29"/>
  <c r="AD83" i="29"/>
  <c r="AD82" i="29"/>
  <c r="AD81" i="29"/>
  <c r="AD80" i="29"/>
  <c r="AD79" i="29"/>
  <c r="AD71" i="29"/>
  <c r="AD69" i="29"/>
  <c r="AD68" i="29"/>
  <c r="AC64" i="29"/>
  <c r="AB64" i="29"/>
  <c r="AA64" i="29"/>
  <c r="Z64" i="29"/>
  <c r="Y64" i="29"/>
  <c r="X64" i="29"/>
  <c r="AD63" i="29"/>
  <c r="AD62" i="29"/>
  <c r="AD61" i="29"/>
  <c r="AD60" i="29"/>
  <c r="AD57" i="29"/>
  <c r="AD56" i="29"/>
  <c r="AC55" i="29"/>
  <c r="AC58" i="29" s="1"/>
  <c r="AB55" i="29"/>
  <c r="AB58" i="29" s="1"/>
  <c r="AA55" i="29"/>
  <c r="AA58" i="29" s="1"/>
  <c r="Z55" i="29"/>
  <c r="Z58" i="29" s="1"/>
  <c r="Y55" i="29"/>
  <c r="Y58" i="29" s="1"/>
  <c r="X55" i="29"/>
  <c r="X58" i="29" s="1"/>
  <c r="AD54" i="29"/>
  <c r="AD53" i="29"/>
  <c r="AD52" i="29"/>
  <c r="AD51" i="29"/>
  <c r="AD50" i="29"/>
  <c r="AD49" i="29"/>
  <c r="AD48" i="29"/>
  <c r="AD47" i="29"/>
  <c r="AD46" i="29"/>
  <c r="AD45" i="29"/>
  <c r="AD44" i="29"/>
  <c r="AD43" i="29"/>
  <c r="AD42" i="29"/>
  <c r="AD41" i="29"/>
  <c r="AD40" i="29"/>
  <c r="AD39" i="29"/>
  <c r="AD38" i="29"/>
  <c r="AD37" i="29"/>
  <c r="AD36" i="29"/>
  <c r="AD35" i="29"/>
  <c r="AD34" i="29"/>
  <c r="AD33" i="29"/>
  <c r="AD32" i="29"/>
  <c r="AD31" i="29"/>
  <c r="AD30" i="29"/>
  <c r="AD29" i="29"/>
  <c r="AD28" i="29"/>
  <c r="AD27" i="29"/>
  <c r="AD26" i="29"/>
  <c r="AD25" i="29"/>
  <c r="AD24" i="29"/>
  <c r="AD23" i="29"/>
  <c r="AD22" i="29"/>
  <c r="AD21" i="29"/>
  <c r="AD20" i="29"/>
  <c r="AD19" i="29"/>
  <c r="AD18" i="29"/>
  <c r="AD17" i="29"/>
  <c r="AD16" i="29"/>
  <c r="AD15" i="29"/>
  <c r="AD14" i="29"/>
  <c r="AC13" i="29"/>
  <c r="AB13" i="29"/>
  <c r="AA13" i="29"/>
  <c r="Z13" i="29"/>
  <c r="Y13" i="29"/>
  <c r="X13" i="29"/>
  <c r="AD12" i="29"/>
  <c r="AD11" i="29"/>
  <c r="W85" i="29"/>
  <c r="W84" i="29"/>
  <c r="W83" i="29"/>
  <c r="W82" i="29"/>
  <c r="W81" i="29"/>
  <c r="W80" i="29"/>
  <c r="W79" i="29"/>
  <c r="W71" i="29"/>
  <c r="W69" i="29"/>
  <c r="W68" i="29"/>
  <c r="V64" i="29"/>
  <c r="U64" i="29"/>
  <c r="T64" i="29"/>
  <c r="S64" i="29"/>
  <c r="R64" i="29"/>
  <c r="Q64" i="29"/>
  <c r="W63" i="29"/>
  <c r="W62" i="29"/>
  <c r="W61" i="29"/>
  <c r="W60" i="29"/>
  <c r="W57" i="29"/>
  <c r="W56" i="29"/>
  <c r="V55" i="29"/>
  <c r="V58" i="29" s="1"/>
  <c r="U55" i="29"/>
  <c r="U58" i="29" s="1"/>
  <c r="T55" i="29"/>
  <c r="T58" i="29" s="1"/>
  <c r="S55" i="29"/>
  <c r="S58" i="29" s="1"/>
  <c r="R55" i="29"/>
  <c r="R58" i="29" s="1"/>
  <c r="Q55" i="29"/>
  <c r="Q58" i="29" s="1"/>
  <c r="W54" i="29"/>
  <c r="W53" i="29"/>
  <c r="W52" i="29"/>
  <c r="W51" i="29"/>
  <c r="W50" i="29"/>
  <c r="W49" i="29"/>
  <c r="W48" i="29"/>
  <c r="W47" i="29"/>
  <c r="W46" i="29"/>
  <c r="W45" i="29"/>
  <c r="W44" i="29"/>
  <c r="W43" i="29"/>
  <c r="W42" i="29"/>
  <c r="W41" i="29"/>
  <c r="W40" i="29"/>
  <c r="W39" i="29"/>
  <c r="W38" i="29"/>
  <c r="W37" i="29"/>
  <c r="W36" i="29"/>
  <c r="W35" i="29"/>
  <c r="W34" i="29"/>
  <c r="W33" i="29"/>
  <c r="W32" i="29"/>
  <c r="W31" i="29"/>
  <c r="W30" i="29"/>
  <c r="W29" i="29"/>
  <c r="W28" i="29"/>
  <c r="W27" i="29"/>
  <c r="W26" i="29"/>
  <c r="W25" i="29"/>
  <c r="W24" i="29"/>
  <c r="W23" i="29"/>
  <c r="W22" i="29"/>
  <c r="W21" i="29"/>
  <c r="W20" i="29"/>
  <c r="W19" i="29"/>
  <c r="W18" i="29"/>
  <c r="W17" i="29"/>
  <c r="W16" i="29"/>
  <c r="W15" i="29"/>
  <c r="W14" i="29"/>
  <c r="V13" i="29"/>
  <c r="U13" i="29"/>
  <c r="T13" i="29"/>
  <c r="S13" i="29"/>
  <c r="R13" i="29"/>
  <c r="Q13" i="29"/>
  <c r="W12" i="29"/>
  <c r="W11" i="29"/>
  <c r="P85" i="29"/>
  <c r="P84" i="29"/>
  <c r="P83" i="29"/>
  <c r="P82" i="29"/>
  <c r="P81" i="29"/>
  <c r="P80" i="29"/>
  <c r="P79" i="29"/>
  <c r="P71" i="29"/>
  <c r="P69" i="29"/>
  <c r="P68" i="29"/>
  <c r="O64" i="29"/>
  <c r="N64" i="29"/>
  <c r="M64" i="29"/>
  <c r="L64" i="29"/>
  <c r="K64" i="29"/>
  <c r="J64" i="29"/>
  <c r="P63" i="29"/>
  <c r="P62" i="29"/>
  <c r="P61" i="29"/>
  <c r="P60" i="29"/>
  <c r="P57" i="29"/>
  <c r="P56" i="29"/>
  <c r="O55" i="29"/>
  <c r="O58" i="29" s="1"/>
  <c r="N55" i="29"/>
  <c r="N58" i="29" s="1"/>
  <c r="M55" i="29"/>
  <c r="M58" i="29" s="1"/>
  <c r="L55" i="29"/>
  <c r="L58" i="29" s="1"/>
  <c r="K55" i="29"/>
  <c r="K58" i="29" s="1"/>
  <c r="J55" i="29"/>
  <c r="J58" i="29" s="1"/>
  <c r="P54" i="29"/>
  <c r="P53" i="29"/>
  <c r="P52" i="29"/>
  <c r="P51" i="29"/>
  <c r="P50" i="29"/>
  <c r="P49" i="29"/>
  <c r="P48" i="29"/>
  <c r="P47" i="29"/>
  <c r="P46" i="29"/>
  <c r="P45" i="29"/>
  <c r="P44" i="29"/>
  <c r="P43" i="29"/>
  <c r="P42" i="29"/>
  <c r="P41" i="29"/>
  <c r="P40" i="29"/>
  <c r="P39" i="29"/>
  <c r="P38" i="29"/>
  <c r="P37" i="29"/>
  <c r="P36" i="29"/>
  <c r="P35" i="29"/>
  <c r="P34" i="29"/>
  <c r="P33" i="29"/>
  <c r="P32" i="29"/>
  <c r="P31" i="29"/>
  <c r="P30" i="29"/>
  <c r="P29" i="29"/>
  <c r="P28" i="29"/>
  <c r="P27" i="29"/>
  <c r="P26" i="29"/>
  <c r="P25" i="29"/>
  <c r="P24" i="29"/>
  <c r="P23" i="29"/>
  <c r="P22" i="29"/>
  <c r="P21" i="29"/>
  <c r="P20" i="29"/>
  <c r="P19" i="29"/>
  <c r="P18" i="29"/>
  <c r="P17" i="29"/>
  <c r="P16" i="29"/>
  <c r="P15" i="29"/>
  <c r="P14" i="29"/>
  <c r="O13" i="29"/>
  <c r="N13" i="29"/>
  <c r="M13" i="29"/>
  <c r="L13" i="29"/>
  <c r="K13" i="29"/>
  <c r="J13" i="29"/>
  <c r="P12" i="29"/>
  <c r="P11" i="29"/>
  <c r="I71" i="29"/>
  <c r="I85" i="29"/>
  <c r="I84" i="29"/>
  <c r="I83" i="29"/>
  <c r="I82" i="29"/>
  <c r="I81" i="29"/>
  <c r="I80" i="29"/>
  <c r="I79" i="29"/>
  <c r="I69" i="29"/>
  <c r="I68" i="29"/>
  <c r="I63" i="29"/>
  <c r="I62" i="29"/>
  <c r="I61" i="29"/>
  <c r="I60" i="29"/>
  <c r="I57" i="29"/>
  <c r="I56" i="29"/>
  <c r="I15" i="29"/>
  <c r="I16" i="29"/>
  <c r="I17" i="29"/>
  <c r="I18" i="29"/>
  <c r="I19" i="29"/>
  <c r="I20" i="29"/>
  <c r="I21" i="29"/>
  <c r="I22" i="29"/>
  <c r="I23" i="29"/>
  <c r="I24" i="29"/>
  <c r="I25" i="29"/>
  <c r="I26" i="29"/>
  <c r="I27" i="29"/>
  <c r="I28" i="29"/>
  <c r="I29" i="29"/>
  <c r="I30" i="29"/>
  <c r="I31" i="29"/>
  <c r="I32" i="29"/>
  <c r="I33" i="29"/>
  <c r="I34" i="29"/>
  <c r="I35" i="29"/>
  <c r="I36" i="29"/>
  <c r="I37" i="29"/>
  <c r="I38" i="29"/>
  <c r="I39" i="29"/>
  <c r="I40" i="29"/>
  <c r="I41" i="29"/>
  <c r="I42" i="29"/>
  <c r="I43" i="29"/>
  <c r="I44" i="29"/>
  <c r="I45" i="29"/>
  <c r="I46" i="29"/>
  <c r="I47" i="29"/>
  <c r="I48" i="29"/>
  <c r="I49" i="29"/>
  <c r="I50" i="29"/>
  <c r="I51" i="29"/>
  <c r="I52" i="29"/>
  <c r="I53" i="29"/>
  <c r="I54" i="29"/>
  <c r="I14" i="29"/>
  <c r="I12" i="29"/>
  <c r="I11" i="29"/>
  <c r="BO53" i="29" l="1"/>
  <c r="BO49" i="29"/>
  <c r="BO45" i="29"/>
  <c r="BO41" i="29"/>
  <c r="BO37" i="29"/>
  <c r="BO33" i="29"/>
  <c r="BO29" i="29"/>
  <c r="BO25" i="29"/>
  <c r="BO21" i="29"/>
  <c r="BO17" i="29"/>
  <c r="BO57" i="29"/>
  <c r="BO63" i="29"/>
  <c r="BO80" i="29"/>
  <c r="BO84" i="29"/>
  <c r="BO52" i="29"/>
  <c r="BO44" i="29"/>
  <c r="BO40" i="29"/>
  <c r="BO36" i="29"/>
  <c r="BO32" i="29"/>
  <c r="BO28" i="29"/>
  <c r="BO24" i="29"/>
  <c r="BO20" i="29"/>
  <c r="BO16" i="29"/>
  <c r="BO60" i="29"/>
  <c r="BO68" i="29"/>
  <c r="BO81" i="29"/>
  <c r="BO85" i="29"/>
  <c r="BO48" i="29"/>
  <c r="BO14" i="29"/>
  <c r="BO51" i="29"/>
  <c r="BO47" i="29"/>
  <c r="BO43" i="29"/>
  <c r="BO39" i="29"/>
  <c r="BO35" i="29"/>
  <c r="BO31" i="29"/>
  <c r="BO27" i="29"/>
  <c r="BO23" i="29"/>
  <c r="BO19" i="29"/>
  <c r="BO15" i="29"/>
  <c r="BO61" i="29"/>
  <c r="BO69" i="29"/>
  <c r="BO82" i="29"/>
  <c r="BO71" i="29"/>
  <c r="BO12" i="29"/>
  <c r="BO54" i="29"/>
  <c r="BO50" i="29"/>
  <c r="BO46" i="29"/>
  <c r="BO42" i="29"/>
  <c r="BO38" i="29"/>
  <c r="BO34" i="29"/>
  <c r="BO30" i="29"/>
  <c r="BO26" i="29"/>
  <c r="BO22" i="29"/>
  <c r="BO18" i="29"/>
  <c r="BO56" i="29"/>
  <c r="BO62" i="29"/>
  <c r="BO79" i="29"/>
  <c r="BO83" i="29"/>
  <c r="BO11" i="29"/>
  <c r="BK6" i="29"/>
  <c r="I76" i="29"/>
  <c r="BI6" i="29"/>
  <c r="P64" i="29"/>
  <c r="W13" i="29"/>
  <c r="W55" i="29"/>
  <c r="W58" i="29" s="1"/>
  <c r="W59" i="29" s="1"/>
  <c r="AD64" i="29"/>
  <c r="AK13" i="29"/>
  <c r="AK55" i="29"/>
  <c r="AK58" i="29" s="1"/>
  <c r="AR64" i="29"/>
  <c r="AY13" i="29"/>
  <c r="AY59" i="29" s="1"/>
  <c r="AY55" i="29"/>
  <c r="AY58" i="29" s="1"/>
  <c r="BM64" i="29"/>
  <c r="BH59" i="29"/>
  <c r="BJ59" i="29"/>
  <c r="BL59" i="29"/>
  <c r="BF13" i="29"/>
  <c r="BF55" i="29"/>
  <c r="BF58" i="29" s="1"/>
  <c r="P13" i="29"/>
  <c r="P55" i="29"/>
  <c r="P58" i="29" s="1"/>
  <c r="K59" i="29"/>
  <c r="M59" i="29"/>
  <c r="O59" i="29"/>
  <c r="Q59" i="29"/>
  <c r="S59" i="29"/>
  <c r="U59" i="29"/>
  <c r="W64" i="29"/>
  <c r="AD13" i="29"/>
  <c r="AD55" i="29"/>
  <c r="AD58" i="29" s="1"/>
  <c r="Y59" i="29"/>
  <c r="AA59" i="29"/>
  <c r="AC59" i="29"/>
  <c r="AE59" i="29"/>
  <c r="AG59" i="29"/>
  <c r="AI59" i="29"/>
  <c r="AK64" i="29"/>
  <c r="AR13" i="29"/>
  <c r="AR55" i="29"/>
  <c r="AR58" i="29" s="1"/>
  <c r="AM59" i="29"/>
  <c r="AO59" i="29"/>
  <c r="AQ59" i="29"/>
  <c r="AS59" i="29"/>
  <c r="AU59" i="29"/>
  <c r="AW59" i="29"/>
  <c r="AY64" i="29"/>
  <c r="BA59" i="29"/>
  <c r="BC59" i="29"/>
  <c r="BE59" i="29"/>
  <c r="BG59" i="29"/>
  <c r="BI59" i="29"/>
  <c r="BK59" i="29"/>
  <c r="J59" i="29"/>
  <c r="L59" i="29"/>
  <c r="N59" i="29"/>
  <c r="R59" i="29"/>
  <c r="T59" i="29"/>
  <c r="V59" i="29"/>
  <c r="X59" i="29"/>
  <c r="Z59" i="29"/>
  <c r="AB59" i="29"/>
  <c r="AK59" i="29"/>
  <c r="AF59" i="29"/>
  <c r="AH59" i="29"/>
  <c r="AJ59" i="29"/>
  <c r="AL59" i="29"/>
  <c r="AN59" i="29"/>
  <c r="AP59" i="29"/>
  <c r="AT59" i="29"/>
  <c r="AV59" i="29"/>
  <c r="AX59" i="29"/>
  <c r="AZ59" i="29"/>
  <c r="BB59" i="29"/>
  <c r="BD59" i="29"/>
  <c r="BF64" i="29"/>
  <c r="BM13" i="29"/>
  <c r="BM55" i="29"/>
  <c r="BM58" i="29" s="1"/>
  <c r="N6" i="29"/>
  <c r="AB6" i="29"/>
  <c r="AP6" i="29"/>
  <c r="BD6" i="29"/>
  <c r="U6" i="29"/>
  <c r="AI6" i="29"/>
  <c r="AW6" i="29"/>
  <c r="L6" i="29"/>
  <c r="S6" i="29"/>
  <c r="Z6" i="29"/>
  <c r="AG6" i="29"/>
  <c r="AN6" i="29"/>
  <c r="AU6" i="29"/>
  <c r="BB6" i="29"/>
  <c r="N5" i="29"/>
  <c r="AB5" i="29"/>
  <c r="AP5" i="29"/>
  <c r="BD5" i="29"/>
  <c r="U5" i="29"/>
  <c r="AI5" i="29"/>
  <c r="AW5" i="29"/>
  <c r="K5" i="29"/>
  <c r="R5" i="29"/>
  <c r="Y5" i="29"/>
  <c r="AF5" i="29"/>
  <c r="AM5" i="29"/>
  <c r="AT5" i="29"/>
  <c r="BA5" i="29"/>
  <c r="AV65" i="29" l="1"/>
  <c r="AV89" i="29"/>
  <c r="AV88" i="29"/>
  <c r="V65" i="29"/>
  <c r="V88" i="29"/>
  <c r="V89" i="29"/>
  <c r="BI65" i="29"/>
  <c r="BI88" i="29"/>
  <c r="BI89" i="29"/>
  <c r="AS65" i="29"/>
  <c r="AS88" i="29"/>
  <c r="AS89" i="29"/>
  <c r="BH65" i="29"/>
  <c r="BH89" i="29"/>
  <c r="BH88" i="29"/>
  <c r="AX65" i="29"/>
  <c r="AX88" i="29"/>
  <c r="AX89" i="29"/>
  <c r="AN65" i="29"/>
  <c r="AN88" i="29"/>
  <c r="AN89" i="29"/>
  <c r="AF65" i="29"/>
  <c r="AF89" i="29"/>
  <c r="AF88" i="29"/>
  <c r="X65" i="29"/>
  <c r="X88" i="29"/>
  <c r="X89" i="29"/>
  <c r="BC65" i="29"/>
  <c r="BC88" i="29"/>
  <c r="BC89" i="29"/>
  <c r="AU65" i="29"/>
  <c r="AU88" i="29"/>
  <c r="AU89" i="29"/>
  <c r="AM65" i="29"/>
  <c r="AM88" i="29"/>
  <c r="AM89" i="29"/>
  <c r="AA65" i="29"/>
  <c r="AA88" i="29"/>
  <c r="AA89" i="29"/>
  <c r="O65" i="29"/>
  <c r="O89" i="29"/>
  <c r="O88" i="29"/>
  <c r="BJ65" i="29"/>
  <c r="BJ88" i="29"/>
  <c r="BJ89" i="29"/>
  <c r="AL65" i="29"/>
  <c r="AL89" i="29"/>
  <c r="AL88" i="29"/>
  <c r="Y65" i="29"/>
  <c r="Y88" i="29"/>
  <c r="Y89" i="29"/>
  <c r="M65" i="29"/>
  <c r="M89" i="29"/>
  <c r="M88" i="29"/>
  <c r="BB65" i="29"/>
  <c r="BB89" i="29"/>
  <c r="BB88" i="29"/>
  <c r="AT65" i="29"/>
  <c r="AT88" i="29"/>
  <c r="AT89" i="29"/>
  <c r="AJ65" i="29"/>
  <c r="AJ88" i="29"/>
  <c r="AJ89" i="29"/>
  <c r="T65" i="29"/>
  <c r="T89" i="29"/>
  <c r="T88" i="29"/>
  <c r="L65" i="29"/>
  <c r="L88" i="29"/>
  <c r="L89" i="29"/>
  <c r="BG65" i="29"/>
  <c r="BG88" i="29"/>
  <c r="BG89" i="29"/>
  <c r="AQ65" i="29"/>
  <c r="AQ89" i="29"/>
  <c r="AQ88" i="29"/>
  <c r="AE65" i="29"/>
  <c r="AE88" i="29"/>
  <c r="AE89" i="29"/>
  <c r="S65" i="29"/>
  <c r="S88" i="29"/>
  <c r="S89" i="29"/>
  <c r="K65" i="29"/>
  <c r="K89" i="29"/>
  <c r="K88" i="29"/>
  <c r="BA65" i="29"/>
  <c r="BA88" i="29"/>
  <c r="BA89" i="29"/>
  <c r="AG65" i="29"/>
  <c r="AG88" i="29"/>
  <c r="AG89" i="29"/>
  <c r="AZ65" i="29"/>
  <c r="AZ88" i="29"/>
  <c r="AZ89" i="29"/>
  <c r="AH65" i="29"/>
  <c r="AH88" i="29"/>
  <c r="AH89" i="29"/>
  <c r="Z65" i="29"/>
  <c r="Z89" i="29"/>
  <c r="Z88" i="29"/>
  <c r="R65" i="29"/>
  <c r="R88" i="29"/>
  <c r="R89" i="29"/>
  <c r="J65" i="29"/>
  <c r="J89" i="29"/>
  <c r="J88" i="29"/>
  <c r="BE65" i="29"/>
  <c r="BE88" i="29"/>
  <c r="BE89" i="29"/>
  <c r="AO65" i="29"/>
  <c r="AO88" i="29"/>
  <c r="AO89" i="29"/>
  <c r="AC65" i="29"/>
  <c r="AC88" i="29"/>
  <c r="AC89" i="29"/>
  <c r="Q65" i="29"/>
  <c r="Q88" i="29"/>
  <c r="Q89" i="29"/>
  <c r="BL65" i="29"/>
  <c r="BL88" i="29"/>
  <c r="BL89" i="29"/>
  <c r="AK76" i="29"/>
  <c r="BK65" i="29"/>
  <c r="BK89" i="29"/>
  <c r="BK88" i="29"/>
  <c r="BD65" i="29"/>
  <c r="BD88" i="29"/>
  <c r="BD89" i="29"/>
  <c r="AY65" i="29"/>
  <c r="AY89" i="29"/>
  <c r="AY88" i="29"/>
  <c r="AW65" i="29"/>
  <c r="AW89" i="29"/>
  <c r="AW88" i="29"/>
  <c r="AP65" i="29"/>
  <c r="AP88" i="29"/>
  <c r="AP89" i="29"/>
  <c r="AI65" i="29"/>
  <c r="AI89" i="29"/>
  <c r="AI88" i="29"/>
  <c r="AK65" i="29"/>
  <c r="AK89" i="29"/>
  <c r="AK88" i="29"/>
  <c r="AB65" i="29"/>
  <c r="AB88" i="29"/>
  <c r="AB89" i="29"/>
  <c r="U65" i="29"/>
  <c r="U88" i="29"/>
  <c r="U89" i="29"/>
  <c r="W65" i="29"/>
  <c r="W89" i="29"/>
  <c r="W88" i="29"/>
  <c r="N65" i="29"/>
  <c r="N89" i="29"/>
  <c r="N88" i="29"/>
  <c r="AD76" i="29"/>
  <c r="AY76" i="29"/>
  <c r="W76" i="29"/>
  <c r="AR76" i="29"/>
  <c r="P76" i="29"/>
  <c r="BF76" i="29"/>
  <c r="BM76" i="29"/>
  <c r="BM59" i="29"/>
  <c r="AR59" i="29"/>
  <c r="BF59" i="29"/>
  <c r="AD59" i="29"/>
  <c r="P59" i="29"/>
  <c r="AE70" i="29" l="1"/>
  <c r="AE72" i="29" s="1"/>
  <c r="AE86" i="29"/>
  <c r="AE87" i="29"/>
  <c r="O70" i="29"/>
  <c r="O72" i="29" s="1"/>
  <c r="O86" i="29"/>
  <c r="O87" i="29"/>
  <c r="BC70" i="29"/>
  <c r="BC72" i="29" s="1"/>
  <c r="BC86" i="29"/>
  <c r="BC87" i="29"/>
  <c r="Q70" i="29"/>
  <c r="Q72" i="29" s="1"/>
  <c r="Q86" i="29"/>
  <c r="Q87" i="29"/>
  <c r="J70" i="29"/>
  <c r="J72" i="29" s="1"/>
  <c r="J86" i="29"/>
  <c r="J87" i="29"/>
  <c r="AZ70" i="29"/>
  <c r="AZ72" i="29" s="1"/>
  <c r="AZ87" i="29"/>
  <c r="AZ86" i="29"/>
  <c r="S70" i="29"/>
  <c r="S72" i="29" s="1"/>
  <c r="S86" i="29"/>
  <c r="S87" i="29"/>
  <c r="L70" i="29"/>
  <c r="L72" i="29" s="1"/>
  <c r="L87" i="29"/>
  <c r="L86" i="29"/>
  <c r="BB70" i="29"/>
  <c r="BB72" i="29" s="1"/>
  <c r="BB86" i="29"/>
  <c r="BB87" i="29"/>
  <c r="BJ70" i="29"/>
  <c r="BJ72" i="29" s="1"/>
  <c r="BJ87" i="29"/>
  <c r="BJ86" i="29"/>
  <c r="AU70" i="29"/>
  <c r="AU72" i="29" s="1"/>
  <c r="AU86" i="29"/>
  <c r="AU87" i="29"/>
  <c r="AN70" i="29"/>
  <c r="AN72" i="29" s="1"/>
  <c r="AN87" i="29"/>
  <c r="AN86" i="29"/>
  <c r="BI70" i="29"/>
  <c r="BI72" i="29" s="1"/>
  <c r="BI86" i="29"/>
  <c r="BI87" i="29"/>
  <c r="R70" i="29"/>
  <c r="R72" i="29" s="1"/>
  <c r="R87" i="29"/>
  <c r="R86" i="29"/>
  <c r="M70" i="29"/>
  <c r="M72" i="29" s="1"/>
  <c r="M87" i="29"/>
  <c r="M86" i="29"/>
  <c r="AX70" i="29"/>
  <c r="AX72" i="29" s="1"/>
  <c r="AX86" i="29"/>
  <c r="AX87" i="29"/>
  <c r="V70" i="29"/>
  <c r="V72" i="29" s="1"/>
  <c r="V86" i="29"/>
  <c r="V87" i="29"/>
  <c r="BL70" i="29"/>
  <c r="BL72" i="29" s="1"/>
  <c r="BL86" i="29"/>
  <c r="BL87" i="29"/>
  <c r="BE70" i="29"/>
  <c r="BE72" i="29" s="1"/>
  <c r="BE87" i="29"/>
  <c r="BE86" i="29"/>
  <c r="AH70" i="29"/>
  <c r="AH72" i="29" s="1"/>
  <c r="AH87" i="29"/>
  <c r="AH86" i="29"/>
  <c r="K70" i="29"/>
  <c r="K72" i="29" s="1"/>
  <c r="K87" i="29"/>
  <c r="K86" i="29"/>
  <c r="BG70" i="29"/>
  <c r="BG72" i="29" s="1"/>
  <c r="BG86" i="29"/>
  <c r="BG87" i="29"/>
  <c r="AT70" i="29"/>
  <c r="AT72" i="29" s="1"/>
  <c r="AT87" i="29"/>
  <c r="AT86" i="29"/>
  <c r="AL70" i="29"/>
  <c r="AL72" i="29" s="1"/>
  <c r="AL86" i="29"/>
  <c r="AL87" i="29"/>
  <c r="AM70" i="29"/>
  <c r="AM72" i="29" s="1"/>
  <c r="AM86" i="29"/>
  <c r="AM87" i="29"/>
  <c r="AF70" i="29"/>
  <c r="AF72" i="29" s="1"/>
  <c r="AF86" i="29"/>
  <c r="AF87" i="29"/>
  <c r="AS70" i="29"/>
  <c r="AS72" i="29" s="1"/>
  <c r="AS86" i="29"/>
  <c r="AS87" i="29"/>
  <c r="AC70" i="29"/>
  <c r="AC72" i="29" s="1"/>
  <c r="AC87" i="29"/>
  <c r="AC86" i="29"/>
  <c r="AG70" i="29"/>
  <c r="AG72" i="29" s="1"/>
  <c r="AG86" i="29"/>
  <c r="AG87" i="29"/>
  <c r="T70" i="29"/>
  <c r="T72" i="29" s="1"/>
  <c r="T86" i="29"/>
  <c r="T87" i="29"/>
  <c r="AO70" i="29"/>
  <c r="AO72" i="29" s="1"/>
  <c r="AO86" i="29"/>
  <c r="AO87" i="29"/>
  <c r="Z70" i="29"/>
  <c r="Z72" i="29" s="1"/>
  <c r="Z86" i="29"/>
  <c r="Z87" i="29"/>
  <c r="BA70" i="29"/>
  <c r="BA72" i="29" s="1"/>
  <c r="BA86" i="29"/>
  <c r="BA87" i="29"/>
  <c r="AQ70" i="29"/>
  <c r="AQ72" i="29" s="1"/>
  <c r="AQ86" i="29"/>
  <c r="AQ87" i="29"/>
  <c r="AJ70" i="29"/>
  <c r="AJ72" i="29" s="1"/>
  <c r="AJ86" i="29"/>
  <c r="AJ87" i="29"/>
  <c r="Y70" i="29"/>
  <c r="Y72" i="29" s="1"/>
  <c r="Y86" i="29"/>
  <c r="Y87" i="29"/>
  <c r="AA70" i="29"/>
  <c r="AA72" i="29" s="1"/>
  <c r="AA86" i="29"/>
  <c r="AA87" i="29"/>
  <c r="X70" i="29"/>
  <c r="X72" i="29" s="1"/>
  <c r="X87" i="29"/>
  <c r="X86" i="29"/>
  <c r="BH70" i="29"/>
  <c r="BH72" i="29" s="1"/>
  <c r="BH86" i="29"/>
  <c r="BH87" i="29"/>
  <c r="AV70" i="29"/>
  <c r="AV72" i="29" s="1"/>
  <c r="AV86" i="29"/>
  <c r="AV87" i="29"/>
  <c r="BM65" i="29"/>
  <c r="BM89" i="29"/>
  <c r="BM88" i="29"/>
  <c r="BK70" i="29"/>
  <c r="BK72" i="29" s="1"/>
  <c r="BK87" i="29"/>
  <c r="BK86" i="29"/>
  <c r="BF65" i="29"/>
  <c r="BF88" i="29"/>
  <c r="BF89" i="29"/>
  <c r="BD70" i="29"/>
  <c r="BD72" i="29" s="1"/>
  <c r="BD87" i="29"/>
  <c r="BD86" i="29"/>
  <c r="AW70" i="29"/>
  <c r="AW72" i="29" s="1"/>
  <c r="AW86" i="29"/>
  <c r="AW87" i="29"/>
  <c r="AY70" i="29"/>
  <c r="AY87" i="29"/>
  <c r="AY86" i="29"/>
  <c r="AR65" i="29"/>
  <c r="AR88" i="29"/>
  <c r="AR89" i="29"/>
  <c r="AP70" i="29"/>
  <c r="AP72" i="29" s="1"/>
  <c r="AP87" i="29"/>
  <c r="AP86" i="29"/>
  <c r="AK70" i="29"/>
  <c r="AK87" i="29"/>
  <c r="AK86" i="29"/>
  <c r="AI70" i="29"/>
  <c r="AI72" i="29" s="1"/>
  <c r="AI87" i="29"/>
  <c r="AI86" i="29"/>
  <c r="AD65" i="29"/>
  <c r="AD88" i="29"/>
  <c r="AD89" i="29"/>
  <c r="AB70" i="29"/>
  <c r="AB72" i="29" s="1"/>
  <c r="AB86" i="29"/>
  <c r="AB87" i="29"/>
  <c r="W70" i="29"/>
  <c r="W86" i="29"/>
  <c r="W87" i="29"/>
  <c r="U70" i="29"/>
  <c r="U72" i="29" s="1"/>
  <c r="U87" i="29"/>
  <c r="U86" i="29"/>
  <c r="P65" i="29"/>
  <c r="P89" i="29"/>
  <c r="P88" i="29"/>
  <c r="N70" i="29"/>
  <c r="N72" i="29" s="1"/>
  <c r="N87" i="29"/>
  <c r="N86" i="29"/>
  <c r="BO76" i="29"/>
  <c r="C64" i="29"/>
  <c r="I64" i="29"/>
  <c r="BO64" i="29" s="1"/>
  <c r="H64" i="29"/>
  <c r="G64" i="29"/>
  <c r="F64" i="29"/>
  <c r="E64" i="29"/>
  <c r="D64" i="29"/>
  <c r="I55" i="29"/>
  <c r="H55" i="29"/>
  <c r="H58" i="29" s="1"/>
  <c r="G55" i="29"/>
  <c r="G58" i="29" s="1"/>
  <c r="F55" i="29"/>
  <c r="F58" i="29" s="1"/>
  <c r="E55" i="29"/>
  <c r="E58" i="29" s="1"/>
  <c r="D55" i="29"/>
  <c r="D58" i="29" s="1"/>
  <c r="C55" i="29"/>
  <c r="C58" i="29" s="1"/>
  <c r="H13" i="29"/>
  <c r="G13" i="29"/>
  <c r="F13" i="29"/>
  <c r="E13" i="29"/>
  <c r="D13" i="29"/>
  <c r="C13" i="29"/>
  <c r="BM70" i="29" l="1"/>
  <c r="BM86" i="29"/>
  <c r="BM87" i="29"/>
  <c r="BF70" i="29"/>
  <c r="BF86" i="29"/>
  <c r="BF87" i="29"/>
  <c r="AY72" i="29"/>
  <c r="AY75" i="29"/>
  <c r="AY77" i="29" s="1"/>
  <c r="AR70" i="29"/>
  <c r="AR86" i="29"/>
  <c r="AR87" i="29"/>
  <c r="AK72" i="29"/>
  <c r="AK75" i="29"/>
  <c r="AK77" i="29" s="1"/>
  <c r="AD70" i="29"/>
  <c r="AD87" i="29"/>
  <c r="AD86" i="29"/>
  <c r="W72" i="29"/>
  <c r="W75" i="29"/>
  <c r="W77" i="29" s="1"/>
  <c r="P70" i="29"/>
  <c r="P86" i="29"/>
  <c r="P87" i="29"/>
  <c r="I58" i="29"/>
  <c r="BO58" i="29" s="1"/>
  <c r="BO55" i="29"/>
  <c r="C59" i="29"/>
  <c r="E59" i="29"/>
  <c r="G59" i="29"/>
  <c r="D59" i="29"/>
  <c r="F59" i="29"/>
  <c r="H59" i="29"/>
  <c r="D65" i="29" l="1"/>
  <c r="D88" i="29"/>
  <c r="D89" i="29"/>
  <c r="F65" i="29"/>
  <c r="F89" i="29"/>
  <c r="F88" i="29"/>
  <c r="C65" i="29"/>
  <c r="C89" i="29"/>
  <c r="C88" i="29"/>
  <c r="G65" i="29"/>
  <c r="G88" i="29"/>
  <c r="G89" i="29"/>
  <c r="H65" i="29"/>
  <c r="H88" i="29"/>
  <c r="H89" i="29"/>
  <c r="E65" i="29"/>
  <c r="E89" i="29"/>
  <c r="E88" i="29"/>
  <c r="BM72" i="29"/>
  <c r="BM75" i="29"/>
  <c r="BM77" i="29" s="1"/>
  <c r="BF72" i="29"/>
  <c r="BF75" i="29"/>
  <c r="BF77" i="29" s="1"/>
  <c r="AR72" i="29"/>
  <c r="AR75" i="29"/>
  <c r="AR77" i="29" s="1"/>
  <c r="AD72" i="29"/>
  <c r="AD75" i="29"/>
  <c r="AD77" i="29" s="1"/>
  <c r="P72" i="29"/>
  <c r="P75" i="29"/>
  <c r="P77" i="29" s="1"/>
  <c r="AS65" i="30"/>
  <c r="AN65" i="30"/>
  <c r="AI65" i="30"/>
  <c r="AD65" i="30"/>
  <c r="Y65" i="30"/>
  <c r="T65" i="30"/>
  <c r="O65" i="30"/>
  <c r="K65" i="30"/>
  <c r="F70" i="29" l="1"/>
  <c r="F72" i="29" s="1"/>
  <c r="F87" i="29"/>
  <c r="F86" i="29"/>
  <c r="C70" i="29"/>
  <c r="C72" i="29" s="1"/>
  <c r="C86" i="29"/>
  <c r="C87" i="29"/>
  <c r="G70" i="29"/>
  <c r="G72" i="29" s="1"/>
  <c r="G86" i="29"/>
  <c r="G87" i="29"/>
  <c r="E70" i="29"/>
  <c r="E72" i="29" s="1"/>
  <c r="E87" i="29"/>
  <c r="E86" i="29"/>
  <c r="H70" i="29"/>
  <c r="H72" i="29" s="1"/>
  <c r="H86" i="29"/>
  <c r="H87" i="29"/>
  <c r="D70" i="29"/>
  <c r="D72" i="29" s="1"/>
  <c r="D86" i="29"/>
  <c r="D87" i="29"/>
  <c r="AV5" i="30"/>
  <c r="AT5" i="30"/>
  <c r="AQ5" i="30"/>
  <c r="AO5" i="30"/>
  <c r="AL5" i="30"/>
  <c r="AJ5" i="30"/>
  <c r="AG5" i="30"/>
  <c r="AE5" i="30"/>
  <c r="AB5" i="30"/>
  <c r="Z5" i="30"/>
  <c r="W5" i="30"/>
  <c r="BK5" i="30" s="1"/>
  <c r="U5" i="30"/>
  <c r="BI5" i="30" s="1"/>
  <c r="R5" i="30"/>
  <c r="BF5" i="30" s="1"/>
  <c r="P5" i="30"/>
  <c r="BD5" i="30" s="1"/>
  <c r="M5" i="30"/>
  <c r="BA5" i="30" s="1"/>
  <c r="K5" i="30"/>
  <c r="AY5" i="30" s="1"/>
  <c r="O3" i="30"/>
  <c r="BC3" i="30" s="1"/>
  <c r="F65" i="30" l="1"/>
  <c r="E65" i="30"/>
  <c r="D65" i="30"/>
  <c r="H65" i="30" s="1"/>
  <c r="G64" i="30"/>
  <c r="G63" i="30"/>
  <c r="G62" i="30"/>
  <c r="G61" i="30"/>
  <c r="H57" i="30"/>
  <c r="G57" i="30"/>
  <c r="H56" i="30"/>
  <c r="G56" i="30"/>
  <c r="F55" i="30"/>
  <c r="E55" i="30"/>
  <c r="D55" i="30"/>
  <c r="H54" i="30"/>
  <c r="G54" i="30"/>
  <c r="H52" i="30"/>
  <c r="G52" i="30"/>
  <c r="H51" i="30"/>
  <c r="G51" i="30"/>
  <c r="H50" i="30"/>
  <c r="G50" i="30"/>
  <c r="H49" i="30"/>
  <c r="G49" i="30"/>
  <c r="H48" i="30"/>
  <c r="G48" i="30"/>
  <c r="H47" i="30"/>
  <c r="G47" i="30"/>
  <c r="H46" i="30"/>
  <c r="G46" i="30"/>
  <c r="H44" i="30"/>
  <c r="G44" i="30"/>
  <c r="H43" i="30"/>
  <c r="G43" i="30"/>
  <c r="H42" i="30"/>
  <c r="G42" i="30"/>
  <c r="H41" i="30"/>
  <c r="G41" i="30"/>
  <c r="H40" i="30"/>
  <c r="G40" i="30"/>
  <c r="H39" i="30"/>
  <c r="G39" i="30"/>
  <c r="H38" i="30"/>
  <c r="G38" i="30"/>
  <c r="H37" i="30"/>
  <c r="G37" i="30"/>
  <c r="H36" i="30"/>
  <c r="G36" i="30"/>
  <c r="H35" i="30"/>
  <c r="G35" i="30"/>
  <c r="H34" i="30"/>
  <c r="G34" i="30"/>
  <c r="H33" i="30"/>
  <c r="G33" i="30"/>
  <c r="H32" i="30"/>
  <c r="G32" i="30"/>
  <c r="H31" i="30"/>
  <c r="G31" i="30"/>
  <c r="H30" i="30"/>
  <c r="G30" i="30"/>
  <c r="H29" i="30"/>
  <c r="G29" i="30"/>
  <c r="H28" i="30"/>
  <c r="G28" i="30"/>
  <c r="H27" i="30"/>
  <c r="G27" i="30"/>
  <c r="H26" i="30"/>
  <c r="G26" i="30"/>
  <c r="H25" i="30"/>
  <c r="G25" i="30"/>
  <c r="H24" i="30"/>
  <c r="G24" i="30"/>
  <c r="H23" i="30"/>
  <c r="G23" i="30"/>
  <c r="H22" i="30"/>
  <c r="G22" i="30"/>
  <c r="H21" i="30"/>
  <c r="G21" i="30"/>
  <c r="H20" i="30"/>
  <c r="G20" i="30"/>
  <c r="H19" i="30"/>
  <c r="G19" i="30"/>
  <c r="H18" i="30"/>
  <c r="G18" i="30"/>
  <c r="H17" i="30"/>
  <c r="G17" i="30"/>
  <c r="H16" i="30"/>
  <c r="G16" i="30"/>
  <c r="H15" i="30"/>
  <c r="G15" i="30"/>
  <c r="H14" i="30"/>
  <c r="G14" i="30"/>
  <c r="F13" i="30"/>
  <c r="E13" i="30"/>
  <c r="D13" i="30"/>
  <c r="H12" i="30"/>
  <c r="G12" i="30"/>
  <c r="H11" i="30"/>
  <c r="G11" i="30"/>
  <c r="B64" i="30"/>
  <c r="G13" i="30" l="1"/>
  <c r="BM65" i="30"/>
  <c r="C65" i="30"/>
  <c r="D140" i="30"/>
  <c r="H140" i="30" s="1"/>
  <c r="F58" i="30"/>
  <c r="F59" i="30" s="1"/>
  <c r="G55" i="30"/>
  <c r="D58" i="30"/>
  <c r="D133" i="30" s="1"/>
  <c r="D130" i="30"/>
  <c r="H13" i="30"/>
  <c r="D88" i="30"/>
  <c r="E58" i="30"/>
  <c r="H55" i="30"/>
  <c r="G65" i="30"/>
  <c r="F66" i="30" l="1"/>
  <c r="F69" i="30" s="1"/>
  <c r="H58" i="30"/>
  <c r="E59" i="30"/>
  <c r="E66" i="30" s="1"/>
  <c r="E69" i="30" s="1"/>
  <c r="H88" i="30"/>
  <c r="D163" i="30"/>
  <c r="D215" i="30"/>
  <c r="G140" i="30"/>
  <c r="G58" i="30"/>
  <c r="D208" i="30"/>
  <c r="G133" i="30"/>
  <c r="H133" i="30"/>
  <c r="D59" i="30"/>
  <c r="D205" i="30"/>
  <c r="G130" i="30"/>
  <c r="H130" i="30"/>
  <c r="F36" i="54" l="1"/>
  <c r="F33" i="57"/>
  <c r="F33" i="56"/>
  <c r="F35" i="56" s="1"/>
  <c r="F39" i="56" s="1"/>
  <c r="F84" i="56" s="1"/>
  <c r="D134" i="30"/>
  <c r="D209" i="30" s="1"/>
  <c r="H209" i="30" s="1"/>
  <c r="D66" i="30"/>
  <c r="H66" i="30" s="1"/>
  <c r="D290" i="30"/>
  <c r="G215" i="30"/>
  <c r="H215" i="30"/>
  <c r="H163" i="30"/>
  <c r="D238" i="30"/>
  <c r="G59" i="30"/>
  <c r="H59" i="30"/>
  <c r="H205" i="30"/>
  <c r="D280" i="30"/>
  <c r="G205" i="30"/>
  <c r="H208" i="30"/>
  <c r="D283" i="30"/>
  <c r="G208" i="30"/>
  <c r="C23" i="32"/>
  <c r="C25" i="32" s="1"/>
  <c r="C27" i="32" s="1"/>
  <c r="D141" i="30" l="1"/>
  <c r="D69" i="30"/>
  <c r="G134" i="30"/>
  <c r="G141" i="30" s="1"/>
  <c r="G144" i="30" s="1"/>
  <c r="D284" i="30"/>
  <c r="D359" i="30" s="1"/>
  <c r="H134" i="30"/>
  <c r="G209" i="30"/>
  <c r="G66" i="30"/>
  <c r="G69" i="30" s="1"/>
  <c r="H238" i="30"/>
  <c r="D313" i="30"/>
  <c r="D365" i="30"/>
  <c r="H290" i="30"/>
  <c r="G290" i="30"/>
  <c r="H280" i="30"/>
  <c r="D355" i="30"/>
  <c r="G280" i="30"/>
  <c r="H283" i="30"/>
  <c r="D358" i="30"/>
  <c r="G283" i="30"/>
  <c r="AR65" i="30"/>
  <c r="AV65" i="30" s="1"/>
  <c r="AM65" i="30"/>
  <c r="AQ65" i="30" s="1"/>
  <c r="AH65" i="30"/>
  <c r="AL65" i="30" s="1"/>
  <c r="AC65" i="30"/>
  <c r="AG65" i="30" s="1"/>
  <c r="X65" i="30"/>
  <c r="AB65" i="30" s="1"/>
  <c r="S65" i="30"/>
  <c r="W65" i="30" s="1"/>
  <c r="N65" i="30"/>
  <c r="I65" i="30"/>
  <c r="AU64" i="30"/>
  <c r="AP64" i="30"/>
  <c r="AK64" i="30"/>
  <c r="AF64" i="30"/>
  <c r="AA64" i="30"/>
  <c r="V64" i="30"/>
  <c r="Q64" i="30"/>
  <c r="L64" i="30"/>
  <c r="AU63" i="30"/>
  <c r="AP63" i="30"/>
  <c r="AK63" i="30"/>
  <c r="AF63" i="30"/>
  <c r="AA63" i="30"/>
  <c r="V63" i="30"/>
  <c r="Q63" i="30"/>
  <c r="L63" i="30"/>
  <c r="AU62" i="30"/>
  <c r="AP62" i="30"/>
  <c r="AK62" i="30"/>
  <c r="AF62" i="30"/>
  <c r="AA62" i="30"/>
  <c r="V62" i="30"/>
  <c r="Q62" i="30"/>
  <c r="M62" i="30"/>
  <c r="L62" i="30"/>
  <c r="AU61" i="30"/>
  <c r="AP61" i="30"/>
  <c r="AK61" i="30"/>
  <c r="AF61" i="30"/>
  <c r="AA61" i="30"/>
  <c r="V61" i="30"/>
  <c r="R61" i="30"/>
  <c r="Q61" i="30"/>
  <c r="M61" i="30"/>
  <c r="L61" i="30"/>
  <c r="AV57" i="30"/>
  <c r="AU57" i="30"/>
  <c r="AP57" i="30"/>
  <c r="AK57" i="30"/>
  <c r="AG57" i="30"/>
  <c r="AF57" i="30"/>
  <c r="AB57" i="30"/>
  <c r="AA57" i="30"/>
  <c r="W57" i="30"/>
  <c r="V57" i="30"/>
  <c r="R57" i="30"/>
  <c r="Q57" i="30"/>
  <c r="M57" i="30"/>
  <c r="L57" i="30"/>
  <c r="AV56" i="30"/>
  <c r="AU56" i="30"/>
  <c r="AP56" i="30"/>
  <c r="AK56" i="30"/>
  <c r="AG56" i="30"/>
  <c r="AF56" i="30"/>
  <c r="AB56" i="30"/>
  <c r="AA56" i="30"/>
  <c r="W56" i="30"/>
  <c r="V56" i="30"/>
  <c r="R56" i="30"/>
  <c r="Q56" i="30"/>
  <c r="M56" i="30"/>
  <c r="L56" i="30"/>
  <c r="AS55" i="30"/>
  <c r="AS58" i="30" s="1"/>
  <c r="AR55" i="30"/>
  <c r="AN55" i="30"/>
  <c r="AN58" i="30" s="1"/>
  <c r="AM55" i="30"/>
  <c r="AQ55" i="30" s="1"/>
  <c r="AI55" i="30"/>
  <c r="AI58" i="30" s="1"/>
  <c r="AH55" i="30"/>
  <c r="AL55" i="30" s="1"/>
  <c r="AD55" i="30"/>
  <c r="AD58" i="30" s="1"/>
  <c r="AC55" i="30"/>
  <c r="Y55" i="30"/>
  <c r="Y58" i="30" s="1"/>
  <c r="X55" i="30"/>
  <c r="T55" i="30"/>
  <c r="T58" i="30" s="1"/>
  <c r="S55" i="30"/>
  <c r="O55" i="30"/>
  <c r="O58" i="30" s="1"/>
  <c r="N55" i="30"/>
  <c r="K55" i="30"/>
  <c r="K58" i="30" s="1"/>
  <c r="J55" i="30"/>
  <c r="I55" i="30"/>
  <c r="AV54" i="30"/>
  <c r="AU54" i="30"/>
  <c r="AP54" i="30"/>
  <c r="AK54" i="30"/>
  <c r="AG54" i="30"/>
  <c r="AF54" i="30"/>
  <c r="AB54" i="30"/>
  <c r="AA54" i="30"/>
  <c r="W54" i="30"/>
  <c r="V54" i="30"/>
  <c r="R54" i="30"/>
  <c r="Q54" i="30"/>
  <c r="M54" i="30"/>
  <c r="L54" i="30"/>
  <c r="AV52" i="30"/>
  <c r="AU52" i="30"/>
  <c r="AQ52" i="30"/>
  <c r="AP52" i="30"/>
  <c r="AK52" i="30"/>
  <c r="AG52" i="30"/>
  <c r="AF52" i="30"/>
  <c r="AB52" i="30"/>
  <c r="AA52" i="30"/>
  <c r="W52" i="30"/>
  <c r="V52" i="30"/>
  <c r="R52" i="30"/>
  <c r="Q52" i="30"/>
  <c r="M52" i="30"/>
  <c r="L52" i="30"/>
  <c r="AV51" i="30"/>
  <c r="AU51" i="30"/>
  <c r="AQ51" i="30"/>
  <c r="AP51" i="30"/>
  <c r="AK51" i="30"/>
  <c r="AG51" i="30"/>
  <c r="AF51" i="30"/>
  <c r="AB51" i="30"/>
  <c r="AA51" i="30"/>
  <c r="W51" i="30"/>
  <c r="V51" i="30"/>
  <c r="R51" i="30"/>
  <c r="Q51" i="30"/>
  <c r="M51" i="30"/>
  <c r="L51" i="30"/>
  <c r="AV50" i="30"/>
  <c r="AU50" i="30"/>
  <c r="AQ50" i="30"/>
  <c r="AP50" i="30"/>
  <c r="AL50" i="30"/>
  <c r="AK50" i="30"/>
  <c r="AG50" i="30"/>
  <c r="AF50" i="30"/>
  <c r="AB50" i="30"/>
  <c r="AA50" i="30"/>
  <c r="W50" i="30"/>
  <c r="V50" i="30"/>
  <c r="R50" i="30"/>
  <c r="Q50" i="30"/>
  <c r="M50" i="30"/>
  <c r="L50" i="30"/>
  <c r="AV49" i="30"/>
  <c r="AU49" i="30"/>
  <c r="AQ49" i="30"/>
  <c r="AP49" i="30"/>
  <c r="AL49" i="30"/>
  <c r="AK49" i="30"/>
  <c r="AG49" i="30"/>
  <c r="AF49" i="30"/>
  <c r="AB49" i="30"/>
  <c r="AA49" i="30"/>
  <c r="W49" i="30"/>
  <c r="V49" i="30"/>
  <c r="R49" i="30"/>
  <c r="Q49" i="30"/>
  <c r="M49" i="30"/>
  <c r="L49" i="30"/>
  <c r="AV48" i="30"/>
  <c r="AU48" i="30"/>
  <c r="AQ48" i="30"/>
  <c r="AP48" i="30"/>
  <c r="AL48" i="30"/>
  <c r="AK48" i="30"/>
  <c r="AG48" i="30"/>
  <c r="AF48" i="30"/>
  <c r="AB48" i="30"/>
  <c r="AA48" i="30"/>
  <c r="W48" i="30"/>
  <c r="V48" i="30"/>
  <c r="R48" i="30"/>
  <c r="Q48" i="30"/>
  <c r="M48" i="30"/>
  <c r="L48" i="30"/>
  <c r="AV47" i="30"/>
  <c r="AU47" i="30"/>
  <c r="AQ47" i="30"/>
  <c r="AP47" i="30"/>
  <c r="AL47" i="30"/>
  <c r="AK47" i="30"/>
  <c r="AG47" i="30"/>
  <c r="AF47" i="30"/>
  <c r="AB47" i="30"/>
  <c r="AA47" i="30"/>
  <c r="W47" i="30"/>
  <c r="V47" i="30"/>
  <c r="R47" i="30"/>
  <c r="Q47" i="30"/>
  <c r="M47" i="30"/>
  <c r="L47" i="30"/>
  <c r="AV46" i="30"/>
  <c r="AU46" i="30"/>
  <c r="AQ46" i="30"/>
  <c r="AP46" i="30"/>
  <c r="AL46" i="30"/>
  <c r="AK46" i="30"/>
  <c r="AG46" i="30"/>
  <c r="AF46" i="30"/>
  <c r="AB46" i="30"/>
  <c r="AA46" i="30"/>
  <c r="W46" i="30"/>
  <c r="V46" i="30"/>
  <c r="R46" i="30"/>
  <c r="Q46" i="30"/>
  <c r="M46" i="30"/>
  <c r="L46" i="30"/>
  <c r="AV44" i="30"/>
  <c r="AU44" i="30"/>
  <c r="AQ44" i="30"/>
  <c r="AP44" i="30"/>
  <c r="AL44" i="30"/>
  <c r="AK44" i="30"/>
  <c r="AG44" i="30"/>
  <c r="AF44" i="30"/>
  <c r="AB44" i="30"/>
  <c r="AA44" i="30"/>
  <c r="W44" i="30"/>
  <c r="V44" i="30"/>
  <c r="R44" i="30"/>
  <c r="Q44" i="30"/>
  <c r="M44" i="30"/>
  <c r="L44" i="30"/>
  <c r="AV43" i="30"/>
  <c r="AU43" i="30"/>
  <c r="AQ43" i="30"/>
  <c r="AP43" i="30"/>
  <c r="AL43" i="30"/>
  <c r="AK43" i="30"/>
  <c r="AG43" i="30"/>
  <c r="AF43" i="30"/>
  <c r="AB43" i="30"/>
  <c r="AA43" i="30"/>
  <c r="W43" i="30"/>
  <c r="V43" i="30"/>
  <c r="R43" i="30"/>
  <c r="Q43" i="30"/>
  <c r="M43" i="30"/>
  <c r="L43" i="30"/>
  <c r="AV42" i="30"/>
  <c r="AU42" i="30"/>
  <c r="AQ42" i="30"/>
  <c r="AP42" i="30"/>
  <c r="AL42" i="30"/>
  <c r="AK42" i="30"/>
  <c r="AG42" i="30"/>
  <c r="AF42" i="30"/>
  <c r="AB42" i="30"/>
  <c r="AA42" i="30"/>
  <c r="W42" i="30"/>
  <c r="V42" i="30"/>
  <c r="R42" i="30"/>
  <c r="Q42" i="30"/>
  <c r="M42" i="30"/>
  <c r="L42" i="30"/>
  <c r="AV41" i="30"/>
  <c r="AU41" i="30"/>
  <c r="AQ41" i="30"/>
  <c r="AP41" i="30"/>
  <c r="AL41" i="30"/>
  <c r="AK41" i="30"/>
  <c r="AG41" i="30"/>
  <c r="AF41" i="30"/>
  <c r="AB41" i="30"/>
  <c r="AA41" i="30"/>
  <c r="W41" i="30"/>
  <c r="V41" i="30"/>
  <c r="R41" i="30"/>
  <c r="Q41" i="30"/>
  <c r="M41" i="30"/>
  <c r="L41" i="30"/>
  <c r="AV40" i="30"/>
  <c r="AU40" i="30"/>
  <c r="AQ40" i="30"/>
  <c r="AP40" i="30"/>
  <c r="AL40" i="30"/>
  <c r="AK40" i="30"/>
  <c r="AG40" i="30"/>
  <c r="AF40" i="30"/>
  <c r="AB40" i="30"/>
  <c r="AA40" i="30"/>
  <c r="W40" i="30"/>
  <c r="V40" i="30"/>
  <c r="R40" i="30"/>
  <c r="Q40" i="30"/>
  <c r="M40" i="30"/>
  <c r="L40" i="30"/>
  <c r="AV39" i="30"/>
  <c r="AU39" i="30"/>
  <c r="AQ39" i="30"/>
  <c r="AP39" i="30"/>
  <c r="AL39" i="30"/>
  <c r="AK39" i="30"/>
  <c r="AG39" i="30"/>
  <c r="AF39" i="30"/>
  <c r="AB39" i="30"/>
  <c r="AA39" i="30"/>
  <c r="W39" i="30"/>
  <c r="V39" i="30"/>
  <c r="R39" i="30"/>
  <c r="Q39" i="30"/>
  <c r="M39" i="30"/>
  <c r="L39" i="30"/>
  <c r="AV38" i="30"/>
  <c r="AU38" i="30"/>
  <c r="AQ38" i="30"/>
  <c r="AP38" i="30"/>
  <c r="AL38" i="30"/>
  <c r="AK38" i="30"/>
  <c r="AG38" i="30"/>
  <c r="AF38" i="30"/>
  <c r="AB38" i="30"/>
  <c r="AA38" i="30"/>
  <c r="W38" i="30"/>
  <c r="V38" i="30"/>
  <c r="R38" i="30"/>
  <c r="Q38" i="30"/>
  <c r="M38" i="30"/>
  <c r="L38" i="30"/>
  <c r="AV37" i="30"/>
  <c r="AU37" i="30"/>
  <c r="AQ37" i="30"/>
  <c r="AP37" i="30"/>
  <c r="AL37" i="30"/>
  <c r="AK37" i="30"/>
  <c r="AG37" i="30"/>
  <c r="AF37" i="30"/>
  <c r="AB37" i="30"/>
  <c r="AA37" i="30"/>
  <c r="W37" i="30"/>
  <c r="V37" i="30"/>
  <c r="R37" i="30"/>
  <c r="Q37" i="30"/>
  <c r="M37" i="30"/>
  <c r="L37" i="30"/>
  <c r="AV36" i="30"/>
  <c r="AU36" i="30"/>
  <c r="AQ36" i="30"/>
  <c r="AP36" i="30"/>
  <c r="AL36" i="30"/>
  <c r="AK36" i="30"/>
  <c r="AG36" i="30"/>
  <c r="AF36" i="30"/>
  <c r="AB36" i="30"/>
  <c r="AA36" i="30"/>
  <c r="W36" i="30"/>
  <c r="V36" i="30"/>
  <c r="R36" i="30"/>
  <c r="Q36" i="30"/>
  <c r="M36" i="30"/>
  <c r="L36" i="30"/>
  <c r="AV35" i="30"/>
  <c r="AU35" i="30"/>
  <c r="AQ35" i="30"/>
  <c r="AP35" i="30"/>
  <c r="AL35" i="30"/>
  <c r="AK35" i="30"/>
  <c r="AG35" i="30"/>
  <c r="AF35" i="30"/>
  <c r="AB35" i="30"/>
  <c r="AA35" i="30"/>
  <c r="W35" i="30"/>
  <c r="V35" i="30"/>
  <c r="R35" i="30"/>
  <c r="Q35" i="30"/>
  <c r="M35" i="30"/>
  <c r="L35" i="30"/>
  <c r="AV34" i="30"/>
  <c r="AU34" i="30"/>
  <c r="AQ34" i="30"/>
  <c r="AP34" i="30"/>
  <c r="AL34" i="30"/>
  <c r="AK34" i="30"/>
  <c r="AG34" i="30"/>
  <c r="AF34" i="30"/>
  <c r="AB34" i="30"/>
  <c r="AA34" i="30"/>
  <c r="W34" i="30"/>
  <c r="V34" i="30"/>
  <c r="R34" i="30"/>
  <c r="Q34" i="30"/>
  <c r="M34" i="30"/>
  <c r="L34" i="30"/>
  <c r="AV33" i="30"/>
  <c r="AU33" i="30"/>
  <c r="AQ33" i="30"/>
  <c r="AP33" i="30"/>
  <c r="AL33" i="30"/>
  <c r="AK33" i="30"/>
  <c r="AG33" i="30"/>
  <c r="AF33" i="30"/>
  <c r="AB33" i="30"/>
  <c r="AA33" i="30"/>
  <c r="W33" i="30"/>
  <c r="V33" i="30"/>
  <c r="R33" i="30"/>
  <c r="Q33" i="30"/>
  <c r="M33" i="30"/>
  <c r="L33" i="30"/>
  <c r="AV32" i="30"/>
  <c r="AU32" i="30"/>
  <c r="AQ32" i="30"/>
  <c r="AP32" i="30"/>
  <c r="AL32" i="30"/>
  <c r="AK32" i="30"/>
  <c r="AG32" i="30"/>
  <c r="AF32" i="30"/>
  <c r="AB32" i="30"/>
  <c r="AA32" i="30"/>
  <c r="W32" i="30"/>
  <c r="V32" i="30"/>
  <c r="R32" i="30"/>
  <c r="Q32" i="30"/>
  <c r="M32" i="30"/>
  <c r="L32" i="30"/>
  <c r="AV31" i="30"/>
  <c r="AU31" i="30"/>
  <c r="AQ31" i="30"/>
  <c r="AP31" i="30"/>
  <c r="AL31" i="30"/>
  <c r="AK31" i="30"/>
  <c r="AG31" i="30"/>
  <c r="AF31" i="30"/>
  <c r="AB31" i="30"/>
  <c r="AA31" i="30"/>
  <c r="W31" i="30"/>
  <c r="V31" i="30"/>
  <c r="R31" i="30"/>
  <c r="Q31" i="30"/>
  <c r="M31" i="30"/>
  <c r="L31" i="30"/>
  <c r="AV30" i="30"/>
  <c r="AU30" i="30"/>
  <c r="AQ30" i="30"/>
  <c r="AP30" i="30"/>
  <c r="AL30" i="30"/>
  <c r="AK30" i="30"/>
  <c r="AG30" i="30"/>
  <c r="AF30" i="30"/>
  <c r="AB30" i="30"/>
  <c r="AA30" i="30"/>
  <c r="W30" i="30"/>
  <c r="V30" i="30"/>
  <c r="R30" i="30"/>
  <c r="Q30" i="30"/>
  <c r="M30" i="30"/>
  <c r="L30" i="30"/>
  <c r="AV29" i="30"/>
  <c r="AU29" i="30"/>
  <c r="AQ29" i="30"/>
  <c r="AP29" i="30"/>
  <c r="AL29" i="30"/>
  <c r="AK29" i="30"/>
  <c r="AG29" i="30"/>
  <c r="AF29" i="30"/>
  <c r="AB29" i="30"/>
  <c r="AA29" i="30"/>
  <c r="W29" i="30"/>
  <c r="V29" i="30"/>
  <c r="R29" i="30"/>
  <c r="Q29" i="30"/>
  <c r="M29" i="30"/>
  <c r="L29" i="30"/>
  <c r="AV28" i="30"/>
  <c r="AU28" i="30"/>
  <c r="AQ28" i="30"/>
  <c r="AP28" i="30"/>
  <c r="AL28" i="30"/>
  <c r="AK28" i="30"/>
  <c r="AG28" i="30"/>
  <c r="AF28" i="30"/>
  <c r="AB28" i="30"/>
  <c r="AA28" i="30"/>
  <c r="W28" i="30"/>
  <c r="V28" i="30"/>
  <c r="R28" i="30"/>
  <c r="Q28" i="30"/>
  <c r="M28" i="30"/>
  <c r="L28" i="30"/>
  <c r="AV27" i="30"/>
  <c r="AU27" i="30"/>
  <c r="AQ27" i="30"/>
  <c r="AP27" i="30"/>
  <c r="AL27" i="30"/>
  <c r="AK27" i="30"/>
  <c r="AG27" i="30"/>
  <c r="AF27" i="30"/>
  <c r="AB27" i="30"/>
  <c r="AA27" i="30"/>
  <c r="W27" i="30"/>
  <c r="V27" i="30"/>
  <c r="R27" i="30"/>
  <c r="Q27" i="30"/>
  <c r="M27" i="30"/>
  <c r="L27" i="30"/>
  <c r="AV26" i="30"/>
  <c r="AU26" i="30"/>
  <c r="AQ26" i="30"/>
  <c r="AP26" i="30"/>
  <c r="AL26" i="30"/>
  <c r="AK26" i="30"/>
  <c r="AG26" i="30"/>
  <c r="AF26" i="30"/>
  <c r="AB26" i="30"/>
  <c r="AA26" i="30"/>
  <c r="W26" i="30"/>
  <c r="V26" i="30"/>
  <c r="R26" i="30"/>
  <c r="Q26" i="30"/>
  <c r="M26" i="30"/>
  <c r="L26" i="30"/>
  <c r="AV25" i="30"/>
  <c r="AU25" i="30"/>
  <c r="AQ25" i="30"/>
  <c r="AP25" i="30"/>
  <c r="AL25" i="30"/>
  <c r="AK25" i="30"/>
  <c r="AG25" i="30"/>
  <c r="AF25" i="30"/>
  <c r="AB25" i="30"/>
  <c r="AA25" i="30"/>
  <c r="W25" i="30"/>
  <c r="V25" i="30"/>
  <c r="R25" i="30"/>
  <c r="Q25" i="30"/>
  <c r="M25" i="30"/>
  <c r="L25" i="30"/>
  <c r="AV24" i="30"/>
  <c r="AU24" i="30"/>
  <c r="AQ24" i="30"/>
  <c r="AP24" i="30"/>
  <c r="AL24" i="30"/>
  <c r="AK24" i="30"/>
  <c r="AG24" i="30"/>
  <c r="AF24" i="30"/>
  <c r="AB24" i="30"/>
  <c r="AA24" i="30"/>
  <c r="W24" i="30"/>
  <c r="V24" i="30"/>
  <c r="R24" i="30"/>
  <c r="Q24" i="30"/>
  <c r="M24" i="30"/>
  <c r="L24" i="30"/>
  <c r="AV23" i="30"/>
  <c r="AU23" i="30"/>
  <c r="AQ23" i="30"/>
  <c r="AP23" i="30"/>
  <c r="AL23" i="30"/>
  <c r="AK23" i="30"/>
  <c r="AG23" i="30"/>
  <c r="AF23" i="30"/>
  <c r="AB23" i="30"/>
  <c r="AA23" i="30"/>
  <c r="W23" i="30"/>
  <c r="V23" i="30"/>
  <c r="R23" i="30"/>
  <c r="Q23" i="30"/>
  <c r="M23" i="30"/>
  <c r="L23" i="30"/>
  <c r="AV22" i="30"/>
  <c r="AU22" i="30"/>
  <c r="AQ22" i="30"/>
  <c r="AP22" i="30"/>
  <c r="AL22" i="30"/>
  <c r="AK22" i="30"/>
  <c r="AG22" i="30"/>
  <c r="AF22" i="30"/>
  <c r="AB22" i="30"/>
  <c r="AA22" i="30"/>
  <c r="W22" i="30"/>
  <c r="V22" i="30"/>
  <c r="R22" i="30"/>
  <c r="Q22" i="30"/>
  <c r="M22" i="30"/>
  <c r="L22" i="30"/>
  <c r="AV21" i="30"/>
  <c r="AU21" i="30"/>
  <c r="AQ21" i="30"/>
  <c r="AP21" i="30"/>
  <c r="AL21" i="30"/>
  <c r="AK21" i="30"/>
  <c r="AG21" i="30"/>
  <c r="AF21" i="30"/>
  <c r="AB21" i="30"/>
  <c r="AA21" i="30"/>
  <c r="W21" i="30"/>
  <c r="V21" i="30"/>
  <c r="R21" i="30"/>
  <c r="Q21" i="30"/>
  <c r="M21" i="30"/>
  <c r="L21" i="30"/>
  <c r="AV20" i="30"/>
  <c r="AU20" i="30"/>
  <c r="AQ20" i="30"/>
  <c r="AP20" i="30"/>
  <c r="AL20" i="30"/>
  <c r="AK20" i="30"/>
  <c r="AG20" i="30"/>
  <c r="AF20" i="30"/>
  <c r="AB20" i="30"/>
  <c r="AA20" i="30"/>
  <c r="W20" i="30"/>
  <c r="V20" i="30"/>
  <c r="R20" i="30"/>
  <c r="Q20" i="30"/>
  <c r="M20" i="30"/>
  <c r="L20" i="30"/>
  <c r="AV19" i="30"/>
  <c r="AU19" i="30"/>
  <c r="AQ19" i="30"/>
  <c r="AP19" i="30"/>
  <c r="AL19" i="30"/>
  <c r="AK19" i="30"/>
  <c r="AG19" i="30"/>
  <c r="AF19" i="30"/>
  <c r="AB19" i="30"/>
  <c r="AA19" i="30"/>
  <c r="W19" i="30"/>
  <c r="V19" i="30"/>
  <c r="R19" i="30"/>
  <c r="Q19" i="30"/>
  <c r="M19" i="30"/>
  <c r="L19" i="30"/>
  <c r="AV18" i="30"/>
  <c r="AU18" i="30"/>
  <c r="AQ18" i="30"/>
  <c r="AP18" i="30"/>
  <c r="AL18" i="30"/>
  <c r="AK18" i="30"/>
  <c r="AG18" i="30"/>
  <c r="AF18" i="30"/>
  <c r="AB18" i="30"/>
  <c r="AA18" i="30"/>
  <c r="W18" i="30"/>
  <c r="V18" i="30"/>
  <c r="R18" i="30"/>
  <c r="Q18" i="30"/>
  <c r="M18" i="30"/>
  <c r="L18" i="30"/>
  <c r="AV17" i="30"/>
  <c r="AU17" i="30"/>
  <c r="AQ17" i="30"/>
  <c r="AP17" i="30"/>
  <c r="AL17" i="30"/>
  <c r="AK17" i="30"/>
  <c r="AG17" i="30"/>
  <c r="AF17" i="30"/>
  <c r="AB17" i="30"/>
  <c r="AA17" i="30"/>
  <c r="W17" i="30"/>
  <c r="V17" i="30"/>
  <c r="R17" i="30"/>
  <c r="Q17" i="30"/>
  <c r="M17" i="30"/>
  <c r="L17" i="30"/>
  <c r="AV16" i="30"/>
  <c r="AU16" i="30"/>
  <c r="AQ16" i="30"/>
  <c r="AP16" i="30"/>
  <c r="AL16" i="30"/>
  <c r="AK16" i="30"/>
  <c r="AG16" i="30"/>
  <c r="AF16" i="30"/>
  <c r="AB16" i="30"/>
  <c r="AA16" i="30"/>
  <c r="W16" i="30"/>
  <c r="V16" i="30"/>
  <c r="R16" i="30"/>
  <c r="Q16" i="30"/>
  <c r="M16" i="30"/>
  <c r="L16" i="30"/>
  <c r="AV15" i="30"/>
  <c r="AU15" i="30"/>
  <c r="AQ15" i="30"/>
  <c r="AP15" i="30"/>
  <c r="AL15" i="30"/>
  <c r="AK15" i="30"/>
  <c r="AG15" i="30"/>
  <c r="AF15" i="30"/>
  <c r="AB15" i="30"/>
  <c r="AA15" i="30"/>
  <c r="W15" i="30"/>
  <c r="V15" i="30"/>
  <c r="R15" i="30"/>
  <c r="Q15" i="30"/>
  <c r="M15" i="30"/>
  <c r="L15" i="30"/>
  <c r="AV14" i="30"/>
  <c r="AU14" i="30"/>
  <c r="AQ14" i="30"/>
  <c r="AP14" i="30"/>
  <c r="AL14" i="30"/>
  <c r="AK14" i="30"/>
  <c r="AG14" i="30"/>
  <c r="AF14" i="30"/>
  <c r="AB14" i="30"/>
  <c r="AA14" i="30"/>
  <c r="W14" i="30"/>
  <c r="V14" i="30"/>
  <c r="R14" i="30"/>
  <c r="Q14" i="30"/>
  <c r="M14" i="30"/>
  <c r="L14" i="30"/>
  <c r="AS13" i="30"/>
  <c r="AR13" i="30"/>
  <c r="AN13" i="30"/>
  <c r="AM13" i="30"/>
  <c r="AI13" i="30"/>
  <c r="AH13" i="30"/>
  <c r="AD13" i="30"/>
  <c r="AC13" i="30"/>
  <c r="Y13" i="30"/>
  <c r="X13" i="30"/>
  <c r="T13" i="30"/>
  <c r="S13" i="30"/>
  <c r="O13" i="30"/>
  <c r="N13" i="30"/>
  <c r="K13" i="30"/>
  <c r="J13" i="30"/>
  <c r="I13" i="30"/>
  <c r="AV12" i="30"/>
  <c r="AU12" i="30"/>
  <c r="AQ12" i="30"/>
  <c r="AP12" i="30"/>
  <c r="AL12" i="30"/>
  <c r="AK12" i="30"/>
  <c r="AG12" i="30"/>
  <c r="AF12" i="30"/>
  <c r="AB12" i="30"/>
  <c r="AA12" i="30"/>
  <c r="W12" i="30"/>
  <c r="V12" i="30"/>
  <c r="R12" i="30"/>
  <c r="Q12" i="30"/>
  <c r="M12" i="30"/>
  <c r="L12" i="30"/>
  <c r="AV11" i="30"/>
  <c r="AU11" i="30"/>
  <c r="AQ11" i="30"/>
  <c r="AP11" i="30"/>
  <c r="AL11" i="30"/>
  <c r="AK11" i="30"/>
  <c r="AG11" i="30"/>
  <c r="AF11" i="30"/>
  <c r="AB11" i="30"/>
  <c r="AA11" i="30"/>
  <c r="W11" i="30"/>
  <c r="V11" i="30"/>
  <c r="R11" i="30"/>
  <c r="Q11" i="30"/>
  <c r="M11" i="30"/>
  <c r="L11" i="30"/>
  <c r="D144" i="30" l="1"/>
  <c r="H69" i="30"/>
  <c r="D216" i="30"/>
  <c r="H141" i="30"/>
  <c r="H284" i="30"/>
  <c r="G284" i="30"/>
  <c r="G291" i="30" s="1"/>
  <c r="G294" i="30" s="1"/>
  <c r="G216" i="30"/>
  <c r="G219" i="30" s="1"/>
  <c r="C13" i="30"/>
  <c r="C55" i="30"/>
  <c r="BM13" i="30"/>
  <c r="BM55" i="30"/>
  <c r="R13" i="30"/>
  <c r="N88" i="30"/>
  <c r="W13" i="30"/>
  <c r="S88" i="30"/>
  <c r="AB13" i="30"/>
  <c r="X88" i="30"/>
  <c r="AG13" i="30"/>
  <c r="AC88" i="30"/>
  <c r="AL13" i="30"/>
  <c r="AH88" i="30"/>
  <c r="AQ13" i="30"/>
  <c r="AM88" i="30"/>
  <c r="AV13" i="30"/>
  <c r="AR88" i="30"/>
  <c r="Q65" i="30"/>
  <c r="N140" i="30"/>
  <c r="AA65" i="30"/>
  <c r="X140" i="30"/>
  <c r="AK65" i="30"/>
  <c r="AH140" i="30"/>
  <c r="AU65" i="30"/>
  <c r="AR140" i="30"/>
  <c r="H313" i="30"/>
  <c r="D388" i="30"/>
  <c r="M13" i="30"/>
  <c r="I88" i="30"/>
  <c r="I140" i="30"/>
  <c r="M140" i="30" s="1"/>
  <c r="S140" i="30"/>
  <c r="AC140" i="30"/>
  <c r="AM140" i="30"/>
  <c r="D440" i="30"/>
  <c r="G365" i="30"/>
  <c r="H365" i="30"/>
  <c r="R55" i="30"/>
  <c r="N130" i="30"/>
  <c r="S58" i="30"/>
  <c r="S133" i="30" s="1"/>
  <c r="S130" i="30"/>
  <c r="X58" i="30"/>
  <c r="X133" i="30" s="1"/>
  <c r="X130" i="30"/>
  <c r="AC58" i="30"/>
  <c r="AC130" i="30"/>
  <c r="AH58" i="30"/>
  <c r="AH130" i="30"/>
  <c r="AM58" i="30"/>
  <c r="AP58" i="30" s="1"/>
  <c r="AM130" i="30"/>
  <c r="AR58" i="30"/>
  <c r="AR130" i="30"/>
  <c r="I58" i="30"/>
  <c r="I133" i="30" s="1"/>
  <c r="I130" i="30"/>
  <c r="H359" i="30"/>
  <c r="D434" i="30"/>
  <c r="G359" i="30"/>
  <c r="H355" i="30"/>
  <c r="D430" i="30"/>
  <c r="G355" i="30"/>
  <c r="H358" i="30"/>
  <c r="D433" i="30"/>
  <c r="G358" i="30"/>
  <c r="J58" i="30"/>
  <c r="L13" i="30"/>
  <c r="Q13" i="30"/>
  <c r="V13" i="30"/>
  <c r="AA13" i="30"/>
  <c r="AF13" i="30"/>
  <c r="AK13" i="30"/>
  <c r="AP13" i="30"/>
  <c r="AU13" i="30"/>
  <c r="AP55" i="30"/>
  <c r="L55" i="30"/>
  <c r="O59" i="30"/>
  <c r="O66" i="30" s="1"/>
  <c r="O69" i="30" s="1"/>
  <c r="AF55" i="30"/>
  <c r="K59" i="30"/>
  <c r="T59" i="30"/>
  <c r="V55" i="30"/>
  <c r="M55" i="30"/>
  <c r="Q55" i="30"/>
  <c r="W55" i="30"/>
  <c r="Y59" i="30"/>
  <c r="AA55" i="30"/>
  <c r="AG55" i="30"/>
  <c r="AI59" i="30"/>
  <c r="AK55" i="30"/>
  <c r="AS59" i="30"/>
  <c r="AU55" i="30"/>
  <c r="N58" i="30"/>
  <c r="AB55" i="30"/>
  <c r="AD59" i="30"/>
  <c r="AN59" i="30"/>
  <c r="AV55" i="30"/>
  <c r="L65" i="30"/>
  <c r="V65" i="30"/>
  <c r="AF65" i="30"/>
  <c r="AP65" i="30"/>
  <c r="AM133" i="30" l="1"/>
  <c r="AQ58" i="30"/>
  <c r="AR133" i="30"/>
  <c r="AR208" i="30" s="1"/>
  <c r="AV58" i="30"/>
  <c r="AH133" i="30"/>
  <c r="AH208" i="30" s="1"/>
  <c r="AL58" i="30"/>
  <c r="AC133" i="30"/>
  <c r="AG133" i="30" s="1"/>
  <c r="AG58" i="30"/>
  <c r="D291" i="30"/>
  <c r="H216" i="30"/>
  <c r="D219" i="30"/>
  <c r="H144" i="30"/>
  <c r="AR59" i="30"/>
  <c r="AR134" i="30" s="1"/>
  <c r="G366" i="30"/>
  <c r="G369" i="30" s="1"/>
  <c r="AK58" i="30"/>
  <c r="L58" i="30"/>
  <c r="K66" i="30"/>
  <c r="K69" i="30" s="1"/>
  <c r="AN66" i="30"/>
  <c r="AN69" i="30" s="1"/>
  <c r="AI66" i="30"/>
  <c r="AI69" i="30" s="1"/>
  <c r="AF58" i="30"/>
  <c r="X59" i="30"/>
  <c r="AA59" i="30" s="1"/>
  <c r="T66" i="30"/>
  <c r="T69" i="30" s="1"/>
  <c r="AD66" i="30"/>
  <c r="AD69" i="30" s="1"/>
  <c r="AS66" i="30"/>
  <c r="AS69" i="30" s="1"/>
  <c r="Y66" i="30"/>
  <c r="Y69" i="30" s="1"/>
  <c r="AB58" i="30"/>
  <c r="S59" i="30"/>
  <c r="S66" i="30" s="1"/>
  <c r="BM58" i="30"/>
  <c r="C58" i="30"/>
  <c r="AU58" i="30"/>
  <c r="AH59" i="30"/>
  <c r="AM59" i="30"/>
  <c r="AC59" i="30"/>
  <c r="AC134" i="30" s="1"/>
  <c r="I59" i="30"/>
  <c r="L59" i="30" s="1"/>
  <c r="AA58" i="30"/>
  <c r="V58" i="30"/>
  <c r="W58" i="30"/>
  <c r="M58" i="30"/>
  <c r="D515" i="30"/>
  <c r="H440" i="30"/>
  <c r="G440" i="30"/>
  <c r="AR215" i="30"/>
  <c r="AU140" i="30"/>
  <c r="AV140" i="30"/>
  <c r="AH215" i="30"/>
  <c r="AK140" i="30"/>
  <c r="AL140" i="30"/>
  <c r="X215" i="30"/>
  <c r="AA140" i="30"/>
  <c r="AB140" i="30"/>
  <c r="N215" i="30"/>
  <c r="R140" i="30"/>
  <c r="Q140" i="30"/>
  <c r="AR163" i="30"/>
  <c r="AV88" i="30"/>
  <c r="AM163" i="30"/>
  <c r="AQ88" i="30"/>
  <c r="AH163" i="30"/>
  <c r="AL88" i="30"/>
  <c r="AC163" i="30"/>
  <c r="AG88" i="30"/>
  <c r="X163" i="30"/>
  <c r="AB88" i="30"/>
  <c r="S163" i="30"/>
  <c r="W88" i="30"/>
  <c r="N163" i="30"/>
  <c r="R88" i="30"/>
  <c r="AM215" i="30"/>
  <c r="AQ140" i="30"/>
  <c r="AP140" i="30"/>
  <c r="AC215" i="30"/>
  <c r="AG140" i="30"/>
  <c r="AF140" i="30"/>
  <c r="S215" i="30"/>
  <c r="W140" i="30"/>
  <c r="V140" i="30"/>
  <c r="I215" i="30"/>
  <c r="L140" i="30"/>
  <c r="I163" i="30"/>
  <c r="M88" i="30"/>
  <c r="H388" i="30"/>
  <c r="D463" i="30"/>
  <c r="I205" i="30"/>
  <c r="L130" i="30"/>
  <c r="M130" i="30"/>
  <c r="AR205" i="30"/>
  <c r="AV130" i="30"/>
  <c r="AU130" i="30"/>
  <c r="AM205" i="30"/>
  <c r="AP130" i="30"/>
  <c r="AQ130" i="30"/>
  <c r="AH205" i="30"/>
  <c r="AK130" i="30"/>
  <c r="AL130" i="30"/>
  <c r="AC205" i="30"/>
  <c r="AG130" i="30"/>
  <c r="AF130" i="30"/>
  <c r="X205" i="30"/>
  <c r="AB130" i="30"/>
  <c r="AA130" i="30"/>
  <c r="S205" i="30"/>
  <c r="W130" i="30"/>
  <c r="V130" i="30"/>
  <c r="N205" i="30"/>
  <c r="Q130" i="30"/>
  <c r="R130" i="30"/>
  <c r="Q58" i="30"/>
  <c r="N133" i="30"/>
  <c r="I208" i="30"/>
  <c r="L133" i="30"/>
  <c r="M133" i="30"/>
  <c r="AV133" i="30"/>
  <c r="AM208" i="30"/>
  <c r="AP133" i="30"/>
  <c r="AQ133" i="30"/>
  <c r="AL133" i="30"/>
  <c r="AC208" i="30"/>
  <c r="AF133" i="30"/>
  <c r="X208" i="30"/>
  <c r="AB133" i="30"/>
  <c r="AA133" i="30"/>
  <c r="S208" i="30"/>
  <c r="V133" i="30"/>
  <c r="W133" i="30"/>
  <c r="H430" i="30"/>
  <c r="D505" i="30"/>
  <c r="G430" i="30"/>
  <c r="H433" i="30"/>
  <c r="D508" i="30"/>
  <c r="G433" i="30"/>
  <c r="H434" i="30"/>
  <c r="D509" i="30"/>
  <c r="G434" i="30"/>
  <c r="J59" i="30"/>
  <c r="N59" i="30"/>
  <c r="N66" i="30" s="1"/>
  <c r="R58" i="30"/>
  <c r="AF59" i="30"/>
  <c r="AU133" i="30" l="1"/>
  <c r="AU59" i="30"/>
  <c r="AK133" i="30"/>
  <c r="W59" i="30"/>
  <c r="I36" i="54"/>
  <c r="I38" i="54" s="1"/>
  <c r="I33" i="57"/>
  <c r="I35" i="57" s="1"/>
  <c r="I39" i="57" s="1"/>
  <c r="I84" i="57" s="1"/>
  <c r="I86" i="57" s="1"/>
  <c r="I131" i="57" s="1"/>
  <c r="I133" i="57" s="1"/>
  <c r="I178" i="57" s="1"/>
  <c r="I180" i="57" s="1"/>
  <c r="I225" i="57" s="1"/>
  <c r="I227" i="57" s="1"/>
  <c r="I272" i="57" s="1"/>
  <c r="I274" i="57" s="1"/>
  <c r="I319" i="57" s="1"/>
  <c r="I321" i="57" s="1"/>
  <c r="I366" i="57" s="1"/>
  <c r="I368" i="57" s="1"/>
  <c r="I413" i="57" s="1"/>
  <c r="I415" i="57" s="1"/>
  <c r="I460" i="57" s="1"/>
  <c r="I462" i="57" s="1"/>
  <c r="I507" i="57" s="1"/>
  <c r="I509" i="57" s="1"/>
  <c r="I554" i="57" s="1"/>
  <c r="I556" i="57" s="1"/>
  <c r="I601" i="57" s="1"/>
  <c r="I603" i="57" s="1"/>
  <c r="I648" i="57" s="1"/>
  <c r="I650" i="57" s="1"/>
  <c r="I33" i="56"/>
  <c r="I35" i="56" s="1"/>
  <c r="I39" i="56" s="1"/>
  <c r="I84" i="56" s="1"/>
  <c r="I86" i="56" s="1"/>
  <c r="I131" i="56" s="1"/>
  <c r="I133" i="56" s="1"/>
  <c r="I178" i="56" s="1"/>
  <c r="I180" i="56" s="1"/>
  <c r="I225" i="56" s="1"/>
  <c r="I227" i="56" s="1"/>
  <c r="I272" i="56" s="1"/>
  <c r="I274" i="56" s="1"/>
  <c r="I319" i="56" s="1"/>
  <c r="I321" i="56" s="1"/>
  <c r="I366" i="56" s="1"/>
  <c r="I368" i="56" s="1"/>
  <c r="I413" i="56" s="1"/>
  <c r="I415" i="56" s="1"/>
  <c r="I460" i="56" s="1"/>
  <c r="I462" i="56" s="1"/>
  <c r="I507" i="56" s="1"/>
  <c r="I509" i="56" s="1"/>
  <c r="I554" i="56" s="1"/>
  <c r="I556" i="56" s="1"/>
  <c r="I601" i="56" s="1"/>
  <c r="I603" i="56" s="1"/>
  <c r="I648" i="56" s="1"/>
  <c r="I650" i="56" s="1"/>
  <c r="N69" i="30"/>
  <c r="R69" i="30" s="1"/>
  <c r="R66" i="30"/>
  <c r="S69" i="30"/>
  <c r="W69" i="30" s="1"/>
  <c r="W66" i="30"/>
  <c r="AC66" i="30"/>
  <c r="AG66" i="30" s="1"/>
  <c r="AG59" i="30"/>
  <c r="X66" i="30"/>
  <c r="AB66" i="30" s="1"/>
  <c r="AB59" i="30"/>
  <c r="AR66" i="30"/>
  <c r="AV66" i="30" s="1"/>
  <c r="AV59" i="30"/>
  <c r="AH66" i="30"/>
  <c r="AL66" i="30" s="1"/>
  <c r="AL59" i="30"/>
  <c r="X134" i="30"/>
  <c r="AB134" i="30" s="1"/>
  <c r="AP59" i="30"/>
  <c r="AQ59" i="30"/>
  <c r="D294" i="30"/>
  <c r="H219" i="30"/>
  <c r="D366" i="30"/>
  <c r="H291" i="30"/>
  <c r="AK59" i="30"/>
  <c r="AK66" i="30" s="1"/>
  <c r="AK69" i="30" s="1"/>
  <c r="AH134" i="30"/>
  <c r="AL134" i="30" s="1"/>
  <c r="G441" i="30"/>
  <c r="G444" i="30" s="1"/>
  <c r="V59" i="30"/>
  <c r="V66" i="30" s="1"/>
  <c r="V69" i="30" s="1"/>
  <c r="S134" i="30"/>
  <c r="V134" i="30" s="1"/>
  <c r="AF66" i="30"/>
  <c r="AF69" i="30" s="1"/>
  <c r="AP66" i="30"/>
  <c r="AP69" i="30" s="1"/>
  <c r="AA66" i="30"/>
  <c r="AA69" i="30" s="1"/>
  <c r="L66" i="30"/>
  <c r="L69" i="30" s="1"/>
  <c r="AU66" i="30"/>
  <c r="AU69" i="30" s="1"/>
  <c r="AM134" i="30"/>
  <c r="AM209" i="30" s="1"/>
  <c r="AM66" i="30"/>
  <c r="AQ66" i="30" s="1"/>
  <c r="C59" i="30"/>
  <c r="J66" i="30"/>
  <c r="I134" i="30"/>
  <c r="I209" i="30" s="1"/>
  <c r="I66" i="30"/>
  <c r="M66" i="30" s="1"/>
  <c r="M59" i="30"/>
  <c r="BM59" i="30"/>
  <c r="H463" i="30"/>
  <c r="D538" i="30"/>
  <c r="M215" i="30"/>
  <c r="I290" i="30"/>
  <c r="L215" i="30"/>
  <c r="AG215" i="30"/>
  <c r="AC290" i="30"/>
  <c r="AF215" i="30"/>
  <c r="N290" i="30"/>
  <c r="R215" i="30"/>
  <c r="Q215" i="30"/>
  <c r="AH290" i="30"/>
  <c r="AL215" i="30"/>
  <c r="AK215" i="30"/>
  <c r="G515" i="30"/>
  <c r="D590" i="30"/>
  <c r="H515" i="30"/>
  <c r="M163" i="30"/>
  <c r="I238" i="30"/>
  <c r="W215" i="30"/>
  <c r="S290" i="30"/>
  <c r="V215" i="30"/>
  <c r="AQ215" i="30"/>
  <c r="AM290" i="30"/>
  <c r="AP215" i="30"/>
  <c r="R163" i="30"/>
  <c r="N238" i="30"/>
  <c r="W163" i="30"/>
  <c r="S238" i="30"/>
  <c r="AB163" i="30"/>
  <c r="X238" i="30"/>
  <c r="AG163" i="30"/>
  <c r="AC238" i="30"/>
  <c r="AL163" i="30"/>
  <c r="AH238" i="30"/>
  <c r="AQ163" i="30"/>
  <c r="AM238" i="30"/>
  <c r="AV163" i="30"/>
  <c r="AR238" i="30"/>
  <c r="X290" i="30"/>
  <c r="AA215" i="30"/>
  <c r="AB215" i="30"/>
  <c r="AR290" i="30"/>
  <c r="AU215" i="30"/>
  <c r="AV215" i="30"/>
  <c r="Q59" i="30"/>
  <c r="Q66" i="30" s="1"/>
  <c r="Q69" i="30" s="1"/>
  <c r="N134" i="30"/>
  <c r="AB208" i="30"/>
  <c r="X283" i="30"/>
  <c r="AA208" i="30"/>
  <c r="AL208" i="30"/>
  <c r="AH283" i="30"/>
  <c r="AK208" i="30"/>
  <c r="AV208" i="30"/>
  <c r="AR283" i="30"/>
  <c r="AU208" i="30"/>
  <c r="N208" i="30"/>
  <c r="Q133" i="30"/>
  <c r="R133" i="30"/>
  <c r="AR209" i="30"/>
  <c r="AV134" i="30"/>
  <c r="AU134" i="30"/>
  <c r="R205" i="30"/>
  <c r="N280" i="30"/>
  <c r="Q205" i="30"/>
  <c r="AB205" i="30"/>
  <c r="X280" i="30"/>
  <c r="AA205" i="30"/>
  <c r="AL205" i="30"/>
  <c r="AH280" i="30"/>
  <c r="AK205" i="30"/>
  <c r="AV205" i="30"/>
  <c r="AR280" i="30"/>
  <c r="AU205" i="30"/>
  <c r="AA134" i="30"/>
  <c r="AC209" i="30"/>
  <c r="AF134" i="30"/>
  <c r="AG134" i="30"/>
  <c r="AP134" i="30"/>
  <c r="W208" i="30"/>
  <c r="S283" i="30"/>
  <c r="V208" i="30"/>
  <c r="AG208" i="30"/>
  <c r="AC283" i="30"/>
  <c r="AF208" i="30"/>
  <c r="AQ208" i="30"/>
  <c r="AM283" i="30"/>
  <c r="AP208" i="30"/>
  <c r="M208" i="30"/>
  <c r="I283" i="30"/>
  <c r="L208" i="30"/>
  <c r="W205" i="30"/>
  <c r="S280" i="30"/>
  <c r="V205" i="30"/>
  <c r="AG205" i="30"/>
  <c r="AC280" i="30"/>
  <c r="AF205" i="30"/>
  <c r="AQ205" i="30"/>
  <c r="AM280" i="30"/>
  <c r="AP205" i="30"/>
  <c r="M205" i="30"/>
  <c r="I280" i="30"/>
  <c r="L205" i="30"/>
  <c r="S144" i="30"/>
  <c r="S141" i="30"/>
  <c r="W141" i="30" s="1"/>
  <c r="H508" i="30"/>
  <c r="D583" i="30"/>
  <c r="G508" i="30"/>
  <c r="H509" i="30"/>
  <c r="D584" i="30"/>
  <c r="G509" i="30"/>
  <c r="H505" i="30"/>
  <c r="D580" i="30"/>
  <c r="G505" i="30"/>
  <c r="R59" i="30"/>
  <c r="X209" i="30" l="1"/>
  <c r="AH209" i="30"/>
  <c r="AK209" i="30" s="1"/>
  <c r="AK134" i="30"/>
  <c r="AK141" i="30" s="1"/>
  <c r="AK144" i="30" s="1"/>
  <c r="I45" i="54"/>
  <c r="I96" i="54" s="1"/>
  <c r="I42" i="54"/>
  <c r="AR69" i="30"/>
  <c r="AR144" i="30" s="1"/>
  <c r="AR141" i="30"/>
  <c r="AV141" i="30" s="1"/>
  <c r="X69" i="30"/>
  <c r="X141" i="30"/>
  <c r="X216" i="30" s="1"/>
  <c r="AC69" i="30"/>
  <c r="AG69" i="30" s="1"/>
  <c r="AC141" i="30"/>
  <c r="AC216" i="30" s="1"/>
  <c r="W134" i="30"/>
  <c r="S209" i="30"/>
  <c r="W209" i="30" s="1"/>
  <c r="AH69" i="30"/>
  <c r="S219" i="30"/>
  <c r="W144" i="30"/>
  <c r="AH141" i="30"/>
  <c r="D441" i="30"/>
  <c r="H366" i="30"/>
  <c r="D369" i="30"/>
  <c r="H294" i="30"/>
  <c r="L134" i="30"/>
  <c r="L141" i="30" s="1"/>
  <c r="L144" i="30" s="1"/>
  <c r="AQ134" i="30"/>
  <c r="M134" i="30"/>
  <c r="I141" i="30"/>
  <c r="M141" i="30" s="1"/>
  <c r="I69" i="30"/>
  <c r="C66" i="30"/>
  <c r="J69" i="30"/>
  <c r="AM141" i="30"/>
  <c r="AM69" i="30"/>
  <c r="G516" i="30"/>
  <c r="G519" i="30" s="1"/>
  <c r="S216" i="30"/>
  <c r="AF141" i="30"/>
  <c r="AF144" i="30" s="1"/>
  <c r="V141" i="30"/>
  <c r="V144" i="30" s="1"/>
  <c r="AU141" i="30"/>
  <c r="AU144" i="30" s="1"/>
  <c r="AP141" i="30"/>
  <c r="AP144" i="30" s="1"/>
  <c r="AA141" i="30"/>
  <c r="AA144" i="30" s="1"/>
  <c r="BM66" i="30"/>
  <c r="X365" i="30"/>
  <c r="AA290" i="30"/>
  <c r="AB290" i="30"/>
  <c r="AQ290" i="30"/>
  <c r="AM365" i="30"/>
  <c r="AP290" i="30"/>
  <c r="D665" i="30"/>
  <c r="G590" i="30"/>
  <c r="H590" i="30"/>
  <c r="AL290" i="30"/>
  <c r="AH365" i="30"/>
  <c r="AK290" i="30"/>
  <c r="M290" i="30"/>
  <c r="I365" i="30"/>
  <c r="L290" i="30"/>
  <c r="H538" i="30"/>
  <c r="D613" i="30"/>
  <c r="AV290" i="30"/>
  <c r="AR365" i="30"/>
  <c r="AU290" i="30"/>
  <c r="AV238" i="30"/>
  <c r="AR313" i="30"/>
  <c r="AQ238" i="30"/>
  <c r="AM313" i="30"/>
  <c r="AL238" i="30"/>
  <c r="AH313" i="30"/>
  <c r="AG238" i="30"/>
  <c r="AC313" i="30"/>
  <c r="AB238" i="30"/>
  <c r="X313" i="30"/>
  <c r="W238" i="30"/>
  <c r="S313" i="30"/>
  <c r="R238" i="30"/>
  <c r="N313" i="30"/>
  <c r="W290" i="30"/>
  <c r="S365" i="30"/>
  <c r="V290" i="30"/>
  <c r="M238" i="30"/>
  <c r="I313" i="30"/>
  <c r="N365" i="30"/>
  <c r="R290" i="30"/>
  <c r="Q290" i="30"/>
  <c r="AG290" i="30"/>
  <c r="AC365" i="30"/>
  <c r="AF290" i="30"/>
  <c r="M280" i="30"/>
  <c r="I355" i="30"/>
  <c r="L280" i="30"/>
  <c r="AG280" i="30"/>
  <c r="AC355" i="30"/>
  <c r="AF280" i="30"/>
  <c r="M283" i="30"/>
  <c r="I358" i="30"/>
  <c r="L283" i="30"/>
  <c r="AG283" i="30"/>
  <c r="AC358" i="30"/>
  <c r="AF283" i="30"/>
  <c r="AC284" i="30"/>
  <c r="AG209" i="30"/>
  <c r="AF209" i="30"/>
  <c r="AV280" i="30"/>
  <c r="AR355" i="30"/>
  <c r="AU280" i="30"/>
  <c r="AB280" i="30"/>
  <c r="X355" i="30"/>
  <c r="AA280" i="30"/>
  <c r="R208" i="30"/>
  <c r="N283" i="30"/>
  <c r="Q208" i="30"/>
  <c r="AL283" i="30"/>
  <c r="AH358" i="30"/>
  <c r="AK283" i="30"/>
  <c r="AQ280" i="30"/>
  <c r="AM355" i="30"/>
  <c r="AP280" i="30"/>
  <c r="W280" i="30"/>
  <c r="S355" i="30"/>
  <c r="V280" i="30"/>
  <c r="AQ283" i="30"/>
  <c r="AM358" i="30"/>
  <c r="AP283" i="30"/>
  <c r="W283" i="30"/>
  <c r="S358" i="30"/>
  <c r="V283" i="30"/>
  <c r="AM284" i="30"/>
  <c r="AQ209" i="30"/>
  <c r="AP209" i="30"/>
  <c r="AB209" i="30"/>
  <c r="X284" i="30"/>
  <c r="AA209" i="30"/>
  <c r="AL280" i="30"/>
  <c r="AH355" i="30"/>
  <c r="AK280" i="30"/>
  <c r="R280" i="30"/>
  <c r="N355" i="30"/>
  <c r="Q280" i="30"/>
  <c r="AV209" i="30"/>
  <c r="AR284" i="30"/>
  <c r="AU209" i="30"/>
  <c r="I284" i="30"/>
  <c r="M209" i="30"/>
  <c r="L209" i="30"/>
  <c r="AV283" i="30"/>
  <c r="AR358" i="30"/>
  <c r="AU283" i="30"/>
  <c r="AB283" i="30"/>
  <c r="X358" i="30"/>
  <c r="AA283" i="30"/>
  <c r="N209" i="30"/>
  <c r="R134" i="30"/>
  <c r="Q134" i="30"/>
  <c r="N144" i="30"/>
  <c r="N141" i="30"/>
  <c r="R141" i="30" s="1"/>
  <c r="H584" i="30"/>
  <c r="D659" i="30"/>
  <c r="G584" i="30"/>
  <c r="H580" i="30"/>
  <c r="D655" i="30"/>
  <c r="G580" i="30"/>
  <c r="H583" i="30"/>
  <c r="D658" i="30"/>
  <c r="G583" i="30"/>
  <c r="B63" i="29"/>
  <c r="B62" i="29"/>
  <c r="B61" i="29"/>
  <c r="AC144" i="30" l="1"/>
  <c r="AH284" i="30"/>
  <c r="AL209" i="30"/>
  <c r="AB141" i="30"/>
  <c r="AR216" i="30"/>
  <c r="AV69" i="30"/>
  <c r="V209" i="30"/>
  <c r="I216" i="30"/>
  <c r="I291" i="30" s="1"/>
  <c r="M291" i="30" s="1"/>
  <c r="S284" i="30"/>
  <c r="W284" i="30" s="1"/>
  <c r="AG141" i="30"/>
  <c r="AB69" i="30"/>
  <c r="X144" i="30"/>
  <c r="AL69" i="30"/>
  <c r="AH144" i="30"/>
  <c r="X291" i="30"/>
  <c r="AB216" i="30"/>
  <c r="N219" i="30"/>
  <c r="R144" i="30"/>
  <c r="AM144" i="30"/>
  <c r="AQ69" i="30"/>
  <c r="I144" i="30"/>
  <c r="M69" i="30"/>
  <c r="AH216" i="30"/>
  <c r="AL141" i="30"/>
  <c r="AR219" i="30"/>
  <c r="AV144" i="30"/>
  <c r="AM216" i="30"/>
  <c r="AQ141" i="30"/>
  <c r="AC219" i="30"/>
  <c r="AG144" i="30"/>
  <c r="S291" i="30"/>
  <c r="W291" i="30" s="1"/>
  <c r="W216" i="30"/>
  <c r="AR291" i="30"/>
  <c r="AV216" i="30"/>
  <c r="AC291" i="30"/>
  <c r="AG216" i="30"/>
  <c r="S294" i="30"/>
  <c r="W219" i="30"/>
  <c r="D444" i="30"/>
  <c r="H369" i="30"/>
  <c r="D516" i="30"/>
  <c r="H441" i="30"/>
  <c r="G591" i="30"/>
  <c r="G594" i="30" s="1"/>
  <c r="S366" i="30"/>
  <c r="L216" i="30"/>
  <c r="L219" i="30" s="1"/>
  <c r="AA216" i="30"/>
  <c r="AA219" i="30" s="1"/>
  <c r="N216" i="30"/>
  <c r="R216" i="30" s="1"/>
  <c r="AU216" i="30"/>
  <c r="AU219" i="30" s="1"/>
  <c r="AP216" i="30"/>
  <c r="AP219" i="30" s="1"/>
  <c r="AF216" i="30"/>
  <c r="AF219" i="30" s="1"/>
  <c r="V216" i="30"/>
  <c r="V219" i="30" s="1"/>
  <c r="AK216" i="30"/>
  <c r="AK219" i="30" s="1"/>
  <c r="Q141" i="30"/>
  <c r="Q144" i="30" s="1"/>
  <c r="G6" i="30"/>
  <c r="C69" i="30"/>
  <c r="BM69" i="30"/>
  <c r="AG365" i="30"/>
  <c r="AC440" i="30"/>
  <c r="AF365" i="30"/>
  <c r="R365" i="30"/>
  <c r="N440" i="30"/>
  <c r="Q365" i="30"/>
  <c r="W365" i="30"/>
  <c r="S440" i="30"/>
  <c r="V365" i="30"/>
  <c r="R313" i="30"/>
  <c r="N388" i="30"/>
  <c r="W313" i="30"/>
  <c r="S388" i="30"/>
  <c r="AB313" i="30"/>
  <c r="X388" i="30"/>
  <c r="AG313" i="30"/>
  <c r="AC388" i="30"/>
  <c r="AL313" i="30"/>
  <c r="AH388" i="30"/>
  <c r="AQ313" i="30"/>
  <c r="AM388" i="30"/>
  <c r="AV313" i="30"/>
  <c r="AR388" i="30"/>
  <c r="M365" i="30"/>
  <c r="I440" i="30"/>
  <c r="L365" i="30"/>
  <c r="M313" i="30"/>
  <c r="I388" i="30"/>
  <c r="AV365" i="30"/>
  <c r="AR440" i="30"/>
  <c r="AU365" i="30"/>
  <c r="H613" i="30"/>
  <c r="D688" i="30"/>
  <c r="AL365" i="30"/>
  <c r="AH440" i="30"/>
  <c r="AK365" i="30"/>
  <c r="H665" i="30"/>
  <c r="D740" i="30"/>
  <c r="G665" i="30"/>
  <c r="AQ365" i="30"/>
  <c r="AM440" i="30"/>
  <c r="AP365" i="30"/>
  <c r="AB365" i="30"/>
  <c r="X440" i="30"/>
  <c r="AA365" i="30"/>
  <c r="AV358" i="30"/>
  <c r="AR433" i="30"/>
  <c r="AU358" i="30"/>
  <c r="I359" i="30"/>
  <c r="M284" i="30"/>
  <c r="L284" i="30"/>
  <c r="AQ358" i="30"/>
  <c r="AM433" i="30"/>
  <c r="AP358" i="30"/>
  <c r="AQ355" i="30"/>
  <c r="AM430" i="30"/>
  <c r="AP355" i="30"/>
  <c r="R209" i="30"/>
  <c r="N284" i="30"/>
  <c r="Q209" i="30"/>
  <c r="AB358" i="30"/>
  <c r="X433" i="30"/>
  <c r="AA358" i="30"/>
  <c r="R355" i="30"/>
  <c r="N430" i="30"/>
  <c r="Q355" i="30"/>
  <c r="AB284" i="30"/>
  <c r="X359" i="30"/>
  <c r="AA284" i="30"/>
  <c r="AM359" i="30"/>
  <c r="AQ284" i="30"/>
  <c r="AP284" i="30"/>
  <c r="W358" i="30"/>
  <c r="S433" i="30"/>
  <c r="V358" i="30"/>
  <c r="S430" i="30"/>
  <c r="V355" i="30"/>
  <c r="W355" i="30"/>
  <c r="AL358" i="30"/>
  <c r="AH433" i="30"/>
  <c r="AK358" i="30"/>
  <c r="AB355" i="30"/>
  <c r="X430" i="30"/>
  <c r="AA355" i="30"/>
  <c r="AC359" i="30"/>
  <c r="AG284" i="30"/>
  <c r="AF284" i="30"/>
  <c r="AL284" i="30"/>
  <c r="AH359" i="30"/>
  <c r="AK284" i="30"/>
  <c r="M358" i="30"/>
  <c r="I433" i="30"/>
  <c r="L358" i="30"/>
  <c r="M355" i="30"/>
  <c r="I430" i="30"/>
  <c r="L355" i="30"/>
  <c r="AV284" i="30"/>
  <c r="AR359" i="30"/>
  <c r="AU284" i="30"/>
  <c r="AL355" i="30"/>
  <c r="AH430" i="30"/>
  <c r="AK355" i="30"/>
  <c r="R283" i="30"/>
  <c r="N358" i="30"/>
  <c r="Q283" i="30"/>
  <c r="AV355" i="30"/>
  <c r="AR430" i="30"/>
  <c r="AU355" i="30"/>
  <c r="S359" i="30"/>
  <c r="AG358" i="30"/>
  <c r="AC433" i="30"/>
  <c r="AF358" i="30"/>
  <c r="AG355" i="30"/>
  <c r="AC430" i="30"/>
  <c r="AF355" i="30"/>
  <c r="H655" i="30"/>
  <c r="D730" i="30"/>
  <c r="G655" i="30"/>
  <c r="H658" i="30"/>
  <c r="D733" i="30"/>
  <c r="G658" i="30"/>
  <c r="H659" i="30"/>
  <c r="D734" i="30"/>
  <c r="G659" i="30"/>
  <c r="I13" i="29"/>
  <c r="BO13" i="29" s="1"/>
  <c r="V284" i="30" l="1"/>
  <c r="M216" i="30"/>
  <c r="X219" i="30"/>
  <c r="AB144" i="30"/>
  <c r="AL144" i="30"/>
  <c r="AH219" i="30"/>
  <c r="AC366" i="30"/>
  <c r="AG291" i="30"/>
  <c r="I219" i="30"/>
  <c r="M144" i="30"/>
  <c r="N294" i="30"/>
  <c r="R219" i="30"/>
  <c r="S441" i="30"/>
  <c r="W441" i="30" s="1"/>
  <c r="W366" i="30"/>
  <c r="I366" i="30"/>
  <c r="S369" i="30"/>
  <c r="W294" i="30"/>
  <c r="AR366" i="30"/>
  <c r="AV291" i="30"/>
  <c r="AC294" i="30"/>
  <c r="AG219" i="30"/>
  <c r="AM291" i="30"/>
  <c r="AQ216" i="30"/>
  <c r="AR294" i="30"/>
  <c r="AV219" i="30"/>
  <c r="AH291" i="30"/>
  <c r="AL216" i="30"/>
  <c r="AM219" i="30"/>
  <c r="AQ144" i="30"/>
  <c r="X366" i="30"/>
  <c r="AB291" i="30"/>
  <c r="D591" i="30"/>
  <c r="H516" i="30"/>
  <c r="D519" i="30"/>
  <c r="H444" i="30"/>
  <c r="G666" i="30"/>
  <c r="G669" i="30" s="1"/>
  <c r="S516" i="30"/>
  <c r="W516" i="30" s="1"/>
  <c r="AK291" i="30"/>
  <c r="AK294" i="30" s="1"/>
  <c r="AP291" i="30"/>
  <c r="AP294" i="30" s="1"/>
  <c r="V291" i="30"/>
  <c r="V294" i="30" s="1"/>
  <c r="AU291" i="30"/>
  <c r="AU294" i="30" s="1"/>
  <c r="AF291" i="30"/>
  <c r="AF294" i="30" s="1"/>
  <c r="AA291" i="30"/>
  <c r="AA294" i="30" s="1"/>
  <c r="L291" i="30"/>
  <c r="L294" i="30" s="1"/>
  <c r="N291" i="30"/>
  <c r="R291" i="30" s="1"/>
  <c r="Q216" i="30"/>
  <c r="Q219" i="30" s="1"/>
  <c r="X515" i="30"/>
  <c r="AA440" i="30"/>
  <c r="AB440" i="30"/>
  <c r="D815" i="30"/>
  <c r="G740" i="30"/>
  <c r="H740" i="30"/>
  <c r="AV440" i="30"/>
  <c r="AR515" i="30"/>
  <c r="AU440" i="30"/>
  <c r="M388" i="30"/>
  <c r="I463" i="30"/>
  <c r="W440" i="30"/>
  <c r="S515" i="30"/>
  <c r="V440" i="30"/>
  <c r="AG440" i="30"/>
  <c r="AC515" i="30"/>
  <c r="AF440" i="30"/>
  <c r="AQ440" i="30"/>
  <c r="AM515" i="30"/>
  <c r="AP440" i="30"/>
  <c r="AL440" i="30"/>
  <c r="AH515" i="30"/>
  <c r="AK440" i="30"/>
  <c r="H688" i="30"/>
  <c r="D763" i="30"/>
  <c r="M440" i="30"/>
  <c r="I515" i="30"/>
  <c r="L440" i="30"/>
  <c r="AV388" i="30"/>
  <c r="AR463" i="30"/>
  <c r="AQ388" i="30"/>
  <c r="AM463" i="30"/>
  <c r="AL388" i="30"/>
  <c r="AH463" i="30"/>
  <c r="AG388" i="30"/>
  <c r="AC463" i="30"/>
  <c r="AB388" i="30"/>
  <c r="X463" i="30"/>
  <c r="W388" i="30"/>
  <c r="S463" i="30"/>
  <c r="R388" i="30"/>
  <c r="N463" i="30"/>
  <c r="N515" i="30"/>
  <c r="R440" i="30"/>
  <c r="Q440" i="30"/>
  <c r="AG433" i="30"/>
  <c r="AC508" i="30"/>
  <c r="AF433" i="30"/>
  <c r="S434" i="30"/>
  <c r="W359" i="30"/>
  <c r="V359" i="30"/>
  <c r="AV430" i="30"/>
  <c r="AR505" i="30"/>
  <c r="AU430" i="30"/>
  <c r="AL430" i="30"/>
  <c r="AH505" i="30"/>
  <c r="AK430" i="30"/>
  <c r="M430" i="30"/>
  <c r="I505" i="30"/>
  <c r="L430" i="30"/>
  <c r="AL359" i="30"/>
  <c r="AH434" i="30"/>
  <c r="AK359" i="30"/>
  <c r="AC434" i="30"/>
  <c r="AG359" i="30"/>
  <c r="AF359" i="30"/>
  <c r="AB430" i="30"/>
  <c r="X505" i="30"/>
  <c r="AA430" i="30"/>
  <c r="R430" i="30"/>
  <c r="N505" i="30"/>
  <c r="Q430" i="30"/>
  <c r="R284" i="30"/>
  <c r="N359" i="30"/>
  <c r="Q284" i="30"/>
  <c r="AQ433" i="30"/>
  <c r="AM508" i="30"/>
  <c r="AP433" i="30"/>
  <c r="I434" i="30"/>
  <c r="M359" i="30"/>
  <c r="L359" i="30"/>
  <c r="AV433" i="30"/>
  <c r="AR508" i="30"/>
  <c r="AU433" i="30"/>
  <c r="AG430" i="30"/>
  <c r="AC505" i="30"/>
  <c r="AF430" i="30"/>
  <c r="R358" i="30"/>
  <c r="N433" i="30"/>
  <c r="Q358" i="30"/>
  <c r="AV359" i="30"/>
  <c r="AR434" i="30"/>
  <c r="AU359" i="30"/>
  <c r="M433" i="30"/>
  <c r="I508" i="30"/>
  <c r="L433" i="30"/>
  <c r="AL433" i="30"/>
  <c r="AH508" i="30"/>
  <c r="AK433" i="30"/>
  <c r="W430" i="30"/>
  <c r="S505" i="30"/>
  <c r="V430" i="30"/>
  <c r="W433" i="30"/>
  <c r="S508" i="30"/>
  <c r="V433" i="30"/>
  <c r="AM434" i="30"/>
  <c r="AQ359" i="30"/>
  <c r="AP359" i="30"/>
  <c r="AB359" i="30"/>
  <c r="X434" i="30"/>
  <c r="AA359" i="30"/>
  <c r="AB433" i="30"/>
  <c r="X508" i="30"/>
  <c r="AA433" i="30"/>
  <c r="AQ430" i="30"/>
  <c r="AM505" i="30"/>
  <c r="AP430" i="30"/>
  <c r="H733" i="30"/>
  <c r="D808" i="30"/>
  <c r="G733" i="30"/>
  <c r="H734" i="30"/>
  <c r="D809" i="30"/>
  <c r="G734" i="30"/>
  <c r="H730" i="30"/>
  <c r="D805" i="30"/>
  <c r="G730" i="30"/>
  <c r="I59" i="29"/>
  <c r="X294" i="30" l="1"/>
  <c r="AB219" i="30"/>
  <c r="AH294" i="30"/>
  <c r="AL219" i="30"/>
  <c r="AM366" i="30"/>
  <c r="AQ291" i="30"/>
  <c r="AR441" i="30"/>
  <c r="AV366" i="30"/>
  <c r="I294" i="30"/>
  <c r="M219" i="30"/>
  <c r="AH366" i="30"/>
  <c r="AL291" i="30"/>
  <c r="AM294" i="30"/>
  <c r="AQ219" i="30"/>
  <c r="AR369" i="30"/>
  <c r="AV294" i="30"/>
  <c r="AC369" i="30"/>
  <c r="AG294" i="30"/>
  <c r="S444" i="30"/>
  <c r="W369" i="30"/>
  <c r="X441" i="30"/>
  <c r="AB366" i="30"/>
  <c r="I89" i="29"/>
  <c r="I88" i="29"/>
  <c r="I441" i="30"/>
  <c r="M366" i="30"/>
  <c r="N369" i="30"/>
  <c r="R294" i="30"/>
  <c r="AC441" i="30"/>
  <c r="AG366" i="30"/>
  <c r="D594" i="30"/>
  <c r="H519" i="30"/>
  <c r="D666" i="30"/>
  <c r="H591" i="30"/>
  <c r="G741" i="30"/>
  <c r="G744" i="30" s="1"/>
  <c r="S591" i="30"/>
  <c r="AP366" i="30"/>
  <c r="AP369" i="30" s="1"/>
  <c r="AA366" i="30"/>
  <c r="AA369" i="30" s="1"/>
  <c r="AU366" i="30"/>
  <c r="AU369" i="30" s="1"/>
  <c r="L366" i="30"/>
  <c r="L369" i="30" s="1"/>
  <c r="AK366" i="30"/>
  <c r="AK369" i="30" s="1"/>
  <c r="V366" i="30"/>
  <c r="V369" i="30" s="1"/>
  <c r="N366" i="30"/>
  <c r="AF366" i="30"/>
  <c r="AF369" i="30" s="1"/>
  <c r="Q291" i="30"/>
  <c r="Q294" i="30" s="1"/>
  <c r="R463" i="30"/>
  <c r="N538" i="30"/>
  <c r="W463" i="30"/>
  <c r="S538" i="30"/>
  <c r="AB463" i="30"/>
  <c r="X538" i="30"/>
  <c r="AG463" i="30"/>
  <c r="AC538" i="30"/>
  <c r="AL463" i="30"/>
  <c r="AH538" i="30"/>
  <c r="AQ463" i="30"/>
  <c r="AM538" i="30"/>
  <c r="AV463" i="30"/>
  <c r="AR538" i="30"/>
  <c r="AL515" i="30"/>
  <c r="AH590" i="30"/>
  <c r="AK515" i="30"/>
  <c r="AG515" i="30"/>
  <c r="AC590" i="30"/>
  <c r="AF515" i="30"/>
  <c r="AV515" i="30"/>
  <c r="AR590" i="30"/>
  <c r="AU515" i="30"/>
  <c r="H815" i="30"/>
  <c r="D890" i="30"/>
  <c r="D965" i="30" s="1"/>
  <c r="H965" i="30" s="1"/>
  <c r="G815" i="30"/>
  <c r="R515" i="30"/>
  <c r="N590" i="30"/>
  <c r="Q515" i="30"/>
  <c r="M515" i="30"/>
  <c r="I590" i="30"/>
  <c r="L515" i="30"/>
  <c r="H763" i="30"/>
  <c r="D838" i="30"/>
  <c r="AQ515" i="30"/>
  <c r="AM590" i="30"/>
  <c r="AP515" i="30"/>
  <c r="W515" i="30"/>
  <c r="S590" i="30"/>
  <c r="V515" i="30"/>
  <c r="M463" i="30"/>
  <c r="I538" i="30"/>
  <c r="AB515" i="30"/>
  <c r="X590" i="30"/>
  <c r="AA515" i="30"/>
  <c r="AB508" i="30"/>
  <c r="X583" i="30"/>
  <c r="AA508" i="30"/>
  <c r="W505" i="30"/>
  <c r="S580" i="30"/>
  <c r="V505" i="30"/>
  <c r="M508" i="30"/>
  <c r="I583" i="30"/>
  <c r="L508" i="30"/>
  <c r="R433" i="30"/>
  <c r="N508" i="30"/>
  <c r="Q433" i="30"/>
  <c r="AV508" i="30"/>
  <c r="AR583" i="30"/>
  <c r="AU508" i="30"/>
  <c r="I509" i="30"/>
  <c r="M434" i="30"/>
  <c r="L434" i="30"/>
  <c r="AQ508" i="30"/>
  <c r="AM583" i="30"/>
  <c r="AP508" i="30"/>
  <c r="R505" i="30"/>
  <c r="N580" i="30"/>
  <c r="Q505" i="30"/>
  <c r="M505" i="30"/>
  <c r="I580" i="30"/>
  <c r="L505" i="30"/>
  <c r="AV505" i="30"/>
  <c r="AR580" i="30"/>
  <c r="AU505" i="30"/>
  <c r="S509" i="30"/>
  <c r="W434" i="30"/>
  <c r="V434" i="30"/>
  <c r="AG508" i="30"/>
  <c r="AC583" i="30"/>
  <c r="AF508" i="30"/>
  <c r="AQ505" i="30"/>
  <c r="AM580" i="30"/>
  <c r="AP505" i="30"/>
  <c r="AB434" i="30"/>
  <c r="X509" i="30"/>
  <c r="AA434" i="30"/>
  <c r="AM509" i="30"/>
  <c r="AQ434" i="30"/>
  <c r="AP434" i="30"/>
  <c r="W508" i="30"/>
  <c r="S583" i="30"/>
  <c r="V508" i="30"/>
  <c r="AL508" i="30"/>
  <c r="AH583" i="30"/>
  <c r="AK508" i="30"/>
  <c r="AV434" i="30"/>
  <c r="AR509" i="30"/>
  <c r="AU434" i="30"/>
  <c r="AG505" i="30"/>
  <c r="AC580" i="30"/>
  <c r="AF505" i="30"/>
  <c r="R359" i="30"/>
  <c r="N434" i="30"/>
  <c r="Q359" i="30"/>
  <c r="AB505" i="30"/>
  <c r="X580" i="30"/>
  <c r="AA505" i="30"/>
  <c r="AC509" i="30"/>
  <c r="AG434" i="30"/>
  <c r="AF434" i="30"/>
  <c r="AL434" i="30"/>
  <c r="AH509" i="30"/>
  <c r="AK434" i="30"/>
  <c r="AL505" i="30"/>
  <c r="AH580" i="30"/>
  <c r="AK505" i="30"/>
  <c r="H809" i="30"/>
  <c r="D884" i="30"/>
  <c r="D959" i="30" s="1"/>
  <c r="G809" i="30"/>
  <c r="H805" i="30"/>
  <c r="D880" i="30"/>
  <c r="D955" i="30" s="1"/>
  <c r="G805" i="30"/>
  <c r="H808" i="30"/>
  <c r="D883" i="30"/>
  <c r="D958" i="30" s="1"/>
  <c r="G808" i="30"/>
  <c r="I65" i="29"/>
  <c r="BO59" i="29"/>
  <c r="AB294" i="30" l="1"/>
  <c r="X369" i="30"/>
  <c r="AH369" i="30"/>
  <c r="AL294" i="30"/>
  <c r="M441" i="30"/>
  <c r="I516" i="30"/>
  <c r="X516" i="30"/>
  <c r="AB441" i="30"/>
  <c r="AC444" i="30"/>
  <c r="AG369" i="30"/>
  <c r="AM369" i="30"/>
  <c r="AQ294" i="30"/>
  <c r="AR516" i="30"/>
  <c r="AV441" i="30"/>
  <c r="I87" i="29"/>
  <c r="I86" i="29"/>
  <c r="S666" i="30"/>
  <c r="W591" i="30"/>
  <c r="N441" i="30"/>
  <c r="R441" i="30" s="1"/>
  <c r="R366" i="30"/>
  <c r="AC516" i="30"/>
  <c r="AG441" i="30"/>
  <c r="N444" i="30"/>
  <c r="R369" i="30"/>
  <c r="S519" i="30"/>
  <c r="W444" i="30"/>
  <c r="AR444" i="30"/>
  <c r="AV369" i="30"/>
  <c r="AH441" i="30"/>
  <c r="AL366" i="30"/>
  <c r="I369" i="30"/>
  <c r="M294" i="30"/>
  <c r="AM441" i="30"/>
  <c r="AQ366" i="30"/>
  <c r="D741" i="30"/>
  <c r="H666" i="30"/>
  <c r="D669" i="30"/>
  <c r="H594" i="30"/>
  <c r="G816" i="30"/>
  <c r="G819" i="30" s="1"/>
  <c r="AK441" i="30"/>
  <c r="AK444" i="30" s="1"/>
  <c r="AP441" i="30"/>
  <c r="AP444" i="30" s="1"/>
  <c r="V441" i="30"/>
  <c r="V444" i="30" s="1"/>
  <c r="AF441" i="30"/>
  <c r="AF444" i="30" s="1"/>
  <c r="AU441" i="30"/>
  <c r="AU444" i="30" s="1"/>
  <c r="AA441" i="30"/>
  <c r="AA444" i="30" s="1"/>
  <c r="L441" i="30"/>
  <c r="L444" i="30" s="1"/>
  <c r="Q366" i="30"/>
  <c r="Q369" i="30" s="1"/>
  <c r="H959" i="30"/>
  <c r="G959" i="30"/>
  <c r="H955" i="30"/>
  <c r="G955" i="30"/>
  <c r="H838" i="30"/>
  <c r="D913" i="30"/>
  <c r="H913" i="30" s="1"/>
  <c r="H958" i="30"/>
  <c r="G958" i="30"/>
  <c r="G965" i="30"/>
  <c r="AB590" i="30"/>
  <c r="X665" i="30"/>
  <c r="AA590" i="30"/>
  <c r="M538" i="30"/>
  <c r="I613" i="30"/>
  <c r="AQ590" i="30"/>
  <c r="AM665" i="30"/>
  <c r="AP590" i="30"/>
  <c r="R590" i="30"/>
  <c r="N665" i="30"/>
  <c r="Q590" i="30"/>
  <c r="AV590" i="30"/>
  <c r="AR665" i="30"/>
  <c r="AU590" i="30"/>
  <c r="AL590" i="30"/>
  <c r="AH665" i="30"/>
  <c r="AK590" i="30"/>
  <c r="AV538" i="30"/>
  <c r="AR613" i="30"/>
  <c r="AQ538" i="30"/>
  <c r="AM613" i="30"/>
  <c r="AL538" i="30"/>
  <c r="AH613" i="30"/>
  <c r="AG538" i="30"/>
  <c r="AC613" i="30"/>
  <c r="AB538" i="30"/>
  <c r="X613" i="30"/>
  <c r="W538" i="30"/>
  <c r="S613" i="30"/>
  <c r="R538" i="30"/>
  <c r="N613" i="30"/>
  <c r="W590" i="30"/>
  <c r="S665" i="30"/>
  <c r="V590" i="30"/>
  <c r="M590" i="30"/>
  <c r="I665" i="30"/>
  <c r="L590" i="30"/>
  <c r="G890" i="30"/>
  <c r="H890" i="30"/>
  <c r="AG590" i="30"/>
  <c r="AC665" i="30"/>
  <c r="AF590" i="30"/>
  <c r="AC584" i="30"/>
  <c r="AG509" i="30"/>
  <c r="AF509" i="30"/>
  <c r="AB580" i="30"/>
  <c r="X655" i="30"/>
  <c r="AA580" i="30"/>
  <c r="AG580" i="30"/>
  <c r="AC655" i="30"/>
  <c r="AF580" i="30"/>
  <c r="AL583" i="30"/>
  <c r="AH658" i="30"/>
  <c r="AK583" i="30"/>
  <c r="AQ580" i="30"/>
  <c r="AM655" i="30"/>
  <c r="AP580" i="30"/>
  <c r="M580" i="30"/>
  <c r="I655" i="30"/>
  <c r="L580" i="30"/>
  <c r="AQ583" i="30"/>
  <c r="AM658" i="30"/>
  <c r="AP583" i="30"/>
  <c r="I584" i="30"/>
  <c r="M509" i="30"/>
  <c r="L509" i="30"/>
  <c r="AV583" i="30"/>
  <c r="AR658" i="30"/>
  <c r="AU583" i="30"/>
  <c r="M583" i="30"/>
  <c r="I658" i="30"/>
  <c r="L583" i="30"/>
  <c r="AB583" i="30"/>
  <c r="X658" i="30"/>
  <c r="AA583" i="30"/>
  <c r="AL509" i="30"/>
  <c r="AH584" i="30"/>
  <c r="AK509" i="30"/>
  <c r="AL580" i="30"/>
  <c r="AH655" i="30"/>
  <c r="AK580" i="30"/>
  <c r="R434" i="30"/>
  <c r="N509" i="30"/>
  <c r="Q434" i="30"/>
  <c r="AV509" i="30"/>
  <c r="AR584" i="30"/>
  <c r="AU509" i="30"/>
  <c r="W583" i="30"/>
  <c r="S658" i="30"/>
  <c r="V583" i="30"/>
  <c r="AM584" i="30"/>
  <c r="AQ509" i="30"/>
  <c r="AP509" i="30"/>
  <c r="AB509" i="30"/>
  <c r="X584" i="30"/>
  <c r="AA509" i="30"/>
  <c r="AG583" i="30"/>
  <c r="AC658" i="30"/>
  <c r="AF583" i="30"/>
  <c r="S584" i="30"/>
  <c r="W509" i="30"/>
  <c r="V509" i="30"/>
  <c r="AV580" i="30"/>
  <c r="AR655" i="30"/>
  <c r="AU580" i="30"/>
  <c r="R580" i="30"/>
  <c r="N655" i="30"/>
  <c r="Q580" i="30"/>
  <c r="R508" i="30"/>
  <c r="N583" i="30"/>
  <c r="Q508" i="30"/>
  <c r="W580" i="30"/>
  <c r="S655" i="30"/>
  <c r="V580" i="30"/>
  <c r="H880" i="30"/>
  <c r="G880" i="30"/>
  <c r="H883" i="30"/>
  <c r="G883" i="30"/>
  <c r="H884" i="30"/>
  <c r="G884" i="30"/>
  <c r="I70" i="29"/>
  <c r="I75" i="29" s="1"/>
  <c r="BO65" i="29"/>
  <c r="N516" i="30" l="1"/>
  <c r="R516" i="30" s="1"/>
  <c r="AB369" i="30"/>
  <c r="X444" i="30"/>
  <c r="AH444" i="30"/>
  <c r="AL369" i="30"/>
  <c r="I444" i="30"/>
  <c r="M369" i="30"/>
  <c r="AR519" i="30"/>
  <c r="AV444" i="30"/>
  <c r="N519" i="30"/>
  <c r="R444" i="30"/>
  <c r="AC519" i="30"/>
  <c r="AG444" i="30"/>
  <c r="M516" i="30"/>
  <c r="I591" i="30"/>
  <c r="AM516" i="30"/>
  <c r="AQ441" i="30"/>
  <c r="AH516" i="30"/>
  <c r="AL441" i="30"/>
  <c r="S594" i="30"/>
  <c r="W519" i="30"/>
  <c r="AC591" i="30"/>
  <c r="AG516" i="30"/>
  <c r="S741" i="30"/>
  <c r="W666" i="30"/>
  <c r="AR591" i="30"/>
  <c r="AV516" i="30"/>
  <c r="AM444" i="30"/>
  <c r="AQ369" i="30"/>
  <c r="X591" i="30"/>
  <c r="AB516" i="30"/>
  <c r="D744" i="30"/>
  <c r="H669" i="30"/>
  <c r="D816" i="30"/>
  <c r="H741" i="30"/>
  <c r="G966" i="30"/>
  <c r="G969" i="30" s="1"/>
  <c r="G891" i="30"/>
  <c r="G894" i="30" s="1"/>
  <c r="V516" i="30"/>
  <c r="V519" i="30" s="1"/>
  <c r="AA516" i="30"/>
  <c r="AA519" i="30" s="1"/>
  <c r="AK516" i="30"/>
  <c r="AK519" i="30" s="1"/>
  <c r="L516" i="30"/>
  <c r="L519" i="30" s="1"/>
  <c r="AP516" i="30"/>
  <c r="AP519" i="30" s="1"/>
  <c r="AU516" i="30"/>
  <c r="AU519" i="30" s="1"/>
  <c r="AF516" i="30"/>
  <c r="AF519" i="30" s="1"/>
  <c r="Q441" i="30"/>
  <c r="Q444" i="30" s="1"/>
  <c r="M665" i="30"/>
  <c r="I740" i="30"/>
  <c r="L665" i="30"/>
  <c r="AL665" i="30"/>
  <c r="AH740" i="30"/>
  <c r="AK665" i="30"/>
  <c r="R665" i="30"/>
  <c r="N740" i="30"/>
  <c r="Q665" i="30"/>
  <c r="AB665" i="30"/>
  <c r="X740" i="30"/>
  <c r="AA665" i="30"/>
  <c r="AG665" i="30"/>
  <c r="AC740" i="30"/>
  <c r="AF665" i="30"/>
  <c r="W665" i="30"/>
  <c r="S740" i="30"/>
  <c r="V665" i="30"/>
  <c r="R613" i="30"/>
  <c r="N688" i="30"/>
  <c r="W613" i="30"/>
  <c r="S688" i="30"/>
  <c r="AB613" i="30"/>
  <c r="X688" i="30"/>
  <c r="AG613" i="30"/>
  <c r="AC688" i="30"/>
  <c r="AL613" i="30"/>
  <c r="AH688" i="30"/>
  <c r="AQ613" i="30"/>
  <c r="AM688" i="30"/>
  <c r="AV613" i="30"/>
  <c r="AR688" i="30"/>
  <c r="AV665" i="30"/>
  <c r="AR740" i="30"/>
  <c r="AU665" i="30"/>
  <c r="AQ665" i="30"/>
  <c r="AM740" i="30"/>
  <c r="AP665" i="30"/>
  <c r="M613" i="30"/>
  <c r="I688" i="30"/>
  <c r="S659" i="30"/>
  <c r="W584" i="30"/>
  <c r="V584" i="30"/>
  <c r="AG658" i="30"/>
  <c r="AC733" i="30"/>
  <c r="AF658" i="30"/>
  <c r="AV584" i="30"/>
  <c r="AR659" i="30"/>
  <c r="AU584" i="30"/>
  <c r="AL655" i="30"/>
  <c r="AH730" i="30"/>
  <c r="AK655" i="30"/>
  <c r="AB658" i="30"/>
  <c r="X733" i="30"/>
  <c r="AA658" i="30"/>
  <c r="AV658" i="30"/>
  <c r="AR733" i="30"/>
  <c r="AU658" i="30"/>
  <c r="I659" i="30"/>
  <c r="M584" i="30"/>
  <c r="L584" i="30"/>
  <c r="AQ658" i="30"/>
  <c r="AM733" i="30"/>
  <c r="AP658" i="30"/>
  <c r="AQ655" i="30"/>
  <c r="AM730" i="30"/>
  <c r="AP655" i="30"/>
  <c r="AG655" i="30"/>
  <c r="AC730" i="30"/>
  <c r="AF655" i="30"/>
  <c r="R583" i="30"/>
  <c r="N658" i="30"/>
  <c r="Q583" i="30"/>
  <c r="AV655" i="30"/>
  <c r="AR730" i="30"/>
  <c r="AU655" i="30"/>
  <c r="W655" i="30"/>
  <c r="S730" i="30"/>
  <c r="V655" i="30"/>
  <c r="R655" i="30"/>
  <c r="N730" i="30"/>
  <c r="Q655" i="30"/>
  <c r="AB584" i="30"/>
  <c r="X659" i="30"/>
  <c r="AA584" i="30"/>
  <c r="AM659" i="30"/>
  <c r="AQ584" i="30"/>
  <c r="AP584" i="30"/>
  <c r="W658" i="30"/>
  <c r="S733" i="30"/>
  <c r="V658" i="30"/>
  <c r="R509" i="30"/>
  <c r="N584" i="30"/>
  <c r="Q509" i="30"/>
  <c r="AL584" i="30"/>
  <c r="AH659" i="30"/>
  <c r="AK584" i="30"/>
  <c r="M658" i="30"/>
  <c r="I733" i="30"/>
  <c r="L658" i="30"/>
  <c r="M655" i="30"/>
  <c r="I730" i="30"/>
  <c r="L655" i="30"/>
  <c r="AL658" i="30"/>
  <c r="AH733" i="30"/>
  <c r="AK658" i="30"/>
  <c r="AB655" i="30"/>
  <c r="X730" i="30"/>
  <c r="AA655" i="30"/>
  <c r="AC659" i="30"/>
  <c r="AG584" i="30"/>
  <c r="AF584" i="30"/>
  <c r="I77" i="29"/>
  <c r="BO77" i="29" s="1"/>
  <c r="BO75" i="29"/>
  <c r="I72" i="29"/>
  <c r="BO72" i="29" s="1"/>
  <c r="BO70" i="29"/>
  <c r="N591" i="30" l="1"/>
  <c r="N666" i="30" s="1"/>
  <c r="X519" i="30"/>
  <c r="AB444" i="30"/>
  <c r="AH519" i="30"/>
  <c r="AL444" i="30"/>
  <c r="X666" i="30"/>
  <c r="AB591" i="30"/>
  <c r="AR666" i="30"/>
  <c r="AV591" i="30"/>
  <c r="AC666" i="30"/>
  <c r="AG591" i="30"/>
  <c r="AH591" i="30"/>
  <c r="AL516" i="30"/>
  <c r="AR594" i="30"/>
  <c r="AV519" i="30"/>
  <c r="I666" i="30"/>
  <c r="M591" i="30"/>
  <c r="AM519" i="30"/>
  <c r="AQ444" i="30"/>
  <c r="S816" i="30"/>
  <c r="W741" i="30"/>
  <c r="S669" i="30"/>
  <c r="W594" i="30"/>
  <c r="AM591" i="30"/>
  <c r="AQ516" i="30"/>
  <c r="AC594" i="30"/>
  <c r="AG519" i="30"/>
  <c r="N594" i="30"/>
  <c r="R519" i="30"/>
  <c r="I519" i="30"/>
  <c r="M444" i="30"/>
  <c r="D891" i="30"/>
  <c r="H816" i="30"/>
  <c r="D819" i="30"/>
  <c r="H744" i="30"/>
  <c r="AK591" i="30"/>
  <c r="AK594" i="30" s="1"/>
  <c r="AA591" i="30"/>
  <c r="AA594" i="30" s="1"/>
  <c r="L591" i="30"/>
  <c r="L594" i="30" s="1"/>
  <c r="AU591" i="30"/>
  <c r="AU594" i="30" s="1"/>
  <c r="V591" i="30"/>
  <c r="V594" i="30" s="1"/>
  <c r="AF591" i="30"/>
  <c r="AF594" i="30" s="1"/>
  <c r="AP591" i="30"/>
  <c r="AP594" i="30" s="1"/>
  <c r="Q516" i="30"/>
  <c r="Q519" i="30" s="1"/>
  <c r="M688" i="30"/>
  <c r="I763" i="30"/>
  <c r="AU740" i="30"/>
  <c r="AR815" i="30"/>
  <c r="AV740" i="30"/>
  <c r="AV688" i="30"/>
  <c r="AR763" i="30"/>
  <c r="AQ688" i="30"/>
  <c r="AM763" i="30"/>
  <c r="AL688" i="30"/>
  <c r="AH763" i="30"/>
  <c r="AG688" i="30"/>
  <c r="AC763" i="30"/>
  <c r="AB688" i="30"/>
  <c r="X763" i="30"/>
  <c r="W688" i="30"/>
  <c r="S763" i="30"/>
  <c r="R688" i="30"/>
  <c r="N763" i="30"/>
  <c r="AG740" i="30"/>
  <c r="AC815" i="30"/>
  <c r="AF740" i="30"/>
  <c r="R740" i="30"/>
  <c r="N815" i="30"/>
  <c r="Q740" i="30"/>
  <c r="M740" i="30"/>
  <c r="I815" i="30"/>
  <c r="L740" i="30"/>
  <c r="AQ740" i="30"/>
  <c r="AM815" i="30"/>
  <c r="AP740" i="30"/>
  <c r="W740" i="30"/>
  <c r="S815" i="30"/>
  <c r="V740" i="30"/>
  <c r="AB740" i="30"/>
  <c r="X815" i="30"/>
  <c r="AA740" i="30"/>
  <c r="AL740" i="30"/>
  <c r="AH815" i="30"/>
  <c r="AK740" i="30"/>
  <c r="AC734" i="30"/>
  <c r="AG659" i="30"/>
  <c r="AF659" i="30"/>
  <c r="AB730" i="30"/>
  <c r="X805" i="30"/>
  <c r="AA730" i="30"/>
  <c r="M730" i="30"/>
  <c r="I805" i="30"/>
  <c r="L730" i="30"/>
  <c r="AL659" i="30"/>
  <c r="AH734" i="30"/>
  <c r="AK659" i="30"/>
  <c r="W733" i="30"/>
  <c r="S808" i="30"/>
  <c r="V733" i="30"/>
  <c r="AM734" i="30"/>
  <c r="AQ659" i="30"/>
  <c r="AP659" i="30"/>
  <c r="AB659" i="30"/>
  <c r="X734" i="30"/>
  <c r="AA659" i="30"/>
  <c r="W730" i="30"/>
  <c r="S805" i="30"/>
  <c r="V730" i="30"/>
  <c r="R658" i="30"/>
  <c r="N733" i="30"/>
  <c r="Q658" i="30"/>
  <c r="AQ730" i="30"/>
  <c r="AM805" i="30"/>
  <c r="AP730" i="30"/>
  <c r="AB733" i="30"/>
  <c r="X808" i="30"/>
  <c r="AA733" i="30"/>
  <c r="AV659" i="30"/>
  <c r="AR734" i="30"/>
  <c r="AU659" i="30"/>
  <c r="AL733" i="30"/>
  <c r="AH808" i="30"/>
  <c r="AK733" i="30"/>
  <c r="M733" i="30"/>
  <c r="I808" i="30"/>
  <c r="L733" i="30"/>
  <c r="R584" i="30"/>
  <c r="N659" i="30"/>
  <c r="Q584" i="30"/>
  <c r="R730" i="30"/>
  <c r="N805" i="30"/>
  <c r="Q730" i="30"/>
  <c r="AV730" i="30"/>
  <c r="AR805" i="30"/>
  <c r="AU730" i="30"/>
  <c r="AG730" i="30"/>
  <c r="AC805" i="30"/>
  <c r="AF730" i="30"/>
  <c r="AQ733" i="30"/>
  <c r="AM808" i="30"/>
  <c r="AP733" i="30"/>
  <c r="I734" i="30"/>
  <c r="M659" i="30"/>
  <c r="L659" i="30"/>
  <c r="AV733" i="30"/>
  <c r="AR808" i="30"/>
  <c r="AU733" i="30"/>
  <c r="AL730" i="30"/>
  <c r="AH805" i="30"/>
  <c r="AK730" i="30"/>
  <c r="AG733" i="30"/>
  <c r="AC808" i="30"/>
  <c r="AF733" i="30"/>
  <c r="S734" i="30"/>
  <c r="W659" i="30"/>
  <c r="V659" i="30"/>
  <c r="R591" i="30" l="1"/>
  <c r="AB519" i="30"/>
  <c r="X594" i="30"/>
  <c r="AH594" i="30"/>
  <c r="AL519" i="30"/>
  <c r="I594" i="30"/>
  <c r="M519" i="30"/>
  <c r="AC669" i="30"/>
  <c r="AG594" i="30"/>
  <c r="S744" i="30"/>
  <c r="W669" i="30"/>
  <c r="AM594" i="30"/>
  <c r="AQ519" i="30"/>
  <c r="N741" i="30"/>
  <c r="R666" i="30"/>
  <c r="AR669" i="30"/>
  <c r="AV594" i="30"/>
  <c r="AH666" i="30"/>
  <c r="AL591" i="30"/>
  <c r="AR741" i="30"/>
  <c r="AV666" i="30"/>
  <c r="N669" i="30"/>
  <c r="R594" i="30"/>
  <c r="AM666" i="30"/>
  <c r="AQ591" i="30"/>
  <c r="W816" i="30"/>
  <c r="S891" i="30"/>
  <c r="I741" i="30"/>
  <c r="M666" i="30"/>
  <c r="AC741" i="30"/>
  <c r="AG666" i="30"/>
  <c r="X741" i="30"/>
  <c r="AB666" i="30"/>
  <c r="D894" i="30"/>
  <c r="H819" i="30"/>
  <c r="D966" i="30"/>
  <c r="H966" i="30" s="1"/>
  <c r="H891" i="30"/>
  <c r="V666" i="30"/>
  <c r="V669" i="30" s="1"/>
  <c r="L666" i="30"/>
  <c r="L669" i="30" s="1"/>
  <c r="AU666" i="30"/>
  <c r="AU669" i="30" s="1"/>
  <c r="AP666" i="30"/>
  <c r="AP669" i="30" s="1"/>
  <c r="AK666" i="30"/>
  <c r="AK669" i="30" s="1"/>
  <c r="AA666" i="30"/>
  <c r="AA669" i="30" s="1"/>
  <c r="AF666" i="30"/>
  <c r="AF669" i="30" s="1"/>
  <c r="Q591" i="30"/>
  <c r="Q594" i="30" s="1"/>
  <c r="AB815" i="30"/>
  <c r="X890" i="30"/>
  <c r="X965" i="30" s="1"/>
  <c r="AA815" i="30"/>
  <c r="AQ815" i="30"/>
  <c r="AM890" i="30"/>
  <c r="AM965" i="30" s="1"/>
  <c r="AP815" i="30"/>
  <c r="R815" i="30"/>
  <c r="N890" i="30"/>
  <c r="N965" i="30" s="1"/>
  <c r="Q815" i="30"/>
  <c r="AV815" i="30"/>
  <c r="AR890" i="30"/>
  <c r="AR965" i="30" s="1"/>
  <c r="AU815" i="30"/>
  <c r="M763" i="30"/>
  <c r="I838" i="30"/>
  <c r="AL815" i="30"/>
  <c r="AH890" i="30"/>
  <c r="AH965" i="30" s="1"/>
  <c r="AK815" i="30"/>
  <c r="W815" i="30"/>
  <c r="S890" i="30"/>
  <c r="S965" i="30" s="1"/>
  <c r="V815" i="30"/>
  <c r="M815" i="30"/>
  <c r="I890" i="30"/>
  <c r="I965" i="30" s="1"/>
  <c r="M965" i="30" s="1"/>
  <c r="L815" i="30"/>
  <c r="AG815" i="30"/>
  <c r="AC890" i="30"/>
  <c r="AC965" i="30" s="1"/>
  <c r="AF815" i="30"/>
  <c r="R763" i="30"/>
  <c r="N838" i="30"/>
  <c r="W763" i="30"/>
  <c r="S838" i="30"/>
  <c r="AB763" i="30"/>
  <c r="X838" i="30"/>
  <c r="AG763" i="30"/>
  <c r="AC838" i="30"/>
  <c r="AL763" i="30"/>
  <c r="AH838" i="30"/>
  <c r="AQ763" i="30"/>
  <c r="AM838" i="30"/>
  <c r="AV763" i="30"/>
  <c r="AR838" i="30"/>
  <c r="AC883" i="30"/>
  <c r="AC958" i="30" s="1"/>
  <c r="AG808" i="30"/>
  <c r="AF808" i="30"/>
  <c r="I809" i="30"/>
  <c r="M734" i="30"/>
  <c r="L734" i="30"/>
  <c r="AM883" i="30"/>
  <c r="AM958" i="30" s="1"/>
  <c r="AP808" i="30"/>
  <c r="AQ808" i="30"/>
  <c r="AV805" i="30"/>
  <c r="AR880" i="30"/>
  <c r="AR955" i="30" s="1"/>
  <c r="AU805" i="30"/>
  <c r="R659" i="30"/>
  <c r="N734" i="30"/>
  <c r="Q659" i="30"/>
  <c r="AL808" i="30"/>
  <c r="AH883" i="30"/>
  <c r="AH958" i="30" s="1"/>
  <c r="AK808" i="30"/>
  <c r="AB808" i="30"/>
  <c r="X883" i="30"/>
  <c r="X958" i="30" s="1"/>
  <c r="AA808" i="30"/>
  <c r="R733" i="30"/>
  <c r="N808" i="30"/>
  <c r="Q733" i="30"/>
  <c r="AB734" i="30"/>
  <c r="X809" i="30"/>
  <c r="AA734" i="30"/>
  <c r="AM809" i="30"/>
  <c r="AQ734" i="30"/>
  <c r="AP734" i="30"/>
  <c r="S883" i="30"/>
  <c r="S958" i="30" s="1"/>
  <c r="V808" i="30"/>
  <c r="W808" i="30"/>
  <c r="I880" i="30"/>
  <c r="I955" i="30" s="1"/>
  <c r="M805" i="30"/>
  <c r="L805" i="30"/>
  <c r="S809" i="30"/>
  <c r="W734" i="30"/>
  <c r="V734" i="30"/>
  <c r="AV808" i="30"/>
  <c r="AR883" i="30"/>
  <c r="AR958" i="30" s="1"/>
  <c r="AU808" i="30"/>
  <c r="AL805" i="30"/>
  <c r="AH880" i="30"/>
  <c r="AH955" i="30" s="1"/>
  <c r="AK805" i="30"/>
  <c r="AC880" i="30"/>
  <c r="AC955" i="30" s="1"/>
  <c r="AG805" i="30"/>
  <c r="AF805" i="30"/>
  <c r="R805" i="30"/>
  <c r="N880" i="30"/>
  <c r="N955" i="30" s="1"/>
  <c r="Q805" i="30"/>
  <c r="I883" i="30"/>
  <c r="I958" i="30" s="1"/>
  <c r="M808" i="30"/>
  <c r="L808" i="30"/>
  <c r="AV734" i="30"/>
  <c r="AR809" i="30"/>
  <c r="AU734" i="30"/>
  <c r="AM880" i="30"/>
  <c r="AM955" i="30" s="1"/>
  <c r="AP805" i="30"/>
  <c r="AQ805" i="30"/>
  <c r="S880" i="30"/>
  <c r="S955" i="30" s="1"/>
  <c r="V805" i="30"/>
  <c r="W805" i="30"/>
  <c r="AL734" i="30"/>
  <c r="AH809" i="30"/>
  <c r="AK734" i="30"/>
  <c r="AB805" i="30"/>
  <c r="X880" i="30"/>
  <c r="X955" i="30" s="1"/>
  <c r="AA805" i="30"/>
  <c r="AC809" i="30"/>
  <c r="AG734" i="30"/>
  <c r="AF734" i="30"/>
  <c r="X669" i="30" l="1"/>
  <c r="AB594" i="30"/>
  <c r="AH669" i="30"/>
  <c r="AL594" i="30"/>
  <c r="X816" i="30"/>
  <c r="AB741" i="30"/>
  <c r="AM741" i="30"/>
  <c r="AQ666" i="30"/>
  <c r="AR816" i="30"/>
  <c r="AV741" i="30"/>
  <c r="AR744" i="30"/>
  <c r="AV669" i="30"/>
  <c r="AM669" i="30"/>
  <c r="AQ594" i="30"/>
  <c r="AC744" i="30"/>
  <c r="AG669" i="30"/>
  <c r="S966" i="30"/>
  <c r="W966" i="30" s="1"/>
  <c r="W891" i="30"/>
  <c r="AC816" i="30"/>
  <c r="AG741" i="30"/>
  <c r="I816" i="30"/>
  <c r="M741" i="30"/>
  <c r="N744" i="30"/>
  <c r="R669" i="30"/>
  <c r="AH741" i="30"/>
  <c r="AL666" i="30"/>
  <c r="R741" i="30"/>
  <c r="N816" i="30"/>
  <c r="S819" i="30"/>
  <c r="W744" i="30"/>
  <c r="I669" i="30"/>
  <c r="M594" i="30"/>
  <c r="D969" i="30"/>
  <c r="H969" i="30" s="1"/>
  <c r="H894" i="30"/>
  <c r="AF741" i="30"/>
  <c r="AF744" i="30" s="1"/>
  <c r="AK741" i="30"/>
  <c r="AK744" i="30" s="1"/>
  <c r="AP741" i="30"/>
  <c r="AP744" i="30" s="1"/>
  <c r="L741" i="30"/>
  <c r="L744" i="30" s="1"/>
  <c r="AU741" i="30"/>
  <c r="AU744" i="30" s="1"/>
  <c r="V741" i="30"/>
  <c r="V744" i="30" s="1"/>
  <c r="AA741" i="30"/>
  <c r="AA744" i="30" s="1"/>
  <c r="Q666" i="30"/>
  <c r="Q669" i="30" s="1"/>
  <c r="AB955" i="30"/>
  <c r="AA955" i="30"/>
  <c r="AP955" i="30"/>
  <c r="AQ955" i="30"/>
  <c r="L958" i="30"/>
  <c r="M958" i="30"/>
  <c r="R955" i="30"/>
  <c r="Q955" i="30"/>
  <c r="AG955" i="30"/>
  <c r="AF955" i="30"/>
  <c r="AL955" i="30"/>
  <c r="AK955" i="30"/>
  <c r="M955" i="30"/>
  <c r="L955" i="30"/>
  <c r="AB958" i="30"/>
  <c r="AA958" i="30"/>
  <c r="AV838" i="30"/>
  <c r="AR913" i="30"/>
  <c r="AV913" i="30" s="1"/>
  <c r="AQ838" i="30"/>
  <c r="AM913" i="30"/>
  <c r="AQ913" i="30" s="1"/>
  <c r="AL838" i="30"/>
  <c r="AH913" i="30"/>
  <c r="AL913" i="30" s="1"/>
  <c r="AG838" i="30"/>
  <c r="AC913" i="30"/>
  <c r="AG913" i="30" s="1"/>
  <c r="AB838" i="30"/>
  <c r="X913" i="30"/>
  <c r="AB913" i="30" s="1"/>
  <c r="W838" i="30"/>
  <c r="S913" i="30"/>
  <c r="W913" i="30" s="1"/>
  <c r="R838" i="30"/>
  <c r="N913" i="30"/>
  <c r="R913" i="30" s="1"/>
  <c r="L965" i="30"/>
  <c r="AK965" i="30"/>
  <c r="AL965" i="30"/>
  <c r="M838" i="30"/>
  <c r="I913" i="30"/>
  <c r="M913" i="30" s="1"/>
  <c r="Q965" i="30"/>
  <c r="R965" i="30"/>
  <c r="AA965" i="30"/>
  <c r="AB965" i="30"/>
  <c r="V955" i="30"/>
  <c r="W955" i="30"/>
  <c r="AV958" i="30"/>
  <c r="AU958" i="30"/>
  <c r="V958" i="30"/>
  <c r="W958" i="30"/>
  <c r="AL958" i="30"/>
  <c r="AK958" i="30"/>
  <c r="AV955" i="30"/>
  <c r="AU955" i="30"/>
  <c r="AP958" i="30"/>
  <c r="AQ958" i="30"/>
  <c r="AF958" i="30"/>
  <c r="AG958" i="30"/>
  <c r="AG965" i="30"/>
  <c r="AF965" i="30"/>
  <c r="W965" i="30"/>
  <c r="V965" i="30"/>
  <c r="AU965" i="30"/>
  <c r="AV965" i="30"/>
  <c r="AQ965" i="30"/>
  <c r="AP965" i="30"/>
  <c r="M890" i="30"/>
  <c r="L890" i="30"/>
  <c r="AL890" i="30"/>
  <c r="AK890" i="30"/>
  <c r="R890" i="30"/>
  <c r="Q890" i="30"/>
  <c r="AB890" i="30"/>
  <c r="AA890" i="30"/>
  <c r="AG890" i="30"/>
  <c r="AF890" i="30"/>
  <c r="W890" i="30"/>
  <c r="V890" i="30"/>
  <c r="AV890" i="30"/>
  <c r="AU890" i="30"/>
  <c r="AQ890" i="30"/>
  <c r="AP890" i="30"/>
  <c r="AC884" i="30"/>
  <c r="AC959" i="30" s="1"/>
  <c r="AF809" i="30"/>
  <c r="AG809" i="30"/>
  <c r="AB880" i="30"/>
  <c r="AA880" i="30"/>
  <c r="AQ880" i="30"/>
  <c r="AP880" i="30"/>
  <c r="AV809" i="30"/>
  <c r="AR884" i="30"/>
  <c r="AR959" i="30" s="1"/>
  <c r="AU809" i="30"/>
  <c r="M883" i="30"/>
  <c r="L883" i="30"/>
  <c r="R880" i="30"/>
  <c r="Q880" i="30"/>
  <c r="AG880" i="30"/>
  <c r="AF880" i="30"/>
  <c r="AL880" i="30"/>
  <c r="AK880" i="30"/>
  <c r="M880" i="30"/>
  <c r="L880" i="30"/>
  <c r="AM884" i="30"/>
  <c r="AM959" i="30" s="1"/>
  <c r="AP809" i="30"/>
  <c r="AQ809" i="30"/>
  <c r="AB809" i="30"/>
  <c r="X884" i="30"/>
  <c r="X959" i="30" s="1"/>
  <c r="AA809" i="30"/>
  <c r="AB883" i="30"/>
  <c r="AA883" i="30"/>
  <c r="R734" i="30"/>
  <c r="N809" i="30"/>
  <c r="Q734" i="30"/>
  <c r="I884" i="30"/>
  <c r="I959" i="30" s="1"/>
  <c r="L809" i="30"/>
  <c r="M809" i="30"/>
  <c r="AL809" i="30"/>
  <c r="AH884" i="30"/>
  <c r="AH959" i="30" s="1"/>
  <c r="AK809" i="30"/>
  <c r="W880" i="30"/>
  <c r="V880" i="30"/>
  <c r="AV883" i="30"/>
  <c r="AU883" i="30"/>
  <c r="S884" i="30"/>
  <c r="S959" i="30" s="1"/>
  <c r="V809" i="30"/>
  <c r="W809" i="30"/>
  <c r="W883" i="30"/>
  <c r="V883" i="30"/>
  <c r="R808" i="30"/>
  <c r="N883" i="30"/>
  <c r="N958" i="30" s="1"/>
  <c r="Q808" i="30"/>
  <c r="AL883" i="30"/>
  <c r="AK883" i="30"/>
  <c r="AV880" i="30"/>
  <c r="AU880" i="30"/>
  <c r="AQ883" i="30"/>
  <c r="AP883" i="30"/>
  <c r="AG883" i="30"/>
  <c r="AF883" i="30"/>
  <c r="X744" i="30" l="1"/>
  <c r="AB669" i="30"/>
  <c r="AH744" i="30"/>
  <c r="AL669" i="30"/>
  <c r="R816" i="30"/>
  <c r="N891" i="30"/>
  <c r="I744" i="30"/>
  <c r="M669" i="30"/>
  <c r="N819" i="30"/>
  <c r="R744" i="30"/>
  <c r="AC891" i="30"/>
  <c r="AG816" i="30"/>
  <c r="AC819" i="30"/>
  <c r="AG744" i="30"/>
  <c r="AR819" i="30"/>
  <c r="AV744" i="30"/>
  <c r="AM816" i="30"/>
  <c r="AQ741" i="30"/>
  <c r="S894" i="30"/>
  <c r="W819" i="30"/>
  <c r="AH816" i="30"/>
  <c r="AL741" i="30"/>
  <c r="M816" i="30"/>
  <c r="I891" i="30"/>
  <c r="AM744" i="30"/>
  <c r="AQ669" i="30"/>
  <c r="AR891" i="30"/>
  <c r="AV816" i="30"/>
  <c r="X891" i="30"/>
  <c r="AB816" i="30"/>
  <c r="AA816" i="30"/>
  <c r="AA819" i="30" s="1"/>
  <c r="AP816" i="30"/>
  <c r="AP819" i="30" s="1"/>
  <c r="AU816" i="30"/>
  <c r="AU819" i="30" s="1"/>
  <c r="AF816" i="30"/>
  <c r="AF819" i="30" s="1"/>
  <c r="V816" i="30"/>
  <c r="V819" i="30" s="1"/>
  <c r="AK816" i="30"/>
  <c r="AK819" i="30" s="1"/>
  <c r="L816" i="30"/>
  <c r="L819" i="30" s="1"/>
  <c r="Q741" i="30"/>
  <c r="Q744" i="30" s="1"/>
  <c r="R958" i="30"/>
  <c r="Q958" i="30"/>
  <c r="V959" i="30"/>
  <c r="W959" i="30"/>
  <c r="AL959" i="30"/>
  <c r="AK959" i="30"/>
  <c r="L959" i="30"/>
  <c r="M959" i="30"/>
  <c r="AB959" i="30"/>
  <c r="AA959" i="30"/>
  <c r="AQ959" i="30"/>
  <c r="AP959" i="30"/>
  <c r="AV959" i="30"/>
  <c r="AU959" i="30"/>
  <c r="AF959" i="30"/>
  <c r="AG959" i="30"/>
  <c r="R883" i="30"/>
  <c r="Q883" i="30"/>
  <c r="W884" i="30"/>
  <c r="V884" i="30"/>
  <c r="AL884" i="30"/>
  <c r="AK884" i="30"/>
  <c r="M884" i="30"/>
  <c r="L884" i="30"/>
  <c r="R809" i="30"/>
  <c r="N884" i="30"/>
  <c r="N959" i="30" s="1"/>
  <c r="Q809" i="30"/>
  <c r="AB884" i="30"/>
  <c r="AA884" i="30"/>
  <c r="AQ884" i="30"/>
  <c r="AP884" i="30"/>
  <c r="AV884" i="30"/>
  <c r="AU884" i="30"/>
  <c r="AG884" i="30"/>
  <c r="AF884" i="30"/>
  <c r="X819" i="30" l="1"/>
  <c r="AB744" i="30"/>
  <c r="AH819" i="30"/>
  <c r="AL744" i="30"/>
  <c r="AM819" i="30"/>
  <c r="AQ744" i="30"/>
  <c r="AH891" i="30"/>
  <c r="AL816" i="30"/>
  <c r="AR894" i="30"/>
  <c r="AV819" i="30"/>
  <c r="AC966" i="30"/>
  <c r="AG966" i="30" s="1"/>
  <c r="AG891" i="30"/>
  <c r="I819" i="30"/>
  <c r="M744" i="30"/>
  <c r="I966" i="30"/>
  <c r="M966" i="30" s="1"/>
  <c r="M891" i="30"/>
  <c r="N966" i="30"/>
  <c r="R966" i="30" s="1"/>
  <c r="R891" i="30"/>
  <c r="X966" i="30"/>
  <c r="AB966" i="30" s="1"/>
  <c r="AB891" i="30"/>
  <c r="AR966" i="30"/>
  <c r="AV966" i="30" s="1"/>
  <c r="AV891" i="30"/>
  <c r="S969" i="30"/>
  <c r="W969" i="30" s="1"/>
  <c r="W894" i="30"/>
  <c r="AM891" i="30"/>
  <c r="AQ816" i="30"/>
  <c r="AC894" i="30"/>
  <c r="AG819" i="30"/>
  <c r="N894" i="30"/>
  <c r="R819" i="30"/>
  <c r="AU966" i="30"/>
  <c r="AU969" i="30" s="1"/>
  <c r="AA966" i="30"/>
  <c r="AA969" i="30" s="1"/>
  <c r="AK966" i="30"/>
  <c r="AK969" i="30" s="1"/>
  <c r="AP966" i="30"/>
  <c r="AP969" i="30" s="1"/>
  <c r="AF966" i="30"/>
  <c r="AF969" i="30" s="1"/>
  <c r="L966" i="30"/>
  <c r="L969" i="30" s="1"/>
  <c r="V966" i="30"/>
  <c r="V969" i="30" s="1"/>
  <c r="AF891" i="30"/>
  <c r="AF894" i="30" s="1"/>
  <c r="AP891" i="30"/>
  <c r="AP894" i="30" s="1"/>
  <c r="L891" i="30"/>
  <c r="L894" i="30" s="1"/>
  <c r="AK891" i="30"/>
  <c r="AK894" i="30" s="1"/>
  <c r="V891" i="30"/>
  <c r="V894" i="30" s="1"/>
  <c r="AU891" i="30"/>
  <c r="AU894" i="30" s="1"/>
  <c r="AA891" i="30"/>
  <c r="AA894" i="30" s="1"/>
  <c r="Q816" i="30"/>
  <c r="Q819" i="30" s="1"/>
  <c r="R959" i="30"/>
  <c r="Q959" i="30"/>
  <c r="R884" i="30"/>
  <c r="Q884" i="30"/>
  <c r="AB819" i="30" l="1"/>
  <c r="X894" i="30"/>
  <c r="AH894" i="30"/>
  <c r="AL819" i="30"/>
  <c r="AC969" i="30"/>
  <c r="AG969" i="30" s="1"/>
  <c r="AG894" i="30"/>
  <c r="AM894" i="30"/>
  <c r="AQ819" i="30"/>
  <c r="N969" i="30"/>
  <c r="R969" i="30" s="1"/>
  <c r="R894" i="30"/>
  <c r="AM966" i="30"/>
  <c r="AQ966" i="30" s="1"/>
  <c r="AQ891" i="30"/>
  <c r="I894" i="30"/>
  <c r="M819" i="30"/>
  <c r="AR969" i="30"/>
  <c r="AV969" i="30" s="1"/>
  <c r="AV894" i="30"/>
  <c r="AH966" i="30"/>
  <c r="AL966" i="30" s="1"/>
  <c r="AL891" i="30"/>
  <c r="Q966" i="30"/>
  <c r="Q969" i="30" s="1"/>
  <c r="Q891" i="30"/>
  <c r="Q894" i="30" s="1"/>
  <c r="AB894" i="30" l="1"/>
  <c r="X969" i="30"/>
  <c r="AB969" i="30" s="1"/>
  <c r="AL894" i="30"/>
  <c r="AH969" i="30"/>
  <c r="AL969" i="30" s="1"/>
  <c r="AM969" i="30"/>
  <c r="AQ969" i="30" s="1"/>
  <c r="AQ894" i="30"/>
  <c r="I969" i="30"/>
  <c r="M969" i="30" s="1"/>
  <c r="M894" i="30"/>
  <c r="F31" i="57"/>
  <c r="F35" i="57" l="1"/>
  <c r="F39" i="57" s="1"/>
  <c r="F84" i="57" s="1"/>
  <c r="F34" i="54"/>
  <c r="F38" i="54" s="1"/>
  <c r="F45" i="54" s="1"/>
  <c r="F96" i="54" s="1"/>
  <c r="F42" i="54" l="1"/>
  <c r="D71" i="57" l="1"/>
  <c r="E71" i="57" s="1"/>
  <c r="D71" i="56"/>
  <c r="E71" i="56" s="1"/>
  <c r="E76" i="54" l="1"/>
  <c r="E74" i="54"/>
  <c r="E81" i="54"/>
  <c r="E66" i="54"/>
  <c r="F71" i="56"/>
  <c r="F78" i="56" s="1"/>
  <c r="F82" i="56" s="1"/>
  <c r="F86" i="56" s="1"/>
  <c r="F131" i="56" s="1"/>
  <c r="E118" i="56"/>
  <c r="F71" i="57"/>
  <c r="F78" i="57" s="1"/>
  <c r="F82" i="57" s="1"/>
  <c r="F86" i="57" s="1"/>
  <c r="F131" i="57" s="1"/>
  <c r="E118" i="57"/>
  <c r="F77" i="54"/>
  <c r="F66" i="54" l="1"/>
  <c r="E119" i="54"/>
  <c r="F74" i="54"/>
  <c r="E127" i="54"/>
  <c r="F81" i="54"/>
  <c r="E134" i="54"/>
  <c r="F76" i="54"/>
  <c r="E129" i="54"/>
  <c r="E165" i="57"/>
  <c r="F118" i="57"/>
  <c r="F125" i="57" s="1"/>
  <c r="F129" i="57" s="1"/>
  <c r="F133" i="57" s="1"/>
  <c r="F178" i="57" s="1"/>
  <c r="E165" i="56"/>
  <c r="F118" i="56"/>
  <c r="F125" i="56" s="1"/>
  <c r="F129" i="56" s="1"/>
  <c r="F133" i="56" s="1"/>
  <c r="F178" i="56" s="1"/>
  <c r="F87" i="54" l="1"/>
  <c r="F91" i="54" s="1"/>
  <c r="F95" i="54" s="1"/>
  <c r="F98" i="54" s="1"/>
  <c r="F149" i="54" s="1"/>
  <c r="F129" i="54"/>
  <c r="E182" i="54"/>
  <c r="F119" i="54"/>
  <c r="E172" i="54"/>
  <c r="F134" i="54"/>
  <c r="E187" i="54"/>
  <c r="F127" i="54"/>
  <c r="E180" i="54"/>
  <c r="F165" i="56"/>
  <c r="F172" i="56" s="1"/>
  <c r="F176" i="56" s="1"/>
  <c r="F180" i="56" s="1"/>
  <c r="F225" i="56" s="1"/>
  <c r="E212" i="56"/>
  <c r="E212" i="57"/>
  <c r="F165" i="57"/>
  <c r="F172" i="57" s="1"/>
  <c r="F176" i="57" s="1"/>
  <c r="F180" i="57" s="1"/>
  <c r="F225" i="57" s="1"/>
  <c r="F140" i="54" l="1"/>
  <c r="F144" i="54" s="1"/>
  <c r="F148" i="54" s="1"/>
  <c r="F151" i="54" s="1"/>
  <c r="F202" i="54" s="1"/>
  <c r="F187" i="54"/>
  <c r="E240" i="54"/>
  <c r="F182" i="54"/>
  <c r="E235" i="54"/>
  <c r="F180" i="54"/>
  <c r="E233" i="54"/>
  <c r="F172" i="54"/>
  <c r="F193" i="54" s="1"/>
  <c r="F197" i="54" s="1"/>
  <c r="F201" i="54" s="1"/>
  <c r="E225" i="54"/>
  <c r="F212" i="57"/>
  <c r="F219" i="57" s="1"/>
  <c r="F223" i="57" s="1"/>
  <c r="F227" i="57" s="1"/>
  <c r="F272" i="57" s="1"/>
  <c r="E259" i="57"/>
  <c r="F212" i="56"/>
  <c r="F219" i="56" s="1"/>
  <c r="F223" i="56" s="1"/>
  <c r="F227" i="56" s="1"/>
  <c r="F272" i="56" s="1"/>
  <c r="E259" i="56"/>
  <c r="F204" i="54" l="1"/>
  <c r="F255" i="54" s="1"/>
  <c r="F235" i="54"/>
  <c r="E288" i="54"/>
  <c r="F225" i="54"/>
  <c r="E278" i="54"/>
  <c r="F233" i="54"/>
  <c r="E286" i="54"/>
  <c r="F240" i="54"/>
  <c r="E293" i="54"/>
  <c r="E306" i="56"/>
  <c r="F259" i="56"/>
  <c r="F266" i="56" s="1"/>
  <c r="F270" i="56" s="1"/>
  <c r="F274" i="56" s="1"/>
  <c r="F319" i="56" s="1"/>
  <c r="E306" i="57"/>
  <c r="F259" i="57"/>
  <c r="F266" i="57" s="1"/>
  <c r="F270" i="57" s="1"/>
  <c r="F274" i="57" s="1"/>
  <c r="F319" i="57" s="1"/>
  <c r="F278" i="54" l="1"/>
  <c r="E331" i="54"/>
  <c r="F293" i="54"/>
  <c r="E346" i="54"/>
  <c r="F286" i="54"/>
  <c r="E339" i="54"/>
  <c r="F288" i="54"/>
  <c r="E341" i="54"/>
  <c r="F246" i="54"/>
  <c r="F250" i="54" s="1"/>
  <c r="F254" i="54" s="1"/>
  <c r="F257" i="54" s="1"/>
  <c r="F308" i="54" s="1"/>
  <c r="E353" i="57"/>
  <c r="F306" i="57"/>
  <c r="F313" i="57" s="1"/>
  <c r="F317" i="57" s="1"/>
  <c r="F321" i="57" s="1"/>
  <c r="F366" i="57" s="1"/>
  <c r="F306" i="56"/>
  <c r="F313" i="56" s="1"/>
  <c r="F317" i="56" s="1"/>
  <c r="F321" i="56" s="1"/>
  <c r="F366" i="56" s="1"/>
  <c r="E353" i="56"/>
  <c r="F299" i="54" l="1"/>
  <c r="F303" i="54" s="1"/>
  <c r="F307" i="54" s="1"/>
  <c r="F310" i="54" s="1"/>
  <c r="F361" i="54" s="1"/>
  <c r="F341" i="54"/>
  <c r="E394" i="54"/>
  <c r="F331" i="54"/>
  <c r="E384" i="54"/>
  <c r="F339" i="54"/>
  <c r="E392" i="54"/>
  <c r="F346" i="54"/>
  <c r="E399" i="54"/>
  <c r="E400" i="57"/>
  <c r="F353" i="57"/>
  <c r="F360" i="57" s="1"/>
  <c r="F364" i="57" s="1"/>
  <c r="F368" i="57" s="1"/>
  <c r="F353" i="56"/>
  <c r="F360" i="56" s="1"/>
  <c r="F364" i="56" s="1"/>
  <c r="F368" i="56" s="1"/>
  <c r="F413" i="56" s="1"/>
  <c r="E400" i="56"/>
  <c r="F352" i="54" l="1"/>
  <c r="F356" i="54" s="1"/>
  <c r="F360" i="54" s="1"/>
  <c r="F363" i="54" s="1"/>
  <c r="F414" i="54" s="1"/>
  <c r="F399" i="54"/>
  <c r="E452" i="54"/>
  <c r="F394" i="54"/>
  <c r="E447" i="54"/>
  <c r="F392" i="54"/>
  <c r="E445" i="54"/>
  <c r="F384" i="54"/>
  <c r="F405" i="54" s="1"/>
  <c r="F409" i="54" s="1"/>
  <c r="F413" i="54" s="1"/>
  <c r="E437" i="54"/>
  <c r="F400" i="56"/>
  <c r="F407" i="56" s="1"/>
  <c r="F411" i="56" s="1"/>
  <c r="F415" i="56" s="1"/>
  <c r="F460" i="56" s="1"/>
  <c r="E447" i="56"/>
  <c r="E447" i="57"/>
  <c r="F400" i="57"/>
  <c r="F407" i="57" s="1"/>
  <c r="F437" i="54" l="1"/>
  <c r="E490" i="54"/>
  <c r="F452" i="54"/>
  <c r="E505" i="54"/>
  <c r="F445" i="54"/>
  <c r="E498" i="54"/>
  <c r="F447" i="54"/>
  <c r="E500" i="54"/>
  <c r="F416" i="54"/>
  <c r="F467" i="54" s="1"/>
  <c r="F411" i="57"/>
  <c r="F413" i="57"/>
  <c r="F415" i="57"/>
  <c r="F460" i="57" s="1"/>
  <c r="E494" i="57"/>
  <c r="F447" i="57"/>
  <c r="F454" i="57" s="1"/>
  <c r="F458" i="57" s="1"/>
  <c r="F462" i="57" s="1"/>
  <c r="E494" i="56"/>
  <c r="F447" i="56"/>
  <c r="F454" i="56" s="1"/>
  <c r="F458" i="56" s="1"/>
  <c r="F462" i="56" s="1"/>
  <c r="F507" i="56" s="1"/>
  <c r="F498" i="54" l="1"/>
  <c r="E551" i="54"/>
  <c r="F505" i="54"/>
  <c r="E558" i="54"/>
  <c r="F490" i="54"/>
  <c r="E543" i="54"/>
  <c r="F500" i="54"/>
  <c r="E553" i="54"/>
  <c r="F458" i="54"/>
  <c r="F462" i="54" s="1"/>
  <c r="F466" i="54" s="1"/>
  <c r="F469" i="54" s="1"/>
  <c r="F520" i="54" s="1"/>
  <c r="E541" i="56"/>
  <c r="F494" i="56"/>
  <c r="F501" i="56" s="1"/>
  <c r="F505" i="56" s="1"/>
  <c r="F509" i="56" s="1"/>
  <c r="F554" i="56" s="1"/>
  <c r="E541" i="57"/>
  <c r="F494" i="57"/>
  <c r="F501" i="57" s="1"/>
  <c r="F505" i="57" s="1"/>
  <c r="F507" i="57"/>
  <c r="F511" i="54" l="1"/>
  <c r="F515" i="54" s="1"/>
  <c r="F519" i="54" s="1"/>
  <c r="F522" i="54" s="1"/>
  <c r="F573" i="54" s="1"/>
  <c r="F553" i="54"/>
  <c r="E606" i="54"/>
  <c r="F551" i="54"/>
  <c r="E604" i="54"/>
  <c r="F543" i="54"/>
  <c r="E596" i="54"/>
  <c r="F558" i="54"/>
  <c r="E611" i="54"/>
  <c r="F509" i="57"/>
  <c r="F554" i="57" s="1"/>
  <c r="F541" i="57"/>
  <c r="F548" i="57" s="1"/>
  <c r="F552" i="57" s="1"/>
  <c r="F556" i="57" s="1"/>
  <c r="E588" i="57"/>
  <c r="E713" i="54"/>
  <c r="F713" i="54" s="1"/>
  <c r="E588" i="56"/>
  <c r="F541" i="56"/>
  <c r="F548" i="56" s="1"/>
  <c r="F552" i="56" s="1"/>
  <c r="F556" i="56" s="1"/>
  <c r="F601" i="56" s="1"/>
  <c r="F611" i="54" l="1"/>
  <c r="E664" i="54"/>
  <c r="F664" i="54" s="1"/>
  <c r="F596" i="54"/>
  <c r="E649" i="54"/>
  <c r="F649" i="54" s="1"/>
  <c r="F604" i="54"/>
  <c r="E657" i="54"/>
  <c r="F657" i="54" s="1"/>
  <c r="F606" i="54"/>
  <c r="E659" i="54"/>
  <c r="F659" i="54" s="1"/>
  <c r="F564" i="54"/>
  <c r="F568" i="54" s="1"/>
  <c r="F572" i="54" s="1"/>
  <c r="F575" i="54" s="1"/>
  <c r="F626" i="54" s="1"/>
  <c r="E635" i="56"/>
  <c r="F635" i="56" s="1"/>
  <c r="F642" i="56" s="1"/>
  <c r="F646" i="56" s="1"/>
  <c r="F588" i="56"/>
  <c r="F595" i="56" s="1"/>
  <c r="F599" i="56" s="1"/>
  <c r="F603" i="56" s="1"/>
  <c r="F648" i="56" s="1"/>
  <c r="E635" i="57"/>
  <c r="F635" i="57" s="1"/>
  <c r="F642" i="57" s="1"/>
  <c r="F588" i="57"/>
  <c r="F595" i="57" s="1"/>
  <c r="F599" i="57" s="1"/>
  <c r="F601" i="57"/>
  <c r="F603" i="57" l="1"/>
  <c r="F617" i="54"/>
  <c r="F621" i="54" s="1"/>
  <c r="F625" i="54" s="1"/>
  <c r="F628" i="54" s="1"/>
  <c r="F679" i="54" s="1"/>
  <c r="F670" i="54"/>
  <c r="F674" i="54" s="1"/>
  <c r="F678" i="54" s="1"/>
  <c r="F718" i="54"/>
  <c r="F720" i="54" s="1"/>
  <c r="F724" i="54" s="1"/>
  <c r="F646" i="57"/>
  <c r="F648" i="57"/>
  <c r="F650" i="56"/>
  <c r="H74" i="54"/>
  <c r="I77" i="54"/>
  <c r="H76" i="54"/>
  <c r="F681" i="54" l="1"/>
  <c r="F726" i="54" s="1"/>
  <c r="F728" i="54" s="1"/>
  <c r="I74" i="54"/>
  <c r="H127" i="54"/>
  <c r="I76" i="54"/>
  <c r="H129" i="54"/>
  <c r="H66" i="54"/>
  <c r="H81" i="54"/>
  <c r="F650" i="57"/>
  <c r="I129" i="54" l="1"/>
  <c r="H182" i="54"/>
  <c r="I127" i="54"/>
  <c r="H180" i="54"/>
  <c r="I81" i="54"/>
  <c r="H134" i="54"/>
  <c r="I66" i="54"/>
  <c r="I87" i="54" s="1"/>
  <c r="I91" i="54" s="1"/>
  <c r="I95" i="54" s="1"/>
  <c r="I98" i="54" s="1"/>
  <c r="I149" i="54" s="1"/>
  <c r="H119" i="54"/>
  <c r="I180" i="54" l="1"/>
  <c r="H233" i="54"/>
  <c r="I182" i="54"/>
  <c r="H235" i="54"/>
  <c r="I119" i="54"/>
  <c r="H172" i="54"/>
  <c r="I134" i="54"/>
  <c r="H187" i="54"/>
  <c r="I235" i="54" l="1"/>
  <c r="H288" i="54"/>
  <c r="I233" i="54"/>
  <c r="H286" i="54"/>
  <c r="I187" i="54"/>
  <c r="H240" i="54"/>
  <c r="I172" i="54"/>
  <c r="I193" i="54" s="1"/>
  <c r="I197" i="54" s="1"/>
  <c r="I201" i="54" s="1"/>
  <c r="H225" i="54"/>
  <c r="I140" i="54"/>
  <c r="I144" i="54" s="1"/>
  <c r="I148" i="54" s="1"/>
  <c r="I151" i="54" s="1"/>
  <c r="I202" i="54" s="1"/>
  <c r="I204" i="54" l="1"/>
  <c r="I255" i="54" s="1"/>
  <c r="I286" i="54"/>
  <c r="H339" i="54"/>
  <c r="I288" i="54"/>
  <c r="H341" i="54"/>
  <c r="I225" i="54"/>
  <c r="H278" i="54"/>
  <c r="I240" i="54"/>
  <c r="H293" i="54"/>
  <c r="I341" i="54" l="1"/>
  <c r="H394" i="54"/>
  <c r="I339" i="54"/>
  <c r="H392" i="54"/>
  <c r="I293" i="54"/>
  <c r="H346" i="54"/>
  <c r="I278" i="54"/>
  <c r="I299" i="54" s="1"/>
  <c r="I303" i="54" s="1"/>
  <c r="I307" i="54" s="1"/>
  <c r="H331" i="54"/>
  <c r="I246" i="54"/>
  <c r="I250" i="54" s="1"/>
  <c r="I254" i="54" s="1"/>
  <c r="I257" i="54" s="1"/>
  <c r="I308" i="54" s="1"/>
  <c r="I310" i="54" l="1"/>
  <c r="I361" i="54" s="1"/>
  <c r="I392" i="54"/>
  <c r="H445" i="54"/>
  <c r="I394" i="54"/>
  <c r="H447" i="54"/>
  <c r="I331" i="54"/>
  <c r="H384" i="54"/>
  <c r="I346" i="54"/>
  <c r="H399" i="54"/>
  <c r="I447" i="54" l="1"/>
  <c r="H500" i="54"/>
  <c r="I445" i="54"/>
  <c r="H498" i="54"/>
  <c r="I399" i="54"/>
  <c r="H452" i="54"/>
  <c r="I384" i="54"/>
  <c r="I405" i="54" s="1"/>
  <c r="I409" i="54" s="1"/>
  <c r="I413" i="54" s="1"/>
  <c r="H437" i="54"/>
  <c r="I352" i="54"/>
  <c r="I356" i="54" s="1"/>
  <c r="I360" i="54" s="1"/>
  <c r="I363" i="54" s="1"/>
  <c r="I414" i="54" s="1"/>
  <c r="I416" i="54" l="1"/>
  <c r="I467" i="54" s="1"/>
  <c r="I498" i="54"/>
  <c r="H551" i="54"/>
  <c r="I500" i="54"/>
  <c r="H553" i="54"/>
  <c r="I437" i="54"/>
  <c r="H490" i="54"/>
  <c r="I452" i="54"/>
  <c r="H505" i="54"/>
  <c r="I553" i="54" l="1"/>
  <c r="H606" i="54"/>
  <c r="I551" i="54"/>
  <c r="H604" i="54"/>
  <c r="I505" i="54"/>
  <c r="H558" i="54"/>
  <c r="I490" i="54"/>
  <c r="I511" i="54" s="1"/>
  <c r="I515" i="54" s="1"/>
  <c r="I519" i="54" s="1"/>
  <c r="H543" i="54"/>
  <c r="I458" i="54"/>
  <c r="I462" i="54" s="1"/>
  <c r="I466" i="54" s="1"/>
  <c r="I469" i="54" s="1"/>
  <c r="I520" i="54" s="1"/>
  <c r="H713" i="54"/>
  <c r="I713" i="54" s="1"/>
  <c r="I720" i="54" s="1"/>
  <c r="I724" i="54" s="1"/>
  <c r="K76" i="54"/>
  <c r="L77" i="54"/>
  <c r="I604" i="54" l="1"/>
  <c r="H657" i="54"/>
  <c r="I657" i="54" s="1"/>
  <c r="I522" i="54"/>
  <c r="I573" i="54" s="1"/>
  <c r="I606" i="54"/>
  <c r="H659" i="54"/>
  <c r="I659" i="54" s="1"/>
  <c r="I543" i="54"/>
  <c r="H596" i="54"/>
  <c r="I558" i="54"/>
  <c r="H611" i="54"/>
  <c r="L76" i="54"/>
  <c r="K129" i="54"/>
  <c r="K66" i="54"/>
  <c r="K74" i="54"/>
  <c r="K81" i="54"/>
  <c r="I596" i="54" l="1"/>
  <c r="H649" i="54"/>
  <c r="I649" i="54" s="1"/>
  <c r="I611" i="54"/>
  <c r="H664" i="54"/>
  <c r="I664" i="54" s="1"/>
  <c r="I564" i="54"/>
  <c r="I568" i="54" s="1"/>
  <c r="I572" i="54" s="1"/>
  <c r="I575" i="54" s="1"/>
  <c r="I626" i="54" s="1"/>
  <c r="L129" i="54"/>
  <c r="K182" i="54"/>
  <c r="L81" i="54"/>
  <c r="K134" i="54"/>
  <c r="L74" i="54"/>
  <c r="K127" i="54"/>
  <c r="L66" i="54"/>
  <c r="K119" i="54"/>
  <c r="L87" i="54" l="1"/>
  <c r="L91" i="54" s="1"/>
  <c r="L95" i="54" s="1"/>
  <c r="L98" i="54" s="1"/>
  <c r="L149" i="54" s="1"/>
  <c r="I670" i="54"/>
  <c r="I674" i="54" s="1"/>
  <c r="I678" i="54" s="1"/>
  <c r="I617" i="54"/>
  <c r="I621" i="54" s="1"/>
  <c r="I625" i="54" s="1"/>
  <c r="I628" i="54" s="1"/>
  <c r="I679" i="54" s="1"/>
  <c r="I681" i="54" s="1"/>
  <c r="I726" i="54" s="1"/>
  <c r="I728" i="54" s="1"/>
  <c r="L182" i="54"/>
  <c r="K235" i="54"/>
  <c r="L119" i="54"/>
  <c r="K172" i="54"/>
  <c r="L127" i="54"/>
  <c r="K180" i="54"/>
  <c r="L134" i="54"/>
  <c r="K187" i="54"/>
  <c r="L235" i="54" l="1"/>
  <c r="K288" i="54"/>
  <c r="L187" i="54"/>
  <c r="K240" i="54"/>
  <c r="L180" i="54"/>
  <c r="K233" i="54"/>
  <c r="L172" i="54"/>
  <c r="L193" i="54" s="1"/>
  <c r="L197" i="54" s="1"/>
  <c r="L201" i="54" s="1"/>
  <c r="K225" i="54"/>
  <c r="L140" i="54"/>
  <c r="L144" i="54" s="1"/>
  <c r="L148" i="54" s="1"/>
  <c r="L151" i="54" s="1"/>
  <c r="L202" i="54" s="1"/>
  <c r="L204" i="54" l="1"/>
  <c r="L255" i="54" s="1"/>
  <c r="L288" i="54"/>
  <c r="K341" i="54"/>
  <c r="L225" i="54"/>
  <c r="K278" i="54"/>
  <c r="L233" i="54"/>
  <c r="K286" i="54"/>
  <c r="L240" i="54"/>
  <c r="K293" i="54"/>
  <c r="L341" i="54" l="1"/>
  <c r="K394" i="54"/>
  <c r="L293" i="54"/>
  <c r="K346" i="54"/>
  <c r="L286" i="54"/>
  <c r="K339" i="54"/>
  <c r="L278" i="54"/>
  <c r="L299" i="54" s="1"/>
  <c r="L303" i="54" s="1"/>
  <c r="L307" i="54" s="1"/>
  <c r="K331" i="54"/>
  <c r="L246" i="54"/>
  <c r="L250" i="54" s="1"/>
  <c r="L254" i="54" s="1"/>
  <c r="L257" i="54" s="1"/>
  <c r="L308" i="54" s="1"/>
  <c r="L310" i="54" l="1"/>
  <c r="L361" i="54" s="1"/>
  <c r="L394" i="54"/>
  <c r="K447" i="54"/>
  <c r="L331" i="54"/>
  <c r="K384" i="54"/>
  <c r="L339" i="54"/>
  <c r="K392" i="54"/>
  <c r="L346" i="54"/>
  <c r="K399" i="54"/>
  <c r="L447" i="54" l="1"/>
  <c r="K500" i="54"/>
  <c r="L399" i="54"/>
  <c r="K452" i="54"/>
  <c r="L392" i="54"/>
  <c r="K445" i="54"/>
  <c r="L384" i="54"/>
  <c r="L405" i="54" s="1"/>
  <c r="L409" i="54" s="1"/>
  <c r="L413" i="54" s="1"/>
  <c r="K437" i="54"/>
  <c r="L352" i="54"/>
  <c r="L356" i="54" s="1"/>
  <c r="L360" i="54" s="1"/>
  <c r="L363" i="54" s="1"/>
  <c r="L414" i="54" s="1"/>
  <c r="L416" i="54" l="1"/>
  <c r="L467" i="54" s="1"/>
  <c r="L500" i="54"/>
  <c r="K553" i="54"/>
  <c r="L437" i="54"/>
  <c r="K490" i="54"/>
  <c r="L445" i="54"/>
  <c r="K498" i="54"/>
  <c r="L452" i="54"/>
  <c r="K505" i="54"/>
  <c r="L553" i="54" l="1"/>
  <c r="K606" i="54"/>
  <c r="L505" i="54"/>
  <c r="K558" i="54"/>
  <c r="L498" i="54"/>
  <c r="K551" i="54"/>
  <c r="L490" i="54"/>
  <c r="L511" i="54" s="1"/>
  <c r="L515" i="54" s="1"/>
  <c r="L519" i="54" s="1"/>
  <c r="K543" i="54"/>
  <c r="L458" i="54"/>
  <c r="L462" i="54" s="1"/>
  <c r="L466" i="54" s="1"/>
  <c r="L469" i="54" s="1"/>
  <c r="L520" i="54" s="1"/>
  <c r="L606" i="54" l="1"/>
  <c r="K659" i="54"/>
  <c r="L659" i="54" s="1"/>
  <c r="L522" i="54"/>
  <c r="L573" i="54" s="1"/>
  <c r="L543" i="54"/>
  <c r="K596" i="54"/>
  <c r="L551" i="54"/>
  <c r="K604" i="54"/>
  <c r="L558" i="54"/>
  <c r="K611" i="54"/>
  <c r="L604" i="54" l="1"/>
  <c r="K657" i="54"/>
  <c r="L657" i="54" s="1"/>
  <c r="L596" i="54"/>
  <c r="K649" i="54"/>
  <c r="L649" i="54" s="1"/>
  <c r="L611" i="54"/>
  <c r="K664" i="54"/>
  <c r="L664" i="54" s="1"/>
  <c r="L564" i="54"/>
  <c r="L568" i="54" s="1"/>
  <c r="L572" i="54" s="1"/>
  <c r="L575" i="54" s="1"/>
  <c r="L626" i="54" s="1"/>
  <c r="K713" i="54"/>
  <c r="L713" i="54" s="1"/>
  <c r="L720" i="54" s="1"/>
  <c r="L724" i="54" s="1"/>
  <c r="L670" i="54" l="1"/>
  <c r="L674" i="54" s="1"/>
  <c r="L678" i="54" s="1"/>
  <c r="L617" i="54"/>
  <c r="L621" i="54" s="1"/>
  <c r="L625" i="54" s="1"/>
  <c r="L628" i="54" s="1"/>
  <c r="L679" i="54" s="1"/>
  <c r="L681" i="54" s="1"/>
  <c r="L726" i="54" s="1"/>
  <c r="L728" i="54" s="1"/>
</calcChain>
</file>

<file path=xl/sharedStrings.xml><?xml version="1.0" encoding="utf-8"?>
<sst xmlns="http://schemas.openxmlformats.org/spreadsheetml/2006/main" count="8828" uniqueCount="922">
  <si>
    <t>Building Rent &amp; Leases</t>
  </si>
  <si>
    <t>Equipment Rent &amp; Leases</t>
  </si>
  <si>
    <t>Building Repairs/Maintenance</t>
  </si>
  <si>
    <t>Equipment Repair/Maintenance</t>
  </si>
  <si>
    <t>*Leasehold Improvements</t>
  </si>
  <si>
    <t>Utilities</t>
  </si>
  <si>
    <t>Office Supplies</t>
  </si>
  <si>
    <t>Pharmaceutical</t>
  </si>
  <si>
    <t>Medical Supplies</t>
  </si>
  <si>
    <t>Other Supplies</t>
  </si>
  <si>
    <t>Printing</t>
  </si>
  <si>
    <t>Accounting/Auditing/Legal Fees</t>
  </si>
  <si>
    <t>Other Business Services</t>
  </si>
  <si>
    <t>24 Hour Program:  Food</t>
  </si>
  <si>
    <t>24 Hour Program:  Personal Needs Items</t>
  </si>
  <si>
    <t>Client Transportation</t>
  </si>
  <si>
    <t>Dues and Subscriptions</t>
  </si>
  <si>
    <t>*Interest Expense</t>
  </si>
  <si>
    <t>Other:  (list)</t>
  </si>
  <si>
    <t>* May not be exceeded without prior HHSA approval.</t>
  </si>
  <si>
    <t xml:space="preserve">Contract #:  </t>
  </si>
  <si>
    <t xml:space="preserve">Contractor:  </t>
  </si>
  <si>
    <t xml:space="preserve">NOTE:  The number of Cost Centers must match the services as contracted.  Also, use only approved Cost Center names and use additional pages as needed to avoid using unreadable font sizes.  </t>
  </si>
  <si>
    <t>Staff Development/Training/Education</t>
  </si>
  <si>
    <t>Drug Testing</t>
  </si>
  <si>
    <t>Laboratory Services/non-drug testing</t>
  </si>
  <si>
    <t>Tax/License/Fees</t>
  </si>
  <si>
    <t>Depreciation</t>
  </si>
  <si>
    <t>**Flex Fund</t>
  </si>
  <si>
    <t>HEALTH AND HUMAN SERVICES AGENCY - BEHAVIORAL HEALTH SERVICES</t>
  </si>
  <si>
    <t>Program Name</t>
  </si>
  <si>
    <t>Funding Source/Population</t>
  </si>
  <si>
    <t>Employee Benefits</t>
  </si>
  <si>
    <t>TOTAL</t>
  </si>
  <si>
    <t>GROSS COST</t>
  </si>
  <si>
    <t>Other Patient Insurance</t>
  </si>
  <si>
    <t>Medicare</t>
  </si>
  <si>
    <t>Other Revenues: (Specify)</t>
  </si>
  <si>
    <t>Standard Rate or CMA</t>
  </si>
  <si>
    <t>Telecommunications</t>
  </si>
  <si>
    <t>Insurance</t>
  </si>
  <si>
    <t>Travel</t>
  </si>
  <si>
    <t>*Gift Cards</t>
  </si>
  <si>
    <t>TOTAL FFP Revenue</t>
  </si>
  <si>
    <t>Drug Medi-Cal QAR Fees</t>
  </si>
  <si>
    <t>PROGRAM NAME:</t>
  </si>
  <si>
    <t>Service Function Code</t>
  </si>
  <si>
    <t>Service Function Description</t>
  </si>
  <si>
    <t>SFC1</t>
  </si>
  <si>
    <t>SFC2</t>
  </si>
  <si>
    <t>SFC3</t>
  </si>
  <si>
    <t>SFC4</t>
  </si>
  <si>
    <t>SFC5</t>
  </si>
  <si>
    <t>SFC6</t>
  </si>
  <si>
    <t>SFC7</t>
  </si>
  <si>
    <t>SFC8</t>
  </si>
  <si>
    <t>SFC9</t>
  </si>
  <si>
    <t>SFC10</t>
  </si>
  <si>
    <t>FUNDING SOURCE:</t>
  </si>
  <si>
    <t>Cost per Units of Service</t>
  </si>
  <si>
    <t>FUNDING SOURCE</t>
  </si>
  <si>
    <t>Total SD/MC Billing Units</t>
  </si>
  <si>
    <t>Percentage of total SD/MC to total billing units</t>
  </si>
  <si>
    <t>*Subcontracts (from Supplemental B)</t>
  </si>
  <si>
    <t>*Consultants (from Supplemental B)</t>
  </si>
  <si>
    <t>Salaries</t>
  </si>
  <si>
    <t>Salaries &amp; Benefits Total</t>
  </si>
  <si>
    <t>Current Budget</t>
  </si>
  <si>
    <t>Current Period</t>
  </si>
  <si>
    <t>Total YTD</t>
  </si>
  <si>
    <t xml:space="preserve">Unexpended Balance </t>
  </si>
  <si>
    <t>% Expended</t>
  </si>
  <si>
    <t>* Fixed Assets</t>
  </si>
  <si>
    <t>* Indirect Costs</t>
  </si>
  <si>
    <t>Total Contract Revenues</t>
  </si>
  <si>
    <t xml:space="preserve">Sub-total Operating Expenses </t>
  </si>
  <si>
    <t>Total Operating Expenses</t>
  </si>
  <si>
    <t>Total Program Cost</t>
  </si>
  <si>
    <t>NET INVOICE AMOUNT</t>
  </si>
  <si>
    <t xml:space="preserve">Contractor's Authorized Staff: PRINT &amp; SIGN                                              </t>
  </si>
  <si>
    <t>Preparer's Name</t>
  </si>
  <si>
    <t>Phone Number</t>
  </si>
  <si>
    <t>** Funded line item maybe exceeded up to $1,000.  Excess more than $1,000 will require COR preapproval</t>
  </si>
  <si>
    <t>PROGRAM NAME</t>
  </si>
  <si>
    <t>Cost Center 2</t>
  </si>
  <si>
    <t>Cos Center 3</t>
  </si>
  <si>
    <t>Cost Center 4</t>
  </si>
  <si>
    <t>Cost Center 5</t>
  </si>
  <si>
    <t>Cost Center 6</t>
  </si>
  <si>
    <t>Cost Center 1</t>
  </si>
  <si>
    <t xml:space="preserve">Invoice No. </t>
  </si>
  <si>
    <t>COUNTY OF SAN DIEGO</t>
  </si>
  <si>
    <t>HEALTH &amp; HUMAN SERVICES AGENCY</t>
  </si>
  <si>
    <t>BEHAVIORAL HEALTH SERVICES</t>
  </si>
  <si>
    <t>COST REIMBURSEMENT CONTRACT SUMMARY</t>
  </si>
  <si>
    <t>CERTIFICATION OF EXPENDITURES AND FUNDING (CEF)</t>
  </si>
  <si>
    <r>
      <t xml:space="preserve">Please complete a separate form for each program within your contract and include a </t>
    </r>
    <r>
      <rPr>
        <b/>
        <sz val="10"/>
        <color indexed="12"/>
        <rFont val="Arial"/>
        <family val="2"/>
      </rPr>
      <t>trial balance</t>
    </r>
    <r>
      <rPr>
        <b/>
        <sz val="10"/>
        <color indexed="14"/>
        <rFont val="Arial"/>
        <family val="2"/>
      </rPr>
      <t xml:space="preserve"> that reflects actual expenditures and revenues.</t>
    </r>
  </si>
  <si>
    <t>Contractor Name</t>
  </si>
  <si>
    <t>Contract Number</t>
  </si>
  <si>
    <t>Contract Period (MM/DD/YY-MM/DD/YY))</t>
  </si>
  <si>
    <t>Corporate Address</t>
  </si>
  <si>
    <t>State Provider Number(s)</t>
  </si>
  <si>
    <t>DMC Provider Number</t>
  </si>
  <si>
    <t>Net Contracted Amount for this Contract</t>
  </si>
  <si>
    <t>A]</t>
  </si>
  <si>
    <t>Total actual gross expenditures</t>
  </si>
  <si>
    <t>B]</t>
  </si>
  <si>
    <t>Contractor generated revenue</t>
  </si>
  <si>
    <t>C]</t>
  </si>
  <si>
    <t>Net program expense (A-B)</t>
  </si>
  <si>
    <t>D]</t>
  </si>
  <si>
    <t>Disallowances/Adjustments</t>
  </si>
  <si>
    <t>E]</t>
  </si>
  <si>
    <t>Net allowable amount (C-D)</t>
  </si>
  <si>
    <t>F]</t>
  </si>
  <si>
    <t>Amount received year to date from county
(include all previously submitted claims)</t>
  </si>
  <si>
    <t>G]</t>
  </si>
  <si>
    <t>Payment due contractor or owed to County (E-F)</t>
  </si>
  <si>
    <t>Please submit a final claim with this CEF if there is any amount due to the contractor.</t>
  </si>
  <si>
    <t xml:space="preserve">If an amount is due to the County, please select your preferred method of payment:  </t>
  </si>
  <si>
    <t>I hereby certify that all funds from other sources have been used in accordance with Contract terms and conditions; that all expenditures reported herein are allowable Contract charges; that all claims were properly made and there will be no additional claims made against the Contract Fund.</t>
  </si>
  <si>
    <t>Signature:</t>
  </si>
  <si>
    <t>Date:</t>
  </si>
  <si>
    <t>Name:</t>
  </si>
  <si>
    <t>Title:</t>
  </si>
  <si>
    <t>Phone #:</t>
  </si>
  <si>
    <t>Email:</t>
  </si>
  <si>
    <t>Standard Rate</t>
  </si>
  <si>
    <t>Disallowance (enter as negative)</t>
  </si>
  <si>
    <t>Adjustment due to rate caps (enter as neg)</t>
  </si>
  <si>
    <t>YTD Claim Total (County Net Expense)</t>
  </si>
  <si>
    <t>Prior Month's YTD Claim</t>
  </si>
  <si>
    <t>Current Month Claim</t>
  </si>
  <si>
    <t>Service Units</t>
  </si>
  <si>
    <t># Units reported this month</t>
  </si>
  <si>
    <t>#Units reported YTD</t>
  </si>
  <si>
    <t>Staff Hours Reported This Month</t>
  </si>
  <si>
    <t>Staff Hours Reported YTD</t>
  </si>
  <si>
    <t># Group Sessions Reported This Month</t>
  </si>
  <si>
    <t># Group Sessions Reported YTD</t>
  </si>
  <si>
    <t>County Net Cost Per Unit YTD</t>
  </si>
  <si>
    <t>County Net Cost Pet Staff Hour YTD</t>
  </si>
  <si>
    <t>Gross Cost Per Unit YTD</t>
  </si>
  <si>
    <t>Gross Cost Per Staff Hour YTD</t>
  </si>
  <si>
    <t>TOTAL APPROVED BUDGET</t>
  </si>
  <si>
    <t>% of Total Approved Budget Claimed YTD</t>
  </si>
  <si>
    <t>% Elapsed Time YTD</t>
  </si>
  <si>
    <t>110% YTD Rule/Calculation</t>
  </si>
  <si>
    <t>Certification of Exclusion and Debarment</t>
  </si>
  <si>
    <t>For The Period</t>
  </si>
  <si>
    <t>From:</t>
  </si>
  <si>
    <t>To:</t>
  </si>
  <si>
    <t xml:space="preserve"> I certify, under penalty of perjury under the laws of the State of California, that no employee or entity providing services under the terms and conditions of this contract is currently listed as excluded on the federal System for Award Management (SAM), the federal Health and Human Services Office of Inspector General List of Excluded Individuals/Entities (LEIE), or the State of California Medi-Cal Suspended and Ineligible list.
I also certify that the above deliverables and/or services were delivered and/or performed specifically for this contract in accordance with the terms and conditions set forth therein and the costs reported align with the current Cost Allocation Plan on file.
</t>
  </si>
  <si>
    <t xml:space="preserve">Total Current Period Invoice Amount:      </t>
  </si>
  <si>
    <t>DATE</t>
  </si>
  <si>
    <t>For The  Period</t>
  </si>
  <si>
    <t>From</t>
  </si>
  <si>
    <t>T OT A L</t>
  </si>
  <si>
    <t>Control Check</t>
  </si>
  <si>
    <t>T O T A LS</t>
  </si>
  <si>
    <t>Net Expense Prior to Adjustments</t>
  </si>
  <si>
    <t>Wage Listing</t>
  </si>
  <si>
    <t>Position</t>
  </si>
  <si>
    <t>Budget</t>
  </si>
  <si>
    <t>Actual</t>
  </si>
  <si>
    <t xml:space="preserve">Actual </t>
  </si>
  <si>
    <t>Month Claim</t>
  </si>
  <si>
    <t>Salary (Mth)</t>
  </si>
  <si>
    <t>Percent</t>
  </si>
  <si>
    <t>SAMPLE, JOHN</t>
  </si>
  <si>
    <t>PRESIDENT</t>
  </si>
  <si>
    <t>Total Salaries for Month</t>
  </si>
  <si>
    <t xml:space="preserve">  Employee Benefits</t>
  </si>
  <si>
    <t xml:space="preserve">  SALARY/BENEFIT SUBTOTAL</t>
  </si>
  <si>
    <t>Benefits as % of Salaries</t>
  </si>
  <si>
    <t>MONTHLY INVOICE - Schedule I</t>
  </si>
  <si>
    <t>Monthly Invoice - Schedule II - ADS with Cost Center Information</t>
  </si>
  <si>
    <t>Monthly Invoice - Schedule III Wage Listing</t>
  </si>
  <si>
    <t>State Provider Code</t>
  </si>
  <si>
    <t>Salaries &amp; Benefits</t>
  </si>
  <si>
    <t>Operating Expense</t>
  </si>
  <si>
    <t>Fixed Assets</t>
  </si>
  <si>
    <t>Indirect Costs</t>
  </si>
  <si>
    <t>Total Units of Service</t>
  </si>
  <si>
    <t>CONTRACTED UNITS AND COST</t>
  </si>
  <si>
    <t xml:space="preserve">          Contract Units of Service</t>
  </si>
  <si>
    <t xml:space="preserve">          Contract Cost per Units of Service</t>
  </si>
  <si>
    <t xml:space="preserve">          Total Billing Units (MC &amp; Non-MC)</t>
  </si>
  <si>
    <t>(Note: Payroll Report can be submitted replacing the Wage Listing form)</t>
  </si>
  <si>
    <t xml:space="preserve">          Budgeted Total Billing Units (M/C &amp; Non-M/C)</t>
  </si>
  <si>
    <t xml:space="preserve">          % of Budgeted Billing Units Completed</t>
  </si>
  <si>
    <t xml:space="preserve">           Contract Cost per Billing Unit</t>
  </si>
  <si>
    <t xml:space="preserve">          Contract Gross Costs</t>
  </si>
  <si>
    <t>Net Cost per Billing Unit</t>
  </si>
  <si>
    <t xml:space="preserve">Year-End Summary Report </t>
  </si>
  <si>
    <t>Unit/Sub-Unit:</t>
  </si>
  <si>
    <t>Contractor:</t>
  </si>
  <si>
    <t>For The Period From:</t>
  </si>
  <si>
    <t>Contract No.:</t>
  </si>
  <si>
    <t xml:space="preserve">Provider No.: </t>
  </si>
  <si>
    <t>PROGRAM NAME/FUNDING SOURCE:</t>
  </si>
  <si>
    <t>SFC11</t>
  </si>
  <si>
    <t>SFC13</t>
  </si>
  <si>
    <t>SFC12</t>
  </si>
  <si>
    <t>SFC14</t>
  </si>
  <si>
    <t>SFC15</t>
  </si>
  <si>
    <t>SFC16</t>
  </si>
  <si>
    <t>Phone #</t>
  </si>
  <si>
    <t>RATE COMPARISON:</t>
  </si>
  <si>
    <t>Contract Cost per Billing Unit (Line 20)</t>
  </si>
  <si>
    <t>FFP COMPUTATION</t>
  </si>
  <si>
    <t>LESS: OTHER REVENUES</t>
  </si>
  <si>
    <t>Total SD/MC Billing Units-PPACA (100% FFP)</t>
  </si>
  <si>
    <t>Total SD/MC Billing Units-PPACA (65% FFP)</t>
  </si>
  <si>
    <t>Total SD/MC Billing Units-Traditional (50% FFP)</t>
  </si>
  <si>
    <t>FFP revenue - PPACA, etc (65% FFP)</t>
  </si>
  <si>
    <t>FFP revenue - traditional (50% FFP)</t>
  </si>
  <si>
    <t xml:space="preserve">FFP revenue - PPACA, etc (100% FFP) </t>
  </si>
  <si>
    <t>YTD EXPENDITURES</t>
  </si>
  <si>
    <t xml:space="preserve">    SD/MC FFP revenue</t>
  </si>
  <si>
    <t xml:space="preserve">    SAMHSA</t>
  </si>
  <si>
    <t xml:space="preserve">    PATH</t>
  </si>
  <si>
    <t xml:space="preserve">    MHSA</t>
  </si>
  <si>
    <t xml:space="preserve">    Net (Others)</t>
  </si>
  <si>
    <t>YTD FUNDING SOURCE</t>
  </si>
  <si>
    <t>PROGRAM 1</t>
  </si>
  <si>
    <t>PROGRAM 2</t>
  </si>
  <si>
    <t>PROGRAM 3</t>
  </si>
  <si>
    <t>PROGRAM 4</t>
  </si>
  <si>
    <t>PROGRAM 5</t>
  </si>
  <si>
    <t>PROGRAM 6</t>
  </si>
  <si>
    <t>PROGRAM 7</t>
  </si>
  <si>
    <t>PROGRAM 8</t>
  </si>
  <si>
    <t>PROGRAM 9</t>
  </si>
  <si>
    <t>Patient/Client Fees</t>
  </si>
  <si>
    <t>Cost Center 3</t>
  </si>
  <si>
    <r>
      <t xml:space="preserve">Minor Equipment </t>
    </r>
    <r>
      <rPr>
        <u/>
        <sz val="8"/>
        <rFont val="Arial Narrow"/>
        <family val="2"/>
      </rPr>
      <t>(</t>
    </r>
    <r>
      <rPr>
        <sz val="8"/>
        <rFont val="Arial Narrow"/>
        <family val="2"/>
      </rPr>
      <t>$100&gt; &lt; $5,000)</t>
    </r>
  </si>
  <si>
    <t>Service Units:</t>
  </si>
  <si>
    <t xml:space="preserve">Percentage (%) Calculations </t>
  </si>
  <si>
    <t xml:space="preserve">Make sure to follow the flex funds and gift card policies in claiming costs. </t>
  </si>
  <si>
    <t>The signatory's name and specimen signature should be on the latest copy of the Signature Authorization Form submitted</t>
  </si>
  <si>
    <t xml:space="preserve">to the COR/County. </t>
  </si>
  <si>
    <t>Enter the Program Name on cell F8 and the Funding Source on cell L8.</t>
  </si>
  <si>
    <t>Start entering your data on cell D9.</t>
  </si>
  <si>
    <t xml:space="preserve">This should auto-fill the corresponding information for the other templates/programs (horizontally). </t>
  </si>
  <si>
    <t>PROGRAM NAME 1</t>
  </si>
  <si>
    <t>PROGRAM NAME 2</t>
  </si>
  <si>
    <t>PROGRAM NAME 3</t>
  </si>
  <si>
    <t>PROGRAM NAME 4</t>
  </si>
  <si>
    <t>PROGRAM NAME 5</t>
  </si>
  <si>
    <t>PROGRAM NAME 6</t>
  </si>
  <si>
    <t>PROGRAM NAME 7</t>
  </si>
  <si>
    <t>PROGRAM NAME 8</t>
  </si>
  <si>
    <t>PROGRAM NAME 9</t>
  </si>
  <si>
    <t xml:space="preserve">This tab is set to print as one page only. </t>
  </si>
  <si>
    <t xml:space="preserve">Check that your Total Current Period Invoice Amount on cell F6 (Month 1) has the same value as cell B73 (Month 1); and on </t>
  </si>
  <si>
    <t>Follow the instructions in pink fonts on the form.</t>
  </si>
  <si>
    <t>Fill out the required data on column D.</t>
  </si>
  <si>
    <r>
      <t xml:space="preserve">For </t>
    </r>
    <r>
      <rPr>
        <b/>
        <sz val="10"/>
        <color theme="1"/>
        <rFont val="Arial"/>
        <family val="2"/>
      </rPr>
      <t xml:space="preserve">Program 2 and more, </t>
    </r>
    <r>
      <rPr>
        <sz val="10"/>
        <color theme="1"/>
        <rFont val="Arial"/>
        <family val="2"/>
      </rPr>
      <t>follow instructions on Program 1 in entering the data to their corresponding cells under each Program.</t>
    </r>
  </si>
  <si>
    <t>INVOICE PREPARATION INSTRUCTIONS</t>
  </si>
  <si>
    <t>GENERAL INSTRUCTIONS</t>
  </si>
  <si>
    <t>Blue tabs - for MHS providers only</t>
  </si>
  <si>
    <t xml:space="preserve">Use one file/template per contract. Multiple programs/funding sources under one contract number can be listed in one file but do not include information 
on more than one contracts. </t>
  </si>
  <si>
    <t>Yellow shaded cells are for data entry.  Do not enter on the non-shaded cells.</t>
  </si>
  <si>
    <t>The template has 6 colored tabs:</t>
  </si>
  <si>
    <r>
      <t xml:space="preserve">Do not submit a cost report with errors. </t>
    </r>
    <r>
      <rPr>
        <sz val="10"/>
        <color theme="1"/>
        <rFont val="Arial"/>
        <family val="2"/>
      </rPr>
      <t>Doing so will delay the processing of your claims and may require re-submission.</t>
    </r>
  </si>
  <si>
    <t>Please, remember to sign each page that requires signatures.  Reminder: The signatory's name and specimen signature should be on the latest copy of the Signature Authorization Form submitted to the COR/County. Cost report/invoice with unauthorized signature will be returned.</t>
  </si>
  <si>
    <t>This tab is set to print with twelve (12) pages for each of the 12 claiming months. Please change print setting so it will only print the pages that were used.</t>
  </si>
  <si>
    <t>ADS - YEAR END REPORT</t>
  </si>
  <si>
    <t>MH - YEAR END REPORT</t>
  </si>
  <si>
    <t xml:space="preserve">If cost centers, units of services and/or billing units are involved, please complete this tab in its entirety as indicated below. </t>
  </si>
  <si>
    <t>PROGRAM 10</t>
  </si>
  <si>
    <t>PROGRAM 11</t>
  </si>
  <si>
    <t>PROGRAM 12</t>
  </si>
  <si>
    <t>11/31/15</t>
  </si>
  <si>
    <t>13/31/15</t>
  </si>
  <si>
    <t>ROLL UP/TOTAL</t>
  </si>
  <si>
    <t>CURRENT PERIOD</t>
  </si>
  <si>
    <t>The forms are set to print in black &amp; white fonts and without shading. If you observe otherwise, when printing, please contactyour CSU analyst for assistance. Shaded forms are not acceptable for submission. Set your print area when printing so it will only print the sections that are needed to be submitted to the County.</t>
  </si>
  <si>
    <t>*** Interpreters Services</t>
  </si>
  <si>
    <t>* May not be exceeded without prior HHSA approval.  
** Funded line item maybe exceeded up to $1,000. Excess more than $1,000 will require COR preapproval.                                                                                                                                                                                                                                                                         *** Unspent amount of this line item cannot be shifted or used by other line items.</t>
  </si>
  <si>
    <t>*Depreciation</t>
  </si>
  <si>
    <t>Less: Contract Revenues</t>
  </si>
  <si>
    <t>Participant Fees</t>
  </si>
  <si>
    <t>TOTAL CONTRACT REVENUES</t>
  </si>
  <si>
    <t xml:space="preserve">Send Comment/Explanation for any unusual item/s on your invoice. </t>
  </si>
  <si>
    <r>
      <t xml:space="preserve">Minor Equipment </t>
    </r>
    <r>
      <rPr>
        <u/>
        <sz val="8"/>
        <rFont val="Arial"/>
        <family val="2"/>
      </rPr>
      <t>(</t>
    </r>
    <r>
      <rPr>
        <sz val="8"/>
        <rFont val="Arial"/>
        <family val="2"/>
      </rPr>
      <t>$100&gt; &lt; $5,000)</t>
    </r>
  </si>
  <si>
    <r>
      <t>Disallowance (</t>
    </r>
    <r>
      <rPr>
        <b/>
        <i/>
        <sz val="8"/>
        <rFont val="Arial"/>
        <family val="2"/>
      </rPr>
      <t>enter as negative</t>
    </r>
    <r>
      <rPr>
        <b/>
        <sz val="8"/>
        <rFont val="Arial"/>
        <family val="2"/>
      </rPr>
      <t>)</t>
    </r>
  </si>
  <si>
    <r>
      <t>Adj. Due to Rate Cap</t>
    </r>
    <r>
      <rPr>
        <b/>
        <i/>
        <sz val="8"/>
        <rFont val="Arial"/>
        <family val="2"/>
      </rPr>
      <t xml:space="preserve"> </t>
    </r>
    <r>
      <rPr>
        <b/>
        <sz val="8"/>
        <rFont val="Arial"/>
        <family val="2"/>
      </rPr>
      <t>(enter as neg)</t>
    </r>
  </si>
  <si>
    <t xml:space="preserve">HEALTH AND HUMAN SERVICES AGENCY </t>
  </si>
  <si>
    <t>BEHAVIORAL HEALTH SERVICES (BHS)</t>
  </si>
  <si>
    <t xml:space="preserve">YTD Claim Total </t>
  </si>
  <si>
    <t>YTD County Net Expense</t>
  </si>
  <si>
    <t>Minor Equipment ($100&gt; &lt; $5,000)</t>
  </si>
  <si>
    <r>
      <t xml:space="preserve">Adjustment due to rate caps  </t>
    </r>
    <r>
      <rPr>
        <sz val="7"/>
        <rFont val="Arial"/>
        <family val="2"/>
      </rPr>
      <t>(formula)</t>
    </r>
  </si>
  <si>
    <t>Revised 12/14</t>
  </si>
  <si>
    <t>Interpreter Services</t>
  </si>
  <si>
    <t>* May not be exceeded without prior HHSA approval.  
** Funded line item maybe exceeded up to $1,000. Excess more than $1,000 will require COR preapproval.                                                                                                                                                                                                                                                                         .
        COMMENT/EXPLANATION</t>
  </si>
  <si>
    <t>Employee Name (Last, First)</t>
  </si>
  <si>
    <t>FUNDING SOURCE 1</t>
  </si>
  <si>
    <t>FUNDING SOURCE 2</t>
  </si>
  <si>
    <t>FUNDING SOURCE 3</t>
  </si>
  <si>
    <t>FUNDING SOURCE 4</t>
  </si>
  <si>
    <t>FUNDING SOURCE 5</t>
  </si>
  <si>
    <t>FUNDING SOURCE 6</t>
  </si>
  <si>
    <t>FUNDING SOURCE 7</t>
  </si>
  <si>
    <t>FUNDING SOURCE 8</t>
  </si>
  <si>
    <t>FUNDING SOURCE 9</t>
  </si>
  <si>
    <t>FUNDING SOURCE 10</t>
  </si>
  <si>
    <t>FUNDING SOURCE 11</t>
  </si>
  <si>
    <t>FUNDING SOURCE 12</t>
  </si>
  <si>
    <t>County Gross Cost Per Unit YTD</t>
  </si>
  <si>
    <t>County Net Cost Per Staff Hour YTD</t>
  </si>
  <si>
    <t>County Gross Cost Pet Staff Hour YTD</t>
  </si>
  <si>
    <t>SUBMITTAL REQUIREMENTS</t>
  </si>
  <si>
    <t xml:space="preserve">FISCAL YEAR </t>
  </si>
  <si>
    <t>Pay Point Description</t>
  </si>
  <si>
    <t>Case Management</t>
  </si>
  <si>
    <t>Individual Therapy</t>
  </si>
  <si>
    <t>Family Therapy</t>
  </si>
  <si>
    <t>Group Therapy</t>
  </si>
  <si>
    <t>Mental Health Services</t>
  </si>
  <si>
    <t>Individual Rehab</t>
  </si>
  <si>
    <t>Group Rehab</t>
  </si>
  <si>
    <t>Intensive Home-Based Services (IHBS)</t>
  </si>
  <si>
    <t>MHS Other*</t>
  </si>
  <si>
    <t>Medication Support</t>
  </si>
  <si>
    <t>Crisis Intervention</t>
  </si>
  <si>
    <t>Case Management Brokerage</t>
  </si>
  <si>
    <t>Cost for Each Service Per Client Per Minute</t>
  </si>
  <si>
    <t>Service Function
Outpatient Services</t>
  </si>
  <si>
    <t>YTD Actual Units Of Service Served (per TUOS Report)</t>
  </si>
  <si>
    <t>Maximum YTD Cost</t>
  </si>
  <si>
    <t>Intensive Care Coordination</t>
  </si>
  <si>
    <t>Medication Support Services</t>
  </si>
  <si>
    <t>YTD Actual Cost (Schedule I)</t>
  </si>
  <si>
    <t>YTD Payment</t>
  </si>
  <si>
    <t>Amount Claimed for the Month</t>
  </si>
  <si>
    <t xml:space="preserve">*Actual Units Of Service Served (per TUOS Report) for the Month </t>
  </si>
  <si>
    <t>* Total of Units Report (TUOS) will be obtained from the posted TUOS Report by Cerner Comumunity Behavioral Health (CCBH)</t>
  </si>
  <si>
    <t>For The  Period: From</t>
  </si>
  <si>
    <t>FEE FOR SERVICE (FFS)/COST REIMBURSEMENT (CR) COMPARISON CLAIM</t>
  </si>
  <si>
    <t>SUBTOTAL - Based on FFS Rates</t>
  </si>
  <si>
    <t>Allowable YTD Cost (Lower of FFS Rate Basis or Actual Cost)</t>
  </si>
  <si>
    <t xml:space="preserve">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
</t>
  </si>
  <si>
    <t>I certify that the above deliverables and/or services were delivered and/or performed specifically for this Agreement in accordance with the terms and conditions set forth herein.</t>
  </si>
  <si>
    <t>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t>
  </si>
  <si>
    <t>Printed Name</t>
  </si>
  <si>
    <t>Signature</t>
  </si>
  <si>
    <t>Date</t>
  </si>
  <si>
    <t>CERTIFICATE OF EXCLUSION AND DEBARMENT</t>
  </si>
  <si>
    <t>SCHEDULE II Redetermination</t>
  </si>
  <si>
    <t>This tab is set to print as thirty-nine (39) pages.  Please change print setting so it will only print the pages that were used.</t>
  </si>
  <si>
    <t>Enter the name of the contractor's Authorized Staff to sign, the date, the Preparer's Name and phone number.</t>
  </si>
  <si>
    <t>For Month 1 of the fiscal year,  run the Total Units of Service Report (TUOS) by Cerner Community Behavioral Health (CCBH).  Enter the Units of Service or Billing Units of Service by Service Function codes in Rows 11-24, Column D for Program I, column G for Program 2 and column J for Program 3.</t>
  </si>
  <si>
    <t>For Month 2 of the fiscal year, repeat the process above, and enter the units for the 2nd month in Rows 53-66, same columns as above. The actual YTD units should also match with CCBH YTD units data. Repeat the same process for the following months, in their corresponding assigned rows.</t>
  </si>
  <si>
    <t>At the end of the fiscal year, if your Exhibit C contract language requires the units of service/billing of units of service on the TUOS should match with Medi-Cal Units of Service Report by CCBH, please run the YTD MUOS report and enter the YTD units in Rows 515-528, column E for Program 1, column H for Program 2 and column K for Program 3. If overpayment occur due to discrepancies on units reported between TUOS and MUOS, please refund the overpayment to the County.</t>
  </si>
  <si>
    <t>Yellow tabs - to be filled by both Substance Use Disorder (SUD) and Mental Health Services (MHS) providers</t>
  </si>
  <si>
    <t xml:space="preserve">This schedule has a total of 144 cost report templates: 12 sets vertically; with 12 forms for each set horizontally. </t>
  </si>
  <si>
    <t xml:space="preserve">The first vertical set (Row 1 to 75) is for Month 1 or the July invoice, the second (Row 76 to 150) for Month 2 or August, with the same </t>
  </si>
  <si>
    <t xml:space="preserve">methodology continued for the remaining months. </t>
  </si>
  <si>
    <t>The horizontal ones (Columns A to BK) are for that month's details - by program and funding source (up to 12 programs).</t>
  </si>
  <si>
    <t>Fill in the COMMENT/EXPLANATION box or send a separate sheet with justification for any unusual item on your invoice to avoid unnecessary processing delays.</t>
  </si>
  <si>
    <t>For Month 1 of the fiscal year, enter your Contractor Name on cell D3; Contract number, D4; Invoice number, on cell G4; Period From on E5 and period To on G5. These should auto-fill similar cells horizontally. Period From - is the start of the first claim month of the Fiscal Year.</t>
  </si>
  <si>
    <t>Start filling in the data for budget and current period costs on cells C11 and D11, respectively for Program 1 and for Program 2, on cells</t>
  </si>
  <si>
    <t>H11 and I11 respectively; with the same methodology continued for additional Programs.</t>
  </si>
  <si>
    <t>Do not record an expense on a line item with a zero ($0) dollar budget without getting prior written COR approval. If the COR approved the expense ahead of time, please attach any written approval when submitting the invoice.</t>
  </si>
  <si>
    <t xml:space="preserve">cell F82 (Month 2) the same amount as cell B149 (Month 2), with the same methodology continued. If the amounts of the 2 corresponding </t>
  </si>
  <si>
    <t xml:space="preserve">cells do not match for the month, examine your spreadsheet as links or formulas may have been disturbed.  </t>
  </si>
  <si>
    <t xml:space="preserve">Call your CSU Analyst for assistance. </t>
  </si>
  <si>
    <t xml:space="preserve">Enter the name of the contractor's Authorized Staff to sign, the date, the Preparer's Name and phone number on </t>
  </si>
  <si>
    <t>cells C73, F73, C75 and F75, respectively for Month 1 and on cells number C149, F149, C151 and F151, respectively for Month 2,</t>
  </si>
  <si>
    <t>with the same methodology continued for subsequent months.</t>
  </si>
  <si>
    <r>
      <rPr>
        <b/>
        <sz val="10"/>
        <color theme="1"/>
        <rFont val="Arial"/>
        <family val="2"/>
      </rPr>
      <t>For Month 2 and the following periods</t>
    </r>
    <r>
      <rPr>
        <sz val="10"/>
        <color theme="1"/>
        <rFont val="Arial"/>
        <family val="2"/>
      </rPr>
      <t>, follow instructions for Month 1 in entering information in their corresponding cells, with the</t>
    </r>
  </si>
  <si>
    <t>exception of budget data already auto-filled by entries for Month 1.</t>
  </si>
  <si>
    <t xml:space="preserve">If budget amendment(s) and/or Administrative Adjustment Request(s) (AAR) occur, you need to enter the new budget data for the effective month. </t>
  </si>
  <si>
    <r>
      <t xml:space="preserve">Submit the completed invoice in </t>
    </r>
    <r>
      <rPr>
        <b/>
        <sz val="10"/>
        <color theme="1"/>
        <rFont val="Arial"/>
        <family val="2"/>
      </rPr>
      <t>Excel form</t>
    </r>
    <r>
      <rPr>
        <sz val="10"/>
        <color theme="1"/>
        <rFont val="Arial"/>
        <family val="2"/>
      </rPr>
      <t xml:space="preserve"> to the BHS mailbox together with the </t>
    </r>
    <r>
      <rPr>
        <u/>
        <sz val="10"/>
        <color theme="1"/>
        <rFont val="Arial"/>
        <family val="2"/>
      </rPr>
      <t>signed pdf</t>
    </r>
    <r>
      <rPr>
        <sz val="10"/>
        <color theme="1"/>
        <rFont val="Arial"/>
        <family val="2"/>
      </rPr>
      <t xml:space="preserve"> forms.  Use the file naming convention for submitted invoices:  xxxxx 01JUL16.  1) First 5 or 6 digits refer to contract number; 2) space; 3) two digit number refers to fiscal month, July is 01, August is 02, etc.; 4) next 3 digits is the month; 4) last two digits is the year.  </t>
    </r>
  </si>
  <si>
    <t xml:space="preserve">This tab contains 12 separate templates - one for each corresponding Program. </t>
  </si>
  <si>
    <t>If this contract/program has no cost centers, no units of service and no billing units, you do not need to fill out this tab.</t>
  </si>
  <si>
    <t xml:space="preserve">Enter the Contractor Name on cell D3; Period From on cell J2; Period To on cell J3; Contract number on cell N2. Start entering the relevant data 
on cell D9, going downward, and then the signatory information at the bottom of the template. </t>
  </si>
  <si>
    <t>The signatory's name and specimen signature should be on the latest copy of the Signature Authorization Form submitted to the COR/County</t>
  </si>
  <si>
    <t xml:space="preserve">You will need to enter your Contractor name on cell D3; Period From on cell J2; Period To on cell J3; Contract number on cell N2. </t>
  </si>
  <si>
    <t>For Program 1, enter Provider number on cell N3 and Unit/Sub-Unit on cell N4.</t>
  </si>
  <si>
    <t>Where applicable, enter the Service Function Code of your first cost center on cell D6, 2nd cost center on cell number E6, with the same methodology for additional cost centers.</t>
  </si>
  <si>
    <t>Enter the Service Function Description for your first cost center on cell D7, 2nd cost center on cell number E7, with the same methodology continued</t>
  </si>
  <si>
    <t>for additional cost centers.</t>
  </si>
  <si>
    <t xml:space="preserve">Line Items number 19 thru number 21 and number 37 thru number 41 are formulas. </t>
  </si>
  <si>
    <t>This tab is set to print as nine (9) pages.  Please change print setting so it will only print the pages used.</t>
  </si>
  <si>
    <t>Enter Program Name 1 on cell C8 and Funding Source on C9; Program Name 2 and corresponding Funding Source on cells H8 and H9; with the same methodology continued for additional Programs. For SUD, use only one program (Residential, Non-Residential, etc.) and use "various" in the funding source cell.  SUD details per funding source and cost centers will be in the "Schedule II SUD only" tab.</t>
  </si>
  <si>
    <t>Certification of Exclusion and Debarment (Article 8)</t>
  </si>
  <si>
    <t>START WITH:  SCHEDULE I MH tab</t>
  </si>
  <si>
    <t>FINAL RECON</t>
  </si>
  <si>
    <t xml:space="preserve">*Actual Units Of Service Served ADJ to match MUOS Report) </t>
  </si>
  <si>
    <t>YTD Actual Units Of Service Served (per MUOS Report)</t>
  </si>
  <si>
    <t>GROSS SD/MC Billing</t>
  </si>
  <si>
    <t>YTD (MUOS X Actual Unit Rate (MH-Year End Report)</t>
  </si>
  <si>
    <t>* Total of Units Report (TUOS) and Medi-Cal Units of Service Report will be obtained from the posted TUOS Report by Cerner Comumunity Behavioral Health (CCBH)</t>
  </si>
  <si>
    <t>Mental Health Svcs (Not in Cerner)</t>
  </si>
  <si>
    <t>Group Rehab **</t>
  </si>
  <si>
    <t>Group Therapy **</t>
  </si>
  <si>
    <t>YTD COR approved transition costs</t>
  </si>
  <si>
    <t>** Group Services not captured in Optum billing minutes will have a Service Record submitted with Invoice and will be documented in Cerner in an informational note.</t>
  </si>
  <si>
    <t>EP1218</t>
  </si>
  <si>
    <t>YTD COR approved additional costs</t>
  </si>
  <si>
    <t>Date Approved by COR</t>
  </si>
  <si>
    <t>AAR / Amendment #</t>
  </si>
  <si>
    <t>Most Recent
Budget</t>
  </si>
  <si>
    <t>Starting Budget</t>
  </si>
  <si>
    <t>Amend #
Budget</t>
  </si>
  <si>
    <t>Other: (list)</t>
  </si>
  <si>
    <t>*Fixed Assets</t>
  </si>
  <si>
    <t>*Indirect Costs</t>
  </si>
  <si>
    <t xml:space="preserve">Other Revenues: </t>
  </si>
  <si>
    <t>Adj. Due to Rate Cap (enter as neg)  SUD only</t>
  </si>
  <si>
    <t>Program Name 1</t>
  </si>
  <si>
    <t>Funding Source 2</t>
  </si>
  <si>
    <t>Funding Source 1</t>
  </si>
  <si>
    <t>Program Name 2</t>
  </si>
  <si>
    <t>Program Name 3</t>
  </si>
  <si>
    <t>Funding Source 3</t>
  </si>
  <si>
    <t>Program Name 4</t>
  </si>
  <si>
    <t>Funding Source 4</t>
  </si>
  <si>
    <t>Program Name 5</t>
  </si>
  <si>
    <t>Funding Source 5</t>
  </si>
  <si>
    <t>Program Name 6</t>
  </si>
  <si>
    <t>Funding Source 6</t>
  </si>
  <si>
    <t>Program Name 7</t>
  </si>
  <si>
    <t>Funding Source 7</t>
  </si>
  <si>
    <t>Program Name 8</t>
  </si>
  <si>
    <t>Funding Source 8</t>
  </si>
  <si>
    <t>Program Name 9</t>
  </si>
  <si>
    <t>Funding Source 9</t>
  </si>
  <si>
    <t>Program Name 10</t>
  </si>
  <si>
    <t>Funding Source 10</t>
  </si>
  <si>
    <t>Program Name 11</t>
  </si>
  <si>
    <t>Funding Source 11</t>
  </si>
  <si>
    <t>Program Name 12</t>
  </si>
  <si>
    <t>Funding Source 12</t>
  </si>
  <si>
    <t>Monthly Invoice - Schedule II</t>
  </si>
  <si>
    <t>Contractor Name:</t>
  </si>
  <si>
    <t>Invoice Number:</t>
  </si>
  <si>
    <t>Contract Number:</t>
  </si>
  <si>
    <t>State Provider Code:</t>
  </si>
  <si>
    <t>DMC:</t>
  </si>
  <si>
    <t>Claim Period From:</t>
  </si>
  <si>
    <t>To</t>
  </si>
  <si>
    <t>Contract</t>
  </si>
  <si>
    <t>Credential/Discipline/Day Svcs</t>
  </si>
  <si>
    <t>HCPC/CPT/Svcs</t>
  </si>
  <si>
    <t>Less: Other Revenues</t>
  </si>
  <si>
    <t>MD - Medical Doctor</t>
  </si>
  <si>
    <t>90785 - Interactive Complexity</t>
  </si>
  <si>
    <t>DO - Doctor of Osteopathy</t>
  </si>
  <si>
    <t>90791/H0031 - MH Assessment</t>
  </si>
  <si>
    <t>Pharm - Gen Pharmacist or Advanced Practice</t>
  </si>
  <si>
    <t>90792 - Psych Eval w/ Med Svcs</t>
  </si>
  <si>
    <t>NP - Nurse Practitioner</t>
  </si>
  <si>
    <t>90832 - Psychotherapy</t>
  </si>
  <si>
    <t>RN - Registered Nurse</t>
  </si>
  <si>
    <t>90834 - Psychotherapy</t>
  </si>
  <si>
    <t>SW - Licensed/Registered/Waivered Social Worker</t>
  </si>
  <si>
    <t>90837 - Psychotherapy</t>
  </si>
  <si>
    <t>LVN - Licensed Vocational Nurse</t>
  </si>
  <si>
    <t>90839/90840 - Crisis Interven Svc</t>
  </si>
  <si>
    <t>OT - Occupational Therapist</t>
  </si>
  <si>
    <t>90847 - Family Pyschothr w Client</t>
  </si>
  <si>
    <t>PCC - Licensed/Registered/Waivered Professional Clin Counselor</t>
  </si>
  <si>
    <t>90849 - Mult Fam Group Psychothr</t>
  </si>
  <si>
    <t>MFT - Licensed/Registered/Waivered Marriage &amp; Family Therapist</t>
  </si>
  <si>
    <t>90853 - Group Psychotherapy</t>
  </si>
  <si>
    <t>MHRS - Mental Health Rehab Specialist</t>
  </si>
  <si>
    <t>90880 - Hypnotherapy</t>
  </si>
  <si>
    <t>PhD - Licensed/Waivered PhD-Dr of Philosophy Clinical Psychologist</t>
  </si>
  <si>
    <t>90885 - Eval of Record for Assessment</t>
  </si>
  <si>
    <t>PsyD - Licensed/Waivered PsyD-Dr of Psychology, Clinical Psychologist</t>
  </si>
  <si>
    <t>96112/96113 - Developmental Testing</t>
  </si>
  <si>
    <t>PA - Physician Assistant</t>
  </si>
  <si>
    <t>96116/96121 - Neurobehavioral Status Exam</t>
  </si>
  <si>
    <t>PT - Psychiatric Technician</t>
  </si>
  <si>
    <t>96130/96131 - Psych Testing Eval</t>
  </si>
  <si>
    <t>Peer - Certified Peer Specialist</t>
  </si>
  <si>
    <t>96132/96133 - Neuropsychological Testing Eval</t>
  </si>
  <si>
    <t>Other - Other Qualified Provider (Paraprofessional)</t>
  </si>
  <si>
    <t>96136/96137 - Neuro/Psych Test Admin</t>
  </si>
  <si>
    <t>Adult Residential</t>
  </si>
  <si>
    <t>96138/96139 - Psych Test - Tech</t>
  </si>
  <si>
    <t>Crisis Residential</t>
  </si>
  <si>
    <t>96372 - Injection SQ/IM</t>
  </si>
  <si>
    <t>Crisis Stabilization</t>
  </si>
  <si>
    <t>99202 - New Patient Med Svc</t>
  </si>
  <si>
    <t>Day Rehab - Full Day</t>
  </si>
  <si>
    <t>99203 - New Patient Med Svc</t>
  </si>
  <si>
    <t>Day Rehab - Half Day</t>
  </si>
  <si>
    <t>99204 - New Patient Med Svc</t>
  </si>
  <si>
    <t>Day Tx Intensive Full Day</t>
  </si>
  <si>
    <t>99205 - New Patient Med Svc</t>
  </si>
  <si>
    <t>Day Tx Intensive Half Day</t>
  </si>
  <si>
    <t>99212 - Established Patient Med Svc</t>
  </si>
  <si>
    <t>Partial Hospitalization</t>
  </si>
  <si>
    <t>99213 - Established Patient Med Svc</t>
  </si>
  <si>
    <t>Psychiatric Health Facility</t>
  </si>
  <si>
    <t>99214 - Established Patient Med Svc</t>
  </si>
  <si>
    <t>Psychiatric Inpatient Daily Rate</t>
  </si>
  <si>
    <t>99215 - Established Patient Med Svc</t>
  </si>
  <si>
    <t>Start-Up</t>
  </si>
  <si>
    <t>G2212 - Established Patient Med Svc</t>
  </si>
  <si>
    <t>99366/99368 - Interdiscp Team a/o MD</t>
  </si>
  <si>
    <t>99367 - Interdiscp Team by MD w/o Pt</t>
  </si>
  <si>
    <t>A0140 - Mobile Crisis Mileage</t>
  </si>
  <si>
    <t>Bed Day</t>
  </si>
  <si>
    <t>Bed Day Hold</t>
  </si>
  <si>
    <t>H0018 - Crisis Residential</t>
  </si>
  <si>
    <t>H0019 - Residential</t>
  </si>
  <si>
    <t>H0025 - BH Prev Educ Svc Group</t>
  </si>
  <si>
    <t>H0032 - Plan Development</t>
  </si>
  <si>
    <t xml:space="preserve">H0033 - Oral Med Admin </t>
  </si>
  <si>
    <t>H0034 - Meds Training and Support</t>
  </si>
  <si>
    <t>H0038 - Self-Help/Peer Svcs</t>
  </si>
  <si>
    <t>H0046 - Hospital IP - Admin Day</t>
  </si>
  <si>
    <t>H2011 - Mobile Crisis Svcs</t>
  </si>
  <si>
    <t>H2011 - Crisis Interven Svc</t>
  </si>
  <si>
    <t>H2012 - Day Treatment</t>
  </si>
  <si>
    <t>H2013 -  Psych Health Fac Bed Day</t>
  </si>
  <si>
    <t>H2015 - Hospital IP - Acute Day</t>
  </si>
  <si>
    <t>H2017-HQ - Rehab Grp</t>
  </si>
  <si>
    <t>H2017 - Rehab Svc</t>
  </si>
  <si>
    <t>H2019 - Therapeutic Beh Svcs</t>
  </si>
  <si>
    <t>H2021 - Comm Based Wrap Svcs</t>
  </si>
  <si>
    <t>IP - No Med Nec Day</t>
  </si>
  <si>
    <t>S5145 - Therap Foster Care - TFC</t>
  </si>
  <si>
    <t>S9484 - Crisis Stabilization ED</t>
  </si>
  <si>
    <t>S9484 - Crisis Stabl - Urgent Care</t>
  </si>
  <si>
    <t>T1013 - Sign Lang or Oral Interpret</t>
  </si>
  <si>
    <t>T1017 - Case Management</t>
  </si>
  <si>
    <t>T1017-HK - Intensive Care Coord ICC</t>
  </si>
  <si>
    <t>T2007 - Mobile Crisis Transpt Time</t>
  </si>
  <si>
    <t>Case Mgmt Institution Inv</t>
  </si>
  <si>
    <t>Community Svcs</t>
  </si>
  <si>
    <t>Service Attempt Failure</t>
  </si>
  <si>
    <t>Non-Bill Other Support Svc</t>
  </si>
  <si>
    <t>Non-Bill Case Management</t>
  </si>
  <si>
    <t>Non-Bll Med/Support Svcs</t>
  </si>
  <si>
    <t>Non-Bill MHS</t>
  </si>
  <si>
    <t>Non-Bill Crisis Intervention</t>
  </si>
  <si>
    <t>Non-Bill Full Day Rehab Tx</t>
  </si>
  <si>
    <t>Non-Bill Full Day Inten Tx</t>
  </si>
  <si>
    <t>Non-Bill Half Day Rehab Tx</t>
  </si>
  <si>
    <t>Non-Bill TBS</t>
  </si>
  <si>
    <t>Non-Bill IP Hosp Bed Day</t>
  </si>
  <si>
    <t>Non-Bill PHF Bed Day</t>
  </si>
  <si>
    <t>Non-Bill Crisis Res Bed Day</t>
  </si>
  <si>
    <t>Non-Bill Adult Res Bed Day</t>
  </si>
  <si>
    <t>Non-Bill Crisis Stabil</t>
  </si>
  <si>
    <t>Non-Bill TFC</t>
  </si>
  <si>
    <t>Non-Bill BH Prevent Educ Svc</t>
  </si>
  <si>
    <t>Non-Bill Self Help/Peer Svc</t>
  </si>
  <si>
    <t>Non-Bill ICC</t>
  </si>
  <si>
    <t>MAA Svcs</t>
  </si>
  <si>
    <t>MAA s</t>
  </si>
  <si>
    <t>JFS JFAST Evaluation</t>
  </si>
  <si>
    <t>JFS JFAST Comp Screening</t>
  </si>
  <si>
    <t>Z Mental Competency Eval</t>
  </si>
  <si>
    <t>Z Narcotic Addiction Eval</t>
  </si>
  <si>
    <t>Z Pre-Sentencing Eval</t>
  </si>
  <si>
    <t>ZZ MH Forensic Eval</t>
  </si>
  <si>
    <t>Z 180-Day Commitment Eval</t>
  </si>
  <si>
    <t>Z Other Superior Crt Eval</t>
  </si>
  <si>
    <t>Z Sanity/Restr Eval</t>
  </si>
  <si>
    <t>Incentive</t>
  </si>
  <si>
    <t>Invoice Certification Language (MH)</t>
  </si>
  <si>
    <t>Invoice Certification Language Version</t>
  </si>
  <si>
    <t>558603</t>
  </si>
  <si>
    <t>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(LEIE:http://exclusions.oig.hhs.gov), or the State of California Medi-Cal Suspended and Ineligible list (www.medi-cal.ca.gov).</t>
  </si>
  <si>
    <t>V6</t>
  </si>
  <si>
    <t>558604</t>
  </si>
  <si>
    <t>559906</t>
  </si>
  <si>
    <t>558605</t>
  </si>
  <si>
    <t>558607</t>
  </si>
  <si>
    <t>556346</t>
  </si>
  <si>
    <t>I certify that the above deliverables and/or services were delivered and/or performed specifically for this Agreement in accordance with the terms and conditions set forth herein. [# This paragraph may be removed if no federal or State funds are used]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t>
  </si>
  <si>
    <t>V4</t>
  </si>
  <si>
    <t>562384</t>
  </si>
  <si>
    <t>560065</t>
  </si>
  <si>
    <t>559861</t>
  </si>
  <si>
    <t>560005</t>
  </si>
  <si>
    <t>559860</t>
  </si>
  <si>
    <t>559971</t>
  </si>
  <si>
    <t>560008</t>
  </si>
  <si>
    <t>559886</t>
  </si>
  <si>
    <t>559769</t>
  </si>
  <si>
    <t>559397</t>
  </si>
  <si>
    <t>559398</t>
  </si>
  <si>
    <t>559488</t>
  </si>
  <si>
    <t>559490</t>
  </si>
  <si>
    <t>559478</t>
  </si>
  <si>
    <t>559501</t>
  </si>
  <si>
    <t>559097</t>
  </si>
  <si>
    <t>558789</t>
  </si>
  <si>
    <t>558506</t>
  </si>
  <si>
    <t>558504</t>
  </si>
  <si>
    <t>558495</t>
  </si>
  <si>
    <t>558505</t>
  </si>
  <si>
    <t>553455</t>
  </si>
  <si>
    <t xml:space="preserve">I certify under penalty of perjury under the laws of the State of California, that no employee or entity providing services under the terms and conditions of this contract is currently listed as excluded on the federal System of Award Management (SAM), the federal Health and Human Services Office of Inspector General List of Excluded Individuals/Entities (LEIE), or the State of California Medi-Cal Suspended and ineligible list.  I also certify that the above deliverables and/or services were delivered and/or performed specifically for this contract in accordance with  the terms and conditions set forth therein and the costs reported align with the Cost Allocation Plan on file. </t>
  </si>
  <si>
    <t>V3</t>
  </si>
  <si>
    <t>556936</t>
  </si>
  <si>
    <t>556419</t>
  </si>
  <si>
    <t>556358</t>
  </si>
  <si>
    <t>556420</t>
  </si>
  <si>
    <t>556354</t>
  </si>
  <si>
    <t>555095</t>
  </si>
  <si>
    <t>554897</t>
  </si>
  <si>
    <t>554896</t>
  </si>
  <si>
    <t>554895</t>
  </si>
  <si>
    <t>554865</t>
  </si>
  <si>
    <t>554898</t>
  </si>
  <si>
    <t>554707</t>
  </si>
  <si>
    <t>553463</t>
  </si>
  <si>
    <t>553466</t>
  </si>
  <si>
    <t>553464</t>
  </si>
  <si>
    <t>I certify, under penalty of perjury under the laws of the State of California, that the deliverables and/or services invoiced were delivered and/or performed specifically for this Agreement in accordance with and compliance to all terms and conditions set forth therein.</t>
  </si>
  <si>
    <t>V8</t>
  </si>
  <si>
    <t>553467</t>
  </si>
  <si>
    <t xml:space="preserve">I certify under penalty of perjury under the laws of the State of California, that no employee or entity providing services under the terms and conditions of this contract is currently listed as excluded on the federal System of Award Management (SAM), the federal Health and Human Services Office of Inspector General List of Excluded Individuals/Entities (LEIE), or the State of California Medi-Cal Suspended and ineligible list.  I also certify that the above deliverables and/or services were delivered and/or performed specifically for this contract  in accordance with the terms and conditions set forth therein. </t>
  </si>
  <si>
    <t>V1</t>
  </si>
  <si>
    <t>553457</t>
  </si>
  <si>
    <t>553460</t>
  </si>
  <si>
    <t>553070</t>
  </si>
  <si>
    <t>549564</t>
  </si>
  <si>
    <t>553458</t>
  </si>
  <si>
    <t>553461</t>
  </si>
  <si>
    <t>547132</t>
  </si>
  <si>
    <t>542405</t>
  </si>
  <si>
    <t>553456</t>
  </si>
  <si>
    <t>553454</t>
  </si>
  <si>
    <t>553468</t>
  </si>
  <si>
    <t>560014</t>
  </si>
  <si>
    <t>562153</t>
  </si>
  <si>
    <t>561351</t>
  </si>
  <si>
    <t>561090</t>
  </si>
  <si>
    <t>561038</t>
  </si>
  <si>
    <t>560795</t>
  </si>
  <si>
    <t>560758</t>
  </si>
  <si>
    <t>560730</t>
  </si>
  <si>
    <t>560796</t>
  </si>
  <si>
    <t>560379</t>
  </si>
  <si>
    <t>560380</t>
  </si>
  <si>
    <t>560381</t>
  </si>
  <si>
    <t>560382</t>
  </si>
  <si>
    <t>560378</t>
  </si>
  <si>
    <t>560601</t>
  </si>
  <si>
    <t>37920</t>
  </si>
  <si>
    <t>N/A</t>
  </si>
  <si>
    <t>554899</t>
  </si>
  <si>
    <t>553465</t>
  </si>
  <si>
    <t>551401</t>
  </si>
  <si>
    <t>552662</t>
  </si>
  <si>
    <t>560866</t>
  </si>
  <si>
    <t>560864</t>
  </si>
  <si>
    <t>563429</t>
  </si>
  <si>
    <t>563618</t>
  </si>
  <si>
    <t>563541</t>
  </si>
  <si>
    <t>553873</t>
  </si>
  <si>
    <t>563817</t>
  </si>
  <si>
    <t>563542</t>
  </si>
  <si>
    <t>I certify, under penalty of perjury under the laws of the State of California, that the deliverables and/or services invoiced were delivered and/or performed specifically for this Agreement in accordance with and compliance to all terms and conditions set forth herein.</t>
  </si>
  <si>
    <t>V7</t>
  </si>
  <si>
    <t>565666</t>
  </si>
  <si>
    <t>567771</t>
  </si>
  <si>
    <t>564864</t>
  </si>
  <si>
    <t>564690</t>
  </si>
  <si>
    <t>565432</t>
  </si>
  <si>
    <t>565430</t>
  </si>
  <si>
    <t>566533</t>
  </si>
  <si>
    <t>565101</t>
  </si>
  <si>
    <t>566276</t>
  </si>
  <si>
    <t>565477</t>
  </si>
  <si>
    <t>565526</t>
  </si>
  <si>
    <t>565428</t>
  </si>
  <si>
    <t>566304</t>
  </si>
  <si>
    <t>565726</t>
  </si>
  <si>
    <t>565748</t>
  </si>
  <si>
    <t>566306</t>
  </si>
  <si>
    <t>566009</t>
  </si>
  <si>
    <t>566652</t>
  </si>
  <si>
    <t>566305</t>
  </si>
  <si>
    <t>565131</t>
  </si>
  <si>
    <t>565910</t>
  </si>
  <si>
    <t>567164</t>
  </si>
  <si>
    <t>567301</t>
  </si>
  <si>
    <t>567154</t>
  </si>
  <si>
    <t>567156</t>
  </si>
  <si>
    <t>567162</t>
  </si>
  <si>
    <t>567066</t>
  </si>
  <si>
    <t>567064</t>
  </si>
  <si>
    <t>567842</t>
  </si>
  <si>
    <t>567868</t>
  </si>
  <si>
    <t>567787</t>
  </si>
  <si>
    <t>567075</t>
  </si>
  <si>
    <t>567061</t>
  </si>
  <si>
    <t>567425</t>
  </si>
  <si>
    <t>567158</t>
  </si>
  <si>
    <t>567166</t>
  </si>
  <si>
    <t>567160</t>
  </si>
  <si>
    <t>567933</t>
  </si>
  <si>
    <t>567664</t>
  </si>
  <si>
    <t>569091</t>
  </si>
  <si>
    <t>569093</t>
  </si>
  <si>
    <t>559599</t>
  </si>
  <si>
    <t>561649</t>
  </si>
  <si>
    <t>566007</t>
  </si>
  <si>
    <t>45369</t>
  </si>
  <si>
    <t>558049</t>
  </si>
  <si>
    <t>553434</t>
  </si>
  <si>
    <t>550907</t>
  </si>
  <si>
    <t>553432</t>
  </si>
  <si>
    <t>553433</t>
  </si>
  <si>
    <t>556368</t>
  </si>
  <si>
    <t>558529</t>
  </si>
  <si>
    <t>560535</t>
  </si>
  <si>
    <t>557660</t>
  </si>
  <si>
    <t>559630</t>
  </si>
  <si>
    <t>556401</t>
  </si>
  <si>
    <t>555513</t>
  </si>
  <si>
    <t>555955</t>
  </si>
  <si>
    <t>559838</t>
  </si>
  <si>
    <t>560617</t>
  </si>
  <si>
    <t>518746</t>
  </si>
  <si>
    <t>518750</t>
  </si>
  <si>
    <t>518751</t>
  </si>
  <si>
    <t>518752</t>
  </si>
  <si>
    <t>518753</t>
  </si>
  <si>
    <t>518748</t>
  </si>
  <si>
    <t>518579</t>
  </si>
  <si>
    <t>44762</t>
  </si>
  <si>
    <t>44717</t>
  </si>
  <si>
    <t>518747</t>
  </si>
  <si>
    <t>518744</t>
  </si>
  <si>
    <t>560926</t>
  </si>
  <si>
    <t>560446</t>
  </si>
  <si>
    <t>560814</t>
  </si>
  <si>
    <t>518754</t>
  </si>
  <si>
    <t>518745</t>
  </si>
  <si>
    <t>533821</t>
  </si>
  <si>
    <t>556177</t>
  </si>
  <si>
    <t>562676</t>
  </si>
  <si>
    <t>564037</t>
  </si>
  <si>
    <t>563845</t>
  </si>
  <si>
    <t>563843</t>
  </si>
  <si>
    <t>565901</t>
  </si>
  <si>
    <t>565918</t>
  </si>
  <si>
    <t>565058</t>
  </si>
  <si>
    <t>565060</t>
  </si>
  <si>
    <t>565054</t>
  </si>
  <si>
    <t>565057</t>
  </si>
  <si>
    <t>565055</t>
  </si>
  <si>
    <t>565059</t>
  </si>
  <si>
    <t>565907</t>
  </si>
  <si>
    <t>566042</t>
  </si>
  <si>
    <t>564979</t>
  </si>
  <si>
    <t>565031</t>
  </si>
  <si>
    <t>565987</t>
  </si>
  <si>
    <t>565056</t>
  </si>
  <si>
    <t>564994</t>
  </si>
  <si>
    <t>564845</t>
  </si>
  <si>
    <t>518215</t>
  </si>
  <si>
    <t>564967</t>
  </si>
  <si>
    <t>566994</t>
  </si>
  <si>
    <t>567115</t>
  </si>
  <si>
    <t>566987</t>
  </si>
  <si>
    <t>566990</t>
  </si>
  <si>
    <t>566992</t>
  </si>
  <si>
    <t>566998</t>
  </si>
  <si>
    <t>566996</t>
  </si>
  <si>
    <t>566357</t>
  </si>
  <si>
    <t>567138</t>
  </si>
  <si>
    <t>567146</t>
  </si>
  <si>
    <t>566962</t>
  </si>
  <si>
    <t>566964</t>
  </si>
  <si>
    <t>566966</t>
  </si>
  <si>
    <t>566958</t>
  </si>
  <si>
    <t>566960</t>
  </si>
  <si>
    <t>567517</t>
  </si>
  <si>
    <t>566344</t>
  </si>
  <si>
    <t>566346</t>
  </si>
  <si>
    <t>566348</t>
  </si>
  <si>
    <t>566318</t>
  </si>
  <si>
    <t>566350</t>
  </si>
  <si>
    <t>566320</t>
  </si>
  <si>
    <t>566328</t>
  </si>
  <si>
    <t>566331</t>
  </si>
  <si>
    <t>567014</t>
  </si>
  <si>
    <t>566363</t>
  </si>
  <si>
    <t>566374</t>
  </si>
  <si>
    <t>568139</t>
  </si>
  <si>
    <t>566281</t>
  </si>
  <si>
    <t>566326</t>
  </si>
  <si>
    <t>566283</t>
  </si>
  <si>
    <t>566285</t>
  </si>
  <si>
    <t>566342</t>
  </si>
  <si>
    <t>566365</t>
  </si>
  <si>
    <t>566359</t>
  </si>
  <si>
    <t>566361</t>
  </si>
  <si>
    <t>568651</t>
  </si>
  <si>
    <t>557827</t>
  </si>
  <si>
    <t>568387</t>
  </si>
  <si>
    <t>568385</t>
  </si>
  <si>
    <t>568391</t>
  </si>
  <si>
    <t>568389</t>
  </si>
  <si>
    <t>554326</t>
  </si>
  <si>
    <t>554305</t>
  </si>
  <si>
    <t>555315</t>
  </si>
  <si>
    <t xml:space="preserve">I certify under penalty of perjury under the laws of the State of California, that no employee or entity providing services under the terms and conditions of this contract is currently listed as excluded on the federal System of Award Management (SAM), the federal Health and Human Services Office of Inspector General List of Excluded Individuals/Entities (LEIE), or the State of California Medi-Cal Suspended and ineligible list.  I also certify that the above deliverables and/or services were delivered and/or performed specifically  for this contract in accordance with the terms and conditions set forth therein. </t>
  </si>
  <si>
    <t>V5</t>
  </si>
  <si>
    <t>555192</t>
  </si>
  <si>
    <t>558329</t>
  </si>
  <si>
    <t>558255</t>
  </si>
  <si>
    <t>558327</t>
  </si>
  <si>
    <t>555817</t>
  </si>
  <si>
    <t>551670</t>
  </si>
  <si>
    <t>549938</t>
  </si>
  <si>
    <t>549560</t>
  </si>
  <si>
    <t>560754</t>
  </si>
  <si>
    <t>560598</t>
  </si>
  <si>
    <t>554929</t>
  </si>
  <si>
    <t>551798</t>
  </si>
  <si>
    <t>548930</t>
  </si>
  <si>
    <t>531020</t>
  </si>
  <si>
    <t xml:space="preserve">I certify under penalty of perjury under the laws of the State of California, that no employee  providing services under the terms and conditions of this contract is currently listed on the GSA Excluded Parties Listing or the OIG List of Excluded Individuals/Entities. </t>
  </si>
  <si>
    <t>V2</t>
  </si>
  <si>
    <t>505139</t>
  </si>
  <si>
    <t>535466</t>
  </si>
  <si>
    <t>535468</t>
  </si>
  <si>
    <t>553276</t>
  </si>
  <si>
    <t>518710</t>
  </si>
  <si>
    <t>543125</t>
  </si>
  <si>
    <t>560755</t>
  </si>
  <si>
    <t>563176</t>
  </si>
  <si>
    <t>548141</t>
  </si>
  <si>
    <t>563808</t>
  </si>
  <si>
    <t>567985</t>
  </si>
  <si>
    <t>555088</t>
  </si>
  <si>
    <t>555089</t>
  </si>
  <si>
    <t>567191</t>
  </si>
  <si>
    <t>568942</t>
  </si>
  <si>
    <t>566368</t>
  </si>
  <si>
    <t>565916</t>
  </si>
  <si>
    <t>566379</t>
  </si>
  <si>
    <t>566372</t>
  </si>
  <si>
    <t>567498</t>
  </si>
  <si>
    <t>567500</t>
  </si>
  <si>
    <t>567490</t>
  </si>
  <si>
    <t>567492</t>
  </si>
  <si>
    <t>567496</t>
  </si>
  <si>
    <t>560727</t>
  </si>
  <si>
    <t>553848</t>
  </si>
  <si>
    <t>543924</t>
  </si>
  <si>
    <t>553427</t>
  </si>
  <si>
    <t>544672</t>
  </si>
  <si>
    <t>549813</t>
  </si>
  <si>
    <t>566914</t>
  </si>
  <si>
    <t>551828</t>
  </si>
  <si>
    <t>560819</t>
  </si>
  <si>
    <t>551730</t>
  </si>
  <si>
    <t>563756</t>
  </si>
  <si>
    <t>564483</t>
  </si>
  <si>
    <t>564429</t>
  </si>
  <si>
    <t>566094</t>
  </si>
  <si>
    <t>564484</t>
  </si>
  <si>
    <t>567630</t>
  </si>
  <si>
    <t>567186</t>
  </si>
  <si>
    <t>568280</t>
  </si>
  <si>
    <t>568403</t>
  </si>
  <si>
    <t>549460</t>
  </si>
  <si>
    <t>553898</t>
  </si>
  <si>
    <t>541201</t>
  </si>
  <si>
    <t>562870</t>
  </si>
  <si>
    <t>563401</t>
  </si>
  <si>
    <t>563831</t>
  </si>
  <si>
    <t>566974</t>
  </si>
  <si>
    <t>567628</t>
  </si>
  <si>
    <t>567576</t>
  </si>
  <si>
    <t>567578</t>
  </si>
  <si>
    <t>567585</t>
  </si>
  <si>
    <t>567580</t>
  </si>
  <si>
    <t>567587</t>
  </si>
  <si>
    <t>567084</t>
  </si>
  <si>
    <t>567582</t>
  </si>
  <si>
    <t>568046</t>
  </si>
  <si>
    <t>566975</t>
  </si>
  <si>
    <t>567484</t>
  </si>
  <si>
    <t>566868</t>
  </si>
  <si>
    <t>566867</t>
  </si>
  <si>
    <t>568050</t>
  </si>
  <si>
    <t>568048</t>
  </si>
  <si>
    <t>566869</t>
  </si>
  <si>
    <t>566147</t>
  </si>
  <si>
    <t>564241</t>
  </si>
  <si>
    <t>564778</t>
  </si>
  <si>
    <t>564783</t>
  </si>
  <si>
    <t>564785</t>
  </si>
  <si>
    <t>564798</t>
  </si>
  <si>
    <t>565975</t>
  </si>
  <si>
    <t>564781</t>
  </si>
  <si>
    <t>567509</t>
  </si>
  <si>
    <t>Documentation and Travel Time (Pro rated)</t>
  </si>
  <si>
    <t>Documentation Time (Pro rated)</t>
  </si>
  <si>
    <t>YTD COR approved costs</t>
  </si>
  <si>
    <t>Allowable YTD Cost + YTD COR Approved costs</t>
  </si>
  <si>
    <t>Individual Or Group Svcs</t>
  </si>
  <si>
    <t>Actual Payable Minutes</t>
  </si>
  <si>
    <t>*Actual 
Payable Minute Rates</t>
  </si>
  <si>
    <t>* Note that State rates are not pass through.</t>
  </si>
  <si>
    <t>Actual YTD Gross Cost</t>
  </si>
  <si>
    <t>Discipline/Day/Other Svcs</t>
  </si>
  <si>
    <t>Interpretive Services (T013)</t>
  </si>
  <si>
    <t>Interactive Complexity (90785)</t>
  </si>
  <si>
    <t>6/30/2024 FINAL</t>
  </si>
  <si>
    <t>Day Rehab-Full</t>
  </si>
  <si>
    <t>Full Day Rehabilitation</t>
  </si>
  <si>
    <t>Day Rehab-Half</t>
  </si>
  <si>
    <t>Half Day Rehabilitation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</si>
</sst>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5" formatCode="&quot;$&quot;#,##0_);\(&quot;$&quot;#,##0\)"/>
    <numFmt numFmtId="6" formatCode="&quot;$&quot;#,##0_);[Red]\(&quot;$&quot;#,##0\)"/>
    <numFmt numFmtId="7" formatCode="&quot;$&quot;#,##0.00_);\(&quot;$&quot;#,##0.00\)"/>
    <numFmt numFmtId="41" formatCode="_(* #,##0_);_(* \(#,##0\);_(* &quot;-&quot;_);_(@_)"/>
    <numFmt numFmtId="44" formatCode="_(&quot;$&quot;* #,##0.00_);_(&quot;$&quot;* \(#,##0.00\);_(&quot;$&quot;* &quot;-&quot;??_);_(@_)"/>
    <numFmt numFmtId="43" formatCode="_(* #,##0.00_);_(* \(#,##0.00\);_(* &quot;-&quot;??_);_(@_)"/>
    <numFmt numFmtId="164" formatCode="mmmm\ d\,\ yyyy"/>
    <numFmt numFmtId="165" formatCode="mm/dd/yy;@"/>
    <numFmt numFmtId="166" formatCode="&quot;$&quot;#,##0\ ;\(&quot;$&quot;#,##0\)"/>
    <numFmt numFmtId="167" formatCode="#,##0."/>
    <numFmt numFmtId="168" formatCode="#,###,##0;\(#,###,##0\)"/>
    <numFmt numFmtId="169" formatCode="&quot;$&quot;#,###,##0;\(&quot;$&quot;#,###,##0\)"/>
    <numFmt numFmtId="170" formatCode="#,##0.00%;\(#,##0.00%\)"/>
    <numFmt numFmtId="171" formatCode="&quot;$&quot;#,##0"/>
    <numFmt numFmtId="172" formatCode="[$-409]mmmm\ d\,\ yyyy;@"/>
    <numFmt numFmtId="173" formatCode="###\-###\-####"/>
    <numFmt numFmtId="174" formatCode="&quot;$&quot;#,###,##0.00_);[Red]\(&quot;$&quot;#,###,##0.00\)"/>
    <numFmt numFmtId="175" formatCode="m/d/yy;@"/>
    <numFmt numFmtId="176" formatCode="m/d/yyyy;@"/>
    <numFmt numFmtId="177" formatCode="_(* #,##0_);_(* \(#,##0\);_(* &quot;-&quot;??_);_(@_)"/>
    <numFmt numFmtId="178" formatCode="[$-409]mmm\-yy;@"/>
  </numFmts>
  <fonts count="115">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b/>
      <sz val="9"/>
      <name val="Arial"/>
      <family val="2"/>
    </font>
    <font>
      <b/>
      <sz val="10"/>
      <name val="Arial"/>
      <family val="2"/>
    </font>
    <font>
      <sz val="8"/>
      <name val="Arial"/>
      <family val="2"/>
    </font>
    <font>
      <sz val="7"/>
      <name val="Arial"/>
      <family val="2"/>
    </font>
    <font>
      <b/>
      <sz val="7"/>
      <name val="Arial"/>
      <family val="2"/>
    </font>
    <font>
      <sz val="10"/>
      <color indexed="23"/>
      <name val="Arial"/>
      <family val="2"/>
    </font>
    <font>
      <b/>
      <sz val="8"/>
      <name val="Arial"/>
      <family val="2"/>
    </font>
    <font>
      <b/>
      <sz val="8"/>
      <color indexed="22"/>
      <name val="Arial"/>
      <family val="2"/>
    </font>
    <font>
      <sz val="8"/>
      <color theme="1"/>
      <name val="Arial"/>
      <family val="2"/>
    </font>
    <font>
      <sz val="10"/>
      <name val="Arial"/>
      <family val="2"/>
    </font>
    <font>
      <b/>
      <sz val="8"/>
      <name val="Arial Narrow"/>
      <family val="2"/>
    </font>
    <font>
      <sz val="10"/>
      <color theme="1"/>
      <name val="Arial Narrow"/>
      <family val="2"/>
    </font>
    <font>
      <b/>
      <sz val="7"/>
      <color theme="1"/>
      <name val="Arial Narrow"/>
      <family val="2"/>
    </font>
    <font>
      <sz val="7"/>
      <color theme="1"/>
      <name val="Arial Narrow"/>
      <family val="2"/>
    </font>
    <font>
      <sz val="8"/>
      <color theme="1"/>
      <name val="Arial Narrow"/>
      <family val="2"/>
    </font>
    <font>
      <sz val="8"/>
      <name val="Arial Narrow"/>
      <family val="2"/>
    </font>
    <font>
      <b/>
      <sz val="8"/>
      <color theme="1"/>
      <name val="Arial Narrow"/>
      <family val="2"/>
    </font>
    <font>
      <b/>
      <sz val="10"/>
      <name val="Arial Narrow"/>
      <family val="2"/>
    </font>
    <font>
      <i/>
      <sz val="7"/>
      <name val="Arial Narrow"/>
      <family val="2"/>
    </font>
    <font>
      <b/>
      <sz val="10"/>
      <color theme="1"/>
      <name val="Arial"/>
      <family val="2"/>
    </font>
    <font>
      <sz val="7"/>
      <color rgb="FFFF0000"/>
      <name val="Arial Narrow"/>
      <family val="2"/>
    </font>
    <font>
      <u/>
      <sz val="8"/>
      <name val="Arial Narrow"/>
      <family val="2"/>
    </font>
    <font>
      <b/>
      <sz val="7"/>
      <color rgb="FFFF0000"/>
      <name val="Arial Narrow"/>
      <family val="2"/>
    </font>
    <font>
      <sz val="7"/>
      <color theme="1"/>
      <name val="Arial"/>
      <family val="2"/>
    </font>
    <font>
      <sz val="10"/>
      <color indexed="22"/>
      <name val="Arial"/>
      <family val="2"/>
    </font>
    <font>
      <sz val="1"/>
      <color indexed="8"/>
      <name val="Courier"/>
      <family val="3"/>
    </font>
    <font>
      <i/>
      <sz val="1"/>
      <color indexed="8"/>
      <name val="Courier"/>
      <family val="3"/>
    </font>
    <font>
      <sz val="10"/>
      <color indexed="0"/>
      <name val="Arial"/>
      <family val="2"/>
    </font>
    <font>
      <b/>
      <sz val="18"/>
      <color indexed="22"/>
      <name val="Arial"/>
      <family val="2"/>
    </font>
    <font>
      <b/>
      <sz val="12"/>
      <color indexed="22"/>
      <name val="Arial"/>
      <family val="2"/>
    </font>
    <font>
      <b/>
      <sz val="1"/>
      <color indexed="8"/>
      <name val="Courier"/>
      <family val="3"/>
    </font>
    <font>
      <u/>
      <sz val="10"/>
      <color indexed="12"/>
      <name val="Arial"/>
      <family val="2"/>
    </font>
    <font>
      <sz val="12"/>
      <name val="SWISS"/>
    </font>
    <font>
      <sz val="10"/>
      <color indexed="8"/>
      <name val="Arial"/>
      <family val="2"/>
    </font>
    <font>
      <sz val="10"/>
      <color indexed="8"/>
      <name val="Times New Roman"/>
      <family val="1"/>
    </font>
    <font>
      <b/>
      <sz val="8"/>
      <color indexed="0"/>
      <name val="Arial"/>
      <family val="2"/>
    </font>
    <font>
      <b/>
      <i/>
      <sz val="12"/>
      <color indexed="12"/>
      <name val="Arial"/>
      <family val="2"/>
    </font>
    <font>
      <sz val="8"/>
      <color indexed="0"/>
      <name val="Arial"/>
      <family val="2"/>
    </font>
    <font>
      <sz val="7"/>
      <color rgb="FFFF0000"/>
      <name val="Arial"/>
      <family val="2"/>
    </font>
    <font>
      <b/>
      <sz val="7"/>
      <color theme="1"/>
      <name val="Arial"/>
      <family val="2"/>
    </font>
    <font>
      <b/>
      <sz val="8"/>
      <color theme="1"/>
      <name val="Arial"/>
      <family val="2"/>
    </font>
    <font>
      <sz val="10"/>
      <color indexed="14"/>
      <name val="Arial"/>
      <family val="2"/>
    </font>
    <font>
      <b/>
      <sz val="14"/>
      <name val="Arial"/>
      <family val="2"/>
    </font>
    <font>
      <b/>
      <sz val="10"/>
      <color indexed="14"/>
      <name val="Arial"/>
      <family val="2"/>
    </font>
    <font>
      <b/>
      <sz val="10"/>
      <color indexed="12"/>
      <name val="Arial"/>
      <family val="2"/>
    </font>
    <font>
      <b/>
      <i/>
      <sz val="10"/>
      <color indexed="14"/>
      <name val="Arial"/>
      <family val="2"/>
    </font>
    <font>
      <i/>
      <sz val="8"/>
      <name val="Arial"/>
      <family val="2"/>
    </font>
    <font>
      <sz val="12"/>
      <color theme="1"/>
      <name val="Calibri"/>
      <family val="2"/>
      <scheme val="minor"/>
    </font>
    <font>
      <sz val="9"/>
      <color theme="1"/>
      <name val="Arial"/>
      <family val="2"/>
    </font>
    <font>
      <b/>
      <sz val="9"/>
      <color theme="1"/>
      <name val="Arial"/>
      <family val="2"/>
    </font>
    <font>
      <b/>
      <i/>
      <sz val="9"/>
      <name val="Arial"/>
      <family val="2"/>
    </font>
    <font>
      <b/>
      <i/>
      <sz val="8"/>
      <name val="Arial"/>
      <family val="2"/>
    </font>
    <font>
      <b/>
      <sz val="12"/>
      <name val="SWISS"/>
    </font>
    <font>
      <b/>
      <sz val="14"/>
      <name val="SWISS"/>
    </font>
    <font>
      <b/>
      <i/>
      <sz val="12"/>
      <name val="SWISS"/>
    </font>
    <font>
      <i/>
      <sz val="12"/>
      <name val="SWISS"/>
    </font>
    <font>
      <i/>
      <sz val="11"/>
      <name val="SWISS"/>
    </font>
    <font>
      <b/>
      <i/>
      <sz val="11"/>
      <name val="SWISS"/>
    </font>
    <font>
      <sz val="14"/>
      <name val="SWISS"/>
    </font>
    <font>
      <i/>
      <sz val="12"/>
      <color indexed="17"/>
      <name val="SWISS"/>
    </font>
    <font>
      <sz val="9"/>
      <name val="Arial"/>
      <family val="2"/>
    </font>
    <font>
      <sz val="10"/>
      <name val="Arial Narrow"/>
      <family val="2"/>
    </font>
    <font>
      <b/>
      <sz val="7"/>
      <color theme="3"/>
      <name val="Arial Narrow"/>
      <family val="2"/>
    </font>
    <font>
      <b/>
      <sz val="7"/>
      <color theme="3"/>
      <name val="Arial"/>
      <family val="2"/>
    </font>
    <font>
      <sz val="7"/>
      <color rgb="FFC00000"/>
      <name val="Arial Narrow"/>
      <family val="2"/>
    </font>
    <font>
      <b/>
      <sz val="7"/>
      <name val="Arial Narrow"/>
      <family val="2"/>
    </font>
    <font>
      <b/>
      <sz val="7"/>
      <color theme="3" tint="-0.249977111117893"/>
      <name val="Arial"/>
      <family val="2"/>
    </font>
    <font>
      <i/>
      <sz val="10"/>
      <color theme="1"/>
      <name val="Arial"/>
      <family val="2"/>
    </font>
    <font>
      <u/>
      <sz val="10"/>
      <color theme="10"/>
      <name val="Arial"/>
      <family val="2"/>
    </font>
    <font>
      <b/>
      <i/>
      <sz val="10"/>
      <color theme="1"/>
      <name val="Arial"/>
      <family val="2"/>
    </font>
    <font>
      <b/>
      <sz val="11"/>
      <name val="Arial"/>
      <family val="2"/>
    </font>
    <font>
      <b/>
      <sz val="11"/>
      <color rgb="FF220EB2"/>
      <name val="Arial"/>
      <family val="2"/>
    </font>
    <font>
      <b/>
      <sz val="10"/>
      <color rgb="FFFF0000"/>
      <name val="Arial Narrow"/>
      <family val="2"/>
    </font>
    <font>
      <sz val="10"/>
      <color rgb="FFFF0000"/>
      <name val="Arial Narrow"/>
      <family val="2"/>
    </font>
    <font>
      <u/>
      <sz val="8"/>
      <name val="Arial"/>
      <family val="2"/>
    </font>
    <font>
      <b/>
      <sz val="6"/>
      <name val="Arial"/>
      <family val="2"/>
    </font>
    <font>
      <sz val="6"/>
      <name val="Arial"/>
      <family val="2"/>
    </font>
    <font>
      <b/>
      <sz val="6"/>
      <color theme="3" tint="-0.249977111117893"/>
      <name val="Arial"/>
      <family val="2"/>
    </font>
    <font>
      <sz val="6"/>
      <color theme="1"/>
      <name val="Arial Narrow"/>
      <family val="2"/>
    </font>
    <font>
      <b/>
      <sz val="8"/>
      <color rgb="FFFF0000"/>
      <name val="Arial"/>
      <family val="2"/>
    </font>
    <font>
      <sz val="8"/>
      <color rgb="FFFF0000"/>
      <name val="Arial"/>
      <family val="2"/>
    </font>
    <font>
      <u/>
      <sz val="10"/>
      <color theme="1"/>
      <name val="Arial"/>
      <family val="2"/>
    </font>
    <font>
      <b/>
      <sz val="10"/>
      <color theme="1"/>
      <name val="Arial Narrow"/>
      <family val="2"/>
    </font>
    <font>
      <b/>
      <sz val="14"/>
      <color theme="1"/>
      <name val="Arial"/>
      <family val="2"/>
    </font>
    <font>
      <b/>
      <i/>
      <sz val="8"/>
      <color theme="1"/>
      <name val="Arial"/>
      <family val="2"/>
    </font>
    <font>
      <b/>
      <sz val="10"/>
      <color rgb="FFFF0000"/>
      <name val="Arial"/>
      <family val="2"/>
    </font>
    <font>
      <i/>
      <sz val="12"/>
      <color theme="1"/>
      <name val="Arial"/>
      <family val="2"/>
    </font>
    <font>
      <i/>
      <sz val="14"/>
      <color theme="1"/>
      <name val="Arial"/>
      <family val="2"/>
    </font>
    <font>
      <b/>
      <sz val="16"/>
      <color theme="1"/>
      <name val="Arial"/>
      <family val="2"/>
    </font>
    <font>
      <b/>
      <sz val="10"/>
      <color rgb="FF7030A0"/>
      <name val="Arial Narrow"/>
      <family val="2"/>
    </font>
    <font>
      <b/>
      <sz val="9"/>
      <color rgb="FF7030A0"/>
      <name val="Arial"/>
      <family val="2"/>
    </font>
    <font>
      <sz val="9"/>
      <color rgb="FF0000FF"/>
      <name val="Arial"/>
      <family val="2"/>
    </font>
    <font>
      <sz val="9"/>
      <color rgb="FFFF0000"/>
      <name val="Arial"/>
      <family val="2"/>
    </font>
    <font>
      <b/>
      <sz val="11"/>
      <color theme="1"/>
      <name val="Calibri"/>
      <family val="2"/>
      <scheme val="minor"/>
    </font>
    <font>
      <b/>
      <sz val="12"/>
      <name val="Arial"/>
      <family val="2"/>
    </font>
    <font>
      <sz val="14"/>
      <name val="Arial Narrow"/>
      <family val="2"/>
    </font>
    <font>
      <b/>
      <sz val="6"/>
      <color theme="0"/>
      <name val="Arial Narrow"/>
      <family val="2"/>
    </font>
    <font>
      <b/>
      <sz val="11"/>
      <name val="Arial Narrow"/>
      <family val="2"/>
    </font>
    <font>
      <sz val="6"/>
      <color theme="0"/>
      <name val="Arial Narrow"/>
      <family val="2"/>
    </font>
    <font>
      <sz val="10"/>
      <color rgb="FF0070C0"/>
      <name val="Arial"/>
      <family val="2"/>
    </font>
    <font>
      <sz val="10"/>
      <color theme="1"/>
      <name val="Tahoma"/>
      <family val="2"/>
    </font>
    <font>
      <sz val="11"/>
      <name val="Calibri"/>
      <family val="2"/>
      <scheme val="minor"/>
    </font>
    <font>
      <sz val="10"/>
      <color theme="0"/>
      <name val="Arial Narrow"/>
      <family val="2"/>
    </font>
    <font>
      <b/>
      <sz val="10"/>
      <color theme="0"/>
      <name val="Arial"/>
      <family val="2"/>
    </font>
    <font>
      <sz val="14"/>
      <color theme="0"/>
      <name val="Arial Narrow"/>
      <family val="2"/>
    </font>
    <font>
      <sz val="8"/>
      <color rgb="FFFF0000"/>
      <name val="Arial Narrow"/>
      <family val="2"/>
    </font>
  </fonts>
  <fills count="20">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FFFFCC"/>
        <bgColor indexed="64"/>
      </patternFill>
    </fill>
    <fill>
      <patternFill patternType="solid">
        <fgColor indexed="9"/>
      </patternFill>
    </fill>
    <fill>
      <patternFill patternType="gray125">
        <fgColor indexed="22"/>
      </patternFill>
    </fill>
    <fill>
      <patternFill patternType="solid">
        <fgColor indexed="22"/>
        <bgColor indexed="64"/>
      </patternFill>
    </fill>
    <fill>
      <patternFill patternType="solid">
        <fgColor indexed="41"/>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rgb="FFFFFF99"/>
        <bgColor indexed="64"/>
      </patternFill>
    </fill>
    <fill>
      <patternFill patternType="solid">
        <fgColor rgb="FFFFFF00"/>
        <bgColor indexed="64"/>
      </patternFill>
    </fill>
    <fill>
      <patternFill patternType="solid">
        <fgColor indexed="26"/>
        <bgColor indexed="64"/>
      </patternFill>
    </fill>
    <fill>
      <patternFill patternType="solid">
        <fgColor theme="0" tint="-0.249977111117893"/>
        <bgColor indexed="64"/>
      </patternFill>
    </fill>
    <fill>
      <patternFill patternType="solid">
        <fgColor theme="4" tint="0.39997558519241921"/>
        <bgColor indexed="65"/>
      </patternFill>
    </fill>
    <fill>
      <patternFill patternType="solid">
        <fgColor theme="0" tint="-0.34998626667073579"/>
        <bgColor indexed="64"/>
      </patternFill>
    </fill>
    <fill>
      <patternFill patternType="solid">
        <fgColor theme="0"/>
        <bgColor theme="4" tint="0.79998168889431442"/>
      </patternFill>
    </fill>
  </fills>
  <borders count="181">
    <border>
      <left/>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auto="1"/>
      </left>
      <right/>
      <top/>
      <bottom style="thin">
        <color auto="1"/>
      </bottom>
      <diagonal/>
    </border>
    <border>
      <left/>
      <right/>
      <top style="thin">
        <color indexed="64"/>
      </top>
      <bottom/>
      <diagonal/>
    </border>
    <border>
      <left style="thin">
        <color indexed="64"/>
      </left>
      <right/>
      <top/>
      <bottom/>
      <diagonal/>
    </border>
    <border>
      <left style="thin">
        <color indexed="64"/>
      </left>
      <right style="thin">
        <color indexed="64"/>
      </right>
      <top/>
      <bottom/>
      <diagonal/>
    </border>
    <border>
      <left style="double">
        <color auto="1"/>
      </left>
      <right style="thin">
        <color indexed="64"/>
      </right>
      <top style="thin">
        <color indexed="64"/>
      </top>
      <bottom style="thin">
        <color indexed="64"/>
      </bottom>
      <diagonal/>
    </border>
    <border>
      <left style="double">
        <color auto="1"/>
      </left>
      <right style="thin">
        <color indexed="64"/>
      </right>
      <top style="thin">
        <color indexed="64"/>
      </top>
      <bottom style="double">
        <color auto="1"/>
      </bottom>
      <diagonal/>
    </border>
    <border>
      <left style="thin">
        <color indexed="64"/>
      </left>
      <right/>
      <top style="thin">
        <color indexed="64"/>
      </top>
      <bottom style="double">
        <color auto="1"/>
      </bottom>
      <diagonal/>
    </border>
    <border>
      <left style="thin">
        <color indexed="64"/>
      </left>
      <right style="thin">
        <color indexed="64"/>
      </right>
      <top style="thin">
        <color indexed="64"/>
      </top>
      <bottom style="double">
        <color auto="1"/>
      </bottom>
      <diagonal/>
    </border>
    <border>
      <left style="double">
        <color auto="1"/>
      </left>
      <right/>
      <top/>
      <bottom style="thin">
        <color indexed="64"/>
      </bottom>
      <diagonal/>
    </border>
    <border>
      <left style="thin">
        <color indexed="64"/>
      </left>
      <right style="double">
        <color auto="1"/>
      </right>
      <top style="thin">
        <color indexed="64"/>
      </top>
      <bottom style="thin">
        <color indexed="64"/>
      </bottom>
      <diagonal/>
    </border>
    <border>
      <left style="thin">
        <color indexed="64"/>
      </left>
      <right style="double">
        <color auto="1"/>
      </right>
      <top style="thin">
        <color indexed="64"/>
      </top>
      <bottom style="double">
        <color auto="1"/>
      </bottom>
      <diagonal/>
    </border>
    <border>
      <left style="double">
        <color auto="1"/>
      </left>
      <right/>
      <top style="double">
        <color auto="1"/>
      </top>
      <bottom style="hair">
        <color auto="1"/>
      </bottom>
      <diagonal/>
    </border>
    <border>
      <left/>
      <right/>
      <top style="double">
        <color auto="1"/>
      </top>
      <bottom style="hair">
        <color auto="1"/>
      </bottom>
      <diagonal/>
    </border>
    <border>
      <left/>
      <right style="double">
        <color auto="1"/>
      </right>
      <top style="double">
        <color auto="1"/>
      </top>
      <bottom style="hair">
        <color auto="1"/>
      </bottom>
      <diagonal/>
    </border>
    <border>
      <left style="double">
        <color indexed="64"/>
      </left>
      <right/>
      <top/>
      <bottom/>
      <diagonal/>
    </border>
    <border>
      <left/>
      <right/>
      <top/>
      <bottom style="double">
        <color indexed="64"/>
      </bottom>
      <diagonal/>
    </border>
    <border>
      <left/>
      <right/>
      <top style="hair">
        <color auto="1"/>
      </top>
      <bottom style="thin">
        <color indexed="64"/>
      </bottom>
      <diagonal/>
    </border>
    <border>
      <left/>
      <right/>
      <top style="double">
        <color auto="1"/>
      </top>
      <bottom/>
      <diagonal/>
    </border>
    <border>
      <left/>
      <right/>
      <top style="double">
        <color auto="1"/>
      </top>
      <bottom style="thin">
        <color indexed="64"/>
      </bottom>
      <diagonal/>
    </border>
    <border>
      <left style="double">
        <color indexed="64"/>
      </left>
      <right/>
      <top style="thin">
        <color indexed="64"/>
      </top>
      <bottom style="double">
        <color indexed="64"/>
      </bottom>
      <diagonal/>
    </border>
    <border>
      <left style="double">
        <color auto="1"/>
      </left>
      <right/>
      <top style="hair">
        <color auto="1"/>
      </top>
      <bottom/>
      <diagonal/>
    </border>
    <border>
      <left style="double">
        <color auto="1"/>
      </left>
      <right style="thin">
        <color auto="1"/>
      </right>
      <top style="hair">
        <color auto="1"/>
      </top>
      <bottom style="double">
        <color auto="1"/>
      </bottom>
      <diagonal/>
    </border>
    <border>
      <left/>
      <right style="thin">
        <color indexed="64"/>
      </right>
      <top style="thin">
        <color indexed="64"/>
      </top>
      <bottom style="thin">
        <color indexed="64"/>
      </bottom>
      <diagonal/>
    </border>
    <border>
      <left style="double">
        <color auto="1"/>
      </left>
      <right style="thin">
        <color auto="1"/>
      </right>
      <top/>
      <bottom style="thin">
        <color indexed="64"/>
      </bottom>
      <diagonal/>
    </border>
    <border>
      <left style="thin">
        <color indexed="64"/>
      </left>
      <right style="thin">
        <color indexed="64"/>
      </right>
      <top/>
      <bottom style="thin">
        <color indexed="64"/>
      </bottom>
      <diagonal/>
    </border>
    <border>
      <left style="thin">
        <color auto="1"/>
      </left>
      <right/>
      <top/>
      <bottom style="double">
        <color auto="1"/>
      </bottom>
      <diagonal/>
    </border>
    <border>
      <left style="double">
        <color auto="1"/>
      </left>
      <right/>
      <top style="thin">
        <color indexed="64"/>
      </top>
      <bottom/>
      <diagonal/>
    </border>
    <border>
      <left style="double">
        <color auto="1"/>
      </left>
      <right/>
      <top style="thin">
        <color indexed="64"/>
      </top>
      <bottom style="thin">
        <color indexed="64"/>
      </bottom>
      <diagonal/>
    </border>
    <border>
      <left/>
      <right style="double">
        <color auto="1"/>
      </right>
      <top/>
      <bottom style="thin">
        <color indexed="64"/>
      </bottom>
      <diagonal/>
    </border>
    <border>
      <left style="double">
        <color auto="1"/>
      </left>
      <right/>
      <top style="hair">
        <color auto="1"/>
      </top>
      <bottom style="thin">
        <color indexed="64"/>
      </bottom>
      <diagonal/>
    </border>
    <border>
      <left/>
      <right style="double">
        <color auto="1"/>
      </right>
      <top style="hair">
        <color auto="1"/>
      </top>
      <bottom style="thin">
        <color indexed="64"/>
      </bottom>
      <diagonal/>
    </border>
    <border>
      <left style="double">
        <color auto="1"/>
      </left>
      <right style="double">
        <color auto="1"/>
      </right>
      <top style="thin">
        <color indexed="64"/>
      </top>
      <bottom style="thin">
        <color indexed="64"/>
      </bottom>
      <diagonal/>
    </border>
    <border>
      <left style="double">
        <color auto="1"/>
      </left>
      <right style="double">
        <color auto="1"/>
      </right>
      <top style="thin">
        <color indexed="64"/>
      </top>
      <bottom style="double">
        <color auto="1"/>
      </bottom>
      <diagonal/>
    </border>
    <border>
      <left/>
      <right style="thin">
        <color auto="1"/>
      </right>
      <top/>
      <bottom style="thin">
        <color indexed="64"/>
      </bottom>
      <diagonal/>
    </border>
    <border>
      <left/>
      <right style="double">
        <color auto="1"/>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style="double">
        <color auto="1"/>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double">
        <color auto="1"/>
      </right>
      <top/>
      <bottom style="thin">
        <color indexed="64"/>
      </bottom>
      <diagonal/>
    </border>
    <border>
      <left style="thin">
        <color indexed="64"/>
      </left>
      <right style="double">
        <color auto="1"/>
      </right>
      <top style="hair">
        <color indexed="64"/>
      </top>
      <bottom style="thin">
        <color indexed="64"/>
      </bottom>
      <diagonal/>
    </border>
    <border>
      <left style="thin">
        <color indexed="64"/>
      </left>
      <right style="thin">
        <color indexed="64"/>
      </right>
      <top style="thin">
        <color indexed="64"/>
      </top>
      <bottom style="hair">
        <color auto="1"/>
      </bottom>
      <diagonal/>
    </border>
    <border>
      <left style="thin">
        <color indexed="64"/>
      </left>
      <right style="thin">
        <color indexed="64"/>
      </right>
      <top style="hair">
        <color auto="1"/>
      </top>
      <bottom style="hair">
        <color auto="1"/>
      </bottom>
      <diagonal/>
    </border>
    <border>
      <left/>
      <right style="double">
        <color auto="1"/>
      </right>
      <top style="thin">
        <color indexed="64"/>
      </top>
      <bottom style="thin">
        <color indexed="64"/>
      </bottom>
      <diagonal/>
    </border>
    <border>
      <left style="double">
        <color auto="1"/>
      </left>
      <right style="thin">
        <color indexed="64"/>
      </right>
      <top style="thin">
        <color indexed="64"/>
      </top>
      <bottom/>
      <diagonal/>
    </border>
    <border>
      <left style="thin">
        <color indexed="64"/>
      </left>
      <right style="double">
        <color auto="1"/>
      </right>
      <top style="thin">
        <color indexed="64"/>
      </top>
      <bottom/>
      <diagonal/>
    </border>
    <border>
      <left style="double">
        <color auto="1"/>
      </left>
      <right/>
      <top style="double">
        <color auto="1"/>
      </top>
      <bottom/>
      <diagonal/>
    </border>
    <border>
      <left/>
      <right style="double">
        <color auto="1"/>
      </right>
      <top style="double">
        <color auto="1"/>
      </top>
      <bottom/>
      <diagonal/>
    </border>
    <border>
      <left style="thin">
        <color indexed="64"/>
      </left>
      <right style="double">
        <color auto="1"/>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thin">
        <color indexed="10"/>
      </left>
      <right/>
      <top style="thin">
        <color indexed="10"/>
      </top>
      <bottom style="thin">
        <color indexed="10"/>
      </bottom>
      <diagonal/>
    </border>
    <border>
      <left/>
      <right style="thin">
        <color indexed="10"/>
      </right>
      <top style="thin">
        <color indexed="10"/>
      </top>
      <bottom style="thin">
        <color indexed="10"/>
      </bottom>
      <diagonal/>
    </border>
    <border>
      <left style="double">
        <color indexed="10"/>
      </left>
      <right style="thin">
        <color indexed="10"/>
      </right>
      <top style="thin">
        <color indexed="10"/>
      </top>
      <bottom style="thin">
        <color indexed="10"/>
      </bottom>
      <diagonal/>
    </border>
    <border>
      <left style="thin">
        <color indexed="10"/>
      </left>
      <right style="double">
        <color indexed="10"/>
      </right>
      <top style="thin">
        <color indexed="10"/>
      </top>
      <bottom style="thin">
        <color indexed="10"/>
      </bottom>
      <diagonal/>
    </border>
    <border>
      <left style="double">
        <color indexed="10"/>
      </left>
      <right/>
      <top/>
      <bottom style="thin">
        <color indexed="10"/>
      </bottom>
      <diagonal/>
    </border>
    <border>
      <left/>
      <right/>
      <top/>
      <bottom style="thin">
        <color indexed="10"/>
      </bottom>
      <diagonal/>
    </border>
    <border>
      <left/>
      <right style="double">
        <color indexed="10"/>
      </right>
      <top/>
      <bottom style="thin">
        <color indexed="10"/>
      </bottom>
      <diagonal/>
    </border>
    <border>
      <left style="double">
        <color indexed="10"/>
      </left>
      <right/>
      <top/>
      <bottom/>
      <diagonal/>
    </border>
    <border>
      <left/>
      <right style="double">
        <color indexed="10"/>
      </right>
      <top/>
      <bottom/>
      <diagonal/>
    </border>
    <border>
      <left style="double">
        <color indexed="10"/>
      </left>
      <right/>
      <top/>
      <bottom style="double">
        <color indexed="10"/>
      </bottom>
      <diagonal/>
    </border>
    <border>
      <left/>
      <right/>
      <top/>
      <bottom style="double">
        <color indexed="10"/>
      </bottom>
      <diagonal/>
    </border>
    <border>
      <left/>
      <right/>
      <top style="thin">
        <color indexed="10"/>
      </top>
      <bottom style="double">
        <color indexed="10"/>
      </bottom>
      <diagonal/>
    </border>
    <border>
      <left/>
      <right style="double">
        <color indexed="10"/>
      </right>
      <top/>
      <bottom style="double">
        <color indexed="10"/>
      </bottom>
      <diagonal/>
    </border>
    <border>
      <left/>
      <right/>
      <top style="thin">
        <color indexed="10"/>
      </top>
      <bottom/>
      <diagonal/>
    </border>
    <border>
      <left/>
      <right style="thin">
        <color indexed="64"/>
      </right>
      <top style="thin">
        <color indexed="10"/>
      </top>
      <bottom style="thin">
        <color indexed="10"/>
      </bottom>
      <diagonal/>
    </border>
    <border>
      <left style="thin">
        <color indexed="64"/>
      </left>
      <right style="thin">
        <color indexed="64"/>
      </right>
      <top style="thin">
        <color indexed="10"/>
      </top>
      <bottom style="thin">
        <color indexed="10"/>
      </bottom>
      <diagonal/>
    </border>
    <border>
      <left style="double">
        <color indexed="10"/>
      </left>
      <right/>
      <top style="thin">
        <color indexed="10"/>
      </top>
      <bottom style="thin">
        <color indexed="10"/>
      </bottom>
      <diagonal/>
    </border>
    <border>
      <left/>
      <right style="double">
        <color indexed="10"/>
      </right>
      <top style="thin">
        <color indexed="10"/>
      </top>
      <bottom style="thin">
        <color indexed="10"/>
      </bottom>
      <diagonal/>
    </border>
    <border>
      <left style="thin">
        <color indexed="64"/>
      </left>
      <right/>
      <top style="thin">
        <color indexed="10"/>
      </top>
      <bottom style="thin">
        <color indexed="10"/>
      </bottom>
      <diagonal/>
    </border>
    <border>
      <left style="thin">
        <color indexed="64"/>
      </left>
      <right/>
      <top style="thin">
        <color indexed="10"/>
      </top>
      <bottom style="double">
        <color indexed="10"/>
      </bottom>
      <diagonal/>
    </border>
    <border>
      <left/>
      <right style="thin">
        <color indexed="64"/>
      </right>
      <top style="thin">
        <color indexed="10"/>
      </top>
      <bottom style="double">
        <color indexed="10"/>
      </bottom>
      <diagonal/>
    </border>
    <border>
      <left/>
      <right/>
      <top style="double">
        <color indexed="10"/>
      </top>
      <bottom style="double">
        <color indexed="10"/>
      </bottom>
      <diagonal/>
    </border>
    <border>
      <left/>
      <right/>
      <top/>
      <bottom style="thin">
        <color indexed="64"/>
      </bottom>
      <diagonal/>
    </border>
    <border>
      <left/>
      <right style="double">
        <color auto="1"/>
      </right>
      <top/>
      <bottom style="thin">
        <color indexed="64"/>
      </bottom>
      <diagonal/>
    </border>
    <border>
      <left style="double">
        <color indexed="64"/>
      </left>
      <right style="thin">
        <color auto="1"/>
      </right>
      <top style="double">
        <color auto="1"/>
      </top>
      <bottom style="thin">
        <color indexed="64"/>
      </bottom>
      <diagonal/>
    </border>
    <border>
      <left style="double">
        <color auto="1"/>
      </left>
      <right style="thin">
        <color auto="1"/>
      </right>
      <top/>
      <bottom style="hair">
        <color auto="1"/>
      </bottom>
      <diagonal/>
    </border>
    <border>
      <left style="thin">
        <color indexed="64"/>
      </left>
      <right style="thin">
        <color indexed="64"/>
      </right>
      <top style="medium">
        <color indexed="64"/>
      </top>
      <bottom style="thin">
        <color indexed="64"/>
      </bottom>
      <diagonal/>
    </border>
    <border>
      <left style="double">
        <color auto="1"/>
      </left>
      <right style="double">
        <color indexed="64"/>
      </right>
      <top style="double">
        <color auto="1"/>
      </top>
      <bottom/>
      <diagonal/>
    </border>
    <border>
      <left style="double">
        <color indexed="64"/>
      </left>
      <right/>
      <top style="double">
        <color indexed="64"/>
      </top>
      <bottom style="hair">
        <color auto="1"/>
      </bottom>
      <diagonal/>
    </border>
    <border>
      <left style="double">
        <color auto="1"/>
      </left>
      <right/>
      <top/>
      <bottom/>
      <diagonal/>
    </border>
    <border>
      <left/>
      <right/>
      <top/>
      <bottom style="double">
        <color indexed="64"/>
      </bottom>
      <diagonal/>
    </border>
    <border>
      <left style="thin">
        <color indexed="64"/>
      </left>
      <right style="thin">
        <color indexed="64"/>
      </right>
      <top style="double">
        <color auto="1"/>
      </top>
      <bottom style="thin">
        <color indexed="64"/>
      </bottom>
      <diagonal/>
    </border>
    <border>
      <left style="thin">
        <color indexed="64"/>
      </left>
      <right style="double">
        <color auto="1"/>
      </right>
      <top style="double">
        <color auto="1"/>
      </top>
      <bottom style="thin">
        <color indexed="64"/>
      </bottom>
      <diagonal/>
    </border>
    <border>
      <left/>
      <right/>
      <top/>
      <bottom style="hair">
        <color auto="1"/>
      </bottom>
      <diagonal/>
    </border>
    <border>
      <left style="thin">
        <color indexed="64"/>
      </left>
      <right style="thin">
        <color indexed="64"/>
      </right>
      <top/>
      <bottom style="double">
        <color indexed="64"/>
      </bottom>
      <diagonal/>
    </border>
    <border>
      <left style="thin">
        <color auto="1"/>
      </left>
      <right/>
      <top/>
      <bottom style="thin">
        <color auto="1"/>
      </bottom>
      <diagonal/>
    </border>
    <border>
      <left style="double">
        <color auto="1"/>
      </left>
      <right style="double">
        <color auto="1"/>
      </right>
      <top style="double">
        <color auto="1"/>
      </top>
      <bottom style="hair">
        <color auto="1"/>
      </bottom>
      <diagonal/>
    </border>
    <border>
      <left style="double">
        <color auto="1"/>
      </left>
      <right style="double">
        <color auto="1"/>
      </right>
      <top/>
      <bottom style="thin">
        <color indexed="64"/>
      </bottom>
      <diagonal/>
    </border>
    <border>
      <left style="double">
        <color auto="1"/>
      </left>
      <right style="double">
        <color auto="1"/>
      </right>
      <top/>
      <bottom/>
      <diagonal/>
    </border>
    <border>
      <left style="double">
        <color auto="1"/>
      </left>
      <right style="double">
        <color auto="1"/>
      </right>
      <top style="thin">
        <color indexed="64"/>
      </top>
      <bottom/>
      <diagonal/>
    </border>
    <border>
      <left/>
      <right style="thin">
        <color indexed="64"/>
      </right>
      <top/>
      <bottom/>
      <diagonal/>
    </border>
    <border>
      <left/>
      <right style="thin">
        <color auto="1"/>
      </right>
      <top style="double">
        <color auto="1"/>
      </top>
      <bottom style="thin">
        <color indexed="64"/>
      </bottom>
      <diagonal/>
    </border>
    <border>
      <left/>
      <right style="thin">
        <color indexed="64"/>
      </right>
      <top style="thin">
        <color indexed="64"/>
      </top>
      <bottom style="medium">
        <color indexed="64"/>
      </bottom>
      <diagonal/>
    </border>
    <border>
      <left/>
      <right style="thin">
        <color indexed="64"/>
      </right>
      <top style="thin">
        <color indexed="64"/>
      </top>
      <bottom style="double">
        <color auto="1"/>
      </bottom>
      <diagonal/>
    </border>
    <border>
      <left/>
      <right style="double">
        <color indexed="64"/>
      </right>
      <top style="double">
        <color indexed="64"/>
      </top>
      <bottom style="hair">
        <color auto="1"/>
      </bottom>
      <diagonal/>
    </border>
    <border>
      <left style="double">
        <color indexed="64"/>
      </left>
      <right style="thin">
        <color indexed="64"/>
      </right>
      <top/>
      <bottom/>
      <diagonal/>
    </border>
    <border>
      <left style="thin">
        <color indexed="64"/>
      </left>
      <right style="double">
        <color indexed="64"/>
      </right>
      <top/>
      <bottom/>
      <diagonal/>
    </border>
    <border>
      <left style="double">
        <color indexed="64"/>
      </left>
      <right style="thin">
        <color indexed="64"/>
      </right>
      <top/>
      <bottom style="double">
        <color indexed="64"/>
      </bottom>
      <diagonal/>
    </border>
    <border>
      <left style="medium">
        <color indexed="64"/>
      </left>
      <right/>
      <top style="double">
        <color indexed="64"/>
      </top>
      <bottom/>
      <diagonal/>
    </border>
    <border>
      <left/>
      <right style="medium">
        <color indexed="64"/>
      </right>
      <top style="double">
        <color indexed="64"/>
      </top>
      <bottom/>
      <diagonal/>
    </border>
    <border>
      <left style="double">
        <color auto="1"/>
      </left>
      <right/>
      <top style="thin">
        <color indexed="64"/>
      </top>
      <bottom style="medium">
        <color indexed="64"/>
      </bottom>
      <diagonal/>
    </border>
    <border>
      <left/>
      <right/>
      <top/>
      <bottom style="medium">
        <color indexed="64"/>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double">
        <color auto="1"/>
      </left>
      <right style="hair">
        <color auto="1"/>
      </right>
      <top style="hair">
        <color auto="1"/>
      </top>
      <bottom/>
      <diagonal/>
    </border>
    <border>
      <left style="hair">
        <color auto="1"/>
      </left>
      <right style="hair">
        <color auto="1"/>
      </right>
      <top style="hair">
        <color auto="1"/>
      </top>
      <bottom/>
      <diagonal/>
    </border>
    <border>
      <left style="hair">
        <color auto="1"/>
      </left>
      <right style="double">
        <color auto="1"/>
      </right>
      <top style="hair">
        <color auto="1"/>
      </top>
      <bottom/>
      <diagonal/>
    </border>
    <border>
      <left style="hair">
        <color auto="1"/>
      </left>
      <right style="double">
        <color auto="1"/>
      </right>
      <top/>
      <bottom style="hair">
        <color auto="1"/>
      </bottom>
      <diagonal/>
    </border>
    <border>
      <left style="hair">
        <color auto="1"/>
      </left>
      <right style="double">
        <color auto="1"/>
      </right>
      <top style="thin">
        <color indexed="64"/>
      </top>
      <bottom style="medium">
        <color indexed="64"/>
      </bottom>
      <diagonal/>
    </border>
    <border>
      <left/>
      <right/>
      <top style="thin">
        <color indexed="64"/>
      </top>
      <bottom style="medium">
        <color indexed="64"/>
      </bottom>
      <diagonal/>
    </border>
    <border>
      <left/>
      <right style="hair">
        <color auto="1"/>
      </right>
      <top style="thin">
        <color indexed="64"/>
      </top>
      <bottom style="medium">
        <color indexed="64"/>
      </bottom>
      <diagonal/>
    </border>
    <border>
      <left/>
      <right/>
      <top style="hair">
        <color auto="1"/>
      </top>
      <bottom/>
      <diagonal/>
    </border>
    <border>
      <left/>
      <right style="hair">
        <color auto="1"/>
      </right>
      <top style="hair">
        <color auto="1"/>
      </top>
      <bottom/>
      <diagonal/>
    </border>
    <border>
      <left/>
      <right/>
      <top style="thin">
        <color indexed="64"/>
      </top>
      <bottom style="double">
        <color indexed="64"/>
      </bottom>
      <diagonal/>
    </border>
    <border>
      <left/>
      <right style="hair">
        <color auto="1"/>
      </right>
      <top style="thin">
        <color indexed="64"/>
      </top>
      <bottom style="double">
        <color indexed="64"/>
      </bottom>
      <diagonal/>
    </border>
    <border>
      <left style="hair">
        <color auto="1"/>
      </left>
      <right style="double">
        <color auto="1"/>
      </right>
      <top style="thin">
        <color indexed="64"/>
      </top>
      <bottom style="double">
        <color indexed="64"/>
      </bottom>
      <diagonal/>
    </border>
    <border>
      <left style="double">
        <color auto="1"/>
      </left>
      <right/>
      <top/>
      <bottom style="hair">
        <color auto="1"/>
      </bottom>
      <diagonal/>
    </border>
    <border>
      <left/>
      <right style="hair">
        <color auto="1"/>
      </right>
      <top/>
      <bottom style="hair">
        <color auto="1"/>
      </bottom>
      <diagonal/>
    </border>
    <border>
      <left style="double">
        <color auto="1"/>
      </left>
      <right/>
      <top style="medium">
        <color indexed="64"/>
      </top>
      <bottom/>
      <diagonal/>
    </border>
    <border>
      <left/>
      <right/>
      <top style="medium">
        <color indexed="64"/>
      </top>
      <bottom/>
      <diagonal/>
    </border>
    <border>
      <left/>
      <right style="hair">
        <color auto="1"/>
      </right>
      <top style="medium">
        <color indexed="64"/>
      </top>
      <bottom/>
      <diagonal/>
    </border>
    <border>
      <left style="hair">
        <color auto="1"/>
      </left>
      <right style="double">
        <color auto="1"/>
      </right>
      <top style="medium">
        <color indexed="64"/>
      </top>
      <bottom/>
      <diagonal/>
    </border>
    <border>
      <left style="double">
        <color auto="1"/>
      </left>
      <right style="hair">
        <color auto="1"/>
      </right>
      <top style="double">
        <color auto="1"/>
      </top>
      <bottom style="hair">
        <color auto="1"/>
      </bottom>
      <diagonal/>
    </border>
    <border>
      <left style="hair">
        <color auto="1"/>
      </left>
      <right style="double">
        <color auto="1"/>
      </right>
      <top style="double">
        <color auto="1"/>
      </top>
      <bottom style="hair">
        <color auto="1"/>
      </bottom>
      <diagonal/>
    </border>
    <border>
      <left style="hair">
        <color auto="1"/>
      </left>
      <right style="hair">
        <color auto="1"/>
      </right>
      <top style="double">
        <color auto="1"/>
      </top>
      <bottom style="hair">
        <color auto="1"/>
      </bottom>
      <diagonal/>
    </border>
    <border>
      <left style="double">
        <color auto="1"/>
      </left>
      <right style="hair">
        <color auto="1"/>
      </right>
      <top style="double">
        <color auto="1"/>
      </top>
      <bottom style="double">
        <color auto="1"/>
      </bottom>
      <diagonal/>
    </border>
    <border>
      <left style="hair">
        <color auto="1"/>
      </left>
      <right style="hair">
        <color auto="1"/>
      </right>
      <top style="double">
        <color auto="1"/>
      </top>
      <bottom style="double">
        <color auto="1"/>
      </bottom>
      <diagonal/>
    </border>
    <border>
      <left style="hair">
        <color auto="1"/>
      </left>
      <right style="double">
        <color auto="1"/>
      </right>
      <top style="double">
        <color auto="1"/>
      </top>
      <bottom style="double">
        <color auto="1"/>
      </bottom>
      <diagonal/>
    </border>
    <border>
      <left style="hair">
        <color auto="1"/>
      </left>
      <right/>
      <top style="double">
        <color auto="1"/>
      </top>
      <bottom style="double">
        <color auto="1"/>
      </bottom>
      <diagonal/>
    </border>
    <border>
      <left style="hair">
        <color auto="1"/>
      </left>
      <right/>
      <top style="double">
        <color auto="1"/>
      </top>
      <bottom style="hair">
        <color auto="1"/>
      </bottom>
      <diagonal/>
    </border>
    <border>
      <left style="hair">
        <color auto="1"/>
      </left>
      <right/>
      <top style="hair">
        <color auto="1"/>
      </top>
      <bottom style="hair">
        <color auto="1"/>
      </bottom>
      <diagonal/>
    </border>
    <border>
      <left style="hair">
        <color auto="1"/>
      </left>
      <right/>
      <top style="hair">
        <color auto="1"/>
      </top>
      <bottom/>
      <diagonal/>
    </border>
    <border>
      <left style="double">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top/>
      <bottom style="hair">
        <color auto="1"/>
      </bottom>
      <diagonal/>
    </border>
    <border>
      <left style="double">
        <color auto="1"/>
      </left>
      <right style="hair">
        <color auto="1"/>
      </right>
      <top/>
      <bottom/>
      <diagonal/>
    </border>
    <border>
      <left style="hair">
        <color auto="1"/>
      </left>
      <right style="hair">
        <color auto="1"/>
      </right>
      <top/>
      <bottom/>
      <diagonal/>
    </border>
    <border>
      <left style="double">
        <color auto="1"/>
      </left>
      <right style="hair">
        <color auto="1"/>
      </right>
      <top/>
      <bottom/>
      <diagonal/>
    </border>
    <border>
      <left style="hair">
        <color auto="1"/>
      </left>
      <right/>
      <top/>
      <bottom/>
      <diagonal/>
    </border>
    <border>
      <left style="hair">
        <color auto="1"/>
      </left>
      <right style="double">
        <color auto="1"/>
      </right>
      <top/>
      <bottom/>
      <diagonal/>
    </border>
    <border>
      <left style="double">
        <color auto="1"/>
      </left>
      <right style="hair">
        <color auto="1"/>
      </right>
      <top/>
      <bottom/>
      <diagonal/>
    </border>
    <border>
      <left/>
      <right style="hair">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hair">
        <color auto="1"/>
      </right>
      <top style="double">
        <color auto="1"/>
      </top>
      <bottom/>
      <diagonal/>
    </border>
    <border>
      <left/>
      <right style="double">
        <color auto="1"/>
      </right>
      <top/>
      <bottom style="hair">
        <color auto="1"/>
      </bottom>
      <diagonal/>
    </border>
    <border>
      <left/>
      <right style="double">
        <color auto="1"/>
      </right>
      <top style="hair">
        <color auto="1"/>
      </top>
      <bottom/>
      <diagonal/>
    </border>
    <border>
      <left style="double">
        <color indexed="64"/>
      </left>
      <right/>
      <top style="hair">
        <color indexed="64"/>
      </top>
      <bottom style="hair">
        <color indexed="64"/>
      </bottom>
      <diagonal/>
    </border>
    <border>
      <left style="double">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double">
        <color indexed="64"/>
      </right>
      <top style="hair">
        <color indexed="64"/>
      </top>
      <bottom style="double">
        <color indexed="64"/>
      </bottom>
      <diagonal/>
    </border>
    <border>
      <left style="double">
        <color indexed="64"/>
      </left>
      <right/>
      <top style="hair">
        <color indexed="64"/>
      </top>
      <bottom style="double">
        <color indexed="64"/>
      </bottom>
      <diagonal/>
    </border>
    <border>
      <left/>
      <right style="hair">
        <color indexed="64"/>
      </right>
      <top/>
      <bottom style="double">
        <color indexed="64"/>
      </bottom>
      <diagonal/>
    </border>
    <border>
      <left style="hair">
        <color indexed="64"/>
      </left>
      <right style="hair">
        <color indexed="64"/>
      </right>
      <top/>
      <bottom style="double">
        <color indexed="64"/>
      </bottom>
      <diagonal/>
    </border>
    <border>
      <left style="hair">
        <color indexed="64"/>
      </left>
      <right/>
      <top/>
      <bottom style="double">
        <color indexed="64"/>
      </bottom>
      <diagonal/>
    </border>
    <border>
      <left/>
      <right style="hair">
        <color indexed="64"/>
      </right>
      <top style="double">
        <color indexed="64"/>
      </top>
      <bottom style="thin">
        <color indexed="64"/>
      </bottom>
      <diagonal/>
    </border>
    <border>
      <left style="double">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top style="thin">
        <color indexed="64"/>
      </top>
      <bottom style="double">
        <color indexed="64"/>
      </bottom>
      <diagonal/>
    </border>
    <border>
      <left style="double">
        <color indexed="64"/>
      </left>
      <right style="hair">
        <color indexed="64"/>
      </right>
      <top style="double">
        <color indexed="64"/>
      </top>
      <bottom style="medium">
        <color indexed="64"/>
      </bottom>
      <diagonal/>
    </border>
    <border>
      <left/>
      <right style="hair">
        <color indexed="64"/>
      </right>
      <top style="double">
        <color indexed="64"/>
      </top>
      <bottom style="medium">
        <color indexed="64"/>
      </bottom>
      <diagonal/>
    </border>
    <border>
      <left style="hair">
        <color indexed="64"/>
      </left>
      <right style="hair">
        <color indexed="64"/>
      </right>
      <top style="double">
        <color indexed="64"/>
      </top>
      <bottom style="medium">
        <color indexed="64"/>
      </bottom>
      <diagonal/>
    </border>
    <border>
      <left style="hair">
        <color indexed="64"/>
      </left>
      <right/>
      <top style="double">
        <color indexed="64"/>
      </top>
      <bottom style="medium">
        <color indexed="64"/>
      </bottom>
      <diagonal/>
    </border>
  </borders>
  <cellStyleXfs count="148">
    <xf numFmtId="0" fontId="0" fillId="0" borderId="0"/>
    <xf numFmtId="43" fontId="8" fillId="0" borderId="0" applyFont="0" applyFill="0" applyBorder="0" applyAlignment="0" applyProtection="0"/>
    <xf numFmtId="44" fontId="8" fillId="0" borderId="0" applyFont="0" applyFill="0" applyBorder="0" applyAlignment="0" applyProtection="0"/>
    <xf numFmtId="0" fontId="9" fillId="0" borderId="0" applyNumberFormat="0" applyBorder="0">
      <alignment horizontal="centerContinuous" vertical="center"/>
    </xf>
    <xf numFmtId="0" fontId="11" fillId="0" borderId="0" applyFill="0" applyBorder="0" applyProtection="0"/>
    <xf numFmtId="0" fontId="11" fillId="0" borderId="0" applyFill="0" applyBorder="0" applyProtection="0">
      <alignment horizontal="right"/>
    </xf>
    <xf numFmtId="0" fontId="11" fillId="0" borderId="0" applyFill="0" applyBorder="0" applyProtection="0">
      <alignment horizontal="left"/>
    </xf>
    <xf numFmtId="164" fontId="11" fillId="0" borderId="0" applyFill="0" applyBorder="0" applyProtection="0">
      <alignment horizontal="left"/>
    </xf>
    <xf numFmtId="0" fontId="12" fillId="0" borderId="1" applyFill="0" applyBorder="0" applyProtection="0">
      <alignment horizontal="center"/>
    </xf>
    <xf numFmtId="0" fontId="13" fillId="0" borderId="2" applyFill="0" applyBorder="0" applyProtection="0"/>
    <xf numFmtId="0" fontId="12" fillId="0" borderId="4" applyFill="0" applyBorder="0" applyProtection="0"/>
    <xf numFmtId="37" fontId="12" fillId="0" borderId="2" applyFill="0" applyBorder="0" applyProtection="0"/>
    <xf numFmtId="0" fontId="12" fillId="0" borderId="2" applyFill="0" applyBorder="0" applyProtection="0">
      <alignment horizontal="centerContinuous"/>
    </xf>
    <xf numFmtId="5" fontId="12" fillId="0" borderId="2" applyFill="0" applyBorder="0" applyProtection="0"/>
    <xf numFmtId="0" fontId="12" fillId="0" borderId="4" applyFill="0" applyBorder="0" applyProtection="0"/>
    <xf numFmtId="2" fontId="12" fillId="0" borderId="4" applyFill="0" applyBorder="0" applyProtection="0"/>
    <xf numFmtId="5" fontId="12" fillId="0" borderId="2" applyFill="0" applyBorder="0" applyProtection="0"/>
    <xf numFmtId="37" fontId="12" fillId="0" borderId="4"/>
    <xf numFmtId="0" fontId="13" fillId="0" borderId="6" applyFill="0" applyBorder="0" applyProtection="0">
      <alignment horizontal="centerContinuous"/>
    </xf>
    <xf numFmtId="9" fontId="8" fillId="0" borderId="0" applyFont="0" applyFill="0" applyBorder="0" applyAlignment="0" applyProtection="0"/>
    <xf numFmtId="0" fontId="18" fillId="0" borderId="0"/>
    <xf numFmtId="37" fontId="12" fillId="0" borderId="4"/>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3" fontId="33" fillId="0" borderId="0" applyFont="0" applyFill="0" applyBorder="0" applyAlignment="0" applyProtection="0">
      <alignment horizontal="center"/>
    </xf>
    <xf numFmtId="44" fontId="18" fillId="0" borderId="0" applyFont="0" applyFill="0" applyBorder="0" applyAlignment="0" applyProtection="0"/>
    <xf numFmtId="166"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167" fontId="34" fillId="0" borderId="0">
      <protection locked="0"/>
    </xf>
    <xf numFmtId="167" fontId="34" fillId="0" borderId="0">
      <protection locked="0"/>
    </xf>
    <xf numFmtId="167" fontId="34" fillId="0" borderId="0">
      <protection locked="0"/>
    </xf>
    <xf numFmtId="167" fontId="34" fillId="0" borderId="0">
      <protection locked="0"/>
    </xf>
    <xf numFmtId="167" fontId="35" fillId="0" borderId="0">
      <protection locked="0"/>
    </xf>
    <xf numFmtId="167" fontId="35" fillId="0" borderId="0">
      <protection locked="0"/>
    </xf>
    <xf numFmtId="167" fontId="34" fillId="0" borderId="0">
      <protection locked="0"/>
    </xf>
    <xf numFmtId="167" fontId="34" fillId="0" borderId="0">
      <protection locked="0"/>
    </xf>
    <xf numFmtId="167" fontId="34" fillId="0" borderId="0">
      <protection locked="0"/>
    </xf>
    <xf numFmtId="167" fontId="34" fillId="0" borderId="0">
      <protection locked="0"/>
    </xf>
    <xf numFmtId="167" fontId="34" fillId="0" borderId="0">
      <protection locked="0"/>
    </xf>
    <xf numFmtId="167" fontId="34" fillId="0" borderId="0">
      <protection locked="0"/>
    </xf>
    <xf numFmtId="167" fontId="35" fillId="0" borderId="0">
      <protection locked="0"/>
    </xf>
    <xf numFmtId="167" fontId="35" fillId="0" borderId="0">
      <protection locked="0"/>
    </xf>
    <xf numFmtId="2" fontId="33" fillId="0" borderId="0" applyFont="0" applyFill="0" applyBorder="0" applyAlignment="0" applyProtection="0"/>
    <xf numFmtId="2" fontId="33" fillId="0" borderId="0" applyFont="0" applyFill="0" applyBorder="0" applyAlignment="0" applyProtection="0"/>
    <xf numFmtId="168" fontId="36" fillId="0" borderId="0"/>
    <xf numFmtId="169" fontId="36" fillId="0" borderId="0"/>
    <xf numFmtId="170" fontId="36" fillId="0" borderId="0"/>
    <xf numFmtId="0" fontId="37"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9" fillId="0" borderId="0">
      <protection locked="0"/>
    </xf>
    <xf numFmtId="0" fontId="39" fillId="0" borderId="0">
      <protection locked="0"/>
    </xf>
    <xf numFmtId="0" fontId="40" fillId="0" borderId="0" applyNumberFormat="0" applyFill="0" applyBorder="0" applyAlignment="0" applyProtection="0">
      <alignment vertical="top"/>
      <protection locked="0"/>
    </xf>
    <xf numFmtId="0" fontId="12" fillId="0" borderId="1" applyFill="0" applyBorder="0" applyProtection="0">
      <alignment horizontal="center"/>
    </xf>
    <xf numFmtId="0" fontId="13" fillId="0" borderId="6" applyFill="0" applyBorder="0" applyProtection="0">
      <alignment horizontal="centerContinuous"/>
    </xf>
    <xf numFmtId="0" fontId="17" fillId="0" borderId="0"/>
    <xf numFmtId="0" fontId="41" fillId="5" borderId="0"/>
    <xf numFmtId="0" fontId="17" fillId="0" borderId="0"/>
    <xf numFmtId="0" fontId="8" fillId="0" borderId="0"/>
    <xf numFmtId="0" fontId="18" fillId="0" borderId="0"/>
    <xf numFmtId="0" fontId="18" fillId="0" borderId="0"/>
    <xf numFmtId="0" fontId="18" fillId="0" borderId="0"/>
    <xf numFmtId="0" fontId="36" fillId="0" borderId="0"/>
    <xf numFmtId="0" fontId="18" fillId="0" borderId="0"/>
    <xf numFmtId="2" fontId="12" fillId="0" borderId="4" applyFill="0" applyBorder="0" applyProtection="0"/>
    <xf numFmtId="9" fontId="18" fillId="0" borderId="0" applyFont="0" applyFill="0" applyBorder="0" applyAlignment="0" applyProtection="0"/>
    <xf numFmtId="0" fontId="42" fillId="0" borderId="0" applyNumberFormat="0" applyBorder="0" applyAlignment="0"/>
    <xf numFmtId="0" fontId="36" fillId="0" borderId="0"/>
    <xf numFmtId="0" fontId="43" fillId="0" borderId="0" applyNumberFormat="0" applyBorder="0" applyAlignment="0"/>
    <xf numFmtId="0" fontId="44" fillId="0" borderId="0"/>
    <xf numFmtId="0" fontId="45" fillId="0" borderId="0" applyNumberFormat="0" applyBorder="0" applyAlignment="0"/>
    <xf numFmtId="0" fontId="46" fillId="0" borderId="0"/>
    <xf numFmtId="0" fontId="12" fillId="0" borderId="4" applyFill="0" applyBorder="0" applyProtection="0"/>
    <xf numFmtId="0" fontId="33" fillId="0" borderId="23" applyNumberFormat="0" applyFont="0" applyFill="0" applyAlignment="0" applyProtection="0"/>
    <xf numFmtId="0" fontId="33" fillId="0" borderId="23" applyNumberFormat="0" applyFont="0" applyFill="0" applyAlignment="0" applyProtection="0"/>
    <xf numFmtId="0" fontId="12" fillId="0" borderId="0" applyBorder="0"/>
    <xf numFmtId="9" fontId="12" fillId="0" borderId="0" applyFont="0" applyFill="0" applyBorder="0" applyAlignment="0" applyProtection="0"/>
    <xf numFmtId="7" fontId="12" fillId="0" borderId="4" applyFill="0" applyBorder="0" applyProtection="0"/>
    <xf numFmtId="164" fontId="11" fillId="0" borderId="0" applyFill="0" applyBorder="0" applyProtection="0">
      <alignment horizontal="center"/>
    </xf>
    <xf numFmtId="0" fontId="13" fillId="0" borderId="4" applyFill="0" applyBorder="0" applyProtection="0">
      <alignment horizontal="center"/>
    </xf>
    <xf numFmtId="0" fontId="13" fillId="0" borderId="4" applyFill="0" applyBorder="0" applyProtection="0">
      <alignment horizontal="center" wrapText="1"/>
    </xf>
    <xf numFmtId="0" fontId="12" fillId="0" borderId="4" applyFill="0" applyBorder="0" applyProtection="0">
      <alignment horizontal="center" vertical="center"/>
    </xf>
    <xf numFmtId="10" fontId="12" fillId="0" borderId="4" applyFill="0" applyBorder="0" applyProtection="0"/>
    <xf numFmtId="10" fontId="12" fillId="0" borderId="4" applyFill="0" applyBorder="0" applyProtection="0"/>
    <xf numFmtId="0" fontId="12" fillId="6" borderId="0" applyNumberFormat="0" applyFont="0" applyBorder="0" applyAlignment="0" applyProtection="0"/>
    <xf numFmtId="0" fontId="12" fillId="0" borderId="4" applyFill="0" applyBorder="0" applyProtection="0">
      <alignment horizontal="center"/>
    </xf>
    <xf numFmtId="0" fontId="56" fillId="0" borderId="0"/>
    <xf numFmtId="0" fontId="36" fillId="0" borderId="0"/>
    <xf numFmtId="43" fontId="56" fillId="0" borderId="0" applyFont="0" applyFill="0" applyBorder="0" applyAlignment="0" applyProtection="0"/>
    <xf numFmtId="9" fontId="18" fillId="0" borderId="0" applyFont="0" applyFill="0" applyBorder="0" applyAlignment="0" applyProtection="0"/>
    <xf numFmtId="0" fontId="6"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0" fontId="5" fillId="0" borderId="0"/>
    <xf numFmtId="44" fontId="5" fillId="0" borderId="0" applyFont="0" applyFill="0" applyBorder="0" applyAlignment="0" applyProtection="0"/>
    <xf numFmtId="0" fontId="77" fillId="0" borderId="0" applyNumberFormat="0" applyFill="0" applyBorder="0" applyAlignment="0" applyProtection="0"/>
    <xf numFmtId="0" fontId="13" fillId="0" borderId="100" applyFill="0" applyBorder="0" applyProtection="0">
      <alignment horizontal="centerContinuous"/>
    </xf>
    <xf numFmtId="0" fontId="13" fillId="0" borderId="100" applyFill="0" applyBorder="0" applyProtection="0">
      <alignment horizontal="centerContinuous"/>
    </xf>
    <xf numFmtId="0" fontId="4" fillId="0" borderId="0"/>
    <xf numFmtId="9"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3" fillId="0" borderId="0"/>
    <xf numFmtId="44" fontId="3"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7" borderId="0" applyNumberFormat="0" applyBorder="0" applyAlignment="0" applyProtection="0"/>
    <xf numFmtId="0" fontId="18" fillId="0" borderId="0"/>
  </cellStyleXfs>
  <cellXfs count="1553">
    <xf numFmtId="0" fontId="0" fillId="0" borderId="0" xfId="0"/>
    <xf numFmtId="0" fontId="0" fillId="0" borderId="0" xfId="0" applyProtection="1">
      <protection locked="0"/>
    </xf>
    <xf numFmtId="0" fontId="10" fillId="0" borderId="0" xfId="0" applyFont="1"/>
    <xf numFmtId="0" fontId="10" fillId="0" borderId="0" xfId="0" applyFont="1" applyAlignment="1">
      <alignment horizontal="center"/>
    </xf>
    <xf numFmtId="0" fontId="10" fillId="0" borderId="0" xfId="0" applyFont="1" applyAlignment="1">
      <alignment horizontal="centerContinuous"/>
    </xf>
    <xf numFmtId="0" fontId="17" fillId="0" borderId="0" xfId="0" applyFont="1"/>
    <xf numFmtId="0" fontId="20" fillId="0" borderId="0" xfId="0" applyFont="1"/>
    <xf numFmtId="0" fontId="23" fillId="0" borderId="0" xfId="0" applyFont="1"/>
    <xf numFmtId="43" fontId="0" fillId="0" borderId="0" xfId="1" applyFont="1"/>
    <xf numFmtId="43" fontId="10" fillId="0" borderId="0" xfId="1" applyFont="1" applyBorder="1" applyAlignment="1">
      <alignment horizontal="center"/>
    </xf>
    <xf numFmtId="43" fontId="10" fillId="2" borderId="0" xfId="1" applyFont="1" applyFill="1" applyBorder="1" applyAlignment="1">
      <alignment horizontal="center"/>
    </xf>
    <xf numFmtId="43" fontId="14" fillId="0" borderId="0" xfId="1" applyFont="1" applyBorder="1" applyAlignment="1">
      <alignment horizontal="left"/>
    </xf>
    <xf numFmtId="43" fontId="10" fillId="0" borderId="0" xfId="1" applyFont="1" applyBorder="1" applyAlignment="1">
      <alignment horizontal="centerContinuous"/>
    </xf>
    <xf numFmtId="43" fontId="16" fillId="0" borderId="0" xfId="1" applyFont="1" applyBorder="1" applyAlignment="1">
      <alignment horizontal="centerContinuous"/>
    </xf>
    <xf numFmtId="43" fontId="15" fillId="0" borderId="0" xfId="1" applyFont="1" applyBorder="1" applyAlignment="1">
      <alignment horizontal="centerContinuous"/>
    </xf>
    <xf numFmtId="43" fontId="0" fillId="0" borderId="0" xfId="1" applyFont="1" applyBorder="1"/>
    <xf numFmtId="43" fontId="0" fillId="0" borderId="0" xfId="1" applyFont="1" applyProtection="1">
      <protection locked="0"/>
    </xf>
    <xf numFmtId="49" fontId="26" fillId="0" borderId="0" xfId="1" applyNumberFormat="1" applyFont="1" applyFill="1" applyBorder="1"/>
    <xf numFmtId="0" fontId="28" fillId="0" borderId="0" xfId="0" applyFont="1"/>
    <xf numFmtId="49" fontId="20" fillId="0" borderId="0" xfId="1" applyNumberFormat="1" applyFont="1" applyBorder="1" applyAlignment="1"/>
    <xf numFmtId="0" fontId="23" fillId="0" borderId="0" xfId="0" applyFont="1" applyProtection="1">
      <protection locked="0"/>
    </xf>
    <xf numFmtId="43" fontId="15" fillId="0" borderId="0" xfId="1" applyFont="1" applyAlignment="1">
      <alignment horizontal="center"/>
    </xf>
    <xf numFmtId="43" fontId="10" fillId="0" borderId="0" xfId="1" applyFont="1" applyAlignment="1">
      <alignment horizontal="center"/>
    </xf>
    <xf numFmtId="0" fontId="0" fillId="2" borderId="0" xfId="0" applyFill="1" applyProtection="1">
      <protection locked="0"/>
    </xf>
    <xf numFmtId="43" fontId="16" fillId="0" borderId="0" xfId="1" applyFont="1" applyBorder="1" applyAlignment="1">
      <alignment horizontal="center"/>
    </xf>
    <xf numFmtId="43" fontId="15" fillId="0" borderId="0" xfId="1" applyFont="1" applyBorder="1" applyAlignment="1">
      <alignment horizontal="center"/>
    </xf>
    <xf numFmtId="0" fontId="27" fillId="0" borderId="0" xfId="0" applyFont="1"/>
    <xf numFmtId="49" fontId="26" fillId="0" borderId="0" xfId="1" applyNumberFormat="1" applyFont="1" applyBorder="1" applyAlignment="1">
      <alignment horizontal="right"/>
    </xf>
    <xf numFmtId="0" fontId="32" fillId="0" borderId="0" xfId="0" applyFont="1"/>
    <xf numFmtId="0" fontId="22" fillId="0" borderId="0" xfId="0" applyFont="1"/>
    <xf numFmtId="0" fontId="28" fillId="0" borderId="0" xfId="0" applyFont="1" applyAlignment="1">
      <alignment vertical="center" wrapText="1"/>
    </xf>
    <xf numFmtId="0" fontId="28" fillId="0" borderId="0" xfId="0" applyFont="1" applyProtection="1">
      <protection locked="0"/>
    </xf>
    <xf numFmtId="43" fontId="0" fillId="0" borderId="0" xfId="1" applyFont="1" applyBorder="1" applyProtection="1">
      <protection locked="0"/>
    </xf>
    <xf numFmtId="0" fontId="24" fillId="2" borderId="4" xfId="8" applyFont="1" applyFill="1" applyBorder="1" applyProtection="1">
      <alignment horizontal="center"/>
      <protection locked="0"/>
    </xf>
    <xf numFmtId="0" fontId="24" fillId="2" borderId="3" xfId="10" applyFont="1" applyFill="1" applyBorder="1" applyProtection="1"/>
    <xf numFmtId="0" fontId="24" fillId="0" borderId="3" xfId="10" applyFont="1" applyFill="1" applyBorder="1" applyProtection="1"/>
    <xf numFmtId="0" fontId="23" fillId="2" borderId="3" xfId="10" applyFont="1" applyFill="1" applyBorder="1" applyProtection="1"/>
    <xf numFmtId="0" fontId="24" fillId="0" borderId="4" xfId="0" applyFont="1" applyBorder="1" applyAlignment="1">
      <alignment horizontal="center" vertical="center" wrapText="1"/>
    </xf>
    <xf numFmtId="0" fontId="25" fillId="0" borderId="3" xfId="10" applyFont="1" applyFill="1" applyBorder="1" applyProtection="1"/>
    <xf numFmtId="0" fontId="19" fillId="2" borderId="3" xfId="10" applyFont="1" applyFill="1" applyBorder="1" applyProtection="1"/>
    <xf numFmtId="0" fontId="19" fillId="0" borderId="3" xfId="10" applyFont="1" applyFill="1" applyBorder="1" applyProtection="1"/>
    <xf numFmtId="0" fontId="23" fillId="0" borderId="3" xfId="10" applyFont="1" applyFill="1" applyBorder="1" applyProtection="1">
      <protection locked="0"/>
    </xf>
    <xf numFmtId="0" fontId="13" fillId="0" borderId="3" xfId="9" applyFill="1" applyBorder="1"/>
    <xf numFmtId="0" fontId="12" fillId="0" borderId="3" xfId="10" applyFill="1" applyBorder="1"/>
    <xf numFmtId="0" fontId="24" fillId="0" borderId="4" xfId="8" applyFont="1" applyFill="1" applyBorder="1" applyProtection="1">
      <alignment horizontal="center"/>
      <protection locked="0"/>
    </xf>
    <xf numFmtId="0" fontId="12" fillId="0" borderId="4" xfId="8" applyFill="1" applyBorder="1" applyProtection="1">
      <alignment horizontal="center"/>
      <protection locked="0"/>
    </xf>
    <xf numFmtId="0" fontId="13" fillId="0" borderId="0" xfId="0" applyFont="1"/>
    <xf numFmtId="0" fontId="28" fillId="2" borderId="0" xfId="0" applyFont="1" applyFill="1" applyProtection="1">
      <protection locked="0"/>
    </xf>
    <xf numFmtId="0" fontId="13" fillId="0" borderId="4" xfId="8" applyFont="1" applyFill="1" applyBorder="1" applyProtection="1">
      <alignment horizontal="center"/>
      <protection locked="0"/>
    </xf>
    <xf numFmtId="0" fontId="48" fillId="2" borderId="0" xfId="0" applyFont="1" applyFill="1" applyProtection="1">
      <protection locked="0"/>
    </xf>
    <xf numFmtId="0" fontId="48" fillId="0" borderId="0" xfId="0" applyFont="1" applyProtection="1">
      <protection locked="0"/>
    </xf>
    <xf numFmtId="0" fontId="25" fillId="0" borderId="0" xfId="0" applyFont="1"/>
    <xf numFmtId="0" fontId="49" fillId="0" borderId="0" xfId="0" applyFont="1"/>
    <xf numFmtId="0" fontId="12" fillId="0" borderId="3" xfId="9" applyFont="1" applyFill="1" applyBorder="1"/>
    <xf numFmtId="0" fontId="21" fillId="0" borderId="0" xfId="0" applyFont="1"/>
    <xf numFmtId="0" fontId="48" fillId="0" borderId="0" xfId="0" applyFont="1"/>
    <xf numFmtId="43" fontId="23" fillId="0" borderId="33" xfId="1" applyFont="1" applyFill="1" applyBorder="1" applyProtection="1"/>
    <xf numFmtId="43" fontId="21" fillId="0" borderId="33" xfId="1" applyFont="1" applyFill="1" applyBorder="1" applyProtection="1"/>
    <xf numFmtId="43" fontId="21" fillId="0" borderId="4" xfId="1" applyFont="1" applyFill="1" applyBorder="1" applyProtection="1"/>
    <xf numFmtId="43" fontId="21" fillId="0" borderId="2" xfId="1" applyFont="1" applyFill="1" applyBorder="1" applyProtection="1"/>
    <xf numFmtId="43" fontId="19" fillId="0" borderId="2" xfId="1" applyFont="1" applyFill="1" applyBorder="1" applyProtection="1"/>
    <xf numFmtId="43" fontId="19" fillId="0" borderId="4" xfId="1" applyFont="1" applyFill="1" applyBorder="1" applyProtection="1"/>
    <xf numFmtId="43" fontId="21" fillId="0" borderId="4" xfId="1" applyFont="1" applyFill="1" applyBorder="1" applyAlignment="1" applyProtection="1">
      <alignment horizontal="center" vertical="center"/>
    </xf>
    <xf numFmtId="43" fontId="21" fillId="0" borderId="2" xfId="1" applyFont="1" applyFill="1" applyBorder="1" applyAlignment="1" applyProtection="1">
      <alignment horizontal="center" vertical="center"/>
    </xf>
    <xf numFmtId="43" fontId="23" fillId="0" borderId="2" xfId="1" applyFont="1" applyFill="1" applyBorder="1" applyProtection="1"/>
    <xf numFmtId="43" fontId="23" fillId="2" borderId="4" xfId="1" applyFont="1" applyFill="1" applyBorder="1" applyProtection="1">
      <protection locked="0"/>
    </xf>
    <xf numFmtId="0" fontId="9" fillId="0" borderId="0" xfId="0" applyFont="1"/>
    <xf numFmtId="0" fontId="18" fillId="0" borderId="0" xfId="81"/>
    <xf numFmtId="0" fontId="50" fillId="0" borderId="0" xfId="81" applyFont="1"/>
    <xf numFmtId="0" fontId="18" fillId="0" borderId="2" xfId="81" applyBorder="1" applyAlignment="1">
      <alignment horizontal="right" vertical="center"/>
    </xf>
    <xf numFmtId="0" fontId="18" fillId="0" borderId="28" xfId="81" applyBorder="1" applyAlignment="1">
      <alignment vertical="center"/>
    </xf>
    <xf numFmtId="0" fontId="18" fillId="0" borderId="28" xfId="81" applyBorder="1" applyAlignment="1">
      <alignment vertical="center" wrapText="1"/>
    </xf>
    <xf numFmtId="0" fontId="18" fillId="0" borderId="6" xfId="81" applyBorder="1" applyAlignment="1">
      <alignment horizontal="right" vertical="center"/>
    </xf>
    <xf numFmtId="0" fontId="18" fillId="0" borderId="5" xfId="81" applyBorder="1" applyAlignment="1">
      <alignment vertical="center" wrapText="1"/>
    </xf>
    <xf numFmtId="0" fontId="18" fillId="0" borderId="0" xfId="81" applyAlignment="1">
      <alignment horizontal="right"/>
    </xf>
    <xf numFmtId="0" fontId="13" fillId="0" borderId="8" xfId="0" applyFont="1" applyBorder="1"/>
    <xf numFmtId="0" fontId="12" fillId="0" borderId="0" xfId="0" applyFont="1" applyAlignment="1" applyProtection="1">
      <alignment horizontal="center"/>
      <protection locked="0"/>
    </xf>
    <xf numFmtId="0" fontId="13" fillId="0" borderId="2" xfId="0" applyFont="1" applyBorder="1"/>
    <xf numFmtId="0" fontId="13" fillId="0" borderId="0" xfId="0" applyFont="1" applyAlignment="1" applyProtection="1">
      <alignment horizontal="center"/>
      <protection locked="0"/>
    </xf>
    <xf numFmtId="0" fontId="18" fillId="0" borderId="0" xfId="0" applyFont="1" applyProtection="1">
      <protection locked="0"/>
    </xf>
    <xf numFmtId="43" fontId="11" fillId="0" borderId="4" xfId="0" applyNumberFormat="1" applyFont="1" applyBorder="1" applyAlignment="1" applyProtection="1">
      <alignment vertical="top" wrapText="1"/>
      <protection locked="0"/>
    </xf>
    <xf numFmtId="0" fontId="18" fillId="0" borderId="0" xfId="0" applyFont="1"/>
    <xf numFmtId="0" fontId="18" fillId="2" borderId="0" xfId="0" applyFont="1" applyFill="1" applyProtection="1">
      <protection locked="0"/>
    </xf>
    <xf numFmtId="44" fontId="18" fillId="0" borderId="4" xfId="45" applyFont="1" applyFill="1" applyBorder="1"/>
    <xf numFmtId="43" fontId="18" fillId="0" borderId="0" xfId="1" applyFont="1" applyProtection="1">
      <protection locked="0"/>
    </xf>
    <xf numFmtId="0" fontId="24" fillId="0" borderId="0" xfId="0" applyFont="1" applyProtection="1">
      <protection locked="0"/>
    </xf>
    <xf numFmtId="0" fontId="0" fillId="0" borderId="8" xfId="0" applyBorder="1" applyProtection="1">
      <protection locked="0"/>
    </xf>
    <xf numFmtId="43" fontId="25" fillId="0" borderId="2" xfId="1" applyFont="1" applyFill="1" applyBorder="1" applyProtection="1"/>
    <xf numFmtId="43" fontId="0" fillId="0" borderId="0" xfId="1" applyFont="1" applyFill="1" applyBorder="1" applyProtection="1">
      <protection locked="0"/>
    </xf>
    <xf numFmtId="44" fontId="18" fillId="0" borderId="13" xfId="45" applyFont="1" applyFill="1" applyBorder="1"/>
    <xf numFmtId="43" fontId="11" fillId="0" borderId="0" xfId="0" applyNumberFormat="1" applyFont="1" applyAlignment="1" applyProtection="1">
      <alignment vertical="top" wrapText="1"/>
      <protection locked="0"/>
    </xf>
    <xf numFmtId="0" fontId="13" fillId="0" borderId="43" xfId="0" applyFont="1" applyBorder="1"/>
    <xf numFmtId="43" fontId="11" fillId="0" borderId="45" xfId="0" applyNumberFormat="1" applyFont="1" applyBorder="1" applyAlignment="1" applyProtection="1">
      <alignment vertical="top" wrapText="1"/>
      <protection locked="0"/>
    </xf>
    <xf numFmtId="0" fontId="18" fillId="0" borderId="4" xfId="0" applyFont="1" applyBorder="1" applyProtection="1">
      <protection locked="0"/>
    </xf>
    <xf numFmtId="0" fontId="13" fillId="0" borderId="6" xfId="0" applyFont="1" applyBorder="1"/>
    <xf numFmtId="0" fontId="13" fillId="0" borderId="46" xfId="0" applyFont="1" applyBorder="1"/>
    <xf numFmtId="0" fontId="56" fillId="0" borderId="0" xfId="108"/>
    <xf numFmtId="0" fontId="10" fillId="0" borderId="0" xfId="109" applyFont="1"/>
    <xf numFmtId="43" fontId="10" fillId="0" borderId="0" xfId="109" applyNumberFormat="1" applyFont="1"/>
    <xf numFmtId="9" fontId="10" fillId="0" borderId="0" xfId="109" applyNumberFormat="1" applyFont="1"/>
    <xf numFmtId="9" fontId="7" fillId="0" borderId="0" xfId="37" applyNumberFormat="1" applyFont="1" applyFill="1" applyProtection="1">
      <protection locked="0"/>
    </xf>
    <xf numFmtId="0" fontId="9" fillId="0" borderId="0" xfId="109" applyFont="1" applyAlignment="1" applyProtection="1">
      <alignment vertical="center"/>
      <protection locked="0"/>
    </xf>
    <xf numFmtId="0" fontId="58" fillId="0" borderId="0" xfId="108" applyFont="1"/>
    <xf numFmtId="9" fontId="32" fillId="0" borderId="0" xfId="109" applyNumberFormat="1" applyFont="1" applyAlignment="1">
      <alignment horizontal="right"/>
    </xf>
    <xf numFmtId="0" fontId="57" fillId="0" borderId="0" xfId="108" applyFont="1" applyAlignment="1">
      <alignment vertical="top"/>
    </xf>
    <xf numFmtId="0" fontId="32" fillId="0" borderId="0" xfId="108" applyFont="1" applyAlignment="1">
      <alignment vertical="top"/>
    </xf>
    <xf numFmtId="0" fontId="9" fillId="0" borderId="0" xfId="109" applyFont="1"/>
    <xf numFmtId="1" fontId="9" fillId="0" borderId="0" xfId="110" applyNumberFormat="1" applyFont="1" applyFill="1" applyBorder="1" applyAlignment="1"/>
    <xf numFmtId="0" fontId="9" fillId="0" borderId="0" xfId="109" applyFont="1" applyAlignment="1">
      <alignment horizontal="center"/>
    </xf>
    <xf numFmtId="165" fontId="58" fillId="0" borderId="5" xfId="2" applyNumberFormat="1" applyFont="1" applyFill="1" applyBorder="1" applyAlignment="1">
      <alignment horizontal="center"/>
    </xf>
    <xf numFmtId="0" fontId="58" fillId="0" borderId="0" xfId="108" applyFont="1" applyAlignment="1">
      <alignment horizontal="left"/>
    </xf>
    <xf numFmtId="174" fontId="58" fillId="0" borderId="0" xfId="2" applyNumberFormat="1" applyFont="1" applyFill="1" applyBorder="1" applyAlignment="1">
      <alignment horizontal="left"/>
    </xf>
    <xf numFmtId="43" fontId="21" fillId="0" borderId="10" xfId="1" applyFont="1" applyFill="1" applyBorder="1" applyAlignment="1" applyProtection="1">
      <alignment horizontal="center" vertical="center"/>
    </xf>
    <xf numFmtId="43" fontId="21" fillId="0" borderId="15" xfId="1" applyFont="1" applyFill="1" applyBorder="1" applyAlignment="1" applyProtection="1">
      <alignment horizontal="center" vertical="center"/>
    </xf>
    <xf numFmtId="43" fontId="19" fillId="0" borderId="10" xfId="1" applyFont="1" applyFill="1" applyBorder="1" applyProtection="1"/>
    <xf numFmtId="43" fontId="19" fillId="0" borderId="15" xfId="1" applyFont="1" applyFill="1" applyBorder="1" applyProtection="1"/>
    <xf numFmtId="43" fontId="21" fillId="0" borderId="10" xfId="1" applyFont="1" applyFill="1" applyBorder="1" applyProtection="1"/>
    <xf numFmtId="43" fontId="21" fillId="0" borderId="15" xfId="1" applyFont="1" applyFill="1" applyBorder="1" applyProtection="1"/>
    <xf numFmtId="43" fontId="23" fillId="0" borderId="15" xfId="1" applyFont="1" applyFill="1" applyBorder="1" applyProtection="1"/>
    <xf numFmtId="43" fontId="25" fillId="0" borderId="33" xfId="1" applyFont="1" applyFill="1" applyBorder="1" applyProtection="1"/>
    <xf numFmtId="43" fontId="25" fillId="0" borderId="15" xfId="1" applyFont="1" applyFill="1" applyBorder="1" applyProtection="1"/>
    <xf numFmtId="43" fontId="0" fillId="0" borderId="20" xfId="1" applyFont="1" applyFill="1" applyBorder="1" applyProtection="1">
      <protection locked="0"/>
    </xf>
    <xf numFmtId="0" fontId="0" fillId="0" borderId="40" xfId="0" applyBorder="1" applyProtection="1">
      <protection locked="0"/>
    </xf>
    <xf numFmtId="43" fontId="11" fillId="0" borderId="10" xfId="0" applyNumberFormat="1" applyFont="1" applyBorder="1" applyAlignment="1" applyProtection="1">
      <alignment vertical="top" wrapText="1"/>
      <protection locked="0"/>
    </xf>
    <xf numFmtId="43" fontId="11" fillId="0" borderId="15" xfId="0" applyNumberFormat="1" applyFont="1" applyBorder="1" applyAlignment="1" applyProtection="1">
      <alignment vertical="top" wrapText="1"/>
      <protection locked="0"/>
    </xf>
    <xf numFmtId="43" fontId="11" fillId="0" borderId="44" xfId="0" applyNumberFormat="1" applyFont="1" applyBorder="1" applyAlignment="1" applyProtection="1">
      <alignment vertical="top" wrapText="1"/>
      <protection locked="0"/>
    </xf>
    <xf numFmtId="43" fontId="11" fillId="0" borderId="56" xfId="0" applyNumberFormat="1" applyFont="1" applyBorder="1" applyAlignment="1" applyProtection="1">
      <alignment vertical="top" wrapText="1"/>
      <protection locked="0"/>
    </xf>
    <xf numFmtId="43" fontId="11" fillId="0" borderId="20" xfId="0" applyNumberFormat="1" applyFont="1" applyBorder="1" applyAlignment="1" applyProtection="1">
      <alignment vertical="top" wrapText="1"/>
      <protection locked="0"/>
    </xf>
    <xf numFmtId="43" fontId="11" fillId="0" borderId="40" xfId="0" applyNumberFormat="1" applyFont="1" applyBorder="1" applyAlignment="1" applyProtection="1">
      <alignment vertical="top" wrapText="1"/>
      <protection locked="0"/>
    </xf>
    <xf numFmtId="0" fontId="11" fillId="0" borderId="10" xfId="0" applyFont="1" applyBorder="1" applyAlignment="1" applyProtection="1">
      <alignment vertical="top" wrapText="1"/>
      <protection locked="0"/>
    </xf>
    <xf numFmtId="0" fontId="18" fillId="0" borderId="15" xfId="0" applyFont="1" applyBorder="1" applyProtection="1">
      <protection locked="0"/>
    </xf>
    <xf numFmtId="44" fontId="18" fillId="0" borderId="10" xfId="45" applyFont="1" applyFill="1" applyBorder="1"/>
    <xf numFmtId="44" fontId="18" fillId="0" borderId="15" xfId="45" applyFont="1" applyFill="1" applyBorder="1"/>
    <xf numFmtId="44" fontId="18" fillId="0" borderId="11" xfId="45" applyFont="1" applyFill="1" applyBorder="1"/>
    <xf numFmtId="44" fontId="18" fillId="0" borderId="16" xfId="45" applyFont="1" applyFill="1" applyBorder="1"/>
    <xf numFmtId="0" fontId="9" fillId="0" borderId="20" xfId="109" applyFont="1" applyBorder="1"/>
    <xf numFmtId="49" fontId="21" fillId="3" borderId="4" xfId="1" applyNumberFormat="1" applyFont="1" applyFill="1" applyBorder="1" applyAlignment="1" applyProtection="1">
      <alignment horizontal="center" vertical="center" wrapText="1"/>
      <protection locked="0"/>
    </xf>
    <xf numFmtId="0" fontId="41" fillId="0" borderId="0" xfId="0" applyFont="1"/>
    <xf numFmtId="43" fontId="41" fillId="0" borderId="0" xfId="22" applyFont="1"/>
    <xf numFmtId="10" fontId="41" fillId="0" borderId="0" xfId="87" applyNumberFormat="1" applyFont="1"/>
    <xf numFmtId="0" fontId="61" fillId="0" borderId="0" xfId="0" applyFont="1"/>
    <xf numFmtId="0" fontId="61" fillId="0" borderId="0" xfId="0" applyFont="1" applyAlignment="1">
      <alignment horizontal="center"/>
    </xf>
    <xf numFmtId="43" fontId="61" fillId="0" borderId="0" xfId="22" applyFont="1" applyFill="1" applyBorder="1"/>
    <xf numFmtId="10" fontId="61" fillId="0" borderId="0" xfId="87" applyNumberFormat="1" applyFont="1" applyFill="1" applyBorder="1"/>
    <xf numFmtId="0" fontId="41" fillId="0" borderId="0" xfId="0" applyFont="1" applyAlignment="1">
      <alignment horizontal="center"/>
    </xf>
    <xf numFmtId="0" fontId="62" fillId="0" borderId="0" xfId="0" applyFont="1" applyAlignment="1">
      <alignment horizontal="center"/>
    </xf>
    <xf numFmtId="0" fontId="63" fillId="0" borderId="0" xfId="0" applyFont="1"/>
    <xf numFmtId="10" fontId="41" fillId="0" borderId="0" xfId="87" applyNumberFormat="1" applyFont="1" applyBorder="1"/>
    <xf numFmtId="43" fontId="41" fillId="0" borderId="0" xfId="22" applyFont="1" applyBorder="1"/>
    <xf numFmtId="43" fontId="41" fillId="0" borderId="0" xfId="22" applyFont="1" applyProtection="1">
      <protection locked="0"/>
    </xf>
    <xf numFmtId="0" fontId="41" fillId="0" borderId="0" xfId="0" applyFont="1" applyProtection="1">
      <protection locked="0"/>
    </xf>
    <xf numFmtId="10" fontId="41" fillId="0" borderId="0" xfId="87" applyNumberFormat="1" applyFont="1" applyBorder="1" applyProtection="1">
      <protection locked="0"/>
    </xf>
    <xf numFmtId="43" fontId="41" fillId="0" borderId="0" xfId="22" applyFont="1" applyBorder="1" applyProtection="1">
      <protection locked="0"/>
    </xf>
    <xf numFmtId="0" fontId="64" fillId="0" borderId="0" xfId="0" applyFont="1"/>
    <xf numFmtId="0" fontId="64" fillId="0" borderId="0" xfId="0" applyFont="1" applyProtection="1">
      <protection locked="0"/>
    </xf>
    <xf numFmtId="0" fontId="61" fillId="0" borderId="0" xfId="0" applyFont="1" applyProtection="1">
      <protection locked="0"/>
    </xf>
    <xf numFmtId="10" fontId="41" fillId="0" borderId="0" xfId="87" applyNumberFormat="1" applyFont="1" applyProtection="1">
      <protection locked="0"/>
    </xf>
    <xf numFmtId="0" fontId="61" fillId="0" borderId="66" xfId="0" applyFont="1" applyBorder="1" applyProtection="1">
      <protection locked="0"/>
    </xf>
    <xf numFmtId="43" fontId="61" fillId="8" borderId="64" xfId="22" applyFont="1" applyFill="1" applyBorder="1" applyAlignment="1" applyProtection="1">
      <alignment horizontal="center"/>
      <protection locked="0"/>
    </xf>
    <xf numFmtId="43" fontId="61" fillId="8" borderId="67" xfId="22" applyFont="1" applyFill="1" applyBorder="1" applyProtection="1">
      <protection locked="0"/>
    </xf>
    <xf numFmtId="0" fontId="41" fillId="0" borderId="64" xfId="0" applyFont="1" applyBorder="1" applyProtection="1">
      <protection locked="0"/>
    </xf>
    <xf numFmtId="43" fontId="61" fillId="8" borderId="68" xfId="22" applyFont="1" applyFill="1" applyBorder="1" applyProtection="1">
      <protection locked="0"/>
    </xf>
    <xf numFmtId="43" fontId="41" fillId="8" borderId="64" xfId="22" applyFont="1" applyFill="1" applyBorder="1" applyProtection="1">
      <protection locked="0"/>
    </xf>
    <xf numFmtId="0" fontId="65" fillId="7" borderId="63" xfId="0" applyFont="1" applyFill="1" applyBorder="1" applyProtection="1">
      <protection locked="0"/>
    </xf>
    <xf numFmtId="37" fontId="65" fillId="7" borderId="63" xfId="0" applyNumberFormat="1" applyFont="1" applyFill="1" applyBorder="1" applyProtection="1">
      <protection locked="0"/>
    </xf>
    <xf numFmtId="43" fontId="65" fillId="7" borderId="69" xfId="22" applyFont="1" applyFill="1" applyBorder="1" applyProtection="1">
      <protection locked="0"/>
    </xf>
    <xf numFmtId="10" fontId="65" fillId="7" borderId="70" xfId="87" applyNumberFormat="1" applyFont="1" applyFill="1" applyBorder="1" applyProtection="1">
      <protection locked="0"/>
    </xf>
    <xf numFmtId="43" fontId="66" fillId="7" borderId="71" xfId="22" applyFont="1" applyFill="1" applyBorder="1" applyProtection="1">
      <protection locked="0"/>
    </xf>
    <xf numFmtId="43" fontId="65" fillId="7" borderId="70" xfId="22" applyFont="1" applyFill="1" applyBorder="1" applyProtection="1">
      <protection locked="0"/>
    </xf>
    <xf numFmtId="43" fontId="65" fillId="7" borderId="0" xfId="0" applyNumberFormat="1" applyFont="1" applyFill="1" applyProtection="1">
      <protection locked="0"/>
    </xf>
    <xf numFmtId="43" fontId="65" fillId="7" borderId="70" xfId="22" applyFont="1" applyFill="1" applyBorder="1" applyProtection="1"/>
    <xf numFmtId="37" fontId="41" fillId="0" borderId="0" xfId="0" applyNumberFormat="1" applyFont="1" applyProtection="1">
      <protection locked="0"/>
    </xf>
    <xf numFmtId="43" fontId="41" fillId="0" borderId="0" xfId="0" applyNumberFormat="1" applyFont="1" applyProtection="1">
      <protection locked="0"/>
    </xf>
    <xf numFmtId="9" fontId="41" fillId="0" borderId="0" xfId="0" applyNumberFormat="1" applyFont="1" applyProtection="1">
      <protection locked="0"/>
    </xf>
    <xf numFmtId="43" fontId="41" fillId="0" borderId="75" xfId="0" applyNumberFormat="1" applyFont="1" applyBorder="1" applyProtection="1">
      <protection locked="0"/>
    </xf>
    <xf numFmtId="43" fontId="41" fillId="0" borderId="78" xfId="22" applyFont="1" applyBorder="1" applyProtection="1">
      <protection locked="0"/>
    </xf>
    <xf numFmtId="10" fontId="41" fillId="0" borderId="78" xfId="87" applyNumberFormat="1" applyFont="1" applyBorder="1" applyProtection="1">
      <protection locked="0"/>
    </xf>
    <xf numFmtId="0" fontId="61" fillId="8" borderId="79" xfId="0" applyFont="1" applyFill="1" applyBorder="1" applyProtection="1">
      <protection locked="0"/>
    </xf>
    <xf numFmtId="0" fontId="61" fillId="8" borderId="80" xfId="0" applyFont="1" applyFill="1" applyBorder="1" applyProtection="1">
      <protection locked="0"/>
    </xf>
    <xf numFmtId="0" fontId="41" fillId="8" borderId="80" xfId="0" applyFont="1" applyFill="1" applyBorder="1" applyProtection="1">
      <protection locked="0"/>
    </xf>
    <xf numFmtId="0" fontId="41" fillId="0" borderId="80" xfId="0" applyFont="1" applyBorder="1" applyProtection="1">
      <protection locked="0"/>
    </xf>
    <xf numFmtId="43" fontId="41" fillId="8" borderId="81" xfId="22" applyFont="1" applyFill="1" applyBorder="1" applyProtection="1">
      <protection locked="0"/>
    </xf>
    <xf numFmtId="0" fontId="41" fillId="0" borderId="63" xfId="0" applyFont="1" applyBorder="1" applyProtection="1">
      <protection locked="0"/>
    </xf>
    <xf numFmtId="10" fontId="41" fillId="8" borderId="63" xfId="87" applyNumberFormat="1" applyFont="1" applyFill="1" applyBorder="1" applyProtection="1">
      <protection locked="0"/>
    </xf>
    <xf numFmtId="43" fontId="41" fillId="0" borderId="63" xfId="0" applyNumberFormat="1" applyFont="1" applyBorder="1" applyProtection="1">
      <protection locked="0"/>
    </xf>
    <xf numFmtId="43" fontId="61" fillId="8" borderId="82" xfId="22" applyFont="1" applyFill="1" applyBorder="1" applyProtection="1"/>
    <xf numFmtId="43" fontId="41" fillId="8" borderId="80" xfId="22" applyFont="1" applyFill="1" applyBorder="1" applyProtection="1">
      <protection locked="0"/>
    </xf>
    <xf numFmtId="10" fontId="41" fillId="8" borderId="80" xfId="87" applyNumberFormat="1" applyFont="1" applyFill="1" applyBorder="1" applyProtection="1">
      <protection locked="0"/>
    </xf>
    <xf numFmtId="43" fontId="61" fillId="8" borderId="83" xfId="22" applyFont="1" applyFill="1" applyBorder="1" applyProtection="1"/>
    <xf numFmtId="43" fontId="61" fillId="0" borderId="0" xfId="22" applyFont="1" applyFill="1" applyProtection="1">
      <protection locked="0"/>
    </xf>
    <xf numFmtId="0" fontId="61" fillId="0" borderId="84" xfId="0" applyFont="1" applyBorder="1" applyProtection="1">
      <protection locked="0"/>
    </xf>
    <xf numFmtId="0" fontId="61" fillId="0" borderId="76" xfId="0" applyFont="1" applyBorder="1" applyProtection="1">
      <protection locked="0"/>
    </xf>
    <xf numFmtId="0" fontId="41" fillId="0" borderId="76" xfId="0" applyFont="1" applyBorder="1" applyProtection="1">
      <protection locked="0"/>
    </xf>
    <xf numFmtId="43" fontId="41" fillId="0" borderId="76" xfId="22" applyFont="1" applyBorder="1" applyProtection="1">
      <protection locked="0"/>
    </xf>
    <xf numFmtId="10" fontId="41" fillId="0" borderId="76" xfId="87" applyNumberFormat="1" applyFont="1" applyBorder="1" applyProtection="1">
      <protection locked="0"/>
    </xf>
    <xf numFmtId="0" fontId="62" fillId="8" borderId="86" xfId="0" applyFont="1" applyFill="1" applyBorder="1" applyProtection="1">
      <protection locked="0"/>
    </xf>
    <xf numFmtId="0" fontId="67" fillId="8" borderId="86" xfId="0" applyFont="1" applyFill="1" applyBorder="1" applyProtection="1">
      <protection locked="0"/>
    </xf>
    <xf numFmtId="43" fontId="67" fillId="8" borderId="86" xfId="22" applyFont="1" applyFill="1" applyBorder="1" applyProtection="1">
      <protection locked="0"/>
    </xf>
    <xf numFmtId="0" fontId="67" fillId="0" borderId="86" xfId="0" applyFont="1" applyBorder="1" applyProtection="1">
      <protection locked="0"/>
    </xf>
    <xf numFmtId="10" fontId="67" fillId="8" borderId="86" xfId="87" applyNumberFormat="1" applyFont="1" applyFill="1" applyBorder="1" applyProtection="1">
      <protection locked="0"/>
    </xf>
    <xf numFmtId="43" fontId="62" fillId="8" borderId="86" xfId="22" applyFont="1" applyFill="1" applyBorder="1" applyProtection="1"/>
    <xf numFmtId="0" fontId="67" fillId="0" borderId="0" xfId="0" applyFont="1" applyProtection="1">
      <protection locked="0"/>
    </xf>
    <xf numFmtId="0" fontId="68" fillId="0" borderId="0" xfId="0" applyFont="1" applyProtection="1">
      <protection locked="0"/>
    </xf>
    <xf numFmtId="10" fontId="41" fillId="8" borderId="65" xfId="87" applyNumberFormat="1" applyFont="1" applyFill="1" applyBorder="1" applyAlignment="1" applyProtection="1">
      <alignment horizontal="right"/>
      <protection locked="0"/>
    </xf>
    <xf numFmtId="10" fontId="41" fillId="8" borderId="63" xfId="87" applyNumberFormat="1" applyFont="1" applyFill="1" applyBorder="1" applyAlignment="1" applyProtection="1">
      <alignment horizontal="right"/>
      <protection locked="0"/>
    </xf>
    <xf numFmtId="49" fontId="26" fillId="0" borderId="0" xfId="1" applyNumberFormat="1" applyFont="1" applyBorder="1" applyAlignment="1">
      <alignment horizontal="left"/>
    </xf>
    <xf numFmtId="43" fontId="11" fillId="3" borderId="10" xfId="0" applyNumberFormat="1" applyFont="1" applyFill="1" applyBorder="1" applyAlignment="1" applyProtection="1">
      <alignment vertical="top" wrapText="1"/>
      <protection locked="0"/>
    </xf>
    <xf numFmtId="43" fontId="11" fillId="3" borderId="4" xfId="0" applyNumberFormat="1" applyFont="1" applyFill="1" applyBorder="1" applyAlignment="1" applyProtection="1">
      <alignment vertical="top" wrapText="1"/>
      <protection locked="0"/>
    </xf>
    <xf numFmtId="9" fontId="11" fillId="0" borderId="15" xfId="19" applyFont="1" applyFill="1" applyBorder="1" applyAlignment="1" applyProtection="1">
      <alignment vertical="top" wrapText="1"/>
      <protection locked="0"/>
    </xf>
    <xf numFmtId="0" fontId="18" fillId="0" borderId="10" xfId="45" applyNumberFormat="1" applyFont="1" applyFill="1" applyBorder="1"/>
    <xf numFmtId="0" fontId="9" fillId="0" borderId="0" xfId="109" applyFont="1" applyAlignment="1">
      <alignment horizontal="right"/>
    </xf>
    <xf numFmtId="174" fontId="58" fillId="0" borderId="0" xfId="2" applyNumberFormat="1" applyFont="1" applyFill="1" applyBorder="1" applyAlignment="1">
      <alignment horizontal="right"/>
    </xf>
    <xf numFmtId="0" fontId="12" fillId="0" borderId="0" xfId="109" applyFont="1" applyAlignment="1" applyProtection="1">
      <alignment vertical="top" wrapText="1"/>
      <protection locked="0"/>
    </xf>
    <xf numFmtId="40" fontId="0" fillId="0" borderId="0" xfId="0" applyNumberFormat="1" applyProtection="1">
      <protection locked="0"/>
    </xf>
    <xf numFmtId="0" fontId="69" fillId="0" borderId="0" xfId="81" applyFont="1" applyAlignment="1">
      <alignment horizontal="right"/>
    </xf>
    <xf numFmtId="0" fontId="69" fillId="0" borderId="0" xfId="109" applyFont="1" applyAlignment="1" applyProtection="1">
      <alignment horizontal="right" wrapText="1"/>
      <protection locked="0"/>
    </xf>
    <xf numFmtId="43" fontId="24" fillId="2" borderId="0" xfId="1" applyFont="1" applyFill="1" applyBorder="1" applyProtection="1"/>
    <xf numFmtId="43" fontId="24" fillId="2" borderId="0" xfId="1" applyFont="1" applyFill="1" applyBorder="1" applyProtection="1">
      <protection locked="0"/>
    </xf>
    <xf numFmtId="0" fontId="23" fillId="0" borderId="0" xfId="0" applyFont="1" applyAlignment="1" applyProtection="1">
      <alignment horizontal="center"/>
      <protection locked="0"/>
    </xf>
    <xf numFmtId="43" fontId="21" fillId="4" borderId="29" xfId="1" applyFont="1" applyFill="1" applyBorder="1" applyAlignment="1" applyProtection="1">
      <alignment horizontal="center" vertical="center" wrapText="1"/>
      <protection locked="0"/>
    </xf>
    <xf numFmtId="43" fontId="21" fillId="4" borderId="30" xfId="1" applyFont="1" applyFill="1" applyBorder="1" applyAlignment="1" applyProtection="1">
      <alignment horizontal="center" vertical="center" wrapText="1"/>
      <protection locked="0"/>
    </xf>
    <xf numFmtId="43" fontId="21" fillId="4" borderId="6" xfId="1" applyFont="1" applyFill="1" applyBorder="1" applyAlignment="1" applyProtection="1">
      <alignment horizontal="center" vertical="center" wrapText="1"/>
      <protection locked="0"/>
    </xf>
    <xf numFmtId="43" fontId="21" fillId="4" borderId="10" xfId="1" applyFont="1" applyFill="1" applyBorder="1" applyAlignment="1" applyProtection="1">
      <alignment horizontal="center" vertical="center" wrapText="1"/>
      <protection locked="0"/>
    </xf>
    <xf numFmtId="43" fontId="21" fillId="4" borderId="4" xfId="1" applyFont="1" applyFill="1" applyBorder="1" applyAlignment="1" applyProtection="1">
      <alignment horizontal="center" vertical="center" wrapText="1"/>
      <protection locked="0"/>
    </xf>
    <xf numFmtId="43" fontId="21" fillId="4" borderId="2" xfId="1" applyFont="1" applyFill="1" applyBorder="1" applyAlignment="1" applyProtection="1">
      <alignment horizontal="center" vertical="center" wrapText="1"/>
      <protection locked="0"/>
    </xf>
    <xf numFmtId="43" fontId="24" fillId="4" borderId="10" xfId="1" applyFont="1" applyFill="1" applyBorder="1" applyProtection="1">
      <protection locked="0"/>
    </xf>
    <xf numFmtId="43" fontId="24" fillId="4" borderId="4" xfId="1" applyFont="1" applyFill="1" applyBorder="1"/>
    <xf numFmtId="43" fontId="24" fillId="4" borderId="2" xfId="1" applyFont="1" applyFill="1" applyBorder="1"/>
    <xf numFmtId="43" fontId="19" fillId="4" borderId="2" xfId="87" applyNumberFormat="1" applyFont="1" applyFill="1" applyBorder="1" applyAlignment="1" applyProtection="1">
      <alignment horizontal="center"/>
    </xf>
    <xf numFmtId="43" fontId="19" fillId="4" borderId="6" xfId="87" applyNumberFormat="1" applyFont="1" applyFill="1" applyBorder="1" applyAlignment="1" applyProtection="1">
      <alignment horizontal="center"/>
    </xf>
    <xf numFmtId="43" fontId="19" fillId="4" borderId="47" xfId="87" applyNumberFormat="1" applyFont="1" applyFill="1" applyBorder="1" applyAlignment="1" applyProtection="1">
      <alignment horizontal="center"/>
    </xf>
    <xf numFmtId="43" fontId="24" fillId="4" borderId="4" xfId="1" applyFont="1" applyFill="1" applyBorder="1" applyProtection="1">
      <protection locked="0"/>
    </xf>
    <xf numFmtId="43" fontId="24" fillId="4" borderId="2" xfId="1" applyFont="1" applyFill="1" applyBorder="1" applyProtection="1">
      <protection locked="0"/>
    </xf>
    <xf numFmtId="43" fontId="24" fillId="4" borderId="10" xfId="1" applyFont="1" applyFill="1" applyBorder="1" applyAlignment="1" applyProtection="1">
      <alignment horizontal="centerContinuous"/>
      <protection locked="0"/>
    </xf>
    <xf numFmtId="43" fontId="22" fillId="4" borderId="10" xfId="1" applyFont="1" applyFill="1" applyBorder="1" applyProtection="1">
      <protection locked="0"/>
    </xf>
    <xf numFmtId="43" fontId="22" fillId="4" borderId="4" xfId="1" applyFont="1" applyFill="1" applyBorder="1"/>
    <xf numFmtId="43" fontId="19" fillId="0" borderId="47" xfId="87" applyNumberFormat="1" applyFont="1" applyFill="1" applyBorder="1" applyAlignment="1" applyProtection="1">
      <alignment horizontal="center"/>
    </xf>
    <xf numFmtId="43" fontId="23" fillId="4" borderId="10" xfId="1" applyFont="1" applyFill="1" applyBorder="1" applyProtection="1">
      <protection locked="0"/>
    </xf>
    <xf numFmtId="43" fontId="23" fillId="4" borderId="4" xfId="1" applyFont="1" applyFill="1" applyBorder="1" applyProtection="1">
      <protection locked="0"/>
    </xf>
    <xf numFmtId="0" fontId="18" fillId="4" borderId="10" xfId="0" applyFont="1" applyFill="1" applyBorder="1"/>
    <xf numFmtId="0" fontId="18" fillId="4" borderId="4" xfId="0" applyFont="1" applyFill="1" applyBorder="1" applyProtection="1">
      <protection locked="0"/>
    </xf>
    <xf numFmtId="0" fontId="18" fillId="4" borderId="15" xfId="0" applyFont="1" applyFill="1" applyBorder="1" applyProtection="1">
      <protection locked="0"/>
    </xf>
    <xf numFmtId="0" fontId="9" fillId="4" borderId="10" xfId="0" applyFont="1" applyFill="1" applyBorder="1" applyAlignment="1" applyProtection="1">
      <alignment vertical="center" wrapText="1"/>
      <protection locked="0"/>
    </xf>
    <xf numFmtId="0" fontId="11" fillId="4" borderId="10" xfId="0" applyFont="1" applyFill="1" applyBorder="1" applyAlignment="1" applyProtection="1">
      <alignment vertical="top" wrapText="1"/>
      <protection locked="0"/>
    </xf>
    <xf numFmtId="43" fontId="11" fillId="4" borderId="15" xfId="0" applyNumberFormat="1" applyFont="1" applyFill="1" applyBorder="1" applyAlignment="1" applyProtection="1">
      <alignment vertical="top" wrapText="1"/>
      <protection locked="0"/>
    </xf>
    <xf numFmtId="0" fontId="18" fillId="4" borderId="10" xfId="0" applyFont="1" applyFill="1" applyBorder="1" applyAlignment="1">
      <alignment horizontal="center"/>
    </xf>
    <xf numFmtId="43" fontId="18" fillId="4" borderId="10" xfId="1" applyFont="1" applyFill="1" applyBorder="1" applyProtection="1">
      <protection locked="0"/>
    </xf>
    <xf numFmtId="43" fontId="18" fillId="4" borderId="4" xfId="1" applyFont="1" applyFill="1" applyBorder="1" applyProtection="1">
      <protection locked="0"/>
    </xf>
    <xf numFmtId="0" fontId="18" fillId="0" borderId="11" xfId="45" applyNumberFormat="1" applyFont="1" applyFill="1" applyBorder="1"/>
    <xf numFmtId="43" fontId="19" fillId="4" borderId="87" xfId="87" applyNumberFormat="1" applyFont="1" applyFill="1" applyBorder="1" applyAlignment="1" applyProtection="1">
      <alignment horizontal="center"/>
    </xf>
    <xf numFmtId="43" fontId="19" fillId="4" borderId="30" xfId="87" applyNumberFormat="1" applyFont="1" applyFill="1" applyBorder="1" applyAlignment="1" applyProtection="1">
      <alignment horizontal="center"/>
    </xf>
    <xf numFmtId="0" fontId="0" fillId="0" borderId="9" xfId="0" applyBorder="1" applyProtection="1">
      <protection locked="0"/>
    </xf>
    <xf numFmtId="0" fontId="13" fillId="0" borderId="4" xfId="0" applyFont="1" applyBorder="1"/>
    <xf numFmtId="0" fontId="13" fillId="0" borderId="4" xfId="0" applyFont="1" applyBorder="1" applyAlignment="1" applyProtection="1">
      <alignment wrapText="1"/>
      <protection locked="0"/>
    </xf>
    <xf numFmtId="0" fontId="13" fillId="0" borderId="45" xfId="0" applyFont="1" applyBorder="1" applyAlignment="1" applyProtection="1">
      <alignment wrapText="1"/>
      <protection locked="0"/>
    </xf>
    <xf numFmtId="0" fontId="13" fillId="0" borderId="91" xfId="0" applyFont="1" applyBorder="1" applyAlignment="1" applyProtection="1">
      <alignment wrapText="1"/>
      <protection locked="0"/>
    </xf>
    <xf numFmtId="0" fontId="13" fillId="0" borderId="30" xfId="0" applyFont="1" applyBorder="1" applyAlignment="1" applyProtection="1">
      <alignment wrapText="1"/>
      <protection locked="0"/>
    </xf>
    <xf numFmtId="0" fontId="13" fillId="0" borderId="4" xfId="0" applyFont="1" applyBorder="1" applyAlignment="1" applyProtection="1">
      <alignment horizontal="center" wrapText="1"/>
      <protection locked="0"/>
    </xf>
    <xf numFmtId="0" fontId="13" fillId="0" borderId="9" xfId="0" applyFont="1" applyBorder="1" applyAlignment="1">
      <alignment horizontal="center"/>
    </xf>
    <xf numFmtId="0" fontId="13" fillId="0" borderId="4" xfId="0" applyFont="1" applyBorder="1" applyAlignment="1" applyProtection="1">
      <alignment horizontal="center"/>
      <protection locked="0"/>
    </xf>
    <xf numFmtId="0" fontId="13" fillId="0" borderId="9" xfId="0" applyFont="1" applyBorder="1" applyAlignment="1" applyProtection="1">
      <alignment horizontal="center"/>
      <protection locked="0"/>
    </xf>
    <xf numFmtId="0" fontId="19" fillId="3" borderId="87" xfId="0" applyFont="1" applyFill="1" applyBorder="1" applyAlignment="1">
      <alignment horizontal="left" wrapText="1"/>
    </xf>
    <xf numFmtId="0" fontId="19" fillId="0" borderId="87" xfId="0" applyFont="1" applyBorder="1" applyAlignment="1">
      <alignment horizontal="left" vertical="center" wrapText="1"/>
    </xf>
    <xf numFmtId="0" fontId="19" fillId="0" borderId="87" xfId="0" applyFont="1" applyBorder="1" applyAlignment="1">
      <alignment horizontal="left" vertical="center"/>
    </xf>
    <xf numFmtId="9" fontId="21" fillId="3" borderId="15" xfId="1" applyNumberFormat="1" applyFont="1" applyFill="1" applyBorder="1" applyAlignment="1" applyProtection="1">
      <alignment horizontal="center" vertical="center" wrapText="1"/>
      <protection locked="0"/>
    </xf>
    <xf numFmtId="0" fontId="18" fillId="4" borderId="2" xfId="0" applyFont="1" applyFill="1" applyBorder="1" applyProtection="1">
      <protection locked="0"/>
    </xf>
    <xf numFmtId="43" fontId="11" fillId="0" borderId="2" xfId="0" applyNumberFormat="1" applyFont="1" applyBorder="1" applyAlignment="1" applyProtection="1">
      <alignment vertical="top" wrapText="1"/>
      <protection locked="0"/>
    </xf>
    <xf numFmtId="43" fontId="11" fillId="0" borderId="43" xfId="0" applyNumberFormat="1" applyFont="1" applyBorder="1" applyAlignment="1" applyProtection="1">
      <alignment vertical="top" wrapText="1"/>
      <protection locked="0"/>
    </xf>
    <xf numFmtId="43" fontId="11" fillId="4" borderId="2" xfId="0" applyNumberFormat="1" applyFont="1" applyFill="1" applyBorder="1" applyAlignment="1" applyProtection="1">
      <alignment vertical="top" wrapText="1"/>
      <protection locked="0"/>
    </xf>
    <xf numFmtId="9" fontId="11" fillId="0" borderId="2" xfId="19" applyFont="1" applyFill="1" applyBorder="1" applyAlignment="1" applyProtection="1">
      <alignment vertical="top" wrapText="1"/>
      <protection locked="0"/>
    </xf>
    <xf numFmtId="0" fontId="18" fillId="0" borderId="2" xfId="0" applyFont="1" applyBorder="1" applyProtection="1">
      <protection locked="0"/>
    </xf>
    <xf numFmtId="43" fontId="19" fillId="0" borderId="6" xfId="87" applyNumberFormat="1" applyFont="1" applyFill="1" applyBorder="1" applyAlignment="1" applyProtection="1">
      <alignment horizontal="center"/>
    </xf>
    <xf numFmtId="44" fontId="18" fillId="0" borderId="2" xfId="45" applyFont="1" applyFill="1" applyBorder="1"/>
    <xf numFmtId="44" fontId="18" fillId="0" borderId="12" xfId="45" applyFont="1" applyFill="1" applyBorder="1"/>
    <xf numFmtId="9" fontId="21" fillId="3" borderId="2" xfId="1" applyNumberFormat="1" applyFont="1" applyFill="1" applyBorder="1" applyAlignment="1" applyProtection="1">
      <alignment horizontal="center" vertical="center" wrapText="1"/>
      <protection locked="0"/>
    </xf>
    <xf numFmtId="49" fontId="26" fillId="4" borderId="87" xfId="1" applyNumberFormat="1" applyFont="1" applyFill="1" applyBorder="1" applyAlignment="1">
      <alignment horizontal="right"/>
    </xf>
    <xf numFmtId="43" fontId="0" fillId="0" borderId="95" xfId="1" applyFont="1" applyBorder="1"/>
    <xf numFmtId="43" fontId="0" fillId="0" borderId="95" xfId="1" applyFont="1" applyBorder="1" applyProtection="1">
      <protection locked="0"/>
    </xf>
    <xf numFmtId="43" fontId="0" fillId="0" borderId="94" xfId="1" applyFont="1" applyFill="1" applyBorder="1" applyProtection="1">
      <protection locked="0"/>
    </xf>
    <xf numFmtId="43" fontId="11" fillId="0" borderId="94" xfId="0" applyNumberFormat="1" applyFont="1" applyBorder="1" applyAlignment="1" applyProtection="1">
      <alignment vertical="top" wrapText="1"/>
      <protection locked="0"/>
    </xf>
    <xf numFmtId="0" fontId="13" fillId="0" borderId="16" xfId="0" applyFont="1" applyBorder="1"/>
    <xf numFmtId="0" fontId="19" fillId="3" borderId="98" xfId="0" applyFont="1" applyFill="1" applyBorder="1" applyAlignment="1">
      <alignment horizontal="left" wrapText="1"/>
    </xf>
    <xf numFmtId="0" fontId="24" fillId="0" borderId="30" xfId="0" applyFont="1" applyBorder="1" applyAlignment="1">
      <alignment horizontal="center" vertical="center" wrapText="1"/>
    </xf>
    <xf numFmtId="0" fontId="15" fillId="0" borderId="87" xfId="0" applyFont="1" applyBorder="1" applyAlignment="1">
      <alignment horizontal="left" wrapText="1"/>
    </xf>
    <xf numFmtId="0" fontId="19" fillId="3" borderId="41" xfId="0" applyFont="1" applyFill="1" applyBorder="1" applyAlignment="1">
      <alignment horizontal="left" vertical="center"/>
    </xf>
    <xf numFmtId="0" fontId="19" fillId="3" borderId="6" xfId="0" applyFont="1" applyFill="1" applyBorder="1" applyAlignment="1">
      <alignment horizontal="left" vertical="center"/>
    </xf>
    <xf numFmtId="0" fontId="19" fillId="3" borderId="2" xfId="0" applyFont="1" applyFill="1" applyBorder="1" applyAlignment="1">
      <alignment horizontal="left" vertical="center" wrapText="1"/>
    </xf>
    <xf numFmtId="0" fontId="19" fillId="3" borderId="51" xfId="0" applyFont="1" applyFill="1" applyBorder="1" applyAlignment="1">
      <alignment horizontal="left" vertical="center" wrapText="1"/>
    </xf>
    <xf numFmtId="49" fontId="31" fillId="10" borderId="10" xfId="1" applyNumberFormat="1" applyFont="1" applyFill="1" applyBorder="1" applyAlignment="1" applyProtection="1">
      <alignment horizontal="center" vertical="center" wrapText="1"/>
      <protection locked="0"/>
    </xf>
    <xf numFmtId="49" fontId="31" fillId="10" borderId="4" xfId="1" applyNumberFormat="1" applyFont="1" applyFill="1" applyBorder="1" applyAlignment="1" applyProtection="1">
      <alignment horizontal="center" vertical="center" wrapText="1"/>
      <protection locked="0"/>
    </xf>
    <xf numFmtId="43" fontId="31" fillId="10" borderId="4" xfId="1" applyFont="1" applyFill="1" applyBorder="1" applyAlignment="1" applyProtection="1">
      <alignment horizontal="center" vertical="center" wrapText="1"/>
      <protection locked="0"/>
    </xf>
    <xf numFmtId="9" fontId="31" fillId="10" borderId="4" xfId="1" applyNumberFormat="1" applyFont="1" applyFill="1" applyBorder="1" applyAlignment="1" applyProtection="1">
      <alignment horizontal="center" vertical="center" wrapText="1"/>
      <protection locked="0"/>
    </xf>
    <xf numFmtId="1" fontId="9" fillId="11" borderId="3" xfId="110" applyNumberFormat="1" applyFont="1" applyFill="1" applyBorder="1" applyAlignment="1">
      <alignment horizontal="center"/>
    </xf>
    <xf numFmtId="165" fontId="9" fillId="11" borderId="87" xfId="109" applyNumberFormat="1" applyFont="1" applyFill="1" applyBorder="1" applyAlignment="1">
      <alignment horizontal="center"/>
    </xf>
    <xf numFmtId="165" fontId="58" fillId="11" borderId="3" xfId="2" applyNumberFormat="1" applyFont="1" applyFill="1" applyBorder="1" applyAlignment="1">
      <alignment horizontal="center"/>
    </xf>
    <xf numFmtId="0" fontId="58" fillId="11" borderId="87" xfId="109" applyFont="1" applyFill="1" applyBorder="1" applyAlignment="1">
      <alignment horizontal="center"/>
    </xf>
    <xf numFmtId="0" fontId="24" fillId="2" borderId="2" xfId="10" applyFont="1" applyFill="1" applyBorder="1" applyProtection="1"/>
    <xf numFmtId="43" fontId="0" fillId="0" borderId="21" xfId="1" applyFont="1" applyBorder="1" applyProtection="1">
      <protection locked="0"/>
    </xf>
    <xf numFmtId="0" fontId="18" fillId="0" borderId="0" xfId="0" applyFont="1" applyAlignment="1" applyProtection="1">
      <alignment vertical="center"/>
      <protection locked="0"/>
    </xf>
    <xf numFmtId="43" fontId="18" fillId="0" borderId="0" xfId="1" applyFont="1" applyBorder="1" applyProtection="1">
      <protection locked="0"/>
    </xf>
    <xf numFmtId="0" fontId="47" fillId="0" borderId="0" xfId="109" applyFont="1" applyAlignment="1">
      <alignment vertical="top"/>
    </xf>
    <xf numFmtId="0" fontId="47" fillId="0" borderId="7" xfId="109" applyFont="1" applyBorder="1" applyAlignment="1">
      <alignment vertical="top"/>
    </xf>
    <xf numFmtId="0" fontId="32" fillId="0" borderId="7" xfId="108" applyFont="1" applyBorder="1" applyAlignment="1">
      <alignment vertical="top"/>
    </xf>
    <xf numFmtId="0" fontId="56" fillId="0" borderId="7" xfId="108" applyBorder="1"/>
    <xf numFmtId="0" fontId="8" fillId="0" borderId="0" xfId="109" applyFont="1"/>
    <xf numFmtId="173" fontId="8" fillId="0" borderId="87" xfId="109" applyNumberFormat="1" applyFont="1" applyBorder="1" applyProtection="1">
      <protection locked="0"/>
    </xf>
    <xf numFmtId="0" fontId="57" fillId="0" borderId="7" xfId="109" applyFont="1" applyBorder="1" applyAlignment="1">
      <alignment vertical="top"/>
    </xf>
    <xf numFmtId="43" fontId="11" fillId="4" borderId="10" xfId="1" applyFont="1" applyFill="1" applyBorder="1" applyAlignment="1" applyProtection="1">
      <alignment horizontal="right" wrapText="1"/>
      <protection locked="0"/>
    </xf>
    <xf numFmtId="43" fontId="11" fillId="3" borderId="11" xfId="0" applyNumberFormat="1" applyFont="1" applyFill="1" applyBorder="1" applyAlignment="1" applyProtection="1">
      <alignment wrapText="1"/>
      <protection locked="0"/>
    </xf>
    <xf numFmtId="43" fontId="11" fillId="4" borderId="13" xfId="0" applyNumberFormat="1" applyFont="1" applyFill="1" applyBorder="1" applyAlignment="1" applyProtection="1">
      <alignment wrapText="1"/>
      <protection locked="0"/>
    </xf>
    <xf numFmtId="10" fontId="11" fillId="0" borderId="13" xfId="0" applyNumberFormat="1" applyFont="1" applyBorder="1" applyAlignment="1" applyProtection="1">
      <alignment wrapText="1"/>
      <protection locked="0"/>
    </xf>
    <xf numFmtId="43" fontId="11" fillId="3" borderId="13" xfId="0" applyNumberFormat="1" applyFont="1" applyFill="1" applyBorder="1" applyAlignment="1" applyProtection="1">
      <alignment wrapText="1"/>
      <protection locked="0"/>
    </xf>
    <xf numFmtId="9" fontId="11" fillId="3" borderId="16" xfId="19" applyFont="1" applyFill="1" applyBorder="1" applyAlignment="1" applyProtection="1">
      <alignment wrapText="1"/>
      <protection locked="0"/>
    </xf>
    <xf numFmtId="49" fontId="71" fillId="3" borderId="49" xfId="1" applyNumberFormat="1" applyFont="1" applyFill="1" applyBorder="1" applyAlignment="1" applyProtection="1">
      <alignment horizontal="center" wrapText="1"/>
      <protection locked="0"/>
    </xf>
    <xf numFmtId="49" fontId="71" fillId="3" borderId="50" xfId="1" applyNumberFormat="1" applyFont="1" applyFill="1" applyBorder="1" applyAlignment="1" applyProtection="1">
      <alignment horizontal="center"/>
      <protection locked="0"/>
    </xf>
    <xf numFmtId="1" fontId="9" fillId="11" borderId="0" xfId="110" applyNumberFormat="1" applyFont="1" applyFill="1" applyBorder="1" applyAlignment="1">
      <alignment horizontal="center"/>
    </xf>
    <xf numFmtId="165" fontId="58" fillId="11" borderId="87" xfId="2" applyNumberFormat="1" applyFont="1" applyFill="1" applyBorder="1" applyAlignment="1">
      <alignment horizontal="center"/>
    </xf>
    <xf numFmtId="49" fontId="26" fillId="11" borderId="87" xfId="1" applyNumberFormat="1" applyFont="1" applyFill="1" applyBorder="1" applyAlignment="1">
      <alignment horizontal="right"/>
    </xf>
    <xf numFmtId="1" fontId="9" fillId="11" borderId="87" xfId="110" applyNumberFormat="1" applyFont="1" applyFill="1" applyBorder="1" applyAlignment="1">
      <alignment horizontal="center"/>
    </xf>
    <xf numFmtId="0" fontId="72" fillId="0" borderId="7" xfId="109" applyFont="1" applyBorder="1" applyAlignment="1">
      <alignment vertical="top"/>
    </xf>
    <xf numFmtId="0" fontId="75" fillId="0" borderId="7" xfId="109" applyFont="1" applyBorder="1" applyAlignment="1">
      <alignment vertical="top"/>
    </xf>
    <xf numFmtId="0" fontId="41" fillId="4" borderId="70" xfId="0" applyFont="1" applyFill="1" applyBorder="1" applyProtection="1">
      <protection locked="0"/>
    </xf>
    <xf numFmtId="0" fontId="41" fillId="4" borderId="0" xfId="0" applyFont="1" applyFill="1" applyProtection="1">
      <protection locked="0"/>
    </xf>
    <xf numFmtId="37" fontId="41" fillId="4" borderId="70" xfId="0" applyNumberFormat="1" applyFont="1" applyFill="1" applyBorder="1" applyProtection="1">
      <protection locked="0"/>
    </xf>
    <xf numFmtId="43" fontId="41" fillId="4" borderId="69" xfId="22" applyFont="1" applyFill="1" applyBorder="1" applyProtection="1">
      <protection locked="0"/>
    </xf>
    <xf numFmtId="10" fontId="41" fillId="4" borderId="70" xfId="87" applyNumberFormat="1" applyFont="1" applyFill="1" applyBorder="1" applyProtection="1">
      <protection locked="0"/>
    </xf>
    <xf numFmtId="43" fontId="41" fillId="4" borderId="74" xfId="22" applyFont="1" applyFill="1" applyBorder="1" applyProtection="1">
      <protection locked="0"/>
    </xf>
    <xf numFmtId="0" fontId="41" fillId="4" borderId="75" xfId="0" applyFont="1" applyFill="1" applyBorder="1" applyProtection="1">
      <protection locked="0"/>
    </xf>
    <xf numFmtId="10" fontId="41" fillId="4" borderId="76" xfId="87" applyNumberFormat="1" applyFont="1" applyFill="1" applyBorder="1" applyProtection="1">
      <protection locked="0"/>
    </xf>
    <xf numFmtId="43" fontId="41" fillId="4" borderId="70" xfId="22" applyFont="1" applyFill="1" applyBorder="1" applyProtection="1">
      <protection locked="0"/>
    </xf>
    <xf numFmtId="43" fontId="41" fillId="4" borderId="0" xfId="0" applyNumberFormat="1" applyFont="1" applyFill="1" applyProtection="1">
      <protection locked="0"/>
    </xf>
    <xf numFmtId="43" fontId="41" fillId="0" borderId="72" xfId="22" applyFont="1" applyFill="1" applyBorder="1" applyProtection="1">
      <protection locked="0"/>
    </xf>
    <xf numFmtId="10" fontId="41" fillId="0" borderId="0" xfId="87" applyNumberFormat="1" applyFont="1" applyFill="1" applyBorder="1" applyProtection="1">
      <protection locked="0"/>
    </xf>
    <xf numFmtId="43" fontId="41" fillId="0" borderId="0" xfId="22" applyFont="1" applyFill="1" applyBorder="1" applyProtection="1">
      <protection locked="0"/>
    </xf>
    <xf numFmtId="43" fontId="61" fillId="0" borderId="71" xfId="22" applyFont="1" applyFill="1" applyBorder="1" applyProtection="1"/>
    <xf numFmtId="43" fontId="61" fillId="0" borderId="77" xfId="22" applyFont="1" applyFill="1" applyBorder="1" applyProtection="1"/>
    <xf numFmtId="43" fontId="41" fillId="0" borderId="70" xfId="22" applyFont="1" applyFill="1" applyBorder="1" applyProtection="1"/>
    <xf numFmtId="43" fontId="41" fillId="0" borderId="0" xfId="22" applyFont="1" applyFill="1" applyBorder="1" applyProtection="1"/>
    <xf numFmtId="0" fontId="0" fillId="0" borderId="0" xfId="0" applyAlignment="1">
      <alignment vertical="center"/>
    </xf>
    <xf numFmtId="0" fontId="77" fillId="0" borderId="0" xfId="122"/>
    <xf numFmtId="0" fontId="76" fillId="0" borderId="0" xfId="0" applyFont="1"/>
    <xf numFmtId="0" fontId="78" fillId="0" borderId="0" xfId="0" applyFont="1"/>
    <xf numFmtId="0" fontId="0" fillId="2" borderId="0" xfId="0" applyFill="1"/>
    <xf numFmtId="43" fontId="11" fillId="0" borderId="10" xfId="1" applyFont="1" applyFill="1" applyBorder="1" applyAlignment="1" applyProtection="1">
      <alignment horizontal="right" wrapText="1"/>
    </xf>
    <xf numFmtId="43" fontId="11" fillId="0" borderId="4" xfId="1" applyFont="1" applyFill="1" applyBorder="1" applyAlignment="1" applyProtection="1">
      <alignment horizontal="right" wrapText="1"/>
    </xf>
    <xf numFmtId="43" fontId="11" fillId="0" borderId="15" xfId="1" applyFont="1" applyFill="1" applyBorder="1" applyAlignment="1" applyProtection="1">
      <alignment horizontal="right" wrapText="1"/>
    </xf>
    <xf numFmtId="43" fontId="11" fillId="0" borderId="4" xfId="1" applyFont="1" applyFill="1" applyBorder="1" applyAlignment="1" applyProtection="1">
      <alignment vertical="center" wrapText="1"/>
    </xf>
    <xf numFmtId="43" fontId="11" fillId="0" borderId="15" xfId="1" applyFont="1" applyFill="1" applyBorder="1" applyAlignment="1" applyProtection="1">
      <alignment vertical="center" wrapText="1"/>
    </xf>
    <xf numFmtId="10" fontId="11" fillId="0" borderId="13" xfId="0" applyNumberFormat="1" applyFont="1" applyBorder="1" applyAlignment="1">
      <alignment wrapText="1"/>
    </xf>
    <xf numFmtId="43" fontId="23" fillId="2" borderId="4" xfId="1" applyFont="1" applyFill="1" applyBorder="1" applyAlignment="1" applyProtection="1"/>
    <xf numFmtId="0" fontId="9" fillId="0" borderId="0" xfId="109" applyFont="1" applyProtection="1">
      <protection locked="0"/>
    </xf>
    <xf numFmtId="0" fontId="9" fillId="0" borderId="0" xfId="109" applyFont="1" applyAlignment="1" applyProtection="1">
      <alignment vertical="top"/>
      <protection locked="0"/>
    </xf>
    <xf numFmtId="1" fontId="9" fillId="0" borderId="0" xfId="110" applyNumberFormat="1" applyFont="1" applyFill="1" applyBorder="1" applyAlignment="1" applyProtection="1">
      <protection locked="0"/>
    </xf>
    <xf numFmtId="0" fontId="58" fillId="0" borderId="0" xfId="108" applyFont="1" applyAlignment="1" applyProtection="1">
      <alignment horizontal="right"/>
      <protection locked="0"/>
    </xf>
    <xf numFmtId="0" fontId="28" fillId="4" borderId="3" xfId="109" applyFont="1" applyFill="1" applyBorder="1" applyAlignment="1" applyProtection="1">
      <alignment horizontal="center"/>
      <protection locked="0"/>
    </xf>
    <xf numFmtId="0" fontId="58" fillId="0" borderId="0" xfId="108" applyFont="1" applyProtection="1">
      <protection locked="0"/>
    </xf>
    <xf numFmtId="0" fontId="9" fillId="0" borderId="0" xfId="109" applyFont="1" applyAlignment="1" applyProtection="1">
      <alignment horizontal="right"/>
      <protection locked="0"/>
    </xf>
    <xf numFmtId="176" fontId="9" fillId="4" borderId="5" xfId="109" applyNumberFormat="1" applyFont="1" applyFill="1" applyBorder="1" applyAlignment="1" applyProtection="1">
      <alignment horizontal="center"/>
      <protection locked="0"/>
    </xf>
    <xf numFmtId="174" fontId="58" fillId="0" borderId="0" xfId="2" applyNumberFormat="1" applyFont="1" applyFill="1" applyBorder="1" applyAlignment="1" applyProtection="1">
      <alignment horizontal="right"/>
      <protection locked="0"/>
    </xf>
    <xf numFmtId="174" fontId="28" fillId="0" borderId="0" xfId="2" applyNumberFormat="1" applyFont="1" applyFill="1" applyBorder="1" applyAlignment="1" applyProtection="1">
      <protection locked="0"/>
    </xf>
    <xf numFmtId="0" fontId="58" fillId="0" borderId="0" xfId="0" applyFont="1" applyProtection="1">
      <protection locked="0"/>
    </xf>
    <xf numFmtId="43" fontId="15" fillId="0" borderId="0" xfId="37" applyFont="1" applyFill="1" applyBorder="1" applyAlignment="1" applyProtection="1">
      <alignment horizontal="left" wrapText="1"/>
      <protection locked="0"/>
    </xf>
    <xf numFmtId="0" fontId="27" fillId="0" borderId="21" xfId="0" applyFont="1" applyBorder="1" applyAlignment="1" applyProtection="1">
      <alignment horizontal="center" wrapText="1"/>
      <protection locked="0"/>
    </xf>
    <xf numFmtId="49" fontId="26" fillId="0" borderId="0" xfId="1" applyNumberFormat="1" applyFont="1" applyBorder="1" applyAlignment="1" applyProtection="1">
      <alignment horizontal="right"/>
      <protection locked="0"/>
    </xf>
    <xf numFmtId="0" fontId="26" fillId="4" borderId="87" xfId="1" applyNumberFormat="1" applyFont="1" applyFill="1" applyBorder="1" applyAlignment="1" applyProtection="1">
      <alignment horizontal="right"/>
      <protection locked="0"/>
    </xf>
    <xf numFmtId="0" fontId="58" fillId="0" borderId="0" xfId="108" applyFont="1" applyAlignment="1" applyProtection="1">
      <alignment horizontal="left"/>
      <protection locked="0"/>
    </xf>
    <xf numFmtId="0" fontId="58" fillId="4" borderId="87" xfId="109" applyFont="1" applyFill="1" applyBorder="1" applyAlignment="1" applyProtection="1">
      <alignment horizontal="center"/>
      <protection locked="0"/>
    </xf>
    <xf numFmtId="49" fontId="26" fillId="0" borderId="0" xfId="1" applyNumberFormat="1" applyFont="1" applyFill="1" applyBorder="1" applyProtection="1">
      <protection locked="0"/>
    </xf>
    <xf numFmtId="0" fontId="9" fillId="0" borderId="0" xfId="109" applyFont="1" applyAlignment="1" applyProtection="1">
      <alignment horizontal="center"/>
      <protection locked="0"/>
    </xf>
    <xf numFmtId="165" fontId="9" fillId="4" borderId="87" xfId="109" applyNumberFormat="1" applyFont="1" applyFill="1" applyBorder="1" applyAlignment="1" applyProtection="1">
      <alignment horizontal="center"/>
      <protection locked="0"/>
    </xf>
    <xf numFmtId="174" fontId="58" fillId="0" borderId="0" xfId="2" applyNumberFormat="1" applyFont="1" applyFill="1" applyBorder="1" applyAlignment="1" applyProtection="1">
      <alignment horizontal="left"/>
      <protection locked="0"/>
    </xf>
    <xf numFmtId="165" fontId="58" fillId="4" borderId="3" xfId="2" applyNumberFormat="1" applyFont="1" applyFill="1" applyBorder="1" applyAlignment="1" applyProtection="1">
      <alignment horizontal="center"/>
      <protection locked="0"/>
    </xf>
    <xf numFmtId="0" fontId="27" fillId="0" borderId="0" xfId="0" applyFont="1" applyProtection="1">
      <protection locked="0"/>
    </xf>
    <xf numFmtId="0" fontId="56" fillId="0" borderId="0" xfId="108" applyProtection="1">
      <protection locked="0"/>
    </xf>
    <xf numFmtId="9" fontId="10" fillId="0" borderId="0" xfId="109" applyNumberFormat="1" applyFont="1" applyProtection="1">
      <protection locked="0"/>
    </xf>
    <xf numFmtId="0" fontId="10" fillId="0" borderId="0" xfId="0" applyFont="1" applyAlignment="1" applyProtection="1">
      <alignment horizontal="center"/>
      <protection locked="0"/>
    </xf>
    <xf numFmtId="43" fontId="10" fillId="0" borderId="0" xfId="1" applyFont="1" applyBorder="1" applyAlignment="1" applyProtection="1">
      <alignment horizontal="center"/>
      <protection locked="0"/>
    </xf>
    <xf numFmtId="43" fontId="16" fillId="0" borderId="0" xfId="1" applyFont="1" applyBorder="1" applyAlignment="1" applyProtection="1">
      <alignment horizontal="center"/>
      <protection locked="0"/>
    </xf>
    <xf numFmtId="43" fontId="15" fillId="0" borderId="0" xfId="1" applyFont="1" applyBorder="1" applyAlignment="1" applyProtection="1">
      <alignment horizontal="center"/>
      <protection locked="0"/>
    </xf>
    <xf numFmtId="0" fontId="10" fillId="0" borderId="0" xfId="0" applyFont="1" applyAlignment="1" applyProtection="1">
      <alignment horizontal="centerContinuous"/>
      <protection locked="0"/>
    </xf>
    <xf numFmtId="43" fontId="10" fillId="0" borderId="0" xfId="1" applyFont="1" applyBorder="1" applyAlignment="1" applyProtection="1">
      <alignment horizontal="centerContinuous"/>
      <protection locked="0"/>
    </xf>
    <xf numFmtId="43" fontId="16" fillId="0" borderId="0" xfId="1" applyFont="1" applyBorder="1" applyAlignment="1" applyProtection="1">
      <alignment horizontal="centerContinuous"/>
      <protection locked="0"/>
    </xf>
    <xf numFmtId="43" fontId="15" fillId="0" borderId="0" xfId="1" applyFont="1" applyBorder="1" applyAlignment="1" applyProtection="1">
      <alignment horizontal="centerContinuous"/>
      <protection locked="0"/>
    </xf>
    <xf numFmtId="49" fontId="58" fillId="0" borderId="0" xfId="1" applyNumberFormat="1" applyFont="1" applyBorder="1" applyAlignment="1" applyProtection="1">
      <protection locked="0"/>
    </xf>
    <xf numFmtId="0" fontId="58" fillId="0" borderId="0" xfId="0" applyFont="1" applyAlignment="1" applyProtection="1">
      <alignment horizontal="center"/>
      <protection locked="0"/>
    </xf>
    <xf numFmtId="49" fontId="9" fillId="0" borderId="0" xfId="1" applyNumberFormat="1" applyFont="1" applyFill="1" applyBorder="1" applyProtection="1">
      <protection locked="0"/>
    </xf>
    <xf numFmtId="0" fontId="59" fillId="0" borderId="0" xfId="0" applyFont="1" applyProtection="1">
      <protection locked="0"/>
    </xf>
    <xf numFmtId="0" fontId="28" fillId="0" borderId="0" xfId="0" applyFont="1" applyAlignment="1" applyProtection="1">
      <alignment vertical="center" wrapText="1"/>
      <protection locked="0"/>
    </xf>
    <xf numFmtId="0" fontId="79" fillId="0" borderId="0" xfId="0" applyFont="1" applyAlignment="1">
      <alignment horizontal="left"/>
    </xf>
    <xf numFmtId="0" fontId="80" fillId="0" borderId="0" xfId="0" applyFont="1" applyAlignment="1">
      <alignment horizontal="left"/>
    </xf>
    <xf numFmtId="0" fontId="70" fillId="0" borderId="0" xfId="0" applyFont="1" applyAlignment="1">
      <alignment horizontal="left"/>
    </xf>
    <xf numFmtId="0" fontId="20" fillId="0" borderId="0" xfId="0" applyFont="1" applyAlignment="1">
      <alignment wrapText="1"/>
    </xf>
    <xf numFmtId="0" fontId="20" fillId="0" borderId="0" xfId="0" applyFont="1" applyAlignment="1">
      <alignment horizontal="left" wrapText="1"/>
    </xf>
    <xf numFmtId="0" fontId="20" fillId="0" borderId="0" xfId="0" applyFont="1" applyAlignment="1">
      <alignment horizontal="left"/>
    </xf>
    <xf numFmtId="0" fontId="81" fillId="0" borderId="0" xfId="0" applyFont="1"/>
    <xf numFmtId="0" fontId="82" fillId="0" borderId="0" xfId="0" applyFont="1" applyAlignment="1">
      <alignment wrapText="1"/>
    </xf>
    <xf numFmtId="0" fontId="9" fillId="2" borderId="0" xfId="109" applyFont="1" applyFill="1" applyAlignment="1" applyProtection="1">
      <alignment vertical="top"/>
      <protection locked="0"/>
    </xf>
    <xf numFmtId="0" fontId="58" fillId="2" borderId="0" xfId="0" applyFont="1" applyFill="1" applyProtection="1">
      <protection locked="0"/>
    </xf>
    <xf numFmtId="49" fontId="58" fillId="2" borderId="0" xfId="1" applyNumberFormat="1" applyFont="1" applyFill="1" applyBorder="1" applyAlignment="1" applyProtection="1">
      <protection locked="0"/>
    </xf>
    <xf numFmtId="1" fontId="9" fillId="2" borderId="0" xfId="110" applyNumberFormat="1" applyFont="1" applyFill="1" applyBorder="1" applyAlignment="1" applyProtection="1">
      <alignment vertical="center"/>
      <protection locked="0"/>
    </xf>
    <xf numFmtId="0" fontId="58" fillId="2" borderId="0" xfId="108" applyFont="1" applyFill="1" applyAlignment="1" applyProtection="1">
      <alignment horizontal="right" vertical="center"/>
      <protection locked="0"/>
    </xf>
    <xf numFmtId="0" fontId="58" fillId="2" borderId="5" xfId="109" applyFont="1" applyFill="1" applyBorder="1" applyAlignment="1" applyProtection="1">
      <alignment horizontal="center" vertical="center"/>
      <protection locked="0"/>
    </xf>
    <xf numFmtId="0" fontId="9" fillId="2" borderId="0" xfId="109" applyFont="1" applyFill="1" applyProtection="1">
      <protection locked="0"/>
    </xf>
    <xf numFmtId="0" fontId="58" fillId="2" borderId="0" xfId="108" applyFont="1" applyFill="1" applyProtection="1">
      <protection locked="0"/>
    </xf>
    <xf numFmtId="0" fontId="58" fillId="2" borderId="0" xfId="108" applyFont="1" applyFill="1" applyAlignment="1" applyProtection="1">
      <alignment horizontal="right"/>
      <protection locked="0"/>
    </xf>
    <xf numFmtId="0" fontId="58" fillId="2" borderId="3" xfId="109" applyFont="1" applyFill="1" applyBorder="1" applyAlignment="1" applyProtection="1">
      <alignment horizontal="center"/>
      <protection locked="0"/>
    </xf>
    <xf numFmtId="1" fontId="9" fillId="2" borderId="3" xfId="110" applyNumberFormat="1" applyFont="1" applyFill="1" applyBorder="1" applyAlignment="1" applyProtection="1">
      <alignment horizontal="center" vertical="center"/>
      <protection locked="0"/>
    </xf>
    <xf numFmtId="0" fontId="58" fillId="2" borderId="3" xfId="109" applyFont="1" applyFill="1" applyBorder="1" applyAlignment="1" applyProtection="1">
      <alignment horizontal="center" vertical="center"/>
      <protection locked="0"/>
    </xf>
    <xf numFmtId="0" fontId="58" fillId="2" borderId="3" xfId="109" applyFont="1" applyFill="1" applyBorder="1" applyAlignment="1" applyProtection="1">
      <alignment horizontal="left" vertical="center"/>
      <protection locked="0"/>
    </xf>
    <xf numFmtId="0" fontId="58" fillId="2" borderId="3" xfId="109" applyFont="1" applyFill="1" applyBorder="1" applyAlignment="1" applyProtection="1">
      <alignment horizontal="left"/>
      <protection locked="0"/>
    </xf>
    <xf numFmtId="49" fontId="9" fillId="2" borderId="0" xfId="1" applyNumberFormat="1" applyFont="1" applyFill="1" applyBorder="1" applyProtection="1">
      <protection locked="0"/>
    </xf>
    <xf numFmtId="0" fontId="9" fillId="2" borderId="0" xfId="110" applyNumberFormat="1" applyFont="1" applyFill="1" applyBorder="1" applyAlignment="1" applyProtection="1">
      <alignment horizontal="right"/>
      <protection locked="0"/>
    </xf>
    <xf numFmtId="176" fontId="9" fillId="2" borderId="5" xfId="109" applyNumberFormat="1" applyFont="1" applyFill="1" applyBorder="1" applyAlignment="1" applyProtection="1">
      <alignment horizontal="center"/>
      <protection locked="0"/>
    </xf>
    <xf numFmtId="0" fontId="9" fillId="2" borderId="0" xfId="109" applyFont="1" applyFill="1" applyAlignment="1" applyProtection="1">
      <alignment vertical="center"/>
      <protection locked="0"/>
    </xf>
    <xf numFmtId="0" fontId="59" fillId="2" borderId="0" xfId="0" applyFont="1" applyFill="1" applyProtection="1">
      <protection locked="0"/>
    </xf>
    <xf numFmtId="0" fontId="56" fillId="2" borderId="0" xfId="108" applyFill="1"/>
    <xf numFmtId="0" fontId="58" fillId="2" borderId="0" xfId="108" applyFont="1" applyFill="1"/>
    <xf numFmtId="9" fontId="10" fillId="2" borderId="0" xfId="109" applyNumberFormat="1" applyFont="1" applyFill="1"/>
    <xf numFmtId="43" fontId="0" fillId="2" borderId="0" xfId="1" applyFont="1" applyFill="1" applyBorder="1"/>
    <xf numFmtId="0" fontId="10" fillId="2" borderId="0" xfId="0" applyFont="1" applyFill="1" applyAlignment="1">
      <alignment horizontal="center"/>
    </xf>
    <xf numFmtId="43" fontId="16" fillId="2" borderId="0" xfId="1" applyFont="1" applyFill="1" applyBorder="1" applyAlignment="1">
      <alignment horizontal="center"/>
    </xf>
    <xf numFmtId="43" fontId="15" fillId="2" borderId="0" xfId="1" applyFont="1" applyFill="1" applyBorder="1" applyAlignment="1">
      <alignment horizontal="center"/>
    </xf>
    <xf numFmtId="0" fontId="10" fillId="2" borderId="0" xfId="0" applyFont="1" applyFill="1" applyAlignment="1">
      <alignment horizontal="centerContinuous"/>
    </xf>
    <xf numFmtId="43" fontId="10" fillId="2" borderId="0" xfId="1" applyFont="1" applyFill="1" applyBorder="1" applyAlignment="1">
      <alignment horizontal="centerContinuous"/>
    </xf>
    <xf numFmtId="43" fontId="16" fillId="2" borderId="0" xfId="1" applyFont="1" applyFill="1" applyBorder="1" applyAlignment="1">
      <alignment horizontal="centerContinuous"/>
    </xf>
    <xf numFmtId="43" fontId="15" fillId="2" borderId="0" xfId="1" applyFont="1" applyFill="1" applyBorder="1" applyAlignment="1">
      <alignment horizontal="centerContinuous"/>
    </xf>
    <xf numFmtId="0" fontId="58" fillId="2" borderId="0" xfId="0" applyFont="1" applyFill="1" applyAlignment="1" applyProtection="1">
      <alignment horizontal="center"/>
      <protection locked="0"/>
    </xf>
    <xf numFmtId="43" fontId="0" fillId="2" borderId="0" xfId="1" applyFont="1" applyFill="1" applyProtection="1">
      <protection locked="0"/>
    </xf>
    <xf numFmtId="43" fontId="0" fillId="2" borderId="0" xfId="1" applyFont="1" applyFill="1" applyBorder="1" applyProtection="1">
      <protection locked="0"/>
    </xf>
    <xf numFmtId="0" fontId="27" fillId="2" borderId="21" xfId="0" applyFont="1" applyFill="1" applyBorder="1" applyAlignment="1" applyProtection="1">
      <alignment horizontal="center" wrapText="1"/>
      <protection locked="0"/>
    </xf>
    <xf numFmtId="0" fontId="23" fillId="2" borderId="0" xfId="0" applyFont="1" applyFill="1" applyProtection="1">
      <protection locked="0"/>
    </xf>
    <xf numFmtId="1" fontId="9" fillId="2" borderId="5" xfId="110" applyNumberFormat="1" applyFont="1" applyFill="1" applyBorder="1" applyAlignment="1" applyProtection="1">
      <alignment horizontal="center" vertical="center"/>
      <protection locked="0"/>
    </xf>
    <xf numFmtId="1" fontId="9" fillId="2" borderId="3" xfId="110" applyNumberFormat="1" applyFont="1" applyFill="1" applyBorder="1" applyAlignment="1" applyProtection="1">
      <alignment horizontal="center"/>
      <protection locked="0"/>
    </xf>
    <xf numFmtId="1" fontId="9" fillId="2" borderId="3" xfId="110" applyNumberFormat="1" applyFont="1" applyFill="1" applyBorder="1" applyAlignment="1" applyProtection="1">
      <alignment vertical="center"/>
      <protection locked="0"/>
    </xf>
    <xf numFmtId="0" fontId="9" fillId="2" borderId="0" xfId="109" applyFont="1" applyFill="1" applyAlignment="1" applyProtection="1">
      <alignment horizontal="center"/>
      <protection locked="0"/>
    </xf>
    <xf numFmtId="1" fontId="9" fillId="2" borderId="3" xfId="110" applyNumberFormat="1" applyFont="1" applyFill="1" applyBorder="1" applyAlignment="1" applyProtection="1">
      <alignment horizontal="center"/>
    </xf>
    <xf numFmtId="49" fontId="21" fillId="3" borderId="29" xfId="1" applyNumberFormat="1" applyFont="1" applyFill="1" applyBorder="1" applyAlignment="1" applyProtection="1">
      <alignment horizontal="center" vertical="center" wrapText="1"/>
    </xf>
    <xf numFmtId="49" fontId="21" fillId="3" borderId="30" xfId="1" applyNumberFormat="1" applyFont="1" applyFill="1" applyBorder="1" applyAlignment="1" applyProtection="1">
      <alignment horizontal="center" vertical="center" wrapText="1"/>
    </xf>
    <xf numFmtId="49" fontId="21" fillId="3" borderId="6" xfId="1" applyNumberFormat="1" applyFont="1" applyFill="1" applyBorder="1" applyAlignment="1" applyProtection="1">
      <alignment horizontal="center" vertical="center" wrapText="1"/>
    </xf>
    <xf numFmtId="43" fontId="21" fillId="3" borderId="6" xfId="1" applyFont="1" applyFill="1" applyBorder="1" applyAlignment="1" applyProtection="1">
      <alignment horizontal="center" vertical="center" wrapText="1"/>
    </xf>
    <xf numFmtId="9" fontId="21" fillId="3" borderId="47" xfId="1" applyNumberFormat="1" applyFont="1" applyFill="1" applyBorder="1" applyAlignment="1" applyProtection="1">
      <alignment horizontal="center" vertical="center" wrapText="1"/>
    </xf>
    <xf numFmtId="9" fontId="21" fillId="3" borderId="48" xfId="1" applyNumberFormat="1" applyFont="1" applyFill="1" applyBorder="1" applyAlignment="1" applyProtection="1">
      <alignment horizontal="center" vertical="center" wrapText="1"/>
    </xf>
    <xf numFmtId="49" fontId="21" fillId="3" borderId="9" xfId="1" applyNumberFormat="1" applyFont="1" applyFill="1" applyBorder="1" applyAlignment="1" applyProtection="1">
      <alignment horizontal="center" vertical="center" wrapText="1"/>
    </xf>
    <xf numFmtId="0" fontId="0" fillId="0" borderId="0" xfId="0" applyAlignment="1">
      <alignment horizontal="left"/>
    </xf>
    <xf numFmtId="0" fontId="9" fillId="2" borderId="87" xfId="110" applyNumberFormat="1" applyFont="1" applyFill="1" applyBorder="1" applyAlignment="1" applyProtection="1">
      <protection locked="0"/>
    </xf>
    <xf numFmtId="49" fontId="26" fillId="2" borderId="87" xfId="1" applyNumberFormat="1" applyFont="1" applyFill="1" applyBorder="1" applyAlignment="1" applyProtection="1">
      <alignment horizontal="left"/>
      <protection locked="0"/>
    </xf>
    <xf numFmtId="1" fontId="9" fillId="2" borderId="0" xfId="110" applyNumberFormat="1" applyFont="1" applyFill="1" applyBorder="1" applyAlignment="1" applyProtection="1">
      <protection locked="0"/>
    </xf>
    <xf numFmtId="0" fontId="58" fillId="2" borderId="0" xfId="108" applyFont="1" applyFill="1" applyAlignment="1" applyProtection="1">
      <alignment horizontal="left"/>
      <protection locked="0"/>
    </xf>
    <xf numFmtId="0" fontId="58" fillId="2" borderId="87" xfId="109" applyFont="1" applyFill="1" applyBorder="1" applyAlignment="1" applyProtection="1">
      <alignment horizontal="center"/>
      <protection locked="0"/>
    </xf>
    <xf numFmtId="165" fontId="9" fillId="2" borderId="87" xfId="109" applyNumberFormat="1" applyFont="1" applyFill="1" applyBorder="1" applyAlignment="1" applyProtection="1">
      <alignment horizontal="center"/>
      <protection locked="0"/>
    </xf>
    <xf numFmtId="174" fontId="58" fillId="2" borderId="0" xfId="2" applyNumberFormat="1" applyFont="1" applyFill="1" applyBorder="1" applyAlignment="1" applyProtection="1">
      <alignment horizontal="left"/>
      <protection locked="0"/>
    </xf>
    <xf numFmtId="165" fontId="58" fillId="2" borderId="87" xfId="2" applyNumberFormat="1" applyFont="1" applyFill="1" applyBorder="1" applyAlignment="1" applyProtection="1">
      <alignment horizontal="center"/>
      <protection locked="0"/>
    </xf>
    <xf numFmtId="1" fontId="9" fillId="2" borderId="87" xfId="110" applyNumberFormat="1" applyFont="1" applyFill="1" applyBorder="1" applyAlignment="1" applyProtection="1">
      <alignment horizontal="center"/>
      <protection locked="0"/>
    </xf>
    <xf numFmtId="49" fontId="26" fillId="2" borderId="0" xfId="1" applyNumberFormat="1" applyFont="1" applyFill="1" applyBorder="1" applyAlignment="1" applyProtection="1">
      <alignment horizontal="right"/>
      <protection locked="0"/>
    </xf>
    <xf numFmtId="49" fontId="26" fillId="2" borderId="87" xfId="1" applyNumberFormat="1" applyFont="1" applyFill="1" applyBorder="1" applyAlignment="1" applyProtection="1">
      <alignment horizontal="right"/>
      <protection locked="0"/>
    </xf>
    <xf numFmtId="49" fontId="20" fillId="2" borderId="0" xfId="1" applyNumberFormat="1" applyFont="1" applyFill="1" applyBorder="1" applyAlignment="1"/>
    <xf numFmtId="0" fontId="20" fillId="2" borderId="0" xfId="0" applyFont="1" applyFill="1"/>
    <xf numFmtId="49" fontId="26" fillId="2" borderId="0" xfId="1" applyNumberFormat="1" applyFont="1" applyFill="1" applyBorder="1" applyProtection="1">
      <protection locked="0"/>
    </xf>
    <xf numFmtId="49" fontId="26" fillId="2" borderId="0" xfId="1" applyNumberFormat="1" applyFont="1" applyFill="1" applyBorder="1"/>
    <xf numFmtId="0" fontId="27" fillId="2" borderId="0" xfId="0" applyFont="1" applyFill="1" applyProtection="1">
      <protection locked="0"/>
    </xf>
    <xf numFmtId="0" fontId="27" fillId="2" borderId="0" xfId="0" applyFont="1" applyFill="1"/>
    <xf numFmtId="0" fontId="69" fillId="0" borderId="0" xfId="81" applyFont="1" applyAlignment="1" applyProtection="1">
      <alignment horizontal="right"/>
      <protection locked="0"/>
    </xf>
    <xf numFmtId="0" fontId="32" fillId="0" borderId="0" xfId="108" applyFont="1" applyAlignment="1" applyProtection="1">
      <alignment vertical="top"/>
      <protection locked="0"/>
    </xf>
    <xf numFmtId="165" fontId="0" fillId="0" borderId="4" xfId="1" applyNumberFormat="1" applyFont="1" applyBorder="1" applyProtection="1"/>
    <xf numFmtId="165" fontId="18" fillId="0" borderId="4" xfId="0" applyNumberFormat="1" applyFont="1" applyBorder="1" applyAlignment="1">
      <alignment horizontal="center"/>
    </xf>
    <xf numFmtId="10" fontId="18" fillId="0" borderId="4" xfId="87" applyNumberFormat="1" applyFont="1" applyBorder="1" applyAlignment="1" applyProtection="1">
      <alignment horizontal="center"/>
    </xf>
    <xf numFmtId="43" fontId="10" fillId="0" borderId="0" xfId="1" applyFont="1" applyFill="1" applyAlignment="1"/>
    <xf numFmtId="43" fontId="58" fillId="0" borderId="0" xfId="1" applyFont="1" applyFill="1" applyBorder="1" applyProtection="1">
      <protection locked="0"/>
    </xf>
    <xf numFmtId="43" fontId="9" fillId="0" borderId="0" xfId="1" applyFont="1" applyFill="1" applyBorder="1" applyAlignment="1" applyProtection="1">
      <protection locked="0"/>
    </xf>
    <xf numFmtId="43" fontId="15" fillId="0" borderId="0" xfId="1" applyFont="1" applyFill="1" applyBorder="1" applyAlignment="1" applyProtection="1">
      <alignment horizontal="left" wrapText="1"/>
      <protection locked="0"/>
    </xf>
    <xf numFmtId="43" fontId="56" fillId="0" borderId="0" xfId="1" applyFont="1" applyFill="1" applyBorder="1"/>
    <xf numFmtId="43" fontId="8" fillId="0" borderId="0" xfId="1" applyFont="1" applyFill="1" applyAlignment="1"/>
    <xf numFmtId="43" fontId="10" fillId="0" borderId="0" xfId="1" applyFont="1" applyFill="1" applyAlignment="1" applyProtection="1">
      <protection locked="0"/>
    </xf>
    <xf numFmtId="0" fontId="18" fillId="0" borderId="0" xfId="81" applyProtection="1">
      <protection locked="0"/>
    </xf>
    <xf numFmtId="0" fontId="18" fillId="0" borderId="5" xfId="81" applyBorder="1" applyProtection="1">
      <protection locked="0"/>
    </xf>
    <xf numFmtId="0" fontId="18" fillId="0" borderId="0" xfId="81" applyAlignment="1" applyProtection="1">
      <alignment horizontal="right"/>
      <protection locked="0"/>
    </xf>
    <xf numFmtId="0" fontId="18" fillId="0" borderId="3" xfId="81" applyBorder="1" applyProtection="1">
      <protection locked="0"/>
    </xf>
    <xf numFmtId="0" fontId="54" fillId="0" borderId="0" xfId="81" applyFont="1" applyAlignment="1" applyProtection="1">
      <alignment horizontal="left"/>
      <protection locked="0"/>
    </xf>
    <xf numFmtId="43" fontId="22" fillId="0" borderId="0" xfId="1" applyFont="1" applyProtection="1">
      <protection locked="0"/>
    </xf>
    <xf numFmtId="10" fontId="11" fillId="0" borderId="47" xfId="87" applyNumberFormat="1" applyFont="1" applyBorder="1" applyAlignment="1" applyProtection="1">
      <alignment horizontal="center"/>
    </xf>
    <xf numFmtId="10" fontId="11" fillId="0" borderId="15" xfId="87" applyNumberFormat="1" applyFont="1" applyBorder="1" applyAlignment="1" applyProtection="1">
      <alignment horizontal="center"/>
    </xf>
    <xf numFmtId="10" fontId="15" fillId="0" borderId="15" xfId="87" applyNumberFormat="1" applyFont="1" applyBorder="1" applyAlignment="1" applyProtection="1">
      <alignment horizontal="center"/>
    </xf>
    <xf numFmtId="10" fontId="11" fillId="2" borderId="15" xfId="87" applyNumberFormat="1" applyFont="1" applyFill="1" applyBorder="1" applyAlignment="1" applyProtection="1">
      <alignment horizontal="center"/>
    </xf>
    <xf numFmtId="10" fontId="11" fillId="0" borderId="53" xfId="87" applyNumberFormat="1" applyFont="1" applyBorder="1" applyAlignment="1" applyProtection="1">
      <alignment horizontal="center"/>
    </xf>
    <xf numFmtId="10" fontId="15" fillId="0" borderId="16" xfId="87" applyNumberFormat="1" applyFont="1" applyBorder="1" applyAlignment="1" applyProtection="1">
      <alignment horizontal="center"/>
    </xf>
    <xf numFmtId="43" fontId="49" fillId="0" borderId="0" xfId="1" applyFont="1" applyBorder="1" applyAlignment="1" applyProtection="1">
      <alignment horizontal="center"/>
      <protection locked="0"/>
    </xf>
    <xf numFmtId="43" fontId="11" fillId="0" borderId="0" xfId="1" applyFont="1" applyFill="1" applyBorder="1" applyAlignment="1" applyProtection="1">
      <alignment vertical="top"/>
      <protection locked="0"/>
    </xf>
    <xf numFmtId="43" fontId="49" fillId="0" borderId="37" xfId="1" applyFont="1" applyFill="1" applyBorder="1" applyProtection="1"/>
    <xf numFmtId="43" fontId="11" fillId="4" borderId="10" xfId="1" applyFont="1" applyFill="1" applyBorder="1" applyProtection="1">
      <protection locked="0"/>
    </xf>
    <xf numFmtId="43" fontId="11" fillId="4" borderId="4" xfId="1" applyFont="1" applyFill="1" applyBorder="1" applyProtection="1">
      <protection locked="0"/>
    </xf>
    <xf numFmtId="43" fontId="11" fillId="2" borderId="2" xfId="1" applyFont="1" applyFill="1" applyBorder="1" applyProtection="1"/>
    <xf numFmtId="43" fontId="15" fillId="2" borderId="37" xfId="1" applyFont="1" applyFill="1" applyBorder="1" applyProtection="1"/>
    <xf numFmtId="43" fontId="15" fillId="0" borderId="37" xfId="1" applyFont="1" applyFill="1" applyBorder="1" applyProtection="1"/>
    <xf numFmtId="43" fontId="11" fillId="2" borderId="37" xfId="1" applyFont="1" applyFill="1" applyBorder="1" applyProtection="1"/>
    <xf numFmtId="43" fontId="11" fillId="4" borderId="10" xfId="1" applyFont="1" applyFill="1" applyBorder="1" applyAlignment="1" applyProtection="1">
      <alignment horizontal="centerContinuous"/>
      <protection locked="0"/>
    </xf>
    <xf numFmtId="43" fontId="11" fillId="0" borderId="37" xfId="1" applyFont="1" applyFill="1" applyBorder="1" applyProtection="1"/>
    <xf numFmtId="43" fontId="17" fillId="2" borderId="37" xfId="1" applyFont="1" applyFill="1" applyBorder="1" applyProtection="1"/>
    <xf numFmtId="43" fontId="15" fillId="0" borderId="2" xfId="1" applyFont="1" applyFill="1" applyBorder="1" applyProtection="1"/>
    <xf numFmtId="43" fontId="15" fillId="0" borderId="4" xfId="1" applyFont="1" applyFill="1" applyBorder="1" applyProtection="1"/>
    <xf numFmtId="43" fontId="17" fillId="4" borderId="10" xfId="1" applyFont="1" applyFill="1" applyBorder="1" applyProtection="1">
      <protection locked="0"/>
    </xf>
    <xf numFmtId="43" fontId="17" fillId="4" borderId="4" xfId="1" applyFont="1" applyFill="1" applyBorder="1" applyProtection="1">
      <protection locked="0"/>
    </xf>
    <xf numFmtId="43" fontId="17" fillId="0" borderId="33" xfId="1" applyFont="1" applyFill="1" applyBorder="1" applyProtection="1"/>
    <xf numFmtId="43" fontId="17" fillId="2" borderId="4" xfId="1" applyFont="1" applyFill="1" applyBorder="1" applyProtection="1"/>
    <xf numFmtId="43" fontId="49" fillId="2" borderId="32" xfId="1" applyFont="1" applyFill="1" applyBorder="1" applyProtection="1"/>
    <xf numFmtId="43" fontId="49" fillId="2" borderId="41" xfId="1" applyFont="1" applyFill="1" applyBorder="1" applyProtection="1"/>
    <xf numFmtId="43" fontId="17" fillId="0" borderId="32" xfId="1" applyFont="1" applyFill="1" applyBorder="1" applyProtection="1"/>
    <xf numFmtId="40" fontId="17" fillId="4" borderId="41" xfId="1" applyNumberFormat="1" applyFont="1" applyFill="1" applyBorder="1" applyProtection="1">
      <protection locked="0"/>
    </xf>
    <xf numFmtId="43" fontId="49" fillId="0" borderId="25" xfId="1" applyFont="1" applyFill="1" applyBorder="1" applyProtection="1"/>
    <xf numFmtId="43" fontId="49" fillId="0" borderId="12" xfId="1" applyFont="1" applyFill="1" applyBorder="1" applyProtection="1"/>
    <xf numFmtId="43" fontId="17" fillId="4" borderId="29" xfId="1" applyFont="1" applyFill="1" applyBorder="1" applyAlignment="1" applyProtection="1">
      <alignment horizontal="center" vertical="center" wrapText="1"/>
      <protection locked="0"/>
    </xf>
    <xf numFmtId="43" fontId="17" fillId="4" borderId="30" xfId="1" applyFont="1" applyFill="1" applyBorder="1" applyAlignment="1" applyProtection="1">
      <alignment horizontal="center" vertical="center" wrapText="1"/>
      <protection locked="0"/>
    </xf>
    <xf numFmtId="43" fontId="17" fillId="2" borderId="2" xfId="1" applyFont="1" applyFill="1" applyBorder="1" applyAlignment="1" applyProtection="1">
      <alignment horizontal="center" vertical="center" wrapText="1"/>
    </xf>
    <xf numFmtId="43" fontId="17" fillId="0" borderId="6" xfId="1" applyFont="1" applyFill="1" applyBorder="1" applyAlignment="1" applyProtection="1">
      <alignment horizontal="center" vertical="center" wrapText="1"/>
    </xf>
    <xf numFmtId="43" fontId="17" fillId="4" borderId="10" xfId="1" applyFont="1" applyFill="1" applyBorder="1" applyAlignment="1" applyProtection="1">
      <alignment horizontal="center" vertical="center" wrapText="1"/>
      <protection locked="0"/>
    </xf>
    <xf numFmtId="43" fontId="17" fillId="4" borderId="4" xfId="1" applyFont="1" applyFill="1" applyBorder="1" applyAlignment="1" applyProtection="1">
      <alignment horizontal="center" vertical="center" wrapText="1"/>
      <protection locked="0"/>
    </xf>
    <xf numFmtId="43" fontId="49" fillId="0" borderId="20" xfId="1" applyFont="1" applyFill="1" applyBorder="1" applyAlignment="1" applyProtection="1">
      <alignment horizontal="right" vertical="center"/>
    </xf>
    <xf numFmtId="43" fontId="49" fillId="0" borderId="4" xfId="1" applyFont="1" applyFill="1" applyBorder="1" applyAlignment="1" applyProtection="1">
      <alignment horizontal="right" vertical="center"/>
    </xf>
    <xf numFmtId="43" fontId="49" fillId="2" borderId="2" xfId="1" applyFont="1" applyFill="1" applyBorder="1" applyAlignment="1" applyProtection="1">
      <alignment horizontal="right" vertical="center"/>
    </xf>
    <xf numFmtId="43" fontId="49" fillId="0" borderId="2" xfId="1" applyFont="1" applyFill="1" applyBorder="1" applyAlignment="1" applyProtection="1">
      <alignment horizontal="right" vertical="center"/>
    </xf>
    <xf numFmtId="43" fontId="49" fillId="0" borderId="6" xfId="1" applyFont="1" applyFill="1" applyBorder="1" applyAlignment="1" applyProtection="1">
      <alignment horizontal="center" vertical="center" wrapText="1"/>
    </xf>
    <xf numFmtId="43" fontId="49" fillId="0" borderId="33" xfId="1" applyFont="1" applyFill="1" applyBorder="1" applyProtection="1"/>
    <xf numFmtId="43" fontId="49" fillId="0" borderId="4" xfId="1" applyFont="1" applyFill="1" applyBorder="1" applyProtection="1"/>
    <xf numFmtId="43" fontId="49" fillId="0" borderId="2" xfId="1" applyFont="1" applyFill="1" applyBorder="1" applyProtection="1"/>
    <xf numFmtId="43" fontId="17" fillId="2" borderId="6" xfId="1" applyFont="1" applyFill="1" applyBorder="1" applyAlignment="1" applyProtection="1">
      <alignment horizontal="center" vertical="center" wrapText="1"/>
    </xf>
    <xf numFmtId="43" fontId="49" fillId="0" borderId="31" xfId="1" applyFont="1" applyFill="1" applyBorder="1" applyAlignment="1" applyProtection="1">
      <alignment horizontal="center" vertical="center" wrapText="1"/>
    </xf>
    <xf numFmtId="43" fontId="17" fillId="2" borderId="33" xfId="1" applyFont="1" applyFill="1" applyBorder="1" applyProtection="1"/>
    <xf numFmtId="43" fontId="49" fillId="2" borderId="4" xfId="1" applyFont="1" applyFill="1" applyBorder="1" applyProtection="1"/>
    <xf numFmtId="43" fontId="17" fillId="2" borderId="6" xfId="1" applyFont="1" applyFill="1" applyBorder="1" applyAlignment="1" applyProtection="1">
      <alignment horizontal="center" vertical="center" wrapText="1"/>
      <protection locked="0"/>
    </xf>
    <xf numFmtId="43" fontId="17" fillId="0" borderId="6" xfId="1" applyFont="1" applyFill="1" applyBorder="1" applyAlignment="1" applyProtection="1">
      <alignment horizontal="center" vertical="center" wrapText="1"/>
      <protection locked="0"/>
    </xf>
    <xf numFmtId="0" fontId="49" fillId="0" borderId="0" xfId="0" applyFont="1" applyAlignment="1">
      <alignment vertical="center" wrapText="1"/>
    </xf>
    <xf numFmtId="43" fontId="49" fillId="0" borderId="20" xfId="1" applyFont="1" applyFill="1" applyBorder="1" applyAlignment="1" applyProtection="1">
      <alignment horizontal="center" vertical="center"/>
    </xf>
    <xf numFmtId="43" fontId="49" fillId="0" borderId="4" xfId="1" applyFont="1" applyFill="1" applyBorder="1" applyAlignment="1" applyProtection="1">
      <alignment horizontal="center" vertical="center"/>
    </xf>
    <xf numFmtId="43" fontId="49" fillId="0" borderId="2" xfId="1" applyFont="1" applyFill="1" applyBorder="1" applyAlignment="1" applyProtection="1">
      <alignment horizontal="center" vertical="center"/>
    </xf>
    <xf numFmtId="43" fontId="49" fillId="0" borderId="6" xfId="1" applyFont="1" applyFill="1" applyBorder="1" applyAlignment="1" applyProtection="1">
      <alignment horizontal="center" vertical="center" wrapText="1"/>
      <protection locked="0"/>
    </xf>
    <xf numFmtId="0" fontId="49" fillId="2" borderId="0" xfId="0" applyFont="1" applyFill="1" applyProtection="1">
      <protection locked="0"/>
    </xf>
    <xf numFmtId="0" fontId="17" fillId="2" borderId="0" xfId="0" applyFont="1" applyFill="1" applyProtection="1">
      <protection locked="0"/>
    </xf>
    <xf numFmtId="0" fontId="11" fillId="0" borderId="10" xfId="0" applyFont="1" applyBorder="1" applyAlignment="1">
      <alignment horizontal="center" vertical="center" wrapText="1"/>
    </xf>
    <xf numFmtId="0" fontId="11" fillId="2" borderId="10" xfId="8" applyFont="1" applyFill="1" applyBorder="1" applyProtection="1">
      <alignment horizontal="center"/>
      <protection locked="0"/>
    </xf>
    <xf numFmtId="0" fontId="49" fillId="0" borderId="2" xfId="10" applyFont="1" applyFill="1" applyBorder="1" applyProtection="1"/>
    <xf numFmtId="0" fontId="15" fillId="2" borderId="2" xfId="10" applyFont="1" applyFill="1" applyBorder="1" applyProtection="1"/>
    <xf numFmtId="0" fontId="11" fillId="2" borderId="2" xfId="10" applyFont="1" applyFill="1" applyBorder="1" applyProtection="1"/>
    <xf numFmtId="0" fontId="11" fillId="0" borderId="2" xfId="10" applyFont="1" applyFill="1" applyBorder="1" applyProtection="1"/>
    <xf numFmtId="0" fontId="17" fillId="4" borderId="2" xfId="10" applyFont="1" applyFill="1" applyBorder="1" applyProtection="1">
      <protection locked="0"/>
    </xf>
    <xf numFmtId="0" fontId="17" fillId="4" borderId="3" xfId="10" applyFont="1" applyFill="1" applyBorder="1" applyProtection="1">
      <protection locked="0"/>
    </xf>
    <xf numFmtId="0" fontId="11" fillId="0" borderId="10" xfId="8" applyFont="1" applyFill="1" applyBorder="1" applyProtection="1">
      <alignment horizontal="center"/>
      <protection locked="0"/>
    </xf>
    <xf numFmtId="0" fontId="15" fillId="0" borderId="10" xfId="8" applyFont="1" applyFill="1" applyBorder="1" applyProtection="1">
      <alignment horizontal="center"/>
      <protection locked="0"/>
    </xf>
    <xf numFmtId="43" fontId="15" fillId="2" borderId="32" xfId="1" applyFont="1" applyFill="1" applyBorder="1" applyProtection="1"/>
    <xf numFmtId="43" fontId="49" fillId="2" borderId="2" xfId="1" applyFont="1" applyFill="1" applyBorder="1" applyProtection="1"/>
    <xf numFmtId="43" fontId="17" fillId="2" borderId="32" xfId="1" applyFont="1" applyFill="1" applyBorder="1" applyProtection="1"/>
    <xf numFmtId="43" fontId="49" fillId="2" borderId="25" xfId="1" applyFont="1" applyFill="1" applyBorder="1" applyProtection="1"/>
    <xf numFmtId="43" fontId="49" fillId="2" borderId="20" xfId="1" applyFont="1" applyFill="1" applyBorder="1" applyAlignment="1" applyProtection="1">
      <alignment horizontal="center" vertical="center"/>
    </xf>
    <xf numFmtId="43" fontId="49" fillId="2" borderId="33" xfId="1" applyFont="1" applyFill="1" applyBorder="1" applyProtection="1"/>
    <xf numFmtId="0" fontId="49" fillId="2" borderId="0" xfId="0" applyFont="1" applyFill="1"/>
    <xf numFmtId="0" fontId="17" fillId="2" borderId="0" xfId="0" applyFont="1" applyFill="1"/>
    <xf numFmtId="43" fontId="17" fillId="2" borderId="100" xfId="1" applyFont="1" applyFill="1" applyBorder="1" applyAlignment="1" applyProtection="1">
      <alignment horizontal="center" vertical="center" wrapText="1"/>
    </xf>
    <xf numFmtId="10" fontId="15" fillId="2" borderId="15" xfId="87" applyNumberFormat="1" applyFont="1" applyFill="1" applyBorder="1" applyAlignment="1" applyProtection="1">
      <alignment horizontal="center"/>
    </xf>
    <xf numFmtId="49" fontId="31" fillId="10" borderId="28" xfId="1" applyNumberFormat="1" applyFont="1" applyFill="1" applyBorder="1" applyAlignment="1" applyProtection="1">
      <alignment horizontal="center" vertical="center" wrapText="1"/>
      <protection locked="0"/>
    </xf>
    <xf numFmtId="43" fontId="11" fillId="0" borderId="28" xfId="1" applyFont="1" applyFill="1" applyBorder="1" applyAlignment="1" applyProtection="1">
      <alignment vertical="center" wrapText="1"/>
    </xf>
    <xf numFmtId="43" fontId="11" fillId="4" borderId="28" xfId="1" applyFont="1" applyFill="1" applyBorder="1" applyAlignment="1" applyProtection="1">
      <alignment vertical="top" wrapText="1"/>
      <protection locked="0"/>
    </xf>
    <xf numFmtId="43" fontId="11" fillId="3" borderId="108" xfId="0" applyNumberFormat="1" applyFont="1" applyFill="1" applyBorder="1" applyAlignment="1" applyProtection="1">
      <alignment wrapText="1"/>
      <protection locked="0"/>
    </xf>
    <xf numFmtId="43" fontId="17" fillId="2" borderId="10" xfId="1" applyFont="1" applyFill="1" applyBorder="1" applyProtection="1"/>
    <xf numFmtId="43" fontId="17" fillId="2" borderId="15" xfId="1" applyFont="1" applyFill="1" applyBorder="1" applyProtection="1"/>
    <xf numFmtId="43" fontId="49" fillId="0" borderId="15" xfId="1" applyFont="1" applyFill="1" applyBorder="1" applyProtection="1"/>
    <xf numFmtId="43" fontId="15" fillId="0" borderId="47" xfId="1" applyFont="1" applyFill="1" applyBorder="1" applyAlignment="1" applyProtection="1">
      <alignment horizontal="right"/>
    </xf>
    <xf numFmtId="43" fontId="15" fillId="0" borderId="47" xfId="1" applyFont="1" applyFill="1" applyBorder="1" applyAlignment="1" applyProtection="1">
      <alignment horizontal="center"/>
    </xf>
    <xf numFmtId="43" fontId="17" fillId="2" borderId="4" xfId="1" applyFont="1" applyFill="1" applyBorder="1" applyAlignment="1" applyProtection="1">
      <alignment horizontal="right"/>
    </xf>
    <xf numFmtId="43" fontId="15" fillId="4" borderId="2" xfId="1" applyFont="1" applyFill="1" applyBorder="1" applyAlignment="1" applyProtection="1">
      <alignment horizontal="right"/>
      <protection locked="0"/>
    </xf>
    <xf numFmtId="43" fontId="11" fillId="4" borderId="10" xfId="1" applyFont="1" applyFill="1" applyBorder="1" applyAlignment="1" applyProtection="1">
      <alignment horizontal="right"/>
      <protection locked="0"/>
    </xf>
    <xf numFmtId="43" fontId="11" fillId="4" borderId="4" xfId="1" applyFont="1" applyFill="1" applyBorder="1" applyAlignment="1" applyProtection="1">
      <alignment horizontal="right"/>
      <protection locked="0"/>
    </xf>
    <xf numFmtId="43" fontId="11" fillId="4" borderId="2" xfId="1" applyFont="1" applyFill="1" applyBorder="1" applyAlignment="1" applyProtection="1">
      <alignment horizontal="right"/>
      <protection locked="0"/>
    </xf>
    <xf numFmtId="43" fontId="11" fillId="4" borderId="28" xfId="1" applyFont="1" applyFill="1" applyBorder="1" applyProtection="1">
      <protection locked="0"/>
    </xf>
    <xf numFmtId="43" fontId="11" fillId="4" borderId="2" xfId="1" applyFont="1" applyFill="1" applyBorder="1" applyProtection="1">
      <protection locked="0"/>
    </xf>
    <xf numFmtId="43" fontId="17" fillId="0" borderId="0" xfId="1" applyFont="1" applyAlignment="1">
      <alignment horizontal="right"/>
    </xf>
    <xf numFmtId="43" fontId="11" fillId="4" borderId="28" xfId="1" applyFont="1" applyFill="1" applyBorder="1" applyAlignment="1" applyProtection="1">
      <alignment horizontal="centerContinuous"/>
      <protection locked="0"/>
    </xf>
    <xf numFmtId="43" fontId="15" fillId="0" borderId="10" xfId="1" applyFont="1" applyFill="1" applyBorder="1" applyAlignment="1" applyProtection="1">
      <alignment horizontal="right"/>
    </xf>
    <xf numFmtId="43" fontId="15" fillId="0" borderId="4" xfId="1" applyFont="1" applyFill="1" applyBorder="1" applyAlignment="1" applyProtection="1">
      <alignment horizontal="right"/>
    </xf>
    <xf numFmtId="43" fontId="15" fillId="0" borderId="15" xfId="1" applyFont="1" applyFill="1" applyBorder="1" applyAlignment="1" applyProtection="1">
      <alignment horizontal="right"/>
    </xf>
    <xf numFmtId="43" fontId="15" fillId="0" borderId="28" xfId="1" applyFont="1" applyFill="1" applyBorder="1" applyProtection="1"/>
    <xf numFmtId="43" fontId="15" fillId="0" borderId="15" xfId="1" applyFont="1" applyFill="1" applyBorder="1" applyProtection="1"/>
    <xf numFmtId="43" fontId="49" fillId="0" borderId="0" xfId="1" applyFont="1" applyAlignment="1">
      <alignment horizontal="right"/>
    </xf>
    <xf numFmtId="43" fontId="17" fillId="4" borderId="10" xfId="1" applyFont="1" applyFill="1" applyBorder="1" applyAlignment="1" applyProtection="1">
      <alignment horizontal="right"/>
      <protection locked="0"/>
    </xf>
    <xf numFmtId="43" fontId="17" fillId="4" borderId="4" xfId="1" applyFont="1" applyFill="1" applyBorder="1" applyAlignment="1" applyProtection="1">
      <alignment horizontal="right"/>
      <protection locked="0"/>
    </xf>
    <xf numFmtId="43" fontId="17" fillId="4" borderId="28" xfId="1" applyFont="1" applyFill="1" applyBorder="1" applyProtection="1">
      <protection locked="0"/>
    </xf>
    <xf numFmtId="43" fontId="17" fillId="4" borderId="33" xfId="1" applyFont="1" applyFill="1" applyBorder="1" applyAlignment="1" applyProtection="1">
      <alignment horizontal="right"/>
    </xf>
    <xf numFmtId="43" fontId="17" fillId="4" borderId="2" xfId="1" applyFont="1" applyFill="1" applyBorder="1" applyAlignment="1" applyProtection="1">
      <alignment horizontal="right"/>
    </xf>
    <xf numFmtId="43" fontId="17" fillId="0" borderId="15" xfId="1" applyFont="1" applyFill="1" applyBorder="1" applyAlignment="1" applyProtection="1">
      <alignment horizontal="right"/>
    </xf>
    <xf numFmtId="43" fontId="15" fillId="0" borderId="47" xfId="1" applyFont="1" applyFill="1" applyBorder="1" applyAlignment="1" applyProtection="1">
      <alignment horizontal="center" vertical="center"/>
    </xf>
    <xf numFmtId="38" fontId="15" fillId="0" borderId="47" xfId="87" applyNumberFormat="1" applyFont="1" applyFill="1" applyBorder="1" applyAlignment="1" applyProtection="1">
      <alignment horizontal="right"/>
    </xf>
    <xf numFmtId="43" fontId="15" fillId="0" borderId="47" xfId="87" applyNumberFormat="1" applyFont="1" applyFill="1" applyBorder="1" applyAlignment="1" applyProtection="1">
      <alignment horizontal="center"/>
    </xf>
    <xf numFmtId="38" fontId="15" fillId="0" borderId="47" xfId="87" applyNumberFormat="1" applyFont="1" applyFill="1" applyBorder="1" applyAlignment="1" applyProtection="1">
      <alignment horizontal="center"/>
    </xf>
    <xf numFmtId="38" fontId="17" fillId="2" borderId="4" xfId="1" applyNumberFormat="1" applyFont="1" applyFill="1" applyBorder="1" applyProtection="1"/>
    <xf numFmtId="44" fontId="17" fillId="2" borderId="4" xfId="1" applyNumberFormat="1" applyFont="1" applyFill="1" applyBorder="1" applyAlignment="1" applyProtection="1">
      <alignment horizontal="right"/>
    </xf>
    <xf numFmtId="44" fontId="17" fillId="2" borderId="1" xfId="1" applyNumberFormat="1" applyFont="1" applyFill="1" applyBorder="1" applyAlignment="1" applyProtection="1">
      <alignment horizontal="right"/>
    </xf>
    <xf numFmtId="43" fontId="49" fillId="4" borderId="100" xfId="1" applyFont="1" applyFill="1" applyBorder="1" applyAlignment="1" applyProtection="1">
      <alignment horizontal="right" wrapText="1"/>
      <protection locked="0"/>
    </xf>
    <xf numFmtId="43" fontId="49" fillId="0" borderId="0" xfId="1" applyFont="1" applyFill="1" applyAlignment="1">
      <alignment horizontal="right" wrapText="1"/>
    </xf>
    <xf numFmtId="43" fontId="49" fillId="0" borderId="10" xfId="1" applyFont="1" applyFill="1" applyBorder="1" applyAlignment="1" applyProtection="1">
      <alignment horizontal="right"/>
    </xf>
    <xf numFmtId="43" fontId="49" fillId="0" borderId="4" xfId="1" applyFont="1" applyFill="1" applyBorder="1" applyAlignment="1" applyProtection="1">
      <alignment horizontal="right"/>
    </xf>
    <xf numFmtId="43" fontId="49" fillId="0" borderId="15" xfId="1" applyFont="1" applyFill="1" applyBorder="1" applyAlignment="1" applyProtection="1">
      <alignment horizontal="right"/>
    </xf>
    <xf numFmtId="43" fontId="49" fillId="0" borderId="28" xfId="1" applyFont="1" applyFill="1" applyBorder="1" applyAlignment="1" applyProtection="1">
      <alignment horizontal="center" vertical="center"/>
    </xf>
    <xf numFmtId="43" fontId="49" fillId="0" borderId="15" xfId="1" applyFont="1" applyFill="1" applyBorder="1" applyAlignment="1" applyProtection="1">
      <alignment horizontal="center" vertical="center"/>
    </xf>
    <xf numFmtId="43" fontId="49" fillId="0" borderId="0" xfId="1" applyFont="1" applyFill="1" applyAlignment="1" applyProtection="1">
      <alignment horizontal="right" wrapText="1"/>
    </xf>
    <xf numFmtId="43" fontId="49" fillId="0" borderId="28" xfId="1" applyFont="1" applyFill="1" applyBorder="1" applyProtection="1"/>
    <xf numFmtId="43" fontId="49" fillId="0" borderId="0" xfId="1" applyFont="1" applyAlignment="1" applyProtection="1">
      <alignment horizontal="right"/>
    </xf>
    <xf numFmtId="43" fontId="49" fillId="0" borderId="33" xfId="1" applyFont="1" applyFill="1" applyBorder="1" applyAlignment="1" applyProtection="1">
      <alignment horizontal="right"/>
    </xf>
    <xf numFmtId="43" fontId="49" fillId="0" borderId="2" xfId="1" applyFont="1" applyFill="1" applyBorder="1" applyAlignment="1" applyProtection="1">
      <alignment horizontal="right"/>
    </xf>
    <xf numFmtId="43" fontId="49" fillId="0" borderId="3" xfId="1" applyFont="1" applyFill="1" applyBorder="1" applyProtection="1"/>
    <xf numFmtId="43" fontId="49" fillId="2" borderId="0" xfId="1" applyFont="1" applyFill="1" applyAlignment="1" applyProtection="1">
      <alignment horizontal="right"/>
    </xf>
    <xf numFmtId="43" fontId="17" fillId="2" borderId="0" xfId="1" applyFont="1" applyFill="1" applyAlignment="1" applyProtection="1">
      <alignment horizontal="right"/>
      <protection locked="0"/>
    </xf>
    <xf numFmtId="43" fontId="49" fillId="2" borderId="0" xfId="1" applyFont="1" applyFill="1" applyAlignment="1" applyProtection="1">
      <alignment horizontal="right"/>
      <protection locked="0"/>
    </xf>
    <xf numFmtId="43" fontId="11" fillId="4" borderId="29" xfId="1" applyFont="1" applyFill="1" applyBorder="1" applyAlignment="1" applyProtection="1">
      <alignment horizontal="right"/>
      <protection locked="0"/>
    </xf>
    <xf numFmtId="43" fontId="11" fillId="4" borderId="30" xfId="1" applyFont="1" applyFill="1" applyBorder="1" applyAlignment="1" applyProtection="1">
      <alignment horizontal="right"/>
      <protection locked="0"/>
    </xf>
    <xf numFmtId="43" fontId="11" fillId="0" borderId="47" xfId="1" applyFont="1" applyFill="1" applyBorder="1" applyAlignment="1" applyProtection="1">
      <alignment horizontal="right"/>
    </xf>
    <xf numFmtId="43" fontId="11" fillId="4" borderId="28" xfId="1" applyFont="1" applyFill="1" applyBorder="1" applyAlignment="1" applyProtection="1">
      <alignment vertical="center"/>
      <protection locked="0"/>
    </xf>
    <xf numFmtId="43" fontId="11" fillId="4" borderId="4" xfId="1" applyFont="1" applyFill="1" applyBorder="1" applyAlignment="1" applyProtection="1">
      <alignment vertical="center"/>
      <protection locked="0"/>
    </xf>
    <xf numFmtId="43" fontId="11" fillId="0" borderId="15" xfId="1" applyFont="1" applyFill="1" applyBorder="1" applyAlignment="1" applyProtection="1">
      <alignment vertical="center"/>
    </xf>
    <xf numFmtId="43" fontId="11" fillId="0" borderId="15" xfId="1" applyFont="1" applyFill="1" applyBorder="1" applyAlignment="1" applyProtection="1">
      <alignment horizontal="right"/>
    </xf>
    <xf numFmtId="43" fontId="11" fillId="0" borderId="0" xfId="1" applyFont="1" applyAlignment="1" applyProtection="1">
      <alignment horizontal="right"/>
      <protection locked="0"/>
    </xf>
    <xf numFmtId="38" fontId="11" fillId="4" borderId="10" xfId="1" applyNumberFormat="1" applyFont="1" applyFill="1" applyBorder="1" applyAlignment="1" applyProtection="1">
      <alignment horizontal="right"/>
      <protection locked="0"/>
    </xf>
    <xf numFmtId="38" fontId="11" fillId="4" borderId="4" xfId="1" applyNumberFormat="1" applyFont="1" applyFill="1" applyBorder="1" applyAlignment="1" applyProtection="1">
      <alignment horizontal="right"/>
      <protection locked="0"/>
    </xf>
    <xf numFmtId="38" fontId="11" fillId="4" borderId="28" xfId="0" applyNumberFormat="1" applyFont="1" applyFill="1" applyBorder="1" applyAlignment="1" applyProtection="1">
      <alignment horizontal="right"/>
      <protection locked="0"/>
    </xf>
    <xf numFmtId="38" fontId="11" fillId="4" borderId="4" xfId="0" applyNumberFormat="1" applyFont="1" applyFill="1" applyBorder="1" applyAlignment="1" applyProtection="1">
      <alignment horizontal="right"/>
      <protection locked="0"/>
    </xf>
    <xf numFmtId="0" fontId="11" fillId="4" borderId="10" xfId="0" applyFont="1" applyFill="1" applyBorder="1" applyProtection="1">
      <protection locked="0"/>
    </xf>
    <xf numFmtId="0" fontId="11" fillId="4" borderId="4" xfId="0" applyFont="1" applyFill="1" applyBorder="1" applyProtection="1">
      <protection locked="0"/>
    </xf>
    <xf numFmtId="0" fontId="11" fillId="0" borderId="0" xfId="0" applyFont="1" applyProtection="1">
      <protection locked="0"/>
    </xf>
    <xf numFmtId="38" fontId="11" fillId="4" borderId="10" xfId="0" applyNumberFormat="1" applyFont="1" applyFill="1" applyBorder="1" applyAlignment="1" applyProtection="1">
      <alignment horizontal="right"/>
      <protection locked="0"/>
    </xf>
    <xf numFmtId="38" fontId="11" fillId="4" borderId="10" xfId="0" applyNumberFormat="1" applyFont="1" applyFill="1" applyBorder="1" applyAlignment="1" applyProtection="1">
      <alignment horizontal="center"/>
      <protection locked="0"/>
    </xf>
    <xf numFmtId="38" fontId="11" fillId="4" borderId="4" xfId="0" applyNumberFormat="1" applyFont="1" applyFill="1" applyBorder="1" applyProtection="1">
      <protection locked="0"/>
    </xf>
    <xf numFmtId="38" fontId="11" fillId="0" borderId="0" xfId="0" applyNumberFormat="1" applyFont="1" applyProtection="1">
      <protection locked="0"/>
    </xf>
    <xf numFmtId="38" fontId="11" fillId="4" borderId="28" xfId="1" applyNumberFormat="1" applyFont="1" applyFill="1" applyBorder="1" applyAlignment="1" applyProtection="1">
      <alignment horizontal="right"/>
      <protection locked="0"/>
    </xf>
    <xf numFmtId="38" fontId="11" fillId="4" borderId="10" xfId="1" applyNumberFormat="1" applyFont="1" applyFill="1" applyBorder="1" applyProtection="1">
      <protection locked="0"/>
    </xf>
    <xf numFmtId="38" fontId="11" fillId="4" borderId="4" xfId="1" applyNumberFormat="1" applyFont="1" applyFill="1" applyBorder="1" applyProtection="1">
      <protection locked="0"/>
    </xf>
    <xf numFmtId="38" fontId="11" fillId="2" borderId="0" xfId="0" applyNumberFormat="1" applyFont="1" applyFill="1" applyProtection="1">
      <protection locked="0"/>
    </xf>
    <xf numFmtId="44" fontId="11" fillId="0" borderId="28" xfId="45" applyFont="1" applyFill="1" applyBorder="1" applyAlignment="1" applyProtection="1">
      <alignment horizontal="right"/>
    </xf>
    <xf numFmtId="44" fontId="11" fillId="0" borderId="4" xfId="45" applyFont="1" applyFill="1" applyBorder="1" applyAlignment="1" applyProtection="1">
      <alignment horizontal="right"/>
    </xf>
    <xf numFmtId="44" fontId="11" fillId="0" borderId="15" xfId="45" applyFont="1" applyFill="1" applyBorder="1" applyAlignment="1" applyProtection="1">
      <alignment horizontal="right"/>
    </xf>
    <xf numFmtId="44" fontId="11" fillId="0" borderId="10" xfId="45" applyFont="1" applyFill="1" applyBorder="1" applyAlignment="1" applyProtection="1">
      <alignment horizontal="right"/>
    </xf>
    <xf numFmtId="44" fontId="11" fillId="2" borderId="0" xfId="0" applyNumberFormat="1" applyFont="1" applyFill="1" applyAlignment="1" applyProtection="1">
      <alignment horizontal="right"/>
      <protection locked="0"/>
    </xf>
    <xf numFmtId="44" fontId="11" fillId="0" borderId="42" xfId="45" applyFont="1" applyFill="1" applyBorder="1" applyAlignment="1" applyProtection="1">
      <alignment horizontal="right"/>
    </xf>
    <xf numFmtId="44" fontId="11" fillId="0" borderId="1" xfId="45" applyFont="1" applyFill="1" applyBorder="1" applyAlignment="1" applyProtection="1">
      <alignment horizontal="right"/>
    </xf>
    <xf numFmtId="44" fontId="11" fillId="0" borderId="53" xfId="45" applyFont="1" applyFill="1" applyBorder="1" applyAlignment="1" applyProtection="1">
      <alignment horizontal="right"/>
    </xf>
    <xf numFmtId="44" fontId="11" fillId="0" borderId="52" xfId="45" applyFont="1" applyFill="1" applyBorder="1" applyAlignment="1" applyProtection="1">
      <alignment horizontal="right"/>
    </xf>
    <xf numFmtId="43" fontId="85" fillId="3" borderId="29" xfId="0" applyNumberFormat="1" applyFont="1" applyFill="1" applyBorder="1" applyAlignment="1" applyProtection="1">
      <alignment wrapText="1"/>
      <protection locked="0"/>
    </xf>
    <xf numFmtId="43" fontId="86" fillId="3" borderId="30" xfId="0" applyNumberFormat="1" applyFont="1" applyFill="1" applyBorder="1" applyAlignment="1" applyProtection="1">
      <alignment horizontal="center" wrapText="1"/>
      <protection locked="0"/>
    </xf>
    <xf numFmtId="43" fontId="85" fillId="3" borderId="30" xfId="0" applyNumberFormat="1" applyFont="1" applyFill="1" applyBorder="1" applyAlignment="1" applyProtection="1">
      <alignment wrapText="1"/>
      <protection locked="0"/>
    </xf>
    <xf numFmtId="43" fontId="85" fillId="3" borderId="47" xfId="0" applyNumberFormat="1" applyFont="1" applyFill="1" applyBorder="1" applyAlignment="1" applyProtection="1">
      <alignment wrapText="1"/>
      <protection locked="0"/>
    </xf>
    <xf numFmtId="43" fontId="85" fillId="3" borderId="39" xfId="0" applyNumberFormat="1" applyFont="1" applyFill="1" applyBorder="1" applyAlignment="1" applyProtection="1">
      <alignment wrapText="1"/>
      <protection locked="0"/>
    </xf>
    <xf numFmtId="0" fontId="85" fillId="0" borderId="0" xfId="0" applyFont="1" applyProtection="1">
      <protection locked="0"/>
    </xf>
    <xf numFmtId="43" fontId="87" fillId="2" borderId="30" xfId="1" applyFont="1" applyFill="1" applyBorder="1" applyAlignment="1" applyProtection="1"/>
    <xf numFmtId="43" fontId="86" fillId="3" borderId="30" xfId="0" applyNumberFormat="1" applyFont="1" applyFill="1" applyBorder="1" applyAlignment="1" applyProtection="1">
      <alignment horizontal="center"/>
      <protection locked="0"/>
    </xf>
    <xf numFmtId="0" fontId="15" fillId="0" borderId="0" xfId="0" applyFont="1" applyAlignment="1">
      <alignment horizontal="left" wrapText="1"/>
    </xf>
    <xf numFmtId="0" fontId="19" fillId="3" borderId="54" xfId="0" applyFont="1" applyFill="1" applyBorder="1" applyAlignment="1">
      <alignment horizontal="left" vertical="center"/>
    </xf>
    <xf numFmtId="0" fontId="19" fillId="3" borderId="109" xfId="0" applyFont="1" applyFill="1" applyBorder="1" applyAlignment="1">
      <alignment horizontal="left" wrapText="1"/>
    </xf>
    <xf numFmtId="0" fontId="19" fillId="3" borderId="14" xfId="0" applyFont="1" applyFill="1" applyBorder="1" applyAlignment="1">
      <alignment horizontal="left" vertical="center"/>
    </xf>
    <xf numFmtId="0" fontId="19" fillId="3" borderId="88" xfId="0" applyFont="1" applyFill="1" applyBorder="1" applyAlignment="1">
      <alignment horizontal="left" wrapText="1"/>
    </xf>
    <xf numFmtId="0" fontId="19" fillId="3" borderId="33" xfId="0" applyFont="1" applyFill="1" applyBorder="1" applyAlignment="1">
      <alignment horizontal="left" vertical="center" wrapText="1"/>
    </xf>
    <xf numFmtId="0" fontId="15" fillId="0" borderId="88" xfId="0" applyFont="1" applyBorder="1" applyAlignment="1">
      <alignment horizontal="left" vertical="center" wrapText="1"/>
    </xf>
    <xf numFmtId="0" fontId="15" fillId="0" borderId="88" xfId="0" applyFont="1" applyBorder="1" applyAlignment="1">
      <alignment horizontal="left" vertical="center"/>
    </xf>
    <xf numFmtId="0" fontId="49" fillId="0" borderId="15" xfId="10" applyFont="1" applyFill="1" applyBorder="1" applyProtection="1"/>
    <xf numFmtId="0" fontId="15" fillId="2" borderId="15" xfId="10" applyFont="1" applyFill="1" applyBorder="1" applyProtection="1"/>
    <xf numFmtId="0" fontId="15" fillId="0" borderId="15" xfId="10" applyFont="1" applyFill="1" applyBorder="1" applyProtection="1"/>
    <xf numFmtId="0" fontId="11" fillId="2" borderId="15" xfId="10" applyFont="1" applyFill="1" applyBorder="1" applyProtection="1"/>
    <xf numFmtId="0" fontId="11" fillId="0" borderId="15" xfId="10" applyFont="1" applyFill="1" applyBorder="1" applyProtection="1"/>
    <xf numFmtId="0" fontId="17" fillId="4" borderId="15" xfId="10" applyFont="1" applyFill="1" applyBorder="1" applyProtection="1">
      <protection locked="0"/>
    </xf>
    <xf numFmtId="0" fontId="17" fillId="4" borderId="51" xfId="10" applyFont="1" applyFill="1" applyBorder="1" applyProtection="1">
      <protection locked="0"/>
    </xf>
    <xf numFmtId="0" fontId="15" fillId="0" borderId="51" xfId="9" applyFont="1" applyFill="1" applyBorder="1"/>
    <xf numFmtId="0" fontId="11" fillId="0" borderId="51" xfId="10" applyFont="1" applyFill="1" applyBorder="1"/>
    <xf numFmtId="0" fontId="15" fillId="0" borderId="15" xfId="9" applyFont="1" applyFill="1" applyBorder="1"/>
    <xf numFmtId="0" fontId="13" fillId="0" borderId="10" xfId="0" applyFont="1" applyBorder="1" applyAlignment="1">
      <alignment vertical="center"/>
    </xf>
    <xf numFmtId="0" fontId="13" fillId="0" borderId="15" xfId="0" applyFont="1" applyBorder="1" applyAlignment="1">
      <alignment vertical="center"/>
    </xf>
    <xf numFmtId="0" fontId="13" fillId="0" borderId="10" xfId="0" applyFont="1" applyBorder="1" applyAlignment="1" applyProtection="1">
      <alignment vertical="center" wrapText="1"/>
      <protection locked="0"/>
    </xf>
    <xf numFmtId="0" fontId="13" fillId="0" borderId="10" xfId="0" applyFont="1" applyBorder="1" applyAlignment="1" applyProtection="1">
      <alignment wrapText="1"/>
      <protection locked="0"/>
    </xf>
    <xf numFmtId="0" fontId="13" fillId="0" borderId="15" xfId="0" applyFont="1" applyBorder="1"/>
    <xf numFmtId="0" fontId="13" fillId="0" borderId="44" xfId="0" applyFont="1" applyBorder="1" applyAlignment="1" applyProtection="1">
      <alignment vertical="center" wrapText="1"/>
      <protection locked="0"/>
    </xf>
    <xf numFmtId="0" fontId="13" fillId="0" borderId="56" xfId="0" applyFont="1" applyBorder="1" applyAlignment="1">
      <alignment vertical="center"/>
    </xf>
    <xf numFmtId="0" fontId="13" fillId="0" borderId="10" xfId="0" applyFont="1" applyBorder="1" applyAlignment="1" applyProtection="1">
      <alignment horizontal="center" wrapText="1"/>
      <protection locked="0"/>
    </xf>
    <xf numFmtId="0" fontId="15" fillId="0" borderId="47" xfId="0" applyFont="1" applyBorder="1"/>
    <xf numFmtId="0" fontId="13" fillId="0" borderId="110" xfId="0" applyFont="1" applyBorder="1" applyAlignment="1">
      <alignment horizontal="center"/>
    </xf>
    <xf numFmtId="0" fontId="13" fillId="0" borderId="111" xfId="0" applyFont="1" applyBorder="1"/>
    <xf numFmtId="0" fontId="13" fillId="0" borderId="10" xfId="0" applyFont="1" applyBorder="1" applyAlignment="1" applyProtection="1">
      <alignment horizontal="center"/>
      <protection locked="0"/>
    </xf>
    <xf numFmtId="0" fontId="13" fillId="0" borderId="110" xfId="0" applyFont="1" applyBorder="1" applyAlignment="1" applyProtection="1">
      <alignment horizontal="center"/>
      <protection locked="0"/>
    </xf>
    <xf numFmtId="0" fontId="84" fillId="0" borderId="29" xfId="0" applyFont="1" applyBorder="1" applyAlignment="1" applyProtection="1">
      <alignment wrapText="1"/>
      <protection locked="0"/>
    </xf>
    <xf numFmtId="0" fontId="15" fillId="12" borderId="47" xfId="0" applyFont="1" applyFill="1" applyBorder="1"/>
    <xf numFmtId="0" fontId="13" fillId="0" borderId="112" xfId="0" applyFont="1" applyBorder="1" applyAlignment="1" applyProtection="1">
      <alignment wrapText="1"/>
      <protection locked="0"/>
    </xf>
    <xf numFmtId="43" fontId="17" fillId="4" borderId="29" xfId="1" applyFont="1" applyFill="1" applyBorder="1" applyAlignment="1" applyProtection="1">
      <alignment horizontal="right" wrapText="1"/>
      <protection locked="0"/>
    </xf>
    <xf numFmtId="43" fontId="17" fillId="4" borderId="30" xfId="1" applyFont="1" applyFill="1" applyBorder="1" applyAlignment="1" applyProtection="1">
      <alignment horizontal="right" wrapText="1"/>
      <protection locked="0"/>
    </xf>
    <xf numFmtId="43" fontId="17" fillId="4" borderId="100" xfId="1" applyFont="1" applyFill="1" applyBorder="1" applyAlignment="1" applyProtection="1">
      <alignment horizontal="right" wrapText="1"/>
      <protection locked="0"/>
    </xf>
    <xf numFmtId="43" fontId="11" fillId="4" borderId="87" xfId="1" applyFont="1" applyFill="1" applyBorder="1" applyAlignment="1" applyProtection="1">
      <alignment horizontal="right"/>
      <protection locked="0"/>
    </xf>
    <xf numFmtId="43" fontId="17" fillId="4" borderId="10" xfId="1" applyFont="1" applyFill="1" applyBorder="1" applyAlignment="1" applyProtection="1">
      <alignment horizontal="right" wrapText="1"/>
      <protection locked="0"/>
    </xf>
    <xf numFmtId="43" fontId="17" fillId="4" borderId="4" xfId="1" applyFont="1" applyFill="1" applyBorder="1" applyAlignment="1" applyProtection="1">
      <alignment horizontal="right" wrapText="1"/>
      <protection locked="0"/>
    </xf>
    <xf numFmtId="43" fontId="17" fillId="4" borderId="2" xfId="1" applyFont="1" applyFill="1" applyBorder="1" applyAlignment="1" applyProtection="1">
      <alignment horizontal="right" wrapText="1"/>
      <protection locked="0"/>
    </xf>
    <xf numFmtId="43" fontId="11" fillId="4" borderId="100" xfId="1" applyFont="1" applyFill="1" applyBorder="1" applyAlignment="1" applyProtection="1">
      <alignment horizontal="right"/>
      <protection locked="0"/>
    </xf>
    <xf numFmtId="43" fontId="15" fillId="0" borderId="56" xfId="1" applyFont="1" applyFill="1" applyBorder="1" applyAlignment="1" applyProtection="1">
      <alignment horizontal="right"/>
    </xf>
    <xf numFmtId="44" fontId="11" fillId="0" borderId="33" xfId="1" applyNumberFormat="1" applyFont="1" applyFill="1" applyBorder="1" applyAlignment="1" applyProtection="1">
      <alignment horizontal="right"/>
    </xf>
    <xf numFmtId="44" fontId="11" fillId="0" borderId="32" xfId="1" applyNumberFormat="1" applyFont="1" applyFill="1" applyBorder="1" applyAlignment="1" applyProtection="1">
      <alignment horizontal="right"/>
    </xf>
    <xf numFmtId="44" fontId="11" fillId="0" borderId="2" xfId="1" applyNumberFormat="1" applyFont="1" applyFill="1" applyBorder="1" applyAlignment="1" applyProtection="1">
      <alignment horizontal="right"/>
    </xf>
    <xf numFmtId="44" fontId="11" fillId="0" borderId="41" xfId="1" applyNumberFormat="1" applyFont="1" applyFill="1" applyBorder="1" applyAlignment="1" applyProtection="1">
      <alignment horizontal="right"/>
    </xf>
    <xf numFmtId="43" fontId="11" fillId="0" borderId="10" xfId="1" applyFont="1" applyFill="1" applyBorder="1" applyAlignment="1" applyProtection="1">
      <alignment horizontal="right"/>
    </xf>
    <xf numFmtId="43" fontId="11" fillId="0" borderId="4" xfId="1" applyFont="1" applyFill="1" applyBorder="1" applyAlignment="1" applyProtection="1">
      <alignment horizontal="right"/>
    </xf>
    <xf numFmtId="40" fontId="11" fillId="4" borderId="10" xfId="1" applyNumberFormat="1" applyFont="1" applyFill="1" applyBorder="1" applyAlignment="1" applyProtection="1">
      <alignment horizontal="right"/>
      <protection locked="0"/>
    </xf>
    <xf numFmtId="40" fontId="11" fillId="4" borderId="4" xfId="1" applyNumberFormat="1" applyFont="1" applyFill="1" applyBorder="1" applyAlignment="1" applyProtection="1">
      <alignment horizontal="right"/>
      <protection locked="0"/>
    </xf>
    <xf numFmtId="40" fontId="11" fillId="4" borderId="4" xfId="0" applyNumberFormat="1" applyFont="1" applyFill="1" applyBorder="1" applyAlignment="1" applyProtection="1">
      <alignment horizontal="right"/>
      <protection locked="0"/>
    </xf>
    <xf numFmtId="40" fontId="15" fillId="0" borderId="47" xfId="87" applyNumberFormat="1" applyFont="1" applyFill="1" applyBorder="1" applyAlignment="1" applyProtection="1">
      <alignment horizontal="right"/>
    </xf>
    <xf numFmtId="43" fontId="15" fillId="0" borderId="102" xfId="1" applyFont="1" applyFill="1" applyBorder="1" applyAlignment="1" applyProtection="1">
      <alignment horizontal="left" vertical="center" wrapText="1"/>
    </xf>
    <xf numFmtId="43" fontId="15" fillId="0" borderId="102" xfId="1" applyFont="1" applyFill="1" applyBorder="1" applyAlignment="1" applyProtection="1">
      <alignment horizontal="left" vertical="center"/>
    </xf>
    <xf numFmtId="43" fontId="15" fillId="0" borderId="103" xfId="1" applyFont="1" applyFill="1" applyBorder="1" applyAlignment="1" applyProtection="1">
      <alignment horizontal="left" vertical="center"/>
    </xf>
    <xf numFmtId="43" fontId="17" fillId="0" borderId="37" xfId="1" applyFont="1" applyFill="1" applyBorder="1" applyProtection="1"/>
    <xf numFmtId="43" fontId="15" fillId="0" borderId="104" xfId="1" applyFont="1" applyFill="1" applyBorder="1" applyProtection="1"/>
    <xf numFmtId="43" fontId="15" fillId="0" borderId="38" xfId="1" applyFont="1" applyFill="1" applyBorder="1" applyProtection="1"/>
    <xf numFmtId="43" fontId="49" fillId="0" borderId="94" xfId="1" applyFont="1" applyFill="1" applyBorder="1" applyAlignment="1" applyProtection="1">
      <alignment horizontal="right" vertical="center"/>
    </xf>
    <xf numFmtId="43" fontId="49" fillId="0" borderId="30" xfId="1" applyFont="1" applyFill="1" applyBorder="1" applyAlignment="1" applyProtection="1">
      <alignment horizontal="right" vertical="center"/>
    </xf>
    <xf numFmtId="43" fontId="49" fillId="2" borderId="100" xfId="1" applyFont="1" applyFill="1" applyBorder="1" applyAlignment="1" applyProtection="1">
      <alignment horizontal="right" vertical="center"/>
    </xf>
    <xf numFmtId="43" fontId="49" fillId="0" borderId="100" xfId="1" applyFont="1" applyFill="1" applyBorder="1" applyAlignment="1" applyProtection="1">
      <alignment horizontal="right" vertical="center"/>
    </xf>
    <xf numFmtId="10" fontId="15" fillId="0" borderId="47" xfId="87" applyNumberFormat="1" applyFont="1" applyBorder="1" applyAlignment="1" applyProtection="1">
      <alignment horizontal="center"/>
    </xf>
    <xf numFmtId="43" fontId="49" fillId="0" borderId="94" xfId="1" applyFont="1" applyFill="1" applyBorder="1" applyAlignment="1" applyProtection="1">
      <alignment horizontal="center" vertical="center"/>
    </xf>
    <xf numFmtId="43" fontId="49" fillId="0" borderId="33" xfId="1" applyFont="1" applyFill="1" applyBorder="1" applyAlignment="1" applyProtection="1">
      <alignment horizontal="right" vertical="center"/>
    </xf>
    <xf numFmtId="43" fontId="49" fillId="0" borderId="10" xfId="1" applyFont="1" applyFill="1" applyBorder="1" applyAlignment="1" applyProtection="1">
      <alignment horizontal="center" vertical="center"/>
    </xf>
    <xf numFmtId="40" fontId="17" fillId="4" borderId="2" xfId="1" applyNumberFormat="1" applyFont="1" applyFill="1" applyBorder="1" applyProtection="1">
      <protection locked="0"/>
    </xf>
    <xf numFmtId="43" fontId="17" fillId="0" borderId="10" xfId="1" applyFont="1" applyFill="1" applyBorder="1" applyProtection="1"/>
    <xf numFmtId="43" fontId="49" fillId="0" borderId="30" xfId="1" applyFont="1" applyFill="1" applyBorder="1" applyAlignment="1" applyProtection="1">
      <alignment horizontal="center" vertical="center"/>
    </xf>
    <xf numFmtId="43" fontId="49" fillId="0" borderId="100" xfId="1" applyFont="1" applyFill="1" applyBorder="1" applyAlignment="1" applyProtection="1">
      <alignment horizontal="center" vertical="center"/>
    </xf>
    <xf numFmtId="43" fontId="49" fillId="0" borderId="33" xfId="1" applyFont="1" applyFill="1" applyBorder="1" applyAlignment="1" applyProtection="1">
      <alignment horizontal="center" vertical="center"/>
    </xf>
    <xf numFmtId="43" fontId="15" fillId="0" borderId="103" xfId="1" applyFont="1" applyFill="1" applyBorder="1" applyProtection="1"/>
    <xf numFmtId="43" fontId="17" fillId="2" borderId="2" xfId="1" applyFont="1" applyFill="1" applyBorder="1" applyAlignment="1" applyProtection="1">
      <alignment horizontal="center" vertical="center" wrapText="1"/>
      <protection locked="0"/>
    </xf>
    <xf numFmtId="40" fontId="17" fillId="4" borderId="4" xfId="1" applyNumberFormat="1" applyFont="1" applyFill="1" applyBorder="1" applyProtection="1">
      <protection locked="0"/>
    </xf>
    <xf numFmtId="43" fontId="49" fillId="0" borderId="25" xfId="1" applyFont="1" applyFill="1" applyBorder="1" applyAlignment="1" applyProtection="1">
      <alignment horizontal="right" vertical="center"/>
    </xf>
    <xf numFmtId="43" fontId="49" fillId="0" borderId="13" xfId="1" applyFont="1" applyFill="1" applyBorder="1" applyAlignment="1" applyProtection="1">
      <alignment horizontal="right" vertical="center"/>
    </xf>
    <xf numFmtId="43" fontId="49" fillId="2" borderId="12" xfId="1" applyFont="1" applyFill="1" applyBorder="1" applyAlignment="1" applyProtection="1">
      <alignment horizontal="right" vertical="center"/>
    </xf>
    <xf numFmtId="43" fontId="49" fillId="0" borderId="12" xfId="1" applyFont="1" applyFill="1" applyBorder="1" applyAlignment="1" applyProtection="1">
      <alignment horizontal="right" vertical="center"/>
    </xf>
    <xf numFmtId="43" fontId="49" fillId="0" borderId="25" xfId="1" applyFont="1" applyFill="1" applyBorder="1" applyAlignment="1" applyProtection="1">
      <alignment horizontal="center" vertical="center"/>
    </xf>
    <xf numFmtId="43" fontId="49" fillId="0" borderId="13" xfId="1" applyFont="1" applyFill="1" applyBorder="1" applyAlignment="1" applyProtection="1">
      <alignment horizontal="center" vertical="center"/>
    </xf>
    <xf numFmtId="43" fontId="49" fillId="0" borderId="12" xfId="1" applyFont="1" applyFill="1" applyBorder="1" applyAlignment="1" applyProtection="1">
      <alignment horizontal="center" vertical="center"/>
    </xf>
    <xf numFmtId="43" fontId="15" fillId="0" borderId="44" xfId="1" applyFont="1" applyFill="1" applyBorder="1" applyAlignment="1" applyProtection="1">
      <alignment horizontal="right" wrapText="1"/>
    </xf>
    <xf numFmtId="43" fontId="15" fillId="0" borderId="45" xfId="1" applyFont="1" applyFill="1" applyBorder="1" applyAlignment="1" applyProtection="1">
      <alignment horizontal="right" wrapText="1"/>
    </xf>
    <xf numFmtId="43" fontId="15" fillId="0" borderId="107" xfId="1" applyFont="1" applyFill="1" applyBorder="1" applyAlignment="1" applyProtection="1">
      <alignment vertical="center" wrapText="1"/>
    </xf>
    <xf numFmtId="43" fontId="15" fillId="0" borderId="45" xfId="1" applyFont="1" applyFill="1" applyBorder="1" applyAlignment="1" applyProtection="1">
      <alignment vertical="center" wrapText="1"/>
    </xf>
    <xf numFmtId="43" fontId="15" fillId="0" borderId="56" xfId="1" applyFont="1" applyFill="1" applyBorder="1" applyAlignment="1" applyProtection="1">
      <alignment vertical="center" wrapText="1"/>
    </xf>
    <xf numFmtId="43" fontId="15" fillId="0" borderId="56" xfId="1" applyFont="1" applyFill="1" applyBorder="1" applyAlignment="1" applyProtection="1">
      <alignment horizontal="right" wrapText="1"/>
    </xf>
    <xf numFmtId="43" fontId="11" fillId="0" borderId="47" xfId="1" applyFont="1" applyFill="1" applyBorder="1" applyAlignment="1" applyProtection="1">
      <alignment horizontal="center" vertical="center"/>
    </xf>
    <xf numFmtId="43" fontId="17" fillId="4" borderId="39" xfId="1" applyFont="1" applyFill="1" applyBorder="1" applyAlignment="1" applyProtection="1">
      <alignment horizontal="center" vertical="center" wrapText="1"/>
      <protection locked="0"/>
    </xf>
    <xf numFmtId="43" fontId="17" fillId="4" borderId="100" xfId="1" applyFont="1" applyFill="1" applyBorder="1" applyAlignment="1" applyProtection="1">
      <alignment horizontal="center" vertical="center" wrapText="1"/>
      <protection locked="0"/>
    </xf>
    <xf numFmtId="43" fontId="11" fillId="4" borderId="100" xfId="1" applyFont="1" applyFill="1" applyBorder="1" applyAlignment="1" applyProtection="1">
      <alignment horizontal="center"/>
      <protection locked="0"/>
    </xf>
    <xf numFmtId="43" fontId="17" fillId="4" borderId="28" xfId="1" applyFont="1" applyFill="1" applyBorder="1" applyAlignment="1" applyProtection="1">
      <alignment horizontal="center" vertical="center" wrapText="1"/>
      <protection locked="0"/>
    </xf>
    <xf numFmtId="43" fontId="17" fillId="4" borderId="2" xfId="1" applyFont="1" applyFill="1" applyBorder="1" applyAlignment="1" applyProtection="1">
      <alignment horizontal="center" vertical="center" wrapText="1"/>
      <protection locked="0"/>
    </xf>
    <xf numFmtId="43" fontId="11" fillId="4" borderId="2" xfId="1" applyFont="1" applyFill="1" applyBorder="1" applyAlignment="1" applyProtection="1">
      <alignment horizontal="center"/>
      <protection locked="0"/>
    </xf>
    <xf numFmtId="43" fontId="11" fillId="4" borderId="4" xfId="0" applyNumberFormat="1" applyFont="1" applyFill="1" applyBorder="1" applyAlignment="1" applyProtection="1">
      <alignment horizontal="right"/>
      <protection locked="0"/>
    </xf>
    <xf numFmtId="43" fontId="11" fillId="0" borderId="1" xfId="1" applyFont="1" applyFill="1" applyBorder="1" applyAlignment="1" applyProtection="1">
      <alignment horizontal="right"/>
    </xf>
    <xf numFmtId="39" fontId="11" fillId="4" borderId="4" xfId="0" applyNumberFormat="1" applyFont="1" applyFill="1" applyBorder="1" applyAlignment="1" applyProtection="1">
      <alignment horizontal="right"/>
      <protection locked="0"/>
    </xf>
    <xf numFmtId="43" fontId="11" fillId="0" borderId="4" xfId="1" applyFont="1" applyFill="1" applyBorder="1" applyAlignment="1" applyProtection="1">
      <alignment vertical="center"/>
    </xf>
    <xf numFmtId="43" fontId="11" fillId="0" borderId="53" xfId="1" applyFont="1" applyFill="1" applyBorder="1" applyAlignment="1" applyProtection="1">
      <alignment horizontal="right"/>
    </xf>
    <xf numFmtId="43" fontId="15" fillId="0" borderId="47" xfId="87" applyNumberFormat="1" applyFont="1" applyFill="1" applyBorder="1" applyAlignment="1" applyProtection="1">
      <alignment horizontal="right"/>
    </xf>
    <xf numFmtId="41" fontId="15" fillId="0" borderId="47" xfId="87" applyNumberFormat="1" applyFont="1" applyFill="1" applyBorder="1" applyAlignment="1" applyProtection="1">
      <alignment horizontal="right"/>
    </xf>
    <xf numFmtId="43" fontId="11" fillId="4" borderId="33" xfId="1" applyFont="1" applyFill="1" applyBorder="1" applyAlignment="1" applyProtection="1">
      <alignment horizontal="right"/>
      <protection locked="0"/>
    </xf>
    <xf numFmtId="43" fontId="11" fillId="0" borderId="33" xfId="1" applyFont="1" applyFill="1" applyBorder="1" applyAlignment="1" applyProtection="1">
      <alignment horizontal="right" wrapText="1"/>
    </xf>
    <xf numFmtId="43" fontId="11" fillId="4" borderId="33" xfId="1" applyFont="1" applyFill="1" applyBorder="1" applyAlignment="1" applyProtection="1">
      <alignment horizontal="right" wrapText="1"/>
      <protection locked="0"/>
    </xf>
    <xf numFmtId="43" fontId="15" fillId="0" borderId="115" xfId="1" applyFont="1" applyFill="1" applyBorder="1" applyAlignment="1" applyProtection="1">
      <alignment horizontal="right" wrapText="1"/>
    </xf>
    <xf numFmtId="43" fontId="11" fillId="0" borderId="2" xfId="1" applyFont="1" applyFill="1" applyBorder="1" applyAlignment="1" applyProtection="1">
      <alignment horizontal="right" wrapText="1"/>
    </xf>
    <xf numFmtId="43" fontId="15" fillId="0" borderId="43" xfId="1" applyFont="1" applyFill="1" applyBorder="1" applyAlignment="1" applyProtection="1">
      <alignment horizontal="right" wrapText="1"/>
    </xf>
    <xf numFmtId="38" fontId="11" fillId="4" borderId="2" xfId="1" applyNumberFormat="1" applyFont="1" applyFill="1" applyBorder="1" applyAlignment="1" applyProtection="1">
      <alignment horizontal="right"/>
      <protection locked="0"/>
    </xf>
    <xf numFmtId="43" fontId="11" fillId="0" borderId="15" xfId="45" applyNumberFormat="1" applyFont="1" applyFill="1" applyBorder="1" applyAlignment="1" applyProtection="1">
      <alignment horizontal="right"/>
    </xf>
    <xf numFmtId="41" fontId="15" fillId="0" borderId="47" xfId="87" applyNumberFormat="1" applyFont="1" applyFill="1" applyBorder="1" applyAlignment="1" applyProtection="1">
      <alignment horizontal="center"/>
    </xf>
    <xf numFmtId="41" fontId="11" fillId="0" borderId="0" xfId="0" applyNumberFormat="1" applyFont="1" applyProtection="1">
      <protection locked="0"/>
    </xf>
    <xf numFmtId="41" fontId="17" fillId="2" borderId="4" xfId="1" applyNumberFormat="1" applyFont="1" applyFill="1" applyBorder="1" applyProtection="1"/>
    <xf numFmtId="41" fontId="11" fillId="2" borderId="0" xfId="0" applyNumberFormat="1" applyFont="1" applyFill="1" applyProtection="1">
      <protection locked="0"/>
    </xf>
    <xf numFmtId="41" fontId="11" fillId="4" borderId="10" xfId="0" applyNumberFormat="1" applyFont="1" applyFill="1" applyBorder="1" applyAlignment="1" applyProtection="1">
      <alignment horizontal="right"/>
      <protection locked="0"/>
    </xf>
    <xf numFmtId="41" fontId="11" fillId="4" borderId="4" xfId="0" applyNumberFormat="1" applyFont="1" applyFill="1" applyBorder="1" applyAlignment="1" applyProtection="1">
      <alignment horizontal="right"/>
      <protection locked="0"/>
    </xf>
    <xf numFmtId="41" fontId="11" fillId="4" borderId="2" xfId="0" applyNumberFormat="1" applyFont="1" applyFill="1" applyBorder="1" applyAlignment="1" applyProtection="1">
      <alignment horizontal="right"/>
      <protection locked="0"/>
    </xf>
    <xf numFmtId="41" fontId="11" fillId="4" borderId="10" xfId="1" applyNumberFormat="1" applyFont="1" applyFill="1" applyBorder="1" applyAlignment="1" applyProtection="1">
      <alignment horizontal="right"/>
      <protection locked="0"/>
    </xf>
    <xf numFmtId="41" fontId="11" fillId="4" borderId="4" xfId="1" applyNumberFormat="1" applyFont="1" applyFill="1" applyBorder="1" applyAlignment="1" applyProtection="1">
      <alignment horizontal="right"/>
      <protection locked="0"/>
    </xf>
    <xf numFmtId="41" fontId="13" fillId="0" borderId="111" xfId="0" applyNumberFormat="1" applyFont="1" applyBorder="1"/>
    <xf numFmtId="41" fontId="11" fillId="4" borderId="28" xfId="0" applyNumberFormat="1" applyFont="1" applyFill="1" applyBorder="1" applyAlignment="1" applyProtection="1">
      <alignment horizontal="right"/>
      <protection locked="0"/>
    </xf>
    <xf numFmtId="41" fontId="11" fillId="4" borderId="10" xfId="0" applyNumberFormat="1" applyFont="1" applyFill="1" applyBorder="1" applyAlignment="1" applyProtection="1">
      <alignment horizontal="center"/>
      <protection locked="0"/>
    </xf>
    <xf numFmtId="41" fontId="11" fillId="4" borderId="4" xfId="0" applyNumberFormat="1" applyFont="1" applyFill="1" applyBorder="1" applyProtection="1">
      <protection locked="0"/>
    </xf>
    <xf numFmtId="41" fontId="18" fillId="0" borderId="0" xfId="0" applyNumberFormat="1" applyFont="1" applyProtection="1">
      <protection locked="0"/>
    </xf>
    <xf numFmtId="41" fontId="18" fillId="0" borderId="0" xfId="0" applyNumberFormat="1" applyFont="1"/>
    <xf numFmtId="41" fontId="13" fillId="0" borderId="15" xfId="0" applyNumberFormat="1" applyFont="1" applyBorder="1"/>
    <xf numFmtId="41" fontId="11" fillId="4" borderId="28" xfId="1" applyNumberFormat="1" applyFont="1" applyFill="1" applyBorder="1" applyAlignment="1" applyProtection="1">
      <alignment horizontal="right"/>
      <protection locked="0"/>
    </xf>
    <xf numFmtId="41" fontId="11" fillId="4" borderId="10" xfId="1" applyNumberFormat="1" applyFont="1" applyFill="1" applyBorder="1" applyProtection="1">
      <protection locked="0"/>
    </xf>
    <xf numFmtId="41" fontId="11" fillId="4" borderId="4" xfId="1" applyNumberFormat="1" applyFont="1" applyFill="1" applyBorder="1" applyProtection="1">
      <protection locked="0"/>
    </xf>
    <xf numFmtId="43" fontId="13" fillId="0" borderId="111" xfId="0" applyNumberFormat="1" applyFont="1" applyBorder="1"/>
    <xf numFmtId="43" fontId="11" fillId="4" borderId="28" xfId="1" applyFont="1" applyFill="1" applyBorder="1" applyAlignment="1" applyProtection="1">
      <alignment horizontal="right"/>
      <protection locked="0"/>
    </xf>
    <xf numFmtId="43" fontId="11" fillId="4" borderId="4" xfId="0" applyNumberFormat="1" applyFont="1" applyFill="1" applyBorder="1" applyProtection="1">
      <protection locked="0"/>
    </xf>
    <xf numFmtId="43" fontId="11" fillId="2" borderId="0" xfId="0" applyNumberFormat="1" applyFont="1" applyFill="1" applyProtection="1">
      <protection locked="0"/>
    </xf>
    <xf numFmtId="43" fontId="18" fillId="0" borderId="0" xfId="0" applyNumberFormat="1" applyFont="1" applyProtection="1">
      <protection locked="0"/>
    </xf>
    <xf numFmtId="43" fontId="13" fillId="0" borderId="15" xfId="0" applyNumberFormat="1" applyFont="1" applyBorder="1"/>
    <xf numFmtId="43" fontId="11" fillId="0" borderId="33" xfId="1" applyFont="1" applyFill="1" applyBorder="1" applyAlignment="1" applyProtection="1">
      <alignment horizontal="right"/>
    </xf>
    <xf numFmtId="43" fontId="11" fillId="0" borderId="2" xfId="1" applyFont="1" applyFill="1" applyBorder="1" applyAlignment="1" applyProtection="1">
      <alignment horizontal="right"/>
    </xf>
    <xf numFmtId="43" fontId="11" fillId="0" borderId="32" xfId="1" applyFont="1" applyFill="1" applyBorder="1" applyAlignment="1" applyProtection="1">
      <alignment horizontal="right"/>
    </xf>
    <xf numFmtId="43" fontId="11" fillId="0" borderId="41" xfId="1" applyFont="1" applyFill="1" applyBorder="1" applyAlignment="1" applyProtection="1">
      <alignment horizontal="right"/>
    </xf>
    <xf numFmtId="43" fontId="11" fillId="0" borderId="28" xfId="45" applyNumberFormat="1" applyFont="1" applyFill="1" applyBorder="1" applyAlignment="1" applyProtection="1">
      <alignment horizontal="right"/>
    </xf>
    <xf numFmtId="43" fontId="11" fillId="0" borderId="4" xfId="45" applyNumberFormat="1" applyFont="1" applyFill="1" applyBorder="1" applyAlignment="1" applyProtection="1">
      <alignment horizontal="right"/>
    </xf>
    <xf numFmtId="43" fontId="11" fillId="0" borderId="10" xfId="45" applyNumberFormat="1" applyFont="1" applyFill="1" applyBorder="1" applyAlignment="1" applyProtection="1">
      <alignment horizontal="right"/>
    </xf>
    <xf numFmtId="43" fontId="11" fillId="2" borderId="0" xfId="0" applyNumberFormat="1" applyFont="1" applyFill="1" applyAlignment="1" applyProtection="1">
      <alignment horizontal="right"/>
      <protection locked="0"/>
    </xf>
    <xf numFmtId="43" fontId="11" fillId="0" borderId="42" xfId="45" applyNumberFormat="1" applyFont="1" applyFill="1" applyBorder="1" applyAlignment="1" applyProtection="1">
      <alignment horizontal="right"/>
    </xf>
    <xf numFmtId="43" fontId="11" fillId="0" borderId="1" xfId="45" applyNumberFormat="1" applyFont="1" applyFill="1" applyBorder="1" applyAlignment="1" applyProtection="1">
      <alignment horizontal="right"/>
    </xf>
    <xf numFmtId="43" fontId="11" fillId="0" borderId="53" xfId="45" applyNumberFormat="1" applyFont="1" applyFill="1" applyBorder="1" applyAlignment="1" applyProtection="1">
      <alignment horizontal="right"/>
    </xf>
    <xf numFmtId="43" fontId="11" fillId="0" borderId="52" xfId="45" applyNumberFormat="1" applyFont="1" applyFill="1" applyBorder="1" applyAlignment="1" applyProtection="1">
      <alignment horizontal="right"/>
    </xf>
    <xf numFmtId="43" fontId="17" fillId="2" borderId="1" xfId="1" applyFont="1" applyFill="1" applyBorder="1" applyAlignment="1" applyProtection="1">
      <alignment horizontal="right"/>
    </xf>
    <xf numFmtId="43" fontId="11" fillId="0" borderId="102" xfId="1" applyFont="1" applyFill="1" applyBorder="1" applyAlignment="1" applyProtection="1">
      <alignment horizontal="left" vertical="center" wrapText="1"/>
    </xf>
    <xf numFmtId="0" fontId="0" fillId="0" borderId="0" xfId="0" applyAlignment="1">
      <alignment horizontal="left" wrapText="1"/>
    </xf>
    <xf numFmtId="41" fontId="15" fillId="0" borderId="30" xfId="87" applyNumberFormat="1" applyFont="1" applyFill="1" applyBorder="1" applyAlignment="1" applyProtection="1">
      <alignment horizontal="right"/>
    </xf>
    <xf numFmtId="43" fontId="15" fillId="0" borderId="30" xfId="87" applyNumberFormat="1" applyFont="1" applyFill="1" applyBorder="1" applyAlignment="1" applyProtection="1">
      <alignment horizontal="right"/>
    </xf>
    <xf numFmtId="0" fontId="18" fillId="0" borderId="0" xfId="81" applyAlignment="1">
      <alignment horizontal="center"/>
    </xf>
    <xf numFmtId="0" fontId="11" fillId="0" borderId="37" xfId="10" applyFont="1" applyFill="1" applyBorder="1" applyProtection="1"/>
    <xf numFmtId="0" fontId="15" fillId="0" borderId="37" xfId="9" applyFont="1" applyFill="1" applyBorder="1" applyProtection="1"/>
    <xf numFmtId="43" fontId="61" fillId="0" borderId="73" xfId="22" applyFont="1" applyFill="1" applyBorder="1" applyProtection="1"/>
    <xf numFmtId="10" fontId="41" fillId="8" borderId="66" xfId="87" applyNumberFormat="1" applyFont="1" applyFill="1" applyBorder="1" applyAlignment="1" applyProtection="1">
      <alignment horizontal="right"/>
    </xf>
    <xf numFmtId="43" fontId="17" fillId="4" borderId="33" xfId="1" applyFont="1" applyFill="1" applyBorder="1" applyAlignment="1" applyProtection="1">
      <alignment horizontal="right"/>
      <protection locked="0"/>
    </xf>
    <xf numFmtId="43" fontId="17" fillId="4" borderId="2" xfId="1" applyFont="1" applyFill="1" applyBorder="1" applyAlignment="1" applyProtection="1">
      <alignment horizontal="right"/>
      <protection locked="0"/>
    </xf>
    <xf numFmtId="0" fontId="11" fillId="2" borderId="10" xfId="8" applyFont="1" applyFill="1" applyBorder="1" applyProtection="1">
      <alignment horizontal="center"/>
    </xf>
    <xf numFmtId="0" fontId="17" fillId="0" borderId="15" xfId="10" applyFont="1" applyFill="1" applyBorder="1" applyProtection="1"/>
    <xf numFmtId="0" fontId="11" fillId="0" borderId="10" xfId="8" applyFont="1" applyFill="1" applyBorder="1" applyProtection="1">
      <alignment horizontal="center"/>
    </xf>
    <xf numFmtId="0" fontId="15" fillId="0" borderId="10" xfId="8" applyFont="1" applyFill="1" applyBorder="1" applyProtection="1">
      <alignment horizontal="center"/>
    </xf>
    <xf numFmtId="0" fontId="15" fillId="0" borderId="51" xfId="9" applyFont="1" applyFill="1" applyBorder="1" applyProtection="1"/>
    <xf numFmtId="0" fontId="11" fillId="0" borderId="51" xfId="10" applyFont="1" applyFill="1" applyBorder="1" applyProtection="1"/>
    <xf numFmtId="0" fontId="15" fillId="0" borderId="15" xfId="9" applyFont="1" applyFill="1" applyBorder="1" applyProtection="1"/>
    <xf numFmtId="0" fontId="13" fillId="0" borderId="10" xfId="0" applyFont="1" applyBorder="1" applyAlignment="1">
      <alignment vertical="center" wrapText="1"/>
    </xf>
    <xf numFmtId="0" fontId="13" fillId="0" borderId="10" xfId="0" applyFont="1" applyBorder="1" applyAlignment="1">
      <alignment wrapText="1"/>
    </xf>
    <xf numFmtId="0" fontId="13" fillId="0" borderId="44" xfId="0" applyFont="1" applyBorder="1" applyAlignment="1">
      <alignment vertical="center" wrapText="1"/>
    </xf>
    <xf numFmtId="0" fontId="13" fillId="0" borderId="10" xfId="0" applyFont="1" applyBorder="1" applyAlignment="1">
      <alignment horizontal="center" wrapText="1"/>
    </xf>
    <xf numFmtId="0" fontId="13" fillId="0" borderId="10" xfId="0" applyFont="1" applyBorder="1" applyAlignment="1">
      <alignment horizontal="center"/>
    </xf>
    <xf numFmtId="0" fontId="84" fillId="0" borderId="29" xfId="0" applyFont="1" applyBorder="1" applyAlignment="1">
      <alignment wrapText="1"/>
    </xf>
    <xf numFmtId="0" fontId="9" fillId="0" borderId="0" xfId="109" applyFont="1" applyAlignment="1">
      <alignment vertical="center"/>
    </xf>
    <xf numFmtId="43" fontId="18" fillId="0" borderId="0" xfId="1" applyFont="1" applyProtection="1"/>
    <xf numFmtId="0" fontId="18" fillId="2" borderId="0" xfId="0" applyFont="1" applyFill="1"/>
    <xf numFmtId="0" fontId="8" fillId="0" borderId="0" xfId="109" applyFont="1" applyProtection="1">
      <protection locked="0"/>
    </xf>
    <xf numFmtId="0" fontId="58" fillId="0" borderId="0" xfId="77" applyFont="1"/>
    <xf numFmtId="0" fontId="58" fillId="0" borderId="0" xfId="0" applyFont="1"/>
    <xf numFmtId="0" fontId="58" fillId="0" borderId="0" xfId="109" applyFont="1"/>
    <xf numFmtId="0" fontId="29" fillId="0" borderId="0" xfId="109" applyFont="1"/>
    <xf numFmtId="0" fontId="15" fillId="0" borderId="0" xfId="109" applyFont="1" applyAlignment="1">
      <alignment horizontal="left" wrapText="1"/>
    </xf>
    <xf numFmtId="0" fontId="19" fillId="0" borderId="17" xfId="109" applyFont="1" applyBorder="1" applyAlignment="1">
      <alignment horizontal="left" vertical="center"/>
    </xf>
    <xf numFmtId="0" fontId="19" fillId="0" borderId="14" xfId="109" applyFont="1" applyBorder="1" applyAlignment="1">
      <alignment horizontal="left" vertical="center"/>
    </xf>
    <xf numFmtId="0" fontId="19" fillId="0" borderId="14" xfId="109" applyFont="1" applyBorder="1" applyAlignment="1">
      <alignment horizontal="left" vertical="center" wrapText="1"/>
    </xf>
    <xf numFmtId="0" fontId="19" fillId="0" borderId="87" xfId="109" applyFont="1" applyBorder="1" applyAlignment="1">
      <alignment horizontal="left" vertical="center" wrapText="1"/>
    </xf>
    <xf numFmtId="0" fontId="15" fillId="0" borderId="87" xfId="0" applyFont="1" applyBorder="1" applyAlignment="1">
      <alignment horizontal="left" vertical="center" wrapText="1"/>
    </xf>
    <xf numFmtId="0" fontId="15" fillId="0" borderId="87" xfId="0" applyFont="1" applyBorder="1" applyAlignment="1">
      <alignment horizontal="left" vertical="center"/>
    </xf>
    <xf numFmtId="0" fontId="15" fillId="0" borderId="3" xfId="9" applyFont="1" applyFill="1" applyBorder="1" applyProtection="1"/>
    <xf numFmtId="0" fontId="11" fillId="0" borderId="3" xfId="9" applyFont="1" applyFill="1" applyBorder="1" applyProtection="1"/>
    <xf numFmtId="0" fontId="11" fillId="0" borderId="3" xfId="10" applyFont="1" applyFill="1" applyBorder="1" applyProtection="1"/>
    <xf numFmtId="0" fontId="11" fillId="0" borderId="52" xfId="8" applyFont="1" applyFill="1" applyBorder="1" applyProtection="1">
      <alignment horizontal="center"/>
    </xf>
    <xf numFmtId="0" fontId="15" fillId="0" borderId="7" xfId="9" applyFont="1" applyFill="1" applyBorder="1" applyProtection="1"/>
    <xf numFmtId="0" fontId="15" fillId="0" borderId="11" xfId="8" applyFont="1" applyFill="1" applyBorder="1" applyProtection="1">
      <alignment horizontal="center"/>
    </xf>
    <xf numFmtId="0" fontId="15" fillId="0" borderId="16" xfId="9" applyFont="1" applyFill="1" applyBorder="1" applyProtection="1"/>
    <xf numFmtId="0" fontId="19" fillId="0" borderId="19" xfId="109" applyFont="1" applyBorder="1" applyAlignment="1">
      <alignment horizontal="left" wrapText="1"/>
    </xf>
    <xf numFmtId="0" fontId="19" fillId="0" borderId="34" xfId="109" applyFont="1" applyBorder="1" applyAlignment="1">
      <alignment horizontal="left" wrapText="1"/>
    </xf>
    <xf numFmtId="0" fontId="19" fillId="0" borderId="34" xfId="109" applyFont="1" applyBorder="1" applyAlignment="1">
      <alignment horizontal="left" vertical="center" wrapText="1"/>
    </xf>
    <xf numFmtId="0" fontId="15" fillId="0" borderId="44" xfId="8" applyFont="1" applyFill="1" applyBorder="1" applyProtection="1">
      <alignment horizontal="center"/>
    </xf>
    <xf numFmtId="0" fontId="15" fillId="0" borderId="56" xfId="9" applyFont="1" applyFill="1" applyBorder="1" applyProtection="1"/>
    <xf numFmtId="0" fontId="17" fillId="0" borderId="2" xfId="10" applyFont="1" applyFill="1" applyBorder="1" applyProtection="1"/>
    <xf numFmtId="43" fontId="13" fillId="0" borderId="0" xfId="1" applyFont="1" applyFill="1" applyAlignment="1" applyProtection="1">
      <alignment wrapText="1"/>
    </xf>
    <xf numFmtId="43" fontId="13" fillId="0" borderId="0" xfId="1" applyFont="1" applyFill="1" applyAlignment="1" applyProtection="1">
      <alignment vertical="top" wrapText="1"/>
    </xf>
    <xf numFmtId="43" fontId="17" fillId="2" borderId="29" xfId="1" applyFont="1" applyFill="1" applyBorder="1" applyAlignment="1" applyProtection="1">
      <alignment horizontal="center" vertical="center" wrapText="1"/>
    </xf>
    <xf numFmtId="43" fontId="17" fillId="2" borderId="10" xfId="1" applyFont="1" applyFill="1" applyBorder="1" applyAlignment="1" applyProtection="1">
      <alignment horizontal="center" vertical="center" wrapText="1"/>
    </xf>
    <xf numFmtId="43" fontId="11" fillId="2" borderId="10" xfId="1" applyFont="1" applyFill="1" applyBorder="1" applyProtection="1"/>
    <xf numFmtId="43" fontId="11" fillId="2" borderId="10" xfId="1" applyFont="1" applyFill="1" applyBorder="1" applyAlignment="1" applyProtection="1">
      <alignment horizontal="centerContinuous"/>
    </xf>
    <xf numFmtId="43" fontId="0" fillId="0" borderId="0" xfId="1" applyFont="1" applyProtection="1"/>
    <xf numFmtId="43" fontId="0" fillId="0" borderId="0" xfId="1" applyFont="1" applyBorder="1" applyProtection="1"/>
    <xf numFmtId="0" fontId="58" fillId="2" borderId="0" xfId="0" applyFont="1" applyFill="1"/>
    <xf numFmtId="49" fontId="9" fillId="2" borderId="0" xfId="1" applyNumberFormat="1" applyFont="1" applyFill="1" applyBorder="1" applyProtection="1"/>
    <xf numFmtId="0" fontId="59" fillId="0" borderId="0" xfId="0" applyFont="1"/>
    <xf numFmtId="0" fontId="59" fillId="2" borderId="0" xfId="0" applyFont="1" applyFill="1"/>
    <xf numFmtId="43" fontId="0" fillId="2" borderId="0" xfId="1" applyFont="1" applyFill="1" applyBorder="1" applyProtection="1"/>
    <xf numFmtId="43" fontId="17" fillId="0" borderId="29" xfId="1" applyFont="1" applyFill="1" applyBorder="1" applyAlignment="1" applyProtection="1">
      <alignment horizontal="center" vertical="center" wrapText="1"/>
      <protection locked="0"/>
    </xf>
    <xf numFmtId="43" fontId="17" fillId="0" borderId="10" xfId="1" applyFont="1" applyFill="1" applyBorder="1" applyAlignment="1" applyProtection="1">
      <alignment horizontal="center" vertical="center" wrapText="1"/>
      <protection locked="0"/>
    </xf>
    <xf numFmtId="40" fontId="17" fillId="4" borderId="8" xfId="1" applyNumberFormat="1" applyFont="1" applyFill="1" applyBorder="1" applyProtection="1">
      <protection locked="0"/>
    </xf>
    <xf numFmtId="43" fontId="49" fillId="0" borderId="4" xfId="1" applyFont="1" applyFill="1" applyBorder="1" applyAlignment="1" applyProtection="1">
      <alignment horizontal="center" vertical="center"/>
      <protection locked="0"/>
    </xf>
    <xf numFmtId="43" fontId="49" fillId="0" borderId="2" xfId="1" applyFont="1" applyFill="1" applyBorder="1" applyProtection="1">
      <protection locked="0"/>
    </xf>
    <xf numFmtId="43" fontId="74" fillId="3" borderId="102" xfId="1" applyFont="1" applyFill="1" applyBorder="1" applyAlignment="1" applyProtection="1">
      <alignment horizontal="center" vertical="center" wrapText="1"/>
    </xf>
    <xf numFmtId="0" fontId="19" fillId="0" borderId="17" xfId="109" applyFont="1" applyBorder="1" applyAlignment="1" applyProtection="1">
      <alignment horizontal="left" vertical="center"/>
      <protection locked="0"/>
    </xf>
    <xf numFmtId="0" fontId="19" fillId="0" borderId="14" xfId="109" applyFont="1" applyBorder="1" applyAlignment="1" applyProtection="1">
      <alignment horizontal="left" vertical="center"/>
      <protection locked="0"/>
    </xf>
    <xf numFmtId="49" fontId="71" fillId="2" borderId="49" xfId="1" applyNumberFormat="1" applyFont="1" applyFill="1" applyBorder="1" applyAlignment="1" applyProtection="1">
      <alignment horizontal="center" wrapText="1"/>
      <protection locked="0"/>
    </xf>
    <xf numFmtId="49" fontId="21" fillId="3" borderId="100" xfId="1" applyNumberFormat="1" applyFont="1" applyFill="1" applyBorder="1" applyAlignment="1" applyProtection="1">
      <alignment horizontal="center" vertical="center" wrapText="1"/>
    </xf>
    <xf numFmtId="43" fontId="21" fillId="3" borderId="100" xfId="1" applyFont="1" applyFill="1" applyBorder="1" applyAlignment="1" applyProtection="1">
      <alignment horizontal="center" vertical="center" wrapText="1"/>
    </xf>
    <xf numFmtId="43" fontId="19" fillId="3" borderId="101" xfId="1" applyFont="1" applyFill="1" applyBorder="1" applyAlignment="1" applyProtection="1">
      <alignment horizontal="center" wrapText="1"/>
    </xf>
    <xf numFmtId="43" fontId="19" fillId="3" borderId="102" xfId="1" applyFont="1" applyFill="1" applyBorder="1" applyAlignment="1" applyProtection="1">
      <alignment horizontal="left" wrapText="1"/>
    </xf>
    <xf numFmtId="0" fontId="17" fillId="2" borderId="2" xfId="10" applyFont="1" applyFill="1" applyBorder="1" applyProtection="1">
      <protection locked="0"/>
    </xf>
    <xf numFmtId="43" fontId="85" fillId="3" borderId="47" xfId="0" applyNumberFormat="1" applyFont="1" applyFill="1" applyBorder="1" applyAlignment="1">
      <alignment wrapText="1"/>
    </xf>
    <xf numFmtId="9" fontId="11" fillId="3" borderId="16" xfId="19" applyFont="1" applyFill="1" applyBorder="1" applyAlignment="1" applyProtection="1">
      <alignment wrapText="1"/>
    </xf>
    <xf numFmtId="177" fontId="0" fillId="2" borderId="0" xfId="1" applyNumberFormat="1" applyFont="1" applyFill="1" applyProtection="1">
      <protection locked="0"/>
    </xf>
    <xf numFmtId="43" fontId="0" fillId="2" borderId="94" xfId="1" applyFont="1" applyFill="1" applyBorder="1" applyProtection="1">
      <protection locked="0"/>
    </xf>
    <xf numFmtId="177" fontId="0" fillId="2" borderId="94" xfId="1" applyNumberFormat="1" applyFont="1" applyFill="1" applyBorder="1" applyProtection="1">
      <protection locked="0"/>
    </xf>
    <xf numFmtId="43" fontId="0" fillId="2" borderId="94" xfId="1" applyFont="1" applyFill="1" applyBorder="1" applyProtection="1"/>
    <xf numFmtId="43" fontId="24" fillId="2" borderId="23" xfId="1" applyFont="1" applyFill="1" applyBorder="1" applyProtection="1"/>
    <xf numFmtId="0" fontId="17" fillId="0" borderId="37" xfId="0" applyFont="1" applyBorder="1" applyAlignment="1">
      <alignment horizontal="left"/>
    </xf>
    <xf numFmtId="43" fontId="11" fillId="0" borderId="10" xfId="1" applyFont="1" applyFill="1" applyBorder="1" applyAlignment="1" applyProtection="1">
      <alignment horizontal="right" vertical="center"/>
    </xf>
    <xf numFmtId="0" fontId="15" fillId="2" borderId="37" xfId="0" applyFont="1" applyFill="1" applyBorder="1" applyAlignment="1">
      <alignment vertical="center"/>
    </xf>
    <xf numFmtId="43" fontId="11" fillId="2" borderId="4" xfId="1" applyFont="1" applyFill="1" applyBorder="1" applyAlignment="1" applyProtection="1">
      <alignment horizontal="center" wrapText="1"/>
    </xf>
    <xf numFmtId="0" fontId="11" fillId="2" borderId="37" xfId="0" applyFont="1" applyFill="1" applyBorder="1" applyAlignment="1">
      <alignment vertical="center"/>
    </xf>
    <xf numFmtId="177" fontId="11" fillId="0" borderId="10" xfId="1" applyNumberFormat="1" applyFont="1" applyFill="1" applyBorder="1" applyAlignment="1" applyProtection="1">
      <alignment horizontal="right" vertical="center"/>
    </xf>
    <xf numFmtId="177" fontId="11" fillId="4" borderId="4" xfId="1" applyNumberFormat="1" applyFont="1" applyFill="1" applyBorder="1" applyAlignment="1" applyProtection="1">
      <alignment horizontal="center" wrapText="1"/>
      <protection locked="0"/>
    </xf>
    <xf numFmtId="43" fontId="11" fillId="0" borderId="10" xfId="2" applyNumberFormat="1" applyFont="1" applyFill="1" applyBorder="1" applyAlignment="1" applyProtection="1">
      <alignment horizontal="right" vertical="center"/>
    </xf>
    <xf numFmtId="43" fontId="11" fillId="2" borderId="4" xfId="1" applyFont="1" applyFill="1" applyBorder="1" applyAlignment="1" applyProtection="1">
      <alignment horizontal="center" wrapText="1"/>
      <protection locked="0"/>
    </xf>
    <xf numFmtId="43" fontId="11" fillId="0" borderId="4" xfId="1" applyFont="1" applyFill="1" applyBorder="1" applyAlignment="1" applyProtection="1">
      <alignment horizontal="center" wrapText="1"/>
    </xf>
    <xf numFmtId="41" fontId="11" fillId="4" borderId="4" xfId="1" applyNumberFormat="1" applyFont="1" applyFill="1" applyBorder="1" applyAlignment="1" applyProtection="1">
      <alignment horizontal="center" wrapText="1"/>
      <protection locked="0"/>
    </xf>
    <xf numFmtId="0" fontId="15" fillId="0" borderId="37" xfId="0" applyFont="1" applyBorder="1" applyAlignment="1">
      <alignment vertical="center"/>
    </xf>
    <xf numFmtId="41" fontId="11" fillId="0" borderId="4" xfId="1" applyNumberFormat="1" applyFont="1" applyFill="1" applyBorder="1" applyAlignment="1" applyProtection="1">
      <alignment horizontal="center" wrapText="1"/>
      <protection locked="0"/>
    </xf>
    <xf numFmtId="0" fontId="49" fillId="0" borderId="37" xfId="0" applyFont="1" applyBorder="1"/>
    <xf numFmtId="43" fontId="11" fillId="0" borderId="4" xfId="1" applyFont="1" applyFill="1" applyBorder="1" applyProtection="1">
      <protection locked="0"/>
    </xf>
    <xf numFmtId="0" fontId="17" fillId="0" borderId="37" xfId="0" applyFont="1" applyBorder="1"/>
    <xf numFmtId="0" fontId="11" fillId="2" borderId="10" xfId="1" applyNumberFormat="1" applyFont="1" applyFill="1" applyBorder="1" applyAlignment="1" applyProtection="1">
      <alignment horizontal="right" wrapText="1"/>
    </xf>
    <xf numFmtId="43" fontId="11" fillId="2" borderId="4" xfId="1" applyFont="1" applyFill="1" applyBorder="1" applyProtection="1">
      <protection locked="0"/>
    </xf>
    <xf numFmtId="43" fontId="11" fillId="2" borderId="10" xfId="1" applyFont="1" applyFill="1" applyBorder="1" applyAlignment="1" applyProtection="1">
      <alignment horizontal="right" wrapText="1"/>
    </xf>
    <xf numFmtId="43" fontId="11" fillId="2" borderId="10" xfId="1" applyFont="1" applyFill="1" applyBorder="1" applyAlignment="1" applyProtection="1">
      <alignment horizontal="right"/>
    </xf>
    <xf numFmtId="0" fontId="11" fillId="2" borderId="4" xfId="1" applyNumberFormat="1" applyFont="1" applyFill="1" applyBorder="1" applyAlignment="1" applyProtection="1">
      <alignment horizontal="center" wrapText="1"/>
      <protection locked="0"/>
    </xf>
    <xf numFmtId="0" fontId="11" fillId="0" borderId="10" xfId="1" applyNumberFormat="1" applyFont="1" applyFill="1" applyBorder="1" applyAlignment="1" applyProtection="1">
      <alignment horizontal="right" wrapText="1"/>
    </xf>
    <xf numFmtId="0" fontId="11" fillId="0" borderId="4" xfId="1" applyNumberFormat="1" applyFont="1" applyFill="1" applyBorder="1" applyAlignment="1" applyProtection="1">
      <alignment horizontal="center" wrapText="1"/>
      <protection locked="0"/>
    </xf>
    <xf numFmtId="0" fontId="11" fillId="4" borderId="4" xfId="1" applyNumberFormat="1" applyFont="1" applyFill="1" applyBorder="1" applyAlignment="1" applyProtection="1">
      <alignment horizontal="center" wrapText="1"/>
      <protection locked="0"/>
    </xf>
    <xf numFmtId="0" fontId="49" fillId="0" borderId="38" xfId="0" applyFont="1" applyBorder="1"/>
    <xf numFmtId="43" fontId="11" fillId="2" borderId="13" xfId="1" applyFont="1" applyFill="1" applyBorder="1" applyProtection="1"/>
    <xf numFmtId="0" fontId="17" fillId="0" borderId="0" xfId="0" applyFont="1" applyAlignment="1" applyProtection="1">
      <alignment horizontal="center"/>
      <protection locked="0"/>
    </xf>
    <xf numFmtId="0" fontId="10" fillId="0" borderId="0" xfId="0" applyFont="1" applyAlignment="1">
      <alignment horizontal="left"/>
    </xf>
    <xf numFmtId="43" fontId="0" fillId="0" borderId="0" xfId="1" applyFont="1" applyAlignment="1" applyProtection="1">
      <alignment horizontal="centerContinuous"/>
    </xf>
    <xf numFmtId="43" fontId="10" fillId="0" borderId="0" xfId="1" applyFont="1" applyBorder="1" applyAlignment="1" applyProtection="1">
      <alignment horizontal="center"/>
    </xf>
    <xf numFmtId="43" fontId="0" fillId="0" borderId="0" xfId="1" applyFont="1" applyBorder="1" applyAlignment="1" applyProtection="1">
      <alignment horizontal="centerContinuous"/>
    </xf>
    <xf numFmtId="43" fontId="0" fillId="0" borderId="0" xfId="1" applyFont="1" applyAlignment="1" applyProtection="1">
      <alignment horizontal="centerContinuous"/>
      <protection locked="0"/>
    </xf>
    <xf numFmtId="43" fontId="0" fillId="0" borderId="0" xfId="1" applyFont="1" applyBorder="1" applyAlignment="1" applyProtection="1">
      <alignment horizontal="centerContinuous"/>
      <protection locked="0"/>
    </xf>
    <xf numFmtId="43" fontId="18" fillId="0" borderId="54" xfId="1" applyFont="1" applyFill="1" applyBorder="1" applyProtection="1">
      <protection locked="0"/>
    </xf>
    <xf numFmtId="43" fontId="14" fillId="0" borderId="23" xfId="1" applyFont="1" applyBorder="1" applyProtection="1">
      <protection locked="0"/>
    </xf>
    <xf numFmtId="43" fontId="0" fillId="0" borderId="23" xfId="1" applyFont="1" applyBorder="1" applyProtection="1">
      <protection locked="0"/>
    </xf>
    <xf numFmtId="0" fontId="0" fillId="0" borderId="23" xfId="0" applyBorder="1" applyProtection="1">
      <protection locked="0"/>
    </xf>
    <xf numFmtId="0" fontId="28" fillId="0" borderId="23" xfId="0" applyFont="1" applyBorder="1" applyAlignment="1" applyProtection="1">
      <alignment horizontal="right"/>
      <protection locked="0"/>
    </xf>
    <xf numFmtId="0" fontId="28" fillId="4" borderId="24" xfId="0" applyFont="1" applyFill="1" applyBorder="1" applyAlignment="1" applyProtection="1">
      <alignment horizontal="center"/>
      <protection locked="0"/>
    </xf>
    <xf numFmtId="0" fontId="28" fillId="0" borderId="23" xfId="0" applyFont="1" applyBorder="1" applyProtection="1">
      <protection locked="0"/>
    </xf>
    <xf numFmtId="0" fontId="0" fillId="0" borderId="94" xfId="0" applyBorder="1" applyProtection="1">
      <protection locked="0"/>
    </xf>
    <xf numFmtId="0" fontId="28" fillId="2" borderId="24" xfId="0" applyFont="1" applyFill="1" applyBorder="1" applyAlignment="1" applyProtection="1">
      <alignment horizontal="center"/>
      <protection locked="0"/>
    </xf>
    <xf numFmtId="43" fontId="14" fillId="2" borderId="23" xfId="1" applyFont="1" applyFill="1" applyBorder="1" applyProtection="1">
      <protection locked="0"/>
    </xf>
    <xf numFmtId="43" fontId="0" fillId="2" borderId="23" xfId="1" applyFont="1" applyFill="1" applyBorder="1" applyProtection="1">
      <protection locked="0"/>
    </xf>
    <xf numFmtId="0" fontId="28" fillId="0" borderId="20" xfId="0" applyFont="1" applyBorder="1" applyAlignment="1" applyProtection="1">
      <alignment horizontal="center"/>
      <protection locked="0"/>
    </xf>
    <xf numFmtId="0" fontId="10" fillId="0" borderId="0" xfId="0" applyFont="1" applyProtection="1">
      <protection locked="0"/>
    </xf>
    <xf numFmtId="0" fontId="28" fillId="0" borderId="0" xfId="0" applyFont="1" applyAlignment="1" applyProtection="1">
      <alignment horizontal="right"/>
      <protection locked="0"/>
    </xf>
    <xf numFmtId="49" fontId="28" fillId="0" borderId="0" xfId="1" applyNumberFormat="1" applyFont="1" applyBorder="1" applyAlignment="1" applyProtection="1">
      <alignment horizontal="center"/>
      <protection locked="0"/>
    </xf>
    <xf numFmtId="0" fontId="28" fillId="4" borderId="87" xfId="0" applyFont="1" applyFill="1" applyBorder="1" applyAlignment="1" applyProtection="1">
      <alignment horizontal="center"/>
      <protection locked="0"/>
    </xf>
    <xf numFmtId="0" fontId="28" fillId="0" borderId="94" xfId="0" applyFont="1" applyBorder="1" applyAlignment="1" applyProtection="1">
      <alignment horizontal="center"/>
      <protection locked="0"/>
    </xf>
    <xf numFmtId="0" fontId="10" fillId="2" borderId="0" xfId="0" applyFont="1" applyFill="1" applyProtection="1">
      <protection locked="0"/>
    </xf>
    <xf numFmtId="0" fontId="28" fillId="2" borderId="0" xfId="0" applyFont="1" applyFill="1" applyAlignment="1" applyProtection="1">
      <alignment horizontal="right"/>
      <protection locked="0"/>
    </xf>
    <xf numFmtId="0" fontId="10" fillId="0" borderId="20" xfId="0" applyFont="1" applyBorder="1" applyProtection="1">
      <protection locked="0"/>
    </xf>
    <xf numFmtId="0" fontId="28" fillId="0" borderId="0" xfId="0" applyFont="1" applyAlignment="1" applyProtection="1">
      <alignment horizontal="center"/>
      <protection locked="0"/>
    </xf>
    <xf numFmtId="49" fontId="28" fillId="0" borderId="0" xfId="0" applyNumberFormat="1" applyFont="1" applyAlignment="1" applyProtection="1">
      <alignment horizontal="center"/>
      <protection locked="0"/>
    </xf>
    <xf numFmtId="43" fontId="10" fillId="0" borderId="0" xfId="1" applyFont="1" applyBorder="1" applyAlignment="1" applyProtection="1">
      <alignment horizontal="right"/>
      <protection locked="0"/>
    </xf>
    <xf numFmtId="0" fontId="28" fillId="4" borderId="3" xfId="0" quotePrefix="1" applyFont="1" applyFill="1" applyBorder="1" applyAlignment="1" applyProtection="1">
      <alignment horizontal="center"/>
      <protection locked="0"/>
    </xf>
    <xf numFmtId="0" fontId="10" fillId="0" borderId="94" xfId="0" applyFont="1" applyBorder="1" applyProtection="1">
      <protection locked="0"/>
    </xf>
    <xf numFmtId="0" fontId="10" fillId="0" borderId="14" xfId="0" applyFont="1" applyBorder="1" applyProtection="1">
      <protection locked="0"/>
    </xf>
    <xf numFmtId="0" fontId="17" fillId="0" borderId="15" xfId="0" applyFont="1" applyBorder="1" applyAlignment="1" applyProtection="1">
      <alignment horizontal="center"/>
      <protection locked="0"/>
    </xf>
    <xf numFmtId="0" fontId="15" fillId="3" borderId="93" xfId="0" applyFont="1" applyFill="1" applyBorder="1" applyAlignment="1">
      <alignment vertical="center"/>
    </xf>
    <xf numFmtId="0" fontId="15" fillId="3" borderId="90" xfId="0" applyFont="1" applyFill="1" applyBorder="1" applyAlignment="1">
      <alignment horizontal="center" vertical="center"/>
    </xf>
    <xf numFmtId="49" fontId="47" fillId="4" borderId="4" xfId="0" applyNumberFormat="1" applyFont="1" applyFill="1" applyBorder="1" applyAlignment="1" applyProtection="1">
      <alignment horizontal="center" vertical="center" wrapText="1"/>
      <protection locked="0"/>
    </xf>
    <xf numFmtId="49" fontId="47" fillId="4" borderId="4" xfId="1" applyNumberFormat="1" applyFont="1" applyFill="1" applyBorder="1" applyAlignment="1" applyProtection="1">
      <alignment horizontal="center" vertical="center" wrapText="1"/>
      <protection locked="0"/>
    </xf>
    <xf numFmtId="49" fontId="47" fillId="4" borderId="15" xfId="1" applyNumberFormat="1" applyFont="1" applyFill="1" applyBorder="1" applyAlignment="1" applyProtection="1">
      <alignment horizontal="center" vertical="center" wrapText="1"/>
      <protection locked="0"/>
    </xf>
    <xf numFmtId="0" fontId="15" fillId="3" borderId="90" xfId="0" applyFont="1" applyFill="1" applyBorder="1" applyAlignment="1" applyProtection="1">
      <alignment horizontal="center" vertical="center"/>
      <protection locked="0"/>
    </xf>
    <xf numFmtId="49" fontId="47" fillId="4" borderId="2" xfId="1" applyNumberFormat="1" applyFont="1" applyFill="1" applyBorder="1" applyAlignment="1" applyProtection="1">
      <alignment horizontal="center" vertical="center" wrapText="1"/>
      <protection locked="0"/>
    </xf>
    <xf numFmtId="49" fontId="47" fillId="10" borderId="4" xfId="0" applyNumberFormat="1" applyFont="1" applyFill="1" applyBorder="1" applyAlignment="1" applyProtection="1">
      <alignment horizontal="center" vertical="center" wrapText="1"/>
      <protection locked="0"/>
    </xf>
    <xf numFmtId="49" fontId="47" fillId="10" borderId="4" xfId="1" applyNumberFormat="1" applyFont="1" applyFill="1" applyBorder="1" applyAlignment="1" applyProtection="1">
      <alignment horizontal="center" vertical="center" wrapText="1"/>
      <protection locked="0"/>
    </xf>
    <xf numFmtId="0" fontId="15" fillId="3" borderId="26" xfId="0" applyFont="1" applyFill="1" applyBorder="1" applyAlignment="1">
      <alignment vertical="center"/>
    </xf>
    <xf numFmtId="0" fontId="15" fillId="3" borderId="27" xfId="0" applyFont="1" applyFill="1" applyBorder="1" applyAlignment="1">
      <alignment horizontal="left" vertical="center"/>
    </xf>
    <xf numFmtId="49" fontId="12" fillId="4" borderId="13" xfId="0" applyNumberFormat="1" applyFont="1" applyFill="1" applyBorder="1" applyAlignment="1" applyProtection="1">
      <alignment horizontal="center" wrapText="1"/>
      <protection locked="0"/>
    </xf>
    <xf numFmtId="49" fontId="32" fillId="4" borderId="13" xfId="1" applyNumberFormat="1" applyFont="1" applyFill="1" applyBorder="1" applyAlignment="1" applyProtection="1">
      <alignment horizontal="center" wrapText="1"/>
      <protection locked="0"/>
    </xf>
    <xf numFmtId="49" fontId="32" fillId="4" borderId="16" xfId="1" applyNumberFormat="1" applyFont="1" applyFill="1" applyBorder="1" applyAlignment="1" applyProtection="1">
      <alignment horizontal="center" wrapText="1"/>
      <protection locked="0"/>
    </xf>
    <xf numFmtId="0" fontId="15" fillId="3" borderId="27" xfId="0" applyFont="1" applyFill="1" applyBorder="1" applyAlignment="1" applyProtection="1">
      <alignment horizontal="left" vertical="center"/>
      <protection locked="0"/>
    </xf>
    <xf numFmtId="49" fontId="32" fillId="4" borderId="12" xfId="1" applyNumberFormat="1" applyFont="1" applyFill="1" applyBorder="1" applyAlignment="1" applyProtection="1">
      <alignment horizontal="center" wrapText="1"/>
      <protection locked="0"/>
    </xf>
    <xf numFmtId="49" fontId="12" fillId="10" borderId="13" xfId="0" applyNumberFormat="1" applyFont="1" applyFill="1" applyBorder="1" applyAlignment="1" applyProtection="1">
      <alignment horizontal="center" wrapText="1"/>
      <protection locked="0"/>
    </xf>
    <xf numFmtId="49" fontId="32" fillId="10" borderId="13" xfId="1" applyNumberFormat="1" applyFont="1" applyFill="1" applyBorder="1" applyAlignment="1" applyProtection="1">
      <alignment horizontal="center" wrapText="1"/>
      <protection locked="0"/>
    </xf>
    <xf numFmtId="0" fontId="49" fillId="3" borderId="92" xfId="0" applyFont="1" applyFill="1" applyBorder="1" applyAlignment="1">
      <alignment horizontal="left"/>
    </xf>
    <xf numFmtId="43" fontId="49" fillId="3" borderId="29" xfId="1" applyFont="1" applyFill="1" applyBorder="1" applyAlignment="1" applyProtection="1">
      <alignment horizontal="right"/>
    </xf>
    <xf numFmtId="43" fontId="88" fillId="4" borderId="24" xfId="1" applyFont="1" applyFill="1" applyBorder="1" applyAlignment="1" applyProtection="1">
      <protection locked="0"/>
    </xf>
    <xf numFmtId="43" fontId="17" fillId="4" borderId="87" xfId="1" applyFont="1" applyFill="1" applyBorder="1" applyProtection="1">
      <protection locked="0"/>
    </xf>
    <xf numFmtId="43" fontId="89" fillId="4" borderId="24" xfId="1" applyFont="1" applyFill="1" applyBorder="1" applyAlignment="1" applyProtection="1">
      <protection locked="0"/>
    </xf>
    <xf numFmtId="0" fontId="17" fillId="4" borderId="87" xfId="0" applyFont="1" applyFill="1" applyBorder="1" applyProtection="1">
      <protection locked="0"/>
    </xf>
    <xf numFmtId="0" fontId="17" fillId="4" borderId="88" xfId="0" applyFont="1" applyFill="1" applyBorder="1" applyProtection="1">
      <protection locked="0"/>
    </xf>
    <xf numFmtId="0" fontId="17" fillId="0" borderId="94" xfId="0" applyFont="1" applyBorder="1" applyProtection="1">
      <protection locked="0"/>
    </xf>
    <xf numFmtId="43" fontId="49" fillId="3" borderId="89" xfId="1" applyFont="1" applyFill="1" applyBorder="1" applyProtection="1">
      <protection locked="0"/>
    </xf>
    <xf numFmtId="43" fontId="11" fillId="4" borderId="24" xfId="1" applyFont="1" applyFill="1" applyBorder="1" applyAlignment="1" applyProtection="1">
      <protection locked="0"/>
    </xf>
    <xf numFmtId="0" fontId="17" fillId="0" borderId="0" xfId="0" applyFont="1" applyProtection="1">
      <protection locked="0"/>
    </xf>
    <xf numFmtId="43" fontId="49" fillId="3" borderId="29" xfId="1" applyFont="1" applyFill="1" applyBorder="1" applyProtection="1">
      <protection locked="0"/>
    </xf>
    <xf numFmtId="43" fontId="11" fillId="4" borderId="15" xfId="1" applyFont="1" applyFill="1" applyBorder="1" applyProtection="1">
      <protection locked="0"/>
    </xf>
    <xf numFmtId="43" fontId="17" fillId="0" borderId="94" xfId="1" applyFont="1" applyBorder="1" applyProtection="1">
      <protection locked="0"/>
    </xf>
    <xf numFmtId="43" fontId="11" fillId="0" borderId="10" xfId="1" applyFont="1" applyFill="1" applyBorder="1" applyAlignment="1" applyProtection="1">
      <alignment horizontal="left" vertical="center"/>
    </xf>
    <xf numFmtId="43" fontId="17" fillId="0" borderId="0" xfId="1" applyFont="1" applyProtection="1">
      <protection locked="0"/>
    </xf>
    <xf numFmtId="0" fontId="17" fillId="2" borderId="15" xfId="0" applyFont="1" applyFill="1" applyBorder="1" applyAlignment="1" applyProtection="1">
      <alignment horizontal="center"/>
      <protection locked="0"/>
    </xf>
    <xf numFmtId="43" fontId="11" fillId="2" borderId="15" xfId="1" applyFont="1" applyFill="1" applyBorder="1" applyAlignment="1" applyProtection="1">
      <alignment horizontal="center" wrapText="1"/>
    </xf>
    <xf numFmtId="43" fontId="11" fillId="2" borderId="2" xfId="1" applyFont="1" applyFill="1" applyBorder="1" applyAlignment="1" applyProtection="1">
      <alignment horizontal="center" wrapText="1"/>
    </xf>
    <xf numFmtId="177" fontId="11" fillId="4" borderId="15" xfId="1" applyNumberFormat="1" applyFont="1" applyFill="1" applyBorder="1" applyAlignment="1" applyProtection="1">
      <alignment horizontal="center" wrapText="1"/>
      <protection locked="0"/>
    </xf>
    <xf numFmtId="177" fontId="11" fillId="0" borderId="10" xfId="1" applyNumberFormat="1" applyFont="1" applyFill="1" applyBorder="1" applyAlignment="1" applyProtection="1">
      <alignment horizontal="left" vertical="center"/>
    </xf>
    <xf numFmtId="177" fontId="11" fillId="4" borderId="2" xfId="1" applyNumberFormat="1" applyFont="1" applyFill="1" applyBorder="1" applyAlignment="1" applyProtection="1">
      <alignment horizontal="center" wrapText="1"/>
      <protection locked="0"/>
    </xf>
    <xf numFmtId="3" fontId="0" fillId="2" borderId="0" xfId="0" applyNumberFormat="1" applyFill="1" applyProtection="1">
      <protection locked="0"/>
    </xf>
    <xf numFmtId="43" fontId="11" fillId="2" borderId="15" xfId="1" applyFont="1" applyFill="1" applyBorder="1" applyAlignment="1" applyProtection="1">
      <alignment horizontal="center" wrapText="1"/>
      <protection locked="0"/>
    </xf>
    <xf numFmtId="0" fontId="0" fillId="2" borderId="94" xfId="0" applyFill="1" applyBorder="1" applyProtection="1">
      <protection locked="0"/>
    </xf>
    <xf numFmtId="43" fontId="11" fillId="0" borderId="10" xfId="2" applyNumberFormat="1" applyFont="1" applyFill="1" applyBorder="1" applyAlignment="1" applyProtection="1">
      <alignment horizontal="left" vertical="center"/>
    </xf>
    <xf numFmtId="43" fontId="11" fillId="2" borderId="2" xfId="1" applyFont="1" applyFill="1" applyBorder="1" applyAlignment="1" applyProtection="1">
      <alignment horizontal="center" wrapText="1"/>
      <protection locked="0"/>
    </xf>
    <xf numFmtId="0" fontId="17" fillId="2" borderId="15" xfId="0" applyFont="1" applyFill="1" applyBorder="1" applyAlignment="1">
      <alignment horizontal="center"/>
    </xf>
    <xf numFmtId="0" fontId="0" fillId="2" borderId="94" xfId="0" applyFill="1" applyBorder="1"/>
    <xf numFmtId="41" fontId="11" fillId="4" borderId="15" xfId="1" applyNumberFormat="1" applyFont="1" applyFill="1" applyBorder="1" applyAlignment="1" applyProtection="1">
      <alignment horizontal="center" wrapText="1"/>
      <protection locked="0"/>
    </xf>
    <xf numFmtId="41" fontId="11" fillId="0" borderId="15" xfId="1" applyNumberFormat="1" applyFont="1" applyFill="1" applyBorder="1" applyAlignment="1" applyProtection="1">
      <alignment horizontal="center" wrapText="1"/>
      <protection locked="0"/>
    </xf>
    <xf numFmtId="41" fontId="11" fillId="0" borderId="2" xfId="1" applyNumberFormat="1" applyFont="1" applyFill="1" applyBorder="1" applyAlignment="1" applyProtection="1">
      <alignment horizontal="center" wrapText="1"/>
      <protection locked="0"/>
    </xf>
    <xf numFmtId="43" fontId="11" fillId="0" borderId="15" xfId="1" applyFont="1" applyFill="1" applyBorder="1" applyProtection="1">
      <protection locked="0"/>
    </xf>
    <xf numFmtId="43" fontId="11" fillId="0" borderId="2" xfId="1" applyFont="1" applyFill="1" applyBorder="1" applyProtection="1">
      <protection locked="0"/>
    </xf>
    <xf numFmtId="0" fontId="17" fillId="0" borderId="15" xfId="0" applyFont="1" applyBorder="1" applyAlignment="1">
      <alignment horizontal="center"/>
    </xf>
    <xf numFmtId="0" fontId="11" fillId="2" borderId="15" xfId="1" applyNumberFormat="1" applyFont="1" applyFill="1" applyBorder="1" applyAlignment="1" applyProtection="1">
      <alignment horizontal="center" wrapText="1"/>
    </xf>
    <xf numFmtId="0" fontId="17" fillId="0" borderId="94" xfId="0" applyFont="1" applyBorder="1"/>
    <xf numFmtId="0" fontId="11" fillId="2" borderId="10" xfId="1" applyNumberFormat="1" applyFont="1" applyFill="1" applyBorder="1" applyAlignment="1" applyProtection="1">
      <alignment horizontal="center" wrapText="1"/>
    </xf>
    <xf numFmtId="0" fontId="11" fillId="2" borderId="2" xfId="1" applyNumberFormat="1" applyFont="1" applyFill="1" applyBorder="1" applyAlignment="1" applyProtection="1">
      <alignment horizontal="center" wrapText="1"/>
    </xf>
    <xf numFmtId="43" fontId="11" fillId="2" borderId="15" xfId="1" applyFont="1" applyFill="1" applyBorder="1" applyProtection="1">
      <protection locked="0"/>
    </xf>
    <xf numFmtId="43" fontId="11" fillId="2" borderId="2" xfId="1" applyFont="1" applyFill="1" applyBorder="1" applyProtection="1">
      <protection locked="0"/>
    </xf>
    <xf numFmtId="43" fontId="11" fillId="2" borderId="10" xfId="1" applyFont="1" applyFill="1" applyBorder="1" applyAlignment="1" applyProtection="1">
      <alignment horizontal="center" wrapText="1"/>
    </xf>
    <xf numFmtId="0" fontId="11" fillId="2" borderId="15" xfId="1" applyNumberFormat="1" applyFont="1" applyFill="1" applyBorder="1" applyAlignment="1" applyProtection="1">
      <alignment horizontal="center" wrapText="1"/>
      <protection locked="0"/>
    </xf>
    <xf numFmtId="0" fontId="11" fillId="2" borderId="2" xfId="1" applyNumberFormat="1" applyFont="1" applyFill="1" applyBorder="1" applyAlignment="1" applyProtection="1">
      <alignment horizontal="center" wrapText="1"/>
      <protection locked="0"/>
    </xf>
    <xf numFmtId="0" fontId="11" fillId="0" borderId="15" xfId="1" applyNumberFormat="1" applyFont="1" applyFill="1" applyBorder="1" applyAlignment="1" applyProtection="1">
      <alignment horizontal="center" wrapText="1"/>
      <protection locked="0"/>
    </xf>
    <xf numFmtId="0" fontId="11" fillId="0" borderId="10" xfId="1" applyNumberFormat="1" applyFont="1" applyFill="1" applyBorder="1" applyAlignment="1" applyProtection="1">
      <alignment horizontal="center" wrapText="1"/>
    </xf>
    <xf numFmtId="0" fontId="11" fillId="0" borderId="2" xfId="1" applyNumberFormat="1" applyFont="1" applyFill="1" applyBorder="1" applyAlignment="1" applyProtection="1">
      <alignment horizontal="center" wrapText="1"/>
      <protection locked="0"/>
    </xf>
    <xf numFmtId="43" fontId="17" fillId="2" borderId="94" xfId="1" applyFont="1" applyFill="1" applyBorder="1" applyProtection="1">
      <protection locked="0"/>
    </xf>
    <xf numFmtId="0" fontId="11" fillId="4" borderId="15" xfId="1" applyNumberFormat="1" applyFont="1" applyFill="1" applyBorder="1" applyAlignment="1" applyProtection="1">
      <alignment horizontal="center" wrapText="1"/>
      <protection locked="0"/>
    </xf>
    <xf numFmtId="43" fontId="11" fillId="2" borderId="16" xfId="1" applyFont="1" applyFill="1" applyBorder="1" applyProtection="1"/>
    <xf numFmtId="3" fontId="11" fillId="0" borderId="10" xfId="2" applyNumberFormat="1" applyFont="1" applyFill="1" applyBorder="1" applyAlignment="1" applyProtection="1">
      <alignment horizontal="right" vertical="center"/>
    </xf>
    <xf numFmtId="3" fontId="11" fillId="4" borderId="4" xfId="1" applyNumberFormat="1" applyFont="1" applyFill="1" applyBorder="1" applyAlignment="1" applyProtection="1">
      <alignment horizontal="center" wrapText="1"/>
      <protection locked="0"/>
    </xf>
    <xf numFmtId="3" fontId="11" fillId="4" borderId="15" xfId="1" applyNumberFormat="1" applyFont="1" applyFill="1" applyBorder="1" applyAlignment="1" applyProtection="1">
      <alignment horizontal="center" wrapText="1"/>
      <protection locked="0"/>
    </xf>
    <xf numFmtId="3" fontId="0" fillId="2" borderId="94" xfId="0" applyNumberFormat="1" applyFill="1" applyBorder="1" applyProtection="1">
      <protection locked="0"/>
    </xf>
    <xf numFmtId="3" fontId="11" fillId="0" borderId="10" xfId="2" applyNumberFormat="1" applyFont="1" applyFill="1" applyBorder="1" applyAlignment="1" applyProtection="1">
      <alignment vertical="center"/>
    </xf>
    <xf numFmtId="3" fontId="11" fillId="4" borderId="4" xfId="1" applyNumberFormat="1" applyFont="1" applyFill="1" applyBorder="1" applyAlignment="1" applyProtection="1">
      <alignment wrapText="1"/>
      <protection locked="0"/>
    </xf>
    <xf numFmtId="3" fontId="11" fillId="4" borderId="15" xfId="1" applyNumberFormat="1" applyFont="1" applyFill="1" applyBorder="1" applyAlignment="1" applyProtection="1">
      <alignment wrapText="1"/>
      <protection locked="0"/>
    </xf>
    <xf numFmtId="3" fontId="11" fillId="4" borderId="2" xfId="1" applyNumberFormat="1" applyFont="1" applyFill="1" applyBorder="1" applyAlignment="1" applyProtection="1">
      <alignment wrapText="1"/>
      <protection locked="0"/>
    </xf>
    <xf numFmtId="3" fontId="11" fillId="4" borderId="4" xfId="1" applyNumberFormat="1" applyFont="1" applyFill="1" applyBorder="1" applyAlignment="1" applyProtection="1">
      <alignment horizontal="right" wrapText="1"/>
      <protection locked="0"/>
    </xf>
    <xf numFmtId="3" fontId="11" fillId="4" borderId="15" xfId="1" applyNumberFormat="1" applyFont="1" applyFill="1" applyBorder="1" applyAlignment="1" applyProtection="1">
      <alignment horizontal="right" wrapText="1"/>
      <protection locked="0"/>
    </xf>
    <xf numFmtId="3" fontId="0" fillId="2" borderId="94" xfId="0" applyNumberFormat="1" applyFill="1" applyBorder="1" applyAlignment="1" applyProtection="1">
      <alignment horizontal="right"/>
      <protection locked="0"/>
    </xf>
    <xf numFmtId="3" fontId="11" fillId="4" borderId="2" xfId="1" applyNumberFormat="1" applyFont="1" applyFill="1" applyBorder="1" applyAlignment="1" applyProtection="1">
      <alignment horizontal="right" wrapText="1"/>
      <protection locked="0"/>
    </xf>
    <xf numFmtId="3" fontId="0" fillId="2" borderId="0" xfId="0" applyNumberFormat="1" applyFill="1" applyAlignment="1" applyProtection="1">
      <alignment horizontal="right"/>
      <protection locked="0"/>
    </xf>
    <xf numFmtId="0" fontId="0" fillId="2" borderId="0" xfId="0" applyFill="1" applyAlignment="1" applyProtection="1">
      <alignment horizontal="right"/>
      <protection locked="0"/>
    </xf>
    <xf numFmtId="10" fontId="11" fillId="0" borderId="10" xfId="19" applyNumberFormat="1" applyFont="1" applyFill="1" applyBorder="1" applyAlignment="1" applyProtection="1">
      <alignment horizontal="right" vertical="center"/>
    </xf>
    <xf numFmtId="10" fontId="11" fillId="2" borderId="4" xfId="19" applyNumberFormat="1" applyFont="1" applyFill="1" applyBorder="1" applyAlignment="1" applyProtection="1">
      <alignment horizontal="center" wrapText="1"/>
    </xf>
    <xf numFmtId="10" fontId="11" fillId="2" borderId="15" xfId="19" applyNumberFormat="1" applyFont="1" applyFill="1" applyBorder="1" applyAlignment="1" applyProtection="1">
      <alignment horizontal="center" wrapText="1"/>
    </xf>
    <xf numFmtId="10" fontId="0" fillId="2" borderId="94" xfId="19" applyNumberFormat="1" applyFont="1" applyFill="1" applyBorder="1" applyProtection="1"/>
    <xf numFmtId="10" fontId="11" fillId="0" borderId="10" xfId="19" applyNumberFormat="1" applyFont="1" applyFill="1" applyBorder="1" applyAlignment="1" applyProtection="1">
      <alignment horizontal="left" vertical="center"/>
    </xf>
    <xf numFmtId="10" fontId="11" fillId="2" borderId="2" xfId="19" applyNumberFormat="1" applyFont="1" applyFill="1" applyBorder="1" applyAlignment="1" applyProtection="1">
      <alignment horizontal="center" wrapText="1"/>
    </xf>
    <xf numFmtId="43" fontId="11" fillId="4" borderId="4" xfId="1" applyFont="1" applyFill="1" applyBorder="1" applyAlignment="1" applyProtection="1">
      <alignment horizontal="center" wrapText="1"/>
      <protection locked="0"/>
    </xf>
    <xf numFmtId="43" fontId="11" fillId="4" borderId="15" xfId="1" applyFont="1" applyFill="1" applyBorder="1" applyAlignment="1" applyProtection="1">
      <alignment horizontal="center" wrapText="1"/>
      <protection locked="0"/>
    </xf>
    <xf numFmtId="43" fontId="11" fillId="4" borderId="2" xfId="1" applyFont="1" applyFill="1" applyBorder="1" applyAlignment="1" applyProtection="1">
      <alignment horizontal="center" wrapText="1"/>
      <protection locked="0"/>
    </xf>
    <xf numFmtId="177" fontId="11" fillId="0" borderId="10" xfId="1" applyNumberFormat="1" applyFont="1" applyBorder="1" applyAlignment="1" applyProtection="1">
      <alignment horizontal="right"/>
    </xf>
    <xf numFmtId="177" fontId="11" fillId="4" borderId="4" xfId="1" applyNumberFormat="1" applyFont="1" applyFill="1" applyBorder="1" applyAlignment="1" applyProtection="1">
      <alignment horizontal="right"/>
      <protection locked="0"/>
    </xf>
    <xf numFmtId="177" fontId="11" fillId="4" borderId="15" xfId="1" applyNumberFormat="1" applyFont="1" applyFill="1" applyBorder="1" applyAlignment="1" applyProtection="1">
      <alignment horizontal="right"/>
      <protection locked="0"/>
    </xf>
    <xf numFmtId="177" fontId="17" fillId="0" borderId="94" xfId="0" applyNumberFormat="1" applyFont="1" applyBorder="1" applyAlignment="1" applyProtection="1">
      <alignment horizontal="right"/>
      <protection locked="0"/>
    </xf>
    <xf numFmtId="177" fontId="11" fillId="4" borderId="2" xfId="1" applyNumberFormat="1" applyFont="1" applyFill="1" applyBorder="1" applyAlignment="1" applyProtection="1">
      <alignment horizontal="right"/>
      <protection locked="0"/>
    </xf>
    <xf numFmtId="177" fontId="17" fillId="0" borderId="0" xfId="0" applyNumberFormat="1" applyFont="1" applyAlignment="1" applyProtection="1">
      <alignment horizontal="right"/>
      <protection locked="0"/>
    </xf>
    <xf numFmtId="177" fontId="11" fillId="0" borderId="4" xfId="1" applyNumberFormat="1" applyFont="1" applyFill="1" applyBorder="1" applyAlignment="1" applyProtection="1">
      <alignment horizontal="right"/>
    </xf>
    <xf numFmtId="177" fontId="11" fillId="0" borderId="4" xfId="0" applyNumberFormat="1" applyFont="1" applyBorder="1" applyAlignment="1">
      <alignment horizontal="right"/>
    </xf>
    <xf numFmtId="177" fontId="11" fillId="0" borderId="15" xfId="0" applyNumberFormat="1" applyFont="1" applyBorder="1" applyAlignment="1">
      <alignment horizontal="right"/>
    </xf>
    <xf numFmtId="177" fontId="17" fillId="0" borderId="94" xfId="0" applyNumberFormat="1" applyFont="1" applyBorder="1" applyAlignment="1">
      <alignment horizontal="right"/>
    </xf>
    <xf numFmtId="177" fontId="11" fillId="0" borderId="4" xfId="1" applyNumberFormat="1" applyFont="1" applyBorder="1" applyAlignment="1" applyProtection="1">
      <alignment horizontal="right"/>
    </xf>
    <xf numFmtId="177" fontId="11" fillId="0" borderId="2" xfId="0" applyNumberFormat="1" applyFont="1" applyBorder="1" applyAlignment="1">
      <alignment horizontal="right"/>
    </xf>
    <xf numFmtId="10" fontId="11" fillId="2" borderId="10" xfId="19" applyNumberFormat="1" applyFont="1" applyFill="1" applyBorder="1" applyAlignment="1" applyProtection="1">
      <alignment horizontal="right" wrapText="1"/>
    </xf>
    <xf numFmtId="10" fontId="11" fillId="0" borderId="4" xfId="19" applyNumberFormat="1" applyFont="1" applyFill="1" applyBorder="1" applyAlignment="1" applyProtection="1">
      <alignment horizontal="center" wrapText="1"/>
    </xf>
    <xf numFmtId="10" fontId="17" fillId="0" borderId="94" xfId="19" applyNumberFormat="1" applyFont="1" applyBorder="1" applyProtection="1"/>
    <xf numFmtId="10" fontId="11" fillId="2" borderId="10" xfId="19" applyNumberFormat="1" applyFont="1" applyFill="1" applyBorder="1" applyAlignment="1" applyProtection="1">
      <alignment horizontal="center" wrapText="1"/>
    </xf>
    <xf numFmtId="10" fontId="17" fillId="0" borderId="94" xfId="19" applyNumberFormat="1" applyFont="1" applyBorder="1" applyProtection="1">
      <protection locked="0"/>
    </xf>
    <xf numFmtId="10" fontId="17" fillId="0" borderId="0" xfId="19" applyNumberFormat="1" applyFont="1" applyProtection="1">
      <protection locked="0"/>
    </xf>
    <xf numFmtId="43" fontId="17" fillId="0" borderId="94" xfId="1" applyFont="1" applyBorder="1" applyProtection="1"/>
    <xf numFmtId="43" fontId="11" fillId="2" borderId="4" xfId="1" applyFont="1" applyFill="1" applyBorder="1" applyProtection="1"/>
    <xf numFmtId="43" fontId="11" fillId="2" borderId="15" xfId="1" applyFont="1" applyFill="1" applyBorder="1" applyProtection="1"/>
    <xf numFmtId="43" fontId="11" fillId="2" borderId="11" xfId="1" applyFont="1" applyFill="1" applyBorder="1" applyAlignment="1" applyProtection="1">
      <alignment horizontal="right"/>
    </xf>
    <xf numFmtId="43" fontId="11" fillId="2" borderId="11" xfId="1" applyFont="1" applyFill="1" applyBorder="1" applyProtection="1"/>
    <xf numFmtId="43" fontId="11" fillId="2" borderId="12" xfId="1" applyFont="1" applyFill="1" applyBorder="1" applyProtection="1"/>
    <xf numFmtId="0" fontId="26" fillId="11" borderId="5" xfId="1" applyNumberFormat="1" applyFont="1" applyFill="1" applyBorder="1" applyAlignment="1">
      <alignment horizontal="right"/>
    </xf>
    <xf numFmtId="0" fontId="11" fillId="0" borderId="3" xfId="10" applyFont="1" applyFill="1" applyBorder="1" applyProtection="1">
      <protection locked="0"/>
    </xf>
    <xf numFmtId="0" fontId="11" fillId="0" borderId="51" xfId="10" applyFont="1" applyFill="1" applyBorder="1" applyProtection="1">
      <protection locked="0"/>
    </xf>
    <xf numFmtId="0" fontId="69" fillId="0" borderId="0" xfId="109" applyFont="1" applyAlignment="1">
      <alignment horizontal="right" wrapText="1"/>
    </xf>
    <xf numFmtId="43" fontId="61" fillId="0" borderId="85" xfId="1" applyFont="1" applyFill="1" applyBorder="1" applyProtection="1">
      <protection locked="0"/>
    </xf>
    <xf numFmtId="0" fontId="58" fillId="11" borderId="5" xfId="109" applyFont="1" applyFill="1" applyBorder="1" applyAlignment="1" applyProtection="1">
      <alignment horizontal="center"/>
      <protection locked="0"/>
    </xf>
    <xf numFmtId="165" fontId="9" fillId="4" borderId="5" xfId="109" applyNumberFormat="1" applyFont="1" applyFill="1" applyBorder="1" applyAlignment="1" applyProtection="1">
      <alignment horizontal="center"/>
      <protection locked="0"/>
    </xf>
    <xf numFmtId="175" fontId="9" fillId="4" borderId="3" xfId="22" applyNumberFormat="1" applyFont="1" applyFill="1" applyBorder="1" applyProtection="1">
      <protection locked="0"/>
    </xf>
    <xf numFmtId="0" fontId="61" fillId="0" borderId="0" xfId="0" applyFont="1" applyAlignment="1">
      <alignment horizontal="left"/>
    </xf>
    <xf numFmtId="0" fontId="41" fillId="0" borderId="0" xfId="0" applyFont="1" applyAlignment="1" applyProtection="1">
      <alignment horizontal="left"/>
      <protection locked="0"/>
    </xf>
    <xf numFmtId="0" fontId="15" fillId="0" borderId="52" xfId="8" applyFont="1" applyFill="1" applyBorder="1" applyProtection="1">
      <alignment horizontal="center"/>
    </xf>
    <xf numFmtId="43" fontId="15" fillId="2" borderId="2" xfId="1" applyFont="1" applyFill="1" applyBorder="1" applyProtection="1"/>
    <xf numFmtId="0" fontId="0" fillId="0" borderId="0" xfId="0" applyAlignment="1">
      <alignment horizontal="center"/>
    </xf>
    <xf numFmtId="0" fontId="0" fillId="0" borderId="120" xfId="0" applyBorder="1"/>
    <xf numFmtId="0" fontId="0" fillId="0" borderId="123" xfId="0" applyBorder="1"/>
    <xf numFmtId="44" fontId="0" fillId="0" borderId="0" xfId="2" applyFont="1"/>
    <xf numFmtId="0" fontId="28" fillId="2" borderId="115" xfId="0" applyFont="1" applyFill="1" applyBorder="1"/>
    <xf numFmtId="0" fontId="28" fillId="2" borderId="128" xfId="0" applyFont="1" applyFill="1" applyBorder="1"/>
    <xf numFmtId="44" fontId="28" fillId="2" borderId="128" xfId="2" applyFont="1" applyFill="1" applyBorder="1"/>
    <xf numFmtId="0" fontId="28" fillId="2" borderId="129" xfId="0" applyFont="1" applyFill="1" applyBorder="1"/>
    <xf numFmtId="0" fontId="0" fillId="0" borderId="26" xfId="0" applyBorder="1"/>
    <xf numFmtId="0" fontId="0" fillId="2" borderId="130" xfId="0" applyFill="1" applyBorder="1"/>
    <xf numFmtId="0" fontId="0" fillId="2" borderId="131" xfId="0" applyFill="1" applyBorder="1"/>
    <xf numFmtId="0" fontId="92" fillId="0" borderId="25" xfId="0" applyFont="1" applyBorder="1"/>
    <xf numFmtId="0" fontId="28" fillId="2" borderId="132" xfId="0" applyFont="1" applyFill="1" applyBorder="1"/>
    <xf numFmtId="0" fontId="28" fillId="2" borderId="133" xfId="0" applyFont="1" applyFill="1" applyBorder="1"/>
    <xf numFmtId="0" fontId="0" fillId="0" borderId="87" xfId="0" applyBorder="1"/>
    <xf numFmtId="0" fontId="93" fillId="0" borderId="0" xfId="0" applyFont="1"/>
    <xf numFmtId="0" fontId="28" fillId="0" borderId="135" xfId="0" applyFont="1" applyBorder="1"/>
    <xf numFmtId="0" fontId="0" fillId="2" borderId="98" xfId="0" applyFill="1" applyBorder="1"/>
    <xf numFmtId="0" fontId="0" fillId="2" borderId="136" xfId="0" applyFill="1" applyBorder="1"/>
    <xf numFmtId="0" fontId="0" fillId="0" borderId="137" xfId="0" applyBorder="1"/>
    <xf numFmtId="0" fontId="0" fillId="2" borderId="138" xfId="0" applyFill="1" applyBorder="1"/>
    <xf numFmtId="0" fontId="0" fillId="2" borderId="139" xfId="0" applyFill="1" applyBorder="1"/>
    <xf numFmtId="44" fontId="0" fillId="2" borderId="122" xfId="2" applyFont="1" applyFill="1" applyBorder="1"/>
    <xf numFmtId="0" fontId="0" fillId="2" borderId="124" xfId="0" applyFill="1" applyBorder="1"/>
    <xf numFmtId="44" fontId="0" fillId="2" borderId="125" xfId="2" applyFont="1" applyFill="1" applyBorder="1"/>
    <xf numFmtId="177" fontId="0" fillId="2" borderId="121" xfId="1" applyNumberFormat="1" applyFont="1" applyFill="1" applyBorder="1"/>
    <xf numFmtId="177" fontId="0" fillId="2" borderId="124" xfId="1" applyNumberFormat="1" applyFont="1" applyFill="1" applyBorder="1"/>
    <xf numFmtId="0" fontId="0" fillId="2" borderId="121" xfId="0" applyFill="1" applyBorder="1" applyAlignment="1">
      <alignment horizontal="left"/>
    </xf>
    <xf numFmtId="44" fontId="28" fillId="2" borderId="127" xfId="2" applyFont="1" applyFill="1" applyBorder="1"/>
    <xf numFmtId="44" fontId="0" fillId="2" borderId="138" xfId="2" applyFont="1" applyFill="1" applyBorder="1"/>
    <xf numFmtId="44" fontId="0" fillId="2" borderId="140" xfId="2" applyFont="1" applyFill="1" applyBorder="1"/>
    <xf numFmtId="44" fontId="0" fillId="2" borderId="98" xfId="2" applyFont="1" applyFill="1" applyBorder="1"/>
    <xf numFmtId="44" fontId="28" fillId="2" borderId="126" xfId="2" applyFont="1" applyFill="1" applyBorder="1"/>
    <xf numFmtId="44" fontId="0" fillId="2" borderId="130" xfId="2" applyFont="1" applyFill="1" applyBorder="1"/>
    <xf numFmtId="44" fontId="28" fillId="2" borderId="132" xfId="2" applyFont="1" applyFill="1" applyBorder="1"/>
    <xf numFmtId="44" fontId="28" fillId="2" borderId="134" xfId="2" applyFont="1" applyFill="1" applyBorder="1"/>
    <xf numFmtId="44" fontId="0" fillId="2" borderId="0" xfId="2" applyFont="1" applyFill="1"/>
    <xf numFmtId="0" fontId="9" fillId="2" borderId="0" xfId="109" applyFont="1" applyFill="1" applyAlignment="1" applyProtection="1">
      <alignment horizontal="right"/>
      <protection locked="0"/>
    </xf>
    <xf numFmtId="174" fontId="58" fillId="2" borderId="0" xfId="2" applyNumberFormat="1" applyFont="1" applyFill="1" applyBorder="1" applyAlignment="1" applyProtection="1">
      <alignment horizontal="right"/>
      <protection locked="0"/>
    </xf>
    <xf numFmtId="14" fontId="9" fillId="2" borderId="5" xfId="2" applyNumberFormat="1" applyFont="1" applyFill="1" applyBorder="1" applyAlignment="1" applyProtection="1">
      <alignment horizontal="center"/>
      <protection locked="0"/>
    </xf>
    <xf numFmtId="0" fontId="91" fillId="3" borderId="144" xfId="0" applyFont="1" applyFill="1" applyBorder="1" applyAlignment="1">
      <alignment horizontal="center" vertical="center" wrapText="1"/>
    </xf>
    <xf numFmtId="0" fontId="91" fillId="3" borderId="145" xfId="0" applyFont="1" applyFill="1" applyBorder="1" applyAlignment="1">
      <alignment horizontal="center" vertical="center"/>
    </xf>
    <xf numFmtId="44" fontId="91" fillId="3" borderId="145" xfId="2" applyFont="1" applyFill="1" applyBorder="1" applyAlignment="1">
      <alignment horizontal="center" vertical="center" wrapText="1"/>
    </xf>
    <xf numFmtId="0" fontId="91" fillId="3" borderId="145" xfId="0" applyFont="1" applyFill="1" applyBorder="1" applyAlignment="1">
      <alignment horizontal="center" vertical="center" wrapText="1"/>
    </xf>
    <xf numFmtId="44" fontId="91" fillId="3" borderId="146" xfId="2" applyFont="1" applyFill="1" applyBorder="1" applyAlignment="1">
      <alignment horizontal="center" vertical="center" wrapText="1"/>
    </xf>
    <xf numFmtId="0" fontId="0" fillId="0" borderId="141" xfId="0" applyBorder="1"/>
    <xf numFmtId="0" fontId="0" fillId="2" borderId="143" xfId="0" applyFill="1" applyBorder="1" applyAlignment="1">
      <alignment horizontal="left"/>
    </xf>
    <xf numFmtId="177" fontId="0" fillId="2" borderId="143" xfId="1" applyNumberFormat="1" applyFont="1" applyFill="1" applyBorder="1" applyAlignment="1">
      <alignment horizontal="center"/>
    </xf>
    <xf numFmtId="44" fontId="0" fillId="2" borderId="142" xfId="2" applyFont="1" applyFill="1" applyBorder="1" applyAlignment="1">
      <alignment horizontal="center"/>
    </xf>
    <xf numFmtId="0" fontId="28" fillId="2" borderId="87" xfId="109" applyFont="1" applyFill="1" applyBorder="1" applyAlignment="1" applyProtection="1">
      <alignment horizontal="center"/>
      <protection locked="0"/>
    </xf>
    <xf numFmtId="44" fontId="91" fillId="3" borderId="147" xfId="2" applyFont="1" applyFill="1" applyBorder="1" applyAlignment="1">
      <alignment horizontal="center" vertical="center" wrapText="1"/>
    </xf>
    <xf numFmtId="44" fontId="0" fillId="2" borderId="148" xfId="2" applyFont="1" applyFill="1" applyBorder="1" applyAlignment="1">
      <alignment horizontal="center"/>
    </xf>
    <xf numFmtId="44" fontId="0" fillId="2" borderId="149" xfId="2" applyFont="1" applyFill="1" applyBorder="1"/>
    <xf numFmtId="44" fontId="0" fillId="2" borderId="150" xfId="2" applyFont="1" applyFill="1" applyBorder="1"/>
    <xf numFmtId="44" fontId="9" fillId="2" borderId="3" xfId="2" applyFont="1" applyFill="1" applyBorder="1" applyAlignment="1" applyProtection="1">
      <protection locked="0"/>
    </xf>
    <xf numFmtId="44" fontId="0" fillId="0" borderId="0" xfId="2" applyFont="1" applyBorder="1"/>
    <xf numFmtId="14" fontId="9" fillId="4" borderId="5" xfId="109" applyNumberFormat="1" applyFont="1" applyFill="1" applyBorder="1" applyAlignment="1" applyProtection="1">
      <alignment horizontal="center"/>
      <protection locked="0"/>
    </xf>
    <xf numFmtId="177" fontId="0" fillId="0" borderId="0" xfId="1" applyNumberFormat="1" applyFont="1"/>
    <xf numFmtId="177" fontId="0" fillId="2" borderId="0" xfId="1" applyNumberFormat="1" applyFont="1" applyFill="1"/>
    <xf numFmtId="177" fontId="91" fillId="3" borderId="144" xfId="1" applyNumberFormat="1" applyFont="1" applyFill="1" applyBorder="1" applyAlignment="1">
      <alignment horizontal="center" vertical="center" wrapText="1"/>
    </xf>
    <xf numFmtId="177" fontId="0" fillId="2" borderId="123" xfId="1" applyNumberFormat="1" applyFont="1" applyFill="1" applyBorder="1"/>
    <xf numFmtId="177" fontId="28" fillId="2" borderId="115" xfId="1" applyNumberFormat="1" applyFont="1" applyFill="1" applyBorder="1"/>
    <xf numFmtId="177" fontId="0" fillId="2" borderId="137" xfId="1" applyNumberFormat="1" applyFont="1" applyFill="1" applyBorder="1"/>
    <xf numFmtId="177" fontId="0" fillId="2" borderId="135" xfId="1" applyNumberFormat="1" applyFont="1" applyFill="1" applyBorder="1"/>
    <xf numFmtId="177" fontId="0" fillId="2" borderId="26" xfId="1" applyNumberFormat="1" applyFont="1" applyFill="1" applyBorder="1"/>
    <xf numFmtId="177" fontId="28" fillId="2" borderId="25" xfId="1" applyNumberFormat="1" applyFont="1" applyFill="1" applyBorder="1"/>
    <xf numFmtId="177" fontId="0" fillId="0" borderId="0" xfId="1" applyNumberFormat="1" applyFont="1" applyBorder="1"/>
    <xf numFmtId="177" fontId="0" fillId="4" borderId="141" xfId="1" applyNumberFormat="1" applyFont="1" applyFill="1" applyBorder="1" applyAlignment="1" applyProtection="1">
      <alignment horizontal="center"/>
      <protection locked="0"/>
    </xf>
    <xf numFmtId="177" fontId="0" fillId="4" borderId="120" xfId="1" applyNumberFormat="1" applyFont="1" applyFill="1" applyBorder="1" applyProtection="1">
      <protection locked="0"/>
    </xf>
    <xf numFmtId="0" fontId="95" fillId="0" borderId="0" xfId="0" applyFont="1" applyAlignment="1">
      <alignment horizontal="justify" vertical="center"/>
    </xf>
    <xf numFmtId="0" fontId="96" fillId="0" borderId="0" xfId="0" applyFont="1" applyAlignment="1">
      <alignment horizontal="justify" vertical="center"/>
    </xf>
    <xf numFmtId="0" fontId="95" fillId="0" borderId="87" xfId="0" applyFont="1" applyBorder="1" applyAlignment="1">
      <alignment horizontal="justify" vertical="center"/>
    </xf>
    <xf numFmtId="0" fontId="96" fillId="0" borderId="0" xfId="0" applyFont="1"/>
    <xf numFmtId="44" fontId="8" fillId="2" borderId="0" xfId="2" applyFont="1" applyFill="1"/>
    <xf numFmtId="0" fontId="0" fillId="0" borderId="87" xfId="0" applyBorder="1" applyProtection="1">
      <protection locked="0"/>
    </xf>
    <xf numFmtId="0" fontId="0" fillId="2" borderId="87" xfId="0" applyFill="1" applyBorder="1" applyProtection="1">
      <protection locked="0"/>
    </xf>
    <xf numFmtId="44" fontId="0" fillId="2" borderId="0" xfId="2" applyFont="1" applyFill="1" applyProtection="1">
      <protection locked="0"/>
    </xf>
    <xf numFmtId="177" fontId="0" fillId="2" borderId="87" xfId="1" applyNumberFormat="1" applyFont="1" applyFill="1" applyBorder="1" applyProtection="1">
      <protection locked="0"/>
    </xf>
    <xf numFmtId="44" fontId="0" fillId="2" borderId="87" xfId="2" applyFont="1" applyFill="1" applyBorder="1" applyProtection="1">
      <protection locked="0"/>
    </xf>
    <xf numFmtId="0" fontId="76" fillId="0" borderId="0" xfId="0" applyFont="1" applyProtection="1">
      <protection locked="0"/>
    </xf>
    <xf numFmtId="177" fontId="76" fillId="2" borderId="0" xfId="1" applyNumberFormat="1" applyFont="1" applyFill="1" applyProtection="1">
      <protection locked="0"/>
    </xf>
    <xf numFmtId="0" fontId="0" fillId="0" borderId="0" xfId="0" applyAlignment="1" applyProtection="1">
      <alignment horizontal="center"/>
      <protection locked="0"/>
    </xf>
    <xf numFmtId="0" fontId="28" fillId="13" borderId="87" xfId="109" applyFont="1" applyFill="1" applyBorder="1" applyAlignment="1" applyProtection="1">
      <alignment horizontal="center"/>
      <protection locked="0"/>
    </xf>
    <xf numFmtId="177" fontId="98" fillId="3" borderId="144" xfId="1" applyNumberFormat="1" applyFont="1" applyFill="1" applyBorder="1" applyAlignment="1">
      <alignment horizontal="center" vertical="center" wrapText="1"/>
    </xf>
    <xf numFmtId="0" fontId="98" fillId="3" borderId="145" xfId="0" applyFont="1" applyFill="1" applyBorder="1" applyAlignment="1">
      <alignment horizontal="center" vertical="center" wrapText="1"/>
    </xf>
    <xf numFmtId="44" fontId="98" fillId="3" borderId="146" xfId="2" applyFont="1" applyFill="1" applyBorder="1" applyAlignment="1">
      <alignment horizontal="center" vertical="center" wrapText="1"/>
    </xf>
    <xf numFmtId="176" fontId="99" fillId="2" borderId="5" xfId="109" applyNumberFormat="1" applyFont="1" applyFill="1" applyBorder="1" applyAlignment="1" applyProtection="1">
      <alignment horizontal="center"/>
      <protection locked="0"/>
    </xf>
    <xf numFmtId="44" fontId="0" fillId="4" borderId="125" xfId="2" applyFont="1" applyFill="1" applyBorder="1"/>
    <xf numFmtId="0" fontId="0" fillId="0" borderId="151" xfId="0" applyBorder="1"/>
    <xf numFmtId="0" fontId="0" fillId="2" borderId="152" xfId="0" applyFill="1" applyBorder="1" applyAlignment="1">
      <alignment horizontal="left"/>
    </xf>
    <xf numFmtId="44" fontId="0" fillId="2" borderId="153" xfId="2" applyFont="1" applyFill="1" applyBorder="1"/>
    <xf numFmtId="177" fontId="0" fillId="4" borderId="151" xfId="1" applyNumberFormat="1" applyFont="1" applyFill="1" applyBorder="1" applyProtection="1">
      <protection locked="0"/>
    </xf>
    <xf numFmtId="177" fontId="0" fillId="2" borderId="152" xfId="1" applyNumberFormat="1" applyFont="1" applyFill="1" applyBorder="1"/>
    <xf numFmtId="44" fontId="0" fillId="2" borderId="126" xfId="2" applyFont="1" applyFill="1" applyBorder="1"/>
    <xf numFmtId="0" fontId="0" fillId="2" borderId="124" xfId="0" applyFill="1" applyBorder="1" applyAlignment="1">
      <alignment horizontal="left"/>
    </xf>
    <xf numFmtId="0" fontId="0" fillId="0" borderId="154" xfId="0" applyBorder="1"/>
    <xf numFmtId="0" fontId="0" fillId="2" borderId="155" xfId="0" applyFill="1" applyBorder="1"/>
    <xf numFmtId="0" fontId="0" fillId="0" borderId="156" xfId="0" applyBorder="1"/>
    <xf numFmtId="44" fontId="0" fillId="2" borderId="157" xfId="2" applyFont="1" applyFill="1" applyBorder="1"/>
    <xf numFmtId="177" fontId="0" fillId="2" borderId="156" xfId="1" applyNumberFormat="1" applyFont="1" applyFill="1" applyBorder="1"/>
    <xf numFmtId="177" fontId="0" fillId="2" borderId="155" xfId="1" applyNumberFormat="1" applyFont="1" applyFill="1" applyBorder="1"/>
    <xf numFmtId="44" fontId="0" fillId="4" borderId="158" xfId="2" applyFont="1" applyFill="1" applyBorder="1"/>
    <xf numFmtId="177" fontId="0" fillId="4" borderId="123" xfId="1" applyNumberFormat="1" applyFont="1" applyFill="1" applyBorder="1"/>
    <xf numFmtId="177" fontId="0" fillId="4" borderId="123" xfId="1" applyNumberFormat="1" applyFont="1" applyFill="1" applyBorder="1" applyProtection="1">
      <protection locked="0"/>
    </xf>
    <xf numFmtId="14" fontId="0" fillId="2" borderId="87" xfId="0" applyNumberFormat="1" applyFill="1" applyBorder="1" applyProtection="1">
      <protection locked="0"/>
    </xf>
    <xf numFmtId="0" fontId="56" fillId="0" borderId="5" xfId="108" applyBorder="1" applyAlignment="1" applyProtection="1">
      <alignment horizontal="left"/>
      <protection locked="0"/>
    </xf>
    <xf numFmtId="14" fontId="0" fillId="2" borderId="87" xfId="0" applyNumberFormat="1" applyFill="1" applyBorder="1" applyAlignment="1" applyProtection="1">
      <alignment horizontal="left"/>
      <protection locked="0"/>
    </xf>
    <xf numFmtId="43" fontId="17" fillId="14" borderId="30" xfId="1" applyFont="1" applyFill="1" applyBorder="1" applyAlignment="1" applyProtection="1">
      <alignment horizontal="center" vertical="center" wrapText="1"/>
      <protection locked="0"/>
    </xf>
    <xf numFmtId="43" fontId="17" fillId="14" borderId="4" xfId="1" applyFont="1" applyFill="1" applyBorder="1" applyAlignment="1" applyProtection="1">
      <alignment horizontal="center" vertical="center" wrapText="1"/>
      <protection locked="0"/>
    </xf>
    <xf numFmtId="43" fontId="11" fillId="14" borderId="4" xfId="1" applyFont="1" applyFill="1" applyBorder="1" applyProtection="1">
      <protection locked="0"/>
    </xf>
    <xf numFmtId="0" fontId="0" fillId="0" borderId="159" xfId="0" applyBorder="1"/>
    <xf numFmtId="177" fontId="0" fillId="2" borderId="160" xfId="1" applyNumberFormat="1" applyFont="1" applyFill="1" applyBorder="1" applyAlignment="1">
      <alignment horizontal="center"/>
    </xf>
    <xf numFmtId="177" fontId="0" fillId="2" borderId="161" xfId="1" applyNumberFormat="1" applyFont="1" applyFill="1" applyBorder="1"/>
    <xf numFmtId="177" fontId="0" fillId="2" borderId="131" xfId="1" applyNumberFormat="1" applyFont="1" applyFill="1" applyBorder="1"/>
    <xf numFmtId="177" fontId="0" fillId="2" borderId="136" xfId="1" applyNumberFormat="1" applyFont="1" applyFill="1" applyBorder="1"/>
    <xf numFmtId="177" fontId="91" fillId="3" borderId="162" xfId="1" applyNumberFormat="1" applyFont="1" applyFill="1" applyBorder="1" applyAlignment="1">
      <alignment horizontal="center" vertical="center" wrapText="1"/>
    </xf>
    <xf numFmtId="177" fontId="0" fillId="2" borderId="159" xfId="1" applyNumberFormat="1" applyFont="1" applyFill="1" applyBorder="1"/>
    <xf numFmtId="177" fontId="0" fillId="4" borderId="121" xfId="1" applyNumberFormat="1" applyFont="1" applyFill="1" applyBorder="1" applyAlignment="1" applyProtection="1">
      <alignment horizontal="center"/>
      <protection locked="0"/>
    </xf>
    <xf numFmtId="177" fontId="0" fillId="4" borderId="124" xfId="1" applyNumberFormat="1" applyFont="1" applyFill="1" applyBorder="1" applyAlignment="1" applyProtection="1">
      <alignment horizontal="center"/>
      <protection locked="0"/>
    </xf>
    <xf numFmtId="177" fontId="0" fillId="4" borderId="152" xfId="1" applyNumberFormat="1" applyFont="1" applyFill="1" applyBorder="1" applyAlignment="1" applyProtection="1">
      <alignment horizontal="center"/>
      <protection locked="0"/>
    </xf>
    <xf numFmtId="177" fontId="0" fillId="4" borderId="155" xfId="1" applyNumberFormat="1" applyFont="1" applyFill="1" applyBorder="1" applyAlignment="1" applyProtection="1">
      <alignment horizontal="center"/>
      <protection locked="0"/>
    </xf>
    <xf numFmtId="44" fontId="0" fillId="2" borderId="163" xfId="2" applyFont="1" applyFill="1" applyBorder="1"/>
    <xf numFmtId="44" fontId="0" fillId="2" borderId="164" xfId="2" applyFont="1" applyFill="1" applyBorder="1"/>
    <xf numFmtId="0" fontId="0" fillId="0" borderId="135" xfId="0" applyBorder="1"/>
    <xf numFmtId="40" fontId="9" fillId="4" borderId="0" xfId="143" applyNumberFormat="1" applyFont="1" applyFill="1" applyProtection="1">
      <protection locked="0"/>
    </xf>
    <xf numFmtId="40" fontId="69" fillId="0" borderId="0" xfId="144" applyNumberFormat="1" applyFont="1" applyBorder="1" applyProtection="1">
      <protection locked="0"/>
    </xf>
    <xf numFmtId="43" fontId="69" fillId="0" borderId="0" xfId="1" applyFont="1" applyBorder="1" applyProtection="1">
      <protection locked="0"/>
    </xf>
    <xf numFmtId="40" fontId="69" fillId="0" borderId="0" xfId="143" applyNumberFormat="1" applyFont="1" applyProtection="1">
      <protection locked="0"/>
    </xf>
    <xf numFmtId="49" fontId="9" fillId="4" borderId="0" xfId="143" applyNumberFormat="1" applyFont="1" applyFill="1" applyProtection="1">
      <protection locked="0"/>
    </xf>
    <xf numFmtId="0" fontId="69" fillId="0" borderId="0" xfId="144" applyNumberFormat="1" applyFont="1" applyBorder="1" applyAlignment="1" applyProtection="1">
      <alignment horizontal="left"/>
      <protection locked="0"/>
    </xf>
    <xf numFmtId="40" fontId="69" fillId="0" borderId="93" xfId="143" applyNumberFormat="1" applyFont="1" applyBorder="1" applyProtection="1">
      <protection locked="0"/>
    </xf>
    <xf numFmtId="40" fontId="69" fillId="0" borderId="165" xfId="143" applyNumberFormat="1" applyFont="1" applyBorder="1" applyAlignment="1" applyProtection="1">
      <alignment horizontal="center"/>
      <protection locked="0"/>
    </xf>
    <xf numFmtId="40" fontId="69" fillId="0" borderId="0" xfId="143" applyNumberFormat="1" applyFont="1" applyAlignment="1" applyProtection="1">
      <alignment horizontal="center"/>
      <protection locked="0"/>
    </xf>
    <xf numFmtId="40" fontId="9" fillId="0" borderId="165" xfId="144" applyNumberFormat="1" applyFont="1" applyFill="1" applyBorder="1" applyAlignment="1" applyProtection="1">
      <alignment horizontal="right"/>
      <protection locked="0"/>
    </xf>
    <xf numFmtId="14" fontId="69" fillId="0" borderId="120" xfId="144" applyNumberFormat="1" applyFont="1" applyBorder="1" applyProtection="1">
      <protection locked="0"/>
    </xf>
    <xf numFmtId="14" fontId="9" fillId="15" borderId="121" xfId="1" applyNumberFormat="1" applyFont="1" applyFill="1" applyBorder="1" applyAlignment="1" applyProtection="1">
      <alignment horizontal="center"/>
      <protection locked="0"/>
    </xf>
    <xf numFmtId="14" fontId="9" fillId="15" borderId="121" xfId="144" applyNumberFormat="1" applyFont="1" applyFill="1" applyBorder="1" applyAlignment="1" applyProtection="1">
      <alignment horizontal="center"/>
      <protection locked="0"/>
    </xf>
    <xf numFmtId="14" fontId="9" fillId="15" borderId="122" xfId="144" applyNumberFormat="1" applyFont="1" applyFill="1" applyBorder="1" applyAlignment="1" applyProtection="1">
      <alignment horizontal="center"/>
      <protection locked="0"/>
    </xf>
    <xf numFmtId="14" fontId="69" fillId="0" borderId="120" xfId="144" applyNumberFormat="1" applyFont="1" applyBorder="1" applyProtection="1"/>
    <xf numFmtId="40" fontId="9" fillId="0" borderId="120" xfId="144" applyNumberFormat="1" applyFont="1" applyFill="1" applyBorder="1" applyAlignment="1" applyProtection="1">
      <alignment horizontal="center" wrapText="1"/>
      <protection locked="0"/>
    </xf>
    <xf numFmtId="43" fontId="9" fillId="0" borderId="121" xfId="1" applyFont="1" applyFill="1" applyBorder="1" applyAlignment="1" applyProtection="1">
      <alignment horizontal="center" vertical="center" wrapText="1"/>
      <protection locked="0"/>
    </xf>
    <xf numFmtId="40" fontId="9" fillId="15" borderId="121" xfId="144" applyNumberFormat="1" applyFont="1" applyFill="1" applyBorder="1" applyAlignment="1" applyProtection="1">
      <alignment horizontal="center" wrapText="1"/>
      <protection locked="0"/>
    </xf>
    <xf numFmtId="40" fontId="9" fillId="15" borderId="122" xfId="144" applyNumberFormat="1" applyFont="1" applyFill="1" applyBorder="1" applyAlignment="1" applyProtection="1">
      <alignment horizontal="center" wrapText="1"/>
      <protection locked="0"/>
    </xf>
    <xf numFmtId="40" fontId="9" fillId="0" borderId="121" xfId="144" applyNumberFormat="1" applyFont="1" applyFill="1" applyBorder="1" applyAlignment="1" applyProtection="1">
      <alignment horizontal="center" vertical="center" wrapText="1"/>
      <protection locked="0"/>
    </xf>
    <xf numFmtId="178" fontId="69" fillId="0" borderId="0" xfId="143" applyNumberFormat="1" applyFont="1" applyProtection="1">
      <protection locked="0"/>
    </xf>
    <xf numFmtId="40" fontId="69" fillId="0" borderId="165" xfId="143" applyNumberFormat="1" applyFont="1" applyBorder="1" applyProtection="1">
      <protection locked="0"/>
    </xf>
    <xf numFmtId="40" fontId="69" fillId="0" borderId="120" xfId="144" applyNumberFormat="1" applyFont="1" applyBorder="1" applyProtection="1"/>
    <xf numFmtId="40" fontId="69" fillId="4" borderId="121" xfId="144" applyNumberFormat="1" applyFont="1" applyFill="1" applyBorder="1" applyProtection="1">
      <protection locked="0"/>
    </xf>
    <xf numFmtId="40" fontId="69" fillId="4" borderId="122" xfId="144" applyNumberFormat="1" applyFont="1" applyFill="1" applyBorder="1" applyProtection="1">
      <protection locked="0"/>
    </xf>
    <xf numFmtId="40" fontId="9" fillId="2" borderId="165" xfId="144" applyNumberFormat="1" applyFont="1" applyFill="1" applyBorder="1" applyProtection="1"/>
    <xf numFmtId="40" fontId="9" fillId="2" borderId="120" xfId="144" applyNumberFormat="1" applyFont="1" applyFill="1" applyBorder="1" applyProtection="1"/>
    <xf numFmtId="43" fontId="9" fillId="2" borderId="121" xfId="1" applyFont="1" applyFill="1" applyBorder="1" applyProtection="1"/>
    <xf numFmtId="40" fontId="9" fillId="2" borderId="121" xfId="144" applyNumberFormat="1" applyFont="1" applyFill="1" applyBorder="1" applyProtection="1"/>
    <xf numFmtId="40" fontId="9" fillId="2" borderId="122" xfId="144" applyNumberFormat="1" applyFont="1" applyFill="1" applyBorder="1" applyProtection="1"/>
    <xf numFmtId="40" fontId="100" fillId="2" borderId="165" xfId="143" applyNumberFormat="1" applyFont="1" applyFill="1" applyBorder="1" applyProtection="1">
      <protection locked="0"/>
    </xf>
    <xf numFmtId="40" fontId="69" fillId="2" borderId="120" xfId="144" applyNumberFormat="1" applyFont="1" applyFill="1" applyBorder="1" applyProtection="1"/>
    <xf numFmtId="40" fontId="100" fillId="2" borderId="165" xfId="10" applyNumberFormat="1" applyFont="1" applyFill="1" applyBorder="1" applyProtection="1">
      <protection locked="0"/>
    </xf>
    <xf numFmtId="40" fontId="69" fillId="2" borderId="165" xfId="10" applyNumberFormat="1" applyFont="1" applyFill="1" applyBorder="1" applyProtection="1">
      <protection locked="0"/>
    </xf>
    <xf numFmtId="40" fontId="69" fillId="4" borderId="165" xfId="10" applyNumberFormat="1" applyFont="1" applyFill="1" applyBorder="1" applyProtection="1">
      <protection locked="0"/>
    </xf>
    <xf numFmtId="43" fontId="69" fillId="4" borderId="121" xfId="1" applyFont="1" applyFill="1" applyBorder="1" applyProtection="1">
      <protection locked="0"/>
    </xf>
    <xf numFmtId="40" fontId="69" fillId="16" borderId="165" xfId="144" applyNumberFormat="1" applyFont="1" applyFill="1" applyBorder="1" applyProtection="1"/>
    <xf numFmtId="40" fontId="69" fillId="16" borderId="120" xfId="144" applyNumberFormat="1" applyFont="1" applyFill="1" applyBorder="1" applyProtection="1"/>
    <xf numFmtId="43" fontId="69" fillId="16" borderId="121" xfId="1" applyFont="1" applyFill="1" applyBorder="1" applyProtection="1"/>
    <xf numFmtId="40" fontId="69" fillId="16" borderId="121" xfId="144" applyNumberFormat="1" applyFont="1" applyFill="1" applyBorder="1" applyProtection="1"/>
    <xf numFmtId="40" fontId="9" fillId="16" borderId="121" xfId="144" applyNumberFormat="1" applyFont="1" applyFill="1" applyBorder="1" applyProtection="1"/>
    <xf numFmtId="40" fontId="9" fillId="16" borderId="122" xfId="144" applyNumberFormat="1" applyFont="1" applyFill="1" applyBorder="1" applyProtection="1"/>
    <xf numFmtId="40" fontId="9" fillId="4" borderId="121" xfId="144" applyNumberFormat="1" applyFont="1" applyFill="1" applyBorder="1" applyProtection="1">
      <protection locked="0"/>
    </xf>
    <xf numFmtId="40" fontId="9" fillId="4" borderId="122" xfId="144" applyNumberFormat="1" applyFont="1" applyFill="1" applyBorder="1" applyProtection="1">
      <protection locked="0"/>
    </xf>
    <xf numFmtId="40" fontId="69" fillId="2" borderId="165" xfId="143" applyNumberFormat="1" applyFont="1" applyFill="1" applyBorder="1" applyProtection="1">
      <protection locked="0"/>
    </xf>
    <xf numFmtId="43" fontId="9" fillId="0" borderId="121" xfId="1" applyFont="1" applyFill="1" applyBorder="1" applyProtection="1"/>
    <xf numFmtId="40" fontId="9" fillId="0" borderId="121" xfId="144" applyNumberFormat="1" applyFont="1" applyFill="1" applyBorder="1" applyProtection="1"/>
    <xf numFmtId="40" fontId="9" fillId="0" borderId="122" xfId="144" applyNumberFormat="1" applyFont="1" applyFill="1" applyBorder="1" applyProtection="1"/>
    <xf numFmtId="40" fontId="9" fillId="0" borderId="120" xfId="144" applyNumberFormat="1" applyFont="1" applyFill="1" applyBorder="1" applyProtection="1">
      <protection locked="0"/>
    </xf>
    <xf numFmtId="40" fontId="9" fillId="0" borderId="121" xfId="144" applyNumberFormat="1" applyFont="1" applyFill="1" applyBorder="1" applyProtection="1">
      <protection locked="0"/>
    </xf>
    <xf numFmtId="40" fontId="9" fillId="0" borderId="122" xfId="144" applyNumberFormat="1" applyFont="1" applyFill="1" applyBorder="1" applyProtection="1">
      <protection locked="0"/>
    </xf>
    <xf numFmtId="40" fontId="101" fillId="2" borderId="165" xfId="10" applyNumberFormat="1" applyFont="1" applyFill="1" applyBorder="1" applyProtection="1">
      <protection locked="0"/>
    </xf>
    <xf numFmtId="40" fontId="69" fillId="2" borderId="166" xfId="144" applyNumberFormat="1" applyFont="1" applyFill="1" applyBorder="1" applyProtection="1"/>
    <xf numFmtId="40" fontId="69" fillId="4" borderId="167" xfId="144" applyNumberFormat="1" applyFont="1" applyFill="1" applyBorder="1" applyProtection="1">
      <protection locked="0"/>
    </xf>
    <xf numFmtId="40" fontId="69" fillId="4" borderId="168" xfId="144" applyNumberFormat="1" applyFont="1" applyFill="1" applyBorder="1" applyProtection="1">
      <protection locked="0"/>
    </xf>
    <xf numFmtId="40" fontId="9" fillId="2" borderId="169" xfId="144" applyNumberFormat="1" applyFont="1" applyFill="1" applyBorder="1" applyProtection="1"/>
    <xf numFmtId="40" fontId="9" fillId="2" borderId="166" xfId="144" applyNumberFormat="1" applyFont="1" applyFill="1" applyBorder="1" applyProtection="1"/>
    <xf numFmtId="43" fontId="9" fillId="0" borderId="167" xfId="1" applyFont="1" applyFill="1" applyBorder="1" applyProtection="1"/>
    <xf numFmtId="40" fontId="9" fillId="0" borderId="167" xfId="144" applyNumberFormat="1" applyFont="1" applyFill="1" applyBorder="1" applyProtection="1"/>
    <xf numFmtId="40" fontId="9" fillId="0" borderId="168" xfId="144" applyNumberFormat="1" applyFont="1" applyFill="1" applyBorder="1" applyProtection="1"/>
    <xf numFmtId="40" fontId="9" fillId="2" borderId="170" xfId="144" applyNumberFormat="1" applyFont="1" applyFill="1" applyBorder="1" applyProtection="1"/>
    <xf numFmtId="40" fontId="9" fillId="0" borderId="171" xfId="144" applyNumberFormat="1" applyFont="1" applyFill="1" applyBorder="1" applyProtection="1"/>
    <xf numFmtId="40" fontId="9" fillId="0" borderId="172" xfId="144" applyNumberFormat="1" applyFont="1" applyFill="1" applyBorder="1" applyProtection="1"/>
    <xf numFmtId="40" fontId="9" fillId="2" borderId="0" xfId="144" applyNumberFormat="1" applyFont="1" applyFill="1" applyBorder="1" applyProtection="1"/>
    <xf numFmtId="43" fontId="9" fillId="0" borderId="0" xfId="1" applyFont="1" applyFill="1" applyBorder="1" applyProtection="1"/>
    <xf numFmtId="40" fontId="9" fillId="0" borderId="0" xfId="144" applyNumberFormat="1" applyFont="1" applyFill="1" applyBorder="1" applyProtection="1"/>
    <xf numFmtId="40" fontId="101" fillId="0" borderId="0" xfId="10" applyNumberFormat="1" applyFont="1" applyFill="1" applyBorder="1" applyProtection="1">
      <protection locked="0"/>
    </xf>
    <xf numFmtId="40" fontId="69" fillId="0" borderId="0" xfId="144" applyNumberFormat="1" applyFont="1" applyFill="1" applyBorder="1" applyProtection="1"/>
    <xf numFmtId="43" fontId="69" fillId="0" borderId="0" xfId="1" applyFont="1" applyFill="1" applyBorder="1" applyProtection="1">
      <protection locked="0"/>
    </xf>
    <xf numFmtId="40" fontId="69" fillId="0" borderId="0" xfId="144" applyNumberFormat="1" applyFont="1" applyFill="1" applyBorder="1" applyProtection="1">
      <protection locked="0"/>
    </xf>
    <xf numFmtId="9" fontId="69" fillId="0" borderId="0" xfId="145" applyFont="1" applyBorder="1" applyProtection="1">
      <protection locked="0"/>
    </xf>
    <xf numFmtId="10" fontId="69" fillId="0" borderId="0" xfId="145" applyNumberFormat="1" applyFont="1" applyBorder="1" applyProtection="1">
      <protection locked="0"/>
    </xf>
    <xf numFmtId="0" fontId="19" fillId="0" borderId="18" xfId="109" applyFont="1" applyBorder="1" applyAlignment="1">
      <alignment horizontal="left" wrapText="1"/>
    </xf>
    <xf numFmtId="0" fontId="71" fillId="3" borderId="49" xfId="1" applyNumberFormat="1" applyFont="1" applyFill="1" applyBorder="1" applyAlignment="1" applyProtection="1">
      <alignment horizontal="center" wrapText="1"/>
      <protection locked="0"/>
    </xf>
    <xf numFmtId="0" fontId="19" fillId="0" borderId="87" xfId="109" applyFont="1" applyBorder="1" applyAlignment="1">
      <alignment horizontal="left" wrapText="1"/>
    </xf>
    <xf numFmtId="0" fontId="71" fillId="3" borderId="50" xfId="1" applyNumberFormat="1" applyFont="1" applyFill="1" applyBorder="1" applyAlignment="1" applyProtection="1">
      <alignment horizontal="center"/>
      <protection locked="0"/>
    </xf>
    <xf numFmtId="0" fontId="70" fillId="0" borderId="0" xfId="147" applyFont="1"/>
    <xf numFmtId="44" fontId="70" fillId="0" borderId="0" xfId="2" applyFont="1"/>
    <xf numFmtId="177" fontId="70" fillId="0" borderId="0" xfId="1" applyNumberFormat="1" applyFont="1" applyAlignment="1">
      <alignment horizontal="right"/>
    </xf>
    <xf numFmtId="0" fontId="103" fillId="0" borderId="0" xfId="147" applyFont="1" applyAlignment="1">
      <alignment horizontal="left"/>
    </xf>
    <xf numFmtId="177" fontId="70" fillId="0" borderId="0" xfId="1" applyNumberFormat="1" applyFont="1" applyBorder="1" applyAlignment="1">
      <alignment horizontal="right"/>
    </xf>
    <xf numFmtId="0" fontId="10" fillId="0" borderId="0" xfId="147" applyFont="1"/>
    <xf numFmtId="44" fontId="10" fillId="0" borderId="0" xfId="2" applyFont="1" applyAlignment="1">
      <alignment horizontal="right"/>
    </xf>
    <xf numFmtId="49" fontId="70" fillId="0" borderId="87" xfId="2" applyNumberFormat="1" applyFont="1" applyBorder="1" applyAlignment="1">
      <alignment horizontal="left"/>
    </xf>
    <xf numFmtId="0" fontId="70" fillId="0" borderId="3" xfId="2" applyNumberFormat="1" applyFont="1" applyBorder="1" applyAlignment="1">
      <alignment horizontal="left"/>
    </xf>
    <xf numFmtId="44" fontId="20" fillId="0" borderId="0" xfId="2" quotePrefix="1" applyFont="1" applyBorder="1" applyAlignment="1">
      <alignment horizontal="left"/>
    </xf>
    <xf numFmtId="0" fontId="104" fillId="0" borderId="0" xfId="147" applyFont="1" applyAlignment="1">
      <alignment horizontal="left" vertical="center"/>
    </xf>
    <xf numFmtId="177" fontId="70" fillId="0" borderId="0" xfId="1" applyNumberFormat="1" applyFont="1" applyAlignment="1">
      <alignment horizontal="right" vertical="center"/>
    </xf>
    <xf numFmtId="177" fontId="70" fillId="0" borderId="0" xfId="1" applyNumberFormat="1" applyFont="1" applyBorder="1" applyAlignment="1">
      <alignment horizontal="right" vertical="center"/>
    </xf>
    <xf numFmtId="14" fontId="70" fillId="0" borderId="87" xfId="2" applyNumberFormat="1" applyFont="1" applyBorder="1" applyAlignment="1">
      <alignment horizontal="left"/>
    </xf>
    <xf numFmtId="44" fontId="103" fillId="0" borderId="0" xfId="2" applyFont="1" applyAlignment="1">
      <alignment horizontal="right"/>
    </xf>
    <xf numFmtId="14" fontId="70" fillId="0" borderId="87" xfId="147" applyNumberFormat="1" applyFont="1" applyBorder="1" applyAlignment="1">
      <alignment horizontal="center"/>
    </xf>
    <xf numFmtId="0" fontId="105" fillId="0" borderId="0" xfId="147" applyFont="1" applyAlignment="1">
      <alignment horizontal="center" vertical="center" wrapText="1"/>
    </xf>
    <xf numFmtId="0" fontId="106" fillId="3" borderId="173" xfId="147" applyFont="1" applyFill="1" applyBorder="1" applyAlignment="1">
      <alignment horizontal="center" vertical="center" wrapText="1"/>
    </xf>
    <xf numFmtId="0" fontId="26" fillId="0" borderId="0" xfId="147" applyFont="1" applyAlignment="1">
      <alignment horizontal="center" vertical="center" wrapText="1"/>
    </xf>
    <xf numFmtId="49" fontId="107" fillId="0" borderId="0" xfId="147" applyNumberFormat="1" applyFont="1" applyAlignment="1">
      <alignment horizontal="left" vertical="center"/>
    </xf>
    <xf numFmtId="43" fontId="24" fillId="4" borderId="151" xfId="1" applyFont="1" applyFill="1" applyBorder="1" applyAlignment="1" applyProtection="1">
      <alignment horizontal="left" vertical="center"/>
      <protection locked="0"/>
    </xf>
    <xf numFmtId="43" fontId="24" fillId="4" borderId="152" xfId="1" applyFont="1" applyFill="1" applyBorder="1" applyAlignment="1" applyProtection="1">
      <alignment horizontal="right" vertical="center"/>
      <protection locked="0"/>
    </xf>
    <xf numFmtId="44" fontId="24" fillId="0" borderId="153" xfId="2" applyFont="1" applyBorder="1" applyAlignment="1">
      <alignment horizontal="left" vertical="center"/>
    </xf>
    <xf numFmtId="43" fontId="24" fillId="4" borderId="120" xfId="1" applyFont="1" applyFill="1" applyBorder="1" applyAlignment="1" applyProtection="1">
      <alignment horizontal="left" vertical="center"/>
      <protection locked="0"/>
    </xf>
    <xf numFmtId="43" fontId="24" fillId="4" borderId="121" xfId="1" applyFont="1" applyFill="1" applyBorder="1" applyAlignment="1" applyProtection="1">
      <alignment horizontal="right" vertical="center"/>
      <protection locked="0"/>
    </xf>
    <xf numFmtId="44" fontId="24" fillId="0" borderId="149" xfId="2" applyFont="1" applyBorder="1" applyAlignment="1">
      <alignment horizontal="left" vertical="center"/>
    </xf>
    <xf numFmtId="49" fontId="107" fillId="0" borderId="0" xfId="147" applyNumberFormat="1" applyFont="1"/>
    <xf numFmtId="0" fontId="24" fillId="3" borderId="123" xfId="147" applyFont="1" applyFill="1" applyBorder="1" applyAlignment="1">
      <alignment horizontal="left" vertical="center"/>
    </xf>
    <xf numFmtId="0" fontId="24" fillId="3" borderId="131" xfId="147" applyFont="1" applyFill="1" applyBorder="1" applyAlignment="1">
      <alignment horizontal="left" vertical="center"/>
    </xf>
    <xf numFmtId="177" fontId="24" fillId="4" borderId="124" xfId="1" applyNumberFormat="1" applyFont="1" applyFill="1" applyBorder="1" applyAlignment="1" applyProtection="1">
      <alignment horizontal="right" vertical="center"/>
      <protection locked="0"/>
    </xf>
    <xf numFmtId="44" fontId="24" fillId="3" borderId="150" xfId="2" applyFont="1" applyFill="1" applyBorder="1" applyAlignment="1">
      <alignment horizontal="left" vertical="center"/>
    </xf>
    <xf numFmtId="40" fontId="19" fillId="18" borderId="174" xfId="147" applyNumberFormat="1" applyFont="1" applyFill="1" applyBorder="1" applyAlignment="1">
      <alignment horizontal="right" vertical="center"/>
    </xf>
    <xf numFmtId="44" fontId="19" fillId="18" borderId="175" xfId="2" applyFont="1" applyFill="1" applyBorder="1" applyAlignment="1">
      <alignment horizontal="right" vertical="center"/>
    </xf>
    <xf numFmtId="40" fontId="19" fillId="18" borderId="175" xfId="2" applyNumberFormat="1" applyFont="1" applyFill="1" applyBorder="1" applyAlignment="1">
      <alignment horizontal="right" vertical="center"/>
    </xf>
    <xf numFmtId="44" fontId="19" fillId="18" borderId="176" xfId="2" applyFont="1" applyFill="1" applyBorder="1" applyAlignment="1">
      <alignment horizontal="right" vertical="center"/>
    </xf>
    <xf numFmtId="0" fontId="0" fillId="3" borderId="0" xfId="0" applyFill="1"/>
    <xf numFmtId="0" fontId="108" fillId="0" borderId="0" xfId="0" applyFont="1"/>
    <xf numFmtId="49" fontId="102" fillId="17" borderId="4" xfId="146" applyNumberFormat="1" applyFont="1" applyBorder="1" applyAlignment="1">
      <alignment horizontal="center" vertical="center"/>
    </xf>
    <xf numFmtId="0" fontId="102" fillId="17" borderId="4" xfId="146" applyFont="1" applyBorder="1" applyAlignment="1">
      <alignment horizontal="left" vertical="center"/>
    </xf>
    <xf numFmtId="0" fontId="102" fillId="17" borderId="4" xfId="146" applyFont="1" applyBorder="1" applyAlignment="1">
      <alignment horizontal="center" vertical="center"/>
    </xf>
    <xf numFmtId="49" fontId="109" fillId="0" borderId="4" xfId="0" applyNumberFormat="1" applyFont="1" applyBorder="1" applyAlignment="1">
      <alignment horizontal="center" vertical="top" wrapText="1"/>
    </xf>
    <xf numFmtId="0" fontId="109" fillId="0" borderId="4" xfId="0" applyFont="1" applyBorder="1" applyAlignment="1">
      <alignment horizontal="left" vertical="top" wrapText="1"/>
    </xf>
    <xf numFmtId="14" fontId="109" fillId="0" borderId="30" xfId="0" applyNumberFormat="1" applyFont="1" applyBorder="1" applyAlignment="1">
      <alignment horizontal="center" vertical="top" wrapText="1"/>
    </xf>
    <xf numFmtId="0" fontId="0" fillId="0" borderId="0" xfId="0" applyAlignment="1">
      <alignment wrapText="1"/>
    </xf>
    <xf numFmtId="49" fontId="109" fillId="2" borderId="4" xfId="0" applyNumberFormat="1" applyFont="1" applyFill="1" applyBorder="1" applyAlignment="1">
      <alignment horizontal="center" vertical="top" wrapText="1"/>
    </xf>
    <xf numFmtId="0" fontId="109" fillId="2" borderId="4" xfId="0" applyFont="1" applyFill="1" applyBorder="1" applyAlignment="1">
      <alignment horizontal="left" vertical="top" wrapText="1"/>
    </xf>
    <xf numFmtId="14" fontId="109" fillId="19" borderId="4" xfId="0" applyNumberFormat="1" applyFont="1" applyFill="1" applyBorder="1" applyAlignment="1">
      <alignment horizontal="center" vertical="top" wrapText="1"/>
    </xf>
    <xf numFmtId="49" fontId="109" fillId="19" borderId="4" xfId="0" applyNumberFormat="1" applyFont="1" applyFill="1" applyBorder="1" applyAlignment="1">
      <alignment horizontal="center" vertical="top" wrapText="1"/>
    </xf>
    <xf numFmtId="0" fontId="109" fillId="19" borderId="4" xfId="0" applyFont="1" applyFill="1" applyBorder="1" applyAlignment="1">
      <alignment horizontal="left" vertical="top" wrapText="1"/>
    </xf>
    <xf numFmtId="49" fontId="110" fillId="0" borderId="4" xfId="0" applyNumberFormat="1" applyFont="1" applyBorder="1" applyAlignment="1">
      <alignment horizontal="center" vertical="center" wrapText="1"/>
    </xf>
    <xf numFmtId="0" fontId="110" fillId="0" borderId="4" xfId="0" applyFont="1" applyBorder="1" applyAlignment="1">
      <alignment horizontal="left" vertical="center" wrapText="1"/>
    </xf>
    <xf numFmtId="14" fontId="109" fillId="19" borderId="0" xfId="0" applyNumberFormat="1" applyFont="1" applyFill="1" applyAlignment="1">
      <alignment horizontal="center" vertical="top" wrapText="1"/>
    </xf>
    <xf numFmtId="49" fontId="0" fillId="0" borderId="0" xfId="0" applyNumberFormat="1"/>
    <xf numFmtId="0" fontId="0" fillId="0" borderId="1" xfId="0" applyBorder="1"/>
    <xf numFmtId="0" fontId="0" fillId="0" borderId="4" xfId="0" applyBorder="1"/>
    <xf numFmtId="44" fontId="0" fillId="3" borderId="149" xfId="2" applyFont="1" applyFill="1" applyBorder="1"/>
    <xf numFmtId="177" fontId="0" fillId="3" borderId="151" xfId="1" applyNumberFormat="1" applyFont="1" applyFill="1" applyBorder="1" applyProtection="1">
      <protection locked="0"/>
    </xf>
    <xf numFmtId="177" fontId="0" fillId="3" borderId="152" xfId="1" applyNumberFormat="1" applyFont="1" applyFill="1" applyBorder="1"/>
    <xf numFmtId="44" fontId="0" fillId="3" borderId="126" xfId="2" applyFont="1" applyFill="1" applyBorder="1"/>
    <xf numFmtId="0" fontId="0" fillId="3" borderId="124" xfId="0" applyFill="1" applyBorder="1"/>
    <xf numFmtId="0" fontId="28" fillId="3" borderId="150" xfId="0" applyFont="1" applyFill="1" applyBorder="1" applyAlignment="1">
      <alignment horizontal="center"/>
    </xf>
    <xf numFmtId="177" fontId="0" fillId="3" borderId="120" xfId="1" applyNumberFormat="1" applyFont="1" applyFill="1" applyBorder="1" applyProtection="1">
      <protection locked="0"/>
    </xf>
    <xf numFmtId="177" fontId="0" fillId="3" borderId="121" xfId="1" applyNumberFormat="1" applyFont="1" applyFill="1" applyBorder="1"/>
    <xf numFmtId="177" fontId="0" fillId="2" borderId="121" xfId="1" applyNumberFormat="1" applyFont="1" applyFill="1" applyBorder="1" applyProtection="1"/>
    <xf numFmtId="44" fontId="0" fillId="2" borderId="122" xfId="2" applyFont="1" applyFill="1" applyBorder="1" applyProtection="1"/>
    <xf numFmtId="177" fontId="0" fillId="2" borderId="120" xfId="1" applyNumberFormat="1" applyFont="1" applyFill="1" applyBorder="1" applyProtection="1">
      <protection locked="0"/>
    </xf>
    <xf numFmtId="0" fontId="28" fillId="3" borderId="123" xfId="0" applyFont="1" applyFill="1" applyBorder="1" applyAlignment="1">
      <alignment horizontal="center"/>
    </xf>
    <xf numFmtId="0" fontId="0" fillId="3" borderId="123" xfId="0" applyFill="1" applyBorder="1"/>
    <xf numFmtId="0" fontId="0" fillId="2" borderId="121" xfId="0" applyFill="1" applyBorder="1"/>
    <xf numFmtId="44" fontId="0" fillId="3" borderId="122" xfId="2" applyFont="1" applyFill="1" applyBorder="1"/>
    <xf numFmtId="0" fontId="111" fillId="0" borderId="0" xfId="147" applyFont="1"/>
    <xf numFmtId="0" fontId="58" fillId="0" borderId="0" xfId="77" applyFont="1" applyAlignment="1">
      <alignment horizontal="center"/>
    </xf>
    <xf numFmtId="0" fontId="103" fillId="0" borderId="0" xfId="147" applyFont="1" applyAlignment="1">
      <alignment horizontal="center"/>
    </xf>
    <xf numFmtId="40" fontId="103" fillId="4" borderId="87" xfId="147" applyNumberFormat="1" applyFont="1" applyFill="1" applyBorder="1"/>
    <xf numFmtId="40" fontId="103" fillId="4" borderId="0" xfId="147" applyNumberFormat="1" applyFont="1" applyFill="1" applyAlignment="1">
      <alignment horizontal="center"/>
    </xf>
    <xf numFmtId="49" fontId="103" fillId="4" borderId="87" xfId="147" applyNumberFormat="1" applyFont="1" applyFill="1" applyBorder="1"/>
    <xf numFmtId="49" fontId="103" fillId="4" borderId="0" xfId="147" applyNumberFormat="1" applyFont="1" applyFill="1" applyAlignment="1">
      <alignment horizontal="center"/>
    </xf>
    <xf numFmtId="0" fontId="112" fillId="0" borderId="0" xfId="147" applyFont="1"/>
    <xf numFmtId="44" fontId="20" fillId="0" borderId="0" xfId="2" quotePrefix="1" applyFont="1" applyBorder="1" applyAlignment="1">
      <alignment horizontal="center"/>
    </xf>
    <xf numFmtId="0" fontId="113" fillId="0" borderId="0" xfId="147" applyFont="1" applyAlignment="1">
      <alignment horizontal="left" vertical="center"/>
    </xf>
    <xf numFmtId="177" fontId="70" fillId="0" borderId="0" xfId="1" applyNumberFormat="1" applyFont="1" applyAlignment="1">
      <alignment horizontal="center" vertical="center"/>
    </xf>
    <xf numFmtId="44" fontId="10" fillId="0" borderId="0" xfId="2" applyFont="1" applyAlignment="1">
      <alignment horizontal="center"/>
    </xf>
    <xf numFmtId="0" fontId="106" fillId="3" borderId="177" xfId="147" applyFont="1" applyFill="1" applyBorder="1" applyAlignment="1">
      <alignment horizontal="center" vertical="center" wrapText="1"/>
    </xf>
    <xf numFmtId="0" fontId="106" fillId="3" borderId="178" xfId="147" applyFont="1" applyFill="1" applyBorder="1" applyAlignment="1">
      <alignment horizontal="center" vertical="center" wrapText="1"/>
    </xf>
    <xf numFmtId="44" fontId="106" fillId="3" borderId="179" xfId="2" applyFont="1" applyFill="1" applyBorder="1" applyAlignment="1">
      <alignment horizontal="center" vertical="center" wrapText="1"/>
    </xf>
    <xf numFmtId="177" fontId="106" fillId="3" borderId="179" xfId="1" applyNumberFormat="1" applyFont="1" applyFill="1" applyBorder="1" applyAlignment="1">
      <alignment horizontal="center" vertical="center" wrapText="1"/>
    </xf>
    <xf numFmtId="44" fontId="106" fillId="3" borderId="180" xfId="2" applyFont="1" applyFill="1" applyBorder="1" applyAlignment="1">
      <alignment horizontal="center" vertical="center" wrapText="1"/>
    </xf>
    <xf numFmtId="43" fontId="24" fillId="4" borderId="136" xfId="1" applyFont="1" applyFill="1" applyBorder="1" applyAlignment="1" applyProtection="1">
      <alignment horizontal="center" vertical="center"/>
      <protection locked="0"/>
    </xf>
    <xf numFmtId="43" fontId="24" fillId="4" borderId="121" xfId="1" applyFont="1" applyFill="1" applyBorder="1" applyAlignment="1" applyProtection="1">
      <alignment horizontal="center" vertical="center"/>
      <protection locked="0"/>
    </xf>
    <xf numFmtId="0" fontId="24" fillId="3" borderId="131" xfId="147" applyFont="1" applyFill="1" applyBorder="1" applyAlignment="1">
      <alignment horizontal="center" vertical="center"/>
    </xf>
    <xf numFmtId="40" fontId="19" fillId="18" borderId="133" xfId="147" applyNumberFormat="1" applyFont="1" applyFill="1" applyBorder="1" applyAlignment="1">
      <alignment horizontal="center" vertical="center"/>
    </xf>
    <xf numFmtId="49" fontId="107" fillId="2" borderId="0" xfId="147" applyNumberFormat="1" applyFont="1" applyFill="1" applyAlignment="1">
      <alignment horizontal="left" vertical="center"/>
    </xf>
    <xf numFmtId="43" fontId="114" fillId="2" borderId="23" xfId="1" applyFont="1" applyFill="1" applyBorder="1" applyAlignment="1" applyProtection="1">
      <alignment horizontal="left" vertical="center"/>
      <protection locked="0"/>
    </xf>
    <xf numFmtId="43" fontId="114" fillId="2" borderId="23" xfId="1" applyFont="1" applyFill="1" applyBorder="1" applyAlignment="1" applyProtection="1">
      <alignment horizontal="center" vertical="center"/>
      <protection locked="0"/>
    </xf>
    <xf numFmtId="43" fontId="114" fillId="2" borderId="23" xfId="1" applyFont="1" applyFill="1" applyBorder="1" applyAlignment="1" applyProtection="1">
      <alignment horizontal="right" vertical="center"/>
      <protection locked="0"/>
    </xf>
    <xf numFmtId="44" fontId="114" fillId="2" borderId="23" xfId="2" applyFont="1" applyFill="1" applyBorder="1" applyAlignment="1">
      <alignment horizontal="left" vertical="center"/>
    </xf>
    <xf numFmtId="0" fontId="70" fillId="2" borderId="0" xfId="147" applyFont="1" applyFill="1"/>
    <xf numFmtId="0" fontId="70" fillId="0" borderId="0" xfId="147" applyFont="1" applyAlignment="1">
      <alignment horizontal="center"/>
    </xf>
    <xf numFmtId="1" fontId="9" fillId="0" borderId="3" xfId="110" applyNumberFormat="1" applyFont="1" applyFill="1" applyBorder="1" applyAlignment="1" applyProtection="1">
      <alignment horizontal="center"/>
    </xf>
    <xf numFmtId="177" fontId="0" fillId="0" borderId="120" xfId="1" applyNumberFormat="1" applyFont="1" applyFill="1" applyBorder="1" applyProtection="1">
      <protection locked="0"/>
    </xf>
    <xf numFmtId="177" fontId="0" fillId="0" borderId="121" xfId="1" applyNumberFormat="1" applyFont="1" applyFill="1" applyBorder="1"/>
    <xf numFmtId="44" fontId="0" fillId="0" borderId="122" xfId="2" applyFont="1" applyFill="1" applyBorder="1"/>
    <xf numFmtId="0" fontId="0" fillId="0" borderId="0" xfId="0" applyAlignment="1">
      <alignment horizontal="left" wrapText="1"/>
    </xf>
    <xf numFmtId="0" fontId="51" fillId="0" borderId="0" xfId="0" applyFont="1" applyAlignment="1">
      <alignment horizontal="left"/>
    </xf>
    <xf numFmtId="0" fontId="20" fillId="0" borderId="0" xfId="0" applyFont="1" applyAlignment="1">
      <alignment horizontal="left" wrapText="1"/>
    </xf>
    <xf numFmtId="0" fontId="20" fillId="0" borderId="0" xfId="0" applyFont="1" applyAlignment="1">
      <alignment horizontal="left"/>
    </xf>
    <xf numFmtId="0" fontId="76" fillId="0" borderId="0" xfId="0" applyFont="1" applyAlignment="1">
      <alignment horizontal="left" indent="2"/>
    </xf>
    <xf numFmtId="0" fontId="80" fillId="0" borderId="0" xfId="0" applyFont="1" applyAlignment="1">
      <alignment horizontal="left" wrapText="1"/>
    </xf>
    <xf numFmtId="40" fontId="9" fillId="4" borderId="120" xfId="143" applyNumberFormat="1" applyFont="1" applyFill="1" applyBorder="1" applyAlignment="1" applyProtection="1">
      <alignment horizontal="center"/>
      <protection locked="0"/>
    </xf>
    <xf numFmtId="40" fontId="9" fillId="4" borderId="121" xfId="143" applyNumberFormat="1" applyFont="1" applyFill="1" applyBorder="1" applyAlignment="1" applyProtection="1">
      <alignment horizontal="center"/>
      <protection locked="0"/>
    </xf>
    <xf numFmtId="40" fontId="9" fillId="4" borderId="122" xfId="143" applyNumberFormat="1" applyFont="1" applyFill="1" applyBorder="1" applyAlignment="1" applyProtection="1">
      <alignment horizontal="center"/>
      <protection locked="0"/>
    </xf>
    <xf numFmtId="40" fontId="9" fillId="4" borderId="93" xfId="143" applyNumberFormat="1" applyFont="1" applyFill="1" applyBorder="1" applyAlignment="1" applyProtection="1">
      <alignment horizontal="center"/>
      <protection locked="0"/>
    </xf>
    <xf numFmtId="40" fontId="9" fillId="4" borderId="18" xfId="143" applyNumberFormat="1" applyFont="1" applyFill="1" applyBorder="1" applyAlignment="1" applyProtection="1">
      <alignment horizontal="center"/>
      <protection locked="0"/>
    </xf>
    <xf numFmtId="40" fontId="9" fillId="4" borderId="109" xfId="143" applyNumberFormat="1" applyFont="1" applyFill="1" applyBorder="1" applyAlignment="1" applyProtection="1">
      <alignment horizontal="center"/>
      <protection locked="0"/>
    </xf>
    <xf numFmtId="0" fontId="15" fillId="13" borderId="57" xfId="109" applyFont="1" applyFill="1" applyBorder="1" applyAlignment="1" applyProtection="1">
      <alignment horizontal="left" vertical="center"/>
      <protection locked="0"/>
    </xf>
    <xf numFmtId="0" fontId="15" fillId="13" borderId="58" xfId="109" applyFont="1" applyFill="1" applyBorder="1" applyAlignment="1" applyProtection="1">
      <alignment horizontal="left" vertical="center"/>
      <protection locked="0"/>
    </xf>
    <xf numFmtId="0" fontId="15" fillId="13" borderId="59" xfId="109" applyFont="1" applyFill="1" applyBorder="1" applyAlignment="1" applyProtection="1">
      <alignment horizontal="left" vertical="center"/>
      <protection locked="0"/>
    </xf>
    <xf numFmtId="0" fontId="15" fillId="13" borderId="60" xfId="109" applyFont="1" applyFill="1" applyBorder="1" applyAlignment="1" applyProtection="1">
      <alignment horizontal="left" vertical="center"/>
      <protection locked="0"/>
    </xf>
    <xf numFmtId="0" fontId="15" fillId="13" borderId="61" xfId="109" applyFont="1" applyFill="1" applyBorder="1" applyAlignment="1" applyProtection="1">
      <alignment horizontal="left" vertical="center"/>
      <protection locked="0"/>
    </xf>
    <xf numFmtId="0" fontId="15" fillId="13" borderId="62" xfId="109" applyFont="1" applyFill="1" applyBorder="1" applyAlignment="1" applyProtection="1">
      <alignment horizontal="left" vertical="center"/>
      <protection locked="0"/>
    </xf>
    <xf numFmtId="0" fontId="15" fillId="13" borderId="57" xfId="109" applyFont="1" applyFill="1" applyBorder="1" applyAlignment="1" applyProtection="1">
      <alignment horizontal="center" vertical="center"/>
      <protection locked="0"/>
    </xf>
    <xf numFmtId="0" fontId="15" fillId="13" borderId="58" xfId="109" applyFont="1" applyFill="1" applyBorder="1" applyAlignment="1" applyProtection="1">
      <alignment horizontal="center" vertical="center"/>
      <protection locked="0"/>
    </xf>
    <xf numFmtId="0" fontId="15" fillId="13" borderId="59" xfId="109" applyFont="1" applyFill="1" applyBorder="1" applyAlignment="1" applyProtection="1">
      <alignment horizontal="center" vertical="center"/>
      <protection locked="0"/>
    </xf>
    <xf numFmtId="0" fontId="15" fillId="13" borderId="60" xfId="109" applyFont="1" applyFill="1" applyBorder="1" applyAlignment="1" applyProtection="1">
      <alignment horizontal="center" vertical="center"/>
      <protection locked="0"/>
    </xf>
    <xf numFmtId="0" fontId="15" fillId="13" borderId="61" xfId="109" applyFont="1" applyFill="1" applyBorder="1" applyAlignment="1" applyProtection="1">
      <alignment horizontal="center" vertical="center"/>
      <protection locked="0"/>
    </xf>
    <xf numFmtId="0" fontId="15" fillId="13" borderId="62" xfId="109" applyFont="1" applyFill="1" applyBorder="1" applyAlignment="1" applyProtection="1">
      <alignment horizontal="center" vertical="center"/>
      <protection locked="0"/>
    </xf>
    <xf numFmtId="0" fontId="56" fillId="0" borderId="5" xfId="108" applyBorder="1" applyAlignment="1" applyProtection="1">
      <alignment horizontal="left"/>
      <protection locked="0"/>
    </xf>
    <xf numFmtId="173" fontId="8" fillId="0" borderId="5" xfId="109" applyNumberFormat="1" applyFont="1" applyBorder="1" applyAlignment="1" applyProtection="1">
      <alignment horizontal="center"/>
      <protection locked="0"/>
    </xf>
    <xf numFmtId="0" fontId="8" fillId="0" borderId="5" xfId="109" applyFont="1" applyBorder="1" applyAlignment="1" applyProtection="1">
      <alignment horizontal="left"/>
      <protection locked="0"/>
    </xf>
    <xf numFmtId="0" fontId="57" fillId="0" borderId="7" xfId="109" applyFont="1" applyBorder="1" applyAlignment="1">
      <alignment horizontal="center" vertical="top"/>
    </xf>
    <xf numFmtId="49" fontId="31" fillId="2" borderId="35" xfId="1" applyNumberFormat="1" applyFont="1" applyFill="1" applyBorder="1" applyAlignment="1" applyProtection="1">
      <alignment horizontal="center"/>
      <protection locked="0"/>
    </xf>
    <xf numFmtId="0" fontId="31" fillId="2" borderId="22" xfId="1" applyNumberFormat="1" applyFont="1" applyFill="1" applyBorder="1" applyAlignment="1" applyProtection="1">
      <alignment horizontal="center"/>
      <protection locked="0"/>
    </xf>
    <xf numFmtId="0" fontId="31" fillId="2" borderId="36" xfId="1" applyNumberFormat="1" applyFont="1" applyFill="1" applyBorder="1" applyAlignment="1" applyProtection="1">
      <alignment horizontal="center"/>
      <protection locked="0"/>
    </xf>
    <xf numFmtId="0" fontId="9" fillId="2" borderId="87" xfId="110" applyNumberFormat="1" applyFont="1" applyFill="1" applyBorder="1" applyAlignment="1" applyProtection="1">
      <alignment horizontal="left" vertical="top"/>
      <protection locked="0"/>
    </xf>
    <xf numFmtId="172" fontId="56" fillId="0" borderId="5" xfId="108" applyNumberFormat="1" applyBorder="1" applyAlignment="1" applyProtection="1">
      <alignment horizontal="center"/>
      <protection locked="0"/>
    </xf>
    <xf numFmtId="0" fontId="72" fillId="0" borderId="7" xfId="109" applyFont="1" applyBorder="1" applyAlignment="1">
      <alignment horizontal="left" vertical="top"/>
    </xf>
    <xf numFmtId="0" fontId="12" fillId="0" borderId="0" xfId="109" applyFont="1" applyAlignment="1">
      <alignment horizontal="left" vertical="top" wrapText="1"/>
    </xf>
    <xf numFmtId="0" fontId="9" fillId="2" borderId="87" xfId="110" applyNumberFormat="1" applyFont="1" applyFill="1" applyBorder="1" applyAlignment="1" applyProtection="1">
      <alignment horizontal="left"/>
    </xf>
    <xf numFmtId="49" fontId="31" fillId="2" borderId="17" xfId="1" applyNumberFormat="1" applyFont="1" applyFill="1" applyBorder="1" applyAlignment="1" applyProtection="1">
      <alignment horizontal="center" vertical="center" wrapText="1"/>
      <protection locked="0"/>
    </xf>
    <xf numFmtId="0" fontId="31" fillId="2" borderId="18" xfId="1" applyNumberFormat="1" applyFont="1" applyFill="1" applyBorder="1" applyAlignment="1" applyProtection="1">
      <alignment horizontal="center" vertical="center" wrapText="1"/>
      <protection locked="0"/>
    </xf>
    <xf numFmtId="0" fontId="31" fillId="2" borderId="19" xfId="1" applyNumberFormat="1" applyFont="1" applyFill="1" applyBorder="1" applyAlignment="1" applyProtection="1">
      <alignment horizontal="center" vertical="center" wrapText="1"/>
      <protection locked="0"/>
    </xf>
    <xf numFmtId="0" fontId="13" fillId="0" borderId="23" xfId="109" applyFont="1" applyBorder="1" applyAlignment="1">
      <alignment horizontal="left" vertical="center" wrapText="1"/>
    </xf>
    <xf numFmtId="0" fontId="13" fillId="0" borderId="116" xfId="109" applyFont="1" applyBorder="1" applyAlignment="1">
      <alignment horizontal="left" vertical="center" wrapText="1"/>
    </xf>
    <xf numFmtId="43" fontId="19" fillId="3" borderId="92" xfId="1" applyFont="1" applyFill="1" applyBorder="1" applyAlignment="1" applyProtection="1">
      <alignment horizontal="center" vertical="center" wrapText="1"/>
    </xf>
    <xf numFmtId="43" fontId="19" fillId="3" borderId="102" xfId="1" applyFont="1" applyFill="1" applyBorder="1" applyAlignment="1" applyProtection="1">
      <alignment horizontal="center" vertical="center" wrapText="1"/>
    </xf>
    <xf numFmtId="173" fontId="0" fillId="0" borderId="5" xfId="109" applyNumberFormat="1" applyFont="1" applyBorder="1" applyAlignment="1" applyProtection="1">
      <alignment horizontal="center"/>
      <protection locked="0"/>
    </xf>
    <xf numFmtId="0" fontId="19" fillId="3" borderId="92" xfId="1" applyNumberFormat="1" applyFont="1" applyFill="1" applyBorder="1" applyAlignment="1" applyProtection="1">
      <alignment horizontal="center" vertical="center" wrapText="1"/>
    </xf>
    <xf numFmtId="0" fontId="19" fillId="3" borderId="102" xfId="1" applyNumberFormat="1" applyFont="1" applyFill="1" applyBorder="1" applyAlignment="1" applyProtection="1">
      <alignment horizontal="center" vertical="center" wrapText="1"/>
    </xf>
    <xf numFmtId="0" fontId="0" fillId="0" borderId="5" xfId="109" applyFont="1" applyBorder="1" applyAlignment="1" applyProtection="1">
      <alignment horizontal="left"/>
      <protection locked="0"/>
    </xf>
    <xf numFmtId="0" fontId="9" fillId="0" borderId="0" xfId="109" applyFont="1" applyAlignment="1" applyProtection="1">
      <alignment horizontal="left"/>
      <protection locked="0"/>
    </xf>
    <xf numFmtId="174" fontId="28" fillId="2" borderId="1" xfId="2" applyNumberFormat="1" applyFont="1" applyFill="1" applyBorder="1" applyAlignment="1" applyProtection="1">
      <alignment horizontal="center" vertical="center"/>
    </xf>
    <xf numFmtId="174" fontId="28" fillId="2" borderId="99" xfId="2" applyNumberFormat="1" applyFont="1" applyFill="1" applyBorder="1" applyAlignment="1" applyProtection="1">
      <alignment horizontal="center" vertical="center"/>
    </xf>
    <xf numFmtId="40" fontId="31" fillId="4" borderId="17" xfId="1" applyNumberFormat="1" applyFont="1" applyFill="1" applyBorder="1" applyAlignment="1" applyProtection="1">
      <alignment horizontal="center" vertical="center" wrapText="1"/>
      <protection locked="0"/>
    </xf>
    <xf numFmtId="0" fontId="31" fillId="4" borderId="18" xfId="1" applyNumberFormat="1" applyFont="1" applyFill="1" applyBorder="1" applyAlignment="1" applyProtection="1">
      <alignment horizontal="center" vertical="center" wrapText="1"/>
      <protection locked="0"/>
    </xf>
    <xf numFmtId="0" fontId="31" fillId="4" borderId="19" xfId="1" applyNumberFormat="1" applyFont="1" applyFill="1" applyBorder="1" applyAlignment="1" applyProtection="1">
      <alignment horizontal="center" vertical="center" wrapText="1"/>
      <protection locked="0"/>
    </xf>
    <xf numFmtId="40" fontId="31" fillId="4" borderId="35" xfId="1" applyNumberFormat="1" applyFont="1" applyFill="1" applyBorder="1" applyAlignment="1" applyProtection="1">
      <alignment horizontal="center"/>
      <protection locked="0"/>
    </xf>
    <xf numFmtId="0" fontId="31" fillId="4" borderId="22" xfId="1" applyNumberFormat="1" applyFont="1" applyFill="1" applyBorder="1" applyAlignment="1" applyProtection="1">
      <alignment horizontal="center"/>
      <protection locked="0"/>
    </xf>
    <xf numFmtId="0" fontId="31" fillId="4" borderId="36" xfId="1" applyNumberFormat="1" applyFont="1" applyFill="1" applyBorder="1" applyAlignment="1" applyProtection="1">
      <alignment horizontal="center"/>
      <protection locked="0"/>
    </xf>
    <xf numFmtId="0" fontId="31" fillId="4" borderId="35" xfId="1" applyNumberFormat="1" applyFont="1" applyFill="1" applyBorder="1" applyAlignment="1" applyProtection="1">
      <alignment horizontal="center"/>
      <protection locked="0"/>
    </xf>
    <xf numFmtId="0" fontId="31" fillId="4" borderId="17" xfId="1" applyNumberFormat="1" applyFont="1" applyFill="1" applyBorder="1" applyAlignment="1" applyProtection="1">
      <alignment horizontal="center" vertical="center" wrapText="1"/>
      <protection locked="0"/>
    </xf>
    <xf numFmtId="40" fontId="9" fillId="0" borderId="87" xfId="110" applyNumberFormat="1" applyFont="1" applyFill="1" applyBorder="1" applyAlignment="1" applyProtection="1">
      <alignment horizontal="left"/>
    </xf>
    <xf numFmtId="0" fontId="9" fillId="0" borderId="87" xfId="110" applyNumberFormat="1" applyFont="1" applyFill="1" applyBorder="1" applyAlignment="1" applyProtection="1">
      <alignment horizontal="left"/>
    </xf>
    <xf numFmtId="0" fontId="9" fillId="0" borderId="105" xfId="109" applyFont="1" applyBorder="1" applyAlignment="1" applyProtection="1">
      <alignment horizontal="left"/>
      <protection locked="0"/>
    </xf>
    <xf numFmtId="0" fontId="9" fillId="0" borderId="0" xfId="0" applyFont="1" applyAlignment="1">
      <alignment horizontal="left"/>
    </xf>
    <xf numFmtId="0" fontId="10" fillId="0" borderId="0" xfId="0" applyFont="1" applyAlignment="1">
      <alignment horizontal="left"/>
    </xf>
    <xf numFmtId="0" fontId="9" fillId="11" borderId="87" xfId="110" applyNumberFormat="1" applyFont="1" applyFill="1" applyBorder="1" applyAlignment="1">
      <alignment horizontal="center"/>
    </xf>
    <xf numFmtId="49" fontId="31" fillId="10" borderId="89" xfId="1" applyNumberFormat="1" applyFont="1" applyFill="1" applyBorder="1" applyAlignment="1" applyProtection="1">
      <alignment horizontal="center" vertical="center" wrapText="1"/>
      <protection locked="0"/>
    </xf>
    <xf numFmtId="49" fontId="31" fillId="10" borderId="96" xfId="1" applyNumberFormat="1" applyFont="1" applyFill="1" applyBorder="1" applyAlignment="1" applyProtection="1">
      <alignment horizontal="center" vertical="center" wrapText="1"/>
      <protection locked="0"/>
    </xf>
    <xf numFmtId="49" fontId="31" fillId="10" borderId="97" xfId="1" applyNumberFormat="1" applyFont="1" applyFill="1" applyBorder="1" applyAlignment="1" applyProtection="1">
      <alignment horizontal="center" vertical="center" wrapText="1"/>
      <protection locked="0"/>
    </xf>
    <xf numFmtId="49" fontId="31" fillId="10" borderId="29" xfId="1" applyNumberFormat="1" applyFont="1" applyFill="1" applyBorder="1" applyAlignment="1" applyProtection="1">
      <alignment horizontal="center" vertical="center" wrapText="1"/>
      <protection locked="0"/>
    </xf>
    <xf numFmtId="49" fontId="31" fillId="10" borderId="30" xfId="1" applyNumberFormat="1" applyFont="1" applyFill="1" applyBorder="1" applyAlignment="1" applyProtection="1">
      <alignment horizontal="center" vertical="center" wrapText="1"/>
      <protection locked="0"/>
    </xf>
    <xf numFmtId="49" fontId="31" fillId="10" borderId="6" xfId="1" applyNumberFormat="1" applyFont="1" applyFill="1" applyBorder="1" applyAlignment="1" applyProtection="1">
      <alignment horizontal="center" vertical="center" wrapText="1"/>
      <protection locked="0"/>
    </xf>
    <xf numFmtId="49" fontId="31" fillId="10" borderId="10" xfId="1" applyNumberFormat="1" applyFont="1" applyFill="1" applyBorder="1" applyAlignment="1" applyProtection="1">
      <alignment horizontal="center"/>
      <protection locked="0"/>
    </xf>
    <xf numFmtId="49" fontId="31" fillId="10" borderId="4" xfId="1" applyNumberFormat="1" applyFont="1" applyFill="1" applyBorder="1" applyAlignment="1" applyProtection="1">
      <alignment horizontal="center"/>
      <protection locked="0"/>
    </xf>
    <xf numFmtId="49" fontId="31" fillId="10" borderId="2" xfId="1" applyNumberFormat="1" applyFont="1" applyFill="1" applyBorder="1" applyAlignment="1" applyProtection="1">
      <alignment horizontal="center"/>
      <protection locked="0"/>
    </xf>
    <xf numFmtId="49" fontId="31" fillId="10" borderId="15" xfId="1" applyNumberFormat="1" applyFont="1" applyFill="1" applyBorder="1" applyAlignment="1" applyProtection="1">
      <alignment horizontal="center"/>
      <protection locked="0"/>
    </xf>
    <xf numFmtId="0" fontId="73" fillId="0" borderId="0" xfId="0" applyFont="1" applyAlignment="1">
      <alignment horizontal="left" vertical="center" wrapText="1"/>
    </xf>
    <xf numFmtId="49" fontId="31" fillId="10" borderId="47" xfId="1" applyNumberFormat="1" applyFont="1" applyFill="1" applyBorder="1" applyAlignment="1" applyProtection="1">
      <alignment horizontal="center" vertical="center" wrapText="1"/>
      <protection locked="0"/>
    </xf>
    <xf numFmtId="49" fontId="71" fillId="3" borderId="1" xfId="1" applyNumberFormat="1" applyFont="1" applyFill="1" applyBorder="1" applyAlignment="1" applyProtection="1">
      <alignment horizontal="center" vertical="center" wrapText="1"/>
      <protection locked="0"/>
    </xf>
    <xf numFmtId="49" fontId="71" fillId="3" borderId="30" xfId="1" applyNumberFormat="1" applyFont="1" applyFill="1" applyBorder="1" applyAlignment="1" applyProtection="1">
      <alignment horizontal="center" vertical="center" wrapText="1"/>
      <protection locked="0"/>
    </xf>
    <xf numFmtId="49" fontId="94" fillId="2" borderId="117" xfId="0" applyNumberFormat="1" applyFont="1" applyFill="1" applyBorder="1" applyAlignment="1">
      <alignment horizontal="center"/>
    </xf>
    <xf numFmtId="0" fontId="94" fillId="2" borderId="118" xfId="0" applyFont="1" applyFill="1" applyBorder="1" applyAlignment="1">
      <alignment horizontal="center"/>
    </xf>
    <xf numFmtId="0" fontId="94" fillId="2" borderId="119" xfId="0" applyFont="1" applyFill="1" applyBorder="1" applyAlignment="1">
      <alignment horizontal="center"/>
    </xf>
    <xf numFmtId="0" fontId="9" fillId="2" borderId="87" xfId="110" applyNumberFormat="1" applyFont="1" applyFill="1" applyBorder="1" applyAlignment="1" applyProtection="1">
      <alignment horizontal="center"/>
      <protection locked="0"/>
    </xf>
    <xf numFmtId="0" fontId="57" fillId="0" borderId="0" xfId="0" applyFont="1" applyAlignment="1">
      <alignment horizontal="left" vertical="center" wrapText="1"/>
    </xf>
    <xf numFmtId="0" fontId="17" fillId="0" borderId="0" xfId="0" applyFont="1" applyAlignment="1">
      <alignment horizontal="left" wrapText="1"/>
    </xf>
    <xf numFmtId="49" fontId="94" fillId="2" borderId="118" xfId="0" applyNumberFormat="1" applyFont="1" applyFill="1" applyBorder="1" applyAlignment="1">
      <alignment horizontal="center"/>
    </xf>
    <xf numFmtId="49" fontId="94" fillId="2" borderId="119" xfId="0" applyNumberFormat="1" applyFont="1" applyFill="1" applyBorder="1" applyAlignment="1">
      <alignment horizontal="center"/>
    </xf>
    <xf numFmtId="173" fontId="8" fillId="0" borderId="87" xfId="109" applyNumberFormat="1" applyFont="1" applyBorder="1" applyAlignment="1" applyProtection="1">
      <alignment horizontal="center"/>
      <protection locked="0"/>
    </xf>
    <xf numFmtId="0" fontId="8" fillId="0" borderId="87" xfId="109" applyFont="1" applyBorder="1" applyAlignment="1" applyProtection="1">
      <alignment horizontal="left"/>
      <protection locked="0"/>
    </xf>
    <xf numFmtId="0" fontId="8" fillId="0" borderId="0" xfId="109" applyFont="1" applyAlignment="1" applyProtection="1">
      <alignment horizontal="left"/>
      <protection locked="0"/>
    </xf>
    <xf numFmtId="0" fontId="12" fillId="0" borderId="23" xfId="109" applyFont="1" applyBorder="1" applyAlignment="1">
      <alignment horizontal="left" vertical="center" wrapText="1"/>
    </xf>
    <xf numFmtId="0" fontId="12" fillId="0" borderId="116" xfId="109" applyFont="1" applyBorder="1" applyAlignment="1">
      <alignment horizontal="left" vertical="center" wrapText="1"/>
    </xf>
    <xf numFmtId="0" fontId="12" fillId="0" borderId="3" xfId="109" applyFont="1" applyBorder="1" applyAlignment="1">
      <alignment horizontal="left" vertical="top" wrapText="1"/>
    </xf>
    <xf numFmtId="0" fontId="12" fillId="0" borderId="28" xfId="109" applyFont="1" applyBorder="1" applyAlignment="1">
      <alignment horizontal="left" vertical="top" wrapText="1"/>
    </xf>
    <xf numFmtId="0" fontId="12" fillId="0" borderId="4" xfId="109" applyFont="1" applyBorder="1" applyAlignment="1">
      <alignment horizontal="left" vertical="top" wrapText="1"/>
    </xf>
    <xf numFmtId="49" fontId="74" fillId="3" borderId="1" xfId="1" applyNumberFormat="1" applyFont="1" applyFill="1" applyBorder="1" applyAlignment="1" applyProtection="1">
      <alignment horizontal="center" vertical="center" wrapText="1"/>
      <protection locked="0"/>
    </xf>
    <xf numFmtId="49" fontId="74" fillId="3" borderId="30" xfId="1" applyNumberFormat="1" applyFont="1" applyFill="1" applyBorder="1" applyAlignment="1" applyProtection="1">
      <alignment horizontal="center" vertical="center" wrapText="1"/>
      <protection locked="0"/>
    </xf>
    <xf numFmtId="49" fontId="31" fillId="10" borderId="28" xfId="1" applyNumberFormat="1" applyFont="1" applyFill="1" applyBorder="1" applyAlignment="1" applyProtection="1">
      <alignment horizontal="center"/>
      <protection locked="0"/>
    </xf>
    <xf numFmtId="49" fontId="31" fillId="10" borderId="106" xfId="1" applyNumberFormat="1" applyFont="1" applyFill="1" applyBorder="1" applyAlignment="1" applyProtection="1">
      <alignment horizontal="center" vertical="center" wrapText="1"/>
      <protection locked="0"/>
    </xf>
    <xf numFmtId="0" fontId="9" fillId="2" borderId="87" xfId="110" applyNumberFormat="1" applyFont="1" applyFill="1" applyBorder="1" applyAlignment="1" applyProtection="1">
      <alignment horizontal="center"/>
    </xf>
    <xf numFmtId="0" fontId="13" fillId="0" borderId="113" xfId="109" applyFont="1" applyBorder="1" applyAlignment="1">
      <alignment horizontal="left" vertical="center" wrapText="1"/>
    </xf>
    <xf numFmtId="0" fontId="13" fillId="0" borderId="114" xfId="109" applyFont="1" applyBorder="1" applyAlignment="1">
      <alignment horizontal="left" vertical="center" wrapText="1"/>
    </xf>
    <xf numFmtId="0" fontId="13" fillId="0" borderId="61" xfId="109" applyFont="1" applyBorder="1" applyAlignment="1">
      <alignment horizontal="left" vertical="center" wrapText="1"/>
    </xf>
    <xf numFmtId="0" fontId="13" fillId="0" borderId="62" xfId="109" applyFont="1" applyBorder="1" applyAlignment="1">
      <alignment horizontal="left" vertical="center" wrapText="1"/>
    </xf>
    <xf numFmtId="0" fontId="12" fillId="0" borderId="3" xfId="109" applyFont="1" applyBorder="1" applyAlignment="1" applyProtection="1">
      <alignment horizontal="left" vertical="top" wrapText="1"/>
      <protection locked="0"/>
    </xf>
    <xf numFmtId="0" fontId="12" fillId="0" borderId="28" xfId="109" applyFont="1" applyBorder="1" applyAlignment="1" applyProtection="1">
      <alignment horizontal="left" vertical="top" wrapText="1"/>
      <protection locked="0"/>
    </xf>
    <xf numFmtId="0" fontId="12" fillId="0" borderId="4" xfId="109" applyFont="1" applyBorder="1" applyAlignment="1" applyProtection="1">
      <alignment horizontal="left" vertical="top" wrapText="1"/>
      <protection locked="0"/>
    </xf>
    <xf numFmtId="0" fontId="8" fillId="0" borderId="87" xfId="109" applyFont="1" applyBorder="1" applyAlignment="1">
      <alignment horizontal="left"/>
    </xf>
    <xf numFmtId="0" fontId="8" fillId="0" borderId="0" xfId="109" applyFont="1" applyAlignment="1">
      <alignment horizontal="left"/>
    </xf>
    <xf numFmtId="0" fontId="10" fillId="0" borderId="57" xfId="109" applyFont="1" applyBorder="1" applyAlignment="1">
      <alignment horizontal="center" vertical="center" wrapText="1"/>
    </xf>
    <xf numFmtId="0" fontId="10" fillId="0" borderId="58" xfId="109" applyFont="1" applyBorder="1" applyAlignment="1">
      <alignment horizontal="center" vertical="center" wrapText="1"/>
    </xf>
    <xf numFmtId="0" fontId="10" fillId="0" borderId="59" xfId="109" applyFont="1" applyBorder="1" applyAlignment="1">
      <alignment horizontal="center" vertical="center" wrapText="1"/>
    </xf>
    <xf numFmtId="0" fontId="10" fillId="0" borderId="60" xfId="109" applyFont="1" applyBorder="1" applyAlignment="1">
      <alignment horizontal="center" vertical="center" wrapText="1"/>
    </xf>
    <xf numFmtId="0" fontId="10" fillId="0" borderId="61" xfId="109" applyFont="1" applyBorder="1" applyAlignment="1">
      <alignment horizontal="center" vertical="center" wrapText="1"/>
    </xf>
    <xf numFmtId="0" fontId="10" fillId="0" borderId="62" xfId="109" applyFont="1" applyBorder="1" applyAlignment="1">
      <alignment horizontal="center" vertical="center" wrapText="1"/>
    </xf>
    <xf numFmtId="10" fontId="61" fillId="0" borderId="65" xfId="87" applyNumberFormat="1" applyFont="1" applyBorder="1" applyAlignment="1" applyProtection="1">
      <alignment horizontal="center"/>
      <protection locked="0"/>
    </xf>
    <xf numFmtId="10" fontId="61" fillId="0" borderId="66" xfId="87" applyNumberFormat="1" applyFont="1" applyBorder="1" applyAlignment="1" applyProtection="1">
      <alignment horizontal="center"/>
      <protection locked="0"/>
    </xf>
    <xf numFmtId="43" fontId="61" fillId="8" borderId="65" xfId="22" applyFont="1" applyFill="1" applyBorder="1" applyAlignment="1" applyProtection="1">
      <alignment horizontal="center"/>
      <protection locked="0"/>
    </xf>
    <xf numFmtId="43" fontId="61" fillId="8" borderId="66" xfId="22" applyFont="1" applyFill="1" applyBorder="1" applyAlignment="1" applyProtection="1">
      <alignment horizontal="center"/>
      <protection locked="0"/>
    </xf>
    <xf numFmtId="43" fontId="61" fillId="0" borderId="65" xfId="22" applyFont="1" applyBorder="1" applyAlignment="1" applyProtection="1">
      <alignment horizontal="center"/>
      <protection locked="0"/>
    </xf>
    <xf numFmtId="43" fontId="61" fillId="0" borderId="66" xfId="22" applyFont="1" applyBorder="1" applyAlignment="1" applyProtection="1">
      <alignment horizontal="center"/>
      <protection locked="0"/>
    </xf>
    <xf numFmtId="0" fontId="61" fillId="0" borderId="65" xfId="0" applyFont="1" applyBorder="1" applyAlignment="1" applyProtection="1">
      <alignment horizontal="center"/>
      <protection locked="0"/>
    </xf>
    <xf numFmtId="0" fontId="61" fillId="0" borderId="63" xfId="0" applyFont="1" applyBorder="1" applyAlignment="1" applyProtection="1">
      <alignment horizontal="center"/>
      <protection locked="0"/>
    </xf>
    <xf numFmtId="0" fontId="61" fillId="0" borderId="66" xfId="0" applyFont="1" applyBorder="1" applyAlignment="1" applyProtection="1">
      <alignment horizontal="center"/>
      <protection locked="0"/>
    </xf>
    <xf numFmtId="0" fontId="61" fillId="0" borderId="82" xfId="0" applyFont="1" applyBorder="1" applyAlignment="1" applyProtection="1">
      <alignment horizontal="center"/>
      <protection locked="0"/>
    </xf>
    <xf numFmtId="43" fontId="61" fillId="8" borderId="81" xfId="22" applyFont="1" applyFill="1" applyBorder="1" applyAlignment="1" applyProtection="1">
      <alignment horizontal="center"/>
      <protection locked="0"/>
    </xf>
    <xf numFmtId="10" fontId="61" fillId="8" borderId="65" xfId="87" applyNumberFormat="1" applyFont="1" applyFill="1" applyBorder="1" applyAlignment="1" applyProtection="1">
      <alignment horizontal="center"/>
      <protection locked="0"/>
    </xf>
    <xf numFmtId="10" fontId="61" fillId="8" borderId="66" xfId="87" applyNumberFormat="1" applyFont="1" applyFill="1" applyBorder="1" applyAlignment="1" applyProtection="1">
      <alignment horizontal="center"/>
      <protection locked="0"/>
    </xf>
    <xf numFmtId="0" fontId="41" fillId="4" borderId="63" xfId="0" applyFont="1" applyFill="1" applyBorder="1" applyAlignment="1" applyProtection="1">
      <alignment horizontal="left"/>
      <protection locked="0"/>
    </xf>
    <xf numFmtId="1" fontId="9" fillId="11" borderId="3" xfId="110" applyNumberFormat="1" applyFont="1" applyFill="1" applyBorder="1" applyAlignment="1">
      <alignment horizontal="center"/>
    </xf>
    <xf numFmtId="0" fontId="18" fillId="0" borderId="4" xfId="81" applyBorder="1" applyAlignment="1">
      <alignment horizontal="center" vertical="center"/>
    </xf>
    <xf numFmtId="0" fontId="18" fillId="4" borderId="2" xfId="81" applyFill="1" applyBorder="1" applyAlignment="1" applyProtection="1">
      <alignment horizontal="center" vertical="center"/>
      <protection locked="0"/>
    </xf>
    <xf numFmtId="0" fontId="18" fillId="4" borderId="28" xfId="81" applyFill="1" applyBorder="1" applyAlignment="1" applyProtection="1">
      <alignment horizontal="center" vertical="center"/>
      <protection locked="0"/>
    </xf>
    <xf numFmtId="0" fontId="18" fillId="0" borderId="0" xfId="81" applyAlignment="1">
      <alignment horizontal="center"/>
    </xf>
    <xf numFmtId="0" fontId="51" fillId="0" borderId="0" xfId="81" applyFont="1" applyAlignment="1">
      <alignment horizontal="center"/>
    </xf>
    <xf numFmtId="0" fontId="52" fillId="0" borderId="0" xfId="81" applyFont="1" applyAlignment="1">
      <alignment horizontal="left" vertical="center" wrapText="1"/>
    </xf>
    <xf numFmtId="0" fontId="51" fillId="0" borderId="0" xfId="81" applyFont="1" applyAlignment="1">
      <alignment horizontal="right"/>
    </xf>
    <xf numFmtId="0" fontId="51" fillId="4" borderId="87" xfId="81" applyFont="1" applyFill="1" applyBorder="1" applyAlignment="1">
      <alignment horizontal="center"/>
    </xf>
    <xf numFmtId="6" fontId="18" fillId="4" borderId="4" xfId="81" applyNumberFormat="1" applyFill="1" applyBorder="1" applyAlignment="1" applyProtection="1">
      <alignment horizontal="right" vertical="center"/>
      <protection locked="0"/>
    </xf>
    <xf numFmtId="165" fontId="18" fillId="4" borderId="2" xfId="81" applyNumberFormat="1" applyFill="1" applyBorder="1" applyAlignment="1" applyProtection="1">
      <alignment horizontal="center" vertical="center"/>
      <protection locked="0"/>
    </xf>
    <xf numFmtId="165" fontId="18" fillId="4" borderId="28" xfId="81" applyNumberFormat="1" applyFill="1" applyBorder="1" applyAlignment="1" applyProtection="1">
      <alignment horizontal="center" vertical="center"/>
      <protection locked="0"/>
    </xf>
    <xf numFmtId="0" fontId="18" fillId="4" borderId="41" xfId="81" applyFill="1" applyBorder="1" applyAlignment="1" applyProtection="1">
      <alignment horizontal="center" vertical="center"/>
      <protection locked="0"/>
    </xf>
    <xf numFmtId="0" fontId="18" fillId="4" borderId="42" xfId="81" applyFill="1" applyBorder="1" applyAlignment="1" applyProtection="1">
      <alignment horizontal="center" vertical="center"/>
      <protection locked="0"/>
    </xf>
    <xf numFmtId="0" fontId="18" fillId="4" borderId="6" xfId="81" applyFill="1" applyBorder="1" applyAlignment="1" applyProtection="1">
      <alignment horizontal="center" vertical="center"/>
      <protection locked="0"/>
    </xf>
    <xf numFmtId="0" fontId="18" fillId="4" borderId="39" xfId="81" applyFill="1" applyBorder="1" applyAlignment="1" applyProtection="1">
      <alignment horizontal="center" vertical="center"/>
      <protection locked="0"/>
    </xf>
    <xf numFmtId="171" fontId="18" fillId="4" borderId="2" xfId="81" applyNumberFormat="1" applyFill="1" applyBorder="1" applyAlignment="1" applyProtection="1">
      <alignment horizontal="center" vertical="center"/>
      <protection locked="0"/>
    </xf>
    <xf numFmtId="171" fontId="18" fillId="4" borderId="28" xfId="81" applyNumberFormat="1" applyFill="1" applyBorder="1" applyAlignment="1" applyProtection="1">
      <alignment horizontal="center" vertical="center"/>
      <protection locked="0"/>
    </xf>
    <xf numFmtId="0" fontId="52" fillId="0" borderId="0" xfId="81" applyFont="1" applyAlignment="1">
      <alignment horizontal="left"/>
    </xf>
    <xf numFmtId="0" fontId="18" fillId="0" borderId="0" xfId="81" applyAlignment="1">
      <alignment horizontal="left" wrapText="1"/>
    </xf>
    <xf numFmtId="0" fontId="55" fillId="0" borderId="0" xfId="81" applyFont="1" applyAlignment="1">
      <alignment horizontal="left"/>
    </xf>
    <xf numFmtId="6" fontId="18" fillId="9" borderId="4" xfId="81" applyNumberFormat="1" applyFill="1" applyBorder="1" applyAlignment="1">
      <alignment horizontal="right" vertical="center"/>
    </xf>
    <xf numFmtId="0" fontId="97" fillId="0" borderId="0" xfId="0" applyFont="1" applyAlignment="1">
      <alignment horizontal="center"/>
    </xf>
    <xf numFmtId="0" fontId="96" fillId="0" borderId="0" xfId="0" applyFont="1" applyAlignment="1">
      <alignment horizontal="left" vertical="center" wrapText="1"/>
    </xf>
    <xf numFmtId="0" fontId="47" fillId="0" borderId="0" xfId="109" applyFont="1" applyAlignment="1">
      <alignment horizontal="left" vertical="top"/>
    </xf>
    <xf numFmtId="0" fontId="69" fillId="0" borderId="87" xfId="81" applyFont="1" applyBorder="1" applyAlignment="1">
      <alignment horizontal="center"/>
    </xf>
    <xf numFmtId="0" fontId="0" fillId="0" borderId="23" xfId="0" applyBorder="1" applyAlignment="1" applyProtection="1">
      <alignment horizontal="center"/>
      <protection locked="0"/>
    </xf>
    <xf numFmtId="0" fontId="0" fillId="0" borderId="55" xfId="0" applyBorder="1" applyAlignment="1" applyProtection="1">
      <alignment horizontal="center"/>
      <protection locked="0"/>
    </xf>
    <xf numFmtId="49" fontId="28" fillId="0" borderId="0" xfId="1" applyNumberFormat="1" applyFont="1" applyBorder="1" applyAlignment="1" applyProtection="1">
      <alignment horizontal="center"/>
      <protection locked="0"/>
    </xf>
    <xf numFmtId="49" fontId="28" fillId="0" borderId="40" xfId="1" applyNumberFormat="1" applyFont="1" applyBorder="1" applyAlignment="1" applyProtection="1">
      <alignment horizontal="center"/>
      <protection locked="0"/>
    </xf>
    <xf numFmtId="172" fontId="0" fillId="4" borderId="24" xfId="1" applyNumberFormat="1" applyFont="1" applyFill="1" applyBorder="1" applyAlignment="1" applyProtection="1">
      <alignment horizontal="center"/>
      <protection locked="0"/>
    </xf>
    <xf numFmtId="0" fontId="0" fillId="4" borderId="87" xfId="0" applyFill="1" applyBorder="1" applyAlignment="1" applyProtection="1">
      <alignment horizontal="center"/>
      <protection locked="0"/>
    </xf>
    <xf numFmtId="43" fontId="28" fillId="0" borderId="23" xfId="1" applyFont="1" applyBorder="1" applyAlignment="1" applyProtection="1">
      <protection locked="0"/>
    </xf>
    <xf numFmtId="43" fontId="49" fillId="3" borderId="6" xfId="1" applyFont="1" applyFill="1" applyBorder="1" applyAlignment="1" applyProtection="1">
      <alignment horizontal="left"/>
      <protection locked="0"/>
    </xf>
    <xf numFmtId="43" fontId="49" fillId="3" borderId="87" xfId="1" applyFont="1" applyFill="1" applyBorder="1" applyAlignment="1" applyProtection="1">
      <alignment horizontal="left"/>
      <protection locked="0"/>
    </xf>
    <xf numFmtId="43" fontId="49" fillId="3" borderId="87" xfId="1" applyFont="1" applyFill="1" applyBorder="1" applyAlignment="1" applyProtection="1">
      <alignment horizontal="center"/>
      <protection locked="0"/>
    </xf>
    <xf numFmtId="43" fontId="0" fillId="0" borderId="87" xfId="1" applyFont="1" applyBorder="1" applyAlignment="1" applyProtection="1">
      <alignment horizontal="center"/>
      <protection locked="0"/>
    </xf>
    <xf numFmtId="43" fontId="0" fillId="0" borderId="3" xfId="1" applyFont="1" applyBorder="1" applyAlignment="1" applyProtection="1">
      <alignment horizontal="center"/>
      <protection locked="0"/>
    </xf>
    <xf numFmtId="0" fontId="0" fillId="0" borderId="87" xfId="0" applyBorder="1" applyAlignment="1" applyProtection="1">
      <alignment horizontal="center"/>
      <protection locked="0"/>
    </xf>
    <xf numFmtId="0" fontId="0" fillId="0" borderId="3" xfId="0" applyBorder="1" applyAlignment="1" applyProtection="1">
      <alignment horizontal="center"/>
      <protection locked="0"/>
    </xf>
    <xf numFmtId="0" fontId="69" fillId="0" borderId="3" xfId="81" applyFont="1" applyBorder="1" applyAlignment="1" applyProtection="1">
      <alignment horizontal="center"/>
      <protection locked="0"/>
    </xf>
    <xf numFmtId="172" fontId="0" fillId="4" borderId="87" xfId="0" applyNumberFormat="1" applyFill="1" applyBorder="1" applyAlignment="1" applyProtection="1">
      <alignment horizontal="center"/>
      <protection locked="0"/>
    </xf>
    <xf numFmtId="0" fontId="12" fillId="0" borderId="0" xfId="109" applyFont="1" applyAlignment="1" applyProtection="1">
      <alignment horizontal="left" vertical="top" wrapText="1"/>
      <protection locked="0"/>
    </xf>
    <xf numFmtId="172" fontId="0" fillId="2" borderId="24" xfId="1" applyNumberFormat="1" applyFont="1" applyFill="1" applyBorder="1" applyAlignment="1" applyProtection="1">
      <alignment horizontal="center"/>
      <protection locked="0"/>
    </xf>
    <xf numFmtId="0" fontId="0" fillId="2" borderId="87" xfId="0" applyFill="1" applyBorder="1" applyAlignment="1" applyProtection="1">
      <alignment horizontal="center"/>
      <protection locked="0"/>
    </xf>
    <xf numFmtId="172" fontId="0" fillId="2" borderId="87" xfId="0" applyNumberFormat="1" applyFill="1" applyBorder="1" applyAlignment="1" applyProtection="1">
      <alignment horizontal="center"/>
      <protection locked="0"/>
    </xf>
    <xf numFmtId="43" fontId="28" fillId="2" borderId="23" xfId="1" applyFont="1" applyFill="1" applyBorder="1" applyAlignment="1" applyProtection="1">
      <protection locked="0"/>
    </xf>
    <xf numFmtId="43" fontId="88" fillId="4" borderId="24" xfId="1" applyFont="1" applyFill="1" applyBorder="1" applyAlignment="1" applyProtection="1">
      <alignment horizontal="center"/>
      <protection locked="0"/>
    </xf>
    <xf numFmtId="43" fontId="0" fillId="0" borderId="87" xfId="1" applyFont="1" applyBorder="1" applyAlignment="1" applyProtection="1">
      <alignment horizontal="center"/>
    </xf>
    <xf numFmtId="0" fontId="0" fillId="0" borderId="87" xfId="0" applyBorder="1" applyAlignment="1">
      <alignment horizontal="center"/>
    </xf>
    <xf numFmtId="43" fontId="0" fillId="0" borderId="3" xfId="1" applyFont="1" applyBorder="1" applyAlignment="1" applyProtection="1">
      <alignment horizontal="center"/>
    </xf>
    <xf numFmtId="0" fontId="0" fillId="0" borderId="3" xfId="0" applyBorder="1" applyAlignment="1">
      <alignment horizontal="center"/>
    </xf>
    <xf numFmtId="0" fontId="47" fillId="0" borderId="0" xfId="109" applyFont="1" applyAlignment="1" applyProtection="1">
      <alignment horizontal="left" vertical="top"/>
      <protection locked="0"/>
    </xf>
  </cellXfs>
  <cellStyles count="148">
    <cellStyle name="$2" xfId="99" xr:uid="{00000000-0005-0000-0000-000000000000}"/>
    <cellStyle name="60% - Accent1" xfId="146" builtinId="32"/>
    <cellStyle name="Comma" xfId="1" builtinId="3"/>
    <cellStyle name="Comma 0" xfId="11" xr:uid="{00000000-0005-0000-0000-000002000000}"/>
    <cellStyle name="Comma 0 $" xfId="16" xr:uid="{00000000-0005-0000-0000-000003000000}"/>
    <cellStyle name="Comma 0 2" xfId="17" xr:uid="{00000000-0005-0000-0000-000004000000}"/>
    <cellStyle name="Comma 0 2 2" xfId="21" xr:uid="{00000000-0005-0000-0000-000005000000}"/>
    <cellStyle name="Comma 0 total" xfId="13" xr:uid="{00000000-0005-0000-0000-000006000000}"/>
    <cellStyle name="Comma 10" xfId="22" xr:uid="{00000000-0005-0000-0000-000007000000}"/>
    <cellStyle name="Comma 11" xfId="23" xr:uid="{00000000-0005-0000-0000-000008000000}"/>
    <cellStyle name="Comma 12" xfId="24" xr:uid="{00000000-0005-0000-0000-000009000000}"/>
    <cellStyle name="Comma 13" xfId="25" xr:uid="{00000000-0005-0000-0000-00000A000000}"/>
    <cellStyle name="Comma 14" xfId="26" xr:uid="{00000000-0005-0000-0000-00000B000000}"/>
    <cellStyle name="Comma 15" xfId="27" xr:uid="{00000000-0005-0000-0000-00000C000000}"/>
    <cellStyle name="Comma 16" xfId="28" xr:uid="{00000000-0005-0000-0000-00000D000000}"/>
    <cellStyle name="Comma 17" xfId="29" xr:uid="{00000000-0005-0000-0000-00000E000000}"/>
    <cellStyle name="Comma 18" xfId="30" xr:uid="{00000000-0005-0000-0000-00000F000000}"/>
    <cellStyle name="Comma 19" xfId="31" xr:uid="{00000000-0005-0000-0000-000010000000}"/>
    <cellStyle name="Comma 2" xfId="32" xr:uid="{00000000-0005-0000-0000-000011000000}"/>
    <cellStyle name="Comma 20" xfId="33" xr:uid="{00000000-0005-0000-0000-000012000000}"/>
    <cellStyle name="Comma 21" xfId="34" xr:uid="{00000000-0005-0000-0000-000013000000}"/>
    <cellStyle name="Comma 22" xfId="35" xr:uid="{00000000-0005-0000-0000-000014000000}"/>
    <cellStyle name="Comma 23" xfId="36" xr:uid="{00000000-0005-0000-0000-000015000000}"/>
    <cellStyle name="Comma 24" xfId="110" xr:uid="{00000000-0005-0000-0000-000016000000}"/>
    <cellStyle name="Comma 25" xfId="119" xr:uid="{00000000-0005-0000-0000-000017000000}"/>
    <cellStyle name="Comma 25 2" xfId="128" xr:uid="{00000000-0005-0000-0000-000018000000}"/>
    <cellStyle name="Comma 25 2 2" xfId="140" xr:uid="{6AEA569B-FC87-4673-AD94-E43EF2A8ED82}"/>
    <cellStyle name="Comma 25 2 2 2" xfId="144" xr:uid="{8F7427C6-C353-4A4C-9AAD-F0B1A7B03FA6}"/>
    <cellStyle name="Comma 25 3" xfId="134" xr:uid="{F0E9B15A-6DF1-44BE-ACBA-B361668443A8}"/>
    <cellStyle name="Comma 3" xfId="37" xr:uid="{00000000-0005-0000-0000-000019000000}"/>
    <cellStyle name="Comma 3 2" xfId="114" xr:uid="{00000000-0005-0000-0000-00001A000000}"/>
    <cellStyle name="Comma 4" xfId="38" xr:uid="{00000000-0005-0000-0000-00001B000000}"/>
    <cellStyle name="Comma 5" xfId="39" xr:uid="{00000000-0005-0000-0000-00001C000000}"/>
    <cellStyle name="Comma 6" xfId="40" xr:uid="{00000000-0005-0000-0000-00001D000000}"/>
    <cellStyle name="Comma 7" xfId="41" xr:uid="{00000000-0005-0000-0000-00001E000000}"/>
    <cellStyle name="Comma 8" xfId="42" xr:uid="{00000000-0005-0000-0000-00001F000000}"/>
    <cellStyle name="Comma 9" xfId="43" xr:uid="{00000000-0005-0000-0000-000020000000}"/>
    <cellStyle name="Comma0" xfId="44" xr:uid="{00000000-0005-0000-0000-000021000000}"/>
    <cellStyle name="Currency" xfId="2" builtinId="4"/>
    <cellStyle name="Currency 2" xfId="45" xr:uid="{00000000-0005-0000-0000-000023000000}"/>
    <cellStyle name="Currency 3" xfId="115" xr:uid="{00000000-0005-0000-0000-000024000000}"/>
    <cellStyle name="Currency 4" xfId="118" xr:uid="{00000000-0005-0000-0000-000025000000}"/>
    <cellStyle name="Currency 4 2" xfId="127" xr:uid="{00000000-0005-0000-0000-000026000000}"/>
    <cellStyle name="Currency 4 2 2" xfId="139" xr:uid="{A78DA605-267B-4089-AC80-B05E577B8881}"/>
    <cellStyle name="Currency 4 3" xfId="133" xr:uid="{0576E4C5-F2D2-41BE-B620-0C81EA10CF52}"/>
    <cellStyle name="Currency 5" xfId="121" xr:uid="{00000000-0005-0000-0000-000027000000}"/>
    <cellStyle name="Currency 5 2" xfId="130" xr:uid="{00000000-0005-0000-0000-000028000000}"/>
    <cellStyle name="Currency 5 2 2" xfId="142" xr:uid="{9EC7BF5E-D630-4BAC-96E4-589F2DCD0818}"/>
    <cellStyle name="Currency 5 3" xfId="136" xr:uid="{349BF3FF-59DB-402F-A629-D2A2B18805D3}"/>
    <cellStyle name="Currency0" xfId="46" xr:uid="{00000000-0005-0000-0000-000029000000}"/>
    <cellStyle name="Date" xfId="47" xr:uid="{00000000-0005-0000-0000-00002A000000}"/>
    <cellStyle name="Date 2" xfId="48" xr:uid="{00000000-0005-0000-0000-00002B000000}"/>
    <cellStyle name="F2" xfId="49" xr:uid="{00000000-0005-0000-0000-00002C000000}"/>
    <cellStyle name="F2 2" xfId="50" xr:uid="{00000000-0005-0000-0000-00002D000000}"/>
    <cellStyle name="F3" xfId="51" xr:uid="{00000000-0005-0000-0000-00002E000000}"/>
    <cellStyle name="F3 2" xfId="52" xr:uid="{00000000-0005-0000-0000-00002F000000}"/>
    <cellStyle name="F4" xfId="53" xr:uid="{00000000-0005-0000-0000-000030000000}"/>
    <cellStyle name="F4 2" xfId="54" xr:uid="{00000000-0005-0000-0000-000031000000}"/>
    <cellStyle name="F5" xfId="55" xr:uid="{00000000-0005-0000-0000-000032000000}"/>
    <cellStyle name="F5 2" xfId="56" xr:uid="{00000000-0005-0000-0000-000033000000}"/>
    <cellStyle name="F6" xfId="57" xr:uid="{00000000-0005-0000-0000-000034000000}"/>
    <cellStyle name="F6 2" xfId="58" xr:uid="{00000000-0005-0000-0000-000035000000}"/>
    <cellStyle name="F7" xfId="59" xr:uid="{00000000-0005-0000-0000-000036000000}"/>
    <cellStyle name="F7 2" xfId="60" xr:uid="{00000000-0005-0000-0000-000037000000}"/>
    <cellStyle name="F8" xfId="61" xr:uid="{00000000-0005-0000-0000-000038000000}"/>
    <cellStyle name="F8 2" xfId="62" xr:uid="{00000000-0005-0000-0000-000039000000}"/>
    <cellStyle name="Fixed" xfId="63" xr:uid="{00000000-0005-0000-0000-00003A000000}"/>
    <cellStyle name="Fixed 2" xfId="64" xr:uid="{00000000-0005-0000-0000-00003B000000}"/>
    <cellStyle name="FRxAmtStyle" xfId="65" xr:uid="{00000000-0005-0000-0000-00003C000000}"/>
    <cellStyle name="FRxCurrStyle" xfId="66" xr:uid="{00000000-0005-0000-0000-00003D000000}"/>
    <cellStyle name="FRxPcntStyle" xfId="67" xr:uid="{00000000-0005-0000-0000-00003E000000}"/>
    <cellStyle name="Heading 1 2" xfId="68" xr:uid="{00000000-0005-0000-0000-00003F000000}"/>
    <cellStyle name="Heading 1 3" xfId="69" xr:uid="{00000000-0005-0000-0000-000040000000}"/>
    <cellStyle name="Heading 2 2" xfId="70" xr:uid="{00000000-0005-0000-0000-000041000000}"/>
    <cellStyle name="Heading 2 3" xfId="71" xr:uid="{00000000-0005-0000-0000-000042000000}"/>
    <cellStyle name="Heading1" xfId="72" xr:uid="{00000000-0005-0000-0000-000043000000}"/>
    <cellStyle name="Heading2" xfId="73" xr:uid="{00000000-0005-0000-0000-000044000000}"/>
    <cellStyle name="Hyperlink" xfId="122" builtinId="8"/>
    <cellStyle name="Hyperlink 2" xfId="74" xr:uid="{00000000-0005-0000-0000-000046000000}"/>
    <cellStyle name="Item" xfId="10" xr:uid="{00000000-0005-0000-0000-000047000000}"/>
    <cellStyle name="Item 8" xfId="4" xr:uid="{00000000-0005-0000-0000-000048000000}"/>
    <cellStyle name="Item 8 left" xfId="6" xr:uid="{00000000-0005-0000-0000-000049000000}"/>
    <cellStyle name="Item 8 long date" xfId="7" xr:uid="{00000000-0005-0000-0000-00004A000000}"/>
    <cellStyle name="Item 8 long date center" xfId="100" xr:uid="{00000000-0005-0000-0000-00004B000000}"/>
    <cellStyle name="Item 8 right" xfId="5" xr:uid="{00000000-0005-0000-0000-00004C000000}"/>
    <cellStyle name="Item bold" xfId="9" xr:uid="{00000000-0005-0000-0000-00004D000000}"/>
    <cellStyle name="Item centered" xfId="8" xr:uid="{00000000-0005-0000-0000-00004E000000}"/>
    <cellStyle name="Item centered 2" xfId="75" xr:uid="{00000000-0005-0000-0000-00004F000000}"/>
    <cellStyle name="Item centered accross" xfId="12" xr:uid="{00000000-0005-0000-0000-000050000000}"/>
    <cellStyle name="Item centered accross bold" xfId="18" xr:uid="{00000000-0005-0000-0000-000051000000}"/>
    <cellStyle name="Item centered accross bold 2" xfId="76" xr:uid="{00000000-0005-0000-0000-000052000000}"/>
    <cellStyle name="Item centered accross bold 2 2" xfId="124" xr:uid="{00000000-0005-0000-0000-000053000000}"/>
    <cellStyle name="Item centered accross bold 3" xfId="123" xr:uid="{00000000-0005-0000-0000-000054000000}"/>
    <cellStyle name="Item centered bold" xfId="101" xr:uid="{00000000-0005-0000-0000-000055000000}"/>
    <cellStyle name="Item centered bold wrap" xfId="102" xr:uid="{00000000-0005-0000-0000-000056000000}"/>
    <cellStyle name="Item centered vc" xfId="103" xr:uid="{00000000-0005-0000-0000-000057000000}"/>
    <cellStyle name="Normal" xfId="0" builtinId="0"/>
    <cellStyle name="Normal 10" xfId="112" xr:uid="{00000000-0005-0000-0000-000059000000}"/>
    <cellStyle name="Normal 10 2" xfId="125" xr:uid="{00000000-0005-0000-0000-00005A000000}"/>
    <cellStyle name="Normal 10 2 2" xfId="137" xr:uid="{8F8847DD-B864-4FC0-9CB6-B27FE00F44B5}"/>
    <cellStyle name="Normal 10 2 2 2" xfId="143" xr:uid="{5017D108-27DD-4C45-A55D-29F81A167042}"/>
    <cellStyle name="Normal 10 3" xfId="131" xr:uid="{6A55D0C8-11EB-4A77-AC21-08FEE0EBC041}"/>
    <cellStyle name="Normal 11" xfId="120" xr:uid="{00000000-0005-0000-0000-00005B000000}"/>
    <cellStyle name="Normal 11 2" xfId="129" xr:uid="{00000000-0005-0000-0000-00005C000000}"/>
    <cellStyle name="Normal 11 2 2" xfId="141" xr:uid="{9C0ABB5B-D5D0-4818-A4B2-24B10B958F36}"/>
    <cellStyle name="Normal 11 3" xfId="135" xr:uid="{5D3F6A25-343B-4B87-9314-7483C897F34C}"/>
    <cellStyle name="Normal 14 3" xfId="147" xr:uid="{807F85F8-D351-4E36-BF33-0DF1728CFFF8}"/>
    <cellStyle name="Normal 2" xfId="77" xr:uid="{00000000-0005-0000-0000-00005D000000}"/>
    <cellStyle name="Normal 2 2" xfId="78" xr:uid="{00000000-0005-0000-0000-00005E000000}"/>
    <cellStyle name="Normal 2 3" xfId="79" xr:uid="{00000000-0005-0000-0000-00005F000000}"/>
    <cellStyle name="Normal 2 4" xfId="80" xr:uid="{00000000-0005-0000-0000-000060000000}"/>
    <cellStyle name="Normal 3" xfId="81" xr:uid="{00000000-0005-0000-0000-000061000000}"/>
    <cellStyle name="Normal 3 2" xfId="109" xr:uid="{00000000-0005-0000-0000-000062000000}"/>
    <cellStyle name="Normal 3 3" xfId="113" xr:uid="{00000000-0005-0000-0000-000063000000}"/>
    <cellStyle name="Normal 4" xfId="82" xr:uid="{00000000-0005-0000-0000-000064000000}"/>
    <cellStyle name="Normal 5" xfId="83" xr:uid="{00000000-0005-0000-0000-000065000000}"/>
    <cellStyle name="Normal 5 2" xfId="84" xr:uid="{00000000-0005-0000-0000-000066000000}"/>
    <cellStyle name="Normal 6" xfId="85" xr:uid="{00000000-0005-0000-0000-000067000000}"/>
    <cellStyle name="Normal 7" xfId="20" xr:uid="{00000000-0005-0000-0000-000068000000}"/>
    <cellStyle name="Normal 8" xfId="97" xr:uid="{00000000-0005-0000-0000-000069000000}"/>
    <cellStyle name="Normal 9" xfId="108" xr:uid="{00000000-0005-0000-0000-00006A000000}"/>
    <cellStyle name="number 1" xfId="15" xr:uid="{00000000-0005-0000-0000-00006B000000}"/>
    <cellStyle name="number 1 2" xfId="86" xr:uid="{00000000-0005-0000-0000-00006C000000}"/>
    <cellStyle name="number percent" xfId="104" xr:uid="{00000000-0005-0000-0000-00006D000000}"/>
    <cellStyle name="Percent" xfId="19" builtinId="5"/>
    <cellStyle name="Percent 2" xfId="87" xr:uid="{00000000-0005-0000-0000-00006F000000}"/>
    <cellStyle name="Percent 2 2" xfId="111" xr:uid="{00000000-0005-0000-0000-000070000000}"/>
    <cellStyle name="Percent 2 3" xfId="117" xr:uid="{00000000-0005-0000-0000-000071000000}"/>
    <cellStyle name="Percent 3" xfId="98" xr:uid="{00000000-0005-0000-0000-000072000000}"/>
    <cellStyle name="Percent 4" xfId="116" xr:uid="{00000000-0005-0000-0000-000073000000}"/>
    <cellStyle name="Percent 4 2" xfId="126" xr:uid="{00000000-0005-0000-0000-000074000000}"/>
    <cellStyle name="Percent 4 2 2" xfId="138" xr:uid="{91B6F2E9-BAC4-45B1-91D7-B9212BFCD687}"/>
    <cellStyle name="Percent 4 2 2 2" xfId="145" xr:uid="{6E733C31-D440-4519-93B4-A2D9DF1B8A9F}"/>
    <cellStyle name="Percent 4 3" xfId="132" xr:uid="{89A521C1-213F-4200-9206-D7F7801DDC10}"/>
    <cellStyle name="Percentage" xfId="105" xr:uid="{00000000-0005-0000-0000-000075000000}"/>
    <cellStyle name="shade" xfId="106" xr:uid="{00000000-0005-0000-0000-000076000000}"/>
    <cellStyle name="STYLE1" xfId="88" xr:uid="{00000000-0005-0000-0000-000077000000}"/>
    <cellStyle name="STYLE1 2" xfId="89" xr:uid="{00000000-0005-0000-0000-000078000000}"/>
    <cellStyle name="STYLE2" xfId="90" xr:uid="{00000000-0005-0000-0000-000079000000}"/>
    <cellStyle name="STYLE2 2" xfId="91" xr:uid="{00000000-0005-0000-0000-00007A000000}"/>
    <cellStyle name="STYLE3" xfId="92" xr:uid="{00000000-0005-0000-0000-00007B000000}"/>
    <cellStyle name="STYLE3 2" xfId="93" xr:uid="{00000000-0005-0000-0000-00007C000000}"/>
    <cellStyle name="text" xfId="14" xr:uid="{00000000-0005-0000-0000-00007D000000}"/>
    <cellStyle name="text 2" xfId="94" xr:uid="{00000000-0005-0000-0000-00007E000000}"/>
    <cellStyle name="text center" xfId="107" xr:uid="{00000000-0005-0000-0000-00007F000000}"/>
    <cellStyle name="Title top" xfId="3" xr:uid="{00000000-0005-0000-0000-000080000000}"/>
    <cellStyle name="Total 2" xfId="95" xr:uid="{00000000-0005-0000-0000-000081000000}"/>
    <cellStyle name="Total 3" xfId="96" xr:uid="{00000000-0005-0000-0000-000082000000}"/>
  </cellStyles>
  <dxfs count="441">
    <dxf>
      <fill>
        <patternFill>
          <bgColor theme="4" tint="0.59996337778862885"/>
        </patternFill>
      </fill>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26"/>
      </font>
    </dxf>
    <dxf>
      <font>
        <condense val="0"/>
        <extend val="0"/>
        <color indexed="12"/>
      </font>
    </dxf>
    <dxf>
      <font>
        <condense val="0"/>
        <extend val="0"/>
        <color indexed="12"/>
      </font>
    </dxf>
    <dxf>
      <font>
        <condense val="0"/>
        <extend val="0"/>
        <color indexed="12"/>
      </font>
    </dxf>
    <dxf>
      <font>
        <condense val="0"/>
        <extend val="0"/>
        <color indexed="26"/>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26"/>
      </font>
    </dxf>
    <dxf>
      <font>
        <condense val="0"/>
        <extend val="0"/>
        <color indexed="12"/>
      </font>
    </dxf>
    <dxf>
      <font>
        <condense val="0"/>
        <extend val="0"/>
        <color indexed="12"/>
      </font>
    </dxf>
    <dxf>
      <font>
        <condense val="0"/>
        <extend val="0"/>
        <color indexed="26"/>
      </font>
    </dxf>
    <dxf>
      <font>
        <b val="0"/>
        <i val="0"/>
        <strike val="0"/>
        <condense val="0"/>
        <extend val="0"/>
        <outline val="0"/>
        <shadow val="0"/>
        <u val="none"/>
        <vertAlign val="baseline"/>
        <sz val="8"/>
        <color auto="1"/>
        <name val="Arial Narrow"/>
        <family val="2"/>
        <scheme val="none"/>
      </font>
      <alignment horizontal="left" vertical="center" textRotation="0" wrapText="0" indent="0" justifyLastLine="0" shrinkToFit="0" readingOrder="0"/>
      <border diagonalUp="0" diagonalDown="0">
        <left style="hair">
          <color indexed="64"/>
        </left>
        <right/>
        <top style="hair">
          <color indexed="64"/>
        </top>
        <bottom style="hair">
          <color indexed="64"/>
        </bottom>
        <vertical/>
        <horizontal/>
      </border>
    </dxf>
    <dxf>
      <font>
        <b val="0"/>
        <i val="0"/>
        <strike val="0"/>
        <condense val="0"/>
        <extend val="0"/>
        <outline val="0"/>
        <shadow val="0"/>
        <u val="none"/>
        <vertAlign val="baseline"/>
        <sz val="8"/>
        <color auto="1"/>
        <name val="Arial Narrow"/>
        <family val="2"/>
        <scheme val="none"/>
      </font>
      <fill>
        <patternFill patternType="solid">
          <fgColor indexed="64"/>
          <bgColor rgb="FFFFFFCC"/>
        </patternFill>
      </fill>
      <alignment horizontal="right" vertical="center" textRotation="0" wrapText="0" indent="0" justifyLastLine="0" shrinkToFit="0" readingOrder="0"/>
      <border diagonalUp="0" diagonalDown="0">
        <left style="hair">
          <color indexed="64"/>
        </left>
        <right style="hair">
          <color indexed="64"/>
        </right>
        <top style="hair">
          <color indexed="64"/>
        </top>
        <bottom style="hair">
          <color indexed="64"/>
        </bottom>
        <vertical/>
        <horizontal/>
      </border>
      <protection locked="0" hidden="0"/>
    </dxf>
    <dxf>
      <font>
        <b val="0"/>
        <i val="0"/>
        <strike val="0"/>
        <condense val="0"/>
        <extend val="0"/>
        <outline val="0"/>
        <shadow val="0"/>
        <u val="none"/>
        <vertAlign val="baseline"/>
        <sz val="8"/>
        <color auto="1"/>
        <name val="Arial Narrow"/>
        <family val="2"/>
        <scheme val="none"/>
      </font>
      <fill>
        <patternFill patternType="solid">
          <fgColor indexed="64"/>
          <bgColor rgb="FFFFFFCC"/>
        </patternFill>
      </fill>
      <alignment horizontal="right" vertical="center" textRotation="0" wrapText="0" indent="0" justifyLastLine="0" shrinkToFit="0" readingOrder="0"/>
      <border diagonalUp="0" diagonalDown="0">
        <left style="hair">
          <color indexed="64"/>
        </left>
        <right style="hair">
          <color indexed="64"/>
        </right>
        <top style="hair">
          <color indexed="64"/>
        </top>
        <bottom style="hair">
          <color indexed="64"/>
        </bottom>
        <vertical/>
        <horizontal/>
      </border>
      <protection locked="0" hidden="0"/>
    </dxf>
    <dxf>
      <alignment horizontal="center" textRotation="0" indent="0" justifyLastLine="0" shrinkToFit="0" readingOrder="0"/>
    </dxf>
    <dxf>
      <font>
        <b val="0"/>
        <i val="0"/>
        <strike val="0"/>
        <condense val="0"/>
        <extend val="0"/>
        <outline val="0"/>
        <shadow val="0"/>
        <u val="none"/>
        <vertAlign val="baseline"/>
        <sz val="8"/>
        <color auto="1"/>
        <name val="Arial Narrow"/>
        <family val="2"/>
        <scheme val="none"/>
      </font>
      <fill>
        <patternFill patternType="solid">
          <fgColor indexed="64"/>
          <bgColor rgb="FFFFFFCC"/>
        </patternFill>
      </fill>
      <alignment horizontal="left" vertical="center" textRotation="0" wrapText="0" indent="0" justifyLastLine="0" shrinkToFit="0" readingOrder="0"/>
      <border diagonalUp="0" diagonalDown="0" outline="0">
        <left/>
        <right/>
        <top style="hair">
          <color indexed="64"/>
        </top>
        <bottom style="hair">
          <color indexed="64"/>
        </bottom>
      </border>
      <protection locked="0" hidden="0"/>
    </dxf>
    <dxf>
      <font>
        <b val="0"/>
        <i val="0"/>
        <strike val="0"/>
        <condense val="0"/>
        <extend val="0"/>
        <outline val="0"/>
        <shadow val="0"/>
        <u val="none"/>
        <vertAlign val="baseline"/>
        <sz val="8"/>
        <color auto="1"/>
        <name val="Arial Narrow"/>
        <family val="2"/>
        <scheme val="none"/>
      </font>
      <fill>
        <patternFill patternType="solid">
          <fgColor indexed="64"/>
          <bgColor rgb="FFFFFFCC"/>
        </patternFill>
      </fill>
      <alignment horizontal="left" vertical="center" textRotation="0" wrapText="0" indent="0" justifyLastLine="0" shrinkToFit="0" readingOrder="0"/>
      <border diagonalUp="0" diagonalDown="0" outline="0">
        <left/>
        <right style="hair">
          <color indexed="64"/>
        </right>
        <top style="hair">
          <color indexed="64"/>
        </top>
        <bottom style="hair">
          <color indexed="64"/>
        </bottom>
      </border>
      <protection locked="0" hidden="0"/>
    </dxf>
    <dxf>
      <font>
        <b val="0"/>
        <i val="0"/>
        <strike val="0"/>
        <condense val="0"/>
        <extend val="0"/>
        <outline val="0"/>
        <shadow val="0"/>
        <u val="none"/>
        <vertAlign val="baseline"/>
        <sz val="6"/>
        <color theme="0"/>
        <name val="Arial Narrow"/>
        <family val="2"/>
        <scheme val="none"/>
      </font>
      <numFmt numFmtId="30" formatCode="@"/>
      <alignment horizontal="left" vertical="center" textRotation="0" wrapText="0" indent="0" justifyLastLine="0" shrinkToFit="0" readingOrder="0"/>
    </dxf>
    <dxf>
      <border outline="0">
        <right style="double">
          <color indexed="64"/>
        </right>
      </border>
    </dxf>
  </dxfs>
  <tableStyles count="0" defaultTableStyle="TableStyleMedium2" defaultPivotStyle="PivotStyleLight16"/>
  <colors>
    <mruColors>
      <color rgb="FFFFFFCC"/>
      <color rgb="FFFFFF99"/>
      <color rgb="FF08226A"/>
      <color rgb="FF090B69"/>
      <color rgb="FF1A0D6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94476</xdr:colOff>
      <xdr:row>50</xdr:row>
      <xdr:rowOff>94226</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0" y="0"/>
          <a:ext cx="6190476" cy="8190476"/>
        </a:xfrm>
        <a:prstGeom prst="rect">
          <a:avLst/>
        </a:prstGeom>
      </xdr:spPr>
    </xdr:pic>
    <xdr:clientData/>
  </xdr:twoCellAnchor>
  <xdr:twoCellAnchor editAs="oneCell">
    <xdr:from>
      <xdr:col>10</xdr:col>
      <xdr:colOff>19050</xdr:colOff>
      <xdr:row>0</xdr:row>
      <xdr:rowOff>0</xdr:rowOff>
    </xdr:from>
    <xdr:to>
      <xdr:col>20</xdr:col>
      <xdr:colOff>332574</xdr:colOff>
      <xdr:row>27</xdr:row>
      <xdr:rowOff>75644</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6115050" y="0"/>
          <a:ext cx="6412699" cy="44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29</xdr:row>
          <xdr:rowOff>0</xdr:rowOff>
        </xdr:from>
        <xdr:to>
          <xdr:col>3</xdr:col>
          <xdr:colOff>1876425</xdr:colOff>
          <xdr:row>30</xdr:row>
          <xdr:rowOff>76200</xdr:rowOff>
        </xdr:to>
        <xdr:sp macro="" textlink="">
          <xdr:nvSpPr>
            <xdr:cNvPr id="1025" name="CheckBox2" hidden="1">
              <a:extLst>
                <a:ext uri="{63B3BB69-23CF-44E3-9099-C40C66FF867C}">
                  <a14:compatExt spid="_x0000_s1025"/>
                </a:ext>
                <a:ext uri="{FF2B5EF4-FFF2-40B4-BE49-F238E27FC236}">
                  <a16:creationId xmlns:a16="http://schemas.microsoft.com/office/drawing/2014/main" id="{00000000-0008-0000-0A00-00000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323850</xdr:colOff>
          <xdr:row>29</xdr:row>
          <xdr:rowOff>0</xdr:rowOff>
        </xdr:from>
        <xdr:to>
          <xdr:col>1</xdr:col>
          <xdr:colOff>1333500</xdr:colOff>
          <xdr:row>30</xdr:row>
          <xdr:rowOff>76200</xdr:rowOff>
        </xdr:to>
        <xdr:sp macro="" textlink="">
          <xdr:nvSpPr>
            <xdr:cNvPr id="1026" name="CheckBox1" hidden="1">
              <a:extLst>
                <a:ext uri="{63B3BB69-23CF-44E3-9099-C40C66FF867C}">
                  <a14:compatExt spid="_x0000_s1026"/>
                </a:ext>
                <a:ext uri="{FF2B5EF4-FFF2-40B4-BE49-F238E27FC236}">
                  <a16:creationId xmlns:a16="http://schemas.microsoft.com/office/drawing/2014/main" id="{00000000-0008-0000-0A00-00000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BHS\ADS\FISCAL\Templates%20&amp;%20Forms\11-12%20Forms\Claim%20Forms\FY10-11%20Cost%20Reimbursement%20Form_PREV%200701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BHS\MHS%20ADMIN\Contracts\Fiscal\MHS%20-%20CAU%20FISCAL\Edd.U\FY14-15\copy%20BHS%20Invoice%20Template%20FINAL%200729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nguyen4\AppData\Local\Microsoft\Windows\INetCache\Content.Outlook\9ITVEI9U\Meeting%2003162018\BHS%20Invoice%20Template%20-%20Outpatient%20-%20Cost%20Reimbursement%2003-13-18%20(5%20Cost%20Center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stlsncsd0004\HHSA\BHS\Admin%20Services\CSU\TEMPLATES\FY1415\2014_Budget_Cost_Report_Template_BHS_MHS_with_PPACA.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S:\BHS\Admin%20Services\CSU\TEMPLATES\FY2324%20-%20Templates\Invoices\FY2324%20MH%20Invoice%20Template%20-%20DRAFT%2007.14.23.xlsx" TargetMode="External"/><Relationship Id="rId1" Type="http://schemas.openxmlformats.org/officeDocument/2006/relationships/externalLinkPath" Target="FY2324%20MH%20Invoice%20Template%20-%20DRAFT%2007.14.23.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S:\BHS\Admin%20Services\CSU\TEMPLATES\FY2324%20-%20Templates\Invoices\FY2324%20SUD%20Invoice%20Template%20-%20DRAFT%206.9.23.xlsx" TargetMode="External"/><Relationship Id="rId1" Type="http://schemas.openxmlformats.org/officeDocument/2006/relationships/externalLinkPath" Target="FY2324%20SUD%20Invoice%20Template%20-%20DRAFT%206.9.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Monthly Claim Form P-1"/>
      <sheetName val="Monthly Claim Form P-2A"/>
      <sheetName val="Monthly Claim Form P-2B"/>
      <sheetName val="Monthly Claim Form P-2C"/>
      <sheetName val="Monthly Claim Form P-2D"/>
      <sheetName val="Wage Listing for Monthly Claim "/>
      <sheetName val="Outpatient"/>
      <sheetName val="FY10-11 Cost Reimbursement Form"/>
      <sheetName val="UnitsSF"/>
      <sheetName val="GTR FF"/>
      <sheetName val="P25 FF"/>
      <sheetName val="AB9 FF"/>
      <sheetName val="IHT FF"/>
      <sheetName val="PTR FF"/>
      <sheetName val="SBCM FF"/>
      <sheetName val="BHC FF"/>
      <sheetName val="AOT FF"/>
      <sheetName val="TRT FF"/>
      <sheetName val="ICM FF"/>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ets Of Instructions"/>
      <sheetName val="Schedule I MH &amp; ADS"/>
      <sheetName val="Flex Fund Expense Report"/>
      <sheetName val="old-Schedule II ADS only "/>
      <sheetName val="Schedule II ADS only "/>
      <sheetName val="Schedule III ADS only"/>
      <sheetName val="ADS-Year End Report"/>
      <sheetName val="MH-Year End Report"/>
      <sheetName val="Sheet1"/>
    </sheetNames>
    <sheetDataSet>
      <sheetData sheetId="0"/>
      <sheetData sheetId="1"/>
      <sheetData sheetId="2"/>
      <sheetData sheetId="3">
        <row r="200">
          <cell r="K200">
            <v>0</v>
          </cell>
        </row>
        <row r="201">
          <cell r="K201" t="str">
            <v>January 2013</v>
          </cell>
        </row>
        <row r="202">
          <cell r="K202" t="str">
            <v>February 2013</v>
          </cell>
        </row>
        <row r="203">
          <cell r="K203" t="str">
            <v>March 2013</v>
          </cell>
        </row>
        <row r="204">
          <cell r="K204" t="str">
            <v>April 2013</v>
          </cell>
        </row>
        <row r="205">
          <cell r="K205" t="str">
            <v>May 2013</v>
          </cell>
        </row>
        <row r="206">
          <cell r="K206" t="str">
            <v>June 2013</v>
          </cell>
        </row>
        <row r="207">
          <cell r="K207" t="str">
            <v>July 2013</v>
          </cell>
        </row>
        <row r="208">
          <cell r="K208" t="str">
            <v>August 2013</v>
          </cell>
        </row>
        <row r="209">
          <cell r="K209" t="str">
            <v>September 2013</v>
          </cell>
        </row>
        <row r="210">
          <cell r="K210" t="str">
            <v>October 2013</v>
          </cell>
        </row>
        <row r="211">
          <cell r="K211" t="str">
            <v>November 2013</v>
          </cell>
        </row>
        <row r="212">
          <cell r="K212" t="str">
            <v>December 2013</v>
          </cell>
        </row>
        <row r="213">
          <cell r="K213" t="str">
            <v>January 2014</v>
          </cell>
        </row>
        <row r="214">
          <cell r="K214" t="str">
            <v>February 2014</v>
          </cell>
        </row>
        <row r="215">
          <cell r="K215" t="str">
            <v>March 2014</v>
          </cell>
        </row>
        <row r="216">
          <cell r="K216" t="str">
            <v>April 2014</v>
          </cell>
        </row>
        <row r="217">
          <cell r="K217" t="str">
            <v>May 2014</v>
          </cell>
        </row>
        <row r="218">
          <cell r="K218" t="str">
            <v>June 2014</v>
          </cell>
        </row>
        <row r="219">
          <cell r="K219">
            <v>41821</v>
          </cell>
        </row>
        <row r="220">
          <cell r="K220">
            <v>41852</v>
          </cell>
        </row>
        <row r="221">
          <cell r="K221">
            <v>41883</v>
          </cell>
        </row>
        <row r="222">
          <cell r="K222">
            <v>41913</v>
          </cell>
        </row>
        <row r="223">
          <cell r="K223">
            <v>41944</v>
          </cell>
        </row>
        <row r="224">
          <cell r="K224">
            <v>41974</v>
          </cell>
        </row>
        <row r="225">
          <cell r="K225">
            <v>42005</v>
          </cell>
        </row>
        <row r="226">
          <cell r="K226">
            <v>42036</v>
          </cell>
        </row>
        <row r="227">
          <cell r="K227">
            <v>42064</v>
          </cell>
        </row>
        <row r="228">
          <cell r="K228">
            <v>42095</v>
          </cell>
        </row>
        <row r="229">
          <cell r="K229">
            <v>42125</v>
          </cell>
        </row>
        <row r="230">
          <cell r="K230">
            <v>42156</v>
          </cell>
        </row>
        <row r="231">
          <cell r="K231">
            <v>42186</v>
          </cell>
        </row>
        <row r="232">
          <cell r="K232">
            <v>42217</v>
          </cell>
        </row>
        <row r="233">
          <cell r="K233">
            <v>42248</v>
          </cell>
        </row>
        <row r="234">
          <cell r="K234">
            <v>42278</v>
          </cell>
        </row>
        <row r="235">
          <cell r="K235">
            <v>42309</v>
          </cell>
        </row>
        <row r="236">
          <cell r="K236">
            <v>42339</v>
          </cell>
        </row>
        <row r="237">
          <cell r="K237">
            <v>42370</v>
          </cell>
        </row>
        <row r="238">
          <cell r="K238">
            <v>42401</v>
          </cell>
        </row>
        <row r="239">
          <cell r="K239">
            <v>42430</v>
          </cell>
        </row>
        <row r="240">
          <cell r="K240">
            <v>42461</v>
          </cell>
        </row>
        <row r="241">
          <cell r="K241">
            <v>42491</v>
          </cell>
        </row>
        <row r="242">
          <cell r="K242">
            <v>42522</v>
          </cell>
        </row>
        <row r="243">
          <cell r="K243">
            <v>42552</v>
          </cell>
        </row>
        <row r="244">
          <cell r="K244">
            <v>42583</v>
          </cell>
        </row>
        <row r="245">
          <cell r="K245">
            <v>42614</v>
          </cell>
        </row>
        <row r="246">
          <cell r="K246">
            <v>42644</v>
          </cell>
        </row>
        <row r="247">
          <cell r="K247">
            <v>42675</v>
          </cell>
        </row>
        <row r="248">
          <cell r="K248">
            <v>42705</v>
          </cell>
        </row>
        <row r="249">
          <cell r="K249">
            <v>42736</v>
          </cell>
        </row>
        <row r="250">
          <cell r="K250">
            <v>42767</v>
          </cell>
        </row>
        <row r="251">
          <cell r="K251">
            <v>42795</v>
          </cell>
        </row>
        <row r="252">
          <cell r="K252">
            <v>42826</v>
          </cell>
        </row>
        <row r="253">
          <cell r="K253">
            <v>42856</v>
          </cell>
        </row>
        <row r="254">
          <cell r="K254">
            <v>42887</v>
          </cell>
        </row>
      </sheetData>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edule I MH &amp; SUD"/>
      <sheetName val="old-Schedule II ADS only "/>
      <sheetName val="MH Invoice Summary"/>
      <sheetName val="SUD Invoice Summary"/>
      <sheetName val="Schedule IIA SUD only "/>
      <sheetName val="Schedule II ADS only Sample"/>
      <sheetName val="Schedule II ADS old"/>
      <sheetName val="Schedule II SUD only  (addl)"/>
      <sheetName val="Schedule IIB SUD only  (Units)"/>
      <sheetName val="Schedule III SUD only"/>
      <sheetName val="SUD-Year End Report"/>
      <sheetName val="MH-Year End Report"/>
      <sheetName val="Budg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Instructions"/>
      <sheetName val="AAR"/>
      <sheetName val="Budget Summary"/>
      <sheetName val="Sch I"/>
      <sheetName val="Sch IA"/>
      <sheetName val="Sch II"/>
      <sheetName val="Sch II Supplement"/>
      <sheetName val="Sch III"/>
      <sheetName val="Line Item Justification"/>
      <sheetName val="Adult Productivity"/>
      <sheetName val="Children's Budget Checklist"/>
      <sheetName val="Cost Report Instructions"/>
      <sheetName val=" Sum Cost Rep"/>
      <sheetName val="Sch I Cost Rep"/>
      <sheetName val="Sch IV Cost Rep"/>
    </sheetNames>
    <sheetDataSet>
      <sheetData sheetId="0" refreshError="1"/>
      <sheetData sheetId="1" refreshError="1"/>
      <sheetData sheetId="2" refreshError="1">
        <row r="32">
          <cell r="C32" t="str">
            <v>Patient Fees</v>
          </cell>
        </row>
        <row r="33">
          <cell r="C33" t="str">
            <v>Other Patient Insurance</v>
          </cell>
        </row>
        <row r="34">
          <cell r="C34" t="str">
            <v>Medicare</v>
          </cell>
        </row>
        <row r="35">
          <cell r="C35" t="str">
            <v>Other Revenues: (Specify)</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
      <sheetName val="AAR Information"/>
      <sheetName val="Budget Information MH &amp; SUD"/>
      <sheetName val="Schedule I MH &amp; SUD"/>
      <sheetName val="old-Schedule II ADS only "/>
      <sheetName val="MH Invoice Summary"/>
      <sheetName val="Schedule II ADS only Sample"/>
      <sheetName val="Schedule II ADS old"/>
      <sheetName val="Schedule II New"/>
      <sheetName val="MH-Year End Report"/>
      <sheetName val="Data Validation"/>
      <sheetName val="Invoice Cert Language"/>
    </sheetNames>
    <sheetDataSet>
      <sheetData sheetId="0"/>
      <sheetData sheetId="1"/>
      <sheetData sheetId="2"/>
      <sheetData sheetId="3">
        <row r="3">
          <cell r="E3" t="str">
            <v>Contractor Name</v>
          </cell>
        </row>
      </sheetData>
      <sheetData sheetId="4"/>
      <sheetData sheetId="5"/>
      <sheetData sheetId="6"/>
      <sheetData sheetId="7"/>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
      <sheetName val="AAR Information"/>
      <sheetName val="Budget Information MH &amp; SUD"/>
      <sheetName val="Schedule I MH &amp; SUD"/>
      <sheetName val="SUD Invoice Summary"/>
      <sheetName val="Schedule IIA SUD only-NEW"/>
      <sheetName val="Data Validation"/>
      <sheetName val="Schedule IIB SUD only -NEW"/>
      <sheetName val="Data Validation (2)"/>
      <sheetName val="Schedule III SUD only"/>
      <sheetName val="SUD-Year End Report"/>
      <sheetName val="Invoice Cert Language"/>
      <sheetName val="MH-Year End Report"/>
    </sheetNames>
    <sheetDataSet>
      <sheetData sheetId="0"/>
      <sheetData sheetId="1"/>
      <sheetData sheetId="2"/>
      <sheetData sheetId="3">
        <row r="5">
          <cell r="F5">
            <v>45108</v>
          </cell>
        </row>
      </sheetData>
      <sheetData sheetId="4"/>
      <sheetData sheetId="5"/>
      <sheetData sheetId="6"/>
      <sheetData sheetId="7"/>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103C0D7-94E3-490C-892A-4A5D5EFC83B1}" name="SCHIIB3" displayName="SCHIIB3" ref="A10:G503" totalsRowShown="0" tableBorderDxfId="440">
  <autoFilter ref="A10:G503" xr:uid="{7103C0D7-94E3-490C-892A-4A5D5EFC83B1}"/>
  <tableColumns count="7">
    <tableColumn id="1" xr3:uid="{821F5E8A-DD6F-4984-8966-EEACF28072FD}" name="Contract" dataDxfId="439" dataCellStyle="Normal 14 3">
      <calculatedColumnFormula>+C6</calculatedColumnFormula>
    </tableColumn>
    <tableColumn id="8" xr3:uid="{02E009C7-A9CF-447B-A67C-F8C1F88D8777}" name="Program Name" dataDxfId="438" dataCellStyle="Comma"/>
    <tableColumn id="2" xr3:uid="{7052EC4A-A24B-405A-89CA-90B892B50FA2}" name="Discipline/Day/Other Svcs" dataDxfId="437" dataCellStyle="Comma"/>
    <tableColumn id="3" xr3:uid="{4ADBF488-2299-461B-8E7C-B17A3F021E11}" name="Individual Or Group Svcs" dataDxfId="436"/>
    <tableColumn id="5" xr3:uid="{1D04F2DB-907E-42CB-BDF6-54ECA8677ABC}" name="Actual YTD Gross Cost" dataDxfId="435" dataCellStyle="Comma"/>
    <tableColumn id="6" xr3:uid="{5F6736CE-E024-4E51-8F3B-69F1FB07BF38}" name="Actual Payable Minutes" dataDxfId="434" dataCellStyle="Comma"/>
    <tableColumn id="7" xr3:uid="{27687FDE-FF5A-4362-BC41-54809AA1E4C2}" name="*Actual _x000a_Payable Minute Rates" dataDxfId="433" dataCellStyle="Currency"/>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4.emf"/><Relationship Id="rId2" Type="http://schemas.openxmlformats.org/officeDocument/2006/relationships/drawing" Target="../drawings/drawing2.xml"/><Relationship Id="rId1" Type="http://schemas.openxmlformats.org/officeDocument/2006/relationships/printerSettings" Target="../printerSettings/printerSettings10.bin"/><Relationship Id="rId6" Type="http://schemas.openxmlformats.org/officeDocument/2006/relationships/control" Target="../activeX/activeX2.xml"/><Relationship Id="rId5" Type="http://schemas.openxmlformats.org/officeDocument/2006/relationships/image" Target="../media/image3.emf"/><Relationship Id="rId4" Type="http://schemas.openxmlformats.org/officeDocument/2006/relationships/control" Target="../activeX/activeX1.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C131"/>
  <sheetViews>
    <sheetView showGridLines="0" topLeftCell="A88" zoomScaleNormal="100" workbookViewId="0">
      <selection activeCell="B109" sqref="B109"/>
    </sheetView>
  </sheetViews>
  <sheetFormatPr defaultRowHeight="12.75"/>
  <cols>
    <col min="1" max="1" width="4" customWidth="1"/>
    <col min="2" max="2" width="109.42578125" customWidth="1"/>
  </cols>
  <sheetData>
    <row r="1" spans="1:2" ht="18">
      <c r="A1" s="1373" t="s">
        <v>29</v>
      </c>
      <c r="B1" s="1373"/>
    </row>
    <row r="2" spans="1:2" ht="15">
      <c r="A2" s="388" t="s">
        <v>259</v>
      </c>
    </row>
    <row r="3" spans="1:2" ht="36" customHeight="1">
      <c r="A3" s="338"/>
    </row>
    <row r="4" spans="1:2" ht="15">
      <c r="A4" s="389" t="s">
        <v>260</v>
      </c>
    </row>
    <row r="5" spans="1:2" s="6" customFormat="1">
      <c r="A5" s="390" t="s">
        <v>264</v>
      </c>
      <c r="B5" s="391"/>
    </row>
    <row r="6" spans="1:2" s="6" customFormat="1">
      <c r="B6" s="6" t="s">
        <v>357</v>
      </c>
    </row>
    <row r="7" spans="1:2" s="6" customFormat="1">
      <c r="B7" s="6" t="s">
        <v>261</v>
      </c>
    </row>
    <row r="8" spans="1:2" s="6" customFormat="1"/>
    <row r="9" spans="1:2" s="6" customFormat="1" ht="27.75" customHeight="1">
      <c r="A9" s="1374" t="s">
        <v>262</v>
      </c>
      <c r="B9" s="1375"/>
    </row>
    <row r="10" spans="1:2" s="6" customFormat="1">
      <c r="A10" s="392"/>
      <c r="B10" s="393"/>
    </row>
    <row r="11" spans="1:2" s="6" customFormat="1">
      <c r="A11" s="394" t="s">
        <v>263</v>
      </c>
      <c r="B11" s="395"/>
    </row>
    <row r="12" spans="1:2" s="6" customFormat="1" ht="11.25" customHeight="1">
      <c r="B12" s="391"/>
    </row>
    <row r="13" spans="1:2">
      <c r="A13" t="s">
        <v>265</v>
      </c>
    </row>
    <row r="14" spans="1:2">
      <c r="A14" s="18"/>
    </row>
    <row r="15" spans="1:2" ht="43.5" customHeight="1">
      <c r="A15" s="1372" t="s">
        <v>278</v>
      </c>
      <c r="B15" s="1372"/>
    </row>
    <row r="16" spans="1:2">
      <c r="A16" s="341"/>
    </row>
    <row r="17" spans="1:3" ht="41.25" customHeight="1">
      <c r="A17" s="1372" t="s">
        <v>266</v>
      </c>
      <c r="B17" s="1372"/>
    </row>
    <row r="18" spans="1:3">
      <c r="A18" s="341"/>
    </row>
    <row r="19" spans="1:3" ht="15">
      <c r="A19" s="389" t="s">
        <v>390</v>
      </c>
    </row>
    <row r="20" spans="1:3">
      <c r="A20" t="s">
        <v>358</v>
      </c>
    </row>
    <row r="21" spans="1:3">
      <c r="A21" t="s">
        <v>359</v>
      </c>
    </row>
    <row r="22" spans="1:3">
      <c r="A22" t="s">
        <v>360</v>
      </c>
    </row>
    <row r="23" spans="1:3">
      <c r="A23" t="s">
        <v>361</v>
      </c>
      <c r="B23" s="339"/>
    </row>
    <row r="24" spans="1:3" ht="31.5" customHeight="1">
      <c r="A24" s="1372" t="s">
        <v>362</v>
      </c>
      <c r="B24" s="1372"/>
    </row>
    <row r="25" spans="1:3" ht="12.75" customHeight="1">
      <c r="B25" s="339"/>
      <c r="C25" s="339"/>
    </row>
    <row r="26" spans="1:3" ht="42.75" customHeight="1">
      <c r="A26" s="1372" t="s">
        <v>363</v>
      </c>
      <c r="B26" s="1372"/>
    </row>
    <row r="29" spans="1:3" ht="48" customHeight="1">
      <c r="A29" s="1372" t="s">
        <v>388</v>
      </c>
      <c r="B29" s="1372"/>
    </row>
    <row r="32" spans="1:3">
      <c r="A32" t="s">
        <v>364</v>
      </c>
    </row>
    <row r="33" spans="1:2">
      <c r="A33" t="s">
        <v>365</v>
      </c>
    </row>
    <row r="35" spans="1:2">
      <c r="A35" t="s">
        <v>239</v>
      </c>
    </row>
    <row r="37" spans="1:2" s="443" customFormat="1" ht="29.25" customHeight="1">
      <c r="A37" s="1372" t="s">
        <v>366</v>
      </c>
      <c r="B37" s="1372"/>
    </row>
    <row r="39" spans="1:2">
      <c r="A39" s="1376" t="s">
        <v>255</v>
      </c>
      <c r="B39" s="1376"/>
    </row>
    <row r="40" spans="1:2">
      <c r="A40" s="1376" t="s">
        <v>367</v>
      </c>
      <c r="B40" s="1376"/>
    </row>
    <row r="41" spans="1:2">
      <c r="A41" s="1376" t="s">
        <v>368</v>
      </c>
      <c r="B41" s="1376"/>
    </row>
    <row r="42" spans="1:2">
      <c r="A42" s="1376" t="s">
        <v>369</v>
      </c>
      <c r="B42" s="1376"/>
    </row>
    <row r="44" spans="1:2">
      <c r="A44" t="s">
        <v>370</v>
      </c>
    </row>
    <row r="45" spans="1:2">
      <c r="A45" t="s">
        <v>371</v>
      </c>
    </row>
    <row r="46" spans="1:2">
      <c r="A46" t="s">
        <v>372</v>
      </c>
    </row>
    <row r="47" spans="1:2" ht="30.75" customHeight="1">
      <c r="A47" s="1372" t="s">
        <v>267</v>
      </c>
      <c r="B47" s="1372"/>
    </row>
    <row r="49" spans="1:2">
      <c r="A49" t="s">
        <v>373</v>
      </c>
    </row>
    <row r="50" spans="1:2">
      <c r="A50" t="s">
        <v>374</v>
      </c>
    </row>
    <row r="52" spans="1:2">
      <c r="A52" t="s">
        <v>375</v>
      </c>
    </row>
    <row r="54" spans="1:2" ht="15">
      <c r="A54" s="389" t="s">
        <v>351</v>
      </c>
    </row>
    <row r="56" spans="1:2">
      <c r="A56" s="1372" t="s">
        <v>352</v>
      </c>
      <c r="B56" s="1372"/>
    </row>
    <row r="57" spans="1:2" ht="12" customHeight="1">
      <c r="A57" s="798"/>
      <c r="B57" s="798"/>
    </row>
    <row r="58" spans="1:2" ht="43.15" customHeight="1">
      <c r="A58" s="1372" t="s">
        <v>354</v>
      </c>
      <c r="B58" s="1372"/>
    </row>
    <row r="60" spans="1:2">
      <c r="A60" s="1372" t="s">
        <v>355</v>
      </c>
      <c r="B60" s="1372"/>
    </row>
    <row r="61" spans="1:2" ht="27" customHeight="1">
      <c r="A61" s="1372"/>
      <c r="B61" s="1372"/>
    </row>
    <row r="63" spans="1:2">
      <c r="A63" t="s">
        <v>353</v>
      </c>
    </row>
    <row r="65" spans="1:2">
      <c r="A65" s="1372" t="s">
        <v>356</v>
      </c>
      <c r="B65" s="1372"/>
    </row>
    <row r="66" spans="1:2">
      <c r="A66" s="1372"/>
      <c r="B66" s="1372"/>
    </row>
    <row r="67" spans="1:2">
      <c r="A67" s="1372"/>
      <c r="B67" s="1372"/>
    </row>
    <row r="69" spans="1:2" ht="15.75" hidden="1" customHeight="1">
      <c r="A69" s="340"/>
    </row>
    <row r="70" spans="1:2" hidden="1">
      <c r="A70" s="340"/>
    </row>
    <row r="71" spans="1:2" hidden="1">
      <c r="A71" s="340"/>
    </row>
    <row r="72" spans="1:2" hidden="1"/>
    <row r="73" spans="1:2" hidden="1"/>
    <row r="74" spans="1:2" hidden="1"/>
    <row r="75" spans="1:2" ht="15.75" hidden="1" customHeight="1">
      <c r="A75" s="340"/>
    </row>
    <row r="76" spans="1:2" hidden="1"/>
    <row r="77" spans="1:2" hidden="1"/>
    <row r="78" spans="1:2" hidden="1"/>
    <row r="79" spans="1:2" hidden="1"/>
    <row r="80" spans="1:2" hidden="1"/>
    <row r="81" spans="1:2" hidden="1"/>
    <row r="82" spans="1:2" hidden="1"/>
    <row r="83" spans="1:2" ht="20.100000000000001" hidden="1" customHeight="1"/>
    <row r="84" spans="1:2" hidden="1"/>
    <row r="85" spans="1:2" hidden="1"/>
    <row r="86" spans="1:2" ht="14.45" hidden="1" customHeight="1"/>
    <row r="87" spans="1:2" ht="20.100000000000001" hidden="1" customHeight="1"/>
    <row r="88" spans="1:2" ht="20.100000000000001" customHeight="1">
      <c r="A88" s="1377" t="s">
        <v>314</v>
      </c>
      <c r="B88" s="1377"/>
    </row>
    <row r="89" spans="1:2" ht="40.9" customHeight="1">
      <c r="A89" s="1372" t="s">
        <v>376</v>
      </c>
      <c r="B89" s="1372"/>
    </row>
    <row r="90" spans="1:2" ht="20.100000000000001" customHeight="1"/>
    <row r="91" spans="1:2" ht="20.100000000000001" hidden="1" customHeight="1">
      <c r="A91" s="389" t="s">
        <v>268</v>
      </c>
    </row>
    <row r="92" spans="1:2" ht="20.100000000000001" hidden="1" customHeight="1"/>
    <row r="93" spans="1:2" ht="20.100000000000001" hidden="1" customHeight="1">
      <c r="A93" t="s">
        <v>256</v>
      </c>
    </row>
    <row r="94" spans="1:2" ht="20.100000000000001" hidden="1" customHeight="1">
      <c r="A94" t="s">
        <v>257</v>
      </c>
    </row>
    <row r="95" spans="1:2" ht="20.100000000000001" hidden="1" customHeight="1">
      <c r="A95" s="340" t="s">
        <v>240</v>
      </c>
    </row>
    <row r="96" spans="1:2" ht="20.100000000000001" hidden="1" customHeight="1">
      <c r="A96" s="340" t="s">
        <v>241</v>
      </c>
    </row>
    <row r="97" spans="1:2" ht="20.100000000000001" hidden="1" customHeight="1">
      <c r="A97" s="340"/>
    </row>
    <row r="98" spans="1:2" ht="20.100000000000001" hidden="1" customHeight="1">
      <c r="A98" t="s">
        <v>254</v>
      </c>
    </row>
    <row r="99" spans="1:2" ht="20.100000000000001" hidden="1" customHeight="1"/>
    <row r="100" spans="1:2" ht="20.100000000000001" customHeight="1">
      <c r="A100" s="389" t="s">
        <v>269</v>
      </c>
    </row>
    <row r="101" spans="1:2">
      <c r="A101" s="18"/>
    </row>
    <row r="102" spans="1:2" ht="20.100000000000001" customHeight="1">
      <c r="A102" t="s">
        <v>377</v>
      </c>
    </row>
    <row r="103" spans="1:2" ht="19.5" customHeight="1">
      <c r="A103" t="s">
        <v>378</v>
      </c>
    </row>
    <row r="104" spans="1:2" ht="28.5" customHeight="1">
      <c r="A104" s="1372" t="s">
        <v>379</v>
      </c>
      <c r="B104" s="1372"/>
    </row>
    <row r="105" spans="1:2" ht="20.100000000000001" customHeight="1">
      <c r="A105" t="s">
        <v>380</v>
      </c>
    </row>
    <row r="106" spans="1:2" ht="20.100000000000001" customHeight="1">
      <c r="A106" t="s">
        <v>270</v>
      </c>
    </row>
    <row r="107" spans="1:2" ht="20.100000000000001" customHeight="1">
      <c r="A107" t="s">
        <v>381</v>
      </c>
    </row>
    <row r="108" spans="1:2" ht="20.100000000000001" customHeight="1">
      <c r="A108" t="s">
        <v>244</v>
      </c>
    </row>
    <row r="109" spans="1:2" ht="20.100000000000001" customHeight="1">
      <c r="A109" t="s">
        <v>382</v>
      </c>
    </row>
    <row r="110" spans="1:2" ht="36" customHeight="1">
      <c r="A110" s="1372" t="s">
        <v>383</v>
      </c>
      <c r="B110" s="1372"/>
    </row>
    <row r="111" spans="1:2" ht="20.100000000000001" customHeight="1">
      <c r="A111" t="s">
        <v>384</v>
      </c>
    </row>
    <row r="112" spans="1:2" ht="20.100000000000001" customHeight="1">
      <c r="A112" t="s">
        <v>385</v>
      </c>
    </row>
    <row r="113" spans="1:1" ht="20.100000000000001" customHeight="1">
      <c r="A113" t="s">
        <v>242</v>
      </c>
    </row>
    <row r="114" spans="1:1" ht="20.100000000000001" customHeight="1">
      <c r="A114" t="s">
        <v>243</v>
      </c>
    </row>
    <row r="115" spans="1:1" ht="20.100000000000001" customHeight="1">
      <c r="A115" t="s">
        <v>386</v>
      </c>
    </row>
    <row r="116" spans="1:1" ht="20.100000000000001" customHeight="1">
      <c r="A116" t="s">
        <v>380</v>
      </c>
    </row>
    <row r="117" spans="1:1" ht="20.100000000000001" customHeight="1"/>
    <row r="118" spans="1:1" ht="20.100000000000001" customHeight="1">
      <c r="A118" t="s">
        <v>258</v>
      </c>
    </row>
    <row r="119" spans="1:1" ht="20.100000000000001" customHeight="1">
      <c r="A119" t="s">
        <v>387</v>
      </c>
    </row>
    <row r="120" spans="1:1" ht="20.100000000000001" customHeight="1"/>
    <row r="121" spans="1:1" ht="20.100000000000001" customHeight="1"/>
    <row r="122" spans="1:1" ht="20.100000000000001" customHeight="1">
      <c r="A122" s="340"/>
    </row>
    <row r="123" spans="1:1" ht="20.100000000000001" customHeight="1">
      <c r="A123" s="340"/>
    </row>
    <row r="124" spans="1:1" ht="20.100000000000001" customHeight="1"/>
    <row r="125" spans="1:1" ht="20.100000000000001" customHeight="1"/>
    <row r="126" spans="1:1" ht="20.100000000000001" customHeight="1"/>
    <row r="127" spans="1:1" ht="20.100000000000001" customHeight="1"/>
    <row r="128" spans="1:1" ht="20.100000000000001" customHeight="1"/>
    <row r="129" ht="20.100000000000001" customHeight="1"/>
    <row r="130" ht="20.100000000000001" customHeight="1"/>
    <row r="131" ht="20.100000000000001" customHeight="1"/>
  </sheetData>
  <sheetProtection formatCells="0" formatColumns="0" formatRows="0" insertColumns="0" insertRows="0"/>
  <mergeCells count="21">
    <mergeCell ref="A60:B61"/>
    <mergeCell ref="A65:B67"/>
    <mergeCell ref="A41:B41"/>
    <mergeCell ref="A42:B42"/>
    <mergeCell ref="A89:B89"/>
    <mergeCell ref="A104:B104"/>
    <mergeCell ref="A110:B110"/>
    <mergeCell ref="A56:B56"/>
    <mergeCell ref="A58:B58"/>
    <mergeCell ref="A1:B1"/>
    <mergeCell ref="A9:B9"/>
    <mergeCell ref="A15:B15"/>
    <mergeCell ref="A17:B17"/>
    <mergeCell ref="A26:B26"/>
    <mergeCell ref="A37:B37"/>
    <mergeCell ref="A24:B24"/>
    <mergeCell ref="A47:B47"/>
    <mergeCell ref="A29:B29"/>
    <mergeCell ref="A39:B39"/>
    <mergeCell ref="A40:B40"/>
    <mergeCell ref="A88:B88"/>
  </mergeCells>
  <printOptions horizontalCentered="1"/>
  <pageMargins left="0" right="0" top="0.75" bottom="0.75" header="0.3" footer="0.3"/>
  <pageSetup scale="97" orientation="landscape" r:id="rId1"/>
  <rowBreaks count="4" manualBreakCount="4">
    <brk id="29" max="1" man="1"/>
    <brk id="61" max="1" man="1"/>
    <brk id="90" max="1" man="1"/>
    <brk id="114" max="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7030A0"/>
  </sheetPr>
  <dimension ref="A1:S276"/>
  <sheetViews>
    <sheetView showGridLines="0" topLeftCell="A38" workbookViewId="0">
      <selection activeCell="O61" sqref="O61"/>
    </sheetView>
  </sheetViews>
  <sheetFormatPr defaultColWidth="13.140625" defaultRowHeight="15"/>
  <cols>
    <col min="1" max="1" width="1.7109375" style="137" customWidth="1"/>
    <col min="2" max="2" width="8.7109375" style="137" customWidth="1"/>
    <col min="3" max="3" width="3.5703125" style="137" customWidth="1"/>
    <col min="4" max="4" width="6.42578125" style="137" customWidth="1"/>
    <col min="5" max="5" width="17.7109375" style="137" customWidth="1"/>
    <col min="6" max="6" width="1.28515625" style="137" customWidth="1"/>
    <col min="7" max="7" width="25.85546875" style="137" customWidth="1"/>
    <col min="8" max="8" width="1.5703125" style="137" customWidth="1"/>
    <col min="9" max="9" width="14.5703125" style="138" customWidth="1"/>
    <col min="10" max="10" width="1.140625" style="137" customWidth="1"/>
    <col min="11" max="11" width="10.28515625" style="139" customWidth="1"/>
    <col min="12" max="12" width="1.28515625" style="137" customWidth="1"/>
    <col min="13" max="13" width="14.28515625" style="138" customWidth="1"/>
    <col min="14" max="14" width="2.28515625" style="137" customWidth="1"/>
    <col min="15" max="15" width="16.42578125" style="138" customWidth="1"/>
    <col min="16" max="16" width="2.140625" style="137" customWidth="1"/>
    <col min="17" max="17" width="10.85546875" style="139" bestFit="1" customWidth="1"/>
    <col min="18" max="18" width="2.28515625" style="137" customWidth="1"/>
    <col min="19" max="19" width="19" style="138" customWidth="1"/>
    <col min="20" max="16384" width="13.140625" style="137"/>
  </cols>
  <sheetData>
    <row r="1" spans="1:19">
      <c r="A1" s="66" t="s">
        <v>29</v>
      </c>
    </row>
    <row r="2" spans="1:19" ht="18" customHeight="1">
      <c r="A2" s="2" t="s">
        <v>177</v>
      </c>
      <c r="B2" s="140"/>
      <c r="H2" s="141"/>
      <c r="I2" s="142"/>
      <c r="J2" s="140"/>
      <c r="K2" s="143"/>
      <c r="L2" s="140"/>
      <c r="M2" s="142"/>
      <c r="N2" s="140"/>
      <c r="O2" s="137"/>
      <c r="Q2" s="137"/>
      <c r="S2" s="137"/>
    </row>
    <row r="3" spans="1:19" ht="18" customHeight="1">
      <c r="B3" s="140"/>
      <c r="E3" s="144"/>
      <c r="H3" s="141"/>
      <c r="I3" s="142"/>
      <c r="J3" s="140"/>
      <c r="K3" s="143"/>
      <c r="L3" s="140"/>
      <c r="M3" s="142"/>
      <c r="N3" s="140"/>
      <c r="O3" s="137"/>
      <c r="Q3" s="137"/>
      <c r="S3" s="137"/>
    </row>
    <row r="4" spans="1:19" ht="18" customHeight="1">
      <c r="A4" s="135" t="s">
        <v>21</v>
      </c>
      <c r="E4" s="1435" t="str">
        <f>'Schedule I MH'!E3</f>
        <v>Contractor Name</v>
      </c>
      <c r="F4" s="1435"/>
      <c r="G4" s="1435"/>
      <c r="H4" s="205"/>
      <c r="I4" s="205" t="s">
        <v>178</v>
      </c>
      <c r="K4" s="1058">
        <f>'Schedule II ADS only '!$I$4</f>
        <v>0</v>
      </c>
      <c r="L4" s="140"/>
      <c r="M4" s="142"/>
      <c r="N4" s="140"/>
      <c r="O4" s="137"/>
      <c r="Q4" s="137"/>
      <c r="S4" s="137"/>
    </row>
    <row r="5" spans="1:19" ht="18" customHeight="1">
      <c r="A5" s="135" t="s">
        <v>20</v>
      </c>
      <c r="E5" s="1500" t="str">
        <f>'Schedule I MH'!E4</f>
        <v>Contract Number</v>
      </c>
      <c r="F5" s="1500"/>
      <c r="G5" s="1500"/>
      <c r="I5" s="110" t="s">
        <v>90</v>
      </c>
      <c r="J5" s="140"/>
      <c r="K5" s="1063">
        <f>'Schedule I MH'!H4</f>
        <v>0</v>
      </c>
      <c r="L5" s="140"/>
      <c r="M5" s="142"/>
      <c r="N5" s="140"/>
      <c r="O5" s="137"/>
      <c r="Q5" s="137"/>
      <c r="S5" s="137"/>
    </row>
    <row r="6" spans="1:19" ht="18" customHeight="1">
      <c r="A6" s="135" t="s">
        <v>155</v>
      </c>
      <c r="E6" s="210" t="s">
        <v>156</v>
      </c>
      <c r="G6" s="1064"/>
      <c r="I6" s="211" t="s">
        <v>151</v>
      </c>
      <c r="J6" s="109"/>
      <c r="K6" s="1065"/>
      <c r="L6" s="140"/>
      <c r="M6" s="142"/>
      <c r="N6" s="140"/>
      <c r="O6" s="137"/>
      <c r="Q6" s="137"/>
      <c r="S6" s="137"/>
    </row>
    <row r="7" spans="1:19" ht="18" customHeight="1">
      <c r="A7" s="146"/>
      <c r="B7" s="146"/>
      <c r="I7" s="142"/>
      <c r="J7" s="140"/>
      <c r="K7" s="143"/>
      <c r="L7" s="140"/>
      <c r="M7" s="142"/>
      <c r="N7" s="140"/>
      <c r="Q7" s="147"/>
      <c r="S7" s="148"/>
    </row>
    <row r="8" spans="1:19" ht="18" customHeight="1">
      <c r="A8" s="146"/>
      <c r="B8" s="146"/>
      <c r="H8" s="145" t="s">
        <v>161</v>
      </c>
      <c r="I8" s="142"/>
      <c r="J8" s="140"/>
      <c r="K8" s="143"/>
      <c r="L8" s="140"/>
      <c r="M8" s="142"/>
      <c r="N8" s="140"/>
      <c r="Q8" s="147"/>
      <c r="S8" s="148"/>
    </row>
    <row r="9" spans="1:19" ht="18" customHeight="1">
      <c r="C9" s="142"/>
      <c r="D9" s="140"/>
      <c r="E9" s="143"/>
      <c r="F9" s="140"/>
      <c r="G9" s="142"/>
      <c r="H9" s="141" t="s">
        <v>188</v>
      </c>
      <c r="I9" s="149"/>
      <c r="J9" s="150"/>
      <c r="K9" s="151"/>
      <c r="L9" s="150"/>
      <c r="M9" s="152"/>
      <c r="O9" s="137"/>
      <c r="Q9" s="137"/>
      <c r="S9" s="137"/>
    </row>
    <row r="10" spans="1:19" ht="20.25" customHeight="1">
      <c r="A10" s="153"/>
      <c r="B10" s="140"/>
      <c r="C10" s="140"/>
      <c r="D10" s="140"/>
      <c r="E10" s="140"/>
      <c r="G10" s="140"/>
      <c r="O10" s="149"/>
      <c r="P10" s="150"/>
      <c r="Q10" s="151"/>
      <c r="R10" s="150"/>
      <c r="S10" s="152"/>
    </row>
    <row r="11" spans="1:19" s="150" customFormat="1" ht="20.25" customHeight="1">
      <c r="A11" s="154"/>
      <c r="B11" s="155"/>
      <c r="C11" s="155"/>
      <c r="D11" s="155"/>
      <c r="E11" s="155"/>
      <c r="G11" s="155"/>
      <c r="I11" s="149"/>
      <c r="K11" s="156"/>
      <c r="M11" s="149"/>
      <c r="O11" s="149"/>
      <c r="Q11" s="151"/>
      <c r="S11" s="152"/>
    </row>
    <row r="12" spans="1:19" s="150" customFormat="1" ht="20.25" customHeight="1">
      <c r="A12" s="154"/>
      <c r="B12" s="155"/>
      <c r="C12" s="155"/>
      <c r="D12" s="155"/>
      <c r="E12" s="155"/>
      <c r="G12" s="155"/>
      <c r="I12" s="149"/>
      <c r="K12" s="156"/>
      <c r="M12" s="149"/>
      <c r="O12" s="149"/>
      <c r="Q12" s="151"/>
      <c r="S12" s="152"/>
    </row>
    <row r="13" spans="1:19" s="150" customFormat="1" ht="20.25" customHeight="1">
      <c r="A13" s="154"/>
      <c r="B13" s="1492" t="s">
        <v>298</v>
      </c>
      <c r="C13" s="1493"/>
      <c r="D13" s="1493"/>
      <c r="E13" s="1493"/>
      <c r="F13" s="1494"/>
      <c r="G13" s="1492" t="s">
        <v>162</v>
      </c>
      <c r="H13" s="1495"/>
      <c r="I13" s="1496" t="s">
        <v>163</v>
      </c>
      <c r="J13" s="1489"/>
      <c r="K13" s="1497" t="s">
        <v>163</v>
      </c>
      <c r="L13" s="1498"/>
      <c r="M13" s="1488" t="s">
        <v>163</v>
      </c>
      <c r="N13" s="1489"/>
      <c r="O13" s="1490" t="s">
        <v>164</v>
      </c>
      <c r="P13" s="1491"/>
      <c r="Q13" s="1486" t="s">
        <v>165</v>
      </c>
      <c r="R13" s="1487"/>
      <c r="S13" s="158" t="s">
        <v>166</v>
      </c>
    </row>
    <row r="14" spans="1:19" s="150" customFormat="1" ht="20.25" customHeight="1">
      <c r="A14" s="154"/>
      <c r="B14" s="1492"/>
      <c r="C14" s="1493"/>
      <c r="D14" s="1493"/>
      <c r="E14" s="1493"/>
      <c r="F14" s="1494"/>
      <c r="G14" s="1492"/>
      <c r="H14" s="1495"/>
      <c r="I14" s="159" t="s">
        <v>167</v>
      </c>
      <c r="J14" s="160"/>
      <c r="K14" s="1497" t="s">
        <v>168</v>
      </c>
      <c r="L14" s="1498"/>
      <c r="M14" s="161" t="s">
        <v>167</v>
      </c>
      <c r="N14" s="157"/>
      <c r="O14" s="1490" t="s">
        <v>167</v>
      </c>
      <c r="P14" s="1491"/>
      <c r="Q14" s="1486" t="s">
        <v>168</v>
      </c>
      <c r="R14" s="1487"/>
      <c r="S14" s="162"/>
    </row>
    <row r="15" spans="1:19" s="150" customFormat="1">
      <c r="B15" s="163" t="s">
        <v>169</v>
      </c>
      <c r="C15" s="163"/>
      <c r="D15" s="163"/>
      <c r="E15" s="163"/>
      <c r="F15" s="163"/>
      <c r="G15" s="164" t="s">
        <v>170</v>
      </c>
      <c r="H15" s="163"/>
      <c r="I15" s="165">
        <v>5000</v>
      </c>
      <c r="J15" s="163"/>
      <c r="K15" s="166">
        <v>0.5</v>
      </c>
      <c r="L15" s="163"/>
      <c r="M15" s="167">
        <f>I15*K15</f>
        <v>2500</v>
      </c>
      <c r="N15" s="163"/>
      <c r="O15" s="168">
        <v>4500</v>
      </c>
      <c r="P15" s="169"/>
      <c r="Q15" s="166">
        <v>0.45</v>
      </c>
      <c r="R15" s="169"/>
      <c r="S15" s="170">
        <f>O15*Q15</f>
        <v>2025</v>
      </c>
    </row>
    <row r="16" spans="1:19" s="150" customFormat="1" ht="15.75">
      <c r="G16" s="171"/>
      <c r="I16" s="331"/>
      <c r="K16" s="332"/>
      <c r="M16" s="804"/>
      <c r="O16" s="152"/>
      <c r="Q16" s="151"/>
      <c r="S16" s="333"/>
    </row>
    <row r="17" spans="2:19" s="150" customFormat="1" ht="15.75">
      <c r="B17" s="321"/>
      <c r="C17" s="321"/>
      <c r="D17" s="321"/>
      <c r="E17" s="321"/>
      <c r="F17" s="322"/>
      <c r="G17" s="323"/>
      <c r="I17" s="324"/>
      <c r="J17" s="322"/>
      <c r="K17" s="325"/>
      <c r="L17" s="172"/>
      <c r="M17" s="334">
        <f t="shared" ref="M17:M51" si="0">I17*K17</f>
        <v>0</v>
      </c>
      <c r="N17" s="172"/>
      <c r="O17" s="329"/>
      <c r="P17" s="330"/>
      <c r="Q17" s="325"/>
      <c r="R17" s="173"/>
      <c r="S17" s="336">
        <f>O17*Q17</f>
        <v>0</v>
      </c>
    </row>
    <row r="18" spans="2:19" s="150" customFormat="1" ht="15.75">
      <c r="B18" s="1499"/>
      <c r="C18" s="1499"/>
      <c r="D18" s="1499"/>
      <c r="E18" s="1499"/>
      <c r="F18" s="322"/>
      <c r="G18" s="323"/>
      <c r="I18" s="324"/>
      <c r="J18" s="322"/>
      <c r="K18" s="325"/>
      <c r="L18" s="172"/>
      <c r="M18" s="334">
        <f t="shared" si="0"/>
        <v>0</v>
      </c>
      <c r="N18" s="172"/>
      <c r="O18" s="329"/>
      <c r="P18" s="330"/>
      <c r="Q18" s="325"/>
      <c r="R18" s="172"/>
      <c r="S18" s="336">
        <f t="shared" ref="S18:S51" si="1">O18*Q18</f>
        <v>0</v>
      </c>
    </row>
    <row r="19" spans="2:19" s="150" customFormat="1" ht="15.75">
      <c r="B19" s="1499"/>
      <c r="C19" s="1499"/>
      <c r="D19" s="1499"/>
      <c r="E19" s="1499"/>
      <c r="F19" s="322"/>
      <c r="G19" s="323"/>
      <c r="I19" s="324"/>
      <c r="J19" s="322"/>
      <c r="K19" s="325"/>
      <c r="L19" s="172"/>
      <c r="M19" s="334">
        <f t="shared" si="0"/>
        <v>0</v>
      </c>
      <c r="N19" s="172"/>
      <c r="O19" s="329"/>
      <c r="P19" s="330"/>
      <c r="Q19" s="325"/>
      <c r="R19" s="172"/>
      <c r="S19" s="336">
        <f t="shared" si="1"/>
        <v>0</v>
      </c>
    </row>
    <row r="20" spans="2:19" s="150" customFormat="1" ht="15.75">
      <c r="B20" s="1499"/>
      <c r="C20" s="1499"/>
      <c r="D20" s="1499"/>
      <c r="E20" s="1499"/>
      <c r="F20" s="322"/>
      <c r="G20" s="323"/>
      <c r="I20" s="324"/>
      <c r="J20" s="322"/>
      <c r="K20" s="325"/>
      <c r="L20" s="172"/>
      <c r="M20" s="334">
        <f t="shared" si="0"/>
        <v>0</v>
      </c>
      <c r="N20" s="172"/>
      <c r="O20" s="329"/>
      <c r="P20" s="330"/>
      <c r="Q20" s="325"/>
      <c r="R20" s="172"/>
      <c r="S20" s="336">
        <f t="shared" si="1"/>
        <v>0</v>
      </c>
    </row>
    <row r="21" spans="2:19" s="150" customFormat="1" ht="15.75">
      <c r="B21" s="1499"/>
      <c r="C21" s="1499"/>
      <c r="D21" s="1499"/>
      <c r="E21" s="1499"/>
      <c r="F21" s="322"/>
      <c r="G21" s="323"/>
      <c r="I21" s="324"/>
      <c r="J21" s="322"/>
      <c r="K21" s="325"/>
      <c r="L21" s="172"/>
      <c r="M21" s="334">
        <f t="shared" si="0"/>
        <v>0</v>
      </c>
      <c r="N21" s="172"/>
      <c r="O21" s="329"/>
      <c r="P21" s="330"/>
      <c r="Q21" s="325"/>
      <c r="R21" s="172"/>
      <c r="S21" s="336">
        <f t="shared" si="1"/>
        <v>0</v>
      </c>
    </row>
    <row r="22" spans="2:19" s="150" customFormat="1" ht="15.75">
      <c r="B22" s="1499"/>
      <c r="C22" s="1499"/>
      <c r="D22" s="1499"/>
      <c r="E22" s="1499"/>
      <c r="F22" s="322"/>
      <c r="G22" s="323"/>
      <c r="I22" s="324"/>
      <c r="J22" s="322"/>
      <c r="K22" s="325"/>
      <c r="L22" s="172"/>
      <c r="M22" s="334">
        <f t="shared" si="0"/>
        <v>0</v>
      </c>
      <c r="N22" s="172"/>
      <c r="O22" s="329"/>
      <c r="P22" s="330"/>
      <c r="Q22" s="325"/>
      <c r="R22" s="172"/>
      <c r="S22" s="336">
        <f t="shared" si="1"/>
        <v>0</v>
      </c>
    </row>
    <row r="23" spans="2:19" s="150" customFormat="1" ht="15.75">
      <c r="B23" s="1499"/>
      <c r="C23" s="1499"/>
      <c r="D23" s="1499"/>
      <c r="E23" s="1499"/>
      <c r="F23" s="322"/>
      <c r="G23" s="323"/>
      <c r="I23" s="324"/>
      <c r="J23" s="322"/>
      <c r="K23" s="325"/>
      <c r="L23" s="172"/>
      <c r="M23" s="334">
        <f t="shared" si="0"/>
        <v>0</v>
      </c>
      <c r="N23" s="172"/>
      <c r="O23" s="329"/>
      <c r="P23" s="330"/>
      <c r="Q23" s="325"/>
      <c r="R23" s="172"/>
      <c r="S23" s="336">
        <f t="shared" si="1"/>
        <v>0</v>
      </c>
    </row>
    <row r="24" spans="2:19" s="150" customFormat="1" ht="15.75">
      <c r="B24" s="1499"/>
      <c r="C24" s="1499"/>
      <c r="D24" s="1499"/>
      <c r="E24" s="1499"/>
      <c r="F24" s="322"/>
      <c r="G24" s="323"/>
      <c r="I24" s="324"/>
      <c r="J24" s="322"/>
      <c r="K24" s="325"/>
      <c r="L24" s="172"/>
      <c r="M24" s="334">
        <f t="shared" si="0"/>
        <v>0</v>
      </c>
      <c r="N24" s="172"/>
      <c r="O24" s="329"/>
      <c r="P24" s="330"/>
      <c r="Q24" s="325"/>
      <c r="R24" s="172"/>
      <c r="S24" s="336">
        <f t="shared" si="1"/>
        <v>0</v>
      </c>
    </row>
    <row r="25" spans="2:19" s="150" customFormat="1" ht="15.75">
      <c r="B25" s="1499"/>
      <c r="C25" s="1499"/>
      <c r="D25" s="1499"/>
      <c r="E25" s="1499"/>
      <c r="F25" s="322"/>
      <c r="G25" s="323"/>
      <c r="I25" s="324"/>
      <c r="J25" s="322"/>
      <c r="K25" s="325"/>
      <c r="L25" s="172"/>
      <c r="M25" s="334">
        <f t="shared" si="0"/>
        <v>0</v>
      </c>
      <c r="N25" s="172"/>
      <c r="O25" s="329"/>
      <c r="P25" s="330"/>
      <c r="Q25" s="325"/>
      <c r="R25" s="172"/>
      <c r="S25" s="336">
        <f t="shared" si="1"/>
        <v>0</v>
      </c>
    </row>
    <row r="26" spans="2:19" s="150" customFormat="1" ht="15.75">
      <c r="B26" s="1499"/>
      <c r="C26" s="1499"/>
      <c r="D26" s="1499"/>
      <c r="E26" s="1499"/>
      <c r="F26" s="322"/>
      <c r="G26" s="323"/>
      <c r="I26" s="324"/>
      <c r="J26" s="322"/>
      <c r="K26" s="325"/>
      <c r="L26" s="172"/>
      <c r="M26" s="334">
        <f t="shared" si="0"/>
        <v>0</v>
      </c>
      <c r="N26" s="172"/>
      <c r="O26" s="329"/>
      <c r="P26" s="330"/>
      <c r="Q26" s="325"/>
      <c r="R26" s="172"/>
      <c r="S26" s="336">
        <f t="shared" si="1"/>
        <v>0</v>
      </c>
    </row>
    <row r="27" spans="2:19" s="150" customFormat="1" ht="15.75">
      <c r="B27" s="1499"/>
      <c r="C27" s="1499"/>
      <c r="D27" s="1499"/>
      <c r="E27" s="1499"/>
      <c r="F27" s="322"/>
      <c r="G27" s="323"/>
      <c r="I27" s="324"/>
      <c r="J27" s="322"/>
      <c r="K27" s="325"/>
      <c r="L27" s="172"/>
      <c r="M27" s="334">
        <f t="shared" si="0"/>
        <v>0</v>
      </c>
      <c r="N27" s="172"/>
      <c r="O27" s="329"/>
      <c r="P27" s="330"/>
      <c r="Q27" s="325"/>
      <c r="R27" s="172"/>
      <c r="S27" s="336">
        <f t="shared" si="1"/>
        <v>0</v>
      </c>
    </row>
    <row r="28" spans="2:19" s="150" customFormat="1" ht="15.75">
      <c r="B28" s="1499"/>
      <c r="C28" s="1499"/>
      <c r="D28" s="1499"/>
      <c r="E28" s="1499"/>
      <c r="F28" s="322"/>
      <c r="G28" s="323"/>
      <c r="I28" s="324"/>
      <c r="J28" s="322"/>
      <c r="K28" s="325"/>
      <c r="L28" s="172"/>
      <c r="M28" s="334">
        <f t="shared" si="0"/>
        <v>0</v>
      </c>
      <c r="N28" s="172"/>
      <c r="O28" s="329"/>
      <c r="P28" s="330"/>
      <c r="Q28" s="325"/>
      <c r="R28" s="172"/>
      <c r="S28" s="336">
        <f t="shared" si="1"/>
        <v>0</v>
      </c>
    </row>
    <row r="29" spans="2:19" s="150" customFormat="1" ht="15.75">
      <c r="B29" s="1499"/>
      <c r="C29" s="1499"/>
      <c r="D29" s="1499"/>
      <c r="E29" s="1499"/>
      <c r="F29" s="322"/>
      <c r="G29" s="323"/>
      <c r="I29" s="324"/>
      <c r="J29" s="322"/>
      <c r="K29" s="325"/>
      <c r="L29" s="172"/>
      <c r="M29" s="334">
        <f t="shared" si="0"/>
        <v>0</v>
      </c>
      <c r="N29" s="172"/>
      <c r="O29" s="329"/>
      <c r="P29" s="330"/>
      <c r="Q29" s="325"/>
      <c r="R29" s="172"/>
      <c r="S29" s="336">
        <f t="shared" si="1"/>
        <v>0</v>
      </c>
    </row>
    <row r="30" spans="2:19" s="150" customFormat="1" ht="15.75">
      <c r="B30" s="1499"/>
      <c r="C30" s="1499"/>
      <c r="D30" s="1499"/>
      <c r="E30" s="1499"/>
      <c r="F30" s="322"/>
      <c r="G30" s="323"/>
      <c r="I30" s="324"/>
      <c r="J30" s="322"/>
      <c r="K30" s="325"/>
      <c r="L30" s="172"/>
      <c r="M30" s="334">
        <f t="shared" si="0"/>
        <v>0</v>
      </c>
      <c r="N30" s="172"/>
      <c r="O30" s="329"/>
      <c r="P30" s="330"/>
      <c r="Q30" s="325"/>
      <c r="R30" s="172"/>
      <c r="S30" s="336">
        <f t="shared" si="1"/>
        <v>0</v>
      </c>
    </row>
    <row r="31" spans="2:19" s="150" customFormat="1" ht="15.75">
      <c r="B31" s="1499"/>
      <c r="C31" s="1499"/>
      <c r="D31" s="1499"/>
      <c r="E31" s="1499"/>
      <c r="F31" s="322"/>
      <c r="G31" s="323"/>
      <c r="I31" s="324"/>
      <c r="J31" s="322"/>
      <c r="K31" s="325"/>
      <c r="L31" s="172"/>
      <c r="M31" s="334">
        <f t="shared" si="0"/>
        <v>0</v>
      </c>
      <c r="N31" s="172"/>
      <c r="O31" s="329"/>
      <c r="P31" s="330"/>
      <c r="Q31" s="325"/>
      <c r="R31" s="172"/>
      <c r="S31" s="336">
        <f t="shared" si="1"/>
        <v>0</v>
      </c>
    </row>
    <row r="32" spans="2:19" s="150" customFormat="1" ht="15.75">
      <c r="B32" s="1499"/>
      <c r="C32" s="1499"/>
      <c r="D32" s="1499"/>
      <c r="E32" s="1499"/>
      <c r="F32" s="322"/>
      <c r="G32" s="323"/>
      <c r="I32" s="324"/>
      <c r="J32" s="322"/>
      <c r="K32" s="325"/>
      <c r="L32" s="172"/>
      <c r="M32" s="334">
        <f t="shared" si="0"/>
        <v>0</v>
      </c>
      <c r="N32" s="172"/>
      <c r="O32" s="329"/>
      <c r="P32" s="330"/>
      <c r="Q32" s="325"/>
      <c r="R32" s="172"/>
      <c r="S32" s="336">
        <f t="shared" si="1"/>
        <v>0</v>
      </c>
    </row>
    <row r="33" spans="2:19" s="150" customFormat="1" ht="15.75">
      <c r="B33" s="1499"/>
      <c r="C33" s="1499"/>
      <c r="D33" s="1499"/>
      <c r="E33" s="1499"/>
      <c r="F33" s="322"/>
      <c r="G33" s="323"/>
      <c r="I33" s="324"/>
      <c r="J33" s="322"/>
      <c r="K33" s="325"/>
      <c r="L33" s="172"/>
      <c r="M33" s="334">
        <f t="shared" si="0"/>
        <v>0</v>
      </c>
      <c r="N33" s="172"/>
      <c r="O33" s="329"/>
      <c r="P33" s="330"/>
      <c r="Q33" s="325"/>
      <c r="R33" s="172"/>
      <c r="S33" s="336">
        <f t="shared" si="1"/>
        <v>0</v>
      </c>
    </row>
    <row r="34" spans="2:19" s="150" customFormat="1" ht="15.75">
      <c r="B34" s="1499"/>
      <c r="C34" s="1499"/>
      <c r="D34" s="1499"/>
      <c r="E34" s="1499"/>
      <c r="F34" s="322"/>
      <c r="G34" s="323"/>
      <c r="I34" s="324"/>
      <c r="J34" s="322"/>
      <c r="K34" s="325"/>
      <c r="L34" s="172"/>
      <c r="M34" s="334">
        <f t="shared" si="0"/>
        <v>0</v>
      </c>
      <c r="N34" s="172"/>
      <c r="O34" s="329"/>
      <c r="P34" s="330"/>
      <c r="Q34" s="325"/>
      <c r="R34" s="172"/>
      <c r="S34" s="336">
        <f t="shared" si="1"/>
        <v>0</v>
      </c>
    </row>
    <row r="35" spans="2:19" s="150" customFormat="1" ht="15.75">
      <c r="B35" s="1499"/>
      <c r="C35" s="1499"/>
      <c r="D35" s="1499"/>
      <c r="E35" s="1499"/>
      <c r="F35" s="322"/>
      <c r="G35" s="323"/>
      <c r="I35" s="324"/>
      <c r="J35" s="322"/>
      <c r="K35" s="325"/>
      <c r="L35" s="172"/>
      <c r="M35" s="334">
        <f t="shared" si="0"/>
        <v>0</v>
      </c>
      <c r="N35" s="172"/>
      <c r="O35" s="329"/>
      <c r="P35" s="330"/>
      <c r="Q35" s="325"/>
      <c r="R35" s="172"/>
      <c r="S35" s="336">
        <f t="shared" si="1"/>
        <v>0</v>
      </c>
    </row>
    <row r="36" spans="2:19" s="150" customFormat="1" ht="15.75">
      <c r="B36" s="1499"/>
      <c r="C36" s="1499"/>
      <c r="D36" s="1499"/>
      <c r="E36" s="1499"/>
      <c r="F36" s="322"/>
      <c r="G36" s="323"/>
      <c r="I36" s="324"/>
      <c r="J36" s="322"/>
      <c r="K36" s="325"/>
      <c r="L36" s="172"/>
      <c r="M36" s="334">
        <f t="shared" si="0"/>
        <v>0</v>
      </c>
      <c r="N36" s="172"/>
      <c r="O36" s="329"/>
      <c r="P36" s="330"/>
      <c r="Q36" s="325"/>
      <c r="R36" s="172"/>
      <c r="S36" s="336">
        <f t="shared" si="1"/>
        <v>0</v>
      </c>
    </row>
    <row r="37" spans="2:19" s="150" customFormat="1" ht="15.75">
      <c r="B37" s="1499"/>
      <c r="C37" s="1499"/>
      <c r="D37" s="1499"/>
      <c r="E37" s="1499"/>
      <c r="F37" s="322"/>
      <c r="G37" s="323"/>
      <c r="I37" s="324"/>
      <c r="J37" s="322"/>
      <c r="K37" s="325"/>
      <c r="L37" s="172"/>
      <c r="M37" s="334">
        <f t="shared" si="0"/>
        <v>0</v>
      </c>
      <c r="N37" s="172"/>
      <c r="O37" s="329"/>
      <c r="P37" s="330"/>
      <c r="Q37" s="325"/>
      <c r="R37" s="172"/>
      <c r="S37" s="336">
        <f t="shared" si="1"/>
        <v>0</v>
      </c>
    </row>
    <row r="38" spans="2:19" s="150" customFormat="1" ht="15.75">
      <c r="B38" s="1499"/>
      <c r="C38" s="1499"/>
      <c r="D38" s="1499"/>
      <c r="E38" s="1499"/>
      <c r="F38" s="322"/>
      <c r="G38" s="323"/>
      <c r="I38" s="324"/>
      <c r="J38" s="322"/>
      <c r="K38" s="325"/>
      <c r="L38" s="172"/>
      <c r="M38" s="334">
        <f t="shared" si="0"/>
        <v>0</v>
      </c>
      <c r="N38" s="172"/>
      <c r="O38" s="329"/>
      <c r="P38" s="330"/>
      <c r="Q38" s="325"/>
      <c r="R38" s="172"/>
      <c r="S38" s="336">
        <f t="shared" si="1"/>
        <v>0</v>
      </c>
    </row>
    <row r="39" spans="2:19" s="150" customFormat="1" ht="15.75">
      <c r="B39" s="1499"/>
      <c r="C39" s="1499"/>
      <c r="D39" s="1499"/>
      <c r="E39" s="1499"/>
      <c r="F39" s="322"/>
      <c r="G39" s="323"/>
      <c r="I39" s="324"/>
      <c r="J39" s="322"/>
      <c r="K39" s="325"/>
      <c r="L39" s="172"/>
      <c r="M39" s="334">
        <f t="shared" si="0"/>
        <v>0</v>
      </c>
      <c r="N39" s="172"/>
      <c r="O39" s="329"/>
      <c r="P39" s="330"/>
      <c r="Q39" s="325"/>
      <c r="R39" s="172"/>
      <c r="S39" s="336">
        <f t="shared" si="1"/>
        <v>0</v>
      </c>
    </row>
    <row r="40" spans="2:19" s="150" customFormat="1" ht="15.75">
      <c r="B40" s="1499"/>
      <c r="C40" s="1499"/>
      <c r="D40" s="1499"/>
      <c r="E40" s="1499"/>
      <c r="F40" s="322"/>
      <c r="G40" s="323"/>
      <c r="I40" s="324"/>
      <c r="J40" s="322"/>
      <c r="K40" s="325"/>
      <c r="L40" s="172"/>
      <c r="M40" s="334">
        <f t="shared" si="0"/>
        <v>0</v>
      </c>
      <c r="N40" s="172"/>
      <c r="O40" s="329"/>
      <c r="P40" s="330"/>
      <c r="Q40" s="325"/>
      <c r="R40" s="172"/>
      <c r="S40" s="336">
        <f t="shared" si="1"/>
        <v>0</v>
      </c>
    </row>
    <row r="41" spans="2:19" s="150" customFormat="1" ht="15.75">
      <c r="B41" s="1499"/>
      <c r="C41" s="1499"/>
      <c r="D41" s="1499"/>
      <c r="E41" s="1499"/>
      <c r="F41" s="322"/>
      <c r="G41" s="323"/>
      <c r="I41" s="324"/>
      <c r="J41" s="322"/>
      <c r="K41" s="325"/>
      <c r="L41" s="172"/>
      <c r="M41" s="334">
        <f t="shared" si="0"/>
        <v>0</v>
      </c>
      <c r="N41" s="172"/>
      <c r="O41" s="329"/>
      <c r="P41" s="330"/>
      <c r="Q41" s="325"/>
      <c r="R41" s="172"/>
      <c r="S41" s="336">
        <f t="shared" si="1"/>
        <v>0</v>
      </c>
    </row>
    <row r="42" spans="2:19" s="150" customFormat="1" ht="15.75">
      <c r="B42" s="1499"/>
      <c r="C42" s="1499"/>
      <c r="D42" s="1499"/>
      <c r="E42" s="1499"/>
      <c r="F42" s="322"/>
      <c r="G42" s="323"/>
      <c r="I42" s="324"/>
      <c r="J42" s="322"/>
      <c r="K42" s="325"/>
      <c r="L42" s="172"/>
      <c r="M42" s="334">
        <f t="shared" si="0"/>
        <v>0</v>
      </c>
      <c r="N42" s="172"/>
      <c r="O42" s="329"/>
      <c r="P42" s="330"/>
      <c r="Q42" s="325"/>
      <c r="R42" s="172"/>
      <c r="S42" s="336">
        <f t="shared" si="1"/>
        <v>0</v>
      </c>
    </row>
    <row r="43" spans="2:19" s="150" customFormat="1" ht="15.75">
      <c r="B43" s="1499"/>
      <c r="C43" s="1499"/>
      <c r="D43" s="1499"/>
      <c r="E43" s="1499"/>
      <c r="F43" s="322"/>
      <c r="G43" s="323"/>
      <c r="I43" s="324"/>
      <c r="J43" s="322"/>
      <c r="K43" s="325"/>
      <c r="L43" s="172"/>
      <c r="M43" s="334">
        <f t="shared" si="0"/>
        <v>0</v>
      </c>
      <c r="N43" s="172"/>
      <c r="O43" s="329"/>
      <c r="P43" s="330"/>
      <c r="Q43" s="325"/>
      <c r="R43" s="172"/>
      <c r="S43" s="336">
        <f t="shared" si="1"/>
        <v>0</v>
      </c>
    </row>
    <row r="44" spans="2:19" s="150" customFormat="1" ht="15.75">
      <c r="B44" s="1499"/>
      <c r="C44" s="1499"/>
      <c r="D44" s="1499"/>
      <c r="E44" s="1499"/>
      <c r="F44" s="322"/>
      <c r="G44" s="323"/>
      <c r="I44" s="324"/>
      <c r="J44" s="322"/>
      <c r="K44" s="325"/>
      <c r="L44" s="172"/>
      <c r="M44" s="334">
        <f t="shared" si="0"/>
        <v>0</v>
      </c>
      <c r="N44" s="172"/>
      <c r="O44" s="329"/>
      <c r="P44" s="330"/>
      <c r="Q44" s="325"/>
      <c r="R44" s="172"/>
      <c r="S44" s="336">
        <f t="shared" si="1"/>
        <v>0</v>
      </c>
    </row>
    <row r="45" spans="2:19" s="150" customFormat="1" ht="15.75">
      <c r="B45" s="1499"/>
      <c r="C45" s="1499"/>
      <c r="D45" s="1499"/>
      <c r="E45" s="1499"/>
      <c r="F45" s="322"/>
      <c r="G45" s="323"/>
      <c r="I45" s="324"/>
      <c r="J45" s="322"/>
      <c r="K45" s="325"/>
      <c r="L45" s="172"/>
      <c r="M45" s="334">
        <f t="shared" si="0"/>
        <v>0</v>
      </c>
      <c r="N45" s="172"/>
      <c r="O45" s="329"/>
      <c r="P45" s="330"/>
      <c r="Q45" s="325"/>
      <c r="R45" s="172"/>
      <c r="S45" s="336">
        <f t="shared" si="1"/>
        <v>0</v>
      </c>
    </row>
    <row r="46" spans="2:19" s="150" customFormat="1" ht="15.75">
      <c r="B46" s="1499"/>
      <c r="C46" s="1499"/>
      <c r="D46" s="1499"/>
      <c r="E46" s="1499"/>
      <c r="F46" s="322"/>
      <c r="G46" s="323"/>
      <c r="I46" s="324"/>
      <c r="J46" s="322"/>
      <c r="K46" s="325"/>
      <c r="L46" s="172"/>
      <c r="M46" s="334">
        <f t="shared" si="0"/>
        <v>0</v>
      </c>
      <c r="N46" s="172"/>
      <c r="O46" s="329"/>
      <c r="P46" s="330"/>
      <c r="Q46" s="325"/>
      <c r="R46" s="172"/>
      <c r="S46" s="336">
        <f t="shared" si="1"/>
        <v>0</v>
      </c>
    </row>
    <row r="47" spans="2:19" s="150" customFormat="1" ht="15.75">
      <c r="B47" s="1499"/>
      <c r="C47" s="1499"/>
      <c r="D47" s="1499"/>
      <c r="E47" s="1499"/>
      <c r="F47" s="322"/>
      <c r="G47" s="323"/>
      <c r="I47" s="324"/>
      <c r="J47" s="322"/>
      <c r="K47" s="325"/>
      <c r="L47" s="172"/>
      <c r="M47" s="334">
        <f t="shared" si="0"/>
        <v>0</v>
      </c>
      <c r="N47" s="172"/>
      <c r="O47" s="329"/>
      <c r="P47" s="330"/>
      <c r="Q47" s="325"/>
      <c r="R47" s="172"/>
      <c r="S47" s="336">
        <f t="shared" si="1"/>
        <v>0</v>
      </c>
    </row>
    <row r="48" spans="2:19" s="150" customFormat="1" ht="15.75">
      <c r="B48" s="1499"/>
      <c r="C48" s="1499"/>
      <c r="D48" s="1499"/>
      <c r="E48" s="1499"/>
      <c r="F48" s="322"/>
      <c r="G48" s="323"/>
      <c r="I48" s="324"/>
      <c r="J48" s="322"/>
      <c r="K48" s="325"/>
      <c r="L48" s="172"/>
      <c r="M48" s="334">
        <f t="shared" si="0"/>
        <v>0</v>
      </c>
      <c r="N48" s="172"/>
      <c r="O48" s="329"/>
      <c r="P48" s="330"/>
      <c r="Q48" s="325"/>
      <c r="R48" s="172"/>
      <c r="S48" s="336">
        <f t="shared" si="1"/>
        <v>0</v>
      </c>
    </row>
    <row r="49" spans="2:19" s="150" customFormat="1" ht="15.75">
      <c r="B49" s="1499"/>
      <c r="C49" s="1499"/>
      <c r="D49" s="1499"/>
      <c r="E49" s="1499"/>
      <c r="F49" s="322"/>
      <c r="G49" s="323"/>
      <c r="I49" s="324"/>
      <c r="J49" s="322"/>
      <c r="K49" s="325"/>
      <c r="L49" s="172"/>
      <c r="M49" s="334">
        <f t="shared" si="0"/>
        <v>0</v>
      </c>
      <c r="N49" s="172"/>
      <c r="O49" s="329"/>
      <c r="P49" s="330"/>
      <c r="Q49" s="325"/>
      <c r="R49" s="172"/>
      <c r="S49" s="336">
        <f t="shared" si="1"/>
        <v>0</v>
      </c>
    </row>
    <row r="50" spans="2:19" s="150" customFormat="1" ht="15.75">
      <c r="B50" s="1499"/>
      <c r="C50" s="1499"/>
      <c r="D50" s="1499"/>
      <c r="E50" s="1499"/>
      <c r="F50" s="322"/>
      <c r="G50" s="323"/>
      <c r="I50" s="324"/>
      <c r="J50" s="322"/>
      <c r="K50" s="325"/>
      <c r="L50" s="172"/>
      <c r="M50" s="334">
        <f t="shared" si="0"/>
        <v>0</v>
      </c>
      <c r="N50" s="172"/>
      <c r="O50" s="329"/>
      <c r="P50" s="330"/>
      <c r="Q50" s="325"/>
      <c r="R50" s="172"/>
      <c r="S50" s="336">
        <f t="shared" si="1"/>
        <v>0</v>
      </c>
    </row>
    <row r="51" spans="2:19" s="150" customFormat="1" ht="16.5" thickBot="1">
      <c r="B51" s="1499"/>
      <c r="C51" s="1499"/>
      <c r="D51" s="1499"/>
      <c r="E51" s="1499"/>
      <c r="F51" s="322"/>
      <c r="G51" s="323"/>
      <c r="I51" s="326"/>
      <c r="J51" s="327"/>
      <c r="K51" s="328"/>
      <c r="L51" s="174"/>
      <c r="M51" s="335">
        <f t="shared" si="0"/>
        <v>0</v>
      </c>
      <c r="N51" s="172"/>
      <c r="O51" s="329"/>
      <c r="P51" s="330"/>
      <c r="Q51" s="325"/>
      <c r="R51" s="172"/>
      <c r="S51" s="336">
        <f t="shared" si="1"/>
        <v>0</v>
      </c>
    </row>
    <row r="52" spans="2:19" s="150" customFormat="1" ht="15.75" thickTop="1">
      <c r="I52" s="333"/>
      <c r="K52" s="332"/>
      <c r="M52" s="152"/>
      <c r="O52" s="175"/>
      <c r="Q52" s="176"/>
      <c r="S52" s="337"/>
    </row>
    <row r="53" spans="2:19" s="150" customFormat="1" ht="15.75">
      <c r="B53" s="177" t="s">
        <v>171</v>
      </c>
      <c r="C53" s="178"/>
      <c r="D53" s="178"/>
      <c r="E53" s="178"/>
      <c r="F53" s="179"/>
      <c r="G53" s="179"/>
      <c r="H53" s="180"/>
      <c r="I53" s="181"/>
      <c r="J53" s="182"/>
      <c r="K53" s="183"/>
      <c r="L53" s="184"/>
      <c r="M53" s="185">
        <f>SUM(M17:M52)</f>
        <v>0</v>
      </c>
      <c r="N53" s="179"/>
      <c r="O53" s="186"/>
      <c r="P53" s="179"/>
      <c r="Q53" s="187"/>
      <c r="R53" s="179"/>
      <c r="S53" s="188">
        <f>SUM(S17:S52)</f>
        <v>0</v>
      </c>
    </row>
    <row r="54" spans="2:19" s="150" customFormat="1" ht="4.5" customHeight="1">
      <c r="I54" s="149"/>
      <c r="K54" s="156"/>
      <c r="M54" s="149"/>
      <c r="O54" s="149"/>
      <c r="Q54" s="156"/>
      <c r="S54" s="189"/>
    </row>
    <row r="55" spans="2:19" s="150" customFormat="1" ht="21.75" customHeight="1" thickBot="1">
      <c r="B55" s="190" t="s">
        <v>172</v>
      </c>
      <c r="C55" s="191"/>
      <c r="D55" s="191"/>
      <c r="E55" s="191"/>
      <c r="F55" s="192"/>
      <c r="G55" s="192"/>
      <c r="H55" s="192"/>
      <c r="I55" s="193"/>
      <c r="J55" s="192"/>
      <c r="K55" s="194"/>
      <c r="L55" s="192"/>
      <c r="M55" s="193">
        <v>0</v>
      </c>
      <c r="N55" s="192"/>
      <c r="O55" s="193"/>
      <c r="P55" s="192"/>
      <c r="Q55" s="194"/>
      <c r="R55" s="192"/>
      <c r="S55" s="1062"/>
    </row>
    <row r="56" spans="2:19" s="201" customFormat="1" ht="19.5" thickTop="1" thickBot="1">
      <c r="B56" s="195" t="s">
        <v>173</v>
      </c>
      <c r="C56" s="195"/>
      <c r="D56" s="195"/>
      <c r="E56" s="195"/>
      <c r="F56" s="196"/>
      <c r="G56" s="196"/>
      <c r="H56" s="196"/>
      <c r="I56" s="197"/>
      <c r="J56" s="198"/>
      <c r="K56" s="199"/>
      <c r="L56" s="196"/>
      <c r="M56" s="200">
        <f>SUM(M53:M55)</f>
        <v>0</v>
      </c>
      <c r="N56" s="196"/>
      <c r="O56" s="197">
        <f>COUNTA(O17:O51)</f>
        <v>0</v>
      </c>
      <c r="P56" s="196"/>
      <c r="Q56" s="199"/>
      <c r="R56" s="196"/>
      <c r="S56" s="200">
        <f>SUM(S53:S55)</f>
        <v>0</v>
      </c>
    </row>
    <row r="57" spans="2:19" s="150" customFormat="1" ht="16.5" thickTop="1">
      <c r="B57" s="155"/>
      <c r="C57" s="155"/>
      <c r="D57" s="155"/>
      <c r="E57" s="155"/>
      <c r="I57" s="149"/>
      <c r="K57" s="156"/>
      <c r="M57" s="149"/>
      <c r="O57" s="149"/>
      <c r="Q57" s="156"/>
      <c r="S57" s="152"/>
    </row>
    <row r="58" spans="2:19" s="202" customFormat="1">
      <c r="G58" s="203"/>
      <c r="H58" s="204"/>
      <c r="I58" s="204"/>
      <c r="J58" s="204"/>
      <c r="K58" s="204" t="s">
        <v>174</v>
      </c>
      <c r="L58" s="204"/>
      <c r="M58" s="805" t="e">
        <f>M55/M53</f>
        <v>#DIV/0!</v>
      </c>
      <c r="N58" s="204"/>
      <c r="O58" s="204"/>
      <c r="P58" s="204"/>
      <c r="Q58" s="204"/>
      <c r="R58" s="204"/>
      <c r="S58" s="805" t="e">
        <f>S55/S53</f>
        <v>#DIV/0!</v>
      </c>
    </row>
    <row r="59" spans="2:19" s="150" customFormat="1">
      <c r="I59" s="149"/>
      <c r="K59" s="156"/>
      <c r="M59" s="149"/>
      <c r="O59" s="149"/>
      <c r="Q59" s="156"/>
      <c r="S59" s="149"/>
    </row>
    <row r="60" spans="2:19" s="150" customFormat="1">
      <c r="I60" s="149"/>
      <c r="K60" s="156"/>
      <c r="M60" s="149"/>
      <c r="O60" s="149"/>
      <c r="Q60" s="156"/>
      <c r="S60" s="149"/>
    </row>
    <row r="61" spans="2:19" s="150" customFormat="1">
      <c r="I61" s="149"/>
      <c r="K61" s="156"/>
      <c r="M61" s="149"/>
      <c r="O61" s="149"/>
      <c r="Q61" s="156"/>
      <c r="S61" s="149"/>
    </row>
    <row r="62" spans="2:19" s="150" customFormat="1">
      <c r="I62" s="149"/>
      <c r="K62" s="156"/>
      <c r="M62" s="149"/>
      <c r="O62" s="149"/>
      <c r="Q62" s="156"/>
      <c r="S62" s="149"/>
    </row>
    <row r="63" spans="2:19" s="150" customFormat="1">
      <c r="I63" s="149"/>
      <c r="K63" s="156"/>
      <c r="M63" s="149"/>
      <c r="O63" s="149"/>
      <c r="Q63" s="156"/>
      <c r="S63" s="149"/>
    </row>
    <row r="64" spans="2:19" s="150" customFormat="1" ht="15.75">
      <c r="D64" s="1066"/>
      <c r="E64" s="1066"/>
      <c r="F64" s="1067"/>
      <c r="G64" s="1067"/>
      <c r="I64" s="149"/>
      <c r="K64" s="156"/>
      <c r="M64" s="149"/>
      <c r="O64" s="149"/>
      <c r="Q64" s="156"/>
      <c r="S64" s="149"/>
    </row>
    <row r="65" spans="9:19" s="150" customFormat="1">
      <c r="I65" s="149"/>
      <c r="K65" s="156"/>
      <c r="M65" s="149"/>
      <c r="O65" s="149"/>
      <c r="Q65" s="156"/>
      <c r="S65" s="149"/>
    </row>
    <row r="66" spans="9:19" s="150" customFormat="1">
      <c r="I66" s="149"/>
      <c r="K66" s="156"/>
      <c r="M66" s="149"/>
      <c r="O66" s="149"/>
      <c r="Q66" s="156"/>
      <c r="S66" s="149"/>
    </row>
    <row r="67" spans="9:19" s="150" customFormat="1">
      <c r="I67" s="149"/>
      <c r="K67" s="156"/>
      <c r="M67" s="149"/>
      <c r="O67" s="149"/>
      <c r="Q67" s="156"/>
      <c r="S67" s="149"/>
    </row>
    <row r="68" spans="9:19" s="150" customFormat="1">
      <c r="I68" s="149"/>
      <c r="K68" s="156"/>
      <c r="M68" s="149"/>
      <c r="O68" s="149"/>
      <c r="Q68" s="156"/>
      <c r="S68" s="149"/>
    </row>
    <row r="69" spans="9:19" s="150" customFormat="1">
      <c r="I69" s="149"/>
      <c r="K69" s="156"/>
      <c r="M69" s="149"/>
      <c r="O69" s="149"/>
      <c r="Q69" s="156"/>
      <c r="S69" s="149"/>
    </row>
    <row r="70" spans="9:19" s="150" customFormat="1">
      <c r="I70" s="149"/>
      <c r="K70" s="156"/>
      <c r="M70" s="149"/>
      <c r="O70" s="149"/>
      <c r="Q70" s="156"/>
      <c r="S70" s="149"/>
    </row>
    <row r="71" spans="9:19" s="150" customFormat="1">
      <c r="I71" s="149"/>
      <c r="K71" s="156"/>
      <c r="M71" s="149"/>
      <c r="O71" s="149"/>
      <c r="Q71" s="156"/>
      <c r="S71" s="149"/>
    </row>
    <row r="72" spans="9:19" s="150" customFormat="1">
      <c r="I72" s="149"/>
      <c r="K72" s="156"/>
      <c r="M72" s="149"/>
      <c r="O72" s="149"/>
      <c r="Q72" s="156"/>
      <c r="S72" s="149"/>
    </row>
    <row r="73" spans="9:19" s="150" customFormat="1">
      <c r="I73" s="149"/>
      <c r="K73" s="156"/>
      <c r="M73" s="149"/>
      <c r="O73" s="149"/>
      <c r="Q73" s="156"/>
      <c r="S73" s="149"/>
    </row>
    <row r="74" spans="9:19" s="150" customFormat="1">
      <c r="I74" s="149"/>
      <c r="K74" s="156"/>
      <c r="M74" s="149"/>
      <c r="O74" s="149"/>
      <c r="Q74" s="156"/>
      <c r="S74" s="149"/>
    </row>
    <row r="75" spans="9:19" s="150" customFormat="1">
      <c r="I75" s="149"/>
      <c r="K75" s="156"/>
      <c r="M75" s="149"/>
      <c r="O75" s="149"/>
      <c r="Q75" s="156"/>
      <c r="S75" s="149"/>
    </row>
    <row r="76" spans="9:19" s="150" customFormat="1">
      <c r="I76" s="149"/>
      <c r="K76" s="156"/>
      <c r="M76" s="149"/>
      <c r="O76" s="149"/>
      <c r="Q76" s="156"/>
      <c r="S76" s="149"/>
    </row>
    <row r="77" spans="9:19" s="150" customFormat="1">
      <c r="I77" s="149"/>
      <c r="K77" s="156"/>
      <c r="M77" s="149"/>
      <c r="O77" s="149"/>
      <c r="Q77" s="156"/>
      <c r="S77" s="149"/>
    </row>
    <row r="78" spans="9:19" s="150" customFormat="1">
      <c r="I78" s="149"/>
      <c r="K78" s="156"/>
      <c r="M78" s="149"/>
      <c r="O78" s="149"/>
      <c r="Q78" s="156"/>
      <c r="S78" s="149"/>
    </row>
    <row r="79" spans="9:19" s="150" customFormat="1">
      <c r="I79" s="149"/>
      <c r="K79" s="156"/>
      <c r="M79" s="149"/>
      <c r="O79" s="149"/>
      <c r="Q79" s="156"/>
      <c r="S79" s="149"/>
    </row>
    <row r="80" spans="9:19" s="150" customFormat="1">
      <c r="I80" s="149"/>
      <c r="K80" s="156"/>
      <c r="M80" s="149"/>
      <c r="O80" s="149"/>
      <c r="Q80" s="156"/>
      <c r="S80" s="149"/>
    </row>
    <row r="81" spans="9:19" s="150" customFormat="1">
      <c r="I81" s="149"/>
      <c r="K81" s="156"/>
      <c r="M81" s="149"/>
      <c r="O81" s="149"/>
      <c r="Q81" s="156"/>
      <c r="S81" s="149"/>
    </row>
    <row r="82" spans="9:19" s="150" customFormat="1">
      <c r="I82" s="149"/>
      <c r="K82" s="156"/>
      <c r="M82" s="149"/>
      <c r="O82" s="149"/>
      <c r="Q82" s="156"/>
      <c r="S82" s="149"/>
    </row>
    <row r="83" spans="9:19" s="150" customFormat="1">
      <c r="I83" s="149"/>
      <c r="K83" s="156"/>
      <c r="M83" s="149"/>
      <c r="O83" s="149"/>
      <c r="Q83" s="156"/>
      <c r="S83" s="149"/>
    </row>
    <row r="84" spans="9:19" s="150" customFormat="1">
      <c r="I84" s="149"/>
      <c r="K84" s="156"/>
      <c r="M84" s="149"/>
      <c r="O84" s="149"/>
      <c r="Q84" s="156"/>
      <c r="S84" s="149"/>
    </row>
    <row r="85" spans="9:19" s="150" customFormat="1">
      <c r="I85" s="149"/>
      <c r="K85" s="156"/>
      <c r="M85" s="149"/>
      <c r="O85" s="149"/>
      <c r="Q85" s="156"/>
      <c r="S85" s="149"/>
    </row>
    <row r="86" spans="9:19" s="150" customFormat="1">
      <c r="I86" s="149"/>
      <c r="K86" s="156"/>
      <c r="M86" s="149"/>
      <c r="O86" s="149"/>
      <c r="Q86" s="156"/>
      <c r="S86" s="149"/>
    </row>
    <row r="87" spans="9:19" s="150" customFormat="1">
      <c r="I87" s="149"/>
      <c r="K87" s="156"/>
      <c r="M87" s="149"/>
      <c r="O87" s="149"/>
      <c r="Q87" s="156"/>
      <c r="S87" s="149"/>
    </row>
    <row r="88" spans="9:19" s="150" customFormat="1">
      <c r="I88" s="149"/>
      <c r="K88" s="156"/>
      <c r="M88" s="149"/>
      <c r="O88" s="149"/>
      <c r="Q88" s="156"/>
      <c r="S88" s="149"/>
    </row>
    <row r="89" spans="9:19" s="150" customFormat="1">
      <c r="I89" s="149"/>
      <c r="K89" s="156"/>
      <c r="M89" s="149"/>
      <c r="O89" s="149"/>
      <c r="Q89" s="156"/>
      <c r="S89" s="149"/>
    </row>
    <row r="90" spans="9:19" s="150" customFormat="1">
      <c r="I90" s="149"/>
      <c r="K90" s="156"/>
      <c r="M90" s="149"/>
      <c r="O90" s="149"/>
      <c r="Q90" s="156"/>
      <c r="S90" s="149"/>
    </row>
    <row r="91" spans="9:19" s="150" customFormat="1">
      <c r="I91" s="149"/>
      <c r="K91" s="156"/>
      <c r="M91" s="149"/>
      <c r="O91" s="149"/>
      <c r="Q91" s="156"/>
      <c r="S91" s="149"/>
    </row>
    <row r="92" spans="9:19" s="150" customFormat="1">
      <c r="I92" s="149"/>
      <c r="K92" s="156"/>
      <c r="M92" s="149"/>
      <c r="O92" s="149"/>
      <c r="Q92" s="156"/>
      <c r="S92" s="149"/>
    </row>
    <row r="93" spans="9:19" s="150" customFormat="1">
      <c r="I93" s="149"/>
      <c r="K93" s="156"/>
      <c r="M93" s="149"/>
      <c r="O93" s="149"/>
      <c r="Q93" s="156"/>
      <c r="S93" s="149"/>
    </row>
    <row r="94" spans="9:19" s="150" customFormat="1">
      <c r="I94" s="149"/>
      <c r="K94" s="156"/>
      <c r="M94" s="149"/>
      <c r="O94" s="149"/>
      <c r="Q94" s="156"/>
      <c r="S94" s="149"/>
    </row>
    <row r="95" spans="9:19" s="150" customFormat="1">
      <c r="I95" s="149"/>
      <c r="K95" s="156"/>
      <c r="M95" s="149"/>
      <c r="O95" s="149"/>
      <c r="Q95" s="156"/>
      <c r="S95" s="149"/>
    </row>
    <row r="96" spans="9:19" s="150" customFormat="1">
      <c r="I96" s="149"/>
      <c r="K96" s="156"/>
      <c r="M96" s="149"/>
      <c r="O96" s="149"/>
      <c r="Q96" s="156"/>
      <c r="S96" s="149"/>
    </row>
    <row r="97" spans="9:19" s="150" customFormat="1">
      <c r="I97" s="149"/>
      <c r="K97" s="156"/>
      <c r="M97" s="149"/>
      <c r="O97" s="149"/>
      <c r="Q97" s="156"/>
      <c r="S97" s="149"/>
    </row>
    <row r="98" spans="9:19" s="150" customFormat="1">
      <c r="I98" s="149"/>
      <c r="K98" s="156"/>
      <c r="M98" s="149"/>
      <c r="O98" s="149"/>
      <c r="Q98" s="156"/>
      <c r="S98" s="149"/>
    </row>
    <row r="99" spans="9:19" s="150" customFormat="1">
      <c r="I99" s="149"/>
      <c r="K99" s="156"/>
      <c r="M99" s="149"/>
      <c r="O99" s="149"/>
      <c r="Q99" s="156"/>
      <c r="S99" s="149"/>
    </row>
    <row r="100" spans="9:19" s="150" customFormat="1">
      <c r="I100" s="149"/>
      <c r="K100" s="156"/>
      <c r="M100" s="149"/>
      <c r="O100" s="149"/>
      <c r="Q100" s="156"/>
      <c r="S100" s="149"/>
    </row>
    <row r="101" spans="9:19" s="150" customFormat="1">
      <c r="I101" s="149"/>
      <c r="K101" s="156"/>
      <c r="M101" s="149"/>
      <c r="O101" s="149"/>
      <c r="Q101" s="156"/>
      <c r="S101" s="149"/>
    </row>
    <row r="102" spans="9:19" s="150" customFormat="1">
      <c r="I102" s="149"/>
      <c r="K102" s="156"/>
      <c r="M102" s="149"/>
      <c r="O102" s="149"/>
      <c r="Q102" s="156"/>
      <c r="S102" s="149"/>
    </row>
    <row r="103" spans="9:19" s="150" customFormat="1">
      <c r="I103" s="149"/>
      <c r="K103" s="156"/>
      <c r="M103" s="149"/>
      <c r="O103" s="149"/>
      <c r="Q103" s="156"/>
      <c r="S103" s="149"/>
    </row>
    <row r="104" spans="9:19" s="150" customFormat="1">
      <c r="I104" s="149"/>
      <c r="K104" s="156"/>
      <c r="M104" s="149"/>
      <c r="O104" s="149"/>
      <c r="Q104" s="156"/>
      <c r="S104" s="149"/>
    </row>
    <row r="105" spans="9:19" s="150" customFormat="1">
      <c r="I105" s="149"/>
      <c r="K105" s="156"/>
      <c r="M105" s="149"/>
      <c r="O105" s="149"/>
      <c r="Q105" s="156"/>
      <c r="S105" s="149"/>
    </row>
    <row r="106" spans="9:19" s="150" customFormat="1">
      <c r="I106" s="149"/>
      <c r="K106" s="156"/>
      <c r="M106" s="149"/>
      <c r="O106" s="149"/>
      <c r="Q106" s="156"/>
      <c r="S106" s="149"/>
    </row>
    <row r="107" spans="9:19" s="150" customFormat="1">
      <c r="I107" s="149"/>
      <c r="K107" s="156"/>
      <c r="M107" s="149"/>
      <c r="O107" s="149"/>
      <c r="Q107" s="156"/>
      <c r="S107" s="149"/>
    </row>
    <row r="108" spans="9:19" s="150" customFormat="1">
      <c r="I108" s="149"/>
      <c r="K108" s="156"/>
      <c r="M108" s="149"/>
      <c r="O108" s="149"/>
      <c r="Q108" s="156"/>
      <c r="S108" s="149"/>
    </row>
    <row r="109" spans="9:19" s="150" customFormat="1">
      <c r="I109" s="149"/>
      <c r="K109" s="156"/>
      <c r="M109" s="149"/>
      <c r="O109" s="149"/>
      <c r="Q109" s="156"/>
      <c r="S109" s="149"/>
    </row>
    <row r="110" spans="9:19" s="150" customFormat="1">
      <c r="I110" s="149"/>
      <c r="K110" s="156"/>
      <c r="M110" s="149"/>
      <c r="O110" s="149"/>
      <c r="Q110" s="156"/>
      <c r="S110" s="149"/>
    </row>
    <row r="111" spans="9:19" s="150" customFormat="1">
      <c r="I111" s="149"/>
      <c r="K111" s="156"/>
      <c r="M111" s="149"/>
      <c r="O111" s="149"/>
      <c r="Q111" s="156"/>
      <c r="S111" s="149"/>
    </row>
    <row r="112" spans="9:19" s="150" customFormat="1">
      <c r="I112" s="149"/>
      <c r="K112" s="156"/>
      <c r="M112" s="149"/>
      <c r="O112" s="149"/>
      <c r="Q112" s="156"/>
      <c r="S112" s="149"/>
    </row>
    <row r="113" spans="9:19" s="150" customFormat="1">
      <c r="I113" s="149"/>
      <c r="K113" s="156"/>
      <c r="M113" s="149"/>
      <c r="O113" s="149"/>
      <c r="Q113" s="156"/>
      <c r="S113" s="149"/>
    </row>
    <row r="114" spans="9:19" s="150" customFormat="1">
      <c r="I114" s="149"/>
      <c r="K114" s="156"/>
      <c r="M114" s="149"/>
      <c r="O114" s="149"/>
      <c r="Q114" s="156"/>
      <c r="S114" s="149"/>
    </row>
    <row r="115" spans="9:19" s="150" customFormat="1">
      <c r="I115" s="149"/>
      <c r="K115" s="156"/>
      <c r="M115" s="149"/>
      <c r="O115" s="149"/>
      <c r="Q115" s="156"/>
      <c r="S115" s="149"/>
    </row>
    <row r="116" spans="9:19" s="150" customFormat="1">
      <c r="I116" s="149"/>
      <c r="K116" s="156"/>
      <c r="M116" s="149"/>
      <c r="O116" s="149"/>
      <c r="Q116" s="156"/>
      <c r="S116" s="149"/>
    </row>
    <row r="117" spans="9:19" s="150" customFormat="1">
      <c r="I117" s="149"/>
      <c r="K117" s="156"/>
      <c r="M117" s="149"/>
      <c r="O117" s="149"/>
      <c r="Q117" s="156"/>
      <c r="S117" s="149"/>
    </row>
    <row r="118" spans="9:19" s="150" customFormat="1">
      <c r="I118" s="149"/>
      <c r="K118" s="156"/>
      <c r="M118" s="149"/>
      <c r="O118" s="149"/>
      <c r="Q118" s="156"/>
      <c r="S118" s="149"/>
    </row>
    <row r="119" spans="9:19" s="150" customFormat="1">
      <c r="I119" s="149"/>
      <c r="K119" s="156"/>
      <c r="M119" s="149"/>
      <c r="O119" s="149"/>
      <c r="Q119" s="156"/>
      <c r="S119" s="149"/>
    </row>
    <row r="120" spans="9:19" s="150" customFormat="1">
      <c r="I120" s="149"/>
      <c r="K120" s="156"/>
      <c r="M120" s="149"/>
      <c r="O120" s="149"/>
      <c r="Q120" s="156"/>
      <c r="S120" s="149"/>
    </row>
    <row r="121" spans="9:19" s="150" customFormat="1">
      <c r="I121" s="149"/>
      <c r="K121" s="156"/>
      <c r="M121" s="149"/>
      <c r="O121" s="149"/>
      <c r="Q121" s="156"/>
      <c r="S121" s="149"/>
    </row>
    <row r="122" spans="9:19" s="150" customFormat="1">
      <c r="I122" s="149"/>
      <c r="K122" s="156"/>
      <c r="M122" s="149"/>
      <c r="O122" s="149"/>
      <c r="Q122" s="156"/>
      <c r="S122" s="149"/>
    </row>
    <row r="123" spans="9:19" s="150" customFormat="1">
      <c r="I123" s="149"/>
      <c r="K123" s="156"/>
      <c r="M123" s="149"/>
      <c r="O123" s="149"/>
      <c r="Q123" s="156"/>
      <c r="S123" s="149"/>
    </row>
    <row r="124" spans="9:19" s="150" customFormat="1">
      <c r="I124" s="149"/>
      <c r="K124" s="156"/>
      <c r="M124" s="149"/>
      <c r="O124" s="149"/>
      <c r="Q124" s="156"/>
      <c r="S124" s="149"/>
    </row>
    <row r="125" spans="9:19" s="150" customFormat="1">
      <c r="I125" s="149"/>
      <c r="K125" s="156"/>
      <c r="M125" s="149"/>
      <c r="O125" s="149"/>
      <c r="Q125" s="156"/>
      <c r="S125" s="149"/>
    </row>
    <row r="126" spans="9:19" s="150" customFormat="1">
      <c r="I126" s="149"/>
      <c r="K126" s="156"/>
      <c r="M126" s="149"/>
      <c r="O126" s="149"/>
      <c r="Q126" s="156"/>
      <c r="S126" s="149"/>
    </row>
    <row r="127" spans="9:19" s="150" customFormat="1">
      <c r="I127" s="149"/>
      <c r="K127" s="156"/>
      <c r="M127" s="149"/>
      <c r="O127" s="149"/>
      <c r="Q127" s="156"/>
      <c r="S127" s="149"/>
    </row>
    <row r="128" spans="9:19" s="150" customFormat="1">
      <c r="I128" s="149"/>
      <c r="K128" s="156"/>
      <c r="M128" s="149"/>
      <c r="O128" s="149"/>
      <c r="Q128" s="156"/>
      <c r="S128" s="149"/>
    </row>
    <row r="129" spans="9:19" s="150" customFormat="1">
      <c r="I129" s="149"/>
      <c r="K129" s="156"/>
      <c r="M129" s="149"/>
      <c r="O129" s="149"/>
      <c r="Q129" s="156"/>
      <c r="S129" s="149"/>
    </row>
    <row r="130" spans="9:19" s="150" customFormat="1">
      <c r="I130" s="149"/>
      <c r="K130" s="156"/>
      <c r="M130" s="149"/>
      <c r="O130" s="149"/>
      <c r="Q130" s="156"/>
      <c r="S130" s="149"/>
    </row>
    <row r="131" spans="9:19" s="150" customFormat="1">
      <c r="I131" s="149"/>
      <c r="K131" s="156"/>
      <c r="M131" s="149"/>
      <c r="O131" s="149"/>
      <c r="Q131" s="156"/>
      <c r="S131" s="149"/>
    </row>
    <row r="132" spans="9:19" s="150" customFormat="1">
      <c r="I132" s="149"/>
      <c r="K132" s="156"/>
      <c r="M132" s="149"/>
      <c r="O132" s="149"/>
      <c r="Q132" s="156"/>
      <c r="S132" s="149"/>
    </row>
    <row r="133" spans="9:19" s="150" customFormat="1">
      <c r="I133" s="149"/>
      <c r="K133" s="156"/>
      <c r="M133" s="149"/>
      <c r="O133" s="149"/>
      <c r="Q133" s="156"/>
      <c r="S133" s="149"/>
    </row>
    <row r="134" spans="9:19" s="150" customFormat="1">
      <c r="I134" s="149"/>
      <c r="K134" s="156"/>
      <c r="M134" s="149"/>
      <c r="O134" s="149"/>
      <c r="Q134" s="156"/>
      <c r="S134" s="149"/>
    </row>
    <row r="135" spans="9:19" s="150" customFormat="1">
      <c r="I135" s="149"/>
      <c r="K135" s="156"/>
      <c r="M135" s="149"/>
      <c r="O135" s="149"/>
      <c r="Q135" s="156"/>
      <c r="S135" s="149"/>
    </row>
    <row r="136" spans="9:19" s="150" customFormat="1">
      <c r="I136" s="149"/>
      <c r="K136" s="156"/>
      <c r="M136" s="149"/>
      <c r="O136" s="149"/>
      <c r="Q136" s="156"/>
      <c r="S136" s="149"/>
    </row>
    <row r="137" spans="9:19" s="150" customFormat="1">
      <c r="I137" s="149"/>
      <c r="K137" s="156"/>
      <c r="M137" s="149"/>
      <c r="O137" s="149"/>
      <c r="Q137" s="156"/>
      <c r="S137" s="149"/>
    </row>
    <row r="138" spans="9:19" s="150" customFormat="1">
      <c r="I138" s="149"/>
      <c r="K138" s="156"/>
      <c r="M138" s="149"/>
      <c r="O138" s="149"/>
      <c r="Q138" s="156"/>
      <c r="S138" s="149"/>
    </row>
    <row r="139" spans="9:19" s="150" customFormat="1">
      <c r="I139" s="149"/>
      <c r="K139" s="156"/>
      <c r="M139" s="149"/>
      <c r="O139" s="149"/>
      <c r="Q139" s="156"/>
      <c r="S139" s="149"/>
    </row>
    <row r="140" spans="9:19" s="150" customFormat="1">
      <c r="I140" s="149"/>
      <c r="K140" s="156"/>
      <c r="M140" s="149"/>
      <c r="O140" s="149"/>
      <c r="Q140" s="156"/>
      <c r="S140" s="149"/>
    </row>
    <row r="141" spans="9:19" s="150" customFormat="1">
      <c r="I141" s="149"/>
      <c r="K141" s="156"/>
      <c r="M141" s="149"/>
      <c r="O141" s="149"/>
      <c r="Q141" s="156"/>
      <c r="S141" s="149"/>
    </row>
    <row r="142" spans="9:19" s="150" customFormat="1">
      <c r="I142" s="149"/>
      <c r="K142" s="156"/>
      <c r="M142" s="149"/>
      <c r="O142" s="149"/>
      <c r="Q142" s="156"/>
      <c r="S142" s="149"/>
    </row>
    <row r="143" spans="9:19" s="150" customFormat="1">
      <c r="I143" s="149"/>
      <c r="K143" s="156"/>
      <c r="M143" s="149"/>
      <c r="O143" s="149"/>
      <c r="Q143" s="156"/>
      <c r="S143" s="149"/>
    </row>
    <row r="144" spans="9:19" s="150" customFormat="1">
      <c r="I144" s="149"/>
      <c r="K144" s="156"/>
      <c r="M144" s="149"/>
      <c r="O144" s="149"/>
      <c r="Q144" s="156"/>
      <c r="S144" s="149"/>
    </row>
    <row r="145" spans="9:19" s="150" customFormat="1">
      <c r="I145" s="149"/>
      <c r="K145" s="156"/>
      <c r="M145" s="149"/>
      <c r="O145" s="149"/>
      <c r="Q145" s="156"/>
      <c r="S145" s="149"/>
    </row>
    <row r="146" spans="9:19" s="150" customFormat="1">
      <c r="I146" s="149"/>
      <c r="K146" s="156"/>
      <c r="M146" s="149"/>
      <c r="O146" s="149"/>
      <c r="Q146" s="156"/>
      <c r="S146" s="149"/>
    </row>
    <row r="147" spans="9:19" s="150" customFormat="1">
      <c r="I147" s="149"/>
      <c r="K147" s="156"/>
      <c r="M147" s="149"/>
      <c r="O147" s="149"/>
      <c r="Q147" s="156"/>
      <c r="S147" s="149"/>
    </row>
    <row r="148" spans="9:19" s="150" customFormat="1">
      <c r="I148" s="149"/>
      <c r="K148" s="156"/>
      <c r="M148" s="149"/>
      <c r="O148" s="149"/>
      <c r="Q148" s="156"/>
      <c r="S148" s="149"/>
    </row>
    <row r="149" spans="9:19" s="150" customFormat="1">
      <c r="I149" s="149"/>
      <c r="K149" s="156"/>
      <c r="M149" s="149"/>
      <c r="O149" s="149"/>
      <c r="Q149" s="156"/>
      <c r="S149" s="149"/>
    </row>
    <row r="150" spans="9:19" s="150" customFormat="1">
      <c r="I150" s="149"/>
      <c r="K150" s="156"/>
      <c r="M150" s="149"/>
      <c r="O150" s="149"/>
      <c r="Q150" s="156"/>
      <c r="S150" s="149"/>
    </row>
    <row r="151" spans="9:19" s="150" customFormat="1">
      <c r="I151" s="149"/>
      <c r="K151" s="156"/>
      <c r="M151" s="149"/>
      <c r="O151" s="149"/>
      <c r="Q151" s="156"/>
      <c r="S151" s="149"/>
    </row>
    <row r="152" spans="9:19" s="150" customFormat="1">
      <c r="I152" s="149"/>
      <c r="K152" s="156"/>
      <c r="M152" s="149"/>
      <c r="O152" s="149"/>
      <c r="Q152" s="156"/>
      <c r="S152" s="149"/>
    </row>
    <row r="153" spans="9:19" s="150" customFormat="1">
      <c r="I153" s="149"/>
      <c r="K153" s="156"/>
      <c r="M153" s="149"/>
      <c r="O153" s="149"/>
      <c r="Q153" s="156"/>
      <c r="S153" s="149"/>
    </row>
    <row r="154" spans="9:19" s="150" customFormat="1">
      <c r="I154" s="149"/>
      <c r="K154" s="156"/>
      <c r="M154" s="149"/>
      <c r="O154" s="149"/>
      <c r="Q154" s="156"/>
      <c r="S154" s="149"/>
    </row>
    <row r="155" spans="9:19" s="150" customFormat="1">
      <c r="I155" s="149"/>
      <c r="K155" s="156"/>
      <c r="M155" s="149"/>
      <c r="O155" s="149"/>
      <c r="Q155" s="156"/>
      <c r="S155" s="149"/>
    </row>
    <row r="156" spans="9:19" s="150" customFormat="1">
      <c r="I156" s="149"/>
      <c r="K156" s="156"/>
      <c r="M156" s="149"/>
      <c r="O156" s="149"/>
      <c r="Q156" s="156"/>
      <c r="S156" s="149"/>
    </row>
    <row r="157" spans="9:19" s="150" customFormat="1">
      <c r="I157" s="149"/>
      <c r="K157" s="156"/>
      <c r="M157" s="149"/>
      <c r="O157" s="149"/>
      <c r="Q157" s="156"/>
      <c r="S157" s="149"/>
    </row>
    <row r="158" spans="9:19" s="150" customFormat="1">
      <c r="I158" s="149"/>
      <c r="K158" s="156"/>
      <c r="M158" s="149"/>
      <c r="O158" s="149"/>
      <c r="Q158" s="156"/>
      <c r="S158" s="149"/>
    </row>
    <row r="159" spans="9:19" s="150" customFormat="1">
      <c r="I159" s="149"/>
      <c r="K159" s="156"/>
      <c r="M159" s="149"/>
      <c r="O159" s="149"/>
      <c r="Q159" s="156"/>
      <c r="S159" s="149"/>
    </row>
    <row r="160" spans="9:19" s="150" customFormat="1">
      <c r="I160" s="149"/>
      <c r="K160" s="156"/>
      <c r="M160" s="149"/>
      <c r="O160" s="149"/>
      <c r="Q160" s="156"/>
      <c r="S160" s="149"/>
    </row>
    <row r="161" spans="9:19" s="150" customFormat="1">
      <c r="I161" s="149"/>
      <c r="K161" s="156"/>
      <c r="M161" s="149"/>
      <c r="O161" s="149"/>
      <c r="Q161" s="156"/>
      <c r="S161" s="149"/>
    </row>
    <row r="162" spans="9:19" s="150" customFormat="1">
      <c r="I162" s="149"/>
      <c r="K162" s="156"/>
      <c r="M162" s="149"/>
      <c r="O162" s="149"/>
      <c r="Q162" s="156"/>
      <c r="S162" s="149"/>
    </row>
    <row r="163" spans="9:19" s="150" customFormat="1">
      <c r="I163" s="149"/>
      <c r="K163" s="156"/>
      <c r="M163" s="149"/>
      <c r="O163" s="149"/>
      <c r="Q163" s="156"/>
      <c r="S163" s="149"/>
    </row>
    <row r="164" spans="9:19" s="150" customFormat="1">
      <c r="I164" s="149"/>
      <c r="K164" s="156"/>
      <c r="M164" s="149"/>
      <c r="O164" s="149"/>
      <c r="Q164" s="156"/>
      <c r="S164" s="149"/>
    </row>
    <row r="165" spans="9:19" s="150" customFormat="1">
      <c r="I165" s="149"/>
      <c r="K165" s="156"/>
      <c r="M165" s="149"/>
      <c r="O165" s="149"/>
      <c r="Q165" s="156"/>
      <c r="S165" s="149"/>
    </row>
    <row r="166" spans="9:19" s="150" customFormat="1">
      <c r="I166" s="149"/>
      <c r="K166" s="156"/>
      <c r="M166" s="149"/>
      <c r="O166" s="149"/>
      <c r="Q166" s="156"/>
      <c r="S166" s="149"/>
    </row>
    <row r="167" spans="9:19" s="150" customFormat="1">
      <c r="I167" s="149"/>
      <c r="K167" s="156"/>
      <c r="M167" s="149"/>
      <c r="O167" s="149"/>
      <c r="Q167" s="156"/>
      <c r="S167" s="149"/>
    </row>
    <row r="168" spans="9:19" s="150" customFormat="1">
      <c r="I168" s="149"/>
      <c r="K168" s="156"/>
      <c r="M168" s="149"/>
      <c r="O168" s="149"/>
      <c r="Q168" s="156"/>
      <c r="S168" s="149"/>
    </row>
    <row r="169" spans="9:19" s="150" customFormat="1">
      <c r="I169" s="149"/>
      <c r="K169" s="156"/>
      <c r="M169" s="149"/>
      <c r="O169" s="149"/>
      <c r="Q169" s="156"/>
      <c r="S169" s="149"/>
    </row>
    <row r="170" spans="9:19" s="150" customFormat="1">
      <c r="I170" s="149"/>
      <c r="K170" s="156"/>
      <c r="M170" s="149"/>
      <c r="O170" s="149"/>
      <c r="Q170" s="156"/>
      <c r="S170" s="149"/>
    </row>
    <row r="171" spans="9:19" s="150" customFormat="1">
      <c r="I171" s="149"/>
      <c r="K171" s="156"/>
      <c r="M171" s="149"/>
      <c r="O171" s="149"/>
      <c r="Q171" s="156"/>
      <c r="S171" s="149"/>
    </row>
    <row r="172" spans="9:19" s="150" customFormat="1">
      <c r="I172" s="149"/>
      <c r="K172" s="156"/>
      <c r="M172" s="149"/>
      <c r="O172" s="149"/>
      <c r="Q172" s="156"/>
      <c r="S172" s="149"/>
    </row>
    <row r="173" spans="9:19" s="150" customFormat="1">
      <c r="I173" s="149"/>
      <c r="K173" s="156"/>
      <c r="M173" s="149"/>
      <c r="O173" s="149"/>
      <c r="Q173" s="156"/>
      <c r="S173" s="149"/>
    </row>
    <row r="174" spans="9:19" s="150" customFormat="1">
      <c r="I174" s="149"/>
      <c r="K174" s="156"/>
      <c r="M174" s="149"/>
      <c r="O174" s="149"/>
      <c r="Q174" s="156"/>
      <c r="S174" s="149"/>
    </row>
    <row r="175" spans="9:19" s="150" customFormat="1">
      <c r="I175" s="149"/>
      <c r="K175" s="156"/>
      <c r="M175" s="149"/>
      <c r="O175" s="149"/>
      <c r="Q175" s="156"/>
      <c r="S175" s="149"/>
    </row>
    <row r="176" spans="9:19" s="150" customFormat="1">
      <c r="I176" s="149"/>
      <c r="K176" s="156"/>
      <c r="M176" s="149"/>
      <c r="O176" s="149"/>
      <c r="Q176" s="156"/>
      <c r="S176" s="149"/>
    </row>
    <row r="177" spans="9:19" s="150" customFormat="1">
      <c r="I177" s="149"/>
      <c r="K177" s="156"/>
      <c r="M177" s="149"/>
      <c r="O177" s="149"/>
      <c r="Q177" s="156"/>
      <c r="S177" s="149"/>
    </row>
    <row r="178" spans="9:19" s="150" customFormat="1">
      <c r="I178" s="149"/>
      <c r="K178" s="156"/>
      <c r="M178" s="149"/>
      <c r="O178" s="149"/>
      <c r="Q178" s="156"/>
      <c r="S178" s="149"/>
    </row>
    <row r="179" spans="9:19" s="150" customFormat="1">
      <c r="I179" s="149"/>
      <c r="K179" s="156"/>
      <c r="M179" s="149"/>
      <c r="O179" s="149"/>
      <c r="Q179" s="156"/>
      <c r="S179" s="149"/>
    </row>
    <row r="180" spans="9:19" s="150" customFormat="1">
      <c r="I180" s="149"/>
      <c r="K180" s="156"/>
      <c r="M180" s="149"/>
      <c r="O180" s="149"/>
      <c r="Q180" s="156"/>
      <c r="S180" s="149"/>
    </row>
    <row r="181" spans="9:19" s="150" customFormat="1">
      <c r="I181" s="149"/>
      <c r="K181" s="156"/>
      <c r="M181" s="149"/>
      <c r="O181" s="149"/>
      <c r="Q181" s="156"/>
      <c r="S181" s="149"/>
    </row>
    <row r="182" spans="9:19" s="150" customFormat="1">
      <c r="I182" s="149"/>
      <c r="K182" s="156"/>
      <c r="M182" s="149"/>
      <c r="O182" s="149"/>
      <c r="Q182" s="156"/>
      <c r="S182" s="149"/>
    </row>
    <row r="183" spans="9:19" s="150" customFormat="1">
      <c r="I183" s="149"/>
      <c r="K183" s="156"/>
      <c r="M183" s="149"/>
      <c r="O183" s="149"/>
      <c r="Q183" s="156"/>
      <c r="S183" s="149"/>
    </row>
    <row r="184" spans="9:19" s="150" customFormat="1">
      <c r="I184" s="149"/>
      <c r="K184" s="156"/>
      <c r="M184" s="149"/>
      <c r="O184" s="149"/>
      <c r="Q184" s="156"/>
      <c r="S184" s="149"/>
    </row>
    <row r="185" spans="9:19" s="150" customFormat="1">
      <c r="I185" s="149"/>
      <c r="K185" s="156"/>
      <c r="M185" s="149"/>
      <c r="O185" s="149"/>
      <c r="Q185" s="156"/>
      <c r="S185" s="149"/>
    </row>
    <row r="186" spans="9:19" s="150" customFormat="1">
      <c r="I186" s="149"/>
      <c r="K186" s="156"/>
      <c r="M186" s="149"/>
      <c r="O186" s="149"/>
      <c r="Q186" s="156"/>
      <c r="S186" s="149"/>
    </row>
    <row r="187" spans="9:19" s="150" customFormat="1">
      <c r="I187" s="149"/>
      <c r="K187" s="156"/>
      <c r="M187" s="149"/>
      <c r="O187" s="149"/>
      <c r="Q187" s="156"/>
      <c r="S187" s="149"/>
    </row>
    <row r="188" spans="9:19" s="150" customFormat="1">
      <c r="I188" s="149"/>
      <c r="K188" s="156"/>
      <c r="M188" s="149"/>
      <c r="O188" s="149"/>
      <c r="Q188" s="156"/>
      <c r="S188" s="149"/>
    </row>
    <row r="189" spans="9:19" s="150" customFormat="1">
      <c r="I189" s="149"/>
      <c r="K189" s="156"/>
      <c r="M189" s="149"/>
      <c r="O189" s="149"/>
      <c r="Q189" s="156"/>
      <c r="S189" s="149"/>
    </row>
    <row r="190" spans="9:19" s="150" customFormat="1">
      <c r="I190" s="149"/>
      <c r="K190" s="156"/>
      <c r="M190" s="149"/>
      <c r="O190" s="149"/>
      <c r="Q190" s="156"/>
      <c r="S190" s="149"/>
    </row>
    <row r="191" spans="9:19" s="150" customFormat="1">
      <c r="I191" s="149"/>
      <c r="K191" s="156"/>
      <c r="M191" s="149"/>
      <c r="O191" s="149"/>
      <c r="Q191" s="156"/>
      <c r="S191" s="149"/>
    </row>
    <row r="192" spans="9:19" s="150" customFormat="1">
      <c r="I192" s="149"/>
      <c r="K192" s="156"/>
      <c r="M192" s="149"/>
      <c r="O192" s="149"/>
      <c r="Q192" s="156"/>
      <c r="S192" s="149"/>
    </row>
    <row r="193" spans="9:19" s="150" customFormat="1">
      <c r="I193" s="149"/>
      <c r="K193" s="156"/>
      <c r="M193" s="149"/>
      <c r="O193" s="149"/>
      <c r="Q193" s="156"/>
      <c r="S193" s="149"/>
    </row>
    <row r="194" spans="9:19" s="150" customFormat="1">
      <c r="I194" s="149"/>
      <c r="K194" s="156"/>
      <c r="M194" s="149"/>
      <c r="O194" s="149"/>
      <c r="Q194" s="156"/>
      <c r="S194" s="149"/>
    </row>
    <row r="195" spans="9:19" s="150" customFormat="1">
      <c r="I195" s="149"/>
      <c r="K195" s="156"/>
      <c r="M195" s="149"/>
      <c r="O195" s="149"/>
      <c r="Q195" s="156"/>
      <c r="S195" s="149"/>
    </row>
    <row r="196" spans="9:19" s="150" customFormat="1">
      <c r="I196" s="149"/>
      <c r="K196" s="156"/>
      <c r="M196" s="149"/>
      <c r="O196" s="149"/>
      <c r="Q196" s="156"/>
      <c r="S196" s="149"/>
    </row>
    <row r="197" spans="9:19" s="150" customFormat="1">
      <c r="I197" s="149"/>
      <c r="K197" s="156"/>
      <c r="M197" s="149"/>
      <c r="O197" s="149"/>
      <c r="Q197" s="156"/>
      <c r="S197" s="149"/>
    </row>
    <row r="198" spans="9:19" s="150" customFormat="1">
      <c r="I198" s="149"/>
      <c r="K198" s="156"/>
      <c r="M198" s="149"/>
      <c r="O198" s="149"/>
      <c r="Q198" s="156"/>
      <c r="S198" s="149"/>
    </row>
    <row r="199" spans="9:19" s="150" customFormat="1">
      <c r="I199" s="149"/>
      <c r="K199" s="156"/>
      <c r="M199" s="149"/>
      <c r="O199" s="149"/>
      <c r="Q199" s="156"/>
      <c r="S199" s="149"/>
    </row>
    <row r="200" spans="9:19" s="150" customFormat="1">
      <c r="I200" s="149"/>
      <c r="K200" s="156"/>
      <c r="M200" s="149"/>
      <c r="O200" s="149"/>
      <c r="Q200" s="156"/>
      <c r="S200" s="149"/>
    </row>
    <row r="201" spans="9:19" s="150" customFormat="1">
      <c r="I201" s="149"/>
      <c r="K201" s="156"/>
      <c r="M201" s="149"/>
      <c r="O201" s="149"/>
      <c r="Q201" s="156"/>
      <c r="S201" s="149"/>
    </row>
    <row r="202" spans="9:19" s="150" customFormat="1">
      <c r="I202" s="149"/>
      <c r="K202" s="156"/>
      <c r="M202" s="149"/>
      <c r="O202" s="149"/>
      <c r="Q202" s="156"/>
      <c r="S202" s="149"/>
    </row>
    <row r="203" spans="9:19" s="150" customFormat="1">
      <c r="I203" s="149"/>
      <c r="K203" s="156"/>
      <c r="M203" s="149"/>
      <c r="O203" s="149"/>
      <c r="Q203" s="156"/>
      <c r="S203" s="149"/>
    </row>
    <row r="204" spans="9:19" s="150" customFormat="1">
      <c r="I204" s="149"/>
      <c r="K204" s="156"/>
      <c r="M204" s="149"/>
      <c r="O204" s="149"/>
      <c r="Q204" s="156"/>
      <c r="S204" s="149"/>
    </row>
    <row r="205" spans="9:19" s="150" customFormat="1">
      <c r="I205" s="149"/>
      <c r="K205" s="156"/>
      <c r="M205" s="149"/>
      <c r="O205" s="149"/>
      <c r="Q205" s="156"/>
      <c r="S205" s="149"/>
    </row>
    <row r="206" spans="9:19" s="150" customFormat="1">
      <c r="I206" s="149"/>
      <c r="K206" s="156"/>
      <c r="M206" s="149"/>
      <c r="O206" s="149"/>
      <c r="Q206" s="156"/>
      <c r="S206" s="149"/>
    </row>
    <row r="207" spans="9:19" s="150" customFormat="1">
      <c r="I207" s="149"/>
      <c r="K207" s="156"/>
      <c r="M207" s="149"/>
      <c r="O207" s="149"/>
      <c r="Q207" s="156"/>
      <c r="S207" s="149"/>
    </row>
    <row r="208" spans="9:19" s="150" customFormat="1">
      <c r="I208" s="149"/>
      <c r="K208" s="156"/>
      <c r="M208" s="149"/>
      <c r="O208" s="149"/>
      <c r="Q208" s="156"/>
      <c r="S208" s="149"/>
    </row>
    <row r="209" spans="9:19" s="150" customFormat="1">
      <c r="I209" s="149"/>
      <c r="K209" s="156"/>
      <c r="M209" s="149"/>
      <c r="O209" s="149"/>
      <c r="Q209" s="156"/>
      <c r="S209" s="149"/>
    </row>
    <row r="210" spans="9:19" s="150" customFormat="1">
      <c r="I210" s="149"/>
      <c r="K210" s="156"/>
      <c r="M210" s="149"/>
      <c r="O210" s="149"/>
      <c r="Q210" s="156"/>
      <c r="S210" s="149"/>
    </row>
    <row r="211" spans="9:19" s="150" customFormat="1">
      <c r="I211" s="149"/>
      <c r="K211" s="156"/>
      <c r="M211" s="149"/>
      <c r="O211" s="149"/>
      <c r="Q211" s="156"/>
      <c r="S211" s="149"/>
    </row>
    <row r="212" spans="9:19" s="150" customFormat="1">
      <c r="I212" s="149"/>
      <c r="K212" s="156"/>
      <c r="M212" s="149"/>
      <c r="O212" s="149"/>
      <c r="Q212" s="156"/>
      <c r="S212" s="149"/>
    </row>
    <row r="213" spans="9:19" s="150" customFormat="1">
      <c r="I213" s="149"/>
      <c r="K213" s="156"/>
      <c r="M213" s="149"/>
      <c r="O213" s="149"/>
      <c r="Q213" s="156"/>
      <c r="S213" s="149"/>
    </row>
    <row r="214" spans="9:19" s="150" customFormat="1">
      <c r="I214" s="149"/>
      <c r="K214" s="156"/>
      <c r="M214" s="149"/>
      <c r="O214" s="149"/>
      <c r="Q214" s="156"/>
      <c r="S214" s="149"/>
    </row>
    <row r="215" spans="9:19" s="150" customFormat="1">
      <c r="I215" s="149"/>
      <c r="K215" s="156"/>
      <c r="M215" s="149"/>
      <c r="O215" s="149"/>
      <c r="Q215" s="156"/>
      <c r="S215" s="149"/>
    </row>
    <row r="216" spans="9:19" s="150" customFormat="1">
      <c r="I216" s="149"/>
      <c r="K216" s="156"/>
      <c r="M216" s="149"/>
      <c r="O216" s="149"/>
      <c r="Q216" s="156"/>
      <c r="S216" s="149"/>
    </row>
    <row r="217" spans="9:19" s="150" customFormat="1">
      <c r="I217" s="149"/>
      <c r="K217" s="156"/>
      <c r="M217" s="149"/>
      <c r="O217" s="149"/>
      <c r="Q217" s="156"/>
      <c r="S217" s="149"/>
    </row>
    <row r="218" spans="9:19" s="150" customFormat="1">
      <c r="I218" s="149"/>
      <c r="K218" s="156"/>
      <c r="M218" s="149"/>
      <c r="O218" s="149"/>
      <c r="Q218" s="156"/>
      <c r="S218" s="149"/>
    </row>
    <row r="219" spans="9:19" s="150" customFormat="1">
      <c r="I219" s="149"/>
      <c r="K219" s="156"/>
      <c r="M219" s="149"/>
      <c r="O219" s="149"/>
      <c r="Q219" s="156"/>
      <c r="S219" s="149"/>
    </row>
    <row r="220" spans="9:19" s="150" customFormat="1">
      <c r="I220" s="149"/>
      <c r="K220" s="156"/>
      <c r="M220" s="149"/>
      <c r="O220" s="149"/>
      <c r="Q220" s="156"/>
      <c r="S220" s="149"/>
    </row>
    <row r="221" spans="9:19" s="150" customFormat="1">
      <c r="I221" s="149"/>
      <c r="K221" s="156"/>
      <c r="M221" s="149"/>
      <c r="O221" s="149"/>
      <c r="Q221" s="156"/>
      <c r="S221" s="149"/>
    </row>
    <row r="222" spans="9:19" s="150" customFormat="1">
      <c r="I222" s="149"/>
      <c r="K222" s="156"/>
      <c r="M222" s="149"/>
      <c r="O222" s="149"/>
      <c r="Q222" s="156"/>
      <c r="S222" s="149"/>
    </row>
    <row r="223" spans="9:19" s="150" customFormat="1">
      <c r="I223" s="149"/>
      <c r="K223" s="156"/>
      <c r="M223" s="149"/>
      <c r="O223" s="149"/>
      <c r="Q223" s="156"/>
      <c r="S223" s="149"/>
    </row>
    <row r="224" spans="9:19" s="150" customFormat="1">
      <c r="I224" s="149"/>
      <c r="K224" s="156"/>
      <c r="M224" s="149"/>
      <c r="O224" s="149"/>
      <c r="Q224" s="156"/>
      <c r="S224" s="149"/>
    </row>
    <row r="225" spans="9:19" s="150" customFormat="1">
      <c r="I225" s="149"/>
      <c r="K225" s="156"/>
      <c r="M225" s="149"/>
      <c r="O225" s="149"/>
      <c r="Q225" s="156"/>
      <c r="S225" s="149"/>
    </row>
    <row r="226" spans="9:19" s="150" customFormat="1">
      <c r="I226" s="149"/>
      <c r="K226" s="156"/>
      <c r="M226" s="149"/>
      <c r="O226" s="149"/>
      <c r="Q226" s="156"/>
      <c r="S226" s="149"/>
    </row>
    <row r="227" spans="9:19" s="150" customFormat="1">
      <c r="I227" s="149"/>
      <c r="K227" s="156"/>
      <c r="M227" s="149"/>
      <c r="O227" s="149"/>
      <c r="Q227" s="156"/>
      <c r="S227" s="149"/>
    </row>
    <row r="228" spans="9:19" s="150" customFormat="1">
      <c r="I228" s="149"/>
      <c r="K228" s="156"/>
      <c r="M228" s="149"/>
      <c r="O228" s="149"/>
      <c r="Q228" s="156"/>
      <c r="S228" s="149"/>
    </row>
    <row r="229" spans="9:19" s="150" customFormat="1">
      <c r="I229" s="149"/>
      <c r="K229" s="156"/>
      <c r="M229" s="149"/>
      <c r="O229" s="149"/>
      <c r="Q229" s="156"/>
      <c r="S229" s="149"/>
    </row>
    <row r="230" spans="9:19" s="150" customFormat="1">
      <c r="I230" s="149"/>
      <c r="K230" s="156"/>
      <c r="M230" s="149"/>
      <c r="O230" s="149"/>
      <c r="Q230" s="156"/>
      <c r="S230" s="149"/>
    </row>
    <row r="231" spans="9:19" s="150" customFormat="1">
      <c r="I231" s="149"/>
      <c r="K231" s="156"/>
      <c r="M231" s="149"/>
      <c r="O231" s="149"/>
      <c r="Q231" s="156"/>
      <c r="S231" s="149"/>
    </row>
    <row r="232" spans="9:19" s="150" customFormat="1">
      <c r="I232" s="149"/>
      <c r="K232" s="156"/>
      <c r="M232" s="149"/>
      <c r="O232" s="149"/>
      <c r="Q232" s="156"/>
      <c r="S232" s="149"/>
    </row>
    <row r="233" spans="9:19" s="150" customFormat="1">
      <c r="I233" s="149"/>
      <c r="K233" s="156"/>
      <c r="M233" s="149"/>
      <c r="O233" s="149"/>
      <c r="Q233" s="156"/>
      <c r="S233" s="149"/>
    </row>
    <row r="234" spans="9:19" s="150" customFormat="1">
      <c r="I234" s="149"/>
      <c r="K234" s="156"/>
      <c r="M234" s="149"/>
      <c r="O234" s="149"/>
      <c r="Q234" s="156"/>
      <c r="S234" s="149"/>
    </row>
    <row r="235" spans="9:19" s="150" customFormat="1">
      <c r="I235" s="149"/>
      <c r="K235" s="156"/>
      <c r="M235" s="149"/>
      <c r="O235" s="149"/>
      <c r="Q235" s="156"/>
      <c r="S235" s="149"/>
    </row>
    <row r="236" spans="9:19" s="150" customFormat="1">
      <c r="I236" s="149"/>
      <c r="K236" s="156"/>
      <c r="M236" s="149"/>
      <c r="O236" s="149"/>
      <c r="Q236" s="156"/>
      <c r="S236" s="149"/>
    </row>
    <row r="237" spans="9:19" s="150" customFormat="1">
      <c r="I237" s="149"/>
      <c r="K237" s="156"/>
      <c r="M237" s="149"/>
      <c r="O237" s="149"/>
      <c r="Q237" s="156"/>
      <c r="S237" s="149"/>
    </row>
    <row r="238" spans="9:19" s="150" customFormat="1">
      <c r="I238" s="149"/>
      <c r="K238" s="156"/>
      <c r="M238" s="149"/>
      <c r="O238" s="149"/>
      <c r="Q238" s="156"/>
      <c r="S238" s="149"/>
    </row>
    <row r="239" spans="9:19" s="150" customFormat="1">
      <c r="I239" s="149"/>
      <c r="K239" s="156"/>
      <c r="M239" s="149"/>
      <c r="O239" s="149"/>
      <c r="Q239" s="156"/>
      <c r="S239" s="149"/>
    </row>
    <row r="240" spans="9:19" s="150" customFormat="1">
      <c r="I240" s="149"/>
      <c r="K240" s="156"/>
      <c r="M240" s="149"/>
      <c r="O240" s="149"/>
      <c r="Q240" s="156"/>
      <c r="S240" s="149"/>
    </row>
    <row r="241" spans="9:19" s="150" customFormat="1">
      <c r="I241" s="149"/>
      <c r="K241" s="156"/>
      <c r="M241" s="149"/>
      <c r="O241" s="149"/>
      <c r="Q241" s="156"/>
      <c r="S241" s="149"/>
    </row>
    <row r="242" spans="9:19" s="150" customFormat="1">
      <c r="I242" s="149"/>
      <c r="K242" s="156"/>
      <c r="M242" s="149"/>
      <c r="O242" s="149"/>
      <c r="Q242" s="156"/>
      <c r="S242" s="149"/>
    </row>
    <row r="243" spans="9:19" s="150" customFormat="1">
      <c r="I243" s="149"/>
      <c r="K243" s="156"/>
      <c r="M243" s="149"/>
      <c r="O243" s="149"/>
      <c r="Q243" s="156"/>
      <c r="S243" s="149"/>
    </row>
    <row r="244" spans="9:19" s="150" customFormat="1">
      <c r="I244" s="149"/>
      <c r="K244" s="156"/>
      <c r="M244" s="149"/>
      <c r="O244" s="149"/>
      <c r="Q244" s="156"/>
      <c r="S244" s="149"/>
    </row>
    <row r="245" spans="9:19" s="150" customFormat="1">
      <c r="I245" s="149"/>
      <c r="K245" s="156"/>
      <c r="M245" s="149"/>
      <c r="O245" s="149"/>
      <c r="Q245" s="156"/>
      <c r="S245" s="149"/>
    </row>
    <row r="246" spans="9:19" s="150" customFormat="1">
      <c r="I246" s="149"/>
      <c r="K246" s="156"/>
      <c r="M246" s="149"/>
      <c r="O246" s="149"/>
      <c r="Q246" s="156"/>
      <c r="S246" s="149"/>
    </row>
    <row r="247" spans="9:19" s="150" customFormat="1">
      <c r="I247" s="149"/>
      <c r="K247" s="156"/>
      <c r="M247" s="149"/>
      <c r="O247" s="149"/>
      <c r="Q247" s="156"/>
      <c r="S247" s="149"/>
    </row>
    <row r="248" spans="9:19" s="150" customFormat="1">
      <c r="I248" s="149"/>
      <c r="K248" s="156"/>
      <c r="M248" s="149"/>
      <c r="O248" s="149"/>
      <c r="Q248" s="156"/>
      <c r="S248" s="149"/>
    </row>
    <row r="249" spans="9:19" s="150" customFormat="1">
      <c r="I249" s="149"/>
      <c r="K249" s="156"/>
      <c r="M249" s="149"/>
      <c r="O249" s="149"/>
      <c r="Q249" s="156"/>
      <c r="S249" s="149"/>
    </row>
    <row r="250" spans="9:19" s="150" customFormat="1">
      <c r="I250" s="149"/>
      <c r="K250" s="156"/>
      <c r="M250" s="149"/>
      <c r="O250" s="149"/>
      <c r="Q250" s="156"/>
      <c r="S250" s="149"/>
    </row>
    <row r="251" spans="9:19" s="150" customFormat="1">
      <c r="I251" s="149"/>
      <c r="K251" s="156"/>
      <c r="M251" s="149"/>
      <c r="O251" s="149"/>
      <c r="Q251" s="156"/>
      <c r="S251" s="149"/>
    </row>
    <row r="252" spans="9:19" s="150" customFormat="1">
      <c r="I252" s="149"/>
      <c r="K252" s="156"/>
      <c r="M252" s="149"/>
      <c r="O252" s="149"/>
      <c r="Q252" s="156"/>
      <c r="S252" s="149"/>
    </row>
    <row r="253" spans="9:19" s="150" customFormat="1">
      <c r="I253" s="149"/>
      <c r="K253" s="156"/>
      <c r="M253" s="149"/>
      <c r="O253" s="149"/>
      <c r="Q253" s="156"/>
      <c r="S253" s="149"/>
    </row>
    <row r="254" spans="9:19" s="150" customFormat="1">
      <c r="I254" s="149"/>
      <c r="K254" s="156"/>
      <c r="M254" s="149"/>
      <c r="O254" s="149"/>
      <c r="Q254" s="156"/>
      <c r="S254" s="149"/>
    </row>
    <row r="255" spans="9:19" s="150" customFormat="1">
      <c r="I255" s="149"/>
      <c r="K255" s="156"/>
      <c r="M255" s="149"/>
      <c r="O255" s="149"/>
      <c r="Q255" s="156"/>
      <c r="S255" s="149"/>
    </row>
    <row r="256" spans="9:19" s="150" customFormat="1">
      <c r="I256" s="149"/>
      <c r="K256" s="156"/>
      <c r="M256" s="149"/>
      <c r="O256" s="149"/>
      <c r="Q256" s="156"/>
      <c r="S256" s="149"/>
    </row>
    <row r="257" spans="9:19" s="150" customFormat="1">
      <c r="I257" s="149"/>
      <c r="K257" s="156"/>
      <c r="M257" s="149"/>
      <c r="O257" s="149"/>
      <c r="Q257" s="156"/>
      <c r="S257" s="149"/>
    </row>
    <row r="258" spans="9:19" s="150" customFormat="1">
      <c r="I258" s="149"/>
      <c r="K258" s="156"/>
      <c r="M258" s="149"/>
      <c r="O258" s="149"/>
      <c r="Q258" s="156"/>
      <c r="S258" s="149"/>
    </row>
    <row r="259" spans="9:19" s="150" customFormat="1">
      <c r="I259" s="149"/>
      <c r="K259" s="156"/>
      <c r="M259" s="149"/>
      <c r="O259" s="149"/>
      <c r="Q259" s="156"/>
      <c r="S259" s="149"/>
    </row>
    <row r="260" spans="9:19" s="150" customFormat="1">
      <c r="I260" s="149"/>
      <c r="K260" s="156"/>
      <c r="M260" s="149"/>
      <c r="O260" s="149"/>
      <c r="Q260" s="156"/>
      <c r="S260" s="149"/>
    </row>
    <row r="261" spans="9:19" s="150" customFormat="1">
      <c r="I261" s="149"/>
      <c r="K261" s="156"/>
      <c r="M261" s="149"/>
      <c r="O261" s="149"/>
      <c r="Q261" s="156"/>
      <c r="S261" s="149"/>
    </row>
    <row r="262" spans="9:19" s="150" customFormat="1">
      <c r="I262" s="149"/>
      <c r="K262" s="156"/>
      <c r="M262" s="149"/>
      <c r="O262" s="149"/>
      <c r="Q262" s="156"/>
      <c r="S262" s="149"/>
    </row>
    <row r="263" spans="9:19" s="150" customFormat="1">
      <c r="I263" s="149"/>
      <c r="K263" s="156"/>
      <c r="M263" s="149"/>
      <c r="O263" s="149"/>
      <c r="Q263" s="156"/>
      <c r="S263" s="149"/>
    </row>
    <row r="264" spans="9:19" s="150" customFormat="1">
      <c r="I264" s="149"/>
      <c r="K264" s="156"/>
      <c r="M264" s="149"/>
      <c r="O264" s="149"/>
      <c r="Q264" s="156"/>
      <c r="S264" s="149"/>
    </row>
    <row r="265" spans="9:19" s="150" customFormat="1">
      <c r="I265" s="149"/>
      <c r="K265" s="156"/>
      <c r="M265" s="149"/>
      <c r="O265" s="149"/>
      <c r="Q265" s="156"/>
      <c r="S265" s="149"/>
    </row>
    <row r="266" spans="9:19" s="150" customFormat="1">
      <c r="I266" s="149"/>
      <c r="K266" s="156"/>
      <c r="M266" s="149"/>
      <c r="O266" s="149"/>
      <c r="Q266" s="156"/>
      <c r="S266" s="149"/>
    </row>
    <row r="267" spans="9:19" s="150" customFormat="1">
      <c r="I267" s="149"/>
      <c r="K267" s="156"/>
      <c r="M267" s="149"/>
      <c r="O267" s="149"/>
      <c r="Q267" s="156"/>
      <c r="S267" s="149"/>
    </row>
    <row r="268" spans="9:19" s="150" customFormat="1">
      <c r="I268" s="149"/>
      <c r="K268" s="156"/>
      <c r="M268" s="149"/>
      <c r="O268" s="149"/>
      <c r="Q268" s="156"/>
      <c r="S268" s="149"/>
    </row>
    <row r="269" spans="9:19" s="150" customFormat="1">
      <c r="I269" s="149"/>
      <c r="K269" s="156"/>
      <c r="M269" s="149"/>
      <c r="O269" s="149"/>
      <c r="Q269" s="156"/>
      <c r="S269" s="149"/>
    </row>
    <row r="270" spans="9:19" s="150" customFormat="1">
      <c r="I270" s="149"/>
      <c r="K270" s="156"/>
      <c r="M270" s="149"/>
      <c r="O270" s="149"/>
      <c r="Q270" s="156"/>
      <c r="S270" s="149"/>
    </row>
    <row r="271" spans="9:19" s="150" customFormat="1">
      <c r="I271" s="149"/>
      <c r="K271" s="156"/>
      <c r="M271" s="149"/>
      <c r="O271" s="149"/>
      <c r="Q271" s="156"/>
      <c r="S271" s="149"/>
    </row>
    <row r="272" spans="9:19" s="150" customFormat="1">
      <c r="I272" s="149"/>
      <c r="K272" s="156"/>
      <c r="M272" s="149"/>
      <c r="O272" s="149"/>
      <c r="Q272" s="156"/>
      <c r="S272" s="149"/>
    </row>
    <row r="273" spans="9:19" s="150" customFormat="1">
      <c r="I273" s="149"/>
      <c r="K273" s="156"/>
      <c r="M273" s="149"/>
      <c r="O273" s="149"/>
      <c r="Q273" s="156"/>
      <c r="S273" s="149"/>
    </row>
    <row r="274" spans="9:19" s="150" customFormat="1">
      <c r="I274" s="149"/>
      <c r="K274" s="156"/>
      <c r="M274" s="149"/>
      <c r="O274" s="149"/>
      <c r="Q274" s="156"/>
      <c r="S274" s="149"/>
    </row>
    <row r="275" spans="9:19" s="150" customFormat="1">
      <c r="I275" s="149"/>
      <c r="K275" s="156"/>
      <c r="M275" s="149"/>
      <c r="O275" s="149"/>
      <c r="Q275" s="156"/>
      <c r="S275" s="149"/>
    </row>
    <row r="276" spans="9:19" s="150" customFormat="1">
      <c r="I276" s="149"/>
      <c r="K276" s="156"/>
      <c r="M276" s="149"/>
      <c r="O276" s="149"/>
      <c r="Q276" s="156"/>
      <c r="S276" s="149"/>
    </row>
  </sheetData>
  <sheetProtection password="9631" sheet="1" objects="1" scenarios="1" formatCells="0" formatColumns="0" formatRows="0" insertColumns="0" insertRows="0"/>
  <mergeCells count="48">
    <mergeCell ref="B18:E18"/>
    <mergeCell ref="E4:G4"/>
    <mergeCell ref="E5:G5"/>
    <mergeCell ref="B30:E30"/>
    <mergeCell ref="B19:E19"/>
    <mergeCell ref="B20:E20"/>
    <mergeCell ref="B21:E21"/>
    <mergeCell ref="B22:E22"/>
    <mergeCell ref="B23:E23"/>
    <mergeCell ref="B24:E24"/>
    <mergeCell ref="B25:E25"/>
    <mergeCell ref="B26:E26"/>
    <mergeCell ref="B27:E27"/>
    <mergeCell ref="B28:E28"/>
    <mergeCell ref="B29:E29"/>
    <mergeCell ref="B13:F13"/>
    <mergeCell ref="B42:E42"/>
    <mergeCell ref="B31:E31"/>
    <mergeCell ref="B32:E32"/>
    <mergeCell ref="B33:E33"/>
    <mergeCell ref="B34:E34"/>
    <mergeCell ref="B35:E35"/>
    <mergeCell ref="B36:E36"/>
    <mergeCell ref="B37:E37"/>
    <mergeCell ref="B38:E38"/>
    <mergeCell ref="B39:E39"/>
    <mergeCell ref="B40:E40"/>
    <mergeCell ref="B41:E41"/>
    <mergeCell ref="B49:E49"/>
    <mergeCell ref="B50:E50"/>
    <mergeCell ref="B51:E51"/>
    <mergeCell ref="B43:E43"/>
    <mergeCell ref="B44:E44"/>
    <mergeCell ref="B45:E45"/>
    <mergeCell ref="B46:E46"/>
    <mergeCell ref="B47:E47"/>
    <mergeCell ref="B48:E48"/>
    <mergeCell ref="B14:F14"/>
    <mergeCell ref="G13:H13"/>
    <mergeCell ref="G14:H14"/>
    <mergeCell ref="I13:J13"/>
    <mergeCell ref="K13:L13"/>
    <mergeCell ref="K14:L14"/>
    <mergeCell ref="Q13:R13"/>
    <mergeCell ref="Q14:R14"/>
    <mergeCell ref="M13:N13"/>
    <mergeCell ref="O13:P13"/>
    <mergeCell ref="O14:P14"/>
  </mergeCells>
  <pageMargins left="0" right="0" top="0" bottom="0" header="0" footer="0"/>
  <pageSetup scale="62" orientation="portrait" blackAndWhite="1"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tabColor rgb="FF7030A0"/>
    <pageSetUpPr fitToPage="1"/>
  </sheetPr>
  <dimension ref="A1:J42"/>
  <sheetViews>
    <sheetView showGridLines="0" topLeftCell="A37" workbookViewId="0">
      <selection activeCell="D59" sqref="D59"/>
    </sheetView>
  </sheetViews>
  <sheetFormatPr defaultColWidth="8.85546875" defaultRowHeight="12.75"/>
  <cols>
    <col min="1" max="1" width="9.85546875" style="67" customWidth="1"/>
    <col min="2" max="2" width="41" style="67" customWidth="1"/>
    <col min="3" max="3" width="8.28515625" style="67" customWidth="1"/>
    <col min="4" max="4" width="38.140625" style="67" customWidth="1"/>
    <col min="5" max="16384" width="8.85546875" style="67"/>
  </cols>
  <sheetData>
    <row r="1" spans="1:10">
      <c r="A1" s="1504" t="s">
        <v>91</v>
      </c>
      <c r="B1" s="1504"/>
      <c r="C1" s="1504"/>
      <c r="D1" s="1504"/>
    </row>
    <row r="2" spans="1:10">
      <c r="A2" s="1504" t="s">
        <v>92</v>
      </c>
      <c r="B2" s="1504"/>
      <c r="C2" s="1504"/>
      <c r="D2" s="1504"/>
      <c r="J2" s="68"/>
    </row>
    <row r="3" spans="1:10">
      <c r="A3" s="1504" t="s">
        <v>93</v>
      </c>
      <c r="B3" s="1504"/>
      <c r="C3" s="1504"/>
      <c r="D3" s="1504"/>
    </row>
    <row r="4" spans="1:10">
      <c r="A4" s="1504"/>
      <c r="B4" s="1504"/>
      <c r="C4" s="1504"/>
      <c r="D4" s="1504"/>
    </row>
    <row r="5" spans="1:10" ht="18">
      <c r="A5" s="1505" t="s">
        <v>94</v>
      </c>
      <c r="B5" s="1505"/>
      <c r="C5" s="1505"/>
      <c r="D5" s="1505"/>
    </row>
    <row r="6" spans="1:10" ht="18">
      <c r="A6" s="1505" t="s">
        <v>95</v>
      </c>
      <c r="B6" s="1505"/>
      <c r="C6" s="1505"/>
      <c r="D6" s="1505"/>
    </row>
    <row r="7" spans="1:10" ht="18">
      <c r="A7" s="1507" t="s">
        <v>315</v>
      </c>
      <c r="B7" s="1507"/>
      <c r="C7" s="1508"/>
      <c r="D7" s="1508"/>
    </row>
    <row r="8" spans="1:10">
      <c r="A8" s="1504"/>
      <c r="B8" s="1504"/>
      <c r="C8" s="1504"/>
      <c r="D8" s="1504"/>
    </row>
    <row r="9" spans="1:10" ht="18" customHeight="1">
      <c r="A9" s="1506" t="s">
        <v>96</v>
      </c>
      <c r="B9" s="1506"/>
      <c r="C9" s="1506"/>
      <c r="D9" s="1506"/>
    </row>
    <row r="10" spans="1:10" ht="18" customHeight="1">
      <c r="A10" s="1506"/>
      <c r="B10" s="1506"/>
      <c r="C10" s="1506"/>
      <c r="D10" s="1506"/>
    </row>
    <row r="12" spans="1:10" ht="20.25" customHeight="1">
      <c r="A12" s="1501" t="s">
        <v>97</v>
      </c>
      <c r="B12" s="1501"/>
      <c r="C12" s="1502"/>
      <c r="D12" s="1503"/>
    </row>
    <row r="13" spans="1:10" ht="20.25" customHeight="1">
      <c r="A13" s="1501" t="s">
        <v>98</v>
      </c>
      <c r="B13" s="1501"/>
      <c r="C13" s="1502"/>
      <c r="D13" s="1503"/>
    </row>
    <row r="14" spans="1:10" ht="20.25" customHeight="1">
      <c r="A14" s="1501" t="s">
        <v>99</v>
      </c>
      <c r="B14" s="1501"/>
      <c r="C14" s="1510"/>
      <c r="D14" s="1511"/>
    </row>
    <row r="15" spans="1:10" ht="20.25" customHeight="1">
      <c r="A15" s="1501" t="s">
        <v>100</v>
      </c>
      <c r="B15" s="1501"/>
      <c r="C15" s="1512"/>
      <c r="D15" s="1513"/>
    </row>
    <row r="16" spans="1:10" ht="20.25" customHeight="1">
      <c r="A16" s="1501"/>
      <c r="B16" s="1501"/>
      <c r="C16" s="1514"/>
      <c r="D16" s="1515"/>
    </row>
    <row r="17" spans="1:4" ht="20.25" customHeight="1">
      <c r="A17" s="1501" t="s">
        <v>101</v>
      </c>
      <c r="B17" s="1501"/>
      <c r="C17" s="1502"/>
      <c r="D17" s="1503"/>
    </row>
    <row r="18" spans="1:4" ht="20.25" customHeight="1">
      <c r="A18" s="1501" t="s">
        <v>102</v>
      </c>
      <c r="B18" s="1501"/>
      <c r="C18" s="1502"/>
      <c r="D18" s="1503"/>
    </row>
    <row r="19" spans="1:4" ht="20.25" customHeight="1">
      <c r="A19" s="1501" t="s">
        <v>103</v>
      </c>
      <c r="B19" s="1501"/>
      <c r="C19" s="1516"/>
      <c r="D19" s="1517"/>
    </row>
    <row r="20" spans="1:4">
      <c r="C20" s="473"/>
      <c r="D20" s="473"/>
    </row>
    <row r="21" spans="1:4" ht="18" customHeight="1">
      <c r="A21" s="69" t="s">
        <v>104</v>
      </c>
      <c r="B21" s="70" t="s">
        <v>105</v>
      </c>
      <c r="C21" s="1509"/>
      <c r="D21" s="1509"/>
    </row>
    <row r="22" spans="1:4" ht="18" customHeight="1">
      <c r="A22" s="69" t="s">
        <v>106</v>
      </c>
      <c r="B22" s="70" t="s">
        <v>107</v>
      </c>
      <c r="C22" s="1509"/>
      <c r="D22" s="1509"/>
    </row>
    <row r="23" spans="1:4" ht="18" customHeight="1">
      <c r="A23" s="69" t="s">
        <v>108</v>
      </c>
      <c r="B23" s="70" t="s">
        <v>109</v>
      </c>
      <c r="C23" s="1521">
        <f>C21-C22</f>
        <v>0</v>
      </c>
      <c r="D23" s="1521"/>
    </row>
    <row r="24" spans="1:4" ht="18" customHeight="1">
      <c r="A24" s="69" t="s">
        <v>110</v>
      </c>
      <c r="B24" s="70" t="s">
        <v>111</v>
      </c>
      <c r="C24" s="1509"/>
      <c r="D24" s="1509"/>
    </row>
    <row r="25" spans="1:4" ht="18" customHeight="1">
      <c r="A25" s="69" t="s">
        <v>112</v>
      </c>
      <c r="B25" s="70" t="s">
        <v>113</v>
      </c>
      <c r="C25" s="1521">
        <f>C23-C24</f>
        <v>0</v>
      </c>
      <c r="D25" s="1521"/>
    </row>
    <row r="26" spans="1:4" ht="30" customHeight="1">
      <c r="A26" s="69" t="s">
        <v>114</v>
      </c>
      <c r="B26" s="71" t="s">
        <v>115</v>
      </c>
      <c r="C26" s="1509"/>
      <c r="D26" s="1509"/>
    </row>
    <row r="27" spans="1:4" ht="30" customHeight="1">
      <c r="A27" s="72" t="s">
        <v>116</v>
      </c>
      <c r="B27" s="73" t="s">
        <v>117</v>
      </c>
      <c r="C27" s="1521">
        <f>C25-C26</f>
        <v>0</v>
      </c>
      <c r="D27" s="1521"/>
    </row>
    <row r="28" spans="1:4">
      <c r="A28" s="1518" t="s">
        <v>118</v>
      </c>
      <c r="B28" s="1518"/>
      <c r="C28" s="1518"/>
      <c r="D28" s="1518"/>
    </row>
    <row r="29" spans="1:4">
      <c r="A29" s="1518" t="s">
        <v>119</v>
      </c>
      <c r="B29" s="1518"/>
      <c r="C29" s="1518"/>
      <c r="D29" s="1518"/>
    </row>
    <row r="30" spans="1:4" s="473" customFormat="1">
      <c r="A30" s="477"/>
      <c r="C30" s="477"/>
      <c r="D30" s="477"/>
    </row>
    <row r="31" spans="1:4">
      <c r="B31" s="801"/>
      <c r="C31" s="801"/>
      <c r="D31" s="801"/>
    </row>
    <row r="32" spans="1:4" ht="12.75" customHeight="1">
      <c r="A32" s="1519" t="s">
        <v>120</v>
      </c>
      <c r="B32" s="1519"/>
      <c r="C32" s="1519"/>
      <c r="D32" s="1519"/>
    </row>
    <row r="33" spans="1:4">
      <c r="A33" s="1519"/>
      <c r="B33" s="1519"/>
      <c r="C33" s="1519"/>
      <c r="D33" s="1519"/>
    </row>
    <row r="34" spans="1:4">
      <c r="A34" s="1519"/>
      <c r="B34" s="1519"/>
      <c r="C34" s="1519"/>
      <c r="D34" s="1519"/>
    </row>
    <row r="36" spans="1:4" ht="23.25" customHeight="1">
      <c r="A36" s="74" t="s">
        <v>121</v>
      </c>
      <c r="B36" s="474"/>
      <c r="C36" s="475" t="s">
        <v>122</v>
      </c>
      <c r="D36" s="474"/>
    </row>
    <row r="37" spans="1:4" ht="23.25" customHeight="1">
      <c r="A37" s="74" t="s">
        <v>123</v>
      </c>
      <c r="B37" s="474"/>
      <c r="C37" s="475" t="s">
        <v>124</v>
      </c>
      <c r="D37" s="476"/>
    </row>
    <row r="38" spans="1:4" ht="23.25" customHeight="1">
      <c r="A38" s="74" t="s">
        <v>125</v>
      </c>
      <c r="B38" s="474"/>
      <c r="C38" s="475" t="s">
        <v>126</v>
      </c>
      <c r="D38" s="476"/>
    </row>
    <row r="39" spans="1:4" ht="17.25" customHeight="1">
      <c r="B39" s="473"/>
      <c r="D39" s="473"/>
    </row>
    <row r="40" spans="1:4">
      <c r="D40" s="473"/>
    </row>
    <row r="42" spans="1:4">
      <c r="A42" s="1520" t="s">
        <v>295</v>
      </c>
      <c r="B42" s="1520"/>
      <c r="C42" s="1520"/>
      <c r="D42" s="1520"/>
    </row>
  </sheetData>
  <sheetProtection formatCells="0" formatColumns="0" formatRows="0" insertColumns="0" insertRows="0"/>
  <mergeCells count="36">
    <mergeCell ref="A29:D29"/>
    <mergeCell ref="A32:D34"/>
    <mergeCell ref="A42:D42"/>
    <mergeCell ref="C23:D23"/>
    <mergeCell ref="C24:D24"/>
    <mergeCell ref="C25:D25"/>
    <mergeCell ref="C26:D26"/>
    <mergeCell ref="C27:D27"/>
    <mergeCell ref="A28:D28"/>
    <mergeCell ref="C22:D22"/>
    <mergeCell ref="A14:B14"/>
    <mergeCell ref="C14:D14"/>
    <mergeCell ref="A15:B16"/>
    <mergeCell ref="C15:D15"/>
    <mergeCell ref="C16:D16"/>
    <mergeCell ref="A17:B17"/>
    <mergeCell ref="C17:D17"/>
    <mergeCell ref="A18:B18"/>
    <mergeCell ref="C18:D18"/>
    <mergeCell ref="A19:B19"/>
    <mergeCell ref="C19:D19"/>
    <mergeCell ref="C21:D21"/>
    <mergeCell ref="A13:B13"/>
    <mergeCell ref="C13:D13"/>
    <mergeCell ref="A1:D1"/>
    <mergeCell ref="A2:D2"/>
    <mergeCell ref="A3:D3"/>
    <mergeCell ref="A4:D4"/>
    <mergeCell ref="A5:D5"/>
    <mergeCell ref="A6:D6"/>
    <mergeCell ref="A8:D8"/>
    <mergeCell ref="A9:D10"/>
    <mergeCell ref="A12:B12"/>
    <mergeCell ref="C12:D12"/>
    <mergeCell ref="A7:B7"/>
    <mergeCell ref="C7:D7"/>
  </mergeCells>
  <pageMargins left="0.5" right="0.5" top="1" bottom="0.5" header="0.5" footer="0.5"/>
  <pageSetup scale="98" orientation="portrait" blackAndWhite="1" r:id="rId1"/>
  <headerFooter alignWithMargins="0"/>
  <drawing r:id="rId2"/>
  <legacyDrawing r:id="rId3"/>
  <controls>
    <mc:AlternateContent xmlns:mc="http://schemas.openxmlformats.org/markup-compatibility/2006">
      <mc:Choice Requires="x14">
        <control shapeId="1026" r:id="rId4" name="CheckBox1">
          <controlPr defaultSize="0" autoLine="0" r:id="rId5">
            <anchor moveWithCells="1">
              <from>
                <xdr:col>0</xdr:col>
                <xdr:colOff>323850</xdr:colOff>
                <xdr:row>29</xdr:row>
                <xdr:rowOff>0</xdr:rowOff>
              </from>
              <to>
                <xdr:col>1</xdr:col>
                <xdr:colOff>1333500</xdr:colOff>
                <xdr:row>30</xdr:row>
                <xdr:rowOff>76200</xdr:rowOff>
              </to>
            </anchor>
          </controlPr>
        </control>
      </mc:Choice>
      <mc:Fallback>
        <control shapeId="1026" r:id="rId4" name="CheckBox1"/>
      </mc:Fallback>
    </mc:AlternateContent>
    <mc:AlternateContent xmlns:mc="http://schemas.openxmlformats.org/markup-compatibility/2006">
      <mc:Choice Requires="x14">
        <control shapeId="1025" r:id="rId6" name="CheckBox2">
          <controlPr defaultSize="0" autoLine="0" r:id="rId7">
            <anchor moveWithCells="1">
              <from>
                <xdr:col>2</xdr:col>
                <xdr:colOff>323850</xdr:colOff>
                <xdr:row>29</xdr:row>
                <xdr:rowOff>0</xdr:rowOff>
              </from>
              <to>
                <xdr:col>3</xdr:col>
                <xdr:colOff>1876425</xdr:colOff>
                <xdr:row>30</xdr:row>
                <xdr:rowOff>76200</xdr:rowOff>
              </to>
            </anchor>
          </controlPr>
        </control>
      </mc:Choice>
      <mc:Fallback>
        <control shapeId="1025" r:id="rId6" name="CheckBox2"/>
      </mc:Fallback>
    </mc:AlternateContent>
  </control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5A8C9-D970-45CB-BC90-BB4B8CA5437C}">
  <sheetPr>
    <tabColor rgb="FF00B0F0"/>
  </sheetPr>
  <dimension ref="A1:BW658"/>
  <sheetViews>
    <sheetView showGridLines="0" topLeftCell="A508" zoomScale="85" zoomScaleNormal="85" workbookViewId="0">
      <selection activeCell="D387" sqref="D387"/>
    </sheetView>
  </sheetViews>
  <sheetFormatPr defaultColWidth="9.140625" defaultRowHeight="12.75"/>
  <cols>
    <col min="1" max="1" width="30.7109375" customWidth="1"/>
    <col min="2" max="2" width="32.85546875" customWidth="1"/>
    <col min="3" max="3" width="15.28515625" style="1073" customWidth="1"/>
    <col min="4" max="4" width="20.7109375" style="1127" customWidth="1"/>
    <col min="5" max="5" width="20.7109375" customWidth="1"/>
    <col min="6" max="6" width="20.7109375" style="1073" customWidth="1"/>
    <col min="7" max="7" width="20.7109375" style="1127" customWidth="1"/>
    <col min="8" max="9" width="20.7109375" customWidth="1"/>
    <col min="10" max="10" width="20.7109375" style="1127" customWidth="1"/>
    <col min="11" max="12" width="20.7109375" customWidth="1"/>
    <col min="13" max="13" width="20.7109375" style="1" customWidth="1"/>
    <col min="14" max="75" width="9.140625" style="1"/>
  </cols>
  <sheetData>
    <row r="1" spans="1:75">
      <c r="A1" s="825" t="s">
        <v>289</v>
      </c>
      <c r="B1" s="97"/>
    </row>
    <row r="2" spans="1:75">
      <c r="A2" s="106" t="s">
        <v>290</v>
      </c>
      <c r="B2" s="97"/>
    </row>
    <row r="4" spans="1:75">
      <c r="A4" s="18" t="s">
        <v>341</v>
      </c>
    </row>
    <row r="5" spans="1:75">
      <c r="A5" s="350" t="s">
        <v>21</v>
      </c>
      <c r="B5" s="1453" t="str">
        <f>+'Schedule I MH'!E3</f>
        <v>Contractor Name</v>
      </c>
      <c r="C5" s="1453"/>
      <c r="E5" s="404" t="s">
        <v>90</v>
      </c>
      <c r="F5" s="1119">
        <f>+'Schedule I MH'!H4</f>
        <v>0</v>
      </c>
      <c r="G5" s="1136"/>
      <c r="H5" s="404" t="s">
        <v>90</v>
      </c>
      <c r="I5" s="1119">
        <f>+F5</f>
        <v>0</v>
      </c>
      <c r="K5" s="404" t="s">
        <v>90</v>
      </c>
      <c r="L5" s="1119">
        <f>+I5</f>
        <v>0</v>
      </c>
    </row>
    <row r="6" spans="1:75">
      <c r="A6" s="350" t="s">
        <v>20</v>
      </c>
      <c r="B6" s="432" t="str">
        <f>+'Schedule I MH'!E4</f>
        <v>Contract Number</v>
      </c>
      <c r="C6" s="1124"/>
      <c r="E6" s="356" t="s">
        <v>340</v>
      </c>
      <c r="F6" s="1109">
        <f>+'Schedule I MH'!F5</f>
        <v>45108</v>
      </c>
      <c r="H6" s="356" t="s">
        <v>340</v>
      </c>
      <c r="I6" s="1109">
        <f>+F6</f>
        <v>45108</v>
      </c>
      <c r="K6" s="356" t="s">
        <v>340</v>
      </c>
      <c r="L6" s="1109">
        <f>+I6</f>
        <v>45108</v>
      </c>
    </row>
    <row r="7" spans="1:75">
      <c r="B7" s="1107"/>
      <c r="E7" s="1108" t="s">
        <v>151</v>
      </c>
      <c r="F7" s="412">
        <f>+'Schedule I MH'!H5</f>
        <v>45138</v>
      </c>
      <c r="H7" s="1108" t="s">
        <v>151</v>
      </c>
      <c r="I7" s="412">
        <f>+F7</f>
        <v>45138</v>
      </c>
      <c r="K7" s="1108" t="s">
        <v>151</v>
      </c>
      <c r="L7" s="412">
        <f>+I7</f>
        <v>45138</v>
      </c>
    </row>
    <row r="8" spans="1:75" ht="13.5" thickBot="1">
      <c r="B8" s="342"/>
      <c r="C8" s="1106"/>
      <c r="D8" s="1128"/>
      <c r="E8" s="342"/>
      <c r="F8" s="1106"/>
    </row>
    <row r="9" spans="1:75" ht="14.25" thickTop="1" thickBot="1">
      <c r="B9" s="342"/>
      <c r="C9" s="1106"/>
      <c r="D9" s="1450" t="str">
        <f>+'Schedule I MH'!D8:H8</f>
        <v>Program Name 1</v>
      </c>
      <c r="E9" s="1451"/>
      <c r="F9" s="1452"/>
      <c r="G9" s="1450" t="str">
        <f>'Schedule I MH'!$I$8</f>
        <v>Program Name 2</v>
      </c>
      <c r="H9" s="1456"/>
      <c r="I9" s="1457"/>
      <c r="J9" s="1450" t="str">
        <f>'Schedule I MH'!$N$8</f>
        <v>Program Name 3</v>
      </c>
      <c r="K9" s="1451"/>
      <c r="L9" s="1452"/>
    </row>
    <row r="10" spans="1:75" s="1070" customFormat="1" ht="39.75" thickTop="1" thickBot="1">
      <c r="A10" s="1110" t="s">
        <v>330</v>
      </c>
      <c r="B10" s="1111" t="s">
        <v>316</v>
      </c>
      <c r="C10" s="1120" t="s">
        <v>329</v>
      </c>
      <c r="D10" s="1129" t="s">
        <v>338</v>
      </c>
      <c r="E10" s="1113" t="s">
        <v>331</v>
      </c>
      <c r="F10" s="1114" t="s">
        <v>332</v>
      </c>
      <c r="G10" s="1129" t="s">
        <v>338</v>
      </c>
      <c r="H10" s="1113" t="s">
        <v>331</v>
      </c>
      <c r="I10" s="1114" t="s">
        <v>332</v>
      </c>
      <c r="J10" s="1129" t="s">
        <v>338</v>
      </c>
      <c r="K10" s="1113" t="s">
        <v>331</v>
      </c>
      <c r="L10" s="1114" t="s">
        <v>332</v>
      </c>
      <c r="M10" s="1151"/>
      <c r="N10" s="1151"/>
      <c r="O10" s="1151"/>
      <c r="P10" s="1151"/>
      <c r="Q10" s="1151"/>
      <c r="R10" s="1151"/>
      <c r="S10" s="1151"/>
      <c r="T10" s="1151"/>
      <c r="U10" s="1151"/>
      <c r="V10" s="1151"/>
      <c r="W10" s="1151"/>
      <c r="X10" s="1151"/>
      <c r="Y10" s="1151"/>
      <c r="Z10" s="1151"/>
      <c r="AA10" s="1151"/>
      <c r="AB10" s="1151"/>
      <c r="AC10" s="1151"/>
      <c r="AD10" s="1151"/>
      <c r="AE10" s="1151"/>
      <c r="AF10" s="1151"/>
      <c r="AG10" s="1151"/>
      <c r="AH10" s="1151"/>
      <c r="AI10" s="1151"/>
      <c r="AJ10" s="1151"/>
      <c r="AK10" s="1151"/>
      <c r="AL10" s="1151"/>
      <c r="AM10" s="1151"/>
      <c r="AN10" s="1151"/>
      <c r="AO10" s="1151"/>
      <c r="AP10" s="1151"/>
      <c r="AQ10" s="1151"/>
      <c r="AR10" s="1151"/>
      <c r="AS10" s="1151"/>
      <c r="AT10" s="1151"/>
      <c r="AU10" s="1151"/>
      <c r="AV10" s="1151"/>
      <c r="AW10" s="1151"/>
      <c r="AX10" s="1151"/>
      <c r="AY10" s="1151"/>
      <c r="AZ10" s="1151"/>
      <c r="BA10" s="1151"/>
      <c r="BB10" s="1151"/>
      <c r="BC10" s="1151"/>
      <c r="BD10" s="1151"/>
      <c r="BE10" s="1151"/>
      <c r="BF10" s="1151"/>
      <c r="BG10" s="1151"/>
      <c r="BH10" s="1151"/>
      <c r="BI10" s="1151"/>
      <c r="BJ10" s="1151"/>
      <c r="BK10" s="1151"/>
      <c r="BL10" s="1151"/>
      <c r="BM10" s="1151"/>
      <c r="BN10" s="1151"/>
      <c r="BO10" s="1151"/>
      <c r="BP10" s="1151"/>
      <c r="BQ10" s="1151"/>
      <c r="BR10" s="1151"/>
      <c r="BS10" s="1151"/>
      <c r="BT10" s="1151"/>
      <c r="BU10" s="1151"/>
      <c r="BV10" s="1151"/>
      <c r="BW10" s="1151"/>
    </row>
    <row r="11" spans="1:75" s="1070" customFormat="1" ht="18" customHeight="1" thickTop="1" thickBot="1">
      <c r="A11" s="1115" t="s">
        <v>328</v>
      </c>
      <c r="B11" s="1116" t="s">
        <v>317</v>
      </c>
      <c r="C11" s="1121">
        <v>2.4</v>
      </c>
      <c r="D11" s="1137">
        <f>'Schedule II-Redetermination'!D11</f>
        <v>0</v>
      </c>
      <c r="E11" s="1117">
        <f>+D11</f>
        <v>0</v>
      </c>
      <c r="F11" s="1118">
        <f>+E11*C11</f>
        <v>0</v>
      </c>
      <c r="G11" s="1137"/>
      <c r="H11" s="1117">
        <f>+G11</f>
        <v>0</v>
      </c>
      <c r="I11" s="1118">
        <f>+H11*C11</f>
        <v>0</v>
      </c>
      <c r="J11" s="1137"/>
      <c r="K11" s="1117">
        <f>+J11</f>
        <v>0</v>
      </c>
      <c r="L11" s="1118">
        <f>+K11*C11</f>
        <v>0</v>
      </c>
      <c r="M11" s="1151"/>
      <c r="N11" s="1151"/>
      <c r="O11" s="1151"/>
      <c r="P11" s="1151"/>
      <c r="Q11" s="1151"/>
      <c r="R11" s="1151"/>
      <c r="S11" s="1151"/>
      <c r="T11" s="1151"/>
      <c r="U11" s="1151"/>
      <c r="V11" s="1151"/>
      <c r="W11" s="1151"/>
      <c r="X11" s="1151"/>
      <c r="Y11" s="1151"/>
      <c r="Z11" s="1151"/>
      <c r="AA11" s="1151"/>
      <c r="AB11" s="1151"/>
      <c r="AC11" s="1151"/>
      <c r="AD11" s="1151"/>
      <c r="AE11" s="1151"/>
      <c r="AF11" s="1151"/>
      <c r="AG11" s="1151"/>
      <c r="AH11" s="1151"/>
      <c r="AI11" s="1151"/>
      <c r="AJ11" s="1151"/>
      <c r="AK11" s="1151"/>
      <c r="AL11" s="1151"/>
      <c r="AM11" s="1151"/>
      <c r="AN11" s="1151"/>
      <c r="AO11" s="1151"/>
      <c r="AP11" s="1151"/>
      <c r="AQ11" s="1151"/>
      <c r="AR11" s="1151"/>
      <c r="AS11" s="1151"/>
      <c r="AT11" s="1151"/>
      <c r="AU11" s="1151"/>
      <c r="AV11" s="1151"/>
      <c r="AW11" s="1151"/>
      <c r="AX11" s="1151"/>
      <c r="AY11" s="1151"/>
      <c r="AZ11" s="1151"/>
      <c r="BA11" s="1151"/>
      <c r="BB11" s="1151"/>
      <c r="BC11" s="1151"/>
      <c r="BD11" s="1151"/>
      <c r="BE11" s="1151"/>
      <c r="BF11" s="1151"/>
      <c r="BG11" s="1151"/>
      <c r="BH11" s="1151"/>
      <c r="BI11" s="1151"/>
      <c r="BJ11" s="1151"/>
      <c r="BK11" s="1151"/>
      <c r="BL11" s="1151"/>
      <c r="BM11" s="1151"/>
      <c r="BN11" s="1151"/>
      <c r="BO11" s="1151"/>
      <c r="BP11" s="1151"/>
      <c r="BQ11" s="1151"/>
      <c r="BR11" s="1151"/>
      <c r="BS11" s="1151"/>
      <c r="BT11" s="1151"/>
      <c r="BU11" s="1151"/>
      <c r="BV11" s="1151"/>
      <c r="BW11" s="1151"/>
    </row>
    <row r="12" spans="1:75" ht="18" customHeight="1" thickTop="1">
      <c r="A12" s="1071"/>
      <c r="B12" s="1097" t="s">
        <v>333</v>
      </c>
      <c r="C12" s="1121">
        <v>2.4</v>
      </c>
      <c r="D12" s="1138">
        <f>'Schedule II-Redetermination'!D12</f>
        <v>0</v>
      </c>
      <c r="E12" s="1095">
        <f>+D12</f>
        <v>0</v>
      </c>
      <c r="F12" s="1092">
        <f t="shared" ref="F12:F24" si="0">+E12*C12</f>
        <v>0</v>
      </c>
      <c r="G12" s="1138"/>
      <c r="H12" s="1095">
        <f>+G12</f>
        <v>0</v>
      </c>
      <c r="I12" s="1092">
        <f>+H12*C12</f>
        <v>0</v>
      </c>
      <c r="J12" s="1138"/>
      <c r="K12" s="1095">
        <f>+J12</f>
        <v>0</v>
      </c>
      <c r="L12" s="1092">
        <f>+K12*C12</f>
        <v>0</v>
      </c>
    </row>
    <row r="13" spans="1:75" ht="7.15" customHeight="1">
      <c r="A13" s="1072"/>
      <c r="B13" s="1164"/>
      <c r="C13" s="1123"/>
      <c r="D13" s="1173"/>
      <c r="E13" s="1096"/>
      <c r="F13" s="1094"/>
      <c r="G13" s="1173"/>
      <c r="H13" s="1096"/>
      <c r="I13" s="1094"/>
      <c r="J13" s="1173"/>
      <c r="K13" s="1096"/>
      <c r="L13" s="1094"/>
    </row>
    <row r="14" spans="1:75" ht="18" customHeight="1">
      <c r="A14" s="1158" t="s">
        <v>321</v>
      </c>
      <c r="B14" s="1159" t="s">
        <v>318</v>
      </c>
      <c r="C14" s="1160">
        <v>3.1</v>
      </c>
      <c r="D14" s="1161">
        <f>'Schedule II-Redetermination'!D14</f>
        <v>0</v>
      </c>
      <c r="E14" s="1162">
        <f t="shared" ref="E14:E24" si="1">+D14</f>
        <v>0</v>
      </c>
      <c r="F14" s="1163">
        <f>+E14*C14</f>
        <v>0</v>
      </c>
      <c r="G14" s="1161"/>
      <c r="H14" s="1162">
        <f t="shared" ref="H14:H24" si="2">+G14</f>
        <v>0</v>
      </c>
      <c r="I14" s="1163">
        <f>+H14*C14</f>
        <v>0</v>
      </c>
      <c r="J14" s="1161"/>
      <c r="K14" s="1162">
        <f t="shared" ref="K14:K24" si="3">+J14</f>
        <v>0</v>
      </c>
      <c r="L14" s="1163">
        <f>+K14*C14</f>
        <v>0</v>
      </c>
    </row>
    <row r="15" spans="1:75" ht="18" customHeight="1">
      <c r="A15" s="1071"/>
      <c r="B15" s="1097" t="s">
        <v>319</v>
      </c>
      <c r="C15" s="1160">
        <v>3.1</v>
      </c>
      <c r="D15" s="1161">
        <f>'Schedule II-Redetermination'!D15</f>
        <v>0</v>
      </c>
      <c r="E15" s="1095">
        <f t="shared" si="1"/>
        <v>0</v>
      </c>
      <c r="F15" s="1092">
        <f>+E15*C15</f>
        <v>0</v>
      </c>
      <c r="G15" s="1138"/>
      <c r="H15" s="1095">
        <f t="shared" si="2"/>
        <v>0</v>
      </c>
      <c r="I15" s="1092">
        <f>+H15*C15</f>
        <v>0</v>
      </c>
      <c r="J15" s="1138"/>
      <c r="K15" s="1095">
        <f t="shared" si="3"/>
        <v>0</v>
      </c>
      <c r="L15" s="1092">
        <f>+K15*C15</f>
        <v>0</v>
      </c>
    </row>
    <row r="16" spans="1:75" ht="18" customHeight="1">
      <c r="A16" s="1071"/>
      <c r="B16" s="1097" t="s">
        <v>320</v>
      </c>
      <c r="C16" s="1160">
        <v>3.1</v>
      </c>
      <c r="D16" s="1161">
        <f>'Schedule II-Redetermination'!D16</f>
        <v>0</v>
      </c>
      <c r="E16" s="1095">
        <f t="shared" si="1"/>
        <v>0</v>
      </c>
      <c r="F16" s="1092">
        <f t="shared" si="0"/>
        <v>0</v>
      </c>
      <c r="G16" s="1138"/>
      <c r="H16" s="1095">
        <f t="shared" si="2"/>
        <v>0</v>
      </c>
      <c r="I16" s="1092">
        <f t="shared" ref="I16:I20" si="4">+H16*C16</f>
        <v>0</v>
      </c>
      <c r="J16" s="1138"/>
      <c r="K16" s="1095">
        <f t="shared" si="3"/>
        <v>0</v>
      </c>
      <c r="L16" s="1092">
        <f t="shared" ref="L16:L20" si="5">+K16*C16</f>
        <v>0</v>
      </c>
    </row>
    <row r="17" spans="1:75" ht="18" customHeight="1">
      <c r="A17" s="1071"/>
      <c r="B17" s="1097" t="s">
        <v>322</v>
      </c>
      <c r="C17" s="1160">
        <v>3.1</v>
      </c>
      <c r="D17" s="1161">
        <f>'Schedule II-Redetermination'!D17</f>
        <v>0</v>
      </c>
      <c r="E17" s="1095">
        <f t="shared" si="1"/>
        <v>0</v>
      </c>
      <c r="F17" s="1092">
        <f t="shared" si="0"/>
        <v>0</v>
      </c>
      <c r="G17" s="1138"/>
      <c r="H17" s="1095">
        <f t="shared" si="2"/>
        <v>0</v>
      </c>
      <c r="I17" s="1092">
        <f t="shared" si="4"/>
        <v>0</v>
      </c>
      <c r="J17" s="1138"/>
      <c r="K17" s="1095">
        <f t="shared" si="3"/>
        <v>0</v>
      </c>
      <c r="L17" s="1092">
        <f t="shared" si="5"/>
        <v>0</v>
      </c>
    </row>
    <row r="18" spans="1:75" ht="18" customHeight="1">
      <c r="A18" s="1071"/>
      <c r="B18" s="1097" t="s">
        <v>323</v>
      </c>
      <c r="C18" s="1160">
        <v>3.1</v>
      </c>
      <c r="D18" s="1161">
        <f>'Schedule II-Redetermination'!D18</f>
        <v>0</v>
      </c>
      <c r="E18" s="1095">
        <f t="shared" si="1"/>
        <v>0</v>
      </c>
      <c r="F18" s="1092">
        <f t="shared" si="0"/>
        <v>0</v>
      </c>
      <c r="G18" s="1138"/>
      <c r="H18" s="1095">
        <f t="shared" si="2"/>
        <v>0</v>
      </c>
      <c r="I18" s="1092">
        <f t="shared" si="4"/>
        <v>0</v>
      </c>
      <c r="J18" s="1138"/>
      <c r="K18" s="1095">
        <f t="shared" si="3"/>
        <v>0</v>
      </c>
      <c r="L18" s="1092">
        <f t="shared" si="5"/>
        <v>0</v>
      </c>
    </row>
    <row r="19" spans="1:75" ht="18" customHeight="1">
      <c r="A19" s="1071"/>
      <c r="B19" s="1097" t="s">
        <v>324</v>
      </c>
      <c r="C19" s="1160">
        <v>3.1</v>
      </c>
      <c r="D19" s="1161">
        <f>'Schedule II-Redetermination'!D19</f>
        <v>0</v>
      </c>
      <c r="E19" s="1095">
        <f t="shared" si="1"/>
        <v>0</v>
      </c>
      <c r="F19" s="1092">
        <f t="shared" si="0"/>
        <v>0</v>
      </c>
      <c r="G19" s="1138"/>
      <c r="H19" s="1095">
        <f t="shared" si="2"/>
        <v>0</v>
      </c>
      <c r="I19" s="1092">
        <f t="shared" si="4"/>
        <v>0</v>
      </c>
      <c r="J19" s="1138"/>
      <c r="K19" s="1095">
        <f t="shared" si="3"/>
        <v>0</v>
      </c>
      <c r="L19" s="1092">
        <f t="shared" si="5"/>
        <v>0</v>
      </c>
    </row>
    <row r="20" spans="1:75" ht="18" customHeight="1">
      <c r="A20" s="1071"/>
      <c r="B20" s="1097" t="s">
        <v>325</v>
      </c>
      <c r="C20" s="1160">
        <v>3.1</v>
      </c>
      <c r="D20" s="1161">
        <f>'Schedule II-Redetermination'!D20</f>
        <v>0</v>
      </c>
      <c r="E20" s="1095">
        <f t="shared" si="1"/>
        <v>0</v>
      </c>
      <c r="F20" s="1092">
        <f t="shared" si="0"/>
        <v>0</v>
      </c>
      <c r="G20" s="1138"/>
      <c r="H20" s="1095">
        <f t="shared" si="2"/>
        <v>0</v>
      </c>
      <c r="I20" s="1092">
        <f t="shared" si="4"/>
        <v>0</v>
      </c>
      <c r="J20" s="1138"/>
      <c r="K20" s="1095">
        <f t="shared" si="3"/>
        <v>0</v>
      </c>
      <c r="L20" s="1092">
        <f t="shared" si="5"/>
        <v>0</v>
      </c>
    </row>
    <row r="21" spans="1:75" ht="7.15" customHeight="1">
      <c r="A21" s="1072"/>
      <c r="B21" s="1093"/>
      <c r="C21" s="1123"/>
      <c r="D21" s="1173"/>
      <c r="E21" s="1096"/>
      <c r="F21" s="1094"/>
      <c r="G21" s="1173"/>
      <c r="H21" s="1096"/>
      <c r="I21" s="1094"/>
      <c r="J21" s="1173"/>
      <c r="K21" s="1096"/>
      <c r="L21" s="1094"/>
    </row>
    <row r="22" spans="1:75" ht="18" customHeight="1">
      <c r="A22" s="1158" t="s">
        <v>326</v>
      </c>
      <c r="B22" s="1159" t="s">
        <v>334</v>
      </c>
      <c r="C22" s="1160">
        <v>5.4</v>
      </c>
      <c r="D22" s="1161">
        <f>'Schedule II-Redetermination'!D22</f>
        <v>0</v>
      </c>
      <c r="E22" s="1162">
        <f t="shared" si="1"/>
        <v>0</v>
      </c>
      <c r="F22" s="1163">
        <f t="shared" si="0"/>
        <v>0</v>
      </c>
      <c r="G22" s="1161"/>
      <c r="H22" s="1162">
        <f t="shared" si="2"/>
        <v>0</v>
      </c>
      <c r="I22" s="1163">
        <f>+H22*C22</f>
        <v>0</v>
      </c>
      <c r="J22" s="1161"/>
      <c r="K22" s="1162">
        <f t="shared" si="3"/>
        <v>0</v>
      </c>
      <c r="L22" s="1163">
        <f>+K22*C22</f>
        <v>0</v>
      </c>
    </row>
    <row r="23" spans="1:75" ht="7.15" customHeight="1">
      <c r="A23" s="1072"/>
      <c r="B23" s="1093"/>
      <c r="C23" s="1123"/>
      <c r="D23" s="1173"/>
      <c r="E23" s="1096"/>
      <c r="F23" s="1094"/>
      <c r="G23" s="1173"/>
      <c r="H23" s="1096"/>
      <c r="I23" s="1094"/>
      <c r="J23" s="1173"/>
      <c r="K23" s="1096"/>
      <c r="L23" s="1094"/>
    </row>
    <row r="24" spans="1:75" ht="18" customHeight="1">
      <c r="A24" s="1158" t="s">
        <v>327</v>
      </c>
      <c r="B24" s="1159" t="s">
        <v>327</v>
      </c>
      <c r="C24" s="1160">
        <v>4.3499999999999996</v>
      </c>
      <c r="D24" s="1161">
        <f>'Schedule II-Redetermination'!D24</f>
        <v>0</v>
      </c>
      <c r="E24" s="1162">
        <f t="shared" si="1"/>
        <v>0</v>
      </c>
      <c r="F24" s="1163">
        <f t="shared" si="0"/>
        <v>0</v>
      </c>
      <c r="G24" s="1161"/>
      <c r="H24" s="1162">
        <f t="shared" si="2"/>
        <v>0</v>
      </c>
      <c r="I24" s="1163">
        <f>+H24*C24</f>
        <v>0</v>
      </c>
      <c r="J24" s="1161"/>
      <c r="K24" s="1162">
        <f t="shared" si="3"/>
        <v>0</v>
      </c>
      <c r="L24" s="1163">
        <f>+K24*C24</f>
        <v>0</v>
      </c>
    </row>
    <row r="25" spans="1:75" ht="6" customHeight="1">
      <c r="A25" s="1072"/>
      <c r="B25" s="1093"/>
      <c r="C25" s="1123"/>
      <c r="D25" s="1172"/>
      <c r="E25" s="1096"/>
      <c r="F25" s="1094"/>
      <c r="G25" s="1172"/>
      <c r="H25" s="1096"/>
      <c r="I25" s="1094"/>
      <c r="J25" s="1172"/>
      <c r="K25" s="1096"/>
      <c r="L25" s="1094"/>
    </row>
    <row r="26" spans="1:75" ht="18" customHeight="1">
      <c r="A26" s="1165" t="s">
        <v>397</v>
      </c>
      <c r="B26" s="1166" t="s">
        <v>399</v>
      </c>
      <c r="C26" s="1160">
        <v>3.1</v>
      </c>
      <c r="D26" s="1161">
        <f>'Schedule II-Redetermination'!D26</f>
        <v>0</v>
      </c>
      <c r="E26" s="1162">
        <f t="shared" ref="E26:E27" si="6">+D26</f>
        <v>0</v>
      </c>
      <c r="F26" s="1163">
        <f t="shared" ref="F26:F27" si="7">+E26*C26</f>
        <v>0</v>
      </c>
      <c r="G26" s="1161"/>
      <c r="H26" s="1162">
        <f t="shared" ref="H26:H27" si="8">+G26</f>
        <v>0</v>
      </c>
      <c r="I26" s="1163">
        <f t="shared" ref="I26:I27" si="9">+H26*C26</f>
        <v>0</v>
      </c>
      <c r="J26" s="1161"/>
      <c r="K26" s="1162">
        <f t="shared" ref="K26:K27" si="10">+J26</f>
        <v>0</v>
      </c>
      <c r="L26" s="1163">
        <f t="shared" ref="L26:L27" si="11">+K26*C26</f>
        <v>0</v>
      </c>
    </row>
    <row r="27" spans="1:75" ht="18" customHeight="1">
      <c r="A27" s="1072"/>
      <c r="B27" s="1093" t="s">
        <v>398</v>
      </c>
      <c r="C27" s="1160">
        <v>3.1</v>
      </c>
      <c r="D27" s="1138">
        <f>'Schedule II-Redetermination'!D27</f>
        <v>0</v>
      </c>
      <c r="E27" s="1095">
        <f t="shared" si="6"/>
        <v>0</v>
      </c>
      <c r="F27" s="1092">
        <f t="shared" si="7"/>
        <v>0</v>
      </c>
      <c r="G27" s="1138"/>
      <c r="H27" s="1095">
        <f t="shared" si="8"/>
        <v>0</v>
      </c>
      <c r="I27" s="1092">
        <f t="shared" si="9"/>
        <v>0</v>
      </c>
      <c r="J27" s="1138"/>
      <c r="K27" s="1095">
        <f t="shared" si="10"/>
        <v>0</v>
      </c>
      <c r="L27" s="1092">
        <f t="shared" si="11"/>
        <v>0</v>
      </c>
    </row>
    <row r="28" spans="1:75" ht="8.4499999999999993" customHeight="1">
      <c r="A28" s="1072"/>
      <c r="B28" s="1093"/>
      <c r="C28" s="1123"/>
      <c r="D28" s="1130"/>
      <c r="E28" s="1096"/>
      <c r="F28" s="1157"/>
      <c r="G28" s="1130"/>
      <c r="H28" s="1096"/>
      <c r="I28" s="1157"/>
      <c r="J28" s="1130"/>
      <c r="K28" s="1096"/>
      <c r="L28" s="1157"/>
    </row>
    <row r="29" spans="1:75" ht="18" customHeight="1">
      <c r="A29" s="1167" t="s">
        <v>400</v>
      </c>
      <c r="B29" s="1166"/>
      <c r="C29" s="1168"/>
      <c r="D29" s="1169"/>
      <c r="E29" s="1170"/>
      <c r="F29" s="1171"/>
      <c r="G29" s="1169"/>
      <c r="H29" s="1170"/>
      <c r="I29" s="1171"/>
      <c r="J29" s="1169"/>
      <c r="K29" s="1170"/>
      <c r="L29" s="1171"/>
    </row>
    <row r="30" spans="1:75" ht="8.4499999999999993" customHeight="1">
      <c r="A30" s="1072"/>
      <c r="B30" s="1093"/>
      <c r="C30" s="1123"/>
      <c r="D30" s="1130"/>
      <c r="E30" s="1096"/>
      <c r="F30" s="1094"/>
      <c r="G30" s="1130"/>
      <c r="H30" s="1096"/>
      <c r="I30" s="1094"/>
      <c r="J30" s="1130"/>
      <c r="K30" s="1096"/>
      <c r="L30" s="1094"/>
    </row>
    <row r="31" spans="1:75" s="18" customFormat="1" ht="18" customHeight="1" thickBot="1">
      <c r="A31" s="1074" t="s">
        <v>342</v>
      </c>
      <c r="B31" s="1075"/>
      <c r="C31" s="1076"/>
      <c r="D31" s="1131"/>
      <c r="E31" s="1077"/>
      <c r="F31" s="1098">
        <f>SUM(F11:F30)</f>
        <v>0</v>
      </c>
      <c r="G31" s="1131"/>
      <c r="H31" s="1077"/>
      <c r="I31" s="1098">
        <f>SUM(I11:I30)</f>
        <v>0</v>
      </c>
      <c r="J31" s="1131"/>
      <c r="K31" s="1077"/>
      <c r="L31" s="1098">
        <f>SUM(L11:L30)</f>
        <v>0</v>
      </c>
      <c r="M31" s="31"/>
      <c r="N31" s="31"/>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T31" s="31"/>
      <c r="BU31" s="31"/>
      <c r="BV31" s="31"/>
      <c r="BW31" s="31"/>
    </row>
    <row r="32" spans="1:75" ht="10.9" customHeight="1">
      <c r="A32" s="1089"/>
      <c r="B32" s="1090"/>
      <c r="C32" s="1099"/>
      <c r="D32" s="1132"/>
      <c r="E32" s="1091"/>
      <c r="F32" s="1100"/>
      <c r="G32" s="1132"/>
      <c r="H32" s="1091"/>
      <c r="I32" s="1100"/>
      <c r="J32" s="1132"/>
      <c r="K32" s="1091"/>
      <c r="L32" s="1100"/>
    </row>
    <row r="33" spans="1:75" ht="18" customHeight="1">
      <c r="A33" s="1086" t="s">
        <v>335</v>
      </c>
      <c r="B33" s="1087"/>
      <c r="C33" s="1101"/>
      <c r="D33" s="1133"/>
      <c r="E33" s="1088"/>
      <c r="F33" s="1102">
        <f>+'Schedule I MH'!F69</f>
        <v>0</v>
      </c>
      <c r="G33" s="1133"/>
      <c r="H33" s="1088"/>
      <c r="I33" s="1102">
        <f>+'Schedule I MH'!K69</f>
        <v>0</v>
      </c>
      <c r="J33" s="1133"/>
      <c r="K33" s="1088"/>
      <c r="L33" s="1102">
        <f>+'Schedule I MH'!P69</f>
        <v>0</v>
      </c>
    </row>
    <row r="34" spans="1:75" ht="5.45" customHeight="1">
      <c r="A34" s="1078"/>
      <c r="B34" s="1079"/>
      <c r="C34" s="1103"/>
      <c r="D34" s="1134"/>
      <c r="E34" s="1080"/>
      <c r="F34" s="1094"/>
      <c r="G34" s="1134"/>
      <c r="H34" s="1080"/>
      <c r="I34" s="1094"/>
      <c r="J34" s="1134"/>
      <c r="K34" s="1080"/>
      <c r="L34" s="1094"/>
    </row>
    <row r="35" spans="1:75" ht="18" customHeight="1">
      <c r="A35" s="1086" t="s">
        <v>343</v>
      </c>
      <c r="B35" s="1087"/>
      <c r="C35" s="1101"/>
      <c r="D35" s="1133"/>
      <c r="E35" s="1088"/>
      <c r="F35" s="1102">
        <f>+IF(F31&lt;F33,F31,F33)</f>
        <v>0</v>
      </c>
      <c r="G35" s="1133"/>
      <c r="H35" s="1088"/>
      <c r="I35" s="1102">
        <f>+IF(I31&lt;I33,I31,I33)</f>
        <v>0</v>
      </c>
      <c r="J35" s="1133"/>
      <c r="K35" s="1088"/>
      <c r="L35" s="1102">
        <f>+IF(L31&lt;L33,L31,L33)</f>
        <v>0</v>
      </c>
    </row>
    <row r="36" spans="1:75" ht="5.45" customHeight="1">
      <c r="A36" s="1078"/>
      <c r="B36" s="1079"/>
      <c r="C36" s="1103"/>
      <c r="D36" s="1134"/>
      <c r="E36" s="1080"/>
      <c r="F36" s="1094"/>
      <c r="G36" s="1134"/>
      <c r="H36" s="1080"/>
      <c r="I36" s="1094"/>
      <c r="J36" s="1134"/>
      <c r="K36" s="1080"/>
      <c r="L36" s="1094"/>
    </row>
    <row r="37" spans="1:75" ht="18" customHeight="1">
      <c r="A37" s="1086" t="s">
        <v>336</v>
      </c>
      <c r="B37" s="1087"/>
      <c r="C37" s="1101"/>
      <c r="D37" s="1133"/>
      <c r="E37" s="1088"/>
      <c r="F37" s="1163"/>
      <c r="G37" s="1133"/>
      <c r="H37" s="1088"/>
      <c r="I37" s="1163"/>
      <c r="J37" s="1133"/>
      <c r="K37" s="1088"/>
      <c r="L37" s="1163"/>
    </row>
    <row r="38" spans="1:75" ht="18" customHeight="1">
      <c r="A38" s="1078"/>
      <c r="B38" s="1079"/>
      <c r="C38" s="1103"/>
      <c r="D38" s="1134"/>
      <c r="E38" s="1080"/>
      <c r="F38" s="1094"/>
      <c r="G38" s="1134"/>
      <c r="H38" s="1080"/>
      <c r="I38" s="1094"/>
      <c r="J38" s="1134"/>
      <c r="K38" s="1080"/>
      <c r="L38" s="1094"/>
    </row>
    <row r="39" spans="1:75" s="18" customFormat="1" ht="18" customHeight="1" thickBot="1">
      <c r="A39" s="1081" t="s">
        <v>337</v>
      </c>
      <c r="B39" s="1082"/>
      <c r="C39" s="1104"/>
      <c r="D39" s="1135"/>
      <c r="E39" s="1083"/>
      <c r="F39" s="1105">
        <f>+F35-F37</f>
        <v>0</v>
      </c>
      <c r="G39" s="1135"/>
      <c r="H39" s="1083"/>
      <c r="I39" s="1105">
        <f>+I35-I37</f>
        <v>0</v>
      </c>
      <c r="J39" s="1135"/>
      <c r="K39" s="1083"/>
      <c r="L39" s="1105">
        <f>+L35-L37</f>
        <v>0</v>
      </c>
      <c r="M39" s="31"/>
      <c r="N39" s="31"/>
      <c r="O39" s="31"/>
      <c r="P39" s="31"/>
      <c r="Q39" s="31"/>
      <c r="R39" s="31"/>
      <c r="S39" s="31"/>
      <c r="T39" s="31"/>
      <c r="U39" s="31"/>
      <c r="V39" s="31"/>
      <c r="W39" s="31"/>
      <c r="X39" s="31"/>
      <c r="Y39" s="31"/>
      <c r="Z39" s="31"/>
      <c r="AA39" s="31"/>
      <c r="AB39" s="31"/>
      <c r="AC39" s="31"/>
      <c r="AD39" s="31"/>
      <c r="AE39" s="31"/>
      <c r="AF39" s="31"/>
      <c r="AG39" s="31"/>
      <c r="AH39" s="31"/>
      <c r="AI39" s="31"/>
      <c r="AJ39" s="31"/>
      <c r="AK39" s="31"/>
      <c r="AL39" s="31"/>
      <c r="AM39" s="31"/>
      <c r="AN39" s="31"/>
      <c r="AO39" s="31"/>
      <c r="AP39" s="31"/>
      <c r="AQ39" s="31"/>
      <c r="AR39" s="31"/>
      <c r="AS39" s="31"/>
      <c r="AT39" s="31"/>
      <c r="AU39" s="31"/>
      <c r="AV39" s="31"/>
      <c r="AW39" s="31"/>
      <c r="AX39" s="31"/>
      <c r="AY39" s="31"/>
      <c r="AZ39" s="31"/>
      <c r="BA39" s="31"/>
      <c r="BB39" s="31"/>
      <c r="BC39" s="31"/>
      <c r="BD39" s="31"/>
      <c r="BE39" s="31"/>
      <c r="BF39" s="31"/>
      <c r="BG39" s="31"/>
      <c r="BH39" s="31"/>
      <c r="BI39" s="31"/>
      <c r="BJ39" s="31"/>
      <c r="BK39" s="31"/>
      <c r="BL39" s="31"/>
      <c r="BM39" s="31"/>
      <c r="BN39" s="31"/>
      <c r="BO39" s="31"/>
      <c r="BP39" s="31"/>
      <c r="BQ39" s="31"/>
      <c r="BR39" s="31"/>
      <c r="BS39" s="31"/>
      <c r="BT39" s="31"/>
      <c r="BU39" s="31"/>
      <c r="BV39" s="31"/>
      <c r="BW39" s="31"/>
    </row>
    <row r="40" spans="1:75" ht="13.5" thickTop="1">
      <c r="A40" s="1085" t="s">
        <v>339</v>
      </c>
      <c r="B40" s="342"/>
      <c r="C40" s="1106"/>
      <c r="D40" s="1128"/>
      <c r="E40" s="342"/>
      <c r="F40" s="1106"/>
    </row>
    <row r="41" spans="1:75">
      <c r="A41" s="1085" t="s">
        <v>401</v>
      </c>
      <c r="B41" s="342"/>
      <c r="C41" s="1106"/>
      <c r="D41" s="1128"/>
      <c r="E41" s="342"/>
      <c r="F41" s="1106"/>
    </row>
    <row r="42" spans="1:75" ht="14.45" customHeight="1">
      <c r="A42" s="52" t="s">
        <v>389</v>
      </c>
      <c r="B42" s="342"/>
      <c r="C42" s="1143"/>
      <c r="D42" s="1128"/>
      <c r="E42" s="342"/>
      <c r="F42" s="1106"/>
    </row>
    <row r="43" spans="1:75" ht="90.6" customHeight="1">
      <c r="A43" s="1455" t="s">
        <v>344</v>
      </c>
      <c r="B43" s="1455"/>
      <c r="C43" s="1455"/>
      <c r="D43" s="1128"/>
      <c r="E43" s="342"/>
      <c r="F43" s="1106"/>
    </row>
    <row r="44" spans="1:75" ht="21" customHeight="1">
      <c r="A44" s="1144"/>
      <c r="B44" s="1145"/>
      <c r="C44" s="1146"/>
      <c r="D44" s="1147"/>
      <c r="E44" s="1174"/>
      <c r="F44" s="1148"/>
    </row>
    <row r="45" spans="1:75">
      <c r="A45" s="1149" t="s">
        <v>79</v>
      </c>
      <c r="B45" s="23"/>
      <c r="C45" s="1146"/>
      <c r="D45" s="1150" t="s">
        <v>154</v>
      </c>
      <c r="E45" s="23"/>
      <c r="F45" s="1146"/>
    </row>
    <row r="46" spans="1:75" ht="22.9" customHeight="1">
      <c r="A46" s="1144"/>
      <c r="B46" s="1145"/>
      <c r="C46" s="1146"/>
      <c r="D46" s="1147"/>
      <c r="E46" s="1145"/>
      <c r="F46" s="1148"/>
    </row>
    <row r="47" spans="1:75">
      <c r="A47" s="1149" t="s">
        <v>80</v>
      </c>
      <c r="B47" s="23"/>
      <c r="C47" s="1146"/>
      <c r="D47" s="1150" t="s">
        <v>81</v>
      </c>
      <c r="E47" s="23"/>
      <c r="F47" s="1146"/>
    </row>
    <row r="48" spans="1:75">
      <c r="A48" s="825" t="s">
        <v>289</v>
      </c>
      <c r="B48" s="97"/>
    </row>
    <row r="49" spans="1:75">
      <c r="A49" s="106" t="s">
        <v>290</v>
      </c>
      <c r="B49" s="97"/>
    </row>
    <row r="51" spans="1:75">
      <c r="A51" s="18" t="s">
        <v>341</v>
      </c>
    </row>
    <row r="52" spans="1:75">
      <c r="A52" s="350" t="s">
        <v>21</v>
      </c>
      <c r="B52" s="1453" t="str">
        <f>+B5</f>
        <v>Contractor Name</v>
      </c>
      <c r="C52" s="1453"/>
      <c r="E52" s="404" t="s">
        <v>90</v>
      </c>
      <c r="F52" s="1119">
        <f>+'Schedule I MH'!H79</f>
        <v>0</v>
      </c>
      <c r="G52" s="1136"/>
      <c r="H52" s="404" t="s">
        <v>90</v>
      </c>
      <c r="I52" s="1119">
        <f>+F52</f>
        <v>0</v>
      </c>
      <c r="K52" s="404" t="s">
        <v>90</v>
      </c>
      <c r="L52" s="1119">
        <f>+I52</f>
        <v>0</v>
      </c>
    </row>
    <row r="53" spans="1:75">
      <c r="A53" s="350" t="s">
        <v>20</v>
      </c>
      <c r="B53" s="432" t="str">
        <f>+B6</f>
        <v>Contract Number</v>
      </c>
      <c r="C53" s="1124"/>
      <c r="E53" s="356" t="s">
        <v>340</v>
      </c>
      <c r="F53" s="1109">
        <f>+'Schedule I MH'!F80</f>
        <v>45108</v>
      </c>
      <c r="H53" s="356" t="s">
        <v>340</v>
      </c>
      <c r="I53" s="1109">
        <f>+F53</f>
        <v>45108</v>
      </c>
      <c r="K53" s="356" t="s">
        <v>340</v>
      </c>
      <c r="L53" s="1109">
        <f>+I53</f>
        <v>45108</v>
      </c>
    </row>
    <row r="54" spans="1:75">
      <c r="B54" s="1107"/>
      <c r="C54" s="1125"/>
      <c r="E54" s="1108" t="s">
        <v>151</v>
      </c>
      <c r="F54" s="412">
        <f>+'Schedule I MH'!H80</f>
        <v>45169</v>
      </c>
      <c r="H54" s="1108" t="s">
        <v>151</v>
      </c>
      <c r="I54" s="412">
        <f>+F54</f>
        <v>45169</v>
      </c>
      <c r="K54" s="1108" t="s">
        <v>151</v>
      </c>
      <c r="L54" s="412">
        <f>+I54</f>
        <v>45169</v>
      </c>
    </row>
    <row r="55" spans="1:75" ht="13.5" thickBot="1">
      <c r="B55" s="342"/>
      <c r="C55" s="1106"/>
      <c r="D55" s="1128"/>
      <c r="E55" s="342"/>
      <c r="F55" s="1106"/>
    </row>
    <row r="56" spans="1:75" ht="14.25" thickTop="1" thickBot="1">
      <c r="B56" s="342"/>
      <c r="C56" s="1106"/>
      <c r="D56" s="1450" t="str">
        <f>'Schedule I MH'!$D$83</f>
        <v>Program Name 1</v>
      </c>
      <c r="E56" s="1451"/>
      <c r="F56" s="1452"/>
      <c r="G56" s="1450" t="str">
        <f>'Schedule I MH'!$I$83</f>
        <v>Program Name 2</v>
      </c>
      <c r="H56" s="1451"/>
      <c r="I56" s="1452"/>
      <c r="J56" s="1450" t="str">
        <f>'Schedule I MH'!$N$83</f>
        <v>Program Name 3</v>
      </c>
      <c r="K56" s="1451"/>
      <c r="L56" s="1452"/>
    </row>
    <row r="57" spans="1:75" ht="39.75" thickTop="1" thickBot="1">
      <c r="A57" s="1110" t="s">
        <v>330</v>
      </c>
      <c r="B57" s="1111" t="s">
        <v>316</v>
      </c>
      <c r="C57" s="1112" t="s">
        <v>329</v>
      </c>
      <c r="D57" s="1129" t="s">
        <v>338</v>
      </c>
      <c r="E57" s="1113" t="s">
        <v>331</v>
      </c>
      <c r="F57" s="1114" t="s">
        <v>332</v>
      </c>
      <c r="G57" s="1129" t="s">
        <v>338</v>
      </c>
      <c r="H57" s="1113" t="s">
        <v>331</v>
      </c>
      <c r="I57" s="1114" t="s">
        <v>332</v>
      </c>
      <c r="J57" s="1129" t="s">
        <v>338</v>
      </c>
      <c r="K57" s="1113" t="s">
        <v>331</v>
      </c>
      <c r="L57" s="1114" t="s">
        <v>332</v>
      </c>
    </row>
    <row r="58" spans="1:75" s="1070" customFormat="1" ht="18" customHeight="1" thickTop="1" thickBot="1">
      <c r="A58" s="1115" t="s">
        <v>328</v>
      </c>
      <c r="B58" s="1116" t="s">
        <v>317</v>
      </c>
      <c r="C58" s="1121">
        <v>2.4</v>
      </c>
      <c r="D58" s="1137">
        <f>'Schedule II-Redetermination'!D64</f>
        <v>0</v>
      </c>
      <c r="E58" s="1117">
        <f>+D58+E11</f>
        <v>0</v>
      </c>
      <c r="F58" s="1118">
        <f>+E58*C58</f>
        <v>0</v>
      </c>
      <c r="G58" s="1137"/>
      <c r="H58" s="1117">
        <f>+G58+H11</f>
        <v>0</v>
      </c>
      <c r="I58" s="1118">
        <f>+H58*C58</f>
        <v>0</v>
      </c>
      <c r="J58" s="1137"/>
      <c r="K58" s="1117">
        <f>+J58+K11</f>
        <v>0</v>
      </c>
      <c r="L58" s="1118">
        <f>+K58*C58</f>
        <v>0</v>
      </c>
      <c r="M58" s="1151"/>
      <c r="N58" s="1151"/>
      <c r="O58" s="1151"/>
      <c r="P58" s="1151"/>
      <c r="Q58" s="1151"/>
      <c r="R58" s="1151"/>
      <c r="S58" s="1151"/>
      <c r="T58" s="1151"/>
      <c r="U58" s="1151"/>
      <c r="V58" s="1151"/>
      <c r="W58" s="1151"/>
      <c r="X58" s="1151"/>
      <c r="Y58" s="1151"/>
      <c r="Z58" s="1151"/>
      <c r="AA58" s="1151"/>
      <c r="AB58" s="1151"/>
      <c r="AC58" s="1151"/>
      <c r="AD58" s="1151"/>
      <c r="AE58" s="1151"/>
      <c r="AF58" s="1151"/>
      <c r="AG58" s="1151"/>
      <c r="AH58" s="1151"/>
      <c r="AI58" s="1151"/>
      <c r="AJ58" s="1151"/>
      <c r="AK58" s="1151"/>
      <c r="AL58" s="1151"/>
      <c r="AM58" s="1151"/>
      <c r="AN58" s="1151"/>
      <c r="AO58" s="1151"/>
      <c r="AP58" s="1151"/>
      <c r="AQ58" s="1151"/>
      <c r="AR58" s="1151"/>
      <c r="AS58" s="1151"/>
      <c r="AT58" s="1151"/>
      <c r="AU58" s="1151"/>
      <c r="AV58" s="1151"/>
      <c r="AW58" s="1151"/>
      <c r="AX58" s="1151"/>
      <c r="AY58" s="1151"/>
      <c r="AZ58" s="1151"/>
      <c r="BA58" s="1151"/>
      <c r="BB58" s="1151"/>
      <c r="BC58" s="1151"/>
      <c r="BD58" s="1151"/>
      <c r="BE58" s="1151"/>
      <c r="BF58" s="1151"/>
      <c r="BG58" s="1151"/>
      <c r="BH58" s="1151"/>
      <c r="BI58" s="1151"/>
      <c r="BJ58" s="1151"/>
      <c r="BK58" s="1151"/>
      <c r="BL58" s="1151"/>
      <c r="BM58" s="1151"/>
      <c r="BN58" s="1151"/>
      <c r="BO58" s="1151"/>
      <c r="BP58" s="1151"/>
      <c r="BQ58" s="1151"/>
      <c r="BR58" s="1151"/>
      <c r="BS58" s="1151"/>
      <c r="BT58" s="1151"/>
      <c r="BU58" s="1151"/>
      <c r="BV58" s="1151"/>
      <c r="BW58" s="1151"/>
    </row>
    <row r="59" spans="1:75" ht="18" customHeight="1" thickTop="1">
      <c r="A59" s="1071"/>
      <c r="B59" s="1097" t="s">
        <v>333</v>
      </c>
      <c r="C59" s="1121">
        <v>2.4</v>
      </c>
      <c r="D59" s="1138">
        <f>'Schedule II-Redetermination'!D65</f>
        <v>0</v>
      </c>
      <c r="E59" s="1095">
        <f>+D59+E12</f>
        <v>0</v>
      </c>
      <c r="F59" s="1092">
        <f t="shared" ref="F59" si="12">+E59*C59</f>
        <v>0</v>
      </c>
      <c r="G59" s="1138"/>
      <c r="H59" s="1095">
        <f>+G59+H12</f>
        <v>0</v>
      </c>
      <c r="I59" s="1092">
        <f>+H59*C59</f>
        <v>0</v>
      </c>
      <c r="J59" s="1138"/>
      <c r="K59" s="1095">
        <f>+J59+K12</f>
        <v>0</v>
      </c>
      <c r="L59" s="1092">
        <f>+K59*C59</f>
        <v>0</v>
      </c>
    </row>
    <row r="60" spans="1:75" ht="7.15" customHeight="1">
      <c r="A60" s="1072"/>
      <c r="B60" s="1164"/>
      <c r="C60" s="1123"/>
      <c r="D60" s="1173"/>
      <c r="E60" s="1096"/>
      <c r="F60" s="1094"/>
      <c r="G60" s="1173"/>
      <c r="H60" s="1096"/>
      <c r="I60" s="1094"/>
      <c r="J60" s="1173"/>
      <c r="K60" s="1096"/>
      <c r="L60" s="1094"/>
    </row>
    <row r="61" spans="1:75" ht="18" customHeight="1">
      <c r="A61" s="1158" t="s">
        <v>321</v>
      </c>
      <c r="B61" s="1159" t="s">
        <v>318</v>
      </c>
      <c r="C61" s="1160">
        <v>3.1</v>
      </c>
      <c r="D61" s="1161">
        <f>'Schedule II-Redetermination'!D67</f>
        <v>0</v>
      </c>
      <c r="E61" s="1162">
        <f t="shared" ref="E61:E67" si="13">+D61+E14</f>
        <v>0</v>
      </c>
      <c r="F61" s="1163">
        <f t="shared" ref="F61:F67" si="14">+E61*C61</f>
        <v>0</v>
      </c>
      <c r="G61" s="1161"/>
      <c r="H61" s="1162">
        <f t="shared" ref="H61:H67" si="15">+G61+H14</f>
        <v>0</v>
      </c>
      <c r="I61" s="1163">
        <f t="shared" ref="I61:I67" si="16">+H61*C61</f>
        <v>0</v>
      </c>
      <c r="J61" s="1161"/>
      <c r="K61" s="1162">
        <f t="shared" ref="K61:K67" si="17">+J61+K14</f>
        <v>0</v>
      </c>
      <c r="L61" s="1163">
        <f t="shared" ref="L61:L67" si="18">+K61*C61</f>
        <v>0</v>
      </c>
    </row>
    <row r="62" spans="1:75" ht="18" customHeight="1">
      <c r="A62" s="1071"/>
      <c r="B62" s="1097" t="s">
        <v>319</v>
      </c>
      <c r="C62" s="1160">
        <v>3.1</v>
      </c>
      <c r="D62" s="1161">
        <f>'Schedule II-Redetermination'!D68</f>
        <v>0</v>
      </c>
      <c r="E62" s="1095">
        <f t="shared" si="13"/>
        <v>0</v>
      </c>
      <c r="F62" s="1092">
        <f t="shared" si="14"/>
        <v>0</v>
      </c>
      <c r="G62" s="1138"/>
      <c r="H62" s="1095">
        <f t="shared" si="15"/>
        <v>0</v>
      </c>
      <c r="I62" s="1092">
        <f t="shared" si="16"/>
        <v>0</v>
      </c>
      <c r="J62" s="1138"/>
      <c r="K62" s="1095">
        <f t="shared" si="17"/>
        <v>0</v>
      </c>
      <c r="L62" s="1092">
        <f t="shared" si="18"/>
        <v>0</v>
      </c>
    </row>
    <row r="63" spans="1:75" ht="18" customHeight="1">
      <c r="A63" s="1071"/>
      <c r="B63" s="1097" t="s">
        <v>320</v>
      </c>
      <c r="C63" s="1160">
        <v>3.1</v>
      </c>
      <c r="D63" s="1161">
        <f>'Schedule II-Redetermination'!D69</f>
        <v>0</v>
      </c>
      <c r="E63" s="1095">
        <f t="shared" si="13"/>
        <v>0</v>
      </c>
      <c r="F63" s="1092">
        <f t="shared" si="14"/>
        <v>0</v>
      </c>
      <c r="G63" s="1138"/>
      <c r="H63" s="1095">
        <f t="shared" si="15"/>
        <v>0</v>
      </c>
      <c r="I63" s="1092">
        <f t="shared" si="16"/>
        <v>0</v>
      </c>
      <c r="J63" s="1138"/>
      <c r="K63" s="1095">
        <f t="shared" si="17"/>
        <v>0</v>
      </c>
      <c r="L63" s="1092">
        <f t="shared" si="18"/>
        <v>0</v>
      </c>
    </row>
    <row r="64" spans="1:75" ht="18" customHeight="1">
      <c r="A64" s="1071"/>
      <c r="B64" s="1097" t="s">
        <v>322</v>
      </c>
      <c r="C64" s="1160">
        <v>3.1</v>
      </c>
      <c r="D64" s="1161">
        <f>'Schedule II-Redetermination'!D70</f>
        <v>0</v>
      </c>
      <c r="E64" s="1095">
        <f t="shared" si="13"/>
        <v>0</v>
      </c>
      <c r="F64" s="1092">
        <f t="shared" si="14"/>
        <v>0</v>
      </c>
      <c r="G64" s="1138"/>
      <c r="H64" s="1095">
        <f t="shared" si="15"/>
        <v>0</v>
      </c>
      <c r="I64" s="1092">
        <f t="shared" si="16"/>
        <v>0</v>
      </c>
      <c r="J64" s="1138"/>
      <c r="K64" s="1095">
        <f t="shared" si="17"/>
        <v>0</v>
      </c>
      <c r="L64" s="1092">
        <f t="shared" si="18"/>
        <v>0</v>
      </c>
    </row>
    <row r="65" spans="1:75" ht="18" customHeight="1">
      <c r="A65" s="1071"/>
      <c r="B65" s="1097" t="s">
        <v>323</v>
      </c>
      <c r="C65" s="1160">
        <v>3.1</v>
      </c>
      <c r="D65" s="1161">
        <f>'Schedule II-Redetermination'!D71</f>
        <v>0</v>
      </c>
      <c r="E65" s="1095">
        <f t="shared" si="13"/>
        <v>0</v>
      </c>
      <c r="F65" s="1092">
        <f t="shared" si="14"/>
        <v>0</v>
      </c>
      <c r="G65" s="1138"/>
      <c r="H65" s="1095">
        <f t="shared" si="15"/>
        <v>0</v>
      </c>
      <c r="I65" s="1092">
        <f t="shared" si="16"/>
        <v>0</v>
      </c>
      <c r="J65" s="1138"/>
      <c r="K65" s="1095">
        <f t="shared" si="17"/>
        <v>0</v>
      </c>
      <c r="L65" s="1092">
        <f t="shared" si="18"/>
        <v>0</v>
      </c>
    </row>
    <row r="66" spans="1:75" ht="18" customHeight="1">
      <c r="A66" s="1071"/>
      <c r="B66" s="1097" t="s">
        <v>324</v>
      </c>
      <c r="C66" s="1160">
        <v>3.1</v>
      </c>
      <c r="D66" s="1161">
        <f>'Schedule II-Redetermination'!D72</f>
        <v>0</v>
      </c>
      <c r="E66" s="1095">
        <f t="shared" si="13"/>
        <v>0</v>
      </c>
      <c r="F66" s="1092">
        <f t="shared" si="14"/>
        <v>0</v>
      </c>
      <c r="G66" s="1138"/>
      <c r="H66" s="1095">
        <f t="shared" si="15"/>
        <v>0</v>
      </c>
      <c r="I66" s="1092">
        <f t="shared" si="16"/>
        <v>0</v>
      </c>
      <c r="J66" s="1138"/>
      <c r="K66" s="1095">
        <f t="shared" si="17"/>
        <v>0</v>
      </c>
      <c r="L66" s="1092">
        <f t="shared" si="18"/>
        <v>0</v>
      </c>
    </row>
    <row r="67" spans="1:75" ht="18" customHeight="1">
      <c r="A67" s="1071"/>
      <c r="B67" s="1097" t="s">
        <v>325</v>
      </c>
      <c r="C67" s="1160">
        <v>3.1</v>
      </c>
      <c r="D67" s="1161">
        <f>'Schedule II-Redetermination'!D73</f>
        <v>0</v>
      </c>
      <c r="E67" s="1095">
        <f t="shared" si="13"/>
        <v>0</v>
      </c>
      <c r="F67" s="1092">
        <f t="shared" si="14"/>
        <v>0</v>
      </c>
      <c r="G67" s="1138"/>
      <c r="H67" s="1095">
        <f t="shared" si="15"/>
        <v>0</v>
      </c>
      <c r="I67" s="1092">
        <f t="shared" si="16"/>
        <v>0</v>
      </c>
      <c r="J67" s="1138"/>
      <c r="K67" s="1095">
        <f t="shared" si="17"/>
        <v>0</v>
      </c>
      <c r="L67" s="1092">
        <f t="shared" si="18"/>
        <v>0</v>
      </c>
    </row>
    <row r="68" spans="1:75" ht="7.15" customHeight="1">
      <c r="A68" s="1072"/>
      <c r="B68" s="1093"/>
      <c r="C68" s="1123"/>
      <c r="D68" s="1173"/>
      <c r="E68" s="1096"/>
      <c r="F68" s="1094"/>
      <c r="G68" s="1173"/>
      <c r="H68" s="1096"/>
      <c r="I68" s="1094"/>
      <c r="J68" s="1173"/>
      <c r="K68" s="1096"/>
      <c r="L68" s="1094"/>
    </row>
    <row r="69" spans="1:75" ht="18" customHeight="1">
      <c r="A69" s="1158" t="s">
        <v>326</v>
      </c>
      <c r="B69" s="1159" t="s">
        <v>334</v>
      </c>
      <c r="C69" s="1160">
        <v>5.4</v>
      </c>
      <c r="D69" s="1161">
        <f>'Schedule II-Redetermination'!D75</f>
        <v>0</v>
      </c>
      <c r="E69" s="1162">
        <f>+D69+E22</f>
        <v>0</v>
      </c>
      <c r="F69" s="1163">
        <f t="shared" ref="F69:F71" si="19">+E69*C69</f>
        <v>0</v>
      </c>
      <c r="G69" s="1161"/>
      <c r="H69" s="1162">
        <f>+G69+H22</f>
        <v>0</v>
      </c>
      <c r="I69" s="1163">
        <f>+H69*C69</f>
        <v>0</v>
      </c>
      <c r="J69" s="1161"/>
      <c r="K69" s="1162">
        <f>+J69+K22</f>
        <v>0</v>
      </c>
      <c r="L69" s="1163">
        <f>+K69*C69</f>
        <v>0</v>
      </c>
    </row>
    <row r="70" spans="1:75" ht="7.15" customHeight="1">
      <c r="A70" s="1072"/>
      <c r="B70" s="1093"/>
      <c r="C70" s="1123"/>
      <c r="D70" s="1173"/>
      <c r="E70" s="1096"/>
      <c r="F70" s="1094"/>
      <c r="G70" s="1173"/>
      <c r="H70" s="1096"/>
      <c r="I70" s="1094"/>
      <c r="J70" s="1173"/>
      <c r="K70" s="1096"/>
      <c r="L70" s="1094"/>
    </row>
    <row r="71" spans="1:75" ht="18" customHeight="1">
      <c r="A71" s="1158" t="s">
        <v>327</v>
      </c>
      <c r="B71" s="1159" t="s">
        <v>327</v>
      </c>
      <c r="C71" s="1160">
        <v>4.3499999999999996</v>
      </c>
      <c r="D71" s="1161">
        <f>'Schedule II-Redetermination'!D77</f>
        <v>0</v>
      </c>
      <c r="E71" s="1162">
        <f>+D71+E24</f>
        <v>0</v>
      </c>
      <c r="F71" s="1163">
        <f t="shared" si="19"/>
        <v>0</v>
      </c>
      <c r="G71" s="1161"/>
      <c r="H71" s="1162">
        <f>+G71+H24</f>
        <v>0</v>
      </c>
      <c r="I71" s="1163">
        <f>+H71*C71</f>
        <v>0</v>
      </c>
      <c r="J71" s="1161"/>
      <c r="K71" s="1162">
        <f>+J71+K24</f>
        <v>0</v>
      </c>
      <c r="L71" s="1163">
        <f>+K71*C71</f>
        <v>0</v>
      </c>
    </row>
    <row r="72" spans="1:75" ht="21" hidden="1" customHeight="1">
      <c r="A72" s="1072"/>
      <c r="B72" s="1093"/>
      <c r="C72" s="1123"/>
      <c r="D72" s="1172"/>
      <c r="E72" s="1096"/>
      <c r="F72" s="1094"/>
      <c r="G72" s="1172"/>
      <c r="H72" s="1096"/>
      <c r="I72" s="1094"/>
      <c r="J72" s="1172"/>
      <c r="K72" s="1096"/>
      <c r="L72" s="1094"/>
    </row>
    <row r="73" spans="1:75" ht="18" customHeight="1">
      <c r="A73" s="1165" t="s">
        <v>397</v>
      </c>
      <c r="B73" s="1166" t="s">
        <v>399</v>
      </c>
      <c r="C73" s="1160">
        <v>3.1</v>
      </c>
      <c r="D73" s="1161">
        <f>'Schedule II-Redetermination'!D79</f>
        <v>0</v>
      </c>
      <c r="E73" s="1162">
        <f t="shared" ref="E73:E74" si="20">+D73+E26</f>
        <v>0</v>
      </c>
      <c r="F73" s="1163">
        <f t="shared" ref="F73:F74" si="21">+E73*C73</f>
        <v>0</v>
      </c>
      <c r="G73" s="1161"/>
      <c r="H73" s="1162">
        <f t="shared" ref="H73:H74" si="22">+G73+H26</f>
        <v>0</v>
      </c>
      <c r="I73" s="1163">
        <f t="shared" ref="I73:I74" si="23">+H73*C73</f>
        <v>0</v>
      </c>
      <c r="J73" s="1161"/>
      <c r="K73" s="1162">
        <f t="shared" ref="K73:K74" si="24">+J73+K26</f>
        <v>0</v>
      </c>
      <c r="L73" s="1163">
        <f t="shared" ref="L73:L74" si="25">+K73*C73</f>
        <v>0</v>
      </c>
    </row>
    <row r="74" spans="1:75" ht="18" customHeight="1">
      <c r="A74" s="1072"/>
      <c r="B74" s="1093" t="s">
        <v>398</v>
      </c>
      <c r="C74" s="1160">
        <v>3.1</v>
      </c>
      <c r="D74" s="1138">
        <f>'Schedule II-Redetermination'!D80</f>
        <v>0</v>
      </c>
      <c r="E74" s="1095">
        <f t="shared" si="20"/>
        <v>0</v>
      </c>
      <c r="F74" s="1092">
        <f t="shared" si="21"/>
        <v>0</v>
      </c>
      <c r="G74" s="1138"/>
      <c r="H74" s="1095">
        <f t="shared" si="22"/>
        <v>0</v>
      </c>
      <c r="I74" s="1092">
        <f t="shared" si="23"/>
        <v>0</v>
      </c>
      <c r="J74" s="1138"/>
      <c r="K74" s="1095">
        <f t="shared" si="24"/>
        <v>0</v>
      </c>
      <c r="L74" s="1092">
        <f t="shared" si="25"/>
        <v>0</v>
      </c>
    </row>
    <row r="75" spans="1:75" ht="8.4499999999999993" customHeight="1">
      <c r="A75" s="1072"/>
      <c r="B75" s="1093"/>
      <c r="C75" s="1123"/>
      <c r="D75" s="1130"/>
      <c r="E75" s="1096"/>
      <c r="F75" s="1157"/>
      <c r="G75" s="1130"/>
      <c r="H75" s="1096"/>
      <c r="I75" s="1157"/>
      <c r="J75" s="1130"/>
      <c r="K75" s="1096"/>
      <c r="L75" s="1157"/>
    </row>
    <row r="76" spans="1:75" ht="18" customHeight="1">
      <c r="A76" s="1167" t="s">
        <v>400</v>
      </c>
      <c r="B76" s="1166"/>
      <c r="C76" s="1168"/>
      <c r="D76" s="1169"/>
      <c r="E76" s="1170"/>
      <c r="F76" s="1171"/>
      <c r="G76" s="1169"/>
      <c r="H76" s="1170"/>
      <c r="I76" s="1171"/>
      <c r="J76" s="1169"/>
      <c r="K76" s="1170"/>
      <c r="L76" s="1171"/>
    </row>
    <row r="77" spans="1:75" ht="8.4499999999999993" customHeight="1">
      <c r="A77" s="1072"/>
      <c r="B77" s="1093"/>
      <c r="C77" s="1123"/>
      <c r="D77" s="1130"/>
      <c r="E77" s="1096"/>
      <c r="F77" s="1094"/>
      <c r="G77" s="1130"/>
      <c r="H77" s="1096"/>
      <c r="I77" s="1094"/>
      <c r="J77" s="1130"/>
      <c r="K77" s="1096"/>
      <c r="L77" s="1094"/>
    </row>
    <row r="78" spans="1:75" s="18" customFormat="1" ht="18" customHeight="1" thickBot="1">
      <c r="A78" s="1074" t="s">
        <v>342</v>
      </c>
      <c r="B78" s="1075"/>
      <c r="C78" s="1076"/>
      <c r="D78" s="1131"/>
      <c r="E78" s="1077"/>
      <c r="F78" s="1098">
        <f>SUM(F58:F77)</f>
        <v>0</v>
      </c>
      <c r="G78" s="1131"/>
      <c r="H78" s="1077"/>
      <c r="I78" s="1098">
        <f>SUM(I58:I77)</f>
        <v>0</v>
      </c>
      <c r="J78" s="1131"/>
      <c r="K78" s="1077"/>
      <c r="L78" s="1098">
        <f>SUM(L58:L77)</f>
        <v>0</v>
      </c>
      <c r="M78" s="31"/>
      <c r="N78" s="31"/>
      <c r="O78" s="31"/>
      <c r="P78" s="31"/>
      <c r="Q78" s="31"/>
      <c r="R78" s="31"/>
      <c r="S78" s="31"/>
      <c r="T78" s="31"/>
      <c r="U78" s="31"/>
      <c r="V78" s="31"/>
      <c r="W78" s="31"/>
      <c r="X78" s="31"/>
      <c r="Y78" s="31"/>
      <c r="Z78" s="31"/>
      <c r="AA78" s="31"/>
      <c r="AB78" s="31"/>
      <c r="AC78" s="31"/>
      <c r="AD78" s="31"/>
      <c r="AE78" s="31"/>
      <c r="AF78" s="31"/>
      <c r="AG78" s="31"/>
      <c r="AH78" s="31"/>
      <c r="AI78" s="31"/>
      <c r="AJ78" s="31"/>
      <c r="AK78" s="31"/>
      <c r="AL78" s="31"/>
      <c r="AM78" s="31"/>
      <c r="AN78" s="31"/>
      <c r="AO78" s="31"/>
      <c r="AP78" s="31"/>
      <c r="AQ78" s="31"/>
      <c r="AR78" s="31"/>
      <c r="AS78" s="31"/>
      <c r="AT78" s="31"/>
      <c r="AU78" s="31"/>
      <c r="AV78" s="31"/>
      <c r="AW78" s="31"/>
      <c r="AX78" s="31"/>
      <c r="AY78" s="31"/>
      <c r="AZ78" s="31"/>
      <c r="BA78" s="31"/>
      <c r="BB78" s="31"/>
      <c r="BC78" s="31"/>
      <c r="BD78" s="31"/>
      <c r="BE78" s="31"/>
      <c r="BF78" s="31"/>
      <c r="BG78" s="31"/>
      <c r="BH78" s="31"/>
      <c r="BI78" s="31"/>
      <c r="BJ78" s="31"/>
      <c r="BK78" s="31"/>
      <c r="BL78" s="31"/>
      <c r="BM78" s="31"/>
      <c r="BN78" s="31"/>
      <c r="BO78" s="31"/>
      <c r="BP78" s="31"/>
      <c r="BQ78" s="31"/>
      <c r="BR78" s="31"/>
      <c r="BS78" s="31"/>
      <c r="BT78" s="31"/>
      <c r="BU78" s="31"/>
      <c r="BV78" s="31"/>
      <c r="BW78" s="31"/>
    </row>
    <row r="79" spans="1:75" ht="10.9" customHeight="1">
      <c r="A79" s="1089"/>
      <c r="B79" s="1090"/>
      <c r="C79" s="1099"/>
      <c r="D79" s="1132"/>
      <c r="E79" s="1091"/>
      <c r="F79" s="1100"/>
      <c r="G79" s="1132"/>
      <c r="H79" s="1091"/>
      <c r="I79" s="1100"/>
      <c r="J79" s="1132"/>
      <c r="K79" s="1091"/>
      <c r="L79" s="1100"/>
    </row>
    <row r="80" spans="1:75" ht="18" customHeight="1">
      <c r="A80" s="1086" t="s">
        <v>335</v>
      </c>
      <c r="B80" s="1087"/>
      <c r="C80" s="1101"/>
      <c r="D80" s="1133"/>
      <c r="E80" s="1088"/>
      <c r="F80" s="1102">
        <f>+'Schedule I MH'!F144</f>
        <v>0</v>
      </c>
      <c r="G80" s="1133"/>
      <c r="H80" s="1088"/>
      <c r="I80" s="1102">
        <f>+'Schedule I MH'!K144</f>
        <v>0</v>
      </c>
      <c r="J80" s="1133"/>
      <c r="K80" s="1088"/>
      <c r="L80" s="1102">
        <f>+'Schedule I MH'!P144</f>
        <v>0</v>
      </c>
    </row>
    <row r="81" spans="1:75" ht="5.45" customHeight="1">
      <c r="A81" s="1078"/>
      <c r="B81" s="1079"/>
      <c r="C81" s="1103"/>
      <c r="D81" s="1134"/>
      <c r="E81" s="1080"/>
      <c r="F81" s="1094"/>
      <c r="G81" s="1134"/>
      <c r="H81" s="1080"/>
      <c r="I81" s="1094"/>
      <c r="J81" s="1134"/>
      <c r="K81" s="1080"/>
      <c r="L81" s="1094"/>
    </row>
    <row r="82" spans="1:75" ht="18" customHeight="1">
      <c r="A82" s="1086" t="s">
        <v>343</v>
      </c>
      <c r="B82" s="1087"/>
      <c r="C82" s="1101"/>
      <c r="D82" s="1133"/>
      <c r="E82" s="1088"/>
      <c r="F82" s="1102">
        <f>+IF(F78&lt;F80,F78,F80)</f>
        <v>0</v>
      </c>
      <c r="G82" s="1133"/>
      <c r="H82" s="1088"/>
      <c r="I82" s="1102">
        <f>+IF(I78&lt;I80,I78,I80)</f>
        <v>0</v>
      </c>
      <c r="J82" s="1133"/>
      <c r="K82" s="1088"/>
      <c r="L82" s="1102">
        <f>+IF(L78&lt;L80,L78,L80)</f>
        <v>0</v>
      </c>
    </row>
    <row r="83" spans="1:75" ht="5.45" customHeight="1">
      <c r="A83" s="1078"/>
      <c r="B83" s="1079"/>
      <c r="C83" s="1103"/>
      <c r="D83" s="1134"/>
      <c r="E83" s="1080"/>
      <c r="F83" s="1094"/>
      <c r="G83" s="1134"/>
      <c r="H83" s="1080"/>
      <c r="I83" s="1094"/>
      <c r="J83" s="1134"/>
      <c r="K83" s="1080"/>
      <c r="L83" s="1094"/>
    </row>
    <row r="84" spans="1:75" ht="18" customHeight="1">
      <c r="A84" s="1086" t="s">
        <v>336</v>
      </c>
      <c r="B84" s="1087"/>
      <c r="C84" s="1101"/>
      <c r="D84" s="1133"/>
      <c r="E84" s="1088"/>
      <c r="F84" s="1163">
        <f>+F39</f>
        <v>0</v>
      </c>
      <c r="G84" s="1133"/>
      <c r="H84" s="1088"/>
      <c r="I84" s="1163">
        <f>+I39</f>
        <v>0</v>
      </c>
      <c r="J84" s="1133"/>
      <c r="K84" s="1088"/>
      <c r="L84" s="1163">
        <f>+L39</f>
        <v>0</v>
      </c>
    </row>
    <row r="85" spans="1:75" ht="18" customHeight="1">
      <c r="A85" s="1078"/>
      <c r="B85" s="1079"/>
      <c r="C85" s="1103"/>
      <c r="D85" s="1134"/>
      <c r="E85" s="1080"/>
      <c r="F85" s="1094"/>
      <c r="G85" s="1134"/>
      <c r="H85" s="1080"/>
      <c r="I85" s="1094"/>
      <c r="J85" s="1134"/>
      <c r="K85" s="1080"/>
      <c r="L85" s="1094"/>
    </row>
    <row r="86" spans="1:75" s="18" customFormat="1" ht="18" customHeight="1" thickBot="1">
      <c r="A86" s="1081" t="s">
        <v>337</v>
      </c>
      <c r="B86" s="1082"/>
      <c r="C86" s="1104"/>
      <c r="D86" s="1135"/>
      <c r="E86" s="1083"/>
      <c r="F86" s="1105">
        <f>+F82-F84</f>
        <v>0</v>
      </c>
      <c r="G86" s="1135"/>
      <c r="H86" s="1083"/>
      <c r="I86" s="1105">
        <f>+I82-I84</f>
        <v>0</v>
      </c>
      <c r="J86" s="1135"/>
      <c r="K86" s="1083"/>
      <c r="L86" s="1105">
        <f>+L82-L84</f>
        <v>0</v>
      </c>
      <c r="M86" s="31"/>
      <c r="N86" s="31"/>
      <c r="O86" s="31"/>
      <c r="P86" s="31"/>
      <c r="Q86" s="31"/>
      <c r="R86" s="31"/>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c r="BA86" s="31"/>
      <c r="BB86" s="31"/>
      <c r="BC86" s="31"/>
      <c r="BD86" s="31"/>
      <c r="BE86" s="31"/>
      <c r="BF86" s="31"/>
      <c r="BG86" s="31"/>
      <c r="BH86" s="31"/>
      <c r="BI86" s="31"/>
      <c r="BJ86" s="31"/>
      <c r="BK86" s="31"/>
      <c r="BL86" s="31"/>
      <c r="BM86" s="31"/>
      <c r="BN86" s="31"/>
      <c r="BO86" s="31"/>
      <c r="BP86" s="31"/>
      <c r="BQ86" s="31"/>
      <c r="BR86" s="31"/>
      <c r="BS86" s="31"/>
      <c r="BT86" s="31"/>
      <c r="BU86" s="31"/>
      <c r="BV86" s="31"/>
      <c r="BW86" s="31"/>
    </row>
    <row r="87" spans="1:75" ht="13.5" thickTop="1">
      <c r="A87" s="1085" t="s">
        <v>339</v>
      </c>
      <c r="B87" s="342"/>
      <c r="C87" s="1106"/>
      <c r="D87" s="1128"/>
      <c r="E87" s="342"/>
      <c r="F87" s="1106"/>
    </row>
    <row r="88" spans="1:75">
      <c r="A88" s="1085" t="s">
        <v>401</v>
      </c>
      <c r="B88" s="342"/>
      <c r="C88" s="1106"/>
      <c r="D88" s="1128"/>
      <c r="E88" s="342"/>
      <c r="F88" s="1106"/>
    </row>
    <row r="89" spans="1:75" ht="14.45" customHeight="1">
      <c r="A89" s="52" t="str">
        <f>A42</f>
        <v>Certification of Exclusion and Debarment (Article 8)</v>
      </c>
      <c r="B89" s="342"/>
      <c r="C89" s="1143"/>
      <c r="D89" s="1128"/>
      <c r="E89" s="342"/>
      <c r="F89" s="1106"/>
    </row>
    <row r="90" spans="1:75" ht="94.15" customHeight="1">
      <c r="A90" s="1455" t="s">
        <v>344</v>
      </c>
      <c r="B90" s="1455"/>
      <c r="C90" s="1455"/>
      <c r="D90" s="1128"/>
      <c r="E90" s="342"/>
      <c r="F90" s="1106"/>
    </row>
    <row r="91" spans="1:75" ht="14.45" customHeight="1">
      <c r="A91" s="1144"/>
      <c r="B91" s="1145"/>
      <c r="C91" s="1146"/>
      <c r="D91" s="1147"/>
      <c r="E91" s="1176"/>
      <c r="F91" s="1148"/>
    </row>
    <row r="92" spans="1:75" ht="13.15" customHeight="1">
      <c r="A92" s="1149" t="s">
        <v>79</v>
      </c>
      <c r="B92" s="23"/>
      <c r="C92" s="1146"/>
      <c r="D92" s="1150" t="s">
        <v>154</v>
      </c>
      <c r="E92" s="23"/>
      <c r="F92" s="1146"/>
    </row>
    <row r="93" spans="1:75" ht="19.899999999999999" customHeight="1">
      <c r="A93" s="1144"/>
      <c r="B93" s="1145"/>
      <c r="C93" s="1146"/>
      <c r="D93" s="1147"/>
      <c r="E93" s="1145"/>
      <c r="F93" s="1148"/>
    </row>
    <row r="94" spans="1:75">
      <c r="A94" s="1149" t="s">
        <v>80</v>
      </c>
      <c r="B94" s="23"/>
      <c r="C94" s="1146"/>
      <c r="D94" s="1150" t="s">
        <v>81</v>
      </c>
      <c r="E94" s="23"/>
      <c r="F94" s="1146"/>
    </row>
    <row r="95" spans="1:75">
      <c r="A95" s="825" t="s">
        <v>289</v>
      </c>
      <c r="B95" s="97"/>
    </row>
    <row r="96" spans="1:75">
      <c r="A96" s="106" t="s">
        <v>290</v>
      </c>
      <c r="B96" s="97"/>
    </row>
    <row r="98" spans="1:75">
      <c r="A98" s="18" t="s">
        <v>341</v>
      </c>
    </row>
    <row r="99" spans="1:75">
      <c r="A99" s="350" t="s">
        <v>21</v>
      </c>
      <c r="B99" s="1453" t="str">
        <f>+B52</f>
        <v>Contractor Name</v>
      </c>
      <c r="C99" s="1453"/>
      <c r="E99" s="404" t="s">
        <v>90</v>
      </c>
      <c r="F99" s="1119">
        <f>+'Schedule I MH'!H154</f>
        <v>0</v>
      </c>
      <c r="G99" s="1136"/>
      <c r="H99" s="404" t="s">
        <v>90</v>
      </c>
      <c r="I99" s="1119">
        <f>+F99</f>
        <v>0</v>
      </c>
      <c r="K99" s="404" t="s">
        <v>90</v>
      </c>
      <c r="L99" s="1119">
        <f>+I99</f>
        <v>0</v>
      </c>
    </row>
    <row r="100" spans="1:75">
      <c r="A100" s="350" t="s">
        <v>20</v>
      </c>
      <c r="B100" s="432" t="str">
        <f>+B53</f>
        <v>Contract Number</v>
      </c>
      <c r="C100" s="1124"/>
      <c r="E100" s="356" t="s">
        <v>340</v>
      </c>
      <c r="F100" s="1109">
        <f>+'Schedule I MH'!F155</f>
        <v>45108</v>
      </c>
      <c r="H100" s="356" t="s">
        <v>340</v>
      </c>
      <c r="I100" s="1109">
        <f>+F100</f>
        <v>45108</v>
      </c>
      <c r="K100" s="356" t="s">
        <v>340</v>
      </c>
      <c r="L100" s="1109">
        <f>+I100</f>
        <v>45108</v>
      </c>
    </row>
    <row r="101" spans="1:75">
      <c r="B101" s="1107"/>
      <c r="C101" s="1125"/>
      <c r="E101" s="1108" t="s">
        <v>151</v>
      </c>
      <c r="F101" s="412">
        <f>+'Schedule I MH'!H155</f>
        <v>45199</v>
      </c>
      <c r="H101" s="1108" t="s">
        <v>151</v>
      </c>
      <c r="I101" s="412">
        <f>+F101</f>
        <v>45199</v>
      </c>
      <c r="K101" s="1108" t="s">
        <v>151</v>
      </c>
      <c r="L101" s="412">
        <f>+I101</f>
        <v>45199</v>
      </c>
    </row>
    <row r="102" spans="1:75" ht="13.5" thickBot="1">
      <c r="B102" s="342"/>
      <c r="C102" s="1106"/>
      <c r="D102" s="1128"/>
      <c r="E102" s="342"/>
      <c r="F102" s="1106"/>
    </row>
    <row r="103" spans="1:75" ht="14.25" thickTop="1" thickBot="1">
      <c r="B103" s="342"/>
      <c r="C103" s="1106"/>
      <c r="D103" s="1450" t="str">
        <f>'Schedule I MH'!$D$158</f>
        <v>Program Name 1</v>
      </c>
      <c r="E103" s="1451"/>
      <c r="F103" s="1452"/>
      <c r="G103" s="1450" t="str">
        <f>'Schedule I MH'!$I$158</f>
        <v>Program Name 2</v>
      </c>
      <c r="H103" s="1451"/>
      <c r="I103" s="1452"/>
      <c r="J103" s="1450" t="str">
        <f>'Schedule I MH'!$N$158</f>
        <v>Program Name 3</v>
      </c>
      <c r="K103" s="1451"/>
      <c r="L103" s="1452"/>
    </row>
    <row r="104" spans="1:75" ht="39.75" thickTop="1" thickBot="1">
      <c r="A104" s="1110" t="s">
        <v>330</v>
      </c>
      <c r="B104" s="1111" t="s">
        <v>316</v>
      </c>
      <c r="C104" s="1112" t="s">
        <v>329</v>
      </c>
      <c r="D104" s="1129" t="s">
        <v>338</v>
      </c>
      <c r="E104" s="1113" t="s">
        <v>331</v>
      </c>
      <c r="F104" s="1114" t="s">
        <v>332</v>
      </c>
      <c r="G104" s="1129" t="s">
        <v>338</v>
      </c>
      <c r="H104" s="1113" t="s">
        <v>331</v>
      </c>
      <c r="I104" s="1114" t="s">
        <v>332</v>
      </c>
      <c r="J104" s="1129" t="s">
        <v>338</v>
      </c>
      <c r="K104" s="1113" t="s">
        <v>331</v>
      </c>
      <c r="L104" s="1114" t="s">
        <v>332</v>
      </c>
    </row>
    <row r="105" spans="1:75" s="1070" customFormat="1" ht="18" customHeight="1" thickTop="1" thickBot="1">
      <c r="A105" s="1115" t="s">
        <v>328</v>
      </c>
      <c r="B105" s="1116" t="s">
        <v>317</v>
      </c>
      <c r="C105" s="1121">
        <v>2.4</v>
      </c>
      <c r="D105" s="1137">
        <f>'Schedule II-Redetermination'!D117</f>
        <v>0</v>
      </c>
      <c r="E105" s="1117">
        <f>+D105+E58</f>
        <v>0</v>
      </c>
      <c r="F105" s="1118">
        <f>+E105*C105</f>
        <v>0</v>
      </c>
      <c r="G105" s="1137"/>
      <c r="H105" s="1117">
        <f>+G105+H58</f>
        <v>0</v>
      </c>
      <c r="I105" s="1118">
        <f>+H105*C105</f>
        <v>0</v>
      </c>
      <c r="J105" s="1137"/>
      <c r="K105" s="1117">
        <f>+J105+K58</f>
        <v>0</v>
      </c>
      <c r="L105" s="1118">
        <f>+K105*C105</f>
        <v>0</v>
      </c>
      <c r="M105" s="1151"/>
      <c r="N105" s="1151"/>
      <c r="O105" s="1151"/>
      <c r="P105" s="1151"/>
      <c r="Q105" s="1151"/>
      <c r="R105" s="1151"/>
      <c r="S105" s="1151"/>
      <c r="T105" s="1151"/>
      <c r="U105" s="1151"/>
      <c r="V105" s="1151"/>
      <c r="W105" s="1151"/>
      <c r="X105" s="1151"/>
      <c r="Y105" s="1151"/>
      <c r="Z105" s="1151"/>
      <c r="AA105" s="1151"/>
      <c r="AB105" s="1151"/>
      <c r="AC105" s="1151"/>
      <c r="AD105" s="1151"/>
      <c r="AE105" s="1151"/>
      <c r="AF105" s="1151"/>
      <c r="AG105" s="1151"/>
      <c r="AH105" s="1151"/>
      <c r="AI105" s="1151"/>
      <c r="AJ105" s="1151"/>
      <c r="AK105" s="1151"/>
      <c r="AL105" s="1151"/>
      <c r="AM105" s="1151"/>
      <c r="AN105" s="1151"/>
      <c r="AO105" s="1151"/>
      <c r="AP105" s="1151"/>
      <c r="AQ105" s="1151"/>
      <c r="AR105" s="1151"/>
      <c r="AS105" s="1151"/>
      <c r="AT105" s="1151"/>
      <c r="AU105" s="1151"/>
      <c r="AV105" s="1151"/>
      <c r="AW105" s="1151"/>
      <c r="AX105" s="1151"/>
      <c r="AY105" s="1151"/>
      <c r="AZ105" s="1151"/>
      <c r="BA105" s="1151"/>
      <c r="BB105" s="1151"/>
      <c r="BC105" s="1151"/>
      <c r="BD105" s="1151"/>
      <c r="BE105" s="1151"/>
      <c r="BF105" s="1151"/>
      <c r="BG105" s="1151"/>
      <c r="BH105" s="1151"/>
      <c r="BI105" s="1151"/>
      <c r="BJ105" s="1151"/>
      <c r="BK105" s="1151"/>
      <c r="BL105" s="1151"/>
      <c r="BM105" s="1151"/>
      <c r="BN105" s="1151"/>
      <c r="BO105" s="1151"/>
      <c r="BP105" s="1151"/>
      <c r="BQ105" s="1151"/>
      <c r="BR105" s="1151"/>
      <c r="BS105" s="1151"/>
      <c r="BT105" s="1151"/>
      <c r="BU105" s="1151"/>
      <c r="BV105" s="1151"/>
      <c r="BW105" s="1151"/>
    </row>
    <row r="106" spans="1:75" ht="18" customHeight="1" thickTop="1">
      <c r="A106" s="1071"/>
      <c r="B106" s="1097" t="s">
        <v>333</v>
      </c>
      <c r="C106" s="1121">
        <v>2.4</v>
      </c>
      <c r="D106" s="1138">
        <f>'Schedule II-Redetermination'!D118</f>
        <v>0</v>
      </c>
      <c r="E106" s="1095">
        <f>+D106+E59</f>
        <v>0</v>
      </c>
      <c r="F106" s="1092">
        <f t="shared" ref="F106" si="26">+E106*C106</f>
        <v>0</v>
      </c>
      <c r="G106" s="1138"/>
      <c r="H106" s="1095">
        <f>+G106+H59</f>
        <v>0</v>
      </c>
      <c r="I106" s="1092">
        <f>+H106*C106</f>
        <v>0</v>
      </c>
      <c r="J106" s="1138"/>
      <c r="K106" s="1095">
        <f>+J106+K59</f>
        <v>0</v>
      </c>
      <c r="L106" s="1092">
        <f>+K106*C106</f>
        <v>0</v>
      </c>
    </row>
    <row r="107" spans="1:75" ht="7.15" customHeight="1">
      <c r="A107" s="1072"/>
      <c r="B107" s="1164"/>
      <c r="C107" s="1123"/>
      <c r="D107" s="1173"/>
      <c r="E107" s="1096"/>
      <c r="F107" s="1094"/>
      <c r="G107" s="1173"/>
      <c r="H107" s="1096"/>
      <c r="I107" s="1094"/>
      <c r="J107" s="1173"/>
      <c r="K107" s="1096"/>
      <c r="L107" s="1094"/>
    </row>
    <row r="108" spans="1:75" ht="18" customHeight="1">
      <c r="A108" s="1158" t="s">
        <v>321</v>
      </c>
      <c r="B108" s="1159" t="s">
        <v>318</v>
      </c>
      <c r="C108" s="1160">
        <v>3.1</v>
      </c>
      <c r="D108" s="1161">
        <f>'Schedule II-Redetermination'!D120</f>
        <v>0</v>
      </c>
      <c r="E108" s="1162">
        <f t="shared" ref="E108:E114" si="27">+D108+E61</f>
        <v>0</v>
      </c>
      <c r="F108" s="1163">
        <f t="shared" ref="F108:F114" si="28">+E108*C108</f>
        <v>0</v>
      </c>
      <c r="G108" s="1161"/>
      <c r="H108" s="1162">
        <f t="shared" ref="H108:H114" si="29">+G108+H61</f>
        <v>0</v>
      </c>
      <c r="I108" s="1163">
        <f t="shared" ref="I108:I114" si="30">+H108*C108</f>
        <v>0</v>
      </c>
      <c r="J108" s="1161"/>
      <c r="K108" s="1162">
        <f t="shared" ref="K108:K114" si="31">+J108+K61</f>
        <v>0</v>
      </c>
      <c r="L108" s="1163">
        <f t="shared" ref="L108:L114" si="32">+K108*C108</f>
        <v>0</v>
      </c>
    </row>
    <row r="109" spans="1:75" ht="18" customHeight="1">
      <c r="A109" s="1071"/>
      <c r="B109" s="1097" t="s">
        <v>319</v>
      </c>
      <c r="C109" s="1160">
        <v>3.1</v>
      </c>
      <c r="D109" s="1161">
        <f>'Schedule II-Redetermination'!D121</f>
        <v>0</v>
      </c>
      <c r="E109" s="1095">
        <f t="shared" si="27"/>
        <v>0</v>
      </c>
      <c r="F109" s="1092">
        <f t="shared" si="28"/>
        <v>0</v>
      </c>
      <c r="G109" s="1138"/>
      <c r="H109" s="1095">
        <f t="shared" si="29"/>
        <v>0</v>
      </c>
      <c r="I109" s="1092">
        <f t="shared" si="30"/>
        <v>0</v>
      </c>
      <c r="J109" s="1138"/>
      <c r="K109" s="1095">
        <f t="shared" si="31"/>
        <v>0</v>
      </c>
      <c r="L109" s="1092">
        <f t="shared" si="32"/>
        <v>0</v>
      </c>
    </row>
    <row r="110" spans="1:75" ht="18" customHeight="1">
      <c r="A110" s="1071"/>
      <c r="B110" s="1097" t="s">
        <v>320</v>
      </c>
      <c r="C110" s="1160">
        <v>3.1</v>
      </c>
      <c r="D110" s="1161">
        <f>'Schedule II-Redetermination'!D122</f>
        <v>0</v>
      </c>
      <c r="E110" s="1095">
        <f t="shared" si="27"/>
        <v>0</v>
      </c>
      <c r="F110" s="1092">
        <f t="shared" si="28"/>
        <v>0</v>
      </c>
      <c r="G110" s="1138"/>
      <c r="H110" s="1095">
        <f t="shared" si="29"/>
        <v>0</v>
      </c>
      <c r="I110" s="1092">
        <f t="shared" si="30"/>
        <v>0</v>
      </c>
      <c r="J110" s="1138"/>
      <c r="K110" s="1095">
        <f t="shared" si="31"/>
        <v>0</v>
      </c>
      <c r="L110" s="1092">
        <f t="shared" si="32"/>
        <v>0</v>
      </c>
    </row>
    <row r="111" spans="1:75" ht="18" customHeight="1">
      <c r="A111" s="1071"/>
      <c r="B111" s="1097" t="s">
        <v>322</v>
      </c>
      <c r="C111" s="1160">
        <v>3.1</v>
      </c>
      <c r="D111" s="1161">
        <f>'Schedule II-Redetermination'!D123</f>
        <v>0</v>
      </c>
      <c r="E111" s="1095">
        <f t="shared" si="27"/>
        <v>0</v>
      </c>
      <c r="F111" s="1092">
        <f t="shared" si="28"/>
        <v>0</v>
      </c>
      <c r="G111" s="1138"/>
      <c r="H111" s="1095">
        <f t="shared" si="29"/>
        <v>0</v>
      </c>
      <c r="I111" s="1092">
        <f t="shared" si="30"/>
        <v>0</v>
      </c>
      <c r="J111" s="1138"/>
      <c r="K111" s="1095">
        <f t="shared" si="31"/>
        <v>0</v>
      </c>
      <c r="L111" s="1092">
        <f t="shared" si="32"/>
        <v>0</v>
      </c>
    </row>
    <row r="112" spans="1:75" ht="18" customHeight="1">
      <c r="A112" s="1071"/>
      <c r="B112" s="1097" t="s">
        <v>323</v>
      </c>
      <c r="C112" s="1160">
        <v>3.1</v>
      </c>
      <c r="D112" s="1161">
        <f>'Schedule II-Redetermination'!D124</f>
        <v>0</v>
      </c>
      <c r="E112" s="1095">
        <f t="shared" si="27"/>
        <v>0</v>
      </c>
      <c r="F112" s="1092">
        <f t="shared" si="28"/>
        <v>0</v>
      </c>
      <c r="G112" s="1138"/>
      <c r="H112" s="1095">
        <f t="shared" si="29"/>
        <v>0</v>
      </c>
      <c r="I112" s="1092">
        <f t="shared" si="30"/>
        <v>0</v>
      </c>
      <c r="J112" s="1138"/>
      <c r="K112" s="1095">
        <f t="shared" si="31"/>
        <v>0</v>
      </c>
      <c r="L112" s="1092">
        <f t="shared" si="32"/>
        <v>0</v>
      </c>
    </row>
    <row r="113" spans="1:75" ht="18" customHeight="1">
      <c r="A113" s="1071"/>
      <c r="B113" s="1097" t="s">
        <v>324</v>
      </c>
      <c r="C113" s="1160">
        <v>3.1</v>
      </c>
      <c r="D113" s="1161">
        <f>'Schedule II-Redetermination'!D125</f>
        <v>0</v>
      </c>
      <c r="E113" s="1095">
        <f t="shared" si="27"/>
        <v>0</v>
      </c>
      <c r="F113" s="1092">
        <f t="shared" si="28"/>
        <v>0</v>
      </c>
      <c r="G113" s="1138"/>
      <c r="H113" s="1095">
        <f t="shared" si="29"/>
        <v>0</v>
      </c>
      <c r="I113" s="1092">
        <f t="shared" si="30"/>
        <v>0</v>
      </c>
      <c r="J113" s="1138"/>
      <c r="K113" s="1095">
        <f t="shared" si="31"/>
        <v>0</v>
      </c>
      <c r="L113" s="1092">
        <f t="shared" si="32"/>
        <v>0</v>
      </c>
    </row>
    <row r="114" spans="1:75" ht="18" customHeight="1">
      <c r="A114" s="1071"/>
      <c r="B114" s="1097" t="s">
        <v>325</v>
      </c>
      <c r="C114" s="1160">
        <v>3.1</v>
      </c>
      <c r="D114" s="1161">
        <f>'Schedule II-Redetermination'!D126</f>
        <v>0</v>
      </c>
      <c r="E114" s="1095">
        <f t="shared" si="27"/>
        <v>0</v>
      </c>
      <c r="F114" s="1092">
        <f t="shared" si="28"/>
        <v>0</v>
      </c>
      <c r="G114" s="1138"/>
      <c r="H114" s="1095">
        <f t="shared" si="29"/>
        <v>0</v>
      </c>
      <c r="I114" s="1092">
        <f t="shared" si="30"/>
        <v>0</v>
      </c>
      <c r="J114" s="1138"/>
      <c r="K114" s="1095">
        <f t="shared" si="31"/>
        <v>0</v>
      </c>
      <c r="L114" s="1092">
        <f t="shared" si="32"/>
        <v>0</v>
      </c>
    </row>
    <row r="115" spans="1:75" ht="7.15" customHeight="1">
      <c r="A115" s="1072"/>
      <c r="B115" s="1093"/>
      <c r="C115" s="1123"/>
      <c r="D115" s="1173"/>
      <c r="E115" s="1096"/>
      <c r="F115" s="1094"/>
      <c r="G115" s="1173"/>
      <c r="H115" s="1096"/>
      <c r="I115" s="1094"/>
      <c r="J115" s="1173"/>
      <c r="K115" s="1096"/>
      <c r="L115" s="1094"/>
    </row>
    <row r="116" spans="1:75" ht="18" customHeight="1">
      <c r="A116" s="1158" t="s">
        <v>326</v>
      </c>
      <c r="B116" s="1159" t="s">
        <v>334</v>
      </c>
      <c r="C116" s="1160">
        <v>5.4</v>
      </c>
      <c r="D116" s="1161">
        <f>'Schedule II-Redetermination'!D128</f>
        <v>0</v>
      </c>
      <c r="E116" s="1162">
        <f>+D116+E69</f>
        <v>0</v>
      </c>
      <c r="F116" s="1163">
        <f t="shared" ref="F116:F118" si="33">+E116*C116</f>
        <v>0</v>
      </c>
      <c r="G116" s="1161"/>
      <c r="H116" s="1162">
        <f>+G116+H69</f>
        <v>0</v>
      </c>
      <c r="I116" s="1163">
        <f>+H116*C116</f>
        <v>0</v>
      </c>
      <c r="J116" s="1161"/>
      <c r="K116" s="1162">
        <f>+J116+K69</f>
        <v>0</v>
      </c>
      <c r="L116" s="1163">
        <f>+K116*C116</f>
        <v>0</v>
      </c>
    </row>
    <row r="117" spans="1:75" ht="7.15" customHeight="1">
      <c r="A117" s="1072"/>
      <c r="B117" s="1093"/>
      <c r="C117" s="1123"/>
      <c r="D117" s="1173"/>
      <c r="E117" s="1096"/>
      <c r="F117" s="1094">
        <f t="shared" si="33"/>
        <v>0</v>
      </c>
      <c r="G117" s="1173"/>
      <c r="H117" s="1096"/>
      <c r="I117" s="1094"/>
      <c r="J117" s="1173"/>
      <c r="K117" s="1096"/>
      <c r="L117" s="1094"/>
    </row>
    <row r="118" spans="1:75" ht="18" customHeight="1">
      <c r="A118" s="1158" t="s">
        <v>327</v>
      </c>
      <c r="B118" s="1159" t="s">
        <v>327</v>
      </c>
      <c r="C118" s="1160">
        <v>4.3499999999999996</v>
      </c>
      <c r="D118" s="1161">
        <f>'Schedule II-Redetermination'!D130</f>
        <v>0</v>
      </c>
      <c r="E118" s="1162">
        <f>+D118+E71</f>
        <v>0</v>
      </c>
      <c r="F118" s="1163">
        <f t="shared" si="33"/>
        <v>0</v>
      </c>
      <c r="G118" s="1161"/>
      <c r="H118" s="1162">
        <f>+G118+H71</f>
        <v>0</v>
      </c>
      <c r="I118" s="1163">
        <f>+H118*C118</f>
        <v>0</v>
      </c>
      <c r="J118" s="1161"/>
      <c r="K118" s="1162">
        <f>+J118+K71</f>
        <v>0</v>
      </c>
      <c r="L118" s="1163">
        <f>+K118*C118</f>
        <v>0</v>
      </c>
    </row>
    <row r="119" spans="1:75" ht="6" customHeight="1">
      <c r="A119" s="1072"/>
      <c r="B119" s="1093"/>
      <c r="C119" s="1123"/>
      <c r="D119" s="1172"/>
      <c r="E119" s="1096"/>
      <c r="F119" s="1094"/>
      <c r="G119" s="1172"/>
      <c r="H119" s="1096"/>
      <c r="I119" s="1094"/>
      <c r="J119" s="1172"/>
      <c r="K119" s="1096"/>
      <c r="L119" s="1094"/>
    </row>
    <row r="120" spans="1:75" ht="18" customHeight="1">
      <c r="A120" s="1165" t="s">
        <v>397</v>
      </c>
      <c r="B120" s="1166" t="s">
        <v>399</v>
      </c>
      <c r="C120" s="1160">
        <v>3.1</v>
      </c>
      <c r="D120" s="1161">
        <f>'Schedule II-Redetermination'!D132</f>
        <v>0</v>
      </c>
      <c r="E120" s="1162">
        <f t="shared" ref="E120:E121" si="34">+D120+E73</f>
        <v>0</v>
      </c>
      <c r="F120" s="1163">
        <f t="shared" ref="F120:F121" si="35">+E120*C120</f>
        <v>0</v>
      </c>
      <c r="G120" s="1161"/>
      <c r="H120" s="1162">
        <f>+G120+H73</f>
        <v>0</v>
      </c>
      <c r="I120" s="1163">
        <f>+H120*C120</f>
        <v>0</v>
      </c>
      <c r="J120" s="1161"/>
      <c r="K120" s="1162">
        <f>+J120+K73</f>
        <v>0</v>
      </c>
      <c r="L120" s="1163">
        <f>+K120*C120</f>
        <v>0</v>
      </c>
    </row>
    <row r="121" spans="1:75" ht="18" customHeight="1">
      <c r="A121" s="1072"/>
      <c r="B121" s="1093" t="s">
        <v>398</v>
      </c>
      <c r="C121" s="1160">
        <v>3.1</v>
      </c>
      <c r="D121" s="1138">
        <f>'Schedule II-Redetermination'!D133</f>
        <v>0</v>
      </c>
      <c r="E121" s="1095">
        <f t="shared" si="34"/>
        <v>0</v>
      </c>
      <c r="F121" s="1092">
        <f t="shared" si="35"/>
        <v>0</v>
      </c>
      <c r="G121" s="1138"/>
      <c r="H121" s="1162">
        <f>+G121+H74</f>
        <v>0</v>
      </c>
      <c r="I121" s="1163">
        <f>+H121*C121</f>
        <v>0</v>
      </c>
      <c r="J121" s="1138"/>
      <c r="K121" s="1162">
        <f>+J121+K74</f>
        <v>0</v>
      </c>
      <c r="L121" s="1163">
        <f>+K121*C121</f>
        <v>0</v>
      </c>
    </row>
    <row r="122" spans="1:75" ht="8.4499999999999993" customHeight="1">
      <c r="A122" s="1072"/>
      <c r="B122" s="1093"/>
      <c r="C122" s="1123"/>
      <c r="D122" s="1130"/>
      <c r="E122" s="1096"/>
      <c r="F122" s="1157"/>
      <c r="G122" s="1130"/>
      <c r="H122" s="1096"/>
      <c r="I122" s="1157"/>
      <c r="J122" s="1130"/>
      <c r="K122" s="1096"/>
      <c r="L122" s="1157"/>
    </row>
    <row r="123" spans="1:75" ht="18" customHeight="1">
      <c r="A123" s="1167" t="s">
        <v>400</v>
      </c>
      <c r="B123" s="1166"/>
      <c r="C123" s="1168"/>
      <c r="D123" s="1169"/>
      <c r="E123" s="1170"/>
      <c r="F123" s="1171"/>
      <c r="G123" s="1169"/>
      <c r="H123" s="1170"/>
      <c r="I123" s="1171"/>
      <c r="J123" s="1169"/>
      <c r="K123" s="1170"/>
      <c r="L123" s="1171"/>
    </row>
    <row r="124" spans="1:75" ht="8.4499999999999993" customHeight="1">
      <c r="A124" s="1072"/>
      <c r="B124" s="1093"/>
      <c r="C124" s="1123"/>
      <c r="D124" s="1130"/>
      <c r="E124" s="1096"/>
      <c r="F124" s="1094"/>
      <c r="G124" s="1130"/>
      <c r="H124" s="1096"/>
      <c r="I124" s="1094"/>
      <c r="J124" s="1130"/>
      <c r="K124" s="1096"/>
      <c r="L124" s="1094"/>
    </row>
    <row r="125" spans="1:75" s="18" customFormat="1" ht="18" customHeight="1" thickBot="1">
      <c r="A125" s="1074" t="s">
        <v>342</v>
      </c>
      <c r="B125" s="1075"/>
      <c r="C125" s="1076"/>
      <c r="D125" s="1131"/>
      <c r="E125" s="1077"/>
      <c r="F125" s="1098">
        <f>SUM(F105:F124)</f>
        <v>0</v>
      </c>
      <c r="G125" s="1131"/>
      <c r="H125" s="1077"/>
      <c r="I125" s="1098">
        <f>SUM(I105:I124)</f>
        <v>0</v>
      </c>
      <c r="J125" s="1131"/>
      <c r="K125" s="1077"/>
      <c r="L125" s="1098">
        <f>SUM(L105:L124)</f>
        <v>0</v>
      </c>
      <c r="M125" s="31"/>
      <c r="N125" s="31"/>
      <c r="O125" s="31"/>
      <c r="P125" s="31"/>
      <c r="Q125" s="31"/>
      <c r="R125" s="31"/>
      <c r="S125" s="31"/>
      <c r="T125" s="31"/>
      <c r="U125" s="31"/>
      <c r="V125" s="31"/>
      <c r="W125" s="31"/>
      <c r="X125" s="31"/>
      <c r="Y125" s="31"/>
      <c r="Z125" s="31"/>
      <c r="AA125" s="31"/>
      <c r="AB125" s="31"/>
      <c r="AC125" s="31"/>
      <c r="AD125" s="31"/>
      <c r="AE125" s="31"/>
      <c r="AF125" s="31"/>
      <c r="AG125" s="31"/>
      <c r="AH125" s="31"/>
      <c r="AI125" s="31"/>
      <c r="AJ125" s="31"/>
      <c r="AK125" s="31"/>
      <c r="AL125" s="31"/>
      <c r="AM125" s="31"/>
      <c r="AN125" s="31"/>
      <c r="AO125" s="31"/>
      <c r="AP125" s="31"/>
      <c r="AQ125" s="31"/>
      <c r="AR125" s="31"/>
      <c r="AS125" s="31"/>
      <c r="AT125" s="31"/>
      <c r="AU125" s="31"/>
      <c r="AV125" s="31"/>
      <c r="AW125" s="31"/>
      <c r="AX125" s="31"/>
      <c r="AY125" s="31"/>
      <c r="AZ125" s="31"/>
      <c r="BA125" s="31"/>
      <c r="BB125" s="31"/>
      <c r="BC125" s="31"/>
      <c r="BD125" s="31"/>
      <c r="BE125" s="31"/>
      <c r="BF125" s="31"/>
      <c r="BG125" s="31"/>
      <c r="BH125" s="31"/>
      <c r="BI125" s="31"/>
      <c r="BJ125" s="31"/>
      <c r="BK125" s="31"/>
      <c r="BL125" s="31"/>
      <c r="BM125" s="31"/>
      <c r="BN125" s="31"/>
      <c r="BO125" s="31"/>
      <c r="BP125" s="31"/>
      <c r="BQ125" s="31"/>
      <c r="BR125" s="31"/>
      <c r="BS125" s="31"/>
      <c r="BT125" s="31"/>
      <c r="BU125" s="31"/>
      <c r="BV125" s="31"/>
      <c r="BW125" s="31"/>
    </row>
    <row r="126" spans="1:75" ht="10.9" customHeight="1">
      <c r="A126" s="1089"/>
      <c r="B126" s="1090"/>
      <c r="C126" s="1099"/>
      <c r="D126" s="1132"/>
      <c r="E126" s="1091"/>
      <c r="F126" s="1100"/>
      <c r="G126" s="1132"/>
      <c r="H126" s="1091"/>
      <c r="I126" s="1100"/>
      <c r="J126" s="1132"/>
      <c r="K126" s="1091"/>
      <c r="L126" s="1100"/>
    </row>
    <row r="127" spans="1:75" ht="18" customHeight="1">
      <c r="A127" s="1086" t="s">
        <v>335</v>
      </c>
      <c r="B127" s="1087"/>
      <c r="C127" s="1101"/>
      <c r="D127" s="1133"/>
      <c r="E127" s="1088"/>
      <c r="F127" s="1102">
        <f>+'Schedule I MH'!F219</f>
        <v>0</v>
      </c>
      <c r="G127" s="1133"/>
      <c r="H127" s="1088"/>
      <c r="I127" s="1102">
        <f>+'Schedule I MH'!K219</f>
        <v>0</v>
      </c>
      <c r="J127" s="1133"/>
      <c r="K127" s="1088"/>
      <c r="L127" s="1102">
        <f>+'Schedule I MH'!P219</f>
        <v>0</v>
      </c>
    </row>
    <row r="128" spans="1:75" ht="5.45" customHeight="1">
      <c r="A128" s="1078"/>
      <c r="B128" s="1079"/>
      <c r="C128" s="1103"/>
      <c r="D128" s="1134"/>
      <c r="E128" s="1080"/>
      <c r="F128" s="1094"/>
      <c r="G128" s="1134"/>
      <c r="H128" s="1080"/>
      <c r="I128" s="1094"/>
      <c r="J128" s="1134"/>
      <c r="K128" s="1080"/>
      <c r="L128" s="1094"/>
    </row>
    <row r="129" spans="1:75" ht="18" customHeight="1">
      <c r="A129" s="1086" t="s">
        <v>343</v>
      </c>
      <c r="B129" s="1087"/>
      <c r="C129" s="1101"/>
      <c r="D129" s="1133"/>
      <c r="E129" s="1088"/>
      <c r="F129" s="1102">
        <f>+IF(F125&lt;F127,F125,F127)</f>
        <v>0</v>
      </c>
      <c r="G129" s="1133"/>
      <c r="H129" s="1088"/>
      <c r="I129" s="1102">
        <f>+IF(I125&lt;I127,I125,I127)</f>
        <v>0</v>
      </c>
      <c r="J129" s="1133"/>
      <c r="K129" s="1088"/>
      <c r="L129" s="1102">
        <f>+IF(L125&lt;L127,L125,L127)</f>
        <v>0</v>
      </c>
    </row>
    <row r="130" spans="1:75" ht="5.45" customHeight="1">
      <c r="A130" s="1078"/>
      <c r="B130" s="1079"/>
      <c r="C130" s="1103"/>
      <c r="D130" s="1134"/>
      <c r="E130" s="1080"/>
      <c r="F130" s="1094"/>
      <c r="G130" s="1134"/>
      <c r="H130" s="1080"/>
      <c r="I130" s="1094"/>
      <c r="J130" s="1134"/>
      <c r="K130" s="1080"/>
      <c r="L130" s="1094"/>
    </row>
    <row r="131" spans="1:75" ht="18" customHeight="1">
      <c r="A131" s="1086" t="s">
        <v>336</v>
      </c>
      <c r="B131" s="1087"/>
      <c r="C131" s="1101"/>
      <c r="D131" s="1133"/>
      <c r="E131" s="1088"/>
      <c r="F131" s="1163">
        <f>+F84+F86</f>
        <v>0</v>
      </c>
      <c r="G131" s="1133"/>
      <c r="H131" s="1088"/>
      <c r="I131" s="1163">
        <f>+I84+I86</f>
        <v>0</v>
      </c>
      <c r="J131" s="1133"/>
      <c r="K131" s="1088"/>
      <c r="L131" s="1163">
        <f>+L84+L86</f>
        <v>0</v>
      </c>
    </row>
    <row r="132" spans="1:75" ht="18" customHeight="1">
      <c r="A132" s="1078"/>
      <c r="B132" s="1079"/>
      <c r="C132" s="1103"/>
      <c r="D132" s="1134"/>
      <c r="E132" s="1080"/>
      <c r="F132" s="1094"/>
      <c r="G132" s="1134"/>
      <c r="H132" s="1080"/>
      <c r="I132" s="1094"/>
      <c r="J132" s="1134"/>
      <c r="K132" s="1080"/>
      <c r="L132" s="1094"/>
    </row>
    <row r="133" spans="1:75" s="18" customFormat="1" ht="18" customHeight="1" thickBot="1">
      <c r="A133" s="1081" t="s">
        <v>337</v>
      </c>
      <c r="B133" s="1082"/>
      <c r="C133" s="1104"/>
      <c r="D133" s="1135"/>
      <c r="E133" s="1083"/>
      <c r="F133" s="1105">
        <f>+F129-F131</f>
        <v>0</v>
      </c>
      <c r="G133" s="1135"/>
      <c r="H133" s="1083"/>
      <c r="I133" s="1105">
        <f>+I129-I131</f>
        <v>0</v>
      </c>
      <c r="J133" s="1135"/>
      <c r="K133" s="1083"/>
      <c r="L133" s="1105">
        <f>+L129-L131</f>
        <v>0</v>
      </c>
      <c r="M133" s="31"/>
      <c r="N133" s="31"/>
      <c r="O133" s="31"/>
      <c r="P133" s="31"/>
      <c r="Q133" s="31"/>
      <c r="R133" s="31"/>
      <c r="S133" s="31"/>
      <c r="T133" s="31"/>
      <c r="U133" s="31"/>
      <c r="V133" s="31"/>
      <c r="W133" s="31"/>
      <c r="X133" s="31"/>
      <c r="Y133" s="31"/>
      <c r="Z133" s="31"/>
      <c r="AA133" s="31"/>
      <c r="AB133" s="31"/>
      <c r="AC133" s="31"/>
      <c r="AD133" s="31"/>
      <c r="AE133" s="31"/>
      <c r="AF133" s="31"/>
      <c r="AG133" s="31"/>
      <c r="AH133" s="31"/>
      <c r="AI133" s="31"/>
      <c r="AJ133" s="31"/>
      <c r="AK133" s="31"/>
      <c r="AL133" s="31"/>
      <c r="AM133" s="31"/>
      <c r="AN133" s="31"/>
      <c r="AO133" s="31"/>
      <c r="AP133" s="31"/>
      <c r="AQ133" s="31"/>
      <c r="AR133" s="31"/>
      <c r="AS133" s="31"/>
      <c r="AT133" s="31"/>
      <c r="AU133" s="31"/>
      <c r="AV133" s="31"/>
      <c r="AW133" s="31"/>
      <c r="AX133" s="31"/>
      <c r="AY133" s="31"/>
      <c r="AZ133" s="31"/>
      <c r="BA133" s="31"/>
      <c r="BB133" s="31"/>
      <c r="BC133" s="31"/>
      <c r="BD133" s="31"/>
      <c r="BE133" s="31"/>
      <c r="BF133" s="31"/>
      <c r="BG133" s="31"/>
      <c r="BH133" s="31"/>
      <c r="BI133" s="31"/>
      <c r="BJ133" s="31"/>
      <c r="BK133" s="31"/>
      <c r="BL133" s="31"/>
      <c r="BM133" s="31"/>
      <c r="BN133" s="31"/>
      <c r="BO133" s="31"/>
      <c r="BP133" s="31"/>
      <c r="BQ133" s="31"/>
      <c r="BR133" s="31"/>
      <c r="BS133" s="31"/>
      <c r="BT133" s="31"/>
      <c r="BU133" s="31"/>
      <c r="BV133" s="31"/>
      <c r="BW133" s="31"/>
    </row>
    <row r="134" spans="1:75" ht="13.5" thickTop="1">
      <c r="A134" s="1085" t="s">
        <v>339</v>
      </c>
      <c r="B134" s="342"/>
      <c r="C134" s="1106"/>
      <c r="D134" s="1128"/>
      <c r="E134" s="342"/>
      <c r="F134" s="1106"/>
    </row>
    <row r="135" spans="1:75">
      <c r="A135" s="1085" t="s">
        <v>401</v>
      </c>
      <c r="B135" s="342"/>
      <c r="C135" s="1106"/>
      <c r="D135" s="1128"/>
      <c r="E135" s="342"/>
      <c r="F135" s="1106"/>
    </row>
    <row r="136" spans="1:75" ht="14.45" customHeight="1">
      <c r="A136" s="52" t="str">
        <f>A42</f>
        <v>Certification of Exclusion and Debarment (Article 8)</v>
      </c>
      <c r="B136" s="342"/>
      <c r="C136" s="1143"/>
      <c r="D136" s="1128"/>
      <c r="E136" s="342"/>
      <c r="F136" s="1106"/>
    </row>
    <row r="137" spans="1:75" ht="94.15" customHeight="1">
      <c r="A137" s="1455" t="s">
        <v>344</v>
      </c>
      <c r="B137" s="1455"/>
      <c r="C137" s="1455"/>
      <c r="D137" s="1128"/>
      <c r="E137" s="342"/>
      <c r="F137" s="1106"/>
    </row>
    <row r="138" spans="1:75">
      <c r="A138" s="1144"/>
      <c r="B138" s="1145"/>
      <c r="C138" s="1146"/>
      <c r="D138" s="1176"/>
      <c r="E138" s="1145"/>
      <c r="F138" s="1148"/>
    </row>
    <row r="139" spans="1:75">
      <c r="A139" s="1149" t="s">
        <v>79</v>
      </c>
      <c r="B139" s="23"/>
      <c r="C139" s="1146"/>
      <c r="D139" s="1150" t="s">
        <v>154</v>
      </c>
      <c r="E139" s="23"/>
      <c r="F139" s="1146"/>
    </row>
    <row r="140" spans="1:75">
      <c r="A140" s="1144"/>
      <c r="B140" s="1145"/>
      <c r="C140" s="1146"/>
      <c r="D140" s="1415"/>
      <c r="E140" s="1397"/>
      <c r="F140" s="1148"/>
    </row>
    <row r="141" spans="1:75">
      <c r="A141" s="1149" t="s">
        <v>80</v>
      </c>
      <c r="B141" s="23"/>
      <c r="C141" s="1146"/>
      <c r="D141" s="1150" t="s">
        <v>81</v>
      </c>
      <c r="E141" s="23"/>
      <c r="F141" s="1146"/>
    </row>
    <row r="142" spans="1:75">
      <c r="A142" s="825" t="s">
        <v>289</v>
      </c>
      <c r="B142" s="97"/>
    </row>
    <row r="143" spans="1:75">
      <c r="A143" s="106" t="s">
        <v>290</v>
      </c>
      <c r="B143" s="97"/>
    </row>
    <row r="145" spans="1:75">
      <c r="A145" s="18" t="s">
        <v>341</v>
      </c>
    </row>
    <row r="146" spans="1:75">
      <c r="A146" s="350" t="s">
        <v>21</v>
      </c>
      <c r="B146" s="1453" t="str">
        <f>+B99</f>
        <v>Contractor Name</v>
      </c>
      <c r="C146" s="1453"/>
      <c r="E146" s="404" t="s">
        <v>90</v>
      </c>
      <c r="F146" s="1119">
        <f>+'Schedule I MH'!H229</f>
        <v>0</v>
      </c>
      <c r="G146" s="1136"/>
      <c r="H146" s="404" t="s">
        <v>90</v>
      </c>
      <c r="I146" s="1119">
        <f>+F146</f>
        <v>0</v>
      </c>
      <c r="K146" s="404" t="s">
        <v>90</v>
      </c>
      <c r="L146" s="1119">
        <f>+I146</f>
        <v>0</v>
      </c>
    </row>
    <row r="147" spans="1:75">
      <c r="A147" s="350" t="s">
        <v>20</v>
      </c>
      <c r="B147" s="432" t="str">
        <f>+B100</f>
        <v>Contract Number</v>
      </c>
      <c r="C147" s="1124"/>
      <c r="E147" s="356" t="s">
        <v>340</v>
      </c>
      <c r="F147" s="1109">
        <f>+'Schedule I MH'!F230</f>
        <v>45108</v>
      </c>
      <c r="H147" s="356" t="s">
        <v>340</v>
      </c>
      <c r="I147" s="1109">
        <f>+F147</f>
        <v>45108</v>
      </c>
      <c r="K147" s="356" t="s">
        <v>340</v>
      </c>
      <c r="L147" s="1109">
        <f>+I147</f>
        <v>45108</v>
      </c>
    </row>
    <row r="148" spans="1:75">
      <c r="B148" s="1107"/>
      <c r="C148" s="1125"/>
      <c r="E148" s="1108" t="s">
        <v>151</v>
      </c>
      <c r="F148" s="412">
        <f>+'Schedule I MH'!H230</f>
        <v>45230</v>
      </c>
      <c r="H148" s="1108" t="s">
        <v>151</v>
      </c>
      <c r="I148" s="412">
        <f>+F148</f>
        <v>45230</v>
      </c>
      <c r="K148" s="1108" t="s">
        <v>151</v>
      </c>
      <c r="L148" s="412">
        <f>+I148</f>
        <v>45230</v>
      </c>
    </row>
    <row r="149" spans="1:75" ht="13.5" thickBot="1">
      <c r="B149" s="342"/>
      <c r="C149" s="1106"/>
      <c r="D149" s="1128"/>
      <c r="E149" s="342"/>
      <c r="F149" s="1106"/>
    </row>
    <row r="150" spans="1:75" ht="14.25" thickTop="1" thickBot="1">
      <c r="B150" s="342"/>
      <c r="C150" s="1106"/>
      <c r="D150" s="1450" t="str">
        <f>'Schedule I MH'!$D$233</f>
        <v>Program Name 1</v>
      </c>
      <c r="E150" s="1451"/>
      <c r="F150" s="1452"/>
      <c r="G150" s="1450" t="str">
        <f>'Schedule I MH'!$I$233</f>
        <v>Program Name 2</v>
      </c>
      <c r="H150" s="1451"/>
      <c r="I150" s="1452"/>
      <c r="J150" s="1450" t="str">
        <f>'Schedule I MH'!$N$233</f>
        <v>Program Name 3</v>
      </c>
      <c r="K150" s="1451"/>
      <c r="L150" s="1452"/>
    </row>
    <row r="151" spans="1:75" ht="39.75" thickTop="1" thickBot="1">
      <c r="A151" s="1110" t="s">
        <v>330</v>
      </c>
      <c r="B151" s="1111" t="s">
        <v>316</v>
      </c>
      <c r="C151" s="1112" t="s">
        <v>329</v>
      </c>
      <c r="D151" s="1129" t="s">
        <v>338</v>
      </c>
      <c r="E151" s="1113" t="s">
        <v>331</v>
      </c>
      <c r="F151" s="1114" t="s">
        <v>332</v>
      </c>
      <c r="G151" s="1129" t="s">
        <v>338</v>
      </c>
      <c r="H151" s="1113" t="s">
        <v>331</v>
      </c>
      <c r="I151" s="1114" t="s">
        <v>332</v>
      </c>
      <c r="J151" s="1129" t="s">
        <v>338</v>
      </c>
      <c r="K151" s="1113" t="s">
        <v>331</v>
      </c>
      <c r="L151" s="1114" t="s">
        <v>332</v>
      </c>
    </row>
    <row r="152" spans="1:75" s="1070" customFormat="1" ht="18" customHeight="1" thickTop="1" thickBot="1">
      <c r="A152" s="1115" t="s">
        <v>328</v>
      </c>
      <c r="B152" s="1116" t="s">
        <v>317</v>
      </c>
      <c r="C152" s="1121">
        <v>2.4</v>
      </c>
      <c r="D152" s="1137">
        <f>'Schedule II-Redetermination'!D170</f>
        <v>0</v>
      </c>
      <c r="E152" s="1117">
        <f>+D152+E105</f>
        <v>0</v>
      </c>
      <c r="F152" s="1118">
        <f>+E152*C152</f>
        <v>0</v>
      </c>
      <c r="G152" s="1137"/>
      <c r="H152" s="1117">
        <f>+G152+H105</f>
        <v>0</v>
      </c>
      <c r="I152" s="1118">
        <f>+H152*C152</f>
        <v>0</v>
      </c>
      <c r="J152" s="1137"/>
      <c r="K152" s="1117">
        <f>+J152+K105</f>
        <v>0</v>
      </c>
      <c r="L152" s="1118">
        <f>+K152*C152</f>
        <v>0</v>
      </c>
      <c r="M152" s="1151"/>
      <c r="N152" s="1151"/>
      <c r="O152" s="1151"/>
      <c r="P152" s="1151"/>
      <c r="Q152" s="1151"/>
      <c r="R152" s="1151"/>
      <c r="S152" s="1151"/>
      <c r="T152" s="1151"/>
      <c r="U152" s="1151"/>
      <c r="V152" s="1151"/>
      <c r="W152" s="1151"/>
      <c r="X152" s="1151"/>
      <c r="Y152" s="1151"/>
      <c r="Z152" s="1151"/>
      <c r="AA152" s="1151"/>
      <c r="AB152" s="1151"/>
      <c r="AC152" s="1151"/>
      <c r="AD152" s="1151"/>
      <c r="AE152" s="1151"/>
      <c r="AF152" s="1151"/>
      <c r="AG152" s="1151"/>
      <c r="AH152" s="1151"/>
      <c r="AI152" s="1151"/>
      <c r="AJ152" s="1151"/>
      <c r="AK152" s="1151"/>
      <c r="AL152" s="1151"/>
      <c r="AM152" s="1151"/>
      <c r="AN152" s="1151"/>
      <c r="AO152" s="1151"/>
      <c r="AP152" s="1151"/>
      <c r="AQ152" s="1151"/>
      <c r="AR152" s="1151"/>
      <c r="AS152" s="1151"/>
      <c r="AT152" s="1151"/>
      <c r="AU152" s="1151"/>
      <c r="AV152" s="1151"/>
      <c r="AW152" s="1151"/>
      <c r="AX152" s="1151"/>
      <c r="AY152" s="1151"/>
      <c r="AZ152" s="1151"/>
      <c r="BA152" s="1151"/>
      <c r="BB152" s="1151"/>
      <c r="BC152" s="1151"/>
      <c r="BD152" s="1151"/>
      <c r="BE152" s="1151"/>
      <c r="BF152" s="1151"/>
      <c r="BG152" s="1151"/>
      <c r="BH152" s="1151"/>
      <c r="BI152" s="1151"/>
      <c r="BJ152" s="1151"/>
      <c r="BK152" s="1151"/>
      <c r="BL152" s="1151"/>
      <c r="BM152" s="1151"/>
      <c r="BN152" s="1151"/>
      <c r="BO152" s="1151"/>
      <c r="BP152" s="1151"/>
      <c r="BQ152" s="1151"/>
      <c r="BR152" s="1151"/>
      <c r="BS152" s="1151"/>
      <c r="BT152" s="1151"/>
      <c r="BU152" s="1151"/>
      <c r="BV152" s="1151"/>
      <c r="BW152" s="1151"/>
    </row>
    <row r="153" spans="1:75" ht="18" customHeight="1" thickTop="1">
      <c r="A153" s="1071"/>
      <c r="B153" s="1097" t="s">
        <v>333</v>
      </c>
      <c r="C153" s="1121">
        <v>2.4</v>
      </c>
      <c r="D153" s="1138">
        <f>'Schedule II-Redetermination'!D171</f>
        <v>0</v>
      </c>
      <c r="E153" s="1095">
        <f>+D153+E106</f>
        <v>0</v>
      </c>
      <c r="F153" s="1092">
        <f t="shared" ref="F153" si="36">+E153*C153</f>
        <v>0</v>
      </c>
      <c r="G153" s="1138"/>
      <c r="H153" s="1095">
        <f>+G153+H106</f>
        <v>0</v>
      </c>
      <c r="I153" s="1092">
        <f>+H153*C153</f>
        <v>0</v>
      </c>
      <c r="J153" s="1138"/>
      <c r="K153" s="1095">
        <f>+J153+K106</f>
        <v>0</v>
      </c>
      <c r="L153" s="1092">
        <f>+K153*C153</f>
        <v>0</v>
      </c>
    </row>
    <row r="154" spans="1:75" ht="7.15" customHeight="1">
      <c r="A154" s="1072"/>
      <c r="B154" s="1164"/>
      <c r="C154" s="1123"/>
      <c r="D154" s="1173"/>
      <c r="E154" s="1096"/>
      <c r="F154" s="1094"/>
      <c r="G154" s="1173"/>
      <c r="H154" s="1096"/>
      <c r="I154" s="1094"/>
      <c r="J154" s="1173"/>
      <c r="K154" s="1096"/>
      <c r="L154" s="1094"/>
    </row>
    <row r="155" spans="1:75" ht="18" customHeight="1">
      <c r="A155" s="1158" t="s">
        <v>321</v>
      </c>
      <c r="B155" s="1159" t="s">
        <v>318</v>
      </c>
      <c r="C155" s="1160">
        <v>3.1</v>
      </c>
      <c r="D155" s="1161">
        <f>'Schedule II-Redetermination'!D173</f>
        <v>0</v>
      </c>
      <c r="E155" s="1162">
        <f t="shared" ref="E155:E161" si="37">+D155+E108</f>
        <v>0</v>
      </c>
      <c r="F155" s="1163">
        <f t="shared" ref="F155:F161" si="38">+E155*C155</f>
        <v>0</v>
      </c>
      <c r="G155" s="1161"/>
      <c r="H155" s="1162">
        <f t="shared" ref="H155:H161" si="39">+G155+H108</f>
        <v>0</v>
      </c>
      <c r="I155" s="1163">
        <f t="shared" ref="I155:I161" si="40">+H155*C155</f>
        <v>0</v>
      </c>
      <c r="J155" s="1161"/>
      <c r="K155" s="1162">
        <f t="shared" ref="K155:K161" si="41">+J155+K108</f>
        <v>0</v>
      </c>
      <c r="L155" s="1163">
        <f t="shared" ref="L155:L161" si="42">+K155*C155</f>
        <v>0</v>
      </c>
    </row>
    <row r="156" spans="1:75" ht="18" customHeight="1">
      <c r="A156" s="1071"/>
      <c r="B156" s="1097" t="s">
        <v>319</v>
      </c>
      <c r="C156" s="1160">
        <v>3.1</v>
      </c>
      <c r="D156" s="1161">
        <f>'Schedule II-Redetermination'!D174</f>
        <v>0</v>
      </c>
      <c r="E156" s="1095">
        <f t="shared" si="37"/>
        <v>0</v>
      </c>
      <c r="F156" s="1092">
        <f t="shared" si="38"/>
        <v>0</v>
      </c>
      <c r="G156" s="1138"/>
      <c r="H156" s="1095">
        <f t="shared" si="39"/>
        <v>0</v>
      </c>
      <c r="I156" s="1092">
        <f t="shared" si="40"/>
        <v>0</v>
      </c>
      <c r="J156" s="1138"/>
      <c r="K156" s="1095">
        <f t="shared" si="41"/>
        <v>0</v>
      </c>
      <c r="L156" s="1092">
        <f t="shared" si="42"/>
        <v>0</v>
      </c>
    </row>
    <row r="157" spans="1:75" ht="18" customHeight="1">
      <c r="A157" s="1071"/>
      <c r="B157" s="1097" t="s">
        <v>320</v>
      </c>
      <c r="C157" s="1160">
        <v>3.1</v>
      </c>
      <c r="D157" s="1161">
        <f>'Schedule II-Redetermination'!D175</f>
        <v>0</v>
      </c>
      <c r="E157" s="1095">
        <f t="shared" si="37"/>
        <v>0</v>
      </c>
      <c r="F157" s="1092">
        <f t="shared" si="38"/>
        <v>0</v>
      </c>
      <c r="G157" s="1138"/>
      <c r="H157" s="1095">
        <f t="shared" si="39"/>
        <v>0</v>
      </c>
      <c r="I157" s="1092">
        <f t="shared" si="40"/>
        <v>0</v>
      </c>
      <c r="J157" s="1138"/>
      <c r="K157" s="1095">
        <f t="shared" si="41"/>
        <v>0</v>
      </c>
      <c r="L157" s="1092">
        <f t="shared" si="42"/>
        <v>0</v>
      </c>
    </row>
    <row r="158" spans="1:75" ht="18" customHeight="1">
      <c r="A158" s="1071"/>
      <c r="B158" s="1097" t="s">
        <v>322</v>
      </c>
      <c r="C158" s="1160">
        <v>3.1</v>
      </c>
      <c r="D158" s="1161">
        <f>'Schedule II-Redetermination'!D176</f>
        <v>0</v>
      </c>
      <c r="E158" s="1095">
        <f t="shared" si="37"/>
        <v>0</v>
      </c>
      <c r="F158" s="1092">
        <f t="shared" si="38"/>
        <v>0</v>
      </c>
      <c r="G158" s="1138"/>
      <c r="H158" s="1095">
        <f t="shared" si="39"/>
        <v>0</v>
      </c>
      <c r="I158" s="1092">
        <f t="shared" si="40"/>
        <v>0</v>
      </c>
      <c r="J158" s="1138"/>
      <c r="K158" s="1095">
        <f t="shared" si="41"/>
        <v>0</v>
      </c>
      <c r="L158" s="1092">
        <f t="shared" si="42"/>
        <v>0</v>
      </c>
    </row>
    <row r="159" spans="1:75" ht="18" customHeight="1">
      <c r="A159" s="1071"/>
      <c r="B159" s="1097" t="s">
        <v>323</v>
      </c>
      <c r="C159" s="1160">
        <v>3.1</v>
      </c>
      <c r="D159" s="1161">
        <f>'Schedule II-Redetermination'!D177</f>
        <v>0</v>
      </c>
      <c r="E159" s="1095">
        <f t="shared" si="37"/>
        <v>0</v>
      </c>
      <c r="F159" s="1092">
        <f t="shared" si="38"/>
        <v>0</v>
      </c>
      <c r="G159" s="1138"/>
      <c r="H159" s="1095">
        <f t="shared" si="39"/>
        <v>0</v>
      </c>
      <c r="I159" s="1092">
        <f t="shared" si="40"/>
        <v>0</v>
      </c>
      <c r="J159" s="1138"/>
      <c r="K159" s="1095">
        <f t="shared" si="41"/>
        <v>0</v>
      </c>
      <c r="L159" s="1092">
        <f t="shared" si="42"/>
        <v>0</v>
      </c>
    </row>
    <row r="160" spans="1:75" ht="18" customHeight="1">
      <c r="A160" s="1071"/>
      <c r="B160" s="1097" t="s">
        <v>324</v>
      </c>
      <c r="C160" s="1160">
        <v>3.1</v>
      </c>
      <c r="D160" s="1161">
        <f>'Schedule II-Redetermination'!D178</f>
        <v>0</v>
      </c>
      <c r="E160" s="1095">
        <f t="shared" si="37"/>
        <v>0</v>
      </c>
      <c r="F160" s="1092">
        <f t="shared" si="38"/>
        <v>0</v>
      </c>
      <c r="G160" s="1138"/>
      <c r="H160" s="1095">
        <f t="shared" si="39"/>
        <v>0</v>
      </c>
      <c r="I160" s="1092">
        <f t="shared" si="40"/>
        <v>0</v>
      </c>
      <c r="J160" s="1138"/>
      <c r="K160" s="1095">
        <f t="shared" si="41"/>
        <v>0</v>
      </c>
      <c r="L160" s="1092">
        <f t="shared" si="42"/>
        <v>0</v>
      </c>
    </row>
    <row r="161" spans="1:75" ht="18" customHeight="1">
      <c r="A161" s="1071"/>
      <c r="B161" s="1097" t="s">
        <v>325</v>
      </c>
      <c r="C161" s="1160">
        <v>3.1</v>
      </c>
      <c r="D161" s="1161">
        <f>'Schedule II-Redetermination'!D179</f>
        <v>0</v>
      </c>
      <c r="E161" s="1095">
        <f t="shared" si="37"/>
        <v>0</v>
      </c>
      <c r="F161" s="1092">
        <f t="shared" si="38"/>
        <v>0</v>
      </c>
      <c r="G161" s="1138"/>
      <c r="H161" s="1095">
        <f t="shared" si="39"/>
        <v>0</v>
      </c>
      <c r="I161" s="1092">
        <f t="shared" si="40"/>
        <v>0</v>
      </c>
      <c r="J161" s="1138"/>
      <c r="K161" s="1095">
        <f t="shared" si="41"/>
        <v>0</v>
      </c>
      <c r="L161" s="1092">
        <f t="shared" si="42"/>
        <v>0</v>
      </c>
    </row>
    <row r="162" spans="1:75" ht="7.15" customHeight="1">
      <c r="A162" s="1072"/>
      <c r="B162" s="1093"/>
      <c r="C162" s="1123"/>
      <c r="D162" s="1173"/>
      <c r="E162" s="1096"/>
      <c r="F162" s="1094"/>
      <c r="G162" s="1173"/>
      <c r="H162" s="1096"/>
      <c r="I162" s="1094"/>
      <c r="J162" s="1173"/>
      <c r="K162" s="1096"/>
      <c r="L162" s="1094"/>
    </row>
    <row r="163" spans="1:75" ht="18" customHeight="1">
      <c r="A163" s="1158" t="s">
        <v>326</v>
      </c>
      <c r="B163" s="1159" t="s">
        <v>334</v>
      </c>
      <c r="C163" s="1160">
        <v>5.4</v>
      </c>
      <c r="D163" s="1161">
        <f>'Schedule II-Redetermination'!D181</f>
        <v>0</v>
      </c>
      <c r="E163" s="1162">
        <f>+D163+E116</f>
        <v>0</v>
      </c>
      <c r="F163" s="1163">
        <f t="shared" ref="F163:F165" si="43">+E163*C163</f>
        <v>0</v>
      </c>
      <c r="G163" s="1161"/>
      <c r="H163" s="1162">
        <f>+G163+H116</f>
        <v>0</v>
      </c>
      <c r="I163" s="1163">
        <f>+H163*C163</f>
        <v>0</v>
      </c>
      <c r="J163" s="1161"/>
      <c r="K163" s="1162">
        <f>+J163+K116</f>
        <v>0</v>
      </c>
      <c r="L163" s="1163">
        <f>+K163*C163</f>
        <v>0</v>
      </c>
    </row>
    <row r="164" spans="1:75" ht="7.15" customHeight="1">
      <c r="A164" s="1072"/>
      <c r="B164" s="1093"/>
      <c r="C164" s="1123"/>
      <c r="D164" s="1173"/>
      <c r="E164" s="1096"/>
      <c r="F164" s="1094">
        <f t="shared" si="43"/>
        <v>0</v>
      </c>
      <c r="G164" s="1173"/>
      <c r="H164" s="1096"/>
      <c r="I164" s="1094"/>
      <c r="J164" s="1173"/>
      <c r="K164" s="1096"/>
      <c r="L164" s="1094"/>
    </row>
    <row r="165" spans="1:75" ht="18" customHeight="1">
      <c r="A165" s="1158" t="s">
        <v>327</v>
      </c>
      <c r="B165" s="1159" t="s">
        <v>327</v>
      </c>
      <c r="C165" s="1160">
        <v>4.3499999999999996</v>
      </c>
      <c r="D165" s="1161">
        <f>'Schedule II-Redetermination'!D183</f>
        <v>0</v>
      </c>
      <c r="E165" s="1162">
        <f>+D165+E118</f>
        <v>0</v>
      </c>
      <c r="F165" s="1163">
        <f t="shared" si="43"/>
        <v>0</v>
      </c>
      <c r="G165" s="1161"/>
      <c r="H165" s="1162">
        <f>+G165+H118</f>
        <v>0</v>
      </c>
      <c r="I165" s="1163">
        <f>+H165*C165</f>
        <v>0</v>
      </c>
      <c r="J165" s="1161"/>
      <c r="K165" s="1162">
        <f>+J165+K118</f>
        <v>0</v>
      </c>
      <c r="L165" s="1163">
        <f>+K165*C165</f>
        <v>0</v>
      </c>
    </row>
    <row r="166" spans="1:75" ht="6" customHeight="1">
      <c r="A166" s="1072"/>
      <c r="B166" s="1093"/>
      <c r="C166" s="1123"/>
      <c r="D166" s="1172"/>
      <c r="E166" s="1096"/>
      <c r="F166" s="1094"/>
      <c r="G166" s="1172"/>
      <c r="H166" s="1096"/>
      <c r="I166" s="1094"/>
      <c r="J166" s="1172"/>
      <c r="K166" s="1096"/>
      <c r="L166" s="1094"/>
    </row>
    <row r="167" spans="1:75" ht="18" customHeight="1">
      <c r="A167" s="1165" t="s">
        <v>397</v>
      </c>
      <c r="B167" s="1166" t="s">
        <v>399</v>
      </c>
      <c r="C167" s="1160">
        <v>3.1</v>
      </c>
      <c r="D167" s="1161">
        <f>'Schedule II-Redetermination'!D185</f>
        <v>0</v>
      </c>
      <c r="E167" s="1162">
        <f>+D167+E120</f>
        <v>0</v>
      </c>
      <c r="F167" s="1163">
        <f t="shared" ref="F167:F168" si="44">+E167*C167</f>
        <v>0</v>
      </c>
      <c r="G167" s="1161"/>
      <c r="H167" s="1162">
        <f>+G167+H120</f>
        <v>0</v>
      </c>
      <c r="I167" s="1163">
        <f>+H167*C167</f>
        <v>0</v>
      </c>
      <c r="J167" s="1161"/>
      <c r="K167" s="1162">
        <f>+J167+K120</f>
        <v>0</v>
      </c>
      <c r="L167" s="1163">
        <f>+K167*C167</f>
        <v>0</v>
      </c>
    </row>
    <row r="168" spans="1:75" ht="18" customHeight="1">
      <c r="A168" s="1072"/>
      <c r="B168" s="1093" t="s">
        <v>398</v>
      </c>
      <c r="C168" s="1160">
        <v>3.1</v>
      </c>
      <c r="D168" s="1138">
        <f>'Schedule II-Redetermination'!D186</f>
        <v>0</v>
      </c>
      <c r="E168" s="1162">
        <f>+D168+E121</f>
        <v>0</v>
      </c>
      <c r="F168" s="1163">
        <f t="shared" si="44"/>
        <v>0</v>
      </c>
      <c r="G168" s="1138"/>
      <c r="H168" s="1162">
        <f>+G168+H121</f>
        <v>0</v>
      </c>
      <c r="I168" s="1163">
        <f>+H168*C168</f>
        <v>0</v>
      </c>
      <c r="J168" s="1138"/>
      <c r="K168" s="1162">
        <f>+J168+K121</f>
        <v>0</v>
      </c>
      <c r="L168" s="1163">
        <f>+K168*C168</f>
        <v>0</v>
      </c>
    </row>
    <row r="169" spans="1:75" ht="8.4499999999999993" customHeight="1">
      <c r="A169" s="1072"/>
      <c r="B169" s="1093"/>
      <c r="C169" s="1123"/>
      <c r="D169" s="1130"/>
      <c r="E169" s="1096"/>
      <c r="F169" s="1157"/>
      <c r="G169" s="1130"/>
      <c r="H169" s="1096"/>
      <c r="I169" s="1157"/>
      <c r="J169" s="1130"/>
      <c r="K169" s="1096"/>
      <c r="L169" s="1157"/>
    </row>
    <row r="170" spans="1:75" ht="18" customHeight="1">
      <c r="A170" s="1167" t="s">
        <v>400</v>
      </c>
      <c r="B170" s="1166"/>
      <c r="C170" s="1168"/>
      <c r="D170" s="1169"/>
      <c r="E170" s="1170"/>
      <c r="F170" s="1171"/>
      <c r="G170" s="1169"/>
      <c r="H170" s="1170"/>
      <c r="I170" s="1171"/>
      <c r="J170" s="1169"/>
      <c r="K170" s="1170"/>
      <c r="L170" s="1171"/>
    </row>
    <row r="171" spans="1:75" ht="8.4499999999999993" customHeight="1">
      <c r="A171" s="1072"/>
      <c r="B171" s="1093"/>
      <c r="C171" s="1123"/>
      <c r="D171" s="1130"/>
      <c r="E171" s="1096"/>
      <c r="F171" s="1094"/>
      <c r="G171" s="1130"/>
      <c r="H171" s="1096"/>
      <c r="I171" s="1094"/>
      <c r="J171" s="1130"/>
      <c r="K171" s="1096"/>
      <c r="L171" s="1094"/>
    </row>
    <row r="172" spans="1:75" s="18" customFormat="1" ht="18" customHeight="1" thickBot="1">
      <c r="A172" s="1074" t="s">
        <v>342</v>
      </c>
      <c r="B172" s="1075"/>
      <c r="C172" s="1076"/>
      <c r="D172" s="1131"/>
      <c r="E172" s="1077"/>
      <c r="F172" s="1098">
        <f>SUM(F152:F171)</f>
        <v>0</v>
      </c>
      <c r="G172" s="1131"/>
      <c r="H172" s="1077"/>
      <c r="I172" s="1098">
        <f>SUM(I152:I171)</f>
        <v>0</v>
      </c>
      <c r="J172" s="1131"/>
      <c r="K172" s="1077"/>
      <c r="L172" s="1098">
        <f>SUM(L152:L171)</f>
        <v>0</v>
      </c>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31"/>
      <c r="BL172" s="31"/>
      <c r="BM172" s="31"/>
      <c r="BN172" s="31"/>
      <c r="BO172" s="31"/>
      <c r="BP172" s="31"/>
      <c r="BQ172" s="31"/>
      <c r="BR172" s="31"/>
      <c r="BS172" s="31"/>
      <c r="BT172" s="31"/>
      <c r="BU172" s="31"/>
      <c r="BV172" s="31"/>
      <c r="BW172" s="31"/>
    </row>
    <row r="173" spans="1:75" ht="10.9" customHeight="1">
      <c r="A173" s="1089"/>
      <c r="B173" s="1090"/>
      <c r="C173" s="1099"/>
      <c r="D173" s="1132"/>
      <c r="E173" s="1091"/>
      <c r="F173" s="1100"/>
      <c r="G173" s="1132"/>
      <c r="H173" s="1091"/>
      <c r="I173" s="1100"/>
      <c r="J173" s="1132"/>
      <c r="K173" s="1091"/>
      <c r="L173" s="1100"/>
    </row>
    <row r="174" spans="1:75" ht="18" customHeight="1">
      <c r="A174" s="1086" t="s">
        <v>335</v>
      </c>
      <c r="B174" s="1087"/>
      <c r="C174" s="1101"/>
      <c r="D174" s="1133"/>
      <c r="E174" s="1088"/>
      <c r="F174" s="1102">
        <f>+'Schedule I MH'!F294</f>
        <v>0</v>
      </c>
      <c r="G174" s="1133"/>
      <c r="H174" s="1088"/>
      <c r="I174" s="1102">
        <f>+'Schedule I MH'!K294</f>
        <v>0</v>
      </c>
      <c r="J174" s="1133"/>
      <c r="K174" s="1088"/>
      <c r="L174" s="1102">
        <f>+'Schedule I MH'!P294</f>
        <v>0</v>
      </c>
    </row>
    <row r="175" spans="1:75" ht="5.45" customHeight="1">
      <c r="A175" s="1078"/>
      <c r="B175" s="1079"/>
      <c r="C175" s="1103"/>
      <c r="D175" s="1134"/>
      <c r="E175" s="1080"/>
      <c r="F175" s="1094"/>
      <c r="G175" s="1134"/>
      <c r="H175" s="1080"/>
      <c r="I175" s="1094"/>
      <c r="J175" s="1134"/>
      <c r="K175" s="1080"/>
      <c r="L175" s="1094"/>
    </row>
    <row r="176" spans="1:75" ht="18" customHeight="1">
      <c r="A176" s="1086" t="s">
        <v>343</v>
      </c>
      <c r="B176" s="1087"/>
      <c r="C176" s="1101"/>
      <c r="D176" s="1133"/>
      <c r="E176" s="1088"/>
      <c r="F176" s="1102">
        <f>+IF(F172&lt;F174,F172,F174)</f>
        <v>0</v>
      </c>
      <c r="G176" s="1133"/>
      <c r="H176" s="1088"/>
      <c r="I176" s="1102">
        <f>+IF(I172&lt;I174,I172,I174)</f>
        <v>0</v>
      </c>
      <c r="J176" s="1133"/>
      <c r="K176" s="1088"/>
      <c r="L176" s="1102">
        <f>+IF(L172&lt;L174,L172,L174)</f>
        <v>0</v>
      </c>
    </row>
    <row r="177" spans="1:75" ht="5.45" customHeight="1">
      <c r="A177" s="1078"/>
      <c r="B177" s="1079"/>
      <c r="C177" s="1103"/>
      <c r="D177" s="1134"/>
      <c r="E177" s="1080"/>
      <c r="F177" s="1094"/>
      <c r="G177" s="1134"/>
      <c r="H177" s="1080"/>
      <c r="I177" s="1094"/>
      <c r="J177" s="1134"/>
      <c r="K177" s="1080"/>
      <c r="L177" s="1094"/>
    </row>
    <row r="178" spans="1:75" ht="18" customHeight="1">
      <c r="A178" s="1086" t="s">
        <v>336</v>
      </c>
      <c r="B178" s="1087"/>
      <c r="C178" s="1101"/>
      <c r="D178" s="1133"/>
      <c r="E178" s="1088"/>
      <c r="F178" s="1163">
        <f>+F133+F131</f>
        <v>0</v>
      </c>
      <c r="G178" s="1133"/>
      <c r="H178" s="1088"/>
      <c r="I178" s="1163">
        <f>+I133+I131</f>
        <v>0</v>
      </c>
      <c r="J178" s="1133"/>
      <c r="K178" s="1088"/>
      <c r="L178" s="1163">
        <f>+L133+L131</f>
        <v>0</v>
      </c>
    </row>
    <row r="179" spans="1:75" ht="18" customHeight="1">
      <c r="A179" s="1078"/>
      <c r="B179" s="1079"/>
      <c r="C179" s="1103"/>
      <c r="D179" s="1134"/>
      <c r="E179" s="1080"/>
      <c r="F179" s="1094"/>
      <c r="G179" s="1134"/>
      <c r="H179" s="1080"/>
      <c r="I179" s="1094"/>
      <c r="J179" s="1134"/>
      <c r="K179" s="1080"/>
      <c r="L179" s="1094"/>
    </row>
    <row r="180" spans="1:75" s="18" customFormat="1" ht="18" customHeight="1" thickBot="1">
      <c r="A180" s="1081" t="s">
        <v>337</v>
      </c>
      <c r="B180" s="1082"/>
      <c r="C180" s="1104"/>
      <c r="D180" s="1135"/>
      <c r="E180" s="1083"/>
      <c r="F180" s="1105">
        <f>+F176-F178</f>
        <v>0</v>
      </c>
      <c r="G180" s="1135"/>
      <c r="H180" s="1083"/>
      <c r="I180" s="1105">
        <f>+I176-I178</f>
        <v>0</v>
      </c>
      <c r="J180" s="1135"/>
      <c r="K180" s="1083"/>
      <c r="L180" s="1105">
        <f>+L176-L178</f>
        <v>0</v>
      </c>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31"/>
      <c r="AJ180" s="31"/>
      <c r="AK180" s="31"/>
      <c r="AL180" s="31"/>
      <c r="AM180" s="31"/>
      <c r="AN180" s="31"/>
      <c r="AO180" s="31"/>
      <c r="AP180" s="31"/>
      <c r="AQ180" s="31"/>
      <c r="AR180" s="31"/>
      <c r="AS180" s="31"/>
      <c r="AT180" s="31"/>
      <c r="AU180" s="31"/>
      <c r="AV180" s="31"/>
      <c r="AW180" s="31"/>
      <c r="AX180" s="31"/>
      <c r="AY180" s="31"/>
      <c r="AZ180" s="31"/>
      <c r="BA180" s="31"/>
      <c r="BB180" s="31"/>
      <c r="BC180" s="31"/>
      <c r="BD180" s="31"/>
      <c r="BE180" s="31"/>
      <c r="BF180" s="31"/>
      <c r="BG180" s="31"/>
      <c r="BH180" s="31"/>
      <c r="BI180" s="31"/>
      <c r="BJ180" s="31"/>
      <c r="BK180" s="31"/>
      <c r="BL180" s="31"/>
      <c r="BM180" s="31"/>
      <c r="BN180" s="31"/>
      <c r="BO180" s="31"/>
      <c r="BP180" s="31"/>
      <c r="BQ180" s="31"/>
      <c r="BR180" s="31"/>
      <c r="BS180" s="31"/>
      <c r="BT180" s="31"/>
      <c r="BU180" s="31"/>
      <c r="BV180" s="31"/>
      <c r="BW180" s="31"/>
    </row>
    <row r="181" spans="1:75" ht="13.5" thickTop="1">
      <c r="A181" s="1085" t="s">
        <v>339</v>
      </c>
      <c r="B181" s="342"/>
      <c r="C181" s="1106"/>
      <c r="D181" s="1128"/>
      <c r="E181" s="342"/>
      <c r="F181" s="1106"/>
    </row>
    <row r="182" spans="1:75">
      <c r="A182" s="1085" t="s">
        <v>401</v>
      </c>
      <c r="B182" s="342"/>
      <c r="C182" s="1106"/>
      <c r="D182" s="1128"/>
      <c r="E182" s="342"/>
      <c r="F182" s="1106"/>
    </row>
    <row r="183" spans="1:75" ht="14.45" customHeight="1">
      <c r="A183" s="52" t="str">
        <f>A42</f>
        <v>Certification of Exclusion and Debarment (Article 8)</v>
      </c>
      <c r="B183" s="342"/>
      <c r="C183" s="1143"/>
      <c r="D183" s="1128"/>
      <c r="E183" s="342"/>
      <c r="F183" s="1106"/>
    </row>
    <row r="184" spans="1:75" ht="94.15" customHeight="1">
      <c r="A184" s="1455" t="s">
        <v>344</v>
      </c>
      <c r="B184" s="1455"/>
      <c r="C184" s="1455"/>
      <c r="D184" s="1128"/>
      <c r="E184" s="342"/>
      <c r="F184" s="1106"/>
    </row>
    <row r="185" spans="1:75">
      <c r="A185" s="1144"/>
      <c r="B185" s="1145"/>
      <c r="C185" s="1146"/>
      <c r="D185" s="1176"/>
      <c r="E185" s="1145"/>
      <c r="F185" s="1148"/>
    </row>
    <row r="186" spans="1:75" ht="13.9" customHeight="1">
      <c r="A186" s="1149" t="s">
        <v>79</v>
      </c>
      <c r="B186" s="23"/>
      <c r="C186" s="1146"/>
      <c r="D186" s="1150" t="s">
        <v>154</v>
      </c>
      <c r="E186" s="23"/>
      <c r="F186" s="1146"/>
    </row>
    <row r="187" spans="1:75" ht="27.6" customHeight="1">
      <c r="A187" s="1144"/>
      <c r="B187" s="1145"/>
      <c r="C187" s="1146"/>
      <c r="D187" s="1145"/>
      <c r="E187" s="1145"/>
      <c r="F187" s="1148"/>
    </row>
    <row r="188" spans="1:75">
      <c r="A188" s="1149" t="s">
        <v>80</v>
      </c>
      <c r="B188" s="23"/>
      <c r="C188" s="1146"/>
      <c r="D188" s="1150" t="s">
        <v>81</v>
      </c>
      <c r="E188" s="23"/>
      <c r="F188" s="1146"/>
    </row>
    <row r="189" spans="1:75">
      <c r="A189" s="825" t="s">
        <v>289</v>
      </c>
      <c r="B189" s="97"/>
    </row>
    <row r="190" spans="1:75">
      <c r="A190" s="106" t="s">
        <v>290</v>
      </c>
      <c r="B190" s="97"/>
    </row>
    <row r="192" spans="1:75">
      <c r="A192" s="18" t="s">
        <v>341</v>
      </c>
    </row>
    <row r="193" spans="1:75">
      <c r="A193" s="350" t="s">
        <v>21</v>
      </c>
      <c r="B193" s="1453" t="str">
        <f>+B146</f>
        <v>Contractor Name</v>
      </c>
      <c r="C193" s="1453"/>
      <c r="E193" s="404" t="s">
        <v>90</v>
      </c>
      <c r="F193" s="1119">
        <f>+'Schedule I MH'!H304</f>
        <v>0</v>
      </c>
      <c r="G193" s="1136"/>
      <c r="H193" s="404" t="s">
        <v>90</v>
      </c>
      <c r="I193" s="1119">
        <f>+F193</f>
        <v>0</v>
      </c>
      <c r="K193" s="404" t="s">
        <v>90</v>
      </c>
      <c r="L193" s="1119">
        <f>+I193</f>
        <v>0</v>
      </c>
    </row>
    <row r="194" spans="1:75">
      <c r="A194" s="350" t="s">
        <v>20</v>
      </c>
      <c r="B194" s="432" t="str">
        <f>+B147</f>
        <v>Contract Number</v>
      </c>
      <c r="C194" s="1124"/>
      <c r="E194" s="356" t="s">
        <v>340</v>
      </c>
      <c r="F194" s="1109">
        <f>+'Schedule I MH'!F305</f>
        <v>45108</v>
      </c>
      <c r="H194" s="356" t="s">
        <v>340</v>
      </c>
      <c r="I194" s="1109">
        <f>+F194</f>
        <v>45108</v>
      </c>
      <c r="K194" s="356" t="s">
        <v>340</v>
      </c>
      <c r="L194" s="1109">
        <f>+I194</f>
        <v>45108</v>
      </c>
    </row>
    <row r="195" spans="1:75">
      <c r="B195" s="1107"/>
      <c r="C195" s="1125"/>
      <c r="E195" s="1108" t="s">
        <v>151</v>
      </c>
      <c r="F195" s="412">
        <f>+'Schedule I MH'!H305</f>
        <v>45260</v>
      </c>
      <c r="H195" s="1108" t="s">
        <v>151</v>
      </c>
      <c r="I195" s="412">
        <f>+F195</f>
        <v>45260</v>
      </c>
      <c r="K195" s="1108" t="s">
        <v>151</v>
      </c>
      <c r="L195" s="412">
        <f>+I195</f>
        <v>45260</v>
      </c>
    </row>
    <row r="196" spans="1:75" ht="13.5" thickBot="1">
      <c r="B196" s="342"/>
      <c r="C196" s="1106"/>
      <c r="D196" s="1128"/>
      <c r="E196" s="342"/>
      <c r="F196" s="1106"/>
    </row>
    <row r="197" spans="1:75" ht="14.25" thickTop="1" thickBot="1">
      <c r="B197" s="342"/>
      <c r="C197" s="1106"/>
      <c r="D197" s="1450" t="str">
        <f>'Schedule I MH'!$D$308</f>
        <v>Program Name 1</v>
      </c>
      <c r="E197" s="1451"/>
      <c r="F197" s="1452"/>
      <c r="G197" s="1450" t="str">
        <f>'Schedule I MH'!$I$308</f>
        <v>Program Name 2</v>
      </c>
      <c r="H197" s="1451"/>
      <c r="I197" s="1452"/>
      <c r="J197" s="1450" t="str">
        <f>'Schedule I MH'!$N$308</f>
        <v>Program Name 3</v>
      </c>
      <c r="K197" s="1451"/>
      <c r="L197" s="1452"/>
    </row>
    <row r="198" spans="1:75" ht="39.75" thickTop="1" thickBot="1">
      <c r="A198" s="1110" t="s">
        <v>330</v>
      </c>
      <c r="B198" s="1111" t="s">
        <v>316</v>
      </c>
      <c r="C198" s="1112" t="s">
        <v>329</v>
      </c>
      <c r="D198" s="1129" t="s">
        <v>338</v>
      </c>
      <c r="E198" s="1113" t="s">
        <v>331</v>
      </c>
      <c r="F198" s="1114" t="s">
        <v>332</v>
      </c>
      <c r="G198" s="1129" t="s">
        <v>338</v>
      </c>
      <c r="H198" s="1113" t="s">
        <v>331</v>
      </c>
      <c r="I198" s="1114" t="s">
        <v>332</v>
      </c>
      <c r="J198" s="1129" t="s">
        <v>338</v>
      </c>
      <c r="K198" s="1113" t="s">
        <v>331</v>
      </c>
      <c r="L198" s="1114" t="s">
        <v>332</v>
      </c>
    </row>
    <row r="199" spans="1:75" s="1070" customFormat="1" ht="18" customHeight="1" thickTop="1" thickBot="1">
      <c r="A199" s="1115" t="s">
        <v>328</v>
      </c>
      <c r="B199" s="1116" t="s">
        <v>317</v>
      </c>
      <c r="C199" s="1121">
        <v>2.4</v>
      </c>
      <c r="D199" s="1137">
        <f>'Schedule II-Redetermination'!D223</f>
        <v>0</v>
      </c>
      <c r="E199" s="1117">
        <f>+D199+E152</f>
        <v>0</v>
      </c>
      <c r="F199" s="1118">
        <f>+E199*C199</f>
        <v>0</v>
      </c>
      <c r="G199" s="1137"/>
      <c r="H199" s="1117">
        <f>+G199+H152</f>
        <v>0</v>
      </c>
      <c r="I199" s="1118">
        <f>+H199*C199</f>
        <v>0</v>
      </c>
      <c r="J199" s="1137"/>
      <c r="K199" s="1117">
        <f>+J199+K152</f>
        <v>0</v>
      </c>
      <c r="L199" s="1118">
        <f>+K199*C199</f>
        <v>0</v>
      </c>
      <c r="M199" s="1151"/>
      <c r="N199" s="1151"/>
      <c r="O199" s="1151"/>
      <c r="P199" s="1151"/>
      <c r="Q199" s="1151"/>
      <c r="R199" s="1151"/>
      <c r="S199" s="1151"/>
      <c r="T199" s="1151"/>
      <c r="U199" s="1151"/>
      <c r="V199" s="1151"/>
      <c r="W199" s="1151"/>
      <c r="X199" s="1151"/>
      <c r="Y199" s="1151"/>
      <c r="Z199" s="1151"/>
      <c r="AA199" s="1151"/>
      <c r="AB199" s="1151"/>
      <c r="AC199" s="1151"/>
      <c r="AD199" s="1151"/>
      <c r="AE199" s="1151"/>
      <c r="AF199" s="1151"/>
      <c r="AG199" s="1151"/>
      <c r="AH199" s="1151"/>
      <c r="AI199" s="1151"/>
      <c r="AJ199" s="1151"/>
      <c r="AK199" s="1151"/>
      <c r="AL199" s="1151"/>
      <c r="AM199" s="1151"/>
      <c r="AN199" s="1151"/>
      <c r="AO199" s="1151"/>
      <c r="AP199" s="1151"/>
      <c r="AQ199" s="1151"/>
      <c r="AR199" s="1151"/>
      <c r="AS199" s="1151"/>
      <c r="AT199" s="1151"/>
      <c r="AU199" s="1151"/>
      <c r="AV199" s="1151"/>
      <c r="AW199" s="1151"/>
      <c r="AX199" s="1151"/>
      <c r="AY199" s="1151"/>
      <c r="AZ199" s="1151"/>
      <c r="BA199" s="1151"/>
      <c r="BB199" s="1151"/>
      <c r="BC199" s="1151"/>
      <c r="BD199" s="1151"/>
      <c r="BE199" s="1151"/>
      <c r="BF199" s="1151"/>
      <c r="BG199" s="1151"/>
      <c r="BH199" s="1151"/>
      <c r="BI199" s="1151"/>
      <c r="BJ199" s="1151"/>
      <c r="BK199" s="1151"/>
      <c r="BL199" s="1151"/>
      <c r="BM199" s="1151"/>
      <c r="BN199" s="1151"/>
      <c r="BO199" s="1151"/>
      <c r="BP199" s="1151"/>
      <c r="BQ199" s="1151"/>
      <c r="BR199" s="1151"/>
      <c r="BS199" s="1151"/>
      <c r="BT199" s="1151"/>
      <c r="BU199" s="1151"/>
      <c r="BV199" s="1151"/>
      <c r="BW199" s="1151"/>
    </row>
    <row r="200" spans="1:75" ht="18" customHeight="1" thickTop="1">
      <c r="A200" s="1071"/>
      <c r="B200" s="1097" t="s">
        <v>333</v>
      </c>
      <c r="C200" s="1121">
        <v>2.4</v>
      </c>
      <c r="D200" s="1138">
        <f>'Schedule II-Redetermination'!D224</f>
        <v>0</v>
      </c>
      <c r="E200" s="1095">
        <f>+D200+E153</f>
        <v>0</v>
      </c>
      <c r="F200" s="1092">
        <f t="shared" ref="F200" si="45">+E200*C200</f>
        <v>0</v>
      </c>
      <c r="G200" s="1138"/>
      <c r="H200" s="1095">
        <f>+G200+H153</f>
        <v>0</v>
      </c>
      <c r="I200" s="1092">
        <f>+H200*C200</f>
        <v>0</v>
      </c>
      <c r="J200" s="1138"/>
      <c r="K200" s="1095">
        <f>+J200+K153</f>
        <v>0</v>
      </c>
      <c r="L200" s="1092">
        <f>+K200*C200</f>
        <v>0</v>
      </c>
    </row>
    <row r="201" spans="1:75" ht="7.15" customHeight="1">
      <c r="A201" s="1072"/>
      <c r="B201" s="1164"/>
      <c r="C201" s="1123"/>
      <c r="D201" s="1173"/>
      <c r="E201" s="1096"/>
      <c r="F201" s="1094"/>
      <c r="G201" s="1173"/>
      <c r="H201" s="1096"/>
      <c r="I201" s="1094"/>
      <c r="J201" s="1173"/>
      <c r="K201" s="1096"/>
      <c r="L201" s="1094"/>
    </row>
    <row r="202" spans="1:75" ht="18" customHeight="1">
      <c r="A202" s="1158" t="s">
        <v>321</v>
      </c>
      <c r="B202" s="1159" t="s">
        <v>318</v>
      </c>
      <c r="C202" s="1160">
        <v>3.1</v>
      </c>
      <c r="D202" s="1161">
        <f>'Schedule II-Redetermination'!D226</f>
        <v>0</v>
      </c>
      <c r="E202" s="1162">
        <f t="shared" ref="E202:E208" si="46">+D202+E155</f>
        <v>0</v>
      </c>
      <c r="F202" s="1163">
        <f t="shared" ref="F202:F208" si="47">+E202*C202</f>
        <v>0</v>
      </c>
      <c r="G202" s="1161"/>
      <c r="H202" s="1162">
        <f t="shared" ref="H202:H208" si="48">+G202+H155</f>
        <v>0</v>
      </c>
      <c r="I202" s="1163">
        <f t="shared" ref="I202:I208" si="49">+H202*C202</f>
        <v>0</v>
      </c>
      <c r="J202" s="1161"/>
      <c r="K202" s="1162">
        <f t="shared" ref="K202:K208" si="50">+J202+K155</f>
        <v>0</v>
      </c>
      <c r="L202" s="1163">
        <f t="shared" ref="L202:L208" si="51">+K202*C202</f>
        <v>0</v>
      </c>
    </row>
    <row r="203" spans="1:75" ht="18" customHeight="1">
      <c r="A203" s="1071"/>
      <c r="B203" s="1097" t="s">
        <v>319</v>
      </c>
      <c r="C203" s="1160">
        <v>3.1</v>
      </c>
      <c r="D203" s="1161">
        <f>'Schedule II-Redetermination'!D227</f>
        <v>0</v>
      </c>
      <c r="E203" s="1095">
        <f t="shared" si="46"/>
        <v>0</v>
      </c>
      <c r="F203" s="1092">
        <f t="shared" si="47"/>
        <v>0</v>
      </c>
      <c r="G203" s="1138"/>
      <c r="H203" s="1095">
        <f t="shared" si="48"/>
        <v>0</v>
      </c>
      <c r="I203" s="1092">
        <f t="shared" si="49"/>
        <v>0</v>
      </c>
      <c r="J203" s="1138"/>
      <c r="K203" s="1095">
        <f t="shared" si="50"/>
        <v>0</v>
      </c>
      <c r="L203" s="1092">
        <f t="shared" si="51"/>
        <v>0</v>
      </c>
    </row>
    <row r="204" spans="1:75" ht="18" customHeight="1">
      <c r="A204" s="1071"/>
      <c r="B204" s="1097" t="s">
        <v>320</v>
      </c>
      <c r="C204" s="1160">
        <v>3.1</v>
      </c>
      <c r="D204" s="1161">
        <f>'Schedule II-Redetermination'!D228</f>
        <v>0</v>
      </c>
      <c r="E204" s="1095">
        <f t="shared" si="46"/>
        <v>0</v>
      </c>
      <c r="F204" s="1092">
        <f t="shared" si="47"/>
        <v>0</v>
      </c>
      <c r="G204" s="1138"/>
      <c r="H204" s="1095">
        <f t="shared" si="48"/>
        <v>0</v>
      </c>
      <c r="I204" s="1092">
        <f t="shared" si="49"/>
        <v>0</v>
      </c>
      <c r="J204" s="1138"/>
      <c r="K204" s="1095">
        <f t="shared" si="50"/>
        <v>0</v>
      </c>
      <c r="L204" s="1092">
        <f t="shared" si="51"/>
        <v>0</v>
      </c>
    </row>
    <row r="205" spans="1:75" ht="18" customHeight="1">
      <c r="A205" s="1071"/>
      <c r="B205" s="1097" t="s">
        <v>322</v>
      </c>
      <c r="C205" s="1160">
        <v>3.1</v>
      </c>
      <c r="D205" s="1161">
        <f>'Schedule II-Redetermination'!D229</f>
        <v>0</v>
      </c>
      <c r="E205" s="1095">
        <f t="shared" si="46"/>
        <v>0</v>
      </c>
      <c r="F205" s="1092">
        <f t="shared" si="47"/>
        <v>0</v>
      </c>
      <c r="G205" s="1138"/>
      <c r="H205" s="1095">
        <f t="shared" si="48"/>
        <v>0</v>
      </c>
      <c r="I205" s="1092">
        <f t="shared" si="49"/>
        <v>0</v>
      </c>
      <c r="J205" s="1138"/>
      <c r="K205" s="1095">
        <f t="shared" si="50"/>
        <v>0</v>
      </c>
      <c r="L205" s="1092">
        <f t="shared" si="51"/>
        <v>0</v>
      </c>
    </row>
    <row r="206" spans="1:75" ht="18" customHeight="1">
      <c r="A206" s="1071"/>
      <c r="B206" s="1097" t="s">
        <v>323</v>
      </c>
      <c r="C206" s="1160">
        <v>3.1</v>
      </c>
      <c r="D206" s="1161">
        <f>'Schedule II-Redetermination'!D230</f>
        <v>0</v>
      </c>
      <c r="E206" s="1095">
        <f t="shared" si="46"/>
        <v>0</v>
      </c>
      <c r="F206" s="1092">
        <f t="shared" si="47"/>
        <v>0</v>
      </c>
      <c r="G206" s="1138"/>
      <c r="H206" s="1095">
        <f t="shared" si="48"/>
        <v>0</v>
      </c>
      <c r="I206" s="1092">
        <f t="shared" si="49"/>
        <v>0</v>
      </c>
      <c r="J206" s="1138"/>
      <c r="K206" s="1095">
        <f t="shared" si="50"/>
        <v>0</v>
      </c>
      <c r="L206" s="1092">
        <f t="shared" si="51"/>
        <v>0</v>
      </c>
    </row>
    <row r="207" spans="1:75" ht="18" customHeight="1">
      <c r="A207" s="1071"/>
      <c r="B207" s="1097" t="s">
        <v>324</v>
      </c>
      <c r="C207" s="1160">
        <v>3.1</v>
      </c>
      <c r="D207" s="1161">
        <f>'Schedule II-Redetermination'!D231</f>
        <v>0</v>
      </c>
      <c r="E207" s="1095">
        <f t="shared" si="46"/>
        <v>0</v>
      </c>
      <c r="F207" s="1092">
        <f t="shared" si="47"/>
        <v>0</v>
      </c>
      <c r="G207" s="1138"/>
      <c r="H207" s="1095">
        <f t="shared" si="48"/>
        <v>0</v>
      </c>
      <c r="I207" s="1092">
        <f t="shared" si="49"/>
        <v>0</v>
      </c>
      <c r="J207" s="1138"/>
      <c r="K207" s="1095">
        <f t="shared" si="50"/>
        <v>0</v>
      </c>
      <c r="L207" s="1092">
        <f t="shared" si="51"/>
        <v>0</v>
      </c>
    </row>
    <row r="208" spans="1:75" ht="18" customHeight="1">
      <c r="A208" s="1071"/>
      <c r="B208" s="1097" t="s">
        <v>325</v>
      </c>
      <c r="C208" s="1160">
        <v>3.1</v>
      </c>
      <c r="D208" s="1161">
        <f>'Schedule II-Redetermination'!D232</f>
        <v>0</v>
      </c>
      <c r="E208" s="1095">
        <f t="shared" si="46"/>
        <v>0</v>
      </c>
      <c r="F208" s="1092">
        <f t="shared" si="47"/>
        <v>0</v>
      </c>
      <c r="G208" s="1138"/>
      <c r="H208" s="1095">
        <f t="shared" si="48"/>
        <v>0</v>
      </c>
      <c r="I208" s="1092">
        <f t="shared" si="49"/>
        <v>0</v>
      </c>
      <c r="J208" s="1138"/>
      <c r="K208" s="1095">
        <f t="shared" si="50"/>
        <v>0</v>
      </c>
      <c r="L208" s="1092">
        <f t="shared" si="51"/>
        <v>0</v>
      </c>
    </row>
    <row r="209" spans="1:75" ht="7.15" customHeight="1">
      <c r="A209" s="1072"/>
      <c r="B209" s="1093"/>
      <c r="C209" s="1123"/>
      <c r="D209" s="1173"/>
      <c r="E209" s="1096"/>
      <c r="F209" s="1094"/>
      <c r="G209" s="1173"/>
      <c r="H209" s="1096"/>
      <c r="I209" s="1094"/>
      <c r="J209" s="1173"/>
      <c r="K209" s="1096"/>
      <c r="L209" s="1094"/>
    </row>
    <row r="210" spans="1:75" ht="18" customHeight="1">
      <c r="A210" s="1158" t="s">
        <v>326</v>
      </c>
      <c r="B210" s="1159" t="s">
        <v>334</v>
      </c>
      <c r="C210" s="1160">
        <v>5.4</v>
      </c>
      <c r="D210" s="1161">
        <f>'Schedule II-Redetermination'!D234</f>
        <v>0</v>
      </c>
      <c r="E210" s="1162">
        <f>+D210+E163</f>
        <v>0</v>
      </c>
      <c r="F210" s="1163">
        <f t="shared" ref="F210:F212" si="52">+E210*C210</f>
        <v>0</v>
      </c>
      <c r="G210" s="1161"/>
      <c r="H210" s="1162">
        <f>+G210+H163</f>
        <v>0</v>
      </c>
      <c r="I210" s="1163">
        <f>+H210*C210</f>
        <v>0</v>
      </c>
      <c r="J210" s="1161"/>
      <c r="K210" s="1162">
        <f>+J210+K163</f>
        <v>0</v>
      </c>
      <c r="L210" s="1163">
        <f>+K210*C210</f>
        <v>0</v>
      </c>
    </row>
    <row r="211" spans="1:75" ht="7.15" customHeight="1">
      <c r="A211" s="1072"/>
      <c r="B211" s="1093"/>
      <c r="C211" s="1123"/>
      <c r="D211" s="1173"/>
      <c r="E211" s="1096"/>
      <c r="F211" s="1094"/>
      <c r="G211" s="1173"/>
      <c r="H211" s="1096"/>
      <c r="I211" s="1094"/>
      <c r="J211" s="1173"/>
      <c r="K211" s="1096"/>
      <c r="L211" s="1094"/>
    </row>
    <row r="212" spans="1:75" ht="18" customHeight="1">
      <c r="A212" s="1158" t="s">
        <v>327</v>
      </c>
      <c r="B212" s="1159" t="s">
        <v>327</v>
      </c>
      <c r="C212" s="1160">
        <v>4.3499999999999996</v>
      </c>
      <c r="D212" s="1161">
        <f>'Schedule II-Redetermination'!D236</f>
        <v>0</v>
      </c>
      <c r="E212" s="1162">
        <f>+D212+E165</f>
        <v>0</v>
      </c>
      <c r="F212" s="1163">
        <f t="shared" si="52"/>
        <v>0</v>
      </c>
      <c r="G212" s="1161"/>
      <c r="H212" s="1162">
        <f>+G212+H165</f>
        <v>0</v>
      </c>
      <c r="I212" s="1163">
        <f>+H212*C212</f>
        <v>0</v>
      </c>
      <c r="J212" s="1161"/>
      <c r="K212" s="1162">
        <f>+J212+K165</f>
        <v>0</v>
      </c>
      <c r="L212" s="1163">
        <f>+K212*C212</f>
        <v>0</v>
      </c>
    </row>
    <row r="213" spans="1:75" ht="6" customHeight="1">
      <c r="A213" s="1072"/>
      <c r="B213" s="1093"/>
      <c r="C213" s="1123"/>
      <c r="D213" s="1172"/>
      <c r="E213" s="1096"/>
      <c r="F213" s="1094"/>
      <c r="G213" s="1172"/>
      <c r="H213" s="1096"/>
      <c r="I213" s="1094"/>
      <c r="J213" s="1172"/>
      <c r="K213" s="1096"/>
      <c r="L213" s="1094"/>
    </row>
    <row r="214" spans="1:75" ht="18" customHeight="1">
      <c r="A214" s="1165" t="s">
        <v>397</v>
      </c>
      <c r="B214" s="1166" t="s">
        <v>399</v>
      </c>
      <c r="C214" s="1160">
        <v>3.1</v>
      </c>
      <c r="D214" s="1161">
        <f>'Schedule II-Redetermination'!D238</f>
        <v>0</v>
      </c>
      <c r="E214" s="1162">
        <f>+D214+E167</f>
        <v>0</v>
      </c>
      <c r="F214" s="1163">
        <f t="shared" ref="F214:F215" si="53">+E214*C214</f>
        <v>0</v>
      </c>
      <c r="G214" s="1161"/>
      <c r="H214" s="1162">
        <f>+G214+H167</f>
        <v>0</v>
      </c>
      <c r="I214" s="1163">
        <f>+H214*C214</f>
        <v>0</v>
      </c>
      <c r="J214" s="1161"/>
      <c r="K214" s="1162">
        <f>+J214+K167</f>
        <v>0</v>
      </c>
      <c r="L214" s="1163">
        <f>+K214*C214</f>
        <v>0</v>
      </c>
    </row>
    <row r="215" spans="1:75" ht="18" customHeight="1">
      <c r="A215" s="1072"/>
      <c r="B215" s="1093" t="s">
        <v>398</v>
      </c>
      <c r="C215" s="1160">
        <v>3.1</v>
      </c>
      <c r="D215" s="1138">
        <f>'Schedule II-Redetermination'!D239</f>
        <v>0</v>
      </c>
      <c r="E215" s="1162">
        <f>+D215+E168</f>
        <v>0</v>
      </c>
      <c r="F215" s="1163">
        <f t="shared" si="53"/>
        <v>0</v>
      </c>
      <c r="G215" s="1138"/>
      <c r="H215" s="1162">
        <f>+G215+H168</f>
        <v>0</v>
      </c>
      <c r="I215" s="1163">
        <f>+H215*C215</f>
        <v>0</v>
      </c>
      <c r="J215" s="1138"/>
      <c r="K215" s="1162">
        <f>+J215+K168</f>
        <v>0</v>
      </c>
      <c r="L215" s="1163">
        <f>+K215*C215</f>
        <v>0</v>
      </c>
    </row>
    <row r="216" spans="1:75" ht="8.4499999999999993" customHeight="1">
      <c r="A216" s="1072"/>
      <c r="B216" s="1093"/>
      <c r="C216" s="1123"/>
      <c r="D216" s="1130"/>
      <c r="E216" s="1096"/>
      <c r="F216" s="1157"/>
      <c r="G216" s="1130"/>
      <c r="H216" s="1096"/>
      <c r="I216" s="1157"/>
      <c r="J216" s="1130"/>
      <c r="K216" s="1096"/>
      <c r="L216" s="1157"/>
    </row>
    <row r="217" spans="1:75" ht="18" customHeight="1">
      <c r="A217" s="1167" t="s">
        <v>400</v>
      </c>
      <c r="B217" s="1166"/>
      <c r="C217" s="1168"/>
      <c r="D217" s="1169"/>
      <c r="E217" s="1170"/>
      <c r="F217" s="1171"/>
      <c r="G217" s="1169"/>
      <c r="H217" s="1170"/>
      <c r="I217" s="1171"/>
      <c r="J217" s="1169"/>
      <c r="K217" s="1170"/>
      <c r="L217" s="1171"/>
    </row>
    <row r="218" spans="1:75" ht="8.4499999999999993" customHeight="1">
      <c r="A218" s="1072"/>
      <c r="B218" s="1093"/>
      <c r="C218" s="1123"/>
      <c r="D218" s="1130"/>
      <c r="E218" s="1096"/>
      <c r="F218" s="1094"/>
      <c r="G218" s="1130"/>
      <c r="H218" s="1096"/>
      <c r="I218" s="1094"/>
      <c r="J218" s="1130"/>
      <c r="K218" s="1096"/>
      <c r="L218" s="1094"/>
    </row>
    <row r="219" spans="1:75" s="18" customFormat="1" ht="18" customHeight="1" thickBot="1">
      <c r="A219" s="1074" t="s">
        <v>342</v>
      </c>
      <c r="B219" s="1075"/>
      <c r="C219" s="1076"/>
      <c r="D219" s="1131"/>
      <c r="E219" s="1077"/>
      <c r="F219" s="1098">
        <f>SUM(F199:F218)</f>
        <v>0</v>
      </c>
      <c r="G219" s="1131"/>
      <c r="H219" s="1077"/>
      <c r="I219" s="1098">
        <f>SUM(I199:I218)</f>
        <v>0</v>
      </c>
      <c r="J219" s="1131"/>
      <c r="K219" s="1077"/>
      <c r="L219" s="1098">
        <f>SUM(L199:L218)</f>
        <v>0</v>
      </c>
      <c r="M219" s="31"/>
      <c r="N219" s="31"/>
      <c r="O219" s="31"/>
      <c r="P219" s="31"/>
      <c r="Q219" s="31"/>
      <c r="R219" s="31"/>
      <c r="S219" s="31"/>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c r="BA219" s="31"/>
      <c r="BB219" s="31"/>
      <c r="BC219" s="31"/>
      <c r="BD219" s="31"/>
      <c r="BE219" s="31"/>
      <c r="BF219" s="31"/>
      <c r="BG219" s="31"/>
      <c r="BH219" s="31"/>
      <c r="BI219" s="31"/>
      <c r="BJ219" s="31"/>
      <c r="BK219" s="31"/>
      <c r="BL219" s="31"/>
      <c r="BM219" s="31"/>
      <c r="BN219" s="31"/>
      <c r="BO219" s="31"/>
      <c r="BP219" s="31"/>
      <c r="BQ219" s="31"/>
      <c r="BR219" s="31"/>
      <c r="BS219" s="31"/>
      <c r="BT219" s="31"/>
      <c r="BU219" s="31"/>
      <c r="BV219" s="31"/>
      <c r="BW219" s="31"/>
    </row>
    <row r="220" spans="1:75" ht="10.9" customHeight="1">
      <c r="A220" s="1089"/>
      <c r="B220" s="1090"/>
      <c r="C220" s="1099"/>
      <c r="D220" s="1132"/>
      <c r="E220" s="1091"/>
      <c r="F220" s="1100"/>
      <c r="G220" s="1132"/>
      <c r="H220" s="1091"/>
      <c r="I220" s="1100"/>
      <c r="J220" s="1132"/>
      <c r="K220" s="1091"/>
      <c r="L220" s="1100"/>
    </row>
    <row r="221" spans="1:75" ht="18" customHeight="1">
      <c r="A221" s="1086" t="s">
        <v>335</v>
      </c>
      <c r="B221" s="1087"/>
      <c r="C221" s="1101"/>
      <c r="D221" s="1133"/>
      <c r="E221" s="1088"/>
      <c r="F221" s="1102">
        <f>+'Schedule I MH'!F369</f>
        <v>0</v>
      </c>
      <c r="G221" s="1133"/>
      <c r="H221" s="1088"/>
      <c r="I221" s="1102">
        <f>+'Schedule I MH'!K369</f>
        <v>0</v>
      </c>
      <c r="J221" s="1133"/>
      <c r="K221" s="1088"/>
      <c r="L221" s="1102">
        <f>+'Schedule I MH'!P369</f>
        <v>0</v>
      </c>
    </row>
    <row r="222" spans="1:75" ht="5.45" customHeight="1">
      <c r="A222" s="1078"/>
      <c r="B222" s="1079"/>
      <c r="C222" s="1103"/>
      <c r="D222" s="1134"/>
      <c r="E222" s="1080"/>
      <c r="F222" s="1094"/>
      <c r="G222" s="1134"/>
      <c r="H222" s="1080"/>
      <c r="I222" s="1094"/>
      <c r="J222" s="1134"/>
      <c r="K222" s="1080"/>
      <c r="L222" s="1094"/>
    </row>
    <row r="223" spans="1:75" ht="18" customHeight="1">
      <c r="A223" s="1086" t="s">
        <v>343</v>
      </c>
      <c r="B223" s="1087"/>
      <c r="C223" s="1101"/>
      <c r="D223" s="1133"/>
      <c r="E223" s="1088"/>
      <c r="F223" s="1102">
        <f>+IF(F219&lt;F221,F219,F221)</f>
        <v>0</v>
      </c>
      <c r="G223" s="1133"/>
      <c r="H223" s="1088"/>
      <c r="I223" s="1102">
        <f>+IF(I219&lt;I221,I219,I221)</f>
        <v>0</v>
      </c>
      <c r="J223" s="1133"/>
      <c r="K223" s="1088"/>
      <c r="L223" s="1102">
        <f>+IF(L219&lt;L221,L219,L221)</f>
        <v>0</v>
      </c>
    </row>
    <row r="224" spans="1:75" ht="5.45" customHeight="1">
      <c r="A224" s="1078"/>
      <c r="B224" s="1079"/>
      <c r="C224" s="1103"/>
      <c r="D224" s="1134"/>
      <c r="E224" s="1080"/>
      <c r="F224" s="1094"/>
      <c r="G224" s="1134"/>
      <c r="H224" s="1080"/>
      <c r="I224" s="1094"/>
      <c r="J224" s="1134"/>
      <c r="K224" s="1080"/>
      <c r="L224" s="1094"/>
    </row>
    <row r="225" spans="1:75" ht="18" customHeight="1">
      <c r="A225" s="1086" t="s">
        <v>336</v>
      </c>
      <c r="B225" s="1087"/>
      <c r="C225" s="1101"/>
      <c r="D225" s="1133"/>
      <c r="E225" s="1088"/>
      <c r="F225" s="1163">
        <f>+F180+F178</f>
        <v>0</v>
      </c>
      <c r="G225" s="1133"/>
      <c r="H225" s="1088"/>
      <c r="I225" s="1163">
        <f>+I180+I178</f>
        <v>0</v>
      </c>
      <c r="J225" s="1133"/>
      <c r="K225" s="1088"/>
      <c r="L225" s="1163">
        <f>+L180+L178</f>
        <v>0</v>
      </c>
    </row>
    <row r="226" spans="1:75" ht="18" customHeight="1">
      <c r="A226" s="1078"/>
      <c r="B226" s="1079"/>
      <c r="C226" s="1103"/>
      <c r="D226" s="1134"/>
      <c r="E226" s="1080"/>
      <c r="F226" s="1094"/>
      <c r="G226" s="1134"/>
      <c r="H226" s="1080"/>
      <c r="I226" s="1094"/>
      <c r="J226" s="1134"/>
      <c r="K226" s="1080"/>
      <c r="L226" s="1094"/>
    </row>
    <row r="227" spans="1:75" s="18" customFormat="1" ht="18" customHeight="1" thickBot="1">
      <c r="A227" s="1081" t="s">
        <v>337</v>
      </c>
      <c r="B227" s="1082"/>
      <c r="C227" s="1104"/>
      <c r="D227" s="1135"/>
      <c r="E227" s="1083"/>
      <c r="F227" s="1105">
        <f>+F223-F225</f>
        <v>0</v>
      </c>
      <c r="G227" s="1135"/>
      <c r="H227" s="1083"/>
      <c r="I227" s="1105">
        <f>+I223-I225</f>
        <v>0</v>
      </c>
      <c r="J227" s="1135"/>
      <c r="K227" s="1083"/>
      <c r="L227" s="1105">
        <f>+L223-L225</f>
        <v>0</v>
      </c>
      <c r="M227" s="31"/>
      <c r="N227" s="31"/>
      <c r="O227" s="31"/>
      <c r="P227" s="31"/>
      <c r="Q227" s="31"/>
      <c r="R227" s="31"/>
      <c r="S227" s="31"/>
      <c r="T227" s="31"/>
      <c r="U227" s="31"/>
      <c r="V227" s="31"/>
      <c r="W227" s="31"/>
      <c r="X227" s="31"/>
      <c r="Y227" s="31"/>
      <c r="Z227" s="31"/>
      <c r="AA227" s="31"/>
      <c r="AB227" s="31"/>
      <c r="AC227" s="31"/>
      <c r="AD227" s="31"/>
      <c r="AE227" s="31"/>
      <c r="AF227" s="31"/>
      <c r="AG227" s="31"/>
      <c r="AH227" s="31"/>
      <c r="AI227" s="31"/>
      <c r="AJ227" s="31"/>
      <c r="AK227" s="31"/>
      <c r="AL227" s="31"/>
      <c r="AM227" s="31"/>
      <c r="AN227" s="31"/>
      <c r="AO227" s="31"/>
      <c r="AP227" s="31"/>
      <c r="AQ227" s="31"/>
      <c r="AR227" s="31"/>
      <c r="AS227" s="31"/>
      <c r="AT227" s="31"/>
      <c r="AU227" s="31"/>
      <c r="AV227" s="31"/>
      <c r="AW227" s="31"/>
      <c r="AX227" s="31"/>
      <c r="AY227" s="31"/>
      <c r="AZ227" s="31"/>
      <c r="BA227" s="31"/>
      <c r="BB227" s="31"/>
      <c r="BC227" s="31"/>
      <c r="BD227" s="31"/>
      <c r="BE227" s="31"/>
      <c r="BF227" s="31"/>
      <c r="BG227" s="31"/>
      <c r="BH227" s="31"/>
      <c r="BI227" s="31"/>
      <c r="BJ227" s="31"/>
      <c r="BK227" s="31"/>
      <c r="BL227" s="31"/>
      <c r="BM227" s="31"/>
      <c r="BN227" s="31"/>
      <c r="BO227" s="31"/>
      <c r="BP227" s="31"/>
      <c r="BQ227" s="31"/>
      <c r="BR227" s="31"/>
      <c r="BS227" s="31"/>
      <c r="BT227" s="31"/>
      <c r="BU227" s="31"/>
      <c r="BV227" s="31"/>
      <c r="BW227" s="31"/>
    </row>
    <row r="228" spans="1:75" ht="13.5" thickTop="1">
      <c r="A228" s="1085" t="s">
        <v>339</v>
      </c>
      <c r="B228" s="342"/>
      <c r="C228" s="1106"/>
      <c r="D228" s="1128"/>
      <c r="E228" s="342"/>
      <c r="F228" s="1106"/>
    </row>
    <row r="229" spans="1:75">
      <c r="A229" s="1085" t="s">
        <v>401</v>
      </c>
      <c r="B229" s="342"/>
      <c r="C229" s="1106"/>
      <c r="D229" s="1128"/>
      <c r="E229" s="342"/>
      <c r="F229" s="1106"/>
    </row>
    <row r="230" spans="1:75" ht="14.45" customHeight="1">
      <c r="A230" s="52" t="str">
        <f>A42</f>
        <v>Certification of Exclusion and Debarment (Article 8)</v>
      </c>
      <c r="B230" s="342"/>
      <c r="C230" s="1143"/>
      <c r="D230" s="1128"/>
      <c r="E230" s="342"/>
      <c r="F230" s="1106"/>
    </row>
    <row r="231" spans="1:75" ht="94.15" customHeight="1">
      <c r="A231" s="1455" t="s">
        <v>344</v>
      </c>
      <c r="B231" s="1455"/>
      <c r="C231" s="1455"/>
      <c r="D231" s="1128"/>
      <c r="E231" s="342"/>
      <c r="F231" s="1106"/>
    </row>
    <row r="232" spans="1:75">
      <c r="A232" s="1144"/>
      <c r="B232" s="1145"/>
      <c r="C232" s="1146"/>
      <c r="D232" s="1147"/>
      <c r="E232" s="1145"/>
      <c r="F232" s="1148"/>
    </row>
    <row r="233" spans="1:75">
      <c r="A233" s="1149" t="s">
        <v>79</v>
      </c>
      <c r="B233" s="23"/>
      <c r="C233" s="1146"/>
      <c r="D233" s="1150" t="s">
        <v>154</v>
      </c>
      <c r="E233" s="23"/>
      <c r="F233" s="1146"/>
    </row>
    <row r="234" spans="1:75">
      <c r="A234" s="1144"/>
      <c r="B234" s="1145"/>
      <c r="C234" s="1146"/>
      <c r="D234" s="1147"/>
      <c r="E234" s="1145"/>
      <c r="F234" s="1148"/>
    </row>
    <row r="235" spans="1:75">
      <c r="A235" s="1149" t="s">
        <v>80</v>
      </c>
      <c r="B235" s="23"/>
      <c r="C235" s="1146"/>
      <c r="D235" s="1150" t="s">
        <v>81</v>
      </c>
      <c r="E235" s="23"/>
      <c r="F235" s="1146"/>
    </row>
    <row r="236" spans="1:75">
      <c r="A236" s="825" t="s">
        <v>289</v>
      </c>
      <c r="B236" s="97"/>
    </row>
    <row r="237" spans="1:75">
      <c r="A237" s="106" t="s">
        <v>290</v>
      </c>
      <c r="B237" s="97"/>
    </row>
    <row r="239" spans="1:75">
      <c r="A239" s="18" t="s">
        <v>341</v>
      </c>
    </row>
    <row r="240" spans="1:75">
      <c r="A240" s="350" t="s">
        <v>21</v>
      </c>
      <c r="B240" s="1453" t="str">
        <f>+B193</f>
        <v>Contractor Name</v>
      </c>
      <c r="C240" s="1453"/>
      <c r="E240" s="404" t="s">
        <v>90</v>
      </c>
      <c r="F240" s="1119" t="s">
        <v>402</v>
      </c>
      <c r="G240" s="1136"/>
      <c r="H240" s="404" t="s">
        <v>90</v>
      </c>
      <c r="I240" s="1119" t="str">
        <f>+F240</f>
        <v>EP1218</v>
      </c>
      <c r="K240" s="404" t="s">
        <v>90</v>
      </c>
      <c r="L240" s="1119" t="str">
        <f>+I240</f>
        <v>EP1218</v>
      </c>
    </row>
    <row r="241" spans="1:75">
      <c r="A241" s="350" t="s">
        <v>20</v>
      </c>
      <c r="B241" s="432" t="str">
        <f>+B194</f>
        <v>Contract Number</v>
      </c>
      <c r="C241" s="1124"/>
      <c r="E241" s="356" t="s">
        <v>340</v>
      </c>
      <c r="F241" s="1109">
        <f>+'Schedule I MH'!F380</f>
        <v>45108</v>
      </c>
      <c r="H241" s="356" t="s">
        <v>340</v>
      </c>
      <c r="I241" s="1109">
        <f>+F241</f>
        <v>45108</v>
      </c>
      <c r="K241" s="356" t="s">
        <v>340</v>
      </c>
      <c r="L241" s="1109">
        <f>+I241</f>
        <v>45108</v>
      </c>
    </row>
    <row r="242" spans="1:75">
      <c r="B242" s="1107"/>
      <c r="C242" s="1125"/>
      <c r="E242" s="1108" t="s">
        <v>151</v>
      </c>
      <c r="F242" s="412">
        <f>+'Schedule I MH'!H380</f>
        <v>45291</v>
      </c>
      <c r="H242" s="1108" t="s">
        <v>151</v>
      </c>
      <c r="I242" s="412">
        <f>+F242</f>
        <v>45291</v>
      </c>
      <c r="K242" s="1108" t="s">
        <v>151</v>
      </c>
      <c r="L242" s="412">
        <f>+I242</f>
        <v>45291</v>
      </c>
    </row>
    <row r="243" spans="1:75" ht="13.5" thickBot="1">
      <c r="B243" s="342"/>
      <c r="C243" s="1106"/>
      <c r="D243" s="1128"/>
      <c r="E243" s="342"/>
      <c r="F243" s="1106"/>
    </row>
    <row r="244" spans="1:75" ht="14.25" thickTop="1" thickBot="1">
      <c r="B244" s="342"/>
      <c r="C244" s="1106"/>
      <c r="D244" s="1450" t="str">
        <f>'Schedule I MH'!$D$383</f>
        <v>Program Name 1</v>
      </c>
      <c r="E244" s="1451"/>
      <c r="F244" s="1452"/>
      <c r="G244" s="1450" t="str">
        <f>'Schedule I MH'!$I$383</f>
        <v>Program Name 2</v>
      </c>
      <c r="H244" s="1451"/>
      <c r="I244" s="1452"/>
      <c r="J244" s="1450" t="str">
        <f>'Schedule I MH'!$N$383</f>
        <v>Program Name 3</v>
      </c>
      <c r="K244" s="1451"/>
      <c r="L244" s="1452"/>
    </row>
    <row r="245" spans="1:75" ht="39.75" thickTop="1" thickBot="1">
      <c r="A245" s="1110" t="s">
        <v>330</v>
      </c>
      <c r="B245" s="1111" t="s">
        <v>316</v>
      </c>
      <c r="C245" s="1112" t="s">
        <v>329</v>
      </c>
      <c r="D245" s="1129" t="s">
        <v>338</v>
      </c>
      <c r="E245" s="1113" t="s">
        <v>331</v>
      </c>
      <c r="F245" s="1114" t="s">
        <v>332</v>
      </c>
      <c r="G245" s="1129" t="s">
        <v>338</v>
      </c>
      <c r="H245" s="1113" t="s">
        <v>331</v>
      </c>
      <c r="I245" s="1114" t="s">
        <v>332</v>
      </c>
      <c r="J245" s="1129" t="s">
        <v>338</v>
      </c>
      <c r="K245" s="1113" t="s">
        <v>331</v>
      </c>
      <c r="L245" s="1114" t="s">
        <v>332</v>
      </c>
    </row>
    <row r="246" spans="1:75" s="1070" customFormat="1" ht="18" customHeight="1" thickTop="1" thickBot="1">
      <c r="A246" s="1115" t="s">
        <v>328</v>
      </c>
      <c r="B246" s="1116" t="s">
        <v>317</v>
      </c>
      <c r="C246" s="1121">
        <v>2.4</v>
      </c>
      <c r="D246" s="1137">
        <f>'Schedule II-Redetermination'!D276</f>
        <v>0</v>
      </c>
      <c r="E246" s="1117">
        <f>+D246+E199</f>
        <v>0</v>
      </c>
      <c r="F246" s="1118">
        <f>+E246*C246</f>
        <v>0</v>
      </c>
      <c r="G246" s="1137"/>
      <c r="H246" s="1117">
        <f>+G246+H199</f>
        <v>0</v>
      </c>
      <c r="I246" s="1118">
        <f>+H246*C246</f>
        <v>0</v>
      </c>
      <c r="J246" s="1137"/>
      <c r="K246" s="1117">
        <f>+J246+K199</f>
        <v>0</v>
      </c>
      <c r="L246" s="1118">
        <f>+K246*C246</f>
        <v>0</v>
      </c>
      <c r="M246" s="1151"/>
      <c r="N246" s="1151"/>
      <c r="O246" s="1151"/>
      <c r="P246" s="1151"/>
      <c r="Q246" s="1151"/>
      <c r="R246" s="1151"/>
      <c r="S246" s="1151"/>
      <c r="T246" s="1151"/>
      <c r="U246" s="1151"/>
      <c r="V246" s="1151"/>
      <c r="W246" s="1151"/>
      <c r="X246" s="1151"/>
      <c r="Y246" s="1151"/>
      <c r="Z246" s="1151"/>
      <c r="AA246" s="1151"/>
      <c r="AB246" s="1151"/>
      <c r="AC246" s="1151"/>
      <c r="AD246" s="1151"/>
      <c r="AE246" s="1151"/>
      <c r="AF246" s="1151"/>
      <c r="AG246" s="1151"/>
      <c r="AH246" s="1151"/>
      <c r="AI246" s="1151"/>
      <c r="AJ246" s="1151"/>
      <c r="AK246" s="1151"/>
      <c r="AL246" s="1151"/>
      <c r="AM246" s="1151"/>
      <c r="AN246" s="1151"/>
      <c r="AO246" s="1151"/>
      <c r="AP246" s="1151"/>
      <c r="AQ246" s="1151"/>
      <c r="AR246" s="1151"/>
      <c r="AS246" s="1151"/>
      <c r="AT246" s="1151"/>
      <c r="AU246" s="1151"/>
      <c r="AV246" s="1151"/>
      <c r="AW246" s="1151"/>
      <c r="AX246" s="1151"/>
      <c r="AY246" s="1151"/>
      <c r="AZ246" s="1151"/>
      <c r="BA246" s="1151"/>
      <c r="BB246" s="1151"/>
      <c r="BC246" s="1151"/>
      <c r="BD246" s="1151"/>
      <c r="BE246" s="1151"/>
      <c r="BF246" s="1151"/>
      <c r="BG246" s="1151"/>
      <c r="BH246" s="1151"/>
      <c r="BI246" s="1151"/>
      <c r="BJ246" s="1151"/>
      <c r="BK246" s="1151"/>
      <c r="BL246" s="1151"/>
      <c r="BM246" s="1151"/>
      <c r="BN246" s="1151"/>
      <c r="BO246" s="1151"/>
      <c r="BP246" s="1151"/>
      <c r="BQ246" s="1151"/>
      <c r="BR246" s="1151"/>
      <c r="BS246" s="1151"/>
      <c r="BT246" s="1151"/>
      <c r="BU246" s="1151"/>
      <c r="BV246" s="1151"/>
      <c r="BW246" s="1151"/>
    </row>
    <row r="247" spans="1:75" ht="18" customHeight="1" thickTop="1">
      <c r="A247" s="1071"/>
      <c r="B247" s="1097" t="s">
        <v>333</v>
      </c>
      <c r="C247" s="1121">
        <v>2.4</v>
      </c>
      <c r="D247" s="1138">
        <f>'Schedule II-Redetermination'!D277</f>
        <v>0</v>
      </c>
      <c r="E247" s="1095">
        <f>+D247+E200</f>
        <v>0</v>
      </c>
      <c r="F247" s="1092">
        <f t="shared" ref="F247" si="54">+E247*C247</f>
        <v>0</v>
      </c>
      <c r="G247" s="1138"/>
      <c r="H247" s="1095">
        <f>+G247+H200</f>
        <v>0</v>
      </c>
      <c r="I247" s="1092">
        <f>+H247*C247</f>
        <v>0</v>
      </c>
      <c r="J247" s="1138"/>
      <c r="K247" s="1095">
        <f>+J247+K200</f>
        <v>0</v>
      </c>
      <c r="L247" s="1092">
        <f>+K247*C247</f>
        <v>0</v>
      </c>
    </row>
    <row r="248" spans="1:75" ht="7.15" customHeight="1">
      <c r="A248" s="1072"/>
      <c r="B248" s="1164"/>
      <c r="C248" s="1123"/>
      <c r="D248" s="1173"/>
      <c r="E248" s="1096"/>
      <c r="F248" s="1094"/>
      <c r="G248" s="1173"/>
      <c r="H248" s="1096"/>
      <c r="I248" s="1094"/>
      <c r="J248" s="1173"/>
      <c r="K248" s="1096"/>
      <c r="L248" s="1094"/>
    </row>
    <row r="249" spans="1:75" ht="18" customHeight="1">
      <c r="A249" s="1158" t="s">
        <v>321</v>
      </c>
      <c r="B249" s="1159" t="s">
        <v>318</v>
      </c>
      <c r="C249" s="1160">
        <v>3.1</v>
      </c>
      <c r="D249" s="1161">
        <f>'Schedule II-Redetermination'!D279</f>
        <v>0</v>
      </c>
      <c r="E249" s="1162">
        <f t="shared" ref="E249:E255" si="55">+D249+E202</f>
        <v>0</v>
      </c>
      <c r="F249" s="1163">
        <f t="shared" ref="F249:F255" si="56">+E249*C249</f>
        <v>0</v>
      </c>
      <c r="G249" s="1161"/>
      <c r="H249" s="1162">
        <f t="shared" ref="H249:H255" si="57">+G249+H202</f>
        <v>0</v>
      </c>
      <c r="I249" s="1163">
        <f t="shared" ref="I249:I255" si="58">+H249*C249</f>
        <v>0</v>
      </c>
      <c r="J249" s="1161"/>
      <c r="K249" s="1162">
        <f t="shared" ref="K249:K255" si="59">+J249+K202</f>
        <v>0</v>
      </c>
      <c r="L249" s="1163">
        <f t="shared" ref="L249:L255" si="60">+K249*C249</f>
        <v>0</v>
      </c>
    </row>
    <row r="250" spans="1:75" ht="18" customHeight="1">
      <c r="A250" s="1071"/>
      <c r="B250" s="1097" t="s">
        <v>319</v>
      </c>
      <c r="C250" s="1160">
        <v>3.1</v>
      </c>
      <c r="D250" s="1161">
        <f>'Schedule II-Redetermination'!D280</f>
        <v>0</v>
      </c>
      <c r="E250" s="1095">
        <f t="shared" si="55"/>
        <v>0</v>
      </c>
      <c r="F250" s="1092">
        <f t="shared" si="56"/>
        <v>0</v>
      </c>
      <c r="G250" s="1138"/>
      <c r="H250" s="1095">
        <f t="shared" si="57"/>
        <v>0</v>
      </c>
      <c r="I250" s="1092">
        <f t="shared" si="58"/>
        <v>0</v>
      </c>
      <c r="J250" s="1138"/>
      <c r="K250" s="1095">
        <f t="shared" si="59"/>
        <v>0</v>
      </c>
      <c r="L250" s="1092">
        <f t="shared" si="60"/>
        <v>0</v>
      </c>
    </row>
    <row r="251" spans="1:75" ht="18" customHeight="1">
      <c r="A251" s="1071"/>
      <c r="B251" s="1097" t="s">
        <v>320</v>
      </c>
      <c r="C251" s="1160">
        <v>3.1</v>
      </c>
      <c r="D251" s="1161">
        <f>'Schedule II-Redetermination'!D281</f>
        <v>0</v>
      </c>
      <c r="E251" s="1095">
        <f t="shared" si="55"/>
        <v>0</v>
      </c>
      <c r="F251" s="1092">
        <f t="shared" si="56"/>
        <v>0</v>
      </c>
      <c r="G251" s="1138"/>
      <c r="H251" s="1095">
        <f t="shared" si="57"/>
        <v>0</v>
      </c>
      <c r="I251" s="1092">
        <f t="shared" si="58"/>
        <v>0</v>
      </c>
      <c r="J251" s="1138"/>
      <c r="K251" s="1095">
        <f t="shared" si="59"/>
        <v>0</v>
      </c>
      <c r="L251" s="1092">
        <f t="shared" si="60"/>
        <v>0</v>
      </c>
    </row>
    <row r="252" spans="1:75" ht="18" customHeight="1">
      <c r="A252" s="1071"/>
      <c r="B252" s="1097" t="s">
        <v>322</v>
      </c>
      <c r="C252" s="1160">
        <v>3.1</v>
      </c>
      <c r="D252" s="1161">
        <f>'Schedule II-Redetermination'!D282</f>
        <v>0</v>
      </c>
      <c r="E252" s="1095">
        <f t="shared" si="55"/>
        <v>0</v>
      </c>
      <c r="F252" s="1092">
        <f t="shared" si="56"/>
        <v>0</v>
      </c>
      <c r="G252" s="1138"/>
      <c r="H252" s="1095">
        <f t="shared" si="57"/>
        <v>0</v>
      </c>
      <c r="I252" s="1092">
        <f t="shared" si="58"/>
        <v>0</v>
      </c>
      <c r="J252" s="1138"/>
      <c r="K252" s="1095">
        <f t="shared" si="59"/>
        <v>0</v>
      </c>
      <c r="L252" s="1092">
        <f t="shared" si="60"/>
        <v>0</v>
      </c>
    </row>
    <row r="253" spans="1:75" ht="18" customHeight="1">
      <c r="A253" s="1071"/>
      <c r="B253" s="1097" t="s">
        <v>323</v>
      </c>
      <c r="C253" s="1160">
        <v>3.1</v>
      </c>
      <c r="D253" s="1161">
        <f>'Schedule II-Redetermination'!D283</f>
        <v>0</v>
      </c>
      <c r="E253" s="1095">
        <f t="shared" si="55"/>
        <v>0</v>
      </c>
      <c r="F253" s="1092">
        <f t="shared" si="56"/>
        <v>0</v>
      </c>
      <c r="G253" s="1138"/>
      <c r="H253" s="1095">
        <f t="shared" si="57"/>
        <v>0</v>
      </c>
      <c r="I253" s="1092">
        <f t="shared" si="58"/>
        <v>0</v>
      </c>
      <c r="J253" s="1138"/>
      <c r="K253" s="1095">
        <f t="shared" si="59"/>
        <v>0</v>
      </c>
      <c r="L253" s="1092">
        <f t="shared" si="60"/>
        <v>0</v>
      </c>
    </row>
    <row r="254" spans="1:75" ht="18" customHeight="1">
      <c r="A254" s="1071"/>
      <c r="B254" s="1097" t="s">
        <v>324</v>
      </c>
      <c r="C254" s="1160">
        <v>3.1</v>
      </c>
      <c r="D254" s="1161">
        <f>'Schedule II-Redetermination'!D284</f>
        <v>0</v>
      </c>
      <c r="E254" s="1095">
        <f t="shared" si="55"/>
        <v>0</v>
      </c>
      <c r="F254" s="1092">
        <f t="shared" si="56"/>
        <v>0</v>
      </c>
      <c r="G254" s="1138"/>
      <c r="H254" s="1095">
        <f t="shared" si="57"/>
        <v>0</v>
      </c>
      <c r="I254" s="1092">
        <f t="shared" si="58"/>
        <v>0</v>
      </c>
      <c r="J254" s="1138"/>
      <c r="K254" s="1095">
        <f t="shared" si="59"/>
        <v>0</v>
      </c>
      <c r="L254" s="1092">
        <f t="shared" si="60"/>
        <v>0</v>
      </c>
    </row>
    <row r="255" spans="1:75" ht="18" customHeight="1">
      <c r="A255" s="1071"/>
      <c r="B255" s="1097" t="s">
        <v>325</v>
      </c>
      <c r="C255" s="1160">
        <v>3.1</v>
      </c>
      <c r="D255" s="1161">
        <f>'Schedule II-Redetermination'!D285</f>
        <v>0</v>
      </c>
      <c r="E255" s="1095">
        <f t="shared" si="55"/>
        <v>0</v>
      </c>
      <c r="F255" s="1092">
        <f t="shared" si="56"/>
        <v>0</v>
      </c>
      <c r="G255" s="1138"/>
      <c r="H255" s="1095">
        <f t="shared" si="57"/>
        <v>0</v>
      </c>
      <c r="I255" s="1092">
        <f t="shared" si="58"/>
        <v>0</v>
      </c>
      <c r="J255" s="1138"/>
      <c r="K255" s="1095">
        <f t="shared" si="59"/>
        <v>0</v>
      </c>
      <c r="L255" s="1092">
        <f t="shared" si="60"/>
        <v>0</v>
      </c>
    </row>
    <row r="256" spans="1:75" ht="7.15" customHeight="1">
      <c r="A256" s="1072"/>
      <c r="B256" s="1093"/>
      <c r="C256" s="1123"/>
      <c r="D256" s="1173"/>
      <c r="E256" s="1096"/>
      <c r="F256" s="1094"/>
      <c r="G256" s="1173"/>
      <c r="H256" s="1096"/>
      <c r="I256" s="1094"/>
      <c r="J256" s="1173"/>
      <c r="K256" s="1096"/>
      <c r="L256" s="1094"/>
    </row>
    <row r="257" spans="1:75" ht="18" customHeight="1">
      <c r="A257" s="1158" t="s">
        <v>326</v>
      </c>
      <c r="B257" s="1159" t="s">
        <v>334</v>
      </c>
      <c r="C257" s="1160">
        <v>5.4</v>
      </c>
      <c r="D257" s="1161">
        <f>'Schedule II-Redetermination'!D287</f>
        <v>0</v>
      </c>
      <c r="E257" s="1162">
        <f>+D257+E210</f>
        <v>0</v>
      </c>
      <c r="F257" s="1163">
        <f t="shared" ref="F257:F259" si="61">+E257*C257</f>
        <v>0</v>
      </c>
      <c r="G257" s="1161"/>
      <c r="H257" s="1162">
        <f>+G257+H210</f>
        <v>0</v>
      </c>
      <c r="I257" s="1163">
        <f>+H257*C257</f>
        <v>0</v>
      </c>
      <c r="J257" s="1161"/>
      <c r="K257" s="1162">
        <f>+J257+K210</f>
        <v>0</v>
      </c>
      <c r="L257" s="1163">
        <f>+K257*C257</f>
        <v>0</v>
      </c>
    </row>
    <row r="258" spans="1:75" ht="7.15" customHeight="1">
      <c r="A258" s="1072"/>
      <c r="B258" s="1093"/>
      <c r="C258" s="1123"/>
      <c r="D258" s="1173"/>
      <c r="E258" s="1096"/>
      <c r="F258" s="1094"/>
      <c r="G258" s="1173"/>
      <c r="H258" s="1096"/>
      <c r="I258" s="1094"/>
      <c r="J258" s="1173"/>
      <c r="K258" s="1096"/>
      <c r="L258" s="1094"/>
    </row>
    <row r="259" spans="1:75" ht="18" customHeight="1">
      <c r="A259" s="1158" t="s">
        <v>327</v>
      </c>
      <c r="B259" s="1159" t="s">
        <v>327</v>
      </c>
      <c r="C259" s="1160">
        <v>4.3499999999999996</v>
      </c>
      <c r="D259" s="1161">
        <f>'Schedule II-Redetermination'!D289</f>
        <v>0</v>
      </c>
      <c r="E259" s="1162">
        <f>+D259+E212</f>
        <v>0</v>
      </c>
      <c r="F259" s="1163">
        <f t="shared" si="61"/>
        <v>0</v>
      </c>
      <c r="G259" s="1161"/>
      <c r="H259" s="1162">
        <f>+G259+H212</f>
        <v>0</v>
      </c>
      <c r="I259" s="1163">
        <f>+H259*C259</f>
        <v>0</v>
      </c>
      <c r="J259" s="1161"/>
      <c r="K259" s="1162">
        <f>+J259+K212</f>
        <v>0</v>
      </c>
      <c r="L259" s="1163">
        <f>+K259*C259</f>
        <v>0</v>
      </c>
    </row>
    <row r="260" spans="1:75" ht="6" customHeight="1">
      <c r="A260" s="1072"/>
      <c r="B260" s="1093"/>
      <c r="C260" s="1123"/>
      <c r="D260" s="1172"/>
      <c r="E260" s="1096"/>
      <c r="F260" s="1094"/>
      <c r="G260" s="1172"/>
      <c r="H260" s="1096"/>
      <c r="I260" s="1094"/>
      <c r="J260" s="1172"/>
      <c r="K260" s="1096"/>
      <c r="L260" s="1094"/>
    </row>
    <row r="261" spans="1:75" ht="18" customHeight="1">
      <c r="A261" s="1165" t="s">
        <v>397</v>
      </c>
      <c r="B261" s="1166" t="s">
        <v>399</v>
      </c>
      <c r="C261" s="1160">
        <v>3.1</v>
      </c>
      <c r="D261" s="1161">
        <f>'Schedule II-Redetermination'!D291</f>
        <v>0</v>
      </c>
      <c r="E261" s="1162">
        <f>+D261+E214</f>
        <v>0</v>
      </c>
      <c r="F261" s="1163">
        <f t="shared" ref="F261:F262" si="62">+E261*C261</f>
        <v>0</v>
      </c>
      <c r="G261" s="1161"/>
      <c r="H261" s="1162">
        <f>+G261+H214</f>
        <v>0</v>
      </c>
      <c r="I261" s="1163">
        <f>+H261*C261</f>
        <v>0</v>
      </c>
      <c r="J261" s="1161"/>
      <c r="K261" s="1162">
        <f>+J261+K214</f>
        <v>0</v>
      </c>
      <c r="L261" s="1163">
        <f>+K261*C261</f>
        <v>0</v>
      </c>
    </row>
    <row r="262" spans="1:75" ht="18" customHeight="1">
      <c r="A262" s="1072"/>
      <c r="B262" s="1093" t="s">
        <v>398</v>
      </c>
      <c r="C262" s="1160">
        <v>3.1</v>
      </c>
      <c r="D262" s="1138">
        <f>'Schedule II-Redetermination'!D292</f>
        <v>0</v>
      </c>
      <c r="E262" s="1162">
        <f>+D262+E215</f>
        <v>0</v>
      </c>
      <c r="F262" s="1163">
        <f t="shared" si="62"/>
        <v>0</v>
      </c>
      <c r="G262" s="1138"/>
      <c r="H262" s="1162">
        <f>+G262+H215</f>
        <v>0</v>
      </c>
      <c r="I262" s="1163">
        <f>+H262*C262</f>
        <v>0</v>
      </c>
      <c r="J262" s="1138"/>
      <c r="K262" s="1162">
        <f>+J262+K215</f>
        <v>0</v>
      </c>
      <c r="L262" s="1163">
        <f>+K262*C262</f>
        <v>0</v>
      </c>
    </row>
    <row r="263" spans="1:75" ht="8.4499999999999993" customHeight="1">
      <c r="A263" s="1072"/>
      <c r="B263" s="1093"/>
      <c r="C263" s="1123"/>
      <c r="D263" s="1130"/>
      <c r="E263" s="1096"/>
      <c r="F263" s="1157"/>
      <c r="G263" s="1130"/>
      <c r="H263" s="1096"/>
      <c r="I263" s="1157"/>
      <c r="J263" s="1130"/>
      <c r="K263" s="1096"/>
      <c r="L263" s="1157"/>
    </row>
    <row r="264" spans="1:75" ht="18" customHeight="1">
      <c r="A264" s="1167" t="s">
        <v>400</v>
      </c>
      <c r="B264" s="1166"/>
      <c r="C264" s="1168"/>
      <c r="D264" s="1169"/>
      <c r="E264" s="1170"/>
      <c r="F264" s="1171"/>
      <c r="G264" s="1169"/>
      <c r="H264" s="1170"/>
      <c r="I264" s="1171"/>
      <c r="J264" s="1169"/>
      <c r="K264" s="1170"/>
      <c r="L264" s="1171"/>
    </row>
    <row r="265" spans="1:75" ht="8.4499999999999993" customHeight="1">
      <c r="A265" s="1072"/>
      <c r="B265" s="1093"/>
      <c r="C265" s="1123"/>
      <c r="D265" s="1130"/>
      <c r="E265" s="1096"/>
      <c r="F265" s="1094"/>
      <c r="G265" s="1130"/>
      <c r="H265" s="1096"/>
      <c r="I265" s="1094"/>
      <c r="J265" s="1130"/>
      <c r="K265" s="1096"/>
      <c r="L265" s="1094"/>
    </row>
    <row r="266" spans="1:75" s="18" customFormat="1" ht="18" customHeight="1" thickBot="1">
      <c r="A266" s="1074" t="s">
        <v>342</v>
      </c>
      <c r="B266" s="1075"/>
      <c r="C266" s="1076"/>
      <c r="D266" s="1131"/>
      <c r="E266" s="1077"/>
      <c r="F266" s="1098">
        <f>SUM(F246:F265)</f>
        <v>0</v>
      </c>
      <c r="G266" s="1131"/>
      <c r="H266" s="1077"/>
      <c r="I266" s="1098">
        <f>SUM(I246:I265)</f>
        <v>0</v>
      </c>
      <c r="J266" s="1131"/>
      <c r="K266" s="1077"/>
      <c r="L266" s="1098">
        <f>SUM(L246:L265)</f>
        <v>0</v>
      </c>
      <c r="M266" s="31"/>
      <c r="N266" s="31"/>
      <c r="O266" s="31"/>
      <c r="P266" s="31"/>
      <c r="Q266" s="31"/>
      <c r="R266" s="31"/>
      <c r="S266" s="31"/>
      <c r="T266" s="31"/>
      <c r="U266" s="31"/>
      <c r="V266" s="31"/>
      <c r="W266" s="31"/>
      <c r="X266" s="31"/>
      <c r="Y266" s="31"/>
      <c r="Z266" s="31"/>
      <c r="AA266" s="31"/>
      <c r="AB266" s="31"/>
      <c r="AC266" s="31"/>
      <c r="AD266" s="31"/>
      <c r="AE266" s="31"/>
      <c r="AF266" s="31"/>
      <c r="AG266" s="31"/>
      <c r="AH266" s="31"/>
      <c r="AI266" s="31"/>
      <c r="AJ266" s="31"/>
      <c r="AK266" s="31"/>
      <c r="AL266" s="31"/>
      <c r="AM266" s="31"/>
      <c r="AN266" s="31"/>
      <c r="AO266" s="31"/>
      <c r="AP266" s="31"/>
      <c r="AQ266" s="31"/>
      <c r="AR266" s="31"/>
      <c r="AS266" s="31"/>
      <c r="AT266" s="31"/>
      <c r="AU266" s="31"/>
      <c r="AV266" s="31"/>
      <c r="AW266" s="31"/>
      <c r="AX266" s="31"/>
      <c r="AY266" s="31"/>
      <c r="AZ266" s="31"/>
      <c r="BA266" s="31"/>
      <c r="BB266" s="31"/>
      <c r="BC266" s="31"/>
      <c r="BD266" s="31"/>
      <c r="BE266" s="31"/>
      <c r="BF266" s="31"/>
      <c r="BG266" s="31"/>
      <c r="BH266" s="31"/>
      <c r="BI266" s="31"/>
      <c r="BJ266" s="31"/>
      <c r="BK266" s="31"/>
      <c r="BL266" s="31"/>
      <c r="BM266" s="31"/>
      <c r="BN266" s="31"/>
      <c r="BO266" s="31"/>
      <c r="BP266" s="31"/>
      <c r="BQ266" s="31"/>
      <c r="BR266" s="31"/>
      <c r="BS266" s="31"/>
      <c r="BT266" s="31"/>
      <c r="BU266" s="31"/>
      <c r="BV266" s="31"/>
      <c r="BW266" s="31"/>
    </row>
    <row r="267" spans="1:75" ht="10.9" customHeight="1">
      <c r="A267" s="1089"/>
      <c r="B267" s="1090"/>
      <c r="C267" s="1099"/>
      <c r="D267" s="1132"/>
      <c r="E267" s="1091"/>
      <c r="F267" s="1100"/>
      <c r="G267" s="1132"/>
      <c r="H267" s="1091"/>
      <c r="I267" s="1100"/>
      <c r="J267" s="1132"/>
      <c r="K267" s="1091"/>
      <c r="L267" s="1100"/>
    </row>
    <row r="268" spans="1:75" ht="18" customHeight="1">
      <c r="A268" s="1086" t="s">
        <v>335</v>
      </c>
      <c r="B268" s="1087"/>
      <c r="C268" s="1101"/>
      <c r="D268" s="1133"/>
      <c r="E268" s="1088"/>
      <c r="F268" s="1102">
        <f>+'Schedule I MH'!F444</f>
        <v>0</v>
      </c>
      <c r="G268" s="1133"/>
      <c r="H268" s="1088"/>
      <c r="I268" s="1102">
        <f>+'Schedule I MH'!K444</f>
        <v>0</v>
      </c>
      <c r="J268" s="1133"/>
      <c r="K268" s="1088"/>
      <c r="L268" s="1102">
        <f>+'Schedule I MH'!P444</f>
        <v>0</v>
      </c>
    </row>
    <row r="269" spans="1:75" ht="5.45" customHeight="1">
      <c r="A269" s="1078"/>
      <c r="B269" s="1079"/>
      <c r="C269" s="1103"/>
      <c r="D269" s="1134"/>
      <c r="E269" s="1080"/>
      <c r="F269" s="1094"/>
      <c r="G269" s="1134"/>
      <c r="H269" s="1080"/>
      <c r="I269" s="1094"/>
      <c r="J269" s="1134"/>
      <c r="K269" s="1080"/>
      <c r="L269" s="1094"/>
    </row>
    <row r="270" spans="1:75" ht="18" customHeight="1">
      <c r="A270" s="1086" t="s">
        <v>343</v>
      </c>
      <c r="B270" s="1087"/>
      <c r="C270" s="1101"/>
      <c r="D270" s="1133"/>
      <c r="E270" s="1088"/>
      <c r="F270" s="1102">
        <f>+IF(F266&lt;F268,F266,F268)</f>
        <v>0</v>
      </c>
      <c r="G270" s="1133"/>
      <c r="H270" s="1088"/>
      <c r="I270" s="1102">
        <f>+IF(I266&lt;I268,I266,I268)</f>
        <v>0</v>
      </c>
      <c r="J270" s="1133"/>
      <c r="K270" s="1088"/>
      <c r="L270" s="1102">
        <f>+IF(L266&lt;L268,L266,L268)</f>
        <v>0</v>
      </c>
    </row>
    <row r="271" spans="1:75" ht="5.45" customHeight="1">
      <c r="A271" s="1078"/>
      <c r="B271" s="1079"/>
      <c r="C271" s="1103"/>
      <c r="D271" s="1134"/>
      <c r="E271" s="1080"/>
      <c r="F271" s="1094"/>
      <c r="G271" s="1134"/>
      <c r="H271" s="1080"/>
      <c r="I271" s="1094"/>
      <c r="J271" s="1134"/>
      <c r="K271" s="1080"/>
      <c r="L271" s="1094"/>
    </row>
    <row r="272" spans="1:75" ht="18" customHeight="1">
      <c r="A272" s="1086" t="s">
        <v>336</v>
      </c>
      <c r="B272" s="1087"/>
      <c r="C272" s="1101"/>
      <c r="D272" s="1133"/>
      <c r="E272" s="1088"/>
      <c r="F272" s="1163">
        <f>+F225+F227</f>
        <v>0</v>
      </c>
      <c r="G272" s="1133"/>
      <c r="H272" s="1088"/>
      <c r="I272" s="1163">
        <f>+I225+I227</f>
        <v>0</v>
      </c>
      <c r="J272" s="1133"/>
      <c r="K272" s="1088"/>
      <c r="L272" s="1163">
        <f>+L225+L227</f>
        <v>0</v>
      </c>
    </row>
    <row r="273" spans="1:75" ht="18" customHeight="1">
      <c r="A273" s="1078"/>
      <c r="B273" s="1079"/>
      <c r="C273" s="1103"/>
      <c r="D273" s="1134"/>
      <c r="E273" s="1080"/>
      <c r="F273" s="1094"/>
      <c r="G273" s="1134"/>
      <c r="H273" s="1080"/>
      <c r="I273" s="1094"/>
      <c r="J273" s="1134"/>
      <c r="K273" s="1080"/>
      <c r="L273" s="1094"/>
    </row>
    <row r="274" spans="1:75" s="18" customFormat="1" ht="18" customHeight="1" thickBot="1">
      <c r="A274" s="1081" t="s">
        <v>337</v>
      </c>
      <c r="B274" s="1082"/>
      <c r="C274" s="1104"/>
      <c r="D274" s="1135"/>
      <c r="E274" s="1083"/>
      <c r="F274" s="1105">
        <f>+F270-F272</f>
        <v>0</v>
      </c>
      <c r="G274" s="1135"/>
      <c r="H274" s="1083"/>
      <c r="I274" s="1105">
        <f>+I270-I272</f>
        <v>0</v>
      </c>
      <c r="J274" s="1135"/>
      <c r="K274" s="1083"/>
      <c r="L274" s="1105">
        <f>+L270-L272</f>
        <v>0</v>
      </c>
      <c r="M274" s="31"/>
      <c r="N274" s="31"/>
      <c r="O274" s="31"/>
      <c r="P274" s="31"/>
      <c r="Q274" s="31"/>
      <c r="R274" s="31"/>
      <c r="S274" s="31"/>
      <c r="T274" s="31"/>
      <c r="U274" s="31"/>
      <c r="V274" s="31"/>
      <c r="W274" s="31"/>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c r="BA274" s="31"/>
      <c r="BB274" s="31"/>
      <c r="BC274" s="31"/>
      <c r="BD274" s="31"/>
      <c r="BE274" s="31"/>
      <c r="BF274" s="31"/>
      <c r="BG274" s="31"/>
      <c r="BH274" s="31"/>
      <c r="BI274" s="31"/>
      <c r="BJ274" s="31"/>
      <c r="BK274" s="31"/>
      <c r="BL274" s="31"/>
      <c r="BM274" s="31"/>
      <c r="BN274" s="31"/>
      <c r="BO274" s="31"/>
      <c r="BP274" s="31"/>
      <c r="BQ274" s="31"/>
      <c r="BR274" s="31"/>
      <c r="BS274" s="31"/>
      <c r="BT274" s="31"/>
      <c r="BU274" s="31"/>
      <c r="BV274" s="31"/>
      <c r="BW274" s="31"/>
    </row>
    <row r="275" spans="1:75" ht="13.5" thickTop="1">
      <c r="A275" s="1085" t="s">
        <v>339</v>
      </c>
      <c r="B275" s="342"/>
      <c r="C275" s="1106"/>
      <c r="D275" s="1128"/>
      <c r="E275" s="342"/>
      <c r="F275" s="1106"/>
    </row>
    <row r="276" spans="1:75">
      <c r="A276" s="1085" t="s">
        <v>401</v>
      </c>
      <c r="B276" s="342"/>
      <c r="C276" s="1106"/>
      <c r="D276" s="1128"/>
      <c r="E276" s="342"/>
      <c r="F276" s="1106"/>
    </row>
    <row r="277" spans="1:75" ht="14.45" customHeight="1">
      <c r="A277" s="52" t="str">
        <f>A42</f>
        <v>Certification of Exclusion and Debarment (Article 8)</v>
      </c>
      <c r="B277" s="342"/>
      <c r="C277" s="1143"/>
      <c r="D277" s="1128"/>
      <c r="E277" s="342"/>
      <c r="F277" s="1106"/>
    </row>
    <row r="278" spans="1:75" ht="94.15" customHeight="1">
      <c r="A278" s="1455" t="s">
        <v>344</v>
      </c>
      <c r="B278" s="1455"/>
      <c r="C278" s="1455"/>
      <c r="D278" s="1128"/>
      <c r="E278" s="342"/>
      <c r="F278" s="1106"/>
    </row>
    <row r="279" spans="1:75">
      <c r="A279" s="1144"/>
      <c r="B279" s="1145"/>
      <c r="C279" s="1146"/>
      <c r="D279" s="1147"/>
      <c r="E279" s="1145"/>
      <c r="F279" s="1148"/>
    </row>
    <row r="280" spans="1:75" ht="12" customHeight="1">
      <c r="A280" s="1149" t="s">
        <v>79</v>
      </c>
      <c r="B280" s="23"/>
      <c r="C280" s="1146"/>
      <c r="D280" s="1150" t="s">
        <v>154</v>
      </c>
      <c r="E280" s="23"/>
      <c r="F280" s="1146"/>
    </row>
    <row r="281" spans="1:75" ht="20.45" customHeight="1">
      <c r="A281" s="1144"/>
      <c r="B281" s="1145"/>
      <c r="C281" s="1146"/>
      <c r="D281" s="1147"/>
      <c r="E281" s="1145"/>
      <c r="F281" s="1148"/>
    </row>
    <row r="282" spans="1:75">
      <c r="A282" s="1149" t="s">
        <v>80</v>
      </c>
      <c r="B282" s="23"/>
      <c r="C282" s="1146"/>
      <c r="D282" s="1150" t="s">
        <v>81</v>
      </c>
      <c r="E282" s="23"/>
      <c r="F282" s="1146"/>
    </row>
    <row r="283" spans="1:75">
      <c r="A283" s="825" t="s">
        <v>289</v>
      </c>
      <c r="B283" s="97"/>
    </row>
    <row r="284" spans="1:75">
      <c r="A284" s="106" t="s">
        <v>290</v>
      </c>
      <c r="B284" s="97"/>
    </row>
    <row r="286" spans="1:75">
      <c r="A286" s="18" t="s">
        <v>341</v>
      </c>
    </row>
    <row r="287" spans="1:75">
      <c r="A287" s="350" t="s">
        <v>21</v>
      </c>
      <c r="B287" s="1453" t="str">
        <f>+B240</f>
        <v>Contractor Name</v>
      </c>
      <c r="C287" s="1453"/>
      <c r="E287" s="404" t="s">
        <v>90</v>
      </c>
      <c r="F287" s="1119">
        <f>+'Schedule I MH'!H454</f>
        <v>0</v>
      </c>
      <c r="G287" s="1136"/>
      <c r="H287" s="404" t="s">
        <v>90</v>
      </c>
      <c r="I287" s="1119">
        <f>+F287</f>
        <v>0</v>
      </c>
      <c r="K287" s="404" t="s">
        <v>90</v>
      </c>
      <c r="L287" s="1119">
        <f>+I287</f>
        <v>0</v>
      </c>
    </row>
    <row r="288" spans="1:75">
      <c r="A288" s="350" t="s">
        <v>20</v>
      </c>
      <c r="B288" s="432" t="str">
        <f>+B241</f>
        <v>Contract Number</v>
      </c>
      <c r="C288" s="1124"/>
      <c r="E288" s="356" t="s">
        <v>340</v>
      </c>
      <c r="F288" s="1109">
        <f>+'Schedule I MH'!F455</f>
        <v>45108</v>
      </c>
      <c r="H288" s="356" t="s">
        <v>340</v>
      </c>
      <c r="I288" s="1109">
        <f>+F288</f>
        <v>45108</v>
      </c>
      <c r="K288" s="356" t="s">
        <v>340</v>
      </c>
      <c r="L288" s="1109">
        <f>+I288</f>
        <v>45108</v>
      </c>
    </row>
    <row r="289" spans="1:75">
      <c r="B289" s="1107"/>
      <c r="C289" s="1125"/>
      <c r="E289" s="1108" t="s">
        <v>151</v>
      </c>
      <c r="F289" s="412">
        <f>+'Schedule I MH'!H455</f>
        <v>45322</v>
      </c>
      <c r="H289" s="1108" t="s">
        <v>151</v>
      </c>
      <c r="I289" s="412">
        <f>+F289</f>
        <v>45322</v>
      </c>
      <c r="K289" s="1108" t="s">
        <v>151</v>
      </c>
      <c r="L289" s="412">
        <f>+I289</f>
        <v>45322</v>
      </c>
    </row>
    <row r="290" spans="1:75" ht="13.5" thickBot="1">
      <c r="B290" s="342"/>
      <c r="C290" s="1106"/>
      <c r="D290" s="1128"/>
      <c r="E290" s="342"/>
      <c r="F290" s="1106"/>
    </row>
    <row r="291" spans="1:75" ht="14.25" thickTop="1" thickBot="1">
      <c r="B291" s="342"/>
      <c r="C291" s="1106"/>
      <c r="D291" s="1450" t="str">
        <f>+D244</f>
        <v>Program Name 1</v>
      </c>
      <c r="E291" s="1451"/>
      <c r="F291" s="1452"/>
      <c r="G291" s="1450" t="str">
        <f>+G244</f>
        <v>Program Name 2</v>
      </c>
      <c r="H291" s="1451"/>
      <c r="I291" s="1452"/>
      <c r="J291" s="1450" t="str">
        <f>+J244</f>
        <v>Program Name 3</v>
      </c>
      <c r="K291" s="1451"/>
      <c r="L291" s="1452"/>
    </row>
    <row r="292" spans="1:75" ht="39.75" thickTop="1" thickBot="1">
      <c r="A292" s="1110" t="s">
        <v>330</v>
      </c>
      <c r="B292" s="1111" t="s">
        <v>316</v>
      </c>
      <c r="C292" s="1112" t="s">
        <v>329</v>
      </c>
      <c r="D292" s="1129" t="s">
        <v>338</v>
      </c>
      <c r="E292" s="1113" t="s">
        <v>331</v>
      </c>
      <c r="F292" s="1114" t="s">
        <v>332</v>
      </c>
      <c r="G292" s="1129" t="s">
        <v>338</v>
      </c>
      <c r="H292" s="1113" t="s">
        <v>331</v>
      </c>
      <c r="I292" s="1114" t="s">
        <v>332</v>
      </c>
      <c r="J292" s="1129" t="s">
        <v>338</v>
      </c>
      <c r="K292" s="1113" t="s">
        <v>331</v>
      </c>
      <c r="L292" s="1114" t="s">
        <v>332</v>
      </c>
    </row>
    <row r="293" spans="1:75" s="1070" customFormat="1" ht="18" customHeight="1" thickTop="1" thickBot="1">
      <c r="A293" s="1115" t="s">
        <v>328</v>
      </c>
      <c r="B293" s="1116" t="s">
        <v>317</v>
      </c>
      <c r="C293" s="1121">
        <v>2.4</v>
      </c>
      <c r="D293" s="1137">
        <f>'Schedule II-Redetermination'!D329</f>
        <v>0</v>
      </c>
      <c r="E293" s="1117">
        <f>+D293+E246</f>
        <v>0</v>
      </c>
      <c r="F293" s="1118">
        <f>+E293*C293</f>
        <v>0</v>
      </c>
      <c r="G293" s="1137"/>
      <c r="H293" s="1117">
        <f>+G293+H246</f>
        <v>0</v>
      </c>
      <c r="I293" s="1118">
        <f>+H293*C293</f>
        <v>0</v>
      </c>
      <c r="J293" s="1137"/>
      <c r="K293" s="1117">
        <f>+J293+K246</f>
        <v>0</v>
      </c>
      <c r="L293" s="1118">
        <f>+K293*C293</f>
        <v>0</v>
      </c>
      <c r="M293" s="1151"/>
      <c r="N293" s="1151"/>
      <c r="O293" s="1151"/>
      <c r="P293" s="1151"/>
      <c r="Q293" s="1151"/>
      <c r="R293" s="1151"/>
      <c r="S293" s="1151"/>
      <c r="T293" s="1151"/>
      <c r="U293" s="1151"/>
      <c r="V293" s="1151"/>
      <c r="W293" s="1151"/>
      <c r="X293" s="1151"/>
      <c r="Y293" s="1151"/>
      <c r="Z293" s="1151"/>
      <c r="AA293" s="1151"/>
      <c r="AB293" s="1151"/>
      <c r="AC293" s="1151"/>
      <c r="AD293" s="1151"/>
      <c r="AE293" s="1151"/>
      <c r="AF293" s="1151"/>
      <c r="AG293" s="1151"/>
      <c r="AH293" s="1151"/>
      <c r="AI293" s="1151"/>
      <c r="AJ293" s="1151"/>
      <c r="AK293" s="1151"/>
      <c r="AL293" s="1151"/>
      <c r="AM293" s="1151"/>
      <c r="AN293" s="1151"/>
      <c r="AO293" s="1151"/>
      <c r="AP293" s="1151"/>
      <c r="AQ293" s="1151"/>
      <c r="AR293" s="1151"/>
      <c r="AS293" s="1151"/>
      <c r="AT293" s="1151"/>
      <c r="AU293" s="1151"/>
      <c r="AV293" s="1151"/>
      <c r="AW293" s="1151"/>
      <c r="AX293" s="1151"/>
      <c r="AY293" s="1151"/>
      <c r="AZ293" s="1151"/>
      <c r="BA293" s="1151"/>
      <c r="BB293" s="1151"/>
      <c r="BC293" s="1151"/>
      <c r="BD293" s="1151"/>
      <c r="BE293" s="1151"/>
      <c r="BF293" s="1151"/>
      <c r="BG293" s="1151"/>
      <c r="BH293" s="1151"/>
      <c r="BI293" s="1151"/>
      <c r="BJ293" s="1151"/>
      <c r="BK293" s="1151"/>
      <c r="BL293" s="1151"/>
      <c r="BM293" s="1151"/>
      <c r="BN293" s="1151"/>
      <c r="BO293" s="1151"/>
      <c r="BP293" s="1151"/>
      <c r="BQ293" s="1151"/>
      <c r="BR293" s="1151"/>
      <c r="BS293" s="1151"/>
      <c r="BT293" s="1151"/>
      <c r="BU293" s="1151"/>
      <c r="BV293" s="1151"/>
      <c r="BW293" s="1151"/>
    </row>
    <row r="294" spans="1:75" ht="18" customHeight="1" thickTop="1">
      <c r="A294" s="1071"/>
      <c r="B294" s="1097" t="s">
        <v>333</v>
      </c>
      <c r="C294" s="1121">
        <v>2.4</v>
      </c>
      <c r="D294" s="1138">
        <f>'Schedule II-Redetermination'!D330</f>
        <v>0</v>
      </c>
      <c r="E294" s="1095">
        <f>+D294+E247</f>
        <v>0</v>
      </c>
      <c r="F294" s="1092">
        <f t="shared" ref="F294" si="63">+E294*C294</f>
        <v>0</v>
      </c>
      <c r="G294" s="1138"/>
      <c r="H294" s="1095">
        <f>+G294+H247</f>
        <v>0</v>
      </c>
      <c r="I294" s="1092">
        <f>+H294*C294</f>
        <v>0</v>
      </c>
      <c r="J294" s="1138"/>
      <c r="K294" s="1095">
        <f>+J294+K247</f>
        <v>0</v>
      </c>
      <c r="L294" s="1092">
        <f>+K294*C294</f>
        <v>0</v>
      </c>
    </row>
    <row r="295" spans="1:75" ht="7.15" customHeight="1">
      <c r="A295" s="1072"/>
      <c r="B295" s="1164"/>
      <c r="C295" s="1123"/>
      <c r="D295" s="1173"/>
      <c r="E295" s="1096"/>
      <c r="F295" s="1094"/>
      <c r="G295" s="1173"/>
      <c r="H295" s="1096"/>
      <c r="I295" s="1094"/>
      <c r="J295" s="1173"/>
      <c r="K295" s="1096"/>
      <c r="L295" s="1094"/>
    </row>
    <row r="296" spans="1:75" ht="18" customHeight="1">
      <c r="A296" s="1158" t="s">
        <v>321</v>
      </c>
      <c r="B296" s="1159" t="s">
        <v>318</v>
      </c>
      <c r="C296" s="1160">
        <v>3.1</v>
      </c>
      <c r="D296" s="1161">
        <f>'Schedule II-Redetermination'!D332</f>
        <v>0</v>
      </c>
      <c r="E296" s="1162">
        <f t="shared" ref="E296:E302" si="64">+D296+E249</f>
        <v>0</v>
      </c>
      <c r="F296" s="1163">
        <f t="shared" ref="F296:F302" si="65">+E296*C296</f>
        <v>0</v>
      </c>
      <c r="G296" s="1161"/>
      <c r="H296" s="1162">
        <f t="shared" ref="H296:H302" si="66">+G296+H249</f>
        <v>0</v>
      </c>
      <c r="I296" s="1163">
        <f t="shared" ref="I296:I302" si="67">+H296*C296</f>
        <v>0</v>
      </c>
      <c r="J296" s="1161"/>
      <c r="K296" s="1162">
        <f t="shared" ref="K296:K302" si="68">+J296+K249</f>
        <v>0</v>
      </c>
      <c r="L296" s="1163">
        <f t="shared" ref="L296:L302" si="69">+K296*C296</f>
        <v>0</v>
      </c>
    </row>
    <row r="297" spans="1:75" ht="18" customHeight="1">
      <c r="A297" s="1071"/>
      <c r="B297" s="1097" t="s">
        <v>319</v>
      </c>
      <c r="C297" s="1160">
        <v>3.1</v>
      </c>
      <c r="D297" s="1161">
        <f>'Schedule II-Redetermination'!D333</f>
        <v>0</v>
      </c>
      <c r="E297" s="1095">
        <f t="shared" si="64"/>
        <v>0</v>
      </c>
      <c r="F297" s="1092">
        <f t="shared" si="65"/>
        <v>0</v>
      </c>
      <c r="G297" s="1138"/>
      <c r="H297" s="1095">
        <f t="shared" si="66"/>
        <v>0</v>
      </c>
      <c r="I297" s="1092">
        <f t="shared" si="67"/>
        <v>0</v>
      </c>
      <c r="J297" s="1138"/>
      <c r="K297" s="1095">
        <f t="shared" si="68"/>
        <v>0</v>
      </c>
      <c r="L297" s="1092">
        <f t="shared" si="69"/>
        <v>0</v>
      </c>
    </row>
    <row r="298" spans="1:75" ht="18" customHeight="1">
      <c r="A298" s="1071"/>
      <c r="B298" s="1097" t="s">
        <v>320</v>
      </c>
      <c r="C298" s="1160">
        <v>3.1</v>
      </c>
      <c r="D298" s="1161">
        <f>'Schedule II-Redetermination'!D334</f>
        <v>0</v>
      </c>
      <c r="E298" s="1095">
        <f t="shared" si="64"/>
        <v>0</v>
      </c>
      <c r="F298" s="1092">
        <f t="shared" si="65"/>
        <v>0</v>
      </c>
      <c r="G298" s="1138"/>
      <c r="H298" s="1095">
        <f t="shared" si="66"/>
        <v>0</v>
      </c>
      <c r="I298" s="1092">
        <f t="shared" si="67"/>
        <v>0</v>
      </c>
      <c r="J298" s="1138"/>
      <c r="K298" s="1095">
        <f t="shared" si="68"/>
        <v>0</v>
      </c>
      <c r="L298" s="1092">
        <f t="shared" si="69"/>
        <v>0</v>
      </c>
    </row>
    <row r="299" spans="1:75" ht="18" customHeight="1">
      <c r="A299" s="1071"/>
      <c r="B299" s="1097" t="s">
        <v>322</v>
      </c>
      <c r="C299" s="1160">
        <v>3.1</v>
      </c>
      <c r="D299" s="1161">
        <f>'Schedule II-Redetermination'!D335</f>
        <v>0</v>
      </c>
      <c r="E299" s="1095">
        <f t="shared" si="64"/>
        <v>0</v>
      </c>
      <c r="F299" s="1092">
        <f t="shared" si="65"/>
        <v>0</v>
      </c>
      <c r="G299" s="1138"/>
      <c r="H299" s="1095">
        <f t="shared" si="66"/>
        <v>0</v>
      </c>
      <c r="I299" s="1092">
        <f t="shared" si="67"/>
        <v>0</v>
      </c>
      <c r="J299" s="1138"/>
      <c r="K299" s="1095">
        <f t="shared" si="68"/>
        <v>0</v>
      </c>
      <c r="L299" s="1092">
        <f t="shared" si="69"/>
        <v>0</v>
      </c>
    </row>
    <row r="300" spans="1:75" ht="18" customHeight="1">
      <c r="A300" s="1071"/>
      <c r="B300" s="1097" t="s">
        <v>323</v>
      </c>
      <c r="C300" s="1160">
        <v>3.1</v>
      </c>
      <c r="D300" s="1161">
        <f>'Schedule II-Redetermination'!D336</f>
        <v>0</v>
      </c>
      <c r="E300" s="1095">
        <f t="shared" si="64"/>
        <v>0</v>
      </c>
      <c r="F300" s="1092">
        <f t="shared" si="65"/>
        <v>0</v>
      </c>
      <c r="G300" s="1138"/>
      <c r="H300" s="1095">
        <f t="shared" si="66"/>
        <v>0</v>
      </c>
      <c r="I300" s="1092">
        <f t="shared" si="67"/>
        <v>0</v>
      </c>
      <c r="J300" s="1138"/>
      <c r="K300" s="1095">
        <f t="shared" si="68"/>
        <v>0</v>
      </c>
      <c r="L300" s="1092">
        <f t="shared" si="69"/>
        <v>0</v>
      </c>
    </row>
    <row r="301" spans="1:75" ht="18" customHeight="1">
      <c r="A301" s="1071"/>
      <c r="B301" s="1097" t="s">
        <v>324</v>
      </c>
      <c r="C301" s="1160">
        <v>3.1</v>
      </c>
      <c r="D301" s="1161">
        <f>'Schedule II-Redetermination'!D337</f>
        <v>0</v>
      </c>
      <c r="E301" s="1095">
        <f t="shared" si="64"/>
        <v>0</v>
      </c>
      <c r="F301" s="1092">
        <f t="shared" si="65"/>
        <v>0</v>
      </c>
      <c r="G301" s="1138"/>
      <c r="H301" s="1095">
        <f t="shared" si="66"/>
        <v>0</v>
      </c>
      <c r="I301" s="1092">
        <f t="shared" si="67"/>
        <v>0</v>
      </c>
      <c r="J301" s="1138"/>
      <c r="K301" s="1095">
        <f t="shared" si="68"/>
        <v>0</v>
      </c>
      <c r="L301" s="1092">
        <f t="shared" si="69"/>
        <v>0</v>
      </c>
    </row>
    <row r="302" spans="1:75" ht="18" customHeight="1">
      <c r="A302" s="1071"/>
      <c r="B302" s="1097" t="s">
        <v>325</v>
      </c>
      <c r="C302" s="1160">
        <v>3.1</v>
      </c>
      <c r="D302" s="1161">
        <f>'Schedule II-Redetermination'!D338</f>
        <v>0</v>
      </c>
      <c r="E302" s="1095">
        <f t="shared" si="64"/>
        <v>0</v>
      </c>
      <c r="F302" s="1092">
        <f t="shared" si="65"/>
        <v>0</v>
      </c>
      <c r="G302" s="1138"/>
      <c r="H302" s="1095">
        <f t="shared" si="66"/>
        <v>0</v>
      </c>
      <c r="I302" s="1092">
        <f t="shared" si="67"/>
        <v>0</v>
      </c>
      <c r="J302" s="1138"/>
      <c r="K302" s="1095">
        <f t="shared" si="68"/>
        <v>0</v>
      </c>
      <c r="L302" s="1092">
        <f t="shared" si="69"/>
        <v>0</v>
      </c>
    </row>
    <row r="303" spans="1:75" ht="7.15" customHeight="1">
      <c r="A303" s="1072"/>
      <c r="B303" s="1093"/>
      <c r="C303" s="1123"/>
      <c r="D303" s="1173"/>
      <c r="E303" s="1096"/>
      <c r="F303" s="1094"/>
      <c r="G303" s="1173"/>
      <c r="H303" s="1096"/>
      <c r="I303" s="1094"/>
      <c r="J303" s="1173"/>
      <c r="K303" s="1096"/>
      <c r="L303" s="1094"/>
    </row>
    <row r="304" spans="1:75" ht="18" customHeight="1">
      <c r="A304" s="1158" t="s">
        <v>326</v>
      </c>
      <c r="B304" s="1159" t="s">
        <v>334</v>
      </c>
      <c r="C304" s="1160">
        <v>5.4</v>
      </c>
      <c r="D304" s="1161">
        <f>'Schedule II-Redetermination'!D340</f>
        <v>0</v>
      </c>
      <c r="E304" s="1162">
        <f>+D304+E257</f>
        <v>0</v>
      </c>
      <c r="F304" s="1163">
        <f t="shared" ref="F304:F306" si="70">+E304*C304</f>
        <v>0</v>
      </c>
      <c r="G304" s="1161"/>
      <c r="H304" s="1162">
        <f>+G304+H257</f>
        <v>0</v>
      </c>
      <c r="I304" s="1163">
        <f>+H304*C304</f>
        <v>0</v>
      </c>
      <c r="J304" s="1161"/>
      <c r="K304" s="1162">
        <f>+J304+K257</f>
        <v>0</v>
      </c>
      <c r="L304" s="1163">
        <f>+K304*C304</f>
        <v>0</v>
      </c>
    </row>
    <row r="305" spans="1:75" ht="7.15" customHeight="1">
      <c r="A305" s="1072"/>
      <c r="B305" s="1093"/>
      <c r="C305" s="1123"/>
      <c r="D305" s="1173"/>
      <c r="E305" s="1096"/>
      <c r="F305" s="1094"/>
      <c r="G305" s="1173"/>
      <c r="H305" s="1096"/>
      <c r="I305" s="1094"/>
      <c r="J305" s="1173"/>
      <c r="K305" s="1096"/>
      <c r="L305" s="1094"/>
    </row>
    <row r="306" spans="1:75" ht="18" customHeight="1">
      <c r="A306" s="1158" t="s">
        <v>327</v>
      </c>
      <c r="B306" s="1159" t="s">
        <v>327</v>
      </c>
      <c r="C306" s="1160">
        <v>4.3499999999999996</v>
      </c>
      <c r="D306" s="1161">
        <f>'Schedule II-Redetermination'!D342</f>
        <v>0</v>
      </c>
      <c r="E306" s="1162">
        <f>+D306+E259</f>
        <v>0</v>
      </c>
      <c r="F306" s="1163">
        <f t="shared" si="70"/>
        <v>0</v>
      </c>
      <c r="G306" s="1161"/>
      <c r="H306" s="1162">
        <f>+G306+H259</f>
        <v>0</v>
      </c>
      <c r="I306" s="1163">
        <f>+H306*C306</f>
        <v>0</v>
      </c>
      <c r="J306" s="1161"/>
      <c r="K306" s="1162">
        <f>+J306+K259</f>
        <v>0</v>
      </c>
      <c r="L306" s="1163">
        <f>+K306*C306</f>
        <v>0</v>
      </c>
    </row>
    <row r="307" spans="1:75" ht="6" customHeight="1">
      <c r="A307" s="1072"/>
      <c r="B307" s="1093"/>
      <c r="C307" s="1123"/>
      <c r="D307" s="1172"/>
      <c r="E307" s="1096"/>
      <c r="F307" s="1094"/>
      <c r="G307" s="1172"/>
      <c r="H307" s="1096"/>
      <c r="I307" s="1094"/>
      <c r="J307" s="1172"/>
      <c r="K307" s="1096"/>
      <c r="L307" s="1094"/>
    </row>
    <row r="308" spans="1:75" ht="18" customHeight="1">
      <c r="A308" s="1165" t="s">
        <v>397</v>
      </c>
      <c r="B308" s="1166" t="s">
        <v>399</v>
      </c>
      <c r="C308" s="1160">
        <v>3.1</v>
      </c>
      <c r="D308" s="1161">
        <f>'Schedule II-Redetermination'!D344</f>
        <v>0</v>
      </c>
      <c r="E308" s="1162">
        <f>+D308+E261</f>
        <v>0</v>
      </c>
      <c r="F308" s="1163">
        <f t="shared" ref="F308:F309" si="71">+E308*C308</f>
        <v>0</v>
      </c>
      <c r="G308" s="1161"/>
      <c r="H308" s="1162">
        <f>+G308+H261</f>
        <v>0</v>
      </c>
      <c r="I308" s="1163">
        <f>+H308*C308</f>
        <v>0</v>
      </c>
      <c r="J308" s="1161"/>
      <c r="K308" s="1162">
        <f>+J308+K261</f>
        <v>0</v>
      </c>
      <c r="L308" s="1163">
        <f>+K308*C308</f>
        <v>0</v>
      </c>
    </row>
    <row r="309" spans="1:75" ht="18" customHeight="1">
      <c r="A309" s="1072"/>
      <c r="B309" s="1093" t="s">
        <v>398</v>
      </c>
      <c r="C309" s="1160">
        <v>3.1</v>
      </c>
      <c r="D309" s="1161">
        <f>'Schedule II-Redetermination'!D345</f>
        <v>0</v>
      </c>
      <c r="E309" s="1162">
        <f>+D309+E262</f>
        <v>0</v>
      </c>
      <c r="F309" s="1163">
        <f t="shared" si="71"/>
        <v>0</v>
      </c>
      <c r="G309" s="1138"/>
      <c r="H309" s="1162">
        <f>+G309+H262</f>
        <v>0</v>
      </c>
      <c r="I309" s="1163">
        <f>+H309*C309</f>
        <v>0</v>
      </c>
      <c r="J309" s="1138"/>
      <c r="K309" s="1162">
        <f>+J309+K262</f>
        <v>0</v>
      </c>
      <c r="L309" s="1163">
        <f>+K309*C309</f>
        <v>0</v>
      </c>
    </row>
    <row r="310" spans="1:75" ht="8.4499999999999993" customHeight="1">
      <c r="A310" s="1072"/>
      <c r="B310" s="1093"/>
      <c r="C310" s="1123"/>
      <c r="D310" s="1130"/>
      <c r="E310" s="1096"/>
      <c r="F310" s="1157"/>
      <c r="G310" s="1130"/>
      <c r="H310" s="1096"/>
      <c r="I310" s="1157"/>
      <c r="J310" s="1130"/>
      <c r="K310" s="1096"/>
      <c r="L310" s="1157"/>
    </row>
    <row r="311" spans="1:75" ht="18" customHeight="1">
      <c r="A311" s="1167" t="s">
        <v>400</v>
      </c>
      <c r="B311" s="1166"/>
      <c r="C311" s="1168"/>
      <c r="D311" s="1169"/>
      <c r="E311" s="1170"/>
      <c r="F311" s="1171"/>
      <c r="G311" s="1169"/>
      <c r="H311" s="1170"/>
      <c r="I311" s="1171"/>
      <c r="J311" s="1169"/>
      <c r="K311" s="1170"/>
      <c r="L311" s="1171"/>
    </row>
    <row r="312" spans="1:75" ht="8.4499999999999993" customHeight="1">
      <c r="A312" s="1072"/>
      <c r="B312" s="1093"/>
      <c r="C312" s="1123"/>
      <c r="D312" s="1130"/>
      <c r="E312" s="1096"/>
      <c r="F312" s="1094"/>
      <c r="G312" s="1130"/>
      <c r="H312" s="1096"/>
      <c r="I312" s="1094"/>
      <c r="J312" s="1130"/>
      <c r="K312" s="1096"/>
      <c r="L312" s="1094"/>
    </row>
    <row r="313" spans="1:75" s="18" customFormat="1" ht="18" customHeight="1" thickBot="1">
      <c r="A313" s="1074" t="s">
        <v>342</v>
      </c>
      <c r="B313" s="1075"/>
      <c r="C313" s="1076"/>
      <c r="D313" s="1131"/>
      <c r="E313" s="1077"/>
      <c r="F313" s="1098">
        <f>SUM(F293:F312)</f>
        <v>0</v>
      </c>
      <c r="G313" s="1131"/>
      <c r="H313" s="1077"/>
      <c r="I313" s="1098">
        <f>SUM(I293:I312)</f>
        <v>0</v>
      </c>
      <c r="J313" s="1131"/>
      <c r="K313" s="1077"/>
      <c r="L313" s="1098">
        <f>SUM(L293:L312)</f>
        <v>0</v>
      </c>
      <c r="M313" s="31"/>
      <c r="N313" s="31"/>
      <c r="O313" s="31"/>
      <c r="P313" s="31"/>
      <c r="Q313" s="31"/>
      <c r="R313" s="31"/>
      <c r="S313" s="31"/>
      <c r="T313" s="31"/>
      <c r="U313" s="31"/>
      <c r="V313" s="31"/>
      <c r="W313" s="31"/>
      <c r="X313" s="31"/>
      <c r="Y313" s="31"/>
      <c r="Z313" s="31"/>
      <c r="AA313" s="31"/>
      <c r="AB313" s="31"/>
      <c r="AC313" s="31"/>
      <c r="AD313" s="31"/>
      <c r="AE313" s="31"/>
      <c r="AF313" s="31"/>
      <c r="AG313" s="31"/>
      <c r="AH313" s="31"/>
      <c r="AI313" s="31"/>
      <c r="AJ313" s="31"/>
      <c r="AK313" s="31"/>
      <c r="AL313" s="31"/>
      <c r="AM313" s="31"/>
      <c r="AN313" s="31"/>
      <c r="AO313" s="31"/>
      <c r="AP313" s="31"/>
      <c r="AQ313" s="31"/>
      <c r="AR313" s="31"/>
      <c r="AS313" s="31"/>
      <c r="AT313" s="31"/>
      <c r="AU313" s="31"/>
      <c r="AV313" s="31"/>
      <c r="AW313" s="31"/>
      <c r="AX313" s="31"/>
      <c r="AY313" s="31"/>
      <c r="AZ313" s="31"/>
      <c r="BA313" s="31"/>
      <c r="BB313" s="31"/>
      <c r="BC313" s="31"/>
      <c r="BD313" s="31"/>
      <c r="BE313" s="31"/>
      <c r="BF313" s="31"/>
      <c r="BG313" s="31"/>
      <c r="BH313" s="31"/>
      <c r="BI313" s="31"/>
      <c r="BJ313" s="31"/>
      <c r="BK313" s="31"/>
      <c r="BL313" s="31"/>
      <c r="BM313" s="31"/>
      <c r="BN313" s="31"/>
      <c r="BO313" s="31"/>
      <c r="BP313" s="31"/>
      <c r="BQ313" s="31"/>
      <c r="BR313" s="31"/>
      <c r="BS313" s="31"/>
      <c r="BT313" s="31"/>
      <c r="BU313" s="31"/>
      <c r="BV313" s="31"/>
      <c r="BW313" s="31"/>
    </row>
    <row r="314" spans="1:75" ht="10.9" customHeight="1">
      <c r="A314" s="1089"/>
      <c r="B314" s="1090"/>
      <c r="C314" s="1099"/>
      <c r="D314" s="1132"/>
      <c r="E314" s="1091"/>
      <c r="F314" s="1100"/>
      <c r="G314" s="1132"/>
      <c r="H314" s="1091"/>
      <c r="I314" s="1100"/>
      <c r="J314" s="1132"/>
      <c r="K314" s="1091"/>
      <c r="L314" s="1100"/>
    </row>
    <row r="315" spans="1:75" ht="18" customHeight="1">
      <c r="A315" s="1086" t="s">
        <v>335</v>
      </c>
      <c r="B315" s="1087"/>
      <c r="C315" s="1101"/>
      <c r="D315" s="1133"/>
      <c r="E315" s="1088"/>
      <c r="F315" s="1102">
        <f>+'Schedule I MH'!F519</f>
        <v>0</v>
      </c>
      <c r="G315" s="1133"/>
      <c r="H315" s="1088"/>
      <c r="I315" s="1102">
        <f>+'Schedule I MH'!K519</f>
        <v>0</v>
      </c>
      <c r="J315" s="1133"/>
      <c r="K315" s="1088"/>
      <c r="L315" s="1102">
        <f>+'Schedule I MH'!P519</f>
        <v>0</v>
      </c>
    </row>
    <row r="316" spans="1:75" ht="5.45" customHeight="1">
      <c r="A316" s="1078"/>
      <c r="B316" s="1079"/>
      <c r="C316" s="1103"/>
      <c r="D316" s="1134"/>
      <c r="E316" s="1080"/>
      <c r="F316" s="1094"/>
      <c r="G316" s="1134"/>
      <c r="H316" s="1080"/>
      <c r="I316" s="1094"/>
      <c r="J316" s="1134"/>
      <c r="K316" s="1080"/>
      <c r="L316" s="1094"/>
    </row>
    <row r="317" spans="1:75" ht="18" customHeight="1">
      <c r="A317" s="1086" t="s">
        <v>343</v>
      </c>
      <c r="B317" s="1087"/>
      <c r="C317" s="1101"/>
      <c r="D317" s="1133"/>
      <c r="E317" s="1088"/>
      <c r="F317" s="1102">
        <f>+IF(F313&lt;F315,F313,F315)</f>
        <v>0</v>
      </c>
      <c r="G317" s="1133"/>
      <c r="H317" s="1088"/>
      <c r="I317" s="1102">
        <f>+IF(I313&lt;I315,I313,I315)</f>
        <v>0</v>
      </c>
      <c r="J317" s="1133"/>
      <c r="K317" s="1088"/>
      <c r="L317" s="1102">
        <f>+IF(L313&lt;L315,L313,L315)</f>
        <v>0</v>
      </c>
    </row>
    <row r="318" spans="1:75" ht="5.45" customHeight="1">
      <c r="A318" s="1078"/>
      <c r="B318" s="1079"/>
      <c r="C318" s="1103"/>
      <c r="D318" s="1134"/>
      <c r="E318" s="1080"/>
      <c r="F318" s="1094"/>
      <c r="G318" s="1134"/>
      <c r="H318" s="1080"/>
      <c r="I318" s="1094"/>
      <c r="J318" s="1134"/>
      <c r="K318" s="1080"/>
      <c r="L318" s="1094"/>
    </row>
    <row r="319" spans="1:75" ht="18" customHeight="1">
      <c r="A319" s="1086" t="s">
        <v>336</v>
      </c>
      <c r="B319" s="1087"/>
      <c r="C319" s="1101"/>
      <c r="D319" s="1133"/>
      <c r="E319" s="1088"/>
      <c r="F319" s="1163">
        <f>+F272+F274</f>
        <v>0</v>
      </c>
      <c r="G319" s="1133"/>
      <c r="H319" s="1088"/>
      <c r="I319" s="1163">
        <f>+I272+I274</f>
        <v>0</v>
      </c>
      <c r="J319" s="1133"/>
      <c r="K319" s="1088"/>
      <c r="L319" s="1163">
        <f>+L272+L274</f>
        <v>0</v>
      </c>
    </row>
    <row r="320" spans="1:75" ht="18" customHeight="1">
      <c r="A320" s="1078"/>
      <c r="B320" s="1079"/>
      <c r="C320" s="1103"/>
      <c r="D320" s="1134"/>
      <c r="E320" s="1080"/>
      <c r="F320" s="1094"/>
      <c r="G320" s="1134"/>
      <c r="H320" s="1080"/>
      <c r="I320" s="1094"/>
      <c r="J320" s="1134"/>
      <c r="K320" s="1080"/>
      <c r="L320" s="1094"/>
    </row>
    <row r="321" spans="1:75" s="18" customFormat="1" ht="18" customHeight="1" thickBot="1">
      <c r="A321" s="1081" t="s">
        <v>337</v>
      </c>
      <c r="B321" s="1082"/>
      <c r="C321" s="1104"/>
      <c r="D321" s="1135"/>
      <c r="E321" s="1083"/>
      <c r="F321" s="1105">
        <f>+F317-F319</f>
        <v>0</v>
      </c>
      <c r="G321" s="1135"/>
      <c r="H321" s="1083"/>
      <c r="I321" s="1105">
        <f>+I317-I319</f>
        <v>0</v>
      </c>
      <c r="J321" s="1135"/>
      <c r="K321" s="1083"/>
      <c r="L321" s="1105">
        <f>+L317-L319</f>
        <v>0</v>
      </c>
      <c r="M321" s="31"/>
      <c r="N321" s="31"/>
      <c r="O321" s="31"/>
      <c r="P321" s="31"/>
      <c r="Q321" s="31"/>
      <c r="R321" s="31"/>
      <c r="S321" s="31"/>
      <c r="T321" s="31"/>
      <c r="U321" s="31"/>
      <c r="V321" s="31"/>
      <c r="W321" s="31"/>
      <c r="X321" s="31"/>
      <c r="Y321" s="31"/>
      <c r="Z321" s="31"/>
      <c r="AA321" s="31"/>
      <c r="AB321" s="31"/>
      <c r="AC321" s="31"/>
      <c r="AD321" s="31"/>
      <c r="AE321" s="31"/>
      <c r="AF321" s="31"/>
      <c r="AG321" s="31"/>
      <c r="AH321" s="31"/>
      <c r="AI321" s="31"/>
      <c r="AJ321" s="31"/>
      <c r="AK321" s="31"/>
      <c r="AL321" s="31"/>
      <c r="AM321" s="31"/>
      <c r="AN321" s="31"/>
      <c r="AO321" s="31"/>
      <c r="AP321" s="31"/>
      <c r="AQ321" s="31"/>
      <c r="AR321" s="31"/>
      <c r="AS321" s="31"/>
      <c r="AT321" s="31"/>
      <c r="AU321" s="31"/>
      <c r="AV321" s="31"/>
      <c r="AW321" s="31"/>
      <c r="AX321" s="31"/>
      <c r="AY321" s="31"/>
      <c r="AZ321" s="31"/>
      <c r="BA321" s="31"/>
      <c r="BB321" s="31"/>
      <c r="BC321" s="31"/>
      <c r="BD321" s="31"/>
      <c r="BE321" s="31"/>
      <c r="BF321" s="31"/>
      <c r="BG321" s="31"/>
      <c r="BH321" s="31"/>
      <c r="BI321" s="31"/>
      <c r="BJ321" s="31"/>
      <c r="BK321" s="31"/>
      <c r="BL321" s="31"/>
      <c r="BM321" s="31"/>
      <c r="BN321" s="31"/>
      <c r="BO321" s="31"/>
      <c r="BP321" s="31"/>
      <c r="BQ321" s="31"/>
      <c r="BR321" s="31"/>
      <c r="BS321" s="31"/>
      <c r="BT321" s="31"/>
      <c r="BU321" s="31"/>
      <c r="BV321" s="31"/>
      <c r="BW321" s="31"/>
    </row>
    <row r="322" spans="1:75" ht="13.5" thickTop="1">
      <c r="A322" s="1085" t="s">
        <v>339</v>
      </c>
      <c r="B322" s="342"/>
      <c r="C322" s="1106"/>
      <c r="D322" s="1128"/>
      <c r="E322" s="342"/>
      <c r="F322" s="1106"/>
    </row>
    <row r="323" spans="1:75">
      <c r="A323" s="1085" t="s">
        <v>401</v>
      </c>
      <c r="B323" s="342"/>
      <c r="C323" s="1106"/>
      <c r="D323" s="1128"/>
      <c r="E323" s="342"/>
      <c r="F323" s="1106"/>
    </row>
    <row r="324" spans="1:75" ht="14.45" customHeight="1">
      <c r="A324" s="52" t="str">
        <f>A42</f>
        <v>Certification of Exclusion and Debarment (Article 8)</v>
      </c>
      <c r="B324" s="342"/>
      <c r="C324" s="1143"/>
      <c r="D324" s="1128"/>
      <c r="E324" s="342"/>
      <c r="F324" s="1106"/>
    </row>
    <row r="325" spans="1:75" ht="94.15" customHeight="1">
      <c r="A325" s="1455" t="s">
        <v>344</v>
      </c>
      <c r="B325" s="1455"/>
      <c r="C325" s="1455"/>
      <c r="D325" s="1128"/>
      <c r="E325" s="342"/>
      <c r="F325" s="1106"/>
    </row>
    <row r="326" spans="1:75">
      <c r="A326" s="1144"/>
      <c r="B326" s="1145"/>
      <c r="C326" s="1146"/>
      <c r="D326" s="1147"/>
      <c r="E326" s="1145"/>
      <c r="F326" s="1148"/>
    </row>
    <row r="327" spans="1:75">
      <c r="A327" s="1149" t="s">
        <v>79</v>
      </c>
      <c r="B327" s="23"/>
      <c r="C327" s="1146"/>
      <c r="D327" s="1150" t="s">
        <v>154</v>
      </c>
      <c r="E327" s="23"/>
      <c r="F327" s="1146"/>
    </row>
    <row r="328" spans="1:75">
      <c r="A328" s="1144"/>
      <c r="B328" s="1145"/>
      <c r="C328" s="1146"/>
      <c r="D328" s="1147"/>
      <c r="E328" s="1145"/>
      <c r="F328" s="1148"/>
    </row>
    <row r="329" spans="1:75">
      <c r="A329" s="1149" t="s">
        <v>80</v>
      </c>
      <c r="B329" s="23"/>
      <c r="C329" s="1146"/>
      <c r="D329" s="1150" t="s">
        <v>81</v>
      </c>
      <c r="E329" s="23"/>
      <c r="F329" s="1146"/>
    </row>
    <row r="330" spans="1:75">
      <c r="A330" s="825" t="s">
        <v>289</v>
      </c>
      <c r="B330" s="97"/>
    </row>
    <row r="331" spans="1:75">
      <c r="A331" s="106" t="s">
        <v>290</v>
      </c>
      <c r="B331" s="97"/>
    </row>
    <row r="333" spans="1:75">
      <c r="A333" s="18" t="s">
        <v>341</v>
      </c>
    </row>
    <row r="334" spans="1:75">
      <c r="A334" s="350" t="s">
        <v>21</v>
      </c>
      <c r="B334" s="1453" t="str">
        <f>+B287</f>
        <v>Contractor Name</v>
      </c>
      <c r="C334" s="1453"/>
      <c r="E334" s="404" t="s">
        <v>90</v>
      </c>
      <c r="F334" s="1119">
        <f>+'Schedule I MH'!H529</f>
        <v>0</v>
      </c>
      <c r="G334" s="1136"/>
      <c r="H334" s="404" t="s">
        <v>90</v>
      </c>
      <c r="I334" s="1119">
        <f>+F334</f>
        <v>0</v>
      </c>
      <c r="K334" s="404" t="s">
        <v>90</v>
      </c>
      <c r="L334" s="1119">
        <f>+I334</f>
        <v>0</v>
      </c>
    </row>
    <row r="335" spans="1:75">
      <c r="A335" s="350" t="s">
        <v>20</v>
      </c>
      <c r="B335" s="432" t="str">
        <f>+B288</f>
        <v>Contract Number</v>
      </c>
      <c r="C335" s="1124"/>
      <c r="E335" s="356" t="s">
        <v>340</v>
      </c>
      <c r="F335" s="1109">
        <f>+'Schedule I MH'!F530</f>
        <v>45108</v>
      </c>
      <c r="H335" s="356" t="s">
        <v>340</v>
      </c>
      <c r="I335" s="1109">
        <f>+F335</f>
        <v>45108</v>
      </c>
      <c r="K335" s="356" t="s">
        <v>340</v>
      </c>
      <c r="L335" s="1109">
        <f>+I335</f>
        <v>45108</v>
      </c>
    </row>
    <row r="336" spans="1:75">
      <c r="B336" s="1107"/>
      <c r="C336" s="1125"/>
      <c r="E336" s="1108" t="s">
        <v>151</v>
      </c>
      <c r="F336" s="412">
        <f>+'Schedule I MH'!H530</f>
        <v>45350</v>
      </c>
      <c r="H336" s="1108" t="s">
        <v>151</v>
      </c>
      <c r="I336" s="412">
        <f>+F336</f>
        <v>45350</v>
      </c>
      <c r="K336" s="1108" t="s">
        <v>151</v>
      </c>
      <c r="L336" s="412">
        <f>+I336</f>
        <v>45350</v>
      </c>
    </row>
    <row r="337" spans="1:75" ht="13.5" thickBot="1">
      <c r="B337" s="342"/>
      <c r="C337" s="1106"/>
      <c r="D337" s="1128"/>
      <c r="E337" s="342"/>
      <c r="F337" s="1106"/>
    </row>
    <row r="338" spans="1:75" ht="14.25" thickTop="1" thickBot="1">
      <c r="B338" s="342"/>
      <c r="C338" s="1106"/>
      <c r="D338" s="1450" t="str">
        <f>+D291</f>
        <v>Program Name 1</v>
      </c>
      <c r="E338" s="1451"/>
      <c r="F338" s="1452"/>
      <c r="G338" s="1450" t="str">
        <f>+G291</f>
        <v>Program Name 2</v>
      </c>
      <c r="H338" s="1451"/>
      <c r="I338" s="1452"/>
      <c r="J338" s="1450" t="str">
        <f>+J291</f>
        <v>Program Name 3</v>
      </c>
      <c r="K338" s="1451"/>
      <c r="L338" s="1452"/>
    </row>
    <row r="339" spans="1:75" ht="39.75" thickTop="1" thickBot="1">
      <c r="A339" s="1110" t="s">
        <v>330</v>
      </c>
      <c r="B339" s="1111" t="s">
        <v>316</v>
      </c>
      <c r="C339" s="1112" t="s">
        <v>329</v>
      </c>
      <c r="D339" s="1129" t="s">
        <v>338</v>
      </c>
      <c r="E339" s="1113" t="s">
        <v>331</v>
      </c>
      <c r="F339" s="1114" t="s">
        <v>332</v>
      </c>
      <c r="G339" s="1129" t="s">
        <v>338</v>
      </c>
      <c r="H339" s="1113" t="s">
        <v>331</v>
      </c>
      <c r="I339" s="1114" t="s">
        <v>332</v>
      </c>
      <c r="J339" s="1129" t="s">
        <v>338</v>
      </c>
      <c r="K339" s="1113" t="s">
        <v>331</v>
      </c>
      <c r="L339" s="1114" t="s">
        <v>332</v>
      </c>
    </row>
    <row r="340" spans="1:75" s="1070" customFormat="1" ht="18" customHeight="1" thickTop="1" thickBot="1">
      <c r="A340" s="1115" t="s">
        <v>328</v>
      </c>
      <c r="B340" s="1116" t="s">
        <v>317</v>
      </c>
      <c r="C340" s="1121">
        <v>2.4</v>
      </c>
      <c r="D340" s="1137">
        <f>'Schedule II-Redetermination'!D382</f>
        <v>0</v>
      </c>
      <c r="E340" s="1117">
        <f>+D340+E293</f>
        <v>0</v>
      </c>
      <c r="F340" s="1118">
        <f>+E340*C340</f>
        <v>0</v>
      </c>
      <c r="G340" s="1137"/>
      <c r="H340" s="1117">
        <f>+G340+H293</f>
        <v>0</v>
      </c>
      <c r="I340" s="1118">
        <f>+H340*C340</f>
        <v>0</v>
      </c>
      <c r="J340" s="1137"/>
      <c r="K340" s="1117">
        <f>+J340+K293</f>
        <v>0</v>
      </c>
      <c r="L340" s="1118">
        <f>+K340*C340</f>
        <v>0</v>
      </c>
      <c r="M340" s="1151"/>
      <c r="N340" s="1151"/>
      <c r="O340" s="1151"/>
      <c r="P340" s="1151"/>
      <c r="Q340" s="1151"/>
      <c r="R340" s="1151"/>
      <c r="S340" s="1151"/>
      <c r="T340" s="1151"/>
      <c r="U340" s="1151"/>
      <c r="V340" s="1151"/>
      <c r="W340" s="1151"/>
      <c r="X340" s="1151"/>
      <c r="Y340" s="1151"/>
      <c r="Z340" s="1151"/>
      <c r="AA340" s="1151"/>
      <c r="AB340" s="1151"/>
      <c r="AC340" s="1151"/>
      <c r="AD340" s="1151"/>
      <c r="AE340" s="1151"/>
      <c r="AF340" s="1151"/>
      <c r="AG340" s="1151"/>
      <c r="AH340" s="1151"/>
      <c r="AI340" s="1151"/>
      <c r="AJ340" s="1151"/>
      <c r="AK340" s="1151"/>
      <c r="AL340" s="1151"/>
      <c r="AM340" s="1151"/>
      <c r="AN340" s="1151"/>
      <c r="AO340" s="1151"/>
      <c r="AP340" s="1151"/>
      <c r="AQ340" s="1151"/>
      <c r="AR340" s="1151"/>
      <c r="AS340" s="1151"/>
      <c r="AT340" s="1151"/>
      <c r="AU340" s="1151"/>
      <c r="AV340" s="1151"/>
      <c r="AW340" s="1151"/>
      <c r="AX340" s="1151"/>
      <c r="AY340" s="1151"/>
      <c r="AZ340" s="1151"/>
      <c r="BA340" s="1151"/>
      <c r="BB340" s="1151"/>
      <c r="BC340" s="1151"/>
      <c r="BD340" s="1151"/>
      <c r="BE340" s="1151"/>
      <c r="BF340" s="1151"/>
      <c r="BG340" s="1151"/>
      <c r="BH340" s="1151"/>
      <c r="BI340" s="1151"/>
      <c r="BJ340" s="1151"/>
      <c r="BK340" s="1151"/>
      <c r="BL340" s="1151"/>
      <c r="BM340" s="1151"/>
      <c r="BN340" s="1151"/>
      <c r="BO340" s="1151"/>
      <c r="BP340" s="1151"/>
      <c r="BQ340" s="1151"/>
      <c r="BR340" s="1151"/>
      <c r="BS340" s="1151"/>
      <c r="BT340" s="1151"/>
      <c r="BU340" s="1151"/>
      <c r="BV340" s="1151"/>
      <c r="BW340" s="1151"/>
    </row>
    <row r="341" spans="1:75" ht="18" customHeight="1" thickTop="1">
      <c r="A341" s="1071"/>
      <c r="B341" s="1097" t="s">
        <v>333</v>
      </c>
      <c r="C341" s="1121">
        <v>2.4</v>
      </c>
      <c r="D341" s="1138">
        <f>'Schedule II-Redetermination'!D383</f>
        <v>0</v>
      </c>
      <c r="E341" s="1095">
        <f>+D341+E294</f>
        <v>0</v>
      </c>
      <c r="F341" s="1092">
        <f t="shared" ref="F341" si="72">+E341*C341</f>
        <v>0</v>
      </c>
      <c r="G341" s="1138"/>
      <c r="H341" s="1095">
        <f>+G341+H294</f>
        <v>0</v>
      </c>
      <c r="I341" s="1092">
        <f>+H341*C341</f>
        <v>0</v>
      </c>
      <c r="J341" s="1138"/>
      <c r="K341" s="1095">
        <f>+J341+K294</f>
        <v>0</v>
      </c>
      <c r="L341" s="1092">
        <f>+K341*C341</f>
        <v>0</v>
      </c>
    </row>
    <row r="342" spans="1:75" ht="7.15" customHeight="1">
      <c r="A342" s="1072"/>
      <c r="B342" s="1164"/>
      <c r="C342" s="1123"/>
      <c r="D342" s="1173"/>
      <c r="E342" s="1096"/>
      <c r="F342" s="1094"/>
      <c r="G342" s="1173"/>
      <c r="H342" s="1096"/>
      <c r="I342" s="1094"/>
      <c r="J342" s="1173"/>
      <c r="K342" s="1096"/>
      <c r="L342" s="1094"/>
    </row>
    <row r="343" spans="1:75" ht="18" customHeight="1">
      <c r="A343" s="1158" t="s">
        <v>321</v>
      </c>
      <c r="B343" s="1159" t="s">
        <v>318</v>
      </c>
      <c r="C343" s="1160">
        <v>3.1</v>
      </c>
      <c r="D343" s="1161">
        <f>'Schedule II-Redetermination'!D385</f>
        <v>0</v>
      </c>
      <c r="E343" s="1162">
        <f t="shared" ref="E343:E349" si="73">+D343+E296</f>
        <v>0</v>
      </c>
      <c r="F343" s="1163">
        <f t="shared" ref="F343:F349" si="74">+E343*C343</f>
        <v>0</v>
      </c>
      <c r="G343" s="1161"/>
      <c r="H343" s="1162">
        <f t="shared" ref="H343:H349" si="75">+G343+H296</f>
        <v>0</v>
      </c>
      <c r="I343" s="1163">
        <f t="shared" ref="I343:I349" si="76">+H343*C343</f>
        <v>0</v>
      </c>
      <c r="J343" s="1161"/>
      <c r="K343" s="1162">
        <f t="shared" ref="K343:K349" si="77">+J343+K296</f>
        <v>0</v>
      </c>
      <c r="L343" s="1163">
        <f t="shared" ref="L343:L349" si="78">+K343*C343</f>
        <v>0</v>
      </c>
    </row>
    <row r="344" spans="1:75" ht="18" customHeight="1">
      <c r="A344" s="1071"/>
      <c r="B344" s="1097" t="s">
        <v>319</v>
      </c>
      <c r="C344" s="1160">
        <v>3.1</v>
      </c>
      <c r="D344" s="1161">
        <f>'Schedule II-Redetermination'!D386</f>
        <v>0</v>
      </c>
      <c r="E344" s="1095">
        <f t="shared" si="73"/>
        <v>0</v>
      </c>
      <c r="F344" s="1092">
        <f t="shared" si="74"/>
        <v>0</v>
      </c>
      <c r="G344" s="1138"/>
      <c r="H344" s="1095">
        <f t="shared" si="75"/>
        <v>0</v>
      </c>
      <c r="I344" s="1092">
        <f t="shared" si="76"/>
        <v>0</v>
      </c>
      <c r="J344" s="1138"/>
      <c r="K344" s="1095">
        <f t="shared" si="77"/>
        <v>0</v>
      </c>
      <c r="L344" s="1092">
        <f t="shared" si="78"/>
        <v>0</v>
      </c>
    </row>
    <row r="345" spans="1:75" ht="18" customHeight="1">
      <c r="A345" s="1071"/>
      <c r="B345" s="1097" t="s">
        <v>320</v>
      </c>
      <c r="C345" s="1160">
        <v>3.1</v>
      </c>
      <c r="D345" s="1161">
        <f>'Schedule II-Redetermination'!D387</f>
        <v>0</v>
      </c>
      <c r="E345" s="1095">
        <f t="shared" si="73"/>
        <v>0</v>
      </c>
      <c r="F345" s="1092">
        <f t="shared" si="74"/>
        <v>0</v>
      </c>
      <c r="G345" s="1138"/>
      <c r="H345" s="1095">
        <f t="shared" si="75"/>
        <v>0</v>
      </c>
      <c r="I345" s="1092">
        <f t="shared" si="76"/>
        <v>0</v>
      </c>
      <c r="J345" s="1138"/>
      <c r="K345" s="1095">
        <f t="shared" si="77"/>
        <v>0</v>
      </c>
      <c r="L345" s="1092">
        <f t="shared" si="78"/>
        <v>0</v>
      </c>
    </row>
    <row r="346" spans="1:75" ht="18" customHeight="1">
      <c r="A346" s="1071"/>
      <c r="B346" s="1097" t="s">
        <v>322</v>
      </c>
      <c r="C346" s="1160">
        <v>3.1</v>
      </c>
      <c r="D346" s="1161">
        <f>'Schedule II-Redetermination'!D388</f>
        <v>0</v>
      </c>
      <c r="E346" s="1095">
        <f t="shared" si="73"/>
        <v>0</v>
      </c>
      <c r="F346" s="1092">
        <f t="shared" si="74"/>
        <v>0</v>
      </c>
      <c r="G346" s="1138"/>
      <c r="H346" s="1095">
        <f t="shared" si="75"/>
        <v>0</v>
      </c>
      <c r="I346" s="1092">
        <f t="shared" si="76"/>
        <v>0</v>
      </c>
      <c r="J346" s="1138"/>
      <c r="K346" s="1095">
        <f t="shared" si="77"/>
        <v>0</v>
      </c>
      <c r="L346" s="1092">
        <f t="shared" si="78"/>
        <v>0</v>
      </c>
    </row>
    <row r="347" spans="1:75" ht="18" customHeight="1">
      <c r="A347" s="1071"/>
      <c r="B347" s="1097" t="s">
        <v>323</v>
      </c>
      <c r="C347" s="1160">
        <v>3.1</v>
      </c>
      <c r="D347" s="1161">
        <f>'Schedule II-Redetermination'!D389</f>
        <v>0</v>
      </c>
      <c r="E347" s="1095">
        <f t="shared" si="73"/>
        <v>0</v>
      </c>
      <c r="F347" s="1092">
        <f t="shared" si="74"/>
        <v>0</v>
      </c>
      <c r="G347" s="1138"/>
      <c r="H347" s="1095">
        <f t="shared" si="75"/>
        <v>0</v>
      </c>
      <c r="I347" s="1092">
        <f t="shared" si="76"/>
        <v>0</v>
      </c>
      <c r="J347" s="1138"/>
      <c r="K347" s="1095">
        <f t="shared" si="77"/>
        <v>0</v>
      </c>
      <c r="L347" s="1092">
        <f t="shared" si="78"/>
        <v>0</v>
      </c>
    </row>
    <row r="348" spans="1:75" ht="18" customHeight="1">
      <c r="A348" s="1071"/>
      <c r="B348" s="1097" t="s">
        <v>324</v>
      </c>
      <c r="C348" s="1160">
        <v>3.1</v>
      </c>
      <c r="D348" s="1161">
        <f>'Schedule II-Redetermination'!D390</f>
        <v>0</v>
      </c>
      <c r="E348" s="1095">
        <f t="shared" si="73"/>
        <v>0</v>
      </c>
      <c r="F348" s="1092">
        <f t="shared" si="74"/>
        <v>0</v>
      </c>
      <c r="G348" s="1138"/>
      <c r="H348" s="1095">
        <f t="shared" si="75"/>
        <v>0</v>
      </c>
      <c r="I348" s="1092">
        <f t="shared" si="76"/>
        <v>0</v>
      </c>
      <c r="J348" s="1138"/>
      <c r="K348" s="1095">
        <f t="shared" si="77"/>
        <v>0</v>
      </c>
      <c r="L348" s="1092">
        <f t="shared" si="78"/>
        <v>0</v>
      </c>
    </row>
    <row r="349" spans="1:75" ht="18" customHeight="1">
      <c r="A349" s="1071"/>
      <c r="B349" s="1097" t="s">
        <v>325</v>
      </c>
      <c r="C349" s="1160">
        <v>3.1</v>
      </c>
      <c r="D349" s="1161">
        <f>'Schedule II-Redetermination'!D391</f>
        <v>0</v>
      </c>
      <c r="E349" s="1095">
        <f t="shared" si="73"/>
        <v>0</v>
      </c>
      <c r="F349" s="1092">
        <f t="shared" si="74"/>
        <v>0</v>
      </c>
      <c r="G349" s="1138"/>
      <c r="H349" s="1095">
        <f t="shared" si="75"/>
        <v>0</v>
      </c>
      <c r="I349" s="1092">
        <f t="shared" si="76"/>
        <v>0</v>
      </c>
      <c r="J349" s="1138"/>
      <c r="K349" s="1095">
        <f t="shared" si="77"/>
        <v>0</v>
      </c>
      <c r="L349" s="1092">
        <f t="shared" si="78"/>
        <v>0</v>
      </c>
    </row>
    <row r="350" spans="1:75" ht="7.15" customHeight="1">
      <c r="A350" s="1072"/>
      <c r="B350" s="1093"/>
      <c r="C350" s="1123"/>
      <c r="D350" s="1173"/>
      <c r="E350" s="1096"/>
      <c r="F350" s="1094"/>
      <c r="G350" s="1173"/>
      <c r="H350" s="1096"/>
      <c r="I350" s="1094"/>
      <c r="J350" s="1173"/>
      <c r="K350" s="1096"/>
      <c r="L350" s="1094"/>
    </row>
    <row r="351" spans="1:75" ht="18" customHeight="1">
      <c r="A351" s="1158" t="s">
        <v>326</v>
      </c>
      <c r="B351" s="1159" t="s">
        <v>334</v>
      </c>
      <c r="C351" s="1160">
        <v>5.4</v>
      </c>
      <c r="D351" s="1161">
        <f>'Schedule II-Redetermination'!D393</f>
        <v>0</v>
      </c>
      <c r="E351" s="1162">
        <f>+D351+E304</f>
        <v>0</v>
      </c>
      <c r="F351" s="1163">
        <f t="shared" ref="F351:F353" si="79">+E351*C351</f>
        <v>0</v>
      </c>
      <c r="G351" s="1161"/>
      <c r="H351" s="1162">
        <f>+G351+H304</f>
        <v>0</v>
      </c>
      <c r="I351" s="1163">
        <f>+H351*C351</f>
        <v>0</v>
      </c>
      <c r="J351" s="1161"/>
      <c r="K351" s="1162">
        <f>+J351+K304</f>
        <v>0</v>
      </c>
      <c r="L351" s="1163">
        <f>+K351*C351</f>
        <v>0</v>
      </c>
    </row>
    <row r="352" spans="1:75" ht="7.15" customHeight="1">
      <c r="A352" s="1072"/>
      <c r="B352" s="1093"/>
      <c r="C352" s="1123"/>
      <c r="D352" s="1173"/>
      <c r="E352" s="1096"/>
      <c r="F352" s="1094"/>
      <c r="G352" s="1173"/>
      <c r="H352" s="1096"/>
      <c r="I352" s="1094"/>
      <c r="J352" s="1173"/>
      <c r="K352" s="1096"/>
      <c r="L352" s="1094"/>
    </row>
    <row r="353" spans="1:75" ht="18" customHeight="1">
      <c r="A353" s="1158" t="s">
        <v>327</v>
      </c>
      <c r="B353" s="1159" t="s">
        <v>327</v>
      </c>
      <c r="C353" s="1160">
        <v>4.3499999999999996</v>
      </c>
      <c r="D353" s="1161">
        <f>'Schedule II-Redetermination'!D395</f>
        <v>0</v>
      </c>
      <c r="E353" s="1162">
        <f>+D353+E306</f>
        <v>0</v>
      </c>
      <c r="F353" s="1163">
        <f t="shared" si="79"/>
        <v>0</v>
      </c>
      <c r="G353" s="1161"/>
      <c r="H353" s="1162">
        <f>+G353+H306</f>
        <v>0</v>
      </c>
      <c r="I353" s="1163">
        <f>+H353*C353</f>
        <v>0</v>
      </c>
      <c r="J353" s="1161"/>
      <c r="K353" s="1162">
        <f>+J353+K306</f>
        <v>0</v>
      </c>
      <c r="L353" s="1163">
        <f>+K353*C353</f>
        <v>0</v>
      </c>
    </row>
    <row r="354" spans="1:75" ht="6" customHeight="1">
      <c r="A354" s="1072"/>
      <c r="B354" s="1093"/>
      <c r="C354" s="1123"/>
      <c r="D354" s="1172"/>
      <c r="E354" s="1096"/>
      <c r="F354" s="1094"/>
      <c r="G354" s="1172"/>
      <c r="H354" s="1096"/>
      <c r="I354" s="1094"/>
      <c r="J354" s="1172"/>
      <c r="K354" s="1096"/>
      <c r="L354" s="1094"/>
    </row>
    <row r="355" spans="1:75" ht="18" customHeight="1">
      <c r="A355" s="1165" t="s">
        <v>397</v>
      </c>
      <c r="B355" s="1166" t="s">
        <v>399</v>
      </c>
      <c r="C355" s="1160">
        <v>3.1</v>
      </c>
      <c r="D355" s="1161">
        <f>'Schedule II-Redetermination'!D397</f>
        <v>0</v>
      </c>
      <c r="E355" s="1162">
        <f>+D355+E308</f>
        <v>0</v>
      </c>
      <c r="F355" s="1163">
        <f t="shared" ref="F355:F356" si="80">+E355*C355</f>
        <v>0</v>
      </c>
      <c r="G355" s="1161"/>
      <c r="H355" s="1162">
        <f>+G355+H308</f>
        <v>0</v>
      </c>
      <c r="I355" s="1163">
        <f>+H355*C355</f>
        <v>0</v>
      </c>
      <c r="J355" s="1161"/>
      <c r="K355" s="1162">
        <f>+J355+K308</f>
        <v>0</v>
      </c>
      <c r="L355" s="1163">
        <f>+K355*C355</f>
        <v>0</v>
      </c>
    </row>
    <row r="356" spans="1:75" ht="18" customHeight="1">
      <c r="A356" s="1072"/>
      <c r="B356" s="1093" t="s">
        <v>398</v>
      </c>
      <c r="C356" s="1160">
        <v>3.1</v>
      </c>
      <c r="D356" s="1161">
        <f>'Schedule II-Redetermination'!D398</f>
        <v>0</v>
      </c>
      <c r="E356" s="1162">
        <f>+D356+E309</f>
        <v>0</v>
      </c>
      <c r="F356" s="1163">
        <f t="shared" si="80"/>
        <v>0</v>
      </c>
      <c r="G356" s="1138"/>
      <c r="H356" s="1162">
        <f>+G356+H309</f>
        <v>0</v>
      </c>
      <c r="I356" s="1163">
        <f>+H356*C356</f>
        <v>0</v>
      </c>
      <c r="J356" s="1138"/>
      <c r="K356" s="1162">
        <f>+J356+K309</f>
        <v>0</v>
      </c>
      <c r="L356" s="1163">
        <f>+K356*C356</f>
        <v>0</v>
      </c>
    </row>
    <row r="357" spans="1:75" ht="8.4499999999999993" customHeight="1">
      <c r="A357" s="1072"/>
      <c r="B357" s="1093"/>
      <c r="C357" s="1123"/>
      <c r="D357" s="1130"/>
      <c r="E357" s="1096"/>
      <c r="F357" s="1157"/>
      <c r="G357" s="1130"/>
      <c r="H357" s="1096"/>
      <c r="I357" s="1157"/>
      <c r="J357" s="1130"/>
      <c r="K357" s="1096"/>
      <c r="L357" s="1157"/>
    </row>
    <row r="358" spans="1:75" ht="18" customHeight="1">
      <c r="A358" s="1167" t="s">
        <v>400</v>
      </c>
      <c r="B358" s="1166"/>
      <c r="C358" s="1168"/>
      <c r="D358" s="1169"/>
      <c r="E358" s="1170"/>
      <c r="F358" s="1171"/>
      <c r="G358" s="1169"/>
      <c r="H358" s="1170"/>
      <c r="I358" s="1171"/>
      <c r="J358" s="1169"/>
      <c r="K358" s="1170"/>
      <c r="L358" s="1171"/>
    </row>
    <row r="359" spans="1:75" ht="8.4499999999999993" customHeight="1">
      <c r="A359" s="1072"/>
      <c r="B359" s="1093"/>
      <c r="C359" s="1123"/>
      <c r="D359" s="1130"/>
      <c r="E359" s="1096"/>
      <c r="F359" s="1094"/>
      <c r="G359" s="1130"/>
      <c r="H359" s="1096"/>
      <c r="I359" s="1094"/>
      <c r="J359" s="1130"/>
      <c r="K359" s="1096"/>
      <c r="L359" s="1094"/>
    </row>
    <row r="360" spans="1:75" s="18" customFormat="1" ht="18" customHeight="1" thickBot="1">
      <c r="A360" s="1074" t="s">
        <v>342</v>
      </c>
      <c r="B360" s="1075"/>
      <c r="C360" s="1076"/>
      <c r="D360" s="1131"/>
      <c r="E360" s="1077"/>
      <c r="F360" s="1098">
        <f>SUM(F340:F359)</f>
        <v>0</v>
      </c>
      <c r="G360" s="1131"/>
      <c r="H360" s="1077"/>
      <c r="I360" s="1098">
        <f>SUM(I340:I359)</f>
        <v>0</v>
      </c>
      <c r="J360" s="1131"/>
      <c r="K360" s="1077"/>
      <c r="L360" s="1098">
        <f>SUM(L340:L359)</f>
        <v>0</v>
      </c>
      <c r="M360" s="31"/>
      <c r="N360" s="31"/>
      <c r="O360" s="31"/>
      <c r="P360" s="31"/>
      <c r="Q360" s="31"/>
      <c r="R360" s="31"/>
      <c r="S360" s="31"/>
      <c r="T360" s="31"/>
      <c r="U360" s="31"/>
      <c r="V360" s="31"/>
      <c r="W360" s="31"/>
      <c r="X360" s="31"/>
      <c r="Y360" s="31"/>
      <c r="Z360" s="31"/>
      <c r="AA360" s="31"/>
      <c r="AB360" s="31"/>
      <c r="AC360" s="31"/>
      <c r="AD360" s="31"/>
      <c r="AE360" s="31"/>
      <c r="AF360" s="31"/>
      <c r="AG360" s="31"/>
      <c r="AH360" s="31"/>
      <c r="AI360" s="31"/>
      <c r="AJ360" s="31"/>
      <c r="AK360" s="31"/>
      <c r="AL360" s="31"/>
      <c r="AM360" s="31"/>
      <c r="AN360" s="31"/>
      <c r="AO360" s="31"/>
      <c r="AP360" s="31"/>
      <c r="AQ360" s="31"/>
      <c r="AR360" s="31"/>
      <c r="AS360" s="31"/>
      <c r="AT360" s="31"/>
      <c r="AU360" s="31"/>
      <c r="AV360" s="31"/>
      <c r="AW360" s="31"/>
      <c r="AX360" s="31"/>
      <c r="AY360" s="31"/>
      <c r="AZ360" s="31"/>
      <c r="BA360" s="31"/>
      <c r="BB360" s="31"/>
      <c r="BC360" s="31"/>
      <c r="BD360" s="31"/>
      <c r="BE360" s="31"/>
      <c r="BF360" s="31"/>
      <c r="BG360" s="31"/>
      <c r="BH360" s="31"/>
      <c r="BI360" s="31"/>
      <c r="BJ360" s="31"/>
      <c r="BK360" s="31"/>
      <c r="BL360" s="31"/>
      <c r="BM360" s="31"/>
      <c r="BN360" s="31"/>
      <c r="BO360" s="31"/>
      <c r="BP360" s="31"/>
      <c r="BQ360" s="31"/>
      <c r="BR360" s="31"/>
      <c r="BS360" s="31"/>
      <c r="BT360" s="31"/>
      <c r="BU360" s="31"/>
      <c r="BV360" s="31"/>
      <c r="BW360" s="31"/>
    </row>
    <row r="361" spans="1:75" ht="10.9" customHeight="1">
      <c r="A361" s="1089"/>
      <c r="B361" s="1090"/>
      <c r="C361" s="1099"/>
      <c r="D361" s="1132"/>
      <c r="E361" s="1091"/>
      <c r="F361" s="1100"/>
      <c r="G361" s="1132"/>
      <c r="H361" s="1091"/>
      <c r="I361" s="1100"/>
      <c r="J361" s="1132"/>
      <c r="K361" s="1091"/>
      <c r="L361" s="1100"/>
    </row>
    <row r="362" spans="1:75" ht="18" customHeight="1">
      <c r="A362" s="1086" t="s">
        <v>335</v>
      </c>
      <c r="B362" s="1087"/>
      <c r="C362" s="1101"/>
      <c r="D362" s="1133"/>
      <c r="E362" s="1088"/>
      <c r="F362" s="1102">
        <f>+'Schedule I MH'!F594</f>
        <v>0</v>
      </c>
      <c r="G362" s="1133"/>
      <c r="H362" s="1088"/>
      <c r="I362" s="1102">
        <f>+'Schedule I MH'!K594</f>
        <v>0</v>
      </c>
      <c r="J362" s="1133"/>
      <c r="K362" s="1088"/>
      <c r="L362" s="1102">
        <f>+'Schedule I MH'!P594</f>
        <v>0</v>
      </c>
    </row>
    <row r="363" spans="1:75" ht="5.45" customHeight="1">
      <c r="A363" s="1078"/>
      <c r="B363" s="1079"/>
      <c r="C363" s="1103"/>
      <c r="D363" s="1134"/>
      <c r="E363" s="1080"/>
      <c r="F363" s="1094"/>
      <c r="G363" s="1134"/>
      <c r="H363" s="1080"/>
      <c r="I363" s="1094"/>
      <c r="J363" s="1134"/>
      <c r="K363" s="1080"/>
      <c r="L363" s="1094"/>
    </row>
    <row r="364" spans="1:75" ht="18" customHeight="1">
      <c r="A364" s="1086" t="s">
        <v>343</v>
      </c>
      <c r="B364" s="1087"/>
      <c r="C364" s="1101"/>
      <c r="D364" s="1133"/>
      <c r="E364" s="1088"/>
      <c r="F364" s="1102">
        <f>+IF(F360&lt;F362,F360,F362)</f>
        <v>0</v>
      </c>
      <c r="G364" s="1133"/>
      <c r="H364" s="1088"/>
      <c r="I364" s="1102">
        <f>+IF(I360&lt;I362,I360,I362)</f>
        <v>0</v>
      </c>
      <c r="J364" s="1133"/>
      <c r="K364" s="1088"/>
      <c r="L364" s="1102">
        <f>+IF(L360&lt;L362,L360,L362)</f>
        <v>0</v>
      </c>
    </row>
    <row r="365" spans="1:75" ht="5.45" customHeight="1">
      <c r="A365" s="1078"/>
      <c r="B365" s="1079"/>
      <c r="C365" s="1103"/>
      <c r="D365" s="1134"/>
      <c r="E365" s="1080"/>
      <c r="F365" s="1094"/>
      <c r="G365" s="1134"/>
      <c r="H365" s="1080"/>
      <c r="I365" s="1094"/>
      <c r="J365" s="1134"/>
      <c r="K365" s="1080"/>
      <c r="L365" s="1094"/>
    </row>
    <row r="366" spans="1:75" ht="18" customHeight="1">
      <c r="A366" s="1086" t="s">
        <v>336</v>
      </c>
      <c r="B366" s="1087"/>
      <c r="C366" s="1101"/>
      <c r="D366" s="1133"/>
      <c r="E366" s="1088"/>
      <c r="F366" s="1163">
        <f>+F319+F321</f>
        <v>0</v>
      </c>
      <c r="G366" s="1133"/>
      <c r="H366" s="1088"/>
      <c r="I366" s="1163">
        <f>+I319+I321</f>
        <v>0</v>
      </c>
      <c r="J366" s="1133"/>
      <c r="K366" s="1088"/>
      <c r="L366" s="1163">
        <f>+L319+L321</f>
        <v>0</v>
      </c>
    </row>
    <row r="367" spans="1:75" ht="18" customHeight="1">
      <c r="A367" s="1078"/>
      <c r="B367" s="1079"/>
      <c r="C367" s="1103"/>
      <c r="D367" s="1134"/>
      <c r="E367" s="1080"/>
      <c r="F367" s="1094"/>
      <c r="G367" s="1134"/>
      <c r="H367" s="1080"/>
      <c r="I367" s="1094"/>
      <c r="J367" s="1134"/>
      <c r="K367" s="1080"/>
      <c r="L367" s="1094"/>
    </row>
    <row r="368" spans="1:75" s="18" customFormat="1" ht="18" customHeight="1" thickBot="1">
      <c r="A368" s="1081" t="s">
        <v>337</v>
      </c>
      <c r="B368" s="1082"/>
      <c r="C368" s="1104"/>
      <c r="D368" s="1135"/>
      <c r="E368" s="1083"/>
      <c r="F368" s="1105">
        <f>+F364-F366</f>
        <v>0</v>
      </c>
      <c r="G368" s="1135"/>
      <c r="H368" s="1083"/>
      <c r="I368" s="1105">
        <f>+I364-I366</f>
        <v>0</v>
      </c>
      <c r="J368" s="1135"/>
      <c r="K368" s="1083"/>
      <c r="L368" s="1105">
        <f>+L364-L366</f>
        <v>0</v>
      </c>
      <c r="M368" s="31"/>
      <c r="N368" s="31"/>
      <c r="O368" s="31"/>
      <c r="P368" s="31"/>
      <c r="Q368" s="31"/>
      <c r="R368" s="31"/>
      <c r="S368" s="31"/>
      <c r="T368" s="31"/>
      <c r="U368" s="31"/>
      <c r="V368" s="31"/>
      <c r="W368" s="31"/>
      <c r="X368" s="31"/>
      <c r="Y368" s="31"/>
      <c r="Z368" s="31"/>
      <c r="AA368" s="31"/>
      <c r="AB368" s="31"/>
      <c r="AC368" s="31"/>
      <c r="AD368" s="31"/>
      <c r="AE368" s="31"/>
      <c r="AF368" s="31"/>
      <c r="AG368" s="31"/>
      <c r="AH368" s="31"/>
      <c r="AI368" s="31"/>
      <c r="AJ368" s="31"/>
      <c r="AK368" s="31"/>
      <c r="AL368" s="31"/>
      <c r="AM368" s="31"/>
      <c r="AN368" s="31"/>
      <c r="AO368" s="31"/>
      <c r="AP368" s="31"/>
      <c r="AQ368" s="31"/>
      <c r="AR368" s="31"/>
      <c r="AS368" s="31"/>
      <c r="AT368" s="31"/>
      <c r="AU368" s="31"/>
      <c r="AV368" s="31"/>
      <c r="AW368" s="31"/>
      <c r="AX368" s="31"/>
      <c r="AY368" s="31"/>
      <c r="AZ368" s="31"/>
      <c r="BA368" s="31"/>
      <c r="BB368" s="31"/>
      <c r="BC368" s="31"/>
      <c r="BD368" s="31"/>
      <c r="BE368" s="31"/>
      <c r="BF368" s="31"/>
      <c r="BG368" s="31"/>
      <c r="BH368" s="31"/>
      <c r="BI368" s="31"/>
      <c r="BJ368" s="31"/>
      <c r="BK368" s="31"/>
      <c r="BL368" s="31"/>
      <c r="BM368" s="31"/>
      <c r="BN368" s="31"/>
      <c r="BO368" s="31"/>
      <c r="BP368" s="31"/>
      <c r="BQ368" s="31"/>
      <c r="BR368" s="31"/>
      <c r="BS368" s="31"/>
      <c r="BT368" s="31"/>
      <c r="BU368" s="31"/>
      <c r="BV368" s="31"/>
      <c r="BW368" s="31"/>
    </row>
    <row r="369" spans="1:12" ht="13.5" thickTop="1">
      <c r="A369" s="1085" t="s">
        <v>339</v>
      </c>
      <c r="B369" s="342"/>
      <c r="C369" s="1106"/>
      <c r="D369" s="1128"/>
      <c r="E369" s="342"/>
      <c r="F369" s="1106"/>
    </row>
    <row r="370" spans="1:12">
      <c r="A370" s="1085" t="s">
        <v>401</v>
      </c>
      <c r="B370" s="342"/>
      <c r="C370" s="1106"/>
      <c r="D370" s="1128"/>
      <c r="E370" s="342"/>
      <c r="F370" s="1106"/>
    </row>
    <row r="371" spans="1:12" ht="14.45" customHeight="1">
      <c r="A371" s="52" t="str">
        <f>A42</f>
        <v>Certification of Exclusion and Debarment (Article 8)</v>
      </c>
      <c r="B371" s="342"/>
      <c r="C371" s="1143"/>
      <c r="D371" s="1128"/>
      <c r="E371" s="342"/>
      <c r="F371" s="1106"/>
    </row>
    <row r="372" spans="1:12" ht="94.15" customHeight="1">
      <c r="A372" s="1455" t="s">
        <v>344</v>
      </c>
      <c r="B372" s="1455"/>
      <c r="C372" s="1455"/>
      <c r="D372" s="1128"/>
      <c r="E372" s="342"/>
      <c r="F372" s="1106"/>
    </row>
    <row r="373" spans="1:12">
      <c r="A373" s="1144"/>
      <c r="B373" s="1145"/>
      <c r="C373" s="1146"/>
      <c r="D373" s="1147"/>
      <c r="E373" s="1145"/>
      <c r="F373" s="1148"/>
    </row>
    <row r="374" spans="1:12">
      <c r="A374" s="1149" t="s">
        <v>79</v>
      </c>
      <c r="B374" s="23"/>
      <c r="C374" s="1146"/>
      <c r="D374" s="1150" t="s">
        <v>154</v>
      </c>
      <c r="E374" s="23"/>
      <c r="F374" s="1146"/>
    </row>
    <row r="375" spans="1:12">
      <c r="A375" s="1144"/>
      <c r="B375" s="1145"/>
      <c r="C375" s="1146"/>
      <c r="D375" s="1147"/>
      <c r="E375" s="1145"/>
      <c r="F375" s="1148"/>
    </row>
    <row r="376" spans="1:12">
      <c r="A376" s="1149" t="s">
        <v>80</v>
      </c>
      <c r="B376" s="23"/>
      <c r="C376" s="1146"/>
      <c r="D376" s="1150" t="s">
        <v>81</v>
      </c>
      <c r="E376" s="23"/>
      <c r="F376" s="1146"/>
    </row>
    <row r="377" spans="1:12">
      <c r="A377" s="825" t="s">
        <v>289</v>
      </c>
      <c r="B377" s="97"/>
    </row>
    <row r="378" spans="1:12">
      <c r="A378" s="106" t="s">
        <v>290</v>
      </c>
      <c r="B378" s="97"/>
    </row>
    <row r="380" spans="1:12">
      <c r="A380" s="18" t="s">
        <v>341</v>
      </c>
    </row>
    <row r="381" spans="1:12">
      <c r="A381" s="350" t="s">
        <v>21</v>
      </c>
      <c r="B381" s="1453" t="str">
        <f>+B334</f>
        <v>Contractor Name</v>
      </c>
      <c r="C381" s="1453"/>
      <c r="E381" s="404" t="s">
        <v>90</v>
      </c>
      <c r="F381" s="1119">
        <f>+'Schedule I MH'!H604</f>
        <v>0</v>
      </c>
      <c r="G381" s="1136"/>
      <c r="H381" s="404" t="s">
        <v>90</v>
      </c>
      <c r="I381" s="1119">
        <f>+F381</f>
        <v>0</v>
      </c>
      <c r="K381" s="404" t="s">
        <v>90</v>
      </c>
      <c r="L381" s="1119">
        <f>+I381</f>
        <v>0</v>
      </c>
    </row>
    <row r="382" spans="1:12">
      <c r="A382" s="350" t="s">
        <v>20</v>
      </c>
      <c r="B382" s="432" t="str">
        <f>+B335</f>
        <v>Contract Number</v>
      </c>
      <c r="C382" s="1124"/>
      <c r="E382" s="356" t="s">
        <v>340</v>
      </c>
      <c r="F382" s="1109">
        <f>+'Schedule I MH'!F605</f>
        <v>45108</v>
      </c>
      <c r="H382" s="356" t="s">
        <v>340</v>
      </c>
      <c r="I382" s="1109">
        <f>+F382</f>
        <v>45108</v>
      </c>
      <c r="K382" s="356" t="s">
        <v>340</v>
      </c>
      <c r="L382" s="1109">
        <f>+I382</f>
        <v>45108</v>
      </c>
    </row>
    <row r="383" spans="1:12">
      <c r="B383" s="1107"/>
      <c r="C383" s="1125"/>
      <c r="E383" s="1108" t="s">
        <v>151</v>
      </c>
      <c r="F383" s="412">
        <f>+'Schedule I MH'!H605</f>
        <v>45382</v>
      </c>
      <c r="H383" s="1108" t="s">
        <v>151</v>
      </c>
      <c r="I383" s="412">
        <f>+F383</f>
        <v>45382</v>
      </c>
      <c r="K383" s="1108" t="s">
        <v>151</v>
      </c>
      <c r="L383" s="412">
        <f>+I383</f>
        <v>45382</v>
      </c>
    </row>
    <row r="384" spans="1:12" ht="13.5" thickBot="1">
      <c r="B384" s="342"/>
      <c r="C384" s="1106"/>
      <c r="D384" s="1128"/>
      <c r="E384" s="342"/>
      <c r="F384" s="1106"/>
    </row>
    <row r="385" spans="1:75" ht="14.25" thickTop="1" thickBot="1">
      <c r="B385" s="342"/>
      <c r="C385" s="1106"/>
      <c r="D385" s="1450" t="str">
        <f>+D338</f>
        <v>Program Name 1</v>
      </c>
      <c r="E385" s="1451"/>
      <c r="F385" s="1452"/>
      <c r="G385" s="1450" t="str">
        <f>+G338</f>
        <v>Program Name 2</v>
      </c>
      <c r="H385" s="1451"/>
      <c r="I385" s="1452"/>
      <c r="J385" s="1450" t="str">
        <f>+J338</f>
        <v>Program Name 3</v>
      </c>
      <c r="K385" s="1451"/>
      <c r="L385" s="1452"/>
    </row>
    <row r="386" spans="1:75" ht="39.75" thickTop="1" thickBot="1">
      <c r="A386" s="1110" t="s">
        <v>330</v>
      </c>
      <c r="B386" s="1111" t="s">
        <v>316</v>
      </c>
      <c r="C386" s="1112" t="s">
        <v>329</v>
      </c>
      <c r="D386" s="1129" t="s">
        <v>338</v>
      </c>
      <c r="E386" s="1113" t="s">
        <v>331</v>
      </c>
      <c r="F386" s="1114" t="s">
        <v>332</v>
      </c>
      <c r="G386" s="1129" t="s">
        <v>338</v>
      </c>
      <c r="H386" s="1113" t="s">
        <v>331</v>
      </c>
      <c r="I386" s="1114" t="s">
        <v>332</v>
      </c>
      <c r="J386" s="1129" t="s">
        <v>338</v>
      </c>
      <c r="K386" s="1113" t="s">
        <v>331</v>
      </c>
      <c r="L386" s="1114" t="s">
        <v>332</v>
      </c>
    </row>
    <row r="387" spans="1:75" s="1070" customFormat="1" ht="18" customHeight="1" thickTop="1" thickBot="1">
      <c r="A387" s="1115" t="s">
        <v>328</v>
      </c>
      <c r="B387" s="1116" t="s">
        <v>317</v>
      </c>
      <c r="C387" s="1121">
        <v>2.4</v>
      </c>
      <c r="D387" s="1137">
        <f>'Schedule II-Redetermination'!D435</f>
        <v>0</v>
      </c>
      <c r="E387" s="1117">
        <f>+D387+E340</f>
        <v>0</v>
      </c>
      <c r="F387" s="1118">
        <f>+E387*C387</f>
        <v>0</v>
      </c>
      <c r="G387" s="1137"/>
      <c r="H387" s="1117">
        <f>+G387+H340</f>
        <v>0</v>
      </c>
      <c r="I387" s="1118">
        <f>+H387*C387</f>
        <v>0</v>
      </c>
      <c r="J387" s="1137"/>
      <c r="K387" s="1117">
        <f>+J387+K340</f>
        <v>0</v>
      </c>
      <c r="L387" s="1118">
        <f>+K387*C387</f>
        <v>0</v>
      </c>
      <c r="M387" s="1151"/>
      <c r="N387" s="1151"/>
      <c r="O387" s="1151"/>
      <c r="P387" s="1151"/>
      <c r="Q387" s="1151"/>
      <c r="R387" s="1151"/>
      <c r="S387" s="1151"/>
      <c r="T387" s="1151"/>
      <c r="U387" s="1151"/>
      <c r="V387" s="1151"/>
      <c r="W387" s="1151"/>
      <c r="X387" s="1151"/>
      <c r="Y387" s="1151"/>
      <c r="Z387" s="1151"/>
      <c r="AA387" s="1151"/>
      <c r="AB387" s="1151"/>
      <c r="AC387" s="1151"/>
      <c r="AD387" s="1151"/>
      <c r="AE387" s="1151"/>
      <c r="AF387" s="1151"/>
      <c r="AG387" s="1151"/>
      <c r="AH387" s="1151"/>
      <c r="AI387" s="1151"/>
      <c r="AJ387" s="1151"/>
      <c r="AK387" s="1151"/>
      <c r="AL387" s="1151"/>
      <c r="AM387" s="1151"/>
      <c r="AN387" s="1151"/>
      <c r="AO387" s="1151"/>
      <c r="AP387" s="1151"/>
      <c r="AQ387" s="1151"/>
      <c r="AR387" s="1151"/>
      <c r="AS387" s="1151"/>
      <c r="AT387" s="1151"/>
      <c r="AU387" s="1151"/>
      <c r="AV387" s="1151"/>
      <c r="AW387" s="1151"/>
      <c r="AX387" s="1151"/>
      <c r="AY387" s="1151"/>
      <c r="AZ387" s="1151"/>
      <c r="BA387" s="1151"/>
      <c r="BB387" s="1151"/>
      <c r="BC387" s="1151"/>
      <c r="BD387" s="1151"/>
      <c r="BE387" s="1151"/>
      <c r="BF387" s="1151"/>
      <c r="BG387" s="1151"/>
      <c r="BH387" s="1151"/>
      <c r="BI387" s="1151"/>
      <c r="BJ387" s="1151"/>
      <c r="BK387" s="1151"/>
      <c r="BL387" s="1151"/>
      <c r="BM387" s="1151"/>
      <c r="BN387" s="1151"/>
      <c r="BO387" s="1151"/>
      <c r="BP387" s="1151"/>
      <c r="BQ387" s="1151"/>
      <c r="BR387" s="1151"/>
      <c r="BS387" s="1151"/>
      <c r="BT387" s="1151"/>
      <c r="BU387" s="1151"/>
      <c r="BV387" s="1151"/>
      <c r="BW387" s="1151"/>
    </row>
    <row r="388" spans="1:75" ht="18" customHeight="1" thickTop="1">
      <c r="A388" s="1071"/>
      <c r="B388" s="1097" t="s">
        <v>333</v>
      </c>
      <c r="C388" s="1121">
        <v>2.4</v>
      </c>
      <c r="D388" s="1137">
        <f>'Schedule II-Redetermination'!D436</f>
        <v>0</v>
      </c>
      <c r="E388" s="1095">
        <f>+D388+E341</f>
        <v>0</v>
      </c>
      <c r="F388" s="1092">
        <f t="shared" ref="F388" si="81">+E388*C388</f>
        <v>0</v>
      </c>
      <c r="G388" s="1138"/>
      <c r="H388" s="1095">
        <f>+G388+H341</f>
        <v>0</v>
      </c>
      <c r="I388" s="1092">
        <f>+H388*C388</f>
        <v>0</v>
      </c>
      <c r="J388" s="1138"/>
      <c r="K388" s="1095">
        <f>+J388+K341</f>
        <v>0</v>
      </c>
      <c r="L388" s="1092">
        <f>+K388*C388</f>
        <v>0</v>
      </c>
    </row>
    <row r="389" spans="1:75" ht="7.15" customHeight="1">
      <c r="A389" s="1072"/>
      <c r="B389" s="1164"/>
      <c r="C389" s="1123"/>
      <c r="D389" s="1173"/>
      <c r="E389" s="1096"/>
      <c r="F389" s="1094"/>
      <c r="G389" s="1173"/>
      <c r="H389" s="1096"/>
      <c r="I389" s="1094"/>
      <c r="J389" s="1173"/>
      <c r="K389" s="1096"/>
      <c r="L389" s="1094"/>
    </row>
    <row r="390" spans="1:75" ht="18" customHeight="1">
      <c r="A390" s="1158" t="s">
        <v>321</v>
      </c>
      <c r="B390" s="1159" t="s">
        <v>318</v>
      </c>
      <c r="C390" s="1160">
        <v>3.1</v>
      </c>
      <c r="D390" s="1161">
        <f>'Schedule II-Redetermination'!D438</f>
        <v>0</v>
      </c>
      <c r="E390" s="1162">
        <f t="shared" ref="E390:E396" si="82">+D390+E343</f>
        <v>0</v>
      </c>
      <c r="F390" s="1163">
        <f t="shared" ref="F390:F396" si="83">+E390*C390</f>
        <v>0</v>
      </c>
      <c r="G390" s="1161"/>
      <c r="H390" s="1162">
        <f t="shared" ref="H390:H396" si="84">+G390+H343</f>
        <v>0</v>
      </c>
      <c r="I390" s="1163">
        <f t="shared" ref="I390:I396" si="85">+H390*C390</f>
        <v>0</v>
      </c>
      <c r="J390" s="1161"/>
      <c r="K390" s="1162">
        <f t="shared" ref="K390:K396" si="86">+J390+K343</f>
        <v>0</v>
      </c>
      <c r="L390" s="1163">
        <f t="shared" ref="L390:L396" si="87">+K390*C390</f>
        <v>0</v>
      </c>
    </row>
    <row r="391" spans="1:75" ht="18" customHeight="1">
      <c r="A391" s="1071"/>
      <c r="B391" s="1097" t="s">
        <v>319</v>
      </c>
      <c r="C391" s="1160">
        <v>3.1</v>
      </c>
      <c r="D391" s="1161">
        <f>'Schedule II-Redetermination'!D439</f>
        <v>0</v>
      </c>
      <c r="E391" s="1095">
        <f t="shared" si="82"/>
        <v>0</v>
      </c>
      <c r="F391" s="1092">
        <f t="shared" si="83"/>
        <v>0</v>
      </c>
      <c r="G391" s="1138"/>
      <c r="H391" s="1095">
        <f t="shared" si="84"/>
        <v>0</v>
      </c>
      <c r="I391" s="1092">
        <f t="shared" si="85"/>
        <v>0</v>
      </c>
      <c r="J391" s="1138"/>
      <c r="K391" s="1095">
        <f t="shared" si="86"/>
        <v>0</v>
      </c>
      <c r="L391" s="1092">
        <f t="shared" si="87"/>
        <v>0</v>
      </c>
    </row>
    <row r="392" spans="1:75" ht="18" customHeight="1">
      <c r="A392" s="1071"/>
      <c r="B392" s="1097" t="s">
        <v>320</v>
      </c>
      <c r="C392" s="1160">
        <v>3.1</v>
      </c>
      <c r="D392" s="1161">
        <f>'Schedule II-Redetermination'!D440</f>
        <v>0</v>
      </c>
      <c r="E392" s="1095">
        <f t="shared" si="82"/>
        <v>0</v>
      </c>
      <c r="F392" s="1092">
        <f t="shared" si="83"/>
        <v>0</v>
      </c>
      <c r="G392" s="1138"/>
      <c r="H392" s="1095">
        <f t="shared" si="84"/>
        <v>0</v>
      </c>
      <c r="I392" s="1092">
        <f t="shared" si="85"/>
        <v>0</v>
      </c>
      <c r="J392" s="1138"/>
      <c r="K392" s="1095">
        <f t="shared" si="86"/>
        <v>0</v>
      </c>
      <c r="L392" s="1092">
        <f t="shared" si="87"/>
        <v>0</v>
      </c>
    </row>
    <row r="393" spans="1:75" ht="18" customHeight="1">
      <c r="A393" s="1071"/>
      <c r="B393" s="1097" t="s">
        <v>322</v>
      </c>
      <c r="C393" s="1160">
        <v>3.1</v>
      </c>
      <c r="D393" s="1161">
        <f>'Schedule II-Redetermination'!D441</f>
        <v>0</v>
      </c>
      <c r="E393" s="1095">
        <f t="shared" si="82"/>
        <v>0</v>
      </c>
      <c r="F393" s="1092">
        <f t="shared" si="83"/>
        <v>0</v>
      </c>
      <c r="G393" s="1138"/>
      <c r="H393" s="1095">
        <f t="shared" si="84"/>
        <v>0</v>
      </c>
      <c r="I393" s="1092">
        <f t="shared" si="85"/>
        <v>0</v>
      </c>
      <c r="J393" s="1138"/>
      <c r="K393" s="1095">
        <f t="shared" si="86"/>
        <v>0</v>
      </c>
      <c r="L393" s="1092">
        <f t="shared" si="87"/>
        <v>0</v>
      </c>
    </row>
    <row r="394" spans="1:75" ht="18" customHeight="1">
      <c r="A394" s="1071"/>
      <c r="B394" s="1097" t="s">
        <v>323</v>
      </c>
      <c r="C394" s="1160">
        <v>3.1</v>
      </c>
      <c r="D394" s="1161">
        <f>'Schedule II-Redetermination'!D442</f>
        <v>0</v>
      </c>
      <c r="E394" s="1095">
        <f t="shared" si="82"/>
        <v>0</v>
      </c>
      <c r="F394" s="1092">
        <f t="shared" si="83"/>
        <v>0</v>
      </c>
      <c r="G394" s="1138"/>
      <c r="H394" s="1095">
        <f t="shared" si="84"/>
        <v>0</v>
      </c>
      <c r="I394" s="1092">
        <f t="shared" si="85"/>
        <v>0</v>
      </c>
      <c r="J394" s="1138"/>
      <c r="K394" s="1095">
        <f t="shared" si="86"/>
        <v>0</v>
      </c>
      <c r="L394" s="1092">
        <f t="shared" si="87"/>
        <v>0</v>
      </c>
    </row>
    <row r="395" spans="1:75" ht="18" customHeight="1">
      <c r="A395" s="1071"/>
      <c r="B395" s="1097" t="s">
        <v>324</v>
      </c>
      <c r="C395" s="1160">
        <v>3.1</v>
      </c>
      <c r="D395" s="1161">
        <f>'Schedule II-Redetermination'!D443</f>
        <v>0</v>
      </c>
      <c r="E395" s="1095">
        <f t="shared" si="82"/>
        <v>0</v>
      </c>
      <c r="F395" s="1092">
        <f t="shared" si="83"/>
        <v>0</v>
      </c>
      <c r="G395" s="1138"/>
      <c r="H395" s="1095">
        <f t="shared" si="84"/>
        <v>0</v>
      </c>
      <c r="I395" s="1092">
        <f t="shared" si="85"/>
        <v>0</v>
      </c>
      <c r="J395" s="1138"/>
      <c r="K395" s="1095">
        <f t="shared" si="86"/>
        <v>0</v>
      </c>
      <c r="L395" s="1092">
        <f t="shared" si="87"/>
        <v>0</v>
      </c>
    </row>
    <row r="396" spans="1:75" ht="18" customHeight="1">
      <c r="A396" s="1071"/>
      <c r="B396" s="1097" t="s">
        <v>325</v>
      </c>
      <c r="C396" s="1160">
        <v>3.1</v>
      </c>
      <c r="D396" s="1161">
        <f>'Schedule II-Redetermination'!D444</f>
        <v>0</v>
      </c>
      <c r="E396" s="1095">
        <f t="shared" si="82"/>
        <v>0</v>
      </c>
      <c r="F396" s="1092">
        <f t="shared" si="83"/>
        <v>0</v>
      </c>
      <c r="G396" s="1138"/>
      <c r="H396" s="1095">
        <f t="shared" si="84"/>
        <v>0</v>
      </c>
      <c r="I396" s="1092">
        <f t="shared" si="85"/>
        <v>0</v>
      </c>
      <c r="J396" s="1138"/>
      <c r="K396" s="1095">
        <f t="shared" si="86"/>
        <v>0</v>
      </c>
      <c r="L396" s="1092">
        <f t="shared" si="87"/>
        <v>0</v>
      </c>
    </row>
    <row r="397" spans="1:75" ht="7.15" customHeight="1">
      <c r="A397" s="1072"/>
      <c r="B397" s="1093"/>
      <c r="C397" s="1123"/>
      <c r="D397" s="1173"/>
      <c r="E397" s="1096"/>
      <c r="F397" s="1094"/>
      <c r="G397" s="1173"/>
      <c r="H397" s="1096"/>
      <c r="I397" s="1094"/>
      <c r="J397" s="1173"/>
      <c r="K397" s="1096"/>
      <c r="L397" s="1094"/>
    </row>
    <row r="398" spans="1:75" ht="18" customHeight="1">
      <c r="A398" s="1158" t="s">
        <v>326</v>
      </c>
      <c r="B398" s="1159" t="s">
        <v>334</v>
      </c>
      <c r="C398" s="1160">
        <v>5.4</v>
      </c>
      <c r="D398" s="1161">
        <f>'Schedule II-Redetermination'!D446</f>
        <v>0</v>
      </c>
      <c r="E398" s="1162">
        <f>+D398+E351</f>
        <v>0</v>
      </c>
      <c r="F398" s="1163">
        <f t="shared" ref="F398:F400" si="88">+E398*C398</f>
        <v>0</v>
      </c>
      <c r="G398" s="1161"/>
      <c r="H398" s="1162">
        <f>+G398+H351</f>
        <v>0</v>
      </c>
      <c r="I398" s="1163">
        <f>+H398*C398</f>
        <v>0</v>
      </c>
      <c r="J398" s="1161"/>
      <c r="K398" s="1162">
        <f>+J398+K351</f>
        <v>0</v>
      </c>
      <c r="L398" s="1163">
        <f>+K398*C398</f>
        <v>0</v>
      </c>
    </row>
    <row r="399" spans="1:75" ht="7.15" customHeight="1">
      <c r="A399" s="1072"/>
      <c r="B399" s="1093"/>
      <c r="C399" s="1123"/>
      <c r="D399" s="1173"/>
      <c r="E399" s="1096"/>
      <c r="F399" s="1094"/>
      <c r="G399" s="1173"/>
      <c r="H399" s="1096"/>
      <c r="I399" s="1094"/>
      <c r="J399" s="1173"/>
      <c r="K399" s="1096"/>
      <c r="L399" s="1094"/>
    </row>
    <row r="400" spans="1:75" ht="18" customHeight="1">
      <c r="A400" s="1158" t="s">
        <v>327</v>
      </c>
      <c r="B400" s="1159" t="s">
        <v>327</v>
      </c>
      <c r="C400" s="1160">
        <v>4.3499999999999996</v>
      </c>
      <c r="D400" s="1161">
        <f>'Schedule II-Redetermination'!D448</f>
        <v>0</v>
      </c>
      <c r="E400" s="1162">
        <f>+D400+E353</f>
        <v>0</v>
      </c>
      <c r="F400" s="1163">
        <f t="shared" si="88"/>
        <v>0</v>
      </c>
      <c r="G400" s="1161"/>
      <c r="H400" s="1162">
        <f>+G400+H353</f>
        <v>0</v>
      </c>
      <c r="I400" s="1163">
        <f>+H400*C400</f>
        <v>0</v>
      </c>
      <c r="J400" s="1161"/>
      <c r="K400" s="1162">
        <f>+J400+K353</f>
        <v>0</v>
      </c>
      <c r="L400" s="1163">
        <f>+K400*C400</f>
        <v>0</v>
      </c>
    </row>
    <row r="401" spans="1:75" ht="6" customHeight="1">
      <c r="A401" s="1072"/>
      <c r="B401" s="1093"/>
      <c r="C401" s="1123"/>
      <c r="D401" s="1172"/>
      <c r="E401" s="1096"/>
      <c r="F401" s="1094"/>
      <c r="G401" s="1172"/>
      <c r="H401" s="1096"/>
      <c r="I401" s="1094"/>
      <c r="J401" s="1172"/>
      <c r="K401" s="1096"/>
      <c r="L401" s="1094"/>
    </row>
    <row r="402" spans="1:75" ht="18" customHeight="1">
      <c r="A402" s="1165" t="s">
        <v>397</v>
      </c>
      <c r="B402" s="1166" t="s">
        <v>399</v>
      </c>
      <c r="C402" s="1160">
        <v>3.1</v>
      </c>
      <c r="D402" s="1161">
        <f>'Schedule II-Redetermination'!D450</f>
        <v>0</v>
      </c>
      <c r="E402" s="1162">
        <f>+D402+E355</f>
        <v>0</v>
      </c>
      <c r="F402" s="1163">
        <f t="shared" ref="F402:F403" si="89">+E402*C402</f>
        <v>0</v>
      </c>
      <c r="G402" s="1161"/>
      <c r="H402" s="1162">
        <f>+G402+H355</f>
        <v>0</v>
      </c>
      <c r="I402" s="1163">
        <f>+H402*C402</f>
        <v>0</v>
      </c>
      <c r="J402" s="1161"/>
      <c r="K402" s="1162">
        <f>+J402+K355</f>
        <v>0</v>
      </c>
      <c r="L402" s="1163">
        <f>+K402*C402</f>
        <v>0</v>
      </c>
    </row>
    <row r="403" spans="1:75" ht="18" customHeight="1">
      <c r="A403" s="1072"/>
      <c r="B403" s="1093" t="s">
        <v>398</v>
      </c>
      <c r="C403" s="1160">
        <v>3.1</v>
      </c>
      <c r="D403" s="1161">
        <f>'Schedule II-Redetermination'!D451</f>
        <v>0</v>
      </c>
      <c r="E403" s="1162">
        <f>+D403+E356</f>
        <v>0</v>
      </c>
      <c r="F403" s="1163">
        <f t="shared" si="89"/>
        <v>0</v>
      </c>
      <c r="G403" s="1138"/>
      <c r="H403" s="1162">
        <f>+G403+H356</f>
        <v>0</v>
      </c>
      <c r="I403" s="1163">
        <f>+H403*C403</f>
        <v>0</v>
      </c>
      <c r="J403" s="1138"/>
      <c r="K403" s="1162">
        <f>+J403+K356</f>
        <v>0</v>
      </c>
      <c r="L403" s="1163">
        <f>+K403*C403</f>
        <v>0</v>
      </c>
    </row>
    <row r="404" spans="1:75" ht="8.4499999999999993" customHeight="1">
      <c r="A404" s="1072"/>
      <c r="B404" s="1093"/>
      <c r="C404" s="1123"/>
      <c r="D404" s="1130"/>
      <c r="E404" s="1096"/>
      <c r="F404" s="1157"/>
      <c r="G404" s="1130"/>
      <c r="H404" s="1096"/>
      <c r="I404" s="1157"/>
      <c r="J404" s="1130"/>
      <c r="K404" s="1096"/>
      <c r="L404" s="1157"/>
    </row>
    <row r="405" spans="1:75" ht="18" customHeight="1">
      <c r="A405" s="1167" t="s">
        <v>400</v>
      </c>
      <c r="B405" s="1166"/>
      <c r="C405" s="1168"/>
      <c r="D405" s="1169"/>
      <c r="E405" s="1170"/>
      <c r="F405" s="1171"/>
      <c r="G405" s="1169"/>
      <c r="H405" s="1170"/>
      <c r="I405" s="1171"/>
      <c r="J405" s="1169"/>
      <c r="K405" s="1170"/>
      <c r="L405" s="1171"/>
    </row>
    <row r="406" spans="1:75" ht="8.4499999999999993" customHeight="1">
      <c r="A406" s="1072"/>
      <c r="B406" s="1093"/>
      <c r="C406" s="1123"/>
      <c r="D406" s="1130"/>
      <c r="E406" s="1096"/>
      <c r="F406" s="1094"/>
      <c r="G406" s="1130"/>
      <c r="H406" s="1096"/>
      <c r="I406" s="1094"/>
      <c r="J406" s="1130"/>
      <c r="K406" s="1096"/>
      <c r="L406" s="1094"/>
    </row>
    <row r="407" spans="1:75" s="18" customFormat="1" ht="18" customHeight="1" thickBot="1">
      <c r="A407" s="1074" t="s">
        <v>342</v>
      </c>
      <c r="B407" s="1075"/>
      <c r="C407" s="1076"/>
      <c r="D407" s="1131"/>
      <c r="E407" s="1077"/>
      <c r="F407" s="1098">
        <f>SUM(F387:F406)</f>
        <v>0</v>
      </c>
      <c r="G407" s="1131"/>
      <c r="H407" s="1077"/>
      <c r="I407" s="1098">
        <f>SUM(I387:I406)</f>
        <v>0</v>
      </c>
      <c r="J407" s="1131"/>
      <c r="K407" s="1077"/>
      <c r="L407" s="1098">
        <f>SUM(L387:L406)</f>
        <v>0</v>
      </c>
      <c r="M407" s="31"/>
      <c r="N407" s="31"/>
      <c r="O407" s="31"/>
      <c r="P407" s="31"/>
      <c r="Q407" s="31"/>
      <c r="R407" s="31"/>
      <c r="S407" s="31"/>
      <c r="T407" s="31"/>
      <c r="U407" s="31"/>
      <c r="V407" s="31"/>
      <c r="W407" s="31"/>
      <c r="X407" s="31"/>
      <c r="Y407" s="31"/>
      <c r="Z407" s="31"/>
      <c r="AA407" s="31"/>
      <c r="AB407" s="31"/>
      <c r="AC407" s="31"/>
      <c r="AD407" s="31"/>
      <c r="AE407" s="31"/>
      <c r="AF407" s="31"/>
      <c r="AG407" s="31"/>
      <c r="AH407" s="31"/>
      <c r="AI407" s="31"/>
      <c r="AJ407" s="31"/>
      <c r="AK407" s="31"/>
      <c r="AL407" s="31"/>
      <c r="AM407" s="31"/>
      <c r="AN407" s="31"/>
      <c r="AO407" s="31"/>
      <c r="AP407" s="31"/>
      <c r="AQ407" s="31"/>
      <c r="AR407" s="31"/>
      <c r="AS407" s="31"/>
      <c r="AT407" s="31"/>
      <c r="AU407" s="31"/>
      <c r="AV407" s="31"/>
      <c r="AW407" s="31"/>
      <c r="AX407" s="31"/>
      <c r="AY407" s="31"/>
      <c r="AZ407" s="31"/>
      <c r="BA407" s="31"/>
      <c r="BB407" s="31"/>
      <c r="BC407" s="31"/>
      <c r="BD407" s="31"/>
      <c r="BE407" s="31"/>
      <c r="BF407" s="31"/>
      <c r="BG407" s="31"/>
      <c r="BH407" s="31"/>
      <c r="BI407" s="31"/>
      <c r="BJ407" s="31"/>
      <c r="BK407" s="31"/>
      <c r="BL407" s="31"/>
      <c r="BM407" s="31"/>
      <c r="BN407" s="31"/>
      <c r="BO407" s="31"/>
      <c r="BP407" s="31"/>
      <c r="BQ407" s="31"/>
      <c r="BR407" s="31"/>
      <c r="BS407" s="31"/>
      <c r="BT407" s="31"/>
      <c r="BU407" s="31"/>
      <c r="BV407" s="31"/>
      <c r="BW407" s="31"/>
    </row>
    <row r="408" spans="1:75" ht="10.9" customHeight="1">
      <c r="A408" s="1089"/>
      <c r="B408" s="1090"/>
      <c r="C408" s="1099"/>
      <c r="D408" s="1132"/>
      <c r="E408" s="1091"/>
      <c r="F408" s="1100"/>
      <c r="G408" s="1132"/>
      <c r="H408" s="1091"/>
      <c r="I408" s="1100"/>
      <c r="J408" s="1132"/>
      <c r="K408" s="1091"/>
      <c r="L408" s="1100"/>
    </row>
    <row r="409" spans="1:75" ht="18" customHeight="1">
      <c r="A409" s="1086" t="s">
        <v>335</v>
      </c>
      <c r="B409" s="1087"/>
      <c r="C409" s="1101"/>
      <c r="D409" s="1133"/>
      <c r="E409" s="1088"/>
      <c r="F409" s="1102">
        <f>+'Schedule I MH'!F669</f>
        <v>0</v>
      </c>
      <c r="G409" s="1133"/>
      <c r="H409" s="1088"/>
      <c r="I409" s="1102">
        <f>+'Schedule I MH'!K669</f>
        <v>0</v>
      </c>
      <c r="J409" s="1133"/>
      <c r="K409" s="1088"/>
      <c r="L409" s="1102">
        <f>+'Schedule I MH'!P669</f>
        <v>0</v>
      </c>
    </row>
    <row r="410" spans="1:75" ht="5.45" customHeight="1">
      <c r="A410" s="1078"/>
      <c r="B410" s="1079"/>
      <c r="C410" s="1103"/>
      <c r="D410" s="1134"/>
      <c r="E410" s="1080"/>
      <c r="F410" s="1094"/>
      <c r="G410" s="1134"/>
      <c r="H410" s="1080"/>
      <c r="I410" s="1094"/>
      <c r="J410" s="1134"/>
      <c r="K410" s="1080"/>
      <c r="L410" s="1094"/>
    </row>
    <row r="411" spans="1:75" ht="18" customHeight="1">
      <c r="A411" s="1086" t="s">
        <v>343</v>
      </c>
      <c r="B411" s="1087"/>
      <c r="C411" s="1101"/>
      <c r="D411" s="1133"/>
      <c r="E411" s="1088"/>
      <c r="F411" s="1102">
        <f>+IF(F407&lt;F409,F407,F409)</f>
        <v>0</v>
      </c>
      <c r="G411" s="1133"/>
      <c r="H411" s="1088"/>
      <c r="I411" s="1102">
        <f>+IF(I407&lt;I409,I407,I409)</f>
        <v>0</v>
      </c>
      <c r="J411" s="1133"/>
      <c r="K411" s="1088"/>
      <c r="L411" s="1102">
        <f>+IF(L407&lt;L409,L407,L409)</f>
        <v>0</v>
      </c>
    </row>
    <row r="412" spans="1:75" ht="5.45" customHeight="1">
      <c r="A412" s="1078"/>
      <c r="B412" s="1079"/>
      <c r="C412" s="1103"/>
      <c r="D412" s="1134"/>
      <c r="E412" s="1080"/>
      <c r="F412" s="1094"/>
      <c r="G412" s="1134"/>
      <c r="H412" s="1080"/>
      <c r="I412" s="1094"/>
      <c r="J412" s="1134"/>
      <c r="K412" s="1080"/>
      <c r="L412" s="1094"/>
    </row>
    <row r="413" spans="1:75" ht="18" customHeight="1">
      <c r="A413" s="1086" t="s">
        <v>336</v>
      </c>
      <c r="B413" s="1087"/>
      <c r="C413" s="1101"/>
      <c r="D413" s="1133"/>
      <c r="E413" s="1088"/>
      <c r="F413" s="1163">
        <f>+F366+F368</f>
        <v>0</v>
      </c>
      <c r="G413" s="1133"/>
      <c r="H413" s="1088"/>
      <c r="I413" s="1163">
        <f>+I366+I368</f>
        <v>0</v>
      </c>
      <c r="J413" s="1133"/>
      <c r="K413" s="1088"/>
      <c r="L413" s="1163">
        <f>+L366+L368</f>
        <v>0</v>
      </c>
    </row>
    <row r="414" spans="1:75" ht="18" customHeight="1">
      <c r="A414" s="1078"/>
      <c r="B414" s="1079"/>
      <c r="C414" s="1103"/>
      <c r="D414" s="1134"/>
      <c r="E414" s="1080"/>
      <c r="F414" s="1094"/>
      <c r="G414" s="1134"/>
      <c r="H414" s="1080"/>
      <c r="I414" s="1094"/>
      <c r="J414" s="1134"/>
      <c r="K414" s="1080"/>
      <c r="L414" s="1094"/>
    </row>
    <row r="415" spans="1:75" s="18" customFormat="1" ht="18" customHeight="1" thickBot="1">
      <c r="A415" s="1081" t="s">
        <v>337</v>
      </c>
      <c r="B415" s="1082"/>
      <c r="C415" s="1104"/>
      <c r="D415" s="1135"/>
      <c r="E415" s="1083"/>
      <c r="F415" s="1105">
        <f>+F411-F413</f>
        <v>0</v>
      </c>
      <c r="G415" s="1135"/>
      <c r="H415" s="1083"/>
      <c r="I415" s="1105">
        <f>+I411-I413</f>
        <v>0</v>
      </c>
      <c r="J415" s="1135"/>
      <c r="K415" s="1083"/>
      <c r="L415" s="1105">
        <f>+L411-L413</f>
        <v>0</v>
      </c>
      <c r="M415" s="31"/>
      <c r="N415" s="31"/>
      <c r="O415" s="31"/>
      <c r="P415" s="31"/>
      <c r="Q415" s="31"/>
      <c r="R415" s="31"/>
      <c r="S415" s="31"/>
      <c r="T415" s="31"/>
      <c r="U415" s="31"/>
      <c r="V415" s="31"/>
      <c r="W415" s="31"/>
      <c r="X415" s="31"/>
      <c r="Y415" s="31"/>
      <c r="Z415" s="31"/>
      <c r="AA415" s="31"/>
      <c r="AB415" s="31"/>
      <c r="AC415" s="31"/>
      <c r="AD415" s="31"/>
      <c r="AE415" s="31"/>
      <c r="AF415" s="31"/>
      <c r="AG415" s="31"/>
      <c r="AH415" s="31"/>
      <c r="AI415" s="31"/>
      <c r="AJ415" s="31"/>
      <c r="AK415" s="31"/>
      <c r="AL415" s="31"/>
      <c r="AM415" s="31"/>
      <c r="AN415" s="31"/>
      <c r="AO415" s="31"/>
      <c r="AP415" s="31"/>
      <c r="AQ415" s="31"/>
      <c r="AR415" s="31"/>
      <c r="AS415" s="31"/>
      <c r="AT415" s="31"/>
      <c r="AU415" s="31"/>
      <c r="AV415" s="31"/>
      <c r="AW415" s="31"/>
      <c r="AX415" s="31"/>
      <c r="AY415" s="31"/>
      <c r="AZ415" s="31"/>
      <c r="BA415" s="31"/>
      <c r="BB415" s="31"/>
      <c r="BC415" s="31"/>
      <c r="BD415" s="31"/>
      <c r="BE415" s="31"/>
      <c r="BF415" s="31"/>
      <c r="BG415" s="31"/>
      <c r="BH415" s="31"/>
      <c r="BI415" s="31"/>
      <c r="BJ415" s="31"/>
      <c r="BK415" s="31"/>
      <c r="BL415" s="31"/>
      <c r="BM415" s="31"/>
      <c r="BN415" s="31"/>
      <c r="BO415" s="31"/>
      <c r="BP415" s="31"/>
      <c r="BQ415" s="31"/>
      <c r="BR415" s="31"/>
      <c r="BS415" s="31"/>
      <c r="BT415" s="31"/>
      <c r="BU415" s="31"/>
      <c r="BV415" s="31"/>
      <c r="BW415" s="31"/>
    </row>
    <row r="416" spans="1:75" ht="13.5" thickTop="1">
      <c r="A416" s="1085" t="s">
        <v>339</v>
      </c>
      <c r="B416" s="342"/>
      <c r="C416" s="1106"/>
      <c r="D416" s="1128"/>
      <c r="E416" s="342"/>
      <c r="F416" s="1106"/>
    </row>
    <row r="417" spans="1:12">
      <c r="A417" s="1085" t="s">
        <v>401</v>
      </c>
      <c r="B417" s="342"/>
      <c r="C417" s="1106"/>
      <c r="D417" s="1128"/>
      <c r="E417" s="342"/>
      <c r="F417" s="1106"/>
    </row>
    <row r="418" spans="1:12" ht="14.45" customHeight="1">
      <c r="A418" s="52" t="str">
        <f>A42</f>
        <v>Certification of Exclusion and Debarment (Article 8)</v>
      </c>
      <c r="B418" s="342"/>
      <c r="C418" s="1143"/>
      <c r="D418" s="1128"/>
      <c r="E418" s="342"/>
      <c r="F418" s="1106"/>
    </row>
    <row r="419" spans="1:12" ht="94.15" customHeight="1">
      <c r="A419" s="1455" t="s">
        <v>344</v>
      </c>
      <c r="B419" s="1455"/>
      <c r="C419" s="1455"/>
      <c r="D419" s="1128"/>
      <c r="E419" s="342"/>
      <c r="F419" s="1106"/>
    </row>
    <row r="420" spans="1:12">
      <c r="A420" s="1144"/>
      <c r="B420" s="1145"/>
      <c r="C420" s="1146"/>
      <c r="D420" s="1147"/>
      <c r="E420" s="1145"/>
      <c r="F420" s="1148"/>
    </row>
    <row r="421" spans="1:12" ht="12" customHeight="1">
      <c r="A421" s="1149" t="s">
        <v>79</v>
      </c>
      <c r="B421" s="23"/>
      <c r="C421" s="1146"/>
      <c r="D421" s="1150" t="s">
        <v>154</v>
      </c>
      <c r="E421" s="23"/>
      <c r="F421" s="1146"/>
    </row>
    <row r="422" spans="1:12" ht="22.15" customHeight="1">
      <c r="A422" s="1144"/>
      <c r="B422" s="1145"/>
      <c r="C422" s="1146"/>
      <c r="D422" s="1147"/>
      <c r="E422" s="1145"/>
      <c r="F422" s="1148"/>
    </row>
    <row r="423" spans="1:12">
      <c r="A423" s="1149" t="s">
        <v>80</v>
      </c>
      <c r="B423" s="23"/>
      <c r="C423" s="1146"/>
      <c r="D423" s="1150" t="s">
        <v>81</v>
      </c>
      <c r="E423" s="23"/>
      <c r="F423" s="1146"/>
    </row>
    <row r="424" spans="1:12">
      <c r="A424" s="825" t="s">
        <v>289</v>
      </c>
      <c r="B424" s="97"/>
    </row>
    <row r="425" spans="1:12">
      <c r="A425" s="106" t="s">
        <v>290</v>
      </c>
      <c r="B425" s="97"/>
    </row>
    <row r="427" spans="1:12">
      <c r="A427" s="18" t="s">
        <v>341</v>
      </c>
    </row>
    <row r="428" spans="1:12">
      <c r="A428" s="350" t="s">
        <v>21</v>
      </c>
      <c r="B428" s="1453" t="str">
        <f>+B381</f>
        <v>Contractor Name</v>
      </c>
      <c r="C428" s="1453"/>
      <c r="E428" s="404" t="s">
        <v>90</v>
      </c>
      <c r="F428" s="1119">
        <f>+'Schedule I MH'!H679</f>
        <v>0</v>
      </c>
      <c r="G428" s="1136"/>
      <c r="H428" s="404" t="s">
        <v>90</v>
      </c>
      <c r="I428" s="1119">
        <f>+F428</f>
        <v>0</v>
      </c>
      <c r="K428" s="404" t="s">
        <v>90</v>
      </c>
      <c r="L428" s="1119">
        <f>+I428</f>
        <v>0</v>
      </c>
    </row>
    <row r="429" spans="1:12">
      <c r="A429" s="350" t="s">
        <v>20</v>
      </c>
      <c r="B429" s="432" t="str">
        <f>+B382</f>
        <v>Contract Number</v>
      </c>
      <c r="C429" s="1124"/>
      <c r="E429" s="356" t="s">
        <v>340</v>
      </c>
      <c r="F429" s="1109">
        <f>+'Schedule I MH'!F680</f>
        <v>45108</v>
      </c>
      <c r="H429" s="356" t="s">
        <v>340</v>
      </c>
      <c r="I429" s="1109">
        <f>+F429</f>
        <v>45108</v>
      </c>
      <c r="K429" s="356" t="s">
        <v>340</v>
      </c>
      <c r="L429" s="1109">
        <f>+I429</f>
        <v>45108</v>
      </c>
    </row>
    <row r="430" spans="1:12">
      <c r="B430" s="1107"/>
      <c r="C430" s="1125"/>
      <c r="E430" s="1108" t="s">
        <v>151</v>
      </c>
      <c r="F430" s="412">
        <f>+'Schedule I MH'!H680</f>
        <v>45412</v>
      </c>
      <c r="H430" s="1108" t="s">
        <v>151</v>
      </c>
      <c r="I430" s="412">
        <f>+F430</f>
        <v>45412</v>
      </c>
      <c r="K430" s="1108" t="s">
        <v>151</v>
      </c>
      <c r="L430" s="412">
        <f>+I430</f>
        <v>45412</v>
      </c>
    </row>
    <row r="431" spans="1:12" ht="13.5" thickBot="1">
      <c r="B431" s="342"/>
      <c r="C431" s="1106"/>
      <c r="D431" s="1128"/>
      <c r="E431" s="342"/>
      <c r="F431" s="1106"/>
    </row>
    <row r="432" spans="1:12" ht="14.25" thickTop="1" thickBot="1">
      <c r="B432" s="342"/>
      <c r="C432" s="1106"/>
      <c r="D432" s="1450" t="str">
        <f>+D385</f>
        <v>Program Name 1</v>
      </c>
      <c r="E432" s="1451"/>
      <c r="F432" s="1452"/>
      <c r="G432" s="1450" t="str">
        <f>+G385</f>
        <v>Program Name 2</v>
      </c>
      <c r="H432" s="1451"/>
      <c r="I432" s="1452"/>
      <c r="J432" s="1450" t="str">
        <f>+J385</f>
        <v>Program Name 3</v>
      </c>
      <c r="K432" s="1451"/>
      <c r="L432" s="1452"/>
    </row>
    <row r="433" spans="1:75" ht="39.75" thickTop="1" thickBot="1">
      <c r="A433" s="1110" t="s">
        <v>330</v>
      </c>
      <c r="B433" s="1111" t="s">
        <v>316</v>
      </c>
      <c r="C433" s="1112" t="s">
        <v>329</v>
      </c>
      <c r="D433" s="1129" t="s">
        <v>338</v>
      </c>
      <c r="E433" s="1113" t="s">
        <v>331</v>
      </c>
      <c r="F433" s="1114" t="s">
        <v>332</v>
      </c>
      <c r="G433" s="1129" t="s">
        <v>338</v>
      </c>
      <c r="H433" s="1113" t="s">
        <v>331</v>
      </c>
      <c r="I433" s="1114" t="s">
        <v>332</v>
      </c>
      <c r="J433" s="1129" t="s">
        <v>338</v>
      </c>
      <c r="K433" s="1113" t="s">
        <v>331</v>
      </c>
      <c r="L433" s="1114" t="s">
        <v>332</v>
      </c>
    </row>
    <row r="434" spans="1:75" s="1070" customFormat="1" ht="18" customHeight="1" thickTop="1" thickBot="1">
      <c r="A434" s="1115" t="s">
        <v>328</v>
      </c>
      <c r="B434" s="1116" t="s">
        <v>317</v>
      </c>
      <c r="C434" s="1121">
        <v>2.4</v>
      </c>
      <c r="D434" s="1137">
        <f>'Schedule II-Redetermination'!D488</f>
        <v>0</v>
      </c>
      <c r="E434" s="1117">
        <f>+D434+E387</f>
        <v>0</v>
      </c>
      <c r="F434" s="1118">
        <f>+E434*C434</f>
        <v>0</v>
      </c>
      <c r="G434" s="1137"/>
      <c r="H434" s="1117">
        <f>+G434+H387</f>
        <v>0</v>
      </c>
      <c r="I434" s="1118">
        <f>+H434*C434</f>
        <v>0</v>
      </c>
      <c r="J434" s="1137"/>
      <c r="K434" s="1117">
        <f>+J434+K387</f>
        <v>0</v>
      </c>
      <c r="L434" s="1118">
        <f>+K434*C434</f>
        <v>0</v>
      </c>
      <c r="M434" s="1151"/>
      <c r="N434" s="1151"/>
      <c r="O434" s="1151"/>
      <c r="P434" s="1151"/>
      <c r="Q434" s="1151"/>
      <c r="R434" s="1151"/>
      <c r="S434" s="1151"/>
      <c r="T434" s="1151"/>
      <c r="U434" s="1151"/>
      <c r="V434" s="1151"/>
      <c r="W434" s="1151"/>
      <c r="X434" s="1151"/>
      <c r="Y434" s="1151"/>
      <c r="Z434" s="1151"/>
      <c r="AA434" s="1151"/>
      <c r="AB434" s="1151"/>
      <c r="AC434" s="1151"/>
      <c r="AD434" s="1151"/>
      <c r="AE434" s="1151"/>
      <c r="AF434" s="1151"/>
      <c r="AG434" s="1151"/>
      <c r="AH434" s="1151"/>
      <c r="AI434" s="1151"/>
      <c r="AJ434" s="1151"/>
      <c r="AK434" s="1151"/>
      <c r="AL434" s="1151"/>
      <c r="AM434" s="1151"/>
      <c r="AN434" s="1151"/>
      <c r="AO434" s="1151"/>
      <c r="AP434" s="1151"/>
      <c r="AQ434" s="1151"/>
      <c r="AR434" s="1151"/>
      <c r="AS434" s="1151"/>
      <c r="AT434" s="1151"/>
      <c r="AU434" s="1151"/>
      <c r="AV434" s="1151"/>
      <c r="AW434" s="1151"/>
      <c r="AX434" s="1151"/>
      <c r="AY434" s="1151"/>
      <c r="AZ434" s="1151"/>
      <c r="BA434" s="1151"/>
      <c r="BB434" s="1151"/>
      <c r="BC434" s="1151"/>
      <c r="BD434" s="1151"/>
      <c r="BE434" s="1151"/>
      <c r="BF434" s="1151"/>
      <c r="BG434" s="1151"/>
      <c r="BH434" s="1151"/>
      <c r="BI434" s="1151"/>
      <c r="BJ434" s="1151"/>
      <c r="BK434" s="1151"/>
      <c r="BL434" s="1151"/>
      <c r="BM434" s="1151"/>
      <c r="BN434" s="1151"/>
      <c r="BO434" s="1151"/>
      <c r="BP434" s="1151"/>
      <c r="BQ434" s="1151"/>
      <c r="BR434" s="1151"/>
      <c r="BS434" s="1151"/>
      <c r="BT434" s="1151"/>
      <c r="BU434" s="1151"/>
      <c r="BV434" s="1151"/>
      <c r="BW434" s="1151"/>
    </row>
    <row r="435" spans="1:75" ht="18" customHeight="1" thickTop="1">
      <c r="A435" s="1071"/>
      <c r="B435" s="1097" t="s">
        <v>333</v>
      </c>
      <c r="C435" s="1121">
        <v>2.4</v>
      </c>
      <c r="D435" s="1138">
        <f>'Schedule II-Redetermination'!D489</f>
        <v>0</v>
      </c>
      <c r="E435" s="1095">
        <f>+D435+E388</f>
        <v>0</v>
      </c>
      <c r="F435" s="1092">
        <f t="shared" ref="F435" si="90">+E435*C435</f>
        <v>0</v>
      </c>
      <c r="G435" s="1138"/>
      <c r="H435" s="1095">
        <f>+G435+H388</f>
        <v>0</v>
      </c>
      <c r="I435" s="1092">
        <f>+H435*C435</f>
        <v>0</v>
      </c>
      <c r="J435" s="1138"/>
      <c r="K435" s="1095">
        <f>+J435+K388</f>
        <v>0</v>
      </c>
      <c r="L435" s="1092">
        <f>+K435*C435</f>
        <v>0</v>
      </c>
    </row>
    <row r="436" spans="1:75" ht="7.15" customHeight="1">
      <c r="A436" s="1072"/>
      <c r="B436" s="1164"/>
      <c r="C436" s="1123"/>
      <c r="D436" s="1173"/>
      <c r="E436" s="1096"/>
      <c r="F436" s="1094"/>
      <c r="G436" s="1173"/>
      <c r="H436" s="1096"/>
      <c r="I436" s="1094"/>
      <c r="J436" s="1173"/>
      <c r="K436" s="1096"/>
      <c r="L436" s="1094"/>
    </row>
    <row r="437" spans="1:75" ht="18" customHeight="1">
      <c r="A437" s="1158" t="s">
        <v>321</v>
      </c>
      <c r="B437" s="1159" t="s">
        <v>318</v>
      </c>
      <c r="C437" s="1160">
        <v>3.1</v>
      </c>
      <c r="D437" s="1161">
        <f>'Schedule II-Redetermination'!D491</f>
        <v>0</v>
      </c>
      <c r="E437" s="1162">
        <f t="shared" ref="E437:E443" si="91">+D437+E390</f>
        <v>0</v>
      </c>
      <c r="F437" s="1163">
        <f t="shared" ref="F437:F443" si="92">+E437*C437</f>
        <v>0</v>
      </c>
      <c r="G437" s="1161"/>
      <c r="H437" s="1162">
        <f t="shared" ref="H437:H443" si="93">+G437+H390</f>
        <v>0</v>
      </c>
      <c r="I437" s="1163">
        <f t="shared" ref="I437:I443" si="94">+H437*C437</f>
        <v>0</v>
      </c>
      <c r="J437" s="1161"/>
      <c r="K437" s="1162">
        <f t="shared" ref="K437:K443" si="95">+J437+K390</f>
        <v>0</v>
      </c>
      <c r="L437" s="1163">
        <f t="shared" ref="L437:L443" si="96">+K437*C437</f>
        <v>0</v>
      </c>
    </row>
    <row r="438" spans="1:75" ht="18" customHeight="1">
      <c r="A438" s="1071"/>
      <c r="B438" s="1097" t="s">
        <v>319</v>
      </c>
      <c r="C438" s="1160">
        <v>3.1</v>
      </c>
      <c r="D438" s="1138">
        <f>'Schedule II-Redetermination'!D492</f>
        <v>0</v>
      </c>
      <c r="E438" s="1095">
        <f t="shared" si="91"/>
        <v>0</v>
      </c>
      <c r="F438" s="1092">
        <f t="shared" si="92"/>
        <v>0</v>
      </c>
      <c r="G438" s="1138"/>
      <c r="H438" s="1095">
        <f t="shared" si="93"/>
        <v>0</v>
      </c>
      <c r="I438" s="1092">
        <f t="shared" si="94"/>
        <v>0</v>
      </c>
      <c r="J438" s="1138"/>
      <c r="K438" s="1095">
        <f t="shared" si="95"/>
        <v>0</v>
      </c>
      <c r="L438" s="1092">
        <f t="shared" si="96"/>
        <v>0</v>
      </c>
    </row>
    <row r="439" spans="1:75" ht="18" customHeight="1">
      <c r="A439" s="1071"/>
      <c r="B439" s="1097" t="s">
        <v>320</v>
      </c>
      <c r="C439" s="1160">
        <v>3.1</v>
      </c>
      <c r="D439" s="1138">
        <f>'Schedule II-Redetermination'!D493</f>
        <v>0</v>
      </c>
      <c r="E439" s="1095">
        <f t="shared" si="91"/>
        <v>0</v>
      </c>
      <c r="F439" s="1092">
        <f t="shared" si="92"/>
        <v>0</v>
      </c>
      <c r="G439" s="1138"/>
      <c r="H439" s="1095">
        <f t="shared" si="93"/>
        <v>0</v>
      </c>
      <c r="I439" s="1092">
        <f t="shared" si="94"/>
        <v>0</v>
      </c>
      <c r="J439" s="1138"/>
      <c r="K439" s="1095">
        <f t="shared" si="95"/>
        <v>0</v>
      </c>
      <c r="L439" s="1092">
        <f t="shared" si="96"/>
        <v>0</v>
      </c>
    </row>
    <row r="440" spans="1:75" ht="18" customHeight="1">
      <c r="A440" s="1071"/>
      <c r="B440" s="1097" t="s">
        <v>322</v>
      </c>
      <c r="C440" s="1160">
        <v>3.1</v>
      </c>
      <c r="D440" s="1138">
        <f>'Schedule II-Redetermination'!D494</f>
        <v>0</v>
      </c>
      <c r="E440" s="1095">
        <f t="shared" si="91"/>
        <v>0</v>
      </c>
      <c r="F440" s="1092">
        <f t="shared" si="92"/>
        <v>0</v>
      </c>
      <c r="G440" s="1138"/>
      <c r="H440" s="1095">
        <f t="shared" si="93"/>
        <v>0</v>
      </c>
      <c r="I440" s="1092">
        <f t="shared" si="94"/>
        <v>0</v>
      </c>
      <c r="J440" s="1138"/>
      <c r="K440" s="1095">
        <f t="shared" si="95"/>
        <v>0</v>
      </c>
      <c r="L440" s="1092">
        <f t="shared" si="96"/>
        <v>0</v>
      </c>
    </row>
    <row r="441" spans="1:75" ht="18" customHeight="1">
      <c r="A441" s="1071"/>
      <c r="B441" s="1097" t="s">
        <v>323</v>
      </c>
      <c r="C441" s="1160">
        <v>3.1</v>
      </c>
      <c r="D441" s="1138">
        <f>'Schedule II-Redetermination'!D495</f>
        <v>0</v>
      </c>
      <c r="E441" s="1095">
        <f t="shared" si="91"/>
        <v>0</v>
      </c>
      <c r="F441" s="1092">
        <f t="shared" si="92"/>
        <v>0</v>
      </c>
      <c r="G441" s="1138"/>
      <c r="H441" s="1095">
        <f t="shared" si="93"/>
        <v>0</v>
      </c>
      <c r="I441" s="1092">
        <f t="shared" si="94"/>
        <v>0</v>
      </c>
      <c r="J441" s="1138"/>
      <c r="K441" s="1095">
        <f t="shared" si="95"/>
        <v>0</v>
      </c>
      <c r="L441" s="1092">
        <f t="shared" si="96"/>
        <v>0</v>
      </c>
    </row>
    <row r="442" spans="1:75" ht="18" customHeight="1">
      <c r="A442" s="1071"/>
      <c r="B442" s="1097" t="s">
        <v>324</v>
      </c>
      <c r="C442" s="1160">
        <v>3.1</v>
      </c>
      <c r="D442" s="1138">
        <f>'Schedule II-Redetermination'!D496</f>
        <v>0</v>
      </c>
      <c r="E442" s="1095">
        <f t="shared" si="91"/>
        <v>0</v>
      </c>
      <c r="F442" s="1092">
        <f t="shared" si="92"/>
        <v>0</v>
      </c>
      <c r="G442" s="1138"/>
      <c r="H442" s="1095">
        <f t="shared" si="93"/>
        <v>0</v>
      </c>
      <c r="I442" s="1092">
        <f t="shared" si="94"/>
        <v>0</v>
      </c>
      <c r="J442" s="1138"/>
      <c r="K442" s="1095">
        <f t="shared" si="95"/>
        <v>0</v>
      </c>
      <c r="L442" s="1092">
        <f t="shared" si="96"/>
        <v>0</v>
      </c>
    </row>
    <row r="443" spans="1:75" ht="18" customHeight="1">
      <c r="A443" s="1071"/>
      <c r="B443" s="1097" t="s">
        <v>325</v>
      </c>
      <c r="C443" s="1160">
        <v>3.1</v>
      </c>
      <c r="D443" s="1138">
        <f>'Schedule II-Redetermination'!D497</f>
        <v>0</v>
      </c>
      <c r="E443" s="1095">
        <f t="shared" si="91"/>
        <v>0</v>
      </c>
      <c r="F443" s="1092">
        <f t="shared" si="92"/>
        <v>0</v>
      </c>
      <c r="G443" s="1138"/>
      <c r="H443" s="1095">
        <f t="shared" si="93"/>
        <v>0</v>
      </c>
      <c r="I443" s="1092">
        <f t="shared" si="94"/>
        <v>0</v>
      </c>
      <c r="J443" s="1138"/>
      <c r="K443" s="1095">
        <f t="shared" si="95"/>
        <v>0</v>
      </c>
      <c r="L443" s="1092">
        <f t="shared" si="96"/>
        <v>0</v>
      </c>
    </row>
    <row r="444" spans="1:75" ht="7.15" customHeight="1">
      <c r="A444" s="1072"/>
      <c r="B444" s="1093"/>
      <c r="C444" s="1123"/>
      <c r="D444" s="1173"/>
      <c r="E444" s="1096"/>
      <c r="F444" s="1094"/>
      <c r="G444" s="1173"/>
      <c r="H444" s="1096"/>
      <c r="I444" s="1094"/>
      <c r="J444" s="1173"/>
      <c r="K444" s="1096"/>
      <c r="L444" s="1094"/>
    </row>
    <row r="445" spans="1:75" ht="18" customHeight="1">
      <c r="A445" s="1158" t="s">
        <v>326</v>
      </c>
      <c r="B445" s="1159" t="s">
        <v>334</v>
      </c>
      <c r="C445" s="1160">
        <v>5.4</v>
      </c>
      <c r="D445" s="1138">
        <f>'Schedule II-Redetermination'!D499</f>
        <v>0</v>
      </c>
      <c r="E445" s="1162">
        <f>+D445+E398</f>
        <v>0</v>
      </c>
      <c r="F445" s="1163">
        <f t="shared" ref="F445:F447" si="97">+E445*C445</f>
        <v>0</v>
      </c>
      <c r="G445" s="1161"/>
      <c r="H445" s="1162">
        <f>+G445+H398</f>
        <v>0</v>
      </c>
      <c r="I445" s="1163">
        <f>+H445*C445</f>
        <v>0</v>
      </c>
      <c r="J445" s="1161"/>
      <c r="K445" s="1162">
        <f>+J445+K398</f>
        <v>0</v>
      </c>
      <c r="L445" s="1163">
        <f>+K445*C445</f>
        <v>0</v>
      </c>
    </row>
    <row r="446" spans="1:75" ht="7.15" customHeight="1">
      <c r="A446" s="1072"/>
      <c r="B446" s="1093"/>
      <c r="C446" s="1123"/>
      <c r="D446" s="1173"/>
      <c r="E446" s="1096"/>
      <c r="F446" s="1094"/>
      <c r="G446" s="1173"/>
      <c r="H446" s="1096"/>
      <c r="I446" s="1094"/>
      <c r="J446" s="1173"/>
      <c r="K446" s="1096"/>
      <c r="L446" s="1094"/>
    </row>
    <row r="447" spans="1:75" ht="18" customHeight="1">
      <c r="A447" s="1158" t="s">
        <v>327</v>
      </c>
      <c r="B447" s="1159" t="s">
        <v>327</v>
      </c>
      <c r="C447" s="1160">
        <v>4.3499999999999996</v>
      </c>
      <c r="D447" s="1138">
        <f>'Schedule II-Redetermination'!D501</f>
        <v>0</v>
      </c>
      <c r="E447" s="1162">
        <f>+D447+E400</f>
        <v>0</v>
      </c>
      <c r="F447" s="1163">
        <f t="shared" si="97"/>
        <v>0</v>
      </c>
      <c r="G447" s="1161"/>
      <c r="H447" s="1162">
        <f>+G447+H400</f>
        <v>0</v>
      </c>
      <c r="I447" s="1163">
        <f>+H447*C447</f>
        <v>0</v>
      </c>
      <c r="J447" s="1161"/>
      <c r="K447" s="1162">
        <f>+J447+K400</f>
        <v>0</v>
      </c>
      <c r="L447" s="1163">
        <f>+K447*C447</f>
        <v>0</v>
      </c>
    </row>
    <row r="448" spans="1:75" ht="6" customHeight="1">
      <c r="A448" s="1072"/>
      <c r="B448" s="1093"/>
      <c r="C448" s="1123"/>
      <c r="D448" s="1172"/>
      <c r="E448" s="1096"/>
      <c r="F448" s="1094"/>
      <c r="G448" s="1172"/>
      <c r="H448" s="1096"/>
      <c r="I448" s="1094"/>
      <c r="J448" s="1172"/>
      <c r="K448" s="1096"/>
      <c r="L448" s="1094"/>
    </row>
    <row r="449" spans="1:75" ht="18" customHeight="1">
      <c r="A449" s="1165" t="s">
        <v>397</v>
      </c>
      <c r="B449" s="1166" t="s">
        <v>399</v>
      </c>
      <c r="C449" s="1160">
        <v>3.1</v>
      </c>
      <c r="D449" s="1138">
        <f>'Schedule II-Redetermination'!D503</f>
        <v>0</v>
      </c>
      <c r="E449" s="1162">
        <f>+D449+E402</f>
        <v>0</v>
      </c>
      <c r="F449" s="1163">
        <f t="shared" ref="F449:F450" si="98">+E449*C449</f>
        <v>0</v>
      </c>
      <c r="G449" s="1161"/>
      <c r="H449" s="1162">
        <f>+G449+H402</f>
        <v>0</v>
      </c>
      <c r="I449" s="1163">
        <f>+H449*C449</f>
        <v>0</v>
      </c>
      <c r="J449" s="1161"/>
      <c r="K449" s="1162">
        <f>+J449+K402</f>
        <v>0</v>
      </c>
      <c r="L449" s="1163">
        <f>+K449*C449</f>
        <v>0</v>
      </c>
    </row>
    <row r="450" spans="1:75" ht="18" customHeight="1">
      <c r="A450" s="1072"/>
      <c r="B450" s="1093" t="s">
        <v>398</v>
      </c>
      <c r="C450" s="1160">
        <v>3.1</v>
      </c>
      <c r="D450" s="1138">
        <f>'Schedule II-Redetermination'!D504</f>
        <v>0</v>
      </c>
      <c r="E450" s="1162">
        <f>+D450+E403</f>
        <v>0</v>
      </c>
      <c r="F450" s="1163">
        <f t="shared" si="98"/>
        <v>0</v>
      </c>
      <c r="G450" s="1138"/>
      <c r="H450" s="1162">
        <f>+G450+H403</f>
        <v>0</v>
      </c>
      <c r="I450" s="1163">
        <f>+H450*C450</f>
        <v>0</v>
      </c>
      <c r="J450" s="1138"/>
      <c r="K450" s="1162">
        <f>+J450+K403</f>
        <v>0</v>
      </c>
      <c r="L450" s="1163">
        <f>+K450*C450</f>
        <v>0</v>
      </c>
    </row>
    <row r="451" spans="1:75" ht="8.4499999999999993" customHeight="1">
      <c r="A451" s="1072"/>
      <c r="B451" s="1093"/>
      <c r="C451" s="1123"/>
      <c r="D451" s="1130"/>
      <c r="E451" s="1096"/>
      <c r="F451" s="1157"/>
      <c r="G451" s="1130"/>
      <c r="H451" s="1096"/>
      <c r="I451" s="1157"/>
      <c r="J451" s="1130"/>
      <c r="K451" s="1096"/>
      <c r="L451" s="1157"/>
    </row>
    <row r="452" spans="1:75" ht="18" customHeight="1">
      <c r="A452" s="1167" t="s">
        <v>400</v>
      </c>
      <c r="B452" s="1166"/>
      <c r="C452" s="1168"/>
      <c r="D452" s="1169"/>
      <c r="E452" s="1170"/>
      <c r="F452" s="1171"/>
      <c r="G452" s="1169"/>
      <c r="H452" s="1170"/>
      <c r="I452" s="1171"/>
      <c r="J452" s="1169"/>
      <c r="K452" s="1170"/>
      <c r="L452" s="1171"/>
    </row>
    <row r="453" spans="1:75" ht="8.4499999999999993" customHeight="1">
      <c r="A453" s="1072"/>
      <c r="B453" s="1093"/>
      <c r="C453" s="1123"/>
      <c r="D453" s="1130"/>
      <c r="E453" s="1096"/>
      <c r="F453" s="1094"/>
      <c r="G453" s="1130"/>
      <c r="H453" s="1096"/>
      <c r="I453" s="1094"/>
      <c r="J453" s="1130"/>
      <c r="K453" s="1096"/>
      <c r="L453" s="1094"/>
    </row>
    <row r="454" spans="1:75" s="18" customFormat="1" ht="18" customHeight="1" thickBot="1">
      <c r="A454" s="1074" t="s">
        <v>342</v>
      </c>
      <c r="B454" s="1075"/>
      <c r="C454" s="1076"/>
      <c r="D454" s="1131"/>
      <c r="E454" s="1077"/>
      <c r="F454" s="1098">
        <f>SUM(F434:F453)</f>
        <v>0</v>
      </c>
      <c r="G454" s="1131"/>
      <c r="H454" s="1077"/>
      <c r="I454" s="1098">
        <f>SUM(I434:I453)</f>
        <v>0</v>
      </c>
      <c r="J454" s="1131"/>
      <c r="K454" s="1077"/>
      <c r="L454" s="1098">
        <f>SUM(L434:L453)</f>
        <v>0</v>
      </c>
      <c r="M454" s="31"/>
      <c r="N454" s="31"/>
      <c r="O454" s="31"/>
      <c r="P454" s="31"/>
      <c r="Q454" s="31"/>
      <c r="R454" s="31"/>
      <c r="S454" s="31"/>
      <c r="T454" s="31"/>
      <c r="U454" s="31"/>
      <c r="V454" s="31"/>
      <c r="W454" s="31"/>
      <c r="X454" s="31"/>
      <c r="Y454" s="31"/>
      <c r="Z454" s="31"/>
      <c r="AA454" s="31"/>
      <c r="AB454" s="31"/>
      <c r="AC454" s="31"/>
      <c r="AD454" s="31"/>
      <c r="AE454" s="31"/>
      <c r="AF454" s="31"/>
      <c r="AG454" s="31"/>
      <c r="AH454" s="31"/>
      <c r="AI454" s="31"/>
      <c r="AJ454" s="31"/>
      <c r="AK454" s="31"/>
      <c r="AL454" s="31"/>
      <c r="AM454" s="31"/>
      <c r="AN454" s="31"/>
      <c r="AO454" s="31"/>
      <c r="AP454" s="31"/>
      <c r="AQ454" s="31"/>
      <c r="AR454" s="31"/>
      <c r="AS454" s="31"/>
      <c r="AT454" s="31"/>
      <c r="AU454" s="31"/>
      <c r="AV454" s="31"/>
      <c r="AW454" s="31"/>
      <c r="AX454" s="31"/>
      <c r="AY454" s="31"/>
      <c r="AZ454" s="31"/>
      <c r="BA454" s="31"/>
      <c r="BB454" s="31"/>
      <c r="BC454" s="31"/>
      <c r="BD454" s="31"/>
      <c r="BE454" s="31"/>
      <c r="BF454" s="31"/>
      <c r="BG454" s="31"/>
      <c r="BH454" s="31"/>
      <c r="BI454" s="31"/>
      <c r="BJ454" s="31"/>
      <c r="BK454" s="31"/>
      <c r="BL454" s="31"/>
      <c r="BM454" s="31"/>
      <c r="BN454" s="31"/>
      <c r="BO454" s="31"/>
      <c r="BP454" s="31"/>
      <c r="BQ454" s="31"/>
      <c r="BR454" s="31"/>
      <c r="BS454" s="31"/>
      <c r="BT454" s="31"/>
      <c r="BU454" s="31"/>
      <c r="BV454" s="31"/>
      <c r="BW454" s="31"/>
    </row>
    <row r="455" spans="1:75" ht="10.9" customHeight="1">
      <c r="A455" s="1089"/>
      <c r="B455" s="1090"/>
      <c r="C455" s="1099"/>
      <c r="D455" s="1132"/>
      <c r="E455" s="1091"/>
      <c r="F455" s="1100"/>
      <c r="G455" s="1132"/>
      <c r="H455" s="1091"/>
      <c r="I455" s="1100"/>
      <c r="J455" s="1132"/>
      <c r="K455" s="1091"/>
      <c r="L455" s="1100"/>
    </row>
    <row r="456" spans="1:75" ht="18" customHeight="1">
      <c r="A456" s="1086" t="s">
        <v>335</v>
      </c>
      <c r="B456" s="1087"/>
      <c r="C456" s="1101"/>
      <c r="D456" s="1133"/>
      <c r="E456" s="1088"/>
      <c r="F456" s="1102">
        <f>+'Schedule I MH'!F744</f>
        <v>0</v>
      </c>
      <c r="G456" s="1133"/>
      <c r="H456" s="1088"/>
      <c r="I456" s="1102">
        <f>+'Schedule I MH'!K744</f>
        <v>0</v>
      </c>
      <c r="J456" s="1133"/>
      <c r="K456" s="1088"/>
      <c r="L456" s="1102">
        <f>+'Schedule I MH'!P744</f>
        <v>0</v>
      </c>
    </row>
    <row r="457" spans="1:75" ht="5.45" customHeight="1">
      <c r="A457" s="1078"/>
      <c r="B457" s="1079"/>
      <c r="C457" s="1103"/>
      <c r="D457" s="1134"/>
      <c r="E457" s="1080"/>
      <c r="F457" s="1094"/>
      <c r="G457" s="1134"/>
      <c r="H457" s="1080"/>
      <c r="I457" s="1094"/>
      <c r="J457" s="1134"/>
      <c r="K457" s="1080"/>
      <c r="L457" s="1094"/>
    </row>
    <row r="458" spans="1:75" ht="18" customHeight="1">
      <c r="A458" s="1086" t="s">
        <v>343</v>
      </c>
      <c r="B458" s="1087"/>
      <c r="C458" s="1101"/>
      <c r="D458" s="1133"/>
      <c r="E458" s="1088"/>
      <c r="F458" s="1102">
        <f>+IF(F454&lt;F456,F454,F456)</f>
        <v>0</v>
      </c>
      <c r="G458" s="1133"/>
      <c r="H458" s="1088"/>
      <c r="I458" s="1102">
        <f>+IF(I454&lt;I456,I454,I456)</f>
        <v>0</v>
      </c>
      <c r="J458" s="1133"/>
      <c r="K458" s="1088"/>
      <c r="L458" s="1102">
        <f>+IF(L454&lt;L456,L454,L456)</f>
        <v>0</v>
      </c>
    </row>
    <row r="459" spans="1:75" ht="5.45" customHeight="1">
      <c r="A459" s="1078"/>
      <c r="B459" s="1079"/>
      <c r="C459" s="1103"/>
      <c r="D459" s="1134"/>
      <c r="E459" s="1080"/>
      <c r="F459" s="1094"/>
      <c r="G459" s="1134"/>
      <c r="H459" s="1080"/>
      <c r="I459" s="1094"/>
      <c r="J459" s="1134"/>
      <c r="K459" s="1080"/>
      <c r="L459" s="1094"/>
    </row>
    <row r="460" spans="1:75" ht="18" customHeight="1">
      <c r="A460" s="1086" t="s">
        <v>336</v>
      </c>
      <c r="B460" s="1087"/>
      <c r="C460" s="1101"/>
      <c r="D460" s="1133"/>
      <c r="E460" s="1088"/>
      <c r="F460" s="1163">
        <f>+F413+F415</f>
        <v>0</v>
      </c>
      <c r="G460" s="1133"/>
      <c r="H460" s="1088"/>
      <c r="I460" s="1163">
        <f>+I413+I415</f>
        <v>0</v>
      </c>
      <c r="J460" s="1133"/>
      <c r="K460" s="1088"/>
      <c r="L460" s="1163">
        <f>+L413+L415</f>
        <v>0</v>
      </c>
    </row>
    <row r="461" spans="1:75" ht="18" customHeight="1">
      <c r="A461" s="1078"/>
      <c r="B461" s="1079"/>
      <c r="C461" s="1103"/>
      <c r="D461" s="1134"/>
      <c r="E461" s="1080"/>
      <c r="F461" s="1094"/>
      <c r="G461" s="1134"/>
      <c r="H461" s="1080"/>
      <c r="I461" s="1094"/>
      <c r="J461" s="1134"/>
      <c r="K461" s="1080"/>
      <c r="L461" s="1094"/>
    </row>
    <row r="462" spans="1:75" s="18" customFormat="1" ht="18" customHeight="1" thickBot="1">
      <c r="A462" s="1081" t="s">
        <v>337</v>
      </c>
      <c r="B462" s="1082"/>
      <c r="C462" s="1104"/>
      <c r="D462" s="1135"/>
      <c r="E462" s="1083"/>
      <c r="F462" s="1105">
        <f>+F458-F460</f>
        <v>0</v>
      </c>
      <c r="G462" s="1135"/>
      <c r="H462" s="1083"/>
      <c r="I462" s="1105">
        <f>+I458-I460</f>
        <v>0</v>
      </c>
      <c r="J462" s="1135"/>
      <c r="K462" s="1083"/>
      <c r="L462" s="1105">
        <f>+L458-L460</f>
        <v>0</v>
      </c>
      <c r="M462" s="31"/>
      <c r="N462" s="31"/>
      <c r="O462" s="31"/>
      <c r="P462" s="31"/>
      <c r="Q462" s="31"/>
      <c r="R462" s="31"/>
      <c r="S462" s="31"/>
      <c r="T462" s="31"/>
      <c r="U462" s="31"/>
      <c r="V462" s="31"/>
      <c r="W462" s="31"/>
      <c r="X462" s="31"/>
      <c r="Y462" s="31"/>
      <c r="Z462" s="31"/>
      <c r="AA462" s="31"/>
      <c r="AB462" s="31"/>
      <c r="AC462" s="31"/>
      <c r="AD462" s="31"/>
      <c r="AE462" s="31"/>
      <c r="AF462" s="31"/>
      <c r="AG462" s="31"/>
      <c r="AH462" s="31"/>
      <c r="AI462" s="31"/>
      <c r="AJ462" s="31"/>
      <c r="AK462" s="31"/>
      <c r="AL462" s="31"/>
      <c r="AM462" s="31"/>
      <c r="AN462" s="31"/>
      <c r="AO462" s="31"/>
      <c r="AP462" s="31"/>
      <c r="AQ462" s="31"/>
      <c r="AR462" s="31"/>
      <c r="AS462" s="31"/>
      <c r="AT462" s="31"/>
      <c r="AU462" s="31"/>
      <c r="AV462" s="31"/>
      <c r="AW462" s="31"/>
      <c r="AX462" s="31"/>
      <c r="AY462" s="31"/>
      <c r="AZ462" s="31"/>
      <c r="BA462" s="31"/>
      <c r="BB462" s="31"/>
      <c r="BC462" s="31"/>
      <c r="BD462" s="31"/>
      <c r="BE462" s="31"/>
      <c r="BF462" s="31"/>
      <c r="BG462" s="31"/>
      <c r="BH462" s="31"/>
      <c r="BI462" s="31"/>
      <c r="BJ462" s="31"/>
      <c r="BK462" s="31"/>
      <c r="BL462" s="31"/>
      <c r="BM462" s="31"/>
      <c r="BN462" s="31"/>
      <c r="BO462" s="31"/>
      <c r="BP462" s="31"/>
      <c r="BQ462" s="31"/>
      <c r="BR462" s="31"/>
      <c r="BS462" s="31"/>
      <c r="BT462" s="31"/>
      <c r="BU462" s="31"/>
      <c r="BV462" s="31"/>
      <c r="BW462" s="31"/>
    </row>
    <row r="463" spans="1:75" ht="13.5" thickTop="1">
      <c r="A463" s="1085" t="s">
        <v>339</v>
      </c>
      <c r="B463" s="342"/>
      <c r="C463" s="1106"/>
      <c r="D463" s="1128"/>
      <c r="E463" s="342"/>
      <c r="F463" s="1106"/>
    </row>
    <row r="464" spans="1:75">
      <c r="A464" s="1085" t="s">
        <v>401</v>
      </c>
      <c r="B464" s="342"/>
      <c r="C464" s="1106"/>
      <c r="D464" s="1128"/>
      <c r="E464" s="342"/>
      <c r="F464" s="1106"/>
    </row>
    <row r="465" spans="1:12" ht="14.45" customHeight="1">
      <c r="A465" s="52" t="str">
        <f>A42</f>
        <v>Certification of Exclusion and Debarment (Article 8)</v>
      </c>
      <c r="B465" s="342"/>
      <c r="C465" s="1143"/>
      <c r="D465" s="1128"/>
      <c r="E465" s="342"/>
      <c r="F465" s="1106"/>
    </row>
    <row r="466" spans="1:12" ht="94.15" customHeight="1">
      <c r="A466" s="1455" t="s">
        <v>344</v>
      </c>
      <c r="B466" s="1455"/>
      <c r="C466" s="1455"/>
      <c r="D466" s="1128"/>
      <c r="E466" s="342"/>
      <c r="F466" s="1106"/>
    </row>
    <row r="467" spans="1:12">
      <c r="A467" s="1144"/>
      <c r="B467" s="1145"/>
      <c r="C467" s="1146"/>
      <c r="D467" s="1147"/>
      <c r="E467" s="1145"/>
      <c r="F467" s="1148"/>
    </row>
    <row r="468" spans="1:12">
      <c r="A468" s="1149" t="s">
        <v>79</v>
      </c>
      <c r="B468" s="23"/>
      <c r="C468" s="1146"/>
      <c r="D468" s="1150" t="s">
        <v>154</v>
      </c>
      <c r="E468" s="23"/>
      <c r="F468" s="1146"/>
    </row>
    <row r="469" spans="1:12">
      <c r="A469" s="1144"/>
      <c r="B469" s="1145"/>
      <c r="C469" s="1146"/>
      <c r="D469" s="1147"/>
      <c r="E469" s="1145"/>
      <c r="F469" s="1148"/>
    </row>
    <row r="470" spans="1:12">
      <c r="A470" s="1149" t="s">
        <v>80</v>
      </c>
      <c r="B470" s="23"/>
      <c r="C470" s="1146"/>
      <c r="D470" s="1150" t="s">
        <v>81</v>
      </c>
      <c r="E470" s="23"/>
      <c r="F470" s="1146"/>
    </row>
    <row r="471" spans="1:12">
      <c r="A471" s="825" t="s">
        <v>289</v>
      </c>
      <c r="B471" s="97"/>
    </row>
    <row r="472" spans="1:12">
      <c r="A472" s="106" t="s">
        <v>290</v>
      </c>
      <c r="B472" s="97"/>
    </row>
    <row r="474" spans="1:12">
      <c r="A474" s="18" t="s">
        <v>341</v>
      </c>
    </row>
    <row r="475" spans="1:12">
      <c r="A475" s="350" t="s">
        <v>21</v>
      </c>
      <c r="B475" s="1453" t="str">
        <f>+B428</f>
        <v>Contractor Name</v>
      </c>
      <c r="C475" s="1453"/>
      <c r="E475" s="404" t="s">
        <v>90</v>
      </c>
      <c r="F475" s="1119">
        <f>+'Schedule I MH'!H754</f>
        <v>0</v>
      </c>
      <c r="G475" s="1136"/>
      <c r="H475" s="404" t="s">
        <v>90</v>
      </c>
      <c r="I475" s="1119">
        <f>+F475</f>
        <v>0</v>
      </c>
      <c r="K475" s="404" t="s">
        <v>90</v>
      </c>
      <c r="L475" s="1119">
        <f>+I475</f>
        <v>0</v>
      </c>
    </row>
    <row r="476" spans="1:12">
      <c r="A476" s="350" t="s">
        <v>20</v>
      </c>
      <c r="B476" s="432" t="str">
        <f>+B429</f>
        <v>Contract Number</v>
      </c>
      <c r="C476" s="1124"/>
      <c r="E476" s="356" t="s">
        <v>340</v>
      </c>
      <c r="F476" s="1109">
        <f>+'Schedule I MH'!F755</f>
        <v>45108</v>
      </c>
      <c r="H476" s="356" t="s">
        <v>340</v>
      </c>
      <c r="I476" s="1109">
        <f>+F476</f>
        <v>45108</v>
      </c>
      <c r="K476" s="356" t="s">
        <v>340</v>
      </c>
      <c r="L476" s="1109">
        <f>+I476</f>
        <v>45108</v>
      </c>
    </row>
    <row r="477" spans="1:12">
      <c r="B477" s="1107"/>
      <c r="C477" s="1125"/>
      <c r="E477" s="1108" t="s">
        <v>151</v>
      </c>
      <c r="F477" s="412">
        <f>+'Schedule I MH'!H755</f>
        <v>45443</v>
      </c>
      <c r="H477" s="1108" t="s">
        <v>151</v>
      </c>
      <c r="I477" s="412">
        <f>+F477</f>
        <v>45443</v>
      </c>
      <c r="K477" s="1108" t="s">
        <v>151</v>
      </c>
      <c r="L477" s="412">
        <f>+I477</f>
        <v>45443</v>
      </c>
    </row>
    <row r="478" spans="1:12" ht="13.5" thickBot="1">
      <c r="B478" s="342"/>
      <c r="C478" s="1106"/>
      <c r="D478" s="1128"/>
      <c r="E478" s="342"/>
      <c r="F478" s="1106"/>
    </row>
    <row r="479" spans="1:12" ht="14.25" thickTop="1" thickBot="1">
      <c r="B479" s="342"/>
      <c r="C479" s="1106"/>
      <c r="D479" s="1450" t="str">
        <f>+D432</f>
        <v>Program Name 1</v>
      </c>
      <c r="E479" s="1451"/>
      <c r="F479" s="1452"/>
      <c r="G479" s="1450" t="str">
        <f>+G432</f>
        <v>Program Name 2</v>
      </c>
      <c r="H479" s="1451"/>
      <c r="I479" s="1452"/>
      <c r="J479" s="1450" t="str">
        <f>+J432</f>
        <v>Program Name 3</v>
      </c>
      <c r="K479" s="1451"/>
      <c r="L479" s="1452"/>
    </row>
    <row r="480" spans="1:12" ht="39.75" thickTop="1" thickBot="1">
      <c r="A480" s="1110" t="s">
        <v>330</v>
      </c>
      <c r="B480" s="1111" t="s">
        <v>316</v>
      </c>
      <c r="C480" s="1112" t="s">
        <v>329</v>
      </c>
      <c r="D480" s="1129" t="s">
        <v>338</v>
      </c>
      <c r="E480" s="1113" t="s">
        <v>331</v>
      </c>
      <c r="F480" s="1114" t="s">
        <v>332</v>
      </c>
      <c r="G480" s="1129" t="s">
        <v>338</v>
      </c>
      <c r="H480" s="1113" t="s">
        <v>331</v>
      </c>
      <c r="I480" s="1114" t="s">
        <v>332</v>
      </c>
      <c r="J480" s="1129" t="s">
        <v>338</v>
      </c>
      <c r="K480" s="1113" t="s">
        <v>331</v>
      </c>
      <c r="L480" s="1114" t="s">
        <v>332</v>
      </c>
    </row>
    <row r="481" spans="1:75" s="1070" customFormat="1" ht="18" customHeight="1" thickTop="1" thickBot="1">
      <c r="A481" s="1115" t="s">
        <v>328</v>
      </c>
      <c r="B481" s="1116" t="s">
        <v>317</v>
      </c>
      <c r="C481" s="1121">
        <v>2.4</v>
      </c>
      <c r="D481" s="1137">
        <f>'Schedule II-Redetermination'!D541</f>
        <v>0</v>
      </c>
      <c r="E481" s="1117">
        <f>+D481+E434</f>
        <v>0</v>
      </c>
      <c r="F481" s="1118">
        <f>+E481*C481</f>
        <v>0</v>
      </c>
      <c r="G481" s="1137"/>
      <c r="H481" s="1117">
        <f>+G481+H434</f>
        <v>0</v>
      </c>
      <c r="I481" s="1118">
        <f>+H481*C481</f>
        <v>0</v>
      </c>
      <c r="J481" s="1137"/>
      <c r="K481" s="1117">
        <f>+J481+K434</f>
        <v>0</v>
      </c>
      <c r="L481" s="1118">
        <f>+K481*C481</f>
        <v>0</v>
      </c>
      <c r="M481" s="1151"/>
      <c r="N481" s="1151"/>
      <c r="O481" s="1151"/>
      <c r="P481" s="1151"/>
      <c r="Q481" s="1151"/>
      <c r="R481" s="1151"/>
      <c r="S481" s="1151"/>
      <c r="T481" s="1151"/>
      <c r="U481" s="1151"/>
      <c r="V481" s="1151"/>
      <c r="W481" s="1151"/>
      <c r="X481" s="1151"/>
      <c r="Y481" s="1151"/>
      <c r="Z481" s="1151"/>
      <c r="AA481" s="1151"/>
      <c r="AB481" s="1151"/>
      <c r="AC481" s="1151"/>
      <c r="AD481" s="1151"/>
      <c r="AE481" s="1151"/>
      <c r="AF481" s="1151"/>
      <c r="AG481" s="1151"/>
      <c r="AH481" s="1151"/>
      <c r="AI481" s="1151"/>
      <c r="AJ481" s="1151"/>
      <c r="AK481" s="1151"/>
      <c r="AL481" s="1151"/>
      <c r="AM481" s="1151"/>
      <c r="AN481" s="1151"/>
      <c r="AO481" s="1151"/>
      <c r="AP481" s="1151"/>
      <c r="AQ481" s="1151"/>
      <c r="AR481" s="1151"/>
      <c r="AS481" s="1151"/>
      <c r="AT481" s="1151"/>
      <c r="AU481" s="1151"/>
      <c r="AV481" s="1151"/>
      <c r="AW481" s="1151"/>
      <c r="AX481" s="1151"/>
      <c r="AY481" s="1151"/>
      <c r="AZ481" s="1151"/>
      <c r="BA481" s="1151"/>
      <c r="BB481" s="1151"/>
      <c r="BC481" s="1151"/>
      <c r="BD481" s="1151"/>
      <c r="BE481" s="1151"/>
      <c r="BF481" s="1151"/>
      <c r="BG481" s="1151"/>
      <c r="BH481" s="1151"/>
      <c r="BI481" s="1151"/>
      <c r="BJ481" s="1151"/>
      <c r="BK481" s="1151"/>
      <c r="BL481" s="1151"/>
      <c r="BM481" s="1151"/>
      <c r="BN481" s="1151"/>
      <c r="BO481" s="1151"/>
      <c r="BP481" s="1151"/>
      <c r="BQ481" s="1151"/>
      <c r="BR481" s="1151"/>
      <c r="BS481" s="1151"/>
      <c r="BT481" s="1151"/>
      <c r="BU481" s="1151"/>
      <c r="BV481" s="1151"/>
      <c r="BW481" s="1151"/>
    </row>
    <row r="482" spans="1:75" ht="18" customHeight="1" thickTop="1">
      <c r="A482" s="1071"/>
      <c r="B482" s="1097" t="s">
        <v>333</v>
      </c>
      <c r="C482" s="1121">
        <v>2.4</v>
      </c>
      <c r="D482" s="1138">
        <f>'Schedule II-Redetermination'!D542</f>
        <v>0</v>
      </c>
      <c r="E482" s="1095">
        <f>+D482+E435</f>
        <v>0</v>
      </c>
      <c r="F482" s="1092">
        <f t="shared" ref="F482" si="99">+E482*C482</f>
        <v>0</v>
      </c>
      <c r="G482" s="1138"/>
      <c r="H482" s="1095">
        <f>+G482+H435</f>
        <v>0</v>
      </c>
      <c r="I482" s="1092">
        <f>+H482*C482</f>
        <v>0</v>
      </c>
      <c r="J482" s="1138"/>
      <c r="K482" s="1095">
        <f>+J482+K435</f>
        <v>0</v>
      </c>
      <c r="L482" s="1092">
        <f>+K482*C482</f>
        <v>0</v>
      </c>
    </row>
    <row r="483" spans="1:75" ht="7.15" customHeight="1">
      <c r="A483" s="1072"/>
      <c r="B483" s="1164"/>
      <c r="C483" s="1123"/>
      <c r="D483" s="1173"/>
      <c r="E483" s="1096"/>
      <c r="F483" s="1094"/>
      <c r="G483" s="1173"/>
      <c r="H483" s="1096"/>
      <c r="I483" s="1094"/>
      <c r="J483" s="1173"/>
      <c r="K483" s="1096"/>
      <c r="L483" s="1094"/>
    </row>
    <row r="484" spans="1:75" ht="18" customHeight="1">
      <c r="A484" s="1158" t="s">
        <v>321</v>
      </c>
      <c r="B484" s="1159" t="s">
        <v>318</v>
      </c>
      <c r="C484" s="1160">
        <v>3.1</v>
      </c>
      <c r="D484" s="1138">
        <f>'Schedule II-Redetermination'!D544</f>
        <v>0</v>
      </c>
      <c r="E484" s="1162">
        <f t="shared" ref="E484:E490" si="100">+D484+E437</f>
        <v>0</v>
      </c>
      <c r="F484" s="1163">
        <f t="shared" ref="F484:F490" si="101">+E484*C484</f>
        <v>0</v>
      </c>
      <c r="G484" s="1161"/>
      <c r="H484" s="1162">
        <f t="shared" ref="H484:H490" si="102">+G484+H437</f>
        <v>0</v>
      </c>
      <c r="I484" s="1163">
        <f t="shared" ref="I484:I490" si="103">+H484*C484</f>
        <v>0</v>
      </c>
      <c r="J484" s="1161"/>
      <c r="K484" s="1162">
        <f t="shared" ref="K484:K490" si="104">+J484+K437</f>
        <v>0</v>
      </c>
      <c r="L484" s="1163">
        <f t="shared" ref="L484:L490" si="105">+K484*C484</f>
        <v>0</v>
      </c>
    </row>
    <row r="485" spans="1:75" ht="18" customHeight="1">
      <c r="A485" s="1071"/>
      <c r="B485" s="1097" t="s">
        <v>319</v>
      </c>
      <c r="C485" s="1160">
        <v>3.1</v>
      </c>
      <c r="D485" s="1138">
        <f>'Schedule II-Redetermination'!D545</f>
        <v>0</v>
      </c>
      <c r="E485" s="1095">
        <f t="shared" si="100"/>
        <v>0</v>
      </c>
      <c r="F485" s="1092">
        <f t="shared" si="101"/>
        <v>0</v>
      </c>
      <c r="G485" s="1138"/>
      <c r="H485" s="1095">
        <f t="shared" si="102"/>
        <v>0</v>
      </c>
      <c r="I485" s="1092">
        <f t="shared" si="103"/>
        <v>0</v>
      </c>
      <c r="J485" s="1138"/>
      <c r="K485" s="1095">
        <f t="shared" si="104"/>
        <v>0</v>
      </c>
      <c r="L485" s="1092">
        <f t="shared" si="105"/>
        <v>0</v>
      </c>
    </row>
    <row r="486" spans="1:75" ht="18" customHeight="1">
      <c r="A486" s="1071"/>
      <c r="B486" s="1097" t="s">
        <v>320</v>
      </c>
      <c r="C486" s="1160">
        <v>3.1</v>
      </c>
      <c r="D486" s="1138">
        <f>'Schedule II-Redetermination'!D546</f>
        <v>0</v>
      </c>
      <c r="E486" s="1095">
        <f t="shared" si="100"/>
        <v>0</v>
      </c>
      <c r="F486" s="1092">
        <f t="shared" si="101"/>
        <v>0</v>
      </c>
      <c r="G486" s="1138"/>
      <c r="H486" s="1095">
        <f t="shared" si="102"/>
        <v>0</v>
      </c>
      <c r="I486" s="1092">
        <f t="shared" si="103"/>
        <v>0</v>
      </c>
      <c r="J486" s="1138"/>
      <c r="K486" s="1095">
        <f t="shared" si="104"/>
        <v>0</v>
      </c>
      <c r="L486" s="1092">
        <f t="shared" si="105"/>
        <v>0</v>
      </c>
    </row>
    <row r="487" spans="1:75" ht="18" customHeight="1">
      <c r="A487" s="1071"/>
      <c r="B487" s="1097" t="s">
        <v>322</v>
      </c>
      <c r="C487" s="1160">
        <v>3.1</v>
      </c>
      <c r="D487" s="1138">
        <f>'Schedule II-Redetermination'!D547</f>
        <v>0</v>
      </c>
      <c r="E487" s="1095">
        <f t="shared" si="100"/>
        <v>0</v>
      </c>
      <c r="F487" s="1092">
        <f t="shared" si="101"/>
        <v>0</v>
      </c>
      <c r="G487" s="1138"/>
      <c r="H487" s="1095">
        <f t="shared" si="102"/>
        <v>0</v>
      </c>
      <c r="I487" s="1092">
        <f t="shared" si="103"/>
        <v>0</v>
      </c>
      <c r="J487" s="1138"/>
      <c r="K487" s="1095">
        <f t="shared" si="104"/>
        <v>0</v>
      </c>
      <c r="L487" s="1092">
        <f t="shared" si="105"/>
        <v>0</v>
      </c>
    </row>
    <row r="488" spans="1:75" ht="18" customHeight="1">
      <c r="A488" s="1071"/>
      <c r="B488" s="1097" t="s">
        <v>323</v>
      </c>
      <c r="C488" s="1160">
        <v>3.1</v>
      </c>
      <c r="D488" s="1138">
        <f>'Schedule II-Redetermination'!D548</f>
        <v>0</v>
      </c>
      <c r="E488" s="1095">
        <f t="shared" si="100"/>
        <v>0</v>
      </c>
      <c r="F488" s="1092">
        <f t="shared" si="101"/>
        <v>0</v>
      </c>
      <c r="G488" s="1138"/>
      <c r="H488" s="1095">
        <f t="shared" si="102"/>
        <v>0</v>
      </c>
      <c r="I488" s="1092">
        <f t="shared" si="103"/>
        <v>0</v>
      </c>
      <c r="J488" s="1138"/>
      <c r="K488" s="1095">
        <f t="shared" si="104"/>
        <v>0</v>
      </c>
      <c r="L488" s="1092">
        <f t="shared" si="105"/>
        <v>0</v>
      </c>
    </row>
    <row r="489" spans="1:75" ht="18" customHeight="1">
      <c r="A489" s="1071"/>
      <c r="B489" s="1097" t="s">
        <v>324</v>
      </c>
      <c r="C489" s="1160">
        <v>3.1</v>
      </c>
      <c r="D489" s="1138">
        <f>'Schedule II-Redetermination'!D549</f>
        <v>0</v>
      </c>
      <c r="E489" s="1095">
        <f t="shared" si="100"/>
        <v>0</v>
      </c>
      <c r="F489" s="1092">
        <f t="shared" si="101"/>
        <v>0</v>
      </c>
      <c r="G489" s="1138"/>
      <c r="H489" s="1095">
        <f t="shared" si="102"/>
        <v>0</v>
      </c>
      <c r="I489" s="1092">
        <f t="shared" si="103"/>
        <v>0</v>
      </c>
      <c r="J489" s="1138"/>
      <c r="K489" s="1095">
        <f t="shared" si="104"/>
        <v>0</v>
      </c>
      <c r="L489" s="1092">
        <f t="shared" si="105"/>
        <v>0</v>
      </c>
    </row>
    <row r="490" spans="1:75" ht="18" customHeight="1">
      <c r="A490" s="1071"/>
      <c r="B490" s="1097" t="s">
        <v>325</v>
      </c>
      <c r="C490" s="1160">
        <v>3.1</v>
      </c>
      <c r="D490" s="1138">
        <f>'Schedule II-Redetermination'!D550</f>
        <v>0</v>
      </c>
      <c r="E490" s="1095">
        <f t="shared" si="100"/>
        <v>0</v>
      </c>
      <c r="F490" s="1092">
        <f t="shared" si="101"/>
        <v>0</v>
      </c>
      <c r="G490" s="1138"/>
      <c r="H490" s="1095">
        <f t="shared" si="102"/>
        <v>0</v>
      </c>
      <c r="I490" s="1092">
        <f t="shared" si="103"/>
        <v>0</v>
      </c>
      <c r="J490" s="1138"/>
      <c r="K490" s="1095">
        <f t="shared" si="104"/>
        <v>0</v>
      </c>
      <c r="L490" s="1092">
        <f t="shared" si="105"/>
        <v>0</v>
      </c>
    </row>
    <row r="491" spans="1:75" ht="7.15" customHeight="1">
      <c r="A491" s="1072"/>
      <c r="B491" s="1093"/>
      <c r="C491" s="1123"/>
      <c r="D491" s="1173"/>
      <c r="E491" s="1096"/>
      <c r="F491" s="1094"/>
      <c r="G491" s="1173"/>
      <c r="H491" s="1096"/>
      <c r="I491" s="1094"/>
      <c r="J491" s="1173"/>
      <c r="K491" s="1096"/>
      <c r="L491" s="1094"/>
    </row>
    <row r="492" spans="1:75" ht="18" customHeight="1">
      <c r="A492" s="1158" t="s">
        <v>326</v>
      </c>
      <c r="B492" s="1159" t="s">
        <v>334</v>
      </c>
      <c r="C492" s="1160">
        <v>5.4</v>
      </c>
      <c r="D492" s="1138">
        <f>'Schedule II-Redetermination'!D552</f>
        <v>0</v>
      </c>
      <c r="E492" s="1162">
        <f>+D492+E445</f>
        <v>0</v>
      </c>
      <c r="F492" s="1163">
        <f t="shared" ref="F492:F494" si="106">+E492*C492</f>
        <v>0</v>
      </c>
      <c r="G492" s="1161"/>
      <c r="H492" s="1162">
        <f>+G492+H445</f>
        <v>0</v>
      </c>
      <c r="I492" s="1163">
        <f>+H492*C492</f>
        <v>0</v>
      </c>
      <c r="J492" s="1161"/>
      <c r="K492" s="1162">
        <f>+J492+K445</f>
        <v>0</v>
      </c>
      <c r="L492" s="1163">
        <f>+K492*C492</f>
        <v>0</v>
      </c>
    </row>
    <row r="493" spans="1:75" ht="7.15" customHeight="1">
      <c r="A493" s="1072"/>
      <c r="B493" s="1093"/>
      <c r="C493" s="1123"/>
      <c r="D493" s="1173"/>
      <c r="E493" s="1096"/>
      <c r="F493" s="1094"/>
      <c r="G493" s="1173"/>
      <c r="H493" s="1096"/>
      <c r="I493" s="1094"/>
      <c r="J493" s="1173"/>
      <c r="K493" s="1096"/>
      <c r="L493" s="1094"/>
    </row>
    <row r="494" spans="1:75" ht="18" customHeight="1">
      <c r="A494" s="1158" t="s">
        <v>327</v>
      </c>
      <c r="B494" s="1159" t="s">
        <v>327</v>
      </c>
      <c r="C494" s="1160">
        <v>4.3499999999999996</v>
      </c>
      <c r="D494" s="1138">
        <f>'Schedule II-Redetermination'!D554</f>
        <v>0</v>
      </c>
      <c r="E494" s="1162">
        <f>+D494+E447</f>
        <v>0</v>
      </c>
      <c r="F494" s="1163">
        <f t="shared" si="106"/>
        <v>0</v>
      </c>
      <c r="G494" s="1161"/>
      <c r="H494" s="1162">
        <f>+G494+H447</f>
        <v>0</v>
      </c>
      <c r="I494" s="1163">
        <f>+H494*C494</f>
        <v>0</v>
      </c>
      <c r="J494" s="1161"/>
      <c r="K494" s="1162">
        <f>+J494+K447</f>
        <v>0</v>
      </c>
      <c r="L494" s="1163">
        <f>+K494*C494</f>
        <v>0</v>
      </c>
    </row>
    <row r="495" spans="1:75" ht="6" customHeight="1">
      <c r="A495" s="1072"/>
      <c r="B495" s="1093"/>
      <c r="C495" s="1123"/>
      <c r="D495" s="1172"/>
      <c r="E495" s="1096"/>
      <c r="F495" s="1094"/>
      <c r="G495" s="1172"/>
      <c r="H495" s="1096"/>
      <c r="I495" s="1094"/>
      <c r="J495" s="1172"/>
      <c r="K495" s="1096"/>
      <c r="L495" s="1094"/>
    </row>
    <row r="496" spans="1:75" ht="18" customHeight="1">
      <c r="A496" s="1165" t="s">
        <v>397</v>
      </c>
      <c r="B496" s="1166" t="s">
        <v>399</v>
      </c>
      <c r="C496" s="1160">
        <v>3.1</v>
      </c>
      <c r="D496" s="1138">
        <f>'Schedule II-Redetermination'!D556</f>
        <v>0</v>
      </c>
      <c r="E496" s="1162">
        <f>+D496+E449</f>
        <v>0</v>
      </c>
      <c r="F496" s="1163">
        <f t="shared" ref="F496:F497" si="107">+E496*C496</f>
        <v>0</v>
      </c>
      <c r="G496" s="1161"/>
      <c r="H496" s="1162">
        <f>+G496+H449</f>
        <v>0</v>
      </c>
      <c r="I496" s="1163">
        <f>+H496*C496</f>
        <v>0</v>
      </c>
      <c r="J496" s="1161"/>
      <c r="K496" s="1162">
        <f>+J496+K449</f>
        <v>0</v>
      </c>
      <c r="L496" s="1163">
        <f>+K496*C496</f>
        <v>0</v>
      </c>
    </row>
    <row r="497" spans="1:75" ht="18" customHeight="1">
      <c r="A497" s="1072"/>
      <c r="B497" s="1093" t="s">
        <v>398</v>
      </c>
      <c r="C497" s="1160">
        <v>3.1</v>
      </c>
      <c r="D497" s="1138">
        <f>'Schedule II-Redetermination'!D557</f>
        <v>0</v>
      </c>
      <c r="E497" s="1162">
        <f>+D497+E450</f>
        <v>0</v>
      </c>
      <c r="F497" s="1163">
        <f t="shared" si="107"/>
        <v>0</v>
      </c>
      <c r="G497" s="1138"/>
      <c r="H497" s="1162">
        <f>+G497+H450</f>
        <v>0</v>
      </c>
      <c r="I497" s="1163">
        <f>+H497*C497</f>
        <v>0</v>
      </c>
      <c r="J497" s="1138"/>
      <c r="K497" s="1162">
        <f>+J497+K450</f>
        <v>0</v>
      </c>
      <c r="L497" s="1163">
        <f>+K497*C497</f>
        <v>0</v>
      </c>
    </row>
    <row r="498" spans="1:75" ht="8.4499999999999993" customHeight="1">
      <c r="A498" s="1072"/>
      <c r="B498" s="1093"/>
      <c r="C498" s="1123"/>
      <c r="D498" s="1130"/>
      <c r="E498" s="1096"/>
      <c r="F498" s="1157"/>
      <c r="G498" s="1130"/>
      <c r="H498" s="1096"/>
      <c r="I498" s="1157"/>
      <c r="J498" s="1130"/>
      <c r="K498" s="1096"/>
      <c r="L498" s="1157"/>
    </row>
    <row r="499" spans="1:75" ht="18" customHeight="1">
      <c r="A499" s="1167" t="s">
        <v>400</v>
      </c>
      <c r="B499" s="1166"/>
      <c r="C499" s="1168"/>
      <c r="D499" s="1169"/>
      <c r="E499" s="1170"/>
      <c r="F499" s="1171"/>
      <c r="G499" s="1169"/>
      <c r="H499" s="1170"/>
      <c r="I499" s="1171"/>
      <c r="J499" s="1169"/>
      <c r="K499" s="1170"/>
      <c r="L499" s="1171"/>
    </row>
    <row r="500" spans="1:75" ht="8.4499999999999993" customHeight="1">
      <c r="A500" s="1072"/>
      <c r="B500" s="1093"/>
      <c r="C500" s="1123"/>
      <c r="D500" s="1130"/>
      <c r="E500" s="1096"/>
      <c r="F500" s="1094"/>
      <c r="G500" s="1130"/>
      <c r="H500" s="1096"/>
      <c r="I500" s="1094"/>
      <c r="J500" s="1130"/>
      <c r="K500" s="1096"/>
      <c r="L500" s="1094"/>
    </row>
    <row r="501" spans="1:75" s="18" customFormat="1" ht="18" customHeight="1" thickBot="1">
      <c r="A501" s="1074" t="s">
        <v>342</v>
      </c>
      <c r="B501" s="1075"/>
      <c r="C501" s="1076"/>
      <c r="D501" s="1131"/>
      <c r="E501" s="1077"/>
      <c r="F501" s="1098">
        <f>SUM(F481:F500)</f>
        <v>0</v>
      </c>
      <c r="G501" s="1131"/>
      <c r="H501" s="1077"/>
      <c r="I501" s="1098">
        <f>SUM(I481:I500)</f>
        <v>0</v>
      </c>
      <c r="J501" s="1131"/>
      <c r="K501" s="1077"/>
      <c r="L501" s="1098">
        <f>SUM(L481:L500)</f>
        <v>0</v>
      </c>
      <c r="M501" s="31"/>
      <c r="N501" s="31"/>
      <c r="O501" s="31"/>
      <c r="P501" s="31"/>
      <c r="Q501" s="31"/>
      <c r="R501" s="31"/>
      <c r="S501" s="31"/>
      <c r="T501" s="31"/>
      <c r="U501" s="31"/>
      <c r="V501" s="31"/>
      <c r="W501" s="31"/>
      <c r="X501" s="31"/>
      <c r="Y501" s="31"/>
      <c r="Z501" s="31"/>
      <c r="AA501" s="31"/>
      <c r="AB501" s="31"/>
      <c r="AC501" s="31"/>
      <c r="AD501" s="31"/>
      <c r="AE501" s="31"/>
      <c r="AF501" s="31"/>
      <c r="AG501" s="31"/>
      <c r="AH501" s="31"/>
      <c r="AI501" s="31"/>
      <c r="AJ501" s="31"/>
      <c r="AK501" s="31"/>
      <c r="AL501" s="31"/>
      <c r="AM501" s="31"/>
      <c r="AN501" s="31"/>
      <c r="AO501" s="31"/>
      <c r="AP501" s="31"/>
      <c r="AQ501" s="31"/>
      <c r="AR501" s="31"/>
      <c r="AS501" s="31"/>
      <c r="AT501" s="31"/>
      <c r="AU501" s="31"/>
      <c r="AV501" s="31"/>
      <c r="AW501" s="31"/>
      <c r="AX501" s="31"/>
      <c r="AY501" s="31"/>
      <c r="AZ501" s="31"/>
      <c r="BA501" s="31"/>
      <c r="BB501" s="31"/>
      <c r="BC501" s="31"/>
      <c r="BD501" s="31"/>
      <c r="BE501" s="31"/>
      <c r="BF501" s="31"/>
      <c r="BG501" s="31"/>
      <c r="BH501" s="31"/>
      <c r="BI501" s="31"/>
      <c r="BJ501" s="31"/>
      <c r="BK501" s="31"/>
      <c r="BL501" s="31"/>
      <c r="BM501" s="31"/>
      <c r="BN501" s="31"/>
      <c r="BO501" s="31"/>
      <c r="BP501" s="31"/>
      <c r="BQ501" s="31"/>
      <c r="BR501" s="31"/>
      <c r="BS501" s="31"/>
      <c r="BT501" s="31"/>
      <c r="BU501" s="31"/>
      <c r="BV501" s="31"/>
      <c r="BW501" s="31"/>
    </row>
    <row r="502" spans="1:75" ht="10.9" customHeight="1">
      <c r="A502" s="1089"/>
      <c r="B502" s="1090"/>
      <c r="C502" s="1099"/>
      <c r="D502" s="1132"/>
      <c r="E502" s="1091"/>
      <c r="F502" s="1100"/>
      <c r="G502" s="1132"/>
      <c r="H502" s="1091"/>
      <c r="I502" s="1100"/>
      <c r="J502" s="1132"/>
      <c r="K502" s="1091"/>
      <c r="L502" s="1100"/>
    </row>
    <row r="503" spans="1:75" ht="18" customHeight="1">
      <c r="A503" s="1086" t="s">
        <v>335</v>
      </c>
      <c r="B503" s="1087"/>
      <c r="C503" s="1101"/>
      <c r="D503" s="1133"/>
      <c r="E503" s="1088"/>
      <c r="F503" s="1102">
        <f>+'Schedule I MH'!F819</f>
        <v>0</v>
      </c>
      <c r="G503" s="1133"/>
      <c r="H503" s="1088"/>
      <c r="I503" s="1102">
        <f>+'Schedule I MH'!K819</f>
        <v>0</v>
      </c>
      <c r="J503" s="1133"/>
      <c r="K503" s="1088"/>
      <c r="L503" s="1102">
        <f>+'Schedule I MH'!P819</f>
        <v>0</v>
      </c>
    </row>
    <row r="504" spans="1:75" ht="5.45" customHeight="1">
      <c r="A504" s="1078"/>
      <c r="B504" s="1079"/>
      <c r="C504" s="1103"/>
      <c r="D504" s="1134"/>
      <c r="E504" s="1080"/>
      <c r="F504" s="1094"/>
      <c r="G504" s="1134"/>
      <c r="H504" s="1080"/>
      <c r="I504" s="1094"/>
      <c r="J504" s="1134"/>
      <c r="K504" s="1080"/>
      <c r="L504" s="1094"/>
    </row>
    <row r="505" spans="1:75" ht="18" customHeight="1">
      <c r="A505" s="1086" t="s">
        <v>343</v>
      </c>
      <c r="B505" s="1087"/>
      <c r="C505" s="1101"/>
      <c r="D505" s="1133"/>
      <c r="E505" s="1088"/>
      <c r="F505" s="1102">
        <f>+IF(F501&lt;F503,F501,F503)</f>
        <v>0</v>
      </c>
      <c r="G505" s="1133"/>
      <c r="H505" s="1088"/>
      <c r="I505" s="1102">
        <f>+IF(I501&lt;I503,I501,I503)</f>
        <v>0</v>
      </c>
      <c r="J505" s="1133"/>
      <c r="K505" s="1088"/>
      <c r="L505" s="1102">
        <f>+IF(L501&lt;L503,L501,L503)</f>
        <v>0</v>
      </c>
    </row>
    <row r="506" spans="1:75" ht="5.45" customHeight="1">
      <c r="A506" s="1078"/>
      <c r="B506" s="1079"/>
      <c r="C506" s="1103"/>
      <c r="D506" s="1134"/>
      <c r="E506" s="1080"/>
      <c r="F506" s="1094"/>
      <c r="G506" s="1134"/>
      <c r="H506" s="1080"/>
      <c r="I506" s="1094"/>
      <c r="J506" s="1134"/>
      <c r="K506" s="1080"/>
      <c r="L506" s="1094"/>
    </row>
    <row r="507" spans="1:75" ht="18" customHeight="1">
      <c r="A507" s="1086" t="s">
        <v>336</v>
      </c>
      <c r="B507" s="1087"/>
      <c r="C507" s="1101"/>
      <c r="D507" s="1133"/>
      <c r="E507" s="1088"/>
      <c r="F507" s="1163">
        <f>+F460+F462</f>
        <v>0</v>
      </c>
      <c r="G507" s="1133"/>
      <c r="H507" s="1088"/>
      <c r="I507" s="1163">
        <f>+I460+I462</f>
        <v>0</v>
      </c>
      <c r="J507" s="1133"/>
      <c r="K507" s="1088"/>
      <c r="L507" s="1163">
        <f>+L460+L462</f>
        <v>0</v>
      </c>
    </row>
    <row r="508" spans="1:75" ht="18" customHeight="1">
      <c r="A508" s="1078"/>
      <c r="B508" s="1079"/>
      <c r="C508" s="1103"/>
      <c r="D508" s="1134"/>
      <c r="E508" s="1080"/>
      <c r="F508" s="1094"/>
      <c r="G508" s="1134"/>
      <c r="H508" s="1080"/>
      <c r="I508" s="1094"/>
      <c r="J508" s="1134"/>
      <c r="K508" s="1080"/>
      <c r="L508" s="1094"/>
    </row>
    <row r="509" spans="1:75" s="18" customFormat="1" ht="18" customHeight="1" thickBot="1">
      <c r="A509" s="1081" t="s">
        <v>337</v>
      </c>
      <c r="B509" s="1082"/>
      <c r="C509" s="1104"/>
      <c r="D509" s="1135"/>
      <c r="E509" s="1083"/>
      <c r="F509" s="1105">
        <f>+F505-F507</f>
        <v>0</v>
      </c>
      <c r="G509" s="1135"/>
      <c r="H509" s="1083"/>
      <c r="I509" s="1105">
        <f>+I505-I507</f>
        <v>0</v>
      </c>
      <c r="J509" s="1135"/>
      <c r="K509" s="1083"/>
      <c r="L509" s="1105">
        <f>+L505-L507</f>
        <v>0</v>
      </c>
      <c r="M509" s="31"/>
      <c r="N509" s="31"/>
      <c r="O509" s="31"/>
      <c r="P509" s="31"/>
      <c r="Q509" s="31"/>
      <c r="R509" s="31"/>
      <c r="S509" s="31"/>
      <c r="T509" s="31"/>
      <c r="U509" s="31"/>
      <c r="V509" s="31"/>
      <c r="W509" s="31"/>
      <c r="X509" s="31"/>
      <c r="Y509" s="31"/>
      <c r="Z509" s="31"/>
      <c r="AA509" s="31"/>
      <c r="AB509" s="31"/>
      <c r="AC509" s="31"/>
      <c r="AD509" s="31"/>
      <c r="AE509" s="31"/>
      <c r="AF509" s="31"/>
      <c r="AG509" s="31"/>
      <c r="AH509" s="31"/>
      <c r="AI509" s="31"/>
      <c r="AJ509" s="31"/>
      <c r="AK509" s="31"/>
      <c r="AL509" s="31"/>
      <c r="AM509" s="31"/>
      <c r="AN509" s="31"/>
      <c r="AO509" s="31"/>
      <c r="AP509" s="31"/>
      <c r="AQ509" s="31"/>
      <c r="AR509" s="31"/>
      <c r="AS509" s="31"/>
      <c r="AT509" s="31"/>
      <c r="AU509" s="31"/>
      <c r="AV509" s="31"/>
      <c r="AW509" s="31"/>
      <c r="AX509" s="31"/>
      <c r="AY509" s="31"/>
      <c r="AZ509" s="31"/>
      <c r="BA509" s="31"/>
      <c r="BB509" s="31"/>
      <c r="BC509" s="31"/>
      <c r="BD509" s="31"/>
      <c r="BE509" s="31"/>
      <c r="BF509" s="31"/>
      <c r="BG509" s="31"/>
      <c r="BH509" s="31"/>
      <c r="BI509" s="31"/>
      <c r="BJ509" s="31"/>
      <c r="BK509" s="31"/>
      <c r="BL509" s="31"/>
      <c r="BM509" s="31"/>
      <c r="BN509" s="31"/>
      <c r="BO509" s="31"/>
      <c r="BP509" s="31"/>
      <c r="BQ509" s="31"/>
      <c r="BR509" s="31"/>
      <c r="BS509" s="31"/>
      <c r="BT509" s="31"/>
      <c r="BU509" s="31"/>
      <c r="BV509" s="31"/>
      <c r="BW509" s="31"/>
    </row>
    <row r="510" spans="1:75" ht="13.5" thickTop="1">
      <c r="A510" s="1085" t="s">
        <v>339</v>
      </c>
      <c r="B510" s="342"/>
      <c r="C510" s="1106"/>
      <c r="D510" s="1128"/>
      <c r="E510" s="342"/>
      <c r="F510" s="1106"/>
    </row>
    <row r="511" spans="1:75">
      <c r="A511" s="1085" t="s">
        <v>401</v>
      </c>
      <c r="B511" s="342"/>
      <c r="C511" s="1106"/>
      <c r="D511" s="1128"/>
      <c r="E511" s="342"/>
      <c r="F511" s="1106"/>
    </row>
    <row r="512" spans="1:75" ht="14.45" customHeight="1">
      <c r="A512" s="52" t="str">
        <f>A42</f>
        <v>Certification of Exclusion and Debarment (Article 8)</v>
      </c>
      <c r="B512" s="342"/>
      <c r="C512" s="1143"/>
      <c r="D512" s="1128"/>
      <c r="E512" s="342"/>
      <c r="F512" s="1106"/>
    </row>
    <row r="513" spans="1:75" ht="94.15" customHeight="1">
      <c r="A513" s="1455" t="s">
        <v>344</v>
      </c>
      <c r="B513" s="1455"/>
      <c r="C513" s="1455"/>
      <c r="D513" s="1128"/>
      <c r="E513" s="342"/>
      <c r="F513" s="1106"/>
    </row>
    <row r="514" spans="1:75">
      <c r="A514" s="1144"/>
      <c r="B514" s="1145"/>
      <c r="C514" s="1146"/>
      <c r="D514" s="1147"/>
      <c r="E514" s="1145"/>
      <c r="F514" s="1148"/>
    </row>
    <row r="515" spans="1:75">
      <c r="A515" s="1149" t="s">
        <v>79</v>
      </c>
      <c r="B515" s="23"/>
      <c r="C515" s="1146"/>
      <c r="D515" s="1150" t="s">
        <v>154</v>
      </c>
      <c r="E515" s="23"/>
      <c r="F515" s="1146"/>
    </row>
    <row r="516" spans="1:75">
      <c r="A516" s="1144"/>
      <c r="B516" s="1145"/>
      <c r="C516" s="1146"/>
      <c r="D516" s="1147"/>
      <c r="E516" s="1145"/>
      <c r="F516" s="1148"/>
    </row>
    <row r="517" spans="1:75">
      <c r="A517" s="1149" t="s">
        <v>80</v>
      </c>
      <c r="B517" s="23"/>
      <c r="C517" s="1146"/>
      <c r="D517" s="1150" t="s">
        <v>81</v>
      </c>
      <c r="E517" s="23"/>
      <c r="F517" s="1146"/>
    </row>
    <row r="518" spans="1:75">
      <c r="A518" s="825" t="s">
        <v>289</v>
      </c>
      <c r="B518" s="97"/>
    </row>
    <row r="519" spans="1:75">
      <c r="A519" s="106" t="s">
        <v>290</v>
      </c>
      <c r="B519" s="97"/>
    </row>
    <row r="521" spans="1:75">
      <c r="A521" s="18" t="s">
        <v>341</v>
      </c>
    </row>
    <row r="522" spans="1:75">
      <c r="A522" s="350" t="s">
        <v>21</v>
      </c>
      <c r="B522" s="1453" t="str">
        <f>+B475</f>
        <v>Contractor Name</v>
      </c>
      <c r="C522" s="1453"/>
      <c r="E522" s="404" t="s">
        <v>90</v>
      </c>
      <c r="F522" s="1119">
        <f>+'Schedule I MH'!H829</f>
        <v>0</v>
      </c>
      <c r="G522" s="1136"/>
      <c r="H522" s="404" t="s">
        <v>90</v>
      </c>
      <c r="I522" s="1119">
        <f>+F522</f>
        <v>0</v>
      </c>
      <c r="K522" s="404" t="s">
        <v>90</v>
      </c>
      <c r="L522" s="1119">
        <f>+I522</f>
        <v>0</v>
      </c>
    </row>
    <row r="523" spans="1:75">
      <c r="A523" s="350" t="s">
        <v>20</v>
      </c>
      <c r="B523" s="432" t="str">
        <f>+B476</f>
        <v>Contract Number</v>
      </c>
      <c r="C523" s="1124"/>
      <c r="E523" s="356" t="s">
        <v>340</v>
      </c>
      <c r="F523" s="1109">
        <f>+'Schedule I MH'!F830</f>
        <v>45108</v>
      </c>
      <c r="H523" s="356" t="s">
        <v>340</v>
      </c>
      <c r="I523" s="1109">
        <f>+F523</f>
        <v>45108</v>
      </c>
      <c r="K523" s="356" t="s">
        <v>340</v>
      </c>
      <c r="L523" s="1109">
        <f>+I523</f>
        <v>45108</v>
      </c>
    </row>
    <row r="524" spans="1:75">
      <c r="B524" s="1107"/>
      <c r="C524" s="1125"/>
      <c r="E524" s="1108" t="s">
        <v>151</v>
      </c>
      <c r="F524" s="412">
        <f>+'Schedule I MH'!H830</f>
        <v>45473</v>
      </c>
      <c r="H524" s="1108" t="s">
        <v>151</v>
      </c>
      <c r="I524" s="412">
        <f>+F524</f>
        <v>45473</v>
      </c>
      <c r="K524" s="1108" t="s">
        <v>151</v>
      </c>
      <c r="L524" s="412">
        <f>+I524</f>
        <v>45473</v>
      </c>
    </row>
    <row r="525" spans="1:75" ht="13.5" thickBot="1">
      <c r="B525" s="342"/>
      <c r="C525" s="1106"/>
      <c r="D525" s="1128"/>
      <c r="E525" s="342"/>
      <c r="F525" s="1106"/>
    </row>
    <row r="526" spans="1:75" ht="14.25" thickTop="1" thickBot="1">
      <c r="B526" s="342"/>
      <c r="C526" s="1106"/>
      <c r="D526" s="1450" t="str">
        <f>+D479</f>
        <v>Program Name 1</v>
      </c>
      <c r="E526" s="1451"/>
      <c r="F526" s="1452"/>
      <c r="G526" s="1450" t="str">
        <f>+G479</f>
        <v>Program Name 2</v>
      </c>
      <c r="H526" s="1451"/>
      <c r="I526" s="1452"/>
      <c r="J526" s="1450" t="str">
        <f>+J479</f>
        <v>Program Name 3</v>
      </c>
      <c r="K526" s="1451"/>
      <c r="L526" s="1452"/>
    </row>
    <row r="527" spans="1:75" ht="39.75" thickTop="1" thickBot="1">
      <c r="A527" s="1110" t="s">
        <v>330</v>
      </c>
      <c r="B527" s="1111" t="s">
        <v>316</v>
      </c>
      <c r="C527" s="1112" t="s">
        <v>329</v>
      </c>
      <c r="D527" s="1129" t="s">
        <v>338</v>
      </c>
      <c r="E527" s="1113" t="s">
        <v>331</v>
      </c>
      <c r="F527" s="1114" t="s">
        <v>332</v>
      </c>
      <c r="G527" s="1129" t="s">
        <v>338</v>
      </c>
      <c r="H527" s="1113" t="s">
        <v>331</v>
      </c>
      <c r="I527" s="1114" t="s">
        <v>332</v>
      </c>
      <c r="J527" s="1129" t="s">
        <v>338</v>
      </c>
      <c r="K527" s="1113" t="s">
        <v>331</v>
      </c>
      <c r="L527" s="1114" t="s">
        <v>332</v>
      </c>
    </row>
    <row r="528" spans="1:75" s="1070" customFormat="1" ht="18" customHeight="1" thickTop="1" thickBot="1">
      <c r="A528" s="1115" t="s">
        <v>328</v>
      </c>
      <c r="B528" s="1116" t="s">
        <v>317</v>
      </c>
      <c r="C528" s="1121">
        <v>2.4</v>
      </c>
      <c r="D528" s="1137">
        <f>'Schedule II-Redetermination'!D594</f>
        <v>0</v>
      </c>
      <c r="E528" s="1117">
        <f>+D528+E481</f>
        <v>0</v>
      </c>
      <c r="F528" s="1118">
        <f>+E528*C528</f>
        <v>0</v>
      </c>
      <c r="G528" s="1137"/>
      <c r="H528" s="1117">
        <f>+G528+H481</f>
        <v>0</v>
      </c>
      <c r="I528" s="1118">
        <f>+H528*C528</f>
        <v>0</v>
      </c>
      <c r="J528" s="1137"/>
      <c r="K528" s="1117">
        <f>+J528+K481</f>
        <v>0</v>
      </c>
      <c r="L528" s="1118">
        <f>+K528*C528</f>
        <v>0</v>
      </c>
      <c r="M528" s="1151"/>
      <c r="N528" s="1151"/>
      <c r="O528" s="1151"/>
      <c r="P528" s="1151"/>
      <c r="Q528" s="1151"/>
      <c r="R528" s="1151"/>
      <c r="S528" s="1151"/>
      <c r="T528" s="1151"/>
      <c r="U528" s="1151"/>
      <c r="V528" s="1151"/>
      <c r="W528" s="1151"/>
      <c r="X528" s="1151"/>
      <c r="Y528" s="1151"/>
      <c r="Z528" s="1151"/>
      <c r="AA528" s="1151"/>
      <c r="AB528" s="1151"/>
      <c r="AC528" s="1151"/>
      <c r="AD528" s="1151"/>
      <c r="AE528" s="1151"/>
      <c r="AF528" s="1151"/>
      <c r="AG528" s="1151"/>
      <c r="AH528" s="1151"/>
      <c r="AI528" s="1151"/>
      <c r="AJ528" s="1151"/>
      <c r="AK528" s="1151"/>
      <c r="AL528" s="1151"/>
      <c r="AM528" s="1151"/>
      <c r="AN528" s="1151"/>
      <c r="AO528" s="1151"/>
      <c r="AP528" s="1151"/>
      <c r="AQ528" s="1151"/>
      <c r="AR528" s="1151"/>
      <c r="AS528" s="1151"/>
      <c r="AT528" s="1151"/>
      <c r="AU528" s="1151"/>
      <c r="AV528" s="1151"/>
      <c r="AW528" s="1151"/>
      <c r="AX528" s="1151"/>
      <c r="AY528" s="1151"/>
      <c r="AZ528" s="1151"/>
      <c r="BA528" s="1151"/>
      <c r="BB528" s="1151"/>
      <c r="BC528" s="1151"/>
      <c r="BD528" s="1151"/>
      <c r="BE528" s="1151"/>
      <c r="BF528" s="1151"/>
      <c r="BG528" s="1151"/>
      <c r="BH528" s="1151"/>
      <c r="BI528" s="1151"/>
      <c r="BJ528" s="1151"/>
      <c r="BK528" s="1151"/>
      <c r="BL528" s="1151"/>
      <c r="BM528" s="1151"/>
      <c r="BN528" s="1151"/>
      <c r="BO528" s="1151"/>
      <c r="BP528" s="1151"/>
      <c r="BQ528" s="1151"/>
      <c r="BR528" s="1151"/>
      <c r="BS528" s="1151"/>
      <c r="BT528" s="1151"/>
      <c r="BU528" s="1151"/>
      <c r="BV528" s="1151"/>
      <c r="BW528" s="1151"/>
    </row>
    <row r="529" spans="1:12" ht="18" customHeight="1" thickTop="1">
      <c r="A529" s="1071"/>
      <c r="B529" s="1097" t="s">
        <v>333</v>
      </c>
      <c r="C529" s="1121">
        <v>2.4</v>
      </c>
      <c r="D529" s="1138">
        <f>'Schedule II-Redetermination'!D595</f>
        <v>0</v>
      </c>
      <c r="E529" s="1095">
        <f>+D529+E482</f>
        <v>0</v>
      </c>
      <c r="F529" s="1092">
        <f t="shared" ref="F529" si="108">+E529*C529</f>
        <v>0</v>
      </c>
      <c r="G529" s="1138"/>
      <c r="H529" s="1095">
        <f>+G529+H482</f>
        <v>0</v>
      </c>
      <c r="I529" s="1092">
        <f>+H529*C529</f>
        <v>0</v>
      </c>
      <c r="J529" s="1138"/>
      <c r="K529" s="1095">
        <f>+J529+K482</f>
        <v>0</v>
      </c>
      <c r="L529" s="1092">
        <f>+K529*C529</f>
        <v>0</v>
      </c>
    </row>
    <row r="530" spans="1:12" ht="7.15" customHeight="1">
      <c r="A530" s="1072"/>
      <c r="B530" s="1164"/>
      <c r="C530" s="1123"/>
      <c r="D530" s="1173"/>
      <c r="E530" s="1096"/>
      <c r="F530" s="1094"/>
      <c r="G530" s="1173"/>
      <c r="H530" s="1096"/>
      <c r="I530" s="1094"/>
      <c r="J530" s="1173"/>
      <c r="K530" s="1096"/>
      <c r="L530" s="1094"/>
    </row>
    <row r="531" spans="1:12" ht="18" customHeight="1">
      <c r="A531" s="1158" t="s">
        <v>321</v>
      </c>
      <c r="B531" s="1159" t="s">
        <v>318</v>
      </c>
      <c r="C531" s="1160">
        <v>3.1</v>
      </c>
      <c r="D531" s="1138">
        <f>'Schedule II-Redetermination'!D597</f>
        <v>0</v>
      </c>
      <c r="E531" s="1162">
        <f t="shared" ref="E531:E537" si="109">+D531+E484</f>
        <v>0</v>
      </c>
      <c r="F531" s="1163">
        <f t="shared" ref="F531:F537" si="110">+E531*C531</f>
        <v>0</v>
      </c>
      <c r="G531" s="1161"/>
      <c r="H531" s="1162">
        <f t="shared" ref="H531:H537" si="111">+G531+H484</f>
        <v>0</v>
      </c>
      <c r="I531" s="1163">
        <f t="shared" ref="I531:I537" si="112">+H531*C531</f>
        <v>0</v>
      </c>
      <c r="J531" s="1161"/>
      <c r="K531" s="1162">
        <f t="shared" ref="K531:K537" si="113">+J531+K484</f>
        <v>0</v>
      </c>
      <c r="L531" s="1163">
        <f t="shared" ref="L531:L537" si="114">+K531*C531</f>
        <v>0</v>
      </c>
    </row>
    <row r="532" spans="1:12" ht="18" customHeight="1">
      <c r="A532" s="1071"/>
      <c r="B532" s="1097" t="s">
        <v>319</v>
      </c>
      <c r="C532" s="1160">
        <v>3.1</v>
      </c>
      <c r="D532" s="1138">
        <f>'Schedule II-Redetermination'!D598</f>
        <v>0</v>
      </c>
      <c r="E532" s="1095">
        <f t="shared" si="109"/>
        <v>0</v>
      </c>
      <c r="F532" s="1092">
        <f t="shared" si="110"/>
        <v>0</v>
      </c>
      <c r="G532" s="1138"/>
      <c r="H532" s="1095">
        <f t="shared" si="111"/>
        <v>0</v>
      </c>
      <c r="I532" s="1092">
        <f t="shared" si="112"/>
        <v>0</v>
      </c>
      <c r="J532" s="1138"/>
      <c r="K532" s="1095">
        <f t="shared" si="113"/>
        <v>0</v>
      </c>
      <c r="L532" s="1092">
        <f t="shared" si="114"/>
        <v>0</v>
      </c>
    </row>
    <row r="533" spans="1:12" ht="18" customHeight="1">
      <c r="A533" s="1071"/>
      <c r="B533" s="1097" t="s">
        <v>320</v>
      </c>
      <c r="C533" s="1160">
        <v>3.1</v>
      </c>
      <c r="D533" s="1138">
        <f>'Schedule II-Redetermination'!D599</f>
        <v>0</v>
      </c>
      <c r="E533" s="1095">
        <f t="shared" si="109"/>
        <v>0</v>
      </c>
      <c r="F533" s="1092">
        <f t="shared" si="110"/>
        <v>0</v>
      </c>
      <c r="G533" s="1138"/>
      <c r="H533" s="1095">
        <f t="shared" si="111"/>
        <v>0</v>
      </c>
      <c r="I533" s="1092">
        <f t="shared" si="112"/>
        <v>0</v>
      </c>
      <c r="J533" s="1138"/>
      <c r="K533" s="1095">
        <f t="shared" si="113"/>
        <v>0</v>
      </c>
      <c r="L533" s="1092">
        <f t="shared" si="114"/>
        <v>0</v>
      </c>
    </row>
    <row r="534" spans="1:12" ht="18" customHeight="1">
      <c r="A534" s="1071"/>
      <c r="B534" s="1097" t="s">
        <v>322</v>
      </c>
      <c r="C534" s="1160">
        <v>3.1</v>
      </c>
      <c r="D534" s="1138">
        <f>'Schedule II-Redetermination'!D600</f>
        <v>0</v>
      </c>
      <c r="E534" s="1095">
        <f t="shared" si="109"/>
        <v>0</v>
      </c>
      <c r="F534" s="1092">
        <f t="shared" si="110"/>
        <v>0</v>
      </c>
      <c r="G534" s="1138"/>
      <c r="H534" s="1095">
        <f t="shared" si="111"/>
        <v>0</v>
      </c>
      <c r="I534" s="1092">
        <f t="shared" si="112"/>
        <v>0</v>
      </c>
      <c r="J534" s="1138"/>
      <c r="K534" s="1095">
        <f t="shared" si="113"/>
        <v>0</v>
      </c>
      <c r="L534" s="1092">
        <f t="shared" si="114"/>
        <v>0</v>
      </c>
    </row>
    <row r="535" spans="1:12" ht="18" customHeight="1">
      <c r="A535" s="1071"/>
      <c r="B535" s="1097" t="s">
        <v>323</v>
      </c>
      <c r="C535" s="1160">
        <v>3.1</v>
      </c>
      <c r="D535" s="1138">
        <f>'Schedule II-Redetermination'!D601</f>
        <v>0</v>
      </c>
      <c r="E535" s="1095">
        <f t="shared" si="109"/>
        <v>0</v>
      </c>
      <c r="F535" s="1092">
        <f t="shared" si="110"/>
        <v>0</v>
      </c>
      <c r="G535" s="1138"/>
      <c r="H535" s="1095">
        <f t="shared" si="111"/>
        <v>0</v>
      </c>
      <c r="I535" s="1092">
        <f t="shared" si="112"/>
        <v>0</v>
      </c>
      <c r="J535" s="1138"/>
      <c r="K535" s="1095">
        <f t="shared" si="113"/>
        <v>0</v>
      </c>
      <c r="L535" s="1092">
        <f t="shared" si="114"/>
        <v>0</v>
      </c>
    </row>
    <row r="536" spans="1:12" ht="18" customHeight="1">
      <c r="A536" s="1071"/>
      <c r="B536" s="1097" t="s">
        <v>324</v>
      </c>
      <c r="C536" s="1160">
        <v>3.1</v>
      </c>
      <c r="D536" s="1138">
        <f>'Schedule II-Redetermination'!D602</f>
        <v>0</v>
      </c>
      <c r="E536" s="1095">
        <f t="shared" si="109"/>
        <v>0</v>
      </c>
      <c r="F536" s="1092">
        <f t="shared" si="110"/>
        <v>0</v>
      </c>
      <c r="G536" s="1138"/>
      <c r="H536" s="1095">
        <f t="shared" si="111"/>
        <v>0</v>
      </c>
      <c r="I536" s="1092">
        <f t="shared" si="112"/>
        <v>0</v>
      </c>
      <c r="J536" s="1138"/>
      <c r="K536" s="1095">
        <f t="shared" si="113"/>
        <v>0</v>
      </c>
      <c r="L536" s="1092">
        <f t="shared" si="114"/>
        <v>0</v>
      </c>
    </row>
    <row r="537" spans="1:12" ht="18" customHeight="1">
      <c r="A537" s="1071"/>
      <c r="B537" s="1097" t="s">
        <v>325</v>
      </c>
      <c r="C537" s="1160">
        <v>3.1</v>
      </c>
      <c r="D537" s="1138">
        <f>'Schedule II-Redetermination'!D603</f>
        <v>0</v>
      </c>
      <c r="E537" s="1095">
        <f t="shared" si="109"/>
        <v>0</v>
      </c>
      <c r="F537" s="1092">
        <f t="shared" si="110"/>
        <v>0</v>
      </c>
      <c r="G537" s="1138"/>
      <c r="H537" s="1095">
        <f t="shared" si="111"/>
        <v>0</v>
      </c>
      <c r="I537" s="1092">
        <f t="shared" si="112"/>
        <v>0</v>
      </c>
      <c r="J537" s="1138"/>
      <c r="K537" s="1095">
        <f t="shared" si="113"/>
        <v>0</v>
      </c>
      <c r="L537" s="1092">
        <f t="shared" si="114"/>
        <v>0</v>
      </c>
    </row>
    <row r="538" spans="1:12" ht="7.15" customHeight="1">
      <c r="A538" s="1072"/>
      <c r="B538" s="1093"/>
      <c r="C538" s="1123"/>
      <c r="D538" s="1173"/>
      <c r="E538" s="1096"/>
      <c r="F538" s="1094"/>
      <c r="G538" s="1173"/>
      <c r="H538" s="1096"/>
      <c r="I538" s="1094"/>
      <c r="J538" s="1173"/>
      <c r="K538" s="1096"/>
      <c r="L538" s="1094"/>
    </row>
    <row r="539" spans="1:12" ht="18" customHeight="1">
      <c r="A539" s="1158" t="s">
        <v>326</v>
      </c>
      <c r="B539" s="1159" t="s">
        <v>334</v>
      </c>
      <c r="C539" s="1160">
        <v>5.4</v>
      </c>
      <c r="D539" s="1138">
        <f>'Schedule II-Redetermination'!D605</f>
        <v>0</v>
      </c>
      <c r="E539" s="1162">
        <f>+D539+E492</f>
        <v>0</v>
      </c>
      <c r="F539" s="1163">
        <f t="shared" ref="F539:F541" si="115">+E539*C539</f>
        <v>0</v>
      </c>
      <c r="G539" s="1161"/>
      <c r="H539" s="1162">
        <f>+G539+H492</f>
        <v>0</v>
      </c>
      <c r="I539" s="1163">
        <f>+H539*C539</f>
        <v>0</v>
      </c>
      <c r="J539" s="1161"/>
      <c r="K539" s="1162">
        <f>+J539+K492</f>
        <v>0</v>
      </c>
      <c r="L539" s="1163">
        <f>+K539*C539</f>
        <v>0</v>
      </c>
    </row>
    <row r="540" spans="1:12" ht="7.15" customHeight="1">
      <c r="A540" s="1072"/>
      <c r="B540" s="1093"/>
      <c r="C540" s="1123"/>
      <c r="D540" s="1173"/>
      <c r="E540" s="1096"/>
      <c r="F540" s="1094"/>
      <c r="G540" s="1173"/>
      <c r="H540" s="1096"/>
      <c r="I540" s="1094"/>
      <c r="J540" s="1173"/>
      <c r="K540" s="1096"/>
      <c r="L540" s="1094"/>
    </row>
    <row r="541" spans="1:12" ht="18" customHeight="1">
      <c r="A541" s="1158" t="s">
        <v>327</v>
      </c>
      <c r="B541" s="1159" t="s">
        <v>327</v>
      </c>
      <c r="C541" s="1160">
        <v>4.3499999999999996</v>
      </c>
      <c r="D541" s="1138">
        <f>'Schedule II-Redetermination'!D607</f>
        <v>0</v>
      </c>
      <c r="E541" s="1162">
        <f>+D541+E494</f>
        <v>0</v>
      </c>
      <c r="F541" s="1163">
        <f t="shared" si="115"/>
        <v>0</v>
      </c>
      <c r="G541" s="1161"/>
      <c r="H541" s="1162">
        <f>+G541+H494</f>
        <v>0</v>
      </c>
      <c r="I541" s="1163">
        <f>+H541*C541</f>
        <v>0</v>
      </c>
      <c r="J541" s="1161"/>
      <c r="K541" s="1162">
        <f>+J541+K494</f>
        <v>0</v>
      </c>
      <c r="L541" s="1163">
        <f>+K541*C541</f>
        <v>0</v>
      </c>
    </row>
    <row r="542" spans="1:12" ht="6" customHeight="1">
      <c r="A542" s="1072"/>
      <c r="B542" s="1093"/>
      <c r="C542" s="1123"/>
      <c r="D542" s="1172"/>
      <c r="E542" s="1096"/>
      <c r="F542" s="1094"/>
      <c r="G542" s="1172"/>
      <c r="H542" s="1096"/>
      <c r="I542" s="1094"/>
      <c r="J542" s="1172"/>
      <c r="K542" s="1096"/>
      <c r="L542" s="1094"/>
    </row>
    <row r="543" spans="1:12" ht="18" customHeight="1">
      <c r="A543" s="1165" t="s">
        <v>397</v>
      </c>
      <c r="B543" s="1166" t="s">
        <v>399</v>
      </c>
      <c r="C543" s="1160">
        <v>3.1</v>
      </c>
      <c r="D543" s="1138">
        <f>'Schedule II-Redetermination'!D609</f>
        <v>0</v>
      </c>
      <c r="E543" s="1162">
        <f>+D543+E496</f>
        <v>0</v>
      </c>
      <c r="F543" s="1163">
        <f t="shared" ref="F543:F544" si="116">+E543*C543</f>
        <v>0</v>
      </c>
      <c r="G543" s="1161"/>
      <c r="H543" s="1162">
        <f>+G543+H496</f>
        <v>0</v>
      </c>
      <c r="I543" s="1163">
        <f>+H543*C543</f>
        <v>0</v>
      </c>
      <c r="J543" s="1161"/>
      <c r="K543" s="1162">
        <f>+J543+K496</f>
        <v>0</v>
      </c>
      <c r="L543" s="1163">
        <f>+K543*C543</f>
        <v>0</v>
      </c>
    </row>
    <row r="544" spans="1:12" ht="18" customHeight="1">
      <c r="A544" s="1072"/>
      <c r="B544" s="1093" t="s">
        <v>398</v>
      </c>
      <c r="C544" s="1160">
        <v>3.1</v>
      </c>
      <c r="D544" s="1138">
        <f>'Schedule II-Redetermination'!D610</f>
        <v>0</v>
      </c>
      <c r="E544" s="1162">
        <f>+D544+E497</f>
        <v>0</v>
      </c>
      <c r="F544" s="1163">
        <f t="shared" si="116"/>
        <v>0</v>
      </c>
      <c r="G544" s="1138"/>
      <c r="H544" s="1162">
        <f>+G544+H497</f>
        <v>0</v>
      </c>
      <c r="I544" s="1163">
        <f>+H544*C544</f>
        <v>0</v>
      </c>
      <c r="J544" s="1138"/>
      <c r="K544" s="1162">
        <f>+J544+K497</f>
        <v>0</v>
      </c>
      <c r="L544" s="1163">
        <f>+K544*C544</f>
        <v>0</v>
      </c>
    </row>
    <row r="545" spans="1:75" ht="8.4499999999999993" customHeight="1">
      <c r="A545" s="1072"/>
      <c r="B545" s="1093"/>
      <c r="C545" s="1123"/>
      <c r="D545" s="1130"/>
      <c r="E545" s="1096"/>
      <c r="F545" s="1157"/>
      <c r="G545" s="1130"/>
      <c r="H545" s="1096"/>
      <c r="I545" s="1157"/>
      <c r="J545" s="1130"/>
      <c r="K545" s="1096"/>
      <c r="L545" s="1157"/>
    </row>
    <row r="546" spans="1:75" ht="18" customHeight="1">
      <c r="A546" s="1167" t="s">
        <v>400</v>
      </c>
      <c r="B546" s="1166"/>
      <c r="C546" s="1168"/>
      <c r="D546" s="1169"/>
      <c r="E546" s="1170"/>
      <c r="F546" s="1171"/>
      <c r="G546" s="1169"/>
      <c r="H546" s="1170"/>
      <c r="I546" s="1171"/>
      <c r="J546" s="1169"/>
      <c r="K546" s="1170"/>
      <c r="L546" s="1171"/>
    </row>
    <row r="547" spans="1:75" ht="8.4499999999999993" customHeight="1">
      <c r="A547" s="1072"/>
      <c r="B547" s="1093"/>
      <c r="C547" s="1123"/>
      <c r="D547" s="1130"/>
      <c r="E547" s="1096"/>
      <c r="F547" s="1094"/>
      <c r="G547" s="1130"/>
      <c r="H547" s="1096"/>
      <c r="I547" s="1094"/>
      <c r="J547" s="1130"/>
      <c r="K547" s="1096"/>
      <c r="L547" s="1094"/>
    </row>
    <row r="548" spans="1:75" s="18" customFormat="1" ht="18" customHeight="1" thickBot="1">
      <c r="A548" s="1074" t="s">
        <v>342</v>
      </c>
      <c r="B548" s="1075"/>
      <c r="C548" s="1076"/>
      <c r="D548" s="1131"/>
      <c r="E548" s="1077"/>
      <c r="F548" s="1098">
        <f>SUM(F528:F547)</f>
        <v>0</v>
      </c>
      <c r="G548" s="1131"/>
      <c r="H548" s="1077"/>
      <c r="I548" s="1098">
        <f>SUM(I528:I547)</f>
        <v>0</v>
      </c>
      <c r="J548" s="1131"/>
      <c r="K548" s="1077"/>
      <c r="L548" s="1098">
        <f>SUM(L528:L547)</f>
        <v>0</v>
      </c>
      <c r="M548" s="31"/>
      <c r="N548" s="31"/>
      <c r="O548" s="31"/>
      <c r="P548" s="31"/>
      <c r="Q548" s="31"/>
      <c r="R548" s="31"/>
      <c r="S548" s="31"/>
      <c r="T548" s="31"/>
      <c r="U548" s="31"/>
      <c r="V548" s="31"/>
      <c r="W548" s="31"/>
      <c r="X548" s="31"/>
      <c r="Y548" s="31"/>
      <c r="Z548" s="31"/>
      <c r="AA548" s="31"/>
      <c r="AB548" s="31"/>
      <c r="AC548" s="31"/>
      <c r="AD548" s="31"/>
      <c r="AE548" s="31"/>
      <c r="AF548" s="31"/>
      <c r="AG548" s="31"/>
      <c r="AH548" s="31"/>
      <c r="AI548" s="31"/>
      <c r="AJ548" s="31"/>
      <c r="AK548" s="31"/>
      <c r="AL548" s="31"/>
      <c r="AM548" s="31"/>
      <c r="AN548" s="31"/>
      <c r="AO548" s="31"/>
      <c r="AP548" s="31"/>
      <c r="AQ548" s="31"/>
      <c r="AR548" s="31"/>
      <c r="AS548" s="31"/>
      <c r="AT548" s="31"/>
      <c r="AU548" s="31"/>
      <c r="AV548" s="31"/>
      <c r="AW548" s="31"/>
      <c r="AX548" s="31"/>
      <c r="AY548" s="31"/>
      <c r="AZ548" s="31"/>
      <c r="BA548" s="31"/>
      <c r="BB548" s="31"/>
      <c r="BC548" s="31"/>
      <c r="BD548" s="31"/>
      <c r="BE548" s="31"/>
      <c r="BF548" s="31"/>
      <c r="BG548" s="31"/>
      <c r="BH548" s="31"/>
      <c r="BI548" s="31"/>
      <c r="BJ548" s="31"/>
      <c r="BK548" s="31"/>
      <c r="BL548" s="31"/>
      <c r="BM548" s="31"/>
      <c r="BN548" s="31"/>
      <c r="BO548" s="31"/>
      <c r="BP548" s="31"/>
      <c r="BQ548" s="31"/>
      <c r="BR548" s="31"/>
      <c r="BS548" s="31"/>
      <c r="BT548" s="31"/>
      <c r="BU548" s="31"/>
      <c r="BV548" s="31"/>
      <c r="BW548" s="31"/>
    </row>
    <row r="549" spans="1:75" ht="10.9" customHeight="1">
      <c r="A549" s="1089"/>
      <c r="B549" s="1090"/>
      <c r="C549" s="1099"/>
      <c r="D549" s="1132"/>
      <c r="E549" s="1091"/>
      <c r="F549" s="1100"/>
      <c r="G549" s="1132"/>
      <c r="H549" s="1091"/>
      <c r="I549" s="1100"/>
      <c r="J549" s="1132"/>
      <c r="K549" s="1091"/>
      <c r="L549" s="1100"/>
    </row>
    <row r="550" spans="1:75" ht="18" customHeight="1">
      <c r="A550" s="1086" t="s">
        <v>335</v>
      </c>
      <c r="B550" s="1087"/>
      <c r="C550" s="1101"/>
      <c r="D550" s="1133"/>
      <c r="E550" s="1088"/>
      <c r="F550" s="1102">
        <f>+'Schedule I MH'!F894</f>
        <v>0</v>
      </c>
      <c r="G550" s="1133"/>
      <c r="H550" s="1088"/>
      <c r="I550" s="1102">
        <f>+'Schedule I MH'!K894</f>
        <v>0</v>
      </c>
      <c r="J550" s="1133"/>
      <c r="K550" s="1088"/>
      <c r="L550" s="1102">
        <f>+'Schedule I MH'!P894</f>
        <v>0</v>
      </c>
    </row>
    <row r="551" spans="1:75" ht="5.45" customHeight="1">
      <c r="A551" s="1078"/>
      <c r="B551" s="1079"/>
      <c r="C551" s="1103"/>
      <c r="D551" s="1134"/>
      <c r="E551" s="1080"/>
      <c r="F551" s="1094"/>
      <c r="G551" s="1134"/>
      <c r="H551" s="1080"/>
      <c r="I551" s="1094"/>
      <c r="J551" s="1134"/>
      <c r="K551" s="1080"/>
      <c r="L551" s="1094"/>
    </row>
    <row r="552" spans="1:75" ht="18" customHeight="1">
      <c r="A552" s="1086" t="s">
        <v>343</v>
      </c>
      <c r="B552" s="1087"/>
      <c r="C552" s="1101"/>
      <c r="D552" s="1133"/>
      <c r="E552" s="1088"/>
      <c r="F552" s="1102">
        <f>+IF(F548&lt;F550,F548,F550)</f>
        <v>0</v>
      </c>
      <c r="G552" s="1133"/>
      <c r="H552" s="1088"/>
      <c r="I552" s="1102">
        <f>+IF(I548&lt;I550,I548,I550)</f>
        <v>0</v>
      </c>
      <c r="J552" s="1133"/>
      <c r="K552" s="1088"/>
      <c r="L552" s="1102">
        <f>+IF(L548&lt;L550,L548,L550)</f>
        <v>0</v>
      </c>
    </row>
    <row r="553" spans="1:75" ht="5.45" customHeight="1">
      <c r="A553" s="1078"/>
      <c r="B553" s="1079"/>
      <c r="C553" s="1103"/>
      <c r="D553" s="1134"/>
      <c r="E553" s="1080"/>
      <c r="F553" s="1094"/>
      <c r="G553" s="1134"/>
      <c r="H553" s="1080"/>
      <c r="I553" s="1094"/>
      <c r="J553" s="1134"/>
      <c r="K553" s="1080"/>
      <c r="L553" s="1094"/>
    </row>
    <row r="554" spans="1:75" ht="18" customHeight="1">
      <c r="A554" s="1086" t="s">
        <v>336</v>
      </c>
      <c r="B554" s="1087"/>
      <c r="C554" s="1101"/>
      <c r="D554" s="1133"/>
      <c r="E554" s="1088"/>
      <c r="F554" s="1163">
        <f>+F509+F507</f>
        <v>0</v>
      </c>
      <c r="G554" s="1133"/>
      <c r="H554" s="1088"/>
      <c r="I554" s="1163">
        <f>+I509+I507</f>
        <v>0</v>
      </c>
      <c r="J554" s="1133"/>
      <c r="K554" s="1088"/>
      <c r="L554" s="1163">
        <f>+L509+L507</f>
        <v>0</v>
      </c>
    </row>
    <row r="555" spans="1:75" ht="18" customHeight="1">
      <c r="A555" s="1078"/>
      <c r="B555" s="1079"/>
      <c r="C555" s="1103"/>
      <c r="D555" s="1134"/>
      <c r="E555" s="1080"/>
      <c r="F555" s="1094"/>
      <c r="G555" s="1134"/>
      <c r="H555" s="1080"/>
      <c r="I555" s="1094"/>
      <c r="J555" s="1134"/>
      <c r="K555" s="1080"/>
      <c r="L555" s="1094"/>
    </row>
    <row r="556" spans="1:75" s="18" customFormat="1" ht="18" customHeight="1" thickBot="1">
      <c r="A556" s="1081" t="s">
        <v>337</v>
      </c>
      <c r="B556" s="1082"/>
      <c r="C556" s="1104"/>
      <c r="D556" s="1135"/>
      <c r="E556" s="1083"/>
      <c r="F556" s="1105">
        <f>+F552-F554</f>
        <v>0</v>
      </c>
      <c r="G556" s="1135"/>
      <c r="H556" s="1083"/>
      <c r="I556" s="1105">
        <f>+I552-I554</f>
        <v>0</v>
      </c>
      <c r="J556" s="1135"/>
      <c r="K556" s="1083"/>
      <c r="L556" s="1105">
        <f>+L552-L554</f>
        <v>0</v>
      </c>
      <c r="M556" s="31"/>
      <c r="N556" s="31"/>
      <c r="O556" s="31"/>
      <c r="P556" s="31"/>
      <c r="Q556" s="31"/>
      <c r="R556" s="31"/>
      <c r="S556" s="31"/>
      <c r="T556" s="31"/>
      <c r="U556" s="31"/>
      <c r="V556" s="31"/>
      <c r="W556" s="31"/>
      <c r="X556" s="31"/>
      <c r="Y556" s="31"/>
      <c r="Z556" s="31"/>
      <c r="AA556" s="31"/>
      <c r="AB556" s="31"/>
      <c r="AC556" s="31"/>
      <c r="AD556" s="31"/>
      <c r="AE556" s="31"/>
      <c r="AF556" s="31"/>
      <c r="AG556" s="31"/>
      <c r="AH556" s="31"/>
      <c r="AI556" s="31"/>
      <c r="AJ556" s="31"/>
      <c r="AK556" s="31"/>
      <c r="AL556" s="31"/>
      <c r="AM556" s="31"/>
      <c r="AN556" s="31"/>
      <c r="AO556" s="31"/>
      <c r="AP556" s="31"/>
      <c r="AQ556" s="31"/>
      <c r="AR556" s="31"/>
      <c r="AS556" s="31"/>
      <c r="AT556" s="31"/>
      <c r="AU556" s="31"/>
      <c r="AV556" s="31"/>
      <c r="AW556" s="31"/>
      <c r="AX556" s="31"/>
      <c r="AY556" s="31"/>
      <c r="AZ556" s="31"/>
      <c r="BA556" s="31"/>
      <c r="BB556" s="31"/>
      <c r="BC556" s="31"/>
      <c r="BD556" s="31"/>
      <c r="BE556" s="31"/>
      <c r="BF556" s="31"/>
      <c r="BG556" s="31"/>
      <c r="BH556" s="31"/>
      <c r="BI556" s="31"/>
      <c r="BJ556" s="31"/>
      <c r="BK556" s="31"/>
      <c r="BL556" s="31"/>
      <c r="BM556" s="31"/>
      <c r="BN556" s="31"/>
      <c r="BO556" s="31"/>
      <c r="BP556" s="31"/>
      <c r="BQ556" s="31"/>
      <c r="BR556" s="31"/>
      <c r="BS556" s="31"/>
      <c r="BT556" s="31"/>
      <c r="BU556" s="31"/>
      <c r="BV556" s="31"/>
      <c r="BW556" s="31"/>
    </row>
    <row r="557" spans="1:75" ht="13.5" thickTop="1">
      <c r="A557" s="1085" t="s">
        <v>339</v>
      </c>
      <c r="B557" s="342"/>
      <c r="C557" s="1106"/>
      <c r="D557" s="1128"/>
      <c r="E557" s="342"/>
      <c r="F557" s="1106"/>
    </row>
    <row r="558" spans="1:75">
      <c r="A558" s="1085" t="s">
        <v>401</v>
      </c>
      <c r="B558" s="342"/>
      <c r="C558" s="1106"/>
      <c r="D558" s="1128"/>
      <c r="E558" s="342"/>
      <c r="F558" s="1106"/>
    </row>
    <row r="559" spans="1:75" ht="14.45" customHeight="1">
      <c r="A559" s="52" t="str">
        <f>A42</f>
        <v>Certification of Exclusion and Debarment (Article 8)</v>
      </c>
      <c r="B559" s="342"/>
      <c r="C559" s="1143"/>
      <c r="D559" s="1128"/>
      <c r="E559" s="342"/>
      <c r="F559" s="1106"/>
    </row>
    <row r="560" spans="1:75" ht="94.15" customHeight="1">
      <c r="A560" s="1455" t="s">
        <v>344</v>
      </c>
      <c r="B560" s="1455"/>
      <c r="C560" s="1455"/>
      <c r="D560" s="1128"/>
      <c r="E560" s="342"/>
      <c r="F560" s="1106"/>
    </row>
    <row r="561" spans="1:75">
      <c r="A561" s="1144"/>
      <c r="B561" s="1145"/>
      <c r="C561" s="1146"/>
      <c r="D561" s="1147"/>
      <c r="E561" s="1145"/>
      <c r="F561" s="1148"/>
    </row>
    <row r="562" spans="1:75">
      <c r="A562" s="1149" t="s">
        <v>79</v>
      </c>
      <c r="B562" s="23"/>
      <c r="C562" s="1146"/>
      <c r="D562" s="1150" t="s">
        <v>154</v>
      </c>
      <c r="E562" s="23"/>
      <c r="F562" s="1146"/>
    </row>
    <row r="563" spans="1:75">
      <c r="A563" s="1144"/>
      <c r="B563" s="1145"/>
      <c r="C563" s="1146"/>
      <c r="D563" s="1147"/>
      <c r="E563" s="1145"/>
      <c r="F563" s="1148"/>
    </row>
    <row r="564" spans="1:75">
      <c r="A564" s="1149" t="s">
        <v>80</v>
      </c>
      <c r="B564" s="23"/>
      <c r="C564" s="1146"/>
      <c r="D564" s="1150" t="s">
        <v>81</v>
      </c>
      <c r="E564" s="23"/>
      <c r="F564" s="1146"/>
    </row>
    <row r="565" spans="1:75">
      <c r="A565" s="825" t="s">
        <v>289</v>
      </c>
      <c r="B565" s="97"/>
    </row>
    <row r="566" spans="1:75">
      <c r="A566" s="106" t="s">
        <v>290</v>
      </c>
      <c r="B566" s="97"/>
    </row>
    <row r="568" spans="1:75">
      <c r="A568" s="18" t="s">
        <v>341</v>
      </c>
    </row>
    <row r="569" spans="1:75">
      <c r="A569" s="350" t="s">
        <v>21</v>
      </c>
      <c r="B569" s="1453" t="str">
        <f>+B522</f>
        <v>Contractor Name</v>
      </c>
      <c r="C569" s="1453"/>
      <c r="E569" s="404" t="s">
        <v>90</v>
      </c>
      <c r="F569" s="1119">
        <f>+'Schedule I MH'!H904</f>
        <v>0</v>
      </c>
      <c r="G569" s="1136"/>
      <c r="H569" s="404" t="s">
        <v>90</v>
      </c>
      <c r="I569" s="1119">
        <f>+F569</f>
        <v>0</v>
      </c>
      <c r="K569" s="404" t="s">
        <v>90</v>
      </c>
      <c r="L569" s="1119">
        <f>+I569</f>
        <v>0</v>
      </c>
    </row>
    <row r="570" spans="1:75">
      <c r="A570" s="350" t="s">
        <v>20</v>
      </c>
      <c r="B570" s="432" t="str">
        <f>+B523</f>
        <v>Contract Number</v>
      </c>
      <c r="C570" s="1124"/>
      <c r="E570" s="356" t="s">
        <v>340</v>
      </c>
      <c r="F570" s="1109">
        <f>+'Schedule I MH'!F905</f>
        <v>45108</v>
      </c>
      <c r="H570" s="356" t="s">
        <v>340</v>
      </c>
      <c r="I570" s="1109">
        <f>+F570</f>
        <v>45108</v>
      </c>
      <c r="K570" s="356" t="s">
        <v>340</v>
      </c>
      <c r="L570" s="1109">
        <f>+I570</f>
        <v>45108</v>
      </c>
    </row>
    <row r="571" spans="1:75">
      <c r="B571" s="1107"/>
      <c r="C571" s="1125"/>
      <c r="E571" s="1108" t="s">
        <v>151</v>
      </c>
      <c r="F571" s="412" t="str">
        <f>+'Schedule I MH'!H905</f>
        <v>6/30/2024 FINAL</v>
      </c>
      <c r="H571" s="1108" t="s">
        <v>151</v>
      </c>
      <c r="I571" s="412" t="str">
        <f>+F571</f>
        <v>6/30/2024 FINAL</v>
      </c>
      <c r="K571" s="1108" t="s">
        <v>151</v>
      </c>
      <c r="L571" s="412" t="str">
        <f>+I571</f>
        <v>6/30/2024 FINAL</v>
      </c>
    </row>
    <row r="572" spans="1:75" ht="13.5" thickBot="1">
      <c r="B572" s="342"/>
      <c r="C572" s="1106"/>
      <c r="D572" s="1128"/>
      <c r="E572" s="342"/>
      <c r="F572" s="1106"/>
    </row>
    <row r="573" spans="1:75" ht="14.25" thickTop="1" thickBot="1">
      <c r="B573" s="342"/>
      <c r="C573" s="1106"/>
      <c r="D573" s="1450" t="str">
        <f>+D526</f>
        <v>Program Name 1</v>
      </c>
      <c r="E573" s="1451"/>
      <c r="F573" s="1452"/>
      <c r="G573" s="1450" t="str">
        <f>+G526</f>
        <v>Program Name 2</v>
      </c>
      <c r="H573" s="1451"/>
      <c r="I573" s="1452"/>
      <c r="J573" s="1450" t="str">
        <f>+J526</f>
        <v>Program Name 3</v>
      </c>
      <c r="K573" s="1451"/>
      <c r="L573" s="1452"/>
    </row>
    <row r="574" spans="1:75" ht="39.75" thickTop="1" thickBot="1">
      <c r="A574" s="1110" t="s">
        <v>330</v>
      </c>
      <c r="B574" s="1111" t="s">
        <v>316</v>
      </c>
      <c r="C574" s="1112" t="s">
        <v>329</v>
      </c>
      <c r="D574" s="1129" t="s">
        <v>338</v>
      </c>
      <c r="E574" s="1113" t="s">
        <v>331</v>
      </c>
      <c r="F574" s="1114" t="s">
        <v>332</v>
      </c>
      <c r="G574" s="1129" t="s">
        <v>338</v>
      </c>
      <c r="H574" s="1113" t="s">
        <v>331</v>
      </c>
      <c r="I574" s="1114" t="s">
        <v>332</v>
      </c>
      <c r="J574" s="1129" t="s">
        <v>338</v>
      </c>
      <c r="K574" s="1113" t="s">
        <v>331</v>
      </c>
      <c r="L574" s="1114" t="s">
        <v>332</v>
      </c>
    </row>
    <row r="575" spans="1:75" s="1070" customFormat="1" ht="18" customHeight="1" thickTop="1" thickBot="1">
      <c r="A575" s="1115" t="s">
        <v>328</v>
      </c>
      <c r="B575" s="1116" t="s">
        <v>317</v>
      </c>
      <c r="C575" s="1121">
        <v>2.4</v>
      </c>
      <c r="D575" s="1137">
        <f>'Schedule II-Redetermination'!D647</f>
        <v>0</v>
      </c>
      <c r="E575" s="1117">
        <f>+D575+E528</f>
        <v>0</v>
      </c>
      <c r="F575" s="1118">
        <f>+E575*C575</f>
        <v>0</v>
      </c>
      <c r="G575" s="1137"/>
      <c r="H575" s="1117">
        <f>+G575+H528</f>
        <v>0</v>
      </c>
      <c r="I575" s="1118">
        <f>+H575*C575</f>
        <v>0</v>
      </c>
      <c r="J575" s="1137"/>
      <c r="K575" s="1117">
        <f>+J575+K528</f>
        <v>0</v>
      </c>
      <c r="L575" s="1118">
        <f>+K575*C575</f>
        <v>0</v>
      </c>
      <c r="M575" s="1151"/>
      <c r="N575" s="1151"/>
      <c r="O575" s="1151"/>
      <c r="P575" s="1151"/>
      <c r="Q575" s="1151"/>
      <c r="R575" s="1151"/>
      <c r="S575" s="1151"/>
      <c r="T575" s="1151"/>
      <c r="U575" s="1151"/>
      <c r="V575" s="1151"/>
      <c r="W575" s="1151"/>
      <c r="X575" s="1151"/>
      <c r="Y575" s="1151"/>
      <c r="Z575" s="1151"/>
      <c r="AA575" s="1151"/>
      <c r="AB575" s="1151"/>
      <c r="AC575" s="1151"/>
      <c r="AD575" s="1151"/>
      <c r="AE575" s="1151"/>
      <c r="AF575" s="1151"/>
      <c r="AG575" s="1151"/>
      <c r="AH575" s="1151"/>
      <c r="AI575" s="1151"/>
      <c r="AJ575" s="1151"/>
      <c r="AK575" s="1151"/>
      <c r="AL575" s="1151"/>
      <c r="AM575" s="1151"/>
      <c r="AN575" s="1151"/>
      <c r="AO575" s="1151"/>
      <c r="AP575" s="1151"/>
      <c r="AQ575" s="1151"/>
      <c r="AR575" s="1151"/>
      <c r="AS575" s="1151"/>
      <c r="AT575" s="1151"/>
      <c r="AU575" s="1151"/>
      <c r="AV575" s="1151"/>
      <c r="AW575" s="1151"/>
      <c r="AX575" s="1151"/>
      <c r="AY575" s="1151"/>
      <c r="AZ575" s="1151"/>
      <c r="BA575" s="1151"/>
      <c r="BB575" s="1151"/>
      <c r="BC575" s="1151"/>
      <c r="BD575" s="1151"/>
      <c r="BE575" s="1151"/>
      <c r="BF575" s="1151"/>
      <c r="BG575" s="1151"/>
      <c r="BH575" s="1151"/>
      <c r="BI575" s="1151"/>
      <c r="BJ575" s="1151"/>
      <c r="BK575" s="1151"/>
      <c r="BL575" s="1151"/>
      <c r="BM575" s="1151"/>
      <c r="BN575" s="1151"/>
      <c r="BO575" s="1151"/>
      <c r="BP575" s="1151"/>
      <c r="BQ575" s="1151"/>
      <c r="BR575" s="1151"/>
      <c r="BS575" s="1151"/>
      <c r="BT575" s="1151"/>
      <c r="BU575" s="1151"/>
      <c r="BV575" s="1151"/>
      <c r="BW575" s="1151"/>
    </row>
    <row r="576" spans="1:75" ht="18" customHeight="1" thickTop="1">
      <c r="A576" s="1071"/>
      <c r="B576" s="1097" t="s">
        <v>333</v>
      </c>
      <c r="C576" s="1121">
        <v>2.4</v>
      </c>
      <c r="D576" s="1138">
        <f>'Schedule II-Redetermination'!D648</f>
        <v>0</v>
      </c>
      <c r="E576" s="1095">
        <f>+D576+E529</f>
        <v>0</v>
      </c>
      <c r="F576" s="1092">
        <f t="shared" ref="F576" si="117">+E576*C576</f>
        <v>0</v>
      </c>
      <c r="G576" s="1138"/>
      <c r="H576" s="1095">
        <f>+G576+H529</f>
        <v>0</v>
      </c>
      <c r="I576" s="1092">
        <f>+H576*C576</f>
        <v>0</v>
      </c>
      <c r="J576" s="1138"/>
      <c r="K576" s="1095">
        <f>+J576+K529</f>
        <v>0</v>
      </c>
      <c r="L576" s="1092">
        <f>+K576*C576</f>
        <v>0</v>
      </c>
    </row>
    <row r="577" spans="1:12" ht="7.15" customHeight="1">
      <c r="A577" s="1072"/>
      <c r="B577" s="1164"/>
      <c r="C577" s="1123"/>
      <c r="D577" s="1173"/>
      <c r="E577" s="1096"/>
      <c r="F577" s="1094"/>
      <c r="G577" s="1173"/>
      <c r="H577" s="1096"/>
      <c r="I577" s="1094"/>
      <c r="J577" s="1173"/>
      <c r="K577" s="1096"/>
      <c r="L577" s="1094"/>
    </row>
    <row r="578" spans="1:12" ht="18" customHeight="1">
      <c r="A578" s="1158" t="s">
        <v>321</v>
      </c>
      <c r="B578" s="1159" t="s">
        <v>318</v>
      </c>
      <c r="C578" s="1160">
        <v>3.1</v>
      </c>
      <c r="D578" s="1138">
        <f>'Schedule II-Redetermination'!D650</f>
        <v>0</v>
      </c>
      <c r="E578" s="1162">
        <f t="shared" ref="E578:E584" si="118">+D578+E531</f>
        <v>0</v>
      </c>
      <c r="F578" s="1163">
        <f t="shared" ref="F578:F584" si="119">+E578*C578</f>
        <v>0</v>
      </c>
      <c r="G578" s="1161"/>
      <c r="H578" s="1162">
        <f t="shared" ref="H578:H584" si="120">+G578+H531</f>
        <v>0</v>
      </c>
      <c r="I578" s="1163">
        <f t="shared" ref="I578:I584" si="121">+H578*C578</f>
        <v>0</v>
      </c>
      <c r="J578" s="1161"/>
      <c r="K578" s="1162">
        <f t="shared" ref="K578:K584" si="122">+J578+K531</f>
        <v>0</v>
      </c>
      <c r="L578" s="1163">
        <f t="shared" ref="L578:L584" si="123">+K578*C578</f>
        <v>0</v>
      </c>
    </row>
    <row r="579" spans="1:12" ht="18" customHeight="1">
      <c r="A579" s="1071"/>
      <c r="B579" s="1097" t="s">
        <v>319</v>
      </c>
      <c r="C579" s="1160">
        <v>3.1</v>
      </c>
      <c r="D579" s="1138">
        <f>'Schedule II-Redetermination'!D651</f>
        <v>0</v>
      </c>
      <c r="E579" s="1095">
        <f t="shared" si="118"/>
        <v>0</v>
      </c>
      <c r="F579" s="1092">
        <f t="shared" si="119"/>
        <v>0</v>
      </c>
      <c r="G579" s="1138"/>
      <c r="H579" s="1095">
        <f t="shared" si="120"/>
        <v>0</v>
      </c>
      <c r="I579" s="1092">
        <f t="shared" si="121"/>
        <v>0</v>
      </c>
      <c r="J579" s="1138"/>
      <c r="K579" s="1095">
        <f t="shared" si="122"/>
        <v>0</v>
      </c>
      <c r="L579" s="1092">
        <f t="shared" si="123"/>
        <v>0</v>
      </c>
    </row>
    <row r="580" spans="1:12" ht="18" customHeight="1">
      <c r="A580" s="1071"/>
      <c r="B580" s="1097" t="s">
        <v>320</v>
      </c>
      <c r="C580" s="1160">
        <v>3.1</v>
      </c>
      <c r="D580" s="1138">
        <f>'Schedule II-Redetermination'!D652</f>
        <v>0</v>
      </c>
      <c r="E580" s="1095">
        <f t="shared" si="118"/>
        <v>0</v>
      </c>
      <c r="F580" s="1092">
        <f t="shared" si="119"/>
        <v>0</v>
      </c>
      <c r="G580" s="1138"/>
      <c r="H580" s="1095">
        <f t="shared" si="120"/>
        <v>0</v>
      </c>
      <c r="I580" s="1092">
        <f t="shared" si="121"/>
        <v>0</v>
      </c>
      <c r="J580" s="1138"/>
      <c r="K580" s="1095">
        <f t="shared" si="122"/>
        <v>0</v>
      </c>
      <c r="L580" s="1092">
        <f t="shared" si="123"/>
        <v>0</v>
      </c>
    </row>
    <row r="581" spans="1:12" ht="18" customHeight="1">
      <c r="A581" s="1071"/>
      <c r="B581" s="1097" t="s">
        <v>322</v>
      </c>
      <c r="C581" s="1160">
        <v>3.1</v>
      </c>
      <c r="D581" s="1138">
        <f>'Schedule II-Redetermination'!D653</f>
        <v>0</v>
      </c>
      <c r="E581" s="1095">
        <f t="shared" si="118"/>
        <v>0</v>
      </c>
      <c r="F581" s="1092">
        <f t="shared" si="119"/>
        <v>0</v>
      </c>
      <c r="G581" s="1138"/>
      <c r="H581" s="1095">
        <f t="shared" si="120"/>
        <v>0</v>
      </c>
      <c r="I581" s="1092">
        <f t="shared" si="121"/>
        <v>0</v>
      </c>
      <c r="J581" s="1138"/>
      <c r="K581" s="1095">
        <f t="shared" si="122"/>
        <v>0</v>
      </c>
      <c r="L581" s="1092">
        <f t="shared" si="123"/>
        <v>0</v>
      </c>
    </row>
    <row r="582" spans="1:12" ht="18" customHeight="1">
      <c r="A582" s="1071"/>
      <c r="B582" s="1097" t="s">
        <v>323</v>
      </c>
      <c r="C582" s="1160">
        <v>3.1</v>
      </c>
      <c r="D582" s="1138">
        <f>'Schedule II-Redetermination'!D654</f>
        <v>0</v>
      </c>
      <c r="E582" s="1095">
        <f t="shared" si="118"/>
        <v>0</v>
      </c>
      <c r="F582" s="1092">
        <f t="shared" si="119"/>
        <v>0</v>
      </c>
      <c r="G582" s="1138"/>
      <c r="H582" s="1095">
        <f t="shared" si="120"/>
        <v>0</v>
      </c>
      <c r="I582" s="1092">
        <f t="shared" si="121"/>
        <v>0</v>
      </c>
      <c r="J582" s="1138"/>
      <c r="K582" s="1095">
        <f t="shared" si="122"/>
        <v>0</v>
      </c>
      <c r="L582" s="1092">
        <f t="shared" si="123"/>
        <v>0</v>
      </c>
    </row>
    <row r="583" spans="1:12" ht="18" customHeight="1">
      <c r="A583" s="1071"/>
      <c r="B583" s="1097" t="s">
        <v>324</v>
      </c>
      <c r="C583" s="1160">
        <v>3.1</v>
      </c>
      <c r="D583" s="1138">
        <f>'Schedule II-Redetermination'!D655</f>
        <v>0</v>
      </c>
      <c r="E583" s="1095">
        <f t="shared" si="118"/>
        <v>0</v>
      </c>
      <c r="F583" s="1092">
        <f t="shared" si="119"/>
        <v>0</v>
      </c>
      <c r="G583" s="1138"/>
      <c r="H583" s="1095">
        <f t="shared" si="120"/>
        <v>0</v>
      </c>
      <c r="I583" s="1092">
        <f t="shared" si="121"/>
        <v>0</v>
      </c>
      <c r="J583" s="1138"/>
      <c r="K583" s="1095">
        <f t="shared" si="122"/>
        <v>0</v>
      </c>
      <c r="L583" s="1092">
        <f t="shared" si="123"/>
        <v>0</v>
      </c>
    </row>
    <row r="584" spans="1:12" ht="18" customHeight="1">
      <c r="A584" s="1071"/>
      <c r="B584" s="1097" t="s">
        <v>325</v>
      </c>
      <c r="C584" s="1160">
        <v>3.1</v>
      </c>
      <c r="D584" s="1138">
        <f>'Schedule II-Redetermination'!D656</f>
        <v>0</v>
      </c>
      <c r="E584" s="1095">
        <f t="shared" si="118"/>
        <v>0</v>
      </c>
      <c r="F584" s="1092">
        <f t="shared" si="119"/>
        <v>0</v>
      </c>
      <c r="G584" s="1138"/>
      <c r="H584" s="1095">
        <f t="shared" si="120"/>
        <v>0</v>
      </c>
      <c r="I584" s="1092">
        <f t="shared" si="121"/>
        <v>0</v>
      </c>
      <c r="J584" s="1138"/>
      <c r="K584" s="1095">
        <f t="shared" si="122"/>
        <v>0</v>
      </c>
      <c r="L584" s="1092">
        <f t="shared" si="123"/>
        <v>0</v>
      </c>
    </row>
    <row r="585" spans="1:12" ht="7.15" customHeight="1">
      <c r="A585" s="1072"/>
      <c r="B585" s="1093"/>
      <c r="C585" s="1123"/>
      <c r="D585" s="1173"/>
      <c r="E585" s="1096"/>
      <c r="F585" s="1094"/>
      <c r="G585" s="1173"/>
      <c r="H585" s="1096"/>
      <c r="I585" s="1094"/>
      <c r="J585" s="1173"/>
      <c r="K585" s="1096"/>
      <c r="L585" s="1094"/>
    </row>
    <row r="586" spans="1:12" ht="18" customHeight="1">
      <c r="A586" s="1158" t="s">
        <v>326</v>
      </c>
      <c r="B586" s="1159" t="s">
        <v>334</v>
      </c>
      <c r="C586" s="1160">
        <v>5.4</v>
      </c>
      <c r="D586" s="1138">
        <f>'Schedule II-Redetermination'!D658</f>
        <v>0</v>
      </c>
      <c r="E586" s="1162">
        <f>+D586+E539</f>
        <v>0</v>
      </c>
      <c r="F586" s="1163">
        <f t="shared" ref="F586:F588" si="124">+E586*C586</f>
        <v>0</v>
      </c>
      <c r="G586" s="1161"/>
      <c r="H586" s="1162">
        <f>+G586+H539</f>
        <v>0</v>
      </c>
      <c r="I586" s="1163">
        <f>+H586*C586</f>
        <v>0</v>
      </c>
      <c r="J586" s="1161"/>
      <c r="K586" s="1162">
        <f>+J586+K539</f>
        <v>0</v>
      </c>
      <c r="L586" s="1163">
        <f>+K586*C586</f>
        <v>0</v>
      </c>
    </row>
    <row r="587" spans="1:12" ht="7.15" customHeight="1">
      <c r="A587" s="1072"/>
      <c r="B587" s="1093"/>
      <c r="C587" s="1123"/>
      <c r="D587" s="1173"/>
      <c r="E587" s="1096"/>
      <c r="F587" s="1094"/>
      <c r="G587" s="1173"/>
      <c r="H587" s="1096"/>
      <c r="I587" s="1094"/>
      <c r="J587" s="1173"/>
      <c r="K587" s="1096"/>
      <c r="L587" s="1094"/>
    </row>
    <row r="588" spans="1:12" ht="18" customHeight="1">
      <c r="A588" s="1158" t="s">
        <v>327</v>
      </c>
      <c r="B588" s="1159" t="s">
        <v>327</v>
      </c>
      <c r="C588" s="1160">
        <v>4.3499999999999996</v>
      </c>
      <c r="D588" s="1138">
        <f>'Schedule II-Redetermination'!D660</f>
        <v>0</v>
      </c>
      <c r="E588" s="1162">
        <f>+D588+E541</f>
        <v>0</v>
      </c>
      <c r="F588" s="1163">
        <f t="shared" si="124"/>
        <v>0</v>
      </c>
      <c r="G588" s="1161"/>
      <c r="H588" s="1162">
        <f>+G588+H541</f>
        <v>0</v>
      </c>
      <c r="I588" s="1163">
        <f>+H588*C588</f>
        <v>0</v>
      </c>
      <c r="J588" s="1161"/>
      <c r="K588" s="1162">
        <f>+J588+K541</f>
        <v>0</v>
      </c>
      <c r="L588" s="1163">
        <f>+K588*C588</f>
        <v>0</v>
      </c>
    </row>
    <row r="589" spans="1:12" ht="6" customHeight="1">
      <c r="A589" s="1072"/>
      <c r="B589" s="1093"/>
      <c r="C589" s="1123"/>
      <c r="D589" s="1172"/>
      <c r="E589" s="1096"/>
      <c r="F589" s="1094"/>
      <c r="G589" s="1172"/>
      <c r="H589" s="1096"/>
      <c r="I589" s="1094"/>
      <c r="J589" s="1172"/>
      <c r="K589" s="1096"/>
      <c r="L589" s="1094"/>
    </row>
    <row r="590" spans="1:12" ht="18" customHeight="1">
      <c r="A590" s="1165" t="s">
        <v>397</v>
      </c>
      <c r="B590" s="1166" t="s">
        <v>399</v>
      </c>
      <c r="C590" s="1160">
        <v>3.1</v>
      </c>
      <c r="D590" s="1138">
        <f>'Schedule II-Redetermination'!D662</f>
        <v>0</v>
      </c>
      <c r="E590" s="1162">
        <f>+D590+E543</f>
        <v>0</v>
      </c>
      <c r="F590" s="1163">
        <f t="shared" ref="F590:F591" si="125">+E590*C590</f>
        <v>0</v>
      </c>
      <c r="G590" s="1161"/>
      <c r="H590" s="1162">
        <f>+G590+H543</f>
        <v>0</v>
      </c>
      <c r="I590" s="1163">
        <f>+H590*C590</f>
        <v>0</v>
      </c>
      <c r="J590" s="1161"/>
      <c r="K590" s="1162">
        <f>+J590+K543</f>
        <v>0</v>
      </c>
      <c r="L590" s="1163">
        <f>+K590*C590</f>
        <v>0</v>
      </c>
    </row>
    <row r="591" spans="1:12" ht="18" customHeight="1">
      <c r="A591" s="1072"/>
      <c r="B591" s="1093" t="s">
        <v>398</v>
      </c>
      <c r="C591" s="1160">
        <v>3.1</v>
      </c>
      <c r="D591" s="1138">
        <f>'Schedule II-Redetermination'!D663</f>
        <v>0</v>
      </c>
      <c r="E591" s="1162">
        <f>+D591+E544</f>
        <v>0</v>
      </c>
      <c r="F591" s="1163">
        <f t="shared" si="125"/>
        <v>0</v>
      </c>
      <c r="G591" s="1138"/>
      <c r="H591" s="1162">
        <f>+G591+H544</f>
        <v>0</v>
      </c>
      <c r="I591" s="1163">
        <f>+H591*C591</f>
        <v>0</v>
      </c>
      <c r="J591" s="1138"/>
      <c r="K591" s="1162">
        <f>+J591+K544</f>
        <v>0</v>
      </c>
      <c r="L591" s="1163">
        <f>+K591*C591</f>
        <v>0</v>
      </c>
    </row>
    <row r="592" spans="1:12" ht="8.4499999999999993" customHeight="1">
      <c r="A592" s="1072"/>
      <c r="B592" s="1093"/>
      <c r="C592" s="1123"/>
      <c r="D592" s="1130"/>
      <c r="E592" s="1096"/>
      <c r="F592" s="1157"/>
      <c r="G592" s="1130"/>
      <c r="H592" s="1096"/>
      <c r="I592" s="1157"/>
      <c r="J592" s="1130"/>
      <c r="K592" s="1096"/>
      <c r="L592" s="1157"/>
    </row>
    <row r="593" spans="1:75" ht="18" customHeight="1">
      <c r="A593" s="1167" t="s">
        <v>400</v>
      </c>
      <c r="B593" s="1166"/>
      <c r="C593" s="1168"/>
      <c r="D593" s="1169"/>
      <c r="E593" s="1170"/>
      <c r="F593" s="1171"/>
      <c r="G593" s="1169"/>
      <c r="H593" s="1170"/>
      <c r="I593" s="1171"/>
      <c r="J593" s="1169"/>
      <c r="K593" s="1170"/>
      <c r="L593" s="1171"/>
    </row>
    <row r="594" spans="1:75" ht="8.4499999999999993" customHeight="1">
      <c r="A594" s="1072"/>
      <c r="B594" s="1093"/>
      <c r="C594" s="1123"/>
      <c r="D594" s="1130"/>
      <c r="E594" s="1096"/>
      <c r="F594" s="1094"/>
      <c r="G594" s="1130"/>
      <c r="H594" s="1096"/>
      <c r="I594" s="1094"/>
      <c r="J594" s="1130"/>
      <c r="K594" s="1096"/>
      <c r="L594" s="1094"/>
    </row>
    <row r="595" spans="1:75" s="18" customFormat="1" ht="18" customHeight="1" thickBot="1">
      <c r="A595" s="1074" t="s">
        <v>342</v>
      </c>
      <c r="B595" s="1075"/>
      <c r="C595" s="1076"/>
      <c r="D595" s="1131"/>
      <c r="E595" s="1077"/>
      <c r="F595" s="1098">
        <f>SUM(F575:F594)</f>
        <v>0</v>
      </c>
      <c r="G595" s="1131"/>
      <c r="H595" s="1077"/>
      <c r="I595" s="1098">
        <f>SUM(I575:I594)</f>
        <v>0</v>
      </c>
      <c r="J595" s="1131"/>
      <c r="K595" s="1077"/>
      <c r="L595" s="1098">
        <f>SUM(L575:L594)</f>
        <v>0</v>
      </c>
      <c r="M595" s="31"/>
      <c r="N595" s="31"/>
      <c r="O595" s="31"/>
      <c r="P595" s="31"/>
      <c r="Q595" s="31"/>
      <c r="R595" s="31"/>
      <c r="S595" s="31"/>
      <c r="T595" s="31"/>
      <c r="U595" s="31"/>
      <c r="V595" s="31"/>
      <c r="W595" s="31"/>
      <c r="X595" s="31"/>
      <c r="Y595" s="31"/>
      <c r="Z595" s="31"/>
      <c r="AA595" s="31"/>
      <c r="AB595" s="31"/>
      <c r="AC595" s="31"/>
      <c r="AD595" s="31"/>
      <c r="AE595" s="31"/>
      <c r="AF595" s="31"/>
      <c r="AG595" s="31"/>
      <c r="AH595" s="31"/>
      <c r="AI595" s="31"/>
      <c r="AJ595" s="31"/>
      <c r="AK595" s="31"/>
      <c r="AL595" s="31"/>
      <c r="AM595" s="31"/>
      <c r="AN595" s="31"/>
      <c r="AO595" s="31"/>
      <c r="AP595" s="31"/>
      <c r="AQ595" s="31"/>
      <c r="AR595" s="31"/>
      <c r="AS595" s="31"/>
      <c r="AT595" s="31"/>
      <c r="AU595" s="31"/>
      <c r="AV595" s="31"/>
      <c r="AW595" s="31"/>
      <c r="AX595" s="31"/>
      <c r="AY595" s="31"/>
      <c r="AZ595" s="31"/>
      <c r="BA595" s="31"/>
      <c r="BB595" s="31"/>
      <c r="BC595" s="31"/>
      <c r="BD595" s="31"/>
      <c r="BE595" s="31"/>
      <c r="BF595" s="31"/>
      <c r="BG595" s="31"/>
      <c r="BH595" s="31"/>
      <c r="BI595" s="31"/>
      <c r="BJ595" s="31"/>
      <c r="BK595" s="31"/>
      <c r="BL595" s="31"/>
      <c r="BM595" s="31"/>
      <c r="BN595" s="31"/>
      <c r="BO595" s="31"/>
      <c r="BP595" s="31"/>
      <c r="BQ595" s="31"/>
      <c r="BR595" s="31"/>
      <c r="BS595" s="31"/>
      <c r="BT595" s="31"/>
      <c r="BU595" s="31"/>
      <c r="BV595" s="31"/>
      <c r="BW595" s="31"/>
    </row>
    <row r="596" spans="1:75" ht="10.9" customHeight="1">
      <c r="A596" s="1089"/>
      <c r="B596" s="1090"/>
      <c r="C596" s="1099"/>
      <c r="D596" s="1132"/>
      <c r="E596" s="1091"/>
      <c r="F596" s="1100"/>
      <c r="G596" s="1132"/>
      <c r="H596" s="1091"/>
      <c r="I596" s="1100"/>
      <c r="J596" s="1132"/>
      <c r="K596" s="1091"/>
      <c r="L596" s="1100"/>
    </row>
    <row r="597" spans="1:75" ht="18" customHeight="1">
      <c r="A597" s="1086" t="s">
        <v>335</v>
      </c>
      <c r="B597" s="1087"/>
      <c r="C597" s="1101"/>
      <c r="D597" s="1133"/>
      <c r="E597" s="1088"/>
      <c r="F597" s="1102">
        <f>+'Schedule I MH'!F969</f>
        <v>0</v>
      </c>
      <c r="G597" s="1133"/>
      <c r="H597" s="1088"/>
      <c r="I597" s="1102">
        <f>+'Schedule I MH'!K969</f>
        <v>0</v>
      </c>
      <c r="J597" s="1133"/>
      <c r="K597" s="1088"/>
      <c r="L597" s="1102">
        <f>+'Schedule I MH'!P969</f>
        <v>0</v>
      </c>
    </row>
    <row r="598" spans="1:75" ht="5.45" customHeight="1">
      <c r="A598" s="1078"/>
      <c r="B598" s="1079"/>
      <c r="C598" s="1103"/>
      <c r="D598" s="1134"/>
      <c r="E598" s="1080"/>
      <c r="F598" s="1094"/>
      <c r="G598" s="1134"/>
      <c r="H598" s="1080"/>
      <c r="I598" s="1094"/>
      <c r="J598" s="1134"/>
      <c r="K598" s="1080"/>
      <c r="L598" s="1094"/>
    </row>
    <row r="599" spans="1:75" ht="18" customHeight="1">
      <c r="A599" s="1086" t="s">
        <v>343</v>
      </c>
      <c r="B599" s="1087"/>
      <c r="C599" s="1101"/>
      <c r="D599" s="1133"/>
      <c r="E599" s="1088"/>
      <c r="F599" s="1102">
        <f>+IF(F595&lt;F597,F595,F597)</f>
        <v>0</v>
      </c>
      <c r="G599" s="1133"/>
      <c r="H599" s="1088"/>
      <c r="I599" s="1102">
        <f>+IF(I595&lt;I597,I595,I597)</f>
        <v>0</v>
      </c>
      <c r="J599" s="1133"/>
      <c r="K599" s="1088"/>
      <c r="L599" s="1102">
        <f>+IF(L595&lt;L597,L595,L597)</f>
        <v>0</v>
      </c>
    </row>
    <row r="600" spans="1:75" ht="5.45" customHeight="1">
      <c r="A600" s="1078"/>
      <c r="B600" s="1079"/>
      <c r="C600" s="1103"/>
      <c r="D600" s="1134"/>
      <c r="E600" s="1080"/>
      <c r="F600" s="1094"/>
      <c r="G600" s="1134"/>
      <c r="H600" s="1080"/>
      <c r="I600" s="1094"/>
      <c r="J600" s="1134"/>
      <c r="K600" s="1080"/>
      <c r="L600" s="1094"/>
    </row>
    <row r="601" spans="1:75" ht="18" customHeight="1">
      <c r="A601" s="1086" t="s">
        <v>336</v>
      </c>
      <c r="B601" s="1087"/>
      <c r="C601" s="1101"/>
      <c r="D601" s="1133"/>
      <c r="E601" s="1088"/>
      <c r="F601" s="1163">
        <f>+F554+F556</f>
        <v>0</v>
      </c>
      <c r="G601" s="1133"/>
      <c r="H601" s="1088"/>
      <c r="I601" s="1163">
        <f>+I554+I556</f>
        <v>0</v>
      </c>
      <c r="J601" s="1133"/>
      <c r="K601" s="1088"/>
      <c r="L601" s="1163">
        <f>+L554+L556</f>
        <v>0</v>
      </c>
    </row>
    <row r="602" spans="1:75" ht="18" customHeight="1">
      <c r="A602" s="1078"/>
      <c r="B602" s="1079"/>
      <c r="C602" s="1103"/>
      <c r="D602" s="1134"/>
      <c r="E602" s="1080"/>
      <c r="F602" s="1094"/>
      <c r="G602" s="1134"/>
      <c r="H602" s="1080"/>
      <c r="I602" s="1094"/>
      <c r="J602" s="1134"/>
      <c r="K602" s="1080"/>
      <c r="L602" s="1094"/>
    </row>
    <row r="603" spans="1:75" s="18" customFormat="1" ht="18" customHeight="1" thickBot="1">
      <c r="A603" s="1081" t="s">
        <v>337</v>
      </c>
      <c r="B603" s="1082"/>
      <c r="C603" s="1104"/>
      <c r="D603" s="1135"/>
      <c r="E603" s="1083"/>
      <c r="F603" s="1105">
        <f>+F599-F601</f>
        <v>0</v>
      </c>
      <c r="G603" s="1135"/>
      <c r="H603" s="1083"/>
      <c r="I603" s="1105">
        <f>+I599-I601</f>
        <v>0</v>
      </c>
      <c r="J603" s="1135"/>
      <c r="K603" s="1083"/>
      <c r="L603" s="1105">
        <f>+L599-L601</f>
        <v>0</v>
      </c>
      <c r="M603" s="31"/>
      <c r="N603" s="31"/>
      <c r="O603" s="31"/>
      <c r="P603" s="31"/>
      <c r="Q603" s="31"/>
      <c r="R603" s="31"/>
      <c r="S603" s="31"/>
      <c r="T603" s="31"/>
      <c r="U603" s="31"/>
      <c r="V603" s="31"/>
      <c r="W603" s="31"/>
      <c r="X603" s="31"/>
      <c r="Y603" s="31"/>
      <c r="Z603" s="31"/>
      <c r="AA603" s="31"/>
      <c r="AB603" s="31"/>
      <c r="AC603" s="31"/>
      <c r="AD603" s="31"/>
      <c r="AE603" s="31"/>
      <c r="AF603" s="31"/>
      <c r="AG603" s="31"/>
      <c r="AH603" s="31"/>
      <c r="AI603" s="31"/>
      <c r="AJ603" s="31"/>
      <c r="AK603" s="31"/>
      <c r="AL603" s="31"/>
      <c r="AM603" s="31"/>
      <c r="AN603" s="31"/>
      <c r="AO603" s="31"/>
      <c r="AP603" s="31"/>
      <c r="AQ603" s="31"/>
      <c r="AR603" s="31"/>
      <c r="AS603" s="31"/>
      <c r="AT603" s="31"/>
      <c r="AU603" s="31"/>
      <c r="AV603" s="31"/>
      <c r="AW603" s="31"/>
      <c r="AX603" s="31"/>
      <c r="AY603" s="31"/>
      <c r="AZ603" s="31"/>
      <c r="BA603" s="31"/>
      <c r="BB603" s="31"/>
      <c r="BC603" s="31"/>
      <c r="BD603" s="31"/>
      <c r="BE603" s="31"/>
      <c r="BF603" s="31"/>
      <c r="BG603" s="31"/>
      <c r="BH603" s="31"/>
      <c r="BI603" s="31"/>
      <c r="BJ603" s="31"/>
      <c r="BK603" s="31"/>
      <c r="BL603" s="31"/>
      <c r="BM603" s="31"/>
      <c r="BN603" s="31"/>
      <c r="BO603" s="31"/>
      <c r="BP603" s="31"/>
      <c r="BQ603" s="31"/>
      <c r="BR603" s="31"/>
      <c r="BS603" s="31"/>
      <c r="BT603" s="31"/>
      <c r="BU603" s="31"/>
      <c r="BV603" s="31"/>
      <c r="BW603" s="31"/>
    </row>
    <row r="604" spans="1:75" ht="13.5" thickTop="1">
      <c r="A604" s="1085" t="s">
        <v>339</v>
      </c>
      <c r="B604" s="342"/>
      <c r="C604" s="1106"/>
      <c r="D604" s="1128"/>
      <c r="E604" s="342"/>
      <c r="F604" s="1106"/>
    </row>
    <row r="605" spans="1:75">
      <c r="A605" s="1085" t="s">
        <v>401</v>
      </c>
      <c r="B605" s="342"/>
      <c r="C605" s="1106"/>
      <c r="D605" s="1128"/>
      <c r="E605" s="342"/>
      <c r="F605" s="1106"/>
    </row>
    <row r="606" spans="1:75" ht="14.45" customHeight="1">
      <c r="A606" s="52" t="str">
        <f>A42</f>
        <v>Certification of Exclusion and Debarment (Article 8)</v>
      </c>
      <c r="B606" s="342"/>
      <c r="C606" s="1143"/>
      <c r="D606" s="1128"/>
      <c r="E606" s="342"/>
      <c r="F606" s="1106"/>
    </row>
    <row r="607" spans="1:75" ht="94.15" customHeight="1">
      <c r="A607" s="1455" t="s">
        <v>344</v>
      </c>
      <c r="B607" s="1455"/>
      <c r="C607" s="1455"/>
      <c r="D607" s="1128"/>
      <c r="E607" s="342"/>
      <c r="F607" s="1106"/>
    </row>
    <row r="608" spans="1:75">
      <c r="A608" s="1144"/>
      <c r="B608" s="1145"/>
      <c r="C608" s="1146"/>
      <c r="D608" s="1147"/>
      <c r="E608" s="1145"/>
      <c r="F608" s="1148"/>
    </row>
    <row r="609" spans="1:75">
      <c r="A609" s="1149" t="s">
        <v>79</v>
      </c>
      <c r="B609" s="23"/>
      <c r="C609" s="1146"/>
      <c r="D609" s="1150" t="s">
        <v>154</v>
      </c>
      <c r="E609" s="23"/>
      <c r="F609" s="1146"/>
    </row>
    <row r="610" spans="1:75">
      <c r="A610" s="1144"/>
      <c r="B610" s="1145"/>
      <c r="C610" s="1146"/>
      <c r="D610" s="1147"/>
      <c r="E610" s="1145"/>
      <c r="F610" s="1148"/>
    </row>
    <row r="611" spans="1:75">
      <c r="A611" s="1149" t="s">
        <v>80</v>
      </c>
      <c r="B611" s="23"/>
      <c r="C611" s="1146"/>
      <c r="D611" s="1150" t="s">
        <v>81</v>
      </c>
      <c r="E611" s="23"/>
      <c r="F611" s="1146"/>
    </row>
    <row r="612" spans="1:75">
      <c r="A612" s="825" t="s">
        <v>289</v>
      </c>
      <c r="B612" s="97"/>
    </row>
    <row r="613" spans="1:75">
      <c r="A613" s="106" t="s">
        <v>290</v>
      </c>
      <c r="B613" s="97"/>
    </row>
    <row r="615" spans="1:75">
      <c r="A615" s="18" t="s">
        <v>341</v>
      </c>
    </row>
    <row r="616" spans="1:75">
      <c r="A616" s="350" t="s">
        <v>21</v>
      </c>
      <c r="B616" s="1453" t="str">
        <f>+B569</f>
        <v>Contractor Name</v>
      </c>
      <c r="C616" s="1453"/>
      <c r="E616" s="404" t="s">
        <v>90</v>
      </c>
      <c r="F616" s="1152"/>
      <c r="G616" s="1136"/>
      <c r="H616" s="404" t="s">
        <v>90</v>
      </c>
      <c r="I616" s="1119"/>
      <c r="K616" s="404" t="s">
        <v>90</v>
      </c>
      <c r="L616" s="1119"/>
    </row>
    <row r="617" spans="1:75">
      <c r="A617" s="350" t="s">
        <v>20</v>
      </c>
      <c r="B617" s="432" t="str">
        <f>+B570</f>
        <v>Contract Number</v>
      </c>
      <c r="C617" s="1124"/>
      <c r="E617" s="356" t="s">
        <v>340</v>
      </c>
      <c r="F617" s="1109">
        <f>+F570</f>
        <v>45108</v>
      </c>
      <c r="H617" s="356" t="s">
        <v>340</v>
      </c>
      <c r="I617" s="1109">
        <f>+F617</f>
        <v>45108</v>
      </c>
      <c r="K617" s="356" t="s">
        <v>340</v>
      </c>
      <c r="L617" s="1109">
        <f>+I617</f>
        <v>45108</v>
      </c>
    </row>
    <row r="618" spans="1:75">
      <c r="B618" s="1107"/>
      <c r="C618" s="1125"/>
      <c r="E618" s="1108" t="s">
        <v>151</v>
      </c>
      <c r="F618" s="1156" t="s">
        <v>391</v>
      </c>
      <c r="H618" s="1108" t="s">
        <v>151</v>
      </c>
      <c r="I618" s="412" t="str">
        <f>+F618</f>
        <v>FINAL RECON</v>
      </c>
      <c r="K618" s="1108" t="s">
        <v>151</v>
      </c>
      <c r="L618" s="412" t="str">
        <f>+I618</f>
        <v>FINAL RECON</v>
      </c>
    </row>
    <row r="619" spans="1:75" ht="13.5" thickBot="1">
      <c r="B619" s="342"/>
      <c r="C619" s="1106"/>
      <c r="D619" s="1128"/>
      <c r="E619" s="342"/>
      <c r="F619" s="1106"/>
    </row>
    <row r="620" spans="1:75" ht="14.25" thickTop="1" thickBot="1">
      <c r="B620" s="342"/>
      <c r="C620" s="1106"/>
      <c r="D620" s="1450" t="str">
        <f>+D573</f>
        <v>Program Name 1</v>
      </c>
      <c r="E620" s="1451"/>
      <c r="F620" s="1452"/>
      <c r="G620" s="1450" t="str">
        <f>+G573</f>
        <v>Program Name 2</v>
      </c>
      <c r="H620" s="1451"/>
      <c r="I620" s="1452"/>
      <c r="J620" s="1450" t="str">
        <f>+J573</f>
        <v>Program Name 3</v>
      </c>
      <c r="K620" s="1451"/>
      <c r="L620" s="1452"/>
    </row>
    <row r="621" spans="1:75" ht="39.75" thickTop="1" thickBot="1">
      <c r="A621" s="1110" t="s">
        <v>330</v>
      </c>
      <c r="B621" s="1111" t="s">
        <v>316</v>
      </c>
      <c r="C621" s="1112" t="s">
        <v>329</v>
      </c>
      <c r="D621" s="1153" t="s">
        <v>392</v>
      </c>
      <c r="E621" s="1154" t="s">
        <v>393</v>
      </c>
      <c r="F621" s="1155" t="s">
        <v>332</v>
      </c>
      <c r="G621" s="1153" t="s">
        <v>392</v>
      </c>
      <c r="H621" s="1154" t="s">
        <v>393</v>
      </c>
      <c r="I621" s="1155" t="s">
        <v>332</v>
      </c>
      <c r="J621" s="1153" t="s">
        <v>392</v>
      </c>
      <c r="K621" s="1154" t="s">
        <v>393</v>
      </c>
      <c r="L621" s="1155" t="s">
        <v>332</v>
      </c>
    </row>
    <row r="622" spans="1:75" s="1070" customFormat="1" ht="18" customHeight="1" thickTop="1" thickBot="1">
      <c r="A622" s="1115" t="s">
        <v>328</v>
      </c>
      <c r="B622" s="1116" t="s">
        <v>317</v>
      </c>
      <c r="C622" s="1121">
        <v>2.4</v>
      </c>
      <c r="D622" s="1137">
        <f>'Schedule II-Redetermination'!D700</f>
        <v>0</v>
      </c>
      <c r="E622" s="1117">
        <f>+D622+E575</f>
        <v>0</v>
      </c>
      <c r="F622" s="1118">
        <f>+E622*C622</f>
        <v>0</v>
      </c>
      <c r="G622" s="1137"/>
      <c r="H622" s="1117">
        <f>+G622+H575</f>
        <v>0</v>
      </c>
      <c r="I622" s="1118">
        <f>+H622*C622</f>
        <v>0</v>
      </c>
      <c r="J622" s="1137"/>
      <c r="K622" s="1117">
        <f>+J622+K575</f>
        <v>0</v>
      </c>
      <c r="L622" s="1118">
        <f>+K622*C622</f>
        <v>0</v>
      </c>
      <c r="M622" s="1151"/>
      <c r="N622" s="1151"/>
      <c r="O622" s="1151"/>
      <c r="P622" s="1151"/>
      <c r="Q622" s="1151"/>
      <c r="R622" s="1151"/>
      <c r="S622" s="1151"/>
      <c r="T622" s="1151"/>
      <c r="U622" s="1151"/>
      <c r="V622" s="1151"/>
      <c r="W622" s="1151"/>
      <c r="X622" s="1151"/>
      <c r="Y622" s="1151"/>
      <c r="Z622" s="1151"/>
      <c r="AA622" s="1151"/>
      <c r="AB622" s="1151"/>
      <c r="AC622" s="1151"/>
      <c r="AD622" s="1151"/>
      <c r="AE622" s="1151"/>
      <c r="AF622" s="1151"/>
      <c r="AG622" s="1151"/>
      <c r="AH622" s="1151"/>
      <c r="AI622" s="1151"/>
      <c r="AJ622" s="1151"/>
      <c r="AK622" s="1151"/>
      <c r="AL622" s="1151"/>
      <c r="AM622" s="1151"/>
      <c r="AN622" s="1151"/>
      <c r="AO622" s="1151"/>
      <c r="AP622" s="1151"/>
      <c r="AQ622" s="1151"/>
      <c r="AR622" s="1151"/>
      <c r="AS622" s="1151"/>
      <c r="AT622" s="1151"/>
      <c r="AU622" s="1151"/>
      <c r="AV622" s="1151"/>
      <c r="AW622" s="1151"/>
      <c r="AX622" s="1151"/>
      <c r="AY622" s="1151"/>
      <c r="AZ622" s="1151"/>
      <c r="BA622" s="1151"/>
      <c r="BB622" s="1151"/>
      <c r="BC622" s="1151"/>
      <c r="BD622" s="1151"/>
      <c r="BE622" s="1151"/>
      <c r="BF622" s="1151"/>
      <c r="BG622" s="1151"/>
      <c r="BH622" s="1151"/>
      <c r="BI622" s="1151"/>
      <c r="BJ622" s="1151"/>
      <c r="BK622" s="1151"/>
      <c r="BL622" s="1151"/>
      <c r="BM622" s="1151"/>
      <c r="BN622" s="1151"/>
      <c r="BO622" s="1151"/>
      <c r="BP622" s="1151"/>
      <c r="BQ622" s="1151"/>
      <c r="BR622" s="1151"/>
      <c r="BS622" s="1151"/>
      <c r="BT622" s="1151"/>
      <c r="BU622" s="1151"/>
      <c r="BV622" s="1151"/>
      <c r="BW622" s="1151"/>
    </row>
    <row r="623" spans="1:75" ht="18" customHeight="1" thickTop="1">
      <c r="A623" s="1071"/>
      <c r="B623" s="1097" t="s">
        <v>333</v>
      </c>
      <c r="C623" s="1121">
        <v>2.4</v>
      </c>
      <c r="D623" s="1138">
        <f>'Schedule II-Redetermination'!D701</f>
        <v>0</v>
      </c>
      <c r="E623" s="1095">
        <f>+D623+E576</f>
        <v>0</v>
      </c>
      <c r="F623" s="1092">
        <f t="shared" ref="F623" si="126">+E623*C623</f>
        <v>0</v>
      </c>
      <c r="G623" s="1138"/>
      <c r="H623" s="1095">
        <f>+G623+H576</f>
        <v>0</v>
      </c>
      <c r="I623" s="1092">
        <f>+H623*C623</f>
        <v>0</v>
      </c>
      <c r="J623" s="1138"/>
      <c r="K623" s="1095">
        <f>+J623+K576</f>
        <v>0</v>
      </c>
      <c r="L623" s="1092">
        <f>+K623*C623</f>
        <v>0</v>
      </c>
    </row>
    <row r="624" spans="1:75" ht="7.15" customHeight="1">
      <c r="A624" s="1072"/>
      <c r="B624" s="1164"/>
      <c r="C624" s="1123"/>
      <c r="D624" s="1173"/>
      <c r="E624" s="1096"/>
      <c r="F624" s="1094"/>
      <c r="G624" s="1173"/>
      <c r="H624" s="1096"/>
      <c r="I624" s="1094"/>
      <c r="J624" s="1173"/>
      <c r="K624" s="1096"/>
      <c r="L624" s="1094"/>
    </row>
    <row r="625" spans="1:12" ht="18" customHeight="1">
      <c r="A625" s="1158" t="s">
        <v>321</v>
      </c>
      <c r="B625" s="1159" t="s">
        <v>318</v>
      </c>
      <c r="C625" s="1160">
        <v>3.1</v>
      </c>
      <c r="D625" s="1138">
        <f>'Schedule II-Redetermination'!D703</f>
        <v>0</v>
      </c>
      <c r="E625" s="1162">
        <f t="shared" ref="E625:E631" si="127">+D625+E578</f>
        <v>0</v>
      </c>
      <c r="F625" s="1163">
        <f t="shared" ref="F625:F631" si="128">+E625*C625</f>
        <v>0</v>
      </c>
      <c r="G625" s="1161"/>
      <c r="H625" s="1162">
        <f t="shared" ref="H625:H631" si="129">+G625+H578</f>
        <v>0</v>
      </c>
      <c r="I625" s="1163">
        <f t="shared" ref="I625:I631" si="130">+H625*C625</f>
        <v>0</v>
      </c>
      <c r="J625" s="1161"/>
      <c r="K625" s="1162">
        <f t="shared" ref="K625:K631" si="131">+J625+K578</f>
        <v>0</v>
      </c>
      <c r="L625" s="1163">
        <f t="shared" ref="L625:L631" si="132">+K625*C625</f>
        <v>0</v>
      </c>
    </row>
    <row r="626" spans="1:12" ht="18" customHeight="1">
      <c r="A626" s="1071"/>
      <c r="B626" s="1097" t="s">
        <v>319</v>
      </c>
      <c r="C626" s="1160">
        <v>3.1</v>
      </c>
      <c r="D626" s="1138">
        <f>'Schedule II-Redetermination'!D704</f>
        <v>0</v>
      </c>
      <c r="E626" s="1095">
        <f t="shared" si="127"/>
        <v>0</v>
      </c>
      <c r="F626" s="1092">
        <f t="shared" si="128"/>
        <v>0</v>
      </c>
      <c r="G626" s="1138"/>
      <c r="H626" s="1095">
        <f t="shared" si="129"/>
        <v>0</v>
      </c>
      <c r="I626" s="1092">
        <f t="shared" si="130"/>
        <v>0</v>
      </c>
      <c r="J626" s="1138"/>
      <c r="K626" s="1095">
        <f t="shared" si="131"/>
        <v>0</v>
      </c>
      <c r="L626" s="1092">
        <f t="shared" si="132"/>
        <v>0</v>
      </c>
    </row>
    <row r="627" spans="1:12" ht="18" customHeight="1">
      <c r="A627" s="1071"/>
      <c r="B627" s="1097" t="s">
        <v>320</v>
      </c>
      <c r="C627" s="1160">
        <v>3.1</v>
      </c>
      <c r="D627" s="1138">
        <f>'Schedule II-Redetermination'!D705</f>
        <v>0</v>
      </c>
      <c r="E627" s="1095">
        <f t="shared" si="127"/>
        <v>0</v>
      </c>
      <c r="F627" s="1092">
        <f t="shared" si="128"/>
        <v>0</v>
      </c>
      <c r="G627" s="1138"/>
      <c r="H627" s="1095">
        <f t="shared" si="129"/>
        <v>0</v>
      </c>
      <c r="I627" s="1092">
        <f t="shared" si="130"/>
        <v>0</v>
      </c>
      <c r="J627" s="1138"/>
      <c r="K627" s="1095">
        <f t="shared" si="131"/>
        <v>0</v>
      </c>
      <c r="L627" s="1092">
        <f t="shared" si="132"/>
        <v>0</v>
      </c>
    </row>
    <row r="628" spans="1:12" ht="18" customHeight="1">
      <c r="A628" s="1071"/>
      <c r="B628" s="1097" t="s">
        <v>322</v>
      </c>
      <c r="C628" s="1160">
        <v>3.1</v>
      </c>
      <c r="D628" s="1138">
        <f>'Schedule II-Redetermination'!D706</f>
        <v>0</v>
      </c>
      <c r="E628" s="1095">
        <f t="shared" si="127"/>
        <v>0</v>
      </c>
      <c r="F628" s="1092">
        <f t="shared" si="128"/>
        <v>0</v>
      </c>
      <c r="G628" s="1138"/>
      <c r="H628" s="1095">
        <f t="shared" si="129"/>
        <v>0</v>
      </c>
      <c r="I628" s="1092">
        <f t="shared" si="130"/>
        <v>0</v>
      </c>
      <c r="J628" s="1138"/>
      <c r="K628" s="1095">
        <f t="shared" si="131"/>
        <v>0</v>
      </c>
      <c r="L628" s="1092">
        <f t="shared" si="132"/>
        <v>0</v>
      </c>
    </row>
    <row r="629" spans="1:12" ht="18" customHeight="1">
      <c r="A629" s="1071"/>
      <c r="B629" s="1097" t="s">
        <v>323</v>
      </c>
      <c r="C629" s="1160">
        <v>3.1</v>
      </c>
      <c r="D629" s="1138">
        <f>'Schedule II-Redetermination'!D707</f>
        <v>0</v>
      </c>
      <c r="E629" s="1095">
        <f t="shared" si="127"/>
        <v>0</v>
      </c>
      <c r="F629" s="1092">
        <f t="shared" si="128"/>
        <v>0</v>
      </c>
      <c r="G629" s="1138"/>
      <c r="H629" s="1095">
        <f t="shared" si="129"/>
        <v>0</v>
      </c>
      <c r="I629" s="1092">
        <f t="shared" si="130"/>
        <v>0</v>
      </c>
      <c r="J629" s="1138"/>
      <c r="K629" s="1095">
        <f t="shared" si="131"/>
        <v>0</v>
      </c>
      <c r="L629" s="1092">
        <f t="shared" si="132"/>
        <v>0</v>
      </c>
    </row>
    <row r="630" spans="1:12" ht="18" customHeight="1">
      <c r="A630" s="1071"/>
      <c r="B630" s="1097" t="s">
        <v>324</v>
      </c>
      <c r="C630" s="1160">
        <v>3.1</v>
      </c>
      <c r="D630" s="1138">
        <f>'Schedule II-Redetermination'!D708</f>
        <v>0</v>
      </c>
      <c r="E630" s="1095">
        <f t="shared" si="127"/>
        <v>0</v>
      </c>
      <c r="F630" s="1092">
        <f t="shared" si="128"/>
        <v>0</v>
      </c>
      <c r="G630" s="1138"/>
      <c r="H630" s="1095">
        <f t="shared" si="129"/>
        <v>0</v>
      </c>
      <c r="I630" s="1092">
        <f t="shared" si="130"/>
        <v>0</v>
      </c>
      <c r="J630" s="1138"/>
      <c r="K630" s="1095">
        <f t="shared" si="131"/>
        <v>0</v>
      </c>
      <c r="L630" s="1092">
        <f t="shared" si="132"/>
        <v>0</v>
      </c>
    </row>
    <row r="631" spans="1:12" ht="18" customHeight="1">
      <c r="A631" s="1071"/>
      <c r="B631" s="1097" t="s">
        <v>325</v>
      </c>
      <c r="C631" s="1160">
        <v>3.1</v>
      </c>
      <c r="D631" s="1138">
        <f>'Schedule II-Redetermination'!D709</f>
        <v>0</v>
      </c>
      <c r="E631" s="1095">
        <f t="shared" si="127"/>
        <v>0</v>
      </c>
      <c r="F631" s="1092">
        <f t="shared" si="128"/>
        <v>0</v>
      </c>
      <c r="G631" s="1138"/>
      <c r="H631" s="1095">
        <f t="shared" si="129"/>
        <v>0</v>
      </c>
      <c r="I631" s="1092">
        <f t="shared" si="130"/>
        <v>0</v>
      </c>
      <c r="J631" s="1138"/>
      <c r="K631" s="1095">
        <f t="shared" si="131"/>
        <v>0</v>
      </c>
      <c r="L631" s="1092">
        <f t="shared" si="132"/>
        <v>0</v>
      </c>
    </row>
    <row r="632" spans="1:12" ht="7.15" customHeight="1">
      <c r="A632" s="1072"/>
      <c r="B632" s="1093"/>
      <c r="C632" s="1123"/>
      <c r="D632" s="1173"/>
      <c r="E632" s="1096"/>
      <c r="F632" s="1094"/>
      <c r="G632" s="1173"/>
      <c r="H632" s="1096"/>
      <c r="I632" s="1094"/>
      <c r="J632" s="1173"/>
      <c r="K632" s="1096"/>
      <c r="L632" s="1094"/>
    </row>
    <row r="633" spans="1:12" ht="18" customHeight="1">
      <c r="A633" s="1158" t="s">
        <v>326</v>
      </c>
      <c r="B633" s="1159" t="s">
        <v>334</v>
      </c>
      <c r="C633" s="1160">
        <v>5.4</v>
      </c>
      <c r="D633" s="1138">
        <f>'Schedule II-Redetermination'!D711</f>
        <v>0</v>
      </c>
      <c r="E633" s="1162">
        <f>+D633+E586</f>
        <v>0</v>
      </c>
      <c r="F633" s="1163">
        <f t="shared" ref="F633:F635" si="133">+E633*C633</f>
        <v>0</v>
      </c>
      <c r="G633" s="1161"/>
      <c r="H633" s="1162">
        <f>+G633+H586</f>
        <v>0</v>
      </c>
      <c r="I633" s="1163">
        <f>+H633*C633</f>
        <v>0</v>
      </c>
      <c r="J633" s="1161"/>
      <c r="K633" s="1162">
        <f>+J633+K586</f>
        <v>0</v>
      </c>
      <c r="L633" s="1163">
        <f>+K633*C633</f>
        <v>0</v>
      </c>
    </row>
    <row r="634" spans="1:12" ht="7.15" customHeight="1">
      <c r="A634" s="1072"/>
      <c r="B634" s="1093"/>
      <c r="C634" s="1123"/>
      <c r="D634" s="1173"/>
      <c r="E634" s="1096"/>
      <c r="F634" s="1094"/>
      <c r="G634" s="1173"/>
      <c r="H634" s="1096"/>
      <c r="I634" s="1094"/>
      <c r="J634" s="1173"/>
      <c r="K634" s="1096"/>
      <c r="L634" s="1094"/>
    </row>
    <row r="635" spans="1:12" ht="18" customHeight="1">
      <c r="A635" s="1158" t="s">
        <v>327</v>
      </c>
      <c r="B635" s="1159" t="s">
        <v>327</v>
      </c>
      <c r="C635" s="1160">
        <v>4.3499999999999996</v>
      </c>
      <c r="D635" s="1138">
        <f>'Schedule II-Redetermination'!D713</f>
        <v>0</v>
      </c>
      <c r="E635" s="1162">
        <f>+D635+E588</f>
        <v>0</v>
      </c>
      <c r="F635" s="1163">
        <f t="shared" si="133"/>
        <v>0</v>
      </c>
      <c r="G635" s="1161"/>
      <c r="H635" s="1162">
        <f>+G635+H588</f>
        <v>0</v>
      </c>
      <c r="I635" s="1163">
        <f>+H635*C635</f>
        <v>0</v>
      </c>
      <c r="J635" s="1161"/>
      <c r="K635" s="1162">
        <f>+J635+K588</f>
        <v>0</v>
      </c>
      <c r="L635" s="1163">
        <f>+K635*C635</f>
        <v>0</v>
      </c>
    </row>
    <row r="636" spans="1:12" ht="6" customHeight="1">
      <c r="A636" s="1072"/>
      <c r="B636" s="1093"/>
      <c r="C636" s="1123"/>
      <c r="D636" s="1172"/>
      <c r="E636" s="1096"/>
      <c r="F636" s="1094"/>
      <c r="G636" s="1172"/>
      <c r="H636" s="1096"/>
      <c r="I636" s="1094"/>
      <c r="J636" s="1172"/>
      <c r="K636" s="1096"/>
      <c r="L636" s="1094"/>
    </row>
    <row r="637" spans="1:12" ht="18" customHeight="1">
      <c r="A637" s="1165" t="s">
        <v>397</v>
      </c>
      <c r="B637" s="1166" t="s">
        <v>399</v>
      </c>
      <c r="C637" s="1160">
        <v>3.1</v>
      </c>
      <c r="D637" s="1138">
        <f>'Schedule II-Redetermination'!D715</f>
        <v>0</v>
      </c>
      <c r="E637" s="1162">
        <f>+D637+E590</f>
        <v>0</v>
      </c>
      <c r="F637" s="1163">
        <f t="shared" ref="F637:F638" si="134">+E637*C637</f>
        <v>0</v>
      </c>
      <c r="G637" s="1161"/>
      <c r="H637" s="1162">
        <f>+G637+H590</f>
        <v>0</v>
      </c>
      <c r="I637" s="1163">
        <f>+H637*C637</f>
        <v>0</v>
      </c>
      <c r="J637" s="1161"/>
      <c r="K637" s="1162">
        <f>+J637+K590</f>
        <v>0</v>
      </c>
      <c r="L637" s="1163">
        <f>+K637*C637</f>
        <v>0</v>
      </c>
    </row>
    <row r="638" spans="1:12" ht="18" customHeight="1">
      <c r="A638" s="1072"/>
      <c r="B638" s="1093" t="s">
        <v>398</v>
      </c>
      <c r="C638" s="1160">
        <v>3.1</v>
      </c>
      <c r="D638" s="1138">
        <f>'Schedule II-Redetermination'!D716</f>
        <v>0</v>
      </c>
      <c r="E638" s="1162">
        <f>+D638+E591</f>
        <v>0</v>
      </c>
      <c r="F638" s="1163">
        <f t="shared" si="134"/>
        <v>0</v>
      </c>
      <c r="G638" s="1138"/>
      <c r="H638" s="1162">
        <f>+G638+H591</f>
        <v>0</v>
      </c>
      <c r="I638" s="1163">
        <f>+H638*C638</f>
        <v>0</v>
      </c>
      <c r="J638" s="1138"/>
      <c r="K638" s="1162">
        <f>+J638+K591</f>
        <v>0</v>
      </c>
      <c r="L638" s="1163">
        <f>+K638*C638</f>
        <v>0</v>
      </c>
    </row>
    <row r="639" spans="1:12" ht="8.4499999999999993" customHeight="1">
      <c r="A639" s="1072"/>
      <c r="B639" s="1093"/>
      <c r="C639" s="1123"/>
      <c r="D639" s="1130"/>
      <c r="E639" s="1096"/>
      <c r="F639" s="1157"/>
      <c r="G639" s="1130"/>
      <c r="H639" s="1096"/>
      <c r="I639" s="1157"/>
      <c r="J639" s="1130"/>
      <c r="K639" s="1096"/>
      <c r="L639" s="1157"/>
    </row>
    <row r="640" spans="1:12" ht="18" customHeight="1">
      <c r="A640" s="1167" t="s">
        <v>400</v>
      </c>
      <c r="B640" s="1166"/>
      <c r="C640" s="1168"/>
      <c r="D640" s="1169"/>
      <c r="E640" s="1170"/>
      <c r="F640" s="1171"/>
      <c r="G640" s="1169"/>
      <c r="H640" s="1170"/>
      <c r="I640" s="1171"/>
      <c r="J640" s="1169"/>
      <c r="K640" s="1170"/>
      <c r="L640" s="1171"/>
    </row>
    <row r="641" spans="1:75" ht="8.4499999999999993" customHeight="1">
      <c r="A641" s="1072"/>
      <c r="B641" s="1093"/>
      <c r="C641" s="1123"/>
      <c r="D641" s="1130"/>
      <c r="E641" s="1096"/>
      <c r="F641" s="1094"/>
      <c r="G641" s="1130"/>
      <c r="H641" s="1096"/>
      <c r="I641" s="1094"/>
      <c r="J641" s="1130"/>
      <c r="K641" s="1096"/>
      <c r="L641" s="1094"/>
    </row>
    <row r="642" spans="1:75" s="18" customFormat="1" ht="18" customHeight="1" thickBot="1">
      <c r="A642" s="1074" t="s">
        <v>342</v>
      </c>
      <c r="B642" s="1075"/>
      <c r="C642" s="1076"/>
      <c r="D642" s="1131"/>
      <c r="E642" s="1077"/>
      <c r="F642" s="1098">
        <f>SUM(F622:F641)</f>
        <v>0</v>
      </c>
      <c r="G642" s="1131"/>
      <c r="H642" s="1077"/>
      <c r="I642" s="1098">
        <f>SUM(I622:I641)</f>
        <v>0</v>
      </c>
      <c r="J642" s="1131"/>
      <c r="K642" s="1077"/>
      <c r="L642" s="1098">
        <f>SUM(L622:L641)</f>
        <v>0</v>
      </c>
      <c r="M642" s="31"/>
      <c r="N642" s="31"/>
      <c r="O642" s="31"/>
      <c r="P642" s="31"/>
      <c r="Q642" s="31"/>
      <c r="R642" s="31"/>
      <c r="S642" s="31"/>
      <c r="T642" s="31"/>
      <c r="U642" s="31"/>
      <c r="V642" s="31"/>
      <c r="W642" s="31"/>
      <c r="X642" s="31"/>
      <c r="Y642" s="31"/>
      <c r="Z642" s="31"/>
      <c r="AA642" s="31"/>
      <c r="AB642" s="31"/>
      <c r="AC642" s="31"/>
      <c r="AD642" s="31"/>
      <c r="AE642" s="31"/>
      <c r="AF642" s="31"/>
      <c r="AG642" s="31"/>
      <c r="AH642" s="31"/>
      <c r="AI642" s="31"/>
      <c r="AJ642" s="31"/>
      <c r="AK642" s="31"/>
      <c r="AL642" s="31"/>
      <c r="AM642" s="31"/>
      <c r="AN642" s="31"/>
      <c r="AO642" s="31"/>
      <c r="AP642" s="31"/>
      <c r="AQ642" s="31"/>
      <c r="AR642" s="31"/>
      <c r="AS642" s="31"/>
      <c r="AT642" s="31"/>
      <c r="AU642" s="31"/>
      <c r="AV642" s="31"/>
      <c r="AW642" s="31"/>
      <c r="AX642" s="31"/>
      <c r="AY642" s="31"/>
      <c r="AZ642" s="31"/>
      <c r="BA642" s="31"/>
      <c r="BB642" s="31"/>
      <c r="BC642" s="31"/>
      <c r="BD642" s="31"/>
      <c r="BE642" s="31"/>
      <c r="BF642" s="31"/>
      <c r="BG642" s="31"/>
      <c r="BH642" s="31"/>
      <c r="BI642" s="31"/>
      <c r="BJ642" s="31"/>
      <c r="BK642" s="31"/>
      <c r="BL642" s="31"/>
      <c r="BM642" s="31"/>
      <c r="BN642" s="31"/>
      <c r="BO642" s="31"/>
      <c r="BP642" s="31"/>
      <c r="BQ642" s="31"/>
      <c r="BR642" s="31"/>
      <c r="BS642" s="31"/>
      <c r="BT642" s="31"/>
      <c r="BU642" s="31"/>
      <c r="BV642" s="31"/>
      <c r="BW642" s="31"/>
    </row>
    <row r="643" spans="1:75" ht="10.9" customHeight="1">
      <c r="A643" s="1089"/>
      <c r="B643" s="1090"/>
      <c r="C643" s="1099"/>
      <c r="D643" s="1132"/>
      <c r="E643" s="1091"/>
      <c r="F643" s="1100"/>
      <c r="G643" s="1132"/>
      <c r="H643" s="1091"/>
      <c r="I643" s="1100"/>
      <c r="J643" s="1132"/>
      <c r="K643" s="1091"/>
      <c r="L643" s="1100"/>
    </row>
    <row r="644" spans="1:75" ht="18" customHeight="1">
      <c r="A644" s="1086" t="s">
        <v>395</v>
      </c>
      <c r="B644" s="1087"/>
      <c r="C644" s="1101"/>
      <c r="D644" s="1133"/>
      <c r="E644" s="1088"/>
      <c r="F644" s="1102">
        <f>+'MH-Year End Report'!C47</f>
        <v>0</v>
      </c>
      <c r="G644" s="1133"/>
      <c r="H644" s="1088"/>
      <c r="I644" s="1102">
        <f>+'MH-Year End Report'!U47</f>
        <v>0</v>
      </c>
      <c r="J644" s="1133"/>
      <c r="K644" s="1088"/>
      <c r="L644" s="1102">
        <f>+'MH-Year End Report'!AM47</f>
        <v>0</v>
      </c>
    </row>
    <row r="645" spans="1:75" ht="5.45" customHeight="1">
      <c r="A645" s="1078"/>
      <c r="B645" s="1079"/>
      <c r="C645" s="1103"/>
      <c r="D645" s="1134"/>
      <c r="E645" s="1080"/>
      <c r="F645" s="1094"/>
      <c r="G645" s="1134"/>
      <c r="H645" s="1080"/>
      <c r="I645" s="1094"/>
      <c r="J645" s="1134"/>
      <c r="K645" s="1080"/>
      <c r="L645" s="1094"/>
    </row>
    <row r="646" spans="1:75" ht="18" customHeight="1">
      <c r="A646" s="1086" t="s">
        <v>343</v>
      </c>
      <c r="B646" s="1087"/>
      <c r="C646" s="1101"/>
      <c r="D646" s="1133"/>
      <c r="E646" s="1088"/>
      <c r="F646" s="1102">
        <f>+IF(F642&lt;F644,F642,F644)</f>
        <v>0</v>
      </c>
      <c r="G646" s="1133"/>
      <c r="H646" s="1088"/>
      <c r="I646" s="1102">
        <f>+IF(I642&lt;I644,I642,I644)</f>
        <v>0</v>
      </c>
      <c r="J646" s="1133"/>
      <c r="K646" s="1088"/>
      <c r="L646" s="1102">
        <f>+IF(L642&lt;L644,L642,L644)</f>
        <v>0</v>
      </c>
    </row>
    <row r="647" spans="1:75" ht="5.45" customHeight="1">
      <c r="A647" s="1078"/>
      <c r="B647" s="1079"/>
      <c r="C647" s="1103"/>
      <c r="D647" s="1134"/>
      <c r="E647" s="1080"/>
      <c r="F647" s="1094"/>
      <c r="G647" s="1134"/>
      <c r="H647" s="1080"/>
      <c r="I647" s="1094"/>
      <c r="J647" s="1134"/>
      <c r="K647" s="1080"/>
      <c r="L647" s="1094"/>
    </row>
    <row r="648" spans="1:75" ht="18" customHeight="1">
      <c r="A648" s="1086" t="s">
        <v>336</v>
      </c>
      <c r="B648" s="1087"/>
      <c r="C648" s="1101"/>
      <c r="D648" s="1133"/>
      <c r="E648" s="1088"/>
      <c r="F648" s="1163">
        <f>+F601+F603</f>
        <v>0</v>
      </c>
      <c r="G648" s="1133"/>
      <c r="H648" s="1088"/>
      <c r="I648" s="1163">
        <f>+I601+I603</f>
        <v>0</v>
      </c>
      <c r="J648" s="1133"/>
      <c r="K648" s="1088"/>
      <c r="L648" s="1163">
        <f>+L601+L603</f>
        <v>0</v>
      </c>
    </row>
    <row r="649" spans="1:75" ht="18" customHeight="1">
      <c r="A649" s="1078"/>
      <c r="B649" s="1079"/>
      <c r="C649" s="1103"/>
      <c r="D649" s="1134"/>
      <c r="E649" s="1080"/>
      <c r="F649" s="1094"/>
      <c r="G649" s="1134"/>
      <c r="H649" s="1080"/>
      <c r="I649" s="1094"/>
      <c r="J649" s="1134"/>
      <c r="K649" s="1080"/>
      <c r="L649" s="1094"/>
    </row>
    <row r="650" spans="1:75" s="18" customFormat="1" ht="18" customHeight="1" thickBot="1">
      <c r="A650" s="1081" t="s">
        <v>337</v>
      </c>
      <c r="B650" s="1082"/>
      <c r="C650" s="1104"/>
      <c r="D650" s="1135"/>
      <c r="E650" s="1083"/>
      <c r="F650" s="1105">
        <f>+F646-F648</f>
        <v>0</v>
      </c>
      <c r="G650" s="1135"/>
      <c r="H650" s="1083"/>
      <c r="I650" s="1105">
        <f>+I646-I648</f>
        <v>0</v>
      </c>
      <c r="J650" s="1135"/>
      <c r="K650" s="1083"/>
      <c r="L650" s="1105">
        <f>+L646-L648</f>
        <v>0</v>
      </c>
      <c r="M650" s="31"/>
      <c r="N650" s="31"/>
      <c r="O650" s="31"/>
      <c r="P650" s="31"/>
      <c r="Q650" s="31"/>
      <c r="R650" s="31"/>
      <c r="S650" s="31"/>
      <c r="T650" s="31"/>
      <c r="U650" s="31"/>
      <c r="V650" s="31"/>
      <c r="W650" s="31"/>
      <c r="X650" s="31"/>
      <c r="Y650" s="31"/>
      <c r="Z650" s="31"/>
      <c r="AA650" s="31"/>
      <c r="AB650" s="31"/>
      <c r="AC650" s="31"/>
      <c r="AD650" s="31"/>
      <c r="AE650" s="31"/>
      <c r="AF650" s="31"/>
      <c r="AG650" s="31"/>
      <c r="AH650" s="31"/>
      <c r="AI650" s="31"/>
      <c r="AJ650" s="31"/>
      <c r="AK650" s="31"/>
      <c r="AL650" s="31"/>
      <c r="AM650" s="31"/>
      <c r="AN650" s="31"/>
      <c r="AO650" s="31"/>
      <c r="AP650" s="31"/>
      <c r="AQ650" s="31"/>
      <c r="AR650" s="31"/>
      <c r="AS650" s="31"/>
      <c r="AT650" s="31"/>
      <c r="AU650" s="31"/>
      <c r="AV650" s="31"/>
      <c r="AW650" s="31"/>
      <c r="AX650" s="31"/>
      <c r="AY650" s="31"/>
      <c r="AZ650" s="31"/>
      <c r="BA650" s="31"/>
      <c r="BB650" s="31"/>
      <c r="BC650" s="31"/>
      <c r="BD650" s="31"/>
      <c r="BE650" s="31"/>
      <c r="BF650" s="31"/>
      <c r="BG650" s="31"/>
      <c r="BH650" s="31"/>
      <c r="BI650" s="31"/>
      <c r="BJ650" s="31"/>
      <c r="BK650" s="31"/>
      <c r="BL650" s="31"/>
      <c r="BM650" s="31"/>
      <c r="BN650" s="31"/>
      <c r="BO650" s="31"/>
      <c r="BP650" s="31"/>
      <c r="BQ650" s="31"/>
      <c r="BR650" s="31"/>
      <c r="BS650" s="31"/>
      <c r="BT650" s="31"/>
      <c r="BU650" s="31"/>
      <c r="BV650" s="31"/>
      <c r="BW650" s="31"/>
    </row>
    <row r="651" spans="1:75" ht="13.5" thickTop="1">
      <c r="A651" s="1085" t="s">
        <v>396</v>
      </c>
      <c r="B651" s="342"/>
      <c r="C651" s="1106"/>
      <c r="D651" s="1128"/>
      <c r="E651" s="342"/>
      <c r="F651" s="1106"/>
    </row>
    <row r="652" spans="1:75">
      <c r="A652" s="1085" t="s">
        <v>401</v>
      </c>
      <c r="B652" s="342"/>
      <c r="C652" s="1106"/>
      <c r="D652" s="1128"/>
      <c r="E652" s="342"/>
      <c r="F652" s="1106"/>
    </row>
    <row r="653" spans="1:75">
      <c r="A653" s="52" t="str">
        <f>A89</f>
        <v>Certification of Exclusion and Debarment (Article 8)</v>
      </c>
      <c r="B653" s="342"/>
      <c r="C653" s="1143"/>
      <c r="D653" s="1128"/>
      <c r="E653" s="342"/>
      <c r="F653" s="1106"/>
    </row>
    <row r="654" spans="1:75" ht="94.15" customHeight="1">
      <c r="A654" s="1455" t="s">
        <v>344</v>
      </c>
      <c r="B654" s="1455"/>
      <c r="C654" s="1455"/>
      <c r="D654" s="1128"/>
      <c r="E654" s="342"/>
      <c r="F654" s="1106"/>
    </row>
    <row r="655" spans="1:75" ht="15" customHeight="1">
      <c r="A655" s="1144"/>
      <c r="B655" s="1145"/>
      <c r="C655" s="1146"/>
      <c r="D655" s="1147"/>
      <c r="E655" s="1145"/>
      <c r="F655" s="1148"/>
    </row>
    <row r="656" spans="1:75" ht="15" customHeight="1">
      <c r="A656" s="1149" t="s">
        <v>79</v>
      </c>
      <c r="B656" s="23"/>
      <c r="C656" s="1146"/>
      <c r="D656" s="1150" t="s">
        <v>154</v>
      </c>
      <c r="E656" s="23"/>
      <c r="F656" s="1146"/>
    </row>
    <row r="657" spans="1:6">
      <c r="A657" s="1144"/>
      <c r="B657" s="1145"/>
      <c r="C657" s="1146"/>
      <c r="D657" s="1147"/>
      <c r="E657" s="1145"/>
      <c r="F657" s="1148"/>
    </row>
    <row r="658" spans="1:6">
      <c r="A658" s="1149" t="s">
        <v>80</v>
      </c>
      <c r="B658" s="23"/>
      <c r="C658" s="1146"/>
      <c r="D658" s="1150" t="s">
        <v>81</v>
      </c>
      <c r="E658" s="23"/>
      <c r="F658" s="1146"/>
    </row>
  </sheetData>
  <sheetProtection formatCells="0" formatColumns="0" formatRows="0"/>
  <mergeCells count="71">
    <mergeCell ref="D103:F103"/>
    <mergeCell ref="G103:I103"/>
    <mergeCell ref="J103:L103"/>
    <mergeCell ref="B5:C5"/>
    <mergeCell ref="D9:F9"/>
    <mergeCell ref="G9:I9"/>
    <mergeCell ref="J9:L9"/>
    <mergeCell ref="A43:C43"/>
    <mergeCell ref="B52:C52"/>
    <mergeCell ref="D56:F56"/>
    <mergeCell ref="G56:I56"/>
    <mergeCell ref="J56:L56"/>
    <mergeCell ref="A90:C90"/>
    <mergeCell ref="B99:C99"/>
    <mergeCell ref="J197:L197"/>
    <mergeCell ref="A231:C231"/>
    <mergeCell ref="A137:C137"/>
    <mergeCell ref="D140:E140"/>
    <mergeCell ref="B146:C146"/>
    <mergeCell ref="D150:F150"/>
    <mergeCell ref="G150:I150"/>
    <mergeCell ref="J150:L150"/>
    <mergeCell ref="A184:C184"/>
    <mergeCell ref="B193:C193"/>
    <mergeCell ref="D197:F197"/>
    <mergeCell ref="G197:I197"/>
    <mergeCell ref="B240:C240"/>
    <mergeCell ref="J244:L244"/>
    <mergeCell ref="A278:C278"/>
    <mergeCell ref="J385:L385"/>
    <mergeCell ref="A419:C419"/>
    <mergeCell ref="D291:F291"/>
    <mergeCell ref="G291:I291"/>
    <mergeCell ref="J291:L291"/>
    <mergeCell ref="A325:C325"/>
    <mergeCell ref="B334:C334"/>
    <mergeCell ref="D338:F338"/>
    <mergeCell ref="G338:I338"/>
    <mergeCell ref="J338:L338"/>
    <mergeCell ref="B287:C287"/>
    <mergeCell ref="D244:F244"/>
    <mergeCell ref="G244:I244"/>
    <mergeCell ref="B475:C475"/>
    <mergeCell ref="A372:C372"/>
    <mergeCell ref="B381:C381"/>
    <mergeCell ref="D385:F385"/>
    <mergeCell ref="G385:I385"/>
    <mergeCell ref="B428:C428"/>
    <mergeCell ref="D432:F432"/>
    <mergeCell ref="G432:I432"/>
    <mergeCell ref="J432:L432"/>
    <mergeCell ref="A466:C466"/>
    <mergeCell ref="A607:C607"/>
    <mergeCell ref="D479:F479"/>
    <mergeCell ref="G479:I479"/>
    <mergeCell ref="J479:L479"/>
    <mergeCell ref="A513:C513"/>
    <mergeCell ref="B522:C522"/>
    <mergeCell ref="D526:F526"/>
    <mergeCell ref="G526:I526"/>
    <mergeCell ref="J526:L526"/>
    <mergeCell ref="A560:C560"/>
    <mergeCell ref="B569:C569"/>
    <mergeCell ref="D573:F573"/>
    <mergeCell ref="G573:I573"/>
    <mergeCell ref="J573:L573"/>
    <mergeCell ref="B616:C616"/>
    <mergeCell ref="D620:F620"/>
    <mergeCell ref="G620:I620"/>
    <mergeCell ref="J620:L620"/>
    <mergeCell ref="A654:C654"/>
  </mergeCells>
  <pageMargins left="0" right="0" top="0" bottom="0" header="0" footer="0"/>
  <pageSetup scale="77" pageOrder="overThenDown" orientation="landscape" blackAndWhite="1" r:id="rId1"/>
  <rowBreaks count="13" manualBreakCount="13">
    <brk id="47" max="16383" man="1"/>
    <brk id="94" max="16383" man="1"/>
    <brk id="141" max="16383" man="1"/>
    <brk id="188" max="16383" man="1"/>
    <brk id="235" max="16383" man="1"/>
    <brk id="282" max="16383" man="1"/>
    <brk id="329" max="16383" man="1"/>
    <brk id="376" max="16383" man="1"/>
    <brk id="423" max="16383" man="1"/>
    <brk id="470" max="16383" man="1"/>
    <brk id="517" max="16383" man="1"/>
    <brk id="564" max="16383" man="1"/>
    <brk id="611" max="16383" man="1"/>
  </rowBreaks>
  <colBreaks count="2" manualBreakCount="2">
    <brk id="6" max="1048575" man="1"/>
    <brk id="9"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FF61C1-7E3B-4A64-A86E-457291B2A075}">
  <sheetPr>
    <tabColor rgb="FF00B0F0"/>
  </sheetPr>
  <dimension ref="A1:BW658"/>
  <sheetViews>
    <sheetView showGridLines="0" zoomScale="85" zoomScaleNormal="85" workbookViewId="0">
      <selection activeCell="F31" sqref="F31"/>
    </sheetView>
  </sheetViews>
  <sheetFormatPr defaultColWidth="9.140625" defaultRowHeight="12.75"/>
  <cols>
    <col min="1" max="1" width="30.7109375" customWidth="1"/>
    <col min="2" max="2" width="32.85546875" customWidth="1"/>
    <col min="3" max="3" width="15.28515625" style="1073" customWidth="1"/>
    <col min="4" max="4" width="20.7109375" style="1127" customWidth="1"/>
    <col min="5" max="5" width="20.7109375" customWidth="1"/>
    <col min="6" max="6" width="20.7109375" style="1073" customWidth="1"/>
    <col min="7" max="7" width="20.7109375" style="1127" customWidth="1"/>
    <col min="8" max="9" width="20.7109375" customWidth="1"/>
    <col min="10" max="10" width="20.7109375" style="1127" customWidth="1"/>
    <col min="11" max="12" width="20.7109375" customWidth="1"/>
    <col min="13" max="13" width="20.7109375" style="1" customWidth="1"/>
    <col min="14" max="75" width="9.140625" style="1"/>
  </cols>
  <sheetData>
    <row r="1" spans="1:75">
      <c r="A1" s="825" t="s">
        <v>289</v>
      </c>
      <c r="B1" s="97"/>
    </row>
    <row r="2" spans="1:75">
      <c r="A2" s="106" t="s">
        <v>290</v>
      </c>
      <c r="B2" s="97"/>
    </row>
    <row r="4" spans="1:75">
      <c r="A4" s="18" t="s">
        <v>341</v>
      </c>
    </row>
    <row r="5" spans="1:75">
      <c r="A5" s="350" t="s">
        <v>21</v>
      </c>
      <c r="B5" s="1453" t="str">
        <f>+'Schedule I MH'!E3</f>
        <v>Contractor Name</v>
      </c>
      <c r="C5" s="1453"/>
      <c r="E5" s="404" t="s">
        <v>90</v>
      </c>
      <c r="F5" s="1119">
        <f>+'Schedule I MH'!H4</f>
        <v>0</v>
      </c>
      <c r="G5" s="1136"/>
      <c r="H5" s="404" t="s">
        <v>90</v>
      </c>
      <c r="I5" s="1119">
        <f>+F5</f>
        <v>0</v>
      </c>
      <c r="K5" s="404" t="s">
        <v>90</v>
      </c>
      <c r="L5" s="1119">
        <f>+I5</f>
        <v>0</v>
      </c>
    </row>
    <row r="6" spans="1:75">
      <c r="A6" s="350" t="s">
        <v>20</v>
      </c>
      <c r="B6" s="432" t="str">
        <f>+'Schedule I MH'!E4</f>
        <v>Contract Number</v>
      </c>
      <c r="C6" s="1124"/>
      <c r="E6" s="356" t="s">
        <v>340</v>
      </c>
      <c r="F6" s="1109">
        <f>+'Schedule I MH'!F5</f>
        <v>45108</v>
      </c>
      <c r="H6" s="356" t="s">
        <v>340</v>
      </c>
      <c r="I6" s="1109">
        <f>+F6</f>
        <v>45108</v>
      </c>
      <c r="K6" s="356" t="s">
        <v>340</v>
      </c>
      <c r="L6" s="1109">
        <f>+I6</f>
        <v>45108</v>
      </c>
    </row>
    <row r="7" spans="1:75">
      <c r="B7" s="1107"/>
      <c r="E7" s="1108" t="s">
        <v>151</v>
      </c>
      <c r="F7" s="412">
        <f>+'Schedule I MH'!H5</f>
        <v>45138</v>
      </c>
      <c r="H7" s="1108" t="s">
        <v>151</v>
      </c>
      <c r="I7" s="412">
        <f>+F7</f>
        <v>45138</v>
      </c>
      <c r="K7" s="1108" t="s">
        <v>151</v>
      </c>
      <c r="L7" s="412">
        <f>+I7</f>
        <v>45138</v>
      </c>
    </row>
    <row r="8" spans="1:75" ht="13.5" thickBot="1">
      <c r="B8" s="342"/>
      <c r="C8" s="1106"/>
      <c r="D8" s="1128"/>
      <c r="E8" s="342"/>
      <c r="F8" s="1106"/>
    </row>
    <row r="9" spans="1:75" ht="14.25" thickTop="1" thickBot="1">
      <c r="B9" s="342"/>
      <c r="C9" s="1106"/>
      <c r="D9" s="1450" t="str">
        <f>+'Schedule I MH'!D8:H8</f>
        <v>Program Name 1</v>
      </c>
      <c r="E9" s="1451"/>
      <c r="F9" s="1452"/>
      <c r="G9" s="1450" t="str">
        <f>'Schedule I MH'!$I$8</f>
        <v>Program Name 2</v>
      </c>
      <c r="H9" s="1456"/>
      <c r="I9" s="1457"/>
      <c r="J9" s="1450" t="str">
        <f>'Schedule I MH'!$N$8</f>
        <v>Program Name 3</v>
      </c>
      <c r="K9" s="1451"/>
      <c r="L9" s="1452"/>
    </row>
    <row r="10" spans="1:75" s="1070" customFormat="1" ht="39.75" thickTop="1" thickBot="1">
      <c r="A10" s="1110" t="s">
        <v>330</v>
      </c>
      <c r="B10" s="1111" t="s">
        <v>316</v>
      </c>
      <c r="C10" s="1120" t="s">
        <v>329</v>
      </c>
      <c r="D10" s="1129" t="s">
        <v>338</v>
      </c>
      <c r="E10" s="1113" t="s">
        <v>331</v>
      </c>
      <c r="F10" s="1114" t="s">
        <v>332</v>
      </c>
      <c r="G10" s="1129" t="s">
        <v>338</v>
      </c>
      <c r="H10" s="1113" t="s">
        <v>331</v>
      </c>
      <c r="I10" s="1114" t="s">
        <v>332</v>
      </c>
      <c r="J10" s="1129" t="s">
        <v>338</v>
      </c>
      <c r="K10" s="1113" t="s">
        <v>331</v>
      </c>
      <c r="L10" s="1114" t="s">
        <v>332</v>
      </c>
      <c r="M10" s="1151"/>
      <c r="N10" s="1151"/>
      <c r="O10" s="1151"/>
      <c r="P10" s="1151"/>
      <c r="Q10" s="1151"/>
      <c r="R10" s="1151"/>
      <c r="S10" s="1151"/>
      <c r="T10" s="1151"/>
      <c r="U10" s="1151"/>
      <c r="V10" s="1151"/>
      <c r="W10" s="1151"/>
      <c r="X10" s="1151"/>
      <c r="Y10" s="1151"/>
      <c r="Z10" s="1151"/>
      <c r="AA10" s="1151"/>
      <c r="AB10" s="1151"/>
      <c r="AC10" s="1151"/>
      <c r="AD10" s="1151"/>
      <c r="AE10" s="1151"/>
      <c r="AF10" s="1151"/>
      <c r="AG10" s="1151"/>
      <c r="AH10" s="1151"/>
      <c r="AI10" s="1151"/>
      <c r="AJ10" s="1151"/>
      <c r="AK10" s="1151"/>
      <c r="AL10" s="1151"/>
      <c r="AM10" s="1151"/>
      <c r="AN10" s="1151"/>
      <c r="AO10" s="1151"/>
      <c r="AP10" s="1151"/>
      <c r="AQ10" s="1151"/>
      <c r="AR10" s="1151"/>
      <c r="AS10" s="1151"/>
      <c r="AT10" s="1151"/>
      <c r="AU10" s="1151"/>
      <c r="AV10" s="1151"/>
      <c r="AW10" s="1151"/>
      <c r="AX10" s="1151"/>
      <c r="AY10" s="1151"/>
      <c r="AZ10" s="1151"/>
      <c r="BA10" s="1151"/>
      <c r="BB10" s="1151"/>
      <c r="BC10" s="1151"/>
      <c r="BD10" s="1151"/>
      <c r="BE10" s="1151"/>
      <c r="BF10" s="1151"/>
      <c r="BG10" s="1151"/>
      <c r="BH10" s="1151"/>
      <c r="BI10" s="1151"/>
      <c r="BJ10" s="1151"/>
      <c r="BK10" s="1151"/>
      <c r="BL10" s="1151"/>
      <c r="BM10" s="1151"/>
      <c r="BN10" s="1151"/>
      <c r="BO10" s="1151"/>
      <c r="BP10" s="1151"/>
      <c r="BQ10" s="1151"/>
      <c r="BR10" s="1151"/>
      <c r="BS10" s="1151"/>
      <c r="BT10" s="1151"/>
      <c r="BU10" s="1151"/>
      <c r="BV10" s="1151"/>
      <c r="BW10" s="1151"/>
    </row>
    <row r="11" spans="1:75" s="1070" customFormat="1" ht="18" customHeight="1" thickTop="1">
      <c r="A11" s="1115" t="s">
        <v>328</v>
      </c>
      <c r="B11" s="1116" t="s">
        <v>317</v>
      </c>
      <c r="C11" s="1121">
        <f>2.4-2.21</f>
        <v>0.18999999999999995</v>
      </c>
      <c r="D11" s="1137">
        <f>'Schedule II-Redetermination'!D11</f>
        <v>0</v>
      </c>
      <c r="E11" s="1117">
        <f>+D11</f>
        <v>0</v>
      </c>
      <c r="F11" s="1118">
        <f>+E11*C11</f>
        <v>0</v>
      </c>
      <c r="G11" s="1137"/>
      <c r="H11" s="1117">
        <f>+G11</f>
        <v>0</v>
      </c>
      <c r="I11" s="1118">
        <f>+H11*C11</f>
        <v>0</v>
      </c>
      <c r="J11" s="1137"/>
      <c r="K11" s="1117">
        <f>+J11</f>
        <v>0</v>
      </c>
      <c r="L11" s="1118">
        <f>+K11*C11</f>
        <v>0</v>
      </c>
      <c r="M11" s="1151"/>
      <c r="N11" s="1151"/>
      <c r="O11" s="1151"/>
      <c r="P11" s="1151"/>
      <c r="Q11" s="1151"/>
      <c r="R11" s="1151"/>
      <c r="S11" s="1151"/>
      <c r="T11" s="1151"/>
      <c r="U11" s="1151"/>
      <c r="V11" s="1151"/>
      <c r="W11" s="1151"/>
      <c r="X11" s="1151"/>
      <c r="Y11" s="1151"/>
      <c r="Z11" s="1151"/>
      <c r="AA11" s="1151"/>
      <c r="AB11" s="1151"/>
      <c r="AC11" s="1151"/>
      <c r="AD11" s="1151"/>
      <c r="AE11" s="1151"/>
      <c r="AF11" s="1151"/>
      <c r="AG11" s="1151"/>
      <c r="AH11" s="1151"/>
      <c r="AI11" s="1151"/>
      <c r="AJ11" s="1151"/>
      <c r="AK11" s="1151"/>
      <c r="AL11" s="1151"/>
      <c r="AM11" s="1151"/>
      <c r="AN11" s="1151"/>
      <c r="AO11" s="1151"/>
      <c r="AP11" s="1151"/>
      <c r="AQ11" s="1151"/>
      <c r="AR11" s="1151"/>
      <c r="AS11" s="1151"/>
      <c r="AT11" s="1151"/>
      <c r="AU11" s="1151"/>
      <c r="AV11" s="1151"/>
      <c r="AW11" s="1151"/>
      <c r="AX11" s="1151"/>
      <c r="AY11" s="1151"/>
      <c r="AZ11" s="1151"/>
      <c r="BA11" s="1151"/>
      <c r="BB11" s="1151"/>
      <c r="BC11" s="1151"/>
      <c r="BD11" s="1151"/>
      <c r="BE11" s="1151"/>
      <c r="BF11" s="1151"/>
      <c r="BG11" s="1151"/>
      <c r="BH11" s="1151"/>
      <c r="BI11" s="1151"/>
      <c r="BJ11" s="1151"/>
      <c r="BK11" s="1151"/>
      <c r="BL11" s="1151"/>
      <c r="BM11" s="1151"/>
      <c r="BN11" s="1151"/>
      <c r="BO11" s="1151"/>
      <c r="BP11" s="1151"/>
      <c r="BQ11" s="1151"/>
      <c r="BR11" s="1151"/>
      <c r="BS11" s="1151"/>
      <c r="BT11" s="1151"/>
      <c r="BU11" s="1151"/>
      <c r="BV11" s="1151"/>
      <c r="BW11" s="1151"/>
    </row>
    <row r="12" spans="1:75" ht="18" customHeight="1">
      <c r="A12" s="1071"/>
      <c r="B12" s="1097" t="s">
        <v>333</v>
      </c>
      <c r="C12" s="1122">
        <f>2.4-2.21</f>
        <v>0.18999999999999995</v>
      </c>
      <c r="D12" s="1138">
        <f>'Schedule II-Redetermination'!D12</f>
        <v>0</v>
      </c>
      <c r="E12" s="1095">
        <f>+D12</f>
        <v>0</v>
      </c>
      <c r="F12" s="1092">
        <f t="shared" ref="F12:F24" si="0">+E12*C12</f>
        <v>0</v>
      </c>
      <c r="G12" s="1138"/>
      <c r="H12" s="1095">
        <f>+G12</f>
        <v>0</v>
      </c>
      <c r="I12" s="1092">
        <f>+H12*C12</f>
        <v>0</v>
      </c>
      <c r="J12" s="1138"/>
      <c r="K12" s="1095">
        <f>+J12</f>
        <v>0</v>
      </c>
      <c r="L12" s="1092">
        <f>+K12*C12</f>
        <v>0</v>
      </c>
    </row>
    <row r="13" spans="1:75" ht="7.15" customHeight="1">
      <c r="A13" s="1072"/>
      <c r="B13" s="1164"/>
      <c r="C13" s="1123"/>
      <c r="D13" s="1173"/>
      <c r="E13" s="1096"/>
      <c r="F13" s="1094"/>
      <c r="G13" s="1173"/>
      <c r="H13" s="1096"/>
      <c r="I13" s="1094"/>
      <c r="J13" s="1173"/>
      <c r="K13" s="1096"/>
      <c r="L13" s="1094"/>
    </row>
    <row r="14" spans="1:75" ht="18" customHeight="1">
      <c r="A14" s="1158" t="s">
        <v>321</v>
      </c>
      <c r="B14" s="1159" t="s">
        <v>318</v>
      </c>
      <c r="C14" s="1160">
        <f>3.1-2.86</f>
        <v>0.24000000000000021</v>
      </c>
      <c r="D14" s="1161">
        <f>'Schedule II-Redetermination'!D14</f>
        <v>0</v>
      </c>
      <c r="E14" s="1162">
        <f t="shared" ref="E14:E24" si="1">+D14</f>
        <v>0</v>
      </c>
      <c r="F14" s="1163">
        <f t="shared" si="0"/>
        <v>0</v>
      </c>
      <c r="G14" s="1161"/>
      <c r="H14" s="1162">
        <f t="shared" ref="H14:H24" si="2">+G14</f>
        <v>0</v>
      </c>
      <c r="I14" s="1163">
        <f t="shared" ref="I14:I20" si="3">+H14*C14</f>
        <v>0</v>
      </c>
      <c r="J14" s="1161"/>
      <c r="K14" s="1162">
        <f t="shared" ref="K14:K24" si="4">+J14</f>
        <v>0</v>
      </c>
      <c r="L14" s="1163">
        <f t="shared" ref="L14:L20" si="5">+K14*C14</f>
        <v>0</v>
      </c>
    </row>
    <row r="15" spans="1:75" ht="18" customHeight="1">
      <c r="A15" s="1071"/>
      <c r="B15" s="1097" t="s">
        <v>319</v>
      </c>
      <c r="C15" s="1160">
        <f t="shared" ref="C15:C20" si="6">3.1-2.86</f>
        <v>0.24000000000000021</v>
      </c>
      <c r="D15" s="1161">
        <f>'Schedule II-Redetermination'!D15</f>
        <v>0</v>
      </c>
      <c r="E15" s="1095">
        <f t="shared" si="1"/>
        <v>0</v>
      </c>
      <c r="F15" s="1092">
        <f t="shared" si="0"/>
        <v>0</v>
      </c>
      <c r="G15" s="1138"/>
      <c r="H15" s="1095">
        <f t="shared" si="2"/>
        <v>0</v>
      </c>
      <c r="I15" s="1092">
        <f t="shared" si="3"/>
        <v>0</v>
      </c>
      <c r="J15" s="1138"/>
      <c r="K15" s="1095">
        <f t="shared" si="4"/>
        <v>0</v>
      </c>
      <c r="L15" s="1092">
        <f t="shared" si="5"/>
        <v>0</v>
      </c>
    </row>
    <row r="16" spans="1:75" ht="18" customHeight="1">
      <c r="A16" s="1071"/>
      <c r="B16" s="1097" t="s">
        <v>320</v>
      </c>
      <c r="C16" s="1160">
        <f t="shared" si="6"/>
        <v>0.24000000000000021</v>
      </c>
      <c r="D16" s="1161">
        <f>'Schedule II-Redetermination'!D16</f>
        <v>0</v>
      </c>
      <c r="E16" s="1095">
        <f t="shared" si="1"/>
        <v>0</v>
      </c>
      <c r="F16" s="1092">
        <f t="shared" si="0"/>
        <v>0</v>
      </c>
      <c r="G16" s="1138"/>
      <c r="H16" s="1095">
        <f t="shared" si="2"/>
        <v>0</v>
      </c>
      <c r="I16" s="1092">
        <f t="shared" si="3"/>
        <v>0</v>
      </c>
      <c r="J16" s="1138"/>
      <c r="K16" s="1095">
        <f t="shared" si="4"/>
        <v>0</v>
      </c>
      <c r="L16" s="1092">
        <f t="shared" si="5"/>
        <v>0</v>
      </c>
    </row>
    <row r="17" spans="1:75" ht="18" customHeight="1">
      <c r="A17" s="1071"/>
      <c r="B17" s="1097" t="s">
        <v>322</v>
      </c>
      <c r="C17" s="1160">
        <f t="shared" si="6"/>
        <v>0.24000000000000021</v>
      </c>
      <c r="D17" s="1161">
        <f>'Schedule II-Redetermination'!D17</f>
        <v>0</v>
      </c>
      <c r="E17" s="1095">
        <f t="shared" si="1"/>
        <v>0</v>
      </c>
      <c r="F17" s="1092">
        <f t="shared" si="0"/>
        <v>0</v>
      </c>
      <c r="G17" s="1138"/>
      <c r="H17" s="1095">
        <f t="shared" si="2"/>
        <v>0</v>
      </c>
      <c r="I17" s="1092">
        <f t="shared" si="3"/>
        <v>0</v>
      </c>
      <c r="J17" s="1138"/>
      <c r="K17" s="1095">
        <f t="shared" si="4"/>
        <v>0</v>
      </c>
      <c r="L17" s="1092">
        <f t="shared" si="5"/>
        <v>0</v>
      </c>
    </row>
    <row r="18" spans="1:75" ht="18" customHeight="1">
      <c r="A18" s="1071"/>
      <c r="B18" s="1097" t="s">
        <v>323</v>
      </c>
      <c r="C18" s="1160">
        <f t="shared" si="6"/>
        <v>0.24000000000000021</v>
      </c>
      <c r="D18" s="1161">
        <f>'Schedule II-Redetermination'!D18</f>
        <v>0</v>
      </c>
      <c r="E18" s="1095">
        <f t="shared" si="1"/>
        <v>0</v>
      </c>
      <c r="F18" s="1092">
        <f t="shared" si="0"/>
        <v>0</v>
      </c>
      <c r="G18" s="1138"/>
      <c r="H18" s="1095">
        <f t="shared" si="2"/>
        <v>0</v>
      </c>
      <c r="I18" s="1092">
        <f t="shared" si="3"/>
        <v>0</v>
      </c>
      <c r="J18" s="1138"/>
      <c r="K18" s="1095">
        <f t="shared" si="4"/>
        <v>0</v>
      </c>
      <c r="L18" s="1092">
        <f t="shared" si="5"/>
        <v>0</v>
      </c>
    </row>
    <row r="19" spans="1:75" ht="18" customHeight="1">
      <c r="A19" s="1071"/>
      <c r="B19" s="1097" t="s">
        <v>324</v>
      </c>
      <c r="C19" s="1160">
        <f t="shared" si="6"/>
        <v>0.24000000000000021</v>
      </c>
      <c r="D19" s="1161">
        <f>'Schedule II-Redetermination'!D19</f>
        <v>0</v>
      </c>
      <c r="E19" s="1095">
        <f t="shared" si="1"/>
        <v>0</v>
      </c>
      <c r="F19" s="1092">
        <f t="shared" si="0"/>
        <v>0</v>
      </c>
      <c r="G19" s="1138"/>
      <c r="H19" s="1095">
        <f t="shared" si="2"/>
        <v>0</v>
      </c>
      <c r="I19" s="1092">
        <f t="shared" si="3"/>
        <v>0</v>
      </c>
      <c r="J19" s="1138"/>
      <c r="K19" s="1095">
        <f t="shared" si="4"/>
        <v>0</v>
      </c>
      <c r="L19" s="1092">
        <f t="shared" si="5"/>
        <v>0</v>
      </c>
    </row>
    <row r="20" spans="1:75" ht="18" customHeight="1">
      <c r="A20" s="1071"/>
      <c r="B20" s="1097" t="s">
        <v>325</v>
      </c>
      <c r="C20" s="1160">
        <f t="shared" si="6"/>
        <v>0.24000000000000021</v>
      </c>
      <c r="D20" s="1161">
        <f>'Schedule II-Redetermination'!D20</f>
        <v>0</v>
      </c>
      <c r="E20" s="1095">
        <f t="shared" si="1"/>
        <v>0</v>
      </c>
      <c r="F20" s="1092">
        <f t="shared" si="0"/>
        <v>0</v>
      </c>
      <c r="G20" s="1138"/>
      <c r="H20" s="1095">
        <f t="shared" si="2"/>
        <v>0</v>
      </c>
      <c r="I20" s="1092">
        <f t="shared" si="3"/>
        <v>0</v>
      </c>
      <c r="J20" s="1138"/>
      <c r="K20" s="1095">
        <f t="shared" si="4"/>
        <v>0</v>
      </c>
      <c r="L20" s="1092">
        <f t="shared" si="5"/>
        <v>0</v>
      </c>
    </row>
    <row r="21" spans="1:75" ht="7.15" customHeight="1">
      <c r="A21" s="1072"/>
      <c r="B21" s="1093"/>
      <c r="C21" s="1123"/>
      <c r="D21" s="1161"/>
      <c r="E21" s="1096"/>
      <c r="F21" s="1094"/>
      <c r="G21" s="1173"/>
      <c r="H21" s="1096"/>
      <c r="I21" s="1094"/>
      <c r="J21" s="1173"/>
      <c r="K21" s="1096"/>
      <c r="L21" s="1094"/>
    </row>
    <row r="22" spans="1:75" ht="18" customHeight="1">
      <c r="A22" s="1158" t="s">
        <v>326</v>
      </c>
      <c r="B22" s="1159" t="s">
        <v>334</v>
      </c>
      <c r="C22" s="1160">
        <f>5.4-5.29</f>
        <v>0.11000000000000032</v>
      </c>
      <c r="D22" s="1161">
        <f>'Schedule II-Redetermination'!D22</f>
        <v>0</v>
      </c>
      <c r="E22" s="1162">
        <f t="shared" si="1"/>
        <v>0</v>
      </c>
      <c r="F22" s="1163">
        <f t="shared" si="0"/>
        <v>0</v>
      </c>
      <c r="G22" s="1161"/>
      <c r="H22" s="1162">
        <f t="shared" si="2"/>
        <v>0</v>
      </c>
      <c r="I22" s="1163">
        <f>+H22*C22</f>
        <v>0</v>
      </c>
      <c r="J22" s="1161"/>
      <c r="K22" s="1162">
        <f t="shared" si="4"/>
        <v>0</v>
      </c>
      <c r="L22" s="1163">
        <f>+K22*C22</f>
        <v>0</v>
      </c>
    </row>
    <row r="23" spans="1:75" ht="7.15" customHeight="1">
      <c r="A23" s="1072"/>
      <c r="B23" s="1093"/>
      <c r="C23" s="1123"/>
      <c r="D23" s="1161"/>
      <c r="E23" s="1096"/>
      <c r="F23" s="1094"/>
      <c r="G23" s="1173"/>
      <c r="H23" s="1096"/>
      <c r="I23" s="1094"/>
      <c r="J23" s="1173"/>
      <c r="K23" s="1096"/>
      <c r="L23" s="1094"/>
    </row>
    <row r="24" spans="1:75" ht="18" customHeight="1">
      <c r="A24" s="1158" t="s">
        <v>327</v>
      </c>
      <c r="B24" s="1159" t="s">
        <v>327</v>
      </c>
      <c r="C24" s="1160">
        <f>4.35-4.35</f>
        <v>0</v>
      </c>
      <c r="D24" s="1161">
        <f>'Schedule II-Redetermination'!D24</f>
        <v>0</v>
      </c>
      <c r="E24" s="1162">
        <f t="shared" si="1"/>
        <v>0</v>
      </c>
      <c r="F24" s="1163">
        <f t="shared" si="0"/>
        <v>0</v>
      </c>
      <c r="G24" s="1161"/>
      <c r="H24" s="1162">
        <f t="shared" si="2"/>
        <v>0</v>
      </c>
      <c r="I24" s="1163">
        <f>+H24*C24</f>
        <v>0</v>
      </c>
      <c r="J24" s="1161"/>
      <c r="K24" s="1162">
        <f t="shared" si="4"/>
        <v>0</v>
      </c>
      <c r="L24" s="1163">
        <f>+K24*C24</f>
        <v>0</v>
      </c>
    </row>
    <row r="25" spans="1:75" ht="6" customHeight="1">
      <c r="A25" s="1072"/>
      <c r="B25" s="1093"/>
      <c r="C25" s="1123"/>
      <c r="D25" s="1161"/>
      <c r="E25" s="1096"/>
      <c r="F25" s="1094"/>
      <c r="G25" s="1172"/>
      <c r="H25" s="1096"/>
      <c r="I25" s="1094"/>
      <c r="J25" s="1172"/>
      <c r="K25" s="1096"/>
      <c r="L25" s="1094"/>
    </row>
    <row r="26" spans="1:75" ht="18" customHeight="1">
      <c r="A26" s="1165" t="s">
        <v>397</v>
      </c>
      <c r="B26" s="1166" t="s">
        <v>399</v>
      </c>
      <c r="C26" s="1160">
        <f t="shared" ref="C26:C27" si="7">3.1-2.86</f>
        <v>0.24000000000000021</v>
      </c>
      <c r="D26" s="1161">
        <f>'Schedule II-Redetermination'!D27</f>
        <v>0</v>
      </c>
      <c r="E26" s="1162">
        <f t="shared" ref="E26:E27" si="8">+D26</f>
        <v>0</v>
      </c>
      <c r="F26" s="1163">
        <f t="shared" ref="F26:F27" si="9">+E26*C26</f>
        <v>0</v>
      </c>
      <c r="G26" s="1161"/>
      <c r="H26" s="1162">
        <f t="shared" ref="H26:H27" si="10">+G26</f>
        <v>0</v>
      </c>
      <c r="I26" s="1163">
        <f t="shared" ref="I26:I27" si="11">+H26*C26</f>
        <v>0</v>
      </c>
      <c r="J26" s="1161"/>
      <c r="K26" s="1162">
        <f t="shared" ref="K26:K27" si="12">+J26</f>
        <v>0</v>
      </c>
      <c r="L26" s="1163">
        <f t="shared" ref="L26:L27" si="13">+K26*C26</f>
        <v>0</v>
      </c>
    </row>
    <row r="27" spans="1:75" ht="18" customHeight="1">
      <c r="A27" s="1072"/>
      <c r="B27" s="1093" t="s">
        <v>398</v>
      </c>
      <c r="C27" s="1160">
        <f t="shared" si="7"/>
        <v>0.24000000000000021</v>
      </c>
      <c r="D27" s="1161">
        <f>'Schedule II-Redetermination'!D32</f>
        <v>0</v>
      </c>
      <c r="E27" s="1095">
        <f t="shared" si="8"/>
        <v>0</v>
      </c>
      <c r="F27" s="1092">
        <f t="shared" si="9"/>
        <v>0</v>
      </c>
      <c r="G27" s="1138"/>
      <c r="H27" s="1095">
        <f t="shared" si="10"/>
        <v>0</v>
      </c>
      <c r="I27" s="1092">
        <f t="shared" si="11"/>
        <v>0</v>
      </c>
      <c r="J27" s="1138"/>
      <c r="K27" s="1095">
        <f t="shared" si="12"/>
        <v>0</v>
      </c>
      <c r="L27" s="1092">
        <f t="shared" si="13"/>
        <v>0</v>
      </c>
    </row>
    <row r="28" spans="1:75" ht="8.4499999999999993" customHeight="1">
      <c r="A28" s="1072"/>
      <c r="B28" s="1093"/>
      <c r="C28" s="1123"/>
      <c r="D28" s="1130"/>
      <c r="E28" s="1096"/>
      <c r="F28" s="1157"/>
      <c r="G28" s="1130"/>
      <c r="H28" s="1096"/>
      <c r="I28" s="1157"/>
      <c r="J28" s="1130"/>
      <c r="K28" s="1096"/>
      <c r="L28" s="1157"/>
    </row>
    <row r="29" spans="1:75" ht="18" customHeight="1">
      <c r="A29" s="1167" t="s">
        <v>400</v>
      </c>
      <c r="B29" s="1166"/>
      <c r="C29" s="1168"/>
      <c r="D29" s="1169"/>
      <c r="E29" s="1170"/>
      <c r="F29" s="1171"/>
      <c r="G29" s="1169"/>
      <c r="H29" s="1170"/>
      <c r="I29" s="1171"/>
      <c r="J29" s="1169"/>
      <c r="K29" s="1170"/>
      <c r="L29" s="1171"/>
    </row>
    <row r="30" spans="1:75" ht="8.4499999999999993" customHeight="1">
      <c r="A30" s="1072"/>
      <c r="B30" s="1093"/>
      <c r="C30" s="1123"/>
      <c r="D30" s="1130"/>
      <c r="E30" s="1096"/>
      <c r="F30" s="1094"/>
      <c r="G30" s="1130"/>
      <c r="H30" s="1096"/>
      <c r="I30" s="1094"/>
      <c r="J30" s="1130"/>
      <c r="K30" s="1096"/>
      <c r="L30" s="1094"/>
    </row>
    <row r="31" spans="1:75" s="18" customFormat="1" ht="18" customHeight="1" thickBot="1">
      <c r="A31" s="1074" t="s">
        <v>342</v>
      </c>
      <c r="B31" s="1075"/>
      <c r="C31" s="1076"/>
      <c r="D31" s="1131"/>
      <c r="E31" s="1077"/>
      <c r="F31" s="1098">
        <f>SUM(F11:F30)</f>
        <v>0</v>
      </c>
      <c r="G31" s="1131"/>
      <c r="H31" s="1077"/>
      <c r="I31" s="1098">
        <f>SUM(I11:I30)</f>
        <v>0</v>
      </c>
      <c r="J31" s="1131"/>
      <c r="K31" s="1077"/>
      <c r="L31" s="1098">
        <f>SUM(L11:L30)</f>
        <v>0</v>
      </c>
      <c r="M31" s="31"/>
      <c r="N31" s="31"/>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T31" s="31"/>
      <c r="BU31" s="31"/>
      <c r="BV31" s="31"/>
      <c r="BW31" s="31"/>
    </row>
    <row r="32" spans="1:75" ht="10.9" hidden="1" customHeight="1">
      <c r="A32" s="1089"/>
      <c r="B32" s="1090"/>
      <c r="C32" s="1099"/>
      <c r="D32" s="1132"/>
      <c r="E32" s="1091"/>
      <c r="F32" s="1100"/>
      <c r="G32" s="1132"/>
      <c r="H32" s="1091"/>
      <c r="I32" s="1100"/>
      <c r="J32" s="1132"/>
      <c r="K32" s="1091"/>
      <c r="L32" s="1100"/>
    </row>
    <row r="33" spans="1:75" ht="18" hidden="1" customHeight="1">
      <c r="A33" s="1086" t="s">
        <v>335</v>
      </c>
      <c r="B33" s="1087"/>
      <c r="C33" s="1101"/>
      <c r="D33" s="1133"/>
      <c r="E33" s="1088"/>
      <c r="F33" s="1102">
        <f>+'Schedule I MH'!F69</f>
        <v>0</v>
      </c>
      <c r="G33" s="1133"/>
      <c r="H33" s="1088"/>
      <c r="I33" s="1102">
        <f>+'Schedule I MH'!K69</f>
        <v>0</v>
      </c>
      <c r="J33" s="1133"/>
      <c r="K33" s="1088"/>
      <c r="L33" s="1102">
        <f>+'Schedule I MH'!P69</f>
        <v>0</v>
      </c>
    </row>
    <row r="34" spans="1:75" ht="5.45" hidden="1" customHeight="1">
      <c r="A34" s="1078"/>
      <c r="B34" s="1079"/>
      <c r="C34" s="1103"/>
      <c r="D34" s="1134"/>
      <c r="E34" s="1080"/>
      <c r="F34" s="1094"/>
      <c r="G34" s="1134"/>
      <c r="H34" s="1080"/>
      <c r="I34" s="1094"/>
      <c r="J34" s="1134"/>
      <c r="K34" s="1080"/>
      <c r="L34" s="1094"/>
    </row>
    <row r="35" spans="1:75" ht="18" hidden="1" customHeight="1">
      <c r="A35" s="1086" t="s">
        <v>343</v>
      </c>
      <c r="B35" s="1087"/>
      <c r="C35" s="1101"/>
      <c r="D35" s="1133"/>
      <c r="E35" s="1088"/>
      <c r="F35" s="1102">
        <f>+IF(F31&lt;F33,F31,F33)</f>
        <v>0</v>
      </c>
      <c r="G35" s="1133"/>
      <c r="H35" s="1088"/>
      <c r="I35" s="1102">
        <f>+IF(I31&lt;I33,I31,I33)</f>
        <v>0</v>
      </c>
      <c r="J35" s="1133"/>
      <c r="K35" s="1088"/>
      <c r="L35" s="1102">
        <f>+IF(L31&lt;L33,L31,L33)</f>
        <v>0</v>
      </c>
    </row>
    <row r="36" spans="1:75" ht="5.45" hidden="1" customHeight="1">
      <c r="A36" s="1078"/>
      <c r="B36" s="1079"/>
      <c r="C36" s="1103"/>
      <c r="D36" s="1134"/>
      <c r="E36" s="1080"/>
      <c r="F36" s="1094"/>
      <c r="G36" s="1134"/>
      <c r="H36" s="1080"/>
      <c r="I36" s="1094"/>
      <c r="J36" s="1134"/>
      <c r="K36" s="1080"/>
      <c r="L36" s="1094"/>
    </row>
    <row r="37" spans="1:75" ht="18" hidden="1" customHeight="1">
      <c r="A37" s="1086" t="s">
        <v>336</v>
      </c>
      <c r="B37" s="1087"/>
      <c r="C37" s="1101"/>
      <c r="D37" s="1133"/>
      <c r="E37" s="1088"/>
      <c r="F37" s="1163"/>
      <c r="G37" s="1133"/>
      <c r="H37" s="1088"/>
      <c r="I37" s="1163"/>
      <c r="J37" s="1133"/>
      <c r="K37" s="1088"/>
      <c r="L37" s="1163"/>
    </row>
    <row r="38" spans="1:75" ht="18" hidden="1" customHeight="1">
      <c r="A38" s="1078"/>
      <c r="B38" s="1079"/>
      <c r="C38" s="1103"/>
      <c r="D38" s="1134"/>
      <c r="E38" s="1080"/>
      <c r="F38" s="1094"/>
      <c r="G38" s="1134"/>
      <c r="H38" s="1080"/>
      <c r="I38" s="1094"/>
      <c r="J38" s="1134"/>
      <c r="K38" s="1080"/>
      <c r="L38" s="1094"/>
    </row>
    <row r="39" spans="1:75" s="18" customFormat="1" ht="18" hidden="1" customHeight="1" thickBot="1">
      <c r="A39" s="1081" t="s">
        <v>337</v>
      </c>
      <c r="B39" s="1082"/>
      <c r="C39" s="1104"/>
      <c r="D39" s="1135"/>
      <c r="E39" s="1083"/>
      <c r="F39" s="1105">
        <f>+F35-F37</f>
        <v>0</v>
      </c>
      <c r="G39" s="1135"/>
      <c r="H39" s="1083"/>
      <c r="I39" s="1105">
        <f>+I35-I37</f>
        <v>0</v>
      </c>
      <c r="J39" s="1135"/>
      <c r="K39" s="1083"/>
      <c r="L39" s="1105">
        <f>+L35-L37</f>
        <v>0</v>
      </c>
      <c r="M39" s="31"/>
      <c r="N39" s="31"/>
      <c r="O39" s="31"/>
      <c r="P39" s="31"/>
      <c r="Q39" s="31"/>
      <c r="R39" s="31"/>
      <c r="S39" s="31"/>
      <c r="T39" s="31"/>
      <c r="U39" s="31"/>
      <c r="V39" s="31"/>
      <c r="W39" s="31"/>
      <c r="X39" s="31"/>
      <c r="Y39" s="31"/>
      <c r="Z39" s="31"/>
      <c r="AA39" s="31"/>
      <c r="AB39" s="31"/>
      <c r="AC39" s="31"/>
      <c r="AD39" s="31"/>
      <c r="AE39" s="31"/>
      <c r="AF39" s="31"/>
      <c r="AG39" s="31"/>
      <c r="AH39" s="31"/>
      <c r="AI39" s="31"/>
      <c r="AJ39" s="31"/>
      <c r="AK39" s="31"/>
      <c r="AL39" s="31"/>
      <c r="AM39" s="31"/>
      <c r="AN39" s="31"/>
      <c r="AO39" s="31"/>
      <c r="AP39" s="31"/>
      <c r="AQ39" s="31"/>
      <c r="AR39" s="31"/>
      <c r="AS39" s="31"/>
      <c r="AT39" s="31"/>
      <c r="AU39" s="31"/>
      <c r="AV39" s="31"/>
      <c r="AW39" s="31"/>
      <c r="AX39" s="31"/>
      <c r="AY39" s="31"/>
      <c r="AZ39" s="31"/>
      <c r="BA39" s="31"/>
      <c r="BB39" s="31"/>
      <c r="BC39" s="31"/>
      <c r="BD39" s="31"/>
      <c r="BE39" s="31"/>
      <c r="BF39" s="31"/>
      <c r="BG39" s="31"/>
      <c r="BH39" s="31"/>
      <c r="BI39" s="31"/>
      <c r="BJ39" s="31"/>
      <c r="BK39" s="31"/>
      <c r="BL39" s="31"/>
      <c r="BM39" s="31"/>
      <c r="BN39" s="31"/>
      <c r="BO39" s="31"/>
      <c r="BP39" s="31"/>
      <c r="BQ39" s="31"/>
      <c r="BR39" s="31"/>
      <c r="BS39" s="31"/>
      <c r="BT39" s="31"/>
      <c r="BU39" s="31"/>
      <c r="BV39" s="31"/>
      <c r="BW39" s="31"/>
    </row>
    <row r="40" spans="1:75">
      <c r="A40" s="1085" t="s">
        <v>339</v>
      </c>
      <c r="B40" s="342"/>
      <c r="C40" s="1106"/>
      <c r="D40" s="1128"/>
      <c r="E40" s="342"/>
      <c r="F40" s="1106"/>
    </row>
    <row r="41" spans="1:75">
      <c r="A41" s="1085" t="s">
        <v>401</v>
      </c>
      <c r="B41" s="342"/>
      <c r="C41" s="1106"/>
      <c r="D41" s="1128"/>
      <c r="E41" s="342"/>
      <c r="F41" s="1106"/>
    </row>
    <row r="42" spans="1:75" ht="14.45" customHeight="1">
      <c r="A42" s="52" t="s">
        <v>389</v>
      </c>
      <c r="B42" s="342"/>
      <c r="C42" s="1143"/>
      <c r="D42" s="1128"/>
      <c r="E42" s="342"/>
      <c r="F42" s="1106"/>
    </row>
    <row r="43" spans="1:75" ht="90.6" customHeight="1">
      <c r="A43" s="1455" t="s">
        <v>344</v>
      </c>
      <c r="B43" s="1455"/>
      <c r="C43" s="1455"/>
      <c r="D43" s="1128"/>
      <c r="E43" s="342"/>
      <c r="F43" s="1106"/>
    </row>
    <row r="44" spans="1:75" ht="21" customHeight="1">
      <c r="A44" s="1144"/>
      <c r="B44" s="1145"/>
      <c r="C44" s="1146"/>
      <c r="D44" s="1147"/>
      <c r="E44" s="1174"/>
      <c r="F44" s="1148"/>
    </row>
    <row r="45" spans="1:75">
      <c r="A45" s="1149" t="s">
        <v>79</v>
      </c>
      <c r="B45" s="23"/>
      <c r="C45" s="1146"/>
      <c r="D45" s="1150" t="s">
        <v>154</v>
      </c>
      <c r="E45" s="23"/>
      <c r="F45" s="1146"/>
    </row>
    <row r="46" spans="1:75" ht="22.9" customHeight="1">
      <c r="A46" s="1144"/>
      <c r="B46" s="1145"/>
      <c r="C46" s="1146"/>
      <c r="D46" s="1147"/>
      <c r="E46" s="1145"/>
      <c r="F46" s="1148"/>
    </row>
    <row r="47" spans="1:75">
      <c r="A47" s="1149" t="s">
        <v>80</v>
      </c>
      <c r="B47" s="23"/>
      <c r="C47" s="1146"/>
      <c r="D47" s="1150" t="s">
        <v>81</v>
      </c>
      <c r="E47" s="23"/>
      <c r="F47" s="1146"/>
    </row>
    <row r="48" spans="1:75">
      <c r="A48" s="825" t="s">
        <v>289</v>
      </c>
      <c r="B48" s="97"/>
    </row>
    <row r="49" spans="1:75">
      <c r="A49" s="106" t="s">
        <v>290</v>
      </c>
      <c r="B49" s="97"/>
    </row>
    <row r="51" spans="1:75">
      <c r="A51" s="18" t="s">
        <v>341</v>
      </c>
    </row>
    <row r="52" spans="1:75">
      <c r="A52" s="350" t="s">
        <v>21</v>
      </c>
      <c r="B52" s="1453" t="str">
        <f>+B5</f>
        <v>Contractor Name</v>
      </c>
      <c r="C52" s="1453"/>
      <c r="E52" s="404" t="s">
        <v>90</v>
      </c>
      <c r="F52" s="1119">
        <f>+'Schedule I MH'!H79</f>
        <v>0</v>
      </c>
      <c r="G52" s="1136"/>
      <c r="H52" s="404" t="s">
        <v>90</v>
      </c>
      <c r="I52" s="1119">
        <f>+F52</f>
        <v>0</v>
      </c>
      <c r="K52" s="404" t="s">
        <v>90</v>
      </c>
      <c r="L52" s="1119">
        <f>+I52</f>
        <v>0</v>
      </c>
    </row>
    <row r="53" spans="1:75">
      <c r="A53" s="350" t="s">
        <v>20</v>
      </c>
      <c r="B53" s="432" t="str">
        <f>+B6</f>
        <v>Contract Number</v>
      </c>
      <c r="C53" s="1124"/>
      <c r="E53" s="356" t="s">
        <v>340</v>
      </c>
      <c r="F53" s="1109">
        <f>+'Schedule I MH'!F80</f>
        <v>45108</v>
      </c>
      <c r="H53" s="356" t="s">
        <v>340</v>
      </c>
      <c r="I53" s="1109">
        <f>+F53</f>
        <v>45108</v>
      </c>
      <c r="K53" s="356" t="s">
        <v>340</v>
      </c>
      <c r="L53" s="1109">
        <f>+I53</f>
        <v>45108</v>
      </c>
    </row>
    <row r="54" spans="1:75">
      <c r="B54" s="1107"/>
      <c r="C54" s="1125"/>
      <c r="E54" s="1108" t="s">
        <v>151</v>
      </c>
      <c r="F54" s="412">
        <f>+'Schedule I MH'!H80</f>
        <v>45169</v>
      </c>
      <c r="H54" s="1108" t="s">
        <v>151</v>
      </c>
      <c r="I54" s="412">
        <f>+F54</f>
        <v>45169</v>
      </c>
      <c r="K54" s="1108" t="s">
        <v>151</v>
      </c>
      <c r="L54" s="412">
        <f>+I54</f>
        <v>45169</v>
      </c>
    </row>
    <row r="55" spans="1:75" ht="13.5" thickBot="1">
      <c r="B55" s="342"/>
      <c r="C55" s="1106"/>
      <c r="D55" s="1128"/>
      <c r="E55" s="342"/>
      <c r="F55" s="1106"/>
    </row>
    <row r="56" spans="1:75" ht="14.25" thickTop="1" thickBot="1">
      <c r="B56" s="342"/>
      <c r="C56" s="1106"/>
      <c r="D56" s="1450" t="str">
        <f>'Schedule I MH'!$D$83</f>
        <v>Program Name 1</v>
      </c>
      <c r="E56" s="1451"/>
      <c r="F56" s="1452"/>
      <c r="G56" s="1450" t="str">
        <f>'Schedule I MH'!$I$83</f>
        <v>Program Name 2</v>
      </c>
      <c r="H56" s="1451"/>
      <c r="I56" s="1452"/>
      <c r="J56" s="1450" t="str">
        <f>'Schedule I MH'!$N$83</f>
        <v>Program Name 3</v>
      </c>
      <c r="K56" s="1451"/>
      <c r="L56" s="1452"/>
    </row>
    <row r="57" spans="1:75" ht="39.75" thickTop="1" thickBot="1">
      <c r="A57" s="1110" t="s">
        <v>330</v>
      </c>
      <c r="B57" s="1111" t="s">
        <v>316</v>
      </c>
      <c r="C57" s="1112" t="s">
        <v>329</v>
      </c>
      <c r="D57" s="1185" t="s">
        <v>338</v>
      </c>
      <c r="E57" s="1113" t="s">
        <v>331</v>
      </c>
      <c r="F57" s="1114" t="s">
        <v>332</v>
      </c>
      <c r="G57" s="1129" t="s">
        <v>338</v>
      </c>
      <c r="H57" s="1113" t="s">
        <v>331</v>
      </c>
      <c r="I57" s="1114" t="s">
        <v>332</v>
      </c>
      <c r="J57" s="1129" t="s">
        <v>338</v>
      </c>
      <c r="K57" s="1113" t="s">
        <v>331</v>
      </c>
      <c r="L57" s="1114" t="s">
        <v>332</v>
      </c>
    </row>
    <row r="58" spans="1:75" s="1070" customFormat="1" ht="18" customHeight="1" thickTop="1">
      <c r="A58" s="1115" t="s">
        <v>328</v>
      </c>
      <c r="B58" s="1116" t="s">
        <v>317</v>
      </c>
      <c r="C58" s="1121">
        <f>2.4-2.21</f>
        <v>0.18999999999999995</v>
      </c>
      <c r="D58" s="1188">
        <f>'Schedule II-Redetermination'!D64</f>
        <v>0</v>
      </c>
      <c r="E58" s="1181">
        <f>+D58+E11</f>
        <v>0</v>
      </c>
      <c r="F58" s="1118">
        <f>+E58*C58</f>
        <v>0</v>
      </c>
      <c r="G58" s="1137"/>
      <c r="H58" s="1117">
        <f>+G58+H11</f>
        <v>0</v>
      </c>
      <c r="I58" s="1118">
        <f>+H58*C58</f>
        <v>0</v>
      </c>
      <c r="J58" s="1137"/>
      <c r="K58" s="1117">
        <f>+J58+K11</f>
        <v>0</v>
      </c>
      <c r="L58" s="1118">
        <f>+K58*C58</f>
        <v>0</v>
      </c>
      <c r="M58" s="1151"/>
      <c r="N58" s="1151"/>
      <c r="O58" s="1151"/>
      <c r="P58" s="1151"/>
      <c r="Q58" s="1151"/>
      <c r="R58" s="1151"/>
      <c r="S58" s="1151"/>
      <c r="T58" s="1151"/>
      <c r="U58" s="1151"/>
      <c r="V58" s="1151"/>
      <c r="W58" s="1151"/>
      <c r="X58" s="1151"/>
      <c r="Y58" s="1151"/>
      <c r="Z58" s="1151"/>
      <c r="AA58" s="1151"/>
      <c r="AB58" s="1151"/>
      <c r="AC58" s="1151"/>
      <c r="AD58" s="1151"/>
      <c r="AE58" s="1151"/>
      <c r="AF58" s="1151"/>
      <c r="AG58" s="1151"/>
      <c r="AH58" s="1151"/>
      <c r="AI58" s="1151"/>
      <c r="AJ58" s="1151"/>
      <c r="AK58" s="1151"/>
      <c r="AL58" s="1151"/>
      <c r="AM58" s="1151"/>
      <c r="AN58" s="1151"/>
      <c r="AO58" s="1151"/>
      <c r="AP58" s="1151"/>
      <c r="AQ58" s="1151"/>
      <c r="AR58" s="1151"/>
      <c r="AS58" s="1151"/>
      <c r="AT58" s="1151"/>
      <c r="AU58" s="1151"/>
      <c r="AV58" s="1151"/>
      <c r="AW58" s="1151"/>
      <c r="AX58" s="1151"/>
      <c r="AY58" s="1151"/>
      <c r="AZ58" s="1151"/>
      <c r="BA58" s="1151"/>
      <c r="BB58" s="1151"/>
      <c r="BC58" s="1151"/>
      <c r="BD58" s="1151"/>
      <c r="BE58" s="1151"/>
      <c r="BF58" s="1151"/>
      <c r="BG58" s="1151"/>
      <c r="BH58" s="1151"/>
      <c r="BI58" s="1151"/>
      <c r="BJ58" s="1151"/>
      <c r="BK58" s="1151"/>
      <c r="BL58" s="1151"/>
      <c r="BM58" s="1151"/>
      <c r="BN58" s="1151"/>
      <c r="BO58" s="1151"/>
      <c r="BP58" s="1151"/>
      <c r="BQ58" s="1151"/>
      <c r="BR58" s="1151"/>
      <c r="BS58" s="1151"/>
      <c r="BT58" s="1151"/>
      <c r="BU58" s="1151"/>
      <c r="BV58" s="1151"/>
      <c r="BW58" s="1151"/>
    </row>
    <row r="59" spans="1:75" ht="18" customHeight="1">
      <c r="A59" s="1071"/>
      <c r="B59" s="1097" t="s">
        <v>333</v>
      </c>
      <c r="C59" s="1122">
        <f>2.4-2.21</f>
        <v>0.18999999999999995</v>
      </c>
      <c r="D59" s="1188">
        <f>'Schedule II-Redetermination'!D65</f>
        <v>0</v>
      </c>
      <c r="E59" s="1182">
        <f>+D59+E12</f>
        <v>0</v>
      </c>
      <c r="F59" s="1092">
        <f t="shared" ref="F59" si="14">+E59*C59</f>
        <v>0</v>
      </c>
      <c r="G59" s="1138"/>
      <c r="H59" s="1095">
        <f>+G59+H12</f>
        <v>0</v>
      </c>
      <c r="I59" s="1092">
        <f>+H59*C59</f>
        <v>0</v>
      </c>
      <c r="J59" s="1138"/>
      <c r="K59" s="1095">
        <f>+J59+K12</f>
        <v>0</v>
      </c>
      <c r="L59" s="1092">
        <f>+K59*C59</f>
        <v>0</v>
      </c>
    </row>
    <row r="60" spans="1:75" ht="7.15" customHeight="1">
      <c r="A60" s="1072"/>
      <c r="B60" s="1164"/>
      <c r="C60" s="1123"/>
      <c r="D60" s="1187"/>
      <c r="E60" s="1183"/>
      <c r="F60" s="1094"/>
      <c r="G60" s="1173"/>
      <c r="H60" s="1096"/>
      <c r="I60" s="1094"/>
      <c r="J60" s="1173"/>
      <c r="K60" s="1096"/>
      <c r="L60" s="1094"/>
    </row>
    <row r="61" spans="1:75" ht="18" customHeight="1">
      <c r="A61" s="1158" t="s">
        <v>321</v>
      </c>
      <c r="B61" s="1159" t="s">
        <v>318</v>
      </c>
      <c r="C61" s="1160">
        <f>3.1-2.86</f>
        <v>0.24000000000000021</v>
      </c>
      <c r="D61" s="1187">
        <f>'Schedule II-Redetermination'!D67</f>
        <v>0</v>
      </c>
      <c r="E61" s="1184">
        <f t="shared" ref="E61:E67" si="15">+D61+E14</f>
        <v>0</v>
      </c>
      <c r="F61" s="1163">
        <f t="shared" ref="F61:F67" si="16">+E61*C61</f>
        <v>0</v>
      </c>
      <c r="G61" s="1161"/>
      <c r="H61" s="1162">
        <f t="shared" ref="H61:H67" si="17">+G61+H14</f>
        <v>0</v>
      </c>
      <c r="I61" s="1163">
        <f t="shared" ref="I61:I67" si="18">+H61*C61</f>
        <v>0</v>
      </c>
      <c r="J61" s="1161"/>
      <c r="K61" s="1162">
        <f t="shared" ref="K61:K67" si="19">+J61+K14</f>
        <v>0</v>
      </c>
      <c r="L61" s="1163">
        <f t="shared" ref="L61:L67" si="20">+K61*C61</f>
        <v>0</v>
      </c>
    </row>
    <row r="62" spans="1:75" ht="18" customHeight="1">
      <c r="A62" s="1071"/>
      <c r="B62" s="1097" t="s">
        <v>319</v>
      </c>
      <c r="C62" s="1160">
        <f t="shared" ref="C62:C67" si="21">3.1-2.86</f>
        <v>0.24000000000000021</v>
      </c>
      <c r="D62" s="1190">
        <f>'Schedule II-Redetermination'!D68</f>
        <v>0</v>
      </c>
      <c r="E62" s="1182">
        <f t="shared" si="15"/>
        <v>0</v>
      </c>
      <c r="F62" s="1092">
        <f t="shared" si="16"/>
        <v>0</v>
      </c>
      <c r="G62" s="1138"/>
      <c r="H62" s="1095">
        <f t="shared" si="17"/>
        <v>0</v>
      </c>
      <c r="I62" s="1092">
        <f t="shared" si="18"/>
        <v>0</v>
      </c>
      <c r="J62" s="1138"/>
      <c r="K62" s="1095">
        <f t="shared" si="19"/>
        <v>0</v>
      </c>
      <c r="L62" s="1092">
        <f t="shared" si="20"/>
        <v>0</v>
      </c>
    </row>
    <row r="63" spans="1:75" ht="18" customHeight="1">
      <c r="A63" s="1071"/>
      <c r="B63" s="1097" t="s">
        <v>320</v>
      </c>
      <c r="C63" s="1160">
        <f t="shared" si="21"/>
        <v>0.24000000000000021</v>
      </c>
      <c r="D63" s="1187">
        <f>'Schedule II-Redetermination'!D69</f>
        <v>0</v>
      </c>
      <c r="E63" s="1182">
        <f t="shared" si="15"/>
        <v>0</v>
      </c>
      <c r="F63" s="1092">
        <f t="shared" si="16"/>
        <v>0</v>
      </c>
      <c r="G63" s="1138"/>
      <c r="H63" s="1095">
        <f t="shared" si="17"/>
        <v>0</v>
      </c>
      <c r="I63" s="1092">
        <f t="shared" si="18"/>
        <v>0</v>
      </c>
      <c r="J63" s="1138"/>
      <c r="K63" s="1095">
        <f t="shared" si="19"/>
        <v>0</v>
      </c>
      <c r="L63" s="1092">
        <f t="shared" si="20"/>
        <v>0</v>
      </c>
    </row>
    <row r="64" spans="1:75" ht="18" customHeight="1">
      <c r="A64" s="1071"/>
      <c r="B64" s="1097" t="s">
        <v>322</v>
      </c>
      <c r="C64" s="1160">
        <f t="shared" si="21"/>
        <v>0.24000000000000021</v>
      </c>
      <c r="D64" s="1190">
        <f>'Schedule II-Redetermination'!D70</f>
        <v>0</v>
      </c>
      <c r="E64" s="1182">
        <f t="shared" si="15"/>
        <v>0</v>
      </c>
      <c r="F64" s="1092">
        <f t="shared" si="16"/>
        <v>0</v>
      </c>
      <c r="G64" s="1138"/>
      <c r="H64" s="1095">
        <f t="shared" si="17"/>
        <v>0</v>
      </c>
      <c r="I64" s="1092">
        <f t="shared" si="18"/>
        <v>0</v>
      </c>
      <c r="J64" s="1138"/>
      <c r="K64" s="1095">
        <f t="shared" si="19"/>
        <v>0</v>
      </c>
      <c r="L64" s="1092">
        <f t="shared" si="20"/>
        <v>0</v>
      </c>
    </row>
    <row r="65" spans="1:75" ht="18" customHeight="1">
      <c r="A65" s="1071"/>
      <c r="B65" s="1097" t="s">
        <v>323</v>
      </c>
      <c r="C65" s="1160">
        <f t="shared" si="21"/>
        <v>0.24000000000000021</v>
      </c>
      <c r="D65" s="1188">
        <f>'Schedule II-Redetermination'!D71</f>
        <v>0</v>
      </c>
      <c r="E65" s="1182">
        <f t="shared" si="15"/>
        <v>0</v>
      </c>
      <c r="F65" s="1092">
        <f t="shared" si="16"/>
        <v>0</v>
      </c>
      <c r="G65" s="1138"/>
      <c r="H65" s="1095">
        <f t="shared" si="17"/>
        <v>0</v>
      </c>
      <c r="I65" s="1092">
        <f t="shared" si="18"/>
        <v>0</v>
      </c>
      <c r="J65" s="1138"/>
      <c r="K65" s="1095">
        <f t="shared" si="19"/>
        <v>0</v>
      </c>
      <c r="L65" s="1092">
        <f t="shared" si="20"/>
        <v>0</v>
      </c>
    </row>
    <row r="66" spans="1:75" ht="18" customHeight="1">
      <c r="A66" s="1071"/>
      <c r="B66" s="1097" t="s">
        <v>324</v>
      </c>
      <c r="C66" s="1160">
        <f t="shared" si="21"/>
        <v>0.24000000000000021</v>
      </c>
      <c r="D66" s="1188">
        <f>'Schedule II-Redetermination'!D72</f>
        <v>0</v>
      </c>
      <c r="E66" s="1182">
        <f t="shared" si="15"/>
        <v>0</v>
      </c>
      <c r="F66" s="1092">
        <f t="shared" si="16"/>
        <v>0</v>
      </c>
      <c r="G66" s="1138"/>
      <c r="H66" s="1095">
        <f t="shared" si="17"/>
        <v>0</v>
      </c>
      <c r="I66" s="1092">
        <f t="shared" si="18"/>
        <v>0</v>
      </c>
      <c r="J66" s="1138"/>
      <c r="K66" s="1095">
        <f t="shared" si="19"/>
        <v>0</v>
      </c>
      <c r="L66" s="1092">
        <f t="shared" si="20"/>
        <v>0</v>
      </c>
    </row>
    <row r="67" spans="1:75" ht="18" customHeight="1">
      <c r="A67" s="1071"/>
      <c r="B67" s="1097" t="s">
        <v>325</v>
      </c>
      <c r="C67" s="1160">
        <f t="shared" si="21"/>
        <v>0.24000000000000021</v>
      </c>
      <c r="D67" s="1188">
        <f>'Schedule II-Redetermination'!D73</f>
        <v>0</v>
      </c>
      <c r="E67" s="1182">
        <f t="shared" si="15"/>
        <v>0</v>
      </c>
      <c r="F67" s="1092">
        <f t="shared" si="16"/>
        <v>0</v>
      </c>
      <c r="G67" s="1138"/>
      <c r="H67" s="1095">
        <f t="shared" si="17"/>
        <v>0</v>
      </c>
      <c r="I67" s="1092">
        <f t="shared" si="18"/>
        <v>0</v>
      </c>
      <c r="J67" s="1138"/>
      <c r="K67" s="1095">
        <f t="shared" si="19"/>
        <v>0</v>
      </c>
      <c r="L67" s="1092">
        <f t="shared" si="20"/>
        <v>0</v>
      </c>
    </row>
    <row r="68" spans="1:75" ht="7.15" customHeight="1">
      <c r="A68" s="1072"/>
      <c r="B68" s="1093"/>
      <c r="C68" s="1123"/>
      <c r="D68" s="1188"/>
      <c r="E68" s="1183"/>
      <c r="F68" s="1094"/>
      <c r="G68" s="1173"/>
      <c r="H68" s="1096"/>
      <c r="I68" s="1094"/>
      <c r="J68" s="1173"/>
      <c r="K68" s="1096"/>
      <c r="L68" s="1094"/>
    </row>
    <row r="69" spans="1:75" ht="18" customHeight="1">
      <c r="A69" s="1158" t="s">
        <v>326</v>
      </c>
      <c r="B69" s="1159" t="s">
        <v>334</v>
      </c>
      <c r="C69" s="1160">
        <f>5.4-5.29</f>
        <v>0.11000000000000032</v>
      </c>
      <c r="D69" s="1189">
        <f>'Schedule II-Redetermination'!D75</f>
        <v>0</v>
      </c>
      <c r="E69" s="1184">
        <f>+D69+E22</f>
        <v>0</v>
      </c>
      <c r="F69" s="1163">
        <f t="shared" ref="F69:F71" si="22">+E69*C69</f>
        <v>0</v>
      </c>
      <c r="G69" s="1161"/>
      <c r="H69" s="1162">
        <f>+G69+H22</f>
        <v>0</v>
      </c>
      <c r="I69" s="1163">
        <f>+H69*C69</f>
        <v>0</v>
      </c>
      <c r="J69" s="1161"/>
      <c r="K69" s="1162">
        <f>+J69+K22</f>
        <v>0</v>
      </c>
      <c r="L69" s="1163">
        <f>+K69*C69</f>
        <v>0</v>
      </c>
    </row>
    <row r="70" spans="1:75" ht="7.15" customHeight="1">
      <c r="A70" s="1072"/>
      <c r="B70" s="1093"/>
      <c r="C70" s="1123"/>
      <c r="D70" s="1190"/>
      <c r="E70" s="1183"/>
      <c r="F70" s="1094"/>
      <c r="G70" s="1173"/>
      <c r="H70" s="1096"/>
      <c r="I70" s="1094"/>
      <c r="J70" s="1173"/>
      <c r="K70" s="1096"/>
      <c r="L70" s="1094"/>
    </row>
    <row r="71" spans="1:75" ht="18" customHeight="1">
      <c r="A71" s="1158" t="s">
        <v>327</v>
      </c>
      <c r="B71" s="1159" t="s">
        <v>327</v>
      </c>
      <c r="C71" s="1160">
        <f>4.35-4.35</f>
        <v>0</v>
      </c>
      <c r="D71" s="1188">
        <f>'Schedule II-Redetermination'!D77</f>
        <v>0</v>
      </c>
      <c r="E71" s="1184">
        <f>+D71+E24</f>
        <v>0</v>
      </c>
      <c r="F71" s="1163">
        <f t="shared" si="22"/>
        <v>0</v>
      </c>
      <c r="G71" s="1161"/>
      <c r="H71" s="1162">
        <f>+G71+H24</f>
        <v>0</v>
      </c>
      <c r="I71" s="1163">
        <f>+H71*C71</f>
        <v>0</v>
      </c>
      <c r="J71" s="1161"/>
      <c r="K71" s="1162">
        <f>+J71+K24</f>
        <v>0</v>
      </c>
      <c r="L71" s="1163">
        <f>+K71*C71</f>
        <v>0</v>
      </c>
    </row>
    <row r="72" spans="1:75" ht="6" customHeight="1">
      <c r="A72" s="1072"/>
      <c r="B72" s="1093"/>
      <c r="C72" s="1123"/>
      <c r="D72" s="1188"/>
      <c r="E72" s="1183"/>
      <c r="F72" s="1094"/>
      <c r="G72" s="1172"/>
      <c r="H72" s="1096"/>
      <c r="I72" s="1094"/>
      <c r="J72" s="1172"/>
      <c r="K72" s="1096"/>
      <c r="L72" s="1094"/>
    </row>
    <row r="73" spans="1:75" ht="18" customHeight="1">
      <c r="A73" s="1165" t="s">
        <v>397</v>
      </c>
      <c r="B73" s="1166" t="s">
        <v>399</v>
      </c>
      <c r="C73" s="1160">
        <f t="shared" ref="C73:C74" si="23">3.1-2.86</f>
        <v>0.24000000000000021</v>
      </c>
      <c r="D73" s="1187">
        <f>'Schedule II-Redetermination'!D79</f>
        <v>0</v>
      </c>
      <c r="E73" s="1184">
        <f t="shared" ref="E73:E74" si="24">+D73+E26</f>
        <v>0</v>
      </c>
      <c r="F73" s="1163">
        <f t="shared" ref="F73:F74" si="25">+E73*C73</f>
        <v>0</v>
      </c>
      <c r="G73" s="1161"/>
      <c r="H73" s="1162">
        <f t="shared" ref="H73:H74" si="26">+G73+H26</f>
        <v>0</v>
      </c>
      <c r="I73" s="1163">
        <f t="shared" ref="I73:I74" si="27">+H73*C73</f>
        <v>0</v>
      </c>
      <c r="J73" s="1161"/>
      <c r="K73" s="1162">
        <f t="shared" ref="K73:K74" si="28">+J73+K26</f>
        <v>0</v>
      </c>
      <c r="L73" s="1163">
        <f t="shared" ref="L73:L74" si="29">+K73*C73</f>
        <v>0</v>
      </c>
    </row>
    <row r="74" spans="1:75" ht="18" customHeight="1">
      <c r="A74" s="1072"/>
      <c r="B74" s="1093" t="s">
        <v>398</v>
      </c>
      <c r="C74" s="1160">
        <f t="shared" si="23"/>
        <v>0.24000000000000021</v>
      </c>
      <c r="D74" s="1189">
        <f>'Schedule II-Redetermination'!D80</f>
        <v>0</v>
      </c>
      <c r="E74" s="1182">
        <f t="shared" si="24"/>
        <v>0</v>
      </c>
      <c r="F74" s="1092">
        <f t="shared" si="25"/>
        <v>0</v>
      </c>
      <c r="G74" s="1138"/>
      <c r="H74" s="1095">
        <f t="shared" si="26"/>
        <v>0</v>
      </c>
      <c r="I74" s="1092">
        <f t="shared" si="27"/>
        <v>0</v>
      </c>
      <c r="J74" s="1138"/>
      <c r="K74" s="1095">
        <f t="shared" si="28"/>
        <v>0</v>
      </c>
      <c r="L74" s="1092">
        <f t="shared" si="29"/>
        <v>0</v>
      </c>
    </row>
    <row r="75" spans="1:75" ht="8.4499999999999993" customHeight="1">
      <c r="A75" s="1072"/>
      <c r="B75" s="1093"/>
      <c r="C75" s="1123"/>
      <c r="D75" s="1186"/>
      <c r="E75" s="1096"/>
      <c r="F75" s="1157"/>
      <c r="G75" s="1130"/>
      <c r="H75" s="1096"/>
      <c r="I75" s="1157"/>
      <c r="J75" s="1130"/>
      <c r="K75" s="1096"/>
      <c r="L75" s="1157"/>
    </row>
    <row r="76" spans="1:75" ht="18" customHeight="1">
      <c r="A76" s="1167" t="s">
        <v>400</v>
      </c>
      <c r="B76" s="1166"/>
      <c r="C76" s="1168"/>
      <c r="D76" s="1169"/>
      <c r="E76" s="1170"/>
      <c r="F76" s="1171"/>
      <c r="G76" s="1169"/>
      <c r="H76" s="1170"/>
      <c r="I76" s="1171"/>
      <c r="J76" s="1169"/>
      <c r="K76" s="1170"/>
      <c r="L76" s="1171"/>
    </row>
    <row r="77" spans="1:75" ht="8.4499999999999993" customHeight="1">
      <c r="A77" s="1072"/>
      <c r="B77" s="1093"/>
      <c r="C77" s="1123"/>
      <c r="D77" s="1130"/>
      <c r="E77" s="1096"/>
      <c r="F77" s="1094"/>
      <c r="G77" s="1130"/>
      <c r="H77" s="1096"/>
      <c r="I77" s="1094"/>
      <c r="J77" s="1130"/>
      <c r="K77" s="1096"/>
      <c r="L77" s="1094"/>
    </row>
    <row r="78" spans="1:75" s="18" customFormat="1" ht="18" customHeight="1" thickBot="1">
      <c r="A78" s="1074" t="s">
        <v>342</v>
      </c>
      <c r="B78" s="1075"/>
      <c r="C78" s="1076"/>
      <c r="D78" s="1131"/>
      <c r="E78" s="1077"/>
      <c r="F78" s="1098">
        <f>SUM(F58:F77)</f>
        <v>0</v>
      </c>
      <c r="G78" s="1131"/>
      <c r="H78" s="1077"/>
      <c r="I78" s="1098">
        <f>SUM(I58:I77)</f>
        <v>0</v>
      </c>
      <c r="J78" s="1131"/>
      <c r="K78" s="1077"/>
      <c r="L78" s="1098">
        <f>SUM(L58:L77)</f>
        <v>0</v>
      </c>
      <c r="M78" s="31"/>
      <c r="N78" s="31"/>
      <c r="O78" s="31"/>
      <c r="P78" s="31"/>
      <c r="Q78" s="31"/>
      <c r="R78" s="31"/>
      <c r="S78" s="31"/>
      <c r="T78" s="31"/>
      <c r="U78" s="31"/>
      <c r="V78" s="31"/>
      <c r="W78" s="31"/>
      <c r="X78" s="31"/>
      <c r="Y78" s="31"/>
      <c r="Z78" s="31"/>
      <c r="AA78" s="31"/>
      <c r="AB78" s="31"/>
      <c r="AC78" s="31"/>
      <c r="AD78" s="31"/>
      <c r="AE78" s="31"/>
      <c r="AF78" s="31"/>
      <c r="AG78" s="31"/>
      <c r="AH78" s="31"/>
      <c r="AI78" s="31"/>
      <c r="AJ78" s="31"/>
      <c r="AK78" s="31"/>
      <c r="AL78" s="31"/>
      <c r="AM78" s="31"/>
      <c r="AN78" s="31"/>
      <c r="AO78" s="31"/>
      <c r="AP78" s="31"/>
      <c r="AQ78" s="31"/>
      <c r="AR78" s="31"/>
      <c r="AS78" s="31"/>
      <c r="AT78" s="31"/>
      <c r="AU78" s="31"/>
      <c r="AV78" s="31"/>
      <c r="AW78" s="31"/>
      <c r="AX78" s="31"/>
      <c r="AY78" s="31"/>
      <c r="AZ78" s="31"/>
      <c r="BA78" s="31"/>
      <c r="BB78" s="31"/>
      <c r="BC78" s="31"/>
      <c r="BD78" s="31"/>
      <c r="BE78" s="31"/>
      <c r="BF78" s="31"/>
      <c r="BG78" s="31"/>
      <c r="BH78" s="31"/>
      <c r="BI78" s="31"/>
      <c r="BJ78" s="31"/>
      <c r="BK78" s="31"/>
      <c r="BL78" s="31"/>
      <c r="BM78" s="31"/>
      <c r="BN78" s="31"/>
      <c r="BO78" s="31"/>
      <c r="BP78" s="31"/>
      <c r="BQ78" s="31"/>
      <c r="BR78" s="31"/>
      <c r="BS78" s="31"/>
      <c r="BT78" s="31"/>
      <c r="BU78" s="31"/>
      <c r="BV78" s="31"/>
      <c r="BW78" s="31"/>
    </row>
    <row r="79" spans="1:75" ht="10.9" hidden="1" customHeight="1">
      <c r="A79" s="1089"/>
      <c r="B79" s="1090"/>
      <c r="C79" s="1099"/>
      <c r="D79" s="1132"/>
      <c r="E79" s="1091"/>
      <c r="F79" s="1100"/>
      <c r="G79" s="1132"/>
      <c r="H79" s="1091"/>
      <c r="I79" s="1100"/>
      <c r="J79" s="1132"/>
      <c r="K79" s="1091"/>
      <c r="L79" s="1100"/>
    </row>
    <row r="80" spans="1:75" ht="18" hidden="1" customHeight="1">
      <c r="A80" s="1086" t="s">
        <v>335</v>
      </c>
      <c r="B80" s="1087"/>
      <c r="C80" s="1101"/>
      <c r="D80" s="1133"/>
      <c r="E80" s="1088"/>
      <c r="F80" s="1102">
        <f>+'Schedule I MH'!F144</f>
        <v>0</v>
      </c>
      <c r="G80" s="1133"/>
      <c r="H80" s="1088"/>
      <c r="I80" s="1102">
        <f>+'Schedule I MH'!K144</f>
        <v>0</v>
      </c>
      <c r="J80" s="1133"/>
      <c r="K80" s="1088"/>
      <c r="L80" s="1102">
        <f>+'Schedule I MH'!P144</f>
        <v>0</v>
      </c>
    </row>
    <row r="81" spans="1:75" ht="5.45" hidden="1" customHeight="1">
      <c r="A81" s="1078"/>
      <c r="B81" s="1079"/>
      <c r="C81" s="1103"/>
      <c r="D81" s="1134"/>
      <c r="E81" s="1080"/>
      <c r="F81" s="1094"/>
      <c r="G81" s="1134"/>
      <c r="H81" s="1080"/>
      <c r="I81" s="1094"/>
      <c r="J81" s="1134"/>
      <c r="K81" s="1080"/>
      <c r="L81" s="1094"/>
    </row>
    <row r="82" spans="1:75" ht="18" hidden="1" customHeight="1">
      <c r="A82" s="1086" t="s">
        <v>343</v>
      </c>
      <c r="B82" s="1087"/>
      <c r="C82" s="1101"/>
      <c r="D82" s="1133"/>
      <c r="E82" s="1088"/>
      <c r="F82" s="1102">
        <f>+IF(F78&lt;F80,F78,F80)</f>
        <v>0</v>
      </c>
      <c r="G82" s="1133"/>
      <c r="H82" s="1088"/>
      <c r="I82" s="1102">
        <f>+IF(I78&lt;I80,I78,I80)</f>
        <v>0</v>
      </c>
      <c r="J82" s="1133"/>
      <c r="K82" s="1088"/>
      <c r="L82" s="1102">
        <f>+IF(L78&lt;L80,L78,L80)</f>
        <v>0</v>
      </c>
    </row>
    <row r="83" spans="1:75" ht="5.45" hidden="1" customHeight="1">
      <c r="A83" s="1078"/>
      <c r="B83" s="1079"/>
      <c r="C83" s="1103"/>
      <c r="D83" s="1134"/>
      <c r="E83" s="1080"/>
      <c r="F83" s="1094"/>
      <c r="G83" s="1134"/>
      <c r="H83" s="1080"/>
      <c r="I83" s="1094"/>
      <c r="J83" s="1134"/>
      <c r="K83" s="1080"/>
      <c r="L83" s="1094"/>
    </row>
    <row r="84" spans="1:75" ht="18" hidden="1" customHeight="1">
      <c r="A84" s="1086" t="s">
        <v>336</v>
      </c>
      <c r="B84" s="1087"/>
      <c r="C84" s="1101"/>
      <c r="D84" s="1133"/>
      <c r="E84" s="1088"/>
      <c r="F84" s="1163">
        <f>+F39</f>
        <v>0</v>
      </c>
      <c r="G84" s="1133"/>
      <c r="H84" s="1088"/>
      <c r="I84" s="1163">
        <f>+I39</f>
        <v>0</v>
      </c>
      <c r="J84" s="1133"/>
      <c r="K84" s="1088"/>
      <c r="L84" s="1163">
        <f>+L39</f>
        <v>0</v>
      </c>
    </row>
    <row r="85" spans="1:75" ht="18" hidden="1" customHeight="1">
      <c r="A85" s="1078"/>
      <c r="B85" s="1079"/>
      <c r="C85" s="1103"/>
      <c r="D85" s="1134"/>
      <c r="E85" s="1080"/>
      <c r="F85" s="1094"/>
      <c r="G85" s="1134"/>
      <c r="H85" s="1080"/>
      <c r="I85" s="1094"/>
      <c r="J85" s="1134"/>
      <c r="K85" s="1080"/>
      <c r="L85" s="1094"/>
    </row>
    <row r="86" spans="1:75" s="18" customFormat="1" ht="18" hidden="1" customHeight="1" thickBot="1">
      <c r="A86" s="1081" t="s">
        <v>337</v>
      </c>
      <c r="B86" s="1082"/>
      <c r="C86" s="1104"/>
      <c r="D86" s="1135"/>
      <c r="E86" s="1083"/>
      <c r="F86" s="1105">
        <f>+F82-F84</f>
        <v>0</v>
      </c>
      <c r="G86" s="1135"/>
      <c r="H86" s="1083"/>
      <c r="I86" s="1105">
        <f>+I82-I84</f>
        <v>0</v>
      </c>
      <c r="J86" s="1135"/>
      <c r="K86" s="1083"/>
      <c r="L86" s="1105">
        <f>+L82-L84</f>
        <v>0</v>
      </c>
      <c r="M86" s="31"/>
      <c r="N86" s="31"/>
      <c r="O86" s="31"/>
      <c r="P86" s="31"/>
      <c r="Q86" s="31"/>
      <c r="R86" s="31"/>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c r="BA86" s="31"/>
      <c r="BB86" s="31"/>
      <c r="BC86" s="31"/>
      <c r="BD86" s="31"/>
      <c r="BE86" s="31"/>
      <c r="BF86" s="31"/>
      <c r="BG86" s="31"/>
      <c r="BH86" s="31"/>
      <c r="BI86" s="31"/>
      <c r="BJ86" s="31"/>
      <c r="BK86" s="31"/>
      <c r="BL86" s="31"/>
      <c r="BM86" s="31"/>
      <c r="BN86" s="31"/>
      <c r="BO86" s="31"/>
      <c r="BP86" s="31"/>
      <c r="BQ86" s="31"/>
      <c r="BR86" s="31"/>
      <c r="BS86" s="31"/>
      <c r="BT86" s="31"/>
      <c r="BU86" s="31"/>
      <c r="BV86" s="31"/>
      <c r="BW86" s="31"/>
    </row>
    <row r="87" spans="1:75">
      <c r="A87" s="1085" t="s">
        <v>339</v>
      </c>
      <c r="B87" s="342"/>
      <c r="C87" s="1106"/>
      <c r="D87" s="1128"/>
      <c r="E87" s="342"/>
      <c r="F87" s="1106"/>
    </row>
    <row r="88" spans="1:75">
      <c r="A88" s="1085" t="s">
        <v>401</v>
      </c>
      <c r="B88" s="342"/>
      <c r="C88" s="1106"/>
      <c r="D88" s="1128"/>
      <c r="E88" s="342"/>
      <c r="F88" s="1106"/>
    </row>
    <row r="89" spans="1:75" ht="14.45" customHeight="1">
      <c r="A89" s="52" t="str">
        <f>A42</f>
        <v>Certification of Exclusion and Debarment (Article 8)</v>
      </c>
      <c r="B89" s="342"/>
      <c r="C89" s="1143"/>
      <c r="D89" s="1128"/>
      <c r="E89" s="342"/>
      <c r="F89" s="1106"/>
    </row>
    <row r="90" spans="1:75" ht="94.15" customHeight="1">
      <c r="A90" s="1455" t="s">
        <v>344</v>
      </c>
      <c r="B90" s="1455"/>
      <c r="C90" s="1455"/>
      <c r="D90" s="1128"/>
      <c r="E90" s="342"/>
      <c r="F90" s="1106"/>
    </row>
    <row r="91" spans="1:75" ht="14.45" customHeight="1">
      <c r="A91" s="1144"/>
      <c r="B91" s="1145"/>
      <c r="C91" s="1146"/>
      <c r="D91" s="1147"/>
      <c r="E91" s="1176"/>
      <c r="F91" s="1148"/>
    </row>
    <row r="92" spans="1:75" ht="13.15" customHeight="1">
      <c r="A92" s="1149" t="s">
        <v>79</v>
      </c>
      <c r="B92" s="23"/>
      <c r="C92" s="1146"/>
      <c r="D92" s="1150" t="s">
        <v>154</v>
      </c>
      <c r="E92" s="23"/>
      <c r="F92" s="1146"/>
    </row>
    <row r="93" spans="1:75" ht="19.899999999999999" customHeight="1">
      <c r="A93" s="1144"/>
      <c r="B93" s="1145"/>
      <c r="C93" s="1146"/>
      <c r="D93" s="1147"/>
      <c r="E93" s="1145"/>
      <c r="F93" s="1148"/>
    </row>
    <row r="94" spans="1:75">
      <c r="A94" s="1149" t="s">
        <v>80</v>
      </c>
      <c r="B94" s="23"/>
      <c r="C94" s="1146"/>
      <c r="D94" s="1150" t="s">
        <v>81</v>
      </c>
      <c r="E94" s="23"/>
      <c r="F94" s="1146"/>
    </row>
    <row r="95" spans="1:75">
      <c r="A95" s="825" t="s">
        <v>289</v>
      </c>
      <c r="B95" s="97"/>
    </row>
    <row r="96" spans="1:75">
      <c r="A96" s="106" t="s">
        <v>290</v>
      </c>
      <c r="B96" s="97"/>
    </row>
    <row r="98" spans="1:75">
      <c r="A98" s="18" t="s">
        <v>341</v>
      </c>
    </row>
    <row r="99" spans="1:75">
      <c r="A99" s="350" t="s">
        <v>21</v>
      </c>
      <c r="B99" s="1453" t="str">
        <f>+B52</f>
        <v>Contractor Name</v>
      </c>
      <c r="C99" s="1453"/>
      <c r="E99" s="404" t="s">
        <v>90</v>
      </c>
      <c r="F99" s="1119">
        <f>+'Schedule I MH'!H154</f>
        <v>0</v>
      </c>
      <c r="G99" s="1136"/>
      <c r="H99" s="404" t="s">
        <v>90</v>
      </c>
      <c r="I99" s="1119">
        <f>+F99</f>
        <v>0</v>
      </c>
      <c r="K99" s="404" t="s">
        <v>90</v>
      </c>
      <c r="L99" s="1119">
        <f>+I99</f>
        <v>0</v>
      </c>
    </row>
    <row r="100" spans="1:75">
      <c r="A100" s="350" t="s">
        <v>20</v>
      </c>
      <c r="B100" s="432" t="str">
        <f>+B53</f>
        <v>Contract Number</v>
      </c>
      <c r="C100" s="1124"/>
      <c r="E100" s="356" t="s">
        <v>340</v>
      </c>
      <c r="F100" s="1109">
        <f>+'Schedule I MH'!F155</f>
        <v>45108</v>
      </c>
      <c r="H100" s="356" t="s">
        <v>340</v>
      </c>
      <c r="I100" s="1109">
        <f>+F100</f>
        <v>45108</v>
      </c>
      <c r="K100" s="356" t="s">
        <v>340</v>
      </c>
      <c r="L100" s="1109">
        <f>+I100</f>
        <v>45108</v>
      </c>
    </row>
    <row r="101" spans="1:75">
      <c r="B101" s="1107"/>
      <c r="C101" s="1125"/>
      <c r="E101" s="1108" t="s">
        <v>151</v>
      </c>
      <c r="F101" s="412">
        <f>+'Schedule I MH'!H155</f>
        <v>45199</v>
      </c>
      <c r="H101" s="1108" t="s">
        <v>151</v>
      </c>
      <c r="I101" s="412">
        <f>+F101</f>
        <v>45199</v>
      </c>
      <c r="K101" s="1108" t="s">
        <v>151</v>
      </c>
      <c r="L101" s="412">
        <f>+I101</f>
        <v>45199</v>
      </c>
    </row>
    <row r="102" spans="1:75" ht="13.5" thickBot="1">
      <c r="B102" s="342"/>
      <c r="C102" s="1106"/>
      <c r="D102" s="1128"/>
      <c r="E102" s="342"/>
      <c r="F102" s="1106"/>
    </row>
    <row r="103" spans="1:75" ht="14.25" thickTop="1" thickBot="1">
      <c r="B103" s="342"/>
      <c r="C103" s="1106"/>
      <c r="D103" s="1450" t="str">
        <f>'Schedule I MH'!$D$158</f>
        <v>Program Name 1</v>
      </c>
      <c r="E103" s="1451"/>
      <c r="F103" s="1452"/>
      <c r="G103" s="1450" t="str">
        <f>'Schedule I MH'!$I$158</f>
        <v>Program Name 2</v>
      </c>
      <c r="H103" s="1451"/>
      <c r="I103" s="1452"/>
      <c r="J103" s="1450" t="str">
        <f>'Schedule I MH'!$N$158</f>
        <v>Program Name 3</v>
      </c>
      <c r="K103" s="1451"/>
      <c r="L103" s="1452"/>
    </row>
    <row r="104" spans="1:75" ht="39.75" thickTop="1" thickBot="1">
      <c r="A104" s="1110" t="s">
        <v>330</v>
      </c>
      <c r="B104" s="1111" t="s">
        <v>316</v>
      </c>
      <c r="C104" s="1112" t="s">
        <v>329</v>
      </c>
      <c r="D104" s="1129" t="s">
        <v>338</v>
      </c>
      <c r="E104" s="1113" t="s">
        <v>331</v>
      </c>
      <c r="F104" s="1114" t="s">
        <v>332</v>
      </c>
      <c r="G104" s="1129" t="s">
        <v>338</v>
      </c>
      <c r="H104" s="1113" t="s">
        <v>331</v>
      </c>
      <c r="I104" s="1114" t="s">
        <v>332</v>
      </c>
      <c r="J104" s="1129" t="s">
        <v>338</v>
      </c>
      <c r="K104" s="1113" t="s">
        <v>331</v>
      </c>
      <c r="L104" s="1114" t="s">
        <v>332</v>
      </c>
    </row>
    <row r="105" spans="1:75" s="1070" customFormat="1" ht="18" customHeight="1" thickTop="1">
      <c r="A105" s="1115" t="s">
        <v>328</v>
      </c>
      <c r="B105" s="1116" t="s">
        <v>317</v>
      </c>
      <c r="C105" s="1121">
        <f>2.4-2.21</f>
        <v>0.18999999999999995</v>
      </c>
      <c r="D105" s="1137">
        <f>'Schedule II-Redetermination'!D117</f>
        <v>0</v>
      </c>
      <c r="E105" s="1117">
        <f>+D105+E58</f>
        <v>0</v>
      </c>
      <c r="F105" s="1118">
        <f>+E105*C105</f>
        <v>0</v>
      </c>
      <c r="G105" s="1137"/>
      <c r="H105" s="1117">
        <f>+G105+H58</f>
        <v>0</v>
      </c>
      <c r="I105" s="1118">
        <f>+H105*C105</f>
        <v>0</v>
      </c>
      <c r="J105" s="1137"/>
      <c r="K105" s="1117">
        <f>+J105+K58</f>
        <v>0</v>
      </c>
      <c r="L105" s="1118">
        <f>+K105*C105</f>
        <v>0</v>
      </c>
      <c r="M105" s="1151"/>
      <c r="N105" s="1151"/>
      <c r="O105" s="1151"/>
      <c r="P105" s="1151"/>
      <c r="Q105" s="1151"/>
      <c r="R105" s="1151"/>
      <c r="S105" s="1151"/>
      <c r="T105" s="1151"/>
      <c r="U105" s="1151"/>
      <c r="V105" s="1151"/>
      <c r="W105" s="1151"/>
      <c r="X105" s="1151"/>
      <c r="Y105" s="1151"/>
      <c r="Z105" s="1151"/>
      <c r="AA105" s="1151"/>
      <c r="AB105" s="1151"/>
      <c r="AC105" s="1151"/>
      <c r="AD105" s="1151"/>
      <c r="AE105" s="1151"/>
      <c r="AF105" s="1151"/>
      <c r="AG105" s="1151"/>
      <c r="AH105" s="1151"/>
      <c r="AI105" s="1151"/>
      <c r="AJ105" s="1151"/>
      <c r="AK105" s="1151"/>
      <c r="AL105" s="1151"/>
      <c r="AM105" s="1151"/>
      <c r="AN105" s="1151"/>
      <c r="AO105" s="1151"/>
      <c r="AP105" s="1151"/>
      <c r="AQ105" s="1151"/>
      <c r="AR105" s="1151"/>
      <c r="AS105" s="1151"/>
      <c r="AT105" s="1151"/>
      <c r="AU105" s="1151"/>
      <c r="AV105" s="1151"/>
      <c r="AW105" s="1151"/>
      <c r="AX105" s="1151"/>
      <c r="AY105" s="1151"/>
      <c r="AZ105" s="1151"/>
      <c r="BA105" s="1151"/>
      <c r="BB105" s="1151"/>
      <c r="BC105" s="1151"/>
      <c r="BD105" s="1151"/>
      <c r="BE105" s="1151"/>
      <c r="BF105" s="1151"/>
      <c r="BG105" s="1151"/>
      <c r="BH105" s="1151"/>
      <c r="BI105" s="1151"/>
      <c r="BJ105" s="1151"/>
      <c r="BK105" s="1151"/>
      <c r="BL105" s="1151"/>
      <c r="BM105" s="1151"/>
      <c r="BN105" s="1151"/>
      <c r="BO105" s="1151"/>
      <c r="BP105" s="1151"/>
      <c r="BQ105" s="1151"/>
      <c r="BR105" s="1151"/>
      <c r="BS105" s="1151"/>
      <c r="BT105" s="1151"/>
      <c r="BU105" s="1151"/>
      <c r="BV105" s="1151"/>
      <c r="BW105" s="1151"/>
    </row>
    <row r="106" spans="1:75" ht="18" customHeight="1">
      <c r="A106" s="1071"/>
      <c r="B106" s="1097" t="s">
        <v>333</v>
      </c>
      <c r="C106" s="1122">
        <f>2.4-2.21</f>
        <v>0.18999999999999995</v>
      </c>
      <c r="D106" s="1138">
        <f>'Schedule II-Redetermination'!D118</f>
        <v>0</v>
      </c>
      <c r="E106" s="1095">
        <f>+D106+E59</f>
        <v>0</v>
      </c>
      <c r="F106" s="1092">
        <f t="shared" ref="F106" si="30">+E106*C106</f>
        <v>0</v>
      </c>
      <c r="G106" s="1138"/>
      <c r="H106" s="1095">
        <f>+G106+H59</f>
        <v>0</v>
      </c>
      <c r="I106" s="1092">
        <f>+H106*C106</f>
        <v>0</v>
      </c>
      <c r="J106" s="1138"/>
      <c r="K106" s="1095">
        <f>+J106+K59</f>
        <v>0</v>
      </c>
      <c r="L106" s="1092">
        <f>+K106*C106</f>
        <v>0</v>
      </c>
    </row>
    <row r="107" spans="1:75" ht="7.15" customHeight="1">
      <c r="A107" s="1072"/>
      <c r="B107" s="1164"/>
      <c r="C107" s="1123"/>
      <c r="D107" s="1173"/>
      <c r="E107" s="1096"/>
      <c r="F107" s="1094"/>
      <c r="G107" s="1173"/>
      <c r="H107" s="1096"/>
      <c r="I107" s="1094"/>
      <c r="J107" s="1173"/>
      <c r="K107" s="1096"/>
      <c r="L107" s="1094"/>
    </row>
    <row r="108" spans="1:75" ht="18" customHeight="1">
      <c r="A108" s="1158" t="s">
        <v>321</v>
      </c>
      <c r="B108" s="1159" t="s">
        <v>318</v>
      </c>
      <c r="C108" s="1160">
        <f>3.1-2.86</f>
        <v>0.24000000000000021</v>
      </c>
      <c r="D108" s="1161">
        <f>'Schedule II-Redetermination'!D120</f>
        <v>0</v>
      </c>
      <c r="E108" s="1162">
        <f t="shared" ref="E108:E114" si="31">+D108+E61</f>
        <v>0</v>
      </c>
      <c r="F108" s="1163">
        <f t="shared" ref="F108:F114" si="32">+E108*C108</f>
        <v>0</v>
      </c>
      <c r="G108" s="1161"/>
      <c r="H108" s="1162">
        <f t="shared" ref="H108:H114" si="33">+G108+H61</f>
        <v>0</v>
      </c>
      <c r="I108" s="1163">
        <f t="shared" ref="I108:I114" si="34">+H108*C108</f>
        <v>0</v>
      </c>
      <c r="J108" s="1161"/>
      <c r="K108" s="1162">
        <f t="shared" ref="K108:K114" si="35">+J108+K61</f>
        <v>0</v>
      </c>
      <c r="L108" s="1163">
        <f t="shared" ref="L108:L114" si="36">+K108*C108</f>
        <v>0</v>
      </c>
    </row>
    <row r="109" spans="1:75" ht="18" customHeight="1">
      <c r="A109" s="1071"/>
      <c r="B109" s="1097" t="s">
        <v>319</v>
      </c>
      <c r="C109" s="1160">
        <f t="shared" ref="C109:C114" si="37">3.1-2.86</f>
        <v>0.24000000000000021</v>
      </c>
      <c r="D109" s="1161">
        <f>'Schedule II-Redetermination'!D121</f>
        <v>0</v>
      </c>
      <c r="E109" s="1095">
        <f t="shared" si="31"/>
        <v>0</v>
      </c>
      <c r="F109" s="1092">
        <f t="shared" si="32"/>
        <v>0</v>
      </c>
      <c r="G109" s="1138"/>
      <c r="H109" s="1095">
        <f t="shared" si="33"/>
        <v>0</v>
      </c>
      <c r="I109" s="1092">
        <f t="shared" si="34"/>
        <v>0</v>
      </c>
      <c r="J109" s="1138"/>
      <c r="K109" s="1095">
        <f t="shared" si="35"/>
        <v>0</v>
      </c>
      <c r="L109" s="1092">
        <f t="shared" si="36"/>
        <v>0</v>
      </c>
    </row>
    <row r="110" spans="1:75" ht="18" customHeight="1">
      <c r="A110" s="1071"/>
      <c r="B110" s="1097" t="s">
        <v>320</v>
      </c>
      <c r="C110" s="1160">
        <f t="shared" si="37"/>
        <v>0.24000000000000021</v>
      </c>
      <c r="D110" s="1161">
        <f>'Schedule II-Redetermination'!D122</f>
        <v>0</v>
      </c>
      <c r="E110" s="1095">
        <f t="shared" si="31"/>
        <v>0</v>
      </c>
      <c r="F110" s="1092">
        <f t="shared" si="32"/>
        <v>0</v>
      </c>
      <c r="G110" s="1138"/>
      <c r="H110" s="1095">
        <f t="shared" si="33"/>
        <v>0</v>
      </c>
      <c r="I110" s="1092">
        <f t="shared" si="34"/>
        <v>0</v>
      </c>
      <c r="J110" s="1138"/>
      <c r="K110" s="1095">
        <f t="shared" si="35"/>
        <v>0</v>
      </c>
      <c r="L110" s="1092">
        <f t="shared" si="36"/>
        <v>0</v>
      </c>
    </row>
    <row r="111" spans="1:75" ht="18" customHeight="1">
      <c r="A111" s="1071"/>
      <c r="B111" s="1097" t="s">
        <v>322</v>
      </c>
      <c r="C111" s="1160">
        <f t="shared" si="37"/>
        <v>0.24000000000000021</v>
      </c>
      <c r="D111" s="1161">
        <f>'Schedule II-Redetermination'!D123</f>
        <v>0</v>
      </c>
      <c r="E111" s="1095">
        <f t="shared" si="31"/>
        <v>0</v>
      </c>
      <c r="F111" s="1092">
        <f t="shared" si="32"/>
        <v>0</v>
      </c>
      <c r="G111" s="1138"/>
      <c r="H111" s="1095">
        <f t="shared" si="33"/>
        <v>0</v>
      </c>
      <c r="I111" s="1092">
        <f t="shared" si="34"/>
        <v>0</v>
      </c>
      <c r="J111" s="1138"/>
      <c r="K111" s="1095">
        <f t="shared" si="35"/>
        <v>0</v>
      </c>
      <c r="L111" s="1092">
        <f t="shared" si="36"/>
        <v>0</v>
      </c>
    </row>
    <row r="112" spans="1:75" ht="18" customHeight="1">
      <c r="A112" s="1071"/>
      <c r="B112" s="1097" t="s">
        <v>323</v>
      </c>
      <c r="C112" s="1160">
        <f t="shared" si="37"/>
        <v>0.24000000000000021</v>
      </c>
      <c r="D112" s="1161">
        <f>'Schedule II-Redetermination'!D124</f>
        <v>0</v>
      </c>
      <c r="E112" s="1095">
        <f t="shared" si="31"/>
        <v>0</v>
      </c>
      <c r="F112" s="1092">
        <f t="shared" si="32"/>
        <v>0</v>
      </c>
      <c r="G112" s="1138"/>
      <c r="H112" s="1095">
        <f t="shared" si="33"/>
        <v>0</v>
      </c>
      <c r="I112" s="1092">
        <f t="shared" si="34"/>
        <v>0</v>
      </c>
      <c r="J112" s="1138"/>
      <c r="K112" s="1095">
        <f t="shared" si="35"/>
        <v>0</v>
      </c>
      <c r="L112" s="1092">
        <f t="shared" si="36"/>
        <v>0</v>
      </c>
    </row>
    <row r="113" spans="1:75" ht="18" customHeight="1">
      <c r="A113" s="1071"/>
      <c r="B113" s="1097" t="s">
        <v>324</v>
      </c>
      <c r="C113" s="1160">
        <f t="shared" si="37"/>
        <v>0.24000000000000021</v>
      </c>
      <c r="D113" s="1161">
        <f>'Schedule II-Redetermination'!D125</f>
        <v>0</v>
      </c>
      <c r="E113" s="1095">
        <f t="shared" si="31"/>
        <v>0</v>
      </c>
      <c r="F113" s="1092">
        <f t="shared" si="32"/>
        <v>0</v>
      </c>
      <c r="G113" s="1138"/>
      <c r="H113" s="1095">
        <f t="shared" si="33"/>
        <v>0</v>
      </c>
      <c r="I113" s="1092">
        <f t="shared" si="34"/>
        <v>0</v>
      </c>
      <c r="J113" s="1138"/>
      <c r="K113" s="1095">
        <f t="shared" si="35"/>
        <v>0</v>
      </c>
      <c r="L113" s="1092">
        <f t="shared" si="36"/>
        <v>0</v>
      </c>
    </row>
    <row r="114" spans="1:75" ht="18" customHeight="1">
      <c r="A114" s="1071"/>
      <c r="B114" s="1097" t="s">
        <v>325</v>
      </c>
      <c r="C114" s="1160">
        <f t="shared" si="37"/>
        <v>0.24000000000000021</v>
      </c>
      <c r="D114" s="1161">
        <f>'Schedule II-Redetermination'!D126</f>
        <v>0</v>
      </c>
      <c r="E114" s="1095">
        <f t="shared" si="31"/>
        <v>0</v>
      </c>
      <c r="F114" s="1092">
        <f t="shared" si="32"/>
        <v>0</v>
      </c>
      <c r="G114" s="1138"/>
      <c r="H114" s="1095">
        <f t="shared" si="33"/>
        <v>0</v>
      </c>
      <c r="I114" s="1092">
        <f t="shared" si="34"/>
        <v>0</v>
      </c>
      <c r="J114" s="1138"/>
      <c r="K114" s="1095">
        <f t="shared" si="35"/>
        <v>0</v>
      </c>
      <c r="L114" s="1092">
        <f t="shared" si="36"/>
        <v>0</v>
      </c>
    </row>
    <row r="115" spans="1:75" ht="7.15" customHeight="1">
      <c r="A115" s="1072"/>
      <c r="B115" s="1093"/>
      <c r="C115" s="1123"/>
      <c r="D115" s="1161"/>
      <c r="E115" s="1096"/>
      <c r="F115" s="1094"/>
      <c r="G115" s="1173"/>
      <c r="H115" s="1096"/>
      <c r="I115" s="1094"/>
      <c r="J115" s="1173"/>
      <c r="K115" s="1096"/>
      <c r="L115" s="1094"/>
    </row>
    <row r="116" spans="1:75" ht="18" customHeight="1">
      <c r="A116" s="1158" t="s">
        <v>326</v>
      </c>
      <c r="B116" s="1159" t="s">
        <v>334</v>
      </c>
      <c r="C116" s="1160">
        <f>5.4-5.29</f>
        <v>0.11000000000000032</v>
      </c>
      <c r="D116" s="1161">
        <f>'Schedule II-Redetermination'!D128</f>
        <v>0</v>
      </c>
      <c r="E116" s="1162">
        <f>+D116+E69</f>
        <v>0</v>
      </c>
      <c r="F116" s="1163">
        <f t="shared" ref="F116:F118" si="38">+E116*C116</f>
        <v>0</v>
      </c>
      <c r="G116" s="1161"/>
      <c r="H116" s="1162">
        <f>+G116+H69</f>
        <v>0</v>
      </c>
      <c r="I116" s="1163">
        <f>+H116*C116</f>
        <v>0</v>
      </c>
      <c r="J116" s="1161"/>
      <c r="K116" s="1162">
        <f>+J116+K69</f>
        <v>0</v>
      </c>
      <c r="L116" s="1163">
        <f>+K116*C116</f>
        <v>0</v>
      </c>
    </row>
    <row r="117" spans="1:75" ht="7.15" customHeight="1">
      <c r="A117" s="1072"/>
      <c r="B117" s="1093"/>
      <c r="C117" s="1123"/>
      <c r="D117" s="1161"/>
      <c r="E117" s="1096"/>
      <c r="F117" s="1094">
        <f t="shared" si="38"/>
        <v>0</v>
      </c>
      <c r="G117" s="1173"/>
      <c r="H117" s="1096"/>
      <c r="I117" s="1094"/>
      <c r="J117" s="1173"/>
      <c r="K117" s="1096"/>
      <c r="L117" s="1094"/>
    </row>
    <row r="118" spans="1:75" ht="18" customHeight="1">
      <c r="A118" s="1158" t="s">
        <v>327</v>
      </c>
      <c r="B118" s="1159" t="s">
        <v>327</v>
      </c>
      <c r="C118" s="1160">
        <f>4.35-4.35</f>
        <v>0</v>
      </c>
      <c r="D118" s="1161">
        <f>'Schedule II-Redetermination'!D130</f>
        <v>0</v>
      </c>
      <c r="E118" s="1162">
        <f>+D118+E71</f>
        <v>0</v>
      </c>
      <c r="F118" s="1163">
        <f t="shared" si="38"/>
        <v>0</v>
      </c>
      <c r="G118" s="1161"/>
      <c r="H118" s="1162">
        <f>+G118+H71</f>
        <v>0</v>
      </c>
      <c r="I118" s="1163">
        <f>+H118*C118</f>
        <v>0</v>
      </c>
      <c r="J118" s="1161"/>
      <c r="K118" s="1162">
        <f>+J118+K71</f>
        <v>0</v>
      </c>
      <c r="L118" s="1163">
        <f>+K118*C118</f>
        <v>0</v>
      </c>
    </row>
    <row r="119" spans="1:75" ht="6" customHeight="1">
      <c r="A119" s="1072"/>
      <c r="B119" s="1093"/>
      <c r="C119" s="1123"/>
      <c r="D119" s="1161"/>
      <c r="E119" s="1096"/>
      <c r="F119" s="1094"/>
      <c r="G119" s="1172"/>
      <c r="H119" s="1096"/>
      <c r="I119" s="1094"/>
      <c r="J119" s="1172"/>
      <c r="K119" s="1096"/>
      <c r="L119" s="1094"/>
    </row>
    <row r="120" spans="1:75" ht="18" customHeight="1">
      <c r="A120" s="1165" t="s">
        <v>397</v>
      </c>
      <c r="B120" s="1166" t="s">
        <v>399</v>
      </c>
      <c r="C120" s="1160">
        <f t="shared" ref="C120:C121" si="39">3.1-2.86</f>
        <v>0.24000000000000021</v>
      </c>
      <c r="D120" s="1161">
        <f>'Schedule II-Redetermination'!D132</f>
        <v>0</v>
      </c>
      <c r="E120" s="1162">
        <f t="shared" ref="E120:E121" si="40">+D120+E73</f>
        <v>0</v>
      </c>
      <c r="F120" s="1163">
        <f t="shared" ref="F120:F121" si="41">+E120*C120</f>
        <v>0</v>
      </c>
      <c r="G120" s="1161"/>
      <c r="H120" s="1162">
        <f>+G120+H73</f>
        <v>0</v>
      </c>
      <c r="I120" s="1163">
        <f>+H120*C120</f>
        <v>0</v>
      </c>
      <c r="J120" s="1161"/>
      <c r="K120" s="1162">
        <f>+J120+K73</f>
        <v>0</v>
      </c>
      <c r="L120" s="1163">
        <f>+K120*C120</f>
        <v>0</v>
      </c>
    </row>
    <row r="121" spans="1:75" ht="18" customHeight="1">
      <c r="A121" s="1072"/>
      <c r="B121" s="1093" t="s">
        <v>398</v>
      </c>
      <c r="C121" s="1160">
        <f t="shared" si="39"/>
        <v>0.24000000000000021</v>
      </c>
      <c r="D121" s="1161">
        <f>'Schedule II-Redetermination'!D133</f>
        <v>0</v>
      </c>
      <c r="E121" s="1095">
        <f t="shared" si="40"/>
        <v>0</v>
      </c>
      <c r="F121" s="1092">
        <f t="shared" si="41"/>
        <v>0</v>
      </c>
      <c r="G121" s="1138"/>
      <c r="H121" s="1162">
        <f>+G121+H74</f>
        <v>0</v>
      </c>
      <c r="I121" s="1163">
        <f>+H121*C121</f>
        <v>0</v>
      </c>
      <c r="J121" s="1138"/>
      <c r="K121" s="1162">
        <f>+J121+K74</f>
        <v>0</v>
      </c>
      <c r="L121" s="1163">
        <f>+K121*C121</f>
        <v>0</v>
      </c>
    </row>
    <row r="122" spans="1:75" ht="8.4499999999999993" customHeight="1">
      <c r="A122" s="1072"/>
      <c r="B122" s="1093"/>
      <c r="C122" s="1123"/>
      <c r="D122" s="1130"/>
      <c r="E122" s="1096"/>
      <c r="F122" s="1157"/>
      <c r="G122" s="1130"/>
      <c r="H122" s="1096"/>
      <c r="I122" s="1157"/>
      <c r="J122" s="1130"/>
      <c r="K122" s="1096"/>
      <c r="L122" s="1157"/>
    </row>
    <row r="123" spans="1:75" ht="18" customHeight="1">
      <c r="A123" s="1167" t="s">
        <v>400</v>
      </c>
      <c r="B123" s="1166"/>
      <c r="C123" s="1168"/>
      <c r="D123" s="1169"/>
      <c r="E123" s="1170"/>
      <c r="F123" s="1171"/>
      <c r="G123" s="1169"/>
      <c r="H123" s="1170"/>
      <c r="I123" s="1171"/>
      <c r="J123" s="1169"/>
      <c r="K123" s="1170"/>
      <c r="L123" s="1171"/>
    </row>
    <row r="124" spans="1:75" ht="8.4499999999999993" customHeight="1">
      <c r="A124" s="1072"/>
      <c r="B124" s="1093"/>
      <c r="C124" s="1123"/>
      <c r="D124" s="1130"/>
      <c r="E124" s="1096"/>
      <c r="F124" s="1094"/>
      <c r="G124" s="1130"/>
      <c r="H124" s="1096"/>
      <c r="I124" s="1094"/>
      <c r="J124" s="1130"/>
      <c r="K124" s="1096"/>
      <c r="L124" s="1094"/>
    </row>
    <row r="125" spans="1:75" s="18" customFormat="1" ht="18" customHeight="1" thickBot="1">
      <c r="A125" s="1074" t="s">
        <v>342</v>
      </c>
      <c r="B125" s="1075"/>
      <c r="C125" s="1076"/>
      <c r="D125" s="1131"/>
      <c r="E125" s="1077"/>
      <c r="F125" s="1098">
        <f>SUM(F105:F124)</f>
        <v>0</v>
      </c>
      <c r="G125" s="1131"/>
      <c r="H125" s="1077"/>
      <c r="I125" s="1098">
        <f>SUM(I105:I124)</f>
        <v>0</v>
      </c>
      <c r="J125" s="1131"/>
      <c r="K125" s="1077"/>
      <c r="L125" s="1098">
        <f>SUM(L105:L124)</f>
        <v>0</v>
      </c>
      <c r="M125" s="31"/>
      <c r="N125" s="31"/>
      <c r="O125" s="31"/>
      <c r="P125" s="31"/>
      <c r="Q125" s="31"/>
      <c r="R125" s="31"/>
      <c r="S125" s="31"/>
      <c r="T125" s="31"/>
      <c r="U125" s="31"/>
      <c r="V125" s="31"/>
      <c r="W125" s="31"/>
      <c r="X125" s="31"/>
      <c r="Y125" s="31"/>
      <c r="Z125" s="31"/>
      <c r="AA125" s="31"/>
      <c r="AB125" s="31"/>
      <c r="AC125" s="31"/>
      <c r="AD125" s="31"/>
      <c r="AE125" s="31"/>
      <c r="AF125" s="31"/>
      <c r="AG125" s="31"/>
      <c r="AH125" s="31"/>
      <c r="AI125" s="31"/>
      <c r="AJ125" s="31"/>
      <c r="AK125" s="31"/>
      <c r="AL125" s="31"/>
      <c r="AM125" s="31"/>
      <c r="AN125" s="31"/>
      <c r="AO125" s="31"/>
      <c r="AP125" s="31"/>
      <c r="AQ125" s="31"/>
      <c r="AR125" s="31"/>
      <c r="AS125" s="31"/>
      <c r="AT125" s="31"/>
      <c r="AU125" s="31"/>
      <c r="AV125" s="31"/>
      <c r="AW125" s="31"/>
      <c r="AX125" s="31"/>
      <c r="AY125" s="31"/>
      <c r="AZ125" s="31"/>
      <c r="BA125" s="31"/>
      <c r="BB125" s="31"/>
      <c r="BC125" s="31"/>
      <c r="BD125" s="31"/>
      <c r="BE125" s="31"/>
      <c r="BF125" s="31"/>
      <c r="BG125" s="31"/>
      <c r="BH125" s="31"/>
      <c r="BI125" s="31"/>
      <c r="BJ125" s="31"/>
      <c r="BK125" s="31"/>
      <c r="BL125" s="31"/>
      <c r="BM125" s="31"/>
      <c r="BN125" s="31"/>
      <c r="BO125" s="31"/>
      <c r="BP125" s="31"/>
      <c r="BQ125" s="31"/>
      <c r="BR125" s="31"/>
      <c r="BS125" s="31"/>
      <c r="BT125" s="31"/>
      <c r="BU125" s="31"/>
      <c r="BV125" s="31"/>
      <c r="BW125" s="31"/>
    </row>
    <row r="126" spans="1:75" ht="10.9" hidden="1" customHeight="1">
      <c r="A126" s="1089"/>
      <c r="B126" s="1090"/>
      <c r="C126" s="1099"/>
      <c r="D126" s="1132"/>
      <c r="E126" s="1091"/>
      <c r="F126" s="1100"/>
      <c r="G126" s="1132"/>
      <c r="H126" s="1091"/>
      <c r="I126" s="1100"/>
      <c r="J126" s="1132"/>
      <c r="K126" s="1091"/>
      <c r="L126" s="1100"/>
    </row>
    <row r="127" spans="1:75" ht="18" hidden="1" customHeight="1">
      <c r="A127" s="1086" t="s">
        <v>335</v>
      </c>
      <c r="B127" s="1087"/>
      <c r="C127" s="1101"/>
      <c r="D127" s="1133"/>
      <c r="E127" s="1088"/>
      <c r="F127" s="1102">
        <f>+'Schedule I MH'!F219</f>
        <v>0</v>
      </c>
      <c r="G127" s="1133"/>
      <c r="H127" s="1088"/>
      <c r="I127" s="1102">
        <f>+'Schedule I MH'!K219</f>
        <v>0</v>
      </c>
      <c r="J127" s="1133"/>
      <c r="K127" s="1088"/>
      <c r="L127" s="1102">
        <f>+'Schedule I MH'!P219</f>
        <v>0</v>
      </c>
    </row>
    <row r="128" spans="1:75" ht="5.45" hidden="1" customHeight="1">
      <c r="A128" s="1078"/>
      <c r="B128" s="1079"/>
      <c r="C128" s="1103"/>
      <c r="D128" s="1134"/>
      <c r="E128" s="1080"/>
      <c r="F128" s="1094"/>
      <c r="G128" s="1134"/>
      <c r="H128" s="1080"/>
      <c r="I128" s="1094"/>
      <c r="J128" s="1134"/>
      <c r="K128" s="1080"/>
      <c r="L128" s="1094"/>
    </row>
    <row r="129" spans="1:75" ht="18" hidden="1" customHeight="1">
      <c r="A129" s="1086" t="s">
        <v>343</v>
      </c>
      <c r="B129" s="1087"/>
      <c r="C129" s="1101"/>
      <c r="D129" s="1133"/>
      <c r="E129" s="1088"/>
      <c r="F129" s="1102">
        <f>+IF(F125&lt;F127,F125,F127)</f>
        <v>0</v>
      </c>
      <c r="G129" s="1133"/>
      <c r="H129" s="1088"/>
      <c r="I129" s="1102">
        <f>+IF(I125&lt;I127,I125,I127)</f>
        <v>0</v>
      </c>
      <c r="J129" s="1133"/>
      <c r="K129" s="1088"/>
      <c r="L129" s="1102">
        <f>+IF(L125&lt;L127,L125,L127)</f>
        <v>0</v>
      </c>
    </row>
    <row r="130" spans="1:75" ht="5.45" hidden="1" customHeight="1">
      <c r="A130" s="1078"/>
      <c r="B130" s="1079"/>
      <c r="C130" s="1103"/>
      <c r="D130" s="1134"/>
      <c r="E130" s="1080"/>
      <c r="F130" s="1094"/>
      <c r="G130" s="1134"/>
      <c r="H130" s="1080"/>
      <c r="I130" s="1094"/>
      <c r="J130" s="1134"/>
      <c r="K130" s="1080"/>
      <c r="L130" s="1094"/>
    </row>
    <row r="131" spans="1:75" ht="18" hidden="1" customHeight="1">
      <c r="A131" s="1086" t="s">
        <v>336</v>
      </c>
      <c r="B131" s="1087"/>
      <c r="C131" s="1101"/>
      <c r="D131" s="1133"/>
      <c r="E131" s="1088"/>
      <c r="F131" s="1163">
        <f>+F84+F86</f>
        <v>0</v>
      </c>
      <c r="G131" s="1133"/>
      <c r="H131" s="1088"/>
      <c r="I131" s="1163">
        <f>+I84+I86</f>
        <v>0</v>
      </c>
      <c r="J131" s="1133"/>
      <c r="K131" s="1088"/>
      <c r="L131" s="1163">
        <f>+L84+L86</f>
        <v>0</v>
      </c>
    </row>
    <row r="132" spans="1:75" ht="18" hidden="1" customHeight="1">
      <c r="A132" s="1078"/>
      <c r="B132" s="1079"/>
      <c r="C132" s="1103"/>
      <c r="D132" s="1134"/>
      <c r="E132" s="1080"/>
      <c r="F132" s="1094"/>
      <c r="G132" s="1134"/>
      <c r="H132" s="1080"/>
      <c r="I132" s="1094"/>
      <c r="J132" s="1134"/>
      <c r="K132" s="1080"/>
      <c r="L132" s="1094"/>
    </row>
    <row r="133" spans="1:75" s="18" customFormat="1" ht="18" hidden="1" customHeight="1" thickBot="1">
      <c r="A133" s="1081" t="s">
        <v>337</v>
      </c>
      <c r="B133" s="1082"/>
      <c r="C133" s="1104"/>
      <c r="D133" s="1135"/>
      <c r="E133" s="1083"/>
      <c r="F133" s="1105">
        <f>+F129-F131</f>
        <v>0</v>
      </c>
      <c r="G133" s="1135"/>
      <c r="H133" s="1083"/>
      <c r="I133" s="1105">
        <f>+I129-I131</f>
        <v>0</v>
      </c>
      <c r="J133" s="1135"/>
      <c r="K133" s="1083"/>
      <c r="L133" s="1105">
        <f>+L129-L131</f>
        <v>0</v>
      </c>
      <c r="M133" s="31"/>
      <c r="N133" s="31"/>
      <c r="O133" s="31"/>
      <c r="P133" s="31"/>
      <c r="Q133" s="31"/>
      <c r="R133" s="31"/>
      <c r="S133" s="31"/>
      <c r="T133" s="31"/>
      <c r="U133" s="31"/>
      <c r="V133" s="31"/>
      <c r="W133" s="31"/>
      <c r="X133" s="31"/>
      <c r="Y133" s="31"/>
      <c r="Z133" s="31"/>
      <c r="AA133" s="31"/>
      <c r="AB133" s="31"/>
      <c r="AC133" s="31"/>
      <c r="AD133" s="31"/>
      <c r="AE133" s="31"/>
      <c r="AF133" s="31"/>
      <c r="AG133" s="31"/>
      <c r="AH133" s="31"/>
      <c r="AI133" s="31"/>
      <c r="AJ133" s="31"/>
      <c r="AK133" s="31"/>
      <c r="AL133" s="31"/>
      <c r="AM133" s="31"/>
      <c r="AN133" s="31"/>
      <c r="AO133" s="31"/>
      <c r="AP133" s="31"/>
      <c r="AQ133" s="31"/>
      <c r="AR133" s="31"/>
      <c r="AS133" s="31"/>
      <c r="AT133" s="31"/>
      <c r="AU133" s="31"/>
      <c r="AV133" s="31"/>
      <c r="AW133" s="31"/>
      <c r="AX133" s="31"/>
      <c r="AY133" s="31"/>
      <c r="AZ133" s="31"/>
      <c r="BA133" s="31"/>
      <c r="BB133" s="31"/>
      <c r="BC133" s="31"/>
      <c r="BD133" s="31"/>
      <c r="BE133" s="31"/>
      <c r="BF133" s="31"/>
      <c r="BG133" s="31"/>
      <c r="BH133" s="31"/>
      <c r="BI133" s="31"/>
      <c r="BJ133" s="31"/>
      <c r="BK133" s="31"/>
      <c r="BL133" s="31"/>
      <c r="BM133" s="31"/>
      <c r="BN133" s="31"/>
      <c r="BO133" s="31"/>
      <c r="BP133" s="31"/>
      <c r="BQ133" s="31"/>
      <c r="BR133" s="31"/>
      <c r="BS133" s="31"/>
      <c r="BT133" s="31"/>
      <c r="BU133" s="31"/>
      <c r="BV133" s="31"/>
      <c r="BW133" s="31"/>
    </row>
    <row r="134" spans="1:75">
      <c r="A134" s="1085" t="s">
        <v>339</v>
      </c>
      <c r="B134" s="342"/>
      <c r="C134" s="1106"/>
      <c r="D134" s="1128"/>
      <c r="E134" s="342"/>
      <c r="F134" s="1106"/>
    </row>
    <row r="135" spans="1:75">
      <c r="A135" s="1085" t="s">
        <v>401</v>
      </c>
      <c r="B135" s="342"/>
      <c r="C135" s="1106"/>
      <c r="D135" s="1128"/>
      <c r="E135" s="342"/>
      <c r="F135" s="1106"/>
    </row>
    <row r="136" spans="1:75" ht="14.45" customHeight="1">
      <c r="A136" s="52" t="str">
        <f>A42</f>
        <v>Certification of Exclusion and Debarment (Article 8)</v>
      </c>
      <c r="B136" s="342"/>
      <c r="C136" s="1143"/>
      <c r="D136" s="1128"/>
      <c r="E136" s="342"/>
      <c r="F136" s="1106"/>
    </row>
    <row r="137" spans="1:75" ht="94.15" customHeight="1">
      <c r="A137" s="1455" t="s">
        <v>344</v>
      </c>
      <c r="B137" s="1455"/>
      <c r="C137" s="1455"/>
      <c r="D137" s="1128"/>
      <c r="E137" s="342"/>
      <c r="F137" s="1106"/>
    </row>
    <row r="138" spans="1:75">
      <c r="A138" s="1144"/>
      <c r="B138" s="1145"/>
      <c r="C138" s="1146"/>
      <c r="D138" s="1176"/>
      <c r="E138" s="1145"/>
      <c r="F138" s="1148"/>
    </row>
    <row r="139" spans="1:75">
      <c r="A139" s="1149" t="s">
        <v>79</v>
      </c>
      <c r="B139" s="23"/>
      <c r="C139" s="1146"/>
      <c r="D139" s="1150" t="s">
        <v>154</v>
      </c>
      <c r="E139" s="23"/>
      <c r="F139" s="1146"/>
    </row>
    <row r="140" spans="1:75">
      <c r="A140" s="1144"/>
      <c r="B140" s="1145"/>
      <c r="C140" s="1146"/>
      <c r="D140" s="1415"/>
      <c r="E140" s="1397"/>
      <c r="F140" s="1148"/>
    </row>
    <row r="141" spans="1:75">
      <c r="A141" s="1149" t="s">
        <v>80</v>
      </c>
      <c r="B141" s="23"/>
      <c r="C141" s="1146"/>
      <c r="D141" s="1150" t="s">
        <v>81</v>
      </c>
      <c r="E141" s="23"/>
      <c r="F141" s="1146"/>
    </row>
    <row r="142" spans="1:75">
      <c r="A142" s="825" t="s">
        <v>289</v>
      </c>
      <c r="B142" s="97"/>
    </row>
    <row r="143" spans="1:75">
      <c r="A143" s="106" t="s">
        <v>290</v>
      </c>
      <c r="B143" s="97"/>
    </row>
    <row r="145" spans="1:75">
      <c r="A145" s="18" t="s">
        <v>341</v>
      </c>
    </row>
    <row r="146" spans="1:75">
      <c r="A146" s="350" t="s">
        <v>21</v>
      </c>
      <c r="B146" s="1453" t="str">
        <f>+B99</f>
        <v>Contractor Name</v>
      </c>
      <c r="C146" s="1453"/>
      <c r="E146" s="404" t="s">
        <v>90</v>
      </c>
      <c r="F146" s="1119">
        <f>+'Schedule I MH'!H229</f>
        <v>0</v>
      </c>
      <c r="G146" s="1136"/>
      <c r="H146" s="404" t="s">
        <v>90</v>
      </c>
      <c r="I146" s="1119">
        <f>+F146</f>
        <v>0</v>
      </c>
      <c r="K146" s="404" t="s">
        <v>90</v>
      </c>
      <c r="L146" s="1119">
        <f>+I146</f>
        <v>0</v>
      </c>
    </row>
    <row r="147" spans="1:75">
      <c r="A147" s="350" t="s">
        <v>20</v>
      </c>
      <c r="B147" s="432" t="str">
        <f>+B100</f>
        <v>Contract Number</v>
      </c>
      <c r="C147" s="1124"/>
      <c r="E147" s="356" t="s">
        <v>340</v>
      </c>
      <c r="F147" s="1109">
        <f>+'Schedule I MH'!F230</f>
        <v>45108</v>
      </c>
      <c r="H147" s="356" t="s">
        <v>340</v>
      </c>
      <c r="I147" s="1109">
        <f>+F147</f>
        <v>45108</v>
      </c>
      <c r="K147" s="356" t="s">
        <v>340</v>
      </c>
      <c r="L147" s="1109">
        <f>+I147</f>
        <v>45108</v>
      </c>
    </row>
    <row r="148" spans="1:75">
      <c r="B148" s="1107"/>
      <c r="C148" s="1125"/>
      <c r="E148" s="1108" t="s">
        <v>151</v>
      </c>
      <c r="F148" s="412">
        <f>+'Schedule I MH'!H230</f>
        <v>45230</v>
      </c>
      <c r="H148" s="1108" t="s">
        <v>151</v>
      </c>
      <c r="I148" s="412">
        <f>+F148</f>
        <v>45230</v>
      </c>
      <c r="K148" s="1108" t="s">
        <v>151</v>
      </c>
      <c r="L148" s="412">
        <f>+I148</f>
        <v>45230</v>
      </c>
    </row>
    <row r="149" spans="1:75" ht="13.5" thickBot="1">
      <c r="B149" s="342"/>
      <c r="C149" s="1106"/>
      <c r="D149" s="1128"/>
      <c r="E149" s="342"/>
      <c r="F149" s="1106"/>
    </row>
    <row r="150" spans="1:75" ht="14.25" thickTop="1" thickBot="1">
      <c r="B150" s="342"/>
      <c r="C150" s="1106"/>
      <c r="D150" s="1450" t="str">
        <f>'Schedule I MH'!$D$233</f>
        <v>Program Name 1</v>
      </c>
      <c r="E150" s="1451"/>
      <c r="F150" s="1452"/>
      <c r="G150" s="1450" t="str">
        <f>'Schedule I MH'!$I$233</f>
        <v>Program Name 2</v>
      </c>
      <c r="H150" s="1451"/>
      <c r="I150" s="1452"/>
      <c r="J150" s="1450" t="str">
        <f>'Schedule I MH'!$N$233</f>
        <v>Program Name 3</v>
      </c>
      <c r="K150" s="1451"/>
      <c r="L150" s="1452"/>
    </row>
    <row r="151" spans="1:75" ht="39.75" thickTop="1" thickBot="1">
      <c r="A151" s="1110" t="s">
        <v>330</v>
      </c>
      <c r="B151" s="1111" t="s">
        <v>316</v>
      </c>
      <c r="C151" s="1112" t="s">
        <v>329</v>
      </c>
      <c r="D151" s="1129" t="s">
        <v>338</v>
      </c>
      <c r="E151" s="1113" t="s">
        <v>331</v>
      </c>
      <c r="F151" s="1114" t="s">
        <v>332</v>
      </c>
      <c r="G151" s="1129" t="s">
        <v>338</v>
      </c>
      <c r="H151" s="1113" t="s">
        <v>331</v>
      </c>
      <c r="I151" s="1114" t="s">
        <v>332</v>
      </c>
      <c r="J151" s="1129" t="s">
        <v>338</v>
      </c>
      <c r="K151" s="1113" t="s">
        <v>331</v>
      </c>
      <c r="L151" s="1114" t="s">
        <v>332</v>
      </c>
    </row>
    <row r="152" spans="1:75" s="1070" customFormat="1" ht="18" customHeight="1" thickTop="1">
      <c r="A152" s="1115" t="s">
        <v>328</v>
      </c>
      <c r="B152" s="1116" t="s">
        <v>317</v>
      </c>
      <c r="C152" s="1121">
        <f>2.4-2.21</f>
        <v>0.18999999999999995</v>
      </c>
      <c r="D152" s="1137">
        <f>'Schedule II-Redetermination'!D170</f>
        <v>0</v>
      </c>
      <c r="E152" s="1117">
        <f>+D152+E105</f>
        <v>0</v>
      </c>
      <c r="F152" s="1118">
        <f>+E152*C152</f>
        <v>0</v>
      </c>
      <c r="G152" s="1137"/>
      <c r="H152" s="1117">
        <f>+G152+H105</f>
        <v>0</v>
      </c>
      <c r="I152" s="1118">
        <f>+H152*C152</f>
        <v>0</v>
      </c>
      <c r="J152" s="1137"/>
      <c r="K152" s="1117">
        <f>+J152+K105</f>
        <v>0</v>
      </c>
      <c r="L152" s="1118">
        <f>+K152*C152</f>
        <v>0</v>
      </c>
      <c r="M152" s="1151"/>
      <c r="N152" s="1151"/>
      <c r="O152" s="1151"/>
      <c r="P152" s="1151"/>
      <c r="Q152" s="1151"/>
      <c r="R152" s="1151"/>
      <c r="S152" s="1151"/>
      <c r="T152" s="1151"/>
      <c r="U152" s="1151"/>
      <c r="V152" s="1151"/>
      <c r="W152" s="1151"/>
      <c r="X152" s="1151"/>
      <c r="Y152" s="1151"/>
      <c r="Z152" s="1151"/>
      <c r="AA152" s="1151"/>
      <c r="AB152" s="1151"/>
      <c r="AC152" s="1151"/>
      <c r="AD152" s="1151"/>
      <c r="AE152" s="1151"/>
      <c r="AF152" s="1151"/>
      <c r="AG152" s="1151"/>
      <c r="AH152" s="1151"/>
      <c r="AI152" s="1151"/>
      <c r="AJ152" s="1151"/>
      <c r="AK152" s="1151"/>
      <c r="AL152" s="1151"/>
      <c r="AM152" s="1151"/>
      <c r="AN152" s="1151"/>
      <c r="AO152" s="1151"/>
      <c r="AP152" s="1151"/>
      <c r="AQ152" s="1151"/>
      <c r="AR152" s="1151"/>
      <c r="AS152" s="1151"/>
      <c r="AT152" s="1151"/>
      <c r="AU152" s="1151"/>
      <c r="AV152" s="1151"/>
      <c r="AW152" s="1151"/>
      <c r="AX152" s="1151"/>
      <c r="AY152" s="1151"/>
      <c r="AZ152" s="1151"/>
      <c r="BA152" s="1151"/>
      <c r="BB152" s="1151"/>
      <c r="BC152" s="1151"/>
      <c r="BD152" s="1151"/>
      <c r="BE152" s="1151"/>
      <c r="BF152" s="1151"/>
      <c r="BG152" s="1151"/>
      <c r="BH152" s="1151"/>
      <c r="BI152" s="1151"/>
      <c r="BJ152" s="1151"/>
      <c r="BK152" s="1151"/>
      <c r="BL152" s="1151"/>
      <c r="BM152" s="1151"/>
      <c r="BN152" s="1151"/>
      <c r="BO152" s="1151"/>
      <c r="BP152" s="1151"/>
      <c r="BQ152" s="1151"/>
      <c r="BR152" s="1151"/>
      <c r="BS152" s="1151"/>
      <c r="BT152" s="1151"/>
      <c r="BU152" s="1151"/>
      <c r="BV152" s="1151"/>
      <c r="BW152" s="1151"/>
    </row>
    <row r="153" spans="1:75" ht="18" customHeight="1">
      <c r="A153" s="1071"/>
      <c r="B153" s="1097" t="s">
        <v>333</v>
      </c>
      <c r="C153" s="1122">
        <f>2.4-2.21</f>
        <v>0.18999999999999995</v>
      </c>
      <c r="D153" s="1138">
        <f>'Schedule II-Redetermination'!D171</f>
        <v>0</v>
      </c>
      <c r="E153" s="1095">
        <f>+D153+E106</f>
        <v>0</v>
      </c>
      <c r="F153" s="1092">
        <f t="shared" ref="F153" si="42">+E153*C153</f>
        <v>0</v>
      </c>
      <c r="G153" s="1138"/>
      <c r="H153" s="1095">
        <f>+G153+H106</f>
        <v>0</v>
      </c>
      <c r="I153" s="1092">
        <f>+H153*C153</f>
        <v>0</v>
      </c>
      <c r="J153" s="1138"/>
      <c r="K153" s="1095">
        <f>+J153+K106</f>
        <v>0</v>
      </c>
      <c r="L153" s="1092">
        <f>+K153*C153</f>
        <v>0</v>
      </c>
    </row>
    <row r="154" spans="1:75" ht="7.15" customHeight="1">
      <c r="A154" s="1072"/>
      <c r="B154" s="1164"/>
      <c r="C154" s="1123"/>
      <c r="D154" s="1173"/>
      <c r="E154" s="1096"/>
      <c r="F154" s="1094"/>
      <c r="G154" s="1173"/>
      <c r="H154" s="1096"/>
      <c r="I154" s="1094"/>
      <c r="J154" s="1173"/>
      <c r="K154" s="1096"/>
      <c r="L154" s="1094"/>
    </row>
    <row r="155" spans="1:75" ht="18" customHeight="1">
      <c r="A155" s="1158" t="s">
        <v>321</v>
      </c>
      <c r="B155" s="1159" t="s">
        <v>318</v>
      </c>
      <c r="C155" s="1160">
        <f>3.1-2.86</f>
        <v>0.24000000000000021</v>
      </c>
      <c r="D155" s="1161">
        <f>'Schedule II-Redetermination'!D173</f>
        <v>0</v>
      </c>
      <c r="E155" s="1162">
        <f t="shared" ref="E155:E161" si="43">+D155+E108</f>
        <v>0</v>
      </c>
      <c r="F155" s="1163">
        <f t="shared" ref="F155:F161" si="44">+E155*C155</f>
        <v>0</v>
      </c>
      <c r="G155" s="1161"/>
      <c r="H155" s="1162">
        <f t="shared" ref="H155:H161" si="45">+G155+H108</f>
        <v>0</v>
      </c>
      <c r="I155" s="1163">
        <f t="shared" ref="I155:I161" si="46">+H155*C155</f>
        <v>0</v>
      </c>
      <c r="J155" s="1161"/>
      <c r="K155" s="1162">
        <f t="shared" ref="K155:K161" si="47">+J155+K108</f>
        <v>0</v>
      </c>
      <c r="L155" s="1163">
        <f t="shared" ref="L155:L161" si="48">+K155*C155</f>
        <v>0</v>
      </c>
    </row>
    <row r="156" spans="1:75" ht="18" customHeight="1">
      <c r="A156" s="1071"/>
      <c r="B156" s="1097" t="s">
        <v>319</v>
      </c>
      <c r="C156" s="1160">
        <f t="shared" ref="C156:C161" si="49">3.1-2.86</f>
        <v>0.24000000000000021</v>
      </c>
      <c r="D156" s="1161">
        <f>'Schedule II-Redetermination'!D174</f>
        <v>0</v>
      </c>
      <c r="E156" s="1095">
        <f t="shared" si="43"/>
        <v>0</v>
      </c>
      <c r="F156" s="1092">
        <f t="shared" si="44"/>
        <v>0</v>
      </c>
      <c r="G156" s="1138"/>
      <c r="H156" s="1095">
        <f t="shared" si="45"/>
        <v>0</v>
      </c>
      <c r="I156" s="1092">
        <f t="shared" si="46"/>
        <v>0</v>
      </c>
      <c r="J156" s="1138"/>
      <c r="K156" s="1095">
        <f t="shared" si="47"/>
        <v>0</v>
      </c>
      <c r="L156" s="1092">
        <f t="shared" si="48"/>
        <v>0</v>
      </c>
    </row>
    <row r="157" spans="1:75" ht="18" customHeight="1">
      <c r="A157" s="1071"/>
      <c r="B157" s="1097" t="s">
        <v>320</v>
      </c>
      <c r="C157" s="1160">
        <f t="shared" si="49"/>
        <v>0.24000000000000021</v>
      </c>
      <c r="D157" s="1161">
        <f>'Schedule II-Redetermination'!D175</f>
        <v>0</v>
      </c>
      <c r="E157" s="1095">
        <f t="shared" si="43"/>
        <v>0</v>
      </c>
      <c r="F157" s="1092">
        <f t="shared" si="44"/>
        <v>0</v>
      </c>
      <c r="G157" s="1138"/>
      <c r="H157" s="1095">
        <f t="shared" si="45"/>
        <v>0</v>
      </c>
      <c r="I157" s="1092">
        <f t="shared" si="46"/>
        <v>0</v>
      </c>
      <c r="J157" s="1138"/>
      <c r="K157" s="1095">
        <f t="shared" si="47"/>
        <v>0</v>
      </c>
      <c r="L157" s="1092">
        <f t="shared" si="48"/>
        <v>0</v>
      </c>
    </row>
    <row r="158" spans="1:75" ht="18" customHeight="1">
      <c r="A158" s="1071"/>
      <c r="B158" s="1097" t="s">
        <v>322</v>
      </c>
      <c r="C158" s="1160">
        <f t="shared" si="49"/>
        <v>0.24000000000000021</v>
      </c>
      <c r="D158" s="1161">
        <f>'Schedule II-Redetermination'!D176</f>
        <v>0</v>
      </c>
      <c r="E158" s="1095">
        <f t="shared" si="43"/>
        <v>0</v>
      </c>
      <c r="F158" s="1092">
        <f t="shared" si="44"/>
        <v>0</v>
      </c>
      <c r="G158" s="1138"/>
      <c r="H158" s="1095">
        <f t="shared" si="45"/>
        <v>0</v>
      </c>
      <c r="I158" s="1092">
        <f t="shared" si="46"/>
        <v>0</v>
      </c>
      <c r="J158" s="1138"/>
      <c r="K158" s="1095">
        <f t="shared" si="47"/>
        <v>0</v>
      </c>
      <c r="L158" s="1092">
        <f t="shared" si="48"/>
        <v>0</v>
      </c>
    </row>
    <row r="159" spans="1:75" ht="18" customHeight="1">
      <c r="A159" s="1071"/>
      <c r="B159" s="1097" t="s">
        <v>323</v>
      </c>
      <c r="C159" s="1160">
        <f t="shared" si="49"/>
        <v>0.24000000000000021</v>
      </c>
      <c r="D159" s="1161">
        <f>'Schedule II-Redetermination'!D177</f>
        <v>0</v>
      </c>
      <c r="E159" s="1095">
        <f t="shared" si="43"/>
        <v>0</v>
      </c>
      <c r="F159" s="1092">
        <f t="shared" si="44"/>
        <v>0</v>
      </c>
      <c r="G159" s="1138"/>
      <c r="H159" s="1095">
        <f t="shared" si="45"/>
        <v>0</v>
      </c>
      <c r="I159" s="1092">
        <f t="shared" si="46"/>
        <v>0</v>
      </c>
      <c r="J159" s="1138"/>
      <c r="K159" s="1095">
        <f t="shared" si="47"/>
        <v>0</v>
      </c>
      <c r="L159" s="1092">
        <f t="shared" si="48"/>
        <v>0</v>
      </c>
    </row>
    <row r="160" spans="1:75" ht="18" customHeight="1">
      <c r="A160" s="1071"/>
      <c r="B160" s="1097" t="s">
        <v>324</v>
      </c>
      <c r="C160" s="1160">
        <f t="shared" si="49"/>
        <v>0.24000000000000021</v>
      </c>
      <c r="D160" s="1161">
        <f>'Schedule II-Redetermination'!D178</f>
        <v>0</v>
      </c>
      <c r="E160" s="1095">
        <f t="shared" si="43"/>
        <v>0</v>
      </c>
      <c r="F160" s="1092">
        <f t="shared" si="44"/>
        <v>0</v>
      </c>
      <c r="G160" s="1138"/>
      <c r="H160" s="1095">
        <f t="shared" si="45"/>
        <v>0</v>
      </c>
      <c r="I160" s="1092">
        <f t="shared" si="46"/>
        <v>0</v>
      </c>
      <c r="J160" s="1138"/>
      <c r="K160" s="1095">
        <f t="shared" si="47"/>
        <v>0</v>
      </c>
      <c r="L160" s="1092">
        <f t="shared" si="48"/>
        <v>0</v>
      </c>
    </row>
    <row r="161" spans="1:75" ht="18" customHeight="1">
      <c r="A161" s="1071"/>
      <c r="B161" s="1097" t="s">
        <v>325</v>
      </c>
      <c r="C161" s="1160">
        <f t="shared" si="49"/>
        <v>0.24000000000000021</v>
      </c>
      <c r="D161" s="1161">
        <f>'Schedule II-Redetermination'!D179</f>
        <v>0</v>
      </c>
      <c r="E161" s="1095">
        <f t="shared" si="43"/>
        <v>0</v>
      </c>
      <c r="F161" s="1092">
        <f t="shared" si="44"/>
        <v>0</v>
      </c>
      <c r="G161" s="1138"/>
      <c r="H161" s="1095">
        <f t="shared" si="45"/>
        <v>0</v>
      </c>
      <c r="I161" s="1092">
        <f t="shared" si="46"/>
        <v>0</v>
      </c>
      <c r="J161" s="1138"/>
      <c r="K161" s="1095">
        <f t="shared" si="47"/>
        <v>0</v>
      </c>
      <c r="L161" s="1092">
        <f t="shared" si="48"/>
        <v>0</v>
      </c>
    </row>
    <row r="162" spans="1:75" ht="7.15" customHeight="1">
      <c r="A162" s="1072"/>
      <c r="B162" s="1093"/>
      <c r="C162" s="1123"/>
      <c r="D162" s="1173"/>
      <c r="E162" s="1096"/>
      <c r="F162" s="1094"/>
      <c r="G162" s="1173"/>
      <c r="H162" s="1096"/>
      <c r="I162" s="1094"/>
      <c r="J162" s="1173"/>
      <c r="K162" s="1096"/>
      <c r="L162" s="1094"/>
    </row>
    <row r="163" spans="1:75" ht="18" customHeight="1">
      <c r="A163" s="1158" t="s">
        <v>326</v>
      </c>
      <c r="B163" s="1159" t="s">
        <v>334</v>
      </c>
      <c r="C163" s="1160">
        <f>5.4-5.29</f>
        <v>0.11000000000000032</v>
      </c>
      <c r="D163" s="1161">
        <f>'Schedule II-Redetermination'!D181</f>
        <v>0</v>
      </c>
      <c r="E163" s="1162">
        <f>+D163+E116</f>
        <v>0</v>
      </c>
      <c r="F163" s="1163">
        <f t="shared" ref="F163:F165" si="50">+E163*C163</f>
        <v>0</v>
      </c>
      <c r="G163" s="1161"/>
      <c r="H163" s="1162">
        <f>+G163+H116</f>
        <v>0</v>
      </c>
      <c r="I163" s="1163">
        <f>+H163*C163</f>
        <v>0</v>
      </c>
      <c r="J163" s="1161"/>
      <c r="K163" s="1162">
        <f>+J163+K116</f>
        <v>0</v>
      </c>
      <c r="L163" s="1163">
        <f>+K163*C163</f>
        <v>0</v>
      </c>
    </row>
    <row r="164" spans="1:75" ht="7.15" customHeight="1">
      <c r="A164" s="1072"/>
      <c r="B164" s="1093"/>
      <c r="C164" s="1123"/>
      <c r="D164" s="1173"/>
      <c r="E164" s="1096"/>
      <c r="F164" s="1094">
        <f t="shared" si="50"/>
        <v>0</v>
      </c>
      <c r="G164" s="1173"/>
      <c r="H164" s="1096"/>
      <c r="I164" s="1094"/>
      <c r="J164" s="1173"/>
      <c r="K164" s="1096"/>
      <c r="L164" s="1094"/>
    </row>
    <row r="165" spans="1:75" ht="18" customHeight="1">
      <c r="A165" s="1158" t="s">
        <v>327</v>
      </c>
      <c r="B165" s="1159" t="s">
        <v>327</v>
      </c>
      <c r="C165" s="1160">
        <f>4.35-4.35</f>
        <v>0</v>
      </c>
      <c r="D165" s="1161">
        <f>'Schedule II-Redetermination'!D183</f>
        <v>0</v>
      </c>
      <c r="E165" s="1162">
        <f>+D165+E118</f>
        <v>0</v>
      </c>
      <c r="F165" s="1163">
        <f t="shared" si="50"/>
        <v>0</v>
      </c>
      <c r="G165" s="1161"/>
      <c r="H165" s="1162">
        <f>+G165+H118</f>
        <v>0</v>
      </c>
      <c r="I165" s="1163">
        <f>+H165*C165</f>
        <v>0</v>
      </c>
      <c r="J165" s="1161"/>
      <c r="K165" s="1162">
        <f>+J165+K118</f>
        <v>0</v>
      </c>
      <c r="L165" s="1163">
        <f>+K165*C165</f>
        <v>0</v>
      </c>
    </row>
    <row r="166" spans="1:75" ht="6" customHeight="1">
      <c r="A166" s="1072"/>
      <c r="B166" s="1093"/>
      <c r="C166" s="1123"/>
      <c r="D166" s="1172"/>
      <c r="E166" s="1096"/>
      <c r="F166" s="1094"/>
      <c r="G166" s="1172"/>
      <c r="H166" s="1096"/>
      <c r="I166" s="1094"/>
      <c r="J166" s="1172"/>
      <c r="K166" s="1096"/>
      <c r="L166" s="1094"/>
    </row>
    <row r="167" spans="1:75" ht="18" customHeight="1">
      <c r="A167" s="1165" t="s">
        <v>397</v>
      </c>
      <c r="B167" s="1166" t="s">
        <v>399</v>
      </c>
      <c r="C167" s="1160">
        <f t="shared" ref="C167:C168" si="51">3.1-2.86</f>
        <v>0.24000000000000021</v>
      </c>
      <c r="D167" s="1161">
        <f>'Schedule II-Redetermination'!D185</f>
        <v>0</v>
      </c>
      <c r="E167" s="1162">
        <f>+D167+E120</f>
        <v>0</v>
      </c>
      <c r="F167" s="1163">
        <f t="shared" ref="F167:F168" si="52">+E167*C167</f>
        <v>0</v>
      </c>
      <c r="G167" s="1161"/>
      <c r="H167" s="1162">
        <f>+G167+H120</f>
        <v>0</v>
      </c>
      <c r="I167" s="1163">
        <f>+H167*C167</f>
        <v>0</v>
      </c>
      <c r="J167" s="1161"/>
      <c r="K167" s="1162">
        <f>+J167+K120</f>
        <v>0</v>
      </c>
      <c r="L167" s="1163">
        <f>+K167*C167</f>
        <v>0</v>
      </c>
    </row>
    <row r="168" spans="1:75" ht="18" customHeight="1">
      <c r="A168" s="1072"/>
      <c r="B168" s="1093" t="s">
        <v>398</v>
      </c>
      <c r="C168" s="1160">
        <f t="shared" si="51"/>
        <v>0.24000000000000021</v>
      </c>
      <c r="D168" s="1138">
        <f>'Schedule II-Redetermination'!D186</f>
        <v>0</v>
      </c>
      <c r="E168" s="1162">
        <f>+D168+E121</f>
        <v>0</v>
      </c>
      <c r="F168" s="1163">
        <f t="shared" si="52"/>
        <v>0</v>
      </c>
      <c r="G168" s="1138"/>
      <c r="H168" s="1162">
        <f>+G168+H121</f>
        <v>0</v>
      </c>
      <c r="I168" s="1163">
        <f>+H168*C168</f>
        <v>0</v>
      </c>
      <c r="J168" s="1138"/>
      <c r="K168" s="1162">
        <f>+J168+K121</f>
        <v>0</v>
      </c>
      <c r="L168" s="1163">
        <f>+K168*C168</f>
        <v>0</v>
      </c>
    </row>
    <row r="169" spans="1:75" ht="8.4499999999999993" customHeight="1">
      <c r="A169" s="1072"/>
      <c r="B169" s="1093"/>
      <c r="C169" s="1123"/>
      <c r="D169" s="1130"/>
      <c r="E169" s="1096"/>
      <c r="F169" s="1157"/>
      <c r="G169" s="1130"/>
      <c r="H169" s="1096"/>
      <c r="I169" s="1157"/>
      <c r="J169" s="1130"/>
      <c r="K169" s="1096"/>
      <c r="L169" s="1157"/>
    </row>
    <row r="170" spans="1:75" ht="18" customHeight="1">
      <c r="A170" s="1167" t="s">
        <v>400</v>
      </c>
      <c r="B170" s="1166"/>
      <c r="C170" s="1168"/>
      <c r="D170" s="1169"/>
      <c r="E170" s="1170"/>
      <c r="F170" s="1171"/>
      <c r="G170" s="1169"/>
      <c r="H170" s="1170"/>
      <c r="I170" s="1171"/>
      <c r="J170" s="1169"/>
      <c r="K170" s="1170"/>
      <c r="L170" s="1171"/>
    </row>
    <row r="171" spans="1:75" ht="8.4499999999999993" customHeight="1">
      <c r="A171" s="1072"/>
      <c r="B171" s="1093"/>
      <c r="C171" s="1123"/>
      <c r="D171" s="1130"/>
      <c r="E171" s="1096"/>
      <c r="F171" s="1094"/>
      <c r="G171" s="1130"/>
      <c r="H171" s="1096"/>
      <c r="I171" s="1094"/>
      <c r="J171" s="1130"/>
      <c r="K171" s="1096"/>
      <c r="L171" s="1094"/>
    </row>
    <row r="172" spans="1:75" s="18" customFormat="1" ht="19.5" customHeight="1" thickBot="1">
      <c r="A172" s="1074" t="s">
        <v>342</v>
      </c>
      <c r="B172" s="1075"/>
      <c r="C172" s="1076"/>
      <c r="D172" s="1131"/>
      <c r="E172" s="1077"/>
      <c r="F172" s="1098">
        <f>SUM(F152:F171)</f>
        <v>0</v>
      </c>
      <c r="G172" s="1131"/>
      <c r="H172" s="1077"/>
      <c r="I172" s="1098">
        <f>SUM(I152:I171)</f>
        <v>0</v>
      </c>
      <c r="J172" s="1131"/>
      <c r="K172" s="1077"/>
      <c r="L172" s="1098">
        <f>SUM(L152:L171)</f>
        <v>0</v>
      </c>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31"/>
      <c r="BL172" s="31"/>
      <c r="BM172" s="31"/>
      <c r="BN172" s="31"/>
      <c r="BO172" s="31"/>
      <c r="BP172" s="31"/>
      <c r="BQ172" s="31"/>
      <c r="BR172" s="31"/>
      <c r="BS172" s="31"/>
      <c r="BT172" s="31"/>
      <c r="BU172" s="31"/>
      <c r="BV172" s="31"/>
      <c r="BW172" s="31"/>
    </row>
    <row r="173" spans="1:75" ht="10.9" hidden="1" customHeight="1">
      <c r="A173" s="1089"/>
      <c r="B173" s="1090"/>
      <c r="C173" s="1099"/>
      <c r="D173" s="1132"/>
      <c r="E173" s="1091"/>
      <c r="F173" s="1100"/>
      <c r="G173" s="1132"/>
      <c r="H173" s="1091"/>
      <c r="I173" s="1100"/>
      <c r="J173" s="1132"/>
      <c r="K173" s="1091"/>
      <c r="L173" s="1100"/>
    </row>
    <row r="174" spans="1:75" ht="18" hidden="1" customHeight="1">
      <c r="A174" s="1086" t="s">
        <v>335</v>
      </c>
      <c r="B174" s="1087"/>
      <c r="C174" s="1101"/>
      <c r="D174" s="1133"/>
      <c r="E174" s="1088"/>
      <c r="F174" s="1102">
        <f>+'Schedule I MH'!F294</f>
        <v>0</v>
      </c>
      <c r="G174" s="1133"/>
      <c r="H174" s="1088"/>
      <c r="I174" s="1102">
        <f>+'Schedule I MH'!K294</f>
        <v>0</v>
      </c>
      <c r="J174" s="1133"/>
      <c r="K174" s="1088"/>
      <c r="L174" s="1102">
        <f>+'Schedule I MH'!P294</f>
        <v>0</v>
      </c>
    </row>
    <row r="175" spans="1:75" ht="5.45" hidden="1" customHeight="1">
      <c r="A175" s="1078"/>
      <c r="B175" s="1079"/>
      <c r="C175" s="1103"/>
      <c r="D175" s="1134"/>
      <c r="E175" s="1080"/>
      <c r="F175" s="1094"/>
      <c r="G175" s="1134"/>
      <c r="H175" s="1080"/>
      <c r="I175" s="1094"/>
      <c r="J175" s="1134"/>
      <c r="K175" s="1080"/>
      <c r="L175" s="1094"/>
    </row>
    <row r="176" spans="1:75" ht="18" hidden="1" customHeight="1">
      <c r="A176" s="1086" t="s">
        <v>343</v>
      </c>
      <c r="B176" s="1087"/>
      <c r="C176" s="1101"/>
      <c r="D176" s="1133"/>
      <c r="E176" s="1088"/>
      <c r="F176" s="1102">
        <f>+IF(F172&lt;F174,F172,F174)</f>
        <v>0</v>
      </c>
      <c r="G176" s="1133"/>
      <c r="H176" s="1088"/>
      <c r="I176" s="1102">
        <f>+IF(I172&lt;I174,I172,I174)</f>
        <v>0</v>
      </c>
      <c r="J176" s="1133"/>
      <c r="K176" s="1088"/>
      <c r="L176" s="1102">
        <f>+IF(L172&lt;L174,L172,L174)</f>
        <v>0</v>
      </c>
    </row>
    <row r="177" spans="1:75" ht="5.45" hidden="1" customHeight="1">
      <c r="A177" s="1078"/>
      <c r="B177" s="1079"/>
      <c r="C177" s="1103"/>
      <c r="D177" s="1134"/>
      <c r="E177" s="1080"/>
      <c r="F177" s="1094"/>
      <c r="G177" s="1134"/>
      <c r="H177" s="1080"/>
      <c r="I177" s="1094"/>
      <c r="J177" s="1134"/>
      <c r="K177" s="1080"/>
      <c r="L177" s="1094"/>
    </row>
    <row r="178" spans="1:75" ht="18" hidden="1" customHeight="1">
      <c r="A178" s="1086" t="s">
        <v>336</v>
      </c>
      <c r="B178" s="1087"/>
      <c r="C178" s="1101"/>
      <c r="D178" s="1133"/>
      <c r="E178" s="1088"/>
      <c r="F178" s="1163">
        <f>+F133+F131</f>
        <v>0</v>
      </c>
      <c r="G178" s="1133"/>
      <c r="H178" s="1088"/>
      <c r="I178" s="1163">
        <f>+I133+I131</f>
        <v>0</v>
      </c>
      <c r="J178" s="1133"/>
      <c r="K178" s="1088"/>
      <c r="L178" s="1163">
        <f>+L133+L131</f>
        <v>0</v>
      </c>
    </row>
    <row r="179" spans="1:75" ht="18" hidden="1" customHeight="1">
      <c r="A179" s="1078"/>
      <c r="B179" s="1079"/>
      <c r="C179" s="1103"/>
      <c r="D179" s="1134"/>
      <c r="E179" s="1080"/>
      <c r="F179" s="1094"/>
      <c r="G179" s="1134"/>
      <c r="H179" s="1080"/>
      <c r="I179" s="1094"/>
      <c r="J179" s="1134"/>
      <c r="K179" s="1080"/>
      <c r="L179" s="1094"/>
    </row>
    <row r="180" spans="1:75" s="18" customFormat="1" ht="18" hidden="1" customHeight="1" thickBot="1">
      <c r="A180" s="1081" t="s">
        <v>337</v>
      </c>
      <c r="B180" s="1082"/>
      <c r="C180" s="1104"/>
      <c r="D180" s="1135"/>
      <c r="E180" s="1083"/>
      <c r="F180" s="1105">
        <f>+F176-F178</f>
        <v>0</v>
      </c>
      <c r="G180" s="1135"/>
      <c r="H180" s="1083"/>
      <c r="I180" s="1105">
        <f>+I176-I178</f>
        <v>0</v>
      </c>
      <c r="J180" s="1135"/>
      <c r="K180" s="1083"/>
      <c r="L180" s="1105">
        <f>+L176-L178</f>
        <v>0</v>
      </c>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31"/>
      <c r="AJ180" s="31"/>
      <c r="AK180" s="31"/>
      <c r="AL180" s="31"/>
      <c r="AM180" s="31"/>
      <c r="AN180" s="31"/>
      <c r="AO180" s="31"/>
      <c r="AP180" s="31"/>
      <c r="AQ180" s="31"/>
      <c r="AR180" s="31"/>
      <c r="AS180" s="31"/>
      <c r="AT180" s="31"/>
      <c r="AU180" s="31"/>
      <c r="AV180" s="31"/>
      <c r="AW180" s="31"/>
      <c r="AX180" s="31"/>
      <c r="AY180" s="31"/>
      <c r="AZ180" s="31"/>
      <c r="BA180" s="31"/>
      <c r="BB180" s="31"/>
      <c r="BC180" s="31"/>
      <c r="BD180" s="31"/>
      <c r="BE180" s="31"/>
      <c r="BF180" s="31"/>
      <c r="BG180" s="31"/>
      <c r="BH180" s="31"/>
      <c r="BI180" s="31"/>
      <c r="BJ180" s="31"/>
      <c r="BK180" s="31"/>
      <c r="BL180" s="31"/>
      <c r="BM180" s="31"/>
      <c r="BN180" s="31"/>
      <c r="BO180" s="31"/>
      <c r="BP180" s="31"/>
      <c r="BQ180" s="31"/>
      <c r="BR180" s="31"/>
      <c r="BS180" s="31"/>
      <c r="BT180" s="31"/>
      <c r="BU180" s="31"/>
      <c r="BV180" s="31"/>
      <c r="BW180" s="31"/>
    </row>
    <row r="181" spans="1:75">
      <c r="A181" s="1085" t="s">
        <v>339</v>
      </c>
      <c r="B181" s="342"/>
      <c r="C181" s="1106"/>
      <c r="D181" s="1128"/>
      <c r="E181" s="342"/>
      <c r="F181" s="1106"/>
    </row>
    <row r="182" spans="1:75">
      <c r="A182" s="1085" t="s">
        <v>401</v>
      </c>
      <c r="B182" s="342"/>
      <c r="C182" s="1106"/>
      <c r="D182" s="1128"/>
      <c r="E182" s="342"/>
      <c r="F182" s="1106"/>
    </row>
    <row r="183" spans="1:75" ht="14.45" customHeight="1">
      <c r="A183" s="52" t="str">
        <f>A42</f>
        <v>Certification of Exclusion and Debarment (Article 8)</v>
      </c>
      <c r="B183" s="342"/>
      <c r="C183" s="1143"/>
      <c r="D183" s="1128"/>
      <c r="E183" s="342"/>
      <c r="F183" s="1106"/>
    </row>
    <row r="184" spans="1:75" ht="94.15" customHeight="1">
      <c r="A184" s="1455" t="s">
        <v>344</v>
      </c>
      <c r="B184" s="1455"/>
      <c r="C184" s="1455"/>
      <c r="D184" s="1128"/>
      <c r="E184" s="342"/>
      <c r="F184" s="1106"/>
    </row>
    <row r="185" spans="1:75">
      <c r="A185" s="1144"/>
      <c r="B185" s="1145"/>
      <c r="C185" s="1146"/>
      <c r="D185" s="1176"/>
      <c r="E185" s="1145"/>
      <c r="F185" s="1148"/>
    </row>
    <row r="186" spans="1:75" ht="13.9" customHeight="1">
      <c r="A186" s="1149" t="s">
        <v>79</v>
      </c>
      <c r="B186" s="23"/>
      <c r="C186" s="1146"/>
      <c r="D186" s="1150" t="s">
        <v>154</v>
      </c>
      <c r="E186" s="23"/>
      <c r="F186" s="1146"/>
    </row>
    <row r="187" spans="1:75" ht="27.6" customHeight="1">
      <c r="A187" s="1144"/>
      <c r="B187" s="1145"/>
      <c r="C187" s="1146"/>
      <c r="D187" s="1145"/>
      <c r="E187" s="1145"/>
      <c r="F187" s="1148"/>
    </row>
    <row r="188" spans="1:75">
      <c r="A188" s="1149" t="s">
        <v>80</v>
      </c>
      <c r="B188" s="23"/>
      <c r="C188" s="1146"/>
      <c r="D188" s="1150" t="s">
        <v>81</v>
      </c>
      <c r="E188" s="23"/>
      <c r="F188" s="1146"/>
    </row>
    <row r="189" spans="1:75">
      <c r="A189" s="825" t="s">
        <v>289</v>
      </c>
      <c r="B189" s="97"/>
    </row>
    <row r="190" spans="1:75">
      <c r="A190" s="106" t="s">
        <v>290</v>
      </c>
      <c r="B190" s="97"/>
    </row>
    <row r="192" spans="1:75">
      <c r="A192" s="18" t="s">
        <v>341</v>
      </c>
    </row>
    <row r="193" spans="1:75">
      <c r="A193" s="350" t="s">
        <v>21</v>
      </c>
      <c r="B193" s="1453" t="str">
        <f>+B146</f>
        <v>Contractor Name</v>
      </c>
      <c r="C193" s="1453"/>
      <c r="E193" s="404" t="s">
        <v>90</v>
      </c>
      <c r="F193" s="1119">
        <f>+'Schedule I MH'!H304</f>
        <v>0</v>
      </c>
      <c r="G193" s="1136"/>
      <c r="H193" s="404" t="s">
        <v>90</v>
      </c>
      <c r="I193" s="1119">
        <f>+F193</f>
        <v>0</v>
      </c>
      <c r="K193" s="404" t="s">
        <v>90</v>
      </c>
      <c r="L193" s="1119">
        <f>+I193</f>
        <v>0</v>
      </c>
    </row>
    <row r="194" spans="1:75">
      <c r="A194" s="350" t="s">
        <v>20</v>
      </c>
      <c r="B194" s="432" t="str">
        <f>+B147</f>
        <v>Contract Number</v>
      </c>
      <c r="C194" s="1124"/>
      <c r="E194" s="356" t="s">
        <v>340</v>
      </c>
      <c r="F194" s="1109">
        <f>+'Schedule I MH'!F305</f>
        <v>45108</v>
      </c>
      <c r="H194" s="356" t="s">
        <v>340</v>
      </c>
      <c r="I194" s="1109">
        <f>+F194</f>
        <v>45108</v>
      </c>
      <c r="K194" s="356" t="s">
        <v>340</v>
      </c>
      <c r="L194" s="1109">
        <f>+I194</f>
        <v>45108</v>
      </c>
    </row>
    <row r="195" spans="1:75">
      <c r="B195" s="1107"/>
      <c r="C195" s="1125"/>
      <c r="E195" s="1108" t="s">
        <v>151</v>
      </c>
      <c r="F195" s="412">
        <f>+'Schedule I MH'!H305</f>
        <v>45260</v>
      </c>
      <c r="H195" s="1108" t="s">
        <v>151</v>
      </c>
      <c r="I195" s="412">
        <f>+F195</f>
        <v>45260</v>
      </c>
      <c r="K195" s="1108" t="s">
        <v>151</v>
      </c>
      <c r="L195" s="412">
        <f>+I195</f>
        <v>45260</v>
      </c>
    </row>
    <row r="196" spans="1:75" ht="13.5" thickBot="1">
      <c r="B196" s="342"/>
      <c r="C196" s="1106"/>
      <c r="D196" s="1128"/>
      <c r="E196" s="342"/>
      <c r="F196" s="1106"/>
    </row>
    <row r="197" spans="1:75" ht="14.25" thickTop="1" thickBot="1">
      <c r="B197" s="342"/>
      <c r="C197" s="1106"/>
      <c r="D197" s="1450" t="str">
        <f>'Schedule I MH'!$D$308</f>
        <v>Program Name 1</v>
      </c>
      <c r="E197" s="1451"/>
      <c r="F197" s="1452"/>
      <c r="G197" s="1450" t="str">
        <f>'Schedule I MH'!$I$308</f>
        <v>Program Name 2</v>
      </c>
      <c r="H197" s="1451"/>
      <c r="I197" s="1452"/>
      <c r="J197" s="1450" t="str">
        <f>'Schedule I MH'!$N$308</f>
        <v>Program Name 3</v>
      </c>
      <c r="K197" s="1451"/>
      <c r="L197" s="1452"/>
    </row>
    <row r="198" spans="1:75" ht="39.75" thickTop="1" thickBot="1">
      <c r="A198" s="1110" t="s">
        <v>330</v>
      </c>
      <c r="B198" s="1111" t="s">
        <v>316</v>
      </c>
      <c r="C198" s="1112" t="s">
        <v>329</v>
      </c>
      <c r="D198" s="1129" t="s">
        <v>338</v>
      </c>
      <c r="E198" s="1113" t="s">
        <v>331</v>
      </c>
      <c r="F198" s="1114" t="s">
        <v>332</v>
      </c>
      <c r="G198" s="1129" t="s">
        <v>338</v>
      </c>
      <c r="H198" s="1113" t="s">
        <v>331</v>
      </c>
      <c r="I198" s="1114" t="s">
        <v>332</v>
      </c>
      <c r="J198" s="1129" t="s">
        <v>338</v>
      </c>
      <c r="K198" s="1113" t="s">
        <v>331</v>
      </c>
      <c r="L198" s="1114" t="s">
        <v>332</v>
      </c>
    </row>
    <row r="199" spans="1:75" s="1070" customFormat="1" ht="18" customHeight="1" thickTop="1">
      <c r="A199" s="1115" t="s">
        <v>328</v>
      </c>
      <c r="B199" s="1116" t="s">
        <v>317</v>
      </c>
      <c r="C199" s="1121">
        <f>2.4-2.21</f>
        <v>0.18999999999999995</v>
      </c>
      <c r="D199" s="1137">
        <f>'Schedule II-Redetermination'!D223</f>
        <v>0</v>
      </c>
      <c r="E199" s="1117">
        <f>+D199+E152</f>
        <v>0</v>
      </c>
      <c r="F199" s="1118">
        <f>+E199*C199</f>
        <v>0</v>
      </c>
      <c r="G199" s="1137"/>
      <c r="H199" s="1117">
        <f>+G199+H152</f>
        <v>0</v>
      </c>
      <c r="I199" s="1118">
        <f>+H199*C199</f>
        <v>0</v>
      </c>
      <c r="J199" s="1137"/>
      <c r="K199" s="1117">
        <f>+J199+K152</f>
        <v>0</v>
      </c>
      <c r="L199" s="1118">
        <f>+K199*C199</f>
        <v>0</v>
      </c>
      <c r="M199" s="1151"/>
      <c r="N199" s="1151"/>
      <c r="O199" s="1151"/>
      <c r="P199" s="1151"/>
      <c r="Q199" s="1151"/>
      <c r="R199" s="1151"/>
      <c r="S199" s="1151"/>
      <c r="T199" s="1151"/>
      <c r="U199" s="1151"/>
      <c r="V199" s="1151"/>
      <c r="W199" s="1151"/>
      <c r="X199" s="1151"/>
      <c r="Y199" s="1151"/>
      <c r="Z199" s="1151"/>
      <c r="AA199" s="1151"/>
      <c r="AB199" s="1151"/>
      <c r="AC199" s="1151"/>
      <c r="AD199" s="1151"/>
      <c r="AE199" s="1151"/>
      <c r="AF199" s="1151"/>
      <c r="AG199" s="1151"/>
      <c r="AH199" s="1151"/>
      <c r="AI199" s="1151"/>
      <c r="AJ199" s="1151"/>
      <c r="AK199" s="1151"/>
      <c r="AL199" s="1151"/>
      <c r="AM199" s="1151"/>
      <c r="AN199" s="1151"/>
      <c r="AO199" s="1151"/>
      <c r="AP199" s="1151"/>
      <c r="AQ199" s="1151"/>
      <c r="AR199" s="1151"/>
      <c r="AS199" s="1151"/>
      <c r="AT199" s="1151"/>
      <c r="AU199" s="1151"/>
      <c r="AV199" s="1151"/>
      <c r="AW199" s="1151"/>
      <c r="AX199" s="1151"/>
      <c r="AY199" s="1151"/>
      <c r="AZ199" s="1151"/>
      <c r="BA199" s="1151"/>
      <c r="BB199" s="1151"/>
      <c r="BC199" s="1151"/>
      <c r="BD199" s="1151"/>
      <c r="BE199" s="1151"/>
      <c r="BF199" s="1151"/>
      <c r="BG199" s="1151"/>
      <c r="BH199" s="1151"/>
      <c r="BI199" s="1151"/>
      <c r="BJ199" s="1151"/>
      <c r="BK199" s="1151"/>
      <c r="BL199" s="1151"/>
      <c r="BM199" s="1151"/>
      <c r="BN199" s="1151"/>
      <c r="BO199" s="1151"/>
      <c r="BP199" s="1151"/>
      <c r="BQ199" s="1151"/>
      <c r="BR199" s="1151"/>
      <c r="BS199" s="1151"/>
      <c r="BT199" s="1151"/>
      <c r="BU199" s="1151"/>
      <c r="BV199" s="1151"/>
      <c r="BW199" s="1151"/>
    </row>
    <row r="200" spans="1:75" ht="18" customHeight="1">
      <c r="A200" s="1071"/>
      <c r="B200" s="1097" t="s">
        <v>333</v>
      </c>
      <c r="C200" s="1122">
        <f>2.4-2.21</f>
        <v>0.18999999999999995</v>
      </c>
      <c r="D200" s="1138">
        <f>'Schedule II-Redetermination'!D224</f>
        <v>0</v>
      </c>
      <c r="E200" s="1095">
        <f>+D200+E153</f>
        <v>0</v>
      </c>
      <c r="F200" s="1092">
        <f t="shared" ref="F200" si="53">+E200*C200</f>
        <v>0</v>
      </c>
      <c r="G200" s="1138"/>
      <c r="H200" s="1095">
        <f>+G200+H153</f>
        <v>0</v>
      </c>
      <c r="I200" s="1092">
        <f>+H200*C200</f>
        <v>0</v>
      </c>
      <c r="J200" s="1138"/>
      <c r="K200" s="1095">
        <f>+J200+K153</f>
        <v>0</v>
      </c>
      <c r="L200" s="1092">
        <f>+K200*C200</f>
        <v>0</v>
      </c>
    </row>
    <row r="201" spans="1:75" ht="7.15" customHeight="1">
      <c r="A201" s="1072"/>
      <c r="B201" s="1164"/>
      <c r="C201" s="1123"/>
      <c r="D201" s="1173"/>
      <c r="E201" s="1096"/>
      <c r="F201" s="1094"/>
      <c r="G201" s="1173"/>
      <c r="H201" s="1096"/>
      <c r="I201" s="1094"/>
      <c r="J201" s="1173"/>
      <c r="K201" s="1096"/>
      <c r="L201" s="1094"/>
    </row>
    <row r="202" spans="1:75" ht="18" customHeight="1">
      <c r="A202" s="1158" t="s">
        <v>321</v>
      </c>
      <c r="B202" s="1159" t="s">
        <v>318</v>
      </c>
      <c r="C202" s="1160">
        <f>3.1-2.86</f>
        <v>0.24000000000000021</v>
      </c>
      <c r="D202" s="1161">
        <f>'Schedule II-Redetermination'!D226</f>
        <v>0</v>
      </c>
      <c r="E202" s="1162">
        <f t="shared" ref="E202:E208" si="54">+D202+E155</f>
        <v>0</v>
      </c>
      <c r="F202" s="1163">
        <f t="shared" ref="F202:F208" si="55">+E202*C202</f>
        <v>0</v>
      </c>
      <c r="G202" s="1161"/>
      <c r="H202" s="1162">
        <f t="shared" ref="H202:H208" si="56">+G202+H155</f>
        <v>0</v>
      </c>
      <c r="I202" s="1163">
        <f t="shared" ref="I202:I208" si="57">+H202*C202</f>
        <v>0</v>
      </c>
      <c r="J202" s="1161"/>
      <c r="K202" s="1162">
        <f t="shared" ref="K202:K208" si="58">+J202+K155</f>
        <v>0</v>
      </c>
      <c r="L202" s="1163">
        <f t="shared" ref="L202:L208" si="59">+K202*C202</f>
        <v>0</v>
      </c>
    </row>
    <row r="203" spans="1:75" ht="18" customHeight="1">
      <c r="A203" s="1071"/>
      <c r="B203" s="1097" t="s">
        <v>319</v>
      </c>
      <c r="C203" s="1160">
        <f t="shared" ref="C203:C208" si="60">3.1-2.86</f>
        <v>0.24000000000000021</v>
      </c>
      <c r="D203" s="1161">
        <f>'Schedule II-Redetermination'!D227</f>
        <v>0</v>
      </c>
      <c r="E203" s="1095">
        <f t="shared" si="54"/>
        <v>0</v>
      </c>
      <c r="F203" s="1092">
        <f t="shared" si="55"/>
        <v>0</v>
      </c>
      <c r="G203" s="1138"/>
      <c r="H203" s="1095">
        <f t="shared" si="56"/>
        <v>0</v>
      </c>
      <c r="I203" s="1092">
        <f t="shared" si="57"/>
        <v>0</v>
      </c>
      <c r="J203" s="1138"/>
      <c r="K203" s="1095">
        <f t="shared" si="58"/>
        <v>0</v>
      </c>
      <c r="L203" s="1092">
        <f t="shared" si="59"/>
        <v>0</v>
      </c>
    </row>
    <row r="204" spans="1:75" ht="18" customHeight="1">
      <c r="A204" s="1071"/>
      <c r="B204" s="1097" t="s">
        <v>320</v>
      </c>
      <c r="C204" s="1160">
        <f t="shared" si="60"/>
        <v>0.24000000000000021</v>
      </c>
      <c r="D204" s="1161">
        <f>'Schedule II-Redetermination'!D228</f>
        <v>0</v>
      </c>
      <c r="E204" s="1095">
        <f t="shared" si="54"/>
        <v>0</v>
      </c>
      <c r="F204" s="1092">
        <f t="shared" si="55"/>
        <v>0</v>
      </c>
      <c r="G204" s="1138"/>
      <c r="H204" s="1095">
        <f t="shared" si="56"/>
        <v>0</v>
      </c>
      <c r="I204" s="1092">
        <f t="shared" si="57"/>
        <v>0</v>
      </c>
      <c r="J204" s="1138"/>
      <c r="K204" s="1095">
        <f t="shared" si="58"/>
        <v>0</v>
      </c>
      <c r="L204" s="1092">
        <f t="shared" si="59"/>
        <v>0</v>
      </c>
    </row>
    <row r="205" spans="1:75" ht="18" customHeight="1">
      <c r="A205" s="1071"/>
      <c r="B205" s="1097" t="s">
        <v>322</v>
      </c>
      <c r="C205" s="1160">
        <f t="shared" si="60"/>
        <v>0.24000000000000021</v>
      </c>
      <c r="D205" s="1161">
        <f>'Schedule II-Redetermination'!D229</f>
        <v>0</v>
      </c>
      <c r="E205" s="1095">
        <f t="shared" si="54"/>
        <v>0</v>
      </c>
      <c r="F205" s="1092">
        <f t="shared" si="55"/>
        <v>0</v>
      </c>
      <c r="G205" s="1138"/>
      <c r="H205" s="1095">
        <f t="shared" si="56"/>
        <v>0</v>
      </c>
      <c r="I205" s="1092">
        <f t="shared" si="57"/>
        <v>0</v>
      </c>
      <c r="J205" s="1138"/>
      <c r="K205" s="1095">
        <f t="shared" si="58"/>
        <v>0</v>
      </c>
      <c r="L205" s="1092">
        <f t="shared" si="59"/>
        <v>0</v>
      </c>
    </row>
    <row r="206" spans="1:75" ht="18" customHeight="1">
      <c r="A206" s="1071"/>
      <c r="B206" s="1097" t="s">
        <v>323</v>
      </c>
      <c r="C206" s="1160">
        <f t="shared" si="60"/>
        <v>0.24000000000000021</v>
      </c>
      <c r="D206" s="1161">
        <f>'Schedule II-Redetermination'!D230</f>
        <v>0</v>
      </c>
      <c r="E206" s="1095">
        <f t="shared" si="54"/>
        <v>0</v>
      </c>
      <c r="F206" s="1092">
        <f t="shared" si="55"/>
        <v>0</v>
      </c>
      <c r="G206" s="1138"/>
      <c r="H206" s="1095">
        <f t="shared" si="56"/>
        <v>0</v>
      </c>
      <c r="I206" s="1092">
        <f t="shared" si="57"/>
        <v>0</v>
      </c>
      <c r="J206" s="1138"/>
      <c r="K206" s="1095">
        <f t="shared" si="58"/>
        <v>0</v>
      </c>
      <c r="L206" s="1092">
        <f t="shared" si="59"/>
        <v>0</v>
      </c>
    </row>
    <row r="207" spans="1:75" ht="18" customHeight="1">
      <c r="A207" s="1071"/>
      <c r="B207" s="1097" t="s">
        <v>324</v>
      </c>
      <c r="C207" s="1160">
        <f t="shared" si="60"/>
        <v>0.24000000000000021</v>
      </c>
      <c r="D207" s="1161">
        <f>'Schedule II-Redetermination'!D231</f>
        <v>0</v>
      </c>
      <c r="E207" s="1095">
        <f t="shared" si="54"/>
        <v>0</v>
      </c>
      <c r="F207" s="1092">
        <f t="shared" si="55"/>
        <v>0</v>
      </c>
      <c r="G207" s="1138"/>
      <c r="H207" s="1095">
        <f t="shared" si="56"/>
        <v>0</v>
      </c>
      <c r="I207" s="1092">
        <f t="shared" si="57"/>
        <v>0</v>
      </c>
      <c r="J207" s="1138"/>
      <c r="K207" s="1095">
        <f t="shared" si="58"/>
        <v>0</v>
      </c>
      <c r="L207" s="1092">
        <f t="shared" si="59"/>
        <v>0</v>
      </c>
    </row>
    <row r="208" spans="1:75" ht="18" customHeight="1">
      <c r="A208" s="1071"/>
      <c r="B208" s="1097" t="s">
        <v>325</v>
      </c>
      <c r="C208" s="1160">
        <f t="shared" si="60"/>
        <v>0.24000000000000021</v>
      </c>
      <c r="D208" s="1161">
        <f>'Schedule II-Redetermination'!D232</f>
        <v>0</v>
      </c>
      <c r="E208" s="1095">
        <f t="shared" si="54"/>
        <v>0</v>
      </c>
      <c r="F208" s="1092">
        <f t="shared" si="55"/>
        <v>0</v>
      </c>
      <c r="G208" s="1138"/>
      <c r="H208" s="1095">
        <f t="shared" si="56"/>
        <v>0</v>
      </c>
      <c r="I208" s="1092">
        <f t="shared" si="57"/>
        <v>0</v>
      </c>
      <c r="J208" s="1138"/>
      <c r="K208" s="1095">
        <f t="shared" si="58"/>
        <v>0</v>
      </c>
      <c r="L208" s="1092">
        <f t="shared" si="59"/>
        <v>0</v>
      </c>
    </row>
    <row r="209" spans="1:75" ht="7.15" customHeight="1">
      <c r="A209" s="1072"/>
      <c r="B209" s="1093"/>
      <c r="C209" s="1123"/>
      <c r="D209" s="1138"/>
      <c r="E209" s="1096"/>
      <c r="F209" s="1094"/>
      <c r="G209" s="1173"/>
      <c r="H209" s="1096"/>
      <c r="I209" s="1094"/>
      <c r="J209" s="1173"/>
      <c r="K209" s="1096"/>
      <c r="L209" s="1094"/>
    </row>
    <row r="210" spans="1:75" ht="18" customHeight="1">
      <c r="A210" s="1158" t="s">
        <v>326</v>
      </c>
      <c r="B210" s="1159" t="s">
        <v>334</v>
      </c>
      <c r="C210" s="1160">
        <f>5.4-5.29</f>
        <v>0.11000000000000032</v>
      </c>
      <c r="D210" s="1161">
        <f>'Schedule II-Redetermination'!D234</f>
        <v>0</v>
      </c>
      <c r="E210" s="1162">
        <f>+D210+E163</f>
        <v>0</v>
      </c>
      <c r="F210" s="1163">
        <f t="shared" ref="F210:F212" si="61">+E210*C210</f>
        <v>0</v>
      </c>
      <c r="G210" s="1161"/>
      <c r="H210" s="1162">
        <f>+G210+H163</f>
        <v>0</v>
      </c>
      <c r="I210" s="1163">
        <f>+H210*C210</f>
        <v>0</v>
      </c>
      <c r="J210" s="1161"/>
      <c r="K210" s="1162">
        <f>+J210+K163</f>
        <v>0</v>
      </c>
      <c r="L210" s="1163">
        <f>+K210*C210</f>
        <v>0</v>
      </c>
    </row>
    <row r="211" spans="1:75" ht="7.15" customHeight="1">
      <c r="A211" s="1072"/>
      <c r="B211" s="1093"/>
      <c r="C211" s="1123"/>
      <c r="D211" s="1161"/>
      <c r="E211" s="1096"/>
      <c r="F211" s="1094"/>
      <c r="G211" s="1173"/>
      <c r="H211" s="1096"/>
      <c r="I211" s="1094"/>
      <c r="J211" s="1173"/>
      <c r="K211" s="1096"/>
      <c r="L211" s="1094"/>
    </row>
    <row r="212" spans="1:75" ht="18" customHeight="1">
      <c r="A212" s="1158" t="s">
        <v>327</v>
      </c>
      <c r="B212" s="1159" t="s">
        <v>327</v>
      </c>
      <c r="C212" s="1160">
        <f>4.35-4.35</f>
        <v>0</v>
      </c>
      <c r="D212" s="1161">
        <f>'Schedule II-Redetermination'!D236</f>
        <v>0</v>
      </c>
      <c r="E212" s="1162">
        <f>+D212+E165</f>
        <v>0</v>
      </c>
      <c r="F212" s="1163">
        <f t="shared" si="61"/>
        <v>0</v>
      </c>
      <c r="G212" s="1161"/>
      <c r="H212" s="1162">
        <f>+G212+H165</f>
        <v>0</v>
      </c>
      <c r="I212" s="1163">
        <f>+H212*C212</f>
        <v>0</v>
      </c>
      <c r="J212" s="1161"/>
      <c r="K212" s="1162">
        <f>+J212+K165</f>
        <v>0</v>
      </c>
      <c r="L212" s="1163">
        <f>+K212*C212</f>
        <v>0</v>
      </c>
    </row>
    <row r="213" spans="1:75" ht="6" customHeight="1">
      <c r="A213" s="1072"/>
      <c r="B213" s="1093"/>
      <c r="C213" s="1123"/>
      <c r="D213" s="1161"/>
      <c r="E213" s="1096"/>
      <c r="F213" s="1094"/>
      <c r="G213" s="1172"/>
      <c r="H213" s="1096"/>
      <c r="I213" s="1094"/>
      <c r="J213" s="1172"/>
      <c r="K213" s="1096"/>
      <c r="L213" s="1094"/>
    </row>
    <row r="214" spans="1:75" ht="18" customHeight="1">
      <c r="A214" s="1165" t="s">
        <v>397</v>
      </c>
      <c r="B214" s="1166" t="s">
        <v>399</v>
      </c>
      <c r="C214" s="1160">
        <f t="shared" ref="C214:C215" si="62">3.1-2.86</f>
        <v>0.24000000000000021</v>
      </c>
      <c r="D214" s="1161">
        <f>'Schedule II-Redetermination'!D238</f>
        <v>0</v>
      </c>
      <c r="E214" s="1162">
        <f>+D214+E167</f>
        <v>0</v>
      </c>
      <c r="F214" s="1163">
        <f t="shared" ref="F214:F215" si="63">+E214*C214</f>
        <v>0</v>
      </c>
      <c r="G214" s="1161"/>
      <c r="H214" s="1162">
        <f>+G214+H167</f>
        <v>0</v>
      </c>
      <c r="I214" s="1163">
        <f>+H214*C214</f>
        <v>0</v>
      </c>
      <c r="J214" s="1161"/>
      <c r="K214" s="1162">
        <f>+J214+K167</f>
        <v>0</v>
      </c>
      <c r="L214" s="1163">
        <f>+K214*C214</f>
        <v>0</v>
      </c>
    </row>
    <row r="215" spans="1:75" ht="18" customHeight="1">
      <c r="A215" s="1072"/>
      <c r="B215" s="1093" t="s">
        <v>398</v>
      </c>
      <c r="C215" s="1160">
        <f t="shared" si="62"/>
        <v>0.24000000000000021</v>
      </c>
      <c r="D215" s="1161">
        <f>'Schedule II-Redetermination'!D239</f>
        <v>0</v>
      </c>
      <c r="E215" s="1162">
        <f>+D215+E168</f>
        <v>0</v>
      </c>
      <c r="F215" s="1163">
        <f t="shared" si="63"/>
        <v>0</v>
      </c>
      <c r="G215" s="1138"/>
      <c r="H215" s="1162">
        <f>+G215+H168</f>
        <v>0</v>
      </c>
      <c r="I215" s="1163">
        <f>+H215*C215</f>
        <v>0</v>
      </c>
      <c r="J215" s="1138"/>
      <c r="K215" s="1162">
        <f>+J215+K168</f>
        <v>0</v>
      </c>
      <c r="L215" s="1163">
        <f>+K215*C215</f>
        <v>0</v>
      </c>
    </row>
    <row r="216" spans="1:75" ht="8.4499999999999993" customHeight="1">
      <c r="A216" s="1072"/>
      <c r="B216" s="1093"/>
      <c r="C216" s="1123"/>
      <c r="D216" s="1130"/>
      <c r="E216" s="1096"/>
      <c r="F216" s="1157"/>
      <c r="G216" s="1130"/>
      <c r="H216" s="1096"/>
      <c r="I216" s="1157"/>
      <c r="J216" s="1130"/>
      <c r="K216" s="1096"/>
      <c r="L216" s="1157"/>
    </row>
    <row r="217" spans="1:75" ht="18" customHeight="1">
      <c r="A217" s="1167" t="s">
        <v>400</v>
      </c>
      <c r="B217" s="1166"/>
      <c r="C217" s="1168"/>
      <c r="D217" s="1169"/>
      <c r="E217" s="1170"/>
      <c r="F217" s="1171"/>
      <c r="G217" s="1169"/>
      <c r="H217" s="1170"/>
      <c r="I217" s="1171"/>
      <c r="J217" s="1169"/>
      <c r="K217" s="1170"/>
      <c r="L217" s="1171"/>
    </row>
    <row r="218" spans="1:75" ht="8.4499999999999993" customHeight="1">
      <c r="A218" s="1072"/>
      <c r="B218" s="1093"/>
      <c r="C218" s="1123"/>
      <c r="D218" s="1130"/>
      <c r="E218" s="1096"/>
      <c r="F218" s="1094"/>
      <c r="G218" s="1130"/>
      <c r="H218" s="1096"/>
      <c r="I218" s="1094"/>
      <c r="J218" s="1130"/>
      <c r="K218" s="1096"/>
      <c r="L218" s="1094"/>
    </row>
    <row r="219" spans="1:75" s="18" customFormat="1" ht="18" customHeight="1" thickBot="1">
      <c r="A219" s="1074" t="s">
        <v>342</v>
      </c>
      <c r="B219" s="1075"/>
      <c r="C219" s="1076"/>
      <c r="D219" s="1131"/>
      <c r="E219" s="1077"/>
      <c r="F219" s="1098">
        <f>SUM(F199:F218)</f>
        <v>0</v>
      </c>
      <c r="G219" s="1131"/>
      <c r="H219" s="1077"/>
      <c r="I219" s="1098">
        <f>SUM(I199:I218)</f>
        <v>0</v>
      </c>
      <c r="J219" s="1131"/>
      <c r="K219" s="1077"/>
      <c r="L219" s="1098">
        <f>SUM(L199:L218)</f>
        <v>0</v>
      </c>
      <c r="M219" s="31"/>
      <c r="N219" s="31"/>
      <c r="O219" s="31"/>
      <c r="P219" s="31"/>
      <c r="Q219" s="31"/>
      <c r="R219" s="31"/>
      <c r="S219" s="31"/>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c r="BA219" s="31"/>
      <c r="BB219" s="31"/>
      <c r="BC219" s="31"/>
      <c r="BD219" s="31"/>
      <c r="BE219" s="31"/>
      <c r="BF219" s="31"/>
      <c r="BG219" s="31"/>
      <c r="BH219" s="31"/>
      <c r="BI219" s="31"/>
      <c r="BJ219" s="31"/>
      <c r="BK219" s="31"/>
      <c r="BL219" s="31"/>
      <c r="BM219" s="31"/>
      <c r="BN219" s="31"/>
      <c r="BO219" s="31"/>
      <c r="BP219" s="31"/>
      <c r="BQ219" s="31"/>
      <c r="BR219" s="31"/>
      <c r="BS219" s="31"/>
      <c r="BT219" s="31"/>
      <c r="BU219" s="31"/>
      <c r="BV219" s="31"/>
      <c r="BW219" s="31"/>
    </row>
    <row r="220" spans="1:75" ht="10.9" hidden="1" customHeight="1">
      <c r="A220" s="1089"/>
      <c r="B220" s="1090"/>
      <c r="C220" s="1099"/>
      <c r="D220" s="1132"/>
      <c r="E220" s="1091"/>
      <c r="F220" s="1100"/>
      <c r="G220" s="1132"/>
      <c r="H220" s="1091"/>
      <c r="I220" s="1100"/>
      <c r="J220" s="1132"/>
      <c r="K220" s="1091"/>
      <c r="L220" s="1100"/>
    </row>
    <row r="221" spans="1:75" ht="18" hidden="1" customHeight="1">
      <c r="A221" s="1086" t="s">
        <v>335</v>
      </c>
      <c r="B221" s="1087"/>
      <c r="C221" s="1101"/>
      <c r="D221" s="1133"/>
      <c r="E221" s="1088"/>
      <c r="F221" s="1102">
        <f>+'Schedule I MH'!F369</f>
        <v>0</v>
      </c>
      <c r="G221" s="1133"/>
      <c r="H221" s="1088"/>
      <c r="I221" s="1102">
        <f>+'Schedule I MH'!K369</f>
        <v>0</v>
      </c>
      <c r="J221" s="1133"/>
      <c r="K221" s="1088"/>
      <c r="L221" s="1102">
        <f>+'Schedule I MH'!P369</f>
        <v>0</v>
      </c>
    </row>
    <row r="222" spans="1:75" ht="5.45" hidden="1" customHeight="1">
      <c r="A222" s="1078"/>
      <c r="B222" s="1079"/>
      <c r="C222" s="1103"/>
      <c r="D222" s="1134"/>
      <c r="E222" s="1080"/>
      <c r="F222" s="1094"/>
      <c r="G222" s="1134"/>
      <c r="H222" s="1080"/>
      <c r="I222" s="1094"/>
      <c r="J222" s="1134"/>
      <c r="K222" s="1080"/>
      <c r="L222" s="1094"/>
    </row>
    <row r="223" spans="1:75" ht="18" hidden="1" customHeight="1">
      <c r="A223" s="1086" t="s">
        <v>343</v>
      </c>
      <c r="B223" s="1087"/>
      <c r="C223" s="1101"/>
      <c r="D223" s="1133"/>
      <c r="E223" s="1088"/>
      <c r="F223" s="1102">
        <f>+IF(F219&lt;F221,F219,F221)</f>
        <v>0</v>
      </c>
      <c r="G223" s="1133"/>
      <c r="H223" s="1088"/>
      <c r="I223" s="1102">
        <f>+IF(I219&lt;I221,I219,I221)</f>
        <v>0</v>
      </c>
      <c r="J223" s="1133"/>
      <c r="K223" s="1088"/>
      <c r="L223" s="1102">
        <f>+IF(L219&lt;L221,L219,L221)</f>
        <v>0</v>
      </c>
    </row>
    <row r="224" spans="1:75" ht="5.45" hidden="1" customHeight="1">
      <c r="A224" s="1078"/>
      <c r="B224" s="1079"/>
      <c r="C224" s="1103"/>
      <c r="D224" s="1134"/>
      <c r="E224" s="1080"/>
      <c r="F224" s="1094"/>
      <c r="G224" s="1134"/>
      <c r="H224" s="1080"/>
      <c r="I224" s="1094"/>
      <c r="J224" s="1134"/>
      <c r="K224" s="1080"/>
      <c r="L224" s="1094"/>
    </row>
    <row r="225" spans="1:75" ht="18" hidden="1" customHeight="1">
      <c r="A225" s="1086" t="s">
        <v>336</v>
      </c>
      <c r="B225" s="1087"/>
      <c r="C225" s="1101"/>
      <c r="D225" s="1133"/>
      <c r="E225" s="1088"/>
      <c r="F225" s="1163">
        <f>+F180+F178</f>
        <v>0</v>
      </c>
      <c r="G225" s="1133"/>
      <c r="H225" s="1088"/>
      <c r="I225" s="1163">
        <f>+I180+I178</f>
        <v>0</v>
      </c>
      <c r="J225" s="1133"/>
      <c r="K225" s="1088"/>
      <c r="L225" s="1163">
        <f>+L180+L178</f>
        <v>0</v>
      </c>
    </row>
    <row r="226" spans="1:75" ht="18" hidden="1" customHeight="1">
      <c r="A226" s="1078"/>
      <c r="B226" s="1079"/>
      <c r="C226" s="1103"/>
      <c r="D226" s="1134"/>
      <c r="E226" s="1080"/>
      <c r="F226" s="1094"/>
      <c r="G226" s="1134"/>
      <c r="H226" s="1080"/>
      <c r="I226" s="1094"/>
      <c r="J226" s="1134"/>
      <c r="K226" s="1080"/>
      <c r="L226" s="1094"/>
    </row>
    <row r="227" spans="1:75" s="18" customFormat="1" ht="18" hidden="1" customHeight="1" thickBot="1">
      <c r="A227" s="1081" t="s">
        <v>337</v>
      </c>
      <c r="B227" s="1082"/>
      <c r="C227" s="1104"/>
      <c r="D227" s="1135"/>
      <c r="E227" s="1083"/>
      <c r="F227" s="1105">
        <f>+F223-F225</f>
        <v>0</v>
      </c>
      <c r="G227" s="1135"/>
      <c r="H227" s="1083"/>
      <c r="I227" s="1105">
        <f>+I223-I225</f>
        <v>0</v>
      </c>
      <c r="J227" s="1135"/>
      <c r="K227" s="1083"/>
      <c r="L227" s="1105">
        <f>+L223-L225</f>
        <v>0</v>
      </c>
      <c r="M227" s="31"/>
      <c r="N227" s="31"/>
      <c r="O227" s="31"/>
      <c r="P227" s="31"/>
      <c r="Q227" s="31"/>
      <c r="R227" s="31"/>
      <c r="S227" s="31"/>
      <c r="T227" s="31"/>
      <c r="U227" s="31"/>
      <c r="V227" s="31"/>
      <c r="W227" s="31"/>
      <c r="X227" s="31"/>
      <c r="Y227" s="31"/>
      <c r="Z227" s="31"/>
      <c r="AA227" s="31"/>
      <c r="AB227" s="31"/>
      <c r="AC227" s="31"/>
      <c r="AD227" s="31"/>
      <c r="AE227" s="31"/>
      <c r="AF227" s="31"/>
      <c r="AG227" s="31"/>
      <c r="AH227" s="31"/>
      <c r="AI227" s="31"/>
      <c r="AJ227" s="31"/>
      <c r="AK227" s="31"/>
      <c r="AL227" s="31"/>
      <c r="AM227" s="31"/>
      <c r="AN227" s="31"/>
      <c r="AO227" s="31"/>
      <c r="AP227" s="31"/>
      <c r="AQ227" s="31"/>
      <c r="AR227" s="31"/>
      <c r="AS227" s="31"/>
      <c r="AT227" s="31"/>
      <c r="AU227" s="31"/>
      <c r="AV227" s="31"/>
      <c r="AW227" s="31"/>
      <c r="AX227" s="31"/>
      <c r="AY227" s="31"/>
      <c r="AZ227" s="31"/>
      <c r="BA227" s="31"/>
      <c r="BB227" s="31"/>
      <c r="BC227" s="31"/>
      <c r="BD227" s="31"/>
      <c r="BE227" s="31"/>
      <c r="BF227" s="31"/>
      <c r="BG227" s="31"/>
      <c r="BH227" s="31"/>
      <c r="BI227" s="31"/>
      <c r="BJ227" s="31"/>
      <c r="BK227" s="31"/>
      <c r="BL227" s="31"/>
      <c r="BM227" s="31"/>
      <c r="BN227" s="31"/>
      <c r="BO227" s="31"/>
      <c r="BP227" s="31"/>
      <c r="BQ227" s="31"/>
      <c r="BR227" s="31"/>
      <c r="BS227" s="31"/>
      <c r="BT227" s="31"/>
      <c r="BU227" s="31"/>
      <c r="BV227" s="31"/>
      <c r="BW227" s="31"/>
    </row>
    <row r="228" spans="1:75">
      <c r="A228" s="1085" t="s">
        <v>339</v>
      </c>
      <c r="B228" s="342"/>
      <c r="C228" s="1106"/>
      <c r="D228" s="1128"/>
      <c r="E228" s="342"/>
      <c r="F228" s="1106"/>
    </row>
    <row r="229" spans="1:75">
      <c r="A229" s="1085" t="s">
        <v>401</v>
      </c>
      <c r="B229" s="342"/>
      <c r="C229" s="1106"/>
      <c r="D229" s="1128"/>
      <c r="E229" s="342"/>
      <c r="F229" s="1106"/>
    </row>
    <row r="230" spans="1:75" ht="14.45" customHeight="1">
      <c r="A230" s="52" t="str">
        <f>A42</f>
        <v>Certification of Exclusion and Debarment (Article 8)</v>
      </c>
      <c r="B230" s="342"/>
      <c r="C230" s="1143"/>
      <c r="D230" s="1128"/>
      <c r="E230" s="342"/>
      <c r="F230" s="1106"/>
    </row>
    <row r="231" spans="1:75" ht="94.15" customHeight="1">
      <c r="A231" s="1455" t="s">
        <v>344</v>
      </c>
      <c r="B231" s="1455"/>
      <c r="C231" s="1455"/>
      <c r="D231" s="1128"/>
      <c r="E231" s="342"/>
      <c r="F231" s="1106"/>
    </row>
    <row r="232" spans="1:75">
      <c r="A232" s="1144"/>
      <c r="B232" s="1145"/>
      <c r="C232" s="1146"/>
      <c r="D232" s="1147"/>
      <c r="E232" s="1145"/>
      <c r="F232" s="1148"/>
    </row>
    <row r="233" spans="1:75">
      <c r="A233" s="1149" t="s">
        <v>79</v>
      </c>
      <c r="B233" s="23"/>
      <c r="C233" s="1146"/>
      <c r="D233" s="1150" t="s">
        <v>154</v>
      </c>
      <c r="E233" s="23"/>
      <c r="F233" s="1146"/>
    </row>
    <row r="234" spans="1:75">
      <c r="A234" s="1144"/>
      <c r="B234" s="1145"/>
      <c r="C234" s="1146"/>
      <c r="D234" s="1147"/>
      <c r="E234" s="1145"/>
      <c r="F234" s="1148"/>
    </row>
    <row r="235" spans="1:75">
      <c r="A235" s="1149" t="s">
        <v>80</v>
      </c>
      <c r="B235" s="23"/>
      <c r="C235" s="1146"/>
      <c r="D235" s="1150" t="s">
        <v>81</v>
      </c>
      <c r="E235" s="23"/>
      <c r="F235" s="1146"/>
    </row>
    <row r="236" spans="1:75">
      <c r="A236" s="825" t="s">
        <v>289</v>
      </c>
      <c r="B236" s="97"/>
    </row>
    <row r="237" spans="1:75">
      <c r="A237" s="106" t="s">
        <v>290</v>
      </c>
      <c r="B237" s="97"/>
    </row>
    <row r="239" spans="1:75">
      <c r="A239" s="18" t="s">
        <v>341</v>
      </c>
    </row>
    <row r="240" spans="1:75">
      <c r="A240" s="350" t="s">
        <v>21</v>
      </c>
      <c r="B240" s="1453" t="str">
        <f>+B193</f>
        <v>Contractor Name</v>
      </c>
      <c r="C240" s="1453"/>
      <c r="E240" s="404" t="s">
        <v>90</v>
      </c>
      <c r="F240" s="1119">
        <v>0</v>
      </c>
      <c r="G240" s="1136"/>
      <c r="H240" s="404" t="s">
        <v>90</v>
      </c>
      <c r="I240" s="1119">
        <f>+F240</f>
        <v>0</v>
      </c>
      <c r="K240" s="404" t="s">
        <v>90</v>
      </c>
      <c r="L240" s="1119">
        <f>+I240</f>
        <v>0</v>
      </c>
    </row>
    <row r="241" spans="1:75">
      <c r="A241" s="350" t="s">
        <v>20</v>
      </c>
      <c r="B241" s="432" t="str">
        <f>+B194</f>
        <v>Contract Number</v>
      </c>
      <c r="C241" s="1124"/>
      <c r="E241" s="356" t="s">
        <v>340</v>
      </c>
      <c r="F241" s="1109">
        <f>+'Schedule I MH'!F380</f>
        <v>45108</v>
      </c>
      <c r="H241" s="356" t="s">
        <v>340</v>
      </c>
      <c r="I241" s="1109">
        <f>+F241</f>
        <v>45108</v>
      </c>
      <c r="K241" s="356" t="s">
        <v>340</v>
      </c>
      <c r="L241" s="1109">
        <f>+I241</f>
        <v>45108</v>
      </c>
    </row>
    <row r="242" spans="1:75">
      <c r="B242" s="1107"/>
      <c r="C242" s="1125"/>
      <c r="E242" s="1108" t="s">
        <v>151</v>
      </c>
      <c r="F242" s="412">
        <f>+'Schedule I MH'!H380</f>
        <v>45291</v>
      </c>
      <c r="H242" s="1108" t="s">
        <v>151</v>
      </c>
      <c r="I242" s="412">
        <f>+F242</f>
        <v>45291</v>
      </c>
      <c r="K242" s="1108" t="s">
        <v>151</v>
      </c>
      <c r="L242" s="412">
        <f>+I242</f>
        <v>45291</v>
      </c>
    </row>
    <row r="243" spans="1:75" ht="13.5" thickBot="1">
      <c r="B243" s="342"/>
      <c r="C243" s="1106"/>
      <c r="D243" s="1128"/>
      <c r="E243" s="342"/>
      <c r="F243" s="1106"/>
    </row>
    <row r="244" spans="1:75" ht="14.25" thickTop="1" thickBot="1">
      <c r="B244" s="342"/>
      <c r="C244" s="1106"/>
      <c r="D244" s="1450" t="str">
        <f>'Schedule I MH'!$D$383</f>
        <v>Program Name 1</v>
      </c>
      <c r="E244" s="1451"/>
      <c r="F244" s="1452"/>
      <c r="G244" s="1450" t="str">
        <f>'Schedule I MH'!$I$383</f>
        <v>Program Name 2</v>
      </c>
      <c r="H244" s="1451"/>
      <c r="I244" s="1452"/>
      <c r="J244" s="1450" t="str">
        <f>'Schedule I MH'!$N$383</f>
        <v>Program Name 3</v>
      </c>
      <c r="K244" s="1451"/>
      <c r="L244" s="1452"/>
    </row>
    <row r="245" spans="1:75" ht="39.75" thickTop="1" thickBot="1">
      <c r="A245" s="1110" t="s">
        <v>330</v>
      </c>
      <c r="B245" s="1111" t="s">
        <v>316</v>
      </c>
      <c r="C245" s="1112" t="s">
        <v>329</v>
      </c>
      <c r="D245" s="1129" t="s">
        <v>338</v>
      </c>
      <c r="E245" s="1113" t="s">
        <v>331</v>
      </c>
      <c r="F245" s="1114" t="s">
        <v>332</v>
      </c>
      <c r="G245" s="1129" t="s">
        <v>338</v>
      </c>
      <c r="H245" s="1113" t="s">
        <v>331</v>
      </c>
      <c r="I245" s="1114" t="s">
        <v>332</v>
      </c>
      <c r="J245" s="1129" t="s">
        <v>338</v>
      </c>
      <c r="K245" s="1113" t="s">
        <v>331</v>
      </c>
      <c r="L245" s="1114" t="s">
        <v>332</v>
      </c>
    </row>
    <row r="246" spans="1:75" s="1070" customFormat="1" ht="18" customHeight="1" thickTop="1">
      <c r="A246" s="1115" t="s">
        <v>328</v>
      </c>
      <c r="B246" s="1116" t="s">
        <v>317</v>
      </c>
      <c r="C246" s="1121">
        <f>2.4-2.21</f>
        <v>0.18999999999999995</v>
      </c>
      <c r="D246" s="1137"/>
      <c r="E246" s="1117">
        <f>+D246+E199</f>
        <v>0</v>
      </c>
      <c r="F246" s="1118">
        <f>+E246*C246</f>
        <v>0</v>
      </c>
      <c r="G246" s="1137"/>
      <c r="H246" s="1117">
        <f>+G246+H199</f>
        <v>0</v>
      </c>
      <c r="I246" s="1118">
        <f>+H246*C246</f>
        <v>0</v>
      </c>
      <c r="J246" s="1137"/>
      <c r="K246" s="1117">
        <f>+J246+K199</f>
        <v>0</v>
      </c>
      <c r="L246" s="1118">
        <f>+K246*C246</f>
        <v>0</v>
      </c>
      <c r="M246" s="1151"/>
      <c r="N246" s="1151"/>
      <c r="O246" s="1151"/>
      <c r="P246" s="1151"/>
      <c r="Q246" s="1151"/>
      <c r="R246" s="1151"/>
      <c r="S246" s="1151"/>
      <c r="T246" s="1151"/>
      <c r="U246" s="1151"/>
      <c r="V246" s="1151"/>
      <c r="W246" s="1151"/>
      <c r="X246" s="1151"/>
      <c r="Y246" s="1151"/>
      <c r="Z246" s="1151"/>
      <c r="AA246" s="1151"/>
      <c r="AB246" s="1151"/>
      <c r="AC246" s="1151"/>
      <c r="AD246" s="1151"/>
      <c r="AE246" s="1151"/>
      <c r="AF246" s="1151"/>
      <c r="AG246" s="1151"/>
      <c r="AH246" s="1151"/>
      <c r="AI246" s="1151"/>
      <c r="AJ246" s="1151"/>
      <c r="AK246" s="1151"/>
      <c r="AL246" s="1151"/>
      <c r="AM246" s="1151"/>
      <c r="AN246" s="1151"/>
      <c r="AO246" s="1151"/>
      <c r="AP246" s="1151"/>
      <c r="AQ246" s="1151"/>
      <c r="AR246" s="1151"/>
      <c r="AS246" s="1151"/>
      <c r="AT246" s="1151"/>
      <c r="AU246" s="1151"/>
      <c r="AV246" s="1151"/>
      <c r="AW246" s="1151"/>
      <c r="AX246" s="1151"/>
      <c r="AY246" s="1151"/>
      <c r="AZ246" s="1151"/>
      <c r="BA246" s="1151"/>
      <c r="BB246" s="1151"/>
      <c r="BC246" s="1151"/>
      <c r="BD246" s="1151"/>
      <c r="BE246" s="1151"/>
      <c r="BF246" s="1151"/>
      <c r="BG246" s="1151"/>
      <c r="BH246" s="1151"/>
      <c r="BI246" s="1151"/>
      <c r="BJ246" s="1151"/>
      <c r="BK246" s="1151"/>
      <c r="BL246" s="1151"/>
      <c r="BM246" s="1151"/>
      <c r="BN246" s="1151"/>
      <c r="BO246" s="1151"/>
      <c r="BP246" s="1151"/>
      <c r="BQ246" s="1151"/>
      <c r="BR246" s="1151"/>
      <c r="BS246" s="1151"/>
      <c r="BT246" s="1151"/>
      <c r="BU246" s="1151"/>
      <c r="BV246" s="1151"/>
      <c r="BW246" s="1151"/>
    </row>
    <row r="247" spans="1:75" ht="18" customHeight="1">
      <c r="A247" s="1071"/>
      <c r="B247" s="1097" t="s">
        <v>333</v>
      </c>
      <c r="C247" s="1122">
        <f>2.4-2.21</f>
        <v>0.18999999999999995</v>
      </c>
      <c r="D247" s="1138"/>
      <c r="E247" s="1095">
        <f>+D247+E200</f>
        <v>0</v>
      </c>
      <c r="F247" s="1092">
        <f t="shared" ref="F247" si="64">+E247*C247</f>
        <v>0</v>
      </c>
      <c r="G247" s="1138"/>
      <c r="H247" s="1095">
        <f>+G247+H200</f>
        <v>0</v>
      </c>
      <c r="I247" s="1092">
        <f>+H247*C247</f>
        <v>0</v>
      </c>
      <c r="J247" s="1138"/>
      <c r="K247" s="1095">
        <f>+J247+K200</f>
        <v>0</v>
      </c>
      <c r="L247" s="1092">
        <f>+K247*C247</f>
        <v>0</v>
      </c>
    </row>
    <row r="248" spans="1:75" ht="7.15" customHeight="1">
      <c r="A248" s="1072"/>
      <c r="B248" s="1164"/>
      <c r="C248" s="1123"/>
      <c r="D248" s="1173"/>
      <c r="E248" s="1096"/>
      <c r="F248" s="1094"/>
      <c r="G248" s="1173"/>
      <c r="H248" s="1096"/>
      <c r="I248" s="1094"/>
      <c r="J248" s="1173"/>
      <c r="K248" s="1096"/>
      <c r="L248" s="1094"/>
    </row>
    <row r="249" spans="1:75" ht="18" customHeight="1">
      <c r="A249" s="1158" t="s">
        <v>321</v>
      </c>
      <c r="B249" s="1159" t="s">
        <v>318</v>
      </c>
      <c r="C249" s="1160">
        <f>3.1-2.86</f>
        <v>0.24000000000000021</v>
      </c>
      <c r="D249" s="1161"/>
      <c r="E249" s="1162">
        <f t="shared" ref="E249:E255" si="65">+D249+E202</f>
        <v>0</v>
      </c>
      <c r="F249" s="1163">
        <f t="shared" ref="F249:F255" si="66">+E249*C249</f>
        <v>0</v>
      </c>
      <c r="G249" s="1161"/>
      <c r="H249" s="1162">
        <f t="shared" ref="H249:H255" si="67">+G249+H202</f>
        <v>0</v>
      </c>
      <c r="I249" s="1163">
        <f t="shared" ref="I249:I255" si="68">+H249*C249</f>
        <v>0</v>
      </c>
      <c r="J249" s="1161"/>
      <c r="K249" s="1162">
        <f t="shared" ref="K249:K255" si="69">+J249+K202</f>
        <v>0</v>
      </c>
      <c r="L249" s="1163">
        <f t="shared" ref="L249:L255" si="70">+K249*C249</f>
        <v>0</v>
      </c>
    </row>
    <row r="250" spans="1:75" ht="18" customHeight="1">
      <c r="A250" s="1071"/>
      <c r="B250" s="1097" t="s">
        <v>319</v>
      </c>
      <c r="C250" s="1160">
        <f t="shared" ref="C250:C255" si="71">3.1-2.86</f>
        <v>0.24000000000000021</v>
      </c>
      <c r="D250" s="1138"/>
      <c r="E250" s="1095">
        <f t="shared" si="65"/>
        <v>0</v>
      </c>
      <c r="F250" s="1092">
        <f t="shared" si="66"/>
        <v>0</v>
      </c>
      <c r="G250" s="1138"/>
      <c r="H250" s="1095">
        <f t="shared" si="67"/>
        <v>0</v>
      </c>
      <c r="I250" s="1092">
        <f t="shared" si="68"/>
        <v>0</v>
      </c>
      <c r="J250" s="1138"/>
      <c r="K250" s="1095">
        <f t="shared" si="69"/>
        <v>0</v>
      </c>
      <c r="L250" s="1092">
        <f t="shared" si="70"/>
        <v>0</v>
      </c>
    </row>
    <row r="251" spans="1:75" ht="18" customHeight="1">
      <c r="A251" s="1071"/>
      <c r="B251" s="1097" t="s">
        <v>320</v>
      </c>
      <c r="C251" s="1160">
        <f t="shared" si="71"/>
        <v>0.24000000000000021</v>
      </c>
      <c r="D251" s="1138"/>
      <c r="E251" s="1095">
        <f t="shared" si="65"/>
        <v>0</v>
      </c>
      <c r="F251" s="1092">
        <f t="shared" si="66"/>
        <v>0</v>
      </c>
      <c r="G251" s="1138"/>
      <c r="H251" s="1095">
        <f t="shared" si="67"/>
        <v>0</v>
      </c>
      <c r="I251" s="1092">
        <f t="shared" si="68"/>
        <v>0</v>
      </c>
      <c r="J251" s="1138"/>
      <c r="K251" s="1095">
        <f t="shared" si="69"/>
        <v>0</v>
      </c>
      <c r="L251" s="1092">
        <f t="shared" si="70"/>
        <v>0</v>
      </c>
    </row>
    <row r="252" spans="1:75" ht="18" customHeight="1">
      <c r="A252" s="1071"/>
      <c r="B252" s="1097" t="s">
        <v>322</v>
      </c>
      <c r="C252" s="1160">
        <f t="shared" si="71"/>
        <v>0.24000000000000021</v>
      </c>
      <c r="D252" s="1138"/>
      <c r="E252" s="1095">
        <f t="shared" si="65"/>
        <v>0</v>
      </c>
      <c r="F252" s="1092">
        <f t="shared" si="66"/>
        <v>0</v>
      </c>
      <c r="G252" s="1138"/>
      <c r="H252" s="1095">
        <f t="shared" si="67"/>
        <v>0</v>
      </c>
      <c r="I252" s="1092">
        <f t="shared" si="68"/>
        <v>0</v>
      </c>
      <c r="J252" s="1138"/>
      <c r="K252" s="1095">
        <f t="shared" si="69"/>
        <v>0</v>
      </c>
      <c r="L252" s="1092">
        <f t="shared" si="70"/>
        <v>0</v>
      </c>
    </row>
    <row r="253" spans="1:75" ht="18" customHeight="1">
      <c r="A253" s="1071"/>
      <c r="B253" s="1097" t="s">
        <v>323</v>
      </c>
      <c r="C253" s="1160">
        <f t="shared" si="71"/>
        <v>0.24000000000000021</v>
      </c>
      <c r="D253" s="1138"/>
      <c r="E253" s="1095">
        <f t="shared" si="65"/>
        <v>0</v>
      </c>
      <c r="F253" s="1092">
        <f t="shared" si="66"/>
        <v>0</v>
      </c>
      <c r="G253" s="1138"/>
      <c r="H253" s="1095">
        <f t="shared" si="67"/>
        <v>0</v>
      </c>
      <c r="I253" s="1092">
        <f t="shared" si="68"/>
        <v>0</v>
      </c>
      <c r="J253" s="1138"/>
      <c r="K253" s="1095">
        <f t="shared" si="69"/>
        <v>0</v>
      </c>
      <c r="L253" s="1092">
        <f t="shared" si="70"/>
        <v>0</v>
      </c>
    </row>
    <row r="254" spans="1:75" ht="18" customHeight="1">
      <c r="A254" s="1071"/>
      <c r="B254" s="1097" t="s">
        <v>324</v>
      </c>
      <c r="C254" s="1160">
        <f t="shared" si="71"/>
        <v>0.24000000000000021</v>
      </c>
      <c r="D254" s="1138"/>
      <c r="E254" s="1095">
        <f t="shared" si="65"/>
        <v>0</v>
      </c>
      <c r="F254" s="1092">
        <f t="shared" si="66"/>
        <v>0</v>
      </c>
      <c r="G254" s="1138"/>
      <c r="H254" s="1095">
        <f t="shared" si="67"/>
        <v>0</v>
      </c>
      <c r="I254" s="1092">
        <f t="shared" si="68"/>
        <v>0</v>
      </c>
      <c r="J254" s="1138"/>
      <c r="K254" s="1095">
        <f t="shared" si="69"/>
        <v>0</v>
      </c>
      <c r="L254" s="1092">
        <f t="shared" si="70"/>
        <v>0</v>
      </c>
    </row>
    <row r="255" spans="1:75" ht="18" customHeight="1">
      <c r="A255" s="1071"/>
      <c r="B255" s="1097" t="s">
        <v>325</v>
      </c>
      <c r="C255" s="1160">
        <f t="shared" si="71"/>
        <v>0.24000000000000021</v>
      </c>
      <c r="D255" s="1138"/>
      <c r="E255" s="1095">
        <f t="shared" si="65"/>
        <v>0</v>
      </c>
      <c r="F255" s="1092">
        <f t="shared" si="66"/>
        <v>0</v>
      </c>
      <c r="G255" s="1138"/>
      <c r="H255" s="1095">
        <f t="shared" si="67"/>
        <v>0</v>
      </c>
      <c r="I255" s="1092">
        <f t="shared" si="68"/>
        <v>0</v>
      </c>
      <c r="J255" s="1138"/>
      <c r="K255" s="1095">
        <f t="shared" si="69"/>
        <v>0</v>
      </c>
      <c r="L255" s="1092">
        <f t="shared" si="70"/>
        <v>0</v>
      </c>
    </row>
    <row r="256" spans="1:75" ht="7.15" customHeight="1">
      <c r="A256" s="1072"/>
      <c r="B256" s="1093"/>
      <c r="C256" s="1123"/>
      <c r="D256" s="1173"/>
      <c r="E256" s="1096"/>
      <c r="F256" s="1094"/>
      <c r="G256" s="1173"/>
      <c r="H256" s="1096"/>
      <c r="I256" s="1094"/>
      <c r="J256" s="1173"/>
      <c r="K256" s="1096"/>
      <c r="L256" s="1094"/>
    </row>
    <row r="257" spans="1:75" ht="18" customHeight="1">
      <c r="A257" s="1158" t="s">
        <v>326</v>
      </c>
      <c r="B257" s="1159" t="s">
        <v>334</v>
      </c>
      <c r="C257" s="1160">
        <f>5.4-5.29</f>
        <v>0.11000000000000032</v>
      </c>
      <c r="D257" s="1161"/>
      <c r="E257" s="1162">
        <f>+D257+E210</f>
        <v>0</v>
      </c>
      <c r="F257" s="1163">
        <f t="shared" ref="F257:F259" si="72">+E257*C257</f>
        <v>0</v>
      </c>
      <c r="G257" s="1161"/>
      <c r="H257" s="1162">
        <f>+G257+H210</f>
        <v>0</v>
      </c>
      <c r="I257" s="1163">
        <f>+H257*C257</f>
        <v>0</v>
      </c>
      <c r="J257" s="1161"/>
      <c r="K257" s="1162">
        <f>+J257+K210</f>
        <v>0</v>
      </c>
      <c r="L257" s="1163">
        <f>+K257*C257</f>
        <v>0</v>
      </c>
    </row>
    <row r="258" spans="1:75" ht="7.15" customHeight="1">
      <c r="A258" s="1072"/>
      <c r="B258" s="1093"/>
      <c r="C258" s="1123"/>
      <c r="D258" s="1173"/>
      <c r="E258" s="1096"/>
      <c r="F258" s="1094"/>
      <c r="G258" s="1173"/>
      <c r="H258" s="1096"/>
      <c r="I258" s="1094"/>
      <c r="J258" s="1173"/>
      <c r="K258" s="1096"/>
      <c r="L258" s="1094"/>
    </row>
    <row r="259" spans="1:75" ht="18" customHeight="1">
      <c r="A259" s="1158" t="s">
        <v>327</v>
      </c>
      <c r="B259" s="1159" t="s">
        <v>327</v>
      </c>
      <c r="C259" s="1160">
        <f>4.35-4.35</f>
        <v>0</v>
      </c>
      <c r="D259" s="1161"/>
      <c r="E259" s="1162">
        <f>+D259+E212</f>
        <v>0</v>
      </c>
      <c r="F259" s="1163">
        <f t="shared" si="72"/>
        <v>0</v>
      </c>
      <c r="G259" s="1161"/>
      <c r="H259" s="1162">
        <f>+G259+H212</f>
        <v>0</v>
      </c>
      <c r="I259" s="1163">
        <f>+H259*C259</f>
        <v>0</v>
      </c>
      <c r="J259" s="1161"/>
      <c r="K259" s="1162">
        <f>+J259+K212</f>
        <v>0</v>
      </c>
      <c r="L259" s="1163">
        <f>+K259*C259</f>
        <v>0</v>
      </c>
    </row>
    <row r="260" spans="1:75" ht="6" customHeight="1">
      <c r="A260" s="1072"/>
      <c r="B260" s="1093"/>
      <c r="C260" s="1123"/>
      <c r="D260" s="1172"/>
      <c r="E260" s="1096"/>
      <c r="F260" s="1094"/>
      <c r="G260" s="1172"/>
      <c r="H260" s="1096"/>
      <c r="I260" s="1094"/>
      <c r="J260" s="1172"/>
      <c r="K260" s="1096"/>
      <c r="L260" s="1094"/>
    </row>
    <row r="261" spans="1:75" ht="18" customHeight="1">
      <c r="A261" s="1165" t="s">
        <v>397</v>
      </c>
      <c r="B261" s="1166" t="s">
        <v>399</v>
      </c>
      <c r="C261" s="1160">
        <f t="shared" ref="C261:C262" si="73">3.1-2.86</f>
        <v>0.24000000000000021</v>
      </c>
      <c r="D261" s="1161"/>
      <c r="E261" s="1162">
        <f>+D261+E214</f>
        <v>0</v>
      </c>
      <c r="F261" s="1163">
        <f t="shared" ref="F261:F262" si="74">+E261*C261</f>
        <v>0</v>
      </c>
      <c r="G261" s="1161"/>
      <c r="H261" s="1162">
        <f>+G261+H214</f>
        <v>0</v>
      </c>
      <c r="I261" s="1163">
        <f>+H261*C261</f>
        <v>0</v>
      </c>
      <c r="J261" s="1161"/>
      <c r="K261" s="1162">
        <f>+J261+K214</f>
        <v>0</v>
      </c>
      <c r="L261" s="1163">
        <f>+K261*C261</f>
        <v>0</v>
      </c>
    </row>
    <row r="262" spans="1:75" ht="18" customHeight="1">
      <c r="A262" s="1072"/>
      <c r="B262" s="1093" t="s">
        <v>398</v>
      </c>
      <c r="C262" s="1160">
        <f t="shared" si="73"/>
        <v>0.24000000000000021</v>
      </c>
      <c r="D262" s="1138"/>
      <c r="E262" s="1162">
        <f>+D262+E215</f>
        <v>0</v>
      </c>
      <c r="F262" s="1163">
        <f t="shared" si="74"/>
        <v>0</v>
      </c>
      <c r="G262" s="1138"/>
      <c r="H262" s="1162">
        <f>+G262+H215</f>
        <v>0</v>
      </c>
      <c r="I262" s="1163">
        <f>+H262*C262</f>
        <v>0</v>
      </c>
      <c r="J262" s="1138"/>
      <c r="K262" s="1162">
        <f>+J262+K215</f>
        <v>0</v>
      </c>
      <c r="L262" s="1163">
        <f>+K262*C262</f>
        <v>0</v>
      </c>
    </row>
    <row r="263" spans="1:75" ht="8.4499999999999993" customHeight="1">
      <c r="A263" s="1072"/>
      <c r="B263" s="1093"/>
      <c r="C263" s="1123"/>
      <c r="D263" s="1130"/>
      <c r="E263" s="1096"/>
      <c r="F263" s="1157"/>
      <c r="G263" s="1130"/>
      <c r="H263" s="1096"/>
      <c r="I263" s="1157"/>
      <c r="J263" s="1130"/>
      <c r="K263" s="1096"/>
      <c r="L263" s="1157"/>
    </row>
    <row r="264" spans="1:75" ht="18" customHeight="1">
      <c r="A264" s="1167" t="s">
        <v>400</v>
      </c>
      <c r="B264" s="1166"/>
      <c r="C264" s="1168"/>
      <c r="D264" s="1169"/>
      <c r="E264" s="1170"/>
      <c r="F264" s="1171"/>
      <c r="G264" s="1169"/>
      <c r="H264" s="1170"/>
      <c r="I264" s="1171"/>
      <c r="J264" s="1169"/>
      <c r="K264" s="1170"/>
      <c r="L264" s="1171"/>
    </row>
    <row r="265" spans="1:75" ht="8.4499999999999993" customHeight="1">
      <c r="A265" s="1072"/>
      <c r="B265" s="1093"/>
      <c r="C265" s="1123"/>
      <c r="D265" s="1130"/>
      <c r="E265" s="1096"/>
      <c r="F265" s="1094"/>
      <c r="G265" s="1130"/>
      <c r="H265" s="1096"/>
      <c r="I265" s="1094"/>
      <c r="J265" s="1130"/>
      <c r="K265" s="1096"/>
      <c r="L265" s="1094"/>
    </row>
    <row r="266" spans="1:75" s="18" customFormat="1" ht="18" customHeight="1" thickBot="1">
      <c r="A266" s="1074" t="s">
        <v>342</v>
      </c>
      <c r="B266" s="1075"/>
      <c r="C266" s="1076"/>
      <c r="D266" s="1131"/>
      <c r="E266" s="1077"/>
      <c r="F266" s="1098">
        <f>SUM(F246:F265)</f>
        <v>0</v>
      </c>
      <c r="G266" s="1131"/>
      <c r="H266" s="1077"/>
      <c r="I266" s="1098">
        <f>SUM(I246:I265)</f>
        <v>0</v>
      </c>
      <c r="J266" s="1131"/>
      <c r="K266" s="1077"/>
      <c r="L266" s="1098">
        <f>SUM(L246:L265)</f>
        <v>0</v>
      </c>
      <c r="M266" s="31"/>
      <c r="N266" s="31"/>
      <c r="O266" s="31"/>
      <c r="P266" s="31"/>
      <c r="Q266" s="31"/>
      <c r="R266" s="31"/>
      <c r="S266" s="31"/>
      <c r="T266" s="31"/>
      <c r="U266" s="31"/>
      <c r="V266" s="31"/>
      <c r="W266" s="31"/>
      <c r="X266" s="31"/>
      <c r="Y266" s="31"/>
      <c r="Z266" s="31"/>
      <c r="AA266" s="31"/>
      <c r="AB266" s="31"/>
      <c r="AC266" s="31"/>
      <c r="AD266" s="31"/>
      <c r="AE266" s="31"/>
      <c r="AF266" s="31"/>
      <c r="AG266" s="31"/>
      <c r="AH266" s="31"/>
      <c r="AI266" s="31"/>
      <c r="AJ266" s="31"/>
      <c r="AK266" s="31"/>
      <c r="AL266" s="31"/>
      <c r="AM266" s="31"/>
      <c r="AN266" s="31"/>
      <c r="AO266" s="31"/>
      <c r="AP266" s="31"/>
      <c r="AQ266" s="31"/>
      <c r="AR266" s="31"/>
      <c r="AS266" s="31"/>
      <c r="AT266" s="31"/>
      <c r="AU266" s="31"/>
      <c r="AV266" s="31"/>
      <c r="AW266" s="31"/>
      <c r="AX266" s="31"/>
      <c r="AY266" s="31"/>
      <c r="AZ266" s="31"/>
      <c r="BA266" s="31"/>
      <c r="BB266" s="31"/>
      <c r="BC266" s="31"/>
      <c r="BD266" s="31"/>
      <c r="BE266" s="31"/>
      <c r="BF266" s="31"/>
      <c r="BG266" s="31"/>
      <c r="BH266" s="31"/>
      <c r="BI266" s="31"/>
      <c r="BJ266" s="31"/>
      <c r="BK266" s="31"/>
      <c r="BL266" s="31"/>
      <c r="BM266" s="31"/>
      <c r="BN266" s="31"/>
      <c r="BO266" s="31"/>
      <c r="BP266" s="31"/>
      <c r="BQ266" s="31"/>
      <c r="BR266" s="31"/>
      <c r="BS266" s="31"/>
      <c r="BT266" s="31"/>
      <c r="BU266" s="31"/>
      <c r="BV266" s="31"/>
      <c r="BW266" s="31"/>
    </row>
    <row r="267" spans="1:75" ht="10.9" hidden="1" customHeight="1">
      <c r="A267" s="1089"/>
      <c r="B267" s="1090"/>
      <c r="C267" s="1099"/>
      <c r="D267" s="1132"/>
      <c r="E267" s="1091"/>
      <c r="F267" s="1100"/>
      <c r="G267" s="1132"/>
      <c r="H267" s="1091"/>
      <c r="I267" s="1100"/>
      <c r="J267" s="1132"/>
      <c r="K267" s="1091"/>
      <c r="L267" s="1100"/>
    </row>
    <row r="268" spans="1:75" ht="18" hidden="1" customHeight="1">
      <c r="A268" s="1086" t="s">
        <v>335</v>
      </c>
      <c r="B268" s="1087"/>
      <c r="C268" s="1101"/>
      <c r="D268" s="1133"/>
      <c r="E268" s="1088"/>
      <c r="F268" s="1102">
        <f>+'Schedule I MH'!F444</f>
        <v>0</v>
      </c>
      <c r="G268" s="1133"/>
      <c r="H268" s="1088"/>
      <c r="I268" s="1102">
        <f>+'Schedule I MH'!K444</f>
        <v>0</v>
      </c>
      <c r="J268" s="1133"/>
      <c r="K268" s="1088"/>
      <c r="L268" s="1102">
        <f>+'Schedule I MH'!P444</f>
        <v>0</v>
      </c>
    </row>
    <row r="269" spans="1:75" ht="5.45" hidden="1" customHeight="1">
      <c r="A269" s="1078"/>
      <c r="B269" s="1079"/>
      <c r="C269" s="1103"/>
      <c r="D269" s="1134"/>
      <c r="E269" s="1080"/>
      <c r="F269" s="1094"/>
      <c r="G269" s="1134"/>
      <c r="H269" s="1080"/>
      <c r="I269" s="1094"/>
      <c r="J269" s="1134"/>
      <c r="K269" s="1080"/>
      <c r="L269" s="1094"/>
    </row>
    <row r="270" spans="1:75" ht="18" hidden="1" customHeight="1">
      <c r="A270" s="1086" t="s">
        <v>343</v>
      </c>
      <c r="B270" s="1087"/>
      <c r="C270" s="1101"/>
      <c r="D270" s="1133"/>
      <c r="E270" s="1088"/>
      <c r="F270" s="1102">
        <f>+IF(F266&lt;F268,F266,F268)</f>
        <v>0</v>
      </c>
      <c r="G270" s="1133"/>
      <c r="H270" s="1088"/>
      <c r="I270" s="1102">
        <f>+IF(I266&lt;I268,I266,I268)</f>
        <v>0</v>
      </c>
      <c r="J270" s="1133"/>
      <c r="K270" s="1088"/>
      <c r="L270" s="1102">
        <f>+IF(L266&lt;L268,L266,L268)</f>
        <v>0</v>
      </c>
    </row>
    <row r="271" spans="1:75" ht="5.45" hidden="1" customHeight="1">
      <c r="A271" s="1078"/>
      <c r="B271" s="1079"/>
      <c r="C271" s="1103"/>
      <c r="D271" s="1134"/>
      <c r="E271" s="1080"/>
      <c r="F271" s="1094"/>
      <c r="G271" s="1134"/>
      <c r="H271" s="1080"/>
      <c r="I271" s="1094"/>
      <c r="J271" s="1134"/>
      <c r="K271" s="1080"/>
      <c r="L271" s="1094"/>
    </row>
    <row r="272" spans="1:75" ht="18" hidden="1" customHeight="1">
      <c r="A272" s="1086" t="s">
        <v>336</v>
      </c>
      <c r="B272" s="1087"/>
      <c r="C272" s="1101"/>
      <c r="D272" s="1133"/>
      <c r="E272" s="1088"/>
      <c r="F272" s="1163">
        <f>+F225+F227</f>
        <v>0</v>
      </c>
      <c r="G272" s="1133"/>
      <c r="H272" s="1088"/>
      <c r="I272" s="1163">
        <f>+I225+I227</f>
        <v>0</v>
      </c>
      <c r="J272" s="1133"/>
      <c r="K272" s="1088"/>
      <c r="L272" s="1163">
        <f>+L225+L227</f>
        <v>0</v>
      </c>
    </row>
    <row r="273" spans="1:75" ht="18" hidden="1" customHeight="1">
      <c r="A273" s="1078"/>
      <c r="B273" s="1079"/>
      <c r="C273" s="1103"/>
      <c r="D273" s="1134"/>
      <c r="E273" s="1080"/>
      <c r="F273" s="1094"/>
      <c r="G273" s="1134"/>
      <c r="H273" s="1080"/>
      <c r="I273" s="1094"/>
      <c r="J273" s="1134"/>
      <c r="K273" s="1080"/>
      <c r="L273" s="1094"/>
    </row>
    <row r="274" spans="1:75" s="18" customFormat="1" ht="18" hidden="1" customHeight="1" thickBot="1">
      <c r="A274" s="1081" t="s">
        <v>337</v>
      </c>
      <c r="B274" s="1082"/>
      <c r="C274" s="1104"/>
      <c r="D274" s="1135"/>
      <c r="E274" s="1083"/>
      <c r="F274" s="1105">
        <f>+F270-F272</f>
        <v>0</v>
      </c>
      <c r="G274" s="1135"/>
      <c r="H274" s="1083"/>
      <c r="I274" s="1105">
        <f>+I270-I272</f>
        <v>0</v>
      </c>
      <c r="J274" s="1135"/>
      <c r="K274" s="1083"/>
      <c r="L274" s="1105">
        <f>+L270-L272</f>
        <v>0</v>
      </c>
      <c r="M274" s="31"/>
      <c r="N274" s="31"/>
      <c r="O274" s="31"/>
      <c r="P274" s="31"/>
      <c r="Q274" s="31"/>
      <c r="R274" s="31"/>
      <c r="S274" s="31"/>
      <c r="T274" s="31"/>
      <c r="U274" s="31"/>
      <c r="V274" s="31"/>
      <c r="W274" s="31"/>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c r="BA274" s="31"/>
      <c r="BB274" s="31"/>
      <c r="BC274" s="31"/>
      <c r="BD274" s="31"/>
      <c r="BE274" s="31"/>
      <c r="BF274" s="31"/>
      <c r="BG274" s="31"/>
      <c r="BH274" s="31"/>
      <c r="BI274" s="31"/>
      <c r="BJ274" s="31"/>
      <c r="BK274" s="31"/>
      <c r="BL274" s="31"/>
      <c r="BM274" s="31"/>
      <c r="BN274" s="31"/>
      <c r="BO274" s="31"/>
      <c r="BP274" s="31"/>
      <c r="BQ274" s="31"/>
      <c r="BR274" s="31"/>
      <c r="BS274" s="31"/>
      <c r="BT274" s="31"/>
      <c r="BU274" s="31"/>
      <c r="BV274" s="31"/>
      <c r="BW274" s="31"/>
    </row>
    <row r="275" spans="1:75">
      <c r="A275" s="1085" t="s">
        <v>339</v>
      </c>
      <c r="B275" s="342"/>
      <c r="C275" s="1106"/>
      <c r="D275" s="1128"/>
      <c r="E275" s="342"/>
      <c r="F275" s="1106"/>
    </row>
    <row r="276" spans="1:75">
      <c r="A276" s="1085" t="s">
        <v>401</v>
      </c>
      <c r="B276" s="342"/>
      <c r="C276" s="1106"/>
      <c r="D276" s="1128"/>
      <c r="E276" s="342"/>
      <c r="F276" s="1106"/>
    </row>
    <row r="277" spans="1:75" ht="14.45" customHeight="1">
      <c r="A277" s="52" t="str">
        <f>A42</f>
        <v>Certification of Exclusion and Debarment (Article 8)</v>
      </c>
      <c r="B277" s="342"/>
      <c r="C277" s="1143"/>
      <c r="D277" s="1128"/>
      <c r="E277" s="342"/>
      <c r="F277" s="1106"/>
    </row>
    <row r="278" spans="1:75" ht="94.15" customHeight="1">
      <c r="A278" s="1455" t="s">
        <v>344</v>
      </c>
      <c r="B278" s="1455"/>
      <c r="C278" s="1455"/>
      <c r="D278" s="1128"/>
      <c r="E278" s="342"/>
      <c r="F278" s="1106"/>
    </row>
    <row r="279" spans="1:75">
      <c r="A279" s="1144"/>
      <c r="B279" s="1145"/>
      <c r="C279" s="1146"/>
      <c r="D279" s="1147"/>
      <c r="E279" s="1145"/>
      <c r="F279" s="1148"/>
    </row>
    <row r="280" spans="1:75" ht="12" customHeight="1">
      <c r="A280" s="1149" t="s">
        <v>79</v>
      </c>
      <c r="B280" s="23"/>
      <c r="C280" s="1146"/>
      <c r="D280" s="1150" t="s">
        <v>154</v>
      </c>
      <c r="E280" s="23"/>
      <c r="F280" s="1146"/>
    </row>
    <row r="281" spans="1:75" ht="20.45" customHeight="1">
      <c r="A281" s="1144"/>
      <c r="B281" s="1145"/>
      <c r="C281" s="1146"/>
      <c r="D281" s="1147"/>
      <c r="E281" s="1145"/>
      <c r="F281" s="1148"/>
    </row>
    <row r="282" spans="1:75">
      <c r="A282" s="1149" t="s">
        <v>80</v>
      </c>
      <c r="B282" s="23"/>
      <c r="C282" s="1146"/>
      <c r="D282" s="1150" t="s">
        <v>81</v>
      </c>
      <c r="E282" s="23"/>
      <c r="F282" s="1146"/>
    </row>
    <row r="283" spans="1:75">
      <c r="A283" s="825" t="s">
        <v>289</v>
      </c>
      <c r="B283" s="97"/>
    </row>
    <row r="284" spans="1:75">
      <c r="A284" s="106" t="s">
        <v>290</v>
      </c>
      <c r="B284" s="97"/>
    </row>
    <row r="286" spans="1:75">
      <c r="A286" s="18" t="s">
        <v>341</v>
      </c>
    </row>
    <row r="287" spans="1:75">
      <c r="A287" s="350" t="s">
        <v>21</v>
      </c>
      <c r="B287" s="1453" t="str">
        <f>+B240</f>
        <v>Contractor Name</v>
      </c>
      <c r="C287" s="1453"/>
      <c r="E287" s="404" t="s">
        <v>90</v>
      </c>
      <c r="F287" s="1119">
        <f>+'Schedule I MH'!H454</f>
        <v>0</v>
      </c>
      <c r="G287" s="1136"/>
      <c r="H287" s="404" t="s">
        <v>90</v>
      </c>
      <c r="I287" s="1119">
        <f>+F287</f>
        <v>0</v>
      </c>
      <c r="K287" s="404" t="s">
        <v>90</v>
      </c>
      <c r="L287" s="1119">
        <f>+I287</f>
        <v>0</v>
      </c>
    </row>
    <row r="288" spans="1:75">
      <c r="A288" s="350" t="s">
        <v>20</v>
      </c>
      <c r="B288" s="432" t="str">
        <f>+B241</f>
        <v>Contract Number</v>
      </c>
      <c r="C288" s="1124"/>
      <c r="E288" s="356" t="s">
        <v>340</v>
      </c>
      <c r="F288" s="1109">
        <f>+'Schedule I MH'!F455</f>
        <v>45108</v>
      </c>
      <c r="H288" s="356" t="s">
        <v>340</v>
      </c>
      <c r="I288" s="1109">
        <f>+F288</f>
        <v>45108</v>
      </c>
      <c r="K288" s="356" t="s">
        <v>340</v>
      </c>
      <c r="L288" s="1109">
        <f>+I288</f>
        <v>45108</v>
      </c>
    </row>
    <row r="289" spans="1:75">
      <c r="B289" s="1107"/>
      <c r="C289" s="1125"/>
      <c r="E289" s="1108" t="s">
        <v>151</v>
      </c>
      <c r="F289" s="412">
        <f>+'Schedule I MH'!H455</f>
        <v>45322</v>
      </c>
      <c r="H289" s="1108" t="s">
        <v>151</v>
      </c>
      <c r="I289" s="412">
        <f>+F289</f>
        <v>45322</v>
      </c>
      <c r="K289" s="1108" t="s">
        <v>151</v>
      </c>
      <c r="L289" s="412">
        <f>+I289</f>
        <v>45322</v>
      </c>
    </row>
    <row r="290" spans="1:75" ht="13.5" thickBot="1">
      <c r="B290" s="342"/>
      <c r="C290" s="1106"/>
      <c r="D290" s="1128"/>
      <c r="E290" s="342"/>
      <c r="F290" s="1106"/>
    </row>
    <row r="291" spans="1:75" ht="14.25" thickTop="1" thickBot="1">
      <c r="B291" s="342"/>
      <c r="C291" s="1106"/>
      <c r="D291" s="1450" t="str">
        <f>+D244</f>
        <v>Program Name 1</v>
      </c>
      <c r="E291" s="1451"/>
      <c r="F291" s="1452"/>
      <c r="G291" s="1450" t="str">
        <f>+G244</f>
        <v>Program Name 2</v>
      </c>
      <c r="H291" s="1451"/>
      <c r="I291" s="1452"/>
      <c r="J291" s="1450" t="str">
        <f>+J244</f>
        <v>Program Name 3</v>
      </c>
      <c r="K291" s="1451"/>
      <c r="L291" s="1452"/>
    </row>
    <row r="292" spans="1:75" ht="39.75" thickTop="1" thickBot="1">
      <c r="A292" s="1110" t="s">
        <v>330</v>
      </c>
      <c r="B292" s="1111" t="s">
        <v>316</v>
      </c>
      <c r="C292" s="1112" t="s">
        <v>329</v>
      </c>
      <c r="D292" s="1129" t="s">
        <v>338</v>
      </c>
      <c r="E292" s="1113" t="s">
        <v>331</v>
      </c>
      <c r="F292" s="1114" t="s">
        <v>332</v>
      </c>
      <c r="G292" s="1129" t="s">
        <v>338</v>
      </c>
      <c r="H292" s="1113" t="s">
        <v>331</v>
      </c>
      <c r="I292" s="1114" t="s">
        <v>332</v>
      </c>
      <c r="J292" s="1129" t="s">
        <v>338</v>
      </c>
      <c r="K292" s="1113" t="s">
        <v>331</v>
      </c>
      <c r="L292" s="1114" t="s">
        <v>332</v>
      </c>
    </row>
    <row r="293" spans="1:75" s="1070" customFormat="1" ht="18" customHeight="1" thickTop="1">
      <c r="A293" s="1115" t="s">
        <v>328</v>
      </c>
      <c r="B293" s="1116" t="s">
        <v>317</v>
      </c>
      <c r="C293" s="1121">
        <f>2.4-2.21</f>
        <v>0.18999999999999995</v>
      </c>
      <c r="D293" s="1137"/>
      <c r="E293" s="1117">
        <f>+D293+E246</f>
        <v>0</v>
      </c>
      <c r="F293" s="1118">
        <f>+E293*C293</f>
        <v>0</v>
      </c>
      <c r="G293" s="1137"/>
      <c r="H293" s="1117">
        <f>+G293+H246</f>
        <v>0</v>
      </c>
      <c r="I293" s="1118">
        <f>+H293*C293</f>
        <v>0</v>
      </c>
      <c r="J293" s="1137"/>
      <c r="K293" s="1117">
        <f>+J293+K246</f>
        <v>0</v>
      </c>
      <c r="L293" s="1118">
        <f>+K293*C293</f>
        <v>0</v>
      </c>
      <c r="M293" s="1151"/>
      <c r="N293" s="1151"/>
      <c r="O293" s="1151"/>
      <c r="P293" s="1151"/>
      <c r="Q293" s="1151"/>
      <c r="R293" s="1151"/>
      <c r="S293" s="1151"/>
      <c r="T293" s="1151"/>
      <c r="U293" s="1151"/>
      <c r="V293" s="1151"/>
      <c r="W293" s="1151"/>
      <c r="X293" s="1151"/>
      <c r="Y293" s="1151"/>
      <c r="Z293" s="1151"/>
      <c r="AA293" s="1151"/>
      <c r="AB293" s="1151"/>
      <c r="AC293" s="1151"/>
      <c r="AD293" s="1151"/>
      <c r="AE293" s="1151"/>
      <c r="AF293" s="1151"/>
      <c r="AG293" s="1151"/>
      <c r="AH293" s="1151"/>
      <c r="AI293" s="1151"/>
      <c r="AJ293" s="1151"/>
      <c r="AK293" s="1151"/>
      <c r="AL293" s="1151"/>
      <c r="AM293" s="1151"/>
      <c r="AN293" s="1151"/>
      <c r="AO293" s="1151"/>
      <c r="AP293" s="1151"/>
      <c r="AQ293" s="1151"/>
      <c r="AR293" s="1151"/>
      <c r="AS293" s="1151"/>
      <c r="AT293" s="1151"/>
      <c r="AU293" s="1151"/>
      <c r="AV293" s="1151"/>
      <c r="AW293" s="1151"/>
      <c r="AX293" s="1151"/>
      <c r="AY293" s="1151"/>
      <c r="AZ293" s="1151"/>
      <c r="BA293" s="1151"/>
      <c r="BB293" s="1151"/>
      <c r="BC293" s="1151"/>
      <c r="BD293" s="1151"/>
      <c r="BE293" s="1151"/>
      <c r="BF293" s="1151"/>
      <c r="BG293" s="1151"/>
      <c r="BH293" s="1151"/>
      <c r="BI293" s="1151"/>
      <c r="BJ293" s="1151"/>
      <c r="BK293" s="1151"/>
      <c r="BL293" s="1151"/>
      <c r="BM293" s="1151"/>
      <c r="BN293" s="1151"/>
      <c r="BO293" s="1151"/>
      <c r="BP293" s="1151"/>
      <c r="BQ293" s="1151"/>
      <c r="BR293" s="1151"/>
      <c r="BS293" s="1151"/>
      <c r="BT293" s="1151"/>
      <c r="BU293" s="1151"/>
      <c r="BV293" s="1151"/>
      <c r="BW293" s="1151"/>
    </row>
    <row r="294" spans="1:75" ht="18" customHeight="1">
      <c r="A294" s="1071"/>
      <c r="B294" s="1097" t="s">
        <v>333</v>
      </c>
      <c r="C294" s="1122">
        <f>2.4-2.21</f>
        <v>0.18999999999999995</v>
      </c>
      <c r="D294" s="1138"/>
      <c r="E294" s="1095">
        <f>+D294+E247</f>
        <v>0</v>
      </c>
      <c r="F294" s="1092">
        <f t="shared" ref="F294" si="75">+E294*C294</f>
        <v>0</v>
      </c>
      <c r="G294" s="1138"/>
      <c r="H294" s="1095">
        <f>+G294+H247</f>
        <v>0</v>
      </c>
      <c r="I294" s="1092">
        <f>+H294*C294</f>
        <v>0</v>
      </c>
      <c r="J294" s="1138"/>
      <c r="K294" s="1095">
        <f>+J294+K247</f>
        <v>0</v>
      </c>
      <c r="L294" s="1092">
        <f>+K294*C294</f>
        <v>0</v>
      </c>
    </row>
    <row r="295" spans="1:75" ht="7.15" customHeight="1">
      <c r="A295" s="1072"/>
      <c r="B295" s="1164"/>
      <c r="C295" s="1123"/>
      <c r="D295" s="1173"/>
      <c r="E295" s="1096"/>
      <c r="F295" s="1094"/>
      <c r="G295" s="1173"/>
      <c r="H295" s="1096"/>
      <c r="I295" s="1094"/>
      <c r="J295" s="1173"/>
      <c r="K295" s="1096"/>
      <c r="L295" s="1094"/>
    </row>
    <row r="296" spans="1:75" ht="18" customHeight="1">
      <c r="A296" s="1158" t="s">
        <v>321</v>
      </c>
      <c r="B296" s="1159" t="s">
        <v>318</v>
      </c>
      <c r="C296" s="1160">
        <f>3.1-2.86</f>
        <v>0.24000000000000021</v>
      </c>
      <c r="D296" s="1161"/>
      <c r="E296" s="1162">
        <f t="shared" ref="E296:E302" si="76">+D296+E249</f>
        <v>0</v>
      </c>
      <c r="F296" s="1163">
        <f t="shared" ref="F296:F302" si="77">+E296*C296</f>
        <v>0</v>
      </c>
      <c r="G296" s="1161"/>
      <c r="H296" s="1162">
        <f t="shared" ref="H296:H302" si="78">+G296+H249</f>
        <v>0</v>
      </c>
      <c r="I296" s="1163">
        <f t="shared" ref="I296:I302" si="79">+H296*C296</f>
        <v>0</v>
      </c>
      <c r="J296" s="1161"/>
      <c r="K296" s="1162">
        <f t="shared" ref="K296:K302" si="80">+J296+K249</f>
        <v>0</v>
      </c>
      <c r="L296" s="1163">
        <f t="shared" ref="L296:L302" si="81">+K296*C296</f>
        <v>0</v>
      </c>
    </row>
    <row r="297" spans="1:75" ht="18" customHeight="1">
      <c r="A297" s="1071"/>
      <c r="B297" s="1097" t="s">
        <v>319</v>
      </c>
      <c r="C297" s="1160">
        <f t="shared" ref="C297:C302" si="82">3.1-2.86</f>
        <v>0.24000000000000021</v>
      </c>
      <c r="D297" s="1138"/>
      <c r="E297" s="1095">
        <f t="shared" si="76"/>
        <v>0</v>
      </c>
      <c r="F297" s="1092">
        <f t="shared" si="77"/>
        <v>0</v>
      </c>
      <c r="G297" s="1138"/>
      <c r="H297" s="1095">
        <f t="shared" si="78"/>
        <v>0</v>
      </c>
      <c r="I297" s="1092">
        <f t="shared" si="79"/>
        <v>0</v>
      </c>
      <c r="J297" s="1138"/>
      <c r="K297" s="1095">
        <f t="shared" si="80"/>
        <v>0</v>
      </c>
      <c r="L297" s="1092">
        <f t="shared" si="81"/>
        <v>0</v>
      </c>
    </row>
    <row r="298" spans="1:75" ht="18" customHeight="1">
      <c r="A298" s="1071"/>
      <c r="B298" s="1097" t="s">
        <v>320</v>
      </c>
      <c r="C298" s="1160">
        <f t="shared" si="82"/>
        <v>0.24000000000000021</v>
      </c>
      <c r="D298" s="1138"/>
      <c r="E298" s="1095">
        <f t="shared" si="76"/>
        <v>0</v>
      </c>
      <c r="F298" s="1092">
        <f t="shared" si="77"/>
        <v>0</v>
      </c>
      <c r="G298" s="1138"/>
      <c r="H298" s="1095">
        <f t="shared" si="78"/>
        <v>0</v>
      </c>
      <c r="I298" s="1092">
        <f t="shared" si="79"/>
        <v>0</v>
      </c>
      <c r="J298" s="1138"/>
      <c r="K298" s="1095">
        <f t="shared" si="80"/>
        <v>0</v>
      </c>
      <c r="L298" s="1092">
        <f t="shared" si="81"/>
        <v>0</v>
      </c>
    </row>
    <row r="299" spans="1:75" ht="18" customHeight="1">
      <c r="A299" s="1071"/>
      <c r="B299" s="1097" t="s">
        <v>322</v>
      </c>
      <c r="C299" s="1160">
        <f t="shared" si="82"/>
        <v>0.24000000000000021</v>
      </c>
      <c r="D299" s="1138"/>
      <c r="E299" s="1095">
        <f t="shared" si="76"/>
        <v>0</v>
      </c>
      <c r="F299" s="1092">
        <f t="shared" si="77"/>
        <v>0</v>
      </c>
      <c r="G299" s="1138"/>
      <c r="H299" s="1095">
        <f t="shared" si="78"/>
        <v>0</v>
      </c>
      <c r="I299" s="1092">
        <f t="shared" si="79"/>
        <v>0</v>
      </c>
      <c r="J299" s="1138"/>
      <c r="K299" s="1095">
        <f t="shared" si="80"/>
        <v>0</v>
      </c>
      <c r="L299" s="1092">
        <f t="shared" si="81"/>
        <v>0</v>
      </c>
    </row>
    <row r="300" spans="1:75" ht="18" customHeight="1">
      <c r="A300" s="1071"/>
      <c r="B300" s="1097" t="s">
        <v>323</v>
      </c>
      <c r="C300" s="1160">
        <f t="shared" si="82"/>
        <v>0.24000000000000021</v>
      </c>
      <c r="D300" s="1138"/>
      <c r="E300" s="1095">
        <f t="shared" si="76"/>
        <v>0</v>
      </c>
      <c r="F300" s="1092">
        <f t="shared" si="77"/>
        <v>0</v>
      </c>
      <c r="G300" s="1138"/>
      <c r="H300" s="1095">
        <f t="shared" si="78"/>
        <v>0</v>
      </c>
      <c r="I300" s="1092">
        <f t="shared" si="79"/>
        <v>0</v>
      </c>
      <c r="J300" s="1138"/>
      <c r="K300" s="1095">
        <f t="shared" si="80"/>
        <v>0</v>
      </c>
      <c r="L300" s="1092">
        <f t="shared" si="81"/>
        <v>0</v>
      </c>
    </row>
    <row r="301" spans="1:75" ht="18" customHeight="1">
      <c r="A301" s="1071"/>
      <c r="B301" s="1097" t="s">
        <v>324</v>
      </c>
      <c r="C301" s="1160">
        <f t="shared" si="82"/>
        <v>0.24000000000000021</v>
      </c>
      <c r="D301" s="1138"/>
      <c r="E301" s="1095">
        <f t="shared" si="76"/>
        <v>0</v>
      </c>
      <c r="F301" s="1092">
        <f t="shared" si="77"/>
        <v>0</v>
      </c>
      <c r="G301" s="1138"/>
      <c r="H301" s="1095">
        <f t="shared" si="78"/>
        <v>0</v>
      </c>
      <c r="I301" s="1092">
        <f t="shared" si="79"/>
        <v>0</v>
      </c>
      <c r="J301" s="1138"/>
      <c r="K301" s="1095">
        <f t="shared" si="80"/>
        <v>0</v>
      </c>
      <c r="L301" s="1092">
        <f t="shared" si="81"/>
        <v>0</v>
      </c>
    </row>
    <row r="302" spans="1:75" ht="18" customHeight="1">
      <c r="A302" s="1071"/>
      <c r="B302" s="1097" t="s">
        <v>325</v>
      </c>
      <c r="C302" s="1160">
        <f t="shared" si="82"/>
        <v>0.24000000000000021</v>
      </c>
      <c r="D302" s="1138"/>
      <c r="E302" s="1095">
        <f t="shared" si="76"/>
        <v>0</v>
      </c>
      <c r="F302" s="1092">
        <f t="shared" si="77"/>
        <v>0</v>
      </c>
      <c r="G302" s="1138"/>
      <c r="H302" s="1095">
        <f t="shared" si="78"/>
        <v>0</v>
      </c>
      <c r="I302" s="1092">
        <f t="shared" si="79"/>
        <v>0</v>
      </c>
      <c r="J302" s="1138"/>
      <c r="K302" s="1095">
        <f t="shared" si="80"/>
        <v>0</v>
      </c>
      <c r="L302" s="1092">
        <f t="shared" si="81"/>
        <v>0</v>
      </c>
    </row>
    <row r="303" spans="1:75" ht="7.15" customHeight="1">
      <c r="A303" s="1072"/>
      <c r="B303" s="1093"/>
      <c r="C303" s="1123"/>
      <c r="D303" s="1173"/>
      <c r="E303" s="1096"/>
      <c r="F303" s="1094"/>
      <c r="G303" s="1173"/>
      <c r="H303" s="1096"/>
      <c r="I303" s="1094"/>
      <c r="J303" s="1173"/>
      <c r="K303" s="1096"/>
      <c r="L303" s="1094"/>
    </row>
    <row r="304" spans="1:75" ht="18" customHeight="1">
      <c r="A304" s="1158" t="s">
        <v>326</v>
      </c>
      <c r="B304" s="1159" t="s">
        <v>334</v>
      </c>
      <c r="C304" s="1160">
        <f>5.4-5.29</f>
        <v>0.11000000000000032</v>
      </c>
      <c r="D304" s="1161"/>
      <c r="E304" s="1162">
        <f>+D304+E257</f>
        <v>0</v>
      </c>
      <c r="F304" s="1163">
        <f t="shared" ref="F304:F306" si="83">+E304*C304</f>
        <v>0</v>
      </c>
      <c r="G304" s="1161"/>
      <c r="H304" s="1162">
        <f>+G304+H257</f>
        <v>0</v>
      </c>
      <c r="I304" s="1163">
        <f>+H304*C304</f>
        <v>0</v>
      </c>
      <c r="J304" s="1161"/>
      <c r="K304" s="1162">
        <f>+J304+K257</f>
        <v>0</v>
      </c>
      <c r="L304" s="1163">
        <f>+K304*C304</f>
        <v>0</v>
      </c>
    </row>
    <row r="305" spans="1:75" ht="7.15" customHeight="1">
      <c r="A305" s="1072"/>
      <c r="B305" s="1093"/>
      <c r="C305" s="1123"/>
      <c r="D305" s="1173"/>
      <c r="E305" s="1096"/>
      <c r="F305" s="1094"/>
      <c r="G305" s="1173"/>
      <c r="H305" s="1096"/>
      <c r="I305" s="1094"/>
      <c r="J305" s="1173"/>
      <c r="K305" s="1096"/>
      <c r="L305" s="1094"/>
    </row>
    <row r="306" spans="1:75" ht="18" customHeight="1">
      <c r="A306" s="1158" t="s">
        <v>327</v>
      </c>
      <c r="B306" s="1159" t="s">
        <v>327</v>
      </c>
      <c r="C306" s="1160">
        <f>4.35-4.35</f>
        <v>0</v>
      </c>
      <c r="D306" s="1161"/>
      <c r="E306" s="1162">
        <f>+D306+E259</f>
        <v>0</v>
      </c>
      <c r="F306" s="1163">
        <f t="shared" si="83"/>
        <v>0</v>
      </c>
      <c r="G306" s="1161"/>
      <c r="H306" s="1162">
        <f>+G306+H259</f>
        <v>0</v>
      </c>
      <c r="I306" s="1163">
        <f>+H306*C306</f>
        <v>0</v>
      </c>
      <c r="J306" s="1161"/>
      <c r="K306" s="1162">
        <f>+J306+K259</f>
        <v>0</v>
      </c>
      <c r="L306" s="1163">
        <f>+K306*C306</f>
        <v>0</v>
      </c>
    </row>
    <row r="307" spans="1:75" ht="6" customHeight="1">
      <c r="A307" s="1072"/>
      <c r="B307" s="1093"/>
      <c r="C307" s="1123"/>
      <c r="D307" s="1172"/>
      <c r="E307" s="1096"/>
      <c r="F307" s="1094"/>
      <c r="G307" s="1172"/>
      <c r="H307" s="1096"/>
      <c r="I307" s="1094"/>
      <c r="J307" s="1172"/>
      <c r="K307" s="1096"/>
      <c r="L307" s="1094"/>
    </row>
    <row r="308" spans="1:75" ht="18" customHeight="1">
      <c r="A308" s="1165" t="s">
        <v>397</v>
      </c>
      <c r="B308" s="1166" t="s">
        <v>399</v>
      </c>
      <c r="C308" s="1160">
        <f t="shared" ref="C308:C309" si="84">3.1-2.86</f>
        <v>0.24000000000000021</v>
      </c>
      <c r="D308" s="1161"/>
      <c r="E308" s="1162">
        <f>+D308+E261</f>
        <v>0</v>
      </c>
      <c r="F308" s="1163">
        <f t="shared" ref="F308:F309" si="85">+E308*C308</f>
        <v>0</v>
      </c>
      <c r="G308" s="1161"/>
      <c r="H308" s="1162">
        <f>+G308+H261</f>
        <v>0</v>
      </c>
      <c r="I308" s="1163">
        <f>+H308*C308</f>
        <v>0</v>
      </c>
      <c r="J308" s="1161"/>
      <c r="K308" s="1162">
        <f>+J308+K261</f>
        <v>0</v>
      </c>
      <c r="L308" s="1163">
        <f>+K308*C308</f>
        <v>0</v>
      </c>
    </row>
    <row r="309" spans="1:75" ht="18" customHeight="1">
      <c r="A309" s="1072"/>
      <c r="B309" s="1093" t="s">
        <v>398</v>
      </c>
      <c r="C309" s="1160">
        <f t="shared" si="84"/>
        <v>0.24000000000000021</v>
      </c>
      <c r="D309" s="1138"/>
      <c r="E309" s="1162">
        <f>+D309+E262</f>
        <v>0</v>
      </c>
      <c r="F309" s="1163">
        <f t="shared" si="85"/>
        <v>0</v>
      </c>
      <c r="G309" s="1138"/>
      <c r="H309" s="1162">
        <f>+G309+H262</f>
        <v>0</v>
      </c>
      <c r="I309" s="1163">
        <f>+H309*C309</f>
        <v>0</v>
      </c>
      <c r="J309" s="1138"/>
      <c r="K309" s="1162">
        <f>+J309+K262</f>
        <v>0</v>
      </c>
      <c r="L309" s="1163">
        <f>+K309*C309</f>
        <v>0</v>
      </c>
    </row>
    <row r="310" spans="1:75" ht="8.4499999999999993" customHeight="1">
      <c r="A310" s="1072"/>
      <c r="B310" s="1093"/>
      <c r="C310" s="1123"/>
      <c r="D310" s="1130"/>
      <c r="E310" s="1096"/>
      <c r="F310" s="1157"/>
      <c r="G310" s="1130"/>
      <c r="H310" s="1096"/>
      <c r="I310" s="1157"/>
      <c r="J310" s="1130"/>
      <c r="K310" s="1096"/>
      <c r="L310" s="1157"/>
    </row>
    <row r="311" spans="1:75" ht="18" customHeight="1">
      <c r="A311" s="1167" t="s">
        <v>400</v>
      </c>
      <c r="B311" s="1166"/>
      <c r="C311" s="1168"/>
      <c r="D311" s="1169"/>
      <c r="E311" s="1170"/>
      <c r="F311" s="1171"/>
      <c r="G311" s="1169"/>
      <c r="H311" s="1170"/>
      <c r="I311" s="1171"/>
      <c r="J311" s="1169"/>
      <c r="K311" s="1170"/>
      <c r="L311" s="1171"/>
    </row>
    <row r="312" spans="1:75" ht="8.4499999999999993" customHeight="1">
      <c r="A312" s="1072"/>
      <c r="B312" s="1093"/>
      <c r="C312" s="1123"/>
      <c r="D312" s="1130"/>
      <c r="E312" s="1096"/>
      <c r="F312" s="1094"/>
      <c r="G312" s="1130"/>
      <c r="H312" s="1096"/>
      <c r="I312" s="1094"/>
      <c r="J312" s="1130"/>
      <c r="K312" s="1096"/>
      <c r="L312" s="1094"/>
    </row>
    <row r="313" spans="1:75" s="18" customFormat="1" ht="18" customHeight="1" thickBot="1">
      <c r="A313" s="1074" t="s">
        <v>342</v>
      </c>
      <c r="B313" s="1075"/>
      <c r="C313" s="1076"/>
      <c r="D313" s="1131"/>
      <c r="E313" s="1077"/>
      <c r="F313" s="1098">
        <f>SUM(F293:F312)</f>
        <v>0</v>
      </c>
      <c r="G313" s="1131"/>
      <c r="H313" s="1077"/>
      <c r="I313" s="1098">
        <f>SUM(I293:I312)</f>
        <v>0</v>
      </c>
      <c r="J313" s="1131"/>
      <c r="K313" s="1077"/>
      <c r="L313" s="1098">
        <f>SUM(L293:L312)</f>
        <v>0</v>
      </c>
      <c r="M313" s="31"/>
      <c r="N313" s="31"/>
      <c r="O313" s="31"/>
      <c r="P313" s="31"/>
      <c r="Q313" s="31"/>
      <c r="R313" s="31"/>
      <c r="S313" s="31"/>
      <c r="T313" s="31"/>
      <c r="U313" s="31"/>
      <c r="V313" s="31"/>
      <c r="W313" s="31"/>
      <c r="X313" s="31"/>
      <c r="Y313" s="31"/>
      <c r="Z313" s="31"/>
      <c r="AA313" s="31"/>
      <c r="AB313" s="31"/>
      <c r="AC313" s="31"/>
      <c r="AD313" s="31"/>
      <c r="AE313" s="31"/>
      <c r="AF313" s="31"/>
      <c r="AG313" s="31"/>
      <c r="AH313" s="31"/>
      <c r="AI313" s="31"/>
      <c r="AJ313" s="31"/>
      <c r="AK313" s="31"/>
      <c r="AL313" s="31"/>
      <c r="AM313" s="31"/>
      <c r="AN313" s="31"/>
      <c r="AO313" s="31"/>
      <c r="AP313" s="31"/>
      <c r="AQ313" s="31"/>
      <c r="AR313" s="31"/>
      <c r="AS313" s="31"/>
      <c r="AT313" s="31"/>
      <c r="AU313" s="31"/>
      <c r="AV313" s="31"/>
      <c r="AW313" s="31"/>
      <c r="AX313" s="31"/>
      <c r="AY313" s="31"/>
      <c r="AZ313" s="31"/>
      <c r="BA313" s="31"/>
      <c r="BB313" s="31"/>
      <c r="BC313" s="31"/>
      <c r="BD313" s="31"/>
      <c r="BE313" s="31"/>
      <c r="BF313" s="31"/>
      <c r="BG313" s="31"/>
      <c r="BH313" s="31"/>
      <c r="BI313" s="31"/>
      <c r="BJ313" s="31"/>
      <c r="BK313" s="31"/>
      <c r="BL313" s="31"/>
      <c r="BM313" s="31"/>
      <c r="BN313" s="31"/>
      <c r="BO313" s="31"/>
      <c r="BP313" s="31"/>
      <c r="BQ313" s="31"/>
      <c r="BR313" s="31"/>
      <c r="BS313" s="31"/>
      <c r="BT313" s="31"/>
      <c r="BU313" s="31"/>
      <c r="BV313" s="31"/>
      <c r="BW313" s="31"/>
    </row>
    <row r="314" spans="1:75" ht="10.9" hidden="1" customHeight="1">
      <c r="A314" s="1089"/>
      <c r="B314" s="1090"/>
      <c r="C314" s="1099"/>
      <c r="D314" s="1132"/>
      <c r="E314" s="1091"/>
      <c r="F314" s="1100"/>
      <c r="G314" s="1132"/>
      <c r="H314" s="1091"/>
      <c r="I314" s="1100"/>
      <c r="J314" s="1132"/>
      <c r="K314" s="1091"/>
      <c r="L314" s="1100"/>
    </row>
    <row r="315" spans="1:75" ht="18" hidden="1" customHeight="1">
      <c r="A315" s="1086" t="s">
        <v>335</v>
      </c>
      <c r="B315" s="1087"/>
      <c r="C315" s="1101"/>
      <c r="D315" s="1133"/>
      <c r="E315" s="1088"/>
      <c r="F315" s="1102">
        <f>+'Schedule I MH'!F519</f>
        <v>0</v>
      </c>
      <c r="G315" s="1133"/>
      <c r="H315" s="1088"/>
      <c r="I315" s="1102">
        <f>+'Schedule I MH'!K519</f>
        <v>0</v>
      </c>
      <c r="J315" s="1133"/>
      <c r="K315" s="1088"/>
      <c r="L315" s="1102">
        <f>+'Schedule I MH'!P519</f>
        <v>0</v>
      </c>
    </row>
    <row r="316" spans="1:75" ht="5.45" hidden="1" customHeight="1">
      <c r="A316" s="1078"/>
      <c r="B316" s="1079"/>
      <c r="C316" s="1103"/>
      <c r="D316" s="1134"/>
      <c r="E316" s="1080"/>
      <c r="F316" s="1094"/>
      <c r="G316" s="1134"/>
      <c r="H316" s="1080"/>
      <c r="I316" s="1094"/>
      <c r="J316" s="1134"/>
      <c r="K316" s="1080"/>
      <c r="L316" s="1094"/>
    </row>
    <row r="317" spans="1:75" ht="18" hidden="1" customHeight="1">
      <c r="A317" s="1086" t="s">
        <v>343</v>
      </c>
      <c r="B317" s="1087"/>
      <c r="C317" s="1101"/>
      <c r="D317" s="1133"/>
      <c r="E317" s="1088"/>
      <c r="F317" s="1102">
        <f>+IF(F313&lt;F315,F313,F315)</f>
        <v>0</v>
      </c>
      <c r="G317" s="1133"/>
      <c r="H317" s="1088"/>
      <c r="I317" s="1102">
        <f>+IF(I313&lt;I315,I313,I315)</f>
        <v>0</v>
      </c>
      <c r="J317" s="1133"/>
      <c r="K317" s="1088"/>
      <c r="L317" s="1102">
        <f>+IF(L313&lt;L315,L313,L315)</f>
        <v>0</v>
      </c>
    </row>
    <row r="318" spans="1:75" ht="5.45" hidden="1" customHeight="1">
      <c r="A318" s="1078"/>
      <c r="B318" s="1079"/>
      <c r="C318" s="1103"/>
      <c r="D318" s="1134"/>
      <c r="E318" s="1080"/>
      <c r="F318" s="1094"/>
      <c r="G318" s="1134"/>
      <c r="H318" s="1080"/>
      <c r="I318" s="1094"/>
      <c r="J318" s="1134"/>
      <c r="K318" s="1080"/>
      <c r="L318" s="1094"/>
    </row>
    <row r="319" spans="1:75" ht="18" hidden="1" customHeight="1">
      <c r="A319" s="1086" t="s">
        <v>336</v>
      </c>
      <c r="B319" s="1087"/>
      <c r="C319" s="1101"/>
      <c r="D319" s="1133"/>
      <c r="E319" s="1088"/>
      <c r="F319" s="1163">
        <f>+F272+F274</f>
        <v>0</v>
      </c>
      <c r="G319" s="1133"/>
      <c r="H319" s="1088"/>
      <c r="I319" s="1163">
        <f>+I272+I274</f>
        <v>0</v>
      </c>
      <c r="J319" s="1133"/>
      <c r="K319" s="1088"/>
      <c r="L319" s="1163">
        <f>+L272+L274</f>
        <v>0</v>
      </c>
    </row>
    <row r="320" spans="1:75" ht="18" hidden="1" customHeight="1">
      <c r="A320" s="1078"/>
      <c r="B320" s="1079"/>
      <c r="C320" s="1103"/>
      <c r="D320" s="1134"/>
      <c r="E320" s="1080"/>
      <c r="F320" s="1094"/>
      <c r="G320" s="1134"/>
      <c r="H320" s="1080"/>
      <c r="I320" s="1094"/>
      <c r="J320" s="1134"/>
      <c r="K320" s="1080"/>
      <c r="L320" s="1094"/>
    </row>
    <row r="321" spans="1:75" s="18" customFormat="1" ht="18" hidden="1" customHeight="1" thickBot="1">
      <c r="A321" s="1081" t="s">
        <v>337</v>
      </c>
      <c r="B321" s="1082"/>
      <c r="C321" s="1104"/>
      <c r="D321" s="1135"/>
      <c r="E321" s="1083"/>
      <c r="F321" s="1105">
        <f>+F317-F319</f>
        <v>0</v>
      </c>
      <c r="G321" s="1135"/>
      <c r="H321" s="1083"/>
      <c r="I321" s="1105">
        <f>+I317-I319</f>
        <v>0</v>
      </c>
      <c r="J321" s="1135"/>
      <c r="K321" s="1083"/>
      <c r="L321" s="1105">
        <f>+L317-L319</f>
        <v>0</v>
      </c>
      <c r="M321" s="31"/>
      <c r="N321" s="31"/>
      <c r="O321" s="31"/>
      <c r="P321" s="31"/>
      <c r="Q321" s="31"/>
      <c r="R321" s="31"/>
      <c r="S321" s="31"/>
      <c r="T321" s="31"/>
      <c r="U321" s="31"/>
      <c r="V321" s="31"/>
      <c r="W321" s="31"/>
      <c r="X321" s="31"/>
      <c r="Y321" s="31"/>
      <c r="Z321" s="31"/>
      <c r="AA321" s="31"/>
      <c r="AB321" s="31"/>
      <c r="AC321" s="31"/>
      <c r="AD321" s="31"/>
      <c r="AE321" s="31"/>
      <c r="AF321" s="31"/>
      <c r="AG321" s="31"/>
      <c r="AH321" s="31"/>
      <c r="AI321" s="31"/>
      <c r="AJ321" s="31"/>
      <c r="AK321" s="31"/>
      <c r="AL321" s="31"/>
      <c r="AM321" s="31"/>
      <c r="AN321" s="31"/>
      <c r="AO321" s="31"/>
      <c r="AP321" s="31"/>
      <c r="AQ321" s="31"/>
      <c r="AR321" s="31"/>
      <c r="AS321" s="31"/>
      <c r="AT321" s="31"/>
      <c r="AU321" s="31"/>
      <c r="AV321" s="31"/>
      <c r="AW321" s="31"/>
      <c r="AX321" s="31"/>
      <c r="AY321" s="31"/>
      <c r="AZ321" s="31"/>
      <c r="BA321" s="31"/>
      <c r="BB321" s="31"/>
      <c r="BC321" s="31"/>
      <c r="BD321" s="31"/>
      <c r="BE321" s="31"/>
      <c r="BF321" s="31"/>
      <c r="BG321" s="31"/>
      <c r="BH321" s="31"/>
      <c r="BI321" s="31"/>
      <c r="BJ321" s="31"/>
      <c r="BK321" s="31"/>
      <c r="BL321" s="31"/>
      <c r="BM321" s="31"/>
      <c r="BN321" s="31"/>
      <c r="BO321" s="31"/>
      <c r="BP321" s="31"/>
      <c r="BQ321" s="31"/>
      <c r="BR321" s="31"/>
      <c r="BS321" s="31"/>
      <c r="BT321" s="31"/>
      <c r="BU321" s="31"/>
      <c r="BV321" s="31"/>
      <c r="BW321" s="31"/>
    </row>
    <row r="322" spans="1:75">
      <c r="A322" s="1085" t="s">
        <v>339</v>
      </c>
      <c r="B322" s="342"/>
      <c r="C322" s="1106"/>
      <c r="D322" s="1128"/>
      <c r="E322" s="342"/>
      <c r="F322" s="1106"/>
    </row>
    <row r="323" spans="1:75">
      <c r="A323" s="1085" t="s">
        <v>401</v>
      </c>
      <c r="B323" s="342"/>
      <c r="C323" s="1106"/>
      <c r="D323" s="1128"/>
      <c r="E323" s="342"/>
      <c r="F323" s="1106"/>
    </row>
    <row r="324" spans="1:75" ht="14.45" customHeight="1">
      <c r="A324" s="52" t="str">
        <f>A42</f>
        <v>Certification of Exclusion and Debarment (Article 8)</v>
      </c>
      <c r="B324" s="342"/>
      <c r="C324" s="1143"/>
      <c r="D324" s="1128"/>
      <c r="E324" s="342"/>
      <c r="F324" s="1106"/>
    </row>
    <row r="325" spans="1:75" ht="94.15" customHeight="1">
      <c r="A325" s="1455" t="s">
        <v>344</v>
      </c>
      <c r="B325" s="1455"/>
      <c r="C325" s="1455"/>
      <c r="D325" s="1128"/>
      <c r="E325" s="342"/>
      <c r="F325" s="1106"/>
    </row>
    <row r="326" spans="1:75">
      <c r="A326" s="1144"/>
      <c r="B326" s="1145"/>
      <c r="C326" s="1146"/>
      <c r="D326" s="1147"/>
      <c r="E326" s="1145"/>
      <c r="F326" s="1148"/>
    </row>
    <row r="327" spans="1:75">
      <c r="A327" s="1149" t="s">
        <v>79</v>
      </c>
      <c r="B327" s="23"/>
      <c r="C327" s="1146"/>
      <c r="D327" s="1150" t="s">
        <v>154</v>
      </c>
      <c r="E327" s="23"/>
      <c r="F327" s="1146"/>
    </row>
    <row r="328" spans="1:75">
      <c r="A328" s="1144"/>
      <c r="B328" s="1145"/>
      <c r="C328" s="1146"/>
      <c r="D328" s="1147"/>
      <c r="E328" s="1145"/>
      <c r="F328" s="1148"/>
    </row>
    <row r="329" spans="1:75">
      <c r="A329" s="1149" t="s">
        <v>80</v>
      </c>
      <c r="B329" s="23"/>
      <c r="C329" s="1146"/>
      <c r="D329" s="1150" t="s">
        <v>81</v>
      </c>
      <c r="E329" s="23"/>
      <c r="F329" s="1146"/>
    </row>
    <row r="330" spans="1:75">
      <c r="A330" s="825" t="s">
        <v>289</v>
      </c>
      <c r="B330" s="97"/>
    </row>
    <row r="331" spans="1:75">
      <c r="A331" s="106" t="s">
        <v>290</v>
      </c>
      <c r="B331" s="97"/>
    </row>
    <row r="333" spans="1:75">
      <c r="A333" s="18" t="s">
        <v>341</v>
      </c>
    </row>
    <row r="334" spans="1:75">
      <c r="A334" s="350" t="s">
        <v>21</v>
      </c>
      <c r="B334" s="1453" t="str">
        <f>+B287</f>
        <v>Contractor Name</v>
      </c>
      <c r="C334" s="1453"/>
      <c r="E334" s="404" t="s">
        <v>90</v>
      </c>
      <c r="F334" s="1119">
        <f>+'Schedule I MH'!H529</f>
        <v>0</v>
      </c>
      <c r="G334" s="1136"/>
      <c r="H334" s="404" t="s">
        <v>90</v>
      </c>
      <c r="I334" s="1119">
        <f>+F334</f>
        <v>0</v>
      </c>
      <c r="K334" s="404" t="s">
        <v>90</v>
      </c>
      <c r="L334" s="1119">
        <f>+I334</f>
        <v>0</v>
      </c>
    </row>
    <row r="335" spans="1:75">
      <c r="A335" s="350" t="s">
        <v>20</v>
      </c>
      <c r="B335" s="432" t="str">
        <f>+B288</f>
        <v>Contract Number</v>
      </c>
      <c r="C335" s="1124"/>
      <c r="E335" s="356" t="s">
        <v>340</v>
      </c>
      <c r="F335" s="1109">
        <f>+'Schedule I MH'!F530</f>
        <v>45108</v>
      </c>
      <c r="H335" s="356" t="s">
        <v>340</v>
      </c>
      <c r="I335" s="1109">
        <f>+F335</f>
        <v>45108</v>
      </c>
      <c r="K335" s="356" t="s">
        <v>340</v>
      </c>
      <c r="L335" s="1109">
        <f>+I335</f>
        <v>45108</v>
      </c>
    </row>
    <row r="336" spans="1:75">
      <c r="B336" s="1107"/>
      <c r="C336" s="1125"/>
      <c r="E336" s="1108" t="s">
        <v>151</v>
      </c>
      <c r="F336" s="412">
        <f>+'Schedule I MH'!H530</f>
        <v>45350</v>
      </c>
      <c r="H336" s="1108" t="s">
        <v>151</v>
      </c>
      <c r="I336" s="412">
        <f>+F336</f>
        <v>45350</v>
      </c>
      <c r="K336" s="1108" t="s">
        <v>151</v>
      </c>
      <c r="L336" s="412">
        <f>+I336</f>
        <v>45350</v>
      </c>
    </row>
    <row r="337" spans="1:75" ht="13.5" thickBot="1">
      <c r="B337" s="342"/>
      <c r="C337" s="1106"/>
      <c r="D337" s="1128"/>
      <c r="E337" s="342"/>
      <c r="F337" s="1106"/>
    </row>
    <row r="338" spans="1:75" ht="14.25" thickTop="1" thickBot="1">
      <c r="B338" s="342"/>
      <c r="C338" s="1106"/>
      <c r="D338" s="1450" t="str">
        <f>+D291</f>
        <v>Program Name 1</v>
      </c>
      <c r="E338" s="1451"/>
      <c r="F338" s="1452"/>
      <c r="G338" s="1450" t="str">
        <f>+G291</f>
        <v>Program Name 2</v>
      </c>
      <c r="H338" s="1451"/>
      <c r="I338" s="1452"/>
      <c r="J338" s="1450" t="str">
        <f>+J291</f>
        <v>Program Name 3</v>
      </c>
      <c r="K338" s="1451"/>
      <c r="L338" s="1452"/>
    </row>
    <row r="339" spans="1:75" ht="39.75" thickTop="1" thickBot="1">
      <c r="A339" s="1110" t="s">
        <v>330</v>
      </c>
      <c r="B339" s="1111" t="s">
        <v>316</v>
      </c>
      <c r="C339" s="1112" t="s">
        <v>329</v>
      </c>
      <c r="D339" s="1129" t="s">
        <v>338</v>
      </c>
      <c r="E339" s="1113" t="s">
        <v>331</v>
      </c>
      <c r="F339" s="1114" t="s">
        <v>332</v>
      </c>
      <c r="G339" s="1129" t="s">
        <v>338</v>
      </c>
      <c r="H339" s="1113" t="s">
        <v>331</v>
      </c>
      <c r="I339" s="1114" t="s">
        <v>332</v>
      </c>
      <c r="J339" s="1129" t="s">
        <v>338</v>
      </c>
      <c r="K339" s="1113" t="s">
        <v>331</v>
      </c>
      <c r="L339" s="1114" t="s">
        <v>332</v>
      </c>
    </row>
    <row r="340" spans="1:75" s="1070" customFormat="1" ht="18" customHeight="1" thickTop="1">
      <c r="A340" s="1115" t="s">
        <v>328</v>
      </c>
      <c r="B340" s="1116" t="s">
        <v>317</v>
      </c>
      <c r="C340" s="1121">
        <f>2.4-2.21</f>
        <v>0.18999999999999995</v>
      </c>
      <c r="D340" s="1137"/>
      <c r="E340" s="1117">
        <f>+D340+E293</f>
        <v>0</v>
      </c>
      <c r="F340" s="1118">
        <f>+E340*C340</f>
        <v>0</v>
      </c>
      <c r="G340" s="1137"/>
      <c r="H340" s="1117">
        <f>+G340+H293</f>
        <v>0</v>
      </c>
      <c r="I340" s="1118">
        <f>+H340*C340</f>
        <v>0</v>
      </c>
      <c r="J340" s="1137"/>
      <c r="K340" s="1117">
        <f>+J340+K293</f>
        <v>0</v>
      </c>
      <c r="L340" s="1118">
        <f>+K340*C340</f>
        <v>0</v>
      </c>
      <c r="M340" s="1151"/>
      <c r="N340" s="1151"/>
      <c r="O340" s="1151"/>
      <c r="P340" s="1151"/>
      <c r="Q340" s="1151"/>
      <c r="R340" s="1151"/>
      <c r="S340" s="1151"/>
      <c r="T340" s="1151"/>
      <c r="U340" s="1151"/>
      <c r="V340" s="1151"/>
      <c r="W340" s="1151"/>
      <c r="X340" s="1151"/>
      <c r="Y340" s="1151"/>
      <c r="Z340" s="1151"/>
      <c r="AA340" s="1151"/>
      <c r="AB340" s="1151"/>
      <c r="AC340" s="1151"/>
      <c r="AD340" s="1151"/>
      <c r="AE340" s="1151"/>
      <c r="AF340" s="1151"/>
      <c r="AG340" s="1151"/>
      <c r="AH340" s="1151"/>
      <c r="AI340" s="1151"/>
      <c r="AJ340" s="1151"/>
      <c r="AK340" s="1151"/>
      <c r="AL340" s="1151"/>
      <c r="AM340" s="1151"/>
      <c r="AN340" s="1151"/>
      <c r="AO340" s="1151"/>
      <c r="AP340" s="1151"/>
      <c r="AQ340" s="1151"/>
      <c r="AR340" s="1151"/>
      <c r="AS340" s="1151"/>
      <c r="AT340" s="1151"/>
      <c r="AU340" s="1151"/>
      <c r="AV340" s="1151"/>
      <c r="AW340" s="1151"/>
      <c r="AX340" s="1151"/>
      <c r="AY340" s="1151"/>
      <c r="AZ340" s="1151"/>
      <c r="BA340" s="1151"/>
      <c r="BB340" s="1151"/>
      <c r="BC340" s="1151"/>
      <c r="BD340" s="1151"/>
      <c r="BE340" s="1151"/>
      <c r="BF340" s="1151"/>
      <c r="BG340" s="1151"/>
      <c r="BH340" s="1151"/>
      <c r="BI340" s="1151"/>
      <c r="BJ340" s="1151"/>
      <c r="BK340" s="1151"/>
      <c r="BL340" s="1151"/>
      <c r="BM340" s="1151"/>
      <c r="BN340" s="1151"/>
      <c r="BO340" s="1151"/>
      <c r="BP340" s="1151"/>
      <c r="BQ340" s="1151"/>
      <c r="BR340" s="1151"/>
      <c r="BS340" s="1151"/>
      <c r="BT340" s="1151"/>
      <c r="BU340" s="1151"/>
      <c r="BV340" s="1151"/>
      <c r="BW340" s="1151"/>
    </row>
    <row r="341" spans="1:75" ht="18" customHeight="1">
      <c r="A341" s="1071"/>
      <c r="B341" s="1097" t="s">
        <v>333</v>
      </c>
      <c r="C341" s="1122">
        <f>2.4-2.21</f>
        <v>0.18999999999999995</v>
      </c>
      <c r="D341" s="1138"/>
      <c r="E341" s="1095">
        <f>+D341+E294</f>
        <v>0</v>
      </c>
      <c r="F341" s="1092">
        <f t="shared" ref="F341" si="86">+E341*C341</f>
        <v>0</v>
      </c>
      <c r="G341" s="1138"/>
      <c r="H341" s="1095">
        <f>+G341+H294</f>
        <v>0</v>
      </c>
      <c r="I341" s="1092">
        <f>+H341*C341</f>
        <v>0</v>
      </c>
      <c r="J341" s="1138"/>
      <c r="K341" s="1095">
        <f>+J341+K294</f>
        <v>0</v>
      </c>
      <c r="L341" s="1092">
        <f>+K341*C341</f>
        <v>0</v>
      </c>
    </row>
    <row r="342" spans="1:75" ht="7.15" customHeight="1">
      <c r="A342" s="1072"/>
      <c r="B342" s="1164"/>
      <c r="C342" s="1123"/>
      <c r="D342" s="1173"/>
      <c r="E342" s="1096"/>
      <c r="F342" s="1094"/>
      <c r="G342" s="1173"/>
      <c r="H342" s="1096"/>
      <c r="I342" s="1094"/>
      <c r="J342" s="1173"/>
      <c r="K342" s="1096"/>
      <c r="L342" s="1094"/>
    </row>
    <row r="343" spans="1:75" ht="18" customHeight="1">
      <c r="A343" s="1158" t="s">
        <v>321</v>
      </c>
      <c r="B343" s="1159" t="s">
        <v>318</v>
      </c>
      <c r="C343" s="1160">
        <f>3.1-2.86</f>
        <v>0.24000000000000021</v>
      </c>
      <c r="D343" s="1161"/>
      <c r="E343" s="1162">
        <f t="shared" ref="E343:E349" si="87">+D343+E296</f>
        <v>0</v>
      </c>
      <c r="F343" s="1163">
        <f t="shared" ref="F343:F349" si="88">+E343*C343</f>
        <v>0</v>
      </c>
      <c r="G343" s="1161"/>
      <c r="H343" s="1162">
        <f t="shared" ref="H343:H349" si="89">+G343+H296</f>
        <v>0</v>
      </c>
      <c r="I343" s="1163">
        <f t="shared" ref="I343:I349" si="90">+H343*C343</f>
        <v>0</v>
      </c>
      <c r="J343" s="1161"/>
      <c r="K343" s="1162">
        <f t="shared" ref="K343:K349" si="91">+J343+K296</f>
        <v>0</v>
      </c>
      <c r="L343" s="1163">
        <f t="shared" ref="L343:L349" si="92">+K343*C343</f>
        <v>0</v>
      </c>
    </row>
    <row r="344" spans="1:75" ht="18" customHeight="1">
      <c r="A344" s="1071"/>
      <c r="B344" s="1097" t="s">
        <v>319</v>
      </c>
      <c r="C344" s="1160">
        <f t="shared" ref="C344:C349" si="93">3.1-2.86</f>
        <v>0.24000000000000021</v>
      </c>
      <c r="D344" s="1138"/>
      <c r="E344" s="1095">
        <f t="shared" si="87"/>
        <v>0</v>
      </c>
      <c r="F344" s="1092">
        <f t="shared" si="88"/>
        <v>0</v>
      </c>
      <c r="G344" s="1138"/>
      <c r="H344" s="1095">
        <f t="shared" si="89"/>
        <v>0</v>
      </c>
      <c r="I344" s="1092">
        <f t="shared" si="90"/>
        <v>0</v>
      </c>
      <c r="J344" s="1138"/>
      <c r="K344" s="1095">
        <f t="shared" si="91"/>
        <v>0</v>
      </c>
      <c r="L344" s="1092">
        <f t="shared" si="92"/>
        <v>0</v>
      </c>
    </row>
    <row r="345" spans="1:75" ht="18" customHeight="1">
      <c r="A345" s="1071"/>
      <c r="B345" s="1097" t="s">
        <v>320</v>
      </c>
      <c r="C345" s="1160">
        <f t="shared" si="93"/>
        <v>0.24000000000000021</v>
      </c>
      <c r="D345" s="1138"/>
      <c r="E345" s="1095">
        <f t="shared" si="87"/>
        <v>0</v>
      </c>
      <c r="F345" s="1092">
        <f t="shared" si="88"/>
        <v>0</v>
      </c>
      <c r="G345" s="1138"/>
      <c r="H345" s="1095">
        <f t="shared" si="89"/>
        <v>0</v>
      </c>
      <c r="I345" s="1092">
        <f t="shared" si="90"/>
        <v>0</v>
      </c>
      <c r="J345" s="1138"/>
      <c r="K345" s="1095">
        <f t="shared" si="91"/>
        <v>0</v>
      </c>
      <c r="L345" s="1092">
        <f t="shared" si="92"/>
        <v>0</v>
      </c>
    </row>
    <row r="346" spans="1:75" ht="18" customHeight="1">
      <c r="A346" s="1071"/>
      <c r="B346" s="1097" t="s">
        <v>322</v>
      </c>
      <c r="C346" s="1160">
        <f t="shared" si="93"/>
        <v>0.24000000000000021</v>
      </c>
      <c r="D346" s="1138"/>
      <c r="E346" s="1095">
        <f t="shared" si="87"/>
        <v>0</v>
      </c>
      <c r="F346" s="1092">
        <f t="shared" si="88"/>
        <v>0</v>
      </c>
      <c r="G346" s="1138"/>
      <c r="H346" s="1095">
        <f t="shared" si="89"/>
        <v>0</v>
      </c>
      <c r="I346" s="1092">
        <f t="shared" si="90"/>
        <v>0</v>
      </c>
      <c r="J346" s="1138"/>
      <c r="K346" s="1095">
        <f t="shared" si="91"/>
        <v>0</v>
      </c>
      <c r="L346" s="1092">
        <f t="shared" si="92"/>
        <v>0</v>
      </c>
    </row>
    <row r="347" spans="1:75" ht="18" customHeight="1">
      <c r="A347" s="1071"/>
      <c r="B347" s="1097" t="s">
        <v>323</v>
      </c>
      <c r="C347" s="1160">
        <f t="shared" si="93"/>
        <v>0.24000000000000021</v>
      </c>
      <c r="D347" s="1138"/>
      <c r="E347" s="1095">
        <f t="shared" si="87"/>
        <v>0</v>
      </c>
      <c r="F347" s="1092">
        <f t="shared" si="88"/>
        <v>0</v>
      </c>
      <c r="G347" s="1138"/>
      <c r="H347" s="1095">
        <f t="shared" si="89"/>
        <v>0</v>
      </c>
      <c r="I347" s="1092">
        <f t="shared" si="90"/>
        <v>0</v>
      </c>
      <c r="J347" s="1138"/>
      <c r="K347" s="1095">
        <f t="shared" si="91"/>
        <v>0</v>
      </c>
      <c r="L347" s="1092">
        <f t="shared" si="92"/>
        <v>0</v>
      </c>
    </row>
    <row r="348" spans="1:75" ht="18" customHeight="1">
      <c r="A348" s="1071"/>
      <c r="B348" s="1097" t="s">
        <v>324</v>
      </c>
      <c r="C348" s="1160">
        <f t="shared" si="93"/>
        <v>0.24000000000000021</v>
      </c>
      <c r="D348" s="1138"/>
      <c r="E348" s="1095">
        <f t="shared" si="87"/>
        <v>0</v>
      </c>
      <c r="F348" s="1092">
        <f t="shared" si="88"/>
        <v>0</v>
      </c>
      <c r="G348" s="1138"/>
      <c r="H348" s="1095">
        <f t="shared" si="89"/>
        <v>0</v>
      </c>
      <c r="I348" s="1092">
        <f t="shared" si="90"/>
        <v>0</v>
      </c>
      <c r="J348" s="1138"/>
      <c r="K348" s="1095">
        <f t="shared" si="91"/>
        <v>0</v>
      </c>
      <c r="L348" s="1092">
        <f t="shared" si="92"/>
        <v>0</v>
      </c>
    </row>
    <row r="349" spans="1:75" ht="18" customHeight="1">
      <c r="A349" s="1071"/>
      <c r="B349" s="1097" t="s">
        <v>325</v>
      </c>
      <c r="C349" s="1160">
        <f t="shared" si="93"/>
        <v>0.24000000000000021</v>
      </c>
      <c r="D349" s="1138"/>
      <c r="E349" s="1095">
        <f t="shared" si="87"/>
        <v>0</v>
      </c>
      <c r="F349" s="1092">
        <f t="shared" si="88"/>
        <v>0</v>
      </c>
      <c r="G349" s="1138"/>
      <c r="H349" s="1095">
        <f t="shared" si="89"/>
        <v>0</v>
      </c>
      <c r="I349" s="1092">
        <f t="shared" si="90"/>
        <v>0</v>
      </c>
      <c r="J349" s="1138"/>
      <c r="K349" s="1095">
        <f t="shared" si="91"/>
        <v>0</v>
      </c>
      <c r="L349" s="1092">
        <f t="shared" si="92"/>
        <v>0</v>
      </c>
    </row>
    <row r="350" spans="1:75" ht="7.15" customHeight="1">
      <c r="A350" s="1072"/>
      <c r="B350" s="1093"/>
      <c r="C350" s="1123"/>
      <c r="D350" s="1173"/>
      <c r="E350" s="1096"/>
      <c r="F350" s="1094"/>
      <c r="G350" s="1173"/>
      <c r="H350" s="1096"/>
      <c r="I350" s="1094"/>
      <c r="J350" s="1173"/>
      <c r="K350" s="1096"/>
      <c r="L350" s="1094"/>
    </row>
    <row r="351" spans="1:75" ht="18" customHeight="1">
      <c r="A351" s="1158" t="s">
        <v>326</v>
      </c>
      <c r="B351" s="1159" t="s">
        <v>334</v>
      </c>
      <c r="C351" s="1160">
        <f>5.4-5.29</f>
        <v>0.11000000000000032</v>
      </c>
      <c r="D351" s="1161"/>
      <c r="E351" s="1162">
        <f>+D351+E304</f>
        <v>0</v>
      </c>
      <c r="F351" s="1163">
        <f t="shared" ref="F351:F353" si="94">+E351*C351</f>
        <v>0</v>
      </c>
      <c r="G351" s="1161"/>
      <c r="H351" s="1162">
        <f>+G351+H304</f>
        <v>0</v>
      </c>
      <c r="I351" s="1163">
        <f>+H351*C351</f>
        <v>0</v>
      </c>
      <c r="J351" s="1161"/>
      <c r="K351" s="1162">
        <f>+J351+K304</f>
        <v>0</v>
      </c>
      <c r="L351" s="1163">
        <f>+K351*C351</f>
        <v>0</v>
      </c>
    </row>
    <row r="352" spans="1:75" ht="7.15" customHeight="1">
      <c r="A352" s="1072"/>
      <c r="B352" s="1093"/>
      <c r="C352" s="1123"/>
      <c r="D352" s="1173"/>
      <c r="E352" s="1096"/>
      <c r="F352" s="1094"/>
      <c r="G352" s="1173"/>
      <c r="H352" s="1096"/>
      <c r="I352" s="1094"/>
      <c r="J352" s="1173"/>
      <c r="K352" s="1096"/>
      <c r="L352" s="1094"/>
    </row>
    <row r="353" spans="1:75" ht="18" customHeight="1">
      <c r="A353" s="1158" t="s">
        <v>327</v>
      </c>
      <c r="B353" s="1159" t="s">
        <v>327</v>
      </c>
      <c r="C353" s="1160">
        <f>4.35-4.35</f>
        <v>0</v>
      </c>
      <c r="D353" s="1161"/>
      <c r="E353" s="1162">
        <f>+D353+E306</f>
        <v>0</v>
      </c>
      <c r="F353" s="1163">
        <f t="shared" si="94"/>
        <v>0</v>
      </c>
      <c r="G353" s="1161"/>
      <c r="H353" s="1162">
        <f>+G353+H306</f>
        <v>0</v>
      </c>
      <c r="I353" s="1163">
        <f>+H353*C353</f>
        <v>0</v>
      </c>
      <c r="J353" s="1161"/>
      <c r="K353" s="1162">
        <f>+J353+K306</f>
        <v>0</v>
      </c>
      <c r="L353" s="1163">
        <f>+K353*C353</f>
        <v>0</v>
      </c>
    </row>
    <row r="354" spans="1:75" ht="6" customHeight="1">
      <c r="A354" s="1072"/>
      <c r="B354" s="1093"/>
      <c r="C354" s="1123"/>
      <c r="D354" s="1172"/>
      <c r="E354" s="1096"/>
      <c r="F354" s="1094"/>
      <c r="G354" s="1172"/>
      <c r="H354" s="1096"/>
      <c r="I354" s="1094"/>
      <c r="J354" s="1172"/>
      <c r="K354" s="1096"/>
      <c r="L354" s="1094"/>
    </row>
    <row r="355" spans="1:75" ht="18" customHeight="1">
      <c r="A355" s="1165" t="s">
        <v>397</v>
      </c>
      <c r="B355" s="1166" t="s">
        <v>399</v>
      </c>
      <c r="C355" s="1160">
        <f t="shared" ref="C355:C356" si="95">3.1-2.86</f>
        <v>0.24000000000000021</v>
      </c>
      <c r="D355" s="1161"/>
      <c r="E355" s="1162">
        <f>+D355+E308</f>
        <v>0</v>
      </c>
      <c r="F355" s="1163">
        <f t="shared" ref="F355:F356" si="96">+E355*C355</f>
        <v>0</v>
      </c>
      <c r="G355" s="1161"/>
      <c r="H355" s="1162">
        <f>+G355+H308</f>
        <v>0</v>
      </c>
      <c r="I355" s="1163">
        <f>+H355*C355</f>
        <v>0</v>
      </c>
      <c r="J355" s="1161"/>
      <c r="K355" s="1162">
        <f>+J355+K308</f>
        <v>0</v>
      </c>
      <c r="L355" s="1163">
        <f>+K355*C355</f>
        <v>0</v>
      </c>
    </row>
    <row r="356" spans="1:75" ht="18" customHeight="1">
      <c r="A356" s="1072"/>
      <c r="B356" s="1093" t="s">
        <v>398</v>
      </c>
      <c r="C356" s="1160">
        <f t="shared" si="95"/>
        <v>0.24000000000000021</v>
      </c>
      <c r="D356" s="1138"/>
      <c r="E356" s="1162">
        <f>+D356+E309</f>
        <v>0</v>
      </c>
      <c r="F356" s="1163">
        <f t="shared" si="96"/>
        <v>0</v>
      </c>
      <c r="G356" s="1138"/>
      <c r="H356" s="1162">
        <f>+G356+H309</f>
        <v>0</v>
      </c>
      <c r="I356" s="1163">
        <f>+H356*C356</f>
        <v>0</v>
      </c>
      <c r="J356" s="1138"/>
      <c r="K356" s="1162">
        <f>+J356+K309</f>
        <v>0</v>
      </c>
      <c r="L356" s="1163">
        <f>+K356*C356</f>
        <v>0</v>
      </c>
    </row>
    <row r="357" spans="1:75" ht="8.4499999999999993" customHeight="1">
      <c r="A357" s="1072"/>
      <c r="B357" s="1093"/>
      <c r="C357" s="1123"/>
      <c r="D357" s="1130"/>
      <c r="E357" s="1096"/>
      <c r="F357" s="1157"/>
      <c r="G357" s="1130"/>
      <c r="H357" s="1096"/>
      <c r="I357" s="1157"/>
      <c r="J357" s="1130"/>
      <c r="K357" s="1096"/>
      <c r="L357" s="1157"/>
    </row>
    <row r="358" spans="1:75" ht="18" customHeight="1">
      <c r="A358" s="1167" t="s">
        <v>400</v>
      </c>
      <c r="B358" s="1166"/>
      <c r="C358" s="1168"/>
      <c r="D358" s="1169"/>
      <c r="E358" s="1170"/>
      <c r="F358" s="1171"/>
      <c r="G358" s="1169"/>
      <c r="H358" s="1170"/>
      <c r="I358" s="1171"/>
      <c r="J358" s="1169"/>
      <c r="K358" s="1170"/>
      <c r="L358" s="1171"/>
    </row>
    <row r="359" spans="1:75" ht="8.4499999999999993" customHeight="1">
      <c r="A359" s="1072"/>
      <c r="B359" s="1093"/>
      <c r="C359" s="1123"/>
      <c r="D359" s="1130"/>
      <c r="E359" s="1096"/>
      <c r="F359" s="1094"/>
      <c r="G359" s="1130"/>
      <c r="H359" s="1096"/>
      <c r="I359" s="1094"/>
      <c r="J359" s="1130"/>
      <c r="K359" s="1096"/>
      <c r="L359" s="1094"/>
    </row>
    <row r="360" spans="1:75" s="18" customFormat="1" ht="18" customHeight="1" thickBot="1">
      <c r="A360" s="1074" t="s">
        <v>342</v>
      </c>
      <c r="B360" s="1075"/>
      <c r="C360" s="1076"/>
      <c r="D360" s="1131"/>
      <c r="E360" s="1077"/>
      <c r="F360" s="1098">
        <f>SUM(F340:F359)</f>
        <v>0</v>
      </c>
      <c r="G360" s="1131"/>
      <c r="H360" s="1077"/>
      <c r="I360" s="1098">
        <f>SUM(I340:I359)</f>
        <v>0</v>
      </c>
      <c r="J360" s="1131"/>
      <c r="K360" s="1077"/>
      <c r="L360" s="1098">
        <f>SUM(L340:L359)</f>
        <v>0</v>
      </c>
      <c r="M360" s="31"/>
      <c r="N360" s="31"/>
      <c r="O360" s="31"/>
      <c r="P360" s="31"/>
      <c r="Q360" s="31"/>
      <c r="R360" s="31"/>
      <c r="S360" s="31"/>
      <c r="T360" s="31"/>
      <c r="U360" s="31"/>
      <c r="V360" s="31"/>
      <c r="W360" s="31"/>
      <c r="X360" s="31"/>
      <c r="Y360" s="31"/>
      <c r="Z360" s="31"/>
      <c r="AA360" s="31"/>
      <c r="AB360" s="31"/>
      <c r="AC360" s="31"/>
      <c r="AD360" s="31"/>
      <c r="AE360" s="31"/>
      <c r="AF360" s="31"/>
      <c r="AG360" s="31"/>
      <c r="AH360" s="31"/>
      <c r="AI360" s="31"/>
      <c r="AJ360" s="31"/>
      <c r="AK360" s="31"/>
      <c r="AL360" s="31"/>
      <c r="AM360" s="31"/>
      <c r="AN360" s="31"/>
      <c r="AO360" s="31"/>
      <c r="AP360" s="31"/>
      <c r="AQ360" s="31"/>
      <c r="AR360" s="31"/>
      <c r="AS360" s="31"/>
      <c r="AT360" s="31"/>
      <c r="AU360" s="31"/>
      <c r="AV360" s="31"/>
      <c r="AW360" s="31"/>
      <c r="AX360" s="31"/>
      <c r="AY360" s="31"/>
      <c r="AZ360" s="31"/>
      <c r="BA360" s="31"/>
      <c r="BB360" s="31"/>
      <c r="BC360" s="31"/>
      <c r="BD360" s="31"/>
      <c r="BE360" s="31"/>
      <c r="BF360" s="31"/>
      <c r="BG360" s="31"/>
      <c r="BH360" s="31"/>
      <c r="BI360" s="31"/>
      <c r="BJ360" s="31"/>
      <c r="BK360" s="31"/>
      <c r="BL360" s="31"/>
      <c r="BM360" s="31"/>
      <c r="BN360" s="31"/>
      <c r="BO360" s="31"/>
      <c r="BP360" s="31"/>
      <c r="BQ360" s="31"/>
      <c r="BR360" s="31"/>
      <c r="BS360" s="31"/>
      <c r="BT360" s="31"/>
      <c r="BU360" s="31"/>
      <c r="BV360" s="31"/>
      <c r="BW360" s="31"/>
    </row>
    <row r="361" spans="1:75" ht="10.9" hidden="1" customHeight="1">
      <c r="A361" s="1089"/>
      <c r="B361" s="1090"/>
      <c r="C361" s="1099"/>
      <c r="D361" s="1132"/>
      <c r="E361" s="1091"/>
      <c r="F361" s="1100"/>
      <c r="G361" s="1132"/>
      <c r="H361" s="1091"/>
      <c r="I361" s="1100"/>
      <c r="J361" s="1132"/>
      <c r="K361" s="1091"/>
      <c r="L361" s="1100"/>
    </row>
    <row r="362" spans="1:75" ht="18" hidden="1" customHeight="1">
      <c r="A362" s="1086" t="s">
        <v>335</v>
      </c>
      <c r="B362" s="1087"/>
      <c r="C362" s="1101"/>
      <c r="D362" s="1133"/>
      <c r="E362" s="1088"/>
      <c r="F362" s="1102">
        <f>+'Schedule I MH'!F594</f>
        <v>0</v>
      </c>
      <c r="G362" s="1133"/>
      <c r="H362" s="1088"/>
      <c r="I362" s="1102">
        <f>+'Schedule I MH'!K594</f>
        <v>0</v>
      </c>
      <c r="J362" s="1133"/>
      <c r="K362" s="1088"/>
      <c r="L362" s="1102">
        <f>+'Schedule I MH'!P594</f>
        <v>0</v>
      </c>
    </row>
    <row r="363" spans="1:75" ht="5.45" hidden="1" customHeight="1">
      <c r="A363" s="1078"/>
      <c r="B363" s="1079"/>
      <c r="C363" s="1103"/>
      <c r="D363" s="1134"/>
      <c r="E363" s="1080"/>
      <c r="F363" s="1094"/>
      <c r="G363" s="1134"/>
      <c r="H363" s="1080"/>
      <c r="I363" s="1094"/>
      <c r="J363" s="1134"/>
      <c r="K363" s="1080"/>
      <c r="L363" s="1094"/>
    </row>
    <row r="364" spans="1:75" ht="18" hidden="1" customHeight="1">
      <c r="A364" s="1086" t="s">
        <v>343</v>
      </c>
      <c r="B364" s="1087"/>
      <c r="C364" s="1101"/>
      <c r="D364" s="1133"/>
      <c r="E364" s="1088"/>
      <c r="F364" s="1102">
        <f>+IF(F360&lt;F362,F360,F362)</f>
        <v>0</v>
      </c>
      <c r="G364" s="1133"/>
      <c r="H364" s="1088"/>
      <c r="I364" s="1102">
        <f>+IF(I360&lt;I362,I360,I362)</f>
        <v>0</v>
      </c>
      <c r="J364" s="1133"/>
      <c r="K364" s="1088"/>
      <c r="L364" s="1102">
        <f>+IF(L360&lt;L362,L360,L362)</f>
        <v>0</v>
      </c>
    </row>
    <row r="365" spans="1:75" ht="5.45" hidden="1" customHeight="1">
      <c r="A365" s="1078"/>
      <c r="B365" s="1079"/>
      <c r="C365" s="1103"/>
      <c r="D365" s="1134"/>
      <c r="E365" s="1080"/>
      <c r="F365" s="1094"/>
      <c r="G365" s="1134"/>
      <c r="H365" s="1080"/>
      <c r="I365" s="1094"/>
      <c r="J365" s="1134"/>
      <c r="K365" s="1080"/>
      <c r="L365" s="1094"/>
    </row>
    <row r="366" spans="1:75" ht="18" hidden="1" customHeight="1">
      <c r="A366" s="1086" t="s">
        <v>336</v>
      </c>
      <c r="B366" s="1087"/>
      <c r="C366" s="1101"/>
      <c r="D366" s="1133"/>
      <c r="E366" s="1088"/>
      <c r="F366" s="1163">
        <f>+F319+F321</f>
        <v>0</v>
      </c>
      <c r="G366" s="1133"/>
      <c r="H366" s="1088"/>
      <c r="I366" s="1163">
        <f>+I319+I321</f>
        <v>0</v>
      </c>
      <c r="J366" s="1133"/>
      <c r="K366" s="1088"/>
      <c r="L366" s="1163">
        <f>+L319+L321</f>
        <v>0</v>
      </c>
    </row>
    <row r="367" spans="1:75" ht="18" hidden="1" customHeight="1">
      <c r="A367" s="1078"/>
      <c r="B367" s="1079"/>
      <c r="C367" s="1103"/>
      <c r="D367" s="1134"/>
      <c r="E367" s="1080"/>
      <c r="F367" s="1094"/>
      <c r="G367" s="1134"/>
      <c r="H367" s="1080"/>
      <c r="I367" s="1094"/>
      <c r="J367" s="1134"/>
      <c r="K367" s="1080"/>
      <c r="L367" s="1094"/>
    </row>
    <row r="368" spans="1:75" s="18" customFormat="1" ht="18" hidden="1" customHeight="1" thickBot="1">
      <c r="A368" s="1081" t="s">
        <v>337</v>
      </c>
      <c r="B368" s="1082"/>
      <c r="C368" s="1104"/>
      <c r="D368" s="1135"/>
      <c r="E368" s="1083"/>
      <c r="F368" s="1105">
        <f>+F364-F366</f>
        <v>0</v>
      </c>
      <c r="G368" s="1135"/>
      <c r="H368" s="1083"/>
      <c r="I368" s="1105">
        <f>+I364-I366</f>
        <v>0</v>
      </c>
      <c r="J368" s="1135"/>
      <c r="K368" s="1083"/>
      <c r="L368" s="1105">
        <f>+L364-L366</f>
        <v>0</v>
      </c>
      <c r="M368" s="31"/>
      <c r="N368" s="31"/>
      <c r="O368" s="31"/>
      <c r="P368" s="31"/>
      <c r="Q368" s="31"/>
      <c r="R368" s="31"/>
      <c r="S368" s="31"/>
      <c r="T368" s="31"/>
      <c r="U368" s="31"/>
      <c r="V368" s="31"/>
      <c r="W368" s="31"/>
      <c r="X368" s="31"/>
      <c r="Y368" s="31"/>
      <c r="Z368" s="31"/>
      <c r="AA368" s="31"/>
      <c r="AB368" s="31"/>
      <c r="AC368" s="31"/>
      <c r="AD368" s="31"/>
      <c r="AE368" s="31"/>
      <c r="AF368" s="31"/>
      <c r="AG368" s="31"/>
      <c r="AH368" s="31"/>
      <c r="AI368" s="31"/>
      <c r="AJ368" s="31"/>
      <c r="AK368" s="31"/>
      <c r="AL368" s="31"/>
      <c r="AM368" s="31"/>
      <c r="AN368" s="31"/>
      <c r="AO368" s="31"/>
      <c r="AP368" s="31"/>
      <c r="AQ368" s="31"/>
      <c r="AR368" s="31"/>
      <c r="AS368" s="31"/>
      <c r="AT368" s="31"/>
      <c r="AU368" s="31"/>
      <c r="AV368" s="31"/>
      <c r="AW368" s="31"/>
      <c r="AX368" s="31"/>
      <c r="AY368" s="31"/>
      <c r="AZ368" s="31"/>
      <c r="BA368" s="31"/>
      <c r="BB368" s="31"/>
      <c r="BC368" s="31"/>
      <c r="BD368" s="31"/>
      <c r="BE368" s="31"/>
      <c r="BF368" s="31"/>
      <c r="BG368" s="31"/>
      <c r="BH368" s="31"/>
      <c r="BI368" s="31"/>
      <c r="BJ368" s="31"/>
      <c r="BK368" s="31"/>
      <c r="BL368" s="31"/>
      <c r="BM368" s="31"/>
      <c r="BN368" s="31"/>
      <c r="BO368" s="31"/>
      <c r="BP368" s="31"/>
      <c r="BQ368" s="31"/>
      <c r="BR368" s="31"/>
      <c r="BS368" s="31"/>
      <c r="BT368" s="31"/>
      <c r="BU368" s="31"/>
      <c r="BV368" s="31"/>
      <c r="BW368" s="31"/>
    </row>
    <row r="369" spans="1:12">
      <c r="A369" s="1085" t="s">
        <v>339</v>
      </c>
      <c r="B369" s="342"/>
      <c r="C369" s="1106"/>
      <c r="D369" s="1128"/>
      <c r="E369" s="342"/>
      <c r="F369" s="1106"/>
    </row>
    <row r="370" spans="1:12">
      <c r="A370" s="1085" t="s">
        <v>401</v>
      </c>
      <c r="B370" s="342"/>
      <c r="C370" s="1106"/>
      <c r="D370" s="1128"/>
      <c r="E370" s="342"/>
      <c r="F370" s="1106"/>
    </row>
    <row r="371" spans="1:12" ht="14.45" customHeight="1">
      <c r="A371" s="52" t="str">
        <f>A42</f>
        <v>Certification of Exclusion and Debarment (Article 8)</v>
      </c>
      <c r="B371" s="342"/>
      <c r="C371" s="1143"/>
      <c r="D371" s="1128"/>
      <c r="E371" s="342"/>
      <c r="F371" s="1106"/>
    </row>
    <row r="372" spans="1:12" ht="94.15" customHeight="1">
      <c r="A372" s="1455" t="s">
        <v>344</v>
      </c>
      <c r="B372" s="1455"/>
      <c r="C372" s="1455"/>
      <c r="D372" s="1128"/>
      <c r="E372" s="342"/>
      <c r="F372" s="1106"/>
    </row>
    <row r="373" spans="1:12">
      <c r="A373" s="1144"/>
      <c r="B373" s="1145"/>
      <c r="C373" s="1146"/>
      <c r="D373" s="1147"/>
      <c r="E373" s="1145"/>
      <c r="F373" s="1148"/>
    </row>
    <row r="374" spans="1:12">
      <c r="A374" s="1149" t="s">
        <v>79</v>
      </c>
      <c r="B374" s="23"/>
      <c r="C374" s="1146"/>
      <c r="D374" s="1150" t="s">
        <v>154</v>
      </c>
      <c r="E374" s="23"/>
      <c r="F374" s="1146"/>
    </row>
    <row r="375" spans="1:12">
      <c r="A375" s="1144"/>
      <c r="B375" s="1145"/>
      <c r="C375" s="1146"/>
      <c r="D375" s="1147"/>
      <c r="E375" s="1145"/>
      <c r="F375" s="1148"/>
    </row>
    <row r="376" spans="1:12">
      <c r="A376" s="1149" t="s">
        <v>80</v>
      </c>
      <c r="B376" s="23"/>
      <c r="C376" s="1146"/>
      <c r="D376" s="1150" t="s">
        <v>81</v>
      </c>
      <c r="E376" s="23"/>
      <c r="F376" s="1146"/>
    </row>
    <row r="377" spans="1:12">
      <c r="A377" s="825" t="s">
        <v>289</v>
      </c>
      <c r="B377" s="97"/>
    </row>
    <row r="378" spans="1:12">
      <c r="A378" s="106" t="s">
        <v>290</v>
      </c>
      <c r="B378" s="97"/>
    </row>
    <row r="380" spans="1:12">
      <c r="A380" s="18" t="s">
        <v>341</v>
      </c>
    </row>
    <row r="381" spans="1:12">
      <c r="A381" s="350" t="s">
        <v>21</v>
      </c>
      <c r="B381" s="1453" t="str">
        <f>+B334</f>
        <v>Contractor Name</v>
      </c>
      <c r="C381" s="1453"/>
      <c r="E381" s="404" t="s">
        <v>90</v>
      </c>
      <c r="F381" s="1119">
        <f>+'Schedule I MH'!H604</f>
        <v>0</v>
      </c>
      <c r="G381" s="1136"/>
      <c r="H381" s="404" t="s">
        <v>90</v>
      </c>
      <c r="I381" s="1119">
        <f>+F381</f>
        <v>0</v>
      </c>
      <c r="K381" s="404" t="s">
        <v>90</v>
      </c>
      <c r="L381" s="1119">
        <f>+I381</f>
        <v>0</v>
      </c>
    </row>
    <row r="382" spans="1:12">
      <c r="A382" s="350" t="s">
        <v>20</v>
      </c>
      <c r="B382" s="432" t="str">
        <f>+B335</f>
        <v>Contract Number</v>
      </c>
      <c r="C382" s="1124"/>
      <c r="E382" s="356" t="s">
        <v>340</v>
      </c>
      <c r="F382" s="1109">
        <f>+'Schedule I MH'!F605</f>
        <v>45108</v>
      </c>
      <c r="H382" s="356" t="s">
        <v>340</v>
      </c>
      <c r="I382" s="1109">
        <f>+F382</f>
        <v>45108</v>
      </c>
      <c r="K382" s="356" t="s">
        <v>340</v>
      </c>
      <c r="L382" s="1109">
        <f>+I382</f>
        <v>45108</v>
      </c>
    </row>
    <row r="383" spans="1:12">
      <c r="B383" s="1107"/>
      <c r="C383" s="1125"/>
      <c r="E383" s="1108" t="s">
        <v>151</v>
      </c>
      <c r="F383" s="412">
        <f>+'Schedule I MH'!H605</f>
        <v>45382</v>
      </c>
      <c r="H383" s="1108" t="s">
        <v>151</v>
      </c>
      <c r="I383" s="412">
        <f>+F383</f>
        <v>45382</v>
      </c>
      <c r="K383" s="1108" t="s">
        <v>151</v>
      </c>
      <c r="L383" s="412">
        <f>+I383</f>
        <v>45382</v>
      </c>
    </row>
    <row r="384" spans="1:12" ht="13.5" thickBot="1">
      <c r="B384" s="342"/>
      <c r="C384" s="1106"/>
      <c r="D384" s="1128"/>
      <c r="E384" s="342"/>
      <c r="F384" s="1106"/>
    </row>
    <row r="385" spans="1:75" ht="14.25" thickTop="1" thickBot="1">
      <c r="B385" s="342"/>
      <c r="C385" s="1106"/>
      <c r="D385" s="1450" t="str">
        <f>+D338</f>
        <v>Program Name 1</v>
      </c>
      <c r="E385" s="1451"/>
      <c r="F385" s="1452"/>
      <c r="G385" s="1450" t="str">
        <f>+G338</f>
        <v>Program Name 2</v>
      </c>
      <c r="H385" s="1451"/>
      <c r="I385" s="1452"/>
      <c r="J385" s="1450" t="str">
        <f>+J338</f>
        <v>Program Name 3</v>
      </c>
      <c r="K385" s="1451"/>
      <c r="L385" s="1452"/>
    </row>
    <row r="386" spans="1:75" ht="39.75" thickTop="1" thickBot="1">
      <c r="A386" s="1110" t="s">
        <v>330</v>
      </c>
      <c r="B386" s="1111" t="s">
        <v>316</v>
      </c>
      <c r="C386" s="1112" t="s">
        <v>329</v>
      </c>
      <c r="D386" s="1129" t="s">
        <v>338</v>
      </c>
      <c r="E386" s="1113" t="s">
        <v>331</v>
      </c>
      <c r="F386" s="1114" t="s">
        <v>332</v>
      </c>
      <c r="G386" s="1129" t="s">
        <v>338</v>
      </c>
      <c r="H386" s="1113" t="s">
        <v>331</v>
      </c>
      <c r="I386" s="1114" t="s">
        <v>332</v>
      </c>
      <c r="J386" s="1129" t="s">
        <v>338</v>
      </c>
      <c r="K386" s="1113" t="s">
        <v>331</v>
      </c>
      <c r="L386" s="1114" t="s">
        <v>332</v>
      </c>
    </row>
    <row r="387" spans="1:75" s="1070" customFormat="1" ht="18" customHeight="1" thickTop="1">
      <c r="A387" s="1115" t="s">
        <v>328</v>
      </c>
      <c r="B387" s="1116" t="s">
        <v>317</v>
      </c>
      <c r="C387" s="1121">
        <f>2.4-2.21</f>
        <v>0.18999999999999995</v>
      </c>
      <c r="D387" s="1137"/>
      <c r="E387" s="1117">
        <f>+D387+E340</f>
        <v>0</v>
      </c>
      <c r="F387" s="1118">
        <f>+E387*C387</f>
        <v>0</v>
      </c>
      <c r="G387" s="1137"/>
      <c r="H387" s="1117">
        <f>+G387+H340</f>
        <v>0</v>
      </c>
      <c r="I387" s="1118">
        <f>+H387*C387</f>
        <v>0</v>
      </c>
      <c r="J387" s="1137"/>
      <c r="K387" s="1117">
        <f>+J387+K340</f>
        <v>0</v>
      </c>
      <c r="L387" s="1118">
        <f>+K387*C387</f>
        <v>0</v>
      </c>
      <c r="M387" s="1151"/>
      <c r="N387" s="1151"/>
      <c r="O387" s="1151"/>
      <c r="P387" s="1151"/>
      <c r="Q387" s="1151"/>
      <c r="R387" s="1151"/>
      <c r="S387" s="1151"/>
      <c r="T387" s="1151"/>
      <c r="U387" s="1151"/>
      <c r="V387" s="1151"/>
      <c r="W387" s="1151"/>
      <c r="X387" s="1151"/>
      <c r="Y387" s="1151"/>
      <c r="Z387" s="1151"/>
      <c r="AA387" s="1151"/>
      <c r="AB387" s="1151"/>
      <c r="AC387" s="1151"/>
      <c r="AD387" s="1151"/>
      <c r="AE387" s="1151"/>
      <c r="AF387" s="1151"/>
      <c r="AG387" s="1151"/>
      <c r="AH387" s="1151"/>
      <c r="AI387" s="1151"/>
      <c r="AJ387" s="1151"/>
      <c r="AK387" s="1151"/>
      <c r="AL387" s="1151"/>
      <c r="AM387" s="1151"/>
      <c r="AN387" s="1151"/>
      <c r="AO387" s="1151"/>
      <c r="AP387" s="1151"/>
      <c r="AQ387" s="1151"/>
      <c r="AR387" s="1151"/>
      <c r="AS387" s="1151"/>
      <c r="AT387" s="1151"/>
      <c r="AU387" s="1151"/>
      <c r="AV387" s="1151"/>
      <c r="AW387" s="1151"/>
      <c r="AX387" s="1151"/>
      <c r="AY387" s="1151"/>
      <c r="AZ387" s="1151"/>
      <c r="BA387" s="1151"/>
      <c r="BB387" s="1151"/>
      <c r="BC387" s="1151"/>
      <c r="BD387" s="1151"/>
      <c r="BE387" s="1151"/>
      <c r="BF387" s="1151"/>
      <c r="BG387" s="1151"/>
      <c r="BH387" s="1151"/>
      <c r="BI387" s="1151"/>
      <c r="BJ387" s="1151"/>
      <c r="BK387" s="1151"/>
      <c r="BL387" s="1151"/>
      <c r="BM387" s="1151"/>
      <c r="BN387" s="1151"/>
      <c r="BO387" s="1151"/>
      <c r="BP387" s="1151"/>
      <c r="BQ387" s="1151"/>
      <c r="BR387" s="1151"/>
      <c r="BS387" s="1151"/>
      <c r="BT387" s="1151"/>
      <c r="BU387" s="1151"/>
      <c r="BV387" s="1151"/>
      <c r="BW387" s="1151"/>
    </row>
    <row r="388" spans="1:75" ht="18" customHeight="1">
      <c r="A388" s="1071"/>
      <c r="B388" s="1097" t="s">
        <v>333</v>
      </c>
      <c r="C388" s="1122">
        <f>2.4-2.21</f>
        <v>0.18999999999999995</v>
      </c>
      <c r="D388" s="1138"/>
      <c r="E388" s="1095">
        <f>+D388+E341</f>
        <v>0</v>
      </c>
      <c r="F388" s="1092">
        <f t="shared" ref="F388" si="97">+E388*C388</f>
        <v>0</v>
      </c>
      <c r="G388" s="1138"/>
      <c r="H388" s="1095">
        <f>+G388+H341</f>
        <v>0</v>
      </c>
      <c r="I388" s="1092">
        <f>+H388*C388</f>
        <v>0</v>
      </c>
      <c r="J388" s="1138"/>
      <c r="K388" s="1095">
        <f>+J388+K341</f>
        <v>0</v>
      </c>
      <c r="L388" s="1092">
        <f>+K388*C388</f>
        <v>0</v>
      </c>
    </row>
    <row r="389" spans="1:75" ht="7.15" customHeight="1">
      <c r="A389" s="1072"/>
      <c r="B389" s="1164"/>
      <c r="C389" s="1123"/>
      <c r="D389" s="1173"/>
      <c r="E389" s="1096"/>
      <c r="F389" s="1094"/>
      <c r="G389" s="1173"/>
      <c r="H389" s="1096"/>
      <c r="I389" s="1094"/>
      <c r="J389" s="1173"/>
      <c r="K389" s="1096"/>
      <c r="L389" s="1094"/>
    </row>
    <row r="390" spans="1:75" ht="18" customHeight="1">
      <c r="A390" s="1158" t="s">
        <v>321</v>
      </c>
      <c r="B390" s="1159" t="s">
        <v>318</v>
      </c>
      <c r="C390" s="1160">
        <f>3.1-2.86</f>
        <v>0.24000000000000021</v>
      </c>
      <c r="D390" s="1161"/>
      <c r="E390" s="1162">
        <f t="shared" ref="E390:E396" si="98">+D390+E343</f>
        <v>0</v>
      </c>
      <c r="F390" s="1163">
        <f t="shared" ref="F390:F396" si="99">+E390*C390</f>
        <v>0</v>
      </c>
      <c r="G390" s="1161"/>
      <c r="H390" s="1162">
        <f t="shared" ref="H390:H396" si="100">+G390+H343</f>
        <v>0</v>
      </c>
      <c r="I390" s="1163">
        <f t="shared" ref="I390:I396" si="101">+H390*C390</f>
        <v>0</v>
      </c>
      <c r="J390" s="1161"/>
      <c r="K390" s="1162">
        <f t="shared" ref="K390:K396" si="102">+J390+K343</f>
        <v>0</v>
      </c>
      <c r="L390" s="1163">
        <f t="shared" ref="L390:L396" si="103">+K390*C390</f>
        <v>0</v>
      </c>
    </row>
    <row r="391" spans="1:75" ht="18" customHeight="1">
      <c r="A391" s="1071"/>
      <c r="B391" s="1097" t="s">
        <v>319</v>
      </c>
      <c r="C391" s="1160">
        <f t="shared" ref="C391:C396" si="104">3.1-2.86</f>
        <v>0.24000000000000021</v>
      </c>
      <c r="D391" s="1138"/>
      <c r="E391" s="1095">
        <f t="shared" si="98"/>
        <v>0</v>
      </c>
      <c r="F391" s="1092">
        <f t="shared" si="99"/>
        <v>0</v>
      </c>
      <c r="G391" s="1138"/>
      <c r="H391" s="1095">
        <f t="shared" si="100"/>
        <v>0</v>
      </c>
      <c r="I391" s="1092">
        <f t="shared" si="101"/>
        <v>0</v>
      </c>
      <c r="J391" s="1138"/>
      <c r="K391" s="1095">
        <f t="shared" si="102"/>
        <v>0</v>
      </c>
      <c r="L391" s="1092">
        <f t="shared" si="103"/>
        <v>0</v>
      </c>
    </row>
    <row r="392" spans="1:75" ht="18" customHeight="1">
      <c r="A392" s="1071"/>
      <c r="B392" s="1097" t="s">
        <v>320</v>
      </c>
      <c r="C392" s="1160">
        <f t="shared" si="104"/>
        <v>0.24000000000000021</v>
      </c>
      <c r="D392" s="1138"/>
      <c r="E392" s="1095">
        <f t="shared" si="98"/>
        <v>0</v>
      </c>
      <c r="F392" s="1092">
        <f t="shared" si="99"/>
        <v>0</v>
      </c>
      <c r="G392" s="1138"/>
      <c r="H392" s="1095">
        <f t="shared" si="100"/>
        <v>0</v>
      </c>
      <c r="I392" s="1092">
        <f t="shared" si="101"/>
        <v>0</v>
      </c>
      <c r="J392" s="1138"/>
      <c r="K392" s="1095">
        <f t="shared" si="102"/>
        <v>0</v>
      </c>
      <c r="L392" s="1092">
        <f t="shared" si="103"/>
        <v>0</v>
      </c>
    </row>
    <row r="393" spans="1:75" ht="18" customHeight="1">
      <c r="A393" s="1071"/>
      <c r="B393" s="1097" t="s">
        <v>322</v>
      </c>
      <c r="C393" s="1160">
        <f t="shared" si="104"/>
        <v>0.24000000000000021</v>
      </c>
      <c r="D393" s="1138"/>
      <c r="E393" s="1095">
        <f t="shared" si="98"/>
        <v>0</v>
      </c>
      <c r="F393" s="1092">
        <f t="shared" si="99"/>
        <v>0</v>
      </c>
      <c r="G393" s="1138"/>
      <c r="H393" s="1095">
        <f t="shared" si="100"/>
        <v>0</v>
      </c>
      <c r="I393" s="1092">
        <f t="shared" si="101"/>
        <v>0</v>
      </c>
      <c r="J393" s="1138"/>
      <c r="K393" s="1095">
        <f t="shared" si="102"/>
        <v>0</v>
      </c>
      <c r="L393" s="1092">
        <f t="shared" si="103"/>
        <v>0</v>
      </c>
    </row>
    <row r="394" spans="1:75" ht="18" customHeight="1">
      <c r="A394" s="1071"/>
      <c r="B394" s="1097" t="s">
        <v>323</v>
      </c>
      <c r="C394" s="1160">
        <f t="shared" si="104"/>
        <v>0.24000000000000021</v>
      </c>
      <c r="D394" s="1138"/>
      <c r="E394" s="1095">
        <f t="shared" si="98"/>
        <v>0</v>
      </c>
      <c r="F394" s="1092">
        <f t="shared" si="99"/>
        <v>0</v>
      </c>
      <c r="G394" s="1138"/>
      <c r="H394" s="1095">
        <f t="shared" si="100"/>
        <v>0</v>
      </c>
      <c r="I394" s="1092">
        <f t="shared" si="101"/>
        <v>0</v>
      </c>
      <c r="J394" s="1138"/>
      <c r="K394" s="1095">
        <f t="shared" si="102"/>
        <v>0</v>
      </c>
      <c r="L394" s="1092">
        <f t="shared" si="103"/>
        <v>0</v>
      </c>
    </row>
    <row r="395" spans="1:75" ht="18" customHeight="1">
      <c r="A395" s="1071"/>
      <c r="B395" s="1097" t="s">
        <v>324</v>
      </c>
      <c r="C395" s="1160">
        <f t="shared" si="104"/>
        <v>0.24000000000000021</v>
      </c>
      <c r="D395" s="1138"/>
      <c r="E395" s="1095">
        <f t="shared" si="98"/>
        <v>0</v>
      </c>
      <c r="F395" s="1092">
        <f t="shared" si="99"/>
        <v>0</v>
      </c>
      <c r="G395" s="1138"/>
      <c r="H395" s="1095">
        <f t="shared" si="100"/>
        <v>0</v>
      </c>
      <c r="I395" s="1092">
        <f t="shared" si="101"/>
        <v>0</v>
      </c>
      <c r="J395" s="1138"/>
      <c r="K395" s="1095">
        <f t="shared" si="102"/>
        <v>0</v>
      </c>
      <c r="L395" s="1092">
        <f t="shared" si="103"/>
        <v>0</v>
      </c>
    </row>
    <row r="396" spans="1:75" ht="18" customHeight="1">
      <c r="A396" s="1071"/>
      <c r="B396" s="1097" t="s">
        <v>325</v>
      </c>
      <c r="C396" s="1160">
        <f t="shared" si="104"/>
        <v>0.24000000000000021</v>
      </c>
      <c r="D396" s="1138"/>
      <c r="E396" s="1095">
        <f t="shared" si="98"/>
        <v>0</v>
      </c>
      <c r="F396" s="1092">
        <f t="shared" si="99"/>
        <v>0</v>
      </c>
      <c r="G396" s="1138"/>
      <c r="H396" s="1095">
        <f t="shared" si="100"/>
        <v>0</v>
      </c>
      <c r="I396" s="1092">
        <f t="shared" si="101"/>
        <v>0</v>
      </c>
      <c r="J396" s="1138"/>
      <c r="K396" s="1095">
        <f t="shared" si="102"/>
        <v>0</v>
      </c>
      <c r="L396" s="1092">
        <f t="shared" si="103"/>
        <v>0</v>
      </c>
    </row>
    <row r="397" spans="1:75" ht="7.15" customHeight="1">
      <c r="A397" s="1072"/>
      <c r="B397" s="1093"/>
      <c r="C397" s="1123"/>
      <c r="D397" s="1173"/>
      <c r="E397" s="1096"/>
      <c r="F397" s="1094"/>
      <c r="G397" s="1173"/>
      <c r="H397" s="1096"/>
      <c r="I397" s="1094"/>
      <c r="J397" s="1173"/>
      <c r="K397" s="1096"/>
      <c r="L397" s="1094"/>
    </row>
    <row r="398" spans="1:75" ht="18" customHeight="1">
      <c r="A398" s="1158" t="s">
        <v>326</v>
      </c>
      <c r="B398" s="1159" t="s">
        <v>334</v>
      </c>
      <c r="C398" s="1160">
        <f>5.4-5.29</f>
        <v>0.11000000000000032</v>
      </c>
      <c r="D398" s="1161"/>
      <c r="E398" s="1162">
        <f>+D398+E351</f>
        <v>0</v>
      </c>
      <c r="F398" s="1163">
        <f t="shared" ref="F398:F400" si="105">+E398*C398</f>
        <v>0</v>
      </c>
      <c r="G398" s="1161"/>
      <c r="H398" s="1162">
        <f>+G398+H351</f>
        <v>0</v>
      </c>
      <c r="I398" s="1163">
        <f>+H398*C398</f>
        <v>0</v>
      </c>
      <c r="J398" s="1161"/>
      <c r="K398" s="1162">
        <f>+J398+K351</f>
        <v>0</v>
      </c>
      <c r="L398" s="1163">
        <f>+K398*C398</f>
        <v>0</v>
      </c>
    </row>
    <row r="399" spans="1:75" ht="7.15" customHeight="1">
      <c r="A399" s="1072"/>
      <c r="B399" s="1093"/>
      <c r="C399" s="1123"/>
      <c r="D399" s="1173"/>
      <c r="E399" s="1096"/>
      <c r="F399" s="1094"/>
      <c r="G399" s="1173"/>
      <c r="H399" s="1096"/>
      <c r="I399" s="1094"/>
      <c r="J399" s="1173"/>
      <c r="K399" s="1096"/>
      <c r="L399" s="1094"/>
    </row>
    <row r="400" spans="1:75" ht="18" customHeight="1">
      <c r="A400" s="1158" t="s">
        <v>327</v>
      </c>
      <c r="B400" s="1159" t="s">
        <v>327</v>
      </c>
      <c r="C400" s="1160">
        <f>4.35-4.35</f>
        <v>0</v>
      </c>
      <c r="D400" s="1161"/>
      <c r="E400" s="1162">
        <f>+D400+E353</f>
        <v>0</v>
      </c>
      <c r="F400" s="1163">
        <f t="shared" si="105"/>
        <v>0</v>
      </c>
      <c r="G400" s="1161"/>
      <c r="H400" s="1162">
        <f>+G400+H353</f>
        <v>0</v>
      </c>
      <c r="I400" s="1163">
        <f>+H400*C400</f>
        <v>0</v>
      </c>
      <c r="J400" s="1161"/>
      <c r="K400" s="1162">
        <f>+J400+K353</f>
        <v>0</v>
      </c>
      <c r="L400" s="1163">
        <f>+K400*C400</f>
        <v>0</v>
      </c>
    </row>
    <row r="401" spans="1:75" ht="6" customHeight="1">
      <c r="A401" s="1072"/>
      <c r="B401" s="1093"/>
      <c r="C401" s="1123"/>
      <c r="D401" s="1172"/>
      <c r="E401" s="1096"/>
      <c r="F401" s="1094"/>
      <c r="G401" s="1172"/>
      <c r="H401" s="1096"/>
      <c r="I401" s="1094"/>
      <c r="J401" s="1172"/>
      <c r="K401" s="1096"/>
      <c r="L401" s="1094"/>
    </row>
    <row r="402" spans="1:75" ht="18" customHeight="1">
      <c r="A402" s="1165" t="s">
        <v>397</v>
      </c>
      <c r="B402" s="1166" t="s">
        <v>399</v>
      </c>
      <c r="C402" s="1160">
        <f t="shared" ref="C402:C403" si="106">3.1-2.86</f>
        <v>0.24000000000000021</v>
      </c>
      <c r="D402" s="1161"/>
      <c r="E402" s="1162">
        <f>+D402+E355</f>
        <v>0</v>
      </c>
      <c r="F402" s="1163">
        <f t="shared" ref="F402:F403" si="107">+E402*C402</f>
        <v>0</v>
      </c>
      <c r="G402" s="1161"/>
      <c r="H402" s="1162">
        <f>+G402+H355</f>
        <v>0</v>
      </c>
      <c r="I402" s="1163">
        <f>+H402*C402</f>
        <v>0</v>
      </c>
      <c r="J402" s="1161"/>
      <c r="K402" s="1162">
        <f>+J402+K355</f>
        <v>0</v>
      </c>
      <c r="L402" s="1163">
        <f>+K402*C402</f>
        <v>0</v>
      </c>
    </row>
    <row r="403" spans="1:75" ht="18" customHeight="1">
      <c r="A403" s="1072"/>
      <c r="B403" s="1093" t="s">
        <v>398</v>
      </c>
      <c r="C403" s="1160">
        <f t="shared" si="106"/>
        <v>0.24000000000000021</v>
      </c>
      <c r="D403" s="1138"/>
      <c r="E403" s="1162">
        <f>+D403+E356</f>
        <v>0</v>
      </c>
      <c r="F403" s="1163">
        <f t="shared" si="107"/>
        <v>0</v>
      </c>
      <c r="G403" s="1138"/>
      <c r="H403" s="1162">
        <f>+G403+H356</f>
        <v>0</v>
      </c>
      <c r="I403" s="1163">
        <f>+H403*C403</f>
        <v>0</v>
      </c>
      <c r="J403" s="1138"/>
      <c r="K403" s="1162">
        <f>+J403+K356</f>
        <v>0</v>
      </c>
      <c r="L403" s="1163">
        <f>+K403*C403</f>
        <v>0</v>
      </c>
    </row>
    <row r="404" spans="1:75" ht="8.4499999999999993" customHeight="1">
      <c r="A404" s="1072"/>
      <c r="B404" s="1093"/>
      <c r="C404" s="1123"/>
      <c r="D404" s="1130"/>
      <c r="E404" s="1096"/>
      <c r="F404" s="1157"/>
      <c r="G404" s="1130"/>
      <c r="H404" s="1096"/>
      <c r="I404" s="1157"/>
      <c r="J404" s="1130"/>
      <c r="K404" s="1096"/>
      <c r="L404" s="1157"/>
    </row>
    <row r="405" spans="1:75" ht="18" customHeight="1">
      <c r="A405" s="1167" t="s">
        <v>400</v>
      </c>
      <c r="B405" s="1166"/>
      <c r="C405" s="1168"/>
      <c r="D405" s="1169"/>
      <c r="E405" s="1170"/>
      <c r="F405" s="1171"/>
      <c r="G405" s="1169"/>
      <c r="H405" s="1170"/>
      <c r="I405" s="1171"/>
      <c r="J405" s="1169"/>
      <c r="K405" s="1170"/>
      <c r="L405" s="1171"/>
    </row>
    <row r="406" spans="1:75" ht="8.4499999999999993" customHeight="1">
      <c r="A406" s="1072"/>
      <c r="B406" s="1093"/>
      <c r="C406" s="1123"/>
      <c r="D406" s="1130"/>
      <c r="E406" s="1096"/>
      <c r="F406" s="1094"/>
      <c r="G406" s="1130"/>
      <c r="H406" s="1096"/>
      <c r="I406" s="1094"/>
      <c r="J406" s="1130"/>
      <c r="K406" s="1096"/>
      <c r="L406" s="1094"/>
    </row>
    <row r="407" spans="1:75" s="18" customFormat="1" ht="18" customHeight="1" thickBot="1">
      <c r="A407" s="1074" t="s">
        <v>342</v>
      </c>
      <c r="B407" s="1075"/>
      <c r="C407" s="1076"/>
      <c r="D407" s="1131"/>
      <c r="E407" s="1077"/>
      <c r="F407" s="1098">
        <f>SUM(F387:F406)</f>
        <v>0</v>
      </c>
      <c r="G407" s="1131"/>
      <c r="H407" s="1077"/>
      <c r="I407" s="1098">
        <f>SUM(I387:I406)</f>
        <v>0</v>
      </c>
      <c r="J407" s="1131"/>
      <c r="K407" s="1077"/>
      <c r="L407" s="1098">
        <f>SUM(L387:L406)</f>
        <v>0</v>
      </c>
      <c r="M407" s="31"/>
      <c r="N407" s="31"/>
      <c r="O407" s="31"/>
      <c r="P407" s="31"/>
      <c r="Q407" s="31"/>
      <c r="R407" s="31"/>
      <c r="S407" s="31"/>
      <c r="T407" s="31"/>
      <c r="U407" s="31"/>
      <c r="V407" s="31"/>
      <c r="W407" s="31"/>
      <c r="X407" s="31"/>
      <c r="Y407" s="31"/>
      <c r="Z407" s="31"/>
      <c r="AA407" s="31"/>
      <c r="AB407" s="31"/>
      <c r="AC407" s="31"/>
      <c r="AD407" s="31"/>
      <c r="AE407" s="31"/>
      <c r="AF407" s="31"/>
      <c r="AG407" s="31"/>
      <c r="AH407" s="31"/>
      <c r="AI407" s="31"/>
      <c r="AJ407" s="31"/>
      <c r="AK407" s="31"/>
      <c r="AL407" s="31"/>
      <c r="AM407" s="31"/>
      <c r="AN407" s="31"/>
      <c r="AO407" s="31"/>
      <c r="AP407" s="31"/>
      <c r="AQ407" s="31"/>
      <c r="AR407" s="31"/>
      <c r="AS407" s="31"/>
      <c r="AT407" s="31"/>
      <c r="AU407" s="31"/>
      <c r="AV407" s="31"/>
      <c r="AW407" s="31"/>
      <c r="AX407" s="31"/>
      <c r="AY407" s="31"/>
      <c r="AZ407" s="31"/>
      <c r="BA407" s="31"/>
      <c r="BB407" s="31"/>
      <c r="BC407" s="31"/>
      <c r="BD407" s="31"/>
      <c r="BE407" s="31"/>
      <c r="BF407" s="31"/>
      <c r="BG407" s="31"/>
      <c r="BH407" s="31"/>
      <c r="BI407" s="31"/>
      <c r="BJ407" s="31"/>
      <c r="BK407" s="31"/>
      <c r="BL407" s="31"/>
      <c r="BM407" s="31"/>
      <c r="BN407" s="31"/>
      <c r="BO407" s="31"/>
      <c r="BP407" s="31"/>
      <c r="BQ407" s="31"/>
      <c r="BR407" s="31"/>
      <c r="BS407" s="31"/>
      <c r="BT407" s="31"/>
      <c r="BU407" s="31"/>
      <c r="BV407" s="31"/>
      <c r="BW407" s="31"/>
    </row>
    <row r="408" spans="1:75" ht="10.9" hidden="1" customHeight="1">
      <c r="A408" s="1089"/>
      <c r="B408" s="1090"/>
      <c r="C408" s="1099"/>
      <c r="D408" s="1132"/>
      <c r="E408" s="1091"/>
      <c r="F408" s="1100"/>
      <c r="G408" s="1132"/>
      <c r="H408" s="1091"/>
      <c r="I408" s="1100"/>
      <c r="J408" s="1132"/>
      <c r="K408" s="1091"/>
      <c r="L408" s="1100"/>
    </row>
    <row r="409" spans="1:75" ht="18" hidden="1" customHeight="1">
      <c r="A409" s="1086" t="s">
        <v>335</v>
      </c>
      <c r="B409" s="1087"/>
      <c r="C409" s="1101"/>
      <c r="D409" s="1133"/>
      <c r="E409" s="1088"/>
      <c r="F409" s="1102">
        <f>+'Schedule I MH'!F669</f>
        <v>0</v>
      </c>
      <c r="G409" s="1133"/>
      <c r="H409" s="1088"/>
      <c r="I409" s="1102">
        <f>+'Schedule I MH'!K669</f>
        <v>0</v>
      </c>
      <c r="J409" s="1133"/>
      <c r="K409" s="1088"/>
      <c r="L409" s="1102">
        <f>+'Schedule I MH'!P669</f>
        <v>0</v>
      </c>
    </row>
    <row r="410" spans="1:75" ht="5.45" hidden="1" customHeight="1">
      <c r="A410" s="1078"/>
      <c r="B410" s="1079"/>
      <c r="C410" s="1103"/>
      <c r="D410" s="1134"/>
      <c r="E410" s="1080"/>
      <c r="F410" s="1094"/>
      <c r="G410" s="1134"/>
      <c r="H410" s="1080"/>
      <c r="I410" s="1094"/>
      <c r="J410" s="1134"/>
      <c r="K410" s="1080"/>
      <c r="L410" s="1094"/>
    </row>
    <row r="411" spans="1:75" ht="18" hidden="1" customHeight="1">
      <c r="A411" s="1086" t="s">
        <v>343</v>
      </c>
      <c r="B411" s="1087"/>
      <c r="C411" s="1101"/>
      <c r="D411" s="1133"/>
      <c r="E411" s="1088"/>
      <c r="F411" s="1102">
        <f>+IF(F407&lt;F409,F407,F409)</f>
        <v>0</v>
      </c>
      <c r="G411" s="1133"/>
      <c r="H411" s="1088"/>
      <c r="I411" s="1102">
        <f>+IF(I407&lt;I409,I407,I409)</f>
        <v>0</v>
      </c>
      <c r="J411" s="1133"/>
      <c r="K411" s="1088"/>
      <c r="L411" s="1102">
        <f>+IF(L407&lt;L409,L407,L409)</f>
        <v>0</v>
      </c>
    </row>
    <row r="412" spans="1:75" ht="5.45" hidden="1" customHeight="1">
      <c r="A412" s="1078"/>
      <c r="B412" s="1079"/>
      <c r="C412" s="1103"/>
      <c r="D412" s="1134"/>
      <c r="E412" s="1080"/>
      <c r="F412" s="1094"/>
      <c r="G412" s="1134"/>
      <c r="H412" s="1080"/>
      <c r="I412" s="1094"/>
      <c r="J412" s="1134"/>
      <c r="K412" s="1080"/>
      <c r="L412" s="1094"/>
    </row>
    <row r="413" spans="1:75" ht="18" hidden="1" customHeight="1">
      <c r="A413" s="1086" t="s">
        <v>336</v>
      </c>
      <c r="B413" s="1087"/>
      <c r="C413" s="1101"/>
      <c r="D413" s="1133"/>
      <c r="E413" s="1088"/>
      <c r="F413" s="1163">
        <f>F407</f>
        <v>0</v>
      </c>
      <c r="G413" s="1133"/>
      <c r="H413" s="1088"/>
      <c r="I413" s="1163">
        <f>+I366+I368</f>
        <v>0</v>
      </c>
      <c r="J413" s="1133"/>
      <c r="K413" s="1088"/>
      <c r="L413" s="1163">
        <f>+L366+L368</f>
        <v>0</v>
      </c>
    </row>
    <row r="414" spans="1:75" ht="18" hidden="1" customHeight="1">
      <c r="A414" s="1078"/>
      <c r="B414" s="1079"/>
      <c r="C414" s="1103"/>
      <c r="D414" s="1134"/>
      <c r="E414" s="1080"/>
      <c r="F414" s="1094"/>
      <c r="G414" s="1134"/>
      <c r="H414" s="1080"/>
      <c r="I414" s="1094"/>
      <c r="J414" s="1134"/>
      <c r="K414" s="1080"/>
      <c r="L414" s="1094"/>
    </row>
    <row r="415" spans="1:75" s="18" customFormat="1" ht="18" hidden="1" customHeight="1" thickBot="1">
      <c r="A415" s="1081" t="s">
        <v>337</v>
      </c>
      <c r="B415" s="1082"/>
      <c r="C415" s="1104"/>
      <c r="D415" s="1135"/>
      <c r="E415" s="1083"/>
      <c r="F415" s="1105">
        <f>F407</f>
        <v>0</v>
      </c>
      <c r="G415" s="1135"/>
      <c r="H415" s="1083"/>
      <c r="I415" s="1105">
        <f>+I411-I413</f>
        <v>0</v>
      </c>
      <c r="J415" s="1135"/>
      <c r="K415" s="1083"/>
      <c r="L415" s="1105">
        <f>+L411-L413</f>
        <v>0</v>
      </c>
      <c r="M415" s="31"/>
      <c r="N415" s="31"/>
      <c r="O415" s="31"/>
      <c r="P415" s="31"/>
      <c r="Q415" s="31"/>
      <c r="R415" s="31"/>
      <c r="S415" s="31"/>
      <c r="T415" s="31"/>
      <c r="U415" s="31"/>
      <c r="V415" s="31"/>
      <c r="W415" s="31"/>
      <c r="X415" s="31"/>
      <c r="Y415" s="31"/>
      <c r="Z415" s="31"/>
      <c r="AA415" s="31"/>
      <c r="AB415" s="31"/>
      <c r="AC415" s="31"/>
      <c r="AD415" s="31"/>
      <c r="AE415" s="31"/>
      <c r="AF415" s="31"/>
      <c r="AG415" s="31"/>
      <c r="AH415" s="31"/>
      <c r="AI415" s="31"/>
      <c r="AJ415" s="31"/>
      <c r="AK415" s="31"/>
      <c r="AL415" s="31"/>
      <c r="AM415" s="31"/>
      <c r="AN415" s="31"/>
      <c r="AO415" s="31"/>
      <c r="AP415" s="31"/>
      <c r="AQ415" s="31"/>
      <c r="AR415" s="31"/>
      <c r="AS415" s="31"/>
      <c r="AT415" s="31"/>
      <c r="AU415" s="31"/>
      <c r="AV415" s="31"/>
      <c r="AW415" s="31"/>
      <c r="AX415" s="31"/>
      <c r="AY415" s="31"/>
      <c r="AZ415" s="31"/>
      <c r="BA415" s="31"/>
      <c r="BB415" s="31"/>
      <c r="BC415" s="31"/>
      <c r="BD415" s="31"/>
      <c r="BE415" s="31"/>
      <c r="BF415" s="31"/>
      <c r="BG415" s="31"/>
      <c r="BH415" s="31"/>
      <c r="BI415" s="31"/>
      <c r="BJ415" s="31"/>
      <c r="BK415" s="31"/>
      <c r="BL415" s="31"/>
      <c r="BM415" s="31"/>
      <c r="BN415" s="31"/>
      <c r="BO415" s="31"/>
      <c r="BP415" s="31"/>
      <c r="BQ415" s="31"/>
      <c r="BR415" s="31"/>
      <c r="BS415" s="31"/>
      <c r="BT415" s="31"/>
      <c r="BU415" s="31"/>
      <c r="BV415" s="31"/>
      <c r="BW415" s="31"/>
    </row>
    <row r="416" spans="1:75">
      <c r="A416" s="1085" t="s">
        <v>339</v>
      </c>
      <c r="B416" s="342"/>
      <c r="C416" s="1106"/>
      <c r="D416" s="1128"/>
      <c r="E416" s="342"/>
      <c r="F416" s="1106"/>
    </row>
    <row r="417" spans="1:12">
      <c r="A417" s="1085" t="s">
        <v>401</v>
      </c>
      <c r="B417" s="342"/>
      <c r="C417" s="1106"/>
      <c r="D417" s="1128"/>
      <c r="E417" s="342"/>
      <c r="F417" s="1106"/>
    </row>
    <row r="418" spans="1:12" ht="14.45" customHeight="1">
      <c r="A418" s="52" t="str">
        <f>A42</f>
        <v>Certification of Exclusion and Debarment (Article 8)</v>
      </c>
      <c r="B418" s="342"/>
      <c r="C418" s="1143"/>
      <c r="D418" s="1128"/>
      <c r="E418" s="342"/>
      <c r="F418" s="1106"/>
    </row>
    <row r="419" spans="1:12" ht="94.15" customHeight="1">
      <c r="A419" s="1455" t="s">
        <v>344</v>
      </c>
      <c r="B419" s="1455"/>
      <c r="C419" s="1455"/>
      <c r="D419" s="1128"/>
      <c r="E419" s="342"/>
      <c r="F419" s="1106"/>
    </row>
    <row r="420" spans="1:12">
      <c r="A420" s="1144"/>
      <c r="B420" s="1145"/>
      <c r="C420" s="1146"/>
      <c r="D420" s="1147"/>
      <c r="E420" s="1145"/>
      <c r="F420" s="1148"/>
    </row>
    <row r="421" spans="1:12" ht="12" customHeight="1">
      <c r="A421" s="1149" t="s">
        <v>79</v>
      </c>
      <c r="B421" s="23"/>
      <c r="C421" s="1146"/>
      <c r="D421" s="1150" t="s">
        <v>154</v>
      </c>
      <c r="E421" s="23"/>
      <c r="F421" s="1146"/>
    </row>
    <row r="422" spans="1:12" ht="22.15" customHeight="1">
      <c r="A422" s="1144"/>
      <c r="B422" s="1145"/>
      <c r="C422" s="1146"/>
      <c r="D422" s="1147"/>
      <c r="E422" s="1145"/>
      <c r="F422" s="1148"/>
    </row>
    <row r="423" spans="1:12">
      <c r="A423" s="1149" t="s">
        <v>80</v>
      </c>
      <c r="B423" s="23"/>
      <c r="C423" s="1146"/>
      <c r="D423" s="1150" t="s">
        <v>81</v>
      </c>
      <c r="E423" s="23"/>
      <c r="F423" s="1146"/>
    </row>
    <row r="424" spans="1:12">
      <c r="A424" s="825" t="s">
        <v>289</v>
      </c>
      <c r="B424" s="97"/>
    </row>
    <row r="425" spans="1:12">
      <c r="A425" s="106" t="s">
        <v>290</v>
      </c>
      <c r="B425" s="97"/>
    </row>
    <row r="427" spans="1:12">
      <c r="A427" s="18" t="s">
        <v>341</v>
      </c>
    </row>
    <row r="428" spans="1:12">
      <c r="A428" s="350" t="s">
        <v>21</v>
      </c>
      <c r="B428" s="1453" t="str">
        <f>+B381</f>
        <v>Contractor Name</v>
      </c>
      <c r="C428" s="1453"/>
      <c r="E428" s="404" t="s">
        <v>90</v>
      </c>
      <c r="F428" s="1119">
        <f>+'Schedule I MH'!H679</f>
        <v>0</v>
      </c>
      <c r="G428" s="1136"/>
      <c r="H428" s="404" t="s">
        <v>90</v>
      </c>
      <c r="I428" s="1119">
        <f>+F428</f>
        <v>0</v>
      </c>
      <c r="K428" s="404" t="s">
        <v>90</v>
      </c>
      <c r="L428" s="1119">
        <f>+I428</f>
        <v>0</v>
      </c>
    </row>
    <row r="429" spans="1:12">
      <c r="A429" s="350" t="s">
        <v>20</v>
      </c>
      <c r="B429" s="432" t="str">
        <f>+B382</f>
        <v>Contract Number</v>
      </c>
      <c r="C429" s="1124"/>
      <c r="E429" s="356" t="s">
        <v>340</v>
      </c>
      <c r="F429" s="1109">
        <f>+'Schedule I MH'!F680</f>
        <v>45108</v>
      </c>
      <c r="H429" s="356" t="s">
        <v>340</v>
      </c>
      <c r="I429" s="1109">
        <f>+F429</f>
        <v>45108</v>
      </c>
      <c r="K429" s="356" t="s">
        <v>340</v>
      </c>
      <c r="L429" s="1109">
        <f>+I429</f>
        <v>45108</v>
      </c>
    </row>
    <row r="430" spans="1:12">
      <c r="B430" s="1107"/>
      <c r="C430" s="1125"/>
      <c r="E430" s="1108" t="s">
        <v>151</v>
      </c>
      <c r="F430" s="412">
        <f>+'Schedule I MH'!H680</f>
        <v>45412</v>
      </c>
      <c r="H430" s="1108" t="s">
        <v>151</v>
      </c>
      <c r="I430" s="412">
        <f>+F430</f>
        <v>45412</v>
      </c>
      <c r="K430" s="1108" t="s">
        <v>151</v>
      </c>
      <c r="L430" s="412">
        <f>+I430</f>
        <v>45412</v>
      </c>
    </row>
    <row r="431" spans="1:12" ht="13.5" thickBot="1">
      <c r="B431" s="342"/>
      <c r="C431" s="1106"/>
      <c r="D431" s="1128"/>
      <c r="E431" s="342"/>
      <c r="F431" s="1106"/>
    </row>
    <row r="432" spans="1:12" ht="14.25" thickTop="1" thickBot="1">
      <c r="B432" s="342"/>
      <c r="C432" s="1106"/>
      <c r="D432" s="1450" t="str">
        <f>+D385</f>
        <v>Program Name 1</v>
      </c>
      <c r="E432" s="1451"/>
      <c r="F432" s="1452"/>
      <c r="G432" s="1450" t="str">
        <f>+G385</f>
        <v>Program Name 2</v>
      </c>
      <c r="H432" s="1451"/>
      <c r="I432" s="1452"/>
      <c r="J432" s="1450" t="str">
        <f>+J385</f>
        <v>Program Name 3</v>
      </c>
      <c r="K432" s="1451"/>
      <c r="L432" s="1452"/>
    </row>
    <row r="433" spans="1:75" ht="39.75" thickTop="1" thickBot="1">
      <c r="A433" s="1110" t="s">
        <v>330</v>
      </c>
      <c r="B433" s="1111" t="s">
        <v>316</v>
      </c>
      <c r="C433" s="1112" t="s">
        <v>329</v>
      </c>
      <c r="D433" s="1129" t="s">
        <v>338</v>
      </c>
      <c r="E433" s="1113" t="s">
        <v>331</v>
      </c>
      <c r="F433" s="1114" t="s">
        <v>332</v>
      </c>
      <c r="G433" s="1129" t="s">
        <v>338</v>
      </c>
      <c r="H433" s="1113" t="s">
        <v>331</v>
      </c>
      <c r="I433" s="1114" t="s">
        <v>332</v>
      </c>
      <c r="J433" s="1129" t="s">
        <v>338</v>
      </c>
      <c r="K433" s="1113" t="s">
        <v>331</v>
      </c>
      <c r="L433" s="1114" t="s">
        <v>332</v>
      </c>
    </row>
    <row r="434" spans="1:75" s="1070" customFormat="1" ht="18" customHeight="1" thickTop="1">
      <c r="A434" s="1115" t="s">
        <v>328</v>
      </c>
      <c r="B434" s="1116" t="s">
        <v>317</v>
      </c>
      <c r="C434" s="1121">
        <f>'Sch II-New Rate'!C434-'Schedule II-Redetermination'!C488</f>
        <v>-0.20999999999999996</v>
      </c>
      <c r="D434" s="1137">
        <f>'Schedule II-Redetermination'!D488</f>
        <v>0</v>
      </c>
      <c r="E434" s="1117">
        <f>+D434+E387</f>
        <v>0</v>
      </c>
      <c r="F434" s="1118">
        <f>+E434*C434</f>
        <v>0</v>
      </c>
      <c r="G434" s="1137"/>
      <c r="H434" s="1117">
        <f>+G434+H387</f>
        <v>0</v>
      </c>
      <c r="I434" s="1118">
        <f>+H434*C434</f>
        <v>0</v>
      </c>
      <c r="J434" s="1137"/>
      <c r="K434" s="1117">
        <f>+J434+K387</f>
        <v>0</v>
      </c>
      <c r="L434" s="1118">
        <f>+K434*C434</f>
        <v>0</v>
      </c>
      <c r="M434" s="1151"/>
      <c r="N434" s="1151"/>
      <c r="O434" s="1151"/>
      <c r="P434" s="1151"/>
      <c r="Q434" s="1151"/>
      <c r="R434" s="1151"/>
      <c r="S434" s="1151"/>
      <c r="T434" s="1151"/>
      <c r="U434" s="1151"/>
      <c r="V434" s="1151"/>
      <c r="W434" s="1151"/>
      <c r="X434" s="1151"/>
      <c r="Y434" s="1151"/>
      <c r="Z434" s="1151"/>
      <c r="AA434" s="1151"/>
      <c r="AB434" s="1151"/>
      <c r="AC434" s="1151"/>
      <c r="AD434" s="1151"/>
      <c r="AE434" s="1151"/>
      <c r="AF434" s="1151"/>
      <c r="AG434" s="1151"/>
      <c r="AH434" s="1151"/>
      <c r="AI434" s="1151"/>
      <c r="AJ434" s="1151"/>
      <c r="AK434" s="1151"/>
      <c r="AL434" s="1151"/>
      <c r="AM434" s="1151"/>
      <c r="AN434" s="1151"/>
      <c r="AO434" s="1151"/>
      <c r="AP434" s="1151"/>
      <c r="AQ434" s="1151"/>
      <c r="AR434" s="1151"/>
      <c r="AS434" s="1151"/>
      <c r="AT434" s="1151"/>
      <c r="AU434" s="1151"/>
      <c r="AV434" s="1151"/>
      <c r="AW434" s="1151"/>
      <c r="AX434" s="1151"/>
      <c r="AY434" s="1151"/>
      <c r="AZ434" s="1151"/>
      <c r="BA434" s="1151"/>
      <c r="BB434" s="1151"/>
      <c r="BC434" s="1151"/>
      <c r="BD434" s="1151"/>
      <c r="BE434" s="1151"/>
      <c r="BF434" s="1151"/>
      <c r="BG434" s="1151"/>
      <c r="BH434" s="1151"/>
      <c r="BI434" s="1151"/>
      <c r="BJ434" s="1151"/>
      <c r="BK434" s="1151"/>
      <c r="BL434" s="1151"/>
      <c r="BM434" s="1151"/>
      <c r="BN434" s="1151"/>
      <c r="BO434" s="1151"/>
      <c r="BP434" s="1151"/>
      <c r="BQ434" s="1151"/>
      <c r="BR434" s="1151"/>
      <c r="BS434" s="1151"/>
      <c r="BT434" s="1151"/>
      <c r="BU434" s="1151"/>
      <c r="BV434" s="1151"/>
      <c r="BW434" s="1151"/>
    </row>
    <row r="435" spans="1:75" ht="18" customHeight="1">
      <c r="A435" s="1071"/>
      <c r="B435" s="1097" t="s">
        <v>333</v>
      </c>
      <c r="C435" s="1122">
        <f>'Sch II-New Rate'!C435-'Schedule II-Redetermination'!C489</f>
        <v>-0.20999999999999996</v>
      </c>
      <c r="D435" s="1138">
        <f>'Schedule II-Redetermination'!D489</f>
        <v>0</v>
      </c>
      <c r="E435" s="1095">
        <f>+D435+E388</f>
        <v>0</v>
      </c>
      <c r="F435" s="1092">
        <f t="shared" ref="F435" si="108">+E435*C435</f>
        <v>0</v>
      </c>
      <c r="G435" s="1138"/>
      <c r="H435" s="1095">
        <f>+G435+H388</f>
        <v>0</v>
      </c>
      <c r="I435" s="1092">
        <f>+H435*C435</f>
        <v>0</v>
      </c>
      <c r="J435" s="1138"/>
      <c r="K435" s="1095">
        <f>+J435+K388</f>
        <v>0</v>
      </c>
      <c r="L435" s="1092">
        <f>+K435*C435</f>
        <v>0</v>
      </c>
    </row>
    <row r="436" spans="1:75" ht="7.15" customHeight="1">
      <c r="A436" s="1072"/>
      <c r="B436" s="1164"/>
      <c r="C436" s="1123"/>
      <c r="D436" s="1173"/>
      <c r="E436" s="1096"/>
      <c r="F436" s="1094"/>
      <c r="G436" s="1173"/>
      <c r="H436" s="1096"/>
      <c r="I436" s="1094"/>
      <c r="J436" s="1173"/>
      <c r="K436" s="1096"/>
      <c r="L436" s="1094"/>
    </row>
    <row r="437" spans="1:75" ht="18" customHeight="1">
      <c r="A437" s="1158" t="s">
        <v>321</v>
      </c>
      <c r="B437" s="1159" t="s">
        <v>318</v>
      </c>
      <c r="C437" s="1160">
        <f>'Sch II-New Rate'!C437-'Schedule II-Redetermination'!C491</f>
        <v>-0.25999999999999979</v>
      </c>
      <c r="D437" s="1138">
        <f>'Schedule II-Redetermination'!D491</f>
        <v>0</v>
      </c>
      <c r="E437" s="1162">
        <f t="shared" ref="E437:E443" si="109">+D437+E390</f>
        <v>0</v>
      </c>
      <c r="F437" s="1163">
        <f t="shared" ref="F437:F443" si="110">+E437*C437</f>
        <v>0</v>
      </c>
      <c r="G437" s="1161"/>
      <c r="H437" s="1162">
        <f t="shared" ref="H437:H443" si="111">+G437+H390</f>
        <v>0</v>
      </c>
      <c r="I437" s="1163">
        <f t="shared" ref="I437:I443" si="112">+H437*C437</f>
        <v>0</v>
      </c>
      <c r="J437" s="1161"/>
      <c r="K437" s="1162">
        <f t="shared" ref="K437:K443" si="113">+J437+K390</f>
        <v>0</v>
      </c>
      <c r="L437" s="1163">
        <f t="shared" ref="L437:L443" si="114">+K437*C437</f>
        <v>0</v>
      </c>
    </row>
    <row r="438" spans="1:75" ht="18" customHeight="1">
      <c r="A438" s="1071"/>
      <c r="B438" s="1097" t="s">
        <v>319</v>
      </c>
      <c r="C438" s="1160">
        <f>'Sch II-New Rate'!C438-'Schedule II-Redetermination'!C492</f>
        <v>-0.25999999999999979</v>
      </c>
      <c r="D438" s="1138">
        <f>'Schedule II-Redetermination'!D492</f>
        <v>0</v>
      </c>
      <c r="E438" s="1095">
        <f t="shared" si="109"/>
        <v>0</v>
      </c>
      <c r="F438" s="1092">
        <f t="shared" si="110"/>
        <v>0</v>
      </c>
      <c r="G438" s="1138"/>
      <c r="H438" s="1095">
        <f t="shared" si="111"/>
        <v>0</v>
      </c>
      <c r="I438" s="1092">
        <f t="shared" si="112"/>
        <v>0</v>
      </c>
      <c r="J438" s="1138"/>
      <c r="K438" s="1095">
        <f t="shared" si="113"/>
        <v>0</v>
      </c>
      <c r="L438" s="1092">
        <f t="shared" si="114"/>
        <v>0</v>
      </c>
    </row>
    <row r="439" spans="1:75" ht="18" customHeight="1">
      <c r="A439" s="1071"/>
      <c r="B439" s="1097" t="s">
        <v>320</v>
      </c>
      <c r="C439" s="1160">
        <f>'Sch II-New Rate'!C439-'Schedule II-Redetermination'!C493</f>
        <v>-0.25999999999999979</v>
      </c>
      <c r="D439" s="1138">
        <f>'Schedule II-Redetermination'!D493</f>
        <v>0</v>
      </c>
      <c r="E439" s="1095">
        <f t="shared" si="109"/>
        <v>0</v>
      </c>
      <c r="F439" s="1092">
        <f t="shared" si="110"/>
        <v>0</v>
      </c>
      <c r="G439" s="1138"/>
      <c r="H439" s="1095">
        <f t="shared" si="111"/>
        <v>0</v>
      </c>
      <c r="I439" s="1092">
        <f t="shared" si="112"/>
        <v>0</v>
      </c>
      <c r="J439" s="1138"/>
      <c r="K439" s="1095">
        <f t="shared" si="113"/>
        <v>0</v>
      </c>
      <c r="L439" s="1092">
        <f t="shared" si="114"/>
        <v>0</v>
      </c>
    </row>
    <row r="440" spans="1:75" ht="18" customHeight="1">
      <c r="A440" s="1071"/>
      <c r="B440" s="1097" t="s">
        <v>322</v>
      </c>
      <c r="C440" s="1160">
        <f>'Sch II-New Rate'!C440-'Schedule II-Redetermination'!C494</f>
        <v>-0.25999999999999979</v>
      </c>
      <c r="D440" s="1138">
        <f>'Schedule II-Redetermination'!D494</f>
        <v>0</v>
      </c>
      <c r="E440" s="1095">
        <f t="shared" si="109"/>
        <v>0</v>
      </c>
      <c r="F440" s="1092">
        <f t="shared" si="110"/>
        <v>0</v>
      </c>
      <c r="G440" s="1138"/>
      <c r="H440" s="1095">
        <f t="shared" si="111"/>
        <v>0</v>
      </c>
      <c r="I440" s="1092">
        <f t="shared" si="112"/>
        <v>0</v>
      </c>
      <c r="J440" s="1138"/>
      <c r="K440" s="1095">
        <f t="shared" si="113"/>
        <v>0</v>
      </c>
      <c r="L440" s="1092">
        <f t="shared" si="114"/>
        <v>0</v>
      </c>
    </row>
    <row r="441" spans="1:75" ht="18" customHeight="1">
      <c r="A441" s="1071"/>
      <c r="B441" s="1097" t="s">
        <v>323</v>
      </c>
      <c r="C441" s="1160">
        <f>'Sch II-New Rate'!C441-'Schedule II-Redetermination'!C495</f>
        <v>-0.25999999999999979</v>
      </c>
      <c r="D441" s="1138">
        <f>'Schedule II-Redetermination'!D495</f>
        <v>0</v>
      </c>
      <c r="E441" s="1095">
        <f t="shared" si="109"/>
        <v>0</v>
      </c>
      <c r="F441" s="1092">
        <f t="shared" si="110"/>
        <v>0</v>
      </c>
      <c r="G441" s="1138"/>
      <c r="H441" s="1095">
        <f t="shared" si="111"/>
        <v>0</v>
      </c>
      <c r="I441" s="1092">
        <f t="shared" si="112"/>
        <v>0</v>
      </c>
      <c r="J441" s="1138"/>
      <c r="K441" s="1095">
        <f t="shared" si="113"/>
        <v>0</v>
      </c>
      <c r="L441" s="1092">
        <f t="shared" si="114"/>
        <v>0</v>
      </c>
    </row>
    <row r="442" spans="1:75" ht="18" customHeight="1">
      <c r="A442" s="1071"/>
      <c r="B442" s="1097" t="s">
        <v>324</v>
      </c>
      <c r="C442" s="1160">
        <f>'Sch II-New Rate'!C442-'Schedule II-Redetermination'!C496</f>
        <v>-0.25999999999999979</v>
      </c>
      <c r="D442" s="1138">
        <f>'Schedule II-Redetermination'!D496</f>
        <v>0</v>
      </c>
      <c r="E442" s="1095">
        <f t="shared" si="109"/>
        <v>0</v>
      </c>
      <c r="F442" s="1092">
        <f t="shared" si="110"/>
        <v>0</v>
      </c>
      <c r="G442" s="1138"/>
      <c r="H442" s="1095">
        <f t="shared" si="111"/>
        <v>0</v>
      </c>
      <c r="I442" s="1092">
        <f t="shared" si="112"/>
        <v>0</v>
      </c>
      <c r="J442" s="1138"/>
      <c r="K442" s="1095">
        <f t="shared" si="113"/>
        <v>0</v>
      </c>
      <c r="L442" s="1092">
        <f t="shared" si="114"/>
        <v>0</v>
      </c>
    </row>
    <row r="443" spans="1:75" ht="18" customHeight="1">
      <c r="A443" s="1071"/>
      <c r="B443" s="1097" t="s">
        <v>325</v>
      </c>
      <c r="C443" s="1160">
        <f>'Sch II-New Rate'!C443-'Schedule II-Redetermination'!C497</f>
        <v>-0.25999999999999979</v>
      </c>
      <c r="D443" s="1138">
        <f>'Schedule II-Redetermination'!D497</f>
        <v>0</v>
      </c>
      <c r="E443" s="1095">
        <f t="shared" si="109"/>
        <v>0</v>
      </c>
      <c r="F443" s="1092">
        <f t="shared" si="110"/>
        <v>0</v>
      </c>
      <c r="G443" s="1138"/>
      <c r="H443" s="1095">
        <f t="shared" si="111"/>
        <v>0</v>
      </c>
      <c r="I443" s="1092">
        <f t="shared" si="112"/>
        <v>0</v>
      </c>
      <c r="J443" s="1138"/>
      <c r="K443" s="1095">
        <f t="shared" si="113"/>
        <v>0</v>
      </c>
      <c r="L443" s="1092">
        <f t="shared" si="114"/>
        <v>0</v>
      </c>
    </row>
    <row r="444" spans="1:75" ht="7.15" customHeight="1">
      <c r="A444" s="1072"/>
      <c r="B444" s="1093"/>
      <c r="C444" s="1123"/>
      <c r="D444" s="1173"/>
      <c r="E444" s="1096"/>
      <c r="F444" s="1094"/>
      <c r="G444" s="1173"/>
      <c r="H444" s="1096"/>
      <c r="I444" s="1094"/>
      <c r="J444" s="1173"/>
      <c r="K444" s="1096"/>
      <c r="L444" s="1094"/>
    </row>
    <row r="445" spans="1:75" ht="18" customHeight="1">
      <c r="A445" s="1158" t="s">
        <v>326</v>
      </c>
      <c r="B445" s="1159" t="s">
        <v>334</v>
      </c>
      <c r="C445" s="1160">
        <f>'Sch II-New Rate'!C445-'Schedule II-Redetermination'!C499</f>
        <v>-0.46999999999999975</v>
      </c>
      <c r="D445" s="1138">
        <f>'Schedule II-Redetermination'!D499</f>
        <v>0</v>
      </c>
      <c r="E445" s="1162">
        <f>+D445+E398</f>
        <v>0</v>
      </c>
      <c r="F445" s="1163">
        <f t="shared" ref="F445:F447" si="115">+E445*C445</f>
        <v>0</v>
      </c>
      <c r="G445" s="1161"/>
      <c r="H445" s="1162">
        <f>+G445+H398</f>
        <v>0</v>
      </c>
      <c r="I445" s="1163">
        <f>+H445*C445</f>
        <v>0</v>
      </c>
      <c r="J445" s="1161"/>
      <c r="K445" s="1162">
        <f>+J445+K398</f>
        <v>0</v>
      </c>
      <c r="L445" s="1163">
        <f>+K445*C445</f>
        <v>0</v>
      </c>
    </row>
    <row r="446" spans="1:75" ht="7.15" customHeight="1">
      <c r="A446" s="1072"/>
      <c r="B446" s="1093"/>
      <c r="C446" s="1123"/>
      <c r="D446" s="1173"/>
      <c r="E446" s="1096"/>
      <c r="F446" s="1094"/>
      <c r="G446" s="1173"/>
      <c r="H446" s="1096"/>
      <c r="I446" s="1094"/>
      <c r="J446" s="1173"/>
      <c r="K446" s="1096"/>
      <c r="L446" s="1094"/>
    </row>
    <row r="447" spans="1:75" ht="18" customHeight="1">
      <c r="A447" s="1158" t="s">
        <v>327</v>
      </c>
      <c r="B447" s="1159" t="s">
        <v>327</v>
      </c>
      <c r="C447" s="1160">
        <v>0</v>
      </c>
      <c r="D447" s="1161">
        <v>0</v>
      </c>
      <c r="E447" s="1162">
        <f>+D447+E400</f>
        <v>0</v>
      </c>
      <c r="F447" s="1163">
        <f t="shared" si="115"/>
        <v>0</v>
      </c>
      <c r="G447" s="1161"/>
      <c r="H447" s="1162">
        <f>+G447+H400</f>
        <v>0</v>
      </c>
      <c r="I447" s="1163">
        <f>+H447*C447</f>
        <v>0</v>
      </c>
      <c r="J447" s="1161"/>
      <c r="K447" s="1162">
        <f>+J447+K400</f>
        <v>0</v>
      </c>
      <c r="L447" s="1163">
        <f>+K447*C447</f>
        <v>0</v>
      </c>
    </row>
    <row r="448" spans="1:75" ht="6" customHeight="1">
      <c r="A448" s="1072"/>
      <c r="B448" s="1093"/>
      <c r="C448" s="1123"/>
      <c r="D448" s="1172"/>
      <c r="E448" s="1096"/>
      <c r="F448" s="1094"/>
      <c r="G448" s="1172"/>
      <c r="H448" s="1096"/>
      <c r="I448" s="1094"/>
      <c r="J448" s="1172"/>
      <c r="K448" s="1096"/>
      <c r="L448" s="1094"/>
    </row>
    <row r="449" spans="1:75" ht="18" customHeight="1">
      <c r="A449" s="1165" t="s">
        <v>397</v>
      </c>
      <c r="B449" s="1166" t="s">
        <v>399</v>
      </c>
      <c r="C449" s="1160">
        <f>'Sch II-New Rate'!C449-'Schedule II-Redetermination'!C503</f>
        <v>-0.25999999999999979</v>
      </c>
      <c r="D449" s="1138">
        <f>'Schedule II-Redetermination'!D503</f>
        <v>0</v>
      </c>
      <c r="E449" s="1162">
        <f>+D449+E402</f>
        <v>0</v>
      </c>
      <c r="F449" s="1163">
        <f t="shared" ref="F449:F450" si="116">+E449*C449</f>
        <v>0</v>
      </c>
      <c r="G449" s="1161"/>
      <c r="H449" s="1162">
        <f>+G449+H402</f>
        <v>0</v>
      </c>
      <c r="I449" s="1163">
        <f>+H449*C449</f>
        <v>0</v>
      </c>
      <c r="J449" s="1161"/>
      <c r="K449" s="1162">
        <f>+J449+K402</f>
        <v>0</v>
      </c>
      <c r="L449" s="1163">
        <f>+K449*C449</f>
        <v>0</v>
      </c>
    </row>
    <row r="450" spans="1:75" ht="18" customHeight="1">
      <c r="A450" s="1072"/>
      <c r="B450" s="1093" t="s">
        <v>398</v>
      </c>
      <c r="C450" s="1160">
        <f>'Sch II-New Rate'!C450-'Schedule II-Redetermination'!C504</f>
        <v>-0.25999999999999979</v>
      </c>
      <c r="D450" s="1138">
        <f>'Schedule II-Redetermination'!D504</f>
        <v>0</v>
      </c>
      <c r="E450" s="1162">
        <f>+D450+E403</f>
        <v>0</v>
      </c>
      <c r="F450" s="1163">
        <f t="shared" si="116"/>
        <v>0</v>
      </c>
      <c r="G450" s="1138"/>
      <c r="H450" s="1162">
        <f>+G450+H403</f>
        <v>0</v>
      </c>
      <c r="I450" s="1163">
        <f>+H450*C450</f>
        <v>0</v>
      </c>
      <c r="J450" s="1138"/>
      <c r="K450" s="1162">
        <f>+J450+K403</f>
        <v>0</v>
      </c>
      <c r="L450" s="1163">
        <f>+K450*C450</f>
        <v>0</v>
      </c>
    </row>
    <row r="451" spans="1:75" ht="8.4499999999999993" customHeight="1">
      <c r="A451" s="1072"/>
      <c r="B451" s="1093"/>
      <c r="C451" s="1123"/>
      <c r="D451" s="1130"/>
      <c r="E451" s="1096"/>
      <c r="F451" s="1157"/>
      <c r="G451" s="1130"/>
      <c r="H451" s="1096"/>
      <c r="I451" s="1157"/>
      <c r="J451" s="1130"/>
      <c r="K451" s="1096"/>
      <c r="L451" s="1157"/>
    </row>
    <row r="452" spans="1:75" ht="18" customHeight="1">
      <c r="A452" s="1167" t="s">
        <v>400</v>
      </c>
      <c r="B452" s="1166"/>
      <c r="C452" s="1168"/>
      <c r="D452" s="1169"/>
      <c r="E452" s="1170"/>
      <c r="F452" s="1171"/>
      <c r="G452" s="1169"/>
      <c r="H452" s="1170"/>
      <c r="I452" s="1171"/>
      <c r="J452" s="1169"/>
      <c r="K452" s="1170"/>
      <c r="L452" s="1171"/>
    </row>
    <row r="453" spans="1:75" ht="8.4499999999999993" customHeight="1">
      <c r="A453" s="1072"/>
      <c r="B453" s="1093"/>
      <c r="C453" s="1123"/>
      <c r="D453" s="1130"/>
      <c r="E453" s="1096"/>
      <c r="F453" s="1094"/>
      <c r="G453" s="1130"/>
      <c r="H453" s="1096"/>
      <c r="I453" s="1094"/>
      <c r="J453" s="1130"/>
      <c r="K453" s="1096"/>
      <c r="L453" s="1094"/>
    </row>
    <row r="454" spans="1:75" s="18" customFormat="1" ht="18" customHeight="1" thickBot="1">
      <c r="A454" s="1074" t="s">
        <v>342</v>
      </c>
      <c r="B454" s="1075"/>
      <c r="C454" s="1076"/>
      <c r="D454" s="1131"/>
      <c r="E454" s="1077"/>
      <c r="F454" s="1098">
        <f>SUM(F434:F453)</f>
        <v>0</v>
      </c>
      <c r="G454" s="1131"/>
      <c r="H454" s="1077"/>
      <c r="I454" s="1098">
        <f>SUM(I434:I453)</f>
        <v>0</v>
      </c>
      <c r="J454" s="1131"/>
      <c r="K454" s="1077"/>
      <c r="L454" s="1098">
        <f>SUM(L434:L453)</f>
        <v>0</v>
      </c>
      <c r="M454" s="31"/>
      <c r="N454" s="31"/>
      <c r="O454" s="31"/>
      <c r="P454" s="31"/>
      <c r="Q454" s="31"/>
      <c r="R454" s="31"/>
      <c r="S454" s="31"/>
      <c r="T454" s="31"/>
      <c r="U454" s="31"/>
      <c r="V454" s="31"/>
      <c r="W454" s="31"/>
      <c r="X454" s="31"/>
      <c r="Y454" s="31"/>
      <c r="Z454" s="31"/>
      <c r="AA454" s="31"/>
      <c r="AB454" s="31"/>
      <c r="AC454" s="31"/>
      <c r="AD454" s="31"/>
      <c r="AE454" s="31"/>
      <c r="AF454" s="31"/>
      <c r="AG454" s="31"/>
      <c r="AH454" s="31"/>
      <c r="AI454" s="31"/>
      <c r="AJ454" s="31"/>
      <c r="AK454" s="31"/>
      <c r="AL454" s="31"/>
      <c r="AM454" s="31"/>
      <c r="AN454" s="31"/>
      <c r="AO454" s="31"/>
      <c r="AP454" s="31"/>
      <c r="AQ454" s="31"/>
      <c r="AR454" s="31"/>
      <c r="AS454" s="31"/>
      <c r="AT454" s="31"/>
      <c r="AU454" s="31"/>
      <c r="AV454" s="31"/>
      <c r="AW454" s="31"/>
      <c r="AX454" s="31"/>
      <c r="AY454" s="31"/>
      <c r="AZ454" s="31"/>
      <c r="BA454" s="31"/>
      <c r="BB454" s="31"/>
      <c r="BC454" s="31"/>
      <c r="BD454" s="31"/>
      <c r="BE454" s="31"/>
      <c r="BF454" s="31"/>
      <c r="BG454" s="31"/>
      <c r="BH454" s="31"/>
      <c r="BI454" s="31"/>
      <c r="BJ454" s="31"/>
      <c r="BK454" s="31"/>
      <c r="BL454" s="31"/>
      <c r="BM454" s="31"/>
      <c r="BN454" s="31"/>
      <c r="BO454" s="31"/>
      <c r="BP454" s="31"/>
      <c r="BQ454" s="31"/>
      <c r="BR454" s="31"/>
      <c r="BS454" s="31"/>
      <c r="BT454" s="31"/>
      <c r="BU454" s="31"/>
      <c r="BV454" s="31"/>
      <c r="BW454" s="31"/>
    </row>
    <row r="455" spans="1:75" ht="10.9" hidden="1" customHeight="1">
      <c r="A455" s="1089"/>
      <c r="B455" s="1090"/>
      <c r="C455" s="1099"/>
      <c r="D455" s="1132"/>
      <c r="E455" s="1091"/>
      <c r="F455" s="1100"/>
      <c r="G455" s="1132"/>
      <c r="H455" s="1091"/>
      <c r="I455" s="1100"/>
      <c r="J455" s="1132"/>
      <c r="K455" s="1091"/>
      <c r="L455" s="1100"/>
    </row>
    <row r="456" spans="1:75" ht="18" hidden="1" customHeight="1">
      <c r="A456" s="1086" t="s">
        <v>335</v>
      </c>
      <c r="B456" s="1087"/>
      <c r="C456" s="1101"/>
      <c r="D456" s="1133"/>
      <c r="E456" s="1088"/>
      <c r="F456" s="1102">
        <f>+'Schedule I MH'!F744</f>
        <v>0</v>
      </c>
      <c r="G456" s="1133"/>
      <c r="H456" s="1088"/>
      <c r="I456" s="1102">
        <f>+'Schedule I MH'!K744</f>
        <v>0</v>
      </c>
      <c r="J456" s="1133"/>
      <c r="K456" s="1088"/>
      <c r="L456" s="1102">
        <f>+'Schedule I MH'!P744</f>
        <v>0</v>
      </c>
    </row>
    <row r="457" spans="1:75" ht="5.45" hidden="1" customHeight="1">
      <c r="A457" s="1078"/>
      <c r="B457" s="1079"/>
      <c r="C457" s="1103"/>
      <c r="D457" s="1134"/>
      <c r="E457" s="1080"/>
      <c r="F457" s="1094"/>
      <c r="G457" s="1134"/>
      <c r="H457" s="1080"/>
      <c r="I457" s="1094"/>
      <c r="J457" s="1134"/>
      <c r="K457" s="1080"/>
      <c r="L457" s="1094"/>
    </row>
    <row r="458" spans="1:75" ht="18" hidden="1" customHeight="1">
      <c r="A458" s="1086" t="s">
        <v>343</v>
      </c>
      <c r="B458" s="1087"/>
      <c r="C458" s="1101"/>
      <c r="D458" s="1133"/>
      <c r="E458" s="1088"/>
      <c r="F458" s="1102">
        <f>+IF(F454&lt;F456,F454,F456)</f>
        <v>0</v>
      </c>
      <c r="G458" s="1133"/>
      <c r="H458" s="1088"/>
      <c r="I458" s="1102">
        <f>+IF(I454&lt;I456,I454,I456)</f>
        <v>0</v>
      </c>
      <c r="J458" s="1133"/>
      <c r="K458" s="1088"/>
      <c r="L458" s="1102">
        <f>+IF(L454&lt;L456,L454,L456)</f>
        <v>0</v>
      </c>
    </row>
    <row r="459" spans="1:75" ht="5.45" hidden="1" customHeight="1">
      <c r="A459" s="1078"/>
      <c r="B459" s="1079"/>
      <c r="C459" s="1103"/>
      <c r="D459" s="1134"/>
      <c r="E459" s="1080"/>
      <c r="F459" s="1094"/>
      <c r="G459" s="1134"/>
      <c r="H459" s="1080"/>
      <c r="I459" s="1094"/>
      <c r="J459" s="1134"/>
      <c r="K459" s="1080"/>
      <c r="L459" s="1094"/>
    </row>
    <row r="460" spans="1:75" ht="18" hidden="1" customHeight="1">
      <c r="A460" s="1086" t="s">
        <v>336</v>
      </c>
      <c r="B460" s="1087"/>
      <c r="C460" s="1101"/>
      <c r="D460" s="1133"/>
      <c r="E460" s="1088"/>
      <c r="F460" s="1163">
        <f>F415</f>
        <v>0</v>
      </c>
      <c r="G460" s="1133"/>
      <c r="H460" s="1088"/>
      <c r="I460" s="1163">
        <f>+I413+I415</f>
        <v>0</v>
      </c>
      <c r="J460" s="1133"/>
      <c r="K460" s="1088"/>
      <c r="L460" s="1163">
        <f>+L413+L415</f>
        <v>0</v>
      </c>
    </row>
    <row r="461" spans="1:75" ht="18" hidden="1" customHeight="1">
      <c r="A461" s="1078"/>
      <c r="B461" s="1079"/>
      <c r="C461" s="1103"/>
      <c r="D461" s="1134"/>
      <c r="E461" s="1080"/>
      <c r="F461" s="1094"/>
      <c r="G461" s="1134"/>
      <c r="H461" s="1080"/>
      <c r="I461" s="1094"/>
      <c r="J461" s="1134"/>
      <c r="K461" s="1080"/>
      <c r="L461" s="1094"/>
    </row>
    <row r="462" spans="1:75" s="18" customFormat="1" ht="18" hidden="1" customHeight="1" thickBot="1">
      <c r="A462" s="1081" t="s">
        <v>337</v>
      </c>
      <c r="B462" s="1082"/>
      <c r="C462" s="1104"/>
      <c r="D462" s="1135"/>
      <c r="E462" s="1083"/>
      <c r="F462" s="1105">
        <f>+F458-F460</f>
        <v>0</v>
      </c>
      <c r="G462" s="1135"/>
      <c r="H462" s="1083"/>
      <c r="I462" s="1105">
        <f>+I458-I460</f>
        <v>0</v>
      </c>
      <c r="J462" s="1135"/>
      <c r="K462" s="1083"/>
      <c r="L462" s="1105">
        <f>+L458-L460</f>
        <v>0</v>
      </c>
      <c r="M462" s="31"/>
      <c r="N462" s="31"/>
      <c r="O462" s="31"/>
      <c r="P462" s="31"/>
      <c r="Q462" s="31"/>
      <c r="R462" s="31"/>
      <c r="S462" s="31"/>
      <c r="T462" s="31"/>
      <c r="U462" s="31"/>
      <c r="V462" s="31"/>
      <c r="W462" s="31"/>
      <c r="X462" s="31"/>
      <c r="Y462" s="31"/>
      <c r="Z462" s="31"/>
      <c r="AA462" s="31"/>
      <c r="AB462" s="31"/>
      <c r="AC462" s="31"/>
      <c r="AD462" s="31"/>
      <c r="AE462" s="31"/>
      <c r="AF462" s="31"/>
      <c r="AG462" s="31"/>
      <c r="AH462" s="31"/>
      <c r="AI462" s="31"/>
      <c r="AJ462" s="31"/>
      <c r="AK462" s="31"/>
      <c r="AL462" s="31"/>
      <c r="AM462" s="31"/>
      <c r="AN462" s="31"/>
      <c r="AO462" s="31"/>
      <c r="AP462" s="31"/>
      <c r="AQ462" s="31"/>
      <c r="AR462" s="31"/>
      <c r="AS462" s="31"/>
      <c r="AT462" s="31"/>
      <c r="AU462" s="31"/>
      <c r="AV462" s="31"/>
      <c r="AW462" s="31"/>
      <c r="AX462" s="31"/>
      <c r="AY462" s="31"/>
      <c r="AZ462" s="31"/>
      <c r="BA462" s="31"/>
      <c r="BB462" s="31"/>
      <c r="BC462" s="31"/>
      <c r="BD462" s="31"/>
      <c r="BE462" s="31"/>
      <c r="BF462" s="31"/>
      <c r="BG462" s="31"/>
      <c r="BH462" s="31"/>
      <c r="BI462" s="31"/>
      <c r="BJ462" s="31"/>
      <c r="BK462" s="31"/>
      <c r="BL462" s="31"/>
      <c r="BM462" s="31"/>
      <c r="BN462" s="31"/>
      <c r="BO462" s="31"/>
      <c r="BP462" s="31"/>
      <c r="BQ462" s="31"/>
      <c r="BR462" s="31"/>
      <c r="BS462" s="31"/>
      <c r="BT462" s="31"/>
      <c r="BU462" s="31"/>
      <c r="BV462" s="31"/>
      <c r="BW462" s="31"/>
    </row>
    <row r="463" spans="1:75">
      <c r="A463" s="1085" t="s">
        <v>339</v>
      </c>
      <c r="B463" s="342"/>
      <c r="C463" s="1106"/>
      <c r="D463" s="1128"/>
      <c r="E463" s="342"/>
      <c r="F463" s="1106"/>
    </row>
    <row r="464" spans="1:75">
      <c r="A464" s="1085" t="s">
        <v>401</v>
      </c>
      <c r="B464" s="342"/>
      <c r="C464" s="1106"/>
      <c r="D464" s="1128"/>
      <c r="E464" s="342"/>
      <c r="F464" s="1106"/>
    </row>
    <row r="465" spans="1:12" ht="14.45" customHeight="1">
      <c r="A465" s="52" t="str">
        <f>A42</f>
        <v>Certification of Exclusion and Debarment (Article 8)</v>
      </c>
      <c r="B465" s="342"/>
      <c r="C465" s="1143"/>
      <c r="D465" s="1128"/>
      <c r="E465" s="342"/>
      <c r="F465" s="1106"/>
    </row>
    <row r="466" spans="1:12" ht="94.15" customHeight="1">
      <c r="A466" s="1455" t="s">
        <v>344</v>
      </c>
      <c r="B466" s="1455"/>
      <c r="C466" s="1455"/>
      <c r="D466" s="1128"/>
      <c r="E466" s="342"/>
      <c r="F466" s="1106"/>
    </row>
    <row r="467" spans="1:12">
      <c r="A467" s="1144"/>
      <c r="B467" s="1145"/>
      <c r="C467" s="1146"/>
      <c r="D467" s="1147"/>
      <c r="E467" s="1145"/>
      <c r="F467" s="1148"/>
    </row>
    <row r="468" spans="1:12">
      <c r="A468" s="1149" t="s">
        <v>79</v>
      </c>
      <c r="B468" s="23"/>
      <c r="C468" s="1146"/>
      <c r="D468" s="1150" t="s">
        <v>154</v>
      </c>
      <c r="E468" s="23"/>
      <c r="F468" s="1146"/>
    </row>
    <row r="469" spans="1:12">
      <c r="A469" s="1144"/>
      <c r="B469" s="1145"/>
      <c r="C469" s="1146"/>
      <c r="D469" s="1147"/>
      <c r="E469" s="1145"/>
      <c r="F469" s="1148"/>
    </row>
    <row r="470" spans="1:12">
      <c r="A470" s="1149" t="s">
        <v>80</v>
      </c>
      <c r="B470" s="23"/>
      <c r="C470" s="1146"/>
      <c r="D470" s="1150" t="s">
        <v>81</v>
      </c>
      <c r="E470" s="23"/>
      <c r="F470" s="1146"/>
    </row>
    <row r="471" spans="1:12">
      <c r="A471" s="825" t="s">
        <v>289</v>
      </c>
      <c r="B471" s="97"/>
    </row>
    <row r="472" spans="1:12">
      <c r="A472" s="106" t="s">
        <v>290</v>
      </c>
      <c r="B472" s="97"/>
    </row>
    <row r="474" spans="1:12">
      <c r="A474" s="18" t="s">
        <v>341</v>
      </c>
    </row>
    <row r="475" spans="1:12">
      <c r="A475" s="350" t="s">
        <v>21</v>
      </c>
      <c r="B475" s="1453" t="str">
        <f>+B428</f>
        <v>Contractor Name</v>
      </c>
      <c r="C475" s="1453"/>
      <c r="E475" s="404" t="s">
        <v>90</v>
      </c>
      <c r="F475" s="1119">
        <f>+'Schedule I MH'!H754</f>
        <v>0</v>
      </c>
      <c r="G475" s="1136"/>
      <c r="H475" s="404" t="s">
        <v>90</v>
      </c>
      <c r="I475" s="1119">
        <f>+F475</f>
        <v>0</v>
      </c>
      <c r="K475" s="404" t="s">
        <v>90</v>
      </c>
      <c r="L475" s="1119">
        <f>+I475</f>
        <v>0</v>
      </c>
    </row>
    <row r="476" spans="1:12">
      <c r="A476" s="350" t="s">
        <v>20</v>
      </c>
      <c r="B476" s="432" t="str">
        <f>+B429</f>
        <v>Contract Number</v>
      </c>
      <c r="C476" s="1124"/>
      <c r="E476" s="356" t="s">
        <v>340</v>
      </c>
      <c r="F476" s="1109">
        <f>+'Schedule I MH'!F755</f>
        <v>45108</v>
      </c>
      <c r="H476" s="356" t="s">
        <v>340</v>
      </c>
      <c r="I476" s="1109">
        <f>+F476</f>
        <v>45108</v>
      </c>
      <c r="K476" s="356" t="s">
        <v>340</v>
      </c>
      <c r="L476" s="1109">
        <f>+I476</f>
        <v>45108</v>
      </c>
    </row>
    <row r="477" spans="1:12">
      <c r="B477" s="1107"/>
      <c r="C477" s="1125"/>
      <c r="E477" s="1108" t="s">
        <v>151</v>
      </c>
      <c r="F477" s="412">
        <f>+'Schedule I MH'!H755</f>
        <v>45443</v>
      </c>
      <c r="H477" s="1108" t="s">
        <v>151</v>
      </c>
      <c r="I477" s="412">
        <f>+F477</f>
        <v>45443</v>
      </c>
      <c r="K477" s="1108" t="s">
        <v>151</v>
      </c>
      <c r="L477" s="412">
        <f>+I477</f>
        <v>45443</v>
      </c>
    </row>
    <row r="478" spans="1:12" ht="13.5" thickBot="1">
      <c r="B478" s="342"/>
      <c r="C478" s="1106"/>
      <c r="D478" s="1128"/>
      <c r="E478" s="342"/>
      <c r="F478" s="1106"/>
    </row>
    <row r="479" spans="1:12" ht="14.25" thickTop="1" thickBot="1">
      <c r="B479" s="342"/>
      <c r="C479" s="1106"/>
      <c r="D479" s="1450" t="str">
        <f>+D432</f>
        <v>Program Name 1</v>
      </c>
      <c r="E479" s="1451"/>
      <c r="F479" s="1452"/>
      <c r="G479" s="1450" t="str">
        <f>+G432</f>
        <v>Program Name 2</v>
      </c>
      <c r="H479" s="1451"/>
      <c r="I479" s="1452"/>
      <c r="J479" s="1450" t="str">
        <f>+J432</f>
        <v>Program Name 3</v>
      </c>
      <c r="K479" s="1451"/>
      <c r="L479" s="1452"/>
    </row>
    <row r="480" spans="1:12" ht="39.75" thickTop="1" thickBot="1">
      <c r="A480" s="1110" t="s">
        <v>330</v>
      </c>
      <c r="B480" s="1111" t="s">
        <v>316</v>
      </c>
      <c r="C480" s="1112" t="s">
        <v>329</v>
      </c>
      <c r="D480" s="1129" t="s">
        <v>338</v>
      </c>
      <c r="E480" s="1113" t="s">
        <v>331</v>
      </c>
      <c r="F480" s="1114" t="s">
        <v>332</v>
      </c>
      <c r="G480" s="1129" t="s">
        <v>338</v>
      </c>
      <c r="H480" s="1113" t="s">
        <v>331</v>
      </c>
      <c r="I480" s="1114" t="s">
        <v>332</v>
      </c>
      <c r="J480" s="1129" t="s">
        <v>338</v>
      </c>
      <c r="K480" s="1113" t="s">
        <v>331</v>
      </c>
      <c r="L480" s="1114" t="s">
        <v>332</v>
      </c>
    </row>
    <row r="481" spans="1:75" s="1070" customFormat="1" ht="18" customHeight="1" thickTop="1">
      <c r="A481" s="1115" t="s">
        <v>328</v>
      </c>
      <c r="B481" s="1116" t="s">
        <v>317</v>
      </c>
      <c r="C481" s="1121">
        <f>'Sch II-New Rate'!C481-'Schedule II-Redetermination'!C541</f>
        <v>-0.20999999999999996</v>
      </c>
      <c r="D481" s="1137">
        <f>'Schedule II-Redetermination'!D541</f>
        <v>0</v>
      </c>
      <c r="E481" s="1117">
        <f>+D481+E434</f>
        <v>0</v>
      </c>
      <c r="F481" s="1118">
        <f>+E481*C481</f>
        <v>0</v>
      </c>
      <c r="G481" s="1137"/>
      <c r="H481" s="1117">
        <f>+G481+H434</f>
        <v>0</v>
      </c>
      <c r="I481" s="1118">
        <f>+H481*C481</f>
        <v>0</v>
      </c>
      <c r="J481" s="1137"/>
      <c r="K481" s="1117">
        <f>+J481+K434</f>
        <v>0</v>
      </c>
      <c r="L481" s="1118">
        <f>+K481*C481</f>
        <v>0</v>
      </c>
      <c r="M481" s="1151"/>
      <c r="N481" s="1151"/>
      <c r="O481" s="1151"/>
      <c r="P481" s="1151"/>
      <c r="Q481" s="1151"/>
      <c r="R481" s="1151"/>
      <c r="S481" s="1151"/>
      <c r="T481" s="1151"/>
      <c r="U481" s="1151"/>
      <c r="V481" s="1151"/>
      <c r="W481" s="1151"/>
      <c r="X481" s="1151"/>
      <c r="Y481" s="1151"/>
      <c r="Z481" s="1151"/>
      <c r="AA481" s="1151"/>
      <c r="AB481" s="1151"/>
      <c r="AC481" s="1151"/>
      <c r="AD481" s="1151"/>
      <c r="AE481" s="1151"/>
      <c r="AF481" s="1151"/>
      <c r="AG481" s="1151"/>
      <c r="AH481" s="1151"/>
      <c r="AI481" s="1151"/>
      <c r="AJ481" s="1151"/>
      <c r="AK481" s="1151"/>
      <c r="AL481" s="1151"/>
      <c r="AM481" s="1151"/>
      <c r="AN481" s="1151"/>
      <c r="AO481" s="1151"/>
      <c r="AP481" s="1151"/>
      <c r="AQ481" s="1151"/>
      <c r="AR481" s="1151"/>
      <c r="AS481" s="1151"/>
      <c r="AT481" s="1151"/>
      <c r="AU481" s="1151"/>
      <c r="AV481" s="1151"/>
      <c r="AW481" s="1151"/>
      <c r="AX481" s="1151"/>
      <c r="AY481" s="1151"/>
      <c r="AZ481" s="1151"/>
      <c r="BA481" s="1151"/>
      <c r="BB481" s="1151"/>
      <c r="BC481" s="1151"/>
      <c r="BD481" s="1151"/>
      <c r="BE481" s="1151"/>
      <c r="BF481" s="1151"/>
      <c r="BG481" s="1151"/>
      <c r="BH481" s="1151"/>
      <c r="BI481" s="1151"/>
      <c r="BJ481" s="1151"/>
      <c r="BK481" s="1151"/>
      <c r="BL481" s="1151"/>
      <c r="BM481" s="1151"/>
      <c r="BN481" s="1151"/>
      <c r="BO481" s="1151"/>
      <c r="BP481" s="1151"/>
      <c r="BQ481" s="1151"/>
      <c r="BR481" s="1151"/>
      <c r="BS481" s="1151"/>
      <c r="BT481" s="1151"/>
      <c r="BU481" s="1151"/>
      <c r="BV481" s="1151"/>
      <c r="BW481" s="1151"/>
    </row>
    <row r="482" spans="1:75" ht="18" customHeight="1">
      <c r="A482" s="1071"/>
      <c r="B482" s="1097" t="s">
        <v>333</v>
      </c>
      <c r="C482" s="1122">
        <f>'Sch II-New Rate'!C482-'Schedule II-Redetermination'!C542</f>
        <v>-0.20999999999999996</v>
      </c>
      <c r="D482" s="1138">
        <f>'Schedule II-Redetermination'!D542</f>
        <v>0</v>
      </c>
      <c r="E482" s="1095">
        <f>+D482+E435</f>
        <v>0</v>
      </c>
      <c r="F482" s="1092">
        <f t="shared" ref="F482" si="117">+E482*C482</f>
        <v>0</v>
      </c>
      <c r="G482" s="1138"/>
      <c r="H482" s="1095">
        <f>+G482+H435</f>
        <v>0</v>
      </c>
      <c r="I482" s="1092">
        <f>+H482*C482</f>
        <v>0</v>
      </c>
      <c r="J482" s="1138"/>
      <c r="K482" s="1095">
        <f>+J482+K435</f>
        <v>0</v>
      </c>
      <c r="L482" s="1092">
        <f>+K482*C482</f>
        <v>0</v>
      </c>
    </row>
    <row r="483" spans="1:75" ht="7.15" customHeight="1">
      <c r="A483" s="1072"/>
      <c r="B483" s="1164"/>
      <c r="C483" s="1123"/>
      <c r="D483" s="1173"/>
      <c r="E483" s="1096"/>
      <c r="F483" s="1094"/>
      <c r="G483" s="1173"/>
      <c r="H483" s="1096"/>
      <c r="I483" s="1094"/>
      <c r="J483" s="1173"/>
      <c r="K483" s="1096"/>
      <c r="L483" s="1094"/>
    </row>
    <row r="484" spans="1:75" ht="18" customHeight="1">
      <c r="A484" s="1158" t="s">
        <v>321</v>
      </c>
      <c r="B484" s="1159" t="s">
        <v>318</v>
      </c>
      <c r="C484" s="1122">
        <f>'Sch II-New Rate'!C484-'Schedule II-Redetermination'!C544</f>
        <v>-0.25999999999999979</v>
      </c>
      <c r="D484" s="1138">
        <f>'Schedule II-Redetermination'!D544</f>
        <v>0</v>
      </c>
      <c r="E484" s="1162">
        <f t="shared" ref="E484:E490" si="118">+D484+E437</f>
        <v>0</v>
      </c>
      <c r="F484" s="1163">
        <f t="shared" ref="F484:F490" si="119">+E484*C484</f>
        <v>0</v>
      </c>
      <c r="G484" s="1161"/>
      <c r="H484" s="1162">
        <f t="shared" ref="H484:H490" si="120">+G484+H437</f>
        <v>0</v>
      </c>
      <c r="I484" s="1163">
        <f t="shared" ref="I484:I490" si="121">+H484*C484</f>
        <v>0</v>
      </c>
      <c r="J484" s="1161"/>
      <c r="K484" s="1162">
        <f t="shared" ref="K484:K490" si="122">+J484+K437</f>
        <v>0</v>
      </c>
      <c r="L484" s="1163">
        <f t="shared" ref="L484:L490" si="123">+K484*C484</f>
        <v>0</v>
      </c>
    </row>
    <row r="485" spans="1:75" ht="18" customHeight="1">
      <c r="A485" s="1071"/>
      <c r="B485" s="1097" t="s">
        <v>319</v>
      </c>
      <c r="C485" s="1122">
        <f>'Sch II-New Rate'!C485-'Schedule II-Redetermination'!C545</f>
        <v>-0.25999999999999979</v>
      </c>
      <c r="D485" s="1138">
        <f>'Schedule II-Redetermination'!D545</f>
        <v>0</v>
      </c>
      <c r="E485" s="1095">
        <f t="shared" si="118"/>
        <v>0</v>
      </c>
      <c r="F485" s="1092">
        <f t="shared" si="119"/>
        <v>0</v>
      </c>
      <c r="G485" s="1138"/>
      <c r="H485" s="1095">
        <f t="shared" si="120"/>
        <v>0</v>
      </c>
      <c r="I485" s="1092">
        <f t="shared" si="121"/>
        <v>0</v>
      </c>
      <c r="J485" s="1138"/>
      <c r="K485" s="1095">
        <f t="shared" si="122"/>
        <v>0</v>
      </c>
      <c r="L485" s="1092">
        <f t="shared" si="123"/>
        <v>0</v>
      </c>
    </row>
    <row r="486" spans="1:75" ht="18" customHeight="1">
      <c r="A486" s="1071"/>
      <c r="B486" s="1097" t="s">
        <v>320</v>
      </c>
      <c r="C486" s="1122">
        <f>'Sch II-New Rate'!C486-'Schedule II-Redetermination'!C546</f>
        <v>-0.25999999999999979</v>
      </c>
      <c r="D486" s="1138">
        <f>'Schedule II-Redetermination'!D546</f>
        <v>0</v>
      </c>
      <c r="E486" s="1095">
        <f t="shared" si="118"/>
        <v>0</v>
      </c>
      <c r="F486" s="1092">
        <f t="shared" si="119"/>
        <v>0</v>
      </c>
      <c r="G486" s="1138"/>
      <c r="H486" s="1095">
        <f t="shared" si="120"/>
        <v>0</v>
      </c>
      <c r="I486" s="1092">
        <f t="shared" si="121"/>
        <v>0</v>
      </c>
      <c r="J486" s="1138"/>
      <c r="K486" s="1095">
        <f t="shared" si="122"/>
        <v>0</v>
      </c>
      <c r="L486" s="1092">
        <f t="shared" si="123"/>
        <v>0</v>
      </c>
    </row>
    <row r="487" spans="1:75" ht="18" customHeight="1">
      <c r="A487" s="1071"/>
      <c r="B487" s="1097" t="s">
        <v>322</v>
      </c>
      <c r="C487" s="1122">
        <f>'Sch II-New Rate'!C487-'Schedule II-Redetermination'!C547</f>
        <v>-0.25999999999999979</v>
      </c>
      <c r="D487" s="1138">
        <f>'Schedule II-Redetermination'!D547</f>
        <v>0</v>
      </c>
      <c r="E487" s="1095">
        <f t="shared" si="118"/>
        <v>0</v>
      </c>
      <c r="F487" s="1092">
        <f t="shared" si="119"/>
        <v>0</v>
      </c>
      <c r="G487" s="1138"/>
      <c r="H487" s="1095">
        <f t="shared" si="120"/>
        <v>0</v>
      </c>
      <c r="I487" s="1092">
        <f t="shared" si="121"/>
        <v>0</v>
      </c>
      <c r="J487" s="1138"/>
      <c r="K487" s="1095">
        <f t="shared" si="122"/>
        <v>0</v>
      </c>
      <c r="L487" s="1092">
        <f t="shared" si="123"/>
        <v>0</v>
      </c>
    </row>
    <row r="488" spans="1:75" ht="18" customHeight="1">
      <c r="A488" s="1071"/>
      <c r="B488" s="1097" t="s">
        <v>323</v>
      </c>
      <c r="C488" s="1122">
        <f>'Sch II-New Rate'!C488-'Schedule II-Redetermination'!C548</f>
        <v>-0.25999999999999979</v>
      </c>
      <c r="D488" s="1138">
        <f>'Schedule II-Redetermination'!D548</f>
        <v>0</v>
      </c>
      <c r="E488" s="1095">
        <f t="shared" si="118"/>
        <v>0</v>
      </c>
      <c r="F488" s="1092">
        <f t="shared" si="119"/>
        <v>0</v>
      </c>
      <c r="G488" s="1138"/>
      <c r="H488" s="1095">
        <f t="shared" si="120"/>
        <v>0</v>
      </c>
      <c r="I488" s="1092">
        <f t="shared" si="121"/>
        <v>0</v>
      </c>
      <c r="J488" s="1138"/>
      <c r="K488" s="1095">
        <f t="shared" si="122"/>
        <v>0</v>
      </c>
      <c r="L488" s="1092">
        <f t="shared" si="123"/>
        <v>0</v>
      </c>
    </row>
    <row r="489" spans="1:75" ht="18" customHeight="1">
      <c r="A489" s="1071"/>
      <c r="B489" s="1097" t="s">
        <v>324</v>
      </c>
      <c r="C489" s="1122">
        <f>'Sch II-New Rate'!C489-'Schedule II-Redetermination'!C549</f>
        <v>-0.25999999999999979</v>
      </c>
      <c r="D489" s="1138">
        <f>'Schedule II-Redetermination'!D549</f>
        <v>0</v>
      </c>
      <c r="E489" s="1095">
        <f t="shared" si="118"/>
        <v>0</v>
      </c>
      <c r="F489" s="1092">
        <f t="shared" si="119"/>
        <v>0</v>
      </c>
      <c r="G489" s="1138"/>
      <c r="H489" s="1095">
        <f t="shared" si="120"/>
        <v>0</v>
      </c>
      <c r="I489" s="1092">
        <f t="shared" si="121"/>
        <v>0</v>
      </c>
      <c r="J489" s="1138"/>
      <c r="K489" s="1095">
        <f t="shared" si="122"/>
        <v>0</v>
      </c>
      <c r="L489" s="1092">
        <f t="shared" si="123"/>
        <v>0</v>
      </c>
    </row>
    <row r="490" spans="1:75" ht="18" customHeight="1">
      <c r="A490" s="1071"/>
      <c r="B490" s="1097" t="s">
        <v>325</v>
      </c>
      <c r="C490" s="1122">
        <f>'Sch II-New Rate'!C490-'Schedule II-Redetermination'!C550</f>
        <v>-0.25999999999999979</v>
      </c>
      <c r="D490" s="1138">
        <f>'Schedule II-Redetermination'!D550</f>
        <v>0</v>
      </c>
      <c r="E490" s="1095">
        <f t="shared" si="118"/>
        <v>0</v>
      </c>
      <c r="F490" s="1092">
        <f t="shared" si="119"/>
        <v>0</v>
      </c>
      <c r="G490" s="1138"/>
      <c r="H490" s="1095">
        <f t="shared" si="120"/>
        <v>0</v>
      </c>
      <c r="I490" s="1092">
        <f t="shared" si="121"/>
        <v>0</v>
      </c>
      <c r="J490" s="1138"/>
      <c r="K490" s="1095">
        <f t="shared" si="122"/>
        <v>0</v>
      </c>
      <c r="L490" s="1092">
        <f t="shared" si="123"/>
        <v>0</v>
      </c>
    </row>
    <row r="491" spans="1:75" ht="7.15" customHeight="1">
      <c r="A491" s="1072"/>
      <c r="B491" s="1093"/>
      <c r="C491" s="1123"/>
      <c r="D491" s="1173"/>
      <c r="E491" s="1096"/>
      <c r="F491" s="1094"/>
      <c r="G491" s="1173"/>
      <c r="H491" s="1096"/>
      <c r="I491" s="1094"/>
      <c r="J491" s="1173"/>
      <c r="K491" s="1096"/>
      <c r="L491" s="1094"/>
    </row>
    <row r="492" spans="1:75" ht="18" customHeight="1">
      <c r="A492" s="1158" t="s">
        <v>326</v>
      </c>
      <c r="B492" s="1159" t="s">
        <v>334</v>
      </c>
      <c r="C492" s="1122">
        <f>'Sch II-New Rate'!C492-'Schedule II-Redetermination'!C552</f>
        <v>-0.46999999999999975</v>
      </c>
      <c r="D492" s="1138">
        <f>'Schedule II-Redetermination'!D552</f>
        <v>0</v>
      </c>
      <c r="E492" s="1162">
        <f>+D492+E445</f>
        <v>0</v>
      </c>
      <c r="F492" s="1163">
        <f t="shared" ref="F492:F494" si="124">+E492*C492</f>
        <v>0</v>
      </c>
      <c r="G492" s="1161"/>
      <c r="H492" s="1162">
        <f>+G492+H445</f>
        <v>0</v>
      </c>
      <c r="I492" s="1163">
        <f>+H492*C492</f>
        <v>0</v>
      </c>
      <c r="J492" s="1161"/>
      <c r="K492" s="1162">
        <f>+J492+K445</f>
        <v>0</v>
      </c>
      <c r="L492" s="1163">
        <f>+K492*C492</f>
        <v>0</v>
      </c>
    </row>
    <row r="493" spans="1:75" ht="7.15" customHeight="1">
      <c r="A493" s="1072"/>
      <c r="B493" s="1093"/>
      <c r="C493" s="1123"/>
      <c r="D493" s="1173"/>
      <c r="E493" s="1096"/>
      <c r="F493" s="1094"/>
      <c r="G493" s="1173"/>
      <c r="H493" s="1096"/>
      <c r="I493" s="1094"/>
      <c r="J493" s="1173"/>
      <c r="K493" s="1096"/>
      <c r="L493" s="1094"/>
    </row>
    <row r="494" spans="1:75" ht="18" customHeight="1">
      <c r="A494" s="1158" t="s">
        <v>327</v>
      </c>
      <c r="B494" s="1159" t="s">
        <v>327</v>
      </c>
      <c r="C494" s="1122">
        <f>'Sch II-New Rate'!C494-'Schedule II-Redetermination'!C554</f>
        <v>-0.37000000000000011</v>
      </c>
      <c r="D494" s="1138">
        <f>'Schedule II-Redetermination'!D554</f>
        <v>0</v>
      </c>
      <c r="E494" s="1162">
        <f>+D494+E447</f>
        <v>0</v>
      </c>
      <c r="F494" s="1163">
        <f t="shared" si="124"/>
        <v>0</v>
      </c>
      <c r="G494" s="1161"/>
      <c r="H494" s="1162">
        <f>+G494+H447</f>
        <v>0</v>
      </c>
      <c r="I494" s="1163">
        <f>+H494*C494</f>
        <v>0</v>
      </c>
      <c r="J494" s="1161"/>
      <c r="K494" s="1162">
        <f>+J494+K447</f>
        <v>0</v>
      </c>
      <c r="L494" s="1163">
        <f>+K494*C494</f>
        <v>0</v>
      </c>
    </row>
    <row r="495" spans="1:75" ht="6" customHeight="1">
      <c r="A495" s="1072"/>
      <c r="B495" s="1093"/>
      <c r="C495" s="1123"/>
      <c r="D495" s="1172"/>
      <c r="E495" s="1096"/>
      <c r="F495" s="1094"/>
      <c r="G495" s="1172"/>
      <c r="H495" s="1096"/>
      <c r="I495" s="1094"/>
      <c r="J495" s="1172"/>
      <c r="K495" s="1096"/>
      <c r="L495" s="1094"/>
    </row>
    <row r="496" spans="1:75" ht="18" customHeight="1">
      <c r="A496" s="1165" t="s">
        <v>397</v>
      </c>
      <c r="B496" s="1166" t="s">
        <v>399</v>
      </c>
      <c r="C496" s="1122">
        <f>'Sch II-New Rate'!C496-'Schedule II-Redetermination'!C556</f>
        <v>-0.25999999999999979</v>
      </c>
      <c r="D496" s="1138">
        <f>'Schedule II-Redetermination'!D556</f>
        <v>0</v>
      </c>
      <c r="E496" s="1162">
        <f>+D496+E449</f>
        <v>0</v>
      </c>
      <c r="F496" s="1163">
        <f t="shared" ref="F496:F497" si="125">+E496*C496</f>
        <v>0</v>
      </c>
      <c r="G496" s="1161"/>
      <c r="H496" s="1162">
        <f>+G496+H449</f>
        <v>0</v>
      </c>
      <c r="I496" s="1163">
        <f>+H496*C496</f>
        <v>0</v>
      </c>
      <c r="J496" s="1161"/>
      <c r="K496" s="1162">
        <f>+J496+K449</f>
        <v>0</v>
      </c>
      <c r="L496" s="1163">
        <f>+K496*C496</f>
        <v>0</v>
      </c>
    </row>
    <row r="497" spans="1:75" ht="18" customHeight="1">
      <c r="A497" s="1072"/>
      <c r="B497" s="1093" t="s">
        <v>398</v>
      </c>
      <c r="C497" s="1122">
        <f>'Sch II-New Rate'!C497-'Schedule II-Redetermination'!C557</f>
        <v>-0.25999999999999979</v>
      </c>
      <c r="D497" s="1138">
        <f>'Schedule II-Redetermination'!D557</f>
        <v>0</v>
      </c>
      <c r="E497" s="1162">
        <f>+D497+E450</f>
        <v>0</v>
      </c>
      <c r="F497" s="1163">
        <f t="shared" si="125"/>
        <v>0</v>
      </c>
      <c r="G497" s="1138"/>
      <c r="H497" s="1162">
        <f>+G497+H450</f>
        <v>0</v>
      </c>
      <c r="I497" s="1163">
        <f>+H497*C497</f>
        <v>0</v>
      </c>
      <c r="J497" s="1138"/>
      <c r="K497" s="1162">
        <f>+J497+K450</f>
        <v>0</v>
      </c>
      <c r="L497" s="1163">
        <f>+K497*C497</f>
        <v>0</v>
      </c>
    </row>
    <row r="498" spans="1:75" ht="8.4499999999999993" customHeight="1">
      <c r="A498" s="1072"/>
      <c r="B498" s="1093"/>
      <c r="C498" s="1123"/>
      <c r="D498" s="1130"/>
      <c r="E498" s="1096"/>
      <c r="F498" s="1157"/>
      <c r="G498" s="1130"/>
      <c r="H498" s="1096"/>
      <c r="I498" s="1157"/>
      <c r="J498" s="1130"/>
      <c r="K498" s="1096"/>
      <c r="L498" s="1157"/>
    </row>
    <row r="499" spans="1:75" ht="18" customHeight="1">
      <c r="A499" s="1167" t="s">
        <v>400</v>
      </c>
      <c r="B499" s="1166"/>
      <c r="C499" s="1168"/>
      <c r="D499" s="1169"/>
      <c r="E499" s="1170"/>
      <c r="F499" s="1171"/>
      <c r="G499" s="1169"/>
      <c r="H499" s="1170"/>
      <c r="I499" s="1171"/>
      <c r="J499" s="1169"/>
      <c r="K499" s="1170"/>
      <c r="L499" s="1171"/>
    </row>
    <row r="500" spans="1:75" ht="8.4499999999999993" customHeight="1">
      <c r="A500" s="1072"/>
      <c r="B500" s="1093"/>
      <c r="C500" s="1123"/>
      <c r="D500" s="1130"/>
      <c r="E500" s="1096"/>
      <c r="F500" s="1094"/>
      <c r="G500" s="1130"/>
      <c r="H500" s="1096"/>
      <c r="I500" s="1094"/>
      <c r="J500" s="1130"/>
      <c r="K500" s="1096"/>
      <c r="L500" s="1094"/>
    </row>
    <row r="501" spans="1:75" s="18" customFormat="1" ht="18" customHeight="1" thickBot="1">
      <c r="A501" s="1074" t="s">
        <v>342</v>
      </c>
      <c r="B501" s="1075"/>
      <c r="C501" s="1076"/>
      <c r="D501" s="1131"/>
      <c r="E501" s="1077"/>
      <c r="F501" s="1098">
        <f>SUM(F481:F500)</f>
        <v>0</v>
      </c>
      <c r="G501" s="1131"/>
      <c r="H501" s="1077"/>
      <c r="I501" s="1098">
        <f>SUM(I481:I500)</f>
        <v>0</v>
      </c>
      <c r="J501" s="1131"/>
      <c r="K501" s="1077"/>
      <c r="L501" s="1098">
        <f>SUM(L481:L500)</f>
        <v>0</v>
      </c>
      <c r="M501" s="31"/>
      <c r="N501" s="31"/>
      <c r="O501" s="31"/>
      <c r="P501" s="31"/>
      <c r="Q501" s="31"/>
      <c r="R501" s="31"/>
      <c r="S501" s="31"/>
      <c r="T501" s="31"/>
      <c r="U501" s="31"/>
      <c r="V501" s="31"/>
      <c r="W501" s="31"/>
      <c r="X501" s="31"/>
      <c r="Y501" s="31"/>
      <c r="Z501" s="31"/>
      <c r="AA501" s="31"/>
      <c r="AB501" s="31"/>
      <c r="AC501" s="31"/>
      <c r="AD501" s="31"/>
      <c r="AE501" s="31"/>
      <c r="AF501" s="31"/>
      <c r="AG501" s="31"/>
      <c r="AH501" s="31"/>
      <c r="AI501" s="31"/>
      <c r="AJ501" s="31"/>
      <c r="AK501" s="31"/>
      <c r="AL501" s="31"/>
      <c r="AM501" s="31"/>
      <c r="AN501" s="31"/>
      <c r="AO501" s="31"/>
      <c r="AP501" s="31"/>
      <c r="AQ501" s="31"/>
      <c r="AR501" s="31"/>
      <c r="AS501" s="31"/>
      <c r="AT501" s="31"/>
      <c r="AU501" s="31"/>
      <c r="AV501" s="31"/>
      <c r="AW501" s="31"/>
      <c r="AX501" s="31"/>
      <c r="AY501" s="31"/>
      <c r="AZ501" s="31"/>
      <c r="BA501" s="31"/>
      <c r="BB501" s="31"/>
      <c r="BC501" s="31"/>
      <c r="BD501" s="31"/>
      <c r="BE501" s="31"/>
      <c r="BF501" s="31"/>
      <c r="BG501" s="31"/>
      <c r="BH501" s="31"/>
      <c r="BI501" s="31"/>
      <c r="BJ501" s="31"/>
      <c r="BK501" s="31"/>
      <c r="BL501" s="31"/>
      <c r="BM501" s="31"/>
      <c r="BN501" s="31"/>
      <c r="BO501" s="31"/>
      <c r="BP501" s="31"/>
      <c r="BQ501" s="31"/>
      <c r="BR501" s="31"/>
      <c r="BS501" s="31"/>
      <c r="BT501" s="31"/>
      <c r="BU501" s="31"/>
      <c r="BV501" s="31"/>
      <c r="BW501" s="31"/>
    </row>
    <row r="502" spans="1:75" ht="10.9" hidden="1" customHeight="1">
      <c r="A502" s="1089"/>
      <c r="B502" s="1090"/>
      <c r="C502" s="1099"/>
      <c r="D502" s="1132"/>
      <c r="E502" s="1091"/>
      <c r="F502" s="1100"/>
      <c r="G502" s="1132"/>
      <c r="H502" s="1091"/>
      <c r="I502" s="1100"/>
      <c r="J502" s="1132"/>
      <c r="K502" s="1091"/>
      <c r="L502" s="1100"/>
    </row>
    <row r="503" spans="1:75" ht="18" hidden="1" customHeight="1">
      <c r="A503" s="1086" t="s">
        <v>335</v>
      </c>
      <c r="B503" s="1087"/>
      <c r="C503" s="1101"/>
      <c r="D503" s="1133"/>
      <c r="E503" s="1088"/>
      <c r="F503" s="1102">
        <f>+'Schedule I MH'!F819</f>
        <v>0</v>
      </c>
      <c r="G503" s="1133"/>
      <c r="H503" s="1088"/>
      <c r="I503" s="1102">
        <f>+'Schedule I MH'!K819</f>
        <v>0</v>
      </c>
      <c r="J503" s="1133"/>
      <c r="K503" s="1088"/>
      <c r="L503" s="1102">
        <f>+'Schedule I MH'!P819</f>
        <v>0</v>
      </c>
    </row>
    <row r="504" spans="1:75" ht="5.45" hidden="1" customHeight="1">
      <c r="A504" s="1078"/>
      <c r="B504" s="1079"/>
      <c r="C504" s="1103"/>
      <c r="D504" s="1134"/>
      <c r="E504" s="1080"/>
      <c r="F504" s="1094"/>
      <c r="G504" s="1134"/>
      <c r="H504" s="1080"/>
      <c r="I504" s="1094"/>
      <c r="J504" s="1134"/>
      <c r="K504" s="1080"/>
      <c r="L504" s="1094"/>
    </row>
    <row r="505" spans="1:75" ht="18" hidden="1" customHeight="1">
      <c r="A505" s="1086" t="s">
        <v>343</v>
      </c>
      <c r="B505" s="1087"/>
      <c r="C505" s="1101"/>
      <c r="D505" s="1133"/>
      <c r="E505" s="1088"/>
      <c r="F505" s="1102">
        <f>F501</f>
        <v>0</v>
      </c>
      <c r="G505" s="1133"/>
      <c r="H505" s="1088"/>
      <c r="I505" s="1102">
        <f>+IF(I501&lt;I503,I501,I503)</f>
        <v>0</v>
      </c>
      <c r="J505" s="1133"/>
      <c r="K505" s="1088"/>
      <c r="L505" s="1102">
        <f>+IF(L501&lt;L503,L501,L503)</f>
        <v>0</v>
      </c>
    </row>
    <row r="506" spans="1:75" ht="5.45" hidden="1" customHeight="1">
      <c r="A506" s="1078"/>
      <c r="B506" s="1079"/>
      <c r="C506" s="1103"/>
      <c r="D506" s="1134"/>
      <c r="E506" s="1080"/>
      <c r="F506" s="1094"/>
      <c r="G506" s="1134"/>
      <c r="H506" s="1080"/>
      <c r="I506" s="1094"/>
      <c r="J506" s="1134"/>
      <c r="K506" s="1080"/>
      <c r="L506" s="1094"/>
    </row>
    <row r="507" spans="1:75" ht="18" hidden="1" customHeight="1">
      <c r="A507" s="1086" t="s">
        <v>336</v>
      </c>
      <c r="B507" s="1087"/>
      <c r="C507" s="1101"/>
      <c r="D507" s="1133"/>
      <c r="E507" s="1088"/>
      <c r="F507" s="1163">
        <f>+F460+F462</f>
        <v>0</v>
      </c>
      <c r="G507" s="1133"/>
      <c r="H507" s="1088"/>
      <c r="I507" s="1163">
        <f>+I460+I462</f>
        <v>0</v>
      </c>
      <c r="J507" s="1133"/>
      <c r="K507" s="1088"/>
      <c r="L507" s="1163">
        <f>+L460+L462</f>
        <v>0</v>
      </c>
    </row>
    <row r="508" spans="1:75" ht="18" hidden="1" customHeight="1">
      <c r="A508" s="1078"/>
      <c r="B508" s="1079"/>
      <c r="C508" s="1103"/>
      <c r="D508" s="1134"/>
      <c r="E508" s="1080"/>
      <c r="F508" s="1094"/>
      <c r="G508" s="1134"/>
      <c r="H508" s="1080"/>
      <c r="I508" s="1094"/>
      <c r="J508" s="1134"/>
      <c r="K508" s="1080"/>
      <c r="L508" s="1094"/>
    </row>
    <row r="509" spans="1:75" s="18" customFormat="1" ht="18" hidden="1" customHeight="1" thickBot="1">
      <c r="A509" s="1081" t="s">
        <v>337</v>
      </c>
      <c r="B509" s="1082"/>
      <c r="C509" s="1104"/>
      <c r="D509" s="1135"/>
      <c r="E509" s="1083"/>
      <c r="F509" s="1105">
        <f>+F505-F507</f>
        <v>0</v>
      </c>
      <c r="G509" s="1135"/>
      <c r="H509" s="1083"/>
      <c r="I509" s="1105">
        <f>+I505-I507</f>
        <v>0</v>
      </c>
      <c r="J509" s="1135"/>
      <c r="K509" s="1083"/>
      <c r="L509" s="1105">
        <f>+L505-L507</f>
        <v>0</v>
      </c>
      <c r="M509" s="31"/>
      <c r="N509" s="31"/>
      <c r="O509" s="31"/>
      <c r="P509" s="31"/>
      <c r="Q509" s="31"/>
      <c r="R509" s="31"/>
      <c r="S509" s="31"/>
      <c r="T509" s="31"/>
      <c r="U509" s="31"/>
      <c r="V509" s="31"/>
      <c r="W509" s="31"/>
      <c r="X509" s="31"/>
      <c r="Y509" s="31"/>
      <c r="Z509" s="31"/>
      <c r="AA509" s="31"/>
      <c r="AB509" s="31"/>
      <c r="AC509" s="31"/>
      <c r="AD509" s="31"/>
      <c r="AE509" s="31"/>
      <c r="AF509" s="31"/>
      <c r="AG509" s="31"/>
      <c r="AH509" s="31"/>
      <c r="AI509" s="31"/>
      <c r="AJ509" s="31"/>
      <c r="AK509" s="31"/>
      <c r="AL509" s="31"/>
      <c r="AM509" s="31"/>
      <c r="AN509" s="31"/>
      <c r="AO509" s="31"/>
      <c r="AP509" s="31"/>
      <c r="AQ509" s="31"/>
      <c r="AR509" s="31"/>
      <c r="AS509" s="31"/>
      <c r="AT509" s="31"/>
      <c r="AU509" s="31"/>
      <c r="AV509" s="31"/>
      <c r="AW509" s="31"/>
      <c r="AX509" s="31"/>
      <c r="AY509" s="31"/>
      <c r="AZ509" s="31"/>
      <c r="BA509" s="31"/>
      <c r="BB509" s="31"/>
      <c r="BC509" s="31"/>
      <c r="BD509" s="31"/>
      <c r="BE509" s="31"/>
      <c r="BF509" s="31"/>
      <c r="BG509" s="31"/>
      <c r="BH509" s="31"/>
      <c r="BI509" s="31"/>
      <c r="BJ509" s="31"/>
      <c r="BK509" s="31"/>
      <c r="BL509" s="31"/>
      <c r="BM509" s="31"/>
      <c r="BN509" s="31"/>
      <c r="BO509" s="31"/>
      <c r="BP509" s="31"/>
      <c r="BQ509" s="31"/>
      <c r="BR509" s="31"/>
      <c r="BS509" s="31"/>
      <c r="BT509" s="31"/>
      <c r="BU509" s="31"/>
      <c r="BV509" s="31"/>
      <c r="BW509" s="31"/>
    </row>
    <row r="510" spans="1:75">
      <c r="A510" s="1085" t="s">
        <v>339</v>
      </c>
      <c r="B510" s="342"/>
      <c r="C510" s="1106"/>
      <c r="D510" s="1128"/>
      <c r="E510" s="342"/>
      <c r="F510" s="1106"/>
    </row>
    <row r="511" spans="1:75">
      <c r="A511" s="1085" t="s">
        <v>401</v>
      </c>
      <c r="B511" s="342"/>
      <c r="C511" s="1106"/>
      <c r="D511" s="1128"/>
      <c r="E511" s="342"/>
      <c r="F511" s="1106"/>
    </row>
    <row r="512" spans="1:75" ht="14.45" customHeight="1">
      <c r="A512" s="52" t="str">
        <f>A42</f>
        <v>Certification of Exclusion and Debarment (Article 8)</v>
      </c>
      <c r="B512" s="342"/>
      <c r="C512" s="1143"/>
      <c r="D512" s="1128"/>
      <c r="E512" s="342"/>
      <c r="F512" s="1106"/>
    </row>
    <row r="513" spans="1:75" ht="94.15" customHeight="1">
      <c r="A513" s="1455" t="s">
        <v>344</v>
      </c>
      <c r="B513" s="1455"/>
      <c r="C513" s="1455"/>
      <c r="D513" s="1128"/>
      <c r="E513" s="342"/>
      <c r="F513" s="1106"/>
    </row>
    <row r="514" spans="1:75">
      <c r="A514" s="1144"/>
      <c r="B514" s="1145"/>
      <c r="C514" s="1146"/>
      <c r="D514" s="1147"/>
      <c r="E514" s="1145"/>
      <c r="F514" s="1148"/>
    </row>
    <row r="515" spans="1:75">
      <c r="A515" s="1149" t="s">
        <v>79</v>
      </c>
      <c r="B515" s="23"/>
      <c r="C515" s="1146"/>
      <c r="D515" s="1150" t="s">
        <v>154</v>
      </c>
      <c r="E515" s="23"/>
      <c r="F515" s="1146"/>
    </row>
    <row r="516" spans="1:75">
      <c r="A516" s="1144"/>
      <c r="B516" s="1145"/>
      <c r="C516" s="1146"/>
      <c r="D516" s="1147"/>
      <c r="E516" s="1145"/>
      <c r="F516" s="1148"/>
    </row>
    <row r="517" spans="1:75">
      <c r="A517" s="1149" t="s">
        <v>80</v>
      </c>
      <c r="B517" s="23"/>
      <c r="C517" s="1146"/>
      <c r="D517" s="1150" t="s">
        <v>81</v>
      </c>
      <c r="E517" s="23"/>
      <c r="F517" s="1146"/>
    </row>
    <row r="518" spans="1:75">
      <c r="A518" s="825" t="s">
        <v>289</v>
      </c>
      <c r="B518" s="97"/>
    </row>
    <row r="519" spans="1:75">
      <c r="A519" s="106" t="s">
        <v>290</v>
      </c>
      <c r="B519" s="97"/>
    </row>
    <row r="521" spans="1:75">
      <c r="A521" s="18" t="s">
        <v>341</v>
      </c>
    </row>
    <row r="522" spans="1:75">
      <c r="A522" s="350" t="s">
        <v>21</v>
      </c>
      <c r="B522" s="1453" t="str">
        <f>+B475</f>
        <v>Contractor Name</v>
      </c>
      <c r="C522" s="1453"/>
      <c r="E522" s="404" t="s">
        <v>90</v>
      </c>
      <c r="F522" s="1119">
        <f>+'Schedule I MH'!H829</f>
        <v>0</v>
      </c>
      <c r="G522" s="1136"/>
      <c r="H522" s="404" t="s">
        <v>90</v>
      </c>
      <c r="I522" s="1119">
        <f>+F522</f>
        <v>0</v>
      </c>
      <c r="K522" s="404" t="s">
        <v>90</v>
      </c>
      <c r="L522" s="1119">
        <f>+I522</f>
        <v>0</v>
      </c>
    </row>
    <row r="523" spans="1:75">
      <c r="A523" s="350" t="s">
        <v>20</v>
      </c>
      <c r="B523" s="432" t="str">
        <f>+B476</f>
        <v>Contract Number</v>
      </c>
      <c r="C523" s="1124"/>
      <c r="E523" s="356" t="s">
        <v>340</v>
      </c>
      <c r="F523" s="1109">
        <f>+'Schedule I MH'!F830</f>
        <v>45108</v>
      </c>
      <c r="H523" s="356" t="s">
        <v>340</v>
      </c>
      <c r="I523" s="1109">
        <f>+F523</f>
        <v>45108</v>
      </c>
      <c r="K523" s="356" t="s">
        <v>340</v>
      </c>
      <c r="L523" s="1109">
        <f>+I523</f>
        <v>45108</v>
      </c>
    </row>
    <row r="524" spans="1:75">
      <c r="B524" s="1107"/>
      <c r="C524" s="1125"/>
      <c r="E524" s="1108" t="s">
        <v>151</v>
      </c>
      <c r="F524" s="412">
        <f>+'Schedule I MH'!H830</f>
        <v>45473</v>
      </c>
      <c r="H524" s="1108" t="s">
        <v>151</v>
      </c>
      <c r="I524" s="412">
        <f>+F524</f>
        <v>45473</v>
      </c>
      <c r="K524" s="1108" t="s">
        <v>151</v>
      </c>
      <c r="L524" s="412">
        <f>+I524</f>
        <v>45473</v>
      </c>
    </row>
    <row r="525" spans="1:75" ht="13.5" thickBot="1">
      <c r="B525" s="342"/>
      <c r="C525" s="1106"/>
      <c r="D525" s="1128"/>
      <c r="E525" s="342"/>
      <c r="F525" s="1106"/>
    </row>
    <row r="526" spans="1:75" ht="14.25" thickTop="1" thickBot="1">
      <c r="B526" s="342"/>
      <c r="C526" s="1106"/>
      <c r="D526" s="1450" t="str">
        <f>+D479</f>
        <v>Program Name 1</v>
      </c>
      <c r="E526" s="1451"/>
      <c r="F526" s="1452"/>
      <c r="G526" s="1450" t="str">
        <f>+G479</f>
        <v>Program Name 2</v>
      </c>
      <c r="H526" s="1451"/>
      <c r="I526" s="1452"/>
      <c r="J526" s="1450" t="str">
        <f>+J479</f>
        <v>Program Name 3</v>
      </c>
      <c r="K526" s="1451"/>
      <c r="L526" s="1452"/>
    </row>
    <row r="527" spans="1:75" ht="39.75" thickTop="1" thickBot="1">
      <c r="A527" s="1110" t="s">
        <v>330</v>
      </c>
      <c r="B527" s="1111" t="s">
        <v>316</v>
      </c>
      <c r="C527" s="1112" t="s">
        <v>329</v>
      </c>
      <c r="D527" s="1129" t="s">
        <v>338</v>
      </c>
      <c r="E527" s="1113" t="s">
        <v>331</v>
      </c>
      <c r="F527" s="1114" t="s">
        <v>332</v>
      </c>
      <c r="G527" s="1129" t="s">
        <v>338</v>
      </c>
      <c r="H527" s="1113" t="s">
        <v>331</v>
      </c>
      <c r="I527" s="1114" t="s">
        <v>332</v>
      </c>
      <c r="J527" s="1129" t="s">
        <v>338</v>
      </c>
      <c r="K527" s="1113" t="s">
        <v>331</v>
      </c>
      <c r="L527" s="1114" t="s">
        <v>332</v>
      </c>
    </row>
    <row r="528" spans="1:75" s="1070" customFormat="1" ht="18" customHeight="1" thickTop="1">
      <c r="A528" s="1115" t="s">
        <v>328</v>
      </c>
      <c r="B528" s="1116" t="s">
        <v>317</v>
      </c>
      <c r="C528" s="1121">
        <f>'Sch II-New Rate'!C528-'Schedule II-Redetermination'!C594</f>
        <v>-0.20999999999999996</v>
      </c>
      <c r="D528" s="1137">
        <f>'Schedule II-Redetermination'!D594</f>
        <v>0</v>
      </c>
      <c r="E528" s="1117">
        <f>+D528+E481</f>
        <v>0</v>
      </c>
      <c r="F528" s="1118">
        <f>+E528*C528</f>
        <v>0</v>
      </c>
      <c r="G528" s="1137"/>
      <c r="H528" s="1117">
        <f>+G528+H481</f>
        <v>0</v>
      </c>
      <c r="I528" s="1118">
        <f>+H528*C528</f>
        <v>0</v>
      </c>
      <c r="J528" s="1137"/>
      <c r="K528" s="1117">
        <f>+J528+K481</f>
        <v>0</v>
      </c>
      <c r="L528" s="1118">
        <f>+K528*C528</f>
        <v>0</v>
      </c>
      <c r="M528" s="1151"/>
      <c r="N528" s="1151"/>
      <c r="O528" s="1151"/>
      <c r="P528" s="1151"/>
      <c r="Q528" s="1151"/>
      <c r="R528" s="1151"/>
      <c r="S528" s="1151"/>
      <c r="T528" s="1151"/>
      <c r="U528" s="1151"/>
      <c r="V528" s="1151"/>
      <c r="W528" s="1151"/>
      <c r="X528" s="1151"/>
      <c r="Y528" s="1151"/>
      <c r="Z528" s="1151"/>
      <c r="AA528" s="1151"/>
      <c r="AB528" s="1151"/>
      <c r="AC528" s="1151"/>
      <c r="AD528" s="1151"/>
      <c r="AE528" s="1151"/>
      <c r="AF528" s="1151"/>
      <c r="AG528" s="1151"/>
      <c r="AH528" s="1151"/>
      <c r="AI528" s="1151"/>
      <c r="AJ528" s="1151"/>
      <c r="AK528" s="1151"/>
      <c r="AL528" s="1151"/>
      <c r="AM528" s="1151"/>
      <c r="AN528" s="1151"/>
      <c r="AO528" s="1151"/>
      <c r="AP528" s="1151"/>
      <c r="AQ528" s="1151"/>
      <c r="AR528" s="1151"/>
      <c r="AS528" s="1151"/>
      <c r="AT528" s="1151"/>
      <c r="AU528" s="1151"/>
      <c r="AV528" s="1151"/>
      <c r="AW528" s="1151"/>
      <c r="AX528" s="1151"/>
      <c r="AY528" s="1151"/>
      <c r="AZ528" s="1151"/>
      <c r="BA528" s="1151"/>
      <c r="BB528" s="1151"/>
      <c r="BC528" s="1151"/>
      <c r="BD528" s="1151"/>
      <c r="BE528" s="1151"/>
      <c r="BF528" s="1151"/>
      <c r="BG528" s="1151"/>
      <c r="BH528" s="1151"/>
      <c r="BI528" s="1151"/>
      <c r="BJ528" s="1151"/>
      <c r="BK528" s="1151"/>
      <c r="BL528" s="1151"/>
      <c r="BM528" s="1151"/>
      <c r="BN528" s="1151"/>
      <c r="BO528" s="1151"/>
      <c r="BP528" s="1151"/>
      <c r="BQ528" s="1151"/>
      <c r="BR528" s="1151"/>
      <c r="BS528" s="1151"/>
      <c r="BT528" s="1151"/>
      <c r="BU528" s="1151"/>
      <c r="BV528" s="1151"/>
      <c r="BW528" s="1151"/>
    </row>
    <row r="529" spans="1:12" ht="18" customHeight="1">
      <c r="A529" s="1071"/>
      <c r="B529" s="1097" t="s">
        <v>333</v>
      </c>
      <c r="C529" s="1122">
        <f>'Sch II-New Rate'!C529-'Schedule II-Redetermination'!C595</f>
        <v>-0.20999999999999996</v>
      </c>
      <c r="D529" s="1138">
        <f>'Schedule II-Redetermination'!D595</f>
        <v>0</v>
      </c>
      <c r="E529" s="1095">
        <f>+D529+E482</f>
        <v>0</v>
      </c>
      <c r="F529" s="1092">
        <f t="shared" ref="F529" si="126">+E529*C529</f>
        <v>0</v>
      </c>
      <c r="G529" s="1138"/>
      <c r="H529" s="1095">
        <f>+G529+H482</f>
        <v>0</v>
      </c>
      <c r="I529" s="1092">
        <f>+H529*C529</f>
        <v>0</v>
      </c>
      <c r="J529" s="1138"/>
      <c r="K529" s="1095">
        <f>+J529+K482</f>
        <v>0</v>
      </c>
      <c r="L529" s="1092">
        <f>+K529*C529</f>
        <v>0</v>
      </c>
    </row>
    <row r="530" spans="1:12" ht="7.15" customHeight="1">
      <c r="A530" s="1072"/>
      <c r="B530" s="1164"/>
      <c r="C530" s="1123"/>
      <c r="D530" s="1173"/>
      <c r="E530" s="1096"/>
      <c r="F530" s="1094"/>
      <c r="G530" s="1173"/>
      <c r="H530" s="1096"/>
      <c r="I530" s="1094"/>
      <c r="J530" s="1173"/>
      <c r="K530" s="1096"/>
      <c r="L530" s="1094"/>
    </row>
    <row r="531" spans="1:12" ht="18" customHeight="1">
      <c r="A531" s="1158" t="s">
        <v>321</v>
      </c>
      <c r="B531" s="1159" t="s">
        <v>318</v>
      </c>
      <c r="C531" s="1122">
        <f>'Sch II-New Rate'!C531-'Schedule II-Redetermination'!C597</f>
        <v>-0.25999999999999979</v>
      </c>
      <c r="D531" s="1138">
        <f>'Schedule II-Redetermination'!D597</f>
        <v>0</v>
      </c>
      <c r="E531" s="1162">
        <f t="shared" ref="E531:E537" si="127">+D531+E484</f>
        <v>0</v>
      </c>
      <c r="F531" s="1163">
        <f t="shared" ref="F531:F537" si="128">+E531*C531</f>
        <v>0</v>
      </c>
      <c r="G531" s="1161"/>
      <c r="H531" s="1162">
        <f t="shared" ref="H531:H537" si="129">+G531+H484</f>
        <v>0</v>
      </c>
      <c r="I531" s="1163">
        <f t="shared" ref="I531:I537" si="130">+H531*C531</f>
        <v>0</v>
      </c>
      <c r="J531" s="1161"/>
      <c r="K531" s="1162">
        <f t="shared" ref="K531:K537" si="131">+J531+K484</f>
        <v>0</v>
      </c>
      <c r="L531" s="1163">
        <f t="shared" ref="L531:L537" si="132">+K531*C531</f>
        <v>0</v>
      </c>
    </row>
    <row r="532" spans="1:12" ht="18" customHeight="1">
      <c r="A532" s="1071"/>
      <c r="B532" s="1097" t="s">
        <v>319</v>
      </c>
      <c r="C532" s="1122">
        <f>'Sch II-New Rate'!C532-'Schedule II-Redetermination'!C598</f>
        <v>-0.25999999999999979</v>
      </c>
      <c r="D532" s="1138">
        <f>'Schedule II-Redetermination'!D598</f>
        <v>0</v>
      </c>
      <c r="E532" s="1095">
        <f t="shared" si="127"/>
        <v>0</v>
      </c>
      <c r="F532" s="1092">
        <f t="shared" si="128"/>
        <v>0</v>
      </c>
      <c r="G532" s="1138"/>
      <c r="H532" s="1095">
        <f t="shared" si="129"/>
        <v>0</v>
      </c>
      <c r="I532" s="1092">
        <f t="shared" si="130"/>
        <v>0</v>
      </c>
      <c r="J532" s="1138"/>
      <c r="K532" s="1095">
        <f t="shared" si="131"/>
        <v>0</v>
      </c>
      <c r="L532" s="1092">
        <f t="shared" si="132"/>
        <v>0</v>
      </c>
    </row>
    <row r="533" spans="1:12" ht="18" customHeight="1">
      <c r="A533" s="1071"/>
      <c r="B533" s="1097" t="s">
        <v>320</v>
      </c>
      <c r="C533" s="1122">
        <f>'Sch II-New Rate'!C533-'Schedule II-Redetermination'!C599</f>
        <v>-0.25999999999999979</v>
      </c>
      <c r="D533" s="1138">
        <f>'Schedule II-Redetermination'!D599</f>
        <v>0</v>
      </c>
      <c r="E533" s="1095">
        <f t="shared" si="127"/>
        <v>0</v>
      </c>
      <c r="F533" s="1092">
        <f t="shared" si="128"/>
        <v>0</v>
      </c>
      <c r="G533" s="1138"/>
      <c r="H533" s="1095">
        <f t="shared" si="129"/>
        <v>0</v>
      </c>
      <c r="I533" s="1092">
        <f t="shared" si="130"/>
        <v>0</v>
      </c>
      <c r="J533" s="1138"/>
      <c r="K533" s="1095">
        <f t="shared" si="131"/>
        <v>0</v>
      </c>
      <c r="L533" s="1092">
        <f t="shared" si="132"/>
        <v>0</v>
      </c>
    </row>
    <row r="534" spans="1:12" ht="18" customHeight="1">
      <c r="A534" s="1071"/>
      <c r="B534" s="1097" t="s">
        <v>322</v>
      </c>
      <c r="C534" s="1122">
        <f>'Sch II-New Rate'!C534-'Schedule II-Redetermination'!C600</f>
        <v>-0.25999999999999979</v>
      </c>
      <c r="D534" s="1138">
        <f>'Schedule II-Redetermination'!D600</f>
        <v>0</v>
      </c>
      <c r="E534" s="1095">
        <f t="shared" si="127"/>
        <v>0</v>
      </c>
      <c r="F534" s="1092">
        <f t="shared" si="128"/>
        <v>0</v>
      </c>
      <c r="G534" s="1138"/>
      <c r="H534" s="1095">
        <f t="shared" si="129"/>
        <v>0</v>
      </c>
      <c r="I534" s="1092">
        <f t="shared" si="130"/>
        <v>0</v>
      </c>
      <c r="J534" s="1138"/>
      <c r="K534" s="1095">
        <f t="shared" si="131"/>
        <v>0</v>
      </c>
      <c r="L534" s="1092">
        <f t="shared" si="132"/>
        <v>0</v>
      </c>
    </row>
    <row r="535" spans="1:12" ht="18" customHeight="1">
      <c r="A535" s="1071"/>
      <c r="B535" s="1097" t="s">
        <v>323</v>
      </c>
      <c r="C535" s="1122">
        <f>'Sch II-New Rate'!C535-'Schedule II-Redetermination'!C601</f>
        <v>-0.25999999999999979</v>
      </c>
      <c r="D535" s="1138">
        <f>'Schedule II-Redetermination'!D601</f>
        <v>0</v>
      </c>
      <c r="E535" s="1095">
        <f t="shared" si="127"/>
        <v>0</v>
      </c>
      <c r="F535" s="1092">
        <f t="shared" si="128"/>
        <v>0</v>
      </c>
      <c r="G535" s="1138"/>
      <c r="H535" s="1095">
        <f t="shared" si="129"/>
        <v>0</v>
      </c>
      <c r="I535" s="1092">
        <f t="shared" si="130"/>
        <v>0</v>
      </c>
      <c r="J535" s="1138"/>
      <c r="K535" s="1095">
        <f t="shared" si="131"/>
        <v>0</v>
      </c>
      <c r="L535" s="1092">
        <f t="shared" si="132"/>
        <v>0</v>
      </c>
    </row>
    <row r="536" spans="1:12" ht="18" customHeight="1">
      <c r="A536" s="1071"/>
      <c r="B536" s="1097" t="s">
        <v>324</v>
      </c>
      <c r="C536" s="1122">
        <f>'Sch II-New Rate'!C536-'Schedule II-Redetermination'!C602</f>
        <v>-0.25999999999999979</v>
      </c>
      <c r="D536" s="1138">
        <f>'Schedule II-Redetermination'!D602</f>
        <v>0</v>
      </c>
      <c r="E536" s="1095">
        <f t="shared" si="127"/>
        <v>0</v>
      </c>
      <c r="F536" s="1092">
        <f t="shared" si="128"/>
        <v>0</v>
      </c>
      <c r="G536" s="1138"/>
      <c r="H536" s="1095">
        <f t="shared" si="129"/>
        <v>0</v>
      </c>
      <c r="I536" s="1092">
        <f t="shared" si="130"/>
        <v>0</v>
      </c>
      <c r="J536" s="1138"/>
      <c r="K536" s="1095">
        <f t="shared" si="131"/>
        <v>0</v>
      </c>
      <c r="L536" s="1092">
        <f t="shared" si="132"/>
        <v>0</v>
      </c>
    </row>
    <row r="537" spans="1:12" ht="18" customHeight="1">
      <c r="A537" s="1071"/>
      <c r="B537" s="1097" t="s">
        <v>325</v>
      </c>
      <c r="C537" s="1122">
        <f>'Sch II-New Rate'!C537-'Schedule II-Redetermination'!C603</f>
        <v>-0.25999999999999979</v>
      </c>
      <c r="D537" s="1138">
        <f>'Schedule II-Redetermination'!D603</f>
        <v>0</v>
      </c>
      <c r="E537" s="1095">
        <f t="shared" si="127"/>
        <v>0</v>
      </c>
      <c r="F537" s="1092">
        <f t="shared" si="128"/>
        <v>0</v>
      </c>
      <c r="G537" s="1138"/>
      <c r="H537" s="1095">
        <f t="shared" si="129"/>
        <v>0</v>
      </c>
      <c r="I537" s="1092">
        <f t="shared" si="130"/>
        <v>0</v>
      </c>
      <c r="J537" s="1138"/>
      <c r="K537" s="1095">
        <f t="shared" si="131"/>
        <v>0</v>
      </c>
      <c r="L537" s="1092">
        <f t="shared" si="132"/>
        <v>0</v>
      </c>
    </row>
    <row r="538" spans="1:12" ht="7.15" customHeight="1">
      <c r="A538" s="1072"/>
      <c r="B538" s="1093"/>
      <c r="C538" s="1123"/>
      <c r="D538" s="1173"/>
      <c r="E538" s="1096"/>
      <c r="F538" s="1094"/>
      <c r="G538" s="1173"/>
      <c r="H538" s="1096"/>
      <c r="I538" s="1094"/>
      <c r="J538" s="1173"/>
      <c r="K538" s="1096"/>
      <c r="L538" s="1094"/>
    </row>
    <row r="539" spans="1:12" ht="18" customHeight="1">
      <c r="A539" s="1158" t="s">
        <v>326</v>
      </c>
      <c r="B539" s="1159" t="s">
        <v>334</v>
      </c>
      <c r="C539" s="1122">
        <f>'Sch II-New Rate'!C539-'Schedule II-Redetermination'!C605</f>
        <v>-0.46999999999999975</v>
      </c>
      <c r="D539" s="1138">
        <f>'Schedule II-Redetermination'!D605</f>
        <v>0</v>
      </c>
      <c r="E539" s="1162">
        <f>+D539+E492</f>
        <v>0</v>
      </c>
      <c r="F539" s="1163">
        <f t="shared" ref="F539:F541" si="133">+E539*C539</f>
        <v>0</v>
      </c>
      <c r="G539" s="1161"/>
      <c r="H539" s="1162">
        <f>+G539+H492</f>
        <v>0</v>
      </c>
      <c r="I539" s="1163">
        <f>+H539*C539</f>
        <v>0</v>
      </c>
      <c r="J539" s="1161"/>
      <c r="K539" s="1162">
        <f>+J539+K492</f>
        <v>0</v>
      </c>
      <c r="L539" s="1163">
        <f>+K539*C539</f>
        <v>0</v>
      </c>
    </row>
    <row r="540" spans="1:12" ht="7.15" customHeight="1">
      <c r="A540" s="1072"/>
      <c r="B540" s="1093"/>
      <c r="C540" s="1123"/>
      <c r="D540" s="1173"/>
      <c r="E540" s="1096"/>
      <c r="F540" s="1094"/>
      <c r="G540" s="1173"/>
      <c r="H540" s="1096"/>
      <c r="I540" s="1094"/>
      <c r="J540" s="1173"/>
      <c r="K540" s="1096"/>
      <c r="L540" s="1094"/>
    </row>
    <row r="541" spans="1:12" ht="18" customHeight="1">
      <c r="A541" s="1158" t="s">
        <v>327</v>
      </c>
      <c r="B541" s="1159" t="s">
        <v>327</v>
      </c>
      <c r="C541" s="1122">
        <f>'Sch II-New Rate'!C541-'Schedule II-Redetermination'!C607</f>
        <v>-0.37000000000000011</v>
      </c>
      <c r="D541" s="1138">
        <f>'Schedule II-Redetermination'!D607</f>
        <v>0</v>
      </c>
      <c r="E541" s="1162">
        <f>+D541+E494</f>
        <v>0</v>
      </c>
      <c r="F541" s="1163">
        <f t="shared" si="133"/>
        <v>0</v>
      </c>
      <c r="G541" s="1161"/>
      <c r="H541" s="1162">
        <f>+G541+H494</f>
        <v>0</v>
      </c>
      <c r="I541" s="1163">
        <f>+H541*C541</f>
        <v>0</v>
      </c>
      <c r="J541" s="1161"/>
      <c r="K541" s="1162">
        <f>+J541+K494</f>
        <v>0</v>
      </c>
      <c r="L541" s="1163">
        <f>+K541*C541</f>
        <v>0</v>
      </c>
    </row>
    <row r="542" spans="1:12" ht="6" customHeight="1">
      <c r="A542" s="1072"/>
      <c r="B542" s="1093"/>
      <c r="C542" s="1123"/>
      <c r="D542" s="1172"/>
      <c r="E542" s="1096"/>
      <c r="F542" s="1094"/>
      <c r="G542" s="1172"/>
      <c r="H542" s="1096"/>
      <c r="I542" s="1094"/>
      <c r="J542" s="1172"/>
      <c r="K542" s="1096"/>
      <c r="L542" s="1094"/>
    </row>
    <row r="543" spans="1:12" ht="18" customHeight="1">
      <c r="A543" s="1165" t="s">
        <v>397</v>
      </c>
      <c r="B543" s="1166" t="s">
        <v>399</v>
      </c>
      <c r="C543" s="1122">
        <f>'Sch II-New Rate'!C543-'Schedule II-Redetermination'!C609</f>
        <v>-0.25999999999999979</v>
      </c>
      <c r="D543" s="1138">
        <f>'Schedule II-Redetermination'!D609</f>
        <v>0</v>
      </c>
      <c r="E543" s="1162">
        <f>+D543+E496</f>
        <v>0</v>
      </c>
      <c r="F543" s="1163">
        <f t="shared" ref="F543:F544" si="134">+E543*C543</f>
        <v>0</v>
      </c>
      <c r="G543" s="1161"/>
      <c r="H543" s="1162">
        <f>+G543+H496</f>
        <v>0</v>
      </c>
      <c r="I543" s="1163">
        <f>+H543*C543</f>
        <v>0</v>
      </c>
      <c r="J543" s="1161"/>
      <c r="K543" s="1162">
        <f>+J543+K496</f>
        <v>0</v>
      </c>
      <c r="L543" s="1163">
        <f>+K543*C543</f>
        <v>0</v>
      </c>
    </row>
    <row r="544" spans="1:12" ht="18" customHeight="1">
      <c r="A544" s="1072"/>
      <c r="B544" s="1093" t="s">
        <v>398</v>
      </c>
      <c r="C544" s="1122">
        <f>'Sch II-New Rate'!C544-'Schedule II-Redetermination'!C610</f>
        <v>-0.25999999999999979</v>
      </c>
      <c r="D544" s="1138">
        <f>'Schedule II-Redetermination'!D610</f>
        <v>0</v>
      </c>
      <c r="E544" s="1162">
        <f>+D544+E497</f>
        <v>0</v>
      </c>
      <c r="F544" s="1163">
        <f t="shared" si="134"/>
        <v>0</v>
      </c>
      <c r="G544" s="1138"/>
      <c r="H544" s="1162">
        <f>+G544+H497</f>
        <v>0</v>
      </c>
      <c r="I544" s="1163">
        <f>+H544*C544</f>
        <v>0</v>
      </c>
      <c r="J544" s="1138"/>
      <c r="K544" s="1162">
        <f>+J544+K497</f>
        <v>0</v>
      </c>
      <c r="L544" s="1163">
        <f>+K544*C544</f>
        <v>0</v>
      </c>
    </row>
    <row r="545" spans="1:75" ht="8.4499999999999993" customHeight="1">
      <c r="A545" s="1072"/>
      <c r="B545" s="1093"/>
      <c r="C545" s="1123"/>
      <c r="D545" s="1130"/>
      <c r="E545" s="1096"/>
      <c r="F545" s="1157"/>
      <c r="G545" s="1130"/>
      <c r="H545" s="1096"/>
      <c r="I545" s="1157"/>
      <c r="J545" s="1130"/>
      <c r="K545" s="1096"/>
      <c r="L545" s="1157"/>
    </row>
    <row r="546" spans="1:75" ht="18" customHeight="1">
      <c r="A546" s="1167" t="s">
        <v>400</v>
      </c>
      <c r="B546" s="1166"/>
      <c r="C546" s="1168"/>
      <c r="D546" s="1169"/>
      <c r="E546" s="1170"/>
      <c r="F546" s="1171"/>
      <c r="G546" s="1169"/>
      <c r="H546" s="1170"/>
      <c r="I546" s="1171"/>
      <c r="J546" s="1169"/>
      <c r="K546" s="1170"/>
      <c r="L546" s="1171"/>
    </row>
    <row r="547" spans="1:75" ht="8.4499999999999993" customHeight="1">
      <c r="A547" s="1072"/>
      <c r="B547" s="1093"/>
      <c r="C547" s="1123"/>
      <c r="D547" s="1130"/>
      <c r="E547" s="1096"/>
      <c r="F547" s="1094"/>
      <c r="G547" s="1130"/>
      <c r="H547" s="1096"/>
      <c r="I547" s="1094"/>
      <c r="J547" s="1130"/>
      <c r="K547" s="1096"/>
      <c r="L547" s="1094"/>
    </row>
    <row r="548" spans="1:75" s="18" customFormat="1" ht="18" customHeight="1" thickBot="1">
      <c r="A548" s="1074" t="s">
        <v>342</v>
      </c>
      <c r="B548" s="1075"/>
      <c r="C548" s="1076"/>
      <c r="D548" s="1131"/>
      <c r="E548" s="1077"/>
      <c r="F548" s="1098">
        <f>SUM(F528:F547)</f>
        <v>0</v>
      </c>
      <c r="G548" s="1131"/>
      <c r="H548" s="1077"/>
      <c r="I548" s="1098">
        <f>SUM(I528:I547)</f>
        <v>0</v>
      </c>
      <c r="J548" s="1131"/>
      <c r="K548" s="1077"/>
      <c r="L548" s="1098">
        <f>SUM(L528:L547)</f>
        <v>0</v>
      </c>
      <c r="M548" s="31"/>
      <c r="N548" s="31"/>
      <c r="O548" s="31"/>
      <c r="P548" s="31"/>
      <c r="Q548" s="31"/>
      <c r="R548" s="31"/>
      <c r="S548" s="31"/>
      <c r="T548" s="31"/>
      <c r="U548" s="31"/>
      <c r="V548" s="31"/>
      <c r="W548" s="31"/>
      <c r="X548" s="31"/>
      <c r="Y548" s="31"/>
      <c r="Z548" s="31"/>
      <c r="AA548" s="31"/>
      <c r="AB548" s="31"/>
      <c r="AC548" s="31"/>
      <c r="AD548" s="31"/>
      <c r="AE548" s="31"/>
      <c r="AF548" s="31"/>
      <c r="AG548" s="31"/>
      <c r="AH548" s="31"/>
      <c r="AI548" s="31"/>
      <c r="AJ548" s="31"/>
      <c r="AK548" s="31"/>
      <c r="AL548" s="31"/>
      <c r="AM548" s="31"/>
      <c r="AN548" s="31"/>
      <c r="AO548" s="31"/>
      <c r="AP548" s="31"/>
      <c r="AQ548" s="31"/>
      <c r="AR548" s="31"/>
      <c r="AS548" s="31"/>
      <c r="AT548" s="31"/>
      <c r="AU548" s="31"/>
      <c r="AV548" s="31"/>
      <c r="AW548" s="31"/>
      <c r="AX548" s="31"/>
      <c r="AY548" s="31"/>
      <c r="AZ548" s="31"/>
      <c r="BA548" s="31"/>
      <c r="BB548" s="31"/>
      <c r="BC548" s="31"/>
      <c r="BD548" s="31"/>
      <c r="BE548" s="31"/>
      <c r="BF548" s="31"/>
      <c r="BG548" s="31"/>
      <c r="BH548" s="31"/>
      <c r="BI548" s="31"/>
      <c r="BJ548" s="31"/>
      <c r="BK548" s="31"/>
      <c r="BL548" s="31"/>
      <c r="BM548" s="31"/>
      <c r="BN548" s="31"/>
      <c r="BO548" s="31"/>
      <c r="BP548" s="31"/>
      <c r="BQ548" s="31"/>
      <c r="BR548" s="31"/>
      <c r="BS548" s="31"/>
      <c r="BT548" s="31"/>
      <c r="BU548" s="31"/>
      <c r="BV548" s="31"/>
      <c r="BW548" s="31"/>
    </row>
    <row r="549" spans="1:75" ht="10.9" hidden="1" customHeight="1">
      <c r="A549" s="1089"/>
      <c r="B549" s="1090"/>
      <c r="C549" s="1099"/>
      <c r="D549" s="1132"/>
      <c r="E549" s="1091"/>
      <c r="F549" s="1100"/>
      <c r="G549" s="1132"/>
      <c r="H549" s="1091"/>
      <c r="I549" s="1100"/>
      <c r="J549" s="1132"/>
      <c r="K549" s="1091"/>
      <c r="L549" s="1100"/>
    </row>
    <row r="550" spans="1:75" ht="18" hidden="1" customHeight="1">
      <c r="A550" s="1086" t="s">
        <v>335</v>
      </c>
      <c r="B550" s="1087"/>
      <c r="C550" s="1101"/>
      <c r="D550" s="1133"/>
      <c r="E550" s="1088"/>
      <c r="F550" s="1102">
        <f>+'Schedule I MH'!F894</f>
        <v>0</v>
      </c>
      <c r="G550" s="1133"/>
      <c r="H550" s="1088"/>
      <c r="I550" s="1102">
        <f>+'Schedule I MH'!K894</f>
        <v>0</v>
      </c>
      <c r="J550" s="1133"/>
      <c r="K550" s="1088"/>
      <c r="L550" s="1102">
        <f>+'Schedule I MH'!P894</f>
        <v>0</v>
      </c>
    </row>
    <row r="551" spans="1:75" ht="5.45" hidden="1" customHeight="1">
      <c r="A551" s="1078"/>
      <c r="B551" s="1079"/>
      <c r="C551" s="1103"/>
      <c r="D551" s="1134"/>
      <c r="E551" s="1080"/>
      <c r="F551" s="1094"/>
      <c r="G551" s="1134"/>
      <c r="H551" s="1080"/>
      <c r="I551" s="1094"/>
      <c r="J551" s="1134"/>
      <c r="K551" s="1080"/>
      <c r="L551" s="1094"/>
    </row>
    <row r="552" spans="1:75" ht="18" hidden="1" customHeight="1">
      <c r="A552" s="1086" t="s">
        <v>343</v>
      </c>
      <c r="B552" s="1087"/>
      <c r="C552" s="1101"/>
      <c r="D552" s="1133"/>
      <c r="E552" s="1088"/>
      <c r="F552" s="1102">
        <f>+IF(F548&lt;F550,F548,F550)</f>
        <v>0</v>
      </c>
      <c r="G552" s="1133"/>
      <c r="H552" s="1088"/>
      <c r="I552" s="1102">
        <f>+IF(I548&lt;I550,I548,I550)</f>
        <v>0</v>
      </c>
      <c r="J552" s="1133"/>
      <c r="K552" s="1088"/>
      <c r="L552" s="1102">
        <f>+IF(L548&lt;L550,L548,L550)</f>
        <v>0</v>
      </c>
    </row>
    <row r="553" spans="1:75" ht="5.45" hidden="1" customHeight="1">
      <c r="A553" s="1078"/>
      <c r="B553" s="1079"/>
      <c r="C553" s="1103"/>
      <c r="D553" s="1134"/>
      <c r="E553" s="1080"/>
      <c r="F553" s="1094"/>
      <c r="G553" s="1134"/>
      <c r="H553" s="1080"/>
      <c r="I553" s="1094"/>
      <c r="J553" s="1134"/>
      <c r="K553" s="1080"/>
      <c r="L553" s="1094"/>
    </row>
    <row r="554" spans="1:75" ht="18" hidden="1" customHeight="1">
      <c r="A554" s="1086" t="s">
        <v>336</v>
      </c>
      <c r="B554" s="1087"/>
      <c r="C554" s="1101"/>
      <c r="D554" s="1133"/>
      <c r="E554" s="1088"/>
      <c r="F554" s="1163">
        <f>+F509+F507</f>
        <v>0</v>
      </c>
      <c r="G554" s="1133"/>
      <c r="H554" s="1088"/>
      <c r="I554" s="1163">
        <f>+I509+I507</f>
        <v>0</v>
      </c>
      <c r="J554" s="1133"/>
      <c r="K554" s="1088"/>
      <c r="L554" s="1163">
        <f>+L509+L507</f>
        <v>0</v>
      </c>
    </row>
    <row r="555" spans="1:75" ht="18" hidden="1" customHeight="1">
      <c r="A555" s="1078"/>
      <c r="B555" s="1079"/>
      <c r="C555" s="1103"/>
      <c r="D555" s="1134"/>
      <c r="E555" s="1080"/>
      <c r="F555" s="1094"/>
      <c r="G555" s="1134"/>
      <c r="H555" s="1080"/>
      <c r="I555" s="1094"/>
      <c r="J555" s="1134"/>
      <c r="K555" s="1080"/>
      <c r="L555" s="1094"/>
    </row>
    <row r="556" spans="1:75" s="18" customFormat="1" ht="18" hidden="1" customHeight="1" thickBot="1">
      <c r="A556" s="1081" t="s">
        <v>337</v>
      </c>
      <c r="B556" s="1082"/>
      <c r="C556" s="1104"/>
      <c r="D556" s="1135"/>
      <c r="E556" s="1083"/>
      <c r="F556" s="1105">
        <f>+F552-F554</f>
        <v>0</v>
      </c>
      <c r="G556" s="1135"/>
      <c r="H556" s="1083"/>
      <c r="I556" s="1105">
        <f>+I552-I554</f>
        <v>0</v>
      </c>
      <c r="J556" s="1135"/>
      <c r="K556" s="1083"/>
      <c r="L556" s="1105">
        <f>+L552-L554</f>
        <v>0</v>
      </c>
      <c r="M556" s="31"/>
      <c r="N556" s="31"/>
      <c r="O556" s="31"/>
      <c r="P556" s="31"/>
      <c r="Q556" s="31"/>
      <c r="R556" s="31"/>
      <c r="S556" s="31"/>
      <c r="T556" s="31"/>
      <c r="U556" s="31"/>
      <c r="V556" s="31"/>
      <c r="W556" s="31"/>
      <c r="X556" s="31"/>
      <c r="Y556" s="31"/>
      <c r="Z556" s="31"/>
      <c r="AA556" s="31"/>
      <c r="AB556" s="31"/>
      <c r="AC556" s="31"/>
      <c r="AD556" s="31"/>
      <c r="AE556" s="31"/>
      <c r="AF556" s="31"/>
      <c r="AG556" s="31"/>
      <c r="AH556" s="31"/>
      <c r="AI556" s="31"/>
      <c r="AJ556" s="31"/>
      <c r="AK556" s="31"/>
      <c r="AL556" s="31"/>
      <c r="AM556" s="31"/>
      <c r="AN556" s="31"/>
      <c r="AO556" s="31"/>
      <c r="AP556" s="31"/>
      <c r="AQ556" s="31"/>
      <c r="AR556" s="31"/>
      <c r="AS556" s="31"/>
      <c r="AT556" s="31"/>
      <c r="AU556" s="31"/>
      <c r="AV556" s="31"/>
      <c r="AW556" s="31"/>
      <c r="AX556" s="31"/>
      <c r="AY556" s="31"/>
      <c r="AZ556" s="31"/>
      <c r="BA556" s="31"/>
      <c r="BB556" s="31"/>
      <c r="BC556" s="31"/>
      <c r="BD556" s="31"/>
      <c r="BE556" s="31"/>
      <c r="BF556" s="31"/>
      <c r="BG556" s="31"/>
      <c r="BH556" s="31"/>
      <c r="BI556" s="31"/>
      <c r="BJ556" s="31"/>
      <c r="BK556" s="31"/>
      <c r="BL556" s="31"/>
      <c r="BM556" s="31"/>
      <c r="BN556" s="31"/>
      <c r="BO556" s="31"/>
      <c r="BP556" s="31"/>
      <c r="BQ556" s="31"/>
      <c r="BR556" s="31"/>
      <c r="BS556" s="31"/>
      <c r="BT556" s="31"/>
      <c r="BU556" s="31"/>
      <c r="BV556" s="31"/>
      <c r="BW556" s="31"/>
    </row>
    <row r="557" spans="1:75">
      <c r="A557" s="1085" t="s">
        <v>339</v>
      </c>
      <c r="B557" s="342"/>
      <c r="C557" s="1106"/>
      <c r="D557" s="1128"/>
      <c r="E557" s="342"/>
      <c r="F557" s="1106"/>
    </row>
    <row r="558" spans="1:75">
      <c r="A558" s="1085" t="s">
        <v>401</v>
      </c>
      <c r="B558" s="342"/>
      <c r="C558" s="1106"/>
      <c r="D558" s="1128"/>
      <c r="E558" s="342"/>
      <c r="F558" s="1106"/>
    </row>
    <row r="559" spans="1:75" ht="14.45" customHeight="1">
      <c r="A559" s="52" t="str">
        <f>A42</f>
        <v>Certification of Exclusion and Debarment (Article 8)</v>
      </c>
      <c r="B559" s="342"/>
      <c r="C559" s="1143"/>
      <c r="D559" s="1128"/>
      <c r="E559" s="342"/>
      <c r="F559" s="1106"/>
    </row>
    <row r="560" spans="1:75" ht="94.15" customHeight="1">
      <c r="A560" s="1455" t="s">
        <v>344</v>
      </c>
      <c r="B560" s="1455"/>
      <c r="C560" s="1455"/>
      <c r="D560" s="1128"/>
      <c r="E560" s="342"/>
      <c r="F560" s="1106"/>
    </row>
    <row r="561" spans="1:75">
      <c r="A561" s="1144"/>
      <c r="B561" s="1145"/>
      <c r="C561" s="1146"/>
      <c r="D561" s="1147"/>
      <c r="E561" s="1145"/>
      <c r="F561" s="1148"/>
    </row>
    <row r="562" spans="1:75">
      <c r="A562" s="1149" t="s">
        <v>79</v>
      </c>
      <c r="B562" s="23"/>
      <c r="C562" s="1146"/>
      <c r="D562" s="1150" t="s">
        <v>154</v>
      </c>
      <c r="E562" s="23"/>
      <c r="F562" s="1146"/>
    </row>
    <row r="563" spans="1:75">
      <c r="A563" s="1144"/>
      <c r="B563" s="1145"/>
      <c r="C563" s="1146"/>
      <c r="D563" s="1147"/>
      <c r="E563" s="1145"/>
      <c r="F563" s="1148"/>
    </row>
    <row r="564" spans="1:75">
      <c r="A564" s="1149" t="s">
        <v>80</v>
      </c>
      <c r="B564" s="23"/>
      <c r="C564" s="1146"/>
      <c r="D564" s="1150" t="s">
        <v>81</v>
      </c>
      <c r="E564" s="23"/>
      <c r="F564" s="1146"/>
    </row>
    <row r="565" spans="1:75">
      <c r="A565" s="825" t="s">
        <v>289</v>
      </c>
      <c r="B565" s="97"/>
    </row>
    <row r="566" spans="1:75">
      <c r="A566" s="106" t="s">
        <v>290</v>
      </c>
      <c r="B566" s="97"/>
    </row>
    <row r="568" spans="1:75">
      <c r="A568" s="18" t="s">
        <v>341</v>
      </c>
    </row>
    <row r="569" spans="1:75">
      <c r="A569" s="350" t="s">
        <v>21</v>
      </c>
      <c r="B569" s="1453" t="str">
        <f>+B522</f>
        <v>Contractor Name</v>
      </c>
      <c r="C569" s="1453"/>
      <c r="E569" s="404" t="s">
        <v>90</v>
      </c>
      <c r="F569" s="1119">
        <f>+'Schedule I MH'!H904</f>
        <v>0</v>
      </c>
      <c r="G569" s="1136"/>
      <c r="H569" s="404" t="s">
        <v>90</v>
      </c>
      <c r="I569" s="1119">
        <f>+F569</f>
        <v>0</v>
      </c>
      <c r="K569" s="404" t="s">
        <v>90</v>
      </c>
      <c r="L569" s="1119">
        <f>+I569</f>
        <v>0</v>
      </c>
    </row>
    <row r="570" spans="1:75">
      <c r="A570" s="350" t="s">
        <v>20</v>
      </c>
      <c r="B570" s="432" t="str">
        <f>+B523</f>
        <v>Contract Number</v>
      </c>
      <c r="C570" s="1124"/>
      <c r="E570" s="356" t="s">
        <v>340</v>
      </c>
      <c r="F570" s="1109">
        <f>+'Schedule I MH'!F905</f>
        <v>45108</v>
      </c>
      <c r="H570" s="356" t="s">
        <v>340</v>
      </c>
      <c r="I570" s="1109">
        <f>+F570</f>
        <v>45108</v>
      </c>
      <c r="K570" s="356" t="s">
        <v>340</v>
      </c>
      <c r="L570" s="1109">
        <f>+I570</f>
        <v>45108</v>
      </c>
    </row>
    <row r="571" spans="1:75">
      <c r="B571" s="1107"/>
      <c r="C571" s="1125"/>
      <c r="E571" s="1108" t="s">
        <v>151</v>
      </c>
      <c r="F571" s="412" t="str">
        <f>+'Schedule I MH'!H905</f>
        <v>6/30/2024 FINAL</v>
      </c>
      <c r="H571" s="1108" t="s">
        <v>151</v>
      </c>
      <c r="I571" s="412" t="str">
        <f>+F571</f>
        <v>6/30/2024 FINAL</v>
      </c>
      <c r="K571" s="1108" t="s">
        <v>151</v>
      </c>
      <c r="L571" s="412" t="str">
        <f>+I571</f>
        <v>6/30/2024 FINAL</v>
      </c>
    </row>
    <row r="572" spans="1:75" ht="13.5" thickBot="1">
      <c r="B572" s="342"/>
      <c r="C572" s="1106"/>
      <c r="D572" s="1128"/>
      <c r="E572" s="342"/>
      <c r="F572" s="1106"/>
    </row>
    <row r="573" spans="1:75" ht="14.25" thickTop="1" thickBot="1">
      <c r="B573" s="342"/>
      <c r="C573" s="1106"/>
      <c r="D573" s="1450" t="str">
        <f>+D526</f>
        <v>Program Name 1</v>
      </c>
      <c r="E573" s="1451"/>
      <c r="F573" s="1452"/>
      <c r="G573" s="1450" t="str">
        <f>+G526</f>
        <v>Program Name 2</v>
      </c>
      <c r="H573" s="1451"/>
      <c r="I573" s="1452"/>
      <c r="J573" s="1450" t="str">
        <f>+J526</f>
        <v>Program Name 3</v>
      </c>
      <c r="K573" s="1451"/>
      <c r="L573" s="1452"/>
    </row>
    <row r="574" spans="1:75" ht="39.75" thickTop="1" thickBot="1">
      <c r="A574" s="1110" t="s">
        <v>330</v>
      </c>
      <c r="B574" s="1111" t="s">
        <v>316</v>
      </c>
      <c r="C574" s="1112" t="s">
        <v>329</v>
      </c>
      <c r="D574" s="1129" t="s">
        <v>338</v>
      </c>
      <c r="E574" s="1113" t="s">
        <v>331</v>
      </c>
      <c r="F574" s="1114" t="s">
        <v>332</v>
      </c>
      <c r="G574" s="1129" t="s">
        <v>338</v>
      </c>
      <c r="H574" s="1113" t="s">
        <v>331</v>
      </c>
      <c r="I574" s="1114" t="s">
        <v>332</v>
      </c>
      <c r="J574" s="1129" t="s">
        <v>338</v>
      </c>
      <c r="K574" s="1113" t="s">
        <v>331</v>
      </c>
      <c r="L574" s="1114" t="s">
        <v>332</v>
      </c>
    </row>
    <row r="575" spans="1:75" s="1070" customFormat="1" ht="18" customHeight="1" thickTop="1">
      <c r="A575" s="1115" t="s">
        <v>328</v>
      </c>
      <c r="B575" s="1116" t="s">
        <v>317</v>
      </c>
      <c r="C575" s="1121">
        <v>0.18999999999999995</v>
      </c>
      <c r="D575" s="1137">
        <f>'Schedule II-Redetermination'!D647</f>
        <v>0</v>
      </c>
      <c r="E575" s="1117">
        <f>+D575+E528</f>
        <v>0</v>
      </c>
      <c r="F575" s="1118">
        <f>+E575*C575</f>
        <v>0</v>
      </c>
      <c r="G575" s="1137"/>
      <c r="H575" s="1117">
        <f>+G575+H528</f>
        <v>0</v>
      </c>
      <c r="I575" s="1118">
        <f>+H575*C575</f>
        <v>0</v>
      </c>
      <c r="J575" s="1137"/>
      <c r="K575" s="1117">
        <f>+J575+K528</f>
        <v>0</v>
      </c>
      <c r="L575" s="1118">
        <f>+K575*C575</f>
        <v>0</v>
      </c>
      <c r="M575" s="1151"/>
      <c r="N575" s="1151"/>
      <c r="O575" s="1151"/>
      <c r="P575" s="1151"/>
      <c r="Q575" s="1151"/>
      <c r="R575" s="1151"/>
      <c r="S575" s="1151"/>
      <c r="T575" s="1151"/>
      <c r="U575" s="1151"/>
      <c r="V575" s="1151"/>
      <c r="W575" s="1151"/>
      <c r="X575" s="1151"/>
      <c r="Y575" s="1151"/>
      <c r="Z575" s="1151"/>
      <c r="AA575" s="1151"/>
      <c r="AB575" s="1151"/>
      <c r="AC575" s="1151"/>
      <c r="AD575" s="1151"/>
      <c r="AE575" s="1151"/>
      <c r="AF575" s="1151"/>
      <c r="AG575" s="1151"/>
      <c r="AH575" s="1151"/>
      <c r="AI575" s="1151"/>
      <c r="AJ575" s="1151"/>
      <c r="AK575" s="1151"/>
      <c r="AL575" s="1151"/>
      <c r="AM575" s="1151"/>
      <c r="AN575" s="1151"/>
      <c r="AO575" s="1151"/>
      <c r="AP575" s="1151"/>
      <c r="AQ575" s="1151"/>
      <c r="AR575" s="1151"/>
      <c r="AS575" s="1151"/>
      <c r="AT575" s="1151"/>
      <c r="AU575" s="1151"/>
      <c r="AV575" s="1151"/>
      <c r="AW575" s="1151"/>
      <c r="AX575" s="1151"/>
      <c r="AY575" s="1151"/>
      <c r="AZ575" s="1151"/>
      <c r="BA575" s="1151"/>
      <c r="BB575" s="1151"/>
      <c r="BC575" s="1151"/>
      <c r="BD575" s="1151"/>
      <c r="BE575" s="1151"/>
      <c r="BF575" s="1151"/>
      <c r="BG575" s="1151"/>
      <c r="BH575" s="1151"/>
      <c r="BI575" s="1151"/>
      <c r="BJ575" s="1151"/>
      <c r="BK575" s="1151"/>
      <c r="BL575" s="1151"/>
      <c r="BM575" s="1151"/>
      <c r="BN575" s="1151"/>
      <c r="BO575" s="1151"/>
      <c r="BP575" s="1151"/>
      <c r="BQ575" s="1151"/>
      <c r="BR575" s="1151"/>
      <c r="BS575" s="1151"/>
      <c r="BT575" s="1151"/>
      <c r="BU575" s="1151"/>
      <c r="BV575" s="1151"/>
      <c r="BW575" s="1151"/>
    </row>
    <row r="576" spans="1:75" ht="18" customHeight="1">
      <c r="A576" s="1071"/>
      <c r="B576" s="1097" t="s">
        <v>333</v>
      </c>
      <c r="C576" s="1122">
        <v>0.18999999999999995</v>
      </c>
      <c r="D576" s="1138">
        <f>'Schedule II-Redetermination'!D648</f>
        <v>0</v>
      </c>
      <c r="E576" s="1095">
        <f>+D576+E529</f>
        <v>0</v>
      </c>
      <c r="F576" s="1092">
        <f t="shared" ref="F576" si="135">+E576*C576</f>
        <v>0</v>
      </c>
      <c r="G576" s="1138"/>
      <c r="H576" s="1095">
        <f>+G576+H529</f>
        <v>0</v>
      </c>
      <c r="I576" s="1092">
        <f>+H576*C576</f>
        <v>0</v>
      </c>
      <c r="J576" s="1138"/>
      <c r="K576" s="1095">
        <f>+J576+K529</f>
        <v>0</v>
      </c>
      <c r="L576" s="1092">
        <f>+K576*C576</f>
        <v>0</v>
      </c>
    </row>
    <row r="577" spans="1:12" ht="7.15" customHeight="1">
      <c r="A577" s="1072"/>
      <c r="B577" s="1164"/>
      <c r="C577" s="1123"/>
      <c r="D577" s="1173"/>
      <c r="E577" s="1096"/>
      <c r="F577" s="1094"/>
      <c r="G577" s="1173"/>
      <c r="H577" s="1096"/>
      <c r="I577" s="1094"/>
      <c r="J577" s="1173"/>
      <c r="K577" s="1096"/>
      <c r="L577" s="1094"/>
    </row>
    <row r="578" spans="1:12" ht="18" customHeight="1">
      <c r="A578" s="1158" t="s">
        <v>321</v>
      </c>
      <c r="B578" s="1159" t="s">
        <v>318</v>
      </c>
      <c r="C578" s="1160">
        <v>0.24000000000000021</v>
      </c>
      <c r="D578" s="1138">
        <f>'Schedule II-Redetermination'!D650</f>
        <v>0</v>
      </c>
      <c r="E578" s="1162">
        <f t="shared" ref="E578:E584" si="136">+D578+E531</f>
        <v>0</v>
      </c>
      <c r="F578" s="1163">
        <f t="shared" ref="F578:F584" si="137">+E578*C578</f>
        <v>0</v>
      </c>
      <c r="G578" s="1161"/>
      <c r="H578" s="1162">
        <f t="shared" ref="H578:H584" si="138">+G578+H531</f>
        <v>0</v>
      </c>
      <c r="I578" s="1163">
        <f t="shared" ref="I578:I584" si="139">+H578*C578</f>
        <v>0</v>
      </c>
      <c r="J578" s="1161"/>
      <c r="K578" s="1162">
        <f t="shared" ref="K578:K584" si="140">+J578+K531</f>
        <v>0</v>
      </c>
      <c r="L578" s="1163">
        <f t="shared" ref="L578:L584" si="141">+K578*C578</f>
        <v>0</v>
      </c>
    </row>
    <row r="579" spans="1:12" ht="18" customHeight="1">
      <c r="A579" s="1071"/>
      <c r="B579" s="1097" t="s">
        <v>319</v>
      </c>
      <c r="C579" s="1122">
        <v>0.24000000000000021</v>
      </c>
      <c r="D579" s="1138">
        <f>'Schedule II-Redetermination'!D651</f>
        <v>0</v>
      </c>
      <c r="E579" s="1095">
        <f t="shared" si="136"/>
        <v>0</v>
      </c>
      <c r="F579" s="1092">
        <f t="shared" si="137"/>
        <v>0</v>
      </c>
      <c r="G579" s="1138"/>
      <c r="H579" s="1095">
        <f t="shared" si="138"/>
        <v>0</v>
      </c>
      <c r="I579" s="1092">
        <f t="shared" si="139"/>
        <v>0</v>
      </c>
      <c r="J579" s="1138"/>
      <c r="K579" s="1095">
        <f t="shared" si="140"/>
        <v>0</v>
      </c>
      <c r="L579" s="1092">
        <f t="shared" si="141"/>
        <v>0</v>
      </c>
    </row>
    <row r="580" spans="1:12" ht="18" customHeight="1">
      <c r="A580" s="1071"/>
      <c r="B580" s="1097" t="s">
        <v>320</v>
      </c>
      <c r="C580" s="1122">
        <v>0.24000000000000021</v>
      </c>
      <c r="D580" s="1138">
        <f>'Schedule II-Redetermination'!D652</f>
        <v>0</v>
      </c>
      <c r="E580" s="1095">
        <f t="shared" si="136"/>
        <v>0</v>
      </c>
      <c r="F580" s="1092">
        <f t="shared" si="137"/>
        <v>0</v>
      </c>
      <c r="G580" s="1138"/>
      <c r="H580" s="1095">
        <f t="shared" si="138"/>
        <v>0</v>
      </c>
      <c r="I580" s="1092">
        <f t="shared" si="139"/>
        <v>0</v>
      </c>
      <c r="J580" s="1138"/>
      <c r="K580" s="1095">
        <f t="shared" si="140"/>
        <v>0</v>
      </c>
      <c r="L580" s="1092">
        <f t="shared" si="141"/>
        <v>0</v>
      </c>
    </row>
    <row r="581" spans="1:12" ht="18" customHeight="1">
      <c r="A581" s="1071"/>
      <c r="B581" s="1097" t="s">
        <v>322</v>
      </c>
      <c r="C581" s="1122">
        <v>0.24000000000000021</v>
      </c>
      <c r="D581" s="1138">
        <f>'Schedule II-Redetermination'!D653</f>
        <v>0</v>
      </c>
      <c r="E581" s="1095">
        <f t="shared" si="136"/>
        <v>0</v>
      </c>
      <c r="F581" s="1092">
        <f t="shared" si="137"/>
        <v>0</v>
      </c>
      <c r="G581" s="1138"/>
      <c r="H581" s="1095">
        <f t="shared" si="138"/>
        <v>0</v>
      </c>
      <c r="I581" s="1092">
        <f t="shared" si="139"/>
        <v>0</v>
      </c>
      <c r="J581" s="1138"/>
      <c r="K581" s="1095">
        <f t="shared" si="140"/>
        <v>0</v>
      </c>
      <c r="L581" s="1092">
        <f t="shared" si="141"/>
        <v>0</v>
      </c>
    </row>
    <row r="582" spans="1:12" ht="18" customHeight="1">
      <c r="A582" s="1071"/>
      <c r="B582" s="1097" t="s">
        <v>323</v>
      </c>
      <c r="C582" s="1122">
        <v>0.24000000000000021</v>
      </c>
      <c r="D582" s="1138">
        <f>'Schedule II-Redetermination'!D654</f>
        <v>0</v>
      </c>
      <c r="E582" s="1095">
        <f t="shared" si="136"/>
        <v>0</v>
      </c>
      <c r="F582" s="1092">
        <f t="shared" si="137"/>
        <v>0</v>
      </c>
      <c r="G582" s="1138"/>
      <c r="H582" s="1095">
        <f t="shared" si="138"/>
        <v>0</v>
      </c>
      <c r="I582" s="1092">
        <f t="shared" si="139"/>
        <v>0</v>
      </c>
      <c r="J582" s="1138"/>
      <c r="K582" s="1095">
        <f t="shared" si="140"/>
        <v>0</v>
      </c>
      <c r="L582" s="1092">
        <f t="shared" si="141"/>
        <v>0</v>
      </c>
    </row>
    <row r="583" spans="1:12" ht="18" customHeight="1">
      <c r="A583" s="1071"/>
      <c r="B583" s="1097" t="s">
        <v>324</v>
      </c>
      <c r="C583" s="1122">
        <v>0.24000000000000021</v>
      </c>
      <c r="D583" s="1138">
        <f>'Schedule II-Redetermination'!D655</f>
        <v>0</v>
      </c>
      <c r="E583" s="1095">
        <f t="shared" si="136"/>
        <v>0</v>
      </c>
      <c r="F583" s="1092">
        <f t="shared" si="137"/>
        <v>0</v>
      </c>
      <c r="G583" s="1138"/>
      <c r="H583" s="1095">
        <f t="shared" si="138"/>
        <v>0</v>
      </c>
      <c r="I583" s="1092">
        <f t="shared" si="139"/>
        <v>0</v>
      </c>
      <c r="J583" s="1138"/>
      <c r="K583" s="1095">
        <f t="shared" si="140"/>
        <v>0</v>
      </c>
      <c r="L583" s="1092">
        <f t="shared" si="141"/>
        <v>0</v>
      </c>
    </row>
    <row r="584" spans="1:12" ht="18" customHeight="1">
      <c r="A584" s="1071"/>
      <c r="B584" s="1097" t="s">
        <v>325</v>
      </c>
      <c r="C584" s="1122">
        <v>0.24000000000000021</v>
      </c>
      <c r="D584" s="1138">
        <f>'Schedule II-Redetermination'!D656</f>
        <v>0</v>
      </c>
      <c r="E584" s="1095">
        <f t="shared" si="136"/>
        <v>0</v>
      </c>
      <c r="F584" s="1092">
        <f t="shared" si="137"/>
        <v>0</v>
      </c>
      <c r="G584" s="1138"/>
      <c r="H584" s="1095">
        <f t="shared" si="138"/>
        <v>0</v>
      </c>
      <c r="I584" s="1092">
        <f t="shared" si="139"/>
        <v>0</v>
      </c>
      <c r="J584" s="1138"/>
      <c r="K584" s="1095">
        <f t="shared" si="140"/>
        <v>0</v>
      </c>
      <c r="L584" s="1092">
        <f t="shared" si="141"/>
        <v>0</v>
      </c>
    </row>
    <row r="585" spans="1:12" ht="7.15" customHeight="1">
      <c r="A585" s="1072"/>
      <c r="B585" s="1093"/>
      <c r="C585" s="1123"/>
      <c r="D585" s="1173"/>
      <c r="E585" s="1096"/>
      <c r="F585" s="1094"/>
      <c r="G585" s="1173"/>
      <c r="H585" s="1096"/>
      <c r="I585" s="1094"/>
      <c r="J585" s="1173"/>
      <c r="K585" s="1096"/>
      <c r="L585" s="1094"/>
    </row>
    <row r="586" spans="1:12" ht="18" customHeight="1">
      <c r="A586" s="1158" t="s">
        <v>326</v>
      </c>
      <c r="B586" s="1159" t="s">
        <v>334</v>
      </c>
      <c r="C586" s="1160">
        <v>0.11000000000000032</v>
      </c>
      <c r="D586" s="1138">
        <f>'Schedule II-Redetermination'!D658</f>
        <v>0</v>
      </c>
      <c r="E586" s="1162">
        <f>+D586+E539</f>
        <v>0</v>
      </c>
      <c r="F586" s="1163">
        <f t="shared" ref="F586:F588" si="142">+E586*C586</f>
        <v>0</v>
      </c>
      <c r="G586" s="1161"/>
      <c r="H586" s="1162">
        <f>+G586+H539</f>
        <v>0</v>
      </c>
      <c r="I586" s="1163">
        <f>+H586*C586</f>
        <v>0</v>
      </c>
      <c r="J586" s="1161"/>
      <c r="K586" s="1162">
        <f>+J586+K539</f>
        <v>0</v>
      </c>
      <c r="L586" s="1163">
        <f>+K586*C586</f>
        <v>0</v>
      </c>
    </row>
    <row r="587" spans="1:12" ht="7.15" customHeight="1">
      <c r="A587" s="1072"/>
      <c r="B587" s="1093"/>
      <c r="C587" s="1123"/>
      <c r="D587" s="1173"/>
      <c r="E587" s="1096"/>
      <c r="F587" s="1094"/>
      <c r="G587" s="1173"/>
      <c r="H587" s="1096"/>
      <c r="I587" s="1094"/>
      <c r="J587" s="1173"/>
      <c r="K587" s="1096"/>
      <c r="L587" s="1094"/>
    </row>
    <row r="588" spans="1:12" ht="18" customHeight="1">
      <c r="A588" s="1158" t="s">
        <v>327</v>
      </c>
      <c r="B588" s="1159" t="s">
        <v>327</v>
      </c>
      <c r="C588" s="1160">
        <v>0</v>
      </c>
      <c r="D588" s="1138">
        <f>'Schedule II-Redetermination'!D660</f>
        <v>0</v>
      </c>
      <c r="E588" s="1162">
        <f>+D588+E541</f>
        <v>0</v>
      </c>
      <c r="F588" s="1163">
        <f t="shared" si="142"/>
        <v>0</v>
      </c>
      <c r="G588" s="1161"/>
      <c r="H588" s="1162">
        <f>+G588+H541</f>
        <v>0</v>
      </c>
      <c r="I588" s="1163">
        <f>+H588*C588</f>
        <v>0</v>
      </c>
      <c r="J588" s="1161"/>
      <c r="K588" s="1162">
        <f>+J588+K541</f>
        <v>0</v>
      </c>
      <c r="L588" s="1163">
        <f>+K588*C588</f>
        <v>0</v>
      </c>
    </row>
    <row r="589" spans="1:12" ht="6" customHeight="1">
      <c r="A589" s="1072"/>
      <c r="B589" s="1093"/>
      <c r="C589" s="1123"/>
      <c r="D589" s="1172"/>
      <c r="E589" s="1096"/>
      <c r="F589" s="1094"/>
      <c r="G589" s="1172"/>
      <c r="H589" s="1096"/>
      <c r="I589" s="1094"/>
      <c r="J589" s="1172"/>
      <c r="K589" s="1096"/>
      <c r="L589" s="1094"/>
    </row>
    <row r="590" spans="1:12" ht="18" customHeight="1">
      <c r="A590" s="1165" t="s">
        <v>397</v>
      </c>
      <c r="B590" s="1166" t="s">
        <v>399</v>
      </c>
      <c r="C590" s="1160">
        <v>0.24000000000000021</v>
      </c>
      <c r="D590" s="1138">
        <f>'Schedule II-Redetermination'!D662</f>
        <v>0</v>
      </c>
      <c r="E590" s="1162">
        <f>+D590+E543</f>
        <v>0</v>
      </c>
      <c r="F590" s="1163">
        <f t="shared" ref="F590:F591" si="143">+E590*C590</f>
        <v>0</v>
      </c>
      <c r="G590" s="1161"/>
      <c r="H590" s="1162">
        <f>+G590+H543</f>
        <v>0</v>
      </c>
      <c r="I590" s="1163">
        <f>+H590*C590</f>
        <v>0</v>
      </c>
      <c r="J590" s="1161"/>
      <c r="K590" s="1162">
        <f>+J590+K543</f>
        <v>0</v>
      </c>
      <c r="L590" s="1163">
        <f>+K590*C590</f>
        <v>0</v>
      </c>
    </row>
    <row r="591" spans="1:12" ht="18" customHeight="1">
      <c r="A591" s="1072"/>
      <c r="B591" s="1093" t="s">
        <v>398</v>
      </c>
      <c r="C591" s="1122">
        <v>0.24000000000000021</v>
      </c>
      <c r="D591" s="1138">
        <f>'Schedule II-Redetermination'!D663</f>
        <v>0</v>
      </c>
      <c r="E591" s="1162">
        <f>+D591+E544</f>
        <v>0</v>
      </c>
      <c r="F591" s="1163">
        <f t="shared" si="143"/>
        <v>0</v>
      </c>
      <c r="G591" s="1138"/>
      <c r="H591" s="1162">
        <f>+G591+H544</f>
        <v>0</v>
      </c>
      <c r="I591" s="1163">
        <f>+H591*C591</f>
        <v>0</v>
      </c>
      <c r="J591" s="1138"/>
      <c r="K591" s="1162">
        <f>+J591+K544</f>
        <v>0</v>
      </c>
      <c r="L591" s="1163">
        <f>+K591*C591</f>
        <v>0</v>
      </c>
    </row>
    <row r="592" spans="1:12" ht="8.4499999999999993" customHeight="1">
      <c r="A592" s="1072"/>
      <c r="B592" s="1093"/>
      <c r="C592" s="1123"/>
      <c r="D592" s="1130"/>
      <c r="E592" s="1096"/>
      <c r="F592" s="1157"/>
      <c r="G592" s="1130"/>
      <c r="H592" s="1096"/>
      <c r="I592" s="1157"/>
      <c r="J592" s="1130"/>
      <c r="K592" s="1096"/>
      <c r="L592" s="1157"/>
    </row>
    <row r="593" spans="1:75" ht="18" customHeight="1">
      <c r="A593" s="1167" t="s">
        <v>400</v>
      </c>
      <c r="B593" s="1166"/>
      <c r="C593" s="1168"/>
      <c r="D593" s="1169"/>
      <c r="E593" s="1170"/>
      <c r="F593" s="1171"/>
      <c r="G593" s="1169"/>
      <c r="H593" s="1170"/>
      <c r="I593" s="1171"/>
      <c r="J593" s="1169"/>
      <c r="K593" s="1170"/>
      <c r="L593" s="1171"/>
    </row>
    <row r="594" spans="1:75" ht="8.4499999999999993" customHeight="1">
      <c r="A594" s="1072"/>
      <c r="B594" s="1093"/>
      <c r="C594" s="1123"/>
      <c r="D594" s="1130"/>
      <c r="E594" s="1096"/>
      <c r="F594" s="1094"/>
      <c r="G594" s="1130"/>
      <c r="H594" s="1096"/>
      <c r="I594" s="1094"/>
      <c r="J594" s="1130"/>
      <c r="K594" s="1096"/>
      <c r="L594" s="1094"/>
    </row>
    <row r="595" spans="1:75" s="18" customFormat="1" ht="18" customHeight="1" thickBot="1">
      <c r="A595" s="1074" t="s">
        <v>342</v>
      </c>
      <c r="B595" s="1075"/>
      <c r="C595" s="1076"/>
      <c r="D595" s="1131"/>
      <c r="E595" s="1077"/>
      <c r="F595" s="1098">
        <f>SUM(F575:F594)</f>
        <v>0</v>
      </c>
      <c r="G595" s="1131"/>
      <c r="H595" s="1077"/>
      <c r="I595" s="1098">
        <f>SUM(I575:I594)</f>
        <v>0</v>
      </c>
      <c r="J595" s="1131"/>
      <c r="K595" s="1077"/>
      <c r="L595" s="1098">
        <f>SUM(L575:L594)</f>
        <v>0</v>
      </c>
      <c r="M595" s="31"/>
      <c r="N595" s="31"/>
      <c r="O595" s="31"/>
      <c r="P595" s="31"/>
      <c r="Q595" s="31"/>
      <c r="R595" s="31"/>
      <c r="S595" s="31"/>
      <c r="T595" s="31"/>
      <c r="U595" s="31"/>
      <c r="V595" s="31"/>
      <c r="W595" s="31"/>
      <c r="X595" s="31"/>
      <c r="Y595" s="31"/>
      <c r="Z595" s="31"/>
      <c r="AA595" s="31"/>
      <c r="AB595" s="31"/>
      <c r="AC595" s="31"/>
      <c r="AD595" s="31"/>
      <c r="AE595" s="31"/>
      <c r="AF595" s="31"/>
      <c r="AG595" s="31"/>
      <c r="AH595" s="31"/>
      <c r="AI595" s="31"/>
      <c r="AJ595" s="31"/>
      <c r="AK595" s="31"/>
      <c r="AL595" s="31"/>
      <c r="AM595" s="31"/>
      <c r="AN595" s="31"/>
      <c r="AO595" s="31"/>
      <c r="AP595" s="31"/>
      <c r="AQ595" s="31"/>
      <c r="AR595" s="31"/>
      <c r="AS595" s="31"/>
      <c r="AT595" s="31"/>
      <c r="AU595" s="31"/>
      <c r="AV595" s="31"/>
      <c r="AW595" s="31"/>
      <c r="AX595" s="31"/>
      <c r="AY595" s="31"/>
      <c r="AZ595" s="31"/>
      <c r="BA595" s="31"/>
      <c r="BB595" s="31"/>
      <c r="BC595" s="31"/>
      <c r="BD595" s="31"/>
      <c r="BE595" s="31"/>
      <c r="BF595" s="31"/>
      <c r="BG595" s="31"/>
      <c r="BH595" s="31"/>
      <c r="BI595" s="31"/>
      <c r="BJ595" s="31"/>
      <c r="BK595" s="31"/>
      <c r="BL595" s="31"/>
      <c r="BM595" s="31"/>
      <c r="BN595" s="31"/>
      <c r="BO595" s="31"/>
      <c r="BP595" s="31"/>
      <c r="BQ595" s="31"/>
      <c r="BR595" s="31"/>
      <c r="BS595" s="31"/>
      <c r="BT595" s="31"/>
      <c r="BU595" s="31"/>
      <c r="BV595" s="31"/>
      <c r="BW595" s="31"/>
    </row>
    <row r="596" spans="1:75" ht="10.9" customHeight="1">
      <c r="A596" s="1089"/>
      <c r="B596" s="1090"/>
      <c r="C596" s="1099"/>
      <c r="D596" s="1132"/>
      <c r="E596" s="1091"/>
      <c r="F596" s="1100"/>
      <c r="G596" s="1132"/>
      <c r="H596" s="1091"/>
      <c r="I596" s="1100"/>
      <c r="J596" s="1132"/>
      <c r="K596" s="1091"/>
      <c r="L596" s="1100"/>
    </row>
    <row r="597" spans="1:75" ht="18" hidden="1" customHeight="1">
      <c r="A597" s="1086" t="s">
        <v>335</v>
      </c>
      <c r="B597" s="1087"/>
      <c r="C597" s="1101"/>
      <c r="D597" s="1133"/>
      <c r="E597" s="1088"/>
      <c r="F597" s="1102">
        <f>+'Schedule I MH'!F969</f>
        <v>0</v>
      </c>
      <c r="G597" s="1133"/>
      <c r="H597" s="1088"/>
      <c r="I597" s="1102">
        <f>+'Schedule I MH'!K969</f>
        <v>0</v>
      </c>
      <c r="J597" s="1133"/>
      <c r="K597" s="1088"/>
      <c r="L597" s="1102">
        <f>+'Schedule I MH'!P969</f>
        <v>0</v>
      </c>
    </row>
    <row r="598" spans="1:75" ht="5.45" hidden="1" customHeight="1">
      <c r="A598" s="1078"/>
      <c r="B598" s="1079"/>
      <c r="C598" s="1103"/>
      <c r="D598" s="1134"/>
      <c r="E598" s="1080"/>
      <c r="F598" s="1094"/>
      <c r="G598" s="1134"/>
      <c r="H598" s="1080"/>
      <c r="I598" s="1094"/>
      <c r="J598" s="1134"/>
      <c r="K598" s="1080"/>
      <c r="L598" s="1094"/>
    </row>
    <row r="599" spans="1:75" ht="18" hidden="1" customHeight="1">
      <c r="A599" s="1086" t="s">
        <v>343</v>
      </c>
      <c r="B599" s="1087"/>
      <c r="C599" s="1101"/>
      <c r="D599" s="1133"/>
      <c r="E599" s="1088"/>
      <c r="F599" s="1102">
        <f>+IF(F595&lt;F597,F595,F597)</f>
        <v>0</v>
      </c>
      <c r="G599" s="1133"/>
      <c r="H599" s="1088"/>
      <c r="I599" s="1102">
        <f>+IF(I595&lt;I597,I595,I597)</f>
        <v>0</v>
      </c>
      <c r="J599" s="1133"/>
      <c r="K599" s="1088"/>
      <c r="L599" s="1102">
        <f>+IF(L595&lt;L597,L595,L597)</f>
        <v>0</v>
      </c>
    </row>
    <row r="600" spans="1:75" ht="5.45" hidden="1" customHeight="1">
      <c r="A600" s="1078"/>
      <c r="B600" s="1079"/>
      <c r="C600" s="1103"/>
      <c r="D600" s="1134"/>
      <c r="E600" s="1080"/>
      <c r="F600" s="1094"/>
      <c r="G600" s="1134"/>
      <c r="H600" s="1080"/>
      <c r="I600" s="1094"/>
      <c r="J600" s="1134"/>
      <c r="K600" s="1080"/>
      <c r="L600" s="1094"/>
    </row>
    <row r="601" spans="1:75" ht="18" hidden="1" customHeight="1">
      <c r="A601" s="1086" t="s">
        <v>336</v>
      </c>
      <c r="B601" s="1087"/>
      <c r="C601" s="1101"/>
      <c r="D601" s="1133"/>
      <c r="E601" s="1088"/>
      <c r="F601" s="1163">
        <f>+F554+F556</f>
        <v>0</v>
      </c>
      <c r="G601" s="1133"/>
      <c r="H601" s="1088"/>
      <c r="I601" s="1163">
        <f>+I554+I556</f>
        <v>0</v>
      </c>
      <c r="J601" s="1133"/>
      <c r="K601" s="1088"/>
      <c r="L601" s="1163">
        <f>+L554+L556</f>
        <v>0</v>
      </c>
    </row>
    <row r="602" spans="1:75" ht="18" hidden="1" customHeight="1">
      <c r="A602" s="1078"/>
      <c r="B602" s="1079"/>
      <c r="C602" s="1103"/>
      <c r="D602" s="1134"/>
      <c r="E602" s="1080"/>
      <c r="F602" s="1094"/>
      <c r="G602" s="1134"/>
      <c r="H602" s="1080"/>
      <c r="I602" s="1094"/>
      <c r="J602" s="1134"/>
      <c r="K602" s="1080"/>
      <c r="L602" s="1094"/>
    </row>
    <row r="603" spans="1:75" s="18" customFormat="1" ht="18" hidden="1" customHeight="1" thickBot="1">
      <c r="A603" s="1081" t="s">
        <v>337</v>
      </c>
      <c r="B603" s="1082"/>
      <c r="C603" s="1104"/>
      <c r="D603" s="1135"/>
      <c r="E603" s="1083"/>
      <c r="F603" s="1105">
        <f>+F599-F601</f>
        <v>0</v>
      </c>
      <c r="G603" s="1135"/>
      <c r="H603" s="1083"/>
      <c r="I603" s="1105">
        <f>+I599-I601</f>
        <v>0</v>
      </c>
      <c r="J603" s="1135"/>
      <c r="K603" s="1083"/>
      <c r="L603" s="1105">
        <f>+L599-L601</f>
        <v>0</v>
      </c>
      <c r="M603" s="31"/>
      <c r="N603" s="31"/>
      <c r="O603" s="31"/>
      <c r="P603" s="31"/>
      <c r="Q603" s="31"/>
      <c r="R603" s="31"/>
      <c r="S603" s="31"/>
      <c r="T603" s="31"/>
      <c r="U603" s="31"/>
      <c r="V603" s="31"/>
      <c r="W603" s="31"/>
      <c r="X603" s="31"/>
      <c r="Y603" s="31"/>
      <c r="Z603" s="31"/>
      <c r="AA603" s="31"/>
      <c r="AB603" s="31"/>
      <c r="AC603" s="31"/>
      <c r="AD603" s="31"/>
      <c r="AE603" s="31"/>
      <c r="AF603" s="31"/>
      <c r="AG603" s="31"/>
      <c r="AH603" s="31"/>
      <c r="AI603" s="31"/>
      <c r="AJ603" s="31"/>
      <c r="AK603" s="31"/>
      <c r="AL603" s="31"/>
      <c r="AM603" s="31"/>
      <c r="AN603" s="31"/>
      <c r="AO603" s="31"/>
      <c r="AP603" s="31"/>
      <c r="AQ603" s="31"/>
      <c r="AR603" s="31"/>
      <c r="AS603" s="31"/>
      <c r="AT603" s="31"/>
      <c r="AU603" s="31"/>
      <c r="AV603" s="31"/>
      <c r="AW603" s="31"/>
      <c r="AX603" s="31"/>
      <c r="AY603" s="31"/>
      <c r="AZ603" s="31"/>
      <c r="BA603" s="31"/>
      <c r="BB603" s="31"/>
      <c r="BC603" s="31"/>
      <c r="BD603" s="31"/>
      <c r="BE603" s="31"/>
      <c r="BF603" s="31"/>
      <c r="BG603" s="31"/>
      <c r="BH603" s="31"/>
      <c r="BI603" s="31"/>
      <c r="BJ603" s="31"/>
      <c r="BK603" s="31"/>
      <c r="BL603" s="31"/>
      <c r="BM603" s="31"/>
      <c r="BN603" s="31"/>
      <c r="BO603" s="31"/>
      <c r="BP603" s="31"/>
      <c r="BQ603" s="31"/>
      <c r="BR603" s="31"/>
      <c r="BS603" s="31"/>
      <c r="BT603" s="31"/>
      <c r="BU603" s="31"/>
      <c r="BV603" s="31"/>
      <c r="BW603" s="31"/>
    </row>
    <row r="604" spans="1:75">
      <c r="A604" s="1085" t="s">
        <v>339</v>
      </c>
      <c r="B604" s="342"/>
      <c r="C604" s="1106"/>
      <c r="D604" s="1128"/>
      <c r="E604" s="342"/>
      <c r="F604" s="1106"/>
    </row>
    <row r="605" spans="1:75">
      <c r="A605" s="1085" t="s">
        <v>401</v>
      </c>
      <c r="B605" s="342"/>
      <c r="C605" s="1106"/>
      <c r="D605" s="1128"/>
      <c r="E605" s="342"/>
      <c r="F605" s="1106"/>
    </row>
    <row r="606" spans="1:75" ht="14.45" customHeight="1">
      <c r="A606" s="52" t="str">
        <f>A42</f>
        <v>Certification of Exclusion and Debarment (Article 8)</v>
      </c>
      <c r="B606" s="342"/>
      <c r="C606" s="1143"/>
      <c r="D606" s="1128"/>
      <c r="E606" s="342"/>
      <c r="F606" s="1106"/>
    </row>
    <row r="607" spans="1:75" ht="94.15" customHeight="1">
      <c r="A607" s="1455" t="s">
        <v>344</v>
      </c>
      <c r="B607" s="1455"/>
      <c r="C607" s="1455"/>
      <c r="D607" s="1128"/>
      <c r="E607" s="342"/>
      <c r="F607" s="1106"/>
    </row>
    <row r="608" spans="1:75">
      <c r="A608" s="1144"/>
      <c r="B608" s="1145"/>
      <c r="C608" s="1146"/>
      <c r="D608" s="1147"/>
      <c r="E608" s="1145"/>
      <c r="F608" s="1148"/>
    </row>
    <row r="609" spans="1:75">
      <c r="A609" s="1149" t="s">
        <v>79</v>
      </c>
      <c r="B609" s="23"/>
      <c r="C609" s="1146"/>
      <c r="D609" s="1150" t="s">
        <v>154</v>
      </c>
      <c r="E609" s="23"/>
      <c r="F609" s="1146"/>
    </row>
    <row r="610" spans="1:75">
      <c r="A610" s="1144"/>
      <c r="B610" s="1145"/>
      <c r="C610" s="1146"/>
      <c r="D610" s="1147"/>
      <c r="E610" s="1145"/>
      <c r="F610" s="1148"/>
    </row>
    <row r="611" spans="1:75">
      <c r="A611" s="1149" t="s">
        <v>80</v>
      </c>
      <c r="B611" s="23"/>
      <c r="C611" s="1146"/>
      <c r="D611" s="1150" t="s">
        <v>81</v>
      </c>
      <c r="E611" s="23"/>
      <c r="F611" s="1146"/>
    </row>
    <row r="612" spans="1:75">
      <c r="A612" s="825" t="s">
        <v>289</v>
      </c>
      <c r="B612" s="97"/>
    </row>
    <row r="613" spans="1:75">
      <c r="A613" s="106" t="s">
        <v>290</v>
      </c>
      <c r="B613" s="97"/>
    </row>
    <row r="615" spans="1:75">
      <c r="A615" s="18" t="s">
        <v>341</v>
      </c>
    </row>
    <row r="616" spans="1:75">
      <c r="A616" s="350" t="s">
        <v>21</v>
      </c>
      <c r="B616" s="1453" t="str">
        <f>+B569</f>
        <v>Contractor Name</v>
      </c>
      <c r="C616" s="1453"/>
      <c r="E616" s="404" t="s">
        <v>90</v>
      </c>
      <c r="F616" s="1152"/>
      <c r="G616" s="1136"/>
      <c r="H616" s="404" t="s">
        <v>90</v>
      </c>
      <c r="I616" s="1119"/>
      <c r="K616" s="404" t="s">
        <v>90</v>
      </c>
      <c r="L616" s="1119"/>
    </row>
    <row r="617" spans="1:75">
      <c r="A617" s="350" t="s">
        <v>20</v>
      </c>
      <c r="B617" s="432" t="str">
        <f>+B570</f>
        <v>Contract Number</v>
      </c>
      <c r="C617" s="1124"/>
      <c r="E617" s="356" t="s">
        <v>340</v>
      </c>
      <c r="F617" s="1109">
        <f>+F570</f>
        <v>45108</v>
      </c>
      <c r="H617" s="356" t="s">
        <v>340</v>
      </c>
      <c r="I617" s="1109">
        <f>+F617</f>
        <v>45108</v>
      </c>
      <c r="K617" s="356" t="s">
        <v>340</v>
      </c>
      <c r="L617" s="1109">
        <f>+I617</f>
        <v>45108</v>
      </c>
    </row>
    <row r="618" spans="1:75">
      <c r="B618" s="1107"/>
      <c r="C618" s="1125"/>
      <c r="E618" s="1108" t="s">
        <v>151</v>
      </c>
      <c r="F618" s="1156" t="s">
        <v>391</v>
      </c>
      <c r="H618" s="1108" t="s">
        <v>151</v>
      </c>
      <c r="I618" s="412" t="str">
        <f>+F618</f>
        <v>FINAL RECON</v>
      </c>
      <c r="K618" s="1108" t="s">
        <v>151</v>
      </c>
      <c r="L618" s="412" t="str">
        <f>+I618</f>
        <v>FINAL RECON</v>
      </c>
    </row>
    <row r="619" spans="1:75" ht="13.5" thickBot="1">
      <c r="B619" s="342"/>
      <c r="C619" s="1106"/>
      <c r="D619" s="1128"/>
      <c r="E619" s="342"/>
      <c r="F619" s="1106"/>
    </row>
    <row r="620" spans="1:75" ht="14.25" thickTop="1" thickBot="1">
      <c r="B620" s="342"/>
      <c r="C620" s="1106"/>
      <c r="D620" s="1450" t="str">
        <f>+D573</f>
        <v>Program Name 1</v>
      </c>
      <c r="E620" s="1451"/>
      <c r="F620" s="1452"/>
      <c r="G620" s="1450" t="str">
        <f>+G573</f>
        <v>Program Name 2</v>
      </c>
      <c r="H620" s="1451"/>
      <c r="I620" s="1452"/>
      <c r="J620" s="1450" t="str">
        <f>+J573</f>
        <v>Program Name 3</v>
      </c>
      <c r="K620" s="1451"/>
      <c r="L620" s="1452"/>
    </row>
    <row r="621" spans="1:75" ht="39.75" thickTop="1" thickBot="1">
      <c r="A621" s="1110" t="s">
        <v>330</v>
      </c>
      <c r="B621" s="1111" t="s">
        <v>316</v>
      </c>
      <c r="C621" s="1112" t="s">
        <v>329</v>
      </c>
      <c r="D621" s="1153" t="s">
        <v>392</v>
      </c>
      <c r="E621" s="1154" t="s">
        <v>393</v>
      </c>
      <c r="F621" s="1155" t="s">
        <v>332</v>
      </c>
      <c r="G621" s="1153" t="s">
        <v>392</v>
      </c>
      <c r="H621" s="1154" t="s">
        <v>393</v>
      </c>
      <c r="I621" s="1155" t="s">
        <v>332</v>
      </c>
      <c r="J621" s="1153" t="s">
        <v>392</v>
      </c>
      <c r="K621" s="1154" t="s">
        <v>393</v>
      </c>
      <c r="L621" s="1155" t="s">
        <v>332</v>
      </c>
    </row>
    <row r="622" spans="1:75" s="1070" customFormat="1" ht="18" customHeight="1" thickTop="1">
      <c r="A622" s="1115" t="s">
        <v>328</v>
      </c>
      <c r="B622" s="1116" t="s">
        <v>317</v>
      </c>
      <c r="C622" s="1121">
        <v>0.18999999999999995</v>
      </c>
      <c r="D622" s="1137">
        <f>'Schedule II-Redetermination'!D700</f>
        <v>0</v>
      </c>
      <c r="E622" s="1117">
        <f>+D622+E575</f>
        <v>0</v>
      </c>
      <c r="F622" s="1118">
        <f>+E622*C622</f>
        <v>0</v>
      </c>
      <c r="G622" s="1137"/>
      <c r="H622" s="1117">
        <f>+G622+H575</f>
        <v>0</v>
      </c>
      <c r="I622" s="1118">
        <f>+H622*C622</f>
        <v>0</v>
      </c>
      <c r="J622" s="1137"/>
      <c r="K622" s="1117">
        <f>+J622+K575</f>
        <v>0</v>
      </c>
      <c r="L622" s="1118">
        <f>+K622*C622</f>
        <v>0</v>
      </c>
      <c r="M622" s="1151"/>
      <c r="N622" s="1151"/>
      <c r="O622" s="1151"/>
      <c r="P622" s="1151"/>
      <c r="Q622" s="1151"/>
      <c r="R622" s="1151"/>
      <c r="S622" s="1151"/>
      <c r="T622" s="1151"/>
      <c r="U622" s="1151"/>
      <c r="V622" s="1151"/>
      <c r="W622" s="1151"/>
      <c r="X622" s="1151"/>
      <c r="Y622" s="1151"/>
      <c r="Z622" s="1151"/>
      <c r="AA622" s="1151"/>
      <c r="AB622" s="1151"/>
      <c r="AC622" s="1151"/>
      <c r="AD622" s="1151"/>
      <c r="AE622" s="1151"/>
      <c r="AF622" s="1151"/>
      <c r="AG622" s="1151"/>
      <c r="AH622" s="1151"/>
      <c r="AI622" s="1151"/>
      <c r="AJ622" s="1151"/>
      <c r="AK622" s="1151"/>
      <c r="AL622" s="1151"/>
      <c r="AM622" s="1151"/>
      <c r="AN622" s="1151"/>
      <c r="AO622" s="1151"/>
      <c r="AP622" s="1151"/>
      <c r="AQ622" s="1151"/>
      <c r="AR622" s="1151"/>
      <c r="AS622" s="1151"/>
      <c r="AT622" s="1151"/>
      <c r="AU622" s="1151"/>
      <c r="AV622" s="1151"/>
      <c r="AW622" s="1151"/>
      <c r="AX622" s="1151"/>
      <c r="AY622" s="1151"/>
      <c r="AZ622" s="1151"/>
      <c r="BA622" s="1151"/>
      <c r="BB622" s="1151"/>
      <c r="BC622" s="1151"/>
      <c r="BD622" s="1151"/>
      <c r="BE622" s="1151"/>
      <c r="BF622" s="1151"/>
      <c r="BG622" s="1151"/>
      <c r="BH622" s="1151"/>
      <c r="BI622" s="1151"/>
      <c r="BJ622" s="1151"/>
      <c r="BK622" s="1151"/>
      <c r="BL622" s="1151"/>
      <c r="BM622" s="1151"/>
      <c r="BN622" s="1151"/>
      <c r="BO622" s="1151"/>
      <c r="BP622" s="1151"/>
      <c r="BQ622" s="1151"/>
      <c r="BR622" s="1151"/>
      <c r="BS622" s="1151"/>
      <c r="BT622" s="1151"/>
      <c r="BU622" s="1151"/>
      <c r="BV622" s="1151"/>
      <c r="BW622" s="1151"/>
    </row>
    <row r="623" spans="1:75" ht="18" customHeight="1">
      <c r="A623" s="1071"/>
      <c r="B623" s="1097" t="s">
        <v>333</v>
      </c>
      <c r="C623" s="1122">
        <v>0.18999999999999995</v>
      </c>
      <c r="D623" s="1138">
        <f>'Schedule II-Redetermination'!D701</f>
        <v>0</v>
      </c>
      <c r="E623" s="1095">
        <f>+D623+E576</f>
        <v>0</v>
      </c>
      <c r="F623" s="1092">
        <f t="shared" ref="F623" si="144">+E623*C623</f>
        <v>0</v>
      </c>
      <c r="G623" s="1138"/>
      <c r="H623" s="1095">
        <f>+G623+H576</f>
        <v>0</v>
      </c>
      <c r="I623" s="1092">
        <f>+H623*C623</f>
        <v>0</v>
      </c>
      <c r="J623" s="1138"/>
      <c r="K623" s="1095">
        <f>+J623+K576</f>
        <v>0</v>
      </c>
      <c r="L623" s="1092">
        <f>+K623*C623</f>
        <v>0</v>
      </c>
    </row>
    <row r="624" spans="1:75" ht="7.15" customHeight="1">
      <c r="A624" s="1072"/>
      <c r="B624" s="1164"/>
      <c r="C624" s="1123"/>
      <c r="D624" s="1173"/>
      <c r="E624" s="1096"/>
      <c r="F624" s="1094"/>
      <c r="G624" s="1173"/>
      <c r="H624" s="1096"/>
      <c r="I624" s="1094"/>
      <c r="J624" s="1173"/>
      <c r="K624" s="1096"/>
      <c r="L624" s="1094"/>
    </row>
    <row r="625" spans="1:12" ht="18" customHeight="1">
      <c r="A625" s="1158" t="s">
        <v>321</v>
      </c>
      <c r="B625" s="1159" t="s">
        <v>318</v>
      </c>
      <c r="C625" s="1160">
        <v>0.24000000000000021</v>
      </c>
      <c r="D625" s="1138">
        <f>'Schedule II-Redetermination'!D703</f>
        <v>0</v>
      </c>
      <c r="E625" s="1162">
        <f t="shared" ref="E625:E631" si="145">+D625+E578</f>
        <v>0</v>
      </c>
      <c r="F625" s="1163">
        <f t="shared" ref="F625:F631" si="146">+E625*C625</f>
        <v>0</v>
      </c>
      <c r="G625" s="1161"/>
      <c r="H625" s="1162">
        <f t="shared" ref="H625:H631" si="147">+G625+H578</f>
        <v>0</v>
      </c>
      <c r="I625" s="1163">
        <f t="shared" ref="I625:I631" si="148">+H625*C625</f>
        <v>0</v>
      </c>
      <c r="J625" s="1161"/>
      <c r="K625" s="1162">
        <f t="shared" ref="K625:K631" si="149">+J625+K578</f>
        <v>0</v>
      </c>
      <c r="L625" s="1163">
        <f t="shared" ref="L625:L631" si="150">+K625*C625</f>
        <v>0</v>
      </c>
    </row>
    <row r="626" spans="1:12" ht="18" customHeight="1">
      <c r="A626" s="1071"/>
      <c r="B626" s="1097" t="s">
        <v>319</v>
      </c>
      <c r="C626" s="1122">
        <v>0.24000000000000021</v>
      </c>
      <c r="D626" s="1138">
        <f>'Schedule II-Redetermination'!D704</f>
        <v>0</v>
      </c>
      <c r="E626" s="1095">
        <f t="shared" si="145"/>
        <v>0</v>
      </c>
      <c r="F626" s="1092">
        <f t="shared" si="146"/>
        <v>0</v>
      </c>
      <c r="G626" s="1138"/>
      <c r="H626" s="1095">
        <f t="shared" si="147"/>
        <v>0</v>
      </c>
      <c r="I626" s="1092">
        <f t="shared" si="148"/>
        <v>0</v>
      </c>
      <c r="J626" s="1138"/>
      <c r="K626" s="1095">
        <f t="shared" si="149"/>
        <v>0</v>
      </c>
      <c r="L626" s="1092">
        <f t="shared" si="150"/>
        <v>0</v>
      </c>
    </row>
    <row r="627" spans="1:12" ht="18" customHeight="1">
      <c r="A627" s="1071"/>
      <c r="B627" s="1097" t="s">
        <v>320</v>
      </c>
      <c r="C627" s="1122">
        <v>0.24000000000000021</v>
      </c>
      <c r="D627" s="1138">
        <f>'Schedule II-Redetermination'!D705</f>
        <v>0</v>
      </c>
      <c r="E627" s="1095">
        <f t="shared" si="145"/>
        <v>0</v>
      </c>
      <c r="F627" s="1092">
        <f t="shared" si="146"/>
        <v>0</v>
      </c>
      <c r="G627" s="1138"/>
      <c r="H627" s="1095">
        <f t="shared" si="147"/>
        <v>0</v>
      </c>
      <c r="I627" s="1092">
        <f t="shared" si="148"/>
        <v>0</v>
      </c>
      <c r="J627" s="1138"/>
      <c r="K627" s="1095">
        <f t="shared" si="149"/>
        <v>0</v>
      </c>
      <c r="L627" s="1092">
        <f t="shared" si="150"/>
        <v>0</v>
      </c>
    </row>
    <row r="628" spans="1:12" ht="18" customHeight="1">
      <c r="A628" s="1071"/>
      <c r="B628" s="1097" t="s">
        <v>322</v>
      </c>
      <c r="C628" s="1122">
        <v>0.24000000000000021</v>
      </c>
      <c r="D628" s="1138">
        <f>'Schedule II-Redetermination'!D706</f>
        <v>0</v>
      </c>
      <c r="E628" s="1095">
        <f t="shared" si="145"/>
        <v>0</v>
      </c>
      <c r="F628" s="1092">
        <f t="shared" si="146"/>
        <v>0</v>
      </c>
      <c r="G628" s="1138"/>
      <c r="H628" s="1095">
        <f t="shared" si="147"/>
        <v>0</v>
      </c>
      <c r="I628" s="1092">
        <f t="shared" si="148"/>
        <v>0</v>
      </c>
      <c r="J628" s="1138"/>
      <c r="K628" s="1095">
        <f t="shared" si="149"/>
        <v>0</v>
      </c>
      <c r="L628" s="1092">
        <f t="shared" si="150"/>
        <v>0</v>
      </c>
    </row>
    <row r="629" spans="1:12" ht="18" customHeight="1">
      <c r="A629" s="1071"/>
      <c r="B629" s="1097" t="s">
        <v>323</v>
      </c>
      <c r="C629" s="1122">
        <v>0.24000000000000021</v>
      </c>
      <c r="D629" s="1138">
        <f>'Schedule II-Redetermination'!D707</f>
        <v>0</v>
      </c>
      <c r="E629" s="1095">
        <f t="shared" si="145"/>
        <v>0</v>
      </c>
      <c r="F629" s="1092">
        <f t="shared" si="146"/>
        <v>0</v>
      </c>
      <c r="G629" s="1138"/>
      <c r="H629" s="1095">
        <f t="shared" si="147"/>
        <v>0</v>
      </c>
      <c r="I629" s="1092">
        <f t="shared" si="148"/>
        <v>0</v>
      </c>
      <c r="J629" s="1138"/>
      <c r="K629" s="1095">
        <f t="shared" si="149"/>
        <v>0</v>
      </c>
      <c r="L629" s="1092">
        <f t="shared" si="150"/>
        <v>0</v>
      </c>
    </row>
    <row r="630" spans="1:12" ht="18" customHeight="1">
      <c r="A630" s="1071"/>
      <c r="B630" s="1097" t="s">
        <v>324</v>
      </c>
      <c r="C630" s="1122">
        <v>0.24000000000000021</v>
      </c>
      <c r="D630" s="1138">
        <f>'Schedule II-Redetermination'!D708</f>
        <v>0</v>
      </c>
      <c r="E630" s="1095">
        <f t="shared" si="145"/>
        <v>0</v>
      </c>
      <c r="F630" s="1092">
        <f t="shared" si="146"/>
        <v>0</v>
      </c>
      <c r="G630" s="1138"/>
      <c r="H630" s="1095">
        <f t="shared" si="147"/>
        <v>0</v>
      </c>
      <c r="I630" s="1092">
        <f t="shared" si="148"/>
        <v>0</v>
      </c>
      <c r="J630" s="1138"/>
      <c r="K630" s="1095">
        <f t="shared" si="149"/>
        <v>0</v>
      </c>
      <c r="L630" s="1092">
        <f t="shared" si="150"/>
        <v>0</v>
      </c>
    </row>
    <row r="631" spans="1:12" ht="18" customHeight="1">
      <c r="A631" s="1071"/>
      <c r="B631" s="1097" t="s">
        <v>325</v>
      </c>
      <c r="C631" s="1122">
        <v>0.24000000000000021</v>
      </c>
      <c r="D631" s="1138">
        <f>'Schedule II-Redetermination'!D709</f>
        <v>0</v>
      </c>
      <c r="E631" s="1095">
        <f t="shared" si="145"/>
        <v>0</v>
      </c>
      <c r="F631" s="1092">
        <f t="shared" si="146"/>
        <v>0</v>
      </c>
      <c r="G631" s="1138"/>
      <c r="H631" s="1095">
        <f t="shared" si="147"/>
        <v>0</v>
      </c>
      <c r="I631" s="1092">
        <f t="shared" si="148"/>
        <v>0</v>
      </c>
      <c r="J631" s="1138"/>
      <c r="K631" s="1095">
        <f t="shared" si="149"/>
        <v>0</v>
      </c>
      <c r="L631" s="1092">
        <f t="shared" si="150"/>
        <v>0</v>
      </c>
    </row>
    <row r="632" spans="1:12" ht="7.15" customHeight="1">
      <c r="A632" s="1072"/>
      <c r="B632" s="1093"/>
      <c r="C632" s="1123"/>
      <c r="D632" s="1173"/>
      <c r="E632" s="1096"/>
      <c r="F632" s="1094"/>
      <c r="G632" s="1173"/>
      <c r="H632" s="1096"/>
      <c r="I632" s="1094"/>
      <c r="J632" s="1173"/>
      <c r="K632" s="1096"/>
      <c r="L632" s="1094"/>
    </row>
    <row r="633" spans="1:12" ht="18" customHeight="1">
      <c r="A633" s="1158" t="s">
        <v>326</v>
      </c>
      <c r="B633" s="1159" t="s">
        <v>334</v>
      </c>
      <c r="C633" s="1160">
        <v>0.11000000000000032</v>
      </c>
      <c r="D633" s="1138">
        <f>'Schedule II-Redetermination'!D711</f>
        <v>0</v>
      </c>
      <c r="E633" s="1162">
        <f>+D633+E586</f>
        <v>0</v>
      </c>
      <c r="F633" s="1163">
        <f t="shared" ref="F633:F635" si="151">+E633*C633</f>
        <v>0</v>
      </c>
      <c r="G633" s="1161"/>
      <c r="H633" s="1162">
        <f>+G633+H586</f>
        <v>0</v>
      </c>
      <c r="I633" s="1163">
        <f>+H633*C633</f>
        <v>0</v>
      </c>
      <c r="J633" s="1161"/>
      <c r="K633" s="1162">
        <f>+J633+K586</f>
        <v>0</v>
      </c>
      <c r="L633" s="1163">
        <f>+K633*C633</f>
        <v>0</v>
      </c>
    </row>
    <row r="634" spans="1:12" ht="7.15" customHeight="1">
      <c r="A634" s="1072"/>
      <c r="B634" s="1093"/>
      <c r="C634" s="1123"/>
      <c r="D634" s="1173"/>
      <c r="E634" s="1096"/>
      <c r="F634" s="1094"/>
      <c r="G634" s="1173"/>
      <c r="H634" s="1096"/>
      <c r="I634" s="1094"/>
      <c r="J634" s="1173"/>
      <c r="K634" s="1096"/>
      <c r="L634" s="1094"/>
    </row>
    <row r="635" spans="1:12" ht="18" customHeight="1">
      <c r="A635" s="1158" t="s">
        <v>327</v>
      </c>
      <c r="B635" s="1159" t="s">
        <v>327</v>
      </c>
      <c r="C635" s="1160">
        <v>0</v>
      </c>
      <c r="D635" s="1138">
        <f>'Schedule II-Redetermination'!D713</f>
        <v>0</v>
      </c>
      <c r="E635" s="1162">
        <f>+D635+E588</f>
        <v>0</v>
      </c>
      <c r="F635" s="1163">
        <f t="shared" si="151"/>
        <v>0</v>
      </c>
      <c r="G635" s="1161"/>
      <c r="H635" s="1162">
        <f>+G635+H588</f>
        <v>0</v>
      </c>
      <c r="I635" s="1163">
        <f>+H635*C635</f>
        <v>0</v>
      </c>
      <c r="J635" s="1161"/>
      <c r="K635" s="1162">
        <f>+J635+K588</f>
        <v>0</v>
      </c>
      <c r="L635" s="1163">
        <f>+K635*C635</f>
        <v>0</v>
      </c>
    </row>
    <row r="636" spans="1:12" ht="6" customHeight="1">
      <c r="A636" s="1072"/>
      <c r="B636" s="1093"/>
      <c r="C636" s="1123"/>
      <c r="D636" s="1172"/>
      <c r="E636" s="1096"/>
      <c r="F636" s="1094"/>
      <c r="G636" s="1172"/>
      <c r="H636" s="1096"/>
      <c r="I636" s="1094"/>
      <c r="J636" s="1172"/>
      <c r="K636" s="1096"/>
      <c r="L636" s="1094"/>
    </row>
    <row r="637" spans="1:12" ht="18" customHeight="1">
      <c r="A637" s="1165" t="s">
        <v>397</v>
      </c>
      <c r="B637" s="1166" t="s">
        <v>399</v>
      </c>
      <c r="C637" s="1160">
        <v>0.24000000000000021</v>
      </c>
      <c r="D637" s="1138">
        <f>'Schedule II-Redetermination'!D715</f>
        <v>0</v>
      </c>
      <c r="E637" s="1162">
        <f>+D637+E590</f>
        <v>0</v>
      </c>
      <c r="F637" s="1163">
        <f t="shared" ref="F637:F638" si="152">+E637*C637</f>
        <v>0</v>
      </c>
      <c r="G637" s="1161"/>
      <c r="H637" s="1162">
        <f>+G637+H590</f>
        <v>0</v>
      </c>
      <c r="I637" s="1163">
        <f>+H637*C637</f>
        <v>0</v>
      </c>
      <c r="J637" s="1161"/>
      <c r="K637" s="1162">
        <f>+J637+K590</f>
        <v>0</v>
      </c>
      <c r="L637" s="1163">
        <f>+K637*C637</f>
        <v>0</v>
      </c>
    </row>
    <row r="638" spans="1:12" ht="18" customHeight="1">
      <c r="A638" s="1072"/>
      <c r="B638" s="1093" t="s">
        <v>398</v>
      </c>
      <c r="C638" s="1122">
        <v>0.24000000000000021</v>
      </c>
      <c r="D638" s="1138">
        <f>'Schedule II-Redetermination'!D716</f>
        <v>0</v>
      </c>
      <c r="E638" s="1162">
        <f>+D638+E591</f>
        <v>0</v>
      </c>
      <c r="F638" s="1163">
        <f t="shared" si="152"/>
        <v>0</v>
      </c>
      <c r="G638" s="1138"/>
      <c r="H638" s="1162">
        <f>+G638+H591</f>
        <v>0</v>
      </c>
      <c r="I638" s="1163">
        <f>+H638*C638</f>
        <v>0</v>
      </c>
      <c r="J638" s="1138"/>
      <c r="K638" s="1162">
        <f>+J638+K591</f>
        <v>0</v>
      </c>
      <c r="L638" s="1163">
        <f>+K638*C638</f>
        <v>0</v>
      </c>
    </row>
    <row r="639" spans="1:12" ht="8.4499999999999993" customHeight="1">
      <c r="A639" s="1072"/>
      <c r="B639" s="1093"/>
      <c r="C639" s="1123"/>
      <c r="D639" s="1130"/>
      <c r="E639" s="1096"/>
      <c r="F639" s="1157"/>
      <c r="G639" s="1130"/>
      <c r="H639" s="1096"/>
      <c r="I639" s="1157"/>
      <c r="J639" s="1130"/>
      <c r="K639" s="1096"/>
      <c r="L639" s="1157"/>
    </row>
    <row r="640" spans="1:12" ht="18" customHeight="1">
      <c r="A640" s="1167" t="s">
        <v>400</v>
      </c>
      <c r="B640" s="1166"/>
      <c r="C640" s="1168"/>
      <c r="D640" s="1169"/>
      <c r="E640" s="1170"/>
      <c r="F640" s="1171"/>
      <c r="G640" s="1169"/>
      <c r="H640" s="1170"/>
      <c r="I640" s="1171"/>
      <c r="J640" s="1169"/>
      <c r="K640" s="1170"/>
      <c r="L640" s="1171"/>
    </row>
    <row r="641" spans="1:75" ht="8.4499999999999993" customHeight="1">
      <c r="A641" s="1072"/>
      <c r="B641" s="1093"/>
      <c r="C641" s="1123"/>
      <c r="D641" s="1130"/>
      <c r="E641" s="1096"/>
      <c r="F641" s="1094"/>
      <c r="G641" s="1130"/>
      <c r="H641" s="1096"/>
      <c r="I641" s="1094"/>
      <c r="J641" s="1130"/>
      <c r="K641" s="1096"/>
      <c r="L641" s="1094"/>
    </row>
    <row r="642" spans="1:75" s="18" customFormat="1" ht="18" customHeight="1" thickBot="1">
      <c r="A642" s="1074" t="s">
        <v>342</v>
      </c>
      <c r="B642" s="1075"/>
      <c r="C642" s="1076"/>
      <c r="D642" s="1131"/>
      <c r="E642" s="1077"/>
      <c r="F642" s="1098">
        <f>SUM(F622:F641)</f>
        <v>0</v>
      </c>
      <c r="G642" s="1131"/>
      <c r="H642" s="1077"/>
      <c r="I642" s="1098">
        <f>SUM(I622:I641)</f>
        <v>0</v>
      </c>
      <c r="J642" s="1131"/>
      <c r="K642" s="1077"/>
      <c r="L642" s="1098">
        <f>SUM(L622:L641)</f>
        <v>0</v>
      </c>
      <c r="M642" s="31"/>
      <c r="N642" s="31"/>
      <c r="O642" s="31"/>
      <c r="P642" s="31"/>
      <c r="Q642" s="31"/>
      <c r="R642" s="31"/>
      <c r="S642" s="31"/>
      <c r="T642" s="31"/>
      <c r="U642" s="31"/>
      <c r="V642" s="31"/>
      <c r="W642" s="31"/>
      <c r="X642" s="31"/>
      <c r="Y642" s="31"/>
      <c r="Z642" s="31"/>
      <c r="AA642" s="31"/>
      <c r="AB642" s="31"/>
      <c r="AC642" s="31"/>
      <c r="AD642" s="31"/>
      <c r="AE642" s="31"/>
      <c r="AF642" s="31"/>
      <c r="AG642" s="31"/>
      <c r="AH642" s="31"/>
      <c r="AI642" s="31"/>
      <c r="AJ642" s="31"/>
      <c r="AK642" s="31"/>
      <c r="AL642" s="31"/>
      <c r="AM642" s="31"/>
      <c r="AN642" s="31"/>
      <c r="AO642" s="31"/>
      <c r="AP642" s="31"/>
      <c r="AQ642" s="31"/>
      <c r="AR642" s="31"/>
      <c r="AS642" s="31"/>
      <c r="AT642" s="31"/>
      <c r="AU642" s="31"/>
      <c r="AV642" s="31"/>
      <c r="AW642" s="31"/>
      <c r="AX642" s="31"/>
      <c r="AY642" s="31"/>
      <c r="AZ642" s="31"/>
      <c r="BA642" s="31"/>
      <c r="BB642" s="31"/>
      <c r="BC642" s="31"/>
      <c r="BD642" s="31"/>
      <c r="BE642" s="31"/>
      <c r="BF642" s="31"/>
      <c r="BG642" s="31"/>
      <c r="BH642" s="31"/>
      <c r="BI642" s="31"/>
      <c r="BJ642" s="31"/>
      <c r="BK642" s="31"/>
      <c r="BL642" s="31"/>
      <c r="BM642" s="31"/>
      <c r="BN642" s="31"/>
      <c r="BO642" s="31"/>
      <c r="BP642" s="31"/>
      <c r="BQ642" s="31"/>
      <c r="BR642" s="31"/>
      <c r="BS642" s="31"/>
      <c r="BT642" s="31"/>
      <c r="BU642" s="31"/>
      <c r="BV642" s="31"/>
      <c r="BW642" s="31"/>
    </row>
    <row r="643" spans="1:75" ht="10.9" customHeight="1">
      <c r="A643" s="1089"/>
      <c r="B643" s="1090"/>
      <c r="C643" s="1099"/>
      <c r="D643" s="1132"/>
      <c r="E643" s="1091"/>
      <c r="F643" s="1100"/>
      <c r="G643" s="1132"/>
      <c r="H643" s="1091"/>
      <c r="I643" s="1100"/>
      <c r="J643" s="1132"/>
      <c r="K643" s="1091"/>
      <c r="L643" s="1100"/>
    </row>
    <row r="644" spans="1:75" ht="18" hidden="1" customHeight="1">
      <c r="A644" s="1086" t="s">
        <v>395</v>
      </c>
      <c r="B644" s="1087"/>
      <c r="C644" s="1101"/>
      <c r="D644" s="1133"/>
      <c r="E644" s="1088"/>
      <c r="F644" s="1102">
        <f>+'MH-Year End Report'!C47</f>
        <v>0</v>
      </c>
      <c r="G644" s="1133"/>
      <c r="H644" s="1088"/>
      <c r="I644" s="1102">
        <f>+'MH-Year End Report'!U47</f>
        <v>0</v>
      </c>
      <c r="J644" s="1133"/>
      <c r="K644" s="1088"/>
      <c r="L644" s="1102">
        <f>+'MH-Year End Report'!AM47</f>
        <v>0</v>
      </c>
    </row>
    <row r="645" spans="1:75" ht="5.45" hidden="1" customHeight="1">
      <c r="A645" s="1078"/>
      <c r="B645" s="1079"/>
      <c r="C645" s="1103"/>
      <c r="D645" s="1134"/>
      <c r="E645" s="1080"/>
      <c r="F645" s="1094"/>
      <c r="G645" s="1134"/>
      <c r="H645" s="1080"/>
      <c r="I645" s="1094"/>
      <c r="J645" s="1134"/>
      <c r="K645" s="1080"/>
      <c r="L645" s="1094"/>
    </row>
    <row r="646" spans="1:75" ht="18" hidden="1" customHeight="1">
      <c r="A646" s="1086" t="s">
        <v>343</v>
      </c>
      <c r="B646" s="1087"/>
      <c r="C646" s="1101"/>
      <c r="D646" s="1133"/>
      <c r="E646" s="1088"/>
      <c r="F646" s="1102">
        <f>+IF(F642&lt;F644,F642,F644)</f>
        <v>0</v>
      </c>
      <c r="G646" s="1133"/>
      <c r="H646" s="1088"/>
      <c r="I646" s="1102">
        <f>+IF(I642&lt;I644,I642,I644)</f>
        <v>0</v>
      </c>
      <c r="J646" s="1133"/>
      <c r="K646" s="1088"/>
      <c r="L646" s="1102">
        <f>+IF(L642&lt;L644,L642,L644)</f>
        <v>0</v>
      </c>
    </row>
    <row r="647" spans="1:75" ht="5.45" hidden="1" customHeight="1">
      <c r="A647" s="1078"/>
      <c r="B647" s="1079"/>
      <c r="C647" s="1103"/>
      <c r="D647" s="1134"/>
      <c r="E647" s="1080"/>
      <c r="F647" s="1094"/>
      <c r="G647" s="1134"/>
      <c r="H647" s="1080"/>
      <c r="I647" s="1094"/>
      <c r="J647" s="1134"/>
      <c r="K647" s="1080"/>
      <c r="L647" s="1094"/>
    </row>
    <row r="648" spans="1:75" ht="18" hidden="1" customHeight="1">
      <c r="A648" s="1086" t="s">
        <v>336</v>
      </c>
      <c r="B648" s="1087"/>
      <c r="C648" s="1101"/>
      <c r="D648" s="1133"/>
      <c r="E648" s="1088"/>
      <c r="F648" s="1163">
        <f>+F601+F603</f>
        <v>0</v>
      </c>
      <c r="G648" s="1133"/>
      <c r="H648" s="1088"/>
      <c r="I648" s="1163">
        <f>+I601+I603</f>
        <v>0</v>
      </c>
      <c r="J648" s="1133"/>
      <c r="K648" s="1088"/>
      <c r="L648" s="1163">
        <f>+L601+L603</f>
        <v>0</v>
      </c>
    </row>
    <row r="649" spans="1:75" ht="18" hidden="1" customHeight="1">
      <c r="A649" s="1078"/>
      <c r="B649" s="1079"/>
      <c r="C649" s="1103"/>
      <c r="D649" s="1134"/>
      <c r="E649" s="1080"/>
      <c r="F649" s="1094"/>
      <c r="G649" s="1134"/>
      <c r="H649" s="1080"/>
      <c r="I649" s="1094"/>
      <c r="J649" s="1134"/>
      <c r="K649" s="1080"/>
      <c r="L649" s="1094"/>
    </row>
    <row r="650" spans="1:75" s="18" customFormat="1" ht="18" hidden="1" customHeight="1" thickBot="1">
      <c r="A650" s="1081" t="s">
        <v>337</v>
      </c>
      <c r="B650" s="1082"/>
      <c r="C650" s="1104"/>
      <c r="D650" s="1135"/>
      <c r="E650" s="1083"/>
      <c r="F650" s="1105">
        <f>+F646-F648</f>
        <v>0</v>
      </c>
      <c r="G650" s="1135"/>
      <c r="H650" s="1083"/>
      <c r="I650" s="1105">
        <f>+I646-I648</f>
        <v>0</v>
      </c>
      <c r="J650" s="1135"/>
      <c r="K650" s="1083"/>
      <c r="L650" s="1105">
        <f>+L646-L648</f>
        <v>0</v>
      </c>
      <c r="M650" s="31"/>
      <c r="N650" s="31"/>
      <c r="O650" s="31"/>
      <c r="P650" s="31"/>
      <c r="Q650" s="31"/>
      <c r="R650" s="31"/>
      <c r="S650" s="31"/>
      <c r="T650" s="31"/>
      <c r="U650" s="31"/>
      <c r="V650" s="31"/>
      <c r="W650" s="31"/>
      <c r="X650" s="31"/>
      <c r="Y650" s="31"/>
      <c r="Z650" s="31"/>
      <c r="AA650" s="31"/>
      <c r="AB650" s="31"/>
      <c r="AC650" s="31"/>
      <c r="AD650" s="31"/>
      <c r="AE650" s="31"/>
      <c r="AF650" s="31"/>
      <c r="AG650" s="31"/>
      <c r="AH650" s="31"/>
      <c r="AI650" s="31"/>
      <c r="AJ650" s="31"/>
      <c r="AK650" s="31"/>
      <c r="AL650" s="31"/>
      <c r="AM650" s="31"/>
      <c r="AN650" s="31"/>
      <c r="AO650" s="31"/>
      <c r="AP650" s="31"/>
      <c r="AQ650" s="31"/>
      <c r="AR650" s="31"/>
      <c r="AS650" s="31"/>
      <c r="AT650" s="31"/>
      <c r="AU650" s="31"/>
      <c r="AV650" s="31"/>
      <c r="AW650" s="31"/>
      <c r="AX650" s="31"/>
      <c r="AY650" s="31"/>
      <c r="AZ650" s="31"/>
      <c r="BA650" s="31"/>
      <c r="BB650" s="31"/>
      <c r="BC650" s="31"/>
      <c r="BD650" s="31"/>
      <c r="BE650" s="31"/>
      <c r="BF650" s="31"/>
      <c r="BG650" s="31"/>
      <c r="BH650" s="31"/>
      <c r="BI650" s="31"/>
      <c r="BJ650" s="31"/>
      <c r="BK650" s="31"/>
      <c r="BL650" s="31"/>
      <c r="BM650" s="31"/>
      <c r="BN650" s="31"/>
      <c r="BO650" s="31"/>
      <c r="BP650" s="31"/>
      <c r="BQ650" s="31"/>
      <c r="BR650" s="31"/>
      <c r="BS650" s="31"/>
      <c r="BT650" s="31"/>
      <c r="BU650" s="31"/>
      <c r="BV650" s="31"/>
      <c r="BW650" s="31"/>
    </row>
    <row r="651" spans="1:75">
      <c r="A651" s="1085" t="s">
        <v>396</v>
      </c>
      <c r="B651" s="342"/>
      <c r="C651" s="1106"/>
      <c r="D651" s="1128"/>
      <c r="E651" s="342"/>
      <c r="F651" s="1106"/>
    </row>
    <row r="652" spans="1:75">
      <c r="A652" s="1085" t="s">
        <v>401</v>
      </c>
      <c r="B652" s="342"/>
      <c r="C652" s="1106"/>
      <c r="D652" s="1128"/>
      <c r="E652" s="342"/>
      <c r="F652" s="1106"/>
    </row>
    <row r="653" spans="1:75">
      <c r="A653" s="52" t="str">
        <f>A89</f>
        <v>Certification of Exclusion and Debarment (Article 8)</v>
      </c>
      <c r="B653" s="342"/>
      <c r="C653" s="1143"/>
      <c r="D653" s="1128"/>
      <c r="E653" s="342"/>
      <c r="F653" s="1106"/>
    </row>
    <row r="654" spans="1:75" ht="94.15" customHeight="1">
      <c r="A654" s="1455" t="s">
        <v>344</v>
      </c>
      <c r="B654" s="1455"/>
      <c r="C654" s="1455"/>
      <c r="D654" s="1128"/>
      <c r="E654" s="342"/>
      <c r="F654" s="1106"/>
    </row>
    <row r="655" spans="1:75" ht="15" customHeight="1">
      <c r="A655" s="1144"/>
      <c r="B655" s="1145"/>
      <c r="C655" s="1146"/>
      <c r="D655" s="1147"/>
      <c r="E655" s="1145"/>
      <c r="F655" s="1148"/>
    </row>
    <row r="656" spans="1:75" ht="15" customHeight="1">
      <c r="A656" s="1149" t="s">
        <v>79</v>
      </c>
      <c r="B656" s="23"/>
      <c r="C656" s="1146"/>
      <c r="D656" s="1150" t="s">
        <v>154</v>
      </c>
      <c r="E656" s="23"/>
      <c r="F656" s="1146"/>
    </row>
    <row r="657" spans="1:6">
      <c r="A657" s="1144"/>
      <c r="B657" s="1145"/>
      <c r="C657" s="1146"/>
      <c r="D657" s="1147"/>
      <c r="E657" s="1145"/>
      <c r="F657" s="1148"/>
    </row>
    <row r="658" spans="1:6">
      <c r="A658" s="1149" t="s">
        <v>80</v>
      </c>
      <c r="B658" s="23"/>
      <c r="C658" s="1146"/>
      <c r="D658" s="1150" t="s">
        <v>81</v>
      </c>
      <c r="E658" s="23"/>
      <c r="F658" s="1146"/>
    </row>
  </sheetData>
  <sheetProtection formatCells="0" formatColumns="0" formatRows="0"/>
  <mergeCells count="71">
    <mergeCell ref="B616:C616"/>
    <mergeCell ref="D620:F620"/>
    <mergeCell ref="G620:I620"/>
    <mergeCell ref="J620:L620"/>
    <mergeCell ref="A654:C654"/>
    <mergeCell ref="J432:L432"/>
    <mergeCell ref="A466:C466"/>
    <mergeCell ref="A607:C607"/>
    <mergeCell ref="D479:F479"/>
    <mergeCell ref="G479:I479"/>
    <mergeCell ref="J479:L479"/>
    <mergeCell ref="A513:C513"/>
    <mergeCell ref="B522:C522"/>
    <mergeCell ref="D526:F526"/>
    <mergeCell ref="G526:I526"/>
    <mergeCell ref="J526:L526"/>
    <mergeCell ref="A560:C560"/>
    <mergeCell ref="B569:C569"/>
    <mergeCell ref="D573:F573"/>
    <mergeCell ref="G573:I573"/>
    <mergeCell ref="J573:L573"/>
    <mergeCell ref="B475:C475"/>
    <mergeCell ref="A372:C372"/>
    <mergeCell ref="B381:C381"/>
    <mergeCell ref="D385:F385"/>
    <mergeCell ref="G385:I385"/>
    <mergeCell ref="B428:C428"/>
    <mergeCell ref="D432:F432"/>
    <mergeCell ref="G432:I432"/>
    <mergeCell ref="B240:C240"/>
    <mergeCell ref="J244:L244"/>
    <mergeCell ref="A278:C278"/>
    <mergeCell ref="J385:L385"/>
    <mergeCell ref="A419:C419"/>
    <mergeCell ref="D291:F291"/>
    <mergeCell ref="G291:I291"/>
    <mergeCell ref="J291:L291"/>
    <mergeCell ref="A325:C325"/>
    <mergeCell ref="B334:C334"/>
    <mergeCell ref="D338:F338"/>
    <mergeCell ref="G338:I338"/>
    <mergeCell ref="J338:L338"/>
    <mergeCell ref="B287:C287"/>
    <mergeCell ref="D244:F244"/>
    <mergeCell ref="G244:I244"/>
    <mergeCell ref="J197:L197"/>
    <mergeCell ref="A231:C231"/>
    <mergeCell ref="A137:C137"/>
    <mergeCell ref="D140:E140"/>
    <mergeCell ref="B146:C146"/>
    <mergeCell ref="D150:F150"/>
    <mergeCell ref="G150:I150"/>
    <mergeCell ref="J150:L150"/>
    <mergeCell ref="A184:C184"/>
    <mergeCell ref="B193:C193"/>
    <mergeCell ref="D197:F197"/>
    <mergeCell ref="G197:I197"/>
    <mergeCell ref="D103:F103"/>
    <mergeCell ref="G103:I103"/>
    <mergeCell ref="J103:L103"/>
    <mergeCell ref="B5:C5"/>
    <mergeCell ref="D9:F9"/>
    <mergeCell ref="G9:I9"/>
    <mergeCell ref="J9:L9"/>
    <mergeCell ref="A43:C43"/>
    <mergeCell ref="B52:C52"/>
    <mergeCell ref="D56:F56"/>
    <mergeCell ref="G56:I56"/>
    <mergeCell ref="J56:L56"/>
    <mergeCell ref="A90:C90"/>
    <mergeCell ref="B99:C99"/>
  </mergeCells>
  <pageMargins left="0" right="0" top="0" bottom="0" header="0" footer="0"/>
  <pageSetup scale="77" pageOrder="overThenDown" orientation="landscape" blackAndWhite="1" r:id="rId1"/>
  <rowBreaks count="13" manualBreakCount="13">
    <brk id="47" max="16383" man="1"/>
    <brk id="94" max="16383" man="1"/>
    <brk id="141" max="16383" man="1"/>
    <brk id="188" max="16383" man="1"/>
    <brk id="235" max="16383" man="1"/>
    <brk id="282" max="16383" man="1"/>
    <brk id="329" max="16383" man="1"/>
    <brk id="376" max="16383" man="1"/>
    <brk id="423" max="16383" man="1"/>
    <brk id="470" max="16383" man="1"/>
    <brk id="517" max="16383" man="1"/>
    <brk id="564" max="16383" man="1"/>
    <brk id="611" max="16383" man="1"/>
  </rowBreaks>
  <colBreaks count="2" manualBreakCount="2">
    <brk id="6" max="1048575" man="1"/>
    <brk id="9"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6F50F-D1E4-473F-B951-1C2356207B90}">
  <sheetPr>
    <tabColor theme="7" tint="0.59999389629810485"/>
    <pageSetUpPr fitToPage="1"/>
  </sheetPr>
  <dimension ref="A1:G503"/>
  <sheetViews>
    <sheetView workbookViewId="0">
      <selection activeCell="E22" sqref="E22"/>
    </sheetView>
  </sheetViews>
  <sheetFormatPr defaultColWidth="9.140625" defaultRowHeight="12.75"/>
  <cols>
    <col min="1" max="1" width="6.5703125" style="1340" customWidth="1"/>
    <col min="2" max="2" width="23.85546875" style="1270" customWidth="1"/>
    <col min="3" max="3" width="47.5703125" style="1270" customWidth="1"/>
    <col min="4" max="4" width="16.5703125" style="1367" customWidth="1"/>
    <col min="5" max="5" width="22.5703125" style="1271" customWidth="1"/>
    <col min="6" max="6" width="17.5703125" style="1272" customWidth="1"/>
    <col min="7" max="7" width="18.7109375" style="1271" customWidth="1"/>
    <col min="8" max="16384" width="9.140625" style="1270"/>
  </cols>
  <sheetData>
    <row r="1" spans="1:7">
      <c r="B1" s="825" t="s">
        <v>289</v>
      </c>
      <c r="C1" s="825"/>
      <c r="D1" s="1341"/>
    </row>
    <row r="2" spans="1:7">
      <c r="B2" s="106" t="s">
        <v>290</v>
      </c>
      <c r="C2" s="106"/>
      <c r="D2" s="108"/>
    </row>
    <row r="4" spans="1:7" ht="15.75">
      <c r="B4" s="1273" t="s">
        <v>438</v>
      </c>
      <c r="C4" s="1273"/>
      <c r="D4" s="1342"/>
      <c r="F4" s="1274"/>
    </row>
    <row r="5" spans="1:7" ht="15.75">
      <c r="B5" s="1275" t="s">
        <v>439</v>
      </c>
      <c r="C5" s="1343" t="str">
        <f>+'[5]Schedule I MH &amp; SUD'!E3</f>
        <v>Contractor Name</v>
      </c>
      <c r="D5" s="1344"/>
      <c r="F5" s="1276" t="s">
        <v>440</v>
      </c>
      <c r="G5" s="1277">
        <f>'[6]Schedule I MH &amp; SUD'!H4</f>
        <v>0</v>
      </c>
    </row>
    <row r="6" spans="1:7" ht="15.75">
      <c r="B6" s="1275" t="s">
        <v>441</v>
      </c>
      <c r="C6" s="1345"/>
      <c r="D6" s="1346"/>
      <c r="F6" s="1276" t="s">
        <v>442</v>
      </c>
      <c r="G6" s="1278">
        <f>'[6]Schedule I MH &amp; SUD'!H1</f>
        <v>0</v>
      </c>
    </row>
    <row r="7" spans="1:7">
      <c r="A7" s="1347"/>
      <c r="B7" s="1275"/>
      <c r="C7" s="1279"/>
      <c r="D7" s="1348"/>
      <c r="F7" s="1276" t="s">
        <v>443</v>
      </c>
      <c r="G7" s="1278">
        <f>'[6]Schedule I MH &amp; SUD'!H2</f>
        <v>0</v>
      </c>
    </row>
    <row r="8" spans="1:7" ht="18">
      <c r="A8" s="1349"/>
      <c r="B8" s="1280"/>
      <c r="C8" s="1281"/>
      <c r="D8" s="1350"/>
      <c r="E8" s="1282"/>
    </row>
    <row r="9" spans="1:7" ht="18.75" thickBot="1">
      <c r="A9" s="1349"/>
      <c r="B9" s="1280"/>
      <c r="C9" s="1276" t="s">
        <v>444</v>
      </c>
      <c r="D9" s="1351"/>
      <c r="E9" s="1283">
        <f>'[6]Schedule I MH &amp; SUD'!F5</f>
        <v>45108</v>
      </c>
      <c r="F9" s="1284" t="s">
        <v>445</v>
      </c>
      <c r="G9" s="1285">
        <f>'[6]Schedule I MH &amp; SUD'!H5</f>
        <v>0</v>
      </c>
    </row>
    <row r="10" spans="1:7" s="1288" customFormat="1" ht="54.75" customHeight="1" thickTop="1" thickBot="1">
      <c r="A10" s="1286" t="s">
        <v>446</v>
      </c>
      <c r="B10" s="1352" t="s">
        <v>30</v>
      </c>
      <c r="C10" s="1352" t="s">
        <v>914</v>
      </c>
      <c r="D10" s="1353" t="s">
        <v>909</v>
      </c>
      <c r="E10" s="1354" t="s">
        <v>913</v>
      </c>
      <c r="F10" s="1355" t="s">
        <v>910</v>
      </c>
      <c r="G10" s="1356" t="s">
        <v>911</v>
      </c>
    </row>
    <row r="11" spans="1:7">
      <c r="A11" s="1289">
        <f>+C6</f>
        <v>0</v>
      </c>
      <c r="B11" s="1290"/>
      <c r="C11" s="1290"/>
      <c r="D11" s="1357"/>
      <c r="E11" s="1291"/>
      <c r="F11" s="1291"/>
      <c r="G11" s="1292" t="str">
        <f>IF(ISERROR(E11/F11),"",(E11/F11))</f>
        <v/>
      </c>
    </row>
    <row r="12" spans="1:7">
      <c r="A12" s="1289">
        <f>+A11</f>
        <v>0</v>
      </c>
      <c r="B12" s="1293"/>
      <c r="C12" s="1290"/>
      <c r="D12" s="1357"/>
      <c r="E12" s="1294"/>
      <c r="F12" s="1294"/>
      <c r="G12" s="1295" t="str">
        <f>IF(ISERROR(E12/F12),"",(E12/F12))</f>
        <v/>
      </c>
    </row>
    <row r="13" spans="1:7">
      <c r="A13" s="1289">
        <f>+A12</f>
        <v>0</v>
      </c>
      <c r="B13" s="1293"/>
      <c r="C13" s="1290"/>
      <c r="D13" s="1357"/>
      <c r="E13" s="1294"/>
      <c r="F13" s="1294"/>
      <c r="G13" s="1295" t="str">
        <f t="shared" ref="G13:G76" si="0">IF(ISERROR(E13/F13),"",(E13/F13))</f>
        <v/>
      </c>
    </row>
    <row r="14" spans="1:7">
      <c r="A14" s="1289">
        <f t="shared" ref="A14:A77" si="1">+A13</f>
        <v>0</v>
      </c>
      <c r="B14" s="1293"/>
      <c r="C14" s="1290"/>
      <c r="D14" s="1357"/>
      <c r="E14" s="1294"/>
      <c r="F14" s="1294"/>
      <c r="G14" s="1295" t="str">
        <f t="shared" si="0"/>
        <v/>
      </c>
    </row>
    <row r="15" spans="1:7">
      <c r="A15" s="1289">
        <f t="shared" si="1"/>
        <v>0</v>
      </c>
      <c r="B15" s="1293"/>
      <c r="C15" s="1290"/>
      <c r="D15" s="1357"/>
      <c r="E15" s="1294"/>
      <c r="F15" s="1294"/>
      <c r="G15" s="1295" t="str">
        <f t="shared" si="0"/>
        <v/>
      </c>
    </row>
    <row r="16" spans="1:7">
      <c r="A16" s="1289">
        <f t="shared" si="1"/>
        <v>0</v>
      </c>
      <c r="B16" s="1293"/>
      <c r="C16" s="1290"/>
      <c r="D16" s="1357"/>
      <c r="E16" s="1294"/>
      <c r="F16" s="1294"/>
      <c r="G16" s="1295" t="str">
        <f t="shared" si="0"/>
        <v/>
      </c>
    </row>
    <row r="17" spans="1:7">
      <c r="A17" s="1289">
        <f t="shared" si="1"/>
        <v>0</v>
      </c>
      <c r="B17" s="1293"/>
      <c r="C17" s="1290"/>
      <c r="D17" s="1357"/>
      <c r="E17" s="1294"/>
      <c r="F17" s="1294"/>
      <c r="G17" s="1295" t="str">
        <f t="shared" si="0"/>
        <v/>
      </c>
    </row>
    <row r="18" spans="1:7">
      <c r="A18" s="1289">
        <f t="shared" si="1"/>
        <v>0</v>
      </c>
      <c r="B18" s="1293"/>
      <c r="C18" s="1290"/>
      <c r="D18" s="1357"/>
      <c r="E18" s="1358"/>
      <c r="F18" s="1294"/>
      <c r="G18" s="1295" t="str">
        <f t="shared" si="0"/>
        <v/>
      </c>
    </row>
    <row r="19" spans="1:7">
      <c r="A19" s="1289">
        <f t="shared" si="1"/>
        <v>0</v>
      </c>
      <c r="B19" s="1293"/>
      <c r="C19" s="1290"/>
      <c r="D19" s="1357"/>
      <c r="E19" s="1294"/>
      <c r="F19" s="1294"/>
      <c r="G19" s="1295" t="str">
        <f t="shared" si="0"/>
        <v/>
      </c>
    </row>
    <row r="20" spans="1:7">
      <c r="A20" s="1289">
        <f t="shared" si="1"/>
        <v>0</v>
      </c>
      <c r="B20" s="1293"/>
      <c r="C20" s="1290"/>
      <c r="D20" s="1357"/>
      <c r="E20" s="1294"/>
      <c r="F20" s="1294"/>
      <c r="G20" s="1295" t="str">
        <f t="shared" si="0"/>
        <v/>
      </c>
    </row>
    <row r="21" spans="1:7">
      <c r="A21" s="1289">
        <f t="shared" si="1"/>
        <v>0</v>
      </c>
      <c r="B21" s="1293"/>
      <c r="C21" s="1290"/>
      <c r="D21" s="1357"/>
      <c r="E21" s="1294"/>
      <c r="F21" s="1294"/>
      <c r="G21" s="1295" t="str">
        <f t="shared" si="0"/>
        <v/>
      </c>
    </row>
    <row r="22" spans="1:7">
      <c r="A22" s="1289">
        <f t="shared" si="1"/>
        <v>0</v>
      </c>
      <c r="B22" s="1293"/>
      <c r="C22" s="1290"/>
      <c r="D22" s="1357"/>
      <c r="E22" s="1294"/>
      <c r="F22" s="1294"/>
      <c r="G22" s="1295" t="str">
        <f t="shared" si="0"/>
        <v/>
      </c>
    </row>
    <row r="23" spans="1:7">
      <c r="A23" s="1289">
        <f t="shared" si="1"/>
        <v>0</v>
      </c>
      <c r="B23" s="1293"/>
      <c r="C23" s="1290"/>
      <c r="D23" s="1357"/>
      <c r="E23" s="1294"/>
      <c r="F23" s="1294"/>
      <c r="G23" s="1295" t="str">
        <f t="shared" si="0"/>
        <v/>
      </c>
    </row>
    <row r="24" spans="1:7">
      <c r="A24" s="1289">
        <f t="shared" si="1"/>
        <v>0</v>
      </c>
      <c r="B24" s="1293"/>
      <c r="C24" s="1290"/>
      <c r="D24" s="1357"/>
      <c r="E24" s="1294"/>
      <c r="F24" s="1294"/>
      <c r="G24" s="1295" t="str">
        <f t="shared" si="0"/>
        <v/>
      </c>
    </row>
    <row r="25" spans="1:7">
      <c r="A25" s="1289">
        <f t="shared" si="1"/>
        <v>0</v>
      </c>
      <c r="B25" s="1293"/>
      <c r="C25" s="1290"/>
      <c r="D25" s="1357"/>
      <c r="E25" s="1294"/>
      <c r="F25" s="1294"/>
      <c r="G25" s="1295" t="str">
        <f t="shared" si="0"/>
        <v/>
      </c>
    </row>
    <row r="26" spans="1:7">
      <c r="A26" s="1289">
        <f t="shared" si="1"/>
        <v>0</v>
      </c>
      <c r="B26" s="1293"/>
      <c r="C26" s="1290"/>
      <c r="D26" s="1357"/>
      <c r="E26" s="1294"/>
      <c r="F26" s="1294"/>
      <c r="G26" s="1295" t="str">
        <f t="shared" si="0"/>
        <v/>
      </c>
    </row>
    <row r="27" spans="1:7">
      <c r="A27" s="1289">
        <f t="shared" si="1"/>
        <v>0</v>
      </c>
      <c r="B27" s="1293"/>
      <c r="C27" s="1290"/>
      <c r="D27" s="1357"/>
      <c r="E27" s="1294"/>
      <c r="F27" s="1294"/>
      <c r="G27" s="1295" t="str">
        <f t="shared" si="0"/>
        <v/>
      </c>
    </row>
    <row r="28" spans="1:7">
      <c r="A28" s="1289">
        <f t="shared" si="1"/>
        <v>0</v>
      </c>
      <c r="B28" s="1293"/>
      <c r="C28" s="1290"/>
      <c r="D28" s="1357"/>
      <c r="E28" s="1294"/>
      <c r="F28" s="1294"/>
      <c r="G28" s="1295" t="str">
        <f t="shared" si="0"/>
        <v/>
      </c>
    </row>
    <row r="29" spans="1:7">
      <c r="A29" s="1289">
        <f t="shared" si="1"/>
        <v>0</v>
      </c>
      <c r="B29" s="1293"/>
      <c r="C29" s="1290"/>
      <c r="D29" s="1357"/>
      <c r="E29" s="1294"/>
      <c r="F29" s="1294"/>
      <c r="G29" s="1295" t="str">
        <f t="shared" si="0"/>
        <v/>
      </c>
    </row>
    <row r="30" spans="1:7">
      <c r="A30" s="1289">
        <f t="shared" si="1"/>
        <v>0</v>
      </c>
      <c r="B30" s="1293"/>
      <c r="C30" s="1290"/>
      <c r="D30" s="1357"/>
      <c r="E30" s="1294"/>
      <c r="F30" s="1294"/>
      <c r="G30" s="1295" t="str">
        <f t="shared" si="0"/>
        <v/>
      </c>
    </row>
    <row r="31" spans="1:7">
      <c r="A31" s="1289">
        <f t="shared" si="1"/>
        <v>0</v>
      </c>
      <c r="B31" s="1293"/>
      <c r="C31" s="1290"/>
      <c r="D31" s="1357"/>
      <c r="E31" s="1294"/>
      <c r="F31" s="1294"/>
      <c r="G31" s="1295" t="str">
        <f t="shared" si="0"/>
        <v/>
      </c>
    </row>
    <row r="32" spans="1:7">
      <c r="A32" s="1289">
        <f t="shared" si="1"/>
        <v>0</v>
      </c>
      <c r="B32" s="1293"/>
      <c r="C32" s="1290"/>
      <c r="D32" s="1357"/>
      <c r="E32" s="1294"/>
      <c r="F32" s="1294"/>
      <c r="G32" s="1295" t="str">
        <f t="shared" si="0"/>
        <v/>
      </c>
    </row>
    <row r="33" spans="1:7">
      <c r="A33" s="1289">
        <f t="shared" si="1"/>
        <v>0</v>
      </c>
      <c r="B33" s="1293"/>
      <c r="C33" s="1290"/>
      <c r="D33" s="1357"/>
      <c r="E33" s="1294"/>
      <c r="F33" s="1294"/>
      <c r="G33" s="1295" t="str">
        <f t="shared" si="0"/>
        <v/>
      </c>
    </row>
    <row r="34" spans="1:7">
      <c r="A34" s="1289">
        <f t="shared" si="1"/>
        <v>0</v>
      </c>
      <c r="B34" s="1293"/>
      <c r="C34" s="1290"/>
      <c r="D34" s="1357"/>
      <c r="E34" s="1294"/>
      <c r="F34" s="1294"/>
      <c r="G34" s="1295" t="str">
        <f t="shared" si="0"/>
        <v/>
      </c>
    </row>
    <row r="35" spans="1:7">
      <c r="A35" s="1289">
        <f t="shared" si="1"/>
        <v>0</v>
      </c>
      <c r="B35" s="1293"/>
      <c r="C35" s="1290"/>
      <c r="D35" s="1357"/>
      <c r="E35" s="1294"/>
      <c r="F35" s="1294"/>
      <c r="G35" s="1295" t="str">
        <f t="shared" si="0"/>
        <v/>
      </c>
    </row>
    <row r="36" spans="1:7">
      <c r="A36" s="1289">
        <f t="shared" si="1"/>
        <v>0</v>
      </c>
      <c r="B36" s="1293"/>
      <c r="C36" s="1290"/>
      <c r="D36" s="1357"/>
      <c r="E36" s="1294"/>
      <c r="F36" s="1294"/>
      <c r="G36" s="1295" t="str">
        <f t="shared" si="0"/>
        <v/>
      </c>
    </row>
    <row r="37" spans="1:7">
      <c r="A37" s="1289">
        <f t="shared" si="1"/>
        <v>0</v>
      </c>
      <c r="B37" s="1293"/>
      <c r="C37" s="1290"/>
      <c r="D37" s="1357"/>
      <c r="E37" s="1294"/>
      <c r="F37" s="1294"/>
      <c r="G37" s="1295" t="str">
        <f t="shared" si="0"/>
        <v/>
      </c>
    </row>
    <row r="38" spans="1:7">
      <c r="A38" s="1289">
        <f t="shared" si="1"/>
        <v>0</v>
      </c>
      <c r="B38" s="1293"/>
      <c r="C38" s="1290"/>
      <c r="D38" s="1357"/>
      <c r="E38" s="1294"/>
      <c r="F38" s="1294"/>
      <c r="G38" s="1295" t="str">
        <f t="shared" si="0"/>
        <v/>
      </c>
    </row>
    <row r="39" spans="1:7">
      <c r="A39" s="1289">
        <f t="shared" si="1"/>
        <v>0</v>
      </c>
      <c r="B39" s="1293"/>
      <c r="C39" s="1290"/>
      <c r="D39" s="1357"/>
      <c r="E39" s="1294"/>
      <c r="F39" s="1294"/>
      <c r="G39" s="1295" t="str">
        <f t="shared" si="0"/>
        <v/>
      </c>
    </row>
    <row r="40" spans="1:7">
      <c r="A40" s="1289">
        <f t="shared" si="1"/>
        <v>0</v>
      </c>
      <c r="B40" s="1293"/>
      <c r="C40" s="1290"/>
      <c r="D40" s="1357"/>
      <c r="E40" s="1294"/>
      <c r="F40" s="1294"/>
      <c r="G40" s="1295" t="str">
        <f t="shared" si="0"/>
        <v/>
      </c>
    </row>
    <row r="41" spans="1:7">
      <c r="A41" s="1289">
        <f t="shared" si="1"/>
        <v>0</v>
      </c>
      <c r="B41" s="1293"/>
      <c r="C41" s="1290"/>
      <c r="D41" s="1357"/>
      <c r="E41" s="1294"/>
      <c r="F41" s="1294"/>
      <c r="G41" s="1295" t="str">
        <f t="shared" si="0"/>
        <v/>
      </c>
    </row>
    <row r="42" spans="1:7">
      <c r="A42" s="1289">
        <f t="shared" si="1"/>
        <v>0</v>
      </c>
      <c r="B42" s="1293"/>
      <c r="C42" s="1290"/>
      <c r="D42" s="1357"/>
      <c r="E42" s="1294"/>
      <c r="F42" s="1294"/>
      <c r="G42" s="1295" t="str">
        <f t="shared" si="0"/>
        <v/>
      </c>
    </row>
    <row r="43" spans="1:7">
      <c r="A43" s="1289">
        <f t="shared" si="1"/>
        <v>0</v>
      </c>
      <c r="B43" s="1293"/>
      <c r="C43" s="1290"/>
      <c r="D43" s="1357"/>
      <c r="E43" s="1294"/>
      <c r="F43" s="1294"/>
      <c r="G43" s="1295" t="str">
        <f t="shared" si="0"/>
        <v/>
      </c>
    </row>
    <row r="44" spans="1:7">
      <c r="A44" s="1289">
        <f t="shared" si="1"/>
        <v>0</v>
      </c>
      <c r="B44" s="1293"/>
      <c r="C44" s="1290"/>
      <c r="D44" s="1357"/>
      <c r="E44" s="1294"/>
      <c r="F44" s="1294"/>
      <c r="G44" s="1295" t="str">
        <f t="shared" si="0"/>
        <v/>
      </c>
    </row>
    <row r="45" spans="1:7">
      <c r="A45" s="1289">
        <f t="shared" si="1"/>
        <v>0</v>
      </c>
      <c r="B45" s="1293"/>
      <c r="C45" s="1290"/>
      <c r="D45" s="1357"/>
      <c r="E45" s="1294"/>
      <c r="F45" s="1294"/>
      <c r="G45" s="1295" t="str">
        <f t="shared" si="0"/>
        <v/>
      </c>
    </row>
    <row r="46" spans="1:7">
      <c r="A46" s="1289">
        <f t="shared" si="1"/>
        <v>0</v>
      </c>
      <c r="B46" s="1293"/>
      <c r="C46" s="1290"/>
      <c r="D46" s="1357"/>
      <c r="E46" s="1294"/>
      <c r="F46" s="1294"/>
      <c r="G46" s="1295" t="str">
        <f t="shared" si="0"/>
        <v/>
      </c>
    </row>
    <row r="47" spans="1:7">
      <c r="A47" s="1289">
        <f t="shared" si="1"/>
        <v>0</v>
      </c>
      <c r="B47" s="1293"/>
      <c r="C47" s="1290"/>
      <c r="D47" s="1357"/>
      <c r="E47" s="1294"/>
      <c r="F47" s="1294"/>
      <c r="G47" s="1295" t="str">
        <f t="shared" si="0"/>
        <v/>
      </c>
    </row>
    <row r="48" spans="1:7">
      <c r="A48" s="1289">
        <f t="shared" si="1"/>
        <v>0</v>
      </c>
      <c r="B48" s="1293"/>
      <c r="C48" s="1290"/>
      <c r="D48" s="1357"/>
      <c r="E48" s="1294"/>
      <c r="F48" s="1294"/>
      <c r="G48" s="1295" t="str">
        <f t="shared" si="0"/>
        <v/>
      </c>
    </row>
    <row r="49" spans="1:7">
      <c r="A49" s="1289">
        <f t="shared" si="1"/>
        <v>0</v>
      </c>
      <c r="B49" s="1293"/>
      <c r="C49" s="1290"/>
      <c r="D49" s="1357"/>
      <c r="E49" s="1294"/>
      <c r="F49" s="1294"/>
      <c r="G49" s="1295" t="str">
        <f t="shared" si="0"/>
        <v/>
      </c>
    </row>
    <row r="50" spans="1:7">
      <c r="A50" s="1289">
        <f t="shared" si="1"/>
        <v>0</v>
      </c>
      <c r="B50" s="1293"/>
      <c r="C50" s="1290"/>
      <c r="D50" s="1357"/>
      <c r="E50" s="1294"/>
      <c r="F50" s="1294"/>
      <c r="G50" s="1295" t="str">
        <f t="shared" si="0"/>
        <v/>
      </c>
    </row>
    <row r="51" spans="1:7">
      <c r="A51" s="1289">
        <f t="shared" si="1"/>
        <v>0</v>
      </c>
      <c r="B51" s="1293"/>
      <c r="C51" s="1290"/>
      <c r="D51" s="1357"/>
      <c r="E51" s="1294"/>
      <c r="F51" s="1294"/>
      <c r="G51" s="1295" t="str">
        <f t="shared" si="0"/>
        <v/>
      </c>
    </row>
    <row r="52" spans="1:7">
      <c r="A52" s="1289">
        <f t="shared" si="1"/>
        <v>0</v>
      </c>
      <c r="B52" s="1293"/>
      <c r="C52" s="1290"/>
      <c r="D52" s="1357"/>
      <c r="E52" s="1294"/>
      <c r="F52" s="1294"/>
      <c r="G52" s="1295" t="str">
        <f t="shared" si="0"/>
        <v/>
      </c>
    </row>
    <row r="53" spans="1:7">
      <c r="A53" s="1289">
        <f t="shared" si="1"/>
        <v>0</v>
      </c>
      <c r="B53" s="1293"/>
      <c r="C53" s="1290"/>
      <c r="D53" s="1357"/>
      <c r="E53" s="1294"/>
      <c r="F53" s="1294"/>
      <c r="G53" s="1295" t="str">
        <f t="shared" si="0"/>
        <v/>
      </c>
    </row>
    <row r="54" spans="1:7">
      <c r="A54" s="1289">
        <f t="shared" si="1"/>
        <v>0</v>
      </c>
      <c r="B54" s="1293"/>
      <c r="C54" s="1290"/>
      <c r="D54" s="1357"/>
      <c r="E54" s="1294"/>
      <c r="F54" s="1294"/>
      <c r="G54" s="1295" t="str">
        <f t="shared" si="0"/>
        <v/>
      </c>
    </row>
    <row r="55" spans="1:7">
      <c r="A55" s="1289">
        <f t="shared" si="1"/>
        <v>0</v>
      </c>
      <c r="B55" s="1293"/>
      <c r="C55" s="1290"/>
      <c r="D55" s="1357"/>
      <c r="E55" s="1294"/>
      <c r="F55" s="1294"/>
      <c r="G55" s="1295" t="str">
        <f t="shared" si="0"/>
        <v/>
      </c>
    </row>
    <row r="56" spans="1:7">
      <c r="A56" s="1289">
        <f t="shared" si="1"/>
        <v>0</v>
      </c>
      <c r="B56" s="1293"/>
      <c r="C56" s="1290"/>
      <c r="D56" s="1357"/>
      <c r="E56" s="1294"/>
      <c r="F56" s="1294"/>
      <c r="G56" s="1295" t="str">
        <f t="shared" si="0"/>
        <v/>
      </c>
    </row>
    <row r="57" spans="1:7">
      <c r="A57" s="1289">
        <f t="shared" si="1"/>
        <v>0</v>
      </c>
      <c r="B57" s="1293"/>
      <c r="C57" s="1290"/>
      <c r="D57" s="1357"/>
      <c r="E57" s="1294"/>
      <c r="F57" s="1294"/>
      <c r="G57" s="1295" t="str">
        <f t="shared" si="0"/>
        <v/>
      </c>
    </row>
    <row r="58" spans="1:7">
      <c r="A58" s="1289">
        <f t="shared" si="1"/>
        <v>0</v>
      </c>
      <c r="B58" s="1293"/>
      <c r="C58" s="1290"/>
      <c r="D58" s="1357"/>
      <c r="E58" s="1294"/>
      <c r="F58" s="1294"/>
      <c r="G58" s="1295" t="str">
        <f t="shared" si="0"/>
        <v/>
      </c>
    </row>
    <row r="59" spans="1:7">
      <c r="A59" s="1289">
        <f t="shared" si="1"/>
        <v>0</v>
      </c>
      <c r="B59" s="1293"/>
      <c r="C59" s="1290"/>
      <c r="D59" s="1357"/>
      <c r="E59" s="1294"/>
      <c r="F59" s="1294"/>
      <c r="G59" s="1295" t="str">
        <f t="shared" si="0"/>
        <v/>
      </c>
    </row>
    <row r="60" spans="1:7">
      <c r="A60" s="1289">
        <f t="shared" si="1"/>
        <v>0</v>
      </c>
      <c r="B60" s="1293"/>
      <c r="C60" s="1290"/>
      <c r="D60" s="1357"/>
      <c r="E60" s="1294"/>
      <c r="F60" s="1294"/>
      <c r="G60" s="1295" t="str">
        <f t="shared" si="0"/>
        <v/>
      </c>
    </row>
    <row r="61" spans="1:7">
      <c r="A61" s="1289">
        <f t="shared" si="1"/>
        <v>0</v>
      </c>
      <c r="B61" s="1293"/>
      <c r="C61" s="1290"/>
      <c r="D61" s="1357"/>
      <c r="E61" s="1294"/>
      <c r="F61" s="1294"/>
      <c r="G61" s="1295" t="str">
        <f t="shared" si="0"/>
        <v/>
      </c>
    </row>
    <row r="62" spans="1:7">
      <c r="A62" s="1289">
        <f t="shared" si="1"/>
        <v>0</v>
      </c>
      <c r="B62" s="1293"/>
      <c r="C62" s="1290"/>
      <c r="D62" s="1357"/>
      <c r="E62" s="1294"/>
      <c r="F62" s="1294"/>
      <c r="G62" s="1295" t="str">
        <f t="shared" si="0"/>
        <v/>
      </c>
    </row>
    <row r="63" spans="1:7">
      <c r="A63" s="1289">
        <f t="shared" si="1"/>
        <v>0</v>
      </c>
      <c r="B63" s="1293"/>
      <c r="C63" s="1290"/>
      <c r="D63" s="1357"/>
      <c r="E63" s="1294"/>
      <c r="F63" s="1294"/>
      <c r="G63" s="1295" t="str">
        <f t="shared" si="0"/>
        <v/>
      </c>
    </row>
    <row r="64" spans="1:7">
      <c r="A64" s="1289">
        <f t="shared" si="1"/>
        <v>0</v>
      </c>
      <c r="B64" s="1293"/>
      <c r="C64" s="1290"/>
      <c r="D64" s="1357"/>
      <c r="E64" s="1294"/>
      <c r="F64" s="1294"/>
      <c r="G64" s="1295" t="str">
        <f t="shared" si="0"/>
        <v/>
      </c>
    </row>
    <row r="65" spans="1:7">
      <c r="A65" s="1289">
        <f t="shared" si="1"/>
        <v>0</v>
      </c>
      <c r="B65" s="1293"/>
      <c r="C65" s="1290"/>
      <c r="D65" s="1357"/>
      <c r="E65" s="1294"/>
      <c r="F65" s="1294"/>
      <c r="G65" s="1295" t="str">
        <f t="shared" si="0"/>
        <v/>
      </c>
    </row>
    <row r="66" spans="1:7">
      <c r="A66" s="1289">
        <f t="shared" si="1"/>
        <v>0</v>
      </c>
      <c r="B66" s="1293"/>
      <c r="C66" s="1290"/>
      <c r="D66" s="1357"/>
      <c r="E66" s="1294"/>
      <c r="F66" s="1294"/>
      <c r="G66" s="1295" t="str">
        <f t="shared" si="0"/>
        <v/>
      </c>
    </row>
    <row r="67" spans="1:7">
      <c r="A67" s="1289">
        <f t="shared" si="1"/>
        <v>0</v>
      </c>
      <c r="B67" s="1293"/>
      <c r="C67" s="1290"/>
      <c r="D67" s="1357"/>
      <c r="E67" s="1294"/>
      <c r="F67" s="1294"/>
      <c r="G67" s="1295" t="str">
        <f t="shared" si="0"/>
        <v/>
      </c>
    </row>
    <row r="68" spans="1:7">
      <c r="A68" s="1289">
        <f t="shared" si="1"/>
        <v>0</v>
      </c>
      <c r="B68" s="1293"/>
      <c r="C68" s="1290"/>
      <c r="D68" s="1357"/>
      <c r="E68" s="1294"/>
      <c r="F68" s="1294"/>
      <c r="G68" s="1295" t="str">
        <f t="shared" si="0"/>
        <v/>
      </c>
    </row>
    <row r="69" spans="1:7">
      <c r="A69" s="1289">
        <f t="shared" si="1"/>
        <v>0</v>
      </c>
      <c r="B69" s="1293"/>
      <c r="C69" s="1290"/>
      <c r="D69" s="1357"/>
      <c r="E69" s="1294"/>
      <c r="F69" s="1294"/>
      <c r="G69" s="1295" t="str">
        <f t="shared" si="0"/>
        <v/>
      </c>
    </row>
    <row r="70" spans="1:7">
      <c r="A70" s="1289">
        <f t="shared" si="1"/>
        <v>0</v>
      </c>
      <c r="B70" s="1293"/>
      <c r="C70" s="1290"/>
      <c r="D70" s="1357"/>
      <c r="E70" s="1294"/>
      <c r="F70" s="1294"/>
      <c r="G70" s="1295" t="str">
        <f t="shared" si="0"/>
        <v/>
      </c>
    </row>
    <row r="71" spans="1:7">
      <c r="A71" s="1289">
        <f t="shared" si="1"/>
        <v>0</v>
      </c>
      <c r="B71" s="1293"/>
      <c r="C71" s="1290"/>
      <c r="D71" s="1357"/>
      <c r="E71" s="1294"/>
      <c r="F71" s="1294"/>
      <c r="G71" s="1295" t="str">
        <f t="shared" si="0"/>
        <v/>
      </c>
    </row>
    <row r="72" spans="1:7">
      <c r="A72" s="1289">
        <f t="shared" si="1"/>
        <v>0</v>
      </c>
      <c r="B72" s="1293"/>
      <c r="C72" s="1290"/>
      <c r="D72" s="1357"/>
      <c r="E72" s="1294"/>
      <c r="F72" s="1294"/>
      <c r="G72" s="1295" t="str">
        <f t="shared" si="0"/>
        <v/>
      </c>
    </row>
    <row r="73" spans="1:7">
      <c r="A73" s="1289">
        <f t="shared" si="1"/>
        <v>0</v>
      </c>
      <c r="B73" s="1293"/>
      <c r="C73" s="1290"/>
      <c r="D73" s="1357"/>
      <c r="E73" s="1294"/>
      <c r="F73" s="1294"/>
      <c r="G73" s="1295" t="str">
        <f t="shared" si="0"/>
        <v/>
      </c>
    </row>
    <row r="74" spans="1:7">
      <c r="A74" s="1289">
        <f t="shared" si="1"/>
        <v>0</v>
      </c>
      <c r="B74" s="1293"/>
      <c r="C74" s="1290"/>
      <c r="D74" s="1357"/>
      <c r="E74" s="1294"/>
      <c r="F74" s="1294"/>
      <c r="G74" s="1295" t="str">
        <f t="shared" si="0"/>
        <v/>
      </c>
    </row>
    <row r="75" spans="1:7">
      <c r="A75" s="1289">
        <f t="shared" si="1"/>
        <v>0</v>
      </c>
      <c r="B75" s="1293"/>
      <c r="C75" s="1290"/>
      <c r="D75" s="1357"/>
      <c r="E75" s="1294"/>
      <c r="F75" s="1294"/>
      <c r="G75" s="1295" t="str">
        <f t="shared" si="0"/>
        <v/>
      </c>
    </row>
    <row r="76" spans="1:7">
      <c r="A76" s="1289">
        <f t="shared" si="1"/>
        <v>0</v>
      </c>
      <c r="B76" s="1293"/>
      <c r="C76" s="1290"/>
      <c r="D76" s="1357"/>
      <c r="E76" s="1294"/>
      <c r="F76" s="1294"/>
      <c r="G76" s="1295" t="str">
        <f t="shared" si="0"/>
        <v/>
      </c>
    </row>
    <row r="77" spans="1:7">
      <c r="A77" s="1289">
        <f t="shared" si="1"/>
        <v>0</v>
      </c>
      <c r="B77" s="1293"/>
      <c r="C77" s="1290"/>
      <c r="D77" s="1357"/>
      <c r="E77" s="1294"/>
      <c r="F77" s="1294"/>
      <c r="G77" s="1295" t="str">
        <f t="shared" ref="G77:G140" si="2">IF(ISERROR(E77/F77),"",(E77/F77))</f>
        <v/>
      </c>
    </row>
    <row r="78" spans="1:7">
      <c r="A78" s="1289">
        <f t="shared" ref="A78:A141" si="3">+A77</f>
        <v>0</v>
      </c>
      <c r="B78" s="1293"/>
      <c r="C78" s="1290"/>
      <c r="D78" s="1357"/>
      <c r="E78" s="1294"/>
      <c r="F78" s="1294"/>
      <c r="G78" s="1295" t="str">
        <f t="shared" si="2"/>
        <v/>
      </c>
    </row>
    <row r="79" spans="1:7">
      <c r="A79" s="1289">
        <f t="shared" si="3"/>
        <v>0</v>
      </c>
      <c r="B79" s="1293"/>
      <c r="C79" s="1290"/>
      <c r="D79" s="1357"/>
      <c r="E79" s="1294"/>
      <c r="F79" s="1294"/>
      <c r="G79" s="1295" t="str">
        <f t="shared" si="2"/>
        <v/>
      </c>
    </row>
    <row r="80" spans="1:7">
      <c r="A80" s="1289">
        <f t="shared" si="3"/>
        <v>0</v>
      </c>
      <c r="B80" s="1293"/>
      <c r="C80" s="1290"/>
      <c r="D80" s="1357"/>
      <c r="E80" s="1294"/>
      <c r="F80" s="1294"/>
      <c r="G80" s="1295" t="str">
        <f t="shared" si="2"/>
        <v/>
      </c>
    </row>
    <row r="81" spans="1:7">
      <c r="A81" s="1289">
        <f t="shared" si="3"/>
        <v>0</v>
      </c>
      <c r="B81" s="1293"/>
      <c r="C81" s="1290"/>
      <c r="D81" s="1357"/>
      <c r="E81" s="1294"/>
      <c r="F81" s="1294"/>
      <c r="G81" s="1295" t="str">
        <f t="shared" si="2"/>
        <v/>
      </c>
    </row>
    <row r="82" spans="1:7">
      <c r="A82" s="1289">
        <f t="shared" si="3"/>
        <v>0</v>
      </c>
      <c r="B82" s="1293"/>
      <c r="C82" s="1290"/>
      <c r="D82" s="1357"/>
      <c r="E82" s="1294"/>
      <c r="F82" s="1294"/>
      <c r="G82" s="1295" t="str">
        <f t="shared" si="2"/>
        <v/>
      </c>
    </row>
    <row r="83" spans="1:7">
      <c r="A83" s="1289">
        <f t="shared" si="3"/>
        <v>0</v>
      </c>
      <c r="B83" s="1293"/>
      <c r="C83" s="1290"/>
      <c r="D83" s="1357"/>
      <c r="E83" s="1294"/>
      <c r="F83" s="1294"/>
      <c r="G83" s="1295" t="str">
        <f t="shared" si="2"/>
        <v/>
      </c>
    </row>
    <row r="84" spans="1:7">
      <c r="A84" s="1289">
        <f t="shared" si="3"/>
        <v>0</v>
      </c>
      <c r="B84" s="1293"/>
      <c r="C84" s="1290"/>
      <c r="D84" s="1357"/>
      <c r="E84" s="1294"/>
      <c r="F84" s="1294"/>
      <c r="G84" s="1295" t="str">
        <f t="shared" si="2"/>
        <v/>
      </c>
    </row>
    <row r="85" spans="1:7">
      <c r="A85" s="1289">
        <f t="shared" si="3"/>
        <v>0</v>
      </c>
      <c r="B85" s="1293"/>
      <c r="C85" s="1290"/>
      <c r="D85" s="1357"/>
      <c r="E85" s="1294"/>
      <c r="F85" s="1294"/>
      <c r="G85" s="1295" t="str">
        <f t="shared" si="2"/>
        <v/>
      </c>
    </row>
    <row r="86" spans="1:7">
      <c r="A86" s="1289">
        <f t="shared" si="3"/>
        <v>0</v>
      </c>
      <c r="B86" s="1293"/>
      <c r="C86" s="1290"/>
      <c r="D86" s="1357"/>
      <c r="E86" s="1294"/>
      <c r="F86" s="1294"/>
      <c r="G86" s="1295" t="str">
        <f t="shared" si="2"/>
        <v/>
      </c>
    </row>
    <row r="87" spans="1:7">
      <c r="A87" s="1289">
        <f t="shared" si="3"/>
        <v>0</v>
      </c>
      <c r="B87" s="1293"/>
      <c r="C87" s="1290"/>
      <c r="D87" s="1357"/>
      <c r="E87" s="1294"/>
      <c r="F87" s="1294"/>
      <c r="G87" s="1295" t="str">
        <f t="shared" si="2"/>
        <v/>
      </c>
    </row>
    <row r="88" spans="1:7">
      <c r="A88" s="1289">
        <f t="shared" si="3"/>
        <v>0</v>
      </c>
      <c r="B88" s="1293"/>
      <c r="C88" s="1290"/>
      <c r="D88" s="1357"/>
      <c r="E88" s="1294"/>
      <c r="F88" s="1294"/>
      <c r="G88" s="1295" t="str">
        <f t="shared" si="2"/>
        <v/>
      </c>
    </row>
    <row r="89" spans="1:7">
      <c r="A89" s="1289">
        <f t="shared" si="3"/>
        <v>0</v>
      </c>
      <c r="B89" s="1293"/>
      <c r="C89" s="1290"/>
      <c r="D89" s="1357"/>
      <c r="E89" s="1294"/>
      <c r="F89" s="1294"/>
      <c r="G89" s="1295" t="str">
        <f t="shared" si="2"/>
        <v/>
      </c>
    </row>
    <row r="90" spans="1:7">
      <c r="A90" s="1289">
        <f t="shared" si="3"/>
        <v>0</v>
      </c>
      <c r="B90" s="1293"/>
      <c r="C90" s="1290"/>
      <c r="D90" s="1357"/>
      <c r="E90" s="1294"/>
      <c r="F90" s="1294"/>
      <c r="G90" s="1295" t="str">
        <f t="shared" si="2"/>
        <v/>
      </c>
    </row>
    <row r="91" spans="1:7">
      <c r="A91" s="1289">
        <f t="shared" si="3"/>
        <v>0</v>
      </c>
      <c r="B91" s="1293"/>
      <c r="C91" s="1290"/>
      <c r="D91" s="1357"/>
      <c r="E91" s="1294"/>
      <c r="F91" s="1294"/>
      <c r="G91" s="1295" t="str">
        <f t="shared" si="2"/>
        <v/>
      </c>
    </row>
    <row r="92" spans="1:7">
      <c r="A92" s="1289">
        <f t="shared" si="3"/>
        <v>0</v>
      </c>
      <c r="B92" s="1293"/>
      <c r="C92" s="1290"/>
      <c r="D92" s="1357"/>
      <c r="E92" s="1294"/>
      <c r="F92" s="1294"/>
      <c r="G92" s="1295" t="str">
        <f t="shared" si="2"/>
        <v/>
      </c>
    </row>
    <row r="93" spans="1:7">
      <c r="A93" s="1289">
        <f t="shared" si="3"/>
        <v>0</v>
      </c>
      <c r="B93" s="1293"/>
      <c r="C93" s="1290"/>
      <c r="D93" s="1357"/>
      <c r="E93" s="1294"/>
      <c r="F93" s="1294"/>
      <c r="G93" s="1295" t="str">
        <f t="shared" si="2"/>
        <v/>
      </c>
    </row>
    <row r="94" spans="1:7">
      <c r="A94" s="1289">
        <f t="shared" si="3"/>
        <v>0</v>
      </c>
      <c r="B94" s="1293"/>
      <c r="C94" s="1290"/>
      <c r="D94" s="1357"/>
      <c r="E94" s="1294"/>
      <c r="F94" s="1294"/>
      <c r="G94" s="1295" t="str">
        <f t="shared" si="2"/>
        <v/>
      </c>
    </row>
    <row r="95" spans="1:7">
      <c r="A95" s="1289">
        <f t="shared" si="3"/>
        <v>0</v>
      </c>
      <c r="B95" s="1293"/>
      <c r="C95" s="1290"/>
      <c r="D95" s="1357"/>
      <c r="E95" s="1294"/>
      <c r="F95" s="1294"/>
      <c r="G95" s="1295" t="str">
        <f t="shared" si="2"/>
        <v/>
      </c>
    </row>
    <row r="96" spans="1:7">
      <c r="A96" s="1289">
        <f t="shared" si="3"/>
        <v>0</v>
      </c>
      <c r="B96" s="1293"/>
      <c r="C96" s="1290"/>
      <c r="D96" s="1357"/>
      <c r="E96" s="1294"/>
      <c r="F96" s="1294"/>
      <c r="G96" s="1295" t="str">
        <f t="shared" si="2"/>
        <v/>
      </c>
    </row>
    <row r="97" spans="1:7">
      <c r="A97" s="1289">
        <f t="shared" si="3"/>
        <v>0</v>
      </c>
      <c r="B97" s="1293"/>
      <c r="C97" s="1290"/>
      <c r="D97" s="1357"/>
      <c r="E97" s="1294"/>
      <c r="F97" s="1294"/>
      <c r="G97" s="1295" t="str">
        <f t="shared" si="2"/>
        <v/>
      </c>
    </row>
    <row r="98" spans="1:7">
      <c r="A98" s="1289">
        <f t="shared" si="3"/>
        <v>0</v>
      </c>
      <c r="B98" s="1293"/>
      <c r="C98" s="1290"/>
      <c r="D98" s="1357"/>
      <c r="E98" s="1294"/>
      <c r="F98" s="1294"/>
      <c r="G98" s="1295" t="str">
        <f t="shared" si="2"/>
        <v/>
      </c>
    </row>
    <row r="99" spans="1:7">
      <c r="A99" s="1289">
        <f t="shared" si="3"/>
        <v>0</v>
      </c>
      <c r="B99" s="1293"/>
      <c r="C99" s="1290"/>
      <c r="D99" s="1357"/>
      <c r="E99" s="1294"/>
      <c r="F99" s="1294"/>
      <c r="G99" s="1295" t="str">
        <f t="shared" si="2"/>
        <v/>
      </c>
    </row>
    <row r="100" spans="1:7">
      <c r="A100" s="1289">
        <f t="shared" si="3"/>
        <v>0</v>
      </c>
      <c r="B100" s="1293"/>
      <c r="C100" s="1290"/>
      <c r="D100" s="1357"/>
      <c r="E100" s="1294"/>
      <c r="F100" s="1294"/>
      <c r="G100" s="1295" t="str">
        <f t="shared" si="2"/>
        <v/>
      </c>
    </row>
    <row r="101" spans="1:7">
      <c r="A101" s="1289">
        <f t="shared" si="3"/>
        <v>0</v>
      </c>
      <c r="B101" s="1293"/>
      <c r="C101" s="1290"/>
      <c r="D101" s="1357"/>
      <c r="E101" s="1294"/>
      <c r="F101" s="1294"/>
      <c r="G101" s="1295" t="str">
        <f t="shared" si="2"/>
        <v/>
      </c>
    </row>
    <row r="102" spans="1:7">
      <c r="A102" s="1289">
        <f t="shared" si="3"/>
        <v>0</v>
      </c>
      <c r="B102" s="1293"/>
      <c r="C102" s="1290"/>
      <c r="D102" s="1357"/>
      <c r="E102" s="1294"/>
      <c r="F102" s="1294"/>
      <c r="G102" s="1295" t="str">
        <f t="shared" si="2"/>
        <v/>
      </c>
    </row>
    <row r="103" spans="1:7">
      <c r="A103" s="1289">
        <f t="shared" si="3"/>
        <v>0</v>
      </c>
      <c r="B103" s="1293"/>
      <c r="C103" s="1290"/>
      <c r="D103" s="1357"/>
      <c r="E103" s="1294"/>
      <c r="F103" s="1294"/>
      <c r="G103" s="1295" t="str">
        <f t="shared" si="2"/>
        <v/>
      </c>
    </row>
    <row r="104" spans="1:7">
      <c r="A104" s="1289">
        <f t="shared" si="3"/>
        <v>0</v>
      </c>
      <c r="B104" s="1293"/>
      <c r="C104" s="1290"/>
      <c r="D104" s="1357"/>
      <c r="E104" s="1294"/>
      <c r="F104" s="1294"/>
      <c r="G104" s="1295" t="str">
        <f t="shared" si="2"/>
        <v/>
      </c>
    </row>
    <row r="105" spans="1:7">
      <c r="A105" s="1289">
        <f t="shared" si="3"/>
        <v>0</v>
      </c>
      <c r="B105" s="1293"/>
      <c r="C105" s="1290"/>
      <c r="D105" s="1357"/>
      <c r="E105" s="1294"/>
      <c r="F105" s="1294"/>
      <c r="G105" s="1295" t="str">
        <f t="shared" si="2"/>
        <v/>
      </c>
    </row>
    <row r="106" spans="1:7">
      <c r="A106" s="1289">
        <f t="shared" si="3"/>
        <v>0</v>
      </c>
      <c r="B106" s="1293"/>
      <c r="C106" s="1290"/>
      <c r="D106" s="1357"/>
      <c r="E106" s="1294"/>
      <c r="F106" s="1294"/>
      <c r="G106" s="1295" t="str">
        <f t="shared" si="2"/>
        <v/>
      </c>
    </row>
    <row r="107" spans="1:7">
      <c r="A107" s="1289">
        <f t="shared" si="3"/>
        <v>0</v>
      </c>
      <c r="B107" s="1293"/>
      <c r="C107" s="1290"/>
      <c r="D107" s="1357"/>
      <c r="E107" s="1294"/>
      <c r="F107" s="1294"/>
      <c r="G107" s="1295" t="str">
        <f t="shared" si="2"/>
        <v/>
      </c>
    </row>
    <row r="108" spans="1:7">
      <c r="A108" s="1289">
        <f t="shared" si="3"/>
        <v>0</v>
      </c>
      <c r="B108" s="1293"/>
      <c r="C108" s="1290"/>
      <c r="D108" s="1357"/>
      <c r="E108" s="1294"/>
      <c r="F108" s="1294"/>
      <c r="G108" s="1295" t="str">
        <f t="shared" si="2"/>
        <v/>
      </c>
    </row>
    <row r="109" spans="1:7">
      <c r="A109" s="1289">
        <f t="shared" si="3"/>
        <v>0</v>
      </c>
      <c r="B109" s="1293"/>
      <c r="C109" s="1290"/>
      <c r="D109" s="1357"/>
      <c r="E109" s="1294"/>
      <c r="F109" s="1294"/>
      <c r="G109" s="1295" t="str">
        <f t="shared" si="2"/>
        <v/>
      </c>
    </row>
    <row r="110" spans="1:7">
      <c r="A110" s="1289">
        <f t="shared" si="3"/>
        <v>0</v>
      </c>
      <c r="B110" s="1293"/>
      <c r="C110" s="1290"/>
      <c r="D110" s="1357"/>
      <c r="E110" s="1294"/>
      <c r="F110" s="1294"/>
      <c r="G110" s="1295" t="str">
        <f t="shared" si="2"/>
        <v/>
      </c>
    </row>
    <row r="111" spans="1:7">
      <c r="A111" s="1289">
        <f t="shared" si="3"/>
        <v>0</v>
      </c>
      <c r="B111" s="1293"/>
      <c r="C111" s="1290"/>
      <c r="D111" s="1357"/>
      <c r="E111" s="1294"/>
      <c r="F111" s="1294"/>
      <c r="G111" s="1295" t="str">
        <f t="shared" si="2"/>
        <v/>
      </c>
    </row>
    <row r="112" spans="1:7">
      <c r="A112" s="1289">
        <f t="shared" si="3"/>
        <v>0</v>
      </c>
      <c r="B112" s="1293"/>
      <c r="C112" s="1290"/>
      <c r="D112" s="1357"/>
      <c r="E112" s="1294"/>
      <c r="F112" s="1294"/>
      <c r="G112" s="1295" t="str">
        <f t="shared" si="2"/>
        <v/>
      </c>
    </row>
    <row r="113" spans="1:7">
      <c r="A113" s="1289">
        <f t="shared" si="3"/>
        <v>0</v>
      </c>
      <c r="B113" s="1293"/>
      <c r="C113" s="1290"/>
      <c r="D113" s="1357"/>
      <c r="E113" s="1294"/>
      <c r="F113" s="1294"/>
      <c r="G113" s="1295" t="str">
        <f t="shared" si="2"/>
        <v/>
      </c>
    </row>
    <row r="114" spans="1:7">
      <c r="A114" s="1289">
        <f t="shared" si="3"/>
        <v>0</v>
      </c>
      <c r="B114" s="1293"/>
      <c r="C114" s="1290"/>
      <c r="D114" s="1357"/>
      <c r="E114" s="1294"/>
      <c r="F114" s="1294"/>
      <c r="G114" s="1295" t="str">
        <f t="shared" si="2"/>
        <v/>
      </c>
    </row>
    <row r="115" spans="1:7">
      <c r="A115" s="1289">
        <f t="shared" si="3"/>
        <v>0</v>
      </c>
      <c r="B115" s="1293"/>
      <c r="C115" s="1290"/>
      <c r="D115" s="1357"/>
      <c r="E115" s="1294"/>
      <c r="F115" s="1294"/>
      <c r="G115" s="1295" t="str">
        <f t="shared" si="2"/>
        <v/>
      </c>
    </row>
    <row r="116" spans="1:7">
      <c r="A116" s="1289">
        <f t="shared" si="3"/>
        <v>0</v>
      </c>
      <c r="B116" s="1293"/>
      <c r="C116" s="1290"/>
      <c r="D116" s="1357"/>
      <c r="E116" s="1294"/>
      <c r="F116" s="1294"/>
      <c r="G116" s="1295" t="str">
        <f t="shared" si="2"/>
        <v/>
      </c>
    </row>
    <row r="117" spans="1:7">
      <c r="A117" s="1289">
        <f t="shared" si="3"/>
        <v>0</v>
      </c>
      <c r="B117" s="1293"/>
      <c r="C117" s="1290"/>
      <c r="D117" s="1357"/>
      <c r="E117" s="1294"/>
      <c r="F117" s="1294"/>
      <c r="G117" s="1295" t="str">
        <f t="shared" si="2"/>
        <v/>
      </c>
    </row>
    <row r="118" spans="1:7">
      <c r="A118" s="1289">
        <f t="shared" si="3"/>
        <v>0</v>
      </c>
      <c r="B118" s="1293"/>
      <c r="C118" s="1290"/>
      <c r="D118" s="1357"/>
      <c r="E118" s="1294"/>
      <c r="F118" s="1294"/>
      <c r="G118" s="1295" t="str">
        <f t="shared" si="2"/>
        <v/>
      </c>
    </row>
    <row r="119" spans="1:7">
      <c r="A119" s="1289">
        <f t="shared" si="3"/>
        <v>0</v>
      </c>
      <c r="B119" s="1293"/>
      <c r="C119" s="1290"/>
      <c r="D119" s="1357"/>
      <c r="E119" s="1294"/>
      <c r="F119" s="1294"/>
      <c r="G119" s="1295" t="str">
        <f t="shared" si="2"/>
        <v/>
      </c>
    </row>
    <row r="120" spans="1:7">
      <c r="A120" s="1289">
        <f t="shared" si="3"/>
        <v>0</v>
      </c>
      <c r="B120" s="1293"/>
      <c r="C120" s="1290"/>
      <c r="D120" s="1357"/>
      <c r="E120" s="1294"/>
      <c r="F120" s="1294"/>
      <c r="G120" s="1295" t="str">
        <f t="shared" si="2"/>
        <v/>
      </c>
    </row>
    <row r="121" spans="1:7">
      <c r="A121" s="1289">
        <f t="shared" si="3"/>
        <v>0</v>
      </c>
      <c r="B121" s="1293"/>
      <c r="C121" s="1290"/>
      <c r="D121" s="1357"/>
      <c r="E121" s="1294"/>
      <c r="F121" s="1294"/>
      <c r="G121" s="1295" t="str">
        <f t="shared" si="2"/>
        <v/>
      </c>
    </row>
    <row r="122" spans="1:7">
      <c r="A122" s="1289">
        <f t="shared" si="3"/>
        <v>0</v>
      </c>
      <c r="B122" s="1293"/>
      <c r="C122" s="1290"/>
      <c r="D122" s="1357"/>
      <c r="E122" s="1294"/>
      <c r="F122" s="1294"/>
      <c r="G122" s="1295" t="str">
        <f t="shared" si="2"/>
        <v/>
      </c>
    </row>
    <row r="123" spans="1:7">
      <c r="A123" s="1289">
        <f t="shared" si="3"/>
        <v>0</v>
      </c>
      <c r="B123" s="1293"/>
      <c r="C123" s="1290"/>
      <c r="D123" s="1357"/>
      <c r="E123" s="1294"/>
      <c r="F123" s="1294"/>
      <c r="G123" s="1295" t="str">
        <f t="shared" si="2"/>
        <v/>
      </c>
    </row>
    <row r="124" spans="1:7">
      <c r="A124" s="1289">
        <f t="shared" si="3"/>
        <v>0</v>
      </c>
      <c r="B124" s="1293"/>
      <c r="C124" s="1290"/>
      <c r="D124" s="1357"/>
      <c r="E124" s="1294"/>
      <c r="F124" s="1294"/>
      <c r="G124" s="1295" t="str">
        <f t="shared" si="2"/>
        <v/>
      </c>
    </row>
    <row r="125" spans="1:7">
      <c r="A125" s="1289">
        <f t="shared" si="3"/>
        <v>0</v>
      </c>
      <c r="B125" s="1293"/>
      <c r="C125" s="1290"/>
      <c r="D125" s="1357"/>
      <c r="E125" s="1294"/>
      <c r="F125" s="1294"/>
      <c r="G125" s="1295" t="str">
        <f t="shared" si="2"/>
        <v/>
      </c>
    </row>
    <row r="126" spans="1:7">
      <c r="A126" s="1289">
        <f t="shared" si="3"/>
        <v>0</v>
      </c>
      <c r="B126" s="1293"/>
      <c r="C126" s="1290"/>
      <c r="D126" s="1357"/>
      <c r="E126" s="1294"/>
      <c r="F126" s="1294"/>
      <c r="G126" s="1295" t="str">
        <f t="shared" si="2"/>
        <v/>
      </c>
    </row>
    <row r="127" spans="1:7">
      <c r="A127" s="1289">
        <f t="shared" si="3"/>
        <v>0</v>
      </c>
      <c r="B127" s="1293"/>
      <c r="C127" s="1290"/>
      <c r="D127" s="1357"/>
      <c r="E127" s="1294"/>
      <c r="F127" s="1294"/>
      <c r="G127" s="1295" t="str">
        <f t="shared" si="2"/>
        <v/>
      </c>
    </row>
    <row r="128" spans="1:7">
      <c r="A128" s="1289">
        <f t="shared" si="3"/>
        <v>0</v>
      </c>
      <c r="B128" s="1293"/>
      <c r="C128" s="1290"/>
      <c r="D128" s="1357"/>
      <c r="E128" s="1294"/>
      <c r="F128" s="1294"/>
      <c r="G128" s="1295" t="str">
        <f t="shared" si="2"/>
        <v/>
      </c>
    </row>
    <row r="129" spans="1:7">
      <c r="A129" s="1289">
        <f t="shared" si="3"/>
        <v>0</v>
      </c>
      <c r="B129" s="1293"/>
      <c r="C129" s="1290"/>
      <c r="D129" s="1357"/>
      <c r="E129" s="1294"/>
      <c r="F129" s="1294"/>
      <c r="G129" s="1295" t="str">
        <f t="shared" si="2"/>
        <v/>
      </c>
    </row>
    <row r="130" spans="1:7">
      <c r="A130" s="1289">
        <f t="shared" si="3"/>
        <v>0</v>
      </c>
      <c r="B130" s="1293"/>
      <c r="C130" s="1290"/>
      <c r="D130" s="1357"/>
      <c r="E130" s="1294"/>
      <c r="F130" s="1294"/>
      <c r="G130" s="1295" t="str">
        <f t="shared" si="2"/>
        <v/>
      </c>
    </row>
    <row r="131" spans="1:7">
      <c r="A131" s="1289">
        <f t="shared" si="3"/>
        <v>0</v>
      </c>
      <c r="B131" s="1293"/>
      <c r="C131" s="1290"/>
      <c r="D131" s="1357"/>
      <c r="E131" s="1294"/>
      <c r="F131" s="1294"/>
      <c r="G131" s="1295" t="str">
        <f t="shared" si="2"/>
        <v/>
      </c>
    </row>
    <row r="132" spans="1:7">
      <c r="A132" s="1289">
        <f t="shared" si="3"/>
        <v>0</v>
      </c>
      <c r="B132" s="1293"/>
      <c r="C132" s="1290"/>
      <c r="D132" s="1357"/>
      <c r="E132" s="1294"/>
      <c r="F132" s="1294"/>
      <c r="G132" s="1295" t="str">
        <f t="shared" si="2"/>
        <v/>
      </c>
    </row>
    <row r="133" spans="1:7">
      <c r="A133" s="1289">
        <f t="shared" si="3"/>
        <v>0</v>
      </c>
      <c r="B133" s="1293"/>
      <c r="C133" s="1290"/>
      <c r="D133" s="1357"/>
      <c r="E133" s="1294"/>
      <c r="F133" s="1294"/>
      <c r="G133" s="1295" t="str">
        <f t="shared" si="2"/>
        <v/>
      </c>
    </row>
    <row r="134" spans="1:7">
      <c r="A134" s="1289">
        <f t="shared" si="3"/>
        <v>0</v>
      </c>
      <c r="B134" s="1293"/>
      <c r="C134" s="1290"/>
      <c r="D134" s="1357"/>
      <c r="E134" s="1294"/>
      <c r="F134" s="1294"/>
      <c r="G134" s="1295" t="str">
        <f t="shared" si="2"/>
        <v/>
      </c>
    </row>
    <row r="135" spans="1:7">
      <c r="A135" s="1289">
        <f t="shared" si="3"/>
        <v>0</v>
      </c>
      <c r="B135" s="1293"/>
      <c r="C135" s="1290"/>
      <c r="D135" s="1357"/>
      <c r="E135" s="1294"/>
      <c r="F135" s="1294"/>
      <c r="G135" s="1295" t="str">
        <f t="shared" si="2"/>
        <v/>
      </c>
    </row>
    <row r="136" spans="1:7">
      <c r="A136" s="1289">
        <f t="shared" si="3"/>
        <v>0</v>
      </c>
      <c r="B136" s="1293"/>
      <c r="C136" s="1290"/>
      <c r="D136" s="1357"/>
      <c r="E136" s="1294"/>
      <c r="F136" s="1294"/>
      <c r="G136" s="1295" t="str">
        <f t="shared" si="2"/>
        <v/>
      </c>
    </row>
    <row r="137" spans="1:7">
      <c r="A137" s="1289">
        <f t="shared" si="3"/>
        <v>0</v>
      </c>
      <c r="B137" s="1293"/>
      <c r="C137" s="1290"/>
      <c r="D137" s="1357"/>
      <c r="E137" s="1294"/>
      <c r="F137" s="1294"/>
      <c r="G137" s="1295" t="str">
        <f t="shared" si="2"/>
        <v/>
      </c>
    </row>
    <row r="138" spans="1:7">
      <c r="A138" s="1289">
        <f t="shared" si="3"/>
        <v>0</v>
      </c>
      <c r="B138" s="1293"/>
      <c r="C138" s="1290"/>
      <c r="D138" s="1357"/>
      <c r="E138" s="1294"/>
      <c r="F138" s="1294"/>
      <c r="G138" s="1295" t="str">
        <f t="shared" si="2"/>
        <v/>
      </c>
    </row>
    <row r="139" spans="1:7">
      <c r="A139" s="1289">
        <f t="shared" si="3"/>
        <v>0</v>
      </c>
      <c r="B139" s="1293"/>
      <c r="C139" s="1290"/>
      <c r="D139" s="1357"/>
      <c r="E139" s="1294"/>
      <c r="F139" s="1294"/>
      <c r="G139" s="1295" t="str">
        <f t="shared" si="2"/>
        <v/>
      </c>
    </row>
    <row r="140" spans="1:7">
      <c r="A140" s="1289">
        <f t="shared" si="3"/>
        <v>0</v>
      </c>
      <c r="B140" s="1293"/>
      <c r="C140" s="1290"/>
      <c r="D140" s="1357"/>
      <c r="E140" s="1294"/>
      <c r="F140" s="1294"/>
      <c r="G140" s="1295" t="str">
        <f t="shared" si="2"/>
        <v/>
      </c>
    </row>
    <row r="141" spans="1:7">
      <c r="A141" s="1289">
        <f t="shared" si="3"/>
        <v>0</v>
      </c>
      <c r="B141" s="1293"/>
      <c r="C141" s="1290"/>
      <c r="D141" s="1357"/>
      <c r="E141" s="1294"/>
      <c r="F141" s="1294"/>
      <c r="G141" s="1295" t="str">
        <f t="shared" ref="G141:G500" si="4">IF(ISERROR(E141/F141),"",(E141/F141))</f>
        <v/>
      </c>
    </row>
    <row r="142" spans="1:7">
      <c r="A142" s="1289">
        <f t="shared" ref="A142:A205" si="5">+A141</f>
        <v>0</v>
      </c>
      <c r="B142" s="1293"/>
      <c r="C142" s="1290"/>
      <c r="D142" s="1357"/>
      <c r="E142" s="1294"/>
      <c r="F142" s="1294"/>
      <c r="G142" s="1295" t="str">
        <f t="shared" si="4"/>
        <v/>
      </c>
    </row>
    <row r="143" spans="1:7">
      <c r="A143" s="1289">
        <f t="shared" si="5"/>
        <v>0</v>
      </c>
      <c r="B143" s="1293"/>
      <c r="C143" s="1290"/>
      <c r="D143" s="1357"/>
      <c r="E143" s="1294"/>
      <c r="F143" s="1294"/>
      <c r="G143" s="1295" t="str">
        <f t="shared" si="4"/>
        <v/>
      </c>
    </row>
    <row r="144" spans="1:7">
      <c r="A144" s="1289">
        <f t="shared" si="5"/>
        <v>0</v>
      </c>
      <c r="B144" s="1293"/>
      <c r="C144" s="1290"/>
      <c r="D144" s="1357"/>
      <c r="E144" s="1294"/>
      <c r="F144" s="1294"/>
      <c r="G144" s="1295" t="str">
        <f t="shared" si="4"/>
        <v/>
      </c>
    </row>
    <row r="145" spans="1:7">
      <c r="A145" s="1289">
        <f t="shared" si="5"/>
        <v>0</v>
      </c>
      <c r="B145" s="1293"/>
      <c r="C145" s="1290"/>
      <c r="D145" s="1357"/>
      <c r="E145" s="1294"/>
      <c r="F145" s="1294"/>
      <c r="G145" s="1295" t="str">
        <f t="shared" si="4"/>
        <v/>
      </c>
    </row>
    <row r="146" spans="1:7">
      <c r="A146" s="1289">
        <f t="shared" si="5"/>
        <v>0</v>
      </c>
      <c r="B146" s="1293"/>
      <c r="C146" s="1290"/>
      <c r="D146" s="1357"/>
      <c r="E146" s="1294"/>
      <c r="F146" s="1294"/>
      <c r="G146" s="1295" t="str">
        <f t="shared" si="4"/>
        <v/>
      </c>
    </row>
    <row r="147" spans="1:7">
      <c r="A147" s="1289">
        <f t="shared" si="5"/>
        <v>0</v>
      </c>
      <c r="B147" s="1293"/>
      <c r="C147" s="1290"/>
      <c r="D147" s="1357"/>
      <c r="E147" s="1294"/>
      <c r="F147" s="1294"/>
      <c r="G147" s="1295" t="str">
        <f t="shared" si="4"/>
        <v/>
      </c>
    </row>
    <row r="148" spans="1:7">
      <c r="A148" s="1289">
        <f t="shared" si="5"/>
        <v>0</v>
      </c>
      <c r="B148" s="1293"/>
      <c r="C148" s="1290"/>
      <c r="D148" s="1357"/>
      <c r="E148" s="1294"/>
      <c r="F148" s="1294"/>
      <c r="G148" s="1295" t="str">
        <f t="shared" si="4"/>
        <v/>
      </c>
    </row>
    <row r="149" spans="1:7">
      <c r="A149" s="1289">
        <f t="shared" si="5"/>
        <v>0</v>
      </c>
      <c r="B149" s="1293"/>
      <c r="C149" s="1290"/>
      <c r="D149" s="1357"/>
      <c r="E149" s="1294"/>
      <c r="F149" s="1294"/>
      <c r="G149" s="1295" t="str">
        <f t="shared" si="4"/>
        <v/>
      </c>
    </row>
    <row r="150" spans="1:7">
      <c r="A150" s="1289">
        <f t="shared" si="5"/>
        <v>0</v>
      </c>
      <c r="B150" s="1293"/>
      <c r="C150" s="1290"/>
      <c r="D150" s="1357"/>
      <c r="E150" s="1294"/>
      <c r="F150" s="1294"/>
      <c r="G150" s="1295" t="str">
        <f t="shared" si="4"/>
        <v/>
      </c>
    </row>
    <row r="151" spans="1:7">
      <c r="A151" s="1289">
        <f t="shared" si="5"/>
        <v>0</v>
      </c>
      <c r="B151" s="1293"/>
      <c r="C151" s="1290"/>
      <c r="D151" s="1357"/>
      <c r="E151" s="1294"/>
      <c r="F151" s="1294"/>
      <c r="G151" s="1295" t="str">
        <f t="shared" si="4"/>
        <v/>
      </c>
    </row>
    <row r="152" spans="1:7">
      <c r="A152" s="1289">
        <f t="shared" si="5"/>
        <v>0</v>
      </c>
      <c r="B152" s="1293"/>
      <c r="C152" s="1290"/>
      <c r="D152" s="1357"/>
      <c r="E152" s="1294"/>
      <c r="F152" s="1294"/>
      <c r="G152" s="1295" t="str">
        <f t="shared" si="4"/>
        <v/>
      </c>
    </row>
    <row r="153" spans="1:7">
      <c r="A153" s="1289">
        <f t="shared" si="5"/>
        <v>0</v>
      </c>
      <c r="B153" s="1293"/>
      <c r="C153" s="1290"/>
      <c r="D153" s="1357"/>
      <c r="E153" s="1294"/>
      <c r="F153" s="1294"/>
      <c r="G153" s="1295" t="str">
        <f t="shared" si="4"/>
        <v/>
      </c>
    </row>
    <row r="154" spans="1:7">
      <c r="A154" s="1289">
        <f t="shared" si="5"/>
        <v>0</v>
      </c>
      <c r="B154" s="1293"/>
      <c r="C154" s="1290"/>
      <c r="D154" s="1357"/>
      <c r="E154" s="1294"/>
      <c r="F154" s="1294"/>
      <c r="G154" s="1295" t="str">
        <f t="shared" si="4"/>
        <v/>
      </c>
    </row>
    <row r="155" spans="1:7">
      <c r="A155" s="1289">
        <f t="shared" si="5"/>
        <v>0</v>
      </c>
      <c r="B155" s="1293"/>
      <c r="C155" s="1290"/>
      <c r="D155" s="1357"/>
      <c r="E155" s="1294"/>
      <c r="F155" s="1294"/>
      <c r="G155" s="1295" t="str">
        <f t="shared" si="4"/>
        <v/>
      </c>
    </row>
    <row r="156" spans="1:7">
      <c r="A156" s="1289">
        <f t="shared" si="5"/>
        <v>0</v>
      </c>
      <c r="B156" s="1293"/>
      <c r="C156" s="1290"/>
      <c r="D156" s="1357"/>
      <c r="E156" s="1294"/>
      <c r="F156" s="1294"/>
      <c r="G156" s="1295" t="str">
        <f t="shared" si="4"/>
        <v/>
      </c>
    </row>
    <row r="157" spans="1:7">
      <c r="A157" s="1289">
        <f t="shared" si="5"/>
        <v>0</v>
      </c>
      <c r="B157" s="1293"/>
      <c r="C157" s="1290"/>
      <c r="D157" s="1357"/>
      <c r="E157" s="1294"/>
      <c r="F157" s="1294"/>
      <c r="G157" s="1295" t="str">
        <f t="shared" si="4"/>
        <v/>
      </c>
    </row>
    <row r="158" spans="1:7">
      <c r="A158" s="1289">
        <f t="shared" si="5"/>
        <v>0</v>
      </c>
      <c r="B158" s="1293"/>
      <c r="C158" s="1290"/>
      <c r="D158" s="1357"/>
      <c r="E158" s="1294"/>
      <c r="F158" s="1294"/>
      <c r="G158" s="1295" t="str">
        <f t="shared" si="4"/>
        <v/>
      </c>
    </row>
    <row r="159" spans="1:7">
      <c r="A159" s="1289">
        <f t="shared" si="5"/>
        <v>0</v>
      </c>
      <c r="B159" s="1293"/>
      <c r="C159" s="1290"/>
      <c r="D159" s="1357"/>
      <c r="E159" s="1294"/>
      <c r="F159" s="1294"/>
      <c r="G159" s="1295" t="str">
        <f t="shared" si="4"/>
        <v/>
      </c>
    </row>
    <row r="160" spans="1:7">
      <c r="A160" s="1289">
        <f t="shared" si="5"/>
        <v>0</v>
      </c>
      <c r="B160" s="1293"/>
      <c r="C160" s="1290"/>
      <c r="D160" s="1357"/>
      <c r="E160" s="1294"/>
      <c r="F160" s="1294"/>
      <c r="G160" s="1295"/>
    </row>
    <row r="161" spans="1:7">
      <c r="A161" s="1289">
        <f t="shared" si="5"/>
        <v>0</v>
      </c>
      <c r="B161" s="1293"/>
      <c r="C161" s="1290"/>
      <c r="D161" s="1357"/>
      <c r="E161" s="1294"/>
      <c r="F161" s="1294"/>
      <c r="G161" s="1295"/>
    </row>
    <row r="162" spans="1:7">
      <c r="A162" s="1289">
        <f t="shared" si="5"/>
        <v>0</v>
      </c>
      <c r="B162" s="1293"/>
      <c r="C162" s="1290"/>
      <c r="D162" s="1357"/>
      <c r="E162" s="1294"/>
      <c r="F162" s="1294"/>
      <c r="G162" s="1295"/>
    </row>
    <row r="163" spans="1:7">
      <c r="A163" s="1289">
        <f t="shared" si="5"/>
        <v>0</v>
      </c>
      <c r="B163" s="1293"/>
      <c r="C163" s="1290"/>
      <c r="D163" s="1357"/>
      <c r="E163" s="1294"/>
      <c r="F163" s="1294"/>
      <c r="G163" s="1295"/>
    </row>
    <row r="164" spans="1:7">
      <c r="A164" s="1289">
        <f t="shared" si="5"/>
        <v>0</v>
      </c>
      <c r="B164" s="1293"/>
      <c r="C164" s="1290"/>
      <c r="D164" s="1357"/>
      <c r="E164" s="1294"/>
      <c r="F164" s="1294"/>
      <c r="G164" s="1295"/>
    </row>
    <row r="165" spans="1:7">
      <c r="A165" s="1289">
        <f t="shared" si="5"/>
        <v>0</v>
      </c>
      <c r="B165" s="1293"/>
      <c r="C165" s="1290"/>
      <c r="D165" s="1357"/>
      <c r="E165" s="1294"/>
      <c r="F165" s="1294"/>
      <c r="G165" s="1295"/>
    </row>
    <row r="166" spans="1:7">
      <c r="A166" s="1289">
        <f t="shared" si="5"/>
        <v>0</v>
      </c>
      <c r="B166" s="1293"/>
      <c r="C166" s="1290"/>
      <c r="D166" s="1357"/>
      <c r="E166" s="1294"/>
      <c r="F166" s="1294"/>
      <c r="G166" s="1295"/>
    </row>
    <row r="167" spans="1:7">
      <c r="A167" s="1289">
        <f t="shared" si="5"/>
        <v>0</v>
      </c>
      <c r="B167" s="1293"/>
      <c r="C167" s="1290"/>
      <c r="D167" s="1357"/>
      <c r="E167" s="1294"/>
      <c r="F167" s="1294"/>
      <c r="G167" s="1295"/>
    </row>
    <row r="168" spans="1:7">
      <c r="A168" s="1289">
        <f t="shared" si="5"/>
        <v>0</v>
      </c>
      <c r="B168" s="1293"/>
      <c r="C168" s="1290"/>
      <c r="D168" s="1357"/>
      <c r="E168" s="1294"/>
      <c r="F168" s="1294"/>
      <c r="G168" s="1295"/>
    </row>
    <row r="169" spans="1:7">
      <c r="A169" s="1289">
        <f t="shared" si="5"/>
        <v>0</v>
      </c>
      <c r="B169" s="1293"/>
      <c r="C169" s="1290"/>
      <c r="D169" s="1357"/>
      <c r="E169" s="1294"/>
      <c r="F169" s="1294"/>
      <c r="G169" s="1295"/>
    </row>
    <row r="170" spans="1:7">
      <c r="A170" s="1289">
        <f t="shared" si="5"/>
        <v>0</v>
      </c>
      <c r="B170" s="1293"/>
      <c r="C170" s="1290"/>
      <c r="D170" s="1357"/>
      <c r="E170" s="1294"/>
      <c r="F170" s="1294"/>
      <c r="G170" s="1295"/>
    </row>
    <row r="171" spans="1:7">
      <c r="A171" s="1289">
        <f t="shared" si="5"/>
        <v>0</v>
      </c>
      <c r="B171" s="1293"/>
      <c r="C171" s="1290"/>
      <c r="D171" s="1357"/>
      <c r="E171" s="1294"/>
      <c r="F171" s="1294"/>
      <c r="G171" s="1295"/>
    </row>
    <row r="172" spans="1:7">
      <c r="A172" s="1289">
        <f t="shared" si="5"/>
        <v>0</v>
      </c>
      <c r="B172" s="1293"/>
      <c r="C172" s="1290"/>
      <c r="D172" s="1357"/>
      <c r="E172" s="1294"/>
      <c r="F172" s="1294"/>
      <c r="G172" s="1295"/>
    </row>
    <row r="173" spans="1:7">
      <c r="A173" s="1289">
        <f t="shared" si="5"/>
        <v>0</v>
      </c>
      <c r="B173" s="1293"/>
      <c r="C173" s="1290"/>
      <c r="D173" s="1357"/>
      <c r="E173" s="1294"/>
      <c r="F173" s="1294"/>
      <c r="G173" s="1295"/>
    </row>
    <row r="174" spans="1:7">
      <c r="A174" s="1289">
        <f t="shared" si="5"/>
        <v>0</v>
      </c>
      <c r="B174" s="1293"/>
      <c r="C174" s="1290"/>
      <c r="D174" s="1357"/>
      <c r="E174" s="1294"/>
      <c r="F174" s="1294"/>
      <c r="G174" s="1295"/>
    </row>
    <row r="175" spans="1:7">
      <c r="A175" s="1289">
        <f t="shared" si="5"/>
        <v>0</v>
      </c>
      <c r="B175" s="1293"/>
      <c r="C175" s="1290"/>
      <c r="D175" s="1357"/>
      <c r="E175" s="1294"/>
      <c r="F175" s="1294"/>
      <c r="G175" s="1295"/>
    </row>
    <row r="176" spans="1:7">
      <c r="A176" s="1289">
        <f t="shared" si="5"/>
        <v>0</v>
      </c>
      <c r="B176" s="1293"/>
      <c r="C176" s="1290"/>
      <c r="D176" s="1357"/>
      <c r="E176" s="1294"/>
      <c r="F176" s="1294"/>
      <c r="G176" s="1295"/>
    </row>
    <row r="177" spans="1:7">
      <c r="A177" s="1289">
        <f t="shared" si="5"/>
        <v>0</v>
      </c>
      <c r="B177" s="1293"/>
      <c r="C177" s="1290"/>
      <c r="D177" s="1357"/>
      <c r="E177" s="1294"/>
      <c r="F177" s="1294"/>
      <c r="G177" s="1295"/>
    </row>
    <row r="178" spans="1:7">
      <c r="A178" s="1289">
        <f t="shared" si="5"/>
        <v>0</v>
      </c>
      <c r="B178" s="1293"/>
      <c r="C178" s="1290"/>
      <c r="D178" s="1357"/>
      <c r="E178" s="1294"/>
      <c r="F178" s="1294"/>
      <c r="G178" s="1295"/>
    </row>
    <row r="179" spans="1:7">
      <c r="A179" s="1289">
        <f t="shared" si="5"/>
        <v>0</v>
      </c>
      <c r="B179" s="1293"/>
      <c r="C179" s="1290"/>
      <c r="D179" s="1357"/>
      <c r="E179" s="1294"/>
      <c r="F179" s="1294"/>
      <c r="G179" s="1295"/>
    </row>
    <row r="180" spans="1:7">
      <c r="A180" s="1289">
        <f t="shared" si="5"/>
        <v>0</v>
      </c>
      <c r="B180" s="1293"/>
      <c r="C180" s="1290"/>
      <c r="D180" s="1357"/>
      <c r="E180" s="1294"/>
      <c r="F180" s="1294"/>
      <c r="G180" s="1295"/>
    </row>
    <row r="181" spans="1:7">
      <c r="A181" s="1289">
        <f t="shared" si="5"/>
        <v>0</v>
      </c>
      <c r="B181" s="1293"/>
      <c r="C181" s="1290"/>
      <c r="D181" s="1357"/>
      <c r="E181" s="1294"/>
      <c r="F181" s="1294"/>
      <c r="G181" s="1295"/>
    </row>
    <row r="182" spans="1:7">
      <c r="A182" s="1289">
        <f t="shared" si="5"/>
        <v>0</v>
      </c>
      <c r="B182" s="1293"/>
      <c r="C182" s="1290"/>
      <c r="D182" s="1357"/>
      <c r="E182" s="1294"/>
      <c r="F182" s="1294"/>
      <c r="G182" s="1295"/>
    </row>
    <row r="183" spans="1:7">
      <c r="A183" s="1289">
        <f t="shared" si="5"/>
        <v>0</v>
      </c>
      <c r="B183" s="1293"/>
      <c r="C183" s="1290"/>
      <c r="D183" s="1357"/>
      <c r="E183" s="1294"/>
      <c r="F183" s="1294"/>
      <c r="G183" s="1295"/>
    </row>
    <row r="184" spans="1:7">
      <c r="A184" s="1289">
        <f t="shared" si="5"/>
        <v>0</v>
      </c>
      <c r="B184" s="1293"/>
      <c r="C184" s="1290"/>
      <c r="D184" s="1357"/>
      <c r="E184" s="1294"/>
      <c r="F184" s="1294"/>
      <c r="G184" s="1295"/>
    </row>
    <row r="185" spans="1:7">
      <c r="A185" s="1289">
        <f t="shared" si="5"/>
        <v>0</v>
      </c>
      <c r="B185" s="1293"/>
      <c r="C185" s="1290"/>
      <c r="D185" s="1357"/>
      <c r="E185" s="1294"/>
      <c r="F185" s="1294"/>
      <c r="G185" s="1295"/>
    </row>
    <row r="186" spans="1:7">
      <c r="A186" s="1289">
        <f t="shared" si="5"/>
        <v>0</v>
      </c>
      <c r="B186" s="1293"/>
      <c r="C186" s="1290"/>
      <c r="D186" s="1357"/>
      <c r="E186" s="1294"/>
      <c r="F186" s="1294"/>
      <c r="G186" s="1295"/>
    </row>
    <row r="187" spans="1:7">
      <c r="A187" s="1289">
        <f t="shared" si="5"/>
        <v>0</v>
      </c>
      <c r="B187" s="1293"/>
      <c r="C187" s="1290"/>
      <c r="D187" s="1357"/>
      <c r="E187" s="1294"/>
      <c r="F187" s="1294"/>
      <c r="G187" s="1295"/>
    </row>
    <row r="188" spans="1:7">
      <c r="A188" s="1289">
        <f t="shared" si="5"/>
        <v>0</v>
      </c>
      <c r="B188" s="1293"/>
      <c r="C188" s="1290"/>
      <c r="D188" s="1357"/>
      <c r="E188" s="1294"/>
      <c r="F188" s="1294"/>
      <c r="G188" s="1295"/>
    </row>
    <row r="189" spans="1:7">
      <c r="A189" s="1289">
        <f t="shared" si="5"/>
        <v>0</v>
      </c>
      <c r="B189" s="1293"/>
      <c r="C189" s="1290"/>
      <c r="D189" s="1357"/>
      <c r="E189" s="1294"/>
      <c r="F189" s="1294"/>
      <c r="G189" s="1295"/>
    </row>
    <row r="190" spans="1:7">
      <c r="A190" s="1289">
        <f t="shared" si="5"/>
        <v>0</v>
      </c>
      <c r="B190" s="1293"/>
      <c r="C190" s="1290"/>
      <c r="D190" s="1357"/>
      <c r="E190" s="1294"/>
      <c r="F190" s="1294"/>
      <c r="G190" s="1295"/>
    </row>
    <row r="191" spans="1:7">
      <c r="A191" s="1289">
        <f t="shared" si="5"/>
        <v>0</v>
      </c>
      <c r="B191" s="1293"/>
      <c r="C191" s="1290"/>
      <c r="D191" s="1357"/>
      <c r="E191" s="1294"/>
      <c r="F191" s="1294"/>
      <c r="G191" s="1295"/>
    </row>
    <row r="192" spans="1:7">
      <c r="A192" s="1289">
        <f t="shared" si="5"/>
        <v>0</v>
      </c>
      <c r="B192" s="1293"/>
      <c r="C192" s="1290"/>
      <c r="D192" s="1357"/>
      <c r="E192" s="1294"/>
      <c r="F192" s="1294"/>
      <c r="G192" s="1295"/>
    </row>
    <row r="193" spans="1:7">
      <c r="A193" s="1289">
        <f t="shared" si="5"/>
        <v>0</v>
      </c>
      <c r="B193" s="1293"/>
      <c r="C193" s="1290"/>
      <c r="D193" s="1357"/>
      <c r="E193" s="1294"/>
      <c r="F193" s="1294"/>
      <c r="G193" s="1295"/>
    </row>
    <row r="194" spans="1:7">
      <c r="A194" s="1289">
        <f t="shared" si="5"/>
        <v>0</v>
      </c>
      <c r="B194" s="1293"/>
      <c r="C194" s="1290"/>
      <c r="D194" s="1357"/>
      <c r="E194" s="1294"/>
      <c r="F194" s="1294"/>
      <c r="G194" s="1295"/>
    </row>
    <row r="195" spans="1:7">
      <c r="A195" s="1289">
        <f t="shared" si="5"/>
        <v>0</v>
      </c>
      <c r="B195" s="1293"/>
      <c r="C195" s="1290"/>
      <c r="D195" s="1357"/>
      <c r="E195" s="1294"/>
      <c r="F195" s="1294"/>
      <c r="G195" s="1295"/>
    </row>
    <row r="196" spans="1:7">
      <c r="A196" s="1289">
        <f t="shared" si="5"/>
        <v>0</v>
      </c>
      <c r="B196" s="1293"/>
      <c r="C196" s="1290"/>
      <c r="D196" s="1357"/>
      <c r="E196" s="1294"/>
      <c r="F196" s="1294"/>
      <c r="G196" s="1295"/>
    </row>
    <row r="197" spans="1:7">
      <c r="A197" s="1289">
        <f t="shared" si="5"/>
        <v>0</v>
      </c>
      <c r="B197" s="1293"/>
      <c r="C197" s="1290"/>
      <c r="D197" s="1357"/>
      <c r="E197" s="1294"/>
      <c r="F197" s="1294"/>
      <c r="G197" s="1295"/>
    </row>
    <row r="198" spans="1:7">
      <c r="A198" s="1289">
        <f t="shared" si="5"/>
        <v>0</v>
      </c>
      <c r="B198" s="1293"/>
      <c r="C198" s="1290"/>
      <c r="D198" s="1357"/>
      <c r="E198" s="1294"/>
      <c r="F198" s="1294"/>
      <c r="G198" s="1295"/>
    </row>
    <row r="199" spans="1:7">
      <c r="A199" s="1289">
        <f t="shared" si="5"/>
        <v>0</v>
      </c>
      <c r="B199" s="1293"/>
      <c r="C199" s="1290"/>
      <c r="D199" s="1357"/>
      <c r="E199" s="1294"/>
      <c r="F199" s="1294"/>
      <c r="G199" s="1295"/>
    </row>
    <row r="200" spans="1:7">
      <c r="A200" s="1289">
        <f t="shared" si="5"/>
        <v>0</v>
      </c>
      <c r="B200" s="1293"/>
      <c r="C200" s="1290"/>
      <c r="D200" s="1357"/>
      <c r="E200" s="1294"/>
      <c r="F200" s="1294"/>
      <c r="G200" s="1295"/>
    </row>
    <row r="201" spans="1:7">
      <c r="A201" s="1289">
        <f t="shared" si="5"/>
        <v>0</v>
      </c>
      <c r="B201" s="1293"/>
      <c r="C201" s="1290"/>
      <c r="D201" s="1357"/>
      <c r="E201" s="1294"/>
      <c r="F201" s="1294"/>
      <c r="G201" s="1295"/>
    </row>
    <row r="202" spans="1:7">
      <c r="A202" s="1289">
        <f t="shared" si="5"/>
        <v>0</v>
      </c>
      <c r="B202" s="1293"/>
      <c r="C202" s="1290"/>
      <c r="D202" s="1357"/>
      <c r="E202" s="1294"/>
      <c r="F202" s="1294"/>
      <c r="G202" s="1295"/>
    </row>
    <row r="203" spans="1:7">
      <c r="A203" s="1289">
        <f t="shared" si="5"/>
        <v>0</v>
      </c>
      <c r="B203" s="1293"/>
      <c r="C203" s="1290"/>
      <c r="D203" s="1357"/>
      <c r="E203" s="1294"/>
      <c r="F203" s="1294"/>
      <c r="G203" s="1295"/>
    </row>
    <row r="204" spans="1:7">
      <c r="A204" s="1289">
        <f t="shared" si="5"/>
        <v>0</v>
      </c>
      <c r="B204" s="1293"/>
      <c r="C204" s="1290"/>
      <c r="D204" s="1357"/>
      <c r="E204" s="1294"/>
      <c r="F204" s="1294"/>
      <c r="G204" s="1295"/>
    </row>
    <row r="205" spans="1:7">
      <c r="A205" s="1289">
        <f t="shared" si="5"/>
        <v>0</v>
      </c>
      <c r="B205" s="1293"/>
      <c r="C205" s="1290"/>
      <c r="D205" s="1357"/>
      <c r="E205" s="1294"/>
      <c r="F205" s="1294"/>
      <c r="G205" s="1295"/>
    </row>
    <row r="206" spans="1:7">
      <c r="A206" s="1289">
        <f t="shared" ref="A206:A269" si="6">+A205</f>
        <v>0</v>
      </c>
      <c r="B206" s="1293"/>
      <c r="C206" s="1290"/>
      <c r="D206" s="1357"/>
      <c r="E206" s="1294"/>
      <c r="F206" s="1294"/>
      <c r="G206" s="1295"/>
    </row>
    <row r="207" spans="1:7">
      <c r="A207" s="1289">
        <f t="shared" si="6"/>
        <v>0</v>
      </c>
      <c r="B207" s="1293"/>
      <c r="C207" s="1290"/>
      <c r="D207" s="1357"/>
      <c r="E207" s="1294"/>
      <c r="F207" s="1294"/>
      <c r="G207" s="1295"/>
    </row>
    <row r="208" spans="1:7">
      <c r="A208" s="1289">
        <f t="shared" si="6"/>
        <v>0</v>
      </c>
      <c r="B208" s="1293"/>
      <c r="C208" s="1290"/>
      <c r="D208" s="1357"/>
      <c r="E208" s="1294"/>
      <c r="F208" s="1294"/>
      <c r="G208" s="1295"/>
    </row>
    <row r="209" spans="1:7">
      <c r="A209" s="1289">
        <f t="shared" si="6"/>
        <v>0</v>
      </c>
      <c r="B209" s="1293"/>
      <c r="C209" s="1290"/>
      <c r="D209" s="1357"/>
      <c r="E209" s="1294"/>
      <c r="F209" s="1294"/>
      <c r="G209" s="1295"/>
    </row>
    <row r="210" spans="1:7">
      <c r="A210" s="1289">
        <f t="shared" si="6"/>
        <v>0</v>
      </c>
      <c r="B210" s="1293"/>
      <c r="C210" s="1290"/>
      <c r="D210" s="1357"/>
      <c r="E210" s="1294"/>
      <c r="F210" s="1294"/>
      <c r="G210" s="1295"/>
    </row>
    <row r="211" spans="1:7">
      <c r="A211" s="1289">
        <f t="shared" si="6"/>
        <v>0</v>
      </c>
      <c r="B211" s="1293"/>
      <c r="C211" s="1290"/>
      <c r="D211" s="1357"/>
      <c r="E211" s="1294"/>
      <c r="F211" s="1294"/>
      <c r="G211" s="1295"/>
    </row>
    <row r="212" spans="1:7">
      <c r="A212" s="1289">
        <f t="shared" si="6"/>
        <v>0</v>
      </c>
      <c r="B212" s="1293"/>
      <c r="C212" s="1290"/>
      <c r="D212" s="1357"/>
      <c r="E212" s="1294"/>
      <c r="F212" s="1294"/>
      <c r="G212" s="1295"/>
    </row>
    <row r="213" spans="1:7">
      <c r="A213" s="1289">
        <f t="shared" si="6"/>
        <v>0</v>
      </c>
      <c r="B213" s="1293"/>
      <c r="C213" s="1290"/>
      <c r="D213" s="1357"/>
      <c r="E213" s="1294"/>
      <c r="F213" s="1294"/>
      <c r="G213" s="1295"/>
    </row>
    <row r="214" spans="1:7">
      <c r="A214" s="1289">
        <f t="shared" si="6"/>
        <v>0</v>
      </c>
      <c r="B214" s="1293"/>
      <c r="C214" s="1290"/>
      <c r="D214" s="1357"/>
      <c r="E214" s="1294"/>
      <c r="F214" s="1294"/>
      <c r="G214" s="1295"/>
    </row>
    <row r="215" spans="1:7">
      <c r="A215" s="1289">
        <f t="shared" si="6"/>
        <v>0</v>
      </c>
      <c r="B215" s="1293"/>
      <c r="C215" s="1290"/>
      <c r="D215" s="1357"/>
      <c r="E215" s="1294"/>
      <c r="F215" s="1294"/>
      <c r="G215" s="1295"/>
    </row>
    <row r="216" spans="1:7">
      <c r="A216" s="1289">
        <f t="shared" si="6"/>
        <v>0</v>
      </c>
      <c r="B216" s="1293"/>
      <c r="C216" s="1290"/>
      <c r="D216" s="1357"/>
      <c r="E216" s="1294"/>
      <c r="F216" s="1294"/>
      <c r="G216" s="1295"/>
    </row>
    <row r="217" spans="1:7">
      <c r="A217" s="1289">
        <f t="shared" si="6"/>
        <v>0</v>
      </c>
      <c r="B217" s="1293"/>
      <c r="C217" s="1290"/>
      <c r="D217" s="1357"/>
      <c r="E217" s="1294"/>
      <c r="F217" s="1294"/>
      <c r="G217" s="1295"/>
    </row>
    <row r="218" spans="1:7">
      <c r="A218" s="1289">
        <f t="shared" si="6"/>
        <v>0</v>
      </c>
      <c r="B218" s="1293"/>
      <c r="C218" s="1290"/>
      <c r="D218" s="1357"/>
      <c r="E218" s="1294"/>
      <c r="F218" s="1294"/>
      <c r="G218" s="1295"/>
    </row>
    <row r="219" spans="1:7">
      <c r="A219" s="1289">
        <f t="shared" si="6"/>
        <v>0</v>
      </c>
      <c r="B219" s="1293"/>
      <c r="C219" s="1290"/>
      <c r="D219" s="1357"/>
      <c r="E219" s="1294"/>
      <c r="F219" s="1294"/>
      <c r="G219" s="1295"/>
    </row>
    <row r="220" spans="1:7">
      <c r="A220" s="1289">
        <f t="shared" si="6"/>
        <v>0</v>
      </c>
      <c r="B220" s="1293"/>
      <c r="C220" s="1290"/>
      <c r="D220" s="1357"/>
      <c r="E220" s="1294"/>
      <c r="F220" s="1294"/>
      <c r="G220" s="1295"/>
    </row>
    <row r="221" spans="1:7">
      <c r="A221" s="1289">
        <f t="shared" si="6"/>
        <v>0</v>
      </c>
      <c r="B221" s="1293"/>
      <c r="C221" s="1290"/>
      <c r="D221" s="1357"/>
      <c r="E221" s="1294"/>
      <c r="F221" s="1294"/>
      <c r="G221" s="1295"/>
    </row>
    <row r="222" spans="1:7">
      <c r="A222" s="1289">
        <f t="shared" si="6"/>
        <v>0</v>
      </c>
      <c r="B222" s="1293"/>
      <c r="C222" s="1290"/>
      <c r="D222" s="1357"/>
      <c r="E222" s="1294"/>
      <c r="F222" s="1294"/>
      <c r="G222" s="1295"/>
    </row>
    <row r="223" spans="1:7">
      <c r="A223" s="1289">
        <f t="shared" si="6"/>
        <v>0</v>
      </c>
      <c r="B223" s="1293"/>
      <c r="C223" s="1290"/>
      <c r="D223" s="1357"/>
      <c r="E223" s="1294"/>
      <c r="F223" s="1294"/>
      <c r="G223" s="1295"/>
    </row>
    <row r="224" spans="1:7">
      <c r="A224" s="1289">
        <f t="shared" si="6"/>
        <v>0</v>
      </c>
      <c r="B224" s="1293"/>
      <c r="C224" s="1290"/>
      <c r="D224" s="1357"/>
      <c r="E224" s="1294"/>
      <c r="F224" s="1294"/>
      <c r="G224" s="1295"/>
    </row>
    <row r="225" spans="1:7">
      <c r="A225" s="1289">
        <f t="shared" si="6"/>
        <v>0</v>
      </c>
      <c r="B225" s="1293"/>
      <c r="C225" s="1290"/>
      <c r="D225" s="1357"/>
      <c r="E225" s="1294"/>
      <c r="F225" s="1294"/>
      <c r="G225" s="1295"/>
    </row>
    <row r="226" spans="1:7">
      <c r="A226" s="1289">
        <f t="shared" si="6"/>
        <v>0</v>
      </c>
      <c r="B226" s="1293"/>
      <c r="C226" s="1290"/>
      <c r="D226" s="1357"/>
      <c r="E226" s="1294"/>
      <c r="F226" s="1294"/>
      <c r="G226" s="1295"/>
    </row>
    <row r="227" spans="1:7">
      <c r="A227" s="1289">
        <f t="shared" si="6"/>
        <v>0</v>
      </c>
      <c r="B227" s="1293"/>
      <c r="C227" s="1290"/>
      <c r="D227" s="1357"/>
      <c r="E227" s="1294"/>
      <c r="F227" s="1294"/>
      <c r="G227" s="1295"/>
    </row>
    <row r="228" spans="1:7">
      <c r="A228" s="1289">
        <f t="shared" si="6"/>
        <v>0</v>
      </c>
      <c r="B228" s="1293"/>
      <c r="C228" s="1290"/>
      <c r="D228" s="1357"/>
      <c r="E228" s="1294"/>
      <c r="F228" s="1294"/>
      <c r="G228" s="1295"/>
    </row>
    <row r="229" spans="1:7">
      <c r="A229" s="1289">
        <f t="shared" si="6"/>
        <v>0</v>
      </c>
      <c r="B229" s="1293"/>
      <c r="C229" s="1290"/>
      <c r="D229" s="1357"/>
      <c r="E229" s="1294"/>
      <c r="F229" s="1294"/>
      <c r="G229" s="1295"/>
    </row>
    <row r="230" spans="1:7">
      <c r="A230" s="1289">
        <f t="shared" si="6"/>
        <v>0</v>
      </c>
      <c r="B230" s="1293"/>
      <c r="C230" s="1290"/>
      <c r="D230" s="1357"/>
      <c r="E230" s="1294"/>
      <c r="F230" s="1294"/>
      <c r="G230" s="1295"/>
    </row>
    <row r="231" spans="1:7">
      <c r="A231" s="1289">
        <f t="shared" si="6"/>
        <v>0</v>
      </c>
      <c r="B231" s="1293"/>
      <c r="C231" s="1290"/>
      <c r="D231" s="1357"/>
      <c r="E231" s="1294"/>
      <c r="F231" s="1294"/>
      <c r="G231" s="1295"/>
    </row>
    <row r="232" spans="1:7">
      <c r="A232" s="1289">
        <f t="shared" si="6"/>
        <v>0</v>
      </c>
      <c r="B232" s="1293"/>
      <c r="C232" s="1290"/>
      <c r="D232" s="1357"/>
      <c r="E232" s="1294"/>
      <c r="F232" s="1294"/>
      <c r="G232" s="1295"/>
    </row>
    <row r="233" spans="1:7">
      <c r="A233" s="1289">
        <f t="shared" si="6"/>
        <v>0</v>
      </c>
      <c r="B233" s="1293"/>
      <c r="C233" s="1290"/>
      <c r="D233" s="1357"/>
      <c r="E233" s="1294"/>
      <c r="F233" s="1294"/>
      <c r="G233" s="1295"/>
    </row>
    <row r="234" spans="1:7">
      <c r="A234" s="1289">
        <f t="shared" si="6"/>
        <v>0</v>
      </c>
      <c r="B234" s="1293"/>
      <c r="C234" s="1290"/>
      <c r="D234" s="1357"/>
      <c r="E234" s="1294"/>
      <c r="F234" s="1294"/>
      <c r="G234" s="1295"/>
    </row>
    <row r="235" spans="1:7">
      <c r="A235" s="1289">
        <f t="shared" si="6"/>
        <v>0</v>
      </c>
      <c r="B235" s="1293"/>
      <c r="C235" s="1290"/>
      <c r="D235" s="1357"/>
      <c r="E235" s="1294"/>
      <c r="F235" s="1294"/>
      <c r="G235" s="1295"/>
    </row>
    <row r="236" spans="1:7">
      <c r="A236" s="1289">
        <f t="shared" si="6"/>
        <v>0</v>
      </c>
      <c r="B236" s="1293"/>
      <c r="C236" s="1290"/>
      <c r="D236" s="1357"/>
      <c r="E236" s="1294"/>
      <c r="F236" s="1294"/>
      <c r="G236" s="1295"/>
    </row>
    <row r="237" spans="1:7">
      <c r="A237" s="1289">
        <f t="shared" si="6"/>
        <v>0</v>
      </c>
      <c r="B237" s="1293"/>
      <c r="C237" s="1290"/>
      <c r="D237" s="1357"/>
      <c r="E237" s="1294"/>
      <c r="F237" s="1294"/>
      <c r="G237" s="1295"/>
    </row>
    <row r="238" spans="1:7">
      <c r="A238" s="1289">
        <f t="shared" si="6"/>
        <v>0</v>
      </c>
      <c r="B238" s="1293"/>
      <c r="C238" s="1290"/>
      <c r="D238" s="1357"/>
      <c r="E238" s="1294"/>
      <c r="F238" s="1294"/>
      <c r="G238" s="1295"/>
    </row>
    <row r="239" spans="1:7">
      <c r="A239" s="1289">
        <f t="shared" si="6"/>
        <v>0</v>
      </c>
      <c r="B239" s="1293"/>
      <c r="C239" s="1290"/>
      <c r="D239" s="1357"/>
      <c r="E239" s="1294"/>
      <c r="F239" s="1294"/>
      <c r="G239" s="1295"/>
    </row>
    <row r="240" spans="1:7">
      <c r="A240" s="1289">
        <f t="shared" si="6"/>
        <v>0</v>
      </c>
      <c r="B240" s="1293"/>
      <c r="C240" s="1290"/>
      <c r="D240" s="1357"/>
      <c r="E240" s="1294"/>
      <c r="F240" s="1294"/>
      <c r="G240" s="1295"/>
    </row>
    <row r="241" spans="1:7">
      <c r="A241" s="1289">
        <f t="shared" si="6"/>
        <v>0</v>
      </c>
      <c r="B241" s="1293"/>
      <c r="C241" s="1290"/>
      <c r="D241" s="1357"/>
      <c r="E241" s="1294"/>
      <c r="F241" s="1294"/>
      <c r="G241" s="1295"/>
    </row>
    <row r="242" spans="1:7">
      <c r="A242" s="1289">
        <f t="shared" si="6"/>
        <v>0</v>
      </c>
      <c r="B242" s="1293"/>
      <c r="C242" s="1290"/>
      <c r="D242" s="1357"/>
      <c r="E242" s="1294"/>
      <c r="F242" s="1294"/>
      <c r="G242" s="1295"/>
    </row>
    <row r="243" spans="1:7">
      <c r="A243" s="1289">
        <f t="shared" si="6"/>
        <v>0</v>
      </c>
      <c r="B243" s="1293"/>
      <c r="C243" s="1290"/>
      <c r="D243" s="1357"/>
      <c r="E243" s="1294"/>
      <c r="F243" s="1294"/>
      <c r="G243" s="1295"/>
    </row>
    <row r="244" spans="1:7">
      <c r="A244" s="1289">
        <f t="shared" si="6"/>
        <v>0</v>
      </c>
      <c r="B244" s="1293"/>
      <c r="C244" s="1290"/>
      <c r="D244" s="1357"/>
      <c r="E244" s="1294"/>
      <c r="F244" s="1294"/>
      <c r="G244" s="1295"/>
    </row>
    <row r="245" spans="1:7">
      <c r="A245" s="1289">
        <f t="shared" si="6"/>
        <v>0</v>
      </c>
      <c r="B245" s="1293"/>
      <c r="C245" s="1290"/>
      <c r="D245" s="1357"/>
      <c r="E245" s="1294"/>
      <c r="F245" s="1294"/>
      <c r="G245" s="1295"/>
    </row>
    <row r="246" spans="1:7">
      <c r="A246" s="1289">
        <f t="shared" si="6"/>
        <v>0</v>
      </c>
      <c r="B246" s="1293"/>
      <c r="C246" s="1290"/>
      <c r="D246" s="1357"/>
      <c r="E246" s="1294"/>
      <c r="F246" s="1294"/>
      <c r="G246" s="1295"/>
    </row>
    <row r="247" spans="1:7">
      <c r="A247" s="1289">
        <f t="shared" si="6"/>
        <v>0</v>
      </c>
      <c r="B247" s="1293"/>
      <c r="C247" s="1290"/>
      <c r="D247" s="1357"/>
      <c r="E247" s="1294"/>
      <c r="F247" s="1294"/>
      <c r="G247" s="1295"/>
    </row>
    <row r="248" spans="1:7">
      <c r="A248" s="1289">
        <f t="shared" si="6"/>
        <v>0</v>
      </c>
      <c r="B248" s="1293"/>
      <c r="C248" s="1290"/>
      <c r="D248" s="1357"/>
      <c r="E248" s="1294"/>
      <c r="F248" s="1294"/>
      <c r="G248" s="1295"/>
    </row>
    <row r="249" spans="1:7">
      <c r="A249" s="1289">
        <f t="shared" si="6"/>
        <v>0</v>
      </c>
      <c r="B249" s="1293"/>
      <c r="C249" s="1290"/>
      <c r="D249" s="1357"/>
      <c r="E249" s="1294"/>
      <c r="F249" s="1294"/>
      <c r="G249" s="1295"/>
    </row>
    <row r="250" spans="1:7">
      <c r="A250" s="1289">
        <f t="shared" si="6"/>
        <v>0</v>
      </c>
      <c r="B250" s="1293"/>
      <c r="C250" s="1290"/>
      <c r="D250" s="1357"/>
      <c r="E250" s="1294"/>
      <c r="F250" s="1294"/>
      <c r="G250" s="1295"/>
    </row>
    <row r="251" spans="1:7">
      <c r="A251" s="1289">
        <f t="shared" si="6"/>
        <v>0</v>
      </c>
      <c r="B251" s="1293"/>
      <c r="C251" s="1290"/>
      <c r="D251" s="1357"/>
      <c r="E251" s="1294"/>
      <c r="F251" s="1294"/>
      <c r="G251" s="1295"/>
    </row>
    <row r="252" spans="1:7">
      <c r="A252" s="1289">
        <f t="shared" si="6"/>
        <v>0</v>
      </c>
      <c r="B252" s="1293"/>
      <c r="C252" s="1290"/>
      <c r="D252" s="1357"/>
      <c r="E252" s="1294"/>
      <c r="F252" s="1294"/>
      <c r="G252" s="1295"/>
    </row>
    <row r="253" spans="1:7">
      <c r="A253" s="1289">
        <f t="shared" si="6"/>
        <v>0</v>
      </c>
      <c r="B253" s="1293"/>
      <c r="C253" s="1290"/>
      <c r="D253" s="1357"/>
      <c r="E253" s="1294"/>
      <c r="F253" s="1294"/>
      <c r="G253" s="1295"/>
    </row>
    <row r="254" spans="1:7">
      <c r="A254" s="1289">
        <f t="shared" si="6"/>
        <v>0</v>
      </c>
      <c r="B254" s="1293"/>
      <c r="C254" s="1290"/>
      <c r="D254" s="1357"/>
      <c r="E254" s="1294"/>
      <c r="F254" s="1294"/>
      <c r="G254" s="1295"/>
    </row>
    <row r="255" spans="1:7">
      <c r="A255" s="1289">
        <f t="shared" si="6"/>
        <v>0</v>
      </c>
      <c r="B255" s="1293"/>
      <c r="C255" s="1290"/>
      <c r="D255" s="1357"/>
      <c r="E255" s="1294"/>
      <c r="F255" s="1294"/>
      <c r="G255" s="1295"/>
    </row>
    <row r="256" spans="1:7">
      <c r="A256" s="1289">
        <f t="shared" si="6"/>
        <v>0</v>
      </c>
      <c r="B256" s="1293"/>
      <c r="C256" s="1290"/>
      <c r="D256" s="1357"/>
      <c r="E256" s="1294"/>
      <c r="F256" s="1294"/>
      <c r="G256" s="1295"/>
    </row>
    <row r="257" spans="1:7">
      <c r="A257" s="1289">
        <f t="shared" si="6"/>
        <v>0</v>
      </c>
      <c r="B257" s="1293"/>
      <c r="C257" s="1290"/>
      <c r="D257" s="1357"/>
      <c r="E257" s="1294"/>
      <c r="F257" s="1294"/>
      <c r="G257" s="1295"/>
    </row>
    <row r="258" spans="1:7">
      <c r="A258" s="1289">
        <f t="shared" si="6"/>
        <v>0</v>
      </c>
      <c r="B258" s="1293"/>
      <c r="C258" s="1290"/>
      <c r="D258" s="1357"/>
      <c r="E258" s="1294"/>
      <c r="F258" s="1294"/>
      <c r="G258" s="1295"/>
    </row>
    <row r="259" spans="1:7">
      <c r="A259" s="1289">
        <f t="shared" si="6"/>
        <v>0</v>
      </c>
      <c r="B259" s="1293"/>
      <c r="C259" s="1290"/>
      <c r="D259" s="1357"/>
      <c r="E259" s="1294"/>
      <c r="F259" s="1294"/>
      <c r="G259" s="1295"/>
    </row>
    <row r="260" spans="1:7">
      <c r="A260" s="1289">
        <f t="shared" si="6"/>
        <v>0</v>
      </c>
      <c r="B260" s="1293"/>
      <c r="C260" s="1290"/>
      <c r="D260" s="1357"/>
      <c r="E260" s="1294"/>
      <c r="F260" s="1294"/>
      <c r="G260" s="1295"/>
    </row>
    <row r="261" spans="1:7">
      <c r="A261" s="1289">
        <f t="shared" si="6"/>
        <v>0</v>
      </c>
      <c r="B261" s="1293"/>
      <c r="C261" s="1290"/>
      <c r="D261" s="1357"/>
      <c r="E261" s="1294"/>
      <c r="F261" s="1294"/>
      <c r="G261" s="1295"/>
    </row>
    <row r="262" spans="1:7">
      <c r="A262" s="1289">
        <f t="shared" si="6"/>
        <v>0</v>
      </c>
      <c r="B262" s="1293"/>
      <c r="C262" s="1290"/>
      <c r="D262" s="1357"/>
      <c r="E262" s="1294"/>
      <c r="F262" s="1294"/>
      <c r="G262" s="1295"/>
    </row>
    <row r="263" spans="1:7">
      <c r="A263" s="1289">
        <f t="shared" si="6"/>
        <v>0</v>
      </c>
      <c r="B263" s="1293"/>
      <c r="C263" s="1290"/>
      <c r="D263" s="1357"/>
      <c r="E263" s="1294"/>
      <c r="F263" s="1294"/>
      <c r="G263" s="1295"/>
    </row>
    <row r="264" spans="1:7">
      <c r="A264" s="1289">
        <f t="shared" si="6"/>
        <v>0</v>
      </c>
      <c r="B264" s="1293"/>
      <c r="C264" s="1290"/>
      <c r="D264" s="1357"/>
      <c r="E264" s="1294"/>
      <c r="F264" s="1294"/>
      <c r="G264" s="1295"/>
    </row>
    <row r="265" spans="1:7">
      <c r="A265" s="1289">
        <f t="shared" si="6"/>
        <v>0</v>
      </c>
      <c r="B265" s="1293"/>
      <c r="C265" s="1290"/>
      <c r="D265" s="1357"/>
      <c r="E265" s="1294"/>
      <c r="F265" s="1294"/>
      <c r="G265" s="1295"/>
    </row>
    <row r="266" spans="1:7">
      <c r="A266" s="1289">
        <f t="shared" si="6"/>
        <v>0</v>
      </c>
      <c r="B266" s="1293"/>
      <c r="C266" s="1290"/>
      <c r="D266" s="1357"/>
      <c r="E266" s="1294"/>
      <c r="F266" s="1294"/>
      <c r="G266" s="1295"/>
    </row>
    <row r="267" spans="1:7">
      <c r="A267" s="1289">
        <f t="shared" si="6"/>
        <v>0</v>
      </c>
      <c r="B267" s="1293"/>
      <c r="C267" s="1290"/>
      <c r="D267" s="1357"/>
      <c r="E267" s="1294"/>
      <c r="F267" s="1294"/>
      <c r="G267" s="1295"/>
    </row>
    <row r="268" spans="1:7">
      <c r="A268" s="1289">
        <f t="shared" si="6"/>
        <v>0</v>
      </c>
      <c r="B268" s="1293"/>
      <c r="C268" s="1290"/>
      <c r="D268" s="1357"/>
      <c r="E268" s="1294"/>
      <c r="F268" s="1294"/>
      <c r="G268" s="1295"/>
    </row>
    <row r="269" spans="1:7">
      <c r="A269" s="1289">
        <f t="shared" si="6"/>
        <v>0</v>
      </c>
      <c r="B269" s="1293"/>
      <c r="C269" s="1290"/>
      <c r="D269" s="1357"/>
      <c r="E269" s="1294"/>
      <c r="F269" s="1294"/>
      <c r="G269" s="1295"/>
    </row>
    <row r="270" spans="1:7">
      <c r="A270" s="1289">
        <f t="shared" ref="A270:A333" si="7">+A269</f>
        <v>0</v>
      </c>
      <c r="B270" s="1293"/>
      <c r="C270" s="1290"/>
      <c r="D270" s="1357"/>
      <c r="E270" s="1294"/>
      <c r="F270" s="1294"/>
      <c r="G270" s="1295"/>
    </row>
    <row r="271" spans="1:7">
      <c r="A271" s="1289">
        <f t="shared" si="7"/>
        <v>0</v>
      </c>
      <c r="B271" s="1293"/>
      <c r="C271" s="1290"/>
      <c r="D271" s="1357"/>
      <c r="E271" s="1294"/>
      <c r="F271" s="1294"/>
      <c r="G271" s="1295"/>
    </row>
    <row r="272" spans="1:7">
      <c r="A272" s="1289">
        <f t="shared" si="7"/>
        <v>0</v>
      </c>
      <c r="B272" s="1293"/>
      <c r="C272" s="1290"/>
      <c r="D272" s="1357"/>
      <c r="E272" s="1294"/>
      <c r="F272" s="1294"/>
      <c r="G272" s="1295"/>
    </row>
    <row r="273" spans="1:7">
      <c r="A273" s="1289">
        <f t="shared" si="7"/>
        <v>0</v>
      </c>
      <c r="B273" s="1293"/>
      <c r="C273" s="1290"/>
      <c r="D273" s="1357"/>
      <c r="E273" s="1294"/>
      <c r="F273" s="1294"/>
      <c r="G273" s="1295"/>
    </row>
    <row r="274" spans="1:7">
      <c r="A274" s="1289">
        <f t="shared" si="7"/>
        <v>0</v>
      </c>
      <c r="B274" s="1293"/>
      <c r="C274" s="1290"/>
      <c r="D274" s="1357"/>
      <c r="E274" s="1294"/>
      <c r="F274" s="1294"/>
      <c r="G274" s="1295"/>
    </row>
    <row r="275" spans="1:7">
      <c r="A275" s="1289">
        <f t="shared" si="7"/>
        <v>0</v>
      </c>
      <c r="B275" s="1293"/>
      <c r="C275" s="1290"/>
      <c r="D275" s="1357"/>
      <c r="E275" s="1294"/>
      <c r="F275" s="1294"/>
      <c r="G275" s="1295"/>
    </row>
    <row r="276" spans="1:7">
      <c r="A276" s="1289">
        <f t="shared" si="7"/>
        <v>0</v>
      </c>
      <c r="B276" s="1293"/>
      <c r="C276" s="1290"/>
      <c r="D276" s="1357"/>
      <c r="E276" s="1294"/>
      <c r="F276" s="1294"/>
      <c r="G276" s="1295"/>
    </row>
    <row r="277" spans="1:7">
      <c r="A277" s="1289">
        <f t="shared" si="7"/>
        <v>0</v>
      </c>
      <c r="B277" s="1293"/>
      <c r="C277" s="1290"/>
      <c r="D277" s="1357"/>
      <c r="E277" s="1294"/>
      <c r="F277" s="1294"/>
      <c r="G277" s="1295"/>
    </row>
    <row r="278" spans="1:7">
      <c r="A278" s="1289">
        <f t="shared" si="7"/>
        <v>0</v>
      </c>
      <c r="B278" s="1293"/>
      <c r="C278" s="1290"/>
      <c r="D278" s="1357"/>
      <c r="E278" s="1294"/>
      <c r="F278" s="1294"/>
      <c r="G278" s="1295"/>
    </row>
    <row r="279" spans="1:7">
      <c r="A279" s="1289">
        <f t="shared" si="7"/>
        <v>0</v>
      </c>
      <c r="B279" s="1293"/>
      <c r="C279" s="1290"/>
      <c r="D279" s="1357"/>
      <c r="E279" s="1294"/>
      <c r="F279" s="1294"/>
      <c r="G279" s="1295"/>
    </row>
    <row r="280" spans="1:7">
      <c r="A280" s="1289">
        <f t="shared" si="7"/>
        <v>0</v>
      </c>
      <c r="B280" s="1293"/>
      <c r="C280" s="1290"/>
      <c r="D280" s="1357"/>
      <c r="E280" s="1294"/>
      <c r="F280" s="1294"/>
      <c r="G280" s="1295"/>
    </row>
    <row r="281" spans="1:7">
      <c r="A281" s="1289">
        <f t="shared" si="7"/>
        <v>0</v>
      </c>
      <c r="B281" s="1293"/>
      <c r="C281" s="1290"/>
      <c r="D281" s="1357"/>
      <c r="E281" s="1294"/>
      <c r="F281" s="1294"/>
      <c r="G281" s="1295"/>
    </row>
    <row r="282" spans="1:7">
      <c r="A282" s="1289">
        <f t="shared" si="7"/>
        <v>0</v>
      </c>
      <c r="B282" s="1293"/>
      <c r="C282" s="1290"/>
      <c r="D282" s="1357"/>
      <c r="E282" s="1294"/>
      <c r="F282" s="1294"/>
      <c r="G282" s="1295"/>
    </row>
    <row r="283" spans="1:7">
      <c r="A283" s="1289">
        <f t="shared" si="7"/>
        <v>0</v>
      </c>
      <c r="B283" s="1293"/>
      <c r="C283" s="1290"/>
      <c r="D283" s="1357"/>
      <c r="E283" s="1294"/>
      <c r="F283" s="1294"/>
      <c r="G283" s="1295"/>
    </row>
    <row r="284" spans="1:7">
      <c r="A284" s="1289">
        <f t="shared" si="7"/>
        <v>0</v>
      </c>
      <c r="B284" s="1293"/>
      <c r="C284" s="1290"/>
      <c r="D284" s="1357"/>
      <c r="E284" s="1294"/>
      <c r="F284" s="1294"/>
      <c r="G284" s="1295"/>
    </row>
    <row r="285" spans="1:7">
      <c r="A285" s="1289">
        <f t="shared" si="7"/>
        <v>0</v>
      </c>
      <c r="B285" s="1293"/>
      <c r="C285" s="1290"/>
      <c r="D285" s="1357"/>
      <c r="E285" s="1294"/>
      <c r="F285" s="1294"/>
      <c r="G285" s="1295"/>
    </row>
    <row r="286" spans="1:7">
      <c r="A286" s="1289">
        <f t="shared" si="7"/>
        <v>0</v>
      </c>
      <c r="B286" s="1293"/>
      <c r="C286" s="1290"/>
      <c r="D286" s="1357"/>
      <c r="E286" s="1294"/>
      <c r="F286" s="1294"/>
      <c r="G286" s="1295"/>
    </row>
    <row r="287" spans="1:7">
      <c r="A287" s="1289">
        <f t="shared" si="7"/>
        <v>0</v>
      </c>
      <c r="B287" s="1293"/>
      <c r="C287" s="1290"/>
      <c r="D287" s="1357"/>
      <c r="E287" s="1294"/>
      <c r="F287" s="1294"/>
      <c r="G287" s="1295"/>
    </row>
    <row r="288" spans="1:7">
      <c r="A288" s="1289">
        <f t="shared" si="7"/>
        <v>0</v>
      </c>
      <c r="B288" s="1293"/>
      <c r="C288" s="1290"/>
      <c r="D288" s="1357"/>
      <c r="E288" s="1294"/>
      <c r="F288" s="1294"/>
      <c r="G288" s="1295"/>
    </row>
    <row r="289" spans="1:7">
      <c r="A289" s="1289">
        <f t="shared" si="7"/>
        <v>0</v>
      </c>
      <c r="B289" s="1293"/>
      <c r="C289" s="1290"/>
      <c r="D289" s="1357"/>
      <c r="E289" s="1294"/>
      <c r="F289" s="1294"/>
      <c r="G289" s="1295"/>
    </row>
    <row r="290" spans="1:7">
      <c r="A290" s="1289">
        <f t="shared" si="7"/>
        <v>0</v>
      </c>
      <c r="B290" s="1293"/>
      <c r="C290" s="1290"/>
      <c r="D290" s="1357"/>
      <c r="E290" s="1294"/>
      <c r="F290" s="1294"/>
      <c r="G290" s="1295"/>
    </row>
    <row r="291" spans="1:7">
      <c r="A291" s="1289">
        <f t="shared" si="7"/>
        <v>0</v>
      </c>
      <c r="B291" s="1293"/>
      <c r="C291" s="1290"/>
      <c r="D291" s="1357"/>
      <c r="E291" s="1294"/>
      <c r="F291" s="1294"/>
      <c r="G291" s="1295"/>
    </row>
    <row r="292" spans="1:7">
      <c r="A292" s="1289">
        <f t="shared" si="7"/>
        <v>0</v>
      </c>
      <c r="B292" s="1293"/>
      <c r="C292" s="1290"/>
      <c r="D292" s="1357"/>
      <c r="E292" s="1294"/>
      <c r="F292" s="1294"/>
      <c r="G292" s="1295"/>
    </row>
    <row r="293" spans="1:7">
      <c r="A293" s="1289">
        <f t="shared" si="7"/>
        <v>0</v>
      </c>
      <c r="B293" s="1293"/>
      <c r="C293" s="1290"/>
      <c r="D293" s="1357"/>
      <c r="E293" s="1294"/>
      <c r="F293" s="1294"/>
      <c r="G293" s="1295"/>
    </row>
    <row r="294" spans="1:7">
      <c r="A294" s="1289">
        <f t="shared" si="7"/>
        <v>0</v>
      </c>
      <c r="B294" s="1293"/>
      <c r="C294" s="1290"/>
      <c r="D294" s="1357"/>
      <c r="E294" s="1294"/>
      <c r="F294" s="1294"/>
      <c r="G294" s="1295"/>
    </row>
    <row r="295" spans="1:7">
      <c r="A295" s="1289">
        <f t="shared" si="7"/>
        <v>0</v>
      </c>
      <c r="B295" s="1293"/>
      <c r="C295" s="1290"/>
      <c r="D295" s="1357"/>
      <c r="E295" s="1294"/>
      <c r="F295" s="1294"/>
      <c r="G295" s="1295"/>
    </row>
    <row r="296" spans="1:7">
      <c r="A296" s="1289">
        <f t="shared" si="7"/>
        <v>0</v>
      </c>
      <c r="B296" s="1293"/>
      <c r="C296" s="1290"/>
      <c r="D296" s="1357"/>
      <c r="E296" s="1294"/>
      <c r="F296" s="1294"/>
      <c r="G296" s="1295"/>
    </row>
    <row r="297" spans="1:7">
      <c r="A297" s="1289">
        <f t="shared" si="7"/>
        <v>0</v>
      </c>
      <c r="B297" s="1293"/>
      <c r="C297" s="1290"/>
      <c r="D297" s="1357"/>
      <c r="E297" s="1294"/>
      <c r="F297" s="1294"/>
      <c r="G297" s="1295"/>
    </row>
    <row r="298" spans="1:7">
      <c r="A298" s="1289">
        <f t="shared" si="7"/>
        <v>0</v>
      </c>
      <c r="B298" s="1293"/>
      <c r="C298" s="1290"/>
      <c r="D298" s="1357"/>
      <c r="E298" s="1294"/>
      <c r="F298" s="1294"/>
      <c r="G298" s="1295"/>
    </row>
    <row r="299" spans="1:7">
      <c r="A299" s="1289">
        <f t="shared" si="7"/>
        <v>0</v>
      </c>
      <c r="B299" s="1293"/>
      <c r="C299" s="1290"/>
      <c r="D299" s="1357"/>
      <c r="E299" s="1294"/>
      <c r="F299" s="1294"/>
      <c r="G299" s="1295"/>
    </row>
    <row r="300" spans="1:7">
      <c r="A300" s="1289">
        <f t="shared" si="7"/>
        <v>0</v>
      </c>
      <c r="B300" s="1293"/>
      <c r="C300" s="1290"/>
      <c r="D300" s="1357"/>
      <c r="E300" s="1294"/>
      <c r="F300" s="1294"/>
      <c r="G300" s="1295"/>
    </row>
    <row r="301" spans="1:7">
      <c r="A301" s="1289">
        <f t="shared" si="7"/>
        <v>0</v>
      </c>
      <c r="B301" s="1293"/>
      <c r="C301" s="1290"/>
      <c r="D301" s="1357"/>
      <c r="E301" s="1294"/>
      <c r="F301" s="1294"/>
      <c r="G301" s="1295"/>
    </row>
    <row r="302" spans="1:7">
      <c r="A302" s="1289">
        <f t="shared" si="7"/>
        <v>0</v>
      </c>
      <c r="B302" s="1293"/>
      <c r="C302" s="1290"/>
      <c r="D302" s="1357"/>
      <c r="E302" s="1294"/>
      <c r="F302" s="1294"/>
      <c r="G302" s="1295"/>
    </row>
    <row r="303" spans="1:7">
      <c r="A303" s="1289">
        <f t="shared" si="7"/>
        <v>0</v>
      </c>
      <c r="B303" s="1293"/>
      <c r="C303" s="1290"/>
      <c r="D303" s="1357"/>
      <c r="E303" s="1294"/>
      <c r="F303" s="1294"/>
      <c r="G303" s="1295"/>
    </row>
    <row r="304" spans="1:7">
      <c r="A304" s="1289">
        <f t="shared" si="7"/>
        <v>0</v>
      </c>
      <c r="B304" s="1293"/>
      <c r="C304" s="1290"/>
      <c r="D304" s="1357"/>
      <c r="E304" s="1294"/>
      <c r="F304" s="1294"/>
      <c r="G304" s="1295"/>
    </row>
    <row r="305" spans="1:7">
      <c r="A305" s="1289">
        <f t="shared" si="7"/>
        <v>0</v>
      </c>
      <c r="B305" s="1293"/>
      <c r="C305" s="1290"/>
      <c r="D305" s="1357"/>
      <c r="E305" s="1294"/>
      <c r="F305" s="1294"/>
      <c r="G305" s="1295"/>
    </row>
    <row r="306" spans="1:7">
      <c r="A306" s="1289">
        <f t="shared" si="7"/>
        <v>0</v>
      </c>
      <c r="B306" s="1293"/>
      <c r="C306" s="1290"/>
      <c r="D306" s="1357"/>
      <c r="E306" s="1294"/>
      <c r="F306" s="1294"/>
      <c r="G306" s="1295"/>
    </row>
    <row r="307" spans="1:7">
      <c r="A307" s="1289">
        <f t="shared" si="7"/>
        <v>0</v>
      </c>
      <c r="B307" s="1293"/>
      <c r="C307" s="1290"/>
      <c r="D307" s="1357"/>
      <c r="E307" s="1294"/>
      <c r="F307" s="1294"/>
      <c r="G307" s="1295"/>
    </row>
    <row r="308" spans="1:7">
      <c r="A308" s="1289">
        <f t="shared" si="7"/>
        <v>0</v>
      </c>
      <c r="B308" s="1293"/>
      <c r="C308" s="1290"/>
      <c r="D308" s="1357"/>
      <c r="E308" s="1294"/>
      <c r="F308" s="1294"/>
      <c r="G308" s="1295"/>
    </row>
    <row r="309" spans="1:7">
      <c r="A309" s="1289">
        <f t="shared" si="7"/>
        <v>0</v>
      </c>
      <c r="B309" s="1293"/>
      <c r="C309" s="1290"/>
      <c r="D309" s="1357"/>
      <c r="E309" s="1294"/>
      <c r="F309" s="1294"/>
      <c r="G309" s="1295"/>
    </row>
    <row r="310" spans="1:7">
      <c r="A310" s="1289">
        <f t="shared" si="7"/>
        <v>0</v>
      </c>
      <c r="B310" s="1293"/>
      <c r="C310" s="1290"/>
      <c r="D310" s="1357"/>
      <c r="E310" s="1294"/>
      <c r="F310" s="1294"/>
      <c r="G310" s="1295"/>
    </row>
    <row r="311" spans="1:7">
      <c r="A311" s="1289">
        <f t="shared" si="7"/>
        <v>0</v>
      </c>
      <c r="B311" s="1293"/>
      <c r="C311" s="1290"/>
      <c r="D311" s="1357"/>
      <c r="E311" s="1294"/>
      <c r="F311" s="1294"/>
      <c r="G311" s="1295"/>
    </row>
    <row r="312" spans="1:7">
      <c r="A312" s="1289">
        <f t="shared" si="7"/>
        <v>0</v>
      </c>
      <c r="B312" s="1293"/>
      <c r="C312" s="1290"/>
      <c r="D312" s="1357"/>
      <c r="E312" s="1294"/>
      <c r="F312" s="1294"/>
      <c r="G312" s="1295"/>
    </row>
    <row r="313" spans="1:7">
      <c r="A313" s="1289">
        <f t="shared" si="7"/>
        <v>0</v>
      </c>
      <c r="B313" s="1293"/>
      <c r="C313" s="1290"/>
      <c r="D313" s="1357"/>
      <c r="E313" s="1294"/>
      <c r="F313" s="1294"/>
      <c r="G313" s="1295"/>
    </row>
    <row r="314" spans="1:7">
      <c r="A314" s="1289">
        <f t="shared" si="7"/>
        <v>0</v>
      </c>
      <c r="B314" s="1293"/>
      <c r="C314" s="1290"/>
      <c r="D314" s="1357"/>
      <c r="E314" s="1294"/>
      <c r="F314" s="1294"/>
      <c r="G314" s="1295"/>
    </row>
    <row r="315" spans="1:7">
      <c r="A315" s="1289">
        <f t="shared" si="7"/>
        <v>0</v>
      </c>
      <c r="B315" s="1293"/>
      <c r="C315" s="1290"/>
      <c r="D315" s="1357"/>
      <c r="E315" s="1294"/>
      <c r="F315" s="1294"/>
      <c r="G315" s="1295"/>
    </row>
    <row r="316" spans="1:7">
      <c r="A316" s="1289">
        <f t="shared" si="7"/>
        <v>0</v>
      </c>
      <c r="B316" s="1293"/>
      <c r="C316" s="1290"/>
      <c r="D316" s="1357"/>
      <c r="E316" s="1294"/>
      <c r="F316" s="1294"/>
      <c r="G316" s="1295"/>
    </row>
    <row r="317" spans="1:7">
      <c r="A317" s="1289">
        <f t="shared" si="7"/>
        <v>0</v>
      </c>
      <c r="B317" s="1293"/>
      <c r="C317" s="1290"/>
      <c r="D317" s="1357"/>
      <c r="E317" s="1294"/>
      <c r="F317" s="1294"/>
      <c r="G317" s="1295"/>
    </row>
    <row r="318" spans="1:7">
      <c r="A318" s="1289">
        <f t="shared" si="7"/>
        <v>0</v>
      </c>
      <c r="B318" s="1293"/>
      <c r="C318" s="1290"/>
      <c r="D318" s="1357"/>
      <c r="E318" s="1294"/>
      <c r="F318" s="1294"/>
      <c r="G318" s="1295"/>
    </row>
    <row r="319" spans="1:7">
      <c r="A319" s="1289">
        <f t="shared" si="7"/>
        <v>0</v>
      </c>
      <c r="B319" s="1293"/>
      <c r="C319" s="1290"/>
      <c r="D319" s="1357"/>
      <c r="E319" s="1294"/>
      <c r="F319" s="1294"/>
      <c r="G319" s="1295"/>
    </row>
    <row r="320" spans="1:7">
      <c r="A320" s="1289">
        <f t="shared" si="7"/>
        <v>0</v>
      </c>
      <c r="B320" s="1293"/>
      <c r="C320" s="1290"/>
      <c r="D320" s="1357"/>
      <c r="E320" s="1294"/>
      <c r="F320" s="1294"/>
      <c r="G320" s="1295"/>
    </row>
    <row r="321" spans="1:7">
      <c r="A321" s="1289">
        <f t="shared" si="7"/>
        <v>0</v>
      </c>
      <c r="B321" s="1293"/>
      <c r="C321" s="1290"/>
      <c r="D321" s="1357"/>
      <c r="E321" s="1294"/>
      <c r="F321" s="1294"/>
      <c r="G321" s="1295"/>
    </row>
    <row r="322" spans="1:7">
      <c r="A322" s="1289">
        <f t="shared" si="7"/>
        <v>0</v>
      </c>
      <c r="B322" s="1293"/>
      <c r="C322" s="1290"/>
      <c r="D322" s="1357"/>
      <c r="E322" s="1294"/>
      <c r="F322" s="1294"/>
      <c r="G322" s="1295"/>
    </row>
    <row r="323" spans="1:7">
      <c r="A323" s="1289">
        <f t="shared" si="7"/>
        <v>0</v>
      </c>
      <c r="B323" s="1293"/>
      <c r="C323" s="1290"/>
      <c r="D323" s="1357"/>
      <c r="E323" s="1294"/>
      <c r="F323" s="1294"/>
      <c r="G323" s="1295"/>
    </row>
    <row r="324" spans="1:7">
      <c r="A324" s="1289">
        <f t="shared" si="7"/>
        <v>0</v>
      </c>
      <c r="B324" s="1293"/>
      <c r="C324" s="1290"/>
      <c r="D324" s="1357"/>
      <c r="E324" s="1294"/>
      <c r="F324" s="1294"/>
      <c r="G324" s="1295"/>
    </row>
    <row r="325" spans="1:7">
      <c r="A325" s="1289">
        <f t="shared" si="7"/>
        <v>0</v>
      </c>
      <c r="B325" s="1293"/>
      <c r="C325" s="1290"/>
      <c r="D325" s="1357"/>
      <c r="E325" s="1294"/>
      <c r="F325" s="1294"/>
      <c r="G325" s="1295"/>
    </row>
    <row r="326" spans="1:7">
      <c r="A326" s="1289">
        <f t="shared" si="7"/>
        <v>0</v>
      </c>
      <c r="B326" s="1293"/>
      <c r="C326" s="1290"/>
      <c r="D326" s="1357"/>
      <c r="E326" s="1294"/>
      <c r="F326" s="1294"/>
      <c r="G326" s="1295"/>
    </row>
    <row r="327" spans="1:7">
      <c r="A327" s="1289">
        <f t="shared" si="7"/>
        <v>0</v>
      </c>
      <c r="B327" s="1293"/>
      <c r="C327" s="1290"/>
      <c r="D327" s="1357"/>
      <c r="E327" s="1294"/>
      <c r="F327" s="1294"/>
      <c r="G327" s="1295"/>
    </row>
    <row r="328" spans="1:7">
      <c r="A328" s="1289">
        <f t="shared" si="7"/>
        <v>0</v>
      </c>
      <c r="B328" s="1293"/>
      <c r="C328" s="1290"/>
      <c r="D328" s="1357"/>
      <c r="E328" s="1294"/>
      <c r="F328" s="1294"/>
      <c r="G328" s="1295"/>
    </row>
    <row r="329" spans="1:7">
      <c r="A329" s="1289">
        <f t="shared" si="7"/>
        <v>0</v>
      </c>
      <c r="B329" s="1293"/>
      <c r="C329" s="1290"/>
      <c r="D329" s="1357"/>
      <c r="E329" s="1294"/>
      <c r="F329" s="1294"/>
      <c r="G329" s="1295"/>
    </row>
    <row r="330" spans="1:7">
      <c r="A330" s="1289">
        <f t="shared" si="7"/>
        <v>0</v>
      </c>
      <c r="B330" s="1293"/>
      <c r="C330" s="1290"/>
      <c r="D330" s="1357"/>
      <c r="E330" s="1294"/>
      <c r="F330" s="1294"/>
      <c r="G330" s="1295"/>
    </row>
    <row r="331" spans="1:7">
      <c r="A331" s="1289">
        <f t="shared" si="7"/>
        <v>0</v>
      </c>
      <c r="B331" s="1293"/>
      <c r="C331" s="1290"/>
      <c r="D331" s="1357"/>
      <c r="E331" s="1294"/>
      <c r="F331" s="1294"/>
      <c r="G331" s="1295"/>
    </row>
    <row r="332" spans="1:7">
      <c r="A332" s="1289">
        <f t="shared" si="7"/>
        <v>0</v>
      </c>
      <c r="B332" s="1293"/>
      <c r="C332" s="1290"/>
      <c r="D332" s="1357"/>
      <c r="E332" s="1294"/>
      <c r="F332" s="1294"/>
      <c r="G332" s="1295"/>
    </row>
    <row r="333" spans="1:7">
      <c r="A333" s="1289">
        <f t="shared" si="7"/>
        <v>0</v>
      </c>
      <c r="B333" s="1293"/>
      <c r="C333" s="1290"/>
      <c r="D333" s="1357"/>
      <c r="E333" s="1294"/>
      <c r="F333" s="1294"/>
      <c r="G333" s="1295"/>
    </row>
    <row r="334" spans="1:7">
      <c r="A334" s="1289">
        <f t="shared" ref="A334:A397" si="8">+A333</f>
        <v>0</v>
      </c>
      <c r="B334" s="1293"/>
      <c r="C334" s="1290"/>
      <c r="D334" s="1357"/>
      <c r="E334" s="1294"/>
      <c r="F334" s="1294"/>
      <c r="G334" s="1295"/>
    </row>
    <row r="335" spans="1:7">
      <c r="A335" s="1289">
        <f t="shared" si="8"/>
        <v>0</v>
      </c>
      <c r="B335" s="1293"/>
      <c r="C335" s="1290"/>
      <c r="D335" s="1357"/>
      <c r="E335" s="1294"/>
      <c r="F335" s="1294"/>
      <c r="G335" s="1295"/>
    </row>
    <row r="336" spans="1:7">
      <c r="A336" s="1289">
        <f t="shared" si="8"/>
        <v>0</v>
      </c>
      <c r="B336" s="1293"/>
      <c r="C336" s="1290"/>
      <c r="D336" s="1357"/>
      <c r="E336" s="1294"/>
      <c r="F336" s="1294"/>
      <c r="G336" s="1295"/>
    </row>
    <row r="337" spans="1:7">
      <c r="A337" s="1289">
        <f t="shared" si="8"/>
        <v>0</v>
      </c>
      <c r="B337" s="1293"/>
      <c r="C337" s="1290"/>
      <c r="D337" s="1357"/>
      <c r="E337" s="1294"/>
      <c r="F337" s="1294"/>
      <c r="G337" s="1295"/>
    </row>
    <row r="338" spans="1:7">
      <c r="A338" s="1289">
        <f t="shared" si="8"/>
        <v>0</v>
      </c>
      <c r="B338" s="1293"/>
      <c r="C338" s="1290"/>
      <c r="D338" s="1357"/>
      <c r="E338" s="1294"/>
      <c r="F338" s="1294"/>
      <c r="G338" s="1295"/>
    </row>
    <row r="339" spans="1:7">
      <c r="A339" s="1289">
        <f t="shared" si="8"/>
        <v>0</v>
      </c>
      <c r="B339" s="1293"/>
      <c r="C339" s="1290"/>
      <c r="D339" s="1357"/>
      <c r="E339" s="1294"/>
      <c r="F339" s="1294"/>
      <c r="G339" s="1295"/>
    </row>
    <row r="340" spans="1:7">
      <c r="A340" s="1289">
        <f t="shared" si="8"/>
        <v>0</v>
      </c>
      <c r="B340" s="1293"/>
      <c r="C340" s="1290"/>
      <c r="D340" s="1357"/>
      <c r="E340" s="1294"/>
      <c r="F340" s="1294"/>
      <c r="G340" s="1295"/>
    </row>
    <row r="341" spans="1:7">
      <c r="A341" s="1289">
        <f t="shared" si="8"/>
        <v>0</v>
      </c>
      <c r="B341" s="1293"/>
      <c r="C341" s="1290"/>
      <c r="D341" s="1357"/>
      <c r="E341" s="1294"/>
      <c r="F341" s="1294"/>
      <c r="G341" s="1295"/>
    </row>
    <row r="342" spans="1:7">
      <c r="A342" s="1289">
        <f t="shared" si="8"/>
        <v>0</v>
      </c>
      <c r="B342" s="1293"/>
      <c r="C342" s="1290"/>
      <c r="D342" s="1357"/>
      <c r="E342" s="1294"/>
      <c r="F342" s="1294"/>
      <c r="G342" s="1295"/>
    </row>
    <row r="343" spans="1:7">
      <c r="A343" s="1289">
        <f t="shared" si="8"/>
        <v>0</v>
      </c>
      <c r="B343" s="1293"/>
      <c r="C343" s="1290"/>
      <c r="D343" s="1357"/>
      <c r="E343" s="1294"/>
      <c r="F343" s="1294"/>
      <c r="G343" s="1295"/>
    </row>
    <row r="344" spans="1:7">
      <c r="A344" s="1289">
        <f t="shared" si="8"/>
        <v>0</v>
      </c>
      <c r="B344" s="1293"/>
      <c r="C344" s="1290"/>
      <c r="D344" s="1357"/>
      <c r="E344" s="1294"/>
      <c r="F344" s="1294"/>
      <c r="G344" s="1295"/>
    </row>
    <row r="345" spans="1:7">
      <c r="A345" s="1289">
        <f t="shared" si="8"/>
        <v>0</v>
      </c>
      <c r="B345" s="1293"/>
      <c r="C345" s="1290"/>
      <c r="D345" s="1357"/>
      <c r="E345" s="1294"/>
      <c r="F345" s="1294"/>
      <c r="G345" s="1295"/>
    </row>
    <row r="346" spans="1:7">
      <c r="A346" s="1289">
        <f t="shared" si="8"/>
        <v>0</v>
      </c>
      <c r="B346" s="1293"/>
      <c r="C346" s="1290"/>
      <c r="D346" s="1357"/>
      <c r="E346" s="1294"/>
      <c r="F346" s="1294"/>
      <c r="G346" s="1295"/>
    </row>
    <row r="347" spans="1:7">
      <c r="A347" s="1289">
        <f t="shared" si="8"/>
        <v>0</v>
      </c>
      <c r="B347" s="1293"/>
      <c r="C347" s="1290"/>
      <c r="D347" s="1357"/>
      <c r="E347" s="1294"/>
      <c r="F347" s="1294"/>
      <c r="G347" s="1295"/>
    </row>
    <row r="348" spans="1:7">
      <c r="A348" s="1289">
        <f t="shared" si="8"/>
        <v>0</v>
      </c>
      <c r="B348" s="1293"/>
      <c r="C348" s="1290"/>
      <c r="D348" s="1357"/>
      <c r="E348" s="1294"/>
      <c r="F348" s="1294"/>
      <c r="G348" s="1295"/>
    </row>
    <row r="349" spans="1:7">
      <c r="A349" s="1289">
        <f t="shared" si="8"/>
        <v>0</v>
      </c>
      <c r="B349" s="1293"/>
      <c r="C349" s="1290"/>
      <c r="D349" s="1357"/>
      <c r="E349" s="1294"/>
      <c r="F349" s="1294"/>
      <c r="G349" s="1295"/>
    </row>
    <row r="350" spans="1:7">
      <c r="A350" s="1289">
        <f t="shared" si="8"/>
        <v>0</v>
      </c>
      <c r="B350" s="1293"/>
      <c r="C350" s="1290"/>
      <c r="D350" s="1357"/>
      <c r="E350" s="1294"/>
      <c r="F350" s="1294"/>
      <c r="G350" s="1295"/>
    </row>
    <row r="351" spans="1:7">
      <c r="A351" s="1289">
        <f t="shared" si="8"/>
        <v>0</v>
      </c>
      <c r="B351" s="1293"/>
      <c r="C351" s="1290"/>
      <c r="D351" s="1357"/>
      <c r="E351" s="1294"/>
      <c r="F351" s="1294"/>
      <c r="G351" s="1295"/>
    </row>
    <row r="352" spans="1:7">
      <c r="A352" s="1289">
        <f t="shared" si="8"/>
        <v>0</v>
      </c>
      <c r="B352" s="1293"/>
      <c r="C352" s="1290"/>
      <c r="D352" s="1357"/>
      <c r="E352" s="1294"/>
      <c r="F352" s="1294"/>
      <c r="G352" s="1295"/>
    </row>
    <row r="353" spans="1:7">
      <c r="A353" s="1289">
        <f t="shared" si="8"/>
        <v>0</v>
      </c>
      <c r="B353" s="1293"/>
      <c r="C353" s="1290"/>
      <c r="D353" s="1357"/>
      <c r="E353" s="1294"/>
      <c r="F353" s="1294"/>
      <c r="G353" s="1295"/>
    </row>
    <row r="354" spans="1:7">
      <c r="A354" s="1289">
        <f t="shared" si="8"/>
        <v>0</v>
      </c>
      <c r="B354" s="1293"/>
      <c r="C354" s="1290"/>
      <c r="D354" s="1357"/>
      <c r="E354" s="1294"/>
      <c r="F354" s="1294"/>
      <c r="G354" s="1295"/>
    </row>
    <row r="355" spans="1:7">
      <c r="A355" s="1289">
        <f t="shared" si="8"/>
        <v>0</v>
      </c>
      <c r="B355" s="1293"/>
      <c r="C355" s="1290"/>
      <c r="D355" s="1357"/>
      <c r="E355" s="1294"/>
      <c r="F355" s="1294"/>
      <c r="G355" s="1295"/>
    </row>
    <row r="356" spans="1:7">
      <c r="A356" s="1289">
        <f t="shared" si="8"/>
        <v>0</v>
      </c>
      <c r="B356" s="1293"/>
      <c r="C356" s="1290"/>
      <c r="D356" s="1357"/>
      <c r="E356" s="1294"/>
      <c r="F356" s="1294"/>
      <c r="G356" s="1295"/>
    </row>
    <row r="357" spans="1:7">
      <c r="A357" s="1289">
        <f t="shared" si="8"/>
        <v>0</v>
      </c>
      <c r="B357" s="1293"/>
      <c r="C357" s="1290"/>
      <c r="D357" s="1357"/>
      <c r="E357" s="1294"/>
      <c r="F357" s="1294"/>
      <c r="G357" s="1295"/>
    </row>
    <row r="358" spans="1:7">
      <c r="A358" s="1289">
        <f t="shared" si="8"/>
        <v>0</v>
      </c>
      <c r="B358" s="1293"/>
      <c r="C358" s="1290"/>
      <c r="D358" s="1357"/>
      <c r="E358" s="1294"/>
      <c r="F358" s="1294"/>
      <c r="G358" s="1295"/>
    </row>
    <row r="359" spans="1:7">
      <c r="A359" s="1289">
        <f t="shared" si="8"/>
        <v>0</v>
      </c>
      <c r="B359" s="1293"/>
      <c r="C359" s="1290"/>
      <c r="D359" s="1357"/>
      <c r="E359" s="1294"/>
      <c r="F359" s="1294"/>
      <c r="G359" s="1295"/>
    </row>
    <row r="360" spans="1:7">
      <c r="A360" s="1289">
        <f t="shared" si="8"/>
        <v>0</v>
      </c>
      <c r="B360" s="1293"/>
      <c r="C360" s="1290"/>
      <c r="D360" s="1357"/>
      <c r="E360" s="1294"/>
      <c r="F360" s="1294"/>
      <c r="G360" s="1295"/>
    </row>
    <row r="361" spans="1:7">
      <c r="A361" s="1289">
        <f t="shared" si="8"/>
        <v>0</v>
      </c>
      <c r="B361" s="1293"/>
      <c r="C361" s="1290"/>
      <c r="D361" s="1357"/>
      <c r="E361" s="1294"/>
      <c r="F361" s="1294"/>
      <c r="G361" s="1295"/>
    </row>
    <row r="362" spans="1:7">
      <c r="A362" s="1289">
        <f t="shared" si="8"/>
        <v>0</v>
      </c>
      <c r="B362" s="1293"/>
      <c r="C362" s="1290"/>
      <c r="D362" s="1357"/>
      <c r="E362" s="1294"/>
      <c r="F362" s="1294"/>
      <c r="G362" s="1295"/>
    </row>
    <row r="363" spans="1:7">
      <c r="A363" s="1289">
        <f t="shared" si="8"/>
        <v>0</v>
      </c>
      <c r="B363" s="1293"/>
      <c r="C363" s="1290"/>
      <c r="D363" s="1357"/>
      <c r="E363" s="1294"/>
      <c r="F363" s="1294"/>
      <c r="G363" s="1295"/>
    </row>
    <row r="364" spans="1:7">
      <c r="A364" s="1289">
        <f t="shared" si="8"/>
        <v>0</v>
      </c>
      <c r="B364" s="1293"/>
      <c r="C364" s="1290"/>
      <c r="D364" s="1357"/>
      <c r="E364" s="1294"/>
      <c r="F364" s="1294"/>
      <c r="G364" s="1295"/>
    </row>
    <row r="365" spans="1:7">
      <c r="A365" s="1289">
        <f t="shared" si="8"/>
        <v>0</v>
      </c>
      <c r="B365" s="1293"/>
      <c r="C365" s="1290"/>
      <c r="D365" s="1357"/>
      <c r="E365" s="1294"/>
      <c r="F365" s="1294"/>
      <c r="G365" s="1295"/>
    </row>
    <row r="366" spans="1:7">
      <c r="A366" s="1289">
        <f t="shared" si="8"/>
        <v>0</v>
      </c>
      <c r="B366" s="1293"/>
      <c r="C366" s="1290"/>
      <c r="D366" s="1357"/>
      <c r="E366" s="1294"/>
      <c r="F366" s="1294"/>
      <c r="G366" s="1295"/>
    </row>
    <row r="367" spans="1:7">
      <c r="A367" s="1289">
        <f t="shared" si="8"/>
        <v>0</v>
      </c>
      <c r="B367" s="1293"/>
      <c r="C367" s="1290"/>
      <c r="D367" s="1357"/>
      <c r="E367" s="1294"/>
      <c r="F367" s="1294"/>
      <c r="G367" s="1295"/>
    </row>
    <row r="368" spans="1:7">
      <c r="A368" s="1289">
        <f t="shared" si="8"/>
        <v>0</v>
      </c>
      <c r="B368" s="1293"/>
      <c r="C368" s="1290"/>
      <c r="D368" s="1357"/>
      <c r="E368" s="1294"/>
      <c r="F368" s="1294"/>
      <c r="G368" s="1295"/>
    </row>
    <row r="369" spans="1:7">
      <c r="A369" s="1289">
        <f t="shared" si="8"/>
        <v>0</v>
      </c>
      <c r="B369" s="1293"/>
      <c r="C369" s="1290"/>
      <c r="D369" s="1357"/>
      <c r="E369" s="1294"/>
      <c r="F369" s="1294"/>
      <c r="G369" s="1295"/>
    </row>
    <row r="370" spans="1:7">
      <c r="A370" s="1289">
        <f t="shared" si="8"/>
        <v>0</v>
      </c>
      <c r="B370" s="1293"/>
      <c r="C370" s="1290"/>
      <c r="D370" s="1357"/>
      <c r="E370" s="1294"/>
      <c r="F370" s="1294"/>
      <c r="G370" s="1295"/>
    </row>
    <row r="371" spans="1:7">
      <c r="A371" s="1289">
        <f t="shared" si="8"/>
        <v>0</v>
      </c>
      <c r="B371" s="1293"/>
      <c r="C371" s="1290"/>
      <c r="D371" s="1357"/>
      <c r="E371" s="1294"/>
      <c r="F371" s="1294"/>
      <c r="G371" s="1295"/>
    </row>
    <row r="372" spans="1:7">
      <c r="A372" s="1289">
        <f t="shared" si="8"/>
        <v>0</v>
      </c>
      <c r="B372" s="1293"/>
      <c r="C372" s="1290"/>
      <c r="D372" s="1357"/>
      <c r="E372" s="1294"/>
      <c r="F372" s="1294"/>
      <c r="G372" s="1295"/>
    </row>
    <row r="373" spans="1:7">
      <c r="A373" s="1289">
        <f t="shared" si="8"/>
        <v>0</v>
      </c>
      <c r="B373" s="1293"/>
      <c r="C373" s="1290"/>
      <c r="D373" s="1357"/>
      <c r="E373" s="1294"/>
      <c r="F373" s="1294"/>
      <c r="G373" s="1295"/>
    </row>
    <row r="374" spans="1:7">
      <c r="A374" s="1289">
        <f t="shared" si="8"/>
        <v>0</v>
      </c>
      <c r="B374" s="1293"/>
      <c r="C374" s="1290"/>
      <c r="D374" s="1357"/>
      <c r="E374" s="1294"/>
      <c r="F374" s="1294"/>
      <c r="G374" s="1295"/>
    </row>
    <row r="375" spans="1:7">
      <c r="A375" s="1289">
        <f t="shared" si="8"/>
        <v>0</v>
      </c>
      <c r="B375" s="1293"/>
      <c r="C375" s="1290"/>
      <c r="D375" s="1357"/>
      <c r="E375" s="1294"/>
      <c r="F375" s="1294"/>
      <c r="G375" s="1295"/>
    </row>
    <row r="376" spans="1:7">
      <c r="A376" s="1289">
        <f t="shared" si="8"/>
        <v>0</v>
      </c>
      <c r="B376" s="1293"/>
      <c r="C376" s="1290"/>
      <c r="D376" s="1357"/>
      <c r="E376" s="1294"/>
      <c r="F376" s="1294"/>
      <c r="G376" s="1295"/>
    </row>
    <row r="377" spans="1:7">
      <c r="A377" s="1289">
        <f t="shared" si="8"/>
        <v>0</v>
      </c>
      <c r="B377" s="1293"/>
      <c r="C377" s="1290"/>
      <c r="D377" s="1357"/>
      <c r="E377" s="1294"/>
      <c r="F377" s="1294"/>
      <c r="G377" s="1295"/>
    </row>
    <row r="378" spans="1:7">
      <c r="A378" s="1289">
        <f t="shared" si="8"/>
        <v>0</v>
      </c>
      <c r="B378" s="1293"/>
      <c r="C378" s="1290"/>
      <c r="D378" s="1357"/>
      <c r="E378" s="1294"/>
      <c r="F378" s="1294"/>
      <c r="G378" s="1295"/>
    </row>
    <row r="379" spans="1:7">
      <c r="A379" s="1289">
        <f t="shared" si="8"/>
        <v>0</v>
      </c>
      <c r="B379" s="1293"/>
      <c r="C379" s="1290"/>
      <c r="D379" s="1357"/>
      <c r="E379" s="1294"/>
      <c r="F379" s="1294"/>
      <c r="G379" s="1295"/>
    </row>
    <row r="380" spans="1:7">
      <c r="A380" s="1289">
        <f t="shared" si="8"/>
        <v>0</v>
      </c>
      <c r="B380" s="1293"/>
      <c r="C380" s="1290"/>
      <c r="D380" s="1357"/>
      <c r="E380" s="1294"/>
      <c r="F380" s="1294"/>
      <c r="G380" s="1295"/>
    </row>
    <row r="381" spans="1:7">
      <c r="A381" s="1289">
        <f t="shared" si="8"/>
        <v>0</v>
      </c>
      <c r="B381" s="1293"/>
      <c r="C381" s="1290"/>
      <c r="D381" s="1357"/>
      <c r="E381" s="1294"/>
      <c r="F381" s="1294"/>
      <c r="G381" s="1295"/>
    </row>
    <row r="382" spans="1:7">
      <c r="A382" s="1289">
        <f t="shared" si="8"/>
        <v>0</v>
      </c>
      <c r="B382" s="1293"/>
      <c r="C382" s="1290"/>
      <c r="D382" s="1357"/>
      <c r="E382" s="1294"/>
      <c r="F382" s="1294"/>
      <c r="G382" s="1295"/>
    </row>
    <row r="383" spans="1:7">
      <c r="A383" s="1289">
        <f t="shared" si="8"/>
        <v>0</v>
      </c>
      <c r="B383" s="1293"/>
      <c r="C383" s="1290"/>
      <c r="D383" s="1357"/>
      <c r="E383" s="1294"/>
      <c r="F383" s="1294"/>
      <c r="G383" s="1295"/>
    </row>
    <row r="384" spans="1:7">
      <c r="A384" s="1289">
        <f t="shared" si="8"/>
        <v>0</v>
      </c>
      <c r="B384" s="1293"/>
      <c r="C384" s="1290"/>
      <c r="D384" s="1357"/>
      <c r="E384" s="1294"/>
      <c r="F384" s="1294"/>
      <c r="G384" s="1295"/>
    </row>
    <row r="385" spans="1:7">
      <c r="A385" s="1289">
        <f t="shared" si="8"/>
        <v>0</v>
      </c>
      <c r="B385" s="1293"/>
      <c r="C385" s="1290"/>
      <c r="D385" s="1357"/>
      <c r="E385" s="1294"/>
      <c r="F385" s="1294"/>
      <c r="G385" s="1295"/>
    </row>
    <row r="386" spans="1:7">
      <c r="A386" s="1289">
        <f t="shared" si="8"/>
        <v>0</v>
      </c>
      <c r="B386" s="1293"/>
      <c r="C386" s="1290"/>
      <c r="D386" s="1357"/>
      <c r="E386" s="1294"/>
      <c r="F386" s="1294"/>
      <c r="G386" s="1295"/>
    </row>
    <row r="387" spans="1:7">
      <c r="A387" s="1289">
        <f t="shared" si="8"/>
        <v>0</v>
      </c>
      <c r="B387" s="1293"/>
      <c r="C387" s="1290"/>
      <c r="D387" s="1357"/>
      <c r="E387" s="1294"/>
      <c r="F387" s="1294"/>
      <c r="G387" s="1295"/>
    </row>
    <row r="388" spans="1:7">
      <c r="A388" s="1289">
        <f t="shared" si="8"/>
        <v>0</v>
      </c>
      <c r="B388" s="1293"/>
      <c r="C388" s="1290"/>
      <c r="D388" s="1357"/>
      <c r="E388" s="1294"/>
      <c r="F388" s="1294"/>
      <c r="G388" s="1295"/>
    </row>
    <row r="389" spans="1:7">
      <c r="A389" s="1289">
        <f t="shared" si="8"/>
        <v>0</v>
      </c>
      <c r="B389" s="1293"/>
      <c r="C389" s="1290"/>
      <c r="D389" s="1357"/>
      <c r="E389" s="1294"/>
      <c r="F389" s="1294"/>
      <c r="G389" s="1295"/>
    </row>
    <row r="390" spans="1:7">
      <c r="A390" s="1289">
        <f t="shared" si="8"/>
        <v>0</v>
      </c>
      <c r="B390" s="1293"/>
      <c r="C390" s="1290"/>
      <c r="D390" s="1357"/>
      <c r="E390" s="1294"/>
      <c r="F390" s="1294"/>
      <c r="G390" s="1295"/>
    </row>
    <row r="391" spans="1:7">
      <c r="A391" s="1289">
        <f t="shared" si="8"/>
        <v>0</v>
      </c>
      <c r="B391" s="1293"/>
      <c r="C391" s="1290"/>
      <c r="D391" s="1357"/>
      <c r="E391" s="1294"/>
      <c r="F391" s="1294"/>
      <c r="G391" s="1295"/>
    </row>
    <row r="392" spans="1:7">
      <c r="A392" s="1289">
        <f t="shared" si="8"/>
        <v>0</v>
      </c>
      <c r="B392" s="1293"/>
      <c r="C392" s="1290"/>
      <c r="D392" s="1357"/>
      <c r="E392" s="1294"/>
      <c r="F392" s="1294"/>
      <c r="G392" s="1295"/>
    </row>
    <row r="393" spans="1:7">
      <c r="A393" s="1289">
        <f t="shared" si="8"/>
        <v>0</v>
      </c>
      <c r="B393" s="1293"/>
      <c r="C393" s="1290"/>
      <c r="D393" s="1357"/>
      <c r="E393" s="1294"/>
      <c r="F393" s="1294"/>
      <c r="G393" s="1295"/>
    </row>
    <row r="394" spans="1:7">
      <c r="A394" s="1289">
        <f t="shared" si="8"/>
        <v>0</v>
      </c>
      <c r="B394" s="1293"/>
      <c r="C394" s="1290"/>
      <c r="D394" s="1357"/>
      <c r="E394" s="1294"/>
      <c r="F394" s="1294"/>
      <c r="G394" s="1295"/>
    </row>
    <row r="395" spans="1:7">
      <c r="A395" s="1289">
        <f t="shared" si="8"/>
        <v>0</v>
      </c>
      <c r="B395" s="1293"/>
      <c r="C395" s="1290"/>
      <c r="D395" s="1357"/>
      <c r="E395" s="1294"/>
      <c r="F395" s="1294"/>
      <c r="G395" s="1295"/>
    </row>
    <row r="396" spans="1:7">
      <c r="A396" s="1289">
        <f t="shared" si="8"/>
        <v>0</v>
      </c>
      <c r="B396" s="1293"/>
      <c r="C396" s="1290"/>
      <c r="D396" s="1357"/>
      <c r="E396" s="1294"/>
      <c r="F396" s="1294"/>
      <c r="G396" s="1295"/>
    </row>
    <row r="397" spans="1:7">
      <c r="A397" s="1289">
        <f t="shared" si="8"/>
        <v>0</v>
      </c>
      <c r="B397" s="1293"/>
      <c r="C397" s="1290"/>
      <c r="D397" s="1357"/>
      <c r="E397" s="1294"/>
      <c r="F397" s="1294"/>
      <c r="G397" s="1295"/>
    </row>
    <row r="398" spans="1:7">
      <c r="A398" s="1289">
        <f t="shared" ref="A398:A461" si="9">+A397</f>
        <v>0</v>
      </c>
      <c r="B398" s="1293"/>
      <c r="C398" s="1290"/>
      <c r="D398" s="1357"/>
      <c r="E398" s="1294"/>
      <c r="F398" s="1294"/>
      <c r="G398" s="1295"/>
    </row>
    <row r="399" spans="1:7">
      <c r="A399" s="1289">
        <f t="shared" si="9"/>
        <v>0</v>
      </c>
      <c r="B399" s="1293"/>
      <c r="C399" s="1290"/>
      <c r="D399" s="1357"/>
      <c r="E399" s="1294"/>
      <c r="F399" s="1294"/>
      <c r="G399" s="1295"/>
    </row>
    <row r="400" spans="1:7">
      <c r="A400" s="1289">
        <f t="shared" si="9"/>
        <v>0</v>
      </c>
      <c r="B400" s="1293"/>
      <c r="C400" s="1290"/>
      <c r="D400" s="1357"/>
      <c r="E400" s="1294"/>
      <c r="F400" s="1294"/>
      <c r="G400" s="1295"/>
    </row>
    <row r="401" spans="1:7">
      <c r="A401" s="1289">
        <f t="shared" si="9"/>
        <v>0</v>
      </c>
      <c r="B401" s="1293"/>
      <c r="C401" s="1290"/>
      <c r="D401" s="1357"/>
      <c r="E401" s="1294"/>
      <c r="F401" s="1294"/>
      <c r="G401" s="1295"/>
    </row>
    <row r="402" spans="1:7">
      <c r="A402" s="1289">
        <f t="shared" si="9"/>
        <v>0</v>
      </c>
      <c r="B402" s="1293"/>
      <c r="C402" s="1290"/>
      <c r="D402" s="1357"/>
      <c r="E402" s="1294"/>
      <c r="F402" s="1294"/>
      <c r="G402" s="1295"/>
    </row>
    <row r="403" spans="1:7">
      <c r="A403" s="1289">
        <f t="shared" si="9"/>
        <v>0</v>
      </c>
      <c r="B403" s="1293"/>
      <c r="C403" s="1290"/>
      <c r="D403" s="1357"/>
      <c r="E403" s="1294"/>
      <c r="F403" s="1294"/>
      <c r="G403" s="1295"/>
    </row>
    <row r="404" spans="1:7">
      <c r="A404" s="1289">
        <f t="shared" si="9"/>
        <v>0</v>
      </c>
      <c r="B404" s="1293"/>
      <c r="C404" s="1290"/>
      <c r="D404" s="1357"/>
      <c r="E404" s="1294"/>
      <c r="F404" s="1294"/>
      <c r="G404" s="1295"/>
    </row>
    <row r="405" spans="1:7">
      <c r="A405" s="1289">
        <f t="shared" si="9"/>
        <v>0</v>
      </c>
      <c r="B405" s="1293"/>
      <c r="C405" s="1290"/>
      <c r="D405" s="1357"/>
      <c r="E405" s="1294"/>
      <c r="F405" s="1294"/>
      <c r="G405" s="1295"/>
    </row>
    <row r="406" spans="1:7">
      <c r="A406" s="1289">
        <f t="shared" si="9"/>
        <v>0</v>
      </c>
      <c r="B406" s="1293"/>
      <c r="C406" s="1290"/>
      <c r="D406" s="1357"/>
      <c r="E406" s="1294"/>
      <c r="F406" s="1294"/>
      <c r="G406" s="1295"/>
    </row>
    <row r="407" spans="1:7">
      <c r="A407" s="1289">
        <f t="shared" si="9"/>
        <v>0</v>
      </c>
      <c r="B407" s="1293"/>
      <c r="C407" s="1290"/>
      <c r="D407" s="1357"/>
      <c r="E407" s="1294"/>
      <c r="F407" s="1294"/>
      <c r="G407" s="1295"/>
    </row>
    <row r="408" spans="1:7">
      <c r="A408" s="1289">
        <f t="shared" si="9"/>
        <v>0</v>
      </c>
      <c r="B408" s="1293"/>
      <c r="C408" s="1290"/>
      <c r="D408" s="1357"/>
      <c r="E408" s="1294"/>
      <c r="F408" s="1294"/>
      <c r="G408" s="1295"/>
    </row>
    <row r="409" spans="1:7">
      <c r="A409" s="1289">
        <f t="shared" si="9"/>
        <v>0</v>
      </c>
      <c r="B409" s="1293"/>
      <c r="C409" s="1290"/>
      <c r="D409" s="1357"/>
      <c r="E409" s="1294"/>
      <c r="F409" s="1294"/>
      <c r="G409" s="1295"/>
    </row>
    <row r="410" spans="1:7">
      <c r="A410" s="1289">
        <f t="shared" si="9"/>
        <v>0</v>
      </c>
      <c r="B410" s="1293"/>
      <c r="C410" s="1290"/>
      <c r="D410" s="1357"/>
      <c r="E410" s="1294"/>
      <c r="F410" s="1294"/>
      <c r="G410" s="1295"/>
    </row>
    <row r="411" spans="1:7">
      <c r="A411" s="1289">
        <f t="shared" si="9"/>
        <v>0</v>
      </c>
      <c r="B411" s="1293"/>
      <c r="C411" s="1290"/>
      <c r="D411" s="1357"/>
      <c r="E411" s="1294"/>
      <c r="F411" s="1294"/>
      <c r="G411" s="1295"/>
    </row>
    <row r="412" spans="1:7">
      <c r="A412" s="1289">
        <f t="shared" si="9"/>
        <v>0</v>
      </c>
      <c r="B412" s="1293"/>
      <c r="C412" s="1290"/>
      <c r="D412" s="1357"/>
      <c r="E412" s="1294"/>
      <c r="F412" s="1294"/>
      <c r="G412" s="1295"/>
    </row>
    <row r="413" spans="1:7">
      <c r="A413" s="1289">
        <f t="shared" si="9"/>
        <v>0</v>
      </c>
      <c r="B413" s="1293"/>
      <c r="C413" s="1290"/>
      <c r="D413" s="1357"/>
      <c r="E413" s="1294"/>
      <c r="F413" s="1294"/>
      <c r="G413" s="1295"/>
    </row>
    <row r="414" spans="1:7">
      <c r="A414" s="1289">
        <f t="shared" si="9"/>
        <v>0</v>
      </c>
      <c r="B414" s="1293"/>
      <c r="C414" s="1290"/>
      <c r="D414" s="1357"/>
      <c r="E414" s="1294"/>
      <c r="F414" s="1294"/>
      <c r="G414" s="1295"/>
    </row>
    <row r="415" spans="1:7">
      <c r="A415" s="1289">
        <f t="shared" si="9"/>
        <v>0</v>
      </c>
      <c r="B415" s="1293"/>
      <c r="C415" s="1290"/>
      <c r="D415" s="1357"/>
      <c r="E415" s="1294"/>
      <c r="F415" s="1294"/>
      <c r="G415" s="1295"/>
    </row>
    <row r="416" spans="1:7">
      <c r="A416" s="1289">
        <f t="shared" si="9"/>
        <v>0</v>
      </c>
      <c r="B416" s="1293"/>
      <c r="C416" s="1290"/>
      <c r="D416" s="1357"/>
      <c r="E416" s="1294"/>
      <c r="F416" s="1294"/>
      <c r="G416" s="1295"/>
    </row>
    <row r="417" spans="1:7">
      <c r="A417" s="1289">
        <f t="shared" si="9"/>
        <v>0</v>
      </c>
      <c r="B417" s="1293"/>
      <c r="C417" s="1290"/>
      <c r="D417" s="1357"/>
      <c r="E417" s="1294"/>
      <c r="F417" s="1294"/>
      <c r="G417" s="1295"/>
    </row>
    <row r="418" spans="1:7">
      <c r="A418" s="1289">
        <f t="shared" si="9"/>
        <v>0</v>
      </c>
      <c r="B418" s="1293"/>
      <c r="C418" s="1290"/>
      <c r="D418" s="1357"/>
      <c r="E418" s="1294"/>
      <c r="F418" s="1294"/>
      <c r="G418" s="1295"/>
    </row>
    <row r="419" spans="1:7">
      <c r="A419" s="1289">
        <f t="shared" si="9"/>
        <v>0</v>
      </c>
      <c r="B419" s="1293"/>
      <c r="C419" s="1290"/>
      <c r="D419" s="1357"/>
      <c r="E419" s="1294"/>
      <c r="F419" s="1294"/>
      <c r="G419" s="1295"/>
    </row>
    <row r="420" spans="1:7">
      <c r="A420" s="1289">
        <f t="shared" si="9"/>
        <v>0</v>
      </c>
      <c r="B420" s="1293"/>
      <c r="C420" s="1290"/>
      <c r="D420" s="1357"/>
      <c r="E420" s="1294"/>
      <c r="F420" s="1294"/>
      <c r="G420" s="1295"/>
    </row>
    <row r="421" spans="1:7">
      <c r="A421" s="1289">
        <f t="shared" si="9"/>
        <v>0</v>
      </c>
      <c r="B421" s="1293"/>
      <c r="C421" s="1290"/>
      <c r="D421" s="1357"/>
      <c r="E421" s="1294"/>
      <c r="F421" s="1294"/>
      <c r="G421" s="1295"/>
    </row>
    <row r="422" spans="1:7">
      <c r="A422" s="1289">
        <f t="shared" si="9"/>
        <v>0</v>
      </c>
      <c r="B422" s="1293"/>
      <c r="C422" s="1290"/>
      <c r="D422" s="1357"/>
      <c r="E422" s="1294"/>
      <c r="F422" s="1294"/>
      <c r="G422" s="1295"/>
    </row>
    <row r="423" spans="1:7">
      <c r="A423" s="1289">
        <f t="shared" si="9"/>
        <v>0</v>
      </c>
      <c r="B423" s="1293"/>
      <c r="C423" s="1290"/>
      <c r="D423" s="1357"/>
      <c r="E423" s="1294"/>
      <c r="F423" s="1294"/>
      <c r="G423" s="1295"/>
    </row>
    <row r="424" spans="1:7">
      <c r="A424" s="1289">
        <f t="shared" si="9"/>
        <v>0</v>
      </c>
      <c r="B424" s="1293"/>
      <c r="C424" s="1290"/>
      <c r="D424" s="1357"/>
      <c r="E424" s="1294"/>
      <c r="F424" s="1294"/>
      <c r="G424" s="1295"/>
    </row>
    <row r="425" spans="1:7">
      <c r="A425" s="1289">
        <f t="shared" si="9"/>
        <v>0</v>
      </c>
      <c r="B425" s="1293"/>
      <c r="C425" s="1290"/>
      <c r="D425" s="1357"/>
      <c r="E425" s="1294"/>
      <c r="F425" s="1294"/>
      <c r="G425" s="1295"/>
    </row>
    <row r="426" spans="1:7">
      <c r="A426" s="1289">
        <f t="shared" si="9"/>
        <v>0</v>
      </c>
      <c r="B426" s="1293"/>
      <c r="C426" s="1290"/>
      <c r="D426" s="1357"/>
      <c r="E426" s="1294"/>
      <c r="F426" s="1294"/>
      <c r="G426" s="1295"/>
    </row>
    <row r="427" spans="1:7">
      <c r="A427" s="1289">
        <f t="shared" si="9"/>
        <v>0</v>
      </c>
      <c r="B427" s="1293"/>
      <c r="C427" s="1290"/>
      <c r="D427" s="1357"/>
      <c r="E427" s="1294"/>
      <c r="F427" s="1294"/>
      <c r="G427" s="1295"/>
    </row>
    <row r="428" spans="1:7">
      <c r="A428" s="1289">
        <f t="shared" si="9"/>
        <v>0</v>
      </c>
      <c r="B428" s="1293"/>
      <c r="C428" s="1290"/>
      <c r="D428" s="1357"/>
      <c r="E428" s="1294"/>
      <c r="F428" s="1294"/>
      <c r="G428" s="1295"/>
    </row>
    <row r="429" spans="1:7">
      <c r="A429" s="1289">
        <f t="shared" si="9"/>
        <v>0</v>
      </c>
      <c r="B429" s="1293"/>
      <c r="C429" s="1290"/>
      <c r="D429" s="1357"/>
      <c r="E429" s="1294"/>
      <c r="F429" s="1294"/>
      <c r="G429" s="1295"/>
    </row>
    <row r="430" spans="1:7">
      <c r="A430" s="1289">
        <f t="shared" si="9"/>
        <v>0</v>
      </c>
      <c r="B430" s="1293"/>
      <c r="C430" s="1290"/>
      <c r="D430" s="1357"/>
      <c r="E430" s="1294"/>
      <c r="F430" s="1294"/>
      <c r="G430" s="1295"/>
    </row>
    <row r="431" spans="1:7">
      <c r="A431" s="1289">
        <f t="shared" si="9"/>
        <v>0</v>
      </c>
      <c r="B431" s="1293"/>
      <c r="C431" s="1290"/>
      <c r="D431" s="1357"/>
      <c r="E431" s="1294"/>
      <c r="F431" s="1294"/>
      <c r="G431" s="1295"/>
    </row>
    <row r="432" spans="1:7">
      <c r="A432" s="1289">
        <f t="shared" si="9"/>
        <v>0</v>
      </c>
      <c r="B432" s="1293"/>
      <c r="C432" s="1290"/>
      <c r="D432" s="1357"/>
      <c r="E432" s="1294"/>
      <c r="F432" s="1294"/>
      <c r="G432" s="1295"/>
    </row>
    <row r="433" spans="1:7">
      <c r="A433" s="1289">
        <f t="shared" si="9"/>
        <v>0</v>
      </c>
      <c r="B433" s="1293"/>
      <c r="C433" s="1290"/>
      <c r="D433" s="1357"/>
      <c r="E433" s="1294"/>
      <c r="F433" s="1294"/>
      <c r="G433" s="1295"/>
    </row>
    <row r="434" spans="1:7">
      <c r="A434" s="1289">
        <f t="shared" si="9"/>
        <v>0</v>
      </c>
      <c r="B434" s="1293"/>
      <c r="C434" s="1290"/>
      <c r="D434" s="1357"/>
      <c r="E434" s="1294"/>
      <c r="F434" s="1294"/>
      <c r="G434" s="1295"/>
    </row>
    <row r="435" spans="1:7">
      <c r="A435" s="1289">
        <f t="shared" si="9"/>
        <v>0</v>
      </c>
      <c r="B435" s="1293"/>
      <c r="C435" s="1290"/>
      <c r="D435" s="1357"/>
      <c r="E435" s="1294"/>
      <c r="F435" s="1294"/>
      <c r="G435" s="1295"/>
    </row>
    <row r="436" spans="1:7">
      <c r="A436" s="1289">
        <f t="shared" si="9"/>
        <v>0</v>
      </c>
      <c r="B436" s="1293"/>
      <c r="C436" s="1290"/>
      <c r="D436" s="1357"/>
      <c r="E436" s="1294"/>
      <c r="F436" s="1294"/>
      <c r="G436" s="1295"/>
    </row>
    <row r="437" spans="1:7">
      <c r="A437" s="1289">
        <f t="shared" si="9"/>
        <v>0</v>
      </c>
      <c r="B437" s="1293"/>
      <c r="C437" s="1290"/>
      <c r="D437" s="1357"/>
      <c r="E437" s="1294"/>
      <c r="F437" s="1294"/>
      <c r="G437" s="1295"/>
    </row>
    <row r="438" spans="1:7">
      <c r="A438" s="1289">
        <f t="shared" si="9"/>
        <v>0</v>
      </c>
      <c r="B438" s="1293"/>
      <c r="C438" s="1290"/>
      <c r="D438" s="1357"/>
      <c r="E438" s="1294"/>
      <c r="F438" s="1294"/>
      <c r="G438" s="1295"/>
    </row>
    <row r="439" spans="1:7">
      <c r="A439" s="1289">
        <f t="shared" si="9"/>
        <v>0</v>
      </c>
      <c r="B439" s="1293"/>
      <c r="C439" s="1290"/>
      <c r="D439" s="1357"/>
      <c r="E439" s="1294"/>
      <c r="F439" s="1294"/>
      <c r="G439" s="1295"/>
    </row>
    <row r="440" spans="1:7">
      <c r="A440" s="1289">
        <f t="shared" si="9"/>
        <v>0</v>
      </c>
      <c r="B440" s="1293"/>
      <c r="C440" s="1290"/>
      <c r="D440" s="1357"/>
      <c r="E440" s="1294"/>
      <c r="F440" s="1294"/>
      <c r="G440" s="1295"/>
    </row>
    <row r="441" spans="1:7">
      <c r="A441" s="1289">
        <f t="shared" si="9"/>
        <v>0</v>
      </c>
      <c r="B441" s="1293"/>
      <c r="C441" s="1290"/>
      <c r="D441" s="1357"/>
      <c r="E441" s="1294"/>
      <c r="F441" s="1294"/>
      <c r="G441" s="1295"/>
    </row>
    <row r="442" spans="1:7">
      <c r="A442" s="1289">
        <f t="shared" si="9"/>
        <v>0</v>
      </c>
      <c r="B442" s="1293"/>
      <c r="C442" s="1290"/>
      <c r="D442" s="1357"/>
      <c r="E442" s="1294"/>
      <c r="F442" s="1294"/>
      <c r="G442" s="1295"/>
    </row>
    <row r="443" spans="1:7">
      <c r="A443" s="1289">
        <f t="shared" si="9"/>
        <v>0</v>
      </c>
      <c r="B443" s="1293"/>
      <c r="C443" s="1290"/>
      <c r="D443" s="1357"/>
      <c r="E443" s="1294"/>
      <c r="F443" s="1294"/>
      <c r="G443" s="1295"/>
    </row>
    <row r="444" spans="1:7">
      <c r="A444" s="1289">
        <f t="shared" si="9"/>
        <v>0</v>
      </c>
      <c r="B444" s="1293"/>
      <c r="C444" s="1290"/>
      <c r="D444" s="1357"/>
      <c r="E444" s="1294"/>
      <c r="F444" s="1294"/>
      <c r="G444" s="1295"/>
    </row>
    <row r="445" spans="1:7">
      <c r="A445" s="1289">
        <f t="shared" si="9"/>
        <v>0</v>
      </c>
      <c r="B445" s="1293"/>
      <c r="C445" s="1290"/>
      <c r="D445" s="1357"/>
      <c r="E445" s="1294"/>
      <c r="F445" s="1294"/>
      <c r="G445" s="1295"/>
    </row>
    <row r="446" spans="1:7">
      <c r="A446" s="1289">
        <f t="shared" si="9"/>
        <v>0</v>
      </c>
      <c r="B446" s="1293"/>
      <c r="C446" s="1290"/>
      <c r="D446" s="1357"/>
      <c r="E446" s="1294"/>
      <c r="F446" s="1294"/>
      <c r="G446" s="1295"/>
    </row>
    <row r="447" spans="1:7">
      <c r="A447" s="1289">
        <f t="shared" si="9"/>
        <v>0</v>
      </c>
      <c r="B447" s="1293"/>
      <c r="C447" s="1290"/>
      <c r="D447" s="1357"/>
      <c r="E447" s="1294"/>
      <c r="F447" s="1294"/>
      <c r="G447" s="1295"/>
    </row>
    <row r="448" spans="1:7">
      <c r="A448" s="1289">
        <f t="shared" si="9"/>
        <v>0</v>
      </c>
      <c r="B448" s="1293"/>
      <c r="C448" s="1290"/>
      <c r="D448" s="1357"/>
      <c r="E448" s="1294"/>
      <c r="F448" s="1294"/>
      <c r="G448" s="1295"/>
    </row>
    <row r="449" spans="1:7">
      <c r="A449" s="1289">
        <f t="shared" si="9"/>
        <v>0</v>
      </c>
      <c r="B449" s="1293"/>
      <c r="C449" s="1290"/>
      <c r="D449" s="1357"/>
      <c r="E449" s="1294"/>
      <c r="F449" s="1294"/>
      <c r="G449" s="1295"/>
    </row>
    <row r="450" spans="1:7">
      <c r="A450" s="1289">
        <f t="shared" si="9"/>
        <v>0</v>
      </c>
      <c r="B450" s="1293"/>
      <c r="C450" s="1290"/>
      <c r="D450" s="1357"/>
      <c r="E450" s="1294"/>
      <c r="F450" s="1294"/>
      <c r="G450" s="1295"/>
    </row>
    <row r="451" spans="1:7">
      <c r="A451" s="1289">
        <f t="shared" si="9"/>
        <v>0</v>
      </c>
      <c r="B451" s="1293"/>
      <c r="C451" s="1290"/>
      <c r="D451" s="1357"/>
      <c r="E451" s="1294"/>
      <c r="F451" s="1294"/>
      <c r="G451" s="1295"/>
    </row>
    <row r="452" spans="1:7">
      <c r="A452" s="1289">
        <f t="shared" si="9"/>
        <v>0</v>
      </c>
      <c r="B452" s="1293"/>
      <c r="C452" s="1290"/>
      <c r="D452" s="1357"/>
      <c r="E452" s="1294"/>
      <c r="F452" s="1294"/>
      <c r="G452" s="1295"/>
    </row>
    <row r="453" spans="1:7">
      <c r="A453" s="1289">
        <f t="shared" si="9"/>
        <v>0</v>
      </c>
      <c r="B453" s="1293"/>
      <c r="C453" s="1290"/>
      <c r="D453" s="1357"/>
      <c r="E453" s="1294"/>
      <c r="F453" s="1294"/>
      <c r="G453" s="1295"/>
    </row>
    <row r="454" spans="1:7">
      <c r="A454" s="1289">
        <f t="shared" si="9"/>
        <v>0</v>
      </c>
      <c r="B454" s="1293"/>
      <c r="C454" s="1290"/>
      <c r="D454" s="1357"/>
      <c r="E454" s="1294"/>
      <c r="F454" s="1294"/>
      <c r="G454" s="1295"/>
    </row>
    <row r="455" spans="1:7">
      <c r="A455" s="1289">
        <f t="shared" si="9"/>
        <v>0</v>
      </c>
      <c r="B455" s="1293"/>
      <c r="C455" s="1290"/>
      <c r="D455" s="1357"/>
      <c r="E455" s="1294"/>
      <c r="F455" s="1294"/>
      <c r="G455" s="1295"/>
    </row>
    <row r="456" spans="1:7">
      <c r="A456" s="1289">
        <f t="shared" si="9"/>
        <v>0</v>
      </c>
      <c r="B456" s="1293"/>
      <c r="C456" s="1290"/>
      <c r="D456" s="1357"/>
      <c r="E456" s="1294"/>
      <c r="F456" s="1294"/>
      <c r="G456" s="1295"/>
    </row>
    <row r="457" spans="1:7">
      <c r="A457" s="1289">
        <f t="shared" si="9"/>
        <v>0</v>
      </c>
      <c r="B457" s="1293"/>
      <c r="C457" s="1290"/>
      <c r="D457" s="1357"/>
      <c r="E457" s="1294"/>
      <c r="F457" s="1294"/>
      <c r="G457" s="1295"/>
    </row>
    <row r="458" spans="1:7">
      <c r="A458" s="1289">
        <f t="shared" si="9"/>
        <v>0</v>
      </c>
      <c r="B458" s="1293"/>
      <c r="C458" s="1290"/>
      <c r="D458" s="1357"/>
      <c r="E458" s="1294"/>
      <c r="F458" s="1294"/>
      <c r="G458" s="1295"/>
    </row>
    <row r="459" spans="1:7">
      <c r="A459" s="1289">
        <f t="shared" si="9"/>
        <v>0</v>
      </c>
      <c r="B459" s="1293"/>
      <c r="C459" s="1290"/>
      <c r="D459" s="1357"/>
      <c r="E459" s="1294"/>
      <c r="F459" s="1294"/>
      <c r="G459" s="1295"/>
    </row>
    <row r="460" spans="1:7">
      <c r="A460" s="1289">
        <f t="shared" si="9"/>
        <v>0</v>
      </c>
      <c r="B460" s="1293"/>
      <c r="C460" s="1290"/>
      <c r="D460" s="1357"/>
      <c r="E460" s="1294"/>
      <c r="F460" s="1294"/>
      <c r="G460" s="1295"/>
    </row>
    <row r="461" spans="1:7">
      <c r="A461" s="1289">
        <f t="shared" si="9"/>
        <v>0</v>
      </c>
      <c r="B461" s="1293"/>
      <c r="C461" s="1290"/>
      <c r="D461" s="1357"/>
      <c r="E461" s="1294"/>
      <c r="F461" s="1294"/>
      <c r="G461" s="1295"/>
    </row>
    <row r="462" spans="1:7">
      <c r="A462" s="1289">
        <f t="shared" ref="A462:A501" si="10">+A461</f>
        <v>0</v>
      </c>
      <c r="B462" s="1293"/>
      <c r="C462" s="1290"/>
      <c r="D462" s="1357"/>
      <c r="E462" s="1294"/>
      <c r="F462" s="1294"/>
      <c r="G462" s="1295"/>
    </row>
    <row r="463" spans="1:7">
      <c r="A463" s="1289">
        <f t="shared" si="10"/>
        <v>0</v>
      </c>
      <c r="B463" s="1293"/>
      <c r="C463" s="1290"/>
      <c r="D463" s="1357"/>
      <c r="E463" s="1294"/>
      <c r="F463" s="1294"/>
      <c r="G463" s="1295"/>
    </row>
    <row r="464" spans="1:7">
      <c r="A464" s="1289">
        <f t="shared" si="10"/>
        <v>0</v>
      </c>
      <c r="B464" s="1293"/>
      <c r="C464" s="1290"/>
      <c r="D464" s="1357"/>
      <c r="E464" s="1294"/>
      <c r="F464" s="1294"/>
      <c r="G464" s="1295"/>
    </row>
    <row r="465" spans="1:7">
      <c r="A465" s="1289">
        <f t="shared" si="10"/>
        <v>0</v>
      </c>
      <c r="B465" s="1293"/>
      <c r="C465" s="1290"/>
      <c r="D465" s="1357"/>
      <c r="E465" s="1294"/>
      <c r="F465" s="1294"/>
      <c r="G465" s="1295"/>
    </row>
    <row r="466" spans="1:7">
      <c r="A466" s="1289">
        <f t="shared" si="10"/>
        <v>0</v>
      </c>
      <c r="B466" s="1293"/>
      <c r="C466" s="1290"/>
      <c r="D466" s="1357"/>
      <c r="E466" s="1294"/>
      <c r="F466" s="1294"/>
      <c r="G466" s="1295"/>
    </row>
    <row r="467" spans="1:7">
      <c r="A467" s="1289">
        <f t="shared" si="10"/>
        <v>0</v>
      </c>
      <c r="B467" s="1293"/>
      <c r="C467" s="1290"/>
      <c r="D467" s="1357"/>
      <c r="E467" s="1294"/>
      <c r="F467" s="1294"/>
      <c r="G467" s="1295"/>
    </row>
    <row r="468" spans="1:7">
      <c r="A468" s="1289">
        <f t="shared" si="10"/>
        <v>0</v>
      </c>
      <c r="B468" s="1293"/>
      <c r="C468" s="1290"/>
      <c r="D468" s="1357"/>
      <c r="E468" s="1294"/>
      <c r="F468" s="1294"/>
      <c r="G468" s="1295"/>
    </row>
    <row r="469" spans="1:7">
      <c r="A469" s="1289">
        <f t="shared" si="10"/>
        <v>0</v>
      </c>
      <c r="B469" s="1293"/>
      <c r="C469" s="1290"/>
      <c r="D469" s="1357"/>
      <c r="E469" s="1294"/>
      <c r="F469" s="1294"/>
      <c r="G469" s="1295"/>
    </row>
    <row r="470" spans="1:7">
      <c r="A470" s="1289">
        <f t="shared" si="10"/>
        <v>0</v>
      </c>
      <c r="B470" s="1293"/>
      <c r="C470" s="1290"/>
      <c r="D470" s="1357"/>
      <c r="E470" s="1294"/>
      <c r="F470" s="1294"/>
      <c r="G470" s="1295"/>
    </row>
    <row r="471" spans="1:7">
      <c r="A471" s="1289">
        <f t="shared" si="10"/>
        <v>0</v>
      </c>
      <c r="B471" s="1293"/>
      <c r="C471" s="1290"/>
      <c r="D471" s="1357"/>
      <c r="E471" s="1294"/>
      <c r="F471" s="1294"/>
      <c r="G471" s="1295"/>
    </row>
    <row r="472" spans="1:7">
      <c r="A472" s="1289">
        <f t="shared" si="10"/>
        <v>0</v>
      </c>
      <c r="B472" s="1293"/>
      <c r="C472" s="1290"/>
      <c r="D472" s="1357"/>
      <c r="E472" s="1294"/>
      <c r="F472" s="1294"/>
      <c r="G472" s="1295"/>
    </row>
    <row r="473" spans="1:7">
      <c r="A473" s="1289">
        <f t="shared" si="10"/>
        <v>0</v>
      </c>
      <c r="B473" s="1293"/>
      <c r="C473" s="1290"/>
      <c r="D473" s="1357"/>
      <c r="E473" s="1294"/>
      <c r="F473" s="1294"/>
      <c r="G473" s="1295"/>
    </row>
    <row r="474" spans="1:7">
      <c r="A474" s="1289">
        <f t="shared" si="10"/>
        <v>0</v>
      </c>
      <c r="B474" s="1293"/>
      <c r="C474" s="1290"/>
      <c r="D474" s="1357"/>
      <c r="E474" s="1294"/>
      <c r="F474" s="1294"/>
      <c r="G474" s="1295"/>
    </row>
    <row r="475" spans="1:7">
      <c r="A475" s="1289">
        <f t="shared" si="10"/>
        <v>0</v>
      </c>
      <c r="B475" s="1293"/>
      <c r="C475" s="1290"/>
      <c r="D475" s="1357"/>
      <c r="E475" s="1294"/>
      <c r="F475" s="1294"/>
      <c r="G475" s="1295"/>
    </row>
    <row r="476" spans="1:7">
      <c r="A476" s="1289">
        <f t="shared" si="10"/>
        <v>0</v>
      </c>
      <c r="B476" s="1293"/>
      <c r="C476" s="1290"/>
      <c r="D476" s="1357"/>
      <c r="E476" s="1294"/>
      <c r="F476" s="1294"/>
      <c r="G476" s="1295"/>
    </row>
    <row r="477" spans="1:7">
      <c r="A477" s="1289">
        <f t="shared" si="10"/>
        <v>0</v>
      </c>
      <c r="B477" s="1293"/>
      <c r="C477" s="1290"/>
      <c r="D477" s="1357"/>
      <c r="E477" s="1294"/>
      <c r="F477" s="1294"/>
      <c r="G477" s="1295"/>
    </row>
    <row r="478" spans="1:7">
      <c r="A478" s="1289">
        <f t="shared" si="10"/>
        <v>0</v>
      </c>
      <c r="B478" s="1293"/>
      <c r="C478" s="1290"/>
      <c r="D478" s="1357"/>
      <c r="E478" s="1294"/>
      <c r="F478" s="1294"/>
      <c r="G478" s="1295"/>
    </row>
    <row r="479" spans="1:7">
      <c r="A479" s="1289">
        <f t="shared" si="10"/>
        <v>0</v>
      </c>
      <c r="B479" s="1293"/>
      <c r="C479" s="1290"/>
      <c r="D479" s="1357"/>
      <c r="E479" s="1294"/>
      <c r="F479" s="1294"/>
      <c r="G479" s="1295"/>
    </row>
    <row r="480" spans="1:7">
      <c r="A480" s="1289">
        <f t="shared" si="10"/>
        <v>0</v>
      </c>
      <c r="B480" s="1293"/>
      <c r="C480" s="1290"/>
      <c r="D480" s="1357"/>
      <c r="E480" s="1294"/>
      <c r="F480" s="1294"/>
      <c r="G480" s="1295"/>
    </row>
    <row r="481" spans="1:7">
      <c r="A481" s="1289">
        <f t="shared" si="10"/>
        <v>0</v>
      </c>
      <c r="B481" s="1293"/>
      <c r="C481" s="1290"/>
      <c r="D481" s="1357"/>
      <c r="E481" s="1294"/>
      <c r="F481" s="1294"/>
      <c r="G481" s="1295"/>
    </row>
    <row r="482" spans="1:7">
      <c r="A482" s="1289">
        <f t="shared" si="10"/>
        <v>0</v>
      </c>
      <c r="B482" s="1293"/>
      <c r="C482" s="1290"/>
      <c r="D482" s="1357"/>
      <c r="E482" s="1294"/>
      <c r="F482" s="1294"/>
      <c r="G482" s="1295"/>
    </row>
    <row r="483" spans="1:7">
      <c r="A483" s="1289">
        <f t="shared" si="10"/>
        <v>0</v>
      </c>
      <c r="B483" s="1293"/>
      <c r="C483" s="1290"/>
      <c r="D483" s="1357"/>
      <c r="E483" s="1294"/>
      <c r="F483" s="1294"/>
      <c r="G483" s="1295"/>
    </row>
    <row r="484" spans="1:7">
      <c r="A484" s="1289">
        <f t="shared" si="10"/>
        <v>0</v>
      </c>
      <c r="B484" s="1293"/>
      <c r="C484" s="1290"/>
      <c r="D484" s="1357"/>
      <c r="E484" s="1294"/>
      <c r="F484" s="1294"/>
      <c r="G484" s="1295"/>
    </row>
    <row r="485" spans="1:7">
      <c r="A485" s="1289">
        <f t="shared" si="10"/>
        <v>0</v>
      </c>
      <c r="B485" s="1293"/>
      <c r="C485" s="1290"/>
      <c r="D485" s="1357"/>
      <c r="E485" s="1294"/>
      <c r="F485" s="1294"/>
      <c r="G485" s="1295"/>
    </row>
    <row r="486" spans="1:7">
      <c r="A486" s="1289">
        <f t="shared" si="10"/>
        <v>0</v>
      </c>
      <c r="B486" s="1293"/>
      <c r="C486" s="1290"/>
      <c r="D486" s="1357"/>
      <c r="E486" s="1294"/>
      <c r="F486" s="1294"/>
      <c r="G486" s="1295"/>
    </row>
    <row r="487" spans="1:7">
      <c r="A487" s="1289">
        <f t="shared" si="10"/>
        <v>0</v>
      </c>
      <c r="B487" s="1293"/>
      <c r="C487" s="1290"/>
      <c r="D487" s="1357"/>
      <c r="E487" s="1294"/>
      <c r="F487" s="1294"/>
      <c r="G487" s="1295"/>
    </row>
    <row r="488" spans="1:7">
      <c r="A488" s="1289">
        <f t="shared" si="10"/>
        <v>0</v>
      </c>
      <c r="B488" s="1293"/>
      <c r="C488" s="1290"/>
      <c r="D488" s="1357"/>
      <c r="E488" s="1294"/>
      <c r="F488" s="1294"/>
      <c r="G488" s="1295"/>
    </row>
    <row r="489" spans="1:7">
      <c r="A489" s="1289">
        <f t="shared" si="10"/>
        <v>0</v>
      </c>
      <c r="B489" s="1293"/>
      <c r="C489" s="1290"/>
      <c r="D489" s="1357"/>
      <c r="E489" s="1294"/>
      <c r="F489" s="1294"/>
      <c r="G489" s="1295"/>
    </row>
    <row r="490" spans="1:7">
      <c r="A490" s="1289">
        <f t="shared" si="10"/>
        <v>0</v>
      </c>
      <c r="B490" s="1293"/>
      <c r="C490" s="1290"/>
      <c r="D490" s="1357"/>
      <c r="E490" s="1294"/>
      <c r="F490" s="1294"/>
      <c r="G490" s="1295"/>
    </row>
    <row r="491" spans="1:7">
      <c r="A491" s="1289">
        <f t="shared" si="10"/>
        <v>0</v>
      </c>
      <c r="B491" s="1293"/>
      <c r="C491" s="1290"/>
      <c r="D491" s="1357"/>
      <c r="E491" s="1294"/>
      <c r="F491" s="1294"/>
      <c r="G491" s="1295"/>
    </row>
    <row r="492" spans="1:7">
      <c r="A492" s="1289">
        <f t="shared" si="10"/>
        <v>0</v>
      </c>
      <c r="B492" s="1293"/>
      <c r="C492" s="1290"/>
      <c r="D492" s="1357"/>
      <c r="E492" s="1294"/>
      <c r="F492" s="1294"/>
      <c r="G492" s="1295"/>
    </row>
    <row r="493" spans="1:7">
      <c r="A493" s="1289">
        <f t="shared" si="10"/>
        <v>0</v>
      </c>
      <c r="B493" s="1293"/>
      <c r="C493" s="1290"/>
      <c r="D493" s="1357"/>
      <c r="E493" s="1294"/>
      <c r="F493" s="1294"/>
      <c r="G493" s="1295"/>
    </row>
    <row r="494" spans="1:7">
      <c r="A494" s="1289">
        <f t="shared" si="10"/>
        <v>0</v>
      </c>
      <c r="B494" s="1293"/>
      <c r="C494" s="1290"/>
      <c r="D494" s="1357"/>
      <c r="E494" s="1294"/>
      <c r="F494" s="1294"/>
      <c r="G494" s="1295"/>
    </row>
    <row r="495" spans="1:7">
      <c r="A495" s="1289">
        <f t="shared" si="10"/>
        <v>0</v>
      </c>
      <c r="B495" s="1293"/>
      <c r="C495" s="1290"/>
      <c r="D495" s="1357"/>
      <c r="E495" s="1294"/>
      <c r="F495" s="1294"/>
      <c r="G495" s="1295"/>
    </row>
    <row r="496" spans="1:7">
      <c r="A496" s="1289">
        <f t="shared" si="10"/>
        <v>0</v>
      </c>
      <c r="B496" s="1293"/>
      <c r="C496" s="1290"/>
      <c r="D496" s="1357"/>
      <c r="E496" s="1294"/>
      <c r="F496" s="1294"/>
      <c r="G496" s="1295"/>
    </row>
    <row r="497" spans="1:7">
      <c r="A497" s="1289">
        <f t="shared" si="10"/>
        <v>0</v>
      </c>
      <c r="B497" s="1293"/>
      <c r="C497" s="1290"/>
      <c r="D497" s="1357"/>
      <c r="E497" s="1294"/>
      <c r="F497" s="1294"/>
      <c r="G497" s="1295"/>
    </row>
    <row r="498" spans="1:7">
      <c r="A498" s="1289">
        <f t="shared" si="10"/>
        <v>0</v>
      </c>
      <c r="B498" s="1293"/>
      <c r="C498" s="1290"/>
      <c r="D498" s="1357"/>
      <c r="E498" s="1294"/>
      <c r="F498" s="1294"/>
      <c r="G498" s="1295"/>
    </row>
    <row r="499" spans="1:7">
      <c r="A499" s="1289">
        <f t="shared" si="10"/>
        <v>0</v>
      </c>
      <c r="B499" s="1293"/>
      <c r="C499" s="1290"/>
      <c r="D499" s="1357"/>
      <c r="E499" s="1294"/>
      <c r="F499" s="1294"/>
      <c r="G499" s="1295"/>
    </row>
    <row r="500" spans="1:7">
      <c r="A500" s="1289">
        <f t="shared" si="10"/>
        <v>0</v>
      </c>
      <c r="B500" s="1293"/>
      <c r="C500" s="1290"/>
      <c r="D500" s="1357"/>
      <c r="E500" s="1294"/>
      <c r="F500" s="1294"/>
      <c r="G500" s="1295" t="str">
        <f t="shared" si="4"/>
        <v/>
      </c>
    </row>
    <row r="501" spans="1:7">
      <c r="A501" s="1289">
        <f t="shared" si="10"/>
        <v>0</v>
      </c>
      <c r="B501" s="1297"/>
      <c r="C501" s="1297" t="s">
        <v>449</v>
      </c>
      <c r="D501" s="1359"/>
      <c r="E501" s="1299"/>
      <c r="F501" s="1298"/>
      <c r="G501" s="1300" t="str">
        <f>IF(ISERROR(E501/F501),"",(E501/F501))</f>
        <v/>
      </c>
    </row>
    <row r="502" spans="1:7" ht="13.5" thickBot="1">
      <c r="A502" s="1296"/>
      <c r="B502" s="1301"/>
      <c r="C502" s="1301"/>
      <c r="D502" s="1360"/>
      <c r="E502" s="1302">
        <f>SUM(E11:E500)-E501</f>
        <v>0</v>
      </c>
      <c r="F502" s="1303">
        <f>SUM(F11:F501)</f>
        <v>0</v>
      </c>
      <c r="G502" s="1304"/>
    </row>
    <row r="503" spans="1:7" s="1366" customFormat="1" ht="13.5" thickTop="1">
      <c r="A503" s="1361">
        <f>+C498</f>
        <v>0</v>
      </c>
      <c r="B503" s="1362" t="s">
        <v>912</v>
      </c>
      <c r="C503" s="1362"/>
      <c r="D503" s="1363"/>
      <c r="E503" s="1364"/>
      <c r="F503" s="1364"/>
      <c r="G503" s="1365"/>
    </row>
  </sheetData>
  <dataValidations count="1">
    <dataValidation type="list" errorStyle="warning" allowBlank="1" showInputMessage="1" showErrorMessage="1" sqref="D11:D500" xr:uid="{460DCAF0-667D-49D9-BC0D-3D9493477427}">
      <formula1>"Individual, Group, Not Applicable"</formula1>
    </dataValidation>
  </dataValidations>
  <pageMargins left="0.2" right="0.2" top="0.75" bottom="0.75" header="0.3" footer="0.3"/>
  <pageSetup scale="67" fitToHeight="0" orientation="portrait" horizontalDpi="1200" verticalDpi="1200" r:id="rId1"/>
  <tableParts count="1">
    <tablePart r:id="rId2"/>
  </tableParts>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EA6283DC-A196-4961-A932-3BD23A3EB3CF}">
          <x14:formula1>
            <xm:f>'Data Validation'!$A$2:$A$31</xm:f>
          </x14:formula1>
          <xm:sqref>C11:C500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E77F8-CD9A-4D63-A6D9-9A5A75D15C0E}">
  <dimension ref="A1:C4641"/>
  <sheetViews>
    <sheetView topLeftCell="A39" workbookViewId="0">
      <selection activeCell="A17" sqref="A17"/>
    </sheetView>
  </sheetViews>
  <sheetFormatPr defaultRowHeight="12.75"/>
  <cols>
    <col min="1" max="1" width="17.85546875" style="1322" customWidth="1"/>
    <col min="2" max="2" width="129.7109375" style="443" customWidth="1"/>
    <col min="3" max="3" width="22.140625" style="1324" customWidth="1"/>
  </cols>
  <sheetData>
    <row r="1" spans="1:3" ht="15">
      <c r="A1" s="1307" t="s">
        <v>98</v>
      </c>
      <c r="B1" s="1308" t="s">
        <v>569</v>
      </c>
      <c r="C1" s="1309" t="s">
        <v>570</v>
      </c>
    </row>
    <row r="2" spans="1:3" ht="63.75">
      <c r="A2" s="1310" t="s">
        <v>571</v>
      </c>
      <c r="B2" s="1311" t="s">
        <v>572</v>
      </c>
      <c r="C2" s="1312" t="s">
        <v>573</v>
      </c>
    </row>
    <row r="3" spans="1:3" ht="63.75">
      <c r="A3" s="1310" t="s">
        <v>574</v>
      </c>
      <c r="B3" s="1311" t="s">
        <v>572</v>
      </c>
      <c r="C3" s="1312" t="s">
        <v>573</v>
      </c>
    </row>
    <row r="4" spans="1:3" s="1313" customFormat="1" ht="63.75">
      <c r="A4" s="1310" t="s">
        <v>575</v>
      </c>
      <c r="B4" s="1311" t="s">
        <v>572</v>
      </c>
      <c r="C4" s="1312" t="s">
        <v>573</v>
      </c>
    </row>
    <row r="5" spans="1:3" s="1313" customFormat="1" ht="63.75">
      <c r="A5" s="1310" t="s">
        <v>576</v>
      </c>
      <c r="B5" s="1311" t="s">
        <v>572</v>
      </c>
      <c r="C5" s="1312" t="s">
        <v>573</v>
      </c>
    </row>
    <row r="6" spans="1:3" s="1313" customFormat="1" ht="63.75">
      <c r="A6" s="1310" t="s">
        <v>577</v>
      </c>
      <c r="B6" s="1311" t="s">
        <v>572</v>
      </c>
      <c r="C6" s="1312" t="s">
        <v>573</v>
      </c>
    </row>
    <row r="7" spans="1:3" s="1313" customFormat="1" ht="76.5">
      <c r="A7" s="1310" t="s">
        <v>578</v>
      </c>
      <c r="B7" s="1311" t="s">
        <v>579</v>
      </c>
      <c r="C7" s="1312" t="s">
        <v>580</v>
      </c>
    </row>
    <row r="8" spans="1:3" s="1313" customFormat="1" ht="63.75">
      <c r="A8" s="1310" t="s">
        <v>581</v>
      </c>
      <c r="B8" s="1311" t="s">
        <v>572</v>
      </c>
      <c r="C8" s="1312" t="s">
        <v>573</v>
      </c>
    </row>
    <row r="9" spans="1:3" s="1313" customFormat="1" ht="63.75">
      <c r="A9" s="1310" t="s">
        <v>582</v>
      </c>
      <c r="B9" s="1311" t="s">
        <v>572</v>
      </c>
      <c r="C9" s="1312" t="s">
        <v>573</v>
      </c>
    </row>
    <row r="10" spans="1:3" s="1313" customFormat="1" ht="63.75">
      <c r="A10" s="1310" t="s">
        <v>583</v>
      </c>
      <c r="B10" s="1311" t="s">
        <v>572</v>
      </c>
      <c r="C10" s="1312" t="s">
        <v>573</v>
      </c>
    </row>
    <row r="11" spans="1:3" s="1313" customFormat="1" ht="63.75">
      <c r="A11" s="1310" t="s">
        <v>584</v>
      </c>
      <c r="B11" s="1311" t="s">
        <v>572</v>
      </c>
      <c r="C11" s="1312" t="s">
        <v>573</v>
      </c>
    </row>
    <row r="12" spans="1:3" s="1313" customFormat="1" ht="63.75">
      <c r="A12" s="1310" t="s">
        <v>585</v>
      </c>
      <c r="B12" s="1311" t="s">
        <v>572</v>
      </c>
      <c r="C12" s="1312" t="s">
        <v>573</v>
      </c>
    </row>
    <row r="13" spans="1:3" s="1313" customFormat="1" ht="63.75">
      <c r="A13" s="1310" t="s">
        <v>586</v>
      </c>
      <c r="B13" s="1311" t="s">
        <v>572</v>
      </c>
      <c r="C13" s="1312" t="s">
        <v>573</v>
      </c>
    </row>
    <row r="14" spans="1:3" s="1313" customFormat="1" ht="63.75">
      <c r="A14" s="1310" t="s">
        <v>587</v>
      </c>
      <c r="B14" s="1311" t="s">
        <v>572</v>
      </c>
      <c r="C14" s="1312" t="s">
        <v>573</v>
      </c>
    </row>
    <row r="15" spans="1:3" s="1313" customFormat="1" ht="63.75">
      <c r="A15" s="1310" t="s">
        <v>588</v>
      </c>
      <c r="B15" s="1311" t="s">
        <v>572</v>
      </c>
      <c r="C15" s="1312" t="s">
        <v>573</v>
      </c>
    </row>
    <row r="16" spans="1:3" s="1313" customFormat="1" ht="63.75">
      <c r="A16" s="1310" t="s">
        <v>589</v>
      </c>
      <c r="B16" s="1311" t="s">
        <v>572</v>
      </c>
      <c r="C16" s="1312" t="s">
        <v>573</v>
      </c>
    </row>
    <row r="17" spans="1:3" s="1313" customFormat="1" ht="63.75">
      <c r="A17" s="1310" t="s">
        <v>590</v>
      </c>
      <c r="B17" s="1311" t="s">
        <v>572</v>
      </c>
      <c r="C17" s="1312" t="s">
        <v>573</v>
      </c>
    </row>
    <row r="18" spans="1:3" s="1313" customFormat="1" ht="63.75">
      <c r="A18" s="1310" t="s">
        <v>591</v>
      </c>
      <c r="B18" s="1311" t="s">
        <v>572</v>
      </c>
      <c r="C18" s="1312" t="s">
        <v>573</v>
      </c>
    </row>
    <row r="19" spans="1:3" s="1313" customFormat="1" ht="63.75">
      <c r="A19" s="1310" t="s">
        <v>592</v>
      </c>
      <c r="B19" s="1311" t="s">
        <v>572</v>
      </c>
      <c r="C19" s="1312" t="s">
        <v>573</v>
      </c>
    </row>
    <row r="20" spans="1:3" s="1313" customFormat="1" ht="63.75">
      <c r="A20" s="1310" t="s">
        <v>593</v>
      </c>
      <c r="B20" s="1311" t="s">
        <v>572</v>
      </c>
      <c r="C20" s="1312" t="s">
        <v>573</v>
      </c>
    </row>
    <row r="21" spans="1:3" s="1313" customFormat="1" ht="63.75">
      <c r="A21" s="1310" t="s">
        <v>594</v>
      </c>
      <c r="B21" s="1311" t="s">
        <v>572</v>
      </c>
      <c r="C21" s="1312" t="s">
        <v>573</v>
      </c>
    </row>
    <row r="22" spans="1:3" s="1313" customFormat="1" ht="63.75">
      <c r="A22" s="1310" t="s">
        <v>595</v>
      </c>
      <c r="B22" s="1311" t="s">
        <v>572</v>
      </c>
      <c r="C22" s="1312" t="s">
        <v>573</v>
      </c>
    </row>
    <row r="23" spans="1:3" s="1313" customFormat="1" ht="63.75">
      <c r="A23" s="1310" t="s">
        <v>596</v>
      </c>
      <c r="B23" s="1311" t="s">
        <v>572</v>
      </c>
      <c r="C23" s="1312" t="s">
        <v>573</v>
      </c>
    </row>
    <row r="24" spans="1:3" s="1313" customFormat="1" ht="63.75">
      <c r="A24" s="1310" t="s">
        <v>597</v>
      </c>
      <c r="B24" s="1311" t="s">
        <v>572</v>
      </c>
      <c r="C24" s="1312" t="s">
        <v>573</v>
      </c>
    </row>
    <row r="25" spans="1:3" s="1313" customFormat="1" ht="63.75">
      <c r="A25" s="1310" t="s">
        <v>598</v>
      </c>
      <c r="B25" s="1311" t="s">
        <v>572</v>
      </c>
      <c r="C25" s="1312" t="s">
        <v>573</v>
      </c>
    </row>
    <row r="26" spans="1:3" s="1313" customFormat="1" ht="63.75">
      <c r="A26" s="1310" t="s">
        <v>599</v>
      </c>
      <c r="B26" s="1311" t="s">
        <v>572</v>
      </c>
      <c r="C26" s="1312" t="s">
        <v>573</v>
      </c>
    </row>
    <row r="27" spans="1:3" s="1313" customFormat="1" ht="63.75">
      <c r="A27" s="1310" t="s">
        <v>600</v>
      </c>
      <c r="B27" s="1311" t="s">
        <v>572</v>
      </c>
      <c r="C27" s="1312" t="s">
        <v>573</v>
      </c>
    </row>
    <row r="28" spans="1:3" s="1313" customFormat="1" ht="63.75">
      <c r="A28" s="1310" t="s">
        <v>601</v>
      </c>
      <c r="B28" s="1311" t="s">
        <v>572</v>
      </c>
      <c r="C28" s="1312" t="s">
        <v>573</v>
      </c>
    </row>
    <row r="29" spans="1:3" s="1313" customFormat="1" ht="63.75">
      <c r="A29" s="1310" t="s">
        <v>602</v>
      </c>
      <c r="B29" s="1311" t="s">
        <v>603</v>
      </c>
      <c r="C29" s="1312" t="s">
        <v>604</v>
      </c>
    </row>
    <row r="30" spans="1:3" s="1313" customFormat="1" ht="76.5">
      <c r="A30" s="1310" t="s">
        <v>605</v>
      </c>
      <c r="B30" s="1311" t="s">
        <v>579</v>
      </c>
      <c r="C30" s="1312" t="s">
        <v>580</v>
      </c>
    </row>
    <row r="31" spans="1:3" s="1313" customFormat="1" ht="76.5">
      <c r="A31" s="1310">
        <v>556355</v>
      </c>
      <c r="B31" s="1311" t="s">
        <v>579</v>
      </c>
      <c r="C31" s="1312" t="s">
        <v>580</v>
      </c>
    </row>
    <row r="32" spans="1:3" s="1313" customFormat="1" ht="76.5">
      <c r="A32" s="1310" t="s">
        <v>606</v>
      </c>
      <c r="B32" s="1311" t="s">
        <v>579</v>
      </c>
      <c r="C32" s="1312" t="s">
        <v>580</v>
      </c>
    </row>
    <row r="33" spans="1:3" s="1313" customFormat="1" ht="76.5">
      <c r="A33" s="1310" t="s">
        <v>607</v>
      </c>
      <c r="B33" s="1311" t="s">
        <v>579</v>
      </c>
      <c r="C33" s="1312" t="s">
        <v>580</v>
      </c>
    </row>
    <row r="34" spans="1:3" s="1313" customFormat="1" ht="76.5">
      <c r="A34" s="1310" t="s">
        <v>608</v>
      </c>
      <c r="B34" s="1311" t="s">
        <v>579</v>
      </c>
      <c r="C34" s="1312" t="s">
        <v>580</v>
      </c>
    </row>
    <row r="35" spans="1:3" s="1313" customFormat="1" ht="76.5">
      <c r="A35" s="1310" t="s">
        <v>609</v>
      </c>
      <c r="B35" s="1311" t="s">
        <v>579</v>
      </c>
      <c r="C35" s="1312" t="s">
        <v>580</v>
      </c>
    </row>
    <row r="36" spans="1:3" s="1313" customFormat="1" ht="76.5">
      <c r="A36" s="1310" t="s">
        <v>610</v>
      </c>
      <c r="B36" s="1311" t="s">
        <v>579</v>
      </c>
      <c r="C36" s="1312" t="s">
        <v>580</v>
      </c>
    </row>
    <row r="37" spans="1:3" s="1313" customFormat="1" ht="76.5">
      <c r="A37" s="1310" t="s">
        <v>611</v>
      </c>
      <c r="B37" s="1311" t="s">
        <v>579</v>
      </c>
      <c r="C37" s="1312" t="s">
        <v>580</v>
      </c>
    </row>
    <row r="38" spans="1:3" s="1313" customFormat="1" ht="76.5">
      <c r="A38" s="1310" t="s">
        <v>612</v>
      </c>
      <c r="B38" s="1311" t="s">
        <v>579</v>
      </c>
      <c r="C38" s="1312" t="s">
        <v>580</v>
      </c>
    </row>
    <row r="39" spans="1:3" s="1313" customFormat="1" ht="76.5">
      <c r="A39" s="1310" t="s">
        <v>613</v>
      </c>
      <c r="B39" s="1311" t="s">
        <v>579</v>
      </c>
      <c r="C39" s="1312" t="s">
        <v>580</v>
      </c>
    </row>
    <row r="40" spans="1:3" s="1313" customFormat="1" ht="76.5">
      <c r="A40" s="1310" t="s">
        <v>614</v>
      </c>
      <c r="B40" s="1311" t="s">
        <v>579</v>
      </c>
      <c r="C40" s="1312" t="s">
        <v>580</v>
      </c>
    </row>
    <row r="41" spans="1:3" s="1313" customFormat="1" ht="76.5">
      <c r="A41" s="1310" t="s">
        <v>615</v>
      </c>
      <c r="B41" s="1311" t="s">
        <v>579</v>
      </c>
      <c r="C41" s="1312" t="s">
        <v>580</v>
      </c>
    </row>
    <row r="42" spans="1:3" s="1313" customFormat="1" ht="76.5">
      <c r="A42" s="1310" t="s">
        <v>616</v>
      </c>
      <c r="B42" s="1311" t="s">
        <v>579</v>
      </c>
      <c r="C42" s="1312" t="s">
        <v>580</v>
      </c>
    </row>
    <row r="43" spans="1:3" s="1313" customFormat="1" ht="63.75">
      <c r="A43" s="1310" t="s">
        <v>617</v>
      </c>
      <c r="B43" s="1311" t="s">
        <v>603</v>
      </c>
      <c r="C43" s="1312" t="s">
        <v>604</v>
      </c>
    </row>
    <row r="44" spans="1:3" s="1313" customFormat="1" ht="63.75">
      <c r="A44" s="1310" t="s">
        <v>618</v>
      </c>
      <c r="B44" s="1311" t="s">
        <v>603</v>
      </c>
      <c r="C44" s="1312" t="s">
        <v>604</v>
      </c>
    </row>
    <row r="45" spans="1:3" s="1313" customFormat="1" ht="63.75">
      <c r="A45" s="1310">
        <v>553459</v>
      </c>
      <c r="B45" s="1311" t="s">
        <v>603</v>
      </c>
      <c r="C45" s="1312" t="s">
        <v>604</v>
      </c>
    </row>
    <row r="46" spans="1:3" s="1313" customFormat="1" ht="25.5">
      <c r="A46" s="1310" t="s">
        <v>619</v>
      </c>
      <c r="B46" s="1311" t="s">
        <v>620</v>
      </c>
      <c r="C46" s="1312" t="s">
        <v>621</v>
      </c>
    </row>
    <row r="47" spans="1:3" s="1313" customFormat="1" ht="63.75">
      <c r="A47" s="1310" t="s">
        <v>622</v>
      </c>
      <c r="B47" s="1311" t="s">
        <v>623</v>
      </c>
      <c r="C47" s="1312" t="s">
        <v>624</v>
      </c>
    </row>
    <row r="48" spans="1:3" s="1313" customFormat="1" ht="63.75">
      <c r="A48" s="1310" t="s">
        <v>625</v>
      </c>
      <c r="B48" s="1311" t="s">
        <v>603</v>
      </c>
      <c r="C48" s="1312" t="s">
        <v>604</v>
      </c>
    </row>
    <row r="49" spans="1:3" s="1313" customFormat="1" ht="63.75">
      <c r="A49" s="1310" t="s">
        <v>626</v>
      </c>
      <c r="B49" s="1311" t="s">
        <v>603</v>
      </c>
      <c r="C49" s="1312" t="s">
        <v>604</v>
      </c>
    </row>
    <row r="50" spans="1:3" s="1313" customFormat="1" ht="76.5">
      <c r="A50" s="1310" t="s">
        <v>627</v>
      </c>
      <c r="B50" s="1311" t="s">
        <v>579</v>
      </c>
      <c r="C50" s="1312" t="s">
        <v>580</v>
      </c>
    </row>
    <row r="51" spans="1:3" s="1313" customFormat="1" ht="63.75">
      <c r="A51" s="1310" t="s">
        <v>628</v>
      </c>
      <c r="B51" s="1311" t="s">
        <v>603</v>
      </c>
      <c r="C51" s="1312" t="s">
        <v>604</v>
      </c>
    </row>
    <row r="52" spans="1:3" s="1313" customFormat="1" ht="63.75">
      <c r="A52" s="1310" t="s">
        <v>629</v>
      </c>
      <c r="B52" s="1311" t="s">
        <v>603</v>
      </c>
      <c r="C52" s="1312" t="s">
        <v>604</v>
      </c>
    </row>
    <row r="53" spans="1:3" s="1313" customFormat="1" ht="63.75">
      <c r="A53" s="1310" t="s">
        <v>630</v>
      </c>
      <c r="B53" s="1311" t="s">
        <v>603</v>
      </c>
      <c r="C53" s="1312" t="s">
        <v>604</v>
      </c>
    </row>
    <row r="54" spans="1:3" s="1313" customFormat="1" ht="63.75">
      <c r="A54" s="1310" t="s">
        <v>631</v>
      </c>
      <c r="B54" s="1311" t="s">
        <v>603</v>
      </c>
      <c r="C54" s="1312" t="s">
        <v>604</v>
      </c>
    </row>
    <row r="55" spans="1:3" s="1313" customFormat="1" ht="63.75">
      <c r="A55" s="1310" t="s">
        <v>632</v>
      </c>
      <c r="B55" s="1311" t="s">
        <v>603</v>
      </c>
      <c r="C55" s="1312" t="s">
        <v>604</v>
      </c>
    </row>
    <row r="56" spans="1:3" s="1313" customFormat="1" ht="63.75">
      <c r="A56" s="1310" t="s">
        <v>633</v>
      </c>
      <c r="B56" s="1311" t="s">
        <v>623</v>
      </c>
      <c r="C56" s="1312" t="s">
        <v>624</v>
      </c>
    </row>
    <row r="57" spans="1:3" s="1313" customFormat="1" ht="25.5">
      <c r="A57" s="1310" t="s">
        <v>634</v>
      </c>
      <c r="B57" s="1311" t="s">
        <v>620</v>
      </c>
      <c r="C57" s="1312" t="s">
        <v>621</v>
      </c>
    </row>
    <row r="58" spans="1:3" s="1313" customFormat="1" ht="63.75">
      <c r="A58" s="1310" t="s">
        <v>635</v>
      </c>
      <c r="B58" s="1311" t="s">
        <v>603</v>
      </c>
      <c r="C58" s="1312" t="s">
        <v>604</v>
      </c>
    </row>
    <row r="59" spans="1:3" s="1313" customFormat="1" ht="63.75">
      <c r="A59" s="1310" t="s">
        <v>636</v>
      </c>
      <c r="B59" s="1311" t="s">
        <v>572</v>
      </c>
      <c r="C59" s="1312" t="s">
        <v>573</v>
      </c>
    </row>
    <row r="60" spans="1:3" s="1313" customFormat="1" ht="63.75">
      <c r="A60" s="1310" t="s">
        <v>637</v>
      </c>
      <c r="B60" s="1311" t="s">
        <v>572</v>
      </c>
      <c r="C60" s="1312" t="s">
        <v>573</v>
      </c>
    </row>
    <row r="61" spans="1:3" s="1313" customFormat="1" ht="63.75">
      <c r="A61" s="1310">
        <v>561601</v>
      </c>
      <c r="B61" s="1311" t="s">
        <v>572</v>
      </c>
      <c r="C61" s="1312" t="s">
        <v>573</v>
      </c>
    </row>
    <row r="62" spans="1:3" s="1313" customFormat="1" ht="63.75">
      <c r="A62" s="1310" t="s">
        <v>638</v>
      </c>
      <c r="B62" s="1311" t="s">
        <v>572</v>
      </c>
      <c r="C62" s="1312" t="s">
        <v>573</v>
      </c>
    </row>
    <row r="63" spans="1:3" s="1313" customFormat="1" ht="63.75">
      <c r="A63" s="1310" t="s">
        <v>639</v>
      </c>
      <c r="B63" s="1311" t="s">
        <v>572</v>
      </c>
      <c r="C63" s="1312" t="s">
        <v>573</v>
      </c>
    </row>
    <row r="64" spans="1:3" s="1313" customFormat="1" ht="63.75">
      <c r="A64" s="1310" t="s">
        <v>640</v>
      </c>
      <c r="B64" s="1311" t="s">
        <v>572</v>
      </c>
      <c r="C64" s="1312" t="s">
        <v>573</v>
      </c>
    </row>
    <row r="65" spans="1:3" s="1313" customFormat="1" ht="63.75">
      <c r="A65" s="1310" t="s">
        <v>641</v>
      </c>
      <c r="B65" s="1311" t="s">
        <v>572</v>
      </c>
      <c r="C65" s="1312" t="s">
        <v>573</v>
      </c>
    </row>
    <row r="66" spans="1:3" s="1313" customFormat="1" ht="63.75">
      <c r="A66" s="1310" t="s">
        <v>642</v>
      </c>
      <c r="B66" s="1311" t="s">
        <v>572</v>
      </c>
      <c r="C66" s="1312" t="s">
        <v>573</v>
      </c>
    </row>
    <row r="67" spans="1:3" s="1313" customFormat="1" ht="63.75">
      <c r="A67" s="1310" t="s">
        <v>643</v>
      </c>
      <c r="B67" s="1311" t="s">
        <v>572</v>
      </c>
      <c r="C67" s="1312" t="s">
        <v>573</v>
      </c>
    </row>
    <row r="68" spans="1:3" s="1313" customFormat="1" ht="63.75">
      <c r="A68" s="1310" t="s">
        <v>644</v>
      </c>
      <c r="B68" s="1311" t="s">
        <v>572</v>
      </c>
      <c r="C68" s="1312" t="s">
        <v>573</v>
      </c>
    </row>
    <row r="69" spans="1:3" s="1313" customFormat="1" ht="63.75">
      <c r="A69" s="1310" t="s">
        <v>645</v>
      </c>
      <c r="B69" s="1311" t="s">
        <v>572</v>
      </c>
      <c r="C69" s="1312" t="s">
        <v>573</v>
      </c>
    </row>
    <row r="70" spans="1:3" s="1313" customFormat="1" ht="63.75">
      <c r="A70" s="1310" t="s">
        <v>646</v>
      </c>
      <c r="B70" s="1311" t="s">
        <v>572</v>
      </c>
      <c r="C70" s="1312" t="s">
        <v>573</v>
      </c>
    </row>
    <row r="71" spans="1:3" s="1313" customFormat="1" ht="63.75">
      <c r="A71" s="1310" t="s">
        <v>647</v>
      </c>
      <c r="B71" s="1311" t="s">
        <v>572</v>
      </c>
      <c r="C71" s="1312" t="s">
        <v>573</v>
      </c>
    </row>
    <row r="72" spans="1:3" s="1313" customFormat="1" ht="63.75">
      <c r="A72" s="1310" t="s">
        <v>648</v>
      </c>
      <c r="B72" s="1311" t="s">
        <v>572</v>
      </c>
      <c r="C72" s="1312" t="s">
        <v>573</v>
      </c>
    </row>
    <row r="73" spans="1:3" s="1313" customFormat="1" ht="63.75">
      <c r="A73" s="1310" t="s">
        <v>649</v>
      </c>
      <c r="B73" s="1311" t="s">
        <v>572</v>
      </c>
      <c r="C73" s="1312" t="s">
        <v>573</v>
      </c>
    </row>
    <row r="74" spans="1:3" s="1313" customFormat="1" ht="63.75">
      <c r="A74" s="1310" t="s">
        <v>650</v>
      </c>
      <c r="B74" s="1311" t="s">
        <v>572</v>
      </c>
      <c r="C74" s="1312" t="s">
        <v>573</v>
      </c>
    </row>
    <row r="75" spans="1:3" s="1313" customFormat="1">
      <c r="A75" s="1310" t="s">
        <v>651</v>
      </c>
      <c r="B75" s="1311" t="e">
        <v>#N/A</v>
      </c>
      <c r="C75" s="1312" t="s">
        <v>652</v>
      </c>
    </row>
    <row r="76" spans="1:3" s="1313" customFormat="1" ht="76.5">
      <c r="A76" s="1310" t="s">
        <v>653</v>
      </c>
      <c r="B76" s="1311" t="s">
        <v>579</v>
      </c>
      <c r="C76" s="1312" t="s">
        <v>580</v>
      </c>
    </row>
    <row r="77" spans="1:3" s="1313" customFormat="1" ht="25.5">
      <c r="A77" s="1310" t="s">
        <v>654</v>
      </c>
      <c r="B77" s="1311" t="s">
        <v>620</v>
      </c>
      <c r="C77" s="1312" t="s">
        <v>621</v>
      </c>
    </row>
    <row r="78" spans="1:3" s="1313" customFormat="1" ht="63.75">
      <c r="A78" s="1310">
        <v>553462</v>
      </c>
      <c r="B78" s="1311" t="s">
        <v>603</v>
      </c>
      <c r="C78" s="1312" t="s">
        <v>604</v>
      </c>
    </row>
    <row r="79" spans="1:3" s="1313" customFormat="1" ht="76.5">
      <c r="A79" s="1310" t="s">
        <v>655</v>
      </c>
      <c r="B79" s="1311" t="s">
        <v>579</v>
      </c>
      <c r="C79" s="1312" t="s">
        <v>580</v>
      </c>
    </row>
    <row r="80" spans="1:3" s="1313" customFormat="1" ht="63.75">
      <c r="A80" s="1310" t="s">
        <v>656</v>
      </c>
      <c r="B80" s="1311" t="s">
        <v>603</v>
      </c>
      <c r="C80" s="1312" t="s">
        <v>604</v>
      </c>
    </row>
    <row r="81" spans="1:3" s="1313" customFormat="1" ht="63.75">
      <c r="A81" s="1310" t="s">
        <v>657</v>
      </c>
      <c r="B81" s="1311" t="s">
        <v>572</v>
      </c>
      <c r="C81" s="1312" t="s">
        <v>573</v>
      </c>
    </row>
    <row r="82" spans="1:3" s="1313" customFormat="1" ht="63.75">
      <c r="A82" s="1310" t="s">
        <v>658</v>
      </c>
      <c r="B82" s="1311" t="s">
        <v>572</v>
      </c>
      <c r="C82" s="1312" t="s">
        <v>573</v>
      </c>
    </row>
    <row r="83" spans="1:3" s="1313" customFormat="1" ht="63.75">
      <c r="A83" s="1310" t="s">
        <v>659</v>
      </c>
      <c r="B83" s="1311" t="s">
        <v>572</v>
      </c>
      <c r="C83" s="1312" t="s">
        <v>573</v>
      </c>
    </row>
    <row r="84" spans="1:3" s="1313" customFormat="1" ht="63.75">
      <c r="A84" s="1310" t="s">
        <v>660</v>
      </c>
      <c r="B84" s="1311" t="s">
        <v>572</v>
      </c>
      <c r="C84" s="1312" t="s">
        <v>573</v>
      </c>
    </row>
    <row r="85" spans="1:3" s="1313" customFormat="1" ht="63.75">
      <c r="A85" s="1310" t="s">
        <v>661</v>
      </c>
      <c r="B85" s="1311" t="s">
        <v>572</v>
      </c>
      <c r="C85" s="1312" t="s">
        <v>573</v>
      </c>
    </row>
    <row r="86" spans="1:3" s="1313" customFormat="1" ht="76.5">
      <c r="A86" s="1310" t="s">
        <v>662</v>
      </c>
      <c r="B86" s="1311" t="s">
        <v>579</v>
      </c>
      <c r="C86" s="1312" t="s">
        <v>580</v>
      </c>
    </row>
    <row r="87" spans="1:3" s="1313" customFormat="1" ht="63.75">
      <c r="A87" s="1310" t="s">
        <v>663</v>
      </c>
      <c r="B87" s="1311" t="s">
        <v>572</v>
      </c>
      <c r="C87" s="1312" t="s">
        <v>573</v>
      </c>
    </row>
    <row r="88" spans="1:3" s="1313" customFormat="1" ht="63.75">
      <c r="A88" s="1310" t="s">
        <v>664</v>
      </c>
      <c r="B88" s="1311" t="s">
        <v>572</v>
      </c>
      <c r="C88" s="1312" t="s">
        <v>573</v>
      </c>
    </row>
    <row r="89" spans="1:3" s="1313" customFormat="1" ht="25.5">
      <c r="A89" s="1310">
        <v>566039</v>
      </c>
      <c r="B89" s="1311" t="s">
        <v>665</v>
      </c>
      <c r="C89" s="1312" t="s">
        <v>666</v>
      </c>
    </row>
    <row r="90" spans="1:3" s="1313" customFormat="1" ht="25.5">
      <c r="A90" s="1310" t="s">
        <v>667</v>
      </c>
      <c r="B90" s="1311" t="s">
        <v>665</v>
      </c>
      <c r="C90" s="1312" t="s">
        <v>666</v>
      </c>
    </row>
    <row r="91" spans="1:3" s="1313" customFormat="1" ht="25.5">
      <c r="A91" s="1310" t="s">
        <v>668</v>
      </c>
      <c r="B91" s="1311" t="s">
        <v>620</v>
      </c>
      <c r="C91" s="1312" t="s">
        <v>621</v>
      </c>
    </row>
    <row r="92" spans="1:3" s="1313" customFormat="1" ht="25.5">
      <c r="A92" s="1310" t="s">
        <v>669</v>
      </c>
      <c r="B92" s="1311" t="s">
        <v>665</v>
      </c>
      <c r="C92" s="1312" t="s">
        <v>666</v>
      </c>
    </row>
    <row r="93" spans="1:3" s="1313" customFormat="1" ht="25.5">
      <c r="A93" s="1310" t="s">
        <v>670</v>
      </c>
      <c r="B93" s="1311" t="s">
        <v>665</v>
      </c>
      <c r="C93" s="1312" t="s">
        <v>666</v>
      </c>
    </row>
    <row r="94" spans="1:3" s="1313" customFormat="1" ht="25.5">
      <c r="A94" s="1310" t="s">
        <v>671</v>
      </c>
      <c r="B94" s="1311" t="s">
        <v>665</v>
      </c>
      <c r="C94" s="1312" t="s">
        <v>666</v>
      </c>
    </row>
    <row r="95" spans="1:3" s="1313" customFormat="1" ht="25.5">
      <c r="A95" s="1310">
        <v>566270</v>
      </c>
      <c r="B95" s="1311" t="s">
        <v>665</v>
      </c>
      <c r="C95" s="1312" t="s">
        <v>666</v>
      </c>
    </row>
    <row r="96" spans="1:3" s="1313" customFormat="1" ht="25.5">
      <c r="A96" s="1310" t="s">
        <v>672</v>
      </c>
      <c r="B96" s="1311" t="s">
        <v>665</v>
      </c>
      <c r="C96" s="1312" t="s">
        <v>666</v>
      </c>
    </row>
    <row r="97" spans="1:3" s="1313" customFormat="1" ht="25.5">
      <c r="A97" s="1310" t="s">
        <v>673</v>
      </c>
      <c r="B97" s="1311" t="s">
        <v>665</v>
      </c>
      <c r="C97" s="1312" t="s">
        <v>666</v>
      </c>
    </row>
    <row r="98" spans="1:3" s="1313" customFormat="1" ht="25.5">
      <c r="A98" s="1310" t="s">
        <v>674</v>
      </c>
      <c r="B98" s="1311" t="s">
        <v>665</v>
      </c>
      <c r="C98" s="1312" t="s">
        <v>666</v>
      </c>
    </row>
    <row r="99" spans="1:3" s="1313" customFormat="1" ht="25.5">
      <c r="A99" s="1310" t="s">
        <v>675</v>
      </c>
      <c r="B99" s="1311" t="s">
        <v>665</v>
      </c>
      <c r="C99" s="1312" t="s">
        <v>666</v>
      </c>
    </row>
    <row r="100" spans="1:3" s="1313" customFormat="1" ht="25.5">
      <c r="A100" s="1310" t="s">
        <v>676</v>
      </c>
      <c r="B100" s="1311" t="s">
        <v>665</v>
      </c>
      <c r="C100" s="1312" t="s">
        <v>666</v>
      </c>
    </row>
    <row r="101" spans="1:3" s="1313" customFormat="1" ht="25.5">
      <c r="A101" s="1310" t="s">
        <v>677</v>
      </c>
      <c r="B101" s="1311" t="s">
        <v>665</v>
      </c>
      <c r="C101" s="1312" t="s">
        <v>666</v>
      </c>
    </row>
    <row r="102" spans="1:3" s="1313" customFormat="1" ht="25.5">
      <c r="A102" s="1310" t="s">
        <v>678</v>
      </c>
      <c r="B102" s="1311" t="s">
        <v>665</v>
      </c>
      <c r="C102" s="1312" t="s">
        <v>666</v>
      </c>
    </row>
    <row r="103" spans="1:3" s="1313" customFormat="1" ht="25.5">
      <c r="A103" s="1310">
        <v>565475</v>
      </c>
      <c r="B103" s="1311" t="s">
        <v>665</v>
      </c>
      <c r="C103" s="1312" t="s">
        <v>666</v>
      </c>
    </row>
    <row r="104" spans="1:3" s="1313" customFormat="1" ht="25.5">
      <c r="A104" s="1310" t="s">
        <v>679</v>
      </c>
      <c r="B104" s="1311" t="s">
        <v>665</v>
      </c>
      <c r="C104" s="1312" t="s">
        <v>666</v>
      </c>
    </row>
    <row r="105" spans="1:3" s="1313" customFormat="1" ht="25.5">
      <c r="A105" s="1310" t="s">
        <v>680</v>
      </c>
      <c r="B105" s="1311" t="s">
        <v>665</v>
      </c>
      <c r="C105" s="1312" t="s">
        <v>666</v>
      </c>
    </row>
    <row r="106" spans="1:3" s="1313" customFormat="1" ht="25.5">
      <c r="A106" s="1310" t="s">
        <v>681</v>
      </c>
      <c r="B106" s="1311" t="s">
        <v>665</v>
      </c>
      <c r="C106" s="1312" t="s">
        <v>666</v>
      </c>
    </row>
    <row r="107" spans="1:3" s="1313" customFormat="1" ht="25.5">
      <c r="A107" s="1310" t="s">
        <v>682</v>
      </c>
      <c r="B107" s="1311" t="s">
        <v>665</v>
      </c>
      <c r="C107" s="1312" t="s">
        <v>666</v>
      </c>
    </row>
    <row r="108" spans="1:3" s="1313" customFormat="1" ht="25.5">
      <c r="A108" s="1310" t="s">
        <v>683</v>
      </c>
      <c r="B108" s="1311" t="s">
        <v>665</v>
      </c>
      <c r="C108" s="1312" t="s">
        <v>666</v>
      </c>
    </row>
    <row r="109" spans="1:3" s="1313" customFormat="1" ht="25.5">
      <c r="A109" s="1310" t="s">
        <v>684</v>
      </c>
      <c r="B109" s="1311" t="s">
        <v>665</v>
      </c>
      <c r="C109" s="1312" t="s">
        <v>666</v>
      </c>
    </row>
    <row r="110" spans="1:3" s="1313" customFormat="1" ht="25.5">
      <c r="A110" s="1310" t="s">
        <v>685</v>
      </c>
      <c r="B110" s="1311" t="s">
        <v>665</v>
      </c>
      <c r="C110" s="1312" t="s">
        <v>666</v>
      </c>
    </row>
    <row r="111" spans="1:3" s="1313" customFormat="1" ht="25.5">
      <c r="A111" s="1310" t="s">
        <v>686</v>
      </c>
      <c r="B111" s="1311" t="s">
        <v>665</v>
      </c>
      <c r="C111" s="1312" t="s">
        <v>666</v>
      </c>
    </row>
    <row r="112" spans="1:3" s="1313" customFormat="1" ht="25.5">
      <c r="A112" s="1310" t="s">
        <v>687</v>
      </c>
      <c r="B112" s="1311" t="s">
        <v>665</v>
      </c>
      <c r="C112" s="1312" t="s">
        <v>666</v>
      </c>
    </row>
    <row r="113" spans="1:3" s="1313" customFormat="1" ht="25.5">
      <c r="A113" s="1310" t="s">
        <v>688</v>
      </c>
      <c r="B113" s="1311" t="s">
        <v>620</v>
      </c>
      <c r="C113" s="1312" t="s">
        <v>621</v>
      </c>
    </row>
    <row r="114" spans="1:3" s="1313" customFormat="1" ht="25.5">
      <c r="A114" s="1310" t="s">
        <v>689</v>
      </c>
      <c r="B114" s="1311" t="s">
        <v>620</v>
      </c>
      <c r="C114" s="1312" t="s">
        <v>621</v>
      </c>
    </row>
    <row r="115" spans="1:3" s="1313" customFormat="1" ht="25.5">
      <c r="A115" s="1310" t="s">
        <v>690</v>
      </c>
      <c r="B115" s="1311" t="s">
        <v>620</v>
      </c>
      <c r="C115" s="1312" t="s">
        <v>621</v>
      </c>
    </row>
    <row r="116" spans="1:3" s="1313" customFormat="1" ht="25.5">
      <c r="A116" s="1310" t="s">
        <v>691</v>
      </c>
      <c r="B116" s="1311" t="s">
        <v>620</v>
      </c>
      <c r="C116" s="1312" t="s">
        <v>621</v>
      </c>
    </row>
    <row r="117" spans="1:3" s="1313" customFormat="1" ht="25.5">
      <c r="A117" s="1310" t="s">
        <v>692</v>
      </c>
      <c r="B117" s="1311" t="s">
        <v>620</v>
      </c>
      <c r="C117" s="1312" t="s">
        <v>621</v>
      </c>
    </row>
    <row r="118" spans="1:3" s="1313" customFormat="1" ht="25.5">
      <c r="A118" s="1310" t="s">
        <v>693</v>
      </c>
      <c r="B118" s="1311" t="s">
        <v>620</v>
      </c>
      <c r="C118" s="1312" t="s">
        <v>621</v>
      </c>
    </row>
    <row r="119" spans="1:3" s="1313" customFormat="1" ht="25.5">
      <c r="A119" s="1310" t="s">
        <v>694</v>
      </c>
      <c r="B119" s="1311" t="s">
        <v>620</v>
      </c>
      <c r="C119" s="1312" t="s">
        <v>621</v>
      </c>
    </row>
    <row r="120" spans="1:3" s="1313" customFormat="1" ht="25.5">
      <c r="A120" s="1310" t="s">
        <v>695</v>
      </c>
      <c r="B120" s="1311" t="s">
        <v>620</v>
      </c>
      <c r="C120" s="1312" t="s">
        <v>621</v>
      </c>
    </row>
    <row r="121" spans="1:3" s="1313" customFormat="1" ht="25.5">
      <c r="A121" s="1310" t="s">
        <v>696</v>
      </c>
      <c r="B121" s="1311" t="s">
        <v>620</v>
      </c>
      <c r="C121" s="1312" t="s">
        <v>621</v>
      </c>
    </row>
    <row r="122" spans="1:3" s="1313" customFormat="1" ht="25.5">
      <c r="A122" s="1310" t="s">
        <v>697</v>
      </c>
      <c r="B122" s="1311" t="s">
        <v>620</v>
      </c>
      <c r="C122" s="1312" t="s">
        <v>621</v>
      </c>
    </row>
    <row r="123" spans="1:3" s="1313" customFormat="1" ht="25.5">
      <c r="A123" s="1310" t="s">
        <v>698</v>
      </c>
      <c r="B123" s="1311" t="s">
        <v>620</v>
      </c>
      <c r="C123" s="1312" t="s">
        <v>621</v>
      </c>
    </row>
    <row r="124" spans="1:3" s="1313" customFormat="1" ht="25.5">
      <c r="A124" s="1310" t="s">
        <v>699</v>
      </c>
      <c r="B124" s="1311" t="s">
        <v>620</v>
      </c>
      <c r="C124" s="1312" t="s">
        <v>621</v>
      </c>
    </row>
    <row r="125" spans="1:3" s="1313" customFormat="1" ht="25.5">
      <c r="A125" s="1310" t="s">
        <v>700</v>
      </c>
      <c r="B125" s="1311" t="s">
        <v>620</v>
      </c>
      <c r="C125" s="1312" t="s">
        <v>621</v>
      </c>
    </row>
    <row r="126" spans="1:3" s="1313" customFormat="1" ht="25.5">
      <c r="A126" s="1310" t="s">
        <v>701</v>
      </c>
      <c r="B126" s="1311" t="s">
        <v>620</v>
      </c>
      <c r="C126" s="1312" t="s">
        <v>621</v>
      </c>
    </row>
    <row r="127" spans="1:3" s="1313" customFormat="1" ht="25.5">
      <c r="A127" s="1310" t="s">
        <v>702</v>
      </c>
      <c r="B127" s="1311" t="s">
        <v>620</v>
      </c>
      <c r="C127" s="1312" t="s">
        <v>621</v>
      </c>
    </row>
    <row r="128" spans="1:3" s="1313" customFormat="1" ht="25.5">
      <c r="A128" s="1310" t="s">
        <v>703</v>
      </c>
      <c r="B128" s="1311" t="s">
        <v>620</v>
      </c>
      <c r="C128" s="1312" t="s">
        <v>621</v>
      </c>
    </row>
    <row r="129" spans="1:3" s="1313" customFormat="1" ht="25.5">
      <c r="A129" s="1310" t="s">
        <v>704</v>
      </c>
      <c r="B129" s="1311" t="s">
        <v>620</v>
      </c>
      <c r="C129" s="1312" t="s">
        <v>621</v>
      </c>
    </row>
    <row r="130" spans="1:3" s="1313" customFormat="1" ht="25.5">
      <c r="A130" s="1310" t="s">
        <v>705</v>
      </c>
      <c r="B130" s="1311" t="s">
        <v>620</v>
      </c>
      <c r="C130" s="1312" t="s">
        <v>621</v>
      </c>
    </row>
    <row r="131" spans="1:3" s="1313" customFormat="1" ht="25.5">
      <c r="A131" s="1310" t="s">
        <v>706</v>
      </c>
      <c r="B131" s="1311" t="s">
        <v>620</v>
      </c>
      <c r="C131" s="1312" t="s">
        <v>621</v>
      </c>
    </row>
    <row r="132" spans="1:3" s="1313" customFormat="1" ht="25.5">
      <c r="A132" s="1310" t="s">
        <v>707</v>
      </c>
      <c r="B132" s="1311" t="s">
        <v>620</v>
      </c>
      <c r="C132" s="1312" t="s">
        <v>621</v>
      </c>
    </row>
    <row r="133" spans="1:3" s="1313" customFormat="1" ht="63.75">
      <c r="A133" s="1314" t="s">
        <v>708</v>
      </c>
      <c r="B133" s="1315" t="s">
        <v>572</v>
      </c>
      <c r="C133" s="1316" t="s">
        <v>573</v>
      </c>
    </row>
    <row r="134" spans="1:3" s="1313" customFormat="1" ht="63.75">
      <c r="A134" s="1317" t="s">
        <v>709</v>
      </c>
      <c r="B134" s="1318" t="s">
        <v>572</v>
      </c>
      <c r="C134" s="1316" t="s">
        <v>573</v>
      </c>
    </row>
    <row r="135" spans="1:3" s="1313" customFormat="1" ht="25.5">
      <c r="A135" s="1314" t="s">
        <v>710</v>
      </c>
      <c r="B135" s="1315" t="s">
        <v>620</v>
      </c>
      <c r="C135" s="1316" t="s">
        <v>621</v>
      </c>
    </row>
    <row r="136" spans="1:3" s="1313" customFormat="1" ht="63.75">
      <c r="A136" s="1314" t="s">
        <v>711</v>
      </c>
      <c r="B136" s="1315" t="s">
        <v>572</v>
      </c>
      <c r="C136" s="1316" t="s">
        <v>573</v>
      </c>
    </row>
    <row r="137" spans="1:3" s="1313" customFormat="1" ht="63.75">
      <c r="A137" s="1317" t="s">
        <v>712</v>
      </c>
      <c r="B137" s="1318" t="s">
        <v>572</v>
      </c>
      <c r="C137" s="1316" t="s">
        <v>573</v>
      </c>
    </row>
    <row r="138" spans="1:3" s="1313" customFormat="1" ht="63.75">
      <c r="A138" s="1317" t="s">
        <v>713</v>
      </c>
      <c r="B138" s="1318" t="s">
        <v>572</v>
      </c>
      <c r="C138" s="1316" t="s">
        <v>573</v>
      </c>
    </row>
    <row r="139" spans="1:3" s="1313" customFormat="1" ht="76.5">
      <c r="A139" s="1314" t="s">
        <v>714</v>
      </c>
      <c r="B139" s="1315" t="s">
        <v>579</v>
      </c>
      <c r="C139" s="1316" t="s">
        <v>580</v>
      </c>
    </row>
    <row r="140" spans="1:3" s="1313" customFormat="1" ht="76.5">
      <c r="A140" s="1314" t="s">
        <v>715</v>
      </c>
      <c r="B140" s="1315" t="s">
        <v>579</v>
      </c>
      <c r="C140" s="1316" t="s">
        <v>580</v>
      </c>
    </row>
    <row r="141" spans="1:3" s="1313" customFormat="1" ht="76.5">
      <c r="A141" s="1317" t="s">
        <v>716</v>
      </c>
      <c r="B141" s="1318" t="s">
        <v>579</v>
      </c>
      <c r="C141" s="1316" t="s">
        <v>580</v>
      </c>
    </row>
    <row r="142" spans="1:3" s="1313" customFormat="1" ht="63.75">
      <c r="A142" s="1317" t="s">
        <v>717</v>
      </c>
      <c r="B142" s="1318" t="s">
        <v>572</v>
      </c>
      <c r="C142" s="1316" t="s">
        <v>573</v>
      </c>
    </row>
    <row r="143" spans="1:3" s="1313" customFormat="1" ht="63.75">
      <c r="A143" s="1314" t="s">
        <v>718</v>
      </c>
      <c r="B143" s="1315" t="s">
        <v>572</v>
      </c>
      <c r="C143" s="1316" t="s">
        <v>573</v>
      </c>
    </row>
    <row r="144" spans="1:3" s="1313" customFormat="1" ht="63.75">
      <c r="A144" s="1314" t="s">
        <v>719</v>
      </c>
      <c r="B144" s="1315" t="s">
        <v>572</v>
      </c>
      <c r="C144" s="1316" t="s">
        <v>573</v>
      </c>
    </row>
    <row r="145" spans="1:3" s="1313" customFormat="1" ht="63.75">
      <c r="A145" s="1317" t="s">
        <v>720</v>
      </c>
      <c r="B145" s="1318" t="s">
        <v>572</v>
      </c>
      <c r="C145" s="1316" t="s">
        <v>573</v>
      </c>
    </row>
    <row r="146" spans="1:3" s="1313" customFormat="1" ht="63.75">
      <c r="A146" s="1314" t="s">
        <v>721</v>
      </c>
      <c r="B146" s="1315" t="s">
        <v>572</v>
      </c>
      <c r="C146" s="1316" t="s">
        <v>573</v>
      </c>
    </row>
    <row r="147" spans="1:3" s="1313" customFormat="1" ht="90">
      <c r="A147" s="1319" t="s">
        <v>721</v>
      </c>
      <c r="B147" s="1320" t="s">
        <v>572</v>
      </c>
      <c r="C147" s="1316" t="s">
        <v>573</v>
      </c>
    </row>
    <row r="148" spans="1:3" s="1313" customFormat="1" ht="76.5">
      <c r="A148" s="1314" t="s">
        <v>722</v>
      </c>
      <c r="B148" s="1315" t="s">
        <v>579</v>
      </c>
      <c r="C148" s="1316" t="s">
        <v>580</v>
      </c>
    </row>
    <row r="149" spans="1:3" s="1313" customFormat="1" ht="76.5">
      <c r="A149" s="1317" t="s">
        <v>723</v>
      </c>
      <c r="B149" s="1318" t="s">
        <v>579</v>
      </c>
      <c r="C149" s="1316" t="s">
        <v>580</v>
      </c>
    </row>
    <row r="150" spans="1:3" s="1313" customFormat="1" ht="76.5">
      <c r="A150" s="1314" t="s">
        <v>724</v>
      </c>
      <c r="B150" s="1315" t="s">
        <v>579</v>
      </c>
      <c r="C150" s="1316" t="s">
        <v>580</v>
      </c>
    </row>
    <row r="151" spans="1:3" s="1313" customFormat="1" ht="63.75">
      <c r="A151" s="1317" t="s">
        <v>725</v>
      </c>
      <c r="B151" s="1318" t="s">
        <v>572</v>
      </c>
      <c r="C151" s="1316" t="s">
        <v>573</v>
      </c>
    </row>
    <row r="152" spans="1:3" s="1313" customFormat="1" ht="90">
      <c r="A152" s="1319" t="s">
        <v>725</v>
      </c>
      <c r="B152" s="1320" t="s">
        <v>572</v>
      </c>
      <c r="C152" s="1316" t="s">
        <v>573</v>
      </c>
    </row>
    <row r="153" spans="1:3" s="1313" customFormat="1" ht="63.75">
      <c r="A153" s="1314" t="s">
        <v>726</v>
      </c>
      <c r="B153" s="1315" t="s">
        <v>572</v>
      </c>
      <c r="C153" s="1316" t="s">
        <v>573</v>
      </c>
    </row>
    <row r="154" spans="1:3" s="1313" customFormat="1" ht="90">
      <c r="A154" s="1319" t="s">
        <v>726</v>
      </c>
      <c r="B154" s="1320" t="s">
        <v>572</v>
      </c>
      <c r="C154" s="1316" t="s">
        <v>573</v>
      </c>
    </row>
    <row r="155" spans="1:3" s="1313" customFormat="1" ht="63.75">
      <c r="A155" s="1314" t="s">
        <v>727</v>
      </c>
      <c r="B155" s="1315" t="s">
        <v>572</v>
      </c>
      <c r="C155" s="1316" t="s">
        <v>573</v>
      </c>
    </row>
    <row r="156" spans="1:3" s="1313" customFormat="1" ht="63.75">
      <c r="A156" s="1317" t="s">
        <v>728</v>
      </c>
      <c r="B156" s="1318" t="s">
        <v>572</v>
      </c>
      <c r="C156" s="1316" t="s">
        <v>573</v>
      </c>
    </row>
    <row r="157" spans="1:3" s="1313" customFormat="1" ht="63.75">
      <c r="A157" s="1314" t="s">
        <v>729</v>
      </c>
      <c r="B157" s="1315" t="s">
        <v>572</v>
      </c>
      <c r="C157" s="1316" t="s">
        <v>573</v>
      </c>
    </row>
    <row r="158" spans="1:3" s="1313" customFormat="1" ht="63.75">
      <c r="A158" s="1317" t="s">
        <v>730</v>
      </c>
      <c r="B158" s="1318" t="s">
        <v>572</v>
      </c>
      <c r="C158" s="1316" t="s">
        <v>573</v>
      </c>
    </row>
    <row r="159" spans="1:3" s="1313" customFormat="1" ht="63.75">
      <c r="A159" s="1314" t="s">
        <v>731</v>
      </c>
      <c r="B159" s="1315" t="s">
        <v>572</v>
      </c>
      <c r="C159" s="1316" t="s">
        <v>573</v>
      </c>
    </row>
    <row r="160" spans="1:3" s="1313" customFormat="1" ht="63.75">
      <c r="A160" s="1317" t="s">
        <v>732</v>
      </c>
      <c r="B160" s="1318" t="s">
        <v>572</v>
      </c>
      <c r="C160" s="1316" t="s">
        <v>573</v>
      </c>
    </row>
    <row r="161" spans="1:3" s="1313" customFormat="1" ht="63.75">
      <c r="A161" s="1314" t="s">
        <v>733</v>
      </c>
      <c r="B161" s="1315" t="s">
        <v>572</v>
      </c>
      <c r="C161" s="1316" t="s">
        <v>573</v>
      </c>
    </row>
    <row r="162" spans="1:3" s="1313" customFormat="1" ht="63.75">
      <c r="A162" s="1314" t="s">
        <v>734</v>
      </c>
      <c r="B162" s="1315" t="s">
        <v>572</v>
      </c>
      <c r="C162" s="1316" t="s">
        <v>573</v>
      </c>
    </row>
    <row r="163" spans="1:3" s="1313" customFormat="1" ht="63.75">
      <c r="A163" s="1317" t="s">
        <v>735</v>
      </c>
      <c r="B163" s="1318" t="s">
        <v>572</v>
      </c>
      <c r="C163" s="1316" t="s">
        <v>573</v>
      </c>
    </row>
    <row r="164" spans="1:3" s="1313" customFormat="1" ht="76.5">
      <c r="A164" s="1317" t="s">
        <v>736</v>
      </c>
      <c r="B164" s="1318" t="s">
        <v>579</v>
      </c>
      <c r="C164" s="1316" t="s">
        <v>580</v>
      </c>
    </row>
    <row r="165" spans="1:3" s="1313" customFormat="1" ht="76.5">
      <c r="A165" s="1314" t="s">
        <v>737</v>
      </c>
      <c r="B165" s="1315" t="s">
        <v>579</v>
      </c>
      <c r="C165" s="1316" t="s">
        <v>580</v>
      </c>
    </row>
    <row r="166" spans="1:3" s="1313" customFormat="1" ht="63.75">
      <c r="A166" s="1314" t="s">
        <v>738</v>
      </c>
      <c r="B166" s="1315" t="s">
        <v>572</v>
      </c>
      <c r="C166" s="1316" t="s">
        <v>573</v>
      </c>
    </row>
    <row r="167" spans="1:3" s="1313" customFormat="1" ht="63.75">
      <c r="A167" s="1317" t="s">
        <v>739</v>
      </c>
      <c r="B167" s="1318" t="s">
        <v>572</v>
      </c>
      <c r="C167" s="1316" t="s">
        <v>573</v>
      </c>
    </row>
    <row r="168" spans="1:3" s="1313" customFormat="1" ht="63.75">
      <c r="A168" s="1317" t="s">
        <v>740</v>
      </c>
      <c r="B168" s="1318" t="s">
        <v>572</v>
      </c>
      <c r="C168" s="1316" t="s">
        <v>573</v>
      </c>
    </row>
    <row r="169" spans="1:3" s="1313" customFormat="1" ht="63.75">
      <c r="A169" s="1317" t="s">
        <v>741</v>
      </c>
      <c r="B169" s="1318" t="s">
        <v>572</v>
      </c>
      <c r="C169" s="1316" t="s">
        <v>573</v>
      </c>
    </row>
    <row r="170" spans="1:3" s="1313" customFormat="1" ht="63.75">
      <c r="A170" s="1314" t="s">
        <v>742</v>
      </c>
      <c r="B170" s="1315" t="s">
        <v>572</v>
      </c>
      <c r="C170" s="1316" t="s">
        <v>573</v>
      </c>
    </row>
    <row r="171" spans="1:3" s="1313" customFormat="1" ht="63.75">
      <c r="A171" s="1317" t="s">
        <v>743</v>
      </c>
      <c r="B171" s="1318" t="s">
        <v>572</v>
      </c>
      <c r="C171" s="1316" t="s">
        <v>573</v>
      </c>
    </row>
    <row r="172" spans="1:3" s="1313" customFormat="1" ht="76.5">
      <c r="A172" s="1317" t="s">
        <v>744</v>
      </c>
      <c r="B172" s="1318" t="s">
        <v>579</v>
      </c>
      <c r="C172" s="1316" t="s">
        <v>580</v>
      </c>
    </row>
    <row r="173" spans="1:3" s="1313" customFormat="1" ht="63.75">
      <c r="A173" s="1317" t="s">
        <v>745</v>
      </c>
      <c r="B173" s="1318" t="s">
        <v>572</v>
      </c>
      <c r="C173" s="1316" t="s">
        <v>573</v>
      </c>
    </row>
    <row r="174" spans="1:3" s="1313" customFormat="1" ht="90">
      <c r="A174" s="1319" t="s">
        <v>746</v>
      </c>
      <c r="B174" s="1320" t="s">
        <v>572</v>
      </c>
      <c r="C174" s="1316" t="s">
        <v>573</v>
      </c>
    </row>
    <row r="175" spans="1:3" s="1313" customFormat="1" ht="63.75">
      <c r="A175" s="1317" t="s">
        <v>747</v>
      </c>
      <c r="B175" s="1318" t="s">
        <v>572</v>
      </c>
      <c r="C175" s="1316" t="s">
        <v>573</v>
      </c>
    </row>
    <row r="176" spans="1:3" s="1313" customFormat="1" ht="63.75">
      <c r="A176" s="1314" t="s">
        <v>748</v>
      </c>
      <c r="B176" s="1315" t="s">
        <v>572</v>
      </c>
      <c r="C176" s="1316" t="s">
        <v>573</v>
      </c>
    </row>
    <row r="177" spans="1:3" s="1313" customFormat="1" ht="30">
      <c r="A177" s="1319" t="s">
        <v>749</v>
      </c>
      <c r="B177" s="1320" t="s">
        <v>665</v>
      </c>
      <c r="C177" s="1316" t="s">
        <v>666</v>
      </c>
    </row>
    <row r="178" spans="1:3" s="1313" customFormat="1" ht="30">
      <c r="A178" s="1319" t="s">
        <v>750</v>
      </c>
      <c r="B178" s="1320" t="s">
        <v>665</v>
      </c>
      <c r="C178" s="1316" t="s">
        <v>666</v>
      </c>
    </row>
    <row r="179" spans="1:3" s="1313" customFormat="1" ht="30">
      <c r="A179" s="1319" t="s">
        <v>751</v>
      </c>
      <c r="B179" s="1320" t="s">
        <v>665</v>
      </c>
      <c r="C179" s="1316" t="s">
        <v>666</v>
      </c>
    </row>
    <row r="180" spans="1:3" s="1313" customFormat="1" ht="30">
      <c r="A180" s="1319" t="s">
        <v>752</v>
      </c>
      <c r="B180" s="1320" t="s">
        <v>665</v>
      </c>
      <c r="C180" s="1316" t="s">
        <v>666</v>
      </c>
    </row>
    <row r="181" spans="1:3" s="1313" customFormat="1" ht="30">
      <c r="A181" s="1319" t="s">
        <v>753</v>
      </c>
      <c r="B181" s="1320" t="s">
        <v>665</v>
      </c>
      <c r="C181" s="1316" t="s">
        <v>666</v>
      </c>
    </row>
    <row r="182" spans="1:3" s="1313" customFormat="1" ht="30">
      <c r="A182" s="1319" t="s">
        <v>754</v>
      </c>
      <c r="B182" s="1320" t="s">
        <v>665</v>
      </c>
      <c r="C182" s="1316" t="s">
        <v>666</v>
      </c>
    </row>
    <row r="183" spans="1:3" s="1313" customFormat="1" ht="30">
      <c r="A183" s="1319" t="s">
        <v>755</v>
      </c>
      <c r="B183" s="1320" t="s">
        <v>665</v>
      </c>
      <c r="C183" s="1316" t="s">
        <v>666</v>
      </c>
    </row>
    <row r="184" spans="1:3" s="1313" customFormat="1" ht="30">
      <c r="A184" s="1319" t="s">
        <v>756</v>
      </c>
      <c r="B184" s="1320" t="s">
        <v>665</v>
      </c>
      <c r="C184" s="1316" t="s">
        <v>666</v>
      </c>
    </row>
    <row r="185" spans="1:3" s="1313" customFormat="1" ht="30">
      <c r="A185" s="1319" t="s">
        <v>757</v>
      </c>
      <c r="B185" s="1320" t="s">
        <v>665</v>
      </c>
      <c r="C185" s="1316" t="s">
        <v>666</v>
      </c>
    </row>
    <row r="186" spans="1:3" s="1313" customFormat="1" ht="30">
      <c r="A186" s="1319" t="s">
        <v>758</v>
      </c>
      <c r="B186" s="1320" t="s">
        <v>665</v>
      </c>
      <c r="C186" s="1316" t="s">
        <v>666</v>
      </c>
    </row>
    <row r="187" spans="1:3" s="1313" customFormat="1" ht="30">
      <c r="A187" s="1319" t="s">
        <v>759</v>
      </c>
      <c r="B187" s="1320" t="s">
        <v>665</v>
      </c>
      <c r="C187" s="1316" t="s">
        <v>666</v>
      </c>
    </row>
    <row r="188" spans="1:3" s="1313" customFormat="1" ht="30">
      <c r="A188" s="1319" t="s">
        <v>760</v>
      </c>
      <c r="B188" s="1320" t="s">
        <v>665</v>
      </c>
      <c r="C188" s="1316" t="s">
        <v>666</v>
      </c>
    </row>
    <row r="189" spans="1:3" s="1313" customFormat="1" ht="30">
      <c r="A189" s="1319" t="s">
        <v>761</v>
      </c>
      <c r="B189" s="1320" t="s">
        <v>665</v>
      </c>
      <c r="C189" s="1316" t="s">
        <v>666</v>
      </c>
    </row>
    <row r="190" spans="1:3" s="1313" customFormat="1" ht="30">
      <c r="A190" s="1319" t="s">
        <v>762</v>
      </c>
      <c r="B190" s="1320" t="s">
        <v>665</v>
      </c>
      <c r="C190" s="1316" t="s">
        <v>666</v>
      </c>
    </row>
    <row r="191" spans="1:3" s="1313" customFormat="1" ht="30">
      <c r="A191" s="1319" t="s">
        <v>763</v>
      </c>
      <c r="B191" s="1320" t="s">
        <v>665</v>
      </c>
      <c r="C191" s="1316" t="s">
        <v>666</v>
      </c>
    </row>
    <row r="192" spans="1:3" s="1313" customFormat="1" ht="30">
      <c r="A192" s="1319" t="s">
        <v>764</v>
      </c>
      <c r="B192" s="1320" t="s">
        <v>665</v>
      </c>
      <c r="C192" s="1316" t="s">
        <v>666</v>
      </c>
    </row>
    <row r="193" spans="1:3" s="1313" customFormat="1" ht="63.75">
      <c r="A193" s="1317" t="s">
        <v>765</v>
      </c>
      <c r="B193" s="1318" t="s">
        <v>572</v>
      </c>
      <c r="C193" s="1316" t="s">
        <v>573</v>
      </c>
    </row>
    <row r="194" spans="1:3" s="1313" customFormat="1" ht="30">
      <c r="A194" s="1319" t="s">
        <v>766</v>
      </c>
      <c r="B194" s="1320" t="s">
        <v>665</v>
      </c>
      <c r="C194" s="1316" t="s">
        <v>666</v>
      </c>
    </row>
    <row r="195" spans="1:3" s="1313" customFormat="1" ht="30">
      <c r="A195" s="1319" t="s">
        <v>767</v>
      </c>
      <c r="B195" s="1320" t="s">
        <v>665</v>
      </c>
      <c r="C195" s="1316" t="s">
        <v>666</v>
      </c>
    </row>
    <row r="196" spans="1:3" s="1313" customFormat="1" ht="30">
      <c r="A196" s="1319" t="s">
        <v>768</v>
      </c>
      <c r="B196" s="1320" t="s">
        <v>620</v>
      </c>
      <c r="C196" s="1316" t="s">
        <v>621</v>
      </c>
    </row>
    <row r="197" spans="1:3" s="1313" customFormat="1" ht="30">
      <c r="A197" s="1319" t="s">
        <v>769</v>
      </c>
      <c r="B197" s="1320" t="s">
        <v>665</v>
      </c>
      <c r="C197" s="1316" t="s">
        <v>666</v>
      </c>
    </row>
    <row r="198" spans="1:3" s="1313" customFormat="1" ht="30">
      <c r="A198" s="1319" t="s">
        <v>770</v>
      </c>
      <c r="B198" s="1320" t="s">
        <v>665</v>
      </c>
      <c r="C198" s="1316" t="s">
        <v>666</v>
      </c>
    </row>
    <row r="199" spans="1:3" s="1313" customFormat="1" ht="30">
      <c r="A199" s="1319" t="s">
        <v>771</v>
      </c>
      <c r="B199" s="1320" t="s">
        <v>665</v>
      </c>
      <c r="C199" s="1316" t="s">
        <v>666</v>
      </c>
    </row>
    <row r="200" spans="1:3" s="1313" customFormat="1" ht="30">
      <c r="A200" s="1319" t="s">
        <v>772</v>
      </c>
      <c r="B200" s="1320" t="s">
        <v>665</v>
      </c>
      <c r="C200" s="1316" t="s">
        <v>666</v>
      </c>
    </row>
    <row r="201" spans="1:3" s="1313" customFormat="1" ht="30">
      <c r="A201" s="1319" t="s">
        <v>773</v>
      </c>
      <c r="B201" s="1320" t="s">
        <v>665</v>
      </c>
      <c r="C201" s="1316" t="s">
        <v>666</v>
      </c>
    </row>
    <row r="202" spans="1:3" s="1313" customFormat="1" ht="30">
      <c r="A202" s="1319" t="s">
        <v>774</v>
      </c>
      <c r="B202" s="1320" t="s">
        <v>620</v>
      </c>
      <c r="C202" s="1316" t="s">
        <v>621</v>
      </c>
    </row>
    <row r="203" spans="1:3" s="1313" customFormat="1" ht="30">
      <c r="A203" s="1319" t="s">
        <v>775</v>
      </c>
      <c r="B203" s="1320" t="s">
        <v>665</v>
      </c>
      <c r="C203" s="1316" t="s">
        <v>666</v>
      </c>
    </row>
    <row r="204" spans="1:3" s="1313" customFormat="1" ht="30">
      <c r="A204" s="1319" t="s">
        <v>776</v>
      </c>
      <c r="B204" s="1320" t="s">
        <v>665</v>
      </c>
      <c r="C204" s="1316" t="s">
        <v>666</v>
      </c>
    </row>
    <row r="205" spans="1:3" s="1313" customFormat="1" ht="30">
      <c r="A205" s="1319" t="s">
        <v>777</v>
      </c>
      <c r="B205" s="1320" t="s">
        <v>620</v>
      </c>
      <c r="C205" s="1316" t="s">
        <v>621</v>
      </c>
    </row>
    <row r="206" spans="1:3" s="1313" customFormat="1" ht="30">
      <c r="A206" s="1319" t="s">
        <v>778</v>
      </c>
      <c r="B206" s="1320" t="s">
        <v>620</v>
      </c>
      <c r="C206" s="1316" t="s">
        <v>621</v>
      </c>
    </row>
    <row r="207" spans="1:3" s="1313" customFormat="1" ht="30">
      <c r="A207" s="1319" t="s">
        <v>779</v>
      </c>
      <c r="B207" s="1320" t="s">
        <v>620</v>
      </c>
      <c r="C207" s="1316" t="s">
        <v>621</v>
      </c>
    </row>
    <row r="208" spans="1:3" s="1313" customFormat="1" ht="30">
      <c r="A208" s="1319" t="s">
        <v>780</v>
      </c>
      <c r="B208" s="1320" t="s">
        <v>620</v>
      </c>
      <c r="C208" s="1316" t="s">
        <v>621</v>
      </c>
    </row>
    <row r="209" spans="1:3" s="1313" customFormat="1" ht="30">
      <c r="A209" s="1319" t="s">
        <v>781</v>
      </c>
      <c r="B209" s="1320" t="s">
        <v>620</v>
      </c>
      <c r="C209" s="1316" t="s">
        <v>621</v>
      </c>
    </row>
    <row r="210" spans="1:3" s="1313" customFormat="1" ht="30">
      <c r="A210" s="1319" t="s">
        <v>782</v>
      </c>
      <c r="B210" s="1320" t="s">
        <v>620</v>
      </c>
      <c r="C210" s="1316" t="s">
        <v>621</v>
      </c>
    </row>
    <row r="211" spans="1:3" s="1313" customFormat="1" ht="30">
      <c r="A211" s="1319" t="s">
        <v>783</v>
      </c>
      <c r="B211" s="1320" t="s">
        <v>620</v>
      </c>
      <c r="C211" s="1316" t="s">
        <v>621</v>
      </c>
    </row>
    <row r="212" spans="1:3" s="1313" customFormat="1" ht="30">
      <c r="A212" s="1319" t="s">
        <v>784</v>
      </c>
      <c r="B212" s="1320" t="s">
        <v>620</v>
      </c>
      <c r="C212" s="1316" t="s">
        <v>621</v>
      </c>
    </row>
    <row r="213" spans="1:3" s="1313" customFormat="1" ht="30">
      <c r="A213" s="1319" t="s">
        <v>785</v>
      </c>
      <c r="B213" s="1320" t="s">
        <v>665</v>
      </c>
      <c r="C213" s="1316" t="s">
        <v>666</v>
      </c>
    </row>
    <row r="214" spans="1:3" s="1313" customFormat="1" ht="30">
      <c r="A214" s="1319" t="s">
        <v>786</v>
      </c>
      <c r="B214" s="1320" t="s">
        <v>620</v>
      </c>
      <c r="C214" s="1316" t="s">
        <v>621</v>
      </c>
    </row>
    <row r="215" spans="1:3" s="1313" customFormat="1" ht="30">
      <c r="A215" s="1319" t="s">
        <v>787</v>
      </c>
      <c r="B215" s="1320" t="s">
        <v>620</v>
      </c>
      <c r="C215" s="1316" t="s">
        <v>621</v>
      </c>
    </row>
    <row r="216" spans="1:3" s="1313" customFormat="1" ht="30">
      <c r="A216" s="1319" t="s">
        <v>788</v>
      </c>
      <c r="B216" s="1320" t="s">
        <v>665</v>
      </c>
      <c r="C216" s="1316" t="s">
        <v>666</v>
      </c>
    </row>
    <row r="217" spans="1:3" s="1313" customFormat="1" ht="30">
      <c r="A217" s="1319" t="s">
        <v>789</v>
      </c>
      <c r="B217" s="1320" t="s">
        <v>620</v>
      </c>
      <c r="C217" s="1316" t="s">
        <v>621</v>
      </c>
    </row>
    <row r="218" spans="1:3" s="1313" customFormat="1" ht="30">
      <c r="A218" s="1319" t="s">
        <v>790</v>
      </c>
      <c r="B218" s="1320" t="s">
        <v>620</v>
      </c>
      <c r="C218" s="1316" t="s">
        <v>621</v>
      </c>
    </row>
    <row r="219" spans="1:3" s="1313" customFormat="1" ht="30">
      <c r="A219" s="1319" t="s">
        <v>791</v>
      </c>
      <c r="B219" s="1320" t="s">
        <v>620</v>
      </c>
      <c r="C219" s="1316" t="s">
        <v>621</v>
      </c>
    </row>
    <row r="220" spans="1:3" s="1313" customFormat="1" ht="30">
      <c r="A220" s="1319" t="s">
        <v>792</v>
      </c>
      <c r="B220" s="1320" t="s">
        <v>620</v>
      </c>
      <c r="C220" s="1316" t="s">
        <v>621</v>
      </c>
    </row>
    <row r="221" spans="1:3" s="1313" customFormat="1" ht="30">
      <c r="A221" s="1319" t="s">
        <v>793</v>
      </c>
      <c r="B221" s="1320" t="s">
        <v>620</v>
      </c>
      <c r="C221" s="1316" t="s">
        <v>621</v>
      </c>
    </row>
    <row r="222" spans="1:3" s="1313" customFormat="1" ht="30">
      <c r="A222" s="1319" t="s">
        <v>794</v>
      </c>
      <c r="B222" s="1320" t="s">
        <v>620</v>
      </c>
      <c r="C222" s="1316" t="s">
        <v>621</v>
      </c>
    </row>
    <row r="223" spans="1:3" s="1313" customFormat="1" ht="30">
      <c r="A223" s="1319" t="s">
        <v>795</v>
      </c>
      <c r="B223" s="1320" t="s">
        <v>665</v>
      </c>
      <c r="C223" s="1316" t="s">
        <v>666</v>
      </c>
    </row>
    <row r="224" spans="1:3" s="1313" customFormat="1" ht="30">
      <c r="A224" s="1319" t="s">
        <v>796</v>
      </c>
      <c r="B224" s="1320" t="s">
        <v>620</v>
      </c>
      <c r="C224" s="1316" t="s">
        <v>621</v>
      </c>
    </row>
    <row r="225" spans="1:3" s="1313" customFormat="1" ht="30">
      <c r="A225" s="1319" t="s">
        <v>797</v>
      </c>
      <c r="B225" s="1320" t="s">
        <v>665</v>
      </c>
      <c r="C225" s="1316" t="s">
        <v>666</v>
      </c>
    </row>
    <row r="226" spans="1:3" s="1313" customFormat="1" ht="30">
      <c r="A226" s="1319" t="s">
        <v>798</v>
      </c>
      <c r="B226" s="1320" t="s">
        <v>665</v>
      </c>
      <c r="C226" s="1316" t="s">
        <v>666</v>
      </c>
    </row>
    <row r="227" spans="1:3" s="1313" customFormat="1" ht="30">
      <c r="A227" s="1319" t="s">
        <v>799</v>
      </c>
      <c r="B227" s="1320" t="s">
        <v>620</v>
      </c>
      <c r="C227" s="1316" t="s">
        <v>621</v>
      </c>
    </row>
    <row r="228" spans="1:3" s="1313" customFormat="1" ht="30">
      <c r="A228" s="1319" t="s">
        <v>800</v>
      </c>
      <c r="B228" s="1320" t="s">
        <v>620</v>
      </c>
      <c r="C228" s="1316" t="s">
        <v>621</v>
      </c>
    </row>
    <row r="229" spans="1:3" s="1313" customFormat="1" ht="30">
      <c r="A229" s="1319" t="s">
        <v>801</v>
      </c>
      <c r="B229" s="1320" t="s">
        <v>620</v>
      </c>
      <c r="C229" s="1316" t="s">
        <v>621</v>
      </c>
    </row>
    <row r="230" spans="1:3" s="1313" customFormat="1" ht="30">
      <c r="A230" s="1319" t="s">
        <v>802</v>
      </c>
      <c r="B230" s="1320" t="s">
        <v>620</v>
      </c>
      <c r="C230" s="1316" t="s">
        <v>621</v>
      </c>
    </row>
    <row r="231" spans="1:3" s="1313" customFormat="1" ht="30">
      <c r="A231" s="1319" t="s">
        <v>803</v>
      </c>
      <c r="B231" s="1320" t="s">
        <v>620</v>
      </c>
      <c r="C231" s="1321" t="s">
        <v>621</v>
      </c>
    </row>
    <row r="232" spans="1:3" s="1313" customFormat="1" ht="90">
      <c r="A232" s="1319" t="s">
        <v>804</v>
      </c>
      <c r="B232" s="1320" t="s">
        <v>572</v>
      </c>
      <c r="C232" s="1316" t="s">
        <v>573</v>
      </c>
    </row>
    <row r="233" spans="1:3" s="1313" customFormat="1" ht="30">
      <c r="A233" s="1319" t="s">
        <v>805</v>
      </c>
      <c r="B233" s="1320" t="s">
        <v>620</v>
      </c>
      <c r="C233" s="1316" t="s">
        <v>621</v>
      </c>
    </row>
    <row r="234" spans="1:3" s="1313" customFormat="1" ht="30">
      <c r="A234" s="1319" t="s">
        <v>806</v>
      </c>
      <c r="B234" s="1320" t="s">
        <v>620</v>
      </c>
      <c r="C234" s="1316" t="s">
        <v>621</v>
      </c>
    </row>
    <row r="235" spans="1:3" s="1313" customFormat="1" ht="30">
      <c r="A235" s="1319" t="s">
        <v>807</v>
      </c>
      <c r="B235" s="1320" t="s">
        <v>620</v>
      </c>
      <c r="C235" s="1316" t="s">
        <v>621</v>
      </c>
    </row>
    <row r="236" spans="1:3" s="1313" customFormat="1" ht="30">
      <c r="A236" s="1319" t="s">
        <v>808</v>
      </c>
      <c r="B236" s="1320" t="s">
        <v>620</v>
      </c>
      <c r="C236" s="1316" t="s">
        <v>621</v>
      </c>
    </row>
    <row r="237" spans="1:3" s="1313" customFormat="1" ht="25.5">
      <c r="A237" s="1314" t="s">
        <v>809</v>
      </c>
      <c r="B237" s="1315" t="s">
        <v>620</v>
      </c>
      <c r="C237" s="1316" t="s">
        <v>621</v>
      </c>
    </row>
    <row r="238" spans="1:3" s="1313" customFormat="1" ht="25.5">
      <c r="A238" s="1317" t="s">
        <v>810</v>
      </c>
      <c r="B238" s="1318" t="s">
        <v>620</v>
      </c>
      <c r="C238" s="1316" t="s">
        <v>621</v>
      </c>
    </row>
    <row r="239" spans="1:3" s="1313" customFormat="1" ht="63.75">
      <c r="A239" s="1317" t="s">
        <v>811</v>
      </c>
      <c r="B239" s="1318" t="s">
        <v>812</v>
      </c>
      <c r="C239" s="1316" t="s">
        <v>813</v>
      </c>
    </row>
    <row r="240" spans="1:3" s="1313" customFormat="1" ht="76.5">
      <c r="A240" s="1314" t="s">
        <v>814</v>
      </c>
      <c r="B240" s="1315" t="s">
        <v>579</v>
      </c>
      <c r="C240" s="1316" t="s">
        <v>580</v>
      </c>
    </row>
    <row r="241" spans="1:3" s="1313" customFormat="1" ht="63.75">
      <c r="A241" s="1317" t="s">
        <v>815</v>
      </c>
      <c r="B241" s="1318" t="s">
        <v>572</v>
      </c>
      <c r="C241" s="1316" t="s">
        <v>573</v>
      </c>
    </row>
    <row r="242" spans="1:3" s="1313" customFormat="1" ht="76.5">
      <c r="A242" s="1314" t="s">
        <v>816</v>
      </c>
      <c r="B242" s="1315" t="s">
        <v>579</v>
      </c>
      <c r="C242" s="1316" t="s">
        <v>580</v>
      </c>
    </row>
    <row r="243" spans="1:3" s="1313" customFormat="1" ht="63.75">
      <c r="A243" s="1317" t="s">
        <v>817</v>
      </c>
      <c r="B243" s="1318" t="s">
        <v>572</v>
      </c>
      <c r="C243" s="1316" t="s">
        <v>573</v>
      </c>
    </row>
    <row r="244" spans="1:3" s="1313" customFormat="1" ht="76.5">
      <c r="A244" s="1314" t="s">
        <v>818</v>
      </c>
      <c r="B244" s="1315" t="s">
        <v>579</v>
      </c>
      <c r="C244" s="1316" t="s">
        <v>580</v>
      </c>
    </row>
    <row r="245" spans="1:3" s="1313" customFormat="1" ht="76.5">
      <c r="A245" s="1317" t="s">
        <v>819</v>
      </c>
      <c r="B245" s="1318" t="s">
        <v>579</v>
      </c>
      <c r="C245" s="1316" t="s">
        <v>580</v>
      </c>
    </row>
    <row r="246" spans="1:3" s="1313" customFormat="1" ht="76.5">
      <c r="A246" s="1314" t="s">
        <v>820</v>
      </c>
      <c r="B246" s="1315" t="s">
        <v>579</v>
      </c>
      <c r="C246" s="1316" t="s">
        <v>580</v>
      </c>
    </row>
    <row r="247" spans="1:3" s="1313" customFormat="1" ht="63.75">
      <c r="A247" s="1317" t="s">
        <v>821</v>
      </c>
      <c r="B247" s="1318" t="s">
        <v>603</v>
      </c>
      <c r="C247" s="1316" t="s">
        <v>604</v>
      </c>
    </row>
    <row r="248" spans="1:3" s="1313" customFormat="1" ht="63.75">
      <c r="A248" s="1317" t="s">
        <v>822</v>
      </c>
      <c r="B248" s="1318" t="s">
        <v>572</v>
      </c>
      <c r="C248" s="1316" t="s">
        <v>573</v>
      </c>
    </row>
    <row r="249" spans="1:3" s="1313" customFormat="1" ht="63.75">
      <c r="A249" s="1314" t="s">
        <v>823</v>
      </c>
      <c r="B249" s="1315" t="s">
        <v>572</v>
      </c>
      <c r="C249" s="1316" t="s">
        <v>573</v>
      </c>
    </row>
    <row r="250" spans="1:3" s="1313" customFormat="1" ht="76.5">
      <c r="A250" s="1317" t="s">
        <v>824</v>
      </c>
      <c r="B250" s="1318" t="s">
        <v>579</v>
      </c>
      <c r="C250" s="1316" t="s">
        <v>580</v>
      </c>
    </row>
    <row r="251" spans="1:3" s="1313" customFormat="1" ht="63.75">
      <c r="A251" s="1314" t="s">
        <v>825</v>
      </c>
      <c r="B251" s="1315" t="s">
        <v>812</v>
      </c>
      <c r="C251" s="1316" t="s">
        <v>813</v>
      </c>
    </row>
    <row r="252" spans="1:3" s="1313" customFormat="1" ht="63.75">
      <c r="A252" s="1314" t="s">
        <v>826</v>
      </c>
      <c r="B252" s="1315" t="s">
        <v>603</v>
      </c>
      <c r="C252" s="1316" t="s">
        <v>604</v>
      </c>
    </row>
    <row r="253" spans="1:3" s="1313" customFormat="1" ht="25.5">
      <c r="A253" s="1314" t="s">
        <v>827</v>
      </c>
      <c r="B253" s="1315" t="s">
        <v>828</v>
      </c>
      <c r="C253" s="1316" t="s">
        <v>829</v>
      </c>
    </row>
    <row r="254" spans="1:3" s="1313" customFormat="1" ht="63.75">
      <c r="A254" s="1317" t="s">
        <v>830</v>
      </c>
      <c r="B254" s="1318" t="s">
        <v>812</v>
      </c>
      <c r="C254" s="1316" t="s">
        <v>813</v>
      </c>
    </row>
    <row r="255" spans="1:3" s="1313" customFormat="1" ht="63.75">
      <c r="A255" s="1314" t="s">
        <v>831</v>
      </c>
      <c r="B255" s="1315" t="s">
        <v>812</v>
      </c>
      <c r="C255" s="1316" t="s">
        <v>813</v>
      </c>
    </row>
    <row r="256" spans="1:3" s="1313" customFormat="1" ht="63.75">
      <c r="A256" s="1317" t="s">
        <v>832</v>
      </c>
      <c r="B256" s="1318" t="s">
        <v>812</v>
      </c>
      <c r="C256" s="1316" t="s">
        <v>813</v>
      </c>
    </row>
    <row r="257" spans="1:3" s="1313" customFormat="1" ht="63.75">
      <c r="A257" s="1314" t="s">
        <v>833</v>
      </c>
      <c r="B257" s="1315" t="s">
        <v>812</v>
      </c>
      <c r="C257" s="1316" t="s">
        <v>813</v>
      </c>
    </row>
    <row r="258" spans="1:3" s="1313" customFormat="1" ht="63.75">
      <c r="A258" s="1317" t="s">
        <v>834</v>
      </c>
      <c r="B258" s="1318" t="s">
        <v>812</v>
      </c>
      <c r="C258" s="1316" t="s">
        <v>813</v>
      </c>
    </row>
    <row r="259" spans="1:3" s="1313" customFormat="1" ht="63.75">
      <c r="A259" s="1314" t="s">
        <v>835</v>
      </c>
      <c r="B259" s="1315" t="s">
        <v>812</v>
      </c>
      <c r="C259" s="1316" t="s">
        <v>813</v>
      </c>
    </row>
    <row r="260" spans="1:3" s="1313" customFormat="1" ht="63.75">
      <c r="A260" s="1314" t="s">
        <v>836</v>
      </c>
      <c r="B260" s="1315" t="s">
        <v>572</v>
      </c>
      <c r="C260" s="1316" t="s">
        <v>573</v>
      </c>
    </row>
    <row r="261" spans="1:3" s="1313" customFormat="1" ht="63.75">
      <c r="A261" s="1317" t="s">
        <v>837</v>
      </c>
      <c r="B261" s="1318" t="s">
        <v>572</v>
      </c>
      <c r="C261" s="1316" t="s">
        <v>573</v>
      </c>
    </row>
    <row r="262" spans="1:3" s="1313" customFormat="1" ht="63.75">
      <c r="A262" s="1317" t="s">
        <v>838</v>
      </c>
      <c r="B262" s="1318" t="s">
        <v>603</v>
      </c>
      <c r="C262" s="1316" t="s">
        <v>604</v>
      </c>
    </row>
    <row r="263" spans="1:3" s="1313" customFormat="1" ht="63.75">
      <c r="A263" s="1317" t="s">
        <v>839</v>
      </c>
      <c r="B263" s="1318" t="s">
        <v>572</v>
      </c>
      <c r="C263" s="1316" t="s">
        <v>573</v>
      </c>
    </row>
    <row r="264" spans="1:3" s="1313" customFormat="1" ht="25.5">
      <c r="A264" s="1317" t="s">
        <v>840</v>
      </c>
      <c r="B264" s="1318" t="s">
        <v>620</v>
      </c>
      <c r="C264" s="1316" t="s">
        <v>621</v>
      </c>
    </row>
    <row r="265" spans="1:3" s="1313" customFormat="1" ht="63.75">
      <c r="A265" s="1314" t="s">
        <v>841</v>
      </c>
      <c r="B265" s="1315" t="s">
        <v>812</v>
      </c>
      <c r="C265" s="1316" t="s">
        <v>813</v>
      </c>
    </row>
    <row r="266" spans="1:3" s="1313" customFormat="1" ht="63.75">
      <c r="A266" s="1317" t="s">
        <v>842</v>
      </c>
      <c r="B266" s="1318" t="s">
        <v>812</v>
      </c>
      <c r="C266" s="1316" t="s">
        <v>813</v>
      </c>
    </row>
    <row r="267" spans="1:3" s="1313" customFormat="1" ht="25.5">
      <c r="A267" s="1314" t="s">
        <v>843</v>
      </c>
      <c r="B267" s="1315" t="s">
        <v>620</v>
      </c>
      <c r="C267" s="1316" t="s">
        <v>621</v>
      </c>
    </row>
    <row r="268" spans="1:3" s="1313" customFormat="1" ht="25.5">
      <c r="A268" s="1317" t="s">
        <v>844</v>
      </c>
      <c r="B268" s="1318" t="s">
        <v>620</v>
      </c>
      <c r="C268" s="1316" t="s">
        <v>621</v>
      </c>
    </row>
    <row r="269" spans="1:3" s="1313" customFormat="1" ht="25.5">
      <c r="A269" s="1314" t="s">
        <v>845</v>
      </c>
      <c r="B269" s="1315" t="s">
        <v>620</v>
      </c>
      <c r="C269" s="1316" t="s">
        <v>621</v>
      </c>
    </row>
    <row r="270" spans="1:3" s="1313" customFormat="1" ht="25.5">
      <c r="A270" s="1317" t="s">
        <v>846</v>
      </c>
      <c r="B270" s="1318" t="s">
        <v>665</v>
      </c>
      <c r="C270" s="1316" t="s">
        <v>666</v>
      </c>
    </row>
    <row r="271" spans="1:3" s="1313" customFormat="1" ht="25.5">
      <c r="A271" s="1314" t="s">
        <v>847</v>
      </c>
      <c r="B271" s="1315" t="s">
        <v>620</v>
      </c>
      <c r="C271" s="1316" t="s">
        <v>621</v>
      </c>
    </row>
    <row r="272" spans="1:3" s="1313" customFormat="1" ht="25.5">
      <c r="A272" s="1317" t="s">
        <v>848</v>
      </c>
      <c r="B272" s="1318" t="s">
        <v>620</v>
      </c>
      <c r="C272" s="1316" t="s">
        <v>621</v>
      </c>
    </row>
    <row r="273" spans="1:3" s="1313" customFormat="1" ht="25.5">
      <c r="A273" s="1314" t="s">
        <v>849</v>
      </c>
      <c r="B273" s="1315" t="s">
        <v>620</v>
      </c>
      <c r="C273" s="1316" t="s">
        <v>621</v>
      </c>
    </row>
    <row r="274" spans="1:3" s="1313" customFormat="1" ht="25.5">
      <c r="A274" s="1317" t="s">
        <v>850</v>
      </c>
      <c r="B274" s="1318" t="s">
        <v>620</v>
      </c>
      <c r="C274" s="1316" t="s">
        <v>621</v>
      </c>
    </row>
    <row r="275" spans="1:3" s="1313" customFormat="1" ht="25.5">
      <c r="A275" s="1314" t="s">
        <v>851</v>
      </c>
      <c r="B275" s="1315" t="s">
        <v>620</v>
      </c>
      <c r="C275" s="1316" t="s">
        <v>621</v>
      </c>
    </row>
    <row r="276" spans="1:3" s="1313" customFormat="1" ht="25.5">
      <c r="A276" s="1317" t="s">
        <v>852</v>
      </c>
      <c r="B276" s="1318" t="s">
        <v>620</v>
      </c>
      <c r="C276" s="1316" t="s">
        <v>621</v>
      </c>
    </row>
    <row r="277" spans="1:3" s="1313" customFormat="1" ht="25.5">
      <c r="A277" s="1314" t="s">
        <v>853</v>
      </c>
      <c r="B277" s="1315" t="s">
        <v>620</v>
      </c>
      <c r="C277" s="1316" t="s">
        <v>621</v>
      </c>
    </row>
    <row r="278" spans="1:3" s="1313" customFormat="1" ht="63.75">
      <c r="A278" s="1317" t="s">
        <v>854</v>
      </c>
      <c r="B278" s="1318" t="s">
        <v>572</v>
      </c>
      <c r="C278" s="1316" t="s">
        <v>573</v>
      </c>
    </row>
    <row r="279" spans="1:3" s="1313" customFormat="1" ht="76.5">
      <c r="A279" s="1314" t="s">
        <v>855</v>
      </c>
      <c r="B279" s="1315" t="s">
        <v>579</v>
      </c>
      <c r="C279" s="1316" t="s">
        <v>580</v>
      </c>
    </row>
    <row r="280" spans="1:3" s="1313" customFormat="1" ht="63.75">
      <c r="A280" s="1314" t="s">
        <v>856</v>
      </c>
      <c r="B280" s="1315" t="s">
        <v>572</v>
      </c>
      <c r="C280" s="1316" t="s">
        <v>573</v>
      </c>
    </row>
    <row r="281" spans="1:3" s="1313" customFormat="1" ht="63.75">
      <c r="A281" s="1317" t="s">
        <v>857</v>
      </c>
      <c r="B281" s="1318" t="s">
        <v>572</v>
      </c>
      <c r="C281" s="1316" t="s">
        <v>573</v>
      </c>
    </row>
    <row r="282" spans="1:3" s="1313" customFormat="1" ht="63.75">
      <c r="A282" s="1317" t="s">
        <v>858</v>
      </c>
      <c r="B282" s="1318" t="s">
        <v>603</v>
      </c>
      <c r="C282" s="1316" t="s">
        <v>604</v>
      </c>
    </row>
    <row r="283" spans="1:3" s="1313" customFormat="1" ht="63.75">
      <c r="A283" s="1314" t="s">
        <v>859</v>
      </c>
      <c r="B283" s="1315" t="s">
        <v>572</v>
      </c>
      <c r="C283" s="1316" t="s">
        <v>573</v>
      </c>
    </row>
    <row r="284" spans="1:3" s="1313" customFormat="1" ht="76.5">
      <c r="A284" s="1317" t="s">
        <v>860</v>
      </c>
      <c r="B284" s="1318" t="s">
        <v>579</v>
      </c>
      <c r="C284" s="1316" t="s">
        <v>580</v>
      </c>
    </row>
    <row r="285" spans="1:3" s="1313" customFormat="1" ht="76.5">
      <c r="A285" s="1317" t="s">
        <v>861</v>
      </c>
      <c r="B285" s="1318" t="s">
        <v>579</v>
      </c>
      <c r="C285" s="1316" t="s">
        <v>580</v>
      </c>
    </row>
    <row r="286" spans="1:3" s="1313" customFormat="1" ht="63.75">
      <c r="A286" s="1314" t="s">
        <v>862</v>
      </c>
      <c r="B286" s="1315" t="s">
        <v>572</v>
      </c>
      <c r="C286" s="1316" t="s">
        <v>573</v>
      </c>
    </row>
    <row r="287" spans="1:3" s="1313" customFormat="1" ht="76.5">
      <c r="A287" s="1314" t="s">
        <v>863</v>
      </c>
      <c r="B287" s="1315" t="s">
        <v>579</v>
      </c>
      <c r="C287" s="1316" t="s">
        <v>580</v>
      </c>
    </row>
    <row r="288" spans="1:3" s="1313" customFormat="1" ht="63.75">
      <c r="A288" s="1317" t="s">
        <v>864</v>
      </c>
      <c r="B288" s="1318" t="s">
        <v>572</v>
      </c>
      <c r="C288" s="1316" t="s">
        <v>573</v>
      </c>
    </row>
    <row r="289" spans="1:3" s="1313" customFormat="1" ht="25.5">
      <c r="A289" s="1314" t="s">
        <v>865</v>
      </c>
      <c r="B289" s="1315" t="s">
        <v>665</v>
      </c>
      <c r="C289" s="1316" t="s">
        <v>666</v>
      </c>
    </row>
    <row r="290" spans="1:3" s="1313" customFormat="1" ht="25.5">
      <c r="A290" s="1317" t="s">
        <v>866</v>
      </c>
      <c r="B290" s="1318" t="s">
        <v>665</v>
      </c>
      <c r="C290" s="1316" t="s">
        <v>666</v>
      </c>
    </row>
    <row r="291" spans="1:3" s="1313" customFormat="1" ht="25.5">
      <c r="A291" s="1314" t="s">
        <v>867</v>
      </c>
      <c r="B291" s="1315" t="s">
        <v>665</v>
      </c>
      <c r="C291" s="1316" t="s">
        <v>666</v>
      </c>
    </row>
    <row r="292" spans="1:3" s="1313" customFormat="1" ht="25.5">
      <c r="A292" s="1317" t="s">
        <v>868</v>
      </c>
      <c r="B292" s="1318" t="s">
        <v>665</v>
      </c>
      <c r="C292" s="1316" t="s">
        <v>666</v>
      </c>
    </row>
    <row r="293" spans="1:3" s="1313" customFormat="1" ht="25.5">
      <c r="A293" s="1314" t="s">
        <v>869</v>
      </c>
      <c r="B293" s="1315" t="s">
        <v>620</v>
      </c>
      <c r="C293" s="1316" t="s">
        <v>621</v>
      </c>
    </row>
    <row r="294" spans="1:3" s="1313" customFormat="1" ht="25.5">
      <c r="A294" s="1317" t="s">
        <v>870</v>
      </c>
      <c r="B294" s="1318" t="s">
        <v>620</v>
      </c>
      <c r="C294" s="1316" t="s">
        <v>621</v>
      </c>
    </row>
    <row r="295" spans="1:3" s="1313" customFormat="1" ht="25.5">
      <c r="A295" s="1314" t="s">
        <v>871</v>
      </c>
      <c r="B295" s="1315" t="s">
        <v>620</v>
      </c>
      <c r="C295" s="1316" t="s">
        <v>621</v>
      </c>
    </row>
    <row r="296" spans="1:3" s="1313" customFormat="1" ht="25.5">
      <c r="A296" s="1317" t="s">
        <v>872</v>
      </c>
      <c r="B296" s="1318" t="s">
        <v>620</v>
      </c>
      <c r="C296" s="1316" t="s">
        <v>621</v>
      </c>
    </row>
    <row r="297" spans="1:3" s="1313" customFormat="1" ht="63.75">
      <c r="A297" s="1317" t="s">
        <v>873</v>
      </c>
      <c r="B297" s="1318" t="s">
        <v>603</v>
      </c>
      <c r="C297" s="1316" t="s">
        <v>604</v>
      </c>
    </row>
    <row r="298" spans="1:3" s="1313" customFormat="1" ht="76.5">
      <c r="A298" s="1314" t="s">
        <v>874</v>
      </c>
      <c r="B298" s="1315" t="s">
        <v>579</v>
      </c>
      <c r="C298" s="1316" t="s">
        <v>580</v>
      </c>
    </row>
    <row r="299" spans="1:3" s="1313" customFormat="1" ht="63.75">
      <c r="A299" s="1314" t="s">
        <v>875</v>
      </c>
      <c r="B299" s="1315" t="s">
        <v>603</v>
      </c>
      <c r="C299" s="1316" t="s">
        <v>604</v>
      </c>
    </row>
    <row r="300" spans="1:3" s="1313" customFormat="1" ht="63.75">
      <c r="A300" s="1317" t="s">
        <v>876</v>
      </c>
      <c r="B300" s="1318" t="s">
        <v>572</v>
      </c>
      <c r="C300" s="1316" t="s">
        <v>573</v>
      </c>
    </row>
    <row r="301" spans="1:3" s="1313" customFormat="1" ht="63.75">
      <c r="A301" s="1314" t="s">
        <v>877</v>
      </c>
      <c r="B301" s="1315" t="s">
        <v>572</v>
      </c>
      <c r="C301" s="1316" t="s">
        <v>573</v>
      </c>
    </row>
    <row r="302" spans="1:3" s="1313" customFormat="1" ht="63.75">
      <c r="A302" s="1317" t="s">
        <v>878</v>
      </c>
      <c r="B302" s="1318" t="s">
        <v>572</v>
      </c>
      <c r="C302" s="1316" t="s">
        <v>573</v>
      </c>
    </row>
    <row r="303" spans="1:3" s="1313" customFormat="1" ht="25.5">
      <c r="A303" s="1314" t="s">
        <v>879</v>
      </c>
      <c r="B303" s="1315" t="s">
        <v>620</v>
      </c>
      <c r="C303" s="1316" t="s">
        <v>621</v>
      </c>
    </row>
    <row r="304" spans="1:3" s="1313" customFormat="1" ht="25.5">
      <c r="A304" s="1317" t="s">
        <v>880</v>
      </c>
      <c r="B304" s="1318" t="s">
        <v>620</v>
      </c>
      <c r="C304" s="1316" t="s">
        <v>621</v>
      </c>
    </row>
    <row r="305" spans="1:3" s="1313" customFormat="1" ht="25.5">
      <c r="A305" s="1314" t="s">
        <v>881</v>
      </c>
      <c r="B305" s="1315" t="s">
        <v>620</v>
      </c>
      <c r="C305" s="1316" t="s">
        <v>621</v>
      </c>
    </row>
    <row r="306" spans="1:3" s="1313" customFormat="1" ht="25.5">
      <c r="A306" s="1317" t="s">
        <v>882</v>
      </c>
      <c r="B306" s="1318" t="s">
        <v>620</v>
      </c>
      <c r="C306" s="1316" t="s">
        <v>621</v>
      </c>
    </row>
    <row r="307" spans="1:3" s="1313" customFormat="1" ht="25.5">
      <c r="A307" s="1314" t="s">
        <v>883</v>
      </c>
      <c r="B307" s="1315" t="s">
        <v>620</v>
      </c>
      <c r="C307" s="1316" t="s">
        <v>621</v>
      </c>
    </row>
    <row r="308" spans="1:3" s="1313" customFormat="1" ht="25.5">
      <c r="A308" s="1317" t="s">
        <v>884</v>
      </c>
      <c r="B308" s="1318" t="s">
        <v>620</v>
      </c>
      <c r="C308" s="1316" t="s">
        <v>621</v>
      </c>
    </row>
    <row r="309" spans="1:3" s="1313" customFormat="1" ht="25.5">
      <c r="A309" s="1314" t="s">
        <v>885</v>
      </c>
      <c r="B309" s="1315" t="s">
        <v>620</v>
      </c>
      <c r="C309" s="1316" t="s">
        <v>621</v>
      </c>
    </row>
    <row r="310" spans="1:3" s="1313" customFormat="1" ht="25.5">
      <c r="A310" s="1317" t="s">
        <v>886</v>
      </c>
      <c r="B310" s="1318" t="s">
        <v>620</v>
      </c>
      <c r="C310" s="1316" t="s">
        <v>621</v>
      </c>
    </row>
    <row r="311" spans="1:3" s="1313" customFormat="1" ht="25.5">
      <c r="A311" s="1314" t="s">
        <v>887</v>
      </c>
      <c r="B311" s="1315" t="s">
        <v>620</v>
      </c>
      <c r="C311" s="1316" t="s">
        <v>621</v>
      </c>
    </row>
    <row r="312" spans="1:3" s="1313" customFormat="1" ht="25.5">
      <c r="A312" s="1317" t="s">
        <v>888</v>
      </c>
      <c r="B312" s="1318" t="s">
        <v>620</v>
      </c>
      <c r="C312" s="1316" t="s">
        <v>621</v>
      </c>
    </row>
    <row r="313" spans="1:3" s="1313" customFormat="1" ht="25.5">
      <c r="A313" s="1314" t="s">
        <v>889</v>
      </c>
      <c r="B313" s="1315" t="s">
        <v>620</v>
      </c>
      <c r="C313" s="1316" t="s">
        <v>621</v>
      </c>
    </row>
    <row r="314" spans="1:3" s="1313" customFormat="1" ht="25.5">
      <c r="A314" s="1317" t="s">
        <v>890</v>
      </c>
      <c r="B314" s="1318" t="s">
        <v>620</v>
      </c>
      <c r="C314" s="1316" t="s">
        <v>621</v>
      </c>
    </row>
    <row r="315" spans="1:3" s="1313" customFormat="1" ht="25.5">
      <c r="A315" s="1314" t="s">
        <v>891</v>
      </c>
      <c r="B315" s="1315" t="s">
        <v>620</v>
      </c>
      <c r="C315" s="1316" t="s">
        <v>621</v>
      </c>
    </row>
    <row r="316" spans="1:3" s="1313" customFormat="1" ht="25.5">
      <c r="A316" s="1317" t="s">
        <v>892</v>
      </c>
      <c r="B316" s="1318" t="s">
        <v>620</v>
      </c>
      <c r="C316" s="1316" t="s">
        <v>621</v>
      </c>
    </row>
    <row r="317" spans="1:3" s="1313" customFormat="1" ht="25.5">
      <c r="A317" s="1314" t="s">
        <v>893</v>
      </c>
      <c r="B317" s="1315" t="s">
        <v>620</v>
      </c>
      <c r="C317" s="1316" t="s">
        <v>621</v>
      </c>
    </row>
    <row r="318" spans="1:3" s="1313" customFormat="1" ht="25.5">
      <c r="A318" s="1317" t="s">
        <v>894</v>
      </c>
      <c r="B318" s="1318" t="s">
        <v>620</v>
      </c>
      <c r="C318" s="1316" t="s">
        <v>621</v>
      </c>
    </row>
    <row r="319" spans="1:3" s="1313" customFormat="1" ht="25.5">
      <c r="A319" s="1314" t="s">
        <v>895</v>
      </c>
      <c r="B319" s="1315" t="s">
        <v>620</v>
      </c>
      <c r="C319" s="1316" t="s">
        <v>621</v>
      </c>
    </row>
    <row r="320" spans="1:3" s="1313" customFormat="1" ht="25.5">
      <c r="A320" s="1317" t="s">
        <v>896</v>
      </c>
      <c r="B320" s="1318" t="s">
        <v>665</v>
      </c>
      <c r="C320" s="1316" t="s">
        <v>666</v>
      </c>
    </row>
    <row r="321" spans="1:3" s="1313" customFormat="1" ht="25.5">
      <c r="A321" s="1314" t="s">
        <v>897</v>
      </c>
      <c r="B321" s="1315" t="s">
        <v>665</v>
      </c>
      <c r="C321" s="1316" t="s">
        <v>666</v>
      </c>
    </row>
    <row r="322" spans="1:3" s="1313" customFormat="1" ht="25.5">
      <c r="A322" s="1314" t="s">
        <v>898</v>
      </c>
      <c r="B322" s="1315" t="s">
        <v>665</v>
      </c>
      <c r="C322" s="1316" t="s">
        <v>666</v>
      </c>
    </row>
    <row r="323" spans="1:3" s="1313" customFormat="1" ht="25.5">
      <c r="A323" s="1317" t="s">
        <v>899</v>
      </c>
      <c r="B323" s="1318" t="s">
        <v>665</v>
      </c>
      <c r="C323" s="1316" t="s">
        <v>666</v>
      </c>
    </row>
    <row r="324" spans="1:3" s="1313" customFormat="1" ht="25.5">
      <c r="A324" s="1317" t="s">
        <v>900</v>
      </c>
      <c r="B324" s="1318" t="s">
        <v>665</v>
      </c>
      <c r="C324" s="1316" t="s">
        <v>666</v>
      </c>
    </row>
    <row r="325" spans="1:3" s="1313" customFormat="1" ht="25.5">
      <c r="A325" s="1314" t="s">
        <v>901</v>
      </c>
      <c r="B325" s="1315" t="s">
        <v>665</v>
      </c>
      <c r="C325" s="1316" t="s">
        <v>666</v>
      </c>
    </row>
    <row r="326" spans="1:3" s="1313" customFormat="1" ht="25.5">
      <c r="A326" s="1317" t="s">
        <v>902</v>
      </c>
      <c r="B326" s="1318" t="s">
        <v>665</v>
      </c>
      <c r="C326" s="1316" t="s">
        <v>666</v>
      </c>
    </row>
    <row r="327" spans="1:3" s="1313" customFormat="1" ht="25.5">
      <c r="A327" s="1314" t="s">
        <v>903</v>
      </c>
      <c r="B327" s="1315" t="s">
        <v>665</v>
      </c>
      <c r="C327" s="1316" t="s">
        <v>666</v>
      </c>
    </row>
    <row r="328" spans="1:3" s="1313" customFormat="1" ht="25.5">
      <c r="A328" s="1317" t="s">
        <v>904</v>
      </c>
      <c r="B328" s="1318" t="s">
        <v>620</v>
      </c>
      <c r="C328" s="1316" t="s">
        <v>621</v>
      </c>
    </row>
    <row r="329" spans="1:3" ht="25.5">
      <c r="B329" s="1313" t="s">
        <v>620</v>
      </c>
      <c r="C329"/>
    </row>
    <row r="330" spans="1:3">
      <c r="C330"/>
    </row>
    <row r="331" spans="1:3">
      <c r="C331"/>
    </row>
    <row r="332" spans="1:3">
      <c r="C332"/>
    </row>
    <row r="333" spans="1:3">
      <c r="C333"/>
    </row>
    <row r="334" spans="1:3">
      <c r="C334"/>
    </row>
    <row r="335" spans="1:3">
      <c r="C335"/>
    </row>
    <row r="336" spans="1:3">
      <c r="C336"/>
    </row>
    <row r="337" spans="3:3">
      <c r="C337"/>
    </row>
    <row r="338" spans="3:3">
      <c r="C338"/>
    </row>
    <row r="339" spans="3:3">
      <c r="C339"/>
    </row>
    <row r="340" spans="3:3">
      <c r="C340"/>
    </row>
    <row r="341" spans="3:3">
      <c r="C341"/>
    </row>
    <row r="342" spans="3:3">
      <c r="C342"/>
    </row>
    <row r="343" spans="3:3">
      <c r="C343"/>
    </row>
    <row r="344" spans="3:3">
      <c r="C344"/>
    </row>
    <row r="345" spans="3:3">
      <c r="C345"/>
    </row>
    <row r="346" spans="3:3">
      <c r="C346"/>
    </row>
    <row r="347" spans="3:3">
      <c r="C347"/>
    </row>
    <row r="348" spans="3:3">
      <c r="C348"/>
    </row>
    <row r="349" spans="3:3">
      <c r="C349"/>
    </row>
    <row r="350" spans="3:3">
      <c r="C350"/>
    </row>
    <row r="351" spans="3:3">
      <c r="C351"/>
    </row>
    <row r="352" spans="3:3">
      <c r="C352"/>
    </row>
    <row r="353" spans="3:3">
      <c r="C353"/>
    </row>
    <row r="354" spans="3:3">
      <c r="C354"/>
    </row>
    <row r="355" spans="3:3">
      <c r="C355"/>
    </row>
    <row r="356" spans="3:3">
      <c r="C356"/>
    </row>
    <row r="357" spans="3:3">
      <c r="C357"/>
    </row>
    <row r="358" spans="3:3">
      <c r="C358"/>
    </row>
    <row r="359" spans="3:3">
      <c r="C359"/>
    </row>
    <row r="360" spans="3:3">
      <c r="C360"/>
    </row>
    <row r="361" spans="3:3">
      <c r="C361"/>
    </row>
    <row r="362" spans="3:3">
      <c r="C362"/>
    </row>
    <row r="363" spans="3:3">
      <c r="C363"/>
    </row>
    <row r="364" spans="3:3">
      <c r="C364"/>
    </row>
    <row r="365" spans="3:3">
      <c r="C365"/>
    </row>
    <row r="366" spans="3:3">
      <c r="C366"/>
    </row>
    <row r="367" spans="3:3">
      <c r="C367"/>
    </row>
    <row r="368" spans="3:3">
      <c r="C368"/>
    </row>
    <row r="369" spans="3:3">
      <c r="C369"/>
    </row>
    <row r="370" spans="3:3">
      <c r="C370"/>
    </row>
    <row r="371" spans="3:3">
      <c r="C371"/>
    </row>
    <row r="372" spans="3:3">
      <c r="C372"/>
    </row>
    <row r="373" spans="3:3">
      <c r="C373"/>
    </row>
    <row r="374" spans="3:3">
      <c r="C374"/>
    </row>
    <row r="375" spans="3:3">
      <c r="C375"/>
    </row>
    <row r="376" spans="3:3">
      <c r="C376"/>
    </row>
    <row r="377" spans="3:3">
      <c r="C377"/>
    </row>
    <row r="378" spans="3:3">
      <c r="C378"/>
    </row>
    <row r="379" spans="3:3">
      <c r="C379"/>
    </row>
    <row r="380" spans="3:3">
      <c r="C380"/>
    </row>
    <row r="381" spans="3:3">
      <c r="C381"/>
    </row>
    <row r="382" spans="3:3">
      <c r="C382"/>
    </row>
    <row r="383" spans="3:3">
      <c r="C383"/>
    </row>
    <row r="384" spans="3:3">
      <c r="C384"/>
    </row>
    <row r="385" spans="3:3">
      <c r="C385"/>
    </row>
    <row r="386" spans="3:3">
      <c r="C386"/>
    </row>
    <row r="387" spans="3:3">
      <c r="C387"/>
    </row>
    <row r="388" spans="3:3">
      <c r="C388"/>
    </row>
    <row r="389" spans="3:3">
      <c r="C389"/>
    </row>
    <row r="390" spans="3:3">
      <c r="C390"/>
    </row>
    <row r="391" spans="3:3">
      <c r="C391"/>
    </row>
    <row r="392" spans="3:3">
      <c r="C392"/>
    </row>
    <row r="393" spans="3:3">
      <c r="C393"/>
    </row>
    <row r="394" spans="3:3">
      <c r="C394"/>
    </row>
    <row r="395" spans="3:3">
      <c r="C395"/>
    </row>
    <row r="396" spans="3:3">
      <c r="C396"/>
    </row>
    <row r="397" spans="3:3">
      <c r="C397"/>
    </row>
    <row r="398" spans="3:3">
      <c r="C398"/>
    </row>
    <row r="399" spans="3:3">
      <c r="C399"/>
    </row>
    <row r="400" spans="3:3">
      <c r="C400"/>
    </row>
    <row r="401" spans="3:3">
      <c r="C401"/>
    </row>
    <row r="402" spans="3:3">
      <c r="C402"/>
    </row>
    <row r="403" spans="3:3">
      <c r="C403"/>
    </row>
    <row r="404" spans="3:3">
      <c r="C404"/>
    </row>
    <row r="405" spans="3:3">
      <c r="C405"/>
    </row>
    <row r="406" spans="3:3">
      <c r="C406"/>
    </row>
    <row r="407" spans="3:3">
      <c r="C407"/>
    </row>
    <row r="408" spans="3:3">
      <c r="C408"/>
    </row>
    <row r="409" spans="3:3">
      <c r="C409"/>
    </row>
    <row r="410" spans="3:3">
      <c r="C410"/>
    </row>
    <row r="411" spans="3:3">
      <c r="C411"/>
    </row>
    <row r="412" spans="3:3">
      <c r="C412"/>
    </row>
    <row r="413" spans="3:3">
      <c r="C413"/>
    </row>
    <row r="414" spans="3:3">
      <c r="C414"/>
    </row>
    <row r="415" spans="3:3">
      <c r="C415"/>
    </row>
    <row r="416" spans="3:3">
      <c r="C416"/>
    </row>
    <row r="417" spans="3:3">
      <c r="C417"/>
    </row>
    <row r="418" spans="3:3">
      <c r="C418"/>
    </row>
    <row r="419" spans="3:3">
      <c r="C419"/>
    </row>
    <row r="420" spans="3:3">
      <c r="C420"/>
    </row>
    <row r="421" spans="3:3">
      <c r="C421"/>
    </row>
    <row r="422" spans="3:3">
      <c r="C422"/>
    </row>
    <row r="423" spans="3:3">
      <c r="C423"/>
    </row>
    <row r="424" spans="3:3">
      <c r="C424"/>
    </row>
    <row r="425" spans="3:3">
      <c r="C425"/>
    </row>
    <row r="426" spans="3:3">
      <c r="C426"/>
    </row>
    <row r="427" spans="3:3">
      <c r="C427"/>
    </row>
    <row r="428" spans="3:3">
      <c r="C428"/>
    </row>
    <row r="429" spans="3:3">
      <c r="C429"/>
    </row>
    <row r="430" spans="3:3">
      <c r="C430"/>
    </row>
    <row r="431" spans="3:3">
      <c r="C431"/>
    </row>
    <row r="432" spans="3:3">
      <c r="C432"/>
    </row>
    <row r="433" spans="3:3">
      <c r="C433"/>
    </row>
    <row r="434" spans="3:3">
      <c r="C434"/>
    </row>
    <row r="435" spans="3:3">
      <c r="C435"/>
    </row>
    <row r="436" spans="3:3">
      <c r="C436"/>
    </row>
    <row r="437" spans="3:3">
      <c r="C437"/>
    </row>
    <row r="438" spans="3:3">
      <c r="C438"/>
    </row>
    <row r="439" spans="3:3">
      <c r="C439"/>
    </row>
    <row r="440" spans="3:3">
      <c r="C440"/>
    </row>
    <row r="441" spans="3:3">
      <c r="C441"/>
    </row>
    <row r="442" spans="3:3">
      <c r="C442"/>
    </row>
    <row r="443" spans="3:3">
      <c r="C443"/>
    </row>
    <row r="444" spans="3:3">
      <c r="C444"/>
    </row>
    <row r="445" spans="3:3">
      <c r="C445"/>
    </row>
    <row r="446" spans="3:3">
      <c r="C446"/>
    </row>
    <row r="447" spans="3:3">
      <c r="C447"/>
    </row>
    <row r="448" spans="3:3">
      <c r="C448"/>
    </row>
    <row r="449" spans="3:3">
      <c r="C449"/>
    </row>
    <row r="450" spans="3:3">
      <c r="C450"/>
    </row>
    <row r="451" spans="3:3">
      <c r="C451"/>
    </row>
    <row r="452" spans="3:3">
      <c r="C452"/>
    </row>
    <row r="453" spans="3:3">
      <c r="C453"/>
    </row>
    <row r="454" spans="3:3">
      <c r="C454"/>
    </row>
    <row r="455" spans="3:3">
      <c r="C455"/>
    </row>
    <row r="456" spans="3:3">
      <c r="C456"/>
    </row>
    <row r="457" spans="3:3">
      <c r="C457"/>
    </row>
    <row r="458" spans="3:3">
      <c r="C458"/>
    </row>
    <row r="459" spans="3:3">
      <c r="C459"/>
    </row>
    <row r="460" spans="3:3">
      <c r="C460"/>
    </row>
    <row r="461" spans="3:3">
      <c r="C461"/>
    </row>
    <row r="462" spans="3:3">
      <c r="C462"/>
    </row>
    <row r="463" spans="3:3">
      <c r="C463"/>
    </row>
    <row r="464" spans="3:3">
      <c r="C464"/>
    </row>
    <row r="465" spans="3:3">
      <c r="C465"/>
    </row>
    <row r="466" spans="3:3">
      <c r="C466"/>
    </row>
    <row r="467" spans="3:3">
      <c r="C467"/>
    </row>
    <row r="468" spans="3:3">
      <c r="C468"/>
    </row>
    <row r="469" spans="3:3">
      <c r="C469"/>
    </row>
    <row r="470" spans="3:3">
      <c r="C470"/>
    </row>
    <row r="471" spans="3:3">
      <c r="C471"/>
    </row>
    <row r="472" spans="3:3">
      <c r="C472"/>
    </row>
    <row r="473" spans="3:3">
      <c r="C473"/>
    </row>
    <row r="474" spans="3:3">
      <c r="C474"/>
    </row>
    <row r="475" spans="3:3">
      <c r="C475"/>
    </row>
    <row r="476" spans="3:3">
      <c r="C476"/>
    </row>
    <row r="477" spans="3:3">
      <c r="C477"/>
    </row>
    <row r="478" spans="3:3">
      <c r="C478"/>
    </row>
    <row r="479" spans="3:3">
      <c r="C479"/>
    </row>
    <row r="480" spans="3:3">
      <c r="C480"/>
    </row>
    <row r="481" spans="3:3">
      <c r="C481"/>
    </row>
    <row r="482" spans="3:3">
      <c r="C482"/>
    </row>
    <row r="483" spans="3:3">
      <c r="C483"/>
    </row>
    <row r="484" spans="3:3">
      <c r="C484"/>
    </row>
    <row r="485" spans="3:3">
      <c r="C485"/>
    </row>
    <row r="486" spans="3:3">
      <c r="C486"/>
    </row>
    <row r="487" spans="3:3">
      <c r="C487"/>
    </row>
    <row r="488" spans="3:3">
      <c r="C488"/>
    </row>
    <row r="489" spans="3:3">
      <c r="C489"/>
    </row>
    <row r="490" spans="3:3">
      <c r="C490"/>
    </row>
    <row r="491" spans="3:3">
      <c r="C491"/>
    </row>
    <row r="492" spans="3:3">
      <c r="C492"/>
    </row>
    <row r="493" spans="3:3">
      <c r="C493"/>
    </row>
    <row r="494" spans="3:3">
      <c r="C494"/>
    </row>
    <row r="495" spans="3:3">
      <c r="C495"/>
    </row>
    <row r="496" spans="3:3">
      <c r="C496"/>
    </row>
    <row r="497" spans="3:3">
      <c r="C497"/>
    </row>
    <row r="498" spans="3:3">
      <c r="C498"/>
    </row>
    <row r="499" spans="3:3">
      <c r="C499"/>
    </row>
    <row r="500" spans="3:3">
      <c r="C500"/>
    </row>
    <row r="501" spans="3:3">
      <c r="C501"/>
    </row>
    <row r="502" spans="3:3">
      <c r="C502"/>
    </row>
    <row r="503" spans="3:3">
      <c r="C503"/>
    </row>
    <row r="504" spans="3:3">
      <c r="C504"/>
    </row>
    <row r="505" spans="3:3">
      <c r="C505"/>
    </row>
    <row r="506" spans="3:3">
      <c r="C506"/>
    </row>
    <row r="507" spans="3:3">
      <c r="C507"/>
    </row>
    <row r="508" spans="3:3">
      <c r="C508"/>
    </row>
    <row r="509" spans="3:3">
      <c r="C509"/>
    </row>
    <row r="510" spans="3:3">
      <c r="C510"/>
    </row>
    <row r="511" spans="3:3">
      <c r="C511"/>
    </row>
    <row r="512" spans="3:3">
      <c r="C512"/>
    </row>
    <row r="513" spans="3:3">
      <c r="C513"/>
    </row>
    <row r="514" spans="3:3">
      <c r="C514"/>
    </row>
    <row r="515" spans="3:3">
      <c r="C515"/>
    </row>
    <row r="516" spans="3:3">
      <c r="C516"/>
    </row>
    <row r="517" spans="3:3">
      <c r="C517"/>
    </row>
    <row r="518" spans="3:3">
      <c r="C518"/>
    </row>
    <row r="519" spans="3:3">
      <c r="C519"/>
    </row>
    <row r="520" spans="3:3">
      <c r="C520"/>
    </row>
    <row r="521" spans="3:3">
      <c r="C521"/>
    </row>
    <row r="522" spans="3:3">
      <c r="C522"/>
    </row>
    <row r="523" spans="3:3">
      <c r="C523"/>
    </row>
    <row r="524" spans="3:3">
      <c r="C524"/>
    </row>
    <row r="525" spans="3:3">
      <c r="C525"/>
    </row>
    <row r="526" spans="3:3">
      <c r="C526"/>
    </row>
    <row r="527" spans="3:3">
      <c r="C527"/>
    </row>
    <row r="528" spans="3:3">
      <c r="C528"/>
    </row>
    <row r="529" spans="3:3">
      <c r="C529"/>
    </row>
    <row r="530" spans="3:3">
      <c r="C530"/>
    </row>
    <row r="531" spans="3:3">
      <c r="C531"/>
    </row>
    <row r="532" spans="3:3">
      <c r="C532"/>
    </row>
    <row r="533" spans="3:3">
      <c r="C533"/>
    </row>
    <row r="534" spans="3:3">
      <c r="C534"/>
    </row>
    <row r="535" spans="3:3">
      <c r="C535"/>
    </row>
    <row r="536" spans="3:3">
      <c r="C536"/>
    </row>
    <row r="537" spans="3:3">
      <c r="C537"/>
    </row>
    <row r="538" spans="3:3">
      <c r="C538"/>
    </row>
    <row r="539" spans="3:3">
      <c r="C539"/>
    </row>
    <row r="540" spans="3:3">
      <c r="C540"/>
    </row>
    <row r="541" spans="3:3">
      <c r="C541"/>
    </row>
    <row r="542" spans="3:3">
      <c r="C542"/>
    </row>
    <row r="543" spans="3:3">
      <c r="C543"/>
    </row>
    <row r="544" spans="3:3">
      <c r="C544"/>
    </row>
    <row r="545" spans="3:3">
      <c r="C545"/>
    </row>
    <row r="546" spans="3:3">
      <c r="C546"/>
    </row>
    <row r="547" spans="3:3">
      <c r="C547"/>
    </row>
    <row r="548" spans="3:3">
      <c r="C548"/>
    </row>
    <row r="549" spans="3:3">
      <c r="C549"/>
    </row>
    <row r="550" spans="3:3">
      <c r="C550"/>
    </row>
    <row r="551" spans="3:3">
      <c r="C551"/>
    </row>
    <row r="552" spans="3:3">
      <c r="C552"/>
    </row>
    <row r="553" spans="3:3">
      <c r="C553"/>
    </row>
    <row r="554" spans="3:3">
      <c r="C554"/>
    </row>
    <row r="555" spans="3:3">
      <c r="C555"/>
    </row>
    <row r="556" spans="3:3">
      <c r="C556"/>
    </row>
    <row r="557" spans="3:3">
      <c r="C557"/>
    </row>
    <row r="558" spans="3:3">
      <c r="C558"/>
    </row>
    <row r="559" spans="3:3">
      <c r="C559"/>
    </row>
    <row r="560" spans="3:3">
      <c r="C560"/>
    </row>
    <row r="561" spans="3:3">
      <c r="C561"/>
    </row>
    <row r="562" spans="3:3">
      <c r="C562"/>
    </row>
    <row r="563" spans="3:3">
      <c r="C563"/>
    </row>
    <row r="564" spans="3:3">
      <c r="C564"/>
    </row>
    <row r="565" spans="3:3">
      <c r="C565"/>
    </row>
    <row r="566" spans="3:3">
      <c r="C566"/>
    </row>
    <row r="567" spans="3:3">
      <c r="C567"/>
    </row>
    <row r="568" spans="3:3">
      <c r="C568"/>
    </row>
    <row r="569" spans="3:3">
      <c r="C569"/>
    </row>
    <row r="570" spans="3:3">
      <c r="C570"/>
    </row>
    <row r="571" spans="3:3">
      <c r="C571"/>
    </row>
    <row r="572" spans="3:3">
      <c r="C572"/>
    </row>
    <row r="573" spans="3:3">
      <c r="C573"/>
    </row>
    <row r="574" spans="3:3">
      <c r="C574"/>
    </row>
    <row r="575" spans="3:3">
      <c r="C575"/>
    </row>
    <row r="576" spans="3:3">
      <c r="C576"/>
    </row>
    <row r="577" spans="3:3">
      <c r="C577"/>
    </row>
    <row r="578" spans="3:3">
      <c r="C578"/>
    </row>
    <row r="579" spans="3:3">
      <c r="C579"/>
    </row>
    <row r="580" spans="3:3">
      <c r="C580"/>
    </row>
    <row r="581" spans="3:3">
      <c r="C581"/>
    </row>
    <row r="582" spans="3:3">
      <c r="C582"/>
    </row>
    <row r="583" spans="3:3">
      <c r="C583"/>
    </row>
    <row r="584" spans="3:3">
      <c r="C584"/>
    </row>
    <row r="585" spans="3:3">
      <c r="C585"/>
    </row>
    <row r="586" spans="3:3">
      <c r="C586"/>
    </row>
    <row r="587" spans="3:3">
      <c r="C587"/>
    </row>
    <row r="588" spans="3:3">
      <c r="C588"/>
    </row>
    <row r="589" spans="3:3">
      <c r="C589"/>
    </row>
    <row r="590" spans="3:3">
      <c r="C590"/>
    </row>
    <row r="591" spans="3:3">
      <c r="C591"/>
    </row>
    <row r="592" spans="3:3">
      <c r="C592"/>
    </row>
    <row r="593" spans="3:3">
      <c r="C593"/>
    </row>
    <row r="594" spans="3:3">
      <c r="C594"/>
    </row>
    <row r="595" spans="3:3">
      <c r="C595"/>
    </row>
    <row r="596" spans="3:3">
      <c r="C596"/>
    </row>
    <row r="597" spans="3:3">
      <c r="C597"/>
    </row>
    <row r="598" spans="3:3">
      <c r="C598"/>
    </row>
    <row r="599" spans="3:3">
      <c r="C599"/>
    </row>
    <row r="600" spans="3:3">
      <c r="C600"/>
    </row>
    <row r="601" spans="3:3">
      <c r="C601"/>
    </row>
    <row r="602" spans="3:3">
      <c r="C602"/>
    </row>
    <row r="603" spans="3:3">
      <c r="C603"/>
    </row>
    <row r="604" spans="3:3">
      <c r="C604"/>
    </row>
    <row r="605" spans="3:3">
      <c r="C605"/>
    </row>
    <row r="606" spans="3:3">
      <c r="C606"/>
    </row>
    <row r="607" spans="3:3">
      <c r="C607"/>
    </row>
    <row r="608" spans="3:3">
      <c r="C608"/>
    </row>
    <row r="609" spans="3:3">
      <c r="C609"/>
    </row>
    <row r="610" spans="3:3">
      <c r="C610"/>
    </row>
    <row r="611" spans="3:3">
      <c r="C611"/>
    </row>
    <row r="612" spans="3:3">
      <c r="C612"/>
    </row>
    <row r="613" spans="3:3">
      <c r="C613"/>
    </row>
    <row r="614" spans="3:3">
      <c r="C614"/>
    </row>
    <row r="615" spans="3:3">
      <c r="C615"/>
    </row>
    <row r="616" spans="3:3">
      <c r="C616"/>
    </row>
    <row r="617" spans="3:3">
      <c r="C617"/>
    </row>
    <row r="618" spans="3:3">
      <c r="C618"/>
    </row>
    <row r="619" spans="3:3">
      <c r="C619"/>
    </row>
    <row r="620" spans="3:3">
      <c r="C620"/>
    </row>
    <row r="621" spans="3:3">
      <c r="C621"/>
    </row>
    <row r="622" spans="3:3">
      <c r="C622"/>
    </row>
    <row r="623" spans="3:3">
      <c r="C623"/>
    </row>
    <row r="624" spans="3:3">
      <c r="C624"/>
    </row>
    <row r="625" spans="3:3">
      <c r="C625"/>
    </row>
    <row r="626" spans="3:3">
      <c r="C626"/>
    </row>
    <row r="627" spans="3:3">
      <c r="C627"/>
    </row>
    <row r="628" spans="3:3">
      <c r="C628"/>
    </row>
    <row r="629" spans="3:3">
      <c r="C629"/>
    </row>
    <row r="630" spans="3:3">
      <c r="C630"/>
    </row>
    <row r="631" spans="3:3">
      <c r="C631"/>
    </row>
    <row r="632" spans="3:3">
      <c r="C632"/>
    </row>
    <row r="633" spans="3:3">
      <c r="C633"/>
    </row>
    <row r="634" spans="3:3">
      <c r="C634"/>
    </row>
    <row r="635" spans="3:3">
      <c r="C635"/>
    </row>
    <row r="636" spans="3:3">
      <c r="C636"/>
    </row>
    <row r="637" spans="3:3">
      <c r="C637"/>
    </row>
    <row r="638" spans="3:3">
      <c r="C638"/>
    </row>
    <row r="639" spans="3:3">
      <c r="C639"/>
    </row>
    <row r="640" spans="3:3">
      <c r="C640"/>
    </row>
    <row r="641" spans="3:3">
      <c r="C641"/>
    </row>
    <row r="642" spans="3:3">
      <c r="C642"/>
    </row>
    <row r="643" spans="3:3">
      <c r="C643"/>
    </row>
    <row r="644" spans="3:3">
      <c r="C644"/>
    </row>
    <row r="645" spans="3:3">
      <c r="C645"/>
    </row>
    <row r="646" spans="3:3">
      <c r="C646"/>
    </row>
    <row r="647" spans="3:3">
      <c r="C647"/>
    </row>
    <row r="648" spans="3:3">
      <c r="C648"/>
    </row>
    <row r="649" spans="3:3">
      <c r="C649"/>
    </row>
    <row r="650" spans="3:3">
      <c r="C650"/>
    </row>
    <row r="651" spans="3:3">
      <c r="C651"/>
    </row>
    <row r="652" spans="3:3">
      <c r="C652"/>
    </row>
    <row r="653" spans="3:3">
      <c r="C653"/>
    </row>
    <row r="654" spans="3:3">
      <c r="C654"/>
    </row>
    <row r="655" spans="3:3">
      <c r="C655"/>
    </row>
    <row r="656" spans="3:3">
      <c r="C656"/>
    </row>
    <row r="657" spans="3:3">
      <c r="C657"/>
    </row>
    <row r="658" spans="3:3">
      <c r="C658"/>
    </row>
    <row r="659" spans="3:3">
      <c r="C659"/>
    </row>
    <row r="660" spans="3:3">
      <c r="C660"/>
    </row>
    <row r="661" spans="3:3">
      <c r="C661"/>
    </row>
    <row r="662" spans="3:3">
      <c r="C662"/>
    </row>
    <row r="663" spans="3:3">
      <c r="C663"/>
    </row>
    <row r="664" spans="3:3">
      <c r="C664"/>
    </row>
    <row r="665" spans="3:3">
      <c r="C665"/>
    </row>
    <row r="666" spans="3:3">
      <c r="C666"/>
    </row>
    <row r="667" spans="3:3">
      <c r="C667"/>
    </row>
    <row r="668" spans="3:3">
      <c r="C668"/>
    </row>
    <row r="669" spans="3:3">
      <c r="C669"/>
    </row>
    <row r="670" spans="3:3">
      <c r="C670"/>
    </row>
    <row r="671" spans="3:3">
      <c r="C671"/>
    </row>
    <row r="672" spans="3:3">
      <c r="C672"/>
    </row>
    <row r="673" spans="3:3">
      <c r="C673"/>
    </row>
    <row r="674" spans="3:3">
      <c r="C674"/>
    </row>
    <row r="675" spans="3:3">
      <c r="C675"/>
    </row>
    <row r="676" spans="3:3">
      <c r="C676"/>
    </row>
    <row r="677" spans="3:3">
      <c r="C677"/>
    </row>
    <row r="678" spans="3:3">
      <c r="C678"/>
    </row>
    <row r="679" spans="3:3">
      <c r="C679"/>
    </row>
    <row r="680" spans="3:3">
      <c r="C680"/>
    </row>
    <row r="681" spans="3:3">
      <c r="C681"/>
    </row>
    <row r="682" spans="3:3">
      <c r="C682"/>
    </row>
    <row r="683" spans="3:3">
      <c r="C683"/>
    </row>
    <row r="684" spans="3:3">
      <c r="C684"/>
    </row>
    <row r="685" spans="3:3">
      <c r="C685"/>
    </row>
    <row r="686" spans="3:3">
      <c r="C686"/>
    </row>
    <row r="687" spans="3:3">
      <c r="C687"/>
    </row>
    <row r="688" spans="3:3">
      <c r="C688"/>
    </row>
    <row r="689" spans="3:3">
      <c r="C689"/>
    </row>
    <row r="690" spans="3:3">
      <c r="C690"/>
    </row>
    <row r="691" spans="3:3">
      <c r="C691"/>
    </row>
    <row r="692" spans="3:3">
      <c r="C692"/>
    </row>
    <row r="693" spans="3:3">
      <c r="C693"/>
    </row>
    <row r="694" spans="3:3">
      <c r="C694"/>
    </row>
    <row r="695" spans="3:3">
      <c r="C695"/>
    </row>
    <row r="696" spans="3:3">
      <c r="C696"/>
    </row>
    <row r="697" spans="3:3">
      <c r="C697"/>
    </row>
    <row r="698" spans="3:3">
      <c r="C698"/>
    </row>
    <row r="699" spans="3:3">
      <c r="C699"/>
    </row>
    <row r="700" spans="3:3">
      <c r="C700"/>
    </row>
    <row r="701" spans="3:3">
      <c r="C701"/>
    </row>
    <row r="702" spans="3:3">
      <c r="C702"/>
    </row>
    <row r="703" spans="3:3">
      <c r="C703"/>
    </row>
    <row r="704" spans="3:3">
      <c r="C704"/>
    </row>
    <row r="705" spans="3:3">
      <c r="C705"/>
    </row>
    <row r="706" spans="3:3">
      <c r="C706"/>
    </row>
    <row r="707" spans="3:3">
      <c r="C707"/>
    </row>
    <row r="708" spans="3:3">
      <c r="C708"/>
    </row>
    <row r="709" spans="3:3">
      <c r="C709"/>
    </row>
    <row r="710" spans="3:3">
      <c r="C710"/>
    </row>
    <row r="711" spans="3:3">
      <c r="C711"/>
    </row>
    <row r="712" spans="3:3">
      <c r="C712"/>
    </row>
    <row r="713" spans="3:3">
      <c r="C713"/>
    </row>
    <row r="714" spans="3:3">
      <c r="C714"/>
    </row>
    <row r="715" spans="3:3">
      <c r="C715"/>
    </row>
    <row r="716" spans="3:3">
      <c r="C716"/>
    </row>
    <row r="717" spans="3:3">
      <c r="C717"/>
    </row>
    <row r="718" spans="3:3">
      <c r="C718"/>
    </row>
    <row r="719" spans="3:3">
      <c r="C719"/>
    </row>
    <row r="720" spans="3:3">
      <c r="C720"/>
    </row>
    <row r="721" spans="3:3">
      <c r="C721"/>
    </row>
    <row r="722" spans="3:3">
      <c r="C722"/>
    </row>
    <row r="723" spans="3:3">
      <c r="C723"/>
    </row>
    <row r="724" spans="3:3">
      <c r="C724"/>
    </row>
    <row r="725" spans="3:3">
      <c r="C725"/>
    </row>
    <row r="726" spans="3:3">
      <c r="C726"/>
    </row>
    <row r="727" spans="3:3">
      <c r="C727"/>
    </row>
    <row r="728" spans="3:3">
      <c r="C728"/>
    </row>
    <row r="729" spans="3:3">
      <c r="C729"/>
    </row>
    <row r="730" spans="3:3">
      <c r="C730"/>
    </row>
    <row r="731" spans="3:3">
      <c r="C731"/>
    </row>
    <row r="732" spans="3:3">
      <c r="C732"/>
    </row>
    <row r="733" spans="3:3">
      <c r="C733"/>
    </row>
    <row r="734" spans="3:3">
      <c r="C734"/>
    </row>
    <row r="735" spans="3:3">
      <c r="C735"/>
    </row>
    <row r="736" spans="3:3">
      <c r="C736"/>
    </row>
    <row r="737" spans="3:3">
      <c r="C737"/>
    </row>
    <row r="738" spans="3:3">
      <c r="C738"/>
    </row>
    <row r="739" spans="3:3">
      <c r="C739"/>
    </row>
    <row r="740" spans="3:3">
      <c r="C740"/>
    </row>
    <row r="741" spans="3:3">
      <c r="C741"/>
    </row>
    <row r="742" spans="3:3">
      <c r="C742"/>
    </row>
    <row r="743" spans="3:3">
      <c r="C743"/>
    </row>
    <row r="744" spans="3:3">
      <c r="C744"/>
    </row>
    <row r="745" spans="3:3">
      <c r="C745"/>
    </row>
    <row r="746" spans="3:3">
      <c r="C746"/>
    </row>
    <row r="747" spans="3:3">
      <c r="C747"/>
    </row>
    <row r="748" spans="3:3">
      <c r="C748"/>
    </row>
    <row r="749" spans="3:3">
      <c r="C749"/>
    </row>
    <row r="750" spans="3:3">
      <c r="C750"/>
    </row>
    <row r="751" spans="3:3">
      <c r="C751"/>
    </row>
    <row r="752" spans="3:3">
      <c r="C752"/>
    </row>
    <row r="753" spans="3:3">
      <c r="C753"/>
    </row>
    <row r="754" spans="3:3">
      <c r="C754"/>
    </row>
    <row r="755" spans="3:3">
      <c r="C755"/>
    </row>
    <row r="756" spans="3:3">
      <c r="C756"/>
    </row>
    <row r="757" spans="3:3">
      <c r="C757"/>
    </row>
    <row r="758" spans="3:3">
      <c r="C758"/>
    </row>
    <row r="759" spans="3:3">
      <c r="C759"/>
    </row>
    <row r="760" spans="3:3">
      <c r="C760"/>
    </row>
    <row r="761" spans="3:3">
      <c r="C761"/>
    </row>
    <row r="762" spans="3:3">
      <c r="C762"/>
    </row>
    <row r="763" spans="3:3">
      <c r="C763"/>
    </row>
    <row r="764" spans="3:3">
      <c r="C764"/>
    </row>
    <row r="765" spans="3:3">
      <c r="C765"/>
    </row>
    <row r="766" spans="3:3">
      <c r="C766"/>
    </row>
    <row r="767" spans="3:3">
      <c r="C767"/>
    </row>
    <row r="768" spans="3:3">
      <c r="C768"/>
    </row>
    <row r="769" spans="3:3">
      <c r="C769"/>
    </row>
    <row r="770" spans="3:3">
      <c r="C770"/>
    </row>
    <row r="771" spans="3:3">
      <c r="C771"/>
    </row>
    <row r="772" spans="3:3">
      <c r="C772"/>
    </row>
    <row r="773" spans="3:3">
      <c r="C773"/>
    </row>
    <row r="774" spans="3:3">
      <c r="C774"/>
    </row>
    <row r="775" spans="3:3">
      <c r="C775"/>
    </row>
    <row r="776" spans="3:3">
      <c r="C776"/>
    </row>
    <row r="777" spans="3:3">
      <c r="C777"/>
    </row>
    <row r="778" spans="3:3">
      <c r="C778"/>
    </row>
    <row r="779" spans="3:3">
      <c r="C779"/>
    </row>
    <row r="780" spans="3:3">
      <c r="C780"/>
    </row>
    <row r="781" spans="3:3">
      <c r="C781"/>
    </row>
    <row r="782" spans="3:3">
      <c r="C782"/>
    </row>
    <row r="783" spans="3:3">
      <c r="C783"/>
    </row>
    <row r="784" spans="3:3">
      <c r="C784"/>
    </row>
    <row r="785" spans="3:3">
      <c r="C785"/>
    </row>
    <row r="786" spans="3:3">
      <c r="C786"/>
    </row>
    <row r="787" spans="3:3">
      <c r="C787"/>
    </row>
    <row r="788" spans="3:3">
      <c r="C788"/>
    </row>
    <row r="789" spans="3:3">
      <c r="C789"/>
    </row>
    <row r="790" spans="3:3">
      <c r="C790"/>
    </row>
    <row r="791" spans="3:3">
      <c r="C791"/>
    </row>
    <row r="792" spans="3:3">
      <c r="C792"/>
    </row>
    <row r="793" spans="3:3">
      <c r="C793"/>
    </row>
    <row r="794" spans="3:3">
      <c r="C794"/>
    </row>
    <row r="795" spans="3:3">
      <c r="C795"/>
    </row>
    <row r="796" spans="3:3">
      <c r="C796"/>
    </row>
    <row r="797" spans="3:3">
      <c r="C797"/>
    </row>
    <row r="798" spans="3:3">
      <c r="C798"/>
    </row>
    <row r="799" spans="3:3">
      <c r="C799"/>
    </row>
    <row r="800" spans="3:3">
      <c r="C800"/>
    </row>
    <row r="801" spans="3:3">
      <c r="C801"/>
    </row>
    <row r="802" spans="3:3">
      <c r="C802"/>
    </row>
    <row r="803" spans="3:3">
      <c r="C803"/>
    </row>
    <row r="804" spans="3:3">
      <c r="C804"/>
    </row>
    <row r="805" spans="3:3">
      <c r="C805"/>
    </row>
    <row r="806" spans="3:3">
      <c r="C806"/>
    </row>
    <row r="807" spans="3:3">
      <c r="C807"/>
    </row>
    <row r="808" spans="3:3">
      <c r="C808"/>
    </row>
    <row r="809" spans="3:3">
      <c r="C809"/>
    </row>
    <row r="810" spans="3:3">
      <c r="C810"/>
    </row>
    <row r="811" spans="3:3">
      <c r="C811"/>
    </row>
    <row r="812" spans="3:3">
      <c r="C812"/>
    </row>
    <row r="813" spans="3:3">
      <c r="C813"/>
    </row>
    <row r="814" spans="3:3">
      <c r="C814"/>
    </row>
    <row r="815" spans="3:3">
      <c r="C815"/>
    </row>
    <row r="816" spans="3:3">
      <c r="C816"/>
    </row>
    <row r="817" spans="3:3">
      <c r="C817"/>
    </row>
    <row r="818" spans="3:3">
      <c r="C818"/>
    </row>
    <row r="819" spans="3:3">
      <c r="C819"/>
    </row>
    <row r="820" spans="3:3">
      <c r="C820"/>
    </row>
    <row r="821" spans="3:3">
      <c r="C821"/>
    </row>
    <row r="822" spans="3:3">
      <c r="C822"/>
    </row>
    <row r="823" spans="3:3">
      <c r="C823"/>
    </row>
    <row r="824" spans="3:3">
      <c r="C824"/>
    </row>
    <row r="825" spans="3:3">
      <c r="C825"/>
    </row>
    <row r="826" spans="3:3">
      <c r="C826"/>
    </row>
    <row r="827" spans="3:3">
      <c r="C827"/>
    </row>
    <row r="828" spans="3:3">
      <c r="C828"/>
    </row>
    <row r="829" spans="3:3">
      <c r="C829"/>
    </row>
    <row r="830" spans="3:3">
      <c r="C830"/>
    </row>
    <row r="831" spans="3:3">
      <c r="C831"/>
    </row>
    <row r="832" spans="3:3">
      <c r="C832"/>
    </row>
    <row r="833" spans="3:3">
      <c r="C833"/>
    </row>
    <row r="834" spans="3:3">
      <c r="C834"/>
    </row>
    <row r="835" spans="3:3">
      <c r="C835"/>
    </row>
    <row r="836" spans="3:3">
      <c r="C836"/>
    </row>
    <row r="837" spans="3:3">
      <c r="C837"/>
    </row>
    <row r="838" spans="3:3">
      <c r="C838"/>
    </row>
    <row r="839" spans="3:3">
      <c r="C839"/>
    </row>
    <row r="840" spans="3:3">
      <c r="C840"/>
    </row>
    <row r="841" spans="3:3">
      <c r="C841"/>
    </row>
    <row r="842" spans="3:3">
      <c r="C842"/>
    </row>
    <row r="843" spans="3:3">
      <c r="C843"/>
    </row>
    <row r="844" spans="3:3">
      <c r="C844"/>
    </row>
    <row r="845" spans="3:3">
      <c r="C845"/>
    </row>
    <row r="846" spans="3:3">
      <c r="C846"/>
    </row>
    <row r="847" spans="3:3">
      <c r="C847"/>
    </row>
    <row r="848" spans="3:3">
      <c r="C848"/>
    </row>
    <row r="849" spans="3:3">
      <c r="C849"/>
    </row>
    <row r="850" spans="3:3">
      <c r="C850"/>
    </row>
    <row r="851" spans="3:3">
      <c r="C851"/>
    </row>
    <row r="852" spans="3:3">
      <c r="C852"/>
    </row>
    <row r="853" spans="3:3">
      <c r="C853"/>
    </row>
    <row r="854" spans="3:3">
      <c r="C854"/>
    </row>
    <row r="855" spans="3:3">
      <c r="C855"/>
    </row>
    <row r="856" spans="3:3">
      <c r="C856"/>
    </row>
    <row r="857" spans="3:3">
      <c r="C857"/>
    </row>
    <row r="858" spans="3:3">
      <c r="C858"/>
    </row>
    <row r="859" spans="3:3">
      <c r="C859"/>
    </row>
    <row r="860" spans="3:3">
      <c r="C860"/>
    </row>
    <row r="861" spans="3:3">
      <c r="C861"/>
    </row>
    <row r="862" spans="3:3">
      <c r="C862"/>
    </row>
    <row r="863" spans="3:3">
      <c r="C863"/>
    </row>
    <row r="864" spans="3:3">
      <c r="C864"/>
    </row>
    <row r="865" spans="3:3">
      <c r="C865"/>
    </row>
    <row r="866" spans="3:3">
      <c r="C866"/>
    </row>
    <row r="867" spans="3:3">
      <c r="C867"/>
    </row>
    <row r="868" spans="3:3">
      <c r="C868"/>
    </row>
    <row r="869" spans="3:3">
      <c r="C869"/>
    </row>
    <row r="870" spans="3:3">
      <c r="C870"/>
    </row>
    <row r="871" spans="3:3">
      <c r="C871"/>
    </row>
    <row r="872" spans="3:3">
      <c r="C872"/>
    </row>
    <row r="873" spans="3:3">
      <c r="C873"/>
    </row>
    <row r="874" spans="3:3">
      <c r="C874"/>
    </row>
    <row r="875" spans="3:3">
      <c r="C875"/>
    </row>
    <row r="876" spans="3:3">
      <c r="C876"/>
    </row>
    <row r="877" spans="3:3">
      <c r="C877"/>
    </row>
    <row r="878" spans="3:3">
      <c r="C878"/>
    </row>
    <row r="879" spans="3:3">
      <c r="C879"/>
    </row>
    <row r="880" spans="3:3">
      <c r="C880"/>
    </row>
    <row r="881" spans="3:3">
      <c r="C881"/>
    </row>
    <row r="882" spans="3:3">
      <c r="C882"/>
    </row>
    <row r="883" spans="3:3">
      <c r="C883"/>
    </row>
    <row r="884" spans="3:3">
      <c r="C884"/>
    </row>
    <row r="885" spans="3:3">
      <c r="C885"/>
    </row>
    <row r="886" spans="3:3">
      <c r="C886"/>
    </row>
    <row r="887" spans="3:3">
      <c r="C887"/>
    </row>
    <row r="888" spans="3:3">
      <c r="C888"/>
    </row>
    <row r="889" spans="3:3">
      <c r="C889"/>
    </row>
    <row r="890" spans="3:3">
      <c r="C890"/>
    </row>
    <row r="891" spans="3:3">
      <c r="C891"/>
    </row>
    <row r="892" spans="3:3">
      <c r="C892"/>
    </row>
    <row r="893" spans="3:3">
      <c r="C893"/>
    </row>
    <row r="894" spans="3:3">
      <c r="C894"/>
    </row>
    <row r="895" spans="3:3">
      <c r="C895"/>
    </row>
    <row r="896" spans="3:3">
      <c r="C896"/>
    </row>
    <row r="897" spans="3:3">
      <c r="C897"/>
    </row>
    <row r="898" spans="3:3">
      <c r="C898"/>
    </row>
    <row r="899" spans="3:3">
      <c r="C899"/>
    </row>
    <row r="900" spans="3:3">
      <c r="C900"/>
    </row>
    <row r="901" spans="3:3">
      <c r="C901"/>
    </row>
    <row r="902" spans="3:3">
      <c r="C902"/>
    </row>
    <row r="903" spans="3:3">
      <c r="C903"/>
    </row>
    <row r="904" spans="3:3">
      <c r="C904"/>
    </row>
    <row r="905" spans="3:3">
      <c r="C905"/>
    </row>
    <row r="906" spans="3:3">
      <c r="C906"/>
    </row>
    <row r="907" spans="3:3">
      <c r="C907"/>
    </row>
    <row r="908" spans="3:3">
      <c r="C908"/>
    </row>
    <row r="909" spans="3:3">
      <c r="C909"/>
    </row>
    <row r="910" spans="3:3">
      <c r="C910"/>
    </row>
    <row r="911" spans="3:3">
      <c r="C911"/>
    </row>
    <row r="912" spans="3:3">
      <c r="C912"/>
    </row>
    <row r="913" spans="3:3">
      <c r="C913"/>
    </row>
    <row r="914" spans="3:3">
      <c r="C914"/>
    </row>
    <row r="915" spans="3:3">
      <c r="C915"/>
    </row>
    <row r="916" spans="3:3">
      <c r="C916"/>
    </row>
    <row r="917" spans="3:3">
      <c r="C917"/>
    </row>
    <row r="918" spans="3:3">
      <c r="C918"/>
    </row>
    <row r="919" spans="3:3">
      <c r="C919"/>
    </row>
    <row r="920" spans="3:3">
      <c r="C920"/>
    </row>
    <row r="921" spans="3:3">
      <c r="C921"/>
    </row>
    <row r="922" spans="3:3">
      <c r="C922"/>
    </row>
    <row r="923" spans="3:3">
      <c r="C923"/>
    </row>
    <row r="924" spans="3:3">
      <c r="C924"/>
    </row>
    <row r="925" spans="3:3">
      <c r="C925"/>
    </row>
    <row r="926" spans="3:3">
      <c r="C926"/>
    </row>
    <row r="927" spans="3:3">
      <c r="C927"/>
    </row>
    <row r="928" spans="3:3">
      <c r="C928"/>
    </row>
    <row r="929" spans="3:3">
      <c r="C929"/>
    </row>
    <row r="930" spans="3:3">
      <c r="C930"/>
    </row>
    <row r="931" spans="3:3">
      <c r="C931"/>
    </row>
    <row r="932" spans="3:3">
      <c r="C932"/>
    </row>
    <row r="933" spans="3:3">
      <c r="C933"/>
    </row>
    <row r="934" spans="3:3">
      <c r="C934"/>
    </row>
    <row r="935" spans="3:3">
      <c r="C935"/>
    </row>
    <row r="936" spans="3:3">
      <c r="C936"/>
    </row>
    <row r="937" spans="3:3">
      <c r="C937"/>
    </row>
    <row r="938" spans="3:3">
      <c r="C938"/>
    </row>
    <row r="939" spans="3:3">
      <c r="C939"/>
    </row>
    <row r="940" spans="3:3">
      <c r="C940"/>
    </row>
    <row r="941" spans="3:3">
      <c r="C941"/>
    </row>
    <row r="942" spans="3:3">
      <c r="C942"/>
    </row>
    <row r="943" spans="3:3">
      <c r="C943"/>
    </row>
    <row r="944" spans="3:3">
      <c r="C944"/>
    </row>
    <row r="945" spans="3:3">
      <c r="C945"/>
    </row>
    <row r="946" spans="3:3">
      <c r="C946"/>
    </row>
    <row r="947" spans="3:3">
      <c r="C947"/>
    </row>
    <row r="948" spans="3:3">
      <c r="C948"/>
    </row>
    <row r="949" spans="3:3">
      <c r="C949"/>
    </row>
    <row r="950" spans="3:3">
      <c r="C950"/>
    </row>
    <row r="951" spans="3:3">
      <c r="C951"/>
    </row>
    <row r="952" spans="3:3">
      <c r="C952"/>
    </row>
    <row r="953" spans="3:3">
      <c r="C953"/>
    </row>
    <row r="954" spans="3:3">
      <c r="C954"/>
    </row>
    <row r="955" spans="3:3">
      <c r="C955"/>
    </row>
    <row r="956" spans="3:3">
      <c r="C956"/>
    </row>
    <row r="957" spans="3:3">
      <c r="C957"/>
    </row>
    <row r="958" spans="3:3">
      <c r="C958"/>
    </row>
    <row r="959" spans="3:3">
      <c r="C959"/>
    </row>
    <row r="960" spans="3:3">
      <c r="C960"/>
    </row>
    <row r="961" spans="3:3">
      <c r="C961"/>
    </row>
    <row r="962" spans="3:3">
      <c r="C962"/>
    </row>
    <row r="963" spans="3:3">
      <c r="C963"/>
    </row>
    <row r="964" spans="3:3">
      <c r="C964"/>
    </row>
    <row r="965" spans="3:3">
      <c r="C965"/>
    </row>
    <row r="966" spans="3:3">
      <c r="C966"/>
    </row>
    <row r="967" spans="3:3">
      <c r="C967"/>
    </row>
    <row r="968" spans="3:3">
      <c r="C968"/>
    </row>
    <row r="969" spans="3:3">
      <c r="C969"/>
    </row>
    <row r="970" spans="3:3">
      <c r="C970"/>
    </row>
    <row r="971" spans="3:3">
      <c r="C971"/>
    </row>
    <row r="972" spans="3:3">
      <c r="C972"/>
    </row>
    <row r="973" spans="3:3">
      <c r="C973"/>
    </row>
    <row r="974" spans="3:3">
      <c r="C974"/>
    </row>
    <row r="975" spans="3:3">
      <c r="C975"/>
    </row>
    <row r="976" spans="3:3">
      <c r="C976"/>
    </row>
    <row r="977" spans="3:3">
      <c r="C977"/>
    </row>
    <row r="978" spans="3:3">
      <c r="C978"/>
    </row>
    <row r="979" spans="3:3">
      <c r="C979"/>
    </row>
    <row r="980" spans="3:3">
      <c r="C980"/>
    </row>
    <row r="981" spans="3:3">
      <c r="C981"/>
    </row>
    <row r="982" spans="3:3">
      <c r="C982"/>
    </row>
    <row r="983" spans="3:3">
      <c r="C983"/>
    </row>
    <row r="984" spans="3:3">
      <c r="C984"/>
    </row>
    <row r="985" spans="3:3">
      <c r="C985"/>
    </row>
    <row r="986" spans="3:3">
      <c r="C986"/>
    </row>
    <row r="987" spans="3:3">
      <c r="C987"/>
    </row>
    <row r="988" spans="3:3">
      <c r="C988"/>
    </row>
    <row r="989" spans="3:3">
      <c r="C989"/>
    </row>
    <row r="990" spans="3:3">
      <c r="C990"/>
    </row>
    <row r="991" spans="3:3">
      <c r="C991"/>
    </row>
    <row r="992" spans="3:3">
      <c r="C992"/>
    </row>
    <row r="993" spans="3:3">
      <c r="C993"/>
    </row>
    <row r="994" spans="3:3">
      <c r="C994"/>
    </row>
    <row r="995" spans="3:3">
      <c r="C995"/>
    </row>
    <row r="996" spans="3:3">
      <c r="C996"/>
    </row>
    <row r="997" spans="3:3">
      <c r="C997"/>
    </row>
    <row r="998" spans="3:3">
      <c r="C998"/>
    </row>
    <row r="999" spans="3:3">
      <c r="C999"/>
    </row>
    <row r="1000" spans="3:3">
      <c r="C1000"/>
    </row>
    <row r="1001" spans="3:3">
      <c r="C1001"/>
    </row>
    <row r="1002" spans="3:3">
      <c r="C1002"/>
    </row>
    <row r="1003" spans="3:3">
      <c r="C1003"/>
    </row>
    <row r="1004" spans="3:3">
      <c r="C1004"/>
    </row>
    <row r="1005" spans="3:3">
      <c r="C1005"/>
    </row>
    <row r="1006" spans="3:3">
      <c r="C1006"/>
    </row>
    <row r="1007" spans="3:3">
      <c r="C1007"/>
    </row>
    <row r="1008" spans="3:3">
      <c r="C1008"/>
    </row>
    <row r="1009" spans="3:3">
      <c r="C1009"/>
    </row>
    <row r="1010" spans="3:3">
      <c r="C1010"/>
    </row>
    <row r="1011" spans="3:3">
      <c r="C1011"/>
    </row>
    <row r="1012" spans="3:3">
      <c r="C1012"/>
    </row>
    <row r="1013" spans="3:3">
      <c r="C1013"/>
    </row>
    <row r="1014" spans="3:3">
      <c r="C1014"/>
    </row>
    <row r="1015" spans="3:3">
      <c r="C1015"/>
    </row>
    <row r="1016" spans="3:3">
      <c r="C1016"/>
    </row>
    <row r="1017" spans="3:3">
      <c r="C1017"/>
    </row>
    <row r="1018" spans="3:3">
      <c r="C1018"/>
    </row>
    <row r="1019" spans="3:3">
      <c r="C1019"/>
    </row>
    <row r="1020" spans="3:3">
      <c r="C1020"/>
    </row>
    <row r="1021" spans="3:3">
      <c r="C1021"/>
    </row>
    <row r="1022" spans="3:3">
      <c r="C1022"/>
    </row>
    <row r="1023" spans="3:3">
      <c r="C1023"/>
    </row>
    <row r="1024" spans="3:3">
      <c r="C1024"/>
    </row>
    <row r="1025" spans="3:3">
      <c r="C1025"/>
    </row>
    <row r="1026" spans="3:3">
      <c r="C1026"/>
    </row>
    <row r="1027" spans="3:3">
      <c r="C1027"/>
    </row>
    <row r="1028" spans="3:3">
      <c r="C1028"/>
    </row>
    <row r="1029" spans="3:3">
      <c r="C1029"/>
    </row>
    <row r="1030" spans="3:3">
      <c r="C1030"/>
    </row>
    <row r="1031" spans="3:3">
      <c r="C1031"/>
    </row>
    <row r="1032" spans="3:3">
      <c r="C1032"/>
    </row>
    <row r="1033" spans="3:3">
      <c r="C1033"/>
    </row>
    <row r="1034" spans="3:3">
      <c r="C1034"/>
    </row>
    <row r="1035" spans="3:3">
      <c r="C1035"/>
    </row>
    <row r="1036" spans="3:3">
      <c r="C1036"/>
    </row>
    <row r="1037" spans="3:3">
      <c r="C1037"/>
    </row>
    <row r="1038" spans="3:3">
      <c r="C1038"/>
    </row>
    <row r="1039" spans="3:3">
      <c r="C1039"/>
    </row>
    <row r="1040" spans="3:3">
      <c r="C1040"/>
    </row>
    <row r="1041" spans="3:3">
      <c r="C1041"/>
    </row>
    <row r="1042" spans="3:3">
      <c r="C1042"/>
    </row>
    <row r="1043" spans="3:3">
      <c r="C1043"/>
    </row>
    <row r="1044" spans="3:3">
      <c r="C1044"/>
    </row>
    <row r="1045" spans="3:3">
      <c r="C1045"/>
    </row>
    <row r="1046" spans="3:3">
      <c r="C1046"/>
    </row>
    <row r="1047" spans="3:3">
      <c r="C1047"/>
    </row>
    <row r="1048" spans="3:3">
      <c r="C1048"/>
    </row>
    <row r="1049" spans="3:3">
      <c r="C1049"/>
    </row>
    <row r="1050" spans="3:3">
      <c r="C1050"/>
    </row>
    <row r="1051" spans="3:3">
      <c r="C1051"/>
    </row>
    <row r="1052" spans="3:3">
      <c r="C1052"/>
    </row>
    <row r="1053" spans="3:3">
      <c r="C1053"/>
    </row>
    <row r="1054" spans="3:3">
      <c r="C1054"/>
    </row>
    <row r="1055" spans="3:3">
      <c r="C1055"/>
    </row>
    <row r="1056" spans="3:3">
      <c r="C1056"/>
    </row>
    <row r="1057" spans="3:3">
      <c r="C1057"/>
    </row>
    <row r="1058" spans="3:3">
      <c r="C1058"/>
    </row>
    <row r="1059" spans="3:3">
      <c r="C1059"/>
    </row>
    <row r="1060" spans="3:3">
      <c r="C1060"/>
    </row>
    <row r="1061" spans="3:3">
      <c r="C1061"/>
    </row>
    <row r="1062" spans="3:3">
      <c r="C1062"/>
    </row>
    <row r="1063" spans="3:3">
      <c r="C1063"/>
    </row>
    <row r="1064" spans="3:3">
      <c r="C1064"/>
    </row>
    <row r="1065" spans="3:3">
      <c r="C1065"/>
    </row>
    <row r="1066" spans="3:3">
      <c r="C1066"/>
    </row>
    <row r="1067" spans="3:3">
      <c r="C1067"/>
    </row>
    <row r="1068" spans="3:3">
      <c r="C1068"/>
    </row>
    <row r="1069" spans="3:3">
      <c r="C1069"/>
    </row>
    <row r="1070" spans="3:3">
      <c r="C1070"/>
    </row>
    <row r="1071" spans="3:3">
      <c r="C1071"/>
    </row>
    <row r="1072" spans="3:3">
      <c r="C1072"/>
    </row>
    <row r="1073" spans="3:3">
      <c r="C1073"/>
    </row>
    <row r="1074" spans="3:3">
      <c r="C1074"/>
    </row>
    <row r="1075" spans="3:3">
      <c r="C1075"/>
    </row>
    <row r="1076" spans="3:3">
      <c r="C1076"/>
    </row>
    <row r="1077" spans="3:3">
      <c r="C1077"/>
    </row>
    <row r="1078" spans="3:3">
      <c r="C1078"/>
    </row>
    <row r="1079" spans="3:3">
      <c r="C1079"/>
    </row>
    <row r="1080" spans="3:3">
      <c r="C1080"/>
    </row>
    <row r="1081" spans="3:3">
      <c r="C1081"/>
    </row>
    <row r="1082" spans="3:3">
      <c r="C1082"/>
    </row>
    <row r="1083" spans="3:3">
      <c r="C1083"/>
    </row>
    <row r="1084" spans="3:3">
      <c r="C1084"/>
    </row>
    <row r="1085" spans="3:3">
      <c r="C1085"/>
    </row>
    <row r="1086" spans="3:3">
      <c r="C1086"/>
    </row>
    <row r="1087" spans="3:3">
      <c r="C1087"/>
    </row>
    <row r="1088" spans="3:3">
      <c r="C1088"/>
    </row>
    <row r="1089" spans="3:3">
      <c r="C1089"/>
    </row>
    <row r="1090" spans="3:3">
      <c r="C1090"/>
    </row>
    <row r="1091" spans="3:3">
      <c r="C1091"/>
    </row>
    <row r="1092" spans="3:3">
      <c r="C1092"/>
    </row>
    <row r="1093" spans="3:3">
      <c r="C1093"/>
    </row>
    <row r="1094" spans="3:3">
      <c r="C1094"/>
    </row>
    <row r="1095" spans="3:3">
      <c r="C1095"/>
    </row>
    <row r="1096" spans="3:3">
      <c r="C1096"/>
    </row>
    <row r="1097" spans="3:3">
      <c r="C1097"/>
    </row>
    <row r="1098" spans="3:3">
      <c r="C1098"/>
    </row>
    <row r="1099" spans="3:3">
      <c r="C1099"/>
    </row>
    <row r="1100" spans="3:3">
      <c r="C1100"/>
    </row>
    <row r="1101" spans="3:3">
      <c r="C1101"/>
    </row>
    <row r="1102" spans="3:3">
      <c r="C1102"/>
    </row>
    <row r="1103" spans="3:3">
      <c r="C1103"/>
    </row>
    <row r="1104" spans="3:3">
      <c r="C1104"/>
    </row>
    <row r="1105" spans="3:3">
      <c r="C1105"/>
    </row>
    <row r="1106" spans="3:3">
      <c r="C1106"/>
    </row>
    <row r="1107" spans="3:3">
      <c r="C1107"/>
    </row>
    <row r="1108" spans="3:3">
      <c r="C1108"/>
    </row>
    <row r="1109" spans="3:3">
      <c r="C1109"/>
    </row>
    <row r="1110" spans="3:3">
      <c r="C1110"/>
    </row>
    <row r="1111" spans="3:3">
      <c r="C1111"/>
    </row>
    <row r="1112" spans="3:3">
      <c r="C1112"/>
    </row>
    <row r="1113" spans="3:3">
      <c r="C1113"/>
    </row>
    <row r="1114" spans="3:3">
      <c r="C1114"/>
    </row>
    <row r="1115" spans="3:3">
      <c r="C1115"/>
    </row>
    <row r="1116" spans="3:3">
      <c r="C1116"/>
    </row>
    <row r="1117" spans="3:3">
      <c r="C1117"/>
    </row>
    <row r="1118" spans="3:3">
      <c r="C1118"/>
    </row>
    <row r="1119" spans="3:3">
      <c r="C1119"/>
    </row>
    <row r="1120" spans="3:3">
      <c r="C1120"/>
    </row>
    <row r="1121" spans="3:3">
      <c r="C1121"/>
    </row>
    <row r="1122" spans="3:3">
      <c r="C1122"/>
    </row>
    <row r="1123" spans="3:3">
      <c r="C1123"/>
    </row>
    <row r="1124" spans="3:3">
      <c r="C1124"/>
    </row>
    <row r="1125" spans="3:3">
      <c r="C1125"/>
    </row>
    <row r="1126" spans="3:3">
      <c r="C1126"/>
    </row>
    <row r="1127" spans="3:3">
      <c r="C1127"/>
    </row>
    <row r="1128" spans="3:3">
      <c r="C1128"/>
    </row>
    <row r="1129" spans="3:3">
      <c r="C1129"/>
    </row>
    <row r="1130" spans="3:3">
      <c r="C1130"/>
    </row>
    <row r="1131" spans="3:3">
      <c r="C1131"/>
    </row>
    <row r="1132" spans="3:3">
      <c r="C1132"/>
    </row>
    <row r="1133" spans="3:3">
      <c r="C1133"/>
    </row>
    <row r="1134" spans="3:3">
      <c r="C1134"/>
    </row>
    <row r="1135" spans="3:3">
      <c r="C1135"/>
    </row>
    <row r="1136" spans="3:3">
      <c r="C1136"/>
    </row>
    <row r="1137" spans="3:3">
      <c r="C1137"/>
    </row>
    <row r="1138" spans="3:3">
      <c r="C1138"/>
    </row>
    <row r="1139" spans="3:3">
      <c r="C1139"/>
    </row>
    <row r="1140" spans="3:3">
      <c r="C1140"/>
    </row>
    <row r="1141" spans="3:3">
      <c r="C1141"/>
    </row>
    <row r="1142" spans="3:3">
      <c r="C1142"/>
    </row>
    <row r="1143" spans="3:3">
      <c r="C1143"/>
    </row>
    <row r="1144" spans="3:3">
      <c r="C1144"/>
    </row>
    <row r="1145" spans="3:3">
      <c r="C1145"/>
    </row>
    <row r="1146" spans="3:3">
      <c r="C1146"/>
    </row>
    <row r="1147" spans="3:3">
      <c r="C1147"/>
    </row>
    <row r="1148" spans="3:3">
      <c r="C1148"/>
    </row>
    <row r="1149" spans="3:3">
      <c r="C1149"/>
    </row>
    <row r="1150" spans="3:3">
      <c r="C1150"/>
    </row>
    <row r="1151" spans="3:3">
      <c r="C1151"/>
    </row>
    <row r="1152" spans="3:3">
      <c r="C1152"/>
    </row>
    <row r="1153" spans="3:3">
      <c r="C1153"/>
    </row>
    <row r="1154" spans="3:3">
      <c r="C1154"/>
    </row>
    <row r="1155" spans="3:3">
      <c r="C1155"/>
    </row>
    <row r="1156" spans="3:3">
      <c r="C1156"/>
    </row>
    <row r="1157" spans="3:3">
      <c r="C1157"/>
    </row>
    <row r="1158" spans="3:3">
      <c r="C1158"/>
    </row>
    <row r="1159" spans="3:3">
      <c r="C1159"/>
    </row>
    <row r="1160" spans="3:3">
      <c r="C1160"/>
    </row>
    <row r="1161" spans="3:3">
      <c r="C1161"/>
    </row>
    <row r="1162" spans="3:3">
      <c r="C1162"/>
    </row>
    <row r="1163" spans="3:3">
      <c r="C1163"/>
    </row>
    <row r="1164" spans="3:3">
      <c r="C1164"/>
    </row>
    <row r="1165" spans="3:3">
      <c r="C1165"/>
    </row>
    <row r="1166" spans="3:3">
      <c r="C1166"/>
    </row>
    <row r="1167" spans="3:3">
      <c r="C1167"/>
    </row>
    <row r="1168" spans="3:3">
      <c r="C1168"/>
    </row>
    <row r="1169" spans="3:3">
      <c r="C1169"/>
    </row>
    <row r="1170" spans="3:3">
      <c r="C1170"/>
    </row>
    <row r="1171" spans="3:3">
      <c r="C1171"/>
    </row>
    <row r="1172" spans="3:3">
      <c r="C1172"/>
    </row>
    <row r="1173" spans="3:3">
      <c r="C1173"/>
    </row>
    <row r="1174" spans="3:3">
      <c r="C1174"/>
    </row>
    <row r="1175" spans="3:3">
      <c r="C1175"/>
    </row>
    <row r="1176" spans="3:3">
      <c r="C1176"/>
    </row>
    <row r="1177" spans="3:3">
      <c r="C1177"/>
    </row>
    <row r="1178" spans="3:3">
      <c r="C1178"/>
    </row>
    <row r="1179" spans="3:3">
      <c r="C1179"/>
    </row>
    <row r="1180" spans="3:3">
      <c r="C1180"/>
    </row>
    <row r="1181" spans="3:3">
      <c r="C1181"/>
    </row>
    <row r="1182" spans="3:3">
      <c r="C1182"/>
    </row>
    <row r="1183" spans="3:3">
      <c r="C1183"/>
    </row>
    <row r="1184" spans="3:3">
      <c r="C1184"/>
    </row>
    <row r="1185" spans="3:3">
      <c r="C1185"/>
    </row>
    <row r="1186" spans="3:3">
      <c r="C1186"/>
    </row>
    <row r="1187" spans="3:3">
      <c r="C1187"/>
    </row>
    <row r="1188" spans="3:3">
      <c r="C1188"/>
    </row>
    <row r="1189" spans="3:3">
      <c r="C1189"/>
    </row>
    <row r="1190" spans="3:3">
      <c r="C1190"/>
    </row>
    <row r="1191" spans="3:3">
      <c r="C1191"/>
    </row>
    <row r="1192" spans="3:3">
      <c r="C1192"/>
    </row>
    <row r="1193" spans="3:3">
      <c r="C1193"/>
    </row>
    <row r="1194" spans="3:3">
      <c r="C1194"/>
    </row>
    <row r="1195" spans="3:3">
      <c r="C1195"/>
    </row>
    <row r="1196" spans="3:3">
      <c r="C1196"/>
    </row>
    <row r="1197" spans="3:3">
      <c r="C1197"/>
    </row>
    <row r="1198" spans="3:3">
      <c r="C1198"/>
    </row>
    <row r="1199" spans="3:3">
      <c r="C1199"/>
    </row>
    <row r="1200" spans="3:3">
      <c r="C1200"/>
    </row>
    <row r="1201" spans="3:3">
      <c r="C1201"/>
    </row>
    <row r="1202" spans="3:3">
      <c r="C1202"/>
    </row>
    <row r="1203" spans="3:3">
      <c r="C1203"/>
    </row>
    <row r="1204" spans="3:3">
      <c r="C1204"/>
    </row>
    <row r="1205" spans="3:3">
      <c r="C1205"/>
    </row>
    <row r="1206" spans="3:3">
      <c r="C1206"/>
    </row>
    <row r="1207" spans="3:3">
      <c r="C1207"/>
    </row>
    <row r="1208" spans="3:3">
      <c r="C1208"/>
    </row>
    <row r="1209" spans="3:3">
      <c r="C1209"/>
    </row>
    <row r="1210" spans="3:3">
      <c r="C1210"/>
    </row>
    <row r="1211" spans="3:3">
      <c r="C1211"/>
    </row>
    <row r="1212" spans="3:3">
      <c r="C1212"/>
    </row>
    <row r="1213" spans="3:3">
      <c r="C1213"/>
    </row>
    <row r="1214" spans="3:3">
      <c r="C1214"/>
    </row>
    <row r="1215" spans="3:3">
      <c r="C1215"/>
    </row>
    <row r="1216" spans="3:3">
      <c r="C1216"/>
    </row>
    <row r="1217" spans="3:3">
      <c r="C1217"/>
    </row>
    <row r="1218" spans="3:3">
      <c r="C1218"/>
    </row>
    <row r="1219" spans="3:3">
      <c r="C1219"/>
    </row>
    <row r="1220" spans="3:3">
      <c r="C1220"/>
    </row>
    <row r="1221" spans="3:3">
      <c r="C1221"/>
    </row>
    <row r="1222" spans="3:3">
      <c r="C1222"/>
    </row>
    <row r="1223" spans="3:3">
      <c r="C1223"/>
    </row>
    <row r="1224" spans="3:3">
      <c r="C1224"/>
    </row>
    <row r="1225" spans="3:3">
      <c r="C1225"/>
    </row>
    <row r="1226" spans="3:3">
      <c r="C1226"/>
    </row>
    <row r="1227" spans="3:3">
      <c r="C1227"/>
    </row>
    <row r="1228" spans="3:3">
      <c r="C1228"/>
    </row>
    <row r="1229" spans="3:3">
      <c r="C1229"/>
    </row>
    <row r="1230" spans="3:3">
      <c r="C1230"/>
    </row>
    <row r="1231" spans="3:3">
      <c r="C1231"/>
    </row>
    <row r="1232" spans="3:3">
      <c r="C1232"/>
    </row>
    <row r="1233" spans="3:3">
      <c r="C1233"/>
    </row>
    <row r="1234" spans="3:3">
      <c r="C1234"/>
    </row>
    <row r="1235" spans="3:3">
      <c r="C1235"/>
    </row>
    <row r="1236" spans="3:3">
      <c r="C1236"/>
    </row>
    <row r="1237" spans="3:3">
      <c r="C1237"/>
    </row>
    <row r="1238" spans="3:3">
      <c r="C1238"/>
    </row>
    <row r="1239" spans="3:3">
      <c r="C1239"/>
    </row>
    <row r="1240" spans="3:3">
      <c r="C1240"/>
    </row>
    <row r="1241" spans="3:3">
      <c r="C1241"/>
    </row>
    <row r="1242" spans="3:3">
      <c r="C1242"/>
    </row>
    <row r="1243" spans="3:3">
      <c r="C1243"/>
    </row>
    <row r="1244" spans="3:3">
      <c r="C1244"/>
    </row>
    <row r="1245" spans="3:3">
      <c r="C1245"/>
    </row>
    <row r="1246" spans="3:3">
      <c r="C1246"/>
    </row>
    <row r="1247" spans="3:3">
      <c r="C1247"/>
    </row>
    <row r="1248" spans="3:3">
      <c r="C1248"/>
    </row>
    <row r="1249" spans="3:3">
      <c r="C1249"/>
    </row>
    <row r="1250" spans="3:3">
      <c r="C1250"/>
    </row>
    <row r="1251" spans="3:3">
      <c r="C1251"/>
    </row>
    <row r="1252" spans="3:3">
      <c r="C1252"/>
    </row>
    <row r="1253" spans="3:3">
      <c r="C1253"/>
    </row>
    <row r="1254" spans="3:3">
      <c r="C1254"/>
    </row>
    <row r="1255" spans="3:3">
      <c r="C1255"/>
    </row>
    <row r="1256" spans="3:3">
      <c r="C1256"/>
    </row>
    <row r="1257" spans="3:3">
      <c r="C1257"/>
    </row>
    <row r="1258" spans="3:3">
      <c r="C1258"/>
    </row>
    <row r="1259" spans="3:3">
      <c r="C1259"/>
    </row>
    <row r="1260" spans="3:3">
      <c r="C1260"/>
    </row>
    <row r="1261" spans="3:3">
      <c r="C1261"/>
    </row>
    <row r="1262" spans="3:3">
      <c r="C1262"/>
    </row>
    <row r="1263" spans="3:3">
      <c r="C1263"/>
    </row>
    <row r="1264" spans="3:3">
      <c r="C1264"/>
    </row>
    <row r="1265" spans="3:3">
      <c r="C1265"/>
    </row>
    <row r="1266" spans="3:3">
      <c r="C1266"/>
    </row>
    <row r="1267" spans="3:3">
      <c r="C1267"/>
    </row>
    <row r="1268" spans="3:3">
      <c r="C1268"/>
    </row>
    <row r="1269" spans="3:3">
      <c r="C1269"/>
    </row>
    <row r="1270" spans="3:3">
      <c r="C1270"/>
    </row>
    <row r="1271" spans="3:3">
      <c r="C1271"/>
    </row>
    <row r="1272" spans="3:3">
      <c r="C1272"/>
    </row>
    <row r="1273" spans="3:3">
      <c r="C1273"/>
    </row>
    <row r="1274" spans="3:3">
      <c r="C1274"/>
    </row>
    <row r="1275" spans="3:3">
      <c r="C1275"/>
    </row>
    <row r="1276" spans="3:3">
      <c r="C1276"/>
    </row>
    <row r="1277" spans="3:3">
      <c r="C1277"/>
    </row>
    <row r="1278" spans="3:3">
      <c r="C1278"/>
    </row>
    <row r="1279" spans="3:3">
      <c r="C1279"/>
    </row>
    <row r="1280" spans="3:3">
      <c r="C1280"/>
    </row>
    <row r="1281" spans="3:3">
      <c r="C1281"/>
    </row>
    <row r="1282" spans="3:3">
      <c r="C1282"/>
    </row>
    <row r="1283" spans="3:3">
      <c r="C1283"/>
    </row>
    <row r="1284" spans="3:3">
      <c r="C1284"/>
    </row>
    <row r="1285" spans="3:3">
      <c r="C1285"/>
    </row>
    <row r="1286" spans="3:3">
      <c r="C1286"/>
    </row>
    <row r="1287" spans="3:3">
      <c r="C1287"/>
    </row>
    <row r="1288" spans="3:3">
      <c r="C1288"/>
    </row>
    <row r="1289" spans="3:3">
      <c r="C1289"/>
    </row>
    <row r="1290" spans="3:3">
      <c r="C1290"/>
    </row>
    <row r="1291" spans="3:3">
      <c r="C1291"/>
    </row>
    <row r="1292" spans="3:3">
      <c r="C1292"/>
    </row>
    <row r="1293" spans="3:3">
      <c r="C1293"/>
    </row>
    <row r="1294" spans="3:3">
      <c r="C1294"/>
    </row>
    <row r="1295" spans="3:3">
      <c r="C1295"/>
    </row>
    <row r="1296" spans="3:3">
      <c r="C1296"/>
    </row>
    <row r="1297" spans="3:3">
      <c r="C1297"/>
    </row>
    <row r="1298" spans="3:3">
      <c r="C1298"/>
    </row>
    <row r="1299" spans="3:3">
      <c r="C1299"/>
    </row>
    <row r="1300" spans="3:3">
      <c r="C1300"/>
    </row>
    <row r="1301" spans="3:3">
      <c r="C1301"/>
    </row>
    <row r="1302" spans="3:3">
      <c r="C1302"/>
    </row>
    <row r="1303" spans="3:3">
      <c r="C1303"/>
    </row>
    <row r="1304" spans="3:3">
      <c r="C1304"/>
    </row>
    <row r="1305" spans="3:3">
      <c r="C1305"/>
    </row>
    <row r="1306" spans="3:3">
      <c r="C1306"/>
    </row>
    <row r="1307" spans="3:3">
      <c r="C1307"/>
    </row>
    <row r="1308" spans="3:3">
      <c r="C1308"/>
    </row>
    <row r="1309" spans="3:3">
      <c r="C1309"/>
    </row>
    <row r="1310" spans="3:3">
      <c r="C1310"/>
    </row>
    <row r="1311" spans="3:3">
      <c r="C1311"/>
    </row>
    <row r="1312" spans="3:3">
      <c r="C1312"/>
    </row>
    <row r="1313" spans="3:3">
      <c r="C1313"/>
    </row>
    <row r="1314" spans="3:3">
      <c r="C1314"/>
    </row>
    <row r="1315" spans="3:3">
      <c r="C1315"/>
    </row>
    <row r="1316" spans="3:3">
      <c r="C1316"/>
    </row>
    <row r="1317" spans="3:3">
      <c r="C1317"/>
    </row>
    <row r="1318" spans="3:3">
      <c r="C1318"/>
    </row>
    <row r="1319" spans="3:3">
      <c r="C1319"/>
    </row>
    <row r="1320" spans="3:3">
      <c r="C1320"/>
    </row>
    <row r="1321" spans="3:3">
      <c r="C1321"/>
    </row>
    <row r="1322" spans="3:3">
      <c r="C1322"/>
    </row>
    <row r="1323" spans="3:3">
      <c r="C1323"/>
    </row>
    <row r="1324" spans="3:3">
      <c r="C1324"/>
    </row>
    <row r="1325" spans="3:3">
      <c r="C1325"/>
    </row>
    <row r="1326" spans="3:3">
      <c r="C1326"/>
    </row>
    <row r="1327" spans="3:3">
      <c r="C1327"/>
    </row>
    <row r="1328" spans="3:3">
      <c r="C1328"/>
    </row>
    <row r="1329" spans="3:3">
      <c r="C1329"/>
    </row>
    <row r="1330" spans="3:3">
      <c r="C1330"/>
    </row>
    <row r="1331" spans="3:3">
      <c r="C1331"/>
    </row>
    <row r="1332" spans="3:3">
      <c r="C1332"/>
    </row>
    <row r="1333" spans="3:3">
      <c r="C1333"/>
    </row>
    <row r="1334" spans="3:3">
      <c r="C1334"/>
    </row>
    <row r="1335" spans="3:3">
      <c r="C1335"/>
    </row>
    <row r="1336" spans="3:3">
      <c r="C1336"/>
    </row>
    <row r="1337" spans="3:3">
      <c r="C1337"/>
    </row>
    <row r="1338" spans="3:3">
      <c r="C1338"/>
    </row>
    <row r="1339" spans="3:3">
      <c r="C1339"/>
    </row>
    <row r="1340" spans="3:3">
      <c r="C1340"/>
    </row>
    <row r="1341" spans="3:3">
      <c r="C1341"/>
    </row>
    <row r="1342" spans="3:3">
      <c r="C1342"/>
    </row>
    <row r="1343" spans="3:3">
      <c r="C1343"/>
    </row>
    <row r="1344" spans="3:3">
      <c r="C1344"/>
    </row>
    <row r="1345" spans="3:3">
      <c r="C1345"/>
    </row>
    <row r="1346" spans="3:3">
      <c r="C1346"/>
    </row>
    <row r="1347" spans="3:3">
      <c r="C1347"/>
    </row>
    <row r="1348" spans="3:3">
      <c r="C1348"/>
    </row>
    <row r="1349" spans="3:3">
      <c r="C1349"/>
    </row>
    <row r="1350" spans="3:3">
      <c r="C1350"/>
    </row>
    <row r="1351" spans="3:3">
      <c r="C1351"/>
    </row>
    <row r="1352" spans="3:3">
      <c r="C1352"/>
    </row>
    <row r="1353" spans="3:3">
      <c r="C1353"/>
    </row>
    <row r="1354" spans="3:3">
      <c r="C1354"/>
    </row>
    <row r="1355" spans="3:3">
      <c r="C1355"/>
    </row>
    <row r="1356" spans="3:3">
      <c r="C1356"/>
    </row>
    <row r="1357" spans="3:3">
      <c r="C1357"/>
    </row>
    <row r="1358" spans="3:3">
      <c r="C1358"/>
    </row>
    <row r="1359" spans="3:3">
      <c r="C1359"/>
    </row>
    <row r="1360" spans="3:3">
      <c r="C1360"/>
    </row>
    <row r="1361" spans="3:3">
      <c r="C1361"/>
    </row>
    <row r="1362" spans="3:3">
      <c r="C1362"/>
    </row>
    <row r="1363" spans="3:3">
      <c r="C1363"/>
    </row>
    <row r="1364" spans="3:3">
      <c r="C1364"/>
    </row>
    <row r="1365" spans="3:3">
      <c r="C1365"/>
    </row>
    <row r="1366" spans="3:3">
      <c r="C1366"/>
    </row>
    <row r="1367" spans="3:3">
      <c r="C1367"/>
    </row>
    <row r="1368" spans="3:3">
      <c r="C1368"/>
    </row>
    <row r="1369" spans="3:3">
      <c r="C1369"/>
    </row>
    <row r="1370" spans="3:3">
      <c r="C1370"/>
    </row>
    <row r="1371" spans="3:3">
      <c r="C1371"/>
    </row>
    <row r="1372" spans="3:3">
      <c r="C1372"/>
    </row>
    <row r="1373" spans="3:3">
      <c r="C1373"/>
    </row>
    <row r="1374" spans="3:3">
      <c r="C1374"/>
    </row>
    <row r="1375" spans="3:3">
      <c r="C1375"/>
    </row>
    <row r="1376" spans="3:3">
      <c r="C1376"/>
    </row>
    <row r="1377" spans="3:3">
      <c r="C1377"/>
    </row>
    <row r="1378" spans="3:3">
      <c r="C1378"/>
    </row>
    <row r="1379" spans="3:3">
      <c r="C1379"/>
    </row>
    <row r="1380" spans="3:3">
      <c r="C1380"/>
    </row>
    <row r="1381" spans="3:3">
      <c r="C1381"/>
    </row>
    <row r="1382" spans="3:3">
      <c r="C1382"/>
    </row>
    <row r="1383" spans="3:3">
      <c r="C1383"/>
    </row>
    <row r="1384" spans="3:3">
      <c r="C1384"/>
    </row>
    <row r="1385" spans="3:3">
      <c r="C1385"/>
    </row>
    <row r="1386" spans="3:3">
      <c r="C1386"/>
    </row>
    <row r="1387" spans="3:3">
      <c r="C1387"/>
    </row>
    <row r="1388" spans="3:3">
      <c r="C1388"/>
    </row>
    <row r="1389" spans="3:3">
      <c r="C1389"/>
    </row>
    <row r="1390" spans="3:3">
      <c r="C1390"/>
    </row>
    <row r="1391" spans="3:3">
      <c r="C1391"/>
    </row>
    <row r="1392" spans="3:3">
      <c r="C1392"/>
    </row>
    <row r="1393" spans="3:3">
      <c r="C1393"/>
    </row>
    <row r="1394" spans="3:3">
      <c r="C1394"/>
    </row>
    <row r="1395" spans="3:3">
      <c r="C1395"/>
    </row>
    <row r="1396" spans="3:3">
      <c r="C1396"/>
    </row>
    <row r="1397" spans="3:3">
      <c r="C1397"/>
    </row>
    <row r="1398" spans="3:3">
      <c r="C1398"/>
    </row>
    <row r="1399" spans="3:3">
      <c r="C1399"/>
    </row>
    <row r="1400" spans="3:3">
      <c r="C1400"/>
    </row>
    <row r="1401" spans="3:3">
      <c r="C1401"/>
    </row>
    <row r="1402" spans="3:3">
      <c r="C1402"/>
    </row>
    <row r="1403" spans="3:3">
      <c r="C1403"/>
    </row>
    <row r="1404" spans="3:3">
      <c r="C1404"/>
    </row>
    <row r="1405" spans="3:3">
      <c r="C1405"/>
    </row>
    <row r="1406" spans="3:3">
      <c r="C1406"/>
    </row>
    <row r="1407" spans="3:3">
      <c r="C1407"/>
    </row>
    <row r="1408" spans="3:3">
      <c r="C1408"/>
    </row>
    <row r="1409" spans="3:3">
      <c r="C1409"/>
    </row>
    <row r="1410" spans="3:3">
      <c r="C1410"/>
    </row>
    <row r="1411" spans="3:3">
      <c r="C1411"/>
    </row>
    <row r="1412" spans="3:3">
      <c r="C1412"/>
    </row>
    <row r="1413" spans="3:3">
      <c r="C1413"/>
    </row>
    <row r="1414" spans="3:3">
      <c r="C1414"/>
    </row>
    <row r="1415" spans="3:3">
      <c r="C1415"/>
    </row>
    <row r="1416" spans="3:3">
      <c r="C1416"/>
    </row>
    <row r="1417" spans="3:3">
      <c r="C1417"/>
    </row>
    <row r="1418" spans="3:3">
      <c r="C1418"/>
    </row>
    <row r="1419" spans="3:3">
      <c r="C1419"/>
    </row>
    <row r="1420" spans="3:3">
      <c r="C1420"/>
    </row>
    <row r="1421" spans="3:3">
      <c r="C1421"/>
    </row>
    <row r="1422" spans="3:3">
      <c r="C1422"/>
    </row>
    <row r="1423" spans="3:3">
      <c r="C1423"/>
    </row>
    <row r="1424" spans="3:3">
      <c r="C1424"/>
    </row>
    <row r="1425" spans="3:3">
      <c r="C1425"/>
    </row>
    <row r="1426" spans="3:3">
      <c r="C1426"/>
    </row>
    <row r="1427" spans="3:3">
      <c r="C1427"/>
    </row>
    <row r="1428" spans="3:3">
      <c r="C1428"/>
    </row>
    <row r="1429" spans="3:3">
      <c r="C1429"/>
    </row>
    <row r="1430" spans="3:3">
      <c r="C1430"/>
    </row>
    <row r="1431" spans="3:3">
      <c r="C1431"/>
    </row>
    <row r="1432" spans="3:3">
      <c r="C1432"/>
    </row>
    <row r="1433" spans="3:3">
      <c r="C1433"/>
    </row>
    <row r="1434" spans="3:3">
      <c r="C1434"/>
    </row>
    <row r="1435" spans="3:3">
      <c r="C1435"/>
    </row>
    <row r="1436" spans="3:3">
      <c r="C1436"/>
    </row>
    <row r="1437" spans="3:3">
      <c r="C1437"/>
    </row>
    <row r="1438" spans="3:3">
      <c r="C1438"/>
    </row>
    <row r="1439" spans="3:3">
      <c r="C1439"/>
    </row>
    <row r="1440" spans="3:3">
      <c r="C1440"/>
    </row>
    <row r="1441" spans="3:3">
      <c r="C1441"/>
    </row>
    <row r="1442" spans="3:3">
      <c r="C1442"/>
    </row>
    <row r="1443" spans="3:3">
      <c r="C1443"/>
    </row>
    <row r="1444" spans="3:3">
      <c r="C1444"/>
    </row>
    <row r="1445" spans="3:3">
      <c r="C1445"/>
    </row>
    <row r="1446" spans="3:3">
      <c r="C1446"/>
    </row>
    <row r="1447" spans="3:3">
      <c r="C1447"/>
    </row>
    <row r="1448" spans="3:3">
      <c r="C1448"/>
    </row>
    <row r="1449" spans="3:3">
      <c r="C1449"/>
    </row>
    <row r="1450" spans="3:3">
      <c r="C1450"/>
    </row>
    <row r="1451" spans="3:3">
      <c r="C1451"/>
    </row>
    <row r="1452" spans="3:3">
      <c r="C1452"/>
    </row>
    <row r="1453" spans="3:3">
      <c r="C1453"/>
    </row>
    <row r="1454" spans="3:3">
      <c r="C1454"/>
    </row>
    <row r="1455" spans="3:3">
      <c r="C1455"/>
    </row>
    <row r="1456" spans="3:3">
      <c r="C1456"/>
    </row>
    <row r="1457" spans="3:3">
      <c r="C1457"/>
    </row>
    <row r="1458" spans="3:3">
      <c r="C1458"/>
    </row>
    <row r="1459" spans="3:3">
      <c r="C1459"/>
    </row>
    <row r="1460" spans="3:3">
      <c r="C1460"/>
    </row>
    <row r="1461" spans="3:3">
      <c r="C1461"/>
    </row>
    <row r="1462" spans="3:3">
      <c r="C1462"/>
    </row>
    <row r="1463" spans="3:3">
      <c r="C1463"/>
    </row>
    <row r="1464" spans="3:3">
      <c r="C1464"/>
    </row>
    <row r="1465" spans="3:3">
      <c r="C1465"/>
    </row>
    <row r="1466" spans="3:3">
      <c r="C1466"/>
    </row>
    <row r="1467" spans="3:3">
      <c r="C1467"/>
    </row>
    <row r="1468" spans="3:3">
      <c r="C1468"/>
    </row>
    <row r="1469" spans="3:3">
      <c r="C1469"/>
    </row>
    <row r="1470" spans="3:3">
      <c r="C1470"/>
    </row>
    <row r="1471" spans="3:3">
      <c r="C1471"/>
    </row>
    <row r="1472" spans="3:3">
      <c r="C1472"/>
    </row>
    <row r="1473" spans="3:3">
      <c r="C1473"/>
    </row>
    <row r="1474" spans="3:3">
      <c r="C1474"/>
    </row>
    <row r="1475" spans="3:3">
      <c r="C1475"/>
    </row>
    <row r="1476" spans="3:3">
      <c r="C1476"/>
    </row>
    <row r="1477" spans="3:3">
      <c r="C1477"/>
    </row>
    <row r="1478" spans="3:3">
      <c r="C1478"/>
    </row>
    <row r="1479" spans="3:3">
      <c r="C1479"/>
    </row>
    <row r="1480" spans="3:3">
      <c r="C1480"/>
    </row>
    <row r="1481" spans="3:3">
      <c r="C1481"/>
    </row>
    <row r="1482" spans="3:3">
      <c r="C1482"/>
    </row>
    <row r="1483" spans="3:3">
      <c r="C1483"/>
    </row>
    <row r="1484" spans="3:3">
      <c r="C1484"/>
    </row>
    <row r="1485" spans="3:3">
      <c r="C1485"/>
    </row>
    <row r="1486" spans="3:3">
      <c r="C1486"/>
    </row>
    <row r="1487" spans="3:3">
      <c r="C1487"/>
    </row>
    <row r="1488" spans="3:3">
      <c r="C1488"/>
    </row>
    <row r="1489" spans="3:3">
      <c r="C1489"/>
    </row>
    <row r="1490" spans="3:3">
      <c r="C1490"/>
    </row>
    <row r="1491" spans="3:3">
      <c r="C1491"/>
    </row>
    <row r="1492" spans="3:3">
      <c r="C1492"/>
    </row>
    <row r="1493" spans="3:3">
      <c r="C1493"/>
    </row>
    <row r="1494" spans="3:3">
      <c r="C1494"/>
    </row>
    <row r="1495" spans="3:3">
      <c r="C1495"/>
    </row>
    <row r="1496" spans="3:3">
      <c r="C1496"/>
    </row>
    <row r="1497" spans="3:3">
      <c r="C1497"/>
    </row>
    <row r="1498" spans="3:3">
      <c r="C1498"/>
    </row>
    <row r="1499" spans="3:3">
      <c r="C1499"/>
    </row>
    <row r="1500" spans="3:3">
      <c r="C1500"/>
    </row>
    <row r="1501" spans="3:3">
      <c r="C1501"/>
    </row>
    <row r="1502" spans="3:3">
      <c r="C1502"/>
    </row>
    <row r="1503" spans="3:3">
      <c r="C1503"/>
    </row>
    <row r="1504" spans="3:3">
      <c r="C1504"/>
    </row>
    <row r="1505" spans="3:3">
      <c r="C1505"/>
    </row>
    <row r="1506" spans="3:3">
      <c r="C1506"/>
    </row>
    <row r="1507" spans="3:3">
      <c r="C1507"/>
    </row>
    <row r="1508" spans="3:3">
      <c r="C1508"/>
    </row>
    <row r="1509" spans="3:3">
      <c r="C1509"/>
    </row>
    <row r="1510" spans="3:3">
      <c r="C1510"/>
    </row>
    <row r="1511" spans="3:3">
      <c r="C1511"/>
    </row>
    <row r="1512" spans="3:3">
      <c r="C1512"/>
    </row>
    <row r="1513" spans="3:3">
      <c r="C1513"/>
    </row>
    <row r="1514" spans="3:3">
      <c r="C1514"/>
    </row>
    <row r="1515" spans="3:3">
      <c r="C1515"/>
    </row>
    <row r="1516" spans="3:3">
      <c r="C1516"/>
    </row>
    <row r="1517" spans="3:3">
      <c r="C1517"/>
    </row>
    <row r="1518" spans="3:3">
      <c r="C1518"/>
    </row>
    <row r="1519" spans="3:3">
      <c r="C1519"/>
    </row>
    <row r="1520" spans="3:3">
      <c r="C1520"/>
    </row>
    <row r="1521" spans="3:3">
      <c r="C1521"/>
    </row>
    <row r="1522" spans="3:3">
      <c r="C1522"/>
    </row>
    <row r="1523" spans="3:3">
      <c r="C1523"/>
    </row>
    <row r="1524" spans="3:3">
      <c r="C1524"/>
    </row>
    <row r="1525" spans="3:3">
      <c r="C1525"/>
    </row>
    <row r="1526" spans="3:3">
      <c r="C1526"/>
    </row>
    <row r="1527" spans="3:3">
      <c r="C1527"/>
    </row>
    <row r="1528" spans="3:3">
      <c r="C1528"/>
    </row>
    <row r="1529" spans="3:3">
      <c r="C1529"/>
    </row>
    <row r="1530" spans="3:3">
      <c r="C1530"/>
    </row>
    <row r="1531" spans="3:3">
      <c r="C1531"/>
    </row>
    <row r="1532" spans="3:3">
      <c r="C1532"/>
    </row>
    <row r="1533" spans="3:3">
      <c r="C1533"/>
    </row>
    <row r="1534" spans="3:3">
      <c r="C1534"/>
    </row>
    <row r="1535" spans="3:3">
      <c r="C1535"/>
    </row>
    <row r="1536" spans="3:3">
      <c r="C1536"/>
    </row>
    <row r="1537" spans="3:3">
      <c r="C1537"/>
    </row>
    <row r="1538" spans="3:3">
      <c r="C1538"/>
    </row>
    <row r="1539" spans="3:3">
      <c r="C1539"/>
    </row>
    <row r="1540" spans="3:3">
      <c r="C1540"/>
    </row>
    <row r="1541" spans="3:3">
      <c r="C1541"/>
    </row>
    <row r="1542" spans="3:3">
      <c r="C1542"/>
    </row>
    <row r="1543" spans="3:3">
      <c r="C1543"/>
    </row>
    <row r="1544" spans="3:3">
      <c r="C1544"/>
    </row>
    <row r="1545" spans="3:3">
      <c r="C1545"/>
    </row>
    <row r="1546" spans="3:3">
      <c r="C1546"/>
    </row>
    <row r="1547" spans="3:3">
      <c r="C1547"/>
    </row>
    <row r="1548" spans="3:3">
      <c r="C1548"/>
    </row>
    <row r="1549" spans="3:3">
      <c r="C1549"/>
    </row>
    <row r="1550" spans="3:3">
      <c r="C1550"/>
    </row>
    <row r="1551" spans="3:3">
      <c r="C1551"/>
    </row>
    <row r="1552" spans="3:3">
      <c r="C1552"/>
    </row>
    <row r="1553" spans="3:3">
      <c r="C1553"/>
    </row>
    <row r="1554" spans="3:3">
      <c r="C1554"/>
    </row>
    <row r="1555" spans="3:3">
      <c r="C1555"/>
    </row>
    <row r="1556" spans="3:3">
      <c r="C1556"/>
    </row>
    <row r="1557" spans="3:3">
      <c r="C1557"/>
    </row>
    <row r="1558" spans="3:3">
      <c r="C1558"/>
    </row>
    <row r="1559" spans="3:3">
      <c r="C1559"/>
    </row>
    <row r="1560" spans="3:3">
      <c r="C1560"/>
    </row>
    <row r="1561" spans="3:3">
      <c r="C1561"/>
    </row>
    <row r="1562" spans="3:3">
      <c r="C1562"/>
    </row>
    <row r="1563" spans="3:3">
      <c r="C1563"/>
    </row>
    <row r="1564" spans="3:3">
      <c r="C1564"/>
    </row>
    <row r="1565" spans="3:3">
      <c r="C1565"/>
    </row>
    <row r="1566" spans="3:3">
      <c r="C1566"/>
    </row>
    <row r="1567" spans="3:3">
      <c r="C1567"/>
    </row>
    <row r="1568" spans="3:3">
      <c r="C1568"/>
    </row>
    <row r="1569" spans="3:3">
      <c r="C1569"/>
    </row>
    <row r="1570" spans="3:3">
      <c r="C1570"/>
    </row>
    <row r="1571" spans="3:3">
      <c r="C1571"/>
    </row>
    <row r="1572" spans="3:3">
      <c r="C1572"/>
    </row>
    <row r="1573" spans="3:3">
      <c r="C1573"/>
    </row>
    <row r="1574" spans="3:3">
      <c r="C1574"/>
    </row>
    <row r="1575" spans="3:3">
      <c r="C1575"/>
    </row>
    <row r="1576" spans="3:3">
      <c r="C1576"/>
    </row>
    <row r="1577" spans="3:3">
      <c r="C1577"/>
    </row>
    <row r="1578" spans="3:3">
      <c r="C1578" s="1323"/>
    </row>
    <row r="1579" spans="3:3">
      <c r="C1579"/>
    </row>
    <row r="1580" spans="3:3">
      <c r="C1580"/>
    </row>
    <row r="1581" spans="3:3">
      <c r="C1581"/>
    </row>
    <row r="1582" spans="3:3">
      <c r="C1582"/>
    </row>
    <row r="1583" spans="3:3">
      <c r="C1583"/>
    </row>
    <row r="1584" spans="3:3">
      <c r="C1584"/>
    </row>
    <row r="1585" spans="3:3">
      <c r="C1585"/>
    </row>
    <row r="1586" spans="3:3">
      <c r="C1586"/>
    </row>
    <row r="1587" spans="3:3">
      <c r="C1587"/>
    </row>
    <row r="1588" spans="3:3">
      <c r="C1588"/>
    </row>
    <row r="1589" spans="3:3">
      <c r="C1589"/>
    </row>
    <row r="1590" spans="3:3">
      <c r="C1590"/>
    </row>
    <row r="1591" spans="3:3">
      <c r="C1591"/>
    </row>
    <row r="1592" spans="3:3">
      <c r="C1592"/>
    </row>
    <row r="1593" spans="3:3">
      <c r="C1593"/>
    </row>
    <row r="1594" spans="3:3">
      <c r="C1594"/>
    </row>
    <row r="1595" spans="3:3">
      <c r="C1595"/>
    </row>
    <row r="1596" spans="3:3">
      <c r="C1596"/>
    </row>
    <row r="1597" spans="3:3">
      <c r="C1597"/>
    </row>
    <row r="1598" spans="3:3">
      <c r="C1598"/>
    </row>
    <row r="1599" spans="3:3">
      <c r="C1599"/>
    </row>
    <row r="1600" spans="3:3">
      <c r="C1600"/>
    </row>
    <row r="1601" spans="3:3">
      <c r="C1601"/>
    </row>
    <row r="1602" spans="3:3">
      <c r="C1602"/>
    </row>
    <row r="1603" spans="3:3">
      <c r="C1603"/>
    </row>
    <row r="1604" spans="3:3">
      <c r="C1604"/>
    </row>
    <row r="1605" spans="3:3">
      <c r="C1605"/>
    </row>
    <row r="1606" spans="3:3">
      <c r="C1606"/>
    </row>
    <row r="1607" spans="3:3">
      <c r="C1607"/>
    </row>
    <row r="1608" spans="3:3">
      <c r="C1608"/>
    </row>
    <row r="1609" spans="3:3">
      <c r="C1609"/>
    </row>
    <row r="1610" spans="3:3">
      <c r="C1610"/>
    </row>
    <row r="1611" spans="3:3">
      <c r="C1611"/>
    </row>
    <row r="1612" spans="3:3">
      <c r="C1612"/>
    </row>
    <row r="1613" spans="3:3">
      <c r="C1613"/>
    </row>
    <row r="1614" spans="3:3">
      <c r="C1614"/>
    </row>
    <row r="1615" spans="3:3">
      <c r="C1615"/>
    </row>
    <row r="1616" spans="3:3">
      <c r="C1616"/>
    </row>
    <row r="1617" spans="3:3">
      <c r="C1617"/>
    </row>
    <row r="1618" spans="3:3">
      <c r="C1618"/>
    </row>
    <row r="1619" spans="3:3">
      <c r="C1619"/>
    </row>
    <row r="1620" spans="3:3">
      <c r="C1620"/>
    </row>
    <row r="1621" spans="3:3">
      <c r="C1621"/>
    </row>
    <row r="1622" spans="3:3">
      <c r="C1622"/>
    </row>
    <row r="1623" spans="3:3">
      <c r="C1623"/>
    </row>
    <row r="1624" spans="3:3">
      <c r="C1624"/>
    </row>
    <row r="1625" spans="3:3">
      <c r="C1625"/>
    </row>
    <row r="1626" spans="3:3">
      <c r="C1626"/>
    </row>
    <row r="1627" spans="3:3">
      <c r="C1627"/>
    </row>
    <row r="1628" spans="3:3">
      <c r="C1628"/>
    </row>
    <row r="1629" spans="3:3">
      <c r="C1629"/>
    </row>
    <row r="1630" spans="3:3">
      <c r="C1630"/>
    </row>
    <row r="1631" spans="3:3">
      <c r="C1631"/>
    </row>
    <row r="1632" spans="3:3">
      <c r="C1632"/>
    </row>
    <row r="1633" spans="3:3">
      <c r="C1633"/>
    </row>
    <row r="1634" spans="3:3">
      <c r="C1634"/>
    </row>
    <row r="1635" spans="3:3">
      <c r="C1635"/>
    </row>
    <row r="1636" spans="3:3">
      <c r="C1636"/>
    </row>
    <row r="1637" spans="3:3">
      <c r="C1637"/>
    </row>
    <row r="1638" spans="3:3">
      <c r="C1638"/>
    </row>
    <row r="1639" spans="3:3">
      <c r="C1639"/>
    </row>
    <row r="1640" spans="3:3">
      <c r="C1640"/>
    </row>
    <row r="1641" spans="3:3">
      <c r="C1641"/>
    </row>
    <row r="1642" spans="3:3">
      <c r="C1642"/>
    </row>
    <row r="1643" spans="3:3">
      <c r="C1643"/>
    </row>
    <row r="1644" spans="3:3">
      <c r="C1644"/>
    </row>
    <row r="1645" spans="3:3">
      <c r="C1645"/>
    </row>
    <row r="1646" spans="3:3">
      <c r="C1646"/>
    </row>
    <row r="1647" spans="3:3">
      <c r="C1647"/>
    </row>
    <row r="1648" spans="3:3">
      <c r="C1648"/>
    </row>
    <row r="1649" spans="3:3">
      <c r="C1649"/>
    </row>
    <row r="1650" spans="3:3">
      <c r="C1650"/>
    </row>
    <row r="1651" spans="3:3">
      <c r="C1651"/>
    </row>
    <row r="1652" spans="3:3">
      <c r="C1652"/>
    </row>
    <row r="1653" spans="3:3">
      <c r="C1653"/>
    </row>
    <row r="1654" spans="3:3">
      <c r="C1654"/>
    </row>
    <row r="1655" spans="3:3">
      <c r="C1655"/>
    </row>
    <row r="1656" spans="3:3">
      <c r="C1656"/>
    </row>
    <row r="1657" spans="3:3">
      <c r="C1657"/>
    </row>
    <row r="1658" spans="3:3">
      <c r="C1658"/>
    </row>
    <row r="1659" spans="3:3">
      <c r="C1659"/>
    </row>
    <row r="1660" spans="3:3">
      <c r="C1660"/>
    </row>
    <row r="1661" spans="3:3">
      <c r="C1661"/>
    </row>
    <row r="1662" spans="3:3">
      <c r="C1662"/>
    </row>
    <row r="1663" spans="3:3">
      <c r="C1663"/>
    </row>
    <row r="1664" spans="3:3">
      <c r="C1664"/>
    </row>
    <row r="1665" spans="3:3">
      <c r="C1665"/>
    </row>
    <row r="1666" spans="3:3">
      <c r="C1666"/>
    </row>
    <row r="1667" spans="3:3">
      <c r="C1667"/>
    </row>
    <row r="1668" spans="3:3">
      <c r="C1668"/>
    </row>
    <row r="1669" spans="3:3">
      <c r="C1669"/>
    </row>
    <row r="1670" spans="3:3">
      <c r="C1670"/>
    </row>
    <row r="1671" spans="3:3">
      <c r="C1671"/>
    </row>
    <row r="1672" spans="3:3">
      <c r="C1672"/>
    </row>
    <row r="1673" spans="3:3">
      <c r="C1673"/>
    </row>
    <row r="1674" spans="3:3">
      <c r="C1674"/>
    </row>
    <row r="1675" spans="3:3">
      <c r="C1675"/>
    </row>
    <row r="1676" spans="3:3">
      <c r="C1676"/>
    </row>
    <row r="1677" spans="3:3">
      <c r="C1677"/>
    </row>
    <row r="1678" spans="3:3">
      <c r="C1678"/>
    </row>
    <row r="1679" spans="3:3">
      <c r="C1679"/>
    </row>
    <row r="1680" spans="3:3">
      <c r="C1680"/>
    </row>
    <row r="1681" spans="3:3">
      <c r="C1681"/>
    </row>
    <row r="1682" spans="3:3">
      <c r="C1682"/>
    </row>
    <row r="1683" spans="3:3">
      <c r="C1683"/>
    </row>
    <row r="1684" spans="3:3">
      <c r="C1684"/>
    </row>
    <row r="1685" spans="3:3">
      <c r="C1685"/>
    </row>
    <row r="1686" spans="3:3">
      <c r="C1686"/>
    </row>
    <row r="1687" spans="3:3">
      <c r="C1687"/>
    </row>
    <row r="1688" spans="3:3">
      <c r="C1688"/>
    </row>
    <row r="1689" spans="3:3">
      <c r="C1689"/>
    </row>
    <row r="1690" spans="3:3">
      <c r="C1690"/>
    </row>
    <row r="1691" spans="3:3">
      <c r="C1691"/>
    </row>
    <row r="1692" spans="3:3">
      <c r="C1692"/>
    </row>
    <row r="1693" spans="3:3">
      <c r="C1693"/>
    </row>
    <row r="1694" spans="3:3">
      <c r="C1694"/>
    </row>
    <row r="1695" spans="3:3">
      <c r="C1695"/>
    </row>
    <row r="1696" spans="3:3">
      <c r="C1696"/>
    </row>
    <row r="1697" spans="3:3">
      <c r="C1697"/>
    </row>
    <row r="1698" spans="3:3">
      <c r="C1698"/>
    </row>
    <row r="1699" spans="3:3">
      <c r="C1699"/>
    </row>
    <row r="1700" spans="3:3">
      <c r="C1700"/>
    </row>
    <row r="1701" spans="3:3">
      <c r="C1701"/>
    </row>
    <row r="1702" spans="3:3">
      <c r="C1702"/>
    </row>
    <row r="1703" spans="3:3">
      <c r="C1703"/>
    </row>
    <row r="1704" spans="3:3">
      <c r="C1704"/>
    </row>
    <row r="1705" spans="3:3">
      <c r="C1705"/>
    </row>
    <row r="1706" spans="3:3">
      <c r="C1706"/>
    </row>
    <row r="1707" spans="3:3">
      <c r="C1707"/>
    </row>
    <row r="1708" spans="3:3">
      <c r="C1708"/>
    </row>
    <row r="1709" spans="3:3">
      <c r="C1709"/>
    </row>
    <row r="1710" spans="3:3">
      <c r="C1710"/>
    </row>
    <row r="1711" spans="3:3">
      <c r="C1711"/>
    </row>
    <row r="1712" spans="3:3">
      <c r="C1712"/>
    </row>
    <row r="1713" spans="3:3">
      <c r="C1713"/>
    </row>
    <row r="1714" spans="3:3">
      <c r="C1714"/>
    </row>
    <row r="1715" spans="3:3">
      <c r="C1715"/>
    </row>
    <row r="1716" spans="3:3">
      <c r="C1716"/>
    </row>
    <row r="1717" spans="3:3">
      <c r="C1717"/>
    </row>
    <row r="1718" spans="3:3">
      <c r="C1718"/>
    </row>
    <row r="1719" spans="3:3">
      <c r="C1719"/>
    </row>
    <row r="1720" spans="3:3">
      <c r="C1720"/>
    </row>
    <row r="1721" spans="3:3">
      <c r="C1721"/>
    </row>
    <row r="1722" spans="3:3">
      <c r="C1722"/>
    </row>
    <row r="1723" spans="3:3">
      <c r="C1723"/>
    </row>
    <row r="1724" spans="3:3">
      <c r="C1724"/>
    </row>
    <row r="1725" spans="3:3">
      <c r="C1725"/>
    </row>
    <row r="1726" spans="3:3">
      <c r="C1726"/>
    </row>
    <row r="1727" spans="3:3">
      <c r="C1727"/>
    </row>
    <row r="1728" spans="3:3">
      <c r="C1728"/>
    </row>
    <row r="1729" spans="3:3">
      <c r="C1729"/>
    </row>
    <row r="1730" spans="3:3">
      <c r="C1730"/>
    </row>
    <row r="1731" spans="3:3">
      <c r="C1731"/>
    </row>
    <row r="1732" spans="3:3">
      <c r="C1732"/>
    </row>
    <row r="1733" spans="3:3">
      <c r="C1733"/>
    </row>
    <row r="1734" spans="3:3">
      <c r="C1734"/>
    </row>
    <row r="1735" spans="3:3">
      <c r="C1735"/>
    </row>
    <row r="1736" spans="3:3">
      <c r="C1736"/>
    </row>
    <row r="1737" spans="3:3">
      <c r="C1737"/>
    </row>
    <row r="1738" spans="3:3">
      <c r="C1738"/>
    </row>
    <row r="1739" spans="3:3">
      <c r="C1739"/>
    </row>
    <row r="1740" spans="3:3">
      <c r="C1740"/>
    </row>
    <row r="1741" spans="3:3">
      <c r="C1741"/>
    </row>
    <row r="1742" spans="3:3">
      <c r="C1742"/>
    </row>
    <row r="1743" spans="3:3">
      <c r="C1743"/>
    </row>
    <row r="1744" spans="3:3">
      <c r="C1744"/>
    </row>
    <row r="1745" spans="3:3">
      <c r="C1745"/>
    </row>
    <row r="1746" spans="3:3">
      <c r="C1746"/>
    </row>
    <row r="1747" spans="3:3">
      <c r="C1747"/>
    </row>
    <row r="1748" spans="3:3">
      <c r="C1748"/>
    </row>
    <row r="1749" spans="3:3">
      <c r="C1749"/>
    </row>
    <row r="1750" spans="3:3">
      <c r="C1750"/>
    </row>
    <row r="1751" spans="3:3">
      <c r="C1751"/>
    </row>
    <row r="1752" spans="3:3">
      <c r="C1752"/>
    </row>
    <row r="1753" spans="3:3">
      <c r="C1753"/>
    </row>
    <row r="1754" spans="3:3">
      <c r="C1754"/>
    </row>
    <row r="1755" spans="3:3">
      <c r="C1755"/>
    </row>
    <row r="1756" spans="3:3">
      <c r="C1756"/>
    </row>
    <row r="1757" spans="3:3">
      <c r="C1757"/>
    </row>
    <row r="1758" spans="3:3">
      <c r="C1758"/>
    </row>
    <row r="1759" spans="3:3">
      <c r="C1759"/>
    </row>
    <row r="1760" spans="3:3">
      <c r="C1760"/>
    </row>
    <row r="1761" spans="3:3">
      <c r="C1761"/>
    </row>
    <row r="1762" spans="3:3">
      <c r="C1762"/>
    </row>
    <row r="1763" spans="3:3">
      <c r="C1763"/>
    </row>
    <row r="1764" spans="3:3">
      <c r="C1764"/>
    </row>
    <row r="1765" spans="3:3">
      <c r="C1765"/>
    </row>
    <row r="1766" spans="3:3">
      <c r="C1766"/>
    </row>
    <row r="1767" spans="3:3">
      <c r="C1767"/>
    </row>
    <row r="1768" spans="3:3">
      <c r="C1768"/>
    </row>
    <row r="1769" spans="3:3">
      <c r="C1769"/>
    </row>
    <row r="1770" spans="3:3">
      <c r="C1770"/>
    </row>
    <row r="1771" spans="3:3">
      <c r="C1771"/>
    </row>
    <row r="1772" spans="3:3">
      <c r="C1772"/>
    </row>
    <row r="1773" spans="3:3">
      <c r="C1773"/>
    </row>
    <row r="1774" spans="3:3">
      <c r="C1774"/>
    </row>
    <row r="1775" spans="3:3">
      <c r="C1775"/>
    </row>
    <row r="1776" spans="3:3">
      <c r="C1776"/>
    </row>
    <row r="1777" spans="3:3">
      <c r="C1777"/>
    </row>
    <row r="1778" spans="3:3">
      <c r="C1778"/>
    </row>
    <row r="1779" spans="3:3">
      <c r="C1779"/>
    </row>
    <row r="1780" spans="3:3">
      <c r="C1780"/>
    </row>
    <row r="1781" spans="3:3">
      <c r="C1781"/>
    </row>
    <row r="1782" spans="3:3">
      <c r="C1782"/>
    </row>
    <row r="1783" spans="3:3">
      <c r="C1783"/>
    </row>
    <row r="1784" spans="3:3">
      <c r="C1784"/>
    </row>
    <row r="1785" spans="3:3">
      <c r="C1785"/>
    </row>
    <row r="1786" spans="3:3">
      <c r="C1786"/>
    </row>
    <row r="1787" spans="3:3">
      <c r="C1787"/>
    </row>
    <row r="1788" spans="3:3">
      <c r="C1788"/>
    </row>
    <row r="1789" spans="3:3">
      <c r="C1789"/>
    </row>
    <row r="1790" spans="3:3">
      <c r="C1790"/>
    </row>
    <row r="1791" spans="3:3">
      <c r="C1791"/>
    </row>
    <row r="1792" spans="3:3">
      <c r="C1792"/>
    </row>
    <row r="1793" spans="3:3">
      <c r="C1793"/>
    </row>
    <row r="1794" spans="3:3">
      <c r="C1794"/>
    </row>
    <row r="1795" spans="3:3">
      <c r="C1795"/>
    </row>
    <row r="1796" spans="3:3">
      <c r="C1796"/>
    </row>
    <row r="1797" spans="3:3">
      <c r="C1797"/>
    </row>
    <row r="1798" spans="3:3">
      <c r="C1798"/>
    </row>
    <row r="1799" spans="3:3">
      <c r="C1799"/>
    </row>
    <row r="1800" spans="3:3">
      <c r="C1800"/>
    </row>
    <row r="1801" spans="3:3">
      <c r="C1801"/>
    </row>
    <row r="1802" spans="3:3">
      <c r="C1802"/>
    </row>
    <row r="1803" spans="3:3">
      <c r="C1803"/>
    </row>
    <row r="1804" spans="3:3">
      <c r="C1804"/>
    </row>
    <row r="1805" spans="3:3">
      <c r="C1805"/>
    </row>
    <row r="1806" spans="3:3">
      <c r="C1806"/>
    </row>
    <row r="1807" spans="3:3">
      <c r="C1807"/>
    </row>
    <row r="1808" spans="3:3">
      <c r="C1808"/>
    </row>
    <row r="1809" spans="3:3">
      <c r="C1809"/>
    </row>
    <row r="1810" spans="3:3">
      <c r="C1810"/>
    </row>
    <row r="1811" spans="3:3">
      <c r="C1811"/>
    </row>
    <row r="1812" spans="3:3">
      <c r="C1812"/>
    </row>
    <row r="1813" spans="3:3">
      <c r="C1813"/>
    </row>
    <row r="1814" spans="3:3">
      <c r="C1814"/>
    </row>
    <row r="1815" spans="3:3">
      <c r="C1815"/>
    </row>
    <row r="1816" spans="3:3">
      <c r="C1816"/>
    </row>
    <row r="1817" spans="3:3">
      <c r="C1817"/>
    </row>
    <row r="1818" spans="3:3">
      <c r="C1818"/>
    </row>
    <row r="1819" spans="3:3">
      <c r="C1819"/>
    </row>
    <row r="1820" spans="3:3">
      <c r="C1820"/>
    </row>
    <row r="1821" spans="3:3">
      <c r="C1821"/>
    </row>
    <row r="1822" spans="3:3">
      <c r="C1822"/>
    </row>
    <row r="1823" spans="3:3">
      <c r="C1823"/>
    </row>
    <row r="1824" spans="3:3">
      <c r="C1824"/>
    </row>
    <row r="1825" spans="3:3">
      <c r="C1825"/>
    </row>
    <row r="1826" spans="3:3">
      <c r="C1826"/>
    </row>
    <row r="1827" spans="3:3">
      <c r="C1827"/>
    </row>
    <row r="1828" spans="3:3">
      <c r="C1828"/>
    </row>
    <row r="1829" spans="3:3">
      <c r="C1829"/>
    </row>
    <row r="1830" spans="3:3">
      <c r="C1830"/>
    </row>
    <row r="1831" spans="3:3">
      <c r="C1831"/>
    </row>
    <row r="1832" spans="3:3">
      <c r="C1832"/>
    </row>
    <row r="1833" spans="3:3">
      <c r="C1833"/>
    </row>
    <row r="1834" spans="3:3">
      <c r="C1834"/>
    </row>
    <row r="1835" spans="3:3">
      <c r="C1835"/>
    </row>
    <row r="1836" spans="3:3">
      <c r="C1836"/>
    </row>
    <row r="1837" spans="3:3">
      <c r="C1837"/>
    </row>
    <row r="1838" spans="3:3">
      <c r="C1838"/>
    </row>
    <row r="1839" spans="3:3">
      <c r="C1839"/>
    </row>
    <row r="1840" spans="3:3">
      <c r="C1840"/>
    </row>
    <row r="1841" spans="3:3">
      <c r="C1841"/>
    </row>
    <row r="1842" spans="3:3">
      <c r="C1842"/>
    </row>
    <row r="1843" spans="3:3">
      <c r="C1843"/>
    </row>
    <row r="1844" spans="3:3">
      <c r="C1844"/>
    </row>
    <row r="1845" spans="3:3">
      <c r="C1845"/>
    </row>
    <row r="1846" spans="3:3">
      <c r="C1846"/>
    </row>
    <row r="1847" spans="3:3">
      <c r="C1847"/>
    </row>
    <row r="1848" spans="3:3">
      <c r="C1848"/>
    </row>
    <row r="1849" spans="3:3">
      <c r="C1849"/>
    </row>
    <row r="1850" spans="3:3">
      <c r="C1850"/>
    </row>
    <row r="1851" spans="3:3">
      <c r="C1851"/>
    </row>
    <row r="1852" spans="3:3">
      <c r="C1852"/>
    </row>
    <row r="1853" spans="3:3">
      <c r="C1853"/>
    </row>
    <row r="1854" spans="3:3">
      <c r="C1854"/>
    </row>
    <row r="1855" spans="3:3">
      <c r="C1855"/>
    </row>
    <row r="1856" spans="3:3">
      <c r="C1856"/>
    </row>
    <row r="1857" spans="3:3">
      <c r="C1857"/>
    </row>
    <row r="1858" spans="3:3">
      <c r="C1858"/>
    </row>
    <row r="1859" spans="3:3">
      <c r="C1859"/>
    </row>
    <row r="1860" spans="3:3">
      <c r="C1860"/>
    </row>
    <row r="1861" spans="3:3">
      <c r="C1861"/>
    </row>
    <row r="1862" spans="3:3">
      <c r="C1862"/>
    </row>
    <row r="1863" spans="3:3">
      <c r="C1863"/>
    </row>
    <row r="1864" spans="3:3">
      <c r="C1864"/>
    </row>
    <row r="1865" spans="3:3">
      <c r="C1865"/>
    </row>
    <row r="1866" spans="3:3">
      <c r="C1866"/>
    </row>
    <row r="1867" spans="3:3">
      <c r="C1867"/>
    </row>
    <row r="1868" spans="3:3">
      <c r="C1868"/>
    </row>
    <row r="1869" spans="3:3">
      <c r="C1869"/>
    </row>
    <row r="1870" spans="3:3">
      <c r="C1870"/>
    </row>
    <row r="1871" spans="3:3">
      <c r="C1871"/>
    </row>
    <row r="1872" spans="3:3">
      <c r="C1872"/>
    </row>
    <row r="1873" spans="3:3">
      <c r="C1873"/>
    </row>
    <row r="1874" spans="3:3">
      <c r="C1874"/>
    </row>
    <row r="1875" spans="3:3">
      <c r="C1875"/>
    </row>
    <row r="1876" spans="3:3">
      <c r="C1876"/>
    </row>
    <row r="1877" spans="3:3">
      <c r="C1877"/>
    </row>
    <row r="1878" spans="3:3">
      <c r="C1878"/>
    </row>
    <row r="1879" spans="3:3">
      <c r="C1879"/>
    </row>
    <row r="1880" spans="3:3">
      <c r="C1880"/>
    </row>
    <row r="1881" spans="3:3">
      <c r="C1881"/>
    </row>
    <row r="1882" spans="3:3">
      <c r="C1882"/>
    </row>
    <row r="1883" spans="3:3">
      <c r="C1883"/>
    </row>
    <row r="1884" spans="3:3">
      <c r="C1884"/>
    </row>
    <row r="1885" spans="3:3">
      <c r="C1885"/>
    </row>
    <row r="1886" spans="3:3">
      <c r="C1886"/>
    </row>
    <row r="1887" spans="3:3">
      <c r="C1887"/>
    </row>
    <row r="1888" spans="3:3">
      <c r="C1888"/>
    </row>
    <row r="1889" spans="3:3">
      <c r="C1889"/>
    </row>
    <row r="1890" spans="3:3">
      <c r="C1890"/>
    </row>
    <row r="1891" spans="3:3">
      <c r="C1891"/>
    </row>
    <row r="1892" spans="3:3">
      <c r="C1892"/>
    </row>
    <row r="1893" spans="3:3">
      <c r="C1893"/>
    </row>
    <row r="1894" spans="3:3">
      <c r="C1894"/>
    </row>
    <row r="1895" spans="3:3">
      <c r="C1895"/>
    </row>
    <row r="1896" spans="3:3">
      <c r="C1896"/>
    </row>
    <row r="1897" spans="3:3">
      <c r="C1897"/>
    </row>
    <row r="1898" spans="3:3">
      <c r="C1898"/>
    </row>
    <row r="1899" spans="3:3">
      <c r="C1899"/>
    </row>
    <row r="1900" spans="3:3">
      <c r="C1900"/>
    </row>
    <row r="1901" spans="3:3">
      <c r="C1901"/>
    </row>
    <row r="1902" spans="3:3">
      <c r="C1902"/>
    </row>
    <row r="1903" spans="3:3">
      <c r="C1903"/>
    </row>
    <row r="1904" spans="3:3">
      <c r="C1904"/>
    </row>
    <row r="1905" spans="3:3">
      <c r="C1905"/>
    </row>
    <row r="1906" spans="3:3">
      <c r="C1906"/>
    </row>
    <row r="1907" spans="3:3">
      <c r="C1907"/>
    </row>
    <row r="1908" spans="3:3">
      <c r="C1908"/>
    </row>
    <row r="1909" spans="3:3">
      <c r="C1909"/>
    </row>
    <row r="1910" spans="3:3">
      <c r="C1910"/>
    </row>
    <row r="1911" spans="3:3">
      <c r="C1911"/>
    </row>
    <row r="1912" spans="3:3">
      <c r="C1912"/>
    </row>
    <row r="1913" spans="3:3">
      <c r="C1913"/>
    </row>
    <row r="1914" spans="3:3">
      <c r="C1914"/>
    </row>
    <row r="1915" spans="3:3">
      <c r="C1915"/>
    </row>
    <row r="1916" spans="3:3">
      <c r="C1916"/>
    </row>
    <row r="1917" spans="3:3">
      <c r="C1917"/>
    </row>
    <row r="1918" spans="3:3">
      <c r="C1918"/>
    </row>
    <row r="1919" spans="3:3">
      <c r="C1919"/>
    </row>
    <row r="1920" spans="3:3">
      <c r="C1920"/>
    </row>
    <row r="1921" spans="3:3">
      <c r="C1921"/>
    </row>
    <row r="1922" spans="3:3">
      <c r="C1922"/>
    </row>
    <row r="1923" spans="3:3">
      <c r="C1923"/>
    </row>
    <row r="1924" spans="3:3">
      <c r="C1924"/>
    </row>
    <row r="1925" spans="3:3">
      <c r="C1925"/>
    </row>
    <row r="1926" spans="3:3">
      <c r="C1926"/>
    </row>
    <row r="1927" spans="3:3">
      <c r="C1927"/>
    </row>
    <row r="1928" spans="3:3">
      <c r="C1928"/>
    </row>
    <row r="1929" spans="3:3">
      <c r="C1929"/>
    </row>
    <row r="1930" spans="3:3">
      <c r="C1930"/>
    </row>
    <row r="1931" spans="3:3">
      <c r="C1931"/>
    </row>
    <row r="1932" spans="3:3">
      <c r="C1932"/>
    </row>
    <row r="1933" spans="3:3">
      <c r="C1933"/>
    </row>
    <row r="1934" spans="3:3">
      <c r="C1934"/>
    </row>
    <row r="1935" spans="3:3">
      <c r="C1935"/>
    </row>
    <row r="1936" spans="3:3">
      <c r="C1936"/>
    </row>
    <row r="1937" spans="3:3">
      <c r="C1937"/>
    </row>
    <row r="1938" spans="3:3">
      <c r="C1938"/>
    </row>
    <row r="1939" spans="3:3">
      <c r="C1939"/>
    </row>
    <row r="1940" spans="3:3">
      <c r="C1940"/>
    </row>
    <row r="1941" spans="3:3">
      <c r="C1941"/>
    </row>
    <row r="1942" spans="3:3">
      <c r="C1942"/>
    </row>
    <row r="1943" spans="3:3">
      <c r="C1943"/>
    </row>
    <row r="1944" spans="3:3">
      <c r="C1944"/>
    </row>
    <row r="1945" spans="3:3">
      <c r="C1945"/>
    </row>
    <row r="1946" spans="3:3">
      <c r="C1946"/>
    </row>
    <row r="1947" spans="3:3">
      <c r="C1947"/>
    </row>
    <row r="1948" spans="3:3">
      <c r="C1948"/>
    </row>
    <row r="1949" spans="3:3">
      <c r="C1949"/>
    </row>
    <row r="1950" spans="3:3">
      <c r="C1950"/>
    </row>
    <row r="1951" spans="3:3">
      <c r="C1951"/>
    </row>
    <row r="1952" spans="3:3">
      <c r="C1952"/>
    </row>
    <row r="1953" spans="3:3">
      <c r="C1953"/>
    </row>
    <row r="1954" spans="3:3">
      <c r="C1954"/>
    </row>
    <row r="1955" spans="3:3">
      <c r="C1955"/>
    </row>
    <row r="1956" spans="3:3">
      <c r="C1956"/>
    </row>
    <row r="1957" spans="3:3">
      <c r="C1957"/>
    </row>
    <row r="1958" spans="3:3">
      <c r="C1958"/>
    </row>
    <row r="1959" spans="3:3">
      <c r="C1959"/>
    </row>
    <row r="1960" spans="3:3">
      <c r="C1960"/>
    </row>
    <row r="1961" spans="3:3">
      <c r="C1961"/>
    </row>
    <row r="1962" spans="3:3">
      <c r="C1962"/>
    </row>
    <row r="1963" spans="3:3">
      <c r="C1963"/>
    </row>
    <row r="1964" spans="3:3">
      <c r="C1964"/>
    </row>
    <row r="1965" spans="3:3">
      <c r="C1965"/>
    </row>
    <row r="1966" spans="3:3">
      <c r="C1966"/>
    </row>
    <row r="1967" spans="3:3">
      <c r="C1967"/>
    </row>
    <row r="1968" spans="3:3">
      <c r="C1968"/>
    </row>
    <row r="1969" spans="3:3">
      <c r="C1969"/>
    </row>
    <row r="1970" spans="3:3">
      <c r="C1970"/>
    </row>
    <row r="1971" spans="3:3">
      <c r="C1971"/>
    </row>
    <row r="1972" spans="3:3">
      <c r="C1972"/>
    </row>
    <row r="1973" spans="3:3">
      <c r="C1973"/>
    </row>
    <row r="1974" spans="3:3">
      <c r="C1974"/>
    </row>
    <row r="1975" spans="3:3">
      <c r="C1975"/>
    </row>
    <row r="1976" spans="3:3">
      <c r="C1976"/>
    </row>
    <row r="1977" spans="3:3">
      <c r="C1977"/>
    </row>
    <row r="1978" spans="3:3">
      <c r="C1978"/>
    </row>
    <row r="1979" spans="3:3">
      <c r="C1979"/>
    </row>
    <row r="1980" spans="3:3">
      <c r="C1980"/>
    </row>
    <row r="1981" spans="3:3">
      <c r="C1981"/>
    </row>
    <row r="1982" spans="3:3">
      <c r="C1982"/>
    </row>
    <row r="1983" spans="3:3">
      <c r="C1983"/>
    </row>
    <row r="1984" spans="3:3">
      <c r="C1984"/>
    </row>
    <row r="1985" spans="3:3">
      <c r="C1985"/>
    </row>
    <row r="1986" spans="3:3">
      <c r="C1986"/>
    </row>
    <row r="1987" spans="3:3">
      <c r="C1987"/>
    </row>
    <row r="1988" spans="3:3">
      <c r="C1988"/>
    </row>
    <row r="1989" spans="3:3">
      <c r="C1989"/>
    </row>
    <row r="1990" spans="3:3">
      <c r="C1990"/>
    </row>
    <row r="1991" spans="3:3">
      <c r="C1991"/>
    </row>
    <row r="1992" spans="3:3">
      <c r="C1992"/>
    </row>
    <row r="1993" spans="3:3">
      <c r="C1993"/>
    </row>
    <row r="1994" spans="3:3">
      <c r="C1994"/>
    </row>
    <row r="1995" spans="3:3">
      <c r="C1995"/>
    </row>
    <row r="1996" spans="3:3">
      <c r="C1996"/>
    </row>
    <row r="1997" spans="3:3">
      <c r="C1997"/>
    </row>
    <row r="1998" spans="3:3">
      <c r="C1998"/>
    </row>
    <row r="1999" spans="3:3">
      <c r="C1999"/>
    </row>
    <row r="2000" spans="3:3">
      <c r="C2000"/>
    </row>
    <row r="2001" spans="3:3">
      <c r="C2001"/>
    </row>
    <row r="2002" spans="3:3">
      <c r="C2002"/>
    </row>
    <row r="2003" spans="3:3">
      <c r="C2003"/>
    </row>
    <row r="2004" spans="3:3">
      <c r="C2004"/>
    </row>
    <row r="2005" spans="3:3">
      <c r="C2005"/>
    </row>
    <row r="2006" spans="3:3">
      <c r="C2006"/>
    </row>
    <row r="2007" spans="3:3">
      <c r="C2007"/>
    </row>
    <row r="2008" spans="3:3">
      <c r="C2008"/>
    </row>
    <row r="2009" spans="3:3">
      <c r="C2009"/>
    </row>
    <row r="2010" spans="3:3">
      <c r="C2010"/>
    </row>
    <row r="2011" spans="3:3">
      <c r="C2011"/>
    </row>
    <row r="2012" spans="3:3">
      <c r="C2012"/>
    </row>
    <row r="2013" spans="3:3">
      <c r="C2013"/>
    </row>
    <row r="2014" spans="3:3">
      <c r="C2014"/>
    </row>
    <row r="2015" spans="3:3">
      <c r="C2015"/>
    </row>
    <row r="2016" spans="3:3">
      <c r="C2016"/>
    </row>
    <row r="2017" spans="3:3">
      <c r="C2017"/>
    </row>
    <row r="2018" spans="3:3">
      <c r="C2018"/>
    </row>
    <row r="2019" spans="3:3">
      <c r="C2019"/>
    </row>
    <row r="2020" spans="3:3">
      <c r="C2020"/>
    </row>
    <row r="2021" spans="3:3">
      <c r="C2021"/>
    </row>
    <row r="2022" spans="3:3">
      <c r="C2022"/>
    </row>
    <row r="2023" spans="3:3">
      <c r="C2023"/>
    </row>
    <row r="2024" spans="3:3">
      <c r="C2024"/>
    </row>
    <row r="2025" spans="3:3">
      <c r="C2025"/>
    </row>
    <row r="2026" spans="3:3">
      <c r="C2026"/>
    </row>
    <row r="2027" spans="3:3">
      <c r="C2027"/>
    </row>
    <row r="2028" spans="3:3">
      <c r="C2028"/>
    </row>
    <row r="2029" spans="3:3">
      <c r="C2029"/>
    </row>
    <row r="2030" spans="3:3">
      <c r="C2030"/>
    </row>
    <row r="2031" spans="3:3">
      <c r="C2031"/>
    </row>
    <row r="2032" spans="3:3">
      <c r="C2032"/>
    </row>
    <row r="2033" spans="3:3">
      <c r="C2033"/>
    </row>
    <row r="2034" spans="3:3">
      <c r="C2034"/>
    </row>
    <row r="2035" spans="3:3">
      <c r="C2035"/>
    </row>
    <row r="2036" spans="3:3">
      <c r="C2036"/>
    </row>
    <row r="2037" spans="3:3">
      <c r="C2037"/>
    </row>
    <row r="2038" spans="3:3">
      <c r="C2038"/>
    </row>
    <row r="2039" spans="3:3">
      <c r="C2039"/>
    </row>
    <row r="2040" spans="3:3">
      <c r="C2040"/>
    </row>
    <row r="2041" spans="3:3">
      <c r="C2041"/>
    </row>
    <row r="2042" spans="3:3">
      <c r="C2042"/>
    </row>
    <row r="2043" spans="3:3">
      <c r="C2043"/>
    </row>
    <row r="2044" spans="3:3">
      <c r="C2044"/>
    </row>
    <row r="2045" spans="3:3">
      <c r="C2045"/>
    </row>
    <row r="2046" spans="3:3">
      <c r="C2046"/>
    </row>
    <row r="2047" spans="3:3">
      <c r="C2047"/>
    </row>
    <row r="2048" spans="3:3">
      <c r="C2048"/>
    </row>
    <row r="2049" spans="3:3">
      <c r="C2049"/>
    </row>
    <row r="2050" spans="3:3">
      <c r="C2050"/>
    </row>
    <row r="2051" spans="3:3">
      <c r="C2051"/>
    </row>
    <row r="2052" spans="3:3">
      <c r="C2052"/>
    </row>
    <row r="2053" spans="3:3">
      <c r="C2053"/>
    </row>
    <row r="2054" spans="3:3">
      <c r="C2054"/>
    </row>
    <row r="2055" spans="3:3">
      <c r="C2055"/>
    </row>
    <row r="2056" spans="3:3">
      <c r="C2056"/>
    </row>
    <row r="2057" spans="3:3">
      <c r="C2057"/>
    </row>
    <row r="2058" spans="3:3">
      <c r="C2058"/>
    </row>
    <row r="2059" spans="3:3">
      <c r="C2059"/>
    </row>
    <row r="2060" spans="3:3">
      <c r="C2060"/>
    </row>
    <row r="2061" spans="3:3">
      <c r="C2061"/>
    </row>
    <row r="2062" spans="3:3">
      <c r="C2062"/>
    </row>
    <row r="2063" spans="3:3">
      <c r="C2063"/>
    </row>
    <row r="2064" spans="3:3">
      <c r="C2064"/>
    </row>
    <row r="2065" spans="3:3">
      <c r="C2065"/>
    </row>
    <row r="2066" spans="3:3">
      <c r="C2066"/>
    </row>
    <row r="2067" spans="3:3">
      <c r="C2067"/>
    </row>
    <row r="2068" spans="3:3">
      <c r="C2068"/>
    </row>
    <row r="2069" spans="3:3">
      <c r="C2069"/>
    </row>
    <row r="2070" spans="3:3">
      <c r="C2070"/>
    </row>
    <row r="2071" spans="3:3">
      <c r="C2071"/>
    </row>
    <row r="2072" spans="3:3">
      <c r="C2072"/>
    </row>
    <row r="2073" spans="3:3">
      <c r="C2073"/>
    </row>
    <row r="2074" spans="3:3">
      <c r="C2074"/>
    </row>
    <row r="2075" spans="3:3">
      <c r="C2075"/>
    </row>
    <row r="2076" spans="3:3">
      <c r="C2076"/>
    </row>
    <row r="2077" spans="3:3">
      <c r="C2077"/>
    </row>
    <row r="2078" spans="3:3">
      <c r="C2078"/>
    </row>
    <row r="2079" spans="3:3">
      <c r="C2079"/>
    </row>
    <row r="2080" spans="3:3">
      <c r="C2080"/>
    </row>
    <row r="2081" spans="3:3">
      <c r="C2081"/>
    </row>
    <row r="2082" spans="3:3">
      <c r="C2082"/>
    </row>
    <row r="2083" spans="3:3">
      <c r="C2083"/>
    </row>
    <row r="2084" spans="3:3">
      <c r="C2084"/>
    </row>
    <row r="2085" spans="3:3">
      <c r="C2085"/>
    </row>
    <row r="2086" spans="3:3">
      <c r="C2086"/>
    </row>
    <row r="2087" spans="3:3">
      <c r="C2087"/>
    </row>
    <row r="2088" spans="3:3">
      <c r="C2088"/>
    </row>
    <row r="2089" spans="3:3">
      <c r="C2089"/>
    </row>
    <row r="2090" spans="3:3">
      <c r="C2090"/>
    </row>
    <row r="2091" spans="3:3">
      <c r="C2091"/>
    </row>
    <row r="2092" spans="3:3">
      <c r="C2092"/>
    </row>
    <row r="2093" spans="3:3">
      <c r="C2093"/>
    </row>
    <row r="2094" spans="3:3">
      <c r="C2094"/>
    </row>
    <row r="2095" spans="3:3">
      <c r="C2095"/>
    </row>
    <row r="2096" spans="3:3">
      <c r="C2096"/>
    </row>
    <row r="2097" spans="3:3">
      <c r="C2097"/>
    </row>
    <row r="2098" spans="3:3">
      <c r="C2098"/>
    </row>
    <row r="2099" spans="3:3">
      <c r="C2099"/>
    </row>
    <row r="2100" spans="3:3">
      <c r="C2100"/>
    </row>
    <row r="2101" spans="3:3">
      <c r="C2101"/>
    </row>
    <row r="2102" spans="3:3">
      <c r="C2102"/>
    </row>
    <row r="2103" spans="3:3">
      <c r="C2103"/>
    </row>
    <row r="2104" spans="3:3">
      <c r="C2104"/>
    </row>
    <row r="2105" spans="3:3">
      <c r="C2105"/>
    </row>
    <row r="2106" spans="3:3">
      <c r="C2106"/>
    </row>
    <row r="2107" spans="3:3">
      <c r="C2107"/>
    </row>
    <row r="2108" spans="3:3">
      <c r="C2108"/>
    </row>
    <row r="2109" spans="3:3">
      <c r="C2109"/>
    </row>
    <row r="2110" spans="3:3">
      <c r="C2110"/>
    </row>
    <row r="2111" spans="3:3">
      <c r="C2111"/>
    </row>
    <row r="2112" spans="3:3">
      <c r="C2112"/>
    </row>
    <row r="2113" spans="3:3">
      <c r="C2113"/>
    </row>
    <row r="2114" spans="3:3">
      <c r="C2114"/>
    </row>
    <row r="2115" spans="3:3">
      <c r="C2115"/>
    </row>
    <row r="2116" spans="3:3">
      <c r="C2116"/>
    </row>
    <row r="2117" spans="3:3">
      <c r="C2117"/>
    </row>
    <row r="2118" spans="3:3">
      <c r="C2118"/>
    </row>
    <row r="2119" spans="3:3">
      <c r="C2119"/>
    </row>
    <row r="2120" spans="3:3">
      <c r="C2120"/>
    </row>
    <row r="2121" spans="3:3">
      <c r="C2121"/>
    </row>
    <row r="2122" spans="3:3">
      <c r="C2122"/>
    </row>
    <row r="2123" spans="3:3">
      <c r="C2123"/>
    </row>
    <row r="2124" spans="3:3">
      <c r="C2124"/>
    </row>
    <row r="2125" spans="3:3">
      <c r="C2125"/>
    </row>
    <row r="2126" spans="3:3">
      <c r="C2126"/>
    </row>
    <row r="2127" spans="3:3">
      <c r="C2127"/>
    </row>
    <row r="2128" spans="3:3">
      <c r="C2128"/>
    </row>
    <row r="2129" spans="3:3">
      <c r="C2129"/>
    </row>
    <row r="2130" spans="3:3">
      <c r="C2130"/>
    </row>
    <row r="2131" spans="3:3">
      <c r="C2131"/>
    </row>
    <row r="2132" spans="3:3">
      <c r="C2132"/>
    </row>
    <row r="2133" spans="3:3">
      <c r="C2133"/>
    </row>
    <row r="2134" spans="3:3">
      <c r="C2134"/>
    </row>
    <row r="2135" spans="3:3">
      <c r="C2135"/>
    </row>
    <row r="2136" spans="3:3">
      <c r="C2136"/>
    </row>
    <row r="2137" spans="3:3">
      <c r="C2137"/>
    </row>
    <row r="2138" spans="3:3">
      <c r="C2138"/>
    </row>
    <row r="2139" spans="3:3">
      <c r="C2139"/>
    </row>
    <row r="2140" spans="3:3">
      <c r="C2140"/>
    </row>
    <row r="2141" spans="3:3">
      <c r="C2141"/>
    </row>
    <row r="2142" spans="3:3">
      <c r="C2142"/>
    </row>
    <row r="2143" spans="3:3">
      <c r="C2143"/>
    </row>
    <row r="2144" spans="3:3">
      <c r="C2144"/>
    </row>
    <row r="2145" spans="3:3">
      <c r="C2145"/>
    </row>
    <row r="2146" spans="3:3">
      <c r="C2146"/>
    </row>
    <row r="2147" spans="3:3">
      <c r="C2147"/>
    </row>
    <row r="2148" spans="3:3">
      <c r="C2148"/>
    </row>
    <row r="2149" spans="3:3">
      <c r="C2149"/>
    </row>
    <row r="2150" spans="3:3">
      <c r="C2150"/>
    </row>
    <row r="2151" spans="3:3">
      <c r="C2151"/>
    </row>
    <row r="2152" spans="3:3">
      <c r="C2152"/>
    </row>
    <row r="2153" spans="3:3">
      <c r="C2153"/>
    </row>
    <row r="2154" spans="3:3">
      <c r="C2154"/>
    </row>
    <row r="2155" spans="3:3">
      <c r="C2155"/>
    </row>
    <row r="2156" spans="3:3">
      <c r="C2156"/>
    </row>
    <row r="2157" spans="3:3">
      <c r="C2157"/>
    </row>
    <row r="2158" spans="3:3">
      <c r="C2158"/>
    </row>
    <row r="2159" spans="3:3">
      <c r="C2159"/>
    </row>
    <row r="2160" spans="3:3">
      <c r="C2160"/>
    </row>
    <row r="2161" spans="3:3">
      <c r="C2161"/>
    </row>
    <row r="2162" spans="3:3">
      <c r="C2162"/>
    </row>
    <row r="2163" spans="3:3">
      <c r="C2163"/>
    </row>
    <row r="2164" spans="3:3">
      <c r="C2164"/>
    </row>
    <row r="2165" spans="3:3">
      <c r="C2165"/>
    </row>
    <row r="2166" spans="3:3">
      <c r="C2166"/>
    </row>
    <row r="2167" spans="3:3">
      <c r="C2167"/>
    </row>
    <row r="2168" spans="3:3">
      <c r="C2168"/>
    </row>
    <row r="2169" spans="3:3">
      <c r="C2169"/>
    </row>
    <row r="2170" spans="3:3">
      <c r="C2170"/>
    </row>
    <row r="2171" spans="3:3">
      <c r="C2171"/>
    </row>
    <row r="2172" spans="3:3">
      <c r="C2172"/>
    </row>
    <row r="2173" spans="3:3">
      <c r="C2173"/>
    </row>
    <row r="2174" spans="3:3">
      <c r="C2174"/>
    </row>
    <row r="2175" spans="3:3">
      <c r="C2175"/>
    </row>
    <row r="2176" spans="3:3">
      <c r="C2176"/>
    </row>
    <row r="2177" spans="3:3">
      <c r="C2177"/>
    </row>
    <row r="2178" spans="3:3">
      <c r="C2178"/>
    </row>
    <row r="2179" spans="3:3">
      <c r="C2179"/>
    </row>
    <row r="2180" spans="3:3">
      <c r="C2180"/>
    </row>
    <row r="2181" spans="3:3">
      <c r="C2181"/>
    </row>
    <row r="2182" spans="3:3">
      <c r="C2182"/>
    </row>
    <row r="2183" spans="3:3">
      <c r="C2183"/>
    </row>
    <row r="2184" spans="3:3">
      <c r="C2184"/>
    </row>
    <row r="2185" spans="3:3">
      <c r="C2185"/>
    </row>
    <row r="2186" spans="3:3">
      <c r="C2186"/>
    </row>
    <row r="2187" spans="3:3">
      <c r="C2187"/>
    </row>
    <row r="2188" spans="3:3">
      <c r="C2188"/>
    </row>
    <row r="2189" spans="3:3">
      <c r="C2189"/>
    </row>
    <row r="2190" spans="3:3">
      <c r="C2190"/>
    </row>
    <row r="2191" spans="3:3">
      <c r="C2191"/>
    </row>
    <row r="2192" spans="3:3">
      <c r="C2192"/>
    </row>
    <row r="2193" spans="3:3">
      <c r="C2193"/>
    </row>
    <row r="2194" spans="3:3">
      <c r="C2194"/>
    </row>
    <row r="2195" spans="3:3">
      <c r="C2195"/>
    </row>
    <row r="2196" spans="3:3">
      <c r="C2196"/>
    </row>
    <row r="2197" spans="3:3">
      <c r="C2197"/>
    </row>
    <row r="2198" spans="3:3">
      <c r="C2198"/>
    </row>
    <row r="2199" spans="3:3">
      <c r="C2199"/>
    </row>
    <row r="2200" spans="3:3">
      <c r="C2200"/>
    </row>
    <row r="2201" spans="3:3">
      <c r="C2201"/>
    </row>
    <row r="2202" spans="3:3">
      <c r="C2202"/>
    </row>
    <row r="2203" spans="3:3">
      <c r="C2203"/>
    </row>
    <row r="2204" spans="3:3">
      <c r="C2204"/>
    </row>
    <row r="2205" spans="3:3">
      <c r="C2205"/>
    </row>
    <row r="2206" spans="3:3">
      <c r="C2206"/>
    </row>
    <row r="2207" spans="3:3">
      <c r="C2207"/>
    </row>
    <row r="2208" spans="3:3">
      <c r="C2208"/>
    </row>
    <row r="2209" spans="3:3">
      <c r="C2209"/>
    </row>
    <row r="2210" spans="3:3">
      <c r="C2210"/>
    </row>
    <row r="2211" spans="3:3">
      <c r="C2211"/>
    </row>
    <row r="2212" spans="3:3">
      <c r="C2212"/>
    </row>
    <row r="2213" spans="3:3">
      <c r="C2213"/>
    </row>
    <row r="2214" spans="3:3">
      <c r="C2214"/>
    </row>
    <row r="2215" spans="3:3">
      <c r="C2215"/>
    </row>
    <row r="2216" spans="3:3">
      <c r="C2216"/>
    </row>
    <row r="2217" spans="3:3">
      <c r="C2217"/>
    </row>
    <row r="2218" spans="3:3">
      <c r="C2218"/>
    </row>
    <row r="2219" spans="3:3">
      <c r="C2219"/>
    </row>
    <row r="2220" spans="3:3">
      <c r="C2220"/>
    </row>
    <row r="2221" spans="3:3">
      <c r="C2221"/>
    </row>
    <row r="2222" spans="3:3">
      <c r="C2222"/>
    </row>
    <row r="2223" spans="3:3">
      <c r="C2223"/>
    </row>
    <row r="2224" spans="3:3">
      <c r="C2224"/>
    </row>
    <row r="2225" spans="3:3">
      <c r="C2225"/>
    </row>
    <row r="2226" spans="3:3">
      <c r="C2226"/>
    </row>
    <row r="2227" spans="3:3">
      <c r="C2227"/>
    </row>
    <row r="2228" spans="3:3">
      <c r="C2228"/>
    </row>
    <row r="2229" spans="3:3">
      <c r="C2229"/>
    </row>
    <row r="2230" spans="3:3">
      <c r="C2230"/>
    </row>
    <row r="2231" spans="3:3">
      <c r="C2231"/>
    </row>
    <row r="2232" spans="3:3">
      <c r="C2232"/>
    </row>
    <row r="2233" spans="3:3">
      <c r="C2233"/>
    </row>
    <row r="2234" spans="3:3">
      <c r="C2234"/>
    </row>
    <row r="2235" spans="3:3">
      <c r="C2235"/>
    </row>
    <row r="2236" spans="3:3">
      <c r="C2236"/>
    </row>
    <row r="2237" spans="3:3">
      <c r="C2237"/>
    </row>
    <row r="2238" spans="3:3">
      <c r="C2238"/>
    </row>
    <row r="2239" spans="3:3">
      <c r="C2239"/>
    </row>
    <row r="2240" spans="3:3">
      <c r="C2240"/>
    </row>
    <row r="2241" spans="3:3">
      <c r="C2241"/>
    </row>
    <row r="2242" spans="3:3">
      <c r="C2242"/>
    </row>
    <row r="2243" spans="3:3">
      <c r="C2243"/>
    </row>
    <row r="2244" spans="3:3">
      <c r="C2244"/>
    </row>
    <row r="2245" spans="3:3">
      <c r="C2245"/>
    </row>
    <row r="2246" spans="3:3">
      <c r="C2246"/>
    </row>
    <row r="2247" spans="3:3">
      <c r="C2247"/>
    </row>
    <row r="2248" spans="3:3">
      <c r="C2248"/>
    </row>
    <row r="2249" spans="3:3">
      <c r="C2249"/>
    </row>
    <row r="2250" spans="3:3">
      <c r="C2250"/>
    </row>
    <row r="2251" spans="3:3">
      <c r="C2251"/>
    </row>
    <row r="2252" spans="3:3">
      <c r="C2252"/>
    </row>
    <row r="2253" spans="3:3">
      <c r="C2253"/>
    </row>
    <row r="2254" spans="3:3">
      <c r="C2254"/>
    </row>
    <row r="2255" spans="3:3">
      <c r="C2255"/>
    </row>
    <row r="2256" spans="3:3">
      <c r="C2256"/>
    </row>
    <row r="2257" spans="3:3">
      <c r="C2257"/>
    </row>
    <row r="2258" spans="3:3">
      <c r="C2258"/>
    </row>
    <row r="2259" spans="3:3">
      <c r="C2259"/>
    </row>
    <row r="2260" spans="3:3">
      <c r="C2260"/>
    </row>
    <row r="2261" spans="3:3">
      <c r="C2261"/>
    </row>
    <row r="2262" spans="3:3">
      <c r="C2262"/>
    </row>
    <row r="2263" spans="3:3">
      <c r="C2263"/>
    </row>
    <row r="2264" spans="3:3">
      <c r="C2264"/>
    </row>
    <row r="2265" spans="3:3">
      <c r="C2265"/>
    </row>
    <row r="2266" spans="3:3">
      <c r="C2266"/>
    </row>
    <row r="2267" spans="3:3">
      <c r="C2267"/>
    </row>
    <row r="2268" spans="3:3">
      <c r="C2268"/>
    </row>
    <row r="2269" spans="3:3">
      <c r="C2269"/>
    </row>
    <row r="2270" spans="3:3">
      <c r="C2270"/>
    </row>
    <row r="2271" spans="3:3">
      <c r="C2271"/>
    </row>
    <row r="2272" spans="3:3">
      <c r="C2272"/>
    </row>
    <row r="2273" spans="3:3">
      <c r="C2273"/>
    </row>
    <row r="2274" spans="3:3">
      <c r="C2274"/>
    </row>
    <row r="2275" spans="3:3">
      <c r="C2275"/>
    </row>
    <row r="2276" spans="3:3">
      <c r="C2276"/>
    </row>
    <row r="2277" spans="3:3">
      <c r="C2277"/>
    </row>
    <row r="2278" spans="3:3">
      <c r="C2278"/>
    </row>
    <row r="2279" spans="3:3">
      <c r="C2279"/>
    </row>
    <row r="2280" spans="3:3">
      <c r="C2280"/>
    </row>
    <row r="2281" spans="3:3">
      <c r="C2281"/>
    </row>
    <row r="2282" spans="3:3">
      <c r="C2282"/>
    </row>
    <row r="2283" spans="3:3">
      <c r="C2283"/>
    </row>
    <row r="2284" spans="3:3">
      <c r="C2284"/>
    </row>
    <row r="2285" spans="3:3">
      <c r="C2285"/>
    </row>
    <row r="2286" spans="3:3">
      <c r="C2286"/>
    </row>
    <row r="2287" spans="3:3">
      <c r="C2287"/>
    </row>
    <row r="2288" spans="3:3">
      <c r="C2288"/>
    </row>
    <row r="2289" spans="3:3">
      <c r="C2289"/>
    </row>
    <row r="2290" spans="3:3">
      <c r="C2290"/>
    </row>
    <row r="2291" spans="3:3">
      <c r="C2291"/>
    </row>
    <row r="2292" spans="3:3">
      <c r="C2292"/>
    </row>
    <row r="2293" spans="3:3">
      <c r="C2293"/>
    </row>
    <row r="2294" spans="3:3">
      <c r="C2294"/>
    </row>
    <row r="2295" spans="3:3">
      <c r="C2295"/>
    </row>
    <row r="2296" spans="3:3">
      <c r="C2296"/>
    </row>
    <row r="2297" spans="3:3">
      <c r="C2297"/>
    </row>
    <row r="2298" spans="3:3">
      <c r="C2298"/>
    </row>
    <row r="2299" spans="3:3">
      <c r="C2299"/>
    </row>
    <row r="2300" spans="3:3">
      <c r="C2300"/>
    </row>
    <row r="2301" spans="3:3">
      <c r="C2301"/>
    </row>
    <row r="2302" spans="3:3">
      <c r="C2302"/>
    </row>
    <row r="2303" spans="3:3">
      <c r="C2303"/>
    </row>
    <row r="2304" spans="3:3">
      <c r="C2304"/>
    </row>
    <row r="2305" spans="3:3">
      <c r="C2305"/>
    </row>
    <row r="2306" spans="3:3">
      <c r="C2306"/>
    </row>
    <row r="2307" spans="3:3">
      <c r="C2307"/>
    </row>
    <row r="2308" spans="3:3">
      <c r="C2308"/>
    </row>
    <row r="2309" spans="3:3">
      <c r="C2309"/>
    </row>
    <row r="2310" spans="3:3">
      <c r="C2310"/>
    </row>
    <row r="2311" spans="3:3">
      <c r="C2311"/>
    </row>
    <row r="2312" spans="3:3">
      <c r="C2312"/>
    </row>
    <row r="2313" spans="3:3">
      <c r="C2313"/>
    </row>
    <row r="2314" spans="3:3">
      <c r="C2314"/>
    </row>
    <row r="2315" spans="3:3">
      <c r="C2315"/>
    </row>
    <row r="2316" spans="3:3">
      <c r="C2316"/>
    </row>
    <row r="2317" spans="3:3">
      <c r="C2317"/>
    </row>
    <row r="2318" spans="3:3">
      <c r="C2318"/>
    </row>
    <row r="2319" spans="3:3">
      <c r="C2319"/>
    </row>
    <row r="2320" spans="3:3">
      <c r="C2320"/>
    </row>
    <row r="2321" spans="3:3">
      <c r="C2321"/>
    </row>
    <row r="2322" spans="3:3">
      <c r="C2322"/>
    </row>
    <row r="2323" spans="3:3">
      <c r="C2323"/>
    </row>
    <row r="2324" spans="3:3">
      <c r="C2324"/>
    </row>
    <row r="2325" spans="3:3">
      <c r="C2325"/>
    </row>
    <row r="2326" spans="3:3">
      <c r="C2326"/>
    </row>
    <row r="2327" spans="3:3">
      <c r="C2327"/>
    </row>
    <row r="2328" spans="3:3">
      <c r="C2328"/>
    </row>
    <row r="2329" spans="3:3">
      <c r="C2329"/>
    </row>
    <row r="2330" spans="3:3">
      <c r="C2330"/>
    </row>
    <row r="2331" spans="3:3">
      <c r="C2331"/>
    </row>
    <row r="2332" spans="3:3">
      <c r="C2332"/>
    </row>
    <row r="2333" spans="3:3">
      <c r="C2333"/>
    </row>
    <row r="2334" spans="3:3">
      <c r="C2334"/>
    </row>
    <row r="2335" spans="3:3">
      <c r="C2335"/>
    </row>
    <row r="2336" spans="3:3">
      <c r="C2336"/>
    </row>
    <row r="2337" spans="3:3">
      <c r="C2337"/>
    </row>
    <row r="2338" spans="3:3">
      <c r="C2338"/>
    </row>
    <row r="2339" spans="3:3">
      <c r="C2339"/>
    </row>
    <row r="2340" spans="3:3">
      <c r="C2340"/>
    </row>
    <row r="2341" spans="3:3">
      <c r="C2341"/>
    </row>
    <row r="2342" spans="3:3">
      <c r="C2342"/>
    </row>
    <row r="2343" spans="3:3">
      <c r="C2343"/>
    </row>
    <row r="2344" spans="3:3">
      <c r="C2344"/>
    </row>
    <row r="2345" spans="3:3">
      <c r="C2345"/>
    </row>
    <row r="2346" spans="3:3">
      <c r="C2346"/>
    </row>
    <row r="2347" spans="3:3">
      <c r="C2347"/>
    </row>
    <row r="2348" spans="3:3">
      <c r="C2348"/>
    </row>
    <row r="2349" spans="3:3">
      <c r="C2349"/>
    </row>
    <row r="2350" spans="3:3">
      <c r="C2350"/>
    </row>
    <row r="2351" spans="3:3">
      <c r="C2351"/>
    </row>
    <row r="2352" spans="3:3">
      <c r="C2352"/>
    </row>
    <row r="2353" spans="3:3">
      <c r="C2353"/>
    </row>
    <row r="2354" spans="3:3">
      <c r="C2354"/>
    </row>
    <row r="2355" spans="3:3">
      <c r="C2355"/>
    </row>
    <row r="2356" spans="3:3">
      <c r="C2356"/>
    </row>
    <row r="2357" spans="3:3">
      <c r="C2357"/>
    </row>
    <row r="2358" spans="3:3">
      <c r="C2358"/>
    </row>
    <row r="2359" spans="3:3">
      <c r="C2359"/>
    </row>
    <row r="2360" spans="3:3">
      <c r="C2360"/>
    </row>
    <row r="2361" spans="3:3">
      <c r="C2361"/>
    </row>
    <row r="2362" spans="3:3">
      <c r="C2362"/>
    </row>
    <row r="2363" spans="3:3">
      <c r="C2363"/>
    </row>
    <row r="2364" spans="3:3">
      <c r="C2364"/>
    </row>
    <row r="2365" spans="3:3">
      <c r="C2365"/>
    </row>
    <row r="2366" spans="3:3">
      <c r="C2366"/>
    </row>
    <row r="2367" spans="3:3">
      <c r="C2367"/>
    </row>
    <row r="2368" spans="3:3">
      <c r="C2368"/>
    </row>
    <row r="2369" spans="3:3">
      <c r="C2369"/>
    </row>
    <row r="2370" spans="3:3">
      <c r="C2370"/>
    </row>
    <row r="2371" spans="3:3">
      <c r="C2371"/>
    </row>
    <row r="2372" spans="3:3">
      <c r="C2372"/>
    </row>
    <row r="2373" spans="3:3">
      <c r="C2373"/>
    </row>
    <row r="2374" spans="3:3">
      <c r="C2374"/>
    </row>
    <row r="2375" spans="3:3">
      <c r="C2375"/>
    </row>
    <row r="2376" spans="3:3">
      <c r="C2376"/>
    </row>
    <row r="2377" spans="3:3">
      <c r="C2377"/>
    </row>
    <row r="2378" spans="3:3">
      <c r="C2378"/>
    </row>
    <row r="2379" spans="3:3">
      <c r="C2379"/>
    </row>
    <row r="2380" spans="3:3">
      <c r="C2380"/>
    </row>
    <row r="2381" spans="3:3">
      <c r="C2381"/>
    </row>
    <row r="2382" spans="3:3">
      <c r="C2382"/>
    </row>
    <row r="2383" spans="3:3">
      <c r="C2383"/>
    </row>
    <row r="2384" spans="3:3">
      <c r="C2384"/>
    </row>
    <row r="2385" spans="3:3">
      <c r="C2385"/>
    </row>
    <row r="2386" spans="3:3">
      <c r="C2386"/>
    </row>
    <row r="2387" spans="3:3">
      <c r="C2387"/>
    </row>
    <row r="2388" spans="3:3">
      <c r="C2388"/>
    </row>
    <row r="2389" spans="3:3">
      <c r="C2389"/>
    </row>
    <row r="2390" spans="3:3">
      <c r="C2390"/>
    </row>
    <row r="2391" spans="3:3">
      <c r="C2391"/>
    </row>
    <row r="2392" spans="3:3">
      <c r="C2392"/>
    </row>
    <row r="2393" spans="3:3">
      <c r="C2393"/>
    </row>
    <row r="2394" spans="3:3">
      <c r="C2394"/>
    </row>
    <row r="2395" spans="3:3">
      <c r="C2395"/>
    </row>
    <row r="2396" spans="3:3">
      <c r="C2396"/>
    </row>
    <row r="2397" spans="3:3">
      <c r="C2397"/>
    </row>
    <row r="2398" spans="3:3">
      <c r="C2398"/>
    </row>
    <row r="2399" spans="3:3">
      <c r="C2399"/>
    </row>
    <row r="2400" spans="3:3">
      <c r="C2400"/>
    </row>
    <row r="2401" spans="3:3">
      <c r="C2401"/>
    </row>
    <row r="2402" spans="3:3">
      <c r="C2402"/>
    </row>
    <row r="2403" spans="3:3">
      <c r="C2403"/>
    </row>
    <row r="2404" spans="3:3">
      <c r="C2404"/>
    </row>
    <row r="2405" spans="3:3">
      <c r="C2405"/>
    </row>
    <row r="2406" spans="3:3">
      <c r="C2406"/>
    </row>
    <row r="2407" spans="3:3">
      <c r="C2407"/>
    </row>
    <row r="2408" spans="3:3">
      <c r="C2408"/>
    </row>
    <row r="2409" spans="3:3">
      <c r="C2409"/>
    </row>
    <row r="2410" spans="3:3">
      <c r="C2410"/>
    </row>
    <row r="2411" spans="3:3">
      <c r="C2411"/>
    </row>
    <row r="2412" spans="3:3">
      <c r="C2412"/>
    </row>
    <row r="2413" spans="3:3">
      <c r="C2413"/>
    </row>
    <row r="2414" spans="3:3">
      <c r="C2414"/>
    </row>
    <row r="2415" spans="3:3">
      <c r="C2415"/>
    </row>
    <row r="2416" spans="3:3">
      <c r="C2416"/>
    </row>
    <row r="2417" spans="3:3">
      <c r="C2417"/>
    </row>
    <row r="2418" spans="3:3">
      <c r="C2418"/>
    </row>
    <row r="2419" spans="3:3">
      <c r="C2419"/>
    </row>
    <row r="2420" spans="3:3">
      <c r="C2420"/>
    </row>
    <row r="2421" spans="3:3">
      <c r="C2421"/>
    </row>
    <row r="2422" spans="3:3">
      <c r="C2422"/>
    </row>
    <row r="2423" spans="3:3">
      <c r="C2423"/>
    </row>
    <row r="2424" spans="3:3">
      <c r="C2424"/>
    </row>
    <row r="2425" spans="3:3">
      <c r="C2425"/>
    </row>
    <row r="2426" spans="3:3">
      <c r="C2426"/>
    </row>
    <row r="2427" spans="3:3">
      <c r="C2427"/>
    </row>
    <row r="2428" spans="3:3">
      <c r="C2428"/>
    </row>
    <row r="2429" spans="3:3">
      <c r="C2429"/>
    </row>
    <row r="2430" spans="3:3">
      <c r="C2430"/>
    </row>
    <row r="2431" spans="3:3">
      <c r="C2431"/>
    </row>
    <row r="2432" spans="3:3">
      <c r="C2432"/>
    </row>
    <row r="2433" spans="3:3">
      <c r="C2433"/>
    </row>
    <row r="2434" spans="3:3">
      <c r="C2434"/>
    </row>
    <row r="2435" spans="3:3">
      <c r="C2435"/>
    </row>
    <row r="2436" spans="3:3">
      <c r="C2436"/>
    </row>
    <row r="2437" spans="3:3">
      <c r="C2437"/>
    </row>
    <row r="2438" spans="3:3">
      <c r="C2438"/>
    </row>
    <row r="2439" spans="3:3">
      <c r="C2439"/>
    </row>
    <row r="2440" spans="3:3">
      <c r="C2440"/>
    </row>
    <row r="2441" spans="3:3">
      <c r="C2441"/>
    </row>
    <row r="2442" spans="3:3">
      <c r="C2442"/>
    </row>
    <row r="2443" spans="3:3">
      <c r="C2443"/>
    </row>
    <row r="2444" spans="3:3">
      <c r="C2444"/>
    </row>
    <row r="2445" spans="3:3">
      <c r="C2445"/>
    </row>
    <row r="2446" spans="3:3">
      <c r="C2446"/>
    </row>
    <row r="2447" spans="3:3">
      <c r="C2447"/>
    </row>
    <row r="2448" spans="3:3">
      <c r="C2448"/>
    </row>
    <row r="2449" spans="3:3">
      <c r="C2449"/>
    </row>
    <row r="2450" spans="3:3">
      <c r="C2450"/>
    </row>
    <row r="2451" spans="3:3">
      <c r="C2451"/>
    </row>
    <row r="2452" spans="3:3">
      <c r="C2452"/>
    </row>
    <row r="2453" spans="3:3">
      <c r="C2453"/>
    </row>
    <row r="2454" spans="3:3">
      <c r="C2454"/>
    </row>
    <row r="2455" spans="3:3">
      <c r="C2455"/>
    </row>
    <row r="2456" spans="3:3">
      <c r="C2456"/>
    </row>
    <row r="2457" spans="3:3">
      <c r="C2457"/>
    </row>
    <row r="2458" spans="3:3">
      <c r="C2458"/>
    </row>
    <row r="2459" spans="3:3">
      <c r="C2459"/>
    </row>
    <row r="2460" spans="3:3">
      <c r="C2460"/>
    </row>
    <row r="2461" spans="3:3">
      <c r="C2461"/>
    </row>
    <row r="2462" spans="3:3">
      <c r="C2462"/>
    </row>
    <row r="2463" spans="3:3">
      <c r="C2463"/>
    </row>
    <row r="2464" spans="3:3">
      <c r="C2464"/>
    </row>
    <row r="2465" spans="3:3">
      <c r="C2465"/>
    </row>
    <row r="2466" spans="3:3">
      <c r="C2466"/>
    </row>
    <row r="2467" spans="3:3">
      <c r="C2467"/>
    </row>
    <row r="2468" spans="3:3">
      <c r="C2468"/>
    </row>
    <row r="2469" spans="3:3">
      <c r="C2469"/>
    </row>
    <row r="2470" spans="3:3">
      <c r="C2470"/>
    </row>
    <row r="2471" spans="3:3">
      <c r="C2471"/>
    </row>
    <row r="2472" spans="3:3">
      <c r="C2472"/>
    </row>
    <row r="2473" spans="3:3">
      <c r="C2473"/>
    </row>
    <row r="2474" spans="3:3">
      <c r="C2474"/>
    </row>
    <row r="2475" spans="3:3">
      <c r="C2475"/>
    </row>
    <row r="2476" spans="3:3">
      <c r="C2476"/>
    </row>
    <row r="2477" spans="3:3">
      <c r="C2477"/>
    </row>
    <row r="2478" spans="3:3">
      <c r="C2478"/>
    </row>
    <row r="2479" spans="3:3">
      <c r="C2479"/>
    </row>
    <row r="2480" spans="3:3">
      <c r="C2480"/>
    </row>
    <row r="2481" spans="3:3">
      <c r="C2481"/>
    </row>
    <row r="2482" spans="3:3">
      <c r="C2482"/>
    </row>
    <row r="2483" spans="3:3">
      <c r="C2483"/>
    </row>
    <row r="2484" spans="3:3">
      <c r="C2484"/>
    </row>
    <row r="2485" spans="3:3">
      <c r="C2485"/>
    </row>
    <row r="2486" spans="3:3">
      <c r="C2486"/>
    </row>
    <row r="2487" spans="3:3">
      <c r="C2487"/>
    </row>
    <row r="2488" spans="3:3">
      <c r="C2488"/>
    </row>
    <row r="2489" spans="3:3">
      <c r="C2489"/>
    </row>
    <row r="2490" spans="3:3">
      <c r="C2490"/>
    </row>
    <row r="2491" spans="3:3">
      <c r="C2491"/>
    </row>
    <row r="2492" spans="3:3">
      <c r="C2492"/>
    </row>
    <row r="2493" spans="3:3">
      <c r="C2493"/>
    </row>
    <row r="2494" spans="3:3">
      <c r="C2494"/>
    </row>
    <row r="2495" spans="3:3">
      <c r="C2495"/>
    </row>
    <row r="2496" spans="3:3">
      <c r="C2496"/>
    </row>
    <row r="2497" spans="3:3">
      <c r="C2497"/>
    </row>
    <row r="2498" spans="3:3">
      <c r="C2498"/>
    </row>
    <row r="2499" spans="3:3">
      <c r="C2499"/>
    </row>
    <row r="2500" spans="3:3">
      <c r="C2500"/>
    </row>
    <row r="2501" spans="3:3">
      <c r="C2501"/>
    </row>
    <row r="2502" spans="3:3">
      <c r="C2502"/>
    </row>
    <row r="2503" spans="3:3">
      <c r="C2503"/>
    </row>
    <row r="2504" spans="3:3">
      <c r="C2504"/>
    </row>
    <row r="2505" spans="3:3">
      <c r="C2505"/>
    </row>
    <row r="2506" spans="3:3">
      <c r="C2506"/>
    </row>
    <row r="2507" spans="3:3">
      <c r="C2507"/>
    </row>
    <row r="2508" spans="3:3">
      <c r="C2508"/>
    </row>
    <row r="2509" spans="3:3">
      <c r="C2509"/>
    </row>
    <row r="2510" spans="3:3">
      <c r="C2510"/>
    </row>
    <row r="2511" spans="3:3">
      <c r="C2511"/>
    </row>
    <row r="2512" spans="3:3">
      <c r="C2512"/>
    </row>
    <row r="2513" spans="3:3">
      <c r="C2513"/>
    </row>
    <row r="2514" spans="3:3">
      <c r="C2514"/>
    </row>
    <row r="2515" spans="3:3">
      <c r="C2515"/>
    </row>
    <row r="2516" spans="3:3">
      <c r="C2516"/>
    </row>
    <row r="2517" spans="3:3">
      <c r="C2517"/>
    </row>
    <row r="2518" spans="3:3">
      <c r="C2518"/>
    </row>
    <row r="2519" spans="3:3">
      <c r="C2519"/>
    </row>
    <row r="2520" spans="3:3">
      <c r="C2520"/>
    </row>
    <row r="2521" spans="3:3">
      <c r="C2521"/>
    </row>
    <row r="2522" spans="3:3">
      <c r="C2522"/>
    </row>
    <row r="2523" spans="3:3">
      <c r="C2523"/>
    </row>
    <row r="2524" spans="3:3">
      <c r="C2524"/>
    </row>
    <row r="2525" spans="3:3">
      <c r="C2525"/>
    </row>
    <row r="2526" spans="3:3">
      <c r="C2526"/>
    </row>
    <row r="2527" spans="3:3">
      <c r="C2527"/>
    </row>
    <row r="2528" spans="3:3">
      <c r="C2528"/>
    </row>
    <row r="2529" spans="3:3">
      <c r="C2529"/>
    </row>
    <row r="2530" spans="3:3">
      <c r="C2530"/>
    </row>
    <row r="2531" spans="3:3">
      <c r="C2531"/>
    </row>
    <row r="2532" spans="3:3">
      <c r="C2532"/>
    </row>
    <row r="2533" spans="3:3">
      <c r="C2533"/>
    </row>
    <row r="2534" spans="3:3">
      <c r="C2534"/>
    </row>
    <row r="2535" spans="3:3">
      <c r="C2535"/>
    </row>
    <row r="2536" spans="3:3">
      <c r="C2536"/>
    </row>
    <row r="2537" spans="3:3">
      <c r="C2537"/>
    </row>
    <row r="2538" spans="3:3">
      <c r="C2538"/>
    </row>
    <row r="2539" spans="3:3">
      <c r="C2539"/>
    </row>
    <row r="2540" spans="3:3">
      <c r="C2540"/>
    </row>
    <row r="2541" spans="3:3">
      <c r="C2541"/>
    </row>
    <row r="2542" spans="3:3">
      <c r="C2542"/>
    </row>
    <row r="2543" spans="3:3">
      <c r="C2543"/>
    </row>
    <row r="2544" spans="3:3">
      <c r="C2544"/>
    </row>
    <row r="2545" spans="3:3">
      <c r="C2545"/>
    </row>
    <row r="2546" spans="3:3">
      <c r="C2546"/>
    </row>
    <row r="2547" spans="3:3">
      <c r="C2547"/>
    </row>
    <row r="2548" spans="3:3">
      <c r="C2548"/>
    </row>
    <row r="2549" spans="3:3">
      <c r="C2549"/>
    </row>
    <row r="2550" spans="3:3">
      <c r="C2550"/>
    </row>
    <row r="2551" spans="3:3">
      <c r="C2551"/>
    </row>
    <row r="2552" spans="3:3">
      <c r="C2552"/>
    </row>
    <row r="2553" spans="3:3">
      <c r="C2553"/>
    </row>
    <row r="2554" spans="3:3">
      <c r="C2554"/>
    </row>
    <row r="2555" spans="3:3">
      <c r="C2555"/>
    </row>
    <row r="2556" spans="3:3">
      <c r="C2556"/>
    </row>
    <row r="2557" spans="3:3">
      <c r="C2557"/>
    </row>
    <row r="2558" spans="3:3">
      <c r="C2558"/>
    </row>
    <row r="2559" spans="3:3">
      <c r="C2559"/>
    </row>
    <row r="2560" spans="3:3">
      <c r="C2560"/>
    </row>
    <row r="2561" spans="3:3">
      <c r="C2561"/>
    </row>
    <row r="2562" spans="3:3">
      <c r="C2562"/>
    </row>
    <row r="2563" spans="3:3">
      <c r="C2563"/>
    </row>
    <row r="2564" spans="3:3">
      <c r="C2564"/>
    </row>
    <row r="2565" spans="3:3">
      <c r="C2565"/>
    </row>
    <row r="2566" spans="3:3">
      <c r="C2566"/>
    </row>
    <row r="2567" spans="3:3">
      <c r="C2567"/>
    </row>
    <row r="2568" spans="3:3">
      <c r="C2568"/>
    </row>
    <row r="2569" spans="3:3">
      <c r="C2569"/>
    </row>
    <row r="2570" spans="3:3">
      <c r="C2570"/>
    </row>
    <row r="2571" spans="3:3">
      <c r="C2571"/>
    </row>
    <row r="2572" spans="3:3">
      <c r="C2572"/>
    </row>
    <row r="2573" spans="3:3">
      <c r="C2573"/>
    </row>
    <row r="2574" spans="3:3">
      <c r="C2574"/>
    </row>
    <row r="2575" spans="3:3">
      <c r="C2575"/>
    </row>
    <row r="2576" spans="3:3">
      <c r="C2576"/>
    </row>
    <row r="2577" spans="3:3">
      <c r="C2577"/>
    </row>
    <row r="2578" spans="3:3">
      <c r="C2578"/>
    </row>
    <row r="2579" spans="3:3">
      <c r="C2579"/>
    </row>
    <row r="2580" spans="3:3">
      <c r="C2580"/>
    </row>
    <row r="2581" spans="3:3">
      <c r="C2581"/>
    </row>
    <row r="2582" spans="3:3">
      <c r="C2582"/>
    </row>
    <row r="2583" spans="3:3">
      <c r="C2583"/>
    </row>
    <row r="2584" spans="3:3">
      <c r="C2584"/>
    </row>
    <row r="2585" spans="3:3">
      <c r="C2585"/>
    </row>
    <row r="2586" spans="3:3">
      <c r="C2586"/>
    </row>
    <row r="2587" spans="3:3">
      <c r="C2587"/>
    </row>
    <row r="2588" spans="3:3">
      <c r="C2588"/>
    </row>
    <row r="2589" spans="3:3">
      <c r="C2589"/>
    </row>
    <row r="2590" spans="3:3">
      <c r="C2590"/>
    </row>
    <row r="2591" spans="3:3">
      <c r="C2591"/>
    </row>
    <row r="2592" spans="3:3">
      <c r="C2592"/>
    </row>
    <row r="2593" spans="3:3">
      <c r="C2593"/>
    </row>
    <row r="2594" spans="3:3">
      <c r="C2594"/>
    </row>
    <row r="2595" spans="3:3">
      <c r="C2595"/>
    </row>
    <row r="2596" spans="3:3">
      <c r="C2596"/>
    </row>
    <row r="2597" spans="3:3">
      <c r="C2597"/>
    </row>
    <row r="2598" spans="3:3">
      <c r="C2598"/>
    </row>
    <row r="2599" spans="3:3">
      <c r="C2599"/>
    </row>
    <row r="2600" spans="3:3">
      <c r="C2600"/>
    </row>
    <row r="2601" spans="3:3">
      <c r="C2601"/>
    </row>
    <row r="2602" spans="3:3">
      <c r="C2602"/>
    </row>
    <row r="2603" spans="3:3">
      <c r="C2603"/>
    </row>
    <row r="2604" spans="3:3">
      <c r="C2604"/>
    </row>
    <row r="2605" spans="3:3">
      <c r="C2605"/>
    </row>
    <row r="2606" spans="3:3">
      <c r="C2606"/>
    </row>
    <row r="2607" spans="3:3">
      <c r="C2607"/>
    </row>
    <row r="2608" spans="3:3">
      <c r="C2608"/>
    </row>
    <row r="2609" spans="3:3">
      <c r="C2609"/>
    </row>
    <row r="2610" spans="3:3">
      <c r="C2610"/>
    </row>
    <row r="2611" spans="3:3">
      <c r="C2611"/>
    </row>
    <row r="2612" spans="3:3">
      <c r="C2612"/>
    </row>
    <row r="2613" spans="3:3">
      <c r="C2613"/>
    </row>
    <row r="2614" spans="3:3">
      <c r="C2614"/>
    </row>
    <row r="2615" spans="3:3">
      <c r="C2615"/>
    </row>
    <row r="2616" spans="3:3">
      <c r="C2616"/>
    </row>
    <row r="2617" spans="3:3">
      <c r="C2617"/>
    </row>
    <row r="2618" spans="3:3">
      <c r="C2618"/>
    </row>
    <row r="2619" spans="3:3">
      <c r="C2619"/>
    </row>
    <row r="2620" spans="3:3">
      <c r="C2620"/>
    </row>
    <row r="2621" spans="3:3">
      <c r="C2621"/>
    </row>
    <row r="2622" spans="3:3">
      <c r="C2622"/>
    </row>
    <row r="2623" spans="3:3">
      <c r="C2623"/>
    </row>
    <row r="2624" spans="3:3">
      <c r="C2624"/>
    </row>
    <row r="2625" spans="3:3">
      <c r="C2625"/>
    </row>
    <row r="2626" spans="3:3">
      <c r="C2626"/>
    </row>
    <row r="2627" spans="3:3">
      <c r="C2627"/>
    </row>
    <row r="2628" spans="3:3">
      <c r="C2628"/>
    </row>
    <row r="2629" spans="3:3">
      <c r="C2629"/>
    </row>
    <row r="2630" spans="3:3">
      <c r="C2630"/>
    </row>
    <row r="2631" spans="3:3">
      <c r="C2631"/>
    </row>
    <row r="2632" spans="3:3">
      <c r="C2632"/>
    </row>
    <row r="2633" spans="3:3">
      <c r="C2633"/>
    </row>
    <row r="2634" spans="3:3">
      <c r="C2634"/>
    </row>
    <row r="2635" spans="3:3">
      <c r="C2635"/>
    </row>
    <row r="2636" spans="3:3">
      <c r="C2636"/>
    </row>
    <row r="2637" spans="3:3">
      <c r="C2637"/>
    </row>
    <row r="2638" spans="3:3">
      <c r="C2638"/>
    </row>
    <row r="2639" spans="3:3">
      <c r="C2639"/>
    </row>
    <row r="2640" spans="3:3">
      <c r="C2640"/>
    </row>
    <row r="2641" spans="3:3">
      <c r="C2641"/>
    </row>
    <row r="2642" spans="3:3">
      <c r="C2642"/>
    </row>
    <row r="2643" spans="3:3">
      <c r="C2643"/>
    </row>
    <row r="2644" spans="3:3">
      <c r="C2644"/>
    </row>
    <row r="2645" spans="3:3">
      <c r="C2645"/>
    </row>
    <row r="2646" spans="3:3">
      <c r="C2646"/>
    </row>
    <row r="2647" spans="3:3">
      <c r="C2647"/>
    </row>
    <row r="2648" spans="3:3">
      <c r="C2648"/>
    </row>
    <row r="2649" spans="3:3">
      <c r="C2649"/>
    </row>
    <row r="2650" spans="3:3">
      <c r="C2650"/>
    </row>
    <row r="2651" spans="3:3">
      <c r="C2651"/>
    </row>
    <row r="2652" spans="3:3">
      <c r="C2652"/>
    </row>
    <row r="2653" spans="3:3">
      <c r="C2653"/>
    </row>
    <row r="2654" spans="3:3">
      <c r="C2654"/>
    </row>
    <row r="2655" spans="3:3">
      <c r="C2655"/>
    </row>
    <row r="2656" spans="3:3">
      <c r="C2656"/>
    </row>
    <row r="2657" spans="3:3">
      <c r="C2657"/>
    </row>
    <row r="2658" spans="3:3">
      <c r="C2658"/>
    </row>
    <row r="2659" spans="3:3">
      <c r="C2659"/>
    </row>
    <row r="2660" spans="3:3">
      <c r="C2660"/>
    </row>
    <row r="2661" spans="3:3">
      <c r="C2661"/>
    </row>
    <row r="2662" spans="3:3">
      <c r="C2662"/>
    </row>
    <row r="2663" spans="3:3">
      <c r="C2663"/>
    </row>
    <row r="2664" spans="3:3">
      <c r="C2664"/>
    </row>
    <row r="2665" spans="3:3">
      <c r="C2665"/>
    </row>
    <row r="2666" spans="3:3">
      <c r="C2666"/>
    </row>
    <row r="2667" spans="3:3">
      <c r="C2667"/>
    </row>
    <row r="2668" spans="3:3">
      <c r="C2668"/>
    </row>
    <row r="2669" spans="3:3">
      <c r="C2669"/>
    </row>
    <row r="2670" spans="3:3">
      <c r="C2670"/>
    </row>
    <row r="2671" spans="3:3">
      <c r="C2671"/>
    </row>
    <row r="2672" spans="3:3">
      <c r="C2672"/>
    </row>
    <row r="2673" spans="3:3">
      <c r="C2673"/>
    </row>
    <row r="2674" spans="3:3">
      <c r="C2674"/>
    </row>
    <row r="2675" spans="3:3">
      <c r="C2675"/>
    </row>
    <row r="2676" spans="3:3">
      <c r="C2676"/>
    </row>
    <row r="2677" spans="3:3">
      <c r="C2677"/>
    </row>
    <row r="2678" spans="3:3">
      <c r="C2678"/>
    </row>
    <row r="2679" spans="3:3">
      <c r="C2679"/>
    </row>
    <row r="2680" spans="3:3">
      <c r="C2680"/>
    </row>
    <row r="2681" spans="3:3">
      <c r="C2681"/>
    </row>
    <row r="2682" spans="3:3">
      <c r="C2682"/>
    </row>
    <row r="2683" spans="3:3">
      <c r="C2683"/>
    </row>
    <row r="2684" spans="3:3">
      <c r="C2684"/>
    </row>
    <row r="2685" spans="3:3">
      <c r="C2685"/>
    </row>
    <row r="2686" spans="3:3">
      <c r="C2686"/>
    </row>
    <row r="2687" spans="3:3">
      <c r="C2687"/>
    </row>
    <row r="2688" spans="3:3">
      <c r="C2688"/>
    </row>
    <row r="2689" spans="3:3">
      <c r="C2689"/>
    </row>
    <row r="2690" spans="3:3">
      <c r="C2690"/>
    </row>
    <row r="2691" spans="3:3">
      <c r="C2691"/>
    </row>
    <row r="2692" spans="3:3">
      <c r="C2692"/>
    </row>
    <row r="2693" spans="3:3">
      <c r="C2693"/>
    </row>
    <row r="2694" spans="3:3">
      <c r="C2694"/>
    </row>
    <row r="2695" spans="3:3">
      <c r="C2695"/>
    </row>
    <row r="2696" spans="3:3">
      <c r="C2696"/>
    </row>
    <row r="2697" spans="3:3">
      <c r="C2697"/>
    </row>
    <row r="2698" spans="3:3">
      <c r="C2698"/>
    </row>
    <row r="2699" spans="3:3">
      <c r="C2699"/>
    </row>
    <row r="2700" spans="3:3">
      <c r="C2700"/>
    </row>
    <row r="2701" spans="3:3">
      <c r="C2701"/>
    </row>
    <row r="2702" spans="3:3">
      <c r="C2702"/>
    </row>
    <row r="2703" spans="3:3">
      <c r="C2703"/>
    </row>
    <row r="2704" spans="3:3">
      <c r="C2704"/>
    </row>
    <row r="2705" spans="3:3">
      <c r="C2705"/>
    </row>
    <row r="2706" spans="3:3">
      <c r="C2706"/>
    </row>
    <row r="2707" spans="3:3">
      <c r="C2707"/>
    </row>
    <row r="2708" spans="3:3">
      <c r="C2708"/>
    </row>
    <row r="2709" spans="3:3">
      <c r="C2709"/>
    </row>
    <row r="2710" spans="3:3">
      <c r="C2710"/>
    </row>
    <row r="2711" spans="3:3">
      <c r="C2711"/>
    </row>
    <row r="2712" spans="3:3">
      <c r="C2712"/>
    </row>
    <row r="2713" spans="3:3">
      <c r="C2713"/>
    </row>
    <row r="2714" spans="3:3">
      <c r="C2714"/>
    </row>
    <row r="2715" spans="3:3">
      <c r="C2715"/>
    </row>
    <row r="2716" spans="3:3">
      <c r="C2716"/>
    </row>
    <row r="2717" spans="3:3">
      <c r="C2717"/>
    </row>
    <row r="2718" spans="3:3">
      <c r="C2718"/>
    </row>
    <row r="2719" spans="3:3">
      <c r="C2719"/>
    </row>
    <row r="2720" spans="3:3">
      <c r="C2720"/>
    </row>
    <row r="2721" spans="3:3">
      <c r="C2721"/>
    </row>
    <row r="2722" spans="3:3">
      <c r="C2722"/>
    </row>
    <row r="2723" spans="3:3">
      <c r="C2723"/>
    </row>
    <row r="2724" spans="3:3">
      <c r="C2724"/>
    </row>
    <row r="2725" spans="3:3">
      <c r="C2725"/>
    </row>
    <row r="2726" spans="3:3">
      <c r="C2726"/>
    </row>
    <row r="2727" spans="3:3">
      <c r="C2727"/>
    </row>
    <row r="2728" spans="3:3">
      <c r="C2728"/>
    </row>
    <row r="2729" spans="3:3">
      <c r="C2729"/>
    </row>
    <row r="2730" spans="3:3">
      <c r="C2730"/>
    </row>
    <row r="2731" spans="3:3">
      <c r="C2731"/>
    </row>
    <row r="2732" spans="3:3">
      <c r="C2732"/>
    </row>
    <row r="2733" spans="3:3">
      <c r="C2733"/>
    </row>
    <row r="2734" spans="3:3">
      <c r="C2734"/>
    </row>
    <row r="2735" spans="3:3">
      <c r="C2735"/>
    </row>
    <row r="2736" spans="3:3">
      <c r="C2736"/>
    </row>
    <row r="2737" spans="3:3">
      <c r="C2737"/>
    </row>
    <row r="2738" spans="3:3">
      <c r="C2738"/>
    </row>
    <row r="2739" spans="3:3">
      <c r="C2739"/>
    </row>
    <row r="2740" spans="3:3">
      <c r="C2740"/>
    </row>
    <row r="2741" spans="3:3">
      <c r="C2741"/>
    </row>
    <row r="2742" spans="3:3">
      <c r="C2742"/>
    </row>
    <row r="2743" spans="3:3">
      <c r="C2743"/>
    </row>
    <row r="2744" spans="3:3">
      <c r="C2744"/>
    </row>
    <row r="2745" spans="3:3">
      <c r="C2745"/>
    </row>
    <row r="2746" spans="3:3">
      <c r="C2746"/>
    </row>
    <row r="2747" spans="3:3">
      <c r="C2747"/>
    </row>
    <row r="2748" spans="3:3">
      <c r="C2748"/>
    </row>
    <row r="2749" spans="3:3">
      <c r="C2749"/>
    </row>
    <row r="2750" spans="3:3">
      <c r="C2750"/>
    </row>
    <row r="2751" spans="3:3">
      <c r="C2751"/>
    </row>
    <row r="2752" spans="3:3">
      <c r="C2752"/>
    </row>
    <row r="2753" spans="3:3">
      <c r="C2753"/>
    </row>
    <row r="2754" spans="3:3">
      <c r="C2754"/>
    </row>
    <row r="2755" spans="3:3">
      <c r="C2755"/>
    </row>
    <row r="2756" spans="3:3">
      <c r="C2756"/>
    </row>
    <row r="2757" spans="3:3">
      <c r="C2757"/>
    </row>
    <row r="2758" spans="3:3">
      <c r="C2758"/>
    </row>
    <row r="2759" spans="3:3">
      <c r="C2759"/>
    </row>
    <row r="2760" spans="3:3">
      <c r="C2760"/>
    </row>
    <row r="2761" spans="3:3">
      <c r="C2761"/>
    </row>
    <row r="2762" spans="3:3">
      <c r="C2762"/>
    </row>
    <row r="2763" spans="3:3">
      <c r="C2763"/>
    </row>
    <row r="2764" spans="3:3">
      <c r="C2764"/>
    </row>
    <row r="2765" spans="3:3">
      <c r="C2765"/>
    </row>
    <row r="2766" spans="3:3">
      <c r="C2766"/>
    </row>
    <row r="2767" spans="3:3">
      <c r="C2767"/>
    </row>
    <row r="2768" spans="3:3">
      <c r="C2768"/>
    </row>
    <row r="2769" spans="3:3">
      <c r="C2769"/>
    </row>
    <row r="2770" spans="3:3">
      <c r="C2770"/>
    </row>
    <row r="2771" spans="3:3">
      <c r="C2771"/>
    </row>
    <row r="2772" spans="3:3">
      <c r="C2772"/>
    </row>
    <row r="2773" spans="3:3">
      <c r="C2773"/>
    </row>
    <row r="2774" spans="3:3">
      <c r="C2774"/>
    </row>
    <row r="2775" spans="3:3">
      <c r="C2775"/>
    </row>
    <row r="2776" spans="3:3">
      <c r="C2776"/>
    </row>
    <row r="2777" spans="3:3">
      <c r="C2777"/>
    </row>
    <row r="2778" spans="3:3">
      <c r="C2778"/>
    </row>
    <row r="2779" spans="3:3">
      <c r="C2779"/>
    </row>
    <row r="2780" spans="3:3">
      <c r="C2780"/>
    </row>
    <row r="2781" spans="3:3">
      <c r="C2781"/>
    </row>
    <row r="2782" spans="3:3">
      <c r="C2782"/>
    </row>
    <row r="2783" spans="3:3">
      <c r="C2783"/>
    </row>
    <row r="2784" spans="3:3">
      <c r="C2784"/>
    </row>
    <row r="2785" spans="3:3">
      <c r="C2785"/>
    </row>
    <row r="2786" spans="3:3">
      <c r="C2786"/>
    </row>
    <row r="2787" spans="3:3">
      <c r="C2787"/>
    </row>
    <row r="2788" spans="3:3">
      <c r="C2788"/>
    </row>
    <row r="2789" spans="3:3">
      <c r="C2789"/>
    </row>
    <row r="2790" spans="3:3">
      <c r="C2790"/>
    </row>
    <row r="2791" spans="3:3">
      <c r="C2791"/>
    </row>
    <row r="2792" spans="3:3">
      <c r="C2792"/>
    </row>
    <row r="2793" spans="3:3">
      <c r="C2793"/>
    </row>
    <row r="2794" spans="3:3">
      <c r="C2794"/>
    </row>
    <row r="2795" spans="3:3">
      <c r="C2795"/>
    </row>
    <row r="2796" spans="3:3">
      <c r="C2796"/>
    </row>
    <row r="2797" spans="3:3">
      <c r="C2797"/>
    </row>
    <row r="2798" spans="3:3">
      <c r="C2798"/>
    </row>
    <row r="2799" spans="3:3">
      <c r="C2799"/>
    </row>
    <row r="2800" spans="3:3">
      <c r="C2800"/>
    </row>
    <row r="2801" spans="3:3">
      <c r="C2801"/>
    </row>
    <row r="2802" spans="3:3">
      <c r="C2802"/>
    </row>
    <row r="2803" spans="3:3">
      <c r="C2803"/>
    </row>
    <row r="2804" spans="3:3">
      <c r="C2804"/>
    </row>
    <row r="2805" spans="3:3">
      <c r="C2805"/>
    </row>
    <row r="2806" spans="3:3">
      <c r="C2806"/>
    </row>
    <row r="2807" spans="3:3">
      <c r="C2807"/>
    </row>
    <row r="2808" spans="3:3">
      <c r="C2808"/>
    </row>
    <row r="2809" spans="3:3">
      <c r="C2809"/>
    </row>
    <row r="2810" spans="3:3">
      <c r="C2810"/>
    </row>
    <row r="2811" spans="3:3">
      <c r="C2811"/>
    </row>
    <row r="2812" spans="3:3">
      <c r="C2812"/>
    </row>
    <row r="2813" spans="3:3">
      <c r="C2813"/>
    </row>
    <row r="2814" spans="3:3">
      <c r="C2814"/>
    </row>
    <row r="2815" spans="3:3">
      <c r="C2815"/>
    </row>
    <row r="2816" spans="3:3">
      <c r="C2816"/>
    </row>
    <row r="2817" spans="3:3">
      <c r="C2817"/>
    </row>
    <row r="2818" spans="3:3">
      <c r="C2818"/>
    </row>
    <row r="2819" spans="3:3">
      <c r="C2819"/>
    </row>
    <row r="2820" spans="3:3">
      <c r="C2820"/>
    </row>
    <row r="2821" spans="3:3">
      <c r="C2821"/>
    </row>
    <row r="2822" spans="3:3">
      <c r="C2822"/>
    </row>
    <row r="2823" spans="3:3">
      <c r="C2823"/>
    </row>
    <row r="2824" spans="3:3">
      <c r="C2824"/>
    </row>
    <row r="2825" spans="3:3">
      <c r="C2825"/>
    </row>
    <row r="2826" spans="3:3">
      <c r="C2826"/>
    </row>
    <row r="2827" spans="3:3">
      <c r="C2827"/>
    </row>
    <row r="2828" spans="3:3">
      <c r="C2828"/>
    </row>
    <row r="2829" spans="3:3">
      <c r="C2829"/>
    </row>
    <row r="2830" spans="3:3">
      <c r="C2830"/>
    </row>
    <row r="2831" spans="3:3">
      <c r="C2831"/>
    </row>
    <row r="2832" spans="3:3">
      <c r="C2832"/>
    </row>
    <row r="2833" spans="3:3">
      <c r="C2833"/>
    </row>
    <row r="2834" spans="3:3">
      <c r="C2834"/>
    </row>
    <row r="2835" spans="3:3">
      <c r="C2835"/>
    </row>
    <row r="2836" spans="3:3">
      <c r="C2836"/>
    </row>
    <row r="2837" spans="3:3">
      <c r="C2837"/>
    </row>
    <row r="2838" spans="3:3">
      <c r="C2838"/>
    </row>
    <row r="2839" spans="3:3">
      <c r="C2839"/>
    </row>
    <row r="2840" spans="3:3">
      <c r="C2840"/>
    </row>
    <row r="2841" spans="3:3">
      <c r="C2841"/>
    </row>
    <row r="2842" spans="3:3">
      <c r="C2842"/>
    </row>
    <row r="2843" spans="3:3">
      <c r="C2843"/>
    </row>
    <row r="2844" spans="3:3">
      <c r="C2844"/>
    </row>
    <row r="2845" spans="3:3">
      <c r="C2845"/>
    </row>
    <row r="2846" spans="3:3">
      <c r="C2846"/>
    </row>
    <row r="2847" spans="3:3">
      <c r="C2847"/>
    </row>
    <row r="2848" spans="3:3">
      <c r="C2848"/>
    </row>
    <row r="2849" spans="3:3">
      <c r="C2849"/>
    </row>
    <row r="2850" spans="3:3">
      <c r="C2850"/>
    </row>
    <row r="2851" spans="3:3">
      <c r="C2851"/>
    </row>
    <row r="2852" spans="3:3">
      <c r="C2852"/>
    </row>
    <row r="2853" spans="3:3">
      <c r="C2853"/>
    </row>
    <row r="2854" spans="3:3">
      <c r="C2854"/>
    </row>
    <row r="2855" spans="3:3">
      <c r="C2855"/>
    </row>
    <row r="2856" spans="3:3">
      <c r="C2856"/>
    </row>
    <row r="2857" spans="3:3">
      <c r="C2857"/>
    </row>
    <row r="2858" spans="3:3">
      <c r="C2858"/>
    </row>
    <row r="2859" spans="3:3">
      <c r="C2859"/>
    </row>
    <row r="2860" spans="3:3">
      <c r="C2860"/>
    </row>
    <row r="2861" spans="3:3">
      <c r="C2861"/>
    </row>
    <row r="2862" spans="3:3">
      <c r="C2862"/>
    </row>
    <row r="2863" spans="3:3">
      <c r="C2863"/>
    </row>
    <row r="2864" spans="3:3">
      <c r="C2864"/>
    </row>
    <row r="2865" spans="3:3">
      <c r="C2865"/>
    </row>
    <row r="2866" spans="3:3">
      <c r="C2866"/>
    </row>
    <row r="2867" spans="3:3">
      <c r="C2867"/>
    </row>
    <row r="2868" spans="3:3">
      <c r="C2868"/>
    </row>
    <row r="2869" spans="3:3">
      <c r="C2869"/>
    </row>
    <row r="2870" spans="3:3">
      <c r="C2870"/>
    </row>
    <row r="2871" spans="3:3">
      <c r="C2871"/>
    </row>
    <row r="2872" spans="3:3">
      <c r="C2872"/>
    </row>
    <row r="2873" spans="3:3">
      <c r="C2873"/>
    </row>
    <row r="2874" spans="3:3">
      <c r="C2874"/>
    </row>
    <row r="2875" spans="3:3">
      <c r="C2875"/>
    </row>
    <row r="2876" spans="3:3">
      <c r="C2876"/>
    </row>
    <row r="2877" spans="3:3">
      <c r="C2877"/>
    </row>
    <row r="2878" spans="3:3">
      <c r="C2878"/>
    </row>
    <row r="2879" spans="3:3">
      <c r="C2879"/>
    </row>
    <row r="2880" spans="3:3">
      <c r="C2880"/>
    </row>
    <row r="2881" spans="3:3">
      <c r="C2881"/>
    </row>
    <row r="2882" spans="3:3">
      <c r="C2882"/>
    </row>
    <row r="2883" spans="3:3">
      <c r="C2883"/>
    </row>
    <row r="2884" spans="3:3">
      <c r="C2884"/>
    </row>
    <row r="2885" spans="3:3">
      <c r="C2885"/>
    </row>
    <row r="2886" spans="3:3">
      <c r="C2886"/>
    </row>
    <row r="2887" spans="3:3">
      <c r="C2887"/>
    </row>
    <row r="2888" spans="3:3">
      <c r="C2888"/>
    </row>
    <row r="2889" spans="3:3">
      <c r="C2889"/>
    </row>
    <row r="2890" spans="3:3">
      <c r="C2890"/>
    </row>
    <row r="2891" spans="3:3">
      <c r="C2891"/>
    </row>
    <row r="2892" spans="3:3">
      <c r="C2892"/>
    </row>
    <row r="2893" spans="3:3">
      <c r="C2893"/>
    </row>
    <row r="2894" spans="3:3">
      <c r="C2894"/>
    </row>
    <row r="2895" spans="3:3">
      <c r="C2895"/>
    </row>
    <row r="2896" spans="3:3">
      <c r="C2896"/>
    </row>
    <row r="2897" spans="3:3">
      <c r="C2897"/>
    </row>
    <row r="2898" spans="3:3">
      <c r="C2898"/>
    </row>
    <row r="2899" spans="3:3">
      <c r="C2899"/>
    </row>
    <row r="2900" spans="3:3">
      <c r="C2900"/>
    </row>
    <row r="2901" spans="3:3">
      <c r="C2901"/>
    </row>
    <row r="2902" spans="3:3">
      <c r="C2902"/>
    </row>
    <row r="2903" spans="3:3">
      <c r="C2903"/>
    </row>
    <row r="2904" spans="3:3">
      <c r="C2904"/>
    </row>
    <row r="2905" spans="3:3">
      <c r="C2905"/>
    </row>
    <row r="2906" spans="3:3">
      <c r="C2906"/>
    </row>
    <row r="2907" spans="3:3">
      <c r="C2907"/>
    </row>
    <row r="2908" spans="3:3">
      <c r="C2908"/>
    </row>
    <row r="2909" spans="3:3">
      <c r="C2909"/>
    </row>
    <row r="2910" spans="3:3">
      <c r="C2910"/>
    </row>
    <row r="2911" spans="3:3">
      <c r="C2911"/>
    </row>
    <row r="2912" spans="3:3">
      <c r="C2912"/>
    </row>
    <row r="2913" spans="3:3">
      <c r="C2913"/>
    </row>
    <row r="2914" spans="3:3">
      <c r="C2914"/>
    </row>
    <row r="2915" spans="3:3">
      <c r="C2915"/>
    </row>
    <row r="2916" spans="3:3">
      <c r="C2916"/>
    </row>
    <row r="2917" spans="3:3">
      <c r="C2917"/>
    </row>
    <row r="2918" spans="3:3">
      <c r="C2918"/>
    </row>
    <row r="2919" spans="3:3">
      <c r="C2919"/>
    </row>
    <row r="2920" spans="3:3">
      <c r="C2920"/>
    </row>
    <row r="2921" spans="3:3">
      <c r="C2921"/>
    </row>
    <row r="2922" spans="3:3">
      <c r="C2922"/>
    </row>
    <row r="2923" spans="3:3">
      <c r="C2923"/>
    </row>
    <row r="2924" spans="3:3">
      <c r="C2924"/>
    </row>
    <row r="2925" spans="3:3">
      <c r="C2925"/>
    </row>
    <row r="2926" spans="3:3">
      <c r="C2926"/>
    </row>
    <row r="2927" spans="3:3">
      <c r="C2927"/>
    </row>
    <row r="2928" spans="3:3">
      <c r="C2928"/>
    </row>
    <row r="2929" spans="3:3">
      <c r="C2929"/>
    </row>
    <row r="2930" spans="3:3">
      <c r="C2930"/>
    </row>
    <row r="2931" spans="3:3">
      <c r="C2931"/>
    </row>
    <row r="2932" spans="3:3">
      <c r="C2932"/>
    </row>
    <row r="2933" spans="3:3">
      <c r="C2933"/>
    </row>
    <row r="2934" spans="3:3">
      <c r="C2934"/>
    </row>
    <row r="2935" spans="3:3">
      <c r="C2935"/>
    </row>
    <row r="2936" spans="3:3">
      <c r="C2936"/>
    </row>
    <row r="2937" spans="3:3">
      <c r="C2937"/>
    </row>
    <row r="2938" spans="3:3">
      <c r="C2938"/>
    </row>
    <row r="2939" spans="3:3">
      <c r="C2939"/>
    </row>
    <row r="2940" spans="3:3">
      <c r="C2940"/>
    </row>
    <row r="2941" spans="3:3">
      <c r="C2941"/>
    </row>
    <row r="2942" spans="3:3">
      <c r="C2942"/>
    </row>
    <row r="2943" spans="3:3">
      <c r="C2943"/>
    </row>
    <row r="2944" spans="3:3">
      <c r="C2944"/>
    </row>
    <row r="2945" spans="3:3">
      <c r="C2945"/>
    </row>
    <row r="2946" spans="3:3">
      <c r="C2946"/>
    </row>
    <row r="2947" spans="3:3">
      <c r="C2947"/>
    </row>
    <row r="2948" spans="3:3">
      <c r="C2948"/>
    </row>
    <row r="2949" spans="3:3">
      <c r="C2949"/>
    </row>
    <row r="2950" spans="3:3">
      <c r="C2950"/>
    </row>
    <row r="2951" spans="3:3">
      <c r="C2951"/>
    </row>
    <row r="2952" spans="3:3">
      <c r="C2952"/>
    </row>
    <row r="2953" spans="3:3">
      <c r="C2953"/>
    </row>
    <row r="2954" spans="3:3">
      <c r="C2954"/>
    </row>
    <row r="2955" spans="3:3">
      <c r="C2955"/>
    </row>
    <row r="2956" spans="3:3">
      <c r="C2956"/>
    </row>
    <row r="2957" spans="3:3">
      <c r="C2957"/>
    </row>
    <row r="2958" spans="3:3">
      <c r="C2958"/>
    </row>
    <row r="2959" spans="3:3">
      <c r="C2959"/>
    </row>
    <row r="2960" spans="3:3">
      <c r="C2960"/>
    </row>
    <row r="2961" spans="3:3">
      <c r="C2961"/>
    </row>
    <row r="2962" spans="3:3">
      <c r="C2962"/>
    </row>
    <row r="2963" spans="3:3">
      <c r="C2963"/>
    </row>
    <row r="2964" spans="3:3">
      <c r="C2964"/>
    </row>
    <row r="2965" spans="3:3">
      <c r="C2965"/>
    </row>
    <row r="2966" spans="3:3">
      <c r="C2966"/>
    </row>
    <row r="2967" spans="3:3">
      <c r="C2967"/>
    </row>
    <row r="2968" spans="3:3">
      <c r="C2968"/>
    </row>
    <row r="2969" spans="3:3">
      <c r="C2969"/>
    </row>
    <row r="2970" spans="3:3">
      <c r="C2970"/>
    </row>
    <row r="2971" spans="3:3">
      <c r="C2971"/>
    </row>
    <row r="2972" spans="3:3">
      <c r="C2972"/>
    </row>
    <row r="2973" spans="3:3">
      <c r="C2973"/>
    </row>
    <row r="2974" spans="3:3">
      <c r="C2974"/>
    </row>
    <row r="2975" spans="3:3">
      <c r="C2975"/>
    </row>
    <row r="2976" spans="3:3">
      <c r="C2976"/>
    </row>
    <row r="2977" spans="3:3">
      <c r="C2977"/>
    </row>
    <row r="2978" spans="3:3">
      <c r="C2978"/>
    </row>
    <row r="2979" spans="3:3">
      <c r="C2979"/>
    </row>
    <row r="2980" spans="3:3">
      <c r="C2980"/>
    </row>
    <row r="2981" spans="3:3">
      <c r="C2981"/>
    </row>
    <row r="2982" spans="3:3">
      <c r="C2982"/>
    </row>
    <row r="2983" spans="3:3">
      <c r="C2983"/>
    </row>
    <row r="2984" spans="3:3">
      <c r="C2984"/>
    </row>
    <row r="2985" spans="3:3">
      <c r="C2985"/>
    </row>
    <row r="2986" spans="3:3">
      <c r="C2986"/>
    </row>
    <row r="2987" spans="3:3">
      <c r="C2987"/>
    </row>
    <row r="2988" spans="3:3">
      <c r="C2988"/>
    </row>
    <row r="2989" spans="3:3">
      <c r="C2989"/>
    </row>
    <row r="2990" spans="3:3">
      <c r="C2990"/>
    </row>
    <row r="2991" spans="3:3">
      <c r="C2991"/>
    </row>
    <row r="2992" spans="3:3">
      <c r="C2992"/>
    </row>
    <row r="2993" spans="3:3">
      <c r="C2993"/>
    </row>
    <row r="2994" spans="3:3">
      <c r="C2994"/>
    </row>
    <row r="2995" spans="3:3">
      <c r="C2995"/>
    </row>
    <row r="2996" spans="3:3">
      <c r="C2996"/>
    </row>
    <row r="2997" spans="3:3">
      <c r="C2997"/>
    </row>
    <row r="2998" spans="3:3">
      <c r="C2998"/>
    </row>
    <row r="2999" spans="3:3">
      <c r="C2999"/>
    </row>
    <row r="3000" spans="3:3">
      <c r="C3000"/>
    </row>
    <row r="3001" spans="3:3">
      <c r="C3001"/>
    </row>
    <row r="3002" spans="3:3">
      <c r="C3002"/>
    </row>
    <row r="3003" spans="3:3">
      <c r="C3003"/>
    </row>
    <row r="3004" spans="3:3">
      <c r="C3004"/>
    </row>
    <row r="3005" spans="3:3">
      <c r="C3005"/>
    </row>
    <row r="3006" spans="3:3">
      <c r="C3006"/>
    </row>
    <row r="3007" spans="3:3">
      <c r="C3007"/>
    </row>
    <row r="3008" spans="3:3">
      <c r="C3008"/>
    </row>
    <row r="3009" spans="3:3">
      <c r="C3009"/>
    </row>
    <row r="3010" spans="3:3">
      <c r="C3010"/>
    </row>
    <row r="3011" spans="3:3">
      <c r="C3011"/>
    </row>
    <row r="3012" spans="3:3">
      <c r="C3012"/>
    </row>
    <row r="3013" spans="3:3">
      <c r="C3013"/>
    </row>
    <row r="3014" spans="3:3">
      <c r="C3014"/>
    </row>
    <row r="3015" spans="3:3">
      <c r="C3015"/>
    </row>
    <row r="3016" spans="3:3">
      <c r="C3016"/>
    </row>
    <row r="3017" spans="3:3">
      <c r="C3017"/>
    </row>
    <row r="3018" spans="3:3">
      <c r="C3018"/>
    </row>
    <row r="3019" spans="3:3">
      <c r="C3019"/>
    </row>
    <row r="3020" spans="3:3">
      <c r="C3020"/>
    </row>
    <row r="3021" spans="3:3">
      <c r="C3021"/>
    </row>
    <row r="3022" spans="3:3">
      <c r="C3022"/>
    </row>
    <row r="3023" spans="3:3">
      <c r="C3023"/>
    </row>
    <row r="3024" spans="3:3">
      <c r="C3024"/>
    </row>
    <row r="3025" spans="3:3">
      <c r="C3025"/>
    </row>
    <row r="3026" spans="3:3">
      <c r="C3026"/>
    </row>
    <row r="3027" spans="3:3">
      <c r="C3027"/>
    </row>
    <row r="3028" spans="3:3">
      <c r="C3028"/>
    </row>
    <row r="3029" spans="3:3">
      <c r="C3029"/>
    </row>
    <row r="3030" spans="3:3">
      <c r="C3030"/>
    </row>
    <row r="3031" spans="3:3">
      <c r="C3031"/>
    </row>
    <row r="3032" spans="3:3">
      <c r="C3032"/>
    </row>
    <row r="3033" spans="3:3">
      <c r="C3033"/>
    </row>
    <row r="3034" spans="3:3">
      <c r="C3034"/>
    </row>
    <row r="3035" spans="3:3">
      <c r="C3035"/>
    </row>
    <row r="3036" spans="3:3">
      <c r="C3036"/>
    </row>
    <row r="3037" spans="3:3">
      <c r="C3037"/>
    </row>
    <row r="3038" spans="3:3">
      <c r="C3038"/>
    </row>
    <row r="3039" spans="3:3">
      <c r="C3039"/>
    </row>
    <row r="3040" spans="3:3">
      <c r="C3040"/>
    </row>
    <row r="3041" spans="3:3">
      <c r="C3041"/>
    </row>
    <row r="3042" spans="3:3">
      <c r="C3042"/>
    </row>
    <row r="3043" spans="3:3">
      <c r="C3043"/>
    </row>
    <row r="3044" spans="3:3">
      <c r="C3044"/>
    </row>
    <row r="3045" spans="3:3">
      <c r="C3045"/>
    </row>
    <row r="3046" spans="3:3">
      <c r="C3046"/>
    </row>
    <row r="3047" spans="3:3">
      <c r="C3047"/>
    </row>
    <row r="3048" spans="3:3">
      <c r="C3048"/>
    </row>
    <row r="3049" spans="3:3">
      <c r="C3049"/>
    </row>
    <row r="3050" spans="3:3">
      <c r="C3050"/>
    </row>
    <row r="3051" spans="3:3">
      <c r="C3051"/>
    </row>
    <row r="3052" spans="3:3">
      <c r="C3052"/>
    </row>
    <row r="3053" spans="3:3">
      <c r="C3053"/>
    </row>
    <row r="3054" spans="3:3">
      <c r="C3054"/>
    </row>
    <row r="3055" spans="3:3">
      <c r="C3055"/>
    </row>
    <row r="3056" spans="3:3">
      <c r="C3056"/>
    </row>
    <row r="3057" spans="3:3">
      <c r="C3057"/>
    </row>
    <row r="3058" spans="3:3">
      <c r="C3058"/>
    </row>
    <row r="3059" spans="3:3">
      <c r="C3059"/>
    </row>
    <row r="3060" spans="3:3">
      <c r="C3060"/>
    </row>
    <row r="3061" spans="3:3">
      <c r="C3061"/>
    </row>
    <row r="3062" spans="3:3">
      <c r="C3062"/>
    </row>
    <row r="3063" spans="3:3">
      <c r="C3063"/>
    </row>
    <row r="3064" spans="3:3">
      <c r="C3064"/>
    </row>
    <row r="3065" spans="3:3">
      <c r="C3065"/>
    </row>
    <row r="3066" spans="3:3">
      <c r="C3066"/>
    </row>
    <row r="3067" spans="3:3">
      <c r="C3067"/>
    </row>
    <row r="3068" spans="3:3">
      <c r="C3068"/>
    </row>
    <row r="3069" spans="3:3">
      <c r="C3069"/>
    </row>
    <row r="3070" spans="3:3">
      <c r="C3070"/>
    </row>
    <row r="3071" spans="3:3">
      <c r="C3071"/>
    </row>
    <row r="3072" spans="3:3">
      <c r="C3072"/>
    </row>
    <row r="3073" spans="3:3">
      <c r="C3073"/>
    </row>
    <row r="3074" spans="3:3">
      <c r="C3074"/>
    </row>
    <row r="3075" spans="3:3">
      <c r="C3075"/>
    </row>
    <row r="3076" spans="3:3">
      <c r="C3076"/>
    </row>
    <row r="3077" spans="3:3">
      <c r="C3077"/>
    </row>
    <row r="3078" spans="3:3">
      <c r="C3078"/>
    </row>
    <row r="3079" spans="3:3">
      <c r="C3079"/>
    </row>
    <row r="3080" spans="3:3">
      <c r="C3080"/>
    </row>
    <row r="3081" spans="3:3">
      <c r="C3081"/>
    </row>
    <row r="3082" spans="3:3">
      <c r="C3082"/>
    </row>
    <row r="3083" spans="3:3">
      <c r="C3083"/>
    </row>
    <row r="3084" spans="3:3">
      <c r="C3084"/>
    </row>
    <row r="3085" spans="3:3">
      <c r="C3085"/>
    </row>
    <row r="3086" spans="3:3">
      <c r="C3086"/>
    </row>
    <row r="3087" spans="3:3">
      <c r="C3087"/>
    </row>
    <row r="3088" spans="3:3">
      <c r="C3088"/>
    </row>
    <row r="3089" spans="3:3">
      <c r="C3089"/>
    </row>
    <row r="3090" spans="3:3">
      <c r="C3090"/>
    </row>
    <row r="3091" spans="3:3">
      <c r="C3091"/>
    </row>
    <row r="3092" spans="3:3">
      <c r="C3092"/>
    </row>
    <row r="3093" spans="3:3">
      <c r="C3093"/>
    </row>
    <row r="3094" spans="3:3">
      <c r="C3094"/>
    </row>
    <row r="3095" spans="3:3">
      <c r="C3095"/>
    </row>
    <row r="3096" spans="3:3">
      <c r="C3096"/>
    </row>
    <row r="3097" spans="3:3">
      <c r="C3097"/>
    </row>
    <row r="3098" spans="3:3">
      <c r="C3098"/>
    </row>
    <row r="3099" spans="3:3">
      <c r="C3099"/>
    </row>
    <row r="3100" spans="3:3">
      <c r="C3100"/>
    </row>
    <row r="3101" spans="3:3">
      <c r="C3101"/>
    </row>
    <row r="3102" spans="3:3">
      <c r="C3102"/>
    </row>
    <row r="3103" spans="3:3">
      <c r="C3103"/>
    </row>
    <row r="3104" spans="3:3">
      <c r="C3104"/>
    </row>
    <row r="3105" spans="3:3">
      <c r="C3105"/>
    </row>
    <row r="3106" spans="3:3">
      <c r="C3106"/>
    </row>
    <row r="3107" spans="3:3">
      <c r="C3107"/>
    </row>
    <row r="3108" spans="3:3">
      <c r="C3108"/>
    </row>
    <row r="3109" spans="3:3">
      <c r="C3109"/>
    </row>
    <row r="3110" spans="3:3">
      <c r="C3110"/>
    </row>
    <row r="3111" spans="3:3">
      <c r="C3111"/>
    </row>
    <row r="3112" spans="3:3">
      <c r="C3112"/>
    </row>
    <row r="3113" spans="3:3">
      <c r="C3113"/>
    </row>
    <row r="3114" spans="3:3">
      <c r="C3114"/>
    </row>
    <row r="3115" spans="3:3">
      <c r="C3115"/>
    </row>
    <row r="3116" spans="3:3">
      <c r="C3116"/>
    </row>
    <row r="3117" spans="3:3">
      <c r="C3117"/>
    </row>
    <row r="3118" spans="3:3">
      <c r="C3118"/>
    </row>
    <row r="3119" spans="3:3">
      <c r="C3119"/>
    </row>
    <row r="3120" spans="3:3">
      <c r="C3120"/>
    </row>
    <row r="3121" spans="3:3">
      <c r="C3121"/>
    </row>
    <row r="3122" spans="3:3">
      <c r="C3122"/>
    </row>
    <row r="3123" spans="3:3">
      <c r="C3123"/>
    </row>
    <row r="3124" spans="3:3">
      <c r="C3124"/>
    </row>
    <row r="3125" spans="3:3">
      <c r="C3125"/>
    </row>
    <row r="3126" spans="3:3">
      <c r="C3126"/>
    </row>
    <row r="3127" spans="3:3">
      <c r="C3127"/>
    </row>
    <row r="3128" spans="3:3">
      <c r="C3128"/>
    </row>
    <row r="3129" spans="3:3">
      <c r="C3129"/>
    </row>
    <row r="3130" spans="3:3">
      <c r="C3130"/>
    </row>
    <row r="3131" spans="3:3">
      <c r="C3131"/>
    </row>
    <row r="3132" spans="3:3">
      <c r="C3132"/>
    </row>
    <row r="3133" spans="3:3">
      <c r="C3133"/>
    </row>
    <row r="3134" spans="3:3">
      <c r="C3134"/>
    </row>
    <row r="3135" spans="3:3">
      <c r="C3135"/>
    </row>
    <row r="3136" spans="3:3">
      <c r="C3136"/>
    </row>
    <row r="3137" spans="3:3">
      <c r="C3137"/>
    </row>
    <row r="3138" spans="3:3">
      <c r="C3138"/>
    </row>
    <row r="3139" spans="3:3">
      <c r="C3139"/>
    </row>
    <row r="3140" spans="3:3">
      <c r="C3140"/>
    </row>
    <row r="3141" spans="3:3">
      <c r="C3141"/>
    </row>
    <row r="3142" spans="3:3">
      <c r="C3142"/>
    </row>
    <row r="3143" spans="3:3">
      <c r="C3143"/>
    </row>
    <row r="3144" spans="3:3">
      <c r="C3144"/>
    </row>
    <row r="3145" spans="3:3">
      <c r="C3145"/>
    </row>
    <row r="3146" spans="3:3">
      <c r="C3146"/>
    </row>
    <row r="3147" spans="3:3">
      <c r="C3147"/>
    </row>
    <row r="3148" spans="3:3">
      <c r="C3148"/>
    </row>
    <row r="3149" spans="3:3">
      <c r="C3149"/>
    </row>
    <row r="3150" spans="3:3">
      <c r="C3150"/>
    </row>
    <row r="3151" spans="3:3">
      <c r="C3151"/>
    </row>
    <row r="3152" spans="3:3">
      <c r="C3152"/>
    </row>
    <row r="3153" spans="3:3">
      <c r="C3153"/>
    </row>
    <row r="3154" spans="3:3">
      <c r="C3154"/>
    </row>
    <row r="3155" spans="3:3">
      <c r="C3155"/>
    </row>
    <row r="3156" spans="3:3">
      <c r="C3156"/>
    </row>
    <row r="3157" spans="3:3">
      <c r="C3157"/>
    </row>
    <row r="3158" spans="3:3">
      <c r="C3158"/>
    </row>
    <row r="3159" spans="3:3">
      <c r="C3159"/>
    </row>
    <row r="3160" spans="3:3">
      <c r="C3160"/>
    </row>
    <row r="3161" spans="3:3">
      <c r="C3161"/>
    </row>
    <row r="3162" spans="3:3">
      <c r="C3162"/>
    </row>
    <row r="3163" spans="3:3">
      <c r="C3163"/>
    </row>
    <row r="3164" spans="3:3">
      <c r="C3164"/>
    </row>
    <row r="3165" spans="3:3">
      <c r="C3165"/>
    </row>
    <row r="3166" spans="3:3">
      <c r="C3166"/>
    </row>
    <row r="3167" spans="3:3">
      <c r="C3167"/>
    </row>
    <row r="3168" spans="3:3">
      <c r="C3168"/>
    </row>
    <row r="3169" spans="3:3">
      <c r="C3169"/>
    </row>
    <row r="3170" spans="3:3">
      <c r="C3170"/>
    </row>
    <row r="3171" spans="3:3">
      <c r="C3171"/>
    </row>
    <row r="3172" spans="3:3">
      <c r="C3172"/>
    </row>
    <row r="3173" spans="3:3">
      <c r="C3173"/>
    </row>
    <row r="3174" spans="3:3">
      <c r="C3174"/>
    </row>
    <row r="3175" spans="3:3">
      <c r="C3175"/>
    </row>
    <row r="3176" spans="3:3">
      <c r="C3176"/>
    </row>
    <row r="3177" spans="3:3">
      <c r="C3177"/>
    </row>
    <row r="3178" spans="3:3">
      <c r="C3178"/>
    </row>
    <row r="3179" spans="3:3">
      <c r="C3179"/>
    </row>
    <row r="3180" spans="3:3">
      <c r="C3180"/>
    </row>
    <row r="3181" spans="3:3">
      <c r="C3181"/>
    </row>
    <row r="3182" spans="3:3">
      <c r="C3182"/>
    </row>
    <row r="3183" spans="3:3">
      <c r="C3183"/>
    </row>
    <row r="3184" spans="3:3">
      <c r="C3184"/>
    </row>
    <row r="3185" spans="3:3">
      <c r="C3185"/>
    </row>
    <row r="3186" spans="3:3">
      <c r="C3186"/>
    </row>
    <row r="3187" spans="3:3">
      <c r="C3187"/>
    </row>
    <row r="3188" spans="3:3">
      <c r="C3188"/>
    </row>
    <row r="3189" spans="3:3">
      <c r="C3189"/>
    </row>
    <row r="3190" spans="3:3">
      <c r="C3190"/>
    </row>
    <row r="3191" spans="3:3">
      <c r="C3191"/>
    </row>
    <row r="3192" spans="3:3">
      <c r="C3192"/>
    </row>
    <row r="3193" spans="3:3">
      <c r="C3193"/>
    </row>
    <row r="3194" spans="3:3">
      <c r="C3194"/>
    </row>
    <row r="3195" spans="3:3">
      <c r="C3195"/>
    </row>
    <row r="3196" spans="3:3">
      <c r="C3196"/>
    </row>
    <row r="3197" spans="3:3">
      <c r="C3197"/>
    </row>
    <row r="3198" spans="3:3">
      <c r="C3198"/>
    </row>
    <row r="3199" spans="3:3">
      <c r="C3199"/>
    </row>
    <row r="3200" spans="3:3">
      <c r="C3200"/>
    </row>
    <row r="3201" spans="3:3">
      <c r="C3201"/>
    </row>
    <row r="3202" spans="3:3">
      <c r="C3202"/>
    </row>
    <row r="3203" spans="3:3">
      <c r="C3203"/>
    </row>
    <row r="3204" spans="3:3">
      <c r="C3204"/>
    </row>
    <row r="3205" spans="3:3">
      <c r="C3205"/>
    </row>
    <row r="3206" spans="3:3">
      <c r="C3206"/>
    </row>
    <row r="3207" spans="3:3">
      <c r="C3207"/>
    </row>
    <row r="3208" spans="3:3">
      <c r="C3208"/>
    </row>
    <row r="3209" spans="3:3">
      <c r="C3209"/>
    </row>
    <row r="3210" spans="3:3">
      <c r="C3210"/>
    </row>
    <row r="3211" spans="3:3">
      <c r="C3211"/>
    </row>
    <row r="3212" spans="3:3">
      <c r="C3212"/>
    </row>
    <row r="3213" spans="3:3">
      <c r="C3213"/>
    </row>
    <row r="3214" spans="3:3">
      <c r="C3214"/>
    </row>
    <row r="3215" spans="3:3">
      <c r="C3215"/>
    </row>
    <row r="3216" spans="3:3">
      <c r="C3216"/>
    </row>
    <row r="3217" spans="3:3">
      <c r="C3217"/>
    </row>
    <row r="3218" spans="3:3">
      <c r="C3218"/>
    </row>
    <row r="3219" spans="3:3">
      <c r="C3219"/>
    </row>
    <row r="3220" spans="3:3">
      <c r="C3220"/>
    </row>
    <row r="3221" spans="3:3">
      <c r="C3221"/>
    </row>
    <row r="3222" spans="3:3">
      <c r="C3222"/>
    </row>
    <row r="3223" spans="3:3">
      <c r="C3223"/>
    </row>
    <row r="3224" spans="3:3">
      <c r="C3224"/>
    </row>
    <row r="3225" spans="3:3">
      <c r="C3225"/>
    </row>
    <row r="3226" spans="3:3">
      <c r="C3226"/>
    </row>
    <row r="3227" spans="3:3">
      <c r="C3227"/>
    </row>
    <row r="3228" spans="3:3">
      <c r="C3228"/>
    </row>
    <row r="3229" spans="3:3">
      <c r="C3229"/>
    </row>
    <row r="3230" spans="3:3">
      <c r="C3230"/>
    </row>
    <row r="3231" spans="3:3">
      <c r="C3231"/>
    </row>
    <row r="3232" spans="3:3">
      <c r="C3232"/>
    </row>
    <row r="3233" spans="3:3">
      <c r="C3233"/>
    </row>
    <row r="3234" spans="3:3">
      <c r="C3234"/>
    </row>
    <row r="3235" spans="3:3">
      <c r="C3235"/>
    </row>
    <row r="3236" spans="3:3">
      <c r="C3236"/>
    </row>
    <row r="3237" spans="3:3">
      <c r="C3237"/>
    </row>
    <row r="3238" spans="3:3">
      <c r="C3238"/>
    </row>
    <row r="3239" spans="3:3">
      <c r="C3239"/>
    </row>
    <row r="3240" spans="3:3">
      <c r="C3240"/>
    </row>
    <row r="3241" spans="3:3">
      <c r="C3241"/>
    </row>
    <row r="3242" spans="3:3">
      <c r="C3242"/>
    </row>
    <row r="3243" spans="3:3">
      <c r="C3243"/>
    </row>
    <row r="3244" spans="3:3">
      <c r="C3244"/>
    </row>
    <row r="3245" spans="3:3">
      <c r="C3245"/>
    </row>
    <row r="3246" spans="3:3">
      <c r="C3246"/>
    </row>
    <row r="3247" spans="3:3">
      <c r="C3247"/>
    </row>
    <row r="3248" spans="3:3">
      <c r="C3248"/>
    </row>
    <row r="3249" spans="3:3">
      <c r="C3249"/>
    </row>
    <row r="3250" spans="3:3">
      <c r="C3250"/>
    </row>
    <row r="3251" spans="3:3">
      <c r="C3251"/>
    </row>
    <row r="3252" spans="3:3">
      <c r="C3252"/>
    </row>
    <row r="3253" spans="3:3">
      <c r="C3253"/>
    </row>
    <row r="3254" spans="3:3">
      <c r="C3254"/>
    </row>
    <row r="3255" spans="3:3">
      <c r="C3255"/>
    </row>
    <row r="3256" spans="3:3">
      <c r="C3256"/>
    </row>
    <row r="3257" spans="3:3">
      <c r="C3257"/>
    </row>
    <row r="3258" spans="3:3">
      <c r="C3258"/>
    </row>
    <row r="3259" spans="3:3">
      <c r="C3259"/>
    </row>
    <row r="3260" spans="3:3">
      <c r="C3260"/>
    </row>
    <row r="3261" spans="3:3">
      <c r="C3261"/>
    </row>
    <row r="3262" spans="3:3">
      <c r="C3262"/>
    </row>
    <row r="3263" spans="3:3">
      <c r="C3263"/>
    </row>
    <row r="3264" spans="3:3">
      <c r="C3264"/>
    </row>
    <row r="3265" spans="3:3">
      <c r="C3265"/>
    </row>
    <row r="3266" spans="3:3">
      <c r="C3266"/>
    </row>
    <row r="3267" spans="3:3">
      <c r="C3267"/>
    </row>
    <row r="3268" spans="3:3">
      <c r="C3268"/>
    </row>
    <row r="3269" spans="3:3">
      <c r="C3269"/>
    </row>
    <row r="3270" spans="3:3">
      <c r="C3270"/>
    </row>
    <row r="3271" spans="3:3">
      <c r="C3271"/>
    </row>
    <row r="3272" spans="3:3">
      <c r="C3272"/>
    </row>
    <row r="3273" spans="3:3">
      <c r="C3273"/>
    </row>
    <row r="3274" spans="3:3">
      <c r="C3274"/>
    </row>
    <row r="3275" spans="3:3">
      <c r="C3275"/>
    </row>
    <row r="3276" spans="3:3">
      <c r="C3276"/>
    </row>
    <row r="3277" spans="3:3">
      <c r="C3277"/>
    </row>
    <row r="3278" spans="3:3">
      <c r="C3278"/>
    </row>
    <row r="3279" spans="3:3">
      <c r="C3279"/>
    </row>
    <row r="3280" spans="3:3">
      <c r="C3280"/>
    </row>
    <row r="3281" spans="3:3">
      <c r="C3281"/>
    </row>
    <row r="3282" spans="3:3">
      <c r="C3282"/>
    </row>
    <row r="3283" spans="3:3">
      <c r="C3283"/>
    </row>
    <row r="3284" spans="3:3">
      <c r="C3284"/>
    </row>
    <row r="3285" spans="3:3">
      <c r="C3285"/>
    </row>
    <row r="3286" spans="3:3">
      <c r="C3286"/>
    </row>
    <row r="3287" spans="3:3">
      <c r="C3287"/>
    </row>
    <row r="3288" spans="3:3">
      <c r="C3288"/>
    </row>
    <row r="3289" spans="3:3">
      <c r="C3289"/>
    </row>
    <row r="3290" spans="3:3">
      <c r="C3290"/>
    </row>
    <row r="3291" spans="3:3">
      <c r="C3291"/>
    </row>
    <row r="3292" spans="3:3">
      <c r="C3292"/>
    </row>
    <row r="3293" spans="3:3">
      <c r="C3293"/>
    </row>
    <row r="3294" spans="3:3">
      <c r="C3294"/>
    </row>
    <row r="3295" spans="3:3">
      <c r="C3295"/>
    </row>
    <row r="3296" spans="3:3">
      <c r="C3296"/>
    </row>
    <row r="3297" spans="3:3">
      <c r="C3297"/>
    </row>
    <row r="3298" spans="3:3">
      <c r="C3298"/>
    </row>
    <row r="3299" spans="3:3">
      <c r="C3299"/>
    </row>
    <row r="3300" spans="3:3">
      <c r="C3300"/>
    </row>
    <row r="3301" spans="3:3">
      <c r="C3301"/>
    </row>
    <row r="3302" spans="3:3">
      <c r="C3302"/>
    </row>
    <row r="3303" spans="3:3">
      <c r="C3303"/>
    </row>
    <row r="3304" spans="3:3">
      <c r="C3304"/>
    </row>
    <row r="3305" spans="3:3">
      <c r="C3305"/>
    </row>
    <row r="3306" spans="3:3">
      <c r="C3306"/>
    </row>
    <row r="3307" spans="3:3">
      <c r="C3307"/>
    </row>
    <row r="3308" spans="3:3">
      <c r="C3308"/>
    </row>
    <row r="3309" spans="3:3">
      <c r="C3309"/>
    </row>
    <row r="3310" spans="3:3">
      <c r="C3310"/>
    </row>
    <row r="3311" spans="3:3">
      <c r="C3311"/>
    </row>
    <row r="3312" spans="3:3">
      <c r="C3312"/>
    </row>
    <row r="3313" spans="3:3">
      <c r="C3313"/>
    </row>
    <row r="3314" spans="3:3">
      <c r="C3314"/>
    </row>
    <row r="3315" spans="3:3">
      <c r="C3315"/>
    </row>
    <row r="3316" spans="3:3">
      <c r="C3316"/>
    </row>
    <row r="3317" spans="3:3">
      <c r="C3317"/>
    </row>
    <row r="3318" spans="3:3">
      <c r="C3318"/>
    </row>
    <row r="3319" spans="3:3">
      <c r="C3319"/>
    </row>
    <row r="3320" spans="3:3">
      <c r="C3320"/>
    </row>
    <row r="3321" spans="3:3">
      <c r="C3321"/>
    </row>
    <row r="3322" spans="3:3">
      <c r="C3322"/>
    </row>
    <row r="3323" spans="3:3">
      <c r="C3323"/>
    </row>
    <row r="3324" spans="3:3">
      <c r="C3324"/>
    </row>
    <row r="3325" spans="3:3">
      <c r="C3325"/>
    </row>
    <row r="3326" spans="3:3">
      <c r="C3326"/>
    </row>
    <row r="3327" spans="3:3">
      <c r="C3327"/>
    </row>
    <row r="3328" spans="3:3">
      <c r="C3328"/>
    </row>
    <row r="3329" spans="3:3">
      <c r="C3329"/>
    </row>
    <row r="3330" spans="3:3">
      <c r="C3330"/>
    </row>
    <row r="3331" spans="3:3">
      <c r="C3331"/>
    </row>
    <row r="3332" spans="3:3">
      <c r="C3332"/>
    </row>
    <row r="3333" spans="3:3">
      <c r="C3333"/>
    </row>
    <row r="3334" spans="3:3">
      <c r="C3334"/>
    </row>
    <row r="3335" spans="3:3">
      <c r="C3335"/>
    </row>
    <row r="3336" spans="3:3">
      <c r="C3336"/>
    </row>
    <row r="3337" spans="3:3">
      <c r="C3337"/>
    </row>
    <row r="3338" spans="3:3">
      <c r="C3338"/>
    </row>
    <row r="3339" spans="3:3">
      <c r="C3339"/>
    </row>
    <row r="3340" spans="3:3">
      <c r="C3340"/>
    </row>
    <row r="3341" spans="3:3">
      <c r="C3341"/>
    </row>
    <row r="3342" spans="3:3">
      <c r="C3342"/>
    </row>
    <row r="3343" spans="3:3">
      <c r="C3343"/>
    </row>
    <row r="3344" spans="3:3">
      <c r="C3344"/>
    </row>
    <row r="3345" spans="3:3">
      <c r="C3345"/>
    </row>
    <row r="3346" spans="3:3">
      <c r="C3346"/>
    </row>
    <row r="3347" spans="3:3">
      <c r="C3347"/>
    </row>
    <row r="3348" spans="3:3">
      <c r="C3348"/>
    </row>
    <row r="3349" spans="3:3">
      <c r="C3349"/>
    </row>
    <row r="3350" spans="3:3">
      <c r="C3350"/>
    </row>
    <row r="3351" spans="3:3">
      <c r="C3351"/>
    </row>
    <row r="3352" spans="3:3">
      <c r="C3352"/>
    </row>
    <row r="3353" spans="3:3">
      <c r="C3353"/>
    </row>
    <row r="3354" spans="3:3">
      <c r="C3354"/>
    </row>
    <row r="3355" spans="3:3">
      <c r="C3355"/>
    </row>
    <row r="3356" spans="3:3">
      <c r="C3356"/>
    </row>
    <row r="3357" spans="3:3">
      <c r="C3357"/>
    </row>
    <row r="3358" spans="3:3">
      <c r="C3358"/>
    </row>
    <row r="3359" spans="3:3">
      <c r="C3359"/>
    </row>
    <row r="3360" spans="3:3">
      <c r="C3360"/>
    </row>
    <row r="3361" spans="3:3">
      <c r="C3361"/>
    </row>
    <row r="3362" spans="3:3">
      <c r="C3362"/>
    </row>
    <row r="3363" spans="3:3">
      <c r="C3363"/>
    </row>
    <row r="3364" spans="3:3">
      <c r="C3364"/>
    </row>
    <row r="3365" spans="3:3">
      <c r="C3365"/>
    </row>
    <row r="3366" spans="3:3">
      <c r="C3366"/>
    </row>
    <row r="3367" spans="3:3">
      <c r="C3367"/>
    </row>
    <row r="3368" spans="3:3">
      <c r="C3368"/>
    </row>
    <row r="3369" spans="3:3">
      <c r="C3369"/>
    </row>
    <row r="3370" spans="3:3">
      <c r="C3370"/>
    </row>
    <row r="3371" spans="3:3">
      <c r="C3371"/>
    </row>
    <row r="3372" spans="3:3">
      <c r="C3372"/>
    </row>
    <row r="3373" spans="3:3">
      <c r="C3373"/>
    </row>
    <row r="3374" spans="3:3">
      <c r="C3374"/>
    </row>
    <row r="3375" spans="3:3">
      <c r="C3375"/>
    </row>
    <row r="3376" spans="3:3">
      <c r="C3376"/>
    </row>
    <row r="3377" spans="3:3">
      <c r="C3377"/>
    </row>
    <row r="3378" spans="3:3">
      <c r="C3378"/>
    </row>
    <row r="3379" spans="3:3">
      <c r="C3379"/>
    </row>
    <row r="3380" spans="3:3">
      <c r="C3380"/>
    </row>
    <row r="3381" spans="3:3">
      <c r="C3381"/>
    </row>
    <row r="3382" spans="3:3">
      <c r="C3382"/>
    </row>
    <row r="3383" spans="3:3">
      <c r="C3383"/>
    </row>
    <row r="3384" spans="3:3">
      <c r="C3384"/>
    </row>
    <row r="3385" spans="3:3">
      <c r="C3385"/>
    </row>
    <row r="3386" spans="3:3">
      <c r="C3386"/>
    </row>
    <row r="3387" spans="3:3">
      <c r="C3387"/>
    </row>
    <row r="3388" spans="3:3">
      <c r="C3388"/>
    </row>
    <row r="3389" spans="3:3">
      <c r="C3389"/>
    </row>
    <row r="3390" spans="3:3">
      <c r="C3390"/>
    </row>
    <row r="3391" spans="3:3">
      <c r="C3391"/>
    </row>
    <row r="3392" spans="3:3">
      <c r="C3392"/>
    </row>
    <row r="3393" spans="3:3">
      <c r="C3393"/>
    </row>
    <row r="3394" spans="3:3">
      <c r="C3394"/>
    </row>
    <row r="3395" spans="3:3">
      <c r="C3395"/>
    </row>
    <row r="3396" spans="3:3">
      <c r="C3396"/>
    </row>
    <row r="3397" spans="3:3">
      <c r="C3397"/>
    </row>
    <row r="3398" spans="3:3">
      <c r="C3398"/>
    </row>
    <row r="3399" spans="3:3">
      <c r="C3399"/>
    </row>
    <row r="3400" spans="3:3">
      <c r="C3400"/>
    </row>
    <row r="3401" spans="3:3">
      <c r="C3401"/>
    </row>
    <row r="3402" spans="3:3">
      <c r="C3402"/>
    </row>
    <row r="3403" spans="3:3">
      <c r="C3403"/>
    </row>
    <row r="3404" spans="3:3">
      <c r="C3404"/>
    </row>
    <row r="3405" spans="3:3">
      <c r="C3405"/>
    </row>
    <row r="3406" spans="3:3">
      <c r="C3406"/>
    </row>
    <row r="3407" spans="3:3">
      <c r="C3407"/>
    </row>
    <row r="3408" spans="3:3">
      <c r="C3408"/>
    </row>
    <row r="3409" spans="3:3">
      <c r="C3409"/>
    </row>
    <row r="3410" spans="3:3">
      <c r="C3410"/>
    </row>
    <row r="3411" spans="3:3">
      <c r="C3411"/>
    </row>
    <row r="3412" spans="3:3">
      <c r="C3412"/>
    </row>
    <row r="3413" spans="3:3">
      <c r="C3413"/>
    </row>
    <row r="3414" spans="3:3">
      <c r="C3414"/>
    </row>
    <row r="3415" spans="3:3">
      <c r="C3415"/>
    </row>
    <row r="3416" spans="3:3">
      <c r="C3416"/>
    </row>
    <row r="3417" spans="3:3">
      <c r="C3417"/>
    </row>
    <row r="3418" spans="3:3">
      <c r="C3418"/>
    </row>
    <row r="3419" spans="3:3">
      <c r="C3419"/>
    </row>
    <row r="3420" spans="3:3">
      <c r="C3420"/>
    </row>
    <row r="3421" spans="3:3">
      <c r="C3421"/>
    </row>
    <row r="3422" spans="3:3">
      <c r="C3422"/>
    </row>
    <row r="3423" spans="3:3">
      <c r="C3423"/>
    </row>
    <row r="3424" spans="3:3">
      <c r="C3424"/>
    </row>
    <row r="3425" spans="3:3">
      <c r="C3425"/>
    </row>
    <row r="3426" spans="3:3">
      <c r="C3426"/>
    </row>
    <row r="3427" spans="3:3">
      <c r="C3427"/>
    </row>
    <row r="3428" spans="3:3">
      <c r="C3428"/>
    </row>
    <row r="3429" spans="3:3">
      <c r="C3429"/>
    </row>
    <row r="3430" spans="3:3">
      <c r="C3430"/>
    </row>
    <row r="3431" spans="3:3">
      <c r="C3431"/>
    </row>
    <row r="3432" spans="3:3">
      <c r="C3432"/>
    </row>
    <row r="3433" spans="3:3">
      <c r="C3433"/>
    </row>
    <row r="3434" spans="3:3">
      <c r="C3434"/>
    </row>
    <row r="3435" spans="3:3">
      <c r="C3435"/>
    </row>
    <row r="3436" spans="3:3">
      <c r="C3436"/>
    </row>
    <row r="3437" spans="3:3">
      <c r="C3437"/>
    </row>
    <row r="3438" spans="3:3">
      <c r="C3438"/>
    </row>
    <row r="3439" spans="3:3">
      <c r="C3439"/>
    </row>
    <row r="3440" spans="3:3">
      <c r="C3440"/>
    </row>
    <row r="3441" spans="3:3">
      <c r="C3441"/>
    </row>
    <row r="3442" spans="3:3">
      <c r="C3442"/>
    </row>
    <row r="3443" spans="3:3">
      <c r="C3443"/>
    </row>
    <row r="3444" spans="3:3">
      <c r="C3444"/>
    </row>
    <row r="3445" spans="3:3">
      <c r="C3445"/>
    </row>
    <row r="3446" spans="3:3">
      <c r="C3446"/>
    </row>
    <row r="3447" spans="3:3">
      <c r="C3447"/>
    </row>
    <row r="3448" spans="3:3">
      <c r="C3448"/>
    </row>
    <row r="3449" spans="3:3">
      <c r="C3449"/>
    </row>
    <row r="3450" spans="3:3">
      <c r="C3450"/>
    </row>
    <row r="3451" spans="3:3">
      <c r="C3451"/>
    </row>
    <row r="3452" spans="3:3">
      <c r="C3452"/>
    </row>
    <row r="3453" spans="3:3">
      <c r="C3453"/>
    </row>
    <row r="3454" spans="3:3">
      <c r="C3454"/>
    </row>
    <row r="3455" spans="3:3">
      <c r="C3455"/>
    </row>
    <row r="3456" spans="3:3">
      <c r="C3456"/>
    </row>
    <row r="3457" spans="3:3">
      <c r="C3457"/>
    </row>
    <row r="3458" spans="3:3">
      <c r="C3458"/>
    </row>
    <row r="3459" spans="3:3">
      <c r="C3459"/>
    </row>
    <row r="3460" spans="3:3">
      <c r="C3460"/>
    </row>
    <row r="3461" spans="3:3">
      <c r="C3461"/>
    </row>
    <row r="3462" spans="3:3">
      <c r="C3462"/>
    </row>
    <row r="3463" spans="3:3">
      <c r="C3463"/>
    </row>
    <row r="3464" spans="3:3">
      <c r="C3464"/>
    </row>
    <row r="3465" spans="3:3">
      <c r="C3465"/>
    </row>
    <row r="3466" spans="3:3">
      <c r="C3466"/>
    </row>
    <row r="3467" spans="3:3">
      <c r="C3467"/>
    </row>
    <row r="3468" spans="3:3">
      <c r="C3468"/>
    </row>
    <row r="3469" spans="3:3">
      <c r="C3469"/>
    </row>
    <row r="3470" spans="3:3">
      <c r="C3470"/>
    </row>
    <row r="3471" spans="3:3">
      <c r="C3471"/>
    </row>
    <row r="3472" spans="3:3">
      <c r="C3472"/>
    </row>
    <row r="3473" spans="3:3">
      <c r="C3473"/>
    </row>
    <row r="3474" spans="3:3">
      <c r="C3474"/>
    </row>
    <row r="3475" spans="3:3">
      <c r="C3475"/>
    </row>
    <row r="3476" spans="3:3">
      <c r="C3476"/>
    </row>
    <row r="3477" spans="3:3">
      <c r="C3477"/>
    </row>
    <row r="3478" spans="3:3">
      <c r="C3478"/>
    </row>
    <row r="3479" spans="3:3">
      <c r="C3479"/>
    </row>
    <row r="3480" spans="3:3">
      <c r="C3480"/>
    </row>
    <row r="3481" spans="3:3">
      <c r="C3481"/>
    </row>
    <row r="3482" spans="3:3">
      <c r="C3482"/>
    </row>
    <row r="3483" spans="3:3">
      <c r="C3483"/>
    </row>
    <row r="3484" spans="3:3">
      <c r="C3484"/>
    </row>
    <row r="3485" spans="3:3">
      <c r="C3485"/>
    </row>
    <row r="3486" spans="3:3">
      <c r="C3486"/>
    </row>
    <row r="3487" spans="3:3">
      <c r="C3487"/>
    </row>
    <row r="3488" spans="3:3">
      <c r="C3488"/>
    </row>
    <row r="3489" spans="3:3">
      <c r="C3489"/>
    </row>
    <row r="3490" spans="3:3">
      <c r="C3490"/>
    </row>
    <row r="3491" spans="3:3">
      <c r="C3491"/>
    </row>
    <row r="3492" spans="3:3">
      <c r="C3492"/>
    </row>
    <row r="3493" spans="3:3">
      <c r="C3493"/>
    </row>
    <row r="3494" spans="3:3">
      <c r="C3494"/>
    </row>
    <row r="3495" spans="3:3">
      <c r="C3495"/>
    </row>
    <row r="3496" spans="3:3">
      <c r="C3496"/>
    </row>
    <row r="3497" spans="3:3">
      <c r="C3497"/>
    </row>
    <row r="3498" spans="3:3">
      <c r="C3498"/>
    </row>
    <row r="3499" spans="3:3">
      <c r="C3499"/>
    </row>
    <row r="3500" spans="3:3">
      <c r="C3500"/>
    </row>
    <row r="3501" spans="3:3">
      <c r="C3501"/>
    </row>
    <row r="3502" spans="3:3">
      <c r="C3502"/>
    </row>
    <row r="3503" spans="3:3">
      <c r="C3503"/>
    </row>
    <row r="3504" spans="3:3">
      <c r="C3504"/>
    </row>
    <row r="3505" spans="3:3">
      <c r="C3505"/>
    </row>
    <row r="3506" spans="3:3">
      <c r="C3506"/>
    </row>
    <row r="3507" spans="3:3">
      <c r="C3507"/>
    </row>
    <row r="3508" spans="3:3">
      <c r="C3508"/>
    </row>
    <row r="3509" spans="3:3">
      <c r="C3509"/>
    </row>
    <row r="3510" spans="3:3">
      <c r="C3510"/>
    </row>
    <row r="3511" spans="3:3">
      <c r="C3511"/>
    </row>
    <row r="3512" spans="3:3">
      <c r="C3512"/>
    </row>
    <row r="3513" spans="3:3">
      <c r="C3513"/>
    </row>
    <row r="3514" spans="3:3">
      <c r="C3514"/>
    </row>
    <row r="3515" spans="3:3">
      <c r="C3515"/>
    </row>
    <row r="3516" spans="3:3">
      <c r="C3516"/>
    </row>
    <row r="3517" spans="3:3">
      <c r="C3517"/>
    </row>
    <row r="3518" spans="3:3">
      <c r="C3518"/>
    </row>
    <row r="3519" spans="3:3">
      <c r="C3519"/>
    </row>
    <row r="3520" spans="3:3">
      <c r="C3520"/>
    </row>
    <row r="3521" spans="3:3">
      <c r="C3521"/>
    </row>
    <row r="3522" spans="3:3">
      <c r="C3522"/>
    </row>
    <row r="3523" spans="3:3">
      <c r="C3523"/>
    </row>
    <row r="3524" spans="3:3">
      <c r="C3524"/>
    </row>
    <row r="3525" spans="3:3">
      <c r="C3525"/>
    </row>
    <row r="3526" spans="3:3">
      <c r="C3526"/>
    </row>
    <row r="3527" spans="3:3">
      <c r="C3527"/>
    </row>
    <row r="3528" spans="3:3">
      <c r="C3528"/>
    </row>
    <row r="3529" spans="3:3">
      <c r="C3529"/>
    </row>
    <row r="3530" spans="3:3">
      <c r="C3530"/>
    </row>
    <row r="3531" spans="3:3">
      <c r="C3531"/>
    </row>
    <row r="3532" spans="3:3">
      <c r="C3532"/>
    </row>
    <row r="3533" spans="3:3">
      <c r="C3533"/>
    </row>
    <row r="3534" spans="3:3">
      <c r="C3534"/>
    </row>
    <row r="3535" spans="3:3">
      <c r="C3535"/>
    </row>
    <row r="3536" spans="3:3">
      <c r="C3536"/>
    </row>
    <row r="3537" spans="3:3">
      <c r="C3537"/>
    </row>
    <row r="3538" spans="3:3">
      <c r="C3538"/>
    </row>
    <row r="3539" spans="3:3">
      <c r="C3539"/>
    </row>
    <row r="3540" spans="3:3">
      <c r="C3540"/>
    </row>
    <row r="3541" spans="3:3">
      <c r="C3541"/>
    </row>
    <row r="3542" spans="3:3">
      <c r="C3542"/>
    </row>
    <row r="3543" spans="3:3">
      <c r="C3543"/>
    </row>
    <row r="3544" spans="3:3">
      <c r="C3544"/>
    </row>
    <row r="3545" spans="3:3">
      <c r="C3545"/>
    </row>
    <row r="3546" spans="3:3">
      <c r="C3546"/>
    </row>
    <row r="3547" spans="3:3">
      <c r="C3547"/>
    </row>
    <row r="3548" spans="3:3">
      <c r="C3548"/>
    </row>
    <row r="3549" spans="3:3">
      <c r="C3549"/>
    </row>
    <row r="3550" spans="3:3">
      <c r="C3550"/>
    </row>
    <row r="3551" spans="3:3">
      <c r="C3551"/>
    </row>
    <row r="3552" spans="3:3">
      <c r="C3552"/>
    </row>
    <row r="3553" spans="3:3">
      <c r="C3553"/>
    </row>
    <row r="3554" spans="3:3">
      <c r="C3554"/>
    </row>
    <row r="3555" spans="3:3">
      <c r="C3555"/>
    </row>
    <row r="3556" spans="3:3">
      <c r="C3556"/>
    </row>
    <row r="3557" spans="3:3">
      <c r="C3557"/>
    </row>
    <row r="3558" spans="3:3">
      <c r="C3558"/>
    </row>
    <row r="3559" spans="3:3">
      <c r="C3559"/>
    </row>
    <row r="3560" spans="3:3">
      <c r="C3560"/>
    </row>
    <row r="3561" spans="3:3">
      <c r="C3561"/>
    </row>
    <row r="3562" spans="3:3">
      <c r="C3562"/>
    </row>
    <row r="3563" spans="3:3">
      <c r="C3563"/>
    </row>
    <row r="3564" spans="3:3">
      <c r="C3564"/>
    </row>
    <row r="3565" spans="3:3">
      <c r="C3565"/>
    </row>
    <row r="3566" spans="3:3">
      <c r="C3566"/>
    </row>
    <row r="3567" spans="3:3">
      <c r="C3567"/>
    </row>
    <row r="3568" spans="3:3">
      <c r="C3568"/>
    </row>
    <row r="3569" spans="3:3">
      <c r="C3569"/>
    </row>
    <row r="3570" spans="3:3">
      <c r="C3570"/>
    </row>
    <row r="3571" spans="3:3">
      <c r="C3571"/>
    </row>
    <row r="3572" spans="3:3">
      <c r="C3572"/>
    </row>
    <row r="3573" spans="3:3">
      <c r="C3573"/>
    </row>
    <row r="3574" spans="3:3">
      <c r="C3574"/>
    </row>
    <row r="3575" spans="3:3">
      <c r="C3575"/>
    </row>
    <row r="3576" spans="3:3">
      <c r="C3576"/>
    </row>
    <row r="3577" spans="3:3">
      <c r="C3577"/>
    </row>
    <row r="3578" spans="3:3">
      <c r="C3578"/>
    </row>
    <row r="3579" spans="3:3">
      <c r="C3579"/>
    </row>
    <row r="3580" spans="3:3">
      <c r="C3580"/>
    </row>
    <row r="3581" spans="3:3">
      <c r="C3581"/>
    </row>
    <row r="3582" spans="3:3">
      <c r="C3582"/>
    </row>
    <row r="3583" spans="3:3">
      <c r="C3583"/>
    </row>
    <row r="3584" spans="3:3">
      <c r="C3584"/>
    </row>
    <row r="3585" spans="3:3">
      <c r="C3585"/>
    </row>
    <row r="3586" spans="3:3">
      <c r="C3586"/>
    </row>
    <row r="3587" spans="3:3">
      <c r="C3587"/>
    </row>
    <row r="3588" spans="3:3">
      <c r="C3588"/>
    </row>
    <row r="3589" spans="3:3">
      <c r="C3589"/>
    </row>
    <row r="3590" spans="3:3">
      <c r="C3590"/>
    </row>
    <row r="3591" spans="3:3">
      <c r="C3591"/>
    </row>
    <row r="3592" spans="3:3">
      <c r="C3592"/>
    </row>
    <row r="3593" spans="3:3">
      <c r="C3593"/>
    </row>
    <row r="3594" spans="3:3">
      <c r="C3594"/>
    </row>
    <row r="3595" spans="3:3">
      <c r="C3595"/>
    </row>
    <row r="3596" spans="3:3">
      <c r="C3596"/>
    </row>
    <row r="3597" spans="3:3">
      <c r="C3597"/>
    </row>
    <row r="3598" spans="3:3">
      <c r="C3598"/>
    </row>
    <row r="3599" spans="3:3">
      <c r="C3599"/>
    </row>
    <row r="3600" spans="3:3">
      <c r="C3600"/>
    </row>
    <row r="3601" spans="3:3">
      <c r="C3601"/>
    </row>
    <row r="3602" spans="3:3">
      <c r="C3602"/>
    </row>
    <row r="3603" spans="3:3">
      <c r="C3603"/>
    </row>
    <row r="3604" spans="3:3">
      <c r="C3604"/>
    </row>
    <row r="3605" spans="3:3">
      <c r="C3605"/>
    </row>
    <row r="3606" spans="3:3">
      <c r="C3606"/>
    </row>
    <row r="3607" spans="3:3">
      <c r="C3607"/>
    </row>
    <row r="3608" spans="3:3">
      <c r="C3608"/>
    </row>
    <row r="3609" spans="3:3">
      <c r="C3609"/>
    </row>
    <row r="3610" spans="3:3">
      <c r="C3610"/>
    </row>
    <row r="3611" spans="3:3">
      <c r="C3611"/>
    </row>
    <row r="3612" spans="3:3">
      <c r="C3612"/>
    </row>
    <row r="3613" spans="3:3">
      <c r="C3613"/>
    </row>
    <row r="3614" spans="3:3">
      <c r="C3614"/>
    </row>
    <row r="3615" spans="3:3">
      <c r="C3615"/>
    </row>
    <row r="3616" spans="3:3">
      <c r="C3616"/>
    </row>
    <row r="3617" spans="3:3">
      <c r="C3617"/>
    </row>
    <row r="3618" spans="3:3">
      <c r="C3618"/>
    </row>
    <row r="3619" spans="3:3">
      <c r="C3619"/>
    </row>
    <row r="3620" spans="3:3">
      <c r="C3620"/>
    </row>
    <row r="3621" spans="3:3">
      <c r="C3621"/>
    </row>
    <row r="3622" spans="3:3">
      <c r="C3622"/>
    </row>
    <row r="3623" spans="3:3">
      <c r="C3623"/>
    </row>
    <row r="3624" spans="3:3">
      <c r="C3624"/>
    </row>
    <row r="3625" spans="3:3">
      <c r="C3625"/>
    </row>
    <row r="3626" spans="3:3">
      <c r="C3626"/>
    </row>
    <row r="3627" spans="3:3">
      <c r="C3627"/>
    </row>
    <row r="3628" spans="3:3">
      <c r="C3628"/>
    </row>
    <row r="3629" spans="3:3">
      <c r="C3629"/>
    </row>
    <row r="3630" spans="3:3">
      <c r="C3630"/>
    </row>
    <row r="3631" spans="3:3">
      <c r="C3631"/>
    </row>
    <row r="3632" spans="3:3">
      <c r="C3632"/>
    </row>
    <row r="3633" spans="3:3">
      <c r="C3633"/>
    </row>
    <row r="3634" spans="3:3">
      <c r="C3634"/>
    </row>
    <row r="3635" spans="3:3">
      <c r="C3635"/>
    </row>
    <row r="3636" spans="3:3">
      <c r="C3636"/>
    </row>
    <row r="3637" spans="3:3">
      <c r="C3637"/>
    </row>
    <row r="3638" spans="3:3">
      <c r="C3638"/>
    </row>
    <row r="3639" spans="3:3">
      <c r="C3639"/>
    </row>
    <row r="3640" spans="3:3">
      <c r="C3640"/>
    </row>
    <row r="3641" spans="3:3">
      <c r="C3641"/>
    </row>
    <row r="3642" spans="3:3">
      <c r="C3642"/>
    </row>
    <row r="3643" spans="3:3">
      <c r="C3643"/>
    </row>
    <row r="3644" spans="3:3">
      <c r="C3644"/>
    </row>
    <row r="3645" spans="3:3">
      <c r="C3645"/>
    </row>
    <row r="3646" spans="3:3">
      <c r="C3646"/>
    </row>
    <row r="3647" spans="3:3">
      <c r="C3647"/>
    </row>
    <row r="3648" spans="3:3">
      <c r="C3648"/>
    </row>
    <row r="3649" spans="3:3">
      <c r="C3649"/>
    </row>
    <row r="3650" spans="3:3">
      <c r="C3650"/>
    </row>
    <row r="3651" spans="3:3">
      <c r="C3651"/>
    </row>
    <row r="3652" spans="3:3">
      <c r="C3652"/>
    </row>
    <row r="3653" spans="3:3">
      <c r="C3653"/>
    </row>
    <row r="3654" spans="3:3">
      <c r="C3654"/>
    </row>
    <row r="3655" spans="3:3">
      <c r="C3655"/>
    </row>
    <row r="3656" spans="3:3">
      <c r="C3656"/>
    </row>
    <row r="3657" spans="3:3">
      <c r="C3657"/>
    </row>
    <row r="3658" spans="3:3">
      <c r="C3658"/>
    </row>
    <row r="3659" spans="3:3">
      <c r="C3659"/>
    </row>
    <row r="3660" spans="3:3">
      <c r="C3660"/>
    </row>
    <row r="3661" spans="3:3">
      <c r="C3661"/>
    </row>
    <row r="3662" spans="3:3">
      <c r="C3662"/>
    </row>
    <row r="3663" spans="3:3">
      <c r="C3663"/>
    </row>
    <row r="3664" spans="3:3">
      <c r="C3664"/>
    </row>
    <row r="3665" spans="3:3">
      <c r="C3665"/>
    </row>
    <row r="3666" spans="3:3">
      <c r="C3666"/>
    </row>
    <row r="3667" spans="3:3">
      <c r="C3667"/>
    </row>
    <row r="3668" spans="3:3">
      <c r="C3668"/>
    </row>
    <row r="3669" spans="3:3">
      <c r="C3669"/>
    </row>
    <row r="3670" spans="3:3">
      <c r="C3670"/>
    </row>
    <row r="3671" spans="3:3">
      <c r="C3671"/>
    </row>
    <row r="3672" spans="3:3">
      <c r="C3672"/>
    </row>
    <row r="3673" spans="3:3">
      <c r="C3673"/>
    </row>
    <row r="3674" spans="3:3">
      <c r="C3674"/>
    </row>
    <row r="3675" spans="3:3">
      <c r="C3675"/>
    </row>
    <row r="3676" spans="3:3">
      <c r="C3676"/>
    </row>
    <row r="3677" spans="3:3">
      <c r="C3677"/>
    </row>
    <row r="3678" spans="3:3">
      <c r="C3678"/>
    </row>
    <row r="3679" spans="3:3">
      <c r="C3679"/>
    </row>
    <row r="3680" spans="3:3">
      <c r="C3680"/>
    </row>
    <row r="3681" spans="3:3">
      <c r="C3681"/>
    </row>
    <row r="3682" spans="3:3">
      <c r="C3682"/>
    </row>
    <row r="3683" spans="3:3">
      <c r="C3683"/>
    </row>
    <row r="3684" spans="3:3">
      <c r="C3684"/>
    </row>
    <row r="3685" spans="3:3">
      <c r="C3685"/>
    </row>
    <row r="3686" spans="3:3">
      <c r="C3686"/>
    </row>
    <row r="3687" spans="3:3">
      <c r="C3687"/>
    </row>
    <row r="3688" spans="3:3">
      <c r="C3688"/>
    </row>
    <row r="3689" spans="3:3">
      <c r="C3689"/>
    </row>
    <row r="3690" spans="3:3">
      <c r="C3690"/>
    </row>
    <row r="3691" spans="3:3">
      <c r="C3691"/>
    </row>
    <row r="3692" spans="3:3">
      <c r="C3692"/>
    </row>
    <row r="3693" spans="3:3">
      <c r="C3693"/>
    </row>
    <row r="3694" spans="3:3">
      <c r="C3694"/>
    </row>
    <row r="3695" spans="3:3">
      <c r="C3695"/>
    </row>
    <row r="3696" spans="3:3">
      <c r="C3696"/>
    </row>
    <row r="3697" spans="3:3">
      <c r="C3697"/>
    </row>
    <row r="3698" spans="3:3">
      <c r="C3698"/>
    </row>
    <row r="3699" spans="3:3">
      <c r="C3699"/>
    </row>
    <row r="3700" spans="3:3">
      <c r="C3700"/>
    </row>
    <row r="3701" spans="3:3">
      <c r="C3701"/>
    </row>
    <row r="3702" spans="3:3">
      <c r="C3702"/>
    </row>
    <row r="3703" spans="3:3">
      <c r="C3703"/>
    </row>
    <row r="3704" spans="3:3">
      <c r="C3704"/>
    </row>
    <row r="3705" spans="3:3">
      <c r="C3705"/>
    </row>
    <row r="3706" spans="3:3">
      <c r="C3706"/>
    </row>
    <row r="3707" spans="3:3">
      <c r="C3707"/>
    </row>
    <row r="3708" spans="3:3">
      <c r="C3708"/>
    </row>
    <row r="3709" spans="3:3">
      <c r="C3709"/>
    </row>
    <row r="3710" spans="3:3">
      <c r="C3710"/>
    </row>
    <row r="3711" spans="3:3">
      <c r="C3711"/>
    </row>
    <row r="3712" spans="3:3">
      <c r="C3712"/>
    </row>
    <row r="3713" spans="3:3">
      <c r="C3713"/>
    </row>
    <row r="3714" spans="3:3">
      <c r="C3714"/>
    </row>
    <row r="3715" spans="3:3">
      <c r="C3715"/>
    </row>
    <row r="3716" spans="3:3">
      <c r="C3716"/>
    </row>
    <row r="3717" spans="3:3">
      <c r="C3717"/>
    </row>
    <row r="3718" spans="3:3">
      <c r="C3718"/>
    </row>
    <row r="3719" spans="3:3">
      <c r="C3719"/>
    </row>
    <row r="3720" spans="3:3">
      <c r="C3720"/>
    </row>
    <row r="3721" spans="3:3">
      <c r="C3721"/>
    </row>
    <row r="3722" spans="3:3">
      <c r="C3722"/>
    </row>
    <row r="3723" spans="3:3">
      <c r="C3723"/>
    </row>
    <row r="3724" spans="3:3">
      <c r="C3724"/>
    </row>
    <row r="3725" spans="3:3">
      <c r="C3725"/>
    </row>
    <row r="3726" spans="3:3">
      <c r="C3726"/>
    </row>
    <row r="3727" spans="3:3">
      <c r="C3727"/>
    </row>
    <row r="3728" spans="3:3">
      <c r="C3728"/>
    </row>
    <row r="3729" spans="3:3">
      <c r="C3729"/>
    </row>
    <row r="3730" spans="3:3">
      <c r="C3730"/>
    </row>
    <row r="3731" spans="3:3">
      <c r="C3731"/>
    </row>
    <row r="3732" spans="3:3">
      <c r="C3732"/>
    </row>
    <row r="3733" spans="3:3">
      <c r="C3733"/>
    </row>
    <row r="3734" spans="3:3">
      <c r="C3734"/>
    </row>
    <row r="3735" spans="3:3">
      <c r="C3735"/>
    </row>
    <row r="3736" spans="3:3">
      <c r="C3736"/>
    </row>
    <row r="3737" spans="3:3">
      <c r="C3737"/>
    </row>
    <row r="3738" spans="3:3">
      <c r="C3738"/>
    </row>
    <row r="3739" spans="3:3">
      <c r="C3739"/>
    </row>
    <row r="3740" spans="3:3">
      <c r="C3740"/>
    </row>
    <row r="3741" spans="3:3">
      <c r="C3741"/>
    </row>
    <row r="3742" spans="3:3">
      <c r="C3742"/>
    </row>
    <row r="3743" spans="3:3">
      <c r="C3743"/>
    </row>
    <row r="3744" spans="3:3">
      <c r="C3744"/>
    </row>
    <row r="3745" spans="3:3">
      <c r="C3745"/>
    </row>
    <row r="3746" spans="3:3">
      <c r="C3746"/>
    </row>
    <row r="3747" spans="3:3">
      <c r="C3747"/>
    </row>
    <row r="3748" spans="3:3">
      <c r="C3748"/>
    </row>
    <row r="3749" spans="3:3">
      <c r="C3749"/>
    </row>
    <row r="3750" spans="3:3">
      <c r="C3750"/>
    </row>
    <row r="3751" spans="3:3">
      <c r="C3751"/>
    </row>
    <row r="3752" spans="3:3">
      <c r="C3752"/>
    </row>
    <row r="3753" spans="3:3">
      <c r="C3753"/>
    </row>
    <row r="3754" spans="3:3">
      <c r="C3754"/>
    </row>
    <row r="3755" spans="3:3">
      <c r="C3755"/>
    </row>
    <row r="3756" spans="3:3">
      <c r="C3756"/>
    </row>
    <row r="3757" spans="3:3">
      <c r="C3757"/>
    </row>
    <row r="3758" spans="3:3">
      <c r="C3758"/>
    </row>
    <row r="3759" spans="3:3">
      <c r="C3759"/>
    </row>
    <row r="3760" spans="3:3">
      <c r="C3760"/>
    </row>
    <row r="3761" spans="3:3">
      <c r="C3761"/>
    </row>
    <row r="3762" spans="3:3">
      <c r="C3762"/>
    </row>
    <row r="3763" spans="3:3">
      <c r="C3763"/>
    </row>
    <row r="3764" spans="3:3">
      <c r="C3764"/>
    </row>
    <row r="3765" spans="3:3">
      <c r="C3765"/>
    </row>
    <row r="3766" spans="3:3">
      <c r="C3766"/>
    </row>
    <row r="3767" spans="3:3">
      <c r="C3767"/>
    </row>
    <row r="3768" spans="3:3">
      <c r="C3768"/>
    </row>
    <row r="3769" spans="3:3">
      <c r="C3769"/>
    </row>
    <row r="3770" spans="3:3">
      <c r="C3770"/>
    </row>
    <row r="3771" spans="3:3">
      <c r="C3771"/>
    </row>
    <row r="3772" spans="3:3">
      <c r="C3772"/>
    </row>
    <row r="3773" spans="3:3">
      <c r="C3773"/>
    </row>
    <row r="3774" spans="3:3">
      <c r="C3774"/>
    </row>
    <row r="3775" spans="3:3">
      <c r="C3775"/>
    </row>
    <row r="3776" spans="3:3">
      <c r="C3776"/>
    </row>
    <row r="3777" spans="3:3">
      <c r="C3777"/>
    </row>
    <row r="3778" spans="3:3">
      <c r="C3778"/>
    </row>
    <row r="3779" spans="3:3">
      <c r="C3779"/>
    </row>
    <row r="3780" spans="3:3">
      <c r="C3780"/>
    </row>
    <row r="3781" spans="3:3">
      <c r="C3781"/>
    </row>
    <row r="3782" spans="3:3">
      <c r="C3782"/>
    </row>
    <row r="3783" spans="3:3">
      <c r="C3783"/>
    </row>
    <row r="3784" spans="3:3">
      <c r="C3784"/>
    </row>
    <row r="3785" spans="3:3">
      <c r="C3785"/>
    </row>
    <row r="3786" spans="3:3">
      <c r="C3786"/>
    </row>
    <row r="3787" spans="3:3">
      <c r="C3787"/>
    </row>
    <row r="3788" spans="3:3">
      <c r="C3788"/>
    </row>
    <row r="3789" spans="3:3">
      <c r="C3789"/>
    </row>
    <row r="3790" spans="3:3">
      <c r="C3790"/>
    </row>
    <row r="3791" spans="3:3">
      <c r="C3791"/>
    </row>
    <row r="3792" spans="3:3">
      <c r="C3792"/>
    </row>
    <row r="3793" spans="3:3">
      <c r="C3793"/>
    </row>
    <row r="3794" spans="3:3">
      <c r="C3794"/>
    </row>
    <row r="3795" spans="3:3">
      <c r="C3795"/>
    </row>
    <row r="3796" spans="3:3">
      <c r="C3796"/>
    </row>
    <row r="3797" spans="3:3">
      <c r="C3797"/>
    </row>
    <row r="3798" spans="3:3">
      <c r="C3798"/>
    </row>
    <row r="3799" spans="3:3">
      <c r="C3799"/>
    </row>
    <row r="3800" spans="3:3">
      <c r="C3800"/>
    </row>
    <row r="3801" spans="3:3">
      <c r="C3801"/>
    </row>
    <row r="3802" spans="3:3">
      <c r="C3802"/>
    </row>
    <row r="3803" spans="3:3">
      <c r="C3803"/>
    </row>
    <row r="3804" spans="3:3">
      <c r="C3804"/>
    </row>
    <row r="3805" spans="3:3">
      <c r="C3805"/>
    </row>
    <row r="3806" spans="3:3">
      <c r="C3806"/>
    </row>
    <row r="3807" spans="3:3">
      <c r="C3807"/>
    </row>
    <row r="3808" spans="3:3">
      <c r="C3808"/>
    </row>
    <row r="3809" spans="3:3">
      <c r="C3809"/>
    </row>
    <row r="3810" spans="3:3">
      <c r="C3810"/>
    </row>
    <row r="3811" spans="3:3">
      <c r="C3811"/>
    </row>
    <row r="3812" spans="3:3">
      <c r="C3812"/>
    </row>
    <row r="3813" spans="3:3">
      <c r="C3813"/>
    </row>
    <row r="3814" spans="3:3">
      <c r="C3814"/>
    </row>
    <row r="3815" spans="3:3">
      <c r="C3815"/>
    </row>
    <row r="3816" spans="3:3">
      <c r="C3816"/>
    </row>
    <row r="3817" spans="3:3">
      <c r="C3817"/>
    </row>
    <row r="3818" spans="3:3">
      <c r="C3818"/>
    </row>
    <row r="3819" spans="3:3">
      <c r="C3819"/>
    </row>
    <row r="3820" spans="3:3">
      <c r="C3820"/>
    </row>
    <row r="3821" spans="3:3">
      <c r="C3821"/>
    </row>
    <row r="3822" spans="3:3">
      <c r="C3822"/>
    </row>
    <row r="3823" spans="3:3">
      <c r="C3823"/>
    </row>
    <row r="3824" spans="3:3">
      <c r="C3824"/>
    </row>
    <row r="3825" spans="3:3">
      <c r="C3825"/>
    </row>
    <row r="3826" spans="3:3">
      <c r="C3826"/>
    </row>
    <row r="3827" spans="3:3">
      <c r="C3827"/>
    </row>
    <row r="3828" spans="3:3">
      <c r="C3828"/>
    </row>
    <row r="3829" spans="3:3">
      <c r="C3829"/>
    </row>
    <row r="3830" spans="3:3">
      <c r="C3830"/>
    </row>
    <row r="3831" spans="3:3">
      <c r="C3831"/>
    </row>
    <row r="3832" spans="3:3">
      <c r="C3832"/>
    </row>
    <row r="3833" spans="3:3">
      <c r="C3833"/>
    </row>
    <row r="3834" spans="3:3">
      <c r="C3834"/>
    </row>
    <row r="3835" spans="3:3">
      <c r="C3835"/>
    </row>
    <row r="3836" spans="3:3">
      <c r="C3836"/>
    </row>
    <row r="3837" spans="3:3">
      <c r="C3837"/>
    </row>
    <row r="3838" spans="3:3">
      <c r="C3838"/>
    </row>
    <row r="3839" spans="3:3">
      <c r="C3839"/>
    </row>
    <row r="3840" spans="3:3">
      <c r="C3840"/>
    </row>
    <row r="3841" spans="3:3">
      <c r="C3841"/>
    </row>
    <row r="3842" spans="3:3">
      <c r="C3842"/>
    </row>
    <row r="3843" spans="3:3">
      <c r="C3843"/>
    </row>
    <row r="3844" spans="3:3">
      <c r="C3844"/>
    </row>
    <row r="3845" spans="3:3">
      <c r="C3845"/>
    </row>
    <row r="3846" spans="3:3">
      <c r="C3846"/>
    </row>
    <row r="3847" spans="3:3">
      <c r="C3847"/>
    </row>
    <row r="3848" spans="3:3">
      <c r="C3848"/>
    </row>
    <row r="3849" spans="3:3">
      <c r="C3849"/>
    </row>
    <row r="3850" spans="3:3">
      <c r="C3850"/>
    </row>
    <row r="3851" spans="3:3">
      <c r="C3851"/>
    </row>
    <row r="3852" spans="3:3">
      <c r="C3852"/>
    </row>
    <row r="3853" spans="3:3">
      <c r="C3853"/>
    </row>
    <row r="3854" spans="3:3">
      <c r="C3854"/>
    </row>
    <row r="3855" spans="3:3">
      <c r="C3855"/>
    </row>
    <row r="3856" spans="3:3">
      <c r="C3856"/>
    </row>
    <row r="3857" spans="3:3">
      <c r="C3857"/>
    </row>
    <row r="3858" spans="3:3">
      <c r="C3858"/>
    </row>
    <row r="3859" spans="3:3">
      <c r="C3859"/>
    </row>
    <row r="3860" spans="3:3">
      <c r="C3860"/>
    </row>
    <row r="3861" spans="3:3">
      <c r="C3861"/>
    </row>
    <row r="3862" spans="3:3">
      <c r="C3862"/>
    </row>
    <row r="3863" spans="3:3">
      <c r="C3863"/>
    </row>
    <row r="3864" spans="3:3">
      <c r="C3864"/>
    </row>
    <row r="3865" spans="3:3">
      <c r="C3865"/>
    </row>
    <row r="3866" spans="3:3">
      <c r="C3866"/>
    </row>
    <row r="3867" spans="3:3">
      <c r="C3867"/>
    </row>
    <row r="3868" spans="3:3">
      <c r="C3868"/>
    </row>
    <row r="3869" spans="3:3">
      <c r="C3869"/>
    </row>
    <row r="3870" spans="3:3">
      <c r="C3870"/>
    </row>
    <row r="3871" spans="3:3">
      <c r="C3871"/>
    </row>
    <row r="3872" spans="3:3">
      <c r="C3872"/>
    </row>
    <row r="3873" spans="3:3">
      <c r="C3873"/>
    </row>
    <row r="3874" spans="3:3">
      <c r="C3874"/>
    </row>
    <row r="3875" spans="3:3">
      <c r="C3875"/>
    </row>
    <row r="3876" spans="3:3">
      <c r="C3876"/>
    </row>
    <row r="3877" spans="3:3">
      <c r="C3877"/>
    </row>
    <row r="3878" spans="3:3">
      <c r="C3878"/>
    </row>
    <row r="3879" spans="3:3">
      <c r="C3879"/>
    </row>
    <row r="3880" spans="3:3">
      <c r="C3880"/>
    </row>
    <row r="3881" spans="3:3">
      <c r="C3881"/>
    </row>
    <row r="3882" spans="3:3">
      <c r="C3882"/>
    </row>
    <row r="3883" spans="3:3">
      <c r="C3883"/>
    </row>
    <row r="3884" spans="3:3">
      <c r="C3884"/>
    </row>
    <row r="3885" spans="3:3">
      <c r="C3885"/>
    </row>
    <row r="3886" spans="3:3">
      <c r="C3886"/>
    </row>
    <row r="3887" spans="3:3">
      <c r="C3887"/>
    </row>
    <row r="3888" spans="3:3">
      <c r="C3888"/>
    </row>
    <row r="3889" spans="3:3">
      <c r="C3889"/>
    </row>
    <row r="3890" spans="3:3">
      <c r="C3890"/>
    </row>
    <row r="3891" spans="3:3">
      <c r="C3891"/>
    </row>
    <row r="3892" spans="3:3">
      <c r="C3892"/>
    </row>
    <row r="3893" spans="3:3">
      <c r="C3893"/>
    </row>
    <row r="3894" spans="3:3">
      <c r="C3894"/>
    </row>
    <row r="3895" spans="3:3">
      <c r="C3895"/>
    </row>
    <row r="3896" spans="3:3">
      <c r="C3896"/>
    </row>
    <row r="3897" spans="3:3">
      <c r="C3897"/>
    </row>
    <row r="3898" spans="3:3">
      <c r="C3898"/>
    </row>
    <row r="3899" spans="3:3">
      <c r="C3899"/>
    </row>
    <row r="3900" spans="3:3">
      <c r="C3900"/>
    </row>
    <row r="3901" spans="3:3">
      <c r="C3901"/>
    </row>
    <row r="3902" spans="3:3">
      <c r="C3902"/>
    </row>
    <row r="3903" spans="3:3">
      <c r="C3903"/>
    </row>
    <row r="3904" spans="3:3">
      <c r="C3904"/>
    </row>
    <row r="3905" spans="3:3">
      <c r="C3905"/>
    </row>
    <row r="3906" spans="3:3">
      <c r="C3906"/>
    </row>
    <row r="3907" spans="3:3">
      <c r="C3907"/>
    </row>
    <row r="3908" spans="3:3">
      <c r="C3908"/>
    </row>
    <row r="3909" spans="3:3">
      <c r="C3909"/>
    </row>
    <row r="3910" spans="3:3">
      <c r="C3910"/>
    </row>
    <row r="3911" spans="3:3">
      <c r="C3911"/>
    </row>
    <row r="3912" spans="3:3">
      <c r="C3912"/>
    </row>
    <row r="3913" spans="3:3">
      <c r="C3913"/>
    </row>
    <row r="3914" spans="3:3">
      <c r="C3914"/>
    </row>
    <row r="3915" spans="3:3">
      <c r="C3915"/>
    </row>
    <row r="3916" spans="3:3">
      <c r="C3916"/>
    </row>
    <row r="3917" spans="3:3">
      <c r="C3917"/>
    </row>
    <row r="3918" spans="3:3">
      <c r="C3918"/>
    </row>
    <row r="3919" spans="3:3">
      <c r="C3919"/>
    </row>
    <row r="3920" spans="3:3">
      <c r="C3920"/>
    </row>
    <row r="3921" spans="3:3">
      <c r="C3921"/>
    </row>
    <row r="3922" spans="3:3">
      <c r="C3922"/>
    </row>
    <row r="3923" spans="3:3">
      <c r="C3923"/>
    </row>
    <row r="3924" spans="3:3">
      <c r="C3924"/>
    </row>
    <row r="3925" spans="3:3">
      <c r="C3925"/>
    </row>
    <row r="3926" spans="3:3">
      <c r="C3926"/>
    </row>
    <row r="3927" spans="3:3">
      <c r="C3927"/>
    </row>
    <row r="3928" spans="3:3">
      <c r="C3928"/>
    </row>
    <row r="3929" spans="3:3">
      <c r="C3929"/>
    </row>
    <row r="3930" spans="3:3">
      <c r="C3930"/>
    </row>
    <row r="3931" spans="3:3">
      <c r="C3931"/>
    </row>
    <row r="3932" spans="3:3">
      <c r="C3932"/>
    </row>
    <row r="3933" spans="3:3">
      <c r="C3933"/>
    </row>
    <row r="3934" spans="3:3">
      <c r="C3934"/>
    </row>
    <row r="3935" spans="3:3">
      <c r="C3935"/>
    </row>
    <row r="3936" spans="3:3">
      <c r="C3936"/>
    </row>
    <row r="3937" spans="3:3">
      <c r="C3937"/>
    </row>
    <row r="3938" spans="3:3">
      <c r="C3938"/>
    </row>
    <row r="3939" spans="3:3">
      <c r="C3939"/>
    </row>
    <row r="3940" spans="3:3">
      <c r="C3940"/>
    </row>
    <row r="3941" spans="3:3">
      <c r="C3941"/>
    </row>
    <row r="3942" spans="3:3">
      <c r="C3942"/>
    </row>
    <row r="3943" spans="3:3">
      <c r="C3943"/>
    </row>
    <row r="3944" spans="3:3">
      <c r="C3944"/>
    </row>
    <row r="3945" spans="3:3">
      <c r="C3945"/>
    </row>
    <row r="3946" spans="3:3">
      <c r="C3946"/>
    </row>
    <row r="3947" spans="3:3">
      <c r="C3947"/>
    </row>
    <row r="3948" spans="3:3">
      <c r="C3948"/>
    </row>
    <row r="3949" spans="3:3">
      <c r="C3949"/>
    </row>
    <row r="3950" spans="3:3">
      <c r="C3950"/>
    </row>
    <row r="3951" spans="3:3">
      <c r="C3951"/>
    </row>
    <row r="3952" spans="3:3">
      <c r="C3952"/>
    </row>
    <row r="3953" spans="3:3">
      <c r="C3953"/>
    </row>
    <row r="3954" spans="3:3">
      <c r="C3954"/>
    </row>
    <row r="3955" spans="3:3">
      <c r="C3955"/>
    </row>
    <row r="3956" spans="3:3">
      <c r="C3956"/>
    </row>
    <row r="3957" spans="3:3">
      <c r="C3957"/>
    </row>
    <row r="3958" spans="3:3">
      <c r="C3958"/>
    </row>
    <row r="3959" spans="3:3">
      <c r="C3959"/>
    </row>
    <row r="3960" spans="3:3">
      <c r="C3960"/>
    </row>
    <row r="3961" spans="3:3">
      <c r="C3961"/>
    </row>
    <row r="3962" spans="3:3">
      <c r="C3962"/>
    </row>
    <row r="3963" spans="3:3">
      <c r="C3963"/>
    </row>
    <row r="3964" spans="3:3">
      <c r="C3964"/>
    </row>
    <row r="3965" spans="3:3">
      <c r="C3965"/>
    </row>
    <row r="3966" spans="3:3">
      <c r="C3966"/>
    </row>
    <row r="3967" spans="3:3">
      <c r="C3967"/>
    </row>
    <row r="3968" spans="3:3">
      <c r="C3968"/>
    </row>
    <row r="3969" spans="3:3">
      <c r="C3969"/>
    </row>
    <row r="3970" spans="3:3">
      <c r="C3970"/>
    </row>
    <row r="3971" spans="3:3">
      <c r="C3971"/>
    </row>
    <row r="3972" spans="3:3">
      <c r="C3972"/>
    </row>
    <row r="3973" spans="3:3">
      <c r="C3973"/>
    </row>
    <row r="3974" spans="3:3">
      <c r="C3974"/>
    </row>
    <row r="3975" spans="3:3">
      <c r="C3975"/>
    </row>
    <row r="3976" spans="3:3">
      <c r="C3976"/>
    </row>
    <row r="3977" spans="3:3">
      <c r="C3977"/>
    </row>
    <row r="3978" spans="3:3">
      <c r="C3978"/>
    </row>
    <row r="3979" spans="3:3">
      <c r="C3979"/>
    </row>
    <row r="3980" spans="3:3">
      <c r="C3980"/>
    </row>
    <row r="3981" spans="3:3">
      <c r="C3981"/>
    </row>
    <row r="3982" spans="3:3">
      <c r="C3982"/>
    </row>
    <row r="3983" spans="3:3">
      <c r="C3983"/>
    </row>
    <row r="3984" spans="3:3">
      <c r="C3984"/>
    </row>
    <row r="3985" spans="3:3">
      <c r="C3985"/>
    </row>
    <row r="3986" spans="3:3">
      <c r="C3986"/>
    </row>
    <row r="3987" spans="3:3">
      <c r="C3987"/>
    </row>
    <row r="3988" spans="3:3">
      <c r="C3988"/>
    </row>
    <row r="3989" spans="3:3">
      <c r="C3989"/>
    </row>
    <row r="3990" spans="3:3">
      <c r="C3990"/>
    </row>
    <row r="3991" spans="3:3">
      <c r="C3991"/>
    </row>
    <row r="3992" spans="3:3">
      <c r="C3992"/>
    </row>
    <row r="3993" spans="3:3">
      <c r="C3993"/>
    </row>
    <row r="3994" spans="3:3">
      <c r="C3994"/>
    </row>
    <row r="3995" spans="3:3">
      <c r="C3995"/>
    </row>
    <row r="3996" spans="3:3">
      <c r="C3996"/>
    </row>
    <row r="3997" spans="3:3">
      <c r="C3997"/>
    </row>
    <row r="3998" spans="3:3">
      <c r="C3998"/>
    </row>
    <row r="3999" spans="3:3">
      <c r="C3999"/>
    </row>
    <row r="4000" spans="3:3">
      <c r="C4000"/>
    </row>
    <row r="4001" spans="3:3">
      <c r="C4001"/>
    </row>
    <row r="4002" spans="3:3">
      <c r="C4002"/>
    </row>
    <row r="4003" spans="3:3">
      <c r="C4003"/>
    </row>
    <row r="4004" spans="3:3">
      <c r="C4004"/>
    </row>
    <row r="4005" spans="3:3">
      <c r="C4005"/>
    </row>
    <row r="4006" spans="3:3">
      <c r="C4006"/>
    </row>
    <row r="4007" spans="3:3">
      <c r="C4007"/>
    </row>
    <row r="4008" spans="3:3">
      <c r="C4008"/>
    </row>
    <row r="4009" spans="3:3">
      <c r="C4009"/>
    </row>
    <row r="4010" spans="3:3">
      <c r="C4010"/>
    </row>
    <row r="4011" spans="3:3">
      <c r="C4011"/>
    </row>
    <row r="4012" spans="3:3">
      <c r="C4012"/>
    </row>
    <row r="4013" spans="3:3">
      <c r="C4013"/>
    </row>
    <row r="4014" spans="3:3">
      <c r="C4014"/>
    </row>
    <row r="4015" spans="3:3">
      <c r="C4015"/>
    </row>
    <row r="4016" spans="3:3">
      <c r="C4016"/>
    </row>
    <row r="4017" spans="3:3">
      <c r="C4017"/>
    </row>
    <row r="4018" spans="3:3">
      <c r="C4018"/>
    </row>
    <row r="4019" spans="3:3">
      <c r="C4019"/>
    </row>
    <row r="4020" spans="3:3">
      <c r="C4020"/>
    </row>
    <row r="4021" spans="3:3">
      <c r="C4021"/>
    </row>
    <row r="4022" spans="3:3">
      <c r="C4022"/>
    </row>
    <row r="4023" spans="3:3">
      <c r="C4023"/>
    </row>
    <row r="4024" spans="3:3">
      <c r="C4024"/>
    </row>
    <row r="4025" spans="3:3">
      <c r="C4025"/>
    </row>
    <row r="4026" spans="3:3">
      <c r="C4026"/>
    </row>
    <row r="4027" spans="3:3">
      <c r="C4027"/>
    </row>
    <row r="4028" spans="3:3">
      <c r="C4028"/>
    </row>
    <row r="4029" spans="3:3">
      <c r="C4029"/>
    </row>
    <row r="4030" spans="3:3">
      <c r="C4030"/>
    </row>
    <row r="4031" spans="3:3">
      <c r="C4031"/>
    </row>
    <row r="4032" spans="3:3">
      <c r="C4032"/>
    </row>
    <row r="4033" spans="3:3">
      <c r="C4033"/>
    </row>
    <row r="4034" spans="3:3">
      <c r="C4034"/>
    </row>
    <row r="4035" spans="3:3">
      <c r="C4035"/>
    </row>
    <row r="4036" spans="3:3">
      <c r="C4036"/>
    </row>
    <row r="4037" spans="3:3">
      <c r="C4037"/>
    </row>
    <row r="4038" spans="3:3">
      <c r="C4038"/>
    </row>
    <row r="4039" spans="3:3">
      <c r="C4039"/>
    </row>
    <row r="4040" spans="3:3">
      <c r="C4040"/>
    </row>
    <row r="4041" spans="3:3">
      <c r="C4041"/>
    </row>
    <row r="4042" spans="3:3">
      <c r="C4042"/>
    </row>
    <row r="4043" spans="3:3">
      <c r="C4043"/>
    </row>
    <row r="4044" spans="3:3">
      <c r="C4044"/>
    </row>
    <row r="4045" spans="3:3">
      <c r="C4045"/>
    </row>
    <row r="4046" spans="3:3">
      <c r="C4046"/>
    </row>
    <row r="4047" spans="3:3">
      <c r="C4047"/>
    </row>
    <row r="4048" spans="3:3">
      <c r="C4048"/>
    </row>
    <row r="4049" spans="3:3">
      <c r="C4049"/>
    </row>
    <row r="4050" spans="3:3">
      <c r="C4050"/>
    </row>
    <row r="4051" spans="3:3">
      <c r="C4051"/>
    </row>
    <row r="4052" spans="3:3">
      <c r="C4052"/>
    </row>
    <row r="4053" spans="3:3">
      <c r="C4053"/>
    </row>
    <row r="4054" spans="3:3">
      <c r="C4054"/>
    </row>
    <row r="4055" spans="3:3">
      <c r="C4055"/>
    </row>
    <row r="4056" spans="3:3">
      <c r="C4056"/>
    </row>
    <row r="4057" spans="3:3">
      <c r="C4057"/>
    </row>
    <row r="4058" spans="3:3">
      <c r="C4058"/>
    </row>
    <row r="4059" spans="3:3">
      <c r="C4059"/>
    </row>
    <row r="4060" spans="3:3">
      <c r="C4060"/>
    </row>
    <row r="4061" spans="3:3">
      <c r="C4061"/>
    </row>
    <row r="4062" spans="3:3">
      <c r="C4062"/>
    </row>
    <row r="4063" spans="3:3">
      <c r="C4063"/>
    </row>
    <row r="4064" spans="3:3">
      <c r="C4064"/>
    </row>
    <row r="4065" spans="3:3">
      <c r="C4065"/>
    </row>
    <row r="4066" spans="3:3">
      <c r="C4066"/>
    </row>
    <row r="4067" spans="3:3">
      <c r="C4067"/>
    </row>
    <row r="4068" spans="3:3">
      <c r="C4068"/>
    </row>
    <row r="4069" spans="3:3">
      <c r="C4069"/>
    </row>
    <row r="4070" spans="3:3">
      <c r="C4070"/>
    </row>
    <row r="4071" spans="3:3">
      <c r="C4071"/>
    </row>
    <row r="4072" spans="3:3">
      <c r="C4072"/>
    </row>
    <row r="4073" spans="3:3">
      <c r="C4073"/>
    </row>
    <row r="4074" spans="3:3">
      <c r="C4074"/>
    </row>
    <row r="4075" spans="3:3">
      <c r="C4075"/>
    </row>
    <row r="4076" spans="3:3">
      <c r="C4076"/>
    </row>
    <row r="4077" spans="3:3">
      <c r="C4077"/>
    </row>
    <row r="4078" spans="3:3">
      <c r="C4078"/>
    </row>
    <row r="4079" spans="3:3">
      <c r="C4079"/>
    </row>
    <row r="4080" spans="3:3">
      <c r="C4080"/>
    </row>
    <row r="4081" spans="3:3">
      <c r="C4081"/>
    </row>
    <row r="4082" spans="3:3">
      <c r="C4082"/>
    </row>
    <row r="4083" spans="3:3">
      <c r="C4083"/>
    </row>
    <row r="4084" spans="3:3">
      <c r="C4084"/>
    </row>
    <row r="4085" spans="3:3">
      <c r="C4085"/>
    </row>
    <row r="4086" spans="3:3">
      <c r="C4086"/>
    </row>
    <row r="4087" spans="3:3">
      <c r="C4087"/>
    </row>
    <row r="4088" spans="3:3">
      <c r="C4088"/>
    </row>
    <row r="4089" spans="3:3">
      <c r="C4089"/>
    </row>
    <row r="4090" spans="3:3">
      <c r="C4090"/>
    </row>
    <row r="4091" spans="3:3">
      <c r="C4091"/>
    </row>
    <row r="4092" spans="3:3">
      <c r="C4092"/>
    </row>
    <row r="4093" spans="3:3">
      <c r="C4093"/>
    </row>
    <row r="4094" spans="3:3">
      <c r="C4094"/>
    </row>
    <row r="4095" spans="3:3">
      <c r="C4095"/>
    </row>
    <row r="4096" spans="3:3">
      <c r="C4096"/>
    </row>
    <row r="4097" spans="3:3">
      <c r="C4097"/>
    </row>
    <row r="4098" spans="3:3">
      <c r="C4098"/>
    </row>
    <row r="4099" spans="3:3">
      <c r="C4099"/>
    </row>
    <row r="4100" spans="3:3">
      <c r="C4100"/>
    </row>
    <row r="4101" spans="3:3">
      <c r="C4101"/>
    </row>
    <row r="4102" spans="3:3">
      <c r="C4102"/>
    </row>
    <row r="4103" spans="3:3">
      <c r="C4103"/>
    </row>
    <row r="4104" spans="3:3">
      <c r="C4104"/>
    </row>
    <row r="4105" spans="3:3">
      <c r="C4105"/>
    </row>
    <row r="4106" spans="3:3">
      <c r="C4106"/>
    </row>
    <row r="4107" spans="3:3">
      <c r="C4107"/>
    </row>
    <row r="4108" spans="3:3">
      <c r="C4108"/>
    </row>
    <row r="4109" spans="3:3">
      <c r="C4109"/>
    </row>
    <row r="4110" spans="3:3">
      <c r="C4110"/>
    </row>
    <row r="4111" spans="3:3">
      <c r="C4111"/>
    </row>
    <row r="4112" spans="3:3">
      <c r="C4112"/>
    </row>
    <row r="4113" spans="3:3">
      <c r="C4113"/>
    </row>
    <row r="4114" spans="3:3">
      <c r="C4114"/>
    </row>
    <row r="4115" spans="3:3">
      <c r="C4115"/>
    </row>
    <row r="4116" spans="3:3">
      <c r="C4116"/>
    </row>
    <row r="4117" spans="3:3">
      <c r="C4117"/>
    </row>
    <row r="4118" spans="3:3">
      <c r="C4118"/>
    </row>
    <row r="4119" spans="3:3">
      <c r="C4119"/>
    </row>
    <row r="4120" spans="3:3">
      <c r="C4120"/>
    </row>
    <row r="4121" spans="3:3">
      <c r="C4121"/>
    </row>
    <row r="4122" spans="3:3">
      <c r="C4122"/>
    </row>
    <row r="4123" spans="3:3">
      <c r="C4123"/>
    </row>
    <row r="4124" spans="3:3">
      <c r="C4124"/>
    </row>
    <row r="4125" spans="3:3">
      <c r="C4125"/>
    </row>
    <row r="4126" spans="3:3">
      <c r="C4126"/>
    </row>
    <row r="4127" spans="3:3">
      <c r="C4127"/>
    </row>
    <row r="4128" spans="3:3">
      <c r="C4128"/>
    </row>
    <row r="4129" spans="3:3">
      <c r="C4129"/>
    </row>
    <row r="4130" spans="3:3">
      <c r="C4130"/>
    </row>
    <row r="4131" spans="3:3">
      <c r="C4131"/>
    </row>
    <row r="4132" spans="3:3">
      <c r="C4132"/>
    </row>
    <row r="4133" spans="3:3">
      <c r="C4133"/>
    </row>
    <row r="4134" spans="3:3">
      <c r="C4134"/>
    </row>
    <row r="4135" spans="3:3">
      <c r="C4135"/>
    </row>
    <row r="4136" spans="3:3">
      <c r="C4136"/>
    </row>
    <row r="4137" spans="3:3">
      <c r="C4137"/>
    </row>
    <row r="4138" spans="3:3">
      <c r="C4138"/>
    </row>
    <row r="4139" spans="3:3">
      <c r="C4139"/>
    </row>
    <row r="4140" spans="3:3">
      <c r="C4140"/>
    </row>
    <row r="4141" spans="3:3">
      <c r="C4141"/>
    </row>
    <row r="4142" spans="3:3">
      <c r="C4142"/>
    </row>
    <row r="4143" spans="3:3">
      <c r="C4143"/>
    </row>
    <row r="4144" spans="3:3">
      <c r="C4144"/>
    </row>
    <row r="4145" spans="3:3">
      <c r="C4145"/>
    </row>
    <row r="4146" spans="3:3">
      <c r="C4146"/>
    </row>
    <row r="4147" spans="3:3">
      <c r="C4147"/>
    </row>
    <row r="4148" spans="3:3">
      <c r="C4148"/>
    </row>
    <row r="4149" spans="3:3">
      <c r="C4149"/>
    </row>
    <row r="4150" spans="3:3">
      <c r="C4150"/>
    </row>
    <row r="4151" spans="3:3">
      <c r="C4151"/>
    </row>
    <row r="4152" spans="3:3">
      <c r="C4152"/>
    </row>
    <row r="4153" spans="3:3">
      <c r="C4153"/>
    </row>
    <row r="4154" spans="3:3">
      <c r="C4154"/>
    </row>
    <row r="4155" spans="3:3">
      <c r="C4155"/>
    </row>
    <row r="4156" spans="3:3">
      <c r="C4156"/>
    </row>
    <row r="4157" spans="3:3">
      <c r="C4157"/>
    </row>
    <row r="4158" spans="3:3">
      <c r="C4158"/>
    </row>
    <row r="4159" spans="3:3">
      <c r="C4159"/>
    </row>
    <row r="4160" spans="3:3">
      <c r="C4160"/>
    </row>
    <row r="4161" spans="3:3">
      <c r="C4161"/>
    </row>
    <row r="4162" spans="3:3">
      <c r="C4162"/>
    </row>
    <row r="4163" spans="3:3">
      <c r="C4163"/>
    </row>
    <row r="4164" spans="3:3">
      <c r="C4164"/>
    </row>
    <row r="4165" spans="3:3">
      <c r="C4165"/>
    </row>
    <row r="4166" spans="3:3">
      <c r="C4166"/>
    </row>
    <row r="4167" spans="3:3">
      <c r="C4167"/>
    </row>
    <row r="4168" spans="3:3">
      <c r="C4168"/>
    </row>
    <row r="4169" spans="3:3">
      <c r="C4169"/>
    </row>
    <row r="4170" spans="3:3">
      <c r="C4170"/>
    </row>
    <row r="4171" spans="3:3">
      <c r="C4171"/>
    </row>
    <row r="4172" spans="3:3">
      <c r="C4172"/>
    </row>
    <row r="4173" spans="3:3">
      <c r="C4173"/>
    </row>
    <row r="4174" spans="3:3">
      <c r="C4174"/>
    </row>
    <row r="4175" spans="3:3">
      <c r="C4175"/>
    </row>
    <row r="4176" spans="3:3">
      <c r="C4176"/>
    </row>
    <row r="4177" spans="3:3">
      <c r="C4177"/>
    </row>
    <row r="4178" spans="3:3">
      <c r="C4178"/>
    </row>
    <row r="4179" spans="3:3">
      <c r="C4179"/>
    </row>
    <row r="4180" spans="3:3">
      <c r="C4180"/>
    </row>
    <row r="4181" spans="3:3">
      <c r="C4181"/>
    </row>
    <row r="4182" spans="3:3">
      <c r="C4182"/>
    </row>
    <row r="4183" spans="3:3">
      <c r="C4183"/>
    </row>
    <row r="4184" spans="3:3">
      <c r="C4184"/>
    </row>
    <row r="4185" spans="3:3">
      <c r="C4185"/>
    </row>
    <row r="4186" spans="3:3">
      <c r="C4186"/>
    </row>
    <row r="4187" spans="3:3">
      <c r="C4187"/>
    </row>
    <row r="4188" spans="3:3">
      <c r="C4188"/>
    </row>
    <row r="4189" spans="3:3">
      <c r="C4189"/>
    </row>
    <row r="4190" spans="3:3">
      <c r="C4190"/>
    </row>
    <row r="4191" spans="3:3">
      <c r="C4191"/>
    </row>
    <row r="4192" spans="3:3">
      <c r="C4192"/>
    </row>
    <row r="4193" spans="3:3">
      <c r="C4193"/>
    </row>
    <row r="4194" spans="3:3">
      <c r="C4194"/>
    </row>
    <row r="4195" spans="3:3">
      <c r="C4195"/>
    </row>
    <row r="4196" spans="3:3">
      <c r="C4196"/>
    </row>
    <row r="4197" spans="3:3">
      <c r="C4197"/>
    </row>
    <row r="4198" spans="3:3">
      <c r="C4198"/>
    </row>
    <row r="4199" spans="3:3">
      <c r="C4199"/>
    </row>
    <row r="4200" spans="3:3">
      <c r="C4200"/>
    </row>
    <row r="4201" spans="3:3">
      <c r="C4201"/>
    </row>
    <row r="4202" spans="3:3">
      <c r="C4202"/>
    </row>
    <row r="4203" spans="3:3">
      <c r="C4203"/>
    </row>
    <row r="4204" spans="3:3">
      <c r="C4204"/>
    </row>
    <row r="4205" spans="3:3">
      <c r="C4205"/>
    </row>
    <row r="4206" spans="3:3">
      <c r="C4206"/>
    </row>
    <row r="4207" spans="3:3">
      <c r="C4207"/>
    </row>
    <row r="4208" spans="3:3">
      <c r="C4208"/>
    </row>
    <row r="4209" spans="3:3">
      <c r="C4209"/>
    </row>
    <row r="4210" spans="3:3">
      <c r="C4210"/>
    </row>
    <row r="4211" spans="3:3">
      <c r="C4211"/>
    </row>
    <row r="4212" spans="3:3">
      <c r="C4212"/>
    </row>
    <row r="4213" spans="3:3">
      <c r="C4213"/>
    </row>
    <row r="4214" spans="3:3">
      <c r="C4214"/>
    </row>
    <row r="4215" spans="3:3">
      <c r="C4215"/>
    </row>
    <row r="4216" spans="3:3">
      <c r="C4216"/>
    </row>
    <row r="4217" spans="3:3">
      <c r="C4217"/>
    </row>
    <row r="4218" spans="3:3">
      <c r="C4218"/>
    </row>
    <row r="4219" spans="3:3">
      <c r="C4219"/>
    </row>
    <row r="4220" spans="3:3">
      <c r="C4220"/>
    </row>
    <row r="4221" spans="3:3">
      <c r="C4221"/>
    </row>
    <row r="4222" spans="3:3">
      <c r="C4222"/>
    </row>
    <row r="4223" spans="3:3">
      <c r="C4223"/>
    </row>
    <row r="4224" spans="3:3">
      <c r="C4224"/>
    </row>
    <row r="4225" spans="3:3">
      <c r="C4225"/>
    </row>
    <row r="4226" spans="3:3">
      <c r="C4226"/>
    </row>
    <row r="4227" spans="3:3">
      <c r="C4227"/>
    </row>
    <row r="4228" spans="3:3">
      <c r="C4228"/>
    </row>
    <row r="4229" spans="3:3">
      <c r="C4229"/>
    </row>
    <row r="4230" spans="3:3">
      <c r="C4230"/>
    </row>
    <row r="4231" spans="3:3">
      <c r="C4231"/>
    </row>
    <row r="4232" spans="3:3">
      <c r="C4232"/>
    </row>
    <row r="4233" spans="3:3">
      <c r="C4233"/>
    </row>
    <row r="4234" spans="3:3">
      <c r="C4234"/>
    </row>
    <row r="4235" spans="3:3">
      <c r="C4235"/>
    </row>
    <row r="4236" spans="3:3">
      <c r="C4236"/>
    </row>
    <row r="4237" spans="3:3">
      <c r="C4237"/>
    </row>
    <row r="4238" spans="3:3">
      <c r="C4238"/>
    </row>
    <row r="4239" spans="3:3">
      <c r="C4239"/>
    </row>
    <row r="4240" spans="3:3">
      <c r="C4240"/>
    </row>
    <row r="4241" spans="3:3">
      <c r="C4241"/>
    </row>
    <row r="4242" spans="3:3">
      <c r="C4242"/>
    </row>
    <row r="4243" spans="3:3">
      <c r="C4243"/>
    </row>
    <row r="4244" spans="3:3">
      <c r="C4244"/>
    </row>
    <row r="4245" spans="3:3">
      <c r="C4245"/>
    </row>
    <row r="4246" spans="3:3">
      <c r="C4246"/>
    </row>
    <row r="4247" spans="3:3">
      <c r="C4247"/>
    </row>
    <row r="4248" spans="3:3">
      <c r="C4248"/>
    </row>
    <row r="4249" spans="3:3">
      <c r="C4249"/>
    </row>
    <row r="4250" spans="3:3">
      <c r="C4250"/>
    </row>
    <row r="4251" spans="3:3">
      <c r="C4251"/>
    </row>
    <row r="4252" spans="3:3">
      <c r="C4252"/>
    </row>
    <row r="4253" spans="3:3">
      <c r="C4253"/>
    </row>
    <row r="4254" spans="3:3">
      <c r="C4254"/>
    </row>
    <row r="4255" spans="3:3">
      <c r="C4255"/>
    </row>
    <row r="4256" spans="3:3">
      <c r="C4256"/>
    </row>
    <row r="4257" spans="3:3">
      <c r="C4257"/>
    </row>
    <row r="4258" spans="3:3">
      <c r="C4258"/>
    </row>
    <row r="4259" spans="3:3">
      <c r="C4259"/>
    </row>
    <row r="4260" spans="3:3">
      <c r="C4260"/>
    </row>
    <row r="4261" spans="3:3">
      <c r="C4261"/>
    </row>
    <row r="4262" spans="3:3">
      <c r="C4262"/>
    </row>
    <row r="4263" spans="3:3">
      <c r="C4263"/>
    </row>
    <row r="4264" spans="3:3">
      <c r="C4264"/>
    </row>
    <row r="4265" spans="3:3">
      <c r="C4265"/>
    </row>
    <row r="4266" spans="3:3">
      <c r="C4266"/>
    </row>
    <row r="4267" spans="3:3">
      <c r="C4267"/>
    </row>
    <row r="4268" spans="3:3">
      <c r="C4268"/>
    </row>
    <row r="4269" spans="3:3">
      <c r="C4269"/>
    </row>
    <row r="4270" spans="3:3">
      <c r="C4270"/>
    </row>
    <row r="4271" spans="3:3">
      <c r="C4271"/>
    </row>
    <row r="4272" spans="3:3">
      <c r="C4272"/>
    </row>
    <row r="4273" spans="3:3">
      <c r="C4273"/>
    </row>
    <row r="4274" spans="3:3">
      <c r="C4274"/>
    </row>
    <row r="4275" spans="3:3">
      <c r="C4275"/>
    </row>
    <row r="4276" spans="3:3">
      <c r="C4276"/>
    </row>
    <row r="4277" spans="3:3">
      <c r="C4277"/>
    </row>
    <row r="4278" spans="3:3">
      <c r="C4278"/>
    </row>
    <row r="4279" spans="3:3">
      <c r="C4279"/>
    </row>
    <row r="4280" spans="3:3">
      <c r="C4280"/>
    </row>
    <row r="4281" spans="3:3">
      <c r="C4281"/>
    </row>
    <row r="4282" spans="3:3">
      <c r="C4282"/>
    </row>
    <row r="4283" spans="3:3">
      <c r="C4283"/>
    </row>
    <row r="4284" spans="3:3">
      <c r="C4284"/>
    </row>
    <row r="4285" spans="3:3">
      <c r="C4285"/>
    </row>
    <row r="4286" spans="3:3">
      <c r="C4286"/>
    </row>
    <row r="4287" spans="3:3">
      <c r="C4287"/>
    </row>
    <row r="4288" spans="3:3">
      <c r="C4288"/>
    </row>
    <row r="4289" spans="3:3">
      <c r="C4289"/>
    </row>
    <row r="4290" spans="3:3">
      <c r="C4290"/>
    </row>
    <row r="4291" spans="3:3">
      <c r="C4291"/>
    </row>
    <row r="4292" spans="3:3">
      <c r="C4292"/>
    </row>
    <row r="4293" spans="3:3">
      <c r="C4293"/>
    </row>
    <row r="4294" spans="3:3">
      <c r="C4294"/>
    </row>
    <row r="4295" spans="3:3">
      <c r="C4295"/>
    </row>
    <row r="4296" spans="3:3">
      <c r="C4296"/>
    </row>
    <row r="4297" spans="3:3">
      <c r="C4297"/>
    </row>
    <row r="4298" spans="3:3">
      <c r="C4298"/>
    </row>
    <row r="4299" spans="3:3">
      <c r="C4299"/>
    </row>
    <row r="4300" spans="3:3">
      <c r="C4300"/>
    </row>
    <row r="4301" spans="3:3">
      <c r="C4301"/>
    </row>
    <row r="4302" spans="3:3">
      <c r="C4302"/>
    </row>
    <row r="4303" spans="3:3">
      <c r="C4303"/>
    </row>
    <row r="4304" spans="3:3">
      <c r="C4304"/>
    </row>
    <row r="4305" spans="3:3">
      <c r="C4305"/>
    </row>
    <row r="4306" spans="3:3">
      <c r="C4306"/>
    </row>
    <row r="4307" spans="3:3">
      <c r="C4307"/>
    </row>
    <row r="4308" spans="3:3">
      <c r="C4308"/>
    </row>
    <row r="4309" spans="3:3">
      <c r="C4309"/>
    </row>
    <row r="4310" spans="3:3">
      <c r="C4310"/>
    </row>
    <row r="4311" spans="3:3">
      <c r="C4311"/>
    </row>
    <row r="4312" spans="3:3">
      <c r="C4312"/>
    </row>
    <row r="4313" spans="3:3">
      <c r="C4313"/>
    </row>
    <row r="4314" spans="3:3">
      <c r="C4314"/>
    </row>
    <row r="4315" spans="3:3">
      <c r="C4315"/>
    </row>
    <row r="4316" spans="3:3">
      <c r="C4316"/>
    </row>
    <row r="4317" spans="3:3">
      <c r="C4317"/>
    </row>
    <row r="4318" spans="3:3">
      <c r="C4318"/>
    </row>
    <row r="4319" spans="3:3">
      <c r="C4319"/>
    </row>
    <row r="4320" spans="3:3">
      <c r="C4320"/>
    </row>
    <row r="4321" spans="3:3">
      <c r="C4321"/>
    </row>
    <row r="4322" spans="3:3">
      <c r="C4322"/>
    </row>
    <row r="4323" spans="3:3">
      <c r="C4323"/>
    </row>
    <row r="4324" spans="3:3">
      <c r="C4324"/>
    </row>
    <row r="4325" spans="3:3">
      <c r="C4325"/>
    </row>
    <row r="4326" spans="3:3">
      <c r="C4326"/>
    </row>
    <row r="4327" spans="3:3">
      <c r="C4327"/>
    </row>
    <row r="4328" spans="3:3">
      <c r="C4328"/>
    </row>
    <row r="4329" spans="3:3">
      <c r="C4329"/>
    </row>
    <row r="4330" spans="3:3">
      <c r="C4330"/>
    </row>
    <row r="4331" spans="3:3">
      <c r="C4331"/>
    </row>
    <row r="4332" spans="3:3">
      <c r="C4332"/>
    </row>
    <row r="4333" spans="3:3">
      <c r="C4333"/>
    </row>
    <row r="4334" spans="3:3">
      <c r="C4334"/>
    </row>
    <row r="4335" spans="3:3">
      <c r="C4335"/>
    </row>
    <row r="4336" spans="3:3">
      <c r="C4336"/>
    </row>
    <row r="4337" spans="3:3">
      <c r="C4337"/>
    </row>
    <row r="4338" spans="3:3">
      <c r="C4338"/>
    </row>
    <row r="4339" spans="3:3">
      <c r="C4339"/>
    </row>
    <row r="4340" spans="3:3">
      <c r="C4340"/>
    </row>
    <row r="4341" spans="3:3">
      <c r="C4341"/>
    </row>
    <row r="4342" spans="3:3">
      <c r="C4342"/>
    </row>
    <row r="4343" spans="3:3">
      <c r="C4343"/>
    </row>
    <row r="4344" spans="3:3">
      <c r="C4344"/>
    </row>
    <row r="4345" spans="3:3">
      <c r="C4345"/>
    </row>
    <row r="4346" spans="3:3">
      <c r="C4346"/>
    </row>
    <row r="4347" spans="3:3">
      <c r="C4347"/>
    </row>
    <row r="4348" spans="3:3">
      <c r="C4348"/>
    </row>
    <row r="4349" spans="3:3">
      <c r="C4349"/>
    </row>
    <row r="4350" spans="3:3">
      <c r="C4350"/>
    </row>
    <row r="4351" spans="3:3">
      <c r="C4351"/>
    </row>
    <row r="4352" spans="3:3">
      <c r="C4352"/>
    </row>
    <row r="4353" spans="3:3">
      <c r="C4353"/>
    </row>
    <row r="4354" spans="3:3">
      <c r="C4354"/>
    </row>
    <row r="4355" spans="3:3">
      <c r="C4355"/>
    </row>
    <row r="4356" spans="3:3">
      <c r="C4356"/>
    </row>
    <row r="4357" spans="3:3">
      <c r="C4357"/>
    </row>
    <row r="4358" spans="3:3">
      <c r="C4358"/>
    </row>
    <row r="4359" spans="3:3">
      <c r="C4359"/>
    </row>
    <row r="4360" spans="3:3">
      <c r="C4360"/>
    </row>
    <row r="4361" spans="3:3">
      <c r="C4361"/>
    </row>
    <row r="4362" spans="3:3">
      <c r="C4362"/>
    </row>
    <row r="4363" spans="3:3">
      <c r="C4363"/>
    </row>
    <row r="4364" spans="3:3">
      <c r="C4364"/>
    </row>
    <row r="4365" spans="3:3">
      <c r="C4365"/>
    </row>
    <row r="4366" spans="3:3">
      <c r="C4366"/>
    </row>
    <row r="4367" spans="3:3">
      <c r="C4367"/>
    </row>
    <row r="4368" spans="3:3">
      <c r="C4368"/>
    </row>
    <row r="4369" spans="3:3">
      <c r="C4369"/>
    </row>
    <row r="4370" spans="3:3">
      <c r="C4370"/>
    </row>
    <row r="4371" spans="3:3">
      <c r="C4371"/>
    </row>
    <row r="4372" spans="3:3">
      <c r="C4372"/>
    </row>
    <row r="4373" spans="3:3">
      <c r="C4373"/>
    </row>
    <row r="4374" spans="3:3">
      <c r="C4374"/>
    </row>
    <row r="4375" spans="3:3">
      <c r="C4375"/>
    </row>
    <row r="4376" spans="3:3">
      <c r="C4376"/>
    </row>
    <row r="4377" spans="3:3">
      <c r="C4377"/>
    </row>
    <row r="4378" spans="3:3">
      <c r="C4378"/>
    </row>
    <row r="4379" spans="3:3">
      <c r="C4379"/>
    </row>
    <row r="4380" spans="3:3">
      <c r="C4380"/>
    </row>
    <row r="4381" spans="3:3">
      <c r="C4381"/>
    </row>
    <row r="4382" spans="3:3">
      <c r="C4382"/>
    </row>
    <row r="4383" spans="3:3">
      <c r="C4383"/>
    </row>
    <row r="4384" spans="3:3">
      <c r="C4384"/>
    </row>
    <row r="4385" spans="3:3">
      <c r="C4385"/>
    </row>
    <row r="4386" spans="3:3">
      <c r="C4386"/>
    </row>
    <row r="4387" spans="3:3">
      <c r="C4387"/>
    </row>
    <row r="4388" spans="3:3">
      <c r="C4388"/>
    </row>
    <row r="4389" spans="3:3">
      <c r="C4389"/>
    </row>
    <row r="4390" spans="3:3">
      <c r="C4390"/>
    </row>
    <row r="4391" spans="3:3">
      <c r="C4391"/>
    </row>
    <row r="4392" spans="3:3">
      <c r="C4392"/>
    </row>
    <row r="4393" spans="3:3">
      <c r="C4393"/>
    </row>
    <row r="4394" spans="3:3">
      <c r="C4394"/>
    </row>
    <row r="4395" spans="3:3">
      <c r="C4395"/>
    </row>
    <row r="4396" spans="3:3">
      <c r="C4396"/>
    </row>
    <row r="4397" spans="3:3">
      <c r="C4397"/>
    </row>
    <row r="4398" spans="3:3">
      <c r="C4398"/>
    </row>
    <row r="4399" spans="3:3">
      <c r="C4399"/>
    </row>
    <row r="4400" spans="3:3">
      <c r="C4400"/>
    </row>
    <row r="4401" spans="3:3">
      <c r="C4401"/>
    </row>
    <row r="4402" spans="3:3">
      <c r="C4402"/>
    </row>
    <row r="4403" spans="3:3">
      <c r="C4403"/>
    </row>
    <row r="4404" spans="3:3">
      <c r="C4404"/>
    </row>
    <row r="4405" spans="3:3">
      <c r="C4405"/>
    </row>
    <row r="4406" spans="3:3">
      <c r="C4406"/>
    </row>
    <row r="4407" spans="3:3">
      <c r="C4407"/>
    </row>
    <row r="4408" spans="3:3">
      <c r="C4408"/>
    </row>
    <row r="4409" spans="3:3">
      <c r="C4409"/>
    </row>
    <row r="4410" spans="3:3">
      <c r="C4410"/>
    </row>
    <row r="4411" spans="3:3">
      <c r="C4411"/>
    </row>
    <row r="4412" spans="3:3">
      <c r="C4412"/>
    </row>
    <row r="4413" spans="3:3">
      <c r="C4413"/>
    </row>
    <row r="4414" spans="3:3">
      <c r="C4414"/>
    </row>
    <row r="4415" spans="3:3">
      <c r="C4415"/>
    </row>
    <row r="4416" spans="3:3">
      <c r="C4416"/>
    </row>
    <row r="4417" spans="3:3">
      <c r="C4417"/>
    </row>
    <row r="4418" spans="3:3">
      <c r="C4418"/>
    </row>
    <row r="4419" spans="3:3">
      <c r="C4419"/>
    </row>
    <row r="4420" spans="3:3">
      <c r="C4420"/>
    </row>
    <row r="4421" spans="3:3">
      <c r="C4421"/>
    </row>
    <row r="4422" spans="3:3">
      <c r="C4422"/>
    </row>
    <row r="4423" spans="3:3">
      <c r="C4423"/>
    </row>
    <row r="4424" spans="3:3">
      <c r="C4424"/>
    </row>
    <row r="4425" spans="3:3">
      <c r="C4425"/>
    </row>
    <row r="4426" spans="3:3">
      <c r="C4426"/>
    </row>
    <row r="4427" spans="3:3">
      <c r="C4427"/>
    </row>
    <row r="4428" spans="3:3">
      <c r="C4428"/>
    </row>
    <row r="4429" spans="3:3">
      <c r="C4429"/>
    </row>
    <row r="4430" spans="3:3">
      <c r="C4430"/>
    </row>
    <row r="4431" spans="3:3">
      <c r="C4431"/>
    </row>
    <row r="4432" spans="3:3">
      <c r="C4432"/>
    </row>
    <row r="4433" spans="3:3">
      <c r="C4433"/>
    </row>
    <row r="4434" spans="3:3">
      <c r="C4434"/>
    </row>
    <row r="4435" spans="3:3">
      <c r="C4435"/>
    </row>
    <row r="4436" spans="3:3">
      <c r="C4436"/>
    </row>
    <row r="4437" spans="3:3">
      <c r="C4437"/>
    </row>
    <row r="4438" spans="3:3">
      <c r="C4438"/>
    </row>
    <row r="4439" spans="3:3">
      <c r="C4439"/>
    </row>
    <row r="4440" spans="3:3">
      <c r="C4440"/>
    </row>
    <row r="4441" spans="3:3">
      <c r="C4441"/>
    </row>
    <row r="4442" spans="3:3">
      <c r="C4442"/>
    </row>
    <row r="4443" spans="3:3">
      <c r="C4443"/>
    </row>
    <row r="4444" spans="3:3">
      <c r="C4444"/>
    </row>
    <row r="4445" spans="3:3">
      <c r="C4445"/>
    </row>
    <row r="4446" spans="3:3">
      <c r="C4446"/>
    </row>
    <row r="4447" spans="3:3">
      <c r="C4447"/>
    </row>
    <row r="4448" spans="3:3">
      <c r="C4448"/>
    </row>
    <row r="4449" spans="3:3">
      <c r="C4449"/>
    </row>
    <row r="4450" spans="3:3">
      <c r="C4450"/>
    </row>
    <row r="4451" spans="3:3">
      <c r="C4451"/>
    </row>
    <row r="4452" spans="3:3">
      <c r="C4452"/>
    </row>
    <row r="4453" spans="3:3">
      <c r="C4453"/>
    </row>
    <row r="4454" spans="3:3">
      <c r="C4454"/>
    </row>
    <row r="4455" spans="3:3">
      <c r="C4455"/>
    </row>
    <row r="4456" spans="3:3">
      <c r="C4456"/>
    </row>
    <row r="4457" spans="3:3">
      <c r="C4457"/>
    </row>
    <row r="4458" spans="3:3">
      <c r="C4458"/>
    </row>
    <row r="4459" spans="3:3">
      <c r="C4459"/>
    </row>
    <row r="4460" spans="3:3">
      <c r="C4460"/>
    </row>
    <row r="4461" spans="3:3">
      <c r="C4461"/>
    </row>
    <row r="4462" spans="3:3">
      <c r="C4462"/>
    </row>
    <row r="4463" spans="3:3">
      <c r="C4463"/>
    </row>
    <row r="4464" spans="3:3">
      <c r="C4464"/>
    </row>
    <row r="4465" spans="3:3">
      <c r="C4465"/>
    </row>
    <row r="4466" spans="3:3">
      <c r="C4466"/>
    </row>
    <row r="4467" spans="3:3">
      <c r="C4467"/>
    </row>
    <row r="4468" spans="3:3">
      <c r="C4468"/>
    </row>
    <row r="4469" spans="3:3">
      <c r="C4469"/>
    </row>
    <row r="4470" spans="3:3">
      <c r="C4470"/>
    </row>
    <row r="4471" spans="3:3">
      <c r="C4471"/>
    </row>
    <row r="4472" spans="3:3">
      <c r="C4472"/>
    </row>
    <row r="4473" spans="3:3">
      <c r="C4473"/>
    </row>
    <row r="4474" spans="3:3">
      <c r="C4474"/>
    </row>
    <row r="4475" spans="3:3">
      <c r="C4475"/>
    </row>
    <row r="4476" spans="3:3">
      <c r="C4476"/>
    </row>
    <row r="4477" spans="3:3">
      <c r="C4477"/>
    </row>
    <row r="4478" spans="3:3">
      <c r="C4478"/>
    </row>
    <row r="4479" spans="3:3">
      <c r="C4479"/>
    </row>
    <row r="4480" spans="3:3">
      <c r="C4480"/>
    </row>
    <row r="4481" spans="3:3">
      <c r="C4481"/>
    </row>
    <row r="4482" spans="3:3">
      <c r="C4482"/>
    </row>
    <row r="4483" spans="3:3">
      <c r="C4483"/>
    </row>
    <row r="4484" spans="3:3">
      <c r="C4484"/>
    </row>
    <row r="4485" spans="3:3">
      <c r="C4485"/>
    </row>
    <row r="4486" spans="3:3">
      <c r="C4486"/>
    </row>
    <row r="4487" spans="3:3">
      <c r="C4487"/>
    </row>
    <row r="4488" spans="3:3">
      <c r="C4488"/>
    </row>
    <row r="4489" spans="3:3">
      <c r="C4489"/>
    </row>
    <row r="4490" spans="3:3">
      <c r="C4490"/>
    </row>
    <row r="4491" spans="3:3">
      <c r="C4491"/>
    </row>
    <row r="4492" spans="3:3">
      <c r="C4492"/>
    </row>
    <row r="4493" spans="3:3">
      <c r="C4493"/>
    </row>
    <row r="4494" spans="3:3">
      <c r="C4494"/>
    </row>
    <row r="4495" spans="3:3">
      <c r="C4495"/>
    </row>
    <row r="4496" spans="3:3">
      <c r="C4496"/>
    </row>
    <row r="4497" spans="3:3">
      <c r="C4497"/>
    </row>
    <row r="4498" spans="3:3">
      <c r="C4498"/>
    </row>
    <row r="4499" spans="3:3">
      <c r="C4499"/>
    </row>
    <row r="4500" spans="3:3">
      <c r="C4500"/>
    </row>
    <row r="4501" spans="3:3">
      <c r="C4501"/>
    </row>
    <row r="4502" spans="3:3">
      <c r="C4502"/>
    </row>
    <row r="4503" spans="3:3">
      <c r="C4503"/>
    </row>
    <row r="4504" spans="3:3">
      <c r="C4504"/>
    </row>
    <row r="4505" spans="3:3">
      <c r="C4505"/>
    </row>
    <row r="4506" spans="3:3">
      <c r="C4506"/>
    </row>
    <row r="4507" spans="3:3">
      <c r="C4507"/>
    </row>
    <row r="4508" spans="3:3">
      <c r="C4508"/>
    </row>
    <row r="4509" spans="3:3">
      <c r="C4509"/>
    </row>
    <row r="4510" spans="3:3">
      <c r="C4510"/>
    </row>
    <row r="4511" spans="3:3">
      <c r="C4511"/>
    </row>
    <row r="4512" spans="3:3">
      <c r="C4512"/>
    </row>
    <row r="4513" spans="3:3">
      <c r="C4513"/>
    </row>
    <row r="4514" spans="3:3">
      <c r="C4514"/>
    </row>
    <row r="4515" spans="3:3">
      <c r="C4515"/>
    </row>
    <row r="4516" spans="3:3">
      <c r="C4516"/>
    </row>
    <row r="4517" spans="3:3">
      <c r="C4517"/>
    </row>
    <row r="4518" spans="3:3">
      <c r="C4518"/>
    </row>
    <row r="4519" spans="3:3">
      <c r="C4519"/>
    </row>
    <row r="4520" spans="3:3">
      <c r="C4520"/>
    </row>
    <row r="4521" spans="3:3">
      <c r="C4521"/>
    </row>
    <row r="4522" spans="3:3">
      <c r="C4522"/>
    </row>
    <row r="4523" spans="3:3">
      <c r="C4523"/>
    </row>
    <row r="4524" spans="3:3">
      <c r="C4524"/>
    </row>
    <row r="4525" spans="3:3">
      <c r="C4525"/>
    </row>
    <row r="4526" spans="3:3">
      <c r="C4526"/>
    </row>
    <row r="4527" spans="3:3">
      <c r="C4527"/>
    </row>
    <row r="4528" spans="3:3">
      <c r="C4528"/>
    </row>
    <row r="4529" spans="3:3">
      <c r="C4529"/>
    </row>
    <row r="4530" spans="3:3">
      <c r="C4530"/>
    </row>
    <row r="4531" spans="3:3">
      <c r="C4531"/>
    </row>
    <row r="4532" spans="3:3">
      <c r="C4532"/>
    </row>
    <row r="4533" spans="3:3">
      <c r="C4533"/>
    </row>
    <row r="4534" spans="3:3">
      <c r="C4534"/>
    </row>
    <row r="4535" spans="3:3">
      <c r="C4535"/>
    </row>
    <row r="4536" spans="3:3">
      <c r="C4536"/>
    </row>
    <row r="4537" spans="3:3">
      <c r="C4537"/>
    </row>
    <row r="4538" spans="3:3">
      <c r="C4538"/>
    </row>
    <row r="4539" spans="3:3">
      <c r="C4539"/>
    </row>
    <row r="4540" spans="3:3">
      <c r="C4540"/>
    </row>
    <row r="4541" spans="3:3">
      <c r="C4541"/>
    </row>
    <row r="4542" spans="3:3">
      <c r="C4542"/>
    </row>
    <row r="4543" spans="3:3">
      <c r="C4543"/>
    </row>
    <row r="4544" spans="3:3">
      <c r="C4544"/>
    </row>
    <row r="4545" spans="3:3">
      <c r="C4545"/>
    </row>
    <row r="4546" spans="3:3">
      <c r="C4546"/>
    </row>
    <row r="4547" spans="3:3">
      <c r="C4547"/>
    </row>
    <row r="4548" spans="3:3">
      <c r="C4548"/>
    </row>
    <row r="4549" spans="3:3">
      <c r="C4549"/>
    </row>
    <row r="4550" spans="3:3">
      <c r="C4550"/>
    </row>
    <row r="4551" spans="3:3">
      <c r="C4551"/>
    </row>
    <row r="4552" spans="3:3">
      <c r="C4552"/>
    </row>
    <row r="4553" spans="3:3">
      <c r="C4553"/>
    </row>
    <row r="4554" spans="3:3">
      <c r="C4554"/>
    </row>
    <row r="4555" spans="3:3">
      <c r="C4555"/>
    </row>
    <row r="4556" spans="3:3">
      <c r="C4556"/>
    </row>
    <row r="4557" spans="3:3">
      <c r="C4557"/>
    </row>
    <row r="4558" spans="3:3">
      <c r="C4558"/>
    </row>
    <row r="4559" spans="3:3">
      <c r="C4559"/>
    </row>
    <row r="4560" spans="3:3">
      <c r="C4560"/>
    </row>
    <row r="4561" spans="3:3">
      <c r="C4561"/>
    </row>
    <row r="4562" spans="3:3">
      <c r="C4562"/>
    </row>
    <row r="4563" spans="3:3">
      <c r="C4563"/>
    </row>
    <row r="4564" spans="3:3">
      <c r="C4564"/>
    </row>
    <row r="4565" spans="3:3">
      <c r="C4565"/>
    </row>
    <row r="4566" spans="3:3">
      <c r="C4566"/>
    </row>
    <row r="4567" spans="3:3">
      <c r="C4567"/>
    </row>
    <row r="4568" spans="3:3">
      <c r="C4568"/>
    </row>
    <row r="4569" spans="3:3">
      <c r="C4569"/>
    </row>
    <row r="4570" spans="3:3">
      <c r="C4570"/>
    </row>
    <row r="4571" spans="3:3">
      <c r="C4571"/>
    </row>
    <row r="4572" spans="3:3">
      <c r="C4572"/>
    </row>
    <row r="4573" spans="3:3">
      <c r="C4573"/>
    </row>
    <row r="4574" spans="3:3">
      <c r="C4574"/>
    </row>
    <row r="4575" spans="3:3">
      <c r="C4575"/>
    </row>
    <row r="4576" spans="3:3">
      <c r="C4576"/>
    </row>
    <row r="4577" spans="3:3">
      <c r="C4577"/>
    </row>
    <row r="4578" spans="3:3">
      <c r="C4578"/>
    </row>
    <row r="4579" spans="3:3">
      <c r="C4579"/>
    </row>
    <row r="4580" spans="3:3">
      <c r="C4580"/>
    </row>
    <row r="4581" spans="3:3">
      <c r="C4581"/>
    </row>
    <row r="4582" spans="3:3">
      <c r="C4582"/>
    </row>
    <row r="4583" spans="3:3">
      <c r="C4583"/>
    </row>
    <row r="4584" spans="3:3">
      <c r="C4584"/>
    </row>
    <row r="4585" spans="3:3">
      <c r="C4585"/>
    </row>
    <row r="4586" spans="3:3">
      <c r="C4586"/>
    </row>
    <row r="4587" spans="3:3">
      <c r="C4587"/>
    </row>
    <row r="4588" spans="3:3">
      <c r="C4588"/>
    </row>
    <row r="4589" spans="3:3">
      <c r="C4589"/>
    </row>
    <row r="4590" spans="3:3">
      <c r="C4590"/>
    </row>
    <row r="4591" spans="3:3">
      <c r="C4591"/>
    </row>
    <row r="4592" spans="3:3">
      <c r="C4592"/>
    </row>
    <row r="4593" spans="3:3">
      <c r="C4593"/>
    </row>
    <row r="4594" spans="3:3">
      <c r="C4594"/>
    </row>
    <row r="4595" spans="3:3">
      <c r="C4595"/>
    </row>
    <row r="4596" spans="3:3">
      <c r="C4596"/>
    </row>
    <row r="4597" spans="3:3">
      <c r="C4597"/>
    </row>
    <row r="4598" spans="3:3">
      <c r="C4598"/>
    </row>
    <row r="4599" spans="3:3">
      <c r="C4599"/>
    </row>
    <row r="4600" spans="3:3">
      <c r="C4600"/>
    </row>
    <row r="4601" spans="3:3">
      <c r="C4601"/>
    </row>
    <row r="4602" spans="3:3">
      <c r="C4602"/>
    </row>
    <row r="4603" spans="3:3">
      <c r="C4603"/>
    </row>
    <row r="4604" spans="3:3">
      <c r="C4604"/>
    </row>
    <row r="4605" spans="3:3">
      <c r="C4605"/>
    </row>
    <row r="4606" spans="3:3">
      <c r="C4606"/>
    </row>
    <row r="4607" spans="3:3">
      <c r="C4607"/>
    </row>
    <row r="4608" spans="3:3">
      <c r="C4608"/>
    </row>
    <row r="4609" spans="3:3">
      <c r="C4609"/>
    </row>
    <row r="4610" spans="3:3">
      <c r="C4610"/>
    </row>
    <row r="4611" spans="3:3">
      <c r="C4611"/>
    </row>
    <row r="4612" spans="3:3">
      <c r="C4612"/>
    </row>
    <row r="4613" spans="3:3">
      <c r="C4613"/>
    </row>
    <row r="4614" spans="3:3">
      <c r="C4614"/>
    </row>
    <row r="4615" spans="3:3">
      <c r="C4615"/>
    </row>
    <row r="4616" spans="3:3">
      <c r="C4616"/>
    </row>
    <row r="4617" spans="3:3">
      <c r="C4617"/>
    </row>
    <row r="4618" spans="3:3">
      <c r="C4618"/>
    </row>
    <row r="4619" spans="3:3">
      <c r="C4619"/>
    </row>
    <row r="4620" spans="3:3">
      <c r="C4620"/>
    </row>
    <row r="4621" spans="3:3">
      <c r="C4621"/>
    </row>
    <row r="4622" spans="3:3">
      <c r="C4622"/>
    </row>
    <row r="4623" spans="3:3">
      <c r="C4623"/>
    </row>
    <row r="4624" spans="3:3">
      <c r="C4624"/>
    </row>
    <row r="4625" spans="3:3">
      <c r="C4625"/>
    </row>
    <row r="4626" spans="3:3">
      <c r="C4626"/>
    </row>
    <row r="4627" spans="3:3">
      <c r="C4627"/>
    </row>
    <row r="4628" spans="3:3">
      <c r="C4628"/>
    </row>
    <row r="4629" spans="3:3">
      <c r="C4629"/>
    </row>
    <row r="4630" spans="3:3">
      <c r="C4630"/>
    </row>
    <row r="4631" spans="3:3">
      <c r="C4631"/>
    </row>
    <row r="4632" spans="3:3">
      <c r="C4632"/>
    </row>
    <row r="4633" spans="3:3">
      <c r="C4633"/>
    </row>
    <row r="4634" spans="3:3">
      <c r="C4634"/>
    </row>
    <row r="4635" spans="3:3">
      <c r="C4635"/>
    </row>
    <row r="4636" spans="3:3">
      <c r="C4636"/>
    </row>
    <row r="4637" spans="3:3">
      <c r="C4637"/>
    </row>
    <row r="4638" spans="3:3">
      <c r="C4638"/>
    </row>
    <row r="4639" spans="3:3">
      <c r="C4639"/>
    </row>
    <row r="4640" spans="3:3">
      <c r="C4640"/>
    </row>
    <row r="4641" spans="3:3">
      <c r="C4641"/>
    </row>
  </sheetData>
  <conditionalFormatting sqref="A133:B135">
    <cfRule type="expression" priority="19">
      <formula>MOD(ROW(),2)=0</formula>
    </cfRule>
  </conditionalFormatting>
  <conditionalFormatting sqref="A2:C328">
    <cfRule type="expression" dxfId="0" priority="1">
      <formula>MOD(ROW(),2)=0</formula>
    </cfRule>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2:H15"/>
  <sheetViews>
    <sheetView workbookViewId="0">
      <selection activeCell="A33" sqref="A33"/>
    </sheetView>
  </sheetViews>
  <sheetFormatPr defaultRowHeight="12.75"/>
  <cols>
    <col min="1" max="1" width="45.7109375" customWidth="1"/>
    <col min="2" max="2" width="4.7109375" customWidth="1"/>
    <col min="3" max="3" width="45.7109375" customWidth="1"/>
  </cols>
  <sheetData>
    <row r="2" spans="1:8" ht="37.5" customHeight="1">
      <c r="A2" s="1522" t="s">
        <v>350</v>
      </c>
      <c r="B2" s="1522"/>
      <c r="C2" s="1522"/>
    </row>
    <row r="7" spans="1:8" ht="57.75" customHeight="1">
      <c r="A7" s="1523" t="s">
        <v>345</v>
      </c>
      <c r="B7" s="1523"/>
      <c r="C7" s="1523"/>
    </row>
    <row r="8" spans="1:8" ht="18.75">
      <c r="A8" s="1140"/>
    </row>
    <row r="9" spans="1:8" ht="159.75" customHeight="1">
      <c r="A9" s="1523" t="s">
        <v>346</v>
      </c>
      <c r="B9" s="1523"/>
      <c r="C9" s="1523"/>
    </row>
    <row r="10" spans="1:8" ht="15">
      <c r="A10" s="1139"/>
      <c r="B10" s="1139"/>
      <c r="C10" s="1139"/>
    </row>
    <row r="11" spans="1:8" ht="15">
      <c r="A11" s="1141"/>
      <c r="C11" s="1084"/>
      <c r="D11" s="1139"/>
      <c r="H11" s="1139"/>
    </row>
    <row r="12" spans="1:8" ht="18.75">
      <c r="A12" s="1142" t="s">
        <v>347</v>
      </c>
      <c r="C12" s="1142" t="s">
        <v>349</v>
      </c>
    </row>
    <row r="14" spans="1:8">
      <c r="A14" s="1084"/>
    </row>
    <row r="15" spans="1:8" ht="18.75">
      <c r="A15" s="1142" t="s">
        <v>348</v>
      </c>
    </row>
  </sheetData>
  <mergeCells count="3">
    <mergeCell ref="A2:C2"/>
    <mergeCell ref="A7:C7"/>
    <mergeCell ref="A9:C9"/>
  </mergeCells>
  <pageMargins left="0.7" right="0.7" top="0.75" bottom="0.75" header="0.3" footer="0.3"/>
  <pageSetup scale="96"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rgb="FF00B0F0"/>
  </sheetPr>
  <dimension ref="A1:HZ61"/>
  <sheetViews>
    <sheetView showGridLines="0" zoomScale="90" zoomScaleNormal="90" workbookViewId="0">
      <pane xSplit="3" ySplit="6" topLeftCell="D7" activePane="bottomRight" state="frozen"/>
      <selection pane="topRight" activeCell="D1" sqref="D1"/>
      <selection pane="bottomLeft" activeCell="A8" sqref="A8"/>
      <selection pane="bottomRight" activeCell="E50" sqref="E50"/>
    </sheetView>
  </sheetViews>
  <sheetFormatPr defaultColWidth="9.140625" defaultRowHeight="13.5"/>
  <cols>
    <col min="1" max="1" width="3.140625" style="218" customWidth="1"/>
    <col min="2" max="2" width="36.85546875" style="1" customWidth="1"/>
    <col min="3" max="3" width="13.7109375" style="16" customWidth="1"/>
    <col min="4" max="11" width="12.7109375" style="16" customWidth="1"/>
    <col min="12" max="15" width="12.7109375" style="1" customWidth="1"/>
    <col min="16" max="19" width="12.7109375" style="1" hidden="1" customWidth="1"/>
    <col min="20" max="20" width="1.5703125" style="1" customWidth="1"/>
    <col min="21" max="21" width="13.7109375" style="213" customWidth="1"/>
    <col min="22" max="33" width="12.7109375" style="1" customWidth="1"/>
    <col min="34" max="37" width="12.7109375" style="1" hidden="1" customWidth="1"/>
    <col min="38" max="38" width="1.5703125" style="1" customWidth="1"/>
    <col min="39" max="39" width="13.7109375" style="1" customWidth="1"/>
    <col min="40" max="51" width="12.7109375" style="1" customWidth="1"/>
    <col min="52" max="55" width="12.7109375" style="1" hidden="1" customWidth="1"/>
    <col min="56" max="56" width="1.140625" style="1" customWidth="1"/>
    <col min="57" max="57" width="13.7109375" style="1" hidden="1" customWidth="1"/>
    <col min="58" max="73" width="12.7109375" style="1" hidden="1" customWidth="1"/>
    <col min="74" max="74" width="1.5703125" style="1" hidden="1" customWidth="1"/>
    <col min="75" max="75" width="13.7109375" style="1" hidden="1" customWidth="1"/>
    <col min="76" max="91" width="12.7109375" style="1" hidden="1" customWidth="1"/>
    <col min="92" max="92" width="1.85546875" style="1" hidden="1" customWidth="1"/>
    <col min="93" max="93" width="13.7109375" style="1" hidden="1" customWidth="1"/>
    <col min="94" max="109" width="12.7109375" style="1" hidden="1" customWidth="1"/>
    <col min="110" max="110" width="1.28515625" style="1" hidden="1" customWidth="1"/>
    <col min="111" max="111" width="13.7109375" style="1" hidden="1" customWidth="1"/>
    <col min="112" max="127" width="12.7109375" style="1" hidden="1" customWidth="1"/>
    <col min="128" max="128" width="1.28515625" style="1" hidden="1" customWidth="1"/>
    <col min="129" max="129" width="13.7109375" style="1" hidden="1" customWidth="1"/>
    <col min="130" max="145" width="12.7109375" style="1" hidden="1" customWidth="1"/>
    <col min="146" max="146" width="1.42578125" style="1" hidden="1" customWidth="1"/>
    <col min="147" max="147" width="13.7109375" style="1" hidden="1" customWidth="1"/>
    <col min="148" max="163" width="12.7109375" style="1" hidden="1" customWidth="1"/>
    <col min="164" max="164" width="1.7109375" style="1" hidden="1" customWidth="1"/>
    <col min="165" max="165" width="13.7109375" style="1" hidden="1" customWidth="1"/>
    <col min="166" max="181" width="12.7109375" style="1" hidden="1" customWidth="1"/>
    <col min="182" max="182" width="1.7109375" style="1" hidden="1" customWidth="1"/>
    <col min="183" max="183" width="13.7109375" style="1" hidden="1" customWidth="1"/>
    <col min="184" max="199" width="12.7109375" style="1" hidden="1" customWidth="1"/>
    <col min="200" max="200" width="1.5703125" style="1" hidden="1" customWidth="1"/>
    <col min="201" max="201" width="13.7109375" style="1" hidden="1" customWidth="1"/>
    <col min="202" max="217" width="12.7109375" style="1" hidden="1" customWidth="1"/>
    <col min="218" max="218" width="1.7109375" style="1" customWidth="1"/>
    <col min="219" max="16384" width="9.140625" style="1"/>
  </cols>
  <sheetData>
    <row r="1" spans="1:224" thickBot="1">
      <c r="A1" s="909"/>
      <c r="B1" s="910" t="s">
        <v>29</v>
      </c>
      <c r="C1" s="911"/>
      <c r="D1" s="912"/>
      <c r="E1" s="913"/>
      <c r="F1" s="855"/>
      <c r="G1" s="855"/>
      <c r="U1" s="911"/>
      <c r="V1" s="912"/>
      <c r="W1" s="913"/>
      <c r="X1" s="855"/>
      <c r="Y1" s="855"/>
      <c r="Z1" s="16"/>
      <c r="AA1" s="16"/>
      <c r="AB1" s="16"/>
      <c r="AC1" s="16"/>
      <c r="AM1" s="911"/>
      <c r="AN1" s="912"/>
      <c r="AO1" s="913"/>
      <c r="AP1" s="855"/>
      <c r="AQ1" s="855"/>
      <c r="AR1" s="16"/>
      <c r="AS1" s="16"/>
      <c r="AT1" s="16"/>
      <c r="AU1" s="16"/>
      <c r="BE1" s="911"/>
      <c r="BF1" s="912"/>
      <c r="BG1" s="913"/>
      <c r="BH1" s="855"/>
      <c r="BI1" s="855"/>
      <c r="BJ1" s="16"/>
      <c r="BK1" s="16"/>
      <c r="BL1" s="16"/>
      <c r="BM1" s="16"/>
      <c r="BW1" s="911"/>
      <c r="BX1" s="912"/>
      <c r="BY1" s="913"/>
      <c r="BZ1" s="855"/>
      <c r="CA1" s="855"/>
      <c r="CB1" s="16"/>
      <c r="CC1" s="16"/>
      <c r="CD1" s="16"/>
      <c r="CE1" s="16"/>
      <c r="CO1" s="911"/>
      <c r="CP1" s="912"/>
      <c r="CQ1" s="913"/>
      <c r="CR1" s="855"/>
      <c r="CS1" s="855"/>
      <c r="CT1" s="16"/>
      <c r="CU1" s="16"/>
      <c r="CV1" s="16"/>
      <c r="CW1" s="16"/>
      <c r="DG1" s="911"/>
      <c r="DH1" s="912"/>
      <c r="DI1" s="913"/>
      <c r="DJ1" s="855"/>
      <c r="DK1" s="855"/>
      <c r="DL1" s="16"/>
      <c r="DM1" s="16"/>
      <c r="DN1" s="16"/>
      <c r="DO1" s="16"/>
      <c r="DY1" s="911"/>
      <c r="DZ1" s="912"/>
      <c r="EA1" s="913"/>
      <c r="EB1" s="855"/>
      <c r="EC1" s="855"/>
      <c r="ED1" s="16"/>
      <c r="EE1" s="16"/>
      <c r="EF1" s="16"/>
      <c r="EG1" s="16"/>
      <c r="EQ1" s="911"/>
      <c r="ER1" s="912"/>
      <c r="ES1" s="913"/>
      <c r="ET1" s="855"/>
      <c r="EU1" s="855"/>
      <c r="EV1" s="16"/>
      <c r="EW1" s="16"/>
      <c r="EX1" s="16"/>
      <c r="EY1" s="16"/>
      <c r="FI1" s="914"/>
      <c r="FJ1" s="376"/>
      <c r="FK1" s="915"/>
      <c r="FL1" s="16"/>
      <c r="FM1" s="16"/>
      <c r="FN1" s="16"/>
      <c r="FO1" s="16"/>
      <c r="FP1" s="16"/>
      <c r="FQ1" s="16"/>
      <c r="GA1" s="914"/>
      <c r="GB1" s="376"/>
      <c r="GC1" s="915"/>
      <c r="GD1" s="16"/>
      <c r="GE1" s="16"/>
      <c r="GF1" s="16"/>
      <c r="GG1" s="16"/>
      <c r="GH1" s="16"/>
      <c r="GI1" s="16"/>
      <c r="GS1" s="914"/>
      <c r="GT1" s="376"/>
      <c r="GU1" s="915"/>
      <c r="GV1" s="16"/>
      <c r="GW1" s="16"/>
      <c r="GX1" s="16"/>
      <c r="GY1" s="16"/>
      <c r="GZ1" s="16"/>
      <c r="HA1" s="16"/>
    </row>
    <row r="2" spans="1:224" thickTop="1">
      <c r="A2" s="909"/>
      <c r="B2" s="2" t="s">
        <v>194</v>
      </c>
      <c r="C2" s="916"/>
      <c r="D2" s="917"/>
      <c r="E2" s="917"/>
      <c r="F2" s="918"/>
      <c r="G2" s="918"/>
      <c r="H2" s="1532" t="s">
        <v>197</v>
      </c>
      <c r="I2" s="1532"/>
      <c r="J2" s="1530"/>
      <c r="K2" s="1530"/>
      <c r="L2" s="919"/>
      <c r="M2" s="920" t="s">
        <v>198</v>
      </c>
      <c r="N2" s="921"/>
      <c r="O2" s="922"/>
      <c r="P2" s="922"/>
      <c r="Q2" s="922"/>
      <c r="R2" s="1526"/>
      <c r="S2" s="1527"/>
      <c r="T2" s="923"/>
      <c r="U2" s="916"/>
      <c r="V2" s="917"/>
      <c r="W2" s="917"/>
      <c r="X2" s="918"/>
      <c r="Y2" s="918"/>
      <c r="Z2" s="1532" t="s">
        <v>197</v>
      </c>
      <c r="AA2" s="1532"/>
      <c r="AB2" s="1543">
        <f>+$J$2</f>
        <v>0</v>
      </c>
      <c r="AC2" s="1543"/>
      <c r="AD2" s="919"/>
      <c r="AE2" s="920" t="s">
        <v>198</v>
      </c>
      <c r="AF2" s="924">
        <f>+$N$2</f>
        <v>0</v>
      </c>
      <c r="AG2" s="922"/>
      <c r="AH2" s="922"/>
      <c r="AI2" s="922"/>
      <c r="AJ2" s="1526"/>
      <c r="AK2" s="1527"/>
      <c r="AL2" s="923"/>
      <c r="AM2" s="916"/>
      <c r="AN2" s="917"/>
      <c r="AO2" s="917"/>
      <c r="AP2" s="918"/>
      <c r="AQ2" s="918"/>
      <c r="AR2" s="1532" t="s">
        <v>197</v>
      </c>
      <c r="AS2" s="1532"/>
      <c r="AT2" s="1543">
        <f>+$J$2</f>
        <v>0</v>
      </c>
      <c r="AU2" s="1543"/>
      <c r="AV2" s="919"/>
      <c r="AW2" s="920" t="s">
        <v>198</v>
      </c>
      <c r="AX2" s="924">
        <f>+$N$2</f>
        <v>0</v>
      </c>
      <c r="AY2" s="922"/>
      <c r="AZ2" s="922"/>
      <c r="BA2" s="922"/>
      <c r="BB2" s="1526"/>
      <c r="BC2" s="1526"/>
      <c r="BD2" s="923"/>
      <c r="BE2" s="916"/>
      <c r="BF2" s="925"/>
      <c r="BG2" s="925"/>
      <c r="BH2" s="926"/>
      <c r="BI2" s="926"/>
      <c r="BJ2" s="1546" t="s">
        <v>197</v>
      </c>
      <c r="BK2" s="1546"/>
      <c r="BL2" s="1543">
        <f>+$J$2</f>
        <v>0</v>
      </c>
      <c r="BM2" s="1543"/>
      <c r="BN2" s="919"/>
      <c r="BO2" s="920" t="s">
        <v>198</v>
      </c>
      <c r="BP2" s="924">
        <f>+$N$2</f>
        <v>0</v>
      </c>
      <c r="BQ2" s="922"/>
      <c r="BR2" s="922"/>
      <c r="BS2" s="922"/>
      <c r="BT2" s="1526"/>
      <c r="BU2" s="1527"/>
      <c r="BV2" s="923"/>
      <c r="BW2" s="916"/>
      <c r="BX2" s="925"/>
      <c r="BY2" s="925"/>
      <c r="BZ2" s="926"/>
      <c r="CA2" s="926"/>
      <c r="CB2" s="1546" t="s">
        <v>197</v>
      </c>
      <c r="CC2" s="1546"/>
      <c r="CD2" s="1543">
        <f>+$J$2</f>
        <v>0</v>
      </c>
      <c r="CE2" s="1543"/>
      <c r="CF2" s="919"/>
      <c r="CG2" s="920" t="s">
        <v>198</v>
      </c>
      <c r="CH2" s="924">
        <f>+$N$2</f>
        <v>0</v>
      </c>
      <c r="CI2" s="922"/>
      <c r="CJ2" s="922"/>
      <c r="CK2" s="922"/>
      <c r="CL2" s="1526"/>
      <c r="CM2" s="1527"/>
      <c r="CN2" s="923"/>
      <c r="CO2" s="916"/>
      <c r="CP2" s="925"/>
      <c r="CQ2" s="925"/>
      <c r="CR2" s="926"/>
      <c r="CS2" s="926"/>
      <c r="CT2" s="1546" t="s">
        <v>197</v>
      </c>
      <c r="CU2" s="1546"/>
      <c r="CV2" s="1543">
        <f>+$J$2</f>
        <v>0</v>
      </c>
      <c r="CW2" s="1543"/>
      <c r="CX2" s="919"/>
      <c r="CY2" s="920" t="s">
        <v>198</v>
      </c>
      <c r="CZ2" s="924">
        <f>+$N$2</f>
        <v>0</v>
      </c>
      <c r="DA2" s="922"/>
      <c r="DB2" s="922"/>
      <c r="DC2" s="922"/>
      <c r="DD2" s="1526"/>
      <c r="DE2" s="1527"/>
      <c r="DF2" s="923"/>
      <c r="DG2" s="916"/>
      <c r="DH2" s="925"/>
      <c r="DI2" s="925"/>
      <c r="DJ2" s="926"/>
      <c r="DK2" s="926"/>
      <c r="DL2" s="1546" t="s">
        <v>197</v>
      </c>
      <c r="DM2" s="1546"/>
      <c r="DN2" s="1543">
        <f>+$J$2</f>
        <v>0</v>
      </c>
      <c r="DO2" s="1543"/>
      <c r="DP2" s="919"/>
      <c r="DQ2" s="920" t="s">
        <v>198</v>
      </c>
      <c r="DR2" s="924">
        <f>+$N$2</f>
        <v>0</v>
      </c>
      <c r="DS2" s="922"/>
      <c r="DT2" s="922"/>
      <c r="DU2" s="922"/>
      <c r="DV2" s="1526"/>
      <c r="DW2" s="1527"/>
      <c r="DX2" s="923"/>
      <c r="DY2" s="916"/>
      <c r="DZ2" s="925"/>
      <c r="EA2" s="925"/>
      <c r="EB2" s="926"/>
      <c r="EC2" s="926"/>
      <c r="ED2" s="1546" t="s">
        <v>197</v>
      </c>
      <c r="EE2" s="1546"/>
      <c r="EF2" s="1543">
        <f>+$J$2</f>
        <v>0</v>
      </c>
      <c r="EG2" s="1543"/>
      <c r="EH2" s="919"/>
      <c r="EI2" s="920" t="s">
        <v>198</v>
      </c>
      <c r="EJ2" s="924">
        <f>+$N$2</f>
        <v>0</v>
      </c>
      <c r="EK2" s="922"/>
      <c r="EL2" s="922"/>
      <c r="EM2" s="922"/>
      <c r="EN2" s="1526"/>
      <c r="EO2" s="1527"/>
      <c r="EP2" s="923"/>
      <c r="EQ2" s="916"/>
      <c r="ER2" s="925"/>
      <c r="ES2" s="925"/>
      <c r="ET2" s="926"/>
      <c r="EU2" s="926"/>
      <c r="EV2" s="1546" t="s">
        <v>197</v>
      </c>
      <c r="EW2" s="1546"/>
      <c r="EX2" s="1543">
        <f>J$2</f>
        <v>0</v>
      </c>
      <c r="EY2" s="1543"/>
      <c r="EZ2" s="919"/>
      <c r="FA2" s="920" t="s">
        <v>198</v>
      </c>
      <c r="FB2" s="924">
        <f>+$N$2</f>
        <v>0</v>
      </c>
      <c r="FC2" s="922"/>
      <c r="FD2" s="922"/>
      <c r="FE2" s="922"/>
      <c r="FF2" s="1526"/>
      <c r="FG2" s="1527"/>
      <c r="FH2" s="923"/>
      <c r="FI2" s="916"/>
      <c r="FJ2" s="925"/>
      <c r="FK2" s="925"/>
      <c r="FL2" s="926"/>
      <c r="FM2" s="926"/>
      <c r="FN2" s="1546" t="s">
        <v>197</v>
      </c>
      <c r="FO2" s="1546"/>
      <c r="FP2" s="1543">
        <f>AB$2</f>
        <v>0</v>
      </c>
      <c r="FQ2" s="1543"/>
      <c r="FR2" s="919"/>
      <c r="FS2" s="920" t="s">
        <v>198</v>
      </c>
      <c r="FT2" s="924">
        <f>+$N$2</f>
        <v>0</v>
      </c>
      <c r="FU2" s="922"/>
      <c r="FV2" s="922"/>
      <c r="FW2" s="922"/>
      <c r="FX2" s="1526"/>
      <c r="FY2" s="1527"/>
      <c r="FZ2" s="923"/>
      <c r="GA2" s="916"/>
      <c r="GB2" s="925"/>
      <c r="GC2" s="925"/>
      <c r="GD2" s="926"/>
      <c r="GE2" s="926"/>
      <c r="GF2" s="1546" t="s">
        <v>197</v>
      </c>
      <c r="GG2" s="1546"/>
      <c r="GH2" s="1543">
        <f>AT$2</f>
        <v>0</v>
      </c>
      <c r="GI2" s="1543"/>
      <c r="GJ2" s="919"/>
      <c r="GK2" s="920" t="s">
        <v>198</v>
      </c>
      <c r="GL2" s="924">
        <f>+$N$2</f>
        <v>0</v>
      </c>
      <c r="GM2" s="922"/>
      <c r="GN2" s="922"/>
      <c r="GO2" s="922"/>
      <c r="GP2" s="1526"/>
      <c r="GQ2" s="1527"/>
      <c r="GR2" s="923"/>
      <c r="GS2" s="916"/>
      <c r="GT2" s="925"/>
      <c r="GU2" s="925"/>
      <c r="GV2" s="926"/>
      <c r="GW2" s="926"/>
      <c r="GX2" s="1546" t="s">
        <v>197</v>
      </c>
      <c r="GY2" s="1546"/>
      <c r="GZ2" s="1543">
        <f>BL$2</f>
        <v>0</v>
      </c>
      <c r="HA2" s="1543"/>
      <c r="HB2" s="919"/>
      <c r="HC2" s="920" t="s">
        <v>198</v>
      </c>
      <c r="HD2" s="924">
        <f>+$N$2</f>
        <v>0</v>
      </c>
      <c r="HE2" s="922"/>
      <c r="HF2" s="922"/>
      <c r="HG2" s="922"/>
      <c r="HH2" s="1526"/>
      <c r="HI2" s="1527"/>
      <c r="HJ2" s="923"/>
    </row>
    <row r="3" spans="1:224" ht="12.75">
      <c r="A3" s="909"/>
      <c r="B3" s="2"/>
      <c r="C3" s="927" t="s">
        <v>196</v>
      </c>
      <c r="D3" s="1531"/>
      <c r="E3" s="1531"/>
      <c r="F3" s="1531"/>
      <c r="G3" s="1531"/>
      <c r="H3" s="928"/>
      <c r="I3" s="929" t="s">
        <v>151</v>
      </c>
      <c r="J3" s="1541"/>
      <c r="K3" s="1541"/>
      <c r="L3" s="930"/>
      <c r="M3" s="929" t="s">
        <v>199</v>
      </c>
      <c r="N3" s="931"/>
      <c r="O3" s="31"/>
      <c r="P3" s="31"/>
      <c r="Q3" s="31"/>
      <c r="R3" s="1528"/>
      <c r="S3" s="1529"/>
      <c r="T3" s="923"/>
      <c r="U3" s="932" t="s">
        <v>196</v>
      </c>
      <c r="V3" s="1544">
        <f>+$D$3</f>
        <v>0</v>
      </c>
      <c r="W3" s="1544"/>
      <c r="X3" s="1544"/>
      <c r="Y3" s="1544"/>
      <c r="Z3" s="928"/>
      <c r="AA3" s="929" t="s">
        <v>151</v>
      </c>
      <c r="AB3" s="1545">
        <f>+$J$3</f>
        <v>0</v>
      </c>
      <c r="AC3" s="1545"/>
      <c r="AD3" s="930"/>
      <c r="AE3" s="929" t="s">
        <v>199</v>
      </c>
      <c r="AF3" s="931"/>
      <c r="AG3" s="31"/>
      <c r="AH3" s="31"/>
      <c r="AI3" s="31"/>
      <c r="AJ3" s="1528"/>
      <c r="AK3" s="1529"/>
      <c r="AL3" s="923"/>
      <c r="AM3" s="932" t="s">
        <v>196</v>
      </c>
      <c r="AN3" s="1544">
        <f>+$D$3</f>
        <v>0</v>
      </c>
      <c r="AO3" s="1544"/>
      <c r="AP3" s="1544"/>
      <c r="AQ3" s="1544"/>
      <c r="AR3" s="928"/>
      <c r="AS3" s="929" t="s">
        <v>151</v>
      </c>
      <c r="AT3" s="1545">
        <f>+$J$3</f>
        <v>0</v>
      </c>
      <c r="AU3" s="1545"/>
      <c r="AV3" s="930"/>
      <c r="AW3" s="929" t="s">
        <v>199</v>
      </c>
      <c r="AX3" s="931"/>
      <c r="AY3" s="31"/>
      <c r="AZ3" s="31"/>
      <c r="BA3" s="31"/>
      <c r="BB3" s="1528"/>
      <c r="BC3" s="1528"/>
      <c r="BD3" s="923"/>
      <c r="BE3" s="932" t="s">
        <v>196</v>
      </c>
      <c r="BF3" s="1544">
        <f>+$D$3</f>
        <v>0</v>
      </c>
      <c r="BG3" s="1544"/>
      <c r="BH3" s="1544"/>
      <c r="BI3" s="1544"/>
      <c r="BJ3" s="933"/>
      <c r="BK3" s="934" t="s">
        <v>151</v>
      </c>
      <c r="BL3" s="1545">
        <f>+$J$3</f>
        <v>0</v>
      </c>
      <c r="BM3" s="1545"/>
      <c r="BN3" s="930"/>
      <c r="BO3" s="929" t="s">
        <v>199</v>
      </c>
      <c r="BP3" s="931"/>
      <c r="BQ3" s="31"/>
      <c r="BR3" s="31"/>
      <c r="BS3" s="31"/>
      <c r="BT3" s="1528"/>
      <c r="BU3" s="1529"/>
      <c r="BV3" s="923"/>
      <c r="BW3" s="932" t="s">
        <v>196</v>
      </c>
      <c r="BX3" s="1544">
        <f>+$D$3</f>
        <v>0</v>
      </c>
      <c r="BY3" s="1544"/>
      <c r="BZ3" s="1544"/>
      <c r="CA3" s="1544"/>
      <c r="CB3" s="933"/>
      <c r="CC3" s="934" t="s">
        <v>151</v>
      </c>
      <c r="CD3" s="1545">
        <f>+$J$3</f>
        <v>0</v>
      </c>
      <c r="CE3" s="1545"/>
      <c r="CF3" s="930"/>
      <c r="CG3" s="929" t="s">
        <v>199</v>
      </c>
      <c r="CH3" s="931"/>
      <c r="CI3" s="31"/>
      <c r="CJ3" s="31"/>
      <c r="CK3" s="31"/>
      <c r="CL3" s="1528"/>
      <c r="CM3" s="1529"/>
      <c r="CN3" s="923"/>
      <c r="CO3" s="932" t="s">
        <v>196</v>
      </c>
      <c r="CP3" s="1544">
        <f>+$D$3</f>
        <v>0</v>
      </c>
      <c r="CQ3" s="1544"/>
      <c r="CR3" s="1544"/>
      <c r="CS3" s="1544"/>
      <c r="CT3" s="933"/>
      <c r="CU3" s="934" t="s">
        <v>151</v>
      </c>
      <c r="CV3" s="1545">
        <f>+$J$3</f>
        <v>0</v>
      </c>
      <c r="CW3" s="1545"/>
      <c r="CX3" s="930"/>
      <c r="CY3" s="929" t="s">
        <v>199</v>
      </c>
      <c r="CZ3" s="931"/>
      <c r="DA3" s="31"/>
      <c r="DB3" s="31"/>
      <c r="DC3" s="31"/>
      <c r="DD3" s="1528"/>
      <c r="DE3" s="1529"/>
      <c r="DF3" s="923"/>
      <c r="DG3" s="932" t="s">
        <v>196</v>
      </c>
      <c r="DH3" s="1544">
        <f>+$D$3</f>
        <v>0</v>
      </c>
      <c r="DI3" s="1544"/>
      <c r="DJ3" s="1544"/>
      <c r="DK3" s="1544"/>
      <c r="DL3" s="933"/>
      <c r="DM3" s="934" t="s">
        <v>151</v>
      </c>
      <c r="DN3" s="1545">
        <f>+$J$3</f>
        <v>0</v>
      </c>
      <c r="DO3" s="1545"/>
      <c r="DP3" s="930"/>
      <c r="DQ3" s="929" t="s">
        <v>199</v>
      </c>
      <c r="DR3" s="931"/>
      <c r="DS3" s="31"/>
      <c r="DT3" s="31"/>
      <c r="DU3" s="31"/>
      <c r="DV3" s="1528"/>
      <c r="DW3" s="1529"/>
      <c r="DX3" s="923"/>
      <c r="DY3" s="932" t="s">
        <v>196</v>
      </c>
      <c r="DZ3" s="1544">
        <f>+$D$3</f>
        <v>0</v>
      </c>
      <c r="EA3" s="1544"/>
      <c r="EB3" s="1544"/>
      <c r="EC3" s="1544"/>
      <c r="ED3" s="933"/>
      <c r="EE3" s="934" t="s">
        <v>151</v>
      </c>
      <c r="EF3" s="1545">
        <f>+$J$3</f>
        <v>0</v>
      </c>
      <c r="EG3" s="1545"/>
      <c r="EH3" s="930"/>
      <c r="EI3" s="929" t="s">
        <v>199</v>
      </c>
      <c r="EJ3" s="931"/>
      <c r="EK3" s="31"/>
      <c r="EL3" s="31"/>
      <c r="EM3" s="31"/>
      <c r="EN3" s="1528"/>
      <c r="EO3" s="1529"/>
      <c r="EP3" s="923"/>
      <c r="EQ3" s="932" t="s">
        <v>196</v>
      </c>
      <c r="ER3" s="1544">
        <f>+$D$3</f>
        <v>0</v>
      </c>
      <c r="ES3" s="1544"/>
      <c r="ET3" s="1544"/>
      <c r="EU3" s="1544"/>
      <c r="EV3" s="933"/>
      <c r="EW3" s="934" t="s">
        <v>151</v>
      </c>
      <c r="EX3" s="1545">
        <f>+$J$3</f>
        <v>0</v>
      </c>
      <c r="EY3" s="1545"/>
      <c r="EZ3" s="930"/>
      <c r="FA3" s="929" t="s">
        <v>199</v>
      </c>
      <c r="FB3" s="931"/>
      <c r="FC3" s="31"/>
      <c r="FD3" s="31"/>
      <c r="FE3" s="31"/>
      <c r="FF3" s="1528"/>
      <c r="FG3" s="1529"/>
      <c r="FH3" s="923"/>
      <c r="FI3" s="932" t="s">
        <v>196</v>
      </c>
      <c r="FJ3" s="1544">
        <f>+$D$3</f>
        <v>0</v>
      </c>
      <c r="FK3" s="1544"/>
      <c r="FL3" s="1544"/>
      <c r="FM3" s="1544"/>
      <c r="FN3" s="933"/>
      <c r="FO3" s="934" t="s">
        <v>151</v>
      </c>
      <c r="FP3" s="1545">
        <f>+$J$3</f>
        <v>0</v>
      </c>
      <c r="FQ3" s="1545"/>
      <c r="FR3" s="930"/>
      <c r="FS3" s="929" t="s">
        <v>199</v>
      </c>
      <c r="FT3" s="931"/>
      <c r="FU3" s="31"/>
      <c r="FV3" s="31"/>
      <c r="FW3" s="31"/>
      <c r="FX3" s="1528"/>
      <c r="FY3" s="1529"/>
      <c r="FZ3" s="923"/>
      <c r="GA3" s="932" t="s">
        <v>196</v>
      </c>
      <c r="GB3" s="1544">
        <f>+$D$3</f>
        <v>0</v>
      </c>
      <c r="GC3" s="1544"/>
      <c r="GD3" s="1544"/>
      <c r="GE3" s="1544"/>
      <c r="GF3" s="933"/>
      <c r="GG3" s="934" t="s">
        <v>151</v>
      </c>
      <c r="GH3" s="1545">
        <f>+$J$3</f>
        <v>0</v>
      </c>
      <c r="GI3" s="1545"/>
      <c r="GJ3" s="930"/>
      <c r="GK3" s="929" t="s">
        <v>199</v>
      </c>
      <c r="GL3" s="931"/>
      <c r="GM3" s="31"/>
      <c r="GN3" s="31"/>
      <c r="GO3" s="31"/>
      <c r="GP3" s="1528"/>
      <c r="GQ3" s="1529"/>
      <c r="GR3" s="923"/>
      <c r="GS3" s="932" t="s">
        <v>196</v>
      </c>
      <c r="GT3" s="1544">
        <f>+$D$3</f>
        <v>0</v>
      </c>
      <c r="GU3" s="1544"/>
      <c r="GV3" s="1544"/>
      <c r="GW3" s="1544"/>
      <c r="GX3" s="933"/>
      <c r="GY3" s="934" t="s">
        <v>151</v>
      </c>
      <c r="GZ3" s="1545">
        <f>+$J$3</f>
        <v>0</v>
      </c>
      <c r="HA3" s="1545"/>
      <c r="HB3" s="930"/>
      <c r="HC3" s="929" t="s">
        <v>199</v>
      </c>
      <c r="HD3" s="931"/>
      <c r="HE3" s="31"/>
      <c r="HF3" s="31"/>
      <c r="HG3" s="31"/>
      <c r="HH3" s="1528"/>
      <c r="HI3" s="1529"/>
      <c r="HJ3" s="923"/>
    </row>
    <row r="4" spans="1:224" ht="13.9" customHeight="1">
      <c r="A4" s="909"/>
      <c r="B4" s="928"/>
      <c r="C4" s="935"/>
      <c r="D4" s="1"/>
      <c r="E4" s="936"/>
      <c r="F4" s="936"/>
      <c r="G4" s="928"/>
      <c r="H4" s="937"/>
      <c r="I4" s="1"/>
      <c r="J4" s="1"/>
      <c r="K4" s="938"/>
      <c r="L4" s="930"/>
      <c r="M4" s="929" t="s">
        <v>195</v>
      </c>
      <c r="N4" s="939"/>
      <c r="O4" s="31"/>
      <c r="P4" s="31"/>
      <c r="Q4" s="31"/>
      <c r="R4" s="930"/>
      <c r="S4" s="122"/>
      <c r="T4" s="923"/>
      <c r="U4" s="940"/>
      <c r="W4" s="936"/>
      <c r="X4" s="936"/>
      <c r="Y4" s="928"/>
      <c r="Z4" s="937"/>
      <c r="AC4" s="938"/>
      <c r="AD4" s="930"/>
      <c r="AE4" s="929" t="s">
        <v>195</v>
      </c>
      <c r="AF4" s="939"/>
      <c r="AG4" s="31"/>
      <c r="AH4" s="31"/>
      <c r="AI4" s="31"/>
      <c r="AJ4" s="930"/>
      <c r="AK4" s="122"/>
      <c r="AL4" s="923"/>
      <c r="AM4" s="940"/>
      <c r="AO4" s="936"/>
      <c r="AP4" s="936"/>
      <c r="AQ4" s="928"/>
      <c r="AR4" s="937"/>
      <c r="AU4" s="938"/>
      <c r="AV4" s="930"/>
      <c r="AW4" s="929" t="s">
        <v>195</v>
      </c>
      <c r="AX4" s="939"/>
      <c r="AY4" s="31"/>
      <c r="AZ4" s="31"/>
      <c r="BA4" s="31"/>
      <c r="BB4" s="930"/>
      <c r="BD4" s="923"/>
      <c r="BE4" s="940"/>
      <c r="BG4" s="936"/>
      <c r="BH4" s="936"/>
      <c r="BI4" s="928"/>
      <c r="BJ4" s="937"/>
      <c r="BM4" s="938"/>
      <c r="BN4" s="930"/>
      <c r="BO4" s="929" t="s">
        <v>195</v>
      </c>
      <c r="BP4" s="939"/>
      <c r="BQ4" s="31"/>
      <c r="BR4" s="31"/>
      <c r="BS4" s="31"/>
      <c r="BT4" s="930"/>
      <c r="BU4" s="122"/>
      <c r="BV4" s="923"/>
      <c r="BW4" s="940"/>
      <c r="BY4" s="936"/>
      <c r="BZ4" s="936"/>
      <c r="CA4" s="928"/>
      <c r="CB4" s="937"/>
      <c r="CE4" s="938"/>
      <c r="CF4" s="930"/>
      <c r="CG4" s="929" t="s">
        <v>195</v>
      </c>
      <c r="CH4" s="939"/>
      <c r="CI4" s="31"/>
      <c r="CJ4" s="31"/>
      <c r="CK4" s="31"/>
      <c r="CL4" s="930"/>
      <c r="CM4" s="122"/>
      <c r="CN4" s="923"/>
      <c r="CO4" s="940"/>
      <c r="CQ4" s="936"/>
      <c r="CR4" s="936"/>
      <c r="CS4" s="928"/>
      <c r="CT4" s="937"/>
      <c r="CW4" s="938"/>
      <c r="CX4" s="930"/>
      <c r="CY4" s="929" t="s">
        <v>195</v>
      </c>
      <c r="CZ4" s="939"/>
      <c r="DA4" s="31"/>
      <c r="DB4" s="31"/>
      <c r="DC4" s="31"/>
      <c r="DD4" s="930"/>
      <c r="DE4" s="122"/>
      <c r="DF4" s="923"/>
      <c r="DG4" s="940"/>
      <c r="DI4" s="936"/>
      <c r="DJ4" s="936"/>
      <c r="DK4" s="928"/>
      <c r="DL4" s="937"/>
      <c r="DO4" s="938"/>
      <c r="DP4" s="930"/>
      <c r="DQ4" s="929" t="s">
        <v>195</v>
      </c>
      <c r="DR4" s="939"/>
      <c r="DS4" s="31"/>
      <c r="DT4" s="31"/>
      <c r="DU4" s="31"/>
      <c r="DV4" s="930"/>
      <c r="DW4" s="122"/>
      <c r="DX4" s="923"/>
      <c r="DY4" s="940"/>
      <c r="EA4" s="936"/>
      <c r="EB4" s="936"/>
      <c r="EC4" s="928"/>
      <c r="ED4" s="937"/>
      <c r="EG4" s="938"/>
      <c r="EH4" s="930"/>
      <c r="EI4" s="929" t="s">
        <v>195</v>
      </c>
      <c r="EJ4" s="939"/>
      <c r="EK4" s="31"/>
      <c r="EL4" s="31"/>
      <c r="EM4" s="31"/>
      <c r="EN4" s="930"/>
      <c r="EO4" s="122"/>
      <c r="EP4" s="923"/>
      <c r="EQ4" s="940"/>
      <c r="ES4" s="936"/>
      <c r="ET4" s="936"/>
      <c r="EU4" s="928"/>
      <c r="EV4" s="937"/>
      <c r="EY4" s="938"/>
      <c r="EZ4" s="930"/>
      <c r="FA4" s="929" t="s">
        <v>195</v>
      </c>
      <c r="FB4" s="939"/>
      <c r="FC4" s="31"/>
      <c r="FD4" s="31"/>
      <c r="FE4" s="31"/>
      <c r="FF4" s="930"/>
      <c r="FG4" s="122"/>
      <c r="FH4" s="923"/>
      <c r="FI4" s="940"/>
      <c r="FK4" s="936"/>
      <c r="FL4" s="936"/>
      <c r="FM4" s="928"/>
      <c r="FN4" s="937"/>
      <c r="FQ4" s="938"/>
      <c r="FR4" s="930"/>
      <c r="FS4" s="929" t="s">
        <v>195</v>
      </c>
      <c r="FT4" s="939"/>
      <c r="FU4" s="31"/>
      <c r="FV4" s="31"/>
      <c r="FW4" s="31"/>
      <c r="FX4" s="930"/>
      <c r="FY4" s="122"/>
      <c r="FZ4" s="923"/>
      <c r="GA4" s="940"/>
      <c r="GC4" s="936"/>
      <c r="GD4" s="936"/>
      <c r="GE4" s="928"/>
      <c r="GF4" s="937"/>
      <c r="GI4" s="938"/>
      <c r="GJ4" s="930"/>
      <c r="GK4" s="929" t="s">
        <v>195</v>
      </c>
      <c r="GL4" s="939"/>
      <c r="GM4" s="31"/>
      <c r="GN4" s="31"/>
      <c r="GO4" s="31"/>
      <c r="GP4" s="930"/>
      <c r="GQ4" s="122"/>
      <c r="GR4" s="923"/>
      <c r="GS4" s="940"/>
      <c r="GU4" s="936"/>
      <c r="GV4" s="936"/>
      <c r="GW4" s="928"/>
      <c r="GX4" s="937"/>
      <c r="HA4" s="938"/>
      <c r="HB4" s="930"/>
      <c r="HC4" s="929" t="s">
        <v>195</v>
      </c>
      <c r="HD4" s="939"/>
      <c r="HE4" s="31"/>
      <c r="HF4" s="31"/>
      <c r="HG4" s="31"/>
      <c r="HH4" s="930"/>
      <c r="HI4" s="122"/>
      <c r="HJ4" s="923"/>
    </row>
    <row r="5" spans="1:224" ht="3.6" customHeight="1" thickBot="1">
      <c r="A5" s="909"/>
      <c r="B5" s="928"/>
      <c r="C5" s="941"/>
      <c r="D5" s="1"/>
      <c r="E5" s="936"/>
      <c r="F5" s="936"/>
      <c r="G5" s="928"/>
      <c r="H5" s="937"/>
      <c r="I5" s="1"/>
      <c r="J5" s="1"/>
      <c r="K5" s="938"/>
      <c r="L5" s="930"/>
      <c r="M5" s="31"/>
      <c r="N5" s="31"/>
      <c r="O5" s="31"/>
      <c r="P5" s="31"/>
      <c r="Q5" s="31"/>
      <c r="R5" s="930"/>
      <c r="S5" s="122"/>
      <c r="T5" s="923"/>
      <c r="U5" s="941"/>
      <c r="W5" s="936"/>
      <c r="X5" s="936"/>
      <c r="Y5" s="928"/>
      <c r="Z5" s="937"/>
      <c r="AC5" s="938"/>
      <c r="AD5" s="930"/>
      <c r="AE5" s="31"/>
      <c r="AF5" s="31"/>
      <c r="AG5" s="31"/>
      <c r="AH5" s="31"/>
      <c r="AI5" s="31"/>
      <c r="AJ5" s="930"/>
      <c r="AK5" s="122"/>
      <c r="AL5" s="923"/>
      <c r="AM5" s="941"/>
      <c r="AO5" s="936"/>
      <c r="AP5" s="936"/>
      <c r="AQ5" s="928"/>
      <c r="AR5" s="937"/>
      <c r="AU5" s="938"/>
      <c r="AV5" s="930"/>
      <c r="AW5" s="31"/>
      <c r="AX5" s="31"/>
      <c r="AY5" s="31"/>
      <c r="AZ5" s="31"/>
      <c r="BA5" s="31"/>
      <c r="BB5" s="930"/>
      <c r="BD5" s="923"/>
      <c r="BE5" s="941"/>
      <c r="BG5" s="936"/>
      <c r="BH5" s="936"/>
      <c r="BI5" s="928"/>
      <c r="BJ5" s="937"/>
      <c r="BM5" s="938"/>
      <c r="BN5" s="930"/>
      <c r="BO5" s="31"/>
      <c r="BP5" s="31"/>
      <c r="BQ5" s="31"/>
      <c r="BR5" s="31"/>
      <c r="BS5" s="31"/>
      <c r="BT5" s="930"/>
      <c r="BU5" s="122"/>
      <c r="BV5" s="923"/>
      <c r="BW5" s="941"/>
      <c r="BY5" s="936"/>
      <c r="BZ5" s="936"/>
      <c r="CA5" s="928"/>
      <c r="CB5" s="937"/>
      <c r="CE5" s="938"/>
      <c r="CF5" s="930"/>
      <c r="CG5" s="31"/>
      <c r="CH5" s="31"/>
      <c r="CI5" s="31"/>
      <c r="CJ5" s="31"/>
      <c r="CK5" s="31"/>
      <c r="CL5" s="930"/>
      <c r="CM5" s="122"/>
      <c r="CN5" s="923"/>
      <c r="CO5" s="941"/>
      <c r="CQ5" s="936"/>
      <c r="CR5" s="936"/>
      <c r="CS5" s="928"/>
      <c r="CT5" s="937"/>
      <c r="CW5" s="938"/>
      <c r="CX5" s="930"/>
      <c r="CY5" s="31"/>
      <c r="CZ5" s="31"/>
      <c r="DA5" s="31"/>
      <c r="DB5" s="31"/>
      <c r="DC5" s="31"/>
      <c r="DD5" s="930"/>
      <c r="DE5" s="122"/>
      <c r="DF5" s="923"/>
      <c r="DG5" s="941"/>
      <c r="DI5" s="936"/>
      <c r="DJ5" s="936"/>
      <c r="DK5" s="928"/>
      <c r="DL5" s="937"/>
      <c r="DO5" s="938"/>
      <c r="DP5" s="930"/>
      <c r="DQ5" s="31"/>
      <c r="DR5" s="31"/>
      <c r="DS5" s="31"/>
      <c r="DT5" s="31"/>
      <c r="DU5" s="31"/>
      <c r="DV5" s="930"/>
      <c r="DW5" s="122"/>
      <c r="DX5" s="923"/>
      <c r="DY5" s="941"/>
      <c r="EA5" s="936"/>
      <c r="EB5" s="936"/>
      <c r="EC5" s="928"/>
      <c r="ED5" s="937"/>
      <c r="EG5" s="938"/>
      <c r="EH5" s="930"/>
      <c r="EI5" s="31"/>
      <c r="EJ5" s="31"/>
      <c r="EK5" s="31"/>
      <c r="EL5" s="31"/>
      <c r="EM5" s="31"/>
      <c r="EN5" s="930"/>
      <c r="EO5" s="122"/>
      <c r="EP5" s="923"/>
      <c r="EQ5" s="941"/>
      <c r="ES5" s="936"/>
      <c r="ET5" s="936"/>
      <c r="EU5" s="928"/>
      <c r="EV5" s="937"/>
      <c r="EY5" s="938"/>
      <c r="EZ5" s="930"/>
      <c r="FA5" s="31"/>
      <c r="FB5" s="31"/>
      <c r="FC5" s="31"/>
      <c r="FD5" s="31"/>
      <c r="FE5" s="31"/>
      <c r="FF5" s="930"/>
      <c r="FG5" s="122"/>
      <c r="FH5" s="923"/>
      <c r="FI5" s="941"/>
      <c r="FK5" s="936"/>
      <c r="FL5" s="936"/>
      <c r="FM5" s="928"/>
      <c r="FN5" s="937"/>
      <c r="FQ5" s="938"/>
      <c r="FR5" s="930"/>
      <c r="FS5" s="31"/>
      <c r="FT5" s="31"/>
      <c r="FU5" s="31"/>
      <c r="FV5" s="31"/>
      <c r="FW5" s="31"/>
      <c r="FX5" s="930"/>
      <c r="FY5" s="122"/>
      <c r="FZ5" s="923"/>
      <c r="GA5" s="941"/>
      <c r="GC5" s="936"/>
      <c r="GD5" s="936"/>
      <c r="GE5" s="928"/>
      <c r="GF5" s="937"/>
      <c r="GI5" s="938"/>
      <c r="GJ5" s="930"/>
      <c r="GK5" s="31"/>
      <c r="GL5" s="31"/>
      <c r="GM5" s="31"/>
      <c r="GN5" s="31"/>
      <c r="GO5" s="31"/>
      <c r="GP5" s="930"/>
      <c r="GQ5" s="122"/>
      <c r="GR5" s="923"/>
      <c r="GS5" s="941"/>
      <c r="GU5" s="936"/>
      <c r="GV5" s="936"/>
      <c r="GW5" s="928"/>
      <c r="GX5" s="937"/>
      <c r="HA5" s="938"/>
      <c r="HB5" s="930"/>
      <c r="HC5" s="31"/>
      <c r="HD5" s="31"/>
      <c r="HE5" s="31"/>
      <c r="HF5" s="31"/>
      <c r="HG5" s="31"/>
      <c r="HH5" s="930"/>
      <c r="HI5" s="122"/>
      <c r="HJ5" s="923"/>
    </row>
    <row r="6" spans="1:224" ht="21" customHeight="1" thickTop="1">
      <c r="A6" s="942">
        <v>1</v>
      </c>
      <c r="B6" s="943" t="s">
        <v>46</v>
      </c>
      <c r="C6" s="944" t="s">
        <v>33</v>
      </c>
      <c r="D6" s="945" t="s">
        <v>48</v>
      </c>
      <c r="E6" s="946" t="s">
        <v>49</v>
      </c>
      <c r="F6" s="946" t="s">
        <v>50</v>
      </c>
      <c r="G6" s="946" t="s">
        <v>51</v>
      </c>
      <c r="H6" s="946" t="s">
        <v>52</v>
      </c>
      <c r="I6" s="946" t="s">
        <v>53</v>
      </c>
      <c r="J6" s="946" t="s">
        <v>54</v>
      </c>
      <c r="K6" s="946" t="s">
        <v>55</v>
      </c>
      <c r="L6" s="946" t="s">
        <v>56</v>
      </c>
      <c r="M6" s="946" t="s">
        <v>57</v>
      </c>
      <c r="N6" s="946" t="s">
        <v>201</v>
      </c>
      <c r="O6" s="946" t="s">
        <v>203</v>
      </c>
      <c r="P6" s="946" t="s">
        <v>202</v>
      </c>
      <c r="Q6" s="946" t="s">
        <v>204</v>
      </c>
      <c r="R6" s="946" t="s">
        <v>205</v>
      </c>
      <c r="S6" s="947" t="s">
        <v>206</v>
      </c>
      <c r="T6" s="923"/>
      <c r="U6" s="948" t="s">
        <v>33</v>
      </c>
      <c r="V6" s="945" t="s">
        <v>48</v>
      </c>
      <c r="W6" s="946" t="s">
        <v>49</v>
      </c>
      <c r="X6" s="946" t="s">
        <v>50</v>
      </c>
      <c r="Y6" s="946" t="s">
        <v>51</v>
      </c>
      <c r="Z6" s="946" t="s">
        <v>52</v>
      </c>
      <c r="AA6" s="946" t="s">
        <v>53</v>
      </c>
      <c r="AB6" s="946" t="s">
        <v>54</v>
      </c>
      <c r="AC6" s="946" t="s">
        <v>55</v>
      </c>
      <c r="AD6" s="946" t="s">
        <v>56</v>
      </c>
      <c r="AE6" s="946" t="s">
        <v>57</v>
      </c>
      <c r="AF6" s="946" t="s">
        <v>201</v>
      </c>
      <c r="AG6" s="946" t="s">
        <v>203</v>
      </c>
      <c r="AH6" s="946" t="s">
        <v>202</v>
      </c>
      <c r="AI6" s="946" t="s">
        <v>204</v>
      </c>
      <c r="AJ6" s="946" t="s">
        <v>205</v>
      </c>
      <c r="AK6" s="947" t="s">
        <v>206</v>
      </c>
      <c r="AL6" s="923"/>
      <c r="AM6" s="948" t="s">
        <v>33</v>
      </c>
      <c r="AN6" s="945" t="s">
        <v>48</v>
      </c>
      <c r="AO6" s="946" t="s">
        <v>49</v>
      </c>
      <c r="AP6" s="946" t="s">
        <v>50</v>
      </c>
      <c r="AQ6" s="946" t="s">
        <v>51</v>
      </c>
      <c r="AR6" s="946" t="s">
        <v>52</v>
      </c>
      <c r="AS6" s="946" t="s">
        <v>53</v>
      </c>
      <c r="AT6" s="946" t="s">
        <v>54</v>
      </c>
      <c r="AU6" s="946" t="s">
        <v>55</v>
      </c>
      <c r="AV6" s="946" t="s">
        <v>56</v>
      </c>
      <c r="AW6" s="946" t="s">
        <v>57</v>
      </c>
      <c r="AX6" s="946" t="s">
        <v>201</v>
      </c>
      <c r="AY6" s="946" t="s">
        <v>203</v>
      </c>
      <c r="AZ6" s="946" t="s">
        <v>202</v>
      </c>
      <c r="BA6" s="946" t="s">
        <v>204</v>
      </c>
      <c r="BB6" s="946" t="s">
        <v>205</v>
      </c>
      <c r="BC6" s="949" t="s">
        <v>206</v>
      </c>
      <c r="BD6" s="923"/>
      <c r="BE6" s="948" t="s">
        <v>33</v>
      </c>
      <c r="BF6" s="945" t="s">
        <v>48</v>
      </c>
      <c r="BG6" s="946" t="s">
        <v>49</v>
      </c>
      <c r="BH6" s="946" t="s">
        <v>50</v>
      </c>
      <c r="BI6" s="946" t="s">
        <v>51</v>
      </c>
      <c r="BJ6" s="946" t="s">
        <v>52</v>
      </c>
      <c r="BK6" s="946" t="s">
        <v>53</v>
      </c>
      <c r="BL6" s="946" t="s">
        <v>54</v>
      </c>
      <c r="BM6" s="946" t="s">
        <v>55</v>
      </c>
      <c r="BN6" s="946" t="s">
        <v>56</v>
      </c>
      <c r="BO6" s="946" t="s">
        <v>57</v>
      </c>
      <c r="BP6" s="946" t="s">
        <v>201</v>
      </c>
      <c r="BQ6" s="946" t="s">
        <v>203</v>
      </c>
      <c r="BR6" s="946" t="s">
        <v>202</v>
      </c>
      <c r="BS6" s="946" t="s">
        <v>204</v>
      </c>
      <c r="BT6" s="946" t="s">
        <v>205</v>
      </c>
      <c r="BU6" s="947" t="s">
        <v>206</v>
      </c>
      <c r="BV6" s="923"/>
      <c r="BW6" s="948" t="s">
        <v>33</v>
      </c>
      <c r="BX6" s="945" t="s">
        <v>48</v>
      </c>
      <c r="BY6" s="946" t="s">
        <v>49</v>
      </c>
      <c r="BZ6" s="946" t="s">
        <v>50</v>
      </c>
      <c r="CA6" s="946" t="s">
        <v>51</v>
      </c>
      <c r="CB6" s="946" t="s">
        <v>52</v>
      </c>
      <c r="CC6" s="946" t="s">
        <v>53</v>
      </c>
      <c r="CD6" s="946" t="s">
        <v>54</v>
      </c>
      <c r="CE6" s="946" t="s">
        <v>55</v>
      </c>
      <c r="CF6" s="946" t="s">
        <v>56</v>
      </c>
      <c r="CG6" s="946" t="s">
        <v>57</v>
      </c>
      <c r="CH6" s="946" t="s">
        <v>201</v>
      </c>
      <c r="CI6" s="946" t="s">
        <v>203</v>
      </c>
      <c r="CJ6" s="946" t="s">
        <v>202</v>
      </c>
      <c r="CK6" s="946" t="s">
        <v>204</v>
      </c>
      <c r="CL6" s="946" t="s">
        <v>205</v>
      </c>
      <c r="CM6" s="947" t="s">
        <v>206</v>
      </c>
      <c r="CN6" s="923"/>
      <c r="CO6" s="948" t="s">
        <v>33</v>
      </c>
      <c r="CP6" s="945" t="s">
        <v>48</v>
      </c>
      <c r="CQ6" s="946" t="s">
        <v>49</v>
      </c>
      <c r="CR6" s="946" t="s">
        <v>50</v>
      </c>
      <c r="CS6" s="946" t="s">
        <v>51</v>
      </c>
      <c r="CT6" s="946" t="s">
        <v>52</v>
      </c>
      <c r="CU6" s="946" t="s">
        <v>53</v>
      </c>
      <c r="CV6" s="946" t="s">
        <v>54</v>
      </c>
      <c r="CW6" s="946" t="s">
        <v>55</v>
      </c>
      <c r="CX6" s="946" t="s">
        <v>56</v>
      </c>
      <c r="CY6" s="946" t="s">
        <v>57</v>
      </c>
      <c r="CZ6" s="946" t="s">
        <v>201</v>
      </c>
      <c r="DA6" s="946" t="s">
        <v>203</v>
      </c>
      <c r="DB6" s="946" t="s">
        <v>202</v>
      </c>
      <c r="DC6" s="946" t="s">
        <v>204</v>
      </c>
      <c r="DD6" s="946" t="s">
        <v>205</v>
      </c>
      <c r="DE6" s="947" t="s">
        <v>206</v>
      </c>
      <c r="DF6" s="923"/>
      <c r="DG6" s="948" t="s">
        <v>33</v>
      </c>
      <c r="DH6" s="945" t="s">
        <v>48</v>
      </c>
      <c r="DI6" s="946" t="s">
        <v>49</v>
      </c>
      <c r="DJ6" s="946" t="s">
        <v>50</v>
      </c>
      <c r="DK6" s="946" t="s">
        <v>51</v>
      </c>
      <c r="DL6" s="946" t="s">
        <v>52</v>
      </c>
      <c r="DM6" s="946" t="s">
        <v>53</v>
      </c>
      <c r="DN6" s="946" t="s">
        <v>54</v>
      </c>
      <c r="DO6" s="946" t="s">
        <v>55</v>
      </c>
      <c r="DP6" s="946" t="s">
        <v>56</v>
      </c>
      <c r="DQ6" s="946" t="s">
        <v>57</v>
      </c>
      <c r="DR6" s="946" t="s">
        <v>201</v>
      </c>
      <c r="DS6" s="946" t="s">
        <v>203</v>
      </c>
      <c r="DT6" s="946" t="s">
        <v>202</v>
      </c>
      <c r="DU6" s="946" t="s">
        <v>204</v>
      </c>
      <c r="DV6" s="946" t="s">
        <v>205</v>
      </c>
      <c r="DW6" s="947" t="s">
        <v>206</v>
      </c>
      <c r="DX6" s="923"/>
      <c r="DY6" s="948" t="s">
        <v>33</v>
      </c>
      <c r="DZ6" s="950" t="s">
        <v>48</v>
      </c>
      <c r="EA6" s="951" t="s">
        <v>49</v>
      </c>
      <c r="EB6" s="946" t="s">
        <v>50</v>
      </c>
      <c r="EC6" s="946" t="s">
        <v>51</v>
      </c>
      <c r="ED6" s="946" t="s">
        <v>52</v>
      </c>
      <c r="EE6" s="946" t="s">
        <v>53</v>
      </c>
      <c r="EF6" s="946" t="s">
        <v>54</v>
      </c>
      <c r="EG6" s="946" t="s">
        <v>55</v>
      </c>
      <c r="EH6" s="946" t="s">
        <v>56</v>
      </c>
      <c r="EI6" s="946" t="s">
        <v>57</v>
      </c>
      <c r="EJ6" s="946" t="s">
        <v>201</v>
      </c>
      <c r="EK6" s="946" t="s">
        <v>203</v>
      </c>
      <c r="EL6" s="946" t="s">
        <v>202</v>
      </c>
      <c r="EM6" s="946" t="s">
        <v>204</v>
      </c>
      <c r="EN6" s="946" t="s">
        <v>205</v>
      </c>
      <c r="EO6" s="947" t="s">
        <v>206</v>
      </c>
      <c r="EP6" s="923"/>
      <c r="EQ6" s="948" t="s">
        <v>33</v>
      </c>
      <c r="ER6" s="945" t="s">
        <v>48</v>
      </c>
      <c r="ES6" s="946" t="s">
        <v>49</v>
      </c>
      <c r="ET6" s="946" t="s">
        <v>50</v>
      </c>
      <c r="EU6" s="946" t="s">
        <v>51</v>
      </c>
      <c r="EV6" s="946" t="s">
        <v>52</v>
      </c>
      <c r="EW6" s="946" t="s">
        <v>53</v>
      </c>
      <c r="EX6" s="946" t="s">
        <v>54</v>
      </c>
      <c r="EY6" s="946" t="s">
        <v>55</v>
      </c>
      <c r="EZ6" s="946" t="s">
        <v>56</v>
      </c>
      <c r="FA6" s="946" t="s">
        <v>57</v>
      </c>
      <c r="FB6" s="946" t="s">
        <v>201</v>
      </c>
      <c r="FC6" s="946" t="s">
        <v>203</v>
      </c>
      <c r="FD6" s="946" t="s">
        <v>202</v>
      </c>
      <c r="FE6" s="946" t="s">
        <v>204</v>
      </c>
      <c r="FF6" s="946" t="s">
        <v>205</v>
      </c>
      <c r="FG6" s="947" t="s">
        <v>206</v>
      </c>
      <c r="FH6" s="923"/>
      <c r="FI6" s="948" t="s">
        <v>33</v>
      </c>
      <c r="FJ6" s="945" t="s">
        <v>48</v>
      </c>
      <c r="FK6" s="946" t="s">
        <v>49</v>
      </c>
      <c r="FL6" s="946" t="s">
        <v>50</v>
      </c>
      <c r="FM6" s="946" t="s">
        <v>51</v>
      </c>
      <c r="FN6" s="946" t="s">
        <v>52</v>
      </c>
      <c r="FO6" s="946" t="s">
        <v>53</v>
      </c>
      <c r="FP6" s="946" t="s">
        <v>54</v>
      </c>
      <c r="FQ6" s="946" t="s">
        <v>55</v>
      </c>
      <c r="FR6" s="946" t="s">
        <v>56</v>
      </c>
      <c r="FS6" s="946" t="s">
        <v>57</v>
      </c>
      <c r="FT6" s="946" t="s">
        <v>201</v>
      </c>
      <c r="FU6" s="946" t="s">
        <v>203</v>
      </c>
      <c r="FV6" s="946" t="s">
        <v>202</v>
      </c>
      <c r="FW6" s="946" t="s">
        <v>204</v>
      </c>
      <c r="FX6" s="946" t="s">
        <v>205</v>
      </c>
      <c r="FY6" s="947" t="s">
        <v>206</v>
      </c>
      <c r="FZ6" s="923"/>
      <c r="GA6" s="948" t="s">
        <v>33</v>
      </c>
      <c r="GB6" s="945" t="s">
        <v>48</v>
      </c>
      <c r="GC6" s="946" t="s">
        <v>49</v>
      </c>
      <c r="GD6" s="946" t="s">
        <v>50</v>
      </c>
      <c r="GE6" s="946" t="s">
        <v>51</v>
      </c>
      <c r="GF6" s="946" t="s">
        <v>52</v>
      </c>
      <c r="GG6" s="946" t="s">
        <v>53</v>
      </c>
      <c r="GH6" s="946" t="s">
        <v>54</v>
      </c>
      <c r="GI6" s="946" t="s">
        <v>55</v>
      </c>
      <c r="GJ6" s="946" t="s">
        <v>56</v>
      </c>
      <c r="GK6" s="946" t="s">
        <v>57</v>
      </c>
      <c r="GL6" s="946" t="s">
        <v>201</v>
      </c>
      <c r="GM6" s="946" t="s">
        <v>203</v>
      </c>
      <c r="GN6" s="946" t="s">
        <v>202</v>
      </c>
      <c r="GO6" s="946" t="s">
        <v>204</v>
      </c>
      <c r="GP6" s="946" t="s">
        <v>205</v>
      </c>
      <c r="GQ6" s="947" t="s">
        <v>206</v>
      </c>
      <c r="GR6" s="923"/>
      <c r="GS6" s="948" t="s">
        <v>33</v>
      </c>
      <c r="GT6" s="945" t="s">
        <v>48</v>
      </c>
      <c r="GU6" s="946" t="s">
        <v>49</v>
      </c>
      <c r="GV6" s="946" t="s">
        <v>50</v>
      </c>
      <c r="GW6" s="946" t="s">
        <v>51</v>
      </c>
      <c r="GX6" s="946" t="s">
        <v>52</v>
      </c>
      <c r="GY6" s="946" t="s">
        <v>53</v>
      </c>
      <c r="GZ6" s="946" t="s">
        <v>54</v>
      </c>
      <c r="HA6" s="946" t="s">
        <v>55</v>
      </c>
      <c r="HB6" s="946" t="s">
        <v>56</v>
      </c>
      <c r="HC6" s="946" t="s">
        <v>57</v>
      </c>
      <c r="HD6" s="946" t="s">
        <v>201</v>
      </c>
      <c r="HE6" s="946" t="s">
        <v>203</v>
      </c>
      <c r="HF6" s="946" t="s">
        <v>202</v>
      </c>
      <c r="HG6" s="946" t="s">
        <v>204</v>
      </c>
      <c r="HH6" s="946" t="s">
        <v>205</v>
      </c>
      <c r="HI6" s="947" t="s">
        <v>206</v>
      </c>
      <c r="HJ6" s="923"/>
    </row>
    <row r="7" spans="1:224" ht="14.45" customHeight="1" thickBot="1">
      <c r="A7" s="942">
        <v>2</v>
      </c>
      <c r="B7" s="952" t="s">
        <v>47</v>
      </c>
      <c r="C7" s="953"/>
      <c r="D7" s="954"/>
      <c r="E7" s="955"/>
      <c r="F7" s="955"/>
      <c r="G7" s="955"/>
      <c r="H7" s="955"/>
      <c r="I7" s="955"/>
      <c r="J7" s="955"/>
      <c r="K7" s="955"/>
      <c r="L7" s="955"/>
      <c r="M7" s="955"/>
      <c r="N7" s="955"/>
      <c r="O7" s="955"/>
      <c r="P7" s="955"/>
      <c r="Q7" s="955"/>
      <c r="R7" s="955"/>
      <c r="S7" s="956"/>
      <c r="T7" s="923"/>
      <c r="U7" s="957"/>
      <c r="V7" s="954"/>
      <c r="W7" s="955"/>
      <c r="X7" s="955"/>
      <c r="Y7" s="955"/>
      <c r="Z7" s="955"/>
      <c r="AA7" s="955"/>
      <c r="AB7" s="955"/>
      <c r="AC7" s="955"/>
      <c r="AD7" s="955"/>
      <c r="AE7" s="955"/>
      <c r="AF7" s="955"/>
      <c r="AG7" s="955"/>
      <c r="AH7" s="955"/>
      <c r="AI7" s="955"/>
      <c r="AJ7" s="955"/>
      <c r="AK7" s="956"/>
      <c r="AL7" s="923"/>
      <c r="AM7" s="957"/>
      <c r="AN7" s="954"/>
      <c r="AO7" s="955"/>
      <c r="AP7" s="955"/>
      <c r="AQ7" s="955"/>
      <c r="AR7" s="955"/>
      <c r="AS7" s="955"/>
      <c r="AT7" s="955"/>
      <c r="AU7" s="955"/>
      <c r="AV7" s="955"/>
      <c r="AW7" s="955"/>
      <c r="AX7" s="955"/>
      <c r="AY7" s="955"/>
      <c r="AZ7" s="955"/>
      <c r="BA7" s="955"/>
      <c r="BB7" s="955"/>
      <c r="BC7" s="958"/>
      <c r="BD7" s="923"/>
      <c r="BE7" s="957"/>
      <c r="BF7" s="954"/>
      <c r="BG7" s="955"/>
      <c r="BH7" s="955"/>
      <c r="BI7" s="955"/>
      <c r="BJ7" s="955"/>
      <c r="BK7" s="955"/>
      <c r="BL7" s="955"/>
      <c r="BM7" s="955"/>
      <c r="BN7" s="955"/>
      <c r="BO7" s="955"/>
      <c r="BP7" s="955"/>
      <c r="BQ7" s="955"/>
      <c r="BR7" s="955"/>
      <c r="BS7" s="955"/>
      <c r="BT7" s="955"/>
      <c r="BU7" s="956"/>
      <c r="BV7" s="923"/>
      <c r="BW7" s="957"/>
      <c r="BX7" s="954"/>
      <c r="BY7" s="955"/>
      <c r="BZ7" s="955"/>
      <c r="CA7" s="955"/>
      <c r="CB7" s="955"/>
      <c r="CC7" s="955"/>
      <c r="CD7" s="955"/>
      <c r="CE7" s="955"/>
      <c r="CF7" s="955"/>
      <c r="CG7" s="955"/>
      <c r="CH7" s="955"/>
      <c r="CI7" s="955"/>
      <c r="CJ7" s="955"/>
      <c r="CK7" s="955"/>
      <c r="CL7" s="955"/>
      <c r="CM7" s="956"/>
      <c r="CN7" s="923"/>
      <c r="CO7" s="957"/>
      <c r="CP7" s="954"/>
      <c r="CQ7" s="955"/>
      <c r="CR7" s="955"/>
      <c r="CS7" s="955"/>
      <c r="CT7" s="955"/>
      <c r="CU7" s="955"/>
      <c r="CV7" s="955"/>
      <c r="CW7" s="955"/>
      <c r="CX7" s="955"/>
      <c r="CY7" s="955"/>
      <c r="CZ7" s="955"/>
      <c r="DA7" s="955"/>
      <c r="DB7" s="955"/>
      <c r="DC7" s="955"/>
      <c r="DD7" s="955"/>
      <c r="DE7" s="956"/>
      <c r="DF7" s="923"/>
      <c r="DG7" s="957"/>
      <c r="DH7" s="954"/>
      <c r="DI7" s="955"/>
      <c r="DJ7" s="955"/>
      <c r="DK7" s="955"/>
      <c r="DL7" s="955"/>
      <c r="DM7" s="955"/>
      <c r="DN7" s="955"/>
      <c r="DO7" s="955"/>
      <c r="DP7" s="955"/>
      <c r="DQ7" s="955"/>
      <c r="DR7" s="955"/>
      <c r="DS7" s="955"/>
      <c r="DT7" s="955"/>
      <c r="DU7" s="955"/>
      <c r="DV7" s="955"/>
      <c r="DW7" s="956"/>
      <c r="DX7" s="923"/>
      <c r="DY7" s="957"/>
      <c r="DZ7" s="959"/>
      <c r="EA7" s="960"/>
      <c r="EB7" s="955"/>
      <c r="EC7" s="955"/>
      <c r="ED7" s="955"/>
      <c r="EE7" s="955"/>
      <c r="EF7" s="955"/>
      <c r="EG7" s="955"/>
      <c r="EH7" s="955"/>
      <c r="EI7" s="955"/>
      <c r="EJ7" s="955"/>
      <c r="EK7" s="955"/>
      <c r="EL7" s="955"/>
      <c r="EM7" s="955"/>
      <c r="EN7" s="955"/>
      <c r="EO7" s="956"/>
      <c r="EP7" s="923"/>
      <c r="EQ7" s="957"/>
      <c r="ER7" s="954"/>
      <c r="ES7" s="955"/>
      <c r="ET7" s="955"/>
      <c r="EU7" s="955"/>
      <c r="EV7" s="955"/>
      <c r="EW7" s="955"/>
      <c r="EX7" s="955"/>
      <c r="EY7" s="955"/>
      <c r="EZ7" s="955"/>
      <c r="FA7" s="955"/>
      <c r="FB7" s="955"/>
      <c r="FC7" s="955"/>
      <c r="FD7" s="955"/>
      <c r="FE7" s="955"/>
      <c r="FF7" s="955"/>
      <c r="FG7" s="956"/>
      <c r="FH7" s="923"/>
      <c r="FI7" s="957"/>
      <c r="FJ7" s="954"/>
      <c r="FK7" s="955"/>
      <c r="FL7" s="955"/>
      <c r="FM7" s="955"/>
      <c r="FN7" s="955"/>
      <c r="FO7" s="955"/>
      <c r="FP7" s="955"/>
      <c r="FQ7" s="955"/>
      <c r="FR7" s="955"/>
      <c r="FS7" s="955"/>
      <c r="FT7" s="955"/>
      <c r="FU7" s="955"/>
      <c r="FV7" s="955"/>
      <c r="FW7" s="955"/>
      <c r="FX7" s="955"/>
      <c r="FY7" s="956"/>
      <c r="FZ7" s="923"/>
      <c r="GA7" s="957"/>
      <c r="GB7" s="954"/>
      <c r="GC7" s="955"/>
      <c r="GD7" s="955"/>
      <c r="GE7" s="955"/>
      <c r="GF7" s="955"/>
      <c r="GG7" s="955"/>
      <c r="GH7" s="955"/>
      <c r="GI7" s="955"/>
      <c r="GJ7" s="955"/>
      <c r="GK7" s="955"/>
      <c r="GL7" s="955"/>
      <c r="GM7" s="955"/>
      <c r="GN7" s="955"/>
      <c r="GO7" s="955"/>
      <c r="GP7" s="955"/>
      <c r="GQ7" s="956"/>
      <c r="GR7" s="923"/>
      <c r="GS7" s="957"/>
      <c r="GT7" s="954"/>
      <c r="GU7" s="955"/>
      <c r="GV7" s="955"/>
      <c r="GW7" s="955"/>
      <c r="GX7" s="955"/>
      <c r="GY7" s="955"/>
      <c r="GZ7" s="955"/>
      <c r="HA7" s="955"/>
      <c r="HB7" s="955"/>
      <c r="HC7" s="955"/>
      <c r="HD7" s="955"/>
      <c r="HE7" s="955"/>
      <c r="HF7" s="955"/>
      <c r="HG7" s="955"/>
      <c r="HH7" s="955"/>
      <c r="HI7" s="956"/>
      <c r="HJ7" s="923"/>
    </row>
    <row r="8" spans="1:224" s="971" customFormat="1" ht="17.25" customHeight="1" thickTop="1">
      <c r="A8" s="942">
        <v>3</v>
      </c>
      <c r="B8" s="961" t="s">
        <v>200</v>
      </c>
      <c r="C8" s="962"/>
      <c r="D8" s="1533" t="s">
        <v>45</v>
      </c>
      <c r="E8" s="1534"/>
      <c r="F8" s="963" t="s">
        <v>225</v>
      </c>
      <c r="G8" s="963"/>
      <c r="H8" s="963"/>
      <c r="I8" s="964"/>
      <c r="J8" s="1535" t="s">
        <v>58</v>
      </c>
      <c r="K8" s="1535"/>
      <c r="L8" s="963" t="s">
        <v>299</v>
      </c>
      <c r="M8" s="965"/>
      <c r="N8" s="966"/>
      <c r="O8" s="966"/>
      <c r="P8" s="966"/>
      <c r="Q8" s="966"/>
      <c r="R8" s="964"/>
      <c r="S8" s="967"/>
      <c r="T8" s="968"/>
      <c r="U8" s="969"/>
      <c r="V8" s="1533" t="s">
        <v>45</v>
      </c>
      <c r="W8" s="1534"/>
      <c r="X8" s="963" t="s">
        <v>226</v>
      </c>
      <c r="Y8" s="963"/>
      <c r="Z8" s="963"/>
      <c r="AA8" s="964"/>
      <c r="AB8" s="1535" t="s">
        <v>58</v>
      </c>
      <c r="AC8" s="1535"/>
      <c r="AD8" s="963" t="s">
        <v>300</v>
      </c>
      <c r="AE8" s="970"/>
      <c r="AF8" s="966"/>
      <c r="AG8" s="966"/>
      <c r="AH8" s="966"/>
      <c r="AI8" s="966"/>
      <c r="AJ8" s="964"/>
      <c r="AK8" s="967"/>
      <c r="AL8" s="968"/>
      <c r="AM8" s="969"/>
      <c r="AN8" s="1533" t="s">
        <v>45</v>
      </c>
      <c r="AO8" s="1534"/>
      <c r="AP8" s="963" t="s">
        <v>227</v>
      </c>
      <c r="AQ8" s="963"/>
      <c r="AR8" s="963"/>
      <c r="AS8" s="964"/>
      <c r="AT8" s="1535" t="s">
        <v>58</v>
      </c>
      <c r="AU8" s="1535"/>
      <c r="AV8" s="963" t="s">
        <v>301</v>
      </c>
      <c r="AW8" s="970"/>
      <c r="AX8" s="966"/>
      <c r="AY8" s="966"/>
      <c r="AZ8" s="966"/>
      <c r="BD8" s="968"/>
      <c r="BE8" s="969"/>
      <c r="BF8" s="1533" t="s">
        <v>45</v>
      </c>
      <c r="BG8" s="1534"/>
      <c r="BH8" s="963" t="s">
        <v>228</v>
      </c>
      <c r="BI8" s="963"/>
      <c r="BJ8" s="963"/>
      <c r="BK8" s="964"/>
      <c r="BL8" s="1535" t="s">
        <v>58</v>
      </c>
      <c r="BM8" s="1535"/>
      <c r="BN8" s="963" t="s">
        <v>302</v>
      </c>
      <c r="BO8" s="970"/>
      <c r="BP8" s="966"/>
      <c r="BQ8" s="966"/>
      <c r="BR8" s="966"/>
      <c r="BS8" s="966"/>
      <c r="BT8" s="964"/>
      <c r="BU8" s="967"/>
      <c r="BV8" s="968"/>
      <c r="BW8" s="969"/>
      <c r="BX8" s="1533" t="s">
        <v>45</v>
      </c>
      <c r="BY8" s="1534"/>
      <c r="BZ8" s="1547" t="s">
        <v>229</v>
      </c>
      <c r="CA8" s="1547"/>
      <c r="CB8" s="1547"/>
      <c r="CC8" s="964"/>
      <c r="CD8" s="1535" t="s">
        <v>58</v>
      </c>
      <c r="CE8" s="1535"/>
      <c r="CF8" s="963" t="s">
        <v>303</v>
      </c>
      <c r="CG8" s="970"/>
      <c r="CH8" s="966"/>
      <c r="CI8" s="966"/>
      <c r="CJ8" s="966"/>
      <c r="CK8" s="966"/>
      <c r="CL8" s="964"/>
      <c r="CM8" s="967"/>
      <c r="CN8" s="968"/>
      <c r="CO8" s="969"/>
      <c r="CP8" s="1533" t="s">
        <v>45</v>
      </c>
      <c r="CQ8" s="1534"/>
      <c r="CR8" s="963" t="s">
        <v>230</v>
      </c>
      <c r="CS8" s="963"/>
      <c r="CT8" s="963"/>
      <c r="CU8" s="964"/>
      <c r="CV8" s="1535" t="s">
        <v>58</v>
      </c>
      <c r="CW8" s="1535"/>
      <c r="CX8" s="963" t="s">
        <v>304</v>
      </c>
      <c r="CY8" s="970"/>
      <c r="CZ8" s="966"/>
      <c r="DA8" s="966"/>
      <c r="DB8" s="966"/>
      <c r="DC8" s="966"/>
      <c r="DD8" s="964"/>
      <c r="DE8" s="967"/>
      <c r="DF8" s="968"/>
      <c r="DG8" s="969"/>
      <c r="DH8" s="1533" t="s">
        <v>45</v>
      </c>
      <c r="DI8" s="1534"/>
      <c r="DJ8" s="963" t="s">
        <v>231</v>
      </c>
      <c r="DK8" s="963"/>
      <c r="DL8" s="963"/>
      <c r="DM8" s="964"/>
      <c r="DN8" s="1535" t="s">
        <v>58</v>
      </c>
      <c r="DO8" s="1535"/>
      <c r="DP8" s="963" t="s">
        <v>305</v>
      </c>
      <c r="DQ8" s="970"/>
      <c r="DR8" s="966"/>
      <c r="DS8" s="966"/>
      <c r="DT8" s="966"/>
      <c r="DU8" s="966"/>
      <c r="DV8" s="964"/>
      <c r="DW8" s="967"/>
      <c r="DX8" s="968"/>
      <c r="DY8" s="972"/>
      <c r="DZ8" s="1533" t="s">
        <v>45</v>
      </c>
      <c r="EA8" s="1534"/>
      <c r="EB8" s="963" t="s">
        <v>232</v>
      </c>
      <c r="EC8" s="963"/>
      <c r="ED8" s="963"/>
      <c r="EE8" s="964"/>
      <c r="EF8" s="1535" t="s">
        <v>58</v>
      </c>
      <c r="EG8" s="1535"/>
      <c r="EH8" s="963" t="s">
        <v>306</v>
      </c>
      <c r="EI8" s="970"/>
      <c r="EJ8" s="966"/>
      <c r="EK8" s="966"/>
      <c r="EL8" s="966"/>
      <c r="EM8" s="966"/>
      <c r="EN8" s="964"/>
      <c r="EO8" s="967"/>
      <c r="EP8" s="968"/>
      <c r="EQ8" s="969"/>
      <c r="ER8" s="1533" t="s">
        <v>45</v>
      </c>
      <c r="ES8" s="1534"/>
      <c r="ET8" s="963" t="s">
        <v>233</v>
      </c>
      <c r="EU8" s="963"/>
      <c r="EV8" s="963"/>
      <c r="EW8" s="964"/>
      <c r="EX8" s="1535" t="s">
        <v>58</v>
      </c>
      <c r="EY8" s="1535"/>
      <c r="EZ8" s="963" t="s">
        <v>307</v>
      </c>
      <c r="FA8" s="970"/>
      <c r="FB8" s="966"/>
      <c r="FC8" s="966"/>
      <c r="FD8" s="966"/>
      <c r="FE8" s="966"/>
      <c r="FF8" s="964"/>
      <c r="FG8" s="967"/>
      <c r="FH8" s="968"/>
      <c r="FI8" s="969"/>
      <c r="FJ8" s="1533" t="s">
        <v>45</v>
      </c>
      <c r="FK8" s="1534"/>
      <c r="FL8" s="963" t="s">
        <v>271</v>
      </c>
      <c r="FM8" s="963"/>
      <c r="FN8" s="963"/>
      <c r="FO8" s="964"/>
      <c r="FP8" s="1535" t="s">
        <v>58</v>
      </c>
      <c r="FQ8" s="1535"/>
      <c r="FR8" s="963" t="s">
        <v>308</v>
      </c>
      <c r="FS8" s="970"/>
      <c r="FT8" s="966"/>
      <c r="FU8" s="966"/>
      <c r="FV8" s="966"/>
      <c r="FW8" s="966"/>
      <c r="FX8" s="964"/>
      <c r="FY8" s="967"/>
      <c r="FZ8" s="968"/>
      <c r="GA8" s="969"/>
      <c r="GB8" s="1533" t="s">
        <v>45</v>
      </c>
      <c r="GC8" s="1534"/>
      <c r="GD8" s="963" t="s">
        <v>272</v>
      </c>
      <c r="GE8" s="963"/>
      <c r="GF8" s="963"/>
      <c r="GG8" s="964"/>
      <c r="GH8" s="1535" t="s">
        <v>58</v>
      </c>
      <c r="GI8" s="1535"/>
      <c r="GJ8" s="963" t="s">
        <v>309</v>
      </c>
      <c r="GK8" s="970"/>
      <c r="GL8" s="966"/>
      <c r="GM8" s="966"/>
      <c r="GN8" s="966"/>
      <c r="GO8" s="966"/>
      <c r="GP8" s="964"/>
      <c r="GQ8" s="967"/>
      <c r="GR8" s="968"/>
      <c r="GS8" s="969"/>
      <c r="GT8" s="1533" t="s">
        <v>45</v>
      </c>
      <c r="GU8" s="1534"/>
      <c r="GV8" s="963" t="s">
        <v>273</v>
      </c>
      <c r="GW8" s="963"/>
      <c r="GX8" s="963"/>
      <c r="GY8" s="964"/>
      <c r="GZ8" s="1535" t="s">
        <v>58</v>
      </c>
      <c r="HA8" s="1535"/>
      <c r="HB8" s="963" t="s">
        <v>310</v>
      </c>
      <c r="HC8" s="970"/>
      <c r="HD8" s="966"/>
      <c r="HE8" s="966"/>
      <c r="HF8" s="966"/>
      <c r="HG8" s="966"/>
      <c r="HH8" s="964"/>
      <c r="HI8" s="967"/>
      <c r="HJ8" s="968"/>
    </row>
    <row r="9" spans="1:224" s="971" customFormat="1" ht="11.25">
      <c r="A9" s="942">
        <v>4</v>
      </c>
      <c r="B9" s="883" t="s">
        <v>179</v>
      </c>
      <c r="C9" s="884">
        <f>SUM(D9:S9)</f>
        <v>0</v>
      </c>
      <c r="D9" s="489"/>
      <c r="E9" s="489"/>
      <c r="F9" s="489"/>
      <c r="G9" s="489"/>
      <c r="H9" s="489"/>
      <c r="I9" s="489"/>
      <c r="J9" s="489"/>
      <c r="K9" s="489"/>
      <c r="L9" s="489"/>
      <c r="M9" s="489"/>
      <c r="N9" s="489"/>
      <c r="O9" s="489"/>
      <c r="P9" s="489"/>
      <c r="Q9" s="489"/>
      <c r="R9" s="489"/>
      <c r="S9" s="973"/>
      <c r="T9" s="974"/>
      <c r="U9" s="975">
        <f>SUM(V9:AK9)</f>
        <v>0</v>
      </c>
      <c r="V9" s="489"/>
      <c r="W9" s="489"/>
      <c r="X9" s="489"/>
      <c r="Y9" s="489"/>
      <c r="Z9" s="489"/>
      <c r="AA9" s="489"/>
      <c r="AB9" s="489"/>
      <c r="AC9" s="489"/>
      <c r="AD9" s="489"/>
      <c r="AE9" s="489"/>
      <c r="AF9" s="489"/>
      <c r="AG9" s="489"/>
      <c r="AH9" s="489"/>
      <c r="AI9" s="489"/>
      <c r="AJ9" s="489"/>
      <c r="AK9" s="973"/>
      <c r="AL9" s="974"/>
      <c r="AM9" s="975">
        <f>SUM(AN9:BC9)</f>
        <v>0</v>
      </c>
      <c r="AN9" s="489"/>
      <c r="AO9" s="489"/>
      <c r="AP9" s="489"/>
      <c r="AQ9" s="489"/>
      <c r="AR9" s="489"/>
      <c r="AS9" s="489"/>
      <c r="AT9" s="489"/>
      <c r="AU9" s="489"/>
      <c r="AV9" s="489"/>
      <c r="AW9" s="489"/>
      <c r="AX9" s="489"/>
      <c r="AY9" s="489"/>
      <c r="AZ9" s="489"/>
      <c r="BA9" s="489"/>
      <c r="BB9" s="489"/>
      <c r="BC9" s="571"/>
      <c r="BD9" s="974"/>
      <c r="BE9" s="975">
        <f>SUM(BF9:BU9)</f>
        <v>0</v>
      </c>
      <c r="BF9" s="489"/>
      <c r="BG9" s="489"/>
      <c r="BH9" s="489"/>
      <c r="BI9" s="489"/>
      <c r="BJ9" s="489"/>
      <c r="BK9" s="489"/>
      <c r="BL9" s="489"/>
      <c r="BM9" s="489"/>
      <c r="BN9" s="489"/>
      <c r="BO9" s="489"/>
      <c r="BP9" s="489"/>
      <c r="BQ9" s="489"/>
      <c r="BR9" s="489"/>
      <c r="BS9" s="489"/>
      <c r="BT9" s="489"/>
      <c r="BU9" s="973"/>
      <c r="BV9" s="974"/>
      <c r="BW9" s="975">
        <f>SUM(BX9:CM9)</f>
        <v>0</v>
      </c>
      <c r="BX9" s="489"/>
      <c r="BY9" s="489"/>
      <c r="BZ9" s="489"/>
      <c r="CA9" s="489"/>
      <c r="CB9" s="489"/>
      <c r="CC9" s="489"/>
      <c r="CD9" s="489"/>
      <c r="CE9" s="489"/>
      <c r="CF9" s="489"/>
      <c r="CG9" s="489"/>
      <c r="CH9" s="489"/>
      <c r="CI9" s="489"/>
      <c r="CJ9" s="489"/>
      <c r="CK9" s="489"/>
      <c r="CL9" s="489"/>
      <c r="CM9" s="973"/>
      <c r="CN9" s="974"/>
      <c r="CO9" s="975">
        <f>SUM(CP9:DE9)</f>
        <v>0</v>
      </c>
      <c r="CP9" s="489"/>
      <c r="CQ9" s="489"/>
      <c r="CR9" s="489"/>
      <c r="CS9" s="489"/>
      <c r="CT9" s="489"/>
      <c r="CU9" s="489"/>
      <c r="CV9" s="489"/>
      <c r="CW9" s="489"/>
      <c r="CX9" s="489"/>
      <c r="CY9" s="489"/>
      <c r="CZ9" s="489"/>
      <c r="DA9" s="489"/>
      <c r="DB9" s="489"/>
      <c r="DC9" s="489"/>
      <c r="DD9" s="489"/>
      <c r="DE9" s="973"/>
      <c r="DF9" s="974"/>
      <c r="DG9" s="975">
        <f>SUM(DH9:DW9)</f>
        <v>0</v>
      </c>
      <c r="DH9" s="489"/>
      <c r="DI9" s="489"/>
      <c r="DJ9" s="489"/>
      <c r="DK9" s="489"/>
      <c r="DL9" s="489"/>
      <c r="DM9" s="489"/>
      <c r="DN9" s="489"/>
      <c r="DO9" s="489"/>
      <c r="DP9" s="489"/>
      <c r="DQ9" s="489"/>
      <c r="DR9" s="489"/>
      <c r="DS9" s="489"/>
      <c r="DT9" s="489"/>
      <c r="DU9" s="489"/>
      <c r="DV9" s="489"/>
      <c r="DW9" s="973"/>
      <c r="DX9" s="974"/>
      <c r="DY9" s="975">
        <f>SUM(DZ9:EO9)</f>
        <v>0</v>
      </c>
      <c r="DZ9" s="489"/>
      <c r="EA9" s="489"/>
      <c r="EB9" s="489"/>
      <c r="EC9" s="489"/>
      <c r="ED9" s="489"/>
      <c r="EE9" s="489"/>
      <c r="EF9" s="489"/>
      <c r="EG9" s="489"/>
      <c r="EH9" s="489"/>
      <c r="EI9" s="489"/>
      <c r="EJ9" s="489"/>
      <c r="EK9" s="489"/>
      <c r="EL9" s="489"/>
      <c r="EM9" s="489"/>
      <c r="EN9" s="489"/>
      <c r="EO9" s="973"/>
      <c r="EP9" s="974"/>
      <c r="EQ9" s="975">
        <f>SUM(ER9:FG9)</f>
        <v>0</v>
      </c>
      <c r="ER9" s="489"/>
      <c r="ES9" s="489"/>
      <c r="ET9" s="489"/>
      <c r="EU9" s="489"/>
      <c r="EV9" s="489"/>
      <c r="EW9" s="489"/>
      <c r="EX9" s="489"/>
      <c r="EY9" s="489"/>
      <c r="EZ9" s="489"/>
      <c r="FA9" s="489"/>
      <c r="FB9" s="489"/>
      <c r="FC9" s="489"/>
      <c r="FD9" s="489"/>
      <c r="FE9" s="489"/>
      <c r="FF9" s="489"/>
      <c r="FG9" s="973"/>
      <c r="FH9" s="974"/>
      <c r="FI9" s="975">
        <f>SUM(FJ9:FY9)</f>
        <v>0</v>
      </c>
      <c r="FJ9" s="489"/>
      <c r="FK9" s="489"/>
      <c r="FL9" s="489"/>
      <c r="FM9" s="489"/>
      <c r="FN9" s="489"/>
      <c r="FO9" s="489"/>
      <c r="FP9" s="489"/>
      <c r="FQ9" s="489"/>
      <c r="FR9" s="489"/>
      <c r="FS9" s="489"/>
      <c r="FT9" s="489"/>
      <c r="FU9" s="489"/>
      <c r="FV9" s="489"/>
      <c r="FW9" s="489"/>
      <c r="FX9" s="489"/>
      <c r="FY9" s="973"/>
      <c r="FZ9" s="974"/>
      <c r="GA9" s="975">
        <f>SUM(GB9:GQ9)</f>
        <v>0</v>
      </c>
      <c r="GB9" s="489"/>
      <c r="GC9" s="489"/>
      <c r="GD9" s="489"/>
      <c r="GE9" s="489"/>
      <c r="GF9" s="489"/>
      <c r="GG9" s="489"/>
      <c r="GH9" s="489"/>
      <c r="GI9" s="489"/>
      <c r="GJ9" s="489"/>
      <c r="GK9" s="489"/>
      <c r="GL9" s="489"/>
      <c r="GM9" s="489"/>
      <c r="GN9" s="489"/>
      <c r="GO9" s="489"/>
      <c r="GP9" s="489"/>
      <c r="GQ9" s="973"/>
      <c r="GR9" s="974"/>
      <c r="GS9" s="975">
        <f>SUM(GT9:HI9)</f>
        <v>0</v>
      </c>
      <c r="GT9" s="489"/>
      <c r="GU9" s="489"/>
      <c r="GV9" s="489"/>
      <c r="GW9" s="489"/>
      <c r="GX9" s="489"/>
      <c r="GY9" s="489"/>
      <c r="GZ9" s="489"/>
      <c r="HA9" s="489"/>
      <c r="HB9" s="489"/>
      <c r="HC9" s="489"/>
      <c r="HD9" s="489"/>
      <c r="HE9" s="489"/>
      <c r="HF9" s="489"/>
      <c r="HG9" s="489"/>
      <c r="HH9" s="489"/>
      <c r="HI9" s="973"/>
      <c r="HJ9" s="974"/>
      <c r="HK9" s="976"/>
      <c r="HL9" s="976"/>
    </row>
    <row r="10" spans="1:224" s="971" customFormat="1" ht="11.25">
      <c r="A10" s="942">
        <v>5</v>
      </c>
      <c r="B10" s="883" t="s">
        <v>180</v>
      </c>
      <c r="C10" s="884">
        <f>SUM(D10:S10)</f>
        <v>0</v>
      </c>
      <c r="D10" s="489"/>
      <c r="E10" s="489"/>
      <c r="F10" s="489"/>
      <c r="G10" s="489"/>
      <c r="H10" s="489"/>
      <c r="I10" s="489"/>
      <c r="J10" s="489"/>
      <c r="K10" s="489"/>
      <c r="L10" s="489"/>
      <c r="M10" s="489"/>
      <c r="N10" s="489"/>
      <c r="O10" s="489"/>
      <c r="P10" s="489"/>
      <c r="Q10" s="489"/>
      <c r="R10" s="489"/>
      <c r="S10" s="973"/>
      <c r="T10" s="974"/>
      <c r="U10" s="975">
        <f>SUM(V10:AK10)</f>
        <v>0</v>
      </c>
      <c r="V10" s="489"/>
      <c r="W10" s="489"/>
      <c r="X10" s="489"/>
      <c r="Y10" s="489"/>
      <c r="Z10" s="489"/>
      <c r="AA10" s="489"/>
      <c r="AB10" s="489"/>
      <c r="AC10" s="489"/>
      <c r="AD10" s="489"/>
      <c r="AE10" s="489"/>
      <c r="AF10" s="489"/>
      <c r="AG10" s="489"/>
      <c r="AH10" s="489"/>
      <c r="AI10" s="489"/>
      <c r="AJ10" s="489"/>
      <c r="AK10" s="973"/>
      <c r="AL10" s="974"/>
      <c r="AM10" s="975">
        <f>SUM(AN10:BC10)</f>
        <v>0</v>
      </c>
      <c r="AN10" s="489"/>
      <c r="AO10" s="489"/>
      <c r="AP10" s="489"/>
      <c r="AQ10" s="489"/>
      <c r="AR10" s="489"/>
      <c r="AS10" s="489"/>
      <c r="AT10" s="489"/>
      <c r="AU10" s="489"/>
      <c r="AV10" s="489"/>
      <c r="AW10" s="489"/>
      <c r="AX10" s="489"/>
      <c r="AY10" s="489"/>
      <c r="AZ10" s="489"/>
      <c r="BA10" s="489"/>
      <c r="BB10" s="489"/>
      <c r="BC10" s="571"/>
      <c r="BD10" s="974"/>
      <c r="BE10" s="975">
        <f>SUM(BF10:BU10)</f>
        <v>0</v>
      </c>
      <c r="BF10" s="489"/>
      <c r="BG10" s="489"/>
      <c r="BH10" s="489"/>
      <c r="BI10" s="489"/>
      <c r="BJ10" s="489"/>
      <c r="BK10" s="489"/>
      <c r="BL10" s="489"/>
      <c r="BM10" s="489"/>
      <c r="BN10" s="489"/>
      <c r="BO10" s="489"/>
      <c r="BP10" s="489"/>
      <c r="BQ10" s="489"/>
      <c r="BR10" s="489"/>
      <c r="BS10" s="489"/>
      <c r="BT10" s="489"/>
      <c r="BU10" s="973"/>
      <c r="BV10" s="974"/>
      <c r="BW10" s="975">
        <f>SUM(BX10:CM10)</f>
        <v>0</v>
      </c>
      <c r="BX10" s="489"/>
      <c r="BY10" s="489"/>
      <c r="BZ10" s="489"/>
      <c r="CA10" s="489"/>
      <c r="CB10" s="489"/>
      <c r="CC10" s="489"/>
      <c r="CD10" s="489"/>
      <c r="CE10" s="489"/>
      <c r="CF10" s="489"/>
      <c r="CG10" s="489"/>
      <c r="CH10" s="489"/>
      <c r="CI10" s="489"/>
      <c r="CJ10" s="489"/>
      <c r="CK10" s="489"/>
      <c r="CL10" s="489"/>
      <c r="CM10" s="973"/>
      <c r="CN10" s="974"/>
      <c r="CO10" s="975">
        <f>SUM(CP10:DE10)</f>
        <v>0</v>
      </c>
      <c r="CP10" s="489"/>
      <c r="CQ10" s="489"/>
      <c r="CR10" s="489"/>
      <c r="CS10" s="489"/>
      <c r="CT10" s="489"/>
      <c r="CU10" s="489"/>
      <c r="CV10" s="489"/>
      <c r="CW10" s="489"/>
      <c r="CX10" s="489"/>
      <c r="CY10" s="489"/>
      <c r="CZ10" s="489"/>
      <c r="DA10" s="489"/>
      <c r="DB10" s="489"/>
      <c r="DC10" s="489"/>
      <c r="DD10" s="489"/>
      <c r="DE10" s="973"/>
      <c r="DF10" s="974"/>
      <c r="DG10" s="975">
        <f>SUM(DH10:DW10)</f>
        <v>0</v>
      </c>
      <c r="DH10" s="489"/>
      <c r="DI10" s="489"/>
      <c r="DJ10" s="489"/>
      <c r="DK10" s="489"/>
      <c r="DL10" s="489"/>
      <c r="DM10" s="489"/>
      <c r="DN10" s="489"/>
      <c r="DO10" s="489"/>
      <c r="DP10" s="489"/>
      <c r="DQ10" s="489"/>
      <c r="DR10" s="489"/>
      <c r="DS10" s="489"/>
      <c r="DT10" s="489"/>
      <c r="DU10" s="489"/>
      <c r="DV10" s="489"/>
      <c r="DW10" s="973"/>
      <c r="DX10" s="974"/>
      <c r="DY10" s="975">
        <f>SUM(DZ10:EO10)</f>
        <v>0</v>
      </c>
      <c r="DZ10" s="489"/>
      <c r="EA10" s="489"/>
      <c r="EB10" s="489"/>
      <c r="EC10" s="489"/>
      <c r="ED10" s="489"/>
      <c r="EE10" s="489"/>
      <c r="EF10" s="489"/>
      <c r="EG10" s="489"/>
      <c r="EH10" s="489"/>
      <c r="EI10" s="489"/>
      <c r="EJ10" s="489"/>
      <c r="EK10" s="489"/>
      <c r="EL10" s="489"/>
      <c r="EM10" s="489"/>
      <c r="EN10" s="489"/>
      <c r="EO10" s="973"/>
      <c r="EP10" s="974"/>
      <c r="EQ10" s="975">
        <f>SUM(ER10:FG10)</f>
        <v>0</v>
      </c>
      <c r="ER10" s="489"/>
      <c r="ES10" s="489"/>
      <c r="ET10" s="489"/>
      <c r="EU10" s="489"/>
      <c r="EV10" s="489"/>
      <c r="EW10" s="489"/>
      <c r="EX10" s="489"/>
      <c r="EY10" s="489"/>
      <c r="EZ10" s="489"/>
      <c r="FA10" s="489"/>
      <c r="FB10" s="489"/>
      <c r="FC10" s="489"/>
      <c r="FD10" s="489"/>
      <c r="FE10" s="489"/>
      <c r="FF10" s="489"/>
      <c r="FG10" s="973"/>
      <c r="FH10" s="974"/>
      <c r="FI10" s="975">
        <f>SUM(FJ10:FY10)</f>
        <v>0</v>
      </c>
      <c r="FJ10" s="489"/>
      <c r="FK10" s="489"/>
      <c r="FL10" s="489"/>
      <c r="FM10" s="489"/>
      <c r="FN10" s="489"/>
      <c r="FO10" s="489"/>
      <c r="FP10" s="489"/>
      <c r="FQ10" s="489"/>
      <c r="FR10" s="489"/>
      <c r="FS10" s="489"/>
      <c r="FT10" s="489"/>
      <c r="FU10" s="489"/>
      <c r="FV10" s="489"/>
      <c r="FW10" s="489"/>
      <c r="FX10" s="489"/>
      <c r="FY10" s="973"/>
      <c r="FZ10" s="974"/>
      <c r="GA10" s="975">
        <f>SUM(GB10:GQ10)</f>
        <v>0</v>
      </c>
      <c r="GB10" s="489"/>
      <c r="GC10" s="489"/>
      <c r="GD10" s="489"/>
      <c r="GE10" s="489"/>
      <c r="GF10" s="489"/>
      <c r="GG10" s="489"/>
      <c r="GH10" s="489"/>
      <c r="GI10" s="489"/>
      <c r="GJ10" s="489"/>
      <c r="GK10" s="489"/>
      <c r="GL10" s="489"/>
      <c r="GM10" s="489"/>
      <c r="GN10" s="489"/>
      <c r="GO10" s="489"/>
      <c r="GP10" s="489"/>
      <c r="GQ10" s="973"/>
      <c r="GR10" s="974"/>
      <c r="GS10" s="975">
        <f>SUM(GT10:HI10)</f>
        <v>0</v>
      </c>
      <c r="GT10" s="489"/>
      <c r="GU10" s="489"/>
      <c r="GV10" s="489"/>
      <c r="GW10" s="489"/>
      <c r="GX10" s="489"/>
      <c r="GY10" s="489"/>
      <c r="GZ10" s="489"/>
      <c r="HA10" s="489"/>
      <c r="HB10" s="489"/>
      <c r="HC10" s="489"/>
      <c r="HD10" s="489"/>
      <c r="HE10" s="489"/>
      <c r="HF10" s="489"/>
      <c r="HG10" s="489"/>
      <c r="HH10" s="489"/>
      <c r="HI10" s="973"/>
      <c r="HJ10" s="974"/>
      <c r="HK10" s="976"/>
      <c r="HL10" s="976"/>
    </row>
    <row r="11" spans="1:224" s="971" customFormat="1" ht="11.25">
      <c r="A11" s="942">
        <v>6</v>
      </c>
      <c r="B11" s="883" t="s">
        <v>181</v>
      </c>
      <c r="C11" s="884">
        <f>SUM(D11:S11)</f>
        <v>0</v>
      </c>
      <c r="D11" s="489"/>
      <c r="E11" s="489"/>
      <c r="F11" s="489"/>
      <c r="G11" s="489"/>
      <c r="H11" s="489"/>
      <c r="I11" s="489"/>
      <c r="J11" s="489"/>
      <c r="K11" s="489"/>
      <c r="L11" s="489"/>
      <c r="M11" s="489"/>
      <c r="N11" s="489"/>
      <c r="O11" s="489"/>
      <c r="P11" s="489"/>
      <c r="Q11" s="489"/>
      <c r="R11" s="489"/>
      <c r="S11" s="973"/>
      <c r="T11" s="974"/>
      <c r="U11" s="975">
        <f>SUM(V11:AK11)</f>
        <v>0</v>
      </c>
      <c r="V11" s="489"/>
      <c r="W11" s="489"/>
      <c r="X11" s="489"/>
      <c r="Y11" s="489"/>
      <c r="Z11" s="489"/>
      <c r="AA11" s="489"/>
      <c r="AB11" s="489"/>
      <c r="AC11" s="489"/>
      <c r="AD11" s="489"/>
      <c r="AE11" s="489"/>
      <c r="AF11" s="489"/>
      <c r="AG11" s="489"/>
      <c r="AH11" s="489"/>
      <c r="AI11" s="489"/>
      <c r="AJ11" s="489"/>
      <c r="AK11" s="973"/>
      <c r="AL11" s="974"/>
      <c r="AM11" s="975">
        <f>SUM(AN11:BC11)</f>
        <v>0</v>
      </c>
      <c r="AN11" s="489"/>
      <c r="AO11" s="489"/>
      <c r="AP11" s="489"/>
      <c r="AQ11" s="489"/>
      <c r="AR11" s="489"/>
      <c r="AS11" s="489"/>
      <c r="AT11" s="489"/>
      <c r="AU11" s="489"/>
      <c r="AV11" s="489"/>
      <c r="AW11" s="489"/>
      <c r="AX11" s="489"/>
      <c r="AY11" s="489"/>
      <c r="AZ11" s="489"/>
      <c r="BA11" s="489"/>
      <c r="BB11" s="489"/>
      <c r="BC11" s="571"/>
      <c r="BD11" s="974"/>
      <c r="BE11" s="975">
        <f>SUM(BF11:BU11)</f>
        <v>0</v>
      </c>
      <c r="BF11" s="489"/>
      <c r="BG11" s="489"/>
      <c r="BH11" s="489"/>
      <c r="BI11" s="489"/>
      <c r="BJ11" s="489"/>
      <c r="BK11" s="489"/>
      <c r="BL11" s="489"/>
      <c r="BM11" s="489"/>
      <c r="BN11" s="489"/>
      <c r="BO11" s="489"/>
      <c r="BP11" s="489"/>
      <c r="BQ11" s="489"/>
      <c r="BR11" s="489"/>
      <c r="BS11" s="489"/>
      <c r="BT11" s="489"/>
      <c r="BU11" s="973"/>
      <c r="BV11" s="974"/>
      <c r="BW11" s="975">
        <f>SUM(BX11:CM11)</f>
        <v>0</v>
      </c>
      <c r="BX11" s="489"/>
      <c r="BY11" s="489"/>
      <c r="BZ11" s="489"/>
      <c r="CA11" s="489"/>
      <c r="CB11" s="489"/>
      <c r="CC11" s="489"/>
      <c r="CD11" s="489"/>
      <c r="CE11" s="489"/>
      <c r="CF11" s="489"/>
      <c r="CG11" s="489"/>
      <c r="CH11" s="489"/>
      <c r="CI11" s="489"/>
      <c r="CJ11" s="489"/>
      <c r="CK11" s="489"/>
      <c r="CL11" s="489"/>
      <c r="CM11" s="973"/>
      <c r="CN11" s="974"/>
      <c r="CO11" s="975">
        <f>SUM(CP11:DE11)</f>
        <v>0</v>
      </c>
      <c r="CP11" s="489"/>
      <c r="CQ11" s="489"/>
      <c r="CR11" s="489"/>
      <c r="CS11" s="489"/>
      <c r="CT11" s="489"/>
      <c r="CU11" s="489"/>
      <c r="CV11" s="489"/>
      <c r="CW11" s="489"/>
      <c r="CX11" s="489"/>
      <c r="CY11" s="489"/>
      <c r="CZ11" s="489"/>
      <c r="DA11" s="489"/>
      <c r="DB11" s="489"/>
      <c r="DC11" s="489"/>
      <c r="DD11" s="489"/>
      <c r="DE11" s="973"/>
      <c r="DF11" s="974"/>
      <c r="DG11" s="975">
        <f>SUM(DH11:DW11)</f>
        <v>0</v>
      </c>
      <c r="DH11" s="489"/>
      <c r="DI11" s="489"/>
      <c r="DJ11" s="489"/>
      <c r="DK11" s="489"/>
      <c r="DL11" s="489"/>
      <c r="DM11" s="489"/>
      <c r="DN11" s="489"/>
      <c r="DO11" s="489"/>
      <c r="DP11" s="489"/>
      <c r="DQ11" s="489"/>
      <c r="DR11" s="489"/>
      <c r="DS11" s="489"/>
      <c r="DT11" s="489"/>
      <c r="DU11" s="489"/>
      <c r="DV11" s="489"/>
      <c r="DW11" s="973"/>
      <c r="DX11" s="974"/>
      <c r="DY11" s="975">
        <f>SUM(DZ11:EO11)</f>
        <v>0</v>
      </c>
      <c r="DZ11" s="489"/>
      <c r="EA11" s="489"/>
      <c r="EB11" s="489"/>
      <c r="EC11" s="489"/>
      <c r="ED11" s="489"/>
      <c r="EE11" s="489"/>
      <c r="EF11" s="489"/>
      <c r="EG11" s="489"/>
      <c r="EH11" s="489"/>
      <c r="EI11" s="489"/>
      <c r="EJ11" s="489"/>
      <c r="EK11" s="489"/>
      <c r="EL11" s="489"/>
      <c r="EM11" s="489"/>
      <c r="EN11" s="489"/>
      <c r="EO11" s="973"/>
      <c r="EP11" s="974"/>
      <c r="EQ11" s="975">
        <f>SUM(ER11:FG11)</f>
        <v>0</v>
      </c>
      <c r="ER11" s="489"/>
      <c r="ES11" s="489"/>
      <c r="ET11" s="489"/>
      <c r="EU11" s="489"/>
      <c r="EV11" s="489"/>
      <c r="EW11" s="489"/>
      <c r="EX11" s="489"/>
      <c r="EY11" s="489"/>
      <c r="EZ11" s="489"/>
      <c r="FA11" s="489"/>
      <c r="FB11" s="489"/>
      <c r="FC11" s="489"/>
      <c r="FD11" s="489"/>
      <c r="FE11" s="489"/>
      <c r="FF11" s="489"/>
      <c r="FG11" s="973"/>
      <c r="FH11" s="974"/>
      <c r="FI11" s="975">
        <f>SUM(FJ11:FY11)</f>
        <v>0</v>
      </c>
      <c r="FJ11" s="489"/>
      <c r="FK11" s="489"/>
      <c r="FL11" s="489"/>
      <c r="FM11" s="489"/>
      <c r="FN11" s="489"/>
      <c r="FO11" s="489"/>
      <c r="FP11" s="489"/>
      <c r="FQ11" s="489"/>
      <c r="FR11" s="489"/>
      <c r="FS11" s="489"/>
      <c r="FT11" s="489"/>
      <c r="FU11" s="489"/>
      <c r="FV11" s="489"/>
      <c r="FW11" s="489"/>
      <c r="FX11" s="489"/>
      <c r="FY11" s="973"/>
      <c r="FZ11" s="974"/>
      <c r="GA11" s="975">
        <f>SUM(GB11:GQ11)</f>
        <v>0</v>
      </c>
      <c r="GB11" s="489"/>
      <c r="GC11" s="489"/>
      <c r="GD11" s="489"/>
      <c r="GE11" s="489"/>
      <c r="GF11" s="489"/>
      <c r="GG11" s="489"/>
      <c r="GH11" s="489"/>
      <c r="GI11" s="489"/>
      <c r="GJ11" s="489"/>
      <c r="GK11" s="489"/>
      <c r="GL11" s="489"/>
      <c r="GM11" s="489"/>
      <c r="GN11" s="489"/>
      <c r="GO11" s="489"/>
      <c r="GP11" s="489"/>
      <c r="GQ11" s="973"/>
      <c r="GR11" s="974"/>
      <c r="GS11" s="975">
        <f>SUM(GT11:HI11)</f>
        <v>0</v>
      </c>
      <c r="GT11" s="489"/>
      <c r="GU11" s="489"/>
      <c r="GV11" s="489"/>
      <c r="GW11" s="489"/>
      <c r="GX11" s="489"/>
      <c r="GY11" s="489"/>
      <c r="GZ11" s="489"/>
      <c r="HA11" s="489"/>
      <c r="HB11" s="489"/>
      <c r="HC11" s="489"/>
      <c r="HD11" s="489"/>
      <c r="HE11" s="489"/>
      <c r="HF11" s="489"/>
      <c r="HG11" s="489"/>
      <c r="HH11" s="489"/>
      <c r="HI11" s="973"/>
      <c r="HJ11" s="974"/>
      <c r="HK11" s="976"/>
      <c r="HL11" s="976"/>
    </row>
    <row r="12" spans="1:224" s="971" customFormat="1" ht="11.25">
      <c r="A12" s="942">
        <v>7</v>
      </c>
      <c r="B12" s="883" t="s">
        <v>182</v>
      </c>
      <c r="C12" s="884">
        <f>SUM(D12:S12)</f>
        <v>0</v>
      </c>
      <c r="D12" s="489"/>
      <c r="E12" s="489"/>
      <c r="F12" s="489"/>
      <c r="G12" s="489"/>
      <c r="H12" s="489"/>
      <c r="I12" s="489"/>
      <c r="J12" s="489"/>
      <c r="K12" s="489"/>
      <c r="L12" s="489"/>
      <c r="M12" s="489"/>
      <c r="N12" s="489"/>
      <c r="O12" s="489"/>
      <c r="P12" s="489"/>
      <c r="Q12" s="489"/>
      <c r="R12" s="489"/>
      <c r="S12" s="973"/>
      <c r="T12" s="974"/>
      <c r="U12" s="975">
        <f>SUM(V12:AK12)</f>
        <v>0</v>
      </c>
      <c r="V12" s="489"/>
      <c r="W12" s="489"/>
      <c r="X12" s="489"/>
      <c r="Y12" s="489"/>
      <c r="Z12" s="489"/>
      <c r="AA12" s="489"/>
      <c r="AB12" s="489"/>
      <c r="AC12" s="489"/>
      <c r="AD12" s="489"/>
      <c r="AE12" s="489"/>
      <c r="AF12" s="489"/>
      <c r="AG12" s="489"/>
      <c r="AH12" s="489"/>
      <c r="AI12" s="489"/>
      <c r="AJ12" s="489"/>
      <c r="AK12" s="973"/>
      <c r="AL12" s="974"/>
      <c r="AM12" s="975">
        <f>SUM(AN12:BC12)</f>
        <v>0</v>
      </c>
      <c r="AN12" s="489"/>
      <c r="AO12" s="489"/>
      <c r="AP12" s="489"/>
      <c r="AQ12" s="489"/>
      <c r="AR12" s="489"/>
      <c r="AS12" s="489"/>
      <c r="AT12" s="489"/>
      <c r="AU12" s="489"/>
      <c r="AV12" s="489"/>
      <c r="AW12" s="489"/>
      <c r="AX12" s="489"/>
      <c r="AY12" s="489"/>
      <c r="AZ12" s="489"/>
      <c r="BA12" s="489"/>
      <c r="BB12" s="489"/>
      <c r="BC12" s="571"/>
      <c r="BD12" s="974"/>
      <c r="BE12" s="975">
        <f>SUM(BF12:BU12)</f>
        <v>0</v>
      </c>
      <c r="BF12" s="489"/>
      <c r="BG12" s="489"/>
      <c r="BH12" s="489"/>
      <c r="BI12" s="489"/>
      <c r="BJ12" s="489"/>
      <c r="BK12" s="489"/>
      <c r="BL12" s="489"/>
      <c r="BM12" s="489"/>
      <c r="BN12" s="489"/>
      <c r="BO12" s="489"/>
      <c r="BP12" s="489"/>
      <c r="BQ12" s="489"/>
      <c r="BR12" s="489"/>
      <c r="BS12" s="489"/>
      <c r="BT12" s="489"/>
      <c r="BU12" s="973"/>
      <c r="BV12" s="974"/>
      <c r="BW12" s="975">
        <f>SUM(BX12:CM12)</f>
        <v>0</v>
      </c>
      <c r="BX12" s="489"/>
      <c r="BY12" s="489"/>
      <c r="BZ12" s="489"/>
      <c r="CA12" s="489"/>
      <c r="CB12" s="489"/>
      <c r="CC12" s="489"/>
      <c r="CD12" s="489"/>
      <c r="CE12" s="489"/>
      <c r="CF12" s="489"/>
      <c r="CG12" s="489"/>
      <c r="CH12" s="489"/>
      <c r="CI12" s="489"/>
      <c r="CJ12" s="489"/>
      <c r="CK12" s="489"/>
      <c r="CL12" s="489"/>
      <c r="CM12" s="973"/>
      <c r="CN12" s="974"/>
      <c r="CO12" s="975">
        <f>SUM(CP12:DE12)</f>
        <v>0</v>
      </c>
      <c r="CP12" s="489"/>
      <c r="CQ12" s="489"/>
      <c r="CR12" s="489"/>
      <c r="CS12" s="489"/>
      <c r="CT12" s="489"/>
      <c r="CU12" s="489"/>
      <c r="CV12" s="489"/>
      <c r="CW12" s="489"/>
      <c r="CX12" s="489"/>
      <c r="CY12" s="489"/>
      <c r="CZ12" s="489"/>
      <c r="DA12" s="489"/>
      <c r="DB12" s="489"/>
      <c r="DC12" s="489"/>
      <c r="DD12" s="489"/>
      <c r="DE12" s="973"/>
      <c r="DF12" s="974"/>
      <c r="DG12" s="975">
        <f>SUM(DH12:DW12)</f>
        <v>0</v>
      </c>
      <c r="DH12" s="489"/>
      <c r="DI12" s="489"/>
      <c r="DJ12" s="489"/>
      <c r="DK12" s="489"/>
      <c r="DL12" s="489"/>
      <c r="DM12" s="489"/>
      <c r="DN12" s="489"/>
      <c r="DO12" s="489"/>
      <c r="DP12" s="489"/>
      <c r="DQ12" s="489"/>
      <c r="DR12" s="489"/>
      <c r="DS12" s="489"/>
      <c r="DT12" s="489"/>
      <c r="DU12" s="489"/>
      <c r="DV12" s="489"/>
      <c r="DW12" s="973"/>
      <c r="DX12" s="974"/>
      <c r="DY12" s="975">
        <f>SUM(DZ12:EO12)</f>
        <v>0</v>
      </c>
      <c r="DZ12" s="489"/>
      <c r="EA12" s="489"/>
      <c r="EB12" s="489"/>
      <c r="EC12" s="489"/>
      <c r="ED12" s="489"/>
      <c r="EE12" s="489"/>
      <c r="EF12" s="489"/>
      <c r="EG12" s="489"/>
      <c r="EH12" s="489"/>
      <c r="EI12" s="489"/>
      <c r="EJ12" s="489"/>
      <c r="EK12" s="489"/>
      <c r="EL12" s="489"/>
      <c r="EM12" s="489"/>
      <c r="EN12" s="489"/>
      <c r="EO12" s="973"/>
      <c r="EP12" s="974"/>
      <c r="EQ12" s="975">
        <f>SUM(ER12:FG12)</f>
        <v>0</v>
      </c>
      <c r="ER12" s="489"/>
      <c r="ES12" s="489"/>
      <c r="ET12" s="489"/>
      <c r="EU12" s="489"/>
      <c r="EV12" s="489"/>
      <c r="EW12" s="489"/>
      <c r="EX12" s="489"/>
      <c r="EY12" s="489"/>
      <c r="EZ12" s="489"/>
      <c r="FA12" s="489"/>
      <c r="FB12" s="489"/>
      <c r="FC12" s="489"/>
      <c r="FD12" s="489"/>
      <c r="FE12" s="489"/>
      <c r="FF12" s="489"/>
      <c r="FG12" s="973"/>
      <c r="FH12" s="974"/>
      <c r="FI12" s="975">
        <f>SUM(FJ12:FY12)</f>
        <v>0</v>
      </c>
      <c r="FJ12" s="489"/>
      <c r="FK12" s="489"/>
      <c r="FL12" s="489"/>
      <c r="FM12" s="489"/>
      <c r="FN12" s="489"/>
      <c r="FO12" s="489"/>
      <c r="FP12" s="489"/>
      <c r="FQ12" s="489"/>
      <c r="FR12" s="489"/>
      <c r="FS12" s="489"/>
      <c r="FT12" s="489"/>
      <c r="FU12" s="489"/>
      <c r="FV12" s="489"/>
      <c r="FW12" s="489"/>
      <c r="FX12" s="489"/>
      <c r="FY12" s="973"/>
      <c r="FZ12" s="974"/>
      <c r="GA12" s="975">
        <f>SUM(GB12:GQ12)</f>
        <v>0</v>
      </c>
      <c r="GB12" s="489"/>
      <c r="GC12" s="489"/>
      <c r="GD12" s="489"/>
      <c r="GE12" s="489"/>
      <c r="GF12" s="489"/>
      <c r="GG12" s="489"/>
      <c r="GH12" s="489"/>
      <c r="GI12" s="489"/>
      <c r="GJ12" s="489"/>
      <c r="GK12" s="489"/>
      <c r="GL12" s="489"/>
      <c r="GM12" s="489"/>
      <c r="GN12" s="489"/>
      <c r="GO12" s="489"/>
      <c r="GP12" s="489"/>
      <c r="GQ12" s="973"/>
      <c r="GR12" s="974"/>
      <c r="GS12" s="975">
        <f>SUM(GT12:HI12)</f>
        <v>0</v>
      </c>
      <c r="GT12" s="489"/>
      <c r="GU12" s="489"/>
      <c r="GV12" s="489"/>
      <c r="GW12" s="489"/>
      <c r="GX12" s="489"/>
      <c r="GY12" s="489"/>
      <c r="GZ12" s="489"/>
      <c r="HA12" s="489"/>
      <c r="HB12" s="489"/>
      <c r="HC12" s="489"/>
      <c r="HD12" s="489"/>
      <c r="HE12" s="489"/>
      <c r="HF12" s="489"/>
      <c r="HG12" s="489"/>
      <c r="HH12" s="489"/>
      <c r="HI12" s="973"/>
      <c r="HJ12" s="974"/>
      <c r="HK12" s="976"/>
      <c r="HL12" s="976"/>
    </row>
    <row r="13" spans="1:224" s="23" customFormat="1" ht="12.75">
      <c r="A13" s="977">
        <v>8</v>
      </c>
      <c r="B13" s="885" t="s">
        <v>34</v>
      </c>
      <c r="C13" s="884">
        <f>SUM(C9:C12)</f>
        <v>0</v>
      </c>
      <c r="D13" s="886">
        <f t="shared" ref="D13:Q13" si="0">SUM(D9:D12)</f>
        <v>0</v>
      </c>
      <c r="E13" s="886">
        <f t="shared" si="0"/>
        <v>0</v>
      </c>
      <c r="F13" s="886">
        <f t="shared" si="0"/>
        <v>0</v>
      </c>
      <c r="G13" s="886">
        <f t="shared" si="0"/>
        <v>0</v>
      </c>
      <c r="H13" s="886">
        <f t="shared" si="0"/>
        <v>0</v>
      </c>
      <c r="I13" s="886">
        <f t="shared" si="0"/>
        <v>0</v>
      </c>
      <c r="J13" s="886">
        <f t="shared" si="0"/>
        <v>0</v>
      </c>
      <c r="K13" s="886">
        <f t="shared" si="0"/>
        <v>0</v>
      </c>
      <c r="L13" s="886">
        <f t="shared" si="0"/>
        <v>0</v>
      </c>
      <c r="M13" s="886">
        <f t="shared" si="0"/>
        <v>0</v>
      </c>
      <c r="N13" s="886">
        <f t="shared" si="0"/>
        <v>0</v>
      </c>
      <c r="O13" s="886">
        <f t="shared" si="0"/>
        <v>0</v>
      </c>
      <c r="P13" s="886">
        <f t="shared" si="0"/>
        <v>0</v>
      </c>
      <c r="Q13" s="886">
        <f t="shared" si="0"/>
        <v>0</v>
      </c>
      <c r="R13" s="886">
        <f t="shared" ref="R13:S13" si="1">SUM(R9:R12)</f>
        <v>0</v>
      </c>
      <c r="S13" s="978">
        <f t="shared" si="1"/>
        <v>0</v>
      </c>
      <c r="T13" s="881"/>
      <c r="U13" s="975">
        <f>SUM(U9:U12)</f>
        <v>0</v>
      </c>
      <c r="V13" s="886">
        <f t="shared" ref="V13:AK13" si="2">SUM(V9:V12)</f>
        <v>0</v>
      </c>
      <c r="W13" s="886">
        <f t="shared" si="2"/>
        <v>0</v>
      </c>
      <c r="X13" s="886">
        <f t="shared" si="2"/>
        <v>0</v>
      </c>
      <c r="Y13" s="886">
        <f t="shared" si="2"/>
        <v>0</v>
      </c>
      <c r="Z13" s="886">
        <f t="shared" si="2"/>
        <v>0</v>
      </c>
      <c r="AA13" s="886">
        <f t="shared" si="2"/>
        <v>0</v>
      </c>
      <c r="AB13" s="886">
        <f t="shared" si="2"/>
        <v>0</v>
      </c>
      <c r="AC13" s="886">
        <f t="shared" si="2"/>
        <v>0</v>
      </c>
      <c r="AD13" s="886">
        <f t="shared" si="2"/>
        <v>0</v>
      </c>
      <c r="AE13" s="886">
        <f t="shared" si="2"/>
        <v>0</v>
      </c>
      <c r="AF13" s="886">
        <f t="shared" si="2"/>
        <v>0</v>
      </c>
      <c r="AG13" s="886">
        <f t="shared" si="2"/>
        <v>0</v>
      </c>
      <c r="AH13" s="886">
        <f t="shared" si="2"/>
        <v>0</v>
      </c>
      <c r="AI13" s="886">
        <f t="shared" si="2"/>
        <v>0</v>
      </c>
      <c r="AJ13" s="886">
        <f t="shared" si="2"/>
        <v>0</v>
      </c>
      <c r="AK13" s="978">
        <f t="shared" si="2"/>
        <v>0</v>
      </c>
      <c r="AL13" s="881"/>
      <c r="AM13" s="975">
        <f>SUM(AM9:AM12)</f>
        <v>0</v>
      </c>
      <c r="AN13" s="886">
        <f t="shared" ref="AN13:BC13" si="3">SUM(AN9:AN12)</f>
        <v>0</v>
      </c>
      <c r="AO13" s="886">
        <f t="shared" si="3"/>
        <v>0</v>
      </c>
      <c r="AP13" s="886">
        <f t="shared" si="3"/>
        <v>0</v>
      </c>
      <c r="AQ13" s="886">
        <f t="shared" si="3"/>
        <v>0</v>
      </c>
      <c r="AR13" s="886">
        <f t="shared" si="3"/>
        <v>0</v>
      </c>
      <c r="AS13" s="886">
        <f t="shared" si="3"/>
        <v>0</v>
      </c>
      <c r="AT13" s="886">
        <f t="shared" si="3"/>
        <v>0</v>
      </c>
      <c r="AU13" s="886">
        <f t="shared" si="3"/>
        <v>0</v>
      </c>
      <c r="AV13" s="886">
        <f t="shared" si="3"/>
        <v>0</v>
      </c>
      <c r="AW13" s="886">
        <f t="shared" si="3"/>
        <v>0</v>
      </c>
      <c r="AX13" s="886">
        <f t="shared" si="3"/>
        <v>0</v>
      </c>
      <c r="AY13" s="886">
        <f t="shared" si="3"/>
        <v>0</v>
      </c>
      <c r="AZ13" s="886">
        <f t="shared" si="3"/>
        <v>0</v>
      </c>
      <c r="BA13" s="886">
        <f t="shared" si="3"/>
        <v>0</v>
      </c>
      <c r="BB13" s="886">
        <f t="shared" si="3"/>
        <v>0</v>
      </c>
      <c r="BC13" s="979">
        <f t="shared" si="3"/>
        <v>0</v>
      </c>
      <c r="BD13" s="881"/>
      <c r="BE13" s="975">
        <f>SUM(BE9:BE12)</f>
        <v>0</v>
      </c>
      <c r="BF13" s="886">
        <f t="shared" ref="BF13:BU13" si="4">SUM(BF9:BF12)</f>
        <v>0</v>
      </c>
      <c r="BG13" s="886">
        <f t="shared" si="4"/>
        <v>0</v>
      </c>
      <c r="BH13" s="886">
        <f t="shared" si="4"/>
        <v>0</v>
      </c>
      <c r="BI13" s="886">
        <f t="shared" si="4"/>
        <v>0</v>
      </c>
      <c r="BJ13" s="886">
        <f t="shared" si="4"/>
        <v>0</v>
      </c>
      <c r="BK13" s="886">
        <f t="shared" si="4"/>
        <v>0</v>
      </c>
      <c r="BL13" s="886">
        <f t="shared" si="4"/>
        <v>0</v>
      </c>
      <c r="BM13" s="886">
        <f t="shared" si="4"/>
        <v>0</v>
      </c>
      <c r="BN13" s="886">
        <f t="shared" si="4"/>
        <v>0</v>
      </c>
      <c r="BO13" s="886">
        <f t="shared" si="4"/>
        <v>0</v>
      </c>
      <c r="BP13" s="886">
        <f t="shared" si="4"/>
        <v>0</v>
      </c>
      <c r="BQ13" s="886">
        <f t="shared" si="4"/>
        <v>0</v>
      </c>
      <c r="BR13" s="886">
        <f t="shared" si="4"/>
        <v>0</v>
      </c>
      <c r="BS13" s="886">
        <f t="shared" si="4"/>
        <v>0</v>
      </c>
      <c r="BT13" s="886">
        <f t="shared" si="4"/>
        <v>0</v>
      </c>
      <c r="BU13" s="978">
        <f t="shared" si="4"/>
        <v>0</v>
      </c>
      <c r="BV13" s="881"/>
      <c r="BW13" s="975">
        <f>SUM(BW9:BW12)</f>
        <v>0</v>
      </c>
      <c r="BX13" s="886">
        <f t="shared" ref="BX13:CM13" si="5">SUM(BX9:BX12)</f>
        <v>0</v>
      </c>
      <c r="BY13" s="886">
        <f t="shared" si="5"/>
        <v>0</v>
      </c>
      <c r="BZ13" s="886">
        <f t="shared" si="5"/>
        <v>0</v>
      </c>
      <c r="CA13" s="886">
        <f t="shared" si="5"/>
        <v>0</v>
      </c>
      <c r="CB13" s="886">
        <f t="shared" si="5"/>
        <v>0</v>
      </c>
      <c r="CC13" s="886">
        <f t="shared" si="5"/>
        <v>0</v>
      </c>
      <c r="CD13" s="886">
        <f t="shared" si="5"/>
        <v>0</v>
      </c>
      <c r="CE13" s="886">
        <f t="shared" si="5"/>
        <v>0</v>
      </c>
      <c r="CF13" s="886">
        <f t="shared" si="5"/>
        <v>0</v>
      </c>
      <c r="CG13" s="886">
        <f t="shared" si="5"/>
        <v>0</v>
      </c>
      <c r="CH13" s="886">
        <f t="shared" si="5"/>
        <v>0</v>
      </c>
      <c r="CI13" s="886">
        <f t="shared" si="5"/>
        <v>0</v>
      </c>
      <c r="CJ13" s="886">
        <f t="shared" si="5"/>
        <v>0</v>
      </c>
      <c r="CK13" s="886">
        <f t="shared" si="5"/>
        <v>0</v>
      </c>
      <c r="CL13" s="886">
        <f t="shared" si="5"/>
        <v>0</v>
      </c>
      <c r="CM13" s="978">
        <f t="shared" si="5"/>
        <v>0</v>
      </c>
      <c r="CN13" s="881"/>
      <c r="CO13" s="975">
        <f>SUM(CO9:CO12)</f>
        <v>0</v>
      </c>
      <c r="CP13" s="886">
        <f t="shared" ref="CP13:DE13" si="6">SUM(CP9:CP12)</f>
        <v>0</v>
      </c>
      <c r="CQ13" s="886">
        <f t="shared" si="6"/>
        <v>0</v>
      </c>
      <c r="CR13" s="886">
        <f t="shared" si="6"/>
        <v>0</v>
      </c>
      <c r="CS13" s="886">
        <f t="shared" si="6"/>
        <v>0</v>
      </c>
      <c r="CT13" s="886">
        <f t="shared" si="6"/>
        <v>0</v>
      </c>
      <c r="CU13" s="886">
        <f t="shared" si="6"/>
        <v>0</v>
      </c>
      <c r="CV13" s="886">
        <f t="shared" si="6"/>
        <v>0</v>
      </c>
      <c r="CW13" s="886">
        <f t="shared" si="6"/>
        <v>0</v>
      </c>
      <c r="CX13" s="886">
        <f t="shared" si="6"/>
        <v>0</v>
      </c>
      <c r="CY13" s="886">
        <f t="shared" si="6"/>
        <v>0</v>
      </c>
      <c r="CZ13" s="886">
        <f t="shared" si="6"/>
        <v>0</v>
      </c>
      <c r="DA13" s="886">
        <f t="shared" si="6"/>
        <v>0</v>
      </c>
      <c r="DB13" s="886">
        <f t="shared" si="6"/>
        <v>0</v>
      </c>
      <c r="DC13" s="886">
        <f t="shared" si="6"/>
        <v>0</v>
      </c>
      <c r="DD13" s="886">
        <f t="shared" si="6"/>
        <v>0</v>
      </c>
      <c r="DE13" s="978">
        <f t="shared" si="6"/>
        <v>0</v>
      </c>
      <c r="DF13" s="881"/>
      <c r="DG13" s="975">
        <f>SUM(DG9:DG12)</f>
        <v>0</v>
      </c>
      <c r="DH13" s="886">
        <f t="shared" ref="DH13:DW13" si="7">SUM(DH9:DH12)</f>
        <v>0</v>
      </c>
      <c r="DI13" s="886">
        <f t="shared" si="7"/>
        <v>0</v>
      </c>
      <c r="DJ13" s="886">
        <f t="shared" si="7"/>
        <v>0</v>
      </c>
      <c r="DK13" s="886">
        <f t="shared" si="7"/>
        <v>0</v>
      </c>
      <c r="DL13" s="886">
        <f t="shared" si="7"/>
        <v>0</v>
      </c>
      <c r="DM13" s="886">
        <f t="shared" si="7"/>
        <v>0</v>
      </c>
      <c r="DN13" s="886">
        <f t="shared" si="7"/>
        <v>0</v>
      </c>
      <c r="DO13" s="886">
        <f t="shared" si="7"/>
        <v>0</v>
      </c>
      <c r="DP13" s="886">
        <f t="shared" si="7"/>
        <v>0</v>
      </c>
      <c r="DQ13" s="886">
        <f t="shared" si="7"/>
        <v>0</v>
      </c>
      <c r="DR13" s="886">
        <f t="shared" si="7"/>
        <v>0</v>
      </c>
      <c r="DS13" s="886">
        <f t="shared" si="7"/>
        <v>0</v>
      </c>
      <c r="DT13" s="886">
        <f t="shared" si="7"/>
        <v>0</v>
      </c>
      <c r="DU13" s="886">
        <f t="shared" si="7"/>
        <v>0</v>
      </c>
      <c r="DV13" s="886">
        <f t="shared" si="7"/>
        <v>0</v>
      </c>
      <c r="DW13" s="978">
        <f t="shared" si="7"/>
        <v>0</v>
      </c>
      <c r="DX13" s="881"/>
      <c r="DY13" s="975">
        <f>SUM(DY9:DY12)</f>
        <v>0</v>
      </c>
      <c r="DZ13" s="886">
        <f t="shared" ref="DZ13:EO13" si="8">SUM(DZ9:DZ12)</f>
        <v>0</v>
      </c>
      <c r="EA13" s="886">
        <f t="shared" si="8"/>
        <v>0</v>
      </c>
      <c r="EB13" s="886">
        <f t="shared" si="8"/>
        <v>0</v>
      </c>
      <c r="EC13" s="886">
        <f t="shared" si="8"/>
        <v>0</v>
      </c>
      <c r="ED13" s="886">
        <f t="shared" si="8"/>
        <v>0</v>
      </c>
      <c r="EE13" s="886">
        <f t="shared" si="8"/>
        <v>0</v>
      </c>
      <c r="EF13" s="886">
        <f t="shared" si="8"/>
        <v>0</v>
      </c>
      <c r="EG13" s="886">
        <f t="shared" si="8"/>
        <v>0</v>
      </c>
      <c r="EH13" s="886">
        <f t="shared" si="8"/>
        <v>0</v>
      </c>
      <c r="EI13" s="886">
        <f t="shared" si="8"/>
        <v>0</v>
      </c>
      <c r="EJ13" s="886">
        <f t="shared" si="8"/>
        <v>0</v>
      </c>
      <c r="EK13" s="886">
        <f t="shared" si="8"/>
        <v>0</v>
      </c>
      <c r="EL13" s="886">
        <f t="shared" si="8"/>
        <v>0</v>
      </c>
      <c r="EM13" s="886">
        <f t="shared" si="8"/>
        <v>0</v>
      </c>
      <c r="EN13" s="886">
        <f t="shared" si="8"/>
        <v>0</v>
      </c>
      <c r="EO13" s="978">
        <f t="shared" si="8"/>
        <v>0</v>
      </c>
      <c r="EP13" s="881"/>
      <c r="EQ13" s="975">
        <f>SUM(EQ9:EQ12)</f>
        <v>0</v>
      </c>
      <c r="ER13" s="886">
        <f t="shared" ref="ER13:FG13" si="9">SUM(ER9:ER12)</f>
        <v>0</v>
      </c>
      <c r="ES13" s="886">
        <f t="shared" si="9"/>
        <v>0</v>
      </c>
      <c r="ET13" s="886">
        <f t="shared" si="9"/>
        <v>0</v>
      </c>
      <c r="EU13" s="886">
        <f t="shared" si="9"/>
        <v>0</v>
      </c>
      <c r="EV13" s="886">
        <f t="shared" si="9"/>
        <v>0</v>
      </c>
      <c r="EW13" s="886">
        <f t="shared" si="9"/>
        <v>0</v>
      </c>
      <c r="EX13" s="886">
        <f t="shared" si="9"/>
        <v>0</v>
      </c>
      <c r="EY13" s="886">
        <f t="shared" si="9"/>
        <v>0</v>
      </c>
      <c r="EZ13" s="886">
        <f t="shared" si="9"/>
        <v>0</v>
      </c>
      <c r="FA13" s="886">
        <f t="shared" si="9"/>
        <v>0</v>
      </c>
      <c r="FB13" s="886">
        <f t="shared" si="9"/>
        <v>0</v>
      </c>
      <c r="FC13" s="886">
        <f t="shared" si="9"/>
        <v>0</v>
      </c>
      <c r="FD13" s="886">
        <f t="shared" si="9"/>
        <v>0</v>
      </c>
      <c r="FE13" s="886">
        <f t="shared" si="9"/>
        <v>0</v>
      </c>
      <c r="FF13" s="886">
        <f t="shared" si="9"/>
        <v>0</v>
      </c>
      <c r="FG13" s="978">
        <f t="shared" si="9"/>
        <v>0</v>
      </c>
      <c r="FH13" s="881"/>
      <c r="FI13" s="975">
        <f>SUM(FI9:FI12)</f>
        <v>0</v>
      </c>
      <c r="FJ13" s="886">
        <f t="shared" ref="FJ13:FY13" si="10">SUM(FJ9:FJ12)</f>
        <v>0</v>
      </c>
      <c r="FK13" s="886">
        <f t="shared" si="10"/>
        <v>0</v>
      </c>
      <c r="FL13" s="886">
        <f t="shared" si="10"/>
        <v>0</v>
      </c>
      <c r="FM13" s="886">
        <f t="shared" si="10"/>
        <v>0</v>
      </c>
      <c r="FN13" s="886">
        <f t="shared" si="10"/>
        <v>0</v>
      </c>
      <c r="FO13" s="886">
        <f t="shared" si="10"/>
        <v>0</v>
      </c>
      <c r="FP13" s="886">
        <f t="shared" si="10"/>
        <v>0</v>
      </c>
      <c r="FQ13" s="886">
        <f t="shared" si="10"/>
        <v>0</v>
      </c>
      <c r="FR13" s="886">
        <f t="shared" si="10"/>
        <v>0</v>
      </c>
      <c r="FS13" s="886">
        <f t="shared" si="10"/>
        <v>0</v>
      </c>
      <c r="FT13" s="886">
        <f t="shared" si="10"/>
        <v>0</v>
      </c>
      <c r="FU13" s="886">
        <f t="shared" si="10"/>
        <v>0</v>
      </c>
      <c r="FV13" s="886">
        <f t="shared" si="10"/>
        <v>0</v>
      </c>
      <c r="FW13" s="886">
        <f t="shared" si="10"/>
        <v>0</v>
      </c>
      <c r="FX13" s="886">
        <f t="shared" si="10"/>
        <v>0</v>
      </c>
      <c r="FY13" s="978">
        <f t="shared" si="10"/>
        <v>0</v>
      </c>
      <c r="FZ13" s="881"/>
      <c r="GA13" s="975">
        <f>SUM(GA9:GA12)</f>
        <v>0</v>
      </c>
      <c r="GB13" s="886">
        <f t="shared" ref="GB13:GQ13" si="11">SUM(GB9:GB12)</f>
        <v>0</v>
      </c>
      <c r="GC13" s="886">
        <f t="shared" si="11"/>
        <v>0</v>
      </c>
      <c r="GD13" s="886">
        <f t="shared" si="11"/>
        <v>0</v>
      </c>
      <c r="GE13" s="886">
        <f t="shared" si="11"/>
        <v>0</v>
      </c>
      <c r="GF13" s="886">
        <f t="shared" si="11"/>
        <v>0</v>
      </c>
      <c r="GG13" s="886">
        <f t="shared" si="11"/>
        <v>0</v>
      </c>
      <c r="GH13" s="886">
        <f t="shared" si="11"/>
        <v>0</v>
      </c>
      <c r="GI13" s="886">
        <f t="shared" si="11"/>
        <v>0</v>
      </c>
      <c r="GJ13" s="886">
        <f t="shared" si="11"/>
        <v>0</v>
      </c>
      <c r="GK13" s="886">
        <f t="shared" si="11"/>
        <v>0</v>
      </c>
      <c r="GL13" s="886">
        <f t="shared" si="11"/>
        <v>0</v>
      </c>
      <c r="GM13" s="886">
        <f t="shared" si="11"/>
        <v>0</v>
      </c>
      <c r="GN13" s="886">
        <f t="shared" si="11"/>
        <v>0</v>
      </c>
      <c r="GO13" s="886">
        <f t="shared" si="11"/>
        <v>0</v>
      </c>
      <c r="GP13" s="886">
        <f t="shared" si="11"/>
        <v>0</v>
      </c>
      <c r="GQ13" s="978">
        <f t="shared" si="11"/>
        <v>0</v>
      </c>
      <c r="GR13" s="881"/>
      <c r="GS13" s="975">
        <f>SUM(GS9:GS12)</f>
        <v>0</v>
      </c>
      <c r="GT13" s="886">
        <f t="shared" ref="GT13:HI13" si="12">SUM(GT9:GT12)</f>
        <v>0</v>
      </c>
      <c r="GU13" s="886">
        <f t="shared" si="12"/>
        <v>0</v>
      </c>
      <c r="GV13" s="886">
        <f t="shared" si="12"/>
        <v>0</v>
      </c>
      <c r="GW13" s="886">
        <f t="shared" si="12"/>
        <v>0</v>
      </c>
      <c r="GX13" s="886">
        <f t="shared" si="12"/>
        <v>0</v>
      </c>
      <c r="GY13" s="886">
        <f t="shared" si="12"/>
        <v>0</v>
      </c>
      <c r="GZ13" s="886">
        <f t="shared" si="12"/>
        <v>0</v>
      </c>
      <c r="HA13" s="886">
        <f t="shared" si="12"/>
        <v>0</v>
      </c>
      <c r="HB13" s="886">
        <f t="shared" si="12"/>
        <v>0</v>
      </c>
      <c r="HC13" s="886">
        <f t="shared" si="12"/>
        <v>0</v>
      </c>
      <c r="HD13" s="886">
        <f t="shared" si="12"/>
        <v>0</v>
      </c>
      <c r="HE13" s="886">
        <f t="shared" si="12"/>
        <v>0</v>
      </c>
      <c r="HF13" s="886">
        <f t="shared" si="12"/>
        <v>0</v>
      </c>
      <c r="HG13" s="886">
        <f t="shared" si="12"/>
        <v>0</v>
      </c>
      <c r="HH13" s="886">
        <f t="shared" si="12"/>
        <v>0</v>
      </c>
      <c r="HI13" s="978">
        <f t="shared" si="12"/>
        <v>0</v>
      </c>
      <c r="HJ13" s="879"/>
      <c r="HK13" s="427"/>
      <c r="HL13" s="427"/>
    </row>
    <row r="14" spans="1:224" s="23" customFormat="1" ht="12.75">
      <c r="A14" s="977">
        <v>9</v>
      </c>
      <c r="B14" s="887" t="s">
        <v>183</v>
      </c>
      <c r="C14" s="888">
        <f>SUM(D14:S14)</f>
        <v>0</v>
      </c>
      <c r="D14" s="889"/>
      <c r="E14" s="889"/>
      <c r="F14" s="889"/>
      <c r="G14" s="889"/>
      <c r="H14" s="889"/>
      <c r="I14" s="889"/>
      <c r="J14" s="889"/>
      <c r="K14" s="889"/>
      <c r="L14" s="889"/>
      <c r="M14" s="889"/>
      <c r="N14" s="889"/>
      <c r="O14" s="889"/>
      <c r="P14" s="889"/>
      <c r="Q14" s="889"/>
      <c r="R14" s="889"/>
      <c r="S14" s="980"/>
      <c r="T14" s="880"/>
      <c r="U14" s="981">
        <f>SUM(V14:AK14)</f>
        <v>0</v>
      </c>
      <c r="V14" s="889"/>
      <c r="W14" s="889"/>
      <c r="X14" s="889"/>
      <c r="Y14" s="889"/>
      <c r="Z14" s="889"/>
      <c r="AA14" s="889"/>
      <c r="AB14" s="889"/>
      <c r="AC14" s="889"/>
      <c r="AD14" s="889"/>
      <c r="AE14" s="889"/>
      <c r="AF14" s="889"/>
      <c r="AG14" s="889"/>
      <c r="AH14" s="889"/>
      <c r="AI14" s="889"/>
      <c r="AJ14" s="889"/>
      <c r="AK14" s="980"/>
      <c r="AL14" s="880"/>
      <c r="AM14" s="981">
        <f>SUM(AN14:BC14)</f>
        <v>0</v>
      </c>
      <c r="AN14" s="889"/>
      <c r="AO14" s="889"/>
      <c r="AP14" s="889"/>
      <c r="AQ14" s="889"/>
      <c r="AR14" s="889"/>
      <c r="AS14" s="889"/>
      <c r="AT14" s="889"/>
      <c r="AU14" s="889"/>
      <c r="AV14" s="889"/>
      <c r="AW14" s="889"/>
      <c r="AX14" s="889"/>
      <c r="AY14" s="889"/>
      <c r="AZ14" s="889"/>
      <c r="BA14" s="889"/>
      <c r="BB14" s="889"/>
      <c r="BC14" s="982"/>
      <c r="BD14" s="880"/>
      <c r="BE14" s="981">
        <f>SUM(BF14:BU14)</f>
        <v>0</v>
      </c>
      <c r="BF14" s="889"/>
      <c r="BG14" s="889"/>
      <c r="BH14" s="889"/>
      <c r="BI14" s="889"/>
      <c r="BJ14" s="889"/>
      <c r="BK14" s="889"/>
      <c r="BL14" s="889"/>
      <c r="BM14" s="889"/>
      <c r="BN14" s="889"/>
      <c r="BO14" s="889"/>
      <c r="BP14" s="889"/>
      <c r="BQ14" s="889"/>
      <c r="BR14" s="889"/>
      <c r="BS14" s="889"/>
      <c r="BT14" s="889"/>
      <c r="BU14" s="980"/>
      <c r="BV14" s="880"/>
      <c r="BW14" s="981">
        <f>SUM(BX14:CM14)</f>
        <v>0</v>
      </c>
      <c r="BX14" s="889"/>
      <c r="BY14" s="889"/>
      <c r="BZ14" s="889"/>
      <c r="CA14" s="889"/>
      <c r="CB14" s="889"/>
      <c r="CC14" s="889"/>
      <c r="CD14" s="889"/>
      <c r="CE14" s="889"/>
      <c r="CF14" s="889"/>
      <c r="CG14" s="889"/>
      <c r="CH14" s="889"/>
      <c r="CI14" s="889"/>
      <c r="CJ14" s="889"/>
      <c r="CK14" s="889"/>
      <c r="CL14" s="889"/>
      <c r="CM14" s="980"/>
      <c r="CN14" s="880"/>
      <c r="CO14" s="981">
        <f>SUM(CP14:DE14)</f>
        <v>0</v>
      </c>
      <c r="CP14" s="889"/>
      <c r="CQ14" s="889"/>
      <c r="CR14" s="889"/>
      <c r="CS14" s="889"/>
      <c r="CT14" s="889"/>
      <c r="CU14" s="889"/>
      <c r="CV14" s="889"/>
      <c r="CW14" s="889"/>
      <c r="CX14" s="889"/>
      <c r="CY14" s="889"/>
      <c r="CZ14" s="889"/>
      <c r="DA14" s="889"/>
      <c r="DB14" s="889"/>
      <c r="DC14" s="889"/>
      <c r="DD14" s="889"/>
      <c r="DE14" s="980"/>
      <c r="DF14" s="880"/>
      <c r="DG14" s="981">
        <f>SUM(DH14:DW14)</f>
        <v>0</v>
      </c>
      <c r="DH14" s="889"/>
      <c r="DI14" s="889"/>
      <c r="DJ14" s="889"/>
      <c r="DK14" s="889"/>
      <c r="DL14" s="889"/>
      <c r="DM14" s="889"/>
      <c r="DN14" s="889"/>
      <c r="DO14" s="889"/>
      <c r="DP14" s="889"/>
      <c r="DQ14" s="889"/>
      <c r="DR14" s="889"/>
      <c r="DS14" s="889"/>
      <c r="DT14" s="889"/>
      <c r="DU14" s="889"/>
      <c r="DV14" s="889"/>
      <c r="DW14" s="980"/>
      <c r="DX14" s="880"/>
      <c r="DY14" s="981">
        <f>SUM(DZ14:EO14)</f>
        <v>0</v>
      </c>
      <c r="DZ14" s="889"/>
      <c r="EA14" s="889"/>
      <c r="EB14" s="889"/>
      <c r="EC14" s="889"/>
      <c r="ED14" s="889"/>
      <c r="EE14" s="889"/>
      <c r="EF14" s="889"/>
      <c r="EG14" s="889"/>
      <c r="EH14" s="889"/>
      <c r="EI14" s="889"/>
      <c r="EJ14" s="889"/>
      <c r="EK14" s="889"/>
      <c r="EL14" s="889"/>
      <c r="EM14" s="889"/>
      <c r="EN14" s="889"/>
      <c r="EO14" s="980"/>
      <c r="EP14" s="880"/>
      <c r="EQ14" s="981">
        <f>SUM(ER14:FG14)</f>
        <v>0</v>
      </c>
      <c r="ER14" s="889"/>
      <c r="ES14" s="889"/>
      <c r="ET14" s="889"/>
      <c r="EU14" s="889"/>
      <c r="EV14" s="889"/>
      <c r="EW14" s="889"/>
      <c r="EX14" s="889"/>
      <c r="EY14" s="889"/>
      <c r="EZ14" s="889"/>
      <c r="FA14" s="889"/>
      <c r="FB14" s="889"/>
      <c r="FC14" s="889"/>
      <c r="FD14" s="889"/>
      <c r="FE14" s="889"/>
      <c r="FF14" s="889"/>
      <c r="FG14" s="980"/>
      <c r="FH14" s="880"/>
      <c r="FI14" s="981">
        <f>SUM(FJ14:FY14)</f>
        <v>0</v>
      </c>
      <c r="FJ14" s="889"/>
      <c r="FK14" s="889"/>
      <c r="FL14" s="889"/>
      <c r="FM14" s="889"/>
      <c r="FN14" s="889"/>
      <c r="FO14" s="889"/>
      <c r="FP14" s="889"/>
      <c r="FQ14" s="889"/>
      <c r="FR14" s="889"/>
      <c r="FS14" s="889"/>
      <c r="FT14" s="889"/>
      <c r="FU14" s="889"/>
      <c r="FV14" s="889"/>
      <c r="FW14" s="889"/>
      <c r="FX14" s="889"/>
      <c r="FY14" s="980"/>
      <c r="FZ14" s="880"/>
      <c r="GA14" s="981">
        <f>SUM(GB14:GQ14)</f>
        <v>0</v>
      </c>
      <c r="GB14" s="889"/>
      <c r="GC14" s="889"/>
      <c r="GD14" s="889"/>
      <c r="GE14" s="889"/>
      <c r="GF14" s="889"/>
      <c r="GG14" s="889"/>
      <c r="GH14" s="889"/>
      <c r="GI14" s="889"/>
      <c r="GJ14" s="889"/>
      <c r="GK14" s="889"/>
      <c r="GL14" s="889"/>
      <c r="GM14" s="889"/>
      <c r="GN14" s="889"/>
      <c r="GO14" s="889"/>
      <c r="GP14" s="889"/>
      <c r="GQ14" s="980"/>
      <c r="GR14" s="880"/>
      <c r="GS14" s="981">
        <f>SUM(GT14:HI14)</f>
        <v>0</v>
      </c>
      <c r="GT14" s="889"/>
      <c r="GU14" s="889"/>
      <c r="GV14" s="889"/>
      <c r="GW14" s="889"/>
      <c r="GX14" s="889"/>
      <c r="GY14" s="889"/>
      <c r="GZ14" s="889"/>
      <c r="HA14" s="889"/>
      <c r="HB14" s="889"/>
      <c r="HC14" s="889"/>
      <c r="HD14" s="889"/>
      <c r="HE14" s="889"/>
      <c r="HF14" s="889"/>
      <c r="HG14" s="889"/>
      <c r="HH14" s="889"/>
      <c r="HI14" s="980"/>
      <c r="HJ14" s="880"/>
      <c r="HK14" s="878"/>
      <c r="HL14" s="878"/>
      <c r="HM14" s="878"/>
      <c r="HN14" s="878"/>
      <c r="HO14" s="983"/>
      <c r="HP14" s="983"/>
    </row>
    <row r="15" spans="1:224" s="23" customFormat="1" ht="12.75">
      <c r="A15" s="977">
        <v>10</v>
      </c>
      <c r="B15" s="887" t="s">
        <v>59</v>
      </c>
      <c r="C15" s="884"/>
      <c r="D15" s="886" t="str">
        <f>IF(ISERROR(+D13/D14),"",+D13/D14)</f>
        <v/>
      </c>
      <c r="E15" s="886" t="str">
        <f t="shared" ref="E15:Q15" si="13">IF(ISERROR(+E13/E14),"",+E13/E14)</f>
        <v/>
      </c>
      <c r="F15" s="886" t="str">
        <f t="shared" si="13"/>
        <v/>
      </c>
      <c r="G15" s="886" t="str">
        <f t="shared" si="13"/>
        <v/>
      </c>
      <c r="H15" s="886" t="str">
        <f t="shared" si="13"/>
        <v/>
      </c>
      <c r="I15" s="886" t="str">
        <f t="shared" si="13"/>
        <v/>
      </c>
      <c r="J15" s="886" t="str">
        <f t="shared" si="13"/>
        <v/>
      </c>
      <c r="K15" s="886" t="str">
        <f t="shared" si="13"/>
        <v/>
      </c>
      <c r="L15" s="886" t="str">
        <f t="shared" si="13"/>
        <v/>
      </c>
      <c r="M15" s="886" t="str">
        <f t="shared" si="13"/>
        <v/>
      </c>
      <c r="N15" s="886" t="str">
        <f t="shared" si="13"/>
        <v/>
      </c>
      <c r="O15" s="886" t="str">
        <f t="shared" si="13"/>
        <v/>
      </c>
      <c r="P15" s="886" t="str">
        <f t="shared" si="13"/>
        <v/>
      </c>
      <c r="Q15" s="886" t="str">
        <f t="shared" si="13"/>
        <v/>
      </c>
      <c r="R15" s="886" t="str">
        <f t="shared" ref="R15:S15" si="14">IF(ISERROR(+R13/R14),"",+R13/R14)</f>
        <v/>
      </c>
      <c r="S15" s="978" t="str">
        <f t="shared" si="14"/>
        <v/>
      </c>
      <c r="T15" s="881"/>
      <c r="U15" s="975"/>
      <c r="V15" s="886" t="str">
        <f>IF(ISERROR(+V13/V14),"",+V13/V14)</f>
        <v/>
      </c>
      <c r="W15" s="886" t="str">
        <f t="shared" ref="W15:Y15" si="15">IF(ISERROR(+W13/W14),"",+W13/W14)</f>
        <v/>
      </c>
      <c r="X15" s="886" t="str">
        <f t="shared" si="15"/>
        <v/>
      </c>
      <c r="Y15" s="886" t="str">
        <f t="shared" si="15"/>
        <v/>
      </c>
      <c r="Z15" s="886" t="str">
        <f t="shared" ref="Z15:AI15" si="16">IF(ISERROR(+Z13/Z14),"",+Z13/Z14)</f>
        <v/>
      </c>
      <c r="AA15" s="886" t="str">
        <f t="shared" si="16"/>
        <v/>
      </c>
      <c r="AB15" s="886" t="str">
        <f t="shared" si="16"/>
        <v/>
      </c>
      <c r="AC15" s="886" t="str">
        <f t="shared" si="16"/>
        <v/>
      </c>
      <c r="AD15" s="886" t="str">
        <f t="shared" si="16"/>
        <v/>
      </c>
      <c r="AE15" s="886" t="str">
        <f t="shared" si="16"/>
        <v/>
      </c>
      <c r="AF15" s="886" t="str">
        <f t="shared" si="16"/>
        <v/>
      </c>
      <c r="AG15" s="886" t="str">
        <f t="shared" si="16"/>
        <v/>
      </c>
      <c r="AH15" s="886" t="str">
        <f t="shared" si="16"/>
        <v/>
      </c>
      <c r="AI15" s="886" t="str">
        <f t="shared" si="16"/>
        <v/>
      </c>
      <c r="AJ15" s="886" t="str">
        <f t="shared" ref="AJ15:AK15" si="17">IF(ISERROR(+AJ13/AJ14),"",+AJ13/AJ14)</f>
        <v/>
      </c>
      <c r="AK15" s="978" t="str">
        <f t="shared" si="17"/>
        <v/>
      </c>
      <c r="AL15" s="881"/>
      <c r="AM15" s="975"/>
      <c r="AN15" s="886" t="str">
        <f>IF(ISERROR(+AN13/AN14),"",+AN13/AN14)</f>
        <v/>
      </c>
      <c r="AO15" s="886" t="str">
        <f t="shared" ref="AO15:AQ15" si="18">IF(ISERROR(+AO13/AO14),"",+AO13/AO14)</f>
        <v/>
      </c>
      <c r="AP15" s="886" t="str">
        <f t="shared" si="18"/>
        <v/>
      </c>
      <c r="AQ15" s="886" t="str">
        <f t="shared" si="18"/>
        <v/>
      </c>
      <c r="AR15" s="886" t="str">
        <f t="shared" ref="AR15:BA15" si="19">IF(ISERROR(+AR13/AR14),"",+AR13/AR14)</f>
        <v/>
      </c>
      <c r="AS15" s="886" t="str">
        <f t="shared" si="19"/>
        <v/>
      </c>
      <c r="AT15" s="886" t="str">
        <f t="shared" si="19"/>
        <v/>
      </c>
      <c r="AU15" s="886" t="str">
        <f t="shared" si="19"/>
        <v/>
      </c>
      <c r="AV15" s="886" t="str">
        <f t="shared" si="19"/>
        <v/>
      </c>
      <c r="AW15" s="886" t="str">
        <f t="shared" si="19"/>
        <v/>
      </c>
      <c r="AX15" s="886" t="str">
        <f t="shared" si="19"/>
        <v/>
      </c>
      <c r="AY15" s="886" t="str">
        <f t="shared" si="19"/>
        <v/>
      </c>
      <c r="AZ15" s="886" t="str">
        <f t="shared" si="19"/>
        <v/>
      </c>
      <c r="BA15" s="886" t="str">
        <f t="shared" si="19"/>
        <v/>
      </c>
      <c r="BB15" s="886" t="str">
        <f t="shared" ref="BB15:BC15" si="20">IF(ISERROR(+BB13/BB14),"",+BB13/BB14)</f>
        <v/>
      </c>
      <c r="BC15" s="979" t="str">
        <f t="shared" si="20"/>
        <v/>
      </c>
      <c r="BD15" s="881"/>
      <c r="BE15" s="975"/>
      <c r="BF15" s="886" t="str">
        <f>IF(ISERROR(+BF13/BF14),"",+BF13/BF14)</f>
        <v/>
      </c>
      <c r="BG15" s="886" t="str">
        <f t="shared" ref="BG15:BI15" si="21">IF(ISERROR(+BG13/BG14),"",+BG13/BG14)</f>
        <v/>
      </c>
      <c r="BH15" s="886" t="str">
        <f t="shared" si="21"/>
        <v/>
      </c>
      <c r="BI15" s="886" t="str">
        <f t="shared" si="21"/>
        <v/>
      </c>
      <c r="BJ15" s="886" t="str">
        <f t="shared" ref="BJ15:BS15" si="22">IF(ISERROR(+BJ13/BJ14),"",+BJ13/BJ14)</f>
        <v/>
      </c>
      <c r="BK15" s="886" t="str">
        <f t="shared" si="22"/>
        <v/>
      </c>
      <c r="BL15" s="886" t="str">
        <f t="shared" si="22"/>
        <v/>
      </c>
      <c r="BM15" s="886" t="str">
        <f t="shared" si="22"/>
        <v/>
      </c>
      <c r="BN15" s="886" t="str">
        <f t="shared" si="22"/>
        <v/>
      </c>
      <c r="BO15" s="886" t="str">
        <f t="shared" si="22"/>
        <v/>
      </c>
      <c r="BP15" s="886" t="str">
        <f t="shared" si="22"/>
        <v/>
      </c>
      <c r="BQ15" s="886" t="str">
        <f t="shared" si="22"/>
        <v/>
      </c>
      <c r="BR15" s="886" t="str">
        <f t="shared" si="22"/>
        <v/>
      </c>
      <c r="BS15" s="886" t="str">
        <f t="shared" si="22"/>
        <v/>
      </c>
      <c r="BT15" s="886" t="str">
        <f t="shared" ref="BT15:BU15" si="23">IF(ISERROR(+BT13/BT14),"",+BT13/BT14)</f>
        <v/>
      </c>
      <c r="BU15" s="978" t="str">
        <f t="shared" si="23"/>
        <v/>
      </c>
      <c r="BV15" s="881"/>
      <c r="BW15" s="975"/>
      <c r="BX15" s="886" t="str">
        <f>IF(ISERROR(+BX13/BX14),"",+BX13/BX14)</f>
        <v/>
      </c>
      <c r="BY15" s="886" t="str">
        <f t="shared" ref="BY15:CA15" si="24">IF(ISERROR(+BY13/BY14),"",+BY13/BY14)</f>
        <v/>
      </c>
      <c r="BZ15" s="886" t="str">
        <f t="shared" si="24"/>
        <v/>
      </c>
      <c r="CA15" s="886" t="str">
        <f t="shared" si="24"/>
        <v/>
      </c>
      <c r="CB15" s="886" t="str">
        <f t="shared" ref="CB15:CK15" si="25">IF(ISERROR(+CB13/CB14),"",+CB13/CB14)</f>
        <v/>
      </c>
      <c r="CC15" s="886" t="str">
        <f t="shared" si="25"/>
        <v/>
      </c>
      <c r="CD15" s="886" t="str">
        <f t="shared" si="25"/>
        <v/>
      </c>
      <c r="CE15" s="886" t="str">
        <f t="shared" si="25"/>
        <v/>
      </c>
      <c r="CF15" s="886" t="str">
        <f t="shared" si="25"/>
        <v/>
      </c>
      <c r="CG15" s="886" t="str">
        <f t="shared" si="25"/>
        <v/>
      </c>
      <c r="CH15" s="886" t="str">
        <f t="shared" si="25"/>
        <v/>
      </c>
      <c r="CI15" s="886" t="str">
        <f t="shared" si="25"/>
        <v/>
      </c>
      <c r="CJ15" s="886" t="str">
        <f t="shared" si="25"/>
        <v/>
      </c>
      <c r="CK15" s="886" t="str">
        <f t="shared" si="25"/>
        <v/>
      </c>
      <c r="CL15" s="886" t="str">
        <f t="shared" ref="CL15:CM15" si="26">IF(ISERROR(+CL13/CL14),"",+CL13/CL14)</f>
        <v/>
      </c>
      <c r="CM15" s="978" t="str">
        <f t="shared" si="26"/>
        <v/>
      </c>
      <c r="CN15" s="881"/>
      <c r="CO15" s="975"/>
      <c r="CP15" s="886" t="str">
        <f>IF(ISERROR(+CP13/CP14),"",+CP13/CP14)</f>
        <v/>
      </c>
      <c r="CQ15" s="886" t="str">
        <f t="shared" ref="CQ15:CS15" si="27">IF(ISERROR(+CQ13/CQ14),"",+CQ13/CQ14)</f>
        <v/>
      </c>
      <c r="CR15" s="886" t="str">
        <f t="shared" si="27"/>
        <v/>
      </c>
      <c r="CS15" s="886" t="str">
        <f t="shared" si="27"/>
        <v/>
      </c>
      <c r="CT15" s="886" t="str">
        <f t="shared" ref="CT15:DC15" si="28">IF(ISERROR(+CT13/CT14),"",+CT13/CT14)</f>
        <v/>
      </c>
      <c r="CU15" s="886" t="str">
        <f t="shared" si="28"/>
        <v/>
      </c>
      <c r="CV15" s="886" t="str">
        <f t="shared" si="28"/>
        <v/>
      </c>
      <c r="CW15" s="886" t="str">
        <f t="shared" si="28"/>
        <v/>
      </c>
      <c r="CX15" s="886" t="str">
        <f t="shared" si="28"/>
        <v/>
      </c>
      <c r="CY15" s="886" t="str">
        <f t="shared" si="28"/>
        <v/>
      </c>
      <c r="CZ15" s="886" t="str">
        <f t="shared" si="28"/>
        <v/>
      </c>
      <c r="DA15" s="886" t="str">
        <f t="shared" si="28"/>
        <v/>
      </c>
      <c r="DB15" s="886" t="str">
        <f t="shared" si="28"/>
        <v/>
      </c>
      <c r="DC15" s="886" t="str">
        <f t="shared" si="28"/>
        <v/>
      </c>
      <c r="DD15" s="886" t="str">
        <f t="shared" ref="DD15:DE15" si="29">IF(ISERROR(+DD13/DD14),"",+DD13/DD14)</f>
        <v/>
      </c>
      <c r="DE15" s="978" t="str">
        <f t="shared" si="29"/>
        <v/>
      </c>
      <c r="DF15" s="881"/>
      <c r="DG15" s="975"/>
      <c r="DH15" s="886" t="str">
        <f>IF(ISERROR(+DH13/DH14),"",+DH13/DH14)</f>
        <v/>
      </c>
      <c r="DI15" s="886" t="str">
        <f t="shared" ref="DI15:DK15" si="30">IF(ISERROR(+DI13/DI14),"",+DI13/DI14)</f>
        <v/>
      </c>
      <c r="DJ15" s="886" t="str">
        <f t="shared" si="30"/>
        <v/>
      </c>
      <c r="DK15" s="886" t="str">
        <f t="shared" si="30"/>
        <v/>
      </c>
      <c r="DL15" s="886" t="str">
        <f t="shared" ref="DL15:DU15" si="31">IF(ISERROR(+DL13/DL14),"",+DL13/DL14)</f>
        <v/>
      </c>
      <c r="DM15" s="886" t="str">
        <f t="shared" si="31"/>
        <v/>
      </c>
      <c r="DN15" s="886" t="str">
        <f t="shared" si="31"/>
        <v/>
      </c>
      <c r="DO15" s="886" t="str">
        <f t="shared" si="31"/>
        <v/>
      </c>
      <c r="DP15" s="886" t="str">
        <f t="shared" si="31"/>
        <v/>
      </c>
      <c r="DQ15" s="886" t="str">
        <f t="shared" si="31"/>
        <v/>
      </c>
      <c r="DR15" s="886" t="str">
        <f t="shared" si="31"/>
        <v/>
      </c>
      <c r="DS15" s="886" t="str">
        <f t="shared" si="31"/>
        <v/>
      </c>
      <c r="DT15" s="886" t="str">
        <f t="shared" si="31"/>
        <v/>
      </c>
      <c r="DU15" s="886" t="str">
        <f t="shared" si="31"/>
        <v/>
      </c>
      <c r="DV15" s="886" t="str">
        <f t="shared" ref="DV15:DW15" si="32">IF(ISERROR(+DV13/DV14),"",+DV13/DV14)</f>
        <v/>
      </c>
      <c r="DW15" s="978" t="str">
        <f t="shared" si="32"/>
        <v/>
      </c>
      <c r="DX15" s="881"/>
      <c r="DY15" s="975"/>
      <c r="DZ15" s="886" t="str">
        <f>IF(ISERROR(+DZ13/DZ14),"",+DZ13/DZ14)</f>
        <v/>
      </c>
      <c r="EA15" s="886" t="str">
        <f t="shared" ref="EA15:EC15" si="33">IF(ISERROR(+EA13/EA14),"",+EA13/EA14)</f>
        <v/>
      </c>
      <c r="EB15" s="886" t="str">
        <f t="shared" si="33"/>
        <v/>
      </c>
      <c r="EC15" s="886" t="str">
        <f t="shared" si="33"/>
        <v/>
      </c>
      <c r="ED15" s="886" t="str">
        <f t="shared" ref="ED15:EM15" si="34">IF(ISERROR(+ED13/ED14),"",+ED13/ED14)</f>
        <v/>
      </c>
      <c r="EE15" s="886" t="str">
        <f t="shared" si="34"/>
        <v/>
      </c>
      <c r="EF15" s="886" t="str">
        <f t="shared" si="34"/>
        <v/>
      </c>
      <c r="EG15" s="886" t="str">
        <f t="shared" si="34"/>
        <v/>
      </c>
      <c r="EH15" s="886" t="str">
        <f t="shared" si="34"/>
        <v/>
      </c>
      <c r="EI15" s="886" t="str">
        <f t="shared" si="34"/>
        <v/>
      </c>
      <c r="EJ15" s="886" t="str">
        <f t="shared" si="34"/>
        <v/>
      </c>
      <c r="EK15" s="886" t="str">
        <f t="shared" si="34"/>
        <v/>
      </c>
      <c r="EL15" s="886" t="str">
        <f t="shared" si="34"/>
        <v/>
      </c>
      <c r="EM15" s="886" t="str">
        <f t="shared" si="34"/>
        <v/>
      </c>
      <c r="EN15" s="886" t="str">
        <f t="shared" ref="EN15:EO15" si="35">IF(ISERROR(+EN13/EN14),"",+EN13/EN14)</f>
        <v/>
      </c>
      <c r="EO15" s="978" t="str">
        <f t="shared" si="35"/>
        <v/>
      </c>
      <c r="EP15" s="881"/>
      <c r="EQ15" s="975"/>
      <c r="ER15" s="886" t="str">
        <f>IF(ISERROR(+ER13/ER14),"",+ER13/ER14)</f>
        <v/>
      </c>
      <c r="ES15" s="886" t="str">
        <f t="shared" ref="ES15:EU15" si="36">IF(ISERROR(+ES13/ES14),"",+ES13/ES14)</f>
        <v/>
      </c>
      <c r="ET15" s="886" t="str">
        <f t="shared" si="36"/>
        <v/>
      </c>
      <c r="EU15" s="886" t="str">
        <f t="shared" si="36"/>
        <v/>
      </c>
      <c r="EV15" s="886" t="str">
        <f t="shared" ref="EV15:FE15" si="37">IF(ISERROR(+EV13/EV14),"",+EV13/EV14)</f>
        <v/>
      </c>
      <c r="EW15" s="886" t="str">
        <f t="shared" si="37"/>
        <v/>
      </c>
      <c r="EX15" s="886" t="str">
        <f t="shared" si="37"/>
        <v/>
      </c>
      <c r="EY15" s="886" t="str">
        <f t="shared" si="37"/>
        <v/>
      </c>
      <c r="EZ15" s="886" t="str">
        <f t="shared" si="37"/>
        <v/>
      </c>
      <c r="FA15" s="886" t="str">
        <f t="shared" si="37"/>
        <v/>
      </c>
      <c r="FB15" s="886" t="str">
        <f t="shared" si="37"/>
        <v/>
      </c>
      <c r="FC15" s="886" t="str">
        <f t="shared" si="37"/>
        <v/>
      </c>
      <c r="FD15" s="886" t="str">
        <f t="shared" si="37"/>
        <v/>
      </c>
      <c r="FE15" s="886" t="str">
        <f t="shared" si="37"/>
        <v/>
      </c>
      <c r="FF15" s="886" t="str">
        <f t="shared" ref="FF15:FG15" si="38">IF(ISERROR(+FF13/FF14),"",+FF13/FF14)</f>
        <v/>
      </c>
      <c r="FG15" s="978" t="str">
        <f t="shared" si="38"/>
        <v/>
      </c>
      <c r="FH15" s="881"/>
      <c r="FI15" s="975"/>
      <c r="FJ15" s="886" t="str">
        <f>IF(ISERROR(+FJ13/FJ14),"",+FJ13/FJ14)</f>
        <v/>
      </c>
      <c r="FK15" s="886" t="str">
        <f t="shared" ref="FK15:FM15" si="39">IF(ISERROR(+FK13/FK14),"",+FK13/FK14)</f>
        <v/>
      </c>
      <c r="FL15" s="886" t="str">
        <f t="shared" si="39"/>
        <v/>
      </c>
      <c r="FM15" s="886" t="str">
        <f t="shared" si="39"/>
        <v/>
      </c>
      <c r="FN15" s="886" t="str">
        <f t="shared" ref="FN15:FW15" si="40">IF(ISERROR(+FN13/FN14),"",+FN13/FN14)</f>
        <v/>
      </c>
      <c r="FO15" s="886" t="str">
        <f t="shared" si="40"/>
        <v/>
      </c>
      <c r="FP15" s="886" t="str">
        <f t="shared" si="40"/>
        <v/>
      </c>
      <c r="FQ15" s="886" t="str">
        <f t="shared" si="40"/>
        <v/>
      </c>
      <c r="FR15" s="886" t="str">
        <f t="shared" si="40"/>
        <v/>
      </c>
      <c r="FS15" s="886" t="str">
        <f t="shared" si="40"/>
        <v/>
      </c>
      <c r="FT15" s="886" t="str">
        <f t="shared" si="40"/>
        <v/>
      </c>
      <c r="FU15" s="886" t="str">
        <f t="shared" si="40"/>
        <v/>
      </c>
      <c r="FV15" s="886" t="str">
        <f t="shared" si="40"/>
        <v/>
      </c>
      <c r="FW15" s="886" t="str">
        <f t="shared" si="40"/>
        <v/>
      </c>
      <c r="FX15" s="886" t="str">
        <f t="shared" ref="FX15:FY15" si="41">IF(ISERROR(+FX13/FX14),"",+FX13/FX14)</f>
        <v/>
      </c>
      <c r="FY15" s="978" t="str">
        <f t="shared" si="41"/>
        <v/>
      </c>
      <c r="FZ15" s="881"/>
      <c r="GA15" s="975"/>
      <c r="GB15" s="886" t="str">
        <f>IF(ISERROR(+GB13/GB14),"",+GB13/GB14)</f>
        <v/>
      </c>
      <c r="GC15" s="886" t="str">
        <f t="shared" ref="GC15:GE15" si="42">IF(ISERROR(+GC13/GC14),"",+GC13/GC14)</f>
        <v/>
      </c>
      <c r="GD15" s="886" t="str">
        <f t="shared" si="42"/>
        <v/>
      </c>
      <c r="GE15" s="886" t="str">
        <f t="shared" si="42"/>
        <v/>
      </c>
      <c r="GF15" s="886" t="str">
        <f t="shared" ref="GF15:GO15" si="43">IF(ISERROR(+GF13/GF14),"",+GF13/GF14)</f>
        <v/>
      </c>
      <c r="GG15" s="886" t="str">
        <f t="shared" si="43"/>
        <v/>
      </c>
      <c r="GH15" s="886" t="str">
        <f t="shared" si="43"/>
        <v/>
      </c>
      <c r="GI15" s="886" t="str">
        <f t="shared" si="43"/>
        <v/>
      </c>
      <c r="GJ15" s="886" t="str">
        <f t="shared" si="43"/>
        <v/>
      </c>
      <c r="GK15" s="886" t="str">
        <f t="shared" si="43"/>
        <v/>
      </c>
      <c r="GL15" s="886" t="str">
        <f t="shared" si="43"/>
        <v/>
      </c>
      <c r="GM15" s="886" t="str">
        <f t="shared" si="43"/>
        <v/>
      </c>
      <c r="GN15" s="886" t="str">
        <f t="shared" si="43"/>
        <v/>
      </c>
      <c r="GO15" s="886" t="str">
        <f t="shared" si="43"/>
        <v/>
      </c>
      <c r="GP15" s="886" t="str">
        <f t="shared" ref="GP15:GQ15" si="44">IF(ISERROR(+GP13/GP14),"",+GP13/GP14)</f>
        <v/>
      </c>
      <c r="GQ15" s="978" t="str">
        <f t="shared" si="44"/>
        <v/>
      </c>
      <c r="GR15" s="881"/>
      <c r="GS15" s="975"/>
      <c r="GT15" s="886" t="str">
        <f>IF(ISERROR(+GT13/GT14),"",+GT13/GT14)</f>
        <v/>
      </c>
      <c r="GU15" s="886" t="str">
        <f t="shared" ref="GU15:GW15" si="45">IF(ISERROR(+GU13/GU14),"",+GU13/GU14)</f>
        <v/>
      </c>
      <c r="GV15" s="886" t="str">
        <f t="shared" si="45"/>
        <v/>
      </c>
      <c r="GW15" s="886" t="str">
        <f t="shared" si="45"/>
        <v/>
      </c>
      <c r="GX15" s="886" t="str">
        <f t="shared" ref="GX15:HG15" si="46">IF(ISERROR(+GX13/GX14),"",+GX13/GX14)</f>
        <v/>
      </c>
      <c r="GY15" s="886" t="str">
        <f t="shared" si="46"/>
        <v/>
      </c>
      <c r="GZ15" s="886" t="str">
        <f t="shared" si="46"/>
        <v/>
      </c>
      <c r="HA15" s="886" t="str">
        <f t="shared" si="46"/>
        <v/>
      </c>
      <c r="HB15" s="886" t="str">
        <f t="shared" si="46"/>
        <v/>
      </c>
      <c r="HC15" s="886" t="str">
        <f t="shared" si="46"/>
        <v/>
      </c>
      <c r="HD15" s="886" t="str">
        <f t="shared" si="46"/>
        <v/>
      </c>
      <c r="HE15" s="886" t="str">
        <f t="shared" si="46"/>
        <v/>
      </c>
      <c r="HF15" s="886" t="str">
        <f t="shared" si="46"/>
        <v/>
      </c>
      <c r="HG15" s="886" t="str">
        <f t="shared" si="46"/>
        <v/>
      </c>
      <c r="HH15" s="886" t="str">
        <f t="shared" ref="HH15:HI15" si="47">IF(ISERROR(+HH13/HH14),"",+HH13/HH14)</f>
        <v/>
      </c>
      <c r="HI15" s="978" t="str">
        <f t="shared" si="47"/>
        <v/>
      </c>
      <c r="HJ15" s="879"/>
      <c r="HK15" s="427"/>
      <c r="HL15" s="427"/>
      <c r="HM15" s="427"/>
      <c r="HN15" s="427"/>
    </row>
    <row r="16" spans="1:224" s="23" customFormat="1" ht="12.75">
      <c r="A16" s="977">
        <v>14</v>
      </c>
      <c r="B16" s="885" t="s">
        <v>184</v>
      </c>
      <c r="C16" s="890"/>
      <c r="D16" s="891"/>
      <c r="E16" s="891"/>
      <c r="F16" s="891"/>
      <c r="G16" s="891"/>
      <c r="H16" s="891"/>
      <c r="I16" s="891"/>
      <c r="J16" s="891"/>
      <c r="K16" s="891"/>
      <c r="L16" s="891"/>
      <c r="M16" s="891"/>
      <c r="N16" s="891"/>
      <c r="O16" s="891"/>
      <c r="P16" s="891"/>
      <c r="Q16" s="891"/>
      <c r="R16" s="891"/>
      <c r="S16" s="984"/>
      <c r="T16" s="985"/>
      <c r="U16" s="986"/>
      <c r="V16" s="891"/>
      <c r="W16" s="891"/>
      <c r="X16" s="891"/>
      <c r="Y16" s="891"/>
      <c r="Z16" s="891"/>
      <c r="AA16" s="891"/>
      <c r="AB16" s="891"/>
      <c r="AC16" s="891"/>
      <c r="AD16" s="891"/>
      <c r="AE16" s="891"/>
      <c r="AF16" s="891"/>
      <c r="AG16" s="891"/>
      <c r="AH16" s="891"/>
      <c r="AI16" s="891"/>
      <c r="AJ16" s="891"/>
      <c r="AK16" s="984"/>
      <c r="AL16" s="985"/>
      <c r="AM16" s="986"/>
      <c r="AN16" s="891"/>
      <c r="AO16" s="891"/>
      <c r="AP16" s="891"/>
      <c r="AQ16" s="891"/>
      <c r="AR16" s="891"/>
      <c r="AS16" s="891"/>
      <c r="AT16" s="891"/>
      <c r="AU16" s="891"/>
      <c r="AV16" s="891"/>
      <c r="AW16" s="891"/>
      <c r="AX16" s="891"/>
      <c r="AY16" s="891"/>
      <c r="AZ16" s="891"/>
      <c r="BA16" s="891"/>
      <c r="BB16" s="891"/>
      <c r="BC16" s="987"/>
      <c r="BD16" s="985"/>
      <c r="BE16" s="986"/>
      <c r="BF16" s="891"/>
      <c r="BG16" s="891"/>
      <c r="BH16" s="891"/>
      <c r="BI16" s="891"/>
      <c r="BJ16" s="891"/>
      <c r="BK16" s="891"/>
      <c r="BL16" s="891"/>
      <c r="BM16" s="891"/>
      <c r="BN16" s="891"/>
      <c r="BO16" s="891"/>
      <c r="BP16" s="891"/>
      <c r="BQ16" s="891"/>
      <c r="BR16" s="891"/>
      <c r="BS16" s="891"/>
      <c r="BT16" s="891"/>
      <c r="BU16" s="984"/>
      <c r="BV16" s="985"/>
      <c r="BW16" s="986"/>
      <c r="BX16" s="891"/>
      <c r="BY16" s="891"/>
      <c r="BZ16" s="891"/>
      <c r="CA16" s="891"/>
      <c r="CB16" s="891"/>
      <c r="CC16" s="891"/>
      <c r="CD16" s="891"/>
      <c r="CE16" s="891"/>
      <c r="CF16" s="891"/>
      <c r="CG16" s="891"/>
      <c r="CH16" s="891"/>
      <c r="CI16" s="891"/>
      <c r="CJ16" s="891"/>
      <c r="CK16" s="891"/>
      <c r="CL16" s="891"/>
      <c r="CM16" s="984"/>
      <c r="CN16" s="985"/>
      <c r="CO16" s="986"/>
      <c r="CP16" s="891"/>
      <c r="CQ16" s="891"/>
      <c r="CR16" s="891"/>
      <c r="CS16" s="891"/>
      <c r="CT16" s="891"/>
      <c r="CU16" s="891"/>
      <c r="CV16" s="891"/>
      <c r="CW16" s="891"/>
      <c r="CX16" s="891"/>
      <c r="CY16" s="891"/>
      <c r="CZ16" s="891"/>
      <c r="DA16" s="891"/>
      <c r="DB16" s="891"/>
      <c r="DC16" s="891"/>
      <c r="DD16" s="891"/>
      <c r="DE16" s="984"/>
      <c r="DF16" s="985"/>
      <c r="DG16" s="986"/>
      <c r="DH16" s="891"/>
      <c r="DI16" s="891"/>
      <c r="DJ16" s="891"/>
      <c r="DK16" s="891"/>
      <c r="DL16" s="891"/>
      <c r="DM16" s="891"/>
      <c r="DN16" s="891"/>
      <c r="DO16" s="891"/>
      <c r="DP16" s="891"/>
      <c r="DQ16" s="891"/>
      <c r="DR16" s="891"/>
      <c r="DS16" s="891"/>
      <c r="DT16" s="891"/>
      <c r="DU16" s="891"/>
      <c r="DV16" s="891"/>
      <c r="DW16" s="984"/>
      <c r="DX16" s="985"/>
      <c r="DY16" s="986"/>
      <c r="DZ16" s="891"/>
      <c r="EA16" s="891"/>
      <c r="EB16" s="891"/>
      <c r="EC16" s="891"/>
      <c r="ED16" s="891"/>
      <c r="EE16" s="891"/>
      <c r="EF16" s="891"/>
      <c r="EG16" s="891"/>
      <c r="EH16" s="891"/>
      <c r="EI16" s="891"/>
      <c r="EJ16" s="891"/>
      <c r="EK16" s="891"/>
      <c r="EL16" s="891"/>
      <c r="EM16" s="891"/>
      <c r="EN16" s="891"/>
      <c r="EO16" s="984"/>
      <c r="EP16" s="985"/>
      <c r="EQ16" s="986"/>
      <c r="ER16" s="891"/>
      <c r="ES16" s="891"/>
      <c r="ET16" s="891"/>
      <c r="EU16" s="891"/>
      <c r="EV16" s="891"/>
      <c r="EW16" s="891"/>
      <c r="EX16" s="891"/>
      <c r="EY16" s="891"/>
      <c r="EZ16" s="891"/>
      <c r="FA16" s="891"/>
      <c r="FB16" s="891"/>
      <c r="FC16" s="891"/>
      <c r="FD16" s="891"/>
      <c r="FE16" s="891"/>
      <c r="FF16" s="891"/>
      <c r="FG16" s="984"/>
      <c r="FH16" s="985"/>
      <c r="FI16" s="986"/>
      <c r="FJ16" s="891"/>
      <c r="FK16" s="891"/>
      <c r="FL16" s="891"/>
      <c r="FM16" s="891"/>
      <c r="FN16" s="891"/>
      <c r="FO16" s="891"/>
      <c r="FP16" s="891"/>
      <c r="FQ16" s="891"/>
      <c r="FR16" s="891"/>
      <c r="FS16" s="891"/>
      <c r="FT16" s="891"/>
      <c r="FU16" s="891"/>
      <c r="FV16" s="891"/>
      <c r="FW16" s="891"/>
      <c r="FX16" s="891"/>
      <c r="FY16" s="984"/>
      <c r="FZ16" s="985"/>
      <c r="GA16" s="986"/>
      <c r="GB16" s="891"/>
      <c r="GC16" s="891"/>
      <c r="GD16" s="891"/>
      <c r="GE16" s="891"/>
      <c r="GF16" s="891"/>
      <c r="GG16" s="891"/>
      <c r="GH16" s="891"/>
      <c r="GI16" s="891"/>
      <c r="GJ16" s="891"/>
      <c r="GK16" s="891"/>
      <c r="GL16" s="891"/>
      <c r="GM16" s="891"/>
      <c r="GN16" s="891"/>
      <c r="GO16" s="891"/>
      <c r="GP16" s="891"/>
      <c r="GQ16" s="984"/>
      <c r="GR16" s="985"/>
      <c r="GS16" s="986"/>
      <c r="GT16" s="891"/>
      <c r="GU16" s="891"/>
      <c r="GV16" s="891"/>
      <c r="GW16" s="891"/>
      <c r="GX16" s="891"/>
      <c r="GY16" s="891"/>
      <c r="GZ16" s="891"/>
      <c r="HA16" s="891"/>
      <c r="HB16" s="891"/>
      <c r="HC16" s="891"/>
      <c r="HD16" s="891"/>
      <c r="HE16" s="891"/>
      <c r="HF16" s="891"/>
      <c r="HG16" s="891"/>
      <c r="HH16" s="891"/>
      <c r="HI16" s="984"/>
      <c r="HJ16" s="985"/>
    </row>
    <row r="17" spans="1:234" s="23" customFormat="1" ht="12.75">
      <c r="A17" s="977">
        <v>15</v>
      </c>
      <c r="B17" s="887" t="s">
        <v>185</v>
      </c>
      <c r="C17" s="1015">
        <f>SUM(D17:S17)</f>
        <v>0</v>
      </c>
      <c r="D17" s="1016"/>
      <c r="E17" s="1016"/>
      <c r="F17" s="1016"/>
      <c r="G17" s="1016"/>
      <c r="H17" s="1016"/>
      <c r="I17" s="1016"/>
      <c r="J17" s="1016"/>
      <c r="K17" s="1016"/>
      <c r="L17" s="1016"/>
      <c r="M17" s="1016"/>
      <c r="N17" s="1016"/>
      <c r="O17" s="1016"/>
      <c r="P17" s="1016"/>
      <c r="Q17" s="1016"/>
      <c r="R17" s="1016"/>
      <c r="S17" s="1017"/>
      <c r="T17" s="1014"/>
      <c r="U17" s="1015">
        <f>SUM(V17:AK17)</f>
        <v>0</v>
      </c>
      <c r="V17" s="1016"/>
      <c r="W17" s="1016"/>
      <c r="X17" s="1016"/>
      <c r="Y17" s="1016"/>
      <c r="Z17" s="1016"/>
      <c r="AA17" s="1016"/>
      <c r="AB17" s="1016"/>
      <c r="AC17" s="1016"/>
      <c r="AD17" s="1016"/>
      <c r="AE17" s="1016"/>
      <c r="AF17" s="1016"/>
      <c r="AG17" s="1016"/>
      <c r="AH17" s="1016"/>
      <c r="AI17" s="1016"/>
      <c r="AJ17" s="1016"/>
      <c r="AK17" s="1017"/>
      <c r="AL17" s="1014"/>
      <c r="AM17" s="1015">
        <f>SUM(AN17:BC17)</f>
        <v>0</v>
      </c>
      <c r="AN17" s="1016"/>
      <c r="AO17" s="1016"/>
      <c r="AP17" s="1016"/>
      <c r="AQ17" s="1016"/>
      <c r="AR17" s="1016"/>
      <c r="AS17" s="1016"/>
      <c r="AT17" s="1016"/>
      <c r="AU17" s="1016"/>
      <c r="AV17" s="1016"/>
      <c r="AW17" s="1016"/>
      <c r="AX17" s="1016"/>
      <c r="AY17" s="1016"/>
      <c r="AZ17" s="1016"/>
      <c r="BA17" s="1016"/>
      <c r="BB17" s="1016"/>
      <c r="BC17" s="1018"/>
      <c r="BD17" s="1014"/>
      <c r="BE17" s="1015">
        <f>SUM(BF17:BU17)</f>
        <v>0</v>
      </c>
      <c r="BF17" s="1016"/>
      <c r="BG17" s="1016"/>
      <c r="BH17" s="1016"/>
      <c r="BI17" s="1016"/>
      <c r="BJ17" s="1016"/>
      <c r="BK17" s="1016"/>
      <c r="BL17" s="1016"/>
      <c r="BM17" s="1016"/>
      <c r="BN17" s="1016"/>
      <c r="BO17" s="1016"/>
      <c r="BP17" s="1016"/>
      <c r="BQ17" s="1016"/>
      <c r="BR17" s="1016"/>
      <c r="BS17" s="1016"/>
      <c r="BT17" s="1016"/>
      <c r="BU17" s="1017"/>
      <c r="BV17" s="1014"/>
      <c r="BW17" s="1015">
        <f>SUM(BX17:CM17)</f>
        <v>0</v>
      </c>
      <c r="BX17" s="1016"/>
      <c r="BY17" s="1016"/>
      <c r="BZ17" s="1016"/>
      <c r="CA17" s="1016"/>
      <c r="CB17" s="1016"/>
      <c r="CC17" s="1016"/>
      <c r="CD17" s="1016"/>
      <c r="CE17" s="1016"/>
      <c r="CF17" s="1016"/>
      <c r="CG17" s="1016"/>
      <c r="CH17" s="1016"/>
      <c r="CI17" s="1016"/>
      <c r="CJ17" s="1016"/>
      <c r="CK17" s="1016"/>
      <c r="CL17" s="1016"/>
      <c r="CM17" s="1017"/>
      <c r="CN17" s="1014"/>
      <c r="CO17" s="1015">
        <f>SUM(CP17:DE17)</f>
        <v>0</v>
      </c>
      <c r="CP17" s="1016"/>
      <c r="CQ17" s="1016"/>
      <c r="CR17" s="1016"/>
      <c r="CS17" s="1016"/>
      <c r="CT17" s="1016"/>
      <c r="CU17" s="1016"/>
      <c r="CV17" s="1016"/>
      <c r="CW17" s="1016"/>
      <c r="CX17" s="1016"/>
      <c r="CY17" s="1016"/>
      <c r="CZ17" s="1016"/>
      <c r="DA17" s="1016"/>
      <c r="DB17" s="1016"/>
      <c r="DC17" s="1016"/>
      <c r="DD17" s="1016"/>
      <c r="DE17" s="1017"/>
      <c r="DF17" s="1014"/>
      <c r="DG17" s="1015">
        <f>SUM(DH17:DW17)</f>
        <v>0</v>
      </c>
      <c r="DH17" s="1016"/>
      <c r="DI17" s="1016"/>
      <c r="DJ17" s="1016"/>
      <c r="DK17" s="1016"/>
      <c r="DL17" s="1016"/>
      <c r="DM17" s="1016"/>
      <c r="DN17" s="1016"/>
      <c r="DO17" s="1016"/>
      <c r="DP17" s="1016"/>
      <c r="DQ17" s="1016"/>
      <c r="DR17" s="1016"/>
      <c r="DS17" s="1016"/>
      <c r="DT17" s="1016"/>
      <c r="DU17" s="1016"/>
      <c r="DV17" s="1016"/>
      <c r="DW17" s="1017"/>
      <c r="DX17" s="1014"/>
      <c r="DY17" s="1015">
        <f>SUM(DZ17:EO17)</f>
        <v>0</v>
      </c>
      <c r="DZ17" s="1016"/>
      <c r="EA17" s="1016"/>
      <c r="EB17" s="1016"/>
      <c r="EC17" s="1016"/>
      <c r="ED17" s="1016"/>
      <c r="EE17" s="1016"/>
      <c r="EF17" s="1016"/>
      <c r="EG17" s="1016"/>
      <c r="EH17" s="1016"/>
      <c r="EI17" s="1016"/>
      <c r="EJ17" s="1016"/>
      <c r="EK17" s="1016"/>
      <c r="EL17" s="1016"/>
      <c r="EM17" s="1016"/>
      <c r="EN17" s="1016"/>
      <c r="EO17" s="1017"/>
      <c r="EP17" s="1014"/>
      <c r="EQ17" s="1015">
        <f>SUM(ER17:FG17)</f>
        <v>0</v>
      </c>
      <c r="ER17" s="1016"/>
      <c r="ES17" s="1016"/>
      <c r="ET17" s="1016"/>
      <c r="EU17" s="1016"/>
      <c r="EV17" s="1016"/>
      <c r="EW17" s="1016"/>
      <c r="EX17" s="1016"/>
      <c r="EY17" s="1016"/>
      <c r="EZ17" s="1016"/>
      <c r="FA17" s="1016"/>
      <c r="FB17" s="1016"/>
      <c r="FC17" s="1016"/>
      <c r="FD17" s="1016"/>
      <c r="FE17" s="1016"/>
      <c r="FF17" s="1016"/>
      <c r="FG17" s="1017"/>
      <c r="FH17" s="1014"/>
      <c r="FI17" s="1015">
        <f>SUM(FJ17:FY17)</f>
        <v>0</v>
      </c>
      <c r="FJ17" s="1016"/>
      <c r="FK17" s="1016"/>
      <c r="FL17" s="1016"/>
      <c r="FM17" s="1016"/>
      <c r="FN17" s="1016"/>
      <c r="FO17" s="1016"/>
      <c r="FP17" s="1016"/>
      <c r="FQ17" s="1016"/>
      <c r="FR17" s="1016"/>
      <c r="FS17" s="1016"/>
      <c r="FT17" s="1016"/>
      <c r="FU17" s="1016"/>
      <c r="FV17" s="1016"/>
      <c r="FW17" s="1016"/>
      <c r="FX17" s="1016"/>
      <c r="FY17" s="1017"/>
      <c r="FZ17" s="1014"/>
      <c r="GA17" s="1015">
        <f>SUM(GB17:GQ17)</f>
        <v>0</v>
      </c>
      <c r="GB17" s="1016"/>
      <c r="GC17" s="1016"/>
      <c r="GD17" s="1016"/>
      <c r="GE17" s="1016"/>
      <c r="GF17" s="1016"/>
      <c r="GG17" s="1016"/>
      <c r="GH17" s="1016"/>
      <c r="GI17" s="1016"/>
      <c r="GJ17" s="1016"/>
      <c r="GK17" s="1016"/>
      <c r="GL17" s="1016"/>
      <c r="GM17" s="1016"/>
      <c r="GN17" s="1016"/>
      <c r="GO17" s="1016"/>
      <c r="GP17" s="1016"/>
      <c r="GQ17" s="1017"/>
      <c r="GR17" s="1014"/>
      <c r="GS17" s="1015">
        <f>SUM(GT17:HI17)</f>
        <v>0</v>
      </c>
      <c r="GT17" s="1016"/>
      <c r="GU17" s="1016"/>
      <c r="GV17" s="1016"/>
      <c r="GW17" s="1016"/>
      <c r="GX17" s="1016"/>
      <c r="GY17" s="1016"/>
      <c r="GZ17" s="1016"/>
      <c r="HA17" s="1016"/>
      <c r="HB17" s="1016"/>
      <c r="HC17" s="1016"/>
      <c r="HD17" s="1016"/>
      <c r="HE17" s="1016"/>
      <c r="HF17" s="1012"/>
      <c r="HG17" s="1012"/>
      <c r="HH17" s="1012"/>
      <c r="HI17" s="1013"/>
      <c r="HJ17" s="1014"/>
      <c r="HK17" s="983"/>
      <c r="HL17" s="983"/>
      <c r="HM17" s="983"/>
      <c r="HN17" s="983"/>
      <c r="HO17" s="983"/>
      <c r="HP17" s="983"/>
    </row>
    <row r="18" spans="1:234" s="342" customFormat="1" ht="12.75">
      <c r="A18" s="988">
        <v>16</v>
      </c>
      <c r="B18" s="887" t="s">
        <v>186</v>
      </c>
      <c r="C18" s="890"/>
      <c r="D18" s="892">
        <f t="shared" ref="D18:S18" si="48">IF(D17&gt;0,D23/D17,0)</f>
        <v>0</v>
      </c>
      <c r="E18" s="886">
        <f t="shared" si="48"/>
        <v>0</v>
      </c>
      <c r="F18" s="886">
        <f t="shared" si="48"/>
        <v>0</v>
      </c>
      <c r="G18" s="886">
        <f t="shared" si="48"/>
        <v>0</v>
      </c>
      <c r="H18" s="886">
        <f t="shared" si="48"/>
        <v>0</v>
      </c>
      <c r="I18" s="886">
        <f t="shared" si="48"/>
        <v>0</v>
      </c>
      <c r="J18" s="886">
        <f t="shared" si="48"/>
        <v>0</v>
      </c>
      <c r="K18" s="886">
        <f t="shared" si="48"/>
        <v>0</v>
      </c>
      <c r="L18" s="886">
        <f t="shared" si="48"/>
        <v>0</v>
      </c>
      <c r="M18" s="886">
        <f t="shared" si="48"/>
        <v>0</v>
      </c>
      <c r="N18" s="886">
        <f t="shared" si="48"/>
        <v>0</v>
      </c>
      <c r="O18" s="886">
        <f t="shared" si="48"/>
        <v>0</v>
      </c>
      <c r="P18" s="886">
        <f t="shared" si="48"/>
        <v>0</v>
      </c>
      <c r="Q18" s="886">
        <f t="shared" si="48"/>
        <v>0</v>
      </c>
      <c r="R18" s="886">
        <f t="shared" si="48"/>
        <v>0</v>
      </c>
      <c r="S18" s="978">
        <f t="shared" si="48"/>
        <v>0</v>
      </c>
      <c r="T18" s="989"/>
      <c r="U18" s="986"/>
      <c r="V18" s="886">
        <f t="shared" ref="V18:AK18" si="49">IF(V17&gt;0,V23/V17,0)</f>
        <v>0</v>
      </c>
      <c r="W18" s="886">
        <f t="shared" si="49"/>
        <v>0</v>
      </c>
      <c r="X18" s="886">
        <f t="shared" si="49"/>
        <v>0</v>
      </c>
      <c r="Y18" s="886">
        <f t="shared" si="49"/>
        <v>0</v>
      </c>
      <c r="Z18" s="886">
        <f t="shared" si="49"/>
        <v>0</v>
      </c>
      <c r="AA18" s="886">
        <f t="shared" si="49"/>
        <v>0</v>
      </c>
      <c r="AB18" s="886">
        <f t="shared" si="49"/>
        <v>0</v>
      </c>
      <c r="AC18" s="886">
        <f t="shared" si="49"/>
        <v>0</v>
      </c>
      <c r="AD18" s="886">
        <f t="shared" si="49"/>
        <v>0</v>
      </c>
      <c r="AE18" s="886">
        <f t="shared" si="49"/>
        <v>0</v>
      </c>
      <c r="AF18" s="886">
        <f t="shared" si="49"/>
        <v>0</v>
      </c>
      <c r="AG18" s="886">
        <f t="shared" si="49"/>
        <v>0</v>
      </c>
      <c r="AH18" s="886">
        <f t="shared" si="49"/>
        <v>0</v>
      </c>
      <c r="AI18" s="886">
        <f t="shared" si="49"/>
        <v>0</v>
      </c>
      <c r="AJ18" s="886">
        <f t="shared" si="49"/>
        <v>0</v>
      </c>
      <c r="AK18" s="978">
        <f t="shared" si="49"/>
        <v>0</v>
      </c>
      <c r="AL18" s="989"/>
      <c r="AM18" s="986"/>
      <c r="AN18" s="886">
        <f t="shared" ref="AN18:BC18" si="50">IF(AN17&gt;0,AN23/AN17,0)</f>
        <v>0</v>
      </c>
      <c r="AO18" s="886">
        <f t="shared" si="50"/>
        <v>0</v>
      </c>
      <c r="AP18" s="886">
        <f t="shared" si="50"/>
        <v>0</v>
      </c>
      <c r="AQ18" s="886">
        <f t="shared" si="50"/>
        <v>0</v>
      </c>
      <c r="AR18" s="886">
        <f t="shared" si="50"/>
        <v>0</v>
      </c>
      <c r="AS18" s="886">
        <f t="shared" si="50"/>
        <v>0</v>
      </c>
      <c r="AT18" s="886">
        <f t="shared" si="50"/>
        <v>0</v>
      </c>
      <c r="AU18" s="886">
        <f t="shared" si="50"/>
        <v>0</v>
      </c>
      <c r="AV18" s="886">
        <f t="shared" si="50"/>
        <v>0</v>
      </c>
      <c r="AW18" s="886">
        <f t="shared" si="50"/>
        <v>0</v>
      </c>
      <c r="AX18" s="886">
        <f t="shared" si="50"/>
        <v>0</v>
      </c>
      <c r="AY18" s="886">
        <f t="shared" si="50"/>
        <v>0</v>
      </c>
      <c r="AZ18" s="886">
        <f t="shared" si="50"/>
        <v>0</v>
      </c>
      <c r="BA18" s="886">
        <f t="shared" si="50"/>
        <v>0</v>
      </c>
      <c r="BB18" s="886">
        <f t="shared" si="50"/>
        <v>0</v>
      </c>
      <c r="BC18" s="979">
        <f t="shared" si="50"/>
        <v>0</v>
      </c>
      <c r="BD18" s="989"/>
      <c r="BE18" s="986"/>
      <c r="BF18" s="886">
        <f t="shared" ref="BF18:BU18" si="51">IF(BF17&gt;0,BF23/BF17,0)</f>
        <v>0</v>
      </c>
      <c r="BG18" s="886">
        <f t="shared" si="51"/>
        <v>0</v>
      </c>
      <c r="BH18" s="886">
        <f t="shared" si="51"/>
        <v>0</v>
      </c>
      <c r="BI18" s="886">
        <f t="shared" si="51"/>
        <v>0</v>
      </c>
      <c r="BJ18" s="886">
        <f t="shared" si="51"/>
        <v>0</v>
      </c>
      <c r="BK18" s="886">
        <f t="shared" si="51"/>
        <v>0</v>
      </c>
      <c r="BL18" s="886">
        <f t="shared" si="51"/>
        <v>0</v>
      </c>
      <c r="BM18" s="886">
        <f t="shared" si="51"/>
        <v>0</v>
      </c>
      <c r="BN18" s="886">
        <f t="shared" si="51"/>
        <v>0</v>
      </c>
      <c r="BO18" s="886">
        <f t="shared" si="51"/>
        <v>0</v>
      </c>
      <c r="BP18" s="886">
        <f t="shared" si="51"/>
        <v>0</v>
      </c>
      <c r="BQ18" s="886">
        <f t="shared" si="51"/>
        <v>0</v>
      </c>
      <c r="BR18" s="886">
        <f t="shared" si="51"/>
        <v>0</v>
      </c>
      <c r="BS18" s="886">
        <f t="shared" si="51"/>
        <v>0</v>
      </c>
      <c r="BT18" s="886">
        <f t="shared" si="51"/>
        <v>0</v>
      </c>
      <c r="BU18" s="978">
        <f t="shared" si="51"/>
        <v>0</v>
      </c>
      <c r="BV18" s="989"/>
      <c r="BW18" s="986"/>
      <c r="BX18" s="886">
        <f t="shared" ref="BX18:CM18" si="52">IF(BX17&gt;0,BX23/BX17,0)</f>
        <v>0</v>
      </c>
      <c r="BY18" s="886">
        <f t="shared" si="52"/>
        <v>0</v>
      </c>
      <c r="BZ18" s="886">
        <f t="shared" si="52"/>
        <v>0</v>
      </c>
      <c r="CA18" s="886">
        <f t="shared" si="52"/>
        <v>0</v>
      </c>
      <c r="CB18" s="886">
        <f t="shared" si="52"/>
        <v>0</v>
      </c>
      <c r="CC18" s="886">
        <f t="shared" si="52"/>
        <v>0</v>
      </c>
      <c r="CD18" s="886">
        <f t="shared" si="52"/>
        <v>0</v>
      </c>
      <c r="CE18" s="886">
        <f t="shared" si="52"/>
        <v>0</v>
      </c>
      <c r="CF18" s="886">
        <f t="shared" si="52"/>
        <v>0</v>
      </c>
      <c r="CG18" s="886">
        <f t="shared" si="52"/>
        <v>0</v>
      </c>
      <c r="CH18" s="886">
        <f t="shared" si="52"/>
        <v>0</v>
      </c>
      <c r="CI18" s="886">
        <f t="shared" si="52"/>
        <v>0</v>
      </c>
      <c r="CJ18" s="886">
        <f t="shared" si="52"/>
        <v>0</v>
      </c>
      <c r="CK18" s="886">
        <f t="shared" si="52"/>
        <v>0</v>
      </c>
      <c r="CL18" s="886">
        <f t="shared" si="52"/>
        <v>0</v>
      </c>
      <c r="CM18" s="978">
        <f t="shared" si="52"/>
        <v>0</v>
      </c>
      <c r="CN18" s="989"/>
      <c r="CO18" s="986"/>
      <c r="CP18" s="892">
        <f t="shared" ref="CP18:DE18" si="53">IF(CP17&gt;0,CP23/CP17,0)</f>
        <v>0</v>
      </c>
      <c r="CQ18" s="886">
        <f t="shared" si="53"/>
        <v>0</v>
      </c>
      <c r="CR18" s="886">
        <f t="shared" si="53"/>
        <v>0</v>
      </c>
      <c r="CS18" s="886">
        <f t="shared" si="53"/>
        <v>0</v>
      </c>
      <c r="CT18" s="886">
        <f t="shared" si="53"/>
        <v>0</v>
      </c>
      <c r="CU18" s="886">
        <f t="shared" si="53"/>
        <v>0</v>
      </c>
      <c r="CV18" s="886">
        <f t="shared" si="53"/>
        <v>0</v>
      </c>
      <c r="CW18" s="886">
        <f t="shared" si="53"/>
        <v>0</v>
      </c>
      <c r="CX18" s="886">
        <f t="shared" si="53"/>
        <v>0</v>
      </c>
      <c r="CY18" s="886">
        <f t="shared" si="53"/>
        <v>0</v>
      </c>
      <c r="CZ18" s="886">
        <f t="shared" si="53"/>
        <v>0</v>
      </c>
      <c r="DA18" s="886">
        <f t="shared" si="53"/>
        <v>0</v>
      </c>
      <c r="DB18" s="886">
        <f t="shared" si="53"/>
        <v>0</v>
      </c>
      <c r="DC18" s="886">
        <f t="shared" si="53"/>
        <v>0</v>
      </c>
      <c r="DD18" s="886">
        <f t="shared" si="53"/>
        <v>0</v>
      </c>
      <c r="DE18" s="978">
        <f t="shared" si="53"/>
        <v>0</v>
      </c>
      <c r="DF18" s="989"/>
      <c r="DG18" s="986"/>
      <c r="DH18" s="886">
        <f t="shared" ref="DH18:DW18" si="54">IF(DH17&gt;0,DH23/DH17,0)</f>
        <v>0</v>
      </c>
      <c r="DI18" s="886">
        <f t="shared" si="54"/>
        <v>0</v>
      </c>
      <c r="DJ18" s="886">
        <f t="shared" si="54"/>
        <v>0</v>
      </c>
      <c r="DK18" s="886">
        <f t="shared" si="54"/>
        <v>0</v>
      </c>
      <c r="DL18" s="886">
        <f t="shared" si="54"/>
        <v>0</v>
      </c>
      <c r="DM18" s="886">
        <f t="shared" si="54"/>
        <v>0</v>
      </c>
      <c r="DN18" s="886">
        <f t="shared" si="54"/>
        <v>0</v>
      </c>
      <c r="DO18" s="886">
        <f t="shared" si="54"/>
        <v>0</v>
      </c>
      <c r="DP18" s="886">
        <f t="shared" si="54"/>
        <v>0</v>
      </c>
      <c r="DQ18" s="886">
        <f t="shared" si="54"/>
        <v>0</v>
      </c>
      <c r="DR18" s="886">
        <f t="shared" si="54"/>
        <v>0</v>
      </c>
      <c r="DS18" s="886">
        <f t="shared" si="54"/>
        <v>0</v>
      </c>
      <c r="DT18" s="886">
        <f t="shared" si="54"/>
        <v>0</v>
      </c>
      <c r="DU18" s="886">
        <f t="shared" si="54"/>
        <v>0</v>
      </c>
      <c r="DV18" s="886">
        <f t="shared" si="54"/>
        <v>0</v>
      </c>
      <c r="DW18" s="978">
        <f t="shared" si="54"/>
        <v>0</v>
      </c>
      <c r="DX18" s="989"/>
      <c r="DY18" s="986"/>
      <c r="DZ18" s="886">
        <f t="shared" ref="DZ18:EO18" si="55">IF(DZ17&gt;0,DZ23/DZ17,0)</f>
        <v>0</v>
      </c>
      <c r="EA18" s="886">
        <f t="shared" si="55"/>
        <v>0</v>
      </c>
      <c r="EB18" s="886">
        <f t="shared" si="55"/>
        <v>0</v>
      </c>
      <c r="EC18" s="886">
        <f t="shared" si="55"/>
        <v>0</v>
      </c>
      <c r="ED18" s="886">
        <f t="shared" si="55"/>
        <v>0</v>
      </c>
      <c r="EE18" s="886">
        <f t="shared" si="55"/>
        <v>0</v>
      </c>
      <c r="EF18" s="886">
        <f t="shared" si="55"/>
        <v>0</v>
      </c>
      <c r="EG18" s="886">
        <f t="shared" si="55"/>
        <v>0</v>
      </c>
      <c r="EH18" s="886">
        <f t="shared" si="55"/>
        <v>0</v>
      </c>
      <c r="EI18" s="886">
        <f t="shared" si="55"/>
        <v>0</v>
      </c>
      <c r="EJ18" s="886">
        <f t="shared" si="55"/>
        <v>0</v>
      </c>
      <c r="EK18" s="886">
        <f t="shared" si="55"/>
        <v>0</v>
      </c>
      <c r="EL18" s="886">
        <f t="shared" si="55"/>
        <v>0</v>
      </c>
      <c r="EM18" s="886">
        <f t="shared" si="55"/>
        <v>0</v>
      </c>
      <c r="EN18" s="886">
        <f t="shared" si="55"/>
        <v>0</v>
      </c>
      <c r="EO18" s="978">
        <f t="shared" si="55"/>
        <v>0</v>
      </c>
      <c r="EP18" s="989"/>
      <c r="EQ18" s="986"/>
      <c r="ER18" s="886">
        <f t="shared" ref="ER18:FG18" si="56">IF(ER17&gt;0,ER23/ER17,0)</f>
        <v>0</v>
      </c>
      <c r="ES18" s="886">
        <f t="shared" si="56"/>
        <v>0</v>
      </c>
      <c r="ET18" s="886">
        <f t="shared" si="56"/>
        <v>0</v>
      </c>
      <c r="EU18" s="886">
        <f t="shared" si="56"/>
        <v>0</v>
      </c>
      <c r="EV18" s="886">
        <f t="shared" si="56"/>
        <v>0</v>
      </c>
      <c r="EW18" s="886">
        <f t="shared" si="56"/>
        <v>0</v>
      </c>
      <c r="EX18" s="886">
        <f t="shared" si="56"/>
        <v>0</v>
      </c>
      <c r="EY18" s="886">
        <f t="shared" si="56"/>
        <v>0</v>
      </c>
      <c r="EZ18" s="886">
        <f t="shared" si="56"/>
        <v>0</v>
      </c>
      <c r="FA18" s="886">
        <f t="shared" si="56"/>
        <v>0</v>
      </c>
      <c r="FB18" s="886">
        <f t="shared" si="56"/>
        <v>0</v>
      </c>
      <c r="FC18" s="886">
        <f t="shared" si="56"/>
        <v>0</v>
      </c>
      <c r="FD18" s="886">
        <f t="shared" si="56"/>
        <v>0</v>
      </c>
      <c r="FE18" s="886">
        <f t="shared" si="56"/>
        <v>0</v>
      </c>
      <c r="FF18" s="886">
        <f t="shared" si="56"/>
        <v>0</v>
      </c>
      <c r="FG18" s="978">
        <f t="shared" si="56"/>
        <v>0</v>
      </c>
      <c r="FH18" s="989"/>
      <c r="FI18" s="986"/>
      <c r="FJ18" s="886">
        <f t="shared" ref="FJ18:FY18" si="57">IF(FJ17&gt;0,FJ23/FJ17,0)</f>
        <v>0</v>
      </c>
      <c r="FK18" s="886">
        <f t="shared" si="57"/>
        <v>0</v>
      </c>
      <c r="FL18" s="886">
        <f t="shared" si="57"/>
        <v>0</v>
      </c>
      <c r="FM18" s="886">
        <f t="shared" si="57"/>
        <v>0</v>
      </c>
      <c r="FN18" s="886">
        <f t="shared" si="57"/>
        <v>0</v>
      </c>
      <c r="FO18" s="886">
        <f t="shared" si="57"/>
        <v>0</v>
      </c>
      <c r="FP18" s="886">
        <f t="shared" si="57"/>
        <v>0</v>
      </c>
      <c r="FQ18" s="886">
        <f t="shared" si="57"/>
        <v>0</v>
      </c>
      <c r="FR18" s="886">
        <f t="shared" si="57"/>
        <v>0</v>
      </c>
      <c r="FS18" s="886">
        <f t="shared" si="57"/>
        <v>0</v>
      </c>
      <c r="FT18" s="886">
        <f t="shared" si="57"/>
        <v>0</v>
      </c>
      <c r="FU18" s="886">
        <f t="shared" si="57"/>
        <v>0</v>
      </c>
      <c r="FV18" s="886">
        <f t="shared" si="57"/>
        <v>0</v>
      </c>
      <c r="FW18" s="886">
        <f t="shared" si="57"/>
        <v>0</v>
      </c>
      <c r="FX18" s="886">
        <f t="shared" si="57"/>
        <v>0</v>
      </c>
      <c r="FY18" s="978">
        <f t="shared" si="57"/>
        <v>0</v>
      </c>
      <c r="FZ18" s="989"/>
      <c r="GA18" s="986"/>
      <c r="GB18" s="886">
        <f t="shared" ref="GB18:GQ18" si="58">IF(GB17&gt;0,GB23/GB17,0)</f>
        <v>0</v>
      </c>
      <c r="GC18" s="886">
        <f t="shared" si="58"/>
        <v>0</v>
      </c>
      <c r="GD18" s="886">
        <f t="shared" si="58"/>
        <v>0</v>
      </c>
      <c r="GE18" s="886">
        <f t="shared" si="58"/>
        <v>0</v>
      </c>
      <c r="GF18" s="886">
        <f t="shared" si="58"/>
        <v>0</v>
      </c>
      <c r="GG18" s="886">
        <f t="shared" si="58"/>
        <v>0</v>
      </c>
      <c r="GH18" s="886">
        <f t="shared" si="58"/>
        <v>0</v>
      </c>
      <c r="GI18" s="886">
        <f t="shared" si="58"/>
        <v>0</v>
      </c>
      <c r="GJ18" s="886">
        <f t="shared" si="58"/>
        <v>0</v>
      </c>
      <c r="GK18" s="886">
        <f t="shared" si="58"/>
        <v>0</v>
      </c>
      <c r="GL18" s="886">
        <f t="shared" si="58"/>
        <v>0</v>
      </c>
      <c r="GM18" s="886">
        <f t="shared" si="58"/>
        <v>0</v>
      </c>
      <c r="GN18" s="886">
        <f t="shared" si="58"/>
        <v>0</v>
      </c>
      <c r="GO18" s="886">
        <f t="shared" si="58"/>
        <v>0</v>
      </c>
      <c r="GP18" s="886">
        <f t="shared" si="58"/>
        <v>0</v>
      </c>
      <c r="GQ18" s="978">
        <f t="shared" si="58"/>
        <v>0</v>
      </c>
      <c r="GR18" s="989"/>
      <c r="GS18" s="986"/>
      <c r="GT18" s="886">
        <f t="shared" ref="GT18:HI18" si="59">IF(GT17&gt;0,GT23/GT17,0)</f>
        <v>0</v>
      </c>
      <c r="GU18" s="886">
        <f t="shared" si="59"/>
        <v>0</v>
      </c>
      <c r="GV18" s="886">
        <f t="shared" si="59"/>
        <v>0</v>
      </c>
      <c r="GW18" s="886">
        <f t="shared" si="59"/>
        <v>0</v>
      </c>
      <c r="GX18" s="886">
        <f t="shared" si="59"/>
        <v>0</v>
      </c>
      <c r="GY18" s="886">
        <f t="shared" si="59"/>
        <v>0</v>
      </c>
      <c r="GZ18" s="886">
        <f t="shared" si="59"/>
        <v>0</v>
      </c>
      <c r="HA18" s="886">
        <f t="shared" si="59"/>
        <v>0</v>
      </c>
      <c r="HB18" s="886">
        <f t="shared" si="59"/>
        <v>0</v>
      </c>
      <c r="HC18" s="886">
        <f t="shared" si="59"/>
        <v>0</v>
      </c>
      <c r="HD18" s="886">
        <f t="shared" si="59"/>
        <v>0</v>
      </c>
      <c r="HE18" s="886">
        <f t="shared" si="59"/>
        <v>0</v>
      </c>
      <c r="HF18" s="886">
        <f t="shared" si="59"/>
        <v>0</v>
      </c>
      <c r="HG18" s="886">
        <f t="shared" si="59"/>
        <v>0</v>
      </c>
      <c r="HH18" s="886">
        <f t="shared" si="59"/>
        <v>0</v>
      </c>
      <c r="HI18" s="978">
        <f t="shared" si="59"/>
        <v>0</v>
      </c>
      <c r="HJ18" s="989"/>
    </row>
    <row r="19" spans="1:234" s="23" customFormat="1" ht="12.75">
      <c r="A19" s="977">
        <v>17</v>
      </c>
      <c r="B19" s="887" t="s">
        <v>187</v>
      </c>
      <c r="C19" s="1015">
        <f>SUM(D19:S19)</f>
        <v>0</v>
      </c>
      <c r="D19" s="1016"/>
      <c r="E19" s="1016"/>
      <c r="F19" s="1016"/>
      <c r="G19" s="1016"/>
      <c r="H19" s="1016"/>
      <c r="I19" s="1016"/>
      <c r="J19" s="1016"/>
      <c r="K19" s="1016"/>
      <c r="L19" s="1016"/>
      <c r="M19" s="1016"/>
      <c r="N19" s="1016"/>
      <c r="O19" s="1016"/>
      <c r="P19" s="1016"/>
      <c r="Q19" s="1016"/>
      <c r="R19" s="1016"/>
      <c r="S19" s="1017"/>
      <c r="T19" s="1014"/>
      <c r="U19" s="1015">
        <f>SUM(V19:AK19)</f>
        <v>0</v>
      </c>
      <c r="V19" s="1016"/>
      <c r="W19" s="1016"/>
      <c r="X19" s="1016"/>
      <c r="Y19" s="1016"/>
      <c r="Z19" s="1016"/>
      <c r="AA19" s="1016"/>
      <c r="AB19" s="1016"/>
      <c r="AC19" s="1016"/>
      <c r="AD19" s="1016"/>
      <c r="AE19" s="1016"/>
      <c r="AF19" s="1016"/>
      <c r="AG19" s="1016"/>
      <c r="AH19" s="1016"/>
      <c r="AI19" s="1016"/>
      <c r="AJ19" s="1016"/>
      <c r="AK19" s="1017"/>
      <c r="AL19" s="1014"/>
      <c r="AM19" s="1015">
        <f>SUM(AN19:BC19)</f>
        <v>0</v>
      </c>
      <c r="AN19" s="1016"/>
      <c r="AO19" s="1016"/>
      <c r="AP19" s="1016"/>
      <c r="AQ19" s="1016"/>
      <c r="AR19" s="1016"/>
      <c r="AS19" s="1016"/>
      <c r="AT19" s="1016"/>
      <c r="AU19" s="1016"/>
      <c r="AV19" s="1016"/>
      <c r="AW19" s="1016"/>
      <c r="AX19" s="1016"/>
      <c r="AY19" s="1016"/>
      <c r="AZ19" s="1016"/>
      <c r="BA19" s="1016"/>
      <c r="BB19" s="1016"/>
      <c r="BC19" s="1018"/>
      <c r="BD19" s="1014"/>
      <c r="BE19" s="1015">
        <f>SUM(BF19:BU19)</f>
        <v>0</v>
      </c>
      <c r="BF19" s="1016"/>
      <c r="BG19" s="1016"/>
      <c r="BH19" s="1016"/>
      <c r="BI19" s="1016"/>
      <c r="BJ19" s="1016"/>
      <c r="BK19" s="1016"/>
      <c r="BL19" s="1016"/>
      <c r="BM19" s="1016"/>
      <c r="BN19" s="1016"/>
      <c r="BO19" s="1016"/>
      <c r="BP19" s="1016"/>
      <c r="BQ19" s="1016"/>
      <c r="BR19" s="1016"/>
      <c r="BS19" s="1016"/>
      <c r="BT19" s="1016"/>
      <c r="BU19" s="1017"/>
      <c r="BV19" s="1014"/>
      <c r="BW19" s="1015">
        <f>SUM(BX19:CM19)</f>
        <v>0</v>
      </c>
      <c r="BX19" s="1016"/>
      <c r="BY19" s="1016"/>
      <c r="BZ19" s="1016"/>
      <c r="CA19" s="1016"/>
      <c r="CB19" s="1016"/>
      <c r="CC19" s="1016"/>
      <c r="CD19" s="1016"/>
      <c r="CE19" s="1016"/>
      <c r="CF19" s="1016"/>
      <c r="CG19" s="1016"/>
      <c r="CH19" s="1016"/>
      <c r="CI19" s="1016"/>
      <c r="CJ19" s="1016"/>
      <c r="CK19" s="1016"/>
      <c r="CL19" s="1016"/>
      <c r="CM19" s="1017"/>
      <c r="CN19" s="1014"/>
      <c r="CO19" s="1015">
        <f>SUM(CP19:DE19)</f>
        <v>0</v>
      </c>
      <c r="CP19" s="1016"/>
      <c r="CQ19" s="1016"/>
      <c r="CR19" s="1016"/>
      <c r="CS19" s="1016"/>
      <c r="CT19" s="1016"/>
      <c r="CU19" s="1016"/>
      <c r="CV19" s="1016"/>
      <c r="CW19" s="1016"/>
      <c r="CX19" s="1016"/>
      <c r="CY19" s="1016"/>
      <c r="CZ19" s="1016"/>
      <c r="DA19" s="1016"/>
      <c r="DB19" s="1016"/>
      <c r="DC19" s="1016"/>
      <c r="DD19" s="1016"/>
      <c r="DE19" s="1017"/>
      <c r="DF19" s="1014"/>
      <c r="DG19" s="1015">
        <f>SUM(DH19:DW19)</f>
        <v>0</v>
      </c>
      <c r="DH19" s="1016"/>
      <c r="DI19" s="1016"/>
      <c r="DJ19" s="1016"/>
      <c r="DK19" s="1016"/>
      <c r="DL19" s="1016"/>
      <c r="DM19" s="1016"/>
      <c r="DN19" s="1016"/>
      <c r="DO19" s="1016"/>
      <c r="DP19" s="1016"/>
      <c r="DQ19" s="1016"/>
      <c r="DR19" s="1016"/>
      <c r="DS19" s="1016"/>
      <c r="DT19" s="1016"/>
      <c r="DU19" s="1016"/>
      <c r="DV19" s="1016"/>
      <c r="DW19" s="1017"/>
      <c r="DX19" s="1014"/>
      <c r="DY19" s="1015">
        <f>SUM(DZ19:EO19)</f>
        <v>0</v>
      </c>
      <c r="DZ19" s="1016"/>
      <c r="EA19" s="1016"/>
      <c r="EB19" s="1016"/>
      <c r="EC19" s="1016"/>
      <c r="ED19" s="1016"/>
      <c r="EE19" s="1016"/>
      <c r="EF19" s="1016"/>
      <c r="EG19" s="1016"/>
      <c r="EH19" s="1016"/>
      <c r="EI19" s="1016"/>
      <c r="EJ19" s="1016"/>
      <c r="EK19" s="1016"/>
      <c r="EL19" s="1016"/>
      <c r="EM19" s="1016"/>
      <c r="EN19" s="1016"/>
      <c r="EO19" s="1017"/>
      <c r="EP19" s="1014"/>
      <c r="EQ19" s="1015">
        <f>SUM(ER19:FG19)</f>
        <v>0</v>
      </c>
      <c r="ER19" s="1016"/>
      <c r="ES19" s="1016"/>
      <c r="ET19" s="1016"/>
      <c r="EU19" s="1016"/>
      <c r="EV19" s="1016"/>
      <c r="EW19" s="1016"/>
      <c r="EX19" s="1016"/>
      <c r="EY19" s="1016"/>
      <c r="EZ19" s="1016"/>
      <c r="FA19" s="1016"/>
      <c r="FB19" s="1016"/>
      <c r="FC19" s="1016"/>
      <c r="FD19" s="1016"/>
      <c r="FE19" s="1016"/>
      <c r="FF19" s="1016"/>
      <c r="FG19" s="1017"/>
      <c r="FH19" s="1014"/>
      <c r="FI19" s="1015">
        <f>SUM(FJ19:FY19)</f>
        <v>0</v>
      </c>
      <c r="FJ19" s="1016"/>
      <c r="FK19" s="1016"/>
      <c r="FL19" s="1016"/>
      <c r="FM19" s="1016"/>
      <c r="FN19" s="1016"/>
      <c r="FO19" s="1016"/>
      <c r="FP19" s="1016"/>
      <c r="FQ19" s="1016"/>
      <c r="FR19" s="1016"/>
      <c r="FS19" s="1016"/>
      <c r="FT19" s="1016"/>
      <c r="FU19" s="1016"/>
      <c r="FV19" s="1016"/>
      <c r="FW19" s="1016"/>
      <c r="FX19" s="1016"/>
      <c r="FY19" s="1017"/>
      <c r="FZ19" s="1014"/>
      <c r="GA19" s="1015">
        <f>SUM(GB19:GQ19)</f>
        <v>0</v>
      </c>
      <c r="GB19" s="1016"/>
      <c r="GC19" s="1016"/>
      <c r="GD19" s="1016"/>
      <c r="GE19" s="1016"/>
      <c r="GF19" s="1016"/>
      <c r="GG19" s="1016"/>
      <c r="GH19" s="1016"/>
      <c r="GI19" s="1016"/>
      <c r="GJ19" s="1016"/>
      <c r="GK19" s="1016"/>
      <c r="GL19" s="1016"/>
      <c r="GM19" s="1016"/>
      <c r="GN19" s="1016"/>
      <c r="GO19" s="1016"/>
      <c r="GP19" s="1016"/>
      <c r="GQ19" s="1017"/>
      <c r="GR19" s="1014"/>
      <c r="GS19" s="1015">
        <f>SUM(GT19:HI19)</f>
        <v>0</v>
      </c>
      <c r="GT19" s="1016"/>
      <c r="GU19" s="1016"/>
      <c r="GV19" s="1016"/>
      <c r="GW19" s="1016"/>
      <c r="GX19" s="1016"/>
      <c r="GY19" s="1016"/>
      <c r="GZ19" s="1016"/>
      <c r="HA19" s="1016"/>
      <c r="HB19" s="1016"/>
      <c r="HC19" s="1016"/>
      <c r="HD19" s="1016"/>
      <c r="HE19" s="1016"/>
      <c r="HF19" s="893"/>
      <c r="HG19" s="893"/>
      <c r="HH19" s="893"/>
      <c r="HI19" s="990"/>
      <c r="HJ19" s="985"/>
    </row>
    <row r="20" spans="1:234" s="23" customFormat="1" ht="12.75">
      <c r="A20" s="977">
        <v>18</v>
      </c>
      <c r="B20" s="887" t="s">
        <v>189</v>
      </c>
      <c r="C20" s="1011">
        <f>SUM(D20:S20)</f>
        <v>0</v>
      </c>
      <c r="D20" s="1019"/>
      <c r="E20" s="1019"/>
      <c r="F20" s="1019"/>
      <c r="G20" s="1019"/>
      <c r="H20" s="1019"/>
      <c r="I20" s="1019"/>
      <c r="J20" s="1019"/>
      <c r="K20" s="1019"/>
      <c r="L20" s="1019"/>
      <c r="M20" s="1019"/>
      <c r="N20" s="1019"/>
      <c r="O20" s="1019"/>
      <c r="P20" s="1019"/>
      <c r="Q20" s="1019"/>
      <c r="R20" s="1019"/>
      <c r="S20" s="1020"/>
      <c r="T20" s="1021"/>
      <c r="U20" s="1011">
        <f>SUM(V20:AK20)</f>
        <v>0</v>
      </c>
      <c r="V20" s="1019"/>
      <c r="W20" s="1019"/>
      <c r="X20" s="1019"/>
      <c r="Y20" s="1019"/>
      <c r="Z20" s="1019"/>
      <c r="AA20" s="1019"/>
      <c r="AB20" s="1019"/>
      <c r="AC20" s="1019"/>
      <c r="AD20" s="1019"/>
      <c r="AE20" s="1019"/>
      <c r="AF20" s="1019"/>
      <c r="AG20" s="1019"/>
      <c r="AH20" s="1019"/>
      <c r="AI20" s="1019"/>
      <c r="AJ20" s="1019"/>
      <c r="AK20" s="1020"/>
      <c r="AL20" s="1021"/>
      <c r="AM20" s="1011">
        <f>SUM(AN20:BC20)</f>
        <v>0</v>
      </c>
      <c r="AN20" s="1019"/>
      <c r="AO20" s="1019"/>
      <c r="AP20" s="1019"/>
      <c r="AQ20" s="1019"/>
      <c r="AR20" s="1019"/>
      <c r="AS20" s="1019"/>
      <c r="AT20" s="1019"/>
      <c r="AU20" s="1019"/>
      <c r="AV20" s="1019"/>
      <c r="AW20" s="1019"/>
      <c r="AX20" s="1019"/>
      <c r="AY20" s="1019"/>
      <c r="AZ20" s="1019"/>
      <c r="BA20" s="1019"/>
      <c r="BB20" s="1019"/>
      <c r="BC20" s="1022"/>
      <c r="BD20" s="1021"/>
      <c r="BE20" s="1011">
        <f>SUM(BF20:BU20)</f>
        <v>0</v>
      </c>
      <c r="BF20" s="1019"/>
      <c r="BG20" s="1019"/>
      <c r="BH20" s="1019"/>
      <c r="BI20" s="1019"/>
      <c r="BJ20" s="1019"/>
      <c r="BK20" s="1019"/>
      <c r="BL20" s="1019"/>
      <c r="BM20" s="1019"/>
      <c r="BN20" s="1019"/>
      <c r="BO20" s="1019"/>
      <c r="BP20" s="1019"/>
      <c r="BQ20" s="1019"/>
      <c r="BR20" s="1019"/>
      <c r="BS20" s="1019"/>
      <c r="BT20" s="1019"/>
      <c r="BU20" s="1020"/>
      <c r="BV20" s="1021"/>
      <c r="BW20" s="1011">
        <f>SUM(BX20:CM20)</f>
        <v>0</v>
      </c>
      <c r="BX20" s="1019"/>
      <c r="BY20" s="1019"/>
      <c r="BZ20" s="1019"/>
      <c r="CA20" s="1019"/>
      <c r="CB20" s="1019"/>
      <c r="CC20" s="1019"/>
      <c r="CD20" s="1019"/>
      <c r="CE20" s="1019"/>
      <c r="CF20" s="1019"/>
      <c r="CG20" s="1019"/>
      <c r="CH20" s="1019"/>
      <c r="CI20" s="1019"/>
      <c r="CJ20" s="1019"/>
      <c r="CK20" s="1019"/>
      <c r="CL20" s="1019"/>
      <c r="CM20" s="1020"/>
      <c r="CN20" s="1021"/>
      <c r="CO20" s="1011">
        <f>SUM(CP20:DE20)</f>
        <v>0</v>
      </c>
      <c r="CP20" s="1019"/>
      <c r="CQ20" s="1019"/>
      <c r="CR20" s="1019"/>
      <c r="CS20" s="1019"/>
      <c r="CT20" s="1019"/>
      <c r="CU20" s="1019"/>
      <c r="CV20" s="1019"/>
      <c r="CW20" s="1019"/>
      <c r="CX20" s="1019"/>
      <c r="CY20" s="1019"/>
      <c r="CZ20" s="1019"/>
      <c r="DA20" s="1019"/>
      <c r="DB20" s="1019"/>
      <c r="DC20" s="1019"/>
      <c r="DD20" s="1019"/>
      <c r="DE20" s="1020"/>
      <c r="DF20" s="1021"/>
      <c r="DG20" s="1011">
        <f>SUM(DH20:DW20)</f>
        <v>0</v>
      </c>
      <c r="DH20" s="1019"/>
      <c r="DI20" s="1019"/>
      <c r="DJ20" s="1019"/>
      <c r="DK20" s="1019"/>
      <c r="DL20" s="1019"/>
      <c r="DM20" s="1019"/>
      <c r="DN20" s="1019"/>
      <c r="DO20" s="1019"/>
      <c r="DP20" s="1019"/>
      <c r="DQ20" s="1019"/>
      <c r="DR20" s="1019"/>
      <c r="DS20" s="1019"/>
      <c r="DT20" s="1019"/>
      <c r="DU20" s="1019"/>
      <c r="DV20" s="1019"/>
      <c r="DW20" s="1020"/>
      <c r="DX20" s="1021"/>
      <c r="DY20" s="1011">
        <f>SUM(DZ20:EO20)</f>
        <v>0</v>
      </c>
      <c r="DZ20" s="1019"/>
      <c r="EA20" s="1019"/>
      <c r="EB20" s="1019"/>
      <c r="EC20" s="1019"/>
      <c r="ED20" s="1019"/>
      <c r="EE20" s="1019"/>
      <c r="EF20" s="1019"/>
      <c r="EG20" s="1019"/>
      <c r="EH20" s="1019"/>
      <c r="EI20" s="1019"/>
      <c r="EJ20" s="1019"/>
      <c r="EK20" s="1019"/>
      <c r="EL20" s="1019"/>
      <c r="EM20" s="1019"/>
      <c r="EN20" s="1019"/>
      <c r="EO20" s="1020"/>
      <c r="EP20" s="1021"/>
      <c r="EQ20" s="1011">
        <f>SUM(ER20:FG20)</f>
        <v>0</v>
      </c>
      <c r="ER20" s="1019"/>
      <c r="ES20" s="1019"/>
      <c r="ET20" s="1019"/>
      <c r="EU20" s="1019"/>
      <c r="EV20" s="1019"/>
      <c r="EW20" s="1019"/>
      <c r="EX20" s="1019"/>
      <c r="EY20" s="1019"/>
      <c r="EZ20" s="1019"/>
      <c r="FA20" s="1019"/>
      <c r="FB20" s="1019"/>
      <c r="FC20" s="1019"/>
      <c r="FD20" s="1019"/>
      <c r="FE20" s="1019"/>
      <c r="FF20" s="1019"/>
      <c r="FG20" s="1020"/>
      <c r="FH20" s="1021"/>
      <c r="FI20" s="1011">
        <f>SUM(FJ20:FY20)</f>
        <v>0</v>
      </c>
      <c r="FJ20" s="1019"/>
      <c r="FK20" s="1019"/>
      <c r="FL20" s="1019"/>
      <c r="FM20" s="1019"/>
      <c r="FN20" s="1019"/>
      <c r="FO20" s="1019"/>
      <c r="FP20" s="1019"/>
      <c r="FQ20" s="1019"/>
      <c r="FR20" s="1019"/>
      <c r="FS20" s="1019"/>
      <c r="FT20" s="1019"/>
      <c r="FU20" s="1019"/>
      <c r="FV20" s="1019"/>
      <c r="FW20" s="1019"/>
      <c r="FX20" s="1019"/>
      <c r="FY20" s="1020"/>
      <c r="FZ20" s="1021"/>
      <c r="GA20" s="1011">
        <f>SUM(GB20:GQ20)</f>
        <v>0</v>
      </c>
      <c r="GB20" s="1019"/>
      <c r="GC20" s="1019"/>
      <c r="GD20" s="1019"/>
      <c r="GE20" s="1019"/>
      <c r="GF20" s="1019"/>
      <c r="GG20" s="1019"/>
      <c r="GH20" s="1019"/>
      <c r="GI20" s="1019"/>
      <c r="GJ20" s="1019"/>
      <c r="GK20" s="1019"/>
      <c r="GL20" s="1019"/>
      <c r="GM20" s="1019"/>
      <c r="GN20" s="1019"/>
      <c r="GO20" s="1019"/>
      <c r="GP20" s="1019"/>
      <c r="GQ20" s="1020"/>
      <c r="GR20" s="1021"/>
      <c r="GS20" s="1011">
        <f>SUM(GT20:HI20)</f>
        <v>0</v>
      </c>
      <c r="GT20" s="1019"/>
      <c r="GU20" s="1019"/>
      <c r="GV20" s="1019"/>
      <c r="GW20" s="1019"/>
      <c r="GX20" s="1019"/>
      <c r="GY20" s="1019"/>
      <c r="GZ20" s="1019"/>
      <c r="HA20" s="1019"/>
      <c r="HB20" s="1019"/>
      <c r="HC20" s="1019"/>
      <c r="HD20" s="1019"/>
      <c r="HE20" s="1019"/>
      <c r="HF20" s="1019"/>
      <c r="HG20" s="1019"/>
      <c r="HH20" s="1019"/>
      <c r="HI20" s="1020"/>
      <c r="HJ20" s="1021"/>
      <c r="HK20" s="1023"/>
      <c r="HL20" s="1023"/>
      <c r="HM20" s="1023"/>
      <c r="HN20" s="1023"/>
      <c r="HO20" s="1023"/>
      <c r="HP20" s="1023"/>
      <c r="HQ20" s="1024"/>
      <c r="HR20" s="1024"/>
      <c r="HS20" s="1024"/>
      <c r="HT20" s="1024"/>
      <c r="HU20" s="1024"/>
      <c r="HV20" s="1024"/>
      <c r="HW20" s="1024"/>
      <c r="HX20" s="1024"/>
      <c r="HY20" s="1024"/>
      <c r="HZ20" s="1024"/>
    </row>
    <row r="21" spans="1:234" s="23" customFormat="1" ht="12.75">
      <c r="A21" s="977">
        <v>19</v>
      </c>
      <c r="B21" s="887" t="s">
        <v>190</v>
      </c>
      <c r="C21" s="1025"/>
      <c r="D21" s="1026" t="str">
        <f>IF(ISERROR(+D19/D20),"",+D19/D20)</f>
        <v/>
      </c>
      <c r="E21" s="1026" t="str">
        <f t="shared" ref="E21:S21" si="60">IF(ISERROR(+E19/E20),"",+E19/E20)</f>
        <v/>
      </c>
      <c r="F21" s="1026" t="str">
        <f t="shared" si="60"/>
        <v/>
      </c>
      <c r="G21" s="1026" t="str">
        <f t="shared" si="60"/>
        <v/>
      </c>
      <c r="H21" s="1026" t="str">
        <f t="shared" si="60"/>
        <v/>
      </c>
      <c r="I21" s="1026" t="str">
        <f t="shared" si="60"/>
        <v/>
      </c>
      <c r="J21" s="1026" t="str">
        <f t="shared" si="60"/>
        <v/>
      </c>
      <c r="K21" s="1026" t="str">
        <f t="shared" si="60"/>
        <v/>
      </c>
      <c r="L21" s="1026" t="str">
        <f t="shared" si="60"/>
        <v/>
      </c>
      <c r="M21" s="1026" t="str">
        <f t="shared" si="60"/>
        <v/>
      </c>
      <c r="N21" s="1026" t="str">
        <f t="shared" si="60"/>
        <v/>
      </c>
      <c r="O21" s="1026" t="str">
        <f t="shared" si="60"/>
        <v/>
      </c>
      <c r="P21" s="1026" t="str">
        <f t="shared" si="60"/>
        <v/>
      </c>
      <c r="Q21" s="1026" t="str">
        <f t="shared" si="60"/>
        <v/>
      </c>
      <c r="R21" s="1026" t="str">
        <f t="shared" si="60"/>
        <v/>
      </c>
      <c r="S21" s="1027" t="str">
        <f t="shared" si="60"/>
        <v/>
      </c>
      <c r="T21" s="1028"/>
      <c r="U21" s="1029"/>
      <c r="V21" s="1026" t="str">
        <f>IF(ISERROR(+V19/V20),"",+V19/V20)</f>
        <v/>
      </c>
      <c r="W21" s="1026" t="str">
        <f t="shared" ref="W21" si="61">IF(ISERROR(+W19/W20),"",+W19/W20)</f>
        <v/>
      </c>
      <c r="X21" s="1026" t="str">
        <f t="shared" ref="X21" si="62">IF(ISERROR(+X19/X20),"",+X19/X20)</f>
        <v/>
      </c>
      <c r="Y21" s="1026" t="str">
        <f t="shared" ref="Y21" si="63">IF(ISERROR(+Y19/Y20),"",+Y19/Y20)</f>
        <v/>
      </c>
      <c r="Z21" s="1026" t="str">
        <f t="shared" ref="Z21" si="64">IF(ISERROR(+Z19/Z20),"",+Z19/Z20)</f>
        <v/>
      </c>
      <c r="AA21" s="1026" t="str">
        <f t="shared" ref="AA21" si="65">IF(ISERROR(+AA19/AA20),"",+AA19/AA20)</f>
        <v/>
      </c>
      <c r="AB21" s="1026" t="str">
        <f t="shared" ref="AB21" si="66">IF(ISERROR(+AB19/AB20),"",+AB19/AB20)</f>
        <v/>
      </c>
      <c r="AC21" s="1026" t="str">
        <f t="shared" ref="AC21" si="67">IF(ISERROR(+AC19/AC20),"",+AC19/AC20)</f>
        <v/>
      </c>
      <c r="AD21" s="1026" t="str">
        <f t="shared" ref="AD21" si="68">IF(ISERROR(+AD19/AD20),"",+AD19/AD20)</f>
        <v/>
      </c>
      <c r="AE21" s="1026" t="str">
        <f t="shared" ref="AE21" si="69">IF(ISERROR(+AE19/AE20),"",+AE19/AE20)</f>
        <v/>
      </c>
      <c r="AF21" s="1026" t="str">
        <f t="shared" ref="AF21" si="70">IF(ISERROR(+AF19/AF20),"",+AF19/AF20)</f>
        <v/>
      </c>
      <c r="AG21" s="1026" t="str">
        <f t="shared" ref="AG21" si="71">IF(ISERROR(+AG19/AG20),"",+AG19/AG20)</f>
        <v/>
      </c>
      <c r="AH21" s="1026" t="str">
        <f t="shared" ref="AH21" si="72">IF(ISERROR(+AH19/AH20),"",+AH19/AH20)</f>
        <v/>
      </c>
      <c r="AI21" s="1026" t="str">
        <f t="shared" ref="AI21" si="73">IF(ISERROR(+AI19/AI20),"",+AI19/AI20)</f>
        <v/>
      </c>
      <c r="AJ21" s="1026" t="str">
        <f t="shared" ref="AJ21" si="74">IF(ISERROR(+AJ19/AJ20),"",+AJ19/AJ20)</f>
        <v/>
      </c>
      <c r="AK21" s="1027" t="str">
        <f t="shared" ref="AK21" si="75">IF(ISERROR(+AK19/AK20),"",+AK19/AK20)</f>
        <v/>
      </c>
      <c r="AL21" s="1028"/>
      <c r="AM21" s="1029"/>
      <c r="AN21" s="1026" t="str">
        <f>IF(ISERROR(+AN19/AN20),"",+AN19/AN20)</f>
        <v/>
      </c>
      <c r="AO21" s="1026" t="str">
        <f t="shared" ref="AO21" si="76">IF(ISERROR(+AO19/AO20),"",+AO19/AO20)</f>
        <v/>
      </c>
      <c r="AP21" s="1026" t="str">
        <f t="shared" ref="AP21" si="77">IF(ISERROR(+AP19/AP20),"",+AP19/AP20)</f>
        <v/>
      </c>
      <c r="AQ21" s="1026" t="str">
        <f t="shared" ref="AQ21" si="78">IF(ISERROR(+AQ19/AQ20),"",+AQ19/AQ20)</f>
        <v/>
      </c>
      <c r="AR21" s="1026" t="str">
        <f t="shared" ref="AR21" si="79">IF(ISERROR(+AR19/AR20),"",+AR19/AR20)</f>
        <v/>
      </c>
      <c r="AS21" s="1026" t="str">
        <f t="shared" ref="AS21" si="80">IF(ISERROR(+AS19/AS20),"",+AS19/AS20)</f>
        <v/>
      </c>
      <c r="AT21" s="1026" t="str">
        <f t="shared" ref="AT21" si="81">IF(ISERROR(+AT19/AT20),"",+AT19/AT20)</f>
        <v/>
      </c>
      <c r="AU21" s="1026" t="str">
        <f t="shared" ref="AU21" si="82">IF(ISERROR(+AU19/AU20),"",+AU19/AU20)</f>
        <v/>
      </c>
      <c r="AV21" s="1026" t="str">
        <f t="shared" ref="AV21" si="83">IF(ISERROR(+AV19/AV20),"",+AV19/AV20)</f>
        <v/>
      </c>
      <c r="AW21" s="1026" t="str">
        <f t="shared" ref="AW21" si="84">IF(ISERROR(+AW19/AW20),"",+AW19/AW20)</f>
        <v/>
      </c>
      <c r="AX21" s="1026" t="str">
        <f t="shared" ref="AX21" si="85">IF(ISERROR(+AX19/AX20),"",+AX19/AX20)</f>
        <v/>
      </c>
      <c r="AY21" s="1026" t="str">
        <f t="shared" ref="AY21" si="86">IF(ISERROR(+AY19/AY20),"",+AY19/AY20)</f>
        <v/>
      </c>
      <c r="AZ21" s="1026" t="str">
        <f t="shared" ref="AZ21" si="87">IF(ISERROR(+AZ19/AZ20),"",+AZ19/AZ20)</f>
        <v/>
      </c>
      <c r="BA21" s="1026" t="str">
        <f t="shared" ref="BA21" si="88">IF(ISERROR(+BA19/BA20),"",+BA19/BA20)</f>
        <v/>
      </c>
      <c r="BB21" s="1026" t="str">
        <f t="shared" ref="BB21" si="89">IF(ISERROR(+BB19/BB20),"",+BB19/BB20)</f>
        <v/>
      </c>
      <c r="BC21" s="1030" t="str">
        <f t="shared" ref="BC21" si="90">IF(ISERROR(+BC19/BC20),"",+BC19/BC20)</f>
        <v/>
      </c>
      <c r="BD21" s="1028"/>
      <c r="BE21" s="1029"/>
      <c r="BF21" s="1026" t="str">
        <f>IF(ISERROR(+BF19/BF20),"",+BF19/BF20)</f>
        <v/>
      </c>
      <c r="BG21" s="1026" t="str">
        <f t="shared" ref="BG21" si="91">IF(ISERROR(+BG19/BG20),"",+BG19/BG20)</f>
        <v/>
      </c>
      <c r="BH21" s="1026" t="str">
        <f t="shared" ref="BH21" si="92">IF(ISERROR(+BH19/BH20),"",+BH19/BH20)</f>
        <v/>
      </c>
      <c r="BI21" s="1026" t="str">
        <f t="shared" ref="BI21" si="93">IF(ISERROR(+BI19/BI20),"",+BI19/BI20)</f>
        <v/>
      </c>
      <c r="BJ21" s="1026" t="str">
        <f t="shared" ref="BJ21" si="94">IF(ISERROR(+BJ19/BJ20),"",+BJ19/BJ20)</f>
        <v/>
      </c>
      <c r="BK21" s="1026" t="str">
        <f t="shared" ref="BK21" si="95">IF(ISERROR(+BK19/BK20),"",+BK19/BK20)</f>
        <v/>
      </c>
      <c r="BL21" s="1026" t="str">
        <f t="shared" ref="BL21" si="96">IF(ISERROR(+BL19/BL20),"",+BL19/BL20)</f>
        <v/>
      </c>
      <c r="BM21" s="1026" t="str">
        <f t="shared" ref="BM21" si="97">IF(ISERROR(+BM19/BM20),"",+BM19/BM20)</f>
        <v/>
      </c>
      <c r="BN21" s="1026" t="str">
        <f t="shared" ref="BN21" si="98">IF(ISERROR(+BN19/BN20),"",+BN19/BN20)</f>
        <v/>
      </c>
      <c r="BO21" s="1026" t="str">
        <f t="shared" ref="BO21" si="99">IF(ISERROR(+BO19/BO20),"",+BO19/BO20)</f>
        <v/>
      </c>
      <c r="BP21" s="1026" t="str">
        <f t="shared" ref="BP21" si="100">IF(ISERROR(+BP19/BP20),"",+BP19/BP20)</f>
        <v/>
      </c>
      <c r="BQ21" s="1026" t="str">
        <f t="shared" ref="BQ21" si="101">IF(ISERROR(+BQ19/BQ20),"",+BQ19/BQ20)</f>
        <v/>
      </c>
      <c r="BR21" s="1026" t="str">
        <f t="shared" ref="BR21" si="102">IF(ISERROR(+BR19/BR20),"",+BR19/BR20)</f>
        <v/>
      </c>
      <c r="BS21" s="1026" t="str">
        <f t="shared" ref="BS21" si="103">IF(ISERROR(+BS19/BS20),"",+BS19/BS20)</f>
        <v/>
      </c>
      <c r="BT21" s="1026" t="str">
        <f t="shared" ref="BT21" si="104">IF(ISERROR(+BT19/BT20),"",+BT19/BT20)</f>
        <v/>
      </c>
      <c r="BU21" s="1027" t="str">
        <f t="shared" ref="BU21" si="105">IF(ISERROR(+BU19/BU20),"",+BU19/BU20)</f>
        <v/>
      </c>
      <c r="BV21" s="1028"/>
      <c r="BW21" s="1029"/>
      <c r="BX21" s="1026" t="str">
        <f>IF(ISERROR(+BX19/BX20),"",+BX19/BX20)</f>
        <v/>
      </c>
      <c r="BY21" s="1026" t="str">
        <f t="shared" ref="BY21" si="106">IF(ISERROR(+BY19/BY20),"",+BY19/BY20)</f>
        <v/>
      </c>
      <c r="BZ21" s="1026" t="str">
        <f t="shared" ref="BZ21" si="107">IF(ISERROR(+BZ19/BZ20),"",+BZ19/BZ20)</f>
        <v/>
      </c>
      <c r="CA21" s="1026" t="str">
        <f t="shared" ref="CA21" si="108">IF(ISERROR(+CA19/CA20),"",+CA19/CA20)</f>
        <v/>
      </c>
      <c r="CB21" s="1026" t="str">
        <f t="shared" ref="CB21" si="109">IF(ISERROR(+CB19/CB20),"",+CB19/CB20)</f>
        <v/>
      </c>
      <c r="CC21" s="1026" t="str">
        <f t="shared" ref="CC21" si="110">IF(ISERROR(+CC19/CC20),"",+CC19/CC20)</f>
        <v/>
      </c>
      <c r="CD21" s="1026" t="str">
        <f t="shared" ref="CD21" si="111">IF(ISERROR(+CD19/CD20),"",+CD19/CD20)</f>
        <v/>
      </c>
      <c r="CE21" s="1026" t="str">
        <f t="shared" ref="CE21" si="112">IF(ISERROR(+CE19/CE20),"",+CE19/CE20)</f>
        <v/>
      </c>
      <c r="CF21" s="1026" t="str">
        <f t="shared" ref="CF21" si="113">IF(ISERROR(+CF19/CF20),"",+CF19/CF20)</f>
        <v/>
      </c>
      <c r="CG21" s="1026" t="str">
        <f t="shared" ref="CG21" si="114">IF(ISERROR(+CG19/CG20),"",+CG19/CG20)</f>
        <v/>
      </c>
      <c r="CH21" s="1026" t="str">
        <f t="shared" ref="CH21" si="115">IF(ISERROR(+CH19/CH20),"",+CH19/CH20)</f>
        <v/>
      </c>
      <c r="CI21" s="1026" t="str">
        <f t="shared" ref="CI21" si="116">IF(ISERROR(+CI19/CI20),"",+CI19/CI20)</f>
        <v/>
      </c>
      <c r="CJ21" s="1026" t="str">
        <f t="shared" ref="CJ21" si="117">IF(ISERROR(+CJ19/CJ20),"",+CJ19/CJ20)</f>
        <v/>
      </c>
      <c r="CK21" s="1026" t="str">
        <f t="shared" ref="CK21" si="118">IF(ISERROR(+CK19/CK20),"",+CK19/CK20)</f>
        <v/>
      </c>
      <c r="CL21" s="1026" t="str">
        <f t="shared" ref="CL21" si="119">IF(ISERROR(+CL19/CL20),"",+CL19/CL20)</f>
        <v/>
      </c>
      <c r="CM21" s="1027" t="str">
        <f t="shared" ref="CM21" si="120">IF(ISERROR(+CM19/CM20),"",+CM19/CM20)</f>
        <v/>
      </c>
      <c r="CN21" s="1028"/>
      <c r="CO21" s="1029"/>
      <c r="CP21" s="1026" t="str">
        <f>IF(ISERROR(+CP19/CP20),"",+CP19/CP20)</f>
        <v/>
      </c>
      <c r="CQ21" s="1026" t="str">
        <f t="shared" ref="CQ21" si="121">IF(ISERROR(+CQ19/CQ20),"",+CQ19/CQ20)</f>
        <v/>
      </c>
      <c r="CR21" s="1026" t="str">
        <f t="shared" ref="CR21" si="122">IF(ISERROR(+CR19/CR20),"",+CR19/CR20)</f>
        <v/>
      </c>
      <c r="CS21" s="1026" t="str">
        <f t="shared" ref="CS21" si="123">IF(ISERROR(+CS19/CS20),"",+CS19/CS20)</f>
        <v/>
      </c>
      <c r="CT21" s="1026" t="str">
        <f t="shared" ref="CT21" si="124">IF(ISERROR(+CT19/CT20),"",+CT19/CT20)</f>
        <v/>
      </c>
      <c r="CU21" s="1026" t="str">
        <f t="shared" ref="CU21" si="125">IF(ISERROR(+CU19/CU20),"",+CU19/CU20)</f>
        <v/>
      </c>
      <c r="CV21" s="1026" t="str">
        <f t="shared" ref="CV21" si="126">IF(ISERROR(+CV19/CV20),"",+CV19/CV20)</f>
        <v/>
      </c>
      <c r="CW21" s="1026" t="str">
        <f t="shared" ref="CW21" si="127">IF(ISERROR(+CW19/CW20),"",+CW19/CW20)</f>
        <v/>
      </c>
      <c r="CX21" s="1026" t="str">
        <f t="shared" ref="CX21" si="128">IF(ISERROR(+CX19/CX20),"",+CX19/CX20)</f>
        <v/>
      </c>
      <c r="CY21" s="1026" t="str">
        <f t="shared" ref="CY21" si="129">IF(ISERROR(+CY19/CY20),"",+CY19/CY20)</f>
        <v/>
      </c>
      <c r="CZ21" s="1026" t="str">
        <f t="shared" ref="CZ21" si="130">IF(ISERROR(+CZ19/CZ20),"",+CZ19/CZ20)</f>
        <v/>
      </c>
      <c r="DA21" s="1026" t="str">
        <f t="shared" ref="DA21" si="131">IF(ISERROR(+DA19/DA20),"",+DA19/DA20)</f>
        <v/>
      </c>
      <c r="DB21" s="1026" t="str">
        <f t="shared" ref="DB21" si="132">IF(ISERROR(+DB19/DB20),"",+DB19/DB20)</f>
        <v/>
      </c>
      <c r="DC21" s="1026" t="str">
        <f t="shared" ref="DC21" si="133">IF(ISERROR(+DC19/DC20),"",+DC19/DC20)</f>
        <v/>
      </c>
      <c r="DD21" s="1026" t="str">
        <f t="shared" ref="DD21" si="134">IF(ISERROR(+DD19/DD20),"",+DD19/DD20)</f>
        <v/>
      </c>
      <c r="DE21" s="1027" t="str">
        <f t="shared" ref="DE21" si="135">IF(ISERROR(+DE19/DE20),"",+DE19/DE20)</f>
        <v/>
      </c>
      <c r="DF21" s="1028"/>
      <c r="DG21" s="1029"/>
      <c r="DH21" s="1026" t="str">
        <f>IF(ISERROR(+DH19/DH20),"",+DH19/DH20)</f>
        <v/>
      </c>
      <c r="DI21" s="1026" t="str">
        <f t="shared" ref="DI21" si="136">IF(ISERROR(+DI19/DI20),"",+DI19/DI20)</f>
        <v/>
      </c>
      <c r="DJ21" s="1026" t="str">
        <f t="shared" ref="DJ21" si="137">IF(ISERROR(+DJ19/DJ20),"",+DJ19/DJ20)</f>
        <v/>
      </c>
      <c r="DK21" s="1026" t="str">
        <f t="shared" ref="DK21" si="138">IF(ISERROR(+DK19/DK20),"",+DK19/DK20)</f>
        <v/>
      </c>
      <c r="DL21" s="1026" t="str">
        <f t="shared" ref="DL21" si="139">IF(ISERROR(+DL19/DL20),"",+DL19/DL20)</f>
        <v/>
      </c>
      <c r="DM21" s="1026" t="str">
        <f t="shared" ref="DM21" si="140">IF(ISERROR(+DM19/DM20),"",+DM19/DM20)</f>
        <v/>
      </c>
      <c r="DN21" s="1026" t="str">
        <f t="shared" ref="DN21" si="141">IF(ISERROR(+DN19/DN20),"",+DN19/DN20)</f>
        <v/>
      </c>
      <c r="DO21" s="1026" t="str">
        <f t="shared" ref="DO21" si="142">IF(ISERROR(+DO19/DO20),"",+DO19/DO20)</f>
        <v/>
      </c>
      <c r="DP21" s="1026" t="str">
        <f t="shared" ref="DP21" si="143">IF(ISERROR(+DP19/DP20),"",+DP19/DP20)</f>
        <v/>
      </c>
      <c r="DQ21" s="1026" t="str">
        <f t="shared" ref="DQ21" si="144">IF(ISERROR(+DQ19/DQ20),"",+DQ19/DQ20)</f>
        <v/>
      </c>
      <c r="DR21" s="1026" t="str">
        <f t="shared" ref="DR21" si="145">IF(ISERROR(+DR19/DR20),"",+DR19/DR20)</f>
        <v/>
      </c>
      <c r="DS21" s="1026" t="str">
        <f t="shared" ref="DS21" si="146">IF(ISERROR(+DS19/DS20),"",+DS19/DS20)</f>
        <v/>
      </c>
      <c r="DT21" s="1026" t="str">
        <f t="shared" ref="DT21" si="147">IF(ISERROR(+DT19/DT20),"",+DT19/DT20)</f>
        <v/>
      </c>
      <c r="DU21" s="1026" t="str">
        <f t="shared" ref="DU21" si="148">IF(ISERROR(+DU19/DU20),"",+DU19/DU20)</f>
        <v/>
      </c>
      <c r="DV21" s="1026" t="str">
        <f t="shared" ref="DV21" si="149">IF(ISERROR(+DV19/DV20),"",+DV19/DV20)</f>
        <v/>
      </c>
      <c r="DW21" s="1027" t="str">
        <f t="shared" ref="DW21" si="150">IF(ISERROR(+DW19/DW20),"",+DW19/DW20)</f>
        <v/>
      </c>
      <c r="DX21" s="1028"/>
      <c r="DY21" s="1029"/>
      <c r="DZ21" s="1026" t="str">
        <f>IF(ISERROR(+DZ19/DZ20),"",+DZ19/DZ20)</f>
        <v/>
      </c>
      <c r="EA21" s="1026" t="str">
        <f t="shared" ref="EA21" si="151">IF(ISERROR(+EA19/EA20),"",+EA19/EA20)</f>
        <v/>
      </c>
      <c r="EB21" s="1026" t="str">
        <f t="shared" ref="EB21" si="152">IF(ISERROR(+EB19/EB20),"",+EB19/EB20)</f>
        <v/>
      </c>
      <c r="EC21" s="1026" t="str">
        <f t="shared" ref="EC21" si="153">IF(ISERROR(+EC19/EC20),"",+EC19/EC20)</f>
        <v/>
      </c>
      <c r="ED21" s="1026" t="str">
        <f t="shared" ref="ED21" si="154">IF(ISERROR(+ED19/ED20),"",+ED19/ED20)</f>
        <v/>
      </c>
      <c r="EE21" s="1026" t="str">
        <f t="shared" ref="EE21" si="155">IF(ISERROR(+EE19/EE20),"",+EE19/EE20)</f>
        <v/>
      </c>
      <c r="EF21" s="1026" t="str">
        <f t="shared" ref="EF21" si="156">IF(ISERROR(+EF19/EF20),"",+EF19/EF20)</f>
        <v/>
      </c>
      <c r="EG21" s="1026" t="str">
        <f t="shared" ref="EG21" si="157">IF(ISERROR(+EG19/EG20),"",+EG19/EG20)</f>
        <v/>
      </c>
      <c r="EH21" s="1026" t="str">
        <f t="shared" ref="EH21" si="158">IF(ISERROR(+EH19/EH20),"",+EH19/EH20)</f>
        <v/>
      </c>
      <c r="EI21" s="1026" t="str">
        <f t="shared" ref="EI21" si="159">IF(ISERROR(+EI19/EI20),"",+EI19/EI20)</f>
        <v/>
      </c>
      <c r="EJ21" s="1026" t="str">
        <f t="shared" ref="EJ21" si="160">IF(ISERROR(+EJ19/EJ20),"",+EJ19/EJ20)</f>
        <v/>
      </c>
      <c r="EK21" s="1026" t="str">
        <f t="shared" ref="EK21" si="161">IF(ISERROR(+EK19/EK20),"",+EK19/EK20)</f>
        <v/>
      </c>
      <c r="EL21" s="1026" t="str">
        <f t="shared" ref="EL21" si="162">IF(ISERROR(+EL19/EL20),"",+EL19/EL20)</f>
        <v/>
      </c>
      <c r="EM21" s="1026" t="str">
        <f t="shared" ref="EM21" si="163">IF(ISERROR(+EM19/EM20),"",+EM19/EM20)</f>
        <v/>
      </c>
      <c r="EN21" s="1026" t="str">
        <f t="shared" ref="EN21" si="164">IF(ISERROR(+EN19/EN20),"",+EN19/EN20)</f>
        <v/>
      </c>
      <c r="EO21" s="1027" t="str">
        <f t="shared" ref="EO21" si="165">IF(ISERROR(+EO19/EO20),"",+EO19/EO20)</f>
        <v/>
      </c>
      <c r="EP21" s="1028"/>
      <c r="EQ21" s="1029"/>
      <c r="ER21" s="1026" t="str">
        <f>IF(ISERROR(+ER19/ER20),"",+ER19/ER20)</f>
        <v/>
      </c>
      <c r="ES21" s="1026" t="str">
        <f t="shared" ref="ES21" si="166">IF(ISERROR(+ES19/ES20),"",+ES19/ES20)</f>
        <v/>
      </c>
      <c r="ET21" s="1026" t="str">
        <f t="shared" ref="ET21" si="167">IF(ISERROR(+ET19/ET20),"",+ET19/ET20)</f>
        <v/>
      </c>
      <c r="EU21" s="1026" t="str">
        <f t="shared" ref="EU21" si="168">IF(ISERROR(+EU19/EU20),"",+EU19/EU20)</f>
        <v/>
      </c>
      <c r="EV21" s="1026" t="str">
        <f t="shared" ref="EV21" si="169">IF(ISERROR(+EV19/EV20),"",+EV19/EV20)</f>
        <v/>
      </c>
      <c r="EW21" s="1026" t="str">
        <f t="shared" ref="EW21" si="170">IF(ISERROR(+EW19/EW20),"",+EW19/EW20)</f>
        <v/>
      </c>
      <c r="EX21" s="1026" t="str">
        <f t="shared" ref="EX21" si="171">IF(ISERROR(+EX19/EX20),"",+EX19/EX20)</f>
        <v/>
      </c>
      <c r="EY21" s="1026" t="str">
        <f t="shared" ref="EY21" si="172">IF(ISERROR(+EY19/EY20),"",+EY19/EY20)</f>
        <v/>
      </c>
      <c r="EZ21" s="1026" t="str">
        <f t="shared" ref="EZ21" si="173">IF(ISERROR(+EZ19/EZ20),"",+EZ19/EZ20)</f>
        <v/>
      </c>
      <c r="FA21" s="1026" t="str">
        <f t="shared" ref="FA21" si="174">IF(ISERROR(+FA19/FA20),"",+FA19/FA20)</f>
        <v/>
      </c>
      <c r="FB21" s="1026" t="str">
        <f t="shared" ref="FB21" si="175">IF(ISERROR(+FB19/FB20),"",+FB19/FB20)</f>
        <v/>
      </c>
      <c r="FC21" s="1026" t="str">
        <f t="shared" ref="FC21" si="176">IF(ISERROR(+FC19/FC20),"",+FC19/FC20)</f>
        <v/>
      </c>
      <c r="FD21" s="1026" t="str">
        <f t="shared" ref="FD21" si="177">IF(ISERROR(+FD19/FD20),"",+FD19/FD20)</f>
        <v/>
      </c>
      <c r="FE21" s="1026" t="str">
        <f t="shared" ref="FE21" si="178">IF(ISERROR(+FE19/FE20),"",+FE19/FE20)</f>
        <v/>
      </c>
      <c r="FF21" s="1026" t="str">
        <f t="shared" ref="FF21" si="179">IF(ISERROR(+FF19/FF20),"",+FF19/FF20)</f>
        <v/>
      </c>
      <c r="FG21" s="1027" t="str">
        <f t="shared" ref="FG21" si="180">IF(ISERROR(+FG19/FG20),"",+FG19/FG20)</f>
        <v/>
      </c>
      <c r="FH21" s="1028"/>
      <c r="FI21" s="1029"/>
      <c r="FJ21" s="1026" t="str">
        <f>IF(ISERROR(+FJ19/FJ20),"",+FJ19/FJ20)</f>
        <v/>
      </c>
      <c r="FK21" s="1026" t="str">
        <f t="shared" ref="FK21:FY21" si="181">IF(ISERROR(+FK19/FK20),"",+FK19/FK20)</f>
        <v/>
      </c>
      <c r="FL21" s="1026" t="str">
        <f t="shared" si="181"/>
        <v/>
      </c>
      <c r="FM21" s="1026" t="str">
        <f t="shared" si="181"/>
        <v/>
      </c>
      <c r="FN21" s="1026" t="str">
        <f t="shared" si="181"/>
        <v/>
      </c>
      <c r="FO21" s="1026" t="str">
        <f t="shared" si="181"/>
        <v/>
      </c>
      <c r="FP21" s="1026" t="str">
        <f t="shared" si="181"/>
        <v/>
      </c>
      <c r="FQ21" s="1026" t="str">
        <f t="shared" si="181"/>
        <v/>
      </c>
      <c r="FR21" s="1026" t="str">
        <f t="shared" si="181"/>
        <v/>
      </c>
      <c r="FS21" s="1026" t="str">
        <f t="shared" si="181"/>
        <v/>
      </c>
      <c r="FT21" s="1026" t="str">
        <f t="shared" si="181"/>
        <v/>
      </c>
      <c r="FU21" s="1026" t="str">
        <f t="shared" si="181"/>
        <v/>
      </c>
      <c r="FV21" s="1026" t="str">
        <f t="shared" si="181"/>
        <v/>
      </c>
      <c r="FW21" s="1026" t="str">
        <f t="shared" si="181"/>
        <v/>
      </c>
      <c r="FX21" s="1026" t="str">
        <f t="shared" si="181"/>
        <v/>
      </c>
      <c r="FY21" s="1027" t="str">
        <f t="shared" si="181"/>
        <v/>
      </c>
      <c r="FZ21" s="1028"/>
      <c r="GA21" s="1029"/>
      <c r="GB21" s="1026" t="str">
        <f>IF(ISERROR(+GB19/GB20),"",+GB19/GB20)</f>
        <v/>
      </c>
      <c r="GC21" s="1026" t="str">
        <f t="shared" ref="GC21:GQ21" si="182">IF(ISERROR(+GC19/GC20),"",+GC19/GC20)</f>
        <v/>
      </c>
      <c r="GD21" s="1026" t="str">
        <f t="shared" si="182"/>
        <v/>
      </c>
      <c r="GE21" s="1026" t="str">
        <f t="shared" si="182"/>
        <v/>
      </c>
      <c r="GF21" s="1026" t="str">
        <f t="shared" si="182"/>
        <v/>
      </c>
      <c r="GG21" s="1026" t="str">
        <f t="shared" si="182"/>
        <v/>
      </c>
      <c r="GH21" s="1026" t="str">
        <f t="shared" si="182"/>
        <v/>
      </c>
      <c r="GI21" s="1026" t="str">
        <f t="shared" si="182"/>
        <v/>
      </c>
      <c r="GJ21" s="1026" t="str">
        <f t="shared" si="182"/>
        <v/>
      </c>
      <c r="GK21" s="1026" t="str">
        <f t="shared" si="182"/>
        <v/>
      </c>
      <c r="GL21" s="1026" t="str">
        <f t="shared" si="182"/>
        <v/>
      </c>
      <c r="GM21" s="1026" t="str">
        <f t="shared" si="182"/>
        <v/>
      </c>
      <c r="GN21" s="1026" t="str">
        <f t="shared" si="182"/>
        <v/>
      </c>
      <c r="GO21" s="1026" t="str">
        <f t="shared" si="182"/>
        <v/>
      </c>
      <c r="GP21" s="1026" t="str">
        <f t="shared" si="182"/>
        <v/>
      </c>
      <c r="GQ21" s="1027" t="str">
        <f t="shared" si="182"/>
        <v/>
      </c>
      <c r="GR21" s="1028"/>
      <c r="GS21" s="1029"/>
      <c r="GT21" s="1026" t="str">
        <f>IF(ISERROR(+GT19/GT20),"",+GT19/GT20)</f>
        <v/>
      </c>
      <c r="GU21" s="1026" t="str">
        <f t="shared" ref="GU21:HI21" si="183">IF(ISERROR(+GU19/GU20),"",+GU19/GU20)</f>
        <v/>
      </c>
      <c r="GV21" s="1026" t="str">
        <f t="shared" si="183"/>
        <v/>
      </c>
      <c r="GW21" s="1026" t="str">
        <f t="shared" si="183"/>
        <v/>
      </c>
      <c r="GX21" s="1026" t="str">
        <f t="shared" si="183"/>
        <v/>
      </c>
      <c r="GY21" s="1026" t="str">
        <f t="shared" si="183"/>
        <v/>
      </c>
      <c r="GZ21" s="1026" t="str">
        <f t="shared" si="183"/>
        <v/>
      </c>
      <c r="HA21" s="1026" t="str">
        <f t="shared" si="183"/>
        <v/>
      </c>
      <c r="HB21" s="1026" t="str">
        <f t="shared" si="183"/>
        <v/>
      </c>
      <c r="HC21" s="1026" t="str">
        <f t="shared" si="183"/>
        <v/>
      </c>
      <c r="HD21" s="1026" t="str">
        <f t="shared" si="183"/>
        <v/>
      </c>
      <c r="HE21" s="1026" t="str">
        <f t="shared" si="183"/>
        <v/>
      </c>
      <c r="HF21" s="886" t="str">
        <f t="shared" si="183"/>
        <v/>
      </c>
      <c r="HG21" s="886" t="str">
        <f t="shared" si="183"/>
        <v/>
      </c>
      <c r="HH21" s="886" t="str">
        <f t="shared" si="183"/>
        <v/>
      </c>
      <c r="HI21" s="978" t="str">
        <f t="shared" si="183"/>
        <v/>
      </c>
      <c r="HJ21" s="985"/>
    </row>
    <row r="22" spans="1:234" s="23" customFormat="1" ht="12.75">
      <c r="A22" s="977">
        <v>20</v>
      </c>
      <c r="B22" s="887" t="s">
        <v>191</v>
      </c>
      <c r="C22" s="890"/>
      <c r="D22" s="886" t="str">
        <f>IF(ISERROR(+D23/D19),"",+D23/D19)</f>
        <v/>
      </c>
      <c r="E22" s="886" t="str">
        <f t="shared" ref="E22:S22" si="184">IF(ISERROR(+E23/E19),"",+E23/E19)</f>
        <v/>
      </c>
      <c r="F22" s="886" t="str">
        <f t="shared" si="184"/>
        <v/>
      </c>
      <c r="G22" s="886" t="str">
        <f t="shared" si="184"/>
        <v/>
      </c>
      <c r="H22" s="886" t="str">
        <f t="shared" si="184"/>
        <v/>
      </c>
      <c r="I22" s="886" t="str">
        <f t="shared" si="184"/>
        <v/>
      </c>
      <c r="J22" s="886" t="str">
        <f t="shared" si="184"/>
        <v/>
      </c>
      <c r="K22" s="886" t="str">
        <f t="shared" si="184"/>
        <v/>
      </c>
      <c r="L22" s="886" t="str">
        <f t="shared" si="184"/>
        <v/>
      </c>
      <c r="M22" s="886" t="str">
        <f t="shared" si="184"/>
        <v/>
      </c>
      <c r="N22" s="886" t="str">
        <f t="shared" si="184"/>
        <v/>
      </c>
      <c r="O22" s="886" t="str">
        <f t="shared" si="184"/>
        <v/>
      </c>
      <c r="P22" s="886" t="str">
        <f t="shared" si="184"/>
        <v/>
      </c>
      <c r="Q22" s="886" t="str">
        <f t="shared" si="184"/>
        <v/>
      </c>
      <c r="R22" s="886" t="str">
        <f t="shared" si="184"/>
        <v/>
      </c>
      <c r="S22" s="978" t="str">
        <f t="shared" si="184"/>
        <v/>
      </c>
      <c r="T22" s="989"/>
      <c r="U22" s="986"/>
      <c r="V22" s="886" t="str">
        <f>IF(ISERROR(+V23/V19),"",+V23/V19)</f>
        <v/>
      </c>
      <c r="W22" s="886" t="str">
        <f t="shared" ref="W22" si="185">IF(ISERROR(+W23/W19),"",+W23/W19)</f>
        <v/>
      </c>
      <c r="X22" s="886" t="str">
        <f t="shared" ref="X22" si="186">IF(ISERROR(+X23/X19),"",+X23/X19)</f>
        <v/>
      </c>
      <c r="Y22" s="886" t="str">
        <f t="shared" ref="Y22" si="187">IF(ISERROR(+Y23/Y19),"",+Y23/Y19)</f>
        <v/>
      </c>
      <c r="Z22" s="886" t="str">
        <f t="shared" ref="Z22" si="188">IF(ISERROR(+Z23/Z19),"",+Z23/Z19)</f>
        <v/>
      </c>
      <c r="AA22" s="886" t="str">
        <f t="shared" ref="AA22" si="189">IF(ISERROR(+AA23/AA19),"",+AA23/AA19)</f>
        <v/>
      </c>
      <c r="AB22" s="886" t="str">
        <f t="shared" ref="AB22" si="190">IF(ISERROR(+AB23/AB19),"",+AB23/AB19)</f>
        <v/>
      </c>
      <c r="AC22" s="886" t="str">
        <f t="shared" ref="AC22" si="191">IF(ISERROR(+AC23/AC19),"",+AC23/AC19)</f>
        <v/>
      </c>
      <c r="AD22" s="886" t="str">
        <f t="shared" ref="AD22" si="192">IF(ISERROR(+AD23/AD19),"",+AD23/AD19)</f>
        <v/>
      </c>
      <c r="AE22" s="886" t="str">
        <f t="shared" ref="AE22" si="193">IF(ISERROR(+AE23/AE19),"",+AE23/AE19)</f>
        <v/>
      </c>
      <c r="AF22" s="886" t="str">
        <f t="shared" ref="AF22" si="194">IF(ISERROR(+AF23/AF19),"",+AF23/AF19)</f>
        <v/>
      </c>
      <c r="AG22" s="886" t="str">
        <f t="shared" ref="AG22" si="195">IF(ISERROR(+AG23/AG19),"",+AG23/AG19)</f>
        <v/>
      </c>
      <c r="AH22" s="886" t="str">
        <f t="shared" ref="AH22" si="196">IF(ISERROR(+AH23/AH19),"",+AH23/AH19)</f>
        <v/>
      </c>
      <c r="AI22" s="886" t="str">
        <f t="shared" ref="AI22" si="197">IF(ISERROR(+AI23/AI19),"",+AI23/AI19)</f>
        <v/>
      </c>
      <c r="AJ22" s="886" t="str">
        <f t="shared" ref="AJ22" si="198">IF(ISERROR(+AJ23/AJ19),"",+AJ23/AJ19)</f>
        <v/>
      </c>
      <c r="AK22" s="978" t="str">
        <f t="shared" ref="AK22" si="199">IF(ISERROR(+AK23/AK19),"",+AK23/AK19)</f>
        <v/>
      </c>
      <c r="AL22" s="989"/>
      <c r="AM22" s="986"/>
      <c r="AN22" s="886" t="str">
        <f>IF(ISERROR(+AN23/AN19),"",+AN23/AN19)</f>
        <v/>
      </c>
      <c r="AO22" s="886" t="str">
        <f t="shared" ref="AO22" si="200">IF(ISERROR(+AO23/AO19),"",+AO23/AO19)</f>
        <v/>
      </c>
      <c r="AP22" s="886" t="str">
        <f t="shared" ref="AP22" si="201">IF(ISERROR(+AP23/AP19),"",+AP23/AP19)</f>
        <v/>
      </c>
      <c r="AQ22" s="886" t="str">
        <f t="shared" ref="AQ22" si="202">IF(ISERROR(+AQ23/AQ19),"",+AQ23/AQ19)</f>
        <v/>
      </c>
      <c r="AR22" s="886" t="str">
        <f t="shared" ref="AR22" si="203">IF(ISERROR(+AR23/AR19),"",+AR23/AR19)</f>
        <v/>
      </c>
      <c r="AS22" s="886" t="str">
        <f t="shared" ref="AS22" si="204">IF(ISERROR(+AS23/AS19),"",+AS23/AS19)</f>
        <v/>
      </c>
      <c r="AT22" s="886" t="str">
        <f t="shared" ref="AT22" si="205">IF(ISERROR(+AT23/AT19),"",+AT23/AT19)</f>
        <v/>
      </c>
      <c r="AU22" s="886" t="str">
        <f t="shared" ref="AU22" si="206">IF(ISERROR(+AU23/AU19),"",+AU23/AU19)</f>
        <v/>
      </c>
      <c r="AV22" s="886" t="str">
        <f t="shared" ref="AV22" si="207">IF(ISERROR(+AV23/AV19),"",+AV23/AV19)</f>
        <v/>
      </c>
      <c r="AW22" s="886" t="str">
        <f t="shared" ref="AW22" si="208">IF(ISERROR(+AW23/AW19),"",+AW23/AW19)</f>
        <v/>
      </c>
      <c r="AX22" s="886" t="str">
        <f t="shared" ref="AX22" si="209">IF(ISERROR(+AX23/AX19),"",+AX23/AX19)</f>
        <v/>
      </c>
      <c r="AY22" s="886" t="str">
        <f t="shared" ref="AY22" si="210">IF(ISERROR(+AY23/AY19),"",+AY23/AY19)</f>
        <v/>
      </c>
      <c r="AZ22" s="886" t="str">
        <f t="shared" ref="AZ22" si="211">IF(ISERROR(+AZ23/AZ19),"",+AZ23/AZ19)</f>
        <v/>
      </c>
      <c r="BA22" s="886" t="str">
        <f t="shared" ref="BA22" si="212">IF(ISERROR(+BA23/BA19),"",+BA23/BA19)</f>
        <v/>
      </c>
      <c r="BB22" s="886" t="str">
        <f t="shared" ref="BB22" si="213">IF(ISERROR(+BB23/BB19),"",+BB23/BB19)</f>
        <v/>
      </c>
      <c r="BC22" s="979" t="str">
        <f t="shared" ref="BC22" si="214">IF(ISERROR(+BC23/BC19),"",+BC23/BC19)</f>
        <v/>
      </c>
      <c r="BD22" s="989"/>
      <c r="BE22" s="986"/>
      <c r="BF22" s="886" t="str">
        <f>IF(ISERROR(+BF23/BF19),"",+BF23/BF19)</f>
        <v/>
      </c>
      <c r="BG22" s="886" t="str">
        <f t="shared" ref="BG22" si="215">IF(ISERROR(+BG23/BG19),"",+BG23/BG19)</f>
        <v/>
      </c>
      <c r="BH22" s="886" t="str">
        <f t="shared" ref="BH22" si="216">IF(ISERROR(+BH23/BH19),"",+BH23/BH19)</f>
        <v/>
      </c>
      <c r="BI22" s="886" t="str">
        <f t="shared" ref="BI22" si="217">IF(ISERROR(+BI23/BI19),"",+BI23/BI19)</f>
        <v/>
      </c>
      <c r="BJ22" s="886" t="str">
        <f t="shared" ref="BJ22" si="218">IF(ISERROR(+BJ23/BJ19),"",+BJ23/BJ19)</f>
        <v/>
      </c>
      <c r="BK22" s="886" t="str">
        <f t="shared" ref="BK22" si="219">IF(ISERROR(+BK23/BK19),"",+BK23/BK19)</f>
        <v/>
      </c>
      <c r="BL22" s="886" t="str">
        <f t="shared" ref="BL22" si="220">IF(ISERROR(+BL23/BL19),"",+BL23/BL19)</f>
        <v/>
      </c>
      <c r="BM22" s="886" t="str">
        <f t="shared" ref="BM22" si="221">IF(ISERROR(+BM23/BM19),"",+BM23/BM19)</f>
        <v/>
      </c>
      <c r="BN22" s="886" t="str">
        <f t="shared" ref="BN22" si="222">IF(ISERROR(+BN23/BN19),"",+BN23/BN19)</f>
        <v/>
      </c>
      <c r="BO22" s="886" t="str">
        <f t="shared" ref="BO22" si="223">IF(ISERROR(+BO23/BO19),"",+BO23/BO19)</f>
        <v/>
      </c>
      <c r="BP22" s="886" t="str">
        <f t="shared" ref="BP22" si="224">IF(ISERROR(+BP23/BP19),"",+BP23/BP19)</f>
        <v/>
      </c>
      <c r="BQ22" s="886" t="str">
        <f t="shared" ref="BQ22" si="225">IF(ISERROR(+BQ23/BQ19),"",+BQ23/BQ19)</f>
        <v/>
      </c>
      <c r="BR22" s="886" t="str">
        <f t="shared" ref="BR22" si="226">IF(ISERROR(+BR23/BR19),"",+BR23/BR19)</f>
        <v/>
      </c>
      <c r="BS22" s="886" t="str">
        <f t="shared" ref="BS22" si="227">IF(ISERROR(+BS23/BS19),"",+BS23/BS19)</f>
        <v/>
      </c>
      <c r="BT22" s="886" t="str">
        <f t="shared" ref="BT22" si="228">IF(ISERROR(+BT23/BT19),"",+BT23/BT19)</f>
        <v/>
      </c>
      <c r="BU22" s="978" t="str">
        <f t="shared" ref="BU22" si="229">IF(ISERROR(+BU23/BU19),"",+BU23/BU19)</f>
        <v/>
      </c>
      <c r="BV22" s="989"/>
      <c r="BW22" s="986"/>
      <c r="BX22" s="886" t="str">
        <f>IF(ISERROR(+BX23/BX19),"",+BX23/BX19)</f>
        <v/>
      </c>
      <c r="BY22" s="886" t="str">
        <f t="shared" ref="BY22" si="230">IF(ISERROR(+BY23/BY19),"",+BY23/BY19)</f>
        <v/>
      </c>
      <c r="BZ22" s="886" t="str">
        <f t="shared" ref="BZ22" si="231">IF(ISERROR(+BZ23/BZ19),"",+BZ23/BZ19)</f>
        <v/>
      </c>
      <c r="CA22" s="886" t="str">
        <f t="shared" ref="CA22" si="232">IF(ISERROR(+CA23/CA19),"",+CA23/CA19)</f>
        <v/>
      </c>
      <c r="CB22" s="886" t="str">
        <f t="shared" ref="CB22" si="233">IF(ISERROR(+CB23/CB19),"",+CB23/CB19)</f>
        <v/>
      </c>
      <c r="CC22" s="886" t="str">
        <f t="shared" ref="CC22" si="234">IF(ISERROR(+CC23/CC19),"",+CC23/CC19)</f>
        <v/>
      </c>
      <c r="CD22" s="886" t="str">
        <f t="shared" ref="CD22" si="235">IF(ISERROR(+CD23/CD19),"",+CD23/CD19)</f>
        <v/>
      </c>
      <c r="CE22" s="886" t="str">
        <f t="shared" ref="CE22" si="236">IF(ISERROR(+CE23/CE19),"",+CE23/CE19)</f>
        <v/>
      </c>
      <c r="CF22" s="886" t="str">
        <f t="shared" ref="CF22" si="237">IF(ISERROR(+CF23/CF19),"",+CF23/CF19)</f>
        <v/>
      </c>
      <c r="CG22" s="886" t="str">
        <f t="shared" ref="CG22" si="238">IF(ISERROR(+CG23/CG19),"",+CG23/CG19)</f>
        <v/>
      </c>
      <c r="CH22" s="886" t="str">
        <f t="shared" ref="CH22" si="239">IF(ISERROR(+CH23/CH19),"",+CH23/CH19)</f>
        <v/>
      </c>
      <c r="CI22" s="886" t="str">
        <f t="shared" ref="CI22" si="240">IF(ISERROR(+CI23/CI19),"",+CI23/CI19)</f>
        <v/>
      </c>
      <c r="CJ22" s="886" t="str">
        <f t="shared" ref="CJ22" si="241">IF(ISERROR(+CJ23/CJ19),"",+CJ23/CJ19)</f>
        <v/>
      </c>
      <c r="CK22" s="886" t="str">
        <f t="shared" ref="CK22" si="242">IF(ISERROR(+CK23/CK19),"",+CK23/CK19)</f>
        <v/>
      </c>
      <c r="CL22" s="886" t="str">
        <f t="shared" ref="CL22" si="243">IF(ISERROR(+CL23/CL19),"",+CL23/CL19)</f>
        <v/>
      </c>
      <c r="CM22" s="978" t="str">
        <f t="shared" ref="CM22" si="244">IF(ISERROR(+CM23/CM19),"",+CM23/CM19)</f>
        <v/>
      </c>
      <c r="CN22" s="989"/>
      <c r="CO22" s="986"/>
      <c r="CP22" s="886" t="str">
        <f>IF(ISERROR(+CP23/CP19),"",+CP23/CP19)</f>
        <v/>
      </c>
      <c r="CQ22" s="886" t="str">
        <f t="shared" ref="CQ22" si="245">IF(ISERROR(+CQ23/CQ19),"",+CQ23/CQ19)</f>
        <v/>
      </c>
      <c r="CR22" s="886" t="str">
        <f t="shared" ref="CR22" si="246">IF(ISERROR(+CR23/CR19),"",+CR23/CR19)</f>
        <v/>
      </c>
      <c r="CS22" s="886" t="str">
        <f t="shared" ref="CS22" si="247">IF(ISERROR(+CS23/CS19),"",+CS23/CS19)</f>
        <v/>
      </c>
      <c r="CT22" s="886" t="str">
        <f t="shared" ref="CT22" si="248">IF(ISERROR(+CT23/CT19),"",+CT23/CT19)</f>
        <v/>
      </c>
      <c r="CU22" s="886" t="str">
        <f t="shared" ref="CU22" si="249">IF(ISERROR(+CU23/CU19),"",+CU23/CU19)</f>
        <v/>
      </c>
      <c r="CV22" s="886" t="str">
        <f t="shared" ref="CV22" si="250">IF(ISERROR(+CV23/CV19),"",+CV23/CV19)</f>
        <v/>
      </c>
      <c r="CW22" s="886" t="str">
        <f t="shared" ref="CW22" si="251">IF(ISERROR(+CW23/CW19),"",+CW23/CW19)</f>
        <v/>
      </c>
      <c r="CX22" s="886" t="str">
        <f t="shared" ref="CX22" si="252">IF(ISERROR(+CX23/CX19),"",+CX23/CX19)</f>
        <v/>
      </c>
      <c r="CY22" s="886" t="str">
        <f t="shared" ref="CY22" si="253">IF(ISERROR(+CY23/CY19),"",+CY23/CY19)</f>
        <v/>
      </c>
      <c r="CZ22" s="886" t="str">
        <f t="shared" ref="CZ22" si="254">IF(ISERROR(+CZ23/CZ19),"",+CZ23/CZ19)</f>
        <v/>
      </c>
      <c r="DA22" s="886" t="str">
        <f t="shared" ref="DA22" si="255">IF(ISERROR(+DA23/DA19),"",+DA23/DA19)</f>
        <v/>
      </c>
      <c r="DB22" s="886" t="str">
        <f t="shared" ref="DB22" si="256">IF(ISERROR(+DB23/DB19),"",+DB23/DB19)</f>
        <v/>
      </c>
      <c r="DC22" s="886" t="str">
        <f t="shared" ref="DC22" si="257">IF(ISERROR(+DC23/DC19),"",+DC23/DC19)</f>
        <v/>
      </c>
      <c r="DD22" s="886" t="str">
        <f t="shared" ref="DD22" si="258">IF(ISERROR(+DD23/DD19),"",+DD23/DD19)</f>
        <v/>
      </c>
      <c r="DE22" s="978" t="str">
        <f t="shared" ref="DE22" si="259">IF(ISERROR(+DE23/DE19),"",+DE23/DE19)</f>
        <v/>
      </c>
      <c r="DF22" s="989"/>
      <c r="DG22" s="986"/>
      <c r="DH22" s="886" t="str">
        <f>IF(ISERROR(+DH23/DH19),"",+DH23/DH19)</f>
        <v/>
      </c>
      <c r="DI22" s="886" t="str">
        <f t="shared" ref="DI22" si="260">IF(ISERROR(+DI23/DI19),"",+DI23/DI19)</f>
        <v/>
      </c>
      <c r="DJ22" s="886" t="str">
        <f t="shared" ref="DJ22" si="261">IF(ISERROR(+DJ23/DJ19),"",+DJ23/DJ19)</f>
        <v/>
      </c>
      <c r="DK22" s="886" t="str">
        <f t="shared" ref="DK22" si="262">IF(ISERROR(+DK23/DK19),"",+DK23/DK19)</f>
        <v/>
      </c>
      <c r="DL22" s="886" t="str">
        <f t="shared" ref="DL22" si="263">IF(ISERROR(+DL23/DL19),"",+DL23/DL19)</f>
        <v/>
      </c>
      <c r="DM22" s="886" t="str">
        <f t="shared" ref="DM22" si="264">IF(ISERROR(+DM23/DM19),"",+DM23/DM19)</f>
        <v/>
      </c>
      <c r="DN22" s="886" t="str">
        <f t="shared" ref="DN22" si="265">IF(ISERROR(+DN23/DN19),"",+DN23/DN19)</f>
        <v/>
      </c>
      <c r="DO22" s="886" t="str">
        <f t="shared" ref="DO22" si="266">IF(ISERROR(+DO23/DO19),"",+DO23/DO19)</f>
        <v/>
      </c>
      <c r="DP22" s="886" t="str">
        <f t="shared" ref="DP22" si="267">IF(ISERROR(+DP23/DP19),"",+DP23/DP19)</f>
        <v/>
      </c>
      <c r="DQ22" s="886" t="str">
        <f t="shared" ref="DQ22" si="268">IF(ISERROR(+DQ23/DQ19),"",+DQ23/DQ19)</f>
        <v/>
      </c>
      <c r="DR22" s="886" t="str">
        <f t="shared" ref="DR22" si="269">IF(ISERROR(+DR23/DR19),"",+DR23/DR19)</f>
        <v/>
      </c>
      <c r="DS22" s="886" t="str">
        <f t="shared" ref="DS22" si="270">IF(ISERROR(+DS23/DS19),"",+DS23/DS19)</f>
        <v/>
      </c>
      <c r="DT22" s="886" t="str">
        <f t="shared" ref="DT22" si="271">IF(ISERROR(+DT23/DT19),"",+DT23/DT19)</f>
        <v/>
      </c>
      <c r="DU22" s="886" t="str">
        <f t="shared" ref="DU22" si="272">IF(ISERROR(+DU23/DU19),"",+DU23/DU19)</f>
        <v/>
      </c>
      <c r="DV22" s="886" t="str">
        <f t="shared" ref="DV22" si="273">IF(ISERROR(+DV23/DV19),"",+DV23/DV19)</f>
        <v/>
      </c>
      <c r="DW22" s="978" t="str">
        <f t="shared" ref="DW22" si="274">IF(ISERROR(+DW23/DW19),"",+DW23/DW19)</f>
        <v/>
      </c>
      <c r="DX22" s="989"/>
      <c r="DY22" s="986"/>
      <c r="DZ22" s="886" t="str">
        <f>IF(ISERROR(+DZ23/DZ19),"",+DZ23/DZ19)</f>
        <v/>
      </c>
      <c r="EA22" s="886" t="str">
        <f t="shared" ref="EA22" si="275">IF(ISERROR(+EA23/EA19),"",+EA23/EA19)</f>
        <v/>
      </c>
      <c r="EB22" s="886" t="str">
        <f t="shared" ref="EB22" si="276">IF(ISERROR(+EB23/EB19),"",+EB23/EB19)</f>
        <v/>
      </c>
      <c r="EC22" s="886" t="str">
        <f t="shared" ref="EC22" si="277">IF(ISERROR(+EC23/EC19),"",+EC23/EC19)</f>
        <v/>
      </c>
      <c r="ED22" s="886" t="str">
        <f t="shared" ref="ED22" si="278">IF(ISERROR(+ED23/ED19),"",+ED23/ED19)</f>
        <v/>
      </c>
      <c r="EE22" s="886" t="str">
        <f t="shared" ref="EE22" si="279">IF(ISERROR(+EE23/EE19),"",+EE23/EE19)</f>
        <v/>
      </c>
      <c r="EF22" s="886" t="str">
        <f t="shared" ref="EF22" si="280">IF(ISERROR(+EF23/EF19),"",+EF23/EF19)</f>
        <v/>
      </c>
      <c r="EG22" s="886" t="str">
        <f t="shared" ref="EG22" si="281">IF(ISERROR(+EG23/EG19),"",+EG23/EG19)</f>
        <v/>
      </c>
      <c r="EH22" s="886" t="str">
        <f t="shared" ref="EH22" si="282">IF(ISERROR(+EH23/EH19),"",+EH23/EH19)</f>
        <v/>
      </c>
      <c r="EI22" s="886" t="str">
        <f t="shared" ref="EI22" si="283">IF(ISERROR(+EI23/EI19),"",+EI23/EI19)</f>
        <v/>
      </c>
      <c r="EJ22" s="886" t="str">
        <f t="shared" ref="EJ22" si="284">IF(ISERROR(+EJ23/EJ19),"",+EJ23/EJ19)</f>
        <v/>
      </c>
      <c r="EK22" s="886" t="str">
        <f t="shared" ref="EK22" si="285">IF(ISERROR(+EK23/EK19),"",+EK23/EK19)</f>
        <v/>
      </c>
      <c r="EL22" s="886" t="str">
        <f t="shared" ref="EL22" si="286">IF(ISERROR(+EL23/EL19),"",+EL23/EL19)</f>
        <v/>
      </c>
      <c r="EM22" s="886" t="str">
        <f t="shared" ref="EM22" si="287">IF(ISERROR(+EM23/EM19),"",+EM23/EM19)</f>
        <v/>
      </c>
      <c r="EN22" s="886" t="str">
        <f t="shared" ref="EN22" si="288">IF(ISERROR(+EN23/EN19),"",+EN23/EN19)</f>
        <v/>
      </c>
      <c r="EO22" s="978" t="str">
        <f t="shared" ref="EO22" si="289">IF(ISERROR(+EO23/EO19),"",+EO23/EO19)</f>
        <v/>
      </c>
      <c r="EP22" s="989"/>
      <c r="EQ22" s="986"/>
      <c r="ER22" s="886" t="str">
        <f>IF(ISERROR(+ER23/ER19),"",+ER23/ER19)</f>
        <v/>
      </c>
      <c r="ES22" s="886" t="str">
        <f t="shared" ref="ES22" si="290">IF(ISERROR(+ES23/ES19),"",+ES23/ES19)</f>
        <v/>
      </c>
      <c r="ET22" s="886" t="str">
        <f t="shared" ref="ET22" si="291">IF(ISERROR(+ET23/ET19),"",+ET23/ET19)</f>
        <v/>
      </c>
      <c r="EU22" s="886" t="str">
        <f t="shared" ref="EU22" si="292">IF(ISERROR(+EU23/EU19),"",+EU23/EU19)</f>
        <v/>
      </c>
      <c r="EV22" s="886" t="str">
        <f t="shared" ref="EV22" si="293">IF(ISERROR(+EV23/EV19),"",+EV23/EV19)</f>
        <v/>
      </c>
      <c r="EW22" s="886" t="str">
        <f t="shared" ref="EW22" si="294">IF(ISERROR(+EW23/EW19),"",+EW23/EW19)</f>
        <v/>
      </c>
      <c r="EX22" s="886" t="str">
        <f t="shared" ref="EX22" si="295">IF(ISERROR(+EX23/EX19),"",+EX23/EX19)</f>
        <v/>
      </c>
      <c r="EY22" s="886" t="str">
        <f t="shared" ref="EY22" si="296">IF(ISERROR(+EY23/EY19),"",+EY23/EY19)</f>
        <v/>
      </c>
      <c r="EZ22" s="886" t="str">
        <f t="shared" ref="EZ22" si="297">IF(ISERROR(+EZ23/EZ19),"",+EZ23/EZ19)</f>
        <v/>
      </c>
      <c r="FA22" s="886" t="str">
        <f t="shared" ref="FA22" si="298">IF(ISERROR(+FA23/FA19),"",+FA23/FA19)</f>
        <v/>
      </c>
      <c r="FB22" s="886" t="str">
        <f t="shared" ref="FB22" si="299">IF(ISERROR(+FB23/FB19),"",+FB23/FB19)</f>
        <v/>
      </c>
      <c r="FC22" s="886" t="str">
        <f t="shared" ref="FC22" si="300">IF(ISERROR(+FC23/FC19),"",+FC23/FC19)</f>
        <v/>
      </c>
      <c r="FD22" s="886" t="str">
        <f t="shared" ref="FD22" si="301">IF(ISERROR(+FD23/FD19),"",+FD23/FD19)</f>
        <v/>
      </c>
      <c r="FE22" s="886" t="str">
        <f t="shared" ref="FE22" si="302">IF(ISERROR(+FE23/FE19),"",+FE23/FE19)</f>
        <v/>
      </c>
      <c r="FF22" s="886" t="str">
        <f t="shared" ref="FF22" si="303">IF(ISERROR(+FF23/FF19),"",+FF23/FF19)</f>
        <v/>
      </c>
      <c r="FG22" s="978" t="str">
        <f t="shared" ref="FG22" si="304">IF(ISERROR(+FG23/FG19),"",+FG23/FG19)</f>
        <v/>
      </c>
      <c r="FH22" s="989"/>
      <c r="FI22" s="986"/>
      <c r="FJ22" s="886" t="str">
        <f>IF(ISERROR(+FJ23/FJ19),"",+FJ23/FJ19)</f>
        <v/>
      </c>
      <c r="FK22" s="886" t="str">
        <f t="shared" ref="FK22:FY22" si="305">IF(ISERROR(+FK23/FK19),"",+FK23/FK19)</f>
        <v/>
      </c>
      <c r="FL22" s="886" t="str">
        <f t="shared" si="305"/>
        <v/>
      </c>
      <c r="FM22" s="886" t="str">
        <f t="shared" si="305"/>
        <v/>
      </c>
      <c r="FN22" s="886" t="str">
        <f t="shared" si="305"/>
        <v/>
      </c>
      <c r="FO22" s="886" t="str">
        <f t="shared" si="305"/>
        <v/>
      </c>
      <c r="FP22" s="886" t="str">
        <f t="shared" si="305"/>
        <v/>
      </c>
      <c r="FQ22" s="886" t="str">
        <f t="shared" si="305"/>
        <v/>
      </c>
      <c r="FR22" s="886" t="str">
        <f t="shared" si="305"/>
        <v/>
      </c>
      <c r="FS22" s="886" t="str">
        <f t="shared" si="305"/>
        <v/>
      </c>
      <c r="FT22" s="886" t="str">
        <f t="shared" si="305"/>
        <v/>
      </c>
      <c r="FU22" s="886" t="str">
        <f t="shared" si="305"/>
        <v/>
      </c>
      <c r="FV22" s="886" t="str">
        <f t="shared" si="305"/>
        <v/>
      </c>
      <c r="FW22" s="886" t="str">
        <f t="shared" si="305"/>
        <v/>
      </c>
      <c r="FX22" s="886" t="str">
        <f t="shared" si="305"/>
        <v/>
      </c>
      <c r="FY22" s="978" t="str">
        <f t="shared" si="305"/>
        <v/>
      </c>
      <c r="FZ22" s="989"/>
      <c r="GA22" s="986"/>
      <c r="GB22" s="886" t="str">
        <f>IF(ISERROR(+GB23/GB19),"",+GB23/GB19)</f>
        <v/>
      </c>
      <c r="GC22" s="886" t="str">
        <f t="shared" ref="GC22:GQ22" si="306">IF(ISERROR(+GC23/GC19),"",+GC23/GC19)</f>
        <v/>
      </c>
      <c r="GD22" s="886" t="str">
        <f t="shared" si="306"/>
        <v/>
      </c>
      <c r="GE22" s="886" t="str">
        <f t="shared" si="306"/>
        <v/>
      </c>
      <c r="GF22" s="886" t="str">
        <f t="shared" si="306"/>
        <v/>
      </c>
      <c r="GG22" s="886" t="str">
        <f t="shared" si="306"/>
        <v/>
      </c>
      <c r="GH22" s="886" t="str">
        <f t="shared" si="306"/>
        <v/>
      </c>
      <c r="GI22" s="886" t="str">
        <f t="shared" si="306"/>
        <v/>
      </c>
      <c r="GJ22" s="886" t="str">
        <f t="shared" si="306"/>
        <v/>
      </c>
      <c r="GK22" s="886" t="str">
        <f t="shared" si="306"/>
        <v/>
      </c>
      <c r="GL22" s="886" t="str">
        <f t="shared" si="306"/>
        <v/>
      </c>
      <c r="GM22" s="886" t="str">
        <f t="shared" si="306"/>
        <v/>
      </c>
      <c r="GN22" s="886" t="str">
        <f t="shared" si="306"/>
        <v/>
      </c>
      <c r="GO22" s="886" t="str">
        <f t="shared" si="306"/>
        <v/>
      </c>
      <c r="GP22" s="886" t="str">
        <f t="shared" si="306"/>
        <v/>
      </c>
      <c r="GQ22" s="978" t="str">
        <f t="shared" si="306"/>
        <v/>
      </c>
      <c r="GR22" s="989"/>
      <c r="GS22" s="986"/>
      <c r="GT22" s="886" t="str">
        <f>IF(ISERROR(+GT23/GT19),"",+GT23/GT19)</f>
        <v/>
      </c>
      <c r="GU22" s="886" t="str">
        <f t="shared" ref="GU22:HI22" si="307">IF(ISERROR(+GU23/GU19),"",+GU23/GU19)</f>
        <v/>
      </c>
      <c r="GV22" s="886" t="str">
        <f t="shared" si="307"/>
        <v/>
      </c>
      <c r="GW22" s="886" t="str">
        <f t="shared" si="307"/>
        <v/>
      </c>
      <c r="GX22" s="886" t="str">
        <f t="shared" si="307"/>
        <v/>
      </c>
      <c r="GY22" s="886" t="str">
        <f t="shared" si="307"/>
        <v/>
      </c>
      <c r="GZ22" s="886" t="str">
        <f t="shared" si="307"/>
        <v/>
      </c>
      <c r="HA22" s="886" t="str">
        <f t="shared" si="307"/>
        <v/>
      </c>
      <c r="HB22" s="886" t="str">
        <f t="shared" si="307"/>
        <v/>
      </c>
      <c r="HC22" s="886" t="str">
        <f t="shared" si="307"/>
        <v/>
      </c>
      <c r="HD22" s="886" t="str">
        <f t="shared" si="307"/>
        <v/>
      </c>
      <c r="HE22" s="886" t="str">
        <f t="shared" si="307"/>
        <v/>
      </c>
      <c r="HF22" s="886" t="str">
        <f t="shared" si="307"/>
        <v/>
      </c>
      <c r="HG22" s="886" t="str">
        <f t="shared" si="307"/>
        <v/>
      </c>
      <c r="HH22" s="886" t="str">
        <f t="shared" si="307"/>
        <v/>
      </c>
      <c r="HI22" s="978" t="str">
        <f t="shared" si="307"/>
        <v/>
      </c>
      <c r="HJ22" s="985"/>
    </row>
    <row r="23" spans="1:234" s="23" customFormat="1" ht="12.75">
      <c r="A23" s="977">
        <v>21</v>
      </c>
      <c r="B23" s="887" t="s">
        <v>192</v>
      </c>
      <c r="C23" s="884">
        <f t="shared" ref="C23:C28" si="308">SUM(D23:S23)</f>
        <v>0</v>
      </c>
      <c r="D23" s="886">
        <f>IF(ISERROR(+D13),"",+D13)</f>
        <v>0</v>
      </c>
      <c r="E23" s="886">
        <f t="shared" ref="E23:BP23" si="309">IF(ISERROR(+E13),"",+E13)</f>
        <v>0</v>
      </c>
      <c r="F23" s="886">
        <f t="shared" si="309"/>
        <v>0</v>
      </c>
      <c r="G23" s="886">
        <f t="shared" si="309"/>
        <v>0</v>
      </c>
      <c r="H23" s="886">
        <f t="shared" si="309"/>
        <v>0</v>
      </c>
      <c r="I23" s="886">
        <f t="shared" si="309"/>
        <v>0</v>
      </c>
      <c r="J23" s="886">
        <f t="shared" si="309"/>
        <v>0</v>
      </c>
      <c r="K23" s="886">
        <f t="shared" si="309"/>
        <v>0</v>
      </c>
      <c r="L23" s="886">
        <f t="shared" si="309"/>
        <v>0</v>
      </c>
      <c r="M23" s="886">
        <f t="shared" si="309"/>
        <v>0</v>
      </c>
      <c r="N23" s="886">
        <f t="shared" si="309"/>
        <v>0</v>
      </c>
      <c r="O23" s="886">
        <f t="shared" si="309"/>
        <v>0</v>
      </c>
      <c r="P23" s="886">
        <f t="shared" si="309"/>
        <v>0</v>
      </c>
      <c r="Q23" s="886">
        <f t="shared" si="309"/>
        <v>0</v>
      </c>
      <c r="R23" s="886">
        <f t="shared" si="309"/>
        <v>0</v>
      </c>
      <c r="S23" s="978">
        <f t="shared" si="309"/>
        <v>0</v>
      </c>
      <c r="T23" s="881"/>
      <c r="U23" s="975">
        <f t="shared" si="309"/>
        <v>0</v>
      </c>
      <c r="V23" s="886">
        <f t="shared" si="309"/>
        <v>0</v>
      </c>
      <c r="W23" s="886">
        <f t="shared" si="309"/>
        <v>0</v>
      </c>
      <c r="X23" s="886">
        <f t="shared" si="309"/>
        <v>0</v>
      </c>
      <c r="Y23" s="886">
        <f t="shared" si="309"/>
        <v>0</v>
      </c>
      <c r="Z23" s="886">
        <f t="shared" si="309"/>
        <v>0</v>
      </c>
      <c r="AA23" s="886">
        <f t="shared" si="309"/>
        <v>0</v>
      </c>
      <c r="AB23" s="886">
        <f t="shared" si="309"/>
        <v>0</v>
      </c>
      <c r="AC23" s="886">
        <f t="shared" si="309"/>
        <v>0</v>
      </c>
      <c r="AD23" s="886">
        <f t="shared" si="309"/>
        <v>0</v>
      </c>
      <c r="AE23" s="886">
        <f t="shared" si="309"/>
        <v>0</v>
      </c>
      <c r="AF23" s="886">
        <f t="shared" si="309"/>
        <v>0</v>
      </c>
      <c r="AG23" s="886">
        <f t="shared" si="309"/>
        <v>0</v>
      </c>
      <c r="AH23" s="886">
        <f t="shared" si="309"/>
        <v>0</v>
      </c>
      <c r="AI23" s="886">
        <f t="shared" si="309"/>
        <v>0</v>
      </c>
      <c r="AJ23" s="886">
        <f t="shared" si="309"/>
        <v>0</v>
      </c>
      <c r="AK23" s="978">
        <f t="shared" si="309"/>
        <v>0</v>
      </c>
      <c r="AL23" s="881"/>
      <c r="AM23" s="975">
        <f t="shared" si="309"/>
        <v>0</v>
      </c>
      <c r="AN23" s="886">
        <f t="shared" si="309"/>
        <v>0</v>
      </c>
      <c r="AO23" s="886">
        <f t="shared" si="309"/>
        <v>0</v>
      </c>
      <c r="AP23" s="886">
        <f t="shared" si="309"/>
        <v>0</v>
      </c>
      <c r="AQ23" s="886">
        <f t="shared" si="309"/>
        <v>0</v>
      </c>
      <c r="AR23" s="886">
        <f t="shared" si="309"/>
        <v>0</v>
      </c>
      <c r="AS23" s="886">
        <f t="shared" si="309"/>
        <v>0</v>
      </c>
      <c r="AT23" s="886">
        <f t="shared" si="309"/>
        <v>0</v>
      </c>
      <c r="AU23" s="886">
        <f t="shared" si="309"/>
        <v>0</v>
      </c>
      <c r="AV23" s="886">
        <f t="shared" si="309"/>
        <v>0</v>
      </c>
      <c r="AW23" s="886">
        <f t="shared" si="309"/>
        <v>0</v>
      </c>
      <c r="AX23" s="886">
        <f t="shared" si="309"/>
        <v>0</v>
      </c>
      <c r="AY23" s="886">
        <f t="shared" si="309"/>
        <v>0</v>
      </c>
      <c r="AZ23" s="886">
        <f t="shared" si="309"/>
        <v>0</v>
      </c>
      <c r="BA23" s="886">
        <f t="shared" si="309"/>
        <v>0</v>
      </c>
      <c r="BB23" s="886">
        <f t="shared" si="309"/>
        <v>0</v>
      </c>
      <c r="BC23" s="979">
        <f t="shared" si="309"/>
        <v>0</v>
      </c>
      <c r="BD23" s="881"/>
      <c r="BE23" s="975">
        <f t="shared" si="309"/>
        <v>0</v>
      </c>
      <c r="BF23" s="886">
        <f t="shared" si="309"/>
        <v>0</v>
      </c>
      <c r="BG23" s="886">
        <f t="shared" si="309"/>
        <v>0</v>
      </c>
      <c r="BH23" s="886">
        <f t="shared" si="309"/>
        <v>0</v>
      </c>
      <c r="BI23" s="886">
        <f t="shared" si="309"/>
        <v>0</v>
      </c>
      <c r="BJ23" s="886">
        <f t="shared" si="309"/>
        <v>0</v>
      </c>
      <c r="BK23" s="886">
        <f t="shared" si="309"/>
        <v>0</v>
      </c>
      <c r="BL23" s="886">
        <f t="shared" si="309"/>
        <v>0</v>
      </c>
      <c r="BM23" s="886">
        <f t="shared" si="309"/>
        <v>0</v>
      </c>
      <c r="BN23" s="886">
        <f t="shared" si="309"/>
        <v>0</v>
      </c>
      <c r="BO23" s="886">
        <f t="shared" si="309"/>
        <v>0</v>
      </c>
      <c r="BP23" s="886">
        <f t="shared" si="309"/>
        <v>0</v>
      </c>
      <c r="BQ23" s="886">
        <f t="shared" ref="BQ23:EB23" si="310">IF(ISERROR(+BQ13),"",+BQ13)</f>
        <v>0</v>
      </c>
      <c r="BR23" s="886">
        <f t="shared" si="310"/>
        <v>0</v>
      </c>
      <c r="BS23" s="886">
        <f t="shared" si="310"/>
        <v>0</v>
      </c>
      <c r="BT23" s="886">
        <f t="shared" si="310"/>
        <v>0</v>
      </c>
      <c r="BU23" s="978">
        <f t="shared" si="310"/>
        <v>0</v>
      </c>
      <c r="BV23" s="881"/>
      <c r="BW23" s="975">
        <f t="shared" si="310"/>
        <v>0</v>
      </c>
      <c r="BX23" s="886">
        <f t="shared" si="310"/>
        <v>0</v>
      </c>
      <c r="BY23" s="886">
        <f t="shared" si="310"/>
        <v>0</v>
      </c>
      <c r="BZ23" s="886">
        <f t="shared" si="310"/>
        <v>0</v>
      </c>
      <c r="CA23" s="886">
        <f t="shared" si="310"/>
        <v>0</v>
      </c>
      <c r="CB23" s="886">
        <f t="shared" si="310"/>
        <v>0</v>
      </c>
      <c r="CC23" s="886">
        <f t="shared" si="310"/>
        <v>0</v>
      </c>
      <c r="CD23" s="886">
        <f t="shared" si="310"/>
        <v>0</v>
      </c>
      <c r="CE23" s="886">
        <f t="shared" si="310"/>
        <v>0</v>
      </c>
      <c r="CF23" s="886">
        <f t="shared" si="310"/>
        <v>0</v>
      </c>
      <c r="CG23" s="886">
        <f t="shared" si="310"/>
        <v>0</v>
      </c>
      <c r="CH23" s="886">
        <f t="shared" si="310"/>
        <v>0</v>
      </c>
      <c r="CI23" s="886">
        <f t="shared" si="310"/>
        <v>0</v>
      </c>
      <c r="CJ23" s="886">
        <f t="shared" si="310"/>
        <v>0</v>
      </c>
      <c r="CK23" s="886">
        <f t="shared" si="310"/>
        <v>0</v>
      </c>
      <c r="CL23" s="886">
        <f t="shared" si="310"/>
        <v>0</v>
      </c>
      <c r="CM23" s="978">
        <f t="shared" si="310"/>
        <v>0</v>
      </c>
      <c r="CN23" s="881"/>
      <c r="CO23" s="975">
        <f t="shared" si="310"/>
        <v>0</v>
      </c>
      <c r="CP23" s="886">
        <f t="shared" si="310"/>
        <v>0</v>
      </c>
      <c r="CQ23" s="886">
        <f t="shared" si="310"/>
        <v>0</v>
      </c>
      <c r="CR23" s="886">
        <f t="shared" si="310"/>
        <v>0</v>
      </c>
      <c r="CS23" s="886">
        <f t="shared" si="310"/>
        <v>0</v>
      </c>
      <c r="CT23" s="886">
        <f t="shared" si="310"/>
        <v>0</v>
      </c>
      <c r="CU23" s="886">
        <f t="shared" si="310"/>
        <v>0</v>
      </c>
      <c r="CV23" s="886">
        <f t="shared" si="310"/>
        <v>0</v>
      </c>
      <c r="CW23" s="886">
        <f t="shared" si="310"/>
        <v>0</v>
      </c>
      <c r="CX23" s="886">
        <f t="shared" si="310"/>
        <v>0</v>
      </c>
      <c r="CY23" s="886">
        <f t="shared" si="310"/>
        <v>0</v>
      </c>
      <c r="CZ23" s="886">
        <f t="shared" si="310"/>
        <v>0</v>
      </c>
      <c r="DA23" s="886">
        <f t="shared" si="310"/>
        <v>0</v>
      </c>
      <c r="DB23" s="886">
        <f t="shared" si="310"/>
        <v>0</v>
      </c>
      <c r="DC23" s="886">
        <f t="shared" si="310"/>
        <v>0</v>
      </c>
      <c r="DD23" s="886">
        <f t="shared" si="310"/>
        <v>0</v>
      </c>
      <c r="DE23" s="978">
        <f t="shared" si="310"/>
        <v>0</v>
      </c>
      <c r="DF23" s="881"/>
      <c r="DG23" s="975">
        <f t="shared" si="310"/>
        <v>0</v>
      </c>
      <c r="DH23" s="886">
        <f t="shared" si="310"/>
        <v>0</v>
      </c>
      <c r="DI23" s="886">
        <f t="shared" si="310"/>
        <v>0</v>
      </c>
      <c r="DJ23" s="886">
        <f t="shared" si="310"/>
        <v>0</v>
      </c>
      <c r="DK23" s="886">
        <f t="shared" si="310"/>
        <v>0</v>
      </c>
      <c r="DL23" s="886">
        <f t="shared" si="310"/>
        <v>0</v>
      </c>
      <c r="DM23" s="886">
        <f t="shared" si="310"/>
        <v>0</v>
      </c>
      <c r="DN23" s="886">
        <f t="shared" si="310"/>
        <v>0</v>
      </c>
      <c r="DO23" s="886">
        <f t="shared" si="310"/>
        <v>0</v>
      </c>
      <c r="DP23" s="886">
        <f t="shared" si="310"/>
        <v>0</v>
      </c>
      <c r="DQ23" s="886">
        <f t="shared" si="310"/>
        <v>0</v>
      </c>
      <c r="DR23" s="886">
        <f t="shared" si="310"/>
        <v>0</v>
      </c>
      <c r="DS23" s="886">
        <f t="shared" si="310"/>
        <v>0</v>
      </c>
      <c r="DT23" s="886">
        <f t="shared" si="310"/>
        <v>0</v>
      </c>
      <c r="DU23" s="886">
        <f t="shared" si="310"/>
        <v>0</v>
      </c>
      <c r="DV23" s="886">
        <f t="shared" si="310"/>
        <v>0</v>
      </c>
      <c r="DW23" s="978">
        <f t="shared" si="310"/>
        <v>0</v>
      </c>
      <c r="DX23" s="881"/>
      <c r="DY23" s="975">
        <f t="shared" si="310"/>
        <v>0</v>
      </c>
      <c r="DZ23" s="886">
        <f t="shared" si="310"/>
        <v>0</v>
      </c>
      <c r="EA23" s="886">
        <f t="shared" si="310"/>
        <v>0</v>
      </c>
      <c r="EB23" s="886">
        <f t="shared" si="310"/>
        <v>0</v>
      </c>
      <c r="EC23" s="886">
        <f t="shared" ref="EC23:GN23" si="311">IF(ISERROR(+EC13),"",+EC13)</f>
        <v>0</v>
      </c>
      <c r="ED23" s="886">
        <f t="shared" si="311"/>
        <v>0</v>
      </c>
      <c r="EE23" s="886">
        <f t="shared" si="311"/>
        <v>0</v>
      </c>
      <c r="EF23" s="886">
        <f t="shared" si="311"/>
        <v>0</v>
      </c>
      <c r="EG23" s="886">
        <f t="shared" si="311"/>
        <v>0</v>
      </c>
      <c r="EH23" s="886">
        <f t="shared" si="311"/>
        <v>0</v>
      </c>
      <c r="EI23" s="886">
        <f t="shared" si="311"/>
        <v>0</v>
      </c>
      <c r="EJ23" s="886">
        <f t="shared" si="311"/>
        <v>0</v>
      </c>
      <c r="EK23" s="886">
        <f t="shared" si="311"/>
        <v>0</v>
      </c>
      <c r="EL23" s="886">
        <f t="shared" si="311"/>
        <v>0</v>
      </c>
      <c r="EM23" s="886">
        <f t="shared" si="311"/>
        <v>0</v>
      </c>
      <c r="EN23" s="886">
        <f t="shared" si="311"/>
        <v>0</v>
      </c>
      <c r="EO23" s="978">
        <f t="shared" si="311"/>
        <v>0</v>
      </c>
      <c r="EP23" s="881"/>
      <c r="EQ23" s="975">
        <f t="shared" si="311"/>
        <v>0</v>
      </c>
      <c r="ER23" s="886">
        <f t="shared" si="311"/>
        <v>0</v>
      </c>
      <c r="ES23" s="886">
        <f t="shared" si="311"/>
        <v>0</v>
      </c>
      <c r="ET23" s="886">
        <f t="shared" si="311"/>
        <v>0</v>
      </c>
      <c r="EU23" s="886">
        <f t="shared" si="311"/>
        <v>0</v>
      </c>
      <c r="EV23" s="886">
        <f t="shared" si="311"/>
        <v>0</v>
      </c>
      <c r="EW23" s="886">
        <f t="shared" si="311"/>
        <v>0</v>
      </c>
      <c r="EX23" s="886">
        <f t="shared" si="311"/>
        <v>0</v>
      </c>
      <c r="EY23" s="886">
        <f t="shared" si="311"/>
        <v>0</v>
      </c>
      <c r="EZ23" s="886">
        <f t="shared" si="311"/>
        <v>0</v>
      </c>
      <c r="FA23" s="886">
        <f t="shared" si="311"/>
        <v>0</v>
      </c>
      <c r="FB23" s="886">
        <f t="shared" si="311"/>
        <v>0</v>
      </c>
      <c r="FC23" s="886">
        <f t="shared" si="311"/>
        <v>0</v>
      </c>
      <c r="FD23" s="886">
        <f t="shared" si="311"/>
        <v>0</v>
      </c>
      <c r="FE23" s="886">
        <f t="shared" si="311"/>
        <v>0</v>
      </c>
      <c r="FF23" s="886">
        <f t="shared" si="311"/>
        <v>0</v>
      </c>
      <c r="FG23" s="978">
        <f t="shared" si="311"/>
        <v>0</v>
      </c>
      <c r="FH23" s="881"/>
      <c r="FI23" s="975">
        <f t="shared" si="311"/>
        <v>0</v>
      </c>
      <c r="FJ23" s="886">
        <f t="shared" si="311"/>
        <v>0</v>
      </c>
      <c r="FK23" s="886">
        <f t="shared" si="311"/>
        <v>0</v>
      </c>
      <c r="FL23" s="886">
        <f t="shared" si="311"/>
        <v>0</v>
      </c>
      <c r="FM23" s="886">
        <f t="shared" si="311"/>
        <v>0</v>
      </c>
      <c r="FN23" s="886">
        <f t="shared" si="311"/>
        <v>0</v>
      </c>
      <c r="FO23" s="886">
        <f t="shared" si="311"/>
        <v>0</v>
      </c>
      <c r="FP23" s="886">
        <f t="shared" si="311"/>
        <v>0</v>
      </c>
      <c r="FQ23" s="886">
        <f t="shared" si="311"/>
        <v>0</v>
      </c>
      <c r="FR23" s="886">
        <f t="shared" si="311"/>
        <v>0</v>
      </c>
      <c r="FS23" s="886">
        <f t="shared" si="311"/>
        <v>0</v>
      </c>
      <c r="FT23" s="886">
        <f t="shared" si="311"/>
        <v>0</v>
      </c>
      <c r="FU23" s="886">
        <f t="shared" si="311"/>
        <v>0</v>
      </c>
      <c r="FV23" s="886">
        <f t="shared" si="311"/>
        <v>0</v>
      </c>
      <c r="FW23" s="886">
        <f t="shared" si="311"/>
        <v>0</v>
      </c>
      <c r="FX23" s="886">
        <f t="shared" si="311"/>
        <v>0</v>
      </c>
      <c r="FY23" s="978">
        <f t="shared" si="311"/>
        <v>0</v>
      </c>
      <c r="FZ23" s="881"/>
      <c r="GA23" s="975">
        <f t="shared" si="311"/>
        <v>0</v>
      </c>
      <c r="GB23" s="886">
        <f t="shared" si="311"/>
        <v>0</v>
      </c>
      <c r="GC23" s="886">
        <f t="shared" si="311"/>
        <v>0</v>
      </c>
      <c r="GD23" s="886">
        <f t="shared" si="311"/>
        <v>0</v>
      </c>
      <c r="GE23" s="886">
        <f t="shared" si="311"/>
        <v>0</v>
      </c>
      <c r="GF23" s="886">
        <f t="shared" si="311"/>
        <v>0</v>
      </c>
      <c r="GG23" s="886">
        <f t="shared" si="311"/>
        <v>0</v>
      </c>
      <c r="GH23" s="886">
        <f t="shared" si="311"/>
        <v>0</v>
      </c>
      <c r="GI23" s="886">
        <f t="shared" si="311"/>
        <v>0</v>
      </c>
      <c r="GJ23" s="886">
        <f t="shared" si="311"/>
        <v>0</v>
      </c>
      <c r="GK23" s="886">
        <f t="shared" si="311"/>
        <v>0</v>
      </c>
      <c r="GL23" s="886">
        <f t="shared" si="311"/>
        <v>0</v>
      </c>
      <c r="GM23" s="886">
        <f t="shared" si="311"/>
        <v>0</v>
      </c>
      <c r="GN23" s="886">
        <f t="shared" si="311"/>
        <v>0</v>
      </c>
      <c r="GO23" s="886">
        <f t="shared" ref="GO23:HI23" si="312">IF(ISERROR(+GO13),"",+GO13)</f>
        <v>0</v>
      </c>
      <c r="GP23" s="886">
        <f t="shared" si="312"/>
        <v>0</v>
      </c>
      <c r="GQ23" s="978">
        <f t="shared" si="312"/>
        <v>0</v>
      </c>
      <c r="GR23" s="881"/>
      <c r="GS23" s="975">
        <f t="shared" si="312"/>
        <v>0</v>
      </c>
      <c r="GT23" s="886">
        <f t="shared" si="312"/>
        <v>0</v>
      </c>
      <c r="GU23" s="886">
        <f t="shared" si="312"/>
        <v>0</v>
      </c>
      <c r="GV23" s="886">
        <f t="shared" si="312"/>
        <v>0</v>
      </c>
      <c r="GW23" s="886">
        <f t="shared" si="312"/>
        <v>0</v>
      </c>
      <c r="GX23" s="886">
        <f t="shared" si="312"/>
        <v>0</v>
      </c>
      <c r="GY23" s="886">
        <f t="shared" si="312"/>
        <v>0</v>
      </c>
      <c r="GZ23" s="886">
        <f t="shared" si="312"/>
        <v>0</v>
      </c>
      <c r="HA23" s="886">
        <f t="shared" si="312"/>
        <v>0</v>
      </c>
      <c r="HB23" s="886">
        <f t="shared" si="312"/>
        <v>0</v>
      </c>
      <c r="HC23" s="886">
        <f t="shared" si="312"/>
        <v>0</v>
      </c>
      <c r="HD23" s="886">
        <f t="shared" si="312"/>
        <v>0</v>
      </c>
      <c r="HE23" s="886">
        <f t="shared" si="312"/>
        <v>0</v>
      </c>
      <c r="HF23" s="886">
        <f t="shared" si="312"/>
        <v>0</v>
      </c>
      <c r="HG23" s="886">
        <f t="shared" si="312"/>
        <v>0</v>
      </c>
      <c r="HH23" s="886">
        <f t="shared" si="312"/>
        <v>0</v>
      </c>
      <c r="HI23" s="978">
        <f t="shared" si="312"/>
        <v>0</v>
      </c>
      <c r="HJ23" s="879"/>
      <c r="HK23" s="427"/>
    </row>
    <row r="24" spans="1:234" ht="12.75">
      <c r="A24" s="942">
        <v>22</v>
      </c>
      <c r="B24" s="894" t="s">
        <v>211</v>
      </c>
      <c r="C24" s="890"/>
      <c r="D24" s="895"/>
      <c r="E24" s="895"/>
      <c r="F24" s="895"/>
      <c r="G24" s="895"/>
      <c r="H24" s="895"/>
      <c r="I24" s="895"/>
      <c r="J24" s="895"/>
      <c r="K24" s="895"/>
      <c r="L24" s="895"/>
      <c r="M24" s="895"/>
      <c r="N24" s="895"/>
      <c r="O24" s="895"/>
      <c r="P24" s="895"/>
      <c r="Q24" s="895"/>
      <c r="R24" s="895"/>
      <c r="S24" s="991"/>
      <c r="T24" s="923"/>
      <c r="U24" s="986"/>
      <c r="V24" s="895"/>
      <c r="W24" s="895"/>
      <c r="X24" s="895"/>
      <c r="Y24" s="895"/>
      <c r="Z24" s="895"/>
      <c r="AA24" s="895"/>
      <c r="AB24" s="895"/>
      <c r="AC24" s="895"/>
      <c r="AD24" s="895"/>
      <c r="AE24" s="895"/>
      <c r="AF24" s="895"/>
      <c r="AG24" s="895"/>
      <c r="AH24" s="895"/>
      <c r="AI24" s="895"/>
      <c r="AJ24" s="895"/>
      <c r="AK24" s="991"/>
      <c r="AL24" s="923"/>
      <c r="AM24" s="986"/>
      <c r="AN24" s="895"/>
      <c r="AO24" s="895"/>
      <c r="AP24" s="895"/>
      <c r="AQ24" s="895"/>
      <c r="AR24" s="895"/>
      <c r="AS24" s="895"/>
      <c r="AT24" s="895"/>
      <c r="AU24" s="895"/>
      <c r="AV24" s="895"/>
      <c r="AW24" s="895"/>
      <c r="AX24" s="895"/>
      <c r="AY24" s="895"/>
      <c r="AZ24" s="895"/>
      <c r="BA24" s="895"/>
      <c r="BB24" s="895"/>
      <c r="BC24" s="992"/>
      <c r="BD24" s="923"/>
      <c r="BE24" s="986"/>
      <c r="BF24" s="895"/>
      <c r="BG24" s="895"/>
      <c r="BH24" s="895"/>
      <c r="BI24" s="895"/>
      <c r="BJ24" s="895"/>
      <c r="BK24" s="895"/>
      <c r="BL24" s="895"/>
      <c r="BM24" s="895"/>
      <c r="BN24" s="895"/>
      <c r="BO24" s="895"/>
      <c r="BP24" s="895"/>
      <c r="BQ24" s="895"/>
      <c r="BR24" s="895"/>
      <c r="BS24" s="895"/>
      <c r="BT24" s="895"/>
      <c r="BU24" s="991"/>
      <c r="BV24" s="923"/>
      <c r="BW24" s="986"/>
      <c r="BX24" s="895"/>
      <c r="BY24" s="895"/>
      <c r="BZ24" s="895"/>
      <c r="CA24" s="895"/>
      <c r="CB24" s="895"/>
      <c r="CC24" s="895"/>
      <c r="CD24" s="895"/>
      <c r="CE24" s="895"/>
      <c r="CF24" s="895"/>
      <c r="CG24" s="895"/>
      <c r="CH24" s="895"/>
      <c r="CI24" s="895"/>
      <c r="CJ24" s="895"/>
      <c r="CK24" s="895"/>
      <c r="CL24" s="895"/>
      <c r="CM24" s="991"/>
      <c r="CN24" s="923"/>
      <c r="CO24" s="986"/>
      <c r="CP24" s="895"/>
      <c r="CQ24" s="895"/>
      <c r="CR24" s="895"/>
      <c r="CS24" s="895"/>
      <c r="CT24" s="895"/>
      <c r="CU24" s="895"/>
      <c r="CV24" s="895"/>
      <c r="CW24" s="895"/>
      <c r="CX24" s="895"/>
      <c r="CY24" s="895"/>
      <c r="CZ24" s="895"/>
      <c r="DA24" s="895"/>
      <c r="DB24" s="895"/>
      <c r="DC24" s="895"/>
      <c r="DD24" s="895"/>
      <c r="DE24" s="991"/>
      <c r="DF24" s="923"/>
      <c r="DG24" s="986"/>
      <c r="DH24" s="895"/>
      <c r="DI24" s="895"/>
      <c r="DJ24" s="895"/>
      <c r="DK24" s="895"/>
      <c r="DL24" s="895"/>
      <c r="DM24" s="895"/>
      <c r="DN24" s="895"/>
      <c r="DO24" s="895"/>
      <c r="DP24" s="895"/>
      <c r="DQ24" s="895"/>
      <c r="DR24" s="895"/>
      <c r="DS24" s="895"/>
      <c r="DT24" s="895"/>
      <c r="DU24" s="895"/>
      <c r="DV24" s="895"/>
      <c r="DW24" s="991"/>
      <c r="DX24" s="923"/>
      <c r="DY24" s="986"/>
      <c r="DZ24" s="895"/>
      <c r="EA24" s="895"/>
      <c r="EB24" s="895"/>
      <c r="EC24" s="895"/>
      <c r="ED24" s="895"/>
      <c r="EE24" s="895"/>
      <c r="EF24" s="895"/>
      <c r="EG24" s="895"/>
      <c r="EH24" s="895"/>
      <c r="EI24" s="895"/>
      <c r="EJ24" s="895"/>
      <c r="EK24" s="895"/>
      <c r="EL24" s="895"/>
      <c r="EM24" s="895"/>
      <c r="EN24" s="895"/>
      <c r="EO24" s="991"/>
      <c r="EP24" s="923"/>
      <c r="EQ24" s="986"/>
      <c r="ER24" s="895"/>
      <c r="ES24" s="895"/>
      <c r="ET24" s="895"/>
      <c r="EU24" s="895"/>
      <c r="EV24" s="895"/>
      <c r="EW24" s="895"/>
      <c r="EX24" s="895"/>
      <c r="EY24" s="895"/>
      <c r="EZ24" s="895"/>
      <c r="FA24" s="895"/>
      <c r="FB24" s="895"/>
      <c r="FC24" s="895"/>
      <c r="FD24" s="895"/>
      <c r="FE24" s="895"/>
      <c r="FF24" s="895"/>
      <c r="FG24" s="991"/>
      <c r="FH24" s="923"/>
      <c r="FI24" s="986"/>
      <c r="FJ24" s="895"/>
      <c r="FK24" s="895"/>
      <c r="FL24" s="895"/>
      <c r="FM24" s="895"/>
      <c r="FN24" s="895"/>
      <c r="FO24" s="895"/>
      <c r="FP24" s="895"/>
      <c r="FQ24" s="895"/>
      <c r="FR24" s="895"/>
      <c r="FS24" s="895"/>
      <c r="FT24" s="895"/>
      <c r="FU24" s="895"/>
      <c r="FV24" s="895"/>
      <c r="FW24" s="895"/>
      <c r="FX24" s="895"/>
      <c r="FY24" s="991"/>
      <c r="FZ24" s="923"/>
      <c r="GA24" s="986"/>
      <c r="GB24" s="895"/>
      <c r="GC24" s="895"/>
      <c r="GD24" s="895"/>
      <c r="GE24" s="895"/>
      <c r="GF24" s="895"/>
      <c r="GG24" s="895"/>
      <c r="GH24" s="895"/>
      <c r="GI24" s="895"/>
      <c r="GJ24" s="895"/>
      <c r="GK24" s="895"/>
      <c r="GL24" s="895"/>
      <c r="GM24" s="895"/>
      <c r="GN24" s="895"/>
      <c r="GO24" s="895"/>
      <c r="GP24" s="895"/>
      <c r="GQ24" s="991"/>
      <c r="GR24" s="923"/>
      <c r="GS24" s="986"/>
      <c r="GT24" s="895"/>
      <c r="GU24" s="895"/>
      <c r="GV24" s="895"/>
      <c r="GW24" s="895"/>
      <c r="GX24" s="895"/>
      <c r="GY24" s="895"/>
      <c r="GZ24" s="895"/>
      <c r="HA24" s="895"/>
      <c r="HB24" s="895"/>
      <c r="HC24" s="895"/>
      <c r="HD24" s="895"/>
      <c r="HE24" s="895"/>
      <c r="HF24" s="895"/>
      <c r="HG24" s="895"/>
      <c r="HH24" s="895"/>
      <c r="HI24" s="991"/>
      <c r="HJ24" s="923"/>
    </row>
    <row r="25" spans="1:234" s="23" customFormat="1" ht="12.75">
      <c r="A25" s="977">
        <v>23</v>
      </c>
      <c r="B25" s="802" t="s">
        <v>234</v>
      </c>
      <c r="C25" s="884">
        <f t="shared" si="308"/>
        <v>0</v>
      </c>
      <c r="D25" s="1031"/>
      <c r="E25" s="1031"/>
      <c r="F25" s="1031"/>
      <c r="G25" s="1031"/>
      <c r="H25" s="1031"/>
      <c r="I25" s="1031"/>
      <c r="J25" s="1031"/>
      <c r="K25" s="1031"/>
      <c r="L25" s="1031"/>
      <c r="M25" s="1031"/>
      <c r="N25" s="1031"/>
      <c r="O25" s="1031"/>
      <c r="P25" s="1031"/>
      <c r="Q25" s="1031"/>
      <c r="R25" s="1031"/>
      <c r="S25" s="1032"/>
      <c r="T25" s="879"/>
      <c r="U25" s="975">
        <f t="shared" ref="U25:U28" si="313">SUM(V25:AK25)</f>
        <v>0</v>
      </c>
      <c r="V25" s="1031"/>
      <c r="W25" s="1031"/>
      <c r="X25" s="1031"/>
      <c r="Y25" s="1031"/>
      <c r="Z25" s="1031"/>
      <c r="AA25" s="1031"/>
      <c r="AB25" s="1031"/>
      <c r="AC25" s="1031"/>
      <c r="AD25" s="1031"/>
      <c r="AE25" s="1031"/>
      <c r="AF25" s="1031"/>
      <c r="AG25" s="1031"/>
      <c r="AH25" s="1031"/>
      <c r="AI25" s="1031"/>
      <c r="AJ25" s="1031"/>
      <c r="AK25" s="1032"/>
      <c r="AL25" s="879"/>
      <c r="AM25" s="975">
        <f t="shared" ref="AM25:AM28" si="314">SUM(AN25:BC25)</f>
        <v>0</v>
      </c>
      <c r="AN25" s="1031"/>
      <c r="AO25" s="1031"/>
      <c r="AP25" s="1031"/>
      <c r="AQ25" s="1031"/>
      <c r="AR25" s="1031"/>
      <c r="AS25" s="1031"/>
      <c r="AT25" s="1031"/>
      <c r="AU25" s="1031"/>
      <c r="AV25" s="1031"/>
      <c r="AW25" s="1031"/>
      <c r="AX25" s="1031"/>
      <c r="AY25" s="1031"/>
      <c r="AZ25" s="1031"/>
      <c r="BA25" s="1031"/>
      <c r="BB25" s="1031"/>
      <c r="BC25" s="1033"/>
      <c r="BD25" s="879"/>
      <c r="BE25" s="975">
        <f t="shared" ref="BE25:BE28" si="315">SUM(BF25:BU25)</f>
        <v>0</v>
      </c>
      <c r="BF25" s="1031"/>
      <c r="BG25" s="1031"/>
      <c r="BH25" s="1031"/>
      <c r="BI25" s="1031"/>
      <c r="BJ25" s="1031"/>
      <c r="BK25" s="1031"/>
      <c r="BL25" s="1031"/>
      <c r="BM25" s="1031"/>
      <c r="BN25" s="1031"/>
      <c r="BO25" s="1031"/>
      <c r="BP25" s="1031"/>
      <c r="BQ25" s="1031"/>
      <c r="BR25" s="1031"/>
      <c r="BS25" s="1031"/>
      <c r="BT25" s="1031"/>
      <c r="BU25" s="1032"/>
      <c r="BV25" s="879"/>
      <c r="BW25" s="975">
        <f t="shared" ref="BW25:BW28" si="316">SUM(BX25:CM25)</f>
        <v>0</v>
      </c>
      <c r="BX25" s="1031"/>
      <c r="BY25" s="1031"/>
      <c r="BZ25" s="1031"/>
      <c r="CA25" s="1031"/>
      <c r="CB25" s="1031"/>
      <c r="CC25" s="1031"/>
      <c r="CD25" s="1031"/>
      <c r="CE25" s="1031"/>
      <c r="CF25" s="1031"/>
      <c r="CG25" s="1031"/>
      <c r="CH25" s="1031"/>
      <c r="CI25" s="1031"/>
      <c r="CJ25" s="1031"/>
      <c r="CK25" s="1031"/>
      <c r="CL25" s="1031"/>
      <c r="CM25" s="1032"/>
      <c r="CN25" s="879"/>
      <c r="CO25" s="975">
        <f t="shared" ref="CO25:CO28" si="317">SUM(CP25:DE25)</f>
        <v>0</v>
      </c>
      <c r="CP25" s="1031"/>
      <c r="CQ25" s="1031"/>
      <c r="CR25" s="1031"/>
      <c r="CS25" s="1031"/>
      <c r="CT25" s="1031"/>
      <c r="CU25" s="1031"/>
      <c r="CV25" s="1031"/>
      <c r="CW25" s="1031"/>
      <c r="CX25" s="1031"/>
      <c r="CY25" s="1031"/>
      <c r="CZ25" s="1031"/>
      <c r="DA25" s="1031"/>
      <c r="DB25" s="1031"/>
      <c r="DC25" s="1031"/>
      <c r="DD25" s="1031"/>
      <c r="DE25" s="1032"/>
      <c r="DF25" s="879"/>
      <c r="DG25" s="975">
        <f t="shared" ref="DG25:DG28" si="318">SUM(DH25:DW25)</f>
        <v>0</v>
      </c>
      <c r="DH25" s="1031"/>
      <c r="DI25" s="1031"/>
      <c r="DJ25" s="1031"/>
      <c r="DK25" s="1031"/>
      <c r="DL25" s="1031"/>
      <c r="DM25" s="1031"/>
      <c r="DN25" s="1031"/>
      <c r="DO25" s="1031"/>
      <c r="DP25" s="1031"/>
      <c r="DQ25" s="1031"/>
      <c r="DR25" s="1031"/>
      <c r="DS25" s="1031"/>
      <c r="DT25" s="1031"/>
      <c r="DU25" s="1031"/>
      <c r="DV25" s="1031"/>
      <c r="DW25" s="1032"/>
      <c r="DX25" s="879"/>
      <c r="DY25" s="975">
        <f t="shared" ref="DY25:DY28" si="319">SUM(DZ25:EO25)</f>
        <v>0</v>
      </c>
      <c r="DZ25" s="1031"/>
      <c r="EA25" s="1031"/>
      <c r="EB25" s="1031"/>
      <c r="EC25" s="1031"/>
      <c r="ED25" s="1031"/>
      <c r="EE25" s="1031"/>
      <c r="EF25" s="1031"/>
      <c r="EG25" s="1031"/>
      <c r="EH25" s="1031"/>
      <c r="EI25" s="1031"/>
      <c r="EJ25" s="1031"/>
      <c r="EK25" s="1031"/>
      <c r="EL25" s="1031"/>
      <c r="EM25" s="1031"/>
      <c r="EN25" s="1031"/>
      <c r="EO25" s="1032"/>
      <c r="EP25" s="879"/>
      <c r="EQ25" s="975">
        <f t="shared" ref="EQ25:EQ28" si="320">SUM(ER25:FG25)</f>
        <v>0</v>
      </c>
      <c r="ER25" s="1031"/>
      <c r="ES25" s="1031"/>
      <c r="ET25" s="1031"/>
      <c r="EU25" s="1031"/>
      <c r="EV25" s="1031"/>
      <c r="EW25" s="1031"/>
      <c r="EX25" s="1031"/>
      <c r="EY25" s="1031"/>
      <c r="EZ25" s="1031"/>
      <c r="FA25" s="1031"/>
      <c r="FB25" s="1031"/>
      <c r="FC25" s="1031"/>
      <c r="FD25" s="1031"/>
      <c r="FE25" s="1031"/>
      <c r="FF25" s="1031"/>
      <c r="FG25" s="1032"/>
      <c r="FH25" s="879"/>
      <c r="FI25" s="975">
        <f t="shared" ref="FI25:FI28" si="321">SUM(FJ25:FY25)</f>
        <v>0</v>
      </c>
      <c r="FJ25" s="1031"/>
      <c r="FK25" s="1031"/>
      <c r="FL25" s="1031"/>
      <c r="FM25" s="1031"/>
      <c r="FN25" s="1031"/>
      <c r="FO25" s="1031"/>
      <c r="FP25" s="1031"/>
      <c r="FQ25" s="1031"/>
      <c r="FR25" s="1031"/>
      <c r="FS25" s="1031"/>
      <c r="FT25" s="1031"/>
      <c r="FU25" s="1031"/>
      <c r="FV25" s="1031"/>
      <c r="FW25" s="1031"/>
      <c r="FX25" s="1031"/>
      <c r="FY25" s="1032"/>
      <c r="FZ25" s="879"/>
      <c r="GA25" s="975">
        <f t="shared" ref="GA25:GA28" si="322">SUM(GB25:GQ25)</f>
        <v>0</v>
      </c>
      <c r="GB25" s="1031"/>
      <c r="GC25" s="1031"/>
      <c r="GD25" s="1031"/>
      <c r="GE25" s="1031"/>
      <c r="GF25" s="1031"/>
      <c r="GG25" s="1031"/>
      <c r="GH25" s="1031"/>
      <c r="GI25" s="1031"/>
      <c r="GJ25" s="1031"/>
      <c r="GK25" s="1031"/>
      <c r="GL25" s="1031"/>
      <c r="GM25" s="1031"/>
      <c r="GN25" s="1031"/>
      <c r="GO25" s="1031"/>
      <c r="GP25" s="1031"/>
      <c r="GQ25" s="1032"/>
      <c r="GR25" s="879"/>
      <c r="GS25" s="975">
        <f t="shared" ref="GS25:GS28" si="323">SUM(GT25:HI25)</f>
        <v>0</v>
      </c>
      <c r="GT25" s="1031"/>
      <c r="GU25" s="1031"/>
      <c r="GV25" s="1031"/>
      <c r="GW25" s="1031"/>
      <c r="GX25" s="1031"/>
      <c r="GY25" s="1031"/>
      <c r="GZ25" s="1031"/>
      <c r="HA25" s="1031"/>
      <c r="HB25" s="1031"/>
      <c r="HC25" s="1031"/>
      <c r="HD25" s="1031"/>
      <c r="HE25" s="1031"/>
      <c r="HF25" s="1031"/>
      <c r="HG25" s="1031"/>
      <c r="HH25" s="1031"/>
      <c r="HI25" s="1032"/>
      <c r="HJ25" s="879"/>
      <c r="HK25" s="427"/>
    </row>
    <row r="26" spans="1:234" s="23" customFormat="1" ht="12.75">
      <c r="A26" s="977">
        <v>24</v>
      </c>
      <c r="B26" s="887" t="s">
        <v>35</v>
      </c>
      <c r="C26" s="884">
        <f t="shared" si="308"/>
        <v>0</v>
      </c>
      <c r="D26" s="1031"/>
      <c r="E26" s="1031"/>
      <c r="F26" s="1031"/>
      <c r="G26" s="1031"/>
      <c r="H26" s="1031"/>
      <c r="I26" s="1031"/>
      <c r="J26" s="1031"/>
      <c r="K26" s="1031"/>
      <c r="L26" s="1031"/>
      <c r="M26" s="1031"/>
      <c r="N26" s="1031"/>
      <c r="O26" s="1031"/>
      <c r="P26" s="1031"/>
      <c r="Q26" s="1031"/>
      <c r="R26" s="1031"/>
      <c r="S26" s="1032"/>
      <c r="T26" s="879"/>
      <c r="U26" s="975">
        <f t="shared" si="313"/>
        <v>0</v>
      </c>
      <c r="V26" s="1031"/>
      <c r="W26" s="1031"/>
      <c r="X26" s="1031"/>
      <c r="Y26" s="1031"/>
      <c r="Z26" s="1031"/>
      <c r="AA26" s="1031"/>
      <c r="AB26" s="1031"/>
      <c r="AC26" s="1031"/>
      <c r="AD26" s="1031"/>
      <c r="AE26" s="1031"/>
      <c r="AF26" s="1031"/>
      <c r="AG26" s="1031"/>
      <c r="AH26" s="1031"/>
      <c r="AI26" s="1031"/>
      <c r="AJ26" s="1031"/>
      <c r="AK26" s="1032"/>
      <c r="AL26" s="879"/>
      <c r="AM26" s="975">
        <f t="shared" si="314"/>
        <v>0</v>
      </c>
      <c r="AN26" s="1031"/>
      <c r="AO26" s="1031"/>
      <c r="AP26" s="1031"/>
      <c r="AQ26" s="1031"/>
      <c r="AR26" s="1031"/>
      <c r="AS26" s="1031"/>
      <c r="AT26" s="1031"/>
      <c r="AU26" s="1031"/>
      <c r="AV26" s="1031"/>
      <c r="AW26" s="1031"/>
      <c r="AX26" s="1031"/>
      <c r="AY26" s="1031"/>
      <c r="AZ26" s="1031"/>
      <c r="BA26" s="1031"/>
      <c r="BB26" s="1031"/>
      <c r="BC26" s="1033"/>
      <c r="BD26" s="879"/>
      <c r="BE26" s="975">
        <f t="shared" si="315"/>
        <v>0</v>
      </c>
      <c r="BF26" s="1031"/>
      <c r="BG26" s="1031"/>
      <c r="BH26" s="1031"/>
      <c r="BI26" s="1031"/>
      <c r="BJ26" s="1031"/>
      <c r="BK26" s="1031"/>
      <c r="BL26" s="1031"/>
      <c r="BM26" s="1031"/>
      <c r="BN26" s="1031"/>
      <c r="BO26" s="1031"/>
      <c r="BP26" s="1031"/>
      <c r="BQ26" s="1031"/>
      <c r="BR26" s="1031"/>
      <c r="BS26" s="1031"/>
      <c r="BT26" s="1031"/>
      <c r="BU26" s="1032"/>
      <c r="BV26" s="879"/>
      <c r="BW26" s="975">
        <f t="shared" si="316"/>
        <v>0</v>
      </c>
      <c r="BX26" s="1031"/>
      <c r="BY26" s="1031"/>
      <c r="BZ26" s="1031"/>
      <c r="CA26" s="1031"/>
      <c r="CB26" s="1031"/>
      <c r="CC26" s="1031"/>
      <c r="CD26" s="1031"/>
      <c r="CE26" s="1031"/>
      <c r="CF26" s="1031"/>
      <c r="CG26" s="1031"/>
      <c r="CH26" s="1031"/>
      <c r="CI26" s="1031"/>
      <c r="CJ26" s="1031"/>
      <c r="CK26" s="1031"/>
      <c r="CL26" s="1031"/>
      <c r="CM26" s="1032"/>
      <c r="CN26" s="879"/>
      <c r="CO26" s="975">
        <f t="shared" si="317"/>
        <v>0</v>
      </c>
      <c r="CP26" s="1031"/>
      <c r="CQ26" s="1031"/>
      <c r="CR26" s="1031"/>
      <c r="CS26" s="1031"/>
      <c r="CT26" s="1031"/>
      <c r="CU26" s="1031"/>
      <c r="CV26" s="1031"/>
      <c r="CW26" s="1031"/>
      <c r="CX26" s="1031"/>
      <c r="CY26" s="1031"/>
      <c r="CZ26" s="1031"/>
      <c r="DA26" s="1031"/>
      <c r="DB26" s="1031"/>
      <c r="DC26" s="1031"/>
      <c r="DD26" s="1031"/>
      <c r="DE26" s="1032"/>
      <c r="DF26" s="879"/>
      <c r="DG26" s="975">
        <f t="shared" si="318"/>
        <v>0</v>
      </c>
      <c r="DH26" s="1031"/>
      <c r="DI26" s="1031"/>
      <c r="DJ26" s="1031"/>
      <c r="DK26" s="1031"/>
      <c r="DL26" s="1031"/>
      <c r="DM26" s="1031"/>
      <c r="DN26" s="1031"/>
      <c r="DO26" s="1031"/>
      <c r="DP26" s="1031"/>
      <c r="DQ26" s="1031"/>
      <c r="DR26" s="1031"/>
      <c r="DS26" s="1031"/>
      <c r="DT26" s="1031"/>
      <c r="DU26" s="1031"/>
      <c r="DV26" s="1031"/>
      <c r="DW26" s="1032"/>
      <c r="DX26" s="879"/>
      <c r="DY26" s="975">
        <f t="shared" si="319"/>
        <v>0</v>
      </c>
      <c r="DZ26" s="1031"/>
      <c r="EA26" s="1031"/>
      <c r="EB26" s="1031"/>
      <c r="EC26" s="1031"/>
      <c r="ED26" s="1031"/>
      <c r="EE26" s="1031"/>
      <c r="EF26" s="1031"/>
      <c r="EG26" s="1031"/>
      <c r="EH26" s="1031"/>
      <c r="EI26" s="1031"/>
      <c r="EJ26" s="1031"/>
      <c r="EK26" s="1031"/>
      <c r="EL26" s="1031"/>
      <c r="EM26" s="1031"/>
      <c r="EN26" s="1031"/>
      <c r="EO26" s="1032"/>
      <c r="EP26" s="879"/>
      <c r="EQ26" s="975">
        <f t="shared" si="320"/>
        <v>0</v>
      </c>
      <c r="ER26" s="1031"/>
      <c r="ES26" s="1031"/>
      <c r="ET26" s="1031"/>
      <c r="EU26" s="1031"/>
      <c r="EV26" s="1031"/>
      <c r="EW26" s="1031"/>
      <c r="EX26" s="1031"/>
      <c r="EY26" s="1031"/>
      <c r="EZ26" s="1031"/>
      <c r="FA26" s="1031"/>
      <c r="FB26" s="1031"/>
      <c r="FC26" s="1031"/>
      <c r="FD26" s="1031"/>
      <c r="FE26" s="1031"/>
      <c r="FF26" s="1031"/>
      <c r="FG26" s="1032"/>
      <c r="FH26" s="879"/>
      <c r="FI26" s="975">
        <f t="shared" si="321"/>
        <v>0</v>
      </c>
      <c r="FJ26" s="1031"/>
      <c r="FK26" s="1031"/>
      <c r="FL26" s="1031"/>
      <c r="FM26" s="1031"/>
      <c r="FN26" s="1031"/>
      <c r="FO26" s="1031"/>
      <c r="FP26" s="1031"/>
      <c r="FQ26" s="1031"/>
      <c r="FR26" s="1031"/>
      <c r="FS26" s="1031"/>
      <c r="FT26" s="1031"/>
      <c r="FU26" s="1031"/>
      <c r="FV26" s="1031"/>
      <c r="FW26" s="1031"/>
      <c r="FX26" s="1031"/>
      <c r="FY26" s="1032"/>
      <c r="FZ26" s="879"/>
      <c r="GA26" s="975">
        <f t="shared" si="322"/>
        <v>0</v>
      </c>
      <c r="GB26" s="1031"/>
      <c r="GC26" s="1031"/>
      <c r="GD26" s="1031"/>
      <c r="GE26" s="1031"/>
      <c r="GF26" s="1031"/>
      <c r="GG26" s="1031"/>
      <c r="GH26" s="1031"/>
      <c r="GI26" s="1031"/>
      <c r="GJ26" s="1031"/>
      <c r="GK26" s="1031"/>
      <c r="GL26" s="1031"/>
      <c r="GM26" s="1031"/>
      <c r="GN26" s="1031"/>
      <c r="GO26" s="1031"/>
      <c r="GP26" s="1031"/>
      <c r="GQ26" s="1032"/>
      <c r="GR26" s="879"/>
      <c r="GS26" s="975">
        <f t="shared" si="323"/>
        <v>0</v>
      </c>
      <c r="GT26" s="1031"/>
      <c r="GU26" s="1031"/>
      <c r="GV26" s="1031"/>
      <c r="GW26" s="1031"/>
      <c r="GX26" s="1031"/>
      <c r="GY26" s="1031"/>
      <c r="GZ26" s="1031"/>
      <c r="HA26" s="1031"/>
      <c r="HB26" s="1031"/>
      <c r="HC26" s="1031"/>
      <c r="HD26" s="1031"/>
      <c r="HE26" s="1031"/>
      <c r="HF26" s="1031"/>
      <c r="HG26" s="1031"/>
      <c r="HH26" s="1031"/>
      <c r="HI26" s="1032"/>
      <c r="HJ26" s="879"/>
      <c r="HK26" s="427"/>
    </row>
    <row r="27" spans="1:234" s="23" customFormat="1" ht="12.75">
      <c r="A27" s="977">
        <v>25</v>
      </c>
      <c r="B27" s="887" t="s">
        <v>36</v>
      </c>
      <c r="C27" s="884">
        <f t="shared" si="308"/>
        <v>0</v>
      </c>
      <c r="D27" s="1031"/>
      <c r="E27" s="1031"/>
      <c r="F27" s="1031"/>
      <c r="G27" s="1031"/>
      <c r="H27" s="1031"/>
      <c r="I27" s="1031"/>
      <c r="J27" s="1031"/>
      <c r="K27" s="1031"/>
      <c r="L27" s="1031"/>
      <c r="M27" s="1031"/>
      <c r="N27" s="1031"/>
      <c r="O27" s="1031"/>
      <c r="P27" s="1031"/>
      <c r="Q27" s="1031"/>
      <c r="R27" s="1031"/>
      <c r="S27" s="1032"/>
      <c r="T27" s="879"/>
      <c r="U27" s="975">
        <f t="shared" si="313"/>
        <v>0</v>
      </c>
      <c r="V27" s="1031"/>
      <c r="W27" s="1031"/>
      <c r="X27" s="1031"/>
      <c r="Y27" s="1031"/>
      <c r="Z27" s="1031"/>
      <c r="AA27" s="1031"/>
      <c r="AB27" s="1031"/>
      <c r="AC27" s="1031"/>
      <c r="AD27" s="1031"/>
      <c r="AE27" s="1031"/>
      <c r="AF27" s="1031"/>
      <c r="AG27" s="1031"/>
      <c r="AH27" s="1031"/>
      <c r="AI27" s="1031"/>
      <c r="AJ27" s="1031"/>
      <c r="AK27" s="1032"/>
      <c r="AL27" s="879"/>
      <c r="AM27" s="975">
        <f t="shared" si="314"/>
        <v>0</v>
      </c>
      <c r="AN27" s="1031"/>
      <c r="AO27" s="1031"/>
      <c r="AP27" s="1031"/>
      <c r="AQ27" s="1031"/>
      <c r="AR27" s="1031"/>
      <c r="AS27" s="1031"/>
      <c r="AT27" s="1031"/>
      <c r="AU27" s="1031"/>
      <c r="AV27" s="1031"/>
      <c r="AW27" s="1031"/>
      <c r="AX27" s="1031"/>
      <c r="AY27" s="1031"/>
      <c r="AZ27" s="1031"/>
      <c r="BA27" s="1031"/>
      <c r="BB27" s="1031"/>
      <c r="BC27" s="1033"/>
      <c r="BD27" s="879"/>
      <c r="BE27" s="975">
        <f t="shared" si="315"/>
        <v>0</v>
      </c>
      <c r="BF27" s="1031"/>
      <c r="BG27" s="1031"/>
      <c r="BH27" s="1031"/>
      <c r="BI27" s="1031"/>
      <c r="BJ27" s="1031"/>
      <c r="BK27" s="1031"/>
      <c r="BL27" s="1031"/>
      <c r="BM27" s="1031"/>
      <c r="BN27" s="1031"/>
      <c r="BO27" s="1031"/>
      <c r="BP27" s="1031"/>
      <c r="BQ27" s="1031"/>
      <c r="BR27" s="1031"/>
      <c r="BS27" s="1031"/>
      <c r="BT27" s="1031"/>
      <c r="BU27" s="1032"/>
      <c r="BV27" s="879"/>
      <c r="BW27" s="975">
        <f t="shared" si="316"/>
        <v>0</v>
      </c>
      <c r="BX27" s="1031"/>
      <c r="BY27" s="1031"/>
      <c r="BZ27" s="1031"/>
      <c r="CA27" s="1031"/>
      <c r="CB27" s="1031"/>
      <c r="CC27" s="1031"/>
      <c r="CD27" s="1031"/>
      <c r="CE27" s="1031"/>
      <c r="CF27" s="1031"/>
      <c r="CG27" s="1031"/>
      <c r="CH27" s="1031"/>
      <c r="CI27" s="1031"/>
      <c r="CJ27" s="1031"/>
      <c r="CK27" s="1031"/>
      <c r="CL27" s="1031"/>
      <c r="CM27" s="1032"/>
      <c r="CN27" s="879"/>
      <c r="CO27" s="975">
        <f t="shared" si="317"/>
        <v>0</v>
      </c>
      <c r="CP27" s="1031"/>
      <c r="CQ27" s="1031"/>
      <c r="CR27" s="1031"/>
      <c r="CS27" s="1031"/>
      <c r="CT27" s="1031"/>
      <c r="CU27" s="1031"/>
      <c r="CV27" s="1031"/>
      <c r="CW27" s="1031"/>
      <c r="CX27" s="1031"/>
      <c r="CY27" s="1031"/>
      <c r="CZ27" s="1031"/>
      <c r="DA27" s="1031"/>
      <c r="DB27" s="1031"/>
      <c r="DC27" s="1031"/>
      <c r="DD27" s="1031"/>
      <c r="DE27" s="1032"/>
      <c r="DF27" s="879"/>
      <c r="DG27" s="975">
        <f t="shared" si="318"/>
        <v>0</v>
      </c>
      <c r="DH27" s="1031"/>
      <c r="DI27" s="1031"/>
      <c r="DJ27" s="1031"/>
      <c r="DK27" s="1031"/>
      <c r="DL27" s="1031"/>
      <c r="DM27" s="1031"/>
      <c r="DN27" s="1031"/>
      <c r="DO27" s="1031"/>
      <c r="DP27" s="1031"/>
      <c r="DQ27" s="1031"/>
      <c r="DR27" s="1031"/>
      <c r="DS27" s="1031"/>
      <c r="DT27" s="1031"/>
      <c r="DU27" s="1031"/>
      <c r="DV27" s="1031"/>
      <c r="DW27" s="1032"/>
      <c r="DX27" s="879"/>
      <c r="DY27" s="975">
        <f t="shared" si="319"/>
        <v>0</v>
      </c>
      <c r="DZ27" s="1031"/>
      <c r="EA27" s="1031"/>
      <c r="EB27" s="1031"/>
      <c r="EC27" s="1031"/>
      <c r="ED27" s="1031"/>
      <c r="EE27" s="1031"/>
      <c r="EF27" s="1031"/>
      <c r="EG27" s="1031"/>
      <c r="EH27" s="1031"/>
      <c r="EI27" s="1031"/>
      <c r="EJ27" s="1031"/>
      <c r="EK27" s="1031"/>
      <c r="EL27" s="1031"/>
      <c r="EM27" s="1031"/>
      <c r="EN27" s="1031"/>
      <c r="EO27" s="1032"/>
      <c r="EP27" s="879"/>
      <c r="EQ27" s="975">
        <f t="shared" si="320"/>
        <v>0</v>
      </c>
      <c r="ER27" s="1031"/>
      <c r="ES27" s="1031"/>
      <c r="ET27" s="1031"/>
      <c r="EU27" s="1031"/>
      <c r="EV27" s="1031"/>
      <c r="EW27" s="1031"/>
      <c r="EX27" s="1031"/>
      <c r="EY27" s="1031"/>
      <c r="EZ27" s="1031"/>
      <c r="FA27" s="1031"/>
      <c r="FB27" s="1031"/>
      <c r="FC27" s="1031"/>
      <c r="FD27" s="1031"/>
      <c r="FE27" s="1031"/>
      <c r="FF27" s="1031"/>
      <c r="FG27" s="1032"/>
      <c r="FH27" s="879"/>
      <c r="FI27" s="975">
        <f t="shared" si="321"/>
        <v>0</v>
      </c>
      <c r="FJ27" s="1031"/>
      <c r="FK27" s="1031"/>
      <c r="FL27" s="1031"/>
      <c r="FM27" s="1031"/>
      <c r="FN27" s="1031"/>
      <c r="FO27" s="1031"/>
      <c r="FP27" s="1031"/>
      <c r="FQ27" s="1031"/>
      <c r="FR27" s="1031"/>
      <c r="FS27" s="1031"/>
      <c r="FT27" s="1031"/>
      <c r="FU27" s="1031"/>
      <c r="FV27" s="1031"/>
      <c r="FW27" s="1031"/>
      <c r="FX27" s="1031"/>
      <c r="FY27" s="1032"/>
      <c r="FZ27" s="879"/>
      <c r="GA27" s="975">
        <f t="shared" si="322"/>
        <v>0</v>
      </c>
      <c r="GB27" s="1031"/>
      <c r="GC27" s="1031"/>
      <c r="GD27" s="1031"/>
      <c r="GE27" s="1031"/>
      <c r="GF27" s="1031"/>
      <c r="GG27" s="1031"/>
      <c r="GH27" s="1031"/>
      <c r="GI27" s="1031"/>
      <c r="GJ27" s="1031"/>
      <c r="GK27" s="1031"/>
      <c r="GL27" s="1031"/>
      <c r="GM27" s="1031"/>
      <c r="GN27" s="1031"/>
      <c r="GO27" s="1031"/>
      <c r="GP27" s="1031"/>
      <c r="GQ27" s="1032"/>
      <c r="GR27" s="879"/>
      <c r="GS27" s="975">
        <f t="shared" si="323"/>
        <v>0</v>
      </c>
      <c r="GT27" s="1031"/>
      <c r="GU27" s="1031"/>
      <c r="GV27" s="1031"/>
      <c r="GW27" s="1031"/>
      <c r="GX27" s="1031"/>
      <c r="GY27" s="1031"/>
      <c r="GZ27" s="1031"/>
      <c r="HA27" s="1031"/>
      <c r="HB27" s="1031"/>
      <c r="HC27" s="1031"/>
      <c r="HD27" s="1031"/>
      <c r="HE27" s="1031"/>
      <c r="HF27" s="1031"/>
      <c r="HG27" s="1031"/>
      <c r="HH27" s="1031"/>
      <c r="HI27" s="1032"/>
      <c r="HJ27" s="879"/>
      <c r="HK27" s="427"/>
    </row>
    <row r="28" spans="1:234" s="23" customFormat="1" ht="12.75">
      <c r="A28" s="977">
        <v>26</v>
      </c>
      <c r="B28" s="887" t="s">
        <v>37</v>
      </c>
      <c r="C28" s="884">
        <f t="shared" si="308"/>
        <v>0</v>
      </c>
      <c r="D28" s="1031"/>
      <c r="E28" s="1031"/>
      <c r="F28" s="1031"/>
      <c r="G28" s="1031"/>
      <c r="H28" s="1031"/>
      <c r="I28" s="1031"/>
      <c r="J28" s="1031"/>
      <c r="K28" s="1031"/>
      <c r="L28" s="1031"/>
      <c r="M28" s="1031"/>
      <c r="N28" s="1031"/>
      <c r="O28" s="1031"/>
      <c r="P28" s="1031"/>
      <c r="Q28" s="1031"/>
      <c r="R28" s="1031"/>
      <c r="S28" s="1032"/>
      <c r="T28" s="879"/>
      <c r="U28" s="975">
        <f t="shared" si="313"/>
        <v>0</v>
      </c>
      <c r="V28" s="1031"/>
      <c r="W28" s="1031"/>
      <c r="X28" s="1031"/>
      <c r="Y28" s="1031"/>
      <c r="Z28" s="1031"/>
      <c r="AA28" s="1031"/>
      <c r="AB28" s="1031"/>
      <c r="AC28" s="1031"/>
      <c r="AD28" s="1031"/>
      <c r="AE28" s="1031"/>
      <c r="AF28" s="1031"/>
      <c r="AG28" s="1031"/>
      <c r="AH28" s="1031"/>
      <c r="AI28" s="1031"/>
      <c r="AJ28" s="1031"/>
      <c r="AK28" s="1032"/>
      <c r="AL28" s="879"/>
      <c r="AM28" s="975">
        <f t="shared" si="314"/>
        <v>0</v>
      </c>
      <c r="AN28" s="1031"/>
      <c r="AO28" s="1031"/>
      <c r="AP28" s="1031"/>
      <c r="AQ28" s="1031"/>
      <c r="AR28" s="1031"/>
      <c r="AS28" s="1031"/>
      <c r="AT28" s="1031"/>
      <c r="AU28" s="1031"/>
      <c r="AV28" s="1031"/>
      <c r="AW28" s="1031"/>
      <c r="AX28" s="1031"/>
      <c r="AY28" s="1031"/>
      <c r="AZ28" s="1031"/>
      <c r="BA28" s="1031"/>
      <c r="BB28" s="1031"/>
      <c r="BC28" s="1033"/>
      <c r="BD28" s="879"/>
      <c r="BE28" s="975">
        <f t="shared" si="315"/>
        <v>0</v>
      </c>
      <c r="BF28" s="1031"/>
      <c r="BG28" s="1031"/>
      <c r="BH28" s="1031"/>
      <c r="BI28" s="1031"/>
      <c r="BJ28" s="1031"/>
      <c r="BK28" s="1031"/>
      <c r="BL28" s="1031"/>
      <c r="BM28" s="1031"/>
      <c r="BN28" s="1031"/>
      <c r="BO28" s="1031"/>
      <c r="BP28" s="1031"/>
      <c r="BQ28" s="1031"/>
      <c r="BR28" s="1031"/>
      <c r="BS28" s="1031"/>
      <c r="BT28" s="1031"/>
      <c r="BU28" s="1032"/>
      <c r="BV28" s="879"/>
      <c r="BW28" s="975">
        <f t="shared" si="316"/>
        <v>0</v>
      </c>
      <c r="BX28" s="1031"/>
      <c r="BY28" s="1031"/>
      <c r="BZ28" s="1031"/>
      <c r="CA28" s="1031"/>
      <c r="CB28" s="1031"/>
      <c r="CC28" s="1031"/>
      <c r="CD28" s="1031"/>
      <c r="CE28" s="1031"/>
      <c r="CF28" s="1031"/>
      <c r="CG28" s="1031"/>
      <c r="CH28" s="1031"/>
      <c r="CI28" s="1031"/>
      <c r="CJ28" s="1031"/>
      <c r="CK28" s="1031"/>
      <c r="CL28" s="1031"/>
      <c r="CM28" s="1032"/>
      <c r="CN28" s="879"/>
      <c r="CO28" s="975">
        <f t="shared" si="317"/>
        <v>0</v>
      </c>
      <c r="CP28" s="1031"/>
      <c r="CQ28" s="1031"/>
      <c r="CR28" s="1031"/>
      <c r="CS28" s="1031"/>
      <c r="CT28" s="1031"/>
      <c r="CU28" s="1031"/>
      <c r="CV28" s="1031"/>
      <c r="CW28" s="1031"/>
      <c r="CX28" s="1031"/>
      <c r="CY28" s="1031"/>
      <c r="CZ28" s="1031"/>
      <c r="DA28" s="1031"/>
      <c r="DB28" s="1031"/>
      <c r="DC28" s="1031"/>
      <c r="DD28" s="1031"/>
      <c r="DE28" s="1032"/>
      <c r="DF28" s="879"/>
      <c r="DG28" s="975">
        <f t="shared" si="318"/>
        <v>0</v>
      </c>
      <c r="DH28" s="1031"/>
      <c r="DI28" s="1031"/>
      <c r="DJ28" s="1031"/>
      <c r="DK28" s="1031"/>
      <c r="DL28" s="1031"/>
      <c r="DM28" s="1031"/>
      <c r="DN28" s="1031"/>
      <c r="DO28" s="1031"/>
      <c r="DP28" s="1031"/>
      <c r="DQ28" s="1031"/>
      <c r="DR28" s="1031"/>
      <c r="DS28" s="1031"/>
      <c r="DT28" s="1031"/>
      <c r="DU28" s="1031"/>
      <c r="DV28" s="1031"/>
      <c r="DW28" s="1032"/>
      <c r="DX28" s="879"/>
      <c r="DY28" s="975">
        <f t="shared" si="319"/>
        <v>0</v>
      </c>
      <c r="DZ28" s="1031"/>
      <c r="EA28" s="1031"/>
      <c r="EB28" s="1031"/>
      <c r="EC28" s="1031"/>
      <c r="ED28" s="1031"/>
      <c r="EE28" s="1031"/>
      <c r="EF28" s="1031"/>
      <c r="EG28" s="1031"/>
      <c r="EH28" s="1031"/>
      <c r="EI28" s="1031"/>
      <c r="EJ28" s="1031"/>
      <c r="EK28" s="1031"/>
      <c r="EL28" s="1031"/>
      <c r="EM28" s="1031"/>
      <c r="EN28" s="1031"/>
      <c r="EO28" s="1032"/>
      <c r="EP28" s="879"/>
      <c r="EQ28" s="975">
        <f t="shared" si="320"/>
        <v>0</v>
      </c>
      <c r="ER28" s="1031"/>
      <c r="ES28" s="1031"/>
      <c r="ET28" s="1031"/>
      <c r="EU28" s="1031"/>
      <c r="EV28" s="1031"/>
      <c r="EW28" s="1031"/>
      <c r="EX28" s="1031"/>
      <c r="EY28" s="1031"/>
      <c r="EZ28" s="1031"/>
      <c r="FA28" s="1031"/>
      <c r="FB28" s="1031"/>
      <c r="FC28" s="1031"/>
      <c r="FD28" s="1031"/>
      <c r="FE28" s="1031"/>
      <c r="FF28" s="1031"/>
      <c r="FG28" s="1032"/>
      <c r="FH28" s="879"/>
      <c r="FI28" s="975">
        <f t="shared" si="321"/>
        <v>0</v>
      </c>
      <c r="FJ28" s="1031"/>
      <c r="FK28" s="1031"/>
      <c r="FL28" s="1031"/>
      <c r="FM28" s="1031"/>
      <c r="FN28" s="1031"/>
      <c r="FO28" s="1031"/>
      <c r="FP28" s="1031"/>
      <c r="FQ28" s="1031"/>
      <c r="FR28" s="1031"/>
      <c r="FS28" s="1031"/>
      <c r="FT28" s="1031"/>
      <c r="FU28" s="1031"/>
      <c r="FV28" s="1031"/>
      <c r="FW28" s="1031"/>
      <c r="FX28" s="1031"/>
      <c r="FY28" s="1032"/>
      <c r="FZ28" s="879"/>
      <c r="GA28" s="975">
        <f t="shared" si="322"/>
        <v>0</v>
      </c>
      <c r="GB28" s="1031"/>
      <c r="GC28" s="1031"/>
      <c r="GD28" s="1031"/>
      <c r="GE28" s="1031"/>
      <c r="GF28" s="1031"/>
      <c r="GG28" s="1031"/>
      <c r="GH28" s="1031"/>
      <c r="GI28" s="1031"/>
      <c r="GJ28" s="1031"/>
      <c r="GK28" s="1031"/>
      <c r="GL28" s="1031"/>
      <c r="GM28" s="1031"/>
      <c r="GN28" s="1031"/>
      <c r="GO28" s="1031"/>
      <c r="GP28" s="1031"/>
      <c r="GQ28" s="1032"/>
      <c r="GR28" s="879"/>
      <c r="GS28" s="975">
        <f t="shared" si="323"/>
        <v>0</v>
      </c>
      <c r="GT28" s="1031"/>
      <c r="GU28" s="1031"/>
      <c r="GV28" s="1031"/>
      <c r="GW28" s="1031"/>
      <c r="GX28" s="1031"/>
      <c r="GY28" s="1031"/>
      <c r="GZ28" s="1031"/>
      <c r="HA28" s="1031"/>
      <c r="HB28" s="1031"/>
      <c r="HC28" s="1031"/>
      <c r="HD28" s="1031"/>
      <c r="HE28" s="1031"/>
      <c r="HF28" s="1031"/>
      <c r="HG28" s="1031"/>
      <c r="HH28" s="1031"/>
      <c r="HI28" s="1032"/>
      <c r="HJ28" s="879"/>
      <c r="HK28" s="427"/>
    </row>
    <row r="29" spans="1:234" s="23" customFormat="1" ht="12.75">
      <c r="A29" s="977">
        <v>27</v>
      </c>
      <c r="B29" s="803" t="s">
        <v>74</v>
      </c>
      <c r="C29" s="884">
        <f>SUM(C25:C28)</f>
        <v>0</v>
      </c>
      <c r="D29" s="886">
        <f t="shared" ref="D29:Q29" si="324">SUM(D25:D28)</f>
        <v>0</v>
      </c>
      <c r="E29" s="886">
        <f t="shared" si="324"/>
        <v>0</v>
      </c>
      <c r="F29" s="886">
        <f t="shared" si="324"/>
        <v>0</v>
      </c>
      <c r="G29" s="886">
        <f t="shared" si="324"/>
        <v>0</v>
      </c>
      <c r="H29" s="886">
        <f t="shared" si="324"/>
        <v>0</v>
      </c>
      <c r="I29" s="886">
        <f t="shared" si="324"/>
        <v>0</v>
      </c>
      <c r="J29" s="886">
        <f t="shared" si="324"/>
        <v>0</v>
      </c>
      <c r="K29" s="886">
        <f t="shared" si="324"/>
        <v>0</v>
      </c>
      <c r="L29" s="886">
        <f t="shared" si="324"/>
        <v>0</v>
      </c>
      <c r="M29" s="886">
        <f t="shared" si="324"/>
        <v>0</v>
      </c>
      <c r="N29" s="886">
        <f t="shared" si="324"/>
        <v>0</v>
      </c>
      <c r="O29" s="886">
        <f t="shared" si="324"/>
        <v>0</v>
      </c>
      <c r="P29" s="886">
        <f t="shared" si="324"/>
        <v>0</v>
      </c>
      <c r="Q29" s="886">
        <f t="shared" si="324"/>
        <v>0</v>
      </c>
      <c r="R29" s="886">
        <f t="shared" ref="R29:S29" si="325">SUM(R25:R28)</f>
        <v>0</v>
      </c>
      <c r="S29" s="978">
        <f t="shared" si="325"/>
        <v>0</v>
      </c>
      <c r="T29" s="881"/>
      <c r="U29" s="975">
        <f>SUM(U25:U28)</f>
        <v>0</v>
      </c>
      <c r="V29" s="886">
        <f t="shared" ref="V29:AK29" si="326">SUM(V25:V28)</f>
        <v>0</v>
      </c>
      <c r="W29" s="886">
        <f t="shared" si="326"/>
        <v>0</v>
      </c>
      <c r="X29" s="886">
        <f t="shared" si="326"/>
        <v>0</v>
      </c>
      <c r="Y29" s="886">
        <f t="shared" si="326"/>
        <v>0</v>
      </c>
      <c r="Z29" s="886">
        <f t="shared" si="326"/>
        <v>0</v>
      </c>
      <c r="AA29" s="886">
        <f t="shared" si="326"/>
        <v>0</v>
      </c>
      <c r="AB29" s="886">
        <f t="shared" si="326"/>
        <v>0</v>
      </c>
      <c r="AC29" s="886">
        <f t="shared" si="326"/>
        <v>0</v>
      </c>
      <c r="AD29" s="886">
        <f t="shared" si="326"/>
        <v>0</v>
      </c>
      <c r="AE29" s="886">
        <f t="shared" si="326"/>
        <v>0</v>
      </c>
      <c r="AF29" s="886">
        <f t="shared" si="326"/>
        <v>0</v>
      </c>
      <c r="AG29" s="886">
        <f t="shared" si="326"/>
        <v>0</v>
      </c>
      <c r="AH29" s="886">
        <f t="shared" si="326"/>
        <v>0</v>
      </c>
      <c r="AI29" s="886">
        <f t="shared" si="326"/>
        <v>0</v>
      </c>
      <c r="AJ29" s="886">
        <f t="shared" si="326"/>
        <v>0</v>
      </c>
      <c r="AK29" s="978">
        <f t="shared" si="326"/>
        <v>0</v>
      </c>
      <c r="AL29" s="881"/>
      <c r="AM29" s="975">
        <f>SUM(AM25:AM28)</f>
        <v>0</v>
      </c>
      <c r="AN29" s="886">
        <f t="shared" ref="AN29:BC29" si="327">SUM(AN25:AN28)</f>
        <v>0</v>
      </c>
      <c r="AO29" s="886">
        <f t="shared" si="327"/>
        <v>0</v>
      </c>
      <c r="AP29" s="886">
        <f t="shared" si="327"/>
        <v>0</v>
      </c>
      <c r="AQ29" s="886">
        <f t="shared" si="327"/>
        <v>0</v>
      </c>
      <c r="AR29" s="886">
        <f t="shared" si="327"/>
        <v>0</v>
      </c>
      <c r="AS29" s="886">
        <f t="shared" si="327"/>
        <v>0</v>
      </c>
      <c r="AT29" s="886">
        <f t="shared" si="327"/>
        <v>0</v>
      </c>
      <c r="AU29" s="886">
        <f t="shared" si="327"/>
        <v>0</v>
      </c>
      <c r="AV29" s="886">
        <f t="shared" si="327"/>
        <v>0</v>
      </c>
      <c r="AW29" s="886">
        <f t="shared" si="327"/>
        <v>0</v>
      </c>
      <c r="AX29" s="886">
        <f t="shared" si="327"/>
        <v>0</v>
      </c>
      <c r="AY29" s="886">
        <f t="shared" si="327"/>
        <v>0</v>
      </c>
      <c r="AZ29" s="886">
        <f t="shared" si="327"/>
        <v>0</v>
      </c>
      <c r="BA29" s="886">
        <f t="shared" si="327"/>
        <v>0</v>
      </c>
      <c r="BB29" s="886">
        <f t="shared" si="327"/>
        <v>0</v>
      </c>
      <c r="BC29" s="979">
        <f t="shared" si="327"/>
        <v>0</v>
      </c>
      <c r="BD29" s="881"/>
      <c r="BE29" s="975">
        <f>SUM(BE25:BE28)</f>
        <v>0</v>
      </c>
      <c r="BF29" s="886">
        <f t="shared" ref="BF29:BU29" si="328">SUM(BF25:BF28)</f>
        <v>0</v>
      </c>
      <c r="BG29" s="886">
        <f t="shared" si="328"/>
        <v>0</v>
      </c>
      <c r="BH29" s="886">
        <f t="shared" si="328"/>
        <v>0</v>
      </c>
      <c r="BI29" s="886">
        <f t="shared" si="328"/>
        <v>0</v>
      </c>
      <c r="BJ29" s="886">
        <f t="shared" si="328"/>
        <v>0</v>
      </c>
      <c r="BK29" s="886">
        <f t="shared" si="328"/>
        <v>0</v>
      </c>
      <c r="BL29" s="886">
        <f t="shared" si="328"/>
        <v>0</v>
      </c>
      <c r="BM29" s="886">
        <f t="shared" si="328"/>
        <v>0</v>
      </c>
      <c r="BN29" s="886">
        <f t="shared" si="328"/>
        <v>0</v>
      </c>
      <c r="BO29" s="886">
        <f t="shared" si="328"/>
        <v>0</v>
      </c>
      <c r="BP29" s="886">
        <f t="shared" si="328"/>
        <v>0</v>
      </c>
      <c r="BQ29" s="886">
        <f t="shared" si="328"/>
        <v>0</v>
      </c>
      <c r="BR29" s="886">
        <f t="shared" si="328"/>
        <v>0</v>
      </c>
      <c r="BS29" s="886">
        <f t="shared" si="328"/>
        <v>0</v>
      </c>
      <c r="BT29" s="886">
        <f t="shared" si="328"/>
        <v>0</v>
      </c>
      <c r="BU29" s="978">
        <f t="shared" si="328"/>
        <v>0</v>
      </c>
      <c r="BV29" s="881"/>
      <c r="BW29" s="975">
        <f>SUM(BW25:BW28)</f>
        <v>0</v>
      </c>
      <c r="BX29" s="886">
        <f t="shared" ref="BX29:CM29" si="329">SUM(BX25:BX28)</f>
        <v>0</v>
      </c>
      <c r="BY29" s="886">
        <f t="shared" si="329"/>
        <v>0</v>
      </c>
      <c r="BZ29" s="886">
        <f t="shared" si="329"/>
        <v>0</v>
      </c>
      <c r="CA29" s="886">
        <f t="shared" si="329"/>
        <v>0</v>
      </c>
      <c r="CB29" s="886">
        <f t="shared" si="329"/>
        <v>0</v>
      </c>
      <c r="CC29" s="886">
        <f t="shared" si="329"/>
        <v>0</v>
      </c>
      <c r="CD29" s="886">
        <f t="shared" si="329"/>
        <v>0</v>
      </c>
      <c r="CE29" s="886">
        <f t="shared" si="329"/>
        <v>0</v>
      </c>
      <c r="CF29" s="886">
        <f t="shared" si="329"/>
        <v>0</v>
      </c>
      <c r="CG29" s="886">
        <f t="shared" si="329"/>
        <v>0</v>
      </c>
      <c r="CH29" s="886">
        <f t="shared" si="329"/>
        <v>0</v>
      </c>
      <c r="CI29" s="886">
        <f t="shared" si="329"/>
        <v>0</v>
      </c>
      <c r="CJ29" s="886">
        <f t="shared" si="329"/>
        <v>0</v>
      </c>
      <c r="CK29" s="886">
        <f t="shared" si="329"/>
        <v>0</v>
      </c>
      <c r="CL29" s="886">
        <f t="shared" si="329"/>
        <v>0</v>
      </c>
      <c r="CM29" s="978">
        <f t="shared" si="329"/>
        <v>0</v>
      </c>
      <c r="CN29" s="881"/>
      <c r="CO29" s="975">
        <f>SUM(CO25:CO28)</f>
        <v>0</v>
      </c>
      <c r="CP29" s="886">
        <f t="shared" ref="CP29:DE29" si="330">SUM(CP25:CP28)</f>
        <v>0</v>
      </c>
      <c r="CQ29" s="886">
        <f t="shared" si="330"/>
        <v>0</v>
      </c>
      <c r="CR29" s="886">
        <f t="shared" si="330"/>
        <v>0</v>
      </c>
      <c r="CS29" s="886">
        <f t="shared" si="330"/>
        <v>0</v>
      </c>
      <c r="CT29" s="886">
        <f t="shared" si="330"/>
        <v>0</v>
      </c>
      <c r="CU29" s="886">
        <f t="shared" si="330"/>
        <v>0</v>
      </c>
      <c r="CV29" s="886">
        <f t="shared" si="330"/>
        <v>0</v>
      </c>
      <c r="CW29" s="886">
        <f t="shared" si="330"/>
        <v>0</v>
      </c>
      <c r="CX29" s="886">
        <f t="shared" si="330"/>
        <v>0</v>
      </c>
      <c r="CY29" s="886">
        <f t="shared" si="330"/>
        <v>0</v>
      </c>
      <c r="CZ29" s="886">
        <f t="shared" si="330"/>
        <v>0</v>
      </c>
      <c r="DA29" s="886">
        <f t="shared" si="330"/>
        <v>0</v>
      </c>
      <c r="DB29" s="886">
        <f t="shared" si="330"/>
        <v>0</v>
      </c>
      <c r="DC29" s="886">
        <f t="shared" si="330"/>
        <v>0</v>
      </c>
      <c r="DD29" s="886">
        <f t="shared" si="330"/>
        <v>0</v>
      </c>
      <c r="DE29" s="978">
        <f t="shared" si="330"/>
        <v>0</v>
      </c>
      <c r="DF29" s="881"/>
      <c r="DG29" s="975">
        <f>SUM(DG25:DG28)</f>
        <v>0</v>
      </c>
      <c r="DH29" s="886">
        <f t="shared" ref="DH29:DW29" si="331">SUM(DH25:DH28)</f>
        <v>0</v>
      </c>
      <c r="DI29" s="886">
        <f t="shared" si="331"/>
        <v>0</v>
      </c>
      <c r="DJ29" s="886">
        <f t="shared" si="331"/>
        <v>0</v>
      </c>
      <c r="DK29" s="886">
        <f t="shared" si="331"/>
        <v>0</v>
      </c>
      <c r="DL29" s="886">
        <f t="shared" si="331"/>
        <v>0</v>
      </c>
      <c r="DM29" s="886">
        <f t="shared" si="331"/>
        <v>0</v>
      </c>
      <c r="DN29" s="886">
        <f t="shared" si="331"/>
        <v>0</v>
      </c>
      <c r="DO29" s="886">
        <f t="shared" si="331"/>
        <v>0</v>
      </c>
      <c r="DP29" s="886">
        <f t="shared" si="331"/>
        <v>0</v>
      </c>
      <c r="DQ29" s="886">
        <f t="shared" si="331"/>
        <v>0</v>
      </c>
      <c r="DR29" s="886">
        <f t="shared" si="331"/>
        <v>0</v>
      </c>
      <c r="DS29" s="886">
        <f t="shared" si="331"/>
        <v>0</v>
      </c>
      <c r="DT29" s="886">
        <f t="shared" si="331"/>
        <v>0</v>
      </c>
      <c r="DU29" s="886">
        <f t="shared" si="331"/>
        <v>0</v>
      </c>
      <c r="DV29" s="886">
        <f t="shared" si="331"/>
        <v>0</v>
      </c>
      <c r="DW29" s="978">
        <f t="shared" si="331"/>
        <v>0</v>
      </c>
      <c r="DX29" s="881"/>
      <c r="DY29" s="975">
        <f>SUM(DY25:DY28)</f>
        <v>0</v>
      </c>
      <c r="DZ29" s="886">
        <f t="shared" ref="DZ29:EO29" si="332">SUM(DZ25:DZ28)</f>
        <v>0</v>
      </c>
      <c r="EA29" s="886">
        <f t="shared" si="332"/>
        <v>0</v>
      </c>
      <c r="EB29" s="886">
        <f t="shared" si="332"/>
        <v>0</v>
      </c>
      <c r="EC29" s="886">
        <f t="shared" si="332"/>
        <v>0</v>
      </c>
      <c r="ED29" s="886">
        <f t="shared" si="332"/>
        <v>0</v>
      </c>
      <c r="EE29" s="886">
        <f t="shared" si="332"/>
        <v>0</v>
      </c>
      <c r="EF29" s="886">
        <f t="shared" si="332"/>
        <v>0</v>
      </c>
      <c r="EG29" s="886">
        <f t="shared" si="332"/>
        <v>0</v>
      </c>
      <c r="EH29" s="886">
        <f t="shared" si="332"/>
        <v>0</v>
      </c>
      <c r="EI29" s="886">
        <f t="shared" si="332"/>
        <v>0</v>
      </c>
      <c r="EJ29" s="886">
        <f t="shared" si="332"/>
        <v>0</v>
      </c>
      <c r="EK29" s="886">
        <f t="shared" si="332"/>
        <v>0</v>
      </c>
      <c r="EL29" s="886">
        <f t="shared" si="332"/>
        <v>0</v>
      </c>
      <c r="EM29" s="886">
        <f t="shared" si="332"/>
        <v>0</v>
      </c>
      <c r="EN29" s="886">
        <f t="shared" si="332"/>
        <v>0</v>
      </c>
      <c r="EO29" s="978">
        <f t="shared" si="332"/>
        <v>0</v>
      </c>
      <c r="EP29" s="881"/>
      <c r="EQ29" s="975">
        <f>SUM(EQ25:EQ28)</f>
        <v>0</v>
      </c>
      <c r="ER29" s="886">
        <f t="shared" ref="ER29:FG29" si="333">SUM(ER25:ER28)</f>
        <v>0</v>
      </c>
      <c r="ES29" s="886">
        <f t="shared" si="333"/>
        <v>0</v>
      </c>
      <c r="ET29" s="886">
        <f t="shared" si="333"/>
        <v>0</v>
      </c>
      <c r="EU29" s="886">
        <f t="shared" si="333"/>
        <v>0</v>
      </c>
      <c r="EV29" s="886">
        <f t="shared" si="333"/>
        <v>0</v>
      </c>
      <c r="EW29" s="886">
        <f t="shared" si="333"/>
        <v>0</v>
      </c>
      <c r="EX29" s="886">
        <f t="shared" si="333"/>
        <v>0</v>
      </c>
      <c r="EY29" s="886">
        <f t="shared" si="333"/>
        <v>0</v>
      </c>
      <c r="EZ29" s="886">
        <f t="shared" si="333"/>
        <v>0</v>
      </c>
      <c r="FA29" s="886">
        <f t="shared" si="333"/>
        <v>0</v>
      </c>
      <c r="FB29" s="886">
        <f t="shared" si="333"/>
        <v>0</v>
      </c>
      <c r="FC29" s="886">
        <f t="shared" si="333"/>
        <v>0</v>
      </c>
      <c r="FD29" s="886">
        <f t="shared" si="333"/>
        <v>0</v>
      </c>
      <c r="FE29" s="886">
        <f t="shared" si="333"/>
        <v>0</v>
      </c>
      <c r="FF29" s="886">
        <f t="shared" si="333"/>
        <v>0</v>
      </c>
      <c r="FG29" s="978">
        <f t="shared" si="333"/>
        <v>0</v>
      </c>
      <c r="FH29" s="881"/>
      <c r="FI29" s="975">
        <f>SUM(FI25:FI28)</f>
        <v>0</v>
      </c>
      <c r="FJ29" s="886">
        <f t="shared" ref="FJ29:FY29" si="334">SUM(FJ25:FJ28)</f>
        <v>0</v>
      </c>
      <c r="FK29" s="886">
        <f t="shared" si="334"/>
        <v>0</v>
      </c>
      <c r="FL29" s="886">
        <f t="shared" si="334"/>
        <v>0</v>
      </c>
      <c r="FM29" s="886">
        <f t="shared" si="334"/>
        <v>0</v>
      </c>
      <c r="FN29" s="886">
        <f t="shared" si="334"/>
        <v>0</v>
      </c>
      <c r="FO29" s="886">
        <f t="shared" si="334"/>
        <v>0</v>
      </c>
      <c r="FP29" s="886">
        <f t="shared" si="334"/>
        <v>0</v>
      </c>
      <c r="FQ29" s="886">
        <f t="shared" si="334"/>
        <v>0</v>
      </c>
      <c r="FR29" s="886">
        <f t="shared" si="334"/>
        <v>0</v>
      </c>
      <c r="FS29" s="886">
        <f t="shared" si="334"/>
        <v>0</v>
      </c>
      <c r="FT29" s="886">
        <f t="shared" si="334"/>
        <v>0</v>
      </c>
      <c r="FU29" s="886">
        <f t="shared" si="334"/>
        <v>0</v>
      </c>
      <c r="FV29" s="886">
        <f t="shared" si="334"/>
        <v>0</v>
      </c>
      <c r="FW29" s="886">
        <f t="shared" si="334"/>
        <v>0</v>
      </c>
      <c r="FX29" s="886">
        <f t="shared" si="334"/>
        <v>0</v>
      </c>
      <c r="FY29" s="978">
        <f t="shared" si="334"/>
        <v>0</v>
      </c>
      <c r="FZ29" s="881"/>
      <c r="GA29" s="975">
        <f>SUM(GA25:GA28)</f>
        <v>0</v>
      </c>
      <c r="GB29" s="886">
        <f t="shared" ref="GB29:GQ29" si="335">SUM(GB25:GB28)</f>
        <v>0</v>
      </c>
      <c r="GC29" s="886">
        <f t="shared" si="335"/>
        <v>0</v>
      </c>
      <c r="GD29" s="886">
        <f t="shared" si="335"/>
        <v>0</v>
      </c>
      <c r="GE29" s="886">
        <f t="shared" si="335"/>
        <v>0</v>
      </c>
      <c r="GF29" s="886">
        <f t="shared" si="335"/>
        <v>0</v>
      </c>
      <c r="GG29" s="886">
        <f t="shared" si="335"/>
        <v>0</v>
      </c>
      <c r="GH29" s="886">
        <f t="shared" si="335"/>
        <v>0</v>
      </c>
      <c r="GI29" s="886">
        <f t="shared" si="335"/>
        <v>0</v>
      </c>
      <c r="GJ29" s="886">
        <f t="shared" si="335"/>
        <v>0</v>
      </c>
      <c r="GK29" s="886">
        <f t="shared" si="335"/>
        <v>0</v>
      </c>
      <c r="GL29" s="886">
        <f t="shared" si="335"/>
        <v>0</v>
      </c>
      <c r="GM29" s="886">
        <f t="shared" si="335"/>
        <v>0</v>
      </c>
      <c r="GN29" s="886">
        <f t="shared" si="335"/>
        <v>0</v>
      </c>
      <c r="GO29" s="886">
        <f t="shared" si="335"/>
        <v>0</v>
      </c>
      <c r="GP29" s="886">
        <f t="shared" si="335"/>
        <v>0</v>
      </c>
      <c r="GQ29" s="978">
        <f t="shared" si="335"/>
        <v>0</v>
      </c>
      <c r="GR29" s="881"/>
      <c r="GS29" s="975">
        <f>SUM(GS25:GS28)</f>
        <v>0</v>
      </c>
      <c r="GT29" s="886">
        <f t="shared" ref="GT29:HI29" si="336">SUM(GT25:GT28)</f>
        <v>0</v>
      </c>
      <c r="GU29" s="886">
        <f t="shared" si="336"/>
        <v>0</v>
      </c>
      <c r="GV29" s="886">
        <f t="shared" si="336"/>
        <v>0</v>
      </c>
      <c r="GW29" s="886">
        <f t="shared" si="336"/>
        <v>0</v>
      </c>
      <c r="GX29" s="886">
        <f t="shared" si="336"/>
        <v>0</v>
      </c>
      <c r="GY29" s="886">
        <f t="shared" si="336"/>
        <v>0</v>
      </c>
      <c r="GZ29" s="886">
        <f t="shared" si="336"/>
        <v>0</v>
      </c>
      <c r="HA29" s="886">
        <f t="shared" si="336"/>
        <v>0</v>
      </c>
      <c r="HB29" s="886">
        <f t="shared" si="336"/>
        <v>0</v>
      </c>
      <c r="HC29" s="886">
        <f t="shared" si="336"/>
        <v>0</v>
      </c>
      <c r="HD29" s="886">
        <f t="shared" si="336"/>
        <v>0</v>
      </c>
      <c r="HE29" s="886">
        <f t="shared" si="336"/>
        <v>0</v>
      </c>
      <c r="HF29" s="886">
        <f t="shared" si="336"/>
        <v>0</v>
      </c>
      <c r="HG29" s="886">
        <f t="shared" si="336"/>
        <v>0</v>
      </c>
      <c r="HH29" s="886">
        <f t="shared" si="336"/>
        <v>0</v>
      </c>
      <c r="HI29" s="978">
        <f t="shared" si="336"/>
        <v>0</v>
      </c>
      <c r="HJ29" s="879"/>
      <c r="HK29" s="427"/>
    </row>
    <row r="30" spans="1:234" s="23" customFormat="1" ht="18" customHeight="1">
      <c r="A30" s="977">
        <v>28</v>
      </c>
      <c r="B30" s="803" t="s">
        <v>218</v>
      </c>
      <c r="C30" s="890">
        <f t="shared" ref="C30:U30" si="337">IF(ISERROR(+C23-C29),"",+C23-C29)</f>
        <v>0</v>
      </c>
      <c r="D30" s="886">
        <f t="shared" si="337"/>
        <v>0</v>
      </c>
      <c r="E30" s="886">
        <f t="shared" si="337"/>
        <v>0</v>
      </c>
      <c r="F30" s="886">
        <f t="shared" si="337"/>
        <v>0</v>
      </c>
      <c r="G30" s="886">
        <f t="shared" si="337"/>
        <v>0</v>
      </c>
      <c r="H30" s="886">
        <f t="shared" si="337"/>
        <v>0</v>
      </c>
      <c r="I30" s="886">
        <f t="shared" si="337"/>
        <v>0</v>
      </c>
      <c r="J30" s="886">
        <f t="shared" si="337"/>
        <v>0</v>
      </c>
      <c r="K30" s="886">
        <f t="shared" si="337"/>
        <v>0</v>
      </c>
      <c r="L30" s="886">
        <f t="shared" si="337"/>
        <v>0</v>
      </c>
      <c r="M30" s="886">
        <f t="shared" si="337"/>
        <v>0</v>
      </c>
      <c r="N30" s="886">
        <f t="shared" si="337"/>
        <v>0</v>
      </c>
      <c r="O30" s="886">
        <f t="shared" si="337"/>
        <v>0</v>
      </c>
      <c r="P30" s="886">
        <f t="shared" si="337"/>
        <v>0</v>
      </c>
      <c r="Q30" s="886">
        <f t="shared" si="337"/>
        <v>0</v>
      </c>
      <c r="R30" s="886">
        <f t="shared" si="337"/>
        <v>0</v>
      </c>
      <c r="S30" s="978">
        <f t="shared" si="337"/>
        <v>0</v>
      </c>
      <c r="T30" s="989"/>
      <c r="U30" s="986">
        <f t="shared" si="337"/>
        <v>0</v>
      </c>
      <c r="V30" s="886">
        <f t="shared" ref="V30:W30" si="338">IF(ISERROR(+V23-V29),"",+V23-V29)</f>
        <v>0</v>
      </c>
      <c r="W30" s="886">
        <f t="shared" si="338"/>
        <v>0</v>
      </c>
      <c r="X30" s="886">
        <f t="shared" ref="X30" si="339">IF(ISERROR(+X23-X29),"",+X23-X29)</f>
        <v>0</v>
      </c>
      <c r="Y30" s="886">
        <f t="shared" ref="Y30" si="340">IF(ISERROR(+Y23-Y29),"",+Y23-Y29)</f>
        <v>0</v>
      </c>
      <c r="Z30" s="886">
        <f t="shared" ref="Z30" si="341">IF(ISERROR(+Z23-Z29),"",+Z23-Z29)</f>
        <v>0</v>
      </c>
      <c r="AA30" s="886">
        <f t="shared" ref="AA30" si="342">IF(ISERROR(+AA23-AA29),"",+AA23-AA29)</f>
        <v>0</v>
      </c>
      <c r="AB30" s="886">
        <f t="shared" ref="AB30" si="343">IF(ISERROR(+AB23-AB29),"",+AB23-AB29)</f>
        <v>0</v>
      </c>
      <c r="AC30" s="886">
        <f t="shared" ref="AC30" si="344">IF(ISERROR(+AC23-AC29),"",+AC23-AC29)</f>
        <v>0</v>
      </c>
      <c r="AD30" s="886">
        <f t="shared" ref="AD30" si="345">IF(ISERROR(+AD23-AD29),"",+AD23-AD29)</f>
        <v>0</v>
      </c>
      <c r="AE30" s="886">
        <f t="shared" ref="AE30" si="346">IF(ISERROR(+AE23-AE29),"",+AE23-AE29)</f>
        <v>0</v>
      </c>
      <c r="AF30" s="886">
        <f t="shared" ref="AF30" si="347">IF(ISERROR(+AF23-AF29),"",+AF23-AF29)</f>
        <v>0</v>
      </c>
      <c r="AG30" s="886">
        <f t="shared" ref="AG30" si="348">IF(ISERROR(+AG23-AG29),"",+AG23-AG29)</f>
        <v>0</v>
      </c>
      <c r="AH30" s="886">
        <f t="shared" ref="AH30" si="349">IF(ISERROR(+AH23-AH29),"",+AH23-AH29)</f>
        <v>0</v>
      </c>
      <c r="AI30" s="886">
        <f t="shared" ref="AI30" si="350">IF(ISERROR(+AI23-AI29),"",+AI23-AI29)</f>
        <v>0</v>
      </c>
      <c r="AJ30" s="886">
        <f t="shared" ref="AJ30" si="351">IF(ISERROR(+AJ23-AJ29),"",+AJ23-AJ29)</f>
        <v>0</v>
      </c>
      <c r="AK30" s="978">
        <f t="shared" ref="AK30" si="352">IF(ISERROR(+AK23-AK29),"",+AK23-AK29)</f>
        <v>0</v>
      </c>
      <c r="AL30" s="989"/>
      <c r="AM30" s="986">
        <f t="shared" ref="AM30" si="353">IF(ISERROR(+AM23-AM29),"",+AM23-AM29)</f>
        <v>0</v>
      </c>
      <c r="AN30" s="886">
        <f t="shared" ref="AN30:AO30" si="354">IF(ISERROR(+AN23-AN29),"",+AN23-AN29)</f>
        <v>0</v>
      </c>
      <c r="AO30" s="886">
        <f t="shared" si="354"/>
        <v>0</v>
      </c>
      <c r="AP30" s="886">
        <f t="shared" ref="AP30" si="355">IF(ISERROR(+AP23-AP29),"",+AP23-AP29)</f>
        <v>0</v>
      </c>
      <c r="AQ30" s="886">
        <f t="shared" ref="AQ30" si="356">IF(ISERROR(+AQ23-AQ29),"",+AQ23-AQ29)</f>
        <v>0</v>
      </c>
      <c r="AR30" s="886">
        <f t="shared" ref="AR30" si="357">IF(ISERROR(+AR23-AR29),"",+AR23-AR29)</f>
        <v>0</v>
      </c>
      <c r="AS30" s="886">
        <f t="shared" ref="AS30" si="358">IF(ISERROR(+AS23-AS29),"",+AS23-AS29)</f>
        <v>0</v>
      </c>
      <c r="AT30" s="886">
        <f t="shared" ref="AT30" si="359">IF(ISERROR(+AT23-AT29),"",+AT23-AT29)</f>
        <v>0</v>
      </c>
      <c r="AU30" s="886">
        <f t="shared" ref="AU30" si="360">IF(ISERROR(+AU23-AU29),"",+AU23-AU29)</f>
        <v>0</v>
      </c>
      <c r="AV30" s="886">
        <f t="shared" ref="AV30" si="361">IF(ISERROR(+AV23-AV29),"",+AV23-AV29)</f>
        <v>0</v>
      </c>
      <c r="AW30" s="886">
        <f t="shared" ref="AW30" si="362">IF(ISERROR(+AW23-AW29),"",+AW23-AW29)</f>
        <v>0</v>
      </c>
      <c r="AX30" s="886">
        <f t="shared" ref="AX30" si="363">IF(ISERROR(+AX23-AX29),"",+AX23-AX29)</f>
        <v>0</v>
      </c>
      <c r="AY30" s="886">
        <f t="shared" ref="AY30" si="364">IF(ISERROR(+AY23-AY29),"",+AY23-AY29)</f>
        <v>0</v>
      </c>
      <c r="AZ30" s="886">
        <f t="shared" ref="AZ30" si="365">IF(ISERROR(+AZ23-AZ29),"",+AZ23-AZ29)</f>
        <v>0</v>
      </c>
      <c r="BA30" s="886">
        <f t="shared" ref="BA30" si="366">IF(ISERROR(+BA23-BA29),"",+BA23-BA29)</f>
        <v>0</v>
      </c>
      <c r="BB30" s="886">
        <f t="shared" ref="BB30" si="367">IF(ISERROR(+BB23-BB29),"",+BB23-BB29)</f>
        <v>0</v>
      </c>
      <c r="BC30" s="979">
        <f t="shared" ref="BC30" si="368">IF(ISERROR(+BC23-BC29),"",+BC23-BC29)</f>
        <v>0</v>
      </c>
      <c r="BD30" s="989"/>
      <c r="BE30" s="986">
        <f t="shared" ref="BE30" si="369">IF(ISERROR(+BE23-BE29),"",+BE23-BE29)</f>
        <v>0</v>
      </c>
      <c r="BF30" s="886">
        <f t="shared" ref="BF30:BG30" si="370">IF(ISERROR(+BF23-BF29),"",+BF23-BF29)</f>
        <v>0</v>
      </c>
      <c r="BG30" s="886">
        <f t="shared" si="370"/>
        <v>0</v>
      </c>
      <c r="BH30" s="886">
        <f t="shared" ref="BH30" si="371">IF(ISERROR(+BH23-BH29),"",+BH23-BH29)</f>
        <v>0</v>
      </c>
      <c r="BI30" s="886">
        <f t="shared" ref="BI30" si="372">IF(ISERROR(+BI23-BI29),"",+BI23-BI29)</f>
        <v>0</v>
      </c>
      <c r="BJ30" s="886">
        <f t="shared" ref="BJ30" si="373">IF(ISERROR(+BJ23-BJ29),"",+BJ23-BJ29)</f>
        <v>0</v>
      </c>
      <c r="BK30" s="886">
        <f t="shared" ref="BK30" si="374">IF(ISERROR(+BK23-BK29),"",+BK23-BK29)</f>
        <v>0</v>
      </c>
      <c r="BL30" s="886">
        <f t="shared" ref="BL30" si="375">IF(ISERROR(+BL23-BL29),"",+BL23-BL29)</f>
        <v>0</v>
      </c>
      <c r="BM30" s="886">
        <f t="shared" ref="BM30" si="376">IF(ISERROR(+BM23-BM29),"",+BM23-BM29)</f>
        <v>0</v>
      </c>
      <c r="BN30" s="886">
        <f t="shared" ref="BN30" si="377">IF(ISERROR(+BN23-BN29),"",+BN23-BN29)</f>
        <v>0</v>
      </c>
      <c r="BO30" s="886">
        <f t="shared" ref="BO30" si="378">IF(ISERROR(+BO23-BO29),"",+BO23-BO29)</f>
        <v>0</v>
      </c>
      <c r="BP30" s="886">
        <f t="shared" ref="BP30" si="379">IF(ISERROR(+BP23-BP29),"",+BP23-BP29)</f>
        <v>0</v>
      </c>
      <c r="BQ30" s="886">
        <f t="shared" ref="BQ30" si="380">IF(ISERROR(+BQ23-BQ29),"",+BQ23-BQ29)</f>
        <v>0</v>
      </c>
      <c r="BR30" s="886">
        <f t="shared" ref="BR30" si="381">IF(ISERROR(+BR23-BR29),"",+BR23-BR29)</f>
        <v>0</v>
      </c>
      <c r="BS30" s="886">
        <f t="shared" ref="BS30" si="382">IF(ISERROR(+BS23-BS29),"",+BS23-BS29)</f>
        <v>0</v>
      </c>
      <c r="BT30" s="886">
        <f t="shared" ref="BT30" si="383">IF(ISERROR(+BT23-BT29),"",+BT23-BT29)</f>
        <v>0</v>
      </c>
      <c r="BU30" s="978">
        <f t="shared" ref="BU30" si="384">IF(ISERROR(+BU23-BU29),"",+BU23-BU29)</f>
        <v>0</v>
      </c>
      <c r="BV30" s="989"/>
      <c r="BW30" s="986">
        <f t="shared" ref="BW30" si="385">IF(ISERROR(+BW23-BW29),"",+BW23-BW29)</f>
        <v>0</v>
      </c>
      <c r="BX30" s="886">
        <f t="shared" ref="BX30:BY30" si="386">IF(ISERROR(+BX23-BX29),"",+BX23-BX29)</f>
        <v>0</v>
      </c>
      <c r="BY30" s="886">
        <f t="shared" si="386"/>
        <v>0</v>
      </c>
      <c r="BZ30" s="886">
        <f t="shared" ref="BZ30" si="387">IF(ISERROR(+BZ23-BZ29),"",+BZ23-BZ29)</f>
        <v>0</v>
      </c>
      <c r="CA30" s="886">
        <f t="shared" ref="CA30" si="388">IF(ISERROR(+CA23-CA29),"",+CA23-CA29)</f>
        <v>0</v>
      </c>
      <c r="CB30" s="886">
        <f t="shared" ref="CB30" si="389">IF(ISERROR(+CB23-CB29),"",+CB23-CB29)</f>
        <v>0</v>
      </c>
      <c r="CC30" s="886">
        <f t="shared" ref="CC30" si="390">IF(ISERROR(+CC23-CC29),"",+CC23-CC29)</f>
        <v>0</v>
      </c>
      <c r="CD30" s="886">
        <f t="shared" ref="CD30" si="391">IF(ISERROR(+CD23-CD29),"",+CD23-CD29)</f>
        <v>0</v>
      </c>
      <c r="CE30" s="886">
        <f t="shared" ref="CE30" si="392">IF(ISERROR(+CE23-CE29),"",+CE23-CE29)</f>
        <v>0</v>
      </c>
      <c r="CF30" s="886">
        <f t="shared" ref="CF30" si="393">IF(ISERROR(+CF23-CF29),"",+CF23-CF29)</f>
        <v>0</v>
      </c>
      <c r="CG30" s="886">
        <f t="shared" ref="CG30" si="394">IF(ISERROR(+CG23-CG29),"",+CG23-CG29)</f>
        <v>0</v>
      </c>
      <c r="CH30" s="886">
        <f t="shared" ref="CH30" si="395">IF(ISERROR(+CH23-CH29),"",+CH23-CH29)</f>
        <v>0</v>
      </c>
      <c r="CI30" s="886">
        <f t="shared" ref="CI30" si="396">IF(ISERROR(+CI23-CI29),"",+CI23-CI29)</f>
        <v>0</v>
      </c>
      <c r="CJ30" s="886">
        <f t="shared" ref="CJ30" si="397">IF(ISERROR(+CJ23-CJ29),"",+CJ23-CJ29)</f>
        <v>0</v>
      </c>
      <c r="CK30" s="886">
        <f t="shared" ref="CK30" si="398">IF(ISERROR(+CK23-CK29),"",+CK23-CK29)</f>
        <v>0</v>
      </c>
      <c r="CL30" s="886">
        <f t="shared" ref="CL30" si="399">IF(ISERROR(+CL23-CL29),"",+CL23-CL29)</f>
        <v>0</v>
      </c>
      <c r="CM30" s="978">
        <f t="shared" ref="CM30" si="400">IF(ISERROR(+CM23-CM29),"",+CM23-CM29)</f>
        <v>0</v>
      </c>
      <c r="CN30" s="989"/>
      <c r="CO30" s="986">
        <f t="shared" ref="CO30" si="401">IF(ISERROR(+CO23-CO29),"",+CO23-CO29)</f>
        <v>0</v>
      </c>
      <c r="CP30" s="886">
        <f t="shared" ref="CP30:CQ30" si="402">IF(ISERROR(+CP23-CP29),"",+CP23-CP29)</f>
        <v>0</v>
      </c>
      <c r="CQ30" s="886">
        <f t="shared" si="402"/>
        <v>0</v>
      </c>
      <c r="CR30" s="886">
        <f t="shared" ref="CR30" si="403">IF(ISERROR(+CR23-CR29),"",+CR23-CR29)</f>
        <v>0</v>
      </c>
      <c r="CS30" s="886">
        <f t="shared" ref="CS30" si="404">IF(ISERROR(+CS23-CS29),"",+CS23-CS29)</f>
        <v>0</v>
      </c>
      <c r="CT30" s="886">
        <f t="shared" ref="CT30" si="405">IF(ISERROR(+CT23-CT29),"",+CT23-CT29)</f>
        <v>0</v>
      </c>
      <c r="CU30" s="886">
        <f t="shared" ref="CU30" si="406">IF(ISERROR(+CU23-CU29),"",+CU23-CU29)</f>
        <v>0</v>
      </c>
      <c r="CV30" s="886">
        <f t="shared" ref="CV30" si="407">IF(ISERROR(+CV23-CV29),"",+CV23-CV29)</f>
        <v>0</v>
      </c>
      <c r="CW30" s="886">
        <f t="shared" ref="CW30" si="408">IF(ISERROR(+CW23-CW29),"",+CW23-CW29)</f>
        <v>0</v>
      </c>
      <c r="CX30" s="886">
        <f t="shared" ref="CX30" si="409">IF(ISERROR(+CX23-CX29),"",+CX23-CX29)</f>
        <v>0</v>
      </c>
      <c r="CY30" s="886">
        <f t="shared" ref="CY30" si="410">IF(ISERROR(+CY23-CY29),"",+CY23-CY29)</f>
        <v>0</v>
      </c>
      <c r="CZ30" s="886">
        <f t="shared" ref="CZ30" si="411">IF(ISERROR(+CZ23-CZ29),"",+CZ23-CZ29)</f>
        <v>0</v>
      </c>
      <c r="DA30" s="886">
        <f t="shared" ref="DA30" si="412">IF(ISERROR(+DA23-DA29),"",+DA23-DA29)</f>
        <v>0</v>
      </c>
      <c r="DB30" s="886">
        <f t="shared" ref="DB30" si="413">IF(ISERROR(+DB23-DB29),"",+DB23-DB29)</f>
        <v>0</v>
      </c>
      <c r="DC30" s="886">
        <f t="shared" ref="DC30" si="414">IF(ISERROR(+DC23-DC29),"",+DC23-DC29)</f>
        <v>0</v>
      </c>
      <c r="DD30" s="886">
        <f t="shared" ref="DD30" si="415">IF(ISERROR(+DD23-DD29),"",+DD23-DD29)</f>
        <v>0</v>
      </c>
      <c r="DE30" s="978">
        <f t="shared" ref="DE30" si="416">IF(ISERROR(+DE23-DE29),"",+DE23-DE29)</f>
        <v>0</v>
      </c>
      <c r="DF30" s="989"/>
      <c r="DG30" s="986">
        <f t="shared" ref="DG30" si="417">IF(ISERROR(+DG23-DG29),"",+DG23-DG29)</f>
        <v>0</v>
      </c>
      <c r="DH30" s="886">
        <f t="shared" ref="DH30" si="418">IF(ISERROR(+DH23-DH29),"",+DH23-DH29)</f>
        <v>0</v>
      </c>
      <c r="DI30" s="886">
        <f t="shared" ref="DI30" si="419">IF(ISERROR(+DI23-DI29),"",+DI23-DI29)</f>
        <v>0</v>
      </c>
      <c r="DJ30" s="886">
        <f t="shared" ref="DJ30" si="420">IF(ISERROR(+DJ23-DJ29),"",+DJ23-DJ29)</f>
        <v>0</v>
      </c>
      <c r="DK30" s="886">
        <f t="shared" ref="DK30" si="421">IF(ISERROR(+DK23-DK29),"",+DK23-DK29)</f>
        <v>0</v>
      </c>
      <c r="DL30" s="886">
        <f t="shared" ref="DL30" si="422">IF(ISERROR(+DL23-DL29),"",+DL23-DL29)</f>
        <v>0</v>
      </c>
      <c r="DM30" s="886">
        <f t="shared" ref="DM30" si="423">IF(ISERROR(+DM23-DM29),"",+DM23-DM29)</f>
        <v>0</v>
      </c>
      <c r="DN30" s="886">
        <f t="shared" ref="DN30" si="424">IF(ISERROR(+DN23-DN29),"",+DN23-DN29)</f>
        <v>0</v>
      </c>
      <c r="DO30" s="886">
        <f t="shared" ref="DO30" si="425">IF(ISERROR(+DO23-DO29),"",+DO23-DO29)</f>
        <v>0</v>
      </c>
      <c r="DP30" s="886">
        <f t="shared" ref="DP30" si="426">IF(ISERROR(+DP23-DP29),"",+DP23-DP29)</f>
        <v>0</v>
      </c>
      <c r="DQ30" s="886">
        <f t="shared" ref="DQ30" si="427">IF(ISERROR(+DQ23-DQ29),"",+DQ23-DQ29)</f>
        <v>0</v>
      </c>
      <c r="DR30" s="886">
        <f t="shared" ref="DR30" si="428">IF(ISERROR(+DR23-DR29),"",+DR23-DR29)</f>
        <v>0</v>
      </c>
      <c r="DS30" s="886">
        <f t="shared" ref="DS30" si="429">IF(ISERROR(+DS23-DS29),"",+DS23-DS29)</f>
        <v>0</v>
      </c>
      <c r="DT30" s="886">
        <f t="shared" ref="DT30" si="430">IF(ISERROR(+DT23-DT29),"",+DT23-DT29)</f>
        <v>0</v>
      </c>
      <c r="DU30" s="886">
        <f t="shared" ref="DU30" si="431">IF(ISERROR(+DU23-DU29),"",+DU23-DU29)</f>
        <v>0</v>
      </c>
      <c r="DV30" s="886">
        <f t="shared" ref="DV30" si="432">IF(ISERROR(+DV23-DV29),"",+DV23-DV29)</f>
        <v>0</v>
      </c>
      <c r="DW30" s="978">
        <f t="shared" ref="DW30" si="433">IF(ISERROR(+DW23-DW29),"",+DW23-DW29)</f>
        <v>0</v>
      </c>
      <c r="DX30" s="989"/>
      <c r="DY30" s="986">
        <f t="shared" ref="DY30" si="434">IF(ISERROR(+DY23-DY29),"",+DY23-DY29)</f>
        <v>0</v>
      </c>
      <c r="DZ30" s="886">
        <f t="shared" ref="DZ30" si="435">IF(ISERROR(+DZ23-DZ29),"",+DZ23-DZ29)</f>
        <v>0</v>
      </c>
      <c r="EA30" s="886">
        <f t="shared" ref="EA30" si="436">IF(ISERROR(+EA23-EA29),"",+EA23-EA29)</f>
        <v>0</v>
      </c>
      <c r="EB30" s="886">
        <f t="shared" ref="EB30" si="437">IF(ISERROR(+EB23-EB29),"",+EB23-EB29)</f>
        <v>0</v>
      </c>
      <c r="EC30" s="886">
        <f t="shared" ref="EC30" si="438">IF(ISERROR(+EC23-EC29),"",+EC23-EC29)</f>
        <v>0</v>
      </c>
      <c r="ED30" s="886">
        <f t="shared" ref="ED30" si="439">IF(ISERROR(+ED23-ED29),"",+ED23-ED29)</f>
        <v>0</v>
      </c>
      <c r="EE30" s="886">
        <f t="shared" ref="EE30" si="440">IF(ISERROR(+EE23-EE29),"",+EE23-EE29)</f>
        <v>0</v>
      </c>
      <c r="EF30" s="886">
        <f t="shared" ref="EF30" si="441">IF(ISERROR(+EF23-EF29),"",+EF23-EF29)</f>
        <v>0</v>
      </c>
      <c r="EG30" s="886">
        <f t="shared" ref="EG30" si="442">IF(ISERROR(+EG23-EG29),"",+EG23-EG29)</f>
        <v>0</v>
      </c>
      <c r="EH30" s="886">
        <f t="shared" ref="EH30" si="443">IF(ISERROR(+EH23-EH29),"",+EH23-EH29)</f>
        <v>0</v>
      </c>
      <c r="EI30" s="886">
        <f t="shared" ref="EI30" si="444">IF(ISERROR(+EI23-EI29),"",+EI23-EI29)</f>
        <v>0</v>
      </c>
      <c r="EJ30" s="886">
        <f t="shared" ref="EJ30" si="445">IF(ISERROR(+EJ23-EJ29),"",+EJ23-EJ29)</f>
        <v>0</v>
      </c>
      <c r="EK30" s="886">
        <f t="shared" ref="EK30" si="446">IF(ISERROR(+EK23-EK29),"",+EK23-EK29)</f>
        <v>0</v>
      </c>
      <c r="EL30" s="886">
        <f t="shared" ref="EL30" si="447">IF(ISERROR(+EL23-EL29),"",+EL23-EL29)</f>
        <v>0</v>
      </c>
      <c r="EM30" s="886">
        <f t="shared" ref="EM30" si="448">IF(ISERROR(+EM23-EM29),"",+EM23-EM29)</f>
        <v>0</v>
      </c>
      <c r="EN30" s="886">
        <f t="shared" ref="EN30" si="449">IF(ISERROR(+EN23-EN29),"",+EN23-EN29)</f>
        <v>0</v>
      </c>
      <c r="EO30" s="978">
        <f t="shared" ref="EO30" si="450">IF(ISERROR(+EO23-EO29),"",+EO23-EO29)</f>
        <v>0</v>
      </c>
      <c r="EP30" s="989"/>
      <c r="EQ30" s="986">
        <f t="shared" ref="EQ30" si="451">IF(ISERROR(+EQ23-EQ29),"",+EQ23-EQ29)</f>
        <v>0</v>
      </c>
      <c r="ER30" s="886">
        <f t="shared" ref="ER30" si="452">IF(ISERROR(+ER23-ER29),"",+ER23-ER29)</f>
        <v>0</v>
      </c>
      <c r="ES30" s="886">
        <f t="shared" ref="ES30" si="453">IF(ISERROR(+ES23-ES29),"",+ES23-ES29)</f>
        <v>0</v>
      </c>
      <c r="ET30" s="886">
        <f t="shared" ref="ET30" si="454">IF(ISERROR(+ET23-ET29),"",+ET23-ET29)</f>
        <v>0</v>
      </c>
      <c r="EU30" s="886">
        <f t="shared" ref="EU30" si="455">IF(ISERROR(+EU23-EU29),"",+EU23-EU29)</f>
        <v>0</v>
      </c>
      <c r="EV30" s="886">
        <f t="shared" ref="EV30" si="456">IF(ISERROR(+EV23-EV29),"",+EV23-EV29)</f>
        <v>0</v>
      </c>
      <c r="EW30" s="886">
        <f t="shared" ref="EW30" si="457">IF(ISERROR(+EW23-EW29),"",+EW23-EW29)</f>
        <v>0</v>
      </c>
      <c r="EX30" s="886">
        <f t="shared" ref="EX30" si="458">IF(ISERROR(+EX23-EX29),"",+EX23-EX29)</f>
        <v>0</v>
      </c>
      <c r="EY30" s="886">
        <f t="shared" ref="EY30" si="459">IF(ISERROR(+EY23-EY29),"",+EY23-EY29)</f>
        <v>0</v>
      </c>
      <c r="EZ30" s="886">
        <f t="shared" ref="EZ30" si="460">IF(ISERROR(+EZ23-EZ29),"",+EZ23-EZ29)</f>
        <v>0</v>
      </c>
      <c r="FA30" s="886">
        <f t="shared" ref="FA30" si="461">IF(ISERROR(+FA23-FA29),"",+FA23-FA29)</f>
        <v>0</v>
      </c>
      <c r="FB30" s="886">
        <f t="shared" ref="FB30" si="462">IF(ISERROR(+FB23-FB29),"",+FB23-FB29)</f>
        <v>0</v>
      </c>
      <c r="FC30" s="886">
        <f t="shared" ref="FC30" si="463">IF(ISERROR(+FC23-FC29),"",+FC23-FC29)</f>
        <v>0</v>
      </c>
      <c r="FD30" s="886">
        <f t="shared" ref="FD30" si="464">IF(ISERROR(+FD23-FD29),"",+FD23-FD29)</f>
        <v>0</v>
      </c>
      <c r="FE30" s="886">
        <f t="shared" ref="FE30" si="465">IF(ISERROR(+FE23-FE29),"",+FE23-FE29)</f>
        <v>0</v>
      </c>
      <c r="FF30" s="886">
        <f t="shared" ref="FF30" si="466">IF(ISERROR(+FF23-FF29),"",+FF23-FF29)</f>
        <v>0</v>
      </c>
      <c r="FG30" s="978">
        <f t="shared" ref="FG30" si="467">IF(ISERROR(+FG23-FG29),"",+FG23-FG29)</f>
        <v>0</v>
      </c>
      <c r="FH30" s="989"/>
      <c r="FI30" s="986">
        <f t="shared" ref="FI30" si="468">IF(ISERROR(+FI23-FI29),"",+FI23-FI29)</f>
        <v>0</v>
      </c>
      <c r="FJ30" s="886">
        <f t="shared" ref="FJ30" si="469">IF(ISERROR(+FJ23-FJ29),"",+FJ23-FJ29)</f>
        <v>0</v>
      </c>
      <c r="FK30" s="886">
        <f t="shared" ref="FK30:FY30" si="470">IF(ISERROR(+FK23-FK29),"",+FK23-FK29)</f>
        <v>0</v>
      </c>
      <c r="FL30" s="886">
        <f t="shared" si="470"/>
        <v>0</v>
      </c>
      <c r="FM30" s="886">
        <f t="shared" si="470"/>
        <v>0</v>
      </c>
      <c r="FN30" s="886">
        <f t="shared" si="470"/>
        <v>0</v>
      </c>
      <c r="FO30" s="886">
        <f t="shared" si="470"/>
        <v>0</v>
      </c>
      <c r="FP30" s="886">
        <f t="shared" si="470"/>
        <v>0</v>
      </c>
      <c r="FQ30" s="886">
        <f t="shared" si="470"/>
        <v>0</v>
      </c>
      <c r="FR30" s="886">
        <f t="shared" si="470"/>
        <v>0</v>
      </c>
      <c r="FS30" s="886">
        <f t="shared" si="470"/>
        <v>0</v>
      </c>
      <c r="FT30" s="886">
        <f t="shared" si="470"/>
        <v>0</v>
      </c>
      <c r="FU30" s="886">
        <f t="shared" si="470"/>
        <v>0</v>
      </c>
      <c r="FV30" s="886">
        <f t="shared" si="470"/>
        <v>0</v>
      </c>
      <c r="FW30" s="886">
        <f t="shared" si="470"/>
        <v>0</v>
      </c>
      <c r="FX30" s="886">
        <f t="shared" si="470"/>
        <v>0</v>
      </c>
      <c r="FY30" s="978">
        <f t="shared" si="470"/>
        <v>0</v>
      </c>
      <c r="FZ30" s="989"/>
      <c r="GA30" s="986">
        <f t="shared" ref="GA30" si="471">IF(ISERROR(+GA23-GA29),"",+GA23-GA29)</f>
        <v>0</v>
      </c>
      <c r="GB30" s="886">
        <f t="shared" ref="GB30" si="472">IF(ISERROR(+GB23-GB29),"",+GB23-GB29)</f>
        <v>0</v>
      </c>
      <c r="GC30" s="886">
        <f t="shared" ref="GC30:GQ30" si="473">IF(ISERROR(+GC23-GC29),"",+GC23-GC29)</f>
        <v>0</v>
      </c>
      <c r="GD30" s="886">
        <f t="shared" si="473"/>
        <v>0</v>
      </c>
      <c r="GE30" s="886">
        <f t="shared" si="473"/>
        <v>0</v>
      </c>
      <c r="GF30" s="886">
        <f t="shared" si="473"/>
        <v>0</v>
      </c>
      <c r="GG30" s="886">
        <f t="shared" si="473"/>
        <v>0</v>
      </c>
      <c r="GH30" s="886">
        <f t="shared" si="473"/>
        <v>0</v>
      </c>
      <c r="GI30" s="886">
        <f t="shared" si="473"/>
        <v>0</v>
      </c>
      <c r="GJ30" s="886">
        <f t="shared" si="473"/>
        <v>0</v>
      </c>
      <c r="GK30" s="886">
        <f t="shared" si="473"/>
        <v>0</v>
      </c>
      <c r="GL30" s="886">
        <f t="shared" si="473"/>
        <v>0</v>
      </c>
      <c r="GM30" s="886">
        <f t="shared" si="473"/>
        <v>0</v>
      </c>
      <c r="GN30" s="886">
        <f t="shared" si="473"/>
        <v>0</v>
      </c>
      <c r="GO30" s="886">
        <f t="shared" si="473"/>
        <v>0</v>
      </c>
      <c r="GP30" s="886">
        <f t="shared" si="473"/>
        <v>0</v>
      </c>
      <c r="GQ30" s="978">
        <f t="shared" si="473"/>
        <v>0</v>
      </c>
      <c r="GR30" s="989"/>
      <c r="GS30" s="986">
        <f t="shared" ref="GS30" si="474">IF(ISERROR(+GS23-GS29),"",+GS23-GS29)</f>
        <v>0</v>
      </c>
      <c r="GT30" s="886">
        <f t="shared" ref="GT30" si="475">IF(ISERROR(+GT23-GT29),"",+GT23-GT29)</f>
        <v>0</v>
      </c>
      <c r="GU30" s="886">
        <f t="shared" ref="GU30:HI30" si="476">IF(ISERROR(+GU23-GU29),"",+GU23-GU29)</f>
        <v>0</v>
      </c>
      <c r="GV30" s="886">
        <f t="shared" si="476"/>
        <v>0</v>
      </c>
      <c r="GW30" s="886">
        <f t="shared" si="476"/>
        <v>0</v>
      </c>
      <c r="GX30" s="886">
        <f t="shared" si="476"/>
        <v>0</v>
      </c>
      <c r="GY30" s="886">
        <f t="shared" si="476"/>
        <v>0</v>
      </c>
      <c r="GZ30" s="886">
        <f t="shared" si="476"/>
        <v>0</v>
      </c>
      <c r="HA30" s="886">
        <f t="shared" si="476"/>
        <v>0</v>
      </c>
      <c r="HB30" s="886">
        <f t="shared" si="476"/>
        <v>0</v>
      </c>
      <c r="HC30" s="886">
        <f t="shared" si="476"/>
        <v>0</v>
      </c>
      <c r="HD30" s="886">
        <f t="shared" si="476"/>
        <v>0</v>
      </c>
      <c r="HE30" s="886">
        <f t="shared" si="476"/>
        <v>0</v>
      </c>
      <c r="HF30" s="886">
        <f t="shared" si="476"/>
        <v>0</v>
      </c>
      <c r="HG30" s="886">
        <f t="shared" si="476"/>
        <v>0</v>
      </c>
      <c r="HH30" s="886">
        <f t="shared" si="476"/>
        <v>0</v>
      </c>
      <c r="HI30" s="978">
        <f t="shared" si="476"/>
        <v>0</v>
      </c>
      <c r="HJ30" s="985"/>
    </row>
    <row r="31" spans="1:234" s="23" customFormat="1" ht="12.75">
      <c r="A31" s="977">
        <v>29</v>
      </c>
      <c r="B31" s="885" t="s">
        <v>193</v>
      </c>
      <c r="C31" s="884"/>
      <c r="D31" s="886" t="str">
        <f>IF(ISERROR(+D30/D19),"",+D30/D19)</f>
        <v/>
      </c>
      <c r="E31" s="886" t="str">
        <f t="shared" ref="E31:S31" si="477">IF(ISERROR(+E30/E19),"",+E30/E19)</f>
        <v/>
      </c>
      <c r="F31" s="886" t="str">
        <f t="shared" si="477"/>
        <v/>
      </c>
      <c r="G31" s="886" t="str">
        <f t="shared" si="477"/>
        <v/>
      </c>
      <c r="H31" s="886" t="str">
        <f t="shared" si="477"/>
        <v/>
      </c>
      <c r="I31" s="886" t="str">
        <f t="shared" si="477"/>
        <v/>
      </c>
      <c r="J31" s="886" t="str">
        <f t="shared" si="477"/>
        <v/>
      </c>
      <c r="K31" s="886" t="str">
        <f t="shared" si="477"/>
        <v/>
      </c>
      <c r="L31" s="886" t="str">
        <f t="shared" si="477"/>
        <v/>
      </c>
      <c r="M31" s="886" t="str">
        <f t="shared" si="477"/>
        <v/>
      </c>
      <c r="N31" s="886" t="str">
        <f t="shared" si="477"/>
        <v/>
      </c>
      <c r="O31" s="886" t="str">
        <f t="shared" si="477"/>
        <v/>
      </c>
      <c r="P31" s="886" t="str">
        <f t="shared" si="477"/>
        <v/>
      </c>
      <c r="Q31" s="886" t="str">
        <f t="shared" si="477"/>
        <v/>
      </c>
      <c r="R31" s="886" t="str">
        <f t="shared" si="477"/>
        <v/>
      </c>
      <c r="S31" s="978" t="str">
        <f t="shared" si="477"/>
        <v/>
      </c>
      <c r="T31" s="989"/>
      <c r="U31" s="975"/>
      <c r="V31" s="886" t="str">
        <f>IF(ISERROR(+V30/V19),"",+V30/V19)</f>
        <v/>
      </c>
      <c r="W31" s="886" t="str">
        <f t="shared" ref="W31" si="478">IF(ISERROR(+W30/W19),"",+W30/W19)</f>
        <v/>
      </c>
      <c r="X31" s="886" t="str">
        <f t="shared" ref="X31" si="479">IF(ISERROR(+X30/X19),"",+X30/X19)</f>
        <v/>
      </c>
      <c r="Y31" s="886" t="str">
        <f t="shared" ref="Y31" si="480">IF(ISERROR(+Y30/Y19),"",+Y30/Y19)</f>
        <v/>
      </c>
      <c r="Z31" s="886" t="str">
        <f t="shared" ref="Z31" si="481">IF(ISERROR(+Z30/Z19),"",+Z30/Z19)</f>
        <v/>
      </c>
      <c r="AA31" s="886" t="str">
        <f t="shared" ref="AA31" si="482">IF(ISERROR(+AA30/AA19),"",+AA30/AA19)</f>
        <v/>
      </c>
      <c r="AB31" s="886" t="str">
        <f t="shared" ref="AB31" si="483">IF(ISERROR(+AB30/AB19),"",+AB30/AB19)</f>
        <v/>
      </c>
      <c r="AC31" s="886" t="str">
        <f t="shared" ref="AC31" si="484">IF(ISERROR(+AC30/AC19),"",+AC30/AC19)</f>
        <v/>
      </c>
      <c r="AD31" s="886" t="str">
        <f t="shared" ref="AD31" si="485">IF(ISERROR(+AD30/AD19),"",+AD30/AD19)</f>
        <v/>
      </c>
      <c r="AE31" s="886" t="str">
        <f t="shared" ref="AE31" si="486">IF(ISERROR(+AE30/AE19),"",+AE30/AE19)</f>
        <v/>
      </c>
      <c r="AF31" s="886" t="str">
        <f t="shared" ref="AF31" si="487">IF(ISERROR(+AF30/AF19),"",+AF30/AF19)</f>
        <v/>
      </c>
      <c r="AG31" s="886" t="str">
        <f t="shared" ref="AG31" si="488">IF(ISERROR(+AG30/AG19),"",+AG30/AG19)</f>
        <v/>
      </c>
      <c r="AH31" s="886" t="str">
        <f t="shared" ref="AH31" si="489">IF(ISERROR(+AH30/AH19),"",+AH30/AH19)</f>
        <v/>
      </c>
      <c r="AI31" s="886" t="str">
        <f t="shared" ref="AI31" si="490">IF(ISERROR(+AI30/AI19),"",+AI30/AI19)</f>
        <v/>
      </c>
      <c r="AJ31" s="886" t="str">
        <f t="shared" ref="AJ31" si="491">IF(ISERROR(+AJ30/AJ19),"",+AJ30/AJ19)</f>
        <v/>
      </c>
      <c r="AK31" s="978" t="str">
        <f t="shared" ref="AK31" si="492">IF(ISERROR(+AK30/AK19),"",+AK30/AK19)</f>
        <v/>
      </c>
      <c r="AL31" s="989"/>
      <c r="AM31" s="975"/>
      <c r="AN31" s="886" t="str">
        <f>IF(ISERROR(+AN30/AN19),"",+AN30/AN19)</f>
        <v/>
      </c>
      <c r="AO31" s="886" t="str">
        <f t="shared" ref="AO31" si="493">IF(ISERROR(+AO30/AO19),"",+AO30/AO19)</f>
        <v/>
      </c>
      <c r="AP31" s="886" t="str">
        <f t="shared" ref="AP31" si="494">IF(ISERROR(+AP30/AP19),"",+AP30/AP19)</f>
        <v/>
      </c>
      <c r="AQ31" s="886" t="str">
        <f t="shared" ref="AQ31" si="495">IF(ISERROR(+AQ30/AQ19),"",+AQ30/AQ19)</f>
        <v/>
      </c>
      <c r="AR31" s="886" t="str">
        <f t="shared" ref="AR31" si="496">IF(ISERROR(+AR30/AR19),"",+AR30/AR19)</f>
        <v/>
      </c>
      <c r="AS31" s="886" t="str">
        <f t="shared" ref="AS31" si="497">IF(ISERROR(+AS30/AS19),"",+AS30/AS19)</f>
        <v/>
      </c>
      <c r="AT31" s="886" t="str">
        <f t="shared" ref="AT31" si="498">IF(ISERROR(+AT30/AT19),"",+AT30/AT19)</f>
        <v/>
      </c>
      <c r="AU31" s="886" t="str">
        <f t="shared" ref="AU31" si="499">IF(ISERROR(+AU30/AU19),"",+AU30/AU19)</f>
        <v/>
      </c>
      <c r="AV31" s="886" t="str">
        <f t="shared" ref="AV31" si="500">IF(ISERROR(+AV30/AV19),"",+AV30/AV19)</f>
        <v/>
      </c>
      <c r="AW31" s="886" t="str">
        <f t="shared" ref="AW31" si="501">IF(ISERROR(+AW30/AW19),"",+AW30/AW19)</f>
        <v/>
      </c>
      <c r="AX31" s="886" t="str">
        <f t="shared" ref="AX31" si="502">IF(ISERROR(+AX30/AX19),"",+AX30/AX19)</f>
        <v/>
      </c>
      <c r="AY31" s="886" t="str">
        <f t="shared" ref="AY31" si="503">IF(ISERROR(+AY30/AY19),"",+AY30/AY19)</f>
        <v/>
      </c>
      <c r="AZ31" s="886" t="str">
        <f t="shared" ref="AZ31" si="504">IF(ISERROR(+AZ30/AZ19),"",+AZ30/AZ19)</f>
        <v/>
      </c>
      <c r="BA31" s="886" t="str">
        <f t="shared" ref="BA31" si="505">IF(ISERROR(+BA30/BA19),"",+BA30/BA19)</f>
        <v/>
      </c>
      <c r="BB31" s="886" t="str">
        <f t="shared" ref="BB31" si="506">IF(ISERROR(+BB30/BB19),"",+BB30/BB19)</f>
        <v/>
      </c>
      <c r="BC31" s="979" t="str">
        <f t="shared" ref="BC31" si="507">IF(ISERROR(+BC30/BC19),"",+BC30/BC19)</f>
        <v/>
      </c>
      <c r="BD31" s="989"/>
      <c r="BE31" s="975"/>
      <c r="BF31" s="886" t="str">
        <f>IF(ISERROR(+BF30/BF19),"",+BF30/BF19)</f>
        <v/>
      </c>
      <c r="BG31" s="886" t="str">
        <f t="shared" ref="BG31" si="508">IF(ISERROR(+BG30/BG19),"",+BG30/BG19)</f>
        <v/>
      </c>
      <c r="BH31" s="886" t="str">
        <f t="shared" ref="BH31" si="509">IF(ISERROR(+BH30/BH19),"",+BH30/BH19)</f>
        <v/>
      </c>
      <c r="BI31" s="886" t="str">
        <f t="shared" ref="BI31" si="510">IF(ISERROR(+BI30/BI19),"",+BI30/BI19)</f>
        <v/>
      </c>
      <c r="BJ31" s="886" t="str">
        <f t="shared" ref="BJ31" si="511">IF(ISERROR(+BJ30/BJ19),"",+BJ30/BJ19)</f>
        <v/>
      </c>
      <c r="BK31" s="886" t="str">
        <f t="shared" ref="BK31" si="512">IF(ISERROR(+BK30/BK19),"",+BK30/BK19)</f>
        <v/>
      </c>
      <c r="BL31" s="886" t="str">
        <f t="shared" ref="BL31" si="513">IF(ISERROR(+BL30/BL19),"",+BL30/BL19)</f>
        <v/>
      </c>
      <c r="BM31" s="886" t="str">
        <f t="shared" ref="BM31" si="514">IF(ISERROR(+BM30/BM19),"",+BM30/BM19)</f>
        <v/>
      </c>
      <c r="BN31" s="886" t="str">
        <f t="shared" ref="BN31" si="515">IF(ISERROR(+BN30/BN19),"",+BN30/BN19)</f>
        <v/>
      </c>
      <c r="BO31" s="886" t="str">
        <f t="shared" ref="BO31" si="516">IF(ISERROR(+BO30/BO19),"",+BO30/BO19)</f>
        <v/>
      </c>
      <c r="BP31" s="886" t="str">
        <f t="shared" ref="BP31" si="517">IF(ISERROR(+BP30/BP19),"",+BP30/BP19)</f>
        <v/>
      </c>
      <c r="BQ31" s="886" t="str">
        <f t="shared" ref="BQ31" si="518">IF(ISERROR(+BQ30/BQ19),"",+BQ30/BQ19)</f>
        <v/>
      </c>
      <c r="BR31" s="886" t="str">
        <f t="shared" ref="BR31" si="519">IF(ISERROR(+BR30/BR19),"",+BR30/BR19)</f>
        <v/>
      </c>
      <c r="BS31" s="886" t="str">
        <f t="shared" ref="BS31" si="520">IF(ISERROR(+BS30/BS19),"",+BS30/BS19)</f>
        <v/>
      </c>
      <c r="BT31" s="886" t="str">
        <f t="shared" ref="BT31" si="521">IF(ISERROR(+BT30/BT19),"",+BT30/BT19)</f>
        <v/>
      </c>
      <c r="BU31" s="978" t="str">
        <f t="shared" ref="BU31" si="522">IF(ISERROR(+BU30/BU19),"",+BU30/BU19)</f>
        <v/>
      </c>
      <c r="BV31" s="989"/>
      <c r="BW31" s="975"/>
      <c r="BX31" s="886" t="str">
        <f>IF(ISERROR(+BX30/BX19),"",+BX30/BX19)</f>
        <v/>
      </c>
      <c r="BY31" s="886" t="str">
        <f t="shared" ref="BY31" si="523">IF(ISERROR(+BY30/BY19),"",+BY30/BY19)</f>
        <v/>
      </c>
      <c r="BZ31" s="886" t="str">
        <f t="shared" ref="BZ31" si="524">IF(ISERROR(+BZ30/BZ19),"",+BZ30/BZ19)</f>
        <v/>
      </c>
      <c r="CA31" s="886" t="str">
        <f t="shared" ref="CA31" si="525">IF(ISERROR(+CA30/CA19),"",+CA30/CA19)</f>
        <v/>
      </c>
      <c r="CB31" s="886" t="str">
        <f t="shared" ref="CB31" si="526">IF(ISERROR(+CB30/CB19),"",+CB30/CB19)</f>
        <v/>
      </c>
      <c r="CC31" s="886" t="str">
        <f t="shared" ref="CC31" si="527">IF(ISERROR(+CC30/CC19),"",+CC30/CC19)</f>
        <v/>
      </c>
      <c r="CD31" s="886" t="str">
        <f t="shared" ref="CD31" si="528">IF(ISERROR(+CD30/CD19),"",+CD30/CD19)</f>
        <v/>
      </c>
      <c r="CE31" s="886" t="str">
        <f t="shared" ref="CE31" si="529">IF(ISERROR(+CE30/CE19),"",+CE30/CE19)</f>
        <v/>
      </c>
      <c r="CF31" s="886" t="str">
        <f t="shared" ref="CF31" si="530">IF(ISERROR(+CF30/CF19),"",+CF30/CF19)</f>
        <v/>
      </c>
      <c r="CG31" s="886" t="str">
        <f t="shared" ref="CG31" si="531">IF(ISERROR(+CG30/CG19),"",+CG30/CG19)</f>
        <v/>
      </c>
      <c r="CH31" s="886" t="str">
        <f t="shared" ref="CH31" si="532">IF(ISERROR(+CH30/CH19),"",+CH30/CH19)</f>
        <v/>
      </c>
      <c r="CI31" s="886" t="str">
        <f t="shared" ref="CI31" si="533">IF(ISERROR(+CI30/CI19),"",+CI30/CI19)</f>
        <v/>
      </c>
      <c r="CJ31" s="886" t="str">
        <f t="shared" ref="CJ31" si="534">IF(ISERROR(+CJ30/CJ19),"",+CJ30/CJ19)</f>
        <v/>
      </c>
      <c r="CK31" s="886" t="str">
        <f t="shared" ref="CK31" si="535">IF(ISERROR(+CK30/CK19),"",+CK30/CK19)</f>
        <v/>
      </c>
      <c r="CL31" s="886" t="str">
        <f t="shared" ref="CL31" si="536">IF(ISERROR(+CL30/CL19),"",+CL30/CL19)</f>
        <v/>
      </c>
      <c r="CM31" s="978" t="str">
        <f t="shared" ref="CM31" si="537">IF(ISERROR(+CM30/CM19),"",+CM30/CM19)</f>
        <v/>
      </c>
      <c r="CN31" s="989"/>
      <c r="CO31" s="975"/>
      <c r="CP31" s="886" t="str">
        <f>IF(ISERROR(+CP30/CP19),"",+CP30/CP19)</f>
        <v/>
      </c>
      <c r="CQ31" s="886" t="str">
        <f t="shared" ref="CQ31" si="538">IF(ISERROR(+CQ30/CQ19),"",+CQ30/CQ19)</f>
        <v/>
      </c>
      <c r="CR31" s="886" t="str">
        <f t="shared" ref="CR31" si="539">IF(ISERROR(+CR30/CR19),"",+CR30/CR19)</f>
        <v/>
      </c>
      <c r="CS31" s="886" t="str">
        <f t="shared" ref="CS31" si="540">IF(ISERROR(+CS30/CS19),"",+CS30/CS19)</f>
        <v/>
      </c>
      <c r="CT31" s="886" t="str">
        <f t="shared" ref="CT31" si="541">IF(ISERROR(+CT30/CT19),"",+CT30/CT19)</f>
        <v/>
      </c>
      <c r="CU31" s="886" t="str">
        <f t="shared" ref="CU31" si="542">IF(ISERROR(+CU30/CU19),"",+CU30/CU19)</f>
        <v/>
      </c>
      <c r="CV31" s="886" t="str">
        <f t="shared" ref="CV31" si="543">IF(ISERROR(+CV30/CV19),"",+CV30/CV19)</f>
        <v/>
      </c>
      <c r="CW31" s="886" t="str">
        <f t="shared" ref="CW31" si="544">IF(ISERROR(+CW30/CW19),"",+CW30/CW19)</f>
        <v/>
      </c>
      <c r="CX31" s="886" t="str">
        <f t="shared" ref="CX31" si="545">IF(ISERROR(+CX30/CX19),"",+CX30/CX19)</f>
        <v/>
      </c>
      <c r="CY31" s="886" t="str">
        <f t="shared" ref="CY31" si="546">IF(ISERROR(+CY30/CY19),"",+CY30/CY19)</f>
        <v/>
      </c>
      <c r="CZ31" s="886" t="str">
        <f t="shared" ref="CZ31" si="547">IF(ISERROR(+CZ30/CZ19),"",+CZ30/CZ19)</f>
        <v/>
      </c>
      <c r="DA31" s="886" t="str">
        <f t="shared" ref="DA31" si="548">IF(ISERROR(+DA30/DA19),"",+DA30/DA19)</f>
        <v/>
      </c>
      <c r="DB31" s="886" t="str">
        <f t="shared" ref="DB31" si="549">IF(ISERROR(+DB30/DB19),"",+DB30/DB19)</f>
        <v/>
      </c>
      <c r="DC31" s="886" t="str">
        <f t="shared" ref="DC31" si="550">IF(ISERROR(+DC30/DC19),"",+DC30/DC19)</f>
        <v/>
      </c>
      <c r="DD31" s="886" t="str">
        <f t="shared" ref="DD31" si="551">IF(ISERROR(+DD30/DD19),"",+DD30/DD19)</f>
        <v/>
      </c>
      <c r="DE31" s="978" t="str">
        <f t="shared" ref="DE31" si="552">IF(ISERROR(+DE30/DE19),"",+DE30/DE19)</f>
        <v/>
      </c>
      <c r="DF31" s="989"/>
      <c r="DG31" s="975"/>
      <c r="DH31" s="886" t="str">
        <f>IF(ISERROR(+DH30/DH19),"",+DH30/DH19)</f>
        <v/>
      </c>
      <c r="DI31" s="886" t="str">
        <f t="shared" ref="DI31" si="553">IF(ISERROR(+DI30/DI19),"",+DI30/DI19)</f>
        <v/>
      </c>
      <c r="DJ31" s="886" t="str">
        <f t="shared" ref="DJ31" si="554">IF(ISERROR(+DJ30/DJ19),"",+DJ30/DJ19)</f>
        <v/>
      </c>
      <c r="DK31" s="886" t="str">
        <f t="shared" ref="DK31" si="555">IF(ISERROR(+DK30/DK19),"",+DK30/DK19)</f>
        <v/>
      </c>
      <c r="DL31" s="886" t="str">
        <f t="shared" ref="DL31" si="556">IF(ISERROR(+DL30/DL19),"",+DL30/DL19)</f>
        <v/>
      </c>
      <c r="DM31" s="886" t="str">
        <f t="shared" ref="DM31" si="557">IF(ISERROR(+DM30/DM19),"",+DM30/DM19)</f>
        <v/>
      </c>
      <c r="DN31" s="886" t="str">
        <f t="shared" ref="DN31" si="558">IF(ISERROR(+DN30/DN19),"",+DN30/DN19)</f>
        <v/>
      </c>
      <c r="DO31" s="886" t="str">
        <f t="shared" ref="DO31" si="559">IF(ISERROR(+DO30/DO19),"",+DO30/DO19)</f>
        <v/>
      </c>
      <c r="DP31" s="886" t="str">
        <f t="shared" ref="DP31" si="560">IF(ISERROR(+DP30/DP19),"",+DP30/DP19)</f>
        <v/>
      </c>
      <c r="DQ31" s="886" t="str">
        <f t="shared" ref="DQ31" si="561">IF(ISERROR(+DQ30/DQ19),"",+DQ30/DQ19)</f>
        <v/>
      </c>
      <c r="DR31" s="886" t="str">
        <f t="shared" ref="DR31" si="562">IF(ISERROR(+DR30/DR19),"",+DR30/DR19)</f>
        <v/>
      </c>
      <c r="DS31" s="886" t="str">
        <f t="shared" ref="DS31" si="563">IF(ISERROR(+DS30/DS19),"",+DS30/DS19)</f>
        <v/>
      </c>
      <c r="DT31" s="886" t="str">
        <f t="shared" ref="DT31" si="564">IF(ISERROR(+DT30/DT19),"",+DT30/DT19)</f>
        <v/>
      </c>
      <c r="DU31" s="886" t="str">
        <f t="shared" ref="DU31" si="565">IF(ISERROR(+DU30/DU19),"",+DU30/DU19)</f>
        <v/>
      </c>
      <c r="DV31" s="886" t="str">
        <f t="shared" ref="DV31" si="566">IF(ISERROR(+DV30/DV19),"",+DV30/DV19)</f>
        <v/>
      </c>
      <c r="DW31" s="978" t="str">
        <f t="shared" ref="DW31" si="567">IF(ISERROR(+DW30/DW19),"",+DW30/DW19)</f>
        <v/>
      </c>
      <c r="DX31" s="989"/>
      <c r="DY31" s="975"/>
      <c r="DZ31" s="886" t="str">
        <f>IF(ISERROR(+DZ30/DZ19),"",+DZ30/DZ19)</f>
        <v/>
      </c>
      <c r="EA31" s="886" t="str">
        <f t="shared" ref="EA31" si="568">IF(ISERROR(+EA30/EA19),"",+EA30/EA19)</f>
        <v/>
      </c>
      <c r="EB31" s="886" t="str">
        <f t="shared" ref="EB31" si="569">IF(ISERROR(+EB30/EB19),"",+EB30/EB19)</f>
        <v/>
      </c>
      <c r="EC31" s="886" t="str">
        <f t="shared" ref="EC31" si="570">IF(ISERROR(+EC30/EC19),"",+EC30/EC19)</f>
        <v/>
      </c>
      <c r="ED31" s="886" t="str">
        <f t="shared" ref="ED31" si="571">IF(ISERROR(+ED30/ED19),"",+ED30/ED19)</f>
        <v/>
      </c>
      <c r="EE31" s="886" t="str">
        <f t="shared" ref="EE31" si="572">IF(ISERROR(+EE30/EE19),"",+EE30/EE19)</f>
        <v/>
      </c>
      <c r="EF31" s="886" t="str">
        <f t="shared" ref="EF31" si="573">IF(ISERROR(+EF30/EF19),"",+EF30/EF19)</f>
        <v/>
      </c>
      <c r="EG31" s="886" t="str">
        <f t="shared" ref="EG31" si="574">IF(ISERROR(+EG30/EG19),"",+EG30/EG19)</f>
        <v/>
      </c>
      <c r="EH31" s="886" t="str">
        <f t="shared" ref="EH31" si="575">IF(ISERROR(+EH30/EH19),"",+EH30/EH19)</f>
        <v/>
      </c>
      <c r="EI31" s="886" t="str">
        <f t="shared" ref="EI31" si="576">IF(ISERROR(+EI30/EI19),"",+EI30/EI19)</f>
        <v/>
      </c>
      <c r="EJ31" s="886" t="str">
        <f t="shared" ref="EJ31" si="577">IF(ISERROR(+EJ30/EJ19),"",+EJ30/EJ19)</f>
        <v/>
      </c>
      <c r="EK31" s="886" t="str">
        <f t="shared" ref="EK31" si="578">IF(ISERROR(+EK30/EK19),"",+EK30/EK19)</f>
        <v/>
      </c>
      <c r="EL31" s="886" t="str">
        <f t="shared" ref="EL31" si="579">IF(ISERROR(+EL30/EL19),"",+EL30/EL19)</f>
        <v/>
      </c>
      <c r="EM31" s="886" t="str">
        <f t="shared" ref="EM31" si="580">IF(ISERROR(+EM30/EM19),"",+EM30/EM19)</f>
        <v/>
      </c>
      <c r="EN31" s="886" t="str">
        <f t="shared" ref="EN31" si="581">IF(ISERROR(+EN30/EN19),"",+EN30/EN19)</f>
        <v/>
      </c>
      <c r="EO31" s="978" t="str">
        <f t="shared" ref="EO31" si="582">IF(ISERROR(+EO30/EO19),"",+EO30/EO19)</f>
        <v/>
      </c>
      <c r="EP31" s="989"/>
      <c r="EQ31" s="975"/>
      <c r="ER31" s="886" t="str">
        <f>IF(ISERROR(+ER30/ER19),"",+ER30/ER19)</f>
        <v/>
      </c>
      <c r="ES31" s="886" t="str">
        <f t="shared" ref="ES31" si="583">IF(ISERROR(+ES30/ES19),"",+ES30/ES19)</f>
        <v/>
      </c>
      <c r="ET31" s="886" t="str">
        <f t="shared" ref="ET31" si="584">IF(ISERROR(+ET30/ET19),"",+ET30/ET19)</f>
        <v/>
      </c>
      <c r="EU31" s="886" t="str">
        <f t="shared" ref="EU31" si="585">IF(ISERROR(+EU30/EU19),"",+EU30/EU19)</f>
        <v/>
      </c>
      <c r="EV31" s="886" t="str">
        <f t="shared" ref="EV31" si="586">IF(ISERROR(+EV30/EV19),"",+EV30/EV19)</f>
        <v/>
      </c>
      <c r="EW31" s="886" t="str">
        <f t="shared" ref="EW31" si="587">IF(ISERROR(+EW30/EW19),"",+EW30/EW19)</f>
        <v/>
      </c>
      <c r="EX31" s="886" t="str">
        <f t="shared" ref="EX31" si="588">IF(ISERROR(+EX30/EX19),"",+EX30/EX19)</f>
        <v/>
      </c>
      <c r="EY31" s="886" t="str">
        <f t="shared" ref="EY31" si="589">IF(ISERROR(+EY30/EY19),"",+EY30/EY19)</f>
        <v/>
      </c>
      <c r="EZ31" s="886" t="str">
        <f t="shared" ref="EZ31" si="590">IF(ISERROR(+EZ30/EZ19),"",+EZ30/EZ19)</f>
        <v/>
      </c>
      <c r="FA31" s="886" t="str">
        <f t="shared" ref="FA31" si="591">IF(ISERROR(+FA30/FA19),"",+FA30/FA19)</f>
        <v/>
      </c>
      <c r="FB31" s="886" t="str">
        <f t="shared" ref="FB31" si="592">IF(ISERROR(+FB30/FB19),"",+FB30/FB19)</f>
        <v/>
      </c>
      <c r="FC31" s="886" t="str">
        <f t="shared" ref="FC31" si="593">IF(ISERROR(+FC30/FC19),"",+FC30/FC19)</f>
        <v/>
      </c>
      <c r="FD31" s="886" t="str">
        <f t="shared" ref="FD31" si="594">IF(ISERROR(+FD30/FD19),"",+FD30/FD19)</f>
        <v/>
      </c>
      <c r="FE31" s="886" t="str">
        <f t="shared" ref="FE31" si="595">IF(ISERROR(+FE30/FE19),"",+FE30/FE19)</f>
        <v/>
      </c>
      <c r="FF31" s="886" t="str">
        <f t="shared" ref="FF31" si="596">IF(ISERROR(+FF30/FF19),"",+FF30/FF19)</f>
        <v/>
      </c>
      <c r="FG31" s="978" t="str">
        <f t="shared" ref="FG31" si="597">IF(ISERROR(+FG30/FG19),"",+FG30/FG19)</f>
        <v/>
      </c>
      <c r="FH31" s="989"/>
      <c r="FI31" s="975"/>
      <c r="FJ31" s="886" t="str">
        <f>IF(ISERROR(+FJ30/FJ19),"",+FJ30/FJ19)</f>
        <v/>
      </c>
      <c r="FK31" s="886" t="str">
        <f t="shared" ref="FK31:FY31" si="598">IF(ISERROR(+FK30/FK19),"",+FK30/FK19)</f>
        <v/>
      </c>
      <c r="FL31" s="886" t="str">
        <f t="shared" si="598"/>
        <v/>
      </c>
      <c r="FM31" s="886" t="str">
        <f t="shared" si="598"/>
        <v/>
      </c>
      <c r="FN31" s="886" t="str">
        <f t="shared" si="598"/>
        <v/>
      </c>
      <c r="FO31" s="886" t="str">
        <f t="shared" si="598"/>
        <v/>
      </c>
      <c r="FP31" s="886" t="str">
        <f t="shared" si="598"/>
        <v/>
      </c>
      <c r="FQ31" s="886" t="str">
        <f t="shared" si="598"/>
        <v/>
      </c>
      <c r="FR31" s="886" t="str">
        <f t="shared" si="598"/>
        <v/>
      </c>
      <c r="FS31" s="886" t="str">
        <f t="shared" si="598"/>
        <v/>
      </c>
      <c r="FT31" s="886" t="str">
        <f t="shared" si="598"/>
        <v/>
      </c>
      <c r="FU31" s="886" t="str">
        <f t="shared" si="598"/>
        <v/>
      </c>
      <c r="FV31" s="886" t="str">
        <f t="shared" si="598"/>
        <v/>
      </c>
      <c r="FW31" s="886" t="str">
        <f t="shared" si="598"/>
        <v/>
      </c>
      <c r="FX31" s="886" t="str">
        <f t="shared" si="598"/>
        <v/>
      </c>
      <c r="FY31" s="978" t="str">
        <f t="shared" si="598"/>
        <v/>
      </c>
      <c r="FZ31" s="989"/>
      <c r="GA31" s="975"/>
      <c r="GB31" s="886" t="str">
        <f>IF(ISERROR(+GB30/GB19),"",+GB30/GB19)</f>
        <v/>
      </c>
      <c r="GC31" s="886" t="str">
        <f t="shared" ref="GC31:GQ31" si="599">IF(ISERROR(+GC30/GC19),"",+GC30/GC19)</f>
        <v/>
      </c>
      <c r="GD31" s="886" t="str">
        <f t="shared" si="599"/>
        <v/>
      </c>
      <c r="GE31" s="886" t="str">
        <f t="shared" si="599"/>
        <v/>
      </c>
      <c r="GF31" s="886" t="str">
        <f t="shared" si="599"/>
        <v/>
      </c>
      <c r="GG31" s="886" t="str">
        <f t="shared" si="599"/>
        <v/>
      </c>
      <c r="GH31" s="886" t="str">
        <f t="shared" si="599"/>
        <v/>
      </c>
      <c r="GI31" s="886" t="str">
        <f t="shared" si="599"/>
        <v/>
      </c>
      <c r="GJ31" s="886" t="str">
        <f t="shared" si="599"/>
        <v/>
      </c>
      <c r="GK31" s="886" t="str">
        <f t="shared" si="599"/>
        <v/>
      </c>
      <c r="GL31" s="886" t="str">
        <f t="shared" si="599"/>
        <v/>
      </c>
      <c r="GM31" s="886" t="str">
        <f t="shared" si="599"/>
        <v/>
      </c>
      <c r="GN31" s="886" t="str">
        <f t="shared" si="599"/>
        <v/>
      </c>
      <c r="GO31" s="886" t="str">
        <f t="shared" si="599"/>
        <v/>
      </c>
      <c r="GP31" s="886" t="str">
        <f t="shared" si="599"/>
        <v/>
      </c>
      <c r="GQ31" s="978" t="str">
        <f t="shared" si="599"/>
        <v/>
      </c>
      <c r="GR31" s="989"/>
      <c r="GS31" s="975"/>
      <c r="GT31" s="886" t="str">
        <f>IF(ISERROR(+GT30/GT19),"",+GT30/GT19)</f>
        <v/>
      </c>
      <c r="GU31" s="886" t="str">
        <f t="shared" ref="GU31:HI31" si="600">IF(ISERROR(+GU30/GU19),"",+GU30/GU19)</f>
        <v/>
      </c>
      <c r="GV31" s="886" t="str">
        <f t="shared" si="600"/>
        <v/>
      </c>
      <c r="GW31" s="886" t="str">
        <f t="shared" si="600"/>
        <v/>
      </c>
      <c r="GX31" s="886" t="str">
        <f t="shared" si="600"/>
        <v/>
      </c>
      <c r="GY31" s="886" t="str">
        <f t="shared" si="600"/>
        <v/>
      </c>
      <c r="GZ31" s="886" t="str">
        <f t="shared" si="600"/>
        <v/>
      </c>
      <c r="HA31" s="886" t="str">
        <f t="shared" si="600"/>
        <v/>
      </c>
      <c r="HB31" s="886" t="str">
        <f t="shared" si="600"/>
        <v/>
      </c>
      <c r="HC31" s="886" t="str">
        <f t="shared" si="600"/>
        <v/>
      </c>
      <c r="HD31" s="886" t="str">
        <f t="shared" si="600"/>
        <v/>
      </c>
      <c r="HE31" s="886" t="str">
        <f t="shared" si="600"/>
        <v/>
      </c>
      <c r="HF31" s="886" t="str">
        <f t="shared" si="600"/>
        <v/>
      </c>
      <c r="HG31" s="886" t="str">
        <f t="shared" si="600"/>
        <v/>
      </c>
      <c r="HH31" s="886" t="str">
        <f t="shared" si="600"/>
        <v/>
      </c>
      <c r="HI31" s="978" t="str">
        <f t="shared" si="600"/>
        <v/>
      </c>
      <c r="HJ31" s="985"/>
    </row>
    <row r="32" spans="1:234" s="23" customFormat="1" ht="12.75">
      <c r="A32" s="977"/>
      <c r="B32" s="885"/>
      <c r="C32" s="884"/>
      <c r="D32" s="891"/>
      <c r="E32" s="891"/>
      <c r="F32" s="891"/>
      <c r="G32" s="891"/>
      <c r="H32" s="891"/>
      <c r="I32" s="891"/>
      <c r="J32" s="891"/>
      <c r="K32" s="891"/>
      <c r="L32" s="891"/>
      <c r="M32" s="891"/>
      <c r="N32" s="891"/>
      <c r="O32" s="891"/>
      <c r="P32" s="891"/>
      <c r="Q32" s="891"/>
      <c r="R32" s="891"/>
      <c r="S32" s="984"/>
      <c r="T32" s="985"/>
      <c r="U32" s="975"/>
      <c r="V32" s="891"/>
      <c r="W32" s="891"/>
      <c r="X32" s="891"/>
      <c r="Y32" s="891"/>
      <c r="Z32" s="891"/>
      <c r="AA32" s="891"/>
      <c r="AB32" s="891"/>
      <c r="AC32" s="891"/>
      <c r="AD32" s="891"/>
      <c r="AE32" s="891"/>
      <c r="AF32" s="891"/>
      <c r="AG32" s="891"/>
      <c r="AH32" s="891"/>
      <c r="AI32" s="891"/>
      <c r="AJ32" s="891"/>
      <c r="AK32" s="984"/>
      <c r="AL32" s="985"/>
      <c r="AM32" s="975"/>
      <c r="AN32" s="891"/>
      <c r="AO32" s="891"/>
      <c r="AP32" s="891"/>
      <c r="AQ32" s="891"/>
      <c r="AR32" s="891"/>
      <c r="AS32" s="891"/>
      <c r="AT32" s="891"/>
      <c r="AU32" s="891"/>
      <c r="AV32" s="891"/>
      <c r="AW32" s="891"/>
      <c r="AX32" s="891"/>
      <c r="AY32" s="891"/>
      <c r="AZ32" s="891"/>
      <c r="BA32" s="891"/>
      <c r="BB32" s="891"/>
      <c r="BC32" s="987"/>
      <c r="BD32" s="985"/>
      <c r="BE32" s="975"/>
      <c r="BF32" s="891"/>
      <c r="BG32" s="891"/>
      <c r="BH32" s="891"/>
      <c r="BI32" s="891"/>
      <c r="BJ32" s="891"/>
      <c r="BK32" s="891"/>
      <c r="BL32" s="891"/>
      <c r="BM32" s="891"/>
      <c r="BN32" s="891"/>
      <c r="BO32" s="891"/>
      <c r="BP32" s="891"/>
      <c r="BQ32" s="891"/>
      <c r="BR32" s="891"/>
      <c r="BS32" s="891"/>
      <c r="BT32" s="891"/>
      <c r="BU32" s="984"/>
      <c r="BV32" s="985"/>
      <c r="BW32" s="975"/>
      <c r="BX32" s="891"/>
      <c r="BY32" s="891"/>
      <c r="BZ32" s="891"/>
      <c r="CA32" s="891"/>
      <c r="CB32" s="891"/>
      <c r="CC32" s="891"/>
      <c r="CD32" s="891"/>
      <c r="CE32" s="891"/>
      <c r="CF32" s="891"/>
      <c r="CG32" s="891"/>
      <c r="CH32" s="891"/>
      <c r="CI32" s="891"/>
      <c r="CJ32" s="891"/>
      <c r="CK32" s="891"/>
      <c r="CL32" s="891"/>
      <c r="CM32" s="984"/>
      <c r="CN32" s="985"/>
      <c r="CO32" s="975"/>
      <c r="CP32" s="891"/>
      <c r="CQ32" s="891"/>
      <c r="CR32" s="891"/>
      <c r="CS32" s="891"/>
      <c r="CT32" s="891"/>
      <c r="CU32" s="891"/>
      <c r="CV32" s="891"/>
      <c r="CW32" s="891"/>
      <c r="CX32" s="891"/>
      <c r="CY32" s="891"/>
      <c r="CZ32" s="891"/>
      <c r="DA32" s="891"/>
      <c r="DB32" s="891"/>
      <c r="DC32" s="891"/>
      <c r="DD32" s="891"/>
      <c r="DE32" s="984"/>
      <c r="DF32" s="985"/>
      <c r="DG32" s="975"/>
      <c r="DH32" s="891"/>
      <c r="DI32" s="891"/>
      <c r="DJ32" s="891"/>
      <c r="DK32" s="891"/>
      <c r="DL32" s="891"/>
      <c r="DM32" s="891"/>
      <c r="DN32" s="891"/>
      <c r="DO32" s="891"/>
      <c r="DP32" s="891"/>
      <c r="DQ32" s="891"/>
      <c r="DR32" s="891"/>
      <c r="DS32" s="891"/>
      <c r="DT32" s="891"/>
      <c r="DU32" s="891"/>
      <c r="DV32" s="891"/>
      <c r="DW32" s="984"/>
      <c r="DX32" s="985"/>
      <c r="DY32" s="975"/>
      <c r="DZ32" s="891"/>
      <c r="EA32" s="891"/>
      <c r="EB32" s="891"/>
      <c r="EC32" s="891"/>
      <c r="ED32" s="891"/>
      <c r="EE32" s="891"/>
      <c r="EF32" s="891"/>
      <c r="EG32" s="891"/>
      <c r="EH32" s="891"/>
      <c r="EI32" s="891"/>
      <c r="EJ32" s="891"/>
      <c r="EK32" s="891"/>
      <c r="EL32" s="891"/>
      <c r="EM32" s="891"/>
      <c r="EN32" s="891"/>
      <c r="EO32" s="984"/>
      <c r="EP32" s="985"/>
      <c r="EQ32" s="975"/>
      <c r="ER32" s="891"/>
      <c r="ES32" s="891"/>
      <c r="ET32" s="891"/>
      <c r="EU32" s="891"/>
      <c r="EV32" s="891"/>
      <c r="EW32" s="891"/>
      <c r="EX32" s="891"/>
      <c r="EY32" s="891"/>
      <c r="EZ32" s="891"/>
      <c r="FA32" s="891"/>
      <c r="FB32" s="891"/>
      <c r="FC32" s="891"/>
      <c r="FD32" s="891"/>
      <c r="FE32" s="891"/>
      <c r="FF32" s="891"/>
      <c r="FG32" s="984"/>
      <c r="FH32" s="985"/>
      <c r="FI32" s="975"/>
      <c r="FJ32" s="891"/>
      <c r="FK32" s="891"/>
      <c r="FL32" s="891"/>
      <c r="FM32" s="891"/>
      <c r="FN32" s="891"/>
      <c r="FO32" s="891"/>
      <c r="FP32" s="891"/>
      <c r="FQ32" s="891"/>
      <c r="FR32" s="891"/>
      <c r="FS32" s="891"/>
      <c r="FT32" s="891"/>
      <c r="FU32" s="891"/>
      <c r="FV32" s="891"/>
      <c r="FW32" s="891"/>
      <c r="FX32" s="891"/>
      <c r="FY32" s="984"/>
      <c r="FZ32" s="985"/>
      <c r="GA32" s="975"/>
      <c r="GB32" s="891"/>
      <c r="GC32" s="891"/>
      <c r="GD32" s="891"/>
      <c r="GE32" s="891"/>
      <c r="GF32" s="891"/>
      <c r="GG32" s="891"/>
      <c r="GH32" s="891"/>
      <c r="GI32" s="891"/>
      <c r="GJ32" s="891"/>
      <c r="GK32" s="891"/>
      <c r="GL32" s="891"/>
      <c r="GM32" s="891"/>
      <c r="GN32" s="891"/>
      <c r="GO32" s="891"/>
      <c r="GP32" s="891"/>
      <c r="GQ32" s="984"/>
      <c r="GR32" s="985"/>
      <c r="GS32" s="975"/>
      <c r="GT32" s="891"/>
      <c r="GU32" s="891"/>
      <c r="GV32" s="891"/>
      <c r="GW32" s="891"/>
      <c r="GX32" s="891"/>
      <c r="GY32" s="891"/>
      <c r="GZ32" s="891"/>
      <c r="HA32" s="891"/>
      <c r="HB32" s="891"/>
      <c r="HC32" s="891"/>
      <c r="HD32" s="891"/>
      <c r="HE32" s="891"/>
      <c r="HF32" s="891"/>
      <c r="HG32" s="891"/>
      <c r="HH32" s="891"/>
      <c r="HI32" s="984"/>
      <c r="HJ32" s="985"/>
    </row>
    <row r="33" spans="1:230" s="971" customFormat="1" ht="11.25">
      <c r="A33" s="942">
        <v>30</v>
      </c>
      <c r="B33" s="896" t="s">
        <v>208</v>
      </c>
      <c r="C33" s="890"/>
      <c r="D33" s="897"/>
      <c r="E33" s="897"/>
      <c r="F33" s="897"/>
      <c r="G33" s="897"/>
      <c r="H33" s="897"/>
      <c r="I33" s="897"/>
      <c r="J33" s="897"/>
      <c r="K33" s="897"/>
      <c r="L33" s="897"/>
      <c r="M33" s="897"/>
      <c r="N33" s="897"/>
      <c r="O33" s="897"/>
      <c r="P33" s="897"/>
      <c r="Q33" s="897"/>
      <c r="R33" s="897"/>
      <c r="S33" s="993"/>
      <c r="T33" s="968"/>
      <c r="U33" s="986"/>
      <c r="V33" s="897"/>
      <c r="W33" s="897"/>
      <c r="X33" s="897"/>
      <c r="Y33" s="897"/>
      <c r="Z33" s="897"/>
      <c r="AA33" s="897"/>
      <c r="AB33" s="897"/>
      <c r="AC33" s="897"/>
      <c r="AD33" s="897"/>
      <c r="AE33" s="897"/>
      <c r="AF33" s="897"/>
      <c r="AG33" s="897"/>
      <c r="AH33" s="897"/>
      <c r="AI33" s="897"/>
      <c r="AJ33" s="897"/>
      <c r="AK33" s="993"/>
      <c r="AL33" s="968"/>
      <c r="AM33" s="986"/>
      <c r="AN33" s="897"/>
      <c r="AO33" s="897"/>
      <c r="AP33" s="897"/>
      <c r="AQ33" s="897"/>
      <c r="AR33" s="897"/>
      <c r="AS33" s="897"/>
      <c r="AT33" s="897"/>
      <c r="AU33" s="897"/>
      <c r="AV33" s="897"/>
      <c r="AW33" s="897"/>
      <c r="AX33" s="897"/>
      <c r="AY33" s="897"/>
      <c r="AZ33" s="897"/>
      <c r="BA33" s="897"/>
      <c r="BB33" s="897"/>
      <c r="BC33" s="994"/>
      <c r="BD33" s="968"/>
      <c r="BE33" s="986"/>
      <c r="BF33" s="897"/>
      <c r="BG33" s="897"/>
      <c r="BH33" s="897"/>
      <c r="BI33" s="897"/>
      <c r="BJ33" s="897"/>
      <c r="BK33" s="897"/>
      <c r="BL33" s="897"/>
      <c r="BM33" s="897"/>
      <c r="BN33" s="897"/>
      <c r="BO33" s="897"/>
      <c r="BP33" s="897"/>
      <c r="BQ33" s="897"/>
      <c r="BR33" s="897"/>
      <c r="BS33" s="897"/>
      <c r="BT33" s="897"/>
      <c r="BU33" s="993"/>
      <c r="BV33" s="968"/>
      <c r="BW33" s="986"/>
      <c r="BX33" s="897"/>
      <c r="BY33" s="897"/>
      <c r="BZ33" s="897"/>
      <c r="CA33" s="897"/>
      <c r="CB33" s="897"/>
      <c r="CC33" s="897"/>
      <c r="CD33" s="897"/>
      <c r="CE33" s="897"/>
      <c r="CF33" s="897"/>
      <c r="CG33" s="897"/>
      <c r="CH33" s="897"/>
      <c r="CI33" s="897"/>
      <c r="CJ33" s="897"/>
      <c r="CK33" s="897"/>
      <c r="CL33" s="897"/>
      <c r="CM33" s="993"/>
      <c r="CN33" s="968"/>
      <c r="CO33" s="986"/>
      <c r="CP33" s="897"/>
      <c r="CQ33" s="897"/>
      <c r="CR33" s="897"/>
      <c r="CS33" s="897"/>
      <c r="CT33" s="897"/>
      <c r="CU33" s="897"/>
      <c r="CV33" s="897"/>
      <c r="CW33" s="897"/>
      <c r="CX33" s="897"/>
      <c r="CY33" s="897"/>
      <c r="CZ33" s="897"/>
      <c r="DA33" s="897"/>
      <c r="DB33" s="897"/>
      <c r="DC33" s="897"/>
      <c r="DD33" s="897"/>
      <c r="DE33" s="993"/>
      <c r="DF33" s="968"/>
      <c r="DG33" s="986"/>
      <c r="DH33" s="897"/>
      <c r="DI33" s="897"/>
      <c r="DJ33" s="897"/>
      <c r="DK33" s="897"/>
      <c r="DL33" s="897"/>
      <c r="DM33" s="897"/>
      <c r="DN33" s="897"/>
      <c r="DO33" s="897"/>
      <c r="DP33" s="897"/>
      <c r="DQ33" s="897"/>
      <c r="DR33" s="897"/>
      <c r="DS33" s="897"/>
      <c r="DT33" s="897"/>
      <c r="DU33" s="897"/>
      <c r="DV33" s="897"/>
      <c r="DW33" s="993"/>
      <c r="DX33" s="968"/>
      <c r="DY33" s="986"/>
      <c r="DZ33" s="897"/>
      <c r="EA33" s="897"/>
      <c r="EB33" s="897"/>
      <c r="EC33" s="897"/>
      <c r="ED33" s="897"/>
      <c r="EE33" s="897"/>
      <c r="EF33" s="897"/>
      <c r="EG33" s="897"/>
      <c r="EH33" s="897"/>
      <c r="EI33" s="897"/>
      <c r="EJ33" s="897"/>
      <c r="EK33" s="897"/>
      <c r="EL33" s="897"/>
      <c r="EM33" s="897"/>
      <c r="EN33" s="897"/>
      <c r="EO33" s="993"/>
      <c r="EP33" s="968"/>
      <c r="EQ33" s="986"/>
      <c r="ER33" s="897"/>
      <c r="ES33" s="897"/>
      <c r="ET33" s="897"/>
      <c r="EU33" s="897"/>
      <c r="EV33" s="897"/>
      <c r="EW33" s="897"/>
      <c r="EX33" s="897"/>
      <c r="EY33" s="897"/>
      <c r="EZ33" s="897"/>
      <c r="FA33" s="897"/>
      <c r="FB33" s="897"/>
      <c r="FC33" s="897"/>
      <c r="FD33" s="897"/>
      <c r="FE33" s="897"/>
      <c r="FF33" s="897"/>
      <c r="FG33" s="993"/>
      <c r="FH33" s="968"/>
      <c r="FI33" s="986"/>
      <c r="FJ33" s="897"/>
      <c r="FK33" s="897"/>
      <c r="FL33" s="897"/>
      <c r="FM33" s="897"/>
      <c r="FN33" s="897"/>
      <c r="FO33" s="897"/>
      <c r="FP33" s="897"/>
      <c r="FQ33" s="897"/>
      <c r="FR33" s="897"/>
      <c r="FS33" s="897"/>
      <c r="FT33" s="897"/>
      <c r="FU33" s="897"/>
      <c r="FV33" s="897"/>
      <c r="FW33" s="897"/>
      <c r="FX33" s="897"/>
      <c r="FY33" s="993"/>
      <c r="FZ33" s="968"/>
      <c r="GA33" s="986"/>
      <c r="GB33" s="897"/>
      <c r="GC33" s="897"/>
      <c r="GD33" s="897"/>
      <c r="GE33" s="897"/>
      <c r="GF33" s="897"/>
      <c r="GG33" s="897"/>
      <c r="GH33" s="897"/>
      <c r="GI33" s="897"/>
      <c r="GJ33" s="897"/>
      <c r="GK33" s="897"/>
      <c r="GL33" s="897"/>
      <c r="GM33" s="897"/>
      <c r="GN33" s="897"/>
      <c r="GO33" s="897"/>
      <c r="GP33" s="897"/>
      <c r="GQ33" s="993"/>
      <c r="GR33" s="968"/>
      <c r="GS33" s="986"/>
      <c r="GT33" s="897"/>
      <c r="GU33" s="897"/>
      <c r="GV33" s="897"/>
      <c r="GW33" s="897"/>
      <c r="GX33" s="897"/>
      <c r="GY33" s="897"/>
      <c r="GZ33" s="897"/>
      <c r="HA33" s="897"/>
      <c r="HB33" s="897"/>
      <c r="HC33" s="897"/>
      <c r="HD33" s="897"/>
      <c r="HE33" s="897"/>
      <c r="HF33" s="897"/>
      <c r="HG33" s="897"/>
      <c r="HH33" s="897"/>
      <c r="HI33" s="993"/>
      <c r="HJ33" s="968"/>
    </row>
    <row r="34" spans="1:230" s="5" customFormat="1" ht="11.25">
      <c r="A34" s="995">
        <v>31</v>
      </c>
      <c r="B34" s="898" t="s">
        <v>209</v>
      </c>
      <c r="C34" s="899"/>
      <c r="D34" s="886" t="str">
        <f>+D22</f>
        <v/>
      </c>
      <c r="E34" s="886" t="str">
        <f t="shared" ref="E34:S34" si="601">+E22</f>
        <v/>
      </c>
      <c r="F34" s="886" t="str">
        <f t="shared" si="601"/>
        <v/>
      </c>
      <c r="G34" s="886" t="str">
        <f t="shared" si="601"/>
        <v/>
      </c>
      <c r="H34" s="886" t="str">
        <f t="shared" si="601"/>
        <v/>
      </c>
      <c r="I34" s="886" t="str">
        <f t="shared" si="601"/>
        <v/>
      </c>
      <c r="J34" s="886" t="str">
        <f t="shared" si="601"/>
        <v/>
      </c>
      <c r="K34" s="886" t="str">
        <f t="shared" si="601"/>
        <v/>
      </c>
      <c r="L34" s="886" t="str">
        <f t="shared" si="601"/>
        <v/>
      </c>
      <c r="M34" s="886" t="str">
        <f t="shared" si="601"/>
        <v/>
      </c>
      <c r="N34" s="886" t="str">
        <f t="shared" si="601"/>
        <v/>
      </c>
      <c r="O34" s="886" t="str">
        <f t="shared" si="601"/>
        <v/>
      </c>
      <c r="P34" s="886" t="str">
        <f t="shared" si="601"/>
        <v/>
      </c>
      <c r="Q34" s="886" t="str">
        <f t="shared" si="601"/>
        <v/>
      </c>
      <c r="R34" s="886" t="str">
        <f t="shared" si="601"/>
        <v/>
      </c>
      <c r="S34" s="996" t="str">
        <f t="shared" si="601"/>
        <v/>
      </c>
      <c r="T34" s="997"/>
      <c r="U34" s="998"/>
      <c r="V34" s="886" t="str">
        <f>+V22</f>
        <v/>
      </c>
      <c r="W34" s="886" t="str">
        <f t="shared" ref="W34:AK34" si="602">+W22</f>
        <v/>
      </c>
      <c r="X34" s="886" t="str">
        <f t="shared" si="602"/>
        <v/>
      </c>
      <c r="Y34" s="886" t="str">
        <f t="shared" si="602"/>
        <v/>
      </c>
      <c r="Z34" s="886" t="str">
        <f t="shared" si="602"/>
        <v/>
      </c>
      <c r="AA34" s="886" t="str">
        <f t="shared" si="602"/>
        <v/>
      </c>
      <c r="AB34" s="886" t="str">
        <f t="shared" si="602"/>
        <v/>
      </c>
      <c r="AC34" s="886" t="str">
        <f t="shared" si="602"/>
        <v/>
      </c>
      <c r="AD34" s="886" t="str">
        <f t="shared" si="602"/>
        <v/>
      </c>
      <c r="AE34" s="886" t="str">
        <f t="shared" si="602"/>
        <v/>
      </c>
      <c r="AF34" s="886" t="str">
        <f t="shared" si="602"/>
        <v/>
      </c>
      <c r="AG34" s="886" t="str">
        <f t="shared" si="602"/>
        <v/>
      </c>
      <c r="AH34" s="886" t="str">
        <f t="shared" si="602"/>
        <v/>
      </c>
      <c r="AI34" s="886" t="str">
        <f t="shared" si="602"/>
        <v/>
      </c>
      <c r="AJ34" s="886" t="str">
        <f t="shared" si="602"/>
        <v/>
      </c>
      <c r="AK34" s="996" t="str">
        <f t="shared" si="602"/>
        <v/>
      </c>
      <c r="AL34" s="997"/>
      <c r="AM34" s="998"/>
      <c r="AN34" s="886" t="str">
        <f>+AN22</f>
        <v/>
      </c>
      <c r="AO34" s="886" t="str">
        <f t="shared" ref="AO34:BC34" si="603">+AO22</f>
        <v/>
      </c>
      <c r="AP34" s="886" t="str">
        <f t="shared" si="603"/>
        <v/>
      </c>
      <c r="AQ34" s="886" t="str">
        <f t="shared" si="603"/>
        <v/>
      </c>
      <c r="AR34" s="886" t="str">
        <f t="shared" si="603"/>
        <v/>
      </c>
      <c r="AS34" s="886" t="str">
        <f t="shared" si="603"/>
        <v/>
      </c>
      <c r="AT34" s="886" t="str">
        <f t="shared" si="603"/>
        <v/>
      </c>
      <c r="AU34" s="886" t="str">
        <f t="shared" si="603"/>
        <v/>
      </c>
      <c r="AV34" s="886" t="str">
        <f t="shared" si="603"/>
        <v/>
      </c>
      <c r="AW34" s="886" t="str">
        <f t="shared" si="603"/>
        <v/>
      </c>
      <c r="AX34" s="886" t="str">
        <f t="shared" si="603"/>
        <v/>
      </c>
      <c r="AY34" s="886" t="str">
        <f t="shared" si="603"/>
        <v/>
      </c>
      <c r="AZ34" s="886" t="str">
        <f t="shared" si="603"/>
        <v/>
      </c>
      <c r="BA34" s="886" t="str">
        <f t="shared" si="603"/>
        <v/>
      </c>
      <c r="BB34" s="886" t="str">
        <f t="shared" si="603"/>
        <v/>
      </c>
      <c r="BC34" s="999" t="str">
        <f t="shared" si="603"/>
        <v/>
      </c>
      <c r="BD34" s="997"/>
      <c r="BE34" s="998"/>
      <c r="BF34" s="886" t="str">
        <f>+BF22</f>
        <v/>
      </c>
      <c r="BG34" s="886" t="str">
        <f t="shared" ref="BG34:BU34" si="604">+BG22</f>
        <v/>
      </c>
      <c r="BH34" s="886" t="str">
        <f t="shared" si="604"/>
        <v/>
      </c>
      <c r="BI34" s="886" t="str">
        <f t="shared" si="604"/>
        <v/>
      </c>
      <c r="BJ34" s="886" t="str">
        <f t="shared" si="604"/>
        <v/>
      </c>
      <c r="BK34" s="886" t="str">
        <f t="shared" si="604"/>
        <v/>
      </c>
      <c r="BL34" s="886" t="str">
        <f t="shared" si="604"/>
        <v/>
      </c>
      <c r="BM34" s="886" t="str">
        <f t="shared" si="604"/>
        <v/>
      </c>
      <c r="BN34" s="886" t="str">
        <f t="shared" si="604"/>
        <v/>
      </c>
      <c r="BO34" s="886" t="str">
        <f t="shared" si="604"/>
        <v/>
      </c>
      <c r="BP34" s="886" t="str">
        <f t="shared" si="604"/>
        <v/>
      </c>
      <c r="BQ34" s="886" t="str">
        <f t="shared" si="604"/>
        <v/>
      </c>
      <c r="BR34" s="886" t="str">
        <f t="shared" si="604"/>
        <v/>
      </c>
      <c r="BS34" s="886" t="str">
        <f t="shared" si="604"/>
        <v/>
      </c>
      <c r="BT34" s="886" t="str">
        <f t="shared" si="604"/>
        <v/>
      </c>
      <c r="BU34" s="996" t="str">
        <f t="shared" si="604"/>
        <v/>
      </c>
      <c r="BV34" s="997"/>
      <c r="BW34" s="998"/>
      <c r="BX34" s="886" t="str">
        <f>+BX22</f>
        <v/>
      </c>
      <c r="BY34" s="886" t="str">
        <f t="shared" ref="BY34:CM34" si="605">+BY22</f>
        <v/>
      </c>
      <c r="BZ34" s="886" t="str">
        <f t="shared" si="605"/>
        <v/>
      </c>
      <c r="CA34" s="886" t="str">
        <f t="shared" si="605"/>
        <v/>
      </c>
      <c r="CB34" s="886" t="str">
        <f t="shared" si="605"/>
        <v/>
      </c>
      <c r="CC34" s="886" t="str">
        <f t="shared" si="605"/>
        <v/>
      </c>
      <c r="CD34" s="886" t="str">
        <f t="shared" si="605"/>
        <v/>
      </c>
      <c r="CE34" s="886" t="str">
        <f t="shared" si="605"/>
        <v/>
      </c>
      <c r="CF34" s="886" t="str">
        <f t="shared" si="605"/>
        <v/>
      </c>
      <c r="CG34" s="886" t="str">
        <f t="shared" si="605"/>
        <v/>
      </c>
      <c r="CH34" s="886" t="str">
        <f t="shared" si="605"/>
        <v/>
      </c>
      <c r="CI34" s="886" t="str">
        <f t="shared" si="605"/>
        <v/>
      </c>
      <c r="CJ34" s="886" t="str">
        <f t="shared" si="605"/>
        <v/>
      </c>
      <c r="CK34" s="886" t="str">
        <f t="shared" si="605"/>
        <v/>
      </c>
      <c r="CL34" s="886" t="str">
        <f t="shared" si="605"/>
        <v/>
      </c>
      <c r="CM34" s="996" t="str">
        <f t="shared" si="605"/>
        <v/>
      </c>
      <c r="CN34" s="997"/>
      <c r="CO34" s="998"/>
      <c r="CP34" s="886" t="str">
        <f>+CP22</f>
        <v/>
      </c>
      <c r="CQ34" s="886" t="str">
        <f t="shared" ref="CQ34:DE34" si="606">+CQ22</f>
        <v/>
      </c>
      <c r="CR34" s="886" t="str">
        <f t="shared" si="606"/>
        <v/>
      </c>
      <c r="CS34" s="886" t="str">
        <f t="shared" si="606"/>
        <v/>
      </c>
      <c r="CT34" s="886" t="str">
        <f t="shared" si="606"/>
        <v/>
      </c>
      <c r="CU34" s="886" t="str">
        <f t="shared" si="606"/>
        <v/>
      </c>
      <c r="CV34" s="886" t="str">
        <f t="shared" si="606"/>
        <v/>
      </c>
      <c r="CW34" s="886" t="str">
        <f t="shared" si="606"/>
        <v/>
      </c>
      <c r="CX34" s="886" t="str">
        <f t="shared" si="606"/>
        <v/>
      </c>
      <c r="CY34" s="886" t="str">
        <f t="shared" si="606"/>
        <v/>
      </c>
      <c r="CZ34" s="886" t="str">
        <f t="shared" si="606"/>
        <v/>
      </c>
      <c r="DA34" s="886" t="str">
        <f t="shared" si="606"/>
        <v/>
      </c>
      <c r="DB34" s="886" t="str">
        <f t="shared" si="606"/>
        <v/>
      </c>
      <c r="DC34" s="886" t="str">
        <f t="shared" si="606"/>
        <v/>
      </c>
      <c r="DD34" s="886" t="str">
        <f t="shared" si="606"/>
        <v/>
      </c>
      <c r="DE34" s="996" t="str">
        <f t="shared" si="606"/>
        <v/>
      </c>
      <c r="DF34" s="997"/>
      <c r="DG34" s="998"/>
      <c r="DH34" s="886" t="str">
        <f>+DH22</f>
        <v/>
      </c>
      <c r="DI34" s="886" t="str">
        <f t="shared" ref="DI34:DW34" si="607">+DI22</f>
        <v/>
      </c>
      <c r="DJ34" s="886" t="str">
        <f t="shared" si="607"/>
        <v/>
      </c>
      <c r="DK34" s="886" t="str">
        <f t="shared" si="607"/>
        <v/>
      </c>
      <c r="DL34" s="886" t="str">
        <f t="shared" si="607"/>
        <v/>
      </c>
      <c r="DM34" s="886" t="str">
        <f t="shared" si="607"/>
        <v/>
      </c>
      <c r="DN34" s="886" t="str">
        <f t="shared" si="607"/>
        <v/>
      </c>
      <c r="DO34" s="886" t="str">
        <f t="shared" si="607"/>
        <v/>
      </c>
      <c r="DP34" s="886" t="str">
        <f t="shared" si="607"/>
        <v/>
      </c>
      <c r="DQ34" s="886" t="str">
        <f t="shared" si="607"/>
        <v/>
      </c>
      <c r="DR34" s="886" t="str">
        <f t="shared" si="607"/>
        <v/>
      </c>
      <c r="DS34" s="886" t="str">
        <f t="shared" si="607"/>
        <v/>
      </c>
      <c r="DT34" s="886" t="str">
        <f t="shared" si="607"/>
        <v/>
      </c>
      <c r="DU34" s="886" t="str">
        <f t="shared" si="607"/>
        <v/>
      </c>
      <c r="DV34" s="886" t="str">
        <f t="shared" si="607"/>
        <v/>
      </c>
      <c r="DW34" s="996" t="str">
        <f t="shared" si="607"/>
        <v/>
      </c>
      <c r="DX34" s="997"/>
      <c r="DY34" s="998"/>
      <c r="DZ34" s="886" t="str">
        <f>+DZ22</f>
        <v/>
      </c>
      <c r="EA34" s="886" t="str">
        <f t="shared" ref="EA34:EO34" si="608">+EA22</f>
        <v/>
      </c>
      <c r="EB34" s="886" t="str">
        <f t="shared" si="608"/>
        <v/>
      </c>
      <c r="EC34" s="886" t="str">
        <f t="shared" si="608"/>
        <v/>
      </c>
      <c r="ED34" s="886" t="str">
        <f t="shared" si="608"/>
        <v/>
      </c>
      <c r="EE34" s="886" t="str">
        <f t="shared" si="608"/>
        <v/>
      </c>
      <c r="EF34" s="886" t="str">
        <f t="shared" si="608"/>
        <v/>
      </c>
      <c r="EG34" s="886" t="str">
        <f t="shared" si="608"/>
        <v/>
      </c>
      <c r="EH34" s="886" t="str">
        <f t="shared" si="608"/>
        <v/>
      </c>
      <c r="EI34" s="886" t="str">
        <f t="shared" si="608"/>
        <v/>
      </c>
      <c r="EJ34" s="886" t="str">
        <f t="shared" si="608"/>
        <v/>
      </c>
      <c r="EK34" s="886" t="str">
        <f t="shared" si="608"/>
        <v/>
      </c>
      <c r="EL34" s="886" t="str">
        <f t="shared" si="608"/>
        <v/>
      </c>
      <c r="EM34" s="886" t="str">
        <f t="shared" si="608"/>
        <v/>
      </c>
      <c r="EN34" s="886" t="str">
        <f t="shared" si="608"/>
        <v/>
      </c>
      <c r="EO34" s="996" t="str">
        <f t="shared" si="608"/>
        <v/>
      </c>
      <c r="EP34" s="997"/>
      <c r="EQ34" s="998"/>
      <c r="ER34" s="886" t="str">
        <f>+ER22</f>
        <v/>
      </c>
      <c r="ES34" s="886" t="str">
        <f t="shared" ref="ES34:FG34" si="609">+ES22</f>
        <v/>
      </c>
      <c r="ET34" s="886" t="str">
        <f t="shared" si="609"/>
        <v/>
      </c>
      <c r="EU34" s="886" t="str">
        <f t="shared" si="609"/>
        <v/>
      </c>
      <c r="EV34" s="886" t="str">
        <f t="shared" si="609"/>
        <v/>
      </c>
      <c r="EW34" s="886" t="str">
        <f t="shared" si="609"/>
        <v/>
      </c>
      <c r="EX34" s="886" t="str">
        <f t="shared" si="609"/>
        <v/>
      </c>
      <c r="EY34" s="886" t="str">
        <f t="shared" si="609"/>
        <v/>
      </c>
      <c r="EZ34" s="886" t="str">
        <f t="shared" si="609"/>
        <v/>
      </c>
      <c r="FA34" s="886" t="str">
        <f t="shared" si="609"/>
        <v/>
      </c>
      <c r="FB34" s="886" t="str">
        <f t="shared" si="609"/>
        <v/>
      </c>
      <c r="FC34" s="886" t="str">
        <f t="shared" si="609"/>
        <v/>
      </c>
      <c r="FD34" s="886" t="str">
        <f t="shared" si="609"/>
        <v/>
      </c>
      <c r="FE34" s="886" t="str">
        <f t="shared" si="609"/>
        <v/>
      </c>
      <c r="FF34" s="886" t="str">
        <f t="shared" si="609"/>
        <v/>
      </c>
      <c r="FG34" s="996" t="str">
        <f t="shared" si="609"/>
        <v/>
      </c>
      <c r="FH34" s="997"/>
      <c r="FI34" s="998"/>
      <c r="FJ34" s="886" t="str">
        <f>+FJ22</f>
        <v/>
      </c>
      <c r="FK34" s="886" t="str">
        <f t="shared" ref="FK34:FY34" si="610">+FK22</f>
        <v/>
      </c>
      <c r="FL34" s="886" t="str">
        <f t="shared" si="610"/>
        <v/>
      </c>
      <c r="FM34" s="886" t="str">
        <f t="shared" si="610"/>
        <v/>
      </c>
      <c r="FN34" s="886" t="str">
        <f t="shared" si="610"/>
        <v/>
      </c>
      <c r="FO34" s="886" t="str">
        <f t="shared" si="610"/>
        <v/>
      </c>
      <c r="FP34" s="886" t="str">
        <f t="shared" si="610"/>
        <v/>
      </c>
      <c r="FQ34" s="886" t="str">
        <f t="shared" si="610"/>
        <v/>
      </c>
      <c r="FR34" s="886" t="str">
        <f t="shared" si="610"/>
        <v/>
      </c>
      <c r="FS34" s="886" t="str">
        <f t="shared" si="610"/>
        <v/>
      </c>
      <c r="FT34" s="886" t="str">
        <f t="shared" si="610"/>
        <v/>
      </c>
      <c r="FU34" s="886" t="str">
        <f t="shared" si="610"/>
        <v/>
      </c>
      <c r="FV34" s="886" t="str">
        <f t="shared" si="610"/>
        <v/>
      </c>
      <c r="FW34" s="886" t="str">
        <f t="shared" si="610"/>
        <v/>
      </c>
      <c r="FX34" s="886" t="str">
        <f t="shared" si="610"/>
        <v/>
      </c>
      <c r="FY34" s="996" t="str">
        <f t="shared" si="610"/>
        <v/>
      </c>
      <c r="FZ34" s="997"/>
      <c r="GA34" s="998"/>
      <c r="GB34" s="886" t="str">
        <f>+GB22</f>
        <v/>
      </c>
      <c r="GC34" s="886" t="str">
        <f t="shared" ref="GC34:GQ34" si="611">+GC22</f>
        <v/>
      </c>
      <c r="GD34" s="886" t="str">
        <f t="shared" si="611"/>
        <v/>
      </c>
      <c r="GE34" s="886" t="str">
        <f t="shared" si="611"/>
        <v/>
      </c>
      <c r="GF34" s="886" t="str">
        <f t="shared" si="611"/>
        <v/>
      </c>
      <c r="GG34" s="886" t="str">
        <f t="shared" si="611"/>
        <v/>
      </c>
      <c r="GH34" s="886" t="str">
        <f t="shared" si="611"/>
        <v/>
      </c>
      <c r="GI34" s="886" t="str">
        <f t="shared" si="611"/>
        <v/>
      </c>
      <c r="GJ34" s="886" t="str">
        <f t="shared" si="611"/>
        <v/>
      </c>
      <c r="GK34" s="886" t="str">
        <f t="shared" si="611"/>
        <v/>
      </c>
      <c r="GL34" s="886" t="str">
        <f t="shared" si="611"/>
        <v/>
      </c>
      <c r="GM34" s="886" t="str">
        <f t="shared" si="611"/>
        <v/>
      </c>
      <c r="GN34" s="886" t="str">
        <f t="shared" si="611"/>
        <v/>
      </c>
      <c r="GO34" s="886" t="str">
        <f t="shared" si="611"/>
        <v/>
      </c>
      <c r="GP34" s="886" t="str">
        <f t="shared" si="611"/>
        <v/>
      </c>
      <c r="GQ34" s="996" t="str">
        <f t="shared" si="611"/>
        <v/>
      </c>
      <c r="GR34" s="997"/>
      <c r="GS34" s="998"/>
      <c r="GT34" s="886" t="str">
        <f>+GT22</f>
        <v/>
      </c>
      <c r="GU34" s="886" t="str">
        <f t="shared" ref="GU34:HI34" si="612">+GU22</f>
        <v/>
      </c>
      <c r="GV34" s="886" t="str">
        <f t="shared" si="612"/>
        <v/>
      </c>
      <c r="GW34" s="886" t="str">
        <f t="shared" si="612"/>
        <v/>
      </c>
      <c r="GX34" s="886" t="str">
        <f t="shared" si="612"/>
        <v/>
      </c>
      <c r="GY34" s="886" t="str">
        <f t="shared" si="612"/>
        <v/>
      </c>
      <c r="GZ34" s="886" t="str">
        <f t="shared" si="612"/>
        <v/>
      </c>
      <c r="HA34" s="886" t="str">
        <f t="shared" si="612"/>
        <v/>
      </c>
      <c r="HB34" s="886" t="str">
        <f t="shared" si="612"/>
        <v/>
      </c>
      <c r="HC34" s="886" t="str">
        <f t="shared" si="612"/>
        <v/>
      </c>
      <c r="HD34" s="886" t="str">
        <f t="shared" si="612"/>
        <v/>
      </c>
      <c r="HE34" s="886" t="str">
        <f t="shared" si="612"/>
        <v/>
      </c>
      <c r="HF34" s="886" t="str">
        <f t="shared" si="612"/>
        <v/>
      </c>
      <c r="HG34" s="886" t="str">
        <f t="shared" si="612"/>
        <v/>
      </c>
      <c r="HH34" s="886" t="str">
        <f t="shared" si="612"/>
        <v/>
      </c>
      <c r="HI34" s="996" t="str">
        <f t="shared" si="612"/>
        <v/>
      </c>
      <c r="HJ34" s="997"/>
    </row>
    <row r="35" spans="1:230" s="971" customFormat="1" ht="11.25">
      <c r="A35" s="942">
        <v>32</v>
      </c>
      <c r="B35" s="898" t="s">
        <v>38</v>
      </c>
      <c r="C35" s="890"/>
      <c r="D35" s="489"/>
      <c r="E35" s="489"/>
      <c r="F35" s="489"/>
      <c r="G35" s="489"/>
      <c r="H35" s="489"/>
      <c r="I35" s="489"/>
      <c r="J35" s="489"/>
      <c r="K35" s="489"/>
      <c r="L35" s="489"/>
      <c r="M35" s="489"/>
      <c r="N35" s="489"/>
      <c r="O35" s="489"/>
      <c r="P35" s="489"/>
      <c r="Q35" s="489"/>
      <c r="R35" s="489"/>
      <c r="S35" s="973"/>
      <c r="T35" s="968"/>
      <c r="U35" s="986"/>
      <c r="V35" s="489"/>
      <c r="W35" s="489"/>
      <c r="X35" s="489"/>
      <c r="Y35" s="489"/>
      <c r="Z35" s="489"/>
      <c r="AA35" s="489"/>
      <c r="AB35" s="489"/>
      <c r="AC35" s="489"/>
      <c r="AD35" s="489"/>
      <c r="AE35" s="489"/>
      <c r="AF35" s="489"/>
      <c r="AG35" s="489"/>
      <c r="AH35" s="489"/>
      <c r="AI35" s="489"/>
      <c r="AJ35" s="489"/>
      <c r="AK35" s="973"/>
      <c r="AL35" s="968"/>
      <c r="AM35" s="986"/>
      <c r="AN35" s="489"/>
      <c r="AO35" s="489"/>
      <c r="AP35" s="489"/>
      <c r="AQ35" s="489"/>
      <c r="AR35" s="489"/>
      <c r="AS35" s="489"/>
      <c r="AT35" s="489"/>
      <c r="AU35" s="489"/>
      <c r="AV35" s="489"/>
      <c r="AW35" s="489"/>
      <c r="AX35" s="489"/>
      <c r="AY35" s="489"/>
      <c r="AZ35" s="489"/>
      <c r="BA35" s="489"/>
      <c r="BB35" s="489"/>
      <c r="BC35" s="571"/>
      <c r="BD35" s="968"/>
      <c r="BE35" s="986"/>
      <c r="BF35" s="489"/>
      <c r="BG35" s="489"/>
      <c r="BH35" s="489"/>
      <c r="BI35" s="489"/>
      <c r="BJ35" s="489"/>
      <c r="BK35" s="489"/>
      <c r="BL35" s="489"/>
      <c r="BM35" s="489"/>
      <c r="BN35" s="489"/>
      <c r="BO35" s="489"/>
      <c r="BP35" s="489"/>
      <c r="BQ35" s="489"/>
      <c r="BR35" s="489"/>
      <c r="BS35" s="489"/>
      <c r="BT35" s="489"/>
      <c r="BU35" s="973"/>
      <c r="BV35" s="968"/>
      <c r="BW35" s="986"/>
      <c r="BX35" s="489"/>
      <c r="BY35" s="489"/>
      <c r="BZ35" s="489"/>
      <c r="CA35" s="489"/>
      <c r="CB35" s="489"/>
      <c r="CC35" s="489"/>
      <c r="CD35" s="489"/>
      <c r="CE35" s="489"/>
      <c r="CF35" s="489"/>
      <c r="CG35" s="489"/>
      <c r="CH35" s="489"/>
      <c r="CI35" s="489"/>
      <c r="CJ35" s="489"/>
      <c r="CK35" s="489"/>
      <c r="CL35" s="489"/>
      <c r="CM35" s="973"/>
      <c r="CN35" s="968"/>
      <c r="CO35" s="986"/>
      <c r="CP35" s="489"/>
      <c r="CQ35" s="489"/>
      <c r="CR35" s="489"/>
      <c r="CS35" s="489"/>
      <c r="CT35" s="489"/>
      <c r="CU35" s="489"/>
      <c r="CV35" s="489"/>
      <c r="CW35" s="489"/>
      <c r="CX35" s="489"/>
      <c r="CY35" s="489"/>
      <c r="CZ35" s="489"/>
      <c r="DA35" s="489"/>
      <c r="DB35" s="489"/>
      <c r="DC35" s="489"/>
      <c r="DD35" s="489"/>
      <c r="DE35" s="973"/>
      <c r="DF35" s="968"/>
      <c r="DG35" s="986"/>
      <c r="DH35" s="489"/>
      <c r="DI35" s="489"/>
      <c r="DJ35" s="489"/>
      <c r="DK35" s="489"/>
      <c r="DL35" s="489"/>
      <c r="DM35" s="489"/>
      <c r="DN35" s="489"/>
      <c r="DO35" s="489"/>
      <c r="DP35" s="489"/>
      <c r="DQ35" s="489"/>
      <c r="DR35" s="489"/>
      <c r="DS35" s="489"/>
      <c r="DT35" s="489"/>
      <c r="DU35" s="489"/>
      <c r="DV35" s="489"/>
      <c r="DW35" s="973"/>
      <c r="DX35" s="968"/>
      <c r="DY35" s="986"/>
      <c r="DZ35" s="489"/>
      <c r="EA35" s="489"/>
      <c r="EB35" s="489"/>
      <c r="EC35" s="489"/>
      <c r="ED35" s="489"/>
      <c r="EE35" s="489"/>
      <c r="EF35" s="489"/>
      <c r="EG35" s="489"/>
      <c r="EH35" s="489"/>
      <c r="EI35" s="489"/>
      <c r="EJ35" s="489"/>
      <c r="EK35" s="489"/>
      <c r="EL35" s="489"/>
      <c r="EM35" s="489"/>
      <c r="EN35" s="489"/>
      <c r="EO35" s="973"/>
      <c r="EP35" s="968"/>
      <c r="EQ35" s="986"/>
      <c r="ER35" s="489"/>
      <c r="ES35" s="489"/>
      <c r="ET35" s="489"/>
      <c r="EU35" s="489"/>
      <c r="EV35" s="489"/>
      <c r="EW35" s="489"/>
      <c r="EX35" s="489"/>
      <c r="EY35" s="489"/>
      <c r="EZ35" s="489"/>
      <c r="FA35" s="489"/>
      <c r="FB35" s="489"/>
      <c r="FC35" s="489"/>
      <c r="FD35" s="489"/>
      <c r="FE35" s="489"/>
      <c r="FF35" s="489"/>
      <c r="FG35" s="973"/>
      <c r="FH35" s="968"/>
      <c r="FI35" s="986"/>
      <c r="FJ35" s="489"/>
      <c r="FK35" s="489"/>
      <c r="FL35" s="489"/>
      <c r="FM35" s="489"/>
      <c r="FN35" s="489"/>
      <c r="FO35" s="489"/>
      <c r="FP35" s="489"/>
      <c r="FQ35" s="489"/>
      <c r="FR35" s="489"/>
      <c r="FS35" s="489"/>
      <c r="FT35" s="489"/>
      <c r="FU35" s="489"/>
      <c r="FV35" s="489"/>
      <c r="FW35" s="489"/>
      <c r="FX35" s="489"/>
      <c r="FY35" s="973"/>
      <c r="FZ35" s="968"/>
      <c r="GA35" s="986"/>
      <c r="GB35" s="489"/>
      <c r="GC35" s="489"/>
      <c r="GD35" s="489"/>
      <c r="GE35" s="489"/>
      <c r="GF35" s="489"/>
      <c r="GG35" s="489"/>
      <c r="GH35" s="489"/>
      <c r="GI35" s="489"/>
      <c r="GJ35" s="489"/>
      <c r="GK35" s="489"/>
      <c r="GL35" s="489"/>
      <c r="GM35" s="489"/>
      <c r="GN35" s="489"/>
      <c r="GO35" s="489"/>
      <c r="GP35" s="489"/>
      <c r="GQ35" s="973"/>
      <c r="GR35" s="968"/>
      <c r="GS35" s="986"/>
      <c r="GT35" s="489"/>
      <c r="GU35" s="489"/>
      <c r="GV35" s="489"/>
      <c r="GW35" s="489"/>
      <c r="GX35" s="489"/>
      <c r="GY35" s="489"/>
      <c r="GZ35" s="489"/>
      <c r="HA35" s="489"/>
      <c r="HB35" s="489"/>
      <c r="HC35" s="489"/>
      <c r="HD35" s="489"/>
      <c r="HE35" s="489"/>
      <c r="HF35" s="489"/>
      <c r="HG35" s="489"/>
      <c r="HH35" s="489"/>
      <c r="HI35" s="973"/>
      <c r="HJ35" s="968"/>
    </row>
    <row r="36" spans="1:230" s="971" customFormat="1" ht="11.25">
      <c r="A36" s="942"/>
      <c r="B36" s="898"/>
      <c r="C36" s="890"/>
      <c r="D36" s="900"/>
      <c r="E36" s="900"/>
      <c r="F36" s="900"/>
      <c r="G36" s="900"/>
      <c r="H36" s="900"/>
      <c r="I36" s="900"/>
      <c r="J36" s="900"/>
      <c r="K36" s="900"/>
      <c r="L36" s="900"/>
      <c r="M36" s="900"/>
      <c r="N36" s="900"/>
      <c r="O36" s="900"/>
      <c r="P36" s="900"/>
      <c r="Q36" s="900"/>
      <c r="R36" s="900"/>
      <c r="S36" s="1000"/>
      <c r="T36" s="968"/>
      <c r="U36" s="986"/>
      <c r="V36" s="900"/>
      <c r="W36" s="900"/>
      <c r="X36" s="900"/>
      <c r="Y36" s="900"/>
      <c r="Z36" s="900"/>
      <c r="AA36" s="900"/>
      <c r="AB36" s="900"/>
      <c r="AC36" s="900"/>
      <c r="AD36" s="900"/>
      <c r="AE36" s="900"/>
      <c r="AF36" s="900"/>
      <c r="AG36" s="900"/>
      <c r="AH36" s="900"/>
      <c r="AI36" s="900"/>
      <c r="AJ36" s="900"/>
      <c r="AK36" s="1000"/>
      <c r="AL36" s="968"/>
      <c r="AM36" s="986"/>
      <c r="AN36" s="900"/>
      <c r="AO36" s="900"/>
      <c r="AP36" s="900"/>
      <c r="AQ36" s="900"/>
      <c r="AR36" s="900"/>
      <c r="AS36" s="900"/>
      <c r="AT36" s="900"/>
      <c r="AU36" s="900"/>
      <c r="AV36" s="900"/>
      <c r="AW36" s="900"/>
      <c r="AX36" s="900"/>
      <c r="AY36" s="900"/>
      <c r="AZ36" s="900"/>
      <c r="BA36" s="900"/>
      <c r="BB36" s="900"/>
      <c r="BC36" s="1001"/>
      <c r="BD36" s="968"/>
      <c r="BE36" s="986"/>
      <c r="BF36" s="900"/>
      <c r="BG36" s="900"/>
      <c r="BH36" s="900"/>
      <c r="BI36" s="900"/>
      <c r="BJ36" s="900"/>
      <c r="BK36" s="900"/>
      <c r="BL36" s="900"/>
      <c r="BM36" s="900"/>
      <c r="BN36" s="900"/>
      <c r="BO36" s="900"/>
      <c r="BP36" s="900"/>
      <c r="BQ36" s="900"/>
      <c r="BR36" s="900"/>
      <c r="BS36" s="900"/>
      <c r="BT36" s="900"/>
      <c r="BU36" s="1000"/>
      <c r="BV36" s="968"/>
      <c r="BW36" s="986"/>
      <c r="BX36" s="900"/>
      <c r="BY36" s="900"/>
      <c r="BZ36" s="900"/>
      <c r="CA36" s="900"/>
      <c r="CB36" s="900"/>
      <c r="CC36" s="900"/>
      <c r="CD36" s="900"/>
      <c r="CE36" s="900"/>
      <c r="CF36" s="900"/>
      <c r="CG36" s="900"/>
      <c r="CH36" s="900"/>
      <c r="CI36" s="900"/>
      <c r="CJ36" s="900"/>
      <c r="CK36" s="900"/>
      <c r="CL36" s="900"/>
      <c r="CM36" s="1000"/>
      <c r="CN36" s="968"/>
      <c r="CO36" s="986"/>
      <c r="CP36" s="900"/>
      <c r="CQ36" s="900"/>
      <c r="CR36" s="900"/>
      <c r="CS36" s="900"/>
      <c r="CT36" s="900"/>
      <c r="CU36" s="900"/>
      <c r="CV36" s="900"/>
      <c r="CW36" s="900"/>
      <c r="CX36" s="900"/>
      <c r="CY36" s="900"/>
      <c r="CZ36" s="900"/>
      <c r="DA36" s="900"/>
      <c r="DB36" s="900"/>
      <c r="DC36" s="900"/>
      <c r="DD36" s="900"/>
      <c r="DE36" s="1000"/>
      <c r="DF36" s="968"/>
      <c r="DG36" s="986"/>
      <c r="DH36" s="900"/>
      <c r="DI36" s="900"/>
      <c r="DJ36" s="900"/>
      <c r="DK36" s="900"/>
      <c r="DL36" s="900"/>
      <c r="DM36" s="900"/>
      <c r="DN36" s="900"/>
      <c r="DO36" s="900"/>
      <c r="DP36" s="900"/>
      <c r="DQ36" s="900"/>
      <c r="DR36" s="900"/>
      <c r="DS36" s="900"/>
      <c r="DT36" s="900"/>
      <c r="DU36" s="900"/>
      <c r="DV36" s="900"/>
      <c r="DW36" s="1000"/>
      <c r="DX36" s="968"/>
      <c r="DY36" s="986"/>
      <c r="DZ36" s="900"/>
      <c r="EA36" s="900"/>
      <c r="EB36" s="900"/>
      <c r="EC36" s="900"/>
      <c r="ED36" s="900"/>
      <c r="EE36" s="900"/>
      <c r="EF36" s="900"/>
      <c r="EG36" s="900"/>
      <c r="EH36" s="900"/>
      <c r="EI36" s="900"/>
      <c r="EJ36" s="900"/>
      <c r="EK36" s="900"/>
      <c r="EL36" s="900"/>
      <c r="EM36" s="900"/>
      <c r="EN36" s="900"/>
      <c r="EO36" s="1000"/>
      <c r="EP36" s="968"/>
      <c r="EQ36" s="986"/>
      <c r="ER36" s="900"/>
      <c r="ES36" s="900"/>
      <c r="ET36" s="900"/>
      <c r="EU36" s="900"/>
      <c r="EV36" s="900"/>
      <c r="EW36" s="900"/>
      <c r="EX36" s="900"/>
      <c r="EY36" s="900"/>
      <c r="EZ36" s="900"/>
      <c r="FA36" s="900"/>
      <c r="FB36" s="900"/>
      <c r="FC36" s="900"/>
      <c r="FD36" s="900"/>
      <c r="FE36" s="900"/>
      <c r="FF36" s="900"/>
      <c r="FG36" s="1000"/>
      <c r="FH36" s="968"/>
      <c r="FI36" s="986"/>
      <c r="FJ36" s="900"/>
      <c r="FK36" s="900"/>
      <c r="FL36" s="900"/>
      <c r="FM36" s="900"/>
      <c r="FN36" s="900"/>
      <c r="FO36" s="900"/>
      <c r="FP36" s="900"/>
      <c r="FQ36" s="900"/>
      <c r="FR36" s="900"/>
      <c r="FS36" s="900"/>
      <c r="FT36" s="900"/>
      <c r="FU36" s="900"/>
      <c r="FV36" s="900"/>
      <c r="FW36" s="900"/>
      <c r="FX36" s="900"/>
      <c r="FY36" s="1000"/>
      <c r="FZ36" s="968"/>
      <c r="GA36" s="986"/>
      <c r="GB36" s="900"/>
      <c r="GC36" s="900"/>
      <c r="GD36" s="900"/>
      <c r="GE36" s="900"/>
      <c r="GF36" s="900"/>
      <c r="GG36" s="900"/>
      <c r="GH36" s="900"/>
      <c r="GI36" s="900"/>
      <c r="GJ36" s="900"/>
      <c r="GK36" s="900"/>
      <c r="GL36" s="900"/>
      <c r="GM36" s="900"/>
      <c r="GN36" s="900"/>
      <c r="GO36" s="900"/>
      <c r="GP36" s="900"/>
      <c r="GQ36" s="1000"/>
      <c r="GR36" s="968"/>
      <c r="GS36" s="986"/>
      <c r="GT36" s="900"/>
      <c r="GU36" s="900"/>
      <c r="GV36" s="900"/>
      <c r="GW36" s="900"/>
      <c r="GX36" s="900"/>
      <c r="GY36" s="900"/>
      <c r="GZ36" s="900"/>
      <c r="HA36" s="900"/>
      <c r="HB36" s="900"/>
      <c r="HC36" s="900"/>
      <c r="HD36" s="900"/>
      <c r="HE36" s="900"/>
      <c r="HF36" s="900"/>
      <c r="HG36" s="900"/>
      <c r="HH36" s="900"/>
      <c r="HI36" s="1000"/>
      <c r="HJ36" s="968"/>
    </row>
    <row r="37" spans="1:230" s="971" customFormat="1" ht="11.25">
      <c r="A37" s="942">
        <v>33</v>
      </c>
      <c r="B37" s="896" t="s">
        <v>210</v>
      </c>
      <c r="C37" s="890"/>
      <c r="D37" s="900"/>
      <c r="E37" s="900"/>
      <c r="F37" s="900"/>
      <c r="G37" s="900"/>
      <c r="H37" s="900"/>
      <c r="I37" s="900"/>
      <c r="J37" s="900"/>
      <c r="K37" s="900"/>
      <c r="L37" s="900"/>
      <c r="M37" s="900"/>
      <c r="N37" s="900"/>
      <c r="O37" s="900"/>
      <c r="P37" s="900"/>
      <c r="Q37" s="900"/>
      <c r="R37" s="900"/>
      <c r="S37" s="1000"/>
      <c r="T37" s="968"/>
      <c r="U37" s="986"/>
      <c r="V37" s="900"/>
      <c r="W37" s="900"/>
      <c r="X37" s="900"/>
      <c r="Y37" s="900"/>
      <c r="Z37" s="900"/>
      <c r="AA37" s="900"/>
      <c r="AB37" s="900"/>
      <c r="AC37" s="900"/>
      <c r="AD37" s="900"/>
      <c r="AE37" s="900"/>
      <c r="AF37" s="900"/>
      <c r="AG37" s="900"/>
      <c r="AH37" s="900"/>
      <c r="AI37" s="900"/>
      <c r="AJ37" s="900"/>
      <c r="AK37" s="1000"/>
      <c r="AL37" s="968"/>
      <c r="AM37" s="986"/>
      <c r="AN37" s="900"/>
      <c r="AO37" s="900"/>
      <c r="AP37" s="900"/>
      <c r="AQ37" s="900"/>
      <c r="AR37" s="900"/>
      <c r="AS37" s="900"/>
      <c r="AT37" s="900"/>
      <c r="AU37" s="900"/>
      <c r="AV37" s="900"/>
      <c r="AW37" s="900"/>
      <c r="AX37" s="900"/>
      <c r="AY37" s="900"/>
      <c r="AZ37" s="900"/>
      <c r="BA37" s="900"/>
      <c r="BB37" s="900"/>
      <c r="BC37" s="1001"/>
      <c r="BD37" s="968"/>
      <c r="BE37" s="986"/>
      <c r="BF37" s="900"/>
      <c r="BG37" s="900"/>
      <c r="BH37" s="900"/>
      <c r="BI37" s="900"/>
      <c r="BJ37" s="900"/>
      <c r="BK37" s="900"/>
      <c r="BL37" s="900"/>
      <c r="BM37" s="900"/>
      <c r="BN37" s="900"/>
      <c r="BO37" s="900"/>
      <c r="BP37" s="900"/>
      <c r="BQ37" s="900"/>
      <c r="BR37" s="900"/>
      <c r="BS37" s="900"/>
      <c r="BT37" s="900"/>
      <c r="BU37" s="1000"/>
      <c r="BV37" s="968"/>
      <c r="BW37" s="986"/>
      <c r="BX37" s="900"/>
      <c r="BY37" s="900"/>
      <c r="BZ37" s="900"/>
      <c r="CA37" s="900"/>
      <c r="CB37" s="900"/>
      <c r="CC37" s="900"/>
      <c r="CD37" s="900"/>
      <c r="CE37" s="900"/>
      <c r="CF37" s="900"/>
      <c r="CG37" s="900"/>
      <c r="CH37" s="900"/>
      <c r="CI37" s="900"/>
      <c r="CJ37" s="900"/>
      <c r="CK37" s="900"/>
      <c r="CL37" s="900"/>
      <c r="CM37" s="1000"/>
      <c r="CN37" s="968"/>
      <c r="CO37" s="986"/>
      <c r="CP37" s="900"/>
      <c r="CQ37" s="900"/>
      <c r="CR37" s="900"/>
      <c r="CS37" s="900"/>
      <c r="CT37" s="900"/>
      <c r="CU37" s="900"/>
      <c r="CV37" s="900"/>
      <c r="CW37" s="900"/>
      <c r="CX37" s="900"/>
      <c r="CY37" s="900"/>
      <c r="CZ37" s="900"/>
      <c r="DA37" s="900"/>
      <c r="DB37" s="900"/>
      <c r="DC37" s="900"/>
      <c r="DD37" s="900"/>
      <c r="DE37" s="1000"/>
      <c r="DF37" s="968"/>
      <c r="DG37" s="986"/>
      <c r="DH37" s="900"/>
      <c r="DI37" s="900"/>
      <c r="DJ37" s="900"/>
      <c r="DK37" s="900"/>
      <c r="DL37" s="900"/>
      <c r="DM37" s="900"/>
      <c r="DN37" s="900"/>
      <c r="DO37" s="900"/>
      <c r="DP37" s="900"/>
      <c r="DQ37" s="900"/>
      <c r="DR37" s="900"/>
      <c r="DS37" s="900"/>
      <c r="DT37" s="900"/>
      <c r="DU37" s="900"/>
      <c r="DV37" s="900"/>
      <c r="DW37" s="1000"/>
      <c r="DX37" s="968"/>
      <c r="DY37" s="986"/>
      <c r="DZ37" s="900"/>
      <c r="EA37" s="900"/>
      <c r="EB37" s="900"/>
      <c r="EC37" s="900"/>
      <c r="ED37" s="900"/>
      <c r="EE37" s="900"/>
      <c r="EF37" s="900"/>
      <c r="EG37" s="900"/>
      <c r="EH37" s="900"/>
      <c r="EI37" s="900"/>
      <c r="EJ37" s="900"/>
      <c r="EK37" s="900"/>
      <c r="EL37" s="900"/>
      <c r="EM37" s="900"/>
      <c r="EN37" s="900"/>
      <c r="EO37" s="1000"/>
      <c r="EP37" s="968"/>
      <c r="EQ37" s="986"/>
      <c r="ER37" s="900"/>
      <c r="ES37" s="900"/>
      <c r="ET37" s="900"/>
      <c r="EU37" s="900"/>
      <c r="EV37" s="900"/>
      <c r="EW37" s="900"/>
      <c r="EX37" s="900"/>
      <c r="EY37" s="900"/>
      <c r="EZ37" s="900"/>
      <c r="FA37" s="900"/>
      <c r="FB37" s="900"/>
      <c r="FC37" s="900"/>
      <c r="FD37" s="900"/>
      <c r="FE37" s="900"/>
      <c r="FF37" s="900"/>
      <c r="FG37" s="1000"/>
      <c r="FH37" s="968"/>
      <c r="FI37" s="986"/>
      <c r="FJ37" s="900"/>
      <c r="FK37" s="900"/>
      <c r="FL37" s="900"/>
      <c r="FM37" s="900"/>
      <c r="FN37" s="900"/>
      <c r="FO37" s="900"/>
      <c r="FP37" s="900"/>
      <c r="FQ37" s="900"/>
      <c r="FR37" s="900"/>
      <c r="FS37" s="900"/>
      <c r="FT37" s="900"/>
      <c r="FU37" s="900"/>
      <c r="FV37" s="900"/>
      <c r="FW37" s="900"/>
      <c r="FX37" s="900"/>
      <c r="FY37" s="1000"/>
      <c r="FZ37" s="968"/>
      <c r="GA37" s="986"/>
      <c r="GB37" s="900"/>
      <c r="GC37" s="900"/>
      <c r="GD37" s="900"/>
      <c r="GE37" s="900"/>
      <c r="GF37" s="900"/>
      <c r="GG37" s="900"/>
      <c r="GH37" s="900"/>
      <c r="GI37" s="900"/>
      <c r="GJ37" s="900"/>
      <c r="GK37" s="900"/>
      <c r="GL37" s="900"/>
      <c r="GM37" s="900"/>
      <c r="GN37" s="900"/>
      <c r="GO37" s="900"/>
      <c r="GP37" s="900"/>
      <c r="GQ37" s="1000"/>
      <c r="GR37" s="968"/>
      <c r="GS37" s="986"/>
      <c r="GT37" s="900"/>
      <c r="GU37" s="900"/>
      <c r="GV37" s="900"/>
      <c r="GW37" s="900"/>
      <c r="GX37" s="900"/>
      <c r="GY37" s="900"/>
      <c r="GZ37" s="900"/>
      <c r="HA37" s="900"/>
      <c r="HB37" s="900"/>
      <c r="HC37" s="900"/>
      <c r="HD37" s="900"/>
      <c r="HE37" s="900"/>
      <c r="HF37" s="900"/>
      <c r="HG37" s="900"/>
      <c r="HH37" s="900"/>
      <c r="HI37" s="1000"/>
      <c r="HJ37" s="968"/>
    </row>
    <row r="38" spans="1:230" s="971" customFormat="1" ht="11.25">
      <c r="A38" s="942">
        <v>34</v>
      </c>
      <c r="B38" s="898" t="s">
        <v>214</v>
      </c>
      <c r="C38" s="888">
        <f>SUM(D38:S38)</f>
        <v>0</v>
      </c>
      <c r="D38" s="1035"/>
      <c r="E38" s="1035"/>
      <c r="F38" s="1035"/>
      <c r="G38" s="1035"/>
      <c r="H38" s="1035"/>
      <c r="I38" s="1035"/>
      <c r="J38" s="1035"/>
      <c r="K38" s="1035"/>
      <c r="L38" s="1035"/>
      <c r="M38" s="1035"/>
      <c r="N38" s="1035"/>
      <c r="O38" s="1035"/>
      <c r="P38" s="1035"/>
      <c r="Q38" s="1035"/>
      <c r="R38" s="1035"/>
      <c r="S38" s="1036"/>
      <c r="T38" s="1037"/>
      <c r="U38" s="888">
        <f>SUM(V38:AK38)</f>
        <v>0</v>
      </c>
      <c r="V38" s="1035"/>
      <c r="W38" s="1035"/>
      <c r="X38" s="1035"/>
      <c r="Y38" s="1035"/>
      <c r="Z38" s="1035"/>
      <c r="AA38" s="1035"/>
      <c r="AB38" s="1035"/>
      <c r="AC38" s="1035"/>
      <c r="AD38" s="1035"/>
      <c r="AE38" s="1035"/>
      <c r="AF38" s="1035"/>
      <c r="AG38" s="1035"/>
      <c r="AH38" s="1035"/>
      <c r="AI38" s="1035"/>
      <c r="AJ38" s="1035"/>
      <c r="AK38" s="1036"/>
      <c r="AL38" s="1037"/>
      <c r="AM38" s="888">
        <f>SUM(AN38:BC38)</f>
        <v>0</v>
      </c>
      <c r="AN38" s="1035"/>
      <c r="AO38" s="1035"/>
      <c r="AP38" s="1035"/>
      <c r="AQ38" s="1035"/>
      <c r="AR38" s="1035"/>
      <c r="AS38" s="1035"/>
      <c r="AT38" s="1035"/>
      <c r="AU38" s="1035"/>
      <c r="AV38" s="1035"/>
      <c r="AW38" s="1035"/>
      <c r="AX38" s="1035"/>
      <c r="AY38" s="1035"/>
      <c r="AZ38" s="1035"/>
      <c r="BA38" s="1035"/>
      <c r="BB38" s="1035"/>
      <c r="BC38" s="1038"/>
      <c r="BD38" s="1037"/>
      <c r="BE38" s="888">
        <f>SUM(BF38:BU38)</f>
        <v>0</v>
      </c>
      <c r="BF38" s="1035"/>
      <c r="BG38" s="1035"/>
      <c r="BH38" s="1035"/>
      <c r="BI38" s="1035"/>
      <c r="BJ38" s="1035"/>
      <c r="BK38" s="1035"/>
      <c r="BL38" s="1035"/>
      <c r="BM38" s="1035"/>
      <c r="BN38" s="1035"/>
      <c r="BO38" s="1035"/>
      <c r="BP38" s="1035"/>
      <c r="BQ38" s="1035"/>
      <c r="BR38" s="1035"/>
      <c r="BS38" s="1035"/>
      <c r="BT38" s="1035"/>
      <c r="BU38" s="1036"/>
      <c r="BV38" s="1037"/>
      <c r="BW38" s="888">
        <f>SUM(BX38:CM38)</f>
        <v>0</v>
      </c>
      <c r="BX38" s="1035"/>
      <c r="BY38" s="1035"/>
      <c r="BZ38" s="1035"/>
      <c r="CA38" s="1035"/>
      <c r="CB38" s="1035"/>
      <c r="CC38" s="1035"/>
      <c r="CD38" s="1035"/>
      <c r="CE38" s="1035"/>
      <c r="CF38" s="1035"/>
      <c r="CG38" s="1035"/>
      <c r="CH38" s="1035"/>
      <c r="CI38" s="1035"/>
      <c r="CJ38" s="1035"/>
      <c r="CK38" s="1035"/>
      <c r="CL38" s="1035"/>
      <c r="CM38" s="1036"/>
      <c r="CN38" s="1037"/>
      <c r="CO38" s="888">
        <f>SUM(CP38:DE38)</f>
        <v>0</v>
      </c>
      <c r="CP38" s="1035"/>
      <c r="CQ38" s="1035"/>
      <c r="CR38" s="1035"/>
      <c r="CS38" s="1035"/>
      <c r="CT38" s="1035"/>
      <c r="CU38" s="1035"/>
      <c r="CV38" s="1035"/>
      <c r="CW38" s="1035"/>
      <c r="CX38" s="1035"/>
      <c r="CY38" s="1035"/>
      <c r="CZ38" s="1035"/>
      <c r="DA38" s="1035"/>
      <c r="DB38" s="1035"/>
      <c r="DC38" s="1035"/>
      <c r="DD38" s="1035"/>
      <c r="DE38" s="1036"/>
      <c r="DF38" s="1037"/>
      <c r="DG38" s="888">
        <f>SUM(DH38:DW38)</f>
        <v>0</v>
      </c>
      <c r="DH38" s="1035"/>
      <c r="DI38" s="1035"/>
      <c r="DJ38" s="1035"/>
      <c r="DK38" s="1035"/>
      <c r="DL38" s="1035"/>
      <c r="DM38" s="1035"/>
      <c r="DN38" s="1035"/>
      <c r="DO38" s="1035"/>
      <c r="DP38" s="1035"/>
      <c r="DQ38" s="1035"/>
      <c r="DR38" s="1035"/>
      <c r="DS38" s="1035"/>
      <c r="DT38" s="1035"/>
      <c r="DU38" s="1035"/>
      <c r="DV38" s="1035"/>
      <c r="DW38" s="1036"/>
      <c r="DX38" s="1037"/>
      <c r="DY38" s="888">
        <f>SUM(DZ38:EO38)</f>
        <v>0</v>
      </c>
      <c r="DZ38" s="1035"/>
      <c r="EA38" s="1035"/>
      <c r="EB38" s="1035"/>
      <c r="EC38" s="1035"/>
      <c r="ED38" s="1035"/>
      <c r="EE38" s="1035"/>
      <c r="EF38" s="1035"/>
      <c r="EG38" s="1035"/>
      <c r="EH38" s="1035"/>
      <c r="EI38" s="1035"/>
      <c r="EJ38" s="1035"/>
      <c r="EK38" s="1035"/>
      <c r="EL38" s="1035"/>
      <c r="EM38" s="1035"/>
      <c r="EN38" s="1035"/>
      <c r="EO38" s="1036"/>
      <c r="EP38" s="1037"/>
      <c r="EQ38" s="888">
        <f>SUM(ER38:FG38)</f>
        <v>0</v>
      </c>
      <c r="ER38" s="1035"/>
      <c r="ES38" s="1035"/>
      <c r="ET38" s="1035"/>
      <c r="EU38" s="1035"/>
      <c r="EV38" s="1035"/>
      <c r="EW38" s="1035"/>
      <c r="EX38" s="1035"/>
      <c r="EY38" s="1035"/>
      <c r="EZ38" s="1035"/>
      <c r="FA38" s="1035"/>
      <c r="FB38" s="1035"/>
      <c r="FC38" s="1035"/>
      <c r="FD38" s="1035"/>
      <c r="FE38" s="1035"/>
      <c r="FF38" s="1035"/>
      <c r="FG38" s="1036"/>
      <c r="FH38" s="1037"/>
      <c r="FI38" s="888">
        <f>SUM(FJ38:FY38)</f>
        <v>0</v>
      </c>
      <c r="FJ38" s="1035"/>
      <c r="FK38" s="1035"/>
      <c r="FL38" s="1035"/>
      <c r="FM38" s="1035"/>
      <c r="FN38" s="1035"/>
      <c r="FO38" s="1035"/>
      <c r="FP38" s="1035"/>
      <c r="FQ38" s="1035"/>
      <c r="FR38" s="1035"/>
      <c r="FS38" s="1035"/>
      <c r="FT38" s="1035"/>
      <c r="FU38" s="1035"/>
      <c r="FV38" s="1035"/>
      <c r="FW38" s="1035"/>
      <c r="FX38" s="1035"/>
      <c r="FY38" s="1036"/>
      <c r="FZ38" s="1037"/>
      <c r="GA38" s="888">
        <f>SUM(GB38:GQ38)</f>
        <v>0</v>
      </c>
      <c r="GB38" s="1035"/>
      <c r="GC38" s="1035"/>
      <c r="GD38" s="1035"/>
      <c r="GE38" s="1035"/>
      <c r="GF38" s="1035"/>
      <c r="GG38" s="1035"/>
      <c r="GH38" s="1035"/>
      <c r="GI38" s="1035"/>
      <c r="GJ38" s="1035"/>
      <c r="GK38" s="1035"/>
      <c r="GL38" s="1035"/>
      <c r="GM38" s="1035"/>
      <c r="GN38" s="1035"/>
      <c r="GO38" s="1035"/>
      <c r="GP38" s="1035"/>
      <c r="GQ38" s="1036"/>
      <c r="GR38" s="1037"/>
      <c r="GS38" s="888">
        <f>SUM(GT38:HI38)</f>
        <v>0</v>
      </c>
      <c r="GT38" s="1035"/>
      <c r="GU38" s="1035"/>
      <c r="GV38" s="1035"/>
      <c r="GW38" s="1035"/>
      <c r="GX38" s="1035"/>
      <c r="GY38" s="1035"/>
      <c r="GZ38" s="1035"/>
      <c r="HA38" s="1035"/>
      <c r="HB38" s="1035"/>
      <c r="HC38" s="1035"/>
      <c r="HD38" s="1035"/>
      <c r="HE38" s="1035"/>
      <c r="HF38" s="1035"/>
      <c r="HG38" s="1035"/>
      <c r="HH38" s="1035"/>
      <c r="HI38" s="1036"/>
      <c r="HJ38" s="1037"/>
      <c r="HK38" s="1039"/>
      <c r="HL38" s="1039"/>
      <c r="HM38" s="1039"/>
      <c r="HN38" s="1039"/>
    </row>
    <row r="39" spans="1:230" s="971" customFormat="1" ht="11.25">
      <c r="A39" s="942">
        <v>35</v>
      </c>
      <c r="B39" s="898" t="s">
        <v>213</v>
      </c>
      <c r="C39" s="888">
        <f>SUM(D39:S39)</f>
        <v>0</v>
      </c>
      <c r="D39" s="1035"/>
      <c r="E39" s="1035"/>
      <c r="F39" s="1035"/>
      <c r="G39" s="1035"/>
      <c r="H39" s="1035"/>
      <c r="I39" s="1035"/>
      <c r="J39" s="1035"/>
      <c r="K39" s="1035"/>
      <c r="L39" s="1035"/>
      <c r="M39" s="1035"/>
      <c r="N39" s="1035"/>
      <c r="O39" s="1035"/>
      <c r="P39" s="1035"/>
      <c r="Q39" s="1035"/>
      <c r="R39" s="1035"/>
      <c r="S39" s="1036"/>
      <c r="T39" s="1037"/>
      <c r="U39" s="888">
        <f>SUM(V39:AK39)</f>
        <v>0</v>
      </c>
      <c r="V39" s="1035"/>
      <c r="W39" s="1035"/>
      <c r="X39" s="1035"/>
      <c r="Y39" s="1035"/>
      <c r="Z39" s="1035"/>
      <c r="AA39" s="1035"/>
      <c r="AB39" s="1035"/>
      <c r="AC39" s="1035"/>
      <c r="AD39" s="1035"/>
      <c r="AE39" s="1035"/>
      <c r="AF39" s="1035"/>
      <c r="AG39" s="1035"/>
      <c r="AH39" s="1035"/>
      <c r="AI39" s="1035"/>
      <c r="AJ39" s="1035"/>
      <c r="AK39" s="1036"/>
      <c r="AL39" s="1037"/>
      <c r="AM39" s="888">
        <f>SUM(AN39:BC39)</f>
        <v>0</v>
      </c>
      <c r="AN39" s="1035"/>
      <c r="AO39" s="1035"/>
      <c r="AP39" s="1035"/>
      <c r="AQ39" s="1035"/>
      <c r="AR39" s="1035"/>
      <c r="AS39" s="1035"/>
      <c r="AT39" s="1035"/>
      <c r="AU39" s="1035"/>
      <c r="AV39" s="1035"/>
      <c r="AW39" s="1035"/>
      <c r="AX39" s="1035"/>
      <c r="AY39" s="1035"/>
      <c r="AZ39" s="1035"/>
      <c r="BA39" s="1035"/>
      <c r="BB39" s="1035"/>
      <c r="BC39" s="1038"/>
      <c r="BD39" s="1037"/>
      <c r="BE39" s="888">
        <f>SUM(BF39:BU39)</f>
        <v>0</v>
      </c>
      <c r="BF39" s="1035"/>
      <c r="BG39" s="1035"/>
      <c r="BH39" s="1035"/>
      <c r="BI39" s="1035"/>
      <c r="BJ39" s="1035"/>
      <c r="BK39" s="1035"/>
      <c r="BL39" s="1035"/>
      <c r="BM39" s="1035"/>
      <c r="BN39" s="1035"/>
      <c r="BO39" s="1035"/>
      <c r="BP39" s="1035"/>
      <c r="BQ39" s="1035"/>
      <c r="BR39" s="1035"/>
      <c r="BS39" s="1035"/>
      <c r="BT39" s="1035"/>
      <c r="BU39" s="1036"/>
      <c r="BV39" s="1037"/>
      <c r="BW39" s="888">
        <f>SUM(BX39:CM39)</f>
        <v>0</v>
      </c>
      <c r="BX39" s="1035"/>
      <c r="BY39" s="1035"/>
      <c r="BZ39" s="1035"/>
      <c r="CA39" s="1035"/>
      <c r="CB39" s="1035"/>
      <c r="CC39" s="1035"/>
      <c r="CD39" s="1035"/>
      <c r="CE39" s="1035"/>
      <c r="CF39" s="1035"/>
      <c r="CG39" s="1035"/>
      <c r="CH39" s="1035"/>
      <c r="CI39" s="1035"/>
      <c r="CJ39" s="1035"/>
      <c r="CK39" s="1035"/>
      <c r="CL39" s="1035"/>
      <c r="CM39" s="1036"/>
      <c r="CN39" s="1037"/>
      <c r="CO39" s="888">
        <f>SUM(CP39:DE39)</f>
        <v>0</v>
      </c>
      <c r="CP39" s="1035"/>
      <c r="CQ39" s="1035"/>
      <c r="CR39" s="1035"/>
      <c r="CS39" s="1035"/>
      <c r="CT39" s="1035"/>
      <c r="CU39" s="1035"/>
      <c r="CV39" s="1035"/>
      <c r="CW39" s="1035"/>
      <c r="CX39" s="1035"/>
      <c r="CY39" s="1035"/>
      <c r="CZ39" s="1035"/>
      <c r="DA39" s="1035"/>
      <c r="DB39" s="1035"/>
      <c r="DC39" s="1035"/>
      <c r="DD39" s="1035"/>
      <c r="DE39" s="1036"/>
      <c r="DF39" s="1037"/>
      <c r="DG39" s="888">
        <f>SUM(DH39:DW39)</f>
        <v>0</v>
      </c>
      <c r="DH39" s="1035"/>
      <c r="DI39" s="1035"/>
      <c r="DJ39" s="1035"/>
      <c r="DK39" s="1035"/>
      <c r="DL39" s="1035"/>
      <c r="DM39" s="1035"/>
      <c r="DN39" s="1035"/>
      <c r="DO39" s="1035"/>
      <c r="DP39" s="1035"/>
      <c r="DQ39" s="1035"/>
      <c r="DR39" s="1035"/>
      <c r="DS39" s="1035"/>
      <c r="DT39" s="1035"/>
      <c r="DU39" s="1035"/>
      <c r="DV39" s="1035"/>
      <c r="DW39" s="1036"/>
      <c r="DX39" s="1037"/>
      <c r="DY39" s="888">
        <f>SUM(DZ39:EO39)</f>
        <v>0</v>
      </c>
      <c r="DZ39" s="1035"/>
      <c r="EA39" s="1035"/>
      <c r="EB39" s="1035"/>
      <c r="EC39" s="1035"/>
      <c r="ED39" s="1035"/>
      <c r="EE39" s="1035"/>
      <c r="EF39" s="1035"/>
      <c r="EG39" s="1035"/>
      <c r="EH39" s="1035"/>
      <c r="EI39" s="1035"/>
      <c r="EJ39" s="1035"/>
      <c r="EK39" s="1035"/>
      <c r="EL39" s="1035"/>
      <c r="EM39" s="1035"/>
      <c r="EN39" s="1035"/>
      <c r="EO39" s="1036"/>
      <c r="EP39" s="1037"/>
      <c r="EQ39" s="888">
        <f>SUM(ER39:FG39)</f>
        <v>0</v>
      </c>
      <c r="ER39" s="1035"/>
      <c r="ES39" s="1035"/>
      <c r="ET39" s="1035"/>
      <c r="EU39" s="1035"/>
      <c r="EV39" s="1035"/>
      <c r="EW39" s="1035"/>
      <c r="EX39" s="1035"/>
      <c r="EY39" s="1035"/>
      <c r="EZ39" s="1035"/>
      <c r="FA39" s="1035"/>
      <c r="FB39" s="1035"/>
      <c r="FC39" s="1035"/>
      <c r="FD39" s="1035"/>
      <c r="FE39" s="1035"/>
      <c r="FF39" s="1035"/>
      <c r="FG39" s="1036"/>
      <c r="FH39" s="1037"/>
      <c r="FI39" s="888">
        <f>SUM(FJ39:FY39)</f>
        <v>0</v>
      </c>
      <c r="FJ39" s="1035"/>
      <c r="FK39" s="1035"/>
      <c r="FL39" s="1035"/>
      <c r="FM39" s="1035"/>
      <c r="FN39" s="1035"/>
      <c r="FO39" s="1035"/>
      <c r="FP39" s="1035"/>
      <c r="FQ39" s="1035"/>
      <c r="FR39" s="1035"/>
      <c r="FS39" s="1035"/>
      <c r="FT39" s="1035"/>
      <c r="FU39" s="1035"/>
      <c r="FV39" s="1035"/>
      <c r="FW39" s="1035"/>
      <c r="FX39" s="1035"/>
      <c r="FY39" s="1036"/>
      <c r="FZ39" s="1037"/>
      <c r="GA39" s="888">
        <f>SUM(GB39:GQ39)</f>
        <v>0</v>
      </c>
      <c r="GB39" s="1035"/>
      <c r="GC39" s="1035"/>
      <c r="GD39" s="1035"/>
      <c r="GE39" s="1035"/>
      <c r="GF39" s="1035"/>
      <c r="GG39" s="1035"/>
      <c r="GH39" s="1035"/>
      <c r="GI39" s="1035"/>
      <c r="GJ39" s="1035"/>
      <c r="GK39" s="1035"/>
      <c r="GL39" s="1035"/>
      <c r="GM39" s="1035"/>
      <c r="GN39" s="1035"/>
      <c r="GO39" s="1035"/>
      <c r="GP39" s="1035"/>
      <c r="GQ39" s="1036"/>
      <c r="GR39" s="1037"/>
      <c r="GS39" s="888">
        <f>SUM(GT39:HI39)</f>
        <v>0</v>
      </c>
      <c r="GT39" s="1035"/>
      <c r="GU39" s="1035"/>
      <c r="GV39" s="1035"/>
      <c r="GW39" s="1035"/>
      <c r="GX39" s="1035"/>
      <c r="GY39" s="1035"/>
      <c r="GZ39" s="1035"/>
      <c r="HA39" s="1035"/>
      <c r="HB39" s="1035"/>
      <c r="HC39" s="1035"/>
      <c r="HD39" s="1035"/>
      <c r="HE39" s="1035"/>
      <c r="HF39" s="1035"/>
      <c r="HG39" s="1035"/>
      <c r="HH39" s="1035"/>
      <c r="HI39" s="1036"/>
      <c r="HJ39" s="1037"/>
      <c r="HK39" s="1039"/>
      <c r="HL39" s="1039"/>
      <c r="HM39" s="1039"/>
      <c r="HN39" s="1039"/>
    </row>
    <row r="40" spans="1:230" s="971" customFormat="1" ht="11.25">
      <c r="A40" s="942">
        <v>36</v>
      </c>
      <c r="B40" s="898" t="s">
        <v>212</v>
      </c>
      <c r="C40" s="888">
        <f>SUM(D40:S40)</f>
        <v>0</v>
      </c>
      <c r="D40" s="1035"/>
      <c r="E40" s="1035"/>
      <c r="F40" s="1035"/>
      <c r="G40" s="1035"/>
      <c r="H40" s="1035"/>
      <c r="I40" s="1035"/>
      <c r="J40" s="1035"/>
      <c r="K40" s="1035"/>
      <c r="L40" s="1035"/>
      <c r="M40" s="1035"/>
      <c r="N40" s="1035"/>
      <c r="O40" s="1035"/>
      <c r="P40" s="1035"/>
      <c r="Q40" s="1035"/>
      <c r="R40" s="1035"/>
      <c r="S40" s="1036"/>
      <c r="T40" s="1037"/>
      <c r="U40" s="888">
        <f>SUM(V40:AK40)</f>
        <v>0</v>
      </c>
      <c r="V40" s="1035"/>
      <c r="W40" s="1035"/>
      <c r="X40" s="1035"/>
      <c r="Y40" s="1035"/>
      <c r="Z40" s="1035"/>
      <c r="AA40" s="1035"/>
      <c r="AB40" s="1035"/>
      <c r="AC40" s="1035"/>
      <c r="AD40" s="1035"/>
      <c r="AE40" s="1035"/>
      <c r="AF40" s="1035"/>
      <c r="AG40" s="1035"/>
      <c r="AH40" s="1035"/>
      <c r="AI40" s="1035"/>
      <c r="AJ40" s="1035"/>
      <c r="AK40" s="1036"/>
      <c r="AL40" s="1037"/>
      <c r="AM40" s="888">
        <f>SUM(AN40:BC40)</f>
        <v>0</v>
      </c>
      <c r="AN40" s="1035"/>
      <c r="AO40" s="1035"/>
      <c r="AP40" s="1035"/>
      <c r="AQ40" s="1035"/>
      <c r="AR40" s="1035"/>
      <c r="AS40" s="1035"/>
      <c r="AT40" s="1035"/>
      <c r="AU40" s="1035"/>
      <c r="AV40" s="1035"/>
      <c r="AW40" s="1035"/>
      <c r="AX40" s="1035"/>
      <c r="AY40" s="1035"/>
      <c r="AZ40" s="1035"/>
      <c r="BA40" s="1035"/>
      <c r="BB40" s="1035"/>
      <c r="BC40" s="1038"/>
      <c r="BD40" s="1037"/>
      <c r="BE40" s="888">
        <f>SUM(BF40:BU40)</f>
        <v>0</v>
      </c>
      <c r="BF40" s="1035"/>
      <c r="BG40" s="1035"/>
      <c r="BH40" s="1035"/>
      <c r="BI40" s="1035"/>
      <c r="BJ40" s="1035"/>
      <c r="BK40" s="1035"/>
      <c r="BL40" s="1035"/>
      <c r="BM40" s="1035"/>
      <c r="BN40" s="1035"/>
      <c r="BO40" s="1035"/>
      <c r="BP40" s="1035"/>
      <c r="BQ40" s="1035"/>
      <c r="BR40" s="1035"/>
      <c r="BS40" s="1035"/>
      <c r="BT40" s="1035"/>
      <c r="BU40" s="1036"/>
      <c r="BV40" s="1037"/>
      <c r="BW40" s="888">
        <f>SUM(BX40:CM40)</f>
        <v>0</v>
      </c>
      <c r="BX40" s="1035"/>
      <c r="BY40" s="1035"/>
      <c r="BZ40" s="1035"/>
      <c r="CA40" s="1035"/>
      <c r="CB40" s="1035"/>
      <c r="CC40" s="1035"/>
      <c r="CD40" s="1035"/>
      <c r="CE40" s="1035"/>
      <c r="CF40" s="1035"/>
      <c r="CG40" s="1035"/>
      <c r="CH40" s="1035"/>
      <c r="CI40" s="1035"/>
      <c r="CJ40" s="1035"/>
      <c r="CK40" s="1035"/>
      <c r="CL40" s="1035"/>
      <c r="CM40" s="1036"/>
      <c r="CN40" s="1037"/>
      <c r="CO40" s="888">
        <f>SUM(CP40:DE40)</f>
        <v>0</v>
      </c>
      <c r="CP40" s="1035"/>
      <c r="CQ40" s="1035"/>
      <c r="CR40" s="1035"/>
      <c r="CS40" s="1035"/>
      <c r="CT40" s="1035"/>
      <c r="CU40" s="1035"/>
      <c r="CV40" s="1035"/>
      <c r="CW40" s="1035"/>
      <c r="CX40" s="1035"/>
      <c r="CY40" s="1035"/>
      <c r="CZ40" s="1035"/>
      <c r="DA40" s="1035"/>
      <c r="DB40" s="1035"/>
      <c r="DC40" s="1035"/>
      <c r="DD40" s="1035"/>
      <c r="DE40" s="1036"/>
      <c r="DF40" s="1037"/>
      <c r="DG40" s="888">
        <f>SUM(DH40:DW40)</f>
        <v>0</v>
      </c>
      <c r="DH40" s="1035"/>
      <c r="DI40" s="1035"/>
      <c r="DJ40" s="1035"/>
      <c r="DK40" s="1035"/>
      <c r="DL40" s="1035"/>
      <c r="DM40" s="1035"/>
      <c r="DN40" s="1035"/>
      <c r="DO40" s="1035"/>
      <c r="DP40" s="1035"/>
      <c r="DQ40" s="1035"/>
      <c r="DR40" s="1035"/>
      <c r="DS40" s="1035"/>
      <c r="DT40" s="1035"/>
      <c r="DU40" s="1035"/>
      <c r="DV40" s="1035"/>
      <c r="DW40" s="1036"/>
      <c r="DX40" s="1037"/>
      <c r="DY40" s="888">
        <f>SUM(DZ40:EO40)</f>
        <v>0</v>
      </c>
      <c r="DZ40" s="1035"/>
      <c r="EA40" s="1035"/>
      <c r="EB40" s="1035"/>
      <c r="EC40" s="1035"/>
      <c r="ED40" s="1035"/>
      <c r="EE40" s="1035"/>
      <c r="EF40" s="1035"/>
      <c r="EG40" s="1035"/>
      <c r="EH40" s="1035"/>
      <c r="EI40" s="1035"/>
      <c r="EJ40" s="1035"/>
      <c r="EK40" s="1035"/>
      <c r="EL40" s="1035"/>
      <c r="EM40" s="1035"/>
      <c r="EN40" s="1035"/>
      <c r="EO40" s="1036"/>
      <c r="EP40" s="1037"/>
      <c r="EQ40" s="888">
        <f>SUM(ER40:FG40)</f>
        <v>0</v>
      </c>
      <c r="ER40" s="1035"/>
      <c r="ES40" s="1035"/>
      <c r="ET40" s="1035"/>
      <c r="EU40" s="1035"/>
      <c r="EV40" s="1035"/>
      <c r="EW40" s="1035"/>
      <c r="EX40" s="1035"/>
      <c r="EY40" s="1035"/>
      <c r="EZ40" s="1035"/>
      <c r="FA40" s="1035"/>
      <c r="FB40" s="1035"/>
      <c r="FC40" s="1035"/>
      <c r="FD40" s="1035"/>
      <c r="FE40" s="1035"/>
      <c r="FF40" s="1035"/>
      <c r="FG40" s="1036"/>
      <c r="FH40" s="1037"/>
      <c r="FI40" s="888">
        <f>SUM(FJ40:FY40)</f>
        <v>0</v>
      </c>
      <c r="FJ40" s="1035"/>
      <c r="FK40" s="1035"/>
      <c r="FL40" s="1035"/>
      <c r="FM40" s="1035"/>
      <c r="FN40" s="1035"/>
      <c r="FO40" s="1035"/>
      <c r="FP40" s="1035"/>
      <c r="FQ40" s="1035"/>
      <c r="FR40" s="1035"/>
      <c r="FS40" s="1035"/>
      <c r="FT40" s="1035"/>
      <c r="FU40" s="1035"/>
      <c r="FV40" s="1035"/>
      <c r="FW40" s="1035"/>
      <c r="FX40" s="1035"/>
      <c r="FY40" s="1036"/>
      <c r="FZ40" s="1037"/>
      <c r="GA40" s="888">
        <f>SUM(GB40:GQ40)</f>
        <v>0</v>
      </c>
      <c r="GB40" s="1035"/>
      <c r="GC40" s="1035"/>
      <c r="GD40" s="1035"/>
      <c r="GE40" s="1035"/>
      <c r="GF40" s="1035"/>
      <c r="GG40" s="1035"/>
      <c r="GH40" s="1035"/>
      <c r="GI40" s="1035"/>
      <c r="GJ40" s="1035"/>
      <c r="GK40" s="1035"/>
      <c r="GL40" s="1035"/>
      <c r="GM40" s="1035"/>
      <c r="GN40" s="1035"/>
      <c r="GO40" s="1035"/>
      <c r="GP40" s="1035"/>
      <c r="GQ40" s="1036"/>
      <c r="GR40" s="1037"/>
      <c r="GS40" s="888">
        <f>SUM(GT40:HI40)</f>
        <v>0</v>
      </c>
      <c r="GT40" s="1035"/>
      <c r="GU40" s="1035"/>
      <c r="GV40" s="1035"/>
      <c r="GW40" s="1035"/>
      <c r="GX40" s="1035"/>
      <c r="GY40" s="1035"/>
      <c r="GZ40" s="1035"/>
      <c r="HA40" s="1035"/>
      <c r="HB40" s="1035"/>
      <c r="HC40" s="1035"/>
      <c r="HD40" s="1035"/>
      <c r="HE40" s="1035"/>
      <c r="HF40" s="1035"/>
      <c r="HG40" s="1035"/>
      <c r="HH40" s="1035"/>
      <c r="HI40" s="1036"/>
      <c r="HJ40" s="1037"/>
      <c r="HK40" s="1039"/>
      <c r="HL40" s="1039"/>
      <c r="HM40" s="1039"/>
      <c r="HN40" s="1039"/>
    </row>
    <row r="41" spans="1:230" s="971" customFormat="1" ht="11.25">
      <c r="A41" s="942">
        <v>37</v>
      </c>
      <c r="B41" s="898" t="s">
        <v>61</v>
      </c>
      <c r="C41" s="1034">
        <f>SUM(C38:C40)</f>
        <v>0</v>
      </c>
      <c r="D41" s="1040">
        <f>SUM(D38:D40)</f>
        <v>0</v>
      </c>
      <c r="E41" s="1040">
        <f t="shared" ref="E41:S41" si="613">SUM(E38:E40)</f>
        <v>0</v>
      </c>
      <c r="F41" s="1040">
        <f t="shared" si="613"/>
        <v>0</v>
      </c>
      <c r="G41" s="1040">
        <f t="shared" si="613"/>
        <v>0</v>
      </c>
      <c r="H41" s="1040">
        <f t="shared" si="613"/>
        <v>0</v>
      </c>
      <c r="I41" s="1040">
        <f t="shared" si="613"/>
        <v>0</v>
      </c>
      <c r="J41" s="1040">
        <f t="shared" si="613"/>
        <v>0</v>
      </c>
      <c r="K41" s="1040">
        <f t="shared" si="613"/>
        <v>0</v>
      </c>
      <c r="L41" s="1041">
        <f t="shared" si="613"/>
        <v>0</v>
      </c>
      <c r="M41" s="1041">
        <f t="shared" si="613"/>
        <v>0</v>
      </c>
      <c r="N41" s="1041">
        <f t="shared" si="613"/>
        <v>0</v>
      </c>
      <c r="O41" s="1041">
        <f t="shared" si="613"/>
        <v>0</v>
      </c>
      <c r="P41" s="1041">
        <f t="shared" si="613"/>
        <v>0</v>
      </c>
      <c r="Q41" s="1041">
        <f t="shared" si="613"/>
        <v>0</v>
      </c>
      <c r="R41" s="1041">
        <f t="shared" si="613"/>
        <v>0</v>
      </c>
      <c r="S41" s="1042">
        <f t="shared" si="613"/>
        <v>0</v>
      </c>
      <c r="T41" s="1043"/>
      <c r="U41" s="1034">
        <f>SUM(U38:U40)</f>
        <v>0</v>
      </c>
      <c r="V41" s="1044">
        <f>SUM(V38:V40)</f>
        <v>0</v>
      </c>
      <c r="W41" s="1044">
        <f t="shared" ref="W41" si="614">SUM(W38:W40)</f>
        <v>0</v>
      </c>
      <c r="X41" s="1044">
        <f t="shared" ref="X41" si="615">SUM(X38:X40)</f>
        <v>0</v>
      </c>
      <c r="Y41" s="1044">
        <f t="shared" ref="Y41" si="616">SUM(Y38:Y40)</f>
        <v>0</v>
      </c>
      <c r="Z41" s="1044">
        <f t="shared" ref="Z41" si="617">SUM(Z38:Z40)</f>
        <v>0</v>
      </c>
      <c r="AA41" s="1044">
        <f t="shared" ref="AA41" si="618">SUM(AA38:AA40)</f>
        <v>0</v>
      </c>
      <c r="AB41" s="1044">
        <f t="shared" ref="AB41" si="619">SUM(AB38:AB40)</f>
        <v>0</v>
      </c>
      <c r="AC41" s="1044">
        <f t="shared" ref="AC41" si="620">SUM(AC38:AC40)</f>
        <v>0</v>
      </c>
      <c r="AD41" s="1041">
        <f t="shared" ref="AD41" si="621">SUM(AD38:AD40)</f>
        <v>0</v>
      </c>
      <c r="AE41" s="1041">
        <f t="shared" ref="AE41" si="622">SUM(AE38:AE40)</f>
        <v>0</v>
      </c>
      <c r="AF41" s="1041">
        <f t="shared" ref="AF41" si="623">SUM(AF38:AF40)</f>
        <v>0</v>
      </c>
      <c r="AG41" s="1041">
        <f t="shared" ref="AG41" si="624">SUM(AG38:AG40)</f>
        <v>0</v>
      </c>
      <c r="AH41" s="1041">
        <f t="shared" ref="AH41" si="625">SUM(AH38:AH40)</f>
        <v>0</v>
      </c>
      <c r="AI41" s="1041">
        <f t="shared" ref="AI41" si="626">SUM(AI38:AI40)</f>
        <v>0</v>
      </c>
      <c r="AJ41" s="1041">
        <f t="shared" ref="AJ41" si="627">SUM(AJ38:AJ40)</f>
        <v>0</v>
      </c>
      <c r="AK41" s="1042">
        <f t="shared" ref="AK41" si="628">SUM(AK38:AK40)</f>
        <v>0</v>
      </c>
      <c r="AL41" s="1043"/>
      <c r="AM41" s="1034">
        <f>SUM(AM38:AM40)</f>
        <v>0</v>
      </c>
      <c r="AN41" s="1044">
        <f>SUM(AN38:AN40)</f>
        <v>0</v>
      </c>
      <c r="AO41" s="1044">
        <f t="shared" ref="AO41" si="629">SUM(AO38:AO40)</f>
        <v>0</v>
      </c>
      <c r="AP41" s="1044">
        <f t="shared" ref="AP41" si="630">SUM(AP38:AP40)</f>
        <v>0</v>
      </c>
      <c r="AQ41" s="1044">
        <f t="shared" ref="AQ41" si="631">SUM(AQ38:AQ40)</f>
        <v>0</v>
      </c>
      <c r="AR41" s="1044">
        <f t="shared" ref="AR41" si="632">SUM(AR38:AR40)</f>
        <v>0</v>
      </c>
      <c r="AS41" s="1044">
        <f t="shared" ref="AS41" si="633">SUM(AS38:AS40)</f>
        <v>0</v>
      </c>
      <c r="AT41" s="1044">
        <f t="shared" ref="AT41" si="634">SUM(AT38:AT40)</f>
        <v>0</v>
      </c>
      <c r="AU41" s="1044">
        <f t="shared" ref="AU41" si="635">SUM(AU38:AU40)</f>
        <v>0</v>
      </c>
      <c r="AV41" s="1041">
        <f t="shared" ref="AV41" si="636">SUM(AV38:AV40)</f>
        <v>0</v>
      </c>
      <c r="AW41" s="1041">
        <f t="shared" ref="AW41" si="637">SUM(AW38:AW40)</f>
        <v>0</v>
      </c>
      <c r="AX41" s="1041">
        <f t="shared" ref="AX41" si="638">SUM(AX38:AX40)</f>
        <v>0</v>
      </c>
      <c r="AY41" s="1041">
        <f t="shared" ref="AY41" si="639">SUM(AY38:AY40)</f>
        <v>0</v>
      </c>
      <c r="AZ41" s="1041">
        <f t="shared" ref="AZ41" si="640">SUM(AZ38:AZ40)</f>
        <v>0</v>
      </c>
      <c r="BA41" s="1041">
        <f t="shared" ref="BA41" si="641">SUM(BA38:BA40)</f>
        <v>0</v>
      </c>
      <c r="BB41" s="1041">
        <f t="shared" ref="BB41" si="642">SUM(BB38:BB40)</f>
        <v>0</v>
      </c>
      <c r="BC41" s="1045">
        <f t="shared" ref="BC41" si="643">SUM(BC38:BC40)</f>
        <v>0</v>
      </c>
      <c r="BD41" s="1043"/>
      <c r="BE41" s="1034">
        <f>SUM(BE38:BE40)</f>
        <v>0</v>
      </c>
      <c r="BF41" s="1044">
        <f>SUM(BF38:BF40)</f>
        <v>0</v>
      </c>
      <c r="BG41" s="1044">
        <f t="shared" ref="BG41" si="644">SUM(BG38:BG40)</f>
        <v>0</v>
      </c>
      <c r="BH41" s="1044">
        <f t="shared" ref="BH41" si="645">SUM(BH38:BH40)</f>
        <v>0</v>
      </c>
      <c r="BI41" s="1044">
        <f t="shared" ref="BI41" si="646">SUM(BI38:BI40)</f>
        <v>0</v>
      </c>
      <c r="BJ41" s="1044">
        <f t="shared" ref="BJ41" si="647">SUM(BJ38:BJ40)</f>
        <v>0</v>
      </c>
      <c r="BK41" s="1044">
        <f t="shared" ref="BK41" si="648">SUM(BK38:BK40)</f>
        <v>0</v>
      </c>
      <c r="BL41" s="1044">
        <f t="shared" ref="BL41" si="649">SUM(BL38:BL40)</f>
        <v>0</v>
      </c>
      <c r="BM41" s="1044">
        <f t="shared" ref="BM41" si="650">SUM(BM38:BM40)</f>
        <v>0</v>
      </c>
      <c r="BN41" s="1041">
        <f t="shared" ref="BN41" si="651">SUM(BN38:BN40)</f>
        <v>0</v>
      </c>
      <c r="BO41" s="1041">
        <f t="shared" ref="BO41" si="652">SUM(BO38:BO40)</f>
        <v>0</v>
      </c>
      <c r="BP41" s="1041">
        <f t="shared" ref="BP41" si="653">SUM(BP38:BP40)</f>
        <v>0</v>
      </c>
      <c r="BQ41" s="1041">
        <f t="shared" ref="BQ41" si="654">SUM(BQ38:BQ40)</f>
        <v>0</v>
      </c>
      <c r="BR41" s="1041">
        <f t="shared" ref="BR41" si="655">SUM(BR38:BR40)</f>
        <v>0</v>
      </c>
      <c r="BS41" s="1041">
        <f t="shared" ref="BS41" si="656">SUM(BS38:BS40)</f>
        <v>0</v>
      </c>
      <c r="BT41" s="1041">
        <f t="shared" ref="BT41" si="657">SUM(BT38:BT40)</f>
        <v>0</v>
      </c>
      <c r="BU41" s="1042">
        <f t="shared" ref="BU41" si="658">SUM(BU38:BU40)</f>
        <v>0</v>
      </c>
      <c r="BV41" s="1043"/>
      <c r="BW41" s="1034">
        <f>SUM(BW38:BW40)</f>
        <v>0</v>
      </c>
      <c r="BX41" s="1044">
        <f>SUM(BX38:BX40)</f>
        <v>0</v>
      </c>
      <c r="BY41" s="1044">
        <f t="shared" ref="BY41" si="659">SUM(BY38:BY40)</f>
        <v>0</v>
      </c>
      <c r="BZ41" s="1044">
        <f t="shared" ref="BZ41" si="660">SUM(BZ38:BZ40)</f>
        <v>0</v>
      </c>
      <c r="CA41" s="1044">
        <f t="shared" ref="CA41" si="661">SUM(CA38:CA40)</f>
        <v>0</v>
      </c>
      <c r="CB41" s="1044">
        <f t="shared" ref="CB41" si="662">SUM(CB38:CB40)</f>
        <v>0</v>
      </c>
      <c r="CC41" s="1044">
        <f t="shared" ref="CC41" si="663">SUM(CC38:CC40)</f>
        <v>0</v>
      </c>
      <c r="CD41" s="1044">
        <f t="shared" ref="CD41" si="664">SUM(CD38:CD40)</f>
        <v>0</v>
      </c>
      <c r="CE41" s="1044">
        <f t="shared" ref="CE41" si="665">SUM(CE38:CE40)</f>
        <v>0</v>
      </c>
      <c r="CF41" s="1041">
        <f t="shared" ref="CF41" si="666">SUM(CF38:CF40)</f>
        <v>0</v>
      </c>
      <c r="CG41" s="1041">
        <f t="shared" ref="CG41" si="667">SUM(CG38:CG40)</f>
        <v>0</v>
      </c>
      <c r="CH41" s="1041">
        <f t="shared" ref="CH41" si="668">SUM(CH38:CH40)</f>
        <v>0</v>
      </c>
      <c r="CI41" s="1041">
        <f t="shared" ref="CI41" si="669">SUM(CI38:CI40)</f>
        <v>0</v>
      </c>
      <c r="CJ41" s="1041">
        <f t="shared" ref="CJ41" si="670">SUM(CJ38:CJ40)</f>
        <v>0</v>
      </c>
      <c r="CK41" s="1041">
        <f t="shared" ref="CK41" si="671">SUM(CK38:CK40)</f>
        <v>0</v>
      </c>
      <c r="CL41" s="1041">
        <f t="shared" ref="CL41" si="672">SUM(CL38:CL40)</f>
        <v>0</v>
      </c>
      <c r="CM41" s="1042">
        <f t="shared" ref="CM41" si="673">SUM(CM38:CM40)</f>
        <v>0</v>
      </c>
      <c r="CN41" s="1043"/>
      <c r="CO41" s="1034">
        <f>SUM(CO38:CO40)</f>
        <v>0</v>
      </c>
      <c r="CP41" s="1044">
        <f>SUM(CP38:CP40)</f>
        <v>0</v>
      </c>
      <c r="CQ41" s="1044">
        <f t="shared" ref="CQ41" si="674">SUM(CQ38:CQ40)</f>
        <v>0</v>
      </c>
      <c r="CR41" s="1044">
        <f t="shared" ref="CR41" si="675">SUM(CR38:CR40)</f>
        <v>0</v>
      </c>
      <c r="CS41" s="1044">
        <f t="shared" ref="CS41" si="676">SUM(CS38:CS40)</f>
        <v>0</v>
      </c>
      <c r="CT41" s="1044">
        <f t="shared" ref="CT41" si="677">SUM(CT38:CT40)</f>
        <v>0</v>
      </c>
      <c r="CU41" s="1044">
        <f t="shared" ref="CU41" si="678">SUM(CU38:CU40)</f>
        <v>0</v>
      </c>
      <c r="CV41" s="1044">
        <f t="shared" ref="CV41" si="679">SUM(CV38:CV40)</f>
        <v>0</v>
      </c>
      <c r="CW41" s="1044">
        <f t="shared" ref="CW41" si="680">SUM(CW38:CW40)</f>
        <v>0</v>
      </c>
      <c r="CX41" s="1041">
        <f t="shared" ref="CX41" si="681">SUM(CX38:CX40)</f>
        <v>0</v>
      </c>
      <c r="CY41" s="1041">
        <f t="shared" ref="CY41" si="682">SUM(CY38:CY40)</f>
        <v>0</v>
      </c>
      <c r="CZ41" s="1041">
        <f t="shared" ref="CZ41" si="683">SUM(CZ38:CZ40)</f>
        <v>0</v>
      </c>
      <c r="DA41" s="1041">
        <f t="shared" ref="DA41" si="684">SUM(DA38:DA40)</f>
        <v>0</v>
      </c>
      <c r="DB41" s="1041">
        <f t="shared" ref="DB41" si="685">SUM(DB38:DB40)</f>
        <v>0</v>
      </c>
      <c r="DC41" s="1041">
        <f t="shared" ref="DC41" si="686">SUM(DC38:DC40)</f>
        <v>0</v>
      </c>
      <c r="DD41" s="1041">
        <f t="shared" ref="DD41" si="687">SUM(DD38:DD40)</f>
        <v>0</v>
      </c>
      <c r="DE41" s="1042">
        <f t="shared" ref="DE41" si="688">SUM(DE38:DE40)</f>
        <v>0</v>
      </c>
      <c r="DF41" s="1043"/>
      <c r="DG41" s="1034">
        <f>SUM(DG38:DG40)</f>
        <v>0</v>
      </c>
      <c r="DH41" s="1044">
        <f>SUM(DH38:DH40)</f>
        <v>0</v>
      </c>
      <c r="DI41" s="1044">
        <f t="shared" ref="DI41" si="689">SUM(DI38:DI40)</f>
        <v>0</v>
      </c>
      <c r="DJ41" s="1044">
        <f t="shared" ref="DJ41" si="690">SUM(DJ38:DJ40)</f>
        <v>0</v>
      </c>
      <c r="DK41" s="1044">
        <f t="shared" ref="DK41" si="691">SUM(DK38:DK40)</f>
        <v>0</v>
      </c>
      <c r="DL41" s="1044">
        <f t="shared" ref="DL41" si="692">SUM(DL38:DL40)</f>
        <v>0</v>
      </c>
      <c r="DM41" s="1044">
        <f t="shared" ref="DM41" si="693">SUM(DM38:DM40)</f>
        <v>0</v>
      </c>
      <c r="DN41" s="1044">
        <f t="shared" ref="DN41" si="694">SUM(DN38:DN40)</f>
        <v>0</v>
      </c>
      <c r="DO41" s="1044">
        <f t="shared" ref="DO41" si="695">SUM(DO38:DO40)</f>
        <v>0</v>
      </c>
      <c r="DP41" s="1041">
        <f t="shared" ref="DP41" si="696">SUM(DP38:DP40)</f>
        <v>0</v>
      </c>
      <c r="DQ41" s="1041">
        <f t="shared" ref="DQ41" si="697">SUM(DQ38:DQ40)</f>
        <v>0</v>
      </c>
      <c r="DR41" s="1041">
        <f t="shared" ref="DR41" si="698">SUM(DR38:DR40)</f>
        <v>0</v>
      </c>
      <c r="DS41" s="1041">
        <f t="shared" ref="DS41" si="699">SUM(DS38:DS40)</f>
        <v>0</v>
      </c>
      <c r="DT41" s="1041">
        <f t="shared" ref="DT41" si="700">SUM(DT38:DT40)</f>
        <v>0</v>
      </c>
      <c r="DU41" s="1041">
        <f t="shared" ref="DU41" si="701">SUM(DU38:DU40)</f>
        <v>0</v>
      </c>
      <c r="DV41" s="1041">
        <f t="shared" ref="DV41" si="702">SUM(DV38:DV40)</f>
        <v>0</v>
      </c>
      <c r="DW41" s="1042">
        <f t="shared" ref="DW41" si="703">SUM(DW38:DW40)</f>
        <v>0</v>
      </c>
      <c r="DX41" s="1043"/>
      <c r="DY41" s="1034">
        <f>SUM(DY38:DY40)</f>
        <v>0</v>
      </c>
      <c r="DZ41" s="1044">
        <f>SUM(DZ38:DZ40)</f>
        <v>0</v>
      </c>
      <c r="EA41" s="1044">
        <f t="shared" ref="EA41" si="704">SUM(EA38:EA40)</f>
        <v>0</v>
      </c>
      <c r="EB41" s="1044">
        <f t="shared" ref="EB41" si="705">SUM(EB38:EB40)</f>
        <v>0</v>
      </c>
      <c r="EC41" s="1044">
        <f t="shared" ref="EC41" si="706">SUM(EC38:EC40)</f>
        <v>0</v>
      </c>
      <c r="ED41" s="1044">
        <f t="shared" ref="ED41" si="707">SUM(ED38:ED40)</f>
        <v>0</v>
      </c>
      <c r="EE41" s="1044">
        <f t="shared" ref="EE41" si="708">SUM(EE38:EE40)</f>
        <v>0</v>
      </c>
      <c r="EF41" s="1044">
        <f t="shared" ref="EF41" si="709">SUM(EF38:EF40)</f>
        <v>0</v>
      </c>
      <c r="EG41" s="1044">
        <f t="shared" ref="EG41" si="710">SUM(EG38:EG40)</f>
        <v>0</v>
      </c>
      <c r="EH41" s="1041">
        <f t="shared" ref="EH41" si="711">SUM(EH38:EH40)</f>
        <v>0</v>
      </c>
      <c r="EI41" s="1041">
        <f t="shared" ref="EI41" si="712">SUM(EI38:EI40)</f>
        <v>0</v>
      </c>
      <c r="EJ41" s="1041">
        <f t="shared" ref="EJ41" si="713">SUM(EJ38:EJ40)</f>
        <v>0</v>
      </c>
      <c r="EK41" s="1041">
        <f t="shared" ref="EK41" si="714">SUM(EK38:EK40)</f>
        <v>0</v>
      </c>
      <c r="EL41" s="1041">
        <f t="shared" ref="EL41" si="715">SUM(EL38:EL40)</f>
        <v>0</v>
      </c>
      <c r="EM41" s="1041">
        <f t="shared" ref="EM41" si="716">SUM(EM38:EM40)</f>
        <v>0</v>
      </c>
      <c r="EN41" s="1041">
        <f t="shared" ref="EN41" si="717">SUM(EN38:EN40)</f>
        <v>0</v>
      </c>
      <c r="EO41" s="1042">
        <f t="shared" ref="EO41" si="718">SUM(EO38:EO40)</f>
        <v>0</v>
      </c>
      <c r="EP41" s="1043"/>
      <c r="EQ41" s="1034">
        <f>SUM(EQ38:EQ40)</f>
        <v>0</v>
      </c>
      <c r="ER41" s="1044">
        <f>SUM(ER38:ER40)</f>
        <v>0</v>
      </c>
      <c r="ES41" s="1044">
        <f t="shared" ref="ES41" si="719">SUM(ES38:ES40)</f>
        <v>0</v>
      </c>
      <c r="ET41" s="1044">
        <f t="shared" ref="ET41" si="720">SUM(ET38:ET40)</f>
        <v>0</v>
      </c>
      <c r="EU41" s="1044">
        <f t="shared" ref="EU41" si="721">SUM(EU38:EU40)</f>
        <v>0</v>
      </c>
      <c r="EV41" s="1044">
        <f t="shared" ref="EV41" si="722">SUM(EV38:EV40)</f>
        <v>0</v>
      </c>
      <c r="EW41" s="1044">
        <f t="shared" ref="EW41" si="723">SUM(EW38:EW40)</f>
        <v>0</v>
      </c>
      <c r="EX41" s="1044">
        <f t="shared" ref="EX41" si="724">SUM(EX38:EX40)</f>
        <v>0</v>
      </c>
      <c r="EY41" s="1044">
        <f t="shared" ref="EY41" si="725">SUM(EY38:EY40)</f>
        <v>0</v>
      </c>
      <c r="EZ41" s="1041">
        <f t="shared" ref="EZ41" si="726">SUM(EZ38:EZ40)</f>
        <v>0</v>
      </c>
      <c r="FA41" s="1041">
        <f t="shared" ref="FA41" si="727">SUM(FA38:FA40)</f>
        <v>0</v>
      </c>
      <c r="FB41" s="1041">
        <f t="shared" ref="FB41" si="728">SUM(FB38:FB40)</f>
        <v>0</v>
      </c>
      <c r="FC41" s="1041">
        <f t="shared" ref="FC41" si="729">SUM(FC38:FC40)</f>
        <v>0</v>
      </c>
      <c r="FD41" s="1041">
        <f t="shared" ref="FD41" si="730">SUM(FD38:FD40)</f>
        <v>0</v>
      </c>
      <c r="FE41" s="1041">
        <f t="shared" ref="FE41" si="731">SUM(FE38:FE40)</f>
        <v>0</v>
      </c>
      <c r="FF41" s="1041">
        <f t="shared" ref="FF41" si="732">SUM(FF38:FF40)</f>
        <v>0</v>
      </c>
      <c r="FG41" s="1042">
        <f t="shared" ref="FG41" si="733">SUM(FG38:FG40)</f>
        <v>0</v>
      </c>
      <c r="FH41" s="1043"/>
      <c r="FI41" s="1034">
        <f>SUM(FI38:FI40)</f>
        <v>0</v>
      </c>
      <c r="FJ41" s="1044">
        <f>SUM(FJ38:FJ40)</f>
        <v>0</v>
      </c>
      <c r="FK41" s="1044">
        <f t="shared" ref="FK41:FY41" si="734">SUM(FK38:FK40)</f>
        <v>0</v>
      </c>
      <c r="FL41" s="1044">
        <f t="shared" si="734"/>
        <v>0</v>
      </c>
      <c r="FM41" s="1044">
        <f t="shared" si="734"/>
        <v>0</v>
      </c>
      <c r="FN41" s="1044">
        <f t="shared" si="734"/>
        <v>0</v>
      </c>
      <c r="FO41" s="1044">
        <f t="shared" si="734"/>
        <v>0</v>
      </c>
      <c r="FP41" s="1044">
        <f t="shared" si="734"/>
        <v>0</v>
      </c>
      <c r="FQ41" s="1044">
        <f t="shared" si="734"/>
        <v>0</v>
      </c>
      <c r="FR41" s="1041">
        <f t="shared" si="734"/>
        <v>0</v>
      </c>
      <c r="FS41" s="1041">
        <f t="shared" si="734"/>
        <v>0</v>
      </c>
      <c r="FT41" s="1041">
        <f t="shared" si="734"/>
        <v>0</v>
      </c>
      <c r="FU41" s="1041">
        <f t="shared" si="734"/>
        <v>0</v>
      </c>
      <c r="FV41" s="1041">
        <f t="shared" si="734"/>
        <v>0</v>
      </c>
      <c r="FW41" s="1041">
        <f t="shared" si="734"/>
        <v>0</v>
      </c>
      <c r="FX41" s="1041">
        <f t="shared" si="734"/>
        <v>0</v>
      </c>
      <c r="FY41" s="1042">
        <f t="shared" si="734"/>
        <v>0</v>
      </c>
      <c r="FZ41" s="1043"/>
      <c r="GA41" s="1034">
        <f>SUM(GA38:GA40)</f>
        <v>0</v>
      </c>
      <c r="GB41" s="1044">
        <f>SUM(GB38:GB40)</f>
        <v>0</v>
      </c>
      <c r="GC41" s="1044">
        <f t="shared" ref="GC41:GQ41" si="735">SUM(GC38:GC40)</f>
        <v>0</v>
      </c>
      <c r="GD41" s="1044">
        <f t="shared" si="735"/>
        <v>0</v>
      </c>
      <c r="GE41" s="1044">
        <f t="shared" si="735"/>
        <v>0</v>
      </c>
      <c r="GF41" s="1044">
        <f t="shared" si="735"/>
        <v>0</v>
      </c>
      <c r="GG41" s="1044">
        <f t="shared" si="735"/>
        <v>0</v>
      </c>
      <c r="GH41" s="1044">
        <f t="shared" si="735"/>
        <v>0</v>
      </c>
      <c r="GI41" s="1044">
        <f t="shared" si="735"/>
        <v>0</v>
      </c>
      <c r="GJ41" s="1041">
        <f t="shared" si="735"/>
        <v>0</v>
      </c>
      <c r="GK41" s="1041">
        <f t="shared" si="735"/>
        <v>0</v>
      </c>
      <c r="GL41" s="1041">
        <f t="shared" si="735"/>
        <v>0</v>
      </c>
      <c r="GM41" s="1041">
        <f t="shared" si="735"/>
        <v>0</v>
      </c>
      <c r="GN41" s="1041">
        <f t="shared" si="735"/>
        <v>0</v>
      </c>
      <c r="GO41" s="1041">
        <f t="shared" si="735"/>
        <v>0</v>
      </c>
      <c r="GP41" s="1041">
        <f t="shared" si="735"/>
        <v>0</v>
      </c>
      <c r="GQ41" s="1042">
        <f t="shared" si="735"/>
        <v>0</v>
      </c>
      <c r="GR41" s="1043"/>
      <c r="GS41" s="1034">
        <f>SUM(GS38:GS40)</f>
        <v>0</v>
      </c>
      <c r="GT41" s="1044">
        <f>SUM(GT38:GT40)</f>
        <v>0</v>
      </c>
      <c r="GU41" s="1044">
        <f t="shared" ref="GU41:HI41" si="736">SUM(GU38:GU40)</f>
        <v>0</v>
      </c>
      <c r="GV41" s="1044">
        <f t="shared" si="736"/>
        <v>0</v>
      </c>
      <c r="GW41" s="1044">
        <f t="shared" si="736"/>
        <v>0</v>
      </c>
      <c r="GX41" s="1044">
        <f t="shared" si="736"/>
        <v>0</v>
      </c>
      <c r="GY41" s="1044">
        <f t="shared" si="736"/>
        <v>0</v>
      </c>
      <c r="GZ41" s="1044">
        <f t="shared" si="736"/>
        <v>0</v>
      </c>
      <c r="HA41" s="1044">
        <f t="shared" si="736"/>
        <v>0</v>
      </c>
      <c r="HB41" s="1041">
        <f t="shared" si="736"/>
        <v>0</v>
      </c>
      <c r="HC41" s="1041">
        <f t="shared" si="736"/>
        <v>0</v>
      </c>
      <c r="HD41" s="1041">
        <f t="shared" si="736"/>
        <v>0</v>
      </c>
      <c r="HE41" s="1041">
        <f t="shared" si="736"/>
        <v>0</v>
      </c>
      <c r="HF41" s="1041">
        <f t="shared" si="736"/>
        <v>0</v>
      </c>
      <c r="HG41" s="1041">
        <f t="shared" si="736"/>
        <v>0</v>
      </c>
      <c r="HH41" s="1041">
        <f t="shared" si="736"/>
        <v>0</v>
      </c>
      <c r="HI41" s="1042">
        <f t="shared" si="736"/>
        <v>0</v>
      </c>
      <c r="HJ41" s="1037"/>
      <c r="HK41" s="1039"/>
      <c r="HL41" s="1039"/>
      <c r="HM41" s="1039"/>
      <c r="HN41" s="1039"/>
    </row>
    <row r="42" spans="1:230" s="971" customFormat="1" ht="11.25">
      <c r="A42" s="942">
        <v>38</v>
      </c>
      <c r="B42" s="898" t="s">
        <v>62</v>
      </c>
      <c r="C42" s="1046" t="str">
        <f>IF(ISERROR(+C41/C19),"",+C41/C19)</f>
        <v/>
      </c>
      <c r="D42" s="1047" t="str">
        <f t="shared" ref="D42:S42" si="737">IF(ISERROR(+D41/D19),"",+D41/D19)</f>
        <v/>
      </c>
      <c r="E42" s="1047" t="str">
        <f t="shared" si="737"/>
        <v/>
      </c>
      <c r="F42" s="1047" t="str">
        <f t="shared" si="737"/>
        <v/>
      </c>
      <c r="G42" s="1047" t="str">
        <f t="shared" si="737"/>
        <v/>
      </c>
      <c r="H42" s="1047" t="str">
        <f t="shared" si="737"/>
        <v/>
      </c>
      <c r="I42" s="1047" t="str">
        <f t="shared" si="737"/>
        <v/>
      </c>
      <c r="J42" s="1047" t="str">
        <f t="shared" si="737"/>
        <v/>
      </c>
      <c r="K42" s="1047" t="str">
        <f t="shared" si="737"/>
        <v/>
      </c>
      <c r="L42" s="1026" t="str">
        <f t="shared" si="737"/>
        <v/>
      </c>
      <c r="M42" s="1026" t="str">
        <f t="shared" si="737"/>
        <v/>
      </c>
      <c r="N42" s="1026" t="str">
        <f t="shared" si="737"/>
        <v/>
      </c>
      <c r="O42" s="1026" t="str">
        <f t="shared" si="737"/>
        <v/>
      </c>
      <c r="P42" s="1026" t="str">
        <f t="shared" si="737"/>
        <v/>
      </c>
      <c r="Q42" s="1026" t="str">
        <f t="shared" si="737"/>
        <v/>
      </c>
      <c r="R42" s="1026" t="str">
        <f t="shared" si="737"/>
        <v/>
      </c>
      <c r="S42" s="1027" t="str">
        <f t="shared" si="737"/>
        <v/>
      </c>
      <c r="T42" s="1048"/>
      <c r="U42" s="1049" t="str">
        <f>IF(ISERROR(+U41/U19),"",+U41/U19)</f>
        <v/>
      </c>
      <c r="V42" s="1026" t="str">
        <f t="shared" ref="V42" si="738">IF(ISERROR(+V41/V19),"",+V41/V19)</f>
        <v/>
      </c>
      <c r="W42" s="1026" t="str">
        <f t="shared" ref="W42" si="739">IF(ISERROR(+W41/W19),"",+W41/W19)</f>
        <v/>
      </c>
      <c r="X42" s="1026" t="str">
        <f t="shared" ref="X42" si="740">IF(ISERROR(+X41/X19),"",+X41/X19)</f>
        <v/>
      </c>
      <c r="Y42" s="1026" t="str">
        <f t="shared" ref="Y42" si="741">IF(ISERROR(+Y41/Y19),"",+Y41/Y19)</f>
        <v/>
      </c>
      <c r="Z42" s="1026" t="str">
        <f t="shared" ref="Z42" si="742">IF(ISERROR(+Z41/Z19),"",+Z41/Z19)</f>
        <v/>
      </c>
      <c r="AA42" s="1026" t="str">
        <f t="shared" ref="AA42" si="743">IF(ISERROR(+AA41/AA19),"",+AA41/AA19)</f>
        <v/>
      </c>
      <c r="AB42" s="1026" t="str">
        <f t="shared" ref="AB42" si="744">IF(ISERROR(+AB41/AB19),"",+AB41/AB19)</f>
        <v/>
      </c>
      <c r="AC42" s="1026" t="str">
        <f t="shared" ref="AC42" si="745">IF(ISERROR(+AC41/AC19),"",+AC41/AC19)</f>
        <v/>
      </c>
      <c r="AD42" s="1026" t="str">
        <f t="shared" ref="AD42" si="746">IF(ISERROR(+AD41/AD19),"",+AD41/AD19)</f>
        <v/>
      </c>
      <c r="AE42" s="1026" t="str">
        <f t="shared" ref="AE42" si="747">IF(ISERROR(+AE41/AE19),"",+AE41/AE19)</f>
        <v/>
      </c>
      <c r="AF42" s="1026" t="str">
        <f t="shared" ref="AF42" si="748">IF(ISERROR(+AF41/AF19),"",+AF41/AF19)</f>
        <v/>
      </c>
      <c r="AG42" s="1026" t="str">
        <f t="shared" ref="AG42" si="749">IF(ISERROR(+AG41/AG19),"",+AG41/AG19)</f>
        <v/>
      </c>
      <c r="AH42" s="1026" t="str">
        <f t="shared" ref="AH42" si="750">IF(ISERROR(+AH41/AH19),"",+AH41/AH19)</f>
        <v/>
      </c>
      <c r="AI42" s="1026" t="str">
        <f t="shared" ref="AI42" si="751">IF(ISERROR(+AI41/AI19),"",+AI41/AI19)</f>
        <v/>
      </c>
      <c r="AJ42" s="1026" t="str">
        <f t="shared" ref="AJ42" si="752">IF(ISERROR(+AJ41/AJ19),"",+AJ41/AJ19)</f>
        <v/>
      </c>
      <c r="AK42" s="1027" t="str">
        <f t="shared" ref="AK42" si="753">IF(ISERROR(+AK41/AK19),"",+AK41/AK19)</f>
        <v/>
      </c>
      <c r="AL42" s="1048"/>
      <c r="AM42" s="1049" t="str">
        <f>IF(ISERROR(+AM41/AM19),"",+AM41/AM19)</f>
        <v/>
      </c>
      <c r="AN42" s="1026" t="str">
        <f t="shared" ref="AN42" si="754">IF(ISERROR(+AN41/AN19),"",+AN41/AN19)</f>
        <v/>
      </c>
      <c r="AO42" s="1026" t="str">
        <f t="shared" ref="AO42" si="755">IF(ISERROR(+AO41/AO19),"",+AO41/AO19)</f>
        <v/>
      </c>
      <c r="AP42" s="1026" t="str">
        <f t="shared" ref="AP42" si="756">IF(ISERROR(+AP41/AP19),"",+AP41/AP19)</f>
        <v/>
      </c>
      <c r="AQ42" s="1026" t="str">
        <f t="shared" ref="AQ42" si="757">IF(ISERROR(+AQ41/AQ19),"",+AQ41/AQ19)</f>
        <v/>
      </c>
      <c r="AR42" s="1026" t="str">
        <f t="shared" ref="AR42" si="758">IF(ISERROR(+AR41/AR19),"",+AR41/AR19)</f>
        <v/>
      </c>
      <c r="AS42" s="1026" t="str">
        <f t="shared" ref="AS42" si="759">IF(ISERROR(+AS41/AS19),"",+AS41/AS19)</f>
        <v/>
      </c>
      <c r="AT42" s="1026" t="str">
        <f t="shared" ref="AT42" si="760">IF(ISERROR(+AT41/AT19),"",+AT41/AT19)</f>
        <v/>
      </c>
      <c r="AU42" s="1026" t="str">
        <f t="shared" ref="AU42" si="761">IF(ISERROR(+AU41/AU19),"",+AU41/AU19)</f>
        <v/>
      </c>
      <c r="AV42" s="1026" t="str">
        <f t="shared" ref="AV42" si="762">IF(ISERROR(+AV41/AV19),"",+AV41/AV19)</f>
        <v/>
      </c>
      <c r="AW42" s="1026" t="str">
        <f t="shared" ref="AW42" si="763">IF(ISERROR(+AW41/AW19),"",+AW41/AW19)</f>
        <v/>
      </c>
      <c r="AX42" s="1026" t="str">
        <f t="shared" ref="AX42" si="764">IF(ISERROR(+AX41/AX19),"",+AX41/AX19)</f>
        <v/>
      </c>
      <c r="AY42" s="1026" t="str">
        <f t="shared" ref="AY42" si="765">IF(ISERROR(+AY41/AY19),"",+AY41/AY19)</f>
        <v/>
      </c>
      <c r="AZ42" s="1026" t="str">
        <f t="shared" ref="AZ42" si="766">IF(ISERROR(+AZ41/AZ19),"",+AZ41/AZ19)</f>
        <v/>
      </c>
      <c r="BA42" s="1026" t="str">
        <f t="shared" ref="BA42" si="767">IF(ISERROR(+BA41/BA19),"",+BA41/BA19)</f>
        <v/>
      </c>
      <c r="BB42" s="1026" t="str">
        <f t="shared" ref="BB42" si="768">IF(ISERROR(+BB41/BB19),"",+BB41/BB19)</f>
        <v/>
      </c>
      <c r="BC42" s="1030" t="str">
        <f t="shared" ref="BC42" si="769">IF(ISERROR(+BC41/BC19),"",+BC41/BC19)</f>
        <v/>
      </c>
      <c r="BD42" s="1048"/>
      <c r="BE42" s="1049" t="str">
        <f>IF(ISERROR(+BE41/BE19),"",+BE41/BE19)</f>
        <v/>
      </c>
      <c r="BF42" s="1026" t="str">
        <f t="shared" ref="BF42" si="770">IF(ISERROR(+BF41/BF19),"",+BF41/BF19)</f>
        <v/>
      </c>
      <c r="BG42" s="1026" t="str">
        <f t="shared" ref="BG42" si="771">IF(ISERROR(+BG41/BG19),"",+BG41/BG19)</f>
        <v/>
      </c>
      <c r="BH42" s="1026" t="str">
        <f t="shared" ref="BH42" si="772">IF(ISERROR(+BH41/BH19),"",+BH41/BH19)</f>
        <v/>
      </c>
      <c r="BI42" s="1026" t="str">
        <f t="shared" ref="BI42" si="773">IF(ISERROR(+BI41/BI19),"",+BI41/BI19)</f>
        <v/>
      </c>
      <c r="BJ42" s="1026" t="str">
        <f t="shared" ref="BJ42" si="774">IF(ISERROR(+BJ41/BJ19),"",+BJ41/BJ19)</f>
        <v/>
      </c>
      <c r="BK42" s="1026" t="str">
        <f t="shared" ref="BK42" si="775">IF(ISERROR(+BK41/BK19),"",+BK41/BK19)</f>
        <v/>
      </c>
      <c r="BL42" s="1026" t="str">
        <f t="shared" ref="BL42" si="776">IF(ISERROR(+BL41/BL19),"",+BL41/BL19)</f>
        <v/>
      </c>
      <c r="BM42" s="1026" t="str">
        <f t="shared" ref="BM42" si="777">IF(ISERROR(+BM41/BM19),"",+BM41/BM19)</f>
        <v/>
      </c>
      <c r="BN42" s="1026" t="str">
        <f t="shared" ref="BN42" si="778">IF(ISERROR(+BN41/BN19),"",+BN41/BN19)</f>
        <v/>
      </c>
      <c r="BO42" s="1026" t="str">
        <f t="shared" ref="BO42" si="779">IF(ISERROR(+BO41/BO19),"",+BO41/BO19)</f>
        <v/>
      </c>
      <c r="BP42" s="1026" t="str">
        <f t="shared" ref="BP42" si="780">IF(ISERROR(+BP41/BP19),"",+BP41/BP19)</f>
        <v/>
      </c>
      <c r="BQ42" s="1026" t="str">
        <f t="shared" ref="BQ42" si="781">IF(ISERROR(+BQ41/BQ19),"",+BQ41/BQ19)</f>
        <v/>
      </c>
      <c r="BR42" s="1026" t="str">
        <f t="shared" ref="BR42" si="782">IF(ISERROR(+BR41/BR19),"",+BR41/BR19)</f>
        <v/>
      </c>
      <c r="BS42" s="1026" t="str">
        <f t="shared" ref="BS42" si="783">IF(ISERROR(+BS41/BS19),"",+BS41/BS19)</f>
        <v/>
      </c>
      <c r="BT42" s="1026" t="str">
        <f t="shared" ref="BT42" si="784">IF(ISERROR(+BT41/BT19),"",+BT41/BT19)</f>
        <v/>
      </c>
      <c r="BU42" s="1027" t="str">
        <f t="shared" ref="BU42" si="785">IF(ISERROR(+BU41/BU19),"",+BU41/BU19)</f>
        <v/>
      </c>
      <c r="BV42" s="1048"/>
      <c r="BW42" s="1049" t="str">
        <f>IF(ISERROR(+BW41/BW19),"",+BW41/BW19)</f>
        <v/>
      </c>
      <c r="BX42" s="1026" t="str">
        <f t="shared" ref="BX42" si="786">IF(ISERROR(+BX41/BX19),"",+BX41/BX19)</f>
        <v/>
      </c>
      <c r="BY42" s="1026" t="str">
        <f t="shared" ref="BY42" si="787">IF(ISERROR(+BY41/BY19),"",+BY41/BY19)</f>
        <v/>
      </c>
      <c r="BZ42" s="1026" t="str">
        <f t="shared" ref="BZ42" si="788">IF(ISERROR(+BZ41/BZ19),"",+BZ41/BZ19)</f>
        <v/>
      </c>
      <c r="CA42" s="1026" t="str">
        <f t="shared" ref="CA42" si="789">IF(ISERROR(+CA41/CA19),"",+CA41/CA19)</f>
        <v/>
      </c>
      <c r="CB42" s="1026" t="str">
        <f t="shared" ref="CB42" si="790">IF(ISERROR(+CB41/CB19),"",+CB41/CB19)</f>
        <v/>
      </c>
      <c r="CC42" s="1026" t="str">
        <f t="shared" ref="CC42" si="791">IF(ISERROR(+CC41/CC19),"",+CC41/CC19)</f>
        <v/>
      </c>
      <c r="CD42" s="1026" t="str">
        <f t="shared" ref="CD42" si="792">IF(ISERROR(+CD41/CD19),"",+CD41/CD19)</f>
        <v/>
      </c>
      <c r="CE42" s="1026" t="str">
        <f t="shared" ref="CE42" si="793">IF(ISERROR(+CE41/CE19),"",+CE41/CE19)</f>
        <v/>
      </c>
      <c r="CF42" s="1026" t="str">
        <f t="shared" ref="CF42" si="794">IF(ISERROR(+CF41/CF19),"",+CF41/CF19)</f>
        <v/>
      </c>
      <c r="CG42" s="1026" t="str">
        <f t="shared" ref="CG42" si="795">IF(ISERROR(+CG41/CG19),"",+CG41/CG19)</f>
        <v/>
      </c>
      <c r="CH42" s="1026" t="str">
        <f t="shared" ref="CH42" si="796">IF(ISERROR(+CH41/CH19),"",+CH41/CH19)</f>
        <v/>
      </c>
      <c r="CI42" s="1026" t="str">
        <f t="shared" ref="CI42" si="797">IF(ISERROR(+CI41/CI19),"",+CI41/CI19)</f>
        <v/>
      </c>
      <c r="CJ42" s="1026" t="str">
        <f t="shared" ref="CJ42" si="798">IF(ISERROR(+CJ41/CJ19),"",+CJ41/CJ19)</f>
        <v/>
      </c>
      <c r="CK42" s="1026" t="str">
        <f t="shared" ref="CK42" si="799">IF(ISERROR(+CK41/CK19),"",+CK41/CK19)</f>
        <v/>
      </c>
      <c r="CL42" s="1026" t="str">
        <f t="shared" ref="CL42" si="800">IF(ISERROR(+CL41/CL19),"",+CL41/CL19)</f>
        <v/>
      </c>
      <c r="CM42" s="1027" t="str">
        <f t="shared" ref="CM42" si="801">IF(ISERROR(+CM41/CM19),"",+CM41/CM19)</f>
        <v/>
      </c>
      <c r="CN42" s="1048"/>
      <c r="CO42" s="1049" t="str">
        <f>IF(ISERROR(+CO41/CO19),"",+CO41/CO19)</f>
        <v/>
      </c>
      <c r="CP42" s="1026" t="str">
        <f t="shared" ref="CP42" si="802">IF(ISERROR(+CP41/CP19),"",+CP41/CP19)</f>
        <v/>
      </c>
      <c r="CQ42" s="1026" t="str">
        <f t="shared" ref="CQ42" si="803">IF(ISERROR(+CQ41/CQ19),"",+CQ41/CQ19)</f>
        <v/>
      </c>
      <c r="CR42" s="1026" t="str">
        <f t="shared" ref="CR42" si="804">IF(ISERROR(+CR41/CR19),"",+CR41/CR19)</f>
        <v/>
      </c>
      <c r="CS42" s="1026" t="str">
        <f t="shared" ref="CS42" si="805">IF(ISERROR(+CS41/CS19),"",+CS41/CS19)</f>
        <v/>
      </c>
      <c r="CT42" s="1026" t="str">
        <f t="shared" ref="CT42" si="806">IF(ISERROR(+CT41/CT19),"",+CT41/CT19)</f>
        <v/>
      </c>
      <c r="CU42" s="1026" t="str">
        <f t="shared" ref="CU42" si="807">IF(ISERROR(+CU41/CU19),"",+CU41/CU19)</f>
        <v/>
      </c>
      <c r="CV42" s="1026" t="str">
        <f t="shared" ref="CV42" si="808">IF(ISERROR(+CV41/CV19),"",+CV41/CV19)</f>
        <v/>
      </c>
      <c r="CW42" s="1026" t="str">
        <f t="shared" ref="CW42" si="809">IF(ISERROR(+CW41/CW19),"",+CW41/CW19)</f>
        <v/>
      </c>
      <c r="CX42" s="1026" t="str">
        <f t="shared" ref="CX42" si="810">IF(ISERROR(+CX41/CX19),"",+CX41/CX19)</f>
        <v/>
      </c>
      <c r="CY42" s="1026" t="str">
        <f t="shared" ref="CY42" si="811">IF(ISERROR(+CY41/CY19),"",+CY41/CY19)</f>
        <v/>
      </c>
      <c r="CZ42" s="1026" t="str">
        <f t="shared" ref="CZ42" si="812">IF(ISERROR(+CZ41/CZ19),"",+CZ41/CZ19)</f>
        <v/>
      </c>
      <c r="DA42" s="1026" t="str">
        <f t="shared" ref="DA42" si="813">IF(ISERROR(+DA41/DA19),"",+DA41/DA19)</f>
        <v/>
      </c>
      <c r="DB42" s="1026" t="str">
        <f t="shared" ref="DB42" si="814">IF(ISERROR(+DB41/DB19),"",+DB41/DB19)</f>
        <v/>
      </c>
      <c r="DC42" s="1026" t="str">
        <f t="shared" ref="DC42" si="815">IF(ISERROR(+DC41/DC19),"",+DC41/DC19)</f>
        <v/>
      </c>
      <c r="DD42" s="1026" t="str">
        <f t="shared" ref="DD42" si="816">IF(ISERROR(+DD41/DD19),"",+DD41/DD19)</f>
        <v/>
      </c>
      <c r="DE42" s="1027" t="str">
        <f t="shared" ref="DE42" si="817">IF(ISERROR(+DE41/DE19),"",+DE41/DE19)</f>
        <v/>
      </c>
      <c r="DF42" s="1048"/>
      <c r="DG42" s="1049" t="str">
        <f>IF(ISERROR(+DG41/DG19),"",+DG41/DG19)</f>
        <v/>
      </c>
      <c r="DH42" s="1026" t="str">
        <f t="shared" ref="DH42" si="818">IF(ISERROR(+DH41/DH19),"",+DH41/DH19)</f>
        <v/>
      </c>
      <c r="DI42" s="1026" t="str">
        <f t="shared" ref="DI42" si="819">IF(ISERROR(+DI41/DI19),"",+DI41/DI19)</f>
        <v/>
      </c>
      <c r="DJ42" s="1026" t="str">
        <f t="shared" ref="DJ42" si="820">IF(ISERROR(+DJ41/DJ19),"",+DJ41/DJ19)</f>
        <v/>
      </c>
      <c r="DK42" s="1026" t="str">
        <f t="shared" ref="DK42" si="821">IF(ISERROR(+DK41/DK19),"",+DK41/DK19)</f>
        <v/>
      </c>
      <c r="DL42" s="1026" t="str">
        <f t="shared" ref="DL42" si="822">IF(ISERROR(+DL41/DL19),"",+DL41/DL19)</f>
        <v/>
      </c>
      <c r="DM42" s="1026" t="str">
        <f t="shared" ref="DM42" si="823">IF(ISERROR(+DM41/DM19),"",+DM41/DM19)</f>
        <v/>
      </c>
      <c r="DN42" s="1026" t="str">
        <f t="shared" ref="DN42" si="824">IF(ISERROR(+DN41/DN19),"",+DN41/DN19)</f>
        <v/>
      </c>
      <c r="DO42" s="1026" t="str">
        <f t="shared" ref="DO42" si="825">IF(ISERROR(+DO41/DO19),"",+DO41/DO19)</f>
        <v/>
      </c>
      <c r="DP42" s="1026" t="str">
        <f t="shared" ref="DP42" si="826">IF(ISERROR(+DP41/DP19),"",+DP41/DP19)</f>
        <v/>
      </c>
      <c r="DQ42" s="1026" t="str">
        <f t="shared" ref="DQ42" si="827">IF(ISERROR(+DQ41/DQ19),"",+DQ41/DQ19)</f>
        <v/>
      </c>
      <c r="DR42" s="1026" t="str">
        <f t="shared" ref="DR42" si="828">IF(ISERROR(+DR41/DR19),"",+DR41/DR19)</f>
        <v/>
      </c>
      <c r="DS42" s="1026" t="str">
        <f t="shared" ref="DS42" si="829">IF(ISERROR(+DS41/DS19),"",+DS41/DS19)</f>
        <v/>
      </c>
      <c r="DT42" s="1026" t="str">
        <f t="shared" ref="DT42" si="830">IF(ISERROR(+DT41/DT19),"",+DT41/DT19)</f>
        <v/>
      </c>
      <c r="DU42" s="1026" t="str">
        <f t="shared" ref="DU42" si="831">IF(ISERROR(+DU41/DU19),"",+DU41/DU19)</f>
        <v/>
      </c>
      <c r="DV42" s="1026" t="str">
        <f t="shared" ref="DV42" si="832">IF(ISERROR(+DV41/DV19),"",+DV41/DV19)</f>
        <v/>
      </c>
      <c r="DW42" s="1027" t="str">
        <f t="shared" ref="DW42" si="833">IF(ISERROR(+DW41/DW19),"",+DW41/DW19)</f>
        <v/>
      </c>
      <c r="DX42" s="1048"/>
      <c r="DY42" s="1049" t="str">
        <f>IF(ISERROR(+DY41/DY19),"",+DY41/DY19)</f>
        <v/>
      </c>
      <c r="DZ42" s="1026" t="str">
        <f t="shared" ref="DZ42" si="834">IF(ISERROR(+DZ41/DZ19),"",+DZ41/DZ19)</f>
        <v/>
      </c>
      <c r="EA42" s="1026" t="str">
        <f t="shared" ref="EA42" si="835">IF(ISERROR(+EA41/EA19),"",+EA41/EA19)</f>
        <v/>
      </c>
      <c r="EB42" s="1026" t="str">
        <f t="shared" ref="EB42" si="836">IF(ISERROR(+EB41/EB19),"",+EB41/EB19)</f>
        <v/>
      </c>
      <c r="EC42" s="1026" t="str">
        <f t="shared" ref="EC42" si="837">IF(ISERROR(+EC41/EC19),"",+EC41/EC19)</f>
        <v/>
      </c>
      <c r="ED42" s="1026" t="str">
        <f t="shared" ref="ED42" si="838">IF(ISERROR(+ED41/ED19),"",+ED41/ED19)</f>
        <v/>
      </c>
      <c r="EE42" s="1026" t="str">
        <f t="shared" ref="EE42" si="839">IF(ISERROR(+EE41/EE19),"",+EE41/EE19)</f>
        <v/>
      </c>
      <c r="EF42" s="1026" t="str">
        <f t="shared" ref="EF42" si="840">IF(ISERROR(+EF41/EF19),"",+EF41/EF19)</f>
        <v/>
      </c>
      <c r="EG42" s="1026" t="str">
        <f t="shared" ref="EG42" si="841">IF(ISERROR(+EG41/EG19),"",+EG41/EG19)</f>
        <v/>
      </c>
      <c r="EH42" s="1026" t="str">
        <f t="shared" ref="EH42" si="842">IF(ISERROR(+EH41/EH19),"",+EH41/EH19)</f>
        <v/>
      </c>
      <c r="EI42" s="1026" t="str">
        <f t="shared" ref="EI42" si="843">IF(ISERROR(+EI41/EI19),"",+EI41/EI19)</f>
        <v/>
      </c>
      <c r="EJ42" s="1026" t="str">
        <f t="shared" ref="EJ42" si="844">IF(ISERROR(+EJ41/EJ19),"",+EJ41/EJ19)</f>
        <v/>
      </c>
      <c r="EK42" s="1026" t="str">
        <f t="shared" ref="EK42" si="845">IF(ISERROR(+EK41/EK19),"",+EK41/EK19)</f>
        <v/>
      </c>
      <c r="EL42" s="1026" t="str">
        <f t="shared" ref="EL42" si="846">IF(ISERROR(+EL41/EL19),"",+EL41/EL19)</f>
        <v/>
      </c>
      <c r="EM42" s="1026" t="str">
        <f t="shared" ref="EM42" si="847">IF(ISERROR(+EM41/EM19),"",+EM41/EM19)</f>
        <v/>
      </c>
      <c r="EN42" s="1026" t="str">
        <f t="shared" ref="EN42" si="848">IF(ISERROR(+EN41/EN19),"",+EN41/EN19)</f>
        <v/>
      </c>
      <c r="EO42" s="1027" t="str">
        <f t="shared" ref="EO42" si="849">IF(ISERROR(+EO41/EO19),"",+EO41/EO19)</f>
        <v/>
      </c>
      <c r="EP42" s="1048"/>
      <c r="EQ42" s="1049" t="str">
        <f>IF(ISERROR(+EQ41/EQ19),"",+EQ41/EQ19)</f>
        <v/>
      </c>
      <c r="ER42" s="1026" t="str">
        <f t="shared" ref="ER42" si="850">IF(ISERROR(+ER41/ER19),"",+ER41/ER19)</f>
        <v/>
      </c>
      <c r="ES42" s="1026" t="str">
        <f t="shared" ref="ES42" si="851">IF(ISERROR(+ES41/ES19),"",+ES41/ES19)</f>
        <v/>
      </c>
      <c r="ET42" s="1026" t="str">
        <f t="shared" ref="ET42" si="852">IF(ISERROR(+ET41/ET19),"",+ET41/ET19)</f>
        <v/>
      </c>
      <c r="EU42" s="1026" t="str">
        <f t="shared" ref="EU42" si="853">IF(ISERROR(+EU41/EU19),"",+EU41/EU19)</f>
        <v/>
      </c>
      <c r="EV42" s="1026" t="str">
        <f t="shared" ref="EV42" si="854">IF(ISERROR(+EV41/EV19),"",+EV41/EV19)</f>
        <v/>
      </c>
      <c r="EW42" s="1026" t="str">
        <f t="shared" ref="EW42" si="855">IF(ISERROR(+EW41/EW19),"",+EW41/EW19)</f>
        <v/>
      </c>
      <c r="EX42" s="1026" t="str">
        <f t="shared" ref="EX42" si="856">IF(ISERROR(+EX41/EX19),"",+EX41/EX19)</f>
        <v/>
      </c>
      <c r="EY42" s="1026" t="str">
        <f t="shared" ref="EY42" si="857">IF(ISERROR(+EY41/EY19),"",+EY41/EY19)</f>
        <v/>
      </c>
      <c r="EZ42" s="1026" t="str">
        <f t="shared" ref="EZ42" si="858">IF(ISERROR(+EZ41/EZ19),"",+EZ41/EZ19)</f>
        <v/>
      </c>
      <c r="FA42" s="1026" t="str">
        <f t="shared" ref="FA42" si="859">IF(ISERROR(+FA41/FA19),"",+FA41/FA19)</f>
        <v/>
      </c>
      <c r="FB42" s="1026" t="str">
        <f t="shared" ref="FB42" si="860">IF(ISERROR(+FB41/FB19),"",+FB41/FB19)</f>
        <v/>
      </c>
      <c r="FC42" s="1026" t="str">
        <f t="shared" ref="FC42" si="861">IF(ISERROR(+FC41/FC19),"",+FC41/FC19)</f>
        <v/>
      </c>
      <c r="FD42" s="1026" t="str">
        <f t="shared" ref="FD42" si="862">IF(ISERROR(+FD41/FD19),"",+FD41/FD19)</f>
        <v/>
      </c>
      <c r="FE42" s="1026" t="str">
        <f t="shared" ref="FE42" si="863">IF(ISERROR(+FE41/FE19),"",+FE41/FE19)</f>
        <v/>
      </c>
      <c r="FF42" s="1026" t="str">
        <f t="shared" ref="FF42" si="864">IF(ISERROR(+FF41/FF19),"",+FF41/FF19)</f>
        <v/>
      </c>
      <c r="FG42" s="1027" t="str">
        <f t="shared" ref="FG42" si="865">IF(ISERROR(+FG41/FG19),"",+FG41/FG19)</f>
        <v/>
      </c>
      <c r="FH42" s="1048"/>
      <c r="FI42" s="1049" t="str">
        <f>IF(ISERROR(+FI41/FI19),"",+FI41/FI19)</f>
        <v/>
      </c>
      <c r="FJ42" s="1026" t="str">
        <f t="shared" ref="FJ42:FY42" si="866">IF(ISERROR(+FJ41/FJ19),"",+FJ41/FJ19)</f>
        <v/>
      </c>
      <c r="FK42" s="1026" t="str">
        <f t="shared" si="866"/>
        <v/>
      </c>
      <c r="FL42" s="1026" t="str">
        <f t="shared" si="866"/>
        <v/>
      </c>
      <c r="FM42" s="1026" t="str">
        <f t="shared" si="866"/>
        <v/>
      </c>
      <c r="FN42" s="1026" t="str">
        <f t="shared" si="866"/>
        <v/>
      </c>
      <c r="FO42" s="1026" t="str">
        <f t="shared" si="866"/>
        <v/>
      </c>
      <c r="FP42" s="1026" t="str">
        <f t="shared" si="866"/>
        <v/>
      </c>
      <c r="FQ42" s="1026" t="str">
        <f t="shared" si="866"/>
        <v/>
      </c>
      <c r="FR42" s="1026" t="str">
        <f t="shared" si="866"/>
        <v/>
      </c>
      <c r="FS42" s="1026" t="str">
        <f t="shared" si="866"/>
        <v/>
      </c>
      <c r="FT42" s="1026" t="str">
        <f t="shared" si="866"/>
        <v/>
      </c>
      <c r="FU42" s="1026" t="str">
        <f t="shared" si="866"/>
        <v/>
      </c>
      <c r="FV42" s="1026" t="str">
        <f t="shared" si="866"/>
        <v/>
      </c>
      <c r="FW42" s="1026" t="str">
        <f t="shared" si="866"/>
        <v/>
      </c>
      <c r="FX42" s="1026" t="str">
        <f t="shared" si="866"/>
        <v/>
      </c>
      <c r="FY42" s="1027" t="str">
        <f t="shared" si="866"/>
        <v/>
      </c>
      <c r="FZ42" s="1048"/>
      <c r="GA42" s="1049" t="str">
        <f>IF(ISERROR(+GA41/GA19),"",+GA41/GA19)</f>
        <v/>
      </c>
      <c r="GB42" s="1026" t="str">
        <f t="shared" ref="GB42:GQ42" si="867">IF(ISERROR(+GB41/GB19),"",+GB41/GB19)</f>
        <v/>
      </c>
      <c r="GC42" s="1026" t="str">
        <f t="shared" si="867"/>
        <v/>
      </c>
      <c r="GD42" s="1026" t="str">
        <f t="shared" si="867"/>
        <v/>
      </c>
      <c r="GE42" s="1026" t="str">
        <f t="shared" si="867"/>
        <v/>
      </c>
      <c r="GF42" s="1026" t="str">
        <f t="shared" si="867"/>
        <v/>
      </c>
      <c r="GG42" s="1026" t="str">
        <f t="shared" si="867"/>
        <v/>
      </c>
      <c r="GH42" s="1026" t="str">
        <f t="shared" si="867"/>
        <v/>
      </c>
      <c r="GI42" s="1026" t="str">
        <f t="shared" si="867"/>
        <v/>
      </c>
      <c r="GJ42" s="1026" t="str">
        <f t="shared" si="867"/>
        <v/>
      </c>
      <c r="GK42" s="1026" t="str">
        <f t="shared" si="867"/>
        <v/>
      </c>
      <c r="GL42" s="1026" t="str">
        <f t="shared" si="867"/>
        <v/>
      </c>
      <c r="GM42" s="1026" t="str">
        <f t="shared" si="867"/>
        <v/>
      </c>
      <c r="GN42" s="1026" t="str">
        <f t="shared" si="867"/>
        <v/>
      </c>
      <c r="GO42" s="1026" t="str">
        <f t="shared" si="867"/>
        <v/>
      </c>
      <c r="GP42" s="1026" t="str">
        <f t="shared" si="867"/>
        <v/>
      </c>
      <c r="GQ42" s="1027" t="str">
        <f t="shared" si="867"/>
        <v/>
      </c>
      <c r="GR42" s="1048"/>
      <c r="GS42" s="1049" t="str">
        <f>IF(ISERROR(+GS41/GS19),"",+GS41/GS19)</f>
        <v/>
      </c>
      <c r="GT42" s="1026" t="str">
        <f t="shared" ref="GT42:HI42" si="868">IF(ISERROR(+GT41/GT19),"",+GT41/GT19)</f>
        <v/>
      </c>
      <c r="GU42" s="1026" t="str">
        <f t="shared" si="868"/>
        <v/>
      </c>
      <c r="GV42" s="1026" t="str">
        <f t="shared" si="868"/>
        <v/>
      </c>
      <c r="GW42" s="1026" t="str">
        <f t="shared" si="868"/>
        <v/>
      </c>
      <c r="GX42" s="1026" t="str">
        <f t="shared" si="868"/>
        <v/>
      </c>
      <c r="GY42" s="1026" t="str">
        <f t="shared" si="868"/>
        <v/>
      </c>
      <c r="GZ42" s="1026" t="str">
        <f t="shared" si="868"/>
        <v/>
      </c>
      <c r="HA42" s="1026" t="str">
        <f t="shared" si="868"/>
        <v/>
      </c>
      <c r="HB42" s="1026" t="str">
        <f t="shared" si="868"/>
        <v/>
      </c>
      <c r="HC42" s="1026" t="str">
        <f t="shared" si="868"/>
        <v/>
      </c>
      <c r="HD42" s="1026" t="str">
        <f t="shared" si="868"/>
        <v/>
      </c>
      <c r="HE42" s="1026" t="str">
        <f t="shared" si="868"/>
        <v/>
      </c>
      <c r="HF42" s="1026" t="str">
        <f t="shared" si="868"/>
        <v/>
      </c>
      <c r="HG42" s="1026" t="str">
        <f t="shared" si="868"/>
        <v/>
      </c>
      <c r="HH42" s="1026" t="str">
        <f t="shared" si="868"/>
        <v/>
      </c>
      <c r="HI42" s="1027" t="str">
        <f t="shared" si="868"/>
        <v/>
      </c>
      <c r="HJ42" s="1050"/>
      <c r="HK42" s="1051"/>
      <c r="HL42" s="1051"/>
      <c r="HM42" s="1051"/>
      <c r="HN42" s="1051"/>
      <c r="HO42" s="1051"/>
      <c r="HP42" s="1051"/>
      <c r="HQ42" s="1051"/>
      <c r="HR42" s="1051"/>
      <c r="HS42" s="1051"/>
      <c r="HT42" s="1051"/>
      <c r="HU42" s="1051"/>
      <c r="HV42" s="1051"/>
    </row>
    <row r="43" spans="1:230" s="971" customFormat="1" ht="11.25">
      <c r="A43" s="942">
        <v>39</v>
      </c>
      <c r="B43" s="898" t="s">
        <v>216</v>
      </c>
      <c r="C43" s="901">
        <f>SUM(D43:S43)</f>
        <v>0</v>
      </c>
      <c r="D43" s="892" t="str">
        <f t="shared" ref="D43:S43" si="869">IF(ISERROR(+D38*D34*0.5),"",+D38*D34*0.5)</f>
        <v/>
      </c>
      <c r="E43" s="892" t="str">
        <f t="shared" si="869"/>
        <v/>
      </c>
      <c r="F43" s="892" t="str">
        <f t="shared" si="869"/>
        <v/>
      </c>
      <c r="G43" s="892" t="str">
        <f t="shared" si="869"/>
        <v/>
      </c>
      <c r="H43" s="892" t="str">
        <f t="shared" si="869"/>
        <v/>
      </c>
      <c r="I43" s="892" t="str">
        <f t="shared" si="869"/>
        <v/>
      </c>
      <c r="J43" s="892" t="str">
        <f t="shared" si="869"/>
        <v/>
      </c>
      <c r="K43" s="892" t="str">
        <f t="shared" si="869"/>
        <v/>
      </c>
      <c r="L43" s="886" t="str">
        <f t="shared" si="869"/>
        <v/>
      </c>
      <c r="M43" s="886" t="str">
        <f t="shared" si="869"/>
        <v/>
      </c>
      <c r="N43" s="886" t="str">
        <f t="shared" si="869"/>
        <v/>
      </c>
      <c r="O43" s="886" t="str">
        <f t="shared" si="869"/>
        <v/>
      </c>
      <c r="P43" s="886" t="str">
        <f t="shared" si="869"/>
        <v/>
      </c>
      <c r="Q43" s="886" t="str">
        <f t="shared" si="869"/>
        <v/>
      </c>
      <c r="R43" s="886" t="str">
        <f t="shared" si="869"/>
        <v/>
      </c>
      <c r="S43" s="978" t="str">
        <f t="shared" si="869"/>
        <v/>
      </c>
      <c r="T43" s="1052"/>
      <c r="U43" s="901">
        <f>SUM(V43:AK43)</f>
        <v>0</v>
      </c>
      <c r="V43" s="886" t="str">
        <f t="shared" ref="V43:AK43" si="870">IF(ISERROR(+V38*V34*0.5),"",+V38*V34*0.5)</f>
        <v/>
      </c>
      <c r="W43" s="886" t="str">
        <f t="shared" si="870"/>
        <v/>
      </c>
      <c r="X43" s="886" t="str">
        <f t="shared" si="870"/>
        <v/>
      </c>
      <c r="Y43" s="886" t="str">
        <f t="shared" si="870"/>
        <v/>
      </c>
      <c r="Z43" s="886" t="str">
        <f t="shared" si="870"/>
        <v/>
      </c>
      <c r="AA43" s="886" t="str">
        <f t="shared" si="870"/>
        <v/>
      </c>
      <c r="AB43" s="886" t="str">
        <f t="shared" si="870"/>
        <v/>
      </c>
      <c r="AC43" s="886" t="str">
        <f t="shared" si="870"/>
        <v/>
      </c>
      <c r="AD43" s="886" t="str">
        <f t="shared" si="870"/>
        <v/>
      </c>
      <c r="AE43" s="886" t="str">
        <f t="shared" si="870"/>
        <v/>
      </c>
      <c r="AF43" s="886" t="str">
        <f t="shared" si="870"/>
        <v/>
      </c>
      <c r="AG43" s="886" t="str">
        <f t="shared" si="870"/>
        <v/>
      </c>
      <c r="AH43" s="886" t="str">
        <f t="shared" si="870"/>
        <v/>
      </c>
      <c r="AI43" s="886" t="str">
        <f t="shared" si="870"/>
        <v/>
      </c>
      <c r="AJ43" s="886" t="str">
        <f t="shared" si="870"/>
        <v/>
      </c>
      <c r="AK43" s="978" t="str">
        <f t="shared" si="870"/>
        <v/>
      </c>
      <c r="AL43" s="1052"/>
      <c r="AM43" s="901">
        <f>SUM(AN43:BC43)</f>
        <v>0</v>
      </c>
      <c r="AN43" s="886" t="str">
        <f t="shared" ref="AN43:BC43" si="871">IF(ISERROR(+AN38*AN34*0.5),"",+AN38*AN34*0.5)</f>
        <v/>
      </c>
      <c r="AO43" s="886" t="str">
        <f t="shared" si="871"/>
        <v/>
      </c>
      <c r="AP43" s="886" t="str">
        <f t="shared" si="871"/>
        <v/>
      </c>
      <c r="AQ43" s="886" t="str">
        <f t="shared" si="871"/>
        <v/>
      </c>
      <c r="AR43" s="886" t="str">
        <f t="shared" si="871"/>
        <v/>
      </c>
      <c r="AS43" s="886" t="str">
        <f t="shared" si="871"/>
        <v/>
      </c>
      <c r="AT43" s="886" t="str">
        <f t="shared" si="871"/>
        <v/>
      </c>
      <c r="AU43" s="886" t="str">
        <f t="shared" si="871"/>
        <v/>
      </c>
      <c r="AV43" s="886" t="str">
        <f t="shared" si="871"/>
        <v/>
      </c>
      <c r="AW43" s="886" t="str">
        <f t="shared" si="871"/>
        <v/>
      </c>
      <c r="AX43" s="886" t="str">
        <f t="shared" si="871"/>
        <v/>
      </c>
      <c r="AY43" s="886" t="str">
        <f t="shared" si="871"/>
        <v/>
      </c>
      <c r="AZ43" s="886" t="str">
        <f t="shared" si="871"/>
        <v/>
      </c>
      <c r="BA43" s="886" t="str">
        <f t="shared" si="871"/>
        <v/>
      </c>
      <c r="BB43" s="886" t="str">
        <f t="shared" si="871"/>
        <v/>
      </c>
      <c r="BC43" s="979" t="str">
        <f t="shared" si="871"/>
        <v/>
      </c>
      <c r="BD43" s="1052"/>
      <c r="BE43" s="901">
        <f>SUM(BF43:BU43)</f>
        <v>0</v>
      </c>
      <c r="BF43" s="886" t="str">
        <f t="shared" ref="BF43:BU43" si="872">IF(ISERROR(+BF38*BF34*0.5),"",+BF38*BF34*0.5)</f>
        <v/>
      </c>
      <c r="BG43" s="886" t="str">
        <f t="shared" si="872"/>
        <v/>
      </c>
      <c r="BH43" s="886" t="str">
        <f t="shared" si="872"/>
        <v/>
      </c>
      <c r="BI43" s="886" t="str">
        <f t="shared" si="872"/>
        <v/>
      </c>
      <c r="BJ43" s="886" t="str">
        <f t="shared" si="872"/>
        <v/>
      </c>
      <c r="BK43" s="886" t="str">
        <f t="shared" si="872"/>
        <v/>
      </c>
      <c r="BL43" s="886" t="str">
        <f t="shared" si="872"/>
        <v/>
      </c>
      <c r="BM43" s="886" t="str">
        <f t="shared" si="872"/>
        <v/>
      </c>
      <c r="BN43" s="886" t="str">
        <f t="shared" si="872"/>
        <v/>
      </c>
      <c r="BO43" s="886" t="str">
        <f t="shared" si="872"/>
        <v/>
      </c>
      <c r="BP43" s="886" t="str">
        <f t="shared" si="872"/>
        <v/>
      </c>
      <c r="BQ43" s="886" t="str">
        <f t="shared" si="872"/>
        <v/>
      </c>
      <c r="BR43" s="886" t="str">
        <f t="shared" si="872"/>
        <v/>
      </c>
      <c r="BS43" s="886" t="str">
        <f t="shared" si="872"/>
        <v/>
      </c>
      <c r="BT43" s="886" t="str">
        <f t="shared" si="872"/>
        <v/>
      </c>
      <c r="BU43" s="978" t="str">
        <f t="shared" si="872"/>
        <v/>
      </c>
      <c r="BV43" s="1052"/>
      <c r="BW43" s="901">
        <f>SUM(BX43:CM43)</f>
        <v>0</v>
      </c>
      <c r="BX43" s="886" t="str">
        <f t="shared" ref="BX43:CM43" si="873">IF(ISERROR(+BX38*BX34*0.5),"",+BX38*BX34*0.5)</f>
        <v/>
      </c>
      <c r="BY43" s="886" t="str">
        <f t="shared" si="873"/>
        <v/>
      </c>
      <c r="BZ43" s="886" t="str">
        <f t="shared" si="873"/>
        <v/>
      </c>
      <c r="CA43" s="886" t="str">
        <f t="shared" si="873"/>
        <v/>
      </c>
      <c r="CB43" s="886" t="str">
        <f t="shared" si="873"/>
        <v/>
      </c>
      <c r="CC43" s="886" t="str">
        <f t="shared" si="873"/>
        <v/>
      </c>
      <c r="CD43" s="886" t="str">
        <f t="shared" si="873"/>
        <v/>
      </c>
      <c r="CE43" s="886" t="str">
        <f t="shared" si="873"/>
        <v/>
      </c>
      <c r="CF43" s="886" t="str">
        <f t="shared" si="873"/>
        <v/>
      </c>
      <c r="CG43" s="886" t="str">
        <f t="shared" si="873"/>
        <v/>
      </c>
      <c r="CH43" s="886" t="str">
        <f t="shared" si="873"/>
        <v/>
      </c>
      <c r="CI43" s="886" t="str">
        <f t="shared" si="873"/>
        <v/>
      </c>
      <c r="CJ43" s="886" t="str">
        <f t="shared" si="873"/>
        <v/>
      </c>
      <c r="CK43" s="886" t="str">
        <f t="shared" si="873"/>
        <v/>
      </c>
      <c r="CL43" s="886" t="str">
        <f t="shared" si="873"/>
        <v/>
      </c>
      <c r="CM43" s="978" t="str">
        <f t="shared" si="873"/>
        <v/>
      </c>
      <c r="CN43" s="1052"/>
      <c r="CO43" s="901">
        <f>SUM(CP43:DE43)</f>
        <v>0</v>
      </c>
      <c r="CP43" s="886" t="str">
        <f t="shared" ref="CP43:DE43" si="874">IF(ISERROR(+CP38*CP34*0.5),"",+CP38*CP34*0.5)</f>
        <v/>
      </c>
      <c r="CQ43" s="886" t="str">
        <f t="shared" si="874"/>
        <v/>
      </c>
      <c r="CR43" s="886" t="str">
        <f t="shared" si="874"/>
        <v/>
      </c>
      <c r="CS43" s="886" t="str">
        <f t="shared" si="874"/>
        <v/>
      </c>
      <c r="CT43" s="886" t="str">
        <f t="shared" si="874"/>
        <v/>
      </c>
      <c r="CU43" s="886" t="str">
        <f t="shared" si="874"/>
        <v/>
      </c>
      <c r="CV43" s="886" t="str">
        <f t="shared" si="874"/>
        <v/>
      </c>
      <c r="CW43" s="886" t="str">
        <f t="shared" si="874"/>
        <v/>
      </c>
      <c r="CX43" s="886" t="str">
        <f t="shared" si="874"/>
        <v/>
      </c>
      <c r="CY43" s="886" t="str">
        <f t="shared" si="874"/>
        <v/>
      </c>
      <c r="CZ43" s="886" t="str">
        <f t="shared" si="874"/>
        <v/>
      </c>
      <c r="DA43" s="886" t="str">
        <f t="shared" si="874"/>
        <v/>
      </c>
      <c r="DB43" s="886" t="str">
        <f t="shared" si="874"/>
        <v/>
      </c>
      <c r="DC43" s="886" t="str">
        <f t="shared" si="874"/>
        <v/>
      </c>
      <c r="DD43" s="886" t="str">
        <f t="shared" si="874"/>
        <v/>
      </c>
      <c r="DE43" s="978" t="str">
        <f t="shared" si="874"/>
        <v/>
      </c>
      <c r="DF43" s="1052"/>
      <c r="DG43" s="901">
        <f>SUM(DH43:DW43)</f>
        <v>0</v>
      </c>
      <c r="DH43" s="886" t="str">
        <f t="shared" ref="DH43:DW43" si="875">IF(ISERROR(+DH38*DH34*0.5),"",+DH38*DH34*0.5)</f>
        <v/>
      </c>
      <c r="DI43" s="886" t="str">
        <f t="shared" si="875"/>
        <v/>
      </c>
      <c r="DJ43" s="886" t="str">
        <f t="shared" si="875"/>
        <v/>
      </c>
      <c r="DK43" s="886" t="str">
        <f t="shared" si="875"/>
        <v/>
      </c>
      <c r="DL43" s="886" t="str">
        <f t="shared" si="875"/>
        <v/>
      </c>
      <c r="DM43" s="886" t="str">
        <f t="shared" si="875"/>
        <v/>
      </c>
      <c r="DN43" s="886" t="str">
        <f t="shared" si="875"/>
        <v/>
      </c>
      <c r="DO43" s="886" t="str">
        <f t="shared" si="875"/>
        <v/>
      </c>
      <c r="DP43" s="886" t="str">
        <f t="shared" si="875"/>
        <v/>
      </c>
      <c r="DQ43" s="886" t="str">
        <f t="shared" si="875"/>
        <v/>
      </c>
      <c r="DR43" s="886" t="str">
        <f t="shared" si="875"/>
        <v/>
      </c>
      <c r="DS43" s="886" t="str">
        <f t="shared" si="875"/>
        <v/>
      </c>
      <c r="DT43" s="886" t="str">
        <f t="shared" si="875"/>
        <v/>
      </c>
      <c r="DU43" s="886" t="str">
        <f t="shared" si="875"/>
        <v/>
      </c>
      <c r="DV43" s="886" t="str">
        <f t="shared" si="875"/>
        <v/>
      </c>
      <c r="DW43" s="978" t="str">
        <f t="shared" si="875"/>
        <v/>
      </c>
      <c r="DX43" s="1052"/>
      <c r="DY43" s="901">
        <f>SUM(DZ43:EO43)</f>
        <v>0</v>
      </c>
      <c r="DZ43" s="886" t="str">
        <f t="shared" ref="DZ43:EO43" si="876">IF(ISERROR(+DZ38*DZ34*0.5),"",+DZ38*DZ34*0.5)</f>
        <v/>
      </c>
      <c r="EA43" s="886" t="str">
        <f t="shared" si="876"/>
        <v/>
      </c>
      <c r="EB43" s="886" t="str">
        <f t="shared" si="876"/>
        <v/>
      </c>
      <c r="EC43" s="886" t="str">
        <f t="shared" si="876"/>
        <v/>
      </c>
      <c r="ED43" s="886" t="str">
        <f t="shared" si="876"/>
        <v/>
      </c>
      <c r="EE43" s="886" t="str">
        <f t="shared" si="876"/>
        <v/>
      </c>
      <c r="EF43" s="886" t="str">
        <f t="shared" si="876"/>
        <v/>
      </c>
      <c r="EG43" s="886" t="str">
        <f t="shared" si="876"/>
        <v/>
      </c>
      <c r="EH43" s="886" t="str">
        <f t="shared" si="876"/>
        <v/>
      </c>
      <c r="EI43" s="886" t="str">
        <f t="shared" si="876"/>
        <v/>
      </c>
      <c r="EJ43" s="886" t="str">
        <f t="shared" si="876"/>
        <v/>
      </c>
      <c r="EK43" s="886" t="str">
        <f t="shared" si="876"/>
        <v/>
      </c>
      <c r="EL43" s="886" t="str">
        <f t="shared" si="876"/>
        <v/>
      </c>
      <c r="EM43" s="886" t="str">
        <f t="shared" si="876"/>
        <v/>
      </c>
      <c r="EN43" s="886" t="str">
        <f t="shared" si="876"/>
        <v/>
      </c>
      <c r="EO43" s="978" t="str">
        <f t="shared" si="876"/>
        <v/>
      </c>
      <c r="EP43" s="1052"/>
      <c r="EQ43" s="901">
        <f>SUM(ER43:FG43)</f>
        <v>0</v>
      </c>
      <c r="ER43" s="886" t="str">
        <f t="shared" ref="ER43:FG43" si="877">IF(ISERROR(+ER38*ER34*0.5),"",+ER38*ER34*0.5)</f>
        <v/>
      </c>
      <c r="ES43" s="886" t="str">
        <f t="shared" si="877"/>
        <v/>
      </c>
      <c r="ET43" s="886" t="str">
        <f t="shared" si="877"/>
        <v/>
      </c>
      <c r="EU43" s="886" t="str">
        <f t="shared" si="877"/>
        <v/>
      </c>
      <c r="EV43" s="886" t="str">
        <f t="shared" si="877"/>
        <v/>
      </c>
      <c r="EW43" s="886" t="str">
        <f t="shared" si="877"/>
        <v/>
      </c>
      <c r="EX43" s="886" t="str">
        <f t="shared" si="877"/>
        <v/>
      </c>
      <c r="EY43" s="886" t="str">
        <f t="shared" si="877"/>
        <v/>
      </c>
      <c r="EZ43" s="886" t="str">
        <f t="shared" si="877"/>
        <v/>
      </c>
      <c r="FA43" s="886" t="str">
        <f t="shared" si="877"/>
        <v/>
      </c>
      <c r="FB43" s="886" t="str">
        <f t="shared" si="877"/>
        <v/>
      </c>
      <c r="FC43" s="886" t="str">
        <f t="shared" si="877"/>
        <v/>
      </c>
      <c r="FD43" s="886" t="str">
        <f t="shared" si="877"/>
        <v/>
      </c>
      <c r="FE43" s="886" t="str">
        <f t="shared" si="877"/>
        <v/>
      </c>
      <c r="FF43" s="886" t="str">
        <f t="shared" si="877"/>
        <v/>
      </c>
      <c r="FG43" s="978" t="str">
        <f t="shared" si="877"/>
        <v/>
      </c>
      <c r="FH43" s="1052"/>
      <c r="FI43" s="901">
        <f>SUM(FJ43:FY43)</f>
        <v>0</v>
      </c>
      <c r="FJ43" s="886" t="str">
        <f t="shared" ref="FJ43:FY43" si="878">IF(ISERROR(+FJ38*FJ34*0.5),"",+FJ38*FJ34*0.5)</f>
        <v/>
      </c>
      <c r="FK43" s="886" t="str">
        <f t="shared" si="878"/>
        <v/>
      </c>
      <c r="FL43" s="886" t="str">
        <f t="shared" si="878"/>
        <v/>
      </c>
      <c r="FM43" s="886" t="str">
        <f t="shared" si="878"/>
        <v/>
      </c>
      <c r="FN43" s="886" t="str">
        <f t="shared" si="878"/>
        <v/>
      </c>
      <c r="FO43" s="886" t="str">
        <f t="shared" si="878"/>
        <v/>
      </c>
      <c r="FP43" s="886" t="str">
        <f t="shared" si="878"/>
        <v/>
      </c>
      <c r="FQ43" s="886" t="str">
        <f t="shared" si="878"/>
        <v/>
      </c>
      <c r="FR43" s="886" t="str">
        <f t="shared" si="878"/>
        <v/>
      </c>
      <c r="FS43" s="886" t="str">
        <f t="shared" si="878"/>
        <v/>
      </c>
      <c r="FT43" s="886" t="str">
        <f t="shared" si="878"/>
        <v/>
      </c>
      <c r="FU43" s="886" t="str">
        <f t="shared" si="878"/>
        <v/>
      </c>
      <c r="FV43" s="886" t="str">
        <f t="shared" si="878"/>
        <v/>
      </c>
      <c r="FW43" s="886" t="str">
        <f t="shared" si="878"/>
        <v/>
      </c>
      <c r="FX43" s="886" t="str">
        <f t="shared" si="878"/>
        <v/>
      </c>
      <c r="FY43" s="978" t="str">
        <f t="shared" si="878"/>
        <v/>
      </c>
      <c r="FZ43" s="1052"/>
      <c r="GA43" s="901">
        <f>SUM(GB43:GQ43)</f>
        <v>0</v>
      </c>
      <c r="GB43" s="886" t="str">
        <f t="shared" ref="GB43:GQ43" si="879">IF(ISERROR(+GB38*GB34*0.5),"",+GB38*GB34*0.5)</f>
        <v/>
      </c>
      <c r="GC43" s="886" t="str">
        <f t="shared" si="879"/>
        <v/>
      </c>
      <c r="GD43" s="886" t="str">
        <f t="shared" si="879"/>
        <v/>
      </c>
      <c r="GE43" s="886" t="str">
        <f t="shared" si="879"/>
        <v/>
      </c>
      <c r="GF43" s="886" t="str">
        <f t="shared" si="879"/>
        <v/>
      </c>
      <c r="GG43" s="886" t="str">
        <f t="shared" si="879"/>
        <v/>
      </c>
      <c r="GH43" s="886" t="str">
        <f t="shared" si="879"/>
        <v/>
      </c>
      <c r="GI43" s="886" t="str">
        <f t="shared" si="879"/>
        <v/>
      </c>
      <c r="GJ43" s="886" t="str">
        <f t="shared" si="879"/>
        <v/>
      </c>
      <c r="GK43" s="886" t="str">
        <f t="shared" si="879"/>
        <v/>
      </c>
      <c r="GL43" s="886" t="str">
        <f t="shared" si="879"/>
        <v/>
      </c>
      <c r="GM43" s="886" t="str">
        <f t="shared" si="879"/>
        <v/>
      </c>
      <c r="GN43" s="886" t="str">
        <f t="shared" si="879"/>
        <v/>
      </c>
      <c r="GO43" s="886" t="str">
        <f t="shared" si="879"/>
        <v/>
      </c>
      <c r="GP43" s="886" t="str">
        <f t="shared" si="879"/>
        <v/>
      </c>
      <c r="GQ43" s="978" t="str">
        <f t="shared" si="879"/>
        <v/>
      </c>
      <c r="GR43" s="1052"/>
      <c r="GS43" s="901">
        <f>SUM(GT43:HI43)</f>
        <v>0</v>
      </c>
      <c r="GT43" s="886" t="str">
        <f t="shared" ref="GT43:HI43" si="880">IF(ISERROR(+GT38*GT34*0.5),"",+GT38*GT34*0.5)</f>
        <v/>
      </c>
      <c r="GU43" s="886" t="str">
        <f t="shared" si="880"/>
        <v/>
      </c>
      <c r="GV43" s="886" t="str">
        <f t="shared" si="880"/>
        <v/>
      </c>
      <c r="GW43" s="886" t="str">
        <f t="shared" si="880"/>
        <v/>
      </c>
      <c r="GX43" s="886" t="str">
        <f t="shared" si="880"/>
        <v/>
      </c>
      <c r="GY43" s="886" t="str">
        <f t="shared" si="880"/>
        <v/>
      </c>
      <c r="GZ43" s="886" t="str">
        <f t="shared" si="880"/>
        <v/>
      </c>
      <c r="HA43" s="886" t="str">
        <f t="shared" si="880"/>
        <v/>
      </c>
      <c r="HB43" s="886" t="str">
        <f t="shared" si="880"/>
        <v/>
      </c>
      <c r="HC43" s="886" t="str">
        <f t="shared" si="880"/>
        <v/>
      </c>
      <c r="HD43" s="886" t="str">
        <f t="shared" si="880"/>
        <v/>
      </c>
      <c r="HE43" s="886" t="str">
        <f t="shared" si="880"/>
        <v/>
      </c>
      <c r="HF43" s="886" t="str">
        <f t="shared" si="880"/>
        <v/>
      </c>
      <c r="HG43" s="886" t="str">
        <f t="shared" si="880"/>
        <v/>
      </c>
      <c r="HH43" s="886" t="str">
        <f t="shared" si="880"/>
        <v/>
      </c>
      <c r="HI43" s="978" t="str">
        <f t="shared" si="880"/>
        <v/>
      </c>
      <c r="HJ43" s="974"/>
      <c r="HK43" s="976"/>
      <c r="HL43" s="976"/>
    </row>
    <row r="44" spans="1:230" s="971" customFormat="1" ht="11.25">
      <c r="A44" s="942">
        <v>40</v>
      </c>
      <c r="B44" s="898" t="s">
        <v>215</v>
      </c>
      <c r="C44" s="901">
        <f>SUM(D44:S44)</f>
        <v>0</v>
      </c>
      <c r="D44" s="892" t="str">
        <f>IF(ISERROR(+D39*D34*0.65),"",+D39*D34*0.65)</f>
        <v/>
      </c>
      <c r="E44" s="892" t="str">
        <f t="shared" ref="E44:S44" si="881">IF(ISERROR(+E39*E34*0.65),"",+E39*E34*0.65)</f>
        <v/>
      </c>
      <c r="F44" s="892" t="str">
        <f t="shared" si="881"/>
        <v/>
      </c>
      <c r="G44" s="892" t="str">
        <f t="shared" si="881"/>
        <v/>
      </c>
      <c r="H44" s="892" t="str">
        <f t="shared" si="881"/>
        <v/>
      </c>
      <c r="I44" s="892" t="str">
        <f t="shared" si="881"/>
        <v/>
      </c>
      <c r="J44" s="892" t="str">
        <f t="shared" si="881"/>
        <v/>
      </c>
      <c r="K44" s="892" t="str">
        <f t="shared" si="881"/>
        <v/>
      </c>
      <c r="L44" s="886" t="str">
        <f t="shared" si="881"/>
        <v/>
      </c>
      <c r="M44" s="886" t="str">
        <f t="shared" si="881"/>
        <v/>
      </c>
      <c r="N44" s="886" t="str">
        <f t="shared" si="881"/>
        <v/>
      </c>
      <c r="O44" s="886" t="str">
        <f t="shared" si="881"/>
        <v/>
      </c>
      <c r="P44" s="886" t="str">
        <f t="shared" si="881"/>
        <v/>
      </c>
      <c r="Q44" s="886" t="str">
        <f t="shared" si="881"/>
        <v/>
      </c>
      <c r="R44" s="886" t="str">
        <f t="shared" si="881"/>
        <v/>
      </c>
      <c r="S44" s="978" t="str">
        <f t="shared" si="881"/>
        <v/>
      </c>
      <c r="T44" s="1052"/>
      <c r="U44" s="901">
        <f>SUM(V44:AK44)</f>
        <v>0</v>
      </c>
      <c r="V44" s="886" t="str">
        <f>IF(ISERROR(+V39*V34*0.65),"",+V39*V34*0.65)</f>
        <v/>
      </c>
      <c r="W44" s="886" t="str">
        <f t="shared" ref="W44:AK44" si="882">IF(ISERROR(+W39*W34*0.65),"",+W39*W34*0.65)</f>
        <v/>
      </c>
      <c r="X44" s="886" t="str">
        <f t="shared" si="882"/>
        <v/>
      </c>
      <c r="Y44" s="886" t="str">
        <f t="shared" si="882"/>
        <v/>
      </c>
      <c r="Z44" s="886" t="str">
        <f t="shared" si="882"/>
        <v/>
      </c>
      <c r="AA44" s="886" t="str">
        <f t="shared" si="882"/>
        <v/>
      </c>
      <c r="AB44" s="886" t="str">
        <f t="shared" si="882"/>
        <v/>
      </c>
      <c r="AC44" s="886" t="str">
        <f t="shared" si="882"/>
        <v/>
      </c>
      <c r="AD44" s="886" t="str">
        <f t="shared" si="882"/>
        <v/>
      </c>
      <c r="AE44" s="886" t="str">
        <f t="shared" si="882"/>
        <v/>
      </c>
      <c r="AF44" s="886" t="str">
        <f t="shared" si="882"/>
        <v/>
      </c>
      <c r="AG44" s="886" t="str">
        <f t="shared" si="882"/>
        <v/>
      </c>
      <c r="AH44" s="886" t="str">
        <f t="shared" si="882"/>
        <v/>
      </c>
      <c r="AI44" s="886" t="str">
        <f t="shared" si="882"/>
        <v/>
      </c>
      <c r="AJ44" s="886" t="str">
        <f t="shared" si="882"/>
        <v/>
      </c>
      <c r="AK44" s="978" t="str">
        <f t="shared" si="882"/>
        <v/>
      </c>
      <c r="AL44" s="1052"/>
      <c r="AM44" s="901">
        <f>SUM(AN44:BC44)</f>
        <v>0</v>
      </c>
      <c r="AN44" s="886" t="str">
        <f>IF(ISERROR(+AN39*AN34*0.65),"",+AN39*AN34*0.65)</f>
        <v/>
      </c>
      <c r="AO44" s="886" t="str">
        <f t="shared" ref="AO44:BC44" si="883">IF(ISERROR(+AO39*AO34*0.65),"",+AO39*AO34*0.65)</f>
        <v/>
      </c>
      <c r="AP44" s="886" t="str">
        <f t="shared" si="883"/>
        <v/>
      </c>
      <c r="AQ44" s="886" t="str">
        <f t="shared" si="883"/>
        <v/>
      </c>
      <c r="AR44" s="886" t="str">
        <f t="shared" si="883"/>
        <v/>
      </c>
      <c r="AS44" s="886" t="str">
        <f t="shared" si="883"/>
        <v/>
      </c>
      <c r="AT44" s="886" t="str">
        <f t="shared" si="883"/>
        <v/>
      </c>
      <c r="AU44" s="886" t="str">
        <f t="shared" si="883"/>
        <v/>
      </c>
      <c r="AV44" s="886" t="str">
        <f t="shared" si="883"/>
        <v/>
      </c>
      <c r="AW44" s="886" t="str">
        <f t="shared" si="883"/>
        <v/>
      </c>
      <c r="AX44" s="886" t="str">
        <f t="shared" si="883"/>
        <v/>
      </c>
      <c r="AY44" s="886" t="str">
        <f t="shared" si="883"/>
        <v/>
      </c>
      <c r="AZ44" s="886" t="str">
        <f t="shared" si="883"/>
        <v/>
      </c>
      <c r="BA44" s="886" t="str">
        <f t="shared" si="883"/>
        <v/>
      </c>
      <c r="BB44" s="886" t="str">
        <f t="shared" si="883"/>
        <v/>
      </c>
      <c r="BC44" s="979" t="str">
        <f t="shared" si="883"/>
        <v/>
      </c>
      <c r="BD44" s="1052"/>
      <c r="BE44" s="901">
        <f>SUM(BF44:BU44)</f>
        <v>0</v>
      </c>
      <c r="BF44" s="886" t="str">
        <f>IF(ISERROR(+BF39*BF34*0.65),"",+BF39*BF34*0.65)</f>
        <v/>
      </c>
      <c r="BG44" s="886" t="str">
        <f t="shared" ref="BG44:BU44" si="884">IF(ISERROR(+BG39*BG34*0.65),"",+BG39*BG34*0.65)</f>
        <v/>
      </c>
      <c r="BH44" s="886" t="str">
        <f t="shared" si="884"/>
        <v/>
      </c>
      <c r="BI44" s="886" t="str">
        <f t="shared" si="884"/>
        <v/>
      </c>
      <c r="BJ44" s="886" t="str">
        <f t="shared" si="884"/>
        <v/>
      </c>
      <c r="BK44" s="886" t="str">
        <f t="shared" si="884"/>
        <v/>
      </c>
      <c r="BL44" s="886" t="str">
        <f t="shared" si="884"/>
        <v/>
      </c>
      <c r="BM44" s="886" t="str">
        <f t="shared" si="884"/>
        <v/>
      </c>
      <c r="BN44" s="886" t="str">
        <f t="shared" si="884"/>
        <v/>
      </c>
      <c r="BO44" s="886" t="str">
        <f t="shared" si="884"/>
        <v/>
      </c>
      <c r="BP44" s="886" t="str">
        <f t="shared" si="884"/>
        <v/>
      </c>
      <c r="BQ44" s="886" t="str">
        <f t="shared" si="884"/>
        <v/>
      </c>
      <c r="BR44" s="886" t="str">
        <f t="shared" si="884"/>
        <v/>
      </c>
      <c r="BS44" s="886" t="str">
        <f t="shared" si="884"/>
        <v/>
      </c>
      <c r="BT44" s="886" t="str">
        <f t="shared" si="884"/>
        <v/>
      </c>
      <c r="BU44" s="978" t="str">
        <f t="shared" si="884"/>
        <v/>
      </c>
      <c r="BV44" s="1052"/>
      <c r="BW44" s="901">
        <f>SUM(BX44:CM44)</f>
        <v>0</v>
      </c>
      <c r="BX44" s="886" t="str">
        <f>IF(ISERROR(+BX39*BX34*0.65),"",+BX39*BX34*0.65)</f>
        <v/>
      </c>
      <c r="BY44" s="886" t="str">
        <f t="shared" ref="BY44:CM44" si="885">IF(ISERROR(+BY39*BY34*0.65),"",+BY39*BY34*0.65)</f>
        <v/>
      </c>
      <c r="BZ44" s="886" t="str">
        <f t="shared" si="885"/>
        <v/>
      </c>
      <c r="CA44" s="886" t="str">
        <f t="shared" si="885"/>
        <v/>
      </c>
      <c r="CB44" s="886" t="str">
        <f t="shared" si="885"/>
        <v/>
      </c>
      <c r="CC44" s="886" t="str">
        <f t="shared" si="885"/>
        <v/>
      </c>
      <c r="CD44" s="886" t="str">
        <f t="shared" si="885"/>
        <v/>
      </c>
      <c r="CE44" s="886" t="str">
        <f t="shared" si="885"/>
        <v/>
      </c>
      <c r="CF44" s="886" t="str">
        <f t="shared" si="885"/>
        <v/>
      </c>
      <c r="CG44" s="886" t="str">
        <f t="shared" si="885"/>
        <v/>
      </c>
      <c r="CH44" s="886" t="str">
        <f t="shared" si="885"/>
        <v/>
      </c>
      <c r="CI44" s="886" t="str">
        <f t="shared" si="885"/>
        <v/>
      </c>
      <c r="CJ44" s="886" t="str">
        <f t="shared" si="885"/>
        <v/>
      </c>
      <c r="CK44" s="886" t="str">
        <f t="shared" si="885"/>
        <v/>
      </c>
      <c r="CL44" s="886" t="str">
        <f t="shared" si="885"/>
        <v/>
      </c>
      <c r="CM44" s="978" t="str">
        <f t="shared" si="885"/>
        <v/>
      </c>
      <c r="CN44" s="1052"/>
      <c r="CO44" s="901">
        <f>SUM(CP44:DE44)</f>
        <v>0</v>
      </c>
      <c r="CP44" s="886" t="str">
        <f>IF(ISERROR(+CP39*CP34*0.65),"",+CP39*CP34*0.65)</f>
        <v/>
      </c>
      <c r="CQ44" s="886" t="str">
        <f t="shared" ref="CQ44:DE44" si="886">IF(ISERROR(+CQ39*CQ34*0.65),"",+CQ39*CQ34*0.65)</f>
        <v/>
      </c>
      <c r="CR44" s="886" t="str">
        <f t="shared" si="886"/>
        <v/>
      </c>
      <c r="CS44" s="886" t="str">
        <f t="shared" si="886"/>
        <v/>
      </c>
      <c r="CT44" s="886" t="str">
        <f t="shared" si="886"/>
        <v/>
      </c>
      <c r="CU44" s="886" t="str">
        <f t="shared" si="886"/>
        <v/>
      </c>
      <c r="CV44" s="886" t="str">
        <f t="shared" si="886"/>
        <v/>
      </c>
      <c r="CW44" s="886" t="str">
        <f t="shared" si="886"/>
        <v/>
      </c>
      <c r="CX44" s="886" t="str">
        <f t="shared" si="886"/>
        <v/>
      </c>
      <c r="CY44" s="886" t="str">
        <f t="shared" si="886"/>
        <v/>
      </c>
      <c r="CZ44" s="886" t="str">
        <f t="shared" si="886"/>
        <v/>
      </c>
      <c r="DA44" s="886" t="str">
        <f t="shared" si="886"/>
        <v/>
      </c>
      <c r="DB44" s="886" t="str">
        <f t="shared" si="886"/>
        <v/>
      </c>
      <c r="DC44" s="886" t="str">
        <f t="shared" si="886"/>
        <v/>
      </c>
      <c r="DD44" s="886" t="str">
        <f t="shared" si="886"/>
        <v/>
      </c>
      <c r="DE44" s="978" t="str">
        <f t="shared" si="886"/>
        <v/>
      </c>
      <c r="DF44" s="1052"/>
      <c r="DG44" s="901">
        <f>SUM(DH44:DW44)</f>
        <v>0</v>
      </c>
      <c r="DH44" s="886" t="str">
        <f>IF(ISERROR(+DH39*DH34*0.65),"",+DH39*DH34*0.65)</f>
        <v/>
      </c>
      <c r="DI44" s="886" t="str">
        <f t="shared" ref="DI44:DW44" si="887">IF(ISERROR(+DI39*DI34*0.65),"",+DI39*DI34*0.65)</f>
        <v/>
      </c>
      <c r="DJ44" s="886" t="str">
        <f t="shared" si="887"/>
        <v/>
      </c>
      <c r="DK44" s="886" t="str">
        <f t="shared" si="887"/>
        <v/>
      </c>
      <c r="DL44" s="886" t="str">
        <f t="shared" si="887"/>
        <v/>
      </c>
      <c r="DM44" s="886" t="str">
        <f t="shared" si="887"/>
        <v/>
      </c>
      <c r="DN44" s="886" t="str">
        <f t="shared" si="887"/>
        <v/>
      </c>
      <c r="DO44" s="886" t="str">
        <f t="shared" si="887"/>
        <v/>
      </c>
      <c r="DP44" s="886" t="str">
        <f t="shared" si="887"/>
        <v/>
      </c>
      <c r="DQ44" s="886" t="str">
        <f t="shared" si="887"/>
        <v/>
      </c>
      <c r="DR44" s="886" t="str">
        <f t="shared" si="887"/>
        <v/>
      </c>
      <c r="DS44" s="886" t="str">
        <f t="shared" si="887"/>
        <v/>
      </c>
      <c r="DT44" s="886" t="str">
        <f t="shared" si="887"/>
        <v/>
      </c>
      <c r="DU44" s="886" t="str">
        <f t="shared" si="887"/>
        <v/>
      </c>
      <c r="DV44" s="886" t="str">
        <f t="shared" si="887"/>
        <v/>
      </c>
      <c r="DW44" s="978" t="str">
        <f t="shared" si="887"/>
        <v/>
      </c>
      <c r="DX44" s="1052"/>
      <c r="DY44" s="901">
        <f>SUM(DZ44:EO44)</f>
        <v>0</v>
      </c>
      <c r="DZ44" s="886" t="str">
        <f>IF(ISERROR(+DZ39*DZ34*0.65),"",+DZ39*DZ34*0.65)</f>
        <v/>
      </c>
      <c r="EA44" s="886" t="str">
        <f t="shared" ref="EA44:EO44" si="888">IF(ISERROR(+EA39*EA34*0.65),"",+EA39*EA34*0.65)</f>
        <v/>
      </c>
      <c r="EB44" s="886" t="str">
        <f t="shared" si="888"/>
        <v/>
      </c>
      <c r="EC44" s="886" t="str">
        <f t="shared" si="888"/>
        <v/>
      </c>
      <c r="ED44" s="886" t="str">
        <f t="shared" si="888"/>
        <v/>
      </c>
      <c r="EE44" s="886" t="str">
        <f t="shared" si="888"/>
        <v/>
      </c>
      <c r="EF44" s="886" t="str">
        <f t="shared" si="888"/>
        <v/>
      </c>
      <c r="EG44" s="886" t="str">
        <f t="shared" si="888"/>
        <v/>
      </c>
      <c r="EH44" s="886" t="str">
        <f t="shared" si="888"/>
        <v/>
      </c>
      <c r="EI44" s="886" t="str">
        <f t="shared" si="888"/>
        <v/>
      </c>
      <c r="EJ44" s="886" t="str">
        <f t="shared" si="888"/>
        <v/>
      </c>
      <c r="EK44" s="886" t="str">
        <f t="shared" si="888"/>
        <v/>
      </c>
      <c r="EL44" s="886" t="str">
        <f t="shared" si="888"/>
        <v/>
      </c>
      <c r="EM44" s="886" t="str">
        <f t="shared" si="888"/>
        <v/>
      </c>
      <c r="EN44" s="886" t="str">
        <f t="shared" si="888"/>
        <v/>
      </c>
      <c r="EO44" s="978" t="str">
        <f t="shared" si="888"/>
        <v/>
      </c>
      <c r="EP44" s="1052"/>
      <c r="EQ44" s="901">
        <f>SUM(ER44:FG44)</f>
        <v>0</v>
      </c>
      <c r="ER44" s="886" t="str">
        <f>IF(ISERROR(+ER39*ER34*0.65),"",+ER39*ER34*0.65)</f>
        <v/>
      </c>
      <c r="ES44" s="886" t="str">
        <f t="shared" ref="ES44:FG44" si="889">IF(ISERROR(+ES39*ES34*0.65),"",+ES39*ES34*0.65)</f>
        <v/>
      </c>
      <c r="ET44" s="886" t="str">
        <f t="shared" si="889"/>
        <v/>
      </c>
      <c r="EU44" s="886" t="str">
        <f t="shared" si="889"/>
        <v/>
      </c>
      <c r="EV44" s="886" t="str">
        <f t="shared" si="889"/>
        <v/>
      </c>
      <c r="EW44" s="886" t="str">
        <f t="shared" si="889"/>
        <v/>
      </c>
      <c r="EX44" s="886" t="str">
        <f t="shared" si="889"/>
        <v/>
      </c>
      <c r="EY44" s="886" t="str">
        <f t="shared" si="889"/>
        <v/>
      </c>
      <c r="EZ44" s="886" t="str">
        <f t="shared" si="889"/>
        <v/>
      </c>
      <c r="FA44" s="886" t="str">
        <f t="shared" si="889"/>
        <v/>
      </c>
      <c r="FB44" s="886" t="str">
        <f t="shared" si="889"/>
        <v/>
      </c>
      <c r="FC44" s="886" t="str">
        <f t="shared" si="889"/>
        <v/>
      </c>
      <c r="FD44" s="886" t="str">
        <f t="shared" si="889"/>
        <v/>
      </c>
      <c r="FE44" s="886" t="str">
        <f t="shared" si="889"/>
        <v/>
      </c>
      <c r="FF44" s="886" t="str">
        <f t="shared" si="889"/>
        <v/>
      </c>
      <c r="FG44" s="978" t="str">
        <f t="shared" si="889"/>
        <v/>
      </c>
      <c r="FH44" s="1052"/>
      <c r="FI44" s="901">
        <f>SUM(FJ44:FY44)</f>
        <v>0</v>
      </c>
      <c r="FJ44" s="886" t="str">
        <f>IF(ISERROR(+FJ39*FJ34*0.65),"",+FJ39*FJ34*0.65)</f>
        <v/>
      </c>
      <c r="FK44" s="886" t="str">
        <f t="shared" ref="FK44:FY44" si="890">IF(ISERROR(+FK39*FK34*0.65),"",+FK39*FK34*0.65)</f>
        <v/>
      </c>
      <c r="FL44" s="886" t="str">
        <f t="shared" si="890"/>
        <v/>
      </c>
      <c r="FM44" s="886" t="str">
        <f t="shared" si="890"/>
        <v/>
      </c>
      <c r="FN44" s="886" t="str">
        <f t="shared" si="890"/>
        <v/>
      </c>
      <c r="FO44" s="886" t="str">
        <f t="shared" si="890"/>
        <v/>
      </c>
      <c r="FP44" s="886" t="str">
        <f t="shared" si="890"/>
        <v/>
      </c>
      <c r="FQ44" s="886" t="str">
        <f t="shared" si="890"/>
        <v/>
      </c>
      <c r="FR44" s="886" t="str">
        <f t="shared" si="890"/>
        <v/>
      </c>
      <c r="FS44" s="886" t="str">
        <f t="shared" si="890"/>
        <v/>
      </c>
      <c r="FT44" s="886" t="str">
        <f t="shared" si="890"/>
        <v/>
      </c>
      <c r="FU44" s="886" t="str">
        <f t="shared" si="890"/>
        <v/>
      </c>
      <c r="FV44" s="886" t="str">
        <f t="shared" si="890"/>
        <v/>
      </c>
      <c r="FW44" s="886" t="str">
        <f t="shared" si="890"/>
        <v/>
      </c>
      <c r="FX44" s="886" t="str">
        <f t="shared" si="890"/>
        <v/>
      </c>
      <c r="FY44" s="978" t="str">
        <f t="shared" si="890"/>
        <v/>
      </c>
      <c r="FZ44" s="1052"/>
      <c r="GA44" s="901">
        <f>SUM(GB44:GQ44)</f>
        <v>0</v>
      </c>
      <c r="GB44" s="886" t="str">
        <f>IF(ISERROR(+GB39*GB34*0.65),"",+GB39*GB34*0.65)</f>
        <v/>
      </c>
      <c r="GC44" s="886" t="str">
        <f t="shared" ref="GC44:GQ44" si="891">IF(ISERROR(+GC39*GC34*0.65),"",+GC39*GC34*0.65)</f>
        <v/>
      </c>
      <c r="GD44" s="886" t="str">
        <f t="shared" si="891"/>
        <v/>
      </c>
      <c r="GE44" s="886" t="str">
        <f t="shared" si="891"/>
        <v/>
      </c>
      <c r="GF44" s="886" t="str">
        <f t="shared" si="891"/>
        <v/>
      </c>
      <c r="GG44" s="886" t="str">
        <f t="shared" si="891"/>
        <v/>
      </c>
      <c r="GH44" s="886" t="str">
        <f t="shared" si="891"/>
        <v/>
      </c>
      <c r="GI44" s="886" t="str">
        <f t="shared" si="891"/>
        <v/>
      </c>
      <c r="GJ44" s="886" t="str">
        <f t="shared" si="891"/>
        <v/>
      </c>
      <c r="GK44" s="886" t="str">
        <f t="shared" si="891"/>
        <v/>
      </c>
      <c r="GL44" s="886" t="str">
        <f t="shared" si="891"/>
        <v/>
      </c>
      <c r="GM44" s="886" t="str">
        <f t="shared" si="891"/>
        <v/>
      </c>
      <c r="GN44" s="886" t="str">
        <f t="shared" si="891"/>
        <v/>
      </c>
      <c r="GO44" s="886" t="str">
        <f t="shared" si="891"/>
        <v/>
      </c>
      <c r="GP44" s="886" t="str">
        <f t="shared" si="891"/>
        <v/>
      </c>
      <c r="GQ44" s="978" t="str">
        <f t="shared" si="891"/>
        <v/>
      </c>
      <c r="GR44" s="1052"/>
      <c r="GS44" s="901">
        <f>SUM(GT44:HI44)</f>
        <v>0</v>
      </c>
      <c r="GT44" s="886" t="str">
        <f>IF(ISERROR(+GT39*GT34*0.65),"",+GT39*GT34*0.65)</f>
        <v/>
      </c>
      <c r="GU44" s="886" t="str">
        <f t="shared" ref="GU44:HI44" si="892">IF(ISERROR(+GU39*GU34*0.65),"",+GU39*GU34*0.65)</f>
        <v/>
      </c>
      <c r="GV44" s="886" t="str">
        <f t="shared" si="892"/>
        <v/>
      </c>
      <c r="GW44" s="886" t="str">
        <f t="shared" si="892"/>
        <v/>
      </c>
      <c r="GX44" s="886" t="str">
        <f t="shared" si="892"/>
        <v/>
      </c>
      <c r="GY44" s="886" t="str">
        <f t="shared" si="892"/>
        <v/>
      </c>
      <c r="GZ44" s="886" t="str">
        <f t="shared" si="892"/>
        <v/>
      </c>
      <c r="HA44" s="886" t="str">
        <f t="shared" si="892"/>
        <v/>
      </c>
      <c r="HB44" s="886" t="str">
        <f t="shared" si="892"/>
        <v/>
      </c>
      <c r="HC44" s="886" t="str">
        <f t="shared" si="892"/>
        <v/>
      </c>
      <c r="HD44" s="886" t="str">
        <f t="shared" si="892"/>
        <v/>
      </c>
      <c r="HE44" s="886" t="str">
        <f t="shared" si="892"/>
        <v/>
      </c>
      <c r="HF44" s="886" t="str">
        <f t="shared" si="892"/>
        <v/>
      </c>
      <c r="HG44" s="886" t="str">
        <f t="shared" si="892"/>
        <v/>
      </c>
      <c r="HH44" s="886" t="str">
        <f t="shared" si="892"/>
        <v/>
      </c>
      <c r="HI44" s="978" t="str">
        <f t="shared" si="892"/>
        <v/>
      </c>
      <c r="HJ44" s="974"/>
      <c r="HK44" s="976"/>
      <c r="HL44" s="976"/>
    </row>
    <row r="45" spans="1:230" s="971" customFormat="1" ht="11.25">
      <c r="A45" s="942">
        <v>41</v>
      </c>
      <c r="B45" s="898" t="s">
        <v>217</v>
      </c>
      <c r="C45" s="901">
        <f>SUM(D45:S45)</f>
        <v>0</v>
      </c>
      <c r="D45" s="892" t="str">
        <f>IF(ISERROR(+D40*D34),"",+D40*D34)</f>
        <v/>
      </c>
      <c r="E45" s="892" t="str">
        <f t="shared" ref="E45:S45" si="893">IF(ISERROR(+E40*E34),"",+E40*E34)</f>
        <v/>
      </c>
      <c r="F45" s="892" t="str">
        <f t="shared" si="893"/>
        <v/>
      </c>
      <c r="G45" s="892" t="str">
        <f t="shared" si="893"/>
        <v/>
      </c>
      <c r="H45" s="892" t="str">
        <f t="shared" si="893"/>
        <v/>
      </c>
      <c r="I45" s="892" t="str">
        <f t="shared" si="893"/>
        <v/>
      </c>
      <c r="J45" s="892" t="str">
        <f t="shared" si="893"/>
        <v/>
      </c>
      <c r="K45" s="892" t="str">
        <f t="shared" si="893"/>
        <v/>
      </c>
      <c r="L45" s="886" t="str">
        <f t="shared" si="893"/>
        <v/>
      </c>
      <c r="M45" s="886" t="str">
        <f t="shared" si="893"/>
        <v/>
      </c>
      <c r="N45" s="886" t="str">
        <f t="shared" si="893"/>
        <v/>
      </c>
      <c r="O45" s="886" t="str">
        <f t="shared" si="893"/>
        <v/>
      </c>
      <c r="P45" s="886" t="str">
        <f t="shared" si="893"/>
        <v/>
      </c>
      <c r="Q45" s="886" t="str">
        <f t="shared" si="893"/>
        <v/>
      </c>
      <c r="R45" s="886" t="str">
        <f t="shared" si="893"/>
        <v/>
      </c>
      <c r="S45" s="978" t="str">
        <f t="shared" si="893"/>
        <v/>
      </c>
      <c r="T45" s="1052"/>
      <c r="U45" s="901">
        <f>SUM(V45:AK45)</f>
        <v>0</v>
      </c>
      <c r="V45" s="886" t="str">
        <f>IF(ISERROR(+V40*V34),"",+V40*V34)</f>
        <v/>
      </c>
      <c r="W45" s="886" t="str">
        <f t="shared" ref="W45:AK45" si="894">IF(ISERROR(+W40*W34),"",+W40*W34)</f>
        <v/>
      </c>
      <c r="X45" s="886" t="str">
        <f t="shared" si="894"/>
        <v/>
      </c>
      <c r="Y45" s="886" t="str">
        <f t="shared" si="894"/>
        <v/>
      </c>
      <c r="Z45" s="886" t="str">
        <f t="shared" si="894"/>
        <v/>
      </c>
      <c r="AA45" s="886" t="str">
        <f t="shared" si="894"/>
        <v/>
      </c>
      <c r="AB45" s="886" t="str">
        <f t="shared" si="894"/>
        <v/>
      </c>
      <c r="AC45" s="886" t="str">
        <f t="shared" si="894"/>
        <v/>
      </c>
      <c r="AD45" s="886" t="str">
        <f t="shared" si="894"/>
        <v/>
      </c>
      <c r="AE45" s="886" t="str">
        <f t="shared" si="894"/>
        <v/>
      </c>
      <c r="AF45" s="886" t="str">
        <f t="shared" si="894"/>
        <v/>
      </c>
      <c r="AG45" s="886" t="str">
        <f t="shared" si="894"/>
        <v/>
      </c>
      <c r="AH45" s="886" t="str">
        <f t="shared" si="894"/>
        <v/>
      </c>
      <c r="AI45" s="886" t="str">
        <f t="shared" si="894"/>
        <v/>
      </c>
      <c r="AJ45" s="886" t="str">
        <f t="shared" si="894"/>
        <v/>
      </c>
      <c r="AK45" s="978" t="str">
        <f t="shared" si="894"/>
        <v/>
      </c>
      <c r="AL45" s="1052"/>
      <c r="AM45" s="901">
        <f>SUM(AN45:BC45)</f>
        <v>0</v>
      </c>
      <c r="AN45" s="886" t="str">
        <f>IF(ISERROR(+AN40*AN34),"",+AN40*AN34)</f>
        <v/>
      </c>
      <c r="AO45" s="886" t="str">
        <f t="shared" ref="AO45:BC45" si="895">IF(ISERROR(+AO40*AO34),"",+AO40*AO34)</f>
        <v/>
      </c>
      <c r="AP45" s="886" t="str">
        <f t="shared" si="895"/>
        <v/>
      </c>
      <c r="AQ45" s="886" t="str">
        <f t="shared" si="895"/>
        <v/>
      </c>
      <c r="AR45" s="886" t="str">
        <f t="shared" si="895"/>
        <v/>
      </c>
      <c r="AS45" s="886" t="str">
        <f t="shared" si="895"/>
        <v/>
      </c>
      <c r="AT45" s="886" t="str">
        <f t="shared" si="895"/>
        <v/>
      </c>
      <c r="AU45" s="886" t="str">
        <f t="shared" si="895"/>
        <v/>
      </c>
      <c r="AV45" s="886" t="str">
        <f t="shared" si="895"/>
        <v/>
      </c>
      <c r="AW45" s="886" t="str">
        <f t="shared" si="895"/>
        <v/>
      </c>
      <c r="AX45" s="886" t="str">
        <f t="shared" si="895"/>
        <v/>
      </c>
      <c r="AY45" s="886" t="str">
        <f t="shared" si="895"/>
        <v/>
      </c>
      <c r="AZ45" s="886" t="str">
        <f t="shared" si="895"/>
        <v/>
      </c>
      <c r="BA45" s="886" t="str">
        <f t="shared" si="895"/>
        <v/>
      </c>
      <c r="BB45" s="886" t="str">
        <f t="shared" si="895"/>
        <v/>
      </c>
      <c r="BC45" s="979" t="str">
        <f t="shared" si="895"/>
        <v/>
      </c>
      <c r="BD45" s="1052"/>
      <c r="BE45" s="901">
        <f>SUM(BF45:BU45)</f>
        <v>0</v>
      </c>
      <c r="BF45" s="886" t="str">
        <f>IF(ISERROR(+BF40*BF34),"",+BF40*BF34)</f>
        <v/>
      </c>
      <c r="BG45" s="886" t="str">
        <f t="shared" ref="BG45:BU45" si="896">IF(ISERROR(+BG40*BG34),"",+BG40*BG34)</f>
        <v/>
      </c>
      <c r="BH45" s="886" t="str">
        <f t="shared" si="896"/>
        <v/>
      </c>
      <c r="BI45" s="886" t="str">
        <f t="shared" si="896"/>
        <v/>
      </c>
      <c r="BJ45" s="886" t="str">
        <f t="shared" si="896"/>
        <v/>
      </c>
      <c r="BK45" s="886" t="str">
        <f t="shared" si="896"/>
        <v/>
      </c>
      <c r="BL45" s="886" t="str">
        <f t="shared" si="896"/>
        <v/>
      </c>
      <c r="BM45" s="886" t="str">
        <f t="shared" si="896"/>
        <v/>
      </c>
      <c r="BN45" s="886" t="str">
        <f t="shared" si="896"/>
        <v/>
      </c>
      <c r="BO45" s="886" t="str">
        <f t="shared" si="896"/>
        <v/>
      </c>
      <c r="BP45" s="886" t="str">
        <f t="shared" si="896"/>
        <v/>
      </c>
      <c r="BQ45" s="886" t="str">
        <f t="shared" si="896"/>
        <v/>
      </c>
      <c r="BR45" s="886" t="str">
        <f t="shared" si="896"/>
        <v/>
      </c>
      <c r="BS45" s="886" t="str">
        <f t="shared" si="896"/>
        <v/>
      </c>
      <c r="BT45" s="886" t="str">
        <f t="shared" si="896"/>
        <v/>
      </c>
      <c r="BU45" s="978" t="str">
        <f t="shared" si="896"/>
        <v/>
      </c>
      <c r="BV45" s="1052"/>
      <c r="BW45" s="901">
        <f>SUM(BX45:CM45)</f>
        <v>0</v>
      </c>
      <c r="BX45" s="886" t="str">
        <f>IF(ISERROR(+BX40*BX34),"",+BX40*BX34)</f>
        <v/>
      </c>
      <c r="BY45" s="886" t="str">
        <f t="shared" ref="BY45:CM45" si="897">IF(ISERROR(+BY40*BY34),"",+BY40*BY34)</f>
        <v/>
      </c>
      <c r="BZ45" s="886" t="str">
        <f t="shared" si="897"/>
        <v/>
      </c>
      <c r="CA45" s="886" t="str">
        <f t="shared" si="897"/>
        <v/>
      </c>
      <c r="CB45" s="886" t="str">
        <f t="shared" si="897"/>
        <v/>
      </c>
      <c r="CC45" s="886" t="str">
        <f t="shared" si="897"/>
        <v/>
      </c>
      <c r="CD45" s="886" t="str">
        <f t="shared" si="897"/>
        <v/>
      </c>
      <c r="CE45" s="886" t="str">
        <f t="shared" si="897"/>
        <v/>
      </c>
      <c r="CF45" s="886" t="str">
        <f t="shared" si="897"/>
        <v/>
      </c>
      <c r="CG45" s="886" t="str">
        <f t="shared" si="897"/>
        <v/>
      </c>
      <c r="CH45" s="886" t="str">
        <f t="shared" si="897"/>
        <v/>
      </c>
      <c r="CI45" s="886" t="str">
        <f t="shared" si="897"/>
        <v/>
      </c>
      <c r="CJ45" s="886" t="str">
        <f t="shared" si="897"/>
        <v/>
      </c>
      <c r="CK45" s="886" t="str">
        <f t="shared" si="897"/>
        <v/>
      </c>
      <c r="CL45" s="886" t="str">
        <f t="shared" si="897"/>
        <v/>
      </c>
      <c r="CM45" s="978" t="str">
        <f t="shared" si="897"/>
        <v/>
      </c>
      <c r="CN45" s="1052"/>
      <c r="CO45" s="901">
        <f>SUM(CP45:DE45)</f>
        <v>0</v>
      </c>
      <c r="CP45" s="886" t="str">
        <f>IF(ISERROR(+CP40*CP34),"",+CP40*CP34)</f>
        <v/>
      </c>
      <c r="CQ45" s="886" t="str">
        <f t="shared" ref="CQ45:DE45" si="898">IF(ISERROR(+CQ40*CQ34),"",+CQ40*CQ34)</f>
        <v/>
      </c>
      <c r="CR45" s="886" t="str">
        <f t="shared" si="898"/>
        <v/>
      </c>
      <c r="CS45" s="886" t="str">
        <f t="shared" si="898"/>
        <v/>
      </c>
      <c r="CT45" s="886" t="str">
        <f t="shared" si="898"/>
        <v/>
      </c>
      <c r="CU45" s="886" t="str">
        <f t="shared" si="898"/>
        <v/>
      </c>
      <c r="CV45" s="886" t="str">
        <f t="shared" si="898"/>
        <v/>
      </c>
      <c r="CW45" s="886" t="str">
        <f t="shared" si="898"/>
        <v/>
      </c>
      <c r="CX45" s="886" t="str">
        <f t="shared" si="898"/>
        <v/>
      </c>
      <c r="CY45" s="886" t="str">
        <f t="shared" si="898"/>
        <v/>
      </c>
      <c r="CZ45" s="886" t="str">
        <f t="shared" si="898"/>
        <v/>
      </c>
      <c r="DA45" s="886" t="str">
        <f t="shared" si="898"/>
        <v/>
      </c>
      <c r="DB45" s="886" t="str">
        <f t="shared" si="898"/>
        <v/>
      </c>
      <c r="DC45" s="886" t="str">
        <f t="shared" si="898"/>
        <v/>
      </c>
      <c r="DD45" s="886" t="str">
        <f t="shared" si="898"/>
        <v/>
      </c>
      <c r="DE45" s="978" t="str">
        <f t="shared" si="898"/>
        <v/>
      </c>
      <c r="DF45" s="1052"/>
      <c r="DG45" s="901">
        <f>SUM(DH45:DW45)</f>
        <v>0</v>
      </c>
      <c r="DH45" s="886" t="str">
        <f>IF(ISERROR(+DH40*DH34),"",+DH40*DH34)</f>
        <v/>
      </c>
      <c r="DI45" s="886" t="str">
        <f t="shared" ref="DI45:DW45" si="899">IF(ISERROR(+DI40*DI34),"",+DI40*DI34)</f>
        <v/>
      </c>
      <c r="DJ45" s="886" t="str">
        <f t="shared" si="899"/>
        <v/>
      </c>
      <c r="DK45" s="886" t="str">
        <f t="shared" si="899"/>
        <v/>
      </c>
      <c r="DL45" s="886" t="str">
        <f t="shared" si="899"/>
        <v/>
      </c>
      <c r="DM45" s="886" t="str">
        <f t="shared" si="899"/>
        <v/>
      </c>
      <c r="DN45" s="886" t="str">
        <f t="shared" si="899"/>
        <v/>
      </c>
      <c r="DO45" s="886" t="str">
        <f t="shared" si="899"/>
        <v/>
      </c>
      <c r="DP45" s="886" t="str">
        <f t="shared" si="899"/>
        <v/>
      </c>
      <c r="DQ45" s="886" t="str">
        <f t="shared" si="899"/>
        <v/>
      </c>
      <c r="DR45" s="886" t="str">
        <f t="shared" si="899"/>
        <v/>
      </c>
      <c r="DS45" s="886" t="str">
        <f t="shared" si="899"/>
        <v/>
      </c>
      <c r="DT45" s="886" t="str">
        <f t="shared" si="899"/>
        <v/>
      </c>
      <c r="DU45" s="886" t="str">
        <f t="shared" si="899"/>
        <v/>
      </c>
      <c r="DV45" s="886" t="str">
        <f t="shared" si="899"/>
        <v/>
      </c>
      <c r="DW45" s="978" t="str">
        <f t="shared" si="899"/>
        <v/>
      </c>
      <c r="DX45" s="1052"/>
      <c r="DY45" s="901">
        <f>SUM(DZ45:EO45)</f>
        <v>0</v>
      </c>
      <c r="DZ45" s="886" t="str">
        <f>IF(ISERROR(+DZ40*DZ34),"",+DZ40*DZ34)</f>
        <v/>
      </c>
      <c r="EA45" s="886" t="str">
        <f t="shared" ref="EA45:EO45" si="900">IF(ISERROR(+EA40*EA34),"",+EA40*EA34)</f>
        <v/>
      </c>
      <c r="EB45" s="886" t="str">
        <f t="shared" si="900"/>
        <v/>
      </c>
      <c r="EC45" s="886" t="str">
        <f t="shared" si="900"/>
        <v/>
      </c>
      <c r="ED45" s="886" t="str">
        <f t="shared" si="900"/>
        <v/>
      </c>
      <c r="EE45" s="886" t="str">
        <f t="shared" si="900"/>
        <v/>
      </c>
      <c r="EF45" s="886" t="str">
        <f t="shared" si="900"/>
        <v/>
      </c>
      <c r="EG45" s="886" t="str">
        <f t="shared" si="900"/>
        <v/>
      </c>
      <c r="EH45" s="886" t="str">
        <f t="shared" si="900"/>
        <v/>
      </c>
      <c r="EI45" s="886" t="str">
        <f t="shared" si="900"/>
        <v/>
      </c>
      <c r="EJ45" s="886" t="str">
        <f t="shared" si="900"/>
        <v/>
      </c>
      <c r="EK45" s="886" t="str">
        <f t="shared" si="900"/>
        <v/>
      </c>
      <c r="EL45" s="886" t="str">
        <f t="shared" si="900"/>
        <v/>
      </c>
      <c r="EM45" s="886" t="str">
        <f t="shared" si="900"/>
        <v/>
      </c>
      <c r="EN45" s="886" t="str">
        <f t="shared" si="900"/>
        <v/>
      </c>
      <c r="EO45" s="978" t="str">
        <f t="shared" si="900"/>
        <v/>
      </c>
      <c r="EP45" s="1052"/>
      <c r="EQ45" s="901">
        <f>SUM(ER45:FG45)</f>
        <v>0</v>
      </c>
      <c r="ER45" s="886" t="str">
        <f>IF(ISERROR(+ER40*ER34),"",+ER40*ER34)</f>
        <v/>
      </c>
      <c r="ES45" s="886" t="str">
        <f t="shared" ref="ES45:FG45" si="901">IF(ISERROR(+ES40*ES34),"",+ES40*ES34)</f>
        <v/>
      </c>
      <c r="ET45" s="886" t="str">
        <f t="shared" si="901"/>
        <v/>
      </c>
      <c r="EU45" s="886" t="str">
        <f t="shared" si="901"/>
        <v/>
      </c>
      <c r="EV45" s="886" t="str">
        <f t="shared" si="901"/>
        <v/>
      </c>
      <c r="EW45" s="886" t="str">
        <f t="shared" si="901"/>
        <v/>
      </c>
      <c r="EX45" s="886" t="str">
        <f t="shared" si="901"/>
        <v/>
      </c>
      <c r="EY45" s="886" t="str">
        <f t="shared" si="901"/>
        <v/>
      </c>
      <c r="EZ45" s="886" t="str">
        <f t="shared" si="901"/>
        <v/>
      </c>
      <c r="FA45" s="886" t="str">
        <f t="shared" si="901"/>
        <v/>
      </c>
      <c r="FB45" s="886" t="str">
        <f t="shared" si="901"/>
        <v/>
      </c>
      <c r="FC45" s="886" t="str">
        <f t="shared" si="901"/>
        <v/>
      </c>
      <c r="FD45" s="886" t="str">
        <f t="shared" si="901"/>
        <v/>
      </c>
      <c r="FE45" s="886" t="str">
        <f t="shared" si="901"/>
        <v/>
      </c>
      <c r="FF45" s="886" t="str">
        <f t="shared" si="901"/>
        <v/>
      </c>
      <c r="FG45" s="978" t="str">
        <f t="shared" si="901"/>
        <v/>
      </c>
      <c r="FH45" s="1052"/>
      <c r="FI45" s="901">
        <f>SUM(FJ45:FY45)</f>
        <v>0</v>
      </c>
      <c r="FJ45" s="886" t="str">
        <f>IF(ISERROR(+FJ40*FJ34),"",+FJ40*FJ34)</f>
        <v/>
      </c>
      <c r="FK45" s="886" t="str">
        <f t="shared" ref="FK45:FY45" si="902">IF(ISERROR(+FK40*FK34),"",+FK40*FK34)</f>
        <v/>
      </c>
      <c r="FL45" s="886" t="str">
        <f t="shared" si="902"/>
        <v/>
      </c>
      <c r="FM45" s="886" t="str">
        <f t="shared" si="902"/>
        <v/>
      </c>
      <c r="FN45" s="886" t="str">
        <f t="shared" si="902"/>
        <v/>
      </c>
      <c r="FO45" s="886" t="str">
        <f t="shared" si="902"/>
        <v/>
      </c>
      <c r="FP45" s="886" t="str">
        <f t="shared" si="902"/>
        <v/>
      </c>
      <c r="FQ45" s="886" t="str">
        <f t="shared" si="902"/>
        <v/>
      </c>
      <c r="FR45" s="886" t="str">
        <f t="shared" si="902"/>
        <v/>
      </c>
      <c r="FS45" s="886" t="str">
        <f t="shared" si="902"/>
        <v/>
      </c>
      <c r="FT45" s="886" t="str">
        <f t="shared" si="902"/>
        <v/>
      </c>
      <c r="FU45" s="886" t="str">
        <f t="shared" si="902"/>
        <v/>
      </c>
      <c r="FV45" s="886" t="str">
        <f t="shared" si="902"/>
        <v/>
      </c>
      <c r="FW45" s="886" t="str">
        <f t="shared" si="902"/>
        <v/>
      </c>
      <c r="FX45" s="886" t="str">
        <f t="shared" si="902"/>
        <v/>
      </c>
      <c r="FY45" s="978" t="str">
        <f t="shared" si="902"/>
        <v/>
      </c>
      <c r="FZ45" s="1052"/>
      <c r="GA45" s="901">
        <f>SUM(GB45:GQ45)</f>
        <v>0</v>
      </c>
      <c r="GB45" s="886" t="str">
        <f>IF(ISERROR(+GB40*GB34),"",+GB40*GB34)</f>
        <v/>
      </c>
      <c r="GC45" s="886" t="str">
        <f t="shared" ref="GC45:GQ45" si="903">IF(ISERROR(+GC40*GC34),"",+GC40*GC34)</f>
        <v/>
      </c>
      <c r="GD45" s="886" t="str">
        <f t="shared" si="903"/>
        <v/>
      </c>
      <c r="GE45" s="886" t="str">
        <f t="shared" si="903"/>
        <v/>
      </c>
      <c r="GF45" s="886" t="str">
        <f t="shared" si="903"/>
        <v/>
      </c>
      <c r="GG45" s="886" t="str">
        <f t="shared" si="903"/>
        <v/>
      </c>
      <c r="GH45" s="886" t="str">
        <f t="shared" si="903"/>
        <v/>
      </c>
      <c r="GI45" s="886" t="str">
        <f t="shared" si="903"/>
        <v/>
      </c>
      <c r="GJ45" s="886" t="str">
        <f t="shared" si="903"/>
        <v/>
      </c>
      <c r="GK45" s="886" t="str">
        <f t="shared" si="903"/>
        <v/>
      </c>
      <c r="GL45" s="886" t="str">
        <f t="shared" si="903"/>
        <v/>
      </c>
      <c r="GM45" s="886" t="str">
        <f t="shared" si="903"/>
        <v/>
      </c>
      <c r="GN45" s="886" t="str">
        <f t="shared" si="903"/>
        <v/>
      </c>
      <c r="GO45" s="886" t="str">
        <f t="shared" si="903"/>
        <v/>
      </c>
      <c r="GP45" s="886" t="str">
        <f t="shared" si="903"/>
        <v/>
      </c>
      <c r="GQ45" s="978" t="str">
        <f t="shared" si="903"/>
        <v/>
      </c>
      <c r="GR45" s="1052"/>
      <c r="GS45" s="901">
        <f>SUM(GT45:HI45)</f>
        <v>0</v>
      </c>
      <c r="GT45" s="886" t="str">
        <f>IF(ISERROR(+GT40*GT34),"",+GT40*GT34)</f>
        <v/>
      </c>
      <c r="GU45" s="886" t="str">
        <f t="shared" ref="GU45:HI45" si="904">IF(ISERROR(+GU40*GU34),"",+GU40*GU34)</f>
        <v/>
      </c>
      <c r="GV45" s="886" t="str">
        <f t="shared" si="904"/>
        <v/>
      </c>
      <c r="GW45" s="886" t="str">
        <f t="shared" si="904"/>
        <v/>
      </c>
      <c r="GX45" s="886" t="str">
        <f t="shared" si="904"/>
        <v/>
      </c>
      <c r="GY45" s="886" t="str">
        <f t="shared" si="904"/>
        <v/>
      </c>
      <c r="GZ45" s="886" t="str">
        <f t="shared" si="904"/>
        <v/>
      </c>
      <c r="HA45" s="886" t="str">
        <f t="shared" si="904"/>
        <v/>
      </c>
      <c r="HB45" s="886" t="str">
        <f t="shared" si="904"/>
        <v/>
      </c>
      <c r="HC45" s="886" t="str">
        <f t="shared" si="904"/>
        <v/>
      </c>
      <c r="HD45" s="886" t="str">
        <f t="shared" si="904"/>
        <v/>
      </c>
      <c r="HE45" s="886" t="str">
        <f t="shared" si="904"/>
        <v/>
      </c>
      <c r="HF45" s="886" t="str">
        <f t="shared" si="904"/>
        <v/>
      </c>
      <c r="HG45" s="886" t="str">
        <f t="shared" si="904"/>
        <v/>
      </c>
      <c r="HH45" s="886" t="str">
        <f t="shared" si="904"/>
        <v/>
      </c>
      <c r="HI45" s="978" t="str">
        <f t="shared" si="904"/>
        <v/>
      </c>
      <c r="HJ45" s="974"/>
      <c r="HK45" s="976"/>
      <c r="HL45" s="976"/>
    </row>
    <row r="46" spans="1:230" s="971" customFormat="1" ht="11.25">
      <c r="A46" s="942">
        <v>42</v>
      </c>
      <c r="B46" s="898" t="s">
        <v>43</v>
      </c>
      <c r="C46" s="902">
        <f>SUM(C43:C45)</f>
        <v>0</v>
      </c>
      <c r="D46" s="1053">
        <f t="shared" ref="D46:Q46" si="905">SUM(D43:D45)</f>
        <v>0</v>
      </c>
      <c r="E46" s="1053">
        <f t="shared" si="905"/>
        <v>0</v>
      </c>
      <c r="F46" s="1053">
        <f t="shared" si="905"/>
        <v>0</v>
      </c>
      <c r="G46" s="1053">
        <f t="shared" si="905"/>
        <v>0</v>
      </c>
      <c r="H46" s="1053">
        <f t="shared" si="905"/>
        <v>0</v>
      </c>
      <c r="I46" s="1053">
        <f t="shared" si="905"/>
        <v>0</v>
      </c>
      <c r="J46" s="1053">
        <f t="shared" si="905"/>
        <v>0</v>
      </c>
      <c r="K46" s="1053">
        <f t="shared" si="905"/>
        <v>0</v>
      </c>
      <c r="L46" s="1053">
        <f t="shared" si="905"/>
        <v>0</v>
      </c>
      <c r="M46" s="1053">
        <f t="shared" si="905"/>
        <v>0</v>
      </c>
      <c r="N46" s="1053">
        <f t="shared" si="905"/>
        <v>0</v>
      </c>
      <c r="O46" s="1053">
        <f t="shared" si="905"/>
        <v>0</v>
      </c>
      <c r="P46" s="1053">
        <f t="shared" si="905"/>
        <v>0</v>
      </c>
      <c r="Q46" s="1053">
        <f t="shared" si="905"/>
        <v>0</v>
      </c>
      <c r="R46" s="1053">
        <f t="shared" ref="R46:S46" si="906">SUM(R43:R45)</f>
        <v>0</v>
      </c>
      <c r="S46" s="1054">
        <f t="shared" si="906"/>
        <v>0</v>
      </c>
      <c r="T46" s="1052"/>
      <c r="U46" s="853">
        <f>SUM(U43:U45)</f>
        <v>0</v>
      </c>
      <c r="V46" s="1053">
        <f t="shared" ref="V46:AK46" si="907">SUM(V43:V45)</f>
        <v>0</v>
      </c>
      <c r="W46" s="1053">
        <f t="shared" si="907"/>
        <v>0</v>
      </c>
      <c r="X46" s="1053">
        <f t="shared" si="907"/>
        <v>0</v>
      </c>
      <c r="Y46" s="1053">
        <f t="shared" si="907"/>
        <v>0</v>
      </c>
      <c r="Z46" s="1053">
        <f t="shared" si="907"/>
        <v>0</v>
      </c>
      <c r="AA46" s="1053">
        <f t="shared" si="907"/>
        <v>0</v>
      </c>
      <c r="AB46" s="1053">
        <f t="shared" si="907"/>
        <v>0</v>
      </c>
      <c r="AC46" s="1053">
        <f t="shared" si="907"/>
        <v>0</v>
      </c>
      <c r="AD46" s="1053">
        <f t="shared" si="907"/>
        <v>0</v>
      </c>
      <c r="AE46" s="1053">
        <f t="shared" si="907"/>
        <v>0</v>
      </c>
      <c r="AF46" s="1053">
        <f t="shared" si="907"/>
        <v>0</v>
      </c>
      <c r="AG46" s="1053">
        <f t="shared" si="907"/>
        <v>0</v>
      </c>
      <c r="AH46" s="1053">
        <f t="shared" si="907"/>
        <v>0</v>
      </c>
      <c r="AI46" s="1053">
        <f t="shared" si="907"/>
        <v>0</v>
      </c>
      <c r="AJ46" s="1053">
        <f t="shared" si="907"/>
        <v>0</v>
      </c>
      <c r="AK46" s="1054">
        <f t="shared" si="907"/>
        <v>0</v>
      </c>
      <c r="AL46" s="1052"/>
      <c r="AM46" s="853">
        <f>SUM(AM43:AM45)</f>
        <v>0</v>
      </c>
      <c r="AN46" s="1053">
        <f t="shared" ref="AN46:BC46" si="908">SUM(AN43:AN45)</f>
        <v>0</v>
      </c>
      <c r="AO46" s="1053">
        <f t="shared" si="908"/>
        <v>0</v>
      </c>
      <c r="AP46" s="1053">
        <f t="shared" si="908"/>
        <v>0</v>
      </c>
      <c r="AQ46" s="1053">
        <f t="shared" si="908"/>
        <v>0</v>
      </c>
      <c r="AR46" s="1053">
        <f t="shared" si="908"/>
        <v>0</v>
      </c>
      <c r="AS46" s="1053">
        <f t="shared" si="908"/>
        <v>0</v>
      </c>
      <c r="AT46" s="1053">
        <f t="shared" si="908"/>
        <v>0</v>
      </c>
      <c r="AU46" s="1053">
        <f t="shared" si="908"/>
        <v>0</v>
      </c>
      <c r="AV46" s="1053">
        <f t="shared" si="908"/>
        <v>0</v>
      </c>
      <c r="AW46" s="1053">
        <f t="shared" si="908"/>
        <v>0</v>
      </c>
      <c r="AX46" s="1053">
        <f t="shared" si="908"/>
        <v>0</v>
      </c>
      <c r="AY46" s="1053">
        <f t="shared" si="908"/>
        <v>0</v>
      </c>
      <c r="AZ46" s="1053">
        <f t="shared" si="908"/>
        <v>0</v>
      </c>
      <c r="BA46" s="1053">
        <f t="shared" si="908"/>
        <v>0</v>
      </c>
      <c r="BB46" s="1053">
        <f t="shared" si="908"/>
        <v>0</v>
      </c>
      <c r="BC46" s="490">
        <f t="shared" si="908"/>
        <v>0</v>
      </c>
      <c r="BD46" s="1052"/>
      <c r="BE46" s="853">
        <f>SUM(BE43:BE45)</f>
        <v>0</v>
      </c>
      <c r="BF46" s="1053">
        <f t="shared" ref="BF46:BU46" si="909">SUM(BF43:BF45)</f>
        <v>0</v>
      </c>
      <c r="BG46" s="1053">
        <f t="shared" si="909"/>
        <v>0</v>
      </c>
      <c r="BH46" s="1053">
        <f t="shared" si="909"/>
        <v>0</v>
      </c>
      <c r="BI46" s="1053">
        <f t="shared" si="909"/>
        <v>0</v>
      </c>
      <c r="BJ46" s="1053">
        <f t="shared" si="909"/>
        <v>0</v>
      </c>
      <c r="BK46" s="1053">
        <f t="shared" si="909"/>
        <v>0</v>
      </c>
      <c r="BL46" s="1053">
        <f t="shared" si="909"/>
        <v>0</v>
      </c>
      <c r="BM46" s="1053">
        <f t="shared" si="909"/>
        <v>0</v>
      </c>
      <c r="BN46" s="1053">
        <f t="shared" si="909"/>
        <v>0</v>
      </c>
      <c r="BO46" s="1053">
        <f t="shared" si="909"/>
        <v>0</v>
      </c>
      <c r="BP46" s="1053">
        <f t="shared" si="909"/>
        <v>0</v>
      </c>
      <c r="BQ46" s="1053">
        <f t="shared" si="909"/>
        <v>0</v>
      </c>
      <c r="BR46" s="1053">
        <f t="shared" si="909"/>
        <v>0</v>
      </c>
      <c r="BS46" s="1053">
        <f t="shared" si="909"/>
        <v>0</v>
      </c>
      <c r="BT46" s="1053">
        <f t="shared" si="909"/>
        <v>0</v>
      </c>
      <c r="BU46" s="1054">
        <f t="shared" si="909"/>
        <v>0</v>
      </c>
      <c r="BV46" s="1052"/>
      <c r="BW46" s="853">
        <f>SUM(BW43:BW45)</f>
        <v>0</v>
      </c>
      <c r="BX46" s="1053">
        <f t="shared" ref="BX46:CM46" si="910">SUM(BX43:BX45)</f>
        <v>0</v>
      </c>
      <c r="BY46" s="1053">
        <f t="shared" si="910"/>
        <v>0</v>
      </c>
      <c r="BZ46" s="1053">
        <f t="shared" si="910"/>
        <v>0</v>
      </c>
      <c r="CA46" s="1053">
        <f t="shared" si="910"/>
        <v>0</v>
      </c>
      <c r="CB46" s="1053">
        <f t="shared" si="910"/>
        <v>0</v>
      </c>
      <c r="CC46" s="1053">
        <f t="shared" si="910"/>
        <v>0</v>
      </c>
      <c r="CD46" s="1053">
        <f t="shared" si="910"/>
        <v>0</v>
      </c>
      <c r="CE46" s="1053">
        <f t="shared" si="910"/>
        <v>0</v>
      </c>
      <c r="CF46" s="1053">
        <f t="shared" si="910"/>
        <v>0</v>
      </c>
      <c r="CG46" s="1053">
        <f t="shared" si="910"/>
        <v>0</v>
      </c>
      <c r="CH46" s="1053">
        <f t="shared" si="910"/>
        <v>0</v>
      </c>
      <c r="CI46" s="1053">
        <f t="shared" si="910"/>
        <v>0</v>
      </c>
      <c r="CJ46" s="1053">
        <f t="shared" si="910"/>
        <v>0</v>
      </c>
      <c r="CK46" s="1053">
        <f t="shared" si="910"/>
        <v>0</v>
      </c>
      <c r="CL46" s="1053">
        <f t="shared" si="910"/>
        <v>0</v>
      </c>
      <c r="CM46" s="1054">
        <f t="shared" si="910"/>
        <v>0</v>
      </c>
      <c r="CN46" s="1052"/>
      <c r="CO46" s="853">
        <f>SUM(CO43:CO45)</f>
        <v>0</v>
      </c>
      <c r="CP46" s="1053">
        <f t="shared" ref="CP46:DE46" si="911">SUM(CP43:CP45)</f>
        <v>0</v>
      </c>
      <c r="CQ46" s="1053">
        <f t="shared" si="911"/>
        <v>0</v>
      </c>
      <c r="CR46" s="1053">
        <f t="shared" si="911"/>
        <v>0</v>
      </c>
      <c r="CS46" s="1053">
        <f t="shared" si="911"/>
        <v>0</v>
      </c>
      <c r="CT46" s="1053">
        <f t="shared" si="911"/>
        <v>0</v>
      </c>
      <c r="CU46" s="1053">
        <f t="shared" si="911"/>
        <v>0</v>
      </c>
      <c r="CV46" s="1053">
        <f t="shared" si="911"/>
        <v>0</v>
      </c>
      <c r="CW46" s="1053">
        <f t="shared" si="911"/>
        <v>0</v>
      </c>
      <c r="CX46" s="1053">
        <f t="shared" si="911"/>
        <v>0</v>
      </c>
      <c r="CY46" s="1053">
        <f t="shared" si="911"/>
        <v>0</v>
      </c>
      <c r="CZ46" s="1053">
        <f t="shared" si="911"/>
        <v>0</v>
      </c>
      <c r="DA46" s="1053">
        <f t="shared" si="911"/>
        <v>0</v>
      </c>
      <c r="DB46" s="1053">
        <f t="shared" si="911"/>
        <v>0</v>
      </c>
      <c r="DC46" s="1053">
        <f t="shared" si="911"/>
        <v>0</v>
      </c>
      <c r="DD46" s="1053">
        <f t="shared" si="911"/>
        <v>0</v>
      </c>
      <c r="DE46" s="1054">
        <f t="shared" si="911"/>
        <v>0</v>
      </c>
      <c r="DF46" s="1052"/>
      <c r="DG46" s="853">
        <f>SUM(DG43:DG45)</f>
        <v>0</v>
      </c>
      <c r="DH46" s="1053">
        <f t="shared" ref="DH46:DW46" si="912">SUM(DH43:DH45)</f>
        <v>0</v>
      </c>
      <c r="DI46" s="1053">
        <f t="shared" si="912"/>
        <v>0</v>
      </c>
      <c r="DJ46" s="1053">
        <f t="shared" si="912"/>
        <v>0</v>
      </c>
      <c r="DK46" s="1053">
        <f t="shared" si="912"/>
        <v>0</v>
      </c>
      <c r="DL46" s="1053">
        <f t="shared" si="912"/>
        <v>0</v>
      </c>
      <c r="DM46" s="1053">
        <f t="shared" si="912"/>
        <v>0</v>
      </c>
      <c r="DN46" s="1053">
        <f t="shared" si="912"/>
        <v>0</v>
      </c>
      <c r="DO46" s="1053">
        <f t="shared" si="912"/>
        <v>0</v>
      </c>
      <c r="DP46" s="1053">
        <f t="shared" si="912"/>
        <v>0</v>
      </c>
      <c r="DQ46" s="1053">
        <f t="shared" si="912"/>
        <v>0</v>
      </c>
      <c r="DR46" s="1053">
        <f t="shared" si="912"/>
        <v>0</v>
      </c>
      <c r="DS46" s="1053">
        <f t="shared" si="912"/>
        <v>0</v>
      </c>
      <c r="DT46" s="1053">
        <f t="shared" si="912"/>
        <v>0</v>
      </c>
      <c r="DU46" s="1053">
        <f t="shared" si="912"/>
        <v>0</v>
      </c>
      <c r="DV46" s="1053">
        <f t="shared" si="912"/>
        <v>0</v>
      </c>
      <c r="DW46" s="1054">
        <f t="shared" si="912"/>
        <v>0</v>
      </c>
      <c r="DX46" s="1052"/>
      <c r="DY46" s="853">
        <f>SUM(DY43:DY45)</f>
        <v>0</v>
      </c>
      <c r="DZ46" s="1053">
        <f t="shared" ref="DZ46:EO46" si="913">SUM(DZ43:DZ45)</f>
        <v>0</v>
      </c>
      <c r="EA46" s="1053">
        <f t="shared" si="913"/>
        <v>0</v>
      </c>
      <c r="EB46" s="1053">
        <f t="shared" si="913"/>
        <v>0</v>
      </c>
      <c r="EC46" s="1053">
        <f t="shared" si="913"/>
        <v>0</v>
      </c>
      <c r="ED46" s="1053">
        <f t="shared" si="913"/>
        <v>0</v>
      </c>
      <c r="EE46" s="1053">
        <f t="shared" si="913"/>
        <v>0</v>
      </c>
      <c r="EF46" s="1053">
        <f t="shared" si="913"/>
        <v>0</v>
      </c>
      <c r="EG46" s="1053">
        <f t="shared" si="913"/>
        <v>0</v>
      </c>
      <c r="EH46" s="1053">
        <f t="shared" si="913"/>
        <v>0</v>
      </c>
      <c r="EI46" s="1053">
        <f t="shared" si="913"/>
        <v>0</v>
      </c>
      <c r="EJ46" s="1053">
        <f t="shared" si="913"/>
        <v>0</v>
      </c>
      <c r="EK46" s="1053">
        <f t="shared" si="913"/>
        <v>0</v>
      </c>
      <c r="EL46" s="1053">
        <f t="shared" si="913"/>
        <v>0</v>
      </c>
      <c r="EM46" s="1053">
        <f t="shared" si="913"/>
        <v>0</v>
      </c>
      <c r="EN46" s="1053">
        <f t="shared" si="913"/>
        <v>0</v>
      </c>
      <c r="EO46" s="1054">
        <f t="shared" si="913"/>
        <v>0</v>
      </c>
      <c r="EP46" s="1052"/>
      <c r="EQ46" s="853">
        <f>SUM(EQ43:EQ45)</f>
        <v>0</v>
      </c>
      <c r="ER46" s="1053">
        <f t="shared" ref="ER46:FG46" si="914">SUM(ER43:ER45)</f>
        <v>0</v>
      </c>
      <c r="ES46" s="1053">
        <f t="shared" si="914"/>
        <v>0</v>
      </c>
      <c r="ET46" s="1053">
        <f t="shared" si="914"/>
        <v>0</v>
      </c>
      <c r="EU46" s="1053">
        <f t="shared" si="914"/>
        <v>0</v>
      </c>
      <c r="EV46" s="1053">
        <f t="shared" si="914"/>
        <v>0</v>
      </c>
      <c r="EW46" s="1053">
        <f t="shared" si="914"/>
        <v>0</v>
      </c>
      <c r="EX46" s="1053">
        <f t="shared" si="914"/>
        <v>0</v>
      </c>
      <c r="EY46" s="1053">
        <f t="shared" si="914"/>
        <v>0</v>
      </c>
      <c r="EZ46" s="1053">
        <f t="shared" si="914"/>
        <v>0</v>
      </c>
      <c r="FA46" s="1053">
        <f t="shared" si="914"/>
        <v>0</v>
      </c>
      <c r="FB46" s="1053">
        <f t="shared" si="914"/>
        <v>0</v>
      </c>
      <c r="FC46" s="1053">
        <f t="shared" si="914"/>
        <v>0</v>
      </c>
      <c r="FD46" s="1053">
        <f t="shared" si="914"/>
        <v>0</v>
      </c>
      <c r="FE46" s="1053">
        <f t="shared" si="914"/>
        <v>0</v>
      </c>
      <c r="FF46" s="1053">
        <f t="shared" si="914"/>
        <v>0</v>
      </c>
      <c r="FG46" s="1054">
        <f t="shared" si="914"/>
        <v>0</v>
      </c>
      <c r="FH46" s="1052"/>
      <c r="FI46" s="853">
        <f>SUM(FI43:FI45)</f>
        <v>0</v>
      </c>
      <c r="FJ46" s="1053">
        <f t="shared" ref="FJ46:FY46" si="915">SUM(FJ43:FJ45)</f>
        <v>0</v>
      </c>
      <c r="FK46" s="1053">
        <f t="shared" si="915"/>
        <v>0</v>
      </c>
      <c r="FL46" s="1053">
        <f t="shared" si="915"/>
        <v>0</v>
      </c>
      <c r="FM46" s="1053">
        <f t="shared" si="915"/>
        <v>0</v>
      </c>
      <c r="FN46" s="1053">
        <f t="shared" si="915"/>
        <v>0</v>
      </c>
      <c r="FO46" s="1053">
        <f t="shared" si="915"/>
        <v>0</v>
      </c>
      <c r="FP46" s="1053">
        <f t="shared" si="915"/>
        <v>0</v>
      </c>
      <c r="FQ46" s="1053">
        <f t="shared" si="915"/>
        <v>0</v>
      </c>
      <c r="FR46" s="1053">
        <f t="shared" si="915"/>
        <v>0</v>
      </c>
      <c r="FS46" s="1053">
        <f t="shared" si="915"/>
        <v>0</v>
      </c>
      <c r="FT46" s="1053">
        <f t="shared" si="915"/>
        <v>0</v>
      </c>
      <c r="FU46" s="1053">
        <f t="shared" si="915"/>
        <v>0</v>
      </c>
      <c r="FV46" s="1053">
        <f t="shared" si="915"/>
        <v>0</v>
      </c>
      <c r="FW46" s="1053">
        <f t="shared" si="915"/>
        <v>0</v>
      </c>
      <c r="FX46" s="1053">
        <f t="shared" si="915"/>
        <v>0</v>
      </c>
      <c r="FY46" s="1054">
        <f t="shared" si="915"/>
        <v>0</v>
      </c>
      <c r="FZ46" s="1052"/>
      <c r="GA46" s="853">
        <f>SUM(GA43:GA45)</f>
        <v>0</v>
      </c>
      <c r="GB46" s="1053">
        <f t="shared" ref="GB46:GQ46" si="916">SUM(GB43:GB45)</f>
        <v>0</v>
      </c>
      <c r="GC46" s="1053">
        <f t="shared" si="916"/>
        <v>0</v>
      </c>
      <c r="GD46" s="1053">
        <f t="shared" si="916"/>
        <v>0</v>
      </c>
      <c r="GE46" s="1053">
        <f t="shared" si="916"/>
        <v>0</v>
      </c>
      <c r="GF46" s="1053">
        <f t="shared" si="916"/>
        <v>0</v>
      </c>
      <c r="GG46" s="1053">
        <f t="shared" si="916"/>
        <v>0</v>
      </c>
      <c r="GH46" s="1053">
        <f t="shared" si="916"/>
        <v>0</v>
      </c>
      <c r="GI46" s="1053">
        <f t="shared" si="916"/>
        <v>0</v>
      </c>
      <c r="GJ46" s="1053">
        <f t="shared" si="916"/>
        <v>0</v>
      </c>
      <c r="GK46" s="1053">
        <f t="shared" si="916"/>
        <v>0</v>
      </c>
      <c r="GL46" s="1053">
        <f t="shared" si="916"/>
        <v>0</v>
      </c>
      <c r="GM46" s="1053">
        <f t="shared" si="916"/>
        <v>0</v>
      </c>
      <c r="GN46" s="1053">
        <f t="shared" si="916"/>
        <v>0</v>
      </c>
      <c r="GO46" s="1053">
        <f t="shared" si="916"/>
        <v>0</v>
      </c>
      <c r="GP46" s="1053">
        <f t="shared" si="916"/>
        <v>0</v>
      </c>
      <c r="GQ46" s="1054">
        <f t="shared" si="916"/>
        <v>0</v>
      </c>
      <c r="GR46" s="1052"/>
      <c r="GS46" s="853">
        <f>SUM(GS43:GS45)</f>
        <v>0</v>
      </c>
      <c r="GT46" s="1053">
        <f t="shared" ref="GT46:HI46" si="917">SUM(GT43:GT45)</f>
        <v>0</v>
      </c>
      <c r="GU46" s="1053">
        <f t="shared" si="917"/>
        <v>0</v>
      </c>
      <c r="GV46" s="1053">
        <f t="shared" si="917"/>
        <v>0</v>
      </c>
      <c r="GW46" s="1053">
        <f t="shared" si="917"/>
        <v>0</v>
      </c>
      <c r="GX46" s="1053">
        <f t="shared" si="917"/>
        <v>0</v>
      </c>
      <c r="GY46" s="1053">
        <f t="shared" si="917"/>
        <v>0</v>
      </c>
      <c r="GZ46" s="1053">
        <f t="shared" si="917"/>
        <v>0</v>
      </c>
      <c r="HA46" s="1053">
        <f t="shared" si="917"/>
        <v>0</v>
      </c>
      <c r="HB46" s="1053">
        <f t="shared" si="917"/>
        <v>0</v>
      </c>
      <c r="HC46" s="1053">
        <f t="shared" si="917"/>
        <v>0</v>
      </c>
      <c r="HD46" s="1053">
        <f t="shared" si="917"/>
        <v>0</v>
      </c>
      <c r="HE46" s="1053">
        <f t="shared" si="917"/>
        <v>0</v>
      </c>
      <c r="HF46" s="1053">
        <f t="shared" si="917"/>
        <v>0</v>
      </c>
      <c r="HG46" s="1053">
        <f t="shared" si="917"/>
        <v>0</v>
      </c>
      <c r="HH46" s="1053">
        <f t="shared" si="917"/>
        <v>0</v>
      </c>
      <c r="HI46" s="1054">
        <f t="shared" si="917"/>
        <v>0</v>
      </c>
      <c r="HJ46" s="974"/>
      <c r="HK46" s="976"/>
      <c r="HL46" s="976"/>
    </row>
    <row r="47" spans="1:230" s="971" customFormat="1" ht="11.25">
      <c r="A47" s="942"/>
      <c r="B47" s="898" t="s">
        <v>394</v>
      </c>
      <c r="C47" s="901">
        <f>SUM(D47:S47)</f>
        <v>0</v>
      </c>
      <c r="D47" s="903" t="str">
        <f>IF(ISERROR(+D41*D22),"",(D41*D22))</f>
        <v/>
      </c>
      <c r="E47" s="903" t="str">
        <f t="shared" ref="E47:O47" si="918">IF(ISERROR(+E41*E22),"",(E41*E22))</f>
        <v/>
      </c>
      <c r="F47" s="903" t="str">
        <f t="shared" si="918"/>
        <v/>
      </c>
      <c r="G47" s="903" t="str">
        <f t="shared" si="918"/>
        <v/>
      </c>
      <c r="H47" s="903" t="str">
        <f t="shared" si="918"/>
        <v/>
      </c>
      <c r="I47" s="903" t="str">
        <f t="shared" si="918"/>
        <v/>
      </c>
      <c r="J47" s="903" t="str">
        <f t="shared" si="918"/>
        <v/>
      </c>
      <c r="K47" s="903" t="str">
        <f t="shared" si="918"/>
        <v/>
      </c>
      <c r="L47" s="903" t="str">
        <f t="shared" si="918"/>
        <v/>
      </c>
      <c r="M47" s="903" t="str">
        <f t="shared" si="918"/>
        <v/>
      </c>
      <c r="N47" s="903" t="str">
        <f t="shared" si="918"/>
        <v/>
      </c>
      <c r="O47" s="903" t="str">
        <f t="shared" si="918"/>
        <v/>
      </c>
      <c r="P47" s="903"/>
      <c r="Q47" s="903"/>
      <c r="R47" s="903"/>
      <c r="S47" s="1003"/>
      <c r="T47" s="968"/>
      <c r="U47" s="901">
        <f>SUM(V47:AK47)</f>
        <v>0</v>
      </c>
      <c r="V47" s="903" t="str">
        <f t="shared" ref="V47:AG47" si="919">IF(ISERROR(+V41*V22),"",(V41*V22))</f>
        <v/>
      </c>
      <c r="W47" s="903" t="str">
        <f t="shared" si="919"/>
        <v/>
      </c>
      <c r="X47" s="903" t="str">
        <f t="shared" si="919"/>
        <v/>
      </c>
      <c r="Y47" s="903" t="str">
        <f t="shared" si="919"/>
        <v/>
      </c>
      <c r="Z47" s="903" t="str">
        <f t="shared" si="919"/>
        <v/>
      </c>
      <c r="AA47" s="903" t="str">
        <f t="shared" si="919"/>
        <v/>
      </c>
      <c r="AB47" s="903" t="str">
        <f t="shared" si="919"/>
        <v/>
      </c>
      <c r="AC47" s="903" t="str">
        <f t="shared" si="919"/>
        <v/>
      </c>
      <c r="AD47" s="903" t="str">
        <f t="shared" si="919"/>
        <v/>
      </c>
      <c r="AE47" s="903" t="str">
        <f t="shared" si="919"/>
        <v/>
      </c>
      <c r="AF47" s="903" t="str">
        <f t="shared" si="919"/>
        <v/>
      </c>
      <c r="AG47" s="903" t="str">
        <f t="shared" si="919"/>
        <v/>
      </c>
      <c r="AH47" s="903"/>
      <c r="AI47" s="903"/>
      <c r="AJ47" s="903"/>
      <c r="AK47" s="1003"/>
      <c r="AL47" s="968"/>
      <c r="AM47" s="901">
        <f>SUM(AN47:BC47)</f>
        <v>0</v>
      </c>
      <c r="AN47" s="903" t="str">
        <f t="shared" ref="AN47:AY47" si="920">IF(ISERROR(+AN41*AN22),"",(AN41*AN22))</f>
        <v/>
      </c>
      <c r="AO47" s="903" t="str">
        <f t="shared" si="920"/>
        <v/>
      </c>
      <c r="AP47" s="903" t="str">
        <f t="shared" si="920"/>
        <v/>
      </c>
      <c r="AQ47" s="903" t="str">
        <f t="shared" si="920"/>
        <v/>
      </c>
      <c r="AR47" s="903" t="str">
        <f t="shared" si="920"/>
        <v/>
      </c>
      <c r="AS47" s="903" t="str">
        <f t="shared" si="920"/>
        <v/>
      </c>
      <c r="AT47" s="903" t="str">
        <f t="shared" si="920"/>
        <v/>
      </c>
      <c r="AU47" s="903" t="str">
        <f t="shared" si="920"/>
        <v/>
      </c>
      <c r="AV47" s="903" t="str">
        <f t="shared" si="920"/>
        <v/>
      </c>
      <c r="AW47" s="903" t="str">
        <f t="shared" si="920"/>
        <v/>
      </c>
      <c r="AX47" s="903" t="str">
        <f t="shared" si="920"/>
        <v/>
      </c>
      <c r="AY47" s="903" t="str">
        <f t="shared" si="920"/>
        <v/>
      </c>
      <c r="AZ47" s="903"/>
      <c r="BA47" s="903"/>
      <c r="BB47" s="903"/>
      <c r="BC47" s="1004"/>
      <c r="BD47" s="968"/>
      <c r="BE47" s="998"/>
      <c r="BF47" s="903"/>
      <c r="BG47" s="903"/>
      <c r="BH47" s="903"/>
      <c r="BI47" s="903"/>
      <c r="BJ47" s="903"/>
      <c r="BK47" s="903"/>
      <c r="BL47" s="903"/>
      <c r="BM47" s="903"/>
      <c r="BN47" s="903"/>
      <c r="BO47" s="903"/>
      <c r="BP47" s="903"/>
      <c r="BQ47" s="903"/>
      <c r="BR47" s="903"/>
      <c r="BS47" s="903"/>
      <c r="BT47" s="903"/>
      <c r="BU47" s="1003"/>
      <c r="BV47" s="968"/>
      <c r="BW47" s="998"/>
      <c r="BX47" s="903"/>
      <c r="BY47" s="903"/>
      <c r="BZ47" s="903"/>
      <c r="CA47" s="903"/>
      <c r="CB47" s="903"/>
      <c r="CC47" s="903"/>
      <c r="CD47" s="903"/>
      <c r="CE47" s="903"/>
      <c r="CF47" s="903"/>
      <c r="CG47" s="903"/>
      <c r="CH47" s="903"/>
      <c r="CI47" s="903"/>
      <c r="CJ47" s="903"/>
      <c r="CK47" s="903"/>
      <c r="CL47" s="903"/>
      <c r="CM47" s="1003"/>
      <c r="CN47" s="968"/>
      <c r="CO47" s="998"/>
      <c r="CP47" s="903"/>
      <c r="CQ47" s="903"/>
      <c r="CR47" s="903"/>
      <c r="CS47" s="903"/>
      <c r="CT47" s="903"/>
      <c r="CU47" s="903"/>
      <c r="CV47" s="903"/>
      <c r="CW47" s="903"/>
      <c r="CX47" s="903"/>
      <c r="CY47" s="903"/>
      <c r="CZ47" s="903"/>
      <c r="DA47" s="903"/>
      <c r="DB47" s="903"/>
      <c r="DC47" s="903"/>
      <c r="DD47" s="903"/>
      <c r="DE47" s="1003"/>
      <c r="DF47" s="968"/>
      <c r="DG47" s="998"/>
      <c r="DH47" s="903"/>
      <c r="DI47" s="903"/>
      <c r="DJ47" s="903"/>
      <c r="DK47" s="903"/>
      <c r="DL47" s="903"/>
      <c r="DM47" s="903"/>
      <c r="DN47" s="903"/>
      <c r="DO47" s="903"/>
      <c r="DP47" s="903"/>
      <c r="DQ47" s="903"/>
      <c r="DR47" s="903"/>
      <c r="DS47" s="903"/>
      <c r="DT47" s="903"/>
      <c r="DU47" s="903"/>
      <c r="DV47" s="903"/>
      <c r="DW47" s="1003"/>
      <c r="DX47" s="968"/>
      <c r="DY47" s="998"/>
      <c r="DZ47" s="903"/>
      <c r="EA47" s="903"/>
      <c r="EB47" s="903"/>
      <c r="EC47" s="903"/>
      <c r="ED47" s="903"/>
      <c r="EE47" s="903"/>
      <c r="EF47" s="903"/>
      <c r="EG47" s="903"/>
      <c r="EH47" s="903"/>
      <c r="EI47" s="903"/>
      <c r="EJ47" s="903"/>
      <c r="EK47" s="903"/>
      <c r="EL47" s="903"/>
      <c r="EM47" s="903"/>
      <c r="EN47" s="903"/>
      <c r="EO47" s="1003"/>
      <c r="EP47" s="968"/>
      <c r="EQ47" s="998"/>
      <c r="ER47" s="903"/>
      <c r="ES47" s="903"/>
      <c r="ET47" s="903"/>
      <c r="EU47" s="903"/>
      <c r="EV47" s="903"/>
      <c r="EW47" s="903"/>
      <c r="EX47" s="903"/>
      <c r="EY47" s="903"/>
      <c r="EZ47" s="903"/>
      <c r="FA47" s="903"/>
      <c r="FB47" s="903"/>
      <c r="FC47" s="903"/>
      <c r="FD47" s="903"/>
      <c r="FE47" s="903"/>
      <c r="FF47" s="903"/>
      <c r="FG47" s="1003"/>
      <c r="FH47" s="968"/>
      <c r="FI47" s="998"/>
      <c r="FJ47" s="903"/>
      <c r="FK47" s="903"/>
      <c r="FL47" s="903"/>
      <c r="FM47" s="903"/>
      <c r="FN47" s="903"/>
      <c r="FO47" s="903"/>
      <c r="FP47" s="903"/>
      <c r="FQ47" s="903"/>
      <c r="FR47" s="903"/>
      <c r="FS47" s="903"/>
      <c r="FT47" s="903"/>
      <c r="FU47" s="903"/>
      <c r="FV47" s="903"/>
      <c r="FW47" s="903"/>
      <c r="FX47" s="903"/>
      <c r="FY47" s="1003"/>
      <c r="FZ47" s="968"/>
      <c r="GA47" s="998"/>
      <c r="GB47" s="903"/>
      <c r="GC47" s="903"/>
      <c r="GD47" s="903"/>
      <c r="GE47" s="903"/>
      <c r="GF47" s="903"/>
      <c r="GG47" s="903"/>
      <c r="GH47" s="903"/>
      <c r="GI47" s="903"/>
      <c r="GJ47" s="903"/>
      <c r="GK47" s="903"/>
      <c r="GL47" s="903"/>
      <c r="GM47" s="903"/>
      <c r="GN47" s="903"/>
      <c r="GO47" s="903"/>
      <c r="GP47" s="903"/>
      <c r="GQ47" s="1003"/>
      <c r="GR47" s="968"/>
      <c r="GS47" s="998"/>
      <c r="GT47" s="903"/>
      <c r="GU47" s="903"/>
      <c r="GV47" s="903"/>
      <c r="GW47" s="903"/>
      <c r="GX47" s="903"/>
      <c r="GY47" s="903"/>
      <c r="GZ47" s="903"/>
      <c r="HA47" s="903"/>
      <c r="HB47" s="903"/>
      <c r="HC47" s="903"/>
      <c r="HD47" s="903"/>
      <c r="HE47" s="903"/>
      <c r="HF47" s="903"/>
      <c r="HG47" s="903"/>
      <c r="HH47" s="903"/>
      <c r="HI47" s="1003"/>
      <c r="HJ47" s="968"/>
    </row>
    <row r="48" spans="1:230" s="971" customFormat="1" ht="11.25">
      <c r="A48" s="942">
        <v>43</v>
      </c>
      <c r="B48" s="896" t="s">
        <v>60</v>
      </c>
      <c r="C48" s="904"/>
      <c r="D48" s="905"/>
      <c r="E48" s="905"/>
      <c r="F48" s="905"/>
      <c r="G48" s="905"/>
      <c r="H48" s="905"/>
      <c r="I48" s="905"/>
      <c r="J48" s="905"/>
      <c r="K48" s="905"/>
      <c r="L48" s="905"/>
      <c r="M48" s="905"/>
      <c r="N48" s="905"/>
      <c r="O48" s="905"/>
      <c r="P48" s="905"/>
      <c r="Q48" s="905"/>
      <c r="R48" s="905"/>
      <c r="S48" s="1005"/>
      <c r="T48" s="968"/>
      <c r="U48" s="1006"/>
      <c r="V48" s="905"/>
      <c r="W48" s="905"/>
      <c r="X48" s="905"/>
      <c r="Y48" s="905"/>
      <c r="Z48" s="905"/>
      <c r="AA48" s="905"/>
      <c r="AB48" s="905"/>
      <c r="AC48" s="905"/>
      <c r="AD48" s="905"/>
      <c r="AE48" s="905"/>
      <c r="AF48" s="905"/>
      <c r="AG48" s="905"/>
      <c r="AH48" s="905"/>
      <c r="AI48" s="905"/>
      <c r="AJ48" s="905"/>
      <c r="AK48" s="1005"/>
      <c r="AL48" s="968"/>
      <c r="AM48" s="1006"/>
      <c r="AN48" s="905"/>
      <c r="AO48" s="905"/>
      <c r="AP48" s="905"/>
      <c r="AQ48" s="905"/>
      <c r="AR48" s="905"/>
      <c r="AS48" s="905"/>
      <c r="AT48" s="905"/>
      <c r="AU48" s="905"/>
      <c r="AV48" s="905"/>
      <c r="AW48" s="905"/>
      <c r="AX48" s="905"/>
      <c r="AY48" s="905"/>
      <c r="AZ48" s="905"/>
      <c r="BA48" s="905"/>
      <c r="BB48" s="905"/>
      <c r="BC48" s="1007"/>
      <c r="BD48" s="968"/>
      <c r="BE48" s="1006"/>
      <c r="BF48" s="905"/>
      <c r="BG48" s="905"/>
      <c r="BH48" s="905"/>
      <c r="BI48" s="905"/>
      <c r="BJ48" s="905"/>
      <c r="BK48" s="905"/>
      <c r="BL48" s="905"/>
      <c r="BM48" s="905"/>
      <c r="BN48" s="905"/>
      <c r="BO48" s="905"/>
      <c r="BP48" s="905"/>
      <c r="BQ48" s="905"/>
      <c r="BR48" s="905"/>
      <c r="BS48" s="905"/>
      <c r="BT48" s="905"/>
      <c r="BU48" s="1005"/>
      <c r="BV48" s="968"/>
      <c r="BW48" s="1006"/>
      <c r="BX48" s="905"/>
      <c r="BY48" s="905"/>
      <c r="BZ48" s="905"/>
      <c r="CA48" s="905"/>
      <c r="CB48" s="905"/>
      <c r="CC48" s="905"/>
      <c r="CD48" s="905"/>
      <c r="CE48" s="905"/>
      <c r="CF48" s="905"/>
      <c r="CG48" s="905"/>
      <c r="CH48" s="905"/>
      <c r="CI48" s="905"/>
      <c r="CJ48" s="905"/>
      <c r="CK48" s="905"/>
      <c r="CL48" s="905"/>
      <c r="CM48" s="1005"/>
      <c r="CN48" s="968"/>
      <c r="CO48" s="1006"/>
      <c r="CP48" s="905"/>
      <c r="CQ48" s="905"/>
      <c r="CR48" s="905"/>
      <c r="CS48" s="905"/>
      <c r="CT48" s="905"/>
      <c r="CU48" s="905"/>
      <c r="CV48" s="905"/>
      <c r="CW48" s="905"/>
      <c r="CX48" s="905"/>
      <c r="CY48" s="905"/>
      <c r="CZ48" s="905"/>
      <c r="DA48" s="905"/>
      <c r="DB48" s="905"/>
      <c r="DC48" s="905"/>
      <c r="DD48" s="905"/>
      <c r="DE48" s="1005"/>
      <c r="DF48" s="968"/>
      <c r="DG48" s="1006"/>
      <c r="DH48" s="905"/>
      <c r="DI48" s="905"/>
      <c r="DJ48" s="905"/>
      <c r="DK48" s="905"/>
      <c r="DL48" s="905"/>
      <c r="DM48" s="905"/>
      <c r="DN48" s="905"/>
      <c r="DO48" s="905"/>
      <c r="DP48" s="905"/>
      <c r="DQ48" s="905"/>
      <c r="DR48" s="905"/>
      <c r="DS48" s="905"/>
      <c r="DT48" s="905"/>
      <c r="DU48" s="905"/>
      <c r="DV48" s="905"/>
      <c r="DW48" s="1005"/>
      <c r="DX48" s="968"/>
      <c r="DY48" s="1006"/>
      <c r="DZ48" s="905"/>
      <c r="EA48" s="905"/>
      <c r="EB48" s="905"/>
      <c r="EC48" s="905"/>
      <c r="ED48" s="905"/>
      <c r="EE48" s="905"/>
      <c r="EF48" s="905"/>
      <c r="EG48" s="905"/>
      <c r="EH48" s="905"/>
      <c r="EI48" s="905"/>
      <c r="EJ48" s="905"/>
      <c r="EK48" s="905"/>
      <c r="EL48" s="905"/>
      <c r="EM48" s="905"/>
      <c r="EN48" s="905"/>
      <c r="EO48" s="1005"/>
      <c r="EP48" s="968"/>
      <c r="EQ48" s="1006"/>
      <c r="ER48" s="905"/>
      <c r="ES48" s="905"/>
      <c r="ET48" s="905"/>
      <c r="EU48" s="905"/>
      <c r="EV48" s="905"/>
      <c r="EW48" s="905"/>
      <c r="EX48" s="905"/>
      <c r="EY48" s="905"/>
      <c r="EZ48" s="905"/>
      <c r="FA48" s="905"/>
      <c r="FB48" s="905"/>
      <c r="FC48" s="905"/>
      <c r="FD48" s="905"/>
      <c r="FE48" s="905"/>
      <c r="FF48" s="905"/>
      <c r="FG48" s="1005"/>
      <c r="FH48" s="968"/>
      <c r="FI48" s="1006"/>
      <c r="FJ48" s="905"/>
      <c r="FK48" s="905"/>
      <c r="FL48" s="905"/>
      <c r="FM48" s="905"/>
      <c r="FN48" s="905"/>
      <c r="FO48" s="905"/>
      <c r="FP48" s="905"/>
      <c r="FQ48" s="905"/>
      <c r="FR48" s="905"/>
      <c r="FS48" s="905"/>
      <c r="FT48" s="905"/>
      <c r="FU48" s="905"/>
      <c r="FV48" s="905"/>
      <c r="FW48" s="905"/>
      <c r="FX48" s="905"/>
      <c r="FY48" s="1005"/>
      <c r="FZ48" s="968"/>
      <c r="GA48" s="1006"/>
      <c r="GB48" s="905"/>
      <c r="GC48" s="905"/>
      <c r="GD48" s="905"/>
      <c r="GE48" s="905"/>
      <c r="GF48" s="905"/>
      <c r="GG48" s="905"/>
      <c r="GH48" s="905"/>
      <c r="GI48" s="905"/>
      <c r="GJ48" s="905"/>
      <c r="GK48" s="905"/>
      <c r="GL48" s="905"/>
      <c r="GM48" s="905"/>
      <c r="GN48" s="905"/>
      <c r="GO48" s="905"/>
      <c r="GP48" s="905"/>
      <c r="GQ48" s="1005"/>
      <c r="GR48" s="968"/>
      <c r="GS48" s="1006"/>
      <c r="GT48" s="905"/>
      <c r="GU48" s="905"/>
      <c r="GV48" s="905"/>
      <c r="GW48" s="905"/>
      <c r="GX48" s="905"/>
      <c r="GY48" s="905"/>
      <c r="GZ48" s="905"/>
      <c r="HA48" s="905"/>
      <c r="HB48" s="905"/>
      <c r="HC48" s="905"/>
      <c r="HD48" s="905"/>
      <c r="HE48" s="905"/>
      <c r="HF48" s="905"/>
      <c r="HG48" s="905"/>
      <c r="HH48" s="905"/>
      <c r="HI48" s="1005"/>
      <c r="HJ48" s="968"/>
    </row>
    <row r="49" spans="1:218" s="971" customFormat="1" ht="11.25">
      <c r="A49" s="942">
        <v>44</v>
      </c>
      <c r="B49" s="898" t="s">
        <v>219</v>
      </c>
      <c r="C49" s="901">
        <f>+C46</f>
        <v>0</v>
      </c>
      <c r="D49" s="886">
        <f>+D46</f>
        <v>0</v>
      </c>
      <c r="E49" s="886">
        <f t="shared" ref="E49:BP49" si="921">+E46</f>
        <v>0</v>
      </c>
      <c r="F49" s="886">
        <f t="shared" si="921"/>
        <v>0</v>
      </c>
      <c r="G49" s="886">
        <f t="shared" si="921"/>
        <v>0</v>
      </c>
      <c r="H49" s="886">
        <f t="shared" si="921"/>
        <v>0</v>
      </c>
      <c r="I49" s="886">
        <f t="shared" si="921"/>
        <v>0</v>
      </c>
      <c r="J49" s="886">
        <f t="shared" si="921"/>
        <v>0</v>
      </c>
      <c r="K49" s="886">
        <f t="shared" si="921"/>
        <v>0</v>
      </c>
      <c r="L49" s="886">
        <f t="shared" si="921"/>
        <v>0</v>
      </c>
      <c r="M49" s="886">
        <f t="shared" si="921"/>
        <v>0</v>
      </c>
      <c r="N49" s="886">
        <f t="shared" si="921"/>
        <v>0</v>
      </c>
      <c r="O49" s="886">
        <f t="shared" si="921"/>
        <v>0</v>
      </c>
      <c r="P49" s="891">
        <f t="shared" si="921"/>
        <v>0</v>
      </c>
      <c r="Q49" s="891">
        <f t="shared" si="921"/>
        <v>0</v>
      </c>
      <c r="R49" s="891">
        <f t="shared" si="921"/>
        <v>0</v>
      </c>
      <c r="S49" s="984">
        <f t="shared" si="921"/>
        <v>0</v>
      </c>
      <c r="T49" s="1008"/>
      <c r="U49" s="1002">
        <f t="shared" si="921"/>
        <v>0</v>
      </c>
      <c r="V49" s="886">
        <f t="shared" si="921"/>
        <v>0</v>
      </c>
      <c r="W49" s="886">
        <f t="shared" si="921"/>
        <v>0</v>
      </c>
      <c r="X49" s="886">
        <f t="shared" si="921"/>
        <v>0</v>
      </c>
      <c r="Y49" s="886">
        <f t="shared" si="921"/>
        <v>0</v>
      </c>
      <c r="Z49" s="886">
        <f t="shared" si="921"/>
        <v>0</v>
      </c>
      <c r="AA49" s="886">
        <f t="shared" si="921"/>
        <v>0</v>
      </c>
      <c r="AB49" s="886">
        <f t="shared" si="921"/>
        <v>0</v>
      </c>
      <c r="AC49" s="886">
        <f t="shared" si="921"/>
        <v>0</v>
      </c>
      <c r="AD49" s="886">
        <f t="shared" si="921"/>
        <v>0</v>
      </c>
      <c r="AE49" s="886">
        <f t="shared" si="921"/>
        <v>0</v>
      </c>
      <c r="AF49" s="886">
        <f t="shared" si="921"/>
        <v>0</v>
      </c>
      <c r="AG49" s="886">
        <f t="shared" si="921"/>
        <v>0</v>
      </c>
      <c r="AH49" s="891">
        <f t="shared" si="921"/>
        <v>0</v>
      </c>
      <c r="AI49" s="891">
        <f t="shared" si="921"/>
        <v>0</v>
      </c>
      <c r="AJ49" s="891">
        <f t="shared" si="921"/>
        <v>0</v>
      </c>
      <c r="AK49" s="984">
        <f t="shared" si="921"/>
        <v>0</v>
      </c>
      <c r="AL49" s="1008"/>
      <c r="AM49" s="901">
        <f t="shared" si="921"/>
        <v>0</v>
      </c>
      <c r="AN49" s="886">
        <f t="shared" si="921"/>
        <v>0</v>
      </c>
      <c r="AO49" s="886">
        <f t="shared" si="921"/>
        <v>0</v>
      </c>
      <c r="AP49" s="886">
        <f t="shared" si="921"/>
        <v>0</v>
      </c>
      <c r="AQ49" s="886">
        <f t="shared" si="921"/>
        <v>0</v>
      </c>
      <c r="AR49" s="886">
        <f t="shared" si="921"/>
        <v>0</v>
      </c>
      <c r="AS49" s="886">
        <f t="shared" si="921"/>
        <v>0</v>
      </c>
      <c r="AT49" s="886">
        <f t="shared" si="921"/>
        <v>0</v>
      </c>
      <c r="AU49" s="886">
        <f t="shared" si="921"/>
        <v>0</v>
      </c>
      <c r="AV49" s="886">
        <f t="shared" si="921"/>
        <v>0</v>
      </c>
      <c r="AW49" s="886">
        <f t="shared" si="921"/>
        <v>0</v>
      </c>
      <c r="AX49" s="886">
        <f t="shared" si="921"/>
        <v>0</v>
      </c>
      <c r="AY49" s="886">
        <f t="shared" si="921"/>
        <v>0</v>
      </c>
      <c r="AZ49" s="891">
        <f t="shared" si="921"/>
        <v>0</v>
      </c>
      <c r="BA49" s="891">
        <f t="shared" si="921"/>
        <v>0</v>
      </c>
      <c r="BB49" s="891">
        <f t="shared" si="921"/>
        <v>0</v>
      </c>
      <c r="BC49" s="987">
        <f t="shared" si="921"/>
        <v>0</v>
      </c>
      <c r="BD49" s="1008"/>
      <c r="BE49" s="901">
        <f t="shared" si="921"/>
        <v>0</v>
      </c>
      <c r="BF49" s="886">
        <f t="shared" si="921"/>
        <v>0</v>
      </c>
      <c r="BG49" s="886">
        <f t="shared" si="921"/>
        <v>0</v>
      </c>
      <c r="BH49" s="886">
        <f t="shared" si="921"/>
        <v>0</v>
      </c>
      <c r="BI49" s="886">
        <f t="shared" si="921"/>
        <v>0</v>
      </c>
      <c r="BJ49" s="886">
        <f t="shared" si="921"/>
        <v>0</v>
      </c>
      <c r="BK49" s="886">
        <f t="shared" si="921"/>
        <v>0</v>
      </c>
      <c r="BL49" s="886">
        <f t="shared" si="921"/>
        <v>0</v>
      </c>
      <c r="BM49" s="886">
        <f t="shared" si="921"/>
        <v>0</v>
      </c>
      <c r="BN49" s="886">
        <f t="shared" si="921"/>
        <v>0</v>
      </c>
      <c r="BO49" s="886">
        <f t="shared" si="921"/>
        <v>0</v>
      </c>
      <c r="BP49" s="886">
        <f t="shared" si="921"/>
        <v>0</v>
      </c>
      <c r="BQ49" s="886">
        <f t="shared" ref="BQ49:EB49" si="922">+BQ46</f>
        <v>0</v>
      </c>
      <c r="BR49" s="891">
        <f t="shared" si="922"/>
        <v>0</v>
      </c>
      <c r="BS49" s="891">
        <f t="shared" si="922"/>
        <v>0</v>
      </c>
      <c r="BT49" s="891">
        <f t="shared" si="922"/>
        <v>0</v>
      </c>
      <c r="BU49" s="984">
        <f t="shared" si="922"/>
        <v>0</v>
      </c>
      <c r="BV49" s="1008"/>
      <c r="BW49" s="901">
        <f t="shared" si="922"/>
        <v>0</v>
      </c>
      <c r="BX49" s="886">
        <f t="shared" si="922"/>
        <v>0</v>
      </c>
      <c r="BY49" s="886">
        <f t="shared" si="922"/>
        <v>0</v>
      </c>
      <c r="BZ49" s="886">
        <f t="shared" si="922"/>
        <v>0</v>
      </c>
      <c r="CA49" s="886">
        <f t="shared" si="922"/>
        <v>0</v>
      </c>
      <c r="CB49" s="886">
        <f t="shared" si="922"/>
        <v>0</v>
      </c>
      <c r="CC49" s="886">
        <f t="shared" si="922"/>
        <v>0</v>
      </c>
      <c r="CD49" s="886">
        <f t="shared" si="922"/>
        <v>0</v>
      </c>
      <c r="CE49" s="886">
        <f t="shared" si="922"/>
        <v>0</v>
      </c>
      <c r="CF49" s="886">
        <f t="shared" si="922"/>
        <v>0</v>
      </c>
      <c r="CG49" s="886">
        <f t="shared" si="922"/>
        <v>0</v>
      </c>
      <c r="CH49" s="886">
        <f t="shared" si="922"/>
        <v>0</v>
      </c>
      <c r="CI49" s="886">
        <f t="shared" si="922"/>
        <v>0</v>
      </c>
      <c r="CJ49" s="891">
        <f t="shared" si="922"/>
        <v>0</v>
      </c>
      <c r="CK49" s="891">
        <f t="shared" si="922"/>
        <v>0</v>
      </c>
      <c r="CL49" s="891">
        <f t="shared" si="922"/>
        <v>0</v>
      </c>
      <c r="CM49" s="984">
        <f t="shared" si="922"/>
        <v>0</v>
      </c>
      <c r="CN49" s="1008"/>
      <c r="CO49" s="901">
        <f t="shared" si="922"/>
        <v>0</v>
      </c>
      <c r="CP49" s="886">
        <f t="shared" si="922"/>
        <v>0</v>
      </c>
      <c r="CQ49" s="886">
        <f t="shared" si="922"/>
        <v>0</v>
      </c>
      <c r="CR49" s="886">
        <f t="shared" si="922"/>
        <v>0</v>
      </c>
      <c r="CS49" s="886">
        <f t="shared" si="922"/>
        <v>0</v>
      </c>
      <c r="CT49" s="886">
        <f t="shared" si="922"/>
        <v>0</v>
      </c>
      <c r="CU49" s="886">
        <f t="shared" si="922"/>
        <v>0</v>
      </c>
      <c r="CV49" s="886">
        <f t="shared" si="922"/>
        <v>0</v>
      </c>
      <c r="CW49" s="886">
        <f t="shared" si="922"/>
        <v>0</v>
      </c>
      <c r="CX49" s="886">
        <f t="shared" si="922"/>
        <v>0</v>
      </c>
      <c r="CY49" s="886">
        <f t="shared" si="922"/>
        <v>0</v>
      </c>
      <c r="CZ49" s="886">
        <f t="shared" si="922"/>
        <v>0</v>
      </c>
      <c r="DA49" s="886">
        <f t="shared" si="922"/>
        <v>0</v>
      </c>
      <c r="DB49" s="891">
        <f t="shared" si="922"/>
        <v>0</v>
      </c>
      <c r="DC49" s="891">
        <f t="shared" si="922"/>
        <v>0</v>
      </c>
      <c r="DD49" s="891">
        <f t="shared" si="922"/>
        <v>0</v>
      </c>
      <c r="DE49" s="984">
        <f t="shared" si="922"/>
        <v>0</v>
      </c>
      <c r="DF49" s="1008"/>
      <c r="DG49" s="901">
        <f t="shared" si="922"/>
        <v>0</v>
      </c>
      <c r="DH49" s="886">
        <f t="shared" si="922"/>
        <v>0</v>
      </c>
      <c r="DI49" s="886">
        <f t="shared" si="922"/>
        <v>0</v>
      </c>
      <c r="DJ49" s="886">
        <f t="shared" si="922"/>
        <v>0</v>
      </c>
      <c r="DK49" s="886">
        <f t="shared" si="922"/>
        <v>0</v>
      </c>
      <c r="DL49" s="886">
        <f t="shared" si="922"/>
        <v>0</v>
      </c>
      <c r="DM49" s="886">
        <f t="shared" si="922"/>
        <v>0</v>
      </c>
      <c r="DN49" s="886">
        <f t="shared" si="922"/>
        <v>0</v>
      </c>
      <c r="DO49" s="886">
        <f t="shared" si="922"/>
        <v>0</v>
      </c>
      <c r="DP49" s="886">
        <f t="shared" si="922"/>
        <v>0</v>
      </c>
      <c r="DQ49" s="886">
        <f t="shared" si="922"/>
        <v>0</v>
      </c>
      <c r="DR49" s="886">
        <f t="shared" si="922"/>
        <v>0</v>
      </c>
      <c r="DS49" s="886">
        <f t="shared" si="922"/>
        <v>0</v>
      </c>
      <c r="DT49" s="891">
        <f t="shared" si="922"/>
        <v>0</v>
      </c>
      <c r="DU49" s="891">
        <f t="shared" si="922"/>
        <v>0</v>
      </c>
      <c r="DV49" s="891">
        <f t="shared" si="922"/>
        <v>0</v>
      </c>
      <c r="DW49" s="984">
        <f t="shared" si="922"/>
        <v>0</v>
      </c>
      <c r="DX49" s="1008"/>
      <c r="DY49" s="901">
        <f t="shared" si="922"/>
        <v>0</v>
      </c>
      <c r="DZ49" s="886">
        <f t="shared" si="922"/>
        <v>0</v>
      </c>
      <c r="EA49" s="886">
        <f t="shared" si="922"/>
        <v>0</v>
      </c>
      <c r="EB49" s="886">
        <f t="shared" si="922"/>
        <v>0</v>
      </c>
      <c r="EC49" s="886">
        <f t="shared" ref="EC49:GN49" si="923">+EC46</f>
        <v>0</v>
      </c>
      <c r="ED49" s="886">
        <f t="shared" si="923"/>
        <v>0</v>
      </c>
      <c r="EE49" s="886">
        <f t="shared" si="923"/>
        <v>0</v>
      </c>
      <c r="EF49" s="886">
        <f t="shared" si="923"/>
        <v>0</v>
      </c>
      <c r="EG49" s="886">
        <f t="shared" si="923"/>
        <v>0</v>
      </c>
      <c r="EH49" s="886">
        <f t="shared" si="923"/>
        <v>0</v>
      </c>
      <c r="EI49" s="886">
        <f t="shared" si="923"/>
        <v>0</v>
      </c>
      <c r="EJ49" s="886">
        <f t="shared" si="923"/>
        <v>0</v>
      </c>
      <c r="EK49" s="886">
        <f t="shared" si="923"/>
        <v>0</v>
      </c>
      <c r="EL49" s="891">
        <f t="shared" si="923"/>
        <v>0</v>
      </c>
      <c r="EM49" s="891">
        <f t="shared" si="923"/>
        <v>0</v>
      </c>
      <c r="EN49" s="891">
        <f t="shared" si="923"/>
        <v>0</v>
      </c>
      <c r="EO49" s="984">
        <f t="shared" si="923"/>
        <v>0</v>
      </c>
      <c r="EP49" s="1008"/>
      <c r="EQ49" s="901">
        <f t="shared" si="923"/>
        <v>0</v>
      </c>
      <c r="ER49" s="886">
        <f t="shared" si="923"/>
        <v>0</v>
      </c>
      <c r="ES49" s="886">
        <f t="shared" si="923"/>
        <v>0</v>
      </c>
      <c r="ET49" s="886">
        <f t="shared" si="923"/>
        <v>0</v>
      </c>
      <c r="EU49" s="886">
        <f t="shared" si="923"/>
        <v>0</v>
      </c>
      <c r="EV49" s="886">
        <f t="shared" si="923"/>
        <v>0</v>
      </c>
      <c r="EW49" s="886">
        <f t="shared" si="923"/>
        <v>0</v>
      </c>
      <c r="EX49" s="886">
        <f t="shared" si="923"/>
        <v>0</v>
      </c>
      <c r="EY49" s="886">
        <f t="shared" si="923"/>
        <v>0</v>
      </c>
      <c r="EZ49" s="886">
        <f t="shared" si="923"/>
        <v>0</v>
      </c>
      <c r="FA49" s="886">
        <f t="shared" si="923"/>
        <v>0</v>
      </c>
      <c r="FB49" s="886">
        <f t="shared" si="923"/>
        <v>0</v>
      </c>
      <c r="FC49" s="886">
        <f t="shared" si="923"/>
        <v>0</v>
      </c>
      <c r="FD49" s="891">
        <f t="shared" si="923"/>
        <v>0</v>
      </c>
      <c r="FE49" s="891">
        <f t="shared" si="923"/>
        <v>0</v>
      </c>
      <c r="FF49" s="891">
        <f t="shared" si="923"/>
        <v>0</v>
      </c>
      <c r="FG49" s="984">
        <f t="shared" si="923"/>
        <v>0</v>
      </c>
      <c r="FH49" s="1008"/>
      <c r="FI49" s="901">
        <f t="shared" si="923"/>
        <v>0</v>
      </c>
      <c r="FJ49" s="886">
        <f t="shared" si="923"/>
        <v>0</v>
      </c>
      <c r="FK49" s="886">
        <f t="shared" si="923"/>
        <v>0</v>
      </c>
      <c r="FL49" s="886">
        <f t="shared" si="923"/>
        <v>0</v>
      </c>
      <c r="FM49" s="886">
        <f t="shared" si="923"/>
        <v>0</v>
      </c>
      <c r="FN49" s="886">
        <f t="shared" si="923"/>
        <v>0</v>
      </c>
      <c r="FO49" s="886">
        <f t="shared" si="923"/>
        <v>0</v>
      </c>
      <c r="FP49" s="886">
        <f t="shared" si="923"/>
        <v>0</v>
      </c>
      <c r="FQ49" s="886">
        <f t="shared" si="923"/>
        <v>0</v>
      </c>
      <c r="FR49" s="886">
        <f t="shared" si="923"/>
        <v>0</v>
      </c>
      <c r="FS49" s="886">
        <f t="shared" si="923"/>
        <v>0</v>
      </c>
      <c r="FT49" s="886">
        <f t="shared" si="923"/>
        <v>0</v>
      </c>
      <c r="FU49" s="886">
        <f t="shared" si="923"/>
        <v>0</v>
      </c>
      <c r="FV49" s="891">
        <f t="shared" si="923"/>
        <v>0</v>
      </c>
      <c r="FW49" s="891">
        <f t="shared" si="923"/>
        <v>0</v>
      </c>
      <c r="FX49" s="891">
        <f t="shared" si="923"/>
        <v>0</v>
      </c>
      <c r="FY49" s="984">
        <f t="shared" si="923"/>
        <v>0</v>
      </c>
      <c r="FZ49" s="1008"/>
      <c r="GA49" s="901">
        <f t="shared" si="923"/>
        <v>0</v>
      </c>
      <c r="GB49" s="886">
        <f t="shared" si="923"/>
        <v>0</v>
      </c>
      <c r="GC49" s="886">
        <f t="shared" si="923"/>
        <v>0</v>
      </c>
      <c r="GD49" s="886">
        <f t="shared" si="923"/>
        <v>0</v>
      </c>
      <c r="GE49" s="886">
        <f t="shared" si="923"/>
        <v>0</v>
      </c>
      <c r="GF49" s="886">
        <f t="shared" si="923"/>
        <v>0</v>
      </c>
      <c r="GG49" s="886">
        <f t="shared" si="923"/>
        <v>0</v>
      </c>
      <c r="GH49" s="886">
        <f t="shared" si="923"/>
        <v>0</v>
      </c>
      <c r="GI49" s="886">
        <f t="shared" si="923"/>
        <v>0</v>
      </c>
      <c r="GJ49" s="886">
        <f t="shared" si="923"/>
        <v>0</v>
      </c>
      <c r="GK49" s="886">
        <f t="shared" si="923"/>
        <v>0</v>
      </c>
      <c r="GL49" s="886">
        <f t="shared" si="923"/>
        <v>0</v>
      </c>
      <c r="GM49" s="886">
        <f t="shared" si="923"/>
        <v>0</v>
      </c>
      <c r="GN49" s="891">
        <f t="shared" si="923"/>
        <v>0</v>
      </c>
      <c r="GO49" s="891">
        <f t="shared" ref="GO49:HI49" si="924">+GO46</f>
        <v>0</v>
      </c>
      <c r="GP49" s="891">
        <f t="shared" si="924"/>
        <v>0</v>
      </c>
      <c r="GQ49" s="984">
        <f t="shared" si="924"/>
        <v>0</v>
      </c>
      <c r="GR49" s="1008"/>
      <c r="GS49" s="901">
        <f t="shared" si="924"/>
        <v>0</v>
      </c>
      <c r="GT49" s="886">
        <f t="shared" si="924"/>
        <v>0</v>
      </c>
      <c r="GU49" s="886">
        <f t="shared" si="924"/>
        <v>0</v>
      </c>
      <c r="GV49" s="886">
        <f t="shared" si="924"/>
        <v>0</v>
      </c>
      <c r="GW49" s="886">
        <f t="shared" si="924"/>
        <v>0</v>
      </c>
      <c r="GX49" s="886">
        <f t="shared" si="924"/>
        <v>0</v>
      </c>
      <c r="GY49" s="886">
        <f t="shared" si="924"/>
        <v>0</v>
      </c>
      <c r="GZ49" s="886">
        <f t="shared" si="924"/>
        <v>0</v>
      </c>
      <c r="HA49" s="886">
        <f t="shared" si="924"/>
        <v>0</v>
      </c>
      <c r="HB49" s="886">
        <f t="shared" si="924"/>
        <v>0</v>
      </c>
      <c r="HC49" s="886">
        <f t="shared" si="924"/>
        <v>0</v>
      </c>
      <c r="HD49" s="886">
        <f t="shared" si="924"/>
        <v>0</v>
      </c>
      <c r="HE49" s="886">
        <f t="shared" si="924"/>
        <v>0</v>
      </c>
      <c r="HF49" s="891">
        <f t="shared" si="924"/>
        <v>0</v>
      </c>
      <c r="HG49" s="891">
        <f t="shared" si="924"/>
        <v>0</v>
      </c>
      <c r="HH49" s="891">
        <f t="shared" si="924"/>
        <v>0</v>
      </c>
      <c r="HI49" s="984">
        <f t="shared" si="924"/>
        <v>0</v>
      </c>
      <c r="HJ49" s="968"/>
    </row>
    <row r="50" spans="1:218" s="971" customFormat="1" ht="11.25">
      <c r="A50" s="942">
        <v>45</v>
      </c>
      <c r="B50" s="898" t="s">
        <v>220</v>
      </c>
      <c r="C50" s="901">
        <f t="shared" ref="C50:C52" si="925">SUM(D50:S50)</f>
        <v>0</v>
      </c>
      <c r="D50" s="1031"/>
      <c r="E50" s="1031"/>
      <c r="F50" s="1031"/>
      <c r="G50" s="1031"/>
      <c r="H50" s="1031"/>
      <c r="I50" s="1031"/>
      <c r="J50" s="1031"/>
      <c r="K50" s="1031"/>
      <c r="L50" s="1031"/>
      <c r="M50" s="1031"/>
      <c r="N50" s="1031"/>
      <c r="O50" s="1031"/>
      <c r="P50" s="1031"/>
      <c r="Q50" s="1031"/>
      <c r="R50" s="1031"/>
      <c r="S50" s="1032"/>
      <c r="T50" s="974"/>
      <c r="U50" s="1002">
        <f t="shared" ref="U50:U52" si="926">SUM(V50:AK50)</f>
        <v>0</v>
      </c>
      <c r="V50" s="1031"/>
      <c r="W50" s="1031"/>
      <c r="X50" s="1031"/>
      <c r="Y50" s="1031"/>
      <c r="Z50" s="1031"/>
      <c r="AA50" s="1031"/>
      <c r="AB50" s="1031"/>
      <c r="AC50" s="1031"/>
      <c r="AD50" s="1031"/>
      <c r="AE50" s="1031"/>
      <c r="AF50" s="1031"/>
      <c r="AG50" s="1031"/>
      <c r="AH50" s="1031"/>
      <c r="AI50" s="1031"/>
      <c r="AJ50" s="1031"/>
      <c r="AK50" s="1032"/>
      <c r="AL50" s="974"/>
      <c r="AM50" s="901">
        <f t="shared" ref="AM50:AM52" si="927">SUM(AN50:BC50)</f>
        <v>0</v>
      </c>
      <c r="AN50" s="1031"/>
      <c r="AO50" s="1031"/>
      <c r="AP50" s="1031"/>
      <c r="AQ50" s="1031"/>
      <c r="AR50" s="1031"/>
      <c r="AS50" s="1031"/>
      <c r="AT50" s="1031"/>
      <c r="AU50" s="1031"/>
      <c r="AV50" s="1031"/>
      <c r="AW50" s="1031"/>
      <c r="AX50" s="1031"/>
      <c r="AY50" s="1031"/>
      <c r="AZ50" s="1031"/>
      <c r="BA50" s="1031"/>
      <c r="BB50" s="1031"/>
      <c r="BC50" s="1033"/>
      <c r="BD50" s="974"/>
      <c r="BE50" s="901">
        <f t="shared" ref="BE50:BE52" si="928">SUM(BF50:BU50)</f>
        <v>0</v>
      </c>
      <c r="BF50" s="1031"/>
      <c r="BG50" s="1031"/>
      <c r="BH50" s="1031"/>
      <c r="BI50" s="1031"/>
      <c r="BJ50" s="1031"/>
      <c r="BK50" s="1031"/>
      <c r="BL50" s="1031"/>
      <c r="BM50" s="1031"/>
      <c r="BN50" s="1031"/>
      <c r="BO50" s="1031"/>
      <c r="BP50" s="1031"/>
      <c r="BQ50" s="1031"/>
      <c r="BR50" s="1031"/>
      <c r="BS50" s="1031"/>
      <c r="BT50" s="1031"/>
      <c r="BU50" s="1032"/>
      <c r="BV50" s="974"/>
      <c r="BW50" s="901">
        <f t="shared" ref="BW50:BW52" si="929">SUM(BX50:CM50)</f>
        <v>0</v>
      </c>
      <c r="BX50" s="1031"/>
      <c r="BY50" s="1031"/>
      <c r="BZ50" s="1031"/>
      <c r="CA50" s="1031"/>
      <c r="CB50" s="1031"/>
      <c r="CC50" s="1031"/>
      <c r="CD50" s="1031"/>
      <c r="CE50" s="1031"/>
      <c r="CF50" s="1031"/>
      <c r="CG50" s="1031"/>
      <c r="CH50" s="1031"/>
      <c r="CI50" s="1031"/>
      <c r="CJ50" s="1031"/>
      <c r="CK50" s="1031"/>
      <c r="CL50" s="1031"/>
      <c r="CM50" s="1032"/>
      <c r="CN50" s="974"/>
      <c r="CO50" s="901">
        <f t="shared" ref="CO50:CO52" si="930">SUM(CP50:DE50)</f>
        <v>0</v>
      </c>
      <c r="CP50" s="1031"/>
      <c r="CQ50" s="1031"/>
      <c r="CR50" s="1031"/>
      <c r="CS50" s="1031"/>
      <c r="CT50" s="1031"/>
      <c r="CU50" s="1031"/>
      <c r="CV50" s="1031"/>
      <c r="CW50" s="1031"/>
      <c r="CX50" s="1031"/>
      <c r="CY50" s="1031"/>
      <c r="CZ50" s="1031"/>
      <c r="DA50" s="1031"/>
      <c r="DB50" s="1031"/>
      <c r="DC50" s="1031"/>
      <c r="DD50" s="1031"/>
      <c r="DE50" s="1032"/>
      <c r="DF50" s="974"/>
      <c r="DG50" s="901">
        <f t="shared" ref="DG50:DG52" si="931">SUM(DH50:DW50)</f>
        <v>0</v>
      </c>
      <c r="DH50" s="1031"/>
      <c r="DI50" s="1031"/>
      <c r="DJ50" s="1031"/>
      <c r="DK50" s="1031"/>
      <c r="DL50" s="1031"/>
      <c r="DM50" s="1031"/>
      <c r="DN50" s="1031"/>
      <c r="DO50" s="1031"/>
      <c r="DP50" s="1031"/>
      <c r="DQ50" s="1031"/>
      <c r="DR50" s="1031"/>
      <c r="DS50" s="1031"/>
      <c r="DT50" s="1031"/>
      <c r="DU50" s="1031"/>
      <c r="DV50" s="1031"/>
      <c r="DW50" s="1032"/>
      <c r="DX50" s="974"/>
      <c r="DY50" s="901">
        <f t="shared" ref="DY50:DY52" si="932">SUM(DZ50:EO50)</f>
        <v>0</v>
      </c>
      <c r="DZ50" s="1031"/>
      <c r="EA50" s="1031"/>
      <c r="EB50" s="1031"/>
      <c r="EC50" s="1031"/>
      <c r="ED50" s="1031"/>
      <c r="EE50" s="1031"/>
      <c r="EF50" s="1031"/>
      <c r="EG50" s="1031"/>
      <c r="EH50" s="1031"/>
      <c r="EI50" s="1031"/>
      <c r="EJ50" s="1031"/>
      <c r="EK50" s="1031"/>
      <c r="EL50" s="1031"/>
      <c r="EM50" s="1031"/>
      <c r="EN50" s="1031"/>
      <c r="EO50" s="1032"/>
      <c r="EP50" s="974"/>
      <c r="EQ50" s="901">
        <f t="shared" ref="EQ50:EQ52" si="933">SUM(ER50:FG50)</f>
        <v>0</v>
      </c>
      <c r="ER50" s="1031"/>
      <c r="ES50" s="1031"/>
      <c r="ET50" s="1031"/>
      <c r="EU50" s="1031"/>
      <c r="EV50" s="1031"/>
      <c r="EW50" s="1031"/>
      <c r="EX50" s="1031"/>
      <c r="EY50" s="1031"/>
      <c r="EZ50" s="1031"/>
      <c r="FA50" s="1031"/>
      <c r="FB50" s="1031"/>
      <c r="FC50" s="1031"/>
      <c r="FD50" s="1031"/>
      <c r="FE50" s="1031"/>
      <c r="FF50" s="1031"/>
      <c r="FG50" s="1032"/>
      <c r="FH50" s="974"/>
      <c r="FI50" s="901">
        <f t="shared" ref="FI50:FI52" si="934">SUM(FJ50:FY50)</f>
        <v>0</v>
      </c>
      <c r="FJ50" s="1031"/>
      <c r="FK50" s="1031"/>
      <c r="FL50" s="1031"/>
      <c r="FM50" s="1031"/>
      <c r="FN50" s="1031"/>
      <c r="FO50" s="1031"/>
      <c r="FP50" s="1031"/>
      <c r="FQ50" s="1031"/>
      <c r="FR50" s="1031"/>
      <c r="FS50" s="1031"/>
      <c r="FT50" s="1031"/>
      <c r="FU50" s="1031"/>
      <c r="FV50" s="1031"/>
      <c r="FW50" s="1031"/>
      <c r="FX50" s="1031"/>
      <c r="FY50" s="1032"/>
      <c r="FZ50" s="974"/>
      <c r="GA50" s="901">
        <f t="shared" ref="GA50:GA52" si="935">SUM(GB50:GQ50)</f>
        <v>0</v>
      </c>
      <c r="GB50" s="1031"/>
      <c r="GC50" s="1031"/>
      <c r="GD50" s="1031"/>
      <c r="GE50" s="1031"/>
      <c r="GF50" s="1031"/>
      <c r="GG50" s="1031"/>
      <c r="GH50" s="1031"/>
      <c r="GI50" s="1031"/>
      <c r="GJ50" s="1031"/>
      <c r="GK50" s="1031"/>
      <c r="GL50" s="1031"/>
      <c r="GM50" s="1031"/>
      <c r="GN50" s="1031"/>
      <c r="GO50" s="1031"/>
      <c r="GP50" s="1031"/>
      <c r="GQ50" s="1032"/>
      <c r="GR50" s="974"/>
      <c r="GS50" s="901">
        <f t="shared" ref="GS50:GS52" si="936">SUM(GT50:HI50)</f>
        <v>0</v>
      </c>
      <c r="GT50" s="1031"/>
      <c r="GU50" s="1031"/>
      <c r="GV50" s="1031"/>
      <c r="GW50" s="1031"/>
      <c r="GX50" s="1031"/>
      <c r="GY50" s="1031"/>
      <c r="GZ50" s="1031"/>
      <c r="HA50" s="1031"/>
      <c r="HB50" s="1031"/>
      <c r="HC50" s="1031"/>
      <c r="HD50" s="1031"/>
      <c r="HE50" s="1031"/>
      <c r="HF50" s="906"/>
      <c r="HG50" s="906"/>
      <c r="HH50" s="906"/>
      <c r="HI50" s="1009"/>
      <c r="HJ50" s="968"/>
    </row>
    <row r="51" spans="1:218" s="971" customFormat="1" ht="11.25">
      <c r="A51" s="942">
        <v>46</v>
      </c>
      <c r="B51" s="898" t="s">
        <v>221</v>
      </c>
      <c r="C51" s="901">
        <f t="shared" si="925"/>
        <v>0</v>
      </c>
      <c r="D51" s="1031"/>
      <c r="E51" s="1031"/>
      <c r="F51" s="1031"/>
      <c r="G51" s="1031"/>
      <c r="H51" s="1031"/>
      <c r="I51" s="1031"/>
      <c r="J51" s="1031"/>
      <c r="K51" s="1031"/>
      <c r="L51" s="1031"/>
      <c r="M51" s="1031"/>
      <c r="N51" s="1031"/>
      <c r="O51" s="1031"/>
      <c r="P51" s="1031"/>
      <c r="Q51" s="1031"/>
      <c r="R51" s="1031"/>
      <c r="S51" s="1032"/>
      <c r="T51" s="974"/>
      <c r="U51" s="1002">
        <f t="shared" si="926"/>
        <v>0</v>
      </c>
      <c r="V51" s="1031"/>
      <c r="W51" s="1031"/>
      <c r="X51" s="1031">
        <v>0</v>
      </c>
      <c r="Y51" s="1031"/>
      <c r="Z51" s="1031"/>
      <c r="AA51" s="1031"/>
      <c r="AB51" s="1031"/>
      <c r="AC51" s="1031"/>
      <c r="AD51" s="1031"/>
      <c r="AE51" s="1031"/>
      <c r="AF51" s="1031"/>
      <c r="AG51" s="1031"/>
      <c r="AH51" s="1031"/>
      <c r="AI51" s="1031"/>
      <c r="AJ51" s="1031"/>
      <c r="AK51" s="1032"/>
      <c r="AL51" s="974"/>
      <c r="AM51" s="901">
        <f t="shared" si="927"/>
        <v>0</v>
      </c>
      <c r="AN51" s="1031"/>
      <c r="AO51" s="1031"/>
      <c r="AP51" s="1031"/>
      <c r="AQ51" s="1031"/>
      <c r="AR51" s="1031"/>
      <c r="AS51" s="1031"/>
      <c r="AT51" s="1031"/>
      <c r="AU51" s="1031"/>
      <c r="AV51" s="1031"/>
      <c r="AW51" s="1031"/>
      <c r="AX51" s="1031"/>
      <c r="AY51" s="1031"/>
      <c r="AZ51" s="1031"/>
      <c r="BA51" s="1031"/>
      <c r="BB51" s="1031"/>
      <c r="BC51" s="1033"/>
      <c r="BD51" s="974"/>
      <c r="BE51" s="901">
        <f t="shared" si="928"/>
        <v>0</v>
      </c>
      <c r="BF51" s="1031"/>
      <c r="BG51" s="1031"/>
      <c r="BH51" s="1031"/>
      <c r="BI51" s="1031"/>
      <c r="BJ51" s="1031"/>
      <c r="BK51" s="1031"/>
      <c r="BL51" s="1031"/>
      <c r="BM51" s="1031"/>
      <c r="BN51" s="1031"/>
      <c r="BO51" s="1031"/>
      <c r="BP51" s="1031"/>
      <c r="BQ51" s="1031"/>
      <c r="BR51" s="1031"/>
      <c r="BS51" s="1031"/>
      <c r="BT51" s="1031"/>
      <c r="BU51" s="1032"/>
      <c r="BV51" s="974"/>
      <c r="BW51" s="901">
        <f t="shared" si="929"/>
        <v>0</v>
      </c>
      <c r="BX51" s="1031"/>
      <c r="BY51" s="1031"/>
      <c r="BZ51" s="1031"/>
      <c r="CA51" s="1031"/>
      <c r="CB51" s="1031"/>
      <c r="CC51" s="1031"/>
      <c r="CD51" s="1031"/>
      <c r="CE51" s="1031"/>
      <c r="CF51" s="1031"/>
      <c r="CG51" s="1031"/>
      <c r="CH51" s="1031"/>
      <c r="CI51" s="1031"/>
      <c r="CJ51" s="1031"/>
      <c r="CK51" s="1031"/>
      <c r="CL51" s="1031"/>
      <c r="CM51" s="1032"/>
      <c r="CN51" s="974"/>
      <c r="CO51" s="901">
        <f t="shared" si="930"/>
        <v>0</v>
      </c>
      <c r="CP51" s="1031"/>
      <c r="CQ51" s="1031"/>
      <c r="CR51" s="1031"/>
      <c r="CS51" s="1031"/>
      <c r="CT51" s="1031"/>
      <c r="CU51" s="1031"/>
      <c r="CV51" s="1031"/>
      <c r="CW51" s="1031"/>
      <c r="CX51" s="1031"/>
      <c r="CY51" s="1031"/>
      <c r="CZ51" s="1031"/>
      <c r="DA51" s="1031"/>
      <c r="DB51" s="1031"/>
      <c r="DC51" s="1031"/>
      <c r="DD51" s="1031"/>
      <c r="DE51" s="1032"/>
      <c r="DF51" s="974"/>
      <c r="DG51" s="901">
        <f t="shared" si="931"/>
        <v>0</v>
      </c>
      <c r="DH51" s="1031"/>
      <c r="DI51" s="1031"/>
      <c r="DJ51" s="1031"/>
      <c r="DK51" s="1031"/>
      <c r="DL51" s="1031"/>
      <c r="DM51" s="1031"/>
      <c r="DN51" s="1031"/>
      <c r="DO51" s="1031"/>
      <c r="DP51" s="1031"/>
      <c r="DQ51" s="1031"/>
      <c r="DR51" s="1031"/>
      <c r="DS51" s="1031"/>
      <c r="DT51" s="1031"/>
      <c r="DU51" s="1031"/>
      <c r="DV51" s="1031"/>
      <c r="DW51" s="1032"/>
      <c r="DX51" s="974"/>
      <c r="DY51" s="901">
        <f t="shared" si="932"/>
        <v>0</v>
      </c>
      <c r="DZ51" s="1031"/>
      <c r="EA51" s="1031"/>
      <c r="EB51" s="1031"/>
      <c r="EC51" s="1031"/>
      <c r="ED51" s="1031"/>
      <c r="EE51" s="1031"/>
      <c r="EF51" s="1031"/>
      <c r="EG51" s="1031"/>
      <c r="EH51" s="1031"/>
      <c r="EI51" s="1031"/>
      <c r="EJ51" s="1031"/>
      <c r="EK51" s="1031"/>
      <c r="EL51" s="1031"/>
      <c r="EM51" s="1031"/>
      <c r="EN51" s="1031"/>
      <c r="EO51" s="1032"/>
      <c r="EP51" s="974"/>
      <c r="EQ51" s="901">
        <f t="shared" si="933"/>
        <v>0</v>
      </c>
      <c r="ER51" s="1031"/>
      <c r="ES51" s="1031"/>
      <c r="ET51" s="1031"/>
      <c r="EU51" s="1031"/>
      <c r="EV51" s="1031"/>
      <c r="EW51" s="1031"/>
      <c r="EX51" s="1031"/>
      <c r="EY51" s="1031"/>
      <c r="EZ51" s="1031"/>
      <c r="FA51" s="1031"/>
      <c r="FB51" s="1031"/>
      <c r="FC51" s="1031"/>
      <c r="FD51" s="1031"/>
      <c r="FE51" s="1031"/>
      <c r="FF51" s="1031"/>
      <c r="FG51" s="1032"/>
      <c r="FH51" s="974"/>
      <c r="FI51" s="901">
        <f t="shared" si="934"/>
        <v>0</v>
      </c>
      <c r="FJ51" s="1031"/>
      <c r="FK51" s="1031"/>
      <c r="FL51" s="1031"/>
      <c r="FM51" s="1031"/>
      <c r="FN51" s="1031"/>
      <c r="FO51" s="1031"/>
      <c r="FP51" s="1031"/>
      <c r="FQ51" s="1031"/>
      <c r="FR51" s="1031"/>
      <c r="FS51" s="1031"/>
      <c r="FT51" s="1031"/>
      <c r="FU51" s="1031"/>
      <c r="FV51" s="1031"/>
      <c r="FW51" s="1031"/>
      <c r="FX51" s="1031"/>
      <c r="FY51" s="1032"/>
      <c r="FZ51" s="974"/>
      <c r="GA51" s="901">
        <f t="shared" si="935"/>
        <v>0</v>
      </c>
      <c r="GB51" s="1031"/>
      <c r="GC51" s="1031"/>
      <c r="GD51" s="1031"/>
      <c r="GE51" s="1031"/>
      <c r="GF51" s="1031"/>
      <c r="GG51" s="1031"/>
      <c r="GH51" s="1031"/>
      <c r="GI51" s="1031"/>
      <c r="GJ51" s="1031"/>
      <c r="GK51" s="1031"/>
      <c r="GL51" s="1031"/>
      <c r="GM51" s="1031"/>
      <c r="GN51" s="1031"/>
      <c r="GO51" s="1031"/>
      <c r="GP51" s="1031"/>
      <c r="GQ51" s="1032"/>
      <c r="GR51" s="974"/>
      <c r="GS51" s="901">
        <f t="shared" si="936"/>
        <v>0</v>
      </c>
      <c r="GT51" s="1031"/>
      <c r="GU51" s="1031"/>
      <c r="GV51" s="1031"/>
      <c r="GW51" s="1031"/>
      <c r="GX51" s="1031"/>
      <c r="GY51" s="1031"/>
      <c r="GZ51" s="1031"/>
      <c r="HA51" s="1031"/>
      <c r="HB51" s="1031"/>
      <c r="HC51" s="1031"/>
      <c r="HD51" s="1031"/>
      <c r="HE51" s="1031"/>
      <c r="HF51" s="906"/>
      <c r="HG51" s="906"/>
      <c r="HH51" s="906"/>
      <c r="HI51" s="1009"/>
      <c r="HJ51" s="968"/>
    </row>
    <row r="52" spans="1:218" s="971" customFormat="1" ht="11.25">
      <c r="A52" s="942">
        <v>47</v>
      </c>
      <c r="B52" s="898" t="s">
        <v>222</v>
      </c>
      <c r="C52" s="901">
        <f t="shared" si="925"/>
        <v>0</v>
      </c>
      <c r="D52" s="1031"/>
      <c r="E52" s="1031"/>
      <c r="F52" s="1031"/>
      <c r="G52" s="1031"/>
      <c r="H52" s="1031"/>
      <c r="I52" s="1031"/>
      <c r="J52" s="1031"/>
      <c r="K52" s="1031"/>
      <c r="L52" s="1031"/>
      <c r="M52" s="1031"/>
      <c r="N52" s="1031"/>
      <c r="O52" s="1031"/>
      <c r="P52" s="1031"/>
      <c r="Q52" s="1031"/>
      <c r="R52" s="1031"/>
      <c r="S52" s="1032"/>
      <c r="T52" s="974"/>
      <c r="U52" s="1002">
        <f t="shared" si="926"/>
        <v>0</v>
      </c>
      <c r="V52" s="1031"/>
      <c r="W52" s="1031"/>
      <c r="X52" s="1031"/>
      <c r="Y52" s="1031"/>
      <c r="Z52" s="1031"/>
      <c r="AA52" s="1031"/>
      <c r="AB52" s="1031"/>
      <c r="AC52" s="1031"/>
      <c r="AD52" s="1031"/>
      <c r="AE52" s="1031"/>
      <c r="AF52" s="1031"/>
      <c r="AG52" s="1031"/>
      <c r="AH52" s="1031"/>
      <c r="AI52" s="1031"/>
      <c r="AJ52" s="1031"/>
      <c r="AK52" s="1032"/>
      <c r="AL52" s="974"/>
      <c r="AM52" s="901">
        <f t="shared" si="927"/>
        <v>0</v>
      </c>
      <c r="AN52" s="1031"/>
      <c r="AO52" s="1031"/>
      <c r="AP52" s="1031"/>
      <c r="AQ52" s="1031"/>
      <c r="AR52" s="1031"/>
      <c r="AS52" s="1031"/>
      <c r="AT52" s="1031"/>
      <c r="AU52" s="1031"/>
      <c r="AV52" s="1031"/>
      <c r="AW52" s="1031"/>
      <c r="AX52" s="1031"/>
      <c r="AY52" s="1031"/>
      <c r="AZ52" s="1031"/>
      <c r="BA52" s="1031"/>
      <c r="BB52" s="1031"/>
      <c r="BC52" s="1033"/>
      <c r="BD52" s="974"/>
      <c r="BE52" s="901">
        <f t="shared" si="928"/>
        <v>0</v>
      </c>
      <c r="BF52" s="1031"/>
      <c r="BG52" s="1031"/>
      <c r="BH52" s="1031"/>
      <c r="BI52" s="1031"/>
      <c r="BJ52" s="1031"/>
      <c r="BK52" s="1031"/>
      <c r="BL52" s="1031"/>
      <c r="BM52" s="1031"/>
      <c r="BN52" s="1031"/>
      <c r="BO52" s="1031"/>
      <c r="BP52" s="1031"/>
      <c r="BQ52" s="1031"/>
      <c r="BR52" s="1031"/>
      <c r="BS52" s="1031"/>
      <c r="BT52" s="1031"/>
      <c r="BU52" s="1032"/>
      <c r="BV52" s="974"/>
      <c r="BW52" s="901">
        <f t="shared" si="929"/>
        <v>0</v>
      </c>
      <c r="BX52" s="1031"/>
      <c r="BY52" s="1031"/>
      <c r="BZ52" s="1031"/>
      <c r="CA52" s="1031"/>
      <c r="CB52" s="1031"/>
      <c r="CC52" s="1031"/>
      <c r="CD52" s="1031"/>
      <c r="CE52" s="1031"/>
      <c r="CF52" s="1031"/>
      <c r="CG52" s="1031"/>
      <c r="CH52" s="1031"/>
      <c r="CI52" s="1031"/>
      <c r="CJ52" s="1031"/>
      <c r="CK52" s="1031"/>
      <c r="CL52" s="1031"/>
      <c r="CM52" s="1032"/>
      <c r="CN52" s="974"/>
      <c r="CO52" s="901">
        <f t="shared" si="930"/>
        <v>0</v>
      </c>
      <c r="CP52" s="1031"/>
      <c r="CQ52" s="1031"/>
      <c r="CR52" s="1031"/>
      <c r="CS52" s="1031"/>
      <c r="CT52" s="1031"/>
      <c r="CU52" s="1031"/>
      <c r="CV52" s="1031"/>
      <c r="CW52" s="1031"/>
      <c r="CX52" s="1031"/>
      <c r="CY52" s="1031"/>
      <c r="CZ52" s="1031"/>
      <c r="DA52" s="1031"/>
      <c r="DB52" s="1031"/>
      <c r="DC52" s="1031"/>
      <c r="DD52" s="1031"/>
      <c r="DE52" s="1032"/>
      <c r="DF52" s="974"/>
      <c r="DG52" s="901">
        <f t="shared" si="931"/>
        <v>0</v>
      </c>
      <c r="DH52" s="1031"/>
      <c r="DI52" s="1031"/>
      <c r="DJ52" s="1031"/>
      <c r="DK52" s="1031"/>
      <c r="DL52" s="1031"/>
      <c r="DM52" s="1031"/>
      <c r="DN52" s="1031"/>
      <c r="DO52" s="1031"/>
      <c r="DP52" s="1031"/>
      <c r="DQ52" s="1031"/>
      <c r="DR52" s="1031"/>
      <c r="DS52" s="1031"/>
      <c r="DT52" s="1031"/>
      <c r="DU52" s="1031"/>
      <c r="DV52" s="1031"/>
      <c r="DW52" s="1032"/>
      <c r="DX52" s="974"/>
      <c r="DY52" s="901">
        <f t="shared" si="932"/>
        <v>0</v>
      </c>
      <c r="DZ52" s="1031"/>
      <c r="EA52" s="1031"/>
      <c r="EB52" s="1031"/>
      <c r="EC52" s="1031"/>
      <c r="ED52" s="1031"/>
      <c r="EE52" s="1031"/>
      <c r="EF52" s="1031"/>
      <c r="EG52" s="1031"/>
      <c r="EH52" s="1031"/>
      <c r="EI52" s="1031"/>
      <c r="EJ52" s="1031"/>
      <c r="EK52" s="1031"/>
      <c r="EL52" s="1031"/>
      <c r="EM52" s="1031"/>
      <c r="EN52" s="1031"/>
      <c r="EO52" s="1032"/>
      <c r="EP52" s="974"/>
      <c r="EQ52" s="901">
        <f t="shared" si="933"/>
        <v>0</v>
      </c>
      <c r="ER52" s="1031"/>
      <c r="ES52" s="1031"/>
      <c r="ET52" s="1031"/>
      <c r="EU52" s="1031"/>
      <c r="EV52" s="1031"/>
      <c r="EW52" s="1031"/>
      <c r="EX52" s="1031"/>
      <c r="EY52" s="1031"/>
      <c r="EZ52" s="1031"/>
      <c r="FA52" s="1031"/>
      <c r="FB52" s="1031"/>
      <c r="FC52" s="1031"/>
      <c r="FD52" s="1031"/>
      <c r="FE52" s="1031"/>
      <c r="FF52" s="1031"/>
      <c r="FG52" s="1032"/>
      <c r="FH52" s="974"/>
      <c r="FI52" s="901">
        <f t="shared" si="934"/>
        <v>0</v>
      </c>
      <c r="FJ52" s="1031"/>
      <c r="FK52" s="1031"/>
      <c r="FL52" s="1031"/>
      <c r="FM52" s="1031"/>
      <c r="FN52" s="1031"/>
      <c r="FO52" s="1031"/>
      <c r="FP52" s="1031"/>
      <c r="FQ52" s="1031"/>
      <c r="FR52" s="1031"/>
      <c r="FS52" s="1031"/>
      <c r="FT52" s="1031"/>
      <c r="FU52" s="1031"/>
      <c r="FV52" s="1031"/>
      <c r="FW52" s="1031"/>
      <c r="FX52" s="1031"/>
      <c r="FY52" s="1032"/>
      <c r="FZ52" s="974"/>
      <c r="GA52" s="901">
        <f t="shared" si="935"/>
        <v>0</v>
      </c>
      <c r="GB52" s="1031"/>
      <c r="GC52" s="1031"/>
      <c r="GD52" s="1031"/>
      <c r="GE52" s="1031"/>
      <c r="GF52" s="1031"/>
      <c r="GG52" s="1031"/>
      <c r="GH52" s="1031"/>
      <c r="GI52" s="1031"/>
      <c r="GJ52" s="1031"/>
      <c r="GK52" s="1031"/>
      <c r="GL52" s="1031"/>
      <c r="GM52" s="1031"/>
      <c r="GN52" s="1031"/>
      <c r="GO52" s="1031"/>
      <c r="GP52" s="1031"/>
      <c r="GQ52" s="1032"/>
      <c r="GR52" s="974"/>
      <c r="GS52" s="901">
        <f t="shared" si="936"/>
        <v>0</v>
      </c>
      <c r="GT52" s="1031"/>
      <c r="GU52" s="1031"/>
      <c r="GV52" s="1031"/>
      <c r="GW52" s="1031"/>
      <c r="GX52" s="1031"/>
      <c r="GY52" s="1031"/>
      <c r="GZ52" s="1031"/>
      <c r="HA52" s="1031"/>
      <c r="HB52" s="1031"/>
      <c r="HC52" s="1031"/>
      <c r="HD52" s="1031"/>
      <c r="HE52" s="1031"/>
      <c r="HF52" s="906"/>
      <c r="HG52" s="906"/>
      <c r="HH52" s="906"/>
      <c r="HI52" s="1009"/>
      <c r="HJ52" s="968"/>
    </row>
    <row r="53" spans="1:218" s="971" customFormat="1" ht="11.25">
      <c r="A53" s="942">
        <v>48</v>
      </c>
      <c r="B53" s="898" t="s">
        <v>223</v>
      </c>
      <c r="C53" s="901">
        <f t="shared" ref="C53:O53" si="937">+C30-C49-C50-C51-C52</f>
        <v>0</v>
      </c>
      <c r="D53" s="886">
        <f t="shared" si="937"/>
        <v>0</v>
      </c>
      <c r="E53" s="886">
        <f t="shared" si="937"/>
        <v>0</v>
      </c>
      <c r="F53" s="886">
        <f t="shared" si="937"/>
        <v>0</v>
      </c>
      <c r="G53" s="886">
        <f t="shared" si="937"/>
        <v>0</v>
      </c>
      <c r="H53" s="886">
        <f t="shared" si="937"/>
        <v>0</v>
      </c>
      <c r="I53" s="886">
        <f t="shared" si="937"/>
        <v>0</v>
      </c>
      <c r="J53" s="886">
        <f t="shared" si="937"/>
        <v>0</v>
      </c>
      <c r="K53" s="886">
        <f t="shared" si="937"/>
        <v>0</v>
      </c>
      <c r="L53" s="886">
        <f t="shared" si="937"/>
        <v>0</v>
      </c>
      <c r="M53" s="886">
        <f t="shared" si="937"/>
        <v>0</v>
      </c>
      <c r="N53" s="886">
        <f t="shared" si="937"/>
        <v>0</v>
      </c>
      <c r="O53" s="886">
        <f t="shared" si="937"/>
        <v>0</v>
      </c>
      <c r="P53" s="1031"/>
      <c r="Q53" s="1031"/>
      <c r="R53" s="1031"/>
      <c r="S53" s="1032"/>
      <c r="T53" s="974"/>
      <c r="U53" s="901">
        <f t="shared" ref="U53:AG53" si="938">+U30-U49-U50-U51-U52</f>
        <v>0</v>
      </c>
      <c r="V53" s="886">
        <f t="shared" si="938"/>
        <v>0</v>
      </c>
      <c r="W53" s="886">
        <f t="shared" si="938"/>
        <v>0</v>
      </c>
      <c r="X53" s="886">
        <f t="shared" si="938"/>
        <v>0</v>
      </c>
      <c r="Y53" s="886">
        <f t="shared" si="938"/>
        <v>0</v>
      </c>
      <c r="Z53" s="886">
        <f t="shared" si="938"/>
        <v>0</v>
      </c>
      <c r="AA53" s="886">
        <f t="shared" si="938"/>
        <v>0</v>
      </c>
      <c r="AB53" s="886">
        <f t="shared" si="938"/>
        <v>0</v>
      </c>
      <c r="AC53" s="886">
        <f t="shared" si="938"/>
        <v>0</v>
      </c>
      <c r="AD53" s="886">
        <f t="shared" si="938"/>
        <v>0</v>
      </c>
      <c r="AE53" s="886">
        <f t="shared" si="938"/>
        <v>0</v>
      </c>
      <c r="AF53" s="886">
        <f t="shared" si="938"/>
        <v>0</v>
      </c>
      <c r="AG53" s="886">
        <f t="shared" si="938"/>
        <v>0</v>
      </c>
      <c r="AH53" s="1031"/>
      <c r="AI53" s="1031"/>
      <c r="AJ53" s="1031"/>
      <c r="AK53" s="1032"/>
      <c r="AL53" s="974"/>
      <c r="AM53" s="901">
        <f t="shared" ref="AM53:AY53" si="939">+AM30-AM49-AM50-AM51-AM52</f>
        <v>0</v>
      </c>
      <c r="AN53" s="886">
        <f t="shared" si="939"/>
        <v>0</v>
      </c>
      <c r="AO53" s="886">
        <f t="shared" si="939"/>
        <v>0</v>
      </c>
      <c r="AP53" s="886">
        <f t="shared" si="939"/>
        <v>0</v>
      </c>
      <c r="AQ53" s="886">
        <f t="shared" si="939"/>
        <v>0</v>
      </c>
      <c r="AR53" s="886">
        <f t="shared" si="939"/>
        <v>0</v>
      </c>
      <c r="AS53" s="886">
        <f t="shared" si="939"/>
        <v>0</v>
      </c>
      <c r="AT53" s="886">
        <f t="shared" si="939"/>
        <v>0</v>
      </c>
      <c r="AU53" s="886">
        <f t="shared" si="939"/>
        <v>0</v>
      </c>
      <c r="AV53" s="886">
        <f t="shared" si="939"/>
        <v>0</v>
      </c>
      <c r="AW53" s="886">
        <f t="shared" si="939"/>
        <v>0</v>
      </c>
      <c r="AX53" s="886">
        <f t="shared" si="939"/>
        <v>0</v>
      </c>
      <c r="AY53" s="886">
        <f t="shared" si="939"/>
        <v>0</v>
      </c>
      <c r="AZ53" s="1031"/>
      <c r="BA53" s="1031"/>
      <c r="BB53" s="1031"/>
      <c r="BC53" s="1033"/>
      <c r="BD53" s="974"/>
      <c r="BE53" s="901">
        <f t="shared" ref="BE53:BQ53" si="940">+BE30-BE49-BE50-BE51-BE52</f>
        <v>0</v>
      </c>
      <c r="BF53" s="886">
        <f t="shared" si="940"/>
        <v>0</v>
      </c>
      <c r="BG53" s="886">
        <f t="shared" si="940"/>
        <v>0</v>
      </c>
      <c r="BH53" s="886">
        <f t="shared" si="940"/>
        <v>0</v>
      </c>
      <c r="BI53" s="886">
        <f t="shared" si="940"/>
        <v>0</v>
      </c>
      <c r="BJ53" s="886">
        <f t="shared" si="940"/>
        <v>0</v>
      </c>
      <c r="BK53" s="886">
        <f t="shared" si="940"/>
        <v>0</v>
      </c>
      <c r="BL53" s="886">
        <f t="shared" si="940"/>
        <v>0</v>
      </c>
      <c r="BM53" s="886">
        <f t="shared" si="940"/>
        <v>0</v>
      </c>
      <c r="BN53" s="886">
        <f t="shared" si="940"/>
        <v>0</v>
      </c>
      <c r="BO53" s="886">
        <f t="shared" si="940"/>
        <v>0</v>
      </c>
      <c r="BP53" s="886">
        <f t="shared" si="940"/>
        <v>0</v>
      </c>
      <c r="BQ53" s="886">
        <f t="shared" si="940"/>
        <v>0</v>
      </c>
      <c r="BR53" s="1031"/>
      <c r="BS53" s="1031"/>
      <c r="BT53" s="1031"/>
      <c r="BU53" s="1032"/>
      <c r="BV53" s="974"/>
      <c r="BW53" s="901">
        <f t="shared" ref="BW53:CI53" si="941">+BW30-BW49-BW50-BW51-BW52</f>
        <v>0</v>
      </c>
      <c r="BX53" s="886">
        <f t="shared" si="941"/>
        <v>0</v>
      </c>
      <c r="BY53" s="886">
        <f t="shared" si="941"/>
        <v>0</v>
      </c>
      <c r="BZ53" s="886">
        <f t="shared" si="941"/>
        <v>0</v>
      </c>
      <c r="CA53" s="886">
        <f t="shared" si="941"/>
        <v>0</v>
      </c>
      <c r="CB53" s="886">
        <f t="shared" si="941"/>
        <v>0</v>
      </c>
      <c r="CC53" s="886">
        <f t="shared" si="941"/>
        <v>0</v>
      </c>
      <c r="CD53" s="886">
        <f t="shared" si="941"/>
        <v>0</v>
      </c>
      <c r="CE53" s="886">
        <f t="shared" si="941"/>
        <v>0</v>
      </c>
      <c r="CF53" s="886">
        <f t="shared" si="941"/>
        <v>0</v>
      </c>
      <c r="CG53" s="886">
        <f t="shared" si="941"/>
        <v>0</v>
      </c>
      <c r="CH53" s="886">
        <f t="shared" si="941"/>
        <v>0</v>
      </c>
      <c r="CI53" s="886">
        <f t="shared" si="941"/>
        <v>0</v>
      </c>
      <c r="CJ53" s="1031"/>
      <c r="CK53" s="1031"/>
      <c r="CL53" s="1031"/>
      <c r="CM53" s="1032"/>
      <c r="CN53" s="974"/>
      <c r="CO53" s="901">
        <f t="shared" ref="CO53:DA53" si="942">+CO30-CO49-CO50-CO51-CO52</f>
        <v>0</v>
      </c>
      <c r="CP53" s="886">
        <f t="shared" si="942"/>
        <v>0</v>
      </c>
      <c r="CQ53" s="886">
        <f t="shared" si="942"/>
        <v>0</v>
      </c>
      <c r="CR53" s="886">
        <f t="shared" si="942"/>
        <v>0</v>
      </c>
      <c r="CS53" s="886">
        <f t="shared" si="942"/>
        <v>0</v>
      </c>
      <c r="CT53" s="886">
        <f t="shared" si="942"/>
        <v>0</v>
      </c>
      <c r="CU53" s="886">
        <f t="shared" si="942"/>
        <v>0</v>
      </c>
      <c r="CV53" s="886">
        <f t="shared" si="942"/>
        <v>0</v>
      </c>
      <c r="CW53" s="886">
        <f t="shared" si="942"/>
        <v>0</v>
      </c>
      <c r="CX53" s="886">
        <f t="shared" si="942"/>
        <v>0</v>
      </c>
      <c r="CY53" s="886">
        <f t="shared" si="942"/>
        <v>0</v>
      </c>
      <c r="CZ53" s="886">
        <f t="shared" si="942"/>
        <v>0</v>
      </c>
      <c r="DA53" s="886">
        <f t="shared" si="942"/>
        <v>0</v>
      </c>
      <c r="DB53" s="1031"/>
      <c r="DC53" s="1031"/>
      <c r="DD53" s="1031"/>
      <c r="DE53" s="1032"/>
      <c r="DF53" s="974"/>
      <c r="DG53" s="901">
        <f t="shared" ref="DG53:DS53" si="943">+DG30-DG49-DG50-DG51-DG52</f>
        <v>0</v>
      </c>
      <c r="DH53" s="886">
        <f t="shared" si="943"/>
        <v>0</v>
      </c>
      <c r="DI53" s="886">
        <f t="shared" si="943"/>
        <v>0</v>
      </c>
      <c r="DJ53" s="886">
        <f t="shared" si="943"/>
        <v>0</v>
      </c>
      <c r="DK53" s="886">
        <f t="shared" si="943"/>
        <v>0</v>
      </c>
      <c r="DL53" s="886">
        <f t="shared" si="943"/>
        <v>0</v>
      </c>
      <c r="DM53" s="886">
        <f t="shared" si="943"/>
        <v>0</v>
      </c>
      <c r="DN53" s="886">
        <f t="shared" si="943"/>
        <v>0</v>
      </c>
      <c r="DO53" s="886">
        <f t="shared" si="943"/>
        <v>0</v>
      </c>
      <c r="DP53" s="886">
        <f t="shared" si="943"/>
        <v>0</v>
      </c>
      <c r="DQ53" s="886">
        <f t="shared" si="943"/>
        <v>0</v>
      </c>
      <c r="DR53" s="886">
        <f t="shared" si="943"/>
        <v>0</v>
      </c>
      <c r="DS53" s="886">
        <f t="shared" si="943"/>
        <v>0</v>
      </c>
      <c r="DT53" s="1031"/>
      <c r="DU53" s="1031"/>
      <c r="DV53" s="1031"/>
      <c r="DW53" s="1032"/>
      <c r="DX53" s="974"/>
      <c r="DY53" s="901">
        <f t="shared" ref="DY53:EK53" si="944">+DY30-DY49-DY50-DY51-DY52</f>
        <v>0</v>
      </c>
      <c r="DZ53" s="886">
        <f t="shared" si="944"/>
        <v>0</v>
      </c>
      <c r="EA53" s="886">
        <f t="shared" si="944"/>
        <v>0</v>
      </c>
      <c r="EB53" s="886">
        <f t="shared" si="944"/>
        <v>0</v>
      </c>
      <c r="EC53" s="886">
        <f t="shared" si="944"/>
        <v>0</v>
      </c>
      <c r="ED53" s="886">
        <f t="shared" si="944"/>
        <v>0</v>
      </c>
      <c r="EE53" s="886">
        <f t="shared" si="944"/>
        <v>0</v>
      </c>
      <c r="EF53" s="886">
        <f t="shared" si="944"/>
        <v>0</v>
      </c>
      <c r="EG53" s="886">
        <f t="shared" si="944"/>
        <v>0</v>
      </c>
      <c r="EH53" s="886">
        <f t="shared" si="944"/>
        <v>0</v>
      </c>
      <c r="EI53" s="886">
        <f t="shared" si="944"/>
        <v>0</v>
      </c>
      <c r="EJ53" s="886">
        <f t="shared" si="944"/>
        <v>0</v>
      </c>
      <c r="EK53" s="886">
        <f t="shared" si="944"/>
        <v>0</v>
      </c>
      <c r="EL53" s="1031"/>
      <c r="EM53" s="1031"/>
      <c r="EN53" s="1031"/>
      <c r="EO53" s="1032"/>
      <c r="EP53" s="974"/>
      <c r="EQ53" s="901">
        <f t="shared" ref="EQ53:FC53" si="945">+EQ30-EQ49-EQ50-EQ51-EQ52</f>
        <v>0</v>
      </c>
      <c r="ER53" s="886">
        <f t="shared" si="945"/>
        <v>0</v>
      </c>
      <c r="ES53" s="886">
        <f t="shared" si="945"/>
        <v>0</v>
      </c>
      <c r="ET53" s="886">
        <f t="shared" si="945"/>
        <v>0</v>
      </c>
      <c r="EU53" s="886">
        <f t="shared" si="945"/>
        <v>0</v>
      </c>
      <c r="EV53" s="886">
        <f t="shared" si="945"/>
        <v>0</v>
      </c>
      <c r="EW53" s="886">
        <f t="shared" si="945"/>
        <v>0</v>
      </c>
      <c r="EX53" s="886">
        <f t="shared" si="945"/>
        <v>0</v>
      </c>
      <c r="EY53" s="886">
        <f t="shared" si="945"/>
        <v>0</v>
      </c>
      <c r="EZ53" s="886">
        <f t="shared" si="945"/>
        <v>0</v>
      </c>
      <c r="FA53" s="886">
        <f t="shared" si="945"/>
        <v>0</v>
      </c>
      <c r="FB53" s="886">
        <f t="shared" si="945"/>
        <v>0</v>
      </c>
      <c r="FC53" s="886">
        <f t="shared" si="945"/>
        <v>0</v>
      </c>
      <c r="FD53" s="1031"/>
      <c r="FE53" s="1031"/>
      <c r="FF53" s="1031"/>
      <c r="FG53" s="1032"/>
      <c r="FH53" s="974"/>
      <c r="FI53" s="901">
        <f t="shared" ref="FI53:FU53" si="946">+FI30-FI49-FI50-FI51-FI52</f>
        <v>0</v>
      </c>
      <c r="FJ53" s="886">
        <f t="shared" si="946"/>
        <v>0</v>
      </c>
      <c r="FK53" s="886">
        <f t="shared" si="946"/>
        <v>0</v>
      </c>
      <c r="FL53" s="886">
        <f t="shared" si="946"/>
        <v>0</v>
      </c>
      <c r="FM53" s="886">
        <f t="shared" si="946"/>
        <v>0</v>
      </c>
      <c r="FN53" s="886">
        <f t="shared" si="946"/>
        <v>0</v>
      </c>
      <c r="FO53" s="886">
        <f t="shared" si="946"/>
        <v>0</v>
      </c>
      <c r="FP53" s="886">
        <f t="shared" si="946"/>
        <v>0</v>
      </c>
      <c r="FQ53" s="886">
        <f t="shared" si="946"/>
        <v>0</v>
      </c>
      <c r="FR53" s="886">
        <f t="shared" si="946"/>
        <v>0</v>
      </c>
      <c r="FS53" s="886">
        <f t="shared" si="946"/>
        <v>0</v>
      </c>
      <c r="FT53" s="886">
        <f t="shared" si="946"/>
        <v>0</v>
      </c>
      <c r="FU53" s="886">
        <f t="shared" si="946"/>
        <v>0</v>
      </c>
      <c r="FV53" s="1031"/>
      <c r="FW53" s="1031"/>
      <c r="FX53" s="1031"/>
      <c r="FY53" s="1032"/>
      <c r="FZ53" s="974"/>
      <c r="GA53" s="901">
        <f t="shared" ref="GA53:GM53" si="947">+GA30-GA49-GA50-GA51-GA52</f>
        <v>0</v>
      </c>
      <c r="GB53" s="886">
        <f t="shared" si="947"/>
        <v>0</v>
      </c>
      <c r="GC53" s="886">
        <f t="shared" si="947"/>
        <v>0</v>
      </c>
      <c r="GD53" s="886">
        <f t="shared" si="947"/>
        <v>0</v>
      </c>
      <c r="GE53" s="886">
        <f t="shared" si="947"/>
        <v>0</v>
      </c>
      <c r="GF53" s="886">
        <f t="shared" si="947"/>
        <v>0</v>
      </c>
      <c r="GG53" s="886">
        <f t="shared" si="947"/>
        <v>0</v>
      </c>
      <c r="GH53" s="886">
        <f t="shared" si="947"/>
        <v>0</v>
      </c>
      <c r="GI53" s="886">
        <f t="shared" si="947"/>
        <v>0</v>
      </c>
      <c r="GJ53" s="886">
        <f t="shared" si="947"/>
        <v>0</v>
      </c>
      <c r="GK53" s="886">
        <f t="shared" si="947"/>
        <v>0</v>
      </c>
      <c r="GL53" s="886">
        <f t="shared" si="947"/>
        <v>0</v>
      </c>
      <c r="GM53" s="886">
        <f t="shared" si="947"/>
        <v>0</v>
      </c>
      <c r="GN53" s="1031"/>
      <c r="GO53" s="1031"/>
      <c r="GP53" s="1031"/>
      <c r="GQ53" s="1032"/>
      <c r="GR53" s="974"/>
      <c r="GS53" s="901">
        <f t="shared" ref="GS53:HE53" si="948">+GS30-GS49-GS50-GS51-GS52</f>
        <v>0</v>
      </c>
      <c r="GT53" s="886">
        <f t="shared" si="948"/>
        <v>0</v>
      </c>
      <c r="GU53" s="886">
        <f t="shared" si="948"/>
        <v>0</v>
      </c>
      <c r="GV53" s="886">
        <f t="shared" si="948"/>
        <v>0</v>
      </c>
      <c r="GW53" s="886">
        <f t="shared" si="948"/>
        <v>0</v>
      </c>
      <c r="GX53" s="886">
        <f t="shared" si="948"/>
        <v>0</v>
      </c>
      <c r="GY53" s="886">
        <f t="shared" si="948"/>
        <v>0</v>
      </c>
      <c r="GZ53" s="886">
        <f t="shared" si="948"/>
        <v>0</v>
      </c>
      <c r="HA53" s="886">
        <f t="shared" si="948"/>
        <v>0</v>
      </c>
      <c r="HB53" s="886">
        <f t="shared" si="948"/>
        <v>0</v>
      </c>
      <c r="HC53" s="886">
        <f t="shared" si="948"/>
        <v>0</v>
      </c>
      <c r="HD53" s="886">
        <f t="shared" si="948"/>
        <v>0</v>
      </c>
      <c r="HE53" s="886">
        <f t="shared" si="948"/>
        <v>0</v>
      </c>
      <c r="HF53" s="906"/>
      <c r="HG53" s="906"/>
      <c r="HH53" s="906"/>
      <c r="HI53" s="1009"/>
      <c r="HJ53" s="968"/>
    </row>
    <row r="54" spans="1:218" s="5" customFormat="1" ht="12" thickBot="1">
      <c r="A54" s="995">
        <v>49</v>
      </c>
      <c r="B54" s="907" t="s">
        <v>224</v>
      </c>
      <c r="C54" s="1055">
        <f>SUM(C48:C53)</f>
        <v>0</v>
      </c>
      <c r="D54" s="908">
        <f t="shared" ref="D54:S54" si="949">SUM(D48:D53)</f>
        <v>0</v>
      </c>
      <c r="E54" s="908">
        <f t="shared" si="949"/>
        <v>0</v>
      </c>
      <c r="F54" s="908">
        <f t="shared" si="949"/>
        <v>0</v>
      </c>
      <c r="G54" s="908">
        <f t="shared" si="949"/>
        <v>0</v>
      </c>
      <c r="H54" s="908">
        <f t="shared" si="949"/>
        <v>0</v>
      </c>
      <c r="I54" s="908">
        <f t="shared" si="949"/>
        <v>0</v>
      </c>
      <c r="J54" s="908">
        <f t="shared" si="949"/>
        <v>0</v>
      </c>
      <c r="K54" s="908">
        <f t="shared" si="949"/>
        <v>0</v>
      </c>
      <c r="L54" s="908">
        <f t="shared" si="949"/>
        <v>0</v>
      </c>
      <c r="M54" s="908">
        <f t="shared" si="949"/>
        <v>0</v>
      </c>
      <c r="N54" s="908">
        <f t="shared" si="949"/>
        <v>0</v>
      </c>
      <c r="O54" s="908">
        <f t="shared" si="949"/>
        <v>0</v>
      </c>
      <c r="P54" s="908">
        <f t="shared" si="949"/>
        <v>0</v>
      </c>
      <c r="Q54" s="908">
        <f t="shared" si="949"/>
        <v>0</v>
      </c>
      <c r="R54" s="908">
        <f t="shared" si="949"/>
        <v>0</v>
      </c>
      <c r="S54" s="1010">
        <f t="shared" si="949"/>
        <v>0</v>
      </c>
      <c r="T54" s="1052"/>
      <c r="U54" s="1056">
        <f>SUM(U48:U53)</f>
        <v>0</v>
      </c>
      <c r="V54" s="908">
        <f t="shared" ref="V54" si="950">SUM(V48:V53)</f>
        <v>0</v>
      </c>
      <c r="W54" s="908">
        <f t="shared" ref="W54" si="951">SUM(W48:W53)</f>
        <v>0</v>
      </c>
      <c r="X54" s="908">
        <f t="shared" ref="X54" si="952">SUM(X48:X53)</f>
        <v>0</v>
      </c>
      <c r="Y54" s="908">
        <f t="shared" ref="Y54" si="953">SUM(Y48:Y53)</f>
        <v>0</v>
      </c>
      <c r="Z54" s="908">
        <f t="shared" ref="Z54" si="954">SUM(Z48:Z53)</f>
        <v>0</v>
      </c>
      <c r="AA54" s="908">
        <f t="shared" ref="AA54" si="955">SUM(AA48:AA53)</f>
        <v>0</v>
      </c>
      <c r="AB54" s="908">
        <f t="shared" ref="AB54" si="956">SUM(AB48:AB53)</f>
        <v>0</v>
      </c>
      <c r="AC54" s="908">
        <f t="shared" ref="AC54" si="957">SUM(AC48:AC53)</f>
        <v>0</v>
      </c>
      <c r="AD54" s="908">
        <f t="shared" ref="AD54" si="958">SUM(AD48:AD53)</f>
        <v>0</v>
      </c>
      <c r="AE54" s="908">
        <f t="shared" ref="AE54" si="959">SUM(AE48:AE53)</f>
        <v>0</v>
      </c>
      <c r="AF54" s="908">
        <f t="shared" ref="AF54" si="960">SUM(AF48:AF53)</f>
        <v>0</v>
      </c>
      <c r="AG54" s="908">
        <f t="shared" ref="AG54" si="961">SUM(AG48:AG53)</f>
        <v>0</v>
      </c>
      <c r="AH54" s="908">
        <f t="shared" ref="AH54" si="962">SUM(AH48:AH53)</f>
        <v>0</v>
      </c>
      <c r="AI54" s="908">
        <f t="shared" ref="AI54" si="963">SUM(AI48:AI53)</f>
        <v>0</v>
      </c>
      <c r="AJ54" s="908">
        <f t="shared" ref="AJ54" si="964">SUM(AJ48:AJ53)</f>
        <v>0</v>
      </c>
      <c r="AK54" s="1010">
        <f t="shared" ref="AK54" si="965">SUM(AK48:AK53)</f>
        <v>0</v>
      </c>
      <c r="AL54" s="1052"/>
      <c r="AM54" s="1056">
        <f>SUM(AM48:AM53)</f>
        <v>0</v>
      </c>
      <c r="AN54" s="908">
        <f t="shared" ref="AN54" si="966">SUM(AN48:AN53)</f>
        <v>0</v>
      </c>
      <c r="AO54" s="908">
        <f t="shared" ref="AO54" si="967">SUM(AO48:AO53)</f>
        <v>0</v>
      </c>
      <c r="AP54" s="908">
        <f t="shared" ref="AP54" si="968">SUM(AP48:AP53)</f>
        <v>0</v>
      </c>
      <c r="AQ54" s="908">
        <f t="shared" ref="AQ54" si="969">SUM(AQ48:AQ53)</f>
        <v>0</v>
      </c>
      <c r="AR54" s="908">
        <f t="shared" ref="AR54" si="970">SUM(AR48:AR53)</f>
        <v>0</v>
      </c>
      <c r="AS54" s="908">
        <f t="shared" ref="AS54" si="971">SUM(AS48:AS53)</f>
        <v>0</v>
      </c>
      <c r="AT54" s="908">
        <f t="shared" ref="AT54" si="972">SUM(AT48:AT53)</f>
        <v>0</v>
      </c>
      <c r="AU54" s="908">
        <f t="shared" ref="AU54" si="973">SUM(AU48:AU53)</f>
        <v>0</v>
      </c>
      <c r="AV54" s="908">
        <f t="shared" ref="AV54" si="974">SUM(AV48:AV53)</f>
        <v>0</v>
      </c>
      <c r="AW54" s="908">
        <f t="shared" ref="AW54" si="975">SUM(AW48:AW53)</f>
        <v>0</v>
      </c>
      <c r="AX54" s="908">
        <f t="shared" ref="AX54" si="976">SUM(AX48:AX53)</f>
        <v>0</v>
      </c>
      <c r="AY54" s="908">
        <f t="shared" ref="AY54" si="977">SUM(AY48:AY53)</f>
        <v>0</v>
      </c>
      <c r="AZ54" s="908">
        <f t="shared" ref="AZ54" si="978">SUM(AZ48:AZ53)</f>
        <v>0</v>
      </c>
      <c r="BA54" s="908">
        <f t="shared" ref="BA54" si="979">SUM(BA48:BA53)</f>
        <v>0</v>
      </c>
      <c r="BB54" s="908">
        <f t="shared" ref="BB54" si="980">SUM(BB48:BB53)</f>
        <v>0</v>
      </c>
      <c r="BC54" s="1057">
        <f t="shared" ref="BC54" si="981">SUM(BC48:BC53)</f>
        <v>0</v>
      </c>
      <c r="BD54" s="1052"/>
      <c r="BE54" s="1056">
        <f>SUM(BE48:BE53)</f>
        <v>0</v>
      </c>
      <c r="BF54" s="908">
        <f t="shared" ref="BF54" si="982">SUM(BF48:BF53)</f>
        <v>0</v>
      </c>
      <c r="BG54" s="908">
        <f t="shared" ref="BG54" si="983">SUM(BG48:BG53)</f>
        <v>0</v>
      </c>
      <c r="BH54" s="908">
        <f t="shared" ref="BH54" si="984">SUM(BH48:BH53)</f>
        <v>0</v>
      </c>
      <c r="BI54" s="908">
        <f t="shared" ref="BI54" si="985">SUM(BI48:BI53)</f>
        <v>0</v>
      </c>
      <c r="BJ54" s="908">
        <f t="shared" ref="BJ54" si="986">SUM(BJ48:BJ53)</f>
        <v>0</v>
      </c>
      <c r="BK54" s="908">
        <f t="shared" ref="BK54" si="987">SUM(BK48:BK53)</f>
        <v>0</v>
      </c>
      <c r="BL54" s="908">
        <f t="shared" ref="BL54" si="988">SUM(BL48:BL53)</f>
        <v>0</v>
      </c>
      <c r="BM54" s="908">
        <f t="shared" ref="BM54" si="989">SUM(BM48:BM53)</f>
        <v>0</v>
      </c>
      <c r="BN54" s="908">
        <f t="shared" ref="BN54" si="990">SUM(BN48:BN53)</f>
        <v>0</v>
      </c>
      <c r="BO54" s="908">
        <f t="shared" ref="BO54" si="991">SUM(BO48:BO53)</f>
        <v>0</v>
      </c>
      <c r="BP54" s="908">
        <f t="shared" ref="BP54" si="992">SUM(BP48:BP53)</f>
        <v>0</v>
      </c>
      <c r="BQ54" s="908">
        <f t="shared" ref="BQ54" si="993">SUM(BQ48:BQ53)</f>
        <v>0</v>
      </c>
      <c r="BR54" s="908">
        <f t="shared" ref="BR54" si="994">SUM(BR48:BR53)</f>
        <v>0</v>
      </c>
      <c r="BS54" s="908">
        <f t="shared" ref="BS54" si="995">SUM(BS48:BS53)</f>
        <v>0</v>
      </c>
      <c r="BT54" s="908">
        <f t="shared" ref="BT54" si="996">SUM(BT48:BT53)</f>
        <v>0</v>
      </c>
      <c r="BU54" s="1010">
        <f t="shared" ref="BU54" si="997">SUM(BU48:BU53)</f>
        <v>0</v>
      </c>
      <c r="BV54" s="1052"/>
      <c r="BW54" s="1056">
        <f>SUM(BW48:BW53)</f>
        <v>0</v>
      </c>
      <c r="BX54" s="908">
        <f t="shared" ref="BX54" si="998">SUM(BX48:BX53)</f>
        <v>0</v>
      </c>
      <c r="BY54" s="908">
        <f t="shared" ref="BY54" si="999">SUM(BY48:BY53)</f>
        <v>0</v>
      </c>
      <c r="BZ54" s="908">
        <f t="shared" ref="BZ54" si="1000">SUM(BZ48:BZ53)</f>
        <v>0</v>
      </c>
      <c r="CA54" s="908">
        <f t="shared" ref="CA54" si="1001">SUM(CA48:CA53)</f>
        <v>0</v>
      </c>
      <c r="CB54" s="908">
        <f t="shared" ref="CB54" si="1002">SUM(CB48:CB53)</f>
        <v>0</v>
      </c>
      <c r="CC54" s="908">
        <f t="shared" ref="CC54" si="1003">SUM(CC48:CC53)</f>
        <v>0</v>
      </c>
      <c r="CD54" s="908">
        <f t="shared" ref="CD54" si="1004">SUM(CD48:CD53)</f>
        <v>0</v>
      </c>
      <c r="CE54" s="908">
        <f t="shared" ref="CE54" si="1005">SUM(CE48:CE53)</f>
        <v>0</v>
      </c>
      <c r="CF54" s="908">
        <f t="shared" ref="CF54" si="1006">SUM(CF48:CF53)</f>
        <v>0</v>
      </c>
      <c r="CG54" s="908">
        <f t="shared" ref="CG54" si="1007">SUM(CG48:CG53)</f>
        <v>0</v>
      </c>
      <c r="CH54" s="908">
        <f t="shared" ref="CH54" si="1008">SUM(CH48:CH53)</f>
        <v>0</v>
      </c>
      <c r="CI54" s="908">
        <f t="shared" ref="CI54" si="1009">SUM(CI48:CI53)</f>
        <v>0</v>
      </c>
      <c r="CJ54" s="908">
        <f t="shared" ref="CJ54" si="1010">SUM(CJ48:CJ53)</f>
        <v>0</v>
      </c>
      <c r="CK54" s="908">
        <f t="shared" ref="CK54" si="1011">SUM(CK48:CK53)</f>
        <v>0</v>
      </c>
      <c r="CL54" s="908">
        <f t="shared" ref="CL54" si="1012">SUM(CL48:CL53)</f>
        <v>0</v>
      </c>
      <c r="CM54" s="1010">
        <f t="shared" ref="CM54" si="1013">SUM(CM48:CM53)</f>
        <v>0</v>
      </c>
      <c r="CN54" s="1052"/>
      <c r="CO54" s="1056">
        <f>SUM(CO48:CO53)</f>
        <v>0</v>
      </c>
      <c r="CP54" s="908">
        <f t="shared" ref="CP54" si="1014">SUM(CP48:CP53)</f>
        <v>0</v>
      </c>
      <c r="CQ54" s="908">
        <f t="shared" ref="CQ54" si="1015">SUM(CQ48:CQ53)</f>
        <v>0</v>
      </c>
      <c r="CR54" s="908">
        <f t="shared" ref="CR54" si="1016">SUM(CR48:CR53)</f>
        <v>0</v>
      </c>
      <c r="CS54" s="908">
        <f t="shared" ref="CS54" si="1017">SUM(CS48:CS53)</f>
        <v>0</v>
      </c>
      <c r="CT54" s="908">
        <f t="shared" ref="CT54" si="1018">SUM(CT48:CT53)</f>
        <v>0</v>
      </c>
      <c r="CU54" s="908">
        <f t="shared" ref="CU54" si="1019">SUM(CU48:CU53)</f>
        <v>0</v>
      </c>
      <c r="CV54" s="908">
        <f t="shared" ref="CV54" si="1020">SUM(CV48:CV53)</f>
        <v>0</v>
      </c>
      <c r="CW54" s="908">
        <f t="shared" ref="CW54" si="1021">SUM(CW48:CW53)</f>
        <v>0</v>
      </c>
      <c r="CX54" s="908">
        <f t="shared" ref="CX54" si="1022">SUM(CX48:CX53)</f>
        <v>0</v>
      </c>
      <c r="CY54" s="908">
        <f t="shared" ref="CY54" si="1023">SUM(CY48:CY53)</f>
        <v>0</v>
      </c>
      <c r="CZ54" s="908">
        <f t="shared" ref="CZ54" si="1024">SUM(CZ48:CZ53)</f>
        <v>0</v>
      </c>
      <c r="DA54" s="908">
        <f t="shared" ref="DA54" si="1025">SUM(DA48:DA53)</f>
        <v>0</v>
      </c>
      <c r="DB54" s="908">
        <f t="shared" ref="DB54" si="1026">SUM(DB48:DB53)</f>
        <v>0</v>
      </c>
      <c r="DC54" s="908">
        <f t="shared" ref="DC54" si="1027">SUM(DC48:DC53)</f>
        <v>0</v>
      </c>
      <c r="DD54" s="908">
        <f t="shared" ref="DD54" si="1028">SUM(DD48:DD53)</f>
        <v>0</v>
      </c>
      <c r="DE54" s="1010">
        <f t="shared" ref="DE54" si="1029">SUM(DE48:DE53)</f>
        <v>0</v>
      </c>
      <c r="DF54" s="1052"/>
      <c r="DG54" s="1056">
        <f>SUM(DG48:DG53)</f>
        <v>0</v>
      </c>
      <c r="DH54" s="908">
        <f t="shared" ref="DH54" si="1030">SUM(DH48:DH53)</f>
        <v>0</v>
      </c>
      <c r="DI54" s="908">
        <f t="shared" ref="DI54" si="1031">SUM(DI48:DI53)</f>
        <v>0</v>
      </c>
      <c r="DJ54" s="908">
        <f t="shared" ref="DJ54" si="1032">SUM(DJ48:DJ53)</f>
        <v>0</v>
      </c>
      <c r="DK54" s="908">
        <f t="shared" ref="DK54" si="1033">SUM(DK48:DK53)</f>
        <v>0</v>
      </c>
      <c r="DL54" s="908">
        <f t="shared" ref="DL54" si="1034">SUM(DL48:DL53)</f>
        <v>0</v>
      </c>
      <c r="DM54" s="908">
        <f t="shared" ref="DM54" si="1035">SUM(DM48:DM53)</f>
        <v>0</v>
      </c>
      <c r="DN54" s="908">
        <f t="shared" ref="DN54" si="1036">SUM(DN48:DN53)</f>
        <v>0</v>
      </c>
      <c r="DO54" s="908">
        <f t="shared" ref="DO54" si="1037">SUM(DO48:DO53)</f>
        <v>0</v>
      </c>
      <c r="DP54" s="908">
        <f t="shared" ref="DP54" si="1038">SUM(DP48:DP53)</f>
        <v>0</v>
      </c>
      <c r="DQ54" s="908">
        <f t="shared" ref="DQ54" si="1039">SUM(DQ48:DQ53)</f>
        <v>0</v>
      </c>
      <c r="DR54" s="908">
        <f t="shared" ref="DR54" si="1040">SUM(DR48:DR53)</f>
        <v>0</v>
      </c>
      <c r="DS54" s="908">
        <f t="shared" ref="DS54" si="1041">SUM(DS48:DS53)</f>
        <v>0</v>
      </c>
      <c r="DT54" s="908">
        <f t="shared" ref="DT54" si="1042">SUM(DT48:DT53)</f>
        <v>0</v>
      </c>
      <c r="DU54" s="908">
        <f t="shared" ref="DU54" si="1043">SUM(DU48:DU53)</f>
        <v>0</v>
      </c>
      <c r="DV54" s="908">
        <f t="shared" ref="DV54" si="1044">SUM(DV48:DV53)</f>
        <v>0</v>
      </c>
      <c r="DW54" s="1010">
        <f t="shared" ref="DW54" si="1045">SUM(DW48:DW53)</f>
        <v>0</v>
      </c>
      <c r="DX54" s="1052"/>
      <c r="DY54" s="1056">
        <f>SUM(DY48:DY53)</f>
        <v>0</v>
      </c>
      <c r="DZ54" s="908">
        <f t="shared" ref="DZ54" si="1046">SUM(DZ48:DZ53)</f>
        <v>0</v>
      </c>
      <c r="EA54" s="908">
        <f t="shared" ref="EA54" si="1047">SUM(EA48:EA53)</f>
        <v>0</v>
      </c>
      <c r="EB54" s="908">
        <f t="shared" ref="EB54" si="1048">SUM(EB48:EB53)</f>
        <v>0</v>
      </c>
      <c r="EC54" s="908">
        <f t="shared" ref="EC54" si="1049">SUM(EC48:EC53)</f>
        <v>0</v>
      </c>
      <c r="ED54" s="908">
        <f t="shared" ref="ED54" si="1050">SUM(ED48:ED53)</f>
        <v>0</v>
      </c>
      <c r="EE54" s="908">
        <f t="shared" ref="EE54" si="1051">SUM(EE48:EE53)</f>
        <v>0</v>
      </c>
      <c r="EF54" s="908">
        <f t="shared" ref="EF54" si="1052">SUM(EF48:EF53)</f>
        <v>0</v>
      </c>
      <c r="EG54" s="908">
        <f t="shared" ref="EG54" si="1053">SUM(EG48:EG53)</f>
        <v>0</v>
      </c>
      <c r="EH54" s="908">
        <f t="shared" ref="EH54" si="1054">SUM(EH48:EH53)</f>
        <v>0</v>
      </c>
      <c r="EI54" s="908">
        <f t="shared" ref="EI54" si="1055">SUM(EI48:EI53)</f>
        <v>0</v>
      </c>
      <c r="EJ54" s="908">
        <f t="shared" ref="EJ54" si="1056">SUM(EJ48:EJ53)</f>
        <v>0</v>
      </c>
      <c r="EK54" s="908">
        <f t="shared" ref="EK54" si="1057">SUM(EK48:EK53)</f>
        <v>0</v>
      </c>
      <c r="EL54" s="908">
        <f t="shared" ref="EL54" si="1058">SUM(EL48:EL53)</f>
        <v>0</v>
      </c>
      <c r="EM54" s="908">
        <f t="shared" ref="EM54" si="1059">SUM(EM48:EM53)</f>
        <v>0</v>
      </c>
      <c r="EN54" s="908">
        <f t="shared" ref="EN54" si="1060">SUM(EN48:EN53)</f>
        <v>0</v>
      </c>
      <c r="EO54" s="1010">
        <f t="shared" ref="EO54" si="1061">SUM(EO48:EO53)</f>
        <v>0</v>
      </c>
      <c r="EP54" s="1052"/>
      <c r="EQ54" s="1056">
        <f>SUM(EQ48:EQ53)</f>
        <v>0</v>
      </c>
      <c r="ER54" s="908">
        <f t="shared" ref="ER54" si="1062">SUM(ER48:ER53)</f>
        <v>0</v>
      </c>
      <c r="ES54" s="908">
        <f t="shared" ref="ES54" si="1063">SUM(ES48:ES53)</f>
        <v>0</v>
      </c>
      <c r="ET54" s="908">
        <f t="shared" ref="ET54" si="1064">SUM(ET48:ET53)</f>
        <v>0</v>
      </c>
      <c r="EU54" s="908">
        <f t="shared" ref="EU54" si="1065">SUM(EU48:EU53)</f>
        <v>0</v>
      </c>
      <c r="EV54" s="908">
        <f t="shared" ref="EV54" si="1066">SUM(EV48:EV53)</f>
        <v>0</v>
      </c>
      <c r="EW54" s="908">
        <f t="shared" ref="EW54" si="1067">SUM(EW48:EW53)</f>
        <v>0</v>
      </c>
      <c r="EX54" s="908">
        <f t="shared" ref="EX54" si="1068">SUM(EX48:EX53)</f>
        <v>0</v>
      </c>
      <c r="EY54" s="908">
        <f t="shared" ref="EY54" si="1069">SUM(EY48:EY53)</f>
        <v>0</v>
      </c>
      <c r="EZ54" s="908">
        <f t="shared" ref="EZ54" si="1070">SUM(EZ48:EZ53)</f>
        <v>0</v>
      </c>
      <c r="FA54" s="908">
        <f t="shared" ref="FA54" si="1071">SUM(FA48:FA53)</f>
        <v>0</v>
      </c>
      <c r="FB54" s="908">
        <f t="shared" ref="FB54" si="1072">SUM(FB48:FB53)</f>
        <v>0</v>
      </c>
      <c r="FC54" s="908">
        <f t="shared" ref="FC54" si="1073">SUM(FC48:FC53)</f>
        <v>0</v>
      </c>
      <c r="FD54" s="908">
        <f t="shared" ref="FD54" si="1074">SUM(FD48:FD53)</f>
        <v>0</v>
      </c>
      <c r="FE54" s="908">
        <f t="shared" ref="FE54" si="1075">SUM(FE48:FE53)</f>
        <v>0</v>
      </c>
      <c r="FF54" s="908">
        <f t="shared" ref="FF54" si="1076">SUM(FF48:FF53)</f>
        <v>0</v>
      </c>
      <c r="FG54" s="1010">
        <f t="shared" ref="FG54" si="1077">SUM(FG48:FG53)</f>
        <v>0</v>
      </c>
      <c r="FH54" s="1052"/>
      <c r="FI54" s="1056">
        <f>SUM(FI48:FI53)</f>
        <v>0</v>
      </c>
      <c r="FJ54" s="908">
        <f t="shared" ref="FJ54" si="1078">SUM(FJ48:FJ53)</f>
        <v>0</v>
      </c>
      <c r="FK54" s="908">
        <f t="shared" ref="FK54" si="1079">SUM(FK48:FK53)</f>
        <v>0</v>
      </c>
      <c r="FL54" s="908">
        <f t="shared" ref="FL54" si="1080">SUM(FL48:FL53)</f>
        <v>0</v>
      </c>
      <c r="FM54" s="908">
        <f t="shared" ref="FM54" si="1081">SUM(FM48:FM53)</f>
        <v>0</v>
      </c>
      <c r="FN54" s="908">
        <f t="shared" ref="FN54" si="1082">SUM(FN48:FN53)</f>
        <v>0</v>
      </c>
      <c r="FO54" s="908">
        <f t="shared" ref="FO54" si="1083">SUM(FO48:FO53)</f>
        <v>0</v>
      </c>
      <c r="FP54" s="908">
        <f t="shared" ref="FP54" si="1084">SUM(FP48:FP53)</f>
        <v>0</v>
      </c>
      <c r="FQ54" s="908">
        <f t="shared" ref="FQ54" si="1085">SUM(FQ48:FQ53)</f>
        <v>0</v>
      </c>
      <c r="FR54" s="908">
        <f t="shared" ref="FR54" si="1086">SUM(FR48:FR53)</f>
        <v>0</v>
      </c>
      <c r="FS54" s="908">
        <f t="shared" ref="FS54" si="1087">SUM(FS48:FS53)</f>
        <v>0</v>
      </c>
      <c r="FT54" s="908">
        <f t="shared" ref="FT54" si="1088">SUM(FT48:FT53)</f>
        <v>0</v>
      </c>
      <c r="FU54" s="908">
        <f t="shared" ref="FU54" si="1089">SUM(FU48:FU53)</f>
        <v>0</v>
      </c>
      <c r="FV54" s="908">
        <f t="shared" ref="FV54" si="1090">SUM(FV48:FV53)</f>
        <v>0</v>
      </c>
      <c r="FW54" s="908">
        <f t="shared" ref="FW54" si="1091">SUM(FW48:FW53)</f>
        <v>0</v>
      </c>
      <c r="FX54" s="908">
        <f t="shared" ref="FX54" si="1092">SUM(FX48:FX53)</f>
        <v>0</v>
      </c>
      <c r="FY54" s="1010">
        <f t="shared" ref="FY54" si="1093">SUM(FY48:FY53)</f>
        <v>0</v>
      </c>
      <c r="FZ54" s="1052"/>
      <c r="GA54" s="1056">
        <f>SUM(GA48:GA53)</f>
        <v>0</v>
      </c>
      <c r="GB54" s="908">
        <f t="shared" ref="GB54" si="1094">SUM(GB48:GB53)</f>
        <v>0</v>
      </c>
      <c r="GC54" s="908">
        <f t="shared" ref="GC54" si="1095">SUM(GC48:GC53)</f>
        <v>0</v>
      </c>
      <c r="GD54" s="908">
        <f t="shared" ref="GD54" si="1096">SUM(GD48:GD53)</f>
        <v>0</v>
      </c>
      <c r="GE54" s="908">
        <f t="shared" ref="GE54" si="1097">SUM(GE48:GE53)</f>
        <v>0</v>
      </c>
      <c r="GF54" s="908">
        <f t="shared" ref="GF54" si="1098">SUM(GF48:GF53)</f>
        <v>0</v>
      </c>
      <c r="GG54" s="908">
        <f t="shared" ref="GG54" si="1099">SUM(GG48:GG53)</f>
        <v>0</v>
      </c>
      <c r="GH54" s="908">
        <f t="shared" ref="GH54" si="1100">SUM(GH48:GH53)</f>
        <v>0</v>
      </c>
      <c r="GI54" s="908">
        <f t="shared" ref="GI54" si="1101">SUM(GI48:GI53)</f>
        <v>0</v>
      </c>
      <c r="GJ54" s="908">
        <f t="shared" ref="GJ54" si="1102">SUM(GJ48:GJ53)</f>
        <v>0</v>
      </c>
      <c r="GK54" s="908">
        <f t="shared" ref="GK54" si="1103">SUM(GK48:GK53)</f>
        <v>0</v>
      </c>
      <c r="GL54" s="908">
        <f t="shared" ref="GL54" si="1104">SUM(GL48:GL53)</f>
        <v>0</v>
      </c>
      <c r="GM54" s="908">
        <f t="shared" ref="GM54" si="1105">SUM(GM48:GM53)</f>
        <v>0</v>
      </c>
      <c r="GN54" s="908">
        <f t="shared" ref="GN54" si="1106">SUM(GN48:GN53)</f>
        <v>0</v>
      </c>
      <c r="GO54" s="908">
        <f t="shared" ref="GO54" si="1107">SUM(GO48:GO53)</f>
        <v>0</v>
      </c>
      <c r="GP54" s="908">
        <f t="shared" ref="GP54" si="1108">SUM(GP48:GP53)</f>
        <v>0</v>
      </c>
      <c r="GQ54" s="1010">
        <f t="shared" ref="GQ54" si="1109">SUM(GQ48:GQ53)</f>
        <v>0</v>
      </c>
      <c r="GR54" s="1052"/>
      <c r="GS54" s="1056">
        <f>SUM(GS48:GS53)</f>
        <v>0</v>
      </c>
      <c r="GT54" s="908">
        <f t="shared" ref="GT54" si="1110">SUM(GT48:GT53)</f>
        <v>0</v>
      </c>
      <c r="GU54" s="908">
        <f t="shared" ref="GU54" si="1111">SUM(GU48:GU53)</f>
        <v>0</v>
      </c>
      <c r="GV54" s="908">
        <f t="shared" ref="GV54" si="1112">SUM(GV48:GV53)</f>
        <v>0</v>
      </c>
      <c r="GW54" s="908">
        <f t="shared" ref="GW54" si="1113">SUM(GW48:GW53)</f>
        <v>0</v>
      </c>
      <c r="GX54" s="908">
        <f t="shared" ref="GX54" si="1114">SUM(GX48:GX53)</f>
        <v>0</v>
      </c>
      <c r="GY54" s="908">
        <f t="shared" ref="GY54" si="1115">SUM(GY48:GY53)</f>
        <v>0</v>
      </c>
      <c r="GZ54" s="908">
        <f t="shared" ref="GZ54" si="1116">SUM(GZ48:GZ53)</f>
        <v>0</v>
      </c>
      <c r="HA54" s="908">
        <f t="shared" ref="HA54" si="1117">SUM(HA48:HA53)</f>
        <v>0</v>
      </c>
      <c r="HB54" s="908">
        <f t="shared" ref="HB54" si="1118">SUM(HB48:HB53)</f>
        <v>0</v>
      </c>
      <c r="HC54" s="908">
        <f t="shared" ref="HC54" si="1119">SUM(HC48:HC53)</f>
        <v>0</v>
      </c>
      <c r="HD54" s="908">
        <f t="shared" ref="HD54" si="1120">SUM(HD48:HD53)</f>
        <v>0</v>
      </c>
      <c r="HE54" s="908">
        <f t="shared" ref="HE54" si="1121">SUM(HE48:HE53)</f>
        <v>0</v>
      </c>
      <c r="HF54" s="908">
        <f t="shared" ref="HF54" si="1122">SUM(HF48:HF53)</f>
        <v>0</v>
      </c>
      <c r="HG54" s="908">
        <f t="shared" ref="HG54" si="1123">SUM(HG48:HG53)</f>
        <v>0</v>
      </c>
      <c r="HH54" s="908">
        <f t="shared" ref="HH54" si="1124">SUM(HH48:HH53)</f>
        <v>0</v>
      </c>
      <c r="HI54" s="1010">
        <f t="shared" ref="HI54" si="1125">SUM(HI48:HI53)</f>
        <v>0</v>
      </c>
      <c r="HJ54" s="997"/>
    </row>
    <row r="55" spans="1:218" s="20" customFormat="1" ht="7.5" customHeight="1" thickTop="1">
      <c r="A55" s="218"/>
      <c r="B55" s="7"/>
      <c r="C55" s="216"/>
      <c r="D55" s="217"/>
      <c r="E55" s="217"/>
      <c r="F55" s="217"/>
      <c r="G55" s="217"/>
      <c r="H55" s="217"/>
      <c r="I55" s="217"/>
      <c r="J55" s="217"/>
      <c r="K55" s="217"/>
      <c r="L55" s="217"/>
      <c r="M55" s="217"/>
      <c r="N55" s="217"/>
      <c r="O55" s="217"/>
      <c r="P55" s="217"/>
      <c r="Q55" s="217"/>
      <c r="R55" s="217"/>
      <c r="S55" s="217"/>
      <c r="U55" s="882"/>
      <c r="V55" s="217"/>
      <c r="W55" s="217"/>
      <c r="X55" s="217"/>
      <c r="Y55" s="217"/>
      <c r="Z55" s="217"/>
      <c r="AA55" s="217"/>
      <c r="AB55" s="217"/>
      <c r="AC55" s="217"/>
      <c r="AD55" s="217"/>
      <c r="AE55" s="217"/>
      <c r="AF55" s="217"/>
      <c r="AG55" s="217"/>
      <c r="AH55" s="217"/>
      <c r="AI55" s="217"/>
      <c r="AJ55" s="217"/>
      <c r="AK55" s="217"/>
      <c r="AM55" s="216"/>
      <c r="AN55" s="217"/>
      <c r="AO55" s="217"/>
      <c r="AP55" s="217"/>
      <c r="AQ55" s="217"/>
      <c r="AR55" s="217"/>
      <c r="AS55" s="217"/>
      <c r="AT55" s="217"/>
      <c r="AU55" s="217"/>
      <c r="AV55" s="217"/>
      <c r="AW55" s="217"/>
      <c r="AX55" s="217"/>
      <c r="AY55" s="217"/>
      <c r="AZ55" s="217"/>
      <c r="BA55" s="217"/>
      <c r="BB55" s="217"/>
      <c r="BC55" s="217"/>
      <c r="BE55" s="216"/>
      <c r="BF55" s="217"/>
      <c r="BG55" s="217"/>
      <c r="BH55" s="217"/>
      <c r="BI55" s="217"/>
      <c r="BJ55" s="217"/>
      <c r="BK55" s="217"/>
      <c r="BL55" s="217"/>
      <c r="BM55" s="217"/>
      <c r="BN55" s="217"/>
      <c r="BO55" s="217"/>
      <c r="BP55" s="217"/>
      <c r="BQ55" s="217"/>
      <c r="BR55" s="217"/>
      <c r="BS55" s="217"/>
      <c r="BT55" s="217"/>
      <c r="BU55" s="217"/>
      <c r="BW55" s="216"/>
      <c r="BX55" s="217"/>
      <c r="BY55" s="217"/>
      <c r="BZ55" s="217"/>
      <c r="CA55" s="217"/>
      <c r="CB55" s="217"/>
      <c r="CC55" s="217"/>
      <c r="CD55" s="217"/>
      <c r="CE55" s="217"/>
      <c r="CF55" s="217"/>
      <c r="CG55" s="217"/>
      <c r="CH55" s="217"/>
      <c r="CI55" s="217"/>
      <c r="CJ55" s="217"/>
      <c r="CK55" s="217"/>
      <c r="CL55" s="217"/>
      <c r="CM55" s="217"/>
      <c r="CO55" s="216"/>
      <c r="CP55" s="217"/>
      <c r="CQ55" s="217"/>
      <c r="CR55" s="217"/>
      <c r="CS55" s="217"/>
      <c r="CT55" s="217"/>
      <c r="CU55" s="217"/>
      <c r="CV55" s="217"/>
      <c r="CW55" s="217"/>
      <c r="CX55" s="217"/>
      <c r="CY55" s="217"/>
      <c r="CZ55" s="217"/>
      <c r="DA55" s="217"/>
      <c r="DB55" s="217"/>
      <c r="DC55" s="217"/>
      <c r="DD55" s="217"/>
      <c r="DE55" s="217"/>
      <c r="DG55" s="216"/>
      <c r="DH55" s="217"/>
      <c r="DI55" s="217"/>
      <c r="DJ55" s="217"/>
      <c r="DK55" s="217"/>
      <c r="DL55" s="217"/>
      <c r="DM55" s="217"/>
      <c r="DN55" s="217"/>
      <c r="DO55" s="217"/>
      <c r="DP55" s="217"/>
      <c r="DQ55" s="217"/>
      <c r="DR55" s="217"/>
      <c r="DS55" s="217"/>
      <c r="DT55" s="217"/>
      <c r="DU55" s="217"/>
      <c r="DV55" s="217"/>
      <c r="DW55" s="217"/>
      <c r="DY55" s="216"/>
      <c r="DZ55" s="217"/>
      <c r="EA55" s="217"/>
      <c r="EB55" s="217"/>
      <c r="EC55" s="217"/>
      <c r="ED55" s="217"/>
      <c r="EE55" s="217"/>
      <c r="EF55" s="217"/>
      <c r="EG55" s="217"/>
      <c r="EH55" s="217"/>
      <c r="EI55" s="217"/>
      <c r="EJ55" s="217"/>
      <c r="EK55" s="217"/>
      <c r="EL55" s="217"/>
      <c r="EM55" s="217"/>
      <c r="EN55" s="217"/>
      <c r="EO55" s="217"/>
      <c r="EQ55" s="216"/>
      <c r="ER55" s="217"/>
      <c r="ES55" s="217"/>
      <c r="ET55" s="217"/>
      <c r="EU55" s="217"/>
      <c r="EV55" s="217"/>
      <c r="EW55" s="217"/>
      <c r="EX55" s="217"/>
      <c r="EY55" s="217"/>
      <c r="EZ55" s="217"/>
      <c r="FA55" s="217"/>
      <c r="FB55" s="217"/>
      <c r="FC55" s="217"/>
      <c r="FD55" s="217"/>
      <c r="FE55" s="217"/>
      <c r="FF55" s="217"/>
      <c r="FG55" s="217"/>
      <c r="FI55" s="217"/>
      <c r="FJ55" s="217"/>
      <c r="FK55" s="217"/>
      <c r="FL55" s="217"/>
      <c r="FM55" s="217"/>
      <c r="FN55" s="217"/>
      <c r="FO55" s="217"/>
      <c r="FP55" s="217"/>
      <c r="FQ55" s="217"/>
      <c r="FR55" s="217"/>
      <c r="FS55" s="217"/>
      <c r="FT55" s="217"/>
      <c r="FU55" s="217"/>
      <c r="FV55" s="217"/>
      <c r="FW55" s="217"/>
      <c r="FX55" s="217"/>
      <c r="FY55" s="217"/>
      <c r="GA55" s="217"/>
      <c r="GB55" s="217"/>
      <c r="GC55" s="217"/>
      <c r="GD55" s="217"/>
      <c r="GE55" s="217"/>
      <c r="GF55" s="217"/>
      <c r="GG55" s="217"/>
      <c r="GH55" s="217"/>
      <c r="GI55" s="217"/>
      <c r="GJ55" s="217"/>
      <c r="GK55" s="217"/>
      <c r="GL55" s="217"/>
      <c r="GM55" s="217"/>
      <c r="GN55" s="217"/>
      <c r="GO55" s="217"/>
      <c r="GP55" s="217"/>
      <c r="GQ55" s="217"/>
      <c r="GS55" s="217"/>
      <c r="GT55" s="217"/>
      <c r="GU55" s="217"/>
      <c r="GV55" s="217"/>
      <c r="GW55" s="217"/>
      <c r="GX55" s="217"/>
      <c r="GY55" s="217"/>
      <c r="GZ55" s="217"/>
      <c r="HA55" s="217"/>
      <c r="HB55" s="217"/>
      <c r="HC55" s="217"/>
      <c r="HD55" s="217"/>
      <c r="HE55" s="217"/>
      <c r="HF55" s="217"/>
      <c r="HG55" s="217"/>
      <c r="HH55" s="217"/>
      <c r="HI55" s="217"/>
    </row>
    <row r="56" spans="1:218" ht="15.6" customHeight="1">
      <c r="C56" s="101" t="s">
        <v>148</v>
      </c>
      <c r="D56" s="101"/>
      <c r="E56" s="101"/>
      <c r="F56" s="101"/>
      <c r="G56" s="101"/>
      <c r="H56" s="101"/>
      <c r="I56" s="101"/>
      <c r="J56" s="101"/>
      <c r="K56" s="101"/>
      <c r="L56" s="101"/>
      <c r="M56" s="101"/>
      <c r="N56" s="101"/>
      <c r="O56" s="101"/>
      <c r="P56" s="101"/>
      <c r="Q56" s="101"/>
      <c r="R56" s="101"/>
      <c r="S56" s="101"/>
      <c r="U56" s="101" t="s">
        <v>148</v>
      </c>
      <c r="V56" s="101"/>
      <c r="W56" s="101"/>
      <c r="X56" s="101"/>
      <c r="Y56" s="101"/>
      <c r="Z56" s="101"/>
      <c r="AA56" s="101"/>
      <c r="AB56" s="101"/>
      <c r="AC56" s="101"/>
      <c r="AD56" s="101"/>
      <c r="AE56" s="101"/>
      <c r="AF56" s="101"/>
      <c r="AG56" s="101"/>
      <c r="AH56" s="101"/>
      <c r="AI56" s="101"/>
      <c r="AJ56" s="101"/>
      <c r="AK56" s="101"/>
      <c r="AM56" s="101" t="s">
        <v>148</v>
      </c>
      <c r="AN56" s="101"/>
      <c r="AO56" s="101"/>
      <c r="AP56" s="101"/>
      <c r="AQ56" s="101"/>
      <c r="AR56" s="101"/>
      <c r="AS56" s="101"/>
      <c r="AT56" s="101"/>
      <c r="AU56" s="101"/>
      <c r="AV56" s="101"/>
      <c r="AW56" s="101"/>
      <c r="AX56" s="101"/>
      <c r="AY56" s="101"/>
      <c r="AZ56" s="101"/>
      <c r="BA56" s="101"/>
      <c r="BB56" s="101"/>
      <c r="BC56" s="101"/>
      <c r="BE56" s="101" t="s">
        <v>148</v>
      </c>
      <c r="BF56" s="101"/>
      <c r="BG56" s="101"/>
      <c r="BH56" s="101"/>
      <c r="BI56" s="101"/>
      <c r="BJ56" s="101"/>
      <c r="BK56" s="101"/>
      <c r="BL56" s="101"/>
      <c r="BM56" s="101"/>
      <c r="BN56" s="101"/>
      <c r="BO56" s="101"/>
      <c r="BP56" s="101"/>
      <c r="BQ56" s="101"/>
      <c r="BR56" s="101"/>
      <c r="BS56" s="101"/>
      <c r="BT56" s="101"/>
      <c r="BU56" s="101"/>
      <c r="BW56" s="101" t="s">
        <v>148</v>
      </c>
      <c r="BX56" s="101"/>
      <c r="BY56" s="101"/>
      <c r="BZ56" s="101"/>
      <c r="CA56" s="101"/>
      <c r="CB56" s="101"/>
      <c r="CC56" s="101"/>
      <c r="CD56" s="101"/>
      <c r="CE56" s="101"/>
      <c r="CF56" s="101"/>
      <c r="CG56" s="101"/>
      <c r="CH56" s="101"/>
      <c r="CI56" s="101"/>
      <c r="CJ56" s="101"/>
      <c r="CK56" s="101"/>
      <c r="CL56" s="101"/>
      <c r="CM56" s="101"/>
      <c r="CO56" s="101" t="s">
        <v>148</v>
      </c>
      <c r="CP56" s="101"/>
      <c r="CQ56" s="101"/>
      <c r="CR56" s="101"/>
      <c r="CS56" s="101"/>
      <c r="CT56" s="101"/>
      <c r="CU56" s="101"/>
      <c r="CV56" s="101"/>
      <c r="CW56" s="101"/>
      <c r="CX56" s="101"/>
      <c r="CY56" s="101"/>
      <c r="CZ56" s="101"/>
      <c r="DA56" s="101"/>
      <c r="DB56" s="101"/>
      <c r="DC56" s="101"/>
      <c r="DD56" s="101"/>
      <c r="DE56" s="101"/>
      <c r="DG56" s="101" t="s">
        <v>148</v>
      </c>
      <c r="DH56" s="101"/>
      <c r="DI56" s="101"/>
      <c r="DJ56" s="101"/>
      <c r="DK56" s="101"/>
      <c r="DL56" s="101"/>
      <c r="DM56" s="101"/>
      <c r="DN56" s="101"/>
      <c r="DO56" s="101"/>
      <c r="DP56" s="101"/>
      <c r="DQ56" s="101"/>
      <c r="DR56" s="101"/>
      <c r="DS56" s="101"/>
      <c r="DT56" s="101"/>
      <c r="DU56" s="101"/>
      <c r="DV56" s="101"/>
      <c r="DW56" s="101"/>
      <c r="DY56" s="101" t="s">
        <v>148</v>
      </c>
      <c r="DZ56" s="101"/>
      <c r="EA56" s="101"/>
      <c r="EB56" s="101"/>
      <c r="EC56" s="101"/>
      <c r="ED56" s="101"/>
      <c r="EE56" s="101"/>
      <c r="EF56" s="101"/>
      <c r="EG56" s="101"/>
      <c r="EH56" s="101"/>
      <c r="EI56" s="101"/>
      <c r="EJ56" s="101"/>
      <c r="EK56" s="101"/>
      <c r="EL56" s="101"/>
      <c r="EM56" s="101"/>
      <c r="EN56" s="101"/>
      <c r="EO56" s="101"/>
      <c r="EQ56" s="101" t="s">
        <v>148</v>
      </c>
      <c r="ER56" s="101"/>
      <c r="ES56" s="101"/>
      <c r="ET56" s="101"/>
      <c r="EU56" s="101"/>
      <c r="EV56" s="101"/>
      <c r="EW56" s="101"/>
      <c r="EX56" s="101"/>
      <c r="EY56" s="101"/>
      <c r="EZ56" s="101"/>
      <c r="FA56" s="101"/>
      <c r="FB56" s="101"/>
      <c r="FC56" s="101"/>
      <c r="FD56" s="101"/>
      <c r="FE56" s="101"/>
      <c r="FF56" s="101"/>
      <c r="FG56" s="101"/>
      <c r="FI56" s="101" t="s">
        <v>148</v>
      </c>
      <c r="FJ56" s="101"/>
      <c r="FK56" s="101"/>
      <c r="FL56" s="101"/>
      <c r="FM56" s="101"/>
      <c r="FN56" s="101"/>
      <c r="FO56" s="101"/>
      <c r="FP56" s="101"/>
      <c r="FQ56" s="101"/>
      <c r="FR56" s="101"/>
      <c r="FS56" s="101"/>
      <c r="FT56" s="101"/>
      <c r="FU56" s="101"/>
      <c r="FV56" s="101"/>
      <c r="FW56" s="101"/>
      <c r="FX56" s="101"/>
      <c r="FY56" s="101"/>
      <c r="GA56" s="101" t="s">
        <v>148</v>
      </c>
      <c r="GB56" s="101"/>
      <c r="GC56" s="101"/>
      <c r="GD56" s="101"/>
      <c r="GE56" s="101"/>
      <c r="GF56" s="101"/>
      <c r="GG56" s="101"/>
      <c r="GH56" s="101"/>
      <c r="GI56" s="101"/>
      <c r="GJ56" s="101"/>
      <c r="GK56" s="101"/>
      <c r="GL56" s="101"/>
      <c r="GM56" s="101"/>
      <c r="GN56" s="101"/>
      <c r="GO56" s="101"/>
      <c r="GP56" s="101"/>
      <c r="GQ56" s="101"/>
      <c r="GS56" s="101" t="s">
        <v>148</v>
      </c>
      <c r="GT56" s="101"/>
      <c r="GU56" s="101"/>
      <c r="GV56" s="101"/>
      <c r="GW56" s="101"/>
      <c r="GX56" s="101"/>
      <c r="GY56" s="101"/>
      <c r="GZ56" s="101"/>
      <c r="HA56" s="101"/>
      <c r="HB56" s="101"/>
      <c r="HC56" s="101"/>
      <c r="HD56" s="101"/>
      <c r="HE56" s="101"/>
      <c r="HF56" s="101"/>
      <c r="HG56" s="101"/>
      <c r="HH56" s="101"/>
      <c r="HI56" s="101"/>
    </row>
    <row r="57" spans="1:218" ht="48" customHeight="1">
      <c r="C57" s="1542" t="s">
        <v>344</v>
      </c>
      <c r="D57" s="1542"/>
      <c r="E57" s="1542"/>
      <c r="F57" s="1542"/>
      <c r="G57" s="1542"/>
      <c r="H57" s="1542"/>
      <c r="I57" s="1542"/>
      <c r="J57" s="1542"/>
      <c r="K57" s="1542"/>
      <c r="L57" s="1542"/>
      <c r="M57" s="1542"/>
      <c r="N57" s="1542"/>
      <c r="O57" s="212"/>
      <c r="P57" s="212"/>
      <c r="Q57" s="212"/>
      <c r="R57" s="212"/>
      <c r="S57" s="212"/>
      <c r="U57" s="1542" t="str">
        <f>C57</f>
        <v xml:space="preserve">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
</v>
      </c>
      <c r="V57" s="1542"/>
      <c r="W57" s="1542"/>
      <c r="X57" s="1542"/>
      <c r="Y57" s="1542"/>
      <c r="Z57" s="1542"/>
      <c r="AA57" s="1542"/>
      <c r="AB57" s="1542"/>
      <c r="AC57" s="1542"/>
      <c r="AD57" s="1542"/>
      <c r="AE57" s="1542"/>
      <c r="AF57" s="1542"/>
      <c r="AG57" s="212"/>
      <c r="AH57" s="212"/>
      <c r="AI57" s="212"/>
      <c r="AJ57" s="212"/>
      <c r="AK57" s="212"/>
      <c r="AM57" s="1542" t="str">
        <f>C57</f>
        <v xml:space="preserve">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
</v>
      </c>
      <c r="AN57" s="1542"/>
      <c r="AO57" s="1542"/>
      <c r="AP57" s="1542"/>
      <c r="AQ57" s="1542"/>
      <c r="AR57" s="1542"/>
      <c r="AS57" s="1542"/>
      <c r="AT57" s="1542"/>
      <c r="AU57" s="1542"/>
      <c r="AV57" s="1542"/>
      <c r="AW57" s="1542"/>
      <c r="AX57" s="1542"/>
      <c r="AY57" s="212"/>
      <c r="AZ57" s="212"/>
      <c r="BA57" s="212"/>
      <c r="BB57" s="212"/>
      <c r="BC57" s="212"/>
      <c r="BE57" s="1542" t="str">
        <f>C57</f>
        <v xml:space="preserve">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
</v>
      </c>
      <c r="BF57" s="1542"/>
      <c r="BG57" s="1542"/>
      <c r="BH57" s="1542"/>
      <c r="BI57" s="1542"/>
      <c r="BJ57" s="1542"/>
      <c r="BK57" s="1542"/>
      <c r="BL57" s="1542"/>
      <c r="BM57" s="1542"/>
      <c r="BN57" s="1542"/>
      <c r="BO57" s="1542"/>
      <c r="BP57" s="1542"/>
      <c r="BQ57" s="212"/>
      <c r="BR57" s="212"/>
      <c r="BS57" s="212"/>
      <c r="BT57" s="212"/>
      <c r="BU57" s="212"/>
      <c r="BW57" s="1542" t="str">
        <f>C57</f>
        <v xml:space="preserve">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
</v>
      </c>
      <c r="BX57" s="1542"/>
      <c r="BY57" s="1542"/>
      <c r="BZ57" s="1542"/>
      <c r="CA57" s="1542"/>
      <c r="CB57" s="1542"/>
      <c r="CC57" s="1542"/>
      <c r="CD57" s="1542"/>
      <c r="CE57" s="1542"/>
      <c r="CF57" s="1542"/>
      <c r="CG57" s="1542"/>
      <c r="CH57" s="1542"/>
      <c r="CI57" s="212"/>
      <c r="CJ57" s="212"/>
      <c r="CK57" s="212"/>
      <c r="CL57" s="212"/>
      <c r="CM57" s="212"/>
      <c r="CO57" s="1542" t="str">
        <f>C57</f>
        <v xml:space="preserve">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
</v>
      </c>
      <c r="CP57" s="1542"/>
      <c r="CQ57" s="1542"/>
      <c r="CR57" s="1542"/>
      <c r="CS57" s="1542"/>
      <c r="CT57" s="1542"/>
      <c r="CU57" s="1542"/>
      <c r="CV57" s="1542"/>
      <c r="CW57" s="1542"/>
      <c r="CX57" s="1542"/>
      <c r="CY57" s="1542"/>
      <c r="CZ57" s="1542"/>
      <c r="DA57" s="212"/>
      <c r="DB57" s="212"/>
      <c r="DC57" s="212"/>
      <c r="DD57" s="212"/>
      <c r="DE57" s="212"/>
      <c r="DG57" s="1542" t="str">
        <f>C57</f>
        <v xml:space="preserve">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
</v>
      </c>
      <c r="DH57" s="1542"/>
      <c r="DI57" s="1542"/>
      <c r="DJ57" s="1542"/>
      <c r="DK57" s="1542"/>
      <c r="DL57" s="1542"/>
      <c r="DM57" s="1542"/>
      <c r="DN57" s="1542"/>
      <c r="DO57" s="1542"/>
      <c r="DP57" s="1542"/>
      <c r="DQ57" s="1542"/>
      <c r="DR57" s="1542"/>
      <c r="DS57" s="212"/>
      <c r="DT57" s="212"/>
      <c r="DU57" s="212"/>
      <c r="DV57" s="212"/>
      <c r="DW57" s="212"/>
      <c r="DY57" s="1542" t="str">
        <f>C57</f>
        <v xml:space="preserve">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
</v>
      </c>
      <c r="DZ57" s="1542"/>
      <c r="EA57" s="1542"/>
      <c r="EB57" s="1542"/>
      <c r="EC57" s="1542"/>
      <c r="ED57" s="1542"/>
      <c r="EE57" s="1542"/>
      <c r="EF57" s="1542"/>
      <c r="EG57" s="1542"/>
      <c r="EH57" s="1542"/>
      <c r="EI57" s="1542"/>
      <c r="EJ57" s="1542"/>
      <c r="EK57" s="212"/>
      <c r="EL57" s="212"/>
      <c r="EM57" s="212"/>
      <c r="EN57" s="212"/>
      <c r="EO57" s="212"/>
      <c r="EQ57" s="1542" t="str">
        <f>C57</f>
        <v xml:space="preserve">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
</v>
      </c>
      <c r="ER57" s="1542"/>
      <c r="ES57" s="1542"/>
      <c r="ET57" s="1542"/>
      <c r="EU57" s="1542"/>
      <c r="EV57" s="1542"/>
      <c r="EW57" s="1542"/>
      <c r="EX57" s="1542"/>
      <c r="EY57" s="1542"/>
      <c r="EZ57" s="1542"/>
      <c r="FA57" s="1542"/>
      <c r="FB57" s="1542"/>
      <c r="FC57" s="212"/>
      <c r="FD57" s="212"/>
      <c r="FE57" s="212"/>
      <c r="FF57" s="212"/>
      <c r="FG57" s="212"/>
      <c r="FI57" s="1542" t="str">
        <f>C57</f>
        <v xml:space="preserve">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
</v>
      </c>
      <c r="FJ57" s="1542"/>
      <c r="FK57" s="1542"/>
      <c r="FL57" s="1542"/>
      <c r="FM57" s="1542"/>
      <c r="FN57" s="1542"/>
      <c r="FO57" s="1542"/>
      <c r="FP57" s="1542"/>
      <c r="FQ57" s="1542"/>
      <c r="FR57" s="1542"/>
      <c r="FS57" s="1542"/>
      <c r="FT57" s="1542"/>
      <c r="FU57" s="212"/>
      <c r="FV57" s="212"/>
      <c r="FW57" s="212"/>
      <c r="FX57" s="212"/>
      <c r="FY57" s="212"/>
      <c r="GA57" s="1542" t="str">
        <f>C57</f>
        <v xml:space="preserve">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
</v>
      </c>
      <c r="GB57" s="1542"/>
      <c r="GC57" s="1542"/>
      <c r="GD57" s="1542"/>
      <c r="GE57" s="1542"/>
      <c r="GF57" s="1542"/>
      <c r="GG57" s="1542"/>
      <c r="GH57" s="1542"/>
      <c r="GI57" s="1542"/>
      <c r="GJ57" s="1542"/>
      <c r="GK57" s="1542"/>
      <c r="GL57" s="1542"/>
      <c r="GM57" s="212"/>
      <c r="GN57" s="212"/>
      <c r="GO57" s="212"/>
      <c r="GP57" s="212"/>
      <c r="GQ57" s="212"/>
      <c r="GS57" s="1542" t="str">
        <f>C57</f>
        <v xml:space="preserve">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
</v>
      </c>
      <c r="GT57" s="1542"/>
      <c r="GU57" s="1542"/>
      <c r="GV57" s="1542"/>
      <c r="GW57" s="1542"/>
      <c r="GX57" s="1542"/>
      <c r="GY57" s="1542"/>
      <c r="GZ57" s="1542"/>
      <c r="HA57" s="1542"/>
      <c r="HB57" s="1542"/>
      <c r="HC57" s="1542"/>
      <c r="HD57" s="1542"/>
      <c r="HE57" s="212"/>
      <c r="HF57" s="212"/>
      <c r="HG57" s="212"/>
      <c r="HH57" s="212"/>
      <c r="HI57" s="212"/>
    </row>
    <row r="58" spans="1:218" ht="15" customHeight="1">
      <c r="C58" s="214" t="s">
        <v>121</v>
      </c>
      <c r="D58" s="1525"/>
      <c r="E58" s="1525"/>
      <c r="F58" s="1525"/>
      <c r="G58" s="214" t="s">
        <v>122</v>
      </c>
      <c r="H58" s="1536"/>
      <c r="I58" s="1536"/>
      <c r="J58" s="1536"/>
      <c r="K58" s="215" t="s">
        <v>207</v>
      </c>
      <c r="L58" s="1538"/>
      <c r="M58" s="1538"/>
      <c r="N58" s="1538"/>
      <c r="O58" s="212"/>
      <c r="P58" s="212"/>
      <c r="Q58" s="212"/>
      <c r="R58" s="212"/>
      <c r="S58" s="212"/>
      <c r="U58" s="214" t="s">
        <v>121</v>
      </c>
      <c r="V58" s="1525"/>
      <c r="W58" s="1525"/>
      <c r="X58" s="1525"/>
      <c r="Y58" s="214" t="s">
        <v>122</v>
      </c>
      <c r="Z58" s="1536"/>
      <c r="AA58" s="1536"/>
      <c r="AB58" s="1536"/>
      <c r="AC58" s="1061" t="s">
        <v>207</v>
      </c>
      <c r="AD58" s="1538"/>
      <c r="AE58" s="1538"/>
      <c r="AF58" s="1538"/>
      <c r="AG58" s="212"/>
      <c r="AH58" s="212"/>
      <c r="AI58" s="212"/>
      <c r="AJ58" s="212"/>
      <c r="AK58" s="212"/>
      <c r="AM58" s="214" t="s">
        <v>121</v>
      </c>
      <c r="AN58" s="1525"/>
      <c r="AO58" s="1525"/>
      <c r="AP58" s="1525"/>
      <c r="AQ58" s="214" t="s">
        <v>122</v>
      </c>
      <c r="AR58" s="1536"/>
      <c r="AS58" s="1536"/>
      <c r="AT58" s="1536"/>
      <c r="AU58" s="215" t="s">
        <v>207</v>
      </c>
      <c r="AV58" s="1538"/>
      <c r="AW58" s="1538"/>
      <c r="AX58" s="1538"/>
      <c r="AY58" s="212"/>
      <c r="AZ58" s="212"/>
      <c r="BA58" s="212"/>
      <c r="BB58" s="212"/>
      <c r="BC58" s="212"/>
      <c r="BE58" s="214" t="s">
        <v>121</v>
      </c>
      <c r="BF58" s="1525"/>
      <c r="BG58" s="1525"/>
      <c r="BH58" s="1525"/>
      <c r="BI58" s="214" t="s">
        <v>122</v>
      </c>
      <c r="BJ58" s="1548"/>
      <c r="BK58" s="1548"/>
      <c r="BL58" s="1548"/>
      <c r="BM58" s="1061" t="s">
        <v>207</v>
      </c>
      <c r="BN58" s="1549"/>
      <c r="BO58" s="1549"/>
      <c r="BP58" s="1549"/>
      <c r="BQ58" s="212"/>
      <c r="BR58" s="212"/>
      <c r="BS58" s="212"/>
      <c r="BT58" s="212"/>
      <c r="BU58" s="212"/>
      <c r="BW58" s="214" t="s">
        <v>121</v>
      </c>
      <c r="BX58" s="1525"/>
      <c r="BY58" s="1525"/>
      <c r="BZ58" s="1525"/>
      <c r="CA58" s="214" t="s">
        <v>122</v>
      </c>
      <c r="CB58" s="1536"/>
      <c r="CC58" s="1536"/>
      <c r="CD58" s="1536"/>
      <c r="CE58" s="1061" t="s">
        <v>207</v>
      </c>
      <c r="CF58" s="1538"/>
      <c r="CG58" s="1538"/>
      <c r="CH58" s="1538"/>
      <c r="CI58" s="212"/>
      <c r="CJ58" s="212"/>
      <c r="CK58" s="212"/>
      <c r="CL58" s="212"/>
      <c r="CM58" s="212"/>
      <c r="CO58" s="214" t="s">
        <v>121</v>
      </c>
      <c r="CP58" s="1525"/>
      <c r="CQ58" s="1525"/>
      <c r="CR58" s="1525"/>
      <c r="CS58" s="214" t="s">
        <v>122</v>
      </c>
      <c r="CT58" s="1536"/>
      <c r="CU58" s="1536"/>
      <c r="CV58" s="1536"/>
      <c r="CW58" s="1061" t="s">
        <v>207</v>
      </c>
      <c r="CX58" s="1538"/>
      <c r="CY58" s="1538"/>
      <c r="CZ58" s="1538"/>
      <c r="DA58" s="212"/>
      <c r="DB58" s="212"/>
      <c r="DC58" s="212"/>
      <c r="DD58" s="212"/>
      <c r="DE58" s="212"/>
      <c r="DG58" s="214" t="s">
        <v>121</v>
      </c>
      <c r="DH58" s="1525"/>
      <c r="DI58" s="1525"/>
      <c r="DJ58" s="1525"/>
      <c r="DK58" s="214" t="s">
        <v>122</v>
      </c>
      <c r="DL58" s="1536"/>
      <c r="DM58" s="1536"/>
      <c r="DN58" s="1536"/>
      <c r="DO58" s="1061" t="s">
        <v>207</v>
      </c>
      <c r="DP58" s="1538"/>
      <c r="DQ58" s="1538"/>
      <c r="DR58" s="1538"/>
      <c r="DS58" s="212"/>
      <c r="DT58" s="212"/>
      <c r="DU58" s="212"/>
      <c r="DV58" s="212"/>
      <c r="DW58" s="212"/>
      <c r="DY58" s="214" t="s">
        <v>121</v>
      </c>
      <c r="DZ58" s="1525"/>
      <c r="EA58" s="1525"/>
      <c r="EB58" s="1525"/>
      <c r="EC58" s="214" t="s">
        <v>122</v>
      </c>
      <c r="ED58" s="1536"/>
      <c r="EE58" s="1536"/>
      <c r="EF58" s="1536"/>
      <c r="EG58" s="1061" t="s">
        <v>207</v>
      </c>
      <c r="EH58" s="1538"/>
      <c r="EI58" s="1538"/>
      <c r="EJ58" s="1538"/>
      <c r="EK58" s="212"/>
      <c r="EL58" s="212"/>
      <c r="EM58" s="212"/>
      <c r="EN58" s="212"/>
      <c r="EO58" s="212"/>
      <c r="EQ58" s="214" t="s">
        <v>121</v>
      </c>
      <c r="ER58" s="1525"/>
      <c r="ES58" s="1525"/>
      <c r="ET58" s="1525"/>
      <c r="EU58" s="214" t="s">
        <v>122</v>
      </c>
      <c r="EV58" s="1536"/>
      <c r="EW58" s="1536"/>
      <c r="EX58" s="1536"/>
      <c r="EY58" s="215" t="s">
        <v>207</v>
      </c>
      <c r="EZ58" s="1538"/>
      <c r="FA58" s="1538"/>
      <c r="FB58" s="1538"/>
      <c r="FC58" s="212"/>
      <c r="FD58" s="212"/>
      <c r="FE58" s="212"/>
      <c r="FF58" s="212"/>
      <c r="FG58" s="212"/>
      <c r="FI58" s="461" t="s">
        <v>121</v>
      </c>
      <c r="FJ58" s="1525"/>
      <c r="FK58" s="1525"/>
      <c r="FL58" s="1525"/>
      <c r="FM58" s="461" t="s">
        <v>122</v>
      </c>
      <c r="FN58" s="1536"/>
      <c r="FO58" s="1536"/>
      <c r="FP58" s="1536"/>
      <c r="FQ58" s="215" t="s">
        <v>207</v>
      </c>
      <c r="FR58" s="1538"/>
      <c r="FS58" s="1538"/>
      <c r="FT58" s="1538"/>
      <c r="FU58" s="212"/>
      <c r="FV58" s="212"/>
      <c r="FW58" s="212"/>
      <c r="FX58" s="212"/>
      <c r="FY58" s="212"/>
      <c r="GA58" s="461" t="s">
        <v>121</v>
      </c>
      <c r="GB58" s="1525"/>
      <c r="GC58" s="1525"/>
      <c r="GD58" s="1525"/>
      <c r="GE58" s="461" t="s">
        <v>122</v>
      </c>
      <c r="GF58" s="1536"/>
      <c r="GG58" s="1536"/>
      <c r="GH58" s="1536"/>
      <c r="GI58" s="215" t="s">
        <v>207</v>
      </c>
      <c r="GJ58" s="1538"/>
      <c r="GK58" s="1538"/>
      <c r="GL58" s="1538"/>
      <c r="GM58" s="212"/>
      <c r="GN58" s="212"/>
      <c r="GO58" s="212"/>
      <c r="GP58" s="212"/>
      <c r="GQ58" s="212"/>
      <c r="GS58" s="461" t="s">
        <v>121</v>
      </c>
      <c r="GT58" s="1525"/>
      <c r="GU58" s="1525"/>
      <c r="GV58" s="1525"/>
      <c r="GW58" s="461" t="s">
        <v>122</v>
      </c>
      <c r="GX58" s="1536"/>
      <c r="GY58" s="1536"/>
      <c r="GZ58" s="1536"/>
      <c r="HA58" s="215" t="s">
        <v>207</v>
      </c>
      <c r="HB58" s="1538"/>
      <c r="HC58" s="1538"/>
      <c r="HD58" s="1538"/>
      <c r="HE58" s="212"/>
      <c r="HF58" s="212"/>
      <c r="HG58" s="212"/>
      <c r="HH58" s="212"/>
      <c r="HI58" s="212"/>
    </row>
    <row r="59" spans="1:218" ht="16.149999999999999" customHeight="1">
      <c r="C59" s="214" t="s">
        <v>123</v>
      </c>
      <c r="D59" s="1540"/>
      <c r="E59" s="1540"/>
      <c r="F59" s="1540"/>
      <c r="G59" s="214" t="s">
        <v>124</v>
      </c>
      <c r="H59" s="1537"/>
      <c r="I59" s="1537"/>
      <c r="J59" s="1537"/>
      <c r="K59" s="215" t="s">
        <v>126</v>
      </c>
      <c r="L59" s="1539"/>
      <c r="M59" s="1539"/>
      <c r="N59" s="1539"/>
      <c r="O59" s="212"/>
      <c r="P59" s="212"/>
      <c r="Q59" s="212"/>
      <c r="R59" s="212"/>
      <c r="S59" s="212"/>
      <c r="U59" s="214" t="s">
        <v>123</v>
      </c>
      <c r="V59" s="1540"/>
      <c r="W59" s="1540"/>
      <c r="X59" s="1540"/>
      <c r="Y59" s="214" t="s">
        <v>124</v>
      </c>
      <c r="Z59" s="1537"/>
      <c r="AA59" s="1537"/>
      <c r="AB59" s="1537"/>
      <c r="AC59" s="1061" t="s">
        <v>126</v>
      </c>
      <c r="AD59" s="1539"/>
      <c r="AE59" s="1539"/>
      <c r="AF59" s="1539"/>
      <c r="AG59" s="212"/>
      <c r="AH59" s="212"/>
      <c r="AI59" s="212"/>
      <c r="AJ59" s="212"/>
      <c r="AK59" s="212"/>
      <c r="AM59" s="214" t="s">
        <v>123</v>
      </c>
      <c r="AN59" s="1540"/>
      <c r="AO59" s="1540"/>
      <c r="AP59" s="1540"/>
      <c r="AQ59" s="214" t="s">
        <v>124</v>
      </c>
      <c r="AR59" s="1537"/>
      <c r="AS59" s="1537"/>
      <c r="AT59" s="1537"/>
      <c r="AU59" s="215" t="s">
        <v>126</v>
      </c>
      <c r="AV59" s="1539"/>
      <c r="AW59" s="1539"/>
      <c r="AX59" s="1539"/>
      <c r="AY59" s="212"/>
      <c r="AZ59" s="212"/>
      <c r="BA59" s="212"/>
      <c r="BB59" s="212"/>
      <c r="BC59" s="212"/>
      <c r="BE59" s="214" t="s">
        <v>123</v>
      </c>
      <c r="BF59" s="1540"/>
      <c r="BG59" s="1540"/>
      <c r="BH59" s="1540"/>
      <c r="BI59" s="214" t="s">
        <v>124</v>
      </c>
      <c r="BJ59" s="1550"/>
      <c r="BK59" s="1550"/>
      <c r="BL59" s="1550"/>
      <c r="BM59" s="1061" t="s">
        <v>126</v>
      </c>
      <c r="BN59" s="1551"/>
      <c r="BO59" s="1551"/>
      <c r="BP59" s="1551"/>
      <c r="BQ59" s="212"/>
      <c r="BR59" s="212"/>
      <c r="BS59" s="212"/>
      <c r="BT59" s="212"/>
      <c r="BU59" s="212"/>
      <c r="BW59" s="214" t="s">
        <v>123</v>
      </c>
      <c r="BX59" s="1540"/>
      <c r="BY59" s="1540"/>
      <c r="BZ59" s="1540"/>
      <c r="CA59" s="214" t="s">
        <v>124</v>
      </c>
      <c r="CB59" s="1537"/>
      <c r="CC59" s="1537"/>
      <c r="CD59" s="1537"/>
      <c r="CE59" s="1061" t="s">
        <v>126</v>
      </c>
      <c r="CF59" s="1539"/>
      <c r="CG59" s="1539"/>
      <c r="CH59" s="1539"/>
      <c r="CI59" s="212"/>
      <c r="CJ59" s="212"/>
      <c r="CK59" s="212"/>
      <c r="CL59" s="212"/>
      <c r="CM59" s="212"/>
      <c r="CO59" s="214" t="s">
        <v>123</v>
      </c>
      <c r="CP59" s="1540"/>
      <c r="CQ59" s="1540"/>
      <c r="CR59" s="1540"/>
      <c r="CS59" s="214" t="s">
        <v>124</v>
      </c>
      <c r="CT59" s="1537"/>
      <c r="CU59" s="1537"/>
      <c r="CV59" s="1537"/>
      <c r="CW59" s="1061" t="s">
        <v>126</v>
      </c>
      <c r="CX59" s="1539"/>
      <c r="CY59" s="1539"/>
      <c r="CZ59" s="1539"/>
      <c r="DA59" s="212"/>
      <c r="DB59" s="212"/>
      <c r="DC59" s="212"/>
      <c r="DD59" s="212"/>
      <c r="DE59" s="212"/>
      <c r="DG59" s="214" t="s">
        <v>123</v>
      </c>
      <c r="DH59" s="1540"/>
      <c r="DI59" s="1540"/>
      <c r="DJ59" s="1540"/>
      <c r="DK59" s="214" t="s">
        <v>124</v>
      </c>
      <c r="DL59" s="1537"/>
      <c r="DM59" s="1537"/>
      <c r="DN59" s="1537"/>
      <c r="DO59" s="1061" t="s">
        <v>126</v>
      </c>
      <c r="DP59" s="1539"/>
      <c r="DQ59" s="1539"/>
      <c r="DR59" s="1539"/>
      <c r="DS59" s="212"/>
      <c r="DT59" s="212"/>
      <c r="DU59" s="212"/>
      <c r="DV59" s="212"/>
      <c r="DW59" s="212"/>
      <c r="DY59" s="214" t="s">
        <v>123</v>
      </c>
      <c r="DZ59" s="1540"/>
      <c r="EA59" s="1540"/>
      <c r="EB59" s="1540"/>
      <c r="EC59" s="214" t="s">
        <v>124</v>
      </c>
      <c r="ED59" s="1537"/>
      <c r="EE59" s="1537"/>
      <c r="EF59" s="1537"/>
      <c r="EG59" s="1061" t="s">
        <v>126</v>
      </c>
      <c r="EH59" s="1539"/>
      <c r="EI59" s="1539"/>
      <c r="EJ59" s="1539"/>
      <c r="EK59" s="212"/>
      <c r="EL59" s="212"/>
      <c r="EM59" s="212"/>
      <c r="EN59" s="212"/>
      <c r="EO59" s="212"/>
      <c r="EQ59" s="214" t="s">
        <v>123</v>
      </c>
      <c r="ER59" s="1540"/>
      <c r="ES59" s="1540"/>
      <c r="ET59" s="1540"/>
      <c r="EU59" s="214" t="s">
        <v>124</v>
      </c>
      <c r="EV59" s="1537"/>
      <c r="EW59" s="1537"/>
      <c r="EX59" s="1537"/>
      <c r="EY59" s="215" t="s">
        <v>126</v>
      </c>
      <c r="EZ59" s="1539"/>
      <c r="FA59" s="1539"/>
      <c r="FB59" s="1539"/>
      <c r="FC59" s="212"/>
      <c r="FD59" s="212"/>
      <c r="FE59" s="212"/>
      <c r="FF59" s="212"/>
      <c r="FG59" s="212"/>
      <c r="FI59" s="461" t="s">
        <v>123</v>
      </c>
      <c r="FJ59" s="1540"/>
      <c r="FK59" s="1540"/>
      <c r="FL59" s="1540"/>
      <c r="FM59" s="461" t="s">
        <v>124</v>
      </c>
      <c r="FN59" s="1537"/>
      <c r="FO59" s="1537"/>
      <c r="FP59" s="1537"/>
      <c r="FQ59" s="215" t="s">
        <v>126</v>
      </c>
      <c r="FR59" s="1539"/>
      <c r="FS59" s="1539"/>
      <c r="FT59" s="1539"/>
      <c r="FU59" s="212"/>
      <c r="FV59" s="212"/>
      <c r="FW59" s="212"/>
      <c r="FX59" s="212"/>
      <c r="FY59" s="212"/>
      <c r="GA59" s="461" t="s">
        <v>123</v>
      </c>
      <c r="GB59" s="1540"/>
      <c r="GC59" s="1540"/>
      <c r="GD59" s="1540"/>
      <c r="GE59" s="461" t="s">
        <v>124</v>
      </c>
      <c r="GF59" s="1537"/>
      <c r="GG59" s="1537"/>
      <c r="GH59" s="1537"/>
      <c r="GI59" s="215" t="s">
        <v>126</v>
      </c>
      <c r="GJ59" s="1539"/>
      <c r="GK59" s="1539"/>
      <c r="GL59" s="1539"/>
      <c r="GM59" s="212"/>
      <c r="GN59" s="212"/>
      <c r="GO59" s="212"/>
      <c r="GP59" s="212"/>
      <c r="GQ59" s="212"/>
      <c r="GS59" s="461" t="s">
        <v>123</v>
      </c>
      <c r="GT59" s="1540"/>
      <c r="GU59" s="1540"/>
      <c r="GV59" s="1540"/>
      <c r="GW59" s="461" t="s">
        <v>124</v>
      </c>
      <c r="GX59" s="1537"/>
      <c r="GY59" s="1537"/>
      <c r="GZ59" s="1537"/>
      <c r="HA59" s="215" t="s">
        <v>126</v>
      </c>
      <c r="HB59" s="1539"/>
      <c r="HC59" s="1539"/>
      <c r="HD59" s="1539"/>
      <c r="HE59" s="212"/>
      <c r="HF59" s="212"/>
      <c r="HG59" s="212"/>
      <c r="HH59" s="212"/>
      <c r="HI59" s="212"/>
    </row>
    <row r="60" spans="1:218" ht="15.75">
      <c r="C60" s="1524"/>
      <c r="D60" s="1524"/>
      <c r="E60" s="1524"/>
      <c r="F60" s="1"/>
      <c r="G60" s="1"/>
      <c r="H60" s="462"/>
      <c r="I60" s="373"/>
      <c r="U60" s="1524"/>
      <c r="V60" s="1524"/>
      <c r="W60" s="1524"/>
      <c r="Z60" s="105"/>
      <c r="AA60" s="96"/>
      <c r="AB60" s="855"/>
      <c r="AC60" s="855"/>
      <c r="AD60"/>
      <c r="AE60"/>
      <c r="AF60"/>
      <c r="AM60" s="1524"/>
      <c r="AN60" s="1524"/>
      <c r="AO60" s="1524"/>
      <c r="AR60" s="105"/>
      <c r="AS60" s="96"/>
      <c r="AT60" s="16"/>
      <c r="AU60" s="16"/>
      <c r="BE60" s="1524"/>
      <c r="BF60" s="1524"/>
      <c r="BG60" s="1524"/>
      <c r="BJ60" s="105"/>
      <c r="BK60" s="96"/>
      <c r="BL60" s="855"/>
      <c r="BM60" s="855"/>
      <c r="BN60"/>
      <c r="BO60"/>
      <c r="BP60"/>
      <c r="BW60" s="1524"/>
      <c r="BX60" s="1524"/>
      <c r="BY60" s="1524"/>
      <c r="CB60" s="105"/>
      <c r="CC60" s="96"/>
      <c r="CD60" s="855"/>
      <c r="CE60" s="855"/>
      <c r="CF60"/>
      <c r="CG60"/>
      <c r="CH60"/>
      <c r="CO60" s="1524"/>
      <c r="CP60" s="1524"/>
      <c r="CQ60" s="1524"/>
      <c r="CT60" s="105"/>
      <c r="CU60" s="96"/>
      <c r="CV60" s="855"/>
      <c r="CW60" s="855"/>
      <c r="CX60"/>
      <c r="CY60"/>
      <c r="CZ60"/>
      <c r="DG60" s="1524"/>
      <c r="DH60" s="1524"/>
      <c r="DI60" s="1524"/>
      <c r="DL60" s="105"/>
      <c r="DM60" s="96"/>
      <c r="DN60" s="855"/>
      <c r="DO60" s="855"/>
      <c r="DP60"/>
      <c r="DQ60"/>
      <c r="DR60"/>
      <c r="DY60" s="1524"/>
      <c r="DZ60" s="1524"/>
      <c r="EA60" s="1524"/>
      <c r="ED60" s="105"/>
      <c r="EE60" s="96"/>
      <c r="EF60" s="855"/>
      <c r="EG60" s="855"/>
      <c r="EH60"/>
      <c r="EI60"/>
      <c r="EJ60"/>
      <c r="EQ60" s="1524"/>
      <c r="ER60" s="1524"/>
      <c r="ES60" s="1524"/>
      <c r="EV60" s="105"/>
      <c r="EW60" s="96"/>
      <c r="EX60" s="16"/>
      <c r="EY60" s="16"/>
      <c r="FI60" s="1552"/>
      <c r="FJ60" s="1552"/>
      <c r="FK60" s="1552"/>
      <c r="FN60" s="462"/>
      <c r="FO60" s="373"/>
      <c r="FP60" s="16"/>
      <c r="FQ60" s="16"/>
      <c r="GA60" s="1552"/>
      <c r="GB60" s="1552"/>
      <c r="GC60" s="1552"/>
      <c r="GF60" s="462"/>
      <c r="GG60" s="373"/>
      <c r="GH60" s="16"/>
      <c r="GI60" s="16"/>
      <c r="GS60" s="1552"/>
      <c r="GT60" s="1552"/>
      <c r="GU60" s="1552"/>
      <c r="GX60" s="462"/>
      <c r="GY60" s="373"/>
      <c r="GZ60" s="16"/>
      <c r="HA60" s="16"/>
    </row>
    <row r="61" spans="1:218">
      <c r="DL61"/>
      <c r="DM61"/>
      <c r="DN61"/>
      <c r="DO61"/>
      <c r="DP61"/>
      <c r="DQ61"/>
      <c r="DR61"/>
    </row>
  </sheetData>
  <sheetProtection password="9631" sheet="1" objects="1" scenarios="1" formatCells="0" formatColumns="0" formatRows="0"/>
  <mergeCells count="193">
    <mergeCell ref="GT59:GV59"/>
    <mergeCell ref="GX59:GZ59"/>
    <mergeCell ref="HB59:HD59"/>
    <mergeCell ref="GS60:GU60"/>
    <mergeCell ref="GX2:GY2"/>
    <mergeCell ref="GZ2:HA2"/>
    <mergeCell ref="FI57:FT57"/>
    <mergeCell ref="FJ58:FL58"/>
    <mergeCell ref="FN58:FP58"/>
    <mergeCell ref="FR58:FT58"/>
    <mergeCell ref="FJ59:FL59"/>
    <mergeCell ref="FN59:FP59"/>
    <mergeCell ref="FR59:FT59"/>
    <mergeCell ref="GS57:HD57"/>
    <mergeCell ref="GT58:GV58"/>
    <mergeCell ref="GX58:GZ58"/>
    <mergeCell ref="HB58:HD58"/>
    <mergeCell ref="FI60:FK60"/>
    <mergeCell ref="GF2:GG2"/>
    <mergeCell ref="GA57:GL57"/>
    <mergeCell ref="GB58:GD58"/>
    <mergeCell ref="GF58:GH58"/>
    <mergeCell ref="GJ58:GL58"/>
    <mergeCell ref="GB59:GD59"/>
    <mergeCell ref="HH2:HI2"/>
    <mergeCell ref="GT3:GW3"/>
    <mergeCell ref="GZ3:HA3"/>
    <mergeCell ref="HH3:HI3"/>
    <mergeCell ref="GT8:GU8"/>
    <mergeCell ref="GZ8:HA8"/>
    <mergeCell ref="GH2:GI2"/>
    <mergeCell ref="GP2:GQ2"/>
    <mergeCell ref="GH3:GI3"/>
    <mergeCell ref="GP3:GQ3"/>
    <mergeCell ref="GF59:GH59"/>
    <mergeCell ref="GJ59:GL59"/>
    <mergeCell ref="GA60:GC60"/>
    <mergeCell ref="FN2:FO2"/>
    <mergeCell ref="FP2:FQ2"/>
    <mergeCell ref="FX2:FY2"/>
    <mergeCell ref="FJ3:FM3"/>
    <mergeCell ref="FP3:FQ3"/>
    <mergeCell ref="FX3:FY3"/>
    <mergeCell ref="FJ8:FK8"/>
    <mergeCell ref="FP8:FQ8"/>
    <mergeCell ref="GB3:GE3"/>
    <mergeCell ref="GB8:GC8"/>
    <mergeCell ref="GH8:GI8"/>
    <mergeCell ref="FF2:FG2"/>
    <mergeCell ref="ER3:EU3"/>
    <mergeCell ref="EX3:EY3"/>
    <mergeCell ref="FF3:FG3"/>
    <mergeCell ref="ER8:ES8"/>
    <mergeCell ref="EX8:EY8"/>
    <mergeCell ref="DY57:EJ57"/>
    <mergeCell ref="DZ58:EB58"/>
    <mergeCell ref="ED58:EF58"/>
    <mergeCell ref="EH58:EJ58"/>
    <mergeCell ref="DZ59:EB59"/>
    <mergeCell ref="ED59:EF59"/>
    <mergeCell ref="EH59:EJ59"/>
    <mergeCell ref="DY60:EA60"/>
    <mergeCell ref="EV2:EW2"/>
    <mergeCell ref="EQ57:FB57"/>
    <mergeCell ref="ER58:ET58"/>
    <mergeCell ref="EV58:EX58"/>
    <mergeCell ref="EZ58:FB58"/>
    <mergeCell ref="ER59:ET59"/>
    <mergeCell ref="EV59:EX59"/>
    <mergeCell ref="EZ59:FB59"/>
    <mergeCell ref="EQ60:ES60"/>
    <mergeCell ref="ED2:EE2"/>
    <mergeCell ref="EF2:EG2"/>
    <mergeCell ref="EN2:EO2"/>
    <mergeCell ref="DZ3:EC3"/>
    <mergeCell ref="EF3:EG3"/>
    <mergeCell ref="EN3:EO3"/>
    <mergeCell ref="DZ8:EA8"/>
    <mergeCell ref="EF8:EG8"/>
    <mergeCell ref="EX2:EY2"/>
    <mergeCell ref="DV2:DW2"/>
    <mergeCell ref="DH3:DK3"/>
    <mergeCell ref="DN3:DO3"/>
    <mergeCell ref="DV3:DW3"/>
    <mergeCell ref="DH8:DI8"/>
    <mergeCell ref="DN8:DO8"/>
    <mergeCell ref="CO57:CZ57"/>
    <mergeCell ref="CP58:CR58"/>
    <mergeCell ref="CT58:CV58"/>
    <mergeCell ref="CX58:CZ58"/>
    <mergeCell ref="CT59:CV59"/>
    <mergeCell ref="CX59:CZ59"/>
    <mergeCell ref="CO60:CQ60"/>
    <mergeCell ref="DL2:DM2"/>
    <mergeCell ref="DG57:DR57"/>
    <mergeCell ref="DH58:DJ58"/>
    <mergeCell ref="DL58:DN58"/>
    <mergeCell ref="DP58:DR58"/>
    <mergeCell ref="DH59:DJ59"/>
    <mergeCell ref="DL59:DN59"/>
    <mergeCell ref="DP59:DR59"/>
    <mergeCell ref="DG60:DI60"/>
    <mergeCell ref="CT2:CU2"/>
    <mergeCell ref="CV2:CW2"/>
    <mergeCell ref="DD2:DE2"/>
    <mergeCell ref="CP3:CS3"/>
    <mergeCell ref="CV3:CW3"/>
    <mergeCell ref="DD3:DE3"/>
    <mergeCell ref="CP8:CQ8"/>
    <mergeCell ref="CV8:CW8"/>
    <mergeCell ref="DN2:DO2"/>
    <mergeCell ref="CL2:CM2"/>
    <mergeCell ref="BX3:CA3"/>
    <mergeCell ref="CD3:CE3"/>
    <mergeCell ref="CL3:CM3"/>
    <mergeCell ref="BX8:BY8"/>
    <mergeCell ref="BZ8:CB8"/>
    <mergeCell ref="CD8:CE8"/>
    <mergeCell ref="BE57:BP57"/>
    <mergeCell ref="CP59:CR59"/>
    <mergeCell ref="BF58:BH58"/>
    <mergeCell ref="BJ58:BL58"/>
    <mergeCell ref="BN58:BP58"/>
    <mergeCell ref="BF59:BH59"/>
    <mergeCell ref="BJ59:BL59"/>
    <mergeCell ref="BN59:BP59"/>
    <mergeCell ref="BE60:BG60"/>
    <mergeCell ref="CB2:CC2"/>
    <mergeCell ref="BW57:CH57"/>
    <mergeCell ref="BX58:BZ58"/>
    <mergeCell ref="CB58:CD58"/>
    <mergeCell ref="CF58:CH58"/>
    <mergeCell ref="BX59:BZ59"/>
    <mergeCell ref="CB59:CD59"/>
    <mergeCell ref="CF59:CH59"/>
    <mergeCell ref="BW60:BY60"/>
    <mergeCell ref="BJ2:BK2"/>
    <mergeCell ref="BL2:BM2"/>
    <mergeCell ref="BT2:BU2"/>
    <mergeCell ref="BF3:BI3"/>
    <mergeCell ref="BL3:BM3"/>
    <mergeCell ref="BT3:BU3"/>
    <mergeCell ref="BF8:BG8"/>
    <mergeCell ref="CD2:CE2"/>
    <mergeCell ref="AB8:AC8"/>
    <mergeCell ref="BL8:BM8"/>
    <mergeCell ref="AT2:AU2"/>
    <mergeCell ref="BB2:BC2"/>
    <mergeCell ref="AN3:AQ3"/>
    <mergeCell ref="AT3:AU3"/>
    <mergeCell ref="BB3:BC3"/>
    <mergeCell ref="AN8:AO8"/>
    <mergeCell ref="AT8:AU8"/>
    <mergeCell ref="U57:AF57"/>
    <mergeCell ref="V58:X58"/>
    <mergeCell ref="Z58:AB58"/>
    <mergeCell ref="AD58:AF58"/>
    <mergeCell ref="V59:X59"/>
    <mergeCell ref="Z59:AB59"/>
    <mergeCell ref="AD59:AF59"/>
    <mergeCell ref="U60:W60"/>
    <mergeCell ref="AR2:AS2"/>
    <mergeCell ref="AM57:AX57"/>
    <mergeCell ref="AN58:AP58"/>
    <mergeCell ref="AR58:AT58"/>
    <mergeCell ref="AV58:AX58"/>
    <mergeCell ref="AN59:AP59"/>
    <mergeCell ref="AR59:AT59"/>
    <mergeCell ref="AV59:AX59"/>
    <mergeCell ref="AM60:AO60"/>
    <mergeCell ref="Z2:AA2"/>
    <mergeCell ref="AB2:AC2"/>
    <mergeCell ref="AJ2:AK2"/>
    <mergeCell ref="V3:Y3"/>
    <mergeCell ref="AB3:AC3"/>
    <mergeCell ref="AJ3:AK3"/>
    <mergeCell ref="V8:W8"/>
    <mergeCell ref="C60:E60"/>
    <mergeCell ref="D58:F58"/>
    <mergeCell ref="R2:S2"/>
    <mergeCell ref="R3:S3"/>
    <mergeCell ref="J2:K2"/>
    <mergeCell ref="D3:G3"/>
    <mergeCell ref="H2:I2"/>
    <mergeCell ref="D8:E8"/>
    <mergeCell ref="J8:K8"/>
    <mergeCell ref="H58:J58"/>
    <mergeCell ref="H59:J59"/>
    <mergeCell ref="L58:N58"/>
    <mergeCell ref="L59:N59"/>
    <mergeCell ref="D59:F59"/>
    <mergeCell ref="J3:K3"/>
    <mergeCell ref="C57:N57"/>
  </mergeCells>
  <printOptions horizontalCentered="1" verticalCentered="1"/>
  <pageMargins left="0" right="0" top="0" bottom="0" header="0" footer="0"/>
  <pageSetup scale="66" orientation="landscape" blackAndWhite="1" cellComments="atEnd"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4741DE-BA7D-4176-8234-21BED22C18AB}">
  <sheetPr>
    <tabColor rgb="FF7030A0"/>
  </sheetPr>
  <dimension ref="A1:B96"/>
  <sheetViews>
    <sheetView workbookViewId="0">
      <selection activeCell="E30" sqref="E30"/>
    </sheetView>
  </sheetViews>
  <sheetFormatPr defaultRowHeight="12.75"/>
  <cols>
    <col min="1" max="1" width="61.85546875" customWidth="1"/>
    <col min="2" max="2" width="37.28515625" hidden="1" customWidth="1"/>
    <col min="3" max="18" width="17.5703125" customWidth="1"/>
  </cols>
  <sheetData>
    <row r="1" spans="1:2" ht="17.25" thickTop="1">
      <c r="A1" s="1305" t="s">
        <v>447</v>
      </c>
      <c r="B1" s="1287" t="s">
        <v>448</v>
      </c>
    </row>
    <row r="2" spans="1:2">
      <c r="A2" t="s">
        <v>450</v>
      </c>
      <c r="B2" t="s">
        <v>451</v>
      </c>
    </row>
    <row r="3" spans="1:2">
      <c r="A3" t="s">
        <v>452</v>
      </c>
      <c r="B3" t="s">
        <v>453</v>
      </c>
    </row>
    <row r="4" spans="1:2">
      <c r="A4" t="s">
        <v>454</v>
      </c>
      <c r="B4" t="s">
        <v>455</v>
      </c>
    </row>
    <row r="5" spans="1:2">
      <c r="A5" t="s">
        <v>456</v>
      </c>
      <c r="B5" t="s">
        <v>457</v>
      </c>
    </row>
    <row r="6" spans="1:2">
      <c r="A6" t="s">
        <v>458</v>
      </c>
      <c r="B6" t="s">
        <v>459</v>
      </c>
    </row>
    <row r="7" spans="1:2">
      <c r="A7" t="s">
        <v>460</v>
      </c>
      <c r="B7" t="s">
        <v>461</v>
      </c>
    </row>
    <row r="8" spans="1:2">
      <c r="A8" t="s">
        <v>462</v>
      </c>
      <c r="B8" t="s">
        <v>463</v>
      </c>
    </row>
    <row r="9" spans="1:2">
      <c r="A9" t="s">
        <v>464</v>
      </c>
      <c r="B9" t="s">
        <v>465</v>
      </c>
    </row>
    <row r="10" spans="1:2">
      <c r="A10" t="s">
        <v>466</v>
      </c>
      <c r="B10" s="1306" t="s">
        <v>467</v>
      </c>
    </row>
    <row r="11" spans="1:2">
      <c r="A11" t="s">
        <v>468</v>
      </c>
      <c r="B11" s="1306" t="s">
        <v>469</v>
      </c>
    </row>
    <row r="12" spans="1:2">
      <c r="A12" t="s">
        <v>470</v>
      </c>
      <c r="B12" t="s">
        <v>471</v>
      </c>
    </row>
    <row r="13" spans="1:2">
      <c r="A13" t="s">
        <v>472</v>
      </c>
      <c r="B13" t="s">
        <v>473</v>
      </c>
    </row>
    <row r="14" spans="1:2">
      <c r="A14" t="s">
        <v>474</v>
      </c>
      <c r="B14" t="s">
        <v>475</v>
      </c>
    </row>
    <row r="15" spans="1:2">
      <c r="A15" t="s">
        <v>476</v>
      </c>
      <c r="B15" t="s">
        <v>477</v>
      </c>
    </row>
    <row r="16" spans="1:2">
      <c r="A16" t="s">
        <v>478</v>
      </c>
      <c r="B16" t="s">
        <v>479</v>
      </c>
    </row>
    <row r="17" spans="1:2">
      <c r="A17" t="s">
        <v>480</v>
      </c>
      <c r="B17" t="s">
        <v>481</v>
      </c>
    </row>
    <row r="18" spans="1:2">
      <c r="A18" t="s">
        <v>482</v>
      </c>
      <c r="B18" t="s">
        <v>483</v>
      </c>
    </row>
    <row r="19" spans="1:2">
      <c r="A19" t="s">
        <v>484</v>
      </c>
      <c r="B19" t="s">
        <v>485</v>
      </c>
    </row>
    <row r="20" spans="1:2">
      <c r="A20" t="s">
        <v>486</v>
      </c>
      <c r="B20" t="s">
        <v>487</v>
      </c>
    </row>
    <row r="21" spans="1:2">
      <c r="A21" t="s">
        <v>488</v>
      </c>
      <c r="B21" t="s">
        <v>489</v>
      </c>
    </row>
    <row r="22" spans="1:2">
      <c r="A22" t="s">
        <v>490</v>
      </c>
      <c r="B22" t="s">
        <v>491</v>
      </c>
    </row>
    <row r="23" spans="1:2">
      <c r="A23" t="s">
        <v>492</v>
      </c>
      <c r="B23" t="s">
        <v>493</v>
      </c>
    </row>
    <row r="24" spans="1:2">
      <c r="A24" t="s">
        <v>494</v>
      </c>
      <c r="B24" t="s">
        <v>495</v>
      </c>
    </row>
    <row r="25" spans="1:2">
      <c r="A25" t="s">
        <v>496</v>
      </c>
      <c r="B25" t="s">
        <v>497</v>
      </c>
    </row>
    <row r="26" spans="1:2">
      <c r="A26" t="s">
        <v>498</v>
      </c>
      <c r="B26" t="s">
        <v>499</v>
      </c>
    </row>
    <row r="27" spans="1:2">
      <c r="A27" t="s">
        <v>500</v>
      </c>
      <c r="B27" t="s">
        <v>501</v>
      </c>
    </row>
    <row r="28" spans="1:2">
      <c r="A28" t="s">
        <v>502</v>
      </c>
      <c r="B28" t="s">
        <v>503</v>
      </c>
    </row>
    <row r="29" spans="1:2">
      <c r="A29" t="s">
        <v>915</v>
      </c>
      <c r="B29" t="s">
        <v>505</v>
      </c>
    </row>
    <row r="30" spans="1:2">
      <c r="A30" t="s">
        <v>916</v>
      </c>
    </row>
    <row r="31" spans="1:2">
      <c r="A31" t="s">
        <v>504</v>
      </c>
      <c r="B31" t="s">
        <v>506</v>
      </c>
    </row>
    <row r="32" spans="1:2">
      <c r="B32" t="s">
        <v>507</v>
      </c>
    </row>
    <row r="33" spans="2:2">
      <c r="B33" t="s">
        <v>508</v>
      </c>
    </row>
    <row r="34" spans="2:2">
      <c r="B34" t="s">
        <v>509</v>
      </c>
    </row>
    <row r="35" spans="2:2">
      <c r="B35" t="s">
        <v>510</v>
      </c>
    </row>
    <row r="36" spans="2:2">
      <c r="B36" t="s">
        <v>511</v>
      </c>
    </row>
    <row r="37" spans="2:2">
      <c r="B37" t="s">
        <v>512</v>
      </c>
    </row>
    <row r="38" spans="2:2">
      <c r="B38" s="1306" t="s">
        <v>513</v>
      </c>
    </row>
    <row r="39" spans="2:2">
      <c r="B39" t="s">
        <v>514</v>
      </c>
    </row>
    <row r="40" spans="2:2">
      <c r="B40" t="s">
        <v>515</v>
      </c>
    </row>
    <row r="41" spans="2:2">
      <c r="B41" t="s">
        <v>516</v>
      </c>
    </row>
    <row r="42" spans="2:2">
      <c r="B42" t="s">
        <v>517</v>
      </c>
    </row>
    <row r="43" spans="2:2">
      <c r="B43" t="s">
        <v>518</v>
      </c>
    </row>
    <row r="44" spans="2:2">
      <c r="B44" t="s">
        <v>519</v>
      </c>
    </row>
    <row r="45" spans="2:2">
      <c r="B45" t="s">
        <v>520</v>
      </c>
    </row>
    <row r="46" spans="2:2">
      <c r="B46" t="s">
        <v>521</v>
      </c>
    </row>
    <row r="47" spans="2:2">
      <c r="B47" t="s">
        <v>522</v>
      </c>
    </row>
    <row r="48" spans="2:2">
      <c r="B48" t="s">
        <v>523</v>
      </c>
    </row>
    <row r="49" spans="2:2">
      <c r="B49" s="1306" t="s">
        <v>524</v>
      </c>
    </row>
    <row r="50" spans="2:2">
      <c r="B50" t="s">
        <v>525</v>
      </c>
    </row>
    <row r="51" spans="2:2">
      <c r="B51" t="s">
        <v>526</v>
      </c>
    </row>
    <row r="52" spans="2:2">
      <c r="B52" t="s">
        <v>527</v>
      </c>
    </row>
    <row r="53" spans="2:2">
      <c r="B53" t="s">
        <v>528</v>
      </c>
    </row>
    <row r="54" spans="2:2">
      <c r="B54" t="s">
        <v>529</v>
      </c>
    </row>
    <row r="55" spans="2:2">
      <c r="B55" t="s">
        <v>530</v>
      </c>
    </row>
    <row r="56" spans="2:2">
      <c r="B56" t="s">
        <v>531</v>
      </c>
    </row>
    <row r="57" spans="2:2">
      <c r="B57" t="s">
        <v>532</v>
      </c>
    </row>
    <row r="58" spans="2:2">
      <c r="B58" t="s">
        <v>533</v>
      </c>
    </row>
    <row r="59" spans="2:2">
      <c r="B59" t="s">
        <v>534</v>
      </c>
    </row>
    <row r="60" spans="2:2">
      <c r="B60" t="s">
        <v>535</v>
      </c>
    </row>
    <row r="61" spans="2:2">
      <c r="B61" t="s">
        <v>509</v>
      </c>
    </row>
    <row r="62" spans="2:2">
      <c r="B62" t="s">
        <v>510</v>
      </c>
    </row>
    <row r="63" spans="2:2">
      <c r="B63" t="s">
        <v>536</v>
      </c>
    </row>
    <row r="64" spans="2:2">
      <c r="B64" t="s">
        <v>537</v>
      </c>
    </row>
    <row r="65" spans="2:2">
      <c r="B65" t="s">
        <v>538</v>
      </c>
    </row>
    <row r="66" spans="2:2">
      <c r="B66" t="s">
        <v>539</v>
      </c>
    </row>
    <row r="67" spans="2:2">
      <c r="B67" t="s">
        <v>540</v>
      </c>
    </row>
    <row r="68" spans="2:2">
      <c r="B68" t="s">
        <v>541</v>
      </c>
    </row>
    <row r="69" spans="2:2">
      <c r="B69" t="s">
        <v>542</v>
      </c>
    </row>
    <row r="70" spans="2:2">
      <c r="B70" t="s">
        <v>543</v>
      </c>
    </row>
    <row r="71" spans="2:2">
      <c r="B71" t="s">
        <v>544</v>
      </c>
    </row>
    <row r="72" spans="2:2">
      <c r="B72" t="s">
        <v>545</v>
      </c>
    </row>
    <row r="73" spans="2:2">
      <c r="B73" t="s">
        <v>546</v>
      </c>
    </row>
    <row r="74" spans="2:2">
      <c r="B74" t="s">
        <v>547</v>
      </c>
    </row>
    <row r="75" spans="2:2">
      <c r="B75" t="s">
        <v>548</v>
      </c>
    </row>
    <row r="76" spans="2:2">
      <c r="B76" t="s">
        <v>549</v>
      </c>
    </row>
    <row r="77" spans="2:2">
      <c r="B77" t="s">
        <v>550</v>
      </c>
    </row>
    <row r="78" spans="2:2">
      <c r="B78" t="s">
        <v>551</v>
      </c>
    </row>
    <row r="79" spans="2:2">
      <c r="B79" t="s">
        <v>552</v>
      </c>
    </row>
    <row r="80" spans="2:2">
      <c r="B80" t="s">
        <v>553</v>
      </c>
    </row>
    <row r="81" spans="2:2">
      <c r="B81" t="s">
        <v>554</v>
      </c>
    </row>
    <row r="82" spans="2:2">
      <c r="B82" t="s">
        <v>555</v>
      </c>
    </row>
    <row r="83" spans="2:2">
      <c r="B83" t="s">
        <v>556</v>
      </c>
    </row>
    <row r="84" spans="2:2">
      <c r="B84" t="s">
        <v>557</v>
      </c>
    </row>
    <row r="85" spans="2:2">
      <c r="B85" t="s">
        <v>558</v>
      </c>
    </row>
    <row r="86" spans="2:2">
      <c r="B86" t="s">
        <v>559</v>
      </c>
    </row>
    <row r="87" spans="2:2">
      <c r="B87" t="s">
        <v>560</v>
      </c>
    </row>
    <row r="88" spans="2:2">
      <c r="B88" t="s">
        <v>561</v>
      </c>
    </row>
    <row r="89" spans="2:2">
      <c r="B89" t="s">
        <v>562</v>
      </c>
    </row>
    <row r="90" spans="2:2">
      <c r="B90" t="s">
        <v>563</v>
      </c>
    </row>
    <row r="91" spans="2:2">
      <c r="B91" t="s">
        <v>564</v>
      </c>
    </row>
    <row r="92" spans="2:2">
      <c r="B92" t="s">
        <v>565</v>
      </c>
    </row>
    <row r="93" spans="2:2">
      <c r="B93" t="s">
        <v>566</v>
      </c>
    </row>
    <row r="94" spans="2:2">
      <c r="B94" t="s">
        <v>567</v>
      </c>
    </row>
    <row r="95" spans="2:2">
      <c r="B95" t="s">
        <v>504</v>
      </c>
    </row>
    <row r="96" spans="2:2">
      <c r="B96" t="s">
        <v>568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90D14-8715-4A9E-B988-7EF73B042B70}">
  <dimension ref="A1"/>
  <sheetViews>
    <sheetView workbookViewId="0">
      <selection activeCell="O39" sqref="O39"/>
    </sheetView>
  </sheetViews>
  <sheetFormatPr defaultColWidth="8.7109375" defaultRowHeight="12.7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77563-3D45-4564-B12F-BD3283D0582C}">
  <sheetPr>
    <tabColor rgb="FFFFFF00"/>
    <pageSetUpPr fitToPage="1"/>
  </sheetPr>
  <dimension ref="A1:DE70"/>
  <sheetViews>
    <sheetView workbookViewId="0">
      <pane xSplit="1" ySplit="6" topLeftCell="B7" activePane="bottomRight" state="frozen"/>
      <selection pane="topRight" activeCell="H1" sqref="H1"/>
      <selection pane="bottomLeft" activeCell="A7" sqref="A7"/>
      <selection pane="bottomRight" activeCell="A3" sqref="A3"/>
    </sheetView>
  </sheetViews>
  <sheetFormatPr defaultColWidth="9.140625" defaultRowHeight="12"/>
  <cols>
    <col min="1" max="1" width="40.7109375" style="1197" customWidth="1"/>
    <col min="2" max="2" width="14.28515625" style="1197" customWidth="1"/>
    <col min="3" max="3" width="14.28515625" style="1196" customWidth="1"/>
    <col min="4" max="109" width="14.28515625" style="1197" customWidth="1"/>
    <col min="110" max="16384" width="9.140625" style="1197"/>
  </cols>
  <sheetData>
    <row r="1" spans="1:109" ht="19.149999999999999" customHeight="1">
      <c r="A1" s="1194" t="s">
        <v>97</v>
      </c>
      <c r="B1" s="1195"/>
      <c r="D1" s="1195"/>
      <c r="E1" s="1195"/>
      <c r="F1" s="1195"/>
      <c r="G1" s="1195"/>
      <c r="H1" s="1195"/>
      <c r="I1" s="1195"/>
      <c r="J1" s="1195"/>
      <c r="K1" s="1195"/>
      <c r="L1" s="1195"/>
      <c r="M1" s="1195"/>
      <c r="N1" s="1195"/>
      <c r="O1" s="1195"/>
      <c r="P1" s="1195"/>
      <c r="Q1" s="1195"/>
      <c r="R1" s="1195"/>
      <c r="S1" s="1195"/>
    </row>
    <row r="2" spans="1:109" ht="26.45" customHeight="1" thickBot="1">
      <c r="A2" s="1198" t="s">
        <v>98</v>
      </c>
      <c r="B2" s="1199"/>
      <c r="D2" s="1195"/>
      <c r="E2" s="1195"/>
      <c r="F2" s="1195"/>
      <c r="G2" s="1195"/>
      <c r="H2" s="1195"/>
      <c r="I2" s="1195"/>
      <c r="J2" s="1195"/>
      <c r="K2" s="1199"/>
      <c r="L2" s="1195"/>
      <c r="M2" s="1195"/>
      <c r="N2" s="1195"/>
      <c r="O2" s="1195"/>
      <c r="P2" s="1195"/>
      <c r="Q2" s="1195"/>
      <c r="R2" s="1195"/>
      <c r="S2" s="1195"/>
    </row>
    <row r="3" spans="1:109" ht="12.75" customHeight="1" thickTop="1">
      <c r="A3" s="1200"/>
      <c r="B3" s="1381" t="s">
        <v>414</v>
      </c>
      <c r="C3" s="1382"/>
      <c r="D3" s="1382"/>
      <c r="E3" s="1382"/>
      <c r="F3" s="1382"/>
      <c r="G3" s="1382"/>
      <c r="H3" s="1382"/>
      <c r="I3" s="1382"/>
      <c r="J3" s="1383"/>
      <c r="K3" s="1381" t="s">
        <v>417</v>
      </c>
      <c r="L3" s="1382"/>
      <c r="M3" s="1382"/>
      <c r="N3" s="1382"/>
      <c r="O3" s="1382"/>
      <c r="P3" s="1382"/>
      <c r="Q3" s="1382"/>
      <c r="R3" s="1382"/>
      <c r="S3" s="1383"/>
      <c r="T3" s="1381" t="s">
        <v>418</v>
      </c>
      <c r="U3" s="1382"/>
      <c r="V3" s="1382"/>
      <c r="W3" s="1382"/>
      <c r="X3" s="1382"/>
      <c r="Y3" s="1382"/>
      <c r="Z3" s="1382"/>
      <c r="AA3" s="1382"/>
      <c r="AB3" s="1383"/>
      <c r="AC3" s="1381" t="s">
        <v>420</v>
      </c>
      <c r="AD3" s="1382"/>
      <c r="AE3" s="1382"/>
      <c r="AF3" s="1382"/>
      <c r="AG3" s="1382"/>
      <c r="AH3" s="1382"/>
      <c r="AI3" s="1382"/>
      <c r="AJ3" s="1382"/>
      <c r="AK3" s="1383"/>
      <c r="AL3" s="1381" t="s">
        <v>422</v>
      </c>
      <c r="AM3" s="1382"/>
      <c r="AN3" s="1382"/>
      <c r="AO3" s="1382"/>
      <c r="AP3" s="1382"/>
      <c r="AQ3" s="1382"/>
      <c r="AR3" s="1382"/>
      <c r="AS3" s="1382"/>
      <c r="AT3" s="1383"/>
      <c r="AU3" s="1381" t="s">
        <v>424</v>
      </c>
      <c r="AV3" s="1382"/>
      <c r="AW3" s="1382"/>
      <c r="AX3" s="1382"/>
      <c r="AY3" s="1382"/>
      <c r="AZ3" s="1382"/>
      <c r="BA3" s="1382"/>
      <c r="BB3" s="1382"/>
      <c r="BC3" s="1383"/>
      <c r="BD3" s="1381" t="s">
        <v>426</v>
      </c>
      <c r="BE3" s="1382"/>
      <c r="BF3" s="1382"/>
      <c r="BG3" s="1382"/>
      <c r="BH3" s="1382"/>
      <c r="BI3" s="1382"/>
      <c r="BJ3" s="1382"/>
      <c r="BK3" s="1382"/>
      <c r="BL3" s="1383"/>
      <c r="BM3" s="1381" t="s">
        <v>428</v>
      </c>
      <c r="BN3" s="1382"/>
      <c r="BO3" s="1382"/>
      <c r="BP3" s="1382"/>
      <c r="BQ3" s="1382"/>
      <c r="BR3" s="1382"/>
      <c r="BS3" s="1382"/>
      <c r="BT3" s="1382"/>
      <c r="BU3" s="1383"/>
      <c r="BV3" s="1381" t="s">
        <v>430</v>
      </c>
      <c r="BW3" s="1382"/>
      <c r="BX3" s="1382"/>
      <c r="BY3" s="1382"/>
      <c r="BZ3" s="1382"/>
      <c r="CA3" s="1382"/>
      <c r="CB3" s="1382"/>
      <c r="CC3" s="1382"/>
      <c r="CD3" s="1383"/>
      <c r="CE3" s="1381" t="s">
        <v>432</v>
      </c>
      <c r="CF3" s="1382"/>
      <c r="CG3" s="1382"/>
      <c r="CH3" s="1382"/>
      <c r="CI3" s="1382"/>
      <c r="CJ3" s="1382"/>
      <c r="CK3" s="1382"/>
      <c r="CL3" s="1382"/>
      <c r="CM3" s="1383"/>
      <c r="CN3" s="1381" t="s">
        <v>434</v>
      </c>
      <c r="CO3" s="1382"/>
      <c r="CP3" s="1382"/>
      <c r="CQ3" s="1382"/>
      <c r="CR3" s="1382"/>
      <c r="CS3" s="1382"/>
      <c r="CT3" s="1382"/>
      <c r="CU3" s="1382"/>
      <c r="CV3" s="1383"/>
      <c r="CW3" s="1381" t="s">
        <v>436</v>
      </c>
      <c r="CX3" s="1382"/>
      <c r="CY3" s="1382"/>
      <c r="CZ3" s="1382"/>
      <c r="DA3" s="1382"/>
      <c r="DB3" s="1382"/>
      <c r="DC3" s="1382"/>
      <c r="DD3" s="1382"/>
      <c r="DE3" s="1383"/>
    </row>
    <row r="4" spans="1:109" s="1202" customFormat="1" ht="13.5" customHeight="1">
      <c r="A4" s="1201"/>
      <c r="B4" s="1378" t="s">
        <v>416</v>
      </c>
      <c r="C4" s="1379"/>
      <c r="D4" s="1379"/>
      <c r="E4" s="1379"/>
      <c r="F4" s="1379"/>
      <c r="G4" s="1379"/>
      <c r="H4" s="1379"/>
      <c r="I4" s="1379"/>
      <c r="J4" s="1380"/>
      <c r="K4" s="1378" t="s">
        <v>415</v>
      </c>
      <c r="L4" s="1379"/>
      <c r="M4" s="1379"/>
      <c r="N4" s="1379"/>
      <c r="O4" s="1379"/>
      <c r="P4" s="1379"/>
      <c r="Q4" s="1379"/>
      <c r="R4" s="1379"/>
      <c r="S4" s="1380"/>
      <c r="T4" s="1378" t="s">
        <v>419</v>
      </c>
      <c r="U4" s="1379"/>
      <c r="V4" s="1379"/>
      <c r="W4" s="1379"/>
      <c r="X4" s="1379"/>
      <c r="Y4" s="1379"/>
      <c r="Z4" s="1379"/>
      <c r="AA4" s="1379"/>
      <c r="AB4" s="1380"/>
      <c r="AC4" s="1378" t="s">
        <v>421</v>
      </c>
      <c r="AD4" s="1379"/>
      <c r="AE4" s="1379"/>
      <c r="AF4" s="1379"/>
      <c r="AG4" s="1379"/>
      <c r="AH4" s="1379"/>
      <c r="AI4" s="1379"/>
      <c r="AJ4" s="1379"/>
      <c r="AK4" s="1380"/>
      <c r="AL4" s="1378" t="s">
        <v>423</v>
      </c>
      <c r="AM4" s="1379"/>
      <c r="AN4" s="1379"/>
      <c r="AO4" s="1379"/>
      <c r="AP4" s="1379"/>
      <c r="AQ4" s="1379"/>
      <c r="AR4" s="1379"/>
      <c r="AS4" s="1379"/>
      <c r="AT4" s="1380"/>
      <c r="AU4" s="1378" t="s">
        <v>425</v>
      </c>
      <c r="AV4" s="1379"/>
      <c r="AW4" s="1379"/>
      <c r="AX4" s="1379"/>
      <c r="AY4" s="1379"/>
      <c r="AZ4" s="1379"/>
      <c r="BA4" s="1379"/>
      <c r="BB4" s="1379"/>
      <c r="BC4" s="1380"/>
      <c r="BD4" s="1378" t="s">
        <v>427</v>
      </c>
      <c r="BE4" s="1379"/>
      <c r="BF4" s="1379"/>
      <c r="BG4" s="1379"/>
      <c r="BH4" s="1379"/>
      <c r="BI4" s="1379"/>
      <c r="BJ4" s="1379"/>
      <c r="BK4" s="1379"/>
      <c r="BL4" s="1380"/>
      <c r="BM4" s="1378" t="s">
        <v>429</v>
      </c>
      <c r="BN4" s="1379"/>
      <c r="BO4" s="1379"/>
      <c r="BP4" s="1379"/>
      <c r="BQ4" s="1379"/>
      <c r="BR4" s="1379"/>
      <c r="BS4" s="1379"/>
      <c r="BT4" s="1379"/>
      <c r="BU4" s="1380"/>
      <c r="BV4" s="1378" t="s">
        <v>431</v>
      </c>
      <c r="BW4" s="1379"/>
      <c r="BX4" s="1379"/>
      <c r="BY4" s="1379"/>
      <c r="BZ4" s="1379"/>
      <c r="CA4" s="1379"/>
      <c r="CB4" s="1379"/>
      <c r="CC4" s="1379"/>
      <c r="CD4" s="1380"/>
      <c r="CE4" s="1378" t="s">
        <v>433</v>
      </c>
      <c r="CF4" s="1379"/>
      <c r="CG4" s="1379"/>
      <c r="CH4" s="1379"/>
      <c r="CI4" s="1379"/>
      <c r="CJ4" s="1379"/>
      <c r="CK4" s="1379"/>
      <c r="CL4" s="1379"/>
      <c r="CM4" s="1380"/>
      <c r="CN4" s="1378" t="s">
        <v>435</v>
      </c>
      <c r="CO4" s="1379"/>
      <c r="CP4" s="1379"/>
      <c r="CQ4" s="1379"/>
      <c r="CR4" s="1379"/>
      <c r="CS4" s="1379"/>
      <c r="CT4" s="1379"/>
      <c r="CU4" s="1379"/>
      <c r="CV4" s="1380"/>
      <c r="CW4" s="1378" t="s">
        <v>437</v>
      </c>
      <c r="CX4" s="1379"/>
      <c r="CY4" s="1379"/>
      <c r="CZ4" s="1379"/>
      <c r="DA4" s="1379"/>
      <c r="DB4" s="1379"/>
      <c r="DC4" s="1379"/>
      <c r="DD4" s="1379"/>
      <c r="DE4" s="1380"/>
    </row>
    <row r="5" spans="1:109" s="1202" customFormat="1" ht="15.75" customHeight="1">
      <c r="A5" s="1203" t="s">
        <v>404</v>
      </c>
      <c r="B5" s="1204"/>
      <c r="C5" s="1205"/>
      <c r="D5" s="1206"/>
      <c r="E5" s="1206"/>
      <c r="F5" s="1206"/>
      <c r="G5" s="1206"/>
      <c r="H5" s="1206"/>
      <c r="I5" s="1206"/>
      <c r="J5" s="1207"/>
      <c r="K5" s="1208"/>
      <c r="L5" s="1206"/>
      <c r="M5" s="1206"/>
      <c r="N5" s="1206"/>
      <c r="O5" s="1206"/>
      <c r="P5" s="1206"/>
      <c r="Q5" s="1206"/>
      <c r="R5" s="1206"/>
      <c r="S5" s="1207"/>
      <c r="T5" s="1208"/>
      <c r="U5" s="1206"/>
      <c r="V5" s="1206"/>
      <c r="W5" s="1206"/>
      <c r="X5" s="1206"/>
      <c r="Y5" s="1206"/>
      <c r="Z5" s="1206"/>
      <c r="AA5" s="1206"/>
      <c r="AB5" s="1207"/>
      <c r="AC5" s="1208"/>
      <c r="AD5" s="1206"/>
      <c r="AE5" s="1206"/>
      <c r="AF5" s="1206"/>
      <c r="AG5" s="1206"/>
      <c r="AH5" s="1206"/>
      <c r="AI5" s="1206"/>
      <c r="AJ5" s="1206"/>
      <c r="AK5" s="1207"/>
      <c r="AL5" s="1208"/>
      <c r="AM5" s="1206"/>
      <c r="AN5" s="1206"/>
      <c r="AO5" s="1206"/>
      <c r="AP5" s="1206"/>
      <c r="AQ5" s="1206"/>
      <c r="AR5" s="1206"/>
      <c r="AS5" s="1206"/>
      <c r="AT5" s="1207"/>
      <c r="AU5" s="1208"/>
      <c r="AV5" s="1206"/>
      <c r="AW5" s="1206"/>
      <c r="AX5" s="1206"/>
      <c r="AY5" s="1206"/>
      <c r="AZ5" s="1206"/>
      <c r="BA5" s="1206"/>
      <c r="BB5" s="1206"/>
      <c r="BC5" s="1207"/>
      <c r="BD5" s="1208"/>
      <c r="BE5" s="1206"/>
      <c r="BF5" s="1206"/>
      <c r="BG5" s="1206"/>
      <c r="BH5" s="1206"/>
      <c r="BI5" s="1206"/>
      <c r="BJ5" s="1206"/>
      <c r="BK5" s="1206"/>
      <c r="BL5" s="1207"/>
      <c r="BM5" s="1208"/>
      <c r="BN5" s="1206"/>
      <c r="BO5" s="1206"/>
      <c r="BP5" s="1206"/>
      <c r="BQ5" s="1206"/>
      <c r="BR5" s="1206"/>
      <c r="BS5" s="1206"/>
      <c r="BT5" s="1206"/>
      <c r="BU5" s="1207"/>
      <c r="BV5" s="1208"/>
      <c r="BW5" s="1206"/>
      <c r="BX5" s="1206"/>
      <c r="BY5" s="1206"/>
      <c r="BZ5" s="1206"/>
      <c r="CA5" s="1206"/>
      <c r="CB5" s="1206"/>
      <c r="CC5" s="1206"/>
      <c r="CD5" s="1207"/>
      <c r="CE5" s="1208"/>
      <c r="CF5" s="1206"/>
      <c r="CG5" s="1206"/>
      <c r="CH5" s="1206"/>
      <c r="CI5" s="1206"/>
      <c r="CJ5" s="1206"/>
      <c r="CK5" s="1206"/>
      <c r="CL5" s="1206"/>
      <c r="CM5" s="1207"/>
      <c r="CN5" s="1208"/>
      <c r="CO5" s="1206"/>
      <c r="CP5" s="1206"/>
      <c r="CQ5" s="1206"/>
      <c r="CR5" s="1206"/>
      <c r="CS5" s="1206"/>
      <c r="CT5" s="1206"/>
      <c r="CU5" s="1206"/>
      <c r="CV5" s="1207"/>
      <c r="CW5" s="1208"/>
      <c r="CX5" s="1206"/>
      <c r="CY5" s="1206"/>
      <c r="CZ5" s="1206"/>
      <c r="DA5" s="1206"/>
      <c r="DB5" s="1206"/>
      <c r="DC5" s="1206"/>
      <c r="DD5" s="1206"/>
      <c r="DE5" s="1207"/>
    </row>
    <row r="6" spans="1:109" s="1214" customFormat="1" ht="24">
      <c r="A6" s="1203" t="s">
        <v>405</v>
      </c>
      <c r="B6" s="1209" t="s">
        <v>406</v>
      </c>
      <c r="C6" s="1210" t="s">
        <v>407</v>
      </c>
      <c r="D6" s="1211" t="s">
        <v>408</v>
      </c>
      <c r="E6" s="1211" t="s">
        <v>408</v>
      </c>
      <c r="F6" s="1211" t="s">
        <v>408</v>
      </c>
      <c r="G6" s="1211" t="s">
        <v>408</v>
      </c>
      <c r="H6" s="1211" t="s">
        <v>408</v>
      </c>
      <c r="I6" s="1211" t="s">
        <v>408</v>
      </c>
      <c r="J6" s="1212" t="s">
        <v>408</v>
      </c>
      <c r="K6" s="1209" t="s">
        <v>406</v>
      </c>
      <c r="L6" s="1213" t="s">
        <v>407</v>
      </c>
      <c r="M6" s="1211" t="s">
        <v>408</v>
      </c>
      <c r="N6" s="1211" t="s">
        <v>408</v>
      </c>
      <c r="O6" s="1211" t="s">
        <v>408</v>
      </c>
      <c r="P6" s="1211" t="s">
        <v>408</v>
      </c>
      <c r="Q6" s="1211" t="s">
        <v>408</v>
      </c>
      <c r="R6" s="1211" t="s">
        <v>408</v>
      </c>
      <c r="S6" s="1212" t="s">
        <v>408</v>
      </c>
      <c r="T6" s="1209" t="s">
        <v>406</v>
      </c>
      <c r="U6" s="1213" t="s">
        <v>407</v>
      </c>
      <c r="V6" s="1211" t="s">
        <v>408</v>
      </c>
      <c r="W6" s="1211" t="s">
        <v>408</v>
      </c>
      <c r="X6" s="1211" t="s">
        <v>408</v>
      </c>
      <c r="Y6" s="1211" t="s">
        <v>408</v>
      </c>
      <c r="Z6" s="1211" t="s">
        <v>408</v>
      </c>
      <c r="AA6" s="1211" t="s">
        <v>408</v>
      </c>
      <c r="AB6" s="1212" t="s">
        <v>408</v>
      </c>
      <c r="AC6" s="1209" t="s">
        <v>406</v>
      </c>
      <c r="AD6" s="1213" t="s">
        <v>407</v>
      </c>
      <c r="AE6" s="1211" t="s">
        <v>408</v>
      </c>
      <c r="AF6" s="1211" t="s">
        <v>408</v>
      </c>
      <c r="AG6" s="1211" t="s">
        <v>408</v>
      </c>
      <c r="AH6" s="1211" t="s">
        <v>408</v>
      </c>
      <c r="AI6" s="1211" t="s">
        <v>408</v>
      </c>
      <c r="AJ6" s="1211" t="s">
        <v>408</v>
      </c>
      <c r="AK6" s="1212" t="s">
        <v>408</v>
      </c>
      <c r="AL6" s="1209" t="s">
        <v>406</v>
      </c>
      <c r="AM6" s="1213" t="s">
        <v>407</v>
      </c>
      <c r="AN6" s="1211" t="s">
        <v>408</v>
      </c>
      <c r="AO6" s="1211" t="s">
        <v>408</v>
      </c>
      <c r="AP6" s="1211" t="s">
        <v>408</v>
      </c>
      <c r="AQ6" s="1211" t="s">
        <v>408</v>
      </c>
      <c r="AR6" s="1211" t="s">
        <v>408</v>
      </c>
      <c r="AS6" s="1211" t="s">
        <v>408</v>
      </c>
      <c r="AT6" s="1212" t="s">
        <v>408</v>
      </c>
      <c r="AU6" s="1209" t="s">
        <v>406</v>
      </c>
      <c r="AV6" s="1213" t="s">
        <v>407</v>
      </c>
      <c r="AW6" s="1211" t="s">
        <v>408</v>
      </c>
      <c r="AX6" s="1211" t="s">
        <v>408</v>
      </c>
      <c r="AY6" s="1211" t="s">
        <v>408</v>
      </c>
      <c r="AZ6" s="1211" t="s">
        <v>408</v>
      </c>
      <c r="BA6" s="1211" t="s">
        <v>408</v>
      </c>
      <c r="BB6" s="1211" t="s">
        <v>408</v>
      </c>
      <c r="BC6" s="1212" t="s">
        <v>408</v>
      </c>
      <c r="BD6" s="1209" t="s">
        <v>406</v>
      </c>
      <c r="BE6" s="1213" t="s">
        <v>407</v>
      </c>
      <c r="BF6" s="1211" t="s">
        <v>408</v>
      </c>
      <c r="BG6" s="1211" t="s">
        <v>408</v>
      </c>
      <c r="BH6" s="1211" t="s">
        <v>408</v>
      </c>
      <c r="BI6" s="1211" t="s">
        <v>408</v>
      </c>
      <c r="BJ6" s="1211" t="s">
        <v>408</v>
      </c>
      <c r="BK6" s="1211" t="s">
        <v>408</v>
      </c>
      <c r="BL6" s="1212" t="s">
        <v>408</v>
      </c>
      <c r="BM6" s="1209" t="s">
        <v>406</v>
      </c>
      <c r="BN6" s="1213" t="s">
        <v>407</v>
      </c>
      <c r="BO6" s="1211" t="s">
        <v>408</v>
      </c>
      <c r="BP6" s="1211" t="s">
        <v>408</v>
      </c>
      <c r="BQ6" s="1211" t="s">
        <v>408</v>
      </c>
      <c r="BR6" s="1211" t="s">
        <v>408</v>
      </c>
      <c r="BS6" s="1211" t="s">
        <v>408</v>
      </c>
      <c r="BT6" s="1211" t="s">
        <v>408</v>
      </c>
      <c r="BU6" s="1212" t="s">
        <v>408</v>
      </c>
      <c r="BV6" s="1209" t="s">
        <v>406</v>
      </c>
      <c r="BW6" s="1213" t="s">
        <v>407</v>
      </c>
      <c r="BX6" s="1211" t="s">
        <v>408</v>
      </c>
      <c r="BY6" s="1211" t="s">
        <v>408</v>
      </c>
      <c r="BZ6" s="1211" t="s">
        <v>408</v>
      </c>
      <c r="CA6" s="1211" t="s">
        <v>408</v>
      </c>
      <c r="CB6" s="1211" t="s">
        <v>408</v>
      </c>
      <c r="CC6" s="1211" t="s">
        <v>408</v>
      </c>
      <c r="CD6" s="1212" t="s">
        <v>408</v>
      </c>
      <c r="CE6" s="1209" t="s">
        <v>406</v>
      </c>
      <c r="CF6" s="1213" t="s">
        <v>407</v>
      </c>
      <c r="CG6" s="1211" t="s">
        <v>408</v>
      </c>
      <c r="CH6" s="1211" t="s">
        <v>408</v>
      </c>
      <c r="CI6" s="1211" t="s">
        <v>408</v>
      </c>
      <c r="CJ6" s="1211" t="s">
        <v>408</v>
      </c>
      <c r="CK6" s="1211" t="s">
        <v>408</v>
      </c>
      <c r="CL6" s="1211" t="s">
        <v>408</v>
      </c>
      <c r="CM6" s="1212" t="s">
        <v>408</v>
      </c>
      <c r="CN6" s="1209" t="s">
        <v>406</v>
      </c>
      <c r="CO6" s="1213" t="s">
        <v>407</v>
      </c>
      <c r="CP6" s="1211" t="s">
        <v>408</v>
      </c>
      <c r="CQ6" s="1211" t="s">
        <v>408</v>
      </c>
      <c r="CR6" s="1211" t="s">
        <v>408</v>
      </c>
      <c r="CS6" s="1211" t="s">
        <v>408</v>
      </c>
      <c r="CT6" s="1211" t="s">
        <v>408</v>
      </c>
      <c r="CU6" s="1211" t="s">
        <v>408</v>
      </c>
      <c r="CV6" s="1212" t="s">
        <v>408</v>
      </c>
      <c r="CW6" s="1209" t="s">
        <v>406</v>
      </c>
      <c r="CX6" s="1213" t="s">
        <v>407</v>
      </c>
      <c r="CY6" s="1211" t="s">
        <v>408</v>
      </c>
      <c r="CZ6" s="1211" t="s">
        <v>408</v>
      </c>
      <c r="DA6" s="1211" t="s">
        <v>408</v>
      </c>
      <c r="DB6" s="1211" t="s">
        <v>408</v>
      </c>
      <c r="DC6" s="1211" t="s">
        <v>408</v>
      </c>
      <c r="DD6" s="1211" t="s">
        <v>408</v>
      </c>
      <c r="DE6" s="1212" t="s">
        <v>408</v>
      </c>
    </row>
    <row r="7" spans="1:109">
      <c r="A7" s="1215" t="s">
        <v>65</v>
      </c>
      <c r="B7" s="1216">
        <f>IF(J$65&lt;&gt;0,J7,IF(I$65&lt;&gt;0,I7,IF(H$65&lt;&gt;0,H7,IF(G$65&lt;&gt;0,G7,IF(F$65&lt;&gt;0,F7,IF(E$65&lt;&gt;0,E7,IF(D$65&lt;&gt;0,D7,IF(C$65&lt;&gt;0,C7,0))))))))</f>
        <v>0</v>
      </c>
      <c r="C7" s="1217"/>
      <c r="D7" s="1217"/>
      <c r="E7" s="1217"/>
      <c r="F7" s="1217"/>
      <c r="G7" s="1217"/>
      <c r="H7" s="1217"/>
      <c r="I7" s="1217"/>
      <c r="J7" s="1218"/>
      <c r="K7" s="1216">
        <f>IF(S$65&lt;&gt;0,S7,IF(R$65&lt;&gt;0,R7,IF(Q$65&lt;&gt;0,Q7,IF(P$65&lt;&gt;0,P7,IF(O$65&lt;&gt;0,O7,IF(N$65&lt;&gt;0,N7,IF(M$65&lt;&gt;0,M7,IF(L$65&lt;&gt;0,L7,0))))))))</f>
        <v>0</v>
      </c>
      <c r="L7" s="1217"/>
      <c r="M7" s="1217"/>
      <c r="N7" s="1217"/>
      <c r="O7" s="1217"/>
      <c r="P7" s="1217"/>
      <c r="Q7" s="1217"/>
      <c r="R7" s="1217"/>
      <c r="S7" s="1218"/>
      <c r="T7" s="1216">
        <f>IF(AB$65&lt;&gt;0,AB7,IF(AA$65&lt;&gt;0,AA7,IF(Z$65&lt;&gt;0,Z7,IF(Y$65&lt;&gt;0,Y7,IF(X$65&lt;&gt;0,X7,IF(W$65&lt;&gt;0,W7,IF(V$65&lt;&gt;0,V7,IF(U$65&lt;&gt;0,U7,0))))))))</f>
        <v>0</v>
      </c>
      <c r="U7" s="1217"/>
      <c r="V7" s="1217"/>
      <c r="W7" s="1217"/>
      <c r="X7" s="1217"/>
      <c r="Y7" s="1217"/>
      <c r="Z7" s="1217"/>
      <c r="AA7" s="1217"/>
      <c r="AB7" s="1218"/>
      <c r="AC7" s="1216">
        <f>IF(AK$65&lt;&gt;0,AK7,IF(AJ$65&lt;&gt;0,AJ7,IF(AI$65&lt;&gt;0,AI7,IF(AH$65&lt;&gt;0,AH7,IF(AG$65&lt;&gt;0,AG7,IF(AF$65&lt;&gt;0,AF7,IF(AE$65&lt;&gt;0,AE7,IF(AD$65&lt;&gt;0,AD7,0))))))))</f>
        <v>4</v>
      </c>
      <c r="AD7" s="1217">
        <v>4</v>
      </c>
      <c r="AE7" s="1217"/>
      <c r="AF7" s="1217"/>
      <c r="AG7" s="1217"/>
      <c r="AH7" s="1217"/>
      <c r="AI7" s="1217"/>
      <c r="AJ7" s="1217"/>
      <c r="AK7" s="1218"/>
      <c r="AL7" s="1216">
        <f>IF(AT$65&lt;&gt;0,AT7,IF(AS$65&lt;&gt;0,AS7,IF(AR$65&lt;&gt;0,AR7,IF(AQ$65&lt;&gt;0,AQ7,IF(AP$65&lt;&gt;0,AP7,IF(AO$65&lt;&gt;0,AO7,IF(AN$65&lt;&gt;0,AN7,IF(AM$65&lt;&gt;0,AM7,0))))))))</f>
        <v>0</v>
      </c>
      <c r="AM7" s="1217"/>
      <c r="AN7" s="1217"/>
      <c r="AO7" s="1217"/>
      <c r="AP7" s="1217"/>
      <c r="AQ7" s="1217"/>
      <c r="AR7" s="1217"/>
      <c r="AS7" s="1217"/>
      <c r="AT7" s="1218"/>
      <c r="AU7" s="1216">
        <f>IF(BC$65&lt;&gt;0,BC7,IF(BB$65&lt;&gt;0,BB7,IF(BA$65&lt;&gt;0,BA7,IF(AZ$65&lt;&gt;0,AZ7,IF(AY$65&lt;&gt;0,AY7,IF(AX$65&lt;&gt;0,AX7,IF(AW$65&lt;&gt;0,AW7,IF(AV$65&lt;&gt;0,AV7,0))))))))</f>
        <v>0</v>
      </c>
      <c r="AV7" s="1217"/>
      <c r="AW7" s="1217"/>
      <c r="AX7" s="1217"/>
      <c r="AY7" s="1217"/>
      <c r="AZ7" s="1217"/>
      <c r="BA7" s="1217"/>
      <c r="BB7" s="1217"/>
      <c r="BC7" s="1218"/>
      <c r="BD7" s="1216">
        <f>IF(BL$65&lt;&gt;0,BL7,IF(BK$65&lt;&gt;0,BK7,IF(BJ$65&lt;&gt;0,BJ7,IF(BI$65&lt;&gt;0,BI7,IF(BH$65&lt;&gt;0,BH7,IF(BG$65&lt;&gt;0,BG7,IF(BF$65&lt;&gt;0,BF7,IF(BE$65&lt;&gt;0,BE7,0))))))))</f>
        <v>0</v>
      </c>
      <c r="BE7" s="1217"/>
      <c r="BF7" s="1217"/>
      <c r="BG7" s="1217"/>
      <c r="BH7" s="1217"/>
      <c r="BI7" s="1217"/>
      <c r="BJ7" s="1217"/>
      <c r="BK7" s="1217"/>
      <c r="BL7" s="1218"/>
      <c r="BM7" s="1216">
        <f>IF(BU$65&lt;&gt;0,BU7,IF(BT$65&lt;&gt;0,BT7,IF(BS$65&lt;&gt;0,BS7,IF(BR$65&lt;&gt;0,BR7,IF(BQ$65&lt;&gt;0,BQ7,IF(BP$65&lt;&gt;0,BP7,IF(BO$65&lt;&gt;0,BO7,IF(BN$65&lt;&gt;0,BN7,0))))))))</f>
        <v>0</v>
      </c>
      <c r="BN7" s="1217"/>
      <c r="BO7" s="1217"/>
      <c r="BP7" s="1217"/>
      <c r="BQ7" s="1217"/>
      <c r="BR7" s="1217"/>
      <c r="BS7" s="1217"/>
      <c r="BT7" s="1217"/>
      <c r="BU7" s="1218"/>
      <c r="BV7" s="1216">
        <f>IF(CD$65&lt;&gt;0,CD7,IF(CC$65&lt;&gt;0,CC7,IF(CB$65&lt;&gt;0,CB7,IF(CA$65&lt;&gt;0,CA7,IF(BZ$65&lt;&gt;0,BZ7,IF(BY$65&lt;&gt;0,BY7,IF(BX$65&lt;&gt;0,BX7,IF(BW$65&lt;&gt;0,BW7,0))))))))</f>
        <v>0</v>
      </c>
      <c r="BW7" s="1217"/>
      <c r="BX7" s="1217"/>
      <c r="BY7" s="1217"/>
      <c r="BZ7" s="1217"/>
      <c r="CA7" s="1217"/>
      <c r="CB7" s="1217"/>
      <c r="CC7" s="1217"/>
      <c r="CD7" s="1218"/>
      <c r="CE7" s="1216">
        <f>IF(CM$65&lt;&gt;0,CM7,IF(CL$65&lt;&gt;0,CL7,IF(CK$65&lt;&gt;0,CK7,IF(CJ$65&lt;&gt;0,CJ7,IF(CI$65&lt;&gt;0,CI7,IF(CH$65&lt;&gt;0,CH7,IF(CG$65&lt;&gt;0,CG7,IF(CF$65&lt;&gt;0,CF7,0))))))))</f>
        <v>0</v>
      </c>
      <c r="CF7" s="1217"/>
      <c r="CG7" s="1217"/>
      <c r="CH7" s="1217"/>
      <c r="CI7" s="1217"/>
      <c r="CJ7" s="1217"/>
      <c r="CK7" s="1217"/>
      <c r="CL7" s="1217"/>
      <c r="CM7" s="1218"/>
      <c r="CN7" s="1216">
        <f>IF(CV$65&lt;&gt;0,CV7,IF(CU$65&lt;&gt;0,CU7,IF(CT$65&lt;&gt;0,CT7,IF(CS$65&lt;&gt;0,CS7,IF(CR$65&lt;&gt;0,CR7,IF(CQ$65&lt;&gt;0,CQ7,IF(CP$65&lt;&gt;0,CP7,IF(CO$65&lt;&gt;0,CO7,0))))))))</f>
        <v>0</v>
      </c>
      <c r="CO7" s="1217"/>
      <c r="CP7" s="1217"/>
      <c r="CQ7" s="1217"/>
      <c r="CR7" s="1217"/>
      <c r="CS7" s="1217"/>
      <c r="CT7" s="1217"/>
      <c r="CU7" s="1217"/>
      <c r="CV7" s="1218"/>
      <c r="CW7" s="1216">
        <f>IF(DE$65&lt;&gt;0,DE7,IF(DD$65&lt;&gt;0,DD7,IF(DC$65&lt;&gt;0,DC7,IF(DB$65&lt;&gt;0,DB7,IF(DA$65&lt;&gt;0,DA7,IF(CZ$65&lt;&gt;0,CZ7,IF(CY$65&lt;&gt;0,CY7,IF(CX$65&lt;&gt;0,CX7,0))))))))</f>
        <v>0</v>
      </c>
      <c r="CX7" s="1217"/>
      <c r="CY7" s="1217"/>
      <c r="CZ7" s="1217"/>
      <c r="DA7" s="1217"/>
      <c r="DB7" s="1217"/>
      <c r="DC7" s="1217"/>
      <c r="DD7" s="1217"/>
      <c r="DE7" s="1218"/>
    </row>
    <row r="8" spans="1:109">
      <c r="A8" s="1215" t="s">
        <v>32</v>
      </c>
      <c r="B8" s="1216">
        <f>IF(J$65&lt;&gt;0,J8,IF(I$65&lt;&gt;0,I8,IF(H$65&lt;&gt;0,H8,IF(G$65&lt;&gt;0,G8,IF(F$65&lt;&gt;0,F8,IF(E$65&lt;&gt;0,E8,IF(D$65&lt;&gt;0,D8,IF(C$65&lt;&gt;0,C8,0))))))))</f>
        <v>0</v>
      </c>
      <c r="C8" s="1217"/>
      <c r="D8" s="1217"/>
      <c r="E8" s="1217"/>
      <c r="F8" s="1217"/>
      <c r="G8" s="1217"/>
      <c r="H8" s="1217"/>
      <c r="I8" s="1217"/>
      <c r="J8" s="1218"/>
      <c r="K8" s="1216">
        <f>IF(S$65&lt;&gt;0,S8,IF(R$65&lt;&gt;0,R8,IF(Q$65&lt;&gt;0,Q8,IF(P$65&lt;&gt;0,P8,IF(O$65&lt;&gt;0,O8,IF(N$65&lt;&gt;0,N8,IF(M$65&lt;&gt;0,M8,IF(L$65&lt;&gt;0,L8,0))))))))</f>
        <v>0</v>
      </c>
      <c r="L8" s="1217"/>
      <c r="M8" s="1217"/>
      <c r="N8" s="1217"/>
      <c r="O8" s="1217"/>
      <c r="P8" s="1217"/>
      <c r="Q8" s="1217"/>
      <c r="R8" s="1217"/>
      <c r="S8" s="1218"/>
      <c r="T8" s="1216">
        <f>IF(AB$65&lt;&gt;0,AB8,IF(AA$65&lt;&gt;0,AA8,IF(Z$65&lt;&gt;0,Z8,IF(Y$65&lt;&gt;0,Y8,IF(X$65&lt;&gt;0,X8,IF(W$65&lt;&gt;0,W8,IF(V$65&lt;&gt;0,V8,IF(U$65&lt;&gt;0,U8,0))))))))</f>
        <v>0</v>
      </c>
      <c r="U8" s="1217"/>
      <c r="V8" s="1217"/>
      <c r="W8" s="1217"/>
      <c r="X8" s="1217"/>
      <c r="Y8" s="1217"/>
      <c r="Z8" s="1217"/>
      <c r="AA8" s="1217"/>
      <c r="AB8" s="1218"/>
      <c r="AC8" s="1216">
        <f>IF(AK$65&lt;&gt;0,AK8,IF(AJ$65&lt;&gt;0,AJ8,IF(AI$65&lt;&gt;0,AI8,IF(AH$65&lt;&gt;0,AH8,IF(AG$65&lt;&gt;0,AG8,IF(AF$65&lt;&gt;0,AF8,IF(AE$65&lt;&gt;0,AE8,IF(AD$65&lt;&gt;0,AD8,0))))))))</f>
        <v>0</v>
      </c>
      <c r="AD8" s="1217"/>
      <c r="AE8" s="1217"/>
      <c r="AF8" s="1217"/>
      <c r="AG8" s="1217"/>
      <c r="AH8" s="1217"/>
      <c r="AI8" s="1217"/>
      <c r="AJ8" s="1217"/>
      <c r="AK8" s="1218"/>
      <c r="AL8" s="1216">
        <f>IF(AT$65&lt;&gt;0,AT8,IF(AS$65&lt;&gt;0,AS8,IF(AR$65&lt;&gt;0,AR8,IF(AQ$65&lt;&gt;0,AQ8,IF(AP$65&lt;&gt;0,AP8,IF(AO$65&lt;&gt;0,AO8,IF(AN$65&lt;&gt;0,AN8,IF(AM$65&lt;&gt;0,AM8,0))))))))</f>
        <v>0</v>
      </c>
      <c r="AM8" s="1217"/>
      <c r="AN8" s="1217"/>
      <c r="AO8" s="1217"/>
      <c r="AP8" s="1217"/>
      <c r="AQ8" s="1217"/>
      <c r="AR8" s="1217"/>
      <c r="AS8" s="1217"/>
      <c r="AT8" s="1218"/>
      <c r="AU8" s="1216">
        <f>IF(BC$65&lt;&gt;0,BC8,IF(BB$65&lt;&gt;0,BB8,IF(BA$65&lt;&gt;0,BA8,IF(AZ$65&lt;&gt;0,AZ8,IF(AY$65&lt;&gt;0,AY8,IF(AX$65&lt;&gt;0,AX8,IF(AW$65&lt;&gt;0,AW8,IF(AV$65&lt;&gt;0,AV8,0))))))))</f>
        <v>0</v>
      </c>
      <c r="AV8" s="1217"/>
      <c r="AW8" s="1217"/>
      <c r="AX8" s="1217"/>
      <c r="AY8" s="1217"/>
      <c r="AZ8" s="1217"/>
      <c r="BA8" s="1217"/>
      <c r="BB8" s="1217"/>
      <c r="BC8" s="1218"/>
      <c r="BD8" s="1216">
        <f>IF(BL$65&lt;&gt;0,BL8,IF(BK$65&lt;&gt;0,BK8,IF(BJ$65&lt;&gt;0,BJ8,IF(BI$65&lt;&gt;0,BI8,IF(BH$65&lt;&gt;0,BH8,IF(BG$65&lt;&gt;0,BG8,IF(BF$65&lt;&gt;0,BF8,IF(BE$65&lt;&gt;0,BE8,0))))))))</f>
        <v>0</v>
      </c>
      <c r="BE8" s="1217"/>
      <c r="BF8" s="1217"/>
      <c r="BG8" s="1217"/>
      <c r="BH8" s="1217"/>
      <c r="BI8" s="1217"/>
      <c r="BJ8" s="1217"/>
      <c r="BK8" s="1217"/>
      <c r="BL8" s="1218"/>
      <c r="BM8" s="1216">
        <f>IF(BU$65&lt;&gt;0,BU8,IF(BT$65&lt;&gt;0,BT8,IF(BS$65&lt;&gt;0,BS8,IF(BR$65&lt;&gt;0,BR8,IF(BQ$65&lt;&gt;0,BQ8,IF(BP$65&lt;&gt;0,BP8,IF(BO$65&lt;&gt;0,BO8,IF(BN$65&lt;&gt;0,BN8,0))))))))</f>
        <v>0</v>
      </c>
      <c r="BN8" s="1217"/>
      <c r="BO8" s="1217"/>
      <c r="BP8" s="1217"/>
      <c r="BQ8" s="1217"/>
      <c r="BR8" s="1217"/>
      <c r="BS8" s="1217"/>
      <c r="BT8" s="1217"/>
      <c r="BU8" s="1218"/>
      <c r="BV8" s="1216">
        <f>IF(CD$65&lt;&gt;0,CD8,IF(CC$65&lt;&gt;0,CC8,IF(CB$65&lt;&gt;0,CB8,IF(CA$65&lt;&gt;0,CA8,IF(BZ$65&lt;&gt;0,BZ8,IF(BY$65&lt;&gt;0,BY8,IF(BX$65&lt;&gt;0,BX8,IF(BW$65&lt;&gt;0,BW8,0))))))))</f>
        <v>0</v>
      </c>
      <c r="BW8" s="1217"/>
      <c r="BX8" s="1217"/>
      <c r="BY8" s="1217"/>
      <c r="BZ8" s="1217"/>
      <c r="CA8" s="1217"/>
      <c r="CB8" s="1217"/>
      <c r="CC8" s="1217"/>
      <c r="CD8" s="1218"/>
      <c r="CE8" s="1216">
        <f>IF(CM$65&lt;&gt;0,CM8,IF(CL$65&lt;&gt;0,CL8,IF(CK$65&lt;&gt;0,CK8,IF(CJ$65&lt;&gt;0,CJ8,IF(CI$65&lt;&gt;0,CI8,IF(CH$65&lt;&gt;0,CH8,IF(CG$65&lt;&gt;0,CG8,IF(CF$65&lt;&gt;0,CF8,0))))))))</f>
        <v>0</v>
      </c>
      <c r="CF8" s="1217"/>
      <c r="CG8" s="1217"/>
      <c r="CH8" s="1217"/>
      <c r="CI8" s="1217"/>
      <c r="CJ8" s="1217"/>
      <c r="CK8" s="1217"/>
      <c r="CL8" s="1217"/>
      <c r="CM8" s="1218"/>
      <c r="CN8" s="1216">
        <f>IF(CV$65&lt;&gt;0,CV8,IF(CU$65&lt;&gt;0,CU8,IF(CT$65&lt;&gt;0,CT8,IF(CS$65&lt;&gt;0,CS8,IF(CR$65&lt;&gt;0,CR8,IF(CQ$65&lt;&gt;0,CQ8,IF(CP$65&lt;&gt;0,CP8,IF(CO$65&lt;&gt;0,CO8,0))))))))</f>
        <v>0</v>
      </c>
      <c r="CO8" s="1217"/>
      <c r="CP8" s="1217"/>
      <c r="CQ8" s="1217"/>
      <c r="CR8" s="1217"/>
      <c r="CS8" s="1217"/>
      <c r="CT8" s="1217"/>
      <c r="CU8" s="1217"/>
      <c r="CV8" s="1218"/>
      <c r="CW8" s="1216">
        <f>IF(DE$65&lt;&gt;0,DE8,IF(DD$65&lt;&gt;0,DD8,IF(DC$65&lt;&gt;0,DC8,IF(DB$65&lt;&gt;0,DB8,IF(DA$65&lt;&gt;0,DA8,IF(CZ$65&lt;&gt;0,CZ8,IF(CY$65&lt;&gt;0,CY8,IF(CX$65&lt;&gt;0,CX8,0))))))))</f>
        <v>0</v>
      </c>
      <c r="CX8" s="1217"/>
      <c r="CY8" s="1217"/>
      <c r="CZ8" s="1217"/>
      <c r="DA8" s="1217"/>
      <c r="DB8" s="1217"/>
      <c r="DC8" s="1217"/>
      <c r="DD8" s="1217"/>
      <c r="DE8" s="1218"/>
    </row>
    <row r="9" spans="1:109">
      <c r="A9" s="1219" t="s">
        <v>66</v>
      </c>
      <c r="B9" s="1220">
        <f t="shared" ref="B9:J9" si="0">SUM(B7:B8)</f>
        <v>0</v>
      </c>
      <c r="C9" s="1221">
        <f t="shared" si="0"/>
        <v>0</v>
      </c>
      <c r="D9" s="1222">
        <f t="shared" si="0"/>
        <v>0</v>
      </c>
      <c r="E9" s="1222">
        <f t="shared" si="0"/>
        <v>0</v>
      </c>
      <c r="F9" s="1222">
        <f t="shared" si="0"/>
        <v>0</v>
      </c>
      <c r="G9" s="1222">
        <f t="shared" si="0"/>
        <v>0</v>
      </c>
      <c r="H9" s="1222">
        <f t="shared" si="0"/>
        <v>0</v>
      </c>
      <c r="I9" s="1222">
        <f t="shared" si="0"/>
        <v>0</v>
      </c>
      <c r="J9" s="1223">
        <f t="shared" si="0"/>
        <v>0</v>
      </c>
      <c r="K9" s="1220">
        <f t="shared" ref="K9:BV9" si="1">SUM(K7:K8)</f>
        <v>0</v>
      </c>
      <c r="L9" s="1222">
        <f t="shared" si="1"/>
        <v>0</v>
      </c>
      <c r="M9" s="1222">
        <f t="shared" si="1"/>
        <v>0</v>
      </c>
      <c r="N9" s="1222">
        <f t="shared" si="1"/>
        <v>0</v>
      </c>
      <c r="O9" s="1222">
        <f t="shared" si="1"/>
        <v>0</v>
      </c>
      <c r="P9" s="1222">
        <f t="shared" si="1"/>
        <v>0</v>
      </c>
      <c r="Q9" s="1222">
        <f t="shared" si="1"/>
        <v>0</v>
      </c>
      <c r="R9" s="1222">
        <f t="shared" si="1"/>
        <v>0</v>
      </c>
      <c r="S9" s="1223">
        <f t="shared" si="1"/>
        <v>0</v>
      </c>
      <c r="T9" s="1220">
        <f t="shared" si="1"/>
        <v>0</v>
      </c>
      <c r="U9" s="1222">
        <f t="shared" si="1"/>
        <v>0</v>
      </c>
      <c r="V9" s="1222">
        <f t="shared" si="1"/>
        <v>0</v>
      </c>
      <c r="W9" s="1222">
        <f t="shared" si="1"/>
        <v>0</v>
      </c>
      <c r="X9" s="1222">
        <f t="shared" si="1"/>
        <v>0</v>
      </c>
      <c r="Y9" s="1222">
        <f t="shared" si="1"/>
        <v>0</v>
      </c>
      <c r="Z9" s="1222">
        <f t="shared" si="1"/>
        <v>0</v>
      </c>
      <c r="AA9" s="1222">
        <f t="shared" si="1"/>
        <v>0</v>
      </c>
      <c r="AB9" s="1223">
        <f t="shared" si="1"/>
        <v>0</v>
      </c>
      <c r="AC9" s="1220">
        <f t="shared" si="1"/>
        <v>4</v>
      </c>
      <c r="AD9" s="1222">
        <f t="shared" si="1"/>
        <v>4</v>
      </c>
      <c r="AE9" s="1222">
        <f t="shared" si="1"/>
        <v>0</v>
      </c>
      <c r="AF9" s="1222">
        <f t="shared" si="1"/>
        <v>0</v>
      </c>
      <c r="AG9" s="1222">
        <f t="shared" si="1"/>
        <v>0</v>
      </c>
      <c r="AH9" s="1222">
        <f t="shared" si="1"/>
        <v>0</v>
      </c>
      <c r="AI9" s="1222">
        <f t="shared" si="1"/>
        <v>0</v>
      </c>
      <c r="AJ9" s="1222">
        <f t="shared" si="1"/>
        <v>0</v>
      </c>
      <c r="AK9" s="1223">
        <f t="shared" si="1"/>
        <v>0</v>
      </c>
      <c r="AL9" s="1220">
        <f t="shared" si="1"/>
        <v>0</v>
      </c>
      <c r="AM9" s="1222">
        <f t="shared" si="1"/>
        <v>0</v>
      </c>
      <c r="AN9" s="1222">
        <f t="shared" si="1"/>
        <v>0</v>
      </c>
      <c r="AO9" s="1222">
        <f t="shared" si="1"/>
        <v>0</v>
      </c>
      <c r="AP9" s="1222">
        <f t="shared" si="1"/>
        <v>0</v>
      </c>
      <c r="AQ9" s="1222">
        <f t="shared" si="1"/>
        <v>0</v>
      </c>
      <c r="AR9" s="1222">
        <f t="shared" si="1"/>
        <v>0</v>
      </c>
      <c r="AS9" s="1222">
        <f t="shared" si="1"/>
        <v>0</v>
      </c>
      <c r="AT9" s="1223">
        <f t="shared" si="1"/>
        <v>0</v>
      </c>
      <c r="AU9" s="1220">
        <f t="shared" si="1"/>
        <v>0</v>
      </c>
      <c r="AV9" s="1222">
        <f t="shared" si="1"/>
        <v>0</v>
      </c>
      <c r="AW9" s="1222">
        <f t="shared" si="1"/>
        <v>0</v>
      </c>
      <c r="AX9" s="1222">
        <f t="shared" si="1"/>
        <v>0</v>
      </c>
      <c r="AY9" s="1222">
        <f t="shared" si="1"/>
        <v>0</v>
      </c>
      <c r="AZ9" s="1222">
        <f t="shared" si="1"/>
        <v>0</v>
      </c>
      <c r="BA9" s="1222">
        <f t="shared" si="1"/>
        <v>0</v>
      </c>
      <c r="BB9" s="1222">
        <f t="shared" si="1"/>
        <v>0</v>
      </c>
      <c r="BC9" s="1223">
        <f t="shared" si="1"/>
        <v>0</v>
      </c>
      <c r="BD9" s="1220">
        <f t="shared" si="1"/>
        <v>0</v>
      </c>
      <c r="BE9" s="1222">
        <f t="shared" si="1"/>
        <v>0</v>
      </c>
      <c r="BF9" s="1222">
        <f t="shared" si="1"/>
        <v>0</v>
      </c>
      <c r="BG9" s="1222">
        <f t="shared" si="1"/>
        <v>0</v>
      </c>
      <c r="BH9" s="1222">
        <f t="shared" si="1"/>
        <v>0</v>
      </c>
      <c r="BI9" s="1222">
        <f t="shared" si="1"/>
        <v>0</v>
      </c>
      <c r="BJ9" s="1222">
        <f t="shared" si="1"/>
        <v>0</v>
      </c>
      <c r="BK9" s="1222">
        <f t="shared" si="1"/>
        <v>0</v>
      </c>
      <c r="BL9" s="1223">
        <f t="shared" si="1"/>
        <v>0</v>
      </c>
      <c r="BM9" s="1220">
        <f t="shared" si="1"/>
        <v>0</v>
      </c>
      <c r="BN9" s="1222">
        <f t="shared" si="1"/>
        <v>0</v>
      </c>
      <c r="BO9" s="1222">
        <f t="shared" si="1"/>
        <v>0</v>
      </c>
      <c r="BP9" s="1222">
        <f t="shared" si="1"/>
        <v>0</v>
      </c>
      <c r="BQ9" s="1222">
        <f t="shared" si="1"/>
        <v>0</v>
      </c>
      <c r="BR9" s="1222">
        <f t="shared" si="1"/>
        <v>0</v>
      </c>
      <c r="BS9" s="1222">
        <f t="shared" si="1"/>
        <v>0</v>
      </c>
      <c r="BT9" s="1222">
        <f t="shared" si="1"/>
        <v>0</v>
      </c>
      <c r="BU9" s="1223">
        <f t="shared" si="1"/>
        <v>0</v>
      </c>
      <c r="BV9" s="1220">
        <f t="shared" si="1"/>
        <v>0</v>
      </c>
      <c r="BW9" s="1222">
        <f t="shared" ref="BW9:DE9" si="2">SUM(BW7:BW8)</f>
        <v>0</v>
      </c>
      <c r="BX9" s="1222">
        <f t="shared" si="2"/>
        <v>0</v>
      </c>
      <c r="BY9" s="1222">
        <f t="shared" si="2"/>
        <v>0</v>
      </c>
      <c r="BZ9" s="1222">
        <f t="shared" si="2"/>
        <v>0</v>
      </c>
      <c r="CA9" s="1222">
        <f t="shared" si="2"/>
        <v>0</v>
      </c>
      <c r="CB9" s="1222">
        <f t="shared" si="2"/>
        <v>0</v>
      </c>
      <c r="CC9" s="1222">
        <f t="shared" si="2"/>
        <v>0</v>
      </c>
      <c r="CD9" s="1223">
        <f t="shared" si="2"/>
        <v>0</v>
      </c>
      <c r="CE9" s="1220">
        <f t="shared" si="2"/>
        <v>0</v>
      </c>
      <c r="CF9" s="1222">
        <f t="shared" si="2"/>
        <v>0</v>
      </c>
      <c r="CG9" s="1222">
        <f t="shared" si="2"/>
        <v>0</v>
      </c>
      <c r="CH9" s="1222">
        <f t="shared" si="2"/>
        <v>0</v>
      </c>
      <c r="CI9" s="1222">
        <f t="shared" si="2"/>
        <v>0</v>
      </c>
      <c r="CJ9" s="1222">
        <f t="shared" si="2"/>
        <v>0</v>
      </c>
      <c r="CK9" s="1222">
        <f t="shared" si="2"/>
        <v>0</v>
      </c>
      <c r="CL9" s="1222">
        <f t="shared" si="2"/>
        <v>0</v>
      </c>
      <c r="CM9" s="1223">
        <f t="shared" si="2"/>
        <v>0</v>
      </c>
      <c r="CN9" s="1220">
        <f t="shared" si="2"/>
        <v>0</v>
      </c>
      <c r="CO9" s="1222">
        <f t="shared" si="2"/>
        <v>0</v>
      </c>
      <c r="CP9" s="1222">
        <f t="shared" si="2"/>
        <v>0</v>
      </c>
      <c r="CQ9" s="1222">
        <f t="shared" si="2"/>
        <v>0</v>
      </c>
      <c r="CR9" s="1222">
        <f t="shared" si="2"/>
        <v>0</v>
      </c>
      <c r="CS9" s="1222">
        <f t="shared" si="2"/>
        <v>0</v>
      </c>
      <c r="CT9" s="1222">
        <f t="shared" si="2"/>
        <v>0</v>
      </c>
      <c r="CU9" s="1222">
        <f t="shared" si="2"/>
        <v>0</v>
      </c>
      <c r="CV9" s="1223">
        <f t="shared" si="2"/>
        <v>0</v>
      </c>
      <c r="CW9" s="1220">
        <f t="shared" si="2"/>
        <v>0</v>
      </c>
      <c r="CX9" s="1222">
        <f t="shared" si="2"/>
        <v>0</v>
      </c>
      <c r="CY9" s="1222">
        <f t="shared" si="2"/>
        <v>0</v>
      </c>
      <c r="CZ9" s="1222">
        <f t="shared" si="2"/>
        <v>0</v>
      </c>
      <c r="DA9" s="1222">
        <f t="shared" si="2"/>
        <v>0</v>
      </c>
      <c r="DB9" s="1222">
        <f t="shared" si="2"/>
        <v>0</v>
      </c>
      <c r="DC9" s="1222">
        <f t="shared" si="2"/>
        <v>0</v>
      </c>
      <c r="DD9" s="1222">
        <f t="shared" si="2"/>
        <v>0</v>
      </c>
      <c r="DE9" s="1223">
        <f t="shared" si="2"/>
        <v>0</v>
      </c>
    </row>
    <row r="10" spans="1:109" ht="12" customHeight="1">
      <c r="A10" s="1224" t="s">
        <v>64</v>
      </c>
      <c r="B10" s="1225">
        <f>IF(J$65&lt;&gt;0,J10,IF(I$65&lt;&gt;0,I10,IF(H$65&lt;&gt;0,H10,IF(G$65&lt;&gt;0,G10,IF(F$65&lt;&gt;0,F10,IF(E$65&lt;&gt;0,E10,IF(D$65&lt;&gt;0,D10,IF(C$65&lt;&gt;0,C10,0))))))))</f>
        <v>0</v>
      </c>
      <c r="C10" s="1217"/>
      <c r="D10" s="1217"/>
      <c r="E10" s="1217"/>
      <c r="F10" s="1217"/>
      <c r="G10" s="1217"/>
      <c r="H10" s="1217"/>
      <c r="I10" s="1217"/>
      <c r="J10" s="1218"/>
      <c r="K10" s="1225">
        <f>IF(S$65&lt;&gt;0,S10,IF(R$65&lt;&gt;0,R10,IF(Q$65&lt;&gt;0,Q10,IF(P$65&lt;&gt;0,P10,IF(O$65&lt;&gt;0,O10,IF(N$65&lt;&gt;0,N10,IF(M$65&lt;&gt;0,M10,IF(L$65&lt;&gt;0,L10,0))))))))</f>
        <v>0</v>
      </c>
      <c r="L10" s="1217"/>
      <c r="M10" s="1217"/>
      <c r="N10" s="1217"/>
      <c r="O10" s="1217"/>
      <c r="P10" s="1217"/>
      <c r="Q10" s="1217"/>
      <c r="R10" s="1217"/>
      <c r="S10" s="1218"/>
      <c r="T10" s="1225">
        <f>IF(AB$65&lt;&gt;0,AB10,IF(AA$65&lt;&gt;0,AA10,IF(Z$65&lt;&gt;0,Z10,IF(Y$65&lt;&gt;0,Y10,IF(X$65&lt;&gt;0,X10,IF(W$65&lt;&gt;0,W10,IF(V$65&lt;&gt;0,V10,IF(U$65&lt;&gt;0,U10,0))))))))</f>
        <v>0</v>
      </c>
      <c r="U10" s="1217"/>
      <c r="V10" s="1217"/>
      <c r="W10" s="1217"/>
      <c r="X10" s="1217"/>
      <c r="Y10" s="1217"/>
      <c r="Z10" s="1217"/>
      <c r="AA10" s="1217"/>
      <c r="AB10" s="1218"/>
      <c r="AC10" s="1225">
        <f>IF(AK$65&lt;&gt;0,AK10,IF(AJ$65&lt;&gt;0,AJ10,IF(AI$65&lt;&gt;0,AI10,IF(AH$65&lt;&gt;0,AH10,IF(AG$65&lt;&gt;0,AG10,IF(AF$65&lt;&gt;0,AF10,IF(AE$65&lt;&gt;0,AE10,IF(AD$65&lt;&gt;0,AD10,0))))))))</f>
        <v>0</v>
      </c>
      <c r="AD10" s="1217"/>
      <c r="AE10" s="1217"/>
      <c r="AF10" s="1217"/>
      <c r="AG10" s="1217"/>
      <c r="AH10" s="1217"/>
      <c r="AI10" s="1217"/>
      <c r="AJ10" s="1217"/>
      <c r="AK10" s="1218"/>
      <c r="AL10" s="1225">
        <f>IF(AT$65&lt;&gt;0,AT10,IF(AS$65&lt;&gt;0,AS10,IF(AR$65&lt;&gt;0,AR10,IF(AQ$65&lt;&gt;0,AQ10,IF(AP$65&lt;&gt;0,AP10,IF(AO$65&lt;&gt;0,AO10,IF(AN$65&lt;&gt;0,AN10,IF(AM$65&lt;&gt;0,AM10,0))))))))</f>
        <v>0</v>
      </c>
      <c r="AM10" s="1217"/>
      <c r="AN10" s="1217"/>
      <c r="AO10" s="1217"/>
      <c r="AP10" s="1217"/>
      <c r="AQ10" s="1217"/>
      <c r="AR10" s="1217"/>
      <c r="AS10" s="1217"/>
      <c r="AT10" s="1218"/>
      <c r="AU10" s="1225">
        <f>IF(BC$65&lt;&gt;0,BC10,IF(BB$65&lt;&gt;0,BB10,IF(BA$65&lt;&gt;0,BA10,IF(AZ$65&lt;&gt;0,AZ10,IF(AY$65&lt;&gt;0,AY10,IF(AX$65&lt;&gt;0,AX10,IF(AW$65&lt;&gt;0,AW10,IF(AV$65&lt;&gt;0,AV10,0))))))))</f>
        <v>0</v>
      </c>
      <c r="AV10" s="1217"/>
      <c r="AW10" s="1217"/>
      <c r="AX10" s="1217"/>
      <c r="AY10" s="1217"/>
      <c r="AZ10" s="1217"/>
      <c r="BA10" s="1217"/>
      <c r="BB10" s="1217"/>
      <c r="BC10" s="1218"/>
      <c r="BD10" s="1225">
        <f>IF(BL$65&lt;&gt;0,BL10,IF(BK$65&lt;&gt;0,BK10,IF(BJ$65&lt;&gt;0,BJ10,IF(BI$65&lt;&gt;0,BI10,IF(BH$65&lt;&gt;0,BH10,IF(BG$65&lt;&gt;0,BG10,IF(BF$65&lt;&gt;0,BF10,IF(BE$65&lt;&gt;0,BE10,0))))))))</f>
        <v>0</v>
      </c>
      <c r="BE10" s="1217"/>
      <c r="BF10" s="1217"/>
      <c r="BG10" s="1217"/>
      <c r="BH10" s="1217"/>
      <c r="BI10" s="1217"/>
      <c r="BJ10" s="1217"/>
      <c r="BK10" s="1217"/>
      <c r="BL10" s="1218"/>
      <c r="BM10" s="1225">
        <f>IF(BU$65&lt;&gt;0,BU10,IF(BT$65&lt;&gt;0,BT10,IF(BS$65&lt;&gt;0,BS10,IF(BR$65&lt;&gt;0,BR10,IF(BQ$65&lt;&gt;0,BQ10,IF(BP$65&lt;&gt;0,BP10,IF(BO$65&lt;&gt;0,BO10,IF(BN$65&lt;&gt;0,BN10,0))))))))</f>
        <v>0</v>
      </c>
      <c r="BN10" s="1217"/>
      <c r="BO10" s="1217"/>
      <c r="BP10" s="1217"/>
      <c r="BQ10" s="1217"/>
      <c r="BR10" s="1217"/>
      <c r="BS10" s="1217"/>
      <c r="BT10" s="1217"/>
      <c r="BU10" s="1218"/>
      <c r="BV10" s="1225">
        <f>IF(CD$65&lt;&gt;0,CD10,IF(CC$65&lt;&gt;0,CC10,IF(CB$65&lt;&gt;0,CB10,IF(CA$65&lt;&gt;0,CA10,IF(BZ$65&lt;&gt;0,BZ10,IF(BY$65&lt;&gt;0,BY10,IF(BX$65&lt;&gt;0,BX10,IF(BW$65&lt;&gt;0,BW10,0))))))))</f>
        <v>0</v>
      </c>
      <c r="BW10" s="1217"/>
      <c r="BX10" s="1217"/>
      <c r="BY10" s="1217"/>
      <c r="BZ10" s="1217"/>
      <c r="CA10" s="1217"/>
      <c r="CB10" s="1217"/>
      <c r="CC10" s="1217"/>
      <c r="CD10" s="1218"/>
      <c r="CE10" s="1225">
        <f>IF(CM$65&lt;&gt;0,CM10,IF(CL$65&lt;&gt;0,CL10,IF(CK$65&lt;&gt;0,CK10,IF(CJ$65&lt;&gt;0,CJ10,IF(CI$65&lt;&gt;0,CI10,IF(CH$65&lt;&gt;0,CH10,IF(CG$65&lt;&gt;0,CG10,IF(CF$65&lt;&gt;0,CF10,0))))))))</f>
        <v>0</v>
      </c>
      <c r="CF10" s="1217"/>
      <c r="CG10" s="1217"/>
      <c r="CH10" s="1217"/>
      <c r="CI10" s="1217"/>
      <c r="CJ10" s="1217"/>
      <c r="CK10" s="1217"/>
      <c r="CL10" s="1217"/>
      <c r="CM10" s="1218"/>
      <c r="CN10" s="1225">
        <f>IF(CV$65&lt;&gt;0,CV10,IF(CU$65&lt;&gt;0,CU10,IF(CT$65&lt;&gt;0,CT10,IF(CS$65&lt;&gt;0,CS10,IF(CR$65&lt;&gt;0,CR10,IF(CQ$65&lt;&gt;0,CQ10,IF(CP$65&lt;&gt;0,CP10,IF(CO$65&lt;&gt;0,CO10,0))))))))</f>
        <v>0</v>
      </c>
      <c r="CO10" s="1217"/>
      <c r="CP10" s="1217"/>
      <c r="CQ10" s="1217"/>
      <c r="CR10" s="1217"/>
      <c r="CS10" s="1217"/>
      <c r="CT10" s="1217"/>
      <c r="CU10" s="1217"/>
      <c r="CV10" s="1218"/>
      <c r="CW10" s="1225">
        <f>IF(DE$65&lt;&gt;0,DE10,IF(DD$65&lt;&gt;0,DD10,IF(DC$65&lt;&gt;0,DC10,IF(DB$65&lt;&gt;0,DB10,IF(DA$65&lt;&gt;0,DA10,IF(CZ$65&lt;&gt;0,CZ10,IF(CY$65&lt;&gt;0,CY10,IF(CX$65&lt;&gt;0,CX10,0))))))))</f>
        <v>0</v>
      </c>
      <c r="CX10" s="1217"/>
      <c r="CY10" s="1217"/>
      <c r="CZ10" s="1217"/>
      <c r="DA10" s="1217"/>
      <c r="DB10" s="1217"/>
      <c r="DC10" s="1217"/>
      <c r="DD10" s="1217"/>
      <c r="DE10" s="1218"/>
    </row>
    <row r="11" spans="1:109" ht="12" customHeight="1">
      <c r="A11" s="1224" t="s">
        <v>28</v>
      </c>
      <c r="B11" s="1225">
        <f>IF(J$65&lt;&gt;0,J11,IF(I$65&lt;&gt;0,I11,IF(H$65&lt;&gt;0,H11,IF(G$65&lt;&gt;0,G11,IF(F$65&lt;&gt;0,F11,IF(E$65&lt;&gt;0,E11,IF(D$65&lt;&gt;0,D11,IF(C$65&lt;&gt;0,C11,0))))))))</f>
        <v>0</v>
      </c>
      <c r="C11" s="1217"/>
      <c r="D11" s="1217"/>
      <c r="E11" s="1217"/>
      <c r="F11" s="1217"/>
      <c r="G11" s="1217"/>
      <c r="H11" s="1217"/>
      <c r="I11" s="1217"/>
      <c r="J11" s="1218"/>
      <c r="K11" s="1225">
        <f>IF(S$65&lt;&gt;0,S11,IF(R$65&lt;&gt;0,R11,IF(Q$65&lt;&gt;0,Q11,IF(P$65&lt;&gt;0,P11,IF(O$65&lt;&gt;0,O11,IF(N$65&lt;&gt;0,N11,IF(M$65&lt;&gt;0,M11,IF(L$65&lt;&gt;0,L11,0))))))))</f>
        <v>0</v>
      </c>
      <c r="L11" s="1217"/>
      <c r="M11" s="1217"/>
      <c r="N11" s="1217"/>
      <c r="O11" s="1217"/>
      <c r="P11" s="1217"/>
      <c r="Q11" s="1217"/>
      <c r="R11" s="1217"/>
      <c r="S11" s="1218"/>
      <c r="T11" s="1225">
        <f>IF(AB$65&lt;&gt;0,AB11,IF(AA$65&lt;&gt;0,AA11,IF(Z$65&lt;&gt;0,Z11,IF(Y$65&lt;&gt;0,Y11,IF(X$65&lt;&gt;0,X11,IF(W$65&lt;&gt;0,W11,IF(V$65&lt;&gt;0,V11,IF(U$65&lt;&gt;0,U11,0))))))))</f>
        <v>0</v>
      </c>
      <c r="U11" s="1217"/>
      <c r="V11" s="1217"/>
      <c r="W11" s="1217"/>
      <c r="X11" s="1217"/>
      <c r="Y11" s="1217"/>
      <c r="Z11" s="1217"/>
      <c r="AA11" s="1217"/>
      <c r="AB11" s="1218"/>
      <c r="AC11" s="1225">
        <f>IF(AK$65&lt;&gt;0,AK11,IF(AJ$65&lt;&gt;0,AJ11,IF(AI$65&lt;&gt;0,AI11,IF(AH$65&lt;&gt;0,AH11,IF(AG$65&lt;&gt;0,AG11,IF(AF$65&lt;&gt;0,AF11,IF(AE$65&lt;&gt;0,AE11,IF(AD$65&lt;&gt;0,AD11,0))))))))</f>
        <v>0</v>
      </c>
      <c r="AD11" s="1217"/>
      <c r="AE11" s="1217"/>
      <c r="AF11" s="1217"/>
      <c r="AG11" s="1217"/>
      <c r="AH11" s="1217"/>
      <c r="AI11" s="1217"/>
      <c r="AJ11" s="1217"/>
      <c r="AK11" s="1218"/>
      <c r="AL11" s="1225">
        <f>IF(AT$65&lt;&gt;0,AT11,IF(AS$65&lt;&gt;0,AS11,IF(AR$65&lt;&gt;0,AR11,IF(AQ$65&lt;&gt;0,AQ11,IF(AP$65&lt;&gt;0,AP11,IF(AO$65&lt;&gt;0,AO11,IF(AN$65&lt;&gt;0,AN11,IF(AM$65&lt;&gt;0,AM11,0))))))))</f>
        <v>0</v>
      </c>
      <c r="AM11" s="1217"/>
      <c r="AN11" s="1217"/>
      <c r="AO11" s="1217"/>
      <c r="AP11" s="1217"/>
      <c r="AQ11" s="1217"/>
      <c r="AR11" s="1217"/>
      <c r="AS11" s="1217"/>
      <c r="AT11" s="1218"/>
      <c r="AU11" s="1225">
        <f>IF(BC$65&lt;&gt;0,BC11,IF(BB$65&lt;&gt;0,BB11,IF(BA$65&lt;&gt;0,BA11,IF(AZ$65&lt;&gt;0,AZ11,IF(AY$65&lt;&gt;0,AY11,IF(AX$65&lt;&gt;0,AX11,IF(AW$65&lt;&gt;0,AW11,IF(AV$65&lt;&gt;0,AV11,0))))))))</f>
        <v>0</v>
      </c>
      <c r="AV11" s="1217"/>
      <c r="AW11" s="1217"/>
      <c r="AX11" s="1217"/>
      <c r="AY11" s="1217"/>
      <c r="AZ11" s="1217"/>
      <c r="BA11" s="1217"/>
      <c r="BB11" s="1217"/>
      <c r="BC11" s="1218"/>
      <c r="BD11" s="1225">
        <f>IF(BL$65&lt;&gt;0,BL11,IF(BK$65&lt;&gt;0,BK11,IF(BJ$65&lt;&gt;0,BJ11,IF(BI$65&lt;&gt;0,BI11,IF(BH$65&lt;&gt;0,BH11,IF(BG$65&lt;&gt;0,BG11,IF(BF$65&lt;&gt;0,BF11,IF(BE$65&lt;&gt;0,BE11,0))))))))</f>
        <v>0</v>
      </c>
      <c r="BE11" s="1217"/>
      <c r="BF11" s="1217"/>
      <c r="BG11" s="1217"/>
      <c r="BH11" s="1217"/>
      <c r="BI11" s="1217"/>
      <c r="BJ11" s="1217"/>
      <c r="BK11" s="1217"/>
      <c r="BL11" s="1218"/>
      <c r="BM11" s="1225">
        <f>IF(BU$65&lt;&gt;0,BU11,IF(BT$65&lt;&gt;0,BT11,IF(BS$65&lt;&gt;0,BS11,IF(BR$65&lt;&gt;0,BR11,IF(BQ$65&lt;&gt;0,BQ11,IF(BP$65&lt;&gt;0,BP11,IF(BO$65&lt;&gt;0,BO11,IF(BN$65&lt;&gt;0,BN11,0))))))))</f>
        <v>0</v>
      </c>
      <c r="BN11" s="1217"/>
      <c r="BO11" s="1217"/>
      <c r="BP11" s="1217"/>
      <c r="BQ11" s="1217"/>
      <c r="BR11" s="1217"/>
      <c r="BS11" s="1217"/>
      <c r="BT11" s="1217"/>
      <c r="BU11" s="1218"/>
      <c r="BV11" s="1225">
        <f>IF(CD$65&lt;&gt;0,CD11,IF(CC$65&lt;&gt;0,CC11,IF(CB$65&lt;&gt;0,CB11,IF(CA$65&lt;&gt;0,CA11,IF(BZ$65&lt;&gt;0,BZ11,IF(BY$65&lt;&gt;0,BY11,IF(BX$65&lt;&gt;0,BX11,IF(BW$65&lt;&gt;0,BW11,0))))))))</f>
        <v>0</v>
      </c>
      <c r="BW11" s="1217"/>
      <c r="BX11" s="1217"/>
      <c r="BY11" s="1217"/>
      <c r="BZ11" s="1217"/>
      <c r="CA11" s="1217"/>
      <c r="CB11" s="1217"/>
      <c r="CC11" s="1217"/>
      <c r="CD11" s="1218"/>
      <c r="CE11" s="1225">
        <f>IF(CM$65&lt;&gt;0,CM11,IF(CL$65&lt;&gt;0,CL11,IF(CK$65&lt;&gt;0,CK11,IF(CJ$65&lt;&gt;0,CJ11,IF(CI$65&lt;&gt;0,CI11,IF(CH$65&lt;&gt;0,CH11,IF(CG$65&lt;&gt;0,CG11,IF(CF$65&lt;&gt;0,CF11,0))))))))</f>
        <v>0</v>
      </c>
      <c r="CF11" s="1217"/>
      <c r="CG11" s="1217"/>
      <c r="CH11" s="1217"/>
      <c r="CI11" s="1217"/>
      <c r="CJ11" s="1217"/>
      <c r="CK11" s="1217"/>
      <c r="CL11" s="1217"/>
      <c r="CM11" s="1218"/>
      <c r="CN11" s="1225">
        <f>IF(CV$65&lt;&gt;0,CV11,IF(CU$65&lt;&gt;0,CU11,IF(CT$65&lt;&gt;0,CT11,IF(CS$65&lt;&gt;0,CS11,IF(CR$65&lt;&gt;0,CR11,IF(CQ$65&lt;&gt;0,CQ11,IF(CP$65&lt;&gt;0,CP11,IF(CO$65&lt;&gt;0,CO11,0))))))))</f>
        <v>0</v>
      </c>
      <c r="CO11" s="1217"/>
      <c r="CP11" s="1217"/>
      <c r="CQ11" s="1217"/>
      <c r="CR11" s="1217"/>
      <c r="CS11" s="1217"/>
      <c r="CT11" s="1217"/>
      <c r="CU11" s="1217"/>
      <c r="CV11" s="1218"/>
      <c r="CW11" s="1225">
        <f>IF(DE$65&lt;&gt;0,DE11,IF(DD$65&lt;&gt;0,DD11,IF(DC$65&lt;&gt;0,DC11,IF(DB$65&lt;&gt;0,DB11,IF(DA$65&lt;&gt;0,DA11,IF(CZ$65&lt;&gt;0,CZ11,IF(CY$65&lt;&gt;0,CY11,IF(CX$65&lt;&gt;0,CX11,0))))))))</f>
        <v>0</v>
      </c>
      <c r="CX11" s="1217"/>
      <c r="CY11" s="1217"/>
      <c r="CZ11" s="1217"/>
      <c r="DA11" s="1217"/>
      <c r="DB11" s="1217"/>
      <c r="DC11" s="1217"/>
      <c r="DD11" s="1217"/>
      <c r="DE11" s="1218"/>
    </row>
    <row r="12" spans="1:109" ht="12" customHeight="1">
      <c r="A12" s="1226" t="s">
        <v>42</v>
      </c>
      <c r="B12" s="1225">
        <f t="shared" ref="B12:B50" si="3">IF(J$65&lt;&gt;0,J12,IF(I$65&lt;&gt;0,I12,IF(H$65&lt;&gt;0,H12,IF(G$65&lt;&gt;0,G12,IF(F$65&lt;&gt;0,F12,IF(E$65&lt;&gt;0,E12,IF(D$65&lt;&gt;0,D12,IF(C$65&lt;&gt;0,C12,0))))))))</f>
        <v>0</v>
      </c>
      <c r="C12" s="1217"/>
      <c r="D12" s="1217"/>
      <c r="E12" s="1217"/>
      <c r="F12" s="1217"/>
      <c r="G12" s="1217"/>
      <c r="H12" s="1217"/>
      <c r="I12" s="1217"/>
      <c r="J12" s="1218"/>
      <c r="K12" s="1225">
        <f t="shared" ref="K12:K50" si="4">IF(S$65&lt;&gt;0,S12,IF(R$65&lt;&gt;0,R12,IF(Q$65&lt;&gt;0,Q12,IF(P$65&lt;&gt;0,P12,IF(O$65&lt;&gt;0,O12,IF(N$65&lt;&gt;0,N12,IF(M$65&lt;&gt;0,M12,IF(L$65&lt;&gt;0,L12,0))))))))</f>
        <v>0</v>
      </c>
      <c r="L12" s="1217"/>
      <c r="M12" s="1217"/>
      <c r="N12" s="1217"/>
      <c r="O12" s="1217"/>
      <c r="P12" s="1217"/>
      <c r="Q12" s="1217"/>
      <c r="R12" s="1217"/>
      <c r="S12" s="1218"/>
      <c r="T12" s="1225">
        <f t="shared" ref="T12:T50" si="5">IF(AB$65&lt;&gt;0,AB12,IF(AA$65&lt;&gt;0,AA12,IF(Z$65&lt;&gt;0,Z12,IF(Y$65&lt;&gt;0,Y12,IF(X$65&lt;&gt;0,X12,IF(W$65&lt;&gt;0,W12,IF(V$65&lt;&gt;0,V12,IF(U$65&lt;&gt;0,U12,0))))))))</f>
        <v>0</v>
      </c>
      <c r="U12" s="1217"/>
      <c r="V12" s="1217"/>
      <c r="W12" s="1217"/>
      <c r="X12" s="1217"/>
      <c r="Y12" s="1217"/>
      <c r="Z12" s="1217"/>
      <c r="AA12" s="1217"/>
      <c r="AB12" s="1218"/>
      <c r="AC12" s="1225">
        <f t="shared" ref="AC12:AC50" si="6">IF(AK$65&lt;&gt;0,AK12,IF(AJ$65&lt;&gt;0,AJ12,IF(AI$65&lt;&gt;0,AI12,IF(AH$65&lt;&gt;0,AH12,IF(AG$65&lt;&gt;0,AG12,IF(AF$65&lt;&gt;0,AF12,IF(AE$65&lt;&gt;0,AE12,IF(AD$65&lt;&gt;0,AD12,0))))))))</f>
        <v>0</v>
      </c>
      <c r="AD12" s="1217"/>
      <c r="AE12" s="1217"/>
      <c r="AF12" s="1217"/>
      <c r="AG12" s="1217"/>
      <c r="AH12" s="1217"/>
      <c r="AI12" s="1217"/>
      <c r="AJ12" s="1217"/>
      <c r="AK12" s="1218"/>
      <c r="AL12" s="1225">
        <f t="shared" ref="AL12:AL50" si="7">IF(AT$65&lt;&gt;0,AT12,IF(AS$65&lt;&gt;0,AS12,IF(AR$65&lt;&gt;0,AR12,IF(AQ$65&lt;&gt;0,AQ12,IF(AP$65&lt;&gt;0,AP12,IF(AO$65&lt;&gt;0,AO12,IF(AN$65&lt;&gt;0,AN12,IF(AM$65&lt;&gt;0,AM12,0))))))))</f>
        <v>0</v>
      </c>
      <c r="AM12" s="1217"/>
      <c r="AN12" s="1217"/>
      <c r="AO12" s="1217"/>
      <c r="AP12" s="1217"/>
      <c r="AQ12" s="1217"/>
      <c r="AR12" s="1217"/>
      <c r="AS12" s="1217"/>
      <c r="AT12" s="1218"/>
      <c r="AU12" s="1225">
        <f t="shared" ref="AU12:AU50" si="8">IF(BC$65&lt;&gt;0,BC12,IF(BB$65&lt;&gt;0,BB12,IF(BA$65&lt;&gt;0,BA12,IF(AZ$65&lt;&gt;0,AZ12,IF(AY$65&lt;&gt;0,AY12,IF(AX$65&lt;&gt;0,AX12,IF(AW$65&lt;&gt;0,AW12,IF(AV$65&lt;&gt;0,AV12,0))))))))</f>
        <v>0</v>
      </c>
      <c r="AV12" s="1217"/>
      <c r="AW12" s="1217"/>
      <c r="AX12" s="1217"/>
      <c r="AY12" s="1217"/>
      <c r="AZ12" s="1217"/>
      <c r="BA12" s="1217"/>
      <c r="BB12" s="1217"/>
      <c r="BC12" s="1218"/>
      <c r="BD12" s="1225">
        <f t="shared" ref="BD12:BD50" si="9">IF(BL$65&lt;&gt;0,BL12,IF(BK$65&lt;&gt;0,BK12,IF(BJ$65&lt;&gt;0,BJ12,IF(BI$65&lt;&gt;0,BI12,IF(BH$65&lt;&gt;0,BH12,IF(BG$65&lt;&gt;0,BG12,IF(BF$65&lt;&gt;0,BF12,IF(BE$65&lt;&gt;0,BE12,0))))))))</f>
        <v>0</v>
      </c>
      <c r="BE12" s="1217"/>
      <c r="BF12" s="1217"/>
      <c r="BG12" s="1217"/>
      <c r="BH12" s="1217"/>
      <c r="BI12" s="1217"/>
      <c r="BJ12" s="1217"/>
      <c r="BK12" s="1217"/>
      <c r="BL12" s="1218"/>
      <c r="BM12" s="1225">
        <f t="shared" ref="BM12:BM50" si="10">IF(BU$65&lt;&gt;0,BU12,IF(BT$65&lt;&gt;0,BT12,IF(BS$65&lt;&gt;0,BS12,IF(BR$65&lt;&gt;0,BR12,IF(BQ$65&lt;&gt;0,BQ12,IF(BP$65&lt;&gt;0,BP12,IF(BO$65&lt;&gt;0,BO12,IF(BN$65&lt;&gt;0,BN12,0))))))))</f>
        <v>0</v>
      </c>
      <c r="BN12" s="1217"/>
      <c r="BO12" s="1217"/>
      <c r="BP12" s="1217"/>
      <c r="BQ12" s="1217"/>
      <c r="BR12" s="1217"/>
      <c r="BS12" s="1217"/>
      <c r="BT12" s="1217"/>
      <c r="BU12" s="1218"/>
      <c r="BV12" s="1225">
        <f t="shared" ref="BV12:BV50" si="11">IF(CD$65&lt;&gt;0,CD12,IF(CC$65&lt;&gt;0,CC12,IF(CB$65&lt;&gt;0,CB12,IF(CA$65&lt;&gt;0,CA12,IF(BZ$65&lt;&gt;0,BZ12,IF(BY$65&lt;&gt;0,BY12,IF(BX$65&lt;&gt;0,BX12,IF(BW$65&lt;&gt;0,BW12,0))))))))</f>
        <v>0</v>
      </c>
      <c r="BW12" s="1217"/>
      <c r="BX12" s="1217"/>
      <c r="BY12" s="1217"/>
      <c r="BZ12" s="1217"/>
      <c r="CA12" s="1217"/>
      <c r="CB12" s="1217"/>
      <c r="CC12" s="1217"/>
      <c r="CD12" s="1218"/>
      <c r="CE12" s="1225">
        <f t="shared" ref="CE12:CE50" si="12">IF(CM$65&lt;&gt;0,CM12,IF(CL$65&lt;&gt;0,CL12,IF(CK$65&lt;&gt;0,CK12,IF(CJ$65&lt;&gt;0,CJ12,IF(CI$65&lt;&gt;0,CI12,IF(CH$65&lt;&gt;0,CH12,IF(CG$65&lt;&gt;0,CG12,IF(CF$65&lt;&gt;0,CF12,0))))))))</f>
        <v>0</v>
      </c>
      <c r="CF12" s="1217"/>
      <c r="CG12" s="1217"/>
      <c r="CH12" s="1217"/>
      <c r="CI12" s="1217"/>
      <c r="CJ12" s="1217"/>
      <c r="CK12" s="1217"/>
      <c r="CL12" s="1217"/>
      <c r="CM12" s="1218"/>
      <c r="CN12" s="1225">
        <f t="shared" ref="CN12:CN50" si="13">IF(CV$65&lt;&gt;0,CV12,IF(CU$65&lt;&gt;0,CU12,IF(CT$65&lt;&gt;0,CT12,IF(CS$65&lt;&gt;0,CS12,IF(CR$65&lt;&gt;0,CR12,IF(CQ$65&lt;&gt;0,CQ12,IF(CP$65&lt;&gt;0,CP12,IF(CO$65&lt;&gt;0,CO12,0))))))))</f>
        <v>0</v>
      </c>
      <c r="CO12" s="1217"/>
      <c r="CP12" s="1217"/>
      <c r="CQ12" s="1217"/>
      <c r="CR12" s="1217"/>
      <c r="CS12" s="1217"/>
      <c r="CT12" s="1217"/>
      <c r="CU12" s="1217"/>
      <c r="CV12" s="1218"/>
      <c r="CW12" s="1225">
        <f t="shared" ref="CW12:CW50" si="14">IF(DE$65&lt;&gt;0,DE12,IF(DD$65&lt;&gt;0,DD12,IF(DC$65&lt;&gt;0,DC12,IF(DB$65&lt;&gt;0,DB12,IF(DA$65&lt;&gt;0,DA12,IF(CZ$65&lt;&gt;0,CZ12,IF(CY$65&lt;&gt;0,CY12,IF(CX$65&lt;&gt;0,CX12,0))))))))</f>
        <v>0</v>
      </c>
      <c r="CX12" s="1217"/>
      <c r="CY12" s="1217"/>
      <c r="CZ12" s="1217"/>
      <c r="DA12" s="1217"/>
      <c r="DB12" s="1217"/>
      <c r="DC12" s="1217"/>
      <c r="DD12" s="1217"/>
      <c r="DE12" s="1218"/>
    </row>
    <row r="13" spans="1:109" ht="12" customHeight="1">
      <c r="A13" s="1226" t="s">
        <v>17</v>
      </c>
      <c r="B13" s="1225">
        <f t="shared" si="3"/>
        <v>0</v>
      </c>
      <c r="C13" s="1217"/>
      <c r="D13" s="1217"/>
      <c r="E13" s="1217"/>
      <c r="F13" s="1217"/>
      <c r="G13" s="1217"/>
      <c r="H13" s="1217"/>
      <c r="I13" s="1217"/>
      <c r="J13" s="1218"/>
      <c r="K13" s="1225">
        <f t="shared" si="4"/>
        <v>0</v>
      </c>
      <c r="L13" s="1217"/>
      <c r="M13" s="1217"/>
      <c r="N13" s="1217"/>
      <c r="O13" s="1217"/>
      <c r="P13" s="1217"/>
      <c r="Q13" s="1217"/>
      <c r="R13" s="1217"/>
      <c r="S13" s="1218"/>
      <c r="T13" s="1225">
        <f t="shared" si="5"/>
        <v>0</v>
      </c>
      <c r="U13" s="1217"/>
      <c r="V13" s="1217"/>
      <c r="W13" s="1217"/>
      <c r="X13" s="1217"/>
      <c r="Y13" s="1217"/>
      <c r="Z13" s="1217"/>
      <c r="AA13" s="1217"/>
      <c r="AB13" s="1218"/>
      <c r="AC13" s="1225">
        <f t="shared" si="6"/>
        <v>0</v>
      </c>
      <c r="AD13" s="1217"/>
      <c r="AE13" s="1217"/>
      <c r="AF13" s="1217"/>
      <c r="AG13" s="1217"/>
      <c r="AH13" s="1217"/>
      <c r="AI13" s="1217"/>
      <c r="AJ13" s="1217"/>
      <c r="AK13" s="1218"/>
      <c r="AL13" s="1225">
        <f t="shared" si="7"/>
        <v>0</v>
      </c>
      <c r="AM13" s="1217"/>
      <c r="AN13" s="1217"/>
      <c r="AO13" s="1217"/>
      <c r="AP13" s="1217"/>
      <c r="AQ13" s="1217"/>
      <c r="AR13" s="1217"/>
      <c r="AS13" s="1217"/>
      <c r="AT13" s="1218"/>
      <c r="AU13" s="1225">
        <f t="shared" si="8"/>
        <v>0</v>
      </c>
      <c r="AV13" s="1217"/>
      <c r="AW13" s="1217"/>
      <c r="AX13" s="1217"/>
      <c r="AY13" s="1217"/>
      <c r="AZ13" s="1217"/>
      <c r="BA13" s="1217"/>
      <c r="BB13" s="1217"/>
      <c r="BC13" s="1218"/>
      <c r="BD13" s="1225">
        <f t="shared" si="9"/>
        <v>0</v>
      </c>
      <c r="BE13" s="1217"/>
      <c r="BF13" s="1217"/>
      <c r="BG13" s="1217"/>
      <c r="BH13" s="1217"/>
      <c r="BI13" s="1217"/>
      <c r="BJ13" s="1217"/>
      <c r="BK13" s="1217"/>
      <c r="BL13" s="1218"/>
      <c r="BM13" s="1225">
        <f t="shared" si="10"/>
        <v>0</v>
      </c>
      <c r="BN13" s="1217"/>
      <c r="BO13" s="1217"/>
      <c r="BP13" s="1217"/>
      <c r="BQ13" s="1217"/>
      <c r="BR13" s="1217"/>
      <c r="BS13" s="1217"/>
      <c r="BT13" s="1217"/>
      <c r="BU13" s="1218"/>
      <c r="BV13" s="1225">
        <f t="shared" si="11"/>
        <v>0</v>
      </c>
      <c r="BW13" s="1217"/>
      <c r="BX13" s="1217"/>
      <c r="BY13" s="1217"/>
      <c r="BZ13" s="1217"/>
      <c r="CA13" s="1217"/>
      <c r="CB13" s="1217"/>
      <c r="CC13" s="1217"/>
      <c r="CD13" s="1218"/>
      <c r="CE13" s="1225">
        <f t="shared" si="12"/>
        <v>0</v>
      </c>
      <c r="CF13" s="1217"/>
      <c r="CG13" s="1217"/>
      <c r="CH13" s="1217"/>
      <c r="CI13" s="1217"/>
      <c r="CJ13" s="1217"/>
      <c r="CK13" s="1217"/>
      <c r="CL13" s="1217"/>
      <c r="CM13" s="1218"/>
      <c r="CN13" s="1225">
        <f t="shared" si="13"/>
        <v>0</v>
      </c>
      <c r="CO13" s="1217"/>
      <c r="CP13" s="1217"/>
      <c r="CQ13" s="1217"/>
      <c r="CR13" s="1217"/>
      <c r="CS13" s="1217"/>
      <c r="CT13" s="1217"/>
      <c r="CU13" s="1217"/>
      <c r="CV13" s="1218"/>
      <c r="CW13" s="1225">
        <f t="shared" si="14"/>
        <v>0</v>
      </c>
      <c r="CX13" s="1217"/>
      <c r="CY13" s="1217"/>
      <c r="CZ13" s="1217"/>
      <c r="DA13" s="1217"/>
      <c r="DB13" s="1217"/>
      <c r="DC13" s="1217"/>
      <c r="DD13" s="1217"/>
      <c r="DE13" s="1218"/>
    </row>
    <row r="14" spans="1:109" ht="12" customHeight="1">
      <c r="A14" s="1226" t="s">
        <v>4</v>
      </c>
      <c r="B14" s="1225">
        <f t="shared" si="3"/>
        <v>0</v>
      </c>
      <c r="C14" s="1217"/>
      <c r="D14" s="1217"/>
      <c r="E14" s="1217"/>
      <c r="F14" s="1217"/>
      <c r="G14" s="1217"/>
      <c r="H14" s="1217"/>
      <c r="I14" s="1217"/>
      <c r="J14" s="1218"/>
      <c r="K14" s="1225">
        <f t="shared" si="4"/>
        <v>0</v>
      </c>
      <c r="L14" s="1217"/>
      <c r="M14" s="1217"/>
      <c r="N14" s="1217"/>
      <c r="O14" s="1217"/>
      <c r="P14" s="1217"/>
      <c r="Q14" s="1217"/>
      <c r="R14" s="1217"/>
      <c r="S14" s="1218"/>
      <c r="T14" s="1225">
        <f t="shared" si="5"/>
        <v>0</v>
      </c>
      <c r="U14" s="1217"/>
      <c r="V14" s="1217"/>
      <c r="W14" s="1217"/>
      <c r="X14" s="1217"/>
      <c r="Y14" s="1217"/>
      <c r="Z14" s="1217"/>
      <c r="AA14" s="1217"/>
      <c r="AB14" s="1218"/>
      <c r="AC14" s="1225">
        <f t="shared" si="6"/>
        <v>0</v>
      </c>
      <c r="AD14" s="1217"/>
      <c r="AE14" s="1217"/>
      <c r="AF14" s="1217"/>
      <c r="AG14" s="1217"/>
      <c r="AH14" s="1217"/>
      <c r="AI14" s="1217"/>
      <c r="AJ14" s="1217"/>
      <c r="AK14" s="1218"/>
      <c r="AL14" s="1225">
        <f t="shared" si="7"/>
        <v>0</v>
      </c>
      <c r="AM14" s="1217"/>
      <c r="AN14" s="1217"/>
      <c r="AO14" s="1217"/>
      <c r="AP14" s="1217"/>
      <c r="AQ14" s="1217"/>
      <c r="AR14" s="1217"/>
      <c r="AS14" s="1217"/>
      <c r="AT14" s="1218"/>
      <c r="AU14" s="1225">
        <f t="shared" si="8"/>
        <v>0</v>
      </c>
      <c r="AV14" s="1217"/>
      <c r="AW14" s="1217"/>
      <c r="AX14" s="1217"/>
      <c r="AY14" s="1217"/>
      <c r="AZ14" s="1217"/>
      <c r="BA14" s="1217"/>
      <c r="BB14" s="1217"/>
      <c r="BC14" s="1218"/>
      <c r="BD14" s="1225">
        <f t="shared" si="9"/>
        <v>0</v>
      </c>
      <c r="BE14" s="1217"/>
      <c r="BF14" s="1217"/>
      <c r="BG14" s="1217"/>
      <c r="BH14" s="1217"/>
      <c r="BI14" s="1217"/>
      <c r="BJ14" s="1217"/>
      <c r="BK14" s="1217"/>
      <c r="BL14" s="1218"/>
      <c r="BM14" s="1225">
        <f t="shared" si="10"/>
        <v>0</v>
      </c>
      <c r="BN14" s="1217"/>
      <c r="BO14" s="1217"/>
      <c r="BP14" s="1217"/>
      <c r="BQ14" s="1217"/>
      <c r="BR14" s="1217"/>
      <c r="BS14" s="1217"/>
      <c r="BT14" s="1217"/>
      <c r="BU14" s="1218"/>
      <c r="BV14" s="1225">
        <f t="shared" si="11"/>
        <v>0</v>
      </c>
      <c r="BW14" s="1217"/>
      <c r="BX14" s="1217"/>
      <c r="BY14" s="1217"/>
      <c r="BZ14" s="1217"/>
      <c r="CA14" s="1217"/>
      <c r="CB14" s="1217"/>
      <c r="CC14" s="1217"/>
      <c r="CD14" s="1218"/>
      <c r="CE14" s="1225">
        <f t="shared" si="12"/>
        <v>0</v>
      </c>
      <c r="CF14" s="1217"/>
      <c r="CG14" s="1217"/>
      <c r="CH14" s="1217"/>
      <c r="CI14" s="1217"/>
      <c r="CJ14" s="1217"/>
      <c r="CK14" s="1217"/>
      <c r="CL14" s="1217"/>
      <c r="CM14" s="1218"/>
      <c r="CN14" s="1225">
        <f t="shared" si="13"/>
        <v>0</v>
      </c>
      <c r="CO14" s="1217"/>
      <c r="CP14" s="1217"/>
      <c r="CQ14" s="1217"/>
      <c r="CR14" s="1217"/>
      <c r="CS14" s="1217"/>
      <c r="CT14" s="1217"/>
      <c r="CU14" s="1217"/>
      <c r="CV14" s="1218"/>
      <c r="CW14" s="1225">
        <f t="shared" si="14"/>
        <v>0</v>
      </c>
      <c r="CX14" s="1217"/>
      <c r="CY14" s="1217"/>
      <c r="CZ14" s="1217"/>
      <c r="DA14" s="1217"/>
      <c r="DB14" s="1217"/>
      <c r="DC14" s="1217"/>
      <c r="DD14" s="1217"/>
      <c r="DE14" s="1218"/>
    </row>
    <row r="15" spans="1:109" ht="12" customHeight="1">
      <c r="A15" s="1226" t="s">
        <v>63</v>
      </c>
      <c r="B15" s="1225">
        <f t="shared" si="3"/>
        <v>0</v>
      </c>
      <c r="C15" s="1217"/>
      <c r="D15" s="1217"/>
      <c r="E15" s="1217"/>
      <c r="F15" s="1217"/>
      <c r="G15" s="1217"/>
      <c r="H15" s="1217"/>
      <c r="I15" s="1217"/>
      <c r="J15" s="1218"/>
      <c r="K15" s="1225">
        <f t="shared" si="4"/>
        <v>0</v>
      </c>
      <c r="L15" s="1217"/>
      <c r="M15" s="1217"/>
      <c r="N15" s="1217"/>
      <c r="O15" s="1217"/>
      <c r="P15" s="1217"/>
      <c r="Q15" s="1217"/>
      <c r="R15" s="1217"/>
      <c r="S15" s="1218"/>
      <c r="T15" s="1225">
        <f t="shared" si="5"/>
        <v>0</v>
      </c>
      <c r="U15" s="1217"/>
      <c r="V15" s="1217"/>
      <c r="W15" s="1217"/>
      <c r="X15" s="1217"/>
      <c r="Y15" s="1217"/>
      <c r="Z15" s="1217"/>
      <c r="AA15" s="1217"/>
      <c r="AB15" s="1218"/>
      <c r="AC15" s="1225">
        <f t="shared" si="6"/>
        <v>0</v>
      </c>
      <c r="AD15" s="1217"/>
      <c r="AE15" s="1217"/>
      <c r="AF15" s="1217"/>
      <c r="AG15" s="1217"/>
      <c r="AH15" s="1217"/>
      <c r="AI15" s="1217"/>
      <c r="AJ15" s="1217"/>
      <c r="AK15" s="1218"/>
      <c r="AL15" s="1225">
        <f t="shared" si="7"/>
        <v>0</v>
      </c>
      <c r="AM15" s="1217"/>
      <c r="AN15" s="1217"/>
      <c r="AO15" s="1217"/>
      <c r="AP15" s="1217"/>
      <c r="AQ15" s="1217"/>
      <c r="AR15" s="1217"/>
      <c r="AS15" s="1217"/>
      <c r="AT15" s="1218"/>
      <c r="AU15" s="1225">
        <f t="shared" si="8"/>
        <v>0</v>
      </c>
      <c r="AV15" s="1217"/>
      <c r="AW15" s="1217"/>
      <c r="AX15" s="1217"/>
      <c r="AY15" s="1217"/>
      <c r="AZ15" s="1217"/>
      <c r="BA15" s="1217"/>
      <c r="BB15" s="1217"/>
      <c r="BC15" s="1218"/>
      <c r="BD15" s="1225">
        <f t="shared" si="9"/>
        <v>0</v>
      </c>
      <c r="BE15" s="1217"/>
      <c r="BF15" s="1217"/>
      <c r="BG15" s="1217"/>
      <c r="BH15" s="1217"/>
      <c r="BI15" s="1217"/>
      <c r="BJ15" s="1217"/>
      <c r="BK15" s="1217"/>
      <c r="BL15" s="1218"/>
      <c r="BM15" s="1225">
        <f t="shared" si="10"/>
        <v>0</v>
      </c>
      <c r="BN15" s="1217"/>
      <c r="BO15" s="1217"/>
      <c r="BP15" s="1217"/>
      <c r="BQ15" s="1217"/>
      <c r="BR15" s="1217"/>
      <c r="BS15" s="1217"/>
      <c r="BT15" s="1217"/>
      <c r="BU15" s="1218"/>
      <c r="BV15" s="1225">
        <f t="shared" si="11"/>
        <v>0</v>
      </c>
      <c r="BW15" s="1217"/>
      <c r="BX15" s="1217"/>
      <c r="BY15" s="1217"/>
      <c r="BZ15" s="1217"/>
      <c r="CA15" s="1217"/>
      <c r="CB15" s="1217"/>
      <c r="CC15" s="1217"/>
      <c r="CD15" s="1218"/>
      <c r="CE15" s="1225">
        <f t="shared" si="12"/>
        <v>0</v>
      </c>
      <c r="CF15" s="1217"/>
      <c r="CG15" s="1217"/>
      <c r="CH15" s="1217"/>
      <c r="CI15" s="1217"/>
      <c r="CJ15" s="1217"/>
      <c r="CK15" s="1217"/>
      <c r="CL15" s="1217"/>
      <c r="CM15" s="1218"/>
      <c r="CN15" s="1225">
        <f t="shared" si="13"/>
        <v>0</v>
      </c>
      <c r="CO15" s="1217"/>
      <c r="CP15" s="1217"/>
      <c r="CQ15" s="1217"/>
      <c r="CR15" s="1217"/>
      <c r="CS15" s="1217"/>
      <c r="CT15" s="1217"/>
      <c r="CU15" s="1217"/>
      <c r="CV15" s="1218"/>
      <c r="CW15" s="1225">
        <f t="shared" si="14"/>
        <v>0</v>
      </c>
      <c r="CX15" s="1217"/>
      <c r="CY15" s="1217"/>
      <c r="CZ15" s="1217"/>
      <c r="DA15" s="1217"/>
      <c r="DB15" s="1217"/>
      <c r="DC15" s="1217"/>
      <c r="DD15" s="1217"/>
      <c r="DE15" s="1218"/>
    </row>
    <row r="16" spans="1:109" ht="12" customHeight="1">
      <c r="A16" s="1227" t="s">
        <v>0</v>
      </c>
      <c r="B16" s="1225">
        <f t="shared" si="3"/>
        <v>0</v>
      </c>
      <c r="C16" s="1217"/>
      <c r="D16" s="1217"/>
      <c r="E16" s="1217"/>
      <c r="F16" s="1217"/>
      <c r="G16" s="1217"/>
      <c r="H16" s="1217"/>
      <c r="I16" s="1217"/>
      <c r="J16" s="1218"/>
      <c r="K16" s="1225">
        <f t="shared" si="4"/>
        <v>0</v>
      </c>
      <c r="L16" s="1217"/>
      <c r="M16" s="1217"/>
      <c r="N16" s="1217"/>
      <c r="O16" s="1217"/>
      <c r="P16" s="1217"/>
      <c r="Q16" s="1217"/>
      <c r="R16" s="1217"/>
      <c r="S16" s="1218"/>
      <c r="T16" s="1225">
        <f t="shared" si="5"/>
        <v>0</v>
      </c>
      <c r="U16" s="1217"/>
      <c r="V16" s="1217"/>
      <c r="W16" s="1217"/>
      <c r="X16" s="1217"/>
      <c r="Y16" s="1217"/>
      <c r="Z16" s="1217"/>
      <c r="AA16" s="1217"/>
      <c r="AB16" s="1218"/>
      <c r="AC16" s="1225">
        <f t="shared" si="6"/>
        <v>0</v>
      </c>
      <c r="AD16" s="1217"/>
      <c r="AE16" s="1217"/>
      <c r="AF16" s="1217"/>
      <c r="AG16" s="1217"/>
      <c r="AH16" s="1217"/>
      <c r="AI16" s="1217"/>
      <c r="AJ16" s="1217"/>
      <c r="AK16" s="1218"/>
      <c r="AL16" s="1225">
        <f t="shared" si="7"/>
        <v>0</v>
      </c>
      <c r="AM16" s="1217"/>
      <c r="AN16" s="1217"/>
      <c r="AO16" s="1217"/>
      <c r="AP16" s="1217"/>
      <c r="AQ16" s="1217"/>
      <c r="AR16" s="1217"/>
      <c r="AS16" s="1217"/>
      <c r="AT16" s="1218"/>
      <c r="AU16" s="1225">
        <f t="shared" si="8"/>
        <v>0</v>
      </c>
      <c r="AV16" s="1217"/>
      <c r="AW16" s="1217"/>
      <c r="AX16" s="1217"/>
      <c r="AY16" s="1217"/>
      <c r="AZ16" s="1217"/>
      <c r="BA16" s="1217"/>
      <c r="BB16" s="1217"/>
      <c r="BC16" s="1218"/>
      <c r="BD16" s="1225">
        <f t="shared" si="9"/>
        <v>0</v>
      </c>
      <c r="BE16" s="1217"/>
      <c r="BF16" s="1217"/>
      <c r="BG16" s="1217"/>
      <c r="BH16" s="1217"/>
      <c r="BI16" s="1217"/>
      <c r="BJ16" s="1217"/>
      <c r="BK16" s="1217"/>
      <c r="BL16" s="1218"/>
      <c r="BM16" s="1225">
        <f t="shared" si="10"/>
        <v>0</v>
      </c>
      <c r="BN16" s="1217"/>
      <c r="BO16" s="1217"/>
      <c r="BP16" s="1217"/>
      <c r="BQ16" s="1217"/>
      <c r="BR16" s="1217"/>
      <c r="BS16" s="1217"/>
      <c r="BT16" s="1217"/>
      <c r="BU16" s="1218"/>
      <c r="BV16" s="1225">
        <f t="shared" si="11"/>
        <v>0</v>
      </c>
      <c r="BW16" s="1217"/>
      <c r="BX16" s="1217"/>
      <c r="BY16" s="1217"/>
      <c r="BZ16" s="1217"/>
      <c r="CA16" s="1217"/>
      <c r="CB16" s="1217"/>
      <c r="CC16" s="1217"/>
      <c r="CD16" s="1218"/>
      <c r="CE16" s="1225">
        <f t="shared" si="12"/>
        <v>0</v>
      </c>
      <c r="CF16" s="1217"/>
      <c r="CG16" s="1217"/>
      <c r="CH16" s="1217"/>
      <c r="CI16" s="1217"/>
      <c r="CJ16" s="1217"/>
      <c r="CK16" s="1217"/>
      <c r="CL16" s="1217"/>
      <c r="CM16" s="1218"/>
      <c r="CN16" s="1225">
        <f t="shared" si="13"/>
        <v>0</v>
      </c>
      <c r="CO16" s="1217"/>
      <c r="CP16" s="1217"/>
      <c r="CQ16" s="1217"/>
      <c r="CR16" s="1217"/>
      <c r="CS16" s="1217"/>
      <c r="CT16" s="1217"/>
      <c r="CU16" s="1217"/>
      <c r="CV16" s="1218"/>
      <c r="CW16" s="1225">
        <f t="shared" si="14"/>
        <v>0</v>
      </c>
      <c r="CX16" s="1217"/>
      <c r="CY16" s="1217"/>
      <c r="CZ16" s="1217"/>
      <c r="DA16" s="1217"/>
      <c r="DB16" s="1217"/>
      <c r="DC16" s="1217"/>
      <c r="DD16" s="1217"/>
      <c r="DE16" s="1218"/>
    </row>
    <row r="17" spans="1:109" ht="12" customHeight="1">
      <c r="A17" s="1227" t="s">
        <v>2</v>
      </c>
      <c r="B17" s="1225">
        <f t="shared" si="3"/>
        <v>0</v>
      </c>
      <c r="C17" s="1217"/>
      <c r="D17" s="1217"/>
      <c r="E17" s="1217"/>
      <c r="F17" s="1217"/>
      <c r="G17" s="1217"/>
      <c r="H17" s="1217"/>
      <c r="I17" s="1217"/>
      <c r="J17" s="1218"/>
      <c r="K17" s="1225">
        <f t="shared" si="4"/>
        <v>0</v>
      </c>
      <c r="L17" s="1217"/>
      <c r="M17" s="1217"/>
      <c r="N17" s="1217"/>
      <c r="O17" s="1217"/>
      <c r="P17" s="1217"/>
      <c r="Q17" s="1217"/>
      <c r="R17" s="1217"/>
      <c r="S17" s="1218"/>
      <c r="T17" s="1225">
        <f t="shared" si="5"/>
        <v>0</v>
      </c>
      <c r="U17" s="1217"/>
      <c r="V17" s="1217"/>
      <c r="W17" s="1217"/>
      <c r="X17" s="1217"/>
      <c r="Y17" s="1217"/>
      <c r="Z17" s="1217"/>
      <c r="AA17" s="1217"/>
      <c r="AB17" s="1218"/>
      <c r="AC17" s="1225">
        <f t="shared" si="6"/>
        <v>0</v>
      </c>
      <c r="AD17" s="1217"/>
      <c r="AE17" s="1217"/>
      <c r="AF17" s="1217"/>
      <c r="AG17" s="1217"/>
      <c r="AH17" s="1217"/>
      <c r="AI17" s="1217"/>
      <c r="AJ17" s="1217"/>
      <c r="AK17" s="1218"/>
      <c r="AL17" s="1225">
        <f t="shared" si="7"/>
        <v>0</v>
      </c>
      <c r="AM17" s="1217"/>
      <c r="AN17" s="1217"/>
      <c r="AO17" s="1217"/>
      <c r="AP17" s="1217"/>
      <c r="AQ17" s="1217"/>
      <c r="AR17" s="1217"/>
      <c r="AS17" s="1217"/>
      <c r="AT17" s="1218"/>
      <c r="AU17" s="1225">
        <f t="shared" si="8"/>
        <v>0</v>
      </c>
      <c r="AV17" s="1217"/>
      <c r="AW17" s="1217"/>
      <c r="AX17" s="1217"/>
      <c r="AY17" s="1217"/>
      <c r="AZ17" s="1217"/>
      <c r="BA17" s="1217"/>
      <c r="BB17" s="1217"/>
      <c r="BC17" s="1218"/>
      <c r="BD17" s="1225">
        <f t="shared" si="9"/>
        <v>0</v>
      </c>
      <c r="BE17" s="1217"/>
      <c r="BF17" s="1217"/>
      <c r="BG17" s="1217"/>
      <c r="BH17" s="1217"/>
      <c r="BI17" s="1217"/>
      <c r="BJ17" s="1217"/>
      <c r="BK17" s="1217"/>
      <c r="BL17" s="1218"/>
      <c r="BM17" s="1225">
        <f t="shared" si="10"/>
        <v>0</v>
      </c>
      <c r="BN17" s="1217"/>
      <c r="BO17" s="1217"/>
      <c r="BP17" s="1217"/>
      <c r="BQ17" s="1217"/>
      <c r="BR17" s="1217"/>
      <c r="BS17" s="1217"/>
      <c r="BT17" s="1217"/>
      <c r="BU17" s="1218"/>
      <c r="BV17" s="1225">
        <f t="shared" si="11"/>
        <v>0</v>
      </c>
      <c r="BW17" s="1217"/>
      <c r="BX17" s="1217"/>
      <c r="BY17" s="1217"/>
      <c r="BZ17" s="1217"/>
      <c r="CA17" s="1217"/>
      <c r="CB17" s="1217"/>
      <c r="CC17" s="1217"/>
      <c r="CD17" s="1218"/>
      <c r="CE17" s="1225">
        <f t="shared" si="12"/>
        <v>0</v>
      </c>
      <c r="CF17" s="1217"/>
      <c r="CG17" s="1217"/>
      <c r="CH17" s="1217"/>
      <c r="CI17" s="1217"/>
      <c r="CJ17" s="1217"/>
      <c r="CK17" s="1217"/>
      <c r="CL17" s="1217"/>
      <c r="CM17" s="1218"/>
      <c r="CN17" s="1225">
        <f t="shared" si="13"/>
        <v>0</v>
      </c>
      <c r="CO17" s="1217"/>
      <c r="CP17" s="1217"/>
      <c r="CQ17" s="1217"/>
      <c r="CR17" s="1217"/>
      <c r="CS17" s="1217"/>
      <c r="CT17" s="1217"/>
      <c r="CU17" s="1217"/>
      <c r="CV17" s="1218"/>
      <c r="CW17" s="1225">
        <f t="shared" si="14"/>
        <v>0</v>
      </c>
      <c r="CX17" s="1217"/>
      <c r="CY17" s="1217"/>
      <c r="CZ17" s="1217"/>
      <c r="DA17" s="1217"/>
      <c r="DB17" s="1217"/>
      <c r="DC17" s="1217"/>
      <c r="DD17" s="1217"/>
      <c r="DE17" s="1218"/>
    </row>
    <row r="18" spans="1:109" ht="12" customHeight="1">
      <c r="A18" s="1227" t="s">
        <v>27</v>
      </c>
      <c r="B18" s="1225">
        <f t="shared" si="3"/>
        <v>0</v>
      </c>
      <c r="C18" s="1217"/>
      <c r="D18" s="1217"/>
      <c r="E18" s="1217"/>
      <c r="F18" s="1217"/>
      <c r="G18" s="1217"/>
      <c r="H18" s="1217"/>
      <c r="I18" s="1217"/>
      <c r="J18" s="1218"/>
      <c r="K18" s="1225">
        <f t="shared" si="4"/>
        <v>0</v>
      </c>
      <c r="L18" s="1217"/>
      <c r="M18" s="1217"/>
      <c r="N18" s="1217"/>
      <c r="O18" s="1217"/>
      <c r="P18" s="1217"/>
      <c r="Q18" s="1217"/>
      <c r="R18" s="1217"/>
      <c r="S18" s="1218"/>
      <c r="T18" s="1225">
        <f t="shared" si="5"/>
        <v>0</v>
      </c>
      <c r="U18" s="1217"/>
      <c r="V18" s="1217"/>
      <c r="W18" s="1217"/>
      <c r="X18" s="1217"/>
      <c r="Y18" s="1217"/>
      <c r="Z18" s="1217"/>
      <c r="AA18" s="1217"/>
      <c r="AB18" s="1218"/>
      <c r="AC18" s="1225">
        <f t="shared" si="6"/>
        <v>0</v>
      </c>
      <c r="AD18" s="1217"/>
      <c r="AE18" s="1217"/>
      <c r="AF18" s="1217"/>
      <c r="AG18" s="1217"/>
      <c r="AH18" s="1217"/>
      <c r="AI18" s="1217"/>
      <c r="AJ18" s="1217"/>
      <c r="AK18" s="1218"/>
      <c r="AL18" s="1225">
        <f t="shared" si="7"/>
        <v>0</v>
      </c>
      <c r="AM18" s="1217"/>
      <c r="AN18" s="1217"/>
      <c r="AO18" s="1217"/>
      <c r="AP18" s="1217"/>
      <c r="AQ18" s="1217"/>
      <c r="AR18" s="1217"/>
      <c r="AS18" s="1217"/>
      <c r="AT18" s="1218"/>
      <c r="AU18" s="1225">
        <f t="shared" si="8"/>
        <v>0</v>
      </c>
      <c r="AV18" s="1217"/>
      <c r="AW18" s="1217"/>
      <c r="AX18" s="1217"/>
      <c r="AY18" s="1217"/>
      <c r="AZ18" s="1217"/>
      <c r="BA18" s="1217"/>
      <c r="BB18" s="1217"/>
      <c r="BC18" s="1218"/>
      <c r="BD18" s="1225">
        <f t="shared" si="9"/>
        <v>0</v>
      </c>
      <c r="BE18" s="1217"/>
      <c r="BF18" s="1217"/>
      <c r="BG18" s="1217"/>
      <c r="BH18" s="1217"/>
      <c r="BI18" s="1217"/>
      <c r="BJ18" s="1217"/>
      <c r="BK18" s="1217"/>
      <c r="BL18" s="1218"/>
      <c r="BM18" s="1225">
        <f t="shared" si="10"/>
        <v>0</v>
      </c>
      <c r="BN18" s="1217"/>
      <c r="BO18" s="1217"/>
      <c r="BP18" s="1217"/>
      <c r="BQ18" s="1217"/>
      <c r="BR18" s="1217"/>
      <c r="BS18" s="1217"/>
      <c r="BT18" s="1217"/>
      <c r="BU18" s="1218"/>
      <c r="BV18" s="1225">
        <f t="shared" si="11"/>
        <v>0</v>
      </c>
      <c r="BW18" s="1217"/>
      <c r="BX18" s="1217"/>
      <c r="BY18" s="1217"/>
      <c r="BZ18" s="1217"/>
      <c r="CA18" s="1217"/>
      <c r="CB18" s="1217"/>
      <c r="CC18" s="1217"/>
      <c r="CD18" s="1218"/>
      <c r="CE18" s="1225">
        <f t="shared" si="12"/>
        <v>0</v>
      </c>
      <c r="CF18" s="1217"/>
      <c r="CG18" s="1217"/>
      <c r="CH18" s="1217"/>
      <c r="CI18" s="1217"/>
      <c r="CJ18" s="1217"/>
      <c r="CK18" s="1217"/>
      <c r="CL18" s="1217"/>
      <c r="CM18" s="1218"/>
      <c r="CN18" s="1225">
        <f t="shared" si="13"/>
        <v>0</v>
      </c>
      <c r="CO18" s="1217"/>
      <c r="CP18" s="1217"/>
      <c r="CQ18" s="1217"/>
      <c r="CR18" s="1217"/>
      <c r="CS18" s="1217"/>
      <c r="CT18" s="1217"/>
      <c r="CU18" s="1217"/>
      <c r="CV18" s="1218"/>
      <c r="CW18" s="1225">
        <f t="shared" si="14"/>
        <v>0</v>
      </c>
      <c r="CX18" s="1217"/>
      <c r="CY18" s="1217"/>
      <c r="CZ18" s="1217"/>
      <c r="DA18" s="1217"/>
      <c r="DB18" s="1217"/>
      <c r="DC18" s="1217"/>
      <c r="DD18" s="1217"/>
      <c r="DE18" s="1218"/>
    </row>
    <row r="19" spans="1:109" ht="12" customHeight="1">
      <c r="A19" s="1227" t="s">
        <v>1</v>
      </c>
      <c r="B19" s="1225">
        <f t="shared" si="3"/>
        <v>0</v>
      </c>
      <c r="C19" s="1217"/>
      <c r="D19" s="1217"/>
      <c r="E19" s="1217"/>
      <c r="F19" s="1217"/>
      <c r="G19" s="1217"/>
      <c r="H19" s="1217"/>
      <c r="I19" s="1217"/>
      <c r="J19" s="1218"/>
      <c r="K19" s="1225">
        <f t="shared" si="4"/>
        <v>0</v>
      </c>
      <c r="L19" s="1217"/>
      <c r="M19" s="1217"/>
      <c r="N19" s="1217"/>
      <c r="O19" s="1217"/>
      <c r="P19" s="1217"/>
      <c r="Q19" s="1217"/>
      <c r="R19" s="1217"/>
      <c r="S19" s="1218"/>
      <c r="T19" s="1225">
        <f t="shared" si="5"/>
        <v>0</v>
      </c>
      <c r="U19" s="1217"/>
      <c r="V19" s="1217"/>
      <c r="W19" s="1217"/>
      <c r="X19" s="1217"/>
      <c r="Y19" s="1217"/>
      <c r="Z19" s="1217"/>
      <c r="AA19" s="1217"/>
      <c r="AB19" s="1218"/>
      <c r="AC19" s="1225">
        <f t="shared" si="6"/>
        <v>0</v>
      </c>
      <c r="AD19" s="1217"/>
      <c r="AE19" s="1217"/>
      <c r="AF19" s="1217"/>
      <c r="AG19" s="1217"/>
      <c r="AH19" s="1217"/>
      <c r="AI19" s="1217"/>
      <c r="AJ19" s="1217"/>
      <c r="AK19" s="1218"/>
      <c r="AL19" s="1225">
        <f t="shared" si="7"/>
        <v>0</v>
      </c>
      <c r="AM19" s="1217"/>
      <c r="AN19" s="1217"/>
      <c r="AO19" s="1217"/>
      <c r="AP19" s="1217"/>
      <c r="AQ19" s="1217"/>
      <c r="AR19" s="1217"/>
      <c r="AS19" s="1217"/>
      <c r="AT19" s="1218"/>
      <c r="AU19" s="1225">
        <f t="shared" si="8"/>
        <v>0</v>
      </c>
      <c r="AV19" s="1217"/>
      <c r="AW19" s="1217"/>
      <c r="AX19" s="1217"/>
      <c r="AY19" s="1217"/>
      <c r="AZ19" s="1217"/>
      <c r="BA19" s="1217"/>
      <c r="BB19" s="1217"/>
      <c r="BC19" s="1218"/>
      <c r="BD19" s="1225">
        <f t="shared" si="9"/>
        <v>0</v>
      </c>
      <c r="BE19" s="1217"/>
      <c r="BF19" s="1217"/>
      <c r="BG19" s="1217"/>
      <c r="BH19" s="1217"/>
      <c r="BI19" s="1217"/>
      <c r="BJ19" s="1217"/>
      <c r="BK19" s="1217"/>
      <c r="BL19" s="1218"/>
      <c r="BM19" s="1225">
        <f t="shared" si="10"/>
        <v>0</v>
      </c>
      <c r="BN19" s="1217"/>
      <c r="BO19" s="1217"/>
      <c r="BP19" s="1217"/>
      <c r="BQ19" s="1217"/>
      <c r="BR19" s="1217"/>
      <c r="BS19" s="1217"/>
      <c r="BT19" s="1217"/>
      <c r="BU19" s="1218"/>
      <c r="BV19" s="1225">
        <f t="shared" si="11"/>
        <v>0</v>
      </c>
      <c r="BW19" s="1217"/>
      <c r="BX19" s="1217"/>
      <c r="BY19" s="1217"/>
      <c r="BZ19" s="1217"/>
      <c r="CA19" s="1217"/>
      <c r="CB19" s="1217"/>
      <c r="CC19" s="1217"/>
      <c r="CD19" s="1218"/>
      <c r="CE19" s="1225">
        <f t="shared" si="12"/>
        <v>0</v>
      </c>
      <c r="CF19" s="1217"/>
      <c r="CG19" s="1217"/>
      <c r="CH19" s="1217"/>
      <c r="CI19" s="1217"/>
      <c r="CJ19" s="1217"/>
      <c r="CK19" s="1217"/>
      <c r="CL19" s="1217"/>
      <c r="CM19" s="1218"/>
      <c r="CN19" s="1225">
        <f t="shared" si="13"/>
        <v>0</v>
      </c>
      <c r="CO19" s="1217"/>
      <c r="CP19" s="1217"/>
      <c r="CQ19" s="1217"/>
      <c r="CR19" s="1217"/>
      <c r="CS19" s="1217"/>
      <c r="CT19" s="1217"/>
      <c r="CU19" s="1217"/>
      <c r="CV19" s="1218"/>
      <c r="CW19" s="1225">
        <f t="shared" si="14"/>
        <v>0</v>
      </c>
      <c r="CX19" s="1217"/>
      <c r="CY19" s="1217"/>
      <c r="CZ19" s="1217"/>
      <c r="DA19" s="1217"/>
      <c r="DB19" s="1217"/>
      <c r="DC19" s="1217"/>
      <c r="DD19" s="1217"/>
      <c r="DE19" s="1218"/>
    </row>
    <row r="20" spans="1:109" ht="12" customHeight="1">
      <c r="A20" s="1227" t="s">
        <v>3</v>
      </c>
      <c r="B20" s="1225">
        <f t="shared" si="3"/>
        <v>0</v>
      </c>
      <c r="C20" s="1217"/>
      <c r="D20" s="1217"/>
      <c r="E20" s="1217"/>
      <c r="F20" s="1217"/>
      <c r="G20" s="1217"/>
      <c r="H20" s="1217"/>
      <c r="I20" s="1217"/>
      <c r="J20" s="1218"/>
      <c r="K20" s="1225">
        <f t="shared" si="4"/>
        <v>0</v>
      </c>
      <c r="L20" s="1217"/>
      <c r="M20" s="1217"/>
      <c r="N20" s="1217"/>
      <c r="O20" s="1217"/>
      <c r="P20" s="1217"/>
      <c r="Q20" s="1217"/>
      <c r="R20" s="1217"/>
      <c r="S20" s="1218"/>
      <c r="T20" s="1225">
        <f t="shared" si="5"/>
        <v>0</v>
      </c>
      <c r="U20" s="1217"/>
      <c r="V20" s="1217"/>
      <c r="W20" s="1217"/>
      <c r="X20" s="1217"/>
      <c r="Y20" s="1217"/>
      <c r="Z20" s="1217"/>
      <c r="AA20" s="1217"/>
      <c r="AB20" s="1218"/>
      <c r="AC20" s="1225">
        <f t="shared" si="6"/>
        <v>0</v>
      </c>
      <c r="AD20" s="1217"/>
      <c r="AE20" s="1217"/>
      <c r="AF20" s="1217"/>
      <c r="AG20" s="1217"/>
      <c r="AH20" s="1217"/>
      <c r="AI20" s="1217"/>
      <c r="AJ20" s="1217"/>
      <c r="AK20" s="1218"/>
      <c r="AL20" s="1225">
        <f t="shared" si="7"/>
        <v>0</v>
      </c>
      <c r="AM20" s="1217"/>
      <c r="AN20" s="1217"/>
      <c r="AO20" s="1217"/>
      <c r="AP20" s="1217"/>
      <c r="AQ20" s="1217"/>
      <c r="AR20" s="1217"/>
      <c r="AS20" s="1217"/>
      <c r="AT20" s="1218"/>
      <c r="AU20" s="1225">
        <f t="shared" si="8"/>
        <v>0</v>
      </c>
      <c r="AV20" s="1217"/>
      <c r="AW20" s="1217"/>
      <c r="AX20" s="1217"/>
      <c r="AY20" s="1217"/>
      <c r="AZ20" s="1217"/>
      <c r="BA20" s="1217"/>
      <c r="BB20" s="1217"/>
      <c r="BC20" s="1218"/>
      <c r="BD20" s="1225">
        <f t="shared" si="9"/>
        <v>0</v>
      </c>
      <c r="BE20" s="1217"/>
      <c r="BF20" s="1217"/>
      <c r="BG20" s="1217"/>
      <c r="BH20" s="1217"/>
      <c r="BI20" s="1217"/>
      <c r="BJ20" s="1217"/>
      <c r="BK20" s="1217"/>
      <c r="BL20" s="1218"/>
      <c r="BM20" s="1225">
        <f t="shared" si="10"/>
        <v>0</v>
      </c>
      <c r="BN20" s="1217"/>
      <c r="BO20" s="1217"/>
      <c r="BP20" s="1217"/>
      <c r="BQ20" s="1217"/>
      <c r="BR20" s="1217"/>
      <c r="BS20" s="1217"/>
      <c r="BT20" s="1217"/>
      <c r="BU20" s="1218"/>
      <c r="BV20" s="1225">
        <f t="shared" si="11"/>
        <v>0</v>
      </c>
      <c r="BW20" s="1217"/>
      <c r="BX20" s="1217"/>
      <c r="BY20" s="1217"/>
      <c r="BZ20" s="1217"/>
      <c r="CA20" s="1217"/>
      <c r="CB20" s="1217"/>
      <c r="CC20" s="1217"/>
      <c r="CD20" s="1218"/>
      <c r="CE20" s="1225">
        <f t="shared" si="12"/>
        <v>0</v>
      </c>
      <c r="CF20" s="1217"/>
      <c r="CG20" s="1217"/>
      <c r="CH20" s="1217"/>
      <c r="CI20" s="1217"/>
      <c r="CJ20" s="1217"/>
      <c r="CK20" s="1217"/>
      <c r="CL20" s="1217"/>
      <c r="CM20" s="1218"/>
      <c r="CN20" s="1225">
        <f t="shared" si="13"/>
        <v>0</v>
      </c>
      <c r="CO20" s="1217"/>
      <c r="CP20" s="1217"/>
      <c r="CQ20" s="1217"/>
      <c r="CR20" s="1217"/>
      <c r="CS20" s="1217"/>
      <c r="CT20" s="1217"/>
      <c r="CU20" s="1217"/>
      <c r="CV20" s="1218"/>
      <c r="CW20" s="1225">
        <f t="shared" si="14"/>
        <v>0</v>
      </c>
      <c r="CX20" s="1217"/>
      <c r="CY20" s="1217"/>
      <c r="CZ20" s="1217"/>
      <c r="DA20" s="1217"/>
      <c r="DB20" s="1217"/>
      <c r="DC20" s="1217"/>
      <c r="DD20" s="1217"/>
      <c r="DE20" s="1218"/>
    </row>
    <row r="21" spans="1:109" ht="12" customHeight="1">
      <c r="A21" s="1227" t="s">
        <v>39</v>
      </c>
      <c r="B21" s="1225">
        <f t="shared" si="3"/>
        <v>0</v>
      </c>
      <c r="C21" s="1217"/>
      <c r="D21" s="1217"/>
      <c r="E21" s="1217"/>
      <c r="F21" s="1217"/>
      <c r="G21" s="1217"/>
      <c r="H21" s="1217"/>
      <c r="I21" s="1217"/>
      <c r="J21" s="1218"/>
      <c r="K21" s="1225">
        <f t="shared" si="4"/>
        <v>0</v>
      </c>
      <c r="L21" s="1217"/>
      <c r="M21" s="1217"/>
      <c r="N21" s="1217"/>
      <c r="O21" s="1217"/>
      <c r="P21" s="1217"/>
      <c r="Q21" s="1217"/>
      <c r="R21" s="1217"/>
      <c r="S21" s="1218"/>
      <c r="T21" s="1225">
        <f t="shared" si="5"/>
        <v>0</v>
      </c>
      <c r="U21" s="1217"/>
      <c r="V21" s="1217"/>
      <c r="W21" s="1217"/>
      <c r="X21" s="1217"/>
      <c r="Y21" s="1217"/>
      <c r="Z21" s="1217"/>
      <c r="AA21" s="1217"/>
      <c r="AB21" s="1218"/>
      <c r="AC21" s="1225">
        <f t="shared" si="6"/>
        <v>0</v>
      </c>
      <c r="AD21" s="1217"/>
      <c r="AE21" s="1217"/>
      <c r="AF21" s="1217"/>
      <c r="AG21" s="1217"/>
      <c r="AH21" s="1217"/>
      <c r="AI21" s="1217"/>
      <c r="AJ21" s="1217"/>
      <c r="AK21" s="1218"/>
      <c r="AL21" s="1225">
        <f t="shared" si="7"/>
        <v>0</v>
      </c>
      <c r="AM21" s="1217"/>
      <c r="AN21" s="1217"/>
      <c r="AO21" s="1217"/>
      <c r="AP21" s="1217"/>
      <c r="AQ21" s="1217"/>
      <c r="AR21" s="1217"/>
      <c r="AS21" s="1217"/>
      <c r="AT21" s="1218"/>
      <c r="AU21" s="1225">
        <f t="shared" si="8"/>
        <v>0</v>
      </c>
      <c r="AV21" s="1217"/>
      <c r="AW21" s="1217"/>
      <c r="AX21" s="1217"/>
      <c r="AY21" s="1217"/>
      <c r="AZ21" s="1217"/>
      <c r="BA21" s="1217"/>
      <c r="BB21" s="1217"/>
      <c r="BC21" s="1218"/>
      <c r="BD21" s="1225">
        <f t="shared" si="9"/>
        <v>0</v>
      </c>
      <c r="BE21" s="1217"/>
      <c r="BF21" s="1217"/>
      <c r="BG21" s="1217"/>
      <c r="BH21" s="1217"/>
      <c r="BI21" s="1217"/>
      <c r="BJ21" s="1217"/>
      <c r="BK21" s="1217"/>
      <c r="BL21" s="1218"/>
      <c r="BM21" s="1225">
        <f t="shared" si="10"/>
        <v>0</v>
      </c>
      <c r="BN21" s="1217"/>
      <c r="BO21" s="1217"/>
      <c r="BP21" s="1217"/>
      <c r="BQ21" s="1217"/>
      <c r="BR21" s="1217"/>
      <c r="BS21" s="1217"/>
      <c r="BT21" s="1217"/>
      <c r="BU21" s="1218"/>
      <c r="BV21" s="1225">
        <f t="shared" si="11"/>
        <v>0</v>
      </c>
      <c r="BW21" s="1217"/>
      <c r="BX21" s="1217"/>
      <c r="BY21" s="1217"/>
      <c r="BZ21" s="1217"/>
      <c r="CA21" s="1217"/>
      <c r="CB21" s="1217"/>
      <c r="CC21" s="1217"/>
      <c r="CD21" s="1218"/>
      <c r="CE21" s="1225">
        <f t="shared" si="12"/>
        <v>0</v>
      </c>
      <c r="CF21" s="1217"/>
      <c r="CG21" s="1217"/>
      <c r="CH21" s="1217"/>
      <c r="CI21" s="1217"/>
      <c r="CJ21" s="1217"/>
      <c r="CK21" s="1217"/>
      <c r="CL21" s="1217"/>
      <c r="CM21" s="1218"/>
      <c r="CN21" s="1225">
        <f t="shared" si="13"/>
        <v>0</v>
      </c>
      <c r="CO21" s="1217"/>
      <c r="CP21" s="1217"/>
      <c r="CQ21" s="1217"/>
      <c r="CR21" s="1217"/>
      <c r="CS21" s="1217"/>
      <c r="CT21" s="1217"/>
      <c r="CU21" s="1217"/>
      <c r="CV21" s="1218"/>
      <c r="CW21" s="1225">
        <f t="shared" si="14"/>
        <v>0</v>
      </c>
      <c r="CX21" s="1217"/>
      <c r="CY21" s="1217"/>
      <c r="CZ21" s="1217"/>
      <c r="DA21" s="1217"/>
      <c r="DB21" s="1217"/>
      <c r="DC21" s="1217"/>
      <c r="DD21" s="1217"/>
      <c r="DE21" s="1218"/>
    </row>
    <row r="22" spans="1:109" ht="12" customHeight="1">
      <c r="A22" s="1227" t="s">
        <v>5</v>
      </c>
      <c r="B22" s="1225">
        <f t="shared" si="3"/>
        <v>0</v>
      </c>
      <c r="C22" s="1217"/>
      <c r="D22" s="1217"/>
      <c r="E22" s="1217"/>
      <c r="F22" s="1217"/>
      <c r="G22" s="1217"/>
      <c r="H22" s="1217"/>
      <c r="I22" s="1217"/>
      <c r="J22" s="1218"/>
      <c r="K22" s="1225">
        <f t="shared" si="4"/>
        <v>0</v>
      </c>
      <c r="L22" s="1217"/>
      <c r="M22" s="1217"/>
      <c r="N22" s="1217"/>
      <c r="O22" s="1217"/>
      <c r="P22" s="1217"/>
      <c r="Q22" s="1217"/>
      <c r="R22" s="1217"/>
      <c r="S22" s="1218"/>
      <c r="T22" s="1225">
        <f t="shared" si="5"/>
        <v>0</v>
      </c>
      <c r="U22" s="1217"/>
      <c r="V22" s="1217"/>
      <c r="W22" s="1217"/>
      <c r="X22" s="1217"/>
      <c r="Y22" s="1217"/>
      <c r="Z22" s="1217"/>
      <c r="AA22" s="1217"/>
      <c r="AB22" s="1218"/>
      <c r="AC22" s="1225">
        <f t="shared" si="6"/>
        <v>0</v>
      </c>
      <c r="AD22" s="1217"/>
      <c r="AE22" s="1217"/>
      <c r="AF22" s="1217"/>
      <c r="AG22" s="1217"/>
      <c r="AH22" s="1217"/>
      <c r="AI22" s="1217"/>
      <c r="AJ22" s="1217"/>
      <c r="AK22" s="1218"/>
      <c r="AL22" s="1225">
        <f t="shared" si="7"/>
        <v>0</v>
      </c>
      <c r="AM22" s="1217"/>
      <c r="AN22" s="1217"/>
      <c r="AO22" s="1217"/>
      <c r="AP22" s="1217"/>
      <c r="AQ22" s="1217"/>
      <c r="AR22" s="1217"/>
      <c r="AS22" s="1217"/>
      <c r="AT22" s="1218"/>
      <c r="AU22" s="1225">
        <f t="shared" si="8"/>
        <v>0</v>
      </c>
      <c r="AV22" s="1217"/>
      <c r="AW22" s="1217"/>
      <c r="AX22" s="1217"/>
      <c r="AY22" s="1217"/>
      <c r="AZ22" s="1217"/>
      <c r="BA22" s="1217"/>
      <c r="BB22" s="1217"/>
      <c r="BC22" s="1218"/>
      <c r="BD22" s="1225">
        <f t="shared" si="9"/>
        <v>0</v>
      </c>
      <c r="BE22" s="1217"/>
      <c r="BF22" s="1217"/>
      <c r="BG22" s="1217"/>
      <c r="BH22" s="1217"/>
      <c r="BI22" s="1217"/>
      <c r="BJ22" s="1217"/>
      <c r="BK22" s="1217"/>
      <c r="BL22" s="1218"/>
      <c r="BM22" s="1225">
        <f t="shared" si="10"/>
        <v>0</v>
      </c>
      <c r="BN22" s="1217"/>
      <c r="BO22" s="1217"/>
      <c r="BP22" s="1217"/>
      <c r="BQ22" s="1217"/>
      <c r="BR22" s="1217"/>
      <c r="BS22" s="1217"/>
      <c r="BT22" s="1217"/>
      <c r="BU22" s="1218"/>
      <c r="BV22" s="1225">
        <f t="shared" si="11"/>
        <v>0</v>
      </c>
      <c r="BW22" s="1217"/>
      <c r="BX22" s="1217"/>
      <c r="BY22" s="1217"/>
      <c r="BZ22" s="1217"/>
      <c r="CA22" s="1217"/>
      <c r="CB22" s="1217"/>
      <c r="CC22" s="1217"/>
      <c r="CD22" s="1218"/>
      <c r="CE22" s="1225">
        <f t="shared" si="12"/>
        <v>0</v>
      </c>
      <c r="CF22" s="1217"/>
      <c r="CG22" s="1217"/>
      <c r="CH22" s="1217"/>
      <c r="CI22" s="1217"/>
      <c r="CJ22" s="1217"/>
      <c r="CK22" s="1217"/>
      <c r="CL22" s="1217"/>
      <c r="CM22" s="1218"/>
      <c r="CN22" s="1225">
        <f t="shared" si="13"/>
        <v>0</v>
      </c>
      <c r="CO22" s="1217"/>
      <c r="CP22" s="1217"/>
      <c r="CQ22" s="1217"/>
      <c r="CR22" s="1217"/>
      <c r="CS22" s="1217"/>
      <c r="CT22" s="1217"/>
      <c r="CU22" s="1217"/>
      <c r="CV22" s="1218"/>
      <c r="CW22" s="1225">
        <f t="shared" si="14"/>
        <v>0</v>
      </c>
      <c r="CX22" s="1217"/>
      <c r="CY22" s="1217"/>
      <c r="CZ22" s="1217"/>
      <c r="DA22" s="1217"/>
      <c r="DB22" s="1217"/>
      <c r="DC22" s="1217"/>
      <c r="DD22" s="1217"/>
      <c r="DE22" s="1218"/>
    </row>
    <row r="23" spans="1:109" ht="12" customHeight="1">
      <c r="A23" s="1227" t="s">
        <v>8</v>
      </c>
      <c r="B23" s="1225">
        <f t="shared" si="3"/>
        <v>0</v>
      </c>
      <c r="C23" s="1217"/>
      <c r="D23" s="1217"/>
      <c r="E23" s="1217"/>
      <c r="F23" s="1217"/>
      <c r="G23" s="1217"/>
      <c r="H23" s="1217"/>
      <c r="I23" s="1217"/>
      <c r="J23" s="1218"/>
      <c r="K23" s="1225">
        <f t="shared" si="4"/>
        <v>0</v>
      </c>
      <c r="L23" s="1217"/>
      <c r="M23" s="1217"/>
      <c r="N23" s="1217"/>
      <c r="O23" s="1217"/>
      <c r="P23" s="1217"/>
      <c r="Q23" s="1217"/>
      <c r="R23" s="1217"/>
      <c r="S23" s="1218"/>
      <c r="T23" s="1225">
        <f t="shared" si="5"/>
        <v>0</v>
      </c>
      <c r="U23" s="1217"/>
      <c r="V23" s="1217"/>
      <c r="W23" s="1217"/>
      <c r="X23" s="1217"/>
      <c r="Y23" s="1217"/>
      <c r="Z23" s="1217"/>
      <c r="AA23" s="1217"/>
      <c r="AB23" s="1218"/>
      <c r="AC23" s="1225">
        <f t="shared" si="6"/>
        <v>0</v>
      </c>
      <c r="AD23" s="1217"/>
      <c r="AE23" s="1217"/>
      <c r="AF23" s="1217"/>
      <c r="AG23" s="1217"/>
      <c r="AH23" s="1217"/>
      <c r="AI23" s="1217"/>
      <c r="AJ23" s="1217"/>
      <c r="AK23" s="1218"/>
      <c r="AL23" s="1225">
        <f t="shared" si="7"/>
        <v>0</v>
      </c>
      <c r="AM23" s="1217"/>
      <c r="AN23" s="1217"/>
      <c r="AO23" s="1217"/>
      <c r="AP23" s="1217"/>
      <c r="AQ23" s="1217"/>
      <c r="AR23" s="1217"/>
      <c r="AS23" s="1217"/>
      <c r="AT23" s="1218"/>
      <c r="AU23" s="1225">
        <f t="shared" si="8"/>
        <v>0</v>
      </c>
      <c r="AV23" s="1217"/>
      <c r="AW23" s="1217"/>
      <c r="AX23" s="1217"/>
      <c r="AY23" s="1217"/>
      <c r="AZ23" s="1217"/>
      <c r="BA23" s="1217"/>
      <c r="BB23" s="1217"/>
      <c r="BC23" s="1218"/>
      <c r="BD23" s="1225">
        <f t="shared" si="9"/>
        <v>0</v>
      </c>
      <c r="BE23" s="1217"/>
      <c r="BF23" s="1217"/>
      <c r="BG23" s="1217"/>
      <c r="BH23" s="1217"/>
      <c r="BI23" s="1217"/>
      <c r="BJ23" s="1217"/>
      <c r="BK23" s="1217"/>
      <c r="BL23" s="1218"/>
      <c r="BM23" s="1225">
        <f t="shared" si="10"/>
        <v>0</v>
      </c>
      <c r="BN23" s="1217"/>
      <c r="BO23" s="1217"/>
      <c r="BP23" s="1217"/>
      <c r="BQ23" s="1217"/>
      <c r="BR23" s="1217"/>
      <c r="BS23" s="1217"/>
      <c r="BT23" s="1217"/>
      <c r="BU23" s="1218"/>
      <c r="BV23" s="1225">
        <f t="shared" si="11"/>
        <v>0</v>
      </c>
      <c r="BW23" s="1217"/>
      <c r="BX23" s="1217"/>
      <c r="BY23" s="1217"/>
      <c r="BZ23" s="1217"/>
      <c r="CA23" s="1217"/>
      <c r="CB23" s="1217"/>
      <c r="CC23" s="1217"/>
      <c r="CD23" s="1218"/>
      <c r="CE23" s="1225">
        <f t="shared" si="12"/>
        <v>0</v>
      </c>
      <c r="CF23" s="1217"/>
      <c r="CG23" s="1217"/>
      <c r="CH23" s="1217"/>
      <c r="CI23" s="1217"/>
      <c r="CJ23" s="1217"/>
      <c r="CK23" s="1217"/>
      <c r="CL23" s="1217"/>
      <c r="CM23" s="1218"/>
      <c r="CN23" s="1225">
        <f t="shared" si="13"/>
        <v>0</v>
      </c>
      <c r="CO23" s="1217"/>
      <c r="CP23" s="1217"/>
      <c r="CQ23" s="1217"/>
      <c r="CR23" s="1217"/>
      <c r="CS23" s="1217"/>
      <c r="CT23" s="1217"/>
      <c r="CU23" s="1217"/>
      <c r="CV23" s="1218"/>
      <c r="CW23" s="1225">
        <f t="shared" si="14"/>
        <v>0</v>
      </c>
      <c r="CX23" s="1217"/>
      <c r="CY23" s="1217"/>
      <c r="CZ23" s="1217"/>
      <c r="DA23" s="1217"/>
      <c r="DB23" s="1217"/>
      <c r="DC23" s="1217"/>
      <c r="DD23" s="1217"/>
      <c r="DE23" s="1218"/>
    </row>
    <row r="24" spans="1:109" ht="12" customHeight="1">
      <c r="A24" s="1227" t="s">
        <v>293</v>
      </c>
      <c r="B24" s="1225">
        <f t="shared" si="3"/>
        <v>0</v>
      </c>
      <c r="C24" s="1217"/>
      <c r="D24" s="1217"/>
      <c r="E24" s="1217"/>
      <c r="F24" s="1217"/>
      <c r="G24" s="1217"/>
      <c r="H24" s="1217"/>
      <c r="I24" s="1217"/>
      <c r="J24" s="1218"/>
      <c r="K24" s="1225">
        <f t="shared" si="4"/>
        <v>0</v>
      </c>
      <c r="L24" s="1217"/>
      <c r="M24" s="1217"/>
      <c r="N24" s="1217"/>
      <c r="O24" s="1217"/>
      <c r="P24" s="1217"/>
      <c r="Q24" s="1217"/>
      <c r="R24" s="1217"/>
      <c r="S24" s="1218"/>
      <c r="T24" s="1225">
        <f t="shared" si="5"/>
        <v>0</v>
      </c>
      <c r="U24" s="1217"/>
      <c r="V24" s="1217"/>
      <c r="W24" s="1217"/>
      <c r="X24" s="1217"/>
      <c r="Y24" s="1217"/>
      <c r="Z24" s="1217"/>
      <c r="AA24" s="1217"/>
      <c r="AB24" s="1218"/>
      <c r="AC24" s="1225">
        <f t="shared" si="6"/>
        <v>0</v>
      </c>
      <c r="AD24" s="1217"/>
      <c r="AE24" s="1217"/>
      <c r="AF24" s="1217"/>
      <c r="AG24" s="1217"/>
      <c r="AH24" s="1217"/>
      <c r="AI24" s="1217"/>
      <c r="AJ24" s="1217"/>
      <c r="AK24" s="1218"/>
      <c r="AL24" s="1225">
        <f t="shared" si="7"/>
        <v>0</v>
      </c>
      <c r="AM24" s="1217"/>
      <c r="AN24" s="1217"/>
      <c r="AO24" s="1217"/>
      <c r="AP24" s="1217"/>
      <c r="AQ24" s="1217"/>
      <c r="AR24" s="1217"/>
      <c r="AS24" s="1217"/>
      <c r="AT24" s="1218"/>
      <c r="AU24" s="1225">
        <f t="shared" si="8"/>
        <v>0</v>
      </c>
      <c r="AV24" s="1217"/>
      <c r="AW24" s="1217"/>
      <c r="AX24" s="1217"/>
      <c r="AY24" s="1217"/>
      <c r="AZ24" s="1217"/>
      <c r="BA24" s="1217"/>
      <c r="BB24" s="1217"/>
      <c r="BC24" s="1218"/>
      <c r="BD24" s="1225">
        <f t="shared" si="9"/>
        <v>0</v>
      </c>
      <c r="BE24" s="1217"/>
      <c r="BF24" s="1217"/>
      <c r="BG24" s="1217"/>
      <c r="BH24" s="1217"/>
      <c r="BI24" s="1217"/>
      <c r="BJ24" s="1217"/>
      <c r="BK24" s="1217"/>
      <c r="BL24" s="1218"/>
      <c r="BM24" s="1225">
        <f t="shared" si="10"/>
        <v>0</v>
      </c>
      <c r="BN24" s="1217"/>
      <c r="BO24" s="1217"/>
      <c r="BP24" s="1217"/>
      <c r="BQ24" s="1217"/>
      <c r="BR24" s="1217"/>
      <c r="BS24" s="1217"/>
      <c r="BT24" s="1217"/>
      <c r="BU24" s="1218"/>
      <c r="BV24" s="1225">
        <f t="shared" si="11"/>
        <v>0</v>
      </c>
      <c r="BW24" s="1217"/>
      <c r="BX24" s="1217"/>
      <c r="BY24" s="1217"/>
      <c r="BZ24" s="1217"/>
      <c r="CA24" s="1217"/>
      <c r="CB24" s="1217"/>
      <c r="CC24" s="1217"/>
      <c r="CD24" s="1218"/>
      <c r="CE24" s="1225">
        <f t="shared" si="12"/>
        <v>0</v>
      </c>
      <c r="CF24" s="1217"/>
      <c r="CG24" s="1217"/>
      <c r="CH24" s="1217"/>
      <c r="CI24" s="1217"/>
      <c r="CJ24" s="1217"/>
      <c r="CK24" s="1217"/>
      <c r="CL24" s="1217"/>
      <c r="CM24" s="1218"/>
      <c r="CN24" s="1225">
        <f t="shared" si="13"/>
        <v>0</v>
      </c>
      <c r="CO24" s="1217"/>
      <c r="CP24" s="1217"/>
      <c r="CQ24" s="1217"/>
      <c r="CR24" s="1217"/>
      <c r="CS24" s="1217"/>
      <c r="CT24" s="1217"/>
      <c r="CU24" s="1217"/>
      <c r="CV24" s="1218"/>
      <c r="CW24" s="1225">
        <f t="shared" si="14"/>
        <v>0</v>
      </c>
      <c r="CX24" s="1217"/>
      <c r="CY24" s="1217"/>
      <c r="CZ24" s="1217"/>
      <c r="DA24" s="1217"/>
      <c r="DB24" s="1217"/>
      <c r="DC24" s="1217"/>
      <c r="DD24" s="1217"/>
      <c r="DE24" s="1218"/>
    </row>
    <row r="25" spans="1:109" ht="12" customHeight="1">
      <c r="A25" s="1227" t="s">
        <v>6</v>
      </c>
      <c r="B25" s="1225">
        <f t="shared" si="3"/>
        <v>0</v>
      </c>
      <c r="C25" s="1217"/>
      <c r="D25" s="1217"/>
      <c r="E25" s="1217"/>
      <c r="F25" s="1217"/>
      <c r="G25" s="1217"/>
      <c r="H25" s="1217"/>
      <c r="I25" s="1217"/>
      <c r="J25" s="1218"/>
      <c r="K25" s="1225">
        <f t="shared" si="4"/>
        <v>0</v>
      </c>
      <c r="L25" s="1217"/>
      <c r="M25" s="1217"/>
      <c r="N25" s="1217"/>
      <c r="O25" s="1217"/>
      <c r="P25" s="1217"/>
      <c r="Q25" s="1217"/>
      <c r="R25" s="1217"/>
      <c r="S25" s="1218"/>
      <c r="T25" s="1225">
        <f t="shared" si="5"/>
        <v>0</v>
      </c>
      <c r="U25" s="1217"/>
      <c r="V25" s="1217"/>
      <c r="W25" s="1217"/>
      <c r="X25" s="1217"/>
      <c r="Y25" s="1217"/>
      <c r="Z25" s="1217"/>
      <c r="AA25" s="1217"/>
      <c r="AB25" s="1218"/>
      <c r="AC25" s="1225">
        <f t="shared" si="6"/>
        <v>0</v>
      </c>
      <c r="AD25" s="1217"/>
      <c r="AE25" s="1217"/>
      <c r="AF25" s="1217"/>
      <c r="AG25" s="1217"/>
      <c r="AH25" s="1217"/>
      <c r="AI25" s="1217"/>
      <c r="AJ25" s="1217"/>
      <c r="AK25" s="1218"/>
      <c r="AL25" s="1225">
        <f t="shared" si="7"/>
        <v>0</v>
      </c>
      <c r="AM25" s="1217"/>
      <c r="AN25" s="1217"/>
      <c r="AO25" s="1217"/>
      <c r="AP25" s="1217"/>
      <c r="AQ25" s="1217"/>
      <c r="AR25" s="1217"/>
      <c r="AS25" s="1217"/>
      <c r="AT25" s="1218"/>
      <c r="AU25" s="1225">
        <f t="shared" si="8"/>
        <v>0</v>
      </c>
      <c r="AV25" s="1217"/>
      <c r="AW25" s="1217"/>
      <c r="AX25" s="1217"/>
      <c r="AY25" s="1217"/>
      <c r="AZ25" s="1217"/>
      <c r="BA25" s="1217"/>
      <c r="BB25" s="1217"/>
      <c r="BC25" s="1218"/>
      <c r="BD25" s="1225">
        <f t="shared" si="9"/>
        <v>0</v>
      </c>
      <c r="BE25" s="1217"/>
      <c r="BF25" s="1217"/>
      <c r="BG25" s="1217"/>
      <c r="BH25" s="1217"/>
      <c r="BI25" s="1217"/>
      <c r="BJ25" s="1217"/>
      <c r="BK25" s="1217"/>
      <c r="BL25" s="1218"/>
      <c r="BM25" s="1225">
        <f t="shared" si="10"/>
        <v>0</v>
      </c>
      <c r="BN25" s="1217"/>
      <c r="BO25" s="1217"/>
      <c r="BP25" s="1217"/>
      <c r="BQ25" s="1217"/>
      <c r="BR25" s="1217"/>
      <c r="BS25" s="1217"/>
      <c r="BT25" s="1217"/>
      <c r="BU25" s="1218"/>
      <c r="BV25" s="1225">
        <f t="shared" si="11"/>
        <v>0</v>
      </c>
      <c r="BW25" s="1217"/>
      <c r="BX25" s="1217"/>
      <c r="BY25" s="1217"/>
      <c r="BZ25" s="1217"/>
      <c r="CA25" s="1217"/>
      <c r="CB25" s="1217"/>
      <c r="CC25" s="1217"/>
      <c r="CD25" s="1218"/>
      <c r="CE25" s="1225">
        <f t="shared" si="12"/>
        <v>0</v>
      </c>
      <c r="CF25" s="1217"/>
      <c r="CG25" s="1217"/>
      <c r="CH25" s="1217"/>
      <c r="CI25" s="1217"/>
      <c r="CJ25" s="1217"/>
      <c r="CK25" s="1217"/>
      <c r="CL25" s="1217"/>
      <c r="CM25" s="1218"/>
      <c r="CN25" s="1225">
        <f t="shared" si="13"/>
        <v>0</v>
      </c>
      <c r="CO25" s="1217"/>
      <c r="CP25" s="1217"/>
      <c r="CQ25" s="1217"/>
      <c r="CR25" s="1217"/>
      <c r="CS25" s="1217"/>
      <c r="CT25" s="1217"/>
      <c r="CU25" s="1217"/>
      <c r="CV25" s="1218"/>
      <c r="CW25" s="1225">
        <f t="shared" si="14"/>
        <v>0</v>
      </c>
      <c r="CX25" s="1217"/>
      <c r="CY25" s="1217"/>
      <c r="CZ25" s="1217"/>
      <c r="DA25" s="1217"/>
      <c r="DB25" s="1217"/>
      <c r="DC25" s="1217"/>
      <c r="DD25" s="1217"/>
      <c r="DE25" s="1218"/>
    </row>
    <row r="26" spans="1:109" ht="12" customHeight="1">
      <c r="A26" s="1227" t="s">
        <v>9</v>
      </c>
      <c r="B26" s="1225">
        <f t="shared" si="3"/>
        <v>0</v>
      </c>
      <c r="C26" s="1217"/>
      <c r="D26" s="1217"/>
      <c r="E26" s="1217"/>
      <c r="F26" s="1217"/>
      <c r="G26" s="1217"/>
      <c r="H26" s="1217"/>
      <c r="I26" s="1217"/>
      <c r="J26" s="1218"/>
      <c r="K26" s="1225">
        <f t="shared" si="4"/>
        <v>0</v>
      </c>
      <c r="L26" s="1217"/>
      <c r="M26" s="1217"/>
      <c r="N26" s="1217"/>
      <c r="O26" s="1217"/>
      <c r="P26" s="1217"/>
      <c r="Q26" s="1217"/>
      <c r="R26" s="1217"/>
      <c r="S26" s="1218"/>
      <c r="T26" s="1225">
        <f t="shared" si="5"/>
        <v>0</v>
      </c>
      <c r="U26" s="1217"/>
      <c r="V26" s="1217"/>
      <c r="W26" s="1217"/>
      <c r="X26" s="1217"/>
      <c r="Y26" s="1217"/>
      <c r="Z26" s="1217"/>
      <c r="AA26" s="1217"/>
      <c r="AB26" s="1218"/>
      <c r="AC26" s="1225">
        <f t="shared" si="6"/>
        <v>0</v>
      </c>
      <c r="AD26" s="1217"/>
      <c r="AE26" s="1217"/>
      <c r="AF26" s="1217"/>
      <c r="AG26" s="1217"/>
      <c r="AH26" s="1217"/>
      <c r="AI26" s="1217"/>
      <c r="AJ26" s="1217"/>
      <c r="AK26" s="1218"/>
      <c r="AL26" s="1225">
        <f t="shared" si="7"/>
        <v>0</v>
      </c>
      <c r="AM26" s="1217"/>
      <c r="AN26" s="1217"/>
      <c r="AO26" s="1217"/>
      <c r="AP26" s="1217"/>
      <c r="AQ26" s="1217"/>
      <c r="AR26" s="1217"/>
      <c r="AS26" s="1217"/>
      <c r="AT26" s="1218"/>
      <c r="AU26" s="1225">
        <f t="shared" si="8"/>
        <v>0</v>
      </c>
      <c r="AV26" s="1217"/>
      <c r="AW26" s="1217"/>
      <c r="AX26" s="1217"/>
      <c r="AY26" s="1217"/>
      <c r="AZ26" s="1217"/>
      <c r="BA26" s="1217"/>
      <c r="BB26" s="1217"/>
      <c r="BC26" s="1218"/>
      <c r="BD26" s="1225">
        <f t="shared" si="9"/>
        <v>0</v>
      </c>
      <c r="BE26" s="1217"/>
      <c r="BF26" s="1217"/>
      <c r="BG26" s="1217"/>
      <c r="BH26" s="1217"/>
      <c r="BI26" s="1217"/>
      <c r="BJ26" s="1217"/>
      <c r="BK26" s="1217"/>
      <c r="BL26" s="1218"/>
      <c r="BM26" s="1225">
        <f t="shared" si="10"/>
        <v>0</v>
      </c>
      <c r="BN26" s="1217"/>
      <c r="BO26" s="1217"/>
      <c r="BP26" s="1217"/>
      <c r="BQ26" s="1217"/>
      <c r="BR26" s="1217"/>
      <c r="BS26" s="1217"/>
      <c r="BT26" s="1217"/>
      <c r="BU26" s="1218"/>
      <c r="BV26" s="1225">
        <f t="shared" si="11"/>
        <v>0</v>
      </c>
      <c r="BW26" s="1217"/>
      <c r="BX26" s="1217"/>
      <c r="BY26" s="1217"/>
      <c r="BZ26" s="1217"/>
      <c r="CA26" s="1217"/>
      <c r="CB26" s="1217"/>
      <c r="CC26" s="1217"/>
      <c r="CD26" s="1218"/>
      <c r="CE26" s="1225">
        <f t="shared" si="12"/>
        <v>0</v>
      </c>
      <c r="CF26" s="1217"/>
      <c r="CG26" s="1217"/>
      <c r="CH26" s="1217"/>
      <c r="CI26" s="1217"/>
      <c r="CJ26" s="1217"/>
      <c r="CK26" s="1217"/>
      <c r="CL26" s="1217"/>
      <c r="CM26" s="1218"/>
      <c r="CN26" s="1225">
        <f t="shared" si="13"/>
        <v>0</v>
      </c>
      <c r="CO26" s="1217"/>
      <c r="CP26" s="1217"/>
      <c r="CQ26" s="1217"/>
      <c r="CR26" s="1217"/>
      <c r="CS26" s="1217"/>
      <c r="CT26" s="1217"/>
      <c r="CU26" s="1217"/>
      <c r="CV26" s="1218"/>
      <c r="CW26" s="1225">
        <f t="shared" si="14"/>
        <v>0</v>
      </c>
      <c r="CX26" s="1217"/>
      <c r="CY26" s="1217"/>
      <c r="CZ26" s="1217"/>
      <c r="DA26" s="1217"/>
      <c r="DB26" s="1217"/>
      <c r="DC26" s="1217"/>
      <c r="DD26" s="1217"/>
      <c r="DE26" s="1218"/>
    </row>
    <row r="27" spans="1:109" ht="12" customHeight="1">
      <c r="A27" s="1227" t="s">
        <v>10</v>
      </c>
      <c r="B27" s="1225">
        <f t="shared" si="3"/>
        <v>0</v>
      </c>
      <c r="C27" s="1217"/>
      <c r="D27" s="1217"/>
      <c r="E27" s="1217"/>
      <c r="F27" s="1217"/>
      <c r="G27" s="1217"/>
      <c r="H27" s="1217"/>
      <c r="I27" s="1217"/>
      <c r="J27" s="1218"/>
      <c r="K27" s="1225">
        <f t="shared" si="4"/>
        <v>0</v>
      </c>
      <c r="L27" s="1217"/>
      <c r="M27" s="1217"/>
      <c r="N27" s="1217"/>
      <c r="O27" s="1217"/>
      <c r="P27" s="1217"/>
      <c r="Q27" s="1217"/>
      <c r="R27" s="1217"/>
      <c r="S27" s="1218"/>
      <c r="T27" s="1225">
        <f t="shared" si="5"/>
        <v>0</v>
      </c>
      <c r="U27" s="1217"/>
      <c r="V27" s="1217"/>
      <c r="W27" s="1217"/>
      <c r="X27" s="1217"/>
      <c r="Y27" s="1217"/>
      <c r="Z27" s="1217"/>
      <c r="AA27" s="1217"/>
      <c r="AB27" s="1218"/>
      <c r="AC27" s="1225">
        <f t="shared" si="6"/>
        <v>0</v>
      </c>
      <c r="AD27" s="1217"/>
      <c r="AE27" s="1217"/>
      <c r="AF27" s="1217"/>
      <c r="AG27" s="1217"/>
      <c r="AH27" s="1217"/>
      <c r="AI27" s="1217"/>
      <c r="AJ27" s="1217"/>
      <c r="AK27" s="1218"/>
      <c r="AL27" s="1225">
        <f t="shared" si="7"/>
        <v>0</v>
      </c>
      <c r="AM27" s="1217"/>
      <c r="AN27" s="1217"/>
      <c r="AO27" s="1217"/>
      <c r="AP27" s="1217"/>
      <c r="AQ27" s="1217"/>
      <c r="AR27" s="1217"/>
      <c r="AS27" s="1217"/>
      <c r="AT27" s="1218"/>
      <c r="AU27" s="1225">
        <f t="shared" si="8"/>
        <v>0</v>
      </c>
      <c r="AV27" s="1217"/>
      <c r="AW27" s="1217"/>
      <c r="AX27" s="1217"/>
      <c r="AY27" s="1217"/>
      <c r="AZ27" s="1217"/>
      <c r="BA27" s="1217"/>
      <c r="BB27" s="1217"/>
      <c r="BC27" s="1218"/>
      <c r="BD27" s="1225">
        <f t="shared" si="9"/>
        <v>0</v>
      </c>
      <c r="BE27" s="1217"/>
      <c r="BF27" s="1217"/>
      <c r="BG27" s="1217"/>
      <c r="BH27" s="1217"/>
      <c r="BI27" s="1217"/>
      <c r="BJ27" s="1217"/>
      <c r="BK27" s="1217"/>
      <c r="BL27" s="1218"/>
      <c r="BM27" s="1225">
        <f t="shared" si="10"/>
        <v>0</v>
      </c>
      <c r="BN27" s="1217"/>
      <c r="BO27" s="1217"/>
      <c r="BP27" s="1217"/>
      <c r="BQ27" s="1217"/>
      <c r="BR27" s="1217"/>
      <c r="BS27" s="1217"/>
      <c r="BT27" s="1217"/>
      <c r="BU27" s="1218"/>
      <c r="BV27" s="1225">
        <f t="shared" si="11"/>
        <v>0</v>
      </c>
      <c r="BW27" s="1217"/>
      <c r="BX27" s="1217"/>
      <c r="BY27" s="1217"/>
      <c r="BZ27" s="1217"/>
      <c r="CA27" s="1217"/>
      <c r="CB27" s="1217"/>
      <c r="CC27" s="1217"/>
      <c r="CD27" s="1218"/>
      <c r="CE27" s="1225">
        <f t="shared" si="12"/>
        <v>0</v>
      </c>
      <c r="CF27" s="1217"/>
      <c r="CG27" s="1217"/>
      <c r="CH27" s="1217"/>
      <c r="CI27" s="1217"/>
      <c r="CJ27" s="1217"/>
      <c r="CK27" s="1217"/>
      <c r="CL27" s="1217"/>
      <c r="CM27" s="1218"/>
      <c r="CN27" s="1225">
        <f t="shared" si="13"/>
        <v>0</v>
      </c>
      <c r="CO27" s="1217"/>
      <c r="CP27" s="1217"/>
      <c r="CQ27" s="1217"/>
      <c r="CR27" s="1217"/>
      <c r="CS27" s="1217"/>
      <c r="CT27" s="1217"/>
      <c r="CU27" s="1217"/>
      <c r="CV27" s="1218"/>
      <c r="CW27" s="1225">
        <f t="shared" si="14"/>
        <v>0</v>
      </c>
      <c r="CX27" s="1217"/>
      <c r="CY27" s="1217"/>
      <c r="CZ27" s="1217"/>
      <c r="DA27" s="1217"/>
      <c r="DB27" s="1217"/>
      <c r="DC27" s="1217"/>
      <c r="DD27" s="1217"/>
      <c r="DE27" s="1218"/>
    </row>
    <row r="28" spans="1:109" ht="12" customHeight="1">
      <c r="A28" s="1227" t="s">
        <v>24</v>
      </c>
      <c r="B28" s="1225">
        <f t="shared" si="3"/>
        <v>0</v>
      </c>
      <c r="C28" s="1217"/>
      <c r="D28" s="1217"/>
      <c r="E28" s="1217"/>
      <c r="F28" s="1217"/>
      <c r="G28" s="1217"/>
      <c r="H28" s="1217"/>
      <c r="I28" s="1217"/>
      <c r="J28" s="1218"/>
      <c r="K28" s="1225">
        <f t="shared" si="4"/>
        <v>0</v>
      </c>
      <c r="L28" s="1217"/>
      <c r="M28" s="1217"/>
      <c r="N28" s="1217"/>
      <c r="O28" s="1217"/>
      <c r="P28" s="1217"/>
      <c r="Q28" s="1217"/>
      <c r="R28" s="1217"/>
      <c r="S28" s="1218"/>
      <c r="T28" s="1225">
        <f t="shared" si="5"/>
        <v>0</v>
      </c>
      <c r="U28" s="1217"/>
      <c r="V28" s="1217"/>
      <c r="W28" s="1217"/>
      <c r="X28" s="1217"/>
      <c r="Y28" s="1217"/>
      <c r="Z28" s="1217"/>
      <c r="AA28" s="1217"/>
      <c r="AB28" s="1218"/>
      <c r="AC28" s="1225">
        <f t="shared" si="6"/>
        <v>0</v>
      </c>
      <c r="AD28" s="1217"/>
      <c r="AE28" s="1217"/>
      <c r="AF28" s="1217"/>
      <c r="AG28" s="1217"/>
      <c r="AH28" s="1217"/>
      <c r="AI28" s="1217"/>
      <c r="AJ28" s="1217"/>
      <c r="AK28" s="1218"/>
      <c r="AL28" s="1225">
        <f t="shared" si="7"/>
        <v>0</v>
      </c>
      <c r="AM28" s="1217"/>
      <c r="AN28" s="1217"/>
      <c r="AO28" s="1217"/>
      <c r="AP28" s="1217"/>
      <c r="AQ28" s="1217"/>
      <c r="AR28" s="1217"/>
      <c r="AS28" s="1217"/>
      <c r="AT28" s="1218"/>
      <c r="AU28" s="1225">
        <f t="shared" si="8"/>
        <v>0</v>
      </c>
      <c r="AV28" s="1217"/>
      <c r="AW28" s="1217"/>
      <c r="AX28" s="1217"/>
      <c r="AY28" s="1217"/>
      <c r="AZ28" s="1217"/>
      <c r="BA28" s="1217"/>
      <c r="BB28" s="1217"/>
      <c r="BC28" s="1218"/>
      <c r="BD28" s="1225">
        <f t="shared" si="9"/>
        <v>0</v>
      </c>
      <c r="BE28" s="1217"/>
      <c r="BF28" s="1217"/>
      <c r="BG28" s="1217"/>
      <c r="BH28" s="1217"/>
      <c r="BI28" s="1217"/>
      <c r="BJ28" s="1217"/>
      <c r="BK28" s="1217"/>
      <c r="BL28" s="1218"/>
      <c r="BM28" s="1225">
        <f t="shared" si="10"/>
        <v>0</v>
      </c>
      <c r="BN28" s="1217"/>
      <c r="BO28" s="1217"/>
      <c r="BP28" s="1217"/>
      <c r="BQ28" s="1217"/>
      <c r="BR28" s="1217"/>
      <c r="BS28" s="1217"/>
      <c r="BT28" s="1217"/>
      <c r="BU28" s="1218"/>
      <c r="BV28" s="1225">
        <f t="shared" si="11"/>
        <v>0</v>
      </c>
      <c r="BW28" s="1217"/>
      <c r="BX28" s="1217"/>
      <c r="BY28" s="1217"/>
      <c r="BZ28" s="1217"/>
      <c r="CA28" s="1217"/>
      <c r="CB28" s="1217"/>
      <c r="CC28" s="1217"/>
      <c r="CD28" s="1218"/>
      <c r="CE28" s="1225">
        <f t="shared" si="12"/>
        <v>0</v>
      </c>
      <c r="CF28" s="1217"/>
      <c r="CG28" s="1217"/>
      <c r="CH28" s="1217"/>
      <c r="CI28" s="1217"/>
      <c r="CJ28" s="1217"/>
      <c r="CK28" s="1217"/>
      <c r="CL28" s="1217"/>
      <c r="CM28" s="1218"/>
      <c r="CN28" s="1225">
        <f t="shared" si="13"/>
        <v>0</v>
      </c>
      <c r="CO28" s="1217"/>
      <c r="CP28" s="1217"/>
      <c r="CQ28" s="1217"/>
      <c r="CR28" s="1217"/>
      <c r="CS28" s="1217"/>
      <c r="CT28" s="1217"/>
      <c r="CU28" s="1217"/>
      <c r="CV28" s="1218"/>
      <c r="CW28" s="1225">
        <f t="shared" si="14"/>
        <v>0</v>
      </c>
      <c r="CX28" s="1217"/>
      <c r="CY28" s="1217"/>
      <c r="CZ28" s="1217"/>
      <c r="DA28" s="1217"/>
      <c r="DB28" s="1217"/>
      <c r="DC28" s="1217"/>
      <c r="DD28" s="1217"/>
      <c r="DE28" s="1218"/>
    </row>
    <row r="29" spans="1:109" ht="12" customHeight="1">
      <c r="A29" s="1227" t="s">
        <v>25</v>
      </c>
      <c r="B29" s="1225">
        <f t="shared" si="3"/>
        <v>0</v>
      </c>
      <c r="C29" s="1217"/>
      <c r="D29" s="1217"/>
      <c r="E29" s="1217"/>
      <c r="F29" s="1217"/>
      <c r="G29" s="1217"/>
      <c r="H29" s="1217"/>
      <c r="I29" s="1217"/>
      <c r="J29" s="1218"/>
      <c r="K29" s="1225">
        <f t="shared" si="4"/>
        <v>0</v>
      </c>
      <c r="L29" s="1217"/>
      <c r="M29" s="1217"/>
      <c r="N29" s="1217"/>
      <c r="O29" s="1217"/>
      <c r="P29" s="1217"/>
      <c r="Q29" s="1217"/>
      <c r="R29" s="1217"/>
      <c r="S29" s="1218"/>
      <c r="T29" s="1225">
        <f t="shared" si="5"/>
        <v>0</v>
      </c>
      <c r="U29" s="1217"/>
      <c r="V29" s="1217"/>
      <c r="W29" s="1217"/>
      <c r="X29" s="1217"/>
      <c r="Y29" s="1217"/>
      <c r="Z29" s="1217"/>
      <c r="AA29" s="1217"/>
      <c r="AB29" s="1218"/>
      <c r="AC29" s="1225">
        <f t="shared" si="6"/>
        <v>0</v>
      </c>
      <c r="AD29" s="1217"/>
      <c r="AE29" s="1217"/>
      <c r="AF29" s="1217"/>
      <c r="AG29" s="1217"/>
      <c r="AH29" s="1217"/>
      <c r="AI29" s="1217"/>
      <c r="AJ29" s="1217"/>
      <c r="AK29" s="1218"/>
      <c r="AL29" s="1225">
        <f t="shared" si="7"/>
        <v>0</v>
      </c>
      <c r="AM29" s="1217"/>
      <c r="AN29" s="1217"/>
      <c r="AO29" s="1217"/>
      <c r="AP29" s="1217"/>
      <c r="AQ29" s="1217"/>
      <c r="AR29" s="1217"/>
      <c r="AS29" s="1217"/>
      <c r="AT29" s="1218"/>
      <c r="AU29" s="1225">
        <f t="shared" si="8"/>
        <v>0</v>
      </c>
      <c r="AV29" s="1217"/>
      <c r="AW29" s="1217"/>
      <c r="AX29" s="1217"/>
      <c r="AY29" s="1217"/>
      <c r="AZ29" s="1217"/>
      <c r="BA29" s="1217"/>
      <c r="BB29" s="1217"/>
      <c r="BC29" s="1218"/>
      <c r="BD29" s="1225">
        <f t="shared" si="9"/>
        <v>0</v>
      </c>
      <c r="BE29" s="1217"/>
      <c r="BF29" s="1217"/>
      <c r="BG29" s="1217"/>
      <c r="BH29" s="1217"/>
      <c r="BI29" s="1217"/>
      <c r="BJ29" s="1217"/>
      <c r="BK29" s="1217"/>
      <c r="BL29" s="1218"/>
      <c r="BM29" s="1225">
        <f t="shared" si="10"/>
        <v>0</v>
      </c>
      <c r="BN29" s="1217"/>
      <c r="BO29" s="1217"/>
      <c r="BP29" s="1217"/>
      <c r="BQ29" s="1217"/>
      <c r="BR29" s="1217"/>
      <c r="BS29" s="1217"/>
      <c r="BT29" s="1217"/>
      <c r="BU29" s="1218"/>
      <c r="BV29" s="1225">
        <f t="shared" si="11"/>
        <v>0</v>
      </c>
      <c r="BW29" s="1217"/>
      <c r="BX29" s="1217"/>
      <c r="BY29" s="1217"/>
      <c r="BZ29" s="1217"/>
      <c r="CA29" s="1217"/>
      <c r="CB29" s="1217"/>
      <c r="CC29" s="1217"/>
      <c r="CD29" s="1218"/>
      <c r="CE29" s="1225">
        <f t="shared" si="12"/>
        <v>0</v>
      </c>
      <c r="CF29" s="1217"/>
      <c r="CG29" s="1217"/>
      <c r="CH29" s="1217"/>
      <c r="CI29" s="1217"/>
      <c r="CJ29" s="1217"/>
      <c r="CK29" s="1217"/>
      <c r="CL29" s="1217"/>
      <c r="CM29" s="1218"/>
      <c r="CN29" s="1225">
        <f t="shared" si="13"/>
        <v>0</v>
      </c>
      <c r="CO29" s="1217"/>
      <c r="CP29" s="1217"/>
      <c r="CQ29" s="1217"/>
      <c r="CR29" s="1217"/>
      <c r="CS29" s="1217"/>
      <c r="CT29" s="1217"/>
      <c r="CU29" s="1217"/>
      <c r="CV29" s="1218"/>
      <c r="CW29" s="1225">
        <f t="shared" si="14"/>
        <v>0</v>
      </c>
      <c r="CX29" s="1217"/>
      <c r="CY29" s="1217"/>
      <c r="CZ29" s="1217"/>
      <c r="DA29" s="1217"/>
      <c r="DB29" s="1217"/>
      <c r="DC29" s="1217"/>
      <c r="DD29" s="1217"/>
      <c r="DE29" s="1218"/>
    </row>
    <row r="30" spans="1:109" ht="12" customHeight="1">
      <c r="A30" s="1227" t="s">
        <v>7</v>
      </c>
      <c r="B30" s="1225">
        <f t="shared" si="3"/>
        <v>0</v>
      </c>
      <c r="C30" s="1217"/>
      <c r="D30" s="1217"/>
      <c r="E30" s="1217"/>
      <c r="F30" s="1217"/>
      <c r="G30" s="1217"/>
      <c r="H30" s="1217"/>
      <c r="I30" s="1217"/>
      <c r="J30" s="1218"/>
      <c r="K30" s="1225">
        <f t="shared" si="4"/>
        <v>0</v>
      </c>
      <c r="L30" s="1217"/>
      <c r="M30" s="1217"/>
      <c r="N30" s="1217"/>
      <c r="O30" s="1217"/>
      <c r="P30" s="1217"/>
      <c r="Q30" s="1217"/>
      <c r="R30" s="1217"/>
      <c r="S30" s="1218"/>
      <c r="T30" s="1225">
        <f t="shared" si="5"/>
        <v>0</v>
      </c>
      <c r="U30" s="1217"/>
      <c r="V30" s="1217"/>
      <c r="W30" s="1217"/>
      <c r="X30" s="1217"/>
      <c r="Y30" s="1217"/>
      <c r="Z30" s="1217"/>
      <c r="AA30" s="1217"/>
      <c r="AB30" s="1218"/>
      <c r="AC30" s="1225">
        <f t="shared" si="6"/>
        <v>0</v>
      </c>
      <c r="AD30" s="1217"/>
      <c r="AE30" s="1217"/>
      <c r="AF30" s="1217"/>
      <c r="AG30" s="1217"/>
      <c r="AH30" s="1217"/>
      <c r="AI30" s="1217"/>
      <c r="AJ30" s="1217"/>
      <c r="AK30" s="1218"/>
      <c r="AL30" s="1225">
        <f t="shared" si="7"/>
        <v>0</v>
      </c>
      <c r="AM30" s="1217"/>
      <c r="AN30" s="1217"/>
      <c r="AO30" s="1217"/>
      <c r="AP30" s="1217"/>
      <c r="AQ30" s="1217"/>
      <c r="AR30" s="1217"/>
      <c r="AS30" s="1217"/>
      <c r="AT30" s="1218"/>
      <c r="AU30" s="1225">
        <f t="shared" si="8"/>
        <v>0</v>
      </c>
      <c r="AV30" s="1217"/>
      <c r="AW30" s="1217"/>
      <c r="AX30" s="1217"/>
      <c r="AY30" s="1217"/>
      <c r="AZ30" s="1217"/>
      <c r="BA30" s="1217"/>
      <c r="BB30" s="1217"/>
      <c r="BC30" s="1218"/>
      <c r="BD30" s="1225">
        <f t="shared" si="9"/>
        <v>0</v>
      </c>
      <c r="BE30" s="1217"/>
      <c r="BF30" s="1217"/>
      <c r="BG30" s="1217"/>
      <c r="BH30" s="1217"/>
      <c r="BI30" s="1217"/>
      <c r="BJ30" s="1217"/>
      <c r="BK30" s="1217"/>
      <c r="BL30" s="1218"/>
      <c r="BM30" s="1225">
        <f t="shared" si="10"/>
        <v>0</v>
      </c>
      <c r="BN30" s="1217"/>
      <c r="BO30" s="1217"/>
      <c r="BP30" s="1217"/>
      <c r="BQ30" s="1217"/>
      <c r="BR30" s="1217"/>
      <c r="BS30" s="1217"/>
      <c r="BT30" s="1217"/>
      <c r="BU30" s="1218"/>
      <c r="BV30" s="1225">
        <f t="shared" si="11"/>
        <v>0</v>
      </c>
      <c r="BW30" s="1217"/>
      <c r="BX30" s="1217"/>
      <c r="BY30" s="1217"/>
      <c r="BZ30" s="1217"/>
      <c r="CA30" s="1217"/>
      <c r="CB30" s="1217"/>
      <c r="CC30" s="1217"/>
      <c r="CD30" s="1218"/>
      <c r="CE30" s="1225">
        <f t="shared" si="12"/>
        <v>0</v>
      </c>
      <c r="CF30" s="1217"/>
      <c r="CG30" s="1217"/>
      <c r="CH30" s="1217"/>
      <c r="CI30" s="1217"/>
      <c r="CJ30" s="1217"/>
      <c r="CK30" s="1217"/>
      <c r="CL30" s="1217"/>
      <c r="CM30" s="1218"/>
      <c r="CN30" s="1225">
        <f t="shared" si="13"/>
        <v>0</v>
      </c>
      <c r="CO30" s="1217"/>
      <c r="CP30" s="1217"/>
      <c r="CQ30" s="1217"/>
      <c r="CR30" s="1217"/>
      <c r="CS30" s="1217"/>
      <c r="CT30" s="1217"/>
      <c r="CU30" s="1217"/>
      <c r="CV30" s="1218"/>
      <c r="CW30" s="1225">
        <f t="shared" si="14"/>
        <v>0</v>
      </c>
      <c r="CX30" s="1217"/>
      <c r="CY30" s="1217"/>
      <c r="CZ30" s="1217"/>
      <c r="DA30" s="1217"/>
      <c r="DB30" s="1217"/>
      <c r="DC30" s="1217"/>
      <c r="DD30" s="1217"/>
      <c r="DE30" s="1218"/>
    </row>
    <row r="31" spans="1:109" ht="12" customHeight="1">
      <c r="A31" s="1227" t="s">
        <v>13</v>
      </c>
      <c r="B31" s="1225">
        <f t="shared" si="3"/>
        <v>0</v>
      </c>
      <c r="C31" s="1217"/>
      <c r="D31" s="1217"/>
      <c r="E31" s="1217"/>
      <c r="F31" s="1217"/>
      <c r="G31" s="1217"/>
      <c r="H31" s="1217"/>
      <c r="I31" s="1217"/>
      <c r="J31" s="1218"/>
      <c r="K31" s="1225">
        <f t="shared" si="4"/>
        <v>0</v>
      </c>
      <c r="L31" s="1217"/>
      <c r="M31" s="1217"/>
      <c r="N31" s="1217"/>
      <c r="O31" s="1217"/>
      <c r="P31" s="1217"/>
      <c r="Q31" s="1217"/>
      <c r="R31" s="1217"/>
      <c r="S31" s="1218"/>
      <c r="T31" s="1225">
        <f t="shared" si="5"/>
        <v>0</v>
      </c>
      <c r="U31" s="1217"/>
      <c r="V31" s="1217"/>
      <c r="W31" s="1217"/>
      <c r="X31" s="1217"/>
      <c r="Y31" s="1217"/>
      <c r="Z31" s="1217"/>
      <c r="AA31" s="1217"/>
      <c r="AB31" s="1218"/>
      <c r="AC31" s="1225">
        <f t="shared" si="6"/>
        <v>0</v>
      </c>
      <c r="AD31" s="1217"/>
      <c r="AE31" s="1217"/>
      <c r="AF31" s="1217"/>
      <c r="AG31" s="1217"/>
      <c r="AH31" s="1217"/>
      <c r="AI31" s="1217"/>
      <c r="AJ31" s="1217"/>
      <c r="AK31" s="1218"/>
      <c r="AL31" s="1225">
        <f t="shared" si="7"/>
        <v>0</v>
      </c>
      <c r="AM31" s="1217"/>
      <c r="AN31" s="1217"/>
      <c r="AO31" s="1217"/>
      <c r="AP31" s="1217"/>
      <c r="AQ31" s="1217"/>
      <c r="AR31" s="1217"/>
      <c r="AS31" s="1217"/>
      <c r="AT31" s="1218"/>
      <c r="AU31" s="1225">
        <f t="shared" si="8"/>
        <v>0</v>
      </c>
      <c r="AV31" s="1217"/>
      <c r="AW31" s="1217"/>
      <c r="AX31" s="1217"/>
      <c r="AY31" s="1217"/>
      <c r="AZ31" s="1217"/>
      <c r="BA31" s="1217"/>
      <c r="BB31" s="1217"/>
      <c r="BC31" s="1218"/>
      <c r="BD31" s="1225">
        <f t="shared" si="9"/>
        <v>0</v>
      </c>
      <c r="BE31" s="1217"/>
      <c r="BF31" s="1217"/>
      <c r="BG31" s="1217"/>
      <c r="BH31" s="1217"/>
      <c r="BI31" s="1217"/>
      <c r="BJ31" s="1217"/>
      <c r="BK31" s="1217"/>
      <c r="BL31" s="1218"/>
      <c r="BM31" s="1225">
        <f t="shared" si="10"/>
        <v>0</v>
      </c>
      <c r="BN31" s="1217"/>
      <c r="BO31" s="1217"/>
      <c r="BP31" s="1217"/>
      <c r="BQ31" s="1217"/>
      <c r="BR31" s="1217"/>
      <c r="BS31" s="1217"/>
      <c r="BT31" s="1217"/>
      <c r="BU31" s="1218"/>
      <c r="BV31" s="1225">
        <f t="shared" si="11"/>
        <v>0</v>
      </c>
      <c r="BW31" s="1217"/>
      <c r="BX31" s="1217"/>
      <c r="BY31" s="1217"/>
      <c r="BZ31" s="1217"/>
      <c r="CA31" s="1217"/>
      <c r="CB31" s="1217"/>
      <c r="CC31" s="1217"/>
      <c r="CD31" s="1218"/>
      <c r="CE31" s="1225">
        <f t="shared" si="12"/>
        <v>0</v>
      </c>
      <c r="CF31" s="1217"/>
      <c r="CG31" s="1217"/>
      <c r="CH31" s="1217"/>
      <c r="CI31" s="1217"/>
      <c r="CJ31" s="1217"/>
      <c r="CK31" s="1217"/>
      <c r="CL31" s="1217"/>
      <c r="CM31" s="1218"/>
      <c r="CN31" s="1225">
        <f t="shared" si="13"/>
        <v>0</v>
      </c>
      <c r="CO31" s="1217"/>
      <c r="CP31" s="1217"/>
      <c r="CQ31" s="1217"/>
      <c r="CR31" s="1217"/>
      <c r="CS31" s="1217"/>
      <c r="CT31" s="1217"/>
      <c r="CU31" s="1217"/>
      <c r="CV31" s="1218"/>
      <c r="CW31" s="1225">
        <f t="shared" si="14"/>
        <v>0</v>
      </c>
      <c r="CX31" s="1217"/>
      <c r="CY31" s="1217"/>
      <c r="CZ31" s="1217"/>
      <c r="DA31" s="1217"/>
      <c r="DB31" s="1217"/>
      <c r="DC31" s="1217"/>
      <c r="DD31" s="1217"/>
      <c r="DE31" s="1218"/>
    </row>
    <row r="32" spans="1:109" ht="12" customHeight="1">
      <c r="A32" s="1227" t="s">
        <v>14</v>
      </c>
      <c r="B32" s="1225">
        <f t="shared" si="3"/>
        <v>0</v>
      </c>
      <c r="C32" s="1217"/>
      <c r="D32" s="1217"/>
      <c r="E32" s="1217"/>
      <c r="F32" s="1217"/>
      <c r="G32" s="1217"/>
      <c r="H32" s="1217"/>
      <c r="I32" s="1217"/>
      <c r="J32" s="1218"/>
      <c r="K32" s="1225">
        <f t="shared" si="4"/>
        <v>0</v>
      </c>
      <c r="L32" s="1217"/>
      <c r="M32" s="1217"/>
      <c r="N32" s="1217"/>
      <c r="O32" s="1217"/>
      <c r="P32" s="1217"/>
      <c r="Q32" s="1217"/>
      <c r="R32" s="1217"/>
      <c r="S32" s="1218"/>
      <c r="T32" s="1225">
        <f t="shared" si="5"/>
        <v>0</v>
      </c>
      <c r="U32" s="1217"/>
      <c r="V32" s="1217"/>
      <c r="W32" s="1217"/>
      <c r="X32" s="1217"/>
      <c r="Y32" s="1217"/>
      <c r="Z32" s="1217"/>
      <c r="AA32" s="1217"/>
      <c r="AB32" s="1218"/>
      <c r="AC32" s="1225">
        <f t="shared" si="6"/>
        <v>0</v>
      </c>
      <c r="AD32" s="1217"/>
      <c r="AE32" s="1217"/>
      <c r="AF32" s="1217"/>
      <c r="AG32" s="1217"/>
      <c r="AH32" s="1217"/>
      <c r="AI32" s="1217"/>
      <c r="AJ32" s="1217"/>
      <c r="AK32" s="1218"/>
      <c r="AL32" s="1225">
        <f t="shared" si="7"/>
        <v>0</v>
      </c>
      <c r="AM32" s="1217"/>
      <c r="AN32" s="1217"/>
      <c r="AO32" s="1217"/>
      <c r="AP32" s="1217"/>
      <c r="AQ32" s="1217"/>
      <c r="AR32" s="1217"/>
      <c r="AS32" s="1217"/>
      <c r="AT32" s="1218"/>
      <c r="AU32" s="1225">
        <f t="shared" si="8"/>
        <v>0</v>
      </c>
      <c r="AV32" s="1217"/>
      <c r="AW32" s="1217"/>
      <c r="AX32" s="1217"/>
      <c r="AY32" s="1217"/>
      <c r="AZ32" s="1217"/>
      <c r="BA32" s="1217"/>
      <c r="BB32" s="1217"/>
      <c r="BC32" s="1218"/>
      <c r="BD32" s="1225">
        <f t="shared" si="9"/>
        <v>0</v>
      </c>
      <c r="BE32" s="1217"/>
      <c r="BF32" s="1217"/>
      <c r="BG32" s="1217"/>
      <c r="BH32" s="1217"/>
      <c r="BI32" s="1217"/>
      <c r="BJ32" s="1217"/>
      <c r="BK32" s="1217"/>
      <c r="BL32" s="1218"/>
      <c r="BM32" s="1225">
        <f t="shared" si="10"/>
        <v>0</v>
      </c>
      <c r="BN32" s="1217"/>
      <c r="BO32" s="1217"/>
      <c r="BP32" s="1217"/>
      <c r="BQ32" s="1217"/>
      <c r="BR32" s="1217"/>
      <c r="BS32" s="1217"/>
      <c r="BT32" s="1217"/>
      <c r="BU32" s="1218"/>
      <c r="BV32" s="1225">
        <f t="shared" si="11"/>
        <v>0</v>
      </c>
      <c r="BW32" s="1217"/>
      <c r="BX32" s="1217"/>
      <c r="BY32" s="1217"/>
      <c r="BZ32" s="1217"/>
      <c r="CA32" s="1217"/>
      <c r="CB32" s="1217"/>
      <c r="CC32" s="1217"/>
      <c r="CD32" s="1218"/>
      <c r="CE32" s="1225">
        <f t="shared" si="12"/>
        <v>0</v>
      </c>
      <c r="CF32" s="1217"/>
      <c r="CG32" s="1217"/>
      <c r="CH32" s="1217"/>
      <c r="CI32" s="1217"/>
      <c r="CJ32" s="1217"/>
      <c r="CK32" s="1217"/>
      <c r="CL32" s="1217"/>
      <c r="CM32" s="1218"/>
      <c r="CN32" s="1225">
        <f t="shared" si="13"/>
        <v>0</v>
      </c>
      <c r="CO32" s="1217"/>
      <c r="CP32" s="1217"/>
      <c r="CQ32" s="1217"/>
      <c r="CR32" s="1217"/>
      <c r="CS32" s="1217"/>
      <c r="CT32" s="1217"/>
      <c r="CU32" s="1217"/>
      <c r="CV32" s="1218"/>
      <c r="CW32" s="1225">
        <f t="shared" si="14"/>
        <v>0</v>
      </c>
      <c r="CX32" s="1217"/>
      <c r="CY32" s="1217"/>
      <c r="CZ32" s="1217"/>
      <c r="DA32" s="1217"/>
      <c r="DB32" s="1217"/>
      <c r="DC32" s="1217"/>
      <c r="DD32" s="1217"/>
      <c r="DE32" s="1218"/>
    </row>
    <row r="33" spans="1:109" ht="12" customHeight="1">
      <c r="A33" s="1227" t="s">
        <v>15</v>
      </c>
      <c r="B33" s="1225">
        <f t="shared" si="3"/>
        <v>0</v>
      </c>
      <c r="C33" s="1217"/>
      <c r="D33" s="1217"/>
      <c r="E33" s="1217"/>
      <c r="F33" s="1217"/>
      <c r="G33" s="1217"/>
      <c r="H33" s="1217"/>
      <c r="I33" s="1217"/>
      <c r="J33" s="1218"/>
      <c r="K33" s="1225">
        <f t="shared" si="4"/>
        <v>0</v>
      </c>
      <c r="L33" s="1217"/>
      <c r="M33" s="1217"/>
      <c r="N33" s="1217"/>
      <c r="O33" s="1217"/>
      <c r="P33" s="1217"/>
      <c r="Q33" s="1217"/>
      <c r="R33" s="1217"/>
      <c r="S33" s="1218"/>
      <c r="T33" s="1225">
        <f t="shared" si="5"/>
        <v>0</v>
      </c>
      <c r="U33" s="1217"/>
      <c r="V33" s="1217"/>
      <c r="W33" s="1217"/>
      <c r="X33" s="1217"/>
      <c r="Y33" s="1217"/>
      <c r="Z33" s="1217"/>
      <c r="AA33" s="1217"/>
      <c r="AB33" s="1218"/>
      <c r="AC33" s="1225">
        <f t="shared" si="6"/>
        <v>0</v>
      </c>
      <c r="AD33" s="1217"/>
      <c r="AE33" s="1217"/>
      <c r="AF33" s="1217"/>
      <c r="AG33" s="1217"/>
      <c r="AH33" s="1217"/>
      <c r="AI33" s="1217"/>
      <c r="AJ33" s="1217"/>
      <c r="AK33" s="1218"/>
      <c r="AL33" s="1225">
        <f t="shared" si="7"/>
        <v>0</v>
      </c>
      <c r="AM33" s="1217"/>
      <c r="AN33" s="1217"/>
      <c r="AO33" s="1217"/>
      <c r="AP33" s="1217"/>
      <c r="AQ33" s="1217"/>
      <c r="AR33" s="1217"/>
      <c r="AS33" s="1217"/>
      <c r="AT33" s="1218"/>
      <c r="AU33" s="1225">
        <f t="shared" si="8"/>
        <v>0</v>
      </c>
      <c r="AV33" s="1217"/>
      <c r="AW33" s="1217"/>
      <c r="AX33" s="1217"/>
      <c r="AY33" s="1217"/>
      <c r="AZ33" s="1217"/>
      <c r="BA33" s="1217"/>
      <c r="BB33" s="1217"/>
      <c r="BC33" s="1218"/>
      <c r="BD33" s="1225">
        <f t="shared" si="9"/>
        <v>0</v>
      </c>
      <c r="BE33" s="1217"/>
      <c r="BF33" s="1217"/>
      <c r="BG33" s="1217"/>
      <c r="BH33" s="1217"/>
      <c r="BI33" s="1217"/>
      <c r="BJ33" s="1217"/>
      <c r="BK33" s="1217"/>
      <c r="BL33" s="1218"/>
      <c r="BM33" s="1225">
        <f t="shared" si="10"/>
        <v>0</v>
      </c>
      <c r="BN33" s="1217"/>
      <c r="BO33" s="1217"/>
      <c r="BP33" s="1217"/>
      <c r="BQ33" s="1217"/>
      <c r="BR33" s="1217"/>
      <c r="BS33" s="1217"/>
      <c r="BT33" s="1217"/>
      <c r="BU33" s="1218"/>
      <c r="BV33" s="1225">
        <f t="shared" si="11"/>
        <v>0</v>
      </c>
      <c r="BW33" s="1217"/>
      <c r="BX33" s="1217"/>
      <c r="BY33" s="1217"/>
      <c r="BZ33" s="1217"/>
      <c r="CA33" s="1217"/>
      <c r="CB33" s="1217"/>
      <c r="CC33" s="1217"/>
      <c r="CD33" s="1218"/>
      <c r="CE33" s="1225">
        <f t="shared" si="12"/>
        <v>0</v>
      </c>
      <c r="CF33" s="1217"/>
      <c r="CG33" s="1217"/>
      <c r="CH33" s="1217"/>
      <c r="CI33" s="1217"/>
      <c r="CJ33" s="1217"/>
      <c r="CK33" s="1217"/>
      <c r="CL33" s="1217"/>
      <c r="CM33" s="1218"/>
      <c r="CN33" s="1225">
        <f t="shared" si="13"/>
        <v>0</v>
      </c>
      <c r="CO33" s="1217"/>
      <c r="CP33" s="1217"/>
      <c r="CQ33" s="1217"/>
      <c r="CR33" s="1217"/>
      <c r="CS33" s="1217"/>
      <c r="CT33" s="1217"/>
      <c r="CU33" s="1217"/>
      <c r="CV33" s="1218"/>
      <c r="CW33" s="1225">
        <f t="shared" si="14"/>
        <v>0</v>
      </c>
      <c r="CX33" s="1217"/>
      <c r="CY33" s="1217"/>
      <c r="CZ33" s="1217"/>
      <c r="DA33" s="1217"/>
      <c r="DB33" s="1217"/>
      <c r="DC33" s="1217"/>
      <c r="DD33" s="1217"/>
      <c r="DE33" s="1218"/>
    </row>
    <row r="34" spans="1:109" ht="12" customHeight="1">
      <c r="A34" s="1227" t="s">
        <v>41</v>
      </c>
      <c r="B34" s="1225">
        <f t="shared" si="3"/>
        <v>0</v>
      </c>
      <c r="C34" s="1217"/>
      <c r="D34" s="1217"/>
      <c r="E34" s="1217"/>
      <c r="F34" s="1217"/>
      <c r="G34" s="1217"/>
      <c r="H34" s="1217"/>
      <c r="I34" s="1217"/>
      <c r="J34" s="1218"/>
      <c r="K34" s="1225">
        <f t="shared" si="4"/>
        <v>0</v>
      </c>
      <c r="L34" s="1217"/>
      <c r="M34" s="1217"/>
      <c r="N34" s="1217"/>
      <c r="O34" s="1217"/>
      <c r="P34" s="1217"/>
      <c r="Q34" s="1217"/>
      <c r="R34" s="1217"/>
      <c r="S34" s="1218"/>
      <c r="T34" s="1225">
        <f t="shared" si="5"/>
        <v>0</v>
      </c>
      <c r="U34" s="1217"/>
      <c r="V34" s="1217"/>
      <c r="W34" s="1217"/>
      <c r="X34" s="1217"/>
      <c r="Y34" s="1217"/>
      <c r="Z34" s="1217"/>
      <c r="AA34" s="1217"/>
      <c r="AB34" s="1218"/>
      <c r="AC34" s="1225">
        <f t="shared" si="6"/>
        <v>0</v>
      </c>
      <c r="AD34" s="1217"/>
      <c r="AE34" s="1217"/>
      <c r="AF34" s="1217"/>
      <c r="AG34" s="1217"/>
      <c r="AH34" s="1217"/>
      <c r="AI34" s="1217"/>
      <c r="AJ34" s="1217"/>
      <c r="AK34" s="1218"/>
      <c r="AL34" s="1225">
        <f t="shared" si="7"/>
        <v>0</v>
      </c>
      <c r="AM34" s="1217"/>
      <c r="AN34" s="1217"/>
      <c r="AO34" s="1217"/>
      <c r="AP34" s="1217"/>
      <c r="AQ34" s="1217"/>
      <c r="AR34" s="1217"/>
      <c r="AS34" s="1217"/>
      <c r="AT34" s="1218"/>
      <c r="AU34" s="1225">
        <f t="shared" si="8"/>
        <v>0</v>
      </c>
      <c r="AV34" s="1217"/>
      <c r="AW34" s="1217"/>
      <c r="AX34" s="1217"/>
      <c r="AY34" s="1217"/>
      <c r="AZ34" s="1217"/>
      <c r="BA34" s="1217"/>
      <c r="BB34" s="1217"/>
      <c r="BC34" s="1218"/>
      <c r="BD34" s="1225">
        <f t="shared" si="9"/>
        <v>0</v>
      </c>
      <c r="BE34" s="1217"/>
      <c r="BF34" s="1217"/>
      <c r="BG34" s="1217"/>
      <c r="BH34" s="1217"/>
      <c r="BI34" s="1217"/>
      <c r="BJ34" s="1217"/>
      <c r="BK34" s="1217"/>
      <c r="BL34" s="1218"/>
      <c r="BM34" s="1225">
        <f t="shared" si="10"/>
        <v>0</v>
      </c>
      <c r="BN34" s="1217"/>
      <c r="BO34" s="1217"/>
      <c r="BP34" s="1217"/>
      <c r="BQ34" s="1217"/>
      <c r="BR34" s="1217"/>
      <c r="BS34" s="1217"/>
      <c r="BT34" s="1217"/>
      <c r="BU34" s="1218"/>
      <c r="BV34" s="1225">
        <f t="shared" si="11"/>
        <v>0</v>
      </c>
      <c r="BW34" s="1217"/>
      <c r="BX34" s="1217"/>
      <c r="BY34" s="1217"/>
      <c r="BZ34" s="1217"/>
      <c r="CA34" s="1217"/>
      <c r="CB34" s="1217"/>
      <c r="CC34" s="1217"/>
      <c r="CD34" s="1218"/>
      <c r="CE34" s="1225">
        <f t="shared" si="12"/>
        <v>0</v>
      </c>
      <c r="CF34" s="1217"/>
      <c r="CG34" s="1217"/>
      <c r="CH34" s="1217"/>
      <c r="CI34" s="1217"/>
      <c r="CJ34" s="1217"/>
      <c r="CK34" s="1217"/>
      <c r="CL34" s="1217"/>
      <c r="CM34" s="1218"/>
      <c r="CN34" s="1225">
        <f t="shared" si="13"/>
        <v>0</v>
      </c>
      <c r="CO34" s="1217"/>
      <c r="CP34" s="1217"/>
      <c r="CQ34" s="1217"/>
      <c r="CR34" s="1217"/>
      <c r="CS34" s="1217"/>
      <c r="CT34" s="1217"/>
      <c r="CU34" s="1217"/>
      <c r="CV34" s="1218"/>
      <c r="CW34" s="1225">
        <f t="shared" si="14"/>
        <v>0</v>
      </c>
      <c r="CX34" s="1217"/>
      <c r="CY34" s="1217"/>
      <c r="CZ34" s="1217"/>
      <c r="DA34" s="1217"/>
      <c r="DB34" s="1217"/>
      <c r="DC34" s="1217"/>
      <c r="DD34" s="1217"/>
      <c r="DE34" s="1218"/>
    </row>
    <row r="35" spans="1:109" ht="12" customHeight="1">
      <c r="A35" s="1227" t="s">
        <v>11</v>
      </c>
      <c r="B35" s="1225">
        <f t="shared" si="3"/>
        <v>0</v>
      </c>
      <c r="C35" s="1217"/>
      <c r="D35" s="1217"/>
      <c r="E35" s="1217"/>
      <c r="F35" s="1217"/>
      <c r="G35" s="1217"/>
      <c r="H35" s="1217"/>
      <c r="I35" s="1217"/>
      <c r="J35" s="1218"/>
      <c r="K35" s="1225">
        <f t="shared" si="4"/>
        <v>0</v>
      </c>
      <c r="L35" s="1217"/>
      <c r="M35" s="1217"/>
      <c r="N35" s="1217"/>
      <c r="O35" s="1217"/>
      <c r="P35" s="1217"/>
      <c r="Q35" s="1217"/>
      <c r="R35" s="1217"/>
      <c r="S35" s="1218"/>
      <c r="T35" s="1225">
        <f t="shared" si="5"/>
        <v>0</v>
      </c>
      <c r="U35" s="1217"/>
      <c r="V35" s="1217"/>
      <c r="W35" s="1217"/>
      <c r="X35" s="1217"/>
      <c r="Y35" s="1217"/>
      <c r="Z35" s="1217"/>
      <c r="AA35" s="1217"/>
      <c r="AB35" s="1218"/>
      <c r="AC35" s="1225">
        <f t="shared" si="6"/>
        <v>0</v>
      </c>
      <c r="AD35" s="1217"/>
      <c r="AE35" s="1217"/>
      <c r="AF35" s="1217"/>
      <c r="AG35" s="1217"/>
      <c r="AH35" s="1217"/>
      <c r="AI35" s="1217"/>
      <c r="AJ35" s="1217"/>
      <c r="AK35" s="1218"/>
      <c r="AL35" s="1225">
        <f t="shared" si="7"/>
        <v>0</v>
      </c>
      <c r="AM35" s="1217"/>
      <c r="AN35" s="1217"/>
      <c r="AO35" s="1217"/>
      <c r="AP35" s="1217"/>
      <c r="AQ35" s="1217"/>
      <c r="AR35" s="1217"/>
      <c r="AS35" s="1217"/>
      <c r="AT35" s="1218"/>
      <c r="AU35" s="1225">
        <f t="shared" si="8"/>
        <v>0</v>
      </c>
      <c r="AV35" s="1217"/>
      <c r="AW35" s="1217"/>
      <c r="AX35" s="1217"/>
      <c r="AY35" s="1217"/>
      <c r="AZ35" s="1217"/>
      <c r="BA35" s="1217"/>
      <c r="BB35" s="1217"/>
      <c r="BC35" s="1218"/>
      <c r="BD35" s="1225">
        <f t="shared" si="9"/>
        <v>0</v>
      </c>
      <c r="BE35" s="1217"/>
      <c r="BF35" s="1217"/>
      <c r="BG35" s="1217"/>
      <c r="BH35" s="1217"/>
      <c r="BI35" s="1217"/>
      <c r="BJ35" s="1217"/>
      <c r="BK35" s="1217"/>
      <c r="BL35" s="1218"/>
      <c r="BM35" s="1225">
        <f t="shared" si="10"/>
        <v>0</v>
      </c>
      <c r="BN35" s="1217"/>
      <c r="BO35" s="1217"/>
      <c r="BP35" s="1217"/>
      <c r="BQ35" s="1217"/>
      <c r="BR35" s="1217"/>
      <c r="BS35" s="1217"/>
      <c r="BT35" s="1217"/>
      <c r="BU35" s="1218"/>
      <c r="BV35" s="1225">
        <f t="shared" si="11"/>
        <v>0</v>
      </c>
      <c r="BW35" s="1217"/>
      <c r="BX35" s="1217"/>
      <c r="BY35" s="1217"/>
      <c r="BZ35" s="1217"/>
      <c r="CA35" s="1217"/>
      <c r="CB35" s="1217"/>
      <c r="CC35" s="1217"/>
      <c r="CD35" s="1218"/>
      <c r="CE35" s="1225">
        <f t="shared" si="12"/>
        <v>0</v>
      </c>
      <c r="CF35" s="1217"/>
      <c r="CG35" s="1217"/>
      <c r="CH35" s="1217"/>
      <c r="CI35" s="1217"/>
      <c r="CJ35" s="1217"/>
      <c r="CK35" s="1217"/>
      <c r="CL35" s="1217"/>
      <c r="CM35" s="1218"/>
      <c r="CN35" s="1225">
        <f t="shared" si="13"/>
        <v>0</v>
      </c>
      <c r="CO35" s="1217"/>
      <c r="CP35" s="1217"/>
      <c r="CQ35" s="1217"/>
      <c r="CR35" s="1217"/>
      <c r="CS35" s="1217"/>
      <c r="CT35" s="1217"/>
      <c r="CU35" s="1217"/>
      <c r="CV35" s="1218"/>
      <c r="CW35" s="1225">
        <f t="shared" si="14"/>
        <v>0</v>
      </c>
      <c r="CX35" s="1217"/>
      <c r="CY35" s="1217"/>
      <c r="CZ35" s="1217"/>
      <c r="DA35" s="1217"/>
      <c r="DB35" s="1217"/>
      <c r="DC35" s="1217"/>
      <c r="DD35" s="1217"/>
      <c r="DE35" s="1218"/>
    </row>
    <row r="36" spans="1:109" ht="12" customHeight="1">
      <c r="A36" s="1227" t="s">
        <v>16</v>
      </c>
      <c r="B36" s="1225">
        <f t="shared" si="3"/>
        <v>0</v>
      </c>
      <c r="C36" s="1217"/>
      <c r="D36" s="1217"/>
      <c r="E36" s="1217"/>
      <c r="F36" s="1217"/>
      <c r="G36" s="1217"/>
      <c r="H36" s="1217"/>
      <c r="I36" s="1217"/>
      <c r="J36" s="1218"/>
      <c r="K36" s="1225">
        <f t="shared" si="4"/>
        <v>0</v>
      </c>
      <c r="L36" s="1217"/>
      <c r="M36" s="1217"/>
      <c r="N36" s="1217"/>
      <c r="O36" s="1217"/>
      <c r="P36" s="1217"/>
      <c r="Q36" s="1217"/>
      <c r="R36" s="1217"/>
      <c r="S36" s="1218"/>
      <c r="T36" s="1225">
        <f t="shared" si="5"/>
        <v>0</v>
      </c>
      <c r="U36" s="1217"/>
      <c r="V36" s="1217"/>
      <c r="W36" s="1217"/>
      <c r="X36" s="1217"/>
      <c r="Y36" s="1217"/>
      <c r="Z36" s="1217"/>
      <c r="AA36" s="1217"/>
      <c r="AB36" s="1218"/>
      <c r="AC36" s="1225">
        <f t="shared" si="6"/>
        <v>0</v>
      </c>
      <c r="AD36" s="1217"/>
      <c r="AE36" s="1217"/>
      <c r="AF36" s="1217"/>
      <c r="AG36" s="1217"/>
      <c r="AH36" s="1217"/>
      <c r="AI36" s="1217"/>
      <c r="AJ36" s="1217"/>
      <c r="AK36" s="1218"/>
      <c r="AL36" s="1225">
        <f t="shared" si="7"/>
        <v>0</v>
      </c>
      <c r="AM36" s="1217"/>
      <c r="AN36" s="1217"/>
      <c r="AO36" s="1217"/>
      <c r="AP36" s="1217"/>
      <c r="AQ36" s="1217"/>
      <c r="AR36" s="1217"/>
      <c r="AS36" s="1217"/>
      <c r="AT36" s="1218"/>
      <c r="AU36" s="1225">
        <f t="shared" si="8"/>
        <v>0</v>
      </c>
      <c r="AV36" s="1217"/>
      <c r="AW36" s="1217"/>
      <c r="AX36" s="1217"/>
      <c r="AY36" s="1217"/>
      <c r="AZ36" s="1217"/>
      <c r="BA36" s="1217"/>
      <c r="BB36" s="1217"/>
      <c r="BC36" s="1218"/>
      <c r="BD36" s="1225">
        <f t="shared" si="9"/>
        <v>0</v>
      </c>
      <c r="BE36" s="1217"/>
      <c r="BF36" s="1217"/>
      <c r="BG36" s="1217"/>
      <c r="BH36" s="1217"/>
      <c r="BI36" s="1217"/>
      <c r="BJ36" s="1217"/>
      <c r="BK36" s="1217"/>
      <c r="BL36" s="1218"/>
      <c r="BM36" s="1225">
        <f t="shared" si="10"/>
        <v>0</v>
      </c>
      <c r="BN36" s="1217"/>
      <c r="BO36" s="1217"/>
      <c r="BP36" s="1217"/>
      <c r="BQ36" s="1217"/>
      <c r="BR36" s="1217"/>
      <c r="BS36" s="1217"/>
      <c r="BT36" s="1217"/>
      <c r="BU36" s="1218"/>
      <c r="BV36" s="1225">
        <f t="shared" si="11"/>
        <v>0</v>
      </c>
      <c r="BW36" s="1217"/>
      <c r="BX36" s="1217"/>
      <c r="BY36" s="1217"/>
      <c r="BZ36" s="1217"/>
      <c r="CA36" s="1217"/>
      <c r="CB36" s="1217"/>
      <c r="CC36" s="1217"/>
      <c r="CD36" s="1218"/>
      <c r="CE36" s="1225">
        <f t="shared" si="12"/>
        <v>0</v>
      </c>
      <c r="CF36" s="1217"/>
      <c r="CG36" s="1217"/>
      <c r="CH36" s="1217"/>
      <c r="CI36" s="1217"/>
      <c r="CJ36" s="1217"/>
      <c r="CK36" s="1217"/>
      <c r="CL36" s="1217"/>
      <c r="CM36" s="1218"/>
      <c r="CN36" s="1225">
        <f t="shared" si="13"/>
        <v>0</v>
      </c>
      <c r="CO36" s="1217"/>
      <c r="CP36" s="1217"/>
      <c r="CQ36" s="1217"/>
      <c r="CR36" s="1217"/>
      <c r="CS36" s="1217"/>
      <c r="CT36" s="1217"/>
      <c r="CU36" s="1217"/>
      <c r="CV36" s="1218"/>
      <c r="CW36" s="1225">
        <f t="shared" si="14"/>
        <v>0</v>
      </c>
      <c r="CX36" s="1217"/>
      <c r="CY36" s="1217"/>
      <c r="CZ36" s="1217"/>
      <c r="DA36" s="1217"/>
      <c r="DB36" s="1217"/>
      <c r="DC36" s="1217"/>
      <c r="DD36" s="1217"/>
      <c r="DE36" s="1218"/>
    </row>
    <row r="37" spans="1:109" ht="12" customHeight="1">
      <c r="A37" s="1227" t="s">
        <v>40</v>
      </c>
      <c r="B37" s="1225">
        <f t="shared" si="3"/>
        <v>0</v>
      </c>
      <c r="C37" s="1217"/>
      <c r="D37" s="1217"/>
      <c r="E37" s="1217"/>
      <c r="F37" s="1217"/>
      <c r="G37" s="1217"/>
      <c r="H37" s="1217"/>
      <c r="I37" s="1217"/>
      <c r="J37" s="1218"/>
      <c r="K37" s="1225">
        <f t="shared" si="4"/>
        <v>0</v>
      </c>
      <c r="L37" s="1217"/>
      <c r="M37" s="1217"/>
      <c r="N37" s="1217"/>
      <c r="O37" s="1217"/>
      <c r="P37" s="1217"/>
      <c r="Q37" s="1217"/>
      <c r="R37" s="1217"/>
      <c r="S37" s="1218"/>
      <c r="T37" s="1225">
        <f t="shared" si="5"/>
        <v>0</v>
      </c>
      <c r="U37" s="1217"/>
      <c r="V37" s="1217"/>
      <c r="W37" s="1217"/>
      <c r="X37" s="1217"/>
      <c r="Y37" s="1217"/>
      <c r="Z37" s="1217"/>
      <c r="AA37" s="1217"/>
      <c r="AB37" s="1218"/>
      <c r="AC37" s="1225">
        <f t="shared" si="6"/>
        <v>0</v>
      </c>
      <c r="AD37" s="1217"/>
      <c r="AE37" s="1217"/>
      <c r="AF37" s="1217"/>
      <c r="AG37" s="1217"/>
      <c r="AH37" s="1217"/>
      <c r="AI37" s="1217"/>
      <c r="AJ37" s="1217"/>
      <c r="AK37" s="1218"/>
      <c r="AL37" s="1225">
        <f t="shared" si="7"/>
        <v>0</v>
      </c>
      <c r="AM37" s="1217"/>
      <c r="AN37" s="1217"/>
      <c r="AO37" s="1217"/>
      <c r="AP37" s="1217"/>
      <c r="AQ37" s="1217"/>
      <c r="AR37" s="1217"/>
      <c r="AS37" s="1217"/>
      <c r="AT37" s="1218"/>
      <c r="AU37" s="1225">
        <f t="shared" si="8"/>
        <v>0</v>
      </c>
      <c r="AV37" s="1217"/>
      <c r="AW37" s="1217"/>
      <c r="AX37" s="1217"/>
      <c r="AY37" s="1217"/>
      <c r="AZ37" s="1217"/>
      <c r="BA37" s="1217"/>
      <c r="BB37" s="1217"/>
      <c r="BC37" s="1218"/>
      <c r="BD37" s="1225">
        <f t="shared" si="9"/>
        <v>0</v>
      </c>
      <c r="BE37" s="1217"/>
      <c r="BF37" s="1217"/>
      <c r="BG37" s="1217"/>
      <c r="BH37" s="1217"/>
      <c r="BI37" s="1217"/>
      <c r="BJ37" s="1217"/>
      <c r="BK37" s="1217"/>
      <c r="BL37" s="1218"/>
      <c r="BM37" s="1225">
        <f t="shared" si="10"/>
        <v>0</v>
      </c>
      <c r="BN37" s="1217"/>
      <c r="BO37" s="1217"/>
      <c r="BP37" s="1217"/>
      <c r="BQ37" s="1217"/>
      <c r="BR37" s="1217"/>
      <c r="BS37" s="1217"/>
      <c r="BT37" s="1217"/>
      <c r="BU37" s="1218"/>
      <c r="BV37" s="1225">
        <f t="shared" si="11"/>
        <v>0</v>
      </c>
      <c r="BW37" s="1217"/>
      <c r="BX37" s="1217"/>
      <c r="BY37" s="1217"/>
      <c r="BZ37" s="1217"/>
      <c r="CA37" s="1217"/>
      <c r="CB37" s="1217"/>
      <c r="CC37" s="1217"/>
      <c r="CD37" s="1218"/>
      <c r="CE37" s="1225">
        <f t="shared" si="12"/>
        <v>0</v>
      </c>
      <c r="CF37" s="1217"/>
      <c r="CG37" s="1217"/>
      <c r="CH37" s="1217"/>
      <c r="CI37" s="1217"/>
      <c r="CJ37" s="1217"/>
      <c r="CK37" s="1217"/>
      <c r="CL37" s="1217"/>
      <c r="CM37" s="1218"/>
      <c r="CN37" s="1225">
        <f t="shared" si="13"/>
        <v>0</v>
      </c>
      <c r="CO37" s="1217"/>
      <c r="CP37" s="1217"/>
      <c r="CQ37" s="1217"/>
      <c r="CR37" s="1217"/>
      <c r="CS37" s="1217"/>
      <c r="CT37" s="1217"/>
      <c r="CU37" s="1217"/>
      <c r="CV37" s="1218"/>
      <c r="CW37" s="1225">
        <f t="shared" si="14"/>
        <v>0</v>
      </c>
      <c r="CX37" s="1217"/>
      <c r="CY37" s="1217"/>
      <c r="CZ37" s="1217"/>
      <c r="DA37" s="1217"/>
      <c r="DB37" s="1217"/>
      <c r="DC37" s="1217"/>
      <c r="DD37" s="1217"/>
      <c r="DE37" s="1218"/>
    </row>
    <row r="38" spans="1:109" ht="12" customHeight="1">
      <c r="A38" s="1227" t="s">
        <v>23</v>
      </c>
      <c r="B38" s="1225">
        <f t="shared" si="3"/>
        <v>0</v>
      </c>
      <c r="C38" s="1217"/>
      <c r="D38" s="1217"/>
      <c r="E38" s="1217"/>
      <c r="F38" s="1217"/>
      <c r="G38" s="1217"/>
      <c r="H38" s="1217"/>
      <c r="I38" s="1217"/>
      <c r="J38" s="1218"/>
      <c r="K38" s="1225">
        <f t="shared" si="4"/>
        <v>0</v>
      </c>
      <c r="L38" s="1217"/>
      <c r="M38" s="1217"/>
      <c r="N38" s="1217"/>
      <c r="O38" s="1217"/>
      <c r="P38" s="1217"/>
      <c r="Q38" s="1217"/>
      <c r="R38" s="1217"/>
      <c r="S38" s="1218"/>
      <c r="T38" s="1225">
        <f t="shared" si="5"/>
        <v>0</v>
      </c>
      <c r="U38" s="1217"/>
      <c r="V38" s="1217"/>
      <c r="W38" s="1217"/>
      <c r="X38" s="1217"/>
      <c r="Y38" s="1217"/>
      <c r="Z38" s="1217"/>
      <c r="AA38" s="1217"/>
      <c r="AB38" s="1218"/>
      <c r="AC38" s="1225">
        <f t="shared" si="6"/>
        <v>0</v>
      </c>
      <c r="AD38" s="1217"/>
      <c r="AE38" s="1217"/>
      <c r="AF38" s="1217"/>
      <c r="AG38" s="1217"/>
      <c r="AH38" s="1217"/>
      <c r="AI38" s="1217"/>
      <c r="AJ38" s="1217"/>
      <c r="AK38" s="1218"/>
      <c r="AL38" s="1225">
        <f t="shared" si="7"/>
        <v>0</v>
      </c>
      <c r="AM38" s="1217"/>
      <c r="AN38" s="1217"/>
      <c r="AO38" s="1217"/>
      <c r="AP38" s="1217"/>
      <c r="AQ38" s="1217"/>
      <c r="AR38" s="1217"/>
      <c r="AS38" s="1217"/>
      <c r="AT38" s="1218"/>
      <c r="AU38" s="1225">
        <f t="shared" si="8"/>
        <v>0</v>
      </c>
      <c r="AV38" s="1217"/>
      <c r="AW38" s="1217"/>
      <c r="AX38" s="1217"/>
      <c r="AY38" s="1217"/>
      <c r="AZ38" s="1217"/>
      <c r="BA38" s="1217"/>
      <c r="BB38" s="1217"/>
      <c r="BC38" s="1218"/>
      <c r="BD38" s="1225">
        <f t="shared" si="9"/>
        <v>0</v>
      </c>
      <c r="BE38" s="1217"/>
      <c r="BF38" s="1217"/>
      <c r="BG38" s="1217"/>
      <c r="BH38" s="1217"/>
      <c r="BI38" s="1217"/>
      <c r="BJ38" s="1217"/>
      <c r="BK38" s="1217"/>
      <c r="BL38" s="1218"/>
      <c r="BM38" s="1225">
        <f t="shared" si="10"/>
        <v>0</v>
      </c>
      <c r="BN38" s="1217"/>
      <c r="BO38" s="1217"/>
      <c r="BP38" s="1217"/>
      <c r="BQ38" s="1217"/>
      <c r="BR38" s="1217"/>
      <c r="BS38" s="1217"/>
      <c r="BT38" s="1217"/>
      <c r="BU38" s="1218"/>
      <c r="BV38" s="1225">
        <f t="shared" si="11"/>
        <v>0</v>
      </c>
      <c r="BW38" s="1217"/>
      <c r="BX38" s="1217"/>
      <c r="BY38" s="1217"/>
      <c r="BZ38" s="1217"/>
      <c r="CA38" s="1217"/>
      <c r="CB38" s="1217"/>
      <c r="CC38" s="1217"/>
      <c r="CD38" s="1218"/>
      <c r="CE38" s="1225">
        <f t="shared" si="12"/>
        <v>0</v>
      </c>
      <c r="CF38" s="1217"/>
      <c r="CG38" s="1217"/>
      <c r="CH38" s="1217"/>
      <c r="CI38" s="1217"/>
      <c r="CJ38" s="1217"/>
      <c r="CK38" s="1217"/>
      <c r="CL38" s="1217"/>
      <c r="CM38" s="1218"/>
      <c r="CN38" s="1225">
        <f t="shared" si="13"/>
        <v>0</v>
      </c>
      <c r="CO38" s="1217"/>
      <c r="CP38" s="1217"/>
      <c r="CQ38" s="1217"/>
      <c r="CR38" s="1217"/>
      <c r="CS38" s="1217"/>
      <c r="CT38" s="1217"/>
      <c r="CU38" s="1217"/>
      <c r="CV38" s="1218"/>
      <c r="CW38" s="1225">
        <f t="shared" si="14"/>
        <v>0</v>
      </c>
      <c r="CX38" s="1217"/>
      <c r="CY38" s="1217"/>
      <c r="CZ38" s="1217"/>
      <c r="DA38" s="1217"/>
      <c r="DB38" s="1217"/>
      <c r="DC38" s="1217"/>
      <c r="DD38" s="1217"/>
      <c r="DE38" s="1218"/>
    </row>
    <row r="39" spans="1:109" ht="12" customHeight="1">
      <c r="A39" s="1227" t="s">
        <v>26</v>
      </c>
      <c r="B39" s="1225">
        <f t="shared" si="3"/>
        <v>0</v>
      </c>
      <c r="C39" s="1217"/>
      <c r="D39" s="1217"/>
      <c r="E39" s="1217"/>
      <c r="F39" s="1217"/>
      <c r="G39" s="1217"/>
      <c r="H39" s="1217"/>
      <c r="I39" s="1217"/>
      <c r="J39" s="1218"/>
      <c r="K39" s="1225">
        <f t="shared" si="4"/>
        <v>0</v>
      </c>
      <c r="L39" s="1217"/>
      <c r="M39" s="1217"/>
      <c r="N39" s="1217"/>
      <c r="O39" s="1217"/>
      <c r="P39" s="1217"/>
      <c r="Q39" s="1217"/>
      <c r="R39" s="1217"/>
      <c r="S39" s="1218"/>
      <c r="T39" s="1225">
        <f t="shared" si="5"/>
        <v>0</v>
      </c>
      <c r="U39" s="1217"/>
      <c r="V39" s="1217"/>
      <c r="W39" s="1217"/>
      <c r="X39" s="1217"/>
      <c r="Y39" s="1217"/>
      <c r="Z39" s="1217"/>
      <c r="AA39" s="1217"/>
      <c r="AB39" s="1218"/>
      <c r="AC39" s="1225">
        <f t="shared" si="6"/>
        <v>0</v>
      </c>
      <c r="AD39" s="1217"/>
      <c r="AE39" s="1217"/>
      <c r="AF39" s="1217"/>
      <c r="AG39" s="1217"/>
      <c r="AH39" s="1217"/>
      <c r="AI39" s="1217"/>
      <c r="AJ39" s="1217"/>
      <c r="AK39" s="1218"/>
      <c r="AL39" s="1225">
        <f t="shared" si="7"/>
        <v>0</v>
      </c>
      <c r="AM39" s="1217"/>
      <c r="AN39" s="1217"/>
      <c r="AO39" s="1217"/>
      <c r="AP39" s="1217"/>
      <c r="AQ39" s="1217"/>
      <c r="AR39" s="1217"/>
      <c r="AS39" s="1217"/>
      <c r="AT39" s="1218"/>
      <c r="AU39" s="1225">
        <f t="shared" si="8"/>
        <v>0</v>
      </c>
      <c r="AV39" s="1217"/>
      <c r="AW39" s="1217"/>
      <c r="AX39" s="1217"/>
      <c r="AY39" s="1217"/>
      <c r="AZ39" s="1217"/>
      <c r="BA39" s="1217"/>
      <c r="BB39" s="1217"/>
      <c r="BC39" s="1218"/>
      <c r="BD39" s="1225">
        <f t="shared" si="9"/>
        <v>0</v>
      </c>
      <c r="BE39" s="1217"/>
      <c r="BF39" s="1217"/>
      <c r="BG39" s="1217"/>
      <c r="BH39" s="1217"/>
      <c r="BI39" s="1217"/>
      <c r="BJ39" s="1217"/>
      <c r="BK39" s="1217"/>
      <c r="BL39" s="1218"/>
      <c r="BM39" s="1225">
        <f t="shared" si="10"/>
        <v>0</v>
      </c>
      <c r="BN39" s="1217"/>
      <c r="BO39" s="1217"/>
      <c r="BP39" s="1217"/>
      <c r="BQ39" s="1217"/>
      <c r="BR39" s="1217"/>
      <c r="BS39" s="1217"/>
      <c r="BT39" s="1217"/>
      <c r="BU39" s="1218"/>
      <c r="BV39" s="1225">
        <f t="shared" si="11"/>
        <v>0</v>
      </c>
      <c r="BW39" s="1217"/>
      <c r="BX39" s="1217"/>
      <c r="BY39" s="1217"/>
      <c r="BZ39" s="1217"/>
      <c r="CA39" s="1217"/>
      <c r="CB39" s="1217"/>
      <c r="CC39" s="1217"/>
      <c r="CD39" s="1218"/>
      <c r="CE39" s="1225">
        <f t="shared" si="12"/>
        <v>0</v>
      </c>
      <c r="CF39" s="1217"/>
      <c r="CG39" s="1217"/>
      <c r="CH39" s="1217"/>
      <c r="CI39" s="1217"/>
      <c r="CJ39" s="1217"/>
      <c r="CK39" s="1217"/>
      <c r="CL39" s="1217"/>
      <c r="CM39" s="1218"/>
      <c r="CN39" s="1225">
        <f t="shared" si="13"/>
        <v>0</v>
      </c>
      <c r="CO39" s="1217"/>
      <c r="CP39" s="1217"/>
      <c r="CQ39" s="1217"/>
      <c r="CR39" s="1217"/>
      <c r="CS39" s="1217"/>
      <c r="CT39" s="1217"/>
      <c r="CU39" s="1217"/>
      <c r="CV39" s="1218"/>
      <c r="CW39" s="1225">
        <f t="shared" si="14"/>
        <v>0</v>
      </c>
      <c r="CX39" s="1217"/>
      <c r="CY39" s="1217"/>
      <c r="CZ39" s="1217"/>
      <c r="DA39" s="1217"/>
      <c r="DB39" s="1217"/>
      <c r="DC39" s="1217"/>
      <c r="DD39" s="1217"/>
      <c r="DE39" s="1218"/>
    </row>
    <row r="40" spans="1:109" ht="12" customHeight="1">
      <c r="A40" s="1227" t="s">
        <v>12</v>
      </c>
      <c r="B40" s="1225">
        <f t="shared" si="3"/>
        <v>0</v>
      </c>
      <c r="C40" s="1217"/>
      <c r="D40" s="1217"/>
      <c r="E40" s="1217"/>
      <c r="F40" s="1217"/>
      <c r="G40" s="1217"/>
      <c r="H40" s="1217"/>
      <c r="I40" s="1217"/>
      <c r="J40" s="1218"/>
      <c r="K40" s="1225">
        <f t="shared" si="4"/>
        <v>0</v>
      </c>
      <c r="L40" s="1217"/>
      <c r="M40" s="1217"/>
      <c r="N40" s="1217"/>
      <c r="O40" s="1217"/>
      <c r="P40" s="1217"/>
      <c r="Q40" s="1217"/>
      <c r="R40" s="1217"/>
      <c r="S40" s="1218"/>
      <c r="T40" s="1225">
        <f t="shared" si="5"/>
        <v>0</v>
      </c>
      <c r="U40" s="1217"/>
      <c r="V40" s="1217"/>
      <c r="W40" s="1217"/>
      <c r="X40" s="1217"/>
      <c r="Y40" s="1217"/>
      <c r="Z40" s="1217"/>
      <c r="AA40" s="1217"/>
      <c r="AB40" s="1218"/>
      <c r="AC40" s="1225">
        <f t="shared" si="6"/>
        <v>0</v>
      </c>
      <c r="AD40" s="1217"/>
      <c r="AE40" s="1217"/>
      <c r="AF40" s="1217"/>
      <c r="AG40" s="1217"/>
      <c r="AH40" s="1217"/>
      <c r="AI40" s="1217"/>
      <c r="AJ40" s="1217"/>
      <c r="AK40" s="1218"/>
      <c r="AL40" s="1225">
        <f t="shared" si="7"/>
        <v>0</v>
      </c>
      <c r="AM40" s="1217"/>
      <c r="AN40" s="1217"/>
      <c r="AO40" s="1217"/>
      <c r="AP40" s="1217"/>
      <c r="AQ40" s="1217"/>
      <c r="AR40" s="1217"/>
      <c r="AS40" s="1217"/>
      <c r="AT40" s="1218"/>
      <c r="AU40" s="1225">
        <f t="shared" si="8"/>
        <v>0</v>
      </c>
      <c r="AV40" s="1217"/>
      <c r="AW40" s="1217"/>
      <c r="AX40" s="1217"/>
      <c r="AY40" s="1217"/>
      <c r="AZ40" s="1217"/>
      <c r="BA40" s="1217"/>
      <c r="BB40" s="1217"/>
      <c r="BC40" s="1218"/>
      <c r="BD40" s="1225">
        <f t="shared" si="9"/>
        <v>0</v>
      </c>
      <c r="BE40" s="1217"/>
      <c r="BF40" s="1217"/>
      <c r="BG40" s="1217"/>
      <c r="BH40" s="1217"/>
      <c r="BI40" s="1217"/>
      <c r="BJ40" s="1217"/>
      <c r="BK40" s="1217"/>
      <c r="BL40" s="1218"/>
      <c r="BM40" s="1225">
        <f t="shared" si="10"/>
        <v>0</v>
      </c>
      <c r="BN40" s="1217"/>
      <c r="BO40" s="1217"/>
      <c r="BP40" s="1217"/>
      <c r="BQ40" s="1217"/>
      <c r="BR40" s="1217"/>
      <c r="BS40" s="1217"/>
      <c r="BT40" s="1217"/>
      <c r="BU40" s="1218"/>
      <c r="BV40" s="1225">
        <f t="shared" si="11"/>
        <v>0</v>
      </c>
      <c r="BW40" s="1217"/>
      <c r="BX40" s="1217"/>
      <c r="BY40" s="1217"/>
      <c r="BZ40" s="1217"/>
      <c r="CA40" s="1217"/>
      <c r="CB40" s="1217"/>
      <c r="CC40" s="1217"/>
      <c r="CD40" s="1218"/>
      <c r="CE40" s="1225">
        <f t="shared" si="12"/>
        <v>0</v>
      </c>
      <c r="CF40" s="1217"/>
      <c r="CG40" s="1217"/>
      <c r="CH40" s="1217"/>
      <c r="CI40" s="1217"/>
      <c r="CJ40" s="1217"/>
      <c r="CK40" s="1217"/>
      <c r="CL40" s="1217"/>
      <c r="CM40" s="1218"/>
      <c r="CN40" s="1225">
        <f t="shared" si="13"/>
        <v>0</v>
      </c>
      <c r="CO40" s="1217"/>
      <c r="CP40" s="1217"/>
      <c r="CQ40" s="1217"/>
      <c r="CR40" s="1217"/>
      <c r="CS40" s="1217"/>
      <c r="CT40" s="1217"/>
      <c r="CU40" s="1217"/>
      <c r="CV40" s="1218"/>
      <c r="CW40" s="1225">
        <f t="shared" si="14"/>
        <v>0</v>
      </c>
      <c r="CX40" s="1217"/>
      <c r="CY40" s="1217"/>
      <c r="CZ40" s="1217"/>
      <c r="DA40" s="1217"/>
      <c r="DB40" s="1217"/>
      <c r="DC40" s="1217"/>
      <c r="DD40" s="1217"/>
      <c r="DE40" s="1218"/>
    </row>
    <row r="41" spans="1:109" ht="12" customHeight="1">
      <c r="A41" s="1227" t="s">
        <v>296</v>
      </c>
      <c r="B41" s="1225">
        <f t="shared" si="3"/>
        <v>0</v>
      </c>
      <c r="C41" s="1217"/>
      <c r="D41" s="1217"/>
      <c r="E41" s="1217"/>
      <c r="F41" s="1217"/>
      <c r="G41" s="1217"/>
      <c r="H41" s="1217"/>
      <c r="I41" s="1217"/>
      <c r="J41" s="1218"/>
      <c r="K41" s="1225">
        <f t="shared" si="4"/>
        <v>0</v>
      </c>
      <c r="L41" s="1217"/>
      <c r="M41" s="1217"/>
      <c r="N41" s="1217"/>
      <c r="O41" s="1217"/>
      <c r="P41" s="1217"/>
      <c r="Q41" s="1217"/>
      <c r="R41" s="1217"/>
      <c r="S41" s="1218"/>
      <c r="T41" s="1225">
        <f t="shared" si="5"/>
        <v>0</v>
      </c>
      <c r="U41" s="1217"/>
      <c r="V41" s="1217"/>
      <c r="W41" s="1217"/>
      <c r="X41" s="1217"/>
      <c r="Y41" s="1217"/>
      <c r="Z41" s="1217"/>
      <c r="AA41" s="1217"/>
      <c r="AB41" s="1218"/>
      <c r="AC41" s="1225">
        <f t="shared" si="6"/>
        <v>0</v>
      </c>
      <c r="AD41" s="1217"/>
      <c r="AE41" s="1217"/>
      <c r="AF41" s="1217"/>
      <c r="AG41" s="1217"/>
      <c r="AH41" s="1217"/>
      <c r="AI41" s="1217"/>
      <c r="AJ41" s="1217"/>
      <c r="AK41" s="1218"/>
      <c r="AL41" s="1225">
        <f t="shared" si="7"/>
        <v>0</v>
      </c>
      <c r="AM41" s="1217"/>
      <c r="AN41" s="1217"/>
      <c r="AO41" s="1217"/>
      <c r="AP41" s="1217"/>
      <c r="AQ41" s="1217"/>
      <c r="AR41" s="1217"/>
      <c r="AS41" s="1217"/>
      <c r="AT41" s="1218"/>
      <c r="AU41" s="1225">
        <f t="shared" si="8"/>
        <v>0</v>
      </c>
      <c r="AV41" s="1217"/>
      <c r="AW41" s="1217"/>
      <c r="AX41" s="1217"/>
      <c r="AY41" s="1217"/>
      <c r="AZ41" s="1217"/>
      <c r="BA41" s="1217"/>
      <c r="BB41" s="1217"/>
      <c r="BC41" s="1218"/>
      <c r="BD41" s="1225">
        <f t="shared" si="9"/>
        <v>0</v>
      </c>
      <c r="BE41" s="1217"/>
      <c r="BF41" s="1217"/>
      <c r="BG41" s="1217"/>
      <c r="BH41" s="1217"/>
      <c r="BI41" s="1217"/>
      <c r="BJ41" s="1217"/>
      <c r="BK41" s="1217"/>
      <c r="BL41" s="1218"/>
      <c r="BM41" s="1225">
        <f t="shared" si="10"/>
        <v>0</v>
      </c>
      <c r="BN41" s="1217"/>
      <c r="BO41" s="1217"/>
      <c r="BP41" s="1217"/>
      <c r="BQ41" s="1217"/>
      <c r="BR41" s="1217"/>
      <c r="BS41" s="1217"/>
      <c r="BT41" s="1217"/>
      <c r="BU41" s="1218"/>
      <c r="BV41" s="1225">
        <f t="shared" si="11"/>
        <v>0</v>
      </c>
      <c r="BW41" s="1217"/>
      <c r="BX41" s="1217"/>
      <c r="BY41" s="1217"/>
      <c r="BZ41" s="1217"/>
      <c r="CA41" s="1217"/>
      <c r="CB41" s="1217"/>
      <c r="CC41" s="1217"/>
      <c r="CD41" s="1218"/>
      <c r="CE41" s="1225">
        <f t="shared" si="12"/>
        <v>0</v>
      </c>
      <c r="CF41" s="1217"/>
      <c r="CG41" s="1217"/>
      <c r="CH41" s="1217"/>
      <c r="CI41" s="1217"/>
      <c r="CJ41" s="1217"/>
      <c r="CK41" s="1217"/>
      <c r="CL41" s="1217"/>
      <c r="CM41" s="1218"/>
      <c r="CN41" s="1225">
        <f t="shared" si="13"/>
        <v>0</v>
      </c>
      <c r="CO41" s="1217"/>
      <c r="CP41" s="1217"/>
      <c r="CQ41" s="1217"/>
      <c r="CR41" s="1217"/>
      <c r="CS41" s="1217"/>
      <c r="CT41" s="1217"/>
      <c r="CU41" s="1217"/>
      <c r="CV41" s="1218"/>
      <c r="CW41" s="1225">
        <f t="shared" si="14"/>
        <v>0</v>
      </c>
      <c r="CX41" s="1217"/>
      <c r="CY41" s="1217"/>
      <c r="CZ41" s="1217"/>
      <c r="DA41" s="1217"/>
      <c r="DB41" s="1217"/>
      <c r="DC41" s="1217"/>
      <c r="DD41" s="1217"/>
      <c r="DE41" s="1218"/>
    </row>
    <row r="42" spans="1:109" ht="12" customHeight="1">
      <c r="A42" s="1228" t="s">
        <v>409</v>
      </c>
      <c r="B42" s="1225">
        <f t="shared" si="3"/>
        <v>0</v>
      </c>
      <c r="C42" s="1217"/>
      <c r="D42" s="1217"/>
      <c r="E42" s="1217"/>
      <c r="F42" s="1217"/>
      <c r="G42" s="1217"/>
      <c r="H42" s="1217"/>
      <c r="I42" s="1217"/>
      <c r="J42" s="1218"/>
      <c r="K42" s="1225">
        <f t="shared" si="4"/>
        <v>0</v>
      </c>
      <c r="L42" s="1217"/>
      <c r="M42" s="1217"/>
      <c r="N42" s="1217"/>
      <c r="O42" s="1217"/>
      <c r="P42" s="1217"/>
      <c r="Q42" s="1217"/>
      <c r="R42" s="1217"/>
      <c r="S42" s="1218"/>
      <c r="T42" s="1225">
        <f t="shared" si="5"/>
        <v>0</v>
      </c>
      <c r="U42" s="1217"/>
      <c r="V42" s="1217"/>
      <c r="W42" s="1217"/>
      <c r="X42" s="1217"/>
      <c r="Y42" s="1217"/>
      <c r="Z42" s="1217"/>
      <c r="AA42" s="1217"/>
      <c r="AB42" s="1218"/>
      <c r="AC42" s="1225">
        <f t="shared" si="6"/>
        <v>0</v>
      </c>
      <c r="AD42" s="1217"/>
      <c r="AE42" s="1217"/>
      <c r="AF42" s="1217"/>
      <c r="AG42" s="1217"/>
      <c r="AH42" s="1217"/>
      <c r="AI42" s="1217"/>
      <c r="AJ42" s="1217"/>
      <c r="AK42" s="1218"/>
      <c r="AL42" s="1225">
        <f t="shared" si="7"/>
        <v>0</v>
      </c>
      <c r="AM42" s="1217"/>
      <c r="AN42" s="1217"/>
      <c r="AO42" s="1217"/>
      <c r="AP42" s="1217"/>
      <c r="AQ42" s="1217"/>
      <c r="AR42" s="1217"/>
      <c r="AS42" s="1217"/>
      <c r="AT42" s="1218"/>
      <c r="AU42" s="1225">
        <f t="shared" si="8"/>
        <v>0</v>
      </c>
      <c r="AV42" s="1217"/>
      <c r="AW42" s="1217"/>
      <c r="AX42" s="1217"/>
      <c r="AY42" s="1217"/>
      <c r="AZ42" s="1217"/>
      <c r="BA42" s="1217"/>
      <c r="BB42" s="1217"/>
      <c r="BC42" s="1218"/>
      <c r="BD42" s="1225">
        <f t="shared" si="9"/>
        <v>0</v>
      </c>
      <c r="BE42" s="1217"/>
      <c r="BF42" s="1217"/>
      <c r="BG42" s="1217"/>
      <c r="BH42" s="1217"/>
      <c r="BI42" s="1217"/>
      <c r="BJ42" s="1217"/>
      <c r="BK42" s="1217"/>
      <c r="BL42" s="1218"/>
      <c r="BM42" s="1225">
        <f t="shared" si="10"/>
        <v>0</v>
      </c>
      <c r="BN42" s="1217"/>
      <c r="BO42" s="1217"/>
      <c r="BP42" s="1217"/>
      <c r="BQ42" s="1217"/>
      <c r="BR42" s="1217"/>
      <c r="BS42" s="1217"/>
      <c r="BT42" s="1217"/>
      <c r="BU42" s="1218"/>
      <c r="BV42" s="1225">
        <f t="shared" si="11"/>
        <v>0</v>
      </c>
      <c r="BW42" s="1217"/>
      <c r="BX42" s="1217"/>
      <c r="BY42" s="1217"/>
      <c r="BZ42" s="1217"/>
      <c r="CA42" s="1217"/>
      <c r="CB42" s="1217"/>
      <c r="CC42" s="1217"/>
      <c r="CD42" s="1218"/>
      <c r="CE42" s="1225">
        <f t="shared" si="12"/>
        <v>0</v>
      </c>
      <c r="CF42" s="1217"/>
      <c r="CG42" s="1217"/>
      <c r="CH42" s="1217"/>
      <c r="CI42" s="1217"/>
      <c r="CJ42" s="1217"/>
      <c r="CK42" s="1217"/>
      <c r="CL42" s="1217"/>
      <c r="CM42" s="1218"/>
      <c r="CN42" s="1225">
        <f t="shared" si="13"/>
        <v>0</v>
      </c>
      <c r="CO42" s="1217"/>
      <c r="CP42" s="1217"/>
      <c r="CQ42" s="1217"/>
      <c r="CR42" s="1217"/>
      <c r="CS42" s="1217"/>
      <c r="CT42" s="1217"/>
      <c r="CU42" s="1217"/>
      <c r="CV42" s="1218"/>
      <c r="CW42" s="1225">
        <f t="shared" si="14"/>
        <v>0</v>
      </c>
      <c r="CX42" s="1217"/>
      <c r="CY42" s="1217"/>
      <c r="CZ42" s="1217"/>
      <c r="DA42" s="1217"/>
      <c r="DB42" s="1217"/>
      <c r="DC42" s="1217"/>
      <c r="DD42" s="1217"/>
      <c r="DE42" s="1218"/>
    </row>
    <row r="43" spans="1:109" ht="12" customHeight="1">
      <c r="A43" s="1228" t="s">
        <v>409</v>
      </c>
      <c r="B43" s="1225">
        <f t="shared" si="3"/>
        <v>0</v>
      </c>
      <c r="C43" s="1217"/>
      <c r="D43" s="1217"/>
      <c r="E43" s="1217"/>
      <c r="F43" s="1217"/>
      <c r="G43" s="1217"/>
      <c r="H43" s="1217"/>
      <c r="I43" s="1217"/>
      <c r="J43" s="1218"/>
      <c r="K43" s="1225">
        <f t="shared" si="4"/>
        <v>0</v>
      </c>
      <c r="L43" s="1217"/>
      <c r="M43" s="1217"/>
      <c r="N43" s="1217"/>
      <c r="O43" s="1217"/>
      <c r="P43" s="1217"/>
      <c r="Q43" s="1217"/>
      <c r="R43" s="1217"/>
      <c r="S43" s="1218"/>
      <c r="T43" s="1225">
        <f t="shared" si="5"/>
        <v>0</v>
      </c>
      <c r="U43" s="1217"/>
      <c r="V43" s="1217"/>
      <c r="W43" s="1217"/>
      <c r="X43" s="1217"/>
      <c r="Y43" s="1217"/>
      <c r="Z43" s="1217"/>
      <c r="AA43" s="1217"/>
      <c r="AB43" s="1218"/>
      <c r="AC43" s="1225">
        <f t="shared" si="6"/>
        <v>0</v>
      </c>
      <c r="AD43" s="1217"/>
      <c r="AE43" s="1217"/>
      <c r="AF43" s="1217"/>
      <c r="AG43" s="1217"/>
      <c r="AH43" s="1217"/>
      <c r="AI43" s="1217"/>
      <c r="AJ43" s="1217"/>
      <c r="AK43" s="1218"/>
      <c r="AL43" s="1225">
        <f t="shared" si="7"/>
        <v>0</v>
      </c>
      <c r="AM43" s="1217"/>
      <c r="AN43" s="1217"/>
      <c r="AO43" s="1217"/>
      <c r="AP43" s="1217"/>
      <c r="AQ43" s="1217"/>
      <c r="AR43" s="1217"/>
      <c r="AS43" s="1217"/>
      <c r="AT43" s="1218"/>
      <c r="AU43" s="1225">
        <f t="shared" si="8"/>
        <v>0</v>
      </c>
      <c r="AV43" s="1217"/>
      <c r="AW43" s="1217"/>
      <c r="AX43" s="1217"/>
      <c r="AY43" s="1217"/>
      <c r="AZ43" s="1217"/>
      <c r="BA43" s="1217"/>
      <c r="BB43" s="1217"/>
      <c r="BC43" s="1218"/>
      <c r="BD43" s="1225">
        <f t="shared" si="9"/>
        <v>0</v>
      </c>
      <c r="BE43" s="1217"/>
      <c r="BF43" s="1217"/>
      <c r="BG43" s="1217"/>
      <c r="BH43" s="1217"/>
      <c r="BI43" s="1217"/>
      <c r="BJ43" s="1217"/>
      <c r="BK43" s="1217"/>
      <c r="BL43" s="1218"/>
      <c r="BM43" s="1225">
        <f t="shared" si="10"/>
        <v>0</v>
      </c>
      <c r="BN43" s="1217"/>
      <c r="BO43" s="1217"/>
      <c r="BP43" s="1217"/>
      <c r="BQ43" s="1217"/>
      <c r="BR43" s="1217"/>
      <c r="BS43" s="1217"/>
      <c r="BT43" s="1217"/>
      <c r="BU43" s="1218"/>
      <c r="BV43" s="1225">
        <f t="shared" si="11"/>
        <v>0</v>
      </c>
      <c r="BW43" s="1217"/>
      <c r="BX43" s="1217"/>
      <c r="BY43" s="1217"/>
      <c r="BZ43" s="1217"/>
      <c r="CA43" s="1217"/>
      <c r="CB43" s="1217"/>
      <c r="CC43" s="1217"/>
      <c r="CD43" s="1218"/>
      <c r="CE43" s="1225">
        <f t="shared" si="12"/>
        <v>0</v>
      </c>
      <c r="CF43" s="1217"/>
      <c r="CG43" s="1217"/>
      <c r="CH43" s="1217"/>
      <c r="CI43" s="1217"/>
      <c r="CJ43" s="1217"/>
      <c r="CK43" s="1217"/>
      <c r="CL43" s="1217"/>
      <c r="CM43" s="1218"/>
      <c r="CN43" s="1225">
        <f t="shared" si="13"/>
        <v>0</v>
      </c>
      <c r="CO43" s="1217"/>
      <c r="CP43" s="1217"/>
      <c r="CQ43" s="1217"/>
      <c r="CR43" s="1217"/>
      <c r="CS43" s="1217"/>
      <c r="CT43" s="1217"/>
      <c r="CU43" s="1217"/>
      <c r="CV43" s="1218"/>
      <c r="CW43" s="1225">
        <f t="shared" si="14"/>
        <v>0</v>
      </c>
      <c r="CX43" s="1217"/>
      <c r="CY43" s="1217"/>
      <c r="CZ43" s="1217"/>
      <c r="DA43" s="1217"/>
      <c r="DB43" s="1217"/>
      <c r="DC43" s="1217"/>
      <c r="DD43" s="1217"/>
      <c r="DE43" s="1218"/>
    </row>
    <row r="44" spans="1:109" ht="12" customHeight="1">
      <c r="A44" s="1228" t="s">
        <v>409</v>
      </c>
      <c r="B44" s="1225">
        <f t="shared" si="3"/>
        <v>0</v>
      </c>
      <c r="C44" s="1229"/>
      <c r="D44" s="1217"/>
      <c r="E44" s="1217"/>
      <c r="F44" s="1217"/>
      <c r="G44" s="1217"/>
      <c r="H44" s="1217"/>
      <c r="I44" s="1217"/>
      <c r="J44" s="1218"/>
      <c r="K44" s="1225">
        <f t="shared" si="4"/>
        <v>0</v>
      </c>
      <c r="L44" s="1217"/>
      <c r="M44" s="1217"/>
      <c r="N44" s="1217"/>
      <c r="O44" s="1217"/>
      <c r="P44" s="1217"/>
      <c r="Q44" s="1217"/>
      <c r="R44" s="1217"/>
      <c r="S44" s="1218"/>
      <c r="T44" s="1225">
        <f t="shared" si="5"/>
        <v>0</v>
      </c>
      <c r="U44" s="1217"/>
      <c r="V44" s="1217"/>
      <c r="W44" s="1217"/>
      <c r="X44" s="1217"/>
      <c r="Y44" s="1217"/>
      <c r="Z44" s="1217"/>
      <c r="AA44" s="1217"/>
      <c r="AB44" s="1218"/>
      <c r="AC44" s="1225">
        <f t="shared" si="6"/>
        <v>0</v>
      </c>
      <c r="AD44" s="1217"/>
      <c r="AE44" s="1217"/>
      <c r="AF44" s="1217"/>
      <c r="AG44" s="1217"/>
      <c r="AH44" s="1217"/>
      <c r="AI44" s="1217"/>
      <c r="AJ44" s="1217"/>
      <c r="AK44" s="1218"/>
      <c r="AL44" s="1225">
        <f t="shared" si="7"/>
        <v>0</v>
      </c>
      <c r="AM44" s="1217"/>
      <c r="AN44" s="1217"/>
      <c r="AO44" s="1217"/>
      <c r="AP44" s="1217"/>
      <c r="AQ44" s="1217"/>
      <c r="AR44" s="1217"/>
      <c r="AS44" s="1217"/>
      <c r="AT44" s="1218"/>
      <c r="AU44" s="1225">
        <f t="shared" si="8"/>
        <v>0</v>
      </c>
      <c r="AV44" s="1217"/>
      <c r="AW44" s="1217"/>
      <c r="AX44" s="1217"/>
      <c r="AY44" s="1217"/>
      <c r="AZ44" s="1217"/>
      <c r="BA44" s="1217"/>
      <c r="BB44" s="1217"/>
      <c r="BC44" s="1218"/>
      <c r="BD44" s="1225">
        <f t="shared" si="9"/>
        <v>0</v>
      </c>
      <c r="BE44" s="1217"/>
      <c r="BF44" s="1217"/>
      <c r="BG44" s="1217"/>
      <c r="BH44" s="1217"/>
      <c r="BI44" s="1217"/>
      <c r="BJ44" s="1217"/>
      <c r="BK44" s="1217"/>
      <c r="BL44" s="1218"/>
      <c r="BM44" s="1225">
        <f t="shared" si="10"/>
        <v>0</v>
      </c>
      <c r="BN44" s="1217"/>
      <c r="BO44" s="1217"/>
      <c r="BP44" s="1217"/>
      <c r="BQ44" s="1217"/>
      <c r="BR44" s="1217"/>
      <c r="BS44" s="1217"/>
      <c r="BT44" s="1217"/>
      <c r="BU44" s="1218"/>
      <c r="BV44" s="1225">
        <f t="shared" si="11"/>
        <v>0</v>
      </c>
      <c r="BW44" s="1217"/>
      <c r="BX44" s="1217"/>
      <c r="BY44" s="1217"/>
      <c r="BZ44" s="1217"/>
      <c r="CA44" s="1217"/>
      <c r="CB44" s="1217"/>
      <c r="CC44" s="1217"/>
      <c r="CD44" s="1218"/>
      <c r="CE44" s="1225">
        <f t="shared" si="12"/>
        <v>0</v>
      </c>
      <c r="CF44" s="1217"/>
      <c r="CG44" s="1217"/>
      <c r="CH44" s="1217"/>
      <c r="CI44" s="1217"/>
      <c r="CJ44" s="1217"/>
      <c r="CK44" s="1217"/>
      <c r="CL44" s="1217"/>
      <c r="CM44" s="1218"/>
      <c r="CN44" s="1225">
        <f t="shared" si="13"/>
        <v>0</v>
      </c>
      <c r="CO44" s="1217"/>
      <c r="CP44" s="1217"/>
      <c r="CQ44" s="1217"/>
      <c r="CR44" s="1217"/>
      <c r="CS44" s="1217"/>
      <c r="CT44" s="1217"/>
      <c r="CU44" s="1217"/>
      <c r="CV44" s="1218"/>
      <c r="CW44" s="1225">
        <f t="shared" si="14"/>
        <v>0</v>
      </c>
      <c r="CX44" s="1217"/>
      <c r="CY44" s="1217"/>
      <c r="CZ44" s="1217"/>
      <c r="DA44" s="1217"/>
      <c r="DB44" s="1217"/>
      <c r="DC44" s="1217"/>
      <c r="DD44" s="1217"/>
      <c r="DE44" s="1218"/>
    </row>
    <row r="45" spans="1:109" ht="12" customHeight="1">
      <c r="A45" s="1228" t="s">
        <v>409</v>
      </c>
      <c r="B45" s="1225">
        <f t="shared" si="3"/>
        <v>0</v>
      </c>
      <c r="C45" s="1229"/>
      <c r="D45" s="1217"/>
      <c r="E45" s="1217"/>
      <c r="F45" s="1217"/>
      <c r="G45" s="1217"/>
      <c r="H45" s="1217"/>
      <c r="I45" s="1217"/>
      <c r="J45" s="1218"/>
      <c r="K45" s="1225">
        <f t="shared" si="4"/>
        <v>0</v>
      </c>
      <c r="L45" s="1217"/>
      <c r="M45" s="1217"/>
      <c r="N45" s="1217"/>
      <c r="O45" s="1217"/>
      <c r="P45" s="1217"/>
      <c r="Q45" s="1217"/>
      <c r="R45" s="1217"/>
      <c r="S45" s="1218"/>
      <c r="T45" s="1225">
        <f t="shared" si="5"/>
        <v>0</v>
      </c>
      <c r="U45" s="1217"/>
      <c r="V45" s="1217"/>
      <c r="W45" s="1217"/>
      <c r="X45" s="1217"/>
      <c r="Y45" s="1217"/>
      <c r="Z45" s="1217"/>
      <c r="AA45" s="1217"/>
      <c r="AB45" s="1218"/>
      <c r="AC45" s="1225">
        <f t="shared" si="6"/>
        <v>0</v>
      </c>
      <c r="AD45" s="1217"/>
      <c r="AE45" s="1217"/>
      <c r="AF45" s="1217"/>
      <c r="AG45" s="1217"/>
      <c r="AH45" s="1217"/>
      <c r="AI45" s="1217"/>
      <c r="AJ45" s="1217"/>
      <c r="AK45" s="1218"/>
      <c r="AL45" s="1225">
        <f t="shared" si="7"/>
        <v>0</v>
      </c>
      <c r="AM45" s="1217"/>
      <c r="AN45" s="1217"/>
      <c r="AO45" s="1217"/>
      <c r="AP45" s="1217"/>
      <c r="AQ45" s="1217"/>
      <c r="AR45" s="1217"/>
      <c r="AS45" s="1217"/>
      <c r="AT45" s="1218"/>
      <c r="AU45" s="1225">
        <f t="shared" si="8"/>
        <v>0</v>
      </c>
      <c r="AV45" s="1217"/>
      <c r="AW45" s="1217"/>
      <c r="AX45" s="1217"/>
      <c r="AY45" s="1217"/>
      <c r="AZ45" s="1217"/>
      <c r="BA45" s="1217"/>
      <c r="BB45" s="1217"/>
      <c r="BC45" s="1218"/>
      <c r="BD45" s="1225">
        <f t="shared" si="9"/>
        <v>0</v>
      </c>
      <c r="BE45" s="1217"/>
      <c r="BF45" s="1217"/>
      <c r="BG45" s="1217"/>
      <c r="BH45" s="1217"/>
      <c r="BI45" s="1217"/>
      <c r="BJ45" s="1217"/>
      <c r="BK45" s="1217"/>
      <c r="BL45" s="1218"/>
      <c r="BM45" s="1225">
        <f t="shared" si="10"/>
        <v>0</v>
      </c>
      <c r="BN45" s="1217"/>
      <c r="BO45" s="1217"/>
      <c r="BP45" s="1217"/>
      <c r="BQ45" s="1217"/>
      <c r="BR45" s="1217"/>
      <c r="BS45" s="1217"/>
      <c r="BT45" s="1217"/>
      <c r="BU45" s="1218"/>
      <c r="BV45" s="1225">
        <f t="shared" si="11"/>
        <v>0</v>
      </c>
      <c r="BW45" s="1217"/>
      <c r="BX45" s="1217"/>
      <c r="BY45" s="1217"/>
      <c r="BZ45" s="1217"/>
      <c r="CA45" s="1217"/>
      <c r="CB45" s="1217"/>
      <c r="CC45" s="1217"/>
      <c r="CD45" s="1218"/>
      <c r="CE45" s="1225">
        <f t="shared" si="12"/>
        <v>0</v>
      </c>
      <c r="CF45" s="1217"/>
      <c r="CG45" s="1217"/>
      <c r="CH45" s="1217"/>
      <c r="CI45" s="1217"/>
      <c r="CJ45" s="1217"/>
      <c r="CK45" s="1217"/>
      <c r="CL45" s="1217"/>
      <c r="CM45" s="1218"/>
      <c r="CN45" s="1225">
        <f t="shared" si="13"/>
        <v>0</v>
      </c>
      <c r="CO45" s="1217"/>
      <c r="CP45" s="1217"/>
      <c r="CQ45" s="1217"/>
      <c r="CR45" s="1217"/>
      <c r="CS45" s="1217"/>
      <c r="CT45" s="1217"/>
      <c r="CU45" s="1217"/>
      <c r="CV45" s="1218"/>
      <c r="CW45" s="1225">
        <f t="shared" si="14"/>
        <v>0</v>
      </c>
      <c r="CX45" s="1217"/>
      <c r="CY45" s="1217"/>
      <c r="CZ45" s="1217"/>
      <c r="DA45" s="1217"/>
      <c r="DB45" s="1217"/>
      <c r="DC45" s="1217"/>
      <c r="DD45" s="1217"/>
      <c r="DE45" s="1218"/>
    </row>
    <row r="46" spans="1:109" ht="12" customHeight="1">
      <c r="A46" s="1228" t="s">
        <v>409</v>
      </c>
      <c r="B46" s="1225">
        <f t="shared" si="3"/>
        <v>0</v>
      </c>
      <c r="C46" s="1229"/>
      <c r="D46" s="1217"/>
      <c r="E46" s="1217"/>
      <c r="F46" s="1217"/>
      <c r="G46" s="1217"/>
      <c r="H46" s="1217"/>
      <c r="I46" s="1217"/>
      <c r="J46" s="1218"/>
      <c r="K46" s="1225">
        <f t="shared" si="4"/>
        <v>0</v>
      </c>
      <c r="L46" s="1217"/>
      <c r="M46" s="1217"/>
      <c r="N46" s="1217"/>
      <c r="O46" s="1217"/>
      <c r="P46" s="1217"/>
      <c r="Q46" s="1217"/>
      <c r="R46" s="1217"/>
      <c r="S46" s="1218"/>
      <c r="T46" s="1225">
        <f t="shared" si="5"/>
        <v>0</v>
      </c>
      <c r="U46" s="1217"/>
      <c r="V46" s="1217"/>
      <c r="W46" s="1217"/>
      <c r="X46" s="1217"/>
      <c r="Y46" s="1217"/>
      <c r="Z46" s="1217"/>
      <c r="AA46" s="1217"/>
      <c r="AB46" s="1218"/>
      <c r="AC46" s="1225">
        <f t="shared" si="6"/>
        <v>0</v>
      </c>
      <c r="AD46" s="1217"/>
      <c r="AE46" s="1217"/>
      <c r="AF46" s="1217"/>
      <c r="AG46" s="1217"/>
      <c r="AH46" s="1217"/>
      <c r="AI46" s="1217"/>
      <c r="AJ46" s="1217"/>
      <c r="AK46" s="1218"/>
      <c r="AL46" s="1225">
        <f t="shared" si="7"/>
        <v>0</v>
      </c>
      <c r="AM46" s="1217"/>
      <c r="AN46" s="1217"/>
      <c r="AO46" s="1217"/>
      <c r="AP46" s="1217"/>
      <c r="AQ46" s="1217"/>
      <c r="AR46" s="1217"/>
      <c r="AS46" s="1217"/>
      <c r="AT46" s="1218"/>
      <c r="AU46" s="1225">
        <f t="shared" si="8"/>
        <v>0</v>
      </c>
      <c r="AV46" s="1217"/>
      <c r="AW46" s="1217"/>
      <c r="AX46" s="1217"/>
      <c r="AY46" s="1217"/>
      <c r="AZ46" s="1217"/>
      <c r="BA46" s="1217"/>
      <c r="BB46" s="1217"/>
      <c r="BC46" s="1218"/>
      <c r="BD46" s="1225">
        <f t="shared" si="9"/>
        <v>0</v>
      </c>
      <c r="BE46" s="1217"/>
      <c r="BF46" s="1217"/>
      <c r="BG46" s="1217"/>
      <c r="BH46" s="1217"/>
      <c r="BI46" s="1217"/>
      <c r="BJ46" s="1217"/>
      <c r="BK46" s="1217"/>
      <c r="BL46" s="1218"/>
      <c r="BM46" s="1225">
        <f t="shared" si="10"/>
        <v>0</v>
      </c>
      <c r="BN46" s="1217"/>
      <c r="BO46" s="1217"/>
      <c r="BP46" s="1217"/>
      <c r="BQ46" s="1217"/>
      <c r="BR46" s="1217"/>
      <c r="BS46" s="1217"/>
      <c r="BT46" s="1217"/>
      <c r="BU46" s="1218"/>
      <c r="BV46" s="1225">
        <f t="shared" si="11"/>
        <v>0</v>
      </c>
      <c r="BW46" s="1217"/>
      <c r="BX46" s="1217"/>
      <c r="BY46" s="1217"/>
      <c r="BZ46" s="1217"/>
      <c r="CA46" s="1217"/>
      <c r="CB46" s="1217"/>
      <c r="CC46" s="1217"/>
      <c r="CD46" s="1218"/>
      <c r="CE46" s="1225">
        <f t="shared" si="12"/>
        <v>0</v>
      </c>
      <c r="CF46" s="1217"/>
      <c r="CG46" s="1217"/>
      <c r="CH46" s="1217"/>
      <c r="CI46" s="1217"/>
      <c r="CJ46" s="1217"/>
      <c r="CK46" s="1217"/>
      <c r="CL46" s="1217"/>
      <c r="CM46" s="1218"/>
      <c r="CN46" s="1225">
        <f t="shared" si="13"/>
        <v>0</v>
      </c>
      <c r="CO46" s="1217"/>
      <c r="CP46" s="1217"/>
      <c r="CQ46" s="1217"/>
      <c r="CR46" s="1217"/>
      <c r="CS46" s="1217"/>
      <c r="CT46" s="1217"/>
      <c r="CU46" s="1217"/>
      <c r="CV46" s="1218"/>
      <c r="CW46" s="1225">
        <f t="shared" si="14"/>
        <v>0</v>
      </c>
      <c r="CX46" s="1217"/>
      <c r="CY46" s="1217"/>
      <c r="CZ46" s="1217"/>
      <c r="DA46" s="1217"/>
      <c r="DB46" s="1217"/>
      <c r="DC46" s="1217"/>
      <c r="DD46" s="1217"/>
      <c r="DE46" s="1218"/>
    </row>
    <row r="47" spans="1:109" ht="12" customHeight="1">
      <c r="A47" s="1228" t="s">
        <v>409</v>
      </c>
      <c r="B47" s="1225">
        <f t="shared" si="3"/>
        <v>0</v>
      </c>
      <c r="C47" s="1229"/>
      <c r="D47" s="1217"/>
      <c r="E47" s="1217"/>
      <c r="F47" s="1217"/>
      <c r="G47" s="1217"/>
      <c r="H47" s="1217"/>
      <c r="I47" s="1217"/>
      <c r="J47" s="1218"/>
      <c r="K47" s="1225">
        <f t="shared" si="4"/>
        <v>0</v>
      </c>
      <c r="L47" s="1217"/>
      <c r="M47" s="1217"/>
      <c r="N47" s="1217"/>
      <c r="O47" s="1217"/>
      <c r="P47" s="1217"/>
      <c r="Q47" s="1217"/>
      <c r="R47" s="1217"/>
      <c r="S47" s="1218"/>
      <c r="T47" s="1225">
        <f t="shared" si="5"/>
        <v>0</v>
      </c>
      <c r="U47" s="1217"/>
      <c r="V47" s="1217"/>
      <c r="W47" s="1217"/>
      <c r="X47" s="1217"/>
      <c r="Y47" s="1217"/>
      <c r="Z47" s="1217"/>
      <c r="AA47" s="1217"/>
      <c r="AB47" s="1218"/>
      <c r="AC47" s="1225">
        <f t="shared" si="6"/>
        <v>0</v>
      </c>
      <c r="AD47" s="1217"/>
      <c r="AE47" s="1217"/>
      <c r="AF47" s="1217"/>
      <c r="AG47" s="1217"/>
      <c r="AH47" s="1217"/>
      <c r="AI47" s="1217"/>
      <c r="AJ47" s="1217"/>
      <c r="AK47" s="1218"/>
      <c r="AL47" s="1225">
        <f t="shared" si="7"/>
        <v>0</v>
      </c>
      <c r="AM47" s="1217"/>
      <c r="AN47" s="1217"/>
      <c r="AO47" s="1217"/>
      <c r="AP47" s="1217"/>
      <c r="AQ47" s="1217"/>
      <c r="AR47" s="1217"/>
      <c r="AS47" s="1217"/>
      <c r="AT47" s="1218"/>
      <c r="AU47" s="1225">
        <f t="shared" si="8"/>
        <v>0</v>
      </c>
      <c r="AV47" s="1217"/>
      <c r="AW47" s="1217"/>
      <c r="AX47" s="1217"/>
      <c r="AY47" s="1217"/>
      <c r="AZ47" s="1217"/>
      <c r="BA47" s="1217"/>
      <c r="BB47" s="1217"/>
      <c r="BC47" s="1218"/>
      <c r="BD47" s="1225">
        <f t="shared" si="9"/>
        <v>0</v>
      </c>
      <c r="BE47" s="1217"/>
      <c r="BF47" s="1217"/>
      <c r="BG47" s="1217"/>
      <c r="BH47" s="1217"/>
      <c r="BI47" s="1217"/>
      <c r="BJ47" s="1217"/>
      <c r="BK47" s="1217"/>
      <c r="BL47" s="1218"/>
      <c r="BM47" s="1225">
        <f t="shared" si="10"/>
        <v>0</v>
      </c>
      <c r="BN47" s="1217"/>
      <c r="BO47" s="1217"/>
      <c r="BP47" s="1217"/>
      <c r="BQ47" s="1217"/>
      <c r="BR47" s="1217"/>
      <c r="BS47" s="1217"/>
      <c r="BT47" s="1217"/>
      <c r="BU47" s="1218"/>
      <c r="BV47" s="1225">
        <f t="shared" si="11"/>
        <v>0</v>
      </c>
      <c r="BW47" s="1217"/>
      <c r="BX47" s="1217"/>
      <c r="BY47" s="1217"/>
      <c r="BZ47" s="1217"/>
      <c r="CA47" s="1217"/>
      <c r="CB47" s="1217"/>
      <c r="CC47" s="1217"/>
      <c r="CD47" s="1218"/>
      <c r="CE47" s="1225">
        <f t="shared" si="12"/>
        <v>0</v>
      </c>
      <c r="CF47" s="1217"/>
      <c r="CG47" s="1217"/>
      <c r="CH47" s="1217"/>
      <c r="CI47" s="1217"/>
      <c r="CJ47" s="1217"/>
      <c r="CK47" s="1217"/>
      <c r="CL47" s="1217"/>
      <c r="CM47" s="1218"/>
      <c r="CN47" s="1225">
        <f t="shared" si="13"/>
        <v>0</v>
      </c>
      <c r="CO47" s="1217"/>
      <c r="CP47" s="1217"/>
      <c r="CQ47" s="1217"/>
      <c r="CR47" s="1217"/>
      <c r="CS47" s="1217"/>
      <c r="CT47" s="1217"/>
      <c r="CU47" s="1217"/>
      <c r="CV47" s="1218"/>
      <c r="CW47" s="1225">
        <f t="shared" si="14"/>
        <v>0</v>
      </c>
      <c r="CX47" s="1217"/>
      <c r="CY47" s="1217"/>
      <c r="CZ47" s="1217"/>
      <c r="DA47" s="1217"/>
      <c r="DB47" s="1217"/>
      <c r="DC47" s="1217"/>
      <c r="DD47" s="1217"/>
      <c r="DE47" s="1218"/>
    </row>
    <row r="48" spans="1:109" ht="12" customHeight="1">
      <c r="A48" s="1228" t="s">
        <v>409</v>
      </c>
      <c r="B48" s="1225">
        <f t="shared" si="3"/>
        <v>0</v>
      </c>
      <c r="C48" s="1229"/>
      <c r="D48" s="1217"/>
      <c r="E48" s="1217"/>
      <c r="F48" s="1217"/>
      <c r="G48" s="1217"/>
      <c r="H48" s="1217"/>
      <c r="I48" s="1217"/>
      <c r="J48" s="1218"/>
      <c r="K48" s="1225">
        <f t="shared" si="4"/>
        <v>0</v>
      </c>
      <c r="L48" s="1217"/>
      <c r="M48" s="1217"/>
      <c r="N48" s="1217"/>
      <c r="O48" s="1217"/>
      <c r="P48" s="1217"/>
      <c r="Q48" s="1217"/>
      <c r="R48" s="1217"/>
      <c r="S48" s="1218"/>
      <c r="T48" s="1225">
        <f t="shared" si="5"/>
        <v>0</v>
      </c>
      <c r="U48" s="1217"/>
      <c r="V48" s="1217"/>
      <c r="W48" s="1217"/>
      <c r="X48" s="1217"/>
      <c r="Y48" s="1217"/>
      <c r="Z48" s="1217"/>
      <c r="AA48" s="1217"/>
      <c r="AB48" s="1218"/>
      <c r="AC48" s="1225">
        <f t="shared" si="6"/>
        <v>0</v>
      </c>
      <c r="AD48" s="1217"/>
      <c r="AE48" s="1217"/>
      <c r="AF48" s="1217"/>
      <c r="AG48" s="1217"/>
      <c r="AH48" s="1217"/>
      <c r="AI48" s="1217"/>
      <c r="AJ48" s="1217"/>
      <c r="AK48" s="1218"/>
      <c r="AL48" s="1225">
        <f t="shared" si="7"/>
        <v>0</v>
      </c>
      <c r="AM48" s="1217"/>
      <c r="AN48" s="1217"/>
      <c r="AO48" s="1217"/>
      <c r="AP48" s="1217"/>
      <c r="AQ48" s="1217"/>
      <c r="AR48" s="1217"/>
      <c r="AS48" s="1217"/>
      <c r="AT48" s="1218"/>
      <c r="AU48" s="1225">
        <f t="shared" si="8"/>
        <v>0</v>
      </c>
      <c r="AV48" s="1217"/>
      <c r="AW48" s="1217"/>
      <c r="AX48" s="1217"/>
      <c r="AY48" s="1217"/>
      <c r="AZ48" s="1217"/>
      <c r="BA48" s="1217"/>
      <c r="BB48" s="1217"/>
      <c r="BC48" s="1218"/>
      <c r="BD48" s="1225">
        <f t="shared" si="9"/>
        <v>0</v>
      </c>
      <c r="BE48" s="1217"/>
      <c r="BF48" s="1217"/>
      <c r="BG48" s="1217"/>
      <c r="BH48" s="1217"/>
      <c r="BI48" s="1217"/>
      <c r="BJ48" s="1217"/>
      <c r="BK48" s="1217"/>
      <c r="BL48" s="1218"/>
      <c r="BM48" s="1225">
        <f t="shared" si="10"/>
        <v>0</v>
      </c>
      <c r="BN48" s="1217"/>
      <c r="BO48" s="1217"/>
      <c r="BP48" s="1217"/>
      <c r="BQ48" s="1217"/>
      <c r="BR48" s="1217"/>
      <c r="BS48" s="1217"/>
      <c r="BT48" s="1217"/>
      <c r="BU48" s="1218"/>
      <c r="BV48" s="1225">
        <f t="shared" si="11"/>
        <v>0</v>
      </c>
      <c r="BW48" s="1217"/>
      <c r="BX48" s="1217"/>
      <c r="BY48" s="1217"/>
      <c r="BZ48" s="1217"/>
      <c r="CA48" s="1217"/>
      <c r="CB48" s="1217"/>
      <c r="CC48" s="1217"/>
      <c r="CD48" s="1218"/>
      <c r="CE48" s="1225">
        <f t="shared" si="12"/>
        <v>0</v>
      </c>
      <c r="CF48" s="1217"/>
      <c r="CG48" s="1217"/>
      <c r="CH48" s="1217"/>
      <c r="CI48" s="1217"/>
      <c r="CJ48" s="1217"/>
      <c r="CK48" s="1217"/>
      <c r="CL48" s="1217"/>
      <c r="CM48" s="1218"/>
      <c r="CN48" s="1225">
        <f t="shared" si="13"/>
        <v>0</v>
      </c>
      <c r="CO48" s="1217"/>
      <c r="CP48" s="1217"/>
      <c r="CQ48" s="1217"/>
      <c r="CR48" s="1217"/>
      <c r="CS48" s="1217"/>
      <c r="CT48" s="1217"/>
      <c r="CU48" s="1217"/>
      <c r="CV48" s="1218"/>
      <c r="CW48" s="1225">
        <f t="shared" si="14"/>
        <v>0</v>
      </c>
      <c r="CX48" s="1217"/>
      <c r="CY48" s="1217"/>
      <c r="CZ48" s="1217"/>
      <c r="DA48" s="1217"/>
      <c r="DB48" s="1217"/>
      <c r="DC48" s="1217"/>
      <c r="DD48" s="1217"/>
      <c r="DE48" s="1218"/>
    </row>
    <row r="49" spans="1:109" ht="12" customHeight="1">
      <c r="A49" s="1228" t="s">
        <v>409</v>
      </c>
      <c r="B49" s="1225">
        <f t="shared" si="3"/>
        <v>0</v>
      </c>
      <c r="C49" s="1229"/>
      <c r="D49" s="1217"/>
      <c r="E49" s="1217"/>
      <c r="F49" s="1217"/>
      <c r="G49" s="1217"/>
      <c r="H49" s="1217"/>
      <c r="I49" s="1217"/>
      <c r="J49" s="1218"/>
      <c r="K49" s="1225">
        <f t="shared" si="4"/>
        <v>0</v>
      </c>
      <c r="L49" s="1217"/>
      <c r="M49" s="1217"/>
      <c r="N49" s="1217"/>
      <c r="O49" s="1217"/>
      <c r="P49" s="1217"/>
      <c r="Q49" s="1217"/>
      <c r="R49" s="1217"/>
      <c r="S49" s="1218"/>
      <c r="T49" s="1225">
        <f t="shared" si="5"/>
        <v>0</v>
      </c>
      <c r="U49" s="1217"/>
      <c r="V49" s="1217"/>
      <c r="W49" s="1217"/>
      <c r="X49" s="1217"/>
      <c r="Y49" s="1217"/>
      <c r="Z49" s="1217"/>
      <c r="AA49" s="1217"/>
      <c r="AB49" s="1218"/>
      <c r="AC49" s="1225">
        <f t="shared" si="6"/>
        <v>0</v>
      </c>
      <c r="AD49" s="1217"/>
      <c r="AE49" s="1217"/>
      <c r="AF49" s="1217"/>
      <c r="AG49" s="1217"/>
      <c r="AH49" s="1217"/>
      <c r="AI49" s="1217"/>
      <c r="AJ49" s="1217"/>
      <c r="AK49" s="1218"/>
      <c r="AL49" s="1225">
        <f t="shared" si="7"/>
        <v>0</v>
      </c>
      <c r="AM49" s="1217"/>
      <c r="AN49" s="1217"/>
      <c r="AO49" s="1217"/>
      <c r="AP49" s="1217"/>
      <c r="AQ49" s="1217"/>
      <c r="AR49" s="1217"/>
      <c r="AS49" s="1217"/>
      <c r="AT49" s="1218"/>
      <c r="AU49" s="1225">
        <f t="shared" si="8"/>
        <v>0</v>
      </c>
      <c r="AV49" s="1217"/>
      <c r="AW49" s="1217"/>
      <c r="AX49" s="1217"/>
      <c r="AY49" s="1217"/>
      <c r="AZ49" s="1217"/>
      <c r="BA49" s="1217"/>
      <c r="BB49" s="1217"/>
      <c r="BC49" s="1218"/>
      <c r="BD49" s="1225">
        <f t="shared" si="9"/>
        <v>0</v>
      </c>
      <c r="BE49" s="1217"/>
      <c r="BF49" s="1217"/>
      <c r="BG49" s="1217"/>
      <c r="BH49" s="1217"/>
      <c r="BI49" s="1217"/>
      <c r="BJ49" s="1217"/>
      <c r="BK49" s="1217"/>
      <c r="BL49" s="1218"/>
      <c r="BM49" s="1225">
        <f t="shared" si="10"/>
        <v>0</v>
      </c>
      <c r="BN49" s="1217"/>
      <c r="BO49" s="1217"/>
      <c r="BP49" s="1217"/>
      <c r="BQ49" s="1217"/>
      <c r="BR49" s="1217"/>
      <c r="BS49" s="1217"/>
      <c r="BT49" s="1217"/>
      <c r="BU49" s="1218"/>
      <c r="BV49" s="1225">
        <f t="shared" si="11"/>
        <v>0</v>
      </c>
      <c r="BW49" s="1217"/>
      <c r="BX49" s="1217"/>
      <c r="BY49" s="1217"/>
      <c r="BZ49" s="1217"/>
      <c r="CA49" s="1217"/>
      <c r="CB49" s="1217"/>
      <c r="CC49" s="1217"/>
      <c r="CD49" s="1218"/>
      <c r="CE49" s="1225">
        <f t="shared" si="12"/>
        <v>0</v>
      </c>
      <c r="CF49" s="1217"/>
      <c r="CG49" s="1217"/>
      <c r="CH49" s="1217"/>
      <c r="CI49" s="1217"/>
      <c r="CJ49" s="1217"/>
      <c r="CK49" s="1217"/>
      <c r="CL49" s="1217"/>
      <c r="CM49" s="1218"/>
      <c r="CN49" s="1225">
        <f t="shared" si="13"/>
        <v>0</v>
      </c>
      <c r="CO49" s="1217"/>
      <c r="CP49" s="1217"/>
      <c r="CQ49" s="1217"/>
      <c r="CR49" s="1217"/>
      <c r="CS49" s="1217"/>
      <c r="CT49" s="1217"/>
      <c r="CU49" s="1217"/>
      <c r="CV49" s="1218"/>
      <c r="CW49" s="1225">
        <f t="shared" si="14"/>
        <v>0</v>
      </c>
      <c r="CX49" s="1217"/>
      <c r="CY49" s="1217"/>
      <c r="CZ49" s="1217"/>
      <c r="DA49" s="1217"/>
      <c r="DB49" s="1217"/>
      <c r="DC49" s="1217"/>
      <c r="DD49" s="1217"/>
      <c r="DE49" s="1218"/>
    </row>
    <row r="50" spans="1:109" ht="12" customHeight="1">
      <c r="A50" s="1228" t="s">
        <v>409</v>
      </c>
      <c r="B50" s="1225">
        <f t="shared" si="3"/>
        <v>0</v>
      </c>
      <c r="C50" s="1229"/>
      <c r="D50" s="1217"/>
      <c r="E50" s="1217"/>
      <c r="F50" s="1217"/>
      <c r="G50" s="1217"/>
      <c r="H50" s="1217"/>
      <c r="I50" s="1217"/>
      <c r="J50" s="1218"/>
      <c r="K50" s="1225">
        <f t="shared" si="4"/>
        <v>0</v>
      </c>
      <c r="L50" s="1217"/>
      <c r="M50" s="1217"/>
      <c r="N50" s="1217"/>
      <c r="O50" s="1217"/>
      <c r="P50" s="1217"/>
      <c r="Q50" s="1217"/>
      <c r="R50" s="1217"/>
      <c r="S50" s="1218"/>
      <c r="T50" s="1225">
        <f t="shared" si="5"/>
        <v>0</v>
      </c>
      <c r="U50" s="1217"/>
      <c r="V50" s="1217"/>
      <c r="W50" s="1217"/>
      <c r="X50" s="1217"/>
      <c r="Y50" s="1217"/>
      <c r="Z50" s="1217"/>
      <c r="AA50" s="1217"/>
      <c r="AB50" s="1218"/>
      <c r="AC50" s="1225">
        <f t="shared" si="6"/>
        <v>0</v>
      </c>
      <c r="AD50" s="1217"/>
      <c r="AE50" s="1217"/>
      <c r="AF50" s="1217"/>
      <c r="AG50" s="1217"/>
      <c r="AH50" s="1217"/>
      <c r="AI50" s="1217"/>
      <c r="AJ50" s="1217"/>
      <c r="AK50" s="1218"/>
      <c r="AL50" s="1225">
        <f t="shared" si="7"/>
        <v>0</v>
      </c>
      <c r="AM50" s="1217"/>
      <c r="AN50" s="1217"/>
      <c r="AO50" s="1217"/>
      <c r="AP50" s="1217"/>
      <c r="AQ50" s="1217"/>
      <c r="AR50" s="1217"/>
      <c r="AS50" s="1217"/>
      <c r="AT50" s="1218"/>
      <c r="AU50" s="1225">
        <f t="shared" si="8"/>
        <v>0</v>
      </c>
      <c r="AV50" s="1217"/>
      <c r="AW50" s="1217"/>
      <c r="AX50" s="1217"/>
      <c r="AY50" s="1217"/>
      <c r="AZ50" s="1217"/>
      <c r="BA50" s="1217"/>
      <c r="BB50" s="1217"/>
      <c r="BC50" s="1218"/>
      <c r="BD50" s="1225">
        <f t="shared" si="9"/>
        <v>0</v>
      </c>
      <c r="BE50" s="1217"/>
      <c r="BF50" s="1217"/>
      <c r="BG50" s="1217"/>
      <c r="BH50" s="1217"/>
      <c r="BI50" s="1217"/>
      <c r="BJ50" s="1217"/>
      <c r="BK50" s="1217"/>
      <c r="BL50" s="1218"/>
      <c r="BM50" s="1225">
        <f t="shared" si="10"/>
        <v>0</v>
      </c>
      <c r="BN50" s="1217"/>
      <c r="BO50" s="1217"/>
      <c r="BP50" s="1217"/>
      <c r="BQ50" s="1217"/>
      <c r="BR50" s="1217"/>
      <c r="BS50" s="1217"/>
      <c r="BT50" s="1217"/>
      <c r="BU50" s="1218"/>
      <c r="BV50" s="1225">
        <f t="shared" si="11"/>
        <v>0</v>
      </c>
      <c r="BW50" s="1217"/>
      <c r="BX50" s="1217"/>
      <c r="BY50" s="1217"/>
      <c r="BZ50" s="1217"/>
      <c r="CA50" s="1217"/>
      <c r="CB50" s="1217"/>
      <c r="CC50" s="1217"/>
      <c r="CD50" s="1218"/>
      <c r="CE50" s="1225">
        <f t="shared" si="12"/>
        <v>0</v>
      </c>
      <c r="CF50" s="1217"/>
      <c r="CG50" s="1217"/>
      <c r="CH50" s="1217"/>
      <c r="CI50" s="1217"/>
      <c r="CJ50" s="1217"/>
      <c r="CK50" s="1217"/>
      <c r="CL50" s="1217"/>
      <c r="CM50" s="1218"/>
      <c r="CN50" s="1225">
        <f t="shared" si="13"/>
        <v>0</v>
      </c>
      <c r="CO50" s="1217"/>
      <c r="CP50" s="1217"/>
      <c r="CQ50" s="1217"/>
      <c r="CR50" s="1217"/>
      <c r="CS50" s="1217"/>
      <c r="CT50" s="1217"/>
      <c r="CU50" s="1217"/>
      <c r="CV50" s="1218"/>
      <c r="CW50" s="1225">
        <f t="shared" si="14"/>
        <v>0</v>
      </c>
      <c r="CX50" s="1217"/>
      <c r="CY50" s="1217"/>
      <c r="CZ50" s="1217"/>
      <c r="DA50" s="1217"/>
      <c r="DB50" s="1217"/>
      <c r="DC50" s="1217"/>
      <c r="DD50" s="1217"/>
      <c r="DE50" s="1218"/>
    </row>
    <row r="51" spans="1:109" ht="12" customHeight="1">
      <c r="A51" s="1219" t="s">
        <v>75</v>
      </c>
      <c r="B51" s="1220">
        <f t="shared" ref="B51:BM51" si="15">SUM(B10:B50)</f>
        <v>0</v>
      </c>
      <c r="C51" s="1222">
        <f t="shared" si="15"/>
        <v>0</v>
      </c>
      <c r="D51" s="1222">
        <f t="shared" si="15"/>
        <v>0</v>
      </c>
      <c r="E51" s="1222">
        <f t="shared" si="15"/>
        <v>0</v>
      </c>
      <c r="F51" s="1222">
        <f t="shared" si="15"/>
        <v>0</v>
      </c>
      <c r="G51" s="1222">
        <f t="shared" si="15"/>
        <v>0</v>
      </c>
      <c r="H51" s="1222">
        <f t="shared" si="15"/>
        <v>0</v>
      </c>
      <c r="I51" s="1222">
        <f t="shared" si="15"/>
        <v>0</v>
      </c>
      <c r="J51" s="1223">
        <f t="shared" si="15"/>
        <v>0</v>
      </c>
      <c r="K51" s="1220">
        <f t="shared" si="15"/>
        <v>0</v>
      </c>
      <c r="L51" s="1222">
        <f t="shared" si="15"/>
        <v>0</v>
      </c>
      <c r="M51" s="1222">
        <f t="shared" si="15"/>
        <v>0</v>
      </c>
      <c r="N51" s="1222">
        <f t="shared" si="15"/>
        <v>0</v>
      </c>
      <c r="O51" s="1222">
        <f t="shared" si="15"/>
        <v>0</v>
      </c>
      <c r="P51" s="1222">
        <f t="shared" si="15"/>
        <v>0</v>
      </c>
      <c r="Q51" s="1222">
        <f t="shared" si="15"/>
        <v>0</v>
      </c>
      <c r="R51" s="1222">
        <f t="shared" si="15"/>
        <v>0</v>
      </c>
      <c r="S51" s="1223">
        <f t="shared" si="15"/>
        <v>0</v>
      </c>
      <c r="T51" s="1220">
        <f t="shared" si="15"/>
        <v>0</v>
      </c>
      <c r="U51" s="1222">
        <f t="shared" si="15"/>
        <v>0</v>
      </c>
      <c r="V51" s="1222">
        <f t="shared" si="15"/>
        <v>0</v>
      </c>
      <c r="W51" s="1222">
        <f t="shared" si="15"/>
        <v>0</v>
      </c>
      <c r="X51" s="1222">
        <f t="shared" si="15"/>
        <v>0</v>
      </c>
      <c r="Y51" s="1222">
        <f t="shared" si="15"/>
        <v>0</v>
      </c>
      <c r="Z51" s="1222">
        <f t="shared" si="15"/>
        <v>0</v>
      </c>
      <c r="AA51" s="1222">
        <f t="shared" si="15"/>
        <v>0</v>
      </c>
      <c r="AB51" s="1223">
        <f t="shared" si="15"/>
        <v>0</v>
      </c>
      <c r="AC51" s="1220">
        <f t="shared" si="15"/>
        <v>0</v>
      </c>
      <c r="AD51" s="1222">
        <f t="shared" si="15"/>
        <v>0</v>
      </c>
      <c r="AE51" s="1222">
        <f t="shared" si="15"/>
        <v>0</v>
      </c>
      <c r="AF51" s="1222">
        <f t="shared" si="15"/>
        <v>0</v>
      </c>
      <c r="AG51" s="1222">
        <f t="shared" si="15"/>
        <v>0</v>
      </c>
      <c r="AH51" s="1222">
        <f t="shared" si="15"/>
        <v>0</v>
      </c>
      <c r="AI51" s="1222">
        <f t="shared" si="15"/>
        <v>0</v>
      </c>
      <c r="AJ51" s="1222">
        <f t="shared" si="15"/>
        <v>0</v>
      </c>
      <c r="AK51" s="1223">
        <f t="shared" si="15"/>
        <v>0</v>
      </c>
      <c r="AL51" s="1220">
        <f t="shared" si="15"/>
        <v>0</v>
      </c>
      <c r="AM51" s="1222">
        <f t="shared" si="15"/>
        <v>0</v>
      </c>
      <c r="AN51" s="1222">
        <f t="shared" si="15"/>
        <v>0</v>
      </c>
      <c r="AO51" s="1222">
        <f t="shared" si="15"/>
        <v>0</v>
      </c>
      <c r="AP51" s="1222">
        <f t="shared" si="15"/>
        <v>0</v>
      </c>
      <c r="AQ51" s="1222">
        <f t="shared" si="15"/>
        <v>0</v>
      </c>
      <c r="AR51" s="1222">
        <f t="shared" si="15"/>
        <v>0</v>
      </c>
      <c r="AS51" s="1222">
        <f t="shared" si="15"/>
        <v>0</v>
      </c>
      <c r="AT51" s="1223">
        <f t="shared" si="15"/>
        <v>0</v>
      </c>
      <c r="AU51" s="1220">
        <f t="shared" si="15"/>
        <v>0</v>
      </c>
      <c r="AV51" s="1222">
        <f t="shared" si="15"/>
        <v>0</v>
      </c>
      <c r="AW51" s="1222">
        <f t="shared" si="15"/>
        <v>0</v>
      </c>
      <c r="AX51" s="1222">
        <f t="shared" si="15"/>
        <v>0</v>
      </c>
      <c r="AY51" s="1222">
        <f t="shared" si="15"/>
        <v>0</v>
      </c>
      <c r="AZ51" s="1222">
        <f t="shared" si="15"/>
        <v>0</v>
      </c>
      <c r="BA51" s="1222">
        <f t="shared" si="15"/>
        <v>0</v>
      </c>
      <c r="BB51" s="1222">
        <f t="shared" si="15"/>
        <v>0</v>
      </c>
      <c r="BC51" s="1223">
        <f t="shared" si="15"/>
        <v>0</v>
      </c>
      <c r="BD51" s="1220">
        <f t="shared" si="15"/>
        <v>0</v>
      </c>
      <c r="BE51" s="1222">
        <f t="shared" si="15"/>
        <v>0</v>
      </c>
      <c r="BF51" s="1222">
        <f t="shared" si="15"/>
        <v>0</v>
      </c>
      <c r="BG51" s="1222">
        <f t="shared" si="15"/>
        <v>0</v>
      </c>
      <c r="BH51" s="1222">
        <f t="shared" si="15"/>
        <v>0</v>
      </c>
      <c r="BI51" s="1222">
        <f t="shared" si="15"/>
        <v>0</v>
      </c>
      <c r="BJ51" s="1222">
        <f t="shared" si="15"/>
        <v>0</v>
      </c>
      <c r="BK51" s="1222">
        <f t="shared" si="15"/>
        <v>0</v>
      </c>
      <c r="BL51" s="1223">
        <f t="shared" si="15"/>
        <v>0</v>
      </c>
      <c r="BM51" s="1220">
        <f t="shared" si="15"/>
        <v>0</v>
      </c>
      <c r="BN51" s="1222">
        <f t="shared" ref="BN51:DE51" si="16">SUM(BN10:BN50)</f>
        <v>0</v>
      </c>
      <c r="BO51" s="1222">
        <f t="shared" si="16"/>
        <v>0</v>
      </c>
      <c r="BP51" s="1222">
        <f t="shared" si="16"/>
        <v>0</v>
      </c>
      <c r="BQ51" s="1222">
        <f t="shared" si="16"/>
        <v>0</v>
      </c>
      <c r="BR51" s="1222">
        <f t="shared" si="16"/>
        <v>0</v>
      </c>
      <c r="BS51" s="1222">
        <f t="shared" si="16"/>
        <v>0</v>
      </c>
      <c r="BT51" s="1222">
        <f t="shared" si="16"/>
        <v>0</v>
      </c>
      <c r="BU51" s="1223">
        <f t="shared" si="16"/>
        <v>0</v>
      </c>
      <c r="BV51" s="1220">
        <f t="shared" si="16"/>
        <v>0</v>
      </c>
      <c r="BW51" s="1222">
        <f t="shared" si="16"/>
        <v>0</v>
      </c>
      <c r="BX51" s="1222">
        <f t="shared" si="16"/>
        <v>0</v>
      </c>
      <c r="BY51" s="1222">
        <f t="shared" si="16"/>
        <v>0</v>
      </c>
      <c r="BZ51" s="1222">
        <f t="shared" si="16"/>
        <v>0</v>
      </c>
      <c r="CA51" s="1222">
        <f t="shared" si="16"/>
        <v>0</v>
      </c>
      <c r="CB51" s="1222">
        <f t="shared" si="16"/>
        <v>0</v>
      </c>
      <c r="CC51" s="1222">
        <f t="shared" si="16"/>
        <v>0</v>
      </c>
      <c r="CD51" s="1223">
        <f t="shared" si="16"/>
        <v>0</v>
      </c>
      <c r="CE51" s="1220">
        <f t="shared" si="16"/>
        <v>0</v>
      </c>
      <c r="CF51" s="1222">
        <f t="shared" si="16"/>
        <v>0</v>
      </c>
      <c r="CG51" s="1222">
        <f t="shared" si="16"/>
        <v>0</v>
      </c>
      <c r="CH51" s="1222">
        <f t="shared" si="16"/>
        <v>0</v>
      </c>
      <c r="CI51" s="1222">
        <f t="shared" si="16"/>
        <v>0</v>
      </c>
      <c r="CJ51" s="1222">
        <f t="shared" si="16"/>
        <v>0</v>
      </c>
      <c r="CK51" s="1222">
        <f t="shared" si="16"/>
        <v>0</v>
      </c>
      <c r="CL51" s="1222">
        <f t="shared" si="16"/>
        <v>0</v>
      </c>
      <c r="CM51" s="1223">
        <f t="shared" si="16"/>
        <v>0</v>
      </c>
      <c r="CN51" s="1220">
        <f t="shared" si="16"/>
        <v>0</v>
      </c>
      <c r="CO51" s="1222">
        <f t="shared" si="16"/>
        <v>0</v>
      </c>
      <c r="CP51" s="1222">
        <f t="shared" si="16"/>
        <v>0</v>
      </c>
      <c r="CQ51" s="1222">
        <f t="shared" si="16"/>
        <v>0</v>
      </c>
      <c r="CR51" s="1222">
        <f t="shared" si="16"/>
        <v>0</v>
      </c>
      <c r="CS51" s="1222">
        <f t="shared" si="16"/>
        <v>0</v>
      </c>
      <c r="CT51" s="1222">
        <f t="shared" si="16"/>
        <v>0</v>
      </c>
      <c r="CU51" s="1222">
        <f t="shared" si="16"/>
        <v>0</v>
      </c>
      <c r="CV51" s="1223">
        <f t="shared" si="16"/>
        <v>0</v>
      </c>
      <c r="CW51" s="1220">
        <f t="shared" si="16"/>
        <v>0</v>
      </c>
      <c r="CX51" s="1222">
        <f t="shared" si="16"/>
        <v>0</v>
      </c>
      <c r="CY51" s="1222">
        <f t="shared" si="16"/>
        <v>0</v>
      </c>
      <c r="CZ51" s="1222">
        <f t="shared" si="16"/>
        <v>0</v>
      </c>
      <c r="DA51" s="1222">
        <f t="shared" si="16"/>
        <v>0</v>
      </c>
      <c r="DB51" s="1222">
        <f t="shared" si="16"/>
        <v>0</v>
      </c>
      <c r="DC51" s="1222">
        <f t="shared" si="16"/>
        <v>0</v>
      </c>
      <c r="DD51" s="1222">
        <f t="shared" si="16"/>
        <v>0</v>
      </c>
      <c r="DE51" s="1223">
        <f t="shared" si="16"/>
        <v>0</v>
      </c>
    </row>
    <row r="52" spans="1:109" ht="12" customHeight="1">
      <c r="A52" s="1226" t="s">
        <v>410</v>
      </c>
      <c r="B52" s="1225">
        <f t="shared" ref="B52:B53" si="17">IF(J$65&lt;&gt;0,J52,IF(I$65&lt;&gt;0,I52,IF(H$65&lt;&gt;0,H52,IF(G$65&lt;&gt;0,G52,IF(F$65&lt;&gt;0,F52,IF(E$65&lt;&gt;0,E52,IF(D$65&lt;&gt;0,D52,IF(C$65&lt;&gt;0,C52,0))))))))</f>
        <v>0</v>
      </c>
      <c r="C52" s="1229"/>
      <c r="D52" s="1217"/>
      <c r="E52" s="1217"/>
      <c r="F52" s="1217"/>
      <c r="G52" s="1217"/>
      <c r="H52" s="1217"/>
      <c r="I52" s="1217"/>
      <c r="J52" s="1218"/>
      <c r="K52" s="1225">
        <f t="shared" ref="K52:K53" si="18">IF(S$65&lt;&gt;0,S52,IF(R$65&lt;&gt;0,R52,IF(Q$65&lt;&gt;0,Q52,IF(P$65&lt;&gt;0,P52,IF(O$65&lt;&gt;0,O52,IF(N$65&lt;&gt;0,N52,IF(M$65&lt;&gt;0,M52,IF(L$65&lt;&gt;0,L52,0))))))))</f>
        <v>0</v>
      </c>
      <c r="L52" s="1217"/>
      <c r="M52" s="1217"/>
      <c r="N52" s="1217"/>
      <c r="O52" s="1217"/>
      <c r="P52" s="1217"/>
      <c r="Q52" s="1217"/>
      <c r="R52" s="1217"/>
      <c r="S52" s="1218"/>
      <c r="T52" s="1225">
        <f t="shared" ref="T52:T53" si="19">IF(AB$65&lt;&gt;0,AB52,IF(AA$65&lt;&gt;0,AA52,IF(Z$65&lt;&gt;0,Z52,IF(Y$65&lt;&gt;0,Y52,IF(X$65&lt;&gt;0,X52,IF(W$65&lt;&gt;0,W52,IF(V$65&lt;&gt;0,V52,IF(U$65&lt;&gt;0,U52,0))))))))</f>
        <v>0</v>
      </c>
      <c r="U52" s="1217"/>
      <c r="V52" s="1217"/>
      <c r="W52" s="1217"/>
      <c r="X52" s="1217"/>
      <c r="Y52" s="1217"/>
      <c r="Z52" s="1217"/>
      <c r="AA52" s="1217"/>
      <c r="AB52" s="1218"/>
      <c r="AC52" s="1225">
        <f t="shared" ref="AC52:AC53" si="20">IF(AK$65&lt;&gt;0,AK52,IF(AJ$65&lt;&gt;0,AJ52,IF(AI$65&lt;&gt;0,AI52,IF(AH$65&lt;&gt;0,AH52,IF(AG$65&lt;&gt;0,AG52,IF(AF$65&lt;&gt;0,AF52,IF(AE$65&lt;&gt;0,AE52,IF(AD$65&lt;&gt;0,AD52,0))))))))</f>
        <v>0</v>
      </c>
      <c r="AD52" s="1217"/>
      <c r="AE52" s="1217"/>
      <c r="AF52" s="1217"/>
      <c r="AG52" s="1217"/>
      <c r="AH52" s="1217"/>
      <c r="AI52" s="1217"/>
      <c r="AJ52" s="1217"/>
      <c r="AK52" s="1218"/>
      <c r="AL52" s="1225">
        <f t="shared" ref="AL52:AL53" si="21">IF(AT$65&lt;&gt;0,AT52,IF(AS$65&lt;&gt;0,AS52,IF(AR$65&lt;&gt;0,AR52,IF(AQ$65&lt;&gt;0,AQ52,IF(AP$65&lt;&gt;0,AP52,IF(AO$65&lt;&gt;0,AO52,IF(AN$65&lt;&gt;0,AN52,IF(AM$65&lt;&gt;0,AM52,0))))))))</f>
        <v>0</v>
      </c>
      <c r="AM52" s="1217"/>
      <c r="AN52" s="1217"/>
      <c r="AO52" s="1217"/>
      <c r="AP52" s="1217"/>
      <c r="AQ52" s="1217"/>
      <c r="AR52" s="1217"/>
      <c r="AS52" s="1217"/>
      <c r="AT52" s="1218"/>
      <c r="AU52" s="1225">
        <f t="shared" ref="AU52:AU53" si="22">IF(BC$65&lt;&gt;0,BC52,IF(BB$65&lt;&gt;0,BB52,IF(BA$65&lt;&gt;0,BA52,IF(AZ$65&lt;&gt;0,AZ52,IF(AY$65&lt;&gt;0,AY52,IF(AX$65&lt;&gt;0,AX52,IF(AW$65&lt;&gt;0,AW52,IF(AV$65&lt;&gt;0,AV52,0))))))))</f>
        <v>0</v>
      </c>
      <c r="AV52" s="1217"/>
      <c r="AW52" s="1217"/>
      <c r="AX52" s="1217"/>
      <c r="AY52" s="1217"/>
      <c r="AZ52" s="1217"/>
      <c r="BA52" s="1217"/>
      <c r="BB52" s="1217"/>
      <c r="BC52" s="1218"/>
      <c r="BD52" s="1225">
        <f t="shared" ref="BD52:BD53" si="23">IF(BL$65&lt;&gt;0,BL52,IF(BK$65&lt;&gt;0,BK52,IF(BJ$65&lt;&gt;0,BJ52,IF(BI$65&lt;&gt;0,BI52,IF(BH$65&lt;&gt;0,BH52,IF(BG$65&lt;&gt;0,BG52,IF(BF$65&lt;&gt;0,BF52,IF(BE$65&lt;&gt;0,BE52,0))))))))</f>
        <v>0</v>
      </c>
      <c r="BE52" s="1217"/>
      <c r="BF52" s="1217"/>
      <c r="BG52" s="1217"/>
      <c r="BH52" s="1217"/>
      <c r="BI52" s="1217"/>
      <c r="BJ52" s="1217"/>
      <c r="BK52" s="1217"/>
      <c r="BL52" s="1218"/>
      <c r="BM52" s="1225">
        <f t="shared" ref="BM52:BM53" si="24">IF(BU$65&lt;&gt;0,BU52,IF(BT$65&lt;&gt;0,BT52,IF(BS$65&lt;&gt;0,BS52,IF(BR$65&lt;&gt;0,BR52,IF(BQ$65&lt;&gt;0,BQ52,IF(BP$65&lt;&gt;0,BP52,IF(BO$65&lt;&gt;0,BO52,IF(BN$65&lt;&gt;0,BN52,0))))))))</f>
        <v>0</v>
      </c>
      <c r="BN52" s="1217"/>
      <c r="BO52" s="1217"/>
      <c r="BP52" s="1217"/>
      <c r="BQ52" s="1217"/>
      <c r="BR52" s="1217"/>
      <c r="BS52" s="1217"/>
      <c r="BT52" s="1217"/>
      <c r="BU52" s="1218"/>
      <c r="BV52" s="1225">
        <f t="shared" ref="BV52:BV53" si="25">IF(CD$65&lt;&gt;0,CD52,IF(CC$65&lt;&gt;0,CC52,IF(CB$65&lt;&gt;0,CB52,IF(CA$65&lt;&gt;0,CA52,IF(BZ$65&lt;&gt;0,BZ52,IF(BY$65&lt;&gt;0,BY52,IF(BX$65&lt;&gt;0,BX52,IF(BW$65&lt;&gt;0,BW52,0))))))))</f>
        <v>0</v>
      </c>
      <c r="BW52" s="1217"/>
      <c r="BX52" s="1217"/>
      <c r="BY52" s="1217"/>
      <c r="BZ52" s="1217"/>
      <c r="CA52" s="1217"/>
      <c r="CB52" s="1217"/>
      <c r="CC52" s="1217"/>
      <c r="CD52" s="1218"/>
      <c r="CE52" s="1225">
        <f t="shared" ref="CE52:CE53" si="26">IF(CM$65&lt;&gt;0,CM52,IF(CL$65&lt;&gt;0,CL52,IF(CK$65&lt;&gt;0,CK52,IF(CJ$65&lt;&gt;0,CJ52,IF(CI$65&lt;&gt;0,CI52,IF(CH$65&lt;&gt;0,CH52,IF(CG$65&lt;&gt;0,CG52,IF(CF$65&lt;&gt;0,CF52,0))))))))</f>
        <v>0</v>
      </c>
      <c r="CF52" s="1217"/>
      <c r="CG52" s="1217"/>
      <c r="CH52" s="1217"/>
      <c r="CI52" s="1217"/>
      <c r="CJ52" s="1217"/>
      <c r="CK52" s="1217"/>
      <c r="CL52" s="1217"/>
      <c r="CM52" s="1218"/>
      <c r="CN52" s="1225">
        <f t="shared" ref="CN52:CN53" si="27">IF(CV$65&lt;&gt;0,CV52,IF(CU$65&lt;&gt;0,CU52,IF(CT$65&lt;&gt;0,CT52,IF(CS$65&lt;&gt;0,CS52,IF(CR$65&lt;&gt;0,CR52,IF(CQ$65&lt;&gt;0,CQ52,IF(CP$65&lt;&gt;0,CP52,IF(CO$65&lt;&gt;0,CO52,0))))))))</f>
        <v>0</v>
      </c>
      <c r="CO52" s="1217"/>
      <c r="CP52" s="1217"/>
      <c r="CQ52" s="1217"/>
      <c r="CR52" s="1217"/>
      <c r="CS52" s="1217"/>
      <c r="CT52" s="1217"/>
      <c r="CU52" s="1217"/>
      <c r="CV52" s="1218"/>
      <c r="CW52" s="1225">
        <f t="shared" ref="CW52:CW53" si="28">IF(DE$65&lt;&gt;0,DE52,IF(DD$65&lt;&gt;0,DD52,IF(DC$65&lt;&gt;0,DC52,IF(DB$65&lt;&gt;0,DB52,IF(DA$65&lt;&gt;0,DA52,IF(CZ$65&lt;&gt;0,CZ52,IF(CY$65&lt;&gt;0,CY52,IF(CX$65&lt;&gt;0,CX52,0))))))))</f>
        <v>0</v>
      </c>
      <c r="CX52" s="1217"/>
      <c r="CY52" s="1217"/>
      <c r="CZ52" s="1217"/>
      <c r="DA52" s="1217"/>
      <c r="DB52" s="1217"/>
      <c r="DC52" s="1217"/>
      <c r="DD52" s="1217"/>
      <c r="DE52" s="1218"/>
    </row>
    <row r="53" spans="1:109" ht="12" customHeight="1">
      <c r="A53" s="1226" t="s">
        <v>411</v>
      </c>
      <c r="B53" s="1225">
        <f t="shared" si="17"/>
        <v>0</v>
      </c>
      <c r="C53" s="1229"/>
      <c r="D53" s="1217"/>
      <c r="E53" s="1217"/>
      <c r="F53" s="1217"/>
      <c r="G53" s="1217"/>
      <c r="H53" s="1217"/>
      <c r="I53" s="1217"/>
      <c r="J53" s="1218"/>
      <c r="K53" s="1225">
        <f t="shared" si="18"/>
        <v>0</v>
      </c>
      <c r="L53" s="1217"/>
      <c r="M53" s="1217"/>
      <c r="N53" s="1217"/>
      <c r="O53" s="1217"/>
      <c r="P53" s="1217"/>
      <c r="Q53" s="1217"/>
      <c r="R53" s="1217"/>
      <c r="S53" s="1218"/>
      <c r="T53" s="1225">
        <f t="shared" si="19"/>
        <v>0</v>
      </c>
      <c r="U53" s="1217"/>
      <c r="V53" s="1217"/>
      <c r="W53" s="1217"/>
      <c r="X53" s="1217"/>
      <c r="Y53" s="1217"/>
      <c r="Z53" s="1217"/>
      <c r="AA53" s="1217"/>
      <c r="AB53" s="1218"/>
      <c r="AC53" s="1225">
        <f t="shared" si="20"/>
        <v>0</v>
      </c>
      <c r="AD53" s="1217"/>
      <c r="AE53" s="1217"/>
      <c r="AF53" s="1217"/>
      <c r="AG53" s="1217"/>
      <c r="AH53" s="1217"/>
      <c r="AI53" s="1217"/>
      <c r="AJ53" s="1217"/>
      <c r="AK53" s="1218"/>
      <c r="AL53" s="1225">
        <f t="shared" si="21"/>
        <v>0</v>
      </c>
      <c r="AM53" s="1217"/>
      <c r="AN53" s="1217"/>
      <c r="AO53" s="1217"/>
      <c r="AP53" s="1217"/>
      <c r="AQ53" s="1217"/>
      <c r="AR53" s="1217"/>
      <c r="AS53" s="1217"/>
      <c r="AT53" s="1218"/>
      <c r="AU53" s="1225">
        <f t="shared" si="22"/>
        <v>0</v>
      </c>
      <c r="AV53" s="1217"/>
      <c r="AW53" s="1217"/>
      <c r="AX53" s="1217"/>
      <c r="AY53" s="1217"/>
      <c r="AZ53" s="1217"/>
      <c r="BA53" s="1217"/>
      <c r="BB53" s="1217"/>
      <c r="BC53" s="1218"/>
      <c r="BD53" s="1225">
        <f t="shared" si="23"/>
        <v>0</v>
      </c>
      <c r="BE53" s="1217"/>
      <c r="BF53" s="1217"/>
      <c r="BG53" s="1217"/>
      <c r="BH53" s="1217"/>
      <c r="BI53" s="1217"/>
      <c r="BJ53" s="1217"/>
      <c r="BK53" s="1217"/>
      <c r="BL53" s="1218"/>
      <c r="BM53" s="1225">
        <f t="shared" si="24"/>
        <v>0</v>
      </c>
      <c r="BN53" s="1217"/>
      <c r="BO53" s="1217"/>
      <c r="BP53" s="1217"/>
      <c r="BQ53" s="1217"/>
      <c r="BR53" s="1217"/>
      <c r="BS53" s="1217"/>
      <c r="BT53" s="1217"/>
      <c r="BU53" s="1218"/>
      <c r="BV53" s="1225">
        <f t="shared" si="25"/>
        <v>0</v>
      </c>
      <c r="BW53" s="1217"/>
      <c r="BX53" s="1217"/>
      <c r="BY53" s="1217"/>
      <c r="BZ53" s="1217"/>
      <c r="CA53" s="1217"/>
      <c r="CB53" s="1217"/>
      <c r="CC53" s="1217"/>
      <c r="CD53" s="1218"/>
      <c r="CE53" s="1225">
        <f t="shared" si="26"/>
        <v>0</v>
      </c>
      <c r="CF53" s="1217"/>
      <c r="CG53" s="1217"/>
      <c r="CH53" s="1217"/>
      <c r="CI53" s="1217"/>
      <c r="CJ53" s="1217"/>
      <c r="CK53" s="1217"/>
      <c r="CL53" s="1217"/>
      <c r="CM53" s="1218"/>
      <c r="CN53" s="1225">
        <f t="shared" si="27"/>
        <v>0</v>
      </c>
      <c r="CO53" s="1217"/>
      <c r="CP53" s="1217"/>
      <c r="CQ53" s="1217"/>
      <c r="CR53" s="1217"/>
      <c r="CS53" s="1217"/>
      <c r="CT53" s="1217"/>
      <c r="CU53" s="1217"/>
      <c r="CV53" s="1218"/>
      <c r="CW53" s="1225">
        <f t="shared" si="28"/>
        <v>0</v>
      </c>
      <c r="CX53" s="1217"/>
      <c r="CY53" s="1217"/>
      <c r="CZ53" s="1217"/>
      <c r="DA53" s="1217"/>
      <c r="DB53" s="1217"/>
      <c r="DC53" s="1217"/>
      <c r="DD53" s="1217"/>
      <c r="DE53" s="1218"/>
    </row>
    <row r="54" spans="1:109" ht="12" customHeight="1">
      <c r="A54" s="1219" t="s">
        <v>76</v>
      </c>
      <c r="B54" s="1220">
        <f>+B51+B52+B53</f>
        <v>0</v>
      </c>
      <c r="C54" s="1222">
        <f t="shared" ref="C54:BN54" si="29">+C51+C52+C53</f>
        <v>0</v>
      </c>
      <c r="D54" s="1222">
        <f t="shared" si="29"/>
        <v>0</v>
      </c>
      <c r="E54" s="1222">
        <f t="shared" si="29"/>
        <v>0</v>
      </c>
      <c r="F54" s="1222">
        <f t="shared" si="29"/>
        <v>0</v>
      </c>
      <c r="G54" s="1222">
        <f t="shared" si="29"/>
        <v>0</v>
      </c>
      <c r="H54" s="1222">
        <f t="shared" si="29"/>
        <v>0</v>
      </c>
      <c r="I54" s="1222">
        <f t="shared" si="29"/>
        <v>0</v>
      </c>
      <c r="J54" s="1223">
        <f t="shared" si="29"/>
        <v>0</v>
      </c>
      <c r="K54" s="1220">
        <f t="shared" si="29"/>
        <v>0</v>
      </c>
      <c r="L54" s="1222">
        <f t="shared" si="29"/>
        <v>0</v>
      </c>
      <c r="M54" s="1222">
        <f t="shared" si="29"/>
        <v>0</v>
      </c>
      <c r="N54" s="1222">
        <f t="shared" si="29"/>
        <v>0</v>
      </c>
      <c r="O54" s="1222">
        <f t="shared" si="29"/>
        <v>0</v>
      </c>
      <c r="P54" s="1222">
        <f t="shared" si="29"/>
        <v>0</v>
      </c>
      <c r="Q54" s="1222">
        <f t="shared" si="29"/>
        <v>0</v>
      </c>
      <c r="R54" s="1222">
        <f t="shared" si="29"/>
        <v>0</v>
      </c>
      <c r="S54" s="1223">
        <f t="shared" si="29"/>
        <v>0</v>
      </c>
      <c r="T54" s="1220">
        <f t="shared" si="29"/>
        <v>0</v>
      </c>
      <c r="U54" s="1222">
        <f t="shared" si="29"/>
        <v>0</v>
      </c>
      <c r="V54" s="1222">
        <f t="shared" si="29"/>
        <v>0</v>
      </c>
      <c r="W54" s="1222">
        <f>+W51+W52+W53</f>
        <v>0</v>
      </c>
      <c r="X54" s="1222">
        <f t="shared" si="29"/>
        <v>0</v>
      </c>
      <c r="Y54" s="1222">
        <f t="shared" si="29"/>
        <v>0</v>
      </c>
      <c r="Z54" s="1222">
        <f t="shared" si="29"/>
        <v>0</v>
      </c>
      <c r="AA54" s="1222">
        <f t="shared" si="29"/>
        <v>0</v>
      </c>
      <c r="AB54" s="1223">
        <f t="shared" si="29"/>
        <v>0</v>
      </c>
      <c r="AC54" s="1220">
        <f t="shared" si="29"/>
        <v>0</v>
      </c>
      <c r="AD54" s="1222">
        <f t="shared" si="29"/>
        <v>0</v>
      </c>
      <c r="AE54" s="1222">
        <f t="shared" si="29"/>
        <v>0</v>
      </c>
      <c r="AF54" s="1222">
        <f t="shared" si="29"/>
        <v>0</v>
      </c>
      <c r="AG54" s="1222">
        <f t="shared" si="29"/>
        <v>0</v>
      </c>
      <c r="AH54" s="1222">
        <f t="shared" si="29"/>
        <v>0</v>
      </c>
      <c r="AI54" s="1222">
        <f t="shared" si="29"/>
        <v>0</v>
      </c>
      <c r="AJ54" s="1222">
        <f t="shared" si="29"/>
        <v>0</v>
      </c>
      <c r="AK54" s="1223">
        <f t="shared" si="29"/>
        <v>0</v>
      </c>
      <c r="AL54" s="1220">
        <f t="shared" si="29"/>
        <v>0</v>
      </c>
      <c r="AM54" s="1222">
        <f t="shared" si="29"/>
        <v>0</v>
      </c>
      <c r="AN54" s="1222">
        <f t="shared" si="29"/>
        <v>0</v>
      </c>
      <c r="AO54" s="1222">
        <f t="shared" si="29"/>
        <v>0</v>
      </c>
      <c r="AP54" s="1222">
        <f t="shared" si="29"/>
        <v>0</v>
      </c>
      <c r="AQ54" s="1222">
        <f t="shared" si="29"/>
        <v>0</v>
      </c>
      <c r="AR54" s="1222">
        <f t="shared" si="29"/>
        <v>0</v>
      </c>
      <c r="AS54" s="1222">
        <f t="shared" si="29"/>
        <v>0</v>
      </c>
      <c r="AT54" s="1223">
        <f t="shared" si="29"/>
        <v>0</v>
      </c>
      <c r="AU54" s="1220">
        <f t="shared" si="29"/>
        <v>0</v>
      </c>
      <c r="AV54" s="1222">
        <f t="shared" si="29"/>
        <v>0</v>
      </c>
      <c r="AW54" s="1222">
        <f t="shared" si="29"/>
        <v>0</v>
      </c>
      <c r="AX54" s="1222">
        <f t="shared" si="29"/>
        <v>0</v>
      </c>
      <c r="AY54" s="1222">
        <f t="shared" si="29"/>
        <v>0</v>
      </c>
      <c r="AZ54" s="1222">
        <f t="shared" si="29"/>
        <v>0</v>
      </c>
      <c r="BA54" s="1222">
        <f t="shared" si="29"/>
        <v>0</v>
      </c>
      <c r="BB54" s="1222">
        <f t="shared" si="29"/>
        <v>0</v>
      </c>
      <c r="BC54" s="1223">
        <f t="shared" si="29"/>
        <v>0</v>
      </c>
      <c r="BD54" s="1220">
        <f t="shared" si="29"/>
        <v>0</v>
      </c>
      <c r="BE54" s="1222">
        <f t="shared" si="29"/>
        <v>0</v>
      </c>
      <c r="BF54" s="1222">
        <f t="shared" si="29"/>
        <v>0</v>
      </c>
      <c r="BG54" s="1222">
        <f t="shared" si="29"/>
        <v>0</v>
      </c>
      <c r="BH54" s="1222">
        <f t="shared" si="29"/>
        <v>0</v>
      </c>
      <c r="BI54" s="1222">
        <f t="shared" si="29"/>
        <v>0</v>
      </c>
      <c r="BJ54" s="1222">
        <f t="shared" si="29"/>
        <v>0</v>
      </c>
      <c r="BK54" s="1222">
        <f t="shared" si="29"/>
        <v>0</v>
      </c>
      <c r="BL54" s="1223">
        <f t="shared" si="29"/>
        <v>0</v>
      </c>
      <c r="BM54" s="1220">
        <f t="shared" si="29"/>
        <v>0</v>
      </c>
      <c r="BN54" s="1222">
        <f t="shared" si="29"/>
        <v>0</v>
      </c>
      <c r="BO54" s="1222">
        <f t="shared" ref="BO54:DE54" si="30">+BO51+BO52+BO53</f>
        <v>0</v>
      </c>
      <c r="BP54" s="1222">
        <f t="shared" si="30"/>
        <v>0</v>
      </c>
      <c r="BQ54" s="1222">
        <f t="shared" si="30"/>
        <v>0</v>
      </c>
      <c r="BR54" s="1222">
        <f t="shared" si="30"/>
        <v>0</v>
      </c>
      <c r="BS54" s="1222">
        <f t="shared" si="30"/>
        <v>0</v>
      </c>
      <c r="BT54" s="1222">
        <f t="shared" si="30"/>
        <v>0</v>
      </c>
      <c r="BU54" s="1223">
        <f t="shared" si="30"/>
        <v>0</v>
      </c>
      <c r="BV54" s="1220">
        <f t="shared" si="30"/>
        <v>0</v>
      </c>
      <c r="BW54" s="1222">
        <f t="shared" si="30"/>
        <v>0</v>
      </c>
      <c r="BX54" s="1222">
        <f t="shared" si="30"/>
        <v>0</v>
      </c>
      <c r="BY54" s="1222">
        <f t="shared" si="30"/>
        <v>0</v>
      </c>
      <c r="BZ54" s="1222">
        <f t="shared" si="30"/>
        <v>0</v>
      </c>
      <c r="CA54" s="1222">
        <f t="shared" si="30"/>
        <v>0</v>
      </c>
      <c r="CB54" s="1222">
        <f t="shared" si="30"/>
        <v>0</v>
      </c>
      <c r="CC54" s="1222">
        <f t="shared" si="30"/>
        <v>0</v>
      </c>
      <c r="CD54" s="1223">
        <f t="shared" si="30"/>
        <v>0</v>
      </c>
      <c r="CE54" s="1220">
        <f t="shared" si="30"/>
        <v>0</v>
      </c>
      <c r="CF54" s="1222">
        <f t="shared" si="30"/>
        <v>0</v>
      </c>
      <c r="CG54" s="1222">
        <f t="shared" si="30"/>
        <v>0</v>
      </c>
      <c r="CH54" s="1222">
        <f t="shared" si="30"/>
        <v>0</v>
      </c>
      <c r="CI54" s="1222">
        <f t="shared" si="30"/>
        <v>0</v>
      </c>
      <c r="CJ54" s="1222">
        <f t="shared" si="30"/>
        <v>0</v>
      </c>
      <c r="CK54" s="1222">
        <f t="shared" si="30"/>
        <v>0</v>
      </c>
      <c r="CL54" s="1222">
        <f t="shared" si="30"/>
        <v>0</v>
      </c>
      <c r="CM54" s="1223">
        <f t="shared" si="30"/>
        <v>0</v>
      </c>
      <c r="CN54" s="1220">
        <f t="shared" si="30"/>
        <v>0</v>
      </c>
      <c r="CO54" s="1222">
        <f t="shared" si="30"/>
        <v>0</v>
      </c>
      <c r="CP54" s="1222">
        <f t="shared" si="30"/>
        <v>0</v>
      </c>
      <c r="CQ54" s="1222">
        <f t="shared" si="30"/>
        <v>0</v>
      </c>
      <c r="CR54" s="1222">
        <f t="shared" si="30"/>
        <v>0</v>
      </c>
      <c r="CS54" s="1222">
        <f t="shared" si="30"/>
        <v>0</v>
      </c>
      <c r="CT54" s="1222">
        <f t="shared" si="30"/>
        <v>0</v>
      </c>
      <c r="CU54" s="1222">
        <f t="shared" si="30"/>
        <v>0</v>
      </c>
      <c r="CV54" s="1223">
        <f t="shared" si="30"/>
        <v>0</v>
      </c>
      <c r="CW54" s="1220">
        <f t="shared" si="30"/>
        <v>0</v>
      </c>
      <c r="CX54" s="1222">
        <f t="shared" si="30"/>
        <v>0</v>
      </c>
      <c r="CY54" s="1222">
        <f t="shared" si="30"/>
        <v>0</v>
      </c>
      <c r="CZ54" s="1222">
        <f t="shared" si="30"/>
        <v>0</v>
      </c>
      <c r="DA54" s="1222">
        <f t="shared" si="30"/>
        <v>0</v>
      </c>
      <c r="DB54" s="1222">
        <f t="shared" si="30"/>
        <v>0</v>
      </c>
      <c r="DC54" s="1222">
        <f t="shared" si="30"/>
        <v>0</v>
      </c>
      <c r="DD54" s="1222">
        <f t="shared" si="30"/>
        <v>0</v>
      </c>
      <c r="DE54" s="1223">
        <f t="shared" si="30"/>
        <v>0</v>
      </c>
    </row>
    <row r="55" spans="1:109" ht="12" customHeight="1">
      <c r="A55" s="1219" t="s">
        <v>34</v>
      </c>
      <c r="B55" s="1220">
        <f>+B9+B54</f>
        <v>0</v>
      </c>
      <c r="C55" s="1222">
        <f>+C9+C54</f>
        <v>0</v>
      </c>
      <c r="D55" s="1222">
        <f t="shared" ref="D55:BO55" si="31">+D9+D54</f>
        <v>0</v>
      </c>
      <c r="E55" s="1222">
        <f t="shared" si="31"/>
        <v>0</v>
      </c>
      <c r="F55" s="1222">
        <f t="shared" si="31"/>
        <v>0</v>
      </c>
      <c r="G55" s="1222">
        <f t="shared" si="31"/>
        <v>0</v>
      </c>
      <c r="H55" s="1222">
        <f t="shared" si="31"/>
        <v>0</v>
      </c>
      <c r="I55" s="1222">
        <f t="shared" si="31"/>
        <v>0</v>
      </c>
      <c r="J55" s="1223">
        <f t="shared" si="31"/>
        <v>0</v>
      </c>
      <c r="K55" s="1220">
        <f t="shared" si="31"/>
        <v>0</v>
      </c>
      <c r="L55" s="1222">
        <f t="shared" si="31"/>
        <v>0</v>
      </c>
      <c r="M55" s="1222">
        <f t="shared" si="31"/>
        <v>0</v>
      </c>
      <c r="N55" s="1222">
        <f t="shared" si="31"/>
        <v>0</v>
      </c>
      <c r="O55" s="1222">
        <f t="shared" si="31"/>
        <v>0</v>
      </c>
      <c r="P55" s="1222">
        <f t="shared" si="31"/>
        <v>0</v>
      </c>
      <c r="Q55" s="1222">
        <f t="shared" si="31"/>
        <v>0</v>
      </c>
      <c r="R55" s="1222">
        <f t="shared" si="31"/>
        <v>0</v>
      </c>
      <c r="S55" s="1223">
        <f t="shared" si="31"/>
        <v>0</v>
      </c>
      <c r="T55" s="1220">
        <f t="shared" si="31"/>
        <v>0</v>
      </c>
      <c r="U55" s="1222">
        <f t="shared" si="31"/>
        <v>0</v>
      </c>
      <c r="V55" s="1222">
        <f t="shared" si="31"/>
        <v>0</v>
      </c>
      <c r="W55" s="1222">
        <f t="shared" si="31"/>
        <v>0</v>
      </c>
      <c r="X55" s="1222">
        <f t="shared" si="31"/>
        <v>0</v>
      </c>
      <c r="Y55" s="1222">
        <f t="shared" si="31"/>
        <v>0</v>
      </c>
      <c r="Z55" s="1222">
        <f t="shared" si="31"/>
        <v>0</v>
      </c>
      <c r="AA55" s="1222">
        <f t="shared" si="31"/>
        <v>0</v>
      </c>
      <c r="AB55" s="1223">
        <f t="shared" si="31"/>
        <v>0</v>
      </c>
      <c r="AC55" s="1220">
        <f t="shared" si="31"/>
        <v>4</v>
      </c>
      <c r="AD55" s="1222">
        <f t="shared" si="31"/>
        <v>4</v>
      </c>
      <c r="AE55" s="1222">
        <f t="shared" si="31"/>
        <v>0</v>
      </c>
      <c r="AF55" s="1222">
        <f t="shared" si="31"/>
        <v>0</v>
      </c>
      <c r="AG55" s="1222">
        <f t="shared" si="31"/>
        <v>0</v>
      </c>
      <c r="AH55" s="1222">
        <f t="shared" si="31"/>
        <v>0</v>
      </c>
      <c r="AI55" s="1222">
        <f t="shared" si="31"/>
        <v>0</v>
      </c>
      <c r="AJ55" s="1222">
        <f t="shared" si="31"/>
        <v>0</v>
      </c>
      <c r="AK55" s="1223">
        <f t="shared" si="31"/>
        <v>0</v>
      </c>
      <c r="AL55" s="1220">
        <f t="shared" si="31"/>
        <v>0</v>
      </c>
      <c r="AM55" s="1222">
        <f t="shared" si="31"/>
        <v>0</v>
      </c>
      <c r="AN55" s="1222">
        <f t="shared" si="31"/>
        <v>0</v>
      </c>
      <c r="AO55" s="1222">
        <f t="shared" si="31"/>
        <v>0</v>
      </c>
      <c r="AP55" s="1222">
        <f t="shared" si="31"/>
        <v>0</v>
      </c>
      <c r="AQ55" s="1222">
        <f t="shared" si="31"/>
        <v>0</v>
      </c>
      <c r="AR55" s="1222">
        <f t="shared" si="31"/>
        <v>0</v>
      </c>
      <c r="AS55" s="1222">
        <f t="shared" si="31"/>
        <v>0</v>
      </c>
      <c r="AT55" s="1223">
        <f t="shared" si="31"/>
        <v>0</v>
      </c>
      <c r="AU55" s="1220">
        <f t="shared" si="31"/>
        <v>0</v>
      </c>
      <c r="AV55" s="1222">
        <f t="shared" si="31"/>
        <v>0</v>
      </c>
      <c r="AW55" s="1222">
        <f t="shared" si="31"/>
        <v>0</v>
      </c>
      <c r="AX55" s="1222">
        <f t="shared" si="31"/>
        <v>0</v>
      </c>
      <c r="AY55" s="1222">
        <f t="shared" si="31"/>
        <v>0</v>
      </c>
      <c r="AZ55" s="1222">
        <f t="shared" si="31"/>
        <v>0</v>
      </c>
      <c r="BA55" s="1222">
        <f t="shared" si="31"/>
        <v>0</v>
      </c>
      <c r="BB55" s="1222">
        <f t="shared" si="31"/>
        <v>0</v>
      </c>
      <c r="BC55" s="1223">
        <f t="shared" si="31"/>
        <v>0</v>
      </c>
      <c r="BD55" s="1220">
        <f t="shared" si="31"/>
        <v>0</v>
      </c>
      <c r="BE55" s="1222">
        <f t="shared" si="31"/>
        <v>0</v>
      </c>
      <c r="BF55" s="1222">
        <f t="shared" si="31"/>
        <v>0</v>
      </c>
      <c r="BG55" s="1222">
        <f t="shared" si="31"/>
        <v>0</v>
      </c>
      <c r="BH55" s="1222">
        <f t="shared" si="31"/>
        <v>0</v>
      </c>
      <c r="BI55" s="1222">
        <f t="shared" si="31"/>
        <v>0</v>
      </c>
      <c r="BJ55" s="1222">
        <f t="shared" si="31"/>
        <v>0</v>
      </c>
      <c r="BK55" s="1222">
        <f t="shared" si="31"/>
        <v>0</v>
      </c>
      <c r="BL55" s="1223">
        <f t="shared" si="31"/>
        <v>0</v>
      </c>
      <c r="BM55" s="1220">
        <f t="shared" si="31"/>
        <v>0</v>
      </c>
      <c r="BN55" s="1222">
        <f t="shared" si="31"/>
        <v>0</v>
      </c>
      <c r="BO55" s="1222">
        <f t="shared" si="31"/>
        <v>0</v>
      </c>
      <c r="BP55" s="1222">
        <f t="shared" ref="BP55:DE55" si="32">+BP9+BP54</f>
        <v>0</v>
      </c>
      <c r="BQ55" s="1222">
        <f t="shared" si="32"/>
        <v>0</v>
      </c>
      <c r="BR55" s="1222">
        <f t="shared" si="32"/>
        <v>0</v>
      </c>
      <c r="BS55" s="1222">
        <f t="shared" si="32"/>
        <v>0</v>
      </c>
      <c r="BT55" s="1222">
        <f t="shared" si="32"/>
        <v>0</v>
      </c>
      <c r="BU55" s="1223">
        <f t="shared" si="32"/>
        <v>0</v>
      </c>
      <c r="BV55" s="1220">
        <f t="shared" si="32"/>
        <v>0</v>
      </c>
      <c r="BW55" s="1222">
        <f t="shared" si="32"/>
        <v>0</v>
      </c>
      <c r="BX55" s="1222">
        <f t="shared" si="32"/>
        <v>0</v>
      </c>
      <c r="BY55" s="1222">
        <f t="shared" si="32"/>
        <v>0</v>
      </c>
      <c r="BZ55" s="1222">
        <f t="shared" si="32"/>
        <v>0</v>
      </c>
      <c r="CA55" s="1222">
        <f t="shared" si="32"/>
        <v>0</v>
      </c>
      <c r="CB55" s="1222">
        <f t="shared" si="32"/>
        <v>0</v>
      </c>
      <c r="CC55" s="1222">
        <f t="shared" si="32"/>
        <v>0</v>
      </c>
      <c r="CD55" s="1223">
        <f t="shared" si="32"/>
        <v>0</v>
      </c>
      <c r="CE55" s="1220">
        <f t="shared" si="32"/>
        <v>0</v>
      </c>
      <c r="CF55" s="1222">
        <f t="shared" si="32"/>
        <v>0</v>
      </c>
      <c r="CG55" s="1222">
        <f t="shared" si="32"/>
        <v>0</v>
      </c>
      <c r="CH55" s="1222">
        <f t="shared" si="32"/>
        <v>0</v>
      </c>
      <c r="CI55" s="1222">
        <f t="shared" si="32"/>
        <v>0</v>
      </c>
      <c r="CJ55" s="1222">
        <f t="shared" si="32"/>
        <v>0</v>
      </c>
      <c r="CK55" s="1222">
        <f t="shared" si="32"/>
        <v>0</v>
      </c>
      <c r="CL55" s="1222">
        <f t="shared" si="32"/>
        <v>0</v>
      </c>
      <c r="CM55" s="1223">
        <f t="shared" si="32"/>
        <v>0</v>
      </c>
      <c r="CN55" s="1220">
        <f t="shared" si="32"/>
        <v>0</v>
      </c>
      <c r="CO55" s="1222">
        <f t="shared" si="32"/>
        <v>0</v>
      </c>
      <c r="CP55" s="1222">
        <f t="shared" si="32"/>
        <v>0</v>
      </c>
      <c r="CQ55" s="1222">
        <f t="shared" si="32"/>
        <v>0</v>
      </c>
      <c r="CR55" s="1222">
        <f t="shared" si="32"/>
        <v>0</v>
      </c>
      <c r="CS55" s="1222">
        <f t="shared" si="32"/>
        <v>0</v>
      </c>
      <c r="CT55" s="1222">
        <f t="shared" si="32"/>
        <v>0</v>
      </c>
      <c r="CU55" s="1222">
        <f t="shared" si="32"/>
        <v>0</v>
      </c>
      <c r="CV55" s="1223">
        <f t="shared" si="32"/>
        <v>0</v>
      </c>
      <c r="CW55" s="1220">
        <f t="shared" si="32"/>
        <v>0</v>
      </c>
      <c r="CX55" s="1222">
        <f t="shared" si="32"/>
        <v>0</v>
      </c>
      <c r="CY55" s="1222">
        <f t="shared" si="32"/>
        <v>0</v>
      </c>
      <c r="CZ55" s="1222">
        <f t="shared" si="32"/>
        <v>0</v>
      </c>
      <c r="DA55" s="1222">
        <f t="shared" si="32"/>
        <v>0</v>
      </c>
      <c r="DB55" s="1222">
        <f t="shared" si="32"/>
        <v>0</v>
      </c>
      <c r="DC55" s="1222">
        <f t="shared" si="32"/>
        <v>0</v>
      </c>
      <c r="DD55" s="1222">
        <f t="shared" si="32"/>
        <v>0</v>
      </c>
      <c r="DE55" s="1223">
        <f t="shared" si="32"/>
        <v>0</v>
      </c>
    </row>
    <row r="56" spans="1:109" ht="12" customHeight="1">
      <c r="A56" s="1230" t="s">
        <v>282</v>
      </c>
      <c r="B56" s="1231"/>
      <c r="C56" s="1232"/>
      <c r="D56" s="1233"/>
      <c r="E56" s="1233"/>
      <c r="F56" s="1233"/>
      <c r="G56" s="1234"/>
      <c r="H56" s="1234"/>
      <c r="I56" s="1234"/>
      <c r="J56" s="1235"/>
      <c r="K56" s="1231"/>
      <c r="L56" s="1233"/>
      <c r="M56" s="1233"/>
      <c r="N56" s="1233"/>
      <c r="O56" s="1233"/>
      <c r="P56" s="1234"/>
      <c r="Q56" s="1234"/>
      <c r="R56" s="1234"/>
      <c r="S56" s="1235"/>
      <c r="T56" s="1231"/>
      <c r="U56" s="1233"/>
      <c r="V56" s="1233"/>
      <c r="W56" s="1233"/>
      <c r="X56" s="1233"/>
      <c r="Y56" s="1234"/>
      <c r="Z56" s="1234"/>
      <c r="AA56" s="1234"/>
      <c r="AB56" s="1235"/>
      <c r="AC56" s="1231"/>
      <c r="AD56" s="1233"/>
      <c r="AE56" s="1233"/>
      <c r="AF56" s="1233"/>
      <c r="AG56" s="1233"/>
      <c r="AH56" s="1234"/>
      <c r="AI56" s="1234"/>
      <c r="AJ56" s="1234"/>
      <c r="AK56" s="1235"/>
      <c r="AL56" s="1231"/>
      <c r="AM56" s="1233"/>
      <c r="AN56" s="1233"/>
      <c r="AO56" s="1233"/>
      <c r="AP56" s="1233"/>
      <c r="AQ56" s="1234"/>
      <c r="AR56" s="1234"/>
      <c r="AS56" s="1234"/>
      <c r="AT56" s="1235"/>
      <c r="AU56" s="1231"/>
      <c r="AV56" s="1233"/>
      <c r="AW56" s="1233"/>
      <c r="AX56" s="1233"/>
      <c r="AY56" s="1233"/>
      <c r="AZ56" s="1234"/>
      <c r="BA56" s="1234"/>
      <c r="BB56" s="1234"/>
      <c r="BC56" s="1235"/>
      <c r="BD56" s="1231"/>
      <c r="BE56" s="1233"/>
      <c r="BF56" s="1233"/>
      <c r="BG56" s="1233"/>
      <c r="BH56" s="1233"/>
      <c r="BI56" s="1234"/>
      <c r="BJ56" s="1234"/>
      <c r="BK56" s="1234"/>
      <c r="BL56" s="1235"/>
      <c r="BM56" s="1231"/>
      <c r="BN56" s="1233"/>
      <c r="BO56" s="1233"/>
      <c r="BP56" s="1233"/>
      <c r="BQ56" s="1233"/>
      <c r="BR56" s="1234"/>
      <c r="BS56" s="1234"/>
      <c r="BT56" s="1234"/>
      <c r="BU56" s="1235"/>
      <c r="BV56" s="1231"/>
      <c r="BW56" s="1233"/>
      <c r="BX56" s="1233"/>
      <c r="BY56" s="1233"/>
      <c r="BZ56" s="1233"/>
      <c r="CA56" s="1234"/>
      <c r="CB56" s="1234"/>
      <c r="CC56" s="1234"/>
      <c r="CD56" s="1235"/>
      <c r="CE56" s="1231"/>
      <c r="CF56" s="1233"/>
      <c r="CG56" s="1233"/>
      <c r="CH56" s="1233"/>
      <c r="CI56" s="1233"/>
      <c r="CJ56" s="1234"/>
      <c r="CK56" s="1234"/>
      <c r="CL56" s="1234"/>
      <c r="CM56" s="1235"/>
      <c r="CN56" s="1231"/>
      <c r="CO56" s="1233"/>
      <c r="CP56" s="1233"/>
      <c r="CQ56" s="1233"/>
      <c r="CR56" s="1233"/>
      <c r="CS56" s="1234"/>
      <c r="CT56" s="1234"/>
      <c r="CU56" s="1234"/>
      <c r="CV56" s="1235"/>
      <c r="CW56" s="1231"/>
      <c r="CX56" s="1233"/>
      <c r="CY56" s="1233"/>
      <c r="CZ56" s="1233"/>
      <c r="DA56" s="1233"/>
      <c r="DB56" s="1234"/>
      <c r="DC56" s="1234"/>
      <c r="DD56" s="1234"/>
      <c r="DE56" s="1235"/>
    </row>
    <row r="57" spans="1:109">
      <c r="A57" s="1227" t="s">
        <v>283</v>
      </c>
      <c r="B57" s="1225">
        <f t="shared" ref="B57:B60" si="33">IF(J$65&lt;&gt;0,J57,IF(I$65&lt;&gt;0,I57,IF(H$65&lt;&gt;0,H57,IF(G$65&lt;&gt;0,G57,IF(F$65&lt;&gt;0,F57,IF(E$65&lt;&gt;0,E57,IF(D$65&lt;&gt;0,D57,IF(C$65&lt;&gt;0,C57,0))))))))</f>
        <v>0</v>
      </c>
      <c r="C57" s="1229"/>
      <c r="D57" s="1217"/>
      <c r="E57" s="1217"/>
      <c r="F57" s="1217"/>
      <c r="G57" s="1236"/>
      <c r="H57" s="1236"/>
      <c r="I57" s="1236"/>
      <c r="J57" s="1237"/>
      <c r="K57" s="1225">
        <f t="shared" ref="K57:K60" si="34">IF(S$65&lt;&gt;0,S57,IF(R$65&lt;&gt;0,R57,IF(Q$65&lt;&gt;0,Q57,IF(P$65&lt;&gt;0,P57,IF(O$65&lt;&gt;0,O57,IF(N$65&lt;&gt;0,N57,IF(M$65&lt;&gt;0,M57,IF(L$65&lt;&gt;0,L57,0))))))))</f>
        <v>0</v>
      </c>
      <c r="L57" s="1217"/>
      <c r="M57" s="1217"/>
      <c r="N57" s="1217"/>
      <c r="O57" s="1217"/>
      <c r="P57" s="1236"/>
      <c r="Q57" s="1236"/>
      <c r="R57" s="1236"/>
      <c r="S57" s="1237"/>
      <c r="T57" s="1225">
        <f t="shared" ref="T57:T60" si="35">IF(AB$65&lt;&gt;0,AB57,IF(AA$65&lt;&gt;0,AA57,IF(Z$65&lt;&gt;0,Z57,IF(Y$65&lt;&gt;0,Y57,IF(X$65&lt;&gt;0,X57,IF(W$65&lt;&gt;0,W57,IF(V$65&lt;&gt;0,V57,IF(U$65&lt;&gt;0,U57,0))))))))</f>
        <v>0</v>
      </c>
      <c r="U57" s="1217"/>
      <c r="V57" s="1217"/>
      <c r="W57" s="1217"/>
      <c r="X57" s="1217"/>
      <c r="Y57" s="1236"/>
      <c r="Z57" s="1236"/>
      <c r="AA57" s="1236"/>
      <c r="AB57" s="1237"/>
      <c r="AC57" s="1225">
        <f t="shared" ref="AC57:AC60" si="36">IF(AK$65&lt;&gt;0,AK57,IF(AJ$65&lt;&gt;0,AJ57,IF(AI$65&lt;&gt;0,AI57,IF(AH$65&lt;&gt;0,AH57,IF(AG$65&lt;&gt;0,AG57,IF(AF$65&lt;&gt;0,AF57,IF(AE$65&lt;&gt;0,AE57,IF(AD$65&lt;&gt;0,AD57,0))))))))</f>
        <v>0</v>
      </c>
      <c r="AD57" s="1217"/>
      <c r="AE57" s="1217"/>
      <c r="AF57" s="1217"/>
      <c r="AG57" s="1217"/>
      <c r="AH57" s="1236"/>
      <c r="AI57" s="1236"/>
      <c r="AJ57" s="1236"/>
      <c r="AK57" s="1237"/>
      <c r="AL57" s="1225">
        <f t="shared" ref="AL57:AL60" si="37">IF(AT$65&lt;&gt;0,AT57,IF(AS$65&lt;&gt;0,AS57,IF(AR$65&lt;&gt;0,AR57,IF(AQ$65&lt;&gt;0,AQ57,IF(AP$65&lt;&gt;0,AP57,IF(AO$65&lt;&gt;0,AO57,IF(AN$65&lt;&gt;0,AN57,IF(AM$65&lt;&gt;0,AM57,0))))))))</f>
        <v>0</v>
      </c>
      <c r="AM57" s="1217"/>
      <c r="AN57" s="1217"/>
      <c r="AO57" s="1217"/>
      <c r="AP57" s="1217"/>
      <c r="AQ57" s="1236"/>
      <c r="AR57" s="1236"/>
      <c r="AS57" s="1236"/>
      <c r="AT57" s="1237"/>
      <c r="AU57" s="1225">
        <f t="shared" ref="AU57:AU60" si="38">IF(BC$65&lt;&gt;0,BC57,IF(BB$65&lt;&gt;0,BB57,IF(BA$65&lt;&gt;0,BA57,IF(AZ$65&lt;&gt;0,AZ57,IF(AY$65&lt;&gt;0,AY57,IF(AX$65&lt;&gt;0,AX57,IF(AW$65&lt;&gt;0,AW57,IF(AV$65&lt;&gt;0,AV57,0))))))))</f>
        <v>0</v>
      </c>
      <c r="AV57" s="1217"/>
      <c r="AW57" s="1217"/>
      <c r="AX57" s="1217"/>
      <c r="AY57" s="1217"/>
      <c r="AZ57" s="1236"/>
      <c r="BA57" s="1236"/>
      <c r="BB57" s="1236"/>
      <c r="BC57" s="1237"/>
      <c r="BD57" s="1225">
        <f t="shared" ref="BD57:BD60" si="39">IF(BL$65&lt;&gt;0,BL57,IF(BK$65&lt;&gt;0,BK57,IF(BJ$65&lt;&gt;0,BJ57,IF(BI$65&lt;&gt;0,BI57,IF(BH$65&lt;&gt;0,BH57,IF(BG$65&lt;&gt;0,BG57,IF(BF$65&lt;&gt;0,BF57,IF(BE$65&lt;&gt;0,BE57,0))))))))</f>
        <v>0</v>
      </c>
      <c r="BE57" s="1217"/>
      <c r="BF57" s="1217"/>
      <c r="BG57" s="1217"/>
      <c r="BH57" s="1217"/>
      <c r="BI57" s="1236"/>
      <c r="BJ57" s="1236"/>
      <c r="BK57" s="1236"/>
      <c r="BL57" s="1237"/>
      <c r="BM57" s="1225">
        <f t="shared" ref="BM57:BM60" si="40">IF(BU$65&lt;&gt;0,BU57,IF(BT$65&lt;&gt;0,BT57,IF(BS$65&lt;&gt;0,BS57,IF(BR$65&lt;&gt;0,BR57,IF(BQ$65&lt;&gt;0,BQ57,IF(BP$65&lt;&gt;0,BP57,IF(BO$65&lt;&gt;0,BO57,IF(BN$65&lt;&gt;0,BN57,0))))))))</f>
        <v>0</v>
      </c>
      <c r="BN57" s="1217"/>
      <c r="BO57" s="1217"/>
      <c r="BP57" s="1217"/>
      <c r="BQ57" s="1217"/>
      <c r="BR57" s="1236"/>
      <c r="BS57" s="1236"/>
      <c r="BT57" s="1236"/>
      <c r="BU57" s="1237"/>
      <c r="BV57" s="1225">
        <f t="shared" ref="BV57:BV60" si="41">IF(CD$65&lt;&gt;0,CD57,IF(CC$65&lt;&gt;0,CC57,IF(CB$65&lt;&gt;0,CB57,IF(CA$65&lt;&gt;0,CA57,IF(BZ$65&lt;&gt;0,BZ57,IF(BY$65&lt;&gt;0,BY57,IF(BX$65&lt;&gt;0,BX57,IF(BW$65&lt;&gt;0,BW57,0))))))))</f>
        <v>0</v>
      </c>
      <c r="BW57" s="1217"/>
      <c r="BX57" s="1217"/>
      <c r="BY57" s="1217"/>
      <c r="BZ57" s="1217"/>
      <c r="CA57" s="1236"/>
      <c r="CB57" s="1236"/>
      <c r="CC57" s="1236"/>
      <c r="CD57" s="1237"/>
      <c r="CE57" s="1225">
        <f t="shared" ref="CE57:CE60" si="42">IF(CM$65&lt;&gt;0,CM57,IF(CL$65&lt;&gt;0,CL57,IF(CK$65&lt;&gt;0,CK57,IF(CJ$65&lt;&gt;0,CJ57,IF(CI$65&lt;&gt;0,CI57,IF(CH$65&lt;&gt;0,CH57,IF(CG$65&lt;&gt;0,CG57,IF(CF$65&lt;&gt;0,CF57,0))))))))</f>
        <v>0</v>
      </c>
      <c r="CF57" s="1217"/>
      <c r="CG57" s="1217"/>
      <c r="CH57" s="1217"/>
      <c r="CI57" s="1217"/>
      <c r="CJ57" s="1236"/>
      <c r="CK57" s="1236"/>
      <c r="CL57" s="1236"/>
      <c r="CM57" s="1237"/>
      <c r="CN57" s="1225">
        <f t="shared" ref="CN57:CN60" si="43">IF(CV$65&lt;&gt;0,CV57,IF(CU$65&lt;&gt;0,CU57,IF(CT$65&lt;&gt;0,CT57,IF(CS$65&lt;&gt;0,CS57,IF(CR$65&lt;&gt;0,CR57,IF(CQ$65&lt;&gt;0,CQ57,IF(CP$65&lt;&gt;0,CP57,IF(CO$65&lt;&gt;0,CO57,0))))))))</f>
        <v>0</v>
      </c>
      <c r="CO57" s="1217"/>
      <c r="CP57" s="1217"/>
      <c r="CQ57" s="1217"/>
      <c r="CR57" s="1217"/>
      <c r="CS57" s="1236"/>
      <c r="CT57" s="1236"/>
      <c r="CU57" s="1236"/>
      <c r="CV57" s="1237"/>
      <c r="CW57" s="1225">
        <f t="shared" ref="CW57:CW60" si="44">IF(DE$65&lt;&gt;0,DE57,IF(DD$65&lt;&gt;0,DD57,IF(DC$65&lt;&gt;0,DC57,IF(DB$65&lt;&gt;0,DB57,IF(DA$65&lt;&gt;0,DA57,IF(CZ$65&lt;&gt;0,CZ57,IF(CY$65&lt;&gt;0,CY57,IF(CX$65&lt;&gt;0,CX57,0))))))))</f>
        <v>0</v>
      </c>
      <c r="CX57" s="1217"/>
      <c r="CY57" s="1217"/>
      <c r="CZ57" s="1217"/>
      <c r="DA57" s="1217"/>
      <c r="DB57" s="1236"/>
      <c r="DC57" s="1236"/>
      <c r="DD57" s="1236"/>
      <c r="DE57" s="1237"/>
    </row>
    <row r="58" spans="1:109">
      <c r="A58" s="1227" t="s">
        <v>35</v>
      </c>
      <c r="B58" s="1225">
        <f t="shared" si="33"/>
        <v>0</v>
      </c>
      <c r="C58" s="1229"/>
      <c r="D58" s="1217"/>
      <c r="E58" s="1217"/>
      <c r="F58" s="1217"/>
      <c r="G58" s="1217"/>
      <c r="H58" s="1217"/>
      <c r="I58" s="1217"/>
      <c r="J58" s="1218"/>
      <c r="K58" s="1225">
        <f t="shared" si="34"/>
        <v>0</v>
      </c>
      <c r="L58" s="1217"/>
      <c r="M58" s="1217"/>
      <c r="N58" s="1217"/>
      <c r="O58" s="1217"/>
      <c r="P58" s="1217"/>
      <c r="Q58" s="1217"/>
      <c r="R58" s="1217"/>
      <c r="S58" s="1218"/>
      <c r="T58" s="1225">
        <f t="shared" si="35"/>
        <v>0</v>
      </c>
      <c r="U58" s="1217"/>
      <c r="V58" s="1217"/>
      <c r="W58" s="1217"/>
      <c r="X58" s="1217"/>
      <c r="Y58" s="1217"/>
      <c r="Z58" s="1217"/>
      <c r="AA58" s="1217"/>
      <c r="AB58" s="1218"/>
      <c r="AC58" s="1225">
        <f t="shared" si="36"/>
        <v>0</v>
      </c>
      <c r="AD58" s="1217"/>
      <c r="AE58" s="1217"/>
      <c r="AF58" s="1217"/>
      <c r="AG58" s="1217"/>
      <c r="AH58" s="1217"/>
      <c r="AI58" s="1217"/>
      <c r="AJ58" s="1217"/>
      <c r="AK58" s="1218"/>
      <c r="AL58" s="1225">
        <f t="shared" si="37"/>
        <v>0</v>
      </c>
      <c r="AM58" s="1217"/>
      <c r="AN58" s="1217"/>
      <c r="AO58" s="1217"/>
      <c r="AP58" s="1217"/>
      <c r="AQ58" s="1217"/>
      <c r="AR58" s="1217"/>
      <c r="AS58" s="1217"/>
      <c r="AT58" s="1218"/>
      <c r="AU58" s="1225">
        <f t="shared" si="38"/>
        <v>0</v>
      </c>
      <c r="AV58" s="1217"/>
      <c r="AW58" s="1217"/>
      <c r="AX58" s="1217"/>
      <c r="AY58" s="1217"/>
      <c r="AZ58" s="1217"/>
      <c r="BA58" s="1217"/>
      <c r="BB58" s="1217"/>
      <c r="BC58" s="1218"/>
      <c r="BD58" s="1225">
        <f t="shared" si="39"/>
        <v>0</v>
      </c>
      <c r="BE58" s="1217"/>
      <c r="BF58" s="1217"/>
      <c r="BG58" s="1217"/>
      <c r="BH58" s="1217"/>
      <c r="BI58" s="1217"/>
      <c r="BJ58" s="1217"/>
      <c r="BK58" s="1217"/>
      <c r="BL58" s="1218"/>
      <c r="BM58" s="1225">
        <f t="shared" si="40"/>
        <v>0</v>
      </c>
      <c r="BN58" s="1217"/>
      <c r="BO58" s="1217"/>
      <c r="BP58" s="1217"/>
      <c r="BQ58" s="1217"/>
      <c r="BR58" s="1217"/>
      <c r="BS58" s="1217"/>
      <c r="BT58" s="1217"/>
      <c r="BU58" s="1218"/>
      <c r="BV58" s="1225">
        <f t="shared" si="41"/>
        <v>0</v>
      </c>
      <c r="BW58" s="1217"/>
      <c r="BX58" s="1217"/>
      <c r="BY58" s="1217"/>
      <c r="BZ58" s="1217"/>
      <c r="CA58" s="1217"/>
      <c r="CB58" s="1217"/>
      <c r="CC58" s="1217"/>
      <c r="CD58" s="1218"/>
      <c r="CE58" s="1225">
        <f t="shared" si="42"/>
        <v>0</v>
      </c>
      <c r="CF58" s="1217"/>
      <c r="CG58" s="1217"/>
      <c r="CH58" s="1217"/>
      <c r="CI58" s="1217"/>
      <c r="CJ58" s="1217"/>
      <c r="CK58" s="1217"/>
      <c r="CL58" s="1217"/>
      <c r="CM58" s="1218"/>
      <c r="CN58" s="1225">
        <f t="shared" si="43"/>
        <v>0</v>
      </c>
      <c r="CO58" s="1217"/>
      <c r="CP58" s="1217"/>
      <c r="CQ58" s="1217"/>
      <c r="CR58" s="1217"/>
      <c r="CS58" s="1217"/>
      <c r="CT58" s="1217"/>
      <c r="CU58" s="1217"/>
      <c r="CV58" s="1218"/>
      <c r="CW58" s="1225">
        <f t="shared" si="44"/>
        <v>0</v>
      </c>
      <c r="CX58" s="1217"/>
      <c r="CY58" s="1217"/>
      <c r="CZ58" s="1217"/>
      <c r="DA58" s="1217"/>
      <c r="DB58" s="1217"/>
      <c r="DC58" s="1217"/>
      <c r="DD58" s="1217"/>
      <c r="DE58" s="1218"/>
    </row>
    <row r="59" spans="1:109">
      <c r="A59" s="1227" t="s">
        <v>36</v>
      </c>
      <c r="B59" s="1225">
        <f t="shared" si="33"/>
        <v>0</v>
      </c>
      <c r="C59" s="1229"/>
      <c r="D59" s="1217"/>
      <c r="E59" s="1217"/>
      <c r="F59" s="1217"/>
      <c r="G59" s="1217"/>
      <c r="H59" s="1217"/>
      <c r="I59" s="1217"/>
      <c r="J59" s="1218"/>
      <c r="K59" s="1225">
        <f t="shared" si="34"/>
        <v>0</v>
      </c>
      <c r="L59" s="1217"/>
      <c r="M59" s="1217"/>
      <c r="N59" s="1217"/>
      <c r="O59" s="1217"/>
      <c r="P59" s="1217"/>
      <c r="Q59" s="1217"/>
      <c r="R59" s="1217"/>
      <c r="S59" s="1218"/>
      <c r="T59" s="1225">
        <f t="shared" si="35"/>
        <v>0</v>
      </c>
      <c r="U59" s="1217"/>
      <c r="V59" s="1217"/>
      <c r="W59" s="1217"/>
      <c r="X59" s="1217"/>
      <c r="Y59" s="1217"/>
      <c r="Z59" s="1217"/>
      <c r="AA59" s="1217"/>
      <c r="AB59" s="1218"/>
      <c r="AC59" s="1225">
        <f t="shared" si="36"/>
        <v>0</v>
      </c>
      <c r="AD59" s="1217"/>
      <c r="AE59" s="1217"/>
      <c r="AF59" s="1217"/>
      <c r="AG59" s="1217"/>
      <c r="AH59" s="1217"/>
      <c r="AI59" s="1217"/>
      <c r="AJ59" s="1217"/>
      <c r="AK59" s="1218"/>
      <c r="AL59" s="1225">
        <f t="shared" si="37"/>
        <v>0</v>
      </c>
      <c r="AM59" s="1217"/>
      <c r="AN59" s="1217"/>
      <c r="AO59" s="1217"/>
      <c r="AP59" s="1217"/>
      <c r="AQ59" s="1217"/>
      <c r="AR59" s="1217"/>
      <c r="AS59" s="1217"/>
      <c r="AT59" s="1218"/>
      <c r="AU59" s="1225">
        <f t="shared" si="38"/>
        <v>0</v>
      </c>
      <c r="AV59" s="1217"/>
      <c r="AW59" s="1217"/>
      <c r="AX59" s="1217"/>
      <c r="AY59" s="1217"/>
      <c r="AZ59" s="1217"/>
      <c r="BA59" s="1217"/>
      <c r="BB59" s="1217"/>
      <c r="BC59" s="1218"/>
      <c r="BD59" s="1225">
        <f t="shared" si="39"/>
        <v>0</v>
      </c>
      <c r="BE59" s="1217"/>
      <c r="BF59" s="1217"/>
      <c r="BG59" s="1217"/>
      <c r="BH59" s="1217"/>
      <c r="BI59" s="1217"/>
      <c r="BJ59" s="1217"/>
      <c r="BK59" s="1217"/>
      <c r="BL59" s="1218"/>
      <c r="BM59" s="1225">
        <f t="shared" si="40"/>
        <v>0</v>
      </c>
      <c r="BN59" s="1217"/>
      <c r="BO59" s="1217"/>
      <c r="BP59" s="1217"/>
      <c r="BQ59" s="1217"/>
      <c r="BR59" s="1217"/>
      <c r="BS59" s="1217"/>
      <c r="BT59" s="1217"/>
      <c r="BU59" s="1218"/>
      <c r="BV59" s="1225">
        <f t="shared" si="41"/>
        <v>0</v>
      </c>
      <c r="BW59" s="1217"/>
      <c r="BX59" s="1217"/>
      <c r="BY59" s="1217"/>
      <c r="BZ59" s="1217"/>
      <c r="CA59" s="1217"/>
      <c r="CB59" s="1217"/>
      <c r="CC59" s="1217"/>
      <c r="CD59" s="1218"/>
      <c r="CE59" s="1225">
        <f t="shared" si="42"/>
        <v>0</v>
      </c>
      <c r="CF59" s="1217"/>
      <c r="CG59" s="1217"/>
      <c r="CH59" s="1217"/>
      <c r="CI59" s="1217"/>
      <c r="CJ59" s="1217"/>
      <c r="CK59" s="1217"/>
      <c r="CL59" s="1217"/>
      <c r="CM59" s="1218"/>
      <c r="CN59" s="1225">
        <f t="shared" si="43"/>
        <v>0</v>
      </c>
      <c r="CO59" s="1217"/>
      <c r="CP59" s="1217"/>
      <c r="CQ59" s="1217"/>
      <c r="CR59" s="1217"/>
      <c r="CS59" s="1217"/>
      <c r="CT59" s="1217"/>
      <c r="CU59" s="1217"/>
      <c r="CV59" s="1218"/>
      <c r="CW59" s="1225">
        <f t="shared" si="44"/>
        <v>0</v>
      </c>
      <c r="CX59" s="1217"/>
      <c r="CY59" s="1217"/>
      <c r="CZ59" s="1217"/>
      <c r="DA59" s="1217"/>
      <c r="DB59" s="1217"/>
      <c r="DC59" s="1217"/>
      <c r="DD59" s="1217"/>
      <c r="DE59" s="1218"/>
    </row>
    <row r="60" spans="1:109">
      <c r="A60" s="1238" t="s">
        <v>412</v>
      </c>
      <c r="B60" s="1225">
        <f t="shared" si="33"/>
        <v>0</v>
      </c>
      <c r="C60" s="1229"/>
      <c r="D60" s="1217"/>
      <c r="E60" s="1217"/>
      <c r="F60" s="1217"/>
      <c r="G60" s="1217"/>
      <c r="H60" s="1217"/>
      <c r="I60" s="1217"/>
      <c r="J60" s="1218"/>
      <c r="K60" s="1225">
        <f t="shared" si="34"/>
        <v>0</v>
      </c>
      <c r="L60" s="1217"/>
      <c r="M60" s="1217"/>
      <c r="N60" s="1217"/>
      <c r="O60" s="1217"/>
      <c r="P60" s="1217"/>
      <c r="Q60" s="1217"/>
      <c r="R60" s="1217"/>
      <c r="S60" s="1218"/>
      <c r="T60" s="1225">
        <f t="shared" si="35"/>
        <v>0</v>
      </c>
      <c r="U60" s="1217"/>
      <c r="V60" s="1217"/>
      <c r="W60" s="1217"/>
      <c r="X60" s="1217"/>
      <c r="Y60" s="1217"/>
      <c r="Z60" s="1217"/>
      <c r="AA60" s="1217"/>
      <c r="AB60" s="1218"/>
      <c r="AC60" s="1225">
        <f t="shared" si="36"/>
        <v>0</v>
      </c>
      <c r="AD60" s="1217"/>
      <c r="AE60" s="1217"/>
      <c r="AF60" s="1217"/>
      <c r="AG60" s="1217"/>
      <c r="AH60" s="1217"/>
      <c r="AI60" s="1217"/>
      <c r="AJ60" s="1217"/>
      <c r="AK60" s="1218"/>
      <c r="AL60" s="1225">
        <f t="shared" si="37"/>
        <v>0</v>
      </c>
      <c r="AM60" s="1217"/>
      <c r="AN60" s="1217"/>
      <c r="AO60" s="1217"/>
      <c r="AP60" s="1217"/>
      <c r="AQ60" s="1217"/>
      <c r="AR60" s="1217"/>
      <c r="AS60" s="1217"/>
      <c r="AT60" s="1218"/>
      <c r="AU60" s="1225">
        <f t="shared" si="38"/>
        <v>0</v>
      </c>
      <c r="AV60" s="1217"/>
      <c r="AW60" s="1217"/>
      <c r="AX60" s="1217"/>
      <c r="AY60" s="1217"/>
      <c r="AZ60" s="1217"/>
      <c r="BA60" s="1217"/>
      <c r="BB60" s="1217"/>
      <c r="BC60" s="1218"/>
      <c r="BD60" s="1225">
        <f t="shared" si="39"/>
        <v>0</v>
      </c>
      <c r="BE60" s="1217"/>
      <c r="BF60" s="1217"/>
      <c r="BG60" s="1217"/>
      <c r="BH60" s="1217"/>
      <c r="BI60" s="1217"/>
      <c r="BJ60" s="1217"/>
      <c r="BK60" s="1217"/>
      <c r="BL60" s="1218"/>
      <c r="BM60" s="1225">
        <f t="shared" si="40"/>
        <v>0</v>
      </c>
      <c r="BN60" s="1217"/>
      <c r="BO60" s="1217"/>
      <c r="BP60" s="1217"/>
      <c r="BQ60" s="1217"/>
      <c r="BR60" s="1217"/>
      <c r="BS60" s="1217"/>
      <c r="BT60" s="1217"/>
      <c r="BU60" s="1218"/>
      <c r="BV60" s="1225">
        <f t="shared" si="41"/>
        <v>0</v>
      </c>
      <c r="BW60" s="1217"/>
      <c r="BX60" s="1217"/>
      <c r="BY60" s="1217"/>
      <c r="BZ60" s="1217"/>
      <c r="CA60" s="1217"/>
      <c r="CB60" s="1217"/>
      <c r="CC60" s="1217"/>
      <c r="CD60" s="1218"/>
      <c r="CE60" s="1225">
        <f t="shared" si="42"/>
        <v>0</v>
      </c>
      <c r="CF60" s="1217"/>
      <c r="CG60" s="1217"/>
      <c r="CH60" s="1217"/>
      <c r="CI60" s="1217"/>
      <c r="CJ60" s="1217"/>
      <c r="CK60" s="1217"/>
      <c r="CL60" s="1217"/>
      <c r="CM60" s="1218"/>
      <c r="CN60" s="1225">
        <f t="shared" si="43"/>
        <v>0</v>
      </c>
      <c r="CO60" s="1217"/>
      <c r="CP60" s="1217"/>
      <c r="CQ60" s="1217"/>
      <c r="CR60" s="1217"/>
      <c r="CS60" s="1217"/>
      <c r="CT60" s="1217"/>
      <c r="CU60" s="1217"/>
      <c r="CV60" s="1218"/>
      <c r="CW60" s="1225">
        <f t="shared" si="44"/>
        <v>0</v>
      </c>
      <c r="CX60" s="1217"/>
      <c r="CY60" s="1217"/>
      <c r="CZ60" s="1217"/>
      <c r="DA60" s="1217"/>
      <c r="DB60" s="1217"/>
      <c r="DC60" s="1217"/>
      <c r="DD60" s="1217"/>
      <c r="DE60" s="1218"/>
    </row>
    <row r="61" spans="1:109" ht="11.45" customHeight="1">
      <c r="A61" s="1219" t="s">
        <v>284</v>
      </c>
      <c r="B61" s="1220">
        <f>SUM(B57:B60)</f>
        <v>0</v>
      </c>
      <c r="C61" s="1239">
        <f>SUM(C57:C60)</f>
        <v>0</v>
      </c>
      <c r="D61" s="1240">
        <f t="shared" ref="D61:J61" si="45">SUM(D57:D60)</f>
        <v>0</v>
      </c>
      <c r="E61" s="1240">
        <f t="shared" si="45"/>
        <v>0</v>
      </c>
      <c r="F61" s="1240">
        <f t="shared" si="45"/>
        <v>0</v>
      </c>
      <c r="G61" s="1240">
        <f t="shared" si="45"/>
        <v>0</v>
      </c>
      <c r="H61" s="1240">
        <f t="shared" si="45"/>
        <v>0</v>
      </c>
      <c r="I61" s="1240">
        <f t="shared" si="45"/>
        <v>0</v>
      </c>
      <c r="J61" s="1241">
        <f t="shared" si="45"/>
        <v>0</v>
      </c>
      <c r="K61" s="1220">
        <f>SUM(K57:K60)</f>
        <v>0</v>
      </c>
      <c r="L61" s="1240">
        <f t="shared" ref="L61:S61" si="46">SUM(L57:L60)</f>
        <v>0</v>
      </c>
      <c r="M61" s="1240">
        <f t="shared" si="46"/>
        <v>0</v>
      </c>
      <c r="N61" s="1240">
        <f t="shared" si="46"/>
        <v>0</v>
      </c>
      <c r="O61" s="1240">
        <f t="shared" si="46"/>
        <v>0</v>
      </c>
      <c r="P61" s="1240">
        <f t="shared" si="46"/>
        <v>0</v>
      </c>
      <c r="Q61" s="1240">
        <f t="shared" si="46"/>
        <v>0</v>
      </c>
      <c r="R61" s="1240">
        <f t="shared" si="46"/>
        <v>0</v>
      </c>
      <c r="S61" s="1241">
        <f t="shared" si="46"/>
        <v>0</v>
      </c>
      <c r="T61" s="1220">
        <f>SUM(T57:T60)</f>
        <v>0</v>
      </c>
      <c r="U61" s="1240">
        <f t="shared" ref="U61:AB61" si="47">SUM(U57:U60)</f>
        <v>0</v>
      </c>
      <c r="V61" s="1240">
        <f t="shared" si="47"/>
        <v>0</v>
      </c>
      <c r="W61" s="1240">
        <f t="shared" si="47"/>
        <v>0</v>
      </c>
      <c r="X61" s="1240">
        <f t="shared" si="47"/>
        <v>0</v>
      </c>
      <c r="Y61" s="1240">
        <f t="shared" si="47"/>
        <v>0</v>
      </c>
      <c r="Z61" s="1240">
        <f t="shared" si="47"/>
        <v>0</v>
      </c>
      <c r="AA61" s="1240">
        <f t="shared" si="47"/>
        <v>0</v>
      </c>
      <c r="AB61" s="1241">
        <f t="shared" si="47"/>
        <v>0</v>
      </c>
      <c r="AC61" s="1220">
        <f>SUM(AC57:AC60)</f>
        <v>0</v>
      </c>
      <c r="AD61" s="1240">
        <f t="shared" ref="AD61:AK61" si="48">SUM(AD57:AD60)</f>
        <v>0</v>
      </c>
      <c r="AE61" s="1240">
        <f t="shared" si="48"/>
        <v>0</v>
      </c>
      <c r="AF61" s="1240">
        <f t="shared" si="48"/>
        <v>0</v>
      </c>
      <c r="AG61" s="1240">
        <f t="shared" si="48"/>
        <v>0</v>
      </c>
      <c r="AH61" s="1240">
        <f t="shared" si="48"/>
        <v>0</v>
      </c>
      <c r="AI61" s="1240">
        <f t="shared" si="48"/>
        <v>0</v>
      </c>
      <c r="AJ61" s="1240">
        <f t="shared" si="48"/>
        <v>0</v>
      </c>
      <c r="AK61" s="1241">
        <f t="shared" si="48"/>
        <v>0</v>
      </c>
      <c r="AL61" s="1220">
        <f>SUM(AL57:AL60)</f>
        <v>0</v>
      </c>
      <c r="AM61" s="1240">
        <f t="shared" ref="AM61:AT61" si="49">SUM(AM57:AM60)</f>
        <v>0</v>
      </c>
      <c r="AN61" s="1240">
        <f t="shared" si="49"/>
        <v>0</v>
      </c>
      <c r="AO61" s="1240">
        <f t="shared" si="49"/>
        <v>0</v>
      </c>
      <c r="AP61" s="1240">
        <f t="shared" si="49"/>
        <v>0</v>
      </c>
      <c r="AQ61" s="1240">
        <f t="shared" si="49"/>
        <v>0</v>
      </c>
      <c r="AR61" s="1240">
        <f t="shared" si="49"/>
        <v>0</v>
      </c>
      <c r="AS61" s="1240">
        <f t="shared" si="49"/>
        <v>0</v>
      </c>
      <c r="AT61" s="1241">
        <f t="shared" si="49"/>
        <v>0</v>
      </c>
      <c r="AU61" s="1220">
        <f>SUM(AU57:AU60)</f>
        <v>0</v>
      </c>
      <c r="AV61" s="1240">
        <f t="shared" ref="AV61:BC61" si="50">SUM(AV57:AV60)</f>
        <v>0</v>
      </c>
      <c r="AW61" s="1240">
        <f t="shared" si="50"/>
        <v>0</v>
      </c>
      <c r="AX61" s="1240">
        <f t="shared" si="50"/>
        <v>0</v>
      </c>
      <c r="AY61" s="1240">
        <f t="shared" si="50"/>
        <v>0</v>
      </c>
      <c r="AZ61" s="1240">
        <f t="shared" si="50"/>
        <v>0</v>
      </c>
      <c r="BA61" s="1240">
        <f t="shared" si="50"/>
        <v>0</v>
      </c>
      <c r="BB61" s="1240">
        <f t="shared" si="50"/>
        <v>0</v>
      </c>
      <c r="BC61" s="1241">
        <f t="shared" si="50"/>
        <v>0</v>
      </c>
      <c r="BD61" s="1220">
        <f>SUM(BD57:BD60)</f>
        <v>0</v>
      </c>
      <c r="BE61" s="1240">
        <f t="shared" ref="BE61:BL61" si="51">SUM(BE57:BE60)</f>
        <v>0</v>
      </c>
      <c r="BF61" s="1240">
        <f t="shared" si="51"/>
        <v>0</v>
      </c>
      <c r="BG61" s="1240">
        <f t="shared" si="51"/>
        <v>0</v>
      </c>
      <c r="BH61" s="1240">
        <f t="shared" si="51"/>
        <v>0</v>
      </c>
      <c r="BI61" s="1240">
        <f t="shared" si="51"/>
        <v>0</v>
      </c>
      <c r="BJ61" s="1240">
        <f t="shared" si="51"/>
        <v>0</v>
      </c>
      <c r="BK61" s="1240">
        <f t="shared" si="51"/>
        <v>0</v>
      </c>
      <c r="BL61" s="1241">
        <f t="shared" si="51"/>
        <v>0</v>
      </c>
      <c r="BM61" s="1220">
        <f>SUM(BM57:BM60)</f>
        <v>0</v>
      </c>
      <c r="BN61" s="1240">
        <f t="shared" ref="BN61:BU61" si="52">SUM(BN57:BN60)</f>
        <v>0</v>
      </c>
      <c r="BO61" s="1240">
        <f t="shared" si="52"/>
        <v>0</v>
      </c>
      <c r="BP61" s="1240">
        <f t="shared" si="52"/>
        <v>0</v>
      </c>
      <c r="BQ61" s="1240">
        <f t="shared" si="52"/>
        <v>0</v>
      </c>
      <c r="BR61" s="1240">
        <f t="shared" si="52"/>
        <v>0</v>
      </c>
      <c r="BS61" s="1240">
        <f t="shared" si="52"/>
        <v>0</v>
      </c>
      <c r="BT61" s="1240">
        <f t="shared" si="52"/>
        <v>0</v>
      </c>
      <c r="BU61" s="1241">
        <f t="shared" si="52"/>
        <v>0</v>
      </c>
      <c r="BV61" s="1220">
        <f>SUM(BV57:BV60)</f>
        <v>0</v>
      </c>
      <c r="BW61" s="1240">
        <f t="shared" ref="BW61:CD61" si="53">SUM(BW57:BW60)</f>
        <v>0</v>
      </c>
      <c r="BX61" s="1240">
        <f t="shared" si="53"/>
        <v>0</v>
      </c>
      <c r="BY61" s="1240">
        <f t="shared" si="53"/>
        <v>0</v>
      </c>
      <c r="BZ61" s="1240">
        <f t="shared" si="53"/>
        <v>0</v>
      </c>
      <c r="CA61" s="1240">
        <f t="shared" si="53"/>
        <v>0</v>
      </c>
      <c r="CB61" s="1240">
        <f t="shared" si="53"/>
        <v>0</v>
      </c>
      <c r="CC61" s="1240">
        <f t="shared" si="53"/>
        <v>0</v>
      </c>
      <c r="CD61" s="1241">
        <f t="shared" si="53"/>
        <v>0</v>
      </c>
      <c r="CE61" s="1220">
        <f>SUM(CE57:CE60)</f>
        <v>0</v>
      </c>
      <c r="CF61" s="1240">
        <f t="shared" ref="CF61:CM61" si="54">SUM(CF57:CF60)</f>
        <v>0</v>
      </c>
      <c r="CG61" s="1240">
        <f t="shared" si="54"/>
        <v>0</v>
      </c>
      <c r="CH61" s="1240">
        <f t="shared" si="54"/>
        <v>0</v>
      </c>
      <c r="CI61" s="1240">
        <f t="shared" si="54"/>
        <v>0</v>
      </c>
      <c r="CJ61" s="1240">
        <f t="shared" si="54"/>
        <v>0</v>
      </c>
      <c r="CK61" s="1240">
        <f t="shared" si="54"/>
        <v>0</v>
      </c>
      <c r="CL61" s="1240">
        <f t="shared" si="54"/>
        <v>0</v>
      </c>
      <c r="CM61" s="1241">
        <f t="shared" si="54"/>
        <v>0</v>
      </c>
      <c r="CN61" s="1220">
        <f>SUM(CN57:CN60)</f>
        <v>0</v>
      </c>
      <c r="CO61" s="1240">
        <f t="shared" ref="CO61:CV61" si="55">SUM(CO57:CO60)</f>
        <v>0</v>
      </c>
      <c r="CP61" s="1240">
        <f t="shared" si="55"/>
        <v>0</v>
      </c>
      <c r="CQ61" s="1240">
        <f t="shared" si="55"/>
        <v>0</v>
      </c>
      <c r="CR61" s="1240">
        <f t="shared" si="55"/>
        <v>0</v>
      </c>
      <c r="CS61" s="1240">
        <f t="shared" si="55"/>
        <v>0</v>
      </c>
      <c r="CT61" s="1240">
        <f t="shared" si="55"/>
        <v>0</v>
      </c>
      <c r="CU61" s="1240">
        <f t="shared" si="55"/>
        <v>0</v>
      </c>
      <c r="CV61" s="1241">
        <f t="shared" si="55"/>
        <v>0</v>
      </c>
      <c r="CW61" s="1220">
        <f>SUM(CW57:CW60)</f>
        <v>0</v>
      </c>
      <c r="CX61" s="1240">
        <f t="shared" ref="CX61:DE61" si="56">SUM(CX57:CX60)</f>
        <v>0</v>
      </c>
      <c r="CY61" s="1240">
        <f t="shared" si="56"/>
        <v>0</v>
      </c>
      <c r="CZ61" s="1240">
        <f t="shared" si="56"/>
        <v>0</v>
      </c>
      <c r="DA61" s="1240">
        <f t="shared" si="56"/>
        <v>0</v>
      </c>
      <c r="DB61" s="1240">
        <f t="shared" si="56"/>
        <v>0</v>
      </c>
      <c r="DC61" s="1240">
        <f t="shared" si="56"/>
        <v>0</v>
      </c>
      <c r="DD61" s="1240">
        <f t="shared" si="56"/>
        <v>0</v>
      </c>
      <c r="DE61" s="1241">
        <f t="shared" si="56"/>
        <v>0</v>
      </c>
    </row>
    <row r="62" spans="1:109">
      <c r="A62" s="1219" t="s">
        <v>160</v>
      </c>
      <c r="B62" s="1242">
        <f>B55-B61</f>
        <v>0</v>
      </c>
      <c r="C62" s="1243">
        <f>C55-C61</f>
        <v>0</v>
      </c>
      <c r="D62" s="1243">
        <f t="shared" ref="D62:J62" si="57">D55-D61</f>
        <v>0</v>
      </c>
      <c r="E62" s="1243">
        <f t="shared" si="57"/>
        <v>0</v>
      </c>
      <c r="F62" s="1243">
        <f t="shared" si="57"/>
        <v>0</v>
      </c>
      <c r="G62" s="1243">
        <f t="shared" si="57"/>
        <v>0</v>
      </c>
      <c r="H62" s="1243">
        <f t="shared" si="57"/>
        <v>0</v>
      </c>
      <c r="I62" s="1243">
        <f t="shared" si="57"/>
        <v>0</v>
      </c>
      <c r="J62" s="1244">
        <f t="shared" si="57"/>
        <v>0</v>
      </c>
      <c r="K62" s="1242">
        <f>K55-K61</f>
        <v>0</v>
      </c>
      <c r="L62" s="1243">
        <f>L55-L61</f>
        <v>0</v>
      </c>
      <c r="M62" s="1243">
        <f t="shared" ref="M62:S62" si="58">M55-M61</f>
        <v>0</v>
      </c>
      <c r="N62" s="1243">
        <f t="shared" si="58"/>
        <v>0</v>
      </c>
      <c r="O62" s="1243">
        <f t="shared" si="58"/>
        <v>0</v>
      </c>
      <c r="P62" s="1243">
        <f t="shared" si="58"/>
        <v>0</v>
      </c>
      <c r="Q62" s="1243">
        <f t="shared" si="58"/>
        <v>0</v>
      </c>
      <c r="R62" s="1243">
        <f t="shared" si="58"/>
        <v>0</v>
      </c>
      <c r="S62" s="1244">
        <f t="shared" si="58"/>
        <v>0</v>
      </c>
      <c r="T62" s="1242">
        <f>T55-T61</f>
        <v>0</v>
      </c>
      <c r="U62" s="1243">
        <f>U55-U61</f>
        <v>0</v>
      </c>
      <c r="V62" s="1243">
        <f t="shared" ref="V62:AB62" si="59">V55-V61</f>
        <v>0</v>
      </c>
      <c r="W62" s="1243">
        <f t="shared" si="59"/>
        <v>0</v>
      </c>
      <c r="X62" s="1243">
        <f t="shared" si="59"/>
        <v>0</v>
      </c>
      <c r="Y62" s="1243">
        <f t="shared" si="59"/>
        <v>0</v>
      </c>
      <c r="Z62" s="1243">
        <f t="shared" si="59"/>
        <v>0</v>
      </c>
      <c r="AA62" s="1243">
        <f t="shared" si="59"/>
        <v>0</v>
      </c>
      <c r="AB62" s="1244">
        <f t="shared" si="59"/>
        <v>0</v>
      </c>
      <c r="AC62" s="1242">
        <f>AC55-AC61</f>
        <v>4</v>
      </c>
      <c r="AD62" s="1243">
        <f>AD55-AD61</f>
        <v>4</v>
      </c>
      <c r="AE62" s="1243">
        <f t="shared" ref="AE62:AK62" si="60">AE55-AE61</f>
        <v>0</v>
      </c>
      <c r="AF62" s="1243">
        <f t="shared" si="60"/>
        <v>0</v>
      </c>
      <c r="AG62" s="1243">
        <f t="shared" si="60"/>
        <v>0</v>
      </c>
      <c r="AH62" s="1243">
        <f t="shared" si="60"/>
        <v>0</v>
      </c>
      <c r="AI62" s="1243">
        <f t="shared" si="60"/>
        <v>0</v>
      </c>
      <c r="AJ62" s="1243">
        <f t="shared" si="60"/>
        <v>0</v>
      </c>
      <c r="AK62" s="1244">
        <f t="shared" si="60"/>
        <v>0</v>
      </c>
      <c r="AL62" s="1242">
        <f>AL55-AL61</f>
        <v>0</v>
      </c>
      <c r="AM62" s="1243">
        <f>AM55-AM61</f>
        <v>0</v>
      </c>
      <c r="AN62" s="1243">
        <f t="shared" ref="AN62:AT62" si="61">AN55-AN61</f>
        <v>0</v>
      </c>
      <c r="AO62" s="1243">
        <f t="shared" si="61"/>
        <v>0</v>
      </c>
      <c r="AP62" s="1243">
        <f t="shared" si="61"/>
        <v>0</v>
      </c>
      <c r="AQ62" s="1243">
        <f t="shared" si="61"/>
        <v>0</v>
      </c>
      <c r="AR62" s="1243">
        <f t="shared" si="61"/>
        <v>0</v>
      </c>
      <c r="AS62" s="1243">
        <f t="shared" si="61"/>
        <v>0</v>
      </c>
      <c r="AT62" s="1244">
        <f t="shared" si="61"/>
        <v>0</v>
      </c>
      <c r="AU62" s="1242">
        <f>AU55-AU61</f>
        <v>0</v>
      </c>
      <c r="AV62" s="1243">
        <f>AV55-AV61</f>
        <v>0</v>
      </c>
      <c r="AW62" s="1243">
        <f t="shared" ref="AW62:BC62" si="62">AW55-AW61</f>
        <v>0</v>
      </c>
      <c r="AX62" s="1243">
        <f t="shared" si="62"/>
        <v>0</v>
      </c>
      <c r="AY62" s="1243">
        <f t="shared" si="62"/>
        <v>0</v>
      </c>
      <c r="AZ62" s="1243">
        <f t="shared" si="62"/>
        <v>0</v>
      </c>
      <c r="BA62" s="1243">
        <f t="shared" si="62"/>
        <v>0</v>
      </c>
      <c r="BB62" s="1243">
        <f t="shared" si="62"/>
        <v>0</v>
      </c>
      <c r="BC62" s="1244">
        <f t="shared" si="62"/>
        <v>0</v>
      </c>
      <c r="BD62" s="1242">
        <f>BD55-BD61</f>
        <v>0</v>
      </c>
      <c r="BE62" s="1243">
        <f>BE55-BE61</f>
        <v>0</v>
      </c>
      <c r="BF62" s="1243">
        <f t="shared" ref="BF62:BL62" si="63">BF55-BF61</f>
        <v>0</v>
      </c>
      <c r="BG62" s="1243">
        <f t="shared" si="63"/>
        <v>0</v>
      </c>
      <c r="BH62" s="1243">
        <f t="shared" si="63"/>
        <v>0</v>
      </c>
      <c r="BI62" s="1243">
        <f t="shared" si="63"/>
        <v>0</v>
      </c>
      <c r="BJ62" s="1243">
        <f t="shared" si="63"/>
        <v>0</v>
      </c>
      <c r="BK62" s="1243">
        <f t="shared" si="63"/>
        <v>0</v>
      </c>
      <c r="BL62" s="1244">
        <f t="shared" si="63"/>
        <v>0</v>
      </c>
      <c r="BM62" s="1242">
        <f>BM55-BM61</f>
        <v>0</v>
      </c>
      <c r="BN62" s="1243">
        <f>BN55-BN61</f>
        <v>0</v>
      </c>
      <c r="BO62" s="1243">
        <f t="shared" ref="BO62:BU62" si="64">BO55-BO61</f>
        <v>0</v>
      </c>
      <c r="BP62" s="1243">
        <f t="shared" si="64"/>
        <v>0</v>
      </c>
      <c r="BQ62" s="1243">
        <f t="shared" si="64"/>
        <v>0</v>
      </c>
      <c r="BR62" s="1243">
        <f t="shared" si="64"/>
        <v>0</v>
      </c>
      <c r="BS62" s="1243">
        <f t="shared" si="64"/>
        <v>0</v>
      </c>
      <c r="BT62" s="1243">
        <f t="shared" si="64"/>
        <v>0</v>
      </c>
      <c r="BU62" s="1244">
        <f t="shared" si="64"/>
        <v>0</v>
      </c>
      <c r="BV62" s="1242">
        <f>BV55-BV61</f>
        <v>0</v>
      </c>
      <c r="BW62" s="1243">
        <f>BW55-BW61</f>
        <v>0</v>
      </c>
      <c r="BX62" s="1243">
        <f t="shared" ref="BX62:CD62" si="65">BX55-BX61</f>
        <v>0</v>
      </c>
      <c r="BY62" s="1243">
        <f t="shared" si="65"/>
        <v>0</v>
      </c>
      <c r="BZ62" s="1243">
        <f t="shared" si="65"/>
        <v>0</v>
      </c>
      <c r="CA62" s="1243">
        <f t="shared" si="65"/>
        <v>0</v>
      </c>
      <c r="CB62" s="1243">
        <f t="shared" si="65"/>
        <v>0</v>
      </c>
      <c r="CC62" s="1243">
        <f t="shared" si="65"/>
        <v>0</v>
      </c>
      <c r="CD62" s="1244">
        <f t="shared" si="65"/>
        <v>0</v>
      </c>
      <c r="CE62" s="1242">
        <f>CE55-CE61</f>
        <v>0</v>
      </c>
      <c r="CF62" s="1243">
        <f>CF55-CF61</f>
        <v>0</v>
      </c>
      <c r="CG62" s="1243">
        <f t="shared" ref="CG62:CM62" si="66">CG55-CG61</f>
        <v>0</v>
      </c>
      <c r="CH62" s="1243">
        <f t="shared" si="66"/>
        <v>0</v>
      </c>
      <c r="CI62" s="1243">
        <f t="shared" si="66"/>
        <v>0</v>
      </c>
      <c r="CJ62" s="1243">
        <f t="shared" si="66"/>
        <v>0</v>
      </c>
      <c r="CK62" s="1243">
        <f t="shared" si="66"/>
        <v>0</v>
      </c>
      <c r="CL62" s="1243">
        <f t="shared" si="66"/>
        <v>0</v>
      </c>
      <c r="CM62" s="1244">
        <f t="shared" si="66"/>
        <v>0</v>
      </c>
      <c r="CN62" s="1242">
        <f>CN55-CN61</f>
        <v>0</v>
      </c>
      <c r="CO62" s="1243">
        <f>CO55-CO61</f>
        <v>0</v>
      </c>
      <c r="CP62" s="1243">
        <f t="shared" ref="CP62:CV62" si="67">CP55-CP61</f>
        <v>0</v>
      </c>
      <c r="CQ62" s="1243">
        <f t="shared" si="67"/>
        <v>0</v>
      </c>
      <c r="CR62" s="1243">
        <f t="shared" si="67"/>
        <v>0</v>
      </c>
      <c r="CS62" s="1243">
        <f t="shared" si="67"/>
        <v>0</v>
      </c>
      <c r="CT62" s="1243">
        <f t="shared" si="67"/>
        <v>0</v>
      </c>
      <c r="CU62" s="1243">
        <f t="shared" si="67"/>
        <v>0</v>
      </c>
      <c r="CV62" s="1244">
        <f t="shared" si="67"/>
        <v>0</v>
      </c>
      <c r="CW62" s="1242">
        <f>CW55-CW61</f>
        <v>0</v>
      </c>
      <c r="CX62" s="1243">
        <f>CX55-CX61</f>
        <v>0</v>
      </c>
      <c r="CY62" s="1243">
        <f t="shared" ref="CY62:DE62" si="68">CY55-CY61</f>
        <v>0</v>
      </c>
      <c r="CZ62" s="1243">
        <f t="shared" si="68"/>
        <v>0</v>
      </c>
      <c r="DA62" s="1243">
        <f t="shared" si="68"/>
        <v>0</v>
      </c>
      <c r="DB62" s="1243">
        <f t="shared" si="68"/>
        <v>0</v>
      </c>
      <c r="DC62" s="1243">
        <f t="shared" si="68"/>
        <v>0</v>
      </c>
      <c r="DD62" s="1243">
        <f t="shared" si="68"/>
        <v>0</v>
      </c>
      <c r="DE62" s="1244">
        <f t="shared" si="68"/>
        <v>0</v>
      </c>
    </row>
    <row r="63" spans="1:109">
      <c r="A63" s="1227" t="s">
        <v>128</v>
      </c>
      <c r="B63" s="1225">
        <f t="shared" ref="B63:B64" si="69">IF(J$65&lt;&gt;0,J63,IF(I$65&lt;&gt;0,I63,IF(H$65&lt;&gt;0,H63,IF(G$65&lt;&gt;0,G63,IF(F$65&lt;&gt;0,F63,IF(E$65&lt;&gt;0,E63,IF(D$65&lt;&gt;0,D63,IF(C$65&lt;&gt;0,C63,0))))))))</f>
        <v>0</v>
      </c>
      <c r="C63" s="1229"/>
      <c r="D63" s="1217"/>
      <c r="E63" s="1217"/>
      <c r="F63" s="1217"/>
      <c r="G63" s="1217"/>
      <c r="H63" s="1217"/>
      <c r="I63" s="1217"/>
      <c r="J63" s="1218"/>
      <c r="K63" s="1225">
        <f t="shared" ref="K63:K64" si="70">IF(S$65&lt;&gt;0,S63,IF(R$65&lt;&gt;0,R63,IF(Q$65&lt;&gt;0,Q63,IF(P$65&lt;&gt;0,P63,IF(O$65&lt;&gt;0,O63,IF(N$65&lt;&gt;0,N63,IF(M$65&lt;&gt;0,M63,IF(L$65&lt;&gt;0,L63,0))))))))</f>
        <v>0</v>
      </c>
      <c r="L63" s="1217"/>
      <c r="M63" s="1217"/>
      <c r="N63" s="1217"/>
      <c r="O63" s="1217"/>
      <c r="P63" s="1217"/>
      <c r="Q63" s="1217"/>
      <c r="R63" s="1217"/>
      <c r="S63" s="1218"/>
      <c r="T63" s="1225">
        <f t="shared" ref="T63:T64" si="71">IF(AB$65&lt;&gt;0,AB63,IF(AA$65&lt;&gt;0,AA63,IF(Z$65&lt;&gt;0,Z63,IF(Y$65&lt;&gt;0,Y63,IF(X$65&lt;&gt;0,X63,IF(W$65&lt;&gt;0,W63,IF(V$65&lt;&gt;0,V63,IF(U$65&lt;&gt;0,U63,0))))))))</f>
        <v>0</v>
      </c>
      <c r="U63" s="1217"/>
      <c r="V63" s="1217"/>
      <c r="W63" s="1217"/>
      <c r="X63" s="1217"/>
      <c r="Y63" s="1217"/>
      <c r="Z63" s="1217"/>
      <c r="AA63" s="1217"/>
      <c r="AB63" s="1218"/>
      <c r="AC63" s="1225">
        <f t="shared" ref="AC63:AC64" si="72">IF(AK$65&lt;&gt;0,AK63,IF(AJ$65&lt;&gt;0,AJ63,IF(AI$65&lt;&gt;0,AI63,IF(AH$65&lt;&gt;0,AH63,IF(AG$65&lt;&gt;0,AG63,IF(AF$65&lt;&gt;0,AF63,IF(AE$65&lt;&gt;0,AE63,IF(AD$65&lt;&gt;0,AD63,0))))))))</f>
        <v>0</v>
      </c>
      <c r="AD63" s="1217"/>
      <c r="AE63" s="1217"/>
      <c r="AF63" s="1217"/>
      <c r="AG63" s="1217"/>
      <c r="AH63" s="1217"/>
      <c r="AI63" s="1217"/>
      <c r="AJ63" s="1217"/>
      <c r="AK63" s="1218"/>
      <c r="AL63" s="1225">
        <f t="shared" ref="AL63:AL64" si="73">IF(AT$65&lt;&gt;0,AT63,IF(AS$65&lt;&gt;0,AS63,IF(AR$65&lt;&gt;0,AR63,IF(AQ$65&lt;&gt;0,AQ63,IF(AP$65&lt;&gt;0,AP63,IF(AO$65&lt;&gt;0,AO63,IF(AN$65&lt;&gt;0,AN63,IF(AM$65&lt;&gt;0,AM63,0))))))))</f>
        <v>0</v>
      </c>
      <c r="AM63" s="1217"/>
      <c r="AN63" s="1217"/>
      <c r="AO63" s="1217"/>
      <c r="AP63" s="1217"/>
      <c r="AQ63" s="1217"/>
      <c r="AR63" s="1217"/>
      <c r="AS63" s="1217"/>
      <c r="AT63" s="1218"/>
      <c r="AU63" s="1225">
        <f t="shared" ref="AU63:AU64" si="74">IF(BC$65&lt;&gt;0,BC63,IF(BB$65&lt;&gt;0,BB63,IF(BA$65&lt;&gt;0,BA63,IF(AZ$65&lt;&gt;0,AZ63,IF(AY$65&lt;&gt;0,AY63,IF(AX$65&lt;&gt;0,AX63,IF(AW$65&lt;&gt;0,AW63,IF(AV$65&lt;&gt;0,AV63,0))))))))</f>
        <v>0</v>
      </c>
      <c r="AV63" s="1217"/>
      <c r="AW63" s="1217"/>
      <c r="AX63" s="1217"/>
      <c r="AY63" s="1217"/>
      <c r="AZ63" s="1217"/>
      <c r="BA63" s="1217"/>
      <c r="BB63" s="1217"/>
      <c r="BC63" s="1218"/>
      <c r="BD63" s="1225">
        <f t="shared" ref="BD63:BD64" si="75">IF(BL$65&lt;&gt;0,BL63,IF(BK$65&lt;&gt;0,BK63,IF(BJ$65&lt;&gt;0,BJ63,IF(BI$65&lt;&gt;0,BI63,IF(BH$65&lt;&gt;0,BH63,IF(BG$65&lt;&gt;0,BG63,IF(BF$65&lt;&gt;0,BF63,IF(BE$65&lt;&gt;0,BE63,0))))))))</f>
        <v>0</v>
      </c>
      <c r="BE63" s="1217"/>
      <c r="BF63" s="1217"/>
      <c r="BG63" s="1217"/>
      <c r="BH63" s="1217"/>
      <c r="BI63" s="1217"/>
      <c r="BJ63" s="1217"/>
      <c r="BK63" s="1217"/>
      <c r="BL63" s="1218"/>
      <c r="BM63" s="1225">
        <f t="shared" ref="BM63:BM64" si="76">IF(BU$65&lt;&gt;0,BU63,IF(BT$65&lt;&gt;0,BT63,IF(BS$65&lt;&gt;0,BS63,IF(BR$65&lt;&gt;0,BR63,IF(BQ$65&lt;&gt;0,BQ63,IF(BP$65&lt;&gt;0,BP63,IF(BO$65&lt;&gt;0,BO63,IF(BN$65&lt;&gt;0,BN63,0))))))))</f>
        <v>0</v>
      </c>
      <c r="BN63" s="1217"/>
      <c r="BO63" s="1217"/>
      <c r="BP63" s="1217"/>
      <c r="BQ63" s="1217"/>
      <c r="BR63" s="1217"/>
      <c r="BS63" s="1217"/>
      <c r="BT63" s="1217"/>
      <c r="BU63" s="1218"/>
      <c r="BV63" s="1225">
        <f t="shared" ref="BV63:BV64" si="77">IF(CD$65&lt;&gt;0,CD63,IF(CC$65&lt;&gt;0,CC63,IF(CB$65&lt;&gt;0,CB63,IF(CA$65&lt;&gt;0,CA63,IF(BZ$65&lt;&gt;0,BZ63,IF(BY$65&lt;&gt;0,BY63,IF(BX$65&lt;&gt;0,BX63,IF(BW$65&lt;&gt;0,BW63,0))))))))</f>
        <v>0</v>
      </c>
      <c r="BW63" s="1217"/>
      <c r="BX63" s="1217"/>
      <c r="BY63" s="1217"/>
      <c r="BZ63" s="1217"/>
      <c r="CA63" s="1217"/>
      <c r="CB63" s="1217"/>
      <c r="CC63" s="1217"/>
      <c r="CD63" s="1218"/>
      <c r="CE63" s="1225">
        <f t="shared" ref="CE63:CE64" si="78">IF(CM$65&lt;&gt;0,CM63,IF(CL$65&lt;&gt;0,CL63,IF(CK$65&lt;&gt;0,CK63,IF(CJ$65&lt;&gt;0,CJ63,IF(CI$65&lt;&gt;0,CI63,IF(CH$65&lt;&gt;0,CH63,IF(CG$65&lt;&gt;0,CG63,IF(CF$65&lt;&gt;0,CF63,0))))))))</f>
        <v>0</v>
      </c>
      <c r="CF63" s="1217"/>
      <c r="CG63" s="1217"/>
      <c r="CH63" s="1217"/>
      <c r="CI63" s="1217"/>
      <c r="CJ63" s="1217"/>
      <c r="CK63" s="1217"/>
      <c r="CL63" s="1217"/>
      <c r="CM63" s="1218"/>
      <c r="CN63" s="1225">
        <f t="shared" ref="CN63:CN64" si="79">IF(CV$65&lt;&gt;0,CV63,IF(CU$65&lt;&gt;0,CU63,IF(CT$65&lt;&gt;0,CT63,IF(CS$65&lt;&gt;0,CS63,IF(CR$65&lt;&gt;0,CR63,IF(CQ$65&lt;&gt;0,CQ63,IF(CP$65&lt;&gt;0,CP63,IF(CO$65&lt;&gt;0,CO63,0))))))))</f>
        <v>0</v>
      </c>
      <c r="CO63" s="1217"/>
      <c r="CP63" s="1217"/>
      <c r="CQ63" s="1217"/>
      <c r="CR63" s="1217"/>
      <c r="CS63" s="1217"/>
      <c r="CT63" s="1217"/>
      <c r="CU63" s="1217"/>
      <c r="CV63" s="1218"/>
      <c r="CW63" s="1225">
        <f t="shared" ref="CW63:CW64" si="80">IF(DE$65&lt;&gt;0,DE63,IF(DD$65&lt;&gt;0,DD63,IF(DC$65&lt;&gt;0,DC63,IF(DB$65&lt;&gt;0,DB63,IF(DA$65&lt;&gt;0,DA63,IF(CZ$65&lt;&gt;0,CZ63,IF(CY$65&lt;&gt;0,CY63,IF(CX$65&lt;&gt;0,CX63,0))))))))</f>
        <v>0</v>
      </c>
      <c r="CX63" s="1217"/>
      <c r="CY63" s="1217"/>
      <c r="CZ63" s="1217"/>
      <c r="DA63" s="1217"/>
      <c r="DB63" s="1217"/>
      <c r="DC63" s="1217"/>
      <c r="DD63" s="1217"/>
      <c r="DE63" s="1218"/>
    </row>
    <row r="64" spans="1:109" ht="12.75" thickBot="1">
      <c r="A64" s="1245" t="s">
        <v>413</v>
      </c>
      <c r="B64" s="1225">
        <f t="shared" si="69"/>
        <v>0</v>
      </c>
      <c r="C64" s="1229"/>
      <c r="D64" s="1217"/>
      <c r="E64" s="1217"/>
      <c r="F64" s="1217"/>
      <c r="G64" s="1217"/>
      <c r="H64" s="1217"/>
      <c r="I64" s="1217"/>
      <c r="J64" s="1218"/>
      <c r="K64" s="1225">
        <f t="shared" si="70"/>
        <v>0</v>
      </c>
      <c r="L64" s="1217"/>
      <c r="M64" s="1217"/>
      <c r="N64" s="1217"/>
      <c r="O64" s="1217"/>
      <c r="P64" s="1217"/>
      <c r="Q64" s="1217"/>
      <c r="R64" s="1217"/>
      <c r="S64" s="1218"/>
      <c r="T64" s="1225">
        <f t="shared" si="71"/>
        <v>0</v>
      </c>
      <c r="U64" s="1217"/>
      <c r="V64" s="1217"/>
      <c r="W64" s="1217"/>
      <c r="X64" s="1217"/>
      <c r="Y64" s="1217"/>
      <c r="Z64" s="1217"/>
      <c r="AA64" s="1217"/>
      <c r="AB64" s="1218"/>
      <c r="AC64" s="1225">
        <f t="shared" si="72"/>
        <v>0</v>
      </c>
      <c r="AD64" s="1217"/>
      <c r="AE64" s="1217"/>
      <c r="AF64" s="1217"/>
      <c r="AG64" s="1217"/>
      <c r="AH64" s="1217"/>
      <c r="AI64" s="1217"/>
      <c r="AJ64" s="1217"/>
      <c r="AK64" s="1218"/>
      <c r="AL64" s="1225">
        <f t="shared" si="73"/>
        <v>0</v>
      </c>
      <c r="AM64" s="1217"/>
      <c r="AN64" s="1217"/>
      <c r="AO64" s="1217"/>
      <c r="AP64" s="1217"/>
      <c r="AQ64" s="1217"/>
      <c r="AR64" s="1217"/>
      <c r="AS64" s="1217"/>
      <c r="AT64" s="1218"/>
      <c r="AU64" s="1225">
        <f t="shared" si="74"/>
        <v>0</v>
      </c>
      <c r="AV64" s="1217"/>
      <c r="AW64" s="1217"/>
      <c r="AX64" s="1217"/>
      <c r="AY64" s="1217"/>
      <c r="AZ64" s="1217"/>
      <c r="BA64" s="1217"/>
      <c r="BB64" s="1217"/>
      <c r="BC64" s="1218"/>
      <c r="BD64" s="1225">
        <f t="shared" si="75"/>
        <v>0</v>
      </c>
      <c r="BE64" s="1217"/>
      <c r="BF64" s="1217"/>
      <c r="BG64" s="1217"/>
      <c r="BH64" s="1217"/>
      <c r="BI64" s="1217"/>
      <c r="BJ64" s="1217"/>
      <c r="BK64" s="1217"/>
      <c r="BL64" s="1218"/>
      <c r="BM64" s="1225">
        <f t="shared" si="76"/>
        <v>0</v>
      </c>
      <c r="BN64" s="1217"/>
      <c r="BO64" s="1217"/>
      <c r="BP64" s="1217"/>
      <c r="BQ64" s="1217"/>
      <c r="BR64" s="1217"/>
      <c r="BS64" s="1217"/>
      <c r="BT64" s="1217"/>
      <c r="BU64" s="1218"/>
      <c r="BV64" s="1225">
        <f t="shared" si="77"/>
        <v>0</v>
      </c>
      <c r="BW64" s="1217"/>
      <c r="BX64" s="1217"/>
      <c r="BY64" s="1217"/>
      <c r="BZ64" s="1217"/>
      <c r="CA64" s="1217"/>
      <c r="CB64" s="1217"/>
      <c r="CC64" s="1217"/>
      <c r="CD64" s="1218"/>
      <c r="CE64" s="1225">
        <f t="shared" si="78"/>
        <v>0</v>
      </c>
      <c r="CF64" s="1217"/>
      <c r="CG64" s="1217"/>
      <c r="CH64" s="1217"/>
      <c r="CI64" s="1217"/>
      <c r="CJ64" s="1217"/>
      <c r="CK64" s="1217"/>
      <c r="CL64" s="1217"/>
      <c r="CM64" s="1218"/>
      <c r="CN64" s="1246">
        <f t="shared" si="79"/>
        <v>0</v>
      </c>
      <c r="CO64" s="1247"/>
      <c r="CP64" s="1247"/>
      <c r="CQ64" s="1247"/>
      <c r="CR64" s="1247"/>
      <c r="CS64" s="1247"/>
      <c r="CT64" s="1247"/>
      <c r="CU64" s="1247"/>
      <c r="CV64" s="1248"/>
      <c r="CW64" s="1225">
        <f t="shared" si="80"/>
        <v>0</v>
      </c>
      <c r="CX64" s="1217"/>
      <c r="CY64" s="1217"/>
      <c r="CZ64" s="1217"/>
      <c r="DA64" s="1217"/>
      <c r="DB64" s="1217"/>
      <c r="DC64" s="1217"/>
      <c r="DD64" s="1217"/>
      <c r="DE64" s="1218"/>
    </row>
    <row r="65" spans="1:109" ht="13.5" thickTop="1" thickBot="1">
      <c r="A65" s="1249" t="s">
        <v>78</v>
      </c>
      <c r="B65" s="1250">
        <f>+B62+B63+B64</f>
        <v>0</v>
      </c>
      <c r="C65" s="1251">
        <f t="shared" ref="C65:J65" si="81">+C62+C63+C64</f>
        <v>0</v>
      </c>
      <c r="D65" s="1252">
        <f t="shared" si="81"/>
        <v>0</v>
      </c>
      <c r="E65" s="1252">
        <f t="shared" si="81"/>
        <v>0</v>
      </c>
      <c r="F65" s="1252">
        <f t="shared" si="81"/>
        <v>0</v>
      </c>
      <c r="G65" s="1252">
        <f t="shared" si="81"/>
        <v>0</v>
      </c>
      <c r="H65" s="1252">
        <f t="shared" si="81"/>
        <v>0</v>
      </c>
      <c r="I65" s="1252">
        <f t="shared" si="81"/>
        <v>0</v>
      </c>
      <c r="J65" s="1253">
        <f t="shared" si="81"/>
        <v>0</v>
      </c>
      <c r="K65" s="1250">
        <f>+K62+K63+K64</f>
        <v>0</v>
      </c>
      <c r="L65" s="1252">
        <f t="shared" ref="L65:S65" si="82">+L62+L63+L64</f>
        <v>0</v>
      </c>
      <c r="M65" s="1252">
        <f t="shared" si="82"/>
        <v>0</v>
      </c>
      <c r="N65" s="1252">
        <f t="shared" si="82"/>
        <v>0</v>
      </c>
      <c r="O65" s="1252">
        <f t="shared" si="82"/>
        <v>0</v>
      </c>
      <c r="P65" s="1252">
        <f t="shared" si="82"/>
        <v>0</v>
      </c>
      <c r="Q65" s="1252">
        <f t="shared" si="82"/>
        <v>0</v>
      </c>
      <c r="R65" s="1252">
        <f t="shared" si="82"/>
        <v>0</v>
      </c>
      <c r="S65" s="1253">
        <f t="shared" si="82"/>
        <v>0</v>
      </c>
      <c r="T65" s="1250">
        <f>+T62+T63+T64</f>
        <v>0</v>
      </c>
      <c r="U65" s="1252">
        <f t="shared" ref="U65:AB65" si="83">+U62+U63+U64</f>
        <v>0</v>
      </c>
      <c r="V65" s="1252">
        <f t="shared" si="83"/>
        <v>0</v>
      </c>
      <c r="W65" s="1252">
        <f t="shared" si="83"/>
        <v>0</v>
      </c>
      <c r="X65" s="1252">
        <f t="shared" si="83"/>
        <v>0</v>
      </c>
      <c r="Y65" s="1252">
        <f t="shared" si="83"/>
        <v>0</v>
      </c>
      <c r="Z65" s="1252">
        <f t="shared" si="83"/>
        <v>0</v>
      </c>
      <c r="AA65" s="1252">
        <f t="shared" si="83"/>
        <v>0</v>
      </c>
      <c r="AB65" s="1253">
        <f t="shared" si="83"/>
        <v>0</v>
      </c>
      <c r="AC65" s="1250">
        <f>+AC62+AC63+AC64</f>
        <v>4</v>
      </c>
      <c r="AD65" s="1252">
        <f t="shared" ref="AD65:AK65" si="84">+AD62+AD63+AD64</f>
        <v>4</v>
      </c>
      <c r="AE65" s="1252">
        <f t="shared" si="84"/>
        <v>0</v>
      </c>
      <c r="AF65" s="1252">
        <f t="shared" si="84"/>
        <v>0</v>
      </c>
      <c r="AG65" s="1252">
        <f t="shared" si="84"/>
        <v>0</v>
      </c>
      <c r="AH65" s="1252">
        <f t="shared" si="84"/>
        <v>0</v>
      </c>
      <c r="AI65" s="1252">
        <f t="shared" si="84"/>
        <v>0</v>
      </c>
      <c r="AJ65" s="1252">
        <f t="shared" si="84"/>
        <v>0</v>
      </c>
      <c r="AK65" s="1253">
        <f t="shared" si="84"/>
        <v>0</v>
      </c>
      <c r="AL65" s="1250">
        <f>+AL62+AL63+AL64</f>
        <v>0</v>
      </c>
      <c r="AM65" s="1252">
        <f t="shared" ref="AM65:AT65" si="85">+AM62+AM63+AM64</f>
        <v>0</v>
      </c>
      <c r="AN65" s="1252">
        <f t="shared" si="85"/>
        <v>0</v>
      </c>
      <c r="AO65" s="1252">
        <f t="shared" si="85"/>
        <v>0</v>
      </c>
      <c r="AP65" s="1252">
        <f t="shared" si="85"/>
        <v>0</v>
      </c>
      <c r="AQ65" s="1252">
        <f t="shared" si="85"/>
        <v>0</v>
      </c>
      <c r="AR65" s="1252">
        <f t="shared" si="85"/>
        <v>0</v>
      </c>
      <c r="AS65" s="1252">
        <f t="shared" si="85"/>
        <v>0</v>
      </c>
      <c r="AT65" s="1253">
        <f t="shared" si="85"/>
        <v>0</v>
      </c>
      <c r="AU65" s="1250">
        <f>+AU62+AU63+AU64</f>
        <v>0</v>
      </c>
      <c r="AV65" s="1252">
        <f t="shared" ref="AV65:BC65" si="86">+AV62+AV63+AV64</f>
        <v>0</v>
      </c>
      <c r="AW65" s="1252">
        <f t="shared" si="86"/>
        <v>0</v>
      </c>
      <c r="AX65" s="1252">
        <f t="shared" si="86"/>
        <v>0</v>
      </c>
      <c r="AY65" s="1252">
        <f t="shared" si="86"/>
        <v>0</v>
      </c>
      <c r="AZ65" s="1252">
        <f t="shared" si="86"/>
        <v>0</v>
      </c>
      <c r="BA65" s="1252">
        <f t="shared" si="86"/>
        <v>0</v>
      </c>
      <c r="BB65" s="1252">
        <f t="shared" si="86"/>
        <v>0</v>
      </c>
      <c r="BC65" s="1253">
        <f t="shared" si="86"/>
        <v>0</v>
      </c>
      <c r="BD65" s="1250">
        <f>+BD62+BD63+BD64</f>
        <v>0</v>
      </c>
      <c r="BE65" s="1252">
        <f t="shared" ref="BE65:BL65" si="87">+BE62+BE63+BE64</f>
        <v>0</v>
      </c>
      <c r="BF65" s="1252">
        <f t="shared" si="87"/>
        <v>0</v>
      </c>
      <c r="BG65" s="1252">
        <f t="shared" si="87"/>
        <v>0</v>
      </c>
      <c r="BH65" s="1252">
        <f t="shared" si="87"/>
        <v>0</v>
      </c>
      <c r="BI65" s="1252">
        <f t="shared" si="87"/>
        <v>0</v>
      </c>
      <c r="BJ65" s="1252">
        <f t="shared" si="87"/>
        <v>0</v>
      </c>
      <c r="BK65" s="1252">
        <f t="shared" si="87"/>
        <v>0</v>
      </c>
      <c r="BL65" s="1253">
        <f t="shared" si="87"/>
        <v>0</v>
      </c>
      <c r="BM65" s="1250">
        <f>+BM62+BM63+BM64</f>
        <v>0</v>
      </c>
      <c r="BN65" s="1252">
        <f t="shared" ref="BN65:BU65" si="88">+BN62+BN63+BN64</f>
        <v>0</v>
      </c>
      <c r="BO65" s="1252">
        <f t="shared" si="88"/>
        <v>0</v>
      </c>
      <c r="BP65" s="1252">
        <f t="shared" si="88"/>
        <v>0</v>
      </c>
      <c r="BQ65" s="1252">
        <f t="shared" si="88"/>
        <v>0</v>
      </c>
      <c r="BR65" s="1252">
        <f t="shared" si="88"/>
        <v>0</v>
      </c>
      <c r="BS65" s="1252">
        <f t="shared" si="88"/>
        <v>0</v>
      </c>
      <c r="BT65" s="1252">
        <f t="shared" si="88"/>
        <v>0</v>
      </c>
      <c r="BU65" s="1253">
        <f t="shared" si="88"/>
        <v>0</v>
      </c>
      <c r="BV65" s="1250">
        <f>+BV62+BV63+BV64</f>
        <v>0</v>
      </c>
      <c r="BW65" s="1252">
        <f t="shared" ref="BW65:CD65" si="89">+BW62+BW63+BW64</f>
        <v>0</v>
      </c>
      <c r="BX65" s="1252">
        <f t="shared" si="89"/>
        <v>0</v>
      </c>
      <c r="BY65" s="1252">
        <f t="shared" si="89"/>
        <v>0</v>
      </c>
      <c r="BZ65" s="1252">
        <f t="shared" si="89"/>
        <v>0</v>
      </c>
      <c r="CA65" s="1252">
        <f t="shared" si="89"/>
        <v>0</v>
      </c>
      <c r="CB65" s="1252">
        <f t="shared" si="89"/>
        <v>0</v>
      </c>
      <c r="CC65" s="1252">
        <f t="shared" si="89"/>
        <v>0</v>
      </c>
      <c r="CD65" s="1253">
        <f t="shared" si="89"/>
        <v>0</v>
      </c>
      <c r="CE65" s="1250">
        <f>+CE62+CE63+CE64</f>
        <v>0</v>
      </c>
      <c r="CF65" s="1252">
        <f t="shared" ref="CF65:CM65" si="90">+CF62+CF63+CF64</f>
        <v>0</v>
      </c>
      <c r="CG65" s="1252">
        <f t="shared" si="90"/>
        <v>0</v>
      </c>
      <c r="CH65" s="1252">
        <f t="shared" si="90"/>
        <v>0</v>
      </c>
      <c r="CI65" s="1252">
        <f t="shared" si="90"/>
        <v>0</v>
      </c>
      <c r="CJ65" s="1252">
        <f t="shared" si="90"/>
        <v>0</v>
      </c>
      <c r="CK65" s="1252">
        <f t="shared" si="90"/>
        <v>0</v>
      </c>
      <c r="CL65" s="1252">
        <f t="shared" si="90"/>
        <v>0</v>
      </c>
      <c r="CM65" s="1253">
        <f t="shared" si="90"/>
        <v>0</v>
      </c>
      <c r="CN65" s="1254">
        <f>+CN62+CN63+CN64</f>
        <v>0</v>
      </c>
      <c r="CO65" s="1255">
        <f t="shared" ref="CO65:CV65" si="91">+CO62+CO63+CO64</f>
        <v>0</v>
      </c>
      <c r="CP65" s="1255">
        <f t="shared" si="91"/>
        <v>0</v>
      </c>
      <c r="CQ65" s="1255">
        <f t="shared" si="91"/>
        <v>0</v>
      </c>
      <c r="CR65" s="1255">
        <f t="shared" si="91"/>
        <v>0</v>
      </c>
      <c r="CS65" s="1255">
        <f t="shared" si="91"/>
        <v>0</v>
      </c>
      <c r="CT65" s="1255">
        <f t="shared" si="91"/>
        <v>0</v>
      </c>
      <c r="CU65" s="1255">
        <f t="shared" si="91"/>
        <v>0</v>
      </c>
      <c r="CV65" s="1256">
        <f t="shared" si="91"/>
        <v>0</v>
      </c>
      <c r="CW65" s="1250">
        <f>+CW62+CW63+CW64</f>
        <v>0</v>
      </c>
      <c r="CX65" s="1252">
        <f t="shared" ref="CX65:DE65" si="92">+CX62+CX63+CX64</f>
        <v>0</v>
      </c>
      <c r="CY65" s="1252">
        <f t="shared" si="92"/>
        <v>0</v>
      </c>
      <c r="CZ65" s="1252">
        <f t="shared" si="92"/>
        <v>0</v>
      </c>
      <c r="DA65" s="1252">
        <f t="shared" si="92"/>
        <v>0</v>
      </c>
      <c r="DB65" s="1252">
        <f t="shared" si="92"/>
        <v>0</v>
      </c>
      <c r="DC65" s="1252">
        <f t="shared" si="92"/>
        <v>0</v>
      </c>
      <c r="DD65" s="1252">
        <f t="shared" si="92"/>
        <v>0</v>
      </c>
      <c r="DE65" s="1253">
        <f t="shared" si="92"/>
        <v>0</v>
      </c>
    </row>
    <row r="66" spans="1:109" ht="12.75" thickTop="1">
      <c r="A66" s="1257"/>
      <c r="B66" s="1257"/>
      <c r="C66" s="1258"/>
      <c r="D66" s="1259"/>
      <c r="E66" s="1259"/>
      <c r="F66" s="1259"/>
      <c r="G66" s="1259"/>
      <c r="H66" s="1259"/>
      <c r="I66" s="1259"/>
      <c r="J66" s="1259"/>
      <c r="K66" s="1257"/>
      <c r="L66" s="1259"/>
      <c r="M66" s="1259"/>
      <c r="N66" s="1259"/>
      <c r="O66" s="1259"/>
      <c r="P66" s="1259"/>
      <c r="Q66" s="1259"/>
      <c r="R66" s="1259"/>
      <c r="S66" s="1259"/>
    </row>
    <row r="67" spans="1:109">
      <c r="A67" s="1260"/>
      <c r="B67" s="1261"/>
      <c r="C67" s="1262"/>
      <c r="D67" s="1263"/>
      <c r="E67" s="1263"/>
      <c r="F67" s="1263"/>
      <c r="G67" s="1263"/>
      <c r="H67" s="1263"/>
      <c r="I67" s="1263"/>
      <c r="J67" s="1263"/>
      <c r="K67" s="1261"/>
      <c r="L67" s="1263"/>
      <c r="M67" s="1263"/>
      <c r="N67" s="1263"/>
      <c r="O67" s="1263"/>
      <c r="P67" s="1263"/>
      <c r="Q67" s="1263"/>
      <c r="R67" s="1263"/>
      <c r="S67" s="1263"/>
    </row>
    <row r="68" spans="1:109">
      <c r="A68" s="1259"/>
      <c r="B68" s="1259"/>
      <c r="C68" s="1258"/>
      <c r="D68" s="1259"/>
      <c r="E68" s="1259"/>
      <c r="F68" s="1259"/>
      <c r="G68" s="1259"/>
      <c r="H68" s="1259"/>
      <c r="I68" s="1259"/>
      <c r="J68" s="1259"/>
      <c r="K68" s="1259"/>
      <c r="L68" s="1259"/>
      <c r="M68" s="1259"/>
      <c r="N68" s="1259"/>
      <c r="O68" s="1259"/>
      <c r="P68" s="1259"/>
      <c r="Q68" s="1259"/>
      <c r="R68" s="1259"/>
      <c r="S68" s="1259"/>
    </row>
    <row r="69" spans="1:109" ht="5.0999999999999996" customHeight="1">
      <c r="B69" s="1195"/>
      <c r="D69" s="1195"/>
      <c r="E69" s="1195"/>
      <c r="F69" s="1195"/>
      <c r="G69" s="1195"/>
      <c r="H69" s="1195"/>
      <c r="I69" s="1195"/>
      <c r="J69" s="1195"/>
    </row>
    <row r="70" spans="1:109" s="1265" customFormat="1" ht="13.5" customHeight="1">
      <c r="A70" s="1264"/>
      <c r="B70" s="1264"/>
      <c r="C70" s="1196"/>
      <c r="D70" s="1264"/>
      <c r="E70" s="1264"/>
      <c r="F70" s="1264"/>
      <c r="G70" s="1264"/>
      <c r="H70" s="1264"/>
      <c r="I70" s="1264"/>
      <c r="J70" s="1264"/>
    </row>
  </sheetData>
  <sheetProtection algorithmName="SHA-512" hashValue="mnDp7KfC8KPAJhTHy/6dHBM1dNDU9BgJw+1s58gzPt6E6aWHMpY9RqdTsqJaMfd6E5Tt1OyE25PyLRukrqek7Q==" saltValue="3Y3yFayueB3uto7rjMsflw==" spinCount="100000" sheet="1" formatCells="0" formatColumns="0" formatRows="0"/>
  <mergeCells count="24">
    <mergeCell ref="CW3:DE3"/>
    <mergeCell ref="B3:J3"/>
    <mergeCell ref="K3:S3"/>
    <mergeCell ref="T3:AB3"/>
    <mergeCell ref="AC3:AK3"/>
    <mergeCell ref="AL3:AT3"/>
    <mergeCell ref="AU3:BC3"/>
    <mergeCell ref="BD3:BL3"/>
    <mergeCell ref="BM3:BU3"/>
    <mergeCell ref="BV3:CD3"/>
    <mergeCell ref="CE3:CM3"/>
    <mergeCell ref="CN3:CV3"/>
    <mergeCell ref="CW4:DE4"/>
    <mergeCell ref="B4:J4"/>
    <mergeCell ref="K4:S4"/>
    <mergeCell ref="T4:AB4"/>
    <mergeCell ref="AC4:AK4"/>
    <mergeCell ref="AL4:AT4"/>
    <mergeCell ref="AU4:BC4"/>
    <mergeCell ref="BD4:BL4"/>
    <mergeCell ref="BM4:BU4"/>
    <mergeCell ref="BV4:CD4"/>
    <mergeCell ref="CE4:CM4"/>
    <mergeCell ref="CN4:CV4"/>
  </mergeCells>
  <conditionalFormatting sqref="A54">
    <cfRule type="expression" dxfId="432" priority="244" stopIfTrue="1">
      <formula>ISERROR(A54)</formula>
    </cfRule>
  </conditionalFormatting>
  <conditionalFormatting sqref="A54:A57">
    <cfRule type="cellIs" dxfId="431" priority="243" stopIfTrue="1" operator="equal">
      <formula>"N/A       "</formula>
    </cfRule>
    <cfRule type="cellIs" dxfId="430" priority="242" stopIfTrue="1" operator="equal">
      <formula>"N/A    "</formula>
    </cfRule>
  </conditionalFormatting>
  <conditionalFormatting sqref="A56:J56">
    <cfRule type="expression" dxfId="429" priority="254" stopIfTrue="1">
      <formula>ISERROR(A56)</formula>
    </cfRule>
  </conditionalFormatting>
  <conditionalFormatting sqref="A56:S61 A54:DE55 DF3:HP65 A62:DE62 T66:HP68 A69:HP1048576">
    <cfRule type="cellIs" dxfId="428" priority="276" stopIfTrue="1" operator="equal">
      <formula>"N/A    "</formula>
    </cfRule>
  </conditionalFormatting>
  <conditionalFormatting sqref="A63:S68">
    <cfRule type="cellIs" dxfId="427" priority="262" stopIfTrue="1" operator="equal">
      <formula>"N/A       "</formula>
    </cfRule>
    <cfRule type="cellIs" dxfId="426" priority="261" stopIfTrue="1" operator="equal">
      <formula>"N/A    "</formula>
    </cfRule>
  </conditionalFormatting>
  <conditionalFormatting sqref="A5:DE53">
    <cfRule type="cellIs" dxfId="425" priority="48" stopIfTrue="1" operator="equal">
      <formula>"N/A       "</formula>
    </cfRule>
    <cfRule type="cellIs" dxfId="424" priority="47" stopIfTrue="1" operator="equal">
      <formula>"N/A    "</formula>
    </cfRule>
  </conditionalFormatting>
  <conditionalFormatting sqref="A56:DE56">
    <cfRule type="cellIs" dxfId="423" priority="54" stopIfTrue="1" operator="equal">
      <formula>"N/A       "</formula>
    </cfRule>
    <cfRule type="cellIs" dxfId="422" priority="53" stopIfTrue="1" operator="equal">
      <formula>"N/A    "</formula>
    </cfRule>
  </conditionalFormatting>
  <conditionalFormatting sqref="A1:HP2">
    <cfRule type="cellIs" dxfId="421" priority="226" stopIfTrue="1" operator="equal">
      <formula>"N/A       "</formula>
    </cfRule>
    <cfRule type="cellIs" dxfId="420" priority="225" stopIfTrue="1" operator="equal">
      <formula>"N/A    "</formula>
    </cfRule>
  </conditionalFormatting>
  <conditionalFormatting sqref="B3:B4">
    <cfRule type="cellIs" dxfId="419" priority="45" stopIfTrue="1" operator="equal">
      <formula>"N/A    "</formula>
    </cfRule>
    <cfRule type="cellIs" dxfId="418" priority="46" stopIfTrue="1" operator="equal">
      <formula>"N/A       "</formula>
    </cfRule>
  </conditionalFormatting>
  <conditionalFormatting sqref="B54:DE54">
    <cfRule type="cellIs" dxfId="417" priority="248" stopIfTrue="1" operator="equal">
      <formula>"N/A       "</formula>
    </cfRule>
    <cfRule type="expression" dxfId="416" priority="249" stopIfTrue="1">
      <formula>ISERROR(B54)</formula>
    </cfRule>
    <cfRule type="cellIs" dxfId="415" priority="247" stopIfTrue="1" operator="equal">
      <formula>"N/A    "</formula>
    </cfRule>
  </conditionalFormatting>
  <conditionalFormatting sqref="K3:K4">
    <cfRule type="cellIs" dxfId="414" priority="42" stopIfTrue="1" operator="equal">
      <formula>"N/A       "</formula>
    </cfRule>
    <cfRule type="cellIs" dxfId="413" priority="41" stopIfTrue="1" operator="equal">
      <formula>"N/A    "</formula>
    </cfRule>
  </conditionalFormatting>
  <conditionalFormatting sqref="K56:DE56">
    <cfRule type="expression" dxfId="412" priority="55" stopIfTrue="1">
      <formula>ISERROR(K56)</formula>
    </cfRule>
  </conditionalFormatting>
  <conditionalFormatting sqref="T3:T4">
    <cfRule type="cellIs" dxfId="411" priority="38" stopIfTrue="1" operator="equal">
      <formula>"N/A       "</formula>
    </cfRule>
    <cfRule type="cellIs" dxfId="410" priority="37" stopIfTrue="1" operator="equal">
      <formula>"N/A    "</formula>
    </cfRule>
  </conditionalFormatting>
  <conditionalFormatting sqref="T56:DE61 T63:DE65">
    <cfRule type="cellIs" dxfId="409" priority="66" stopIfTrue="1" operator="equal">
      <formula>"N/A    "</formula>
    </cfRule>
    <cfRule type="cellIs" dxfId="408" priority="67" stopIfTrue="1" operator="equal">
      <formula>"N/A       "</formula>
    </cfRule>
  </conditionalFormatting>
  <conditionalFormatting sqref="AC3:AC4">
    <cfRule type="cellIs" dxfId="407" priority="34" stopIfTrue="1" operator="equal">
      <formula>"N/A       "</formula>
    </cfRule>
    <cfRule type="cellIs" dxfId="406" priority="33" stopIfTrue="1" operator="equal">
      <formula>"N/A    "</formula>
    </cfRule>
  </conditionalFormatting>
  <conditionalFormatting sqref="AL3:AL4">
    <cfRule type="cellIs" dxfId="405" priority="30" stopIfTrue="1" operator="equal">
      <formula>"N/A       "</formula>
    </cfRule>
    <cfRule type="cellIs" dxfId="404" priority="29" stopIfTrue="1" operator="equal">
      <formula>"N/A    "</formula>
    </cfRule>
  </conditionalFormatting>
  <conditionalFormatting sqref="AU3:AU4">
    <cfRule type="cellIs" dxfId="403" priority="26" stopIfTrue="1" operator="equal">
      <formula>"N/A       "</formula>
    </cfRule>
    <cfRule type="cellIs" dxfId="402" priority="25" stopIfTrue="1" operator="equal">
      <formula>"N/A    "</formula>
    </cfRule>
  </conditionalFormatting>
  <conditionalFormatting sqref="BD3:BD4">
    <cfRule type="cellIs" dxfId="401" priority="21" stopIfTrue="1" operator="equal">
      <formula>"N/A    "</formula>
    </cfRule>
    <cfRule type="cellIs" dxfId="400" priority="22" stopIfTrue="1" operator="equal">
      <formula>"N/A       "</formula>
    </cfRule>
  </conditionalFormatting>
  <conditionalFormatting sqref="BM3:BM4">
    <cfRule type="cellIs" dxfId="399" priority="18" stopIfTrue="1" operator="equal">
      <formula>"N/A       "</formula>
    </cfRule>
    <cfRule type="cellIs" dxfId="398" priority="17" stopIfTrue="1" operator="equal">
      <formula>"N/A    "</formula>
    </cfRule>
  </conditionalFormatting>
  <conditionalFormatting sqref="BV3:BV4">
    <cfRule type="cellIs" dxfId="397" priority="13" stopIfTrue="1" operator="equal">
      <formula>"N/A    "</formula>
    </cfRule>
    <cfRule type="cellIs" dxfId="396" priority="14" stopIfTrue="1" operator="equal">
      <formula>"N/A       "</formula>
    </cfRule>
  </conditionalFormatting>
  <conditionalFormatting sqref="CE3:CE4">
    <cfRule type="cellIs" dxfId="395" priority="9" stopIfTrue="1" operator="equal">
      <formula>"N/A    "</formula>
    </cfRule>
    <cfRule type="cellIs" dxfId="394" priority="10" stopIfTrue="1" operator="equal">
      <formula>"N/A       "</formula>
    </cfRule>
  </conditionalFormatting>
  <conditionalFormatting sqref="CN3:CN4">
    <cfRule type="cellIs" dxfId="393" priority="5" stopIfTrue="1" operator="equal">
      <formula>"N/A    "</formula>
    </cfRule>
    <cfRule type="cellIs" dxfId="392" priority="6" stopIfTrue="1" operator="equal">
      <formula>"N/A       "</formula>
    </cfRule>
  </conditionalFormatting>
  <conditionalFormatting sqref="CW3:CW4">
    <cfRule type="cellIs" dxfId="391" priority="2" stopIfTrue="1" operator="equal">
      <formula>"N/A       "</formula>
    </cfRule>
    <cfRule type="cellIs" dxfId="390" priority="1" stopIfTrue="1" operator="equal">
      <formula>"N/A    "</formula>
    </cfRule>
  </conditionalFormatting>
  <conditionalFormatting sqref="DF3:HP65 A54:DE55 A56:S61 A62:DE62 T66:HP68 A69:HP1048576">
    <cfRule type="cellIs" dxfId="389" priority="277" stopIfTrue="1" operator="equal">
      <formula>"N/A       "</formula>
    </cfRule>
  </conditionalFormatting>
  <dataValidations count="1">
    <dataValidation errorStyle="information" allowBlank="1" showInputMessage="1" showErrorMessage="1" error="Verify program name and click &quot;ok&quot; to confirm." sqref="B3:DE3" xr:uid="{5DEA897E-20D3-44B7-855C-EAE26F7F5B87}"/>
  </dataValidations>
  <pageMargins left="0.41" right="0.28999999999999998" top="0.45" bottom="0.49" header="0.24" footer="0.3"/>
  <pageSetup scale="12" orientation="landscape" blackAndWhite="1"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FF00"/>
  </sheetPr>
  <dimension ref="A1:BPB4370"/>
  <sheetViews>
    <sheetView showGridLines="0" zoomScaleNormal="100" workbookViewId="0">
      <pane xSplit="2" ySplit="10" topLeftCell="C941" activePane="bottomRight" state="frozen"/>
      <selection pane="topRight" activeCell="C1" sqref="C1"/>
      <selection pane="bottomLeft" activeCell="A11" sqref="A11"/>
      <selection pane="bottomRight" activeCell="G911" sqref="G911"/>
    </sheetView>
  </sheetViews>
  <sheetFormatPr defaultRowHeight="15.75"/>
  <cols>
    <col min="1" max="1" width="2.7109375" style="96" customWidth="1"/>
    <col min="2" max="2" width="31.140625" style="96" customWidth="1"/>
    <col min="3" max="3" width="15.42578125" style="470" customWidth="1"/>
    <col min="4" max="7" width="15.7109375" style="96" customWidth="1"/>
    <col min="8" max="8" width="12.85546875" style="96" customWidth="1"/>
    <col min="9" max="10" width="15.7109375" style="16" customWidth="1"/>
    <col min="11" max="11" width="15.7109375" style="32" customWidth="1"/>
    <col min="12" max="14" width="15.7109375" style="16" customWidth="1"/>
    <col min="15" max="26" width="15.7109375" style="1" customWidth="1"/>
    <col min="27" max="34" width="15.7109375" style="20" customWidth="1"/>
    <col min="35" max="63" width="15.7109375" style="1" customWidth="1"/>
    <col min="64" max="64" width="1.5703125" style="1" customWidth="1"/>
    <col min="65" max="65" width="14.28515625" style="1" customWidth="1"/>
    <col min="66" max="68" width="10.5703125" style="1" customWidth="1"/>
    <col min="69" max="69" width="14.28515625" style="1" customWidth="1"/>
    <col min="70" max="70" width="10.28515625" style="1" customWidth="1"/>
    <col min="71" max="73" width="10.5703125" style="1" customWidth="1"/>
    <col min="74" max="1770" width="8.85546875" style="1"/>
  </cols>
  <sheetData>
    <row r="1" spans="1:70" customFormat="1" ht="15.6" customHeight="1">
      <c r="A1" s="825" t="s">
        <v>289</v>
      </c>
      <c r="B1" s="97"/>
      <c r="C1" s="466"/>
      <c r="D1" s="97"/>
      <c r="E1" s="97"/>
      <c r="F1" s="478"/>
      <c r="G1" s="98"/>
      <c r="H1" s="99"/>
      <c r="I1" s="2"/>
      <c r="J1" s="2"/>
      <c r="K1" s="2"/>
      <c r="L1" s="2"/>
      <c r="M1" s="2"/>
      <c r="N1" s="2"/>
      <c r="O1" s="2"/>
      <c r="P1" s="3"/>
      <c r="Q1" s="3"/>
      <c r="R1" s="3"/>
      <c r="S1" s="15"/>
      <c r="T1" s="10"/>
      <c r="U1" s="10"/>
      <c r="V1" s="11"/>
      <c r="W1" s="25"/>
      <c r="X1" s="9"/>
      <c r="Y1" s="9"/>
      <c r="Z1" s="15"/>
      <c r="AA1" s="20"/>
      <c r="AB1" s="20"/>
      <c r="AC1" s="20"/>
      <c r="AD1" s="2"/>
      <c r="AE1" s="3"/>
      <c r="AF1" s="3"/>
      <c r="AG1" s="3"/>
      <c r="AH1" s="8"/>
      <c r="AI1" s="10"/>
      <c r="AJ1" s="10"/>
      <c r="AK1" s="11"/>
      <c r="AL1" s="21"/>
      <c r="AM1" s="22"/>
      <c r="AN1" s="22"/>
      <c r="AO1" s="8"/>
      <c r="AP1" s="8"/>
      <c r="AQ1" s="8"/>
      <c r="AR1" s="8"/>
      <c r="AS1" s="8"/>
      <c r="AT1" s="8"/>
      <c r="AU1" s="8"/>
      <c r="AV1" s="8"/>
      <c r="AW1" s="8"/>
      <c r="AX1" s="8"/>
      <c r="AY1" s="8"/>
      <c r="AZ1" s="8"/>
      <c r="BA1" s="8"/>
      <c r="BB1" s="8"/>
      <c r="BC1" s="8"/>
      <c r="BD1" s="8"/>
      <c r="BE1" s="8"/>
      <c r="BF1" s="8"/>
      <c r="BG1" s="8"/>
      <c r="BH1" s="8"/>
      <c r="BI1" s="8"/>
      <c r="BJ1" s="8"/>
      <c r="BK1" s="8"/>
      <c r="BL1" s="8"/>
      <c r="BM1" s="8"/>
      <c r="BN1" s="8"/>
      <c r="BO1" s="22"/>
      <c r="BP1" s="22"/>
      <c r="BQ1" s="8"/>
    </row>
    <row r="2" spans="1:70" customFormat="1" ht="12.6" customHeight="1">
      <c r="A2" s="106" t="s">
        <v>290</v>
      </c>
      <c r="B2" s="97"/>
      <c r="C2" s="466"/>
      <c r="D2" s="96"/>
      <c r="E2" s="96"/>
      <c r="F2" s="102"/>
      <c r="G2" s="96"/>
      <c r="H2" s="99"/>
      <c r="I2" s="96"/>
      <c r="J2" s="96"/>
      <c r="K2" s="102"/>
      <c r="L2" s="96"/>
      <c r="M2" s="99"/>
      <c r="N2" s="15"/>
      <c r="O2" s="3"/>
      <c r="P2" s="3"/>
      <c r="Q2" s="3"/>
      <c r="R2" s="3"/>
      <c r="S2" s="9"/>
      <c r="T2" s="9"/>
      <c r="U2" s="9"/>
      <c r="V2" s="24"/>
      <c r="W2" s="25"/>
      <c r="X2" s="9"/>
      <c r="Y2" s="9"/>
      <c r="Z2" s="15"/>
      <c r="AD2" s="4"/>
      <c r="AE2" s="4"/>
      <c r="AF2" s="4"/>
      <c r="AG2" s="4"/>
      <c r="AH2" s="12"/>
      <c r="AI2" s="12"/>
      <c r="AJ2" s="12"/>
      <c r="AK2" s="13"/>
      <c r="AL2" s="14"/>
      <c r="AM2" s="12"/>
      <c r="AN2" s="12"/>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2"/>
      <c r="BP2" s="12"/>
      <c r="BQ2" s="15"/>
    </row>
    <row r="3" spans="1:70" s="360" customFormat="1" ht="12">
      <c r="A3" s="826"/>
      <c r="B3" s="827"/>
      <c r="C3" s="467"/>
      <c r="D3" s="350" t="s">
        <v>21</v>
      </c>
      <c r="E3" s="1430" t="str">
        <f>'Budget Information MH'!A1</f>
        <v>Contractor Name</v>
      </c>
      <c r="F3" s="1431"/>
      <c r="G3" s="1431"/>
      <c r="H3" s="1431"/>
      <c r="I3" s="351" t="s">
        <v>21</v>
      </c>
      <c r="J3" s="1403" t="str">
        <f>E3</f>
        <v>Contractor Name</v>
      </c>
      <c r="K3" s="1403"/>
      <c r="L3" s="1403"/>
      <c r="M3" s="1403"/>
      <c r="N3" s="396" t="s">
        <v>21</v>
      </c>
      <c r="O3" s="1403" t="str">
        <f>E3</f>
        <v>Contractor Name</v>
      </c>
      <c r="P3" s="1403"/>
      <c r="Q3" s="1403"/>
      <c r="R3" s="1403"/>
      <c r="S3" s="396" t="s">
        <v>21</v>
      </c>
      <c r="T3" s="1403" t="str">
        <f>E3</f>
        <v>Contractor Name</v>
      </c>
      <c r="U3" s="1403"/>
      <c r="V3" s="1403"/>
      <c r="W3" s="1403"/>
      <c r="X3" s="396" t="s">
        <v>21</v>
      </c>
      <c r="Y3" s="1403" t="str">
        <f>E3</f>
        <v>Contractor Name</v>
      </c>
      <c r="Z3" s="1403"/>
      <c r="AA3" s="1403"/>
      <c r="AB3" s="1403"/>
      <c r="AC3" s="396" t="s">
        <v>21</v>
      </c>
      <c r="AD3" s="1403" t="str">
        <f>E3</f>
        <v>Contractor Name</v>
      </c>
      <c r="AE3" s="1403"/>
      <c r="AF3" s="1403"/>
      <c r="AG3" s="1403"/>
      <c r="AH3" s="396" t="s">
        <v>21</v>
      </c>
      <c r="AI3" s="1403" t="str">
        <f>E3</f>
        <v>Contractor Name</v>
      </c>
      <c r="AJ3" s="1403"/>
      <c r="AK3" s="1403"/>
      <c r="AL3" s="1403"/>
      <c r="AM3" s="396" t="s">
        <v>21</v>
      </c>
      <c r="AN3" s="1403" t="str">
        <f>E3</f>
        <v>Contractor Name</v>
      </c>
      <c r="AO3" s="1403"/>
      <c r="AP3" s="1403"/>
      <c r="AQ3" s="1403"/>
      <c r="AR3" s="396" t="s">
        <v>21</v>
      </c>
      <c r="AS3" s="1403" t="str">
        <f>E3</f>
        <v>Contractor Name</v>
      </c>
      <c r="AT3" s="1403"/>
      <c r="AU3" s="1403"/>
      <c r="AV3" s="1403"/>
      <c r="AW3" s="396" t="s">
        <v>21</v>
      </c>
      <c r="AX3" s="1403" t="str">
        <f>J3</f>
        <v>Contractor Name</v>
      </c>
      <c r="AY3" s="1403"/>
      <c r="AZ3" s="1403"/>
      <c r="BA3" s="1403"/>
      <c r="BB3" s="396" t="s">
        <v>21</v>
      </c>
      <c r="BC3" s="1403" t="str">
        <f>O3</f>
        <v>Contractor Name</v>
      </c>
      <c r="BD3" s="1403"/>
      <c r="BE3" s="1403"/>
      <c r="BF3" s="1403"/>
      <c r="BG3" s="396" t="s">
        <v>21</v>
      </c>
      <c r="BH3" s="1403" t="str">
        <f>T3</f>
        <v>Contractor Name</v>
      </c>
      <c r="BI3" s="1403"/>
      <c r="BJ3" s="1403"/>
      <c r="BK3" s="1403"/>
      <c r="BL3" s="397"/>
      <c r="BM3" s="397"/>
      <c r="BN3" s="397"/>
      <c r="BO3" s="398"/>
      <c r="BP3" s="397"/>
      <c r="BR3" s="384"/>
    </row>
    <row r="4" spans="1:70" s="360" customFormat="1" ht="12.75">
      <c r="A4" s="106" t="s">
        <v>175</v>
      </c>
      <c r="B4" s="827"/>
      <c r="C4" s="467"/>
      <c r="D4" s="350" t="s">
        <v>20</v>
      </c>
      <c r="E4" s="1368" t="str">
        <f>'Budget Information MH'!A2</f>
        <v>Contract Number</v>
      </c>
      <c r="F4" s="352"/>
      <c r="G4" s="353" t="s">
        <v>90</v>
      </c>
      <c r="H4" s="354"/>
      <c r="I4" s="101" t="s">
        <v>20</v>
      </c>
      <c r="J4" s="431" t="str">
        <f>E4</f>
        <v>Contract Number</v>
      </c>
      <c r="K4" s="399"/>
      <c r="L4" s="400" t="s">
        <v>90</v>
      </c>
      <c r="M4" s="401">
        <f>H4</f>
        <v>0</v>
      </c>
      <c r="N4" s="402" t="s">
        <v>20</v>
      </c>
      <c r="O4" s="432" t="str">
        <f>E4</f>
        <v>Contract Number</v>
      </c>
      <c r="P4" s="403"/>
      <c r="Q4" s="404" t="s">
        <v>90</v>
      </c>
      <c r="R4" s="405">
        <f>H4</f>
        <v>0</v>
      </c>
      <c r="S4" s="402" t="s">
        <v>20</v>
      </c>
      <c r="T4" s="406" t="str">
        <f>E4</f>
        <v>Contract Number</v>
      </c>
      <c r="U4" s="403"/>
      <c r="V4" s="404" t="s">
        <v>90</v>
      </c>
      <c r="W4" s="407">
        <f>H4</f>
        <v>0</v>
      </c>
      <c r="X4" s="402" t="s">
        <v>20</v>
      </c>
      <c r="Y4" s="406" t="str">
        <f>E4</f>
        <v>Contract Number</v>
      </c>
      <c r="Z4" s="403"/>
      <c r="AA4" s="404" t="s">
        <v>90</v>
      </c>
      <c r="AB4" s="407">
        <f>H4</f>
        <v>0</v>
      </c>
      <c r="AC4" s="402" t="s">
        <v>20</v>
      </c>
      <c r="AD4" s="406" t="str">
        <f>E4</f>
        <v>Contract Number</v>
      </c>
      <c r="AE4" s="403"/>
      <c r="AF4" s="404" t="s">
        <v>90</v>
      </c>
      <c r="AG4" s="407">
        <f>H4</f>
        <v>0</v>
      </c>
      <c r="AH4" s="402" t="s">
        <v>20</v>
      </c>
      <c r="AI4" s="406" t="str">
        <f>E4</f>
        <v>Contract Number</v>
      </c>
      <c r="AJ4" s="403"/>
      <c r="AK4" s="404" t="s">
        <v>90</v>
      </c>
      <c r="AL4" s="408">
        <f>H4</f>
        <v>0</v>
      </c>
      <c r="AM4" s="402" t="s">
        <v>20</v>
      </c>
      <c r="AN4" s="432" t="str">
        <f>E4</f>
        <v>Contract Number</v>
      </c>
      <c r="AO4" s="403"/>
      <c r="AP4" s="404" t="s">
        <v>90</v>
      </c>
      <c r="AQ4" s="408">
        <f>H4</f>
        <v>0</v>
      </c>
      <c r="AR4" s="402" t="s">
        <v>20</v>
      </c>
      <c r="AS4" s="432" t="str">
        <f>E4</f>
        <v>Contract Number</v>
      </c>
      <c r="AT4" s="403"/>
      <c r="AU4" s="404" t="s">
        <v>90</v>
      </c>
      <c r="AV4" s="409">
        <f>H4</f>
        <v>0</v>
      </c>
      <c r="AW4" s="402" t="s">
        <v>20</v>
      </c>
      <c r="AX4" s="432" t="str">
        <f>J4</f>
        <v>Contract Number</v>
      </c>
      <c r="AY4" s="403"/>
      <c r="AZ4" s="404" t="s">
        <v>90</v>
      </c>
      <c r="BA4" s="409">
        <f>M4</f>
        <v>0</v>
      </c>
      <c r="BB4" s="402" t="s">
        <v>20</v>
      </c>
      <c r="BC4" s="432" t="str">
        <f>O4</f>
        <v>Contract Number</v>
      </c>
      <c r="BD4" s="403"/>
      <c r="BE4" s="404" t="s">
        <v>90</v>
      </c>
      <c r="BF4" s="409">
        <f>R4</f>
        <v>0</v>
      </c>
      <c r="BG4" s="402" t="s">
        <v>20</v>
      </c>
      <c r="BH4" s="432" t="str">
        <f>T4</f>
        <v>Contract Number</v>
      </c>
      <c r="BI4" s="403"/>
      <c r="BJ4" s="404" t="s">
        <v>90</v>
      </c>
      <c r="BK4" s="409">
        <f>W4</f>
        <v>0</v>
      </c>
      <c r="BL4" s="410"/>
      <c r="BM4" s="410"/>
      <c r="BN4" s="410"/>
      <c r="BO4" s="397"/>
      <c r="BP4" s="397"/>
      <c r="BQ4" s="385"/>
      <c r="BR4" s="384"/>
    </row>
    <row r="5" spans="1:70" s="360" customFormat="1" ht="17.45" customHeight="1">
      <c r="A5" s="102"/>
      <c r="B5" s="827"/>
      <c r="C5" s="467"/>
      <c r="D5" s="350" t="s">
        <v>155</v>
      </c>
      <c r="E5" s="356" t="s">
        <v>156</v>
      </c>
      <c r="F5" s="1126">
        <v>45108</v>
      </c>
      <c r="G5" s="358" t="s">
        <v>151</v>
      </c>
      <c r="H5" s="357">
        <v>45138</v>
      </c>
      <c r="I5" s="350" t="s">
        <v>149</v>
      </c>
      <c r="J5" s="411" t="s">
        <v>150</v>
      </c>
      <c r="K5" s="412">
        <f>F5</f>
        <v>45108</v>
      </c>
      <c r="L5" s="404" t="s">
        <v>151</v>
      </c>
      <c r="M5" s="412">
        <f>H5</f>
        <v>45138</v>
      </c>
      <c r="N5" s="402" t="s">
        <v>149</v>
      </c>
      <c r="O5" s="411" t="s">
        <v>150</v>
      </c>
      <c r="P5" s="412">
        <f>F5</f>
        <v>45108</v>
      </c>
      <c r="Q5" s="404" t="s">
        <v>151</v>
      </c>
      <c r="R5" s="412">
        <f>H5</f>
        <v>45138</v>
      </c>
      <c r="S5" s="402" t="s">
        <v>149</v>
      </c>
      <c r="T5" s="411" t="s">
        <v>150</v>
      </c>
      <c r="U5" s="412">
        <f>F5</f>
        <v>45108</v>
      </c>
      <c r="V5" s="404" t="s">
        <v>151</v>
      </c>
      <c r="W5" s="412">
        <f>H5</f>
        <v>45138</v>
      </c>
      <c r="X5" s="402" t="s">
        <v>149</v>
      </c>
      <c r="Y5" s="411" t="s">
        <v>150</v>
      </c>
      <c r="Z5" s="412">
        <f>F5</f>
        <v>45108</v>
      </c>
      <c r="AA5" s="404" t="s">
        <v>151</v>
      </c>
      <c r="AB5" s="412">
        <f>H5</f>
        <v>45138</v>
      </c>
      <c r="AC5" s="402" t="s">
        <v>149</v>
      </c>
      <c r="AD5" s="411" t="s">
        <v>150</v>
      </c>
      <c r="AE5" s="412">
        <f>F5</f>
        <v>45108</v>
      </c>
      <c r="AF5" s="404" t="s">
        <v>151</v>
      </c>
      <c r="AG5" s="412">
        <f>H5</f>
        <v>45138</v>
      </c>
      <c r="AH5" s="402" t="s">
        <v>149</v>
      </c>
      <c r="AI5" s="411" t="s">
        <v>150</v>
      </c>
      <c r="AJ5" s="412">
        <f>F5</f>
        <v>45108</v>
      </c>
      <c r="AK5" s="404" t="s">
        <v>151</v>
      </c>
      <c r="AL5" s="412">
        <f>H5</f>
        <v>45138</v>
      </c>
      <c r="AM5" s="402" t="s">
        <v>149</v>
      </c>
      <c r="AN5" s="411" t="s">
        <v>150</v>
      </c>
      <c r="AO5" s="412">
        <f>F5</f>
        <v>45108</v>
      </c>
      <c r="AP5" s="404" t="s">
        <v>151</v>
      </c>
      <c r="AQ5" s="412">
        <f>H5</f>
        <v>45138</v>
      </c>
      <c r="AR5" s="402" t="s">
        <v>149</v>
      </c>
      <c r="AS5" s="411" t="s">
        <v>150</v>
      </c>
      <c r="AT5" s="412">
        <f>F5</f>
        <v>45108</v>
      </c>
      <c r="AU5" s="404" t="s">
        <v>151</v>
      </c>
      <c r="AV5" s="412">
        <f>H5</f>
        <v>45138</v>
      </c>
      <c r="AW5" s="402" t="s">
        <v>149</v>
      </c>
      <c r="AX5" s="411" t="s">
        <v>150</v>
      </c>
      <c r="AY5" s="412">
        <f>K5</f>
        <v>45108</v>
      </c>
      <c r="AZ5" s="404" t="s">
        <v>151</v>
      </c>
      <c r="BA5" s="412">
        <f>M5</f>
        <v>45138</v>
      </c>
      <c r="BB5" s="402" t="s">
        <v>149</v>
      </c>
      <c r="BC5" s="411" t="s">
        <v>150</v>
      </c>
      <c r="BD5" s="412">
        <f>P5</f>
        <v>45108</v>
      </c>
      <c r="BE5" s="404" t="s">
        <v>151</v>
      </c>
      <c r="BF5" s="412">
        <f>R5</f>
        <v>45138</v>
      </c>
      <c r="BG5" s="402" t="s">
        <v>149</v>
      </c>
      <c r="BH5" s="411" t="s">
        <v>150</v>
      </c>
      <c r="BI5" s="412">
        <f>U5</f>
        <v>45108</v>
      </c>
      <c r="BJ5" s="404" t="s">
        <v>151</v>
      </c>
      <c r="BK5" s="412">
        <f>W5</f>
        <v>45138</v>
      </c>
      <c r="BL5" s="410"/>
      <c r="BM5" s="410"/>
      <c r="BN5" s="410"/>
      <c r="BO5" s="397"/>
      <c r="BP5" s="397"/>
      <c r="BQ5" s="385"/>
      <c r="BR5" s="384"/>
    </row>
    <row r="6" spans="1:70" s="360" customFormat="1" ht="15.75" customHeight="1">
      <c r="A6" s="102"/>
      <c r="B6" s="106"/>
      <c r="C6" s="468"/>
      <c r="D6" s="1419" t="s">
        <v>153</v>
      </c>
      <c r="E6" s="1419"/>
      <c r="F6" s="1432"/>
      <c r="G6" s="1420">
        <f>E69+J69+O69+T69+Y69+AD69+AI69+AN69+AS69+AX69+BC69+BH69</f>
        <v>0</v>
      </c>
      <c r="H6" s="359"/>
      <c r="BL6" s="386"/>
      <c r="BM6" s="386"/>
      <c r="BN6" s="386"/>
      <c r="BO6" s="386"/>
      <c r="BP6" s="386"/>
      <c r="BQ6" s="386"/>
    </row>
    <row r="7" spans="1:70" s="1" customFormat="1" ht="5.45" customHeight="1" thickBot="1">
      <c r="A7" s="828"/>
      <c r="B7" s="829"/>
      <c r="C7" s="469"/>
      <c r="D7" s="361"/>
      <c r="E7" s="361"/>
      <c r="F7" s="361"/>
      <c r="G7" s="1421"/>
      <c r="H7" s="100"/>
      <c r="I7" s="16"/>
      <c r="J7" s="16"/>
      <c r="K7" s="32"/>
      <c r="L7" s="16"/>
      <c r="M7" s="16"/>
      <c r="N7" s="16"/>
      <c r="R7" s="362"/>
      <c r="S7" s="362"/>
      <c r="T7" s="362"/>
      <c r="U7" s="362"/>
      <c r="V7" s="362"/>
      <c r="W7" s="362"/>
      <c r="X7" s="362"/>
      <c r="Y7" s="362"/>
      <c r="Z7" s="362"/>
      <c r="AA7" s="362"/>
      <c r="AB7" s="362"/>
      <c r="AC7" s="362"/>
      <c r="AD7" s="362"/>
      <c r="AE7" s="20"/>
      <c r="AF7" s="20"/>
      <c r="AG7" s="20"/>
      <c r="AH7" s="20"/>
    </row>
    <row r="8" spans="1:70" s="1" customFormat="1" ht="14.25" customHeight="1" thickTop="1">
      <c r="A8" s="830" t="s">
        <v>30</v>
      </c>
      <c r="B8" s="1266"/>
      <c r="C8" s="1416" t="s">
        <v>276</v>
      </c>
      <c r="D8" s="1429" t="str">
        <f>'Budget Information MH'!B3</f>
        <v>Program Name 1</v>
      </c>
      <c r="E8" s="1423"/>
      <c r="F8" s="1423"/>
      <c r="G8" s="1423"/>
      <c r="H8" s="1424"/>
      <c r="I8" s="1429" t="str">
        <f>'Budget Information MH'!K3</f>
        <v>Program Name 2</v>
      </c>
      <c r="J8" s="1423"/>
      <c r="K8" s="1423"/>
      <c r="L8" s="1423"/>
      <c r="M8" s="1424"/>
      <c r="N8" s="1429" t="str">
        <f>'Budget Information MH'!T3</f>
        <v>Program Name 3</v>
      </c>
      <c r="O8" s="1423"/>
      <c r="P8" s="1423"/>
      <c r="Q8" s="1423"/>
      <c r="R8" s="1424"/>
      <c r="S8" s="1422" t="str">
        <f>'Budget Information MH'!AC3</f>
        <v>Program Name 4</v>
      </c>
      <c r="T8" s="1423"/>
      <c r="U8" s="1423"/>
      <c r="V8" s="1423"/>
      <c r="W8" s="1424"/>
      <c r="X8" s="1422" t="str">
        <f>'Budget Information MH'!AL3</f>
        <v>Program Name 5</v>
      </c>
      <c r="Y8" s="1423"/>
      <c r="Z8" s="1423"/>
      <c r="AA8" s="1423"/>
      <c r="AB8" s="1424"/>
      <c r="AC8" s="1422" t="str">
        <f>'Budget Information MH'!AU3</f>
        <v>Program Name 6</v>
      </c>
      <c r="AD8" s="1423"/>
      <c r="AE8" s="1423"/>
      <c r="AF8" s="1423"/>
      <c r="AG8" s="1424"/>
      <c r="AH8" s="1422" t="str">
        <f>'Budget Information MH'!BD3</f>
        <v>Program Name 7</v>
      </c>
      <c r="AI8" s="1423"/>
      <c r="AJ8" s="1423"/>
      <c r="AK8" s="1423"/>
      <c r="AL8" s="1424"/>
      <c r="AM8" s="1422" t="str">
        <f>'Budget Information MH'!BM3</f>
        <v>Program Name 8</v>
      </c>
      <c r="AN8" s="1423"/>
      <c r="AO8" s="1423"/>
      <c r="AP8" s="1423"/>
      <c r="AQ8" s="1424"/>
      <c r="AR8" s="1422" t="str">
        <f>'Budget Information MH'!BV3</f>
        <v>Program Name 9</v>
      </c>
      <c r="AS8" s="1423"/>
      <c r="AT8" s="1423"/>
      <c r="AU8" s="1423"/>
      <c r="AV8" s="1424"/>
      <c r="AW8" s="1422" t="str">
        <f>'Budget Information MH'!CE3</f>
        <v>Program Name 10</v>
      </c>
      <c r="AX8" s="1423"/>
      <c r="AY8" s="1423"/>
      <c r="AZ8" s="1423"/>
      <c r="BA8" s="1424"/>
      <c r="BB8" s="1422" t="str">
        <f>'Budget Information MH'!CN3</f>
        <v>Program Name 11</v>
      </c>
      <c r="BC8" s="1423"/>
      <c r="BD8" s="1423"/>
      <c r="BE8" s="1423"/>
      <c r="BF8" s="1424"/>
      <c r="BG8" s="1422" t="str">
        <f>'Budget Information MH'!CW3</f>
        <v>Program Name 12</v>
      </c>
      <c r="BH8" s="1423"/>
      <c r="BI8" s="1423"/>
      <c r="BJ8" s="1423"/>
      <c r="BK8" s="1424"/>
      <c r="BL8" s="31"/>
      <c r="BM8" s="1267" t="s">
        <v>33</v>
      </c>
    </row>
    <row r="9" spans="1:70" s="1" customFormat="1" ht="13.5">
      <c r="A9" s="831" t="s">
        <v>31</v>
      </c>
      <c r="B9" s="1268"/>
      <c r="C9" s="1417"/>
      <c r="D9" s="1428" t="str">
        <f>'Budget Information MH'!B4</f>
        <v>Funding Source 1</v>
      </c>
      <c r="E9" s="1426"/>
      <c r="F9" s="1426"/>
      <c r="G9" s="1426"/>
      <c r="H9" s="1427"/>
      <c r="I9" s="1428" t="str">
        <f>'Budget Information MH'!K4</f>
        <v>Funding Source 2</v>
      </c>
      <c r="J9" s="1426"/>
      <c r="K9" s="1426"/>
      <c r="L9" s="1426"/>
      <c r="M9" s="1427"/>
      <c r="N9" s="1428" t="str">
        <f>'Budget Information MH'!T4</f>
        <v>Funding Source 3</v>
      </c>
      <c r="O9" s="1426"/>
      <c r="P9" s="1426"/>
      <c r="Q9" s="1426"/>
      <c r="R9" s="1427"/>
      <c r="S9" s="1425" t="str">
        <f>'Budget Information MH'!AC4</f>
        <v>Funding Source 4</v>
      </c>
      <c r="T9" s="1426"/>
      <c r="U9" s="1426"/>
      <c r="V9" s="1426"/>
      <c r="W9" s="1427"/>
      <c r="X9" s="1425" t="str">
        <f>'Budget Information MH'!AL4</f>
        <v>Funding Source 5</v>
      </c>
      <c r="Y9" s="1426"/>
      <c r="Z9" s="1426"/>
      <c r="AA9" s="1426"/>
      <c r="AB9" s="1427"/>
      <c r="AC9" s="1425" t="str">
        <f>'Budget Information MH'!AU4</f>
        <v>Funding Source 6</v>
      </c>
      <c r="AD9" s="1426"/>
      <c r="AE9" s="1426"/>
      <c r="AF9" s="1426"/>
      <c r="AG9" s="1427"/>
      <c r="AH9" s="1425" t="str">
        <f>'Budget Information MH'!BD4</f>
        <v>Funding Source 7</v>
      </c>
      <c r="AI9" s="1426"/>
      <c r="AJ9" s="1426"/>
      <c r="AK9" s="1426"/>
      <c r="AL9" s="1427"/>
      <c r="AM9" s="1425" t="str">
        <f>'Budget Information MH'!BM4</f>
        <v>Funding Source 8</v>
      </c>
      <c r="AN9" s="1426"/>
      <c r="AO9" s="1426"/>
      <c r="AP9" s="1426"/>
      <c r="AQ9" s="1427"/>
      <c r="AR9" s="1425" t="str">
        <f>'Budget Information MH'!BV4</f>
        <v>Funding Source 9</v>
      </c>
      <c r="AS9" s="1426"/>
      <c r="AT9" s="1426"/>
      <c r="AU9" s="1426"/>
      <c r="AV9" s="1427"/>
      <c r="AW9" s="1425" t="str">
        <f>'Budget Information MH'!CE4</f>
        <v>Funding Source 10</v>
      </c>
      <c r="AX9" s="1426"/>
      <c r="AY9" s="1426"/>
      <c r="AZ9" s="1426"/>
      <c r="BA9" s="1427"/>
      <c r="BB9" s="1425" t="str">
        <f>'Budget Information MH'!CN4</f>
        <v>Funding Source 11</v>
      </c>
      <c r="BC9" s="1426"/>
      <c r="BD9" s="1426"/>
      <c r="BE9" s="1426"/>
      <c r="BF9" s="1427"/>
      <c r="BG9" s="1425" t="str">
        <f>'Budget Information MH'!CW4</f>
        <v>Funding Source 12</v>
      </c>
      <c r="BH9" s="1426"/>
      <c r="BI9" s="1426"/>
      <c r="BJ9" s="1426"/>
      <c r="BK9" s="1427"/>
      <c r="BL9" s="31"/>
      <c r="BM9" s="1269"/>
    </row>
    <row r="10" spans="1:70" s="30" customFormat="1" ht="18">
      <c r="A10" s="832"/>
      <c r="B10" s="833"/>
      <c r="C10" s="867" t="s">
        <v>277</v>
      </c>
      <c r="D10" s="436" t="s">
        <v>67</v>
      </c>
      <c r="E10" s="437" t="s">
        <v>68</v>
      </c>
      <c r="F10" s="438" t="s">
        <v>69</v>
      </c>
      <c r="G10" s="439" t="s">
        <v>70</v>
      </c>
      <c r="H10" s="440" t="s">
        <v>71</v>
      </c>
      <c r="I10" s="436" t="s">
        <v>67</v>
      </c>
      <c r="J10" s="437" t="s">
        <v>68</v>
      </c>
      <c r="K10" s="871" t="s">
        <v>69</v>
      </c>
      <c r="L10" s="872" t="s">
        <v>70</v>
      </c>
      <c r="M10" s="440" t="s">
        <v>71</v>
      </c>
      <c r="N10" s="436" t="s">
        <v>67</v>
      </c>
      <c r="O10" s="437" t="s">
        <v>68</v>
      </c>
      <c r="P10" s="871" t="s">
        <v>69</v>
      </c>
      <c r="Q10" s="872" t="s">
        <v>70</v>
      </c>
      <c r="R10" s="440" t="s">
        <v>71</v>
      </c>
      <c r="S10" s="436" t="s">
        <v>67</v>
      </c>
      <c r="T10" s="437" t="s">
        <v>68</v>
      </c>
      <c r="U10" s="871" t="s">
        <v>69</v>
      </c>
      <c r="V10" s="872" t="s">
        <v>70</v>
      </c>
      <c r="W10" s="440" t="s">
        <v>71</v>
      </c>
      <c r="X10" s="436" t="s">
        <v>67</v>
      </c>
      <c r="Y10" s="437" t="s">
        <v>68</v>
      </c>
      <c r="Z10" s="871" t="s">
        <v>69</v>
      </c>
      <c r="AA10" s="872" t="s">
        <v>70</v>
      </c>
      <c r="AB10" s="440" t="s">
        <v>71</v>
      </c>
      <c r="AC10" s="436" t="s">
        <v>67</v>
      </c>
      <c r="AD10" s="437" t="s">
        <v>68</v>
      </c>
      <c r="AE10" s="871" t="s">
        <v>69</v>
      </c>
      <c r="AF10" s="872" t="s">
        <v>70</v>
      </c>
      <c r="AG10" s="440" t="s">
        <v>71</v>
      </c>
      <c r="AH10" s="436" t="s">
        <v>67</v>
      </c>
      <c r="AI10" s="437" t="s">
        <v>68</v>
      </c>
      <c r="AJ10" s="871" t="s">
        <v>69</v>
      </c>
      <c r="AK10" s="872" t="s">
        <v>70</v>
      </c>
      <c r="AL10" s="440" t="s">
        <v>71</v>
      </c>
      <c r="AM10" s="436" t="s">
        <v>67</v>
      </c>
      <c r="AN10" s="437" t="s">
        <v>68</v>
      </c>
      <c r="AO10" s="871" t="s">
        <v>69</v>
      </c>
      <c r="AP10" s="872" t="s">
        <v>70</v>
      </c>
      <c r="AQ10" s="440" t="s">
        <v>71</v>
      </c>
      <c r="AR10" s="436" t="s">
        <v>67</v>
      </c>
      <c r="AS10" s="437" t="s">
        <v>68</v>
      </c>
      <c r="AT10" s="871" t="s">
        <v>69</v>
      </c>
      <c r="AU10" s="872" t="s">
        <v>70</v>
      </c>
      <c r="AV10" s="440" t="s">
        <v>71</v>
      </c>
      <c r="AW10" s="436" t="s">
        <v>67</v>
      </c>
      <c r="AX10" s="437" t="s">
        <v>68</v>
      </c>
      <c r="AY10" s="871" t="s">
        <v>69</v>
      </c>
      <c r="AZ10" s="872" t="s">
        <v>70</v>
      </c>
      <c r="BA10" s="440" t="s">
        <v>71</v>
      </c>
      <c r="BB10" s="436" t="s">
        <v>67</v>
      </c>
      <c r="BC10" s="437" t="s">
        <v>68</v>
      </c>
      <c r="BD10" s="871" t="s">
        <v>69</v>
      </c>
      <c r="BE10" s="872" t="s">
        <v>70</v>
      </c>
      <c r="BF10" s="440" t="s">
        <v>71</v>
      </c>
      <c r="BG10" s="436" t="s">
        <v>67</v>
      </c>
      <c r="BH10" s="437" t="s">
        <v>68</v>
      </c>
      <c r="BI10" s="871" t="s">
        <v>69</v>
      </c>
      <c r="BJ10" s="872" t="s">
        <v>70</v>
      </c>
      <c r="BK10" s="440" t="s">
        <v>71</v>
      </c>
      <c r="BM10" s="442" t="s">
        <v>68</v>
      </c>
    </row>
    <row r="11" spans="1:70" s="30" customFormat="1" ht="12.75">
      <c r="A11" s="536">
        <v>1</v>
      </c>
      <c r="B11" s="834" t="s">
        <v>65</v>
      </c>
      <c r="C11" s="797">
        <f>+E11+J11+O11+T11+Y11+AD11+AI11+AN11+AS11+AX11+BC11+BH11</f>
        <v>0</v>
      </c>
      <c r="D11" s="509">
        <f>'Budget Information MH'!B7</f>
        <v>0</v>
      </c>
      <c r="E11" s="510"/>
      <c r="F11" s="511">
        <f>+E11</f>
        <v>0</v>
      </c>
      <c r="G11" s="512">
        <f>D11-F11</f>
        <v>0</v>
      </c>
      <c r="H11" s="479" t="str">
        <f>IF(D11=0,"    ",F11/D11)</f>
        <v xml:space="preserve">    </v>
      </c>
      <c r="I11" s="509">
        <f>'Budget Information MH'!K7</f>
        <v>0</v>
      </c>
      <c r="J11" s="510"/>
      <c r="K11" s="523">
        <f>+J11</f>
        <v>0</v>
      </c>
      <c r="L11" s="523">
        <f>I11-K11</f>
        <v>0</v>
      </c>
      <c r="M11" s="479" t="str">
        <f>IF(I11=0,"    ",K11/I11)</f>
        <v xml:space="preserve">    </v>
      </c>
      <c r="N11" s="509">
        <f>'Budget Information MH'!T7</f>
        <v>0</v>
      </c>
      <c r="O11" s="510"/>
      <c r="P11" s="523">
        <f>+O11</f>
        <v>0</v>
      </c>
      <c r="Q11" s="512">
        <f>N11-P11</f>
        <v>0</v>
      </c>
      <c r="R11" s="479" t="str">
        <f>IF(N11=0,"    ",P11/N11)</f>
        <v xml:space="preserve">    </v>
      </c>
      <c r="S11" s="509">
        <f>'Budget Information MH'!AC7</f>
        <v>4</v>
      </c>
      <c r="T11" s="510"/>
      <c r="U11" s="523">
        <f>+T11</f>
        <v>0</v>
      </c>
      <c r="V11" s="512">
        <f>S11-U11</f>
        <v>4</v>
      </c>
      <c r="W11" s="479">
        <f>IF(S11=0,"    ",U11/S11)</f>
        <v>0</v>
      </c>
      <c r="X11" s="509">
        <f>'Budget Information MH'!AL7</f>
        <v>0</v>
      </c>
      <c r="Y11" s="510"/>
      <c r="Z11" s="523">
        <f>+Y11</f>
        <v>0</v>
      </c>
      <c r="AA11" s="512">
        <f>X11-Z11</f>
        <v>0</v>
      </c>
      <c r="AB11" s="479" t="str">
        <f>IF(X11=0,"    ",Z11/X11)</f>
        <v xml:space="preserve">    </v>
      </c>
      <c r="AC11" s="509">
        <f>'Budget Information MH'!AU7</f>
        <v>0</v>
      </c>
      <c r="AD11" s="510"/>
      <c r="AE11" s="523">
        <f>+AD11</f>
        <v>0</v>
      </c>
      <c r="AF11" s="512">
        <f>AC11-AE11</f>
        <v>0</v>
      </c>
      <c r="AG11" s="479" t="str">
        <f>IF(AC11=0,"    ",AE11/AC11)</f>
        <v xml:space="preserve">    </v>
      </c>
      <c r="AH11" s="509">
        <f>'Budget Information MH'!BD7</f>
        <v>0</v>
      </c>
      <c r="AI11" s="510"/>
      <c r="AJ11" s="523">
        <f>+AI11</f>
        <v>0</v>
      </c>
      <c r="AK11" s="512">
        <f>AH11-AJ11</f>
        <v>0</v>
      </c>
      <c r="AL11" s="479" t="str">
        <f>IF(AH11=0,"    ",AJ11/AH11)</f>
        <v xml:space="preserve">    </v>
      </c>
      <c r="AM11" s="509">
        <f>'Budget Information MH'!BM7</f>
        <v>0</v>
      </c>
      <c r="AN11" s="510"/>
      <c r="AO11" s="527">
        <f>+AN11</f>
        <v>0</v>
      </c>
      <c r="AP11" s="528">
        <f>AM11-AO11</f>
        <v>0</v>
      </c>
      <c r="AQ11" s="479" t="str">
        <f>IF(AM11=0,"    ",AO11/AM11)</f>
        <v xml:space="preserve">    </v>
      </c>
      <c r="AR11" s="509">
        <f>'Budget Information MH'!BV7</f>
        <v>0</v>
      </c>
      <c r="AS11" s="510"/>
      <c r="AT11" s="523">
        <f>+AS11</f>
        <v>0</v>
      </c>
      <c r="AU11" s="512">
        <f>AR11-AT11</f>
        <v>0</v>
      </c>
      <c r="AV11" s="479" t="str">
        <f>IF(AR11=0,"    ",AT11/AR11)</f>
        <v xml:space="preserve">    </v>
      </c>
      <c r="AW11" s="509">
        <f>'Budget Information MH'!CE7</f>
        <v>0</v>
      </c>
      <c r="AX11" s="510"/>
      <c r="AY11" s="523">
        <f>+AX11</f>
        <v>0</v>
      </c>
      <c r="AZ11" s="512">
        <f>AW11-AY11</f>
        <v>0</v>
      </c>
      <c r="BA11" s="479" t="str">
        <f>IF(AW11=0,"    ",AY11/AW11)</f>
        <v xml:space="preserve">    </v>
      </c>
      <c r="BB11" s="509">
        <f>'Budget Information MH'!CN7</f>
        <v>0</v>
      </c>
      <c r="BC11" s="510"/>
      <c r="BD11" s="523">
        <f>+BC11</f>
        <v>0</v>
      </c>
      <c r="BE11" s="512">
        <f>BB11-BD11</f>
        <v>0</v>
      </c>
      <c r="BF11" s="479" t="str">
        <f>IF(BB11=0,"    ",BD11/BB11)</f>
        <v xml:space="preserve">    </v>
      </c>
      <c r="BG11" s="509">
        <f>'Budget Information MH'!CW7</f>
        <v>0</v>
      </c>
      <c r="BH11" s="510"/>
      <c r="BI11" s="523">
        <f>+BH11</f>
        <v>0</v>
      </c>
      <c r="BJ11" s="512">
        <f>BG11-BI11</f>
        <v>0</v>
      </c>
      <c r="BK11" s="479" t="str">
        <f>IF(BG11=0,"    ",BI11/BG11)</f>
        <v xml:space="preserve">    </v>
      </c>
      <c r="BL11" s="529"/>
      <c r="BM11" s="502">
        <f>E11+J11+O11+T11+Y11+AD11+AI11+AN11+AS11+AX11+BC11+BH11</f>
        <v>0</v>
      </c>
    </row>
    <row r="12" spans="1:70" s="30" customFormat="1" ht="12.75">
      <c r="A12" s="536">
        <v>2</v>
      </c>
      <c r="B12" s="835" t="s">
        <v>32</v>
      </c>
      <c r="C12" s="703">
        <f t="shared" ref="C12:C69" si="0">+E12+J12+O12+T12+Y12+AD12+AI12+AN12+AS12+AX12+BC12+BH12</f>
        <v>0</v>
      </c>
      <c r="D12" s="513">
        <f>'Budget Information MH'!B8</f>
        <v>0</v>
      </c>
      <c r="E12" s="514"/>
      <c r="F12" s="511">
        <f>+E12</f>
        <v>0</v>
      </c>
      <c r="G12" s="512">
        <f>D12-F12</f>
        <v>0</v>
      </c>
      <c r="H12" s="480" t="str">
        <f>IF(D12=0,"    ",F12/D12)</f>
        <v xml:space="preserve">    </v>
      </c>
      <c r="I12" s="509">
        <f>'Budget Information MH'!K8</f>
        <v>0</v>
      </c>
      <c r="J12" s="514"/>
      <c r="K12" s="523">
        <f>+J12</f>
        <v>0</v>
      </c>
      <c r="L12" s="523">
        <f>I12-K12</f>
        <v>0</v>
      </c>
      <c r="M12" s="480" t="str">
        <f>IF(I12=0,"    ",K12/I12)</f>
        <v xml:space="preserve">    </v>
      </c>
      <c r="N12" s="509">
        <f>'Budget Information MH'!T8</f>
        <v>0</v>
      </c>
      <c r="O12" s="514"/>
      <c r="P12" s="523">
        <f>+O12</f>
        <v>0</v>
      </c>
      <c r="Q12" s="512">
        <f>N12-P12</f>
        <v>0</v>
      </c>
      <c r="R12" s="480" t="str">
        <f>IF(N12=0,"    ",P12/N12)</f>
        <v xml:space="preserve">    </v>
      </c>
      <c r="S12" s="513">
        <v>0</v>
      </c>
      <c r="T12" s="514"/>
      <c r="U12" s="523">
        <f>+T12</f>
        <v>0</v>
      </c>
      <c r="V12" s="512">
        <f>S12-U12</f>
        <v>0</v>
      </c>
      <c r="W12" s="480" t="str">
        <f>IF(S12=0,"    ",U12/S12)</f>
        <v xml:space="preserve">    </v>
      </c>
      <c r="X12" s="513">
        <f>'Budget Information MH'!AL8</f>
        <v>0</v>
      </c>
      <c r="Y12" s="514"/>
      <c r="Z12" s="523">
        <f>+Y12</f>
        <v>0</v>
      </c>
      <c r="AA12" s="512">
        <f>X12-Z12</f>
        <v>0</v>
      </c>
      <c r="AB12" s="480" t="str">
        <f>IF(X12=0,"    ",Z12/X12)</f>
        <v xml:space="preserve">    </v>
      </c>
      <c r="AC12" s="509">
        <f>'Budget Information MH'!AU8</f>
        <v>0</v>
      </c>
      <c r="AD12" s="514"/>
      <c r="AE12" s="523">
        <f>+AD12</f>
        <v>0</v>
      </c>
      <c r="AF12" s="512">
        <f>AC12-AE12</f>
        <v>0</v>
      </c>
      <c r="AG12" s="480" t="str">
        <f>IF(AC12=0,"    ",AE12/AC12)</f>
        <v xml:space="preserve">    </v>
      </c>
      <c r="AH12" s="509">
        <f>'Budget Information MH'!BD8</f>
        <v>0</v>
      </c>
      <c r="AI12" s="514"/>
      <c r="AJ12" s="523">
        <f>+AI12</f>
        <v>0</v>
      </c>
      <c r="AK12" s="512">
        <f>AH12-AJ12</f>
        <v>0</v>
      </c>
      <c r="AL12" s="480" t="str">
        <f>IF(AH12=0,"    ",AJ12/AH12)</f>
        <v xml:space="preserve">    </v>
      </c>
      <c r="AM12" s="509">
        <f>'Budget Information MH'!BM8</f>
        <v>0</v>
      </c>
      <c r="AN12" s="514"/>
      <c r="AO12" s="527">
        <f>+AN12</f>
        <v>0</v>
      </c>
      <c r="AP12" s="528">
        <f>AM12-AO12</f>
        <v>0</v>
      </c>
      <c r="AQ12" s="480" t="str">
        <f>IF(AM12=0,"    ",AO12/AM12)</f>
        <v xml:space="preserve">    </v>
      </c>
      <c r="AR12" s="513">
        <f>'Budget Information MH'!BV8</f>
        <v>0</v>
      </c>
      <c r="AS12" s="514"/>
      <c r="AT12" s="523">
        <f>+AS12</f>
        <v>0</v>
      </c>
      <c r="AU12" s="512">
        <f>AR12-AT12</f>
        <v>0</v>
      </c>
      <c r="AV12" s="480" t="str">
        <f>IF(AR12=0,"    ",AT12/AR12)</f>
        <v xml:space="preserve">    </v>
      </c>
      <c r="AW12" s="513">
        <f>'Budget Information MH'!CE8</f>
        <v>0</v>
      </c>
      <c r="AX12" s="514"/>
      <c r="AY12" s="523">
        <f>+AX12</f>
        <v>0</v>
      </c>
      <c r="AZ12" s="512">
        <f>AW12-AY12</f>
        <v>0</v>
      </c>
      <c r="BA12" s="480" t="str">
        <f>IF(AW12=0,"    ",AY12/AW12)</f>
        <v xml:space="preserve">    </v>
      </c>
      <c r="BB12" s="513">
        <f>'Budget Information MH'!CN8</f>
        <v>0</v>
      </c>
      <c r="BC12" s="514"/>
      <c r="BD12" s="523">
        <f>+BC12</f>
        <v>0</v>
      </c>
      <c r="BE12" s="512">
        <f>BB12-BD12</f>
        <v>0</v>
      </c>
      <c r="BF12" s="480" t="str">
        <f>IF(BB12=0,"    ",BD12/BB12)</f>
        <v xml:space="preserve">    </v>
      </c>
      <c r="BG12" s="509">
        <f>'Budget Information MH'!CW8</f>
        <v>0</v>
      </c>
      <c r="BH12" s="514"/>
      <c r="BI12" s="523">
        <f>+BH12</f>
        <v>0</v>
      </c>
      <c r="BJ12" s="512">
        <f>BG12-BI12</f>
        <v>0</v>
      </c>
      <c r="BK12" s="480" t="str">
        <f>IF(BG12=0,"    ",BI12/BG12)</f>
        <v xml:space="preserve">    </v>
      </c>
      <c r="BL12" s="529"/>
      <c r="BM12" s="502">
        <f t="shared" ref="BM12:BM69" si="1">E12+J12+O12+T12+Y12+AD12+AI12+AN12+AS12+AX12+BC12+BH12</f>
        <v>0</v>
      </c>
    </row>
    <row r="13" spans="1:70" s="30" customFormat="1" ht="12.75">
      <c r="A13" s="536">
        <v>3</v>
      </c>
      <c r="B13" s="835" t="s">
        <v>66</v>
      </c>
      <c r="C13" s="704">
        <f t="shared" si="0"/>
        <v>0</v>
      </c>
      <c r="D13" s="515">
        <f>SUM(D11:D12)</f>
        <v>0</v>
      </c>
      <c r="E13" s="516">
        <f t="shared" ref="E13:G13" si="2">SUM(E11:E12)</f>
        <v>0</v>
      </c>
      <c r="F13" s="517">
        <f t="shared" si="2"/>
        <v>0</v>
      </c>
      <c r="G13" s="518">
        <f t="shared" si="2"/>
        <v>0</v>
      </c>
      <c r="H13" s="481" t="str">
        <f>IF(D13=0,"    ",F13/D13)</f>
        <v xml:space="preserve">    </v>
      </c>
      <c r="I13" s="530">
        <f>SUM(I11:I12)</f>
        <v>0</v>
      </c>
      <c r="J13" s="531">
        <f t="shared" ref="J13:L13" si="3">SUM(J11:J12)</f>
        <v>0</v>
      </c>
      <c r="K13" s="532">
        <f t="shared" si="3"/>
        <v>0</v>
      </c>
      <c r="L13" s="532">
        <f t="shared" si="3"/>
        <v>0</v>
      </c>
      <c r="M13" s="481" t="str">
        <f>IF(I13=0,"    ",K13/I13)</f>
        <v xml:space="preserve">    </v>
      </c>
      <c r="N13" s="530">
        <f>SUM(N11:N12)</f>
        <v>0</v>
      </c>
      <c r="O13" s="531">
        <f t="shared" ref="O13:Q13" si="4">SUM(O11:O12)</f>
        <v>0</v>
      </c>
      <c r="P13" s="532">
        <f t="shared" si="4"/>
        <v>0</v>
      </c>
      <c r="Q13" s="532">
        <f t="shared" si="4"/>
        <v>0</v>
      </c>
      <c r="R13" s="481" t="str">
        <f>IF(N13=0,"    ",P13/N13)</f>
        <v xml:space="preserve">    </v>
      </c>
      <c r="S13" s="530">
        <f>SUM(S11:S12)</f>
        <v>4</v>
      </c>
      <c r="T13" s="531">
        <f t="shared" ref="T13:V13" si="5">SUM(T11:T12)</f>
        <v>0</v>
      </c>
      <c r="U13" s="532">
        <f t="shared" si="5"/>
        <v>0</v>
      </c>
      <c r="V13" s="532">
        <f t="shared" si="5"/>
        <v>4</v>
      </c>
      <c r="W13" s="481">
        <f>IF(S13=0,"    ",U13/S13)</f>
        <v>0</v>
      </c>
      <c r="X13" s="530">
        <f>SUM(X11:X12)</f>
        <v>0</v>
      </c>
      <c r="Y13" s="531">
        <f t="shared" ref="Y13:AA13" si="6">SUM(Y11:Y12)</f>
        <v>0</v>
      </c>
      <c r="Z13" s="532">
        <f t="shared" si="6"/>
        <v>0</v>
      </c>
      <c r="AA13" s="532">
        <f t="shared" si="6"/>
        <v>0</v>
      </c>
      <c r="AB13" s="481" t="str">
        <f>IF(X13=0,"    ",Z13/X13)</f>
        <v xml:space="preserve">    </v>
      </c>
      <c r="AC13" s="530">
        <f>SUM(AC11:AC12)</f>
        <v>0</v>
      </c>
      <c r="AD13" s="531">
        <f t="shared" ref="AD13:AF13" si="7">SUM(AD11:AD12)</f>
        <v>0</v>
      </c>
      <c r="AE13" s="532">
        <f t="shared" si="7"/>
        <v>0</v>
      </c>
      <c r="AF13" s="532">
        <f t="shared" si="7"/>
        <v>0</v>
      </c>
      <c r="AG13" s="481" t="str">
        <f>IF(AC13=0,"    ",AE13/AC13)</f>
        <v xml:space="preserve">    </v>
      </c>
      <c r="AH13" s="530">
        <f>SUM(AH11:AH12)</f>
        <v>0</v>
      </c>
      <c r="AI13" s="531">
        <f t="shared" ref="AI13:AK13" si="8">SUM(AI11:AI12)</f>
        <v>0</v>
      </c>
      <c r="AJ13" s="532">
        <f t="shared" si="8"/>
        <v>0</v>
      </c>
      <c r="AK13" s="532">
        <f t="shared" si="8"/>
        <v>0</v>
      </c>
      <c r="AL13" s="481" t="str">
        <f>IF(AH13=0,"    ",AJ13/AH13)</f>
        <v xml:space="preserve">    </v>
      </c>
      <c r="AM13" s="530">
        <f>SUM(AM11:AM12)</f>
        <v>0</v>
      </c>
      <c r="AN13" s="531">
        <f t="shared" ref="AN13:AP13" si="9">SUM(AN11:AN12)</f>
        <v>0</v>
      </c>
      <c r="AO13" s="532">
        <f t="shared" si="9"/>
        <v>0</v>
      </c>
      <c r="AP13" s="532">
        <f t="shared" si="9"/>
        <v>0</v>
      </c>
      <c r="AQ13" s="481" t="str">
        <f>IF(AM13=0,"    ",AO13/AM13)</f>
        <v xml:space="preserve">    </v>
      </c>
      <c r="AR13" s="530">
        <f>SUM(AR11:AR12)</f>
        <v>0</v>
      </c>
      <c r="AS13" s="531">
        <f t="shared" ref="AS13:AU13" si="10">SUM(AS11:AS12)</f>
        <v>0</v>
      </c>
      <c r="AT13" s="532">
        <f t="shared" si="10"/>
        <v>0</v>
      </c>
      <c r="AU13" s="532">
        <f t="shared" si="10"/>
        <v>0</v>
      </c>
      <c r="AV13" s="481" t="str">
        <f>IF(AR13=0,"    ",AT13/AR13)</f>
        <v xml:space="preserve">    </v>
      </c>
      <c r="AW13" s="530">
        <f>SUM(AW11:AW12)</f>
        <v>0</v>
      </c>
      <c r="AX13" s="531">
        <f t="shared" ref="AX13:AZ13" si="11">SUM(AX11:AX12)</f>
        <v>0</v>
      </c>
      <c r="AY13" s="532">
        <f t="shared" si="11"/>
        <v>0</v>
      </c>
      <c r="AZ13" s="532">
        <f t="shared" si="11"/>
        <v>0</v>
      </c>
      <c r="BA13" s="481" t="str">
        <f>IF(AW13=0,"    ",AY13/AW13)</f>
        <v xml:space="preserve">    </v>
      </c>
      <c r="BB13" s="530">
        <f>SUM(BB11:BB12)</f>
        <v>0</v>
      </c>
      <c r="BC13" s="531">
        <f t="shared" ref="BC13:BE13" si="12">SUM(BC11:BC12)</f>
        <v>0</v>
      </c>
      <c r="BD13" s="532">
        <f t="shared" si="12"/>
        <v>0</v>
      </c>
      <c r="BE13" s="532">
        <f t="shared" si="12"/>
        <v>0</v>
      </c>
      <c r="BF13" s="481" t="str">
        <f>IF(BB13=0,"    ",BD13/BB13)</f>
        <v xml:space="preserve">    </v>
      </c>
      <c r="BG13" s="530">
        <f>SUM(BG11:BG12)</f>
        <v>0</v>
      </c>
      <c r="BH13" s="531">
        <f t="shared" ref="BH13:BJ13" si="13">SUM(BH11:BH12)</f>
        <v>0</v>
      </c>
      <c r="BI13" s="532">
        <f t="shared" si="13"/>
        <v>0</v>
      </c>
      <c r="BJ13" s="532">
        <f t="shared" si="13"/>
        <v>0</v>
      </c>
      <c r="BK13" s="481" t="str">
        <f>IF(BG13=0,"    ",BI13/BG13)</f>
        <v xml:space="preserve">    </v>
      </c>
      <c r="BL13" s="529"/>
      <c r="BM13" s="502">
        <f t="shared" si="1"/>
        <v>0</v>
      </c>
    </row>
    <row r="14" spans="1:70" s="5" customFormat="1" ht="12.75">
      <c r="A14" s="808">
        <v>4</v>
      </c>
      <c r="B14" s="538" t="s">
        <v>64</v>
      </c>
      <c r="C14" s="487">
        <f t="shared" si="0"/>
        <v>0</v>
      </c>
      <c r="D14" s="488">
        <f>'Budget Information MH'!B10</f>
        <v>0</v>
      </c>
      <c r="E14" s="489"/>
      <c r="F14" s="490">
        <f>+E14</f>
        <v>0</v>
      </c>
      <c r="G14" s="512">
        <f t="shared" ref="G14:G59" si="14">D14-F14</f>
        <v>0</v>
      </c>
      <c r="H14" s="480" t="str">
        <f>IF(D14=0,"    ",F14/D14)</f>
        <v xml:space="preserve">    </v>
      </c>
      <c r="I14" s="509">
        <f>'Budget Information MH'!K10</f>
        <v>0</v>
      </c>
      <c r="J14" s="489"/>
      <c r="K14" s="523">
        <f>+J14</f>
        <v>0</v>
      </c>
      <c r="L14" s="523">
        <f t="shared" ref="L14:L65" si="15">I14-K14</f>
        <v>0</v>
      </c>
      <c r="M14" s="480" t="str">
        <f>IF(I14=0,"    ",K14/I14)</f>
        <v xml:space="preserve">    </v>
      </c>
      <c r="N14" s="509">
        <f>'Budget Information MH'!T10</f>
        <v>0</v>
      </c>
      <c r="O14" s="489"/>
      <c r="P14" s="523">
        <f>+O14</f>
        <v>0</v>
      </c>
      <c r="Q14" s="512">
        <f t="shared" ref="Q14:Q65" si="16">N14-P14</f>
        <v>0</v>
      </c>
      <c r="R14" s="480" t="str">
        <f>IF(N14=0,"    ",P14/N14)</f>
        <v xml:space="preserve">    </v>
      </c>
      <c r="S14" s="488">
        <f>'Budget Information MH'!AC10</f>
        <v>0</v>
      </c>
      <c r="T14" s="489"/>
      <c r="U14" s="523">
        <f>+T14</f>
        <v>0</v>
      </c>
      <c r="V14" s="512">
        <f t="shared" ref="V14:V65" si="17">S14-U14</f>
        <v>0</v>
      </c>
      <c r="W14" s="480" t="str">
        <f>IF(S14=0,"    ",U14/S14)</f>
        <v xml:space="preserve">    </v>
      </c>
      <c r="X14" s="488">
        <f>'Budget Information MH'!AL10</f>
        <v>0</v>
      </c>
      <c r="Y14" s="489"/>
      <c r="Z14" s="523">
        <f>+Y14</f>
        <v>0</v>
      </c>
      <c r="AA14" s="512">
        <f t="shared" ref="AA14:AA65" si="18">X14-Z14</f>
        <v>0</v>
      </c>
      <c r="AB14" s="480" t="str">
        <f>IF(X14=0,"    ",Z14/X14)</f>
        <v xml:space="preserve">    </v>
      </c>
      <c r="AC14" s="488">
        <f>'Budget Information MH'!AU10</f>
        <v>0</v>
      </c>
      <c r="AD14" s="489"/>
      <c r="AE14" s="523">
        <f>+AD14</f>
        <v>0</v>
      </c>
      <c r="AF14" s="512">
        <f t="shared" ref="AF14:AF65" si="19">AC14-AE14</f>
        <v>0</v>
      </c>
      <c r="AG14" s="480" t="str">
        <f>IF(AC14=0,"    ",AE14/AC14)</f>
        <v xml:space="preserve">    </v>
      </c>
      <c r="AH14" s="488">
        <f>'Budget Information MH'!BD10</f>
        <v>0</v>
      </c>
      <c r="AI14" s="489"/>
      <c r="AJ14" s="523">
        <f>+AI14</f>
        <v>0</v>
      </c>
      <c r="AK14" s="512">
        <f t="shared" ref="AK14:AK65" si="20">AH14-AJ14</f>
        <v>0</v>
      </c>
      <c r="AL14" s="480" t="str">
        <f>IF(AH14=0,"    ",AJ14/AH14)</f>
        <v xml:space="preserve">    </v>
      </c>
      <c r="AM14" s="488">
        <f>'Budget Information MH'!BM10</f>
        <v>0</v>
      </c>
      <c r="AN14" s="489"/>
      <c r="AO14" s="527">
        <f>+AN14</f>
        <v>0</v>
      </c>
      <c r="AP14" s="528">
        <f t="shared" ref="AP14:AP65" si="21">AM14-AO14</f>
        <v>0</v>
      </c>
      <c r="AQ14" s="480" t="str">
        <f>IF(AM14=0,"    ",AO14/AM14)</f>
        <v xml:space="preserve">    </v>
      </c>
      <c r="AR14" s="488">
        <f>'Budget Information MH'!BV10</f>
        <v>0</v>
      </c>
      <c r="AS14" s="489"/>
      <c r="AT14" s="523">
        <f>+AS14</f>
        <v>0</v>
      </c>
      <c r="AU14" s="512">
        <f t="shared" ref="AU14:AU65" si="22">AR14-AT14</f>
        <v>0</v>
      </c>
      <c r="AV14" s="480" t="str">
        <f>IF(AR14=0,"    ",AT14/AR14)</f>
        <v xml:space="preserve">    </v>
      </c>
      <c r="AW14" s="488">
        <f>'Budget Information MH'!CE10</f>
        <v>0</v>
      </c>
      <c r="AX14" s="489"/>
      <c r="AY14" s="523">
        <f>+AX14</f>
        <v>0</v>
      </c>
      <c r="AZ14" s="512">
        <f t="shared" ref="AZ14:AZ59" si="23">AW14-AY14</f>
        <v>0</v>
      </c>
      <c r="BA14" s="480" t="str">
        <f>IF(AW14=0,"    ",AY14/AW14)</f>
        <v xml:space="preserve">    </v>
      </c>
      <c r="BB14" s="488">
        <f>'Budget Information MH'!CN10</f>
        <v>0</v>
      </c>
      <c r="BC14" s="489"/>
      <c r="BD14" s="523">
        <f>+BC14</f>
        <v>0</v>
      </c>
      <c r="BE14" s="512">
        <f t="shared" ref="BE14:BE59" si="24">BB14-BD14</f>
        <v>0</v>
      </c>
      <c r="BF14" s="480" t="str">
        <f>IF(BB14=0,"    ",BD14/BB14)</f>
        <v xml:space="preserve">    </v>
      </c>
      <c r="BG14" s="488">
        <f>'Budget Information MH'!CW10</f>
        <v>0</v>
      </c>
      <c r="BH14" s="489"/>
      <c r="BI14" s="523">
        <f>+BH14</f>
        <v>0</v>
      </c>
      <c r="BJ14" s="512">
        <f t="shared" ref="BJ14:BJ59" si="25">BG14-BI14</f>
        <v>0</v>
      </c>
      <c r="BK14" s="480" t="str">
        <f>IF(BG14=0,"    ",BI14/BG14)</f>
        <v xml:space="preserve">    </v>
      </c>
      <c r="BM14" s="502">
        <f t="shared" si="1"/>
        <v>0</v>
      </c>
      <c r="BN14" s="7"/>
      <c r="BO14" s="7"/>
      <c r="BP14" s="7"/>
      <c r="BQ14" s="7"/>
    </row>
    <row r="15" spans="1:70" s="5" customFormat="1" ht="12.75">
      <c r="A15" s="808">
        <v>5</v>
      </c>
      <c r="B15" s="539" t="s">
        <v>28</v>
      </c>
      <c r="C15" s="491">
        <f t="shared" si="0"/>
        <v>0</v>
      </c>
      <c r="D15" s="488">
        <f>'Budget Information MH'!B11</f>
        <v>0</v>
      </c>
      <c r="E15" s="489"/>
      <c r="F15" s="490">
        <f t="shared" ref="F15:F57" si="26">+E15</f>
        <v>0</v>
      </c>
      <c r="G15" s="512">
        <f t="shared" si="14"/>
        <v>0</v>
      </c>
      <c r="H15" s="480" t="str">
        <f t="shared" ref="H15:H69" si="27">IF(D15=0,"    ",F15/D15)</f>
        <v xml:space="preserve">    </v>
      </c>
      <c r="I15" s="509">
        <f>'Budget Information MH'!K11</f>
        <v>0</v>
      </c>
      <c r="J15" s="489"/>
      <c r="K15" s="523">
        <f t="shared" ref="K15:K57" si="28">+J15</f>
        <v>0</v>
      </c>
      <c r="L15" s="523">
        <f t="shared" si="15"/>
        <v>0</v>
      </c>
      <c r="M15" s="480" t="str">
        <f t="shared" ref="M15:M69" si="29">IF(I15=0,"    ",K15/I15)</f>
        <v xml:space="preserve">    </v>
      </c>
      <c r="N15" s="509">
        <f>'Budget Information MH'!T11</f>
        <v>0</v>
      </c>
      <c r="O15" s="489"/>
      <c r="P15" s="523">
        <f t="shared" ref="P15:P57" si="30">+O15</f>
        <v>0</v>
      </c>
      <c r="Q15" s="512">
        <f t="shared" si="16"/>
        <v>0</v>
      </c>
      <c r="R15" s="480" t="str">
        <f t="shared" ref="R15:R69" si="31">IF(N15=0,"    ",P15/N15)</f>
        <v xml:space="preserve">    </v>
      </c>
      <c r="S15" s="488">
        <f>'Budget Information MH'!AC11</f>
        <v>0</v>
      </c>
      <c r="T15" s="489"/>
      <c r="U15" s="523">
        <f t="shared" ref="U15:U57" si="32">+T15</f>
        <v>0</v>
      </c>
      <c r="V15" s="512">
        <f t="shared" si="17"/>
        <v>0</v>
      </c>
      <c r="W15" s="480" t="str">
        <f t="shared" ref="W15:W69" si="33">IF(S15=0,"    ",U15/S15)</f>
        <v xml:space="preserve">    </v>
      </c>
      <c r="X15" s="488">
        <f>'Budget Information MH'!AL11</f>
        <v>0</v>
      </c>
      <c r="Y15" s="489"/>
      <c r="Z15" s="523">
        <f t="shared" ref="Z15:Z57" si="34">+Y15</f>
        <v>0</v>
      </c>
      <c r="AA15" s="512">
        <f t="shared" si="18"/>
        <v>0</v>
      </c>
      <c r="AB15" s="480" t="str">
        <f t="shared" ref="AB15:AB69" si="35">IF(X15=0,"    ",Z15/X15)</f>
        <v xml:space="preserve">    </v>
      </c>
      <c r="AC15" s="488">
        <f>'Budget Information MH'!AU11</f>
        <v>0</v>
      </c>
      <c r="AD15" s="489"/>
      <c r="AE15" s="523">
        <f t="shared" ref="AE15:AE57" si="36">+AD15</f>
        <v>0</v>
      </c>
      <c r="AF15" s="512">
        <f t="shared" si="19"/>
        <v>0</v>
      </c>
      <c r="AG15" s="480" t="str">
        <f t="shared" ref="AG15:AG69" si="37">IF(AC15=0,"    ",AE15/AC15)</f>
        <v xml:space="preserve">    </v>
      </c>
      <c r="AH15" s="488">
        <f>'Budget Information MH'!BD11</f>
        <v>0</v>
      </c>
      <c r="AI15" s="489"/>
      <c r="AJ15" s="523">
        <f t="shared" ref="AJ15:AJ57" si="38">+AI15</f>
        <v>0</v>
      </c>
      <c r="AK15" s="512">
        <f t="shared" si="20"/>
        <v>0</v>
      </c>
      <c r="AL15" s="480" t="str">
        <f t="shared" ref="AL15:AL69" si="39">IF(AH15=0,"    ",AJ15/AH15)</f>
        <v xml:space="preserve">    </v>
      </c>
      <c r="AM15" s="488">
        <f>'Budget Information MH'!BM11</f>
        <v>0</v>
      </c>
      <c r="AN15" s="489"/>
      <c r="AO15" s="527">
        <f t="shared" ref="AO15:AO57" si="40">+AN15</f>
        <v>0</v>
      </c>
      <c r="AP15" s="528">
        <f t="shared" si="21"/>
        <v>0</v>
      </c>
      <c r="AQ15" s="480" t="str">
        <f t="shared" ref="AQ15:AQ69" si="41">IF(AM15=0,"    ",AO15/AM15)</f>
        <v xml:space="preserve">    </v>
      </c>
      <c r="AR15" s="488">
        <f>'Budget Information MH'!BV11</f>
        <v>0</v>
      </c>
      <c r="AS15" s="489"/>
      <c r="AT15" s="523">
        <f t="shared" ref="AT15:AT57" si="42">+AS15</f>
        <v>0</v>
      </c>
      <c r="AU15" s="512">
        <f t="shared" si="22"/>
        <v>0</v>
      </c>
      <c r="AV15" s="480" t="str">
        <f t="shared" ref="AV15:AV69" si="43">IF(AR15=0,"    ",AT15/AR15)</f>
        <v xml:space="preserve">    </v>
      </c>
      <c r="AW15" s="488">
        <f>'Budget Information MH'!CE11</f>
        <v>0</v>
      </c>
      <c r="AX15" s="489"/>
      <c r="AY15" s="523">
        <f t="shared" ref="AY15:AY54" si="44">+AX15</f>
        <v>0</v>
      </c>
      <c r="AZ15" s="512">
        <f t="shared" si="23"/>
        <v>0</v>
      </c>
      <c r="BA15" s="480" t="str">
        <f t="shared" ref="BA15:BA59" si="45">IF(AW15=0,"    ",AY15/AW15)</f>
        <v xml:space="preserve">    </v>
      </c>
      <c r="BB15" s="488">
        <f>'Budget Information MH'!CN11</f>
        <v>0</v>
      </c>
      <c r="BC15" s="489"/>
      <c r="BD15" s="523">
        <f t="shared" ref="BD15:BD54" si="46">+BC15</f>
        <v>0</v>
      </c>
      <c r="BE15" s="512">
        <f t="shared" si="24"/>
        <v>0</v>
      </c>
      <c r="BF15" s="480" t="str">
        <f t="shared" ref="BF15:BF69" si="47">IF(BB15=0,"    ",BD15/BB15)</f>
        <v xml:space="preserve">    </v>
      </c>
      <c r="BG15" s="488">
        <f>'Budget Information MH'!CW11</f>
        <v>0</v>
      </c>
      <c r="BH15" s="489"/>
      <c r="BI15" s="523">
        <f t="shared" ref="BI15:BI54" si="48">+BH15</f>
        <v>0</v>
      </c>
      <c r="BJ15" s="512">
        <f t="shared" si="25"/>
        <v>0</v>
      </c>
      <c r="BK15" s="480" t="str">
        <f t="shared" ref="BK15:BK69" si="49">IF(BG15=0,"    ",BI15/BG15)</f>
        <v xml:space="preserve">    </v>
      </c>
      <c r="BM15" s="502">
        <f t="shared" si="1"/>
        <v>0</v>
      </c>
      <c r="BN15" s="7"/>
      <c r="BO15" s="7"/>
      <c r="BP15" s="7"/>
      <c r="BQ15" s="7"/>
    </row>
    <row r="16" spans="1:70" s="5" customFormat="1" ht="12.75">
      <c r="A16" s="808">
        <v>6</v>
      </c>
      <c r="B16" s="539" t="s">
        <v>42</v>
      </c>
      <c r="C16" s="491">
        <f t="shared" si="0"/>
        <v>0</v>
      </c>
      <c r="D16" s="488">
        <f>'Budget Information MH'!B12</f>
        <v>0</v>
      </c>
      <c r="E16" s="489"/>
      <c r="F16" s="490">
        <f t="shared" si="26"/>
        <v>0</v>
      </c>
      <c r="G16" s="512">
        <f t="shared" si="14"/>
        <v>0</v>
      </c>
      <c r="H16" s="480" t="str">
        <f t="shared" si="27"/>
        <v xml:space="preserve">    </v>
      </c>
      <c r="I16" s="509">
        <f>'Budget Information MH'!K12</f>
        <v>0</v>
      </c>
      <c r="J16" s="489"/>
      <c r="K16" s="523">
        <f t="shared" si="28"/>
        <v>0</v>
      </c>
      <c r="L16" s="523">
        <f t="shared" si="15"/>
        <v>0</v>
      </c>
      <c r="M16" s="480" t="str">
        <f t="shared" si="29"/>
        <v xml:space="preserve">    </v>
      </c>
      <c r="N16" s="509">
        <f>'Budget Information MH'!T12</f>
        <v>0</v>
      </c>
      <c r="O16" s="489"/>
      <c r="P16" s="523">
        <f t="shared" si="30"/>
        <v>0</v>
      </c>
      <c r="Q16" s="512">
        <f t="shared" si="16"/>
        <v>0</v>
      </c>
      <c r="R16" s="480" t="str">
        <f t="shared" si="31"/>
        <v xml:space="preserve">    </v>
      </c>
      <c r="S16" s="488">
        <f>'Budget Information MH'!AC12</f>
        <v>0</v>
      </c>
      <c r="T16" s="489"/>
      <c r="U16" s="523">
        <f t="shared" si="32"/>
        <v>0</v>
      </c>
      <c r="V16" s="512">
        <f t="shared" si="17"/>
        <v>0</v>
      </c>
      <c r="W16" s="480" t="str">
        <f t="shared" si="33"/>
        <v xml:space="preserve">    </v>
      </c>
      <c r="X16" s="488">
        <f>'Budget Information MH'!AL12</f>
        <v>0</v>
      </c>
      <c r="Y16" s="489"/>
      <c r="Z16" s="523">
        <f t="shared" si="34"/>
        <v>0</v>
      </c>
      <c r="AA16" s="512">
        <f t="shared" si="18"/>
        <v>0</v>
      </c>
      <c r="AB16" s="480" t="str">
        <f t="shared" si="35"/>
        <v xml:space="preserve">    </v>
      </c>
      <c r="AC16" s="488">
        <f>'Budget Information MH'!AU12</f>
        <v>0</v>
      </c>
      <c r="AD16" s="489"/>
      <c r="AE16" s="523">
        <f t="shared" si="36"/>
        <v>0</v>
      </c>
      <c r="AF16" s="512">
        <f t="shared" si="19"/>
        <v>0</v>
      </c>
      <c r="AG16" s="480" t="str">
        <f t="shared" si="37"/>
        <v xml:space="preserve">    </v>
      </c>
      <c r="AH16" s="488">
        <f>'Budget Information MH'!BD12</f>
        <v>0</v>
      </c>
      <c r="AI16" s="489"/>
      <c r="AJ16" s="523">
        <f t="shared" si="38"/>
        <v>0</v>
      </c>
      <c r="AK16" s="512">
        <f t="shared" si="20"/>
        <v>0</v>
      </c>
      <c r="AL16" s="480" t="str">
        <f t="shared" si="39"/>
        <v xml:space="preserve">    </v>
      </c>
      <c r="AM16" s="488">
        <f>'Budget Information MH'!BM12</f>
        <v>0</v>
      </c>
      <c r="AN16" s="489"/>
      <c r="AO16" s="527">
        <f t="shared" si="40"/>
        <v>0</v>
      </c>
      <c r="AP16" s="528">
        <f t="shared" si="21"/>
        <v>0</v>
      </c>
      <c r="AQ16" s="480" t="str">
        <f t="shared" si="41"/>
        <v xml:space="preserve">    </v>
      </c>
      <c r="AR16" s="488">
        <f>'Budget Information MH'!BV12</f>
        <v>0</v>
      </c>
      <c r="AS16" s="489"/>
      <c r="AT16" s="523">
        <f t="shared" si="42"/>
        <v>0</v>
      </c>
      <c r="AU16" s="512">
        <f t="shared" si="22"/>
        <v>0</v>
      </c>
      <c r="AV16" s="480" t="str">
        <f t="shared" si="43"/>
        <v xml:space="preserve">    </v>
      </c>
      <c r="AW16" s="488">
        <f>'Budget Information MH'!CE12</f>
        <v>0</v>
      </c>
      <c r="AX16" s="489"/>
      <c r="AY16" s="523">
        <f t="shared" si="44"/>
        <v>0</v>
      </c>
      <c r="AZ16" s="512">
        <f t="shared" si="23"/>
        <v>0</v>
      </c>
      <c r="BA16" s="480" t="str">
        <f t="shared" si="45"/>
        <v xml:space="preserve">    </v>
      </c>
      <c r="BB16" s="488">
        <f>'Budget Information MH'!CN12</f>
        <v>0</v>
      </c>
      <c r="BC16" s="489"/>
      <c r="BD16" s="523">
        <f t="shared" si="46"/>
        <v>0</v>
      </c>
      <c r="BE16" s="512">
        <f t="shared" si="24"/>
        <v>0</v>
      </c>
      <c r="BF16" s="480" t="str">
        <f t="shared" si="47"/>
        <v xml:space="preserve">    </v>
      </c>
      <c r="BG16" s="488">
        <f>'Budget Information MH'!CW12</f>
        <v>0</v>
      </c>
      <c r="BH16" s="489"/>
      <c r="BI16" s="523">
        <f t="shared" si="48"/>
        <v>0</v>
      </c>
      <c r="BJ16" s="512">
        <f t="shared" si="25"/>
        <v>0</v>
      </c>
      <c r="BK16" s="480" t="str">
        <f t="shared" si="49"/>
        <v xml:space="preserve">    </v>
      </c>
      <c r="BM16" s="502">
        <f t="shared" si="1"/>
        <v>0</v>
      </c>
      <c r="BN16" s="7"/>
      <c r="BO16" s="7"/>
      <c r="BP16" s="7"/>
      <c r="BQ16" s="7"/>
    </row>
    <row r="17" spans="1:69" s="5" customFormat="1" ht="12.75">
      <c r="A17" s="808">
        <v>7</v>
      </c>
      <c r="B17" s="539" t="s">
        <v>17</v>
      </c>
      <c r="C17" s="491">
        <f t="shared" si="0"/>
        <v>0</v>
      </c>
      <c r="D17" s="488">
        <f>'Budget Information MH'!B13</f>
        <v>0</v>
      </c>
      <c r="E17" s="489"/>
      <c r="F17" s="490">
        <f t="shared" si="26"/>
        <v>0</v>
      </c>
      <c r="G17" s="512">
        <f t="shared" si="14"/>
        <v>0</v>
      </c>
      <c r="H17" s="480" t="str">
        <f t="shared" si="27"/>
        <v xml:space="preserve">    </v>
      </c>
      <c r="I17" s="509">
        <f>'Budget Information MH'!K13</f>
        <v>0</v>
      </c>
      <c r="J17" s="489"/>
      <c r="K17" s="523">
        <f t="shared" si="28"/>
        <v>0</v>
      </c>
      <c r="L17" s="523">
        <f t="shared" si="15"/>
        <v>0</v>
      </c>
      <c r="M17" s="480" t="str">
        <f t="shared" si="29"/>
        <v xml:space="preserve">    </v>
      </c>
      <c r="N17" s="509">
        <f>'Budget Information MH'!T13</f>
        <v>0</v>
      </c>
      <c r="O17" s="489"/>
      <c r="P17" s="523">
        <f t="shared" si="30"/>
        <v>0</v>
      </c>
      <c r="Q17" s="512">
        <f t="shared" si="16"/>
        <v>0</v>
      </c>
      <c r="R17" s="480" t="str">
        <f t="shared" si="31"/>
        <v xml:space="preserve">    </v>
      </c>
      <c r="S17" s="488">
        <f>'Budget Information MH'!AC13</f>
        <v>0</v>
      </c>
      <c r="T17" s="489"/>
      <c r="U17" s="523">
        <f t="shared" si="32"/>
        <v>0</v>
      </c>
      <c r="V17" s="512">
        <f t="shared" si="17"/>
        <v>0</v>
      </c>
      <c r="W17" s="480" t="str">
        <f t="shared" si="33"/>
        <v xml:space="preserve">    </v>
      </c>
      <c r="X17" s="488">
        <f>'Budget Information MH'!AL13</f>
        <v>0</v>
      </c>
      <c r="Y17" s="489"/>
      <c r="Z17" s="523">
        <f t="shared" si="34"/>
        <v>0</v>
      </c>
      <c r="AA17" s="512">
        <f t="shared" si="18"/>
        <v>0</v>
      </c>
      <c r="AB17" s="480" t="str">
        <f t="shared" si="35"/>
        <v xml:space="preserve">    </v>
      </c>
      <c r="AC17" s="488">
        <f>'Budget Information MH'!AU13</f>
        <v>0</v>
      </c>
      <c r="AD17" s="489"/>
      <c r="AE17" s="523">
        <f t="shared" si="36"/>
        <v>0</v>
      </c>
      <c r="AF17" s="512">
        <f t="shared" si="19"/>
        <v>0</v>
      </c>
      <c r="AG17" s="480" t="str">
        <f t="shared" si="37"/>
        <v xml:space="preserve">    </v>
      </c>
      <c r="AH17" s="488">
        <f>'Budget Information MH'!BD13</f>
        <v>0</v>
      </c>
      <c r="AI17" s="489"/>
      <c r="AJ17" s="523">
        <f t="shared" si="38"/>
        <v>0</v>
      </c>
      <c r="AK17" s="512">
        <f t="shared" si="20"/>
        <v>0</v>
      </c>
      <c r="AL17" s="480" t="str">
        <f t="shared" si="39"/>
        <v xml:space="preserve">    </v>
      </c>
      <c r="AM17" s="488">
        <f>'Budget Information MH'!BM13</f>
        <v>0</v>
      </c>
      <c r="AN17" s="489"/>
      <c r="AO17" s="527">
        <f t="shared" si="40"/>
        <v>0</v>
      </c>
      <c r="AP17" s="528">
        <f t="shared" si="21"/>
        <v>0</v>
      </c>
      <c r="AQ17" s="480" t="str">
        <f t="shared" si="41"/>
        <v xml:space="preserve">    </v>
      </c>
      <c r="AR17" s="488">
        <f>'Budget Information MH'!BV13</f>
        <v>0</v>
      </c>
      <c r="AS17" s="489"/>
      <c r="AT17" s="523">
        <f t="shared" si="42"/>
        <v>0</v>
      </c>
      <c r="AU17" s="512">
        <f t="shared" si="22"/>
        <v>0</v>
      </c>
      <c r="AV17" s="480" t="str">
        <f t="shared" si="43"/>
        <v xml:space="preserve">    </v>
      </c>
      <c r="AW17" s="488">
        <f>'Budget Information MH'!CE13</f>
        <v>0</v>
      </c>
      <c r="AX17" s="489"/>
      <c r="AY17" s="523">
        <f t="shared" si="44"/>
        <v>0</v>
      </c>
      <c r="AZ17" s="512">
        <f t="shared" si="23"/>
        <v>0</v>
      </c>
      <c r="BA17" s="480" t="str">
        <f t="shared" si="45"/>
        <v xml:space="preserve">    </v>
      </c>
      <c r="BB17" s="488">
        <f>'Budget Information MH'!CN13</f>
        <v>0</v>
      </c>
      <c r="BC17" s="489"/>
      <c r="BD17" s="523">
        <f t="shared" si="46"/>
        <v>0</v>
      </c>
      <c r="BE17" s="512">
        <f t="shared" si="24"/>
        <v>0</v>
      </c>
      <c r="BF17" s="480" t="str">
        <f t="shared" si="47"/>
        <v xml:space="preserve">    </v>
      </c>
      <c r="BG17" s="488">
        <f>'Budget Information MH'!CW13</f>
        <v>0</v>
      </c>
      <c r="BH17" s="489"/>
      <c r="BI17" s="523">
        <f t="shared" si="48"/>
        <v>0</v>
      </c>
      <c r="BJ17" s="512">
        <f t="shared" si="25"/>
        <v>0</v>
      </c>
      <c r="BK17" s="480" t="str">
        <f t="shared" si="49"/>
        <v xml:space="preserve">    </v>
      </c>
      <c r="BM17" s="502">
        <f t="shared" si="1"/>
        <v>0</v>
      </c>
      <c r="BN17" s="7"/>
      <c r="BO17" s="7"/>
      <c r="BP17" s="7"/>
      <c r="BQ17" s="7"/>
    </row>
    <row r="18" spans="1:69" s="5" customFormat="1" ht="12.75">
      <c r="A18" s="808">
        <v>8</v>
      </c>
      <c r="B18" s="539" t="s">
        <v>4</v>
      </c>
      <c r="C18" s="491">
        <f t="shared" si="0"/>
        <v>0</v>
      </c>
      <c r="D18" s="488">
        <f>'Budget Information MH'!B14</f>
        <v>0</v>
      </c>
      <c r="E18" s="489"/>
      <c r="F18" s="490">
        <f t="shared" si="26"/>
        <v>0</v>
      </c>
      <c r="G18" s="512">
        <f t="shared" si="14"/>
        <v>0</v>
      </c>
      <c r="H18" s="480" t="str">
        <f t="shared" si="27"/>
        <v xml:space="preserve">    </v>
      </c>
      <c r="I18" s="509">
        <f>'Budget Information MH'!K14</f>
        <v>0</v>
      </c>
      <c r="J18" s="489"/>
      <c r="K18" s="523">
        <f t="shared" si="28"/>
        <v>0</v>
      </c>
      <c r="L18" s="523">
        <f t="shared" si="15"/>
        <v>0</v>
      </c>
      <c r="M18" s="480" t="str">
        <f t="shared" si="29"/>
        <v xml:space="preserve">    </v>
      </c>
      <c r="N18" s="509">
        <f>'Budget Information MH'!T14</f>
        <v>0</v>
      </c>
      <c r="O18" s="489"/>
      <c r="P18" s="523">
        <f t="shared" si="30"/>
        <v>0</v>
      </c>
      <c r="Q18" s="512">
        <f t="shared" si="16"/>
        <v>0</v>
      </c>
      <c r="R18" s="480" t="str">
        <f t="shared" si="31"/>
        <v xml:space="preserve">    </v>
      </c>
      <c r="S18" s="488">
        <f>'Budget Information MH'!AC14</f>
        <v>0</v>
      </c>
      <c r="T18" s="489"/>
      <c r="U18" s="523">
        <f t="shared" si="32"/>
        <v>0</v>
      </c>
      <c r="V18" s="512">
        <f t="shared" si="17"/>
        <v>0</v>
      </c>
      <c r="W18" s="480" t="str">
        <f t="shared" si="33"/>
        <v xml:space="preserve">    </v>
      </c>
      <c r="X18" s="488">
        <f>'Budget Information MH'!AL14</f>
        <v>0</v>
      </c>
      <c r="Y18" s="489"/>
      <c r="Z18" s="523">
        <f t="shared" si="34"/>
        <v>0</v>
      </c>
      <c r="AA18" s="512">
        <f t="shared" si="18"/>
        <v>0</v>
      </c>
      <c r="AB18" s="480" t="str">
        <f t="shared" si="35"/>
        <v xml:space="preserve">    </v>
      </c>
      <c r="AC18" s="488">
        <f>'Budget Information MH'!AU14</f>
        <v>0</v>
      </c>
      <c r="AD18" s="489"/>
      <c r="AE18" s="523">
        <f t="shared" si="36"/>
        <v>0</v>
      </c>
      <c r="AF18" s="512">
        <f t="shared" si="19"/>
        <v>0</v>
      </c>
      <c r="AG18" s="480" t="str">
        <f t="shared" si="37"/>
        <v xml:space="preserve">    </v>
      </c>
      <c r="AH18" s="488">
        <f>'Budget Information MH'!BD14</f>
        <v>0</v>
      </c>
      <c r="AI18" s="489"/>
      <c r="AJ18" s="523">
        <f t="shared" si="38"/>
        <v>0</v>
      </c>
      <c r="AK18" s="512">
        <f t="shared" si="20"/>
        <v>0</v>
      </c>
      <c r="AL18" s="480" t="str">
        <f t="shared" si="39"/>
        <v xml:space="preserve">    </v>
      </c>
      <c r="AM18" s="488">
        <f>'Budget Information MH'!BM14</f>
        <v>0</v>
      </c>
      <c r="AN18" s="489"/>
      <c r="AO18" s="527">
        <f t="shared" si="40"/>
        <v>0</v>
      </c>
      <c r="AP18" s="528">
        <f t="shared" si="21"/>
        <v>0</v>
      </c>
      <c r="AQ18" s="480" t="str">
        <f t="shared" si="41"/>
        <v xml:space="preserve">    </v>
      </c>
      <c r="AR18" s="488">
        <f>'Budget Information MH'!BV14</f>
        <v>0</v>
      </c>
      <c r="AS18" s="489"/>
      <c r="AT18" s="523">
        <f t="shared" si="42"/>
        <v>0</v>
      </c>
      <c r="AU18" s="512">
        <f t="shared" si="22"/>
        <v>0</v>
      </c>
      <c r="AV18" s="480" t="str">
        <f t="shared" si="43"/>
        <v xml:space="preserve">    </v>
      </c>
      <c r="AW18" s="488">
        <f>'Budget Information MH'!CE14</f>
        <v>0</v>
      </c>
      <c r="AX18" s="489"/>
      <c r="AY18" s="523">
        <f t="shared" si="44"/>
        <v>0</v>
      </c>
      <c r="AZ18" s="512">
        <f t="shared" si="23"/>
        <v>0</v>
      </c>
      <c r="BA18" s="480" t="str">
        <f t="shared" si="45"/>
        <v xml:space="preserve">    </v>
      </c>
      <c r="BB18" s="488">
        <f>'Budget Information MH'!CN14</f>
        <v>0</v>
      </c>
      <c r="BC18" s="489"/>
      <c r="BD18" s="523">
        <f t="shared" si="46"/>
        <v>0</v>
      </c>
      <c r="BE18" s="512">
        <f t="shared" si="24"/>
        <v>0</v>
      </c>
      <c r="BF18" s="480" t="str">
        <f t="shared" si="47"/>
        <v xml:space="preserve">    </v>
      </c>
      <c r="BG18" s="488">
        <f>'Budget Information MH'!CW14</f>
        <v>0</v>
      </c>
      <c r="BH18" s="489"/>
      <c r="BI18" s="523">
        <f t="shared" si="48"/>
        <v>0</v>
      </c>
      <c r="BJ18" s="512">
        <f t="shared" si="25"/>
        <v>0</v>
      </c>
      <c r="BK18" s="480" t="str">
        <f t="shared" si="49"/>
        <v xml:space="preserve">    </v>
      </c>
      <c r="BM18" s="502">
        <f t="shared" si="1"/>
        <v>0</v>
      </c>
      <c r="BN18" s="7"/>
      <c r="BO18" s="7"/>
      <c r="BP18" s="7"/>
      <c r="BQ18" s="7"/>
    </row>
    <row r="19" spans="1:69" s="5" customFormat="1" ht="12.75">
      <c r="A19" s="808">
        <v>9</v>
      </c>
      <c r="B19" s="539" t="s">
        <v>63</v>
      </c>
      <c r="C19" s="492">
        <f t="shared" si="0"/>
        <v>0</v>
      </c>
      <c r="D19" s="488">
        <f>'Budget Information MH'!B15</f>
        <v>0</v>
      </c>
      <c r="E19" s="489"/>
      <c r="F19" s="490">
        <f t="shared" si="26"/>
        <v>0</v>
      </c>
      <c r="G19" s="512">
        <f t="shared" si="14"/>
        <v>0</v>
      </c>
      <c r="H19" s="480" t="str">
        <f t="shared" si="27"/>
        <v xml:space="preserve">    </v>
      </c>
      <c r="I19" s="509">
        <f>'Budget Information MH'!K15</f>
        <v>0</v>
      </c>
      <c r="J19" s="489"/>
      <c r="K19" s="523">
        <f t="shared" si="28"/>
        <v>0</v>
      </c>
      <c r="L19" s="523">
        <f t="shared" si="15"/>
        <v>0</v>
      </c>
      <c r="M19" s="480" t="str">
        <f t="shared" si="29"/>
        <v xml:space="preserve">    </v>
      </c>
      <c r="N19" s="509">
        <f>'Budget Information MH'!T15</f>
        <v>0</v>
      </c>
      <c r="O19" s="489"/>
      <c r="P19" s="523">
        <f t="shared" si="30"/>
        <v>0</v>
      </c>
      <c r="Q19" s="512">
        <f t="shared" si="16"/>
        <v>0</v>
      </c>
      <c r="R19" s="480" t="str">
        <f t="shared" si="31"/>
        <v xml:space="preserve">    </v>
      </c>
      <c r="S19" s="488">
        <f>'Budget Information MH'!AC15</f>
        <v>0</v>
      </c>
      <c r="T19" s="489"/>
      <c r="U19" s="523">
        <f t="shared" si="32"/>
        <v>0</v>
      </c>
      <c r="V19" s="512">
        <f t="shared" si="17"/>
        <v>0</v>
      </c>
      <c r="W19" s="480" t="str">
        <f t="shared" si="33"/>
        <v xml:space="preserve">    </v>
      </c>
      <c r="X19" s="488">
        <f>'Budget Information MH'!AL15</f>
        <v>0</v>
      </c>
      <c r="Y19" s="489"/>
      <c r="Z19" s="523">
        <f t="shared" si="34"/>
        <v>0</v>
      </c>
      <c r="AA19" s="512">
        <f t="shared" si="18"/>
        <v>0</v>
      </c>
      <c r="AB19" s="480" t="str">
        <f t="shared" si="35"/>
        <v xml:space="preserve">    </v>
      </c>
      <c r="AC19" s="488">
        <f>'Budget Information MH'!AU15</f>
        <v>0</v>
      </c>
      <c r="AD19" s="489"/>
      <c r="AE19" s="523">
        <f t="shared" si="36"/>
        <v>0</v>
      </c>
      <c r="AF19" s="512">
        <f t="shared" si="19"/>
        <v>0</v>
      </c>
      <c r="AG19" s="480" t="str">
        <f t="shared" si="37"/>
        <v xml:space="preserve">    </v>
      </c>
      <c r="AH19" s="488">
        <f>'Budget Information MH'!BD15</f>
        <v>0</v>
      </c>
      <c r="AI19" s="489"/>
      <c r="AJ19" s="523">
        <f t="shared" si="38"/>
        <v>0</v>
      </c>
      <c r="AK19" s="512">
        <f t="shared" si="20"/>
        <v>0</v>
      </c>
      <c r="AL19" s="480" t="str">
        <f t="shared" si="39"/>
        <v xml:space="preserve">    </v>
      </c>
      <c r="AM19" s="488">
        <f>'Budget Information MH'!BM15</f>
        <v>0</v>
      </c>
      <c r="AN19" s="489"/>
      <c r="AO19" s="527">
        <f t="shared" si="40"/>
        <v>0</v>
      </c>
      <c r="AP19" s="528">
        <f t="shared" si="21"/>
        <v>0</v>
      </c>
      <c r="AQ19" s="480" t="str">
        <f t="shared" si="41"/>
        <v xml:space="preserve">    </v>
      </c>
      <c r="AR19" s="488">
        <f>'Budget Information MH'!BV15</f>
        <v>0</v>
      </c>
      <c r="AS19" s="489"/>
      <c r="AT19" s="523">
        <f t="shared" si="42"/>
        <v>0</v>
      </c>
      <c r="AU19" s="512">
        <f t="shared" si="22"/>
        <v>0</v>
      </c>
      <c r="AV19" s="480" t="str">
        <f t="shared" si="43"/>
        <v xml:space="preserve">    </v>
      </c>
      <c r="AW19" s="488">
        <f>'Budget Information MH'!CE15</f>
        <v>0</v>
      </c>
      <c r="AX19" s="489"/>
      <c r="AY19" s="523">
        <f t="shared" si="44"/>
        <v>0</v>
      </c>
      <c r="AZ19" s="512">
        <f t="shared" si="23"/>
        <v>0</v>
      </c>
      <c r="BA19" s="480" t="str">
        <f t="shared" si="45"/>
        <v xml:space="preserve">    </v>
      </c>
      <c r="BB19" s="488">
        <f>'Budget Information MH'!CN15</f>
        <v>0</v>
      </c>
      <c r="BC19" s="489"/>
      <c r="BD19" s="523">
        <f t="shared" si="46"/>
        <v>0</v>
      </c>
      <c r="BE19" s="512">
        <f t="shared" si="24"/>
        <v>0</v>
      </c>
      <c r="BF19" s="480" t="str">
        <f t="shared" si="47"/>
        <v xml:space="preserve">    </v>
      </c>
      <c r="BG19" s="488">
        <f>'Budget Information MH'!CW15</f>
        <v>0</v>
      </c>
      <c r="BH19" s="489"/>
      <c r="BI19" s="523">
        <f t="shared" si="48"/>
        <v>0</v>
      </c>
      <c r="BJ19" s="512">
        <f t="shared" si="25"/>
        <v>0</v>
      </c>
      <c r="BK19" s="480" t="str">
        <f t="shared" si="49"/>
        <v xml:space="preserve">    </v>
      </c>
      <c r="BM19" s="502">
        <f t="shared" si="1"/>
        <v>0</v>
      </c>
      <c r="BN19" s="7"/>
      <c r="BO19" s="7"/>
      <c r="BP19" s="7"/>
      <c r="BQ19" s="7"/>
    </row>
    <row r="20" spans="1:69" s="5" customFormat="1" ht="12.75">
      <c r="A20" s="808">
        <v>10</v>
      </c>
      <c r="B20" s="540" t="s">
        <v>0</v>
      </c>
      <c r="C20" s="493">
        <f t="shared" si="0"/>
        <v>0</v>
      </c>
      <c r="D20" s="488">
        <f>'Budget Information MH'!B16</f>
        <v>0</v>
      </c>
      <c r="E20" s="489"/>
      <c r="F20" s="490">
        <f t="shared" si="26"/>
        <v>0</v>
      </c>
      <c r="G20" s="512">
        <f t="shared" si="14"/>
        <v>0</v>
      </c>
      <c r="H20" s="480" t="str">
        <f t="shared" si="27"/>
        <v xml:space="preserve">    </v>
      </c>
      <c r="I20" s="509">
        <f>'Budget Information MH'!K16</f>
        <v>0</v>
      </c>
      <c r="J20" s="489"/>
      <c r="K20" s="523">
        <f t="shared" si="28"/>
        <v>0</v>
      </c>
      <c r="L20" s="523">
        <f t="shared" si="15"/>
        <v>0</v>
      </c>
      <c r="M20" s="480" t="str">
        <f t="shared" si="29"/>
        <v xml:space="preserve">    </v>
      </c>
      <c r="N20" s="509">
        <f>'Budget Information MH'!T16</f>
        <v>0</v>
      </c>
      <c r="O20" s="489"/>
      <c r="P20" s="523">
        <f t="shared" si="30"/>
        <v>0</v>
      </c>
      <c r="Q20" s="512">
        <f t="shared" si="16"/>
        <v>0</v>
      </c>
      <c r="R20" s="480" t="str">
        <f t="shared" si="31"/>
        <v xml:space="preserve">    </v>
      </c>
      <c r="S20" s="488">
        <f>'Budget Information MH'!AC16</f>
        <v>0</v>
      </c>
      <c r="T20" s="489"/>
      <c r="U20" s="523">
        <f t="shared" si="32"/>
        <v>0</v>
      </c>
      <c r="V20" s="512">
        <f t="shared" si="17"/>
        <v>0</v>
      </c>
      <c r="W20" s="480" t="str">
        <f t="shared" si="33"/>
        <v xml:space="preserve">    </v>
      </c>
      <c r="X20" s="488">
        <f>'Budget Information MH'!AL16</f>
        <v>0</v>
      </c>
      <c r="Y20" s="489"/>
      <c r="Z20" s="523">
        <f t="shared" si="34"/>
        <v>0</v>
      </c>
      <c r="AA20" s="512">
        <f t="shared" si="18"/>
        <v>0</v>
      </c>
      <c r="AB20" s="480" t="str">
        <f t="shared" si="35"/>
        <v xml:space="preserve">    </v>
      </c>
      <c r="AC20" s="488">
        <f>'Budget Information MH'!AU16</f>
        <v>0</v>
      </c>
      <c r="AD20" s="489"/>
      <c r="AE20" s="523">
        <f t="shared" si="36"/>
        <v>0</v>
      </c>
      <c r="AF20" s="512">
        <f t="shared" si="19"/>
        <v>0</v>
      </c>
      <c r="AG20" s="480" t="str">
        <f t="shared" si="37"/>
        <v xml:space="preserve">    </v>
      </c>
      <c r="AH20" s="488">
        <f>'Budget Information MH'!BD16</f>
        <v>0</v>
      </c>
      <c r="AI20" s="489"/>
      <c r="AJ20" s="523">
        <f t="shared" si="38"/>
        <v>0</v>
      </c>
      <c r="AK20" s="512">
        <f t="shared" si="20"/>
        <v>0</v>
      </c>
      <c r="AL20" s="480" t="str">
        <f t="shared" si="39"/>
        <v xml:space="preserve">    </v>
      </c>
      <c r="AM20" s="488">
        <f>'Budget Information MH'!BM16</f>
        <v>0</v>
      </c>
      <c r="AN20" s="489"/>
      <c r="AO20" s="527">
        <f t="shared" si="40"/>
        <v>0</v>
      </c>
      <c r="AP20" s="528">
        <f t="shared" si="21"/>
        <v>0</v>
      </c>
      <c r="AQ20" s="480" t="str">
        <f t="shared" si="41"/>
        <v xml:space="preserve">    </v>
      </c>
      <c r="AR20" s="488">
        <f>'Budget Information MH'!BV16</f>
        <v>0</v>
      </c>
      <c r="AS20" s="489"/>
      <c r="AT20" s="523">
        <f t="shared" si="42"/>
        <v>0</v>
      </c>
      <c r="AU20" s="512">
        <f t="shared" si="22"/>
        <v>0</v>
      </c>
      <c r="AV20" s="480" t="str">
        <f t="shared" si="43"/>
        <v xml:space="preserve">    </v>
      </c>
      <c r="AW20" s="488">
        <f>'Budget Information MH'!CE16</f>
        <v>0</v>
      </c>
      <c r="AX20" s="489"/>
      <c r="AY20" s="523">
        <f t="shared" si="44"/>
        <v>0</v>
      </c>
      <c r="AZ20" s="512">
        <f t="shared" si="23"/>
        <v>0</v>
      </c>
      <c r="BA20" s="480" t="str">
        <f t="shared" si="45"/>
        <v xml:space="preserve">    </v>
      </c>
      <c r="BB20" s="488">
        <f>'Budget Information MH'!CN16</f>
        <v>0</v>
      </c>
      <c r="BC20" s="489"/>
      <c r="BD20" s="523">
        <f t="shared" si="46"/>
        <v>0</v>
      </c>
      <c r="BE20" s="512">
        <f t="shared" si="24"/>
        <v>0</v>
      </c>
      <c r="BF20" s="480" t="str">
        <f t="shared" si="47"/>
        <v xml:space="preserve">    </v>
      </c>
      <c r="BG20" s="488">
        <f>'Budget Information MH'!CW16</f>
        <v>0</v>
      </c>
      <c r="BH20" s="489"/>
      <c r="BI20" s="523">
        <f t="shared" si="48"/>
        <v>0</v>
      </c>
      <c r="BJ20" s="512">
        <f t="shared" si="25"/>
        <v>0</v>
      </c>
      <c r="BK20" s="480" t="str">
        <f t="shared" si="49"/>
        <v xml:space="preserve">    </v>
      </c>
      <c r="BM20" s="502">
        <f t="shared" si="1"/>
        <v>0</v>
      </c>
      <c r="BN20" s="7"/>
      <c r="BO20" s="7"/>
      <c r="BP20" s="7"/>
      <c r="BQ20" s="7"/>
    </row>
    <row r="21" spans="1:69" s="5" customFormat="1" ht="12.75">
      <c r="A21" s="808">
        <v>11</v>
      </c>
      <c r="B21" s="540" t="s">
        <v>2</v>
      </c>
      <c r="C21" s="493">
        <f t="shared" si="0"/>
        <v>0</v>
      </c>
      <c r="D21" s="488">
        <f>'Budget Information MH'!B17</f>
        <v>0</v>
      </c>
      <c r="E21" s="489"/>
      <c r="F21" s="490">
        <f t="shared" si="26"/>
        <v>0</v>
      </c>
      <c r="G21" s="512">
        <f t="shared" si="14"/>
        <v>0</v>
      </c>
      <c r="H21" s="480" t="str">
        <f t="shared" si="27"/>
        <v xml:space="preserve">    </v>
      </c>
      <c r="I21" s="509">
        <f>'Budget Information MH'!K17</f>
        <v>0</v>
      </c>
      <c r="J21" s="489"/>
      <c r="K21" s="523">
        <f t="shared" si="28"/>
        <v>0</v>
      </c>
      <c r="L21" s="523">
        <f t="shared" si="15"/>
        <v>0</v>
      </c>
      <c r="M21" s="480" t="str">
        <f t="shared" si="29"/>
        <v xml:space="preserve">    </v>
      </c>
      <c r="N21" s="509">
        <f>'Budget Information MH'!T17</f>
        <v>0</v>
      </c>
      <c r="O21" s="489"/>
      <c r="P21" s="523">
        <f t="shared" si="30"/>
        <v>0</v>
      </c>
      <c r="Q21" s="512">
        <f t="shared" si="16"/>
        <v>0</v>
      </c>
      <c r="R21" s="480" t="str">
        <f t="shared" si="31"/>
        <v xml:space="preserve">    </v>
      </c>
      <c r="S21" s="488">
        <f>'Budget Information MH'!AC17</f>
        <v>0</v>
      </c>
      <c r="T21" s="489"/>
      <c r="U21" s="523">
        <f t="shared" si="32"/>
        <v>0</v>
      </c>
      <c r="V21" s="512">
        <f t="shared" si="17"/>
        <v>0</v>
      </c>
      <c r="W21" s="480" t="str">
        <f t="shared" si="33"/>
        <v xml:space="preserve">    </v>
      </c>
      <c r="X21" s="488">
        <f>'Budget Information MH'!AL17</f>
        <v>0</v>
      </c>
      <c r="Y21" s="489"/>
      <c r="Z21" s="523">
        <f t="shared" si="34"/>
        <v>0</v>
      </c>
      <c r="AA21" s="512">
        <f t="shared" si="18"/>
        <v>0</v>
      </c>
      <c r="AB21" s="480" t="str">
        <f t="shared" si="35"/>
        <v xml:space="preserve">    </v>
      </c>
      <c r="AC21" s="488">
        <f>'Budget Information MH'!AU17</f>
        <v>0</v>
      </c>
      <c r="AD21" s="489"/>
      <c r="AE21" s="523">
        <f t="shared" si="36"/>
        <v>0</v>
      </c>
      <c r="AF21" s="512">
        <f t="shared" si="19"/>
        <v>0</v>
      </c>
      <c r="AG21" s="480" t="str">
        <f t="shared" si="37"/>
        <v xml:space="preserve">    </v>
      </c>
      <c r="AH21" s="488">
        <f>'Budget Information MH'!BD17</f>
        <v>0</v>
      </c>
      <c r="AI21" s="489"/>
      <c r="AJ21" s="523">
        <f t="shared" si="38"/>
        <v>0</v>
      </c>
      <c r="AK21" s="512">
        <f t="shared" si="20"/>
        <v>0</v>
      </c>
      <c r="AL21" s="480" t="str">
        <f t="shared" si="39"/>
        <v xml:space="preserve">    </v>
      </c>
      <c r="AM21" s="488">
        <f>'Budget Information MH'!BM17</f>
        <v>0</v>
      </c>
      <c r="AN21" s="489"/>
      <c r="AO21" s="527">
        <f t="shared" si="40"/>
        <v>0</v>
      </c>
      <c r="AP21" s="528">
        <f t="shared" si="21"/>
        <v>0</v>
      </c>
      <c r="AQ21" s="480" t="str">
        <f t="shared" si="41"/>
        <v xml:space="preserve">    </v>
      </c>
      <c r="AR21" s="488">
        <f>'Budget Information MH'!BV17</f>
        <v>0</v>
      </c>
      <c r="AS21" s="489"/>
      <c r="AT21" s="523">
        <f t="shared" si="42"/>
        <v>0</v>
      </c>
      <c r="AU21" s="512">
        <f t="shared" si="22"/>
        <v>0</v>
      </c>
      <c r="AV21" s="480" t="str">
        <f t="shared" si="43"/>
        <v xml:space="preserve">    </v>
      </c>
      <c r="AW21" s="488">
        <f>'Budget Information MH'!CE17</f>
        <v>0</v>
      </c>
      <c r="AX21" s="489"/>
      <c r="AY21" s="523">
        <f t="shared" si="44"/>
        <v>0</v>
      </c>
      <c r="AZ21" s="512">
        <f t="shared" si="23"/>
        <v>0</v>
      </c>
      <c r="BA21" s="480" t="str">
        <f t="shared" si="45"/>
        <v xml:space="preserve">    </v>
      </c>
      <c r="BB21" s="488">
        <f>'Budget Information MH'!CN17</f>
        <v>0</v>
      </c>
      <c r="BC21" s="489"/>
      <c r="BD21" s="523">
        <f t="shared" si="46"/>
        <v>0</v>
      </c>
      <c r="BE21" s="512">
        <f t="shared" si="24"/>
        <v>0</v>
      </c>
      <c r="BF21" s="480" t="str">
        <f t="shared" si="47"/>
        <v xml:space="preserve">    </v>
      </c>
      <c r="BG21" s="488">
        <f>'Budget Information MH'!CW17</f>
        <v>0</v>
      </c>
      <c r="BH21" s="489"/>
      <c r="BI21" s="523">
        <f t="shared" si="48"/>
        <v>0</v>
      </c>
      <c r="BJ21" s="512">
        <f t="shared" si="25"/>
        <v>0</v>
      </c>
      <c r="BK21" s="480" t="str">
        <f t="shared" si="49"/>
        <v xml:space="preserve">    </v>
      </c>
      <c r="BM21" s="502">
        <f t="shared" si="1"/>
        <v>0</v>
      </c>
      <c r="BN21" s="7"/>
      <c r="BO21" s="7"/>
      <c r="BP21" s="7"/>
      <c r="BQ21" s="7"/>
    </row>
    <row r="22" spans="1:69" s="5" customFormat="1" ht="12.75">
      <c r="A22" s="808">
        <v>12</v>
      </c>
      <c r="B22" s="540" t="s">
        <v>27</v>
      </c>
      <c r="C22" s="493">
        <f t="shared" si="0"/>
        <v>0</v>
      </c>
      <c r="D22" s="488">
        <f>'Budget Information MH'!B18</f>
        <v>0</v>
      </c>
      <c r="E22" s="489"/>
      <c r="F22" s="490">
        <f t="shared" si="26"/>
        <v>0</v>
      </c>
      <c r="G22" s="512">
        <f t="shared" si="14"/>
        <v>0</v>
      </c>
      <c r="H22" s="480" t="str">
        <f t="shared" si="27"/>
        <v xml:space="preserve">    </v>
      </c>
      <c r="I22" s="509">
        <f>'Budget Information MH'!K18</f>
        <v>0</v>
      </c>
      <c r="J22" s="489"/>
      <c r="K22" s="523">
        <f t="shared" si="28"/>
        <v>0</v>
      </c>
      <c r="L22" s="523">
        <f t="shared" si="15"/>
        <v>0</v>
      </c>
      <c r="M22" s="480" t="str">
        <f t="shared" si="29"/>
        <v xml:space="preserve">    </v>
      </c>
      <c r="N22" s="509">
        <f>'Budget Information MH'!T18</f>
        <v>0</v>
      </c>
      <c r="O22" s="489"/>
      <c r="P22" s="523">
        <f t="shared" si="30"/>
        <v>0</v>
      </c>
      <c r="Q22" s="512">
        <f t="shared" si="16"/>
        <v>0</v>
      </c>
      <c r="R22" s="480" t="str">
        <f t="shared" si="31"/>
        <v xml:space="preserve">    </v>
      </c>
      <c r="S22" s="488">
        <f>'Budget Information MH'!AC18</f>
        <v>0</v>
      </c>
      <c r="T22" s="489"/>
      <c r="U22" s="523">
        <f t="shared" si="32"/>
        <v>0</v>
      </c>
      <c r="V22" s="512">
        <f t="shared" si="17"/>
        <v>0</v>
      </c>
      <c r="W22" s="480" t="str">
        <f t="shared" si="33"/>
        <v xml:space="preserve">    </v>
      </c>
      <c r="X22" s="488">
        <f>'Budget Information MH'!AL18</f>
        <v>0</v>
      </c>
      <c r="Y22" s="489"/>
      <c r="Z22" s="523">
        <f t="shared" si="34"/>
        <v>0</v>
      </c>
      <c r="AA22" s="512">
        <f t="shared" si="18"/>
        <v>0</v>
      </c>
      <c r="AB22" s="480" t="str">
        <f t="shared" si="35"/>
        <v xml:space="preserve">    </v>
      </c>
      <c r="AC22" s="488">
        <f>'Budget Information MH'!AU18</f>
        <v>0</v>
      </c>
      <c r="AD22" s="489"/>
      <c r="AE22" s="523">
        <f t="shared" si="36"/>
        <v>0</v>
      </c>
      <c r="AF22" s="512">
        <f t="shared" si="19"/>
        <v>0</v>
      </c>
      <c r="AG22" s="480" t="str">
        <f t="shared" si="37"/>
        <v xml:space="preserve">    </v>
      </c>
      <c r="AH22" s="488">
        <f>'Budget Information MH'!BD18</f>
        <v>0</v>
      </c>
      <c r="AI22" s="489"/>
      <c r="AJ22" s="523">
        <f t="shared" si="38"/>
        <v>0</v>
      </c>
      <c r="AK22" s="512">
        <f t="shared" si="20"/>
        <v>0</v>
      </c>
      <c r="AL22" s="480" t="str">
        <f t="shared" si="39"/>
        <v xml:space="preserve">    </v>
      </c>
      <c r="AM22" s="488">
        <f>'Budget Information MH'!BM18</f>
        <v>0</v>
      </c>
      <c r="AN22" s="489"/>
      <c r="AO22" s="527">
        <f t="shared" si="40"/>
        <v>0</v>
      </c>
      <c r="AP22" s="528">
        <f t="shared" si="21"/>
        <v>0</v>
      </c>
      <c r="AQ22" s="480" t="str">
        <f t="shared" si="41"/>
        <v xml:space="preserve">    </v>
      </c>
      <c r="AR22" s="488">
        <f>'Budget Information MH'!BV18</f>
        <v>0</v>
      </c>
      <c r="AS22" s="489"/>
      <c r="AT22" s="523">
        <f t="shared" si="42"/>
        <v>0</v>
      </c>
      <c r="AU22" s="512">
        <f t="shared" si="22"/>
        <v>0</v>
      </c>
      <c r="AV22" s="480" t="str">
        <f t="shared" si="43"/>
        <v xml:space="preserve">    </v>
      </c>
      <c r="AW22" s="488">
        <f>'Budget Information MH'!CE18</f>
        <v>0</v>
      </c>
      <c r="AX22" s="489"/>
      <c r="AY22" s="523">
        <f t="shared" si="44"/>
        <v>0</v>
      </c>
      <c r="AZ22" s="512">
        <f t="shared" si="23"/>
        <v>0</v>
      </c>
      <c r="BA22" s="480" t="str">
        <f t="shared" si="45"/>
        <v xml:space="preserve">    </v>
      </c>
      <c r="BB22" s="488">
        <f>'Budget Information MH'!CN18</f>
        <v>0</v>
      </c>
      <c r="BC22" s="489"/>
      <c r="BD22" s="523">
        <f t="shared" si="46"/>
        <v>0</v>
      </c>
      <c r="BE22" s="512">
        <f t="shared" si="24"/>
        <v>0</v>
      </c>
      <c r="BF22" s="480" t="str">
        <f t="shared" si="47"/>
        <v xml:space="preserve">    </v>
      </c>
      <c r="BG22" s="488">
        <f>'Budget Information MH'!CW18</f>
        <v>0</v>
      </c>
      <c r="BH22" s="489"/>
      <c r="BI22" s="523">
        <f t="shared" si="48"/>
        <v>0</v>
      </c>
      <c r="BJ22" s="512">
        <f t="shared" si="25"/>
        <v>0</v>
      </c>
      <c r="BK22" s="480" t="str">
        <f t="shared" si="49"/>
        <v xml:space="preserve">    </v>
      </c>
      <c r="BM22" s="502">
        <f t="shared" si="1"/>
        <v>0</v>
      </c>
      <c r="BN22" s="7"/>
      <c r="BO22" s="7"/>
      <c r="BP22" s="7"/>
      <c r="BQ22" s="7"/>
    </row>
    <row r="23" spans="1:69" s="5" customFormat="1" ht="12.75">
      <c r="A23" s="808">
        <v>13</v>
      </c>
      <c r="B23" s="540" t="s">
        <v>1</v>
      </c>
      <c r="C23" s="493">
        <f t="shared" si="0"/>
        <v>0</v>
      </c>
      <c r="D23" s="488">
        <f>'Budget Information MH'!B19</f>
        <v>0</v>
      </c>
      <c r="E23" s="489"/>
      <c r="F23" s="490">
        <f t="shared" si="26"/>
        <v>0</v>
      </c>
      <c r="G23" s="512">
        <f t="shared" si="14"/>
        <v>0</v>
      </c>
      <c r="H23" s="480" t="str">
        <f t="shared" si="27"/>
        <v xml:space="preserve">    </v>
      </c>
      <c r="I23" s="509">
        <f>'Budget Information MH'!K19</f>
        <v>0</v>
      </c>
      <c r="J23" s="489"/>
      <c r="K23" s="523">
        <f t="shared" si="28"/>
        <v>0</v>
      </c>
      <c r="L23" s="523">
        <f t="shared" si="15"/>
        <v>0</v>
      </c>
      <c r="M23" s="480" t="str">
        <f t="shared" si="29"/>
        <v xml:space="preserve">    </v>
      </c>
      <c r="N23" s="509">
        <f>'Budget Information MH'!T19</f>
        <v>0</v>
      </c>
      <c r="O23" s="489"/>
      <c r="P23" s="523">
        <f t="shared" si="30"/>
        <v>0</v>
      </c>
      <c r="Q23" s="512">
        <f t="shared" si="16"/>
        <v>0</v>
      </c>
      <c r="R23" s="480" t="str">
        <f t="shared" si="31"/>
        <v xml:space="preserve">    </v>
      </c>
      <c r="S23" s="488">
        <f>'Budget Information MH'!AC19</f>
        <v>0</v>
      </c>
      <c r="T23" s="489"/>
      <c r="U23" s="523">
        <f t="shared" si="32"/>
        <v>0</v>
      </c>
      <c r="V23" s="512">
        <f t="shared" si="17"/>
        <v>0</v>
      </c>
      <c r="W23" s="480" t="str">
        <f t="shared" si="33"/>
        <v xml:space="preserve">    </v>
      </c>
      <c r="X23" s="488">
        <f>'Budget Information MH'!AL19</f>
        <v>0</v>
      </c>
      <c r="Y23" s="489"/>
      <c r="Z23" s="523">
        <f t="shared" si="34"/>
        <v>0</v>
      </c>
      <c r="AA23" s="512">
        <f t="shared" si="18"/>
        <v>0</v>
      </c>
      <c r="AB23" s="480" t="str">
        <f t="shared" si="35"/>
        <v xml:space="preserve">    </v>
      </c>
      <c r="AC23" s="488">
        <f>'Budget Information MH'!AU19</f>
        <v>0</v>
      </c>
      <c r="AD23" s="489"/>
      <c r="AE23" s="523">
        <f t="shared" si="36"/>
        <v>0</v>
      </c>
      <c r="AF23" s="512">
        <f t="shared" si="19"/>
        <v>0</v>
      </c>
      <c r="AG23" s="480" t="str">
        <f t="shared" si="37"/>
        <v xml:space="preserve">    </v>
      </c>
      <c r="AH23" s="488">
        <f>'Budget Information MH'!BD19</f>
        <v>0</v>
      </c>
      <c r="AI23" s="489"/>
      <c r="AJ23" s="523">
        <f t="shared" si="38"/>
        <v>0</v>
      </c>
      <c r="AK23" s="512">
        <f t="shared" si="20"/>
        <v>0</v>
      </c>
      <c r="AL23" s="480" t="str">
        <f t="shared" si="39"/>
        <v xml:space="preserve">    </v>
      </c>
      <c r="AM23" s="488">
        <f>'Budget Information MH'!BM19</f>
        <v>0</v>
      </c>
      <c r="AN23" s="489"/>
      <c r="AO23" s="527">
        <f t="shared" si="40"/>
        <v>0</v>
      </c>
      <c r="AP23" s="528">
        <f t="shared" si="21"/>
        <v>0</v>
      </c>
      <c r="AQ23" s="480" t="str">
        <f t="shared" si="41"/>
        <v xml:space="preserve">    </v>
      </c>
      <c r="AR23" s="488">
        <f>'Budget Information MH'!BV19</f>
        <v>0</v>
      </c>
      <c r="AS23" s="489"/>
      <c r="AT23" s="523">
        <f t="shared" si="42"/>
        <v>0</v>
      </c>
      <c r="AU23" s="512">
        <f t="shared" si="22"/>
        <v>0</v>
      </c>
      <c r="AV23" s="480" t="str">
        <f t="shared" si="43"/>
        <v xml:space="preserve">    </v>
      </c>
      <c r="AW23" s="488">
        <f>'Budget Information MH'!CE19</f>
        <v>0</v>
      </c>
      <c r="AX23" s="489"/>
      <c r="AY23" s="523">
        <f t="shared" si="44"/>
        <v>0</v>
      </c>
      <c r="AZ23" s="512">
        <f t="shared" si="23"/>
        <v>0</v>
      </c>
      <c r="BA23" s="480" t="str">
        <f t="shared" si="45"/>
        <v xml:space="preserve">    </v>
      </c>
      <c r="BB23" s="488">
        <f>'Budget Information MH'!CN19</f>
        <v>0</v>
      </c>
      <c r="BC23" s="489"/>
      <c r="BD23" s="523">
        <f t="shared" si="46"/>
        <v>0</v>
      </c>
      <c r="BE23" s="512">
        <f t="shared" si="24"/>
        <v>0</v>
      </c>
      <c r="BF23" s="480" t="str">
        <f t="shared" si="47"/>
        <v xml:space="preserve">    </v>
      </c>
      <c r="BG23" s="488">
        <f>'Budget Information MH'!CW19</f>
        <v>0</v>
      </c>
      <c r="BH23" s="489"/>
      <c r="BI23" s="523">
        <f t="shared" si="48"/>
        <v>0</v>
      </c>
      <c r="BJ23" s="512">
        <f t="shared" si="25"/>
        <v>0</v>
      </c>
      <c r="BK23" s="480" t="str">
        <f t="shared" si="49"/>
        <v xml:space="preserve">    </v>
      </c>
      <c r="BM23" s="502">
        <f t="shared" si="1"/>
        <v>0</v>
      </c>
      <c r="BN23" s="7"/>
      <c r="BO23" s="7"/>
      <c r="BP23" s="7"/>
      <c r="BQ23" s="7"/>
    </row>
    <row r="24" spans="1:69" s="5" customFormat="1" ht="12.75">
      <c r="A24" s="808">
        <v>14</v>
      </c>
      <c r="B24" s="540" t="s">
        <v>3</v>
      </c>
      <c r="C24" s="493">
        <f t="shared" si="0"/>
        <v>0</v>
      </c>
      <c r="D24" s="488">
        <f>'Budget Information MH'!B20</f>
        <v>0</v>
      </c>
      <c r="E24" s="489"/>
      <c r="F24" s="490">
        <f t="shared" si="26"/>
        <v>0</v>
      </c>
      <c r="G24" s="512">
        <f t="shared" si="14"/>
        <v>0</v>
      </c>
      <c r="H24" s="480" t="str">
        <f t="shared" si="27"/>
        <v xml:space="preserve">    </v>
      </c>
      <c r="I24" s="509">
        <f>'Budget Information MH'!K20</f>
        <v>0</v>
      </c>
      <c r="J24" s="489"/>
      <c r="K24" s="523">
        <f t="shared" si="28"/>
        <v>0</v>
      </c>
      <c r="L24" s="523">
        <f t="shared" si="15"/>
        <v>0</v>
      </c>
      <c r="M24" s="480" t="str">
        <f t="shared" si="29"/>
        <v xml:space="preserve">    </v>
      </c>
      <c r="N24" s="509">
        <f>'Budget Information MH'!T20</f>
        <v>0</v>
      </c>
      <c r="O24" s="489"/>
      <c r="P24" s="523">
        <f t="shared" si="30"/>
        <v>0</v>
      </c>
      <c r="Q24" s="512">
        <f t="shared" si="16"/>
        <v>0</v>
      </c>
      <c r="R24" s="480" t="str">
        <f t="shared" si="31"/>
        <v xml:space="preserve">    </v>
      </c>
      <c r="S24" s="488">
        <f>'Budget Information MH'!AC20</f>
        <v>0</v>
      </c>
      <c r="T24" s="489"/>
      <c r="U24" s="523">
        <f t="shared" si="32"/>
        <v>0</v>
      </c>
      <c r="V24" s="512">
        <f t="shared" si="17"/>
        <v>0</v>
      </c>
      <c r="W24" s="480" t="str">
        <f t="shared" si="33"/>
        <v xml:space="preserve">    </v>
      </c>
      <c r="X24" s="488">
        <f>'Budget Information MH'!AL20</f>
        <v>0</v>
      </c>
      <c r="Y24" s="489"/>
      <c r="Z24" s="523">
        <f t="shared" si="34"/>
        <v>0</v>
      </c>
      <c r="AA24" s="512">
        <f t="shared" si="18"/>
        <v>0</v>
      </c>
      <c r="AB24" s="480" t="str">
        <f t="shared" si="35"/>
        <v xml:space="preserve">    </v>
      </c>
      <c r="AC24" s="488">
        <f>'Budget Information MH'!AU20</f>
        <v>0</v>
      </c>
      <c r="AD24" s="489"/>
      <c r="AE24" s="523">
        <f t="shared" si="36"/>
        <v>0</v>
      </c>
      <c r="AF24" s="512">
        <f t="shared" si="19"/>
        <v>0</v>
      </c>
      <c r="AG24" s="480" t="str">
        <f t="shared" si="37"/>
        <v xml:space="preserve">    </v>
      </c>
      <c r="AH24" s="488">
        <f>'Budget Information MH'!BD20</f>
        <v>0</v>
      </c>
      <c r="AI24" s="489"/>
      <c r="AJ24" s="523">
        <f t="shared" si="38"/>
        <v>0</v>
      </c>
      <c r="AK24" s="512">
        <f t="shared" si="20"/>
        <v>0</v>
      </c>
      <c r="AL24" s="480" t="str">
        <f t="shared" si="39"/>
        <v xml:space="preserve">    </v>
      </c>
      <c r="AM24" s="488">
        <f>'Budget Information MH'!BM20</f>
        <v>0</v>
      </c>
      <c r="AN24" s="489"/>
      <c r="AO24" s="527">
        <f t="shared" si="40"/>
        <v>0</v>
      </c>
      <c r="AP24" s="528">
        <f t="shared" si="21"/>
        <v>0</v>
      </c>
      <c r="AQ24" s="480" t="str">
        <f t="shared" si="41"/>
        <v xml:space="preserve">    </v>
      </c>
      <c r="AR24" s="488">
        <f>'Budget Information MH'!BV20</f>
        <v>0</v>
      </c>
      <c r="AS24" s="489"/>
      <c r="AT24" s="523">
        <f t="shared" si="42"/>
        <v>0</v>
      </c>
      <c r="AU24" s="512">
        <f t="shared" si="22"/>
        <v>0</v>
      </c>
      <c r="AV24" s="480" t="str">
        <f t="shared" si="43"/>
        <v xml:space="preserve">    </v>
      </c>
      <c r="AW24" s="488">
        <f>'Budget Information MH'!CE20</f>
        <v>0</v>
      </c>
      <c r="AX24" s="489"/>
      <c r="AY24" s="523">
        <f t="shared" si="44"/>
        <v>0</v>
      </c>
      <c r="AZ24" s="512">
        <f t="shared" si="23"/>
        <v>0</v>
      </c>
      <c r="BA24" s="480" t="str">
        <f t="shared" si="45"/>
        <v xml:space="preserve">    </v>
      </c>
      <c r="BB24" s="488">
        <f>'Budget Information MH'!CN20</f>
        <v>0</v>
      </c>
      <c r="BC24" s="489"/>
      <c r="BD24" s="523">
        <f t="shared" si="46"/>
        <v>0</v>
      </c>
      <c r="BE24" s="512">
        <f t="shared" si="24"/>
        <v>0</v>
      </c>
      <c r="BF24" s="480" t="str">
        <f t="shared" si="47"/>
        <v xml:space="preserve">    </v>
      </c>
      <c r="BG24" s="488">
        <f>'Budget Information MH'!CW20</f>
        <v>0</v>
      </c>
      <c r="BH24" s="489"/>
      <c r="BI24" s="523">
        <f t="shared" si="48"/>
        <v>0</v>
      </c>
      <c r="BJ24" s="512">
        <f t="shared" si="25"/>
        <v>0</v>
      </c>
      <c r="BK24" s="480" t="str">
        <f t="shared" si="49"/>
        <v xml:space="preserve">    </v>
      </c>
      <c r="BM24" s="502">
        <f t="shared" si="1"/>
        <v>0</v>
      </c>
      <c r="BN24" s="7"/>
      <c r="BO24" s="7"/>
      <c r="BP24" s="7"/>
      <c r="BQ24" s="7"/>
    </row>
    <row r="25" spans="1:69" s="5" customFormat="1" ht="12.75">
      <c r="A25" s="808">
        <v>15</v>
      </c>
      <c r="B25" s="540" t="s">
        <v>39</v>
      </c>
      <c r="C25" s="493">
        <f t="shared" si="0"/>
        <v>0</v>
      </c>
      <c r="D25" s="488">
        <f>'Budget Information MH'!B21</f>
        <v>0</v>
      </c>
      <c r="E25" s="489"/>
      <c r="F25" s="490">
        <f t="shared" si="26"/>
        <v>0</v>
      </c>
      <c r="G25" s="512">
        <f t="shared" si="14"/>
        <v>0</v>
      </c>
      <c r="H25" s="480" t="str">
        <f t="shared" si="27"/>
        <v xml:space="preserve">    </v>
      </c>
      <c r="I25" s="509">
        <f>'Budget Information MH'!K21</f>
        <v>0</v>
      </c>
      <c r="J25" s="489"/>
      <c r="K25" s="523">
        <f t="shared" si="28"/>
        <v>0</v>
      </c>
      <c r="L25" s="523">
        <f t="shared" si="15"/>
        <v>0</v>
      </c>
      <c r="M25" s="480" t="str">
        <f t="shared" si="29"/>
        <v xml:space="preserve">    </v>
      </c>
      <c r="N25" s="509">
        <f>'Budget Information MH'!T21</f>
        <v>0</v>
      </c>
      <c r="O25" s="489"/>
      <c r="P25" s="523">
        <f t="shared" si="30"/>
        <v>0</v>
      </c>
      <c r="Q25" s="512">
        <f t="shared" si="16"/>
        <v>0</v>
      </c>
      <c r="R25" s="480" t="str">
        <f t="shared" si="31"/>
        <v xml:space="preserve">    </v>
      </c>
      <c r="S25" s="488">
        <f>'Budget Information MH'!AC21</f>
        <v>0</v>
      </c>
      <c r="T25" s="489"/>
      <c r="U25" s="523">
        <f t="shared" si="32"/>
        <v>0</v>
      </c>
      <c r="V25" s="512">
        <f t="shared" si="17"/>
        <v>0</v>
      </c>
      <c r="W25" s="480" t="str">
        <f t="shared" si="33"/>
        <v xml:space="preserve">    </v>
      </c>
      <c r="X25" s="488">
        <f>'Budget Information MH'!AL21</f>
        <v>0</v>
      </c>
      <c r="Y25" s="489"/>
      <c r="Z25" s="523">
        <f t="shared" si="34"/>
        <v>0</v>
      </c>
      <c r="AA25" s="512">
        <f t="shared" si="18"/>
        <v>0</v>
      </c>
      <c r="AB25" s="480" t="str">
        <f t="shared" si="35"/>
        <v xml:space="preserve">    </v>
      </c>
      <c r="AC25" s="488">
        <f>'Budget Information MH'!AU21</f>
        <v>0</v>
      </c>
      <c r="AD25" s="489"/>
      <c r="AE25" s="523">
        <f t="shared" si="36"/>
        <v>0</v>
      </c>
      <c r="AF25" s="512">
        <f t="shared" si="19"/>
        <v>0</v>
      </c>
      <c r="AG25" s="480" t="str">
        <f t="shared" si="37"/>
        <v xml:space="preserve">    </v>
      </c>
      <c r="AH25" s="488">
        <f>'Budget Information MH'!BD21</f>
        <v>0</v>
      </c>
      <c r="AI25" s="489"/>
      <c r="AJ25" s="523">
        <f t="shared" si="38"/>
        <v>0</v>
      </c>
      <c r="AK25" s="512">
        <f t="shared" si="20"/>
        <v>0</v>
      </c>
      <c r="AL25" s="480" t="str">
        <f t="shared" si="39"/>
        <v xml:space="preserve">    </v>
      </c>
      <c r="AM25" s="488">
        <f>'Budget Information MH'!BM21</f>
        <v>0</v>
      </c>
      <c r="AN25" s="489"/>
      <c r="AO25" s="527">
        <f t="shared" si="40"/>
        <v>0</v>
      </c>
      <c r="AP25" s="528">
        <f t="shared" si="21"/>
        <v>0</v>
      </c>
      <c r="AQ25" s="480" t="str">
        <f t="shared" si="41"/>
        <v xml:space="preserve">    </v>
      </c>
      <c r="AR25" s="488">
        <f>'Budget Information MH'!BV21</f>
        <v>0</v>
      </c>
      <c r="AS25" s="489"/>
      <c r="AT25" s="523">
        <f t="shared" si="42"/>
        <v>0</v>
      </c>
      <c r="AU25" s="512">
        <f t="shared" si="22"/>
        <v>0</v>
      </c>
      <c r="AV25" s="480" t="str">
        <f t="shared" si="43"/>
        <v xml:space="preserve">    </v>
      </c>
      <c r="AW25" s="488">
        <f>'Budget Information MH'!CE21</f>
        <v>0</v>
      </c>
      <c r="AX25" s="489"/>
      <c r="AY25" s="523">
        <f t="shared" si="44"/>
        <v>0</v>
      </c>
      <c r="AZ25" s="512">
        <f t="shared" si="23"/>
        <v>0</v>
      </c>
      <c r="BA25" s="480" t="str">
        <f t="shared" si="45"/>
        <v xml:space="preserve">    </v>
      </c>
      <c r="BB25" s="488">
        <f>'Budget Information MH'!CN21</f>
        <v>0</v>
      </c>
      <c r="BC25" s="489"/>
      <c r="BD25" s="523">
        <f t="shared" si="46"/>
        <v>0</v>
      </c>
      <c r="BE25" s="512">
        <f t="shared" si="24"/>
        <v>0</v>
      </c>
      <c r="BF25" s="480" t="str">
        <f t="shared" si="47"/>
        <v xml:space="preserve">    </v>
      </c>
      <c r="BG25" s="488">
        <f>'Budget Information MH'!CW21</f>
        <v>0</v>
      </c>
      <c r="BH25" s="489"/>
      <c r="BI25" s="523">
        <f t="shared" si="48"/>
        <v>0</v>
      </c>
      <c r="BJ25" s="512">
        <f t="shared" si="25"/>
        <v>0</v>
      </c>
      <c r="BK25" s="480" t="str">
        <f t="shared" si="49"/>
        <v xml:space="preserve">    </v>
      </c>
      <c r="BM25" s="502">
        <f t="shared" si="1"/>
        <v>0</v>
      </c>
      <c r="BN25" s="7"/>
      <c r="BO25" s="7"/>
      <c r="BP25" s="7"/>
      <c r="BQ25" s="7"/>
    </row>
    <row r="26" spans="1:69" s="5" customFormat="1" ht="12.75">
      <c r="A26" s="808">
        <v>16</v>
      </c>
      <c r="B26" s="540" t="s">
        <v>5</v>
      </c>
      <c r="C26" s="493">
        <f t="shared" si="0"/>
        <v>0</v>
      </c>
      <c r="D26" s="488">
        <f>'Budget Information MH'!B22</f>
        <v>0</v>
      </c>
      <c r="E26" s="489"/>
      <c r="F26" s="490">
        <f t="shared" si="26"/>
        <v>0</v>
      </c>
      <c r="G26" s="512">
        <f t="shared" si="14"/>
        <v>0</v>
      </c>
      <c r="H26" s="480" t="str">
        <f t="shared" si="27"/>
        <v xml:space="preserve">    </v>
      </c>
      <c r="I26" s="509">
        <f>'Budget Information MH'!K22</f>
        <v>0</v>
      </c>
      <c r="J26" s="489"/>
      <c r="K26" s="523">
        <f t="shared" si="28"/>
        <v>0</v>
      </c>
      <c r="L26" s="523">
        <f t="shared" si="15"/>
        <v>0</v>
      </c>
      <c r="M26" s="480" t="str">
        <f t="shared" si="29"/>
        <v xml:space="preserve">    </v>
      </c>
      <c r="N26" s="509">
        <f>'Budget Information MH'!T22</f>
        <v>0</v>
      </c>
      <c r="O26" s="489"/>
      <c r="P26" s="523">
        <f t="shared" si="30"/>
        <v>0</v>
      </c>
      <c r="Q26" s="512">
        <f t="shared" si="16"/>
        <v>0</v>
      </c>
      <c r="R26" s="480" t="str">
        <f t="shared" si="31"/>
        <v xml:space="preserve">    </v>
      </c>
      <c r="S26" s="488">
        <f>'Budget Information MH'!AC22</f>
        <v>0</v>
      </c>
      <c r="T26" s="489"/>
      <c r="U26" s="523">
        <f t="shared" si="32"/>
        <v>0</v>
      </c>
      <c r="V26" s="512">
        <f t="shared" si="17"/>
        <v>0</v>
      </c>
      <c r="W26" s="480" t="str">
        <f t="shared" si="33"/>
        <v xml:space="preserve">    </v>
      </c>
      <c r="X26" s="488">
        <f>'Budget Information MH'!AL22</f>
        <v>0</v>
      </c>
      <c r="Y26" s="489"/>
      <c r="Z26" s="523">
        <f t="shared" si="34"/>
        <v>0</v>
      </c>
      <c r="AA26" s="512">
        <f t="shared" si="18"/>
        <v>0</v>
      </c>
      <c r="AB26" s="480" t="str">
        <f t="shared" si="35"/>
        <v xml:space="preserve">    </v>
      </c>
      <c r="AC26" s="488">
        <f>'Budget Information MH'!AU22</f>
        <v>0</v>
      </c>
      <c r="AD26" s="489"/>
      <c r="AE26" s="523">
        <f t="shared" si="36"/>
        <v>0</v>
      </c>
      <c r="AF26" s="512">
        <f t="shared" si="19"/>
        <v>0</v>
      </c>
      <c r="AG26" s="480" t="str">
        <f t="shared" si="37"/>
        <v xml:space="preserve">    </v>
      </c>
      <c r="AH26" s="488">
        <f>'Budget Information MH'!BD22</f>
        <v>0</v>
      </c>
      <c r="AI26" s="489"/>
      <c r="AJ26" s="523">
        <f t="shared" si="38"/>
        <v>0</v>
      </c>
      <c r="AK26" s="512">
        <f t="shared" si="20"/>
        <v>0</v>
      </c>
      <c r="AL26" s="480" t="str">
        <f t="shared" si="39"/>
        <v xml:space="preserve">    </v>
      </c>
      <c r="AM26" s="488">
        <f>'Budget Information MH'!BM22</f>
        <v>0</v>
      </c>
      <c r="AN26" s="489"/>
      <c r="AO26" s="527">
        <f t="shared" si="40"/>
        <v>0</v>
      </c>
      <c r="AP26" s="528">
        <f t="shared" si="21"/>
        <v>0</v>
      </c>
      <c r="AQ26" s="480" t="str">
        <f t="shared" si="41"/>
        <v xml:space="preserve">    </v>
      </c>
      <c r="AR26" s="488">
        <f>'Budget Information MH'!BV22</f>
        <v>0</v>
      </c>
      <c r="AS26" s="489"/>
      <c r="AT26" s="523">
        <f t="shared" si="42"/>
        <v>0</v>
      </c>
      <c r="AU26" s="512">
        <f t="shared" si="22"/>
        <v>0</v>
      </c>
      <c r="AV26" s="480" t="str">
        <f t="shared" si="43"/>
        <v xml:space="preserve">    </v>
      </c>
      <c r="AW26" s="488">
        <f>'Budget Information MH'!CE22</f>
        <v>0</v>
      </c>
      <c r="AX26" s="489"/>
      <c r="AY26" s="523">
        <f t="shared" si="44"/>
        <v>0</v>
      </c>
      <c r="AZ26" s="512">
        <f t="shared" si="23"/>
        <v>0</v>
      </c>
      <c r="BA26" s="480" t="str">
        <f t="shared" si="45"/>
        <v xml:space="preserve">    </v>
      </c>
      <c r="BB26" s="488">
        <f>'Budget Information MH'!CN22</f>
        <v>0</v>
      </c>
      <c r="BC26" s="489"/>
      <c r="BD26" s="523">
        <f t="shared" si="46"/>
        <v>0</v>
      </c>
      <c r="BE26" s="512">
        <f t="shared" si="24"/>
        <v>0</v>
      </c>
      <c r="BF26" s="480" t="str">
        <f t="shared" si="47"/>
        <v xml:space="preserve">    </v>
      </c>
      <c r="BG26" s="488">
        <f>'Budget Information MH'!CW22</f>
        <v>0</v>
      </c>
      <c r="BH26" s="489"/>
      <c r="BI26" s="523">
        <f t="shared" si="48"/>
        <v>0</v>
      </c>
      <c r="BJ26" s="512">
        <f t="shared" si="25"/>
        <v>0</v>
      </c>
      <c r="BK26" s="480" t="str">
        <f t="shared" si="49"/>
        <v xml:space="preserve">    </v>
      </c>
      <c r="BM26" s="502">
        <f t="shared" si="1"/>
        <v>0</v>
      </c>
      <c r="BN26" s="7"/>
      <c r="BO26" s="7"/>
      <c r="BP26" s="7"/>
      <c r="BQ26" s="7"/>
    </row>
    <row r="27" spans="1:69" s="5" customFormat="1" ht="12.75">
      <c r="A27" s="808">
        <v>17</v>
      </c>
      <c r="B27" s="540" t="s">
        <v>8</v>
      </c>
      <c r="C27" s="493">
        <f t="shared" si="0"/>
        <v>0</v>
      </c>
      <c r="D27" s="488">
        <f>'Budget Information MH'!B23</f>
        <v>0</v>
      </c>
      <c r="E27" s="489"/>
      <c r="F27" s="490">
        <f t="shared" si="26"/>
        <v>0</v>
      </c>
      <c r="G27" s="512">
        <f t="shared" si="14"/>
        <v>0</v>
      </c>
      <c r="H27" s="480" t="str">
        <f t="shared" si="27"/>
        <v xml:space="preserve">    </v>
      </c>
      <c r="I27" s="509">
        <f>'Budget Information MH'!K23</f>
        <v>0</v>
      </c>
      <c r="J27" s="489"/>
      <c r="K27" s="523">
        <f t="shared" si="28"/>
        <v>0</v>
      </c>
      <c r="L27" s="523">
        <f t="shared" si="15"/>
        <v>0</v>
      </c>
      <c r="M27" s="480" t="str">
        <f t="shared" si="29"/>
        <v xml:space="preserve">    </v>
      </c>
      <c r="N27" s="509">
        <f>'Budget Information MH'!T23</f>
        <v>0</v>
      </c>
      <c r="O27" s="489"/>
      <c r="P27" s="523">
        <f t="shared" si="30"/>
        <v>0</v>
      </c>
      <c r="Q27" s="512">
        <f t="shared" si="16"/>
        <v>0</v>
      </c>
      <c r="R27" s="480" t="str">
        <f t="shared" si="31"/>
        <v xml:space="preserve">    </v>
      </c>
      <c r="S27" s="488">
        <f>'Budget Information MH'!AC23</f>
        <v>0</v>
      </c>
      <c r="T27" s="489"/>
      <c r="U27" s="523">
        <f t="shared" si="32"/>
        <v>0</v>
      </c>
      <c r="V27" s="512">
        <f t="shared" si="17"/>
        <v>0</v>
      </c>
      <c r="W27" s="480" t="str">
        <f t="shared" si="33"/>
        <v xml:space="preserve">    </v>
      </c>
      <c r="X27" s="488">
        <f>'Budget Information MH'!AL23</f>
        <v>0</v>
      </c>
      <c r="Y27" s="489"/>
      <c r="Z27" s="523">
        <f t="shared" si="34"/>
        <v>0</v>
      </c>
      <c r="AA27" s="512">
        <f t="shared" si="18"/>
        <v>0</v>
      </c>
      <c r="AB27" s="480" t="str">
        <f t="shared" si="35"/>
        <v xml:space="preserve">    </v>
      </c>
      <c r="AC27" s="488">
        <f>'Budget Information MH'!AU23</f>
        <v>0</v>
      </c>
      <c r="AD27" s="489"/>
      <c r="AE27" s="523">
        <f t="shared" si="36"/>
        <v>0</v>
      </c>
      <c r="AF27" s="512">
        <f t="shared" si="19"/>
        <v>0</v>
      </c>
      <c r="AG27" s="480" t="str">
        <f t="shared" si="37"/>
        <v xml:space="preserve">    </v>
      </c>
      <c r="AH27" s="488">
        <f>'Budget Information MH'!BD23</f>
        <v>0</v>
      </c>
      <c r="AI27" s="489"/>
      <c r="AJ27" s="523">
        <f t="shared" si="38"/>
        <v>0</v>
      </c>
      <c r="AK27" s="512">
        <f t="shared" si="20"/>
        <v>0</v>
      </c>
      <c r="AL27" s="480" t="str">
        <f t="shared" si="39"/>
        <v xml:space="preserve">    </v>
      </c>
      <c r="AM27" s="488">
        <f>'Budget Information MH'!BM23</f>
        <v>0</v>
      </c>
      <c r="AN27" s="489"/>
      <c r="AO27" s="527">
        <f t="shared" si="40"/>
        <v>0</v>
      </c>
      <c r="AP27" s="528">
        <f t="shared" si="21"/>
        <v>0</v>
      </c>
      <c r="AQ27" s="480" t="str">
        <f t="shared" si="41"/>
        <v xml:space="preserve">    </v>
      </c>
      <c r="AR27" s="488">
        <f>'Budget Information MH'!BV23</f>
        <v>0</v>
      </c>
      <c r="AS27" s="489"/>
      <c r="AT27" s="523">
        <f t="shared" si="42"/>
        <v>0</v>
      </c>
      <c r="AU27" s="512">
        <f t="shared" si="22"/>
        <v>0</v>
      </c>
      <c r="AV27" s="480" t="str">
        <f t="shared" si="43"/>
        <v xml:space="preserve">    </v>
      </c>
      <c r="AW27" s="488">
        <f>'Budget Information MH'!CE23</f>
        <v>0</v>
      </c>
      <c r="AX27" s="489"/>
      <c r="AY27" s="523">
        <f t="shared" si="44"/>
        <v>0</v>
      </c>
      <c r="AZ27" s="512">
        <f t="shared" si="23"/>
        <v>0</v>
      </c>
      <c r="BA27" s="480" t="str">
        <f t="shared" si="45"/>
        <v xml:space="preserve">    </v>
      </c>
      <c r="BB27" s="488">
        <f>'Budget Information MH'!CN23</f>
        <v>0</v>
      </c>
      <c r="BC27" s="489"/>
      <c r="BD27" s="523">
        <f t="shared" si="46"/>
        <v>0</v>
      </c>
      <c r="BE27" s="512">
        <f t="shared" si="24"/>
        <v>0</v>
      </c>
      <c r="BF27" s="480" t="str">
        <f t="shared" si="47"/>
        <v xml:space="preserve">    </v>
      </c>
      <c r="BG27" s="488">
        <f>'Budget Information MH'!CW23</f>
        <v>0</v>
      </c>
      <c r="BH27" s="489"/>
      <c r="BI27" s="523">
        <f t="shared" si="48"/>
        <v>0</v>
      </c>
      <c r="BJ27" s="512">
        <f t="shared" si="25"/>
        <v>0</v>
      </c>
      <c r="BK27" s="480" t="str">
        <f t="shared" si="49"/>
        <v xml:space="preserve">    </v>
      </c>
      <c r="BM27" s="502">
        <f t="shared" si="1"/>
        <v>0</v>
      </c>
      <c r="BN27" s="7"/>
      <c r="BO27" s="7"/>
      <c r="BP27" s="7"/>
      <c r="BQ27" s="7"/>
    </row>
    <row r="28" spans="1:69" s="5" customFormat="1" ht="12.75">
      <c r="A28" s="808">
        <v>18</v>
      </c>
      <c r="B28" s="540" t="s">
        <v>293</v>
      </c>
      <c r="C28" s="493">
        <f t="shared" si="0"/>
        <v>0</v>
      </c>
      <c r="D28" s="494">
        <f>'Budget Information MH'!B24</f>
        <v>0</v>
      </c>
      <c r="E28" s="489"/>
      <c r="F28" s="490">
        <f t="shared" si="26"/>
        <v>0</v>
      </c>
      <c r="G28" s="512">
        <f t="shared" si="14"/>
        <v>0</v>
      </c>
      <c r="H28" s="480" t="str">
        <f t="shared" si="27"/>
        <v xml:space="preserve">    </v>
      </c>
      <c r="I28" s="509">
        <f>'Budget Information MH'!K24</f>
        <v>0</v>
      </c>
      <c r="J28" s="489"/>
      <c r="K28" s="523">
        <f t="shared" si="28"/>
        <v>0</v>
      </c>
      <c r="L28" s="523">
        <f t="shared" si="15"/>
        <v>0</v>
      </c>
      <c r="M28" s="480" t="str">
        <f t="shared" si="29"/>
        <v xml:space="preserve">    </v>
      </c>
      <c r="N28" s="509">
        <f>'Budget Information MH'!T24</f>
        <v>0</v>
      </c>
      <c r="O28" s="489"/>
      <c r="P28" s="523">
        <f t="shared" si="30"/>
        <v>0</v>
      </c>
      <c r="Q28" s="512">
        <f t="shared" si="16"/>
        <v>0</v>
      </c>
      <c r="R28" s="480" t="str">
        <f t="shared" si="31"/>
        <v xml:space="preserve">    </v>
      </c>
      <c r="S28" s="494">
        <f>'Budget Information MH'!AC24</f>
        <v>0</v>
      </c>
      <c r="T28" s="489"/>
      <c r="U28" s="523">
        <f t="shared" si="32"/>
        <v>0</v>
      </c>
      <c r="V28" s="512">
        <f t="shared" si="17"/>
        <v>0</v>
      </c>
      <c r="W28" s="480" t="str">
        <f t="shared" si="33"/>
        <v xml:space="preserve">    </v>
      </c>
      <c r="X28" s="494">
        <f>'Budget Information MH'!AL24</f>
        <v>0</v>
      </c>
      <c r="Y28" s="489"/>
      <c r="Z28" s="523">
        <f t="shared" si="34"/>
        <v>0</v>
      </c>
      <c r="AA28" s="512">
        <f t="shared" si="18"/>
        <v>0</v>
      </c>
      <c r="AB28" s="480" t="str">
        <f t="shared" si="35"/>
        <v xml:space="preserve">    </v>
      </c>
      <c r="AC28" s="494">
        <f>'Budget Information MH'!AU24</f>
        <v>0</v>
      </c>
      <c r="AD28" s="489"/>
      <c r="AE28" s="523">
        <f t="shared" si="36"/>
        <v>0</v>
      </c>
      <c r="AF28" s="512">
        <f t="shared" si="19"/>
        <v>0</v>
      </c>
      <c r="AG28" s="480" t="str">
        <f t="shared" si="37"/>
        <v xml:space="preserve">    </v>
      </c>
      <c r="AH28" s="494">
        <f>'Budget Information MH'!BD24</f>
        <v>0</v>
      </c>
      <c r="AI28" s="489"/>
      <c r="AJ28" s="523">
        <f t="shared" si="38"/>
        <v>0</v>
      </c>
      <c r="AK28" s="512">
        <f t="shared" si="20"/>
        <v>0</v>
      </c>
      <c r="AL28" s="480" t="str">
        <f t="shared" si="39"/>
        <v xml:space="preserve">    </v>
      </c>
      <c r="AM28" s="494">
        <f>'Budget Information MH'!BM24</f>
        <v>0</v>
      </c>
      <c r="AN28" s="489"/>
      <c r="AO28" s="527">
        <f t="shared" si="40"/>
        <v>0</v>
      </c>
      <c r="AP28" s="528">
        <f t="shared" si="21"/>
        <v>0</v>
      </c>
      <c r="AQ28" s="480" t="str">
        <f t="shared" si="41"/>
        <v xml:space="preserve">    </v>
      </c>
      <c r="AR28" s="494">
        <f>'Budget Information MH'!BV24</f>
        <v>0</v>
      </c>
      <c r="AS28" s="489"/>
      <c r="AT28" s="523">
        <f t="shared" si="42"/>
        <v>0</v>
      </c>
      <c r="AU28" s="512">
        <f t="shared" si="22"/>
        <v>0</v>
      </c>
      <c r="AV28" s="480" t="str">
        <f t="shared" si="43"/>
        <v xml:space="preserve">    </v>
      </c>
      <c r="AW28" s="494">
        <f>'Budget Information MH'!CE24</f>
        <v>0</v>
      </c>
      <c r="AX28" s="489"/>
      <c r="AY28" s="523">
        <f t="shared" si="44"/>
        <v>0</v>
      </c>
      <c r="AZ28" s="512">
        <f t="shared" si="23"/>
        <v>0</v>
      </c>
      <c r="BA28" s="480" t="str">
        <f t="shared" si="45"/>
        <v xml:space="preserve">    </v>
      </c>
      <c r="BB28" s="494">
        <f>'Budget Information MH'!CN24</f>
        <v>0</v>
      </c>
      <c r="BC28" s="489"/>
      <c r="BD28" s="523">
        <f t="shared" si="46"/>
        <v>0</v>
      </c>
      <c r="BE28" s="512">
        <f t="shared" si="24"/>
        <v>0</v>
      </c>
      <c r="BF28" s="480" t="str">
        <f t="shared" si="47"/>
        <v xml:space="preserve">    </v>
      </c>
      <c r="BG28" s="488">
        <f>'Budget Information MH'!CW24</f>
        <v>0</v>
      </c>
      <c r="BH28" s="489"/>
      <c r="BI28" s="523">
        <f t="shared" si="48"/>
        <v>0</v>
      </c>
      <c r="BJ28" s="512">
        <f t="shared" si="25"/>
        <v>0</v>
      </c>
      <c r="BK28" s="480" t="str">
        <f t="shared" si="49"/>
        <v xml:space="preserve">    </v>
      </c>
      <c r="BM28" s="502">
        <f t="shared" si="1"/>
        <v>0</v>
      </c>
      <c r="BN28" s="7"/>
      <c r="BO28" s="7"/>
      <c r="BP28" s="7"/>
      <c r="BQ28" s="7"/>
    </row>
    <row r="29" spans="1:69" s="5" customFormat="1" ht="12.75">
      <c r="A29" s="808">
        <v>19</v>
      </c>
      <c r="B29" s="540" t="s">
        <v>6</v>
      </c>
      <c r="C29" s="493">
        <f t="shared" si="0"/>
        <v>0</v>
      </c>
      <c r="D29" s="494">
        <f>'Budget Information MH'!B25</f>
        <v>0</v>
      </c>
      <c r="E29" s="489"/>
      <c r="F29" s="490">
        <f t="shared" si="26"/>
        <v>0</v>
      </c>
      <c r="G29" s="512">
        <f t="shared" si="14"/>
        <v>0</v>
      </c>
      <c r="H29" s="480" t="str">
        <f t="shared" si="27"/>
        <v xml:space="preserve">    </v>
      </c>
      <c r="I29" s="509">
        <f>'Budget Information MH'!K25</f>
        <v>0</v>
      </c>
      <c r="J29" s="489"/>
      <c r="K29" s="523">
        <f t="shared" si="28"/>
        <v>0</v>
      </c>
      <c r="L29" s="523">
        <f t="shared" si="15"/>
        <v>0</v>
      </c>
      <c r="M29" s="480" t="str">
        <f t="shared" si="29"/>
        <v xml:space="preserve">    </v>
      </c>
      <c r="N29" s="509">
        <f>'Budget Information MH'!T25</f>
        <v>0</v>
      </c>
      <c r="O29" s="489"/>
      <c r="P29" s="523">
        <f t="shared" si="30"/>
        <v>0</v>
      </c>
      <c r="Q29" s="512">
        <f t="shared" si="16"/>
        <v>0</v>
      </c>
      <c r="R29" s="480" t="str">
        <f t="shared" si="31"/>
        <v xml:space="preserve">    </v>
      </c>
      <c r="S29" s="494">
        <f>'Budget Information MH'!AC25</f>
        <v>0</v>
      </c>
      <c r="T29" s="489"/>
      <c r="U29" s="523">
        <f t="shared" si="32"/>
        <v>0</v>
      </c>
      <c r="V29" s="512">
        <f t="shared" si="17"/>
        <v>0</v>
      </c>
      <c r="W29" s="480" t="str">
        <f t="shared" si="33"/>
        <v xml:space="preserve">    </v>
      </c>
      <c r="X29" s="494">
        <f>'Budget Information MH'!AL25</f>
        <v>0</v>
      </c>
      <c r="Y29" s="489"/>
      <c r="Z29" s="523">
        <f t="shared" si="34"/>
        <v>0</v>
      </c>
      <c r="AA29" s="512">
        <f t="shared" si="18"/>
        <v>0</v>
      </c>
      <c r="AB29" s="480" t="str">
        <f t="shared" si="35"/>
        <v xml:space="preserve">    </v>
      </c>
      <c r="AC29" s="494">
        <f>'Budget Information MH'!AU25</f>
        <v>0</v>
      </c>
      <c r="AD29" s="489"/>
      <c r="AE29" s="523">
        <f t="shared" si="36"/>
        <v>0</v>
      </c>
      <c r="AF29" s="512">
        <f t="shared" si="19"/>
        <v>0</v>
      </c>
      <c r="AG29" s="480" t="str">
        <f t="shared" si="37"/>
        <v xml:space="preserve">    </v>
      </c>
      <c r="AH29" s="494">
        <f>'Budget Information MH'!BD25</f>
        <v>0</v>
      </c>
      <c r="AI29" s="489"/>
      <c r="AJ29" s="523">
        <f t="shared" si="38"/>
        <v>0</v>
      </c>
      <c r="AK29" s="512">
        <f t="shared" si="20"/>
        <v>0</v>
      </c>
      <c r="AL29" s="480" t="str">
        <f t="shared" si="39"/>
        <v xml:space="preserve">    </v>
      </c>
      <c r="AM29" s="494">
        <f>'Budget Information MH'!BM25</f>
        <v>0</v>
      </c>
      <c r="AN29" s="489"/>
      <c r="AO29" s="527">
        <f t="shared" si="40"/>
        <v>0</v>
      </c>
      <c r="AP29" s="528">
        <f t="shared" si="21"/>
        <v>0</v>
      </c>
      <c r="AQ29" s="480" t="str">
        <f t="shared" si="41"/>
        <v xml:space="preserve">    </v>
      </c>
      <c r="AR29" s="494">
        <f>'Budget Information MH'!BV25</f>
        <v>0</v>
      </c>
      <c r="AS29" s="489"/>
      <c r="AT29" s="523">
        <f t="shared" si="42"/>
        <v>0</v>
      </c>
      <c r="AU29" s="512">
        <f t="shared" si="22"/>
        <v>0</v>
      </c>
      <c r="AV29" s="480" t="str">
        <f t="shared" si="43"/>
        <v xml:space="preserve">    </v>
      </c>
      <c r="AW29" s="494">
        <f>'Budget Information MH'!CE25</f>
        <v>0</v>
      </c>
      <c r="AX29" s="489"/>
      <c r="AY29" s="523">
        <f t="shared" si="44"/>
        <v>0</v>
      </c>
      <c r="AZ29" s="512">
        <f t="shared" si="23"/>
        <v>0</v>
      </c>
      <c r="BA29" s="480" t="str">
        <f t="shared" si="45"/>
        <v xml:space="preserve">    </v>
      </c>
      <c r="BB29" s="494">
        <f>'Budget Information MH'!CN25</f>
        <v>0</v>
      </c>
      <c r="BC29" s="489"/>
      <c r="BD29" s="523">
        <f t="shared" si="46"/>
        <v>0</v>
      </c>
      <c r="BE29" s="512">
        <f t="shared" si="24"/>
        <v>0</v>
      </c>
      <c r="BF29" s="480" t="str">
        <f t="shared" si="47"/>
        <v xml:space="preserve">    </v>
      </c>
      <c r="BG29" s="488">
        <f>'Budget Information MH'!CW25</f>
        <v>0</v>
      </c>
      <c r="BH29" s="489"/>
      <c r="BI29" s="523">
        <f t="shared" si="48"/>
        <v>0</v>
      </c>
      <c r="BJ29" s="512">
        <f t="shared" si="25"/>
        <v>0</v>
      </c>
      <c r="BK29" s="480" t="str">
        <f t="shared" si="49"/>
        <v xml:space="preserve">    </v>
      </c>
      <c r="BM29" s="502">
        <f t="shared" si="1"/>
        <v>0</v>
      </c>
      <c r="BN29" s="7"/>
      <c r="BO29" s="7"/>
      <c r="BP29" s="7"/>
      <c r="BQ29" s="7"/>
    </row>
    <row r="30" spans="1:69" s="5" customFormat="1" ht="12.75">
      <c r="A30" s="808">
        <v>20</v>
      </c>
      <c r="B30" s="540" t="s">
        <v>9</v>
      </c>
      <c r="C30" s="495">
        <f t="shared" si="0"/>
        <v>0</v>
      </c>
      <c r="D30" s="488">
        <f>'Budget Information MH'!B26</f>
        <v>0</v>
      </c>
      <c r="E30" s="489"/>
      <c r="F30" s="490">
        <f t="shared" si="26"/>
        <v>0</v>
      </c>
      <c r="G30" s="512">
        <f t="shared" si="14"/>
        <v>0</v>
      </c>
      <c r="H30" s="480" t="str">
        <f t="shared" si="27"/>
        <v xml:space="preserve">    </v>
      </c>
      <c r="I30" s="509">
        <f>'Budget Information MH'!K26</f>
        <v>0</v>
      </c>
      <c r="J30" s="489"/>
      <c r="K30" s="523">
        <f t="shared" si="28"/>
        <v>0</v>
      </c>
      <c r="L30" s="523">
        <f t="shared" si="15"/>
        <v>0</v>
      </c>
      <c r="M30" s="480" t="str">
        <f t="shared" si="29"/>
        <v xml:space="preserve">    </v>
      </c>
      <c r="N30" s="509">
        <f>'Budget Information MH'!T26</f>
        <v>0</v>
      </c>
      <c r="O30" s="489"/>
      <c r="P30" s="523">
        <f t="shared" si="30"/>
        <v>0</v>
      </c>
      <c r="Q30" s="512">
        <f t="shared" si="16"/>
        <v>0</v>
      </c>
      <c r="R30" s="480" t="str">
        <f t="shared" si="31"/>
        <v xml:space="preserve">    </v>
      </c>
      <c r="S30" s="488">
        <f>'Budget Information MH'!AC26</f>
        <v>0</v>
      </c>
      <c r="T30" s="489"/>
      <c r="U30" s="523">
        <f t="shared" si="32"/>
        <v>0</v>
      </c>
      <c r="V30" s="512">
        <f t="shared" si="17"/>
        <v>0</v>
      </c>
      <c r="W30" s="480" t="str">
        <f t="shared" si="33"/>
        <v xml:space="preserve">    </v>
      </c>
      <c r="X30" s="488">
        <f>'Budget Information MH'!AL26</f>
        <v>0</v>
      </c>
      <c r="Y30" s="489"/>
      <c r="Z30" s="523">
        <f t="shared" si="34"/>
        <v>0</v>
      </c>
      <c r="AA30" s="512">
        <f t="shared" si="18"/>
        <v>0</v>
      </c>
      <c r="AB30" s="480" t="str">
        <f t="shared" si="35"/>
        <v xml:space="preserve">    </v>
      </c>
      <c r="AC30" s="488">
        <f>'Budget Information MH'!AU26</f>
        <v>0</v>
      </c>
      <c r="AD30" s="489"/>
      <c r="AE30" s="523">
        <f t="shared" si="36"/>
        <v>0</v>
      </c>
      <c r="AF30" s="512">
        <f t="shared" si="19"/>
        <v>0</v>
      </c>
      <c r="AG30" s="480" t="str">
        <f t="shared" si="37"/>
        <v xml:space="preserve">    </v>
      </c>
      <c r="AH30" s="488">
        <f>'Budget Information MH'!BD26</f>
        <v>0</v>
      </c>
      <c r="AI30" s="489"/>
      <c r="AJ30" s="523">
        <f t="shared" si="38"/>
        <v>0</v>
      </c>
      <c r="AK30" s="512">
        <f t="shared" si="20"/>
        <v>0</v>
      </c>
      <c r="AL30" s="480" t="str">
        <f t="shared" si="39"/>
        <v xml:space="preserve">    </v>
      </c>
      <c r="AM30" s="488">
        <f>'Budget Information MH'!BM26</f>
        <v>0</v>
      </c>
      <c r="AN30" s="489"/>
      <c r="AO30" s="527">
        <f t="shared" si="40"/>
        <v>0</v>
      </c>
      <c r="AP30" s="528">
        <f t="shared" si="21"/>
        <v>0</v>
      </c>
      <c r="AQ30" s="480" t="str">
        <f t="shared" si="41"/>
        <v xml:space="preserve">    </v>
      </c>
      <c r="AR30" s="488">
        <f>'Budget Information MH'!BV26</f>
        <v>0</v>
      </c>
      <c r="AS30" s="489"/>
      <c r="AT30" s="523">
        <f t="shared" si="42"/>
        <v>0</v>
      </c>
      <c r="AU30" s="512">
        <f t="shared" si="22"/>
        <v>0</v>
      </c>
      <c r="AV30" s="480" t="str">
        <f t="shared" si="43"/>
        <v xml:space="preserve">    </v>
      </c>
      <c r="AW30" s="488">
        <f>'Budget Information MH'!CE26</f>
        <v>0</v>
      </c>
      <c r="AX30" s="489"/>
      <c r="AY30" s="523">
        <f t="shared" si="44"/>
        <v>0</v>
      </c>
      <c r="AZ30" s="512">
        <f t="shared" si="23"/>
        <v>0</v>
      </c>
      <c r="BA30" s="480" t="str">
        <f t="shared" si="45"/>
        <v xml:space="preserve">    </v>
      </c>
      <c r="BB30" s="488">
        <f>'Budget Information MH'!CN26</f>
        <v>0</v>
      </c>
      <c r="BC30" s="489"/>
      <c r="BD30" s="523">
        <f t="shared" si="46"/>
        <v>0</v>
      </c>
      <c r="BE30" s="512">
        <f t="shared" si="24"/>
        <v>0</v>
      </c>
      <c r="BF30" s="480" t="str">
        <f t="shared" si="47"/>
        <v xml:space="preserve">    </v>
      </c>
      <c r="BG30" s="488">
        <f>'Budget Information MH'!CW26</f>
        <v>0</v>
      </c>
      <c r="BH30" s="489"/>
      <c r="BI30" s="523">
        <f t="shared" si="48"/>
        <v>0</v>
      </c>
      <c r="BJ30" s="512">
        <f t="shared" si="25"/>
        <v>0</v>
      </c>
      <c r="BK30" s="480" t="str">
        <f t="shared" si="49"/>
        <v xml:space="preserve">    </v>
      </c>
      <c r="BM30" s="502">
        <f t="shared" si="1"/>
        <v>0</v>
      </c>
      <c r="BN30" s="7"/>
      <c r="BO30" s="7"/>
      <c r="BP30" s="7"/>
      <c r="BQ30" s="7"/>
    </row>
    <row r="31" spans="1:69" s="5" customFormat="1" ht="12.75">
      <c r="A31" s="808">
        <v>21</v>
      </c>
      <c r="B31" s="541" t="s">
        <v>10</v>
      </c>
      <c r="C31" s="495">
        <f t="shared" si="0"/>
        <v>0</v>
      </c>
      <c r="D31" s="488">
        <f>'Budget Information MH'!B27</f>
        <v>0</v>
      </c>
      <c r="E31" s="489"/>
      <c r="F31" s="490">
        <f t="shared" si="26"/>
        <v>0</v>
      </c>
      <c r="G31" s="512">
        <f t="shared" si="14"/>
        <v>0</v>
      </c>
      <c r="H31" s="480" t="str">
        <f t="shared" si="27"/>
        <v xml:space="preserve">    </v>
      </c>
      <c r="I31" s="509">
        <f>'Budget Information MH'!K27</f>
        <v>0</v>
      </c>
      <c r="J31" s="489"/>
      <c r="K31" s="523">
        <f t="shared" si="28"/>
        <v>0</v>
      </c>
      <c r="L31" s="523">
        <f t="shared" si="15"/>
        <v>0</v>
      </c>
      <c r="M31" s="480" t="str">
        <f t="shared" si="29"/>
        <v xml:space="preserve">    </v>
      </c>
      <c r="N31" s="509">
        <f>'Budget Information MH'!T27</f>
        <v>0</v>
      </c>
      <c r="O31" s="489"/>
      <c r="P31" s="523">
        <f t="shared" si="30"/>
        <v>0</v>
      </c>
      <c r="Q31" s="512">
        <f t="shared" si="16"/>
        <v>0</v>
      </c>
      <c r="R31" s="480" t="str">
        <f t="shared" si="31"/>
        <v xml:space="preserve">    </v>
      </c>
      <c r="S31" s="488">
        <f>'Budget Information MH'!AC27</f>
        <v>0</v>
      </c>
      <c r="T31" s="489"/>
      <c r="U31" s="523">
        <f t="shared" si="32"/>
        <v>0</v>
      </c>
      <c r="V31" s="512">
        <f t="shared" si="17"/>
        <v>0</v>
      </c>
      <c r="W31" s="480" t="str">
        <f t="shared" si="33"/>
        <v xml:space="preserve">    </v>
      </c>
      <c r="X31" s="488">
        <f>'Budget Information MH'!AL27</f>
        <v>0</v>
      </c>
      <c r="Y31" s="489"/>
      <c r="Z31" s="523">
        <f t="shared" si="34"/>
        <v>0</v>
      </c>
      <c r="AA31" s="512">
        <f t="shared" si="18"/>
        <v>0</v>
      </c>
      <c r="AB31" s="480" t="str">
        <f t="shared" si="35"/>
        <v xml:space="preserve">    </v>
      </c>
      <c r="AC31" s="488">
        <f>'Budget Information MH'!AU27</f>
        <v>0</v>
      </c>
      <c r="AD31" s="489"/>
      <c r="AE31" s="523">
        <f t="shared" si="36"/>
        <v>0</v>
      </c>
      <c r="AF31" s="512">
        <f t="shared" si="19"/>
        <v>0</v>
      </c>
      <c r="AG31" s="480" t="str">
        <f t="shared" si="37"/>
        <v xml:space="preserve">    </v>
      </c>
      <c r="AH31" s="488">
        <f>'Budget Information MH'!BD27</f>
        <v>0</v>
      </c>
      <c r="AI31" s="489"/>
      <c r="AJ31" s="523">
        <f t="shared" si="38"/>
        <v>0</v>
      </c>
      <c r="AK31" s="512">
        <f t="shared" si="20"/>
        <v>0</v>
      </c>
      <c r="AL31" s="480" t="str">
        <f t="shared" si="39"/>
        <v xml:space="preserve">    </v>
      </c>
      <c r="AM31" s="488">
        <f>'Budget Information MH'!BM27</f>
        <v>0</v>
      </c>
      <c r="AN31" s="489"/>
      <c r="AO31" s="527">
        <f t="shared" si="40"/>
        <v>0</v>
      </c>
      <c r="AP31" s="528">
        <f t="shared" si="21"/>
        <v>0</v>
      </c>
      <c r="AQ31" s="480" t="str">
        <f t="shared" si="41"/>
        <v xml:space="preserve">    </v>
      </c>
      <c r="AR31" s="488">
        <f>'Budget Information MH'!BV27</f>
        <v>0</v>
      </c>
      <c r="AS31" s="489"/>
      <c r="AT31" s="523">
        <f t="shared" si="42"/>
        <v>0</v>
      </c>
      <c r="AU31" s="512">
        <f t="shared" si="22"/>
        <v>0</v>
      </c>
      <c r="AV31" s="480" t="str">
        <f t="shared" si="43"/>
        <v xml:space="preserve">    </v>
      </c>
      <c r="AW31" s="488">
        <f>'Budget Information MH'!CE27</f>
        <v>0</v>
      </c>
      <c r="AX31" s="489"/>
      <c r="AY31" s="523">
        <f t="shared" si="44"/>
        <v>0</v>
      </c>
      <c r="AZ31" s="512">
        <f t="shared" si="23"/>
        <v>0</v>
      </c>
      <c r="BA31" s="480" t="str">
        <f t="shared" si="45"/>
        <v xml:space="preserve">    </v>
      </c>
      <c r="BB31" s="488">
        <f>'Budget Information MH'!CN27</f>
        <v>0</v>
      </c>
      <c r="BC31" s="489"/>
      <c r="BD31" s="523">
        <f t="shared" si="46"/>
        <v>0</v>
      </c>
      <c r="BE31" s="512">
        <f t="shared" si="24"/>
        <v>0</v>
      </c>
      <c r="BF31" s="480" t="str">
        <f t="shared" si="47"/>
        <v xml:space="preserve">    </v>
      </c>
      <c r="BG31" s="488">
        <f>'Budget Information MH'!CW27</f>
        <v>0</v>
      </c>
      <c r="BH31" s="489"/>
      <c r="BI31" s="523">
        <f t="shared" si="48"/>
        <v>0</v>
      </c>
      <c r="BJ31" s="512">
        <f t="shared" si="25"/>
        <v>0</v>
      </c>
      <c r="BK31" s="480" t="str">
        <f t="shared" si="49"/>
        <v xml:space="preserve">    </v>
      </c>
      <c r="BM31" s="502">
        <f t="shared" si="1"/>
        <v>0</v>
      </c>
      <c r="BN31" s="7"/>
      <c r="BO31" s="7"/>
      <c r="BP31" s="7"/>
      <c r="BQ31" s="7"/>
    </row>
    <row r="32" spans="1:69" s="5" customFormat="1" ht="12.75">
      <c r="A32" s="808">
        <v>22</v>
      </c>
      <c r="B32" s="541" t="s">
        <v>24</v>
      </c>
      <c r="C32" s="493">
        <f t="shared" si="0"/>
        <v>0</v>
      </c>
      <c r="D32" s="494">
        <f>'Budget Information MH'!B28</f>
        <v>0</v>
      </c>
      <c r="E32" s="489"/>
      <c r="F32" s="490">
        <f t="shared" si="26"/>
        <v>0</v>
      </c>
      <c r="G32" s="512">
        <f t="shared" si="14"/>
        <v>0</v>
      </c>
      <c r="H32" s="480" t="str">
        <f t="shared" si="27"/>
        <v xml:space="preserve">    </v>
      </c>
      <c r="I32" s="509">
        <f>'Budget Information MH'!K28</f>
        <v>0</v>
      </c>
      <c r="J32" s="489"/>
      <c r="K32" s="523">
        <f t="shared" si="28"/>
        <v>0</v>
      </c>
      <c r="L32" s="523">
        <f t="shared" si="15"/>
        <v>0</v>
      </c>
      <c r="M32" s="480" t="str">
        <f t="shared" si="29"/>
        <v xml:space="preserve">    </v>
      </c>
      <c r="N32" s="509">
        <f>'Budget Information MH'!T28</f>
        <v>0</v>
      </c>
      <c r="O32" s="489"/>
      <c r="P32" s="523">
        <f t="shared" si="30"/>
        <v>0</v>
      </c>
      <c r="Q32" s="512">
        <f t="shared" si="16"/>
        <v>0</v>
      </c>
      <c r="R32" s="480" t="str">
        <f t="shared" si="31"/>
        <v xml:space="preserve">    </v>
      </c>
      <c r="S32" s="494">
        <f>'Budget Information MH'!AC28</f>
        <v>0</v>
      </c>
      <c r="T32" s="489"/>
      <c r="U32" s="523">
        <f t="shared" si="32"/>
        <v>0</v>
      </c>
      <c r="V32" s="512">
        <f t="shared" si="17"/>
        <v>0</v>
      </c>
      <c r="W32" s="480" t="str">
        <f t="shared" si="33"/>
        <v xml:space="preserve">    </v>
      </c>
      <c r="X32" s="494">
        <f>'Budget Information MH'!AL28</f>
        <v>0</v>
      </c>
      <c r="Y32" s="489"/>
      <c r="Z32" s="523">
        <f t="shared" si="34"/>
        <v>0</v>
      </c>
      <c r="AA32" s="512">
        <f t="shared" si="18"/>
        <v>0</v>
      </c>
      <c r="AB32" s="480" t="str">
        <f t="shared" si="35"/>
        <v xml:space="preserve">    </v>
      </c>
      <c r="AC32" s="494">
        <f>'Budget Information MH'!AU28</f>
        <v>0</v>
      </c>
      <c r="AD32" s="489"/>
      <c r="AE32" s="523">
        <f t="shared" si="36"/>
        <v>0</v>
      </c>
      <c r="AF32" s="512">
        <f t="shared" si="19"/>
        <v>0</v>
      </c>
      <c r="AG32" s="480" t="str">
        <f t="shared" si="37"/>
        <v xml:space="preserve">    </v>
      </c>
      <c r="AH32" s="494">
        <f>'Budget Information MH'!BD28</f>
        <v>0</v>
      </c>
      <c r="AI32" s="489"/>
      <c r="AJ32" s="523">
        <f t="shared" si="38"/>
        <v>0</v>
      </c>
      <c r="AK32" s="512">
        <f t="shared" si="20"/>
        <v>0</v>
      </c>
      <c r="AL32" s="480" t="str">
        <f t="shared" si="39"/>
        <v xml:space="preserve">    </v>
      </c>
      <c r="AM32" s="494">
        <f>'Budget Information MH'!BM28</f>
        <v>0</v>
      </c>
      <c r="AN32" s="489"/>
      <c r="AO32" s="527">
        <f t="shared" si="40"/>
        <v>0</v>
      </c>
      <c r="AP32" s="528">
        <f t="shared" si="21"/>
        <v>0</v>
      </c>
      <c r="AQ32" s="480" t="str">
        <f t="shared" si="41"/>
        <v xml:space="preserve">    </v>
      </c>
      <c r="AR32" s="494">
        <f>'Budget Information MH'!BV28</f>
        <v>0</v>
      </c>
      <c r="AS32" s="489"/>
      <c r="AT32" s="523">
        <f t="shared" si="42"/>
        <v>0</v>
      </c>
      <c r="AU32" s="512">
        <f t="shared" si="22"/>
        <v>0</v>
      </c>
      <c r="AV32" s="480" t="str">
        <f t="shared" si="43"/>
        <v xml:space="preserve">    </v>
      </c>
      <c r="AW32" s="494">
        <f>'Budget Information MH'!CE28</f>
        <v>0</v>
      </c>
      <c r="AX32" s="489"/>
      <c r="AY32" s="523">
        <f t="shared" si="44"/>
        <v>0</v>
      </c>
      <c r="AZ32" s="512">
        <f t="shared" si="23"/>
        <v>0</v>
      </c>
      <c r="BA32" s="480" t="str">
        <f t="shared" si="45"/>
        <v xml:space="preserve">    </v>
      </c>
      <c r="BB32" s="494">
        <f>'Budget Information MH'!CN28</f>
        <v>0</v>
      </c>
      <c r="BC32" s="489"/>
      <c r="BD32" s="523">
        <f t="shared" si="46"/>
        <v>0</v>
      </c>
      <c r="BE32" s="512">
        <f t="shared" si="24"/>
        <v>0</v>
      </c>
      <c r="BF32" s="480" t="str">
        <f t="shared" si="47"/>
        <v xml:space="preserve">    </v>
      </c>
      <c r="BG32" s="488">
        <f>'Budget Information MH'!CW28</f>
        <v>0</v>
      </c>
      <c r="BH32" s="489"/>
      <c r="BI32" s="523">
        <f t="shared" si="48"/>
        <v>0</v>
      </c>
      <c r="BJ32" s="512">
        <f t="shared" si="25"/>
        <v>0</v>
      </c>
      <c r="BK32" s="480" t="str">
        <f t="shared" si="49"/>
        <v xml:space="preserve">    </v>
      </c>
      <c r="BM32" s="502">
        <f t="shared" si="1"/>
        <v>0</v>
      </c>
      <c r="BN32" s="7"/>
      <c r="BO32" s="7"/>
      <c r="BP32" s="7"/>
      <c r="BQ32" s="7"/>
    </row>
    <row r="33" spans="1:69" s="5" customFormat="1" ht="12.75">
      <c r="A33" s="808">
        <v>23</v>
      </c>
      <c r="B33" s="540" t="s">
        <v>25</v>
      </c>
      <c r="C33" s="493">
        <f t="shared" si="0"/>
        <v>0</v>
      </c>
      <c r="D33" s="488">
        <f>'Budget Information MH'!B29</f>
        <v>0</v>
      </c>
      <c r="E33" s="489"/>
      <c r="F33" s="490">
        <f t="shared" si="26"/>
        <v>0</v>
      </c>
      <c r="G33" s="512">
        <f t="shared" si="14"/>
        <v>0</v>
      </c>
      <c r="H33" s="480" t="str">
        <f t="shared" si="27"/>
        <v xml:space="preserve">    </v>
      </c>
      <c r="I33" s="509">
        <f>'Budget Information MH'!K29</f>
        <v>0</v>
      </c>
      <c r="J33" s="489"/>
      <c r="K33" s="523">
        <f t="shared" si="28"/>
        <v>0</v>
      </c>
      <c r="L33" s="523">
        <f t="shared" si="15"/>
        <v>0</v>
      </c>
      <c r="M33" s="480" t="str">
        <f t="shared" si="29"/>
        <v xml:space="preserve">    </v>
      </c>
      <c r="N33" s="509">
        <f>'Budget Information MH'!T29</f>
        <v>0</v>
      </c>
      <c r="O33" s="489"/>
      <c r="P33" s="523">
        <f t="shared" si="30"/>
        <v>0</v>
      </c>
      <c r="Q33" s="512">
        <f t="shared" si="16"/>
        <v>0</v>
      </c>
      <c r="R33" s="480" t="str">
        <f t="shared" si="31"/>
        <v xml:space="preserve">    </v>
      </c>
      <c r="S33" s="488">
        <f>'Budget Information MH'!AC29</f>
        <v>0</v>
      </c>
      <c r="T33" s="489"/>
      <c r="U33" s="523">
        <f t="shared" si="32"/>
        <v>0</v>
      </c>
      <c r="V33" s="512">
        <f t="shared" si="17"/>
        <v>0</v>
      </c>
      <c r="W33" s="480" t="str">
        <f t="shared" si="33"/>
        <v xml:space="preserve">    </v>
      </c>
      <c r="X33" s="488">
        <f>'Budget Information MH'!AL29</f>
        <v>0</v>
      </c>
      <c r="Y33" s="489"/>
      <c r="Z33" s="523">
        <f t="shared" si="34"/>
        <v>0</v>
      </c>
      <c r="AA33" s="512">
        <f t="shared" si="18"/>
        <v>0</v>
      </c>
      <c r="AB33" s="480" t="str">
        <f t="shared" si="35"/>
        <v xml:space="preserve">    </v>
      </c>
      <c r="AC33" s="488">
        <f>'Budget Information MH'!AU29</f>
        <v>0</v>
      </c>
      <c r="AD33" s="489"/>
      <c r="AE33" s="523">
        <f t="shared" si="36"/>
        <v>0</v>
      </c>
      <c r="AF33" s="512">
        <f t="shared" si="19"/>
        <v>0</v>
      </c>
      <c r="AG33" s="480" t="str">
        <f t="shared" si="37"/>
        <v xml:space="preserve">    </v>
      </c>
      <c r="AH33" s="488">
        <f>'Budget Information MH'!BD29</f>
        <v>0</v>
      </c>
      <c r="AI33" s="489"/>
      <c r="AJ33" s="523">
        <f t="shared" si="38"/>
        <v>0</v>
      </c>
      <c r="AK33" s="512">
        <f t="shared" si="20"/>
        <v>0</v>
      </c>
      <c r="AL33" s="480" t="str">
        <f t="shared" si="39"/>
        <v xml:space="preserve">    </v>
      </c>
      <c r="AM33" s="488">
        <f>'Budget Information MH'!BM29</f>
        <v>0</v>
      </c>
      <c r="AN33" s="489"/>
      <c r="AO33" s="527">
        <f t="shared" si="40"/>
        <v>0</v>
      </c>
      <c r="AP33" s="528">
        <f t="shared" si="21"/>
        <v>0</v>
      </c>
      <c r="AQ33" s="480" t="str">
        <f t="shared" si="41"/>
        <v xml:space="preserve">    </v>
      </c>
      <c r="AR33" s="488">
        <f>'Budget Information MH'!BV29</f>
        <v>0</v>
      </c>
      <c r="AS33" s="489"/>
      <c r="AT33" s="523">
        <f t="shared" si="42"/>
        <v>0</v>
      </c>
      <c r="AU33" s="512">
        <f t="shared" si="22"/>
        <v>0</v>
      </c>
      <c r="AV33" s="480" t="str">
        <f t="shared" si="43"/>
        <v xml:space="preserve">    </v>
      </c>
      <c r="AW33" s="488">
        <f>'Budget Information MH'!CE29</f>
        <v>0</v>
      </c>
      <c r="AX33" s="489"/>
      <c r="AY33" s="523">
        <f t="shared" si="44"/>
        <v>0</v>
      </c>
      <c r="AZ33" s="512">
        <f t="shared" si="23"/>
        <v>0</v>
      </c>
      <c r="BA33" s="480" t="str">
        <f t="shared" si="45"/>
        <v xml:space="preserve">    </v>
      </c>
      <c r="BB33" s="488">
        <f>'Budget Information MH'!CN29</f>
        <v>0</v>
      </c>
      <c r="BC33" s="489"/>
      <c r="BD33" s="523">
        <f t="shared" si="46"/>
        <v>0</v>
      </c>
      <c r="BE33" s="512">
        <f t="shared" si="24"/>
        <v>0</v>
      </c>
      <c r="BF33" s="480" t="str">
        <f t="shared" si="47"/>
        <v xml:space="preserve">    </v>
      </c>
      <c r="BG33" s="488">
        <f>'Budget Information MH'!CW29</f>
        <v>0</v>
      </c>
      <c r="BH33" s="489"/>
      <c r="BI33" s="523">
        <f t="shared" si="48"/>
        <v>0</v>
      </c>
      <c r="BJ33" s="512">
        <f t="shared" si="25"/>
        <v>0</v>
      </c>
      <c r="BK33" s="480" t="str">
        <f t="shared" si="49"/>
        <v xml:space="preserve">    </v>
      </c>
      <c r="BM33" s="502">
        <f t="shared" si="1"/>
        <v>0</v>
      </c>
      <c r="BN33" s="7"/>
      <c r="BO33" s="7"/>
      <c r="BP33" s="7"/>
      <c r="BQ33" s="7"/>
    </row>
    <row r="34" spans="1:69" s="5" customFormat="1" ht="12.75">
      <c r="A34" s="808">
        <v>24</v>
      </c>
      <c r="B34" s="540" t="s">
        <v>7</v>
      </c>
      <c r="C34" s="493">
        <f t="shared" si="0"/>
        <v>0</v>
      </c>
      <c r="D34" s="488">
        <f>'Budget Information MH'!B30</f>
        <v>0</v>
      </c>
      <c r="E34" s="489"/>
      <c r="F34" s="490">
        <f t="shared" si="26"/>
        <v>0</v>
      </c>
      <c r="G34" s="512">
        <f t="shared" si="14"/>
        <v>0</v>
      </c>
      <c r="H34" s="480" t="str">
        <f t="shared" si="27"/>
        <v xml:space="preserve">    </v>
      </c>
      <c r="I34" s="509">
        <f>'Budget Information MH'!K30</f>
        <v>0</v>
      </c>
      <c r="J34" s="489"/>
      <c r="K34" s="523">
        <f t="shared" si="28"/>
        <v>0</v>
      </c>
      <c r="L34" s="523">
        <f t="shared" si="15"/>
        <v>0</v>
      </c>
      <c r="M34" s="480" t="str">
        <f t="shared" si="29"/>
        <v xml:space="preserve">    </v>
      </c>
      <c r="N34" s="509">
        <f>'Budget Information MH'!T30</f>
        <v>0</v>
      </c>
      <c r="O34" s="489"/>
      <c r="P34" s="523">
        <f t="shared" si="30"/>
        <v>0</v>
      </c>
      <c r="Q34" s="512">
        <f t="shared" si="16"/>
        <v>0</v>
      </c>
      <c r="R34" s="480" t="str">
        <f t="shared" si="31"/>
        <v xml:space="preserve">    </v>
      </c>
      <c r="S34" s="488">
        <f>'Budget Information MH'!AC30</f>
        <v>0</v>
      </c>
      <c r="T34" s="489"/>
      <c r="U34" s="523">
        <f t="shared" si="32"/>
        <v>0</v>
      </c>
      <c r="V34" s="512">
        <f t="shared" si="17"/>
        <v>0</v>
      </c>
      <c r="W34" s="480" t="str">
        <f t="shared" si="33"/>
        <v xml:space="preserve">    </v>
      </c>
      <c r="X34" s="488">
        <f>'Budget Information MH'!AL30</f>
        <v>0</v>
      </c>
      <c r="Y34" s="489"/>
      <c r="Z34" s="523">
        <f t="shared" si="34"/>
        <v>0</v>
      </c>
      <c r="AA34" s="512">
        <f t="shared" si="18"/>
        <v>0</v>
      </c>
      <c r="AB34" s="480" t="str">
        <f t="shared" si="35"/>
        <v xml:space="preserve">    </v>
      </c>
      <c r="AC34" s="488">
        <f>'Budget Information MH'!AU30</f>
        <v>0</v>
      </c>
      <c r="AD34" s="489"/>
      <c r="AE34" s="523">
        <f t="shared" si="36"/>
        <v>0</v>
      </c>
      <c r="AF34" s="512">
        <f t="shared" si="19"/>
        <v>0</v>
      </c>
      <c r="AG34" s="480" t="str">
        <f t="shared" si="37"/>
        <v xml:space="preserve">    </v>
      </c>
      <c r="AH34" s="488">
        <f>'Budget Information MH'!BD30</f>
        <v>0</v>
      </c>
      <c r="AI34" s="489"/>
      <c r="AJ34" s="523">
        <f t="shared" si="38"/>
        <v>0</v>
      </c>
      <c r="AK34" s="512">
        <f t="shared" si="20"/>
        <v>0</v>
      </c>
      <c r="AL34" s="480" t="str">
        <f t="shared" si="39"/>
        <v xml:space="preserve">    </v>
      </c>
      <c r="AM34" s="488">
        <f>'Budget Information MH'!BM30</f>
        <v>0</v>
      </c>
      <c r="AN34" s="489"/>
      <c r="AO34" s="527">
        <f t="shared" si="40"/>
        <v>0</v>
      </c>
      <c r="AP34" s="528">
        <f t="shared" si="21"/>
        <v>0</v>
      </c>
      <c r="AQ34" s="480" t="str">
        <f t="shared" si="41"/>
        <v xml:space="preserve">    </v>
      </c>
      <c r="AR34" s="488">
        <f>'Budget Information MH'!BV30</f>
        <v>0</v>
      </c>
      <c r="AS34" s="489"/>
      <c r="AT34" s="523">
        <f t="shared" si="42"/>
        <v>0</v>
      </c>
      <c r="AU34" s="512">
        <f t="shared" si="22"/>
        <v>0</v>
      </c>
      <c r="AV34" s="480" t="str">
        <f t="shared" si="43"/>
        <v xml:space="preserve">    </v>
      </c>
      <c r="AW34" s="488">
        <f>'Budget Information MH'!CE30</f>
        <v>0</v>
      </c>
      <c r="AX34" s="489"/>
      <c r="AY34" s="523">
        <f t="shared" si="44"/>
        <v>0</v>
      </c>
      <c r="AZ34" s="512">
        <f t="shared" si="23"/>
        <v>0</v>
      </c>
      <c r="BA34" s="480" t="str">
        <f t="shared" si="45"/>
        <v xml:space="preserve">    </v>
      </c>
      <c r="BB34" s="488">
        <f>'Budget Information MH'!CN30</f>
        <v>0</v>
      </c>
      <c r="BC34" s="489"/>
      <c r="BD34" s="523">
        <f t="shared" si="46"/>
        <v>0</v>
      </c>
      <c r="BE34" s="512">
        <f t="shared" si="24"/>
        <v>0</v>
      </c>
      <c r="BF34" s="480" t="str">
        <f t="shared" si="47"/>
        <v xml:space="preserve">    </v>
      </c>
      <c r="BG34" s="488">
        <f>'Budget Information MH'!CW30</f>
        <v>0</v>
      </c>
      <c r="BH34" s="489"/>
      <c r="BI34" s="523">
        <f t="shared" si="48"/>
        <v>0</v>
      </c>
      <c r="BJ34" s="512">
        <f t="shared" si="25"/>
        <v>0</v>
      </c>
      <c r="BK34" s="480" t="str">
        <f t="shared" si="49"/>
        <v xml:space="preserve">    </v>
      </c>
      <c r="BM34" s="502">
        <f t="shared" si="1"/>
        <v>0</v>
      </c>
      <c r="BN34" s="7"/>
      <c r="BO34" s="7"/>
      <c r="BP34" s="7"/>
      <c r="BQ34" s="7"/>
    </row>
    <row r="35" spans="1:69" s="5" customFormat="1" ht="12.75">
      <c r="A35" s="808">
        <v>25</v>
      </c>
      <c r="B35" s="540" t="s">
        <v>13</v>
      </c>
      <c r="C35" s="493">
        <f t="shared" si="0"/>
        <v>0</v>
      </c>
      <c r="D35" s="488">
        <f>'Budget Information MH'!B31</f>
        <v>0</v>
      </c>
      <c r="E35" s="489"/>
      <c r="F35" s="490">
        <f t="shared" si="26"/>
        <v>0</v>
      </c>
      <c r="G35" s="512">
        <f t="shared" si="14"/>
        <v>0</v>
      </c>
      <c r="H35" s="480" t="str">
        <f t="shared" si="27"/>
        <v xml:space="preserve">    </v>
      </c>
      <c r="I35" s="509">
        <f>'Budget Information MH'!K31</f>
        <v>0</v>
      </c>
      <c r="J35" s="489"/>
      <c r="K35" s="523">
        <f t="shared" si="28"/>
        <v>0</v>
      </c>
      <c r="L35" s="523">
        <f t="shared" si="15"/>
        <v>0</v>
      </c>
      <c r="M35" s="480" t="str">
        <f t="shared" si="29"/>
        <v xml:space="preserve">    </v>
      </c>
      <c r="N35" s="509">
        <f>'Budget Information MH'!T31</f>
        <v>0</v>
      </c>
      <c r="O35" s="489"/>
      <c r="P35" s="523">
        <f t="shared" si="30"/>
        <v>0</v>
      </c>
      <c r="Q35" s="512">
        <f t="shared" si="16"/>
        <v>0</v>
      </c>
      <c r="R35" s="480" t="str">
        <f t="shared" si="31"/>
        <v xml:space="preserve">    </v>
      </c>
      <c r="S35" s="488">
        <f>'Budget Information MH'!AC31</f>
        <v>0</v>
      </c>
      <c r="T35" s="489"/>
      <c r="U35" s="523">
        <f t="shared" si="32"/>
        <v>0</v>
      </c>
      <c r="V35" s="512">
        <f t="shared" si="17"/>
        <v>0</v>
      </c>
      <c r="W35" s="480" t="str">
        <f t="shared" si="33"/>
        <v xml:space="preserve">    </v>
      </c>
      <c r="X35" s="488">
        <f>'Budget Information MH'!AL31</f>
        <v>0</v>
      </c>
      <c r="Y35" s="489"/>
      <c r="Z35" s="523">
        <f t="shared" si="34"/>
        <v>0</v>
      </c>
      <c r="AA35" s="512">
        <f t="shared" si="18"/>
        <v>0</v>
      </c>
      <c r="AB35" s="480" t="str">
        <f t="shared" si="35"/>
        <v xml:space="preserve">    </v>
      </c>
      <c r="AC35" s="488">
        <f>'Budget Information MH'!AU31</f>
        <v>0</v>
      </c>
      <c r="AD35" s="489"/>
      <c r="AE35" s="523">
        <f t="shared" si="36"/>
        <v>0</v>
      </c>
      <c r="AF35" s="512">
        <f t="shared" si="19"/>
        <v>0</v>
      </c>
      <c r="AG35" s="480" t="str">
        <f t="shared" si="37"/>
        <v xml:space="preserve">    </v>
      </c>
      <c r="AH35" s="488">
        <f>'Budget Information MH'!BD31</f>
        <v>0</v>
      </c>
      <c r="AI35" s="489"/>
      <c r="AJ35" s="523">
        <f t="shared" si="38"/>
        <v>0</v>
      </c>
      <c r="AK35" s="512">
        <f t="shared" si="20"/>
        <v>0</v>
      </c>
      <c r="AL35" s="480" t="str">
        <f t="shared" si="39"/>
        <v xml:space="preserve">    </v>
      </c>
      <c r="AM35" s="488">
        <f>'Budget Information MH'!BM31</f>
        <v>0</v>
      </c>
      <c r="AN35" s="489"/>
      <c r="AO35" s="527">
        <f t="shared" si="40"/>
        <v>0</v>
      </c>
      <c r="AP35" s="528">
        <f t="shared" si="21"/>
        <v>0</v>
      </c>
      <c r="AQ35" s="480" t="str">
        <f t="shared" si="41"/>
        <v xml:space="preserve">    </v>
      </c>
      <c r="AR35" s="488">
        <f>'Budget Information MH'!BV31</f>
        <v>0</v>
      </c>
      <c r="AS35" s="489"/>
      <c r="AT35" s="523">
        <f t="shared" si="42"/>
        <v>0</v>
      </c>
      <c r="AU35" s="512">
        <f t="shared" si="22"/>
        <v>0</v>
      </c>
      <c r="AV35" s="480" t="str">
        <f t="shared" si="43"/>
        <v xml:space="preserve">    </v>
      </c>
      <c r="AW35" s="488">
        <f>'Budget Information MH'!CE31</f>
        <v>0</v>
      </c>
      <c r="AX35" s="489"/>
      <c r="AY35" s="523">
        <f t="shared" si="44"/>
        <v>0</v>
      </c>
      <c r="AZ35" s="512">
        <f t="shared" si="23"/>
        <v>0</v>
      </c>
      <c r="BA35" s="480" t="str">
        <f t="shared" si="45"/>
        <v xml:space="preserve">    </v>
      </c>
      <c r="BB35" s="488">
        <f>'Budget Information MH'!CN31</f>
        <v>0</v>
      </c>
      <c r="BC35" s="489"/>
      <c r="BD35" s="523">
        <f t="shared" si="46"/>
        <v>0</v>
      </c>
      <c r="BE35" s="512">
        <f t="shared" si="24"/>
        <v>0</v>
      </c>
      <c r="BF35" s="480" t="str">
        <f t="shared" si="47"/>
        <v xml:space="preserve">    </v>
      </c>
      <c r="BG35" s="488">
        <f>'Budget Information MH'!CW31</f>
        <v>0</v>
      </c>
      <c r="BH35" s="489"/>
      <c r="BI35" s="523">
        <f t="shared" si="48"/>
        <v>0</v>
      </c>
      <c r="BJ35" s="512">
        <f t="shared" si="25"/>
        <v>0</v>
      </c>
      <c r="BK35" s="480" t="str">
        <f t="shared" si="49"/>
        <v xml:space="preserve">    </v>
      </c>
      <c r="BM35" s="502">
        <f t="shared" si="1"/>
        <v>0</v>
      </c>
      <c r="BN35" s="7"/>
      <c r="BO35" s="7"/>
      <c r="BP35" s="7"/>
      <c r="BQ35" s="7"/>
    </row>
    <row r="36" spans="1:69" s="5" customFormat="1" ht="12.75">
      <c r="A36" s="808">
        <v>26</v>
      </c>
      <c r="B36" s="540" t="s">
        <v>14</v>
      </c>
      <c r="C36" s="493">
        <f t="shared" si="0"/>
        <v>0</v>
      </c>
      <c r="D36" s="488">
        <f>'Budget Information MH'!B32</f>
        <v>0</v>
      </c>
      <c r="E36" s="489"/>
      <c r="F36" s="490">
        <f t="shared" si="26"/>
        <v>0</v>
      </c>
      <c r="G36" s="512">
        <f t="shared" si="14"/>
        <v>0</v>
      </c>
      <c r="H36" s="480" t="str">
        <f t="shared" si="27"/>
        <v xml:space="preserve">    </v>
      </c>
      <c r="I36" s="509">
        <f>'Budget Information MH'!K32</f>
        <v>0</v>
      </c>
      <c r="J36" s="489"/>
      <c r="K36" s="523">
        <f t="shared" si="28"/>
        <v>0</v>
      </c>
      <c r="L36" s="523">
        <f t="shared" si="15"/>
        <v>0</v>
      </c>
      <c r="M36" s="480" t="str">
        <f t="shared" si="29"/>
        <v xml:space="preserve">    </v>
      </c>
      <c r="N36" s="509">
        <f>'Budget Information MH'!T32</f>
        <v>0</v>
      </c>
      <c r="O36" s="489"/>
      <c r="P36" s="523">
        <f t="shared" si="30"/>
        <v>0</v>
      </c>
      <c r="Q36" s="512">
        <f t="shared" si="16"/>
        <v>0</v>
      </c>
      <c r="R36" s="480" t="str">
        <f t="shared" si="31"/>
        <v xml:space="preserve">    </v>
      </c>
      <c r="S36" s="488">
        <f>'Budget Information MH'!AC32</f>
        <v>0</v>
      </c>
      <c r="T36" s="489"/>
      <c r="U36" s="523">
        <f t="shared" si="32"/>
        <v>0</v>
      </c>
      <c r="V36" s="512">
        <f t="shared" si="17"/>
        <v>0</v>
      </c>
      <c r="W36" s="480" t="str">
        <f t="shared" si="33"/>
        <v xml:space="preserve">    </v>
      </c>
      <c r="X36" s="488">
        <f>'Budget Information MH'!AL32</f>
        <v>0</v>
      </c>
      <c r="Y36" s="489"/>
      <c r="Z36" s="523">
        <f t="shared" si="34"/>
        <v>0</v>
      </c>
      <c r="AA36" s="512">
        <f t="shared" si="18"/>
        <v>0</v>
      </c>
      <c r="AB36" s="480" t="str">
        <f t="shared" si="35"/>
        <v xml:space="preserve">    </v>
      </c>
      <c r="AC36" s="488">
        <f>'Budget Information MH'!AU32</f>
        <v>0</v>
      </c>
      <c r="AD36" s="489"/>
      <c r="AE36" s="523">
        <f t="shared" si="36"/>
        <v>0</v>
      </c>
      <c r="AF36" s="512">
        <f t="shared" si="19"/>
        <v>0</v>
      </c>
      <c r="AG36" s="480" t="str">
        <f t="shared" si="37"/>
        <v xml:space="preserve">    </v>
      </c>
      <c r="AH36" s="488">
        <f>'Budget Information MH'!BD32</f>
        <v>0</v>
      </c>
      <c r="AI36" s="489"/>
      <c r="AJ36" s="523">
        <f t="shared" si="38"/>
        <v>0</v>
      </c>
      <c r="AK36" s="512">
        <f t="shared" si="20"/>
        <v>0</v>
      </c>
      <c r="AL36" s="480" t="str">
        <f t="shared" si="39"/>
        <v xml:space="preserve">    </v>
      </c>
      <c r="AM36" s="488">
        <f>'Budget Information MH'!BM32</f>
        <v>0</v>
      </c>
      <c r="AN36" s="489"/>
      <c r="AO36" s="527">
        <f t="shared" si="40"/>
        <v>0</v>
      </c>
      <c r="AP36" s="528">
        <f t="shared" si="21"/>
        <v>0</v>
      </c>
      <c r="AQ36" s="480" t="str">
        <f t="shared" si="41"/>
        <v xml:space="preserve">    </v>
      </c>
      <c r="AR36" s="488">
        <f>'Budget Information MH'!BV32</f>
        <v>0</v>
      </c>
      <c r="AS36" s="489"/>
      <c r="AT36" s="523">
        <f t="shared" si="42"/>
        <v>0</v>
      </c>
      <c r="AU36" s="512">
        <f t="shared" si="22"/>
        <v>0</v>
      </c>
      <c r="AV36" s="480" t="str">
        <f t="shared" si="43"/>
        <v xml:space="preserve">    </v>
      </c>
      <c r="AW36" s="488">
        <f>'Budget Information MH'!CE32</f>
        <v>0</v>
      </c>
      <c r="AX36" s="489"/>
      <c r="AY36" s="523">
        <f t="shared" si="44"/>
        <v>0</v>
      </c>
      <c r="AZ36" s="512">
        <f t="shared" si="23"/>
        <v>0</v>
      </c>
      <c r="BA36" s="480" t="str">
        <f t="shared" si="45"/>
        <v xml:space="preserve">    </v>
      </c>
      <c r="BB36" s="488">
        <f>'Budget Information MH'!CN32</f>
        <v>0</v>
      </c>
      <c r="BC36" s="489"/>
      <c r="BD36" s="523">
        <f t="shared" si="46"/>
        <v>0</v>
      </c>
      <c r="BE36" s="512">
        <f t="shared" si="24"/>
        <v>0</v>
      </c>
      <c r="BF36" s="480" t="str">
        <f t="shared" si="47"/>
        <v xml:space="preserve">    </v>
      </c>
      <c r="BG36" s="488">
        <f>'Budget Information MH'!CW32</f>
        <v>0</v>
      </c>
      <c r="BH36" s="489"/>
      <c r="BI36" s="523">
        <f t="shared" si="48"/>
        <v>0</v>
      </c>
      <c r="BJ36" s="512">
        <f t="shared" si="25"/>
        <v>0</v>
      </c>
      <c r="BK36" s="480" t="str">
        <f t="shared" si="49"/>
        <v xml:space="preserve">    </v>
      </c>
      <c r="BM36" s="502">
        <f t="shared" si="1"/>
        <v>0</v>
      </c>
      <c r="BN36" s="7"/>
      <c r="BO36" s="7"/>
      <c r="BP36" s="7"/>
      <c r="BQ36" s="7"/>
    </row>
    <row r="37" spans="1:69" s="5" customFormat="1" ht="12.75">
      <c r="A37" s="808">
        <v>27</v>
      </c>
      <c r="B37" s="540" t="s">
        <v>15</v>
      </c>
      <c r="C37" s="493">
        <f t="shared" si="0"/>
        <v>0</v>
      </c>
      <c r="D37" s="488">
        <f>'Budget Information MH'!B33</f>
        <v>0</v>
      </c>
      <c r="E37" s="489"/>
      <c r="F37" s="490">
        <f t="shared" si="26"/>
        <v>0</v>
      </c>
      <c r="G37" s="512">
        <f t="shared" si="14"/>
        <v>0</v>
      </c>
      <c r="H37" s="480" t="str">
        <f t="shared" si="27"/>
        <v xml:space="preserve">    </v>
      </c>
      <c r="I37" s="509">
        <f>'Budget Information MH'!K33</f>
        <v>0</v>
      </c>
      <c r="J37" s="489"/>
      <c r="K37" s="523">
        <f t="shared" si="28"/>
        <v>0</v>
      </c>
      <c r="L37" s="523">
        <f t="shared" si="15"/>
        <v>0</v>
      </c>
      <c r="M37" s="480" t="str">
        <f t="shared" si="29"/>
        <v xml:space="preserve">    </v>
      </c>
      <c r="N37" s="509">
        <f>'Budget Information MH'!T33</f>
        <v>0</v>
      </c>
      <c r="O37" s="489"/>
      <c r="P37" s="523">
        <f t="shared" si="30"/>
        <v>0</v>
      </c>
      <c r="Q37" s="512">
        <f t="shared" si="16"/>
        <v>0</v>
      </c>
      <c r="R37" s="480" t="str">
        <f t="shared" si="31"/>
        <v xml:space="preserve">    </v>
      </c>
      <c r="S37" s="488">
        <f>'Budget Information MH'!AC33</f>
        <v>0</v>
      </c>
      <c r="T37" s="489"/>
      <c r="U37" s="523">
        <f t="shared" si="32"/>
        <v>0</v>
      </c>
      <c r="V37" s="512">
        <f t="shared" si="17"/>
        <v>0</v>
      </c>
      <c r="W37" s="480" t="str">
        <f t="shared" si="33"/>
        <v xml:space="preserve">    </v>
      </c>
      <c r="X37" s="488">
        <f>'Budget Information MH'!AL33</f>
        <v>0</v>
      </c>
      <c r="Y37" s="489"/>
      <c r="Z37" s="523">
        <f t="shared" si="34"/>
        <v>0</v>
      </c>
      <c r="AA37" s="512">
        <f t="shared" si="18"/>
        <v>0</v>
      </c>
      <c r="AB37" s="480" t="str">
        <f t="shared" si="35"/>
        <v xml:space="preserve">    </v>
      </c>
      <c r="AC37" s="488">
        <f>'Budget Information MH'!AU33</f>
        <v>0</v>
      </c>
      <c r="AD37" s="489"/>
      <c r="AE37" s="523">
        <f t="shared" si="36"/>
        <v>0</v>
      </c>
      <c r="AF37" s="512">
        <f t="shared" si="19"/>
        <v>0</v>
      </c>
      <c r="AG37" s="480" t="str">
        <f t="shared" si="37"/>
        <v xml:space="preserve">    </v>
      </c>
      <c r="AH37" s="488">
        <f>'Budget Information MH'!BD33</f>
        <v>0</v>
      </c>
      <c r="AI37" s="489"/>
      <c r="AJ37" s="523">
        <f t="shared" si="38"/>
        <v>0</v>
      </c>
      <c r="AK37" s="512">
        <f t="shared" si="20"/>
        <v>0</v>
      </c>
      <c r="AL37" s="480" t="str">
        <f t="shared" si="39"/>
        <v xml:space="preserve">    </v>
      </c>
      <c r="AM37" s="488">
        <f>'Budget Information MH'!BM33</f>
        <v>0</v>
      </c>
      <c r="AN37" s="489"/>
      <c r="AO37" s="527">
        <f t="shared" si="40"/>
        <v>0</v>
      </c>
      <c r="AP37" s="528">
        <f t="shared" si="21"/>
        <v>0</v>
      </c>
      <c r="AQ37" s="480" t="str">
        <f t="shared" si="41"/>
        <v xml:space="preserve">    </v>
      </c>
      <c r="AR37" s="488">
        <f>'Budget Information MH'!BV33</f>
        <v>0</v>
      </c>
      <c r="AS37" s="489"/>
      <c r="AT37" s="523">
        <f t="shared" si="42"/>
        <v>0</v>
      </c>
      <c r="AU37" s="512">
        <f t="shared" si="22"/>
        <v>0</v>
      </c>
      <c r="AV37" s="480" t="str">
        <f t="shared" si="43"/>
        <v xml:space="preserve">    </v>
      </c>
      <c r="AW37" s="488">
        <f>'Budget Information MH'!CE33</f>
        <v>0</v>
      </c>
      <c r="AX37" s="489"/>
      <c r="AY37" s="523">
        <f t="shared" si="44"/>
        <v>0</v>
      </c>
      <c r="AZ37" s="512">
        <f t="shared" si="23"/>
        <v>0</v>
      </c>
      <c r="BA37" s="480" t="str">
        <f t="shared" si="45"/>
        <v xml:space="preserve">    </v>
      </c>
      <c r="BB37" s="488">
        <f>'Budget Information MH'!CN33</f>
        <v>0</v>
      </c>
      <c r="BC37" s="489"/>
      <c r="BD37" s="523">
        <f t="shared" si="46"/>
        <v>0</v>
      </c>
      <c r="BE37" s="512">
        <f t="shared" si="24"/>
        <v>0</v>
      </c>
      <c r="BF37" s="480" t="str">
        <f t="shared" si="47"/>
        <v xml:space="preserve">    </v>
      </c>
      <c r="BG37" s="488">
        <f>'Budget Information MH'!CW33</f>
        <v>0</v>
      </c>
      <c r="BH37" s="489"/>
      <c r="BI37" s="523">
        <f t="shared" si="48"/>
        <v>0</v>
      </c>
      <c r="BJ37" s="512">
        <f t="shared" si="25"/>
        <v>0</v>
      </c>
      <c r="BK37" s="480" t="str">
        <f t="shared" si="49"/>
        <v xml:space="preserve">    </v>
      </c>
      <c r="BM37" s="502">
        <f t="shared" si="1"/>
        <v>0</v>
      </c>
      <c r="BN37" s="7"/>
      <c r="BO37" s="7"/>
      <c r="BP37" s="7"/>
      <c r="BQ37" s="7"/>
    </row>
    <row r="38" spans="1:69" s="5" customFormat="1" ht="12.75">
      <c r="A38" s="808">
        <v>28</v>
      </c>
      <c r="B38" s="540" t="s">
        <v>41</v>
      </c>
      <c r="C38" s="493">
        <f t="shared" si="0"/>
        <v>0</v>
      </c>
      <c r="D38" s="488">
        <f>'Budget Information MH'!B34</f>
        <v>0</v>
      </c>
      <c r="E38" s="489"/>
      <c r="F38" s="490">
        <f t="shared" si="26"/>
        <v>0</v>
      </c>
      <c r="G38" s="512">
        <f t="shared" si="14"/>
        <v>0</v>
      </c>
      <c r="H38" s="480" t="str">
        <f t="shared" si="27"/>
        <v xml:space="preserve">    </v>
      </c>
      <c r="I38" s="509">
        <f>'Budget Information MH'!K34</f>
        <v>0</v>
      </c>
      <c r="J38" s="489"/>
      <c r="K38" s="523">
        <f t="shared" si="28"/>
        <v>0</v>
      </c>
      <c r="L38" s="523">
        <f t="shared" si="15"/>
        <v>0</v>
      </c>
      <c r="M38" s="480" t="str">
        <f t="shared" si="29"/>
        <v xml:space="preserve">    </v>
      </c>
      <c r="N38" s="509">
        <f>'Budget Information MH'!T34</f>
        <v>0</v>
      </c>
      <c r="O38" s="489"/>
      <c r="P38" s="523">
        <f t="shared" si="30"/>
        <v>0</v>
      </c>
      <c r="Q38" s="512">
        <f t="shared" si="16"/>
        <v>0</v>
      </c>
      <c r="R38" s="480" t="str">
        <f t="shared" si="31"/>
        <v xml:space="preserve">    </v>
      </c>
      <c r="S38" s="488">
        <f>'Budget Information MH'!AC34</f>
        <v>0</v>
      </c>
      <c r="T38" s="489"/>
      <c r="U38" s="523">
        <f t="shared" si="32"/>
        <v>0</v>
      </c>
      <c r="V38" s="512">
        <f t="shared" si="17"/>
        <v>0</v>
      </c>
      <c r="W38" s="480" t="str">
        <f t="shared" si="33"/>
        <v xml:space="preserve">    </v>
      </c>
      <c r="X38" s="488">
        <f>'Budget Information MH'!AL34</f>
        <v>0</v>
      </c>
      <c r="Y38" s="489"/>
      <c r="Z38" s="523">
        <f t="shared" si="34"/>
        <v>0</v>
      </c>
      <c r="AA38" s="512">
        <f t="shared" si="18"/>
        <v>0</v>
      </c>
      <c r="AB38" s="480" t="str">
        <f t="shared" si="35"/>
        <v xml:space="preserve">    </v>
      </c>
      <c r="AC38" s="488">
        <f>'Budget Information MH'!AU34</f>
        <v>0</v>
      </c>
      <c r="AD38" s="489"/>
      <c r="AE38" s="523">
        <f t="shared" si="36"/>
        <v>0</v>
      </c>
      <c r="AF38" s="512">
        <f t="shared" si="19"/>
        <v>0</v>
      </c>
      <c r="AG38" s="480" t="str">
        <f t="shared" si="37"/>
        <v xml:space="preserve">    </v>
      </c>
      <c r="AH38" s="488">
        <f>'Budget Information MH'!BD34</f>
        <v>0</v>
      </c>
      <c r="AI38" s="489"/>
      <c r="AJ38" s="523">
        <f t="shared" si="38"/>
        <v>0</v>
      </c>
      <c r="AK38" s="512">
        <f t="shared" si="20"/>
        <v>0</v>
      </c>
      <c r="AL38" s="480" t="str">
        <f t="shared" si="39"/>
        <v xml:space="preserve">    </v>
      </c>
      <c r="AM38" s="488">
        <f>'Budget Information MH'!BM34</f>
        <v>0</v>
      </c>
      <c r="AN38" s="489"/>
      <c r="AO38" s="527">
        <f t="shared" si="40"/>
        <v>0</v>
      </c>
      <c r="AP38" s="528">
        <f t="shared" si="21"/>
        <v>0</v>
      </c>
      <c r="AQ38" s="480" t="str">
        <f t="shared" si="41"/>
        <v xml:space="preserve">    </v>
      </c>
      <c r="AR38" s="488">
        <f>'Budget Information MH'!BV34</f>
        <v>0</v>
      </c>
      <c r="AS38" s="489"/>
      <c r="AT38" s="523">
        <f t="shared" si="42"/>
        <v>0</v>
      </c>
      <c r="AU38" s="512">
        <f t="shared" si="22"/>
        <v>0</v>
      </c>
      <c r="AV38" s="480" t="str">
        <f t="shared" si="43"/>
        <v xml:space="preserve">    </v>
      </c>
      <c r="AW38" s="488">
        <f>'Budget Information MH'!CE34</f>
        <v>0</v>
      </c>
      <c r="AX38" s="489"/>
      <c r="AY38" s="523">
        <f t="shared" si="44"/>
        <v>0</v>
      </c>
      <c r="AZ38" s="512">
        <f t="shared" si="23"/>
        <v>0</v>
      </c>
      <c r="BA38" s="480" t="str">
        <f t="shared" si="45"/>
        <v xml:space="preserve">    </v>
      </c>
      <c r="BB38" s="488">
        <f>'Budget Information MH'!CN34</f>
        <v>0</v>
      </c>
      <c r="BC38" s="489"/>
      <c r="BD38" s="523">
        <f t="shared" si="46"/>
        <v>0</v>
      </c>
      <c r="BE38" s="512">
        <f t="shared" si="24"/>
        <v>0</v>
      </c>
      <c r="BF38" s="480" t="str">
        <f t="shared" si="47"/>
        <v xml:space="preserve">    </v>
      </c>
      <c r="BG38" s="488">
        <f>'Budget Information MH'!CW34</f>
        <v>0</v>
      </c>
      <c r="BH38" s="489"/>
      <c r="BI38" s="523">
        <f t="shared" si="48"/>
        <v>0</v>
      </c>
      <c r="BJ38" s="512">
        <f t="shared" si="25"/>
        <v>0</v>
      </c>
      <c r="BK38" s="480" t="str">
        <f t="shared" si="49"/>
        <v xml:space="preserve">    </v>
      </c>
      <c r="BM38" s="502">
        <f t="shared" si="1"/>
        <v>0</v>
      </c>
      <c r="BN38" s="7"/>
      <c r="BO38" s="7"/>
      <c r="BP38" s="7"/>
      <c r="BQ38" s="7"/>
    </row>
    <row r="39" spans="1:69" s="5" customFormat="1" ht="12.75">
      <c r="A39" s="808">
        <v>29</v>
      </c>
      <c r="B39" s="540" t="s">
        <v>11</v>
      </c>
      <c r="C39" s="493">
        <f t="shared" si="0"/>
        <v>0</v>
      </c>
      <c r="D39" s="488">
        <f>'Budget Information MH'!B35</f>
        <v>0</v>
      </c>
      <c r="E39" s="489"/>
      <c r="F39" s="490">
        <f t="shared" si="26"/>
        <v>0</v>
      </c>
      <c r="G39" s="512">
        <f t="shared" si="14"/>
        <v>0</v>
      </c>
      <c r="H39" s="480" t="str">
        <f t="shared" si="27"/>
        <v xml:space="preserve">    </v>
      </c>
      <c r="I39" s="509">
        <f>'Budget Information MH'!K35</f>
        <v>0</v>
      </c>
      <c r="J39" s="489"/>
      <c r="K39" s="523">
        <f t="shared" si="28"/>
        <v>0</v>
      </c>
      <c r="L39" s="523">
        <f t="shared" si="15"/>
        <v>0</v>
      </c>
      <c r="M39" s="480" t="str">
        <f t="shared" si="29"/>
        <v xml:space="preserve">    </v>
      </c>
      <c r="N39" s="509">
        <f>'Budget Information MH'!T35</f>
        <v>0</v>
      </c>
      <c r="O39" s="489"/>
      <c r="P39" s="523">
        <f t="shared" si="30"/>
        <v>0</v>
      </c>
      <c r="Q39" s="512">
        <f t="shared" si="16"/>
        <v>0</v>
      </c>
      <c r="R39" s="480" t="str">
        <f t="shared" si="31"/>
        <v xml:space="preserve">    </v>
      </c>
      <c r="S39" s="488">
        <f>'Budget Information MH'!AC35</f>
        <v>0</v>
      </c>
      <c r="T39" s="489"/>
      <c r="U39" s="523">
        <f t="shared" si="32"/>
        <v>0</v>
      </c>
      <c r="V39" s="512">
        <f t="shared" si="17"/>
        <v>0</v>
      </c>
      <c r="W39" s="480" t="str">
        <f t="shared" si="33"/>
        <v xml:space="preserve">    </v>
      </c>
      <c r="X39" s="488">
        <f>'Budget Information MH'!AL35</f>
        <v>0</v>
      </c>
      <c r="Y39" s="489"/>
      <c r="Z39" s="523">
        <f t="shared" si="34"/>
        <v>0</v>
      </c>
      <c r="AA39" s="512">
        <f t="shared" si="18"/>
        <v>0</v>
      </c>
      <c r="AB39" s="480" t="str">
        <f t="shared" si="35"/>
        <v xml:space="preserve">    </v>
      </c>
      <c r="AC39" s="488">
        <f>'Budget Information MH'!AU35</f>
        <v>0</v>
      </c>
      <c r="AD39" s="489"/>
      <c r="AE39" s="523">
        <f t="shared" si="36"/>
        <v>0</v>
      </c>
      <c r="AF39" s="512">
        <f t="shared" si="19"/>
        <v>0</v>
      </c>
      <c r="AG39" s="480" t="str">
        <f t="shared" si="37"/>
        <v xml:space="preserve">    </v>
      </c>
      <c r="AH39" s="488">
        <f>'Budget Information MH'!BD35</f>
        <v>0</v>
      </c>
      <c r="AI39" s="489"/>
      <c r="AJ39" s="523">
        <f t="shared" si="38"/>
        <v>0</v>
      </c>
      <c r="AK39" s="512">
        <f t="shared" si="20"/>
        <v>0</v>
      </c>
      <c r="AL39" s="480" t="str">
        <f t="shared" si="39"/>
        <v xml:space="preserve">    </v>
      </c>
      <c r="AM39" s="488">
        <f>'Budget Information MH'!BM35</f>
        <v>0</v>
      </c>
      <c r="AN39" s="489"/>
      <c r="AO39" s="527">
        <f t="shared" si="40"/>
        <v>0</v>
      </c>
      <c r="AP39" s="528">
        <f t="shared" si="21"/>
        <v>0</v>
      </c>
      <c r="AQ39" s="480" t="str">
        <f t="shared" si="41"/>
        <v xml:space="preserve">    </v>
      </c>
      <c r="AR39" s="488">
        <f>'Budget Information MH'!BV35</f>
        <v>0</v>
      </c>
      <c r="AS39" s="489"/>
      <c r="AT39" s="523">
        <f t="shared" si="42"/>
        <v>0</v>
      </c>
      <c r="AU39" s="512">
        <f t="shared" si="22"/>
        <v>0</v>
      </c>
      <c r="AV39" s="480" t="str">
        <f t="shared" si="43"/>
        <v xml:space="preserve">    </v>
      </c>
      <c r="AW39" s="488">
        <f>'Budget Information MH'!CE35</f>
        <v>0</v>
      </c>
      <c r="AX39" s="489"/>
      <c r="AY39" s="523">
        <f t="shared" si="44"/>
        <v>0</v>
      </c>
      <c r="AZ39" s="512">
        <f t="shared" si="23"/>
        <v>0</v>
      </c>
      <c r="BA39" s="480" t="str">
        <f t="shared" si="45"/>
        <v xml:space="preserve">    </v>
      </c>
      <c r="BB39" s="488">
        <f>'Budget Information MH'!CN35</f>
        <v>0</v>
      </c>
      <c r="BC39" s="489"/>
      <c r="BD39" s="523">
        <f t="shared" si="46"/>
        <v>0</v>
      </c>
      <c r="BE39" s="512">
        <f t="shared" si="24"/>
        <v>0</v>
      </c>
      <c r="BF39" s="480" t="str">
        <f t="shared" si="47"/>
        <v xml:space="preserve">    </v>
      </c>
      <c r="BG39" s="488">
        <f>'Budget Information MH'!CW35</f>
        <v>0</v>
      </c>
      <c r="BH39" s="489"/>
      <c r="BI39" s="523">
        <f t="shared" si="48"/>
        <v>0</v>
      </c>
      <c r="BJ39" s="512">
        <f t="shared" si="25"/>
        <v>0</v>
      </c>
      <c r="BK39" s="480" t="str">
        <f t="shared" si="49"/>
        <v xml:space="preserve">    </v>
      </c>
      <c r="BM39" s="502">
        <f t="shared" si="1"/>
        <v>0</v>
      </c>
      <c r="BN39" s="7"/>
      <c r="BO39" s="7"/>
      <c r="BP39" s="7"/>
      <c r="BQ39" s="7"/>
    </row>
    <row r="40" spans="1:69" s="5" customFormat="1" ht="12.75">
      <c r="A40" s="808">
        <v>30</v>
      </c>
      <c r="B40" s="540" t="s">
        <v>16</v>
      </c>
      <c r="C40" s="493">
        <f t="shared" si="0"/>
        <v>0</v>
      </c>
      <c r="D40" s="488">
        <f>'Budget Information MH'!B36</f>
        <v>0</v>
      </c>
      <c r="E40" s="489"/>
      <c r="F40" s="490">
        <f t="shared" si="26"/>
        <v>0</v>
      </c>
      <c r="G40" s="512">
        <f t="shared" si="14"/>
        <v>0</v>
      </c>
      <c r="H40" s="480" t="str">
        <f t="shared" si="27"/>
        <v xml:space="preserve">    </v>
      </c>
      <c r="I40" s="509">
        <f>'Budget Information MH'!K36</f>
        <v>0</v>
      </c>
      <c r="J40" s="489"/>
      <c r="K40" s="523">
        <f t="shared" si="28"/>
        <v>0</v>
      </c>
      <c r="L40" s="523">
        <f t="shared" si="15"/>
        <v>0</v>
      </c>
      <c r="M40" s="480" t="str">
        <f t="shared" si="29"/>
        <v xml:space="preserve">    </v>
      </c>
      <c r="N40" s="509">
        <f>'Budget Information MH'!T36</f>
        <v>0</v>
      </c>
      <c r="O40" s="489"/>
      <c r="P40" s="523">
        <f t="shared" si="30"/>
        <v>0</v>
      </c>
      <c r="Q40" s="512">
        <f t="shared" si="16"/>
        <v>0</v>
      </c>
      <c r="R40" s="480" t="str">
        <f t="shared" si="31"/>
        <v xml:space="preserve">    </v>
      </c>
      <c r="S40" s="488">
        <f>'Budget Information MH'!AC36</f>
        <v>0</v>
      </c>
      <c r="T40" s="489"/>
      <c r="U40" s="523">
        <f t="shared" si="32"/>
        <v>0</v>
      </c>
      <c r="V40" s="512">
        <f t="shared" si="17"/>
        <v>0</v>
      </c>
      <c r="W40" s="480" t="str">
        <f t="shared" si="33"/>
        <v xml:space="preserve">    </v>
      </c>
      <c r="X40" s="488">
        <f>'Budget Information MH'!AL36</f>
        <v>0</v>
      </c>
      <c r="Y40" s="489"/>
      <c r="Z40" s="523">
        <f t="shared" si="34"/>
        <v>0</v>
      </c>
      <c r="AA40" s="512">
        <f t="shared" si="18"/>
        <v>0</v>
      </c>
      <c r="AB40" s="480" t="str">
        <f t="shared" si="35"/>
        <v xml:space="preserve">    </v>
      </c>
      <c r="AC40" s="488">
        <f>'Budget Information MH'!AU36</f>
        <v>0</v>
      </c>
      <c r="AD40" s="489"/>
      <c r="AE40" s="523">
        <f t="shared" si="36"/>
        <v>0</v>
      </c>
      <c r="AF40" s="512">
        <f t="shared" si="19"/>
        <v>0</v>
      </c>
      <c r="AG40" s="480" t="str">
        <f t="shared" si="37"/>
        <v xml:space="preserve">    </v>
      </c>
      <c r="AH40" s="488">
        <f>'Budget Information MH'!BD36</f>
        <v>0</v>
      </c>
      <c r="AI40" s="489"/>
      <c r="AJ40" s="523">
        <f t="shared" si="38"/>
        <v>0</v>
      </c>
      <c r="AK40" s="512">
        <f t="shared" si="20"/>
        <v>0</v>
      </c>
      <c r="AL40" s="480" t="str">
        <f t="shared" si="39"/>
        <v xml:space="preserve">    </v>
      </c>
      <c r="AM40" s="488">
        <f>'Budget Information MH'!BM36</f>
        <v>0</v>
      </c>
      <c r="AN40" s="489"/>
      <c r="AO40" s="527">
        <f t="shared" si="40"/>
        <v>0</v>
      </c>
      <c r="AP40" s="528">
        <f t="shared" si="21"/>
        <v>0</v>
      </c>
      <c r="AQ40" s="480" t="str">
        <f t="shared" si="41"/>
        <v xml:space="preserve">    </v>
      </c>
      <c r="AR40" s="488">
        <f>'Budget Information MH'!BV36</f>
        <v>0</v>
      </c>
      <c r="AS40" s="489"/>
      <c r="AT40" s="523">
        <f t="shared" si="42"/>
        <v>0</v>
      </c>
      <c r="AU40" s="512">
        <f t="shared" si="22"/>
        <v>0</v>
      </c>
      <c r="AV40" s="480" t="str">
        <f t="shared" si="43"/>
        <v xml:space="preserve">    </v>
      </c>
      <c r="AW40" s="488">
        <f>'Budget Information MH'!CE36</f>
        <v>0</v>
      </c>
      <c r="AX40" s="489"/>
      <c r="AY40" s="523">
        <f t="shared" si="44"/>
        <v>0</v>
      </c>
      <c r="AZ40" s="512">
        <f t="shared" si="23"/>
        <v>0</v>
      </c>
      <c r="BA40" s="480" t="str">
        <f t="shared" si="45"/>
        <v xml:space="preserve">    </v>
      </c>
      <c r="BB40" s="488">
        <f>'Budget Information MH'!CN36</f>
        <v>0</v>
      </c>
      <c r="BC40" s="489"/>
      <c r="BD40" s="523">
        <f t="shared" si="46"/>
        <v>0</v>
      </c>
      <c r="BE40" s="512">
        <f t="shared" si="24"/>
        <v>0</v>
      </c>
      <c r="BF40" s="480" t="str">
        <f t="shared" si="47"/>
        <v xml:space="preserve">    </v>
      </c>
      <c r="BG40" s="488">
        <f>'Budget Information MH'!CW36</f>
        <v>0</v>
      </c>
      <c r="BH40" s="489"/>
      <c r="BI40" s="523">
        <f t="shared" si="48"/>
        <v>0</v>
      </c>
      <c r="BJ40" s="512">
        <f t="shared" si="25"/>
        <v>0</v>
      </c>
      <c r="BK40" s="480" t="str">
        <f t="shared" si="49"/>
        <v xml:space="preserve">    </v>
      </c>
      <c r="BM40" s="502">
        <f t="shared" si="1"/>
        <v>0</v>
      </c>
      <c r="BN40" s="7"/>
      <c r="BO40" s="7"/>
      <c r="BP40" s="7"/>
      <c r="BQ40" s="7"/>
    </row>
    <row r="41" spans="1:69" s="5" customFormat="1" ht="12.75">
      <c r="A41" s="808">
        <v>31</v>
      </c>
      <c r="B41" s="540" t="s">
        <v>40</v>
      </c>
      <c r="C41" s="493">
        <f t="shared" si="0"/>
        <v>0</v>
      </c>
      <c r="D41" s="488">
        <f>'Budget Information MH'!B37</f>
        <v>0</v>
      </c>
      <c r="E41" s="489"/>
      <c r="F41" s="490">
        <f t="shared" si="26"/>
        <v>0</v>
      </c>
      <c r="G41" s="512">
        <f t="shared" si="14"/>
        <v>0</v>
      </c>
      <c r="H41" s="480" t="str">
        <f t="shared" si="27"/>
        <v xml:space="preserve">    </v>
      </c>
      <c r="I41" s="509">
        <f>'Budget Information MH'!K37</f>
        <v>0</v>
      </c>
      <c r="J41" s="489"/>
      <c r="K41" s="523">
        <f t="shared" si="28"/>
        <v>0</v>
      </c>
      <c r="L41" s="523">
        <f t="shared" si="15"/>
        <v>0</v>
      </c>
      <c r="M41" s="480" t="str">
        <f t="shared" si="29"/>
        <v xml:space="preserve">    </v>
      </c>
      <c r="N41" s="509">
        <f>'Budget Information MH'!T37</f>
        <v>0</v>
      </c>
      <c r="O41" s="489"/>
      <c r="P41" s="523">
        <f t="shared" si="30"/>
        <v>0</v>
      </c>
      <c r="Q41" s="512">
        <f t="shared" si="16"/>
        <v>0</v>
      </c>
      <c r="R41" s="480" t="str">
        <f t="shared" si="31"/>
        <v xml:space="preserve">    </v>
      </c>
      <c r="S41" s="488">
        <f>'Budget Information MH'!AC37</f>
        <v>0</v>
      </c>
      <c r="T41" s="489"/>
      <c r="U41" s="523">
        <f t="shared" si="32"/>
        <v>0</v>
      </c>
      <c r="V41" s="512">
        <f t="shared" si="17"/>
        <v>0</v>
      </c>
      <c r="W41" s="480" t="str">
        <f t="shared" si="33"/>
        <v xml:space="preserve">    </v>
      </c>
      <c r="X41" s="488">
        <f>'Budget Information MH'!AL37</f>
        <v>0</v>
      </c>
      <c r="Y41" s="489"/>
      <c r="Z41" s="523">
        <f t="shared" si="34"/>
        <v>0</v>
      </c>
      <c r="AA41" s="512">
        <f t="shared" si="18"/>
        <v>0</v>
      </c>
      <c r="AB41" s="480" t="str">
        <f t="shared" si="35"/>
        <v xml:space="preserve">    </v>
      </c>
      <c r="AC41" s="488">
        <f>'Budget Information MH'!AU37</f>
        <v>0</v>
      </c>
      <c r="AD41" s="489"/>
      <c r="AE41" s="523">
        <f t="shared" si="36"/>
        <v>0</v>
      </c>
      <c r="AF41" s="512">
        <f t="shared" si="19"/>
        <v>0</v>
      </c>
      <c r="AG41" s="480" t="str">
        <f t="shared" si="37"/>
        <v xml:space="preserve">    </v>
      </c>
      <c r="AH41" s="488">
        <f>'Budget Information MH'!BD37</f>
        <v>0</v>
      </c>
      <c r="AI41" s="489"/>
      <c r="AJ41" s="523">
        <f t="shared" si="38"/>
        <v>0</v>
      </c>
      <c r="AK41" s="512">
        <f t="shared" si="20"/>
        <v>0</v>
      </c>
      <c r="AL41" s="480" t="str">
        <f t="shared" si="39"/>
        <v xml:space="preserve">    </v>
      </c>
      <c r="AM41" s="488">
        <f>'Budget Information MH'!BM37</f>
        <v>0</v>
      </c>
      <c r="AN41" s="489"/>
      <c r="AO41" s="527">
        <f t="shared" si="40"/>
        <v>0</v>
      </c>
      <c r="AP41" s="528">
        <f t="shared" si="21"/>
        <v>0</v>
      </c>
      <c r="AQ41" s="480" t="str">
        <f t="shared" si="41"/>
        <v xml:space="preserve">    </v>
      </c>
      <c r="AR41" s="488">
        <f>'Budget Information MH'!BV37</f>
        <v>0</v>
      </c>
      <c r="AS41" s="489"/>
      <c r="AT41" s="523">
        <f t="shared" si="42"/>
        <v>0</v>
      </c>
      <c r="AU41" s="512">
        <f t="shared" si="22"/>
        <v>0</v>
      </c>
      <c r="AV41" s="480" t="str">
        <f t="shared" si="43"/>
        <v xml:space="preserve">    </v>
      </c>
      <c r="AW41" s="488">
        <f>'Budget Information MH'!CE37</f>
        <v>0</v>
      </c>
      <c r="AX41" s="489"/>
      <c r="AY41" s="523">
        <f t="shared" si="44"/>
        <v>0</v>
      </c>
      <c r="AZ41" s="512">
        <f t="shared" si="23"/>
        <v>0</v>
      </c>
      <c r="BA41" s="480" t="str">
        <f t="shared" si="45"/>
        <v xml:space="preserve">    </v>
      </c>
      <c r="BB41" s="488">
        <f>'Budget Information MH'!CN37</f>
        <v>0</v>
      </c>
      <c r="BC41" s="489"/>
      <c r="BD41" s="523">
        <f t="shared" si="46"/>
        <v>0</v>
      </c>
      <c r="BE41" s="512">
        <f t="shared" si="24"/>
        <v>0</v>
      </c>
      <c r="BF41" s="480" t="str">
        <f t="shared" si="47"/>
        <v xml:space="preserve">    </v>
      </c>
      <c r="BG41" s="488">
        <f>'Budget Information MH'!CW37</f>
        <v>0</v>
      </c>
      <c r="BH41" s="489"/>
      <c r="BI41" s="523">
        <f t="shared" si="48"/>
        <v>0</v>
      </c>
      <c r="BJ41" s="512">
        <f t="shared" si="25"/>
        <v>0</v>
      </c>
      <c r="BK41" s="480" t="str">
        <f t="shared" si="49"/>
        <v xml:space="preserve">    </v>
      </c>
      <c r="BM41" s="502">
        <f t="shared" si="1"/>
        <v>0</v>
      </c>
      <c r="BN41" s="7"/>
      <c r="BO41" s="7"/>
      <c r="BP41" s="7"/>
      <c r="BQ41" s="7"/>
    </row>
    <row r="42" spans="1:69" s="5" customFormat="1" ht="12.75">
      <c r="A42" s="808">
        <v>32</v>
      </c>
      <c r="B42" s="540" t="s">
        <v>23</v>
      </c>
      <c r="C42" s="496">
        <f t="shared" si="0"/>
        <v>0</v>
      </c>
      <c r="D42" s="488">
        <f>'Budget Information MH'!B38</f>
        <v>0</v>
      </c>
      <c r="E42" s="489"/>
      <c r="F42" s="490">
        <f t="shared" si="26"/>
        <v>0</v>
      </c>
      <c r="G42" s="512">
        <f t="shared" si="14"/>
        <v>0</v>
      </c>
      <c r="H42" s="480" t="str">
        <f t="shared" si="27"/>
        <v xml:space="preserve">    </v>
      </c>
      <c r="I42" s="509">
        <f>'Budget Information MH'!K38</f>
        <v>0</v>
      </c>
      <c r="J42" s="489"/>
      <c r="K42" s="523">
        <f t="shared" si="28"/>
        <v>0</v>
      </c>
      <c r="L42" s="523">
        <f t="shared" si="15"/>
        <v>0</v>
      </c>
      <c r="M42" s="480" t="str">
        <f t="shared" si="29"/>
        <v xml:space="preserve">    </v>
      </c>
      <c r="N42" s="509">
        <f>'Budget Information MH'!T38</f>
        <v>0</v>
      </c>
      <c r="O42" s="489"/>
      <c r="P42" s="523">
        <f t="shared" si="30"/>
        <v>0</v>
      </c>
      <c r="Q42" s="512">
        <f t="shared" si="16"/>
        <v>0</v>
      </c>
      <c r="R42" s="480" t="str">
        <f t="shared" si="31"/>
        <v xml:space="preserve">    </v>
      </c>
      <c r="S42" s="488">
        <f>'Budget Information MH'!AC38</f>
        <v>0</v>
      </c>
      <c r="T42" s="489"/>
      <c r="U42" s="523">
        <f t="shared" si="32"/>
        <v>0</v>
      </c>
      <c r="V42" s="512">
        <f t="shared" si="17"/>
        <v>0</v>
      </c>
      <c r="W42" s="480" t="str">
        <f t="shared" si="33"/>
        <v xml:space="preserve">    </v>
      </c>
      <c r="X42" s="488">
        <f>'Budget Information MH'!AL38</f>
        <v>0</v>
      </c>
      <c r="Y42" s="489"/>
      <c r="Z42" s="523">
        <f t="shared" si="34"/>
        <v>0</v>
      </c>
      <c r="AA42" s="512">
        <f t="shared" si="18"/>
        <v>0</v>
      </c>
      <c r="AB42" s="480" t="str">
        <f t="shared" si="35"/>
        <v xml:space="preserve">    </v>
      </c>
      <c r="AC42" s="488">
        <f>'Budget Information MH'!AU38</f>
        <v>0</v>
      </c>
      <c r="AD42" s="489"/>
      <c r="AE42" s="523">
        <f t="shared" si="36"/>
        <v>0</v>
      </c>
      <c r="AF42" s="512">
        <f t="shared" si="19"/>
        <v>0</v>
      </c>
      <c r="AG42" s="480" t="str">
        <f t="shared" si="37"/>
        <v xml:space="preserve">    </v>
      </c>
      <c r="AH42" s="488">
        <f>'Budget Information MH'!BD38</f>
        <v>0</v>
      </c>
      <c r="AI42" s="489"/>
      <c r="AJ42" s="523">
        <f t="shared" si="38"/>
        <v>0</v>
      </c>
      <c r="AK42" s="512">
        <f t="shared" si="20"/>
        <v>0</v>
      </c>
      <c r="AL42" s="480" t="str">
        <f t="shared" si="39"/>
        <v xml:space="preserve">    </v>
      </c>
      <c r="AM42" s="488">
        <f>'Budget Information MH'!BM38</f>
        <v>0</v>
      </c>
      <c r="AN42" s="489"/>
      <c r="AO42" s="527">
        <f t="shared" si="40"/>
        <v>0</v>
      </c>
      <c r="AP42" s="528">
        <f t="shared" si="21"/>
        <v>0</v>
      </c>
      <c r="AQ42" s="480" t="str">
        <f t="shared" si="41"/>
        <v xml:space="preserve">    </v>
      </c>
      <c r="AR42" s="488">
        <f>'Budget Information MH'!BV38</f>
        <v>0</v>
      </c>
      <c r="AS42" s="489"/>
      <c r="AT42" s="523">
        <f t="shared" si="42"/>
        <v>0</v>
      </c>
      <c r="AU42" s="512">
        <f t="shared" si="22"/>
        <v>0</v>
      </c>
      <c r="AV42" s="480" t="str">
        <f t="shared" si="43"/>
        <v xml:space="preserve">    </v>
      </c>
      <c r="AW42" s="488">
        <f>'Budget Information MH'!CE38</f>
        <v>0</v>
      </c>
      <c r="AX42" s="489"/>
      <c r="AY42" s="523">
        <f t="shared" si="44"/>
        <v>0</v>
      </c>
      <c r="AZ42" s="512">
        <f t="shared" si="23"/>
        <v>0</v>
      </c>
      <c r="BA42" s="480" t="str">
        <f t="shared" si="45"/>
        <v xml:space="preserve">    </v>
      </c>
      <c r="BB42" s="488">
        <f>'Budget Information MH'!CN38</f>
        <v>0</v>
      </c>
      <c r="BC42" s="489"/>
      <c r="BD42" s="523">
        <f t="shared" si="46"/>
        <v>0</v>
      </c>
      <c r="BE42" s="512">
        <f t="shared" si="24"/>
        <v>0</v>
      </c>
      <c r="BF42" s="480" t="str">
        <f t="shared" si="47"/>
        <v xml:space="preserve">    </v>
      </c>
      <c r="BG42" s="488">
        <f>'Budget Information MH'!CW38</f>
        <v>0</v>
      </c>
      <c r="BH42" s="489"/>
      <c r="BI42" s="523">
        <f t="shared" si="48"/>
        <v>0</v>
      </c>
      <c r="BJ42" s="512">
        <f t="shared" si="25"/>
        <v>0</v>
      </c>
      <c r="BK42" s="480" t="str">
        <f t="shared" si="49"/>
        <v xml:space="preserve">    </v>
      </c>
      <c r="BM42" s="502">
        <f t="shared" si="1"/>
        <v>0</v>
      </c>
      <c r="BN42" s="7"/>
      <c r="BO42" s="7"/>
      <c r="BP42" s="7"/>
      <c r="BQ42" s="7"/>
    </row>
    <row r="43" spans="1:69" s="5" customFormat="1" ht="12.75">
      <c r="A43" s="808">
        <v>33</v>
      </c>
      <c r="B43" s="540" t="s">
        <v>26</v>
      </c>
      <c r="C43" s="495">
        <f t="shared" si="0"/>
        <v>0</v>
      </c>
      <c r="D43" s="488">
        <f>'Budget Information MH'!B39</f>
        <v>0</v>
      </c>
      <c r="E43" s="489"/>
      <c r="F43" s="490">
        <f t="shared" si="26"/>
        <v>0</v>
      </c>
      <c r="G43" s="512">
        <f t="shared" si="14"/>
        <v>0</v>
      </c>
      <c r="H43" s="480" t="str">
        <f t="shared" si="27"/>
        <v xml:space="preserve">    </v>
      </c>
      <c r="I43" s="509">
        <f>'Budget Information MH'!K39</f>
        <v>0</v>
      </c>
      <c r="J43" s="489"/>
      <c r="K43" s="523">
        <f t="shared" si="28"/>
        <v>0</v>
      </c>
      <c r="L43" s="523">
        <f t="shared" si="15"/>
        <v>0</v>
      </c>
      <c r="M43" s="480" t="str">
        <f t="shared" si="29"/>
        <v xml:space="preserve">    </v>
      </c>
      <c r="N43" s="509">
        <f>'Budget Information MH'!T39</f>
        <v>0</v>
      </c>
      <c r="O43" s="489"/>
      <c r="P43" s="523">
        <f t="shared" si="30"/>
        <v>0</v>
      </c>
      <c r="Q43" s="512">
        <f t="shared" si="16"/>
        <v>0</v>
      </c>
      <c r="R43" s="480" t="str">
        <f t="shared" si="31"/>
        <v xml:space="preserve">    </v>
      </c>
      <c r="S43" s="488">
        <f>'Budget Information MH'!AC39</f>
        <v>0</v>
      </c>
      <c r="T43" s="489"/>
      <c r="U43" s="523">
        <f t="shared" si="32"/>
        <v>0</v>
      </c>
      <c r="V43" s="512">
        <f t="shared" si="17"/>
        <v>0</v>
      </c>
      <c r="W43" s="480" t="str">
        <f t="shared" si="33"/>
        <v xml:space="preserve">    </v>
      </c>
      <c r="X43" s="488">
        <f>'Budget Information MH'!AL39</f>
        <v>0</v>
      </c>
      <c r="Y43" s="489"/>
      <c r="Z43" s="523">
        <f t="shared" si="34"/>
        <v>0</v>
      </c>
      <c r="AA43" s="512">
        <f t="shared" si="18"/>
        <v>0</v>
      </c>
      <c r="AB43" s="480" t="str">
        <f t="shared" si="35"/>
        <v xml:space="preserve">    </v>
      </c>
      <c r="AC43" s="488">
        <f>'Budget Information MH'!AU39</f>
        <v>0</v>
      </c>
      <c r="AD43" s="489"/>
      <c r="AE43" s="523">
        <f t="shared" si="36"/>
        <v>0</v>
      </c>
      <c r="AF43" s="512">
        <f t="shared" si="19"/>
        <v>0</v>
      </c>
      <c r="AG43" s="480" t="str">
        <f t="shared" si="37"/>
        <v xml:space="preserve">    </v>
      </c>
      <c r="AH43" s="488">
        <f>'Budget Information MH'!BD39</f>
        <v>0</v>
      </c>
      <c r="AI43" s="489"/>
      <c r="AJ43" s="523">
        <f t="shared" si="38"/>
        <v>0</v>
      </c>
      <c r="AK43" s="512">
        <f t="shared" si="20"/>
        <v>0</v>
      </c>
      <c r="AL43" s="480" t="str">
        <f t="shared" si="39"/>
        <v xml:space="preserve">    </v>
      </c>
      <c r="AM43" s="488">
        <f>'Budget Information MH'!BM39</f>
        <v>0</v>
      </c>
      <c r="AN43" s="489"/>
      <c r="AO43" s="527">
        <f t="shared" si="40"/>
        <v>0</v>
      </c>
      <c r="AP43" s="528">
        <f t="shared" si="21"/>
        <v>0</v>
      </c>
      <c r="AQ43" s="480" t="str">
        <f t="shared" si="41"/>
        <v xml:space="preserve">    </v>
      </c>
      <c r="AR43" s="488">
        <f>'Budget Information MH'!BV39</f>
        <v>0</v>
      </c>
      <c r="AS43" s="489"/>
      <c r="AT43" s="523">
        <f t="shared" si="42"/>
        <v>0</v>
      </c>
      <c r="AU43" s="512">
        <f t="shared" si="22"/>
        <v>0</v>
      </c>
      <c r="AV43" s="480" t="str">
        <f t="shared" si="43"/>
        <v xml:space="preserve">    </v>
      </c>
      <c r="AW43" s="488">
        <f>'Budget Information MH'!CE39</f>
        <v>0</v>
      </c>
      <c r="AX43" s="489"/>
      <c r="AY43" s="523">
        <f t="shared" si="44"/>
        <v>0</v>
      </c>
      <c r="AZ43" s="512">
        <f t="shared" si="23"/>
        <v>0</v>
      </c>
      <c r="BA43" s="480" t="str">
        <f t="shared" si="45"/>
        <v xml:space="preserve">    </v>
      </c>
      <c r="BB43" s="488">
        <f>'Budget Information MH'!CN39</f>
        <v>0</v>
      </c>
      <c r="BC43" s="489"/>
      <c r="BD43" s="523">
        <f t="shared" si="46"/>
        <v>0</v>
      </c>
      <c r="BE43" s="512">
        <f t="shared" si="24"/>
        <v>0</v>
      </c>
      <c r="BF43" s="480" t="str">
        <f t="shared" si="47"/>
        <v xml:space="preserve">    </v>
      </c>
      <c r="BG43" s="488">
        <f>'Budget Information MH'!CW39</f>
        <v>0</v>
      </c>
      <c r="BH43" s="489"/>
      <c r="BI43" s="523">
        <f t="shared" si="48"/>
        <v>0</v>
      </c>
      <c r="BJ43" s="512">
        <f t="shared" si="25"/>
        <v>0</v>
      </c>
      <c r="BK43" s="480" t="str">
        <f t="shared" si="49"/>
        <v xml:space="preserve">    </v>
      </c>
      <c r="BM43" s="502">
        <f t="shared" si="1"/>
        <v>0</v>
      </c>
      <c r="BN43" s="7"/>
      <c r="BO43" s="7"/>
      <c r="BP43" s="7"/>
      <c r="BQ43" s="7"/>
    </row>
    <row r="44" spans="1:69" s="5" customFormat="1" ht="12.75">
      <c r="A44" s="808">
        <v>34</v>
      </c>
      <c r="B44" s="875" t="s">
        <v>12</v>
      </c>
      <c r="C44" s="705">
        <f t="shared" si="0"/>
        <v>0</v>
      </c>
      <c r="D44" s="488">
        <f>'Budget Information MH'!B40</f>
        <v>0</v>
      </c>
      <c r="E44" s="489"/>
      <c r="F44" s="490">
        <f t="shared" si="26"/>
        <v>0</v>
      </c>
      <c r="G44" s="512">
        <f t="shared" si="14"/>
        <v>0</v>
      </c>
      <c r="H44" s="480" t="str">
        <f t="shared" si="27"/>
        <v xml:space="preserve">    </v>
      </c>
      <c r="I44" s="509">
        <f>'Budget Information MH'!K40</f>
        <v>0</v>
      </c>
      <c r="J44" s="489"/>
      <c r="K44" s="523">
        <f t="shared" si="28"/>
        <v>0</v>
      </c>
      <c r="L44" s="523">
        <f t="shared" si="15"/>
        <v>0</v>
      </c>
      <c r="M44" s="480" t="str">
        <f t="shared" si="29"/>
        <v xml:space="preserve">    </v>
      </c>
      <c r="N44" s="509">
        <f>'Budget Information MH'!T40</f>
        <v>0</v>
      </c>
      <c r="O44" s="489"/>
      <c r="P44" s="523">
        <f t="shared" si="30"/>
        <v>0</v>
      </c>
      <c r="Q44" s="512">
        <f t="shared" si="16"/>
        <v>0</v>
      </c>
      <c r="R44" s="480" t="str">
        <f t="shared" si="31"/>
        <v xml:space="preserve">    </v>
      </c>
      <c r="S44" s="488">
        <f>'Budget Information MH'!AC40</f>
        <v>0</v>
      </c>
      <c r="T44" s="489"/>
      <c r="U44" s="523">
        <f t="shared" si="32"/>
        <v>0</v>
      </c>
      <c r="V44" s="512">
        <f t="shared" si="17"/>
        <v>0</v>
      </c>
      <c r="W44" s="480" t="str">
        <f t="shared" si="33"/>
        <v xml:space="preserve">    </v>
      </c>
      <c r="X44" s="488">
        <f>'Budget Information MH'!AL40</f>
        <v>0</v>
      </c>
      <c r="Y44" s="489"/>
      <c r="Z44" s="523">
        <f t="shared" si="34"/>
        <v>0</v>
      </c>
      <c r="AA44" s="512">
        <f t="shared" si="18"/>
        <v>0</v>
      </c>
      <c r="AB44" s="480" t="str">
        <f t="shared" si="35"/>
        <v xml:space="preserve">    </v>
      </c>
      <c r="AC44" s="488">
        <f>'Budget Information MH'!AU40</f>
        <v>0</v>
      </c>
      <c r="AD44" s="489"/>
      <c r="AE44" s="523">
        <f t="shared" si="36"/>
        <v>0</v>
      </c>
      <c r="AF44" s="512">
        <f t="shared" si="19"/>
        <v>0</v>
      </c>
      <c r="AG44" s="480" t="str">
        <f t="shared" si="37"/>
        <v xml:space="preserve">    </v>
      </c>
      <c r="AH44" s="488">
        <f>'Budget Information MH'!BD40</f>
        <v>0</v>
      </c>
      <c r="AI44" s="489"/>
      <c r="AJ44" s="523">
        <f t="shared" si="38"/>
        <v>0</v>
      </c>
      <c r="AK44" s="512">
        <f t="shared" si="20"/>
        <v>0</v>
      </c>
      <c r="AL44" s="480" t="str">
        <f t="shared" si="39"/>
        <v xml:space="preserve">    </v>
      </c>
      <c r="AM44" s="488">
        <f>'Budget Information MH'!BM40</f>
        <v>0</v>
      </c>
      <c r="AN44" s="489"/>
      <c r="AO44" s="527">
        <f t="shared" si="40"/>
        <v>0</v>
      </c>
      <c r="AP44" s="528">
        <f t="shared" si="21"/>
        <v>0</v>
      </c>
      <c r="AQ44" s="480" t="str">
        <f t="shared" si="41"/>
        <v xml:space="preserve">    </v>
      </c>
      <c r="AR44" s="488">
        <f>'Budget Information MH'!BV40</f>
        <v>0</v>
      </c>
      <c r="AS44" s="489"/>
      <c r="AT44" s="523">
        <f t="shared" si="42"/>
        <v>0</v>
      </c>
      <c r="AU44" s="512">
        <f t="shared" si="22"/>
        <v>0</v>
      </c>
      <c r="AV44" s="480" t="str">
        <f t="shared" si="43"/>
        <v xml:space="preserve">    </v>
      </c>
      <c r="AW44" s="488">
        <f>'Budget Information MH'!CE40</f>
        <v>0</v>
      </c>
      <c r="AX44" s="489"/>
      <c r="AY44" s="523">
        <f t="shared" si="44"/>
        <v>0</v>
      </c>
      <c r="AZ44" s="512">
        <f t="shared" si="23"/>
        <v>0</v>
      </c>
      <c r="BA44" s="480" t="str">
        <f t="shared" si="45"/>
        <v xml:space="preserve">    </v>
      </c>
      <c r="BB44" s="488">
        <f>'Budget Information MH'!CN40</f>
        <v>0</v>
      </c>
      <c r="BC44" s="489"/>
      <c r="BD44" s="523">
        <f t="shared" si="46"/>
        <v>0</v>
      </c>
      <c r="BE44" s="512">
        <f t="shared" si="24"/>
        <v>0</v>
      </c>
      <c r="BF44" s="480" t="str">
        <f t="shared" si="47"/>
        <v xml:space="preserve">    </v>
      </c>
      <c r="BG44" s="488">
        <f>'Budget Information MH'!CW40</f>
        <v>0</v>
      </c>
      <c r="BH44" s="489"/>
      <c r="BI44" s="523">
        <f t="shared" si="48"/>
        <v>0</v>
      </c>
      <c r="BJ44" s="512">
        <f t="shared" si="25"/>
        <v>0</v>
      </c>
      <c r="BK44" s="480" t="str">
        <f t="shared" si="49"/>
        <v xml:space="preserve">    </v>
      </c>
      <c r="BM44" s="502">
        <f t="shared" si="1"/>
        <v>0</v>
      </c>
      <c r="BN44" s="7"/>
      <c r="BO44" s="7"/>
      <c r="BP44" s="7"/>
      <c r="BQ44" s="7"/>
    </row>
    <row r="45" spans="1:69" s="5" customFormat="1" ht="12.75">
      <c r="A45" s="808">
        <v>35</v>
      </c>
      <c r="B45" s="875" t="s">
        <v>296</v>
      </c>
      <c r="C45" s="705">
        <f t="shared" ref="C45" si="50">+E45+J45+O45+T45+Y45+AD45+AI45+AN45+AS45+AX45+BC45+BH45</f>
        <v>0</v>
      </c>
      <c r="D45" s="488">
        <f>'Budget Information MH'!B41</f>
        <v>0</v>
      </c>
      <c r="E45" s="489"/>
      <c r="F45" s="490">
        <f t="shared" ref="F45" si="51">+E45</f>
        <v>0</v>
      </c>
      <c r="G45" s="512">
        <f t="shared" ref="G45" si="52">D45-F45</f>
        <v>0</v>
      </c>
      <c r="H45" s="480" t="str">
        <f t="shared" ref="H45" si="53">IF(D45=0,"    ",F45/D45)</f>
        <v xml:space="preserve">    </v>
      </c>
      <c r="I45" s="509">
        <f>'Budget Information MH'!K41</f>
        <v>0</v>
      </c>
      <c r="J45" s="489"/>
      <c r="K45" s="523">
        <f t="shared" ref="K45" si="54">+J45</f>
        <v>0</v>
      </c>
      <c r="L45" s="523">
        <f t="shared" ref="L45" si="55">I45-K45</f>
        <v>0</v>
      </c>
      <c r="M45" s="480" t="str">
        <f t="shared" ref="M45" si="56">IF(I45=0,"    ",K45/I45)</f>
        <v xml:space="preserve">    </v>
      </c>
      <c r="N45" s="509">
        <f>'Budget Information MH'!T41</f>
        <v>0</v>
      </c>
      <c r="O45" s="489"/>
      <c r="P45" s="523">
        <f t="shared" ref="P45" si="57">+O45</f>
        <v>0</v>
      </c>
      <c r="Q45" s="512">
        <f t="shared" ref="Q45" si="58">N45-P45</f>
        <v>0</v>
      </c>
      <c r="R45" s="480" t="str">
        <f t="shared" ref="R45" si="59">IF(N45=0,"    ",P45/N45)</f>
        <v xml:space="preserve">    </v>
      </c>
      <c r="S45" s="488">
        <f>'Budget Information MH'!AC41</f>
        <v>0</v>
      </c>
      <c r="T45" s="489"/>
      <c r="U45" s="523">
        <f t="shared" ref="U45" si="60">+T45</f>
        <v>0</v>
      </c>
      <c r="V45" s="512">
        <f t="shared" ref="V45" si="61">S45-U45</f>
        <v>0</v>
      </c>
      <c r="W45" s="480" t="str">
        <f t="shared" ref="W45" si="62">IF(S45=0,"    ",U45/S45)</f>
        <v xml:space="preserve">    </v>
      </c>
      <c r="X45" s="488">
        <f>'Budget Information MH'!AL41</f>
        <v>0</v>
      </c>
      <c r="Y45" s="489"/>
      <c r="Z45" s="523">
        <f t="shared" ref="Z45" si="63">+Y45</f>
        <v>0</v>
      </c>
      <c r="AA45" s="512">
        <f t="shared" ref="AA45" si="64">X45-Z45</f>
        <v>0</v>
      </c>
      <c r="AB45" s="480" t="str">
        <f t="shared" ref="AB45" si="65">IF(X45=0,"    ",Z45/X45)</f>
        <v xml:space="preserve">    </v>
      </c>
      <c r="AC45" s="488">
        <f>'Budget Information MH'!AU41</f>
        <v>0</v>
      </c>
      <c r="AD45" s="489"/>
      <c r="AE45" s="523">
        <f t="shared" ref="AE45" si="66">+AD45</f>
        <v>0</v>
      </c>
      <c r="AF45" s="512">
        <f t="shared" ref="AF45" si="67">AC45-AE45</f>
        <v>0</v>
      </c>
      <c r="AG45" s="480" t="str">
        <f t="shared" ref="AG45" si="68">IF(AC45=0,"    ",AE45/AC45)</f>
        <v xml:space="preserve">    </v>
      </c>
      <c r="AH45" s="488">
        <f>'Budget Information MH'!BD41</f>
        <v>0</v>
      </c>
      <c r="AI45" s="489"/>
      <c r="AJ45" s="523">
        <f t="shared" ref="AJ45" si="69">+AI45</f>
        <v>0</v>
      </c>
      <c r="AK45" s="512">
        <f t="shared" ref="AK45" si="70">AH45-AJ45</f>
        <v>0</v>
      </c>
      <c r="AL45" s="480" t="str">
        <f t="shared" ref="AL45" si="71">IF(AH45=0,"    ",AJ45/AH45)</f>
        <v xml:space="preserve">    </v>
      </c>
      <c r="AM45" s="488">
        <f>'Budget Information MH'!BM41</f>
        <v>0</v>
      </c>
      <c r="AN45" s="489"/>
      <c r="AO45" s="527">
        <f t="shared" ref="AO45" si="72">+AN45</f>
        <v>0</v>
      </c>
      <c r="AP45" s="528">
        <f t="shared" ref="AP45" si="73">AM45-AO45</f>
        <v>0</v>
      </c>
      <c r="AQ45" s="480" t="str">
        <f t="shared" ref="AQ45" si="74">IF(AM45=0,"    ",AO45/AM45)</f>
        <v xml:space="preserve">    </v>
      </c>
      <c r="AR45" s="488">
        <f>'Budget Information MH'!BV41</f>
        <v>0</v>
      </c>
      <c r="AS45" s="489"/>
      <c r="AT45" s="523">
        <f t="shared" ref="AT45" si="75">+AS45</f>
        <v>0</v>
      </c>
      <c r="AU45" s="512">
        <f t="shared" ref="AU45" si="76">AR45-AT45</f>
        <v>0</v>
      </c>
      <c r="AV45" s="480" t="str">
        <f t="shared" ref="AV45" si="77">IF(AR45=0,"    ",AT45/AR45)</f>
        <v xml:space="preserve">    </v>
      </c>
      <c r="AW45" s="488">
        <f>'Budget Information MH'!CE41</f>
        <v>0</v>
      </c>
      <c r="AX45" s="489"/>
      <c r="AY45" s="523">
        <f t="shared" ref="AY45" si="78">+AX45</f>
        <v>0</v>
      </c>
      <c r="AZ45" s="512">
        <f t="shared" ref="AZ45" si="79">AW45-AY45</f>
        <v>0</v>
      </c>
      <c r="BA45" s="480" t="str">
        <f t="shared" ref="BA45" si="80">IF(AW45=0,"    ",AY45/AW45)</f>
        <v xml:space="preserve">    </v>
      </c>
      <c r="BB45" s="488">
        <f>'Budget Information MH'!CN41</f>
        <v>0</v>
      </c>
      <c r="BC45" s="489"/>
      <c r="BD45" s="523">
        <f t="shared" ref="BD45" si="81">+BC45</f>
        <v>0</v>
      </c>
      <c r="BE45" s="512">
        <f t="shared" ref="BE45" si="82">BB45-BD45</f>
        <v>0</v>
      </c>
      <c r="BF45" s="480" t="str">
        <f t="shared" ref="BF45" si="83">IF(BB45=0,"    ",BD45/BB45)</f>
        <v xml:space="preserve">    </v>
      </c>
      <c r="BG45" s="488">
        <f>'Budget Information MH'!CW41</f>
        <v>0</v>
      </c>
      <c r="BH45" s="489"/>
      <c r="BI45" s="523">
        <f t="shared" ref="BI45" si="84">+BH45</f>
        <v>0</v>
      </c>
      <c r="BJ45" s="512">
        <f t="shared" ref="BJ45" si="85">BG45-BI45</f>
        <v>0</v>
      </c>
      <c r="BK45" s="480" t="str">
        <f t="shared" ref="BK45" si="86">IF(BG45=0,"    ",BI45/BG45)</f>
        <v xml:space="preserve">    </v>
      </c>
      <c r="BM45" s="502">
        <f t="shared" ref="BM45" si="87">E45+J45+O45+T45+Y45+AD45+AI45+AN45+AS45+AX45+BC45+BH45</f>
        <v>0</v>
      </c>
      <c r="BN45" s="7"/>
      <c r="BO45" s="7"/>
      <c r="BP45" s="7"/>
      <c r="BQ45" s="7"/>
    </row>
    <row r="46" spans="1:69" s="5" customFormat="1" ht="12.75">
      <c r="A46" s="808">
        <v>36</v>
      </c>
      <c r="B46" s="542" t="s">
        <v>18</v>
      </c>
      <c r="C46" s="705">
        <f t="shared" si="0"/>
        <v>0</v>
      </c>
      <c r="D46" s="488">
        <f>'Budget Information MH'!B42</f>
        <v>0</v>
      </c>
      <c r="E46" s="489"/>
      <c r="F46" s="490">
        <f t="shared" si="26"/>
        <v>0</v>
      </c>
      <c r="G46" s="512">
        <f t="shared" si="14"/>
        <v>0</v>
      </c>
      <c r="H46" s="480" t="str">
        <f t="shared" si="27"/>
        <v xml:space="preserve">    </v>
      </c>
      <c r="I46" s="509">
        <f>'Budget Information MH'!K42</f>
        <v>0</v>
      </c>
      <c r="J46" s="489"/>
      <c r="K46" s="523">
        <f t="shared" si="28"/>
        <v>0</v>
      </c>
      <c r="L46" s="523">
        <f t="shared" si="15"/>
        <v>0</v>
      </c>
      <c r="M46" s="480" t="str">
        <f t="shared" si="29"/>
        <v xml:space="preserve">    </v>
      </c>
      <c r="N46" s="509">
        <f>'Budget Information MH'!T42</f>
        <v>0</v>
      </c>
      <c r="O46" s="489"/>
      <c r="P46" s="523">
        <f t="shared" si="30"/>
        <v>0</v>
      </c>
      <c r="Q46" s="512">
        <f t="shared" si="16"/>
        <v>0</v>
      </c>
      <c r="R46" s="480" t="str">
        <f t="shared" si="31"/>
        <v xml:space="preserve">    </v>
      </c>
      <c r="S46" s="488">
        <f>'Budget Information MH'!AC42</f>
        <v>0</v>
      </c>
      <c r="T46" s="489"/>
      <c r="U46" s="523">
        <f t="shared" si="32"/>
        <v>0</v>
      </c>
      <c r="V46" s="512">
        <f t="shared" si="17"/>
        <v>0</v>
      </c>
      <c r="W46" s="480" t="str">
        <f t="shared" si="33"/>
        <v xml:space="preserve">    </v>
      </c>
      <c r="X46" s="488">
        <f>'Budget Information MH'!AL42</f>
        <v>0</v>
      </c>
      <c r="Y46" s="489"/>
      <c r="Z46" s="523">
        <f t="shared" si="34"/>
        <v>0</v>
      </c>
      <c r="AA46" s="512">
        <f t="shared" si="18"/>
        <v>0</v>
      </c>
      <c r="AB46" s="480" t="str">
        <f t="shared" si="35"/>
        <v xml:space="preserve">    </v>
      </c>
      <c r="AC46" s="488">
        <f>'Budget Information MH'!AU42</f>
        <v>0</v>
      </c>
      <c r="AD46" s="489"/>
      <c r="AE46" s="523">
        <f t="shared" si="36"/>
        <v>0</v>
      </c>
      <c r="AF46" s="512">
        <f t="shared" si="19"/>
        <v>0</v>
      </c>
      <c r="AG46" s="480" t="str">
        <f t="shared" si="37"/>
        <v xml:space="preserve">    </v>
      </c>
      <c r="AH46" s="488">
        <f>'Budget Information MH'!BD42</f>
        <v>0</v>
      </c>
      <c r="AI46" s="489"/>
      <c r="AJ46" s="523">
        <f t="shared" si="38"/>
        <v>0</v>
      </c>
      <c r="AK46" s="512">
        <f t="shared" si="20"/>
        <v>0</v>
      </c>
      <c r="AL46" s="480" t="str">
        <f t="shared" si="39"/>
        <v xml:space="preserve">    </v>
      </c>
      <c r="AM46" s="488">
        <f>'Budget Information MH'!BM42</f>
        <v>0</v>
      </c>
      <c r="AN46" s="489"/>
      <c r="AO46" s="527">
        <f t="shared" si="40"/>
        <v>0</v>
      </c>
      <c r="AP46" s="528">
        <f t="shared" si="21"/>
        <v>0</v>
      </c>
      <c r="AQ46" s="480" t="str">
        <f t="shared" si="41"/>
        <v xml:space="preserve">    </v>
      </c>
      <c r="AR46" s="488">
        <f>'Budget Information MH'!BV42</f>
        <v>0</v>
      </c>
      <c r="AS46" s="489"/>
      <c r="AT46" s="523">
        <f t="shared" si="42"/>
        <v>0</v>
      </c>
      <c r="AU46" s="512">
        <f t="shared" si="22"/>
        <v>0</v>
      </c>
      <c r="AV46" s="480" t="str">
        <f t="shared" si="43"/>
        <v xml:space="preserve">    </v>
      </c>
      <c r="AW46" s="488">
        <f>'Budget Information MH'!CE42</f>
        <v>0</v>
      </c>
      <c r="AX46" s="489"/>
      <c r="AY46" s="523">
        <f t="shared" si="44"/>
        <v>0</v>
      </c>
      <c r="AZ46" s="512">
        <f t="shared" si="23"/>
        <v>0</v>
      </c>
      <c r="BA46" s="480" t="str">
        <f t="shared" si="45"/>
        <v xml:space="preserve">    </v>
      </c>
      <c r="BB46" s="488">
        <f>'Budget Information MH'!CN42</f>
        <v>0</v>
      </c>
      <c r="BC46" s="489"/>
      <c r="BD46" s="523">
        <f t="shared" si="46"/>
        <v>0</v>
      </c>
      <c r="BE46" s="512">
        <f t="shared" si="24"/>
        <v>0</v>
      </c>
      <c r="BF46" s="480" t="str">
        <f t="shared" si="47"/>
        <v xml:space="preserve">    </v>
      </c>
      <c r="BG46" s="488">
        <f>'Budget Information MH'!CW42</f>
        <v>0</v>
      </c>
      <c r="BH46" s="489"/>
      <c r="BI46" s="523">
        <f t="shared" si="48"/>
        <v>0</v>
      </c>
      <c r="BJ46" s="512">
        <f t="shared" si="25"/>
        <v>0</v>
      </c>
      <c r="BK46" s="480" t="str">
        <f t="shared" si="49"/>
        <v xml:space="preserve">    </v>
      </c>
      <c r="BM46" s="502">
        <f t="shared" si="1"/>
        <v>0</v>
      </c>
      <c r="BN46" s="7"/>
      <c r="BO46" s="7"/>
      <c r="BP46" s="7"/>
      <c r="BQ46" s="7"/>
    </row>
    <row r="47" spans="1:69" s="5" customFormat="1" ht="12.75">
      <c r="A47" s="808">
        <v>37</v>
      </c>
      <c r="B47" s="542" t="s">
        <v>18</v>
      </c>
      <c r="C47" s="705">
        <f t="shared" si="0"/>
        <v>0</v>
      </c>
      <c r="D47" s="488">
        <f>'Budget Information MH'!B43</f>
        <v>0</v>
      </c>
      <c r="E47" s="489"/>
      <c r="F47" s="490">
        <f t="shared" si="26"/>
        <v>0</v>
      </c>
      <c r="G47" s="512">
        <f t="shared" si="14"/>
        <v>0</v>
      </c>
      <c r="H47" s="480" t="str">
        <f t="shared" si="27"/>
        <v xml:space="preserve">    </v>
      </c>
      <c r="I47" s="509">
        <f>'Budget Information MH'!K43</f>
        <v>0</v>
      </c>
      <c r="J47" s="489"/>
      <c r="K47" s="523">
        <f t="shared" si="28"/>
        <v>0</v>
      </c>
      <c r="L47" s="523">
        <f t="shared" si="15"/>
        <v>0</v>
      </c>
      <c r="M47" s="480" t="str">
        <f t="shared" si="29"/>
        <v xml:space="preserve">    </v>
      </c>
      <c r="N47" s="509">
        <f>'Budget Information MH'!T43</f>
        <v>0</v>
      </c>
      <c r="O47" s="489"/>
      <c r="P47" s="523">
        <f t="shared" si="30"/>
        <v>0</v>
      </c>
      <c r="Q47" s="512">
        <f t="shared" si="16"/>
        <v>0</v>
      </c>
      <c r="R47" s="480" t="str">
        <f t="shared" si="31"/>
        <v xml:space="preserve">    </v>
      </c>
      <c r="S47" s="488">
        <f>'Budget Information MH'!AC43</f>
        <v>0</v>
      </c>
      <c r="T47" s="489"/>
      <c r="U47" s="523">
        <f t="shared" si="32"/>
        <v>0</v>
      </c>
      <c r="V47" s="512">
        <f t="shared" si="17"/>
        <v>0</v>
      </c>
      <c r="W47" s="480" t="str">
        <f t="shared" si="33"/>
        <v xml:space="preserve">    </v>
      </c>
      <c r="X47" s="488">
        <f>'Budget Information MH'!AL43</f>
        <v>0</v>
      </c>
      <c r="Y47" s="489"/>
      <c r="Z47" s="523">
        <f t="shared" si="34"/>
        <v>0</v>
      </c>
      <c r="AA47" s="512">
        <f t="shared" si="18"/>
        <v>0</v>
      </c>
      <c r="AB47" s="480" t="str">
        <f t="shared" si="35"/>
        <v xml:space="preserve">    </v>
      </c>
      <c r="AC47" s="488">
        <f>'Budget Information MH'!AU43</f>
        <v>0</v>
      </c>
      <c r="AD47" s="489"/>
      <c r="AE47" s="523">
        <f t="shared" si="36"/>
        <v>0</v>
      </c>
      <c r="AF47" s="512">
        <f t="shared" si="19"/>
        <v>0</v>
      </c>
      <c r="AG47" s="480" t="str">
        <f t="shared" si="37"/>
        <v xml:space="preserve">    </v>
      </c>
      <c r="AH47" s="488">
        <f>'Budget Information MH'!BD43</f>
        <v>0</v>
      </c>
      <c r="AI47" s="489"/>
      <c r="AJ47" s="523">
        <f t="shared" si="38"/>
        <v>0</v>
      </c>
      <c r="AK47" s="512">
        <f t="shared" si="20"/>
        <v>0</v>
      </c>
      <c r="AL47" s="480" t="str">
        <f t="shared" si="39"/>
        <v xml:space="preserve">    </v>
      </c>
      <c r="AM47" s="488">
        <f>'Budget Information MH'!BM43</f>
        <v>0</v>
      </c>
      <c r="AN47" s="489"/>
      <c r="AO47" s="527">
        <f t="shared" si="40"/>
        <v>0</v>
      </c>
      <c r="AP47" s="528">
        <f t="shared" si="21"/>
        <v>0</v>
      </c>
      <c r="AQ47" s="480" t="str">
        <f t="shared" si="41"/>
        <v xml:space="preserve">    </v>
      </c>
      <c r="AR47" s="488">
        <f>'Budget Information MH'!BV43</f>
        <v>0</v>
      </c>
      <c r="AS47" s="489"/>
      <c r="AT47" s="523">
        <f t="shared" si="42"/>
        <v>0</v>
      </c>
      <c r="AU47" s="512">
        <f t="shared" si="22"/>
        <v>0</v>
      </c>
      <c r="AV47" s="480" t="str">
        <f t="shared" si="43"/>
        <v xml:space="preserve">    </v>
      </c>
      <c r="AW47" s="488">
        <f>'Budget Information MH'!CE43</f>
        <v>0</v>
      </c>
      <c r="AX47" s="489"/>
      <c r="AY47" s="523">
        <f t="shared" si="44"/>
        <v>0</v>
      </c>
      <c r="AZ47" s="512">
        <f t="shared" si="23"/>
        <v>0</v>
      </c>
      <c r="BA47" s="480" t="str">
        <f t="shared" si="45"/>
        <v xml:space="preserve">    </v>
      </c>
      <c r="BB47" s="488">
        <f>'Budget Information MH'!CN43</f>
        <v>0</v>
      </c>
      <c r="BC47" s="489"/>
      <c r="BD47" s="523">
        <f t="shared" si="46"/>
        <v>0</v>
      </c>
      <c r="BE47" s="512">
        <f t="shared" si="24"/>
        <v>0</v>
      </c>
      <c r="BF47" s="480" t="str">
        <f t="shared" si="47"/>
        <v xml:space="preserve">    </v>
      </c>
      <c r="BG47" s="488">
        <f>'Budget Information MH'!CW43</f>
        <v>0</v>
      </c>
      <c r="BH47" s="489"/>
      <c r="BI47" s="523">
        <f t="shared" si="48"/>
        <v>0</v>
      </c>
      <c r="BJ47" s="512">
        <f t="shared" si="25"/>
        <v>0</v>
      </c>
      <c r="BK47" s="480" t="str">
        <f t="shared" si="49"/>
        <v xml:space="preserve">    </v>
      </c>
      <c r="BM47" s="502">
        <f t="shared" si="1"/>
        <v>0</v>
      </c>
      <c r="BN47" s="7"/>
      <c r="BO47" s="7"/>
      <c r="BP47" s="7"/>
      <c r="BQ47" s="7"/>
    </row>
    <row r="48" spans="1:69" s="5" customFormat="1" ht="12.75">
      <c r="A48" s="808">
        <v>38</v>
      </c>
      <c r="B48" s="542" t="s">
        <v>18</v>
      </c>
      <c r="C48" s="705">
        <f t="shared" si="0"/>
        <v>0</v>
      </c>
      <c r="D48" s="488">
        <f>'Budget Information MH'!B44</f>
        <v>0</v>
      </c>
      <c r="E48" s="489"/>
      <c r="F48" s="490">
        <f t="shared" si="26"/>
        <v>0</v>
      </c>
      <c r="G48" s="512">
        <f t="shared" si="14"/>
        <v>0</v>
      </c>
      <c r="H48" s="480" t="str">
        <f t="shared" si="27"/>
        <v xml:space="preserve">    </v>
      </c>
      <c r="I48" s="509">
        <f>'Budget Information MH'!K44</f>
        <v>0</v>
      </c>
      <c r="J48" s="489"/>
      <c r="K48" s="523">
        <f t="shared" si="28"/>
        <v>0</v>
      </c>
      <c r="L48" s="523">
        <f t="shared" si="15"/>
        <v>0</v>
      </c>
      <c r="M48" s="480" t="str">
        <f t="shared" si="29"/>
        <v xml:space="preserve">    </v>
      </c>
      <c r="N48" s="509">
        <f>'Budget Information MH'!T44</f>
        <v>0</v>
      </c>
      <c r="O48" s="489"/>
      <c r="P48" s="523">
        <f t="shared" si="30"/>
        <v>0</v>
      </c>
      <c r="Q48" s="512">
        <f t="shared" si="16"/>
        <v>0</v>
      </c>
      <c r="R48" s="480" t="str">
        <f t="shared" si="31"/>
        <v xml:space="preserve">    </v>
      </c>
      <c r="S48" s="488">
        <f>'Budget Information MH'!AC44</f>
        <v>0</v>
      </c>
      <c r="T48" s="489"/>
      <c r="U48" s="523">
        <f t="shared" si="32"/>
        <v>0</v>
      </c>
      <c r="V48" s="512">
        <f t="shared" si="17"/>
        <v>0</v>
      </c>
      <c r="W48" s="480" t="str">
        <f t="shared" si="33"/>
        <v xml:space="preserve">    </v>
      </c>
      <c r="X48" s="488">
        <f>'Budget Information MH'!AL44</f>
        <v>0</v>
      </c>
      <c r="Y48" s="489"/>
      <c r="Z48" s="523">
        <f t="shared" si="34"/>
        <v>0</v>
      </c>
      <c r="AA48" s="512">
        <f t="shared" si="18"/>
        <v>0</v>
      </c>
      <c r="AB48" s="480" t="str">
        <f t="shared" si="35"/>
        <v xml:space="preserve">    </v>
      </c>
      <c r="AC48" s="488">
        <f>'Budget Information MH'!AU44</f>
        <v>0</v>
      </c>
      <c r="AD48" s="489"/>
      <c r="AE48" s="523">
        <f t="shared" si="36"/>
        <v>0</v>
      </c>
      <c r="AF48" s="512">
        <f t="shared" si="19"/>
        <v>0</v>
      </c>
      <c r="AG48" s="480" t="str">
        <f t="shared" si="37"/>
        <v xml:space="preserve">    </v>
      </c>
      <c r="AH48" s="488">
        <f>'Budget Information MH'!BD44</f>
        <v>0</v>
      </c>
      <c r="AI48" s="489"/>
      <c r="AJ48" s="523">
        <f t="shared" si="38"/>
        <v>0</v>
      </c>
      <c r="AK48" s="512">
        <f t="shared" si="20"/>
        <v>0</v>
      </c>
      <c r="AL48" s="480" t="str">
        <f t="shared" si="39"/>
        <v xml:space="preserve">    </v>
      </c>
      <c r="AM48" s="488">
        <f>'Budget Information MH'!BM44</f>
        <v>0</v>
      </c>
      <c r="AN48" s="489"/>
      <c r="AO48" s="527">
        <f t="shared" si="40"/>
        <v>0</v>
      </c>
      <c r="AP48" s="528">
        <f t="shared" si="21"/>
        <v>0</v>
      </c>
      <c r="AQ48" s="480" t="str">
        <f t="shared" si="41"/>
        <v xml:space="preserve">    </v>
      </c>
      <c r="AR48" s="488">
        <f>'Budget Information MH'!BV44</f>
        <v>0</v>
      </c>
      <c r="AS48" s="489"/>
      <c r="AT48" s="523">
        <f t="shared" si="42"/>
        <v>0</v>
      </c>
      <c r="AU48" s="512">
        <f t="shared" si="22"/>
        <v>0</v>
      </c>
      <c r="AV48" s="480" t="str">
        <f t="shared" si="43"/>
        <v xml:space="preserve">    </v>
      </c>
      <c r="AW48" s="488">
        <f>'Budget Information MH'!CE44</f>
        <v>0</v>
      </c>
      <c r="AX48" s="489"/>
      <c r="AY48" s="523">
        <f t="shared" si="44"/>
        <v>0</v>
      </c>
      <c r="AZ48" s="512">
        <f t="shared" si="23"/>
        <v>0</v>
      </c>
      <c r="BA48" s="480" t="str">
        <f t="shared" si="45"/>
        <v xml:space="preserve">    </v>
      </c>
      <c r="BB48" s="488">
        <f>'Budget Information MH'!CN44</f>
        <v>0</v>
      </c>
      <c r="BC48" s="489"/>
      <c r="BD48" s="523">
        <f t="shared" si="46"/>
        <v>0</v>
      </c>
      <c r="BE48" s="512">
        <f t="shared" si="24"/>
        <v>0</v>
      </c>
      <c r="BF48" s="480" t="str">
        <f t="shared" si="47"/>
        <v xml:space="preserve">    </v>
      </c>
      <c r="BG48" s="488">
        <f>'Budget Information MH'!CW44</f>
        <v>0</v>
      </c>
      <c r="BH48" s="489"/>
      <c r="BI48" s="523">
        <f t="shared" si="48"/>
        <v>0</v>
      </c>
      <c r="BJ48" s="512">
        <f t="shared" si="25"/>
        <v>0</v>
      </c>
      <c r="BK48" s="480" t="str">
        <f t="shared" si="49"/>
        <v xml:space="preserve">    </v>
      </c>
      <c r="BM48" s="502">
        <f t="shared" si="1"/>
        <v>0</v>
      </c>
      <c r="BN48" s="7"/>
      <c r="BO48" s="7"/>
      <c r="BP48" s="7"/>
      <c r="BQ48" s="7"/>
    </row>
    <row r="49" spans="1:69" s="5" customFormat="1" ht="12.75">
      <c r="A49" s="808">
        <v>39</v>
      </c>
      <c r="B49" s="542" t="s">
        <v>18</v>
      </c>
      <c r="C49" s="705">
        <f t="shared" si="0"/>
        <v>0</v>
      </c>
      <c r="D49" s="488">
        <f>'Budget Information MH'!B45</f>
        <v>0</v>
      </c>
      <c r="E49" s="489"/>
      <c r="F49" s="490">
        <f t="shared" si="26"/>
        <v>0</v>
      </c>
      <c r="G49" s="512">
        <f t="shared" si="14"/>
        <v>0</v>
      </c>
      <c r="H49" s="480" t="str">
        <f t="shared" si="27"/>
        <v xml:space="preserve">    </v>
      </c>
      <c r="I49" s="509">
        <f>'Budget Information MH'!K45</f>
        <v>0</v>
      </c>
      <c r="J49" s="489"/>
      <c r="K49" s="523">
        <f t="shared" si="28"/>
        <v>0</v>
      </c>
      <c r="L49" s="523">
        <f t="shared" si="15"/>
        <v>0</v>
      </c>
      <c r="M49" s="480" t="str">
        <f t="shared" si="29"/>
        <v xml:space="preserve">    </v>
      </c>
      <c r="N49" s="509">
        <f>'Budget Information MH'!T45</f>
        <v>0</v>
      </c>
      <c r="O49" s="489"/>
      <c r="P49" s="523">
        <f t="shared" si="30"/>
        <v>0</v>
      </c>
      <c r="Q49" s="512">
        <f t="shared" si="16"/>
        <v>0</v>
      </c>
      <c r="R49" s="480" t="str">
        <f t="shared" si="31"/>
        <v xml:space="preserve">    </v>
      </c>
      <c r="S49" s="488">
        <f>'Budget Information MH'!AC45</f>
        <v>0</v>
      </c>
      <c r="T49" s="489"/>
      <c r="U49" s="523">
        <f t="shared" si="32"/>
        <v>0</v>
      </c>
      <c r="V49" s="512">
        <f t="shared" si="17"/>
        <v>0</v>
      </c>
      <c r="W49" s="480" t="str">
        <f t="shared" si="33"/>
        <v xml:space="preserve">    </v>
      </c>
      <c r="X49" s="488">
        <f>'Budget Information MH'!AL45</f>
        <v>0</v>
      </c>
      <c r="Y49" s="489"/>
      <c r="Z49" s="523">
        <f t="shared" si="34"/>
        <v>0</v>
      </c>
      <c r="AA49" s="512">
        <f t="shared" si="18"/>
        <v>0</v>
      </c>
      <c r="AB49" s="480" t="str">
        <f t="shared" si="35"/>
        <v xml:space="preserve">    </v>
      </c>
      <c r="AC49" s="488">
        <f>'Budget Information MH'!AU45</f>
        <v>0</v>
      </c>
      <c r="AD49" s="489"/>
      <c r="AE49" s="523">
        <f t="shared" si="36"/>
        <v>0</v>
      </c>
      <c r="AF49" s="512">
        <f t="shared" si="19"/>
        <v>0</v>
      </c>
      <c r="AG49" s="480" t="str">
        <f t="shared" si="37"/>
        <v xml:space="preserve">    </v>
      </c>
      <c r="AH49" s="488">
        <f>'Budget Information MH'!BD45</f>
        <v>0</v>
      </c>
      <c r="AI49" s="489"/>
      <c r="AJ49" s="523">
        <f t="shared" si="38"/>
        <v>0</v>
      </c>
      <c r="AK49" s="512">
        <f t="shared" si="20"/>
        <v>0</v>
      </c>
      <c r="AL49" s="480" t="str">
        <f t="shared" si="39"/>
        <v xml:space="preserve">    </v>
      </c>
      <c r="AM49" s="488">
        <f>'Budget Information MH'!BM45</f>
        <v>0</v>
      </c>
      <c r="AN49" s="489"/>
      <c r="AO49" s="527">
        <f t="shared" si="40"/>
        <v>0</v>
      </c>
      <c r="AP49" s="528">
        <f t="shared" si="21"/>
        <v>0</v>
      </c>
      <c r="AQ49" s="480" t="str">
        <f t="shared" si="41"/>
        <v xml:space="preserve">    </v>
      </c>
      <c r="AR49" s="488">
        <f>'Budget Information MH'!BV45</f>
        <v>0</v>
      </c>
      <c r="AS49" s="489"/>
      <c r="AT49" s="523">
        <f t="shared" si="42"/>
        <v>0</v>
      </c>
      <c r="AU49" s="512">
        <f t="shared" si="22"/>
        <v>0</v>
      </c>
      <c r="AV49" s="480" t="str">
        <f t="shared" si="43"/>
        <v xml:space="preserve">    </v>
      </c>
      <c r="AW49" s="488">
        <f>'Budget Information MH'!CE45</f>
        <v>0</v>
      </c>
      <c r="AX49" s="489"/>
      <c r="AY49" s="523">
        <f t="shared" si="44"/>
        <v>0</v>
      </c>
      <c r="AZ49" s="512">
        <f t="shared" si="23"/>
        <v>0</v>
      </c>
      <c r="BA49" s="480" t="str">
        <f t="shared" si="45"/>
        <v xml:space="preserve">    </v>
      </c>
      <c r="BB49" s="488">
        <f>'Budget Information MH'!CN45</f>
        <v>0</v>
      </c>
      <c r="BC49" s="489"/>
      <c r="BD49" s="523">
        <f t="shared" si="46"/>
        <v>0</v>
      </c>
      <c r="BE49" s="512">
        <f t="shared" si="24"/>
        <v>0</v>
      </c>
      <c r="BF49" s="480" t="str">
        <f t="shared" si="47"/>
        <v xml:space="preserve">    </v>
      </c>
      <c r="BG49" s="488">
        <f>'Budget Information MH'!CW45</f>
        <v>0</v>
      </c>
      <c r="BH49" s="489"/>
      <c r="BI49" s="523">
        <f t="shared" si="48"/>
        <v>0</v>
      </c>
      <c r="BJ49" s="512">
        <f t="shared" si="25"/>
        <v>0</v>
      </c>
      <c r="BK49" s="480" t="str">
        <f t="shared" si="49"/>
        <v xml:space="preserve">    </v>
      </c>
      <c r="BM49" s="502">
        <f t="shared" si="1"/>
        <v>0</v>
      </c>
      <c r="BN49" s="7"/>
      <c r="BO49" s="7"/>
      <c r="BP49" s="7"/>
      <c r="BQ49" s="7"/>
    </row>
    <row r="50" spans="1:69" s="5" customFormat="1" ht="12.75" customHeight="1">
      <c r="A50" s="808">
        <v>40</v>
      </c>
      <c r="B50" s="542" t="s">
        <v>18</v>
      </c>
      <c r="C50" s="705">
        <f t="shared" si="0"/>
        <v>0</v>
      </c>
      <c r="D50" s="488">
        <f>'Budget Information MH'!B46</f>
        <v>0</v>
      </c>
      <c r="E50" s="489"/>
      <c r="F50" s="490">
        <f t="shared" si="26"/>
        <v>0</v>
      </c>
      <c r="G50" s="512">
        <f t="shared" si="14"/>
        <v>0</v>
      </c>
      <c r="H50" s="480" t="str">
        <f t="shared" si="27"/>
        <v xml:space="preserve">    </v>
      </c>
      <c r="I50" s="509">
        <f>'Budget Information MH'!K46</f>
        <v>0</v>
      </c>
      <c r="J50" s="489"/>
      <c r="K50" s="523">
        <f t="shared" si="28"/>
        <v>0</v>
      </c>
      <c r="L50" s="523">
        <f t="shared" si="15"/>
        <v>0</v>
      </c>
      <c r="M50" s="480" t="str">
        <f t="shared" si="29"/>
        <v xml:space="preserve">    </v>
      </c>
      <c r="N50" s="509">
        <f>'Budget Information MH'!T46</f>
        <v>0</v>
      </c>
      <c r="O50" s="489"/>
      <c r="P50" s="523">
        <f t="shared" si="30"/>
        <v>0</v>
      </c>
      <c r="Q50" s="512">
        <f t="shared" si="16"/>
        <v>0</v>
      </c>
      <c r="R50" s="480" t="str">
        <f t="shared" si="31"/>
        <v xml:space="preserve">    </v>
      </c>
      <c r="S50" s="488">
        <f>'Budget Information MH'!AC46</f>
        <v>0</v>
      </c>
      <c r="T50" s="489"/>
      <c r="U50" s="523">
        <f t="shared" si="32"/>
        <v>0</v>
      </c>
      <c r="V50" s="512">
        <f t="shared" si="17"/>
        <v>0</v>
      </c>
      <c r="W50" s="480" t="str">
        <f t="shared" si="33"/>
        <v xml:space="preserve">    </v>
      </c>
      <c r="X50" s="488">
        <f>'Budget Information MH'!AL46</f>
        <v>0</v>
      </c>
      <c r="Y50" s="489"/>
      <c r="Z50" s="523">
        <f t="shared" si="34"/>
        <v>0</v>
      </c>
      <c r="AA50" s="512">
        <f t="shared" si="18"/>
        <v>0</v>
      </c>
      <c r="AB50" s="480" t="str">
        <f t="shared" si="35"/>
        <v xml:space="preserve">    </v>
      </c>
      <c r="AC50" s="488">
        <f>'Budget Information MH'!AU46</f>
        <v>0</v>
      </c>
      <c r="AD50" s="489"/>
      <c r="AE50" s="523">
        <f t="shared" si="36"/>
        <v>0</v>
      </c>
      <c r="AF50" s="512">
        <f t="shared" si="19"/>
        <v>0</v>
      </c>
      <c r="AG50" s="480" t="str">
        <f t="shared" si="37"/>
        <v xml:space="preserve">    </v>
      </c>
      <c r="AH50" s="488">
        <f>'Budget Information MH'!BD46</f>
        <v>0</v>
      </c>
      <c r="AI50" s="489"/>
      <c r="AJ50" s="523">
        <f t="shared" si="38"/>
        <v>0</v>
      </c>
      <c r="AK50" s="512">
        <f t="shared" si="20"/>
        <v>0</v>
      </c>
      <c r="AL50" s="480" t="str">
        <f t="shared" si="39"/>
        <v xml:space="preserve">    </v>
      </c>
      <c r="AM50" s="488">
        <f>'Budget Information MH'!BM46</f>
        <v>0</v>
      </c>
      <c r="AN50" s="489"/>
      <c r="AO50" s="527">
        <f t="shared" si="40"/>
        <v>0</v>
      </c>
      <c r="AP50" s="528">
        <f t="shared" si="21"/>
        <v>0</v>
      </c>
      <c r="AQ50" s="480" t="str">
        <f t="shared" si="41"/>
        <v xml:space="preserve">    </v>
      </c>
      <c r="AR50" s="488">
        <f>'Budget Information MH'!BV46</f>
        <v>0</v>
      </c>
      <c r="AS50" s="489"/>
      <c r="AT50" s="523">
        <f t="shared" si="42"/>
        <v>0</v>
      </c>
      <c r="AU50" s="512">
        <f t="shared" si="22"/>
        <v>0</v>
      </c>
      <c r="AV50" s="480" t="str">
        <f t="shared" si="43"/>
        <v xml:space="preserve">    </v>
      </c>
      <c r="AW50" s="488">
        <f>'Budget Information MH'!CE46</f>
        <v>0</v>
      </c>
      <c r="AX50" s="489"/>
      <c r="AY50" s="523">
        <f t="shared" si="44"/>
        <v>0</v>
      </c>
      <c r="AZ50" s="512">
        <f t="shared" si="23"/>
        <v>0</v>
      </c>
      <c r="BA50" s="480" t="str">
        <f t="shared" si="45"/>
        <v xml:space="preserve">    </v>
      </c>
      <c r="BB50" s="488">
        <f>'Budget Information MH'!CN46</f>
        <v>0</v>
      </c>
      <c r="BC50" s="489"/>
      <c r="BD50" s="523">
        <f t="shared" si="46"/>
        <v>0</v>
      </c>
      <c r="BE50" s="512">
        <f t="shared" si="24"/>
        <v>0</v>
      </c>
      <c r="BF50" s="480" t="str">
        <f t="shared" si="47"/>
        <v xml:space="preserve">    </v>
      </c>
      <c r="BG50" s="488">
        <f>'Budget Information MH'!CW46</f>
        <v>0</v>
      </c>
      <c r="BH50" s="489"/>
      <c r="BI50" s="523">
        <f t="shared" si="48"/>
        <v>0</v>
      </c>
      <c r="BJ50" s="512">
        <f t="shared" si="25"/>
        <v>0</v>
      </c>
      <c r="BK50" s="480" t="str">
        <f t="shared" si="49"/>
        <v xml:space="preserve">    </v>
      </c>
      <c r="BM50" s="502">
        <f t="shared" si="1"/>
        <v>0</v>
      </c>
      <c r="BN50" s="7"/>
      <c r="BO50" s="7"/>
      <c r="BP50" s="7"/>
      <c r="BQ50" s="7"/>
    </row>
    <row r="51" spans="1:69" s="5" customFormat="1" ht="12.75" customHeight="1">
      <c r="A51" s="808">
        <v>41</v>
      </c>
      <c r="B51" s="543" t="s">
        <v>18</v>
      </c>
      <c r="C51" s="705">
        <f t="shared" si="0"/>
        <v>0</v>
      </c>
      <c r="D51" s="488">
        <f>'Budget Information MH'!B47</f>
        <v>0</v>
      </c>
      <c r="E51" s="489">
        <v>0</v>
      </c>
      <c r="F51" s="490">
        <f t="shared" si="26"/>
        <v>0</v>
      </c>
      <c r="G51" s="512">
        <f t="shared" si="14"/>
        <v>0</v>
      </c>
      <c r="H51" s="480" t="str">
        <f t="shared" si="27"/>
        <v xml:space="preserve">    </v>
      </c>
      <c r="I51" s="509">
        <f>'Budget Information MH'!K47</f>
        <v>0</v>
      </c>
      <c r="J51" s="489"/>
      <c r="K51" s="523">
        <f t="shared" si="28"/>
        <v>0</v>
      </c>
      <c r="L51" s="523">
        <f t="shared" si="15"/>
        <v>0</v>
      </c>
      <c r="M51" s="480" t="str">
        <f t="shared" si="29"/>
        <v xml:space="preserve">    </v>
      </c>
      <c r="N51" s="509">
        <f>'Budget Information MH'!T47</f>
        <v>0</v>
      </c>
      <c r="O51" s="489"/>
      <c r="P51" s="523">
        <f t="shared" si="30"/>
        <v>0</v>
      </c>
      <c r="Q51" s="512">
        <f t="shared" si="16"/>
        <v>0</v>
      </c>
      <c r="R51" s="480" t="str">
        <f t="shared" si="31"/>
        <v xml:space="preserve">    </v>
      </c>
      <c r="S51" s="488">
        <f>'Budget Information MH'!AC47</f>
        <v>0</v>
      </c>
      <c r="T51" s="489"/>
      <c r="U51" s="523">
        <f t="shared" si="32"/>
        <v>0</v>
      </c>
      <c r="V51" s="512">
        <f t="shared" si="17"/>
        <v>0</v>
      </c>
      <c r="W51" s="480" t="str">
        <f t="shared" si="33"/>
        <v xml:space="preserve">    </v>
      </c>
      <c r="X51" s="488">
        <f>'Budget Information MH'!AL47</f>
        <v>0</v>
      </c>
      <c r="Y51" s="489"/>
      <c r="Z51" s="523">
        <f t="shared" si="34"/>
        <v>0</v>
      </c>
      <c r="AA51" s="512">
        <f t="shared" si="18"/>
        <v>0</v>
      </c>
      <c r="AB51" s="480" t="str">
        <f t="shared" si="35"/>
        <v xml:space="preserve">    </v>
      </c>
      <c r="AC51" s="488">
        <f>'Budget Information MH'!AU47</f>
        <v>0</v>
      </c>
      <c r="AD51" s="489"/>
      <c r="AE51" s="523">
        <f t="shared" si="36"/>
        <v>0</v>
      </c>
      <c r="AF51" s="512">
        <f t="shared" si="19"/>
        <v>0</v>
      </c>
      <c r="AG51" s="480" t="str">
        <f t="shared" si="37"/>
        <v xml:space="preserve">    </v>
      </c>
      <c r="AH51" s="488">
        <f>'Budget Information MH'!BD47</f>
        <v>0</v>
      </c>
      <c r="AI51" s="489"/>
      <c r="AJ51" s="523">
        <f t="shared" si="38"/>
        <v>0</v>
      </c>
      <c r="AK51" s="512">
        <f t="shared" si="20"/>
        <v>0</v>
      </c>
      <c r="AL51" s="480" t="str">
        <f t="shared" si="39"/>
        <v xml:space="preserve">    </v>
      </c>
      <c r="AM51" s="488">
        <f>'Budget Information MH'!BM47</f>
        <v>0</v>
      </c>
      <c r="AN51" s="489"/>
      <c r="AO51" s="527">
        <f t="shared" si="40"/>
        <v>0</v>
      </c>
      <c r="AP51" s="528">
        <f t="shared" si="21"/>
        <v>0</v>
      </c>
      <c r="AQ51" s="480" t="str">
        <f t="shared" si="41"/>
        <v xml:space="preserve">    </v>
      </c>
      <c r="AR51" s="488">
        <f>'Budget Information MH'!BV47</f>
        <v>0</v>
      </c>
      <c r="AS51" s="489"/>
      <c r="AT51" s="523">
        <f t="shared" si="42"/>
        <v>0</v>
      </c>
      <c r="AU51" s="512">
        <f t="shared" si="22"/>
        <v>0</v>
      </c>
      <c r="AV51" s="480" t="str">
        <f t="shared" si="43"/>
        <v xml:space="preserve">    </v>
      </c>
      <c r="AW51" s="488">
        <f>'Budget Information MH'!CE47</f>
        <v>0</v>
      </c>
      <c r="AX51" s="489"/>
      <c r="AY51" s="523">
        <f t="shared" si="44"/>
        <v>0</v>
      </c>
      <c r="AZ51" s="512">
        <f t="shared" si="23"/>
        <v>0</v>
      </c>
      <c r="BA51" s="480" t="str">
        <f t="shared" si="45"/>
        <v xml:space="preserve">    </v>
      </c>
      <c r="BB51" s="488">
        <f>'Budget Information MH'!CN47</f>
        <v>0</v>
      </c>
      <c r="BC51" s="489"/>
      <c r="BD51" s="523">
        <f t="shared" si="46"/>
        <v>0</v>
      </c>
      <c r="BE51" s="512">
        <f t="shared" si="24"/>
        <v>0</v>
      </c>
      <c r="BF51" s="480" t="str">
        <f t="shared" si="47"/>
        <v xml:space="preserve">    </v>
      </c>
      <c r="BG51" s="488">
        <f>'Budget Information MH'!CW47</f>
        <v>0</v>
      </c>
      <c r="BH51" s="489"/>
      <c r="BI51" s="523">
        <f t="shared" si="48"/>
        <v>0</v>
      </c>
      <c r="BJ51" s="512">
        <f t="shared" si="25"/>
        <v>0</v>
      </c>
      <c r="BK51" s="480" t="str">
        <f t="shared" si="49"/>
        <v xml:space="preserve">    </v>
      </c>
      <c r="BM51" s="502">
        <f t="shared" si="1"/>
        <v>0</v>
      </c>
      <c r="BN51" s="7"/>
      <c r="BO51" s="7"/>
      <c r="BP51" s="7"/>
      <c r="BQ51" s="7"/>
    </row>
    <row r="52" spans="1:69" s="5" customFormat="1" ht="12.75" customHeight="1">
      <c r="A52" s="808">
        <v>42</v>
      </c>
      <c r="B52" s="543" t="s">
        <v>18</v>
      </c>
      <c r="C52" s="705">
        <f t="shared" si="0"/>
        <v>0</v>
      </c>
      <c r="D52" s="488">
        <f>'Budget Information MH'!B48</f>
        <v>0</v>
      </c>
      <c r="E52" s="489">
        <v>0</v>
      </c>
      <c r="F52" s="490">
        <f t="shared" si="26"/>
        <v>0</v>
      </c>
      <c r="G52" s="512">
        <f t="shared" si="14"/>
        <v>0</v>
      </c>
      <c r="H52" s="480" t="str">
        <f t="shared" si="27"/>
        <v xml:space="preserve">    </v>
      </c>
      <c r="I52" s="509">
        <f>'Budget Information MH'!K48</f>
        <v>0</v>
      </c>
      <c r="J52" s="489"/>
      <c r="K52" s="523">
        <f t="shared" si="28"/>
        <v>0</v>
      </c>
      <c r="L52" s="523">
        <f t="shared" si="15"/>
        <v>0</v>
      </c>
      <c r="M52" s="480" t="str">
        <f t="shared" si="29"/>
        <v xml:space="preserve">    </v>
      </c>
      <c r="N52" s="509">
        <f>'Budget Information MH'!T48</f>
        <v>0</v>
      </c>
      <c r="O52" s="489"/>
      <c r="P52" s="523">
        <f t="shared" si="30"/>
        <v>0</v>
      </c>
      <c r="Q52" s="512">
        <f t="shared" si="16"/>
        <v>0</v>
      </c>
      <c r="R52" s="480" t="str">
        <f t="shared" si="31"/>
        <v xml:space="preserve">    </v>
      </c>
      <c r="S52" s="488">
        <f>'Budget Information MH'!AC48</f>
        <v>0</v>
      </c>
      <c r="T52" s="489"/>
      <c r="U52" s="523">
        <f t="shared" si="32"/>
        <v>0</v>
      </c>
      <c r="V52" s="512">
        <f t="shared" si="17"/>
        <v>0</v>
      </c>
      <c r="W52" s="480" t="str">
        <f t="shared" si="33"/>
        <v xml:space="preserve">    </v>
      </c>
      <c r="X52" s="488">
        <f>'Budget Information MH'!AL48</f>
        <v>0</v>
      </c>
      <c r="Y52" s="489"/>
      <c r="Z52" s="523">
        <f t="shared" si="34"/>
        <v>0</v>
      </c>
      <c r="AA52" s="512">
        <f t="shared" si="18"/>
        <v>0</v>
      </c>
      <c r="AB52" s="480" t="str">
        <f t="shared" si="35"/>
        <v xml:space="preserve">    </v>
      </c>
      <c r="AC52" s="488">
        <f>'Budget Information MH'!AU48</f>
        <v>0</v>
      </c>
      <c r="AD52" s="489"/>
      <c r="AE52" s="523">
        <f t="shared" si="36"/>
        <v>0</v>
      </c>
      <c r="AF52" s="512">
        <f t="shared" si="19"/>
        <v>0</v>
      </c>
      <c r="AG52" s="480" t="str">
        <f t="shared" si="37"/>
        <v xml:space="preserve">    </v>
      </c>
      <c r="AH52" s="488">
        <f>'Budget Information MH'!BD48</f>
        <v>0</v>
      </c>
      <c r="AI52" s="489"/>
      <c r="AJ52" s="523">
        <f t="shared" si="38"/>
        <v>0</v>
      </c>
      <c r="AK52" s="512">
        <f t="shared" si="20"/>
        <v>0</v>
      </c>
      <c r="AL52" s="480" t="str">
        <f t="shared" si="39"/>
        <v xml:space="preserve">    </v>
      </c>
      <c r="AM52" s="488">
        <f>'Budget Information MH'!BM48</f>
        <v>0</v>
      </c>
      <c r="AN52" s="489"/>
      <c r="AO52" s="527">
        <f t="shared" si="40"/>
        <v>0</v>
      </c>
      <c r="AP52" s="528">
        <f t="shared" si="21"/>
        <v>0</v>
      </c>
      <c r="AQ52" s="480" t="str">
        <f t="shared" si="41"/>
        <v xml:space="preserve">    </v>
      </c>
      <c r="AR52" s="488">
        <f>'Budget Information MH'!BV48</f>
        <v>0</v>
      </c>
      <c r="AS52" s="489"/>
      <c r="AT52" s="523">
        <f t="shared" si="42"/>
        <v>0</v>
      </c>
      <c r="AU52" s="512">
        <f t="shared" si="22"/>
        <v>0</v>
      </c>
      <c r="AV52" s="480" t="str">
        <f t="shared" si="43"/>
        <v xml:space="preserve">    </v>
      </c>
      <c r="AW52" s="488">
        <f>'Budget Information MH'!CE48</f>
        <v>0</v>
      </c>
      <c r="AX52" s="489"/>
      <c r="AY52" s="523">
        <f t="shared" si="44"/>
        <v>0</v>
      </c>
      <c r="AZ52" s="512">
        <f t="shared" si="23"/>
        <v>0</v>
      </c>
      <c r="BA52" s="480" t="str">
        <f t="shared" si="45"/>
        <v xml:space="preserve">    </v>
      </c>
      <c r="BB52" s="488">
        <f>'Budget Information MH'!CN48</f>
        <v>0</v>
      </c>
      <c r="BC52" s="489"/>
      <c r="BD52" s="523">
        <f t="shared" si="46"/>
        <v>0</v>
      </c>
      <c r="BE52" s="512">
        <f t="shared" si="24"/>
        <v>0</v>
      </c>
      <c r="BF52" s="480" t="str">
        <f t="shared" si="47"/>
        <v xml:space="preserve">    </v>
      </c>
      <c r="BG52" s="488">
        <f>'Budget Information MH'!CW48</f>
        <v>0</v>
      </c>
      <c r="BH52" s="489"/>
      <c r="BI52" s="523">
        <f t="shared" si="48"/>
        <v>0</v>
      </c>
      <c r="BJ52" s="512">
        <f t="shared" si="25"/>
        <v>0</v>
      </c>
      <c r="BK52" s="480" t="str">
        <f t="shared" si="49"/>
        <v xml:space="preserve">    </v>
      </c>
      <c r="BM52" s="502">
        <f t="shared" si="1"/>
        <v>0</v>
      </c>
      <c r="BN52" s="7"/>
      <c r="BO52" s="7"/>
      <c r="BP52" s="7"/>
      <c r="BQ52" s="7"/>
    </row>
    <row r="53" spans="1:69" s="5" customFormat="1" ht="12.75" customHeight="1">
      <c r="A53" s="808">
        <v>43</v>
      </c>
      <c r="B53" s="543" t="s">
        <v>18</v>
      </c>
      <c r="C53" s="705">
        <f t="shared" ref="C53" si="88">+E53+J53+O53+T53+Y53+AD53+AI53+AN53+AS53+AX53+BC53+BH53</f>
        <v>0</v>
      </c>
      <c r="D53" s="488">
        <f>'Budget Information MH'!B49</f>
        <v>0</v>
      </c>
      <c r="E53" s="489">
        <v>0</v>
      </c>
      <c r="F53" s="490">
        <f t="shared" ref="F53" si="89">+E53</f>
        <v>0</v>
      </c>
      <c r="G53" s="512">
        <f t="shared" ref="G53" si="90">D53-F53</f>
        <v>0</v>
      </c>
      <c r="H53" s="480" t="str">
        <f t="shared" ref="H53" si="91">IF(D53=0,"    ",F53/D53)</f>
        <v xml:space="preserve">    </v>
      </c>
      <c r="I53" s="509">
        <f>'Budget Information MH'!K49</f>
        <v>0</v>
      </c>
      <c r="J53" s="489"/>
      <c r="K53" s="523">
        <f t="shared" ref="K53" si="92">+J53</f>
        <v>0</v>
      </c>
      <c r="L53" s="523">
        <f t="shared" ref="L53" si="93">I53-K53</f>
        <v>0</v>
      </c>
      <c r="M53" s="480" t="str">
        <f t="shared" ref="M53" si="94">IF(I53=0,"    ",K53/I53)</f>
        <v xml:space="preserve">    </v>
      </c>
      <c r="N53" s="509">
        <f>'Budget Information MH'!T49</f>
        <v>0</v>
      </c>
      <c r="O53" s="489"/>
      <c r="P53" s="523">
        <f t="shared" ref="P53" si="95">+O53</f>
        <v>0</v>
      </c>
      <c r="Q53" s="512">
        <f t="shared" ref="Q53" si="96">N53-P53</f>
        <v>0</v>
      </c>
      <c r="R53" s="480" t="str">
        <f t="shared" ref="R53" si="97">IF(N53=0,"    ",P53/N53)</f>
        <v xml:space="preserve">    </v>
      </c>
      <c r="S53" s="488">
        <f>'Budget Information MH'!AC49</f>
        <v>0</v>
      </c>
      <c r="T53" s="489"/>
      <c r="U53" s="523">
        <f t="shared" ref="U53" si="98">+T53</f>
        <v>0</v>
      </c>
      <c r="V53" s="512">
        <f t="shared" ref="V53" si="99">S53-U53</f>
        <v>0</v>
      </c>
      <c r="W53" s="480" t="str">
        <f t="shared" ref="W53" si="100">IF(S53=0,"    ",U53/S53)</f>
        <v xml:space="preserve">    </v>
      </c>
      <c r="X53" s="488">
        <f>'Budget Information MH'!AL49</f>
        <v>0</v>
      </c>
      <c r="Y53" s="489"/>
      <c r="Z53" s="523">
        <f t="shared" ref="Z53" si="101">+Y53</f>
        <v>0</v>
      </c>
      <c r="AA53" s="512">
        <f t="shared" ref="AA53" si="102">X53-Z53</f>
        <v>0</v>
      </c>
      <c r="AB53" s="480" t="str">
        <f t="shared" ref="AB53" si="103">IF(X53=0,"    ",Z53/X53)</f>
        <v xml:space="preserve">    </v>
      </c>
      <c r="AC53" s="488">
        <f>'Budget Information MH'!AU49</f>
        <v>0</v>
      </c>
      <c r="AD53" s="489"/>
      <c r="AE53" s="523">
        <f t="shared" ref="AE53" si="104">+AD53</f>
        <v>0</v>
      </c>
      <c r="AF53" s="512">
        <f t="shared" ref="AF53" si="105">AC53-AE53</f>
        <v>0</v>
      </c>
      <c r="AG53" s="480" t="str">
        <f t="shared" ref="AG53" si="106">IF(AC53=0,"    ",AE53/AC53)</f>
        <v xml:space="preserve">    </v>
      </c>
      <c r="AH53" s="488">
        <f>'Budget Information MH'!BD49</f>
        <v>0</v>
      </c>
      <c r="AI53" s="489"/>
      <c r="AJ53" s="523">
        <f t="shared" ref="AJ53" si="107">+AI53</f>
        <v>0</v>
      </c>
      <c r="AK53" s="512">
        <f t="shared" ref="AK53" si="108">AH53-AJ53</f>
        <v>0</v>
      </c>
      <c r="AL53" s="480" t="str">
        <f t="shared" si="39"/>
        <v xml:space="preserve">    </v>
      </c>
      <c r="AM53" s="488">
        <f>'Budget Information MH'!BM49</f>
        <v>0</v>
      </c>
      <c r="AN53" s="489"/>
      <c r="AO53" s="527">
        <f t="shared" ref="AO53" si="109">+AN53</f>
        <v>0</v>
      </c>
      <c r="AP53" s="528">
        <f t="shared" ref="AP53" si="110">AM53-AO53</f>
        <v>0</v>
      </c>
      <c r="AQ53" s="480" t="str">
        <f t="shared" ref="AQ53" si="111">IF(AM53=0,"    ",AO53/AM53)</f>
        <v xml:space="preserve">    </v>
      </c>
      <c r="AR53" s="488">
        <f>'Budget Information MH'!BV49</f>
        <v>0</v>
      </c>
      <c r="AS53" s="489"/>
      <c r="AT53" s="523">
        <f t="shared" ref="AT53" si="112">+AS53</f>
        <v>0</v>
      </c>
      <c r="AU53" s="512">
        <f t="shared" ref="AU53" si="113">AR53-AT53</f>
        <v>0</v>
      </c>
      <c r="AV53" s="480" t="str">
        <f t="shared" ref="AV53" si="114">IF(AR53=0,"    ",AT53/AR53)</f>
        <v xml:space="preserve">    </v>
      </c>
      <c r="AW53" s="488">
        <f>'Budget Information MH'!CE49</f>
        <v>0</v>
      </c>
      <c r="AX53" s="489"/>
      <c r="AY53" s="523">
        <f t="shared" ref="AY53" si="115">+AX53</f>
        <v>0</v>
      </c>
      <c r="AZ53" s="512">
        <f t="shared" ref="AZ53" si="116">AW53-AY53</f>
        <v>0</v>
      </c>
      <c r="BA53" s="480" t="str">
        <f t="shared" ref="BA53" si="117">IF(AW53=0,"    ",AY53/AW53)</f>
        <v xml:space="preserve">    </v>
      </c>
      <c r="BB53" s="488">
        <f>'Budget Information MH'!CN49</f>
        <v>0</v>
      </c>
      <c r="BC53" s="489"/>
      <c r="BD53" s="523">
        <f t="shared" ref="BD53" si="118">+BC53</f>
        <v>0</v>
      </c>
      <c r="BE53" s="512">
        <f t="shared" ref="BE53" si="119">BB53-BD53</f>
        <v>0</v>
      </c>
      <c r="BF53" s="480" t="str">
        <f t="shared" ref="BF53" si="120">IF(BB53=0,"    ",BD53/BB53)</f>
        <v xml:space="preserve">    </v>
      </c>
      <c r="BG53" s="488">
        <f>'Budget Information MH'!CW49</f>
        <v>0</v>
      </c>
      <c r="BH53" s="489"/>
      <c r="BI53" s="523">
        <f t="shared" ref="BI53" si="121">+BH53</f>
        <v>0</v>
      </c>
      <c r="BJ53" s="512">
        <f t="shared" ref="BJ53" si="122">BG53-BI53</f>
        <v>0</v>
      </c>
      <c r="BK53" s="480" t="str">
        <f t="shared" ref="BK53" si="123">IF(BG53=0,"    ",BI53/BG53)</f>
        <v xml:space="preserve">    </v>
      </c>
      <c r="BM53" s="502">
        <f t="shared" ref="BM53" si="124">E53+J53+O53+T53+Y53+AD53+AI53+AN53+AS53+AX53+BC53+BH53</f>
        <v>0</v>
      </c>
      <c r="BN53" s="7"/>
      <c r="BO53" s="7"/>
      <c r="BP53" s="7"/>
      <c r="BQ53" s="7"/>
    </row>
    <row r="54" spans="1:69" s="5" customFormat="1" ht="12.75" customHeight="1">
      <c r="A54" s="808">
        <v>44</v>
      </c>
      <c r="B54" s="543" t="s">
        <v>18</v>
      </c>
      <c r="C54" s="705">
        <f t="shared" si="0"/>
        <v>0</v>
      </c>
      <c r="D54" s="488">
        <f>'Budget Information MH'!B50</f>
        <v>0</v>
      </c>
      <c r="E54" s="489">
        <v>0</v>
      </c>
      <c r="F54" s="490">
        <f t="shared" si="26"/>
        <v>0</v>
      </c>
      <c r="G54" s="512">
        <f t="shared" si="14"/>
        <v>0</v>
      </c>
      <c r="H54" s="480" t="str">
        <f t="shared" si="27"/>
        <v xml:space="preserve">    </v>
      </c>
      <c r="I54" s="509">
        <f>'Budget Information MH'!K50</f>
        <v>0</v>
      </c>
      <c r="J54" s="489"/>
      <c r="K54" s="523">
        <f t="shared" si="28"/>
        <v>0</v>
      </c>
      <c r="L54" s="523">
        <f t="shared" si="15"/>
        <v>0</v>
      </c>
      <c r="M54" s="480" t="str">
        <f t="shared" si="29"/>
        <v xml:space="preserve">    </v>
      </c>
      <c r="N54" s="509">
        <f>'Budget Information MH'!T50</f>
        <v>0</v>
      </c>
      <c r="O54" s="489"/>
      <c r="P54" s="523">
        <f t="shared" si="30"/>
        <v>0</v>
      </c>
      <c r="Q54" s="512">
        <f t="shared" si="16"/>
        <v>0</v>
      </c>
      <c r="R54" s="480" t="str">
        <f t="shared" si="31"/>
        <v xml:space="preserve">    </v>
      </c>
      <c r="S54" s="488">
        <f>'Budget Information MH'!AC50</f>
        <v>0</v>
      </c>
      <c r="T54" s="489"/>
      <c r="U54" s="523">
        <f t="shared" si="32"/>
        <v>0</v>
      </c>
      <c r="V54" s="512">
        <f t="shared" si="17"/>
        <v>0</v>
      </c>
      <c r="W54" s="480" t="str">
        <f t="shared" si="33"/>
        <v xml:space="preserve">    </v>
      </c>
      <c r="X54" s="488">
        <f>'Budget Information MH'!AL50</f>
        <v>0</v>
      </c>
      <c r="Y54" s="489"/>
      <c r="Z54" s="523">
        <f t="shared" si="34"/>
        <v>0</v>
      </c>
      <c r="AA54" s="512">
        <f t="shared" si="18"/>
        <v>0</v>
      </c>
      <c r="AB54" s="480" t="str">
        <f t="shared" si="35"/>
        <v xml:space="preserve">    </v>
      </c>
      <c r="AC54" s="488">
        <f>'Budget Information MH'!AU50</f>
        <v>0</v>
      </c>
      <c r="AD54" s="489"/>
      <c r="AE54" s="523">
        <f t="shared" si="36"/>
        <v>0</v>
      </c>
      <c r="AF54" s="512">
        <f t="shared" si="19"/>
        <v>0</v>
      </c>
      <c r="AG54" s="480" t="str">
        <f t="shared" si="37"/>
        <v xml:space="preserve">    </v>
      </c>
      <c r="AH54" s="488">
        <f>'Budget Information MH'!BD50</f>
        <v>0</v>
      </c>
      <c r="AI54" s="489"/>
      <c r="AJ54" s="523">
        <f t="shared" si="38"/>
        <v>0</v>
      </c>
      <c r="AK54" s="512">
        <f t="shared" si="20"/>
        <v>0</v>
      </c>
      <c r="AL54" s="480" t="str">
        <f t="shared" si="39"/>
        <v xml:space="preserve">    </v>
      </c>
      <c r="AM54" s="488">
        <f>'Budget Information MH'!BM50</f>
        <v>0</v>
      </c>
      <c r="AN54" s="489"/>
      <c r="AO54" s="527">
        <f t="shared" si="40"/>
        <v>0</v>
      </c>
      <c r="AP54" s="528">
        <f t="shared" si="21"/>
        <v>0</v>
      </c>
      <c r="AQ54" s="480" t="str">
        <f t="shared" si="41"/>
        <v xml:space="preserve">    </v>
      </c>
      <c r="AR54" s="488">
        <f>'Budget Information MH'!BV50</f>
        <v>0</v>
      </c>
      <c r="AS54" s="489"/>
      <c r="AT54" s="523">
        <f t="shared" si="42"/>
        <v>0</v>
      </c>
      <c r="AU54" s="512">
        <f t="shared" si="22"/>
        <v>0</v>
      </c>
      <c r="AV54" s="480" t="str">
        <f t="shared" si="43"/>
        <v xml:space="preserve">    </v>
      </c>
      <c r="AW54" s="488">
        <f>'Budget Information MH'!CE50</f>
        <v>0</v>
      </c>
      <c r="AX54" s="489"/>
      <c r="AY54" s="523">
        <f t="shared" si="44"/>
        <v>0</v>
      </c>
      <c r="AZ54" s="512">
        <f t="shared" si="23"/>
        <v>0</v>
      </c>
      <c r="BA54" s="480" t="str">
        <f t="shared" si="45"/>
        <v xml:space="preserve">    </v>
      </c>
      <c r="BB54" s="488">
        <f>'Budget Information MH'!CN50</f>
        <v>0</v>
      </c>
      <c r="BC54" s="489"/>
      <c r="BD54" s="523">
        <f t="shared" si="46"/>
        <v>0</v>
      </c>
      <c r="BE54" s="512">
        <f t="shared" si="24"/>
        <v>0</v>
      </c>
      <c r="BF54" s="480" t="str">
        <f t="shared" si="47"/>
        <v xml:space="preserve">    </v>
      </c>
      <c r="BG54" s="488">
        <f>'Budget Information MH'!CW50</f>
        <v>0</v>
      </c>
      <c r="BH54" s="489"/>
      <c r="BI54" s="523">
        <f t="shared" si="48"/>
        <v>0</v>
      </c>
      <c r="BJ54" s="512">
        <f t="shared" si="25"/>
        <v>0</v>
      </c>
      <c r="BK54" s="480" t="str">
        <f t="shared" si="49"/>
        <v xml:space="preserve">    </v>
      </c>
      <c r="BM54" s="502">
        <f t="shared" si="1"/>
        <v>0</v>
      </c>
      <c r="BN54" s="7"/>
      <c r="BO54" s="7"/>
      <c r="BP54" s="7"/>
      <c r="BQ54" s="7"/>
    </row>
    <row r="55" spans="1:69" s="52" customFormat="1" ht="12.75">
      <c r="A55" s="811">
        <v>45</v>
      </c>
      <c r="B55" s="836" t="s">
        <v>75</v>
      </c>
      <c r="C55" s="706">
        <f t="shared" si="0"/>
        <v>0</v>
      </c>
      <c r="D55" s="515">
        <f>SUM(D14:D54)</f>
        <v>0</v>
      </c>
      <c r="E55" s="516">
        <f>SUM(E14:E54)</f>
        <v>0</v>
      </c>
      <c r="F55" s="517">
        <f>SUM(F14:F54)</f>
        <v>0</v>
      </c>
      <c r="G55" s="518">
        <f t="shared" si="14"/>
        <v>0</v>
      </c>
      <c r="H55" s="481" t="str">
        <f t="shared" si="27"/>
        <v xml:space="preserve">    </v>
      </c>
      <c r="I55" s="530">
        <f>SUM(I14:I54)</f>
        <v>0</v>
      </c>
      <c r="J55" s="531">
        <f>SUM(J14:J54)</f>
        <v>0</v>
      </c>
      <c r="K55" s="532">
        <f>SUM(K14:K54)</f>
        <v>0</v>
      </c>
      <c r="L55" s="532">
        <f t="shared" si="15"/>
        <v>0</v>
      </c>
      <c r="M55" s="481" t="str">
        <f t="shared" si="29"/>
        <v xml:space="preserve">    </v>
      </c>
      <c r="N55" s="530">
        <f>SUM(N14:N54)</f>
        <v>0</v>
      </c>
      <c r="O55" s="531">
        <f>SUM(O14:O54)</f>
        <v>0</v>
      </c>
      <c r="P55" s="532">
        <f>SUM(P14:P54)</f>
        <v>0</v>
      </c>
      <c r="Q55" s="532">
        <f t="shared" si="16"/>
        <v>0</v>
      </c>
      <c r="R55" s="481" t="str">
        <f t="shared" si="31"/>
        <v xml:space="preserve">    </v>
      </c>
      <c r="S55" s="530">
        <f>SUM(S14:S54)</f>
        <v>0</v>
      </c>
      <c r="T55" s="531">
        <f>SUM(T14:T54)</f>
        <v>0</v>
      </c>
      <c r="U55" s="532">
        <f>SUM(U14:U54)</f>
        <v>0</v>
      </c>
      <c r="V55" s="532">
        <f t="shared" si="17"/>
        <v>0</v>
      </c>
      <c r="W55" s="481" t="str">
        <f t="shared" si="33"/>
        <v xml:space="preserve">    </v>
      </c>
      <c r="X55" s="530">
        <f>SUM(X14:X54)</f>
        <v>0</v>
      </c>
      <c r="Y55" s="531">
        <f>SUM(Y14:Y54)</f>
        <v>0</v>
      </c>
      <c r="Z55" s="532">
        <f>SUM(Z14:Z54)</f>
        <v>0</v>
      </c>
      <c r="AA55" s="532">
        <f t="shared" si="18"/>
        <v>0</v>
      </c>
      <c r="AB55" s="481" t="str">
        <f t="shared" si="35"/>
        <v xml:space="preserve">    </v>
      </c>
      <c r="AC55" s="530">
        <f>SUM(AC14:AC54)</f>
        <v>0</v>
      </c>
      <c r="AD55" s="531">
        <f>SUM(AD14:AD54)</f>
        <v>0</v>
      </c>
      <c r="AE55" s="532">
        <f>SUM(AE14:AE54)</f>
        <v>0</v>
      </c>
      <c r="AF55" s="532">
        <f t="shared" si="19"/>
        <v>0</v>
      </c>
      <c r="AG55" s="481" t="str">
        <f t="shared" si="37"/>
        <v xml:space="preserve">    </v>
      </c>
      <c r="AH55" s="530">
        <f>SUM(AH14:AH54)</f>
        <v>0</v>
      </c>
      <c r="AI55" s="531">
        <f>SUM(AI14:AI54)</f>
        <v>0</v>
      </c>
      <c r="AJ55" s="532">
        <f>SUM(AJ14:AJ54)</f>
        <v>0</v>
      </c>
      <c r="AK55" s="532">
        <f t="shared" si="20"/>
        <v>0</v>
      </c>
      <c r="AL55" s="481" t="str">
        <f t="shared" si="39"/>
        <v xml:space="preserve">    </v>
      </c>
      <c r="AM55" s="530">
        <f>SUM(AM14:AM54)</f>
        <v>0</v>
      </c>
      <c r="AN55" s="531">
        <f>SUM(AN14:AN54)</f>
        <v>0</v>
      </c>
      <c r="AO55" s="532">
        <f>SUM(AO14:AO54)</f>
        <v>0</v>
      </c>
      <c r="AP55" s="532">
        <f t="shared" si="21"/>
        <v>0</v>
      </c>
      <c r="AQ55" s="481" t="str">
        <f t="shared" si="41"/>
        <v xml:space="preserve">    </v>
      </c>
      <c r="AR55" s="530">
        <f>SUM(AR14:AR54)</f>
        <v>0</v>
      </c>
      <c r="AS55" s="531">
        <f>SUM(AS14:AS54)</f>
        <v>0</v>
      </c>
      <c r="AT55" s="532">
        <f>SUM(AT14:AT54)</f>
        <v>0</v>
      </c>
      <c r="AU55" s="532">
        <f t="shared" si="22"/>
        <v>0</v>
      </c>
      <c r="AV55" s="481" t="str">
        <f t="shared" si="43"/>
        <v xml:space="preserve">    </v>
      </c>
      <c r="AW55" s="530">
        <f>SUM(AW14:AW54)</f>
        <v>0</v>
      </c>
      <c r="AX55" s="531">
        <f>SUM(AX14:AX54)</f>
        <v>0</v>
      </c>
      <c r="AY55" s="532">
        <f>SUM(AY14:AY54)</f>
        <v>0</v>
      </c>
      <c r="AZ55" s="532">
        <f t="shared" si="23"/>
        <v>0</v>
      </c>
      <c r="BA55" s="481" t="str">
        <f t="shared" si="45"/>
        <v xml:space="preserve">    </v>
      </c>
      <c r="BB55" s="530">
        <f>SUM(BB14:BB54)</f>
        <v>0</v>
      </c>
      <c r="BC55" s="531">
        <f>SUM(BC14:BC54)</f>
        <v>0</v>
      </c>
      <c r="BD55" s="532">
        <f>SUM(BD14:BD54)</f>
        <v>0</v>
      </c>
      <c r="BE55" s="532">
        <f t="shared" si="24"/>
        <v>0</v>
      </c>
      <c r="BF55" s="481" t="str">
        <f t="shared" si="47"/>
        <v xml:space="preserve">    </v>
      </c>
      <c r="BG55" s="530">
        <f>SUM(BG14:BG54)</f>
        <v>0</v>
      </c>
      <c r="BH55" s="531">
        <f>SUM(BH14:BH54)</f>
        <v>0</v>
      </c>
      <c r="BI55" s="532">
        <f>SUM(BI14:BI54)</f>
        <v>0</v>
      </c>
      <c r="BJ55" s="532">
        <f t="shared" si="25"/>
        <v>0</v>
      </c>
      <c r="BK55" s="481" t="str">
        <f t="shared" si="49"/>
        <v xml:space="preserve">    </v>
      </c>
      <c r="BM55" s="526">
        <f t="shared" si="1"/>
        <v>0</v>
      </c>
      <c r="BN55" s="51"/>
      <c r="BO55" s="51"/>
      <c r="BP55" s="51"/>
      <c r="BQ55" s="51"/>
    </row>
    <row r="56" spans="1:69" s="5" customFormat="1" ht="12.75">
      <c r="A56" s="810">
        <v>46</v>
      </c>
      <c r="B56" s="837" t="s">
        <v>72</v>
      </c>
      <c r="C56" s="495">
        <f t="shared" si="0"/>
        <v>0</v>
      </c>
      <c r="D56" s="488">
        <f>'Budget Information MH'!B52</f>
        <v>0</v>
      </c>
      <c r="E56" s="489">
        <v>0</v>
      </c>
      <c r="F56" s="490">
        <f t="shared" si="26"/>
        <v>0</v>
      </c>
      <c r="G56" s="519">
        <f t="shared" si="14"/>
        <v>0</v>
      </c>
      <c r="H56" s="481" t="str">
        <f t="shared" si="27"/>
        <v xml:space="preserve">    </v>
      </c>
      <c r="I56" s="488">
        <f>'Budget Information MH'!K52</f>
        <v>0</v>
      </c>
      <c r="J56" s="489"/>
      <c r="K56" s="523">
        <f t="shared" si="28"/>
        <v>0</v>
      </c>
      <c r="L56" s="523">
        <f t="shared" si="15"/>
        <v>0</v>
      </c>
      <c r="M56" s="481" t="str">
        <f t="shared" si="29"/>
        <v xml:space="preserve">    </v>
      </c>
      <c r="N56" s="488">
        <f>'Budget Information MH'!T52</f>
        <v>0</v>
      </c>
      <c r="O56" s="489"/>
      <c r="P56" s="523">
        <f t="shared" si="30"/>
        <v>0</v>
      </c>
      <c r="Q56" s="519">
        <f t="shared" si="16"/>
        <v>0</v>
      </c>
      <c r="R56" s="481" t="str">
        <f t="shared" si="31"/>
        <v xml:space="preserve">    </v>
      </c>
      <c r="S56" s="488">
        <f>'Budget Information MH'!AC52</f>
        <v>0</v>
      </c>
      <c r="T56" s="489"/>
      <c r="U56" s="523">
        <f t="shared" si="32"/>
        <v>0</v>
      </c>
      <c r="V56" s="519">
        <f t="shared" si="17"/>
        <v>0</v>
      </c>
      <c r="W56" s="481" t="str">
        <f t="shared" si="33"/>
        <v xml:space="preserve">    </v>
      </c>
      <c r="X56" s="488">
        <f>'Budget Information MH'!AL52</f>
        <v>0</v>
      </c>
      <c r="Y56" s="489"/>
      <c r="Z56" s="523">
        <f t="shared" si="34"/>
        <v>0</v>
      </c>
      <c r="AA56" s="519">
        <f t="shared" si="18"/>
        <v>0</v>
      </c>
      <c r="AB56" s="481" t="str">
        <f t="shared" si="35"/>
        <v xml:space="preserve">    </v>
      </c>
      <c r="AC56" s="488">
        <f>'Budget Information MH'!AU52</f>
        <v>0</v>
      </c>
      <c r="AD56" s="489"/>
      <c r="AE56" s="523">
        <f t="shared" si="36"/>
        <v>0</v>
      </c>
      <c r="AF56" s="519">
        <f t="shared" si="19"/>
        <v>0</v>
      </c>
      <c r="AG56" s="481" t="str">
        <f t="shared" si="37"/>
        <v xml:space="preserve">    </v>
      </c>
      <c r="AH56" s="488">
        <f>'Budget Information MH'!BD52</f>
        <v>0</v>
      </c>
      <c r="AI56" s="489"/>
      <c r="AJ56" s="523">
        <f t="shared" si="38"/>
        <v>0</v>
      </c>
      <c r="AK56" s="519">
        <f t="shared" si="20"/>
        <v>0</v>
      </c>
      <c r="AL56" s="480" t="str">
        <f t="shared" si="39"/>
        <v xml:space="preserve">    </v>
      </c>
      <c r="AM56" s="488">
        <f>'Budget Information MH'!BM52</f>
        <v>0</v>
      </c>
      <c r="AN56" s="489"/>
      <c r="AO56" s="527">
        <f t="shared" si="40"/>
        <v>0</v>
      </c>
      <c r="AP56" s="533">
        <f t="shared" si="21"/>
        <v>0</v>
      </c>
      <c r="AQ56" s="480" t="str">
        <f t="shared" si="41"/>
        <v xml:space="preserve">    </v>
      </c>
      <c r="AR56" s="488">
        <f>'Budget Information MH'!BV52</f>
        <v>0</v>
      </c>
      <c r="AS56" s="489"/>
      <c r="AT56" s="523">
        <f t="shared" si="42"/>
        <v>0</v>
      </c>
      <c r="AU56" s="519">
        <f t="shared" si="22"/>
        <v>0</v>
      </c>
      <c r="AV56" s="481" t="str">
        <f t="shared" si="43"/>
        <v xml:space="preserve">    </v>
      </c>
      <c r="AW56" s="488">
        <f>'Budget Information MH'!CE52</f>
        <v>0</v>
      </c>
      <c r="AX56" s="489"/>
      <c r="AY56" s="523">
        <f t="shared" ref="AY56:AY57" si="125">+AX56</f>
        <v>0</v>
      </c>
      <c r="AZ56" s="519">
        <f t="shared" si="23"/>
        <v>0</v>
      </c>
      <c r="BA56" s="481" t="str">
        <f t="shared" si="45"/>
        <v xml:space="preserve">    </v>
      </c>
      <c r="BB56" s="488">
        <f>'Budget Information MH'!CN52</f>
        <v>0</v>
      </c>
      <c r="BC56" s="489"/>
      <c r="BD56" s="523">
        <f t="shared" ref="BD56:BD57" si="126">+BC56</f>
        <v>0</v>
      </c>
      <c r="BE56" s="519">
        <f t="shared" si="24"/>
        <v>0</v>
      </c>
      <c r="BF56" s="481" t="str">
        <f t="shared" si="47"/>
        <v xml:space="preserve">    </v>
      </c>
      <c r="BG56" s="488">
        <f>'Budget Information MH'!CW52</f>
        <v>0</v>
      </c>
      <c r="BH56" s="489"/>
      <c r="BI56" s="523">
        <f t="shared" ref="BI56:BI57" si="127">+BH56</f>
        <v>0</v>
      </c>
      <c r="BJ56" s="519">
        <f t="shared" si="25"/>
        <v>0</v>
      </c>
      <c r="BK56" s="481" t="str">
        <f t="shared" si="49"/>
        <v xml:space="preserve">    </v>
      </c>
      <c r="BM56" s="502">
        <f t="shared" si="1"/>
        <v>0</v>
      </c>
      <c r="BN56" s="7"/>
      <c r="BO56" s="7"/>
      <c r="BP56" s="7"/>
      <c r="BQ56" s="7"/>
    </row>
    <row r="57" spans="1:69" s="28" customFormat="1" ht="12.75" customHeight="1">
      <c r="A57" s="810">
        <v>47</v>
      </c>
      <c r="B57" s="837" t="s">
        <v>73</v>
      </c>
      <c r="C57" s="495">
        <f t="shared" si="0"/>
        <v>0</v>
      </c>
      <c r="D57" s="499">
        <f>'Budget Information MH'!B53</f>
        <v>0</v>
      </c>
      <c r="E57" s="500"/>
      <c r="F57" s="490">
        <f t="shared" si="26"/>
        <v>0</v>
      </c>
      <c r="G57" s="519">
        <f t="shared" si="14"/>
        <v>0</v>
      </c>
      <c r="H57" s="481" t="str">
        <f t="shared" si="27"/>
        <v xml:space="preserve">    </v>
      </c>
      <c r="I57" s="488">
        <f>'Budget Information MH'!K53</f>
        <v>0</v>
      </c>
      <c r="J57" s="500"/>
      <c r="K57" s="523">
        <f t="shared" si="28"/>
        <v>0</v>
      </c>
      <c r="L57" s="523">
        <f t="shared" si="15"/>
        <v>0</v>
      </c>
      <c r="M57" s="481" t="str">
        <f t="shared" si="29"/>
        <v xml:space="preserve">    </v>
      </c>
      <c r="N57" s="488">
        <f>'Budget Information MH'!T53</f>
        <v>0</v>
      </c>
      <c r="O57" s="500"/>
      <c r="P57" s="523">
        <f t="shared" si="30"/>
        <v>0</v>
      </c>
      <c r="Q57" s="519">
        <f t="shared" si="16"/>
        <v>0</v>
      </c>
      <c r="R57" s="481" t="str">
        <f t="shared" si="31"/>
        <v xml:space="preserve">    </v>
      </c>
      <c r="S57" s="488">
        <f>'Budget Information MH'!AC53</f>
        <v>0</v>
      </c>
      <c r="T57" s="500"/>
      <c r="U57" s="523">
        <f t="shared" si="32"/>
        <v>0</v>
      </c>
      <c r="V57" s="519">
        <f t="shared" si="17"/>
        <v>0</v>
      </c>
      <c r="W57" s="481" t="str">
        <f t="shared" si="33"/>
        <v xml:space="preserve">    </v>
      </c>
      <c r="X57" s="488">
        <f>'Budget Information MH'!AL53</f>
        <v>0</v>
      </c>
      <c r="Y57" s="500"/>
      <c r="Z57" s="523">
        <f t="shared" si="34"/>
        <v>0</v>
      </c>
      <c r="AA57" s="519">
        <f t="shared" si="18"/>
        <v>0</v>
      </c>
      <c r="AB57" s="481" t="str">
        <f t="shared" si="35"/>
        <v xml:space="preserve">    </v>
      </c>
      <c r="AC57" s="488">
        <f>'Budget Information MH'!AU53</f>
        <v>0</v>
      </c>
      <c r="AD57" s="500"/>
      <c r="AE57" s="523">
        <f t="shared" si="36"/>
        <v>0</v>
      </c>
      <c r="AF57" s="519">
        <f t="shared" si="19"/>
        <v>0</v>
      </c>
      <c r="AG57" s="481" t="str">
        <f t="shared" si="37"/>
        <v xml:space="preserve">    </v>
      </c>
      <c r="AH57" s="488">
        <f>'Budget Information MH'!BD53</f>
        <v>0</v>
      </c>
      <c r="AI57" s="500"/>
      <c r="AJ57" s="523">
        <f t="shared" si="38"/>
        <v>0</v>
      </c>
      <c r="AK57" s="519">
        <f t="shared" si="20"/>
        <v>0</v>
      </c>
      <c r="AL57" s="480" t="str">
        <f t="shared" si="39"/>
        <v xml:space="preserve">    </v>
      </c>
      <c r="AM57" s="488">
        <f>'Budget Information MH'!BM53</f>
        <v>0</v>
      </c>
      <c r="AN57" s="500"/>
      <c r="AO57" s="527">
        <f t="shared" si="40"/>
        <v>0</v>
      </c>
      <c r="AP57" s="533">
        <f t="shared" si="21"/>
        <v>0</v>
      </c>
      <c r="AQ57" s="480" t="str">
        <f t="shared" si="41"/>
        <v xml:space="preserve">    </v>
      </c>
      <c r="AR57" s="488">
        <f>'Budget Information MH'!BV53</f>
        <v>0</v>
      </c>
      <c r="AS57" s="500"/>
      <c r="AT57" s="523">
        <f t="shared" si="42"/>
        <v>0</v>
      </c>
      <c r="AU57" s="519">
        <f t="shared" si="22"/>
        <v>0</v>
      </c>
      <c r="AV57" s="481" t="str">
        <f t="shared" si="43"/>
        <v xml:space="preserve">    </v>
      </c>
      <c r="AW57" s="488">
        <f>'Budget Information MH'!CE53</f>
        <v>0</v>
      </c>
      <c r="AX57" s="500"/>
      <c r="AY57" s="523">
        <f t="shared" si="125"/>
        <v>0</v>
      </c>
      <c r="AZ57" s="519">
        <f t="shared" si="23"/>
        <v>0</v>
      </c>
      <c r="BA57" s="481" t="str">
        <f t="shared" si="45"/>
        <v xml:space="preserve">    </v>
      </c>
      <c r="BB57" s="488">
        <f>'Budget Information MH'!CN53</f>
        <v>0</v>
      </c>
      <c r="BC57" s="500"/>
      <c r="BD57" s="523">
        <f t="shared" si="126"/>
        <v>0</v>
      </c>
      <c r="BE57" s="519">
        <f t="shared" si="24"/>
        <v>0</v>
      </c>
      <c r="BF57" s="480" t="str">
        <f t="shared" si="47"/>
        <v xml:space="preserve">    </v>
      </c>
      <c r="BG57" s="488">
        <f>'Budget Information MH'!CW53</f>
        <v>0</v>
      </c>
      <c r="BH57" s="500"/>
      <c r="BI57" s="523">
        <f t="shared" si="127"/>
        <v>0</v>
      </c>
      <c r="BJ57" s="519">
        <f t="shared" si="25"/>
        <v>0</v>
      </c>
      <c r="BK57" s="481" t="str">
        <f t="shared" si="49"/>
        <v xml:space="preserve">    </v>
      </c>
      <c r="BL57" s="5"/>
      <c r="BM57" s="502">
        <f t="shared" si="1"/>
        <v>0</v>
      </c>
      <c r="BN57" s="29"/>
      <c r="BO57" s="29"/>
      <c r="BP57" s="29"/>
      <c r="BQ57" s="29"/>
    </row>
    <row r="58" spans="1:69" s="55" customFormat="1" ht="13.9" customHeight="1">
      <c r="A58" s="811">
        <v>48</v>
      </c>
      <c r="B58" s="836" t="s">
        <v>76</v>
      </c>
      <c r="C58" s="492">
        <f t="shared" si="0"/>
        <v>0</v>
      </c>
      <c r="D58" s="714">
        <f>D55+D56+D57</f>
        <v>0</v>
      </c>
      <c r="E58" s="516">
        <f t="shared" ref="E58:F58" si="128">E55+E56+E57</f>
        <v>0</v>
      </c>
      <c r="F58" s="517">
        <f t="shared" si="128"/>
        <v>0</v>
      </c>
      <c r="G58" s="518">
        <f t="shared" si="14"/>
        <v>0</v>
      </c>
      <c r="H58" s="481" t="str">
        <f t="shared" si="27"/>
        <v xml:space="preserve">    </v>
      </c>
      <c r="I58" s="715">
        <f>I55+I56+I57</f>
        <v>0</v>
      </c>
      <c r="J58" s="531">
        <f t="shared" ref="J58:K58" si="129">J55+J56+J57</f>
        <v>0</v>
      </c>
      <c r="K58" s="532">
        <f t="shared" si="129"/>
        <v>0</v>
      </c>
      <c r="L58" s="532">
        <f t="shared" si="15"/>
        <v>0</v>
      </c>
      <c r="M58" s="481" t="str">
        <f t="shared" si="29"/>
        <v xml:space="preserve">    </v>
      </c>
      <c r="N58" s="720">
        <f>N55+N56+N57</f>
        <v>0</v>
      </c>
      <c r="O58" s="531">
        <f t="shared" ref="O58:P58" si="130">O55+O56+O57</f>
        <v>0</v>
      </c>
      <c r="P58" s="532">
        <f t="shared" si="130"/>
        <v>0</v>
      </c>
      <c r="Q58" s="532">
        <f t="shared" si="16"/>
        <v>0</v>
      </c>
      <c r="R58" s="481" t="str">
        <f t="shared" si="31"/>
        <v xml:space="preserve">    </v>
      </c>
      <c r="S58" s="715">
        <f>S55+S56+S57</f>
        <v>0</v>
      </c>
      <c r="T58" s="531">
        <f t="shared" ref="T58:U58" si="131">T55+T56+T57</f>
        <v>0</v>
      </c>
      <c r="U58" s="532">
        <f t="shared" si="131"/>
        <v>0</v>
      </c>
      <c r="V58" s="532">
        <f t="shared" si="17"/>
        <v>0</v>
      </c>
      <c r="W58" s="481" t="str">
        <f t="shared" si="33"/>
        <v xml:space="preserve">    </v>
      </c>
      <c r="X58" s="720">
        <f>X55+X56+X57</f>
        <v>0</v>
      </c>
      <c r="Y58" s="531">
        <f t="shared" ref="Y58:Z58" si="132">Y55+Y56+Y57</f>
        <v>0</v>
      </c>
      <c r="Z58" s="532">
        <f t="shared" si="132"/>
        <v>0</v>
      </c>
      <c r="AA58" s="532">
        <f t="shared" si="18"/>
        <v>0</v>
      </c>
      <c r="AB58" s="481" t="str">
        <f t="shared" si="35"/>
        <v xml:space="preserve">    </v>
      </c>
      <c r="AC58" s="720">
        <f>AC55+AC56+AC57</f>
        <v>0</v>
      </c>
      <c r="AD58" s="531">
        <f t="shared" ref="AD58:AE58" si="133">AD55+AD56+AD57</f>
        <v>0</v>
      </c>
      <c r="AE58" s="532">
        <f t="shared" si="133"/>
        <v>0</v>
      </c>
      <c r="AF58" s="532">
        <f t="shared" si="19"/>
        <v>0</v>
      </c>
      <c r="AG58" s="481" t="str">
        <f t="shared" si="37"/>
        <v xml:space="preserve">    </v>
      </c>
      <c r="AH58" s="720">
        <f>AH55+AH56+AH57</f>
        <v>0</v>
      </c>
      <c r="AI58" s="531">
        <f t="shared" ref="AI58:AJ58" si="134">AI55+AI56+AI57</f>
        <v>0</v>
      </c>
      <c r="AJ58" s="532">
        <f t="shared" si="134"/>
        <v>0</v>
      </c>
      <c r="AK58" s="532">
        <f t="shared" si="20"/>
        <v>0</v>
      </c>
      <c r="AL58" s="481" t="str">
        <f t="shared" si="39"/>
        <v xml:space="preserve">    </v>
      </c>
      <c r="AM58" s="720">
        <f>AM55+AM56+AM57</f>
        <v>0</v>
      </c>
      <c r="AN58" s="531">
        <f t="shared" ref="AN58:AO58" si="135">AN55+AN56+AN57</f>
        <v>0</v>
      </c>
      <c r="AO58" s="532">
        <f t="shared" si="135"/>
        <v>0</v>
      </c>
      <c r="AP58" s="532">
        <f t="shared" si="21"/>
        <v>0</v>
      </c>
      <c r="AQ58" s="481" t="str">
        <f t="shared" si="41"/>
        <v xml:space="preserve">    </v>
      </c>
      <c r="AR58" s="720">
        <f>AR55+AR56+AR57</f>
        <v>0</v>
      </c>
      <c r="AS58" s="531">
        <f t="shared" ref="AS58:AT58" si="136">AS55+AS56+AS57</f>
        <v>0</v>
      </c>
      <c r="AT58" s="532">
        <f t="shared" si="136"/>
        <v>0</v>
      </c>
      <c r="AU58" s="532">
        <f t="shared" si="22"/>
        <v>0</v>
      </c>
      <c r="AV58" s="481" t="str">
        <f t="shared" si="43"/>
        <v xml:space="preserve">    </v>
      </c>
      <c r="AW58" s="720">
        <f>AW55+AW56+AW57</f>
        <v>0</v>
      </c>
      <c r="AX58" s="531">
        <f t="shared" ref="AX58:AY58" si="137">AX55+AX56+AX57</f>
        <v>0</v>
      </c>
      <c r="AY58" s="532">
        <f t="shared" si="137"/>
        <v>0</v>
      </c>
      <c r="AZ58" s="532">
        <f t="shared" si="23"/>
        <v>0</v>
      </c>
      <c r="BA58" s="481" t="str">
        <f t="shared" si="45"/>
        <v xml:space="preserve">    </v>
      </c>
      <c r="BB58" s="720">
        <f>BB55+BB56+BB57</f>
        <v>0</v>
      </c>
      <c r="BC58" s="531">
        <f t="shared" ref="BC58:BD58" si="138">BC55+BC56+BC57</f>
        <v>0</v>
      </c>
      <c r="BD58" s="532">
        <f t="shared" si="138"/>
        <v>0</v>
      </c>
      <c r="BE58" s="532">
        <f t="shared" si="24"/>
        <v>0</v>
      </c>
      <c r="BF58" s="481" t="str">
        <f t="shared" si="47"/>
        <v xml:space="preserve">    </v>
      </c>
      <c r="BG58" s="720">
        <f>BG55+BG56+BG57</f>
        <v>0</v>
      </c>
      <c r="BH58" s="531">
        <f t="shared" ref="BH58:BI58" si="139">BH55+BH56+BH57</f>
        <v>0</v>
      </c>
      <c r="BI58" s="532">
        <f t="shared" si="139"/>
        <v>0</v>
      </c>
      <c r="BJ58" s="532">
        <f t="shared" si="25"/>
        <v>0</v>
      </c>
      <c r="BK58" s="481" t="str">
        <f t="shared" si="49"/>
        <v xml:space="preserve">    </v>
      </c>
      <c r="BL58" s="52"/>
      <c r="BM58" s="526">
        <f t="shared" si="1"/>
        <v>0</v>
      </c>
    </row>
    <row r="59" spans="1:69" s="55" customFormat="1" ht="10.9" customHeight="1">
      <c r="A59" s="811">
        <v>49</v>
      </c>
      <c r="B59" s="836" t="s">
        <v>34</v>
      </c>
      <c r="C59" s="492">
        <f t="shared" si="0"/>
        <v>0</v>
      </c>
      <c r="D59" s="708">
        <f>D58+D13</f>
        <v>0</v>
      </c>
      <c r="E59" s="709">
        <f>E58+E13</f>
        <v>0</v>
      </c>
      <c r="F59" s="710">
        <f>F58+F13</f>
        <v>0</v>
      </c>
      <c r="G59" s="711">
        <f t="shared" si="14"/>
        <v>0</v>
      </c>
      <c r="H59" s="712" t="str">
        <f t="shared" si="27"/>
        <v xml:space="preserve">    </v>
      </c>
      <c r="I59" s="713">
        <f>I58+I13</f>
        <v>0</v>
      </c>
      <c r="J59" s="531">
        <f>J58+J13</f>
        <v>0</v>
      </c>
      <c r="K59" s="532">
        <f>K58+K13</f>
        <v>0</v>
      </c>
      <c r="L59" s="532">
        <f t="shared" si="15"/>
        <v>0</v>
      </c>
      <c r="M59" s="481" t="str">
        <f t="shared" si="29"/>
        <v xml:space="preserve">    </v>
      </c>
      <c r="N59" s="713">
        <f>N58+N13</f>
        <v>0</v>
      </c>
      <c r="O59" s="718">
        <f>O58+O13</f>
        <v>0</v>
      </c>
      <c r="P59" s="719">
        <f>P58+P13</f>
        <v>0</v>
      </c>
      <c r="Q59" s="719">
        <f t="shared" si="16"/>
        <v>0</v>
      </c>
      <c r="R59" s="712" t="str">
        <f t="shared" si="31"/>
        <v xml:space="preserve">    </v>
      </c>
      <c r="S59" s="713">
        <f>S58+S13</f>
        <v>4</v>
      </c>
      <c r="T59" s="531">
        <f>T58+T13</f>
        <v>0</v>
      </c>
      <c r="U59" s="532">
        <f>U58+U13</f>
        <v>0</v>
      </c>
      <c r="V59" s="532">
        <f t="shared" si="17"/>
        <v>4</v>
      </c>
      <c r="W59" s="481">
        <f t="shared" si="33"/>
        <v>0</v>
      </c>
      <c r="X59" s="713">
        <f>X58+X13</f>
        <v>0</v>
      </c>
      <c r="Y59" s="718">
        <f>Y58+Y13</f>
        <v>0</v>
      </c>
      <c r="Z59" s="719">
        <f>Z58+Z13</f>
        <v>0</v>
      </c>
      <c r="AA59" s="719">
        <f t="shared" si="18"/>
        <v>0</v>
      </c>
      <c r="AB59" s="481" t="str">
        <f t="shared" si="35"/>
        <v xml:space="preserve">    </v>
      </c>
      <c r="AC59" s="713">
        <f>AC58+AC13</f>
        <v>0</v>
      </c>
      <c r="AD59" s="718">
        <f>AD58+AD13</f>
        <v>0</v>
      </c>
      <c r="AE59" s="719">
        <f>AE58+AE13</f>
        <v>0</v>
      </c>
      <c r="AF59" s="719">
        <f t="shared" si="19"/>
        <v>0</v>
      </c>
      <c r="AG59" s="481" t="str">
        <f t="shared" si="37"/>
        <v xml:space="preserve">    </v>
      </c>
      <c r="AH59" s="713">
        <f>AH58+AH13</f>
        <v>0</v>
      </c>
      <c r="AI59" s="718">
        <f>AI58+AI13</f>
        <v>0</v>
      </c>
      <c r="AJ59" s="719">
        <f>AJ58+AJ13</f>
        <v>0</v>
      </c>
      <c r="AK59" s="719">
        <f t="shared" si="20"/>
        <v>0</v>
      </c>
      <c r="AL59" s="481" t="str">
        <f t="shared" si="39"/>
        <v xml:space="preserve">    </v>
      </c>
      <c r="AM59" s="713">
        <f>AM58+AM13</f>
        <v>0</v>
      </c>
      <c r="AN59" s="718">
        <f>AN58+AN13</f>
        <v>0</v>
      </c>
      <c r="AO59" s="719">
        <f>AO58+AO13</f>
        <v>0</v>
      </c>
      <c r="AP59" s="719">
        <f t="shared" si="21"/>
        <v>0</v>
      </c>
      <c r="AQ59" s="481" t="str">
        <f t="shared" si="41"/>
        <v xml:space="preserve">    </v>
      </c>
      <c r="AR59" s="713">
        <f>AR58+AR13</f>
        <v>0</v>
      </c>
      <c r="AS59" s="718">
        <f>AS58+AS13</f>
        <v>0</v>
      </c>
      <c r="AT59" s="719">
        <f>AT58+AT13</f>
        <v>0</v>
      </c>
      <c r="AU59" s="719">
        <f t="shared" si="22"/>
        <v>0</v>
      </c>
      <c r="AV59" s="481" t="str">
        <f t="shared" si="43"/>
        <v xml:space="preserve">    </v>
      </c>
      <c r="AW59" s="713">
        <f>AW58+AW13</f>
        <v>0</v>
      </c>
      <c r="AX59" s="718">
        <f>AX58+AX13</f>
        <v>0</v>
      </c>
      <c r="AY59" s="719">
        <f>AY58+AY13</f>
        <v>0</v>
      </c>
      <c r="AZ59" s="719">
        <f t="shared" si="23"/>
        <v>0</v>
      </c>
      <c r="BA59" s="712" t="str">
        <f t="shared" si="45"/>
        <v xml:space="preserve">    </v>
      </c>
      <c r="BB59" s="713">
        <f>BB58+BB13</f>
        <v>0</v>
      </c>
      <c r="BC59" s="718">
        <f>BC58+BC13</f>
        <v>0</v>
      </c>
      <c r="BD59" s="719">
        <f>BD58+BD13</f>
        <v>0</v>
      </c>
      <c r="BE59" s="719">
        <f t="shared" si="24"/>
        <v>0</v>
      </c>
      <c r="BF59" s="481" t="str">
        <f t="shared" si="47"/>
        <v xml:space="preserve">    </v>
      </c>
      <c r="BG59" s="713">
        <f>BG58+BG13</f>
        <v>0</v>
      </c>
      <c r="BH59" s="718">
        <f>BH58+BH13</f>
        <v>0</v>
      </c>
      <c r="BI59" s="719">
        <f>BI58+BI13</f>
        <v>0</v>
      </c>
      <c r="BJ59" s="719">
        <f t="shared" si="25"/>
        <v>0</v>
      </c>
      <c r="BK59" s="481" t="str">
        <f t="shared" si="49"/>
        <v xml:space="preserve">    </v>
      </c>
      <c r="BL59" s="552"/>
      <c r="BM59" s="526">
        <f t="shared" si="1"/>
        <v>0</v>
      </c>
    </row>
    <row r="60" spans="1:69" s="50" customFormat="1" ht="12.75" customHeight="1">
      <c r="A60" s="811">
        <v>50</v>
      </c>
      <c r="B60" s="836" t="s">
        <v>282</v>
      </c>
      <c r="C60" s="492"/>
      <c r="D60" s="520"/>
      <c r="E60" s="522"/>
      <c r="F60" s="1069"/>
      <c r="G60" s="519"/>
      <c r="H60" s="481" t="str">
        <f t="shared" si="27"/>
        <v xml:space="preserve">    </v>
      </c>
      <c r="I60" s="520"/>
      <c r="J60" s="522"/>
      <c r="K60" s="521"/>
      <c r="L60" s="521"/>
      <c r="M60" s="481"/>
      <c r="N60" s="520"/>
      <c r="O60" s="522"/>
      <c r="P60" s="521"/>
      <c r="Q60" s="519"/>
      <c r="R60" s="481"/>
      <c r="S60" s="520"/>
      <c r="T60" s="522"/>
      <c r="U60" s="521"/>
      <c r="V60" s="519"/>
      <c r="W60" s="481" t="str">
        <f t="shared" si="33"/>
        <v xml:space="preserve">    </v>
      </c>
      <c r="X60" s="520"/>
      <c r="Y60" s="522"/>
      <c r="Z60" s="521"/>
      <c r="AA60" s="519"/>
      <c r="AB60" s="481" t="str">
        <f t="shared" si="35"/>
        <v xml:space="preserve">    </v>
      </c>
      <c r="AC60" s="520"/>
      <c r="AD60" s="522"/>
      <c r="AE60" s="521"/>
      <c r="AF60" s="519"/>
      <c r="AG60" s="481" t="str">
        <f t="shared" si="37"/>
        <v xml:space="preserve">    </v>
      </c>
      <c r="AH60" s="520"/>
      <c r="AI60" s="522"/>
      <c r="AJ60" s="521"/>
      <c r="AK60" s="519"/>
      <c r="AL60" s="481" t="str">
        <f t="shared" si="39"/>
        <v xml:space="preserve">    </v>
      </c>
      <c r="AM60" s="520"/>
      <c r="AN60" s="522"/>
      <c r="AO60" s="521"/>
      <c r="AP60" s="533"/>
      <c r="AQ60" s="481" t="str">
        <f t="shared" si="41"/>
        <v xml:space="preserve">    </v>
      </c>
      <c r="AR60" s="520"/>
      <c r="AS60" s="522"/>
      <c r="AT60" s="521"/>
      <c r="AU60" s="519"/>
      <c r="AV60" s="481" t="str">
        <f t="shared" si="43"/>
        <v xml:space="preserve">    </v>
      </c>
      <c r="AW60" s="520"/>
      <c r="AX60" s="522"/>
      <c r="AY60" s="521"/>
      <c r="AZ60" s="519"/>
      <c r="BA60" s="481"/>
      <c r="BB60" s="520"/>
      <c r="BC60" s="522"/>
      <c r="BD60" s="521"/>
      <c r="BE60" s="519"/>
      <c r="BF60" s="481" t="str">
        <f t="shared" si="47"/>
        <v xml:space="preserve">    </v>
      </c>
      <c r="BG60" s="520"/>
      <c r="BH60" s="522"/>
      <c r="BI60" s="521"/>
      <c r="BJ60" s="519"/>
      <c r="BK60" s="481" t="str">
        <f t="shared" si="49"/>
        <v xml:space="preserve">    </v>
      </c>
      <c r="BL60" s="534"/>
      <c r="BM60" s="526">
        <f t="shared" si="1"/>
        <v>0</v>
      </c>
    </row>
    <row r="61" spans="1:69" s="1" customFormat="1" ht="12.75">
      <c r="A61" s="810">
        <v>51</v>
      </c>
      <c r="B61" s="838" t="s">
        <v>283</v>
      </c>
      <c r="C61" s="495">
        <f t="shared" si="0"/>
        <v>0</v>
      </c>
      <c r="D61" s="499">
        <f>'Budget Information MH'!B57</f>
        <v>0</v>
      </c>
      <c r="E61" s="500"/>
      <c r="F61" s="490">
        <f t="shared" ref="F61:F64" si="140">+E61</f>
        <v>0</v>
      </c>
      <c r="G61" s="519">
        <f t="shared" ref="G61:G65" si="141">D61-F61</f>
        <v>0</v>
      </c>
      <c r="H61" s="481" t="str">
        <f t="shared" si="27"/>
        <v xml:space="preserve">    </v>
      </c>
      <c r="I61" s="499">
        <f>'Budget Information MH'!K57</f>
        <v>0</v>
      </c>
      <c r="J61" s="500"/>
      <c r="K61" s="523">
        <f t="shared" ref="K61:K64" si="142">+J61</f>
        <v>0</v>
      </c>
      <c r="L61" s="523">
        <f t="shared" si="15"/>
        <v>0</v>
      </c>
      <c r="M61" s="481" t="str">
        <f t="shared" si="29"/>
        <v xml:space="preserve">    </v>
      </c>
      <c r="N61" s="499">
        <f>'Budget Information MH'!T57</f>
        <v>0</v>
      </c>
      <c r="O61" s="500"/>
      <c r="P61" s="523">
        <f t="shared" ref="P61:P64" si="143">+O61</f>
        <v>0</v>
      </c>
      <c r="Q61" s="519">
        <f t="shared" si="16"/>
        <v>0</v>
      </c>
      <c r="R61" s="481" t="str">
        <f t="shared" si="31"/>
        <v xml:space="preserve">    </v>
      </c>
      <c r="S61" s="499">
        <f>'Budget Information MH'!AC57</f>
        <v>0</v>
      </c>
      <c r="T61" s="500"/>
      <c r="U61" s="523">
        <f t="shared" ref="U61:U64" si="144">+T61</f>
        <v>0</v>
      </c>
      <c r="V61" s="519">
        <f t="shared" si="17"/>
        <v>0</v>
      </c>
      <c r="W61" s="481" t="str">
        <f t="shared" si="33"/>
        <v xml:space="preserve">    </v>
      </c>
      <c r="X61" s="499">
        <f>'Budget Information MH'!AM57</f>
        <v>0</v>
      </c>
      <c r="Y61" s="500"/>
      <c r="Z61" s="523">
        <f t="shared" ref="Z61:Z64" si="145">+Y61</f>
        <v>0</v>
      </c>
      <c r="AA61" s="519">
        <f t="shared" si="18"/>
        <v>0</v>
      </c>
      <c r="AB61" s="481" t="str">
        <f t="shared" si="35"/>
        <v xml:space="preserve">    </v>
      </c>
      <c r="AC61" s="499">
        <f>'Budget Information MH'!AU57</f>
        <v>0</v>
      </c>
      <c r="AD61" s="500"/>
      <c r="AE61" s="523">
        <f t="shared" ref="AE61:AE64" si="146">+AD61</f>
        <v>0</v>
      </c>
      <c r="AF61" s="519">
        <f t="shared" si="19"/>
        <v>0</v>
      </c>
      <c r="AG61" s="481" t="str">
        <f t="shared" si="37"/>
        <v xml:space="preserve">    </v>
      </c>
      <c r="AH61" s="499">
        <f>'Budget Information MH'!BD57</f>
        <v>0</v>
      </c>
      <c r="AI61" s="500"/>
      <c r="AJ61" s="523">
        <f t="shared" ref="AJ61:AJ64" si="147">+AI61</f>
        <v>0</v>
      </c>
      <c r="AK61" s="519">
        <f t="shared" si="20"/>
        <v>0</v>
      </c>
      <c r="AL61" s="480" t="str">
        <f t="shared" si="39"/>
        <v xml:space="preserve">    </v>
      </c>
      <c r="AM61" s="499">
        <f>'Budget Information MH'!BM57</f>
        <v>0</v>
      </c>
      <c r="AN61" s="500"/>
      <c r="AO61" s="527">
        <f t="shared" ref="AO61:AO64" si="148">+AN61</f>
        <v>0</v>
      </c>
      <c r="AP61" s="533">
        <f t="shared" si="21"/>
        <v>0</v>
      </c>
      <c r="AQ61" s="480" t="str">
        <f t="shared" si="41"/>
        <v xml:space="preserve">    </v>
      </c>
      <c r="AR61" s="499">
        <f>'Budget Information MH'!BV57</f>
        <v>0</v>
      </c>
      <c r="AS61" s="500"/>
      <c r="AT61" s="523">
        <f t="shared" ref="AT61:AT64" si="149">+AS61</f>
        <v>0</v>
      </c>
      <c r="AU61" s="519">
        <f t="shared" si="22"/>
        <v>0</v>
      </c>
      <c r="AV61" s="481" t="str">
        <f t="shared" si="43"/>
        <v xml:space="preserve">    </v>
      </c>
      <c r="AW61" s="499">
        <f>'Budget Information MH'!CE57</f>
        <v>0</v>
      </c>
      <c r="AX61" s="500"/>
      <c r="AY61" s="523">
        <f t="shared" ref="AY61:AY64" si="150">+AX61</f>
        <v>0</v>
      </c>
      <c r="AZ61" s="519">
        <f t="shared" ref="AZ61:AZ65" si="151">AW61-AY61</f>
        <v>0</v>
      </c>
      <c r="BA61" s="481" t="str">
        <f t="shared" ref="BA61:BA65" si="152">IF(AW61=0,"    ",AY61/AW61)</f>
        <v xml:space="preserve">    </v>
      </c>
      <c r="BB61" s="499">
        <f>'Budget Information MH'!CN57</f>
        <v>0</v>
      </c>
      <c r="BC61" s="500"/>
      <c r="BD61" s="523">
        <f t="shared" ref="BD61:BD64" si="153">+BC61</f>
        <v>0</v>
      </c>
      <c r="BE61" s="519">
        <f t="shared" ref="BE61:BE65" si="154">BB61-BD61</f>
        <v>0</v>
      </c>
      <c r="BF61" s="480" t="str">
        <f t="shared" si="47"/>
        <v xml:space="preserve">    </v>
      </c>
      <c r="BG61" s="499">
        <f>'Budget Information MH'!CW57</f>
        <v>0</v>
      </c>
      <c r="BH61" s="500"/>
      <c r="BI61" s="523">
        <f t="shared" ref="BI61:BI64" si="155">+BH61</f>
        <v>0</v>
      </c>
      <c r="BJ61" s="519">
        <f t="shared" ref="BJ61:BJ65" si="156">BG61-BI61</f>
        <v>0</v>
      </c>
      <c r="BK61" s="480" t="str">
        <f t="shared" si="49"/>
        <v xml:space="preserve">    </v>
      </c>
      <c r="BL61" s="535"/>
      <c r="BM61" s="502">
        <f t="shared" si="1"/>
        <v>0</v>
      </c>
    </row>
    <row r="62" spans="1:69" s="1" customFormat="1" ht="12.75">
      <c r="A62" s="810">
        <v>52</v>
      </c>
      <c r="B62" s="838" t="str">
        <f>'[4]Budget Summary'!$C$33</f>
        <v>Other Patient Insurance</v>
      </c>
      <c r="C62" s="495">
        <f t="shared" si="0"/>
        <v>0</v>
      </c>
      <c r="D62" s="499">
        <f>'Budget Information MH'!B58</f>
        <v>0</v>
      </c>
      <c r="E62" s="500"/>
      <c r="F62" s="490">
        <f t="shared" si="140"/>
        <v>0</v>
      </c>
      <c r="G62" s="519">
        <f t="shared" si="141"/>
        <v>0</v>
      </c>
      <c r="H62" s="481" t="str">
        <f t="shared" si="27"/>
        <v xml:space="preserve">    </v>
      </c>
      <c r="I62" s="499">
        <f>'Budget Information MH'!K58</f>
        <v>0</v>
      </c>
      <c r="J62" s="500"/>
      <c r="K62" s="523">
        <f t="shared" si="142"/>
        <v>0</v>
      </c>
      <c r="L62" s="523">
        <f t="shared" si="15"/>
        <v>0</v>
      </c>
      <c r="M62" s="481" t="str">
        <f t="shared" si="29"/>
        <v xml:space="preserve">    </v>
      </c>
      <c r="N62" s="499">
        <f>'Budget Information MH'!T58</f>
        <v>0</v>
      </c>
      <c r="O62" s="500"/>
      <c r="P62" s="523">
        <f t="shared" si="143"/>
        <v>0</v>
      </c>
      <c r="Q62" s="519">
        <f t="shared" si="16"/>
        <v>0</v>
      </c>
      <c r="R62" s="481" t="str">
        <f t="shared" si="31"/>
        <v xml:space="preserve">    </v>
      </c>
      <c r="S62" s="499">
        <f>'Budget Information MH'!AC58</f>
        <v>0</v>
      </c>
      <c r="T62" s="500"/>
      <c r="U62" s="523">
        <f t="shared" si="144"/>
        <v>0</v>
      </c>
      <c r="V62" s="519">
        <f t="shared" si="17"/>
        <v>0</v>
      </c>
      <c r="W62" s="481" t="str">
        <f t="shared" si="33"/>
        <v xml:space="preserve">    </v>
      </c>
      <c r="X62" s="499">
        <f>'Budget Information MH'!AM58</f>
        <v>0</v>
      </c>
      <c r="Y62" s="500"/>
      <c r="Z62" s="523">
        <f t="shared" si="145"/>
        <v>0</v>
      </c>
      <c r="AA62" s="519">
        <f t="shared" si="18"/>
        <v>0</v>
      </c>
      <c r="AB62" s="481" t="str">
        <f t="shared" si="35"/>
        <v xml:space="preserve">    </v>
      </c>
      <c r="AC62" s="499">
        <f>'Budget Information MH'!AU58</f>
        <v>0</v>
      </c>
      <c r="AD62" s="500"/>
      <c r="AE62" s="523">
        <f t="shared" si="146"/>
        <v>0</v>
      </c>
      <c r="AF62" s="519">
        <f t="shared" si="19"/>
        <v>0</v>
      </c>
      <c r="AG62" s="481" t="str">
        <f t="shared" si="37"/>
        <v xml:space="preserve">    </v>
      </c>
      <c r="AH62" s="499">
        <f>'Budget Information MH'!BD58</f>
        <v>0</v>
      </c>
      <c r="AI62" s="500"/>
      <c r="AJ62" s="523">
        <f t="shared" si="147"/>
        <v>0</v>
      </c>
      <c r="AK62" s="519">
        <f t="shared" si="20"/>
        <v>0</v>
      </c>
      <c r="AL62" s="480" t="str">
        <f t="shared" si="39"/>
        <v xml:space="preserve">    </v>
      </c>
      <c r="AM62" s="499">
        <f>'Budget Information MH'!BM58</f>
        <v>0</v>
      </c>
      <c r="AN62" s="500"/>
      <c r="AO62" s="527">
        <f t="shared" si="148"/>
        <v>0</v>
      </c>
      <c r="AP62" s="533">
        <f t="shared" si="21"/>
        <v>0</v>
      </c>
      <c r="AQ62" s="480" t="str">
        <f t="shared" si="41"/>
        <v xml:space="preserve">    </v>
      </c>
      <c r="AR62" s="499">
        <f>'Budget Information MH'!BV58</f>
        <v>0</v>
      </c>
      <c r="AS62" s="500"/>
      <c r="AT62" s="523">
        <f t="shared" si="149"/>
        <v>0</v>
      </c>
      <c r="AU62" s="519">
        <f t="shared" si="22"/>
        <v>0</v>
      </c>
      <c r="AV62" s="480" t="str">
        <f t="shared" si="43"/>
        <v xml:space="preserve">    </v>
      </c>
      <c r="AW62" s="499">
        <f>'Budget Information MH'!CE58</f>
        <v>0</v>
      </c>
      <c r="AX62" s="500"/>
      <c r="AY62" s="523">
        <f t="shared" si="150"/>
        <v>0</v>
      </c>
      <c r="AZ62" s="519">
        <f t="shared" si="151"/>
        <v>0</v>
      </c>
      <c r="BA62" s="481" t="str">
        <f t="shared" si="152"/>
        <v xml:space="preserve">    </v>
      </c>
      <c r="BB62" s="499">
        <f>'Budget Information MH'!CN58</f>
        <v>0</v>
      </c>
      <c r="BC62" s="500"/>
      <c r="BD62" s="523">
        <f t="shared" si="153"/>
        <v>0</v>
      </c>
      <c r="BE62" s="519">
        <f t="shared" si="154"/>
        <v>0</v>
      </c>
      <c r="BF62" s="480" t="str">
        <f t="shared" si="47"/>
        <v xml:space="preserve">    </v>
      </c>
      <c r="BG62" s="499">
        <f>'Budget Information MH'!CW58</f>
        <v>0</v>
      </c>
      <c r="BH62" s="500"/>
      <c r="BI62" s="523">
        <f t="shared" si="155"/>
        <v>0</v>
      </c>
      <c r="BJ62" s="519">
        <f t="shared" si="156"/>
        <v>0</v>
      </c>
      <c r="BK62" s="480" t="str">
        <f t="shared" si="49"/>
        <v xml:space="preserve">    </v>
      </c>
      <c r="BL62" s="535"/>
      <c r="BM62" s="502">
        <f t="shared" si="1"/>
        <v>0</v>
      </c>
    </row>
    <row r="63" spans="1:69" s="1" customFormat="1" ht="12.75">
      <c r="A63" s="810">
        <v>53</v>
      </c>
      <c r="B63" s="838" t="str">
        <f>'[4]Budget Summary'!$C$34</f>
        <v>Medicare</v>
      </c>
      <c r="C63" s="495">
        <f t="shared" si="0"/>
        <v>0</v>
      </c>
      <c r="D63" s="499">
        <f>'Budget Information MH'!B59</f>
        <v>0</v>
      </c>
      <c r="E63" s="500"/>
      <c r="F63" s="490">
        <f t="shared" si="140"/>
        <v>0</v>
      </c>
      <c r="G63" s="519">
        <f t="shared" si="141"/>
        <v>0</v>
      </c>
      <c r="H63" s="481" t="str">
        <f t="shared" si="27"/>
        <v xml:space="preserve">    </v>
      </c>
      <c r="I63" s="499">
        <f>'Budget Information MH'!K59</f>
        <v>0</v>
      </c>
      <c r="J63" s="500"/>
      <c r="K63" s="523">
        <f t="shared" si="142"/>
        <v>0</v>
      </c>
      <c r="L63" s="523">
        <f t="shared" si="15"/>
        <v>0</v>
      </c>
      <c r="M63" s="481" t="str">
        <f t="shared" si="29"/>
        <v xml:space="preserve">    </v>
      </c>
      <c r="N63" s="499">
        <f>'Budget Information MH'!T59</f>
        <v>0</v>
      </c>
      <c r="O63" s="500"/>
      <c r="P63" s="523">
        <f t="shared" si="143"/>
        <v>0</v>
      </c>
      <c r="Q63" s="519">
        <f t="shared" si="16"/>
        <v>0</v>
      </c>
      <c r="R63" s="481" t="str">
        <f t="shared" si="31"/>
        <v xml:space="preserve">    </v>
      </c>
      <c r="S63" s="499">
        <f>'Budget Information MH'!AC59</f>
        <v>0</v>
      </c>
      <c r="T63" s="500"/>
      <c r="U63" s="523">
        <f t="shared" si="144"/>
        <v>0</v>
      </c>
      <c r="V63" s="519">
        <f t="shared" si="17"/>
        <v>0</v>
      </c>
      <c r="W63" s="481" t="str">
        <f t="shared" si="33"/>
        <v xml:space="preserve">    </v>
      </c>
      <c r="X63" s="499">
        <f>'Budget Information MH'!AM59</f>
        <v>0</v>
      </c>
      <c r="Y63" s="500"/>
      <c r="Z63" s="523">
        <f t="shared" si="145"/>
        <v>0</v>
      </c>
      <c r="AA63" s="519">
        <f t="shared" si="18"/>
        <v>0</v>
      </c>
      <c r="AB63" s="481" t="str">
        <f t="shared" si="35"/>
        <v xml:space="preserve">    </v>
      </c>
      <c r="AC63" s="499">
        <f>'Budget Information MH'!AU59</f>
        <v>0</v>
      </c>
      <c r="AD63" s="500"/>
      <c r="AE63" s="523">
        <f t="shared" si="146"/>
        <v>0</v>
      </c>
      <c r="AF63" s="519">
        <f t="shared" si="19"/>
        <v>0</v>
      </c>
      <c r="AG63" s="481" t="str">
        <f t="shared" si="37"/>
        <v xml:space="preserve">    </v>
      </c>
      <c r="AH63" s="499">
        <f>'Budget Information MH'!BD59</f>
        <v>0</v>
      </c>
      <c r="AI63" s="500"/>
      <c r="AJ63" s="523">
        <f t="shared" si="147"/>
        <v>0</v>
      </c>
      <c r="AK63" s="519">
        <f t="shared" si="20"/>
        <v>0</v>
      </c>
      <c r="AL63" s="480" t="str">
        <f t="shared" si="39"/>
        <v xml:space="preserve">    </v>
      </c>
      <c r="AM63" s="499">
        <f>'Budget Information MH'!BM59</f>
        <v>0</v>
      </c>
      <c r="AN63" s="500"/>
      <c r="AO63" s="527">
        <f t="shared" si="148"/>
        <v>0</v>
      </c>
      <c r="AP63" s="533">
        <f t="shared" si="21"/>
        <v>0</v>
      </c>
      <c r="AQ63" s="480" t="str">
        <f t="shared" si="41"/>
        <v xml:space="preserve">    </v>
      </c>
      <c r="AR63" s="499">
        <f>'Budget Information MH'!BV59</f>
        <v>0</v>
      </c>
      <c r="AS63" s="500"/>
      <c r="AT63" s="523">
        <f t="shared" si="149"/>
        <v>0</v>
      </c>
      <c r="AU63" s="519">
        <f t="shared" si="22"/>
        <v>0</v>
      </c>
      <c r="AV63" s="481" t="str">
        <f t="shared" si="43"/>
        <v xml:space="preserve">    </v>
      </c>
      <c r="AW63" s="499">
        <f>'Budget Information MH'!CE59</f>
        <v>0</v>
      </c>
      <c r="AX63" s="500"/>
      <c r="AY63" s="523">
        <f t="shared" si="150"/>
        <v>0</v>
      </c>
      <c r="AZ63" s="519">
        <f t="shared" si="151"/>
        <v>0</v>
      </c>
      <c r="BA63" s="481" t="str">
        <f t="shared" si="152"/>
        <v xml:space="preserve">    </v>
      </c>
      <c r="BB63" s="499">
        <f>'Budget Information MH'!CN59</f>
        <v>0</v>
      </c>
      <c r="BC63" s="500"/>
      <c r="BD63" s="523">
        <f t="shared" si="153"/>
        <v>0</v>
      </c>
      <c r="BE63" s="519">
        <f t="shared" si="154"/>
        <v>0</v>
      </c>
      <c r="BF63" s="481" t="str">
        <f t="shared" si="47"/>
        <v xml:space="preserve">    </v>
      </c>
      <c r="BG63" s="499">
        <f>'Budget Information MH'!CW59</f>
        <v>0</v>
      </c>
      <c r="BH63" s="500"/>
      <c r="BI63" s="523">
        <f t="shared" si="155"/>
        <v>0</v>
      </c>
      <c r="BJ63" s="519">
        <f t="shared" si="156"/>
        <v>0</v>
      </c>
      <c r="BK63" s="480" t="str">
        <f t="shared" si="49"/>
        <v xml:space="preserve">    </v>
      </c>
      <c r="BL63" s="535"/>
      <c r="BM63" s="502">
        <f t="shared" si="1"/>
        <v>0</v>
      </c>
    </row>
    <row r="64" spans="1:69" s="1" customFormat="1" ht="12.75">
      <c r="A64" s="810">
        <v>54</v>
      </c>
      <c r="B64" s="1059" t="str">
        <f>'[4]Budget Summary'!$C$35</f>
        <v>Other Revenues: (Specify)</v>
      </c>
      <c r="C64" s="495">
        <f t="shared" si="0"/>
        <v>0</v>
      </c>
      <c r="D64" s="499">
        <f>'Budget Information MH'!B60</f>
        <v>0</v>
      </c>
      <c r="E64" s="500"/>
      <c r="F64" s="490">
        <f t="shared" si="140"/>
        <v>0</v>
      </c>
      <c r="G64" s="519">
        <f t="shared" si="141"/>
        <v>0</v>
      </c>
      <c r="H64" s="481" t="str">
        <f t="shared" si="27"/>
        <v xml:space="preserve">    </v>
      </c>
      <c r="I64" s="499">
        <f>'Budget Information MH'!K60</f>
        <v>0</v>
      </c>
      <c r="J64" s="500"/>
      <c r="K64" s="523">
        <f t="shared" si="142"/>
        <v>0</v>
      </c>
      <c r="L64" s="523">
        <f t="shared" si="15"/>
        <v>0</v>
      </c>
      <c r="M64" s="481" t="str">
        <f t="shared" si="29"/>
        <v xml:space="preserve">    </v>
      </c>
      <c r="N64" s="499">
        <f>'Budget Information MH'!T60</f>
        <v>0</v>
      </c>
      <c r="O64" s="500"/>
      <c r="P64" s="523">
        <f t="shared" si="143"/>
        <v>0</v>
      </c>
      <c r="Q64" s="519">
        <f t="shared" si="16"/>
        <v>0</v>
      </c>
      <c r="R64" s="712" t="str">
        <f t="shared" si="31"/>
        <v xml:space="preserve">    </v>
      </c>
      <c r="S64" s="499">
        <f>'Budget Information MH'!AC60</f>
        <v>0</v>
      </c>
      <c r="T64" s="500"/>
      <c r="U64" s="523">
        <f t="shared" si="144"/>
        <v>0</v>
      </c>
      <c r="V64" s="519">
        <f t="shared" si="17"/>
        <v>0</v>
      </c>
      <c r="W64" s="481" t="str">
        <f t="shared" si="33"/>
        <v xml:space="preserve">    </v>
      </c>
      <c r="X64" s="499">
        <f>'Budget Information MH'!AM60</f>
        <v>0</v>
      </c>
      <c r="Y64" s="500"/>
      <c r="Z64" s="523">
        <f t="shared" si="145"/>
        <v>0</v>
      </c>
      <c r="AA64" s="519">
        <f t="shared" si="18"/>
        <v>0</v>
      </c>
      <c r="AB64" s="480" t="str">
        <f t="shared" si="35"/>
        <v xml:space="preserve">    </v>
      </c>
      <c r="AC64" s="499">
        <f>'Budget Information MH'!AU60</f>
        <v>0</v>
      </c>
      <c r="AD64" s="500"/>
      <c r="AE64" s="523">
        <f t="shared" si="146"/>
        <v>0</v>
      </c>
      <c r="AF64" s="519">
        <f t="shared" si="19"/>
        <v>0</v>
      </c>
      <c r="AG64" s="481" t="str">
        <f t="shared" si="37"/>
        <v xml:space="preserve">    </v>
      </c>
      <c r="AH64" s="499">
        <f>'Budget Information MH'!BD60</f>
        <v>0</v>
      </c>
      <c r="AI64" s="500"/>
      <c r="AJ64" s="523">
        <f t="shared" si="147"/>
        <v>0</v>
      </c>
      <c r="AK64" s="519">
        <f t="shared" si="20"/>
        <v>0</v>
      </c>
      <c r="AL64" s="480" t="str">
        <f t="shared" si="39"/>
        <v xml:space="preserve">    </v>
      </c>
      <c r="AM64" s="499">
        <f>'Budget Information MH'!BM60</f>
        <v>0</v>
      </c>
      <c r="AN64" s="500"/>
      <c r="AO64" s="527">
        <f t="shared" si="148"/>
        <v>0</v>
      </c>
      <c r="AP64" s="533">
        <f t="shared" si="21"/>
        <v>0</v>
      </c>
      <c r="AQ64" s="480" t="str">
        <f t="shared" si="41"/>
        <v xml:space="preserve">    </v>
      </c>
      <c r="AR64" s="499">
        <f>'Budget Information MH'!BV60</f>
        <v>0</v>
      </c>
      <c r="AS64" s="500"/>
      <c r="AT64" s="523">
        <f t="shared" si="149"/>
        <v>0</v>
      </c>
      <c r="AU64" s="519">
        <f t="shared" si="22"/>
        <v>0</v>
      </c>
      <c r="AV64" s="481" t="str">
        <f t="shared" si="43"/>
        <v xml:space="preserve">    </v>
      </c>
      <c r="AW64" s="499">
        <f>'Budget Information MH'!CE60</f>
        <v>0</v>
      </c>
      <c r="AX64" s="500"/>
      <c r="AY64" s="523">
        <f t="shared" si="150"/>
        <v>0</v>
      </c>
      <c r="AZ64" s="519">
        <f t="shared" si="151"/>
        <v>0</v>
      </c>
      <c r="BA64" s="481" t="str">
        <f t="shared" si="152"/>
        <v xml:space="preserve">    </v>
      </c>
      <c r="BB64" s="499">
        <f>'Budget Information MH'!CN60</f>
        <v>0</v>
      </c>
      <c r="BC64" s="500"/>
      <c r="BD64" s="523">
        <f t="shared" si="153"/>
        <v>0</v>
      </c>
      <c r="BE64" s="519">
        <f t="shared" si="154"/>
        <v>0</v>
      </c>
      <c r="BF64" s="481" t="str">
        <f t="shared" si="47"/>
        <v xml:space="preserve">    </v>
      </c>
      <c r="BG64" s="499">
        <f>'Budget Information MH'!CW60</f>
        <v>0</v>
      </c>
      <c r="BH64" s="500"/>
      <c r="BI64" s="523">
        <f t="shared" si="155"/>
        <v>0</v>
      </c>
      <c r="BJ64" s="519">
        <f t="shared" si="156"/>
        <v>0</v>
      </c>
      <c r="BK64" s="481" t="str">
        <f t="shared" si="49"/>
        <v xml:space="preserve">    </v>
      </c>
      <c r="BL64" s="535"/>
      <c r="BM64" s="502">
        <f t="shared" si="1"/>
        <v>0</v>
      </c>
    </row>
    <row r="65" spans="1:70" customFormat="1" ht="12.75">
      <c r="A65" s="810">
        <v>55</v>
      </c>
      <c r="B65" s="836" t="s">
        <v>284</v>
      </c>
      <c r="C65" s="492">
        <f t="shared" si="0"/>
        <v>0</v>
      </c>
      <c r="D65" s="714">
        <f>SUM(D61:D64)</f>
        <v>0</v>
      </c>
      <c r="E65" s="516">
        <f>SUM(E61:E64)</f>
        <v>0</v>
      </c>
      <c r="F65" s="517">
        <f>SUM(F61:F64)</f>
        <v>0</v>
      </c>
      <c r="G65" s="518">
        <f t="shared" si="141"/>
        <v>0</v>
      </c>
      <c r="H65" s="712" t="str">
        <f t="shared" si="27"/>
        <v xml:space="preserve">    </v>
      </c>
      <c r="I65" s="715">
        <f>SUM(I61:I64)</f>
        <v>0</v>
      </c>
      <c r="J65" s="531">
        <f>SUM(J61:J64)</f>
        <v>0</v>
      </c>
      <c r="K65" s="532">
        <f>SUM(K61:K64)</f>
        <v>0</v>
      </c>
      <c r="L65" s="532">
        <f t="shared" si="15"/>
        <v>0</v>
      </c>
      <c r="M65" s="481"/>
      <c r="N65" s="720">
        <f>SUM(N61:N64)</f>
        <v>0</v>
      </c>
      <c r="O65" s="531">
        <f>SUM(O61:O64)</f>
        <v>0</v>
      </c>
      <c r="P65" s="532">
        <f>SUM(P61:P64)</f>
        <v>0</v>
      </c>
      <c r="Q65" s="532">
        <f t="shared" si="16"/>
        <v>0</v>
      </c>
      <c r="R65" s="481"/>
      <c r="S65" s="720">
        <f>SUM(S61:S64)</f>
        <v>0</v>
      </c>
      <c r="T65" s="531">
        <f>SUM(T61:T64)</f>
        <v>0</v>
      </c>
      <c r="U65" s="532">
        <f>SUM(U61:U64)</f>
        <v>0</v>
      </c>
      <c r="V65" s="532">
        <f t="shared" si="17"/>
        <v>0</v>
      </c>
      <c r="W65" s="481" t="str">
        <f t="shared" si="33"/>
        <v xml:space="preserve">    </v>
      </c>
      <c r="X65" s="720">
        <f>SUM(X61:X64)</f>
        <v>0</v>
      </c>
      <c r="Y65" s="531">
        <f>SUM(Y61:Y64)</f>
        <v>0</v>
      </c>
      <c r="Z65" s="532">
        <f>SUM(Z61:Z64)</f>
        <v>0</v>
      </c>
      <c r="AA65" s="532">
        <f t="shared" si="18"/>
        <v>0</v>
      </c>
      <c r="AB65" s="481" t="str">
        <f t="shared" si="35"/>
        <v xml:space="preserve">    </v>
      </c>
      <c r="AC65" s="720">
        <f>SUM(AC61:AC64)</f>
        <v>0</v>
      </c>
      <c r="AD65" s="531">
        <f>SUM(AD61:AD64)</f>
        <v>0</v>
      </c>
      <c r="AE65" s="532">
        <f>SUM(AE61:AE64)</f>
        <v>0</v>
      </c>
      <c r="AF65" s="532">
        <f t="shared" si="19"/>
        <v>0</v>
      </c>
      <c r="AG65" s="481" t="str">
        <f t="shared" si="37"/>
        <v xml:space="preserve">    </v>
      </c>
      <c r="AH65" s="720">
        <f>SUM(AH61:AH64)</f>
        <v>0</v>
      </c>
      <c r="AI65" s="531">
        <f>SUM(AI61:AI64)</f>
        <v>0</v>
      </c>
      <c r="AJ65" s="532">
        <f>SUM(AJ61:AJ64)</f>
        <v>0</v>
      </c>
      <c r="AK65" s="532">
        <f t="shared" si="20"/>
        <v>0</v>
      </c>
      <c r="AL65" s="480" t="str">
        <f t="shared" si="39"/>
        <v xml:space="preserve">    </v>
      </c>
      <c r="AM65" s="720">
        <f>SUM(AM61:AM64)</f>
        <v>0</v>
      </c>
      <c r="AN65" s="531">
        <f>SUM(AN61:AN64)</f>
        <v>0</v>
      </c>
      <c r="AO65" s="532">
        <f>SUM(AO61:AO64)</f>
        <v>0</v>
      </c>
      <c r="AP65" s="532">
        <f t="shared" si="21"/>
        <v>0</v>
      </c>
      <c r="AQ65" s="480" t="str">
        <f t="shared" si="41"/>
        <v xml:space="preserve">    </v>
      </c>
      <c r="AR65" s="720">
        <f>SUM(AR61:AR64)</f>
        <v>0</v>
      </c>
      <c r="AS65" s="531">
        <f>SUM(AS61:AS64)</f>
        <v>0</v>
      </c>
      <c r="AT65" s="532">
        <f>SUM(AT61:AT64)</f>
        <v>0</v>
      </c>
      <c r="AU65" s="532">
        <f t="shared" si="22"/>
        <v>0</v>
      </c>
      <c r="AV65" s="481" t="str">
        <f t="shared" si="43"/>
        <v xml:space="preserve">    </v>
      </c>
      <c r="AW65" s="720">
        <f>SUM(AW61:AW64)</f>
        <v>0</v>
      </c>
      <c r="AX65" s="531">
        <f>SUM(AX61:AX64)</f>
        <v>0</v>
      </c>
      <c r="AY65" s="532">
        <f>SUM(AY61:AY64)</f>
        <v>0</v>
      </c>
      <c r="AZ65" s="532">
        <f t="shared" si="151"/>
        <v>0</v>
      </c>
      <c r="BA65" s="481" t="str">
        <f t="shared" si="152"/>
        <v xml:space="preserve">    </v>
      </c>
      <c r="BB65" s="720">
        <f>SUM(BB61:BB64)</f>
        <v>0</v>
      </c>
      <c r="BC65" s="531">
        <f>SUM(BC61:BC64)</f>
        <v>0</v>
      </c>
      <c r="BD65" s="532">
        <f>SUM(BD61:BD64)</f>
        <v>0</v>
      </c>
      <c r="BE65" s="532">
        <f t="shared" si="154"/>
        <v>0</v>
      </c>
      <c r="BF65" s="480" t="str">
        <f t="shared" si="47"/>
        <v xml:space="preserve">    </v>
      </c>
      <c r="BG65" s="720">
        <f>SUM(BG61:BG64)</f>
        <v>0</v>
      </c>
      <c r="BH65" s="531">
        <f>SUM(BH61:BH64)</f>
        <v>0</v>
      </c>
      <c r="BI65" s="532">
        <f>SUM(BI61:BI64)</f>
        <v>0</v>
      </c>
      <c r="BJ65" s="532">
        <f t="shared" si="156"/>
        <v>0</v>
      </c>
      <c r="BK65" s="481" t="str">
        <f t="shared" si="49"/>
        <v xml:space="preserve">    </v>
      </c>
      <c r="BL65" s="553"/>
      <c r="BM65" s="502">
        <f t="shared" si="1"/>
        <v>0</v>
      </c>
    </row>
    <row r="66" spans="1:70" s="18" customFormat="1" ht="12.75">
      <c r="A66" s="1068">
        <v>56</v>
      </c>
      <c r="B66" s="840" t="s">
        <v>160</v>
      </c>
      <c r="C66" s="721">
        <f t="shared" si="0"/>
        <v>0</v>
      </c>
      <c r="D66" s="708">
        <f>+D59-D65</f>
        <v>0</v>
      </c>
      <c r="E66" s="709">
        <f>+E59-E65</f>
        <v>0</v>
      </c>
      <c r="F66" s="710">
        <f>+F59-F65</f>
        <v>0</v>
      </c>
      <c r="G66" s="711">
        <f>+G59-G65</f>
        <v>0</v>
      </c>
      <c r="H66" s="481" t="str">
        <f t="shared" si="27"/>
        <v xml:space="preserve">    </v>
      </c>
      <c r="I66" s="713">
        <f>+I59-I65</f>
        <v>0</v>
      </c>
      <c r="J66" s="718">
        <f>+J59-J65</f>
        <v>0</v>
      </c>
      <c r="K66" s="719">
        <f>+K59-K65</f>
        <v>0</v>
      </c>
      <c r="L66" s="719">
        <f>+L59-L65</f>
        <v>0</v>
      </c>
      <c r="M66" s="481" t="str">
        <f t="shared" si="29"/>
        <v xml:space="preserve">    </v>
      </c>
      <c r="N66" s="713">
        <f>+N59-N65</f>
        <v>0</v>
      </c>
      <c r="O66" s="718">
        <f>+O59-O65</f>
        <v>0</v>
      </c>
      <c r="P66" s="719">
        <f>+P59-P65</f>
        <v>0</v>
      </c>
      <c r="Q66" s="719">
        <f>+Q59-Q65</f>
        <v>0</v>
      </c>
      <c r="R66" s="481" t="str">
        <f t="shared" si="31"/>
        <v xml:space="preserve">    </v>
      </c>
      <c r="S66" s="713">
        <f>+S59-S65</f>
        <v>4</v>
      </c>
      <c r="T66" s="718">
        <f>+T59-T65</f>
        <v>0</v>
      </c>
      <c r="U66" s="719">
        <f>+U59-U65</f>
        <v>0</v>
      </c>
      <c r="V66" s="719">
        <f>+V59-V65</f>
        <v>4</v>
      </c>
      <c r="W66" s="481">
        <f t="shared" si="33"/>
        <v>0</v>
      </c>
      <c r="X66" s="713">
        <f>+X59-X65</f>
        <v>0</v>
      </c>
      <c r="Y66" s="718">
        <f>+Y59-Y65</f>
        <v>0</v>
      </c>
      <c r="Z66" s="719">
        <f>+Z59-Z65</f>
        <v>0</v>
      </c>
      <c r="AA66" s="719">
        <f>+AA59-AA65</f>
        <v>0</v>
      </c>
      <c r="AB66" s="481" t="str">
        <f t="shared" si="35"/>
        <v xml:space="preserve">    </v>
      </c>
      <c r="AC66" s="713">
        <f>+AC59-AC65</f>
        <v>0</v>
      </c>
      <c r="AD66" s="718">
        <f>+AD59-AD65</f>
        <v>0</v>
      </c>
      <c r="AE66" s="719">
        <f>+AE59-AE65</f>
        <v>0</v>
      </c>
      <c r="AF66" s="719">
        <f>+AF59-AF65</f>
        <v>0</v>
      </c>
      <c r="AG66" s="481" t="str">
        <f t="shared" si="37"/>
        <v xml:space="preserve">    </v>
      </c>
      <c r="AH66" s="713">
        <f>+AH59-AH65</f>
        <v>0</v>
      </c>
      <c r="AI66" s="718">
        <f>+AI59-AI65</f>
        <v>0</v>
      </c>
      <c r="AJ66" s="719">
        <f>+AJ59-AJ65</f>
        <v>0</v>
      </c>
      <c r="AK66" s="719">
        <f>+AK59-AK65</f>
        <v>0</v>
      </c>
      <c r="AL66" s="481" t="str">
        <f t="shared" si="39"/>
        <v xml:space="preserve">    </v>
      </c>
      <c r="AM66" s="713">
        <f>+AM59-AM65</f>
        <v>0</v>
      </c>
      <c r="AN66" s="718">
        <f>+AN59-AN65</f>
        <v>0</v>
      </c>
      <c r="AO66" s="719">
        <f>+AO59-AO65</f>
        <v>0</v>
      </c>
      <c r="AP66" s="719">
        <f>+AP59-AP65</f>
        <v>0</v>
      </c>
      <c r="AQ66" s="481" t="str">
        <f t="shared" si="41"/>
        <v xml:space="preserve">    </v>
      </c>
      <c r="AR66" s="713">
        <f>+AR59-AR65</f>
        <v>0</v>
      </c>
      <c r="AS66" s="718">
        <f>+AS59-AS65</f>
        <v>0</v>
      </c>
      <c r="AT66" s="719">
        <f>+AT59-AT65</f>
        <v>0</v>
      </c>
      <c r="AU66" s="719">
        <f>+AU59-AU65</f>
        <v>0</v>
      </c>
      <c r="AV66" s="481" t="str">
        <f t="shared" si="43"/>
        <v xml:space="preserve">    </v>
      </c>
      <c r="AW66" s="713">
        <f>+AW59-AW65</f>
        <v>0</v>
      </c>
      <c r="AX66" s="718">
        <f>+AX59-AX65</f>
        <v>0</v>
      </c>
      <c r="AY66" s="719">
        <f>+AY59-AY65</f>
        <v>0</v>
      </c>
      <c r="AZ66" s="719">
        <f>+AZ59-AZ65</f>
        <v>0</v>
      </c>
      <c r="BA66" s="712"/>
      <c r="BB66" s="713">
        <f>+BB59-BB65</f>
        <v>0</v>
      </c>
      <c r="BC66" s="718">
        <f>+BC59-BC65</f>
        <v>0</v>
      </c>
      <c r="BD66" s="719">
        <f>+BD59-BD65</f>
        <v>0</v>
      </c>
      <c r="BE66" s="719">
        <f>+BE59-BE65</f>
        <v>0</v>
      </c>
      <c r="BF66" s="481" t="str">
        <f t="shared" si="47"/>
        <v xml:space="preserve">    </v>
      </c>
      <c r="BG66" s="713">
        <f>+BG59-BG65</f>
        <v>0</v>
      </c>
      <c r="BH66" s="718">
        <f>+BH59-BH65</f>
        <v>0</v>
      </c>
      <c r="BI66" s="719">
        <f>+BI59-BI65</f>
        <v>0</v>
      </c>
      <c r="BJ66" s="719">
        <f>+BJ59-BJ65</f>
        <v>0</v>
      </c>
      <c r="BK66" s="481" t="str">
        <f t="shared" si="49"/>
        <v xml:space="preserve">    </v>
      </c>
      <c r="BL66" s="552"/>
      <c r="BM66" s="526">
        <f t="shared" si="1"/>
        <v>0</v>
      </c>
    </row>
    <row r="67" spans="1:70" s="1" customFormat="1" ht="12.75">
      <c r="A67" s="839">
        <v>57</v>
      </c>
      <c r="B67" s="840" t="s">
        <v>287</v>
      </c>
      <c r="C67" s="706">
        <f t="shared" si="0"/>
        <v>0</v>
      </c>
      <c r="D67" s="505"/>
      <c r="E67" s="506"/>
      <c r="F67" s="490">
        <f t="shared" ref="F67:F68" si="157">+E67</f>
        <v>0</v>
      </c>
      <c r="G67" s="519">
        <f t="shared" ref="G67:G68" si="158">D67-F67</f>
        <v>0</v>
      </c>
      <c r="H67" s="481" t="str">
        <f t="shared" si="27"/>
        <v xml:space="preserve">    </v>
      </c>
      <c r="I67" s="505"/>
      <c r="J67" s="506"/>
      <c r="K67" s="523">
        <f t="shared" ref="K67:K68" si="159">+J67</f>
        <v>0</v>
      </c>
      <c r="L67" s="519">
        <f t="shared" ref="L67:L68" si="160">I67-K67</f>
        <v>0</v>
      </c>
      <c r="M67" s="481" t="str">
        <f t="shared" si="29"/>
        <v xml:space="preserve">    </v>
      </c>
      <c r="N67" s="505"/>
      <c r="O67" s="506">
        <v>0</v>
      </c>
      <c r="P67" s="523">
        <f t="shared" ref="P67:P68" si="161">+O67</f>
        <v>0</v>
      </c>
      <c r="Q67" s="519">
        <f t="shared" ref="Q67:Q68" si="162">N67-P67</f>
        <v>0</v>
      </c>
      <c r="R67" s="481" t="str">
        <f t="shared" si="31"/>
        <v xml:space="preserve">    </v>
      </c>
      <c r="S67" s="505"/>
      <c r="T67" s="506">
        <v>0</v>
      </c>
      <c r="U67" s="523">
        <f t="shared" ref="U67:U68" si="163">+T67</f>
        <v>0</v>
      </c>
      <c r="V67" s="519">
        <f t="shared" ref="V67:V68" si="164">S67-U67</f>
        <v>0</v>
      </c>
      <c r="W67" s="481" t="str">
        <f t="shared" si="33"/>
        <v xml:space="preserve">    </v>
      </c>
      <c r="X67" s="505"/>
      <c r="Y67" s="506">
        <v>0</v>
      </c>
      <c r="Z67" s="523">
        <f t="shared" ref="Z67:Z68" si="165">+Y67</f>
        <v>0</v>
      </c>
      <c r="AA67" s="519">
        <f t="shared" ref="AA67:AA68" si="166">X67-Z67</f>
        <v>0</v>
      </c>
      <c r="AB67" s="481" t="str">
        <f t="shared" si="35"/>
        <v xml:space="preserve">    </v>
      </c>
      <c r="AC67" s="505"/>
      <c r="AD67" s="506">
        <v>0</v>
      </c>
      <c r="AE67" s="523">
        <f t="shared" ref="AE67:AE68" si="167">+AD67</f>
        <v>0</v>
      </c>
      <c r="AF67" s="519">
        <f t="shared" ref="AF67:AF68" si="168">AC67-AE67</f>
        <v>0</v>
      </c>
      <c r="AG67" s="481" t="str">
        <f t="shared" si="37"/>
        <v xml:space="preserve">    </v>
      </c>
      <c r="AH67" s="505"/>
      <c r="AI67" s="506">
        <v>0</v>
      </c>
      <c r="AJ67" s="523">
        <f t="shared" ref="AJ67:AJ68" si="169">+AI67</f>
        <v>0</v>
      </c>
      <c r="AK67" s="519">
        <f t="shared" ref="AK67:AK68" si="170">AH67-AJ67</f>
        <v>0</v>
      </c>
      <c r="AL67" s="480" t="str">
        <f t="shared" si="39"/>
        <v xml:space="preserve">    </v>
      </c>
      <c r="AM67" s="505"/>
      <c r="AN67" s="506">
        <v>0</v>
      </c>
      <c r="AO67" s="527">
        <f t="shared" ref="AO67:AO68" si="171">+AN67</f>
        <v>0</v>
      </c>
      <c r="AP67" s="519">
        <f t="shared" ref="AP67:AP68" si="172">AM67-AO67</f>
        <v>0</v>
      </c>
      <c r="AQ67" s="480" t="str">
        <f t="shared" si="41"/>
        <v xml:space="preserve">    </v>
      </c>
      <c r="AR67" s="505"/>
      <c r="AS67" s="506">
        <v>0</v>
      </c>
      <c r="AT67" s="523">
        <f t="shared" ref="AT67:AT68" si="173">+AS67</f>
        <v>0</v>
      </c>
      <c r="AU67" s="519">
        <f t="shared" ref="AU67:AU68" si="174">AR67-AT67</f>
        <v>0</v>
      </c>
      <c r="AV67" s="481" t="str">
        <f t="shared" si="43"/>
        <v xml:space="preserve">    </v>
      </c>
      <c r="AW67" s="505"/>
      <c r="AX67" s="506">
        <v>0</v>
      </c>
      <c r="AY67" s="523">
        <f t="shared" ref="AY67:AY68" si="175">+AX67</f>
        <v>0</v>
      </c>
      <c r="AZ67" s="519">
        <f t="shared" ref="AZ67:AZ68" si="176">AW67-AY67</f>
        <v>0</v>
      </c>
      <c r="BA67" s="483"/>
      <c r="BB67" s="505"/>
      <c r="BC67" s="506">
        <v>0</v>
      </c>
      <c r="BD67" s="523">
        <f t="shared" ref="BD67:BD68" si="177">+BC67</f>
        <v>0</v>
      </c>
      <c r="BE67" s="519">
        <f t="shared" ref="BE67:BE68" si="178">BB67-BD67</f>
        <v>0</v>
      </c>
      <c r="BF67" s="481" t="str">
        <f t="shared" si="47"/>
        <v xml:space="preserve">    </v>
      </c>
      <c r="BG67" s="505"/>
      <c r="BH67" s="506">
        <v>0</v>
      </c>
      <c r="BI67" s="523">
        <f t="shared" ref="BI67:BI68" si="179">+BH67</f>
        <v>0</v>
      </c>
      <c r="BJ67" s="519">
        <f t="shared" ref="BJ67:BJ68" si="180">BG67-BI67</f>
        <v>0</v>
      </c>
      <c r="BK67" s="481" t="str">
        <f t="shared" si="49"/>
        <v xml:space="preserve">    </v>
      </c>
      <c r="BL67" s="535"/>
      <c r="BM67" s="502">
        <f t="shared" si="1"/>
        <v>0</v>
      </c>
    </row>
    <row r="68" spans="1:70" s="1" customFormat="1" ht="12.75">
      <c r="A68" s="839">
        <v>58</v>
      </c>
      <c r="B68" s="840" t="s">
        <v>288</v>
      </c>
      <c r="C68" s="706">
        <f t="shared" si="0"/>
        <v>0</v>
      </c>
      <c r="D68" s="501"/>
      <c r="E68" s="716"/>
      <c r="F68" s="490">
        <f t="shared" si="157"/>
        <v>0</v>
      </c>
      <c r="G68" s="519">
        <f t="shared" si="158"/>
        <v>0</v>
      </c>
      <c r="H68" s="481" t="str">
        <f t="shared" si="27"/>
        <v xml:space="preserve">    </v>
      </c>
      <c r="I68" s="717"/>
      <c r="J68" s="716"/>
      <c r="K68" s="511">
        <f t="shared" si="159"/>
        <v>0</v>
      </c>
      <c r="L68" s="519">
        <f t="shared" si="160"/>
        <v>0</v>
      </c>
      <c r="M68" s="481" t="str">
        <f t="shared" si="29"/>
        <v xml:space="preserve">    </v>
      </c>
      <c r="N68" s="501"/>
      <c r="O68" s="716">
        <v>0</v>
      </c>
      <c r="P68" s="511">
        <f t="shared" si="161"/>
        <v>0</v>
      </c>
      <c r="Q68" s="519">
        <f t="shared" si="162"/>
        <v>0</v>
      </c>
      <c r="R68" s="481" t="str">
        <f t="shared" si="31"/>
        <v xml:space="preserve">    </v>
      </c>
      <c r="S68" s="501"/>
      <c r="T68" s="716">
        <v>0</v>
      </c>
      <c r="U68" s="511">
        <f t="shared" si="163"/>
        <v>0</v>
      </c>
      <c r="V68" s="519">
        <f t="shared" si="164"/>
        <v>0</v>
      </c>
      <c r="W68" s="481" t="str">
        <f t="shared" si="33"/>
        <v xml:space="preserve">    </v>
      </c>
      <c r="X68" s="501"/>
      <c r="Y68" s="716">
        <v>0</v>
      </c>
      <c r="Z68" s="511">
        <f t="shared" si="165"/>
        <v>0</v>
      </c>
      <c r="AA68" s="519">
        <f t="shared" si="166"/>
        <v>0</v>
      </c>
      <c r="AB68" s="481" t="str">
        <f t="shared" si="35"/>
        <v xml:space="preserve">    </v>
      </c>
      <c r="AC68" s="501"/>
      <c r="AD68" s="716">
        <v>0</v>
      </c>
      <c r="AE68" s="511">
        <f t="shared" si="167"/>
        <v>0</v>
      </c>
      <c r="AF68" s="519">
        <f t="shared" si="168"/>
        <v>0</v>
      </c>
      <c r="AG68" s="481" t="str">
        <f t="shared" si="37"/>
        <v xml:space="preserve">    </v>
      </c>
      <c r="AH68" s="501"/>
      <c r="AI68" s="716">
        <v>0</v>
      </c>
      <c r="AJ68" s="511">
        <f t="shared" si="169"/>
        <v>0</v>
      </c>
      <c r="AK68" s="519">
        <f t="shared" si="170"/>
        <v>0</v>
      </c>
      <c r="AL68" s="480" t="str">
        <f t="shared" si="39"/>
        <v xml:space="preserve">    </v>
      </c>
      <c r="AM68" s="501"/>
      <c r="AN68" s="716">
        <v>0</v>
      </c>
      <c r="AO68" s="722">
        <f t="shared" si="171"/>
        <v>0</v>
      </c>
      <c r="AP68" s="519">
        <f t="shared" si="172"/>
        <v>0</v>
      </c>
      <c r="AQ68" s="480" t="str">
        <f t="shared" si="41"/>
        <v xml:space="preserve">    </v>
      </c>
      <c r="AR68" s="501"/>
      <c r="AS68" s="716">
        <v>0</v>
      </c>
      <c r="AT68" s="511">
        <f t="shared" si="173"/>
        <v>0</v>
      </c>
      <c r="AU68" s="519">
        <f t="shared" si="174"/>
        <v>0</v>
      </c>
      <c r="AV68" s="481" t="str">
        <f t="shared" si="43"/>
        <v xml:space="preserve">    </v>
      </c>
      <c r="AW68" s="501"/>
      <c r="AX68" s="716">
        <v>0</v>
      </c>
      <c r="AY68" s="511">
        <f t="shared" si="175"/>
        <v>0</v>
      </c>
      <c r="AZ68" s="519">
        <f t="shared" si="176"/>
        <v>0</v>
      </c>
      <c r="BA68" s="480"/>
      <c r="BB68" s="501"/>
      <c r="BC68" s="716">
        <v>0</v>
      </c>
      <c r="BD68" s="511">
        <f t="shared" si="177"/>
        <v>0</v>
      </c>
      <c r="BE68" s="519">
        <f t="shared" si="178"/>
        <v>0</v>
      </c>
      <c r="BF68" s="481" t="str">
        <f t="shared" si="47"/>
        <v xml:space="preserve">    </v>
      </c>
      <c r="BG68" s="501"/>
      <c r="BH68" s="723">
        <v>0</v>
      </c>
      <c r="BI68" s="523">
        <f t="shared" si="179"/>
        <v>0</v>
      </c>
      <c r="BJ68" s="519">
        <f t="shared" si="180"/>
        <v>0</v>
      </c>
      <c r="BK68" s="480" t="str">
        <f t="shared" si="49"/>
        <v xml:space="preserve">    </v>
      </c>
      <c r="BL68" s="535"/>
      <c r="BM68" s="502">
        <f t="shared" si="1"/>
        <v>0</v>
      </c>
    </row>
    <row r="69" spans="1:70" s="18" customFormat="1" ht="13.5" thickBot="1">
      <c r="A69" s="841">
        <v>59</v>
      </c>
      <c r="B69" s="842" t="s">
        <v>78</v>
      </c>
      <c r="C69" s="707">
        <f t="shared" si="0"/>
        <v>0</v>
      </c>
      <c r="D69" s="724">
        <f>+D66+D67+D68</f>
        <v>0</v>
      </c>
      <c r="E69" s="725">
        <f>+E66+E67+E68</f>
        <v>0</v>
      </c>
      <c r="F69" s="726">
        <f>+F66+F67+F68</f>
        <v>0</v>
      </c>
      <c r="G69" s="727">
        <f>+G66+G67+G68</f>
        <v>0</v>
      </c>
      <c r="H69" s="484" t="str">
        <f t="shared" si="27"/>
        <v xml:space="preserve">    </v>
      </c>
      <c r="I69" s="728">
        <f>+I66+I67+I68</f>
        <v>0</v>
      </c>
      <c r="J69" s="729">
        <f>+J66+J67+J68</f>
        <v>0</v>
      </c>
      <c r="K69" s="730">
        <f>+K66+K67+K68</f>
        <v>0</v>
      </c>
      <c r="L69" s="730">
        <f>+L66+L67+L68</f>
        <v>0</v>
      </c>
      <c r="M69" s="484" t="str">
        <f t="shared" si="29"/>
        <v xml:space="preserve">    </v>
      </c>
      <c r="N69" s="728">
        <f>+N66+N67+N68</f>
        <v>0</v>
      </c>
      <c r="O69" s="729">
        <f>+O66+O67+O68</f>
        <v>0</v>
      </c>
      <c r="P69" s="730">
        <f>+P66+P67+P68</f>
        <v>0</v>
      </c>
      <c r="Q69" s="730">
        <f>+Q66+Q67+Q68</f>
        <v>0</v>
      </c>
      <c r="R69" s="484" t="str">
        <f t="shared" si="31"/>
        <v xml:space="preserve">    </v>
      </c>
      <c r="S69" s="728">
        <f>+S66+S67+S68</f>
        <v>4</v>
      </c>
      <c r="T69" s="729">
        <f>+T66+T67+T68</f>
        <v>0</v>
      </c>
      <c r="U69" s="730">
        <f>+U66+U67+U68</f>
        <v>0</v>
      </c>
      <c r="V69" s="730">
        <f>+V66+V67+V68</f>
        <v>4</v>
      </c>
      <c r="W69" s="484">
        <f t="shared" si="33"/>
        <v>0</v>
      </c>
      <c r="X69" s="728">
        <f>+X66+X67+X68</f>
        <v>0</v>
      </c>
      <c r="Y69" s="729">
        <f>+Y66+Y67+Y68</f>
        <v>0</v>
      </c>
      <c r="Z69" s="730">
        <f>+Z66+Z67+Z68</f>
        <v>0</v>
      </c>
      <c r="AA69" s="730">
        <f>+AA66+AA67+AA68</f>
        <v>0</v>
      </c>
      <c r="AB69" s="484" t="str">
        <f t="shared" si="35"/>
        <v xml:space="preserve">    </v>
      </c>
      <c r="AC69" s="728">
        <f>+AC66+AC67+AC68</f>
        <v>0</v>
      </c>
      <c r="AD69" s="729">
        <f>+AD66+AD67+AD68</f>
        <v>0</v>
      </c>
      <c r="AE69" s="730">
        <f>+AE66+AE67+AE68</f>
        <v>0</v>
      </c>
      <c r="AF69" s="730">
        <f>+AF66+AF67+AF68</f>
        <v>0</v>
      </c>
      <c r="AG69" s="484" t="str">
        <f t="shared" si="37"/>
        <v xml:space="preserve">    </v>
      </c>
      <c r="AH69" s="728">
        <f>+AH66+AH67+AH68</f>
        <v>0</v>
      </c>
      <c r="AI69" s="729">
        <f>+AI66+AI67+AI68</f>
        <v>0</v>
      </c>
      <c r="AJ69" s="730">
        <f>+AJ66+AJ67+AJ68</f>
        <v>0</v>
      </c>
      <c r="AK69" s="730">
        <f>+AK66+AK67+AK68</f>
        <v>0</v>
      </c>
      <c r="AL69" s="484" t="str">
        <f t="shared" si="39"/>
        <v xml:space="preserve">    </v>
      </c>
      <c r="AM69" s="728">
        <f>+AM66+AM67+AM68</f>
        <v>0</v>
      </c>
      <c r="AN69" s="729">
        <f>+AN66+AN67+AN68</f>
        <v>0</v>
      </c>
      <c r="AO69" s="730">
        <f>+AO66+AO67+AO68</f>
        <v>0</v>
      </c>
      <c r="AP69" s="730">
        <f>+AP66+AP67+AP68</f>
        <v>0</v>
      </c>
      <c r="AQ69" s="484" t="str">
        <f t="shared" si="41"/>
        <v xml:space="preserve">    </v>
      </c>
      <c r="AR69" s="728">
        <f>+AR66+AR67+AR68</f>
        <v>0</v>
      </c>
      <c r="AS69" s="729">
        <f>+AS66+AS67+AS68</f>
        <v>0</v>
      </c>
      <c r="AT69" s="730">
        <f>+AT66+AT67+AT68</f>
        <v>0</v>
      </c>
      <c r="AU69" s="730">
        <f>+AU66+AU67+AU68</f>
        <v>0</v>
      </c>
      <c r="AV69" s="484" t="str">
        <f t="shared" si="43"/>
        <v xml:space="preserve">    </v>
      </c>
      <c r="AW69" s="728">
        <f>+AW66+AW67+AW68</f>
        <v>0</v>
      </c>
      <c r="AX69" s="729">
        <f>+AX66+AX67+AX68</f>
        <v>0</v>
      </c>
      <c r="AY69" s="730">
        <f>+AY66+AY67+AY68</f>
        <v>0</v>
      </c>
      <c r="AZ69" s="730">
        <f>+AZ66+AZ67+AZ68</f>
        <v>0</v>
      </c>
      <c r="BA69" s="484"/>
      <c r="BB69" s="728">
        <f>+BB66+BB67+BB68</f>
        <v>0</v>
      </c>
      <c r="BC69" s="729">
        <f>+BC66+BC67+BC68</f>
        <v>0</v>
      </c>
      <c r="BD69" s="730">
        <f>+BD66+BD67+BD68</f>
        <v>0</v>
      </c>
      <c r="BE69" s="730">
        <f>+BE66+BE67+BE68</f>
        <v>0</v>
      </c>
      <c r="BF69" s="484" t="str">
        <f t="shared" si="47"/>
        <v xml:space="preserve">    </v>
      </c>
      <c r="BG69" s="728">
        <f>+BG66+BG67+BG68</f>
        <v>0</v>
      </c>
      <c r="BH69" s="729">
        <f>+BH66+BH67+BH68</f>
        <v>0</v>
      </c>
      <c r="BI69" s="730">
        <f>+BI66+BI67+BI68</f>
        <v>0</v>
      </c>
      <c r="BJ69" s="730">
        <f>+BJ66+BJ67+BJ68</f>
        <v>0</v>
      </c>
      <c r="BK69" s="484" t="str">
        <f t="shared" si="49"/>
        <v xml:space="preserve">    </v>
      </c>
      <c r="BL69" s="552"/>
      <c r="BM69" s="526">
        <f t="shared" si="1"/>
        <v>0</v>
      </c>
    </row>
    <row r="70" spans="1:70" customFormat="1" ht="15" customHeight="1" thickTop="1">
      <c r="A70" s="1411" t="s">
        <v>297</v>
      </c>
      <c r="B70" s="1411"/>
      <c r="C70" s="849"/>
      <c r="D70" s="821" t="s">
        <v>389</v>
      </c>
      <c r="E70" s="821"/>
      <c r="F70" s="821"/>
      <c r="G70" s="821"/>
      <c r="H70" s="821"/>
      <c r="I70" s="821" t="str">
        <f>D70</f>
        <v>Certification of Exclusion and Debarment (Article 8)</v>
      </c>
      <c r="J70" s="821"/>
      <c r="K70" s="821"/>
      <c r="L70" s="821"/>
      <c r="M70" s="821"/>
      <c r="N70" s="821" t="str">
        <f>D70</f>
        <v>Certification of Exclusion and Debarment (Article 8)</v>
      </c>
      <c r="O70" s="821"/>
      <c r="P70" s="821"/>
      <c r="Q70" s="821"/>
      <c r="R70" s="821"/>
      <c r="S70" s="821" t="str">
        <f>D70</f>
        <v>Certification of Exclusion and Debarment (Article 8)</v>
      </c>
      <c r="T70" s="821"/>
      <c r="U70" s="821"/>
      <c r="V70" s="821"/>
      <c r="W70" s="821"/>
      <c r="X70" s="821" t="str">
        <f>D70</f>
        <v>Certification of Exclusion and Debarment (Article 8)</v>
      </c>
      <c r="Y70" s="821"/>
      <c r="Z70" s="821"/>
      <c r="AA70" s="821"/>
      <c r="AB70" s="821"/>
      <c r="AC70" s="821" t="str">
        <f>D70</f>
        <v>Certification of Exclusion and Debarment (Article 8)</v>
      </c>
      <c r="AD70" s="821"/>
      <c r="AE70" s="821"/>
      <c r="AF70" s="821"/>
      <c r="AG70" s="821"/>
      <c r="AH70" s="821" t="str">
        <f>D70</f>
        <v>Certification of Exclusion and Debarment (Article 8)</v>
      </c>
      <c r="AI70" s="821"/>
      <c r="AJ70" s="821"/>
      <c r="AK70" s="821"/>
      <c r="AL70" s="821"/>
      <c r="AM70" s="821" t="str">
        <f>D70</f>
        <v>Certification of Exclusion and Debarment (Article 8)</v>
      </c>
      <c r="AN70" s="821"/>
      <c r="AO70" s="821"/>
      <c r="AP70" s="821"/>
      <c r="AQ70" s="821"/>
      <c r="AR70" s="821" t="str">
        <f>D70</f>
        <v>Certification of Exclusion and Debarment (Article 8)</v>
      </c>
      <c r="AS70" s="821"/>
      <c r="AT70" s="821"/>
      <c r="AU70" s="821"/>
      <c r="AV70" s="821"/>
      <c r="AW70" s="821" t="str">
        <f>D70</f>
        <v>Certification of Exclusion and Debarment (Article 8)</v>
      </c>
      <c r="AX70" s="821"/>
      <c r="AY70" s="821"/>
      <c r="AZ70" s="821"/>
      <c r="BA70" s="821"/>
      <c r="BB70" s="821" t="str">
        <f>D70</f>
        <v>Certification of Exclusion and Debarment (Article 8)</v>
      </c>
      <c r="BC70" s="821"/>
      <c r="BD70" s="821"/>
      <c r="BE70" s="821"/>
      <c r="BF70" s="821"/>
      <c r="BG70" s="821" t="str">
        <f>D70</f>
        <v>Certification of Exclusion and Debarment (Article 8)</v>
      </c>
      <c r="BH70" s="821"/>
      <c r="BI70" s="821"/>
      <c r="BJ70" s="821"/>
      <c r="BK70" s="821"/>
      <c r="BL70" s="342"/>
      <c r="BM70" s="342"/>
      <c r="BN70" s="342"/>
      <c r="BO70" s="342"/>
    </row>
    <row r="71" spans="1:70" customFormat="1" ht="63.75" customHeight="1" thickBot="1">
      <c r="A71" s="1412"/>
      <c r="B71" s="1412"/>
      <c r="C71" s="850"/>
      <c r="D71" s="1406" t="str">
        <f>IF(ISERROR(VLOOKUP('Budget Information MH'!A2,'Invoice Cert Language'!A:B,2,0)),'Invoice Cert Language'!B329,(VLOOKUP('Budget Information MH'!A2,'Invoice Cert Language'!A:B,2,0)))</f>
        <v>Invoice Certification Language (MH)</v>
      </c>
      <c r="E71" s="1406"/>
      <c r="F71" s="1406"/>
      <c r="G71" s="1406"/>
      <c r="H71" s="1406"/>
      <c r="I71" s="1406" t="str">
        <f>D71</f>
        <v>Invoice Certification Language (MH)</v>
      </c>
      <c r="J71" s="1406"/>
      <c r="K71" s="1406"/>
      <c r="L71" s="1406"/>
      <c r="M71" s="1406"/>
      <c r="N71" s="1406" t="str">
        <f>I71</f>
        <v>Invoice Certification Language (MH)</v>
      </c>
      <c r="O71" s="1406"/>
      <c r="P71" s="1406"/>
      <c r="Q71" s="1406"/>
      <c r="R71" s="1406"/>
      <c r="S71" s="1406" t="str">
        <f>D71</f>
        <v>Invoice Certification Language (MH)</v>
      </c>
      <c r="T71" s="1406"/>
      <c r="U71" s="1406"/>
      <c r="V71" s="1406"/>
      <c r="W71" s="1406"/>
      <c r="X71" s="1406" t="str">
        <f>D71</f>
        <v>Invoice Certification Language (MH)</v>
      </c>
      <c r="Y71" s="1406"/>
      <c r="Z71" s="1406"/>
      <c r="AA71" s="1406"/>
      <c r="AB71" s="1406"/>
      <c r="AC71" s="1406" t="str">
        <f>D71</f>
        <v>Invoice Certification Language (MH)</v>
      </c>
      <c r="AD71" s="1406"/>
      <c r="AE71" s="1406"/>
      <c r="AF71" s="1406"/>
      <c r="AG71" s="1406"/>
      <c r="AH71" s="1406" t="str">
        <f>D71</f>
        <v>Invoice Certification Language (MH)</v>
      </c>
      <c r="AI71" s="1406"/>
      <c r="AJ71" s="1406"/>
      <c r="AK71" s="1406"/>
      <c r="AL71" s="1406"/>
      <c r="AM71" s="1406" t="str">
        <f>D71</f>
        <v>Invoice Certification Language (MH)</v>
      </c>
      <c r="AN71" s="1406"/>
      <c r="AO71" s="1406"/>
      <c r="AP71" s="1406"/>
      <c r="AQ71" s="1406"/>
      <c r="AR71" s="1406" t="str">
        <f>D71</f>
        <v>Invoice Certification Language (MH)</v>
      </c>
      <c r="AS71" s="1406"/>
      <c r="AT71" s="1406"/>
      <c r="AU71" s="1406"/>
      <c r="AV71" s="1406"/>
      <c r="AW71" s="1406" t="str">
        <f>D71</f>
        <v>Invoice Certification Language (MH)</v>
      </c>
      <c r="AX71" s="1406"/>
      <c r="AY71" s="1406"/>
      <c r="AZ71" s="1406"/>
      <c r="BA71" s="1406"/>
      <c r="BB71" s="1406" t="str">
        <f>D71</f>
        <v>Invoice Certification Language (MH)</v>
      </c>
      <c r="BC71" s="1406"/>
      <c r="BD71" s="1406"/>
      <c r="BE71" s="1406"/>
      <c r="BF71" s="1406"/>
      <c r="BG71" s="1406" t="str">
        <f>D71</f>
        <v>Invoice Certification Language (MH)</v>
      </c>
      <c r="BH71" s="1406"/>
      <c r="BI71" s="1406"/>
      <c r="BJ71" s="1406"/>
      <c r="BK71" s="1406"/>
      <c r="BL71" s="342"/>
      <c r="BM71" s="342"/>
      <c r="BN71" s="342"/>
      <c r="BO71" s="342"/>
    </row>
    <row r="72" spans="1:70" s="1" customFormat="1" ht="12" customHeight="1">
      <c r="A72" s="1390"/>
      <c r="B72" s="1391"/>
      <c r="C72" s="485"/>
      <c r="D72" s="1175"/>
      <c r="E72" s="1175"/>
      <c r="F72" s="1175"/>
      <c r="G72" s="1404"/>
      <c r="H72" s="1404"/>
      <c r="I72" s="1396"/>
      <c r="J72" s="1396"/>
      <c r="K72" s="1396"/>
      <c r="L72" s="1404"/>
      <c r="M72" s="1404"/>
      <c r="N72" s="1396"/>
      <c r="O72" s="1396"/>
      <c r="P72" s="1396"/>
      <c r="Q72" s="1404"/>
      <c r="R72" s="1404"/>
      <c r="S72" s="1396"/>
      <c r="T72" s="1396"/>
      <c r="U72" s="1396"/>
      <c r="V72" s="1404"/>
      <c r="W72" s="1404"/>
      <c r="X72" s="1396"/>
      <c r="Y72" s="1396"/>
      <c r="Z72" s="1396"/>
      <c r="AA72" s="1404"/>
      <c r="AB72" s="1404"/>
      <c r="AC72" s="1396"/>
      <c r="AD72" s="1396"/>
      <c r="AE72" s="1396"/>
      <c r="AF72" s="1404"/>
      <c r="AG72" s="1404"/>
      <c r="AH72" s="1396"/>
      <c r="AI72" s="1396"/>
      <c r="AJ72" s="1396"/>
      <c r="AK72" s="1404"/>
      <c r="AL72" s="1404"/>
      <c r="AM72" s="1396"/>
      <c r="AN72" s="1396"/>
      <c r="AO72" s="1396"/>
      <c r="AP72" s="1404"/>
      <c r="AQ72" s="1404"/>
      <c r="AR72" s="1396"/>
      <c r="AS72" s="1396"/>
      <c r="AT72" s="1396"/>
      <c r="AU72" s="1404"/>
      <c r="AV72" s="1404"/>
      <c r="AW72" s="1396"/>
      <c r="AX72" s="1396"/>
      <c r="AY72" s="1396"/>
      <c r="AZ72" s="1404"/>
      <c r="BA72" s="1404"/>
      <c r="BB72" s="1396"/>
      <c r="BC72" s="1396"/>
      <c r="BD72" s="1396"/>
      <c r="BE72" s="1404"/>
      <c r="BF72" s="1404"/>
      <c r="BG72" s="1396"/>
      <c r="BH72" s="1396"/>
      <c r="BI72" s="1396"/>
      <c r="BJ72" s="1404"/>
      <c r="BK72" s="1404"/>
      <c r="BM72"/>
    </row>
    <row r="73" spans="1:70" s="1" customFormat="1" ht="10.5" customHeight="1">
      <c r="A73" s="1392"/>
      <c r="B73" s="1393"/>
      <c r="C73" s="486"/>
      <c r="D73" s="1405" t="s">
        <v>79</v>
      </c>
      <c r="E73" s="1405"/>
      <c r="F73" s="1405"/>
      <c r="G73" s="105" t="s">
        <v>154</v>
      </c>
      <c r="H73" s="96"/>
      <c r="I73" s="1405" t="s">
        <v>79</v>
      </c>
      <c r="J73" s="1405"/>
      <c r="K73" s="1405"/>
      <c r="L73" s="105" t="s">
        <v>154</v>
      </c>
      <c r="M73" s="96"/>
      <c r="N73" s="1405" t="s">
        <v>79</v>
      </c>
      <c r="O73" s="1405"/>
      <c r="P73" s="1405"/>
      <c r="Q73" s="105" t="s">
        <v>154</v>
      </c>
      <c r="R73" s="96"/>
      <c r="S73" s="1405" t="s">
        <v>79</v>
      </c>
      <c r="T73" s="1405"/>
      <c r="U73" s="1405"/>
      <c r="V73" s="105" t="s">
        <v>154</v>
      </c>
      <c r="W73" s="96"/>
      <c r="X73" s="1405" t="s">
        <v>79</v>
      </c>
      <c r="Y73" s="1405"/>
      <c r="Z73" s="1405"/>
      <c r="AA73" s="105" t="s">
        <v>154</v>
      </c>
      <c r="AB73" s="96"/>
      <c r="AC73" s="1405" t="s">
        <v>79</v>
      </c>
      <c r="AD73" s="1405"/>
      <c r="AE73" s="1405"/>
      <c r="AF73" s="105" t="s">
        <v>154</v>
      </c>
      <c r="AG73" s="96"/>
      <c r="AH73" s="1405" t="s">
        <v>79</v>
      </c>
      <c r="AI73" s="1405"/>
      <c r="AJ73" s="1405"/>
      <c r="AK73" s="105" t="s">
        <v>154</v>
      </c>
      <c r="AL73" s="96"/>
      <c r="AM73" s="1405" t="s">
        <v>79</v>
      </c>
      <c r="AN73" s="1405"/>
      <c r="AO73" s="1405"/>
      <c r="AP73" s="105" t="s">
        <v>154</v>
      </c>
      <c r="AQ73" s="96"/>
      <c r="AR73" s="1405" t="s">
        <v>79</v>
      </c>
      <c r="AS73" s="1405"/>
      <c r="AT73" s="1405"/>
      <c r="AU73" s="105" t="s">
        <v>154</v>
      </c>
      <c r="AV73" s="96"/>
      <c r="AW73" s="1405" t="s">
        <v>79</v>
      </c>
      <c r="AX73" s="1405"/>
      <c r="AY73" s="1405"/>
      <c r="AZ73" s="105" t="s">
        <v>154</v>
      </c>
      <c r="BA73" s="96"/>
      <c r="BB73" s="1405" t="s">
        <v>79</v>
      </c>
      <c r="BC73" s="1405"/>
      <c r="BD73" s="1405"/>
      <c r="BE73" s="105" t="s">
        <v>154</v>
      </c>
      <c r="BF73" s="96"/>
      <c r="BG73" s="1405" t="s">
        <v>79</v>
      </c>
      <c r="BH73" s="1405"/>
      <c r="BI73" s="1405"/>
      <c r="BJ73" s="105" t="s">
        <v>154</v>
      </c>
      <c r="BK73" s="96"/>
      <c r="BM73"/>
    </row>
    <row r="74" spans="1:70" s="1" customFormat="1" ht="21" customHeight="1">
      <c r="A74" s="1392"/>
      <c r="B74" s="1393"/>
      <c r="C74" s="470"/>
      <c r="D74" s="1418"/>
      <c r="E74" s="1398"/>
      <c r="F74" s="1398"/>
      <c r="G74" s="1415"/>
      <c r="H74" s="1397"/>
      <c r="I74" s="1398"/>
      <c r="J74" s="1398"/>
      <c r="K74" s="1398"/>
      <c r="L74" s="1397"/>
      <c r="M74" s="1397"/>
      <c r="N74" s="1398"/>
      <c r="O74" s="1398"/>
      <c r="P74" s="1398"/>
      <c r="Q74" s="1397"/>
      <c r="R74" s="1397"/>
      <c r="S74" s="1398"/>
      <c r="T74" s="1398"/>
      <c r="U74" s="1398"/>
      <c r="V74" s="1397"/>
      <c r="W74" s="1397"/>
      <c r="X74" s="1398"/>
      <c r="Y74" s="1398"/>
      <c r="Z74" s="1398"/>
      <c r="AA74" s="1397"/>
      <c r="AB74" s="1397"/>
      <c r="AC74" s="1398"/>
      <c r="AD74" s="1398"/>
      <c r="AE74" s="1398"/>
      <c r="AF74" s="1397"/>
      <c r="AG74" s="1397"/>
      <c r="AH74" s="1398"/>
      <c r="AI74" s="1398"/>
      <c r="AJ74" s="1398"/>
      <c r="AK74" s="1397"/>
      <c r="AL74" s="1397"/>
      <c r="AM74" s="1398"/>
      <c r="AN74" s="1398"/>
      <c r="AO74" s="1398"/>
      <c r="AP74" s="1397"/>
      <c r="AQ74" s="1397"/>
      <c r="AR74" s="1398"/>
      <c r="AS74" s="1398"/>
      <c r="AT74" s="1398"/>
      <c r="AU74" s="1397"/>
      <c r="AV74" s="1397"/>
      <c r="AW74" s="1398"/>
      <c r="AX74" s="1398"/>
      <c r="AY74" s="1398"/>
      <c r="AZ74" s="1397"/>
      <c r="BA74" s="1397"/>
      <c r="BB74" s="1398"/>
      <c r="BC74" s="1398"/>
      <c r="BD74" s="1398"/>
      <c r="BE74" s="1397"/>
      <c r="BF74" s="1397"/>
      <c r="BG74" s="1398"/>
      <c r="BH74" s="1398"/>
      <c r="BI74" s="1398"/>
      <c r="BJ74" s="1397"/>
      <c r="BK74" s="1397"/>
      <c r="BM74"/>
    </row>
    <row r="75" spans="1:70" s="1" customFormat="1" ht="16.5" thickBot="1">
      <c r="A75" s="1394"/>
      <c r="B75" s="1395"/>
      <c r="C75" s="471"/>
      <c r="D75" s="1399" t="s">
        <v>80</v>
      </c>
      <c r="E75" s="1399"/>
      <c r="F75" s="103"/>
      <c r="G75" s="104" t="s">
        <v>81</v>
      </c>
      <c r="H75" s="96"/>
      <c r="I75" s="1399" t="s">
        <v>80</v>
      </c>
      <c r="J75" s="1399"/>
      <c r="K75" s="103"/>
      <c r="L75" s="104" t="s">
        <v>81</v>
      </c>
      <c r="M75" s="96"/>
      <c r="N75" s="1399" t="s">
        <v>80</v>
      </c>
      <c r="O75" s="1399"/>
      <c r="P75" s="103"/>
      <c r="Q75" s="104" t="s">
        <v>81</v>
      </c>
      <c r="R75" s="96"/>
      <c r="S75" s="1399" t="s">
        <v>80</v>
      </c>
      <c r="T75" s="1399"/>
      <c r="U75" s="103"/>
      <c r="V75" s="104" t="s">
        <v>81</v>
      </c>
      <c r="W75" s="96"/>
      <c r="X75" s="1399" t="s">
        <v>80</v>
      </c>
      <c r="Y75" s="1399"/>
      <c r="Z75" s="103"/>
      <c r="AA75" s="104" t="s">
        <v>81</v>
      </c>
      <c r="AB75" s="96"/>
      <c r="AC75" s="1399" t="s">
        <v>80</v>
      </c>
      <c r="AD75" s="1399"/>
      <c r="AE75" s="103"/>
      <c r="AF75" s="104" t="s">
        <v>81</v>
      </c>
      <c r="AG75" s="96"/>
      <c r="AH75" s="1399" t="s">
        <v>80</v>
      </c>
      <c r="AI75" s="1399"/>
      <c r="AJ75" s="103"/>
      <c r="AK75" s="104" t="s">
        <v>81</v>
      </c>
      <c r="AL75" s="96"/>
      <c r="AM75" s="1399" t="s">
        <v>80</v>
      </c>
      <c r="AN75" s="1399"/>
      <c r="AO75" s="103"/>
      <c r="AP75" s="104" t="s">
        <v>81</v>
      </c>
      <c r="AQ75" s="96"/>
      <c r="AR75" s="1399" t="s">
        <v>80</v>
      </c>
      <c r="AS75" s="1399"/>
      <c r="AT75" s="103"/>
      <c r="AU75" s="104" t="s">
        <v>81</v>
      </c>
      <c r="AV75" s="96"/>
      <c r="AW75" s="1399" t="s">
        <v>80</v>
      </c>
      <c r="AX75" s="1399"/>
      <c r="AY75" s="103"/>
      <c r="AZ75" s="104" t="s">
        <v>81</v>
      </c>
      <c r="BA75" s="96"/>
      <c r="BB75" s="1399" t="s">
        <v>80</v>
      </c>
      <c r="BC75" s="1399"/>
      <c r="BD75" s="103"/>
      <c r="BE75" s="104" t="s">
        <v>81</v>
      </c>
      <c r="BF75" s="96"/>
      <c r="BG75" s="1399" t="s">
        <v>80</v>
      </c>
      <c r="BH75" s="1399"/>
      <c r="BI75" s="103"/>
      <c r="BJ75" s="104" t="s">
        <v>81</v>
      </c>
      <c r="BK75" s="96"/>
      <c r="BM75"/>
    </row>
    <row r="76" spans="1:70" customFormat="1" ht="15.6" customHeight="1">
      <c r="A76" s="825" t="s">
        <v>289</v>
      </c>
      <c r="B76" s="97"/>
      <c r="C76" s="466"/>
      <c r="D76" s="97"/>
      <c r="E76" s="97"/>
      <c r="F76" s="97"/>
      <c r="G76" s="98"/>
      <c r="H76" s="99"/>
      <c r="I76" s="2"/>
      <c r="J76" s="2"/>
      <c r="K76" s="2"/>
      <c r="L76" s="2"/>
      <c r="M76" s="2"/>
      <c r="N76" s="2"/>
      <c r="O76" s="2"/>
      <c r="P76" s="3"/>
      <c r="Q76" s="3"/>
      <c r="R76" s="3"/>
      <c r="S76" s="15"/>
      <c r="T76" s="10"/>
      <c r="U76" s="10"/>
      <c r="V76" s="11"/>
      <c r="W76" s="25"/>
      <c r="X76" s="9"/>
      <c r="Y76" s="9"/>
      <c r="Z76" s="15"/>
      <c r="AA76" s="20"/>
      <c r="AB76" s="20"/>
      <c r="AC76" s="20"/>
      <c r="AD76" s="2"/>
      <c r="AE76" s="3"/>
      <c r="AF76" s="3"/>
      <c r="AG76" s="3"/>
      <c r="AH76" s="8"/>
      <c r="AI76" s="10"/>
      <c r="AJ76" s="10"/>
      <c r="AK76" s="11"/>
      <c r="AL76" s="21"/>
      <c r="AM76" s="22"/>
      <c r="AN76" s="22"/>
      <c r="AO76" s="8"/>
      <c r="AP76" s="8"/>
      <c r="AQ76" s="8"/>
      <c r="AR76" s="8"/>
      <c r="AS76" s="8"/>
      <c r="AT76" s="8"/>
      <c r="AU76" s="8"/>
      <c r="AV76" s="8"/>
      <c r="AW76" s="8"/>
      <c r="AX76" s="8"/>
      <c r="AY76" s="8"/>
      <c r="AZ76" s="8"/>
      <c r="BA76" s="8"/>
      <c r="BB76" s="8"/>
      <c r="BC76" s="8"/>
      <c r="BD76" s="8"/>
      <c r="BE76" s="8"/>
      <c r="BF76" s="8"/>
      <c r="BG76" s="8"/>
      <c r="BH76" s="8"/>
      <c r="BI76" s="8"/>
      <c r="BJ76" s="8"/>
      <c r="BK76" s="8"/>
      <c r="BL76" s="8"/>
      <c r="BM76" s="855"/>
      <c r="BN76" s="8"/>
      <c r="BO76" s="22"/>
      <c r="BP76" s="22"/>
      <c r="BQ76" s="8"/>
    </row>
    <row r="77" spans="1:70" customFormat="1" ht="12.6" customHeight="1">
      <c r="A77" s="106" t="s">
        <v>290</v>
      </c>
      <c r="B77" s="97"/>
      <c r="C77" s="466"/>
      <c r="D77" s="96"/>
      <c r="E77" s="96"/>
      <c r="F77" s="102"/>
      <c r="G77" s="96"/>
      <c r="H77" s="99"/>
      <c r="I77" s="96"/>
      <c r="J77" s="96"/>
      <c r="K77" s="102"/>
      <c r="L77" s="96"/>
      <c r="M77" s="99"/>
      <c r="N77" s="15"/>
      <c r="O77" s="3"/>
      <c r="P77" s="3"/>
      <c r="Q77" s="3"/>
      <c r="R77" s="3"/>
      <c r="S77" s="9"/>
      <c r="T77" s="9"/>
      <c r="U77" s="9"/>
      <c r="V77" s="24"/>
      <c r="W77" s="25"/>
      <c r="X77" s="9"/>
      <c r="Y77" s="9"/>
      <c r="Z77" s="15"/>
      <c r="AD77" s="4"/>
      <c r="AE77" s="4"/>
      <c r="AF77" s="4"/>
      <c r="AG77" s="4"/>
      <c r="AH77" s="12"/>
      <c r="AI77" s="12"/>
      <c r="AJ77" s="12"/>
      <c r="AK77" s="13"/>
      <c r="AL77" s="14"/>
      <c r="AM77" s="12"/>
      <c r="AN77" s="12"/>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856"/>
      <c r="BN77" s="15"/>
      <c r="BO77" s="12"/>
      <c r="BP77" s="12"/>
      <c r="BQ77" s="15"/>
    </row>
    <row r="78" spans="1:70" s="360" customFormat="1" ht="12">
      <c r="A78" s="826"/>
      <c r="B78" s="827"/>
      <c r="C78" s="467"/>
      <c r="D78" s="350" t="s">
        <v>21</v>
      </c>
      <c r="E78" s="1407" t="str">
        <f>+E3</f>
        <v>Contractor Name</v>
      </c>
      <c r="F78" s="1407"/>
      <c r="G78" s="1407"/>
      <c r="H78" s="1407"/>
      <c r="I78" s="351" t="s">
        <v>21</v>
      </c>
      <c r="J78" s="1403" t="str">
        <f>E78</f>
        <v>Contractor Name</v>
      </c>
      <c r="K78" s="1403"/>
      <c r="L78" s="1403"/>
      <c r="M78" s="1403"/>
      <c r="N78" s="396" t="s">
        <v>21</v>
      </c>
      <c r="O78" s="1403" t="str">
        <f>E78</f>
        <v>Contractor Name</v>
      </c>
      <c r="P78" s="1403"/>
      <c r="Q78" s="1403"/>
      <c r="R78" s="1403"/>
      <c r="S78" s="396" t="s">
        <v>21</v>
      </c>
      <c r="T78" s="1403" t="str">
        <f>E78</f>
        <v>Contractor Name</v>
      </c>
      <c r="U78" s="1403"/>
      <c r="V78" s="1403"/>
      <c r="W78" s="1403"/>
      <c r="X78" s="396" t="s">
        <v>21</v>
      </c>
      <c r="Y78" s="1403" t="str">
        <f>E78</f>
        <v>Contractor Name</v>
      </c>
      <c r="Z78" s="1403"/>
      <c r="AA78" s="1403"/>
      <c r="AB78" s="1403"/>
      <c r="AC78" s="396" t="s">
        <v>21</v>
      </c>
      <c r="AD78" s="1403" t="str">
        <f>E78</f>
        <v>Contractor Name</v>
      </c>
      <c r="AE78" s="1403"/>
      <c r="AF78" s="1403"/>
      <c r="AG78" s="1403"/>
      <c r="AH78" s="396" t="s">
        <v>21</v>
      </c>
      <c r="AI78" s="1403" t="str">
        <f>E78</f>
        <v>Contractor Name</v>
      </c>
      <c r="AJ78" s="1403"/>
      <c r="AK78" s="1403"/>
      <c r="AL78" s="1403"/>
      <c r="AM78" s="396" t="s">
        <v>21</v>
      </c>
      <c r="AN78" s="1403" t="str">
        <f>E78</f>
        <v>Contractor Name</v>
      </c>
      <c r="AO78" s="1403"/>
      <c r="AP78" s="1403"/>
      <c r="AQ78" s="1403"/>
      <c r="AR78" s="396" t="s">
        <v>21</v>
      </c>
      <c r="AS78" s="1403" t="str">
        <f>E78</f>
        <v>Contractor Name</v>
      </c>
      <c r="AT78" s="1403"/>
      <c r="AU78" s="1403"/>
      <c r="AV78" s="1403"/>
      <c r="AW78" s="396" t="s">
        <v>21</v>
      </c>
      <c r="AX78" s="1403" t="str">
        <f>J78</f>
        <v>Contractor Name</v>
      </c>
      <c r="AY78" s="1403"/>
      <c r="AZ78" s="1403"/>
      <c r="BA78" s="1403"/>
      <c r="BB78" s="396" t="s">
        <v>21</v>
      </c>
      <c r="BC78" s="1403" t="str">
        <f>O78</f>
        <v>Contractor Name</v>
      </c>
      <c r="BD78" s="1403"/>
      <c r="BE78" s="1403"/>
      <c r="BF78" s="1403"/>
      <c r="BG78" s="396" t="s">
        <v>21</v>
      </c>
      <c r="BH78" s="1403" t="str">
        <f>T78</f>
        <v>Contractor Name</v>
      </c>
      <c r="BI78" s="1403"/>
      <c r="BJ78" s="1403"/>
      <c r="BK78" s="1403"/>
      <c r="BL78" s="397"/>
      <c r="BM78" s="857"/>
      <c r="BN78" s="397"/>
      <c r="BO78" s="398"/>
      <c r="BR78" s="384"/>
    </row>
    <row r="79" spans="1:70" s="360" customFormat="1" ht="12.75">
      <c r="A79" s="106" t="s">
        <v>175</v>
      </c>
      <c r="B79" s="827"/>
      <c r="C79" s="467"/>
      <c r="D79" s="350" t="s">
        <v>20</v>
      </c>
      <c r="E79" s="435" t="str">
        <f>+E4</f>
        <v>Contract Number</v>
      </c>
      <c r="F79" s="352"/>
      <c r="G79" s="353" t="s">
        <v>90</v>
      </c>
      <c r="H79" s="354"/>
      <c r="I79" s="101" t="s">
        <v>20</v>
      </c>
      <c r="J79" s="431" t="str">
        <f>E79</f>
        <v>Contract Number</v>
      </c>
      <c r="K79" s="399"/>
      <c r="L79" s="400" t="s">
        <v>90</v>
      </c>
      <c r="M79" s="401">
        <v>0</v>
      </c>
      <c r="N79" s="402" t="s">
        <v>20</v>
      </c>
      <c r="O79" s="432" t="str">
        <f>E79</f>
        <v>Contract Number</v>
      </c>
      <c r="P79" s="403"/>
      <c r="Q79" s="404" t="s">
        <v>90</v>
      </c>
      <c r="R79" s="405">
        <f>H79</f>
        <v>0</v>
      </c>
      <c r="S79" s="402" t="s">
        <v>20</v>
      </c>
      <c r="T79" s="406" t="str">
        <f>E79</f>
        <v>Contract Number</v>
      </c>
      <c r="U79" s="403"/>
      <c r="V79" s="404" t="s">
        <v>90</v>
      </c>
      <c r="W79" s="407">
        <f>H79</f>
        <v>0</v>
      </c>
      <c r="X79" s="402" t="s">
        <v>20</v>
      </c>
      <c r="Y79" s="406" t="str">
        <f>E79</f>
        <v>Contract Number</v>
      </c>
      <c r="Z79" s="403"/>
      <c r="AA79" s="404" t="s">
        <v>90</v>
      </c>
      <c r="AB79" s="407">
        <f>H79</f>
        <v>0</v>
      </c>
      <c r="AC79" s="402" t="s">
        <v>20</v>
      </c>
      <c r="AD79" s="406" t="str">
        <f>E79</f>
        <v>Contract Number</v>
      </c>
      <c r="AE79" s="403"/>
      <c r="AF79" s="404" t="s">
        <v>90</v>
      </c>
      <c r="AG79" s="407">
        <f>H79</f>
        <v>0</v>
      </c>
      <c r="AH79" s="402" t="s">
        <v>20</v>
      </c>
      <c r="AI79" s="406" t="str">
        <f>E79</f>
        <v>Contract Number</v>
      </c>
      <c r="AJ79" s="403"/>
      <c r="AK79" s="404" t="s">
        <v>90</v>
      </c>
      <c r="AL79" s="408">
        <f>H79</f>
        <v>0</v>
      </c>
      <c r="AM79" s="402" t="s">
        <v>20</v>
      </c>
      <c r="AN79" s="432" t="str">
        <f>E79</f>
        <v>Contract Number</v>
      </c>
      <c r="AO79" s="403"/>
      <c r="AP79" s="404" t="s">
        <v>90</v>
      </c>
      <c r="AQ79" s="408">
        <f>H79</f>
        <v>0</v>
      </c>
      <c r="AR79" s="402" t="s">
        <v>20</v>
      </c>
      <c r="AS79" s="432" t="str">
        <f>E79</f>
        <v>Contract Number</v>
      </c>
      <c r="AT79" s="403"/>
      <c r="AU79" s="404" t="s">
        <v>90</v>
      </c>
      <c r="AV79" s="409">
        <f>H79</f>
        <v>0</v>
      </c>
      <c r="AW79" s="402" t="s">
        <v>20</v>
      </c>
      <c r="AX79" s="432" t="str">
        <f>J79</f>
        <v>Contract Number</v>
      </c>
      <c r="AY79" s="403"/>
      <c r="AZ79" s="404" t="s">
        <v>90</v>
      </c>
      <c r="BA79" s="409">
        <f>M79</f>
        <v>0</v>
      </c>
      <c r="BB79" s="402" t="s">
        <v>20</v>
      </c>
      <c r="BC79" s="432" t="str">
        <f>O79</f>
        <v>Contract Number</v>
      </c>
      <c r="BD79" s="403"/>
      <c r="BE79" s="404" t="s">
        <v>90</v>
      </c>
      <c r="BF79" s="409">
        <f>R79</f>
        <v>0</v>
      </c>
      <c r="BG79" s="402" t="s">
        <v>20</v>
      </c>
      <c r="BH79" s="432" t="str">
        <f>T79</f>
        <v>Contract Number</v>
      </c>
      <c r="BI79" s="403"/>
      <c r="BJ79" s="404" t="s">
        <v>90</v>
      </c>
      <c r="BK79" s="409">
        <f>W79</f>
        <v>0</v>
      </c>
      <c r="BL79" s="410"/>
      <c r="BM79" s="858"/>
      <c r="BN79" s="410"/>
      <c r="BO79" s="397"/>
      <c r="BQ79" s="385"/>
      <c r="BR79" s="384"/>
    </row>
    <row r="80" spans="1:70" s="360" customFormat="1" ht="17.45" customHeight="1">
      <c r="A80" s="102"/>
      <c r="B80" s="827"/>
      <c r="C80" s="467"/>
      <c r="D80" s="350" t="s">
        <v>155</v>
      </c>
      <c r="E80" s="356" t="s">
        <v>156</v>
      </c>
      <c r="F80" s="357">
        <v>45108</v>
      </c>
      <c r="G80" s="358" t="s">
        <v>151</v>
      </c>
      <c r="H80" s="357">
        <v>45169</v>
      </c>
      <c r="I80" s="350" t="s">
        <v>149</v>
      </c>
      <c r="J80" s="411" t="s">
        <v>150</v>
      </c>
      <c r="K80" s="412">
        <f>F80</f>
        <v>45108</v>
      </c>
      <c r="L80" s="404" t="s">
        <v>151</v>
      </c>
      <c r="M80" s="412">
        <f>H80</f>
        <v>45169</v>
      </c>
      <c r="N80" s="402" t="s">
        <v>149</v>
      </c>
      <c r="O80" s="411" t="s">
        <v>150</v>
      </c>
      <c r="P80" s="412">
        <f>F80</f>
        <v>45108</v>
      </c>
      <c r="Q80" s="404" t="s">
        <v>151</v>
      </c>
      <c r="R80" s="412">
        <f>H80</f>
        <v>45169</v>
      </c>
      <c r="S80" s="402" t="s">
        <v>149</v>
      </c>
      <c r="T80" s="411" t="s">
        <v>150</v>
      </c>
      <c r="U80" s="412">
        <f>F80</f>
        <v>45108</v>
      </c>
      <c r="V80" s="404" t="s">
        <v>151</v>
      </c>
      <c r="W80" s="412">
        <f>H80</f>
        <v>45169</v>
      </c>
      <c r="X80" s="402" t="s">
        <v>149</v>
      </c>
      <c r="Y80" s="411" t="s">
        <v>150</v>
      </c>
      <c r="Z80" s="412">
        <f>F80</f>
        <v>45108</v>
      </c>
      <c r="AA80" s="404" t="s">
        <v>151</v>
      </c>
      <c r="AB80" s="412">
        <f>H80</f>
        <v>45169</v>
      </c>
      <c r="AC80" s="402" t="s">
        <v>149</v>
      </c>
      <c r="AD80" s="411" t="s">
        <v>150</v>
      </c>
      <c r="AE80" s="412">
        <f>F80</f>
        <v>45108</v>
      </c>
      <c r="AF80" s="404" t="s">
        <v>151</v>
      </c>
      <c r="AG80" s="412">
        <f>H80</f>
        <v>45169</v>
      </c>
      <c r="AH80" s="402" t="s">
        <v>149</v>
      </c>
      <c r="AI80" s="411" t="s">
        <v>150</v>
      </c>
      <c r="AJ80" s="412">
        <f>F80</f>
        <v>45108</v>
      </c>
      <c r="AK80" s="404" t="s">
        <v>151</v>
      </c>
      <c r="AL80" s="412">
        <f>H80</f>
        <v>45169</v>
      </c>
      <c r="AM80" s="402" t="s">
        <v>149</v>
      </c>
      <c r="AN80" s="411" t="s">
        <v>150</v>
      </c>
      <c r="AO80" s="412">
        <f>F80</f>
        <v>45108</v>
      </c>
      <c r="AP80" s="404" t="s">
        <v>151</v>
      </c>
      <c r="AQ80" s="412">
        <f>H80</f>
        <v>45169</v>
      </c>
      <c r="AR80" s="402" t="s">
        <v>149</v>
      </c>
      <c r="AS80" s="411" t="s">
        <v>150</v>
      </c>
      <c r="AT80" s="412">
        <f>F80</f>
        <v>45108</v>
      </c>
      <c r="AU80" s="404" t="s">
        <v>151</v>
      </c>
      <c r="AV80" s="412">
        <f>H80</f>
        <v>45169</v>
      </c>
      <c r="AW80" s="402" t="s">
        <v>149</v>
      </c>
      <c r="AX80" s="411" t="s">
        <v>150</v>
      </c>
      <c r="AY80" s="412">
        <f>K80</f>
        <v>45108</v>
      </c>
      <c r="AZ80" s="404" t="s">
        <v>151</v>
      </c>
      <c r="BA80" s="412">
        <f>M80</f>
        <v>45169</v>
      </c>
      <c r="BB80" s="402" t="s">
        <v>149</v>
      </c>
      <c r="BC80" s="411" t="s">
        <v>150</v>
      </c>
      <c r="BD80" s="412">
        <f>P80</f>
        <v>45108</v>
      </c>
      <c r="BE80" s="404" t="s">
        <v>151</v>
      </c>
      <c r="BF80" s="412">
        <f>R80</f>
        <v>45169</v>
      </c>
      <c r="BG80" s="402" t="s">
        <v>149</v>
      </c>
      <c r="BH80" s="411" t="s">
        <v>150</v>
      </c>
      <c r="BI80" s="412">
        <f>U80</f>
        <v>45108</v>
      </c>
      <c r="BJ80" s="404" t="s">
        <v>151</v>
      </c>
      <c r="BK80" s="412">
        <f>W80</f>
        <v>45169</v>
      </c>
      <c r="BL80" s="410"/>
      <c r="BM80" s="858"/>
      <c r="BN80" s="410"/>
      <c r="BO80" s="397"/>
      <c r="BQ80" s="385"/>
      <c r="BR80" s="384"/>
    </row>
    <row r="81" spans="1:69" s="360" customFormat="1" ht="15.75" customHeight="1">
      <c r="A81" s="102"/>
      <c r="B81" s="106"/>
      <c r="C81" s="468"/>
      <c r="D81" s="1419" t="s">
        <v>153</v>
      </c>
      <c r="E81" s="1419"/>
      <c r="F81" s="1419"/>
      <c r="G81" s="1420">
        <f>E144+J144+O144+T144+Y144+AD144+AI144+AN144+AS144+AX144+BC144+BH144</f>
        <v>0</v>
      </c>
      <c r="H81" s="359"/>
      <c r="BL81" s="386"/>
      <c r="BM81" s="859"/>
      <c r="BN81" s="386"/>
      <c r="BO81" s="386"/>
      <c r="BP81" s="386"/>
      <c r="BQ81" s="386"/>
    </row>
    <row r="82" spans="1:69" s="1" customFormat="1" ht="5.45" customHeight="1" thickBot="1">
      <c r="A82" s="828"/>
      <c r="B82" s="829"/>
      <c r="C82" s="469"/>
      <c r="D82" s="361"/>
      <c r="E82" s="361"/>
      <c r="F82" s="361"/>
      <c r="G82" s="1421"/>
      <c r="H82" s="100"/>
      <c r="I82" s="16"/>
      <c r="J82" s="16"/>
      <c r="K82" s="32"/>
      <c r="L82" s="16"/>
      <c r="M82" s="16"/>
      <c r="N82" s="16"/>
      <c r="R82" s="362"/>
      <c r="S82" s="362"/>
      <c r="T82" s="362"/>
      <c r="U82" s="362"/>
      <c r="V82" s="362"/>
      <c r="W82" s="362"/>
      <c r="X82" s="362"/>
      <c r="Y82" s="362"/>
      <c r="Z82" s="362"/>
      <c r="AA82" s="362"/>
      <c r="AB82" s="362"/>
      <c r="AC82" s="362"/>
      <c r="AD82" s="362"/>
      <c r="AE82" s="20"/>
      <c r="AF82" s="20"/>
      <c r="AG82" s="20"/>
      <c r="AH82" s="20"/>
      <c r="BM82"/>
    </row>
    <row r="83" spans="1:69" s="1" customFormat="1" ht="14.25" customHeight="1" thickTop="1">
      <c r="A83" s="830" t="s">
        <v>30</v>
      </c>
      <c r="B83" s="843"/>
      <c r="C83" s="1413" t="s">
        <v>276</v>
      </c>
      <c r="D83" s="1408" t="str">
        <f>+D8</f>
        <v>Program Name 1</v>
      </c>
      <c r="E83" s="1409"/>
      <c r="F83" s="1409"/>
      <c r="G83" s="1409"/>
      <c r="H83" s="1410"/>
      <c r="I83" s="1408" t="str">
        <f>+I8</f>
        <v>Program Name 2</v>
      </c>
      <c r="J83" s="1409"/>
      <c r="K83" s="1409"/>
      <c r="L83" s="1409"/>
      <c r="M83" s="1410"/>
      <c r="N83" s="1408" t="str">
        <f>+N8</f>
        <v>Program Name 3</v>
      </c>
      <c r="O83" s="1409"/>
      <c r="P83" s="1409"/>
      <c r="Q83" s="1409"/>
      <c r="R83" s="1410"/>
      <c r="S83" s="1408" t="str">
        <f>+S8</f>
        <v>Program Name 4</v>
      </c>
      <c r="T83" s="1409"/>
      <c r="U83" s="1409"/>
      <c r="V83" s="1409"/>
      <c r="W83" s="1410"/>
      <c r="X83" s="1408" t="str">
        <f>+X8</f>
        <v>Program Name 5</v>
      </c>
      <c r="Y83" s="1409"/>
      <c r="Z83" s="1409"/>
      <c r="AA83" s="1409"/>
      <c r="AB83" s="1410"/>
      <c r="AC83" s="1408" t="str">
        <f>+AC8</f>
        <v>Program Name 6</v>
      </c>
      <c r="AD83" s="1409"/>
      <c r="AE83" s="1409"/>
      <c r="AF83" s="1409"/>
      <c r="AG83" s="1410"/>
      <c r="AH83" s="1408" t="str">
        <f>+AH8</f>
        <v>Program Name 7</v>
      </c>
      <c r="AI83" s="1409"/>
      <c r="AJ83" s="1409"/>
      <c r="AK83" s="1409"/>
      <c r="AL83" s="1410"/>
      <c r="AM83" s="1408" t="str">
        <f>+AM8</f>
        <v>Program Name 8</v>
      </c>
      <c r="AN83" s="1409"/>
      <c r="AO83" s="1409"/>
      <c r="AP83" s="1409"/>
      <c r="AQ83" s="1410"/>
      <c r="AR83" s="1408" t="str">
        <f>+AR8</f>
        <v>Program Name 9</v>
      </c>
      <c r="AS83" s="1409"/>
      <c r="AT83" s="1409"/>
      <c r="AU83" s="1409"/>
      <c r="AV83" s="1410"/>
      <c r="AW83" s="1408" t="str">
        <f>+AW8</f>
        <v>Program Name 10</v>
      </c>
      <c r="AX83" s="1409"/>
      <c r="AY83" s="1409"/>
      <c r="AZ83" s="1409"/>
      <c r="BA83" s="1410"/>
      <c r="BB83" s="1408" t="str">
        <f>+BB8</f>
        <v>Program Name 11</v>
      </c>
      <c r="BC83" s="1409"/>
      <c r="BD83" s="1409"/>
      <c r="BE83" s="1409"/>
      <c r="BF83" s="1410"/>
      <c r="BG83" s="1408" t="str">
        <f>+BG8</f>
        <v>Program Name 12</v>
      </c>
      <c r="BH83" s="1409"/>
      <c r="BI83" s="1409"/>
      <c r="BJ83" s="1409"/>
      <c r="BK83" s="1410"/>
      <c r="BL83" s="31"/>
      <c r="BM83" s="313" t="s">
        <v>33</v>
      </c>
    </row>
    <row r="84" spans="1:69" s="1" customFormat="1" ht="13.5">
      <c r="A84" s="831" t="s">
        <v>31</v>
      </c>
      <c r="B84" s="844"/>
      <c r="C84" s="1414"/>
      <c r="D84" s="1400" t="str">
        <f>+D9</f>
        <v>Funding Source 1</v>
      </c>
      <c r="E84" s="1401"/>
      <c r="F84" s="1401"/>
      <c r="G84" s="1401"/>
      <c r="H84" s="1402"/>
      <c r="I84" s="1400" t="str">
        <f>+I9</f>
        <v>Funding Source 2</v>
      </c>
      <c r="J84" s="1401"/>
      <c r="K84" s="1401"/>
      <c r="L84" s="1401"/>
      <c r="M84" s="1402"/>
      <c r="N84" s="1400" t="str">
        <f>+N9</f>
        <v>Funding Source 3</v>
      </c>
      <c r="O84" s="1401"/>
      <c r="P84" s="1401"/>
      <c r="Q84" s="1401"/>
      <c r="R84" s="1402"/>
      <c r="S84" s="1400" t="str">
        <f>+S9</f>
        <v>Funding Source 4</v>
      </c>
      <c r="T84" s="1401"/>
      <c r="U84" s="1401"/>
      <c r="V84" s="1401"/>
      <c r="W84" s="1402"/>
      <c r="X84" s="1400" t="str">
        <f>+X9</f>
        <v>Funding Source 5</v>
      </c>
      <c r="Y84" s="1401"/>
      <c r="Z84" s="1401"/>
      <c r="AA84" s="1401"/>
      <c r="AB84" s="1402"/>
      <c r="AC84" s="1400" t="str">
        <f>+AC9</f>
        <v>Funding Source 6</v>
      </c>
      <c r="AD84" s="1401"/>
      <c r="AE84" s="1401"/>
      <c r="AF84" s="1401"/>
      <c r="AG84" s="1402"/>
      <c r="AH84" s="1400" t="str">
        <f>+AH9</f>
        <v>Funding Source 7</v>
      </c>
      <c r="AI84" s="1401"/>
      <c r="AJ84" s="1401"/>
      <c r="AK84" s="1401"/>
      <c r="AL84" s="1402"/>
      <c r="AM84" s="1400" t="str">
        <f>+AM9</f>
        <v>Funding Source 8</v>
      </c>
      <c r="AN84" s="1401"/>
      <c r="AO84" s="1401"/>
      <c r="AP84" s="1401"/>
      <c r="AQ84" s="1402"/>
      <c r="AR84" s="1400" t="str">
        <f>+AR9</f>
        <v>Funding Source 9</v>
      </c>
      <c r="AS84" s="1401"/>
      <c r="AT84" s="1401"/>
      <c r="AU84" s="1401"/>
      <c r="AV84" s="1402"/>
      <c r="AW84" s="1400" t="str">
        <f>+AW9</f>
        <v>Funding Source 10</v>
      </c>
      <c r="AX84" s="1401"/>
      <c r="AY84" s="1401"/>
      <c r="AZ84" s="1401"/>
      <c r="BA84" s="1402"/>
      <c r="BB84" s="1400" t="str">
        <f>+BB9</f>
        <v>Funding Source 11</v>
      </c>
      <c r="BC84" s="1401"/>
      <c r="BD84" s="1401"/>
      <c r="BE84" s="1401"/>
      <c r="BF84" s="1402"/>
      <c r="BG84" s="1400" t="str">
        <f>+BG9</f>
        <v>Funding Source 12</v>
      </c>
      <c r="BH84" s="1401"/>
      <c r="BI84" s="1401"/>
      <c r="BJ84" s="1401"/>
      <c r="BK84" s="1402"/>
      <c r="BL84" s="31"/>
      <c r="BM84" s="314"/>
    </row>
    <row r="85" spans="1:69" s="30" customFormat="1" ht="21.6" customHeight="1">
      <c r="A85" s="832"/>
      <c r="B85" s="845"/>
      <c r="C85" s="867" t="s">
        <v>277</v>
      </c>
      <c r="D85" s="436" t="s">
        <v>67</v>
      </c>
      <c r="E85" s="437" t="s">
        <v>68</v>
      </c>
      <c r="F85" s="438" t="s">
        <v>69</v>
      </c>
      <c r="G85" s="439" t="s">
        <v>70</v>
      </c>
      <c r="H85" s="440" t="s">
        <v>71</v>
      </c>
      <c r="I85" s="436" t="s">
        <v>67</v>
      </c>
      <c r="J85" s="437" t="s">
        <v>68</v>
      </c>
      <c r="K85" s="438" t="s">
        <v>69</v>
      </c>
      <c r="L85" s="439" t="s">
        <v>70</v>
      </c>
      <c r="M85" s="441" t="s">
        <v>71</v>
      </c>
      <c r="N85" s="436" t="s">
        <v>67</v>
      </c>
      <c r="O85" s="437" t="s">
        <v>68</v>
      </c>
      <c r="P85" s="438" t="s">
        <v>69</v>
      </c>
      <c r="Q85" s="439" t="s">
        <v>70</v>
      </c>
      <c r="R85" s="441" t="s">
        <v>71</v>
      </c>
      <c r="S85" s="436" t="s">
        <v>67</v>
      </c>
      <c r="T85" s="437" t="s">
        <v>68</v>
      </c>
      <c r="U85" s="438" t="s">
        <v>69</v>
      </c>
      <c r="V85" s="439" t="s">
        <v>70</v>
      </c>
      <c r="W85" s="441" t="s">
        <v>71</v>
      </c>
      <c r="X85" s="436" t="s">
        <v>67</v>
      </c>
      <c r="Y85" s="437" t="s">
        <v>68</v>
      </c>
      <c r="Z85" s="438" t="s">
        <v>69</v>
      </c>
      <c r="AA85" s="439" t="s">
        <v>70</v>
      </c>
      <c r="AB85" s="441" t="s">
        <v>71</v>
      </c>
      <c r="AC85" s="436" t="s">
        <v>67</v>
      </c>
      <c r="AD85" s="437" t="s">
        <v>68</v>
      </c>
      <c r="AE85" s="438" t="s">
        <v>69</v>
      </c>
      <c r="AF85" s="439" t="s">
        <v>70</v>
      </c>
      <c r="AG85" s="441" t="s">
        <v>71</v>
      </c>
      <c r="AH85" s="436" t="s">
        <v>67</v>
      </c>
      <c r="AI85" s="437" t="s">
        <v>68</v>
      </c>
      <c r="AJ85" s="438" t="s">
        <v>69</v>
      </c>
      <c r="AK85" s="439" t="s">
        <v>70</v>
      </c>
      <c r="AL85" s="441" t="s">
        <v>71</v>
      </c>
      <c r="AM85" s="436" t="s">
        <v>67</v>
      </c>
      <c r="AN85" s="437" t="s">
        <v>68</v>
      </c>
      <c r="AO85" s="438" t="s">
        <v>69</v>
      </c>
      <c r="AP85" s="439" t="s">
        <v>70</v>
      </c>
      <c r="AQ85" s="441" t="s">
        <v>71</v>
      </c>
      <c r="AR85" s="436" t="s">
        <v>67</v>
      </c>
      <c r="AS85" s="437" t="s">
        <v>68</v>
      </c>
      <c r="AT85" s="438" t="s">
        <v>69</v>
      </c>
      <c r="AU85" s="439" t="s">
        <v>70</v>
      </c>
      <c r="AV85" s="441" t="s">
        <v>71</v>
      </c>
      <c r="AW85" s="436" t="s">
        <v>67</v>
      </c>
      <c r="AX85" s="437" t="s">
        <v>68</v>
      </c>
      <c r="AY85" s="438" t="s">
        <v>69</v>
      </c>
      <c r="AZ85" s="439" t="s">
        <v>70</v>
      </c>
      <c r="BA85" s="441" t="s">
        <v>71</v>
      </c>
      <c r="BB85" s="436" t="s">
        <v>67</v>
      </c>
      <c r="BC85" s="437" t="s">
        <v>68</v>
      </c>
      <c r="BD85" s="438" t="s">
        <v>69</v>
      </c>
      <c r="BE85" s="439" t="s">
        <v>70</v>
      </c>
      <c r="BF85" s="441" t="s">
        <v>71</v>
      </c>
      <c r="BG85" s="436" t="s">
        <v>67</v>
      </c>
      <c r="BH85" s="437" t="s">
        <v>68</v>
      </c>
      <c r="BI85" s="438" t="s">
        <v>69</v>
      </c>
      <c r="BJ85" s="439" t="s">
        <v>70</v>
      </c>
      <c r="BK85" s="441" t="s">
        <v>71</v>
      </c>
      <c r="BM85" s="442" t="s">
        <v>68</v>
      </c>
    </row>
    <row r="86" spans="1:69" s="30" customFormat="1" ht="12.75">
      <c r="A86" s="536">
        <v>1</v>
      </c>
      <c r="B86" s="834" t="s">
        <v>65</v>
      </c>
      <c r="C86" s="702">
        <f>+E86+J86+O86+T86+Y86+AD86+AI86+AN86+AS86+AX86+BC86+BH86</f>
        <v>0</v>
      </c>
      <c r="D86" s="862">
        <f t="shared" ref="D86:D117" si="181">D11</f>
        <v>0</v>
      </c>
      <c r="E86" s="510"/>
      <c r="F86" s="523">
        <f>+F11+E86</f>
        <v>0</v>
      </c>
      <c r="G86" s="512">
        <f>D86-F86</f>
        <v>0</v>
      </c>
      <c r="H86" s="479" t="str">
        <f>IF(D86=0,"    ",F86/D86)</f>
        <v xml:space="preserve">    </v>
      </c>
      <c r="I86" s="851">
        <f t="shared" ref="I86:I117" si="182">I11</f>
        <v>0</v>
      </c>
      <c r="J86" s="510"/>
      <c r="K86" s="523">
        <f>+K11+J86</f>
        <v>0</v>
      </c>
      <c r="L86" s="512">
        <f>I86-K86</f>
        <v>0</v>
      </c>
      <c r="M86" s="479" t="str">
        <f>IF(I86=0,"    ",K86/I86)</f>
        <v xml:space="preserve">    </v>
      </c>
      <c r="N86" s="851">
        <f t="shared" ref="N86:N117" si="183">N11</f>
        <v>0</v>
      </c>
      <c r="O86" s="510"/>
      <c r="P86" s="523">
        <f>+P11+O86</f>
        <v>0</v>
      </c>
      <c r="Q86" s="512">
        <f>N86-P86</f>
        <v>0</v>
      </c>
      <c r="R86" s="479" t="str">
        <f>IF(N86=0,"    ",P86/N86)</f>
        <v xml:space="preserve">    </v>
      </c>
      <c r="S86" s="851">
        <f t="shared" ref="S86:S117" si="184">S11</f>
        <v>4</v>
      </c>
      <c r="T86" s="510"/>
      <c r="U86" s="523">
        <f>+U11+T86</f>
        <v>0</v>
      </c>
      <c r="V86" s="512">
        <f>S86-U86</f>
        <v>4</v>
      </c>
      <c r="W86" s="479">
        <f>IF(S86=0,"    ",U86/S86)</f>
        <v>0</v>
      </c>
      <c r="X86" s="851">
        <f t="shared" ref="X86:X117" si="185">X11</f>
        <v>0</v>
      </c>
      <c r="Y86" s="510"/>
      <c r="Z86" s="523">
        <f>+Z11+Y86</f>
        <v>0</v>
      </c>
      <c r="AA86" s="512">
        <f>X86-Z86</f>
        <v>0</v>
      </c>
      <c r="AB86" s="479" t="str">
        <f>IF(X86=0,"    ",Z86/X86)</f>
        <v xml:space="preserve">    </v>
      </c>
      <c r="AC86" s="851">
        <f t="shared" ref="AC86:AC117" si="186">AC11</f>
        <v>0</v>
      </c>
      <c r="AD86" s="510"/>
      <c r="AE86" s="523">
        <f>+AE11+AD86</f>
        <v>0</v>
      </c>
      <c r="AF86" s="512">
        <f>AC86-AE86</f>
        <v>0</v>
      </c>
      <c r="AG86" s="479" t="str">
        <f>IF(AC86=0,"    ",AE86/AC86)</f>
        <v xml:space="preserve">    </v>
      </c>
      <c r="AH86" s="851">
        <f t="shared" ref="AH86:AH117" si="187">AH11</f>
        <v>0</v>
      </c>
      <c r="AI86" s="510"/>
      <c r="AJ86" s="523">
        <f>+AJ11+AI86</f>
        <v>0</v>
      </c>
      <c r="AK86" s="512">
        <f>AH86-AJ86</f>
        <v>0</v>
      </c>
      <c r="AL86" s="479" t="str">
        <f>IF(AH86=0,"    ",AJ86/AH86)</f>
        <v xml:space="preserve">    </v>
      </c>
      <c r="AM86" s="851">
        <f t="shared" ref="AM86:AM117" si="188">AM11</f>
        <v>0</v>
      </c>
      <c r="AN86" s="510"/>
      <c r="AO86" s="523">
        <f>+AO11+AN86</f>
        <v>0</v>
      </c>
      <c r="AP86" s="512">
        <f>AM86-AO86</f>
        <v>0</v>
      </c>
      <c r="AQ86" s="479" t="str">
        <f>IF(AM86=0,"    ",AO86/AM86)</f>
        <v xml:space="preserve">    </v>
      </c>
      <c r="AR86" s="851">
        <f t="shared" ref="AR86:AR117" si="189">AR11</f>
        <v>0</v>
      </c>
      <c r="AS86" s="510"/>
      <c r="AT86" s="523">
        <f>+AT11+AS86</f>
        <v>0</v>
      </c>
      <c r="AU86" s="512">
        <f>AR86-AT86</f>
        <v>0</v>
      </c>
      <c r="AV86" s="479" t="str">
        <f>IF(AR86=0,"    ",AT86/AR86)</f>
        <v xml:space="preserve">    </v>
      </c>
      <c r="AW86" s="851">
        <f t="shared" ref="AW86:AW117" si="190">AW11</f>
        <v>0</v>
      </c>
      <c r="AX86" s="510"/>
      <c r="AY86" s="523">
        <f>+AY11+AX86</f>
        <v>0</v>
      </c>
      <c r="AZ86" s="512">
        <f>AW86-AY86</f>
        <v>0</v>
      </c>
      <c r="BA86" s="479" t="str">
        <f>IF(AW86=0,"    ",AY86/AW86)</f>
        <v xml:space="preserve">    </v>
      </c>
      <c r="BB86" s="851">
        <f t="shared" ref="BB86:BB117" si="191">BB11</f>
        <v>0</v>
      </c>
      <c r="BC86" s="510"/>
      <c r="BD86" s="523">
        <f>+BD11+BC86</f>
        <v>0</v>
      </c>
      <c r="BE86" s="512">
        <f>BB86-BD86</f>
        <v>0</v>
      </c>
      <c r="BF86" s="479" t="str">
        <f>IF(BB86=0,"    ",BD86/BB86)</f>
        <v xml:space="preserve">    </v>
      </c>
      <c r="BG86" s="851">
        <f t="shared" ref="BG86:BG117" si="192">BG11</f>
        <v>0</v>
      </c>
      <c r="BH86" s="510"/>
      <c r="BI86" s="523">
        <f>+BI11+BH86</f>
        <v>0</v>
      </c>
      <c r="BJ86" s="512">
        <f>BG86-BI86</f>
        <v>0</v>
      </c>
      <c r="BK86" s="479" t="str">
        <f>IF(BG86=0,"    ",BI86/BG86)</f>
        <v xml:space="preserve">    </v>
      </c>
      <c r="BL86" s="529"/>
      <c r="BM86" s="502">
        <f t="shared" ref="BM86:BM144" si="193">E86+J86+O86+T86+Y86+AD86+AI86+AN86+AS86+AX86+BC86+BH86</f>
        <v>0</v>
      </c>
    </row>
    <row r="87" spans="1:69" s="30" customFormat="1" ht="12.75">
      <c r="A87" s="536">
        <v>2</v>
      </c>
      <c r="B87" s="835" t="s">
        <v>32</v>
      </c>
      <c r="C87" s="703">
        <f t="shared" ref="C87:C144" si="194">+E87+J87+O87+T87+Y87+AD87+AI87+AN87+AS87+AX87+BC87+BH87</f>
        <v>0</v>
      </c>
      <c r="D87" s="863">
        <f t="shared" si="181"/>
        <v>0</v>
      </c>
      <c r="E87" s="514"/>
      <c r="F87" s="523">
        <f>+F12+E87</f>
        <v>0</v>
      </c>
      <c r="G87" s="512">
        <f>D87-F87</f>
        <v>0</v>
      </c>
      <c r="H87" s="480" t="str">
        <f>IF(D87=0,"    ",F87/D87)</f>
        <v xml:space="preserve">    </v>
      </c>
      <c r="I87" s="852">
        <f t="shared" si="182"/>
        <v>0</v>
      </c>
      <c r="J87" s="514"/>
      <c r="K87" s="523">
        <f>+K12+J87</f>
        <v>0</v>
      </c>
      <c r="L87" s="512">
        <f>I87-K87</f>
        <v>0</v>
      </c>
      <c r="M87" s="480" t="str">
        <f>IF(I87=0,"    ",K87/I87)</f>
        <v xml:space="preserve">    </v>
      </c>
      <c r="N87" s="852">
        <f t="shared" si="183"/>
        <v>0</v>
      </c>
      <c r="O87" s="514"/>
      <c r="P87" s="523">
        <f>+P12+O87</f>
        <v>0</v>
      </c>
      <c r="Q87" s="512">
        <f>N87-P87</f>
        <v>0</v>
      </c>
      <c r="R87" s="480" t="str">
        <f>IF(N87=0,"    ",P87/N87)</f>
        <v xml:space="preserve">    </v>
      </c>
      <c r="S87" s="852">
        <f t="shared" si="184"/>
        <v>0</v>
      </c>
      <c r="T87" s="514"/>
      <c r="U87" s="523">
        <f>+U12+T87</f>
        <v>0</v>
      </c>
      <c r="V87" s="512">
        <f>S87-U87</f>
        <v>0</v>
      </c>
      <c r="W87" s="480" t="str">
        <f>IF(S87=0,"    ",U87/S87)</f>
        <v xml:space="preserve">    </v>
      </c>
      <c r="X87" s="852">
        <f t="shared" si="185"/>
        <v>0</v>
      </c>
      <c r="Y87" s="514"/>
      <c r="Z87" s="523">
        <f>+Z12+Y87</f>
        <v>0</v>
      </c>
      <c r="AA87" s="512">
        <f>X87-Z87</f>
        <v>0</v>
      </c>
      <c r="AB87" s="480" t="str">
        <f>IF(X87=0,"    ",Z87/X87)</f>
        <v xml:space="preserve">    </v>
      </c>
      <c r="AC87" s="852">
        <f t="shared" si="186"/>
        <v>0</v>
      </c>
      <c r="AD87" s="514"/>
      <c r="AE87" s="523">
        <f>+AE12+AD87</f>
        <v>0</v>
      </c>
      <c r="AF87" s="512">
        <f>AC87-AE87</f>
        <v>0</v>
      </c>
      <c r="AG87" s="480" t="str">
        <f>IF(AC87=0,"    ",AE87/AC87)</f>
        <v xml:space="preserve">    </v>
      </c>
      <c r="AH87" s="852">
        <f t="shared" si="187"/>
        <v>0</v>
      </c>
      <c r="AI87" s="514"/>
      <c r="AJ87" s="523">
        <f>+AJ12+AI87</f>
        <v>0</v>
      </c>
      <c r="AK87" s="512">
        <f>AH87-AJ87</f>
        <v>0</v>
      </c>
      <c r="AL87" s="480" t="str">
        <f>IF(AH87=0,"    ",AJ87/AH87)</f>
        <v xml:space="preserve">    </v>
      </c>
      <c r="AM87" s="852">
        <f t="shared" si="188"/>
        <v>0</v>
      </c>
      <c r="AN87" s="514"/>
      <c r="AO87" s="523">
        <f>+AO12+AN87</f>
        <v>0</v>
      </c>
      <c r="AP87" s="512">
        <f>AM87-AO87</f>
        <v>0</v>
      </c>
      <c r="AQ87" s="480" t="str">
        <f>IF(AM87=0,"    ",AO87/AM87)</f>
        <v xml:space="preserve">    </v>
      </c>
      <c r="AR87" s="852">
        <f t="shared" si="189"/>
        <v>0</v>
      </c>
      <c r="AS87" s="514"/>
      <c r="AT87" s="523">
        <f>+AT12+AS87</f>
        <v>0</v>
      </c>
      <c r="AU87" s="512">
        <f>AR87-AT87</f>
        <v>0</v>
      </c>
      <c r="AV87" s="480" t="str">
        <f>IF(AR87=0,"    ",AT87/AR87)</f>
        <v xml:space="preserve">    </v>
      </c>
      <c r="AW87" s="852">
        <f t="shared" si="190"/>
        <v>0</v>
      </c>
      <c r="AX87" s="514"/>
      <c r="AY87" s="523">
        <f>+AY12+AX87</f>
        <v>0</v>
      </c>
      <c r="AZ87" s="512">
        <f>AW87-AY87</f>
        <v>0</v>
      </c>
      <c r="BA87" s="480" t="str">
        <f>IF(AW87=0,"    ",AY87/AW87)</f>
        <v xml:space="preserve">    </v>
      </c>
      <c r="BB87" s="852">
        <f t="shared" si="191"/>
        <v>0</v>
      </c>
      <c r="BC87" s="514"/>
      <c r="BD87" s="523">
        <f>+BD12+BC87</f>
        <v>0</v>
      </c>
      <c r="BE87" s="512">
        <f>BB87-BD87</f>
        <v>0</v>
      </c>
      <c r="BF87" s="480" t="str">
        <f>IF(BB87=0,"    ",BD87/BB87)</f>
        <v xml:space="preserve">    </v>
      </c>
      <c r="BG87" s="852">
        <f t="shared" si="192"/>
        <v>0</v>
      </c>
      <c r="BH87" s="514"/>
      <c r="BI87" s="523">
        <f>+BI12+BH87</f>
        <v>0</v>
      </c>
      <c r="BJ87" s="512">
        <f>BG87-BI87</f>
        <v>0</v>
      </c>
      <c r="BK87" s="480" t="str">
        <f>IF(BG87=0,"    ",BI87/BG87)</f>
        <v xml:space="preserve">    </v>
      </c>
      <c r="BL87" s="529"/>
      <c r="BM87" s="502">
        <f t="shared" si="193"/>
        <v>0</v>
      </c>
    </row>
    <row r="88" spans="1:69" s="30" customFormat="1" ht="12.75">
      <c r="A88" s="536">
        <v>3</v>
      </c>
      <c r="B88" s="835" t="s">
        <v>66</v>
      </c>
      <c r="C88" s="704">
        <f t="shared" si="194"/>
        <v>0</v>
      </c>
      <c r="D88" s="515">
        <f t="shared" si="181"/>
        <v>0</v>
      </c>
      <c r="E88" s="516">
        <f t="shared" ref="E88:G88" si="195">SUM(E86:E87)</f>
        <v>0</v>
      </c>
      <c r="F88" s="517">
        <f t="shared" si="195"/>
        <v>0</v>
      </c>
      <c r="G88" s="518">
        <f t="shared" si="195"/>
        <v>0</v>
      </c>
      <c r="H88" s="481" t="str">
        <f>IF(D88=0,"    ",F88/D88)</f>
        <v xml:space="preserve">    </v>
      </c>
      <c r="I88" s="530">
        <f t="shared" si="182"/>
        <v>0</v>
      </c>
      <c r="J88" s="531"/>
      <c r="K88" s="532">
        <f t="shared" ref="K88:L88" si="196">SUM(K86:K87)</f>
        <v>0</v>
      </c>
      <c r="L88" s="532">
        <f t="shared" si="196"/>
        <v>0</v>
      </c>
      <c r="M88" s="481" t="str">
        <f>IF(I88=0,"    ",K88/I88)</f>
        <v xml:space="preserve">    </v>
      </c>
      <c r="N88" s="530">
        <f t="shared" si="183"/>
        <v>0</v>
      </c>
      <c r="O88" s="531">
        <f t="shared" ref="O88:Q88" si="197">SUM(O86:O87)</f>
        <v>0</v>
      </c>
      <c r="P88" s="532">
        <f t="shared" si="197"/>
        <v>0</v>
      </c>
      <c r="Q88" s="532">
        <f t="shared" si="197"/>
        <v>0</v>
      </c>
      <c r="R88" s="481" t="str">
        <f>IF(N88=0,"    ",P88/N88)</f>
        <v xml:space="preserve">    </v>
      </c>
      <c r="S88" s="530">
        <f t="shared" si="184"/>
        <v>4</v>
      </c>
      <c r="T88" s="531">
        <f t="shared" ref="T88:V88" si="198">SUM(T86:T87)</f>
        <v>0</v>
      </c>
      <c r="U88" s="532">
        <f t="shared" si="198"/>
        <v>0</v>
      </c>
      <c r="V88" s="532">
        <f t="shared" si="198"/>
        <v>4</v>
      </c>
      <c r="W88" s="481">
        <f>IF(S88=0,"    ",U88/S88)</f>
        <v>0</v>
      </c>
      <c r="X88" s="530">
        <f t="shared" si="185"/>
        <v>0</v>
      </c>
      <c r="Y88" s="531">
        <f t="shared" ref="Y88:AA88" si="199">SUM(Y86:Y87)</f>
        <v>0</v>
      </c>
      <c r="Z88" s="532">
        <f t="shared" si="199"/>
        <v>0</v>
      </c>
      <c r="AA88" s="532">
        <f t="shared" si="199"/>
        <v>0</v>
      </c>
      <c r="AB88" s="481" t="str">
        <f>IF(X88=0,"    ",Z88/X88)</f>
        <v xml:space="preserve">    </v>
      </c>
      <c r="AC88" s="530">
        <f t="shared" si="186"/>
        <v>0</v>
      </c>
      <c r="AD88" s="865">
        <f t="shared" ref="AD88:AF88" si="200">SUM(AD86:AD87)</f>
        <v>0</v>
      </c>
      <c r="AE88" s="532">
        <f t="shared" si="200"/>
        <v>0</v>
      </c>
      <c r="AF88" s="532">
        <f t="shared" si="200"/>
        <v>0</v>
      </c>
      <c r="AG88" s="481" t="str">
        <f>IF(AC88=0,"    ",AE88/AC88)</f>
        <v xml:space="preserve">    </v>
      </c>
      <c r="AH88" s="530">
        <f t="shared" si="187"/>
        <v>0</v>
      </c>
      <c r="AI88" s="531">
        <f t="shared" ref="AI88:AK88" si="201">SUM(AI86:AI87)</f>
        <v>0</v>
      </c>
      <c r="AJ88" s="532">
        <f t="shared" si="201"/>
        <v>0</v>
      </c>
      <c r="AK88" s="532">
        <f t="shared" si="201"/>
        <v>0</v>
      </c>
      <c r="AL88" s="481" t="str">
        <f>IF(AH88=0,"    ",AJ88/AH88)</f>
        <v xml:space="preserve">    </v>
      </c>
      <c r="AM88" s="530">
        <f t="shared" si="188"/>
        <v>0</v>
      </c>
      <c r="AN88" s="531">
        <f t="shared" ref="AN88:AP88" si="202">SUM(AN86:AN87)</f>
        <v>0</v>
      </c>
      <c r="AO88" s="532">
        <f t="shared" si="202"/>
        <v>0</v>
      </c>
      <c r="AP88" s="532">
        <f t="shared" si="202"/>
        <v>0</v>
      </c>
      <c r="AQ88" s="481" t="str">
        <f>IF(AM88=0,"    ",AO88/AM88)</f>
        <v xml:space="preserve">    </v>
      </c>
      <c r="AR88" s="530">
        <f t="shared" si="189"/>
        <v>0</v>
      </c>
      <c r="AS88" s="531">
        <f t="shared" ref="AS88:AU88" si="203">SUM(AS86:AS87)</f>
        <v>0</v>
      </c>
      <c r="AT88" s="532">
        <f t="shared" si="203"/>
        <v>0</v>
      </c>
      <c r="AU88" s="532">
        <f t="shared" si="203"/>
        <v>0</v>
      </c>
      <c r="AV88" s="481" t="str">
        <f>IF(AR88=0,"    ",AT88/AR88)</f>
        <v xml:space="preserve">    </v>
      </c>
      <c r="AW88" s="530">
        <f t="shared" si="190"/>
        <v>0</v>
      </c>
      <c r="AX88" s="531">
        <f t="shared" ref="AX88:AZ88" si="204">SUM(AX86:AX87)</f>
        <v>0</v>
      </c>
      <c r="AY88" s="532">
        <f t="shared" si="204"/>
        <v>0</v>
      </c>
      <c r="AZ88" s="532">
        <f t="shared" si="204"/>
        <v>0</v>
      </c>
      <c r="BA88" s="481" t="str">
        <f>IF(AW88=0,"    ",AY88/AW88)</f>
        <v xml:space="preserve">    </v>
      </c>
      <c r="BB88" s="530">
        <f t="shared" si="191"/>
        <v>0</v>
      </c>
      <c r="BC88" s="531">
        <f t="shared" ref="BC88:BE88" si="205">SUM(BC86:BC87)</f>
        <v>0</v>
      </c>
      <c r="BD88" s="532">
        <f t="shared" si="205"/>
        <v>0</v>
      </c>
      <c r="BE88" s="532">
        <f t="shared" si="205"/>
        <v>0</v>
      </c>
      <c r="BF88" s="481" t="str">
        <f>IF(BB88=0,"    ",BD88/BB88)</f>
        <v xml:space="preserve">    </v>
      </c>
      <c r="BG88" s="530">
        <f t="shared" si="192"/>
        <v>0</v>
      </c>
      <c r="BH88" s="531">
        <f t="shared" ref="BH88:BJ88" si="206">SUM(BH86:BH87)</f>
        <v>0</v>
      </c>
      <c r="BI88" s="532">
        <f t="shared" si="206"/>
        <v>0</v>
      </c>
      <c r="BJ88" s="532">
        <f t="shared" si="206"/>
        <v>0</v>
      </c>
      <c r="BK88" s="481" t="str">
        <f>IF(BG88=0,"    ",BI88/BG88)</f>
        <v xml:space="preserve">    </v>
      </c>
      <c r="BL88" s="529"/>
      <c r="BM88" s="502">
        <f t="shared" si="193"/>
        <v>0</v>
      </c>
    </row>
    <row r="89" spans="1:69" s="5" customFormat="1" ht="12.75">
      <c r="A89" s="808">
        <v>4</v>
      </c>
      <c r="B89" s="538" t="s">
        <v>64</v>
      </c>
      <c r="C89" s="487">
        <f t="shared" si="194"/>
        <v>0</v>
      </c>
      <c r="D89" s="853">
        <f t="shared" si="181"/>
        <v>0</v>
      </c>
      <c r="E89" s="489">
        <v>0</v>
      </c>
      <c r="F89" s="523">
        <f t="shared" ref="F89:F129" si="207">+F14+E89</f>
        <v>0</v>
      </c>
      <c r="G89" s="512">
        <f t="shared" ref="G89:G134" si="208">D89-F89</f>
        <v>0</v>
      </c>
      <c r="H89" s="480" t="str">
        <f>IF(D89=0,"    ",F89/D89)</f>
        <v xml:space="preserve">    </v>
      </c>
      <c r="I89" s="853">
        <f t="shared" si="182"/>
        <v>0</v>
      </c>
      <c r="J89" s="489"/>
      <c r="K89" s="523">
        <f t="shared" ref="K89:K129" si="209">+K14+J89</f>
        <v>0</v>
      </c>
      <c r="L89" s="512">
        <f t="shared" ref="L89:L134" si="210">I89-K89</f>
        <v>0</v>
      </c>
      <c r="M89" s="480" t="str">
        <f>IF(I89=0,"    ",K89/I89)</f>
        <v xml:space="preserve">    </v>
      </c>
      <c r="N89" s="853">
        <f t="shared" si="183"/>
        <v>0</v>
      </c>
      <c r="O89" s="489"/>
      <c r="P89" s="523">
        <f t="shared" ref="P89:P129" si="211">+P14+O89</f>
        <v>0</v>
      </c>
      <c r="Q89" s="512">
        <f t="shared" ref="Q89:Q134" si="212">N89-P89</f>
        <v>0</v>
      </c>
      <c r="R89" s="480" t="str">
        <f>IF(N89=0,"    ",P89/N89)</f>
        <v xml:space="preserve">    </v>
      </c>
      <c r="S89" s="853">
        <f t="shared" si="184"/>
        <v>0</v>
      </c>
      <c r="T89" s="489"/>
      <c r="U89" s="523">
        <f t="shared" ref="U89:U129" si="213">+U14+T89</f>
        <v>0</v>
      </c>
      <c r="V89" s="512">
        <f t="shared" ref="V89:V134" si="214">S89-U89</f>
        <v>0</v>
      </c>
      <c r="W89" s="480" t="str">
        <f>IF(S89=0,"    ",U89/S89)</f>
        <v xml:space="preserve">    </v>
      </c>
      <c r="X89" s="853">
        <f t="shared" si="185"/>
        <v>0</v>
      </c>
      <c r="Y89" s="489"/>
      <c r="Z89" s="523">
        <f t="shared" ref="Z89:Z129" si="215">+Z14+Y89</f>
        <v>0</v>
      </c>
      <c r="AA89" s="512">
        <f t="shared" ref="AA89:AA134" si="216">X89-Z89</f>
        <v>0</v>
      </c>
      <c r="AB89" s="480" t="str">
        <f>IF(X89=0,"    ",Z89/X89)</f>
        <v xml:space="preserve">    </v>
      </c>
      <c r="AC89" s="853">
        <f t="shared" si="186"/>
        <v>0</v>
      </c>
      <c r="AD89" s="489"/>
      <c r="AE89" s="523">
        <f t="shared" ref="AE89:AE129" si="217">+AE14+AD89</f>
        <v>0</v>
      </c>
      <c r="AF89" s="512">
        <f t="shared" ref="AF89:AF134" si="218">AC89-AE89</f>
        <v>0</v>
      </c>
      <c r="AG89" s="480" t="str">
        <f>IF(AC89=0,"    ",AE89/AC89)</f>
        <v xml:space="preserve">    </v>
      </c>
      <c r="AH89" s="853">
        <f t="shared" si="187"/>
        <v>0</v>
      </c>
      <c r="AI89" s="489"/>
      <c r="AJ89" s="523">
        <f t="shared" ref="AJ89:AJ129" si="219">+AJ14+AI89</f>
        <v>0</v>
      </c>
      <c r="AK89" s="512">
        <f t="shared" ref="AK89:AK134" si="220">AH89-AJ89</f>
        <v>0</v>
      </c>
      <c r="AL89" s="480" t="str">
        <f>IF(AH89=0,"    ",AJ89/AH89)</f>
        <v xml:space="preserve">    </v>
      </c>
      <c r="AM89" s="853">
        <f t="shared" si="188"/>
        <v>0</v>
      </c>
      <c r="AN89" s="489"/>
      <c r="AO89" s="523">
        <f t="shared" ref="AO89:AO129" si="221">+AO14+AN89</f>
        <v>0</v>
      </c>
      <c r="AP89" s="512">
        <f t="shared" ref="AP89:AP134" si="222">AM89-AO89</f>
        <v>0</v>
      </c>
      <c r="AQ89" s="480" t="str">
        <f>IF(AM89=0,"    ",AO89/AM89)</f>
        <v xml:space="preserve">    </v>
      </c>
      <c r="AR89" s="853">
        <f t="shared" si="189"/>
        <v>0</v>
      </c>
      <c r="AS89" s="489"/>
      <c r="AT89" s="523">
        <f t="shared" ref="AT89:AT129" si="223">+AT14+AS89</f>
        <v>0</v>
      </c>
      <c r="AU89" s="512">
        <f t="shared" ref="AU89:AU134" si="224">AR89-AT89</f>
        <v>0</v>
      </c>
      <c r="AV89" s="480" t="str">
        <f>IF(AR89=0,"    ",AT89/AR89)</f>
        <v xml:space="preserve">    </v>
      </c>
      <c r="AW89" s="853">
        <f t="shared" si="190"/>
        <v>0</v>
      </c>
      <c r="AX89" s="489"/>
      <c r="AY89" s="523">
        <f t="shared" ref="AY89:AY129" si="225">+AY14+AX89</f>
        <v>0</v>
      </c>
      <c r="AZ89" s="512">
        <f t="shared" ref="AZ89:AZ134" si="226">AW89-AY89</f>
        <v>0</v>
      </c>
      <c r="BA89" s="480" t="str">
        <f>IF(AW89=0,"    ",AY89/AW89)</f>
        <v xml:space="preserve">    </v>
      </c>
      <c r="BB89" s="853">
        <f t="shared" si="191"/>
        <v>0</v>
      </c>
      <c r="BC89" s="489"/>
      <c r="BD89" s="523">
        <f t="shared" ref="BD89:BD129" si="227">+BD14+BC89</f>
        <v>0</v>
      </c>
      <c r="BE89" s="512">
        <f t="shared" ref="BE89:BE134" si="228">BB89-BD89</f>
        <v>0</v>
      </c>
      <c r="BF89" s="480" t="str">
        <f>IF(BB89=0,"    ",BD89/BB89)</f>
        <v xml:space="preserve">    </v>
      </c>
      <c r="BG89" s="853">
        <f t="shared" si="192"/>
        <v>0</v>
      </c>
      <c r="BH89" s="489"/>
      <c r="BI89" s="523">
        <f t="shared" ref="BI89:BI129" si="229">+BI14+BH89</f>
        <v>0</v>
      </c>
      <c r="BJ89" s="512">
        <f t="shared" ref="BJ89:BJ134" si="230">BG89-BI89</f>
        <v>0</v>
      </c>
      <c r="BK89" s="480" t="str">
        <f>IF(BG89=0,"    ",BI89/BG89)</f>
        <v xml:space="preserve">    </v>
      </c>
      <c r="BM89" s="502">
        <f t="shared" si="193"/>
        <v>0</v>
      </c>
      <c r="BN89" s="7"/>
      <c r="BO89" s="7"/>
      <c r="BP89" s="7"/>
      <c r="BQ89" s="7"/>
    </row>
    <row r="90" spans="1:69" s="5" customFormat="1" ht="12.75">
      <c r="A90" s="808">
        <v>5</v>
      </c>
      <c r="B90" s="539" t="s">
        <v>28</v>
      </c>
      <c r="C90" s="491">
        <f t="shared" si="194"/>
        <v>0</v>
      </c>
      <c r="D90" s="853">
        <f t="shared" si="181"/>
        <v>0</v>
      </c>
      <c r="E90" s="489">
        <v>0</v>
      </c>
      <c r="F90" s="523">
        <f t="shared" si="207"/>
        <v>0</v>
      </c>
      <c r="G90" s="512">
        <f t="shared" si="208"/>
        <v>0</v>
      </c>
      <c r="H90" s="480" t="str">
        <f t="shared" ref="H90:H134" si="231">IF(D90=0,"    ",F90/D90)</f>
        <v xml:space="preserve">    </v>
      </c>
      <c r="I90" s="853">
        <f t="shared" si="182"/>
        <v>0</v>
      </c>
      <c r="J90" s="489"/>
      <c r="K90" s="523">
        <f t="shared" si="209"/>
        <v>0</v>
      </c>
      <c r="L90" s="512">
        <f t="shared" si="210"/>
        <v>0</v>
      </c>
      <c r="M90" s="480" t="str">
        <f t="shared" ref="M90:M134" si="232">IF(I90=0,"    ",K90/I90)</f>
        <v xml:space="preserve">    </v>
      </c>
      <c r="N90" s="853">
        <f t="shared" si="183"/>
        <v>0</v>
      </c>
      <c r="O90" s="489"/>
      <c r="P90" s="523">
        <f t="shared" si="211"/>
        <v>0</v>
      </c>
      <c r="Q90" s="512">
        <f t="shared" si="212"/>
        <v>0</v>
      </c>
      <c r="R90" s="480" t="str">
        <f t="shared" ref="R90:R134" si="233">IF(N90=0,"    ",P90/N90)</f>
        <v xml:space="preserve">    </v>
      </c>
      <c r="S90" s="853">
        <f t="shared" si="184"/>
        <v>0</v>
      </c>
      <c r="T90" s="489"/>
      <c r="U90" s="523">
        <f t="shared" si="213"/>
        <v>0</v>
      </c>
      <c r="V90" s="512">
        <f t="shared" si="214"/>
        <v>0</v>
      </c>
      <c r="W90" s="480" t="str">
        <f t="shared" ref="W90:W134" si="234">IF(S90=0,"    ",U90/S90)</f>
        <v xml:space="preserve">    </v>
      </c>
      <c r="X90" s="853">
        <f t="shared" si="185"/>
        <v>0</v>
      </c>
      <c r="Y90" s="489"/>
      <c r="Z90" s="523">
        <f t="shared" si="215"/>
        <v>0</v>
      </c>
      <c r="AA90" s="512">
        <f t="shared" si="216"/>
        <v>0</v>
      </c>
      <c r="AB90" s="480" t="str">
        <f t="shared" ref="AB90:AB134" si="235">IF(X90=0,"    ",Z90/X90)</f>
        <v xml:space="preserve">    </v>
      </c>
      <c r="AC90" s="853">
        <f t="shared" si="186"/>
        <v>0</v>
      </c>
      <c r="AD90" s="489"/>
      <c r="AE90" s="523">
        <f t="shared" si="217"/>
        <v>0</v>
      </c>
      <c r="AF90" s="512">
        <f t="shared" si="218"/>
        <v>0</v>
      </c>
      <c r="AG90" s="480" t="str">
        <f t="shared" ref="AG90:AG134" si="236">IF(AC90=0,"    ",AE90/AC90)</f>
        <v xml:space="preserve">    </v>
      </c>
      <c r="AH90" s="853">
        <f t="shared" si="187"/>
        <v>0</v>
      </c>
      <c r="AI90" s="489"/>
      <c r="AJ90" s="523">
        <f t="shared" si="219"/>
        <v>0</v>
      </c>
      <c r="AK90" s="512">
        <f t="shared" si="220"/>
        <v>0</v>
      </c>
      <c r="AL90" s="480" t="str">
        <f t="shared" ref="AL90:AL134" si="237">IF(AH90=0,"    ",AJ90/AH90)</f>
        <v xml:space="preserve">    </v>
      </c>
      <c r="AM90" s="853">
        <f t="shared" si="188"/>
        <v>0</v>
      </c>
      <c r="AN90" s="489"/>
      <c r="AO90" s="523">
        <f t="shared" si="221"/>
        <v>0</v>
      </c>
      <c r="AP90" s="512">
        <f t="shared" si="222"/>
        <v>0</v>
      </c>
      <c r="AQ90" s="480" t="str">
        <f t="shared" ref="AQ90:AQ134" si="238">IF(AM90=0,"    ",AO90/AM90)</f>
        <v xml:space="preserve">    </v>
      </c>
      <c r="AR90" s="853">
        <f t="shared" si="189"/>
        <v>0</v>
      </c>
      <c r="AS90" s="489"/>
      <c r="AT90" s="523">
        <f t="shared" si="223"/>
        <v>0</v>
      </c>
      <c r="AU90" s="512">
        <f t="shared" si="224"/>
        <v>0</v>
      </c>
      <c r="AV90" s="480" t="str">
        <f t="shared" ref="AV90:AV134" si="239">IF(AR90=0,"    ",AT90/AR90)</f>
        <v xml:space="preserve">    </v>
      </c>
      <c r="AW90" s="853">
        <f t="shared" si="190"/>
        <v>0</v>
      </c>
      <c r="AX90" s="489"/>
      <c r="AY90" s="523">
        <f t="shared" si="225"/>
        <v>0</v>
      </c>
      <c r="AZ90" s="512">
        <f t="shared" si="226"/>
        <v>0</v>
      </c>
      <c r="BA90" s="480" t="str">
        <f t="shared" ref="BA90:BA134" si="240">IF(AW90=0,"    ",AY90/AW90)</f>
        <v xml:space="preserve">    </v>
      </c>
      <c r="BB90" s="853">
        <f t="shared" si="191"/>
        <v>0</v>
      </c>
      <c r="BC90" s="489"/>
      <c r="BD90" s="523">
        <f t="shared" si="227"/>
        <v>0</v>
      </c>
      <c r="BE90" s="512">
        <f t="shared" si="228"/>
        <v>0</v>
      </c>
      <c r="BF90" s="480" t="str">
        <f t="shared" ref="BF90:BF134" si="241">IF(BB90=0,"    ",BD90/BB90)</f>
        <v xml:space="preserve">    </v>
      </c>
      <c r="BG90" s="853">
        <f t="shared" si="192"/>
        <v>0</v>
      </c>
      <c r="BH90" s="489"/>
      <c r="BI90" s="523">
        <f t="shared" si="229"/>
        <v>0</v>
      </c>
      <c r="BJ90" s="512">
        <f t="shared" si="230"/>
        <v>0</v>
      </c>
      <c r="BK90" s="480" t="str">
        <f t="shared" ref="BK90:BK134" si="242">IF(BG90=0,"    ",BI90/BG90)</f>
        <v xml:space="preserve">    </v>
      </c>
      <c r="BM90" s="502">
        <f t="shared" si="193"/>
        <v>0</v>
      </c>
      <c r="BN90" s="7"/>
      <c r="BO90" s="7"/>
      <c r="BP90" s="7"/>
      <c r="BQ90" s="7"/>
    </row>
    <row r="91" spans="1:69" s="5" customFormat="1" ht="12.75">
      <c r="A91" s="808">
        <v>6</v>
      </c>
      <c r="B91" s="539" t="s">
        <v>42</v>
      </c>
      <c r="C91" s="491">
        <f t="shared" si="194"/>
        <v>0</v>
      </c>
      <c r="D91" s="853">
        <f t="shared" si="181"/>
        <v>0</v>
      </c>
      <c r="E91" s="489">
        <v>0</v>
      </c>
      <c r="F91" s="523">
        <f t="shared" si="207"/>
        <v>0</v>
      </c>
      <c r="G91" s="512">
        <f t="shared" si="208"/>
        <v>0</v>
      </c>
      <c r="H91" s="480" t="str">
        <f t="shared" si="231"/>
        <v xml:space="preserve">    </v>
      </c>
      <c r="I91" s="853">
        <f t="shared" si="182"/>
        <v>0</v>
      </c>
      <c r="J91" s="489"/>
      <c r="K91" s="523">
        <f t="shared" si="209"/>
        <v>0</v>
      </c>
      <c r="L91" s="512">
        <f t="shared" si="210"/>
        <v>0</v>
      </c>
      <c r="M91" s="480" t="str">
        <f t="shared" si="232"/>
        <v xml:space="preserve">    </v>
      </c>
      <c r="N91" s="853">
        <f t="shared" si="183"/>
        <v>0</v>
      </c>
      <c r="O91" s="489"/>
      <c r="P91" s="523">
        <f t="shared" si="211"/>
        <v>0</v>
      </c>
      <c r="Q91" s="512">
        <f t="shared" si="212"/>
        <v>0</v>
      </c>
      <c r="R91" s="480" t="str">
        <f t="shared" si="233"/>
        <v xml:space="preserve">    </v>
      </c>
      <c r="S91" s="853">
        <f t="shared" si="184"/>
        <v>0</v>
      </c>
      <c r="T91" s="489"/>
      <c r="U91" s="523">
        <f t="shared" si="213"/>
        <v>0</v>
      </c>
      <c r="V91" s="512">
        <f t="shared" si="214"/>
        <v>0</v>
      </c>
      <c r="W91" s="480" t="str">
        <f t="shared" si="234"/>
        <v xml:space="preserve">    </v>
      </c>
      <c r="X91" s="853">
        <f t="shared" si="185"/>
        <v>0</v>
      </c>
      <c r="Y91" s="489"/>
      <c r="Z91" s="523">
        <f t="shared" si="215"/>
        <v>0</v>
      </c>
      <c r="AA91" s="512">
        <f t="shared" si="216"/>
        <v>0</v>
      </c>
      <c r="AB91" s="480" t="str">
        <f t="shared" si="235"/>
        <v xml:space="preserve">    </v>
      </c>
      <c r="AC91" s="853">
        <f t="shared" si="186"/>
        <v>0</v>
      </c>
      <c r="AD91" s="489"/>
      <c r="AE91" s="523">
        <f t="shared" si="217"/>
        <v>0</v>
      </c>
      <c r="AF91" s="512">
        <f t="shared" si="218"/>
        <v>0</v>
      </c>
      <c r="AG91" s="480" t="str">
        <f t="shared" si="236"/>
        <v xml:space="preserve">    </v>
      </c>
      <c r="AH91" s="853">
        <f t="shared" si="187"/>
        <v>0</v>
      </c>
      <c r="AI91" s="489"/>
      <c r="AJ91" s="523">
        <f t="shared" si="219"/>
        <v>0</v>
      </c>
      <c r="AK91" s="512">
        <f t="shared" si="220"/>
        <v>0</v>
      </c>
      <c r="AL91" s="480" t="str">
        <f t="shared" si="237"/>
        <v xml:space="preserve">    </v>
      </c>
      <c r="AM91" s="853">
        <f t="shared" si="188"/>
        <v>0</v>
      </c>
      <c r="AN91" s="489"/>
      <c r="AO91" s="523">
        <f t="shared" si="221"/>
        <v>0</v>
      </c>
      <c r="AP91" s="512">
        <f t="shared" si="222"/>
        <v>0</v>
      </c>
      <c r="AQ91" s="480" t="str">
        <f t="shared" si="238"/>
        <v xml:space="preserve">    </v>
      </c>
      <c r="AR91" s="853">
        <f t="shared" si="189"/>
        <v>0</v>
      </c>
      <c r="AS91" s="489"/>
      <c r="AT91" s="523">
        <f t="shared" si="223"/>
        <v>0</v>
      </c>
      <c r="AU91" s="512">
        <f t="shared" si="224"/>
        <v>0</v>
      </c>
      <c r="AV91" s="480" t="str">
        <f t="shared" si="239"/>
        <v xml:space="preserve">    </v>
      </c>
      <c r="AW91" s="853">
        <f t="shared" si="190"/>
        <v>0</v>
      </c>
      <c r="AX91" s="489"/>
      <c r="AY91" s="523">
        <f t="shared" si="225"/>
        <v>0</v>
      </c>
      <c r="AZ91" s="512">
        <f t="shared" si="226"/>
        <v>0</v>
      </c>
      <c r="BA91" s="480" t="str">
        <f t="shared" si="240"/>
        <v xml:space="preserve">    </v>
      </c>
      <c r="BB91" s="853">
        <f t="shared" si="191"/>
        <v>0</v>
      </c>
      <c r="BC91" s="489"/>
      <c r="BD91" s="523">
        <f t="shared" si="227"/>
        <v>0</v>
      </c>
      <c r="BE91" s="512">
        <f t="shared" si="228"/>
        <v>0</v>
      </c>
      <c r="BF91" s="480" t="str">
        <f t="shared" si="241"/>
        <v xml:space="preserve">    </v>
      </c>
      <c r="BG91" s="853">
        <f t="shared" si="192"/>
        <v>0</v>
      </c>
      <c r="BH91" s="489"/>
      <c r="BI91" s="523">
        <f t="shared" si="229"/>
        <v>0</v>
      </c>
      <c r="BJ91" s="512">
        <f t="shared" si="230"/>
        <v>0</v>
      </c>
      <c r="BK91" s="480" t="str">
        <f t="shared" si="242"/>
        <v xml:space="preserve">    </v>
      </c>
      <c r="BM91" s="502">
        <f t="shared" si="193"/>
        <v>0</v>
      </c>
      <c r="BN91" s="7"/>
      <c r="BO91" s="7"/>
      <c r="BP91" s="7"/>
      <c r="BQ91" s="7"/>
    </row>
    <row r="92" spans="1:69" s="5" customFormat="1" ht="12.75">
      <c r="A92" s="808">
        <v>7</v>
      </c>
      <c r="B92" s="539" t="s">
        <v>17</v>
      </c>
      <c r="C92" s="491">
        <f t="shared" si="194"/>
        <v>0</v>
      </c>
      <c r="D92" s="853">
        <f t="shared" si="181"/>
        <v>0</v>
      </c>
      <c r="E92" s="489"/>
      <c r="F92" s="523">
        <f t="shared" si="207"/>
        <v>0</v>
      </c>
      <c r="G92" s="512">
        <f t="shared" si="208"/>
        <v>0</v>
      </c>
      <c r="H92" s="480" t="str">
        <f t="shared" si="231"/>
        <v xml:space="preserve">    </v>
      </c>
      <c r="I92" s="853">
        <f t="shared" si="182"/>
        <v>0</v>
      </c>
      <c r="J92" s="489"/>
      <c r="K92" s="523">
        <f t="shared" si="209"/>
        <v>0</v>
      </c>
      <c r="L92" s="512">
        <f t="shared" si="210"/>
        <v>0</v>
      </c>
      <c r="M92" s="480" t="str">
        <f t="shared" si="232"/>
        <v xml:space="preserve">    </v>
      </c>
      <c r="N92" s="853">
        <f t="shared" si="183"/>
        <v>0</v>
      </c>
      <c r="O92" s="489"/>
      <c r="P92" s="523">
        <f t="shared" si="211"/>
        <v>0</v>
      </c>
      <c r="Q92" s="512">
        <f t="shared" si="212"/>
        <v>0</v>
      </c>
      <c r="R92" s="480" t="str">
        <f t="shared" si="233"/>
        <v xml:space="preserve">    </v>
      </c>
      <c r="S92" s="853">
        <f t="shared" si="184"/>
        <v>0</v>
      </c>
      <c r="T92" s="489"/>
      <c r="U92" s="523">
        <f t="shared" si="213"/>
        <v>0</v>
      </c>
      <c r="V92" s="512">
        <f t="shared" si="214"/>
        <v>0</v>
      </c>
      <c r="W92" s="480" t="str">
        <f t="shared" si="234"/>
        <v xml:space="preserve">    </v>
      </c>
      <c r="X92" s="853">
        <f t="shared" si="185"/>
        <v>0</v>
      </c>
      <c r="Y92" s="489"/>
      <c r="Z92" s="523">
        <f t="shared" si="215"/>
        <v>0</v>
      </c>
      <c r="AA92" s="512">
        <f t="shared" si="216"/>
        <v>0</v>
      </c>
      <c r="AB92" s="480" t="str">
        <f t="shared" si="235"/>
        <v xml:space="preserve">    </v>
      </c>
      <c r="AC92" s="853">
        <f t="shared" si="186"/>
        <v>0</v>
      </c>
      <c r="AD92" s="489"/>
      <c r="AE92" s="523">
        <f t="shared" si="217"/>
        <v>0</v>
      </c>
      <c r="AF92" s="512">
        <f t="shared" si="218"/>
        <v>0</v>
      </c>
      <c r="AG92" s="480" t="str">
        <f t="shared" si="236"/>
        <v xml:space="preserve">    </v>
      </c>
      <c r="AH92" s="853">
        <f t="shared" si="187"/>
        <v>0</v>
      </c>
      <c r="AI92" s="489"/>
      <c r="AJ92" s="523">
        <f t="shared" si="219"/>
        <v>0</v>
      </c>
      <c r="AK92" s="512">
        <f t="shared" si="220"/>
        <v>0</v>
      </c>
      <c r="AL92" s="480" t="str">
        <f t="shared" si="237"/>
        <v xml:space="preserve">    </v>
      </c>
      <c r="AM92" s="853">
        <f t="shared" si="188"/>
        <v>0</v>
      </c>
      <c r="AN92" s="489"/>
      <c r="AO92" s="523">
        <f t="shared" si="221"/>
        <v>0</v>
      </c>
      <c r="AP92" s="512">
        <f t="shared" si="222"/>
        <v>0</v>
      </c>
      <c r="AQ92" s="480" t="str">
        <f t="shared" si="238"/>
        <v xml:space="preserve">    </v>
      </c>
      <c r="AR92" s="853">
        <f t="shared" si="189"/>
        <v>0</v>
      </c>
      <c r="AS92" s="489"/>
      <c r="AT92" s="523">
        <f t="shared" si="223"/>
        <v>0</v>
      </c>
      <c r="AU92" s="512">
        <f t="shared" si="224"/>
        <v>0</v>
      </c>
      <c r="AV92" s="480" t="str">
        <f t="shared" si="239"/>
        <v xml:space="preserve">    </v>
      </c>
      <c r="AW92" s="853">
        <f t="shared" si="190"/>
        <v>0</v>
      </c>
      <c r="AX92" s="489"/>
      <c r="AY92" s="523">
        <f t="shared" si="225"/>
        <v>0</v>
      </c>
      <c r="AZ92" s="512">
        <f t="shared" si="226"/>
        <v>0</v>
      </c>
      <c r="BA92" s="480" t="str">
        <f t="shared" si="240"/>
        <v xml:space="preserve">    </v>
      </c>
      <c r="BB92" s="853">
        <f t="shared" si="191"/>
        <v>0</v>
      </c>
      <c r="BC92" s="489"/>
      <c r="BD92" s="523">
        <f t="shared" si="227"/>
        <v>0</v>
      </c>
      <c r="BE92" s="512">
        <f t="shared" si="228"/>
        <v>0</v>
      </c>
      <c r="BF92" s="480" t="str">
        <f t="shared" si="241"/>
        <v xml:space="preserve">    </v>
      </c>
      <c r="BG92" s="853">
        <f t="shared" si="192"/>
        <v>0</v>
      </c>
      <c r="BH92" s="489"/>
      <c r="BI92" s="523">
        <f t="shared" si="229"/>
        <v>0</v>
      </c>
      <c r="BJ92" s="512">
        <f t="shared" si="230"/>
        <v>0</v>
      </c>
      <c r="BK92" s="480" t="str">
        <f t="shared" si="242"/>
        <v xml:space="preserve">    </v>
      </c>
      <c r="BM92" s="502">
        <f t="shared" si="193"/>
        <v>0</v>
      </c>
      <c r="BN92" s="7"/>
      <c r="BO92" s="7"/>
      <c r="BP92" s="7"/>
      <c r="BQ92" s="7"/>
    </row>
    <row r="93" spans="1:69" s="5" customFormat="1" ht="12.75">
      <c r="A93" s="808">
        <v>8</v>
      </c>
      <c r="B93" s="539" t="s">
        <v>4</v>
      </c>
      <c r="C93" s="491">
        <f t="shared" si="194"/>
        <v>0</v>
      </c>
      <c r="D93" s="853">
        <f t="shared" si="181"/>
        <v>0</v>
      </c>
      <c r="E93" s="489">
        <v>0</v>
      </c>
      <c r="F93" s="523">
        <f t="shared" si="207"/>
        <v>0</v>
      </c>
      <c r="G93" s="512">
        <f t="shared" si="208"/>
        <v>0</v>
      </c>
      <c r="H93" s="480" t="str">
        <f t="shared" si="231"/>
        <v xml:space="preserve">    </v>
      </c>
      <c r="I93" s="853">
        <f t="shared" si="182"/>
        <v>0</v>
      </c>
      <c r="J93" s="489"/>
      <c r="K93" s="523">
        <f t="shared" si="209"/>
        <v>0</v>
      </c>
      <c r="L93" s="512">
        <f t="shared" si="210"/>
        <v>0</v>
      </c>
      <c r="M93" s="480" t="str">
        <f t="shared" si="232"/>
        <v xml:space="preserve">    </v>
      </c>
      <c r="N93" s="853">
        <f t="shared" si="183"/>
        <v>0</v>
      </c>
      <c r="O93" s="489"/>
      <c r="P93" s="523">
        <f t="shared" si="211"/>
        <v>0</v>
      </c>
      <c r="Q93" s="512">
        <f t="shared" si="212"/>
        <v>0</v>
      </c>
      <c r="R93" s="480" t="str">
        <f t="shared" si="233"/>
        <v xml:space="preserve">    </v>
      </c>
      <c r="S93" s="853">
        <f t="shared" si="184"/>
        <v>0</v>
      </c>
      <c r="T93" s="489"/>
      <c r="U93" s="523">
        <f t="shared" si="213"/>
        <v>0</v>
      </c>
      <c r="V93" s="512">
        <f t="shared" si="214"/>
        <v>0</v>
      </c>
      <c r="W93" s="480" t="str">
        <f t="shared" si="234"/>
        <v xml:space="preserve">    </v>
      </c>
      <c r="X93" s="853">
        <f t="shared" si="185"/>
        <v>0</v>
      </c>
      <c r="Y93" s="489"/>
      <c r="Z93" s="523">
        <f t="shared" si="215"/>
        <v>0</v>
      </c>
      <c r="AA93" s="512">
        <f t="shared" si="216"/>
        <v>0</v>
      </c>
      <c r="AB93" s="480" t="str">
        <f t="shared" si="235"/>
        <v xml:space="preserve">    </v>
      </c>
      <c r="AC93" s="853">
        <f t="shared" si="186"/>
        <v>0</v>
      </c>
      <c r="AD93" s="489"/>
      <c r="AE93" s="523">
        <f t="shared" si="217"/>
        <v>0</v>
      </c>
      <c r="AF93" s="512">
        <f t="shared" si="218"/>
        <v>0</v>
      </c>
      <c r="AG93" s="480" t="str">
        <f t="shared" si="236"/>
        <v xml:space="preserve">    </v>
      </c>
      <c r="AH93" s="853">
        <f t="shared" si="187"/>
        <v>0</v>
      </c>
      <c r="AI93" s="489"/>
      <c r="AJ93" s="523">
        <f t="shared" si="219"/>
        <v>0</v>
      </c>
      <c r="AK93" s="512">
        <f t="shared" si="220"/>
        <v>0</v>
      </c>
      <c r="AL93" s="480" t="str">
        <f t="shared" si="237"/>
        <v xml:space="preserve">    </v>
      </c>
      <c r="AM93" s="853">
        <f t="shared" si="188"/>
        <v>0</v>
      </c>
      <c r="AN93" s="489"/>
      <c r="AO93" s="523">
        <f t="shared" si="221"/>
        <v>0</v>
      </c>
      <c r="AP93" s="512">
        <f t="shared" si="222"/>
        <v>0</v>
      </c>
      <c r="AQ93" s="480" t="str">
        <f t="shared" si="238"/>
        <v xml:space="preserve">    </v>
      </c>
      <c r="AR93" s="853">
        <f t="shared" si="189"/>
        <v>0</v>
      </c>
      <c r="AS93" s="489"/>
      <c r="AT93" s="523">
        <f t="shared" si="223"/>
        <v>0</v>
      </c>
      <c r="AU93" s="512">
        <f t="shared" si="224"/>
        <v>0</v>
      </c>
      <c r="AV93" s="480" t="str">
        <f t="shared" si="239"/>
        <v xml:space="preserve">    </v>
      </c>
      <c r="AW93" s="853">
        <f t="shared" si="190"/>
        <v>0</v>
      </c>
      <c r="AX93" s="489"/>
      <c r="AY93" s="523">
        <f t="shared" si="225"/>
        <v>0</v>
      </c>
      <c r="AZ93" s="512">
        <f t="shared" si="226"/>
        <v>0</v>
      </c>
      <c r="BA93" s="480" t="str">
        <f t="shared" si="240"/>
        <v xml:space="preserve">    </v>
      </c>
      <c r="BB93" s="853">
        <f t="shared" si="191"/>
        <v>0</v>
      </c>
      <c r="BC93" s="489"/>
      <c r="BD93" s="523">
        <f t="shared" si="227"/>
        <v>0</v>
      </c>
      <c r="BE93" s="512">
        <f t="shared" si="228"/>
        <v>0</v>
      </c>
      <c r="BF93" s="480" t="str">
        <f t="shared" si="241"/>
        <v xml:space="preserve">    </v>
      </c>
      <c r="BG93" s="853">
        <f t="shared" si="192"/>
        <v>0</v>
      </c>
      <c r="BH93" s="489"/>
      <c r="BI93" s="523">
        <f t="shared" si="229"/>
        <v>0</v>
      </c>
      <c r="BJ93" s="512">
        <f t="shared" si="230"/>
        <v>0</v>
      </c>
      <c r="BK93" s="480" t="str">
        <f t="shared" si="242"/>
        <v xml:space="preserve">    </v>
      </c>
      <c r="BM93" s="502">
        <f t="shared" si="193"/>
        <v>0</v>
      </c>
      <c r="BN93" s="7"/>
      <c r="BO93" s="7"/>
      <c r="BP93" s="7"/>
      <c r="BQ93" s="7"/>
    </row>
    <row r="94" spans="1:69" s="5" customFormat="1" ht="12.75">
      <c r="A94" s="808">
        <v>9</v>
      </c>
      <c r="B94" s="539" t="s">
        <v>63</v>
      </c>
      <c r="C94" s="492">
        <f t="shared" si="194"/>
        <v>0</v>
      </c>
      <c r="D94" s="853">
        <f t="shared" si="181"/>
        <v>0</v>
      </c>
      <c r="E94" s="489"/>
      <c r="F94" s="523">
        <f t="shared" si="207"/>
        <v>0</v>
      </c>
      <c r="G94" s="512">
        <f t="shared" si="208"/>
        <v>0</v>
      </c>
      <c r="H94" s="480" t="str">
        <f t="shared" si="231"/>
        <v xml:space="preserve">    </v>
      </c>
      <c r="I94" s="853">
        <f t="shared" si="182"/>
        <v>0</v>
      </c>
      <c r="J94" s="489"/>
      <c r="K94" s="523">
        <f t="shared" si="209"/>
        <v>0</v>
      </c>
      <c r="L94" s="512">
        <f t="shared" si="210"/>
        <v>0</v>
      </c>
      <c r="M94" s="480" t="str">
        <f t="shared" si="232"/>
        <v xml:space="preserve">    </v>
      </c>
      <c r="N94" s="853">
        <f t="shared" si="183"/>
        <v>0</v>
      </c>
      <c r="O94" s="489"/>
      <c r="P94" s="523">
        <f t="shared" si="211"/>
        <v>0</v>
      </c>
      <c r="Q94" s="512">
        <f t="shared" si="212"/>
        <v>0</v>
      </c>
      <c r="R94" s="480" t="str">
        <f t="shared" si="233"/>
        <v xml:space="preserve">    </v>
      </c>
      <c r="S94" s="853">
        <f t="shared" si="184"/>
        <v>0</v>
      </c>
      <c r="T94" s="489"/>
      <c r="U94" s="523">
        <f t="shared" si="213"/>
        <v>0</v>
      </c>
      <c r="V94" s="512">
        <f t="shared" si="214"/>
        <v>0</v>
      </c>
      <c r="W94" s="480" t="str">
        <f t="shared" si="234"/>
        <v xml:space="preserve">    </v>
      </c>
      <c r="X94" s="853">
        <f t="shared" si="185"/>
        <v>0</v>
      </c>
      <c r="Y94" s="489"/>
      <c r="Z94" s="523">
        <f t="shared" si="215"/>
        <v>0</v>
      </c>
      <c r="AA94" s="512">
        <f t="shared" si="216"/>
        <v>0</v>
      </c>
      <c r="AB94" s="480" t="str">
        <f t="shared" si="235"/>
        <v xml:space="preserve">    </v>
      </c>
      <c r="AC94" s="853">
        <f t="shared" si="186"/>
        <v>0</v>
      </c>
      <c r="AD94" s="489"/>
      <c r="AE94" s="523">
        <f t="shared" si="217"/>
        <v>0</v>
      </c>
      <c r="AF94" s="512">
        <f t="shared" si="218"/>
        <v>0</v>
      </c>
      <c r="AG94" s="480" t="str">
        <f t="shared" si="236"/>
        <v xml:space="preserve">    </v>
      </c>
      <c r="AH94" s="853">
        <f t="shared" si="187"/>
        <v>0</v>
      </c>
      <c r="AI94" s="489"/>
      <c r="AJ94" s="523">
        <f t="shared" si="219"/>
        <v>0</v>
      </c>
      <c r="AK94" s="512">
        <f t="shared" si="220"/>
        <v>0</v>
      </c>
      <c r="AL94" s="480" t="str">
        <f t="shared" si="237"/>
        <v xml:space="preserve">    </v>
      </c>
      <c r="AM94" s="853">
        <f t="shared" si="188"/>
        <v>0</v>
      </c>
      <c r="AN94" s="489"/>
      <c r="AO94" s="523">
        <f t="shared" si="221"/>
        <v>0</v>
      </c>
      <c r="AP94" s="512">
        <f t="shared" si="222"/>
        <v>0</v>
      </c>
      <c r="AQ94" s="480" t="str">
        <f t="shared" si="238"/>
        <v xml:space="preserve">    </v>
      </c>
      <c r="AR94" s="853">
        <f t="shared" si="189"/>
        <v>0</v>
      </c>
      <c r="AS94" s="489"/>
      <c r="AT94" s="523">
        <f t="shared" si="223"/>
        <v>0</v>
      </c>
      <c r="AU94" s="512">
        <f t="shared" si="224"/>
        <v>0</v>
      </c>
      <c r="AV94" s="480" t="str">
        <f t="shared" si="239"/>
        <v xml:space="preserve">    </v>
      </c>
      <c r="AW94" s="853">
        <f t="shared" si="190"/>
        <v>0</v>
      </c>
      <c r="AX94" s="489"/>
      <c r="AY94" s="523">
        <f t="shared" si="225"/>
        <v>0</v>
      </c>
      <c r="AZ94" s="512">
        <f t="shared" si="226"/>
        <v>0</v>
      </c>
      <c r="BA94" s="480" t="str">
        <f t="shared" si="240"/>
        <v xml:space="preserve">    </v>
      </c>
      <c r="BB94" s="853">
        <f t="shared" si="191"/>
        <v>0</v>
      </c>
      <c r="BC94" s="489"/>
      <c r="BD94" s="523">
        <f t="shared" si="227"/>
        <v>0</v>
      </c>
      <c r="BE94" s="512">
        <f t="shared" si="228"/>
        <v>0</v>
      </c>
      <c r="BF94" s="480" t="str">
        <f t="shared" si="241"/>
        <v xml:space="preserve">    </v>
      </c>
      <c r="BG94" s="853">
        <f t="shared" si="192"/>
        <v>0</v>
      </c>
      <c r="BH94" s="489"/>
      <c r="BI94" s="523">
        <f t="shared" si="229"/>
        <v>0</v>
      </c>
      <c r="BJ94" s="512">
        <f t="shared" si="230"/>
        <v>0</v>
      </c>
      <c r="BK94" s="480" t="str">
        <f t="shared" si="242"/>
        <v xml:space="preserve">    </v>
      </c>
      <c r="BM94" s="502">
        <f t="shared" si="193"/>
        <v>0</v>
      </c>
      <c r="BN94" s="7"/>
      <c r="BO94" s="7"/>
      <c r="BP94" s="7"/>
      <c r="BQ94" s="7"/>
    </row>
    <row r="95" spans="1:69" s="5" customFormat="1" ht="12.75">
      <c r="A95" s="808">
        <v>10</v>
      </c>
      <c r="B95" s="540" t="s">
        <v>0</v>
      </c>
      <c r="C95" s="493">
        <f t="shared" si="194"/>
        <v>0</v>
      </c>
      <c r="D95" s="853">
        <f t="shared" si="181"/>
        <v>0</v>
      </c>
      <c r="E95" s="489"/>
      <c r="F95" s="523">
        <f t="shared" si="207"/>
        <v>0</v>
      </c>
      <c r="G95" s="512">
        <f t="shared" si="208"/>
        <v>0</v>
      </c>
      <c r="H95" s="480" t="str">
        <f t="shared" si="231"/>
        <v xml:space="preserve">    </v>
      </c>
      <c r="I95" s="853">
        <f t="shared" si="182"/>
        <v>0</v>
      </c>
      <c r="J95" s="489"/>
      <c r="K95" s="523">
        <f t="shared" si="209"/>
        <v>0</v>
      </c>
      <c r="L95" s="512">
        <f t="shared" si="210"/>
        <v>0</v>
      </c>
      <c r="M95" s="480" t="str">
        <f t="shared" si="232"/>
        <v xml:space="preserve">    </v>
      </c>
      <c r="N95" s="853">
        <f t="shared" si="183"/>
        <v>0</v>
      </c>
      <c r="O95" s="489"/>
      <c r="P95" s="523">
        <f t="shared" si="211"/>
        <v>0</v>
      </c>
      <c r="Q95" s="512">
        <f t="shared" si="212"/>
        <v>0</v>
      </c>
      <c r="R95" s="480" t="str">
        <f t="shared" si="233"/>
        <v xml:space="preserve">    </v>
      </c>
      <c r="S95" s="853">
        <f t="shared" si="184"/>
        <v>0</v>
      </c>
      <c r="T95" s="489"/>
      <c r="U95" s="523">
        <f t="shared" si="213"/>
        <v>0</v>
      </c>
      <c r="V95" s="512">
        <f t="shared" si="214"/>
        <v>0</v>
      </c>
      <c r="W95" s="480" t="str">
        <f t="shared" si="234"/>
        <v xml:space="preserve">    </v>
      </c>
      <c r="X95" s="853">
        <f t="shared" si="185"/>
        <v>0</v>
      </c>
      <c r="Y95" s="489"/>
      <c r="Z95" s="523">
        <f t="shared" si="215"/>
        <v>0</v>
      </c>
      <c r="AA95" s="512">
        <f t="shared" si="216"/>
        <v>0</v>
      </c>
      <c r="AB95" s="480" t="str">
        <f t="shared" si="235"/>
        <v xml:space="preserve">    </v>
      </c>
      <c r="AC95" s="853">
        <f t="shared" si="186"/>
        <v>0</v>
      </c>
      <c r="AD95" s="489"/>
      <c r="AE95" s="523">
        <f t="shared" si="217"/>
        <v>0</v>
      </c>
      <c r="AF95" s="512">
        <f t="shared" si="218"/>
        <v>0</v>
      </c>
      <c r="AG95" s="480" t="str">
        <f t="shared" si="236"/>
        <v xml:space="preserve">    </v>
      </c>
      <c r="AH95" s="853">
        <f t="shared" si="187"/>
        <v>0</v>
      </c>
      <c r="AI95" s="489"/>
      <c r="AJ95" s="523">
        <f t="shared" si="219"/>
        <v>0</v>
      </c>
      <c r="AK95" s="512">
        <f t="shared" si="220"/>
        <v>0</v>
      </c>
      <c r="AL95" s="480" t="str">
        <f t="shared" si="237"/>
        <v xml:space="preserve">    </v>
      </c>
      <c r="AM95" s="853">
        <f t="shared" si="188"/>
        <v>0</v>
      </c>
      <c r="AN95" s="489"/>
      <c r="AO95" s="523">
        <f t="shared" si="221"/>
        <v>0</v>
      </c>
      <c r="AP95" s="512">
        <f t="shared" si="222"/>
        <v>0</v>
      </c>
      <c r="AQ95" s="480" t="str">
        <f t="shared" si="238"/>
        <v xml:space="preserve">    </v>
      </c>
      <c r="AR95" s="853">
        <f t="shared" si="189"/>
        <v>0</v>
      </c>
      <c r="AS95" s="489"/>
      <c r="AT95" s="523">
        <f t="shared" si="223"/>
        <v>0</v>
      </c>
      <c r="AU95" s="512">
        <f t="shared" si="224"/>
        <v>0</v>
      </c>
      <c r="AV95" s="480" t="str">
        <f t="shared" si="239"/>
        <v xml:space="preserve">    </v>
      </c>
      <c r="AW95" s="853">
        <f t="shared" si="190"/>
        <v>0</v>
      </c>
      <c r="AX95" s="489"/>
      <c r="AY95" s="523">
        <f t="shared" si="225"/>
        <v>0</v>
      </c>
      <c r="AZ95" s="512">
        <f t="shared" si="226"/>
        <v>0</v>
      </c>
      <c r="BA95" s="480" t="str">
        <f t="shared" si="240"/>
        <v xml:space="preserve">    </v>
      </c>
      <c r="BB95" s="853">
        <f t="shared" si="191"/>
        <v>0</v>
      </c>
      <c r="BC95" s="489"/>
      <c r="BD95" s="523">
        <f t="shared" si="227"/>
        <v>0</v>
      </c>
      <c r="BE95" s="512">
        <f t="shared" si="228"/>
        <v>0</v>
      </c>
      <c r="BF95" s="480" t="str">
        <f t="shared" si="241"/>
        <v xml:space="preserve">    </v>
      </c>
      <c r="BG95" s="853">
        <f t="shared" si="192"/>
        <v>0</v>
      </c>
      <c r="BH95" s="489"/>
      <c r="BI95" s="523">
        <f t="shared" si="229"/>
        <v>0</v>
      </c>
      <c r="BJ95" s="512">
        <f t="shared" si="230"/>
        <v>0</v>
      </c>
      <c r="BK95" s="480" t="str">
        <f t="shared" si="242"/>
        <v xml:space="preserve">    </v>
      </c>
      <c r="BM95" s="502">
        <f t="shared" si="193"/>
        <v>0</v>
      </c>
      <c r="BN95" s="7"/>
      <c r="BO95" s="7"/>
      <c r="BP95" s="7"/>
      <c r="BQ95" s="7"/>
    </row>
    <row r="96" spans="1:69" s="5" customFormat="1" ht="12.75">
      <c r="A96" s="808">
        <v>11</v>
      </c>
      <c r="B96" s="540" t="s">
        <v>2</v>
      </c>
      <c r="C96" s="493">
        <f t="shared" si="194"/>
        <v>0</v>
      </c>
      <c r="D96" s="853">
        <f t="shared" si="181"/>
        <v>0</v>
      </c>
      <c r="E96" s="489"/>
      <c r="F96" s="523">
        <f t="shared" si="207"/>
        <v>0</v>
      </c>
      <c r="G96" s="512">
        <f t="shared" si="208"/>
        <v>0</v>
      </c>
      <c r="H96" s="480" t="str">
        <f t="shared" si="231"/>
        <v xml:space="preserve">    </v>
      </c>
      <c r="I96" s="853">
        <f t="shared" si="182"/>
        <v>0</v>
      </c>
      <c r="J96" s="489"/>
      <c r="K96" s="523">
        <f t="shared" si="209"/>
        <v>0</v>
      </c>
      <c r="L96" s="512">
        <f t="shared" si="210"/>
        <v>0</v>
      </c>
      <c r="M96" s="480" t="str">
        <f t="shared" si="232"/>
        <v xml:space="preserve">    </v>
      </c>
      <c r="N96" s="853">
        <f t="shared" si="183"/>
        <v>0</v>
      </c>
      <c r="O96" s="489"/>
      <c r="P96" s="523">
        <f t="shared" si="211"/>
        <v>0</v>
      </c>
      <c r="Q96" s="512">
        <f t="shared" si="212"/>
        <v>0</v>
      </c>
      <c r="R96" s="480" t="str">
        <f t="shared" si="233"/>
        <v xml:space="preserve">    </v>
      </c>
      <c r="S96" s="853">
        <f t="shared" si="184"/>
        <v>0</v>
      </c>
      <c r="T96" s="489"/>
      <c r="U96" s="523">
        <f t="shared" si="213"/>
        <v>0</v>
      </c>
      <c r="V96" s="512">
        <f t="shared" si="214"/>
        <v>0</v>
      </c>
      <c r="W96" s="480" t="str">
        <f t="shared" si="234"/>
        <v xml:space="preserve">    </v>
      </c>
      <c r="X96" s="853">
        <f t="shared" si="185"/>
        <v>0</v>
      </c>
      <c r="Y96" s="489"/>
      <c r="Z96" s="523">
        <f t="shared" si="215"/>
        <v>0</v>
      </c>
      <c r="AA96" s="512">
        <f t="shared" si="216"/>
        <v>0</v>
      </c>
      <c r="AB96" s="480" t="str">
        <f t="shared" si="235"/>
        <v xml:space="preserve">    </v>
      </c>
      <c r="AC96" s="853">
        <f t="shared" si="186"/>
        <v>0</v>
      </c>
      <c r="AD96" s="489"/>
      <c r="AE96" s="523">
        <f t="shared" si="217"/>
        <v>0</v>
      </c>
      <c r="AF96" s="512">
        <f t="shared" si="218"/>
        <v>0</v>
      </c>
      <c r="AG96" s="480" t="str">
        <f t="shared" si="236"/>
        <v xml:space="preserve">    </v>
      </c>
      <c r="AH96" s="853">
        <f t="shared" si="187"/>
        <v>0</v>
      </c>
      <c r="AI96" s="489"/>
      <c r="AJ96" s="523">
        <f t="shared" si="219"/>
        <v>0</v>
      </c>
      <c r="AK96" s="512">
        <f t="shared" si="220"/>
        <v>0</v>
      </c>
      <c r="AL96" s="480" t="str">
        <f t="shared" si="237"/>
        <v xml:space="preserve">    </v>
      </c>
      <c r="AM96" s="853">
        <f t="shared" si="188"/>
        <v>0</v>
      </c>
      <c r="AN96" s="489"/>
      <c r="AO96" s="523">
        <f t="shared" si="221"/>
        <v>0</v>
      </c>
      <c r="AP96" s="512">
        <f t="shared" si="222"/>
        <v>0</v>
      </c>
      <c r="AQ96" s="480" t="str">
        <f t="shared" si="238"/>
        <v xml:space="preserve">    </v>
      </c>
      <c r="AR96" s="853">
        <f t="shared" si="189"/>
        <v>0</v>
      </c>
      <c r="AS96" s="489"/>
      <c r="AT96" s="523">
        <f t="shared" si="223"/>
        <v>0</v>
      </c>
      <c r="AU96" s="512">
        <f t="shared" si="224"/>
        <v>0</v>
      </c>
      <c r="AV96" s="480" t="str">
        <f t="shared" si="239"/>
        <v xml:space="preserve">    </v>
      </c>
      <c r="AW96" s="853">
        <f t="shared" si="190"/>
        <v>0</v>
      </c>
      <c r="AX96" s="489"/>
      <c r="AY96" s="523">
        <f t="shared" si="225"/>
        <v>0</v>
      </c>
      <c r="AZ96" s="512">
        <f t="shared" si="226"/>
        <v>0</v>
      </c>
      <c r="BA96" s="480" t="str">
        <f t="shared" si="240"/>
        <v xml:space="preserve">    </v>
      </c>
      <c r="BB96" s="853">
        <f t="shared" si="191"/>
        <v>0</v>
      </c>
      <c r="BC96" s="489"/>
      <c r="BD96" s="523">
        <f t="shared" si="227"/>
        <v>0</v>
      </c>
      <c r="BE96" s="512">
        <f t="shared" si="228"/>
        <v>0</v>
      </c>
      <c r="BF96" s="480" t="str">
        <f t="shared" si="241"/>
        <v xml:space="preserve">    </v>
      </c>
      <c r="BG96" s="853">
        <f t="shared" si="192"/>
        <v>0</v>
      </c>
      <c r="BH96" s="489"/>
      <c r="BI96" s="523">
        <f t="shared" si="229"/>
        <v>0</v>
      </c>
      <c r="BJ96" s="512">
        <f t="shared" si="230"/>
        <v>0</v>
      </c>
      <c r="BK96" s="480" t="str">
        <f t="shared" si="242"/>
        <v xml:space="preserve">    </v>
      </c>
      <c r="BM96" s="502">
        <f t="shared" si="193"/>
        <v>0</v>
      </c>
      <c r="BN96" s="7"/>
      <c r="BO96" s="7"/>
      <c r="BP96" s="7"/>
      <c r="BQ96" s="7"/>
    </row>
    <row r="97" spans="1:69" s="5" customFormat="1" ht="12.75">
      <c r="A97" s="808">
        <v>12</v>
      </c>
      <c r="B97" s="540" t="s">
        <v>27</v>
      </c>
      <c r="C97" s="493">
        <f t="shared" si="194"/>
        <v>0</v>
      </c>
      <c r="D97" s="853">
        <f t="shared" si="181"/>
        <v>0</v>
      </c>
      <c r="E97" s="489"/>
      <c r="F97" s="523">
        <f t="shared" si="207"/>
        <v>0</v>
      </c>
      <c r="G97" s="512">
        <f t="shared" si="208"/>
        <v>0</v>
      </c>
      <c r="H97" s="480" t="str">
        <f t="shared" si="231"/>
        <v xml:space="preserve">    </v>
      </c>
      <c r="I97" s="853">
        <f t="shared" si="182"/>
        <v>0</v>
      </c>
      <c r="J97" s="489"/>
      <c r="K97" s="523">
        <f t="shared" si="209"/>
        <v>0</v>
      </c>
      <c r="L97" s="512">
        <f t="shared" si="210"/>
        <v>0</v>
      </c>
      <c r="M97" s="480" t="str">
        <f t="shared" si="232"/>
        <v xml:space="preserve">    </v>
      </c>
      <c r="N97" s="853">
        <f t="shared" si="183"/>
        <v>0</v>
      </c>
      <c r="O97" s="489"/>
      <c r="P97" s="523">
        <f t="shared" si="211"/>
        <v>0</v>
      </c>
      <c r="Q97" s="512">
        <f t="shared" si="212"/>
        <v>0</v>
      </c>
      <c r="R97" s="480" t="str">
        <f t="shared" si="233"/>
        <v xml:space="preserve">    </v>
      </c>
      <c r="S97" s="853">
        <f t="shared" si="184"/>
        <v>0</v>
      </c>
      <c r="T97" s="489"/>
      <c r="U97" s="523">
        <f t="shared" si="213"/>
        <v>0</v>
      </c>
      <c r="V97" s="512">
        <f t="shared" si="214"/>
        <v>0</v>
      </c>
      <c r="W97" s="480" t="str">
        <f t="shared" si="234"/>
        <v xml:space="preserve">    </v>
      </c>
      <c r="X97" s="853">
        <f t="shared" si="185"/>
        <v>0</v>
      </c>
      <c r="Y97" s="489"/>
      <c r="Z97" s="523">
        <f t="shared" si="215"/>
        <v>0</v>
      </c>
      <c r="AA97" s="512">
        <f t="shared" si="216"/>
        <v>0</v>
      </c>
      <c r="AB97" s="480" t="str">
        <f t="shared" si="235"/>
        <v xml:space="preserve">    </v>
      </c>
      <c r="AC97" s="853">
        <f t="shared" si="186"/>
        <v>0</v>
      </c>
      <c r="AD97" s="489"/>
      <c r="AE97" s="523">
        <f t="shared" si="217"/>
        <v>0</v>
      </c>
      <c r="AF97" s="512">
        <f t="shared" si="218"/>
        <v>0</v>
      </c>
      <c r="AG97" s="480" t="str">
        <f t="shared" si="236"/>
        <v xml:space="preserve">    </v>
      </c>
      <c r="AH97" s="853">
        <f t="shared" si="187"/>
        <v>0</v>
      </c>
      <c r="AI97" s="489"/>
      <c r="AJ97" s="523">
        <f t="shared" si="219"/>
        <v>0</v>
      </c>
      <c r="AK97" s="512">
        <f t="shared" si="220"/>
        <v>0</v>
      </c>
      <c r="AL97" s="480" t="str">
        <f t="shared" si="237"/>
        <v xml:space="preserve">    </v>
      </c>
      <c r="AM97" s="853">
        <f t="shared" si="188"/>
        <v>0</v>
      </c>
      <c r="AN97" s="489"/>
      <c r="AO97" s="523">
        <f t="shared" si="221"/>
        <v>0</v>
      </c>
      <c r="AP97" s="512">
        <f t="shared" si="222"/>
        <v>0</v>
      </c>
      <c r="AQ97" s="480" t="str">
        <f t="shared" si="238"/>
        <v xml:space="preserve">    </v>
      </c>
      <c r="AR97" s="853">
        <f t="shared" si="189"/>
        <v>0</v>
      </c>
      <c r="AS97" s="489"/>
      <c r="AT97" s="523">
        <f t="shared" si="223"/>
        <v>0</v>
      </c>
      <c r="AU97" s="512">
        <f t="shared" si="224"/>
        <v>0</v>
      </c>
      <c r="AV97" s="480" t="str">
        <f t="shared" si="239"/>
        <v xml:space="preserve">    </v>
      </c>
      <c r="AW97" s="853">
        <f t="shared" si="190"/>
        <v>0</v>
      </c>
      <c r="AX97" s="489"/>
      <c r="AY97" s="523">
        <f t="shared" si="225"/>
        <v>0</v>
      </c>
      <c r="AZ97" s="512">
        <f t="shared" si="226"/>
        <v>0</v>
      </c>
      <c r="BA97" s="480" t="str">
        <f t="shared" si="240"/>
        <v xml:space="preserve">    </v>
      </c>
      <c r="BB97" s="853">
        <f t="shared" si="191"/>
        <v>0</v>
      </c>
      <c r="BC97" s="489"/>
      <c r="BD97" s="523">
        <f t="shared" si="227"/>
        <v>0</v>
      </c>
      <c r="BE97" s="512">
        <f t="shared" si="228"/>
        <v>0</v>
      </c>
      <c r="BF97" s="480" t="str">
        <f t="shared" si="241"/>
        <v xml:space="preserve">    </v>
      </c>
      <c r="BG97" s="853">
        <f t="shared" si="192"/>
        <v>0</v>
      </c>
      <c r="BH97" s="489"/>
      <c r="BI97" s="523">
        <f t="shared" si="229"/>
        <v>0</v>
      </c>
      <c r="BJ97" s="512">
        <f t="shared" si="230"/>
        <v>0</v>
      </c>
      <c r="BK97" s="480" t="str">
        <f t="shared" si="242"/>
        <v xml:space="preserve">    </v>
      </c>
      <c r="BM97" s="502">
        <f t="shared" si="193"/>
        <v>0</v>
      </c>
      <c r="BN97" s="7"/>
      <c r="BO97" s="7"/>
      <c r="BP97" s="7"/>
      <c r="BQ97" s="7"/>
    </row>
    <row r="98" spans="1:69" s="5" customFormat="1" ht="12.75">
      <c r="A98" s="808">
        <v>13</v>
      </c>
      <c r="B98" s="540" t="s">
        <v>1</v>
      </c>
      <c r="C98" s="493">
        <f t="shared" si="194"/>
        <v>0</v>
      </c>
      <c r="D98" s="853">
        <f t="shared" si="181"/>
        <v>0</v>
      </c>
      <c r="E98" s="489"/>
      <c r="F98" s="523">
        <f t="shared" si="207"/>
        <v>0</v>
      </c>
      <c r="G98" s="512">
        <f t="shared" si="208"/>
        <v>0</v>
      </c>
      <c r="H98" s="480" t="str">
        <f t="shared" si="231"/>
        <v xml:space="preserve">    </v>
      </c>
      <c r="I98" s="853">
        <f t="shared" si="182"/>
        <v>0</v>
      </c>
      <c r="J98" s="489"/>
      <c r="K98" s="523">
        <f t="shared" si="209"/>
        <v>0</v>
      </c>
      <c r="L98" s="512">
        <f t="shared" si="210"/>
        <v>0</v>
      </c>
      <c r="M98" s="480" t="str">
        <f t="shared" si="232"/>
        <v xml:space="preserve">    </v>
      </c>
      <c r="N98" s="853">
        <f t="shared" si="183"/>
        <v>0</v>
      </c>
      <c r="O98" s="489"/>
      <c r="P98" s="523">
        <f t="shared" si="211"/>
        <v>0</v>
      </c>
      <c r="Q98" s="512">
        <f t="shared" si="212"/>
        <v>0</v>
      </c>
      <c r="R98" s="480" t="str">
        <f t="shared" si="233"/>
        <v xml:space="preserve">    </v>
      </c>
      <c r="S98" s="853">
        <f t="shared" si="184"/>
        <v>0</v>
      </c>
      <c r="T98" s="489"/>
      <c r="U98" s="523">
        <f t="shared" si="213"/>
        <v>0</v>
      </c>
      <c r="V98" s="512">
        <f t="shared" si="214"/>
        <v>0</v>
      </c>
      <c r="W98" s="480" t="str">
        <f t="shared" si="234"/>
        <v xml:space="preserve">    </v>
      </c>
      <c r="X98" s="853">
        <f t="shared" si="185"/>
        <v>0</v>
      </c>
      <c r="Y98" s="489"/>
      <c r="Z98" s="523">
        <f t="shared" si="215"/>
        <v>0</v>
      </c>
      <c r="AA98" s="512">
        <f t="shared" si="216"/>
        <v>0</v>
      </c>
      <c r="AB98" s="480" t="str">
        <f t="shared" si="235"/>
        <v xml:space="preserve">    </v>
      </c>
      <c r="AC98" s="853">
        <f t="shared" si="186"/>
        <v>0</v>
      </c>
      <c r="AD98" s="489"/>
      <c r="AE98" s="523">
        <f t="shared" si="217"/>
        <v>0</v>
      </c>
      <c r="AF98" s="512">
        <f t="shared" si="218"/>
        <v>0</v>
      </c>
      <c r="AG98" s="480" t="str">
        <f t="shared" si="236"/>
        <v xml:space="preserve">    </v>
      </c>
      <c r="AH98" s="853">
        <f t="shared" si="187"/>
        <v>0</v>
      </c>
      <c r="AI98" s="489"/>
      <c r="AJ98" s="523">
        <f t="shared" si="219"/>
        <v>0</v>
      </c>
      <c r="AK98" s="512">
        <f t="shared" si="220"/>
        <v>0</v>
      </c>
      <c r="AL98" s="480" t="str">
        <f t="shared" si="237"/>
        <v xml:space="preserve">    </v>
      </c>
      <c r="AM98" s="853">
        <f t="shared" si="188"/>
        <v>0</v>
      </c>
      <c r="AN98" s="489"/>
      <c r="AO98" s="523">
        <f t="shared" si="221"/>
        <v>0</v>
      </c>
      <c r="AP98" s="512">
        <f t="shared" si="222"/>
        <v>0</v>
      </c>
      <c r="AQ98" s="480" t="str">
        <f t="shared" si="238"/>
        <v xml:space="preserve">    </v>
      </c>
      <c r="AR98" s="853">
        <f t="shared" si="189"/>
        <v>0</v>
      </c>
      <c r="AS98" s="489"/>
      <c r="AT98" s="523">
        <f t="shared" si="223"/>
        <v>0</v>
      </c>
      <c r="AU98" s="512">
        <f t="shared" si="224"/>
        <v>0</v>
      </c>
      <c r="AV98" s="480" t="str">
        <f t="shared" si="239"/>
        <v xml:space="preserve">    </v>
      </c>
      <c r="AW98" s="853">
        <f t="shared" si="190"/>
        <v>0</v>
      </c>
      <c r="AX98" s="489"/>
      <c r="AY98" s="523">
        <f t="shared" si="225"/>
        <v>0</v>
      </c>
      <c r="AZ98" s="512">
        <f t="shared" si="226"/>
        <v>0</v>
      </c>
      <c r="BA98" s="480" t="str">
        <f t="shared" si="240"/>
        <v xml:space="preserve">    </v>
      </c>
      <c r="BB98" s="853">
        <f t="shared" si="191"/>
        <v>0</v>
      </c>
      <c r="BC98" s="489"/>
      <c r="BD98" s="523">
        <f t="shared" si="227"/>
        <v>0</v>
      </c>
      <c r="BE98" s="512">
        <f t="shared" si="228"/>
        <v>0</v>
      </c>
      <c r="BF98" s="480" t="str">
        <f t="shared" si="241"/>
        <v xml:space="preserve">    </v>
      </c>
      <c r="BG98" s="853">
        <f t="shared" si="192"/>
        <v>0</v>
      </c>
      <c r="BH98" s="489"/>
      <c r="BI98" s="523">
        <f t="shared" si="229"/>
        <v>0</v>
      </c>
      <c r="BJ98" s="512">
        <f t="shared" si="230"/>
        <v>0</v>
      </c>
      <c r="BK98" s="480" t="str">
        <f t="shared" si="242"/>
        <v xml:space="preserve">    </v>
      </c>
      <c r="BM98" s="502">
        <f t="shared" si="193"/>
        <v>0</v>
      </c>
      <c r="BN98" s="7"/>
      <c r="BO98" s="7"/>
      <c r="BP98" s="7"/>
      <c r="BQ98" s="7"/>
    </row>
    <row r="99" spans="1:69" s="5" customFormat="1" ht="12.75">
      <c r="A99" s="808">
        <v>14</v>
      </c>
      <c r="B99" s="540" t="s">
        <v>3</v>
      </c>
      <c r="C99" s="493">
        <f t="shared" si="194"/>
        <v>0</v>
      </c>
      <c r="D99" s="853">
        <f t="shared" si="181"/>
        <v>0</v>
      </c>
      <c r="E99" s="489"/>
      <c r="F99" s="523">
        <f t="shared" si="207"/>
        <v>0</v>
      </c>
      <c r="G99" s="512">
        <f t="shared" si="208"/>
        <v>0</v>
      </c>
      <c r="H99" s="480" t="str">
        <f t="shared" si="231"/>
        <v xml:space="preserve">    </v>
      </c>
      <c r="I99" s="853">
        <f t="shared" si="182"/>
        <v>0</v>
      </c>
      <c r="J99" s="489"/>
      <c r="K99" s="523">
        <f t="shared" si="209"/>
        <v>0</v>
      </c>
      <c r="L99" s="512">
        <f t="shared" si="210"/>
        <v>0</v>
      </c>
      <c r="M99" s="480" t="str">
        <f t="shared" si="232"/>
        <v xml:space="preserve">    </v>
      </c>
      <c r="N99" s="853">
        <f t="shared" si="183"/>
        <v>0</v>
      </c>
      <c r="O99" s="489"/>
      <c r="P99" s="523">
        <f t="shared" si="211"/>
        <v>0</v>
      </c>
      <c r="Q99" s="512">
        <f t="shared" si="212"/>
        <v>0</v>
      </c>
      <c r="R99" s="480" t="str">
        <f t="shared" si="233"/>
        <v xml:space="preserve">    </v>
      </c>
      <c r="S99" s="853">
        <f t="shared" si="184"/>
        <v>0</v>
      </c>
      <c r="T99" s="489"/>
      <c r="U99" s="523">
        <f t="shared" si="213"/>
        <v>0</v>
      </c>
      <c r="V99" s="512">
        <f t="shared" si="214"/>
        <v>0</v>
      </c>
      <c r="W99" s="480" t="str">
        <f t="shared" si="234"/>
        <v xml:space="preserve">    </v>
      </c>
      <c r="X99" s="853">
        <f t="shared" si="185"/>
        <v>0</v>
      </c>
      <c r="Y99" s="489"/>
      <c r="Z99" s="523">
        <f t="shared" si="215"/>
        <v>0</v>
      </c>
      <c r="AA99" s="512">
        <f t="shared" si="216"/>
        <v>0</v>
      </c>
      <c r="AB99" s="480" t="str">
        <f t="shared" si="235"/>
        <v xml:space="preserve">    </v>
      </c>
      <c r="AC99" s="853">
        <f t="shared" si="186"/>
        <v>0</v>
      </c>
      <c r="AD99" s="489"/>
      <c r="AE99" s="523">
        <f t="shared" si="217"/>
        <v>0</v>
      </c>
      <c r="AF99" s="512">
        <f t="shared" si="218"/>
        <v>0</v>
      </c>
      <c r="AG99" s="480" t="str">
        <f t="shared" si="236"/>
        <v xml:space="preserve">    </v>
      </c>
      <c r="AH99" s="853">
        <f t="shared" si="187"/>
        <v>0</v>
      </c>
      <c r="AI99" s="489"/>
      <c r="AJ99" s="523">
        <f t="shared" si="219"/>
        <v>0</v>
      </c>
      <c r="AK99" s="512">
        <f t="shared" si="220"/>
        <v>0</v>
      </c>
      <c r="AL99" s="480" t="str">
        <f t="shared" si="237"/>
        <v xml:space="preserve">    </v>
      </c>
      <c r="AM99" s="853">
        <f t="shared" si="188"/>
        <v>0</v>
      </c>
      <c r="AN99" s="489"/>
      <c r="AO99" s="523">
        <f t="shared" si="221"/>
        <v>0</v>
      </c>
      <c r="AP99" s="512">
        <f t="shared" si="222"/>
        <v>0</v>
      </c>
      <c r="AQ99" s="480" t="str">
        <f t="shared" si="238"/>
        <v xml:space="preserve">    </v>
      </c>
      <c r="AR99" s="853">
        <f t="shared" si="189"/>
        <v>0</v>
      </c>
      <c r="AS99" s="489"/>
      <c r="AT99" s="523">
        <f t="shared" si="223"/>
        <v>0</v>
      </c>
      <c r="AU99" s="512">
        <f t="shared" si="224"/>
        <v>0</v>
      </c>
      <c r="AV99" s="480" t="str">
        <f t="shared" si="239"/>
        <v xml:space="preserve">    </v>
      </c>
      <c r="AW99" s="853">
        <f t="shared" si="190"/>
        <v>0</v>
      </c>
      <c r="AX99" s="489"/>
      <c r="AY99" s="523">
        <f t="shared" si="225"/>
        <v>0</v>
      </c>
      <c r="AZ99" s="512">
        <f t="shared" si="226"/>
        <v>0</v>
      </c>
      <c r="BA99" s="480" t="str">
        <f t="shared" si="240"/>
        <v xml:space="preserve">    </v>
      </c>
      <c r="BB99" s="853">
        <f t="shared" si="191"/>
        <v>0</v>
      </c>
      <c r="BC99" s="489"/>
      <c r="BD99" s="523">
        <f t="shared" si="227"/>
        <v>0</v>
      </c>
      <c r="BE99" s="512">
        <f t="shared" si="228"/>
        <v>0</v>
      </c>
      <c r="BF99" s="480" t="str">
        <f t="shared" si="241"/>
        <v xml:space="preserve">    </v>
      </c>
      <c r="BG99" s="853">
        <f t="shared" si="192"/>
        <v>0</v>
      </c>
      <c r="BH99" s="489"/>
      <c r="BI99" s="523">
        <f t="shared" si="229"/>
        <v>0</v>
      </c>
      <c r="BJ99" s="512">
        <f t="shared" si="230"/>
        <v>0</v>
      </c>
      <c r="BK99" s="480" t="str">
        <f t="shared" si="242"/>
        <v xml:space="preserve">    </v>
      </c>
      <c r="BM99" s="502">
        <f t="shared" si="193"/>
        <v>0</v>
      </c>
      <c r="BN99" s="7"/>
      <c r="BO99" s="7"/>
      <c r="BP99" s="7"/>
      <c r="BQ99" s="7"/>
    </row>
    <row r="100" spans="1:69" s="5" customFormat="1" ht="12.75">
      <c r="A100" s="808">
        <v>15</v>
      </c>
      <c r="B100" s="540" t="s">
        <v>39</v>
      </c>
      <c r="C100" s="493">
        <f t="shared" si="194"/>
        <v>0</v>
      </c>
      <c r="D100" s="853">
        <f t="shared" si="181"/>
        <v>0</v>
      </c>
      <c r="E100" s="489"/>
      <c r="F100" s="523">
        <f t="shared" si="207"/>
        <v>0</v>
      </c>
      <c r="G100" s="512">
        <f t="shared" si="208"/>
        <v>0</v>
      </c>
      <c r="H100" s="480" t="str">
        <f t="shared" si="231"/>
        <v xml:space="preserve">    </v>
      </c>
      <c r="I100" s="853">
        <f t="shared" si="182"/>
        <v>0</v>
      </c>
      <c r="J100" s="489"/>
      <c r="K100" s="523">
        <f t="shared" si="209"/>
        <v>0</v>
      </c>
      <c r="L100" s="512">
        <f t="shared" si="210"/>
        <v>0</v>
      </c>
      <c r="M100" s="480" t="str">
        <f t="shared" si="232"/>
        <v xml:space="preserve">    </v>
      </c>
      <c r="N100" s="853">
        <f t="shared" si="183"/>
        <v>0</v>
      </c>
      <c r="O100" s="489"/>
      <c r="P100" s="523">
        <f t="shared" si="211"/>
        <v>0</v>
      </c>
      <c r="Q100" s="512">
        <f t="shared" si="212"/>
        <v>0</v>
      </c>
      <c r="R100" s="480" t="str">
        <f t="shared" si="233"/>
        <v xml:space="preserve">    </v>
      </c>
      <c r="S100" s="853">
        <f t="shared" si="184"/>
        <v>0</v>
      </c>
      <c r="T100" s="489"/>
      <c r="U100" s="523">
        <f t="shared" si="213"/>
        <v>0</v>
      </c>
      <c r="V100" s="512">
        <f t="shared" si="214"/>
        <v>0</v>
      </c>
      <c r="W100" s="480" t="str">
        <f t="shared" si="234"/>
        <v xml:space="preserve">    </v>
      </c>
      <c r="X100" s="853">
        <f t="shared" si="185"/>
        <v>0</v>
      </c>
      <c r="Y100" s="489"/>
      <c r="Z100" s="523">
        <f t="shared" si="215"/>
        <v>0</v>
      </c>
      <c r="AA100" s="512">
        <f t="shared" si="216"/>
        <v>0</v>
      </c>
      <c r="AB100" s="480" t="str">
        <f t="shared" si="235"/>
        <v xml:space="preserve">    </v>
      </c>
      <c r="AC100" s="853">
        <f t="shared" si="186"/>
        <v>0</v>
      </c>
      <c r="AD100" s="489"/>
      <c r="AE100" s="523">
        <f t="shared" si="217"/>
        <v>0</v>
      </c>
      <c r="AF100" s="512">
        <f t="shared" si="218"/>
        <v>0</v>
      </c>
      <c r="AG100" s="480" t="str">
        <f t="shared" si="236"/>
        <v xml:space="preserve">    </v>
      </c>
      <c r="AH100" s="853">
        <f t="shared" si="187"/>
        <v>0</v>
      </c>
      <c r="AI100" s="489"/>
      <c r="AJ100" s="523">
        <f t="shared" si="219"/>
        <v>0</v>
      </c>
      <c r="AK100" s="512">
        <f t="shared" si="220"/>
        <v>0</v>
      </c>
      <c r="AL100" s="480" t="str">
        <f t="shared" si="237"/>
        <v xml:space="preserve">    </v>
      </c>
      <c r="AM100" s="853">
        <f t="shared" si="188"/>
        <v>0</v>
      </c>
      <c r="AN100" s="489"/>
      <c r="AO100" s="523">
        <f t="shared" si="221"/>
        <v>0</v>
      </c>
      <c r="AP100" s="512">
        <f t="shared" si="222"/>
        <v>0</v>
      </c>
      <c r="AQ100" s="480" t="str">
        <f t="shared" si="238"/>
        <v xml:space="preserve">    </v>
      </c>
      <c r="AR100" s="853">
        <f t="shared" si="189"/>
        <v>0</v>
      </c>
      <c r="AS100" s="489"/>
      <c r="AT100" s="523">
        <f t="shared" si="223"/>
        <v>0</v>
      </c>
      <c r="AU100" s="512">
        <f t="shared" si="224"/>
        <v>0</v>
      </c>
      <c r="AV100" s="480" t="str">
        <f t="shared" si="239"/>
        <v xml:space="preserve">    </v>
      </c>
      <c r="AW100" s="853">
        <f t="shared" si="190"/>
        <v>0</v>
      </c>
      <c r="AX100" s="489"/>
      <c r="AY100" s="523">
        <f t="shared" si="225"/>
        <v>0</v>
      </c>
      <c r="AZ100" s="512">
        <f t="shared" si="226"/>
        <v>0</v>
      </c>
      <c r="BA100" s="480" t="str">
        <f t="shared" si="240"/>
        <v xml:space="preserve">    </v>
      </c>
      <c r="BB100" s="853">
        <f t="shared" si="191"/>
        <v>0</v>
      </c>
      <c r="BC100" s="489"/>
      <c r="BD100" s="523">
        <f t="shared" si="227"/>
        <v>0</v>
      </c>
      <c r="BE100" s="512">
        <f t="shared" si="228"/>
        <v>0</v>
      </c>
      <c r="BF100" s="480" t="str">
        <f t="shared" si="241"/>
        <v xml:space="preserve">    </v>
      </c>
      <c r="BG100" s="853">
        <f t="shared" si="192"/>
        <v>0</v>
      </c>
      <c r="BH100" s="489"/>
      <c r="BI100" s="523">
        <f t="shared" si="229"/>
        <v>0</v>
      </c>
      <c r="BJ100" s="512">
        <f t="shared" si="230"/>
        <v>0</v>
      </c>
      <c r="BK100" s="480" t="str">
        <f t="shared" si="242"/>
        <v xml:space="preserve">    </v>
      </c>
      <c r="BM100" s="502">
        <f t="shared" si="193"/>
        <v>0</v>
      </c>
      <c r="BN100" s="7"/>
      <c r="BO100" s="7"/>
      <c r="BP100" s="7"/>
      <c r="BQ100" s="7"/>
    </row>
    <row r="101" spans="1:69" s="5" customFormat="1" ht="12.75">
      <c r="A101" s="808">
        <v>16</v>
      </c>
      <c r="B101" s="540" t="s">
        <v>5</v>
      </c>
      <c r="C101" s="493">
        <f t="shared" si="194"/>
        <v>0</v>
      </c>
      <c r="D101" s="853">
        <f t="shared" si="181"/>
        <v>0</v>
      </c>
      <c r="E101" s="489"/>
      <c r="F101" s="523">
        <f t="shared" si="207"/>
        <v>0</v>
      </c>
      <c r="G101" s="512">
        <f t="shared" si="208"/>
        <v>0</v>
      </c>
      <c r="H101" s="480" t="str">
        <f t="shared" si="231"/>
        <v xml:space="preserve">    </v>
      </c>
      <c r="I101" s="853">
        <f t="shared" si="182"/>
        <v>0</v>
      </c>
      <c r="J101" s="489"/>
      <c r="K101" s="523">
        <f t="shared" si="209"/>
        <v>0</v>
      </c>
      <c r="L101" s="512">
        <f t="shared" si="210"/>
        <v>0</v>
      </c>
      <c r="M101" s="480" t="str">
        <f t="shared" si="232"/>
        <v xml:space="preserve">    </v>
      </c>
      <c r="N101" s="853">
        <f t="shared" si="183"/>
        <v>0</v>
      </c>
      <c r="O101" s="489"/>
      <c r="P101" s="523">
        <f t="shared" si="211"/>
        <v>0</v>
      </c>
      <c r="Q101" s="512">
        <f t="shared" si="212"/>
        <v>0</v>
      </c>
      <c r="R101" s="480" t="str">
        <f t="shared" si="233"/>
        <v xml:space="preserve">    </v>
      </c>
      <c r="S101" s="853">
        <f t="shared" si="184"/>
        <v>0</v>
      </c>
      <c r="T101" s="489"/>
      <c r="U101" s="523">
        <f t="shared" si="213"/>
        <v>0</v>
      </c>
      <c r="V101" s="512">
        <f t="shared" si="214"/>
        <v>0</v>
      </c>
      <c r="W101" s="480" t="str">
        <f t="shared" si="234"/>
        <v xml:space="preserve">    </v>
      </c>
      <c r="X101" s="853">
        <f t="shared" si="185"/>
        <v>0</v>
      </c>
      <c r="Y101" s="489"/>
      <c r="Z101" s="523">
        <f t="shared" si="215"/>
        <v>0</v>
      </c>
      <c r="AA101" s="512">
        <f t="shared" si="216"/>
        <v>0</v>
      </c>
      <c r="AB101" s="480" t="str">
        <f t="shared" si="235"/>
        <v xml:space="preserve">    </v>
      </c>
      <c r="AC101" s="853">
        <f t="shared" si="186"/>
        <v>0</v>
      </c>
      <c r="AD101" s="489"/>
      <c r="AE101" s="523">
        <f t="shared" si="217"/>
        <v>0</v>
      </c>
      <c r="AF101" s="512">
        <f t="shared" si="218"/>
        <v>0</v>
      </c>
      <c r="AG101" s="480" t="str">
        <f t="shared" si="236"/>
        <v xml:space="preserve">    </v>
      </c>
      <c r="AH101" s="853">
        <f t="shared" si="187"/>
        <v>0</v>
      </c>
      <c r="AI101" s="489"/>
      <c r="AJ101" s="523">
        <f t="shared" si="219"/>
        <v>0</v>
      </c>
      <c r="AK101" s="512">
        <f t="shared" si="220"/>
        <v>0</v>
      </c>
      <c r="AL101" s="480" t="str">
        <f t="shared" si="237"/>
        <v xml:space="preserve">    </v>
      </c>
      <c r="AM101" s="853">
        <f t="shared" si="188"/>
        <v>0</v>
      </c>
      <c r="AN101" s="489"/>
      <c r="AO101" s="523">
        <f t="shared" si="221"/>
        <v>0</v>
      </c>
      <c r="AP101" s="512">
        <f t="shared" si="222"/>
        <v>0</v>
      </c>
      <c r="AQ101" s="480" t="str">
        <f t="shared" si="238"/>
        <v xml:space="preserve">    </v>
      </c>
      <c r="AR101" s="853">
        <f t="shared" si="189"/>
        <v>0</v>
      </c>
      <c r="AS101" s="489"/>
      <c r="AT101" s="523">
        <f t="shared" si="223"/>
        <v>0</v>
      </c>
      <c r="AU101" s="512">
        <f t="shared" si="224"/>
        <v>0</v>
      </c>
      <c r="AV101" s="480" t="str">
        <f t="shared" si="239"/>
        <v xml:space="preserve">    </v>
      </c>
      <c r="AW101" s="853">
        <f t="shared" si="190"/>
        <v>0</v>
      </c>
      <c r="AX101" s="489"/>
      <c r="AY101" s="523">
        <f t="shared" si="225"/>
        <v>0</v>
      </c>
      <c r="AZ101" s="512">
        <f t="shared" si="226"/>
        <v>0</v>
      </c>
      <c r="BA101" s="480" t="str">
        <f t="shared" si="240"/>
        <v xml:space="preserve">    </v>
      </c>
      <c r="BB101" s="853">
        <f t="shared" si="191"/>
        <v>0</v>
      </c>
      <c r="BC101" s="489"/>
      <c r="BD101" s="523">
        <f t="shared" si="227"/>
        <v>0</v>
      </c>
      <c r="BE101" s="512">
        <f t="shared" si="228"/>
        <v>0</v>
      </c>
      <c r="BF101" s="480" t="str">
        <f t="shared" si="241"/>
        <v xml:space="preserve">    </v>
      </c>
      <c r="BG101" s="853">
        <f t="shared" si="192"/>
        <v>0</v>
      </c>
      <c r="BH101" s="489"/>
      <c r="BI101" s="523">
        <f t="shared" si="229"/>
        <v>0</v>
      </c>
      <c r="BJ101" s="512">
        <f t="shared" si="230"/>
        <v>0</v>
      </c>
      <c r="BK101" s="480" t="str">
        <f t="shared" si="242"/>
        <v xml:space="preserve">    </v>
      </c>
      <c r="BM101" s="502">
        <f t="shared" si="193"/>
        <v>0</v>
      </c>
      <c r="BN101" s="7"/>
      <c r="BO101" s="7"/>
      <c r="BP101" s="7"/>
      <c r="BQ101" s="7"/>
    </row>
    <row r="102" spans="1:69" s="5" customFormat="1" ht="12.75">
      <c r="A102" s="808">
        <v>17</v>
      </c>
      <c r="B102" s="540" t="s">
        <v>8</v>
      </c>
      <c r="C102" s="493">
        <f t="shared" si="194"/>
        <v>0</v>
      </c>
      <c r="D102" s="853">
        <f t="shared" si="181"/>
        <v>0</v>
      </c>
      <c r="E102" s="489"/>
      <c r="F102" s="523">
        <f t="shared" si="207"/>
        <v>0</v>
      </c>
      <c r="G102" s="512">
        <f t="shared" si="208"/>
        <v>0</v>
      </c>
      <c r="H102" s="480" t="str">
        <f t="shared" si="231"/>
        <v xml:space="preserve">    </v>
      </c>
      <c r="I102" s="853">
        <f t="shared" si="182"/>
        <v>0</v>
      </c>
      <c r="J102" s="489"/>
      <c r="K102" s="523">
        <f t="shared" si="209"/>
        <v>0</v>
      </c>
      <c r="L102" s="512">
        <f t="shared" si="210"/>
        <v>0</v>
      </c>
      <c r="M102" s="480" t="str">
        <f t="shared" si="232"/>
        <v xml:space="preserve">    </v>
      </c>
      <c r="N102" s="853">
        <f t="shared" si="183"/>
        <v>0</v>
      </c>
      <c r="O102" s="489"/>
      <c r="P102" s="523">
        <f t="shared" si="211"/>
        <v>0</v>
      </c>
      <c r="Q102" s="512">
        <f t="shared" si="212"/>
        <v>0</v>
      </c>
      <c r="R102" s="480" t="str">
        <f t="shared" si="233"/>
        <v xml:space="preserve">    </v>
      </c>
      <c r="S102" s="853">
        <f t="shared" si="184"/>
        <v>0</v>
      </c>
      <c r="T102" s="489"/>
      <c r="U102" s="523">
        <f t="shared" si="213"/>
        <v>0</v>
      </c>
      <c r="V102" s="512">
        <f t="shared" si="214"/>
        <v>0</v>
      </c>
      <c r="W102" s="480" t="str">
        <f t="shared" si="234"/>
        <v xml:space="preserve">    </v>
      </c>
      <c r="X102" s="853">
        <f t="shared" si="185"/>
        <v>0</v>
      </c>
      <c r="Y102" s="489"/>
      <c r="Z102" s="523">
        <f t="shared" si="215"/>
        <v>0</v>
      </c>
      <c r="AA102" s="512">
        <f t="shared" si="216"/>
        <v>0</v>
      </c>
      <c r="AB102" s="480" t="str">
        <f t="shared" si="235"/>
        <v xml:space="preserve">    </v>
      </c>
      <c r="AC102" s="853">
        <f t="shared" si="186"/>
        <v>0</v>
      </c>
      <c r="AD102" s="489"/>
      <c r="AE102" s="523">
        <f t="shared" si="217"/>
        <v>0</v>
      </c>
      <c r="AF102" s="512">
        <f t="shared" si="218"/>
        <v>0</v>
      </c>
      <c r="AG102" s="480" t="str">
        <f t="shared" si="236"/>
        <v xml:space="preserve">    </v>
      </c>
      <c r="AH102" s="853">
        <f t="shared" si="187"/>
        <v>0</v>
      </c>
      <c r="AI102" s="489"/>
      <c r="AJ102" s="523">
        <f t="shared" si="219"/>
        <v>0</v>
      </c>
      <c r="AK102" s="512">
        <f t="shared" si="220"/>
        <v>0</v>
      </c>
      <c r="AL102" s="480" t="str">
        <f t="shared" si="237"/>
        <v xml:space="preserve">    </v>
      </c>
      <c r="AM102" s="853">
        <f t="shared" si="188"/>
        <v>0</v>
      </c>
      <c r="AN102" s="489"/>
      <c r="AO102" s="523">
        <f t="shared" si="221"/>
        <v>0</v>
      </c>
      <c r="AP102" s="512">
        <f t="shared" si="222"/>
        <v>0</v>
      </c>
      <c r="AQ102" s="480" t="str">
        <f t="shared" si="238"/>
        <v xml:space="preserve">    </v>
      </c>
      <c r="AR102" s="853">
        <f t="shared" si="189"/>
        <v>0</v>
      </c>
      <c r="AS102" s="489"/>
      <c r="AT102" s="523">
        <f t="shared" si="223"/>
        <v>0</v>
      </c>
      <c r="AU102" s="512">
        <f t="shared" si="224"/>
        <v>0</v>
      </c>
      <c r="AV102" s="480" t="str">
        <f t="shared" si="239"/>
        <v xml:space="preserve">    </v>
      </c>
      <c r="AW102" s="853">
        <f t="shared" si="190"/>
        <v>0</v>
      </c>
      <c r="AX102" s="489"/>
      <c r="AY102" s="523">
        <f t="shared" si="225"/>
        <v>0</v>
      </c>
      <c r="AZ102" s="512">
        <f t="shared" si="226"/>
        <v>0</v>
      </c>
      <c r="BA102" s="480" t="str">
        <f t="shared" si="240"/>
        <v xml:space="preserve">    </v>
      </c>
      <c r="BB102" s="853">
        <f t="shared" si="191"/>
        <v>0</v>
      </c>
      <c r="BC102" s="489"/>
      <c r="BD102" s="523">
        <f t="shared" si="227"/>
        <v>0</v>
      </c>
      <c r="BE102" s="512">
        <f t="shared" si="228"/>
        <v>0</v>
      </c>
      <c r="BF102" s="480" t="str">
        <f t="shared" si="241"/>
        <v xml:space="preserve">    </v>
      </c>
      <c r="BG102" s="853">
        <f t="shared" si="192"/>
        <v>0</v>
      </c>
      <c r="BH102" s="489"/>
      <c r="BI102" s="523">
        <f t="shared" si="229"/>
        <v>0</v>
      </c>
      <c r="BJ102" s="512">
        <f t="shared" si="230"/>
        <v>0</v>
      </c>
      <c r="BK102" s="480" t="str">
        <f t="shared" si="242"/>
        <v xml:space="preserve">    </v>
      </c>
      <c r="BM102" s="502">
        <f t="shared" si="193"/>
        <v>0</v>
      </c>
      <c r="BN102" s="7"/>
      <c r="BO102" s="7"/>
      <c r="BP102" s="7"/>
      <c r="BQ102" s="7"/>
    </row>
    <row r="103" spans="1:69" s="5" customFormat="1" ht="12.75">
      <c r="A103" s="808">
        <v>18</v>
      </c>
      <c r="B103" s="540" t="s">
        <v>293</v>
      </c>
      <c r="C103" s="493">
        <f t="shared" si="194"/>
        <v>0</v>
      </c>
      <c r="D103" s="854">
        <f t="shared" si="181"/>
        <v>0</v>
      </c>
      <c r="E103" s="489"/>
      <c r="F103" s="523">
        <f t="shared" si="207"/>
        <v>0</v>
      </c>
      <c r="G103" s="512">
        <f t="shared" si="208"/>
        <v>0</v>
      </c>
      <c r="H103" s="480" t="str">
        <f t="shared" si="231"/>
        <v xml:space="preserve">    </v>
      </c>
      <c r="I103" s="854">
        <f t="shared" si="182"/>
        <v>0</v>
      </c>
      <c r="J103" s="489"/>
      <c r="K103" s="523">
        <f t="shared" si="209"/>
        <v>0</v>
      </c>
      <c r="L103" s="512">
        <f t="shared" si="210"/>
        <v>0</v>
      </c>
      <c r="M103" s="480" t="str">
        <f t="shared" si="232"/>
        <v xml:space="preserve">    </v>
      </c>
      <c r="N103" s="854">
        <f t="shared" si="183"/>
        <v>0</v>
      </c>
      <c r="O103" s="489"/>
      <c r="P103" s="523">
        <f t="shared" si="211"/>
        <v>0</v>
      </c>
      <c r="Q103" s="512">
        <f t="shared" si="212"/>
        <v>0</v>
      </c>
      <c r="R103" s="480" t="str">
        <f t="shared" si="233"/>
        <v xml:space="preserve">    </v>
      </c>
      <c r="S103" s="854">
        <f t="shared" si="184"/>
        <v>0</v>
      </c>
      <c r="T103" s="489"/>
      <c r="U103" s="523">
        <f t="shared" si="213"/>
        <v>0</v>
      </c>
      <c r="V103" s="512">
        <f t="shared" si="214"/>
        <v>0</v>
      </c>
      <c r="W103" s="480" t="str">
        <f t="shared" si="234"/>
        <v xml:space="preserve">    </v>
      </c>
      <c r="X103" s="854">
        <f t="shared" si="185"/>
        <v>0</v>
      </c>
      <c r="Y103" s="489"/>
      <c r="Z103" s="523">
        <f t="shared" si="215"/>
        <v>0</v>
      </c>
      <c r="AA103" s="512">
        <f t="shared" si="216"/>
        <v>0</v>
      </c>
      <c r="AB103" s="480" t="str">
        <f t="shared" si="235"/>
        <v xml:space="preserve">    </v>
      </c>
      <c r="AC103" s="854">
        <f t="shared" si="186"/>
        <v>0</v>
      </c>
      <c r="AD103" s="489"/>
      <c r="AE103" s="523">
        <f t="shared" si="217"/>
        <v>0</v>
      </c>
      <c r="AF103" s="512">
        <f t="shared" si="218"/>
        <v>0</v>
      </c>
      <c r="AG103" s="480" t="str">
        <f t="shared" si="236"/>
        <v xml:space="preserve">    </v>
      </c>
      <c r="AH103" s="854">
        <f t="shared" si="187"/>
        <v>0</v>
      </c>
      <c r="AI103" s="489"/>
      <c r="AJ103" s="523">
        <f t="shared" si="219"/>
        <v>0</v>
      </c>
      <c r="AK103" s="512">
        <f t="shared" si="220"/>
        <v>0</v>
      </c>
      <c r="AL103" s="480" t="str">
        <f t="shared" si="237"/>
        <v xml:space="preserve">    </v>
      </c>
      <c r="AM103" s="854">
        <f t="shared" si="188"/>
        <v>0</v>
      </c>
      <c r="AN103" s="489"/>
      <c r="AO103" s="523">
        <f t="shared" si="221"/>
        <v>0</v>
      </c>
      <c r="AP103" s="512">
        <f t="shared" si="222"/>
        <v>0</v>
      </c>
      <c r="AQ103" s="480" t="str">
        <f t="shared" si="238"/>
        <v xml:space="preserve">    </v>
      </c>
      <c r="AR103" s="854">
        <f t="shared" si="189"/>
        <v>0</v>
      </c>
      <c r="AS103" s="489"/>
      <c r="AT103" s="523">
        <f t="shared" si="223"/>
        <v>0</v>
      </c>
      <c r="AU103" s="512">
        <f t="shared" si="224"/>
        <v>0</v>
      </c>
      <c r="AV103" s="480" t="str">
        <f t="shared" si="239"/>
        <v xml:space="preserve">    </v>
      </c>
      <c r="AW103" s="854">
        <f t="shared" si="190"/>
        <v>0</v>
      </c>
      <c r="AX103" s="489"/>
      <c r="AY103" s="523">
        <f t="shared" si="225"/>
        <v>0</v>
      </c>
      <c r="AZ103" s="512">
        <f t="shared" si="226"/>
        <v>0</v>
      </c>
      <c r="BA103" s="480" t="str">
        <f t="shared" si="240"/>
        <v xml:space="preserve">    </v>
      </c>
      <c r="BB103" s="854">
        <f t="shared" si="191"/>
        <v>0</v>
      </c>
      <c r="BC103" s="489"/>
      <c r="BD103" s="523">
        <f t="shared" si="227"/>
        <v>0</v>
      </c>
      <c r="BE103" s="512">
        <f t="shared" si="228"/>
        <v>0</v>
      </c>
      <c r="BF103" s="480" t="str">
        <f t="shared" si="241"/>
        <v xml:space="preserve">    </v>
      </c>
      <c r="BG103" s="854">
        <f t="shared" si="192"/>
        <v>0</v>
      </c>
      <c r="BH103" s="489"/>
      <c r="BI103" s="523">
        <f t="shared" si="229"/>
        <v>0</v>
      </c>
      <c r="BJ103" s="512">
        <f t="shared" si="230"/>
        <v>0</v>
      </c>
      <c r="BK103" s="480" t="str">
        <f t="shared" si="242"/>
        <v xml:space="preserve">    </v>
      </c>
      <c r="BM103" s="502">
        <f t="shared" si="193"/>
        <v>0</v>
      </c>
      <c r="BN103" s="7"/>
      <c r="BO103" s="7"/>
      <c r="BP103" s="7"/>
      <c r="BQ103" s="7"/>
    </row>
    <row r="104" spans="1:69" s="5" customFormat="1" ht="12.75">
      <c r="A104" s="808">
        <v>19</v>
      </c>
      <c r="B104" s="540" t="s">
        <v>6</v>
      </c>
      <c r="C104" s="493">
        <f t="shared" si="194"/>
        <v>0</v>
      </c>
      <c r="D104" s="854">
        <f t="shared" si="181"/>
        <v>0</v>
      </c>
      <c r="E104" s="489"/>
      <c r="F104" s="523">
        <f t="shared" si="207"/>
        <v>0</v>
      </c>
      <c r="G104" s="512">
        <f t="shared" si="208"/>
        <v>0</v>
      </c>
      <c r="H104" s="480" t="str">
        <f t="shared" si="231"/>
        <v xml:space="preserve">    </v>
      </c>
      <c r="I104" s="854">
        <f t="shared" si="182"/>
        <v>0</v>
      </c>
      <c r="J104" s="489"/>
      <c r="K104" s="523">
        <f t="shared" si="209"/>
        <v>0</v>
      </c>
      <c r="L104" s="512">
        <f t="shared" si="210"/>
        <v>0</v>
      </c>
      <c r="M104" s="480" t="str">
        <f t="shared" si="232"/>
        <v xml:space="preserve">    </v>
      </c>
      <c r="N104" s="854">
        <f t="shared" si="183"/>
        <v>0</v>
      </c>
      <c r="O104" s="489"/>
      <c r="P104" s="523">
        <f t="shared" si="211"/>
        <v>0</v>
      </c>
      <c r="Q104" s="512">
        <f t="shared" si="212"/>
        <v>0</v>
      </c>
      <c r="R104" s="480" t="str">
        <f t="shared" si="233"/>
        <v xml:space="preserve">    </v>
      </c>
      <c r="S104" s="854">
        <f t="shared" si="184"/>
        <v>0</v>
      </c>
      <c r="T104" s="489"/>
      <c r="U104" s="523">
        <f t="shared" si="213"/>
        <v>0</v>
      </c>
      <c r="V104" s="512">
        <f t="shared" si="214"/>
        <v>0</v>
      </c>
      <c r="W104" s="480" t="str">
        <f t="shared" si="234"/>
        <v xml:space="preserve">    </v>
      </c>
      <c r="X104" s="854">
        <f t="shared" si="185"/>
        <v>0</v>
      </c>
      <c r="Y104" s="489"/>
      <c r="Z104" s="523">
        <f t="shared" si="215"/>
        <v>0</v>
      </c>
      <c r="AA104" s="512">
        <f t="shared" si="216"/>
        <v>0</v>
      </c>
      <c r="AB104" s="480" t="str">
        <f t="shared" si="235"/>
        <v xml:space="preserve">    </v>
      </c>
      <c r="AC104" s="854">
        <f t="shared" si="186"/>
        <v>0</v>
      </c>
      <c r="AD104" s="489"/>
      <c r="AE104" s="523">
        <f t="shared" si="217"/>
        <v>0</v>
      </c>
      <c r="AF104" s="512">
        <f t="shared" si="218"/>
        <v>0</v>
      </c>
      <c r="AG104" s="480" t="str">
        <f t="shared" si="236"/>
        <v xml:space="preserve">    </v>
      </c>
      <c r="AH104" s="854">
        <f t="shared" si="187"/>
        <v>0</v>
      </c>
      <c r="AI104" s="489"/>
      <c r="AJ104" s="523">
        <f t="shared" si="219"/>
        <v>0</v>
      </c>
      <c r="AK104" s="512">
        <f t="shared" si="220"/>
        <v>0</v>
      </c>
      <c r="AL104" s="480" t="str">
        <f t="shared" si="237"/>
        <v xml:space="preserve">    </v>
      </c>
      <c r="AM104" s="854">
        <f t="shared" si="188"/>
        <v>0</v>
      </c>
      <c r="AN104" s="489"/>
      <c r="AO104" s="523">
        <f t="shared" si="221"/>
        <v>0</v>
      </c>
      <c r="AP104" s="512">
        <f t="shared" si="222"/>
        <v>0</v>
      </c>
      <c r="AQ104" s="480" t="str">
        <f t="shared" si="238"/>
        <v xml:space="preserve">    </v>
      </c>
      <c r="AR104" s="854">
        <f t="shared" si="189"/>
        <v>0</v>
      </c>
      <c r="AS104" s="489"/>
      <c r="AT104" s="523">
        <f t="shared" si="223"/>
        <v>0</v>
      </c>
      <c r="AU104" s="512">
        <f t="shared" si="224"/>
        <v>0</v>
      </c>
      <c r="AV104" s="480" t="str">
        <f t="shared" si="239"/>
        <v xml:space="preserve">    </v>
      </c>
      <c r="AW104" s="854">
        <f t="shared" si="190"/>
        <v>0</v>
      </c>
      <c r="AX104" s="489"/>
      <c r="AY104" s="523">
        <f t="shared" si="225"/>
        <v>0</v>
      </c>
      <c r="AZ104" s="512">
        <f t="shared" si="226"/>
        <v>0</v>
      </c>
      <c r="BA104" s="480" t="str">
        <f t="shared" si="240"/>
        <v xml:space="preserve">    </v>
      </c>
      <c r="BB104" s="854">
        <f t="shared" si="191"/>
        <v>0</v>
      </c>
      <c r="BC104" s="489"/>
      <c r="BD104" s="523">
        <f t="shared" si="227"/>
        <v>0</v>
      </c>
      <c r="BE104" s="512">
        <f t="shared" si="228"/>
        <v>0</v>
      </c>
      <c r="BF104" s="480" t="str">
        <f t="shared" si="241"/>
        <v xml:space="preserve">    </v>
      </c>
      <c r="BG104" s="854">
        <f t="shared" si="192"/>
        <v>0</v>
      </c>
      <c r="BH104" s="489"/>
      <c r="BI104" s="523">
        <f t="shared" si="229"/>
        <v>0</v>
      </c>
      <c r="BJ104" s="512">
        <f t="shared" si="230"/>
        <v>0</v>
      </c>
      <c r="BK104" s="480" t="str">
        <f t="shared" si="242"/>
        <v xml:space="preserve">    </v>
      </c>
      <c r="BM104" s="502">
        <f t="shared" si="193"/>
        <v>0</v>
      </c>
      <c r="BN104" s="7"/>
      <c r="BO104" s="7"/>
      <c r="BP104" s="7"/>
      <c r="BQ104" s="7"/>
    </row>
    <row r="105" spans="1:69" s="5" customFormat="1" ht="12.75">
      <c r="A105" s="808">
        <v>20</v>
      </c>
      <c r="B105" s="540" t="s">
        <v>9</v>
      </c>
      <c r="C105" s="495">
        <f t="shared" si="194"/>
        <v>0</v>
      </c>
      <c r="D105" s="853">
        <f t="shared" si="181"/>
        <v>0</v>
      </c>
      <c r="E105" s="489"/>
      <c r="F105" s="523">
        <f t="shared" si="207"/>
        <v>0</v>
      </c>
      <c r="G105" s="512">
        <f t="shared" si="208"/>
        <v>0</v>
      </c>
      <c r="H105" s="480" t="str">
        <f t="shared" si="231"/>
        <v xml:space="preserve">    </v>
      </c>
      <c r="I105" s="853">
        <f t="shared" si="182"/>
        <v>0</v>
      </c>
      <c r="J105" s="489"/>
      <c r="K105" s="523">
        <f t="shared" si="209"/>
        <v>0</v>
      </c>
      <c r="L105" s="512">
        <f t="shared" si="210"/>
        <v>0</v>
      </c>
      <c r="M105" s="480" t="str">
        <f t="shared" si="232"/>
        <v xml:space="preserve">    </v>
      </c>
      <c r="N105" s="853">
        <f t="shared" si="183"/>
        <v>0</v>
      </c>
      <c r="O105" s="489"/>
      <c r="P105" s="523">
        <f t="shared" si="211"/>
        <v>0</v>
      </c>
      <c r="Q105" s="512">
        <f t="shared" si="212"/>
        <v>0</v>
      </c>
      <c r="R105" s="480" t="str">
        <f t="shared" si="233"/>
        <v xml:space="preserve">    </v>
      </c>
      <c r="S105" s="853">
        <f t="shared" si="184"/>
        <v>0</v>
      </c>
      <c r="T105" s="489"/>
      <c r="U105" s="523">
        <f t="shared" si="213"/>
        <v>0</v>
      </c>
      <c r="V105" s="512">
        <f t="shared" si="214"/>
        <v>0</v>
      </c>
      <c r="W105" s="480" t="str">
        <f t="shared" si="234"/>
        <v xml:space="preserve">    </v>
      </c>
      <c r="X105" s="853">
        <f t="shared" si="185"/>
        <v>0</v>
      </c>
      <c r="Y105" s="489"/>
      <c r="Z105" s="523">
        <f t="shared" si="215"/>
        <v>0</v>
      </c>
      <c r="AA105" s="512">
        <f t="shared" si="216"/>
        <v>0</v>
      </c>
      <c r="AB105" s="480" t="str">
        <f t="shared" si="235"/>
        <v xml:space="preserve">    </v>
      </c>
      <c r="AC105" s="853">
        <f t="shared" si="186"/>
        <v>0</v>
      </c>
      <c r="AD105" s="489"/>
      <c r="AE105" s="523">
        <f t="shared" si="217"/>
        <v>0</v>
      </c>
      <c r="AF105" s="512">
        <f t="shared" si="218"/>
        <v>0</v>
      </c>
      <c r="AG105" s="480" t="str">
        <f t="shared" si="236"/>
        <v xml:space="preserve">    </v>
      </c>
      <c r="AH105" s="853">
        <f t="shared" si="187"/>
        <v>0</v>
      </c>
      <c r="AI105" s="489"/>
      <c r="AJ105" s="523">
        <f t="shared" si="219"/>
        <v>0</v>
      </c>
      <c r="AK105" s="512">
        <f t="shared" si="220"/>
        <v>0</v>
      </c>
      <c r="AL105" s="480" t="str">
        <f t="shared" si="237"/>
        <v xml:space="preserve">    </v>
      </c>
      <c r="AM105" s="853">
        <f t="shared" si="188"/>
        <v>0</v>
      </c>
      <c r="AN105" s="489"/>
      <c r="AO105" s="523">
        <f t="shared" si="221"/>
        <v>0</v>
      </c>
      <c r="AP105" s="512">
        <f t="shared" si="222"/>
        <v>0</v>
      </c>
      <c r="AQ105" s="480" t="str">
        <f t="shared" si="238"/>
        <v xml:space="preserve">    </v>
      </c>
      <c r="AR105" s="853">
        <f t="shared" si="189"/>
        <v>0</v>
      </c>
      <c r="AS105" s="489"/>
      <c r="AT105" s="523">
        <f t="shared" si="223"/>
        <v>0</v>
      </c>
      <c r="AU105" s="512">
        <f t="shared" si="224"/>
        <v>0</v>
      </c>
      <c r="AV105" s="480" t="str">
        <f t="shared" si="239"/>
        <v xml:space="preserve">    </v>
      </c>
      <c r="AW105" s="853">
        <f t="shared" si="190"/>
        <v>0</v>
      </c>
      <c r="AX105" s="489"/>
      <c r="AY105" s="523">
        <f t="shared" si="225"/>
        <v>0</v>
      </c>
      <c r="AZ105" s="512">
        <f t="shared" si="226"/>
        <v>0</v>
      </c>
      <c r="BA105" s="480" t="str">
        <f t="shared" si="240"/>
        <v xml:space="preserve">    </v>
      </c>
      <c r="BB105" s="853">
        <f t="shared" si="191"/>
        <v>0</v>
      </c>
      <c r="BC105" s="489"/>
      <c r="BD105" s="523">
        <f t="shared" si="227"/>
        <v>0</v>
      </c>
      <c r="BE105" s="512">
        <f t="shared" si="228"/>
        <v>0</v>
      </c>
      <c r="BF105" s="480" t="str">
        <f t="shared" si="241"/>
        <v xml:space="preserve">    </v>
      </c>
      <c r="BG105" s="853">
        <f t="shared" si="192"/>
        <v>0</v>
      </c>
      <c r="BH105" s="489"/>
      <c r="BI105" s="523">
        <f t="shared" si="229"/>
        <v>0</v>
      </c>
      <c r="BJ105" s="512">
        <f t="shared" si="230"/>
        <v>0</v>
      </c>
      <c r="BK105" s="480" t="str">
        <f t="shared" si="242"/>
        <v xml:space="preserve">    </v>
      </c>
      <c r="BM105" s="502">
        <f t="shared" si="193"/>
        <v>0</v>
      </c>
      <c r="BN105" s="7"/>
      <c r="BO105" s="7"/>
      <c r="BP105" s="7"/>
      <c r="BQ105" s="7"/>
    </row>
    <row r="106" spans="1:69" s="5" customFormat="1" ht="12.75">
      <c r="A106" s="808">
        <v>21</v>
      </c>
      <c r="B106" s="541" t="s">
        <v>10</v>
      </c>
      <c r="C106" s="495">
        <f t="shared" si="194"/>
        <v>0</v>
      </c>
      <c r="D106" s="853">
        <f t="shared" si="181"/>
        <v>0</v>
      </c>
      <c r="E106" s="489"/>
      <c r="F106" s="523">
        <f t="shared" si="207"/>
        <v>0</v>
      </c>
      <c r="G106" s="512">
        <f t="shared" si="208"/>
        <v>0</v>
      </c>
      <c r="H106" s="480" t="str">
        <f t="shared" si="231"/>
        <v xml:space="preserve">    </v>
      </c>
      <c r="I106" s="853">
        <f t="shared" si="182"/>
        <v>0</v>
      </c>
      <c r="J106" s="489"/>
      <c r="K106" s="523">
        <f t="shared" si="209"/>
        <v>0</v>
      </c>
      <c r="L106" s="512">
        <f t="shared" si="210"/>
        <v>0</v>
      </c>
      <c r="M106" s="480" t="str">
        <f t="shared" si="232"/>
        <v xml:space="preserve">    </v>
      </c>
      <c r="N106" s="853">
        <f t="shared" si="183"/>
        <v>0</v>
      </c>
      <c r="O106" s="489"/>
      <c r="P106" s="523">
        <f t="shared" si="211"/>
        <v>0</v>
      </c>
      <c r="Q106" s="512">
        <f t="shared" si="212"/>
        <v>0</v>
      </c>
      <c r="R106" s="480" t="str">
        <f t="shared" si="233"/>
        <v xml:space="preserve">    </v>
      </c>
      <c r="S106" s="853">
        <f t="shared" si="184"/>
        <v>0</v>
      </c>
      <c r="T106" s="489"/>
      <c r="U106" s="523">
        <f t="shared" si="213"/>
        <v>0</v>
      </c>
      <c r="V106" s="512">
        <f t="shared" si="214"/>
        <v>0</v>
      </c>
      <c r="W106" s="480" t="str">
        <f t="shared" si="234"/>
        <v xml:space="preserve">    </v>
      </c>
      <c r="X106" s="853">
        <f t="shared" si="185"/>
        <v>0</v>
      </c>
      <c r="Y106" s="489"/>
      <c r="Z106" s="523">
        <f t="shared" si="215"/>
        <v>0</v>
      </c>
      <c r="AA106" s="512">
        <f t="shared" si="216"/>
        <v>0</v>
      </c>
      <c r="AB106" s="480" t="str">
        <f t="shared" si="235"/>
        <v xml:space="preserve">    </v>
      </c>
      <c r="AC106" s="853">
        <f t="shared" si="186"/>
        <v>0</v>
      </c>
      <c r="AD106" s="489"/>
      <c r="AE106" s="523">
        <f t="shared" si="217"/>
        <v>0</v>
      </c>
      <c r="AF106" s="512">
        <f t="shared" si="218"/>
        <v>0</v>
      </c>
      <c r="AG106" s="480" t="str">
        <f t="shared" si="236"/>
        <v xml:space="preserve">    </v>
      </c>
      <c r="AH106" s="853">
        <f t="shared" si="187"/>
        <v>0</v>
      </c>
      <c r="AI106" s="489"/>
      <c r="AJ106" s="523">
        <f t="shared" si="219"/>
        <v>0</v>
      </c>
      <c r="AK106" s="512">
        <f t="shared" si="220"/>
        <v>0</v>
      </c>
      <c r="AL106" s="480" t="str">
        <f t="shared" si="237"/>
        <v xml:space="preserve">    </v>
      </c>
      <c r="AM106" s="853">
        <f t="shared" si="188"/>
        <v>0</v>
      </c>
      <c r="AN106" s="489"/>
      <c r="AO106" s="523">
        <f t="shared" si="221"/>
        <v>0</v>
      </c>
      <c r="AP106" s="512">
        <f t="shared" si="222"/>
        <v>0</v>
      </c>
      <c r="AQ106" s="480" t="str">
        <f t="shared" si="238"/>
        <v xml:space="preserve">    </v>
      </c>
      <c r="AR106" s="853">
        <f t="shared" si="189"/>
        <v>0</v>
      </c>
      <c r="AS106" s="489"/>
      <c r="AT106" s="523">
        <f t="shared" si="223"/>
        <v>0</v>
      </c>
      <c r="AU106" s="512">
        <f t="shared" si="224"/>
        <v>0</v>
      </c>
      <c r="AV106" s="480" t="str">
        <f t="shared" si="239"/>
        <v xml:space="preserve">    </v>
      </c>
      <c r="AW106" s="853">
        <f t="shared" si="190"/>
        <v>0</v>
      </c>
      <c r="AX106" s="489"/>
      <c r="AY106" s="523">
        <f t="shared" si="225"/>
        <v>0</v>
      </c>
      <c r="AZ106" s="512">
        <f t="shared" si="226"/>
        <v>0</v>
      </c>
      <c r="BA106" s="480" t="str">
        <f t="shared" si="240"/>
        <v xml:space="preserve">    </v>
      </c>
      <c r="BB106" s="853">
        <f t="shared" si="191"/>
        <v>0</v>
      </c>
      <c r="BC106" s="489"/>
      <c r="BD106" s="523">
        <f t="shared" si="227"/>
        <v>0</v>
      </c>
      <c r="BE106" s="512">
        <f t="shared" si="228"/>
        <v>0</v>
      </c>
      <c r="BF106" s="480" t="str">
        <f t="shared" si="241"/>
        <v xml:space="preserve">    </v>
      </c>
      <c r="BG106" s="853">
        <f t="shared" si="192"/>
        <v>0</v>
      </c>
      <c r="BH106" s="489"/>
      <c r="BI106" s="523">
        <f t="shared" si="229"/>
        <v>0</v>
      </c>
      <c r="BJ106" s="512">
        <f t="shared" si="230"/>
        <v>0</v>
      </c>
      <c r="BK106" s="480" t="str">
        <f t="shared" si="242"/>
        <v xml:space="preserve">    </v>
      </c>
      <c r="BM106" s="502">
        <f t="shared" si="193"/>
        <v>0</v>
      </c>
      <c r="BN106" s="7"/>
      <c r="BO106" s="7"/>
      <c r="BP106" s="7"/>
      <c r="BQ106" s="7"/>
    </row>
    <row r="107" spans="1:69" s="5" customFormat="1" ht="12.75">
      <c r="A107" s="808">
        <v>22</v>
      </c>
      <c r="B107" s="541" t="s">
        <v>24</v>
      </c>
      <c r="C107" s="493">
        <f t="shared" si="194"/>
        <v>0</v>
      </c>
      <c r="D107" s="854">
        <f t="shared" si="181"/>
        <v>0</v>
      </c>
      <c r="E107" s="489"/>
      <c r="F107" s="523">
        <f t="shared" si="207"/>
        <v>0</v>
      </c>
      <c r="G107" s="512">
        <f t="shared" si="208"/>
        <v>0</v>
      </c>
      <c r="H107" s="480" t="str">
        <f t="shared" si="231"/>
        <v xml:space="preserve">    </v>
      </c>
      <c r="I107" s="854">
        <f t="shared" si="182"/>
        <v>0</v>
      </c>
      <c r="J107" s="489"/>
      <c r="K107" s="523">
        <f t="shared" si="209"/>
        <v>0</v>
      </c>
      <c r="L107" s="512">
        <f t="shared" si="210"/>
        <v>0</v>
      </c>
      <c r="M107" s="480" t="str">
        <f t="shared" si="232"/>
        <v xml:space="preserve">    </v>
      </c>
      <c r="N107" s="854">
        <f t="shared" si="183"/>
        <v>0</v>
      </c>
      <c r="O107" s="489"/>
      <c r="P107" s="523">
        <f t="shared" si="211"/>
        <v>0</v>
      </c>
      <c r="Q107" s="512">
        <f t="shared" si="212"/>
        <v>0</v>
      </c>
      <c r="R107" s="480" t="str">
        <f t="shared" si="233"/>
        <v xml:space="preserve">    </v>
      </c>
      <c r="S107" s="854">
        <f t="shared" si="184"/>
        <v>0</v>
      </c>
      <c r="T107" s="489"/>
      <c r="U107" s="523">
        <f t="shared" si="213"/>
        <v>0</v>
      </c>
      <c r="V107" s="512">
        <f t="shared" si="214"/>
        <v>0</v>
      </c>
      <c r="W107" s="480" t="str">
        <f t="shared" si="234"/>
        <v xml:space="preserve">    </v>
      </c>
      <c r="X107" s="854">
        <f t="shared" si="185"/>
        <v>0</v>
      </c>
      <c r="Y107" s="489"/>
      <c r="Z107" s="523">
        <f t="shared" si="215"/>
        <v>0</v>
      </c>
      <c r="AA107" s="512">
        <f t="shared" si="216"/>
        <v>0</v>
      </c>
      <c r="AB107" s="480" t="str">
        <f t="shared" si="235"/>
        <v xml:space="preserve">    </v>
      </c>
      <c r="AC107" s="854">
        <f t="shared" si="186"/>
        <v>0</v>
      </c>
      <c r="AD107" s="489"/>
      <c r="AE107" s="523">
        <f t="shared" si="217"/>
        <v>0</v>
      </c>
      <c r="AF107" s="512">
        <f t="shared" si="218"/>
        <v>0</v>
      </c>
      <c r="AG107" s="480" t="str">
        <f t="shared" si="236"/>
        <v xml:space="preserve">    </v>
      </c>
      <c r="AH107" s="854">
        <f t="shared" si="187"/>
        <v>0</v>
      </c>
      <c r="AI107" s="489"/>
      <c r="AJ107" s="523">
        <f t="shared" si="219"/>
        <v>0</v>
      </c>
      <c r="AK107" s="512">
        <f t="shared" si="220"/>
        <v>0</v>
      </c>
      <c r="AL107" s="480" t="str">
        <f t="shared" si="237"/>
        <v xml:space="preserve">    </v>
      </c>
      <c r="AM107" s="854">
        <f t="shared" si="188"/>
        <v>0</v>
      </c>
      <c r="AN107" s="489"/>
      <c r="AO107" s="523">
        <f t="shared" si="221"/>
        <v>0</v>
      </c>
      <c r="AP107" s="512">
        <f t="shared" si="222"/>
        <v>0</v>
      </c>
      <c r="AQ107" s="480" t="str">
        <f t="shared" si="238"/>
        <v xml:space="preserve">    </v>
      </c>
      <c r="AR107" s="854">
        <f t="shared" si="189"/>
        <v>0</v>
      </c>
      <c r="AS107" s="489"/>
      <c r="AT107" s="523">
        <f t="shared" si="223"/>
        <v>0</v>
      </c>
      <c r="AU107" s="512">
        <f t="shared" si="224"/>
        <v>0</v>
      </c>
      <c r="AV107" s="480" t="str">
        <f t="shared" si="239"/>
        <v xml:space="preserve">    </v>
      </c>
      <c r="AW107" s="854">
        <f t="shared" si="190"/>
        <v>0</v>
      </c>
      <c r="AX107" s="489"/>
      <c r="AY107" s="523">
        <f t="shared" si="225"/>
        <v>0</v>
      </c>
      <c r="AZ107" s="512">
        <f t="shared" si="226"/>
        <v>0</v>
      </c>
      <c r="BA107" s="480" t="str">
        <f t="shared" si="240"/>
        <v xml:space="preserve">    </v>
      </c>
      <c r="BB107" s="854">
        <f t="shared" si="191"/>
        <v>0</v>
      </c>
      <c r="BC107" s="489"/>
      <c r="BD107" s="523">
        <f t="shared" si="227"/>
        <v>0</v>
      </c>
      <c r="BE107" s="512">
        <f t="shared" si="228"/>
        <v>0</v>
      </c>
      <c r="BF107" s="480" t="str">
        <f t="shared" si="241"/>
        <v xml:space="preserve">    </v>
      </c>
      <c r="BG107" s="854">
        <f t="shared" si="192"/>
        <v>0</v>
      </c>
      <c r="BH107" s="489"/>
      <c r="BI107" s="523">
        <f t="shared" si="229"/>
        <v>0</v>
      </c>
      <c r="BJ107" s="512">
        <f t="shared" si="230"/>
        <v>0</v>
      </c>
      <c r="BK107" s="480" t="str">
        <f t="shared" si="242"/>
        <v xml:space="preserve">    </v>
      </c>
      <c r="BM107" s="502">
        <f t="shared" si="193"/>
        <v>0</v>
      </c>
      <c r="BN107" s="7"/>
      <c r="BO107" s="7"/>
      <c r="BP107" s="7"/>
      <c r="BQ107" s="7"/>
    </row>
    <row r="108" spans="1:69" s="5" customFormat="1" ht="12.75">
      <c r="A108" s="808">
        <v>23</v>
      </c>
      <c r="B108" s="540" t="s">
        <v>25</v>
      </c>
      <c r="C108" s="493">
        <f t="shared" si="194"/>
        <v>0</v>
      </c>
      <c r="D108" s="853">
        <f t="shared" si="181"/>
        <v>0</v>
      </c>
      <c r="E108" s="489"/>
      <c r="F108" s="523">
        <f t="shared" si="207"/>
        <v>0</v>
      </c>
      <c r="G108" s="512">
        <f t="shared" si="208"/>
        <v>0</v>
      </c>
      <c r="H108" s="480" t="str">
        <f t="shared" si="231"/>
        <v xml:space="preserve">    </v>
      </c>
      <c r="I108" s="853">
        <f t="shared" si="182"/>
        <v>0</v>
      </c>
      <c r="J108" s="489"/>
      <c r="K108" s="523">
        <f t="shared" si="209"/>
        <v>0</v>
      </c>
      <c r="L108" s="512">
        <f t="shared" si="210"/>
        <v>0</v>
      </c>
      <c r="M108" s="480" t="str">
        <f t="shared" si="232"/>
        <v xml:space="preserve">    </v>
      </c>
      <c r="N108" s="853">
        <f t="shared" si="183"/>
        <v>0</v>
      </c>
      <c r="O108" s="489"/>
      <c r="P108" s="523">
        <f t="shared" si="211"/>
        <v>0</v>
      </c>
      <c r="Q108" s="512">
        <f t="shared" si="212"/>
        <v>0</v>
      </c>
      <c r="R108" s="480" t="str">
        <f t="shared" si="233"/>
        <v xml:space="preserve">    </v>
      </c>
      <c r="S108" s="853">
        <f t="shared" si="184"/>
        <v>0</v>
      </c>
      <c r="T108" s="489"/>
      <c r="U108" s="523">
        <f t="shared" si="213"/>
        <v>0</v>
      </c>
      <c r="V108" s="512">
        <f t="shared" si="214"/>
        <v>0</v>
      </c>
      <c r="W108" s="480" t="str">
        <f t="shared" si="234"/>
        <v xml:space="preserve">    </v>
      </c>
      <c r="X108" s="853">
        <f t="shared" si="185"/>
        <v>0</v>
      </c>
      <c r="Y108" s="489"/>
      <c r="Z108" s="523">
        <f t="shared" si="215"/>
        <v>0</v>
      </c>
      <c r="AA108" s="512">
        <f t="shared" si="216"/>
        <v>0</v>
      </c>
      <c r="AB108" s="480" t="str">
        <f t="shared" si="235"/>
        <v xml:space="preserve">    </v>
      </c>
      <c r="AC108" s="853">
        <f t="shared" si="186"/>
        <v>0</v>
      </c>
      <c r="AD108" s="489"/>
      <c r="AE108" s="523">
        <f t="shared" si="217"/>
        <v>0</v>
      </c>
      <c r="AF108" s="512">
        <f t="shared" si="218"/>
        <v>0</v>
      </c>
      <c r="AG108" s="480" t="str">
        <f t="shared" si="236"/>
        <v xml:space="preserve">    </v>
      </c>
      <c r="AH108" s="853">
        <f t="shared" si="187"/>
        <v>0</v>
      </c>
      <c r="AI108" s="489"/>
      <c r="AJ108" s="523">
        <f t="shared" si="219"/>
        <v>0</v>
      </c>
      <c r="AK108" s="512">
        <f t="shared" si="220"/>
        <v>0</v>
      </c>
      <c r="AL108" s="480" t="str">
        <f t="shared" si="237"/>
        <v xml:space="preserve">    </v>
      </c>
      <c r="AM108" s="853">
        <f t="shared" si="188"/>
        <v>0</v>
      </c>
      <c r="AN108" s="489"/>
      <c r="AO108" s="523">
        <f t="shared" si="221"/>
        <v>0</v>
      </c>
      <c r="AP108" s="512">
        <f t="shared" si="222"/>
        <v>0</v>
      </c>
      <c r="AQ108" s="480" t="str">
        <f t="shared" si="238"/>
        <v xml:space="preserve">    </v>
      </c>
      <c r="AR108" s="853">
        <f t="shared" si="189"/>
        <v>0</v>
      </c>
      <c r="AS108" s="489"/>
      <c r="AT108" s="523">
        <f t="shared" si="223"/>
        <v>0</v>
      </c>
      <c r="AU108" s="512">
        <f t="shared" si="224"/>
        <v>0</v>
      </c>
      <c r="AV108" s="480" t="str">
        <f t="shared" si="239"/>
        <v xml:space="preserve">    </v>
      </c>
      <c r="AW108" s="853">
        <f t="shared" si="190"/>
        <v>0</v>
      </c>
      <c r="AX108" s="489"/>
      <c r="AY108" s="523">
        <f t="shared" si="225"/>
        <v>0</v>
      </c>
      <c r="AZ108" s="512">
        <f t="shared" si="226"/>
        <v>0</v>
      </c>
      <c r="BA108" s="480" t="str">
        <f t="shared" si="240"/>
        <v xml:space="preserve">    </v>
      </c>
      <c r="BB108" s="853">
        <f t="shared" si="191"/>
        <v>0</v>
      </c>
      <c r="BC108" s="489"/>
      <c r="BD108" s="523">
        <f t="shared" si="227"/>
        <v>0</v>
      </c>
      <c r="BE108" s="512">
        <f t="shared" si="228"/>
        <v>0</v>
      </c>
      <c r="BF108" s="480" t="str">
        <f t="shared" si="241"/>
        <v xml:space="preserve">    </v>
      </c>
      <c r="BG108" s="853">
        <f t="shared" si="192"/>
        <v>0</v>
      </c>
      <c r="BH108" s="489"/>
      <c r="BI108" s="523">
        <f t="shared" si="229"/>
        <v>0</v>
      </c>
      <c r="BJ108" s="512">
        <f t="shared" si="230"/>
        <v>0</v>
      </c>
      <c r="BK108" s="480" t="str">
        <f t="shared" si="242"/>
        <v xml:space="preserve">    </v>
      </c>
      <c r="BM108" s="502">
        <f t="shared" si="193"/>
        <v>0</v>
      </c>
      <c r="BN108" s="7"/>
      <c r="BO108" s="7"/>
      <c r="BP108" s="7"/>
      <c r="BQ108" s="7"/>
    </row>
    <row r="109" spans="1:69" s="5" customFormat="1" ht="12.75">
      <c r="A109" s="808">
        <v>24</v>
      </c>
      <c r="B109" s="540" t="s">
        <v>7</v>
      </c>
      <c r="C109" s="493">
        <f t="shared" si="194"/>
        <v>0</v>
      </c>
      <c r="D109" s="853">
        <f t="shared" si="181"/>
        <v>0</v>
      </c>
      <c r="E109" s="489"/>
      <c r="F109" s="523">
        <f t="shared" si="207"/>
        <v>0</v>
      </c>
      <c r="G109" s="512">
        <f t="shared" si="208"/>
        <v>0</v>
      </c>
      <c r="H109" s="480" t="str">
        <f t="shared" si="231"/>
        <v xml:space="preserve">    </v>
      </c>
      <c r="I109" s="853">
        <f t="shared" si="182"/>
        <v>0</v>
      </c>
      <c r="J109" s="489"/>
      <c r="K109" s="523">
        <f t="shared" si="209"/>
        <v>0</v>
      </c>
      <c r="L109" s="512">
        <f t="shared" si="210"/>
        <v>0</v>
      </c>
      <c r="M109" s="480" t="str">
        <f t="shared" si="232"/>
        <v xml:space="preserve">    </v>
      </c>
      <c r="N109" s="853">
        <f t="shared" si="183"/>
        <v>0</v>
      </c>
      <c r="O109" s="489"/>
      <c r="P109" s="523">
        <f t="shared" si="211"/>
        <v>0</v>
      </c>
      <c r="Q109" s="512">
        <f t="shared" si="212"/>
        <v>0</v>
      </c>
      <c r="R109" s="480" t="str">
        <f t="shared" si="233"/>
        <v xml:space="preserve">    </v>
      </c>
      <c r="S109" s="853">
        <f t="shared" si="184"/>
        <v>0</v>
      </c>
      <c r="T109" s="489"/>
      <c r="U109" s="523">
        <f t="shared" si="213"/>
        <v>0</v>
      </c>
      <c r="V109" s="512">
        <f t="shared" si="214"/>
        <v>0</v>
      </c>
      <c r="W109" s="480" t="str">
        <f t="shared" si="234"/>
        <v xml:space="preserve">    </v>
      </c>
      <c r="X109" s="853">
        <f t="shared" si="185"/>
        <v>0</v>
      </c>
      <c r="Y109" s="489"/>
      <c r="Z109" s="523">
        <f t="shared" si="215"/>
        <v>0</v>
      </c>
      <c r="AA109" s="512">
        <f t="shared" si="216"/>
        <v>0</v>
      </c>
      <c r="AB109" s="480" t="str">
        <f t="shared" si="235"/>
        <v xml:space="preserve">    </v>
      </c>
      <c r="AC109" s="853">
        <f t="shared" si="186"/>
        <v>0</v>
      </c>
      <c r="AD109" s="489"/>
      <c r="AE109" s="523">
        <f t="shared" si="217"/>
        <v>0</v>
      </c>
      <c r="AF109" s="512">
        <f t="shared" si="218"/>
        <v>0</v>
      </c>
      <c r="AG109" s="480" t="str">
        <f t="shared" si="236"/>
        <v xml:space="preserve">    </v>
      </c>
      <c r="AH109" s="853">
        <f t="shared" si="187"/>
        <v>0</v>
      </c>
      <c r="AI109" s="489"/>
      <c r="AJ109" s="523">
        <f t="shared" si="219"/>
        <v>0</v>
      </c>
      <c r="AK109" s="512">
        <f t="shared" si="220"/>
        <v>0</v>
      </c>
      <c r="AL109" s="480" t="str">
        <f t="shared" si="237"/>
        <v xml:space="preserve">    </v>
      </c>
      <c r="AM109" s="853">
        <f t="shared" si="188"/>
        <v>0</v>
      </c>
      <c r="AN109" s="489"/>
      <c r="AO109" s="523">
        <f t="shared" si="221"/>
        <v>0</v>
      </c>
      <c r="AP109" s="512">
        <f t="shared" si="222"/>
        <v>0</v>
      </c>
      <c r="AQ109" s="480" t="str">
        <f t="shared" si="238"/>
        <v xml:space="preserve">    </v>
      </c>
      <c r="AR109" s="853">
        <f t="shared" si="189"/>
        <v>0</v>
      </c>
      <c r="AS109" s="489"/>
      <c r="AT109" s="523">
        <f t="shared" si="223"/>
        <v>0</v>
      </c>
      <c r="AU109" s="512">
        <f t="shared" si="224"/>
        <v>0</v>
      </c>
      <c r="AV109" s="480" t="str">
        <f t="shared" si="239"/>
        <v xml:space="preserve">    </v>
      </c>
      <c r="AW109" s="853">
        <f t="shared" si="190"/>
        <v>0</v>
      </c>
      <c r="AX109" s="489"/>
      <c r="AY109" s="523">
        <f t="shared" si="225"/>
        <v>0</v>
      </c>
      <c r="AZ109" s="512">
        <f t="shared" si="226"/>
        <v>0</v>
      </c>
      <c r="BA109" s="480" t="str">
        <f t="shared" si="240"/>
        <v xml:space="preserve">    </v>
      </c>
      <c r="BB109" s="853">
        <f t="shared" si="191"/>
        <v>0</v>
      </c>
      <c r="BC109" s="489"/>
      <c r="BD109" s="523">
        <f t="shared" si="227"/>
        <v>0</v>
      </c>
      <c r="BE109" s="512">
        <f t="shared" si="228"/>
        <v>0</v>
      </c>
      <c r="BF109" s="480" t="str">
        <f t="shared" si="241"/>
        <v xml:space="preserve">    </v>
      </c>
      <c r="BG109" s="853">
        <f t="shared" si="192"/>
        <v>0</v>
      </c>
      <c r="BH109" s="489"/>
      <c r="BI109" s="523">
        <f t="shared" si="229"/>
        <v>0</v>
      </c>
      <c r="BJ109" s="512">
        <f t="shared" si="230"/>
        <v>0</v>
      </c>
      <c r="BK109" s="480" t="str">
        <f t="shared" si="242"/>
        <v xml:space="preserve">    </v>
      </c>
      <c r="BM109" s="502">
        <f t="shared" si="193"/>
        <v>0</v>
      </c>
      <c r="BN109" s="7"/>
      <c r="BO109" s="7"/>
      <c r="BP109" s="7"/>
      <c r="BQ109" s="7"/>
    </row>
    <row r="110" spans="1:69" s="5" customFormat="1" ht="12.75">
      <c r="A110" s="808">
        <v>25</v>
      </c>
      <c r="B110" s="540" t="s">
        <v>13</v>
      </c>
      <c r="C110" s="493">
        <f t="shared" si="194"/>
        <v>0</v>
      </c>
      <c r="D110" s="853">
        <f t="shared" si="181"/>
        <v>0</v>
      </c>
      <c r="E110" s="489"/>
      <c r="F110" s="523">
        <f t="shared" si="207"/>
        <v>0</v>
      </c>
      <c r="G110" s="512">
        <f t="shared" si="208"/>
        <v>0</v>
      </c>
      <c r="H110" s="480" t="str">
        <f t="shared" si="231"/>
        <v xml:space="preserve">    </v>
      </c>
      <c r="I110" s="853">
        <f t="shared" si="182"/>
        <v>0</v>
      </c>
      <c r="J110" s="489"/>
      <c r="K110" s="523">
        <f t="shared" si="209"/>
        <v>0</v>
      </c>
      <c r="L110" s="512">
        <f t="shared" si="210"/>
        <v>0</v>
      </c>
      <c r="M110" s="480" t="str">
        <f t="shared" si="232"/>
        <v xml:space="preserve">    </v>
      </c>
      <c r="N110" s="853">
        <f t="shared" si="183"/>
        <v>0</v>
      </c>
      <c r="O110" s="489"/>
      <c r="P110" s="523">
        <f t="shared" si="211"/>
        <v>0</v>
      </c>
      <c r="Q110" s="512">
        <f t="shared" si="212"/>
        <v>0</v>
      </c>
      <c r="R110" s="480" t="str">
        <f t="shared" si="233"/>
        <v xml:space="preserve">    </v>
      </c>
      <c r="S110" s="853">
        <f t="shared" si="184"/>
        <v>0</v>
      </c>
      <c r="T110" s="489"/>
      <c r="U110" s="523">
        <f t="shared" si="213"/>
        <v>0</v>
      </c>
      <c r="V110" s="512">
        <f t="shared" si="214"/>
        <v>0</v>
      </c>
      <c r="W110" s="480" t="str">
        <f t="shared" si="234"/>
        <v xml:space="preserve">    </v>
      </c>
      <c r="X110" s="853">
        <f t="shared" si="185"/>
        <v>0</v>
      </c>
      <c r="Y110" s="489"/>
      <c r="Z110" s="523">
        <f t="shared" si="215"/>
        <v>0</v>
      </c>
      <c r="AA110" s="512">
        <f t="shared" si="216"/>
        <v>0</v>
      </c>
      <c r="AB110" s="480" t="str">
        <f t="shared" si="235"/>
        <v xml:space="preserve">    </v>
      </c>
      <c r="AC110" s="853">
        <f t="shared" si="186"/>
        <v>0</v>
      </c>
      <c r="AD110" s="489"/>
      <c r="AE110" s="523">
        <f t="shared" si="217"/>
        <v>0</v>
      </c>
      <c r="AF110" s="512">
        <f t="shared" si="218"/>
        <v>0</v>
      </c>
      <c r="AG110" s="480" t="str">
        <f t="shared" si="236"/>
        <v xml:space="preserve">    </v>
      </c>
      <c r="AH110" s="853">
        <f t="shared" si="187"/>
        <v>0</v>
      </c>
      <c r="AI110" s="489"/>
      <c r="AJ110" s="523">
        <f t="shared" si="219"/>
        <v>0</v>
      </c>
      <c r="AK110" s="512">
        <f t="shared" si="220"/>
        <v>0</v>
      </c>
      <c r="AL110" s="480" t="str">
        <f t="shared" si="237"/>
        <v xml:space="preserve">    </v>
      </c>
      <c r="AM110" s="853">
        <f t="shared" si="188"/>
        <v>0</v>
      </c>
      <c r="AN110" s="489"/>
      <c r="AO110" s="523">
        <f t="shared" si="221"/>
        <v>0</v>
      </c>
      <c r="AP110" s="512">
        <f t="shared" si="222"/>
        <v>0</v>
      </c>
      <c r="AQ110" s="480" t="str">
        <f t="shared" si="238"/>
        <v xml:space="preserve">    </v>
      </c>
      <c r="AR110" s="853">
        <f t="shared" si="189"/>
        <v>0</v>
      </c>
      <c r="AS110" s="489"/>
      <c r="AT110" s="523">
        <f t="shared" si="223"/>
        <v>0</v>
      </c>
      <c r="AU110" s="512">
        <f t="shared" si="224"/>
        <v>0</v>
      </c>
      <c r="AV110" s="480" t="str">
        <f t="shared" si="239"/>
        <v xml:space="preserve">    </v>
      </c>
      <c r="AW110" s="853">
        <f t="shared" si="190"/>
        <v>0</v>
      </c>
      <c r="AX110" s="489"/>
      <c r="AY110" s="523">
        <f t="shared" si="225"/>
        <v>0</v>
      </c>
      <c r="AZ110" s="512">
        <f t="shared" si="226"/>
        <v>0</v>
      </c>
      <c r="BA110" s="480" t="str">
        <f t="shared" si="240"/>
        <v xml:space="preserve">    </v>
      </c>
      <c r="BB110" s="853">
        <f t="shared" si="191"/>
        <v>0</v>
      </c>
      <c r="BC110" s="489"/>
      <c r="BD110" s="523">
        <f t="shared" si="227"/>
        <v>0</v>
      </c>
      <c r="BE110" s="512">
        <f t="shared" si="228"/>
        <v>0</v>
      </c>
      <c r="BF110" s="480" t="str">
        <f t="shared" si="241"/>
        <v xml:space="preserve">    </v>
      </c>
      <c r="BG110" s="853">
        <f t="shared" si="192"/>
        <v>0</v>
      </c>
      <c r="BH110" s="489"/>
      <c r="BI110" s="523">
        <f t="shared" si="229"/>
        <v>0</v>
      </c>
      <c r="BJ110" s="512">
        <f t="shared" si="230"/>
        <v>0</v>
      </c>
      <c r="BK110" s="480" t="str">
        <f t="shared" si="242"/>
        <v xml:space="preserve">    </v>
      </c>
      <c r="BM110" s="502">
        <f t="shared" si="193"/>
        <v>0</v>
      </c>
      <c r="BN110" s="7"/>
      <c r="BO110" s="7"/>
      <c r="BP110" s="7"/>
      <c r="BQ110" s="7"/>
    </row>
    <row r="111" spans="1:69" s="5" customFormat="1" ht="12.75">
      <c r="A111" s="808">
        <v>26</v>
      </c>
      <c r="B111" s="540" t="s">
        <v>14</v>
      </c>
      <c r="C111" s="493">
        <f t="shared" si="194"/>
        <v>0</v>
      </c>
      <c r="D111" s="853">
        <f t="shared" si="181"/>
        <v>0</v>
      </c>
      <c r="E111" s="489"/>
      <c r="F111" s="523">
        <f t="shared" si="207"/>
        <v>0</v>
      </c>
      <c r="G111" s="512">
        <f t="shared" si="208"/>
        <v>0</v>
      </c>
      <c r="H111" s="480" t="str">
        <f t="shared" si="231"/>
        <v xml:space="preserve">    </v>
      </c>
      <c r="I111" s="853">
        <f t="shared" si="182"/>
        <v>0</v>
      </c>
      <c r="J111" s="489"/>
      <c r="K111" s="523">
        <f t="shared" si="209"/>
        <v>0</v>
      </c>
      <c r="L111" s="512">
        <f t="shared" si="210"/>
        <v>0</v>
      </c>
      <c r="M111" s="480" t="str">
        <f t="shared" si="232"/>
        <v xml:space="preserve">    </v>
      </c>
      <c r="N111" s="853">
        <f t="shared" si="183"/>
        <v>0</v>
      </c>
      <c r="O111" s="489"/>
      <c r="P111" s="523">
        <f t="shared" si="211"/>
        <v>0</v>
      </c>
      <c r="Q111" s="512">
        <f t="shared" si="212"/>
        <v>0</v>
      </c>
      <c r="R111" s="480" t="str">
        <f t="shared" si="233"/>
        <v xml:space="preserve">    </v>
      </c>
      <c r="S111" s="853">
        <f t="shared" si="184"/>
        <v>0</v>
      </c>
      <c r="T111" s="489"/>
      <c r="U111" s="523">
        <f t="shared" si="213"/>
        <v>0</v>
      </c>
      <c r="V111" s="512">
        <f t="shared" si="214"/>
        <v>0</v>
      </c>
      <c r="W111" s="480" t="str">
        <f t="shared" si="234"/>
        <v xml:space="preserve">    </v>
      </c>
      <c r="X111" s="853">
        <f t="shared" si="185"/>
        <v>0</v>
      </c>
      <c r="Y111" s="489"/>
      <c r="Z111" s="523">
        <f t="shared" si="215"/>
        <v>0</v>
      </c>
      <c r="AA111" s="512">
        <f t="shared" si="216"/>
        <v>0</v>
      </c>
      <c r="AB111" s="480" t="str">
        <f t="shared" si="235"/>
        <v xml:space="preserve">    </v>
      </c>
      <c r="AC111" s="853">
        <f t="shared" si="186"/>
        <v>0</v>
      </c>
      <c r="AD111" s="489"/>
      <c r="AE111" s="523">
        <f t="shared" si="217"/>
        <v>0</v>
      </c>
      <c r="AF111" s="512">
        <f t="shared" si="218"/>
        <v>0</v>
      </c>
      <c r="AG111" s="480" t="str">
        <f t="shared" si="236"/>
        <v xml:space="preserve">    </v>
      </c>
      <c r="AH111" s="853">
        <f t="shared" si="187"/>
        <v>0</v>
      </c>
      <c r="AI111" s="489"/>
      <c r="AJ111" s="523">
        <f t="shared" si="219"/>
        <v>0</v>
      </c>
      <c r="AK111" s="512">
        <f t="shared" si="220"/>
        <v>0</v>
      </c>
      <c r="AL111" s="480" t="str">
        <f t="shared" si="237"/>
        <v xml:space="preserve">    </v>
      </c>
      <c r="AM111" s="853">
        <f t="shared" si="188"/>
        <v>0</v>
      </c>
      <c r="AN111" s="489"/>
      <c r="AO111" s="523">
        <f t="shared" si="221"/>
        <v>0</v>
      </c>
      <c r="AP111" s="512">
        <f t="shared" si="222"/>
        <v>0</v>
      </c>
      <c r="AQ111" s="480" t="str">
        <f t="shared" si="238"/>
        <v xml:space="preserve">    </v>
      </c>
      <c r="AR111" s="853">
        <f t="shared" si="189"/>
        <v>0</v>
      </c>
      <c r="AS111" s="489"/>
      <c r="AT111" s="523">
        <f t="shared" si="223"/>
        <v>0</v>
      </c>
      <c r="AU111" s="512">
        <f t="shared" si="224"/>
        <v>0</v>
      </c>
      <c r="AV111" s="480" t="str">
        <f t="shared" si="239"/>
        <v xml:space="preserve">    </v>
      </c>
      <c r="AW111" s="853">
        <f t="shared" si="190"/>
        <v>0</v>
      </c>
      <c r="AX111" s="489"/>
      <c r="AY111" s="523">
        <f t="shared" si="225"/>
        <v>0</v>
      </c>
      <c r="AZ111" s="512">
        <f t="shared" si="226"/>
        <v>0</v>
      </c>
      <c r="BA111" s="480" t="str">
        <f t="shared" si="240"/>
        <v xml:space="preserve">    </v>
      </c>
      <c r="BB111" s="853">
        <f t="shared" si="191"/>
        <v>0</v>
      </c>
      <c r="BC111" s="489"/>
      <c r="BD111" s="523">
        <f t="shared" si="227"/>
        <v>0</v>
      </c>
      <c r="BE111" s="512">
        <f t="shared" si="228"/>
        <v>0</v>
      </c>
      <c r="BF111" s="480" t="str">
        <f t="shared" si="241"/>
        <v xml:space="preserve">    </v>
      </c>
      <c r="BG111" s="853">
        <f t="shared" si="192"/>
        <v>0</v>
      </c>
      <c r="BH111" s="489"/>
      <c r="BI111" s="523">
        <f t="shared" si="229"/>
        <v>0</v>
      </c>
      <c r="BJ111" s="512">
        <f t="shared" si="230"/>
        <v>0</v>
      </c>
      <c r="BK111" s="480" t="str">
        <f t="shared" si="242"/>
        <v xml:space="preserve">    </v>
      </c>
      <c r="BM111" s="502">
        <f t="shared" si="193"/>
        <v>0</v>
      </c>
      <c r="BN111" s="7"/>
      <c r="BO111" s="7"/>
      <c r="BP111" s="7"/>
      <c r="BQ111" s="7"/>
    </row>
    <row r="112" spans="1:69" s="5" customFormat="1" ht="12.75">
      <c r="A112" s="808">
        <v>27</v>
      </c>
      <c r="B112" s="540" t="s">
        <v>15</v>
      </c>
      <c r="C112" s="493">
        <f t="shared" si="194"/>
        <v>0</v>
      </c>
      <c r="D112" s="853">
        <f t="shared" si="181"/>
        <v>0</v>
      </c>
      <c r="E112" s="489"/>
      <c r="F112" s="523">
        <f t="shared" si="207"/>
        <v>0</v>
      </c>
      <c r="G112" s="512">
        <f t="shared" si="208"/>
        <v>0</v>
      </c>
      <c r="H112" s="480" t="str">
        <f t="shared" si="231"/>
        <v xml:space="preserve">    </v>
      </c>
      <c r="I112" s="853">
        <f t="shared" si="182"/>
        <v>0</v>
      </c>
      <c r="J112" s="489"/>
      <c r="K112" s="523">
        <f t="shared" si="209"/>
        <v>0</v>
      </c>
      <c r="L112" s="512">
        <f t="shared" si="210"/>
        <v>0</v>
      </c>
      <c r="M112" s="480" t="str">
        <f t="shared" si="232"/>
        <v xml:space="preserve">    </v>
      </c>
      <c r="N112" s="853">
        <f t="shared" si="183"/>
        <v>0</v>
      </c>
      <c r="O112" s="489"/>
      <c r="P112" s="523">
        <f t="shared" si="211"/>
        <v>0</v>
      </c>
      <c r="Q112" s="512">
        <f t="shared" si="212"/>
        <v>0</v>
      </c>
      <c r="R112" s="480" t="str">
        <f t="shared" si="233"/>
        <v xml:space="preserve">    </v>
      </c>
      <c r="S112" s="853">
        <f t="shared" si="184"/>
        <v>0</v>
      </c>
      <c r="T112" s="489"/>
      <c r="U112" s="523">
        <f t="shared" si="213"/>
        <v>0</v>
      </c>
      <c r="V112" s="512">
        <f t="shared" si="214"/>
        <v>0</v>
      </c>
      <c r="W112" s="480" t="str">
        <f t="shared" si="234"/>
        <v xml:space="preserve">    </v>
      </c>
      <c r="X112" s="853">
        <f t="shared" si="185"/>
        <v>0</v>
      </c>
      <c r="Y112" s="489"/>
      <c r="Z112" s="523">
        <f t="shared" si="215"/>
        <v>0</v>
      </c>
      <c r="AA112" s="512">
        <f t="shared" si="216"/>
        <v>0</v>
      </c>
      <c r="AB112" s="480" t="str">
        <f t="shared" si="235"/>
        <v xml:space="preserve">    </v>
      </c>
      <c r="AC112" s="853">
        <f t="shared" si="186"/>
        <v>0</v>
      </c>
      <c r="AD112" s="489"/>
      <c r="AE112" s="523">
        <f t="shared" si="217"/>
        <v>0</v>
      </c>
      <c r="AF112" s="512">
        <f t="shared" si="218"/>
        <v>0</v>
      </c>
      <c r="AG112" s="480" t="str">
        <f t="shared" si="236"/>
        <v xml:space="preserve">    </v>
      </c>
      <c r="AH112" s="853">
        <f t="shared" si="187"/>
        <v>0</v>
      </c>
      <c r="AI112" s="489"/>
      <c r="AJ112" s="523">
        <f t="shared" si="219"/>
        <v>0</v>
      </c>
      <c r="AK112" s="512">
        <f t="shared" si="220"/>
        <v>0</v>
      </c>
      <c r="AL112" s="480" t="str">
        <f t="shared" si="237"/>
        <v xml:space="preserve">    </v>
      </c>
      <c r="AM112" s="853">
        <f t="shared" si="188"/>
        <v>0</v>
      </c>
      <c r="AN112" s="489"/>
      <c r="AO112" s="523">
        <f t="shared" si="221"/>
        <v>0</v>
      </c>
      <c r="AP112" s="512">
        <f t="shared" si="222"/>
        <v>0</v>
      </c>
      <c r="AQ112" s="480" t="str">
        <f t="shared" si="238"/>
        <v xml:space="preserve">    </v>
      </c>
      <c r="AR112" s="853">
        <f t="shared" si="189"/>
        <v>0</v>
      </c>
      <c r="AS112" s="489"/>
      <c r="AT112" s="523">
        <f t="shared" si="223"/>
        <v>0</v>
      </c>
      <c r="AU112" s="512">
        <f t="shared" si="224"/>
        <v>0</v>
      </c>
      <c r="AV112" s="480" t="str">
        <f t="shared" si="239"/>
        <v xml:space="preserve">    </v>
      </c>
      <c r="AW112" s="853">
        <f t="shared" si="190"/>
        <v>0</v>
      </c>
      <c r="AX112" s="489"/>
      <c r="AY112" s="523">
        <f t="shared" si="225"/>
        <v>0</v>
      </c>
      <c r="AZ112" s="512">
        <f t="shared" si="226"/>
        <v>0</v>
      </c>
      <c r="BA112" s="480" t="str">
        <f t="shared" si="240"/>
        <v xml:space="preserve">    </v>
      </c>
      <c r="BB112" s="853">
        <f t="shared" si="191"/>
        <v>0</v>
      </c>
      <c r="BC112" s="489"/>
      <c r="BD112" s="523">
        <f t="shared" si="227"/>
        <v>0</v>
      </c>
      <c r="BE112" s="512">
        <f t="shared" si="228"/>
        <v>0</v>
      </c>
      <c r="BF112" s="480" t="str">
        <f t="shared" si="241"/>
        <v xml:space="preserve">    </v>
      </c>
      <c r="BG112" s="853">
        <f t="shared" si="192"/>
        <v>0</v>
      </c>
      <c r="BH112" s="489"/>
      <c r="BI112" s="523">
        <f t="shared" si="229"/>
        <v>0</v>
      </c>
      <c r="BJ112" s="512">
        <f t="shared" si="230"/>
        <v>0</v>
      </c>
      <c r="BK112" s="480" t="str">
        <f t="shared" si="242"/>
        <v xml:space="preserve">    </v>
      </c>
      <c r="BM112" s="502">
        <f t="shared" si="193"/>
        <v>0</v>
      </c>
      <c r="BN112" s="7"/>
      <c r="BO112" s="7"/>
      <c r="BP112" s="7"/>
      <c r="BQ112" s="7"/>
    </row>
    <row r="113" spans="1:69" s="5" customFormat="1" ht="12.75">
      <c r="A113" s="808">
        <v>28</v>
      </c>
      <c r="B113" s="540" t="s">
        <v>41</v>
      </c>
      <c r="C113" s="493">
        <f t="shared" si="194"/>
        <v>0</v>
      </c>
      <c r="D113" s="853">
        <f t="shared" si="181"/>
        <v>0</v>
      </c>
      <c r="E113" s="489"/>
      <c r="F113" s="523">
        <f t="shared" si="207"/>
        <v>0</v>
      </c>
      <c r="G113" s="512">
        <f t="shared" si="208"/>
        <v>0</v>
      </c>
      <c r="H113" s="480" t="str">
        <f t="shared" si="231"/>
        <v xml:space="preserve">    </v>
      </c>
      <c r="I113" s="853">
        <f t="shared" si="182"/>
        <v>0</v>
      </c>
      <c r="J113" s="489"/>
      <c r="K113" s="523">
        <f t="shared" si="209"/>
        <v>0</v>
      </c>
      <c r="L113" s="512">
        <f t="shared" si="210"/>
        <v>0</v>
      </c>
      <c r="M113" s="480" t="str">
        <f t="shared" si="232"/>
        <v xml:space="preserve">    </v>
      </c>
      <c r="N113" s="853">
        <f t="shared" si="183"/>
        <v>0</v>
      </c>
      <c r="O113" s="489"/>
      <c r="P113" s="523">
        <f t="shared" si="211"/>
        <v>0</v>
      </c>
      <c r="Q113" s="512">
        <f t="shared" si="212"/>
        <v>0</v>
      </c>
      <c r="R113" s="480" t="str">
        <f t="shared" si="233"/>
        <v xml:space="preserve">    </v>
      </c>
      <c r="S113" s="853">
        <f t="shared" si="184"/>
        <v>0</v>
      </c>
      <c r="T113" s="489"/>
      <c r="U113" s="523">
        <f t="shared" si="213"/>
        <v>0</v>
      </c>
      <c r="V113" s="512">
        <f t="shared" si="214"/>
        <v>0</v>
      </c>
      <c r="W113" s="480" t="str">
        <f t="shared" si="234"/>
        <v xml:space="preserve">    </v>
      </c>
      <c r="X113" s="853">
        <f t="shared" si="185"/>
        <v>0</v>
      </c>
      <c r="Y113" s="489"/>
      <c r="Z113" s="523">
        <f t="shared" si="215"/>
        <v>0</v>
      </c>
      <c r="AA113" s="512">
        <f t="shared" si="216"/>
        <v>0</v>
      </c>
      <c r="AB113" s="480" t="str">
        <f t="shared" si="235"/>
        <v xml:space="preserve">    </v>
      </c>
      <c r="AC113" s="853">
        <f t="shared" si="186"/>
        <v>0</v>
      </c>
      <c r="AD113" s="489"/>
      <c r="AE113" s="523">
        <f t="shared" si="217"/>
        <v>0</v>
      </c>
      <c r="AF113" s="512">
        <f t="shared" si="218"/>
        <v>0</v>
      </c>
      <c r="AG113" s="480" t="str">
        <f t="shared" si="236"/>
        <v xml:space="preserve">    </v>
      </c>
      <c r="AH113" s="853">
        <f t="shared" si="187"/>
        <v>0</v>
      </c>
      <c r="AI113" s="489"/>
      <c r="AJ113" s="523">
        <f t="shared" si="219"/>
        <v>0</v>
      </c>
      <c r="AK113" s="512">
        <f t="shared" si="220"/>
        <v>0</v>
      </c>
      <c r="AL113" s="480" t="str">
        <f t="shared" si="237"/>
        <v xml:space="preserve">    </v>
      </c>
      <c r="AM113" s="853">
        <f t="shared" si="188"/>
        <v>0</v>
      </c>
      <c r="AN113" s="489"/>
      <c r="AO113" s="523">
        <f t="shared" si="221"/>
        <v>0</v>
      </c>
      <c r="AP113" s="512">
        <f t="shared" si="222"/>
        <v>0</v>
      </c>
      <c r="AQ113" s="480" t="str">
        <f t="shared" si="238"/>
        <v xml:space="preserve">    </v>
      </c>
      <c r="AR113" s="853">
        <f t="shared" si="189"/>
        <v>0</v>
      </c>
      <c r="AS113" s="489"/>
      <c r="AT113" s="523">
        <f t="shared" si="223"/>
        <v>0</v>
      </c>
      <c r="AU113" s="512">
        <f t="shared" si="224"/>
        <v>0</v>
      </c>
      <c r="AV113" s="480" t="str">
        <f t="shared" si="239"/>
        <v xml:space="preserve">    </v>
      </c>
      <c r="AW113" s="853">
        <f t="shared" si="190"/>
        <v>0</v>
      </c>
      <c r="AX113" s="489"/>
      <c r="AY113" s="523">
        <f t="shared" si="225"/>
        <v>0</v>
      </c>
      <c r="AZ113" s="512">
        <f t="shared" si="226"/>
        <v>0</v>
      </c>
      <c r="BA113" s="480" t="str">
        <f t="shared" si="240"/>
        <v xml:space="preserve">    </v>
      </c>
      <c r="BB113" s="853">
        <f t="shared" si="191"/>
        <v>0</v>
      </c>
      <c r="BC113" s="489"/>
      <c r="BD113" s="523">
        <f t="shared" si="227"/>
        <v>0</v>
      </c>
      <c r="BE113" s="512">
        <f t="shared" si="228"/>
        <v>0</v>
      </c>
      <c r="BF113" s="480" t="str">
        <f t="shared" si="241"/>
        <v xml:space="preserve">    </v>
      </c>
      <c r="BG113" s="853">
        <f t="shared" si="192"/>
        <v>0</v>
      </c>
      <c r="BH113" s="489"/>
      <c r="BI113" s="523">
        <f t="shared" si="229"/>
        <v>0</v>
      </c>
      <c r="BJ113" s="512">
        <f t="shared" si="230"/>
        <v>0</v>
      </c>
      <c r="BK113" s="480" t="str">
        <f t="shared" si="242"/>
        <v xml:space="preserve">    </v>
      </c>
      <c r="BM113" s="502">
        <f t="shared" si="193"/>
        <v>0</v>
      </c>
      <c r="BN113" s="7"/>
      <c r="BO113" s="7"/>
      <c r="BP113" s="7"/>
      <c r="BQ113" s="7"/>
    </row>
    <row r="114" spans="1:69" s="5" customFormat="1" ht="12.75">
      <c r="A114" s="808">
        <v>29</v>
      </c>
      <c r="B114" s="540" t="s">
        <v>11</v>
      </c>
      <c r="C114" s="493">
        <f t="shared" si="194"/>
        <v>0</v>
      </c>
      <c r="D114" s="853">
        <f t="shared" si="181"/>
        <v>0</v>
      </c>
      <c r="E114" s="489"/>
      <c r="F114" s="523">
        <f t="shared" si="207"/>
        <v>0</v>
      </c>
      <c r="G114" s="512">
        <f t="shared" si="208"/>
        <v>0</v>
      </c>
      <c r="H114" s="480" t="str">
        <f t="shared" si="231"/>
        <v xml:space="preserve">    </v>
      </c>
      <c r="I114" s="853">
        <f t="shared" si="182"/>
        <v>0</v>
      </c>
      <c r="J114" s="489"/>
      <c r="K114" s="523">
        <f t="shared" si="209"/>
        <v>0</v>
      </c>
      <c r="L114" s="512">
        <f t="shared" si="210"/>
        <v>0</v>
      </c>
      <c r="M114" s="480" t="str">
        <f t="shared" si="232"/>
        <v xml:space="preserve">    </v>
      </c>
      <c r="N114" s="853">
        <f t="shared" si="183"/>
        <v>0</v>
      </c>
      <c r="O114" s="489"/>
      <c r="P114" s="523">
        <f t="shared" si="211"/>
        <v>0</v>
      </c>
      <c r="Q114" s="512">
        <f t="shared" si="212"/>
        <v>0</v>
      </c>
      <c r="R114" s="480" t="str">
        <f t="shared" si="233"/>
        <v xml:space="preserve">    </v>
      </c>
      <c r="S114" s="853">
        <f t="shared" si="184"/>
        <v>0</v>
      </c>
      <c r="T114" s="489"/>
      <c r="U114" s="523">
        <f t="shared" si="213"/>
        <v>0</v>
      </c>
      <c r="V114" s="512">
        <f t="shared" si="214"/>
        <v>0</v>
      </c>
      <c r="W114" s="480" t="str">
        <f t="shared" si="234"/>
        <v xml:space="preserve">    </v>
      </c>
      <c r="X114" s="853">
        <f t="shared" si="185"/>
        <v>0</v>
      </c>
      <c r="Y114" s="489"/>
      <c r="Z114" s="523">
        <f t="shared" si="215"/>
        <v>0</v>
      </c>
      <c r="AA114" s="512">
        <f t="shared" si="216"/>
        <v>0</v>
      </c>
      <c r="AB114" s="480" t="str">
        <f t="shared" si="235"/>
        <v xml:space="preserve">    </v>
      </c>
      <c r="AC114" s="853">
        <f t="shared" si="186"/>
        <v>0</v>
      </c>
      <c r="AD114" s="489"/>
      <c r="AE114" s="523">
        <f t="shared" si="217"/>
        <v>0</v>
      </c>
      <c r="AF114" s="512">
        <f t="shared" si="218"/>
        <v>0</v>
      </c>
      <c r="AG114" s="480" t="str">
        <f t="shared" si="236"/>
        <v xml:space="preserve">    </v>
      </c>
      <c r="AH114" s="853">
        <f t="shared" si="187"/>
        <v>0</v>
      </c>
      <c r="AI114" s="489"/>
      <c r="AJ114" s="523">
        <f t="shared" si="219"/>
        <v>0</v>
      </c>
      <c r="AK114" s="512">
        <f t="shared" si="220"/>
        <v>0</v>
      </c>
      <c r="AL114" s="480" t="str">
        <f t="shared" si="237"/>
        <v xml:space="preserve">    </v>
      </c>
      <c r="AM114" s="853">
        <f t="shared" si="188"/>
        <v>0</v>
      </c>
      <c r="AN114" s="489"/>
      <c r="AO114" s="523">
        <f t="shared" si="221"/>
        <v>0</v>
      </c>
      <c r="AP114" s="512">
        <f t="shared" si="222"/>
        <v>0</v>
      </c>
      <c r="AQ114" s="480" t="str">
        <f t="shared" si="238"/>
        <v xml:space="preserve">    </v>
      </c>
      <c r="AR114" s="853">
        <f t="shared" si="189"/>
        <v>0</v>
      </c>
      <c r="AS114" s="489"/>
      <c r="AT114" s="523">
        <f t="shared" si="223"/>
        <v>0</v>
      </c>
      <c r="AU114" s="512">
        <f t="shared" si="224"/>
        <v>0</v>
      </c>
      <c r="AV114" s="480" t="str">
        <f t="shared" si="239"/>
        <v xml:space="preserve">    </v>
      </c>
      <c r="AW114" s="853">
        <f t="shared" si="190"/>
        <v>0</v>
      </c>
      <c r="AX114" s="489"/>
      <c r="AY114" s="523">
        <f t="shared" si="225"/>
        <v>0</v>
      </c>
      <c r="AZ114" s="512">
        <f t="shared" si="226"/>
        <v>0</v>
      </c>
      <c r="BA114" s="480" t="str">
        <f t="shared" si="240"/>
        <v xml:space="preserve">    </v>
      </c>
      <c r="BB114" s="853">
        <f t="shared" si="191"/>
        <v>0</v>
      </c>
      <c r="BC114" s="489"/>
      <c r="BD114" s="523">
        <f t="shared" si="227"/>
        <v>0</v>
      </c>
      <c r="BE114" s="512">
        <f t="shared" si="228"/>
        <v>0</v>
      </c>
      <c r="BF114" s="480" t="str">
        <f t="shared" si="241"/>
        <v xml:space="preserve">    </v>
      </c>
      <c r="BG114" s="853">
        <f t="shared" si="192"/>
        <v>0</v>
      </c>
      <c r="BH114" s="489"/>
      <c r="BI114" s="523">
        <f t="shared" si="229"/>
        <v>0</v>
      </c>
      <c r="BJ114" s="512">
        <f t="shared" si="230"/>
        <v>0</v>
      </c>
      <c r="BK114" s="480" t="str">
        <f t="shared" si="242"/>
        <v xml:space="preserve">    </v>
      </c>
      <c r="BM114" s="502">
        <f t="shared" si="193"/>
        <v>0</v>
      </c>
      <c r="BN114" s="7"/>
      <c r="BO114" s="7"/>
      <c r="BP114" s="7"/>
      <c r="BQ114" s="7"/>
    </row>
    <row r="115" spans="1:69" s="5" customFormat="1" ht="12.75">
      <c r="A115" s="808">
        <v>30</v>
      </c>
      <c r="B115" s="540" t="s">
        <v>16</v>
      </c>
      <c r="C115" s="493">
        <f t="shared" si="194"/>
        <v>0</v>
      </c>
      <c r="D115" s="853">
        <f t="shared" si="181"/>
        <v>0</v>
      </c>
      <c r="E115" s="489"/>
      <c r="F115" s="523">
        <f t="shared" si="207"/>
        <v>0</v>
      </c>
      <c r="G115" s="512">
        <f t="shared" si="208"/>
        <v>0</v>
      </c>
      <c r="H115" s="480" t="str">
        <f t="shared" si="231"/>
        <v xml:space="preserve">    </v>
      </c>
      <c r="I115" s="853">
        <f t="shared" si="182"/>
        <v>0</v>
      </c>
      <c r="J115" s="489"/>
      <c r="K115" s="523">
        <f t="shared" si="209"/>
        <v>0</v>
      </c>
      <c r="L115" s="512">
        <f t="shared" si="210"/>
        <v>0</v>
      </c>
      <c r="M115" s="480" t="str">
        <f t="shared" si="232"/>
        <v xml:space="preserve">    </v>
      </c>
      <c r="N115" s="853">
        <f t="shared" si="183"/>
        <v>0</v>
      </c>
      <c r="O115" s="489"/>
      <c r="P115" s="523">
        <f t="shared" si="211"/>
        <v>0</v>
      </c>
      <c r="Q115" s="512">
        <f t="shared" si="212"/>
        <v>0</v>
      </c>
      <c r="R115" s="480" t="str">
        <f t="shared" si="233"/>
        <v xml:space="preserve">    </v>
      </c>
      <c r="S115" s="853">
        <f t="shared" si="184"/>
        <v>0</v>
      </c>
      <c r="T115" s="489"/>
      <c r="U115" s="523">
        <f t="shared" si="213"/>
        <v>0</v>
      </c>
      <c r="V115" s="512">
        <f t="shared" si="214"/>
        <v>0</v>
      </c>
      <c r="W115" s="480" t="str">
        <f t="shared" si="234"/>
        <v xml:space="preserve">    </v>
      </c>
      <c r="X115" s="853">
        <f t="shared" si="185"/>
        <v>0</v>
      </c>
      <c r="Y115" s="489"/>
      <c r="Z115" s="523">
        <f t="shared" si="215"/>
        <v>0</v>
      </c>
      <c r="AA115" s="512">
        <f t="shared" si="216"/>
        <v>0</v>
      </c>
      <c r="AB115" s="480" t="str">
        <f t="shared" si="235"/>
        <v xml:space="preserve">    </v>
      </c>
      <c r="AC115" s="853">
        <f t="shared" si="186"/>
        <v>0</v>
      </c>
      <c r="AD115" s="489"/>
      <c r="AE115" s="523">
        <f t="shared" si="217"/>
        <v>0</v>
      </c>
      <c r="AF115" s="512">
        <f t="shared" si="218"/>
        <v>0</v>
      </c>
      <c r="AG115" s="480" t="str">
        <f t="shared" si="236"/>
        <v xml:space="preserve">    </v>
      </c>
      <c r="AH115" s="853">
        <f t="shared" si="187"/>
        <v>0</v>
      </c>
      <c r="AI115" s="489"/>
      <c r="AJ115" s="523">
        <f t="shared" si="219"/>
        <v>0</v>
      </c>
      <c r="AK115" s="512">
        <f t="shared" si="220"/>
        <v>0</v>
      </c>
      <c r="AL115" s="480" t="str">
        <f t="shared" si="237"/>
        <v xml:space="preserve">    </v>
      </c>
      <c r="AM115" s="853">
        <f t="shared" si="188"/>
        <v>0</v>
      </c>
      <c r="AN115" s="489"/>
      <c r="AO115" s="523">
        <f t="shared" si="221"/>
        <v>0</v>
      </c>
      <c r="AP115" s="512">
        <f t="shared" si="222"/>
        <v>0</v>
      </c>
      <c r="AQ115" s="480" t="str">
        <f t="shared" si="238"/>
        <v xml:space="preserve">    </v>
      </c>
      <c r="AR115" s="853">
        <f t="shared" si="189"/>
        <v>0</v>
      </c>
      <c r="AS115" s="489"/>
      <c r="AT115" s="523">
        <f t="shared" si="223"/>
        <v>0</v>
      </c>
      <c r="AU115" s="512">
        <f t="shared" si="224"/>
        <v>0</v>
      </c>
      <c r="AV115" s="480" t="str">
        <f t="shared" si="239"/>
        <v xml:space="preserve">    </v>
      </c>
      <c r="AW115" s="853">
        <f t="shared" si="190"/>
        <v>0</v>
      </c>
      <c r="AX115" s="489"/>
      <c r="AY115" s="523">
        <f t="shared" si="225"/>
        <v>0</v>
      </c>
      <c r="AZ115" s="512">
        <f t="shared" si="226"/>
        <v>0</v>
      </c>
      <c r="BA115" s="480" t="str">
        <f t="shared" si="240"/>
        <v xml:space="preserve">    </v>
      </c>
      <c r="BB115" s="853">
        <f t="shared" si="191"/>
        <v>0</v>
      </c>
      <c r="BC115" s="489"/>
      <c r="BD115" s="523">
        <f t="shared" si="227"/>
        <v>0</v>
      </c>
      <c r="BE115" s="512">
        <f t="shared" si="228"/>
        <v>0</v>
      </c>
      <c r="BF115" s="480" t="str">
        <f t="shared" si="241"/>
        <v xml:space="preserve">    </v>
      </c>
      <c r="BG115" s="853">
        <f t="shared" si="192"/>
        <v>0</v>
      </c>
      <c r="BH115" s="489"/>
      <c r="BI115" s="523">
        <f t="shared" si="229"/>
        <v>0</v>
      </c>
      <c r="BJ115" s="512">
        <f t="shared" si="230"/>
        <v>0</v>
      </c>
      <c r="BK115" s="480" t="str">
        <f t="shared" si="242"/>
        <v xml:space="preserve">    </v>
      </c>
      <c r="BM115" s="502">
        <f t="shared" si="193"/>
        <v>0</v>
      </c>
      <c r="BN115" s="7"/>
      <c r="BO115" s="7"/>
      <c r="BP115" s="7"/>
      <c r="BQ115" s="7"/>
    </row>
    <row r="116" spans="1:69" s="5" customFormat="1" ht="12.75">
      <c r="A116" s="808">
        <v>31</v>
      </c>
      <c r="B116" s="540" t="s">
        <v>40</v>
      </c>
      <c r="C116" s="493">
        <f t="shared" si="194"/>
        <v>0</v>
      </c>
      <c r="D116" s="853">
        <f t="shared" si="181"/>
        <v>0</v>
      </c>
      <c r="E116" s="489"/>
      <c r="F116" s="523">
        <f t="shared" si="207"/>
        <v>0</v>
      </c>
      <c r="G116" s="512">
        <f t="shared" si="208"/>
        <v>0</v>
      </c>
      <c r="H116" s="480" t="str">
        <f t="shared" si="231"/>
        <v xml:space="preserve">    </v>
      </c>
      <c r="I116" s="853">
        <f t="shared" si="182"/>
        <v>0</v>
      </c>
      <c r="J116" s="489"/>
      <c r="K116" s="523">
        <f t="shared" si="209"/>
        <v>0</v>
      </c>
      <c r="L116" s="512">
        <f t="shared" si="210"/>
        <v>0</v>
      </c>
      <c r="M116" s="480" t="str">
        <f t="shared" si="232"/>
        <v xml:space="preserve">    </v>
      </c>
      <c r="N116" s="853">
        <f t="shared" si="183"/>
        <v>0</v>
      </c>
      <c r="O116" s="489"/>
      <c r="P116" s="523">
        <f t="shared" si="211"/>
        <v>0</v>
      </c>
      <c r="Q116" s="512">
        <f t="shared" si="212"/>
        <v>0</v>
      </c>
      <c r="R116" s="480" t="str">
        <f t="shared" si="233"/>
        <v xml:space="preserve">    </v>
      </c>
      <c r="S116" s="853">
        <f t="shared" si="184"/>
        <v>0</v>
      </c>
      <c r="T116" s="489"/>
      <c r="U116" s="523">
        <f t="shared" si="213"/>
        <v>0</v>
      </c>
      <c r="V116" s="512">
        <f t="shared" si="214"/>
        <v>0</v>
      </c>
      <c r="W116" s="480" t="str">
        <f t="shared" si="234"/>
        <v xml:space="preserve">    </v>
      </c>
      <c r="X116" s="853">
        <f t="shared" si="185"/>
        <v>0</v>
      </c>
      <c r="Y116" s="489"/>
      <c r="Z116" s="523">
        <f t="shared" si="215"/>
        <v>0</v>
      </c>
      <c r="AA116" s="512">
        <f t="shared" si="216"/>
        <v>0</v>
      </c>
      <c r="AB116" s="480" t="str">
        <f t="shared" si="235"/>
        <v xml:space="preserve">    </v>
      </c>
      <c r="AC116" s="853">
        <f t="shared" si="186"/>
        <v>0</v>
      </c>
      <c r="AD116" s="489"/>
      <c r="AE116" s="523">
        <f t="shared" si="217"/>
        <v>0</v>
      </c>
      <c r="AF116" s="512">
        <f t="shared" si="218"/>
        <v>0</v>
      </c>
      <c r="AG116" s="480" t="str">
        <f t="shared" si="236"/>
        <v xml:space="preserve">    </v>
      </c>
      <c r="AH116" s="853">
        <f t="shared" si="187"/>
        <v>0</v>
      </c>
      <c r="AI116" s="489"/>
      <c r="AJ116" s="523">
        <f t="shared" si="219"/>
        <v>0</v>
      </c>
      <c r="AK116" s="512">
        <f t="shared" si="220"/>
        <v>0</v>
      </c>
      <c r="AL116" s="480" t="str">
        <f t="shared" si="237"/>
        <v xml:space="preserve">    </v>
      </c>
      <c r="AM116" s="853">
        <f t="shared" si="188"/>
        <v>0</v>
      </c>
      <c r="AN116" s="489"/>
      <c r="AO116" s="523">
        <f t="shared" si="221"/>
        <v>0</v>
      </c>
      <c r="AP116" s="512">
        <f t="shared" si="222"/>
        <v>0</v>
      </c>
      <c r="AQ116" s="480" t="str">
        <f t="shared" si="238"/>
        <v xml:space="preserve">    </v>
      </c>
      <c r="AR116" s="853">
        <f t="shared" si="189"/>
        <v>0</v>
      </c>
      <c r="AS116" s="489"/>
      <c r="AT116" s="523">
        <f t="shared" si="223"/>
        <v>0</v>
      </c>
      <c r="AU116" s="512">
        <f t="shared" si="224"/>
        <v>0</v>
      </c>
      <c r="AV116" s="480" t="str">
        <f t="shared" si="239"/>
        <v xml:space="preserve">    </v>
      </c>
      <c r="AW116" s="853">
        <f t="shared" si="190"/>
        <v>0</v>
      </c>
      <c r="AX116" s="489"/>
      <c r="AY116" s="523">
        <f t="shared" si="225"/>
        <v>0</v>
      </c>
      <c r="AZ116" s="512">
        <f t="shared" si="226"/>
        <v>0</v>
      </c>
      <c r="BA116" s="480" t="str">
        <f t="shared" si="240"/>
        <v xml:space="preserve">    </v>
      </c>
      <c r="BB116" s="853">
        <f t="shared" si="191"/>
        <v>0</v>
      </c>
      <c r="BC116" s="489"/>
      <c r="BD116" s="523">
        <f t="shared" si="227"/>
        <v>0</v>
      </c>
      <c r="BE116" s="512">
        <f t="shared" si="228"/>
        <v>0</v>
      </c>
      <c r="BF116" s="480" t="str">
        <f t="shared" si="241"/>
        <v xml:space="preserve">    </v>
      </c>
      <c r="BG116" s="853">
        <f t="shared" si="192"/>
        <v>0</v>
      </c>
      <c r="BH116" s="489"/>
      <c r="BI116" s="523">
        <f t="shared" si="229"/>
        <v>0</v>
      </c>
      <c r="BJ116" s="512">
        <f t="shared" si="230"/>
        <v>0</v>
      </c>
      <c r="BK116" s="480" t="str">
        <f t="shared" si="242"/>
        <v xml:space="preserve">    </v>
      </c>
      <c r="BM116" s="502">
        <f t="shared" si="193"/>
        <v>0</v>
      </c>
      <c r="BN116" s="7"/>
      <c r="BO116" s="7"/>
      <c r="BP116" s="7"/>
      <c r="BQ116" s="7"/>
    </row>
    <row r="117" spans="1:69" s="5" customFormat="1" ht="12.75">
      <c r="A117" s="808">
        <v>32</v>
      </c>
      <c r="B117" s="540" t="s">
        <v>23</v>
      </c>
      <c r="C117" s="496">
        <f t="shared" si="194"/>
        <v>0</v>
      </c>
      <c r="D117" s="853">
        <f t="shared" si="181"/>
        <v>0</v>
      </c>
      <c r="E117" s="489"/>
      <c r="F117" s="523">
        <f t="shared" si="207"/>
        <v>0</v>
      </c>
      <c r="G117" s="512">
        <f t="shared" si="208"/>
        <v>0</v>
      </c>
      <c r="H117" s="480" t="str">
        <f t="shared" si="231"/>
        <v xml:space="preserve">    </v>
      </c>
      <c r="I117" s="853">
        <f t="shared" si="182"/>
        <v>0</v>
      </c>
      <c r="J117" s="489"/>
      <c r="K117" s="523">
        <f t="shared" si="209"/>
        <v>0</v>
      </c>
      <c r="L117" s="512">
        <f t="shared" si="210"/>
        <v>0</v>
      </c>
      <c r="M117" s="480" t="str">
        <f t="shared" si="232"/>
        <v xml:space="preserve">    </v>
      </c>
      <c r="N117" s="853">
        <f t="shared" si="183"/>
        <v>0</v>
      </c>
      <c r="O117" s="489"/>
      <c r="P117" s="523">
        <f t="shared" si="211"/>
        <v>0</v>
      </c>
      <c r="Q117" s="512">
        <f t="shared" si="212"/>
        <v>0</v>
      </c>
      <c r="R117" s="480" t="str">
        <f t="shared" si="233"/>
        <v xml:space="preserve">    </v>
      </c>
      <c r="S117" s="853">
        <f t="shared" si="184"/>
        <v>0</v>
      </c>
      <c r="T117" s="489"/>
      <c r="U117" s="523">
        <f t="shared" si="213"/>
        <v>0</v>
      </c>
      <c r="V117" s="512">
        <f t="shared" si="214"/>
        <v>0</v>
      </c>
      <c r="W117" s="480" t="str">
        <f t="shared" si="234"/>
        <v xml:space="preserve">    </v>
      </c>
      <c r="X117" s="853">
        <f t="shared" si="185"/>
        <v>0</v>
      </c>
      <c r="Y117" s="489"/>
      <c r="Z117" s="523">
        <f t="shared" si="215"/>
        <v>0</v>
      </c>
      <c r="AA117" s="512">
        <f t="shared" si="216"/>
        <v>0</v>
      </c>
      <c r="AB117" s="480" t="str">
        <f t="shared" si="235"/>
        <v xml:space="preserve">    </v>
      </c>
      <c r="AC117" s="853">
        <f t="shared" si="186"/>
        <v>0</v>
      </c>
      <c r="AD117" s="489"/>
      <c r="AE117" s="523">
        <f t="shared" si="217"/>
        <v>0</v>
      </c>
      <c r="AF117" s="512">
        <f t="shared" si="218"/>
        <v>0</v>
      </c>
      <c r="AG117" s="480" t="str">
        <f t="shared" si="236"/>
        <v xml:space="preserve">    </v>
      </c>
      <c r="AH117" s="853">
        <f t="shared" si="187"/>
        <v>0</v>
      </c>
      <c r="AI117" s="489"/>
      <c r="AJ117" s="523">
        <f t="shared" si="219"/>
        <v>0</v>
      </c>
      <c r="AK117" s="512">
        <f t="shared" si="220"/>
        <v>0</v>
      </c>
      <c r="AL117" s="480" t="str">
        <f t="shared" si="237"/>
        <v xml:space="preserve">    </v>
      </c>
      <c r="AM117" s="853">
        <f t="shared" si="188"/>
        <v>0</v>
      </c>
      <c r="AN117" s="489"/>
      <c r="AO117" s="523">
        <f t="shared" si="221"/>
        <v>0</v>
      </c>
      <c r="AP117" s="512">
        <f t="shared" si="222"/>
        <v>0</v>
      </c>
      <c r="AQ117" s="480" t="str">
        <f t="shared" si="238"/>
        <v xml:space="preserve">    </v>
      </c>
      <c r="AR117" s="853">
        <f t="shared" si="189"/>
        <v>0</v>
      </c>
      <c r="AS117" s="489"/>
      <c r="AT117" s="523">
        <f t="shared" si="223"/>
        <v>0</v>
      </c>
      <c r="AU117" s="512">
        <f t="shared" si="224"/>
        <v>0</v>
      </c>
      <c r="AV117" s="480" t="str">
        <f t="shared" si="239"/>
        <v xml:space="preserve">    </v>
      </c>
      <c r="AW117" s="853">
        <f t="shared" si="190"/>
        <v>0</v>
      </c>
      <c r="AX117" s="489"/>
      <c r="AY117" s="523">
        <f t="shared" si="225"/>
        <v>0</v>
      </c>
      <c r="AZ117" s="512">
        <f t="shared" si="226"/>
        <v>0</v>
      </c>
      <c r="BA117" s="480" t="str">
        <f t="shared" si="240"/>
        <v xml:space="preserve">    </v>
      </c>
      <c r="BB117" s="853">
        <f t="shared" si="191"/>
        <v>0</v>
      </c>
      <c r="BC117" s="489"/>
      <c r="BD117" s="523">
        <f t="shared" si="227"/>
        <v>0</v>
      </c>
      <c r="BE117" s="512">
        <f t="shared" si="228"/>
        <v>0</v>
      </c>
      <c r="BF117" s="480" t="str">
        <f t="shared" si="241"/>
        <v xml:space="preserve">    </v>
      </c>
      <c r="BG117" s="853">
        <f t="shared" si="192"/>
        <v>0</v>
      </c>
      <c r="BH117" s="489"/>
      <c r="BI117" s="523">
        <f t="shared" si="229"/>
        <v>0</v>
      </c>
      <c r="BJ117" s="512">
        <f t="shared" si="230"/>
        <v>0</v>
      </c>
      <c r="BK117" s="480" t="str">
        <f t="shared" si="242"/>
        <v xml:space="preserve">    </v>
      </c>
      <c r="BM117" s="502">
        <f t="shared" si="193"/>
        <v>0</v>
      </c>
      <c r="BN117" s="7"/>
      <c r="BO117" s="7"/>
      <c r="BP117" s="7"/>
      <c r="BQ117" s="7"/>
    </row>
    <row r="118" spans="1:69" s="5" customFormat="1" ht="12.75">
      <c r="A118" s="808">
        <v>33</v>
      </c>
      <c r="B118" s="540" t="s">
        <v>26</v>
      </c>
      <c r="C118" s="495">
        <f t="shared" si="194"/>
        <v>0</v>
      </c>
      <c r="D118" s="853">
        <f t="shared" ref="D118:D134" si="243">D43</f>
        <v>0</v>
      </c>
      <c r="E118" s="489"/>
      <c r="F118" s="523">
        <f t="shared" si="207"/>
        <v>0</v>
      </c>
      <c r="G118" s="512">
        <f t="shared" si="208"/>
        <v>0</v>
      </c>
      <c r="H118" s="480" t="str">
        <f t="shared" si="231"/>
        <v xml:space="preserve">    </v>
      </c>
      <c r="I118" s="853">
        <f t="shared" ref="I118:I134" si="244">I43</f>
        <v>0</v>
      </c>
      <c r="J118" s="489"/>
      <c r="K118" s="523">
        <f t="shared" si="209"/>
        <v>0</v>
      </c>
      <c r="L118" s="512">
        <f t="shared" si="210"/>
        <v>0</v>
      </c>
      <c r="M118" s="480" t="str">
        <f t="shared" si="232"/>
        <v xml:space="preserve">    </v>
      </c>
      <c r="N118" s="853">
        <f t="shared" ref="N118:N134" si="245">N43</f>
        <v>0</v>
      </c>
      <c r="O118" s="489"/>
      <c r="P118" s="523">
        <f t="shared" si="211"/>
        <v>0</v>
      </c>
      <c r="Q118" s="512">
        <f t="shared" si="212"/>
        <v>0</v>
      </c>
      <c r="R118" s="480" t="str">
        <f t="shared" si="233"/>
        <v xml:space="preserve">    </v>
      </c>
      <c r="S118" s="853">
        <f t="shared" ref="S118:S134" si="246">S43</f>
        <v>0</v>
      </c>
      <c r="T118" s="489"/>
      <c r="U118" s="523">
        <f t="shared" si="213"/>
        <v>0</v>
      </c>
      <c r="V118" s="512">
        <f t="shared" si="214"/>
        <v>0</v>
      </c>
      <c r="W118" s="480" t="str">
        <f t="shared" si="234"/>
        <v xml:space="preserve">    </v>
      </c>
      <c r="X118" s="853">
        <f t="shared" ref="X118:X134" si="247">X43</f>
        <v>0</v>
      </c>
      <c r="Y118" s="489"/>
      <c r="Z118" s="523">
        <f t="shared" si="215"/>
        <v>0</v>
      </c>
      <c r="AA118" s="512">
        <f t="shared" si="216"/>
        <v>0</v>
      </c>
      <c r="AB118" s="480" t="str">
        <f t="shared" si="235"/>
        <v xml:space="preserve">    </v>
      </c>
      <c r="AC118" s="853">
        <f t="shared" ref="AC118:AC134" si="248">AC43</f>
        <v>0</v>
      </c>
      <c r="AD118" s="489"/>
      <c r="AE118" s="523">
        <f t="shared" si="217"/>
        <v>0</v>
      </c>
      <c r="AF118" s="512">
        <f t="shared" si="218"/>
        <v>0</v>
      </c>
      <c r="AG118" s="480" t="str">
        <f t="shared" si="236"/>
        <v xml:space="preserve">    </v>
      </c>
      <c r="AH118" s="853">
        <f t="shared" ref="AH118:AH134" si="249">AH43</f>
        <v>0</v>
      </c>
      <c r="AI118" s="489"/>
      <c r="AJ118" s="523">
        <f t="shared" si="219"/>
        <v>0</v>
      </c>
      <c r="AK118" s="512">
        <f t="shared" si="220"/>
        <v>0</v>
      </c>
      <c r="AL118" s="480" t="str">
        <f t="shared" si="237"/>
        <v xml:space="preserve">    </v>
      </c>
      <c r="AM118" s="853">
        <f t="shared" ref="AM118:AM134" si="250">AM43</f>
        <v>0</v>
      </c>
      <c r="AN118" s="489"/>
      <c r="AO118" s="523">
        <f t="shared" si="221"/>
        <v>0</v>
      </c>
      <c r="AP118" s="512">
        <f t="shared" si="222"/>
        <v>0</v>
      </c>
      <c r="AQ118" s="480" t="str">
        <f t="shared" si="238"/>
        <v xml:space="preserve">    </v>
      </c>
      <c r="AR118" s="853">
        <f t="shared" ref="AR118:AR134" si="251">AR43</f>
        <v>0</v>
      </c>
      <c r="AS118" s="489"/>
      <c r="AT118" s="523">
        <f t="shared" si="223"/>
        <v>0</v>
      </c>
      <c r="AU118" s="512">
        <f t="shared" si="224"/>
        <v>0</v>
      </c>
      <c r="AV118" s="480" t="str">
        <f t="shared" si="239"/>
        <v xml:space="preserve">    </v>
      </c>
      <c r="AW118" s="853">
        <f t="shared" ref="AW118:AW134" si="252">AW43</f>
        <v>0</v>
      </c>
      <c r="AX118" s="489"/>
      <c r="AY118" s="523">
        <f t="shared" si="225"/>
        <v>0</v>
      </c>
      <c r="AZ118" s="512">
        <f t="shared" si="226"/>
        <v>0</v>
      </c>
      <c r="BA118" s="480" t="str">
        <f t="shared" si="240"/>
        <v xml:space="preserve">    </v>
      </c>
      <c r="BB118" s="853">
        <f t="shared" ref="BB118:BB134" si="253">BB43</f>
        <v>0</v>
      </c>
      <c r="BC118" s="489"/>
      <c r="BD118" s="523">
        <f t="shared" si="227"/>
        <v>0</v>
      </c>
      <c r="BE118" s="512">
        <f t="shared" si="228"/>
        <v>0</v>
      </c>
      <c r="BF118" s="480" t="str">
        <f t="shared" si="241"/>
        <v xml:space="preserve">    </v>
      </c>
      <c r="BG118" s="853">
        <f t="shared" ref="BG118:BG134" si="254">BG43</f>
        <v>0</v>
      </c>
      <c r="BH118" s="489"/>
      <c r="BI118" s="523">
        <f t="shared" si="229"/>
        <v>0</v>
      </c>
      <c r="BJ118" s="512">
        <f t="shared" si="230"/>
        <v>0</v>
      </c>
      <c r="BK118" s="480" t="str">
        <f t="shared" si="242"/>
        <v xml:space="preserve">    </v>
      </c>
      <c r="BM118" s="502">
        <f t="shared" si="193"/>
        <v>0</v>
      </c>
      <c r="BN118" s="7"/>
      <c r="BO118" s="7"/>
      <c r="BP118" s="7"/>
      <c r="BQ118" s="7"/>
    </row>
    <row r="119" spans="1:69" s="5" customFormat="1" ht="12.75">
      <c r="A119" s="808">
        <v>34</v>
      </c>
      <c r="B119" s="875" t="s">
        <v>12</v>
      </c>
      <c r="C119" s="705">
        <f t="shared" si="194"/>
        <v>0</v>
      </c>
      <c r="D119" s="853">
        <f t="shared" si="243"/>
        <v>0</v>
      </c>
      <c r="E119" s="489"/>
      <c r="F119" s="523">
        <f t="shared" si="207"/>
        <v>0</v>
      </c>
      <c r="G119" s="512">
        <f t="shared" si="208"/>
        <v>0</v>
      </c>
      <c r="H119" s="480" t="str">
        <f t="shared" si="231"/>
        <v xml:space="preserve">    </v>
      </c>
      <c r="I119" s="853">
        <f t="shared" si="244"/>
        <v>0</v>
      </c>
      <c r="J119" s="489"/>
      <c r="K119" s="523">
        <f t="shared" si="209"/>
        <v>0</v>
      </c>
      <c r="L119" s="512">
        <f t="shared" si="210"/>
        <v>0</v>
      </c>
      <c r="M119" s="480" t="str">
        <f t="shared" si="232"/>
        <v xml:space="preserve">    </v>
      </c>
      <c r="N119" s="853">
        <f t="shared" si="245"/>
        <v>0</v>
      </c>
      <c r="O119" s="489"/>
      <c r="P119" s="523">
        <f t="shared" si="211"/>
        <v>0</v>
      </c>
      <c r="Q119" s="512">
        <f t="shared" si="212"/>
        <v>0</v>
      </c>
      <c r="R119" s="480" t="str">
        <f t="shared" si="233"/>
        <v xml:space="preserve">    </v>
      </c>
      <c r="S119" s="853">
        <f t="shared" si="246"/>
        <v>0</v>
      </c>
      <c r="T119" s="489"/>
      <c r="U119" s="523">
        <f t="shared" si="213"/>
        <v>0</v>
      </c>
      <c r="V119" s="512">
        <f t="shared" si="214"/>
        <v>0</v>
      </c>
      <c r="W119" s="480" t="str">
        <f t="shared" si="234"/>
        <v xml:space="preserve">    </v>
      </c>
      <c r="X119" s="853">
        <f t="shared" si="247"/>
        <v>0</v>
      </c>
      <c r="Y119" s="489"/>
      <c r="Z119" s="523">
        <f t="shared" si="215"/>
        <v>0</v>
      </c>
      <c r="AA119" s="512">
        <f t="shared" si="216"/>
        <v>0</v>
      </c>
      <c r="AB119" s="480" t="str">
        <f t="shared" si="235"/>
        <v xml:space="preserve">    </v>
      </c>
      <c r="AC119" s="853">
        <f t="shared" si="248"/>
        <v>0</v>
      </c>
      <c r="AD119" s="489"/>
      <c r="AE119" s="523">
        <f t="shared" si="217"/>
        <v>0</v>
      </c>
      <c r="AF119" s="512">
        <f t="shared" si="218"/>
        <v>0</v>
      </c>
      <c r="AG119" s="480" t="str">
        <f t="shared" si="236"/>
        <v xml:space="preserve">    </v>
      </c>
      <c r="AH119" s="853">
        <f t="shared" si="249"/>
        <v>0</v>
      </c>
      <c r="AI119" s="489"/>
      <c r="AJ119" s="523">
        <f t="shared" si="219"/>
        <v>0</v>
      </c>
      <c r="AK119" s="512">
        <f t="shared" si="220"/>
        <v>0</v>
      </c>
      <c r="AL119" s="480" t="str">
        <f t="shared" si="237"/>
        <v xml:space="preserve">    </v>
      </c>
      <c r="AM119" s="853">
        <f t="shared" si="250"/>
        <v>0</v>
      </c>
      <c r="AN119" s="489"/>
      <c r="AO119" s="523">
        <f t="shared" si="221"/>
        <v>0</v>
      </c>
      <c r="AP119" s="512">
        <f t="shared" si="222"/>
        <v>0</v>
      </c>
      <c r="AQ119" s="480" t="str">
        <f t="shared" si="238"/>
        <v xml:space="preserve">    </v>
      </c>
      <c r="AR119" s="853">
        <f t="shared" si="251"/>
        <v>0</v>
      </c>
      <c r="AS119" s="489"/>
      <c r="AT119" s="523">
        <f t="shared" si="223"/>
        <v>0</v>
      </c>
      <c r="AU119" s="512">
        <f t="shared" si="224"/>
        <v>0</v>
      </c>
      <c r="AV119" s="480" t="str">
        <f t="shared" si="239"/>
        <v xml:space="preserve">    </v>
      </c>
      <c r="AW119" s="853">
        <f t="shared" si="252"/>
        <v>0</v>
      </c>
      <c r="AX119" s="489"/>
      <c r="AY119" s="523">
        <f t="shared" si="225"/>
        <v>0</v>
      </c>
      <c r="AZ119" s="512">
        <f t="shared" si="226"/>
        <v>0</v>
      </c>
      <c r="BA119" s="480" t="str">
        <f t="shared" si="240"/>
        <v xml:space="preserve">    </v>
      </c>
      <c r="BB119" s="853">
        <f t="shared" si="253"/>
        <v>0</v>
      </c>
      <c r="BC119" s="489"/>
      <c r="BD119" s="523">
        <f t="shared" si="227"/>
        <v>0</v>
      </c>
      <c r="BE119" s="512">
        <f t="shared" si="228"/>
        <v>0</v>
      </c>
      <c r="BF119" s="480" t="str">
        <f t="shared" si="241"/>
        <v xml:space="preserve">    </v>
      </c>
      <c r="BG119" s="853">
        <f t="shared" si="254"/>
        <v>0</v>
      </c>
      <c r="BH119" s="489"/>
      <c r="BI119" s="523">
        <f t="shared" si="229"/>
        <v>0</v>
      </c>
      <c r="BJ119" s="512">
        <f t="shared" si="230"/>
        <v>0</v>
      </c>
      <c r="BK119" s="480" t="str">
        <f t="shared" si="242"/>
        <v xml:space="preserve">    </v>
      </c>
      <c r="BM119" s="502">
        <f t="shared" si="193"/>
        <v>0</v>
      </c>
      <c r="BN119" s="7"/>
      <c r="BO119" s="7"/>
      <c r="BP119" s="7"/>
      <c r="BQ119" s="7"/>
    </row>
    <row r="120" spans="1:69" s="5" customFormat="1" ht="12.75">
      <c r="A120" s="808">
        <v>35</v>
      </c>
      <c r="B120" s="875" t="s">
        <v>296</v>
      </c>
      <c r="C120" s="705">
        <f t="shared" ref="C120" si="255">+E120+J120+O120+T120+Y120+AD120+AI120+AN120+AS120+AX120+BC120+BH120</f>
        <v>0</v>
      </c>
      <c r="D120" s="853">
        <f t="shared" si="243"/>
        <v>0</v>
      </c>
      <c r="E120" s="489"/>
      <c r="F120" s="523">
        <f t="shared" si="207"/>
        <v>0</v>
      </c>
      <c r="G120" s="512">
        <f t="shared" ref="G120" si="256">D120-F120</f>
        <v>0</v>
      </c>
      <c r="H120" s="480" t="str">
        <f t="shared" ref="H120" si="257">IF(D120=0,"    ",F120/D120)</f>
        <v xml:space="preserve">    </v>
      </c>
      <c r="I120" s="853">
        <f t="shared" si="244"/>
        <v>0</v>
      </c>
      <c r="J120" s="489"/>
      <c r="K120" s="523">
        <f t="shared" si="209"/>
        <v>0</v>
      </c>
      <c r="L120" s="512">
        <f t="shared" ref="L120" si="258">I120-K120</f>
        <v>0</v>
      </c>
      <c r="M120" s="480" t="str">
        <f t="shared" ref="M120" si="259">IF(I120=0,"    ",K120/I120)</f>
        <v xml:space="preserve">    </v>
      </c>
      <c r="N120" s="853">
        <f t="shared" si="245"/>
        <v>0</v>
      </c>
      <c r="O120" s="489"/>
      <c r="P120" s="523">
        <f t="shared" si="211"/>
        <v>0</v>
      </c>
      <c r="Q120" s="512">
        <f t="shared" ref="Q120" si="260">N120-P120</f>
        <v>0</v>
      </c>
      <c r="R120" s="480" t="str">
        <f t="shared" ref="R120" si="261">IF(N120=0,"    ",P120/N120)</f>
        <v xml:space="preserve">    </v>
      </c>
      <c r="S120" s="853">
        <f t="shared" si="246"/>
        <v>0</v>
      </c>
      <c r="T120" s="489"/>
      <c r="U120" s="523">
        <f t="shared" si="213"/>
        <v>0</v>
      </c>
      <c r="V120" s="512">
        <f t="shared" ref="V120" si="262">S120-U120</f>
        <v>0</v>
      </c>
      <c r="W120" s="480" t="str">
        <f t="shared" ref="W120" si="263">IF(S120=0,"    ",U120/S120)</f>
        <v xml:space="preserve">    </v>
      </c>
      <c r="X120" s="853">
        <f t="shared" si="247"/>
        <v>0</v>
      </c>
      <c r="Y120" s="489"/>
      <c r="Z120" s="523">
        <f t="shared" si="215"/>
        <v>0</v>
      </c>
      <c r="AA120" s="512">
        <f t="shared" ref="AA120" si="264">X120-Z120</f>
        <v>0</v>
      </c>
      <c r="AB120" s="480" t="str">
        <f t="shared" ref="AB120" si="265">IF(X120=0,"    ",Z120/X120)</f>
        <v xml:space="preserve">    </v>
      </c>
      <c r="AC120" s="853">
        <f t="shared" si="248"/>
        <v>0</v>
      </c>
      <c r="AD120" s="489"/>
      <c r="AE120" s="523">
        <f t="shared" si="217"/>
        <v>0</v>
      </c>
      <c r="AF120" s="512">
        <f t="shared" ref="AF120" si="266">AC120-AE120</f>
        <v>0</v>
      </c>
      <c r="AG120" s="480" t="str">
        <f t="shared" ref="AG120" si="267">IF(AC120=0,"    ",AE120/AC120)</f>
        <v xml:space="preserve">    </v>
      </c>
      <c r="AH120" s="853">
        <f t="shared" si="249"/>
        <v>0</v>
      </c>
      <c r="AI120" s="489"/>
      <c r="AJ120" s="523">
        <f t="shared" si="219"/>
        <v>0</v>
      </c>
      <c r="AK120" s="512">
        <f t="shared" ref="AK120" si="268">AH120-AJ120</f>
        <v>0</v>
      </c>
      <c r="AL120" s="480" t="str">
        <f t="shared" ref="AL120" si="269">IF(AH120=0,"    ",AJ120/AH120)</f>
        <v xml:space="preserve">    </v>
      </c>
      <c r="AM120" s="853">
        <f t="shared" si="250"/>
        <v>0</v>
      </c>
      <c r="AN120" s="489"/>
      <c r="AO120" s="523">
        <f t="shared" si="221"/>
        <v>0</v>
      </c>
      <c r="AP120" s="512">
        <f t="shared" ref="AP120" si="270">AM120-AO120</f>
        <v>0</v>
      </c>
      <c r="AQ120" s="480" t="str">
        <f t="shared" ref="AQ120" si="271">IF(AM120=0,"    ",AO120/AM120)</f>
        <v xml:space="preserve">    </v>
      </c>
      <c r="AR120" s="853">
        <f t="shared" si="251"/>
        <v>0</v>
      </c>
      <c r="AS120" s="489"/>
      <c r="AT120" s="523">
        <f t="shared" si="223"/>
        <v>0</v>
      </c>
      <c r="AU120" s="512">
        <f t="shared" ref="AU120" si="272">AR120-AT120</f>
        <v>0</v>
      </c>
      <c r="AV120" s="480" t="str">
        <f t="shared" ref="AV120" si="273">IF(AR120=0,"    ",AT120/AR120)</f>
        <v xml:space="preserve">    </v>
      </c>
      <c r="AW120" s="853">
        <f t="shared" si="252"/>
        <v>0</v>
      </c>
      <c r="AX120" s="489"/>
      <c r="AY120" s="523">
        <f t="shared" si="225"/>
        <v>0</v>
      </c>
      <c r="AZ120" s="512">
        <f t="shared" ref="AZ120" si="274">AW120-AY120</f>
        <v>0</v>
      </c>
      <c r="BA120" s="480" t="str">
        <f t="shared" ref="BA120" si="275">IF(AW120=0,"    ",AY120/AW120)</f>
        <v xml:space="preserve">    </v>
      </c>
      <c r="BB120" s="853">
        <f t="shared" si="253"/>
        <v>0</v>
      </c>
      <c r="BC120" s="489"/>
      <c r="BD120" s="523">
        <f t="shared" si="227"/>
        <v>0</v>
      </c>
      <c r="BE120" s="512">
        <f t="shared" ref="BE120" si="276">BB120-BD120</f>
        <v>0</v>
      </c>
      <c r="BF120" s="480" t="str">
        <f t="shared" ref="BF120" si="277">IF(BB120=0,"    ",BD120/BB120)</f>
        <v xml:space="preserve">    </v>
      </c>
      <c r="BG120" s="853">
        <f t="shared" si="254"/>
        <v>0</v>
      </c>
      <c r="BH120" s="489"/>
      <c r="BI120" s="523">
        <f t="shared" si="229"/>
        <v>0</v>
      </c>
      <c r="BJ120" s="512">
        <f t="shared" ref="BJ120" si="278">BG120-BI120</f>
        <v>0</v>
      </c>
      <c r="BK120" s="480" t="str">
        <f t="shared" ref="BK120" si="279">IF(BG120=0,"    ",BI120/BG120)</f>
        <v xml:space="preserve">    </v>
      </c>
      <c r="BM120" s="502">
        <f t="shared" ref="BM120" si="280">E120+J120+O120+T120+Y120+AD120+AI120+AN120+AS120+AX120+BC120+BH120</f>
        <v>0</v>
      </c>
      <c r="BN120" s="7"/>
      <c r="BO120" s="7"/>
      <c r="BP120" s="7"/>
      <c r="BQ120" s="7"/>
    </row>
    <row r="121" spans="1:69" s="5" customFormat="1" ht="12.75">
      <c r="A121" s="808">
        <v>36</v>
      </c>
      <c r="B121" s="542" t="s">
        <v>18</v>
      </c>
      <c r="C121" s="705">
        <f t="shared" si="194"/>
        <v>0</v>
      </c>
      <c r="D121" s="853">
        <f t="shared" si="243"/>
        <v>0</v>
      </c>
      <c r="E121" s="489"/>
      <c r="F121" s="523">
        <f t="shared" si="207"/>
        <v>0</v>
      </c>
      <c r="G121" s="512">
        <f t="shared" si="208"/>
        <v>0</v>
      </c>
      <c r="H121" s="480" t="str">
        <f t="shared" si="231"/>
        <v xml:space="preserve">    </v>
      </c>
      <c r="I121" s="853">
        <f t="shared" si="244"/>
        <v>0</v>
      </c>
      <c r="J121" s="489"/>
      <c r="K121" s="523">
        <f t="shared" si="209"/>
        <v>0</v>
      </c>
      <c r="L121" s="512">
        <f t="shared" si="210"/>
        <v>0</v>
      </c>
      <c r="M121" s="480" t="str">
        <f t="shared" si="232"/>
        <v xml:space="preserve">    </v>
      </c>
      <c r="N121" s="853">
        <f t="shared" si="245"/>
        <v>0</v>
      </c>
      <c r="O121" s="489"/>
      <c r="P121" s="523">
        <f t="shared" si="211"/>
        <v>0</v>
      </c>
      <c r="Q121" s="512">
        <f t="shared" si="212"/>
        <v>0</v>
      </c>
      <c r="R121" s="480" t="str">
        <f t="shared" si="233"/>
        <v xml:space="preserve">    </v>
      </c>
      <c r="S121" s="853">
        <f t="shared" si="246"/>
        <v>0</v>
      </c>
      <c r="T121" s="489"/>
      <c r="U121" s="523">
        <f t="shared" si="213"/>
        <v>0</v>
      </c>
      <c r="V121" s="512">
        <f t="shared" si="214"/>
        <v>0</v>
      </c>
      <c r="W121" s="480" t="str">
        <f t="shared" si="234"/>
        <v xml:space="preserve">    </v>
      </c>
      <c r="X121" s="853">
        <f t="shared" si="247"/>
        <v>0</v>
      </c>
      <c r="Y121" s="489"/>
      <c r="Z121" s="523">
        <f t="shared" si="215"/>
        <v>0</v>
      </c>
      <c r="AA121" s="512">
        <f t="shared" si="216"/>
        <v>0</v>
      </c>
      <c r="AB121" s="480" t="str">
        <f t="shared" si="235"/>
        <v xml:space="preserve">    </v>
      </c>
      <c r="AC121" s="853">
        <f t="shared" si="248"/>
        <v>0</v>
      </c>
      <c r="AD121" s="489"/>
      <c r="AE121" s="523">
        <f t="shared" si="217"/>
        <v>0</v>
      </c>
      <c r="AF121" s="512">
        <f t="shared" si="218"/>
        <v>0</v>
      </c>
      <c r="AG121" s="480" t="str">
        <f t="shared" si="236"/>
        <v xml:space="preserve">    </v>
      </c>
      <c r="AH121" s="853">
        <f t="shared" si="249"/>
        <v>0</v>
      </c>
      <c r="AI121" s="489"/>
      <c r="AJ121" s="523">
        <f t="shared" si="219"/>
        <v>0</v>
      </c>
      <c r="AK121" s="512">
        <f t="shared" si="220"/>
        <v>0</v>
      </c>
      <c r="AL121" s="480" t="str">
        <f t="shared" si="237"/>
        <v xml:space="preserve">    </v>
      </c>
      <c r="AM121" s="853">
        <f t="shared" si="250"/>
        <v>0</v>
      </c>
      <c r="AN121" s="489"/>
      <c r="AO121" s="523">
        <f t="shared" si="221"/>
        <v>0</v>
      </c>
      <c r="AP121" s="512">
        <f t="shared" si="222"/>
        <v>0</v>
      </c>
      <c r="AQ121" s="480" t="str">
        <f t="shared" si="238"/>
        <v xml:space="preserve">    </v>
      </c>
      <c r="AR121" s="853">
        <f t="shared" si="251"/>
        <v>0</v>
      </c>
      <c r="AS121" s="489"/>
      <c r="AT121" s="523">
        <f t="shared" si="223"/>
        <v>0</v>
      </c>
      <c r="AU121" s="512">
        <f t="shared" si="224"/>
        <v>0</v>
      </c>
      <c r="AV121" s="480" t="str">
        <f t="shared" si="239"/>
        <v xml:space="preserve">    </v>
      </c>
      <c r="AW121" s="853">
        <f t="shared" si="252"/>
        <v>0</v>
      </c>
      <c r="AX121" s="489"/>
      <c r="AY121" s="523">
        <f t="shared" si="225"/>
        <v>0</v>
      </c>
      <c r="AZ121" s="512">
        <f t="shared" si="226"/>
        <v>0</v>
      </c>
      <c r="BA121" s="480" t="str">
        <f t="shared" si="240"/>
        <v xml:space="preserve">    </v>
      </c>
      <c r="BB121" s="853">
        <f t="shared" si="253"/>
        <v>0</v>
      </c>
      <c r="BC121" s="489"/>
      <c r="BD121" s="523">
        <f t="shared" si="227"/>
        <v>0</v>
      </c>
      <c r="BE121" s="512">
        <f t="shared" si="228"/>
        <v>0</v>
      </c>
      <c r="BF121" s="480" t="str">
        <f t="shared" si="241"/>
        <v xml:space="preserve">    </v>
      </c>
      <c r="BG121" s="853">
        <f t="shared" si="254"/>
        <v>0</v>
      </c>
      <c r="BH121" s="489"/>
      <c r="BI121" s="523">
        <f t="shared" si="229"/>
        <v>0</v>
      </c>
      <c r="BJ121" s="512">
        <f t="shared" si="230"/>
        <v>0</v>
      </c>
      <c r="BK121" s="480" t="str">
        <f t="shared" si="242"/>
        <v xml:space="preserve">    </v>
      </c>
      <c r="BM121" s="502">
        <f t="shared" si="193"/>
        <v>0</v>
      </c>
      <c r="BN121" s="7"/>
      <c r="BO121" s="7"/>
      <c r="BP121" s="7"/>
      <c r="BQ121" s="7"/>
    </row>
    <row r="122" spans="1:69" s="5" customFormat="1" ht="12.75">
      <c r="A122" s="808">
        <v>37</v>
      </c>
      <c r="B122" s="542" t="s">
        <v>18</v>
      </c>
      <c r="C122" s="705">
        <f t="shared" si="194"/>
        <v>0</v>
      </c>
      <c r="D122" s="853">
        <f t="shared" si="243"/>
        <v>0</v>
      </c>
      <c r="E122" s="489"/>
      <c r="F122" s="523">
        <f t="shared" si="207"/>
        <v>0</v>
      </c>
      <c r="G122" s="512">
        <f t="shared" si="208"/>
        <v>0</v>
      </c>
      <c r="H122" s="480" t="str">
        <f t="shared" si="231"/>
        <v xml:space="preserve">    </v>
      </c>
      <c r="I122" s="853">
        <f t="shared" si="244"/>
        <v>0</v>
      </c>
      <c r="J122" s="489"/>
      <c r="K122" s="523">
        <f t="shared" si="209"/>
        <v>0</v>
      </c>
      <c r="L122" s="512">
        <f t="shared" si="210"/>
        <v>0</v>
      </c>
      <c r="M122" s="480" t="str">
        <f t="shared" si="232"/>
        <v xml:space="preserve">    </v>
      </c>
      <c r="N122" s="853">
        <f t="shared" si="245"/>
        <v>0</v>
      </c>
      <c r="O122" s="489"/>
      <c r="P122" s="523">
        <f t="shared" si="211"/>
        <v>0</v>
      </c>
      <c r="Q122" s="512">
        <f t="shared" si="212"/>
        <v>0</v>
      </c>
      <c r="R122" s="480" t="str">
        <f t="shared" si="233"/>
        <v xml:space="preserve">    </v>
      </c>
      <c r="S122" s="853">
        <f t="shared" si="246"/>
        <v>0</v>
      </c>
      <c r="T122" s="489"/>
      <c r="U122" s="523">
        <f t="shared" si="213"/>
        <v>0</v>
      </c>
      <c r="V122" s="512">
        <f t="shared" si="214"/>
        <v>0</v>
      </c>
      <c r="W122" s="480" t="str">
        <f t="shared" si="234"/>
        <v xml:space="preserve">    </v>
      </c>
      <c r="X122" s="853">
        <f t="shared" si="247"/>
        <v>0</v>
      </c>
      <c r="Y122" s="489"/>
      <c r="Z122" s="523">
        <f t="shared" si="215"/>
        <v>0</v>
      </c>
      <c r="AA122" s="512">
        <f t="shared" si="216"/>
        <v>0</v>
      </c>
      <c r="AB122" s="480" t="str">
        <f t="shared" si="235"/>
        <v xml:space="preserve">    </v>
      </c>
      <c r="AC122" s="853">
        <f t="shared" si="248"/>
        <v>0</v>
      </c>
      <c r="AD122" s="489"/>
      <c r="AE122" s="523">
        <f t="shared" si="217"/>
        <v>0</v>
      </c>
      <c r="AF122" s="512">
        <f t="shared" si="218"/>
        <v>0</v>
      </c>
      <c r="AG122" s="480" t="str">
        <f t="shared" si="236"/>
        <v xml:space="preserve">    </v>
      </c>
      <c r="AH122" s="853">
        <f t="shared" si="249"/>
        <v>0</v>
      </c>
      <c r="AI122" s="489"/>
      <c r="AJ122" s="523">
        <f t="shared" si="219"/>
        <v>0</v>
      </c>
      <c r="AK122" s="512">
        <f t="shared" si="220"/>
        <v>0</v>
      </c>
      <c r="AL122" s="480" t="str">
        <f t="shared" si="237"/>
        <v xml:space="preserve">    </v>
      </c>
      <c r="AM122" s="853">
        <f t="shared" si="250"/>
        <v>0</v>
      </c>
      <c r="AN122" s="489"/>
      <c r="AO122" s="523">
        <f t="shared" si="221"/>
        <v>0</v>
      </c>
      <c r="AP122" s="512">
        <f t="shared" si="222"/>
        <v>0</v>
      </c>
      <c r="AQ122" s="480" t="str">
        <f t="shared" si="238"/>
        <v xml:space="preserve">    </v>
      </c>
      <c r="AR122" s="853">
        <f t="shared" si="251"/>
        <v>0</v>
      </c>
      <c r="AS122" s="489"/>
      <c r="AT122" s="523">
        <f t="shared" si="223"/>
        <v>0</v>
      </c>
      <c r="AU122" s="512">
        <f t="shared" si="224"/>
        <v>0</v>
      </c>
      <c r="AV122" s="480" t="str">
        <f t="shared" si="239"/>
        <v xml:space="preserve">    </v>
      </c>
      <c r="AW122" s="853">
        <f t="shared" si="252"/>
        <v>0</v>
      </c>
      <c r="AX122" s="489"/>
      <c r="AY122" s="523">
        <f t="shared" si="225"/>
        <v>0</v>
      </c>
      <c r="AZ122" s="512">
        <f t="shared" si="226"/>
        <v>0</v>
      </c>
      <c r="BA122" s="480" t="str">
        <f t="shared" si="240"/>
        <v xml:space="preserve">    </v>
      </c>
      <c r="BB122" s="853">
        <f t="shared" si="253"/>
        <v>0</v>
      </c>
      <c r="BC122" s="489"/>
      <c r="BD122" s="523">
        <f t="shared" si="227"/>
        <v>0</v>
      </c>
      <c r="BE122" s="512">
        <f t="shared" si="228"/>
        <v>0</v>
      </c>
      <c r="BF122" s="480" t="str">
        <f t="shared" si="241"/>
        <v xml:space="preserve">    </v>
      </c>
      <c r="BG122" s="853">
        <f t="shared" si="254"/>
        <v>0</v>
      </c>
      <c r="BH122" s="489"/>
      <c r="BI122" s="523">
        <f t="shared" si="229"/>
        <v>0</v>
      </c>
      <c r="BJ122" s="512">
        <f t="shared" si="230"/>
        <v>0</v>
      </c>
      <c r="BK122" s="480" t="str">
        <f t="shared" si="242"/>
        <v xml:space="preserve">    </v>
      </c>
      <c r="BM122" s="502">
        <f t="shared" si="193"/>
        <v>0</v>
      </c>
      <c r="BN122" s="7"/>
      <c r="BO122" s="7"/>
      <c r="BP122" s="7"/>
      <c r="BQ122" s="7"/>
    </row>
    <row r="123" spans="1:69" s="5" customFormat="1" ht="12.75">
      <c r="A123" s="808">
        <v>38</v>
      </c>
      <c r="B123" s="542" t="s">
        <v>18</v>
      </c>
      <c r="C123" s="705">
        <f t="shared" si="194"/>
        <v>0</v>
      </c>
      <c r="D123" s="853">
        <f t="shared" si="243"/>
        <v>0</v>
      </c>
      <c r="E123" s="489"/>
      <c r="F123" s="523">
        <f t="shared" si="207"/>
        <v>0</v>
      </c>
      <c r="G123" s="512">
        <f t="shared" si="208"/>
        <v>0</v>
      </c>
      <c r="H123" s="480" t="str">
        <f t="shared" si="231"/>
        <v xml:space="preserve">    </v>
      </c>
      <c r="I123" s="853">
        <f t="shared" si="244"/>
        <v>0</v>
      </c>
      <c r="J123" s="489"/>
      <c r="K123" s="523">
        <f t="shared" si="209"/>
        <v>0</v>
      </c>
      <c r="L123" s="512">
        <f t="shared" si="210"/>
        <v>0</v>
      </c>
      <c r="M123" s="480" t="str">
        <f t="shared" si="232"/>
        <v xml:space="preserve">    </v>
      </c>
      <c r="N123" s="853">
        <f t="shared" si="245"/>
        <v>0</v>
      </c>
      <c r="O123" s="489"/>
      <c r="P123" s="523">
        <f t="shared" si="211"/>
        <v>0</v>
      </c>
      <c r="Q123" s="512">
        <f t="shared" si="212"/>
        <v>0</v>
      </c>
      <c r="R123" s="480" t="str">
        <f t="shared" si="233"/>
        <v xml:space="preserve">    </v>
      </c>
      <c r="S123" s="853">
        <f t="shared" si="246"/>
        <v>0</v>
      </c>
      <c r="T123" s="489"/>
      <c r="U123" s="523">
        <f t="shared" si="213"/>
        <v>0</v>
      </c>
      <c r="V123" s="512">
        <f t="shared" si="214"/>
        <v>0</v>
      </c>
      <c r="W123" s="480" t="str">
        <f t="shared" si="234"/>
        <v xml:space="preserve">    </v>
      </c>
      <c r="X123" s="853">
        <f t="shared" si="247"/>
        <v>0</v>
      </c>
      <c r="Y123" s="489"/>
      <c r="Z123" s="523">
        <f t="shared" si="215"/>
        <v>0</v>
      </c>
      <c r="AA123" s="512">
        <f t="shared" si="216"/>
        <v>0</v>
      </c>
      <c r="AB123" s="480" t="str">
        <f t="shared" si="235"/>
        <v xml:space="preserve">    </v>
      </c>
      <c r="AC123" s="853">
        <f t="shared" si="248"/>
        <v>0</v>
      </c>
      <c r="AD123" s="489"/>
      <c r="AE123" s="523">
        <f t="shared" si="217"/>
        <v>0</v>
      </c>
      <c r="AF123" s="512">
        <f t="shared" si="218"/>
        <v>0</v>
      </c>
      <c r="AG123" s="480" t="str">
        <f t="shared" si="236"/>
        <v xml:space="preserve">    </v>
      </c>
      <c r="AH123" s="853">
        <f t="shared" si="249"/>
        <v>0</v>
      </c>
      <c r="AI123" s="489"/>
      <c r="AJ123" s="523">
        <f t="shared" si="219"/>
        <v>0</v>
      </c>
      <c r="AK123" s="512">
        <f t="shared" si="220"/>
        <v>0</v>
      </c>
      <c r="AL123" s="480" t="str">
        <f t="shared" si="237"/>
        <v xml:space="preserve">    </v>
      </c>
      <c r="AM123" s="853">
        <f t="shared" si="250"/>
        <v>0</v>
      </c>
      <c r="AN123" s="489"/>
      <c r="AO123" s="523">
        <f t="shared" si="221"/>
        <v>0</v>
      </c>
      <c r="AP123" s="512">
        <f t="shared" si="222"/>
        <v>0</v>
      </c>
      <c r="AQ123" s="480" t="str">
        <f t="shared" si="238"/>
        <v xml:space="preserve">    </v>
      </c>
      <c r="AR123" s="853">
        <f t="shared" si="251"/>
        <v>0</v>
      </c>
      <c r="AS123" s="489"/>
      <c r="AT123" s="523">
        <f t="shared" si="223"/>
        <v>0</v>
      </c>
      <c r="AU123" s="512">
        <f t="shared" si="224"/>
        <v>0</v>
      </c>
      <c r="AV123" s="480" t="str">
        <f t="shared" si="239"/>
        <v xml:space="preserve">    </v>
      </c>
      <c r="AW123" s="853">
        <f t="shared" si="252"/>
        <v>0</v>
      </c>
      <c r="AX123" s="489"/>
      <c r="AY123" s="523">
        <f t="shared" si="225"/>
        <v>0</v>
      </c>
      <c r="AZ123" s="512">
        <f t="shared" si="226"/>
        <v>0</v>
      </c>
      <c r="BA123" s="480" t="str">
        <f t="shared" si="240"/>
        <v xml:space="preserve">    </v>
      </c>
      <c r="BB123" s="853">
        <f t="shared" si="253"/>
        <v>0</v>
      </c>
      <c r="BC123" s="489"/>
      <c r="BD123" s="523">
        <f t="shared" si="227"/>
        <v>0</v>
      </c>
      <c r="BE123" s="512">
        <f t="shared" si="228"/>
        <v>0</v>
      </c>
      <c r="BF123" s="480" t="str">
        <f t="shared" si="241"/>
        <v xml:space="preserve">    </v>
      </c>
      <c r="BG123" s="853">
        <f t="shared" si="254"/>
        <v>0</v>
      </c>
      <c r="BH123" s="489"/>
      <c r="BI123" s="523">
        <f t="shared" si="229"/>
        <v>0</v>
      </c>
      <c r="BJ123" s="512">
        <f t="shared" si="230"/>
        <v>0</v>
      </c>
      <c r="BK123" s="480" t="str">
        <f t="shared" si="242"/>
        <v xml:space="preserve">    </v>
      </c>
      <c r="BM123" s="502">
        <f t="shared" si="193"/>
        <v>0</v>
      </c>
      <c r="BN123" s="7"/>
      <c r="BO123" s="7"/>
      <c r="BP123" s="7"/>
      <c r="BQ123" s="7"/>
    </row>
    <row r="124" spans="1:69" s="5" customFormat="1" ht="12.75">
      <c r="A124" s="808">
        <v>39</v>
      </c>
      <c r="B124" s="542" t="s">
        <v>18</v>
      </c>
      <c r="C124" s="705">
        <f t="shared" si="194"/>
        <v>0</v>
      </c>
      <c r="D124" s="853">
        <f t="shared" si="243"/>
        <v>0</v>
      </c>
      <c r="E124" s="489"/>
      <c r="F124" s="523">
        <f t="shared" si="207"/>
        <v>0</v>
      </c>
      <c r="G124" s="512">
        <f t="shared" si="208"/>
        <v>0</v>
      </c>
      <c r="H124" s="480" t="str">
        <f t="shared" si="231"/>
        <v xml:space="preserve">    </v>
      </c>
      <c r="I124" s="853">
        <f t="shared" si="244"/>
        <v>0</v>
      </c>
      <c r="J124" s="489"/>
      <c r="K124" s="523">
        <f t="shared" si="209"/>
        <v>0</v>
      </c>
      <c r="L124" s="512">
        <f t="shared" si="210"/>
        <v>0</v>
      </c>
      <c r="M124" s="480" t="str">
        <f t="shared" si="232"/>
        <v xml:space="preserve">    </v>
      </c>
      <c r="N124" s="853">
        <f t="shared" si="245"/>
        <v>0</v>
      </c>
      <c r="O124" s="489"/>
      <c r="P124" s="523">
        <f t="shared" si="211"/>
        <v>0</v>
      </c>
      <c r="Q124" s="512">
        <f t="shared" si="212"/>
        <v>0</v>
      </c>
      <c r="R124" s="480" t="str">
        <f t="shared" si="233"/>
        <v xml:space="preserve">    </v>
      </c>
      <c r="S124" s="853">
        <f t="shared" si="246"/>
        <v>0</v>
      </c>
      <c r="T124" s="489"/>
      <c r="U124" s="523">
        <f t="shared" si="213"/>
        <v>0</v>
      </c>
      <c r="V124" s="512">
        <f t="shared" si="214"/>
        <v>0</v>
      </c>
      <c r="W124" s="480" t="str">
        <f t="shared" si="234"/>
        <v xml:space="preserve">    </v>
      </c>
      <c r="X124" s="853">
        <f t="shared" si="247"/>
        <v>0</v>
      </c>
      <c r="Y124" s="489"/>
      <c r="Z124" s="523">
        <f t="shared" si="215"/>
        <v>0</v>
      </c>
      <c r="AA124" s="512">
        <f t="shared" si="216"/>
        <v>0</v>
      </c>
      <c r="AB124" s="480" t="str">
        <f t="shared" si="235"/>
        <v xml:space="preserve">    </v>
      </c>
      <c r="AC124" s="853">
        <f t="shared" si="248"/>
        <v>0</v>
      </c>
      <c r="AD124" s="489"/>
      <c r="AE124" s="523">
        <f t="shared" si="217"/>
        <v>0</v>
      </c>
      <c r="AF124" s="512">
        <f t="shared" si="218"/>
        <v>0</v>
      </c>
      <c r="AG124" s="480" t="str">
        <f t="shared" si="236"/>
        <v xml:space="preserve">    </v>
      </c>
      <c r="AH124" s="853">
        <f t="shared" si="249"/>
        <v>0</v>
      </c>
      <c r="AI124" s="489"/>
      <c r="AJ124" s="523">
        <f t="shared" si="219"/>
        <v>0</v>
      </c>
      <c r="AK124" s="512">
        <f t="shared" si="220"/>
        <v>0</v>
      </c>
      <c r="AL124" s="480" t="str">
        <f t="shared" si="237"/>
        <v xml:space="preserve">    </v>
      </c>
      <c r="AM124" s="853">
        <f t="shared" si="250"/>
        <v>0</v>
      </c>
      <c r="AN124" s="489"/>
      <c r="AO124" s="523">
        <f t="shared" si="221"/>
        <v>0</v>
      </c>
      <c r="AP124" s="512">
        <f t="shared" si="222"/>
        <v>0</v>
      </c>
      <c r="AQ124" s="480" t="str">
        <f t="shared" si="238"/>
        <v xml:space="preserve">    </v>
      </c>
      <c r="AR124" s="853">
        <f t="shared" si="251"/>
        <v>0</v>
      </c>
      <c r="AS124" s="489"/>
      <c r="AT124" s="523">
        <f t="shared" si="223"/>
        <v>0</v>
      </c>
      <c r="AU124" s="512">
        <f t="shared" si="224"/>
        <v>0</v>
      </c>
      <c r="AV124" s="480" t="str">
        <f t="shared" si="239"/>
        <v xml:space="preserve">    </v>
      </c>
      <c r="AW124" s="853">
        <f t="shared" si="252"/>
        <v>0</v>
      </c>
      <c r="AX124" s="489"/>
      <c r="AY124" s="523">
        <f t="shared" si="225"/>
        <v>0</v>
      </c>
      <c r="AZ124" s="512">
        <f t="shared" si="226"/>
        <v>0</v>
      </c>
      <c r="BA124" s="480" t="str">
        <f t="shared" si="240"/>
        <v xml:space="preserve">    </v>
      </c>
      <c r="BB124" s="853">
        <f t="shared" si="253"/>
        <v>0</v>
      </c>
      <c r="BC124" s="489"/>
      <c r="BD124" s="523">
        <f t="shared" si="227"/>
        <v>0</v>
      </c>
      <c r="BE124" s="512">
        <f t="shared" si="228"/>
        <v>0</v>
      </c>
      <c r="BF124" s="480" t="str">
        <f t="shared" si="241"/>
        <v xml:space="preserve">    </v>
      </c>
      <c r="BG124" s="853">
        <f t="shared" si="254"/>
        <v>0</v>
      </c>
      <c r="BH124" s="489"/>
      <c r="BI124" s="523">
        <f t="shared" si="229"/>
        <v>0</v>
      </c>
      <c r="BJ124" s="512">
        <f t="shared" si="230"/>
        <v>0</v>
      </c>
      <c r="BK124" s="480" t="str">
        <f t="shared" si="242"/>
        <v xml:space="preserve">    </v>
      </c>
      <c r="BM124" s="502">
        <f t="shared" si="193"/>
        <v>0</v>
      </c>
      <c r="BN124" s="7"/>
      <c r="BO124" s="7"/>
      <c r="BP124" s="7"/>
      <c r="BQ124" s="7"/>
    </row>
    <row r="125" spans="1:69" s="5" customFormat="1" ht="12.75" customHeight="1">
      <c r="A125" s="808">
        <v>40</v>
      </c>
      <c r="B125" s="542" t="s">
        <v>18</v>
      </c>
      <c r="C125" s="705">
        <f t="shared" si="194"/>
        <v>0</v>
      </c>
      <c r="D125" s="853">
        <f t="shared" si="243"/>
        <v>0</v>
      </c>
      <c r="E125" s="489">
        <v>0</v>
      </c>
      <c r="F125" s="523">
        <f t="shared" si="207"/>
        <v>0</v>
      </c>
      <c r="G125" s="512">
        <f t="shared" si="208"/>
        <v>0</v>
      </c>
      <c r="H125" s="480" t="str">
        <f t="shared" si="231"/>
        <v xml:space="preserve">    </v>
      </c>
      <c r="I125" s="853">
        <f t="shared" si="244"/>
        <v>0</v>
      </c>
      <c r="J125" s="489"/>
      <c r="K125" s="523">
        <f t="shared" si="209"/>
        <v>0</v>
      </c>
      <c r="L125" s="512">
        <f t="shared" si="210"/>
        <v>0</v>
      </c>
      <c r="M125" s="480" t="str">
        <f t="shared" si="232"/>
        <v xml:space="preserve">    </v>
      </c>
      <c r="N125" s="853">
        <f t="shared" si="245"/>
        <v>0</v>
      </c>
      <c r="O125" s="489"/>
      <c r="P125" s="523">
        <f t="shared" si="211"/>
        <v>0</v>
      </c>
      <c r="Q125" s="512">
        <f t="shared" si="212"/>
        <v>0</v>
      </c>
      <c r="R125" s="480" t="str">
        <f t="shared" si="233"/>
        <v xml:space="preserve">    </v>
      </c>
      <c r="S125" s="853">
        <f t="shared" si="246"/>
        <v>0</v>
      </c>
      <c r="T125" s="489"/>
      <c r="U125" s="523">
        <f t="shared" si="213"/>
        <v>0</v>
      </c>
      <c r="V125" s="512">
        <f t="shared" si="214"/>
        <v>0</v>
      </c>
      <c r="W125" s="480" t="str">
        <f t="shared" si="234"/>
        <v xml:space="preserve">    </v>
      </c>
      <c r="X125" s="853">
        <f t="shared" si="247"/>
        <v>0</v>
      </c>
      <c r="Y125" s="489"/>
      <c r="Z125" s="523">
        <f t="shared" si="215"/>
        <v>0</v>
      </c>
      <c r="AA125" s="512">
        <f t="shared" si="216"/>
        <v>0</v>
      </c>
      <c r="AB125" s="480" t="str">
        <f t="shared" si="235"/>
        <v xml:space="preserve">    </v>
      </c>
      <c r="AC125" s="853">
        <f t="shared" si="248"/>
        <v>0</v>
      </c>
      <c r="AD125" s="489"/>
      <c r="AE125" s="523">
        <f t="shared" si="217"/>
        <v>0</v>
      </c>
      <c r="AF125" s="512">
        <f t="shared" si="218"/>
        <v>0</v>
      </c>
      <c r="AG125" s="480" t="str">
        <f t="shared" si="236"/>
        <v xml:space="preserve">    </v>
      </c>
      <c r="AH125" s="853">
        <f t="shared" si="249"/>
        <v>0</v>
      </c>
      <c r="AI125" s="489"/>
      <c r="AJ125" s="523">
        <f t="shared" si="219"/>
        <v>0</v>
      </c>
      <c r="AK125" s="512">
        <f t="shared" si="220"/>
        <v>0</v>
      </c>
      <c r="AL125" s="480" t="str">
        <f t="shared" si="237"/>
        <v xml:space="preserve">    </v>
      </c>
      <c r="AM125" s="853">
        <f t="shared" si="250"/>
        <v>0</v>
      </c>
      <c r="AN125" s="489"/>
      <c r="AO125" s="523">
        <f t="shared" si="221"/>
        <v>0</v>
      </c>
      <c r="AP125" s="512">
        <f t="shared" si="222"/>
        <v>0</v>
      </c>
      <c r="AQ125" s="480" t="str">
        <f t="shared" si="238"/>
        <v xml:space="preserve">    </v>
      </c>
      <c r="AR125" s="853">
        <f t="shared" si="251"/>
        <v>0</v>
      </c>
      <c r="AS125" s="489"/>
      <c r="AT125" s="523">
        <f t="shared" si="223"/>
        <v>0</v>
      </c>
      <c r="AU125" s="512">
        <f t="shared" si="224"/>
        <v>0</v>
      </c>
      <c r="AV125" s="480" t="str">
        <f t="shared" si="239"/>
        <v xml:space="preserve">    </v>
      </c>
      <c r="AW125" s="853">
        <f t="shared" si="252"/>
        <v>0</v>
      </c>
      <c r="AX125" s="489"/>
      <c r="AY125" s="523">
        <f t="shared" si="225"/>
        <v>0</v>
      </c>
      <c r="AZ125" s="512">
        <f t="shared" si="226"/>
        <v>0</v>
      </c>
      <c r="BA125" s="480" t="str">
        <f t="shared" si="240"/>
        <v xml:space="preserve">    </v>
      </c>
      <c r="BB125" s="853">
        <f t="shared" si="253"/>
        <v>0</v>
      </c>
      <c r="BC125" s="489"/>
      <c r="BD125" s="523">
        <f t="shared" si="227"/>
        <v>0</v>
      </c>
      <c r="BE125" s="512">
        <f t="shared" si="228"/>
        <v>0</v>
      </c>
      <c r="BF125" s="480" t="str">
        <f t="shared" si="241"/>
        <v xml:space="preserve">    </v>
      </c>
      <c r="BG125" s="853">
        <f t="shared" si="254"/>
        <v>0</v>
      </c>
      <c r="BH125" s="489"/>
      <c r="BI125" s="523">
        <f t="shared" si="229"/>
        <v>0</v>
      </c>
      <c r="BJ125" s="512">
        <f t="shared" si="230"/>
        <v>0</v>
      </c>
      <c r="BK125" s="480" t="str">
        <f t="shared" si="242"/>
        <v xml:space="preserve">    </v>
      </c>
      <c r="BM125" s="502">
        <f t="shared" si="193"/>
        <v>0</v>
      </c>
      <c r="BN125" s="7"/>
      <c r="BO125" s="7"/>
      <c r="BP125" s="7"/>
      <c r="BQ125" s="7"/>
    </row>
    <row r="126" spans="1:69" s="5" customFormat="1" ht="12.75" customHeight="1">
      <c r="A126" s="808">
        <v>41</v>
      </c>
      <c r="B126" s="543" t="s">
        <v>18</v>
      </c>
      <c r="C126" s="705">
        <f t="shared" si="194"/>
        <v>0</v>
      </c>
      <c r="D126" s="853">
        <f t="shared" si="243"/>
        <v>0</v>
      </c>
      <c r="E126" s="489">
        <v>0</v>
      </c>
      <c r="F126" s="523">
        <f t="shared" si="207"/>
        <v>0</v>
      </c>
      <c r="G126" s="512">
        <f t="shared" si="208"/>
        <v>0</v>
      </c>
      <c r="H126" s="480" t="str">
        <f t="shared" si="231"/>
        <v xml:space="preserve">    </v>
      </c>
      <c r="I126" s="853">
        <f t="shared" si="244"/>
        <v>0</v>
      </c>
      <c r="J126" s="489"/>
      <c r="K126" s="523">
        <f t="shared" si="209"/>
        <v>0</v>
      </c>
      <c r="L126" s="512">
        <f t="shared" si="210"/>
        <v>0</v>
      </c>
      <c r="M126" s="480" t="str">
        <f t="shared" si="232"/>
        <v xml:space="preserve">    </v>
      </c>
      <c r="N126" s="853">
        <f t="shared" si="245"/>
        <v>0</v>
      </c>
      <c r="O126" s="489"/>
      <c r="P126" s="523">
        <f t="shared" si="211"/>
        <v>0</v>
      </c>
      <c r="Q126" s="512">
        <f t="shared" si="212"/>
        <v>0</v>
      </c>
      <c r="R126" s="480" t="str">
        <f t="shared" si="233"/>
        <v xml:space="preserve">    </v>
      </c>
      <c r="S126" s="853">
        <f t="shared" si="246"/>
        <v>0</v>
      </c>
      <c r="T126" s="489"/>
      <c r="U126" s="523">
        <f t="shared" si="213"/>
        <v>0</v>
      </c>
      <c r="V126" s="512">
        <f t="shared" si="214"/>
        <v>0</v>
      </c>
      <c r="W126" s="480" t="str">
        <f t="shared" si="234"/>
        <v xml:space="preserve">    </v>
      </c>
      <c r="X126" s="853">
        <f t="shared" si="247"/>
        <v>0</v>
      </c>
      <c r="Y126" s="489"/>
      <c r="Z126" s="523">
        <f t="shared" si="215"/>
        <v>0</v>
      </c>
      <c r="AA126" s="512">
        <f t="shared" si="216"/>
        <v>0</v>
      </c>
      <c r="AB126" s="480" t="str">
        <f t="shared" si="235"/>
        <v xml:space="preserve">    </v>
      </c>
      <c r="AC126" s="853">
        <f t="shared" si="248"/>
        <v>0</v>
      </c>
      <c r="AD126" s="489"/>
      <c r="AE126" s="523">
        <f t="shared" si="217"/>
        <v>0</v>
      </c>
      <c r="AF126" s="512">
        <f t="shared" si="218"/>
        <v>0</v>
      </c>
      <c r="AG126" s="480" t="str">
        <f t="shared" si="236"/>
        <v xml:space="preserve">    </v>
      </c>
      <c r="AH126" s="853">
        <f t="shared" si="249"/>
        <v>0</v>
      </c>
      <c r="AI126" s="489"/>
      <c r="AJ126" s="523">
        <f t="shared" si="219"/>
        <v>0</v>
      </c>
      <c r="AK126" s="512">
        <f t="shared" si="220"/>
        <v>0</v>
      </c>
      <c r="AL126" s="480" t="str">
        <f t="shared" si="237"/>
        <v xml:space="preserve">    </v>
      </c>
      <c r="AM126" s="853">
        <f t="shared" si="250"/>
        <v>0</v>
      </c>
      <c r="AN126" s="489"/>
      <c r="AO126" s="523">
        <f t="shared" si="221"/>
        <v>0</v>
      </c>
      <c r="AP126" s="512">
        <f t="shared" si="222"/>
        <v>0</v>
      </c>
      <c r="AQ126" s="480" t="str">
        <f t="shared" si="238"/>
        <v xml:space="preserve">    </v>
      </c>
      <c r="AR126" s="853">
        <f t="shared" si="251"/>
        <v>0</v>
      </c>
      <c r="AS126" s="489"/>
      <c r="AT126" s="523">
        <f t="shared" si="223"/>
        <v>0</v>
      </c>
      <c r="AU126" s="512">
        <f t="shared" si="224"/>
        <v>0</v>
      </c>
      <c r="AV126" s="480" t="str">
        <f t="shared" si="239"/>
        <v xml:space="preserve">    </v>
      </c>
      <c r="AW126" s="853">
        <f t="shared" si="252"/>
        <v>0</v>
      </c>
      <c r="AX126" s="489"/>
      <c r="AY126" s="523">
        <f t="shared" si="225"/>
        <v>0</v>
      </c>
      <c r="AZ126" s="512">
        <f t="shared" si="226"/>
        <v>0</v>
      </c>
      <c r="BA126" s="480" t="str">
        <f t="shared" si="240"/>
        <v xml:space="preserve">    </v>
      </c>
      <c r="BB126" s="853">
        <f t="shared" si="253"/>
        <v>0</v>
      </c>
      <c r="BC126" s="489"/>
      <c r="BD126" s="523">
        <f t="shared" si="227"/>
        <v>0</v>
      </c>
      <c r="BE126" s="512">
        <f t="shared" si="228"/>
        <v>0</v>
      </c>
      <c r="BF126" s="480" t="str">
        <f t="shared" si="241"/>
        <v xml:space="preserve">    </v>
      </c>
      <c r="BG126" s="853">
        <f t="shared" si="254"/>
        <v>0</v>
      </c>
      <c r="BH126" s="489"/>
      <c r="BI126" s="523">
        <f t="shared" si="229"/>
        <v>0</v>
      </c>
      <c r="BJ126" s="512">
        <f t="shared" si="230"/>
        <v>0</v>
      </c>
      <c r="BK126" s="480" t="str">
        <f t="shared" si="242"/>
        <v xml:space="preserve">    </v>
      </c>
      <c r="BM126" s="502">
        <f t="shared" si="193"/>
        <v>0</v>
      </c>
      <c r="BN126" s="7"/>
      <c r="BO126" s="7"/>
      <c r="BP126" s="7"/>
      <c r="BQ126" s="7"/>
    </row>
    <row r="127" spans="1:69" s="5" customFormat="1" ht="12.75" customHeight="1">
      <c r="A127" s="808">
        <v>42</v>
      </c>
      <c r="B127" s="543" t="s">
        <v>18</v>
      </c>
      <c r="C127" s="705">
        <f t="shared" si="194"/>
        <v>0</v>
      </c>
      <c r="D127" s="853">
        <f t="shared" si="243"/>
        <v>0</v>
      </c>
      <c r="E127" s="489">
        <v>0</v>
      </c>
      <c r="F127" s="523">
        <f t="shared" si="207"/>
        <v>0</v>
      </c>
      <c r="G127" s="512">
        <f t="shared" si="208"/>
        <v>0</v>
      </c>
      <c r="H127" s="480" t="str">
        <f t="shared" si="231"/>
        <v xml:space="preserve">    </v>
      </c>
      <c r="I127" s="853">
        <f t="shared" si="244"/>
        <v>0</v>
      </c>
      <c r="J127" s="489"/>
      <c r="K127" s="523">
        <f t="shared" si="209"/>
        <v>0</v>
      </c>
      <c r="L127" s="512">
        <f t="shared" si="210"/>
        <v>0</v>
      </c>
      <c r="M127" s="480" t="str">
        <f t="shared" si="232"/>
        <v xml:space="preserve">    </v>
      </c>
      <c r="N127" s="853">
        <f t="shared" si="245"/>
        <v>0</v>
      </c>
      <c r="O127" s="489"/>
      <c r="P127" s="523">
        <f t="shared" si="211"/>
        <v>0</v>
      </c>
      <c r="Q127" s="512">
        <f t="shared" si="212"/>
        <v>0</v>
      </c>
      <c r="R127" s="480" t="str">
        <f t="shared" si="233"/>
        <v xml:space="preserve">    </v>
      </c>
      <c r="S127" s="853">
        <f t="shared" si="246"/>
        <v>0</v>
      </c>
      <c r="T127" s="489"/>
      <c r="U127" s="523">
        <f t="shared" si="213"/>
        <v>0</v>
      </c>
      <c r="V127" s="512">
        <f t="shared" si="214"/>
        <v>0</v>
      </c>
      <c r="W127" s="480" t="str">
        <f t="shared" si="234"/>
        <v xml:space="preserve">    </v>
      </c>
      <c r="X127" s="853">
        <f t="shared" si="247"/>
        <v>0</v>
      </c>
      <c r="Y127" s="489"/>
      <c r="Z127" s="523">
        <f t="shared" si="215"/>
        <v>0</v>
      </c>
      <c r="AA127" s="512">
        <f t="shared" si="216"/>
        <v>0</v>
      </c>
      <c r="AB127" s="480" t="str">
        <f t="shared" si="235"/>
        <v xml:space="preserve">    </v>
      </c>
      <c r="AC127" s="853">
        <f t="shared" si="248"/>
        <v>0</v>
      </c>
      <c r="AD127" s="489"/>
      <c r="AE127" s="523">
        <f t="shared" si="217"/>
        <v>0</v>
      </c>
      <c r="AF127" s="512">
        <f t="shared" si="218"/>
        <v>0</v>
      </c>
      <c r="AG127" s="480" t="str">
        <f t="shared" si="236"/>
        <v xml:space="preserve">    </v>
      </c>
      <c r="AH127" s="853">
        <f t="shared" si="249"/>
        <v>0</v>
      </c>
      <c r="AI127" s="489"/>
      <c r="AJ127" s="523">
        <f t="shared" si="219"/>
        <v>0</v>
      </c>
      <c r="AK127" s="512">
        <f t="shared" si="220"/>
        <v>0</v>
      </c>
      <c r="AL127" s="480" t="str">
        <f t="shared" si="237"/>
        <v xml:space="preserve">    </v>
      </c>
      <c r="AM127" s="853">
        <f t="shared" si="250"/>
        <v>0</v>
      </c>
      <c r="AN127" s="489"/>
      <c r="AO127" s="523">
        <f t="shared" si="221"/>
        <v>0</v>
      </c>
      <c r="AP127" s="512">
        <f t="shared" si="222"/>
        <v>0</v>
      </c>
      <c r="AQ127" s="480" t="str">
        <f t="shared" si="238"/>
        <v xml:space="preserve">    </v>
      </c>
      <c r="AR127" s="853">
        <f t="shared" si="251"/>
        <v>0</v>
      </c>
      <c r="AS127" s="489"/>
      <c r="AT127" s="523">
        <f t="shared" si="223"/>
        <v>0</v>
      </c>
      <c r="AU127" s="512">
        <f t="shared" si="224"/>
        <v>0</v>
      </c>
      <c r="AV127" s="480" t="str">
        <f t="shared" si="239"/>
        <v xml:space="preserve">    </v>
      </c>
      <c r="AW127" s="853">
        <f t="shared" si="252"/>
        <v>0</v>
      </c>
      <c r="AX127" s="489"/>
      <c r="AY127" s="523">
        <f t="shared" si="225"/>
        <v>0</v>
      </c>
      <c r="AZ127" s="512">
        <f t="shared" si="226"/>
        <v>0</v>
      </c>
      <c r="BA127" s="480" t="str">
        <f t="shared" si="240"/>
        <v xml:space="preserve">    </v>
      </c>
      <c r="BB127" s="853">
        <f t="shared" si="253"/>
        <v>0</v>
      </c>
      <c r="BC127" s="489"/>
      <c r="BD127" s="523">
        <f t="shared" si="227"/>
        <v>0</v>
      </c>
      <c r="BE127" s="512">
        <f t="shared" si="228"/>
        <v>0</v>
      </c>
      <c r="BF127" s="480" t="str">
        <f t="shared" si="241"/>
        <v xml:space="preserve">    </v>
      </c>
      <c r="BG127" s="853">
        <f t="shared" si="254"/>
        <v>0</v>
      </c>
      <c r="BH127" s="489"/>
      <c r="BI127" s="523">
        <f t="shared" si="229"/>
        <v>0</v>
      </c>
      <c r="BJ127" s="512">
        <f t="shared" si="230"/>
        <v>0</v>
      </c>
      <c r="BK127" s="480" t="str">
        <f t="shared" si="242"/>
        <v xml:space="preserve">    </v>
      </c>
      <c r="BM127" s="502">
        <f t="shared" si="193"/>
        <v>0</v>
      </c>
      <c r="BN127" s="7"/>
      <c r="BO127" s="7"/>
      <c r="BP127" s="7"/>
      <c r="BQ127" s="7"/>
    </row>
    <row r="128" spans="1:69" s="5" customFormat="1" ht="12.75" customHeight="1">
      <c r="A128" s="808">
        <v>43</v>
      </c>
      <c r="B128" s="543" t="s">
        <v>18</v>
      </c>
      <c r="C128" s="705">
        <f t="shared" ref="C128" si="281">+E128+J128+O128+T128+Y128+AD128+AI128+AN128+AS128+AX128+BC128+BH128</f>
        <v>0</v>
      </c>
      <c r="D128" s="853">
        <f t="shared" si="243"/>
        <v>0</v>
      </c>
      <c r="E128" s="489">
        <v>0</v>
      </c>
      <c r="F128" s="523">
        <f t="shared" si="207"/>
        <v>0</v>
      </c>
      <c r="G128" s="512">
        <f t="shared" ref="G128" si="282">D128-F128</f>
        <v>0</v>
      </c>
      <c r="H128" s="480" t="str">
        <f t="shared" ref="H128" si="283">IF(D128=0,"    ",F128/D128)</f>
        <v xml:space="preserve">    </v>
      </c>
      <c r="I128" s="853">
        <f t="shared" si="244"/>
        <v>0</v>
      </c>
      <c r="J128" s="489"/>
      <c r="K128" s="523">
        <f t="shared" si="209"/>
        <v>0</v>
      </c>
      <c r="L128" s="512">
        <f t="shared" ref="L128" si="284">I128-K128</f>
        <v>0</v>
      </c>
      <c r="M128" s="480" t="str">
        <f t="shared" ref="M128" si="285">IF(I128=0,"    ",K128/I128)</f>
        <v xml:space="preserve">    </v>
      </c>
      <c r="N128" s="853">
        <f t="shared" si="245"/>
        <v>0</v>
      </c>
      <c r="O128" s="489"/>
      <c r="P128" s="523">
        <f t="shared" si="211"/>
        <v>0</v>
      </c>
      <c r="Q128" s="512">
        <f t="shared" ref="Q128" si="286">N128-P128</f>
        <v>0</v>
      </c>
      <c r="R128" s="480" t="str">
        <f t="shared" ref="R128" si="287">IF(N128=0,"    ",P128/N128)</f>
        <v xml:space="preserve">    </v>
      </c>
      <c r="S128" s="853">
        <f t="shared" si="246"/>
        <v>0</v>
      </c>
      <c r="T128" s="489"/>
      <c r="U128" s="523">
        <f t="shared" si="213"/>
        <v>0</v>
      </c>
      <c r="V128" s="512">
        <f t="shared" ref="V128" si="288">S128-U128</f>
        <v>0</v>
      </c>
      <c r="W128" s="480" t="str">
        <f t="shared" ref="W128" si="289">IF(S128=0,"    ",U128/S128)</f>
        <v xml:space="preserve">    </v>
      </c>
      <c r="X128" s="853">
        <f t="shared" si="247"/>
        <v>0</v>
      </c>
      <c r="Y128" s="489"/>
      <c r="Z128" s="523">
        <f t="shared" si="215"/>
        <v>0</v>
      </c>
      <c r="AA128" s="512">
        <f t="shared" ref="AA128" si="290">X128-Z128</f>
        <v>0</v>
      </c>
      <c r="AB128" s="480" t="str">
        <f t="shared" ref="AB128" si="291">IF(X128=0,"    ",Z128/X128)</f>
        <v xml:space="preserve">    </v>
      </c>
      <c r="AC128" s="853">
        <f t="shared" si="248"/>
        <v>0</v>
      </c>
      <c r="AD128" s="489"/>
      <c r="AE128" s="523">
        <f t="shared" si="217"/>
        <v>0</v>
      </c>
      <c r="AF128" s="512">
        <f t="shared" ref="AF128" si="292">AC128-AE128</f>
        <v>0</v>
      </c>
      <c r="AG128" s="480" t="str">
        <f t="shared" ref="AG128" si="293">IF(AC128=0,"    ",AE128/AC128)</f>
        <v xml:space="preserve">    </v>
      </c>
      <c r="AH128" s="853">
        <f t="shared" si="249"/>
        <v>0</v>
      </c>
      <c r="AI128" s="489"/>
      <c r="AJ128" s="523">
        <f t="shared" si="219"/>
        <v>0</v>
      </c>
      <c r="AK128" s="512">
        <f t="shared" ref="AK128" si="294">AH128-AJ128</f>
        <v>0</v>
      </c>
      <c r="AL128" s="480" t="str">
        <f t="shared" ref="AL128" si="295">IF(AH128=0,"    ",AJ128/AH128)</f>
        <v xml:space="preserve">    </v>
      </c>
      <c r="AM128" s="853">
        <f t="shared" si="250"/>
        <v>0</v>
      </c>
      <c r="AN128" s="489"/>
      <c r="AO128" s="523">
        <f t="shared" si="221"/>
        <v>0</v>
      </c>
      <c r="AP128" s="512">
        <f t="shared" ref="AP128" si="296">AM128-AO128</f>
        <v>0</v>
      </c>
      <c r="AQ128" s="480" t="str">
        <f t="shared" ref="AQ128" si="297">IF(AM128=0,"    ",AO128/AM128)</f>
        <v xml:space="preserve">    </v>
      </c>
      <c r="AR128" s="853">
        <f t="shared" si="251"/>
        <v>0</v>
      </c>
      <c r="AS128" s="489"/>
      <c r="AT128" s="523">
        <f t="shared" si="223"/>
        <v>0</v>
      </c>
      <c r="AU128" s="512">
        <f t="shared" ref="AU128" si="298">AR128-AT128</f>
        <v>0</v>
      </c>
      <c r="AV128" s="480" t="str">
        <f t="shared" ref="AV128" si="299">IF(AR128=0,"    ",AT128/AR128)</f>
        <v xml:space="preserve">    </v>
      </c>
      <c r="AW128" s="853">
        <f t="shared" si="252"/>
        <v>0</v>
      </c>
      <c r="AX128" s="489"/>
      <c r="AY128" s="523">
        <f t="shared" si="225"/>
        <v>0</v>
      </c>
      <c r="AZ128" s="512">
        <f t="shared" ref="AZ128" si="300">AW128-AY128</f>
        <v>0</v>
      </c>
      <c r="BA128" s="480" t="str">
        <f t="shared" ref="BA128" si="301">IF(AW128=0,"    ",AY128/AW128)</f>
        <v xml:space="preserve">    </v>
      </c>
      <c r="BB128" s="853">
        <f t="shared" si="253"/>
        <v>0</v>
      </c>
      <c r="BC128" s="489"/>
      <c r="BD128" s="523">
        <f t="shared" si="227"/>
        <v>0</v>
      </c>
      <c r="BE128" s="512">
        <f t="shared" ref="BE128" si="302">BB128-BD128</f>
        <v>0</v>
      </c>
      <c r="BF128" s="480" t="str">
        <f t="shared" ref="BF128" si="303">IF(BB128=0,"    ",BD128/BB128)</f>
        <v xml:space="preserve">    </v>
      </c>
      <c r="BG128" s="853">
        <f t="shared" si="254"/>
        <v>0</v>
      </c>
      <c r="BH128" s="489"/>
      <c r="BI128" s="523">
        <f t="shared" si="229"/>
        <v>0</v>
      </c>
      <c r="BJ128" s="512">
        <f t="shared" ref="BJ128" si="304">BG128-BI128</f>
        <v>0</v>
      </c>
      <c r="BK128" s="480" t="str">
        <f t="shared" ref="BK128" si="305">IF(BG128=0,"    ",BI128/BG128)</f>
        <v xml:space="preserve">    </v>
      </c>
      <c r="BM128" s="502">
        <f t="shared" ref="BM128" si="306">E128+J128+O128+T128+Y128+AD128+AI128+AN128+AS128+AX128+BC128+BH128</f>
        <v>0</v>
      </c>
      <c r="BN128" s="7"/>
      <c r="BO128" s="7"/>
      <c r="BP128" s="7"/>
      <c r="BQ128" s="7"/>
    </row>
    <row r="129" spans="1:69" s="5" customFormat="1" ht="12.75" customHeight="1">
      <c r="A129" s="808">
        <v>44</v>
      </c>
      <c r="B129" s="543" t="s">
        <v>18</v>
      </c>
      <c r="C129" s="705">
        <f t="shared" si="194"/>
        <v>0</v>
      </c>
      <c r="D129" s="853">
        <f t="shared" si="243"/>
        <v>0</v>
      </c>
      <c r="E129" s="489">
        <v>0</v>
      </c>
      <c r="F129" s="523">
        <f t="shared" si="207"/>
        <v>0</v>
      </c>
      <c r="G129" s="512">
        <f t="shared" si="208"/>
        <v>0</v>
      </c>
      <c r="H129" s="480" t="str">
        <f t="shared" si="231"/>
        <v xml:space="preserve">    </v>
      </c>
      <c r="I129" s="853">
        <f t="shared" si="244"/>
        <v>0</v>
      </c>
      <c r="J129" s="489"/>
      <c r="K129" s="523">
        <f t="shared" si="209"/>
        <v>0</v>
      </c>
      <c r="L129" s="512">
        <f t="shared" si="210"/>
        <v>0</v>
      </c>
      <c r="M129" s="480" t="str">
        <f t="shared" si="232"/>
        <v xml:space="preserve">    </v>
      </c>
      <c r="N129" s="853">
        <f t="shared" si="245"/>
        <v>0</v>
      </c>
      <c r="O129" s="489"/>
      <c r="P129" s="523">
        <f t="shared" si="211"/>
        <v>0</v>
      </c>
      <c r="Q129" s="512">
        <f t="shared" si="212"/>
        <v>0</v>
      </c>
      <c r="R129" s="480" t="str">
        <f t="shared" si="233"/>
        <v xml:space="preserve">    </v>
      </c>
      <c r="S129" s="853">
        <f t="shared" si="246"/>
        <v>0</v>
      </c>
      <c r="T129" s="489"/>
      <c r="U129" s="523">
        <f t="shared" si="213"/>
        <v>0</v>
      </c>
      <c r="V129" s="512">
        <f t="shared" si="214"/>
        <v>0</v>
      </c>
      <c r="W129" s="480" t="str">
        <f t="shared" si="234"/>
        <v xml:space="preserve">    </v>
      </c>
      <c r="X129" s="853">
        <f t="shared" si="247"/>
        <v>0</v>
      </c>
      <c r="Y129" s="489"/>
      <c r="Z129" s="523">
        <f t="shared" si="215"/>
        <v>0</v>
      </c>
      <c r="AA129" s="512">
        <f t="shared" si="216"/>
        <v>0</v>
      </c>
      <c r="AB129" s="480" t="str">
        <f t="shared" si="235"/>
        <v xml:space="preserve">    </v>
      </c>
      <c r="AC129" s="853">
        <f t="shared" si="248"/>
        <v>0</v>
      </c>
      <c r="AD129" s="489"/>
      <c r="AE129" s="523">
        <f t="shared" si="217"/>
        <v>0</v>
      </c>
      <c r="AF129" s="512">
        <f t="shared" si="218"/>
        <v>0</v>
      </c>
      <c r="AG129" s="480" t="str">
        <f t="shared" si="236"/>
        <v xml:space="preserve">    </v>
      </c>
      <c r="AH129" s="853">
        <f t="shared" si="249"/>
        <v>0</v>
      </c>
      <c r="AI129" s="489"/>
      <c r="AJ129" s="523">
        <f t="shared" si="219"/>
        <v>0</v>
      </c>
      <c r="AK129" s="512">
        <f t="shared" si="220"/>
        <v>0</v>
      </c>
      <c r="AL129" s="480" t="str">
        <f t="shared" si="237"/>
        <v xml:space="preserve">    </v>
      </c>
      <c r="AM129" s="853">
        <f t="shared" si="250"/>
        <v>0</v>
      </c>
      <c r="AN129" s="489"/>
      <c r="AO129" s="523">
        <f t="shared" si="221"/>
        <v>0</v>
      </c>
      <c r="AP129" s="512">
        <f t="shared" si="222"/>
        <v>0</v>
      </c>
      <c r="AQ129" s="480" t="str">
        <f t="shared" si="238"/>
        <v xml:space="preserve">    </v>
      </c>
      <c r="AR129" s="853">
        <f t="shared" si="251"/>
        <v>0</v>
      </c>
      <c r="AS129" s="489"/>
      <c r="AT129" s="523">
        <f t="shared" si="223"/>
        <v>0</v>
      </c>
      <c r="AU129" s="512">
        <f t="shared" si="224"/>
        <v>0</v>
      </c>
      <c r="AV129" s="480" t="str">
        <f t="shared" si="239"/>
        <v xml:space="preserve">    </v>
      </c>
      <c r="AW129" s="853">
        <f t="shared" si="252"/>
        <v>0</v>
      </c>
      <c r="AX129" s="489"/>
      <c r="AY129" s="523">
        <f t="shared" si="225"/>
        <v>0</v>
      </c>
      <c r="AZ129" s="512">
        <f t="shared" si="226"/>
        <v>0</v>
      </c>
      <c r="BA129" s="480" t="str">
        <f t="shared" si="240"/>
        <v xml:space="preserve">    </v>
      </c>
      <c r="BB129" s="853">
        <f t="shared" si="253"/>
        <v>0</v>
      </c>
      <c r="BC129" s="489"/>
      <c r="BD129" s="523">
        <f t="shared" si="227"/>
        <v>0</v>
      </c>
      <c r="BE129" s="512">
        <f t="shared" si="228"/>
        <v>0</v>
      </c>
      <c r="BF129" s="480" t="str">
        <f t="shared" si="241"/>
        <v xml:space="preserve">    </v>
      </c>
      <c r="BG129" s="853">
        <f t="shared" si="254"/>
        <v>0</v>
      </c>
      <c r="BH129" s="489"/>
      <c r="BI129" s="523">
        <f t="shared" si="229"/>
        <v>0</v>
      </c>
      <c r="BJ129" s="512">
        <f t="shared" si="230"/>
        <v>0</v>
      </c>
      <c r="BK129" s="480" t="str">
        <f t="shared" si="242"/>
        <v xml:space="preserve">    </v>
      </c>
      <c r="BM129" s="502">
        <f t="shared" si="193"/>
        <v>0</v>
      </c>
      <c r="BN129" s="7"/>
      <c r="BO129" s="7"/>
      <c r="BP129" s="7"/>
      <c r="BQ129" s="7"/>
    </row>
    <row r="130" spans="1:69" s="52" customFormat="1" ht="12.75">
      <c r="A130" s="811">
        <v>45</v>
      </c>
      <c r="B130" s="836" t="s">
        <v>75</v>
      </c>
      <c r="C130" s="706">
        <f t="shared" si="194"/>
        <v>0</v>
      </c>
      <c r="D130" s="515">
        <f t="shared" si="243"/>
        <v>0</v>
      </c>
      <c r="E130" s="516">
        <f>SUM(E89:E129)</f>
        <v>0</v>
      </c>
      <c r="F130" s="517">
        <f>SUM(F89:F129)</f>
        <v>0</v>
      </c>
      <c r="G130" s="518">
        <f t="shared" si="208"/>
        <v>0</v>
      </c>
      <c r="H130" s="481" t="str">
        <f t="shared" si="231"/>
        <v xml:space="preserve">    </v>
      </c>
      <c r="I130" s="530">
        <f t="shared" si="244"/>
        <v>0</v>
      </c>
      <c r="J130" s="531">
        <f>SUM(J89:J129)</f>
        <v>0</v>
      </c>
      <c r="K130" s="532">
        <f>SUM(K89:K129)</f>
        <v>0</v>
      </c>
      <c r="L130" s="532">
        <f t="shared" si="210"/>
        <v>0</v>
      </c>
      <c r="M130" s="481" t="str">
        <f t="shared" si="232"/>
        <v xml:space="preserve">    </v>
      </c>
      <c r="N130" s="530">
        <f t="shared" si="245"/>
        <v>0</v>
      </c>
      <c r="O130" s="531">
        <f>SUM(O89:O129)</f>
        <v>0</v>
      </c>
      <c r="P130" s="532">
        <f>SUM(P89:P129)</f>
        <v>0</v>
      </c>
      <c r="Q130" s="532">
        <f t="shared" si="212"/>
        <v>0</v>
      </c>
      <c r="R130" s="481" t="str">
        <f t="shared" si="233"/>
        <v xml:space="preserve">    </v>
      </c>
      <c r="S130" s="530">
        <f t="shared" si="246"/>
        <v>0</v>
      </c>
      <c r="T130" s="531">
        <f>SUM(T89:T129)</f>
        <v>0</v>
      </c>
      <c r="U130" s="532">
        <f>SUM(U89:U129)</f>
        <v>0</v>
      </c>
      <c r="V130" s="532">
        <f t="shared" si="214"/>
        <v>0</v>
      </c>
      <c r="W130" s="481" t="str">
        <f t="shared" si="234"/>
        <v xml:space="preserve">    </v>
      </c>
      <c r="X130" s="530">
        <f t="shared" si="247"/>
        <v>0</v>
      </c>
      <c r="Y130" s="531">
        <f>SUM(Y89:Y129)</f>
        <v>0</v>
      </c>
      <c r="Z130" s="532">
        <f>SUM(Z89:Z129)</f>
        <v>0</v>
      </c>
      <c r="AA130" s="532">
        <f t="shared" si="216"/>
        <v>0</v>
      </c>
      <c r="AB130" s="481" t="str">
        <f t="shared" si="235"/>
        <v xml:space="preserve">    </v>
      </c>
      <c r="AC130" s="530">
        <f t="shared" si="248"/>
        <v>0</v>
      </c>
      <c r="AD130" s="531">
        <f>SUM(AD89:AD129)</f>
        <v>0</v>
      </c>
      <c r="AE130" s="532">
        <f>SUM(AE89:AE129)</f>
        <v>0</v>
      </c>
      <c r="AF130" s="532">
        <f t="shared" si="218"/>
        <v>0</v>
      </c>
      <c r="AG130" s="481" t="str">
        <f t="shared" si="236"/>
        <v xml:space="preserve">    </v>
      </c>
      <c r="AH130" s="530">
        <f t="shared" si="249"/>
        <v>0</v>
      </c>
      <c r="AI130" s="531">
        <f>SUM(AI89:AI129)</f>
        <v>0</v>
      </c>
      <c r="AJ130" s="532">
        <f>SUM(AJ89:AJ129)</f>
        <v>0</v>
      </c>
      <c r="AK130" s="532">
        <f t="shared" si="220"/>
        <v>0</v>
      </c>
      <c r="AL130" s="481" t="str">
        <f t="shared" si="237"/>
        <v xml:space="preserve">    </v>
      </c>
      <c r="AM130" s="530">
        <f t="shared" si="250"/>
        <v>0</v>
      </c>
      <c r="AN130" s="531">
        <f>SUM(AN89:AN129)</f>
        <v>0</v>
      </c>
      <c r="AO130" s="532">
        <f>SUM(AO89:AO129)</f>
        <v>0</v>
      </c>
      <c r="AP130" s="532">
        <f t="shared" si="222"/>
        <v>0</v>
      </c>
      <c r="AQ130" s="481" t="str">
        <f t="shared" si="238"/>
        <v xml:space="preserve">    </v>
      </c>
      <c r="AR130" s="530">
        <f t="shared" si="251"/>
        <v>0</v>
      </c>
      <c r="AS130" s="531">
        <f>SUM(AS89:AS129)</f>
        <v>0</v>
      </c>
      <c r="AT130" s="532">
        <f>SUM(AT89:AT129)</f>
        <v>0</v>
      </c>
      <c r="AU130" s="532">
        <f t="shared" si="224"/>
        <v>0</v>
      </c>
      <c r="AV130" s="481" t="str">
        <f t="shared" si="239"/>
        <v xml:space="preserve">    </v>
      </c>
      <c r="AW130" s="530">
        <f t="shared" si="252"/>
        <v>0</v>
      </c>
      <c r="AX130" s="531">
        <f>SUM(AX89:AX129)</f>
        <v>0</v>
      </c>
      <c r="AY130" s="532">
        <f>SUM(AY89:AY129)</f>
        <v>0</v>
      </c>
      <c r="AZ130" s="532">
        <f t="shared" si="226"/>
        <v>0</v>
      </c>
      <c r="BA130" s="481" t="str">
        <f t="shared" si="240"/>
        <v xml:space="preserve">    </v>
      </c>
      <c r="BB130" s="530">
        <f t="shared" si="253"/>
        <v>0</v>
      </c>
      <c r="BC130" s="531">
        <f>SUM(BC89:BC129)</f>
        <v>0</v>
      </c>
      <c r="BD130" s="532">
        <f>SUM(BD89:BD129)</f>
        <v>0</v>
      </c>
      <c r="BE130" s="532">
        <f t="shared" si="228"/>
        <v>0</v>
      </c>
      <c r="BF130" s="481" t="str">
        <f t="shared" si="241"/>
        <v xml:space="preserve">    </v>
      </c>
      <c r="BG130" s="530">
        <f t="shared" si="254"/>
        <v>0</v>
      </c>
      <c r="BH130" s="531">
        <f>SUM(BH89:BH129)</f>
        <v>0</v>
      </c>
      <c r="BI130" s="532">
        <f>SUM(BI89:BI129)</f>
        <v>0</v>
      </c>
      <c r="BJ130" s="532">
        <f t="shared" si="230"/>
        <v>0</v>
      </c>
      <c r="BK130" s="481" t="str">
        <f t="shared" si="242"/>
        <v xml:space="preserve">    </v>
      </c>
      <c r="BM130" s="502">
        <f t="shared" si="193"/>
        <v>0</v>
      </c>
      <c r="BN130" s="51"/>
      <c r="BO130" s="51"/>
      <c r="BP130" s="51"/>
      <c r="BQ130" s="51"/>
    </row>
    <row r="131" spans="1:69" s="5" customFormat="1" ht="12.75">
      <c r="A131" s="810">
        <v>46</v>
      </c>
      <c r="B131" s="837" t="s">
        <v>72</v>
      </c>
      <c r="C131" s="495">
        <f t="shared" si="194"/>
        <v>0</v>
      </c>
      <c r="D131" s="853">
        <f t="shared" si="243"/>
        <v>0</v>
      </c>
      <c r="E131" s="489">
        <v>0</v>
      </c>
      <c r="F131" s="523">
        <f>+F56+E131</f>
        <v>0</v>
      </c>
      <c r="G131" s="519">
        <f t="shared" si="208"/>
        <v>0</v>
      </c>
      <c r="H131" s="481" t="str">
        <f t="shared" si="231"/>
        <v xml:space="preserve">    </v>
      </c>
      <c r="I131" s="853">
        <f t="shared" si="244"/>
        <v>0</v>
      </c>
      <c r="J131" s="489"/>
      <c r="K131" s="523">
        <f>+K56+J131</f>
        <v>0</v>
      </c>
      <c r="L131" s="519">
        <f t="shared" si="210"/>
        <v>0</v>
      </c>
      <c r="M131" s="481" t="str">
        <f t="shared" si="232"/>
        <v xml:space="preserve">    </v>
      </c>
      <c r="N131" s="853">
        <f t="shared" si="245"/>
        <v>0</v>
      </c>
      <c r="O131" s="489"/>
      <c r="P131" s="523">
        <f>+P56+O131</f>
        <v>0</v>
      </c>
      <c r="Q131" s="519">
        <f t="shared" si="212"/>
        <v>0</v>
      </c>
      <c r="R131" s="481" t="str">
        <f t="shared" si="233"/>
        <v xml:space="preserve">    </v>
      </c>
      <c r="S131" s="853">
        <f t="shared" si="246"/>
        <v>0</v>
      </c>
      <c r="T131" s="489"/>
      <c r="U131" s="523">
        <f>+U56+T131</f>
        <v>0</v>
      </c>
      <c r="V131" s="519">
        <f t="shared" si="214"/>
        <v>0</v>
      </c>
      <c r="W131" s="481" t="str">
        <f t="shared" si="234"/>
        <v xml:space="preserve">    </v>
      </c>
      <c r="X131" s="853">
        <f t="shared" si="247"/>
        <v>0</v>
      </c>
      <c r="Y131" s="489"/>
      <c r="Z131" s="523">
        <f>+Z56+Y131</f>
        <v>0</v>
      </c>
      <c r="AA131" s="519">
        <f t="shared" si="216"/>
        <v>0</v>
      </c>
      <c r="AB131" s="481" t="str">
        <f t="shared" si="235"/>
        <v xml:space="preserve">    </v>
      </c>
      <c r="AC131" s="853">
        <f t="shared" si="248"/>
        <v>0</v>
      </c>
      <c r="AD131" s="489"/>
      <c r="AE131" s="523">
        <f>+AE56+AD131</f>
        <v>0</v>
      </c>
      <c r="AF131" s="519">
        <f t="shared" si="218"/>
        <v>0</v>
      </c>
      <c r="AG131" s="481" t="str">
        <f t="shared" si="236"/>
        <v xml:space="preserve">    </v>
      </c>
      <c r="AH131" s="853">
        <f t="shared" si="249"/>
        <v>0</v>
      </c>
      <c r="AI131" s="489"/>
      <c r="AJ131" s="523">
        <f>+AJ56+AI131</f>
        <v>0</v>
      </c>
      <c r="AK131" s="519">
        <f t="shared" si="220"/>
        <v>0</v>
      </c>
      <c r="AL131" s="481" t="str">
        <f t="shared" si="237"/>
        <v xml:space="preserve">    </v>
      </c>
      <c r="AM131" s="853">
        <f t="shared" si="250"/>
        <v>0</v>
      </c>
      <c r="AN131" s="489"/>
      <c r="AO131" s="523">
        <f>+AO56+AN131</f>
        <v>0</v>
      </c>
      <c r="AP131" s="519">
        <f t="shared" si="222"/>
        <v>0</v>
      </c>
      <c r="AQ131" s="481" t="str">
        <f t="shared" si="238"/>
        <v xml:space="preserve">    </v>
      </c>
      <c r="AR131" s="853">
        <f t="shared" si="251"/>
        <v>0</v>
      </c>
      <c r="AS131" s="489"/>
      <c r="AT131" s="523">
        <f>+AT56+AS131</f>
        <v>0</v>
      </c>
      <c r="AU131" s="519">
        <f t="shared" si="224"/>
        <v>0</v>
      </c>
      <c r="AV131" s="481" t="str">
        <f t="shared" si="239"/>
        <v xml:space="preserve">    </v>
      </c>
      <c r="AW131" s="853">
        <f t="shared" si="252"/>
        <v>0</v>
      </c>
      <c r="AX131" s="489"/>
      <c r="AY131" s="523">
        <f>+AY56+AX131</f>
        <v>0</v>
      </c>
      <c r="AZ131" s="519">
        <f t="shared" si="226"/>
        <v>0</v>
      </c>
      <c r="BA131" s="481" t="str">
        <f t="shared" si="240"/>
        <v xml:space="preserve">    </v>
      </c>
      <c r="BB131" s="853">
        <f t="shared" si="253"/>
        <v>0</v>
      </c>
      <c r="BC131" s="489"/>
      <c r="BD131" s="523">
        <f>+BD56+BC131</f>
        <v>0</v>
      </c>
      <c r="BE131" s="519">
        <f t="shared" si="228"/>
        <v>0</v>
      </c>
      <c r="BF131" s="481" t="str">
        <f t="shared" si="241"/>
        <v xml:space="preserve">    </v>
      </c>
      <c r="BG131" s="853">
        <f t="shared" si="254"/>
        <v>0</v>
      </c>
      <c r="BH131" s="489"/>
      <c r="BI131" s="523">
        <f>+BI56+BH131</f>
        <v>0</v>
      </c>
      <c r="BJ131" s="519">
        <f t="shared" si="230"/>
        <v>0</v>
      </c>
      <c r="BK131" s="481" t="str">
        <f t="shared" si="242"/>
        <v xml:space="preserve">    </v>
      </c>
      <c r="BM131" s="502">
        <f t="shared" si="193"/>
        <v>0</v>
      </c>
      <c r="BN131" s="7"/>
      <c r="BO131" s="7"/>
      <c r="BP131" s="7"/>
      <c r="BQ131" s="7"/>
    </row>
    <row r="132" spans="1:69" s="28" customFormat="1" ht="12.75" customHeight="1">
      <c r="A132" s="810">
        <v>47</v>
      </c>
      <c r="B132" s="837" t="s">
        <v>73</v>
      </c>
      <c r="C132" s="495">
        <f t="shared" si="194"/>
        <v>0</v>
      </c>
      <c r="D132" s="560">
        <f t="shared" si="243"/>
        <v>0</v>
      </c>
      <c r="E132" s="500"/>
      <c r="F132" s="523">
        <f>+F57+E132</f>
        <v>0</v>
      </c>
      <c r="G132" s="519">
        <f t="shared" si="208"/>
        <v>0</v>
      </c>
      <c r="H132" s="481" t="str">
        <f t="shared" si="231"/>
        <v xml:space="preserve">    </v>
      </c>
      <c r="I132" s="560">
        <f t="shared" si="244"/>
        <v>0</v>
      </c>
      <c r="J132" s="500"/>
      <c r="K132" s="523">
        <f>+K57+J132</f>
        <v>0</v>
      </c>
      <c r="L132" s="519">
        <f t="shared" si="210"/>
        <v>0</v>
      </c>
      <c r="M132" s="481" t="str">
        <f t="shared" si="232"/>
        <v xml:space="preserve">    </v>
      </c>
      <c r="N132" s="560">
        <f t="shared" si="245"/>
        <v>0</v>
      </c>
      <c r="O132" s="500"/>
      <c r="P132" s="523">
        <f>+P57+O132</f>
        <v>0</v>
      </c>
      <c r="Q132" s="519">
        <f t="shared" si="212"/>
        <v>0</v>
      </c>
      <c r="R132" s="481" t="str">
        <f t="shared" si="233"/>
        <v xml:space="preserve">    </v>
      </c>
      <c r="S132" s="560">
        <f t="shared" si="246"/>
        <v>0</v>
      </c>
      <c r="T132" s="500"/>
      <c r="U132" s="523">
        <f>+U57+T132</f>
        <v>0</v>
      </c>
      <c r="V132" s="519">
        <f t="shared" si="214"/>
        <v>0</v>
      </c>
      <c r="W132" s="481" t="str">
        <f t="shared" si="234"/>
        <v xml:space="preserve">    </v>
      </c>
      <c r="X132" s="560">
        <f t="shared" si="247"/>
        <v>0</v>
      </c>
      <c r="Y132" s="500"/>
      <c r="Z132" s="523">
        <f>+Z57+Y132</f>
        <v>0</v>
      </c>
      <c r="AA132" s="519">
        <f t="shared" si="216"/>
        <v>0</v>
      </c>
      <c r="AB132" s="481" t="str">
        <f t="shared" si="235"/>
        <v xml:space="preserve">    </v>
      </c>
      <c r="AC132" s="560">
        <f t="shared" si="248"/>
        <v>0</v>
      </c>
      <c r="AD132" s="500"/>
      <c r="AE132" s="523">
        <f>+AE57+AD132</f>
        <v>0</v>
      </c>
      <c r="AF132" s="519">
        <f t="shared" si="218"/>
        <v>0</v>
      </c>
      <c r="AG132" s="481" t="str">
        <f t="shared" si="236"/>
        <v xml:space="preserve">    </v>
      </c>
      <c r="AH132" s="560">
        <f t="shared" si="249"/>
        <v>0</v>
      </c>
      <c r="AI132" s="500"/>
      <c r="AJ132" s="523">
        <f>+AJ57+AI132</f>
        <v>0</v>
      </c>
      <c r="AK132" s="519">
        <f t="shared" si="220"/>
        <v>0</v>
      </c>
      <c r="AL132" s="481" t="str">
        <f t="shared" si="237"/>
        <v xml:space="preserve">    </v>
      </c>
      <c r="AM132" s="560">
        <f t="shared" si="250"/>
        <v>0</v>
      </c>
      <c r="AN132" s="500"/>
      <c r="AO132" s="523">
        <f>+AO57+AN132</f>
        <v>0</v>
      </c>
      <c r="AP132" s="519">
        <f t="shared" si="222"/>
        <v>0</v>
      </c>
      <c r="AQ132" s="481" t="str">
        <f t="shared" si="238"/>
        <v xml:space="preserve">    </v>
      </c>
      <c r="AR132" s="560">
        <f t="shared" si="251"/>
        <v>0</v>
      </c>
      <c r="AS132" s="500"/>
      <c r="AT132" s="523">
        <f>+AT57+AS132</f>
        <v>0</v>
      </c>
      <c r="AU132" s="519">
        <f t="shared" si="224"/>
        <v>0</v>
      </c>
      <c r="AV132" s="481" t="str">
        <f t="shared" si="239"/>
        <v xml:space="preserve">    </v>
      </c>
      <c r="AW132" s="560">
        <f t="shared" si="252"/>
        <v>0</v>
      </c>
      <c r="AX132" s="500"/>
      <c r="AY132" s="523">
        <f>+AY57+AX132</f>
        <v>0</v>
      </c>
      <c r="AZ132" s="519">
        <f t="shared" si="226"/>
        <v>0</v>
      </c>
      <c r="BA132" s="481" t="str">
        <f t="shared" si="240"/>
        <v xml:space="preserve">    </v>
      </c>
      <c r="BB132" s="560">
        <f t="shared" si="253"/>
        <v>0</v>
      </c>
      <c r="BC132" s="500"/>
      <c r="BD132" s="523">
        <f>+BD57+BC132</f>
        <v>0</v>
      </c>
      <c r="BE132" s="519">
        <f t="shared" si="228"/>
        <v>0</v>
      </c>
      <c r="BF132" s="481" t="str">
        <f t="shared" si="241"/>
        <v xml:space="preserve">    </v>
      </c>
      <c r="BG132" s="560">
        <f t="shared" si="254"/>
        <v>0</v>
      </c>
      <c r="BH132" s="500"/>
      <c r="BI132" s="523">
        <f>+BI57+BH132</f>
        <v>0</v>
      </c>
      <c r="BJ132" s="519">
        <f t="shared" si="230"/>
        <v>0</v>
      </c>
      <c r="BK132" s="481" t="str">
        <f t="shared" si="242"/>
        <v xml:space="preserve">    </v>
      </c>
      <c r="BL132" s="5"/>
      <c r="BM132" s="502">
        <f t="shared" si="193"/>
        <v>0</v>
      </c>
      <c r="BN132" s="29"/>
      <c r="BO132" s="29"/>
      <c r="BP132" s="29"/>
      <c r="BQ132" s="29"/>
    </row>
    <row r="133" spans="1:69" s="55" customFormat="1" ht="13.9" customHeight="1">
      <c r="A133" s="811">
        <v>48</v>
      </c>
      <c r="B133" s="836" t="s">
        <v>76</v>
      </c>
      <c r="C133" s="492">
        <f t="shared" si="194"/>
        <v>0</v>
      </c>
      <c r="D133" s="714">
        <f t="shared" si="243"/>
        <v>0</v>
      </c>
      <c r="E133" s="516">
        <f t="shared" ref="E133:F133" si="307">E130+E131+E132</f>
        <v>0</v>
      </c>
      <c r="F133" s="517">
        <f t="shared" si="307"/>
        <v>0</v>
      </c>
      <c r="G133" s="518">
        <f t="shared" si="208"/>
        <v>0</v>
      </c>
      <c r="H133" s="481" t="str">
        <f t="shared" si="231"/>
        <v xml:space="preserve">    </v>
      </c>
      <c r="I133" s="720">
        <f t="shared" si="244"/>
        <v>0</v>
      </c>
      <c r="J133" s="531">
        <f t="shared" ref="J133:K133" si="308">J130+J131+J132</f>
        <v>0</v>
      </c>
      <c r="K133" s="532">
        <f t="shared" si="308"/>
        <v>0</v>
      </c>
      <c r="L133" s="532">
        <f t="shared" si="210"/>
        <v>0</v>
      </c>
      <c r="M133" s="481" t="str">
        <f t="shared" si="232"/>
        <v xml:space="preserve">    </v>
      </c>
      <c r="N133" s="720">
        <f t="shared" si="245"/>
        <v>0</v>
      </c>
      <c r="O133" s="531">
        <f t="shared" ref="O133:P133" si="309">O130+O131+O132</f>
        <v>0</v>
      </c>
      <c r="P133" s="532">
        <f t="shared" si="309"/>
        <v>0</v>
      </c>
      <c r="Q133" s="532">
        <f t="shared" si="212"/>
        <v>0</v>
      </c>
      <c r="R133" s="481" t="str">
        <f t="shared" si="233"/>
        <v xml:space="preserve">    </v>
      </c>
      <c r="S133" s="720">
        <f t="shared" si="246"/>
        <v>0</v>
      </c>
      <c r="T133" s="531">
        <f t="shared" ref="T133:U133" si="310">T130+T131+T132</f>
        <v>0</v>
      </c>
      <c r="U133" s="532">
        <f t="shared" si="310"/>
        <v>0</v>
      </c>
      <c r="V133" s="532">
        <f t="shared" si="214"/>
        <v>0</v>
      </c>
      <c r="W133" s="481" t="str">
        <f t="shared" si="234"/>
        <v xml:space="preserve">    </v>
      </c>
      <c r="X133" s="720">
        <f t="shared" si="247"/>
        <v>0</v>
      </c>
      <c r="Y133" s="531">
        <f t="shared" ref="Y133:Z133" si="311">Y130+Y131+Y132</f>
        <v>0</v>
      </c>
      <c r="Z133" s="532">
        <f t="shared" si="311"/>
        <v>0</v>
      </c>
      <c r="AA133" s="532">
        <f t="shared" si="216"/>
        <v>0</v>
      </c>
      <c r="AB133" s="481" t="str">
        <f t="shared" si="235"/>
        <v xml:space="preserve">    </v>
      </c>
      <c r="AC133" s="720">
        <f t="shared" si="248"/>
        <v>0</v>
      </c>
      <c r="AD133" s="531">
        <f t="shared" ref="AD133:AE133" si="312">AD130+AD131+AD132</f>
        <v>0</v>
      </c>
      <c r="AE133" s="532">
        <f t="shared" si="312"/>
        <v>0</v>
      </c>
      <c r="AF133" s="532">
        <f t="shared" si="218"/>
        <v>0</v>
      </c>
      <c r="AG133" s="481" t="str">
        <f t="shared" si="236"/>
        <v xml:space="preserve">    </v>
      </c>
      <c r="AH133" s="720">
        <f t="shared" si="249"/>
        <v>0</v>
      </c>
      <c r="AI133" s="531">
        <f t="shared" ref="AI133:AJ133" si="313">AI130+AI131+AI132</f>
        <v>0</v>
      </c>
      <c r="AJ133" s="532">
        <f t="shared" si="313"/>
        <v>0</v>
      </c>
      <c r="AK133" s="532">
        <f t="shared" si="220"/>
        <v>0</v>
      </c>
      <c r="AL133" s="481" t="str">
        <f t="shared" si="237"/>
        <v xml:space="preserve">    </v>
      </c>
      <c r="AM133" s="720">
        <f t="shared" si="250"/>
        <v>0</v>
      </c>
      <c r="AN133" s="531">
        <f t="shared" ref="AN133:AO133" si="314">AN130+AN131+AN132</f>
        <v>0</v>
      </c>
      <c r="AO133" s="532">
        <f t="shared" si="314"/>
        <v>0</v>
      </c>
      <c r="AP133" s="532">
        <f t="shared" si="222"/>
        <v>0</v>
      </c>
      <c r="AQ133" s="481" t="str">
        <f t="shared" si="238"/>
        <v xml:space="preserve">    </v>
      </c>
      <c r="AR133" s="720">
        <f t="shared" si="251"/>
        <v>0</v>
      </c>
      <c r="AS133" s="531">
        <f t="shared" ref="AS133:AT133" si="315">AS130+AS131+AS132</f>
        <v>0</v>
      </c>
      <c r="AT133" s="532">
        <f t="shared" si="315"/>
        <v>0</v>
      </c>
      <c r="AU133" s="532">
        <f t="shared" si="224"/>
        <v>0</v>
      </c>
      <c r="AV133" s="481" t="str">
        <f t="shared" si="239"/>
        <v xml:space="preserve">    </v>
      </c>
      <c r="AW133" s="720">
        <f t="shared" si="252"/>
        <v>0</v>
      </c>
      <c r="AX133" s="531">
        <f t="shared" ref="AX133:AY133" si="316">AX130+AX131+AX132</f>
        <v>0</v>
      </c>
      <c r="AY133" s="532">
        <f t="shared" si="316"/>
        <v>0</v>
      </c>
      <c r="AZ133" s="532">
        <f t="shared" si="226"/>
        <v>0</v>
      </c>
      <c r="BA133" s="481" t="str">
        <f t="shared" si="240"/>
        <v xml:space="preserve">    </v>
      </c>
      <c r="BB133" s="720">
        <f t="shared" si="253"/>
        <v>0</v>
      </c>
      <c r="BC133" s="531">
        <f t="shared" ref="BC133:BD133" si="317">BC130+BC131+BC132</f>
        <v>0</v>
      </c>
      <c r="BD133" s="532">
        <f t="shared" si="317"/>
        <v>0</v>
      </c>
      <c r="BE133" s="532">
        <f t="shared" si="228"/>
        <v>0</v>
      </c>
      <c r="BF133" s="481" t="str">
        <f t="shared" si="241"/>
        <v xml:space="preserve">    </v>
      </c>
      <c r="BG133" s="720">
        <f t="shared" si="254"/>
        <v>0</v>
      </c>
      <c r="BH133" s="531">
        <f t="shared" ref="BH133:BI133" si="318">BH130+BH131+BH132</f>
        <v>0</v>
      </c>
      <c r="BI133" s="532">
        <f t="shared" si="318"/>
        <v>0</v>
      </c>
      <c r="BJ133" s="532">
        <f t="shared" si="230"/>
        <v>0</v>
      </c>
      <c r="BK133" s="481" t="str">
        <f t="shared" si="242"/>
        <v xml:space="preserve">    </v>
      </c>
      <c r="BL133" s="52"/>
      <c r="BM133" s="502">
        <f t="shared" si="193"/>
        <v>0</v>
      </c>
    </row>
    <row r="134" spans="1:69" s="55" customFormat="1" ht="10.9" customHeight="1">
      <c r="A134" s="811">
        <v>49</v>
      </c>
      <c r="B134" s="836" t="s">
        <v>34</v>
      </c>
      <c r="C134" s="492">
        <f t="shared" si="194"/>
        <v>0</v>
      </c>
      <c r="D134" s="708">
        <f t="shared" si="243"/>
        <v>0</v>
      </c>
      <c r="E134" s="709">
        <f>E133+E88</f>
        <v>0</v>
      </c>
      <c r="F134" s="710">
        <f>F133+F88</f>
        <v>0</v>
      </c>
      <c r="G134" s="711">
        <f t="shared" si="208"/>
        <v>0</v>
      </c>
      <c r="H134" s="712" t="str">
        <f t="shared" si="231"/>
        <v xml:space="preserve">    </v>
      </c>
      <c r="I134" s="713">
        <f t="shared" si="244"/>
        <v>0</v>
      </c>
      <c r="J134" s="718">
        <f>J133+J88</f>
        <v>0</v>
      </c>
      <c r="K134" s="719">
        <f>K133+K88</f>
        <v>0</v>
      </c>
      <c r="L134" s="719">
        <f t="shared" si="210"/>
        <v>0</v>
      </c>
      <c r="M134" s="712" t="str">
        <f t="shared" si="232"/>
        <v xml:space="preserve">    </v>
      </c>
      <c r="N134" s="713">
        <f t="shared" si="245"/>
        <v>0</v>
      </c>
      <c r="O134" s="718">
        <f>O133+O88</f>
        <v>0</v>
      </c>
      <c r="P134" s="719">
        <f>P133+P88</f>
        <v>0</v>
      </c>
      <c r="Q134" s="719">
        <f t="shared" si="212"/>
        <v>0</v>
      </c>
      <c r="R134" s="712" t="str">
        <f t="shared" si="233"/>
        <v xml:space="preserve">    </v>
      </c>
      <c r="S134" s="713">
        <f t="shared" si="246"/>
        <v>4</v>
      </c>
      <c r="T134" s="718">
        <f>T133+T88</f>
        <v>0</v>
      </c>
      <c r="U134" s="719">
        <f>U133+U88</f>
        <v>0</v>
      </c>
      <c r="V134" s="719">
        <f t="shared" si="214"/>
        <v>4</v>
      </c>
      <c r="W134" s="712">
        <f t="shared" si="234"/>
        <v>0</v>
      </c>
      <c r="X134" s="713">
        <f t="shared" si="247"/>
        <v>0</v>
      </c>
      <c r="Y134" s="718">
        <f>Y133+Y88</f>
        <v>0</v>
      </c>
      <c r="Z134" s="719">
        <f>Z133+Z88</f>
        <v>0</v>
      </c>
      <c r="AA134" s="719">
        <f t="shared" si="216"/>
        <v>0</v>
      </c>
      <c r="AB134" s="712" t="str">
        <f t="shared" si="235"/>
        <v xml:space="preserve">    </v>
      </c>
      <c r="AC134" s="713">
        <f t="shared" si="248"/>
        <v>0</v>
      </c>
      <c r="AD134" s="718">
        <f>AD133+AD88</f>
        <v>0</v>
      </c>
      <c r="AE134" s="719">
        <f>AE133+AE88</f>
        <v>0</v>
      </c>
      <c r="AF134" s="719">
        <f t="shared" si="218"/>
        <v>0</v>
      </c>
      <c r="AG134" s="712" t="str">
        <f t="shared" si="236"/>
        <v xml:space="preserve">    </v>
      </c>
      <c r="AH134" s="713">
        <f t="shared" si="249"/>
        <v>0</v>
      </c>
      <c r="AI134" s="718">
        <f>AI133+AI88</f>
        <v>0</v>
      </c>
      <c r="AJ134" s="719">
        <f>AJ133+AJ88</f>
        <v>0</v>
      </c>
      <c r="AK134" s="719">
        <f t="shared" si="220"/>
        <v>0</v>
      </c>
      <c r="AL134" s="712" t="str">
        <f t="shared" si="237"/>
        <v xml:space="preserve">    </v>
      </c>
      <c r="AM134" s="713">
        <f t="shared" si="250"/>
        <v>0</v>
      </c>
      <c r="AN134" s="718">
        <f>AN133+AN88</f>
        <v>0</v>
      </c>
      <c r="AO134" s="719">
        <f>AO133+AO88</f>
        <v>0</v>
      </c>
      <c r="AP134" s="719">
        <f t="shared" si="222"/>
        <v>0</v>
      </c>
      <c r="AQ134" s="712" t="str">
        <f t="shared" si="238"/>
        <v xml:space="preserve">    </v>
      </c>
      <c r="AR134" s="713">
        <f t="shared" si="251"/>
        <v>0</v>
      </c>
      <c r="AS134" s="718">
        <f>AS133+AS88</f>
        <v>0</v>
      </c>
      <c r="AT134" s="719">
        <f>AT133+AT88</f>
        <v>0</v>
      </c>
      <c r="AU134" s="719">
        <f t="shared" si="224"/>
        <v>0</v>
      </c>
      <c r="AV134" s="712" t="str">
        <f t="shared" si="239"/>
        <v xml:space="preserve">    </v>
      </c>
      <c r="AW134" s="713">
        <f t="shared" si="252"/>
        <v>0</v>
      </c>
      <c r="AX134" s="718">
        <f>AX133+AX88</f>
        <v>0</v>
      </c>
      <c r="AY134" s="719">
        <f>AY133+AY88</f>
        <v>0</v>
      </c>
      <c r="AZ134" s="719">
        <f t="shared" si="226"/>
        <v>0</v>
      </c>
      <c r="BA134" s="712" t="str">
        <f t="shared" si="240"/>
        <v xml:space="preserve">    </v>
      </c>
      <c r="BB134" s="713">
        <f t="shared" si="253"/>
        <v>0</v>
      </c>
      <c r="BC134" s="718">
        <f>BC133+BC88</f>
        <v>0</v>
      </c>
      <c r="BD134" s="719">
        <f>BD133+BD88</f>
        <v>0</v>
      </c>
      <c r="BE134" s="719">
        <f t="shared" si="228"/>
        <v>0</v>
      </c>
      <c r="BF134" s="712" t="str">
        <f t="shared" si="241"/>
        <v xml:space="preserve">    </v>
      </c>
      <c r="BG134" s="713">
        <f t="shared" si="254"/>
        <v>0</v>
      </c>
      <c r="BH134" s="718">
        <f>BH133+BH88</f>
        <v>0</v>
      </c>
      <c r="BI134" s="719">
        <f>BI133+BI88</f>
        <v>0</v>
      </c>
      <c r="BJ134" s="719">
        <f t="shared" si="230"/>
        <v>0</v>
      </c>
      <c r="BK134" s="712" t="str">
        <f t="shared" si="242"/>
        <v xml:space="preserve">    </v>
      </c>
      <c r="BL134" s="552"/>
      <c r="BM134" s="502">
        <f t="shared" si="193"/>
        <v>0</v>
      </c>
    </row>
    <row r="135" spans="1:69" s="50" customFormat="1" ht="10.9" customHeight="1">
      <c r="A135" s="811">
        <v>50</v>
      </c>
      <c r="B135" s="836" t="s">
        <v>282</v>
      </c>
      <c r="C135" s="492"/>
      <c r="D135" s="551"/>
      <c r="E135" s="522"/>
      <c r="F135" s="521"/>
      <c r="G135" s="519"/>
      <c r="H135" s="481"/>
      <c r="I135" s="551"/>
      <c r="J135" s="522"/>
      <c r="K135" s="521"/>
      <c r="L135" s="519"/>
      <c r="M135" s="481"/>
      <c r="N135" s="551"/>
      <c r="O135" s="522"/>
      <c r="P135" s="521"/>
      <c r="Q135" s="519"/>
      <c r="R135" s="481"/>
      <c r="S135" s="551"/>
      <c r="T135" s="522"/>
      <c r="U135" s="521"/>
      <c r="V135" s="519"/>
      <c r="W135" s="481"/>
      <c r="X135" s="551"/>
      <c r="Y135" s="522"/>
      <c r="Z135" s="521"/>
      <c r="AA135" s="519"/>
      <c r="AB135" s="481"/>
      <c r="AC135" s="551"/>
      <c r="AD135" s="522"/>
      <c r="AE135" s="521"/>
      <c r="AF135" s="519"/>
      <c r="AG135" s="481"/>
      <c r="AH135" s="551"/>
      <c r="AI135" s="522"/>
      <c r="AJ135" s="521"/>
      <c r="AK135" s="519"/>
      <c r="AL135" s="481"/>
      <c r="AM135" s="551"/>
      <c r="AN135" s="522"/>
      <c r="AO135" s="521"/>
      <c r="AP135" s="519"/>
      <c r="AQ135" s="481"/>
      <c r="AR135" s="551"/>
      <c r="AS135" s="522"/>
      <c r="AT135" s="521"/>
      <c r="AU135" s="519"/>
      <c r="AV135" s="481"/>
      <c r="AW135" s="551"/>
      <c r="AX135" s="522"/>
      <c r="AY135" s="521"/>
      <c r="AZ135" s="519"/>
      <c r="BA135" s="481"/>
      <c r="BB135" s="551"/>
      <c r="BC135" s="522"/>
      <c r="BD135" s="521"/>
      <c r="BE135" s="519"/>
      <c r="BF135" s="481"/>
      <c r="BG135" s="551"/>
      <c r="BH135" s="522"/>
      <c r="BI135" s="521"/>
      <c r="BJ135" s="519"/>
      <c r="BK135" s="481"/>
      <c r="BL135" s="552"/>
      <c r="BM135" s="502">
        <f t="shared" si="193"/>
        <v>0</v>
      </c>
    </row>
    <row r="136" spans="1:69" s="1" customFormat="1" ht="12.75">
      <c r="A136" s="810">
        <v>51</v>
      </c>
      <c r="B136" s="838" t="s">
        <v>283</v>
      </c>
      <c r="C136" s="495">
        <f t="shared" si="194"/>
        <v>0</v>
      </c>
      <c r="D136" s="560">
        <f t="shared" ref="D136:D144" si="319">D61</f>
        <v>0</v>
      </c>
      <c r="E136" s="500">
        <v>0</v>
      </c>
      <c r="F136" s="523">
        <f>+F61+E136</f>
        <v>0</v>
      </c>
      <c r="G136" s="519">
        <f t="shared" ref="G136:G140" si="320">D136-F136</f>
        <v>0</v>
      </c>
      <c r="H136" s="481" t="str">
        <f t="shared" ref="H136:H144" si="321">IF(D136=0,"    ",F136/D136)</f>
        <v xml:space="preserve">    </v>
      </c>
      <c r="I136" s="560">
        <f t="shared" ref="I136:I144" si="322">I61</f>
        <v>0</v>
      </c>
      <c r="J136" s="500"/>
      <c r="K136" s="523">
        <f>+K61+J136</f>
        <v>0</v>
      </c>
      <c r="L136" s="519">
        <f t="shared" ref="L136:L140" si="323">I136-K136</f>
        <v>0</v>
      </c>
      <c r="M136" s="481" t="str">
        <f t="shared" ref="M136:M144" si="324">IF(I136=0,"    ",K136/I136)</f>
        <v xml:space="preserve">    </v>
      </c>
      <c r="N136" s="560">
        <f t="shared" ref="N136:N144" si="325">N61</f>
        <v>0</v>
      </c>
      <c r="O136" s="500"/>
      <c r="P136" s="523">
        <f>+P61+O136</f>
        <v>0</v>
      </c>
      <c r="Q136" s="519">
        <f t="shared" ref="Q136:Q140" si="326">N136-P136</f>
        <v>0</v>
      </c>
      <c r="R136" s="481" t="str">
        <f t="shared" ref="R136:R144" si="327">IF(N136=0,"    ",P136/N136)</f>
        <v xml:space="preserve">    </v>
      </c>
      <c r="S136" s="560">
        <f t="shared" ref="S136:S144" si="328">S61</f>
        <v>0</v>
      </c>
      <c r="T136" s="500"/>
      <c r="U136" s="523">
        <f>+U61+T136</f>
        <v>0</v>
      </c>
      <c r="V136" s="519">
        <f t="shared" ref="V136:V140" si="329">S136-U136</f>
        <v>0</v>
      </c>
      <c r="W136" s="481" t="str">
        <f t="shared" ref="W136:W144" si="330">IF(S136=0,"    ",U136/S136)</f>
        <v xml:space="preserve">    </v>
      </c>
      <c r="X136" s="560">
        <f t="shared" ref="X136:X144" si="331">X61</f>
        <v>0</v>
      </c>
      <c r="Y136" s="500"/>
      <c r="Z136" s="523">
        <f>+Z61+Y136</f>
        <v>0</v>
      </c>
      <c r="AA136" s="519">
        <f t="shared" ref="AA136:AA140" si="332">X136-Z136</f>
        <v>0</v>
      </c>
      <c r="AB136" s="481" t="str">
        <f t="shared" ref="AB136:AB144" si="333">IF(X136=0,"    ",Z136/X136)</f>
        <v xml:space="preserve">    </v>
      </c>
      <c r="AC136" s="560">
        <f t="shared" ref="AC136:AC144" si="334">AC61</f>
        <v>0</v>
      </c>
      <c r="AD136" s="500"/>
      <c r="AE136" s="523">
        <f>+AE61+AD136</f>
        <v>0</v>
      </c>
      <c r="AF136" s="519">
        <f t="shared" ref="AF136:AF140" si="335">AC136-AE136</f>
        <v>0</v>
      </c>
      <c r="AG136" s="481" t="str">
        <f t="shared" ref="AG136:AG144" si="336">IF(AC136=0,"    ",AE136/AC136)</f>
        <v xml:space="preserve">    </v>
      </c>
      <c r="AH136" s="560">
        <f t="shared" ref="AH136:AH144" si="337">AH61</f>
        <v>0</v>
      </c>
      <c r="AI136" s="500"/>
      <c r="AJ136" s="523">
        <f>+AJ61+AI136</f>
        <v>0</v>
      </c>
      <c r="AK136" s="519">
        <f t="shared" ref="AK136:AK140" si="338">AH136-AJ136</f>
        <v>0</v>
      </c>
      <c r="AL136" s="481" t="str">
        <f t="shared" ref="AL136:AL144" si="339">IF(AH136=0,"    ",AJ136/AH136)</f>
        <v xml:space="preserve">    </v>
      </c>
      <c r="AM136" s="560">
        <f t="shared" ref="AM136:AM144" si="340">AM61</f>
        <v>0</v>
      </c>
      <c r="AN136" s="500"/>
      <c r="AO136" s="523">
        <f>+AO61+AN136</f>
        <v>0</v>
      </c>
      <c r="AP136" s="519">
        <f t="shared" ref="AP136:AP140" si="341">AM136-AO136</f>
        <v>0</v>
      </c>
      <c r="AQ136" s="481" t="str">
        <f t="shared" ref="AQ136:AQ144" si="342">IF(AM136=0,"    ",AO136/AM136)</f>
        <v xml:space="preserve">    </v>
      </c>
      <c r="AR136" s="560">
        <f t="shared" ref="AR136:AR144" si="343">AR61</f>
        <v>0</v>
      </c>
      <c r="AS136" s="500"/>
      <c r="AT136" s="523">
        <f>+AT61+AS136</f>
        <v>0</v>
      </c>
      <c r="AU136" s="519">
        <f t="shared" ref="AU136:AU140" si="344">AR136-AT136</f>
        <v>0</v>
      </c>
      <c r="AV136" s="481" t="str">
        <f t="shared" ref="AV136:AV144" si="345">IF(AR136=0,"    ",AT136/AR136)</f>
        <v xml:space="preserve">    </v>
      </c>
      <c r="AW136" s="560">
        <f t="shared" ref="AW136:AW144" si="346">AW61</f>
        <v>0</v>
      </c>
      <c r="AX136" s="500"/>
      <c r="AY136" s="523">
        <f>+AY61+AX136</f>
        <v>0</v>
      </c>
      <c r="AZ136" s="519">
        <f t="shared" ref="AZ136:AZ140" si="347">AW136-AY136</f>
        <v>0</v>
      </c>
      <c r="BA136" s="481" t="str">
        <f t="shared" ref="BA136:BA144" si="348">IF(AW136=0,"    ",AY136/AW136)</f>
        <v xml:space="preserve">    </v>
      </c>
      <c r="BB136" s="560">
        <f t="shared" ref="BB136:BB144" si="349">BB61</f>
        <v>0</v>
      </c>
      <c r="BC136" s="500"/>
      <c r="BD136" s="523">
        <f>+BD61+BC136</f>
        <v>0</v>
      </c>
      <c r="BE136" s="519">
        <f t="shared" ref="BE136:BE140" si="350">BB136-BD136</f>
        <v>0</v>
      </c>
      <c r="BF136" s="481" t="str">
        <f t="shared" ref="BF136:BF144" si="351">IF(BB136=0,"    ",BD136/BB136)</f>
        <v xml:space="preserve">    </v>
      </c>
      <c r="BG136" s="560">
        <f t="shared" ref="BG136:BG144" si="352">BG61</f>
        <v>0</v>
      </c>
      <c r="BH136" s="500"/>
      <c r="BI136" s="523">
        <f>+BI61+BH136</f>
        <v>0</v>
      </c>
      <c r="BJ136" s="519">
        <f t="shared" ref="BJ136:BJ140" si="353">BG136-BI136</f>
        <v>0</v>
      </c>
      <c r="BK136" s="481" t="str">
        <f t="shared" ref="BK136:BK144" si="354">IF(BG136=0,"    ",BI136/BG136)</f>
        <v xml:space="preserve">    </v>
      </c>
      <c r="BL136" s="553"/>
      <c r="BM136" s="502">
        <f t="shared" si="193"/>
        <v>0</v>
      </c>
    </row>
    <row r="137" spans="1:69" s="1" customFormat="1" ht="12.75">
      <c r="A137" s="810">
        <v>52</v>
      </c>
      <c r="B137" s="838" t="str">
        <f>'[4]Budget Summary'!$C$33</f>
        <v>Other Patient Insurance</v>
      </c>
      <c r="C137" s="495">
        <f t="shared" si="194"/>
        <v>0</v>
      </c>
      <c r="D137" s="560">
        <f t="shared" si="319"/>
        <v>0</v>
      </c>
      <c r="E137" s="500">
        <v>0</v>
      </c>
      <c r="F137" s="523">
        <f>+F62+E137</f>
        <v>0</v>
      </c>
      <c r="G137" s="519">
        <f t="shared" si="320"/>
        <v>0</v>
      </c>
      <c r="H137" s="481" t="str">
        <f t="shared" si="321"/>
        <v xml:space="preserve">    </v>
      </c>
      <c r="I137" s="560">
        <f t="shared" si="322"/>
        <v>0</v>
      </c>
      <c r="J137" s="500"/>
      <c r="K137" s="523">
        <f>+K62+J137</f>
        <v>0</v>
      </c>
      <c r="L137" s="519">
        <f t="shared" si="323"/>
        <v>0</v>
      </c>
      <c r="M137" s="481" t="str">
        <f t="shared" si="324"/>
        <v xml:space="preserve">    </v>
      </c>
      <c r="N137" s="560">
        <f t="shared" si="325"/>
        <v>0</v>
      </c>
      <c r="O137" s="500"/>
      <c r="P137" s="523">
        <f>+P62+O137</f>
        <v>0</v>
      </c>
      <c r="Q137" s="519">
        <f t="shared" si="326"/>
        <v>0</v>
      </c>
      <c r="R137" s="481" t="str">
        <f t="shared" si="327"/>
        <v xml:space="preserve">    </v>
      </c>
      <c r="S137" s="560">
        <f t="shared" si="328"/>
        <v>0</v>
      </c>
      <c r="T137" s="500"/>
      <c r="U137" s="523">
        <f>+U62+T137</f>
        <v>0</v>
      </c>
      <c r="V137" s="519">
        <f t="shared" si="329"/>
        <v>0</v>
      </c>
      <c r="W137" s="481" t="str">
        <f t="shared" si="330"/>
        <v xml:space="preserve">    </v>
      </c>
      <c r="X137" s="560">
        <f t="shared" si="331"/>
        <v>0</v>
      </c>
      <c r="Y137" s="500"/>
      <c r="Z137" s="523">
        <f>+Z62+Y137</f>
        <v>0</v>
      </c>
      <c r="AA137" s="519">
        <f t="shared" si="332"/>
        <v>0</v>
      </c>
      <c r="AB137" s="481" t="str">
        <f t="shared" si="333"/>
        <v xml:space="preserve">    </v>
      </c>
      <c r="AC137" s="560">
        <f t="shared" si="334"/>
        <v>0</v>
      </c>
      <c r="AD137" s="500"/>
      <c r="AE137" s="523">
        <f>+AE62+AD137</f>
        <v>0</v>
      </c>
      <c r="AF137" s="519">
        <f t="shared" si="335"/>
        <v>0</v>
      </c>
      <c r="AG137" s="481" t="str">
        <f t="shared" si="336"/>
        <v xml:space="preserve">    </v>
      </c>
      <c r="AH137" s="560">
        <f t="shared" si="337"/>
        <v>0</v>
      </c>
      <c r="AI137" s="500"/>
      <c r="AJ137" s="523">
        <f>+AJ62+AI137</f>
        <v>0</v>
      </c>
      <c r="AK137" s="519">
        <f t="shared" si="338"/>
        <v>0</v>
      </c>
      <c r="AL137" s="481" t="str">
        <f t="shared" si="339"/>
        <v xml:space="preserve">    </v>
      </c>
      <c r="AM137" s="560">
        <f t="shared" si="340"/>
        <v>0</v>
      </c>
      <c r="AN137" s="500"/>
      <c r="AO137" s="523">
        <f>+AO62+AN137</f>
        <v>0</v>
      </c>
      <c r="AP137" s="519">
        <f t="shared" si="341"/>
        <v>0</v>
      </c>
      <c r="AQ137" s="481" t="str">
        <f t="shared" si="342"/>
        <v xml:space="preserve">    </v>
      </c>
      <c r="AR137" s="560">
        <f t="shared" si="343"/>
        <v>0</v>
      </c>
      <c r="AS137" s="500"/>
      <c r="AT137" s="523">
        <f>+AT62+AS137</f>
        <v>0</v>
      </c>
      <c r="AU137" s="519">
        <f t="shared" si="344"/>
        <v>0</v>
      </c>
      <c r="AV137" s="481" t="str">
        <f t="shared" si="345"/>
        <v xml:space="preserve">    </v>
      </c>
      <c r="AW137" s="560">
        <f t="shared" si="346"/>
        <v>0</v>
      </c>
      <c r="AX137" s="500"/>
      <c r="AY137" s="523">
        <f>+AY62+AX137</f>
        <v>0</v>
      </c>
      <c r="AZ137" s="519">
        <f t="shared" si="347"/>
        <v>0</v>
      </c>
      <c r="BA137" s="481" t="str">
        <f t="shared" si="348"/>
        <v xml:space="preserve">    </v>
      </c>
      <c r="BB137" s="560">
        <f t="shared" si="349"/>
        <v>0</v>
      </c>
      <c r="BC137" s="500"/>
      <c r="BD137" s="523">
        <f>+BD62+BC137</f>
        <v>0</v>
      </c>
      <c r="BE137" s="519">
        <f t="shared" si="350"/>
        <v>0</v>
      </c>
      <c r="BF137" s="481" t="str">
        <f t="shared" si="351"/>
        <v xml:space="preserve">    </v>
      </c>
      <c r="BG137" s="560">
        <f t="shared" si="352"/>
        <v>0</v>
      </c>
      <c r="BH137" s="500"/>
      <c r="BI137" s="523">
        <f>+BI62+BH137</f>
        <v>0</v>
      </c>
      <c r="BJ137" s="519">
        <f t="shared" si="353"/>
        <v>0</v>
      </c>
      <c r="BK137" s="481" t="str">
        <f t="shared" si="354"/>
        <v xml:space="preserve">    </v>
      </c>
      <c r="BL137" s="553"/>
      <c r="BM137" s="502">
        <f t="shared" si="193"/>
        <v>0</v>
      </c>
    </row>
    <row r="138" spans="1:69" s="1" customFormat="1" ht="12.75">
      <c r="A138" s="810">
        <v>53</v>
      </c>
      <c r="B138" s="838" t="str">
        <f>'[4]Budget Summary'!$C$34</f>
        <v>Medicare</v>
      </c>
      <c r="C138" s="495">
        <f t="shared" si="194"/>
        <v>0</v>
      </c>
      <c r="D138" s="560">
        <f t="shared" si="319"/>
        <v>0</v>
      </c>
      <c r="E138" s="500">
        <v>0</v>
      </c>
      <c r="F138" s="523">
        <f>+F63+E138</f>
        <v>0</v>
      </c>
      <c r="G138" s="519">
        <f t="shared" si="320"/>
        <v>0</v>
      </c>
      <c r="H138" s="481" t="str">
        <f t="shared" si="321"/>
        <v xml:space="preserve">    </v>
      </c>
      <c r="I138" s="560">
        <f t="shared" si="322"/>
        <v>0</v>
      </c>
      <c r="J138" s="500"/>
      <c r="K138" s="523">
        <f>+K63+J138</f>
        <v>0</v>
      </c>
      <c r="L138" s="519">
        <f t="shared" si="323"/>
        <v>0</v>
      </c>
      <c r="M138" s="481" t="str">
        <f t="shared" si="324"/>
        <v xml:space="preserve">    </v>
      </c>
      <c r="N138" s="560">
        <f t="shared" si="325"/>
        <v>0</v>
      </c>
      <c r="O138" s="500"/>
      <c r="P138" s="523">
        <f>+P63+O138</f>
        <v>0</v>
      </c>
      <c r="Q138" s="519">
        <f t="shared" si="326"/>
        <v>0</v>
      </c>
      <c r="R138" s="481" t="str">
        <f t="shared" si="327"/>
        <v xml:space="preserve">    </v>
      </c>
      <c r="S138" s="560">
        <f t="shared" si="328"/>
        <v>0</v>
      </c>
      <c r="T138" s="500"/>
      <c r="U138" s="523">
        <f>+U63+T138</f>
        <v>0</v>
      </c>
      <c r="V138" s="519">
        <f t="shared" si="329"/>
        <v>0</v>
      </c>
      <c r="W138" s="481" t="str">
        <f t="shared" si="330"/>
        <v xml:space="preserve">    </v>
      </c>
      <c r="X138" s="560">
        <f t="shared" si="331"/>
        <v>0</v>
      </c>
      <c r="Y138" s="500"/>
      <c r="Z138" s="523">
        <f>+Z63+Y138</f>
        <v>0</v>
      </c>
      <c r="AA138" s="519">
        <f t="shared" si="332"/>
        <v>0</v>
      </c>
      <c r="AB138" s="481" t="str">
        <f t="shared" si="333"/>
        <v xml:space="preserve">    </v>
      </c>
      <c r="AC138" s="560">
        <f t="shared" si="334"/>
        <v>0</v>
      </c>
      <c r="AD138" s="500"/>
      <c r="AE138" s="523">
        <f>+AE63+AD138</f>
        <v>0</v>
      </c>
      <c r="AF138" s="519">
        <f t="shared" si="335"/>
        <v>0</v>
      </c>
      <c r="AG138" s="481" t="str">
        <f t="shared" si="336"/>
        <v xml:space="preserve">    </v>
      </c>
      <c r="AH138" s="560">
        <f t="shared" si="337"/>
        <v>0</v>
      </c>
      <c r="AI138" s="500"/>
      <c r="AJ138" s="523">
        <f>+AJ63+AI138</f>
        <v>0</v>
      </c>
      <c r="AK138" s="519">
        <f t="shared" si="338"/>
        <v>0</v>
      </c>
      <c r="AL138" s="481" t="str">
        <f t="shared" si="339"/>
        <v xml:space="preserve">    </v>
      </c>
      <c r="AM138" s="560">
        <f t="shared" si="340"/>
        <v>0</v>
      </c>
      <c r="AN138" s="500"/>
      <c r="AO138" s="523">
        <f>+AO63+AN138</f>
        <v>0</v>
      </c>
      <c r="AP138" s="519">
        <f t="shared" si="341"/>
        <v>0</v>
      </c>
      <c r="AQ138" s="481" t="str">
        <f t="shared" si="342"/>
        <v xml:space="preserve">    </v>
      </c>
      <c r="AR138" s="560">
        <f t="shared" si="343"/>
        <v>0</v>
      </c>
      <c r="AS138" s="500"/>
      <c r="AT138" s="523">
        <f>+AT63+AS138</f>
        <v>0</v>
      </c>
      <c r="AU138" s="519">
        <f t="shared" si="344"/>
        <v>0</v>
      </c>
      <c r="AV138" s="481" t="str">
        <f t="shared" si="345"/>
        <v xml:space="preserve">    </v>
      </c>
      <c r="AW138" s="560">
        <f t="shared" si="346"/>
        <v>0</v>
      </c>
      <c r="AX138" s="500"/>
      <c r="AY138" s="523">
        <f>+AY63+AX138</f>
        <v>0</v>
      </c>
      <c r="AZ138" s="519">
        <f t="shared" si="347"/>
        <v>0</v>
      </c>
      <c r="BA138" s="481" t="str">
        <f t="shared" si="348"/>
        <v xml:space="preserve">    </v>
      </c>
      <c r="BB138" s="560">
        <f t="shared" si="349"/>
        <v>0</v>
      </c>
      <c r="BC138" s="500"/>
      <c r="BD138" s="523">
        <f>+BD63+BC138</f>
        <v>0</v>
      </c>
      <c r="BE138" s="519">
        <f t="shared" si="350"/>
        <v>0</v>
      </c>
      <c r="BF138" s="481" t="str">
        <f t="shared" si="351"/>
        <v xml:space="preserve">    </v>
      </c>
      <c r="BG138" s="560">
        <f t="shared" si="352"/>
        <v>0</v>
      </c>
      <c r="BH138" s="500"/>
      <c r="BI138" s="523">
        <f>+BI63+BH138</f>
        <v>0</v>
      </c>
      <c r="BJ138" s="519">
        <f t="shared" si="353"/>
        <v>0</v>
      </c>
      <c r="BK138" s="481" t="str">
        <f t="shared" si="354"/>
        <v xml:space="preserve">    </v>
      </c>
      <c r="BL138" s="553"/>
      <c r="BM138" s="502">
        <f t="shared" si="193"/>
        <v>0</v>
      </c>
    </row>
    <row r="139" spans="1:69" s="1" customFormat="1" ht="12.75">
      <c r="A139" s="810">
        <v>54</v>
      </c>
      <c r="B139" s="1059" t="str">
        <f>'[4]Budget Summary'!$C$35</f>
        <v>Other Revenues: (Specify)</v>
      </c>
      <c r="C139" s="495">
        <f t="shared" si="194"/>
        <v>0</v>
      </c>
      <c r="D139" s="560">
        <f t="shared" si="319"/>
        <v>0</v>
      </c>
      <c r="E139" s="500">
        <v>0</v>
      </c>
      <c r="F139" s="523">
        <f>+F64+E139</f>
        <v>0</v>
      </c>
      <c r="G139" s="519">
        <f t="shared" si="320"/>
        <v>0</v>
      </c>
      <c r="H139" s="481" t="str">
        <f t="shared" si="321"/>
        <v xml:space="preserve">    </v>
      </c>
      <c r="I139" s="560">
        <f t="shared" si="322"/>
        <v>0</v>
      </c>
      <c r="J139" s="500"/>
      <c r="K139" s="523">
        <f>+K64+J139</f>
        <v>0</v>
      </c>
      <c r="L139" s="519">
        <f t="shared" si="323"/>
        <v>0</v>
      </c>
      <c r="M139" s="481" t="str">
        <f t="shared" si="324"/>
        <v xml:space="preserve">    </v>
      </c>
      <c r="N139" s="560">
        <f t="shared" si="325"/>
        <v>0</v>
      </c>
      <c r="O139" s="500"/>
      <c r="P139" s="523">
        <f>+P64+O139</f>
        <v>0</v>
      </c>
      <c r="Q139" s="519">
        <f t="shared" si="326"/>
        <v>0</v>
      </c>
      <c r="R139" s="481" t="str">
        <f t="shared" si="327"/>
        <v xml:space="preserve">    </v>
      </c>
      <c r="S139" s="560">
        <f t="shared" si="328"/>
        <v>0</v>
      </c>
      <c r="T139" s="500"/>
      <c r="U139" s="523">
        <f>+U64+T139</f>
        <v>0</v>
      </c>
      <c r="V139" s="519">
        <f t="shared" si="329"/>
        <v>0</v>
      </c>
      <c r="W139" s="481" t="str">
        <f t="shared" si="330"/>
        <v xml:space="preserve">    </v>
      </c>
      <c r="X139" s="560">
        <f t="shared" si="331"/>
        <v>0</v>
      </c>
      <c r="Y139" s="500"/>
      <c r="Z139" s="523">
        <f>+Z64+Y139</f>
        <v>0</v>
      </c>
      <c r="AA139" s="519">
        <f t="shared" si="332"/>
        <v>0</v>
      </c>
      <c r="AB139" s="481" t="str">
        <f t="shared" si="333"/>
        <v xml:space="preserve">    </v>
      </c>
      <c r="AC139" s="560">
        <f t="shared" si="334"/>
        <v>0</v>
      </c>
      <c r="AD139" s="500"/>
      <c r="AE139" s="523">
        <f>+AE64+AD139</f>
        <v>0</v>
      </c>
      <c r="AF139" s="519">
        <f t="shared" si="335"/>
        <v>0</v>
      </c>
      <c r="AG139" s="481" t="str">
        <f t="shared" si="336"/>
        <v xml:space="preserve">    </v>
      </c>
      <c r="AH139" s="560">
        <f t="shared" si="337"/>
        <v>0</v>
      </c>
      <c r="AI139" s="500"/>
      <c r="AJ139" s="523">
        <f>+AJ64+AI139</f>
        <v>0</v>
      </c>
      <c r="AK139" s="519">
        <f t="shared" si="338"/>
        <v>0</v>
      </c>
      <c r="AL139" s="481" t="str">
        <f t="shared" si="339"/>
        <v xml:space="preserve">    </v>
      </c>
      <c r="AM139" s="560">
        <f t="shared" si="340"/>
        <v>0</v>
      </c>
      <c r="AN139" s="500"/>
      <c r="AO139" s="523">
        <f>+AO64+AN139</f>
        <v>0</v>
      </c>
      <c r="AP139" s="519">
        <f t="shared" si="341"/>
        <v>0</v>
      </c>
      <c r="AQ139" s="481" t="str">
        <f t="shared" si="342"/>
        <v xml:space="preserve">    </v>
      </c>
      <c r="AR139" s="560">
        <f t="shared" si="343"/>
        <v>0</v>
      </c>
      <c r="AS139" s="500"/>
      <c r="AT139" s="523">
        <f>+AT64+AS139</f>
        <v>0</v>
      </c>
      <c r="AU139" s="519">
        <f t="shared" si="344"/>
        <v>0</v>
      </c>
      <c r="AV139" s="481" t="str">
        <f t="shared" si="345"/>
        <v xml:space="preserve">    </v>
      </c>
      <c r="AW139" s="560">
        <f t="shared" si="346"/>
        <v>0</v>
      </c>
      <c r="AX139" s="500"/>
      <c r="AY139" s="523">
        <f>+AY64+AX139</f>
        <v>0</v>
      </c>
      <c r="AZ139" s="519">
        <f t="shared" si="347"/>
        <v>0</v>
      </c>
      <c r="BA139" s="481" t="str">
        <f t="shared" si="348"/>
        <v xml:space="preserve">    </v>
      </c>
      <c r="BB139" s="560">
        <f t="shared" si="349"/>
        <v>0</v>
      </c>
      <c r="BC139" s="500"/>
      <c r="BD139" s="523">
        <f>+BD64+BC139</f>
        <v>0</v>
      </c>
      <c r="BE139" s="519">
        <f t="shared" si="350"/>
        <v>0</v>
      </c>
      <c r="BF139" s="481" t="str">
        <f t="shared" si="351"/>
        <v xml:space="preserve">    </v>
      </c>
      <c r="BG139" s="560">
        <f t="shared" si="352"/>
        <v>0</v>
      </c>
      <c r="BH139" s="500"/>
      <c r="BI139" s="523">
        <f>+BI64+BH139</f>
        <v>0</v>
      </c>
      <c r="BJ139" s="519">
        <f t="shared" si="353"/>
        <v>0</v>
      </c>
      <c r="BK139" s="481" t="str">
        <f t="shared" si="354"/>
        <v xml:space="preserve">    </v>
      </c>
      <c r="BL139" s="553"/>
      <c r="BM139" s="502">
        <f t="shared" si="193"/>
        <v>0</v>
      </c>
    </row>
    <row r="140" spans="1:69" customFormat="1" ht="12.75">
      <c r="A140" s="810">
        <v>55</v>
      </c>
      <c r="B140" s="836" t="s">
        <v>284</v>
      </c>
      <c r="C140" s="492">
        <f t="shared" si="194"/>
        <v>0</v>
      </c>
      <c r="D140" s="714">
        <f t="shared" si="319"/>
        <v>0</v>
      </c>
      <c r="E140" s="516">
        <f t="shared" ref="E140:F140" si="355">SUM(E136:E139)</f>
        <v>0</v>
      </c>
      <c r="F140" s="517">
        <f t="shared" si="355"/>
        <v>0</v>
      </c>
      <c r="G140" s="518">
        <f t="shared" si="320"/>
        <v>0</v>
      </c>
      <c r="H140" s="481" t="str">
        <f t="shared" si="321"/>
        <v xml:space="preserve">    </v>
      </c>
      <c r="I140" s="720">
        <f t="shared" si="322"/>
        <v>0</v>
      </c>
      <c r="J140" s="531">
        <f>SUM(J136:J139)</f>
        <v>0</v>
      </c>
      <c r="K140" s="532">
        <f t="shared" ref="K140" si="356">SUM(K136:K139)</f>
        <v>0</v>
      </c>
      <c r="L140" s="532">
        <f t="shared" si="323"/>
        <v>0</v>
      </c>
      <c r="M140" s="481" t="str">
        <f t="shared" si="324"/>
        <v xml:space="preserve">    </v>
      </c>
      <c r="N140" s="720">
        <f t="shared" si="325"/>
        <v>0</v>
      </c>
      <c r="O140" s="531">
        <f t="shared" ref="O140:P140" si="357">SUM(O136:O139)</f>
        <v>0</v>
      </c>
      <c r="P140" s="532">
        <f t="shared" si="357"/>
        <v>0</v>
      </c>
      <c r="Q140" s="532">
        <f t="shared" si="326"/>
        <v>0</v>
      </c>
      <c r="R140" s="481" t="str">
        <f t="shared" si="327"/>
        <v xml:space="preserve">    </v>
      </c>
      <c r="S140" s="720">
        <f t="shared" si="328"/>
        <v>0</v>
      </c>
      <c r="T140" s="531">
        <f t="shared" ref="T140:U140" si="358">SUM(T136:T139)</f>
        <v>0</v>
      </c>
      <c r="U140" s="532">
        <f t="shared" si="358"/>
        <v>0</v>
      </c>
      <c r="V140" s="532">
        <f t="shared" si="329"/>
        <v>0</v>
      </c>
      <c r="W140" s="481" t="str">
        <f t="shared" si="330"/>
        <v xml:space="preserve">    </v>
      </c>
      <c r="X140" s="720">
        <f t="shared" si="331"/>
        <v>0</v>
      </c>
      <c r="Y140" s="531">
        <f t="shared" ref="Y140:Z140" si="359">SUM(Y136:Y139)</f>
        <v>0</v>
      </c>
      <c r="Z140" s="532">
        <f t="shared" si="359"/>
        <v>0</v>
      </c>
      <c r="AA140" s="532">
        <f t="shared" si="332"/>
        <v>0</v>
      </c>
      <c r="AB140" s="481" t="str">
        <f t="shared" si="333"/>
        <v xml:space="preserve">    </v>
      </c>
      <c r="AC140" s="720">
        <f t="shared" si="334"/>
        <v>0</v>
      </c>
      <c r="AD140" s="531">
        <f t="shared" ref="AD140:AE140" si="360">SUM(AD136:AD139)</f>
        <v>0</v>
      </c>
      <c r="AE140" s="532">
        <f t="shared" si="360"/>
        <v>0</v>
      </c>
      <c r="AF140" s="532">
        <f t="shared" si="335"/>
        <v>0</v>
      </c>
      <c r="AG140" s="481" t="str">
        <f t="shared" si="336"/>
        <v xml:space="preserve">    </v>
      </c>
      <c r="AH140" s="720">
        <f t="shared" si="337"/>
        <v>0</v>
      </c>
      <c r="AI140" s="531">
        <f t="shared" ref="AI140:AJ140" si="361">SUM(AI136:AI139)</f>
        <v>0</v>
      </c>
      <c r="AJ140" s="532">
        <f t="shared" si="361"/>
        <v>0</v>
      </c>
      <c r="AK140" s="532">
        <f t="shared" si="338"/>
        <v>0</v>
      </c>
      <c r="AL140" s="481" t="str">
        <f t="shared" si="339"/>
        <v xml:space="preserve">    </v>
      </c>
      <c r="AM140" s="720">
        <f t="shared" si="340"/>
        <v>0</v>
      </c>
      <c r="AN140" s="531">
        <f t="shared" ref="AN140:AO140" si="362">SUM(AN136:AN139)</f>
        <v>0</v>
      </c>
      <c r="AO140" s="532">
        <f t="shared" si="362"/>
        <v>0</v>
      </c>
      <c r="AP140" s="532">
        <f t="shared" si="341"/>
        <v>0</v>
      </c>
      <c r="AQ140" s="481" t="str">
        <f t="shared" si="342"/>
        <v xml:space="preserve">    </v>
      </c>
      <c r="AR140" s="720">
        <f t="shared" si="343"/>
        <v>0</v>
      </c>
      <c r="AS140" s="531">
        <f t="shared" ref="AS140:AT140" si="363">SUM(AS136:AS139)</f>
        <v>0</v>
      </c>
      <c r="AT140" s="532">
        <f t="shared" si="363"/>
        <v>0</v>
      </c>
      <c r="AU140" s="532">
        <f t="shared" si="344"/>
        <v>0</v>
      </c>
      <c r="AV140" s="481" t="str">
        <f t="shared" si="345"/>
        <v xml:space="preserve">    </v>
      </c>
      <c r="AW140" s="720">
        <f t="shared" si="346"/>
        <v>0</v>
      </c>
      <c r="AX140" s="531">
        <f t="shared" ref="AX140:AY140" si="364">SUM(AX136:AX139)</f>
        <v>0</v>
      </c>
      <c r="AY140" s="532">
        <f t="shared" si="364"/>
        <v>0</v>
      </c>
      <c r="AZ140" s="532">
        <f t="shared" si="347"/>
        <v>0</v>
      </c>
      <c r="BA140" s="481" t="str">
        <f t="shared" si="348"/>
        <v xml:space="preserve">    </v>
      </c>
      <c r="BB140" s="720">
        <f t="shared" si="349"/>
        <v>0</v>
      </c>
      <c r="BC140" s="531">
        <f t="shared" ref="BC140:BD140" si="365">SUM(BC136:BC139)</f>
        <v>0</v>
      </c>
      <c r="BD140" s="532">
        <f t="shared" si="365"/>
        <v>0</v>
      </c>
      <c r="BE140" s="532">
        <f t="shared" si="350"/>
        <v>0</v>
      </c>
      <c r="BF140" s="481" t="str">
        <f t="shared" si="351"/>
        <v xml:space="preserve">    </v>
      </c>
      <c r="BG140" s="720">
        <f t="shared" si="352"/>
        <v>0</v>
      </c>
      <c r="BH140" s="531">
        <f t="shared" ref="BH140:BI140" si="366">SUM(BH136:BH139)</f>
        <v>0</v>
      </c>
      <c r="BI140" s="532">
        <f t="shared" si="366"/>
        <v>0</v>
      </c>
      <c r="BJ140" s="532">
        <f t="shared" si="353"/>
        <v>0</v>
      </c>
      <c r="BK140" s="481" t="str">
        <f t="shared" si="354"/>
        <v xml:space="preserve">    </v>
      </c>
      <c r="BL140" s="553"/>
      <c r="BM140" s="502">
        <f t="shared" si="193"/>
        <v>0</v>
      </c>
    </row>
    <row r="141" spans="1:69" customFormat="1" ht="12.75">
      <c r="A141" s="839">
        <v>56</v>
      </c>
      <c r="B141" s="840" t="s">
        <v>160</v>
      </c>
      <c r="C141" s="706">
        <f t="shared" si="194"/>
        <v>0</v>
      </c>
      <c r="D141" s="708">
        <f t="shared" si="319"/>
        <v>0</v>
      </c>
      <c r="E141" s="709">
        <f>+E134-E140</f>
        <v>0</v>
      </c>
      <c r="F141" s="710">
        <f>+F134-F140</f>
        <v>0</v>
      </c>
      <c r="G141" s="711">
        <f>+G134-G140</f>
        <v>0</v>
      </c>
      <c r="H141" s="481" t="str">
        <f t="shared" si="321"/>
        <v xml:space="preserve">    </v>
      </c>
      <c r="I141" s="713">
        <f t="shared" si="322"/>
        <v>0</v>
      </c>
      <c r="J141" s="718">
        <f>+J134-J140</f>
        <v>0</v>
      </c>
      <c r="K141" s="719">
        <f>+K134-K140</f>
        <v>0</v>
      </c>
      <c r="L141" s="719">
        <f>+L134-L140</f>
        <v>0</v>
      </c>
      <c r="M141" s="481" t="str">
        <f t="shared" si="324"/>
        <v xml:space="preserve">    </v>
      </c>
      <c r="N141" s="713">
        <f t="shared" si="325"/>
        <v>0</v>
      </c>
      <c r="O141" s="718">
        <f>+O134-O140</f>
        <v>0</v>
      </c>
      <c r="P141" s="719">
        <f>+P134-P140</f>
        <v>0</v>
      </c>
      <c r="Q141" s="719">
        <f>+Q134-Q140</f>
        <v>0</v>
      </c>
      <c r="R141" s="481" t="str">
        <f t="shared" si="327"/>
        <v xml:space="preserve">    </v>
      </c>
      <c r="S141" s="713">
        <f t="shared" si="328"/>
        <v>4</v>
      </c>
      <c r="T141" s="718">
        <f>+T134-T140</f>
        <v>0</v>
      </c>
      <c r="U141" s="719">
        <f>+U134-U140</f>
        <v>0</v>
      </c>
      <c r="V141" s="719">
        <f>+V134-V140</f>
        <v>4</v>
      </c>
      <c r="W141" s="481">
        <f t="shared" si="330"/>
        <v>0</v>
      </c>
      <c r="X141" s="713">
        <f t="shared" si="331"/>
        <v>0</v>
      </c>
      <c r="Y141" s="718">
        <f>+Y134-Y140</f>
        <v>0</v>
      </c>
      <c r="Z141" s="719">
        <f>+Z134-Z140</f>
        <v>0</v>
      </c>
      <c r="AA141" s="719">
        <f>+AA134-AA140</f>
        <v>0</v>
      </c>
      <c r="AB141" s="481" t="str">
        <f t="shared" si="333"/>
        <v xml:space="preserve">    </v>
      </c>
      <c r="AC141" s="713">
        <f t="shared" si="334"/>
        <v>0</v>
      </c>
      <c r="AD141" s="718">
        <f>+AD134-AD140</f>
        <v>0</v>
      </c>
      <c r="AE141" s="719">
        <f>+AE134-AE140</f>
        <v>0</v>
      </c>
      <c r="AF141" s="719">
        <f>+AF134-AF140</f>
        <v>0</v>
      </c>
      <c r="AG141" s="481" t="str">
        <f t="shared" si="336"/>
        <v xml:space="preserve">    </v>
      </c>
      <c r="AH141" s="713">
        <f t="shared" si="337"/>
        <v>0</v>
      </c>
      <c r="AI141" s="718">
        <f>+AI134-AI140</f>
        <v>0</v>
      </c>
      <c r="AJ141" s="719">
        <f>+AJ134-AJ140</f>
        <v>0</v>
      </c>
      <c r="AK141" s="719">
        <f>+AK134-AK140</f>
        <v>0</v>
      </c>
      <c r="AL141" s="481" t="str">
        <f t="shared" si="339"/>
        <v xml:space="preserve">    </v>
      </c>
      <c r="AM141" s="713">
        <f t="shared" si="340"/>
        <v>0</v>
      </c>
      <c r="AN141" s="718">
        <f>+AN134-AN140</f>
        <v>0</v>
      </c>
      <c r="AO141" s="719">
        <f>+AO134-AO140</f>
        <v>0</v>
      </c>
      <c r="AP141" s="719">
        <f>+AP134-AP140</f>
        <v>0</v>
      </c>
      <c r="AQ141" s="481" t="str">
        <f t="shared" si="342"/>
        <v xml:space="preserve">    </v>
      </c>
      <c r="AR141" s="713">
        <f t="shared" si="343"/>
        <v>0</v>
      </c>
      <c r="AS141" s="718">
        <f>+AS134-AS140</f>
        <v>0</v>
      </c>
      <c r="AT141" s="719">
        <f>+AT134-AT140</f>
        <v>0</v>
      </c>
      <c r="AU141" s="719">
        <f>+AU134-AU140</f>
        <v>0</v>
      </c>
      <c r="AV141" s="481" t="str">
        <f t="shared" si="345"/>
        <v xml:space="preserve">    </v>
      </c>
      <c r="AW141" s="713">
        <f t="shared" si="346"/>
        <v>0</v>
      </c>
      <c r="AX141" s="718">
        <f>+AX134-AX140</f>
        <v>0</v>
      </c>
      <c r="AY141" s="719">
        <f>+AY134-AY140</f>
        <v>0</v>
      </c>
      <c r="AZ141" s="719">
        <f>+AZ134-AZ140</f>
        <v>0</v>
      </c>
      <c r="BA141" s="481" t="str">
        <f t="shared" si="348"/>
        <v xml:space="preserve">    </v>
      </c>
      <c r="BB141" s="713">
        <f t="shared" si="349"/>
        <v>0</v>
      </c>
      <c r="BC141" s="718">
        <f>+BC134-BC140</f>
        <v>0</v>
      </c>
      <c r="BD141" s="719">
        <f>+BD134-BD140</f>
        <v>0</v>
      </c>
      <c r="BE141" s="719">
        <f>+BE134-BE140</f>
        <v>0</v>
      </c>
      <c r="BF141" s="481" t="str">
        <f t="shared" si="351"/>
        <v xml:space="preserve">    </v>
      </c>
      <c r="BG141" s="713">
        <f t="shared" si="352"/>
        <v>0</v>
      </c>
      <c r="BH141" s="718">
        <f>+BH134-BH140</f>
        <v>0</v>
      </c>
      <c r="BI141" s="719">
        <f>+BI134-BI140</f>
        <v>0</v>
      </c>
      <c r="BJ141" s="719">
        <f>+BJ134-BJ140</f>
        <v>0</v>
      </c>
      <c r="BK141" s="481" t="str">
        <f t="shared" si="354"/>
        <v xml:space="preserve">    </v>
      </c>
      <c r="BL141" s="553"/>
      <c r="BM141" s="502">
        <f t="shared" si="193"/>
        <v>0</v>
      </c>
    </row>
    <row r="142" spans="1:69" s="1" customFormat="1" ht="12.75">
      <c r="A142" s="839">
        <v>57</v>
      </c>
      <c r="B142" s="840" t="s">
        <v>287</v>
      </c>
      <c r="C142" s="706">
        <f t="shared" si="194"/>
        <v>0</v>
      </c>
      <c r="D142" s="548">
        <f t="shared" si="319"/>
        <v>0</v>
      </c>
      <c r="E142" s="506">
        <v>0</v>
      </c>
      <c r="F142" s="523">
        <f>+F67+E142</f>
        <v>0</v>
      </c>
      <c r="G142" s="519">
        <f t="shared" ref="G142:G143" si="367">D142-F142</f>
        <v>0</v>
      </c>
      <c r="H142" s="481" t="str">
        <f t="shared" si="321"/>
        <v xml:space="preserve">    </v>
      </c>
      <c r="I142" s="548">
        <f t="shared" si="322"/>
        <v>0</v>
      </c>
      <c r="J142" s="506"/>
      <c r="K142" s="523">
        <f>+K67+J142</f>
        <v>0</v>
      </c>
      <c r="L142" s="519">
        <f t="shared" ref="L142:L143" si="368">I142-K142</f>
        <v>0</v>
      </c>
      <c r="M142" s="481" t="str">
        <f t="shared" si="324"/>
        <v xml:space="preserve">    </v>
      </c>
      <c r="N142" s="548">
        <f t="shared" si="325"/>
        <v>0</v>
      </c>
      <c r="O142" s="864">
        <v>0</v>
      </c>
      <c r="P142" s="554">
        <f>+P67+O142</f>
        <v>0</v>
      </c>
      <c r="Q142" s="519">
        <f t="shared" ref="Q142:Q143" si="369">N142-P142</f>
        <v>0</v>
      </c>
      <c r="R142" s="481" t="str">
        <f t="shared" si="327"/>
        <v xml:space="preserve">    </v>
      </c>
      <c r="S142" s="548">
        <f t="shared" si="328"/>
        <v>0</v>
      </c>
      <c r="T142" s="864">
        <v>0</v>
      </c>
      <c r="U142" s="554">
        <f>+U67+T142</f>
        <v>0</v>
      </c>
      <c r="V142" s="519">
        <f t="shared" ref="V142:V143" si="370">S142-U142</f>
        <v>0</v>
      </c>
      <c r="W142" s="481" t="str">
        <f t="shared" si="330"/>
        <v xml:space="preserve">    </v>
      </c>
      <c r="X142" s="548">
        <f t="shared" si="331"/>
        <v>0</v>
      </c>
      <c r="Y142" s="864">
        <v>0</v>
      </c>
      <c r="Z142" s="554">
        <f>+Z67+Y142</f>
        <v>0</v>
      </c>
      <c r="AA142" s="519">
        <f t="shared" ref="AA142:AA143" si="371">X142-Z142</f>
        <v>0</v>
      </c>
      <c r="AB142" s="481" t="str">
        <f t="shared" si="333"/>
        <v xml:space="preserve">    </v>
      </c>
      <c r="AC142" s="548">
        <f t="shared" si="334"/>
        <v>0</v>
      </c>
      <c r="AD142" s="864">
        <v>0</v>
      </c>
      <c r="AE142" s="554">
        <f>+AE67+AD142</f>
        <v>0</v>
      </c>
      <c r="AF142" s="519">
        <f t="shared" ref="AF142:AF143" si="372">AC142-AE142</f>
        <v>0</v>
      </c>
      <c r="AG142" s="481" t="str">
        <f t="shared" si="336"/>
        <v xml:space="preserve">    </v>
      </c>
      <c r="AH142" s="548">
        <f t="shared" si="337"/>
        <v>0</v>
      </c>
      <c r="AI142" s="506">
        <v>0</v>
      </c>
      <c r="AJ142" s="523">
        <f>+AJ67+AI142</f>
        <v>0</v>
      </c>
      <c r="AK142" s="519">
        <f t="shared" ref="AK142:AK143" si="373">AH142-AJ142</f>
        <v>0</v>
      </c>
      <c r="AL142" s="481" t="str">
        <f t="shared" si="339"/>
        <v xml:space="preserve">    </v>
      </c>
      <c r="AM142" s="548">
        <f t="shared" si="340"/>
        <v>0</v>
      </c>
      <c r="AN142" s="864">
        <v>0</v>
      </c>
      <c r="AO142" s="554">
        <f>+AO67+AN142</f>
        <v>0</v>
      </c>
      <c r="AP142" s="519">
        <f t="shared" ref="AP142:AP143" si="374">AM142-AO142</f>
        <v>0</v>
      </c>
      <c r="AQ142" s="481" t="str">
        <f t="shared" si="342"/>
        <v xml:space="preserve">    </v>
      </c>
      <c r="AR142" s="548">
        <f t="shared" si="343"/>
        <v>0</v>
      </c>
      <c r="AS142" s="864">
        <v>0</v>
      </c>
      <c r="AT142" s="554">
        <f>+AT67+AS142</f>
        <v>0</v>
      </c>
      <c r="AU142" s="519">
        <f t="shared" ref="AU142:AU143" si="375">AR142-AT142</f>
        <v>0</v>
      </c>
      <c r="AV142" s="481" t="str">
        <f t="shared" si="345"/>
        <v xml:space="preserve">    </v>
      </c>
      <c r="AW142" s="548">
        <f t="shared" si="346"/>
        <v>0</v>
      </c>
      <c r="AX142" s="864">
        <v>0</v>
      </c>
      <c r="AY142" s="554">
        <f>+AY67+AX142</f>
        <v>0</v>
      </c>
      <c r="AZ142" s="519">
        <f t="shared" ref="AZ142:AZ143" si="376">AW142-AY142</f>
        <v>0</v>
      </c>
      <c r="BA142" s="481" t="str">
        <f t="shared" si="348"/>
        <v xml:space="preserve">    </v>
      </c>
      <c r="BB142" s="548">
        <f t="shared" si="349"/>
        <v>0</v>
      </c>
      <c r="BC142" s="864">
        <v>0</v>
      </c>
      <c r="BD142" s="554">
        <f>+BD67+BC142</f>
        <v>0</v>
      </c>
      <c r="BE142" s="519">
        <f t="shared" ref="BE142:BE143" si="377">BB142-BD142</f>
        <v>0</v>
      </c>
      <c r="BF142" s="481" t="str">
        <f t="shared" si="351"/>
        <v xml:space="preserve">    </v>
      </c>
      <c r="BG142" s="548">
        <f t="shared" si="352"/>
        <v>0</v>
      </c>
      <c r="BH142" s="864">
        <v>0</v>
      </c>
      <c r="BI142" s="554">
        <f>+BI67+BH142</f>
        <v>0</v>
      </c>
      <c r="BJ142" s="519">
        <f t="shared" ref="BJ142:BJ143" si="378">BG142-BI142</f>
        <v>0</v>
      </c>
      <c r="BK142" s="481" t="str">
        <f t="shared" si="354"/>
        <v xml:space="preserve">    </v>
      </c>
      <c r="BL142" s="553"/>
      <c r="BM142" s="502">
        <f t="shared" si="193"/>
        <v>0</v>
      </c>
    </row>
    <row r="143" spans="1:69" s="1" customFormat="1" ht="12.75">
      <c r="A143" s="839">
        <v>58</v>
      </c>
      <c r="B143" s="840" t="s">
        <v>288</v>
      </c>
      <c r="C143" s="706">
        <f t="shared" si="194"/>
        <v>0</v>
      </c>
      <c r="D143" s="525">
        <f t="shared" si="319"/>
        <v>0</v>
      </c>
      <c r="E143" s="716">
        <v>0</v>
      </c>
      <c r="F143" s="511">
        <f>+F68+E143</f>
        <v>0</v>
      </c>
      <c r="G143" s="519">
        <f t="shared" si="367"/>
        <v>0</v>
      </c>
      <c r="H143" s="481" t="str">
        <f t="shared" si="321"/>
        <v xml:space="preserve">    </v>
      </c>
      <c r="I143" s="525">
        <f t="shared" si="322"/>
        <v>0</v>
      </c>
      <c r="J143" s="716"/>
      <c r="K143" s="511">
        <f>+K68+J143</f>
        <v>0</v>
      </c>
      <c r="L143" s="519">
        <f t="shared" si="368"/>
        <v>0</v>
      </c>
      <c r="M143" s="481" t="str">
        <f t="shared" si="324"/>
        <v xml:space="preserve">    </v>
      </c>
      <c r="N143" s="525">
        <f t="shared" si="325"/>
        <v>0</v>
      </c>
      <c r="O143" s="716">
        <v>0</v>
      </c>
      <c r="P143" s="511">
        <f>+P68+O143</f>
        <v>0</v>
      </c>
      <c r="Q143" s="519">
        <f t="shared" si="369"/>
        <v>0</v>
      </c>
      <c r="R143" s="481" t="str">
        <f t="shared" si="327"/>
        <v xml:space="preserve">    </v>
      </c>
      <c r="S143" s="525">
        <f t="shared" si="328"/>
        <v>0</v>
      </c>
      <c r="T143" s="716">
        <v>0</v>
      </c>
      <c r="U143" s="511">
        <f>+U68+T143</f>
        <v>0</v>
      </c>
      <c r="V143" s="519">
        <f t="shared" si="370"/>
        <v>0</v>
      </c>
      <c r="W143" s="481" t="str">
        <f t="shared" si="330"/>
        <v xml:space="preserve">    </v>
      </c>
      <c r="X143" s="525">
        <f t="shared" si="331"/>
        <v>0</v>
      </c>
      <c r="Y143" s="716">
        <v>0</v>
      </c>
      <c r="Z143" s="511">
        <f>+Z68+Y143</f>
        <v>0</v>
      </c>
      <c r="AA143" s="519">
        <f t="shared" si="371"/>
        <v>0</v>
      </c>
      <c r="AB143" s="481" t="str">
        <f t="shared" si="333"/>
        <v xml:space="preserve">    </v>
      </c>
      <c r="AC143" s="525">
        <f t="shared" si="334"/>
        <v>0</v>
      </c>
      <c r="AD143" s="716">
        <v>0</v>
      </c>
      <c r="AE143" s="511">
        <f>+AE68+AD143</f>
        <v>0</v>
      </c>
      <c r="AF143" s="519">
        <f t="shared" si="372"/>
        <v>0</v>
      </c>
      <c r="AG143" s="481" t="str">
        <f t="shared" si="336"/>
        <v xml:space="preserve">    </v>
      </c>
      <c r="AH143" s="525">
        <f t="shared" si="337"/>
        <v>0</v>
      </c>
      <c r="AI143" s="716">
        <v>0</v>
      </c>
      <c r="AJ143" s="511">
        <f>+AJ68+AI143</f>
        <v>0</v>
      </c>
      <c r="AK143" s="519">
        <f t="shared" si="373"/>
        <v>0</v>
      </c>
      <c r="AL143" s="481" t="str">
        <f t="shared" si="339"/>
        <v xml:space="preserve">    </v>
      </c>
      <c r="AM143" s="525">
        <f t="shared" si="340"/>
        <v>0</v>
      </c>
      <c r="AN143" s="716">
        <v>0</v>
      </c>
      <c r="AO143" s="511">
        <f>+AO68+AN143</f>
        <v>0</v>
      </c>
      <c r="AP143" s="519">
        <f t="shared" si="374"/>
        <v>0</v>
      </c>
      <c r="AQ143" s="481" t="str">
        <f t="shared" si="342"/>
        <v xml:space="preserve">    </v>
      </c>
      <c r="AR143" s="525">
        <f t="shared" si="343"/>
        <v>0</v>
      </c>
      <c r="AS143" s="716">
        <v>0</v>
      </c>
      <c r="AT143" s="511">
        <f>+AT68+AS143</f>
        <v>0</v>
      </c>
      <c r="AU143" s="519">
        <f t="shared" si="375"/>
        <v>0</v>
      </c>
      <c r="AV143" s="481" t="str">
        <f t="shared" si="345"/>
        <v xml:space="preserve">    </v>
      </c>
      <c r="AW143" s="525">
        <f t="shared" si="346"/>
        <v>0</v>
      </c>
      <c r="AX143" s="716">
        <v>0</v>
      </c>
      <c r="AY143" s="511">
        <f>+AY68+AX143</f>
        <v>0</v>
      </c>
      <c r="AZ143" s="519">
        <f t="shared" si="376"/>
        <v>0</v>
      </c>
      <c r="BA143" s="481" t="str">
        <f t="shared" si="348"/>
        <v xml:space="preserve">    </v>
      </c>
      <c r="BB143" s="525">
        <f t="shared" si="349"/>
        <v>0</v>
      </c>
      <c r="BC143" s="716">
        <v>0</v>
      </c>
      <c r="BD143" s="511">
        <f>+BD68+BC143</f>
        <v>0</v>
      </c>
      <c r="BE143" s="519">
        <f t="shared" si="377"/>
        <v>0</v>
      </c>
      <c r="BF143" s="481" t="str">
        <f t="shared" si="351"/>
        <v xml:space="preserve">    </v>
      </c>
      <c r="BG143" s="525">
        <f t="shared" si="352"/>
        <v>0</v>
      </c>
      <c r="BH143" s="716">
        <v>0</v>
      </c>
      <c r="BI143" s="511">
        <f>+BI68+BH143</f>
        <v>0</v>
      </c>
      <c r="BJ143" s="519">
        <f t="shared" si="378"/>
        <v>0</v>
      </c>
      <c r="BK143" s="481" t="str">
        <f t="shared" si="354"/>
        <v xml:space="preserve">    </v>
      </c>
      <c r="BL143" s="553"/>
      <c r="BM143" s="502">
        <f t="shared" si="193"/>
        <v>0</v>
      </c>
    </row>
    <row r="144" spans="1:69" s="18" customFormat="1" ht="13.5" thickBot="1">
      <c r="A144" s="846">
        <v>59</v>
      </c>
      <c r="B144" s="847" t="s">
        <v>78</v>
      </c>
      <c r="C144" s="707">
        <f t="shared" si="194"/>
        <v>0</v>
      </c>
      <c r="D144" s="724">
        <f t="shared" si="319"/>
        <v>0</v>
      </c>
      <c r="E144" s="725">
        <f>+E141+E142+E143</f>
        <v>0</v>
      </c>
      <c r="F144" s="726">
        <f>+F141+F142+F143</f>
        <v>0</v>
      </c>
      <c r="G144" s="727">
        <f>+G141+G142+G143</f>
        <v>0</v>
      </c>
      <c r="H144" s="484" t="str">
        <f t="shared" si="321"/>
        <v xml:space="preserve">    </v>
      </c>
      <c r="I144" s="728">
        <f t="shared" si="322"/>
        <v>0</v>
      </c>
      <c r="J144" s="729">
        <f>+J141+J142+J143</f>
        <v>0</v>
      </c>
      <c r="K144" s="730">
        <f>+K141+K142+K143</f>
        <v>0</v>
      </c>
      <c r="L144" s="730">
        <f>+L141+L142+L143</f>
        <v>0</v>
      </c>
      <c r="M144" s="484" t="str">
        <f t="shared" si="324"/>
        <v xml:space="preserve">    </v>
      </c>
      <c r="N144" s="728">
        <f t="shared" si="325"/>
        <v>0</v>
      </c>
      <c r="O144" s="729">
        <f>+O141+O142+O143</f>
        <v>0</v>
      </c>
      <c r="P144" s="730">
        <f>+P141+P142+P143</f>
        <v>0</v>
      </c>
      <c r="Q144" s="730">
        <f>+Q141+Q142+Q143</f>
        <v>0</v>
      </c>
      <c r="R144" s="484" t="str">
        <f t="shared" si="327"/>
        <v xml:space="preserve">    </v>
      </c>
      <c r="S144" s="728">
        <f t="shared" si="328"/>
        <v>4</v>
      </c>
      <c r="T144" s="729">
        <f>+T141+T142+T143</f>
        <v>0</v>
      </c>
      <c r="U144" s="730">
        <f>+U141+U142+U143</f>
        <v>0</v>
      </c>
      <c r="V144" s="730">
        <f>+V141+V142+V143</f>
        <v>4</v>
      </c>
      <c r="W144" s="484">
        <f t="shared" si="330"/>
        <v>0</v>
      </c>
      <c r="X144" s="728">
        <f t="shared" si="331"/>
        <v>0</v>
      </c>
      <c r="Y144" s="729">
        <f>+Y141+Y142+Y143</f>
        <v>0</v>
      </c>
      <c r="Z144" s="730">
        <f>+Z141+Z142+Z143</f>
        <v>0</v>
      </c>
      <c r="AA144" s="730">
        <f>+AA141+AA142+AA143</f>
        <v>0</v>
      </c>
      <c r="AB144" s="484" t="str">
        <f t="shared" si="333"/>
        <v xml:space="preserve">    </v>
      </c>
      <c r="AC144" s="728">
        <f t="shared" si="334"/>
        <v>0</v>
      </c>
      <c r="AD144" s="729">
        <f>+AD141+AD142+AD143</f>
        <v>0</v>
      </c>
      <c r="AE144" s="730">
        <f>+AE141+AE142+AE143</f>
        <v>0</v>
      </c>
      <c r="AF144" s="730">
        <f>+AF141+AF142+AF143</f>
        <v>0</v>
      </c>
      <c r="AG144" s="484" t="str">
        <f t="shared" si="336"/>
        <v xml:space="preserve">    </v>
      </c>
      <c r="AH144" s="728">
        <f t="shared" si="337"/>
        <v>0</v>
      </c>
      <c r="AI144" s="729">
        <f>+AI141+AI142+AI143</f>
        <v>0</v>
      </c>
      <c r="AJ144" s="730">
        <f>+AJ141+AJ142+AJ143</f>
        <v>0</v>
      </c>
      <c r="AK144" s="730">
        <f>+AK141+AK142+AK143</f>
        <v>0</v>
      </c>
      <c r="AL144" s="484" t="str">
        <f t="shared" si="339"/>
        <v xml:space="preserve">    </v>
      </c>
      <c r="AM144" s="728">
        <f t="shared" si="340"/>
        <v>0</v>
      </c>
      <c r="AN144" s="729">
        <f>+AN141+AN142+AN143</f>
        <v>0</v>
      </c>
      <c r="AO144" s="730">
        <f>+AO141+AO142+AO143</f>
        <v>0</v>
      </c>
      <c r="AP144" s="730">
        <f>+AP141+AP142+AP143</f>
        <v>0</v>
      </c>
      <c r="AQ144" s="484" t="str">
        <f t="shared" si="342"/>
        <v xml:space="preserve">    </v>
      </c>
      <c r="AR144" s="728">
        <f t="shared" si="343"/>
        <v>0</v>
      </c>
      <c r="AS144" s="729">
        <f>+AS141+AS142+AS143</f>
        <v>0</v>
      </c>
      <c r="AT144" s="730">
        <f>+AT141+AT142+AT143</f>
        <v>0</v>
      </c>
      <c r="AU144" s="730">
        <f>+AU141+AU142+AU143</f>
        <v>0</v>
      </c>
      <c r="AV144" s="484" t="str">
        <f t="shared" si="345"/>
        <v xml:space="preserve">    </v>
      </c>
      <c r="AW144" s="728">
        <f t="shared" si="346"/>
        <v>0</v>
      </c>
      <c r="AX144" s="729">
        <f>+AX141+AX142+AX143</f>
        <v>0</v>
      </c>
      <c r="AY144" s="730">
        <f>+AY141+AY142+AY143</f>
        <v>0</v>
      </c>
      <c r="AZ144" s="730">
        <f>+AZ141+AZ142+AZ143</f>
        <v>0</v>
      </c>
      <c r="BA144" s="484" t="str">
        <f t="shared" si="348"/>
        <v xml:space="preserve">    </v>
      </c>
      <c r="BB144" s="728">
        <f t="shared" si="349"/>
        <v>0</v>
      </c>
      <c r="BC144" s="729">
        <f>+BC141+BC142+BC143</f>
        <v>0</v>
      </c>
      <c r="BD144" s="730">
        <f>+BD141+BD142+BD143</f>
        <v>0</v>
      </c>
      <c r="BE144" s="730">
        <f>+BE141+BE142+BE143</f>
        <v>0</v>
      </c>
      <c r="BF144" s="484" t="str">
        <f t="shared" si="351"/>
        <v xml:space="preserve">    </v>
      </c>
      <c r="BG144" s="728">
        <f t="shared" si="352"/>
        <v>0</v>
      </c>
      <c r="BH144" s="729">
        <f>+BH141+BH142+BH143</f>
        <v>0</v>
      </c>
      <c r="BI144" s="730">
        <f>+BI141+BI142+BI143</f>
        <v>0</v>
      </c>
      <c r="BJ144" s="730">
        <f>+BJ141+BJ142+BJ143</f>
        <v>0</v>
      </c>
      <c r="BK144" s="484" t="str">
        <f t="shared" si="354"/>
        <v xml:space="preserve">    </v>
      </c>
      <c r="BL144" s="552"/>
      <c r="BM144" s="502">
        <f t="shared" si="193"/>
        <v>0</v>
      </c>
    </row>
    <row r="145" spans="1:70" customFormat="1" ht="15" customHeight="1" thickTop="1">
      <c r="A145" s="1411" t="s">
        <v>297</v>
      </c>
      <c r="B145" s="1411"/>
      <c r="C145" s="849"/>
      <c r="D145" s="821" t="str">
        <f>D70</f>
        <v>Certification of Exclusion and Debarment (Article 8)</v>
      </c>
      <c r="E145" s="821"/>
      <c r="F145" s="821"/>
      <c r="G145" s="821"/>
      <c r="H145" s="821"/>
      <c r="I145" s="821" t="str">
        <f>D70</f>
        <v>Certification of Exclusion and Debarment (Article 8)</v>
      </c>
      <c r="J145" s="821"/>
      <c r="K145" s="821"/>
      <c r="L145" s="821"/>
      <c r="M145" s="821"/>
      <c r="N145" s="821" t="str">
        <f>D70</f>
        <v>Certification of Exclusion and Debarment (Article 8)</v>
      </c>
      <c r="O145" s="821"/>
      <c r="P145" s="821"/>
      <c r="Q145" s="821"/>
      <c r="R145" s="821"/>
      <c r="S145" s="821" t="str">
        <f>D70</f>
        <v>Certification of Exclusion and Debarment (Article 8)</v>
      </c>
      <c r="T145" s="821"/>
      <c r="U145" s="821"/>
      <c r="V145" s="821"/>
      <c r="W145" s="821"/>
      <c r="X145" s="821" t="str">
        <f>D70</f>
        <v>Certification of Exclusion and Debarment (Article 8)</v>
      </c>
      <c r="Y145" s="821"/>
      <c r="Z145" s="821"/>
      <c r="AA145" s="821"/>
      <c r="AB145" s="821"/>
      <c r="AC145" s="821" t="str">
        <f>D70</f>
        <v>Certification of Exclusion and Debarment (Article 8)</v>
      </c>
      <c r="AD145" s="821"/>
      <c r="AE145" s="821"/>
      <c r="AF145" s="821"/>
      <c r="AG145" s="821"/>
      <c r="AH145" s="821" t="str">
        <f>D70</f>
        <v>Certification of Exclusion and Debarment (Article 8)</v>
      </c>
      <c r="AI145" s="821"/>
      <c r="AJ145" s="821"/>
      <c r="AK145" s="821"/>
      <c r="AL145" s="821"/>
      <c r="AM145" s="821" t="str">
        <f>D70</f>
        <v>Certification of Exclusion and Debarment (Article 8)</v>
      </c>
      <c r="AN145" s="821"/>
      <c r="AO145" s="821"/>
      <c r="AP145" s="821"/>
      <c r="AQ145" s="821"/>
      <c r="AR145" s="821" t="str">
        <f>D70</f>
        <v>Certification of Exclusion and Debarment (Article 8)</v>
      </c>
      <c r="AS145" s="821"/>
      <c r="AT145" s="821"/>
      <c r="AU145" s="821"/>
      <c r="AV145" s="821"/>
      <c r="AW145" s="821" t="str">
        <f>D70</f>
        <v>Certification of Exclusion and Debarment (Article 8)</v>
      </c>
      <c r="AX145" s="821"/>
      <c r="AY145" s="821"/>
      <c r="AZ145" s="821"/>
      <c r="BA145" s="821"/>
      <c r="BB145" s="821" t="str">
        <f>D70</f>
        <v>Certification of Exclusion and Debarment (Article 8)</v>
      </c>
      <c r="BC145" s="821"/>
      <c r="BD145" s="821"/>
      <c r="BE145" s="821"/>
      <c r="BF145" s="821"/>
      <c r="BG145" s="821" t="str">
        <f>D70</f>
        <v>Certification of Exclusion and Debarment (Article 8)</v>
      </c>
      <c r="BH145" s="821"/>
      <c r="BI145" s="821"/>
      <c r="BJ145" s="821"/>
      <c r="BK145" s="821"/>
      <c r="BL145" s="342"/>
      <c r="BM145" s="342"/>
      <c r="BN145" s="342"/>
      <c r="BO145" s="342"/>
    </row>
    <row r="146" spans="1:70" customFormat="1" ht="63.75" customHeight="1" thickBot="1">
      <c r="A146" s="1412"/>
      <c r="B146" s="1412"/>
      <c r="C146" s="850"/>
      <c r="D146" s="1406" t="str">
        <f>D71</f>
        <v>Invoice Certification Language (MH)</v>
      </c>
      <c r="E146" s="1406"/>
      <c r="F146" s="1406"/>
      <c r="G146" s="1406"/>
      <c r="H146" s="1406"/>
      <c r="I146" s="1406" t="str">
        <f>D146</f>
        <v>Invoice Certification Language (MH)</v>
      </c>
      <c r="J146" s="1406"/>
      <c r="K146" s="1406"/>
      <c r="L146" s="1406"/>
      <c r="M146" s="1406"/>
      <c r="N146" s="1406" t="str">
        <f>I146</f>
        <v>Invoice Certification Language (MH)</v>
      </c>
      <c r="O146" s="1406"/>
      <c r="P146" s="1406"/>
      <c r="Q146" s="1406"/>
      <c r="R146" s="1406"/>
      <c r="S146" s="1406" t="str">
        <f>D71</f>
        <v>Invoice Certification Language (MH)</v>
      </c>
      <c r="T146" s="1406"/>
      <c r="U146" s="1406"/>
      <c r="V146" s="1406"/>
      <c r="W146" s="1406"/>
      <c r="X146" s="1406" t="str">
        <f>D71</f>
        <v>Invoice Certification Language (MH)</v>
      </c>
      <c r="Y146" s="1406"/>
      <c r="Z146" s="1406"/>
      <c r="AA146" s="1406"/>
      <c r="AB146" s="1406"/>
      <c r="AC146" s="1406" t="str">
        <f>D71</f>
        <v>Invoice Certification Language (MH)</v>
      </c>
      <c r="AD146" s="1406"/>
      <c r="AE146" s="1406"/>
      <c r="AF146" s="1406"/>
      <c r="AG146" s="1406"/>
      <c r="AH146" s="1406" t="str">
        <f>D71</f>
        <v>Invoice Certification Language (MH)</v>
      </c>
      <c r="AI146" s="1406"/>
      <c r="AJ146" s="1406"/>
      <c r="AK146" s="1406"/>
      <c r="AL146" s="1406"/>
      <c r="AM146" s="1406" t="str">
        <f>D71</f>
        <v>Invoice Certification Language (MH)</v>
      </c>
      <c r="AN146" s="1406"/>
      <c r="AO146" s="1406"/>
      <c r="AP146" s="1406"/>
      <c r="AQ146" s="1406"/>
      <c r="AR146" s="1406" t="str">
        <f>D71</f>
        <v>Invoice Certification Language (MH)</v>
      </c>
      <c r="AS146" s="1406"/>
      <c r="AT146" s="1406"/>
      <c r="AU146" s="1406"/>
      <c r="AV146" s="1406"/>
      <c r="AW146" s="1406" t="str">
        <f>D71</f>
        <v>Invoice Certification Language (MH)</v>
      </c>
      <c r="AX146" s="1406"/>
      <c r="AY146" s="1406"/>
      <c r="AZ146" s="1406"/>
      <c r="BA146" s="1406"/>
      <c r="BB146" s="1406" t="str">
        <f>D71</f>
        <v>Invoice Certification Language (MH)</v>
      </c>
      <c r="BC146" s="1406"/>
      <c r="BD146" s="1406"/>
      <c r="BE146" s="1406"/>
      <c r="BF146" s="1406"/>
      <c r="BG146" s="1406" t="str">
        <f>D71</f>
        <v>Invoice Certification Language (MH)</v>
      </c>
      <c r="BH146" s="1406"/>
      <c r="BI146" s="1406"/>
      <c r="BJ146" s="1406"/>
      <c r="BK146" s="1406"/>
      <c r="BL146" s="342"/>
      <c r="BM146" s="342"/>
      <c r="BN146" s="342"/>
      <c r="BO146" s="342"/>
    </row>
    <row r="147" spans="1:70" s="1" customFormat="1" ht="12" customHeight="1">
      <c r="A147" s="1384"/>
      <c r="B147" s="1385"/>
      <c r="C147" s="485"/>
      <c r="D147" s="1175"/>
      <c r="E147" s="1175"/>
      <c r="F147" s="1175"/>
      <c r="G147" s="1404"/>
      <c r="H147" s="1404"/>
      <c r="I147" s="1396"/>
      <c r="J147" s="1396"/>
      <c r="K147" s="1396"/>
      <c r="L147" s="1404"/>
      <c r="M147" s="1404"/>
      <c r="N147" s="1396"/>
      <c r="O147" s="1396"/>
      <c r="P147" s="1396"/>
      <c r="Q147" s="1404"/>
      <c r="R147" s="1404"/>
      <c r="S147" s="1396"/>
      <c r="T147" s="1396"/>
      <c r="U147" s="1396"/>
      <c r="V147" s="1404"/>
      <c r="W147" s="1404"/>
      <c r="X147" s="1396"/>
      <c r="Y147" s="1396"/>
      <c r="Z147" s="1396"/>
      <c r="AA147" s="1404"/>
      <c r="AB147" s="1404"/>
      <c r="AC147" s="1396"/>
      <c r="AD147" s="1396"/>
      <c r="AE147" s="1396"/>
      <c r="AF147" s="1404"/>
      <c r="AG147" s="1404"/>
      <c r="AH147" s="1396"/>
      <c r="AI147" s="1396"/>
      <c r="AJ147" s="1396"/>
      <c r="AK147" s="1404"/>
      <c r="AL147" s="1404"/>
      <c r="AM147" s="1396"/>
      <c r="AN147" s="1396"/>
      <c r="AO147" s="1396"/>
      <c r="AP147" s="1404"/>
      <c r="AQ147" s="1404"/>
      <c r="AR147" s="1396"/>
      <c r="AS147" s="1396"/>
      <c r="AT147" s="1396"/>
      <c r="AU147" s="1404"/>
      <c r="AV147" s="1404"/>
      <c r="AW147" s="1396"/>
      <c r="AX147" s="1396"/>
      <c r="AY147" s="1396"/>
      <c r="AZ147" s="1404"/>
      <c r="BA147" s="1404"/>
      <c r="BB147" s="1396"/>
      <c r="BC147" s="1396"/>
      <c r="BD147" s="1396"/>
      <c r="BE147" s="1404"/>
      <c r="BF147" s="1404"/>
      <c r="BG147" s="1396"/>
      <c r="BH147" s="1396"/>
      <c r="BI147" s="1396"/>
      <c r="BJ147" s="1404"/>
      <c r="BK147" s="1404"/>
      <c r="BM147"/>
    </row>
    <row r="148" spans="1:70" s="1" customFormat="1" ht="10.5" customHeight="1">
      <c r="A148" s="1386"/>
      <c r="B148" s="1387"/>
      <c r="C148" s="486"/>
      <c r="D148" s="1405" t="s">
        <v>79</v>
      </c>
      <c r="E148" s="1405"/>
      <c r="F148" s="1405"/>
      <c r="G148" s="105" t="s">
        <v>154</v>
      </c>
      <c r="H148" s="96"/>
      <c r="I148" s="1405" t="s">
        <v>79</v>
      </c>
      <c r="J148" s="1405"/>
      <c r="K148" s="1405"/>
      <c r="L148" s="105" t="s">
        <v>154</v>
      </c>
      <c r="M148" s="96"/>
      <c r="N148" s="1405" t="s">
        <v>79</v>
      </c>
      <c r="O148" s="1405"/>
      <c r="P148" s="1405"/>
      <c r="Q148" s="105" t="s">
        <v>154</v>
      </c>
      <c r="R148" s="96"/>
      <c r="S148" s="1405" t="s">
        <v>79</v>
      </c>
      <c r="T148" s="1405"/>
      <c r="U148" s="1405"/>
      <c r="V148" s="105" t="s">
        <v>154</v>
      </c>
      <c r="W148" s="96"/>
      <c r="X148" s="1405" t="s">
        <v>79</v>
      </c>
      <c r="Y148" s="1405"/>
      <c r="Z148" s="1405"/>
      <c r="AA148" s="105" t="s">
        <v>154</v>
      </c>
      <c r="AB148" s="96"/>
      <c r="AC148" s="1405" t="s">
        <v>79</v>
      </c>
      <c r="AD148" s="1405"/>
      <c r="AE148" s="1405"/>
      <c r="AF148" s="105" t="s">
        <v>154</v>
      </c>
      <c r="AG148" s="96"/>
      <c r="AH148" s="1405" t="s">
        <v>79</v>
      </c>
      <c r="AI148" s="1405"/>
      <c r="AJ148" s="1405"/>
      <c r="AK148" s="105" t="s">
        <v>154</v>
      </c>
      <c r="AL148" s="96"/>
      <c r="AM148" s="1405" t="s">
        <v>79</v>
      </c>
      <c r="AN148" s="1405"/>
      <c r="AO148" s="1405"/>
      <c r="AP148" s="105" t="s">
        <v>154</v>
      </c>
      <c r="AQ148" s="96"/>
      <c r="AR148" s="1405" t="s">
        <v>79</v>
      </c>
      <c r="AS148" s="1405"/>
      <c r="AT148" s="1405"/>
      <c r="AU148" s="105" t="s">
        <v>154</v>
      </c>
      <c r="AV148" s="96"/>
      <c r="AW148" s="1405" t="s">
        <v>79</v>
      </c>
      <c r="AX148" s="1405"/>
      <c r="AY148" s="1405"/>
      <c r="AZ148" s="105" t="s">
        <v>154</v>
      </c>
      <c r="BA148" s="96"/>
      <c r="BB148" s="1405" t="s">
        <v>79</v>
      </c>
      <c r="BC148" s="1405"/>
      <c r="BD148" s="1405"/>
      <c r="BE148" s="105" t="s">
        <v>154</v>
      </c>
      <c r="BF148" s="96"/>
      <c r="BG148" s="1405" t="s">
        <v>79</v>
      </c>
      <c r="BH148" s="1405"/>
      <c r="BI148" s="1405"/>
      <c r="BJ148" s="105" t="s">
        <v>154</v>
      </c>
      <c r="BK148" s="96"/>
      <c r="BM148"/>
    </row>
    <row r="149" spans="1:70" s="1" customFormat="1" ht="21" customHeight="1">
      <c r="A149" s="1386"/>
      <c r="B149" s="1387"/>
      <c r="C149" s="470"/>
      <c r="D149" s="1418"/>
      <c r="E149" s="1398"/>
      <c r="F149" s="1398"/>
      <c r="G149" s="1415"/>
      <c r="H149" s="1397"/>
      <c r="I149" s="1398"/>
      <c r="J149" s="1398"/>
      <c r="K149" s="1398"/>
      <c r="L149" s="1397"/>
      <c r="M149" s="1397"/>
      <c r="N149" s="1398"/>
      <c r="O149" s="1398"/>
      <c r="P149" s="1398"/>
      <c r="Q149" s="1397"/>
      <c r="R149" s="1397"/>
      <c r="S149" s="1398"/>
      <c r="T149" s="1398"/>
      <c r="U149" s="1398"/>
      <c r="V149" s="1397"/>
      <c r="W149" s="1397"/>
      <c r="X149" s="1398"/>
      <c r="Y149" s="1398"/>
      <c r="Z149" s="1398"/>
      <c r="AA149" s="1397"/>
      <c r="AB149" s="1397"/>
      <c r="AC149" s="1398"/>
      <c r="AD149" s="1398"/>
      <c r="AE149" s="1398"/>
      <c r="AF149" s="1397"/>
      <c r="AG149" s="1397"/>
      <c r="AH149" s="1398"/>
      <c r="AI149" s="1398"/>
      <c r="AJ149" s="1398"/>
      <c r="AK149" s="1397"/>
      <c r="AL149" s="1397"/>
      <c r="AM149" s="1398"/>
      <c r="AN149" s="1398"/>
      <c r="AO149" s="1398"/>
      <c r="AP149" s="1397"/>
      <c r="AQ149" s="1397"/>
      <c r="AR149" s="1398"/>
      <c r="AS149" s="1398"/>
      <c r="AT149" s="1398"/>
      <c r="AU149" s="1397"/>
      <c r="AV149" s="1397"/>
      <c r="AW149" s="1398"/>
      <c r="AX149" s="1398"/>
      <c r="AY149" s="1398"/>
      <c r="AZ149" s="1397"/>
      <c r="BA149" s="1397"/>
      <c r="BB149" s="1398"/>
      <c r="BC149" s="1398"/>
      <c r="BD149" s="1398"/>
      <c r="BE149" s="1397"/>
      <c r="BF149" s="1397"/>
      <c r="BG149" s="1398"/>
      <c r="BH149" s="1398"/>
      <c r="BI149" s="1398"/>
      <c r="BJ149" s="1397"/>
      <c r="BK149" s="1397"/>
      <c r="BM149"/>
    </row>
    <row r="150" spans="1:70" s="1" customFormat="1" ht="16.5" thickBot="1">
      <c r="A150" s="1388"/>
      <c r="B150" s="1389"/>
      <c r="C150" s="471"/>
      <c r="D150" s="1399" t="s">
        <v>80</v>
      </c>
      <c r="E150" s="1399"/>
      <c r="F150" s="103"/>
      <c r="G150" s="104" t="s">
        <v>81</v>
      </c>
      <c r="H150" s="96"/>
      <c r="I150" s="1399" t="s">
        <v>80</v>
      </c>
      <c r="J150" s="1399"/>
      <c r="K150" s="103"/>
      <c r="L150" s="104" t="s">
        <v>81</v>
      </c>
      <c r="M150" s="96"/>
      <c r="N150" s="1399" t="s">
        <v>80</v>
      </c>
      <c r="O150" s="1399"/>
      <c r="P150" s="103"/>
      <c r="Q150" s="104" t="s">
        <v>81</v>
      </c>
      <c r="R150" s="96"/>
      <c r="S150" s="1399" t="s">
        <v>80</v>
      </c>
      <c r="T150" s="1399"/>
      <c r="U150" s="103"/>
      <c r="V150" s="104" t="s">
        <v>81</v>
      </c>
      <c r="W150" s="96"/>
      <c r="X150" s="1399" t="s">
        <v>80</v>
      </c>
      <c r="Y150" s="1399"/>
      <c r="Z150" s="103"/>
      <c r="AA150" s="104" t="s">
        <v>81</v>
      </c>
      <c r="AB150" s="96"/>
      <c r="AC150" s="1399" t="s">
        <v>80</v>
      </c>
      <c r="AD150" s="1399"/>
      <c r="AE150" s="103"/>
      <c r="AF150" s="104" t="s">
        <v>81</v>
      </c>
      <c r="AG150" s="96"/>
      <c r="AH150" s="1399" t="s">
        <v>80</v>
      </c>
      <c r="AI150" s="1399"/>
      <c r="AJ150" s="103"/>
      <c r="AK150" s="104" t="s">
        <v>81</v>
      </c>
      <c r="AL150" s="96"/>
      <c r="AM150" s="1399" t="s">
        <v>80</v>
      </c>
      <c r="AN150" s="1399"/>
      <c r="AO150" s="103"/>
      <c r="AP150" s="104" t="s">
        <v>81</v>
      </c>
      <c r="AQ150" s="96"/>
      <c r="AR150" s="1399" t="s">
        <v>80</v>
      </c>
      <c r="AS150" s="1399"/>
      <c r="AT150" s="103"/>
      <c r="AU150" s="104" t="s">
        <v>81</v>
      </c>
      <c r="AV150" s="96"/>
      <c r="AW150" s="1399" t="s">
        <v>80</v>
      </c>
      <c r="AX150" s="1399"/>
      <c r="AY150" s="103"/>
      <c r="AZ150" s="104" t="s">
        <v>81</v>
      </c>
      <c r="BA150" s="96"/>
      <c r="BB150" s="1399" t="s">
        <v>80</v>
      </c>
      <c r="BC150" s="1399"/>
      <c r="BD150" s="103"/>
      <c r="BE150" s="104" t="s">
        <v>81</v>
      </c>
      <c r="BF150" s="96"/>
      <c r="BG150" s="1399" t="s">
        <v>80</v>
      </c>
      <c r="BH150" s="1399"/>
      <c r="BI150" s="103"/>
      <c r="BJ150" s="104" t="s">
        <v>81</v>
      </c>
      <c r="BK150" s="96"/>
      <c r="BM150"/>
    </row>
    <row r="151" spans="1:70" customFormat="1" ht="15.6" customHeight="1">
      <c r="A151" s="825" t="s">
        <v>289</v>
      </c>
      <c r="B151" s="97"/>
      <c r="C151" s="466"/>
      <c r="D151" s="97"/>
      <c r="E151" s="97"/>
      <c r="F151" s="97"/>
      <c r="G151" s="98"/>
      <c r="H151" s="99"/>
      <c r="I151" s="2"/>
      <c r="J151" s="2"/>
      <c r="K151" s="2"/>
      <c r="L151" s="2"/>
      <c r="M151" s="2"/>
      <c r="N151" s="2"/>
      <c r="O151" s="2"/>
      <c r="P151" s="3"/>
      <c r="Q151" s="3"/>
      <c r="R151" s="3"/>
      <c r="S151" s="15"/>
      <c r="T151" s="10"/>
      <c r="U151" s="10"/>
      <c r="V151" s="11"/>
      <c r="W151" s="25"/>
      <c r="X151" s="9"/>
      <c r="Y151" s="9"/>
      <c r="Z151" s="15"/>
      <c r="AA151" s="20"/>
      <c r="AB151" s="20"/>
      <c r="AC151" s="20"/>
      <c r="AD151" s="2"/>
      <c r="AE151" s="3"/>
      <c r="AF151" s="3"/>
      <c r="AG151" s="3"/>
      <c r="AH151" s="8"/>
      <c r="AI151" s="10"/>
      <c r="AJ151" s="10"/>
      <c r="AK151" s="11"/>
      <c r="AL151" s="21"/>
      <c r="AM151" s="22"/>
      <c r="AN151" s="22"/>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55"/>
      <c r="BN151" s="8"/>
      <c r="BO151" s="22"/>
      <c r="BP151" s="22"/>
      <c r="BQ151" s="8"/>
    </row>
    <row r="152" spans="1:70" customFormat="1" ht="12.6" customHeight="1">
      <c r="A152" s="106" t="s">
        <v>290</v>
      </c>
      <c r="B152" s="97"/>
      <c r="C152" s="466"/>
      <c r="D152" s="96"/>
      <c r="E152" s="96"/>
      <c r="F152" s="102"/>
      <c r="G152" s="96"/>
      <c r="H152" s="99"/>
      <c r="I152" s="96"/>
      <c r="J152" s="96"/>
      <c r="K152" s="102"/>
      <c r="L152" s="96"/>
      <c r="M152" s="99"/>
      <c r="N152" s="15"/>
      <c r="O152" s="3"/>
      <c r="P152" s="3"/>
      <c r="Q152" s="3"/>
      <c r="R152" s="3"/>
      <c r="S152" s="9"/>
      <c r="T152" s="9"/>
      <c r="U152" s="9"/>
      <c r="V152" s="24"/>
      <c r="W152" s="25"/>
      <c r="X152" s="9"/>
      <c r="Y152" s="9"/>
      <c r="Z152" s="15"/>
      <c r="AD152" s="4"/>
      <c r="AE152" s="4"/>
      <c r="AF152" s="4"/>
      <c r="AG152" s="4"/>
      <c r="AH152" s="12"/>
      <c r="AI152" s="12"/>
      <c r="AJ152" s="12"/>
      <c r="AK152" s="13"/>
      <c r="AL152" s="14"/>
      <c r="AM152" s="12"/>
      <c r="AN152" s="12"/>
      <c r="AO152" s="15"/>
      <c r="AP152" s="15"/>
      <c r="AQ152" s="15"/>
      <c r="AR152" s="15"/>
      <c r="AS152" s="15"/>
      <c r="AT152" s="15"/>
      <c r="AU152" s="15"/>
      <c r="AV152" s="15"/>
      <c r="AW152" s="15"/>
      <c r="AX152" s="15"/>
      <c r="AY152" s="15"/>
      <c r="AZ152" s="15"/>
      <c r="BA152" s="15"/>
      <c r="BB152" s="15"/>
      <c r="BC152" s="15"/>
      <c r="BD152" s="15"/>
      <c r="BE152" s="15"/>
      <c r="BF152" s="15"/>
      <c r="BG152" s="15"/>
      <c r="BH152" s="15"/>
      <c r="BI152" s="15"/>
      <c r="BJ152" s="15"/>
      <c r="BK152" s="15"/>
      <c r="BL152" s="15"/>
      <c r="BM152" s="856"/>
      <c r="BN152" s="15"/>
      <c r="BO152" s="12"/>
      <c r="BP152" s="12"/>
      <c r="BQ152" s="15"/>
    </row>
    <row r="153" spans="1:70" s="360" customFormat="1" ht="12">
      <c r="A153" s="826"/>
      <c r="B153" s="827"/>
      <c r="C153" s="467"/>
      <c r="D153" s="350" t="s">
        <v>21</v>
      </c>
      <c r="E153" s="1407" t="str">
        <f>+E3</f>
        <v>Contractor Name</v>
      </c>
      <c r="F153" s="1407"/>
      <c r="G153" s="1407"/>
      <c r="H153" s="1407"/>
      <c r="I153" s="396" t="s">
        <v>21</v>
      </c>
      <c r="J153" s="1403" t="str">
        <f>E153</f>
        <v>Contractor Name</v>
      </c>
      <c r="K153" s="1403"/>
      <c r="L153" s="1403"/>
      <c r="M153" s="1403"/>
      <c r="N153" s="396" t="s">
        <v>21</v>
      </c>
      <c r="O153" s="1403" t="str">
        <f>E153</f>
        <v>Contractor Name</v>
      </c>
      <c r="P153" s="1403"/>
      <c r="Q153" s="1403"/>
      <c r="R153" s="1403"/>
      <c r="S153" s="396" t="s">
        <v>21</v>
      </c>
      <c r="T153" s="1403" t="str">
        <f>E153</f>
        <v>Contractor Name</v>
      </c>
      <c r="U153" s="1403"/>
      <c r="V153" s="1403"/>
      <c r="W153" s="1403"/>
      <c r="X153" s="396" t="s">
        <v>21</v>
      </c>
      <c r="Y153" s="1403" t="str">
        <f>E153</f>
        <v>Contractor Name</v>
      </c>
      <c r="Z153" s="1403"/>
      <c r="AA153" s="1403"/>
      <c r="AB153" s="1403"/>
      <c r="AC153" s="396" t="s">
        <v>21</v>
      </c>
      <c r="AD153" s="1403" t="str">
        <f>E153</f>
        <v>Contractor Name</v>
      </c>
      <c r="AE153" s="1403"/>
      <c r="AF153" s="1403"/>
      <c r="AG153" s="1403"/>
      <c r="AH153" s="396" t="s">
        <v>21</v>
      </c>
      <c r="AI153" s="1403" t="str">
        <f>E153</f>
        <v>Contractor Name</v>
      </c>
      <c r="AJ153" s="1403"/>
      <c r="AK153" s="1403"/>
      <c r="AL153" s="1403"/>
      <c r="AM153" s="396" t="s">
        <v>21</v>
      </c>
      <c r="AN153" s="1403" t="str">
        <f>E153</f>
        <v>Contractor Name</v>
      </c>
      <c r="AO153" s="1403"/>
      <c r="AP153" s="1403"/>
      <c r="AQ153" s="1403"/>
      <c r="AR153" s="396" t="s">
        <v>21</v>
      </c>
      <c r="AS153" s="1403" t="str">
        <f>E153</f>
        <v>Contractor Name</v>
      </c>
      <c r="AT153" s="1403"/>
      <c r="AU153" s="1403"/>
      <c r="AV153" s="1403"/>
      <c r="AW153" s="396" t="s">
        <v>21</v>
      </c>
      <c r="AX153" s="1403" t="str">
        <f>J153</f>
        <v>Contractor Name</v>
      </c>
      <c r="AY153" s="1403"/>
      <c r="AZ153" s="1403"/>
      <c r="BA153" s="1403"/>
      <c r="BB153" s="396" t="s">
        <v>21</v>
      </c>
      <c r="BC153" s="1403" t="str">
        <f>O153</f>
        <v>Contractor Name</v>
      </c>
      <c r="BD153" s="1403"/>
      <c r="BE153" s="1403"/>
      <c r="BF153" s="1403"/>
      <c r="BG153" s="396" t="s">
        <v>21</v>
      </c>
      <c r="BH153" s="1403" t="str">
        <f>T153</f>
        <v>Contractor Name</v>
      </c>
      <c r="BI153" s="1403"/>
      <c r="BJ153" s="1403"/>
      <c r="BK153" s="1403"/>
      <c r="BL153" s="397"/>
      <c r="BM153" s="857"/>
      <c r="BN153" s="397"/>
      <c r="BO153" s="383"/>
      <c r="BR153" s="384"/>
    </row>
    <row r="154" spans="1:70" s="360" customFormat="1" ht="12.75">
      <c r="A154" s="106" t="s">
        <v>175</v>
      </c>
      <c r="B154" s="827"/>
      <c r="C154" s="467"/>
      <c r="D154" s="350" t="s">
        <v>20</v>
      </c>
      <c r="E154" s="435" t="str">
        <f>+E4</f>
        <v>Contract Number</v>
      </c>
      <c r="F154" s="352"/>
      <c r="G154" s="353" t="s">
        <v>90</v>
      </c>
      <c r="H154" s="354"/>
      <c r="I154" s="413" t="s">
        <v>20</v>
      </c>
      <c r="J154" s="431" t="str">
        <f>E154</f>
        <v>Contract Number</v>
      </c>
      <c r="K154" s="399"/>
      <c r="L154" s="400" t="s">
        <v>90</v>
      </c>
      <c r="M154" s="401">
        <f>H154</f>
        <v>0</v>
      </c>
      <c r="N154" s="402" t="s">
        <v>20</v>
      </c>
      <c r="O154" s="432" t="str">
        <f>E154</f>
        <v>Contract Number</v>
      </c>
      <c r="P154" s="403"/>
      <c r="Q154" s="404" t="s">
        <v>90</v>
      </c>
      <c r="R154" s="405">
        <f>H154</f>
        <v>0</v>
      </c>
      <c r="S154" s="402" t="s">
        <v>20</v>
      </c>
      <c r="T154" s="406" t="str">
        <f>E154</f>
        <v>Contract Number</v>
      </c>
      <c r="U154" s="403"/>
      <c r="V154" s="404" t="s">
        <v>90</v>
      </c>
      <c r="W154" s="407">
        <f>H154</f>
        <v>0</v>
      </c>
      <c r="X154" s="402" t="s">
        <v>20</v>
      </c>
      <c r="Y154" s="406" t="str">
        <f>E154</f>
        <v>Contract Number</v>
      </c>
      <c r="Z154" s="403"/>
      <c r="AA154" s="404" t="s">
        <v>90</v>
      </c>
      <c r="AB154" s="407">
        <f>H154</f>
        <v>0</v>
      </c>
      <c r="AC154" s="402" t="s">
        <v>20</v>
      </c>
      <c r="AD154" s="406" t="str">
        <f>E154</f>
        <v>Contract Number</v>
      </c>
      <c r="AE154" s="403"/>
      <c r="AF154" s="404" t="s">
        <v>90</v>
      </c>
      <c r="AG154" s="407">
        <f>H154</f>
        <v>0</v>
      </c>
      <c r="AH154" s="402" t="s">
        <v>20</v>
      </c>
      <c r="AI154" s="406" t="str">
        <f>E154</f>
        <v>Contract Number</v>
      </c>
      <c r="AJ154" s="403"/>
      <c r="AK154" s="404" t="s">
        <v>90</v>
      </c>
      <c r="AL154" s="408">
        <f>H154</f>
        <v>0</v>
      </c>
      <c r="AM154" s="402" t="s">
        <v>20</v>
      </c>
      <c r="AN154" s="432" t="str">
        <f>E154</f>
        <v>Contract Number</v>
      </c>
      <c r="AO154" s="403"/>
      <c r="AP154" s="404" t="s">
        <v>90</v>
      </c>
      <c r="AQ154" s="408">
        <f>H154</f>
        <v>0</v>
      </c>
      <c r="AR154" s="402" t="s">
        <v>20</v>
      </c>
      <c r="AS154" s="432" t="str">
        <f>E154</f>
        <v>Contract Number</v>
      </c>
      <c r="AT154" s="403"/>
      <c r="AU154" s="404" t="s">
        <v>90</v>
      </c>
      <c r="AV154" s="409">
        <f>H154</f>
        <v>0</v>
      </c>
      <c r="AW154" s="402" t="s">
        <v>20</v>
      </c>
      <c r="AX154" s="432" t="str">
        <f>J154</f>
        <v>Contract Number</v>
      </c>
      <c r="AY154" s="403"/>
      <c r="AZ154" s="404" t="s">
        <v>90</v>
      </c>
      <c r="BA154" s="409">
        <f>M154</f>
        <v>0</v>
      </c>
      <c r="BB154" s="402" t="s">
        <v>20</v>
      </c>
      <c r="BC154" s="432" t="str">
        <f>O154</f>
        <v>Contract Number</v>
      </c>
      <c r="BD154" s="403"/>
      <c r="BE154" s="404" t="s">
        <v>90</v>
      </c>
      <c r="BF154" s="409">
        <f>R154</f>
        <v>0</v>
      </c>
      <c r="BG154" s="402" t="s">
        <v>20</v>
      </c>
      <c r="BH154" s="432" t="str">
        <f>T154</f>
        <v>Contract Number</v>
      </c>
      <c r="BI154" s="403"/>
      <c r="BJ154" s="404" t="s">
        <v>90</v>
      </c>
      <c r="BK154" s="409">
        <f>W154</f>
        <v>0</v>
      </c>
      <c r="BL154" s="410"/>
      <c r="BM154" s="858"/>
      <c r="BN154" s="410"/>
      <c r="BQ154" s="385"/>
      <c r="BR154" s="384"/>
    </row>
    <row r="155" spans="1:70" s="360" customFormat="1" ht="17.45" customHeight="1">
      <c r="A155" s="102"/>
      <c r="B155" s="827"/>
      <c r="C155" s="467"/>
      <c r="D155" s="350" t="s">
        <v>155</v>
      </c>
      <c r="E155" s="356" t="s">
        <v>156</v>
      </c>
      <c r="F155" s="357">
        <v>45108</v>
      </c>
      <c r="G155" s="358" t="s">
        <v>151</v>
      </c>
      <c r="H155" s="357">
        <v>45199</v>
      </c>
      <c r="I155" s="402" t="s">
        <v>149</v>
      </c>
      <c r="J155" s="411" t="s">
        <v>150</v>
      </c>
      <c r="K155" s="412">
        <f>F155</f>
        <v>45108</v>
      </c>
      <c r="L155" s="404" t="s">
        <v>151</v>
      </c>
      <c r="M155" s="412">
        <f>H155</f>
        <v>45199</v>
      </c>
      <c r="N155" s="402" t="s">
        <v>149</v>
      </c>
      <c r="O155" s="411" t="s">
        <v>150</v>
      </c>
      <c r="P155" s="412">
        <f>F155</f>
        <v>45108</v>
      </c>
      <c r="Q155" s="404" t="s">
        <v>151</v>
      </c>
      <c r="R155" s="412">
        <f>H155</f>
        <v>45199</v>
      </c>
      <c r="S155" s="402" t="s">
        <v>149</v>
      </c>
      <c r="T155" s="411" t="s">
        <v>150</v>
      </c>
      <c r="U155" s="412">
        <f>F155</f>
        <v>45108</v>
      </c>
      <c r="V155" s="404" t="s">
        <v>151</v>
      </c>
      <c r="W155" s="412">
        <f>H155</f>
        <v>45199</v>
      </c>
      <c r="X155" s="402" t="s">
        <v>149</v>
      </c>
      <c r="Y155" s="411" t="s">
        <v>150</v>
      </c>
      <c r="Z155" s="412">
        <f>F155</f>
        <v>45108</v>
      </c>
      <c r="AA155" s="404" t="s">
        <v>151</v>
      </c>
      <c r="AB155" s="412">
        <f>H155</f>
        <v>45199</v>
      </c>
      <c r="AC155" s="402" t="s">
        <v>149</v>
      </c>
      <c r="AD155" s="411" t="s">
        <v>150</v>
      </c>
      <c r="AE155" s="412">
        <f>F155</f>
        <v>45108</v>
      </c>
      <c r="AF155" s="404" t="s">
        <v>151</v>
      </c>
      <c r="AG155" s="412">
        <f>H155</f>
        <v>45199</v>
      </c>
      <c r="AH155" s="402" t="s">
        <v>149</v>
      </c>
      <c r="AI155" s="411" t="s">
        <v>150</v>
      </c>
      <c r="AJ155" s="412">
        <f>F155</f>
        <v>45108</v>
      </c>
      <c r="AK155" s="404" t="s">
        <v>151</v>
      </c>
      <c r="AL155" s="412">
        <f>H155</f>
        <v>45199</v>
      </c>
      <c r="AM155" s="402" t="s">
        <v>149</v>
      </c>
      <c r="AN155" s="411" t="s">
        <v>150</v>
      </c>
      <c r="AO155" s="412">
        <f>F155</f>
        <v>45108</v>
      </c>
      <c r="AP155" s="404" t="s">
        <v>151</v>
      </c>
      <c r="AQ155" s="412">
        <f>H155</f>
        <v>45199</v>
      </c>
      <c r="AR155" s="402" t="s">
        <v>149</v>
      </c>
      <c r="AS155" s="411" t="s">
        <v>150</v>
      </c>
      <c r="AT155" s="412">
        <f>F155</f>
        <v>45108</v>
      </c>
      <c r="AU155" s="404" t="s">
        <v>151</v>
      </c>
      <c r="AV155" s="412">
        <f>H155</f>
        <v>45199</v>
      </c>
      <c r="AW155" s="402" t="s">
        <v>149</v>
      </c>
      <c r="AX155" s="411" t="s">
        <v>150</v>
      </c>
      <c r="AY155" s="412">
        <f>K155</f>
        <v>45108</v>
      </c>
      <c r="AZ155" s="404" t="s">
        <v>151</v>
      </c>
      <c r="BA155" s="412">
        <f>M155</f>
        <v>45199</v>
      </c>
      <c r="BB155" s="402" t="s">
        <v>149</v>
      </c>
      <c r="BC155" s="411" t="s">
        <v>150</v>
      </c>
      <c r="BD155" s="412">
        <f>P155</f>
        <v>45108</v>
      </c>
      <c r="BE155" s="404" t="s">
        <v>151</v>
      </c>
      <c r="BF155" s="412">
        <f>R155</f>
        <v>45199</v>
      </c>
      <c r="BG155" s="402" t="s">
        <v>149</v>
      </c>
      <c r="BH155" s="411" t="s">
        <v>150</v>
      </c>
      <c r="BI155" s="412">
        <f>U155</f>
        <v>45108</v>
      </c>
      <c r="BJ155" s="404" t="s">
        <v>151</v>
      </c>
      <c r="BK155" s="412">
        <f>W155</f>
        <v>45199</v>
      </c>
      <c r="BL155" s="410"/>
      <c r="BM155" s="858"/>
      <c r="BN155" s="410"/>
      <c r="BQ155" s="385"/>
      <c r="BR155" s="384"/>
    </row>
    <row r="156" spans="1:70" s="360" customFormat="1" ht="15.75" customHeight="1">
      <c r="A156" s="102"/>
      <c r="B156" s="106"/>
      <c r="C156" s="468"/>
      <c r="D156" s="1419" t="s">
        <v>153</v>
      </c>
      <c r="E156" s="1419"/>
      <c r="F156" s="1419"/>
      <c r="G156" s="1420">
        <f>E219+J219+O219+T219+Y219+AD219+AI219+AN219+AS219+AX219+BC219+BH219</f>
        <v>0</v>
      </c>
      <c r="H156" s="359"/>
      <c r="BL156" s="386"/>
      <c r="BM156" s="859"/>
      <c r="BN156" s="386"/>
      <c r="BO156" s="386"/>
      <c r="BP156" s="386"/>
      <c r="BQ156" s="386"/>
    </row>
    <row r="157" spans="1:70" s="1" customFormat="1" ht="5.45" customHeight="1" thickBot="1">
      <c r="A157" s="828"/>
      <c r="B157" s="829"/>
      <c r="C157" s="469"/>
      <c r="D157" s="361"/>
      <c r="E157" s="361"/>
      <c r="F157" s="361"/>
      <c r="G157" s="1421"/>
      <c r="H157" s="100"/>
      <c r="I157" s="16"/>
      <c r="J157" s="16"/>
      <c r="K157" s="32"/>
      <c r="L157" s="16"/>
      <c r="M157" s="16"/>
      <c r="N157" s="16"/>
      <c r="R157" s="362"/>
      <c r="S157" s="362"/>
      <c r="T157" s="362"/>
      <c r="U157" s="362"/>
      <c r="V157" s="362"/>
      <c r="W157" s="362"/>
      <c r="X157" s="362"/>
      <c r="Y157" s="362"/>
      <c r="Z157" s="362"/>
      <c r="AA157" s="362"/>
      <c r="AB157" s="362"/>
      <c r="AC157" s="362"/>
      <c r="AD157" s="362"/>
      <c r="AE157" s="20"/>
      <c r="AF157" s="20"/>
      <c r="AG157" s="20"/>
      <c r="AH157" s="20"/>
      <c r="BM157"/>
    </row>
    <row r="158" spans="1:70" s="1" customFormat="1" ht="14.25" customHeight="1" thickTop="1">
      <c r="A158" s="830" t="s">
        <v>30</v>
      </c>
      <c r="B158" s="843"/>
      <c r="C158" s="1413" t="s">
        <v>276</v>
      </c>
      <c r="D158" s="1408" t="str">
        <f>+D8</f>
        <v>Program Name 1</v>
      </c>
      <c r="E158" s="1409"/>
      <c r="F158" s="1409"/>
      <c r="G158" s="1409"/>
      <c r="H158" s="1410"/>
      <c r="I158" s="1408" t="str">
        <f>+I8</f>
        <v>Program Name 2</v>
      </c>
      <c r="J158" s="1409"/>
      <c r="K158" s="1409"/>
      <c r="L158" s="1409"/>
      <c r="M158" s="1410"/>
      <c r="N158" s="1408" t="str">
        <f>+N8</f>
        <v>Program Name 3</v>
      </c>
      <c r="O158" s="1409"/>
      <c r="P158" s="1409"/>
      <c r="Q158" s="1409"/>
      <c r="R158" s="1410"/>
      <c r="S158" s="1408" t="str">
        <f>+S8</f>
        <v>Program Name 4</v>
      </c>
      <c r="T158" s="1409"/>
      <c r="U158" s="1409"/>
      <c r="V158" s="1409"/>
      <c r="W158" s="1410"/>
      <c r="X158" s="1408" t="str">
        <f>+X8</f>
        <v>Program Name 5</v>
      </c>
      <c r="Y158" s="1409"/>
      <c r="Z158" s="1409"/>
      <c r="AA158" s="1409"/>
      <c r="AB158" s="1410"/>
      <c r="AC158" s="1408" t="str">
        <f>+AC8</f>
        <v>Program Name 6</v>
      </c>
      <c r="AD158" s="1409"/>
      <c r="AE158" s="1409"/>
      <c r="AF158" s="1409"/>
      <c r="AG158" s="1410"/>
      <c r="AH158" s="1408" t="str">
        <f>+AH8</f>
        <v>Program Name 7</v>
      </c>
      <c r="AI158" s="1409"/>
      <c r="AJ158" s="1409"/>
      <c r="AK158" s="1409"/>
      <c r="AL158" s="1410"/>
      <c r="AM158" s="1408" t="str">
        <f>+AM8</f>
        <v>Program Name 8</v>
      </c>
      <c r="AN158" s="1409"/>
      <c r="AO158" s="1409"/>
      <c r="AP158" s="1409"/>
      <c r="AQ158" s="1410"/>
      <c r="AR158" s="1408" t="str">
        <f>+AR8</f>
        <v>Program Name 9</v>
      </c>
      <c r="AS158" s="1409"/>
      <c r="AT158" s="1409"/>
      <c r="AU158" s="1409"/>
      <c r="AV158" s="1410"/>
      <c r="AW158" s="1408" t="str">
        <f>+AW8</f>
        <v>Program Name 10</v>
      </c>
      <c r="AX158" s="1409"/>
      <c r="AY158" s="1409"/>
      <c r="AZ158" s="1409"/>
      <c r="BA158" s="1410"/>
      <c r="BB158" s="1408" t="str">
        <f>+BB8</f>
        <v>Program Name 11</v>
      </c>
      <c r="BC158" s="1409"/>
      <c r="BD158" s="1409"/>
      <c r="BE158" s="1409"/>
      <c r="BF158" s="1410"/>
      <c r="BG158" s="1408" t="str">
        <f>+BG8</f>
        <v>Program Name 12</v>
      </c>
      <c r="BH158" s="1409"/>
      <c r="BI158" s="1409"/>
      <c r="BJ158" s="1409"/>
      <c r="BK158" s="1410"/>
      <c r="BL158" s="31"/>
      <c r="BM158" s="313" t="s">
        <v>33</v>
      </c>
    </row>
    <row r="159" spans="1:70" s="1" customFormat="1" ht="13.5">
      <c r="A159" s="831" t="s">
        <v>31</v>
      </c>
      <c r="B159" s="844"/>
      <c r="C159" s="1414"/>
      <c r="D159" s="1400" t="str">
        <f>+D9</f>
        <v>Funding Source 1</v>
      </c>
      <c r="E159" s="1401"/>
      <c r="F159" s="1401"/>
      <c r="G159" s="1401"/>
      <c r="H159" s="1402"/>
      <c r="I159" s="1400" t="str">
        <f>+I9</f>
        <v>Funding Source 2</v>
      </c>
      <c r="J159" s="1401"/>
      <c r="K159" s="1401"/>
      <c r="L159" s="1401"/>
      <c r="M159" s="1402"/>
      <c r="N159" s="1400" t="str">
        <f>+N9</f>
        <v>Funding Source 3</v>
      </c>
      <c r="O159" s="1401"/>
      <c r="P159" s="1401"/>
      <c r="Q159" s="1401"/>
      <c r="R159" s="1402"/>
      <c r="S159" s="1400" t="str">
        <f>+S9</f>
        <v>Funding Source 4</v>
      </c>
      <c r="T159" s="1401"/>
      <c r="U159" s="1401"/>
      <c r="V159" s="1401"/>
      <c r="W159" s="1402"/>
      <c r="X159" s="1400" t="str">
        <f>+X9</f>
        <v>Funding Source 5</v>
      </c>
      <c r="Y159" s="1401"/>
      <c r="Z159" s="1401"/>
      <c r="AA159" s="1401"/>
      <c r="AB159" s="1402"/>
      <c r="AC159" s="1400" t="str">
        <f>+AC9</f>
        <v>Funding Source 6</v>
      </c>
      <c r="AD159" s="1401"/>
      <c r="AE159" s="1401"/>
      <c r="AF159" s="1401"/>
      <c r="AG159" s="1402"/>
      <c r="AH159" s="1400" t="str">
        <f>+AH9</f>
        <v>Funding Source 7</v>
      </c>
      <c r="AI159" s="1401"/>
      <c r="AJ159" s="1401"/>
      <c r="AK159" s="1401"/>
      <c r="AL159" s="1402"/>
      <c r="AM159" s="1400" t="str">
        <f>+AM9</f>
        <v>Funding Source 8</v>
      </c>
      <c r="AN159" s="1401"/>
      <c r="AO159" s="1401"/>
      <c r="AP159" s="1401"/>
      <c r="AQ159" s="1402"/>
      <c r="AR159" s="1400" t="str">
        <f>+AR9</f>
        <v>Funding Source 9</v>
      </c>
      <c r="AS159" s="1401"/>
      <c r="AT159" s="1401"/>
      <c r="AU159" s="1401"/>
      <c r="AV159" s="1402"/>
      <c r="AW159" s="1400" t="str">
        <f>+AW9</f>
        <v>Funding Source 10</v>
      </c>
      <c r="AX159" s="1401"/>
      <c r="AY159" s="1401"/>
      <c r="AZ159" s="1401"/>
      <c r="BA159" s="1402"/>
      <c r="BB159" s="1400" t="str">
        <f>+BB9</f>
        <v>Funding Source 11</v>
      </c>
      <c r="BC159" s="1401"/>
      <c r="BD159" s="1401"/>
      <c r="BE159" s="1401"/>
      <c r="BF159" s="1402"/>
      <c r="BG159" s="1400" t="str">
        <f>+BG9</f>
        <v>Funding Source 12</v>
      </c>
      <c r="BH159" s="1401"/>
      <c r="BI159" s="1401"/>
      <c r="BJ159" s="1401"/>
      <c r="BK159" s="1402"/>
      <c r="BL159" s="31"/>
      <c r="BM159" s="314"/>
    </row>
    <row r="160" spans="1:70" s="30" customFormat="1" ht="21.6" customHeight="1">
      <c r="A160" s="832"/>
      <c r="B160" s="845"/>
      <c r="C160" s="867" t="s">
        <v>277</v>
      </c>
      <c r="D160" s="436" t="s">
        <v>67</v>
      </c>
      <c r="E160" s="437" t="s">
        <v>68</v>
      </c>
      <c r="F160" s="438" t="s">
        <v>69</v>
      </c>
      <c r="G160" s="439" t="s">
        <v>70</v>
      </c>
      <c r="H160" s="440" t="s">
        <v>71</v>
      </c>
      <c r="I160" s="436" t="s">
        <v>67</v>
      </c>
      <c r="J160" s="437" t="s">
        <v>68</v>
      </c>
      <c r="K160" s="438" t="s">
        <v>69</v>
      </c>
      <c r="L160" s="439" t="s">
        <v>70</v>
      </c>
      <c r="M160" s="441" t="s">
        <v>71</v>
      </c>
      <c r="N160" s="436" t="s">
        <v>67</v>
      </c>
      <c r="O160" s="437" t="s">
        <v>68</v>
      </c>
      <c r="P160" s="438" t="s">
        <v>69</v>
      </c>
      <c r="Q160" s="439" t="s">
        <v>70</v>
      </c>
      <c r="R160" s="441" t="s">
        <v>71</v>
      </c>
      <c r="S160" s="436" t="s">
        <v>67</v>
      </c>
      <c r="T160" s="437" t="s">
        <v>68</v>
      </c>
      <c r="U160" s="438" t="s">
        <v>69</v>
      </c>
      <c r="V160" s="439" t="s">
        <v>70</v>
      </c>
      <c r="W160" s="441" t="s">
        <v>71</v>
      </c>
      <c r="X160" s="436" t="s">
        <v>67</v>
      </c>
      <c r="Y160" s="437" t="s">
        <v>68</v>
      </c>
      <c r="Z160" s="438" t="s">
        <v>69</v>
      </c>
      <c r="AA160" s="439" t="s">
        <v>70</v>
      </c>
      <c r="AB160" s="441" t="s">
        <v>71</v>
      </c>
      <c r="AC160" s="436" t="s">
        <v>67</v>
      </c>
      <c r="AD160" s="437" t="s">
        <v>68</v>
      </c>
      <c r="AE160" s="438" t="s">
        <v>69</v>
      </c>
      <c r="AF160" s="439" t="s">
        <v>70</v>
      </c>
      <c r="AG160" s="441" t="s">
        <v>71</v>
      </c>
      <c r="AH160" s="436" t="s">
        <v>67</v>
      </c>
      <c r="AI160" s="437" t="s">
        <v>68</v>
      </c>
      <c r="AJ160" s="438" t="s">
        <v>69</v>
      </c>
      <c r="AK160" s="439" t="s">
        <v>70</v>
      </c>
      <c r="AL160" s="441" t="s">
        <v>71</v>
      </c>
      <c r="AM160" s="436" t="s">
        <v>67</v>
      </c>
      <c r="AN160" s="437" t="s">
        <v>68</v>
      </c>
      <c r="AO160" s="438" t="s">
        <v>69</v>
      </c>
      <c r="AP160" s="439" t="s">
        <v>70</v>
      </c>
      <c r="AQ160" s="441" t="s">
        <v>71</v>
      </c>
      <c r="AR160" s="436" t="s">
        <v>67</v>
      </c>
      <c r="AS160" s="437" t="s">
        <v>68</v>
      </c>
      <c r="AT160" s="438" t="s">
        <v>69</v>
      </c>
      <c r="AU160" s="439" t="s">
        <v>70</v>
      </c>
      <c r="AV160" s="441" t="s">
        <v>71</v>
      </c>
      <c r="AW160" s="436" t="s">
        <v>67</v>
      </c>
      <c r="AX160" s="437" t="s">
        <v>68</v>
      </c>
      <c r="AY160" s="438" t="s">
        <v>69</v>
      </c>
      <c r="AZ160" s="439" t="s">
        <v>70</v>
      </c>
      <c r="BA160" s="441" t="s">
        <v>71</v>
      </c>
      <c r="BB160" s="436" t="s">
        <v>67</v>
      </c>
      <c r="BC160" s="437" t="s">
        <v>68</v>
      </c>
      <c r="BD160" s="438" t="s">
        <v>69</v>
      </c>
      <c r="BE160" s="439" t="s">
        <v>70</v>
      </c>
      <c r="BF160" s="441" t="s">
        <v>71</v>
      </c>
      <c r="BG160" s="436" t="s">
        <v>67</v>
      </c>
      <c r="BH160" s="437" t="s">
        <v>68</v>
      </c>
      <c r="BI160" s="438" t="s">
        <v>69</v>
      </c>
      <c r="BJ160" s="439" t="s">
        <v>70</v>
      </c>
      <c r="BK160" s="441" t="s">
        <v>71</v>
      </c>
      <c r="BM160" s="442" t="s">
        <v>68</v>
      </c>
    </row>
    <row r="161" spans="1:69" s="30" customFormat="1" ht="12.75">
      <c r="A161" s="536">
        <v>1</v>
      </c>
      <c r="B161" s="834" t="s">
        <v>65</v>
      </c>
      <c r="C161" s="702">
        <f>+E161+J161+O161+T161+Y161+AD161+AI161+AN161+AS161+AX161+BC161+BH161</f>
        <v>0</v>
      </c>
      <c r="D161" s="851">
        <f t="shared" ref="D161:D192" si="379">D86</f>
        <v>0</v>
      </c>
      <c r="E161" s="1177"/>
      <c r="F161" s="523">
        <f>+F86+E161</f>
        <v>0</v>
      </c>
      <c r="G161" s="512">
        <f>D161-F161</f>
        <v>0</v>
      </c>
      <c r="H161" s="479" t="str">
        <f>IF(D161=0,"    ",F161/D161)</f>
        <v xml:space="preserve">    </v>
      </c>
      <c r="I161" s="851">
        <f t="shared" ref="I161:I192" si="380">I86</f>
        <v>0</v>
      </c>
      <c r="J161" s="510"/>
      <c r="K161" s="523">
        <f>+K86+J161</f>
        <v>0</v>
      </c>
      <c r="L161" s="512">
        <f>I161-K161</f>
        <v>0</v>
      </c>
      <c r="M161" s="479" t="str">
        <f>IF(I161=0,"    ",K161/I161)</f>
        <v xml:space="preserve">    </v>
      </c>
      <c r="N161" s="851">
        <f t="shared" ref="N161:N192" si="381">N86</f>
        <v>0</v>
      </c>
      <c r="O161" s="510"/>
      <c r="P161" s="523">
        <f>+P86+O161</f>
        <v>0</v>
      </c>
      <c r="Q161" s="512">
        <f>N161-P161</f>
        <v>0</v>
      </c>
      <c r="R161" s="479" t="str">
        <f>IF(N161=0,"    ",P161/N161)</f>
        <v xml:space="preserve">    </v>
      </c>
      <c r="S161" s="851">
        <f t="shared" ref="S161:S192" si="382">S86</f>
        <v>4</v>
      </c>
      <c r="T161" s="510"/>
      <c r="U161" s="523">
        <f>+U86+T161</f>
        <v>0</v>
      </c>
      <c r="V161" s="512">
        <f>S161-U161</f>
        <v>4</v>
      </c>
      <c r="W161" s="479">
        <f>IF(S161=0,"    ",U161/S161)</f>
        <v>0</v>
      </c>
      <c r="X161" s="851">
        <f t="shared" ref="X161:X192" si="383">X86</f>
        <v>0</v>
      </c>
      <c r="Y161" s="510"/>
      <c r="Z161" s="523">
        <f>+Z86+Y161</f>
        <v>0</v>
      </c>
      <c r="AA161" s="512">
        <f>X161-Z161</f>
        <v>0</v>
      </c>
      <c r="AB161" s="479" t="str">
        <f>IF(X161=0,"    ",Z161/X161)</f>
        <v xml:space="preserve">    </v>
      </c>
      <c r="AC161" s="851">
        <f t="shared" ref="AC161:AC192" si="384">AC86</f>
        <v>0</v>
      </c>
      <c r="AD161" s="510"/>
      <c r="AE161" s="523">
        <f>+AE86+AD161</f>
        <v>0</v>
      </c>
      <c r="AF161" s="512">
        <f>AC161-AE161</f>
        <v>0</v>
      </c>
      <c r="AG161" s="479" t="str">
        <f>IF(AC161=0,"    ",AE161/AC161)</f>
        <v xml:space="preserve">    </v>
      </c>
      <c r="AH161" s="851">
        <f t="shared" ref="AH161:AH192" si="385">AH86</f>
        <v>0</v>
      </c>
      <c r="AI161" s="510"/>
      <c r="AJ161" s="523">
        <f>+AJ86+AI161</f>
        <v>0</v>
      </c>
      <c r="AK161" s="512">
        <f>AH161-AJ161</f>
        <v>0</v>
      </c>
      <c r="AL161" s="479" t="str">
        <f>IF(AH161=0,"    ",AJ161/AH161)</f>
        <v xml:space="preserve">    </v>
      </c>
      <c r="AM161" s="851">
        <f t="shared" ref="AM161:AM192" si="386">AM86</f>
        <v>0</v>
      </c>
      <c r="AN161" s="510"/>
      <c r="AO161" s="523">
        <f>+AO86+AN161</f>
        <v>0</v>
      </c>
      <c r="AP161" s="512">
        <f>AM161-AO161</f>
        <v>0</v>
      </c>
      <c r="AQ161" s="479" t="str">
        <f>IF(AM161=0,"    ",AO161/AM161)</f>
        <v xml:space="preserve">    </v>
      </c>
      <c r="AR161" s="851">
        <f t="shared" ref="AR161:AR192" si="387">AR86</f>
        <v>0</v>
      </c>
      <c r="AS161" s="510"/>
      <c r="AT161" s="523">
        <f>+AT86+AS161</f>
        <v>0</v>
      </c>
      <c r="AU161" s="512">
        <f>AR161-AT161</f>
        <v>0</v>
      </c>
      <c r="AV161" s="479" t="str">
        <f>IF(AR161=0,"    ",AT161/AR161)</f>
        <v xml:space="preserve">    </v>
      </c>
      <c r="AW161" s="851">
        <f t="shared" ref="AW161:AW192" si="388">AW86</f>
        <v>0</v>
      </c>
      <c r="AX161" s="510"/>
      <c r="AY161" s="523">
        <f>+AY86+AX161</f>
        <v>0</v>
      </c>
      <c r="AZ161" s="512">
        <f>AW161-AY161</f>
        <v>0</v>
      </c>
      <c r="BA161" s="479" t="str">
        <f>IF(AW161=0,"    ",AY161/AW161)</f>
        <v xml:space="preserve">    </v>
      </c>
      <c r="BB161" s="851">
        <f t="shared" ref="BB161:BB192" si="389">BB86</f>
        <v>0</v>
      </c>
      <c r="BC161" s="510"/>
      <c r="BD161" s="523">
        <f>+BD86+BC161</f>
        <v>0</v>
      </c>
      <c r="BE161" s="512">
        <f>BB161-BD161</f>
        <v>0</v>
      </c>
      <c r="BF161" s="479" t="str">
        <f>IF(BB161=0,"    ",BD161/BB161)</f>
        <v xml:space="preserve">    </v>
      </c>
      <c r="BG161" s="851">
        <f t="shared" ref="BG161:BG192" si="390">BG86</f>
        <v>0</v>
      </c>
      <c r="BH161" s="510"/>
      <c r="BI161" s="523">
        <f>+BI86+BH161</f>
        <v>0</v>
      </c>
      <c r="BJ161" s="512">
        <f>BG161-BI161</f>
        <v>0</v>
      </c>
      <c r="BK161" s="479" t="str">
        <f>IF(BG161=0,"    ",BI161/BG161)</f>
        <v xml:space="preserve">    </v>
      </c>
      <c r="BL161" s="529"/>
      <c r="BM161" s="502">
        <f t="shared" ref="BM161:BM219" si="391">E161+J161+O161+T161+Y161+AD161+AI161+AN161+AS161+AX161+BC161+BH161</f>
        <v>0</v>
      </c>
    </row>
    <row r="162" spans="1:69" s="30" customFormat="1" ht="12.75">
      <c r="A162" s="536">
        <v>2</v>
      </c>
      <c r="B162" s="835" t="s">
        <v>32</v>
      </c>
      <c r="C162" s="703">
        <f t="shared" ref="C162:C219" si="392">+E162+J162+O162+T162+Y162+AD162+AI162+AN162+AS162+AX162+BC162+BH162</f>
        <v>0</v>
      </c>
      <c r="D162" s="852">
        <f t="shared" si="379"/>
        <v>0</v>
      </c>
      <c r="E162" s="1178"/>
      <c r="F162" s="523">
        <f>+F87+E162</f>
        <v>0</v>
      </c>
      <c r="G162" s="512">
        <f>D162-F162</f>
        <v>0</v>
      </c>
      <c r="H162" s="480" t="str">
        <f>IF(D162=0,"    ",F162/D162)</f>
        <v xml:space="preserve">    </v>
      </c>
      <c r="I162" s="852">
        <f t="shared" si="380"/>
        <v>0</v>
      </c>
      <c r="J162" s="514"/>
      <c r="K162" s="523">
        <f>+K87+J162</f>
        <v>0</v>
      </c>
      <c r="L162" s="512">
        <f>I162-K162</f>
        <v>0</v>
      </c>
      <c r="M162" s="480" t="str">
        <f>IF(I162=0,"    ",K162/I162)</f>
        <v xml:space="preserve">    </v>
      </c>
      <c r="N162" s="852">
        <f t="shared" si="381"/>
        <v>0</v>
      </c>
      <c r="O162" s="514"/>
      <c r="P162" s="523">
        <f>+P87+O162</f>
        <v>0</v>
      </c>
      <c r="Q162" s="512">
        <f>N162-P162</f>
        <v>0</v>
      </c>
      <c r="R162" s="480" t="str">
        <f>IF(N162=0,"    ",P162/N162)</f>
        <v xml:space="preserve">    </v>
      </c>
      <c r="S162" s="852">
        <f t="shared" si="382"/>
        <v>0</v>
      </c>
      <c r="T162" s="514"/>
      <c r="U162" s="523">
        <f>+U87+T162</f>
        <v>0</v>
      </c>
      <c r="V162" s="512">
        <f>S162-U162</f>
        <v>0</v>
      </c>
      <c r="W162" s="480" t="str">
        <f>IF(S162=0,"    ",U162/S162)</f>
        <v xml:space="preserve">    </v>
      </c>
      <c r="X162" s="852">
        <f t="shared" si="383"/>
        <v>0</v>
      </c>
      <c r="Y162" s="514"/>
      <c r="Z162" s="523">
        <f>+Z87+Y162</f>
        <v>0</v>
      </c>
      <c r="AA162" s="512">
        <f>X162-Z162</f>
        <v>0</v>
      </c>
      <c r="AB162" s="480" t="str">
        <f>IF(X162=0,"    ",Z162/X162)</f>
        <v xml:space="preserve">    </v>
      </c>
      <c r="AC162" s="852">
        <f t="shared" si="384"/>
        <v>0</v>
      </c>
      <c r="AD162" s="514"/>
      <c r="AE162" s="523">
        <f>+AE87+AD162</f>
        <v>0</v>
      </c>
      <c r="AF162" s="512">
        <f>AC162-AE162</f>
        <v>0</v>
      </c>
      <c r="AG162" s="480" t="str">
        <f>IF(AC162=0,"    ",AE162/AC162)</f>
        <v xml:space="preserve">    </v>
      </c>
      <c r="AH162" s="852">
        <f t="shared" si="385"/>
        <v>0</v>
      </c>
      <c r="AI162" s="514"/>
      <c r="AJ162" s="523">
        <f>+AJ87+AI162</f>
        <v>0</v>
      </c>
      <c r="AK162" s="512">
        <f>AH162-AJ162</f>
        <v>0</v>
      </c>
      <c r="AL162" s="480" t="str">
        <f>IF(AH162=0,"    ",AJ162/AH162)</f>
        <v xml:space="preserve">    </v>
      </c>
      <c r="AM162" s="852">
        <f t="shared" si="386"/>
        <v>0</v>
      </c>
      <c r="AN162" s="514"/>
      <c r="AO162" s="523">
        <f>+AO87+AN162</f>
        <v>0</v>
      </c>
      <c r="AP162" s="512">
        <f>AM162-AO162</f>
        <v>0</v>
      </c>
      <c r="AQ162" s="480" t="str">
        <f>IF(AM162=0,"    ",AO162/AM162)</f>
        <v xml:space="preserve">    </v>
      </c>
      <c r="AR162" s="852">
        <f t="shared" si="387"/>
        <v>0</v>
      </c>
      <c r="AS162" s="514"/>
      <c r="AT162" s="523">
        <f>+AT87+AS162</f>
        <v>0</v>
      </c>
      <c r="AU162" s="512">
        <f>AR162-AT162</f>
        <v>0</v>
      </c>
      <c r="AV162" s="480" t="str">
        <f>IF(AR162=0,"    ",AT162/AR162)</f>
        <v xml:space="preserve">    </v>
      </c>
      <c r="AW162" s="852">
        <f t="shared" si="388"/>
        <v>0</v>
      </c>
      <c r="AX162" s="514"/>
      <c r="AY162" s="523">
        <f>+AY87+AX162</f>
        <v>0</v>
      </c>
      <c r="AZ162" s="512">
        <f>AW162-AY162</f>
        <v>0</v>
      </c>
      <c r="BA162" s="480" t="str">
        <f>IF(AW162=0,"    ",AY162/AW162)</f>
        <v xml:space="preserve">    </v>
      </c>
      <c r="BB162" s="852">
        <f t="shared" si="389"/>
        <v>0</v>
      </c>
      <c r="BC162" s="514"/>
      <c r="BD162" s="523">
        <f>+BD87+BC162</f>
        <v>0</v>
      </c>
      <c r="BE162" s="512">
        <f>BB162-BD162</f>
        <v>0</v>
      </c>
      <c r="BF162" s="480" t="str">
        <f>IF(BB162=0,"    ",BD162/BB162)</f>
        <v xml:space="preserve">    </v>
      </c>
      <c r="BG162" s="852">
        <f t="shared" si="390"/>
        <v>0</v>
      </c>
      <c r="BH162" s="514"/>
      <c r="BI162" s="523">
        <f>+BI87+BH162</f>
        <v>0</v>
      </c>
      <c r="BJ162" s="512">
        <f>BG162-BI162</f>
        <v>0</v>
      </c>
      <c r="BK162" s="480" t="str">
        <f>IF(BG162=0,"    ",BI162/BG162)</f>
        <v xml:space="preserve">    </v>
      </c>
      <c r="BL162" s="529"/>
      <c r="BM162" s="502">
        <f t="shared" si="391"/>
        <v>0</v>
      </c>
    </row>
    <row r="163" spans="1:69" s="30" customFormat="1" ht="12.75">
      <c r="A163" s="536">
        <v>3</v>
      </c>
      <c r="B163" s="835" t="s">
        <v>66</v>
      </c>
      <c r="C163" s="704">
        <f t="shared" si="392"/>
        <v>0</v>
      </c>
      <c r="D163" s="550">
        <f t="shared" si="379"/>
        <v>0</v>
      </c>
      <c r="E163" s="531">
        <f t="shared" ref="E163:G163" si="393">SUM(E161:E162)</f>
        <v>0</v>
      </c>
      <c r="F163" s="518">
        <f t="shared" si="393"/>
        <v>0</v>
      </c>
      <c r="G163" s="518">
        <f t="shared" si="393"/>
        <v>0</v>
      </c>
      <c r="H163" s="481" t="str">
        <f>IF(D163=0,"    ",F163/D163)</f>
        <v xml:space="preserve">    </v>
      </c>
      <c r="I163" s="550">
        <f t="shared" si="380"/>
        <v>0</v>
      </c>
      <c r="J163" s="531">
        <f t="shared" ref="J163:L163" si="394">SUM(J161:J162)</f>
        <v>0</v>
      </c>
      <c r="K163" s="532">
        <f t="shared" si="394"/>
        <v>0</v>
      </c>
      <c r="L163" s="532">
        <f t="shared" si="394"/>
        <v>0</v>
      </c>
      <c r="M163" s="481" t="str">
        <f>IF(I163=0,"    ",K163/I163)</f>
        <v xml:space="preserve">    </v>
      </c>
      <c r="N163" s="550">
        <f t="shared" si="381"/>
        <v>0</v>
      </c>
      <c r="O163" s="531">
        <f t="shared" ref="O163:Q163" si="395">SUM(O161:O162)</f>
        <v>0</v>
      </c>
      <c r="P163" s="532">
        <f t="shared" si="395"/>
        <v>0</v>
      </c>
      <c r="Q163" s="532">
        <f t="shared" si="395"/>
        <v>0</v>
      </c>
      <c r="R163" s="481" t="str">
        <f>IF(N163=0,"    ",P163/N163)</f>
        <v xml:space="preserve">    </v>
      </c>
      <c r="S163" s="550">
        <f t="shared" si="382"/>
        <v>4</v>
      </c>
      <c r="T163" s="531">
        <f t="shared" ref="T163:V163" si="396">SUM(T161:T162)</f>
        <v>0</v>
      </c>
      <c r="U163" s="532">
        <f t="shared" si="396"/>
        <v>0</v>
      </c>
      <c r="V163" s="532">
        <f t="shared" si="396"/>
        <v>4</v>
      </c>
      <c r="W163" s="481">
        <f>IF(S163=0,"    ",U163/S163)</f>
        <v>0</v>
      </c>
      <c r="X163" s="550">
        <f t="shared" si="383"/>
        <v>0</v>
      </c>
      <c r="Y163" s="531">
        <f t="shared" ref="Y163:AA163" si="397">SUM(Y161:Y162)</f>
        <v>0</v>
      </c>
      <c r="Z163" s="532">
        <f t="shared" si="397"/>
        <v>0</v>
      </c>
      <c r="AA163" s="532">
        <f t="shared" si="397"/>
        <v>0</v>
      </c>
      <c r="AB163" s="481" t="str">
        <f>IF(X163=0,"    ",Z163/X163)</f>
        <v xml:space="preserve">    </v>
      </c>
      <c r="AC163" s="550">
        <f t="shared" si="384"/>
        <v>0</v>
      </c>
      <c r="AD163" s="531">
        <f t="shared" ref="AD163:AF163" si="398">SUM(AD161:AD162)</f>
        <v>0</v>
      </c>
      <c r="AE163" s="532">
        <f t="shared" si="398"/>
        <v>0</v>
      </c>
      <c r="AF163" s="532">
        <f t="shared" si="398"/>
        <v>0</v>
      </c>
      <c r="AG163" s="481" t="str">
        <f>IF(AC163=0,"    ",AE163/AC163)</f>
        <v xml:space="preserve">    </v>
      </c>
      <c r="AH163" s="550">
        <f t="shared" si="385"/>
        <v>0</v>
      </c>
      <c r="AI163" s="531">
        <f t="shared" ref="AI163:AK163" si="399">SUM(AI161:AI162)</f>
        <v>0</v>
      </c>
      <c r="AJ163" s="532">
        <f t="shared" si="399"/>
        <v>0</v>
      </c>
      <c r="AK163" s="532">
        <f t="shared" si="399"/>
        <v>0</v>
      </c>
      <c r="AL163" s="481" t="str">
        <f>IF(AH163=0,"    ",AJ163/AH163)</f>
        <v xml:space="preserve">    </v>
      </c>
      <c r="AM163" s="550">
        <f t="shared" si="386"/>
        <v>0</v>
      </c>
      <c r="AN163" s="531">
        <f t="shared" ref="AN163:AP163" si="400">SUM(AN161:AN162)</f>
        <v>0</v>
      </c>
      <c r="AO163" s="532">
        <f t="shared" si="400"/>
        <v>0</v>
      </c>
      <c r="AP163" s="532">
        <f t="shared" si="400"/>
        <v>0</v>
      </c>
      <c r="AQ163" s="481" t="str">
        <f>IF(AM163=0,"    ",AO163/AM163)</f>
        <v xml:space="preserve">    </v>
      </c>
      <c r="AR163" s="550">
        <f t="shared" si="387"/>
        <v>0</v>
      </c>
      <c r="AS163" s="531">
        <f t="shared" ref="AS163:AU163" si="401">SUM(AS161:AS162)</f>
        <v>0</v>
      </c>
      <c r="AT163" s="532">
        <f t="shared" si="401"/>
        <v>0</v>
      </c>
      <c r="AU163" s="532">
        <f t="shared" si="401"/>
        <v>0</v>
      </c>
      <c r="AV163" s="481" t="str">
        <f>IF(AR163=0,"    ",AT163/AR163)</f>
        <v xml:space="preserve">    </v>
      </c>
      <c r="AW163" s="550">
        <f t="shared" si="388"/>
        <v>0</v>
      </c>
      <c r="AX163" s="531">
        <f t="shared" ref="AX163:AZ163" si="402">SUM(AX161:AX162)</f>
        <v>0</v>
      </c>
      <c r="AY163" s="532">
        <f t="shared" si="402"/>
        <v>0</v>
      </c>
      <c r="AZ163" s="532">
        <f t="shared" si="402"/>
        <v>0</v>
      </c>
      <c r="BA163" s="481" t="str">
        <f>IF(AW163=0,"    ",AY163/AW163)</f>
        <v xml:space="preserve">    </v>
      </c>
      <c r="BB163" s="550">
        <f t="shared" si="389"/>
        <v>0</v>
      </c>
      <c r="BC163" s="531">
        <f t="shared" ref="BC163:BE163" si="403">SUM(BC161:BC162)</f>
        <v>0</v>
      </c>
      <c r="BD163" s="532">
        <f t="shared" si="403"/>
        <v>0</v>
      </c>
      <c r="BE163" s="532">
        <f t="shared" si="403"/>
        <v>0</v>
      </c>
      <c r="BF163" s="481" t="str">
        <f>IF(BB163=0,"    ",BD163/BB163)</f>
        <v xml:space="preserve">    </v>
      </c>
      <c r="BG163" s="550">
        <f t="shared" si="390"/>
        <v>0</v>
      </c>
      <c r="BH163" s="531">
        <f t="shared" ref="BH163:BJ163" si="404">SUM(BH161:BH162)</f>
        <v>0</v>
      </c>
      <c r="BI163" s="532">
        <f t="shared" si="404"/>
        <v>0</v>
      </c>
      <c r="BJ163" s="532">
        <f t="shared" si="404"/>
        <v>0</v>
      </c>
      <c r="BK163" s="481" t="str">
        <f>IF(BG163=0,"    ",BI163/BG163)</f>
        <v xml:space="preserve">    </v>
      </c>
      <c r="BL163" s="529"/>
      <c r="BM163" s="502">
        <f t="shared" si="391"/>
        <v>0</v>
      </c>
    </row>
    <row r="164" spans="1:69" s="5" customFormat="1" ht="12.75">
      <c r="A164" s="808">
        <v>4</v>
      </c>
      <c r="B164" s="538" t="s">
        <v>64</v>
      </c>
      <c r="C164" s="487">
        <f t="shared" si="392"/>
        <v>0</v>
      </c>
      <c r="D164" s="853">
        <f t="shared" si="379"/>
        <v>0</v>
      </c>
      <c r="E164" s="489"/>
      <c r="F164" s="523">
        <f t="shared" ref="F164:F204" si="405">+F89+E164</f>
        <v>0</v>
      </c>
      <c r="G164" s="512">
        <f t="shared" ref="G164:G209" si="406">D164-F164</f>
        <v>0</v>
      </c>
      <c r="H164" s="480" t="str">
        <f>IF(D164=0,"    ",F164/D164)</f>
        <v xml:space="preserve">    </v>
      </c>
      <c r="I164" s="853">
        <f t="shared" si="380"/>
        <v>0</v>
      </c>
      <c r="J164" s="489"/>
      <c r="K164" s="523">
        <f t="shared" ref="K164:K204" si="407">+K89+J164</f>
        <v>0</v>
      </c>
      <c r="L164" s="512">
        <f t="shared" ref="L164:L209" si="408">I164-K164</f>
        <v>0</v>
      </c>
      <c r="M164" s="480" t="str">
        <f>IF(I164=0,"    ",K164/I164)</f>
        <v xml:space="preserve">    </v>
      </c>
      <c r="N164" s="853">
        <f t="shared" si="381"/>
        <v>0</v>
      </c>
      <c r="O164" s="489"/>
      <c r="P164" s="523">
        <f t="shared" ref="P164:P204" si="409">+P89+O164</f>
        <v>0</v>
      </c>
      <c r="Q164" s="512">
        <f t="shared" ref="Q164:Q209" si="410">N164-P164</f>
        <v>0</v>
      </c>
      <c r="R164" s="480" t="str">
        <f>IF(N164=0,"    ",P164/N164)</f>
        <v xml:space="preserve">    </v>
      </c>
      <c r="S164" s="853">
        <f t="shared" si="382"/>
        <v>0</v>
      </c>
      <c r="T164" s="489"/>
      <c r="U164" s="523">
        <f t="shared" ref="U164:U204" si="411">+U89+T164</f>
        <v>0</v>
      </c>
      <c r="V164" s="512">
        <f t="shared" ref="V164:V209" si="412">S164-U164</f>
        <v>0</v>
      </c>
      <c r="W164" s="480" t="str">
        <f>IF(S164=0,"    ",U164/S164)</f>
        <v xml:space="preserve">    </v>
      </c>
      <c r="X164" s="853">
        <f t="shared" si="383"/>
        <v>0</v>
      </c>
      <c r="Y164" s="489"/>
      <c r="Z164" s="523">
        <f t="shared" ref="Z164:Z204" si="413">+Z89+Y164</f>
        <v>0</v>
      </c>
      <c r="AA164" s="512">
        <f t="shared" ref="AA164:AA209" si="414">X164-Z164</f>
        <v>0</v>
      </c>
      <c r="AB164" s="480" t="str">
        <f>IF(X164=0,"    ",Z164/X164)</f>
        <v xml:space="preserve">    </v>
      </c>
      <c r="AC164" s="853">
        <f t="shared" si="384"/>
        <v>0</v>
      </c>
      <c r="AD164" s="489"/>
      <c r="AE164" s="523">
        <f t="shared" ref="AE164:AE204" si="415">+AE89+AD164</f>
        <v>0</v>
      </c>
      <c r="AF164" s="512">
        <f t="shared" ref="AF164:AF209" si="416">AC164-AE164</f>
        <v>0</v>
      </c>
      <c r="AG164" s="480" t="str">
        <f>IF(AC164=0,"    ",AE164/AC164)</f>
        <v xml:space="preserve">    </v>
      </c>
      <c r="AH164" s="853">
        <f t="shared" si="385"/>
        <v>0</v>
      </c>
      <c r="AI164" s="489"/>
      <c r="AJ164" s="523">
        <f t="shared" ref="AJ164:AJ204" si="417">+AJ89+AI164</f>
        <v>0</v>
      </c>
      <c r="AK164" s="512">
        <f t="shared" ref="AK164:AK209" si="418">AH164-AJ164</f>
        <v>0</v>
      </c>
      <c r="AL164" s="480" t="str">
        <f>IF(AH164=0,"    ",AJ164/AH164)</f>
        <v xml:space="preserve">    </v>
      </c>
      <c r="AM164" s="853">
        <f t="shared" si="386"/>
        <v>0</v>
      </c>
      <c r="AN164" s="489"/>
      <c r="AO164" s="523">
        <f t="shared" ref="AO164:AO204" si="419">+AO89+AN164</f>
        <v>0</v>
      </c>
      <c r="AP164" s="512">
        <f t="shared" ref="AP164:AP209" si="420">AM164-AO164</f>
        <v>0</v>
      </c>
      <c r="AQ164" s="480" t="str">
        <f>IF(AM164=0,"    ",AO164/AM164)</f>
        <v xml:space="preserve">    </v>
      </c>
      <c r="AR164" s="853">
        <f t="shared" si="387"/>
        <v>0</v>
      </c>
      <c r="AS164" s="489"/>
      <c r="AT164" s="523">
        <f t="shared" ref="AT164:AT204" si="421">+AT89+AS164</f>
        <v>0</v>
      </c>
      <c r="AU164" s="512">
        <f t="shared" ref="AU164:AU209" si="422">AR164-AT164</f>
        <v>0</v>
      </c>
      <c r="AV164" s="480" t="str">
        <f>IF(AR164=0,"    ",AT164/AR164)</f>
        <v xml:space="preserve">    </v>
      </c>
      <c r="AW164" s="853">
        <f t="shared" si="388"/>
        <v>0</v>
      </c>
      <c r="AX164" s="489"/>
      <c r="AY164" s="523">
        <f t="shared" ref="AY164:AY204" si="423">+AY89+AX164</f>
        <v>0</v>
      </c>
      <c r="AZ164" s="512">
        <f t="shared" ref="AZ164:AZ209" si="424">AW164-AY164</f>
        <v>0</v>
      </c>
      <c r="BA164" s="480" t="str">
        <f>IF(AW164=0,"    ",AY164/AW164)</f>
        <v xml:space="preserve">    </v>
      </c>
      <c r="BB164" s="853">
        <f t="shared" si="389"/>
        <v>0</v>
      </c>
      <c r="BC164" s="489"/>
      <c r="BD164" s="523">
        <f t="shared" ref="BD164:BD204" si="425">+BD89+BC164</f>
        <v>0</v>
      </c>
      <c r="BE164" s="512">
        <f t="shared" ref="BE164:BE209" si="426">BB164-BD164</f>
        <v>0</v>
      </c>
      <c r="BF164" s="480" t="str">
        <f>IF(BB164=0,"    ",BD164/BB164)</f>
        <v xml:space="preserve">    </v>
      </c>
      <c r="BG164" s="853">
        <f t="shared" si="390"/>
        <v>0</v>
      </c>
      <c r="BH164" s="489"/>
      <c r="BI164" s="523">
        <f t="shared" ref="BI164:BI204" si="427">+BI89+BH164</f>
        <v>0</v>
      </c>
      <c r="BJ164" s="512">
        <f t="shared" ref="BJ164:BJ209" si="428">BG164-BI164</f>
        <v>0</v>
      </c>
      <c r="BK164" s="480" t="str">
        <f>IF(BG164=0,"    ",BI164/BG164)</f>
        <v xml:space="preserve">    </v>
      </c>
      <c r="BM164" s="502">
        <f t="shared" si="391"/>
        <v>0</v>
      </c>
      <c r="BN164" s="7"/>
      <c r="BO164" s="7"/>
      <c r="BP164" s="7"/>
      <c r="BQ164" s="7"/>
    </row>
    <row r="165" spans="1:69" s="5" customFormat="1" ht="12.75">
      <c r="A165" s="808">
        <v>5</v>
      </c>
      <c r="B165" s="539" t="s">
        <v>28</v>
      </c>
      <c r="C165" s="491">
        <f t="shared" si="392"/>
        <v>0</v>
      </c>
      <c r="D165" s="853">
        <f t="shared" si="379"/>
        <v>0</v>
      </c>
      <c r="E165" s="489"/>
      <c r="F165" s="523">
        <f t="shared" si="405"/>
        <v>0</v>
      </c>
      <c r="G165" s="512">
        <f t="shared" si="406"/>
        <v>0</v>
      </c>
      <c r="H165" s="480" t="str">
        <f t="shared" ref="H165:H209" si="429">IF(D165=0,"    ",F165/D165)</f>
        <v xml:space="preserve">    </v>
      </c>
      <c r="I165" s="853">
        <f t="shared" si="380"/>
        <v>0</v>
      </c>
      <c r="J165" s="489"/>
      <c r="K165" s="523">
        <f t="shared" si="407"/>
        <v>0</v>
      </c>
      <c r="L165" s="512">
        <f t="shared" si="408"/>
        <v>0</v>
      </c>
      <c r="M165" s="480" t="str">
        <f t="shared" ref="M165:M209" si="430">IF(I165=0,"    ",K165/I165)</f>
        <v xml:space="preserve">    </v>
      </c>
      <c r="N165" s="853">
        <f t="shared" si="381"/>
        <v>0</v>
      </c>
      <c r="O165" s="489"/>
      <c r="P165" s="523">
        <f t="shared" si="409"/>
        <v>0</v>
      </c>
      <c r="Q165" s="512">
        <f t="shared" si="410"/>
        <v>0</v>
      </c>
      <c r="R165" s="480" t="str">
        <f t="shared" ref="R165:R209" si="431">IF(N165=0,"    ",P165/N165)</f>
        <v xml:space="preserve">    </v>
      </c>
      <c r="S165" s="853">
        <f t="shared" si="382"/>
        <v>0</v>
      </c>
      <c r="T165" s="489"/>
      <c r="U165" s="523">
        <f t="shared" si="411"/>
        <v>0</v>
      </c>
      <c r="V165" s="512">
        <f t="shared" si="412"/>
        <v>0</v>
      </c>
      <c r="W165" s="480" t="str">
        <f t="shared" ref="W165:W209" si="432">IF(S165=0,"    ",U165/S165)</f>
        <v xml:space="preserve">    </v>
      </c>
      <c r="X165" s="853">
        <f t="shared" si="383"/>
        <v>0</v>
      </c>
      <c r="Y165" s="489"/>
      <c r="Z165" s="523">
        <f t="shared" si="413"/>
        <v>0</v>
      </c>
      <c r="AA165" s="512">
        <f t="shared" si="414"/>
        <v>0</v>
      </c>
      <c r="AB165" s="480" t="str">
        <f t="shared" ref="AB165:AB209" si="433">IF(X165=0,"    ",Z165/X165)</f>
        <v xml:space="preserve">    </v>
      </c>
      <c r="AC165" s="853">
        <f t="shared" si="384"/>
        <v>0</v>
      </c>
      <c r="AD165" s="489"/>
      <c r="AE165" s="523">
        <f t="shared" si="415"/>
        <v>0</v>
      </c>
      <c r="AF165" s="512">
        <f t="shared" si="416"/>
        <v>0</v>
      </c>
      <c r="AG165" s="480" t="str">
        <f t="shared" ref="AG165:AG209" si="434">IF(AC165=0,"    ",AE165/AC165)</f>
        <v xml:space="preserve">    </v>
      </c>
      <c r="AH165" s="853">
        <f t="shared" si="385"/>
        <v>0</v>
      </c>
      <c r="AI165" s="489"/>
      <c r="AJ165" s="523">
        <f t="shared" si="417"/>
        <v>0</v>
      </c>
      <c r="AK165" s="512">
        <f t="shared" si="418"/>
        <v>0</v>
      </c>
      <c r="AL165" s="480" t="str">
        <f t="shared" ref="AL165:AL209" si="435">IF(AH165=0,"    ",AJ165/AH165)</f>
        <v xml:space="preserve">    </v>
      </c>
      <c r="AM165" s="853">
        <f t="shared" si="386"/>
        <v>0</v>
      </c>
      <c r="AN165" s="489"/>
      <c r="AO165" s="523">
        <f t="shared" si="419"/>
        <v>0</v>
      </c>
      <c r="AP165" s="512">
        <f t="shared" si="420"/>
        <v>0</v>
      </c>
      <c r="AQ165" s="480" t="str">
        <f t="shared" ref="AQ165:AQ209" si="436">IF(AM165=0,"    ",AO165/AM165)</f>
        <v xml:space="preserve">    </v>
      </c>
      <c r="AR165" s="853">
        <f t="shared" si="387"/>
        <v>0</v>
      </c>
      <c r="AS165" s="489"/>
      <c r="AT165" s="523">
        <f t="shared" si="421"/>
        <v>0</v>
      </c>
      <c r="AU165" s="512">
        <f t="shared" si="422"/>
        <v>0</v>
      </c>
      <c r="AV165" s="480" t="str">
        <f t="shared" ref="AV165:AV209" si="437">IF(AR165=0,"    ",AT165/AR165)</f>
        <v xml:space="preserve">    </v>
      </c>
      <c r="AW165" s="853">
        <f t="shared" si="388"/>
        <v>0</v>
      </c>
      <c r="AX165" s="489"/>
      <c r="AY165" s="523">
        <f t="shared" si="423"/>
        <v>0</v>
      </c>
      <c r="AZ165" s="512">
        <f t="shared" si="424"/>
        <v>0</v>
      </c>
      <c r="BA165" s="480" t="str">
        <f t="shared" ref="BA165:BA209" si="438">IF(AW165=0,"    ",AY165/AW165)</f>
        <v xml:space="preserve">    </v>
      </c>
      <c r="BB165" s="853">
        <f t="shared" si="389"/>
        <v>0</v>
      </c>
      <c r="BC165" s="489"/>
      <c r="BD165" s="523">
        <f t="shared" si="425"/>
        <v>0</v>
      </c>
      <c r="BE165" s="512">
        <f t="shared" si="426"/>
        <v>0</v>
      </c>
      <c r="BF165" s="480" t="str">
        <f t="shared" ref="BF165:BF209" si="439">IF(BB165=0,"    ",BD165/BB165)</f>
        <v xml:space="preserve">    </v>
      </c>
      <c r="BG165" s="853">
        <f t="shared" si="390"/>
        <v>0</v>
      </c>
      <c r="BH165" s="489"/>
      <c r="BI165" s="523">
        <f t="shared" si="427"/>
        <v>0</v>
      </c>
      <c r="BJ165" s="512">
        <f t="shared" si="428"/>
        <v>0</v>
      </c>
      <c r="BK165" s="480" t="str">
        <f t="shared" ref="BK165:BK209" si="440">IF(BG165=0,"    ",BI165/BG165)</f>
        <v xml:space="preserve">    </v>
      </c>
      <c r="BM165" s="502">
        <f t="shared" si="391"/>
        <v>0</v>
      </c>
      <c r="BN165" s="7"/>
      <c r="BO165" s="7"/>
      <c r="BP165" s="7"/>
      <c r="BQ165" s="7"/>
    </row>
    <row r="166" spans="1:69" s="5" customFormat="1" ht="12.75">
      <c r="A166" s="808">
        <v>6</v>
      </c>
      <c r="B166" s="539" t="s">
        <v>42</v>
      </c>
      <c r="C166" s="491">
        <f t="shared" si="392"/>
        <v>0</v>
      </c>
      <c r="D166" s="853">
        <f t="shared" si="379"/>
        <v>0</v>
      </c>
      <c r="E166" s="489"/>
      <c r="F166" s="523">
        <f t="shared" si="405"/>
        <v>0</v>
      </c>
      <c r="G166" s="512">
        <f t="shared" si="406"/>
        <v>0</v>
      </c>
      <c r="H166" s="480" t="str">
        <f t="shared" si="429"/>
        <v xml:space="preserve">    </v>
      </c>
      <c r="I166" s="853">
        <f t="shared" si="380"/>
        <v>0</v>
      </c>
      <c r="J166" s="489"/>
      <c r="K166" s="523">
        <f t="shared" si="407"/>
        <v>0</v>
      </c>
      <c r="L166" s="512">
        <f t="shared" si="408"/>
        <v>0</v>
      </c>
      <c r="M166" s="480" t="str">
        <f t="shared" si="430"/>
        <v xml:space="preserve">    </v>
      </c>
      <c r="N166" s="853">
        <f t="shared" si="381"/>
        <v>0</v>
      </c>
      <c r="O166" s="489"/>
      <c r="P166" s="523">
        <f t="shared" si="409"/>
        <v>0</v>
      </c>
      <c r="Q166" s="512">
        <f t="shared" si="410"/>
        <v>0</v>
      </c>
      <c r="R166" s="480" t="str">
        <f t="shared" si="431"/>
        <v xml:space="preserve">    </v>
      </c>
      <c r="S166" s="853">
        <f t="shared" si="382"/>
        <v>0</v>
      </c>
      <c r="T166" s="489"/>
      <c r="U166" s="523">
        <f t="shared" si="411"/>
        <v>0</v>
      </c>
      <c r="V166" s="512">
        <f t="shared" si="412"/>
        <v>0</v>
      </c>
      <c r="W166" s="480" t="str">
        <f t="shared" si="432"/>
        <v xml:space="preserve">    </v>
      </c>
      <c r="X166" s="853">
        <f t="shared" si="383"/>
        <v>0</v>
      </c>
      <c r="Y166" s="489"/>
      <c r="Z166" s="523">
        <f t="shared" si="413"/>
        <v>0</v>
      </c>
      <c r="AA166" s="512">
        <f t="shared" si="414"/>
        <v>0</v>
      </c>
      <c r="AB166" s="480" t="str">
        <f t="shared" si="433"/>
        <v xml:space="preserve">    </v>
      </c>
      <c r="AC166" s="853">
        <f t="shared" si="384"/>
        <v>0</v>
      </c>
      <c r="AD166" s="489"/>
      <c r="AE166" s="523">
        <f t="shared" si="415"/>
        <v>0</v>
      </c>
      <c r="AF166" s="512">
        <f t="shared" si="416"/>
        <v>0</v>
      </c>
      <c r="AG166" s="480" t="str">
        <f t="shared" si="434"/>
        <v xml:space="preserve">    </v>
      </c>
      <c r="AH166" s="853">
        <f t="shared" si="385"/>
        <v>0</v>
      </c>
      <c r="AI166" s="489"/>
      <c r="AJ166" s="523">
        <f t="shared" si="417"/>
        <v>0</v>
      </c>
      <c r="AK166" s="512">
        <f t="shared" si="418"/>
        <v>0</v>
      </c>
      <c r="AL166" s="480" t="str">
        <f t="shared" si="435"/>
        <v xml:space="preserve">    </v>
      </c>
      <c r="AM166" s="853">
        <f t="shared" si="386"/>
        <v>0</v>
      </c>
      <c r="AN166" s="489"/>
      <c r="AO166" s="523">
        <f t="shared" si="419"/>
        <v>0</v>
      </c>
      <c r="AP166" s="512">
        <f t="shared" si="420"/>
        <v>0</v>
      </c>
      <c r="AQ166" s="480" t="str">
        <f t="shared" si="436"/>
        <v xml:space="preserve">    </v>
      </c>
      <c r="AR166" s="853">
        <f t="shared" si="387"/>
        <v>0</v>
      </c>
      <c r="AS166" s="489"/>
      <c r="AT166" s="523">
        <f t="shared" si="421"/>
        <v>0</v>
      </c>
      <c r="AU166" s="512">
        <f t="shared" si="422"/>
        <v>0</v>
      </c>
      <c r="AV166" s="480" t="str">
        <f t="shared" si="437"/>
        <v xml:space="preserve">    </v>
      </c>
      <c r="AW166" s="853">
        <f t="shared" si="388"/>
        <v>0</v>
      </c>
      <c r="AX166" s="489"/>
      <c r="AY166" s="523">
        <f t="shared" si="423"/>
        <v>0</v>
      </c>
      <c r="AZ166" s="512">
        <f t="shared" si="424"/>
        <v>0</v>
      </c>
      <c r="BA166" s="480" t="str">
        <f t="shared" si="438"/>
        <v xml:space="preserve">    </v>
      </c>
      <c r="BB166" s="853">
        <f t="shared" si="389"/>
        <v>0</v>
      </c>
      <c r="BC166" s="489"/>
      <c r="BD166" s="523">
        <f t="shared" si="425"/>
        <v>0</v>
      </c>
      <c r="BE166" s="512">
        <f t="shared" si="426"/>
        <v>0</v>
      </c>
      <c r="BF166" s="480" t="str">
        <f t="shared" si="439"/>
        <v xml:space="preserve">    </v>
      </c>
      <c r="BG166" s="853">
        <f t="shared" si="390"/>
        <v>0</v>
      </c>
      <c r="BH166" s="489"/>
      <c r="BI166" s="523">
        <f t="shared" si="427"/>
        <v>0</v>
      </c>
      <c r="BJ166" s="512">
        <f t="shared" si="428"/>
        <v>0</v>
      </c>
      <c r="BK166" s="480" t="str">
        <f t="shared" si="440"/>
        <v xml:space="preserve">    </v>
      </c>
      <c r="BM166" s="502">
        <f t="shared" si="391"/>
        <v>0</v>
      </c>
      <c r="BN166" s="7"/>
      <c r="BO166" s="7"/>
      <c r="BP166" s="7"/>
      <c r="BQ166" s="7"/>
    </row>
    <row r="167" spans="1:69" s="5" customFormat="1" ht="12.75">
      <c r="A167" s="808">
        <v>7</v>
      </c>
      <c r="B167" s="539" t="s">
        <v>17</v>
      </c>
      <c r="C167" s="491">
        <f t="shared" si="392"/>
        <v>0</v>
      </c>
      <c r="D167" s="853">
        <f t="shared" si="379"/>
        <v>0</v>
      </c>
      <c r="E167" s="1179"/>
      <c r="F167" s="523">
        <f t="shared" si="405"/>
        <v>0</v>
      </c>
      <c r="G167" s="512">
        <f t="shared" si="406"/>
        <v>0</v>
      </c>
      <c r="H167" s="480" t="str">
        <f t="shared" si="429"/>
        <v xml:space="preserve">    </v>
      </c>
      <c r="I167" s="853">
        <f t="shared" si="380"/>
        <v>0</v>
      </c>
      <c r="J167" s="489"/>
      <c r="K167" s="523">
        <f t="shared" si="407"/>
        <v>0</v>
      </c>
      <c r="L167" s="512">
        <f t="shared" si="408"/>
        <v>0</v>
      </c>
      <c r="M167" s="480" t="str">
        <f t="shared" si="430"/>
        <v xml:space="preserve">    </v>
      </c>
      <c r="N167" s="853">
        <f t="shared" si="381"/>
        <v>0</v>
      </c>
      <c r="O167" s="489"/>
      <c r="P167" s="523">
        <f t="shared" si="409"/>
        <v>0</v>
      </c>
      <c r="Q167" s="512">
        <f t="shared" si="410"/>
        <v>0</v>
      </c>
      <c r="R167" s="480" t="str">
        <f t="shared" si="431"/>
        <v xml:space="preserve">    </v>
      </c>
      <c r="S167" s="853">
        <f t="shared" si="382"/>
        <v>0</v>
      </c>
      <c r="T167" s="489"/>
      <c r="U167" s="523">
        <f t="shared" si="411"/>
        <v>0</v>
      </c>
      <c r="V167" s="512">
        <f t="shared" si="412"/>
        <v>0</v>
      </c>
      <c r="W167" s="480" t="str">
        <f t="shared" si="432"/>
        <v xml:space="preserve">    </v>
      </c>
      <c r="X167" s="853">
        <f t="shared" si="383"/>
        <v>0</v>
      </c>
      <c r="Y167" s="489"/>
      <c r="Z167" s="523">
        <f t="shared" si="413"/>
        <v>0</v>
      </c>
      <c r="AA167" s="512">
        <f t="shared" si="414"/>
        <v>0</v>
      </c>
      <c r="AB167" s="480" t="str">
        <f t="shared" si="433"/>
        <v xml:space="preserve">    </v>
      </c>
      <c r="AC167" s="853">
        <f t="shared" si="384"/>
        <v>0</v>
      </c>
      <c r="AD167" s="489"/>
      <c r="AE167" s="523">
        <f t="shared" si="415"/>
        <v>0</v>
      </c>
      <c r="AF167" s="512">
        <f t="shared" si="416"/>
        <v>0</v>
      </c>
      <c r="AG167" s="480" t="str">
        <f t="shared" si="434"/>
        <v xml:space="preserve">    </v>
      </c>
      <c r="AH167" s="853">
        <f t="shared" si="385"/>
        <v>0</v>
      </c>
      <c r="AI167" s="489"/>
      <c r="AJ167" s="523">
        <f t="shared" si="417"/>
        <v>0</v>
      </c>
      <c r="AK167" s="512">
        <f t="shared" si="418"/>
        <v>0</v>
      </c>
      <c r="AL167" s="480" t="str">
        <f t="shared" si="435"/>
        <v xml:space="preserve">    </v>
      </c>
      <c r="AM167" s="853">
        <f t="shared" si="386"/>
        <v>0</v>
      </c>
      <c r="AN167" s="489"/>
      <c r="AO167" s="523">
        <f t="shared" si="419"/>
        <v>0</v>
      </c>
      <c r="AP167" s="512">
        <f t="shared" si="420"/>
        <v>0</v>
      </c>
      <c r="AQ167" s="480" t="str">
        <f t="shared" si="436"/>
        <v xml:space="preserve">    </v>
      </c>
      <c r="AR167" s="853">
        <f t="shared" si="387"/>
        <v>0</v>
      </c>
      <c r="AS167" s="489"/>
      <c r="AT167" s="523">
        <f t="shared" si="421"/>
        <v>0</v>
      </c>
      <c r="AU167" s="512">
        <f t="shared" si="422"/>
        <v>0</v>
      </c>
      <c r="AV167" s="480" t="str">
        <f t="shared" si="437"/>
        <v xml:space="preserve">    </v>
      </c>
      <c r="AW167" s="853">
        <f t="shared" si="388"/>
        <v>0</v>
      </c>
      <c r="AX167" s="489"/>
      <c r="AY167" s="523">
        <f t="shared" si="423"/>
        <v>0</v>
      </c>
      <c r="AZ167" s="512">
        <f t="shared" si="424"/>
        <v>0</v>
      </c>
      <c r="BA167" s="480" t="str">
        <f t="shared" si="438"/>
        <v xml:space="preserve">    </v>
      </c>
      <c r="BB167" s="853">
        <f t="shared" si="389"/>
        <v>0</v>
      </c>
      <c r="BC167" s="489"/>
      <c r="BD167" s="523">
        <f t="shared" si="425"/>
        <v>0</v>
      </c>
      <c r="BE167" s="512">
        <f t="shared" si="426"/>
        <v>0</v>
      </c>
      <c r="BF167" s="480" t="str">
        <f t="shared" si="439"/>
        <v xml:space="preserve">    </v>
      </c>
      <c r="BG167" s="853">
        <f t="shared" si="390"/>
        <v>0</v>
      </c>
      <c r="BH167" s="489"/>
      <c r="BI167" s="523">
        <f t="shared" si="427"/>
        <v>0</v>
      </c>
      <c r="BJ167" s="512">
        <f t="shared" si="428"/>
        <v>0</v>
      </c>
      <c r="BK167" s="480" t="str">
        <f t="shared" si="440"/>
        <v xml:space="preserve">    </v>
      </c>
      <c r="BM167" s="502">
        <f t="shared" si="391"/>
        <v>0</v>
      </c>
      <c r="BN167" s="7"/>
      <c r="BO167" s="7"/>
      <c r="BP167" s="7"/>
      <c r="BQ167" s="7"/>
    </row>
    <row r="168" spans="1:69" s="5" customFormat="1" ht="12.75">
      <c r="A168" s="808">
        <v>8</v>
      </c>
      <c r="B168" s="539" t="s">
        <v>4</v>
      </c>
      <c r="C168" s="491">
        <f t="shared" si="392"/>
        <v>0</v>
      </c>
      <c r="D168" s="853">
        <f t="shared" si="379"/>
        <v>0</v>
      </c>
      <c r="E168" s="489"/>
      <c r="F168" s="523">
        <f t="shared" si="405"/>
        <v>0</v>
      </c>
      <c r="G168" s="512">
        <f t="shared" si="406"/>
        <v>0</v>
      </c>
      <c r="H168" s="480" t="str">
        <f t="shared" si="429"/>
        <v xml:space="preserve">    </v>
      </c>
      <c r="I168" s="853">
        <f t="shared" si="380"/>
        <v>0</v>
      </c>
      <c r="J168" s="489"/>
      <c r="K168" s="523">
        <f t="shared" si="407"/>
        <v>0</v>
      </c>
      <c r="L168" s="512">
        <f t="shared" si="408"/>
        <v>0</v>
      </c>
      <c r="M168" s="480" t="str">
        <f t="shared" si="430"/>
        <v xml:space="preserve">    </v>
      </c>
      <c r="N168" s="853">
        <f t="shared" si="381"/>
        <v>0</v>
      </c>
      <c r="O168" s="489"/>
      <c r="P168" s="523">
        <f t="shared" si="409"/>
        <v>0</v>
      </c>
      <c r="Q168" s="512">
        <f t="shared" si="410"/>
        <v>0</v>
      </c>
      <c r="R168" s="480" t="str">
        <f t="shared" si="431"/>
        <v xml:space="preserve">    </v>
      </c>
      <c r="S168" s="853">
        <f t="shared" si="382"/>
        <v>0</v>
      </c>
      <c r="T168" s="489"/>
      <c r="U168" s="523">
        <f t="shared" si="411"/>
        <v>0</v>
      </c>
      <c r="V168" s="512">
        <f t="shared" si="412"/>
        <v>0</v>
      </c>
      <c r="W168" s="480" t="str">
        <f t="shared" si="432"/>
        <v xml:space="preserve">    </v>
      </c>
      <c r="X168" s="853">
        <f t="shared" si="383"/>
        <v>0</v>
      </c>
      <c r="Y168" s="489"/>
      <c r="Z168" s="523">
        <f t="shared" si="413"/>
        <v>0</v>
      </c>
      <c r="AA168" s="512">
        <f t="shared" si="414"/>
        <v>0</v>
      </c>
      <c r="AB168" s="480" t="str">
        <f t="shared" si="433"/>
        <v xml:space="preserve">    </v>
      </c>
      <c r="AC168" s="853">
        <f t="shared" si="384"/>
        <v>0</v>
      </c>
      <c r="AD168" s="489"/>
      <c r="AE168" s="523">
        <f t="shared" si="415"/>
        <v>0</v>
      </c>
      <c r="AF168" s="512">
        <f t="shared" si="416"/>
        <v>0</v>
      </c>
      <c r="AG168" s="480" t="str">
        <f t="shared" si="434"/>
        <v xml:space="preserve">    </v>
      </c>
      <c r="AH168" s="853">
        <f t="shared" si="385"/>
        <v>0</v>
      </c>
      <c r="AI168" s="489"/>
      <c r="AJ168" s="523">
        <f t="shared" si="417"/>
        <v>0</v>
      </c>
      <c r="AK168" s="512">
        <f t="shared" si="418"/>
        <v>0</v>
      </c>
      <c r="AL168" s="480" t="str">
        <f t="shared" si="435"/>
        <v xml:space="preserve">    </v>
      </c>
      <c r="AM168" s="853">
        <f t="shared" si="386"/>
        <v>0</v>
      </c>
      <c r="AN168" s="489"/>
      <c r="AO168" s="523">
        <f t="shared" si="419"/>
        <v>0</v>
      </c>
      <c r="AP168" s="512">
        <f t="shared" si="420"/>
        <v>0</v>
      </c>
      <c r="AQ168" s="480" t="str">
        <f t="shared" si="436"/>
        <v xml:space="preserve">    </v>
      </c>
      <c r="AR168" s="853">
        <f t="shared" si="387"/>
        <v>0</v>
      </c>
      <c r="AS168" s="489"/>
      <c r="AT168" s="523">
        <f t="shared" si="421"/>
        <v>0</v>
      </c>
      <c r="AU168" s="512">
        <f t="shared" si="422"/>
        <v>0</v>
      </c>
      <c r="AV168" s="480" t="str">
        <f t="shared" si="437"/>
        <v xml:space="preserve">    </v>
      </c>
      <c r="AW168" s="853">
        <f t="shared" si="388"/>
        <v>0</v>
      </c>
      <c r="AX168" s="489"/>
      <c r="AY168" s="523">
        <f t="shared" si="423"/>
        <v>0</v>
      </c>
      <c r="AZ168" s="512">
        <f t="shared" si="424"/>
        <v>0</v>
      </c>
      <c r="BA168" s="480" t="str">
        <f t="shared" si="438"/>
        <v xml:space="preserve">    </v>
      </c>
      <c r="BB168" s="853">
        <f t="shared" si="389"/>
        <v>0</v>
      </c>
      <c r="BC168" s="489"/>
      <c r="BD168" s="523">
        <f t="shared" si="425"/>
        <v>0</v>
      </c>
      <c r="BE168" s="512">
        <f t="shared" si="426"/>
        <v>0</v>
      </c>
      <c r="BF168" s="480" t="str">
        <f t="shared" si="439"/>
        <v xml:space="preserve">    </v>
      </c>
      <c r="BG168" s="853">
        <f t="shared" si="390"/>
        <v>0</v>
      </c>
      <c r="BH168" s="489"/>
      <c r="BI168" s="523">
        <f t="shared" si="427"/>
        <v>0</v>
      </c>
      <c r="BJ168" s="512">
        <f t="shared" si="428"/>
        <v>0</v>
      </c>
      <c r="BK168" s="480" t="str">
        <f t="shared" si="440"/>
        <v xml:space="preserve">    </v>
      </c>
      <c r="BM168" s="502">
        <f t="shared" si="391"/>
        <v>0</v>
      </c>
      <c r="BN168" s="7"/>
      <c r="BO168" s="7"/>
      <c r="BP168" s="7"/>
      <c r="BQ168" s="7"/>
    </row>
    <row r="169" spans="1:69" s="5" customFormat="1" ht="12.75">
      <c r="A169" s="808">
        <v>9</v>
      </c>
      <c r="B169" s="539" t="s">
        <v>63</v>
      </c>
      <c r="C169" s="492">
        <f t="shared" si="392"/>
        <v>0</v>
      </c>
      <c r="D169" s="853">
        <f t="shared" si="379"/>
        <v>0</v>
      </c>
      <c r="E169" s="1179"/>
      <c r="F169" s="523">
        <f t="shared" si="405"/>
        <v>0</v>
      </c>
      <c r="G169" s="512">
        <f t="shared" si="406"/>
        <v>0</v>
      </c>
      <c r="H169" s="480" t="str">
        <f t="shared" si="429"/>
        <v xml:space="preserve">    </v>
      </c>
      <c r="I169" s="853">
        <f t="shared" si="380"/>
        <v>0</v>
      </c>
      <c r="J169" s="489"/>
      <c r="K169" s="523">
        <f t="shared" si="407"/>
        <v>0</v>
      </c>
      <c r="L169" s="512">
        <f t="shared" si="408"/>
        <v>0</v>
      </c>
      <c r="M169" s="480" t="str">
        <f t="shared" si="430"/>
        <v xml:space="preserve">    </v>
      </c>
      <c r="N169" s="853">
        <f t="shared" si="381"/>
        <v>0</v>
      </c>
      <c r="O169" s="489"/>
      <c r="P169" s="523">
        <f t="shared" si="409"/>
        <v>0</v>
      </c>
      <c r="Q169" s="512">
        <f t="shared" si="410"/>
        <v>0</v>
      </c>
      <c r="R169" s="480" t="str">
        <f t="shared" si="431"/>
        <v xml:space="preserve">    </v>
      </c>
      <c r="S169" s="853">
        <f t="shared" si="382"/>
        <v>0</v>
      </c>
      <c r="T169" s="489"/>
      <c r="U169" s="523">
        <f t="shared" si="411"/>
        <v>0</v>
      </c>
      <c r="V169" s="512">
        <f t="shared" si="412"/>
        <v>0</v>
      </c>
      <c r="W169" s="480" t="str">
        <f t="shared" si="432"/>
        <v xml:space="preserve">    </v>
      </c>
      <c r="X169" s="853">
        <f t="shared" si="383"/>
        <v>0</v>
      </c>
      <c r="Y169" s="489"/>
      <c r="Z169" s="523">
        <f t="shared" si="413"/>
        <v>0</v>
      </c>
      <c r="AA169" s="512">
        <f t="shared" si="414"/>
        <v>0</v>
      </c>
      <c r="AB169" s="480" t="str">
        <f t="shared" si="433"/>
        <v xml:space="preserve">    </v>
      </c>
      <c r="AC169" s="853">
        <f t="shared" si="384"/>
        <v>0</v>
      </c>
      <c r="AD169" s="489"/>
      <c r="AE169" s="523">
        <f t="shared" si="415"/>
        <v>0</v>
      </c>
      <c r="AF169" s="512">
        <f t="shared" si="416"/>
        <v>0</v>
      </c>
      <c r="AG169" s="480" t="str">
        <f t="shared" si="434"/>
        <v xml:space="preserve">    </v>
      </c>
      <c r="AH169" s="853">
        <f t="shared" si="385"/>
        <v>0</v>
      </c>
      <c r="AI169" s="489"/>
      <c r="AJ169" s="523">
        <f t="shared" si="417"/>
        <v>0</v>
      </c>
      <c r="AK169" s="512">
        <f t="shared" si="418"/>
        <v>0</v>
      </c>
      <c r="AL169" s="480" t="str">
        <f t="shared" si="435"/>
        <v xml:space="preserve">    </v>
      </c>
      <c r="AM169" s="853">
        <f t="shared" si="386"/>
        <v>0</v>
      </c>
      <c r="AN169" s="489"/>
      <c r="AO169" s="523">
        <f t="shared" si="419"/>
        <v>0</v>
      </c>
      <c r="AP169" s="512">
        <f t="shared" si="420"/>
        <v>0</v>
      </c>
      <c r="AQ169" s="480" t="str">
        <f t="shared" si="436"/>
        <v xml:space="preserve">    </v>
      </c>
      <c r="AR169" s="853">
        <f t="shared" si="387"/>
        <v>0</v>
      </c>
      <c r="AS169" s="489"/>
      <c r="AT169" s="523">
        <f t="shared" si="421"/>
        <v>0</v>
      </c>
      <c r="AU169" s="512">
        <f t="shared" si="422"/>
        <v>0</v>
      </c>
      <c r="AV169" s="480" t="str">
        <f t="shared" si="437"/>
        <v xml:space="preserve">    </v>
      </c>
      <c r="AW169" s="853">
        <f t="shared" si="388"/>
        <v>0</v>
      </c>
      <c r="AX169" s="489"/>
      <c r="AY169" s="523">
        <f t="shared" si="423"/>
        <v>0</v>
      </c>
      <c r="AZ169" s="512">
        <f t="shared" si="424"/>
        <v>0</v>
      </c>
      <c r="BA169" s="480" t="str">
        <f t="shared" si="438"/>
        <v xml:space="preserve">    </v>
      </c>
      <c r="BB169" s="853">
        <f t="shared" si="389"/>
        <v>0</v>
      </c>
      <c r="BC169" s="489"/>
      <c r="BD169" s="523">
        <f t="shared" si="425"/>
        <v>0</v>
      </c>
      <c r="BE169" s="512">
        <f t="shared" si="426"/>
        <v>0</v>
      </c>
      <c r="BF169" s="480" t="str">
        <f t="shared" si="439"/>
        <v xml:space="preserve">    </v>
      </c>
      <c r="BG169" s="853">
        <f t="shared" si="390"/>
        <v>0</v>
      </c>
      <c r="BH169" s="489"/>
      <c r="BI169" s="523">
        <f t="shared" si="427"/>
        <v>0</v>
      </c>
      <c r="BJ169" s="512">
        <f t="shared" si="428"/>
        <v>0</v>
      </c>
      <c r="BK169" s="480" t="str">
        <f t="shared" si="440"/>
        <v xml:space="preserve">    </v>
      </c>
      <c r="BM169" s="502">
        <f t="shared" si="391"/>
        <v>0</v>
      </c>
      <c r="BN169" s="7"/>
      <c r="BO169" s="7"/>
      <c r="BP169" s="7"/>
      <c r="BQ169" s="7"/>
    </row>
    <row r="170" spans="1:69" s="5" customFormat="1" ht="12.75">
      <c r="A170" s="808">
        <v>10</v>
      </c>
      <c r="B170" s="540" t="s">
        <v>0</v>
      </c>
      <c r="C170" s="493">
        <f t="shared" si="392"/>
        <v>0</v>
      </c>
      <c r="D170" s="853">
        <f t="shared" si="379"/>
        <v>0</v>
      </c>
      <c r="E170" s="489"/>
      <c r="F170" s="523">
        <f t="shared" si="405"/>
        <v>0</v>
      </c>
      <c r="G170" s="512">
        <f t="shared" si="406"/>
        <v>0</v>
      </c>
      <c r="H170" s="480" t="str">
        <f t="shared" si="429"/>
        <v xml:space="preserve">    </v>
      </c>
      <c r="I170" s="853">
        <f t="shared" si="380"/>
        <v>0</v>
      </c>
      <c r="J170" s="489"/>
      <c r="K170" s="523">
        <f t="shared" si="407"/>
        <v>0</v>
      </c>
      <c r="L170" s="512">
        <f t="shared" si="408"/>
        <v>0</v>
      </c>
      <c r="M170" s="480" t="str">
        <f t="shared" si="430"/>
        <v xml:space="preserve">    </v>
      </c>
      <c r="N170" s="853">
        <f t="shared" si="381"/>
        <v>0</v>
      </c>
      <c r="O170" s="489"/>
      <c r="P170" s="523">
        <f t="shared" si="409"/>
        <v>0</v>
      </c>
      <c r="Q170" s="512">
        <f t="shared" si="410"/>
        <v>0</v>
      </c>
      <c r="R170" s="480" t="str">
        <f t="shared" si="431"/>
        <v xml:space="preserve">    </v>
      </c>
      <c r="S170" s="853">
        <f t="shared" si="382"/>
        <v>0</v>
      </c>
      <c r="T170" s="489"/>
      <c r="U170" s="523">
        <f t="shared" si="411"/>
        <v>0</v>
      </c>
      <c r="V170" s="512">
        <f t="shared" si="412"/>
        <v>0</v>
      </c>
      <c r="W170" s="480" t="str">
        <f t="shared" si="432"/>
        <v xml:space="preserve">    </v>
      </c>
      <c r="X170" s="853">
        <f t="shared" si="383"/>
        <v>0</v>
      </c>
      <c r="Y170" s="489"/>
      <c r="Z170" s="523">
        <f t="shared" si="413"/>
        <v>0</v>
      </c>
      <c r="AA170" s="512">
        <f t="shared" si="414"/>
        <v>0</v>
      </c>
      <c r="AB170" s="480" t="str">
        <f t="shared" si="433"/>
        <v xml:space="preserve">    </v>
      </c>
      <c r="AC170" s="853">
        <f t="shared" si="384"/>
        <v>0</v>
      </c>
      <c r="AD170" s="489"/>
      <c r="AE170" s="523">
        <f t="shared" si="415"/>
        <v>0</v>
      </c>
      <c r="AF170" s="512">
        <f t="shared" si="416"/>
        <v>0</v>
      </c>
      <c r="AG170" s="480" t="str">
        <f t="shared" si="434"/>
        <v xml:space="preserve">    </v>
      </c>
      <c r="AH170" s="853">
        <f t="shared" si="385"/>
        <v>0</v>
      </c>
      <c r="AI170" s="489"/>
      <c r="AJ170" s="523">
        <f t="shared" si="417"/>
        <v>0</v>
      </c>
      <c r="AK170" s="512">
        <f t="shared" si="418"/>
        <v>0</v>
      </c>
      <c r="AL170" s="480" t="str">
        <f t="shared" si="435"/>
        <v xml:space="preserve">    </v>
      </c>
      <c r="AM170" s="853">
        <f t="shared" si="386"/>
        <v>0</v>
      </c>
      <c r="AN170" s="489"/>
      <c r="AO170" s="523">
        <f t="shared" si="419"/>
        <v>0</v>
      </c>
      <c r="AP170" s="512">
        <f t="shared" si="420"/>
        <v>0</v>
      </c>
      <c r="AQ170" s="480" t="str">
        <f t="shared" si="436"/>
        <v xml:space="preserve">    </v>
      </c>
      <c r="AR170" s="853">
        <f t="shared" si="387"/>
        <v>0</v>
      </c>
      <c r="AS170" s="489"/>
      <c r="AT170" s="523">
        <f t="shared" si="421"/>
        <v>0</v>
      </c>
      <c r="AU170" s="512">
        <f t="shared" si="422"/>
        <v>0</v>
      </c>
      <c r="AV170" s="480" t="str">
        <f t="shared" si="437"/>
        <v xml:space="preserve">    </v>
      </c>
      <c r="AW170" s="853">
        <f t="shared" si="388"/>
        <v>0</v>
      </c>
      <c r="AX170" s="489"/>
      <c r="AY170" s="523">
        <f t="shared" si="423"/>
        <v>0</v>
      </c>
      <c r="AZ170" s="512">
        <f t="shared" si="424"/>
        <v>0</v>
      </c>
      <c r="BA170" s="480" t="str">
        <f t="shared" si="438"/>
        <v xml:space="preserve">    </v>
      </c>
      <c r="BB170" s="853">
        <f t="shared" si="389"/>
        <v>0</v>
      </c>
      <c r="BC170" s="489"/>
      <c r="BD170" s="523">
        <f t="shared" si="425"/>
        <v>0</v>
      </c>
      <c r="BE170" s="512">
        <f t="shared" si="426"/>
        <v>0</v>
      </c>
      <c r="BF170" s="480" t="str">
        <f t="shared" si="439"/>
        <v xml:space="preserve">    </v>
      </c>
      <c r="BG170" s="853">
        <f t="shared" si="390"/>
        <v>0</v>
      </c>
      <c r="BH170" s="489"/>
      <c r="BI170" s="523">
        <f t="shared" si="427"/>
        <v>0</v>
      </c>
      <c r="BJ170" s="512">
        <f t="shared" si="428"/>
        <v>0</v>
      </c>
      <c r="BK170" s="480" t="str">
        <f t="shared" si="440"/>
        <v xml:space="preserve">    </v>
      </c>
      <c r="BM170" s="502">
        <f t="shared" si="391"/>
        <v>0</v>
      </c>
      <c r="BN170" s="7"/>
      <c r="BO170" s="7"/>
      <c r="BP170" s="7"/>
      <c r="BQ170" s="7"/>
    </row>
    <row r="171" spans="1:69" s="5" customFormat="1" ht="12.75">
      <c r="A171" s="808">
        <v>11</v>
      </c>
      <c r="B171" s="540" t="s">
        <v>2</v>
      </c>
      <c r="C171" s="493">
        <f t="shared" si="392"/>
        <v>0</v>
      </c>
      <c r="D171" s="853">
        <f t="shared" si="379"/>
        <v>0</v>
      </c>
      <c r="E171" s="489"/>
      <c r="F171" s="523">
        <f t="shared" si="405"/>
        <v>0</v>
      </c>
      <c r="G171" s="512">
        <f t="shared" si="406"/>
        <v>0</v>
      </c>
      <c r="H171" s="480" t="str">
        <f t="shared" si="429"/>
        <v xml:space="preserve">    </v>
      </c>
      <c r="I171" s="853">
        <f t="shared" si="380"/>
        <v>0</v>
      </c>
      <c r="J171" s="489"/>
      <c r="K171" s="523">
        <f t="shared" si="407"/>
        <v>0</v>
      </c>
      <c r="L171" s="512">
        <f t="shared" si="408"/>
        <v>0</v>
      </c>
      <c r="M171" s="480" t="str">
        <f t="shared" si="430"/>
        <v xml:space="preserve">    </v>
      </c>
      <c r="N171" s="853">
        <f t="shared" si="381"/>
        <v>0</v>
      </c>
      <c r="O171" s="489"/>
      <c r="P171" s="523">
        <f t="shared" si="409"/>
        <v>0</v>
      </c>
      <c r="Q171" s="512">
        <f t="shared" si="410"/>
        <v>0</v>
      </c>
      <c r="R171" s="480" t="str">
        <f t="shared" si="431"/>
        <v xml:space="preserve">    </v>
      </c>
      <c r="S171" s="853">
        <f t="shared" si="382"/>
        <v>0</v>
      </c>
      <c r="T171" s="489"/>
      <c r="U171" s="523">
        <f t="shared" si="411"/>
        <v>0</v>
      </c>
      <c r="V171" s="512">
        <f t="shared" si="412"/>
        <v>0</v>
      </c>
      <c r="W171" s="480" t="str">
        <f t="shared" si="432"/>
        <v xml:space="preserve">    </v>
      </c>
      <c r="X171" s="853">
        <f t="shared" si="383"/>
        <v>0</v>
      </c>
      <c r="Y171" s="489"/>
      <c r="Z171" s="523">
        <f t="shared" si="413"/>
        <v>0</v>
      </c>
      <c r="AA171" s="512">
        <f t="shared" si="414"/>
        <v>0</v>
      </c>
      <c r="AB171" s="480" t="str">
        <f t="shared" si="433"/>
        <v xml:space="preserve">    </v>
      </c>
      <c r="AC171" s="853">
        <f t="shared" si="384"/>
        <v>0</v>
      </c>
      <c r="AD171" s="489"/>
      <c r="AE171" s="523">
        <f t="shared" si="415"/>
        <v>0</v>
      </c>
      <c r="AF171" s="512">
        <f t="shared" si="416"/>
        <v>0</v>
      </c>
      <c r="AG171" s="480" t="str">
        <f t="shared" si="434"/>
        <v xml:space="preserve">    </v>
      </c>
      <c r="AH171" s="853">
        <f t="shared" si="385"/>
        <v>0</v>
      </c>
      <c r="AI171" s="489"/>
      <c r="AJ171" s="523">
        <f t="shared" si="417"/>
        <v>0</v>
      </c>
      <c r="AK171" s="512">
        <f t="shared" si="418"/>
        <v>0</v>
      </c>
      <c r="AL171" s="480" t="str">
        <f t="shared" si="435"/>
        <v xml:space="preserve">    </v>
      </c>
      <c r="AM171" s="853">
        <f t="shared" si="386"/>
        <v>0</v>
      </c>
      <c r="AN171" s="489"/>
      <c r="AO171" s="523">
        <f t="shared" si="419"/>
        <v>0</v>
      </c>
      <c r="AP171" s="512">
        <f t="shared" si="420"/>
        <v>0</v>
      </c>
      <c r="AQ171" s="480" t="str">
        <f t="shared" si="436"/>
        <v xml:space="preserve">    </v>
      </c>
      <c r="AR171" s="853">
        <f t="shared" si="387"/>
        <v>0</v>
      </c>
      <c r="AS171" s="489"/>
      <c r="AT171" s="523">
        <f t="shared" si="421"/>
        <v>0</v>
      </c>
      <c r="AU171" s="512">
        <f t="shared" si="422"/>
        <v>0</v>
      </c>
      <c r="AV171" s="480" t="str">
        <f t="shared" si="437"/>
        <v xml:space="preserve">    </v>
      </c>
      <c r="AW171" s="853">
        <f t="shared" si="388"/>
        <v>0</v>
      </c>
      <c r="AX171" s="489"/>
      <c r="AY171" s="523">
        <f t="shared" si="423"/>
        <v>0</v>
      </c>
      <c r="AZ171" s="512">
        <f t="shared" si="424"/>
        <v>0</v>
      </c>
      <c r="BA171" s="480" t="str">
        <f t="shared" si="438"/>
        <v xml:space="preserve">    </v>
      </c>
      <c r="BB171" s="853">
        <f t="shared" si="389"/>
        <v>0</v>
      </c>
      <c r="BC171" s="489"/>
      <c r="BD171" s="523">
        <f t="shared" si="425"/>
        <v>0</v>
      </c>
      <c r="BE171" s="512">
        <f t="shared" si="426"/>
        <v>0</v>
      </c>
      <c r="BF171" s="480" t="str">
        <f t="shared" si="439"/>
        <v xml:space="preserve">    </v>
      </c>
      <c r="BG171" s="853">
        <f t="shared" si="390"/>
        <v>0</v>
      </c>
      <c r="BH171" s="489"/>
      <c r="BI171" s="523">
        <f t="shared" si="427"/>
        <v>0</v>
      </c>
      <c r="BJ171" s="512">
        <f t="shared" si="428"/>
        <v>0</v>
      </c>
      <c r="BK171" s="480" t="str">
        <f t="shared" si="440"/>
        <v xml:space="preserve">    </v>
      </c>
      <c r="BM171" s="502">
        <f t="shared" si="391"/>
        <v>0</v>
      </c>
      <c r="BN171" s="7"/>
      <c r="BO171" s="7"/>
      <c r="BP171" s="7"/>
      <c r="BQ171" s="7"/>
    </row>
    <row r="172" spans="1:69" s="5" customFormat="1" ht="12.75">
      <c r="A172" s="808">
        <v>12</v>
      </c>
      <c r="B172" s="540" t="s">
        <v>27</v>
      </c>
      <c r="C172" s="493">
        <f t="shared" si="392"/>
        <v>0</v>
      </c>
      <c r="D172" s="853">
        <f t="shared" si="379"/>
        <v>0</v>
      </c>
      <c r="E172" s="489"/>
      <c r="F172" s="523">
        <f t="shared" si="405"/>
        <v>0</v>
      </c>
      <c r="G172" s="512">
        <f t="shared" si="406"/>
        <v>0</v>
      </c>
      <c r="H172" s="480" t="str">
        <f t="shared" si="429"/>
        <v xml:space="preserve">    </v>
      </c>
      <c r="I172" s="853">
        <f t="shared" si="380"/>
        <v>0</v>
      </c>
      <c r="J172" s="489"/>
      <c r="K172" s="523">
        <f t="shared" si="407"/>
        <v>0</v>
      </c>
      <c r="L172" s="512">
        <f t="shared" si="408"/>
        <v>0</v>
      </c>
      <c r="M172" s="480" t="str">
        <f t="shared" si="430"/>
        <v xml:space="preserve">    </v>
      </c>
      <c r="N172" s="853">
        <f t="shared" si="381"/>
        <v>0</v>
      </c>
      <c r="O172" s="489"/>
      <c r="P172" s="523">
        <f t="shared" si="409"/>
        <v>0</v>
      </c>
      <c r="Q172" s="512">
        <f t="shared" si="410"/>
        <v>0</v>
      </c>
      <c r="R172" s="480" t="str">
        <f t="shared" si="431"/>
        <v xml:space="preserve">    </v>
      </c>
      <c r="S172" s="853">
        <f t="shared" si="382"/>
        <v>0</v>
      </c>
      <c r="T172" s="489"/>
      <c r="U172" s="523">
        <f t="shared" si="411"/>
        <v>0</v>
      </c>
      <c r="V172" s="512">
        <f t="shared" si="412"/>
        <v>0</v>
      </c>
      <c r="W172" s="480" t="str">
        <f t="shared" si="432"/>
        <v xml:space="preserve">    </v>
      </c>
      <c r="X172" s="853">
        <f t="shared" si="383"/>
        <v>0</v>
      </c>
      <c r="Y172" s="489"/>
      <c r="Z172" s="523">
        <f t="shared" si="413"/>
        <v>0</v>
      </c>
      <c r="AA172" s="512">
        <f t="shared" si="414"/>
        <v>0</v>
      </c>
      <c r="AB172" s="480" t="str">
        <f t="shared" si="433"/>
        <v xml:space="preserve">    </v>
      </c>
      <c r="AC172" s="853">
        <f t="shared" si="384"/>
        <v>0</v>
      </c>
      <c r="AD172" s="489"/>
      <c r="AE172" s="523">
        <f t="shared" si="415"/>
        <v>0</v>
      </c>
      <c r="AF172" s="512">
        <f t="shared" si="416"/>
        <v>0</v>
      </c>
      <c r="AG172" s="480" t="str">
        <f t="shared" si="434"/>
        <v xml:space="preserve">    </v>
      </c>
      <c r="AH172" s="853">
        <f t="shared" si="385"/>
        <v>0</v>
      </c>
      <c r="AI172" s="489"/>
      <c r="AJ172" s="523">
        <f t="shared" si="417"/>
        <v>0</v>
      </c>
      <c r="AK172" s="512">
        <f t="shared" si="418"/>
        <v>0</v>
      </c>
      <c r="AL172" s="480" t="str">
        <f t="shared" si="435"/>
        <v xml:space="preserve">    </v>
      </c>
      <c r="AM172" s="853">
        <f t="shared" si="386"/>
        <v>0</v>
      </c>
      <c r="AN172" s="489"/>
      <c r="AO172" s="523">
        <f t="shared" si="419"/>
        <v>0</v>
      </c>
      <c r="AP172" s="512">
        <f t="shared" si="420"/>
        <v>0</v>
      </c>
      <c r="AQ172" s="480" t="str">
        <f t="shared" si="436"/>
        <v xml:space="preserve">    </v>
      </c>
      <c r="AR172" s="853">
        <f t="shared" si="387"/>
        <v>0</v>
      </c>
      <c r="AS172" s="489"/>
      <c r="AT172" s="523">
        <f t="shared" si="421"/>
        <v>0</v>
      </c>
      <c r="AU172" s="512">
        <f t="shared" si="422"/>
        <v>0</v>
      </c>
      <c r="AV172" s="480" t="str">
        <f t="shared" si="437"/>
        <v xml:space="preserve">    </v>
      </c>
      <c r="AW172" s="853">
        <f t="shared" si="388"/>
        <v>0</v>
      </c>
      <c r="AX172" s="489"/>
      <c r="AY172" s="523">
        <f t="shared" si="423"/>
        <v>0</v>
      </c>
      <c r="AZ172" s="512">
        <f t="shared" si="424"/>
        <v>0</v>
      </c>
      <c r="BA172" s="480" t="str">
        <f t="shared" si="438"/>
        <v xml:space="preserve">    </v>
      </c>
      <c r="BB172" s="853">
        <f t="shared" si="389"/>
        <v>0</v>
      </c>
      <c r="BC172" s="489"/>
      <c r="BD172" s="523">
        <f t="shared" si="425"/>
        <v>0</v>
      </c>
      <c r="BE172" s="512">
        <f t="shared" si="426"/>
        <v>0</v>
      </c>
      <c r="BF172" s="480" t="str">
        <f t="shared" si="439"/>
        <v xml:space="preserve">    </v>
      </c>
      <c r="BG172" s="853">
        <f t="shared" si="390"/>
        <v>0</v>
      </c>
      <c r="BH172" s="489"/>
      <c r="BI172" s="523">
        <f t="shared" si="427"/>
        <v>0</v>
      </c>
      <c r="BJ172" s="512">
        <f t="shared" si="428"/>
        <v>0</v>
      </c>
      <c r="BK172" s="480" t="str">
        <f t="shared" si="440"/>
        <v xml:space="preserve">    </v>
      </c>
      <c r="BM172" s="502">
        <f t="shared" si="391"/>
        <v>0</v>
      </c>
      <c r="BN172" s="7"/>
      <c r="BO172" s="7"/>
      <c r="BP172" s="7"/>
      <c r="BQ172" s="7"/>
    </row>
    <row r="173" spans="1:69" s="5" customFormat="1" ht="12.75">
      <c r="A173" s="808">
        <v>13</v>
      </c>
      <c r="B173" s="540" t="s">
        <v>1</v>
      </c>
      <c r="C173" s="493">
        <f t="shared" si="392"/>
        <v>0</v>
      </c>
      <c r="D173" s="853">
        <f t="shared" si="379"/>
        <v>0</v>
      </c>
      <c r="E173" s="1179"/>
      <c r="F173" s="523">
        <f t="shared" si="405"/>
        <v>0</v>
      </c>
      <c r="G173" s="512">
        <f t="shared" si="406"/>
        <v>0</v>
      </c>
      <c r="H173" s="480" t="str">
        <f t="shared" si="429"/>
        <v xml:space="preserve">    </v>
      </c>
      <c r="I173" s="853">
        <f t="shared" si="380"/>
        <v>0</v>
      </c>
      <c r="J173" s="489"/>
      <c r="K173" s="523">
        <f t="shared" si="407"/>
        <v>0</v>
      </c>
      <c r="L173" s="512">
        <f t="shared" si="408"/>
        <v>0</v>
      </c>
      <c r="M173" s="480" t="str">
        <f t="shared" si="430"/>
        <v xml:space="preserve">    </v>
      </c>
      <c r="N173" s="853">
        <f t="shared" si="381"/>
        <v>0</v>
      </c>
      <c r="O173" s="489"/>
      <c r="P173" s="523">
        <f t="shared" si="409"/>
        <v>0</v>
      </c>
      <c r="Q173" s="512">
        <f t="shared" si="410"/>
        <v>0</v>
      </c>
      <c r="R173" s="480" t="str">
        <f t="shared" si="431"/>
        <v xml:space="preserve">    </v>
      </c>
      <c r="S173" s="853">
        <f t="shared" si="382"/>
        <v>0</v>
      </c>
      <c r="T173" s="489"/>
      <c r="U173" s="523">
        <f t="shared" si="411"/>
        <v>0</v>
      </c>
      <c r="V173" s="512">
        <f t="shared" si="412"/>
        <v>0</v>
      </c>
      <c r="W173" s="480" t="str">
        <f t="shared" si="432"/>
        <v xml:space="preserve">    </v>
      </c>
      <c r="X173" s="853">
        <f t="shared" si="383"/>
        <v>0</v>
      </c>
      <c r="Y173" s="489"/>
      <c r="Z173" s="523">
        <f t="shared" si="413"/>
        <v>0</v>
      </c>
      <c r="AA173" s="512">
        <f t="shared" si="414"/>
        <v>0</v>
      </c>
      <c r="AB173" s="480" t="str">
        <f t="shared" si="433"/>
        <v xml:space="preserve">    </v>
      </c>
      <c r="AC173" s="853">
        <f t="shared" si="384"/>
        <v>0</v>
      </c>
      <c r="AD173" s="489"/>
      <c r="AE173" s="523">
        <f t="shared" si="415"/>
        <v>0</v>
      </c>
      <c r="AF173" s="512">
        <f t="shared" si="416"/>
        <v>0</v>
      </c>
      <c r="AG173" s="480" t="str">
        <f t="shared" si="434"/>
        <v xml:space="preserve">    </v>
      </c>
      <c r="AH173" s="853">
        <f t="shared" si="385"/>
        <v>0</v>
      </c>
      <c r="AI173" s="489"/>
      <c r="AJ173" s="523">
        <f t="shared" si="417"/>
        <v>0</v>
      </c>
      <c r="AK173" s="512">
        <f t="shared" si="418"/>
        <v>0</v>
      </c>
      <c r="AL173" s="480" t="str">
        <f t="shared" si="435"/>
        <v xml:space="preserve">    </v>
      </c>
      <c r="AM173" s="853">
        <f t="shared" si="386"/>
        <v>0</v>
      </c>
      <c r="AN173" s="489"/>
      <c r="AO173" s="523">
        <f t="shared" si="419"/>
        <v>0</v>
      </c>
      <c r="AP173" s="512">
        <f t="shared" si="420"/>
        <v>0</v>
      </c>
      <c r="AQ173" s="480" t="str">
        <f t="shared" si="436"/>
        <v xml:space="preserve">    </v>
      </c>
      <c r="AR173" s="853">
        <f t="shared" si="387"/>
        <v>0</v>
      </c>
      <c r="AS173" s="489"/>
      <c r="AT173" s="523">
        <f t="shared" si="421"/>
        <v>0</v>
      </c>
      <c r="AU173" s="512">
        <f t="shared" si="422"/>
        <v>0</v>
      </c>
      <c r="AV173" s="480" t="str">
        <f t="shared" si="437"/>
        <v xml:space="preserve">    </v>
      </c>
      <c r="AW173" s="853">
        <f t="shared" si="388"/>
        <v>0</v>
      </c>
      <c r="AX173" s="489"/>
      <c r="AY173" s="523">
        <f t="shared" si="423"/>
        <v>0</v>
      </c>
      <c r="AZ173" s="512">
        <f t="shared" si="424"/>
        <v>0</v>
      </c>
      <c r="BA173" s="480" t="str">
        <f t="shared" si="438"/>
        <v xml:space="preserve">    </v>
      </c>
      <c r="BB173" s="853">
        <f t="shared" si="389"/>
        <v>0</v>
      </c>
      <c r="BC173" s="489"/>
      <c r="BD173" s="523">
        <f t="shared" si="425"/>
        <v>0</v>
      </c>
      <c r="BE173" s="512">
        <f t="shared" si="426"/>
        <v>0</v>
      </c>
      <c r="BF173" s="480" t="str">
        <f t="shared" si="439"/>
        <v xml:space="preserve">    </v>
      </c>
      <c r="BG173" s="853">
        <f t="shared" si="390"/>
        <v>0</v>
      </c>
      <c r="BH173" s="489"/>
      <c r="BI173" s="523">
        <f t="shared" si="427"/>
        <v>0</v>
      </c>
      <c r="BJ173" s="512">
        <f t="shared" si="428"/>
        <v>0</v>
      </c>
      <c r="BK173" s="480" t="str">
        <f t="shared" si="440"/>
        <v xml:space="preserve">    </v>
      </c>
      <c r="BM173" s="502">
        <f t="shared" si="391"/>
        <v>0</v>
      </c>
      <c r="BN173" s="7"/>
      <c r="BO173" s="7"/>
      <c r="BP173" s="7"/>
      <c r="BQ173" s="7"/>
    </row>
    <row r="174" spans="1:69" s="5" customFormat="1" ht="12.75">
      <c r="A174" s="808">
        <v>14</v>
      </c>
      <c r="B174" s="540" t="s">
        <v>3</v>
      </c>
      <c r="C174" s="493">
        <f t="shared" si="392"/>
        <v>0</v>
      </c>
      <c r="D174" s="853">
        <f t="shared" si="379"/>
        <v>0</v>
      </c>
      <c r="E174" s="489"/>
      <c r="F174" s="523">
        <f t="shared" si="405"/>
        <v>0</v>
      </c>
      <c r="G174" s="512">
        <f t="shared" si="406"/>
        <v>0</v>
      </c>
      <c r="H174" s="480" t="str">
        <f t="shared" si="429"/>
        <v xml:space="preserve">    </v>
      </c>
      <c r="I174" s="853">
        <f t="shared" si="380"/>
        <v>0</v>
      </c>
      <c r="J174" s="489"/>
      <c r="K174" s="523">
        <f t="shared" si="407"/>
        <v>0</v>
      </c>
      <c r="L174" s="512">
        <f t="shared" si="408"/>
        <v>0</v>
      </c>
      <c r="M174" s="480" t="str">
        <f t="shared" si="430"/>
        <v xml:space="preserve">    </v>
      </c>
      <c r="N174" s="853">
        <f t="shared" si="381"/>
        <v>0</v>
      </c>
      <c r="O174" s="489"/>
      <c r="P174" s="523">
        <f t="shared" si="409"/>
        <v>0</v>
      </c>
      <c r="Q174" s="512">
        <f t="shared" si="410"/>
        <v>0</v>
      </c>
      <c r="R174" s="480" t="str">
        <f t="shared" si="431"/>
        <v xml:space="preserve">    </v>
      </c>
      <c r="S174" s="853">
        <f t="shared" si="382"/>
        <v>0</v>
      </c>
      <c r="T174" s="489"/>
      <c r="U174" s="523">
        <f t="shared" si="411"/>
        <v>0</v>
      </c>
      <c r="V174" s="512">
        <f t="shared" si="412"/>
        <v>0</v>
      </c>
      <c r="W174" s="480" t="str">
        <f t="shared" si="432"/>
        <v xml:space="preserve">    </v>
      </c>
      <c r="X174" s="853">
        <f t="shared" si="383"/>
        <v>0</v>
      </c>
      <c r="Y174" s="489"/>
      <c r="Z174" s="523">
        <f t="shared" si="413"/>
        <v>0</v>
      </c>
      <c r="AA174" s="512">
        <f t="shared" si="414"/>
        <v>0</v>
      </c>
      <c r="AB174" s="480" t="str">
        <f t="shared" si="433"/>
        <v xml:space="preserve">    </v>
      </c>
      <c r="AC174" s="853">
        <f t="shared" si="384"/>
        <v>0</v>
      </c>
      <c r="AD174" s="489"/>
      <c r="AE174" s="523">
        <f t="shared" si="415"/>
        <v>0</v>
      </c>
      <c r="AF174" s="512">
        <f t="shared" si="416"/>
        <v>0</v>
      </c>
      <c r="AG174" s="480" t="str">
        <f t="shared" si="434"/>
        <v xml:space="preserve">    </v>
      </c>
      <c r="AH174" s="853">
        <f t="shared" si="385"/>
        <v>0</v>
      </c>
      <c r="AI174" s="489"/>
      <c r="AJ174" s="523">
        <f t="shared" si="417"/>
        <v>0</v>
      </c>
      <c r="AK174" s="512">
        <f t="shared" si="418"/>
        <v>0</v>
      </c>
      <c r="AL174" s="480" t="str">
        <f t="shared" si="435"/>
        <v xml:space="preserve">    </v>
      </c>
      <c r="AM174" s="853">
        <f t="shared" si="386"/>
        <v>0</v>
      </c>
      <c r="AN174" s="489"/>
      <c r="AO174" s="523">
        <f t="shared" si="419"/>
        <v>0</v>
      </c>
      <c r="AP174" s="512">
        <f t="shared" si="420"/>
        <v>0</v>
      </c>
      <c r="AQ174" s="480" t="str">
        <f t="shared" si="436"/>
        <v xml:space="preserve">    </v>
      </c>
      <c r="AR174" s="853">
        <f t="shared" si="387"/>
        <v>0</v>
      </c>
      <c r="AS174" s="489"/>
      <c r="AT174" s="523">
        <f t="shared" si="421"/>
        <v>0</v>
      </c>
      <c r="AU174" s="512">
        <f t="shared" si="422"/>
        <v>0</v>
      </c>
      <c r="AV174" s="480" t="str">
        <f t="shared" si="437"/>
        <v xml:space="preserve">    </v>
      </c>
      <c r="AW174" s="853">
        <f t="shared" si="388"/>
        <v>0</v>
      </c>
      <c r="AX174" s="489"/>
      <c r="AY174" s="523">
        <f t="shared" si="423"/>
        <v>0</v>
      </c>
      <c r="AZ174" s="512">
        <f t="shared" si="424"/>
        <v>0</v>
      </c>
      <c r="BA174" s="480" t="str">
        <f t="shared" si="438"/>
        <v xml:space="preserve">    </v>
      </c>
      <c r="BB174" s="853">
        <f t="shared" si="389"/>
        <v>0</v>
      </c>
      <c r="BC174" s="489"/>
      <c r="BD174" s="523">
        <f t="shared" si="425"/>
        <v>0</v>
      </c>
      <c r="BE174" s="512">
        <f t="shared" si="426"/>
        <v>0</v>
      </c>
      <c r="BF174" s="480" t="str">
        <f t="shared" si="439"/>
        <v xml:space="preserve">    </v>
      </c>
      <c r="BG174" s="853">
        <f t="shared" si="390"/>
        <v>0</v>
      </c>
      <c r="BH174" s="489"/>
      <c r="BI174" s="523">
        <f t="shared" si="427"/>
        <v>0</v>
      </c>
      <c r="BJ174" s="512">
        <f t="shared" si="428"/>
        <v>0</v>
      </c>
      <c r="BK174" s="480" t="str">
        <f t="shared" si="440"/>
        <v xml:space="preserve">    </v>
      </c>
      <c r="BM174" s="502">
        <f t="shared" si="391"/>
        <v>0</v>
      </c>
      <c r="BN174" s="7"/>
      <c r="BO174" s="7"/>
      <c r="BP174" s="7"/>
      <c r="BQ174" s="7"/>
    </row>
    <row r="175" spans="1:69" s="5" customFormat="1" ht="12.75">
      <c r="A175" s="808">
        <v>15</v>
      </c>
      <c r="B175" s="540" t="s">
        <v>39</v>
      </c>
      <c r="C175" s="493">
        <f t="shared" si="392"/>
        <v>0</v>
      </c>
      <c r="D175" s="853">
        <f t="shared" si="379"/>
        <v>0</v>
      </c>
      <c r="E175" s="1179"/>
      <c r="F175" s="523">
        <f t="shared" si="405"/>
        <v>0</v>
      </c>
      <c r="G175" s="512">
        <f t="shared" si="406"/>
        <v>0</v>
      </c>
      <c r="H175" s="480" t="str">
        <f t="shared" si="429"/>
        <v xml:space="preserve">    </v>
      </c>
      <c r="I175" s="853">
        <f t="shared" si="380"/>
        <v>0</v>
      </c>
      <c r="J175" s="489"/>
      <c r="K175" s="523">
        <f t="shared" si="407"/>
        <v>0</v>
      </c>
      <c r="L175" s="512">
        <f t="shared" si="408"/>
        <v>0</v>
      </c>
      <c r="M175" s="480" t="str">
        <f t="shared" si="430"/>
        <v xml:space="preserve">    </v>
      </c>
      <c r="N175" s="853">
        <f t="shared" si="381"/>
        <v>0</v>
      </c>
      <c r="O175" s="489"/>
      <c r="P175" s="523">
        <f t="shared" si="409"/>
        <v>0</v>
      </c>
      <c r="Q175" s="512">
        <f t="shared" si="410"/>
        <v>0</v>
      </c>
      <c r="R175" s="480" t="str">
        <f t="shared" si="431"/>
        <v xml:space="preserve">    </v>
      </c>
      <c r="S175" s="853">
        <f t="shared" si="382"/>
        <v>0</v>
      </c>
      <c r="T175" s="489"/>
      <c r="U175" s="523">
        <f t="shared" si="411"/>
        <v>0</v>
      </c>
      <c r="V175" s="512">
        <f t="shared" si="412"/>
        <v>0</v>
      </c>
      <c r="W175" s="480" t="str">
        <f t="shared" si="432"/>
        <v xml:space="preserve">    </v>
      </c>
      <c r="X175" s="853">
        <f t="shared" si="383"/>
        <v>0</v>
      </c>
      <c r="Y175" s="489"/>
      <c r="Z175" s="523">
        <f t="shared" si="413"/>
        <v>0</v>
      </c>
      <c r="AA175" s="512">
        <f t="shared" si="414"/>
        <v>0</v>
      </c>
      <c r="AB175" s="480" t="str">
        <f t="shared" si="433"/>
        <v xml:space="preserve">    </v>
      </c>
      <c r="AC175" s="853">
        <f t="shared" si="384"/>
        <v>0</v>
      </c>
      <c r="AD175" s="489"/>
      <c r="AE175" s="523">
        <f t="shared" si="415"/>
        <v>0</v>
      </c>
      <c r="AF175" s="512">
        <f t="shared" si="416"/>
        <v>0</v>
      </c>
      <c r="AG175" s="480" t="str">
        <f t="shared" si="434"/>
        <v xml:space="preserve">    </v>
      </c>
      <c r="AH175" s="853">
        <f t="shared" si="385"/>
        <v>0</v>
      </c>
      <c r="AI175" s="489"/>
      <c r="AJ175" s="523">
        <f t="shared" si="417"/>
        <v>0</v>
      </c>
      <c r="AK175" s="512">
        <f t="shared" si="418"/>
        <v>0</v>
      </c>
      <c r="AL175" s="480" t="str">
        <f t="shared" si="435"/>
        <v xml:space="preserve">    </v>
      </c>
      <c r="AM175" s="853">
        <f t="shared" si="386"/>
        <v>0</v>
      </c>
      <c r="AN175" s="489"/>
      <c r="AO175" s="523">
        <f t="shared" si="419"/>
        <v>0</v>
      </c>
      <c r="AP175" s="512">
        <f t="shared" si="420"/>
        <v>0</v>
      </c>
      <c r="AQ175" s="480" t="str">
        <f t="shared" si="436"/>
        <v xml:space="preserve">    </v>
      </c>
      <c r="AR175" s="853">
        <f t="shared" si="387"/>
        <v>0</v>
      </c>
      <c r="AS175" s="489"/>
      <c r="AT175" s="523">
        <f t="shared" si="421"/>
        <v>0</v>
      </c>
      <c r="AU175" s="512">
        <f t="shared" si="422"/>
        <v>0</v>
      </c>
      <c r="AV175" s="480" t="str">
        <f t="shared" si="437"/>
        <v xml:space="preserve">    </v>
      </c>
      <c r="AW175" s="853">
        <f t="shared" si="388"/>
        <v>0</v>
      </c>
      <c r="AX175" s="489"/>
      <c r="AY175" s="523">
        <f t="shared" si="423"/>
        <v>0</v>
      </c>
      <c r="AZ175" s="512">
        <f t="shared" si="424"/>
        <v>0</v>
      </c>
      <c r="BA175" s="480" t="str">
        <f t="shared" si="438"/>
        <v xml:space="preserve">    </v>
      </c>
      <c r="BB175" s="853">
        <f t="shared" si="389"/>
        <v>0</v>
      </c>
      <c r="BC175" s="489"/>
      <c r="BD175" s="523">
        <f t="shared" si="425"/>
        <v>0</v>
      </c>
      <c r="BE175" s="512">
        <f t="shared" si="426"/>
        <v>0</v>
      </c>
      <c r="BF175" s="480" t="str">
        <f t="shared" si="439"/>
        <v xml:space="preserve">    </v>
      </c>
      <c r="BG175" s="853">
        <f t="shared" si="390"/>
        <v>0</v>
      </c>
      <c r="BH175" s="489"/>
      <c r="BI175" s="523">
        <f t="shared" si="427"/>
        <v>0</v>
      </c>
      <c r="BJ175" s="512">
        <f t="shared" si="428"/>
        <v>0</v>
      </c>
      <c r="BK175" s="480" t="str">
        <f t="shared" si="440"/>
        <v xml:space="preserve">    </v>
      </c>
      <c r="BM175" s="502">
        <f t="shared" si="391"/>
        <v>0</v>
      </c>
      <c r="BN175" s="7"/>
      <c r="BO175" s="7"/>
      <c r="BP175" s="7"/>
      <c r="BQ175" s="7"/>
    </row>
    <row r="176" spans="1:69" s="5" customFormat="1" ht="12.75">
      <c r="A176" s="808">
        <v>16</v>
      </c>
      <c r="B176" s="540" t="s">
        <v>5</v>
      </c>
      <c r="C176" s="493">
        <f t="shared" si="392"/>
        <v>0</v>
      </c>
      <c r="D176" s="853">
        <f t="shared" si="379"/>
        <v>0</v>
      </c>
      <c r="E176" s="1179"/>
      <c r="F176" s="523">
        <f t="shared" si="405"/>
        <v>0</v>
      </c>
      <c r="G176" s="512">
        <f t="shared" si="406"/>
        <v>0</v>
      </c>
      <c r="H176" s="480" t="str">
        <f t="shared" si="429"/>
        <v xml:space="preserve">    </v>
      </c>
      <c r="I176" s="853">
        <f t="shared" si="380"/>
        <v>0</v>
      </c>
      <c r="J176" s="489"/>
      <c r="K176" s="523">
        <f t="shared" si="407"/>
        <v>0</v>
      </c>
      <c r="L176" s="512">
        <f t="shared" si="408"/>
        <v>0</v>
      </c>
      <c r="M176" s="480" t="str">
        <f t="shared" si="430"/>
        <v xml:space="preserve">    </v>
      </c>
      <c r="N176" s="853">
        <f t="shared" si="381"/>
        <v>0</v>
      </c>
      <c r="O176" s="489"/>
      <c r="P176" s="523">
        <f t="shared" si="409"/>
        <v>0</v>
      </c>
      <c r="Q176" s="512">
        <f t="shared" si="410"/>
        <v>0</v>
      </c>
      <c r="R176" s="480" t="str">
        <f t="shared" si="431"/>
        <v xml:space="preserve">    </v>
      </c>
      <c r="S176" s="853">
        <f t="shared" si="382"/>
        <v>0</v>
      </c>
      <c r="T176" s="489"/>
      <c r="U176" s="523">
        <f t="shared" si="411"/>
        <v>0</v>
      </c>
      <c r="V176" s="512">
        <f t="shared" si="412"/>
        <v>0</v>
      </c>
      <c r="W176" s="480" t="str">
        <f t="shared" si="432"/>
        <v xml:space="preserve">    </v>
      </c>
      <c r="X176" s="853">
        <f t="shared" si="383"/>
        <v>0</v>
      </c>
      <c r="Y176" s="489"/>
      <c r="Z176" s="523">
        <f t="shared" si="413"/>
        <v>0</v>
      </c>
      <c r="AA176" s="512">
        <f t="shared" si="414"/>
        <v>0</v>
      </c>
      <c r="AB176" s="480" t="str">
        <f t="shared" si="433"/>
        <v xml:space="preserve">    </v>
      </c>
      <c r="AC176" s="853">
        <f t="shared" si="384"/>
        <v>0</v>
      </c>
      <c r="AD176" s="489"/>
      <c r="AE176" s="523">
        <f t="shared" si="415"/>
        <v>0</v>
      </c>
      <c r="AF176" s="512">
        <f t="shared" si="416"/>
        <v>0</v>
      </c>
      <c r="AG176" s="480" t="str">
        <f t="shared" si="434"/>
        <v xml:space="preserve">    </v>
      </c>
      <c r="AH176" s="853">
        <f t="shared" si="385"/>
        <v>0</v>
      </c>
      <c r="AI176" s="489"/>
      <c r="AJ176" s="523">
        <f t="shared" si="417"/>
        <v>0</v>
      </c>
      <c r="AK176" s="512">
        <f t="shared" si="418"/>
        <v>0</v>
      </c>
      <c r="AL176" s="480" t="str">
        <f t="shared" si="435"/>
        <v xml:space="preserve">    </v>
      </c>
      <c r="AM176" s="853">
        <f t="shared" si="386"/>
        <v>0</v>
      </c>
      <c r="AN176" s="489"/>
      <c r="AO176" s="523">
        <f t="shared" si="419"/>
        <v>0</v>
      </c>
      <c r="AP176" s="512">
        <f t="shared" si="420"/>
        <v>0</v>
      </c>
      <c r="AQ176" s="480" t="str">
        <f t="shared" si="436"/>
        <v xml:space="preserve">    </v>
      </c>
      <c r="AR176" s="853">
        <f t="shared" si="387"/>
        <v>0</v>
      </c>
      <c r="AS176" s="489"/>
      <c r="AT176" s="523">
        <f t="shared" si="421"/>
        <v>0</v>
      </c>
      <c r="AU176" s="512">
        <f t="shared" si="422"/>
        <v>0</v>
      </c>
      <c r="AV176" s="480" t="str">
        <f t="shared" si="437"/>
        <v xml:space="preserve">    </v>
      </c>
      <c r="AW176" s="853">
        <f t="shared" si="388"/>
        <v>0</v>
      </c>
      <c r="AX176" s="489"/>
      <c r="AY176" s="523">
        <f t="shared" si="423"/>
        <v>0</v>
      </c>
      <c r="AZ176" s="512">
        <f t="shared" si="424"/>
        <v>0</v>
      </c>
      <c r="BA176" s="480" t="str">
        <f t="shared" si="438"/>
        <v xml:space="preserve">    </v>
      </c>
      <c r="BB176" s="853">
        <f t="shared" si="389"/>
        <v>0</v>
      </c>
      <c r="BC176" s="489"/>
      <c r="BD176" s="523">
        <f t="shared" si="425"/>
        <v>0</v>
      </c>
      <c r="BE176" s="512">
        <f t="shared" si="426"/>
        <v>0</v>
      </c>
      <c r="BF176" s="480" t="str">
        <f t="shared" si="439"/>
        <v xml:space="preserve">    </v>
      </c>
      <c r="BG176" s="853">
        <f t="shared" si="390"/>
        <v>0</v>
      </c>
      <c r="BH176" s="489"/>
      <c r="BI176" s="523">
        <f t="shared" si="427"/>
        <v>0</v>
      </c>
      <c r="BJ176" s="512">
        <f t="shared" si="428"/>
        <v>0</v>
      </c>
      <c r="BK176" s="480" t="str">
        <f t="shared" si="440"/>
        <v xml:space="preserve">    </v>
      </c>
      <c r="BM176" s="502">
        <f t="shared" si="391"/>
        <v>0</v>
      </c>
      <c r="BN176" s="7"/>
      <c r="BO176" s="7"/>
      <c r="BP176" s="7"/>
      <c r="BQ176" s="7"/>
    </row>
    <row r="177" spans="1:69" s="5" customFormat="1" ht="12.75">
      <c r="A177" s="808">
        <v>17</v>
      </c>
      <c r="B177" s="540" t="s">
        <v>8</v>
      </c>
      <c r="C177" s="493">
        <f t="shared" si="392"/>
        <v>0</v>
      </c>
      <c r="D177" s="853">
        <f t="shared" si="379"/>
        <v>0</v>
      </c>
      <c r="E177" s="489"/>
      <c r="F177" s="523">
        <f t="shared" si="405"/>
        <v>0</v>
      </c>
      <c r="G177" s="512">
        <f t="shared" si="406"/>
        <v>0</v>
      </c>
      <c r="H177" s="480" t="str">
        <f t="shared" si="429"/>
        <v xml:space="preserve">    </v>
      </c>
      <c r="I177" s="853">
        <f t="shared" si="380"/>
        <v>0</v>
      </c>
      <c r="J177" s="489"/>
      <c r="K177" s="523">
        <f t="shared" si="407"/>
        <v>0</v>
      </c>
      <c r="L177" s="512">
        <f t="shared" si="408"/>
        <v>0</v>
      </c>
      <c r="M177" s="480" t="str">
        <f t="shared" si="430"/>
        <v xml:space="preserve">    </v>
      </c>
      <c r="N177" s="853">
        <f t="shared" si="381"/>
        <v>0</v>
      </c>
      <c r="O177" s="489"/>
      <c r="P177" s="523">
        <f t="shared" si="409"/>
        <v>0</v>
      </c>
      <c r="Q177" s="512">
        <f t="shared" si="410"/>
        <v>0</v>
      </c>
      <c r="R177" s="480" t="str">
        <f t="shared" si="431"/>
        <v xml:space="preserve">    </v>
      </c>
      <c r="S177" s="853">
        <f t="shared" si="382"/>
        <v>0</v>
      </c>
      <c r="T177" s="489"/>
      <c r="U177" s="523">
        <f t="shared" si="411"/>
        <v>0</v>
      </c>
      <c r="V177" s="512">
        <f t="shared" si="412"/>
        <v>0</v>
      </c>
      <c r="W177" s="480" t="str">
        <f t="shared" si="432"/>
        <v xml:space="preserve">    </v>
      </c>
      <c r="X177" s="853">
        <f t="shared" si="383"/>
        <v>0</v>
      </c>
      <c r="Y177" s="489"/>
      <c r="Z177" s="523">
        <f t="shared" si="413"/>
        <v>0</v>
      </c>
      <c r="AA177" s="512">
        <f t="shared" si="414"/>
        <v>0</v>
      </c>
      <c r="AB177" s="480" t="str">
        <f t="shared" si="433"/>
        <v xml:space="preserve">    </v>
      </c>
      <c r="AC177" s="853">
        <f t="shared" si="384"/>
        <v>0</v>
      </c>
      <c r="AD177" s="489"/>
      <c r="AE177" s="523">
        <f t="shared" si="415"/>
        <v>0</v>
      </c>
      <c r="AF177" s="512">
        <f t="shared" si="416"/>
        <v>0</v>
      </c>
      <c r="AG177" s="480" t="str">
        <f t="shared" si="434"/>
        <v xml:space="preserve">    </v>
      </c>
      <c r="AH177" s="853">
        <f t="shared" si="385"/>
        <v>0</v>
      </c>
      <c r="AI177" s="489"/>
      <c r="AJ177" s="523">
        <f t="shared" si="417"/>
        <v>0</v>
      </c>
      <c r="AK177" s="512">
        <f t="shared" si="418"/>
        <v>0</v>
      </c>
      <c r="AL177" s="480" t="str">
        <f t="shared" si="435"/>
        <v xml:space="preserve">    </v>
      </c>
      <c r="AM177" s="853">
        <f t="shared" si="386"/>
        <v>0</v>
      </c>
      <c r="AN177" s="489"/>
      <c r="AO177" s="523">
        <f t="shared" si="419"/>
        <v>0</v>
      </c>
      <c r="AP177" s="512">
        <f t="shared" si="420"/>
        <v>0</v>
      </c>
      <c r="AQ177" s="480" t="str">
        <f t="shared" si="436"/>
        <v xml:space="preserve">    </v>
      </c>
      <c r="AR177" s="853">
        <f t="shared" si="387"/>
        <v>0</v>
      </c>
      <c r="AS177" s="489"/>
      <c r="AT177" s="523">
        <f t="shared" si="421"/>
        <v>0</v>
      </c>
      <c r="AU177" s="512">
        <f t="shared" si="422"/>
        <v>0</v>
      </c>
      <c r="AV177" s="480" t="str">
        <f t="shared" si="437"/>
        <v xml:space="preserve">    </v>
      </c>
      <c r="AW177" s="853">
        <f t="shared" si="388"/>
        <v>0</v>
      </c>
      <c r="AX177" s="489"/>
      <c r="AY177" s="523">
        <f t="shared" si="423"/>
        <v>0</v>
      </c>
      <c r="AZ177" s="512">
        <f t="shared" si="424"/>
        <v>0</v>
      </c>
      <c r="BA177" s="480" t="str">
        <f t="shared" si="438"/>
        <v xml:space="preserve">    </v>
      </c>
      <c r="BB177" s="853">
        <f t="shared" si="389"/>
        <v>0</v>
      </c>
      <c r="BC177" s="489"/>
      <c r="BD177" s="523">
        <f t="shared" si="425"/>
        <v>0</v>
      </c>
      <c r="BE177" s="512">
        <f t="shared" si="426"/>
        <v>0</v>
      </c>
      <c r="BF177" s="480" t="str">
        <f t="shared" si="439"/>
        <v xml:space="preserve">    </v>
      </c>
      <c r="BG177" s="853">
        <f t="shared" si="390"/>
        <v>0</v>
      </c>
      <c r="BH177" s="489"/>
      <c r="BI177" s="523">
        <f t="shared" si="427"/>
        <v>0</v>
      </c>
      <c r="BJ177" s="512">
        <f t="shared" si="428"/>
        <v>0</v>
      </c>
      <c r="BK177" s="480" t="str">
        <f t="shared" si="440"/>
        <v xml:space="preserve">    </v>
      </c>
      <c r="BM177" s="502">
        <f t="shared" si="391"/>
        <v>0</v>
      </c>
      <c r="BN177" s="7"/>
      <c r="BO177" s="7"/>
      <c r="BP177" s="7"/>
      <c r="BQ177" s="7"/>
    </row>
    <row r="178" spans="1:69" s="5" customFormat="1" ht="12.75">
      <c r="A178" s="808">
        <v>18</v>
      </c>
      <c r="B178" s="540" t="s">
        <v>293</v>
      </c>
      <c r="C178" s="493">
        <f t="shared" si="392"/>
        <v>0</v>
      </c>
      <c r="D178" s="854">
        <f t="shared" si="379"/>
        <v>0</v>
      </c>
      <c r="E178" s="489"/>
      <c r="F178" s="523">
        <f t="shared" si="405"/>
        <v>0</v>
      </c>
      <c r="G178" s="512">
        <f t="shared" si="406"/>
        <v>0</v>
      </c>
      <c r="H178" s="480" t="str">
        <f t="shared" si="429"/>
        <v xml:space="preserve">    </v>
      </c>
      <c r="I178" s="854">
        <f t="shared" si="380"/>
        <v>0</v>
      </c>
      <c r="J178" s="489"/>
      <c r="K178" s="523">
        <f t="shared" si="407"/>
        <v>0</v>
      </c>
      <c r="L178" s="512">
        <f t="shared" si="408"/>
        <v>0</v>
      </c>
      <c r="M178" s="480" t="str">
        <f t="shared" si="430"/>
        <v xml:space="preserve">    </v>
      </c>
      <c r="N178" s="854">
        <f t="shared" si="381"/>
        <v>0</v>
      </c>
      <c r="O178" s="489"/>
      <c r="P178" s="523">
        <f t="shared" si="409"/>
        <v>0</v>
      </c>
      <c r="Q178" s="512">
        <f t="shared" si="410"/>
        <v>0</v>
      </c>
      <c r="R178" s="480" t="str">
        <f t="shared" si="431"/>
        <v xml:space="preserve">    </v>
      </c>
      <c r="S178" s="854">
        <f t="shared" si="382"/>
        <v>0</v>
      </c>
      <c r="T178" s="489"/>
      <c r="U178" s="523">
        <f t="shared" si="411"/>
        <v>0</v>
      </c>
      <c r="V178" s="512">
        <f t="shared" si="412"/>
        <v>0</v>
      </c>
      <c r="W178" s="480" t="str">
        <f t="shared" si="432"/>
        <v xml:space="preserve">    </v>
      </c>
      <c r="X178" s="854">
        <f t="shared" si="383"/>
        <v>0</v>
      </c>
      <c r="Y178" s="489"/>
      <c r="Z178" s="523">
        <f t="shared" si="413"/>
        <v>0</v>
      </c>
      <c r="AA178" s="512">
        <f t="shared" si="414"/>
        <v>0</v>
      </c>
      <c r="AB178" s="480" t="str">
        <f t="shared" si="433"/>
        <v xml:space="preserve">    </v>
      </c>
      <c r="AC178" s="854">
        <f t="shared" si="384"/>
        <v>0</v>
      </c>
      <c r="AD178" s="489"/>
      <c r="AE178" s="523">
        <f t="shared" si="415"/>
        <v>0</v>
      </c>
      <c r="AF178" s="512">
        <f t="shared" si="416"/>
        <v>0</v>
      </c>
      <c r="AG178" s="480" t="str">
        <f t="shared" si="434"/>
        <v xml:space="preserve">    </v>
      </c>
      <c r="AH178" s="854">
        <f t="shared" si="385"/>
        <v>0</v>
      </c>
      <c r="AI178" s="489"/>
      <c r="AJ178" s="523">
        <f t="shared" si="417"/>
        <v>0</v>
      </c>
      <c r="AK178" s="512">
        <f t="shared" si="418"/>
        <v>0</v>
      </c>
      <c r="AL178" s="480" t="str">
        <f t="shared" si="435"/>
        <v xml:space="preserve">    </v>
      </c>
      <c r="AM178" s="854">
        <f t="shared" si="386"/>
        <v>0</v>
      </c>
      <c r="AN178" s="489"/>
      <c r="AO178" s="523">
        <f t="shared" si="419"/>
        <v>0</v>
      </c>
      <c r="AP178" s="512">
        <f t="shared" si="420"/>
        <v>0</v>
      </c>
      <c r="AQ178" s="480" t="str">
        <f t="shared" si="436"/>
        <v xml:space="preserve">    </v>
      </c>
      <c r="AR178" s="854">
        <f t="shared" si="387"/>
        <v>0</v>
      </c>
      <c r="AS178" s="489"/>
      <c r="AT178" s="523">
        <f t="shared" si="421"/>
        <v>0</v>
      </c>
      <c r="AU178" s="512">
        <f t="shared" si="422"/>
        <v>0</v>
      </c>
      <c r="AV178" s="480" t="str">
        <f t="shared" si="437"/>
        <v xml:space="preserve">    </v>
      </c>
      <c r="AW178" s="854">
        <f t="shared" si="388"/>
        <v>0</v>
      </c>
      <c r="AX178" s="489"/>
      <c r="AY178" s="523">
        <f t="shared" si="423"/>
        <v>0</v>
      </c>
      <c r="AZ178" s="512">
        <f t="shared" si="424"/>
        <v>0</v>
      </c>
      <c r="BA178" s="480" t="str">
        <f t="shared" si="438"/>
        <v xml:space="preserve">    </v>
      </c>
      <c r="BB178" s="854">
        <f t="shared" si="389"/>
        <v>0</v>
      </c>
      <c r="BC178" s="489"/>
      <c r="BD178" s="523">
        <f t="shared" si="425"/>
        <v>0</v>
      </c>
      <c r="BE178" s="512">
        <f t="shared" si="426"/>
        <v>0</v>
      </c>
      <c r="BF178" s="480" t="str">
        <f t="shared" si="439"/>
        <v xml:space="preserve">    </v>
      </c>
      <c r="BG178" s="854">
        <f t="shared" si="390"/>
        <v>0</v>
      </c>
      <c r="BH178" s="489"/>
      <c r="BI178" s="523">
        <f t="shared" si="427"/>
        <v>0</v>
      </c>
      <c r="BJ178" s="512">
        <f t="shared" si="428"/>
        <v>0</v>
      </c>
      <c r="BK178" s="480" t="str">
        <f t="shared" si="440"/>
        <v xml:space="preserve">    </v>
      </c>
      <c r="BM178" s="502">
        <f t="shared" si="391"/>
        <v>0</v>
      </c>
      <c r="BN178" s="7"/>
      <c r="BO178" s="7"/>
      <c r="BP178" s="7"/>
      <c r="BQ178" s="7"/>
    </row>
    <row r="179" spans="1:69" s="5" customFormat="1" ht="12.75">
      <c r="A179" s="808">
        <v>19</v>
      </c>
      <c r="B179" s="540" t="s">
        <v>6</v>
      </c>
      <c r="C179" s="493">
        <f t="shared" si="392"/>
        <v>0</v>
      </c>
      <c r="D179" s="854">
        <f t="shared" si="379"/>
        <v>0</v>
      </c>
      <c r="E179" s="1179"/>
      <c r="F179" s="523">
        <f t="shared" si="405"/>
        <v>0</v>
      </c>
      <c r="G179" s="512">
        <f t="shared" si="406"/>
        <v>0</v>
      </c>
      <c r="H179" s="480" t="str">
        <f t="shared" si="429"/>
        <v xml:space="preserve">    </v>
      </c>
      <c r="I179" s="854">
        <f t="shared" si="380"/>
        <v>0</v>
      </c>
      <c r="J179" s="489"/>
      <c r="K179" s="523">
        <f t="shared" si="407"/>
        <v>0</v>
      </c>
      <c r="L179" s="512">
        <f t="shared" si="408"/>
        <v>0</v>
      </c>
      <c r="M179" s="480" t="str">
        <f t="shared" si="430"/>
        <v xml:space="preserve">    </v>
      </c>
      <c r="N179" s="854">
        <f t="shared" si="381"/>
        <v>0</v>
      </c>
      <c r="O179" s="489"/>
      <c r="P179" s="523">
        <f t="shared" si="409"/>
        <v>0</v>
      </c>
      <c r="Q179" s="512">
        <f t="shared" si="410"/>
        <v>0</v>
      </c>
      <c r="R179" s="480" t="str">
        <f t="shared" si="431"/>
        <v xml:space="preserve">    </v>
      </c>
      <c r="S179" s="854">
        <f t="shared" si="382"/>
        <v>0</v>
      </c>
      <c r="T179" s="489"/>
      <c r="U179" s="523">
        <f t="shared" si="411"/>
        <v>0</v>
      </c>
      <c r="V179" s="512">
        <f t="shared" si="412"/>
        <v>0</v>
      </c>
      <c r="W179" s="480" t="str">
        <f t="shared" si="432"/>
        <v xml:space="preserve">    </v>
      </c>
      <c r="X179" s="854">
        <f t="shared" si="383"/>
        <v>0</v>
      </c>
      <c r="Y179" s="489"/>
      <c r="Z179" s="523">
        <f t="shared" si="413"/>
        <v>0</v>
      </c>
      <c r="AA179" s="512">
        <f t="shared" si="414"/>
        <v>0</v>
      </c>
      <c r="AB179" s="480" t="str">
        <f t="shared" si="433"/>
        <v xml:space="preserve">    </v>
      </c>
      <c r="AC179" s="854">
        <f t="shared" si="384"/>
        <v>0</v>
      </c>
      <c r="AD179" s="489"/>
      <c r="AE179" s="523">
        <f t="shared" si="415"/>
        <v>0</v>
      </c>
      <c r="AF179" s="512">
        <f t="shared" si="416"/>
        <v>0</v>
      </c>
      <c r="AG179" s="480" t="str">
        <f t="shared" si="434"/>
        <v xml:space="preserve">    </v>
      </c>
      <c r="AH179" s="854">
        <f t="shared" si="385"/>
        <v>0</v>
      </c>
      <c r="AI179" s="489"/>
      <c r="AJ179" s="523">
        <f t="shared" si="417"/>
        <v>0</v>
      </c>
      <c r="AK179" s="512">
        <f t="shared" si="418"/>
        <v>0</v>
      </c>
      <c r="AL179" s="480" t="str">
        <f t="shared" si="435"/>
        <v xml:space="preserve">    </v>
      </c>
      <c r="AM179" s="854">
        <f t="shared" si="386"/>
        <v>0</v>
      </c>
      <c r="AN179" s="489"/>
      <c r="AO179" s="523">
        <f t="shared" si="419"/>
        <v>0</v>
      </c>
      <c r="AP179" s="512">
        <f t="shared" si="420"/>
        <v>0</v>
      </c>
      <c r="AQ179" s="480" t="str">
        <f t="shared" si="436"/>
        <v xml:space="preserve">    </v>
      </c>
      <c r="AR179" s="854">
        <f t="shared" si="387"/>
        <v>0</v>
      </c>
      <c r="AS179" s="489"/>
      <c r="AT179" s="523">
        <f t="shared" si="421"/>
        <v>0</v>
      </c>
      <c r="AU179" s="512">
        <f t="shared" si="422"/>
        <v>0</v>
      </c>
      <c r="AV179" s="480" t="str">
        <f t="shared" si="437"/>
        <v xml:space="preserve">    </v>
      </c>
      <c r="AW179" s="854">
        <f t="shared" si="388"/>
        <v>0</v>
      </c>
      <c r="AX179" s="489"/>
      <c r="AY179" s="523">
        <f t="shared" si="423"/>
        <v>0</v>
      </c>
      <c r="AZ179" s="512">
        <f t="shared" si="424"/>
        <v>0</v>
      </c>
      <c r="BA179" s="480" t="str">
        <f t="shared" si="438"/>
        <v xml:space="preserve">    </v>
      </c>
      <c r="BB179" s="854">
        <f t="shared" si="389"/>
        <v>0</v>
      </c>
      <c r="BC179" s="489"/>
      <c r="BD179" s="523">
        <f t="shared" si="425"/>
        <v>0</v>
      </c>
      <c r="BE179" s="512">
        <f t="shared" si="426"/>
        <v>0</v>
      </c>
      <c r="BF179" s="480" t="str">
        <f t="shared" si="439"/>
        <v xml:space="preserve">    </v>
      </c>
      <c r="BG179" s="854">
        <f t="shared" si="390"/>
        <v>0</v>
      </c>
      <c r="BH179" s="489"/>
      <c r="BI179" s="523">
        <f t="shared" si="427"/>
        <v>0</v>
      </c>
      <c r="BJ179" s="512">
        <f t="shared" si="428"/>
        <v>0</v>
      </c>
      <c r="BK179" s="480" t="str">
        <f t="shared" si="440"/>
        <v xml:space="preserve">    </v>
      </c>
      <c r="BM179" s="502">
        <f t="shared" si="391"/>
        <v>0</v>
      </c>
      <c r="BN179" s="7"/>
      <c r="BO179" s="7"/>
      <c r="BP179" s="7"/>
      <c r="BQ179" s="7"/>
    </row>
    <row r="180" spans="1:69" s="5" customFormat="1" ht="12.75">
      <c r="A180" s="808">
        <v>20</v>
      </c>
      <c r="B180" s="540" t="s">
        <v>9</v>
      </c>
      <c r="C180" s="495">
        <f t="shared" si="392"/>
        <v>0</v>
      </c>
      <c r="D180" s="853">
        <f t="shared" si="379"/>
        <v>0</v>
      </c>
      <c r="E180" s="489"/>
      <c r="F180" s="523">
        <f t="shared" si="405"/>
        <v>0</v>
      </c>
      <c r="G180" s="512">
        <f t="shared" si="406"/>
        <v>0</v>
      </c>
      <c r="H180" s="480" t="str">
        <f t="shared" si="429"/>
        <v xml:space="preserve">    </v>
      </c>
      <c r="I180" s="853">
        <f t="shared" si="380"/>
        <v>0</v>
      </c>
      <c r="J180" s="489"/>
      <c r="K180" s="523">
        <f t="shared" si="407"/>
        <v>0</v>
      </c>
      <c r="L180" s="512">
        <f t="shared" si="408"/>
        <v>0</v>
      </c>
      <c r="M180" s="480" t="str">
        <f t="shared" si="430"/>
        <v xml:space="preserve">    </v>
      </c>
      <c r="N180" s="853">
        <f t="shared" si="381"/>
        <v>0</v>
      </c>
      <c r="O180" s="489"/>
      <c r="P180" s="523">
        <f t="shared" si="409"/>
        <v>0</v>
      </c>
      <c r="Q180" s="512">
        <f t="shared" si="410"/>
        <v>0</v>
      </c>
      <c r="R180" s="480" t="str">
        <f t="shared" si="431"/>
        <v xml:space="preserve">    </v>
      </c>
      <c r="S180" s="853">
        <f t="shared" si="382"/>
        <v>0</v>
      </c>
      <c r="T180" s="489"/>
      <c r="U180" s="523">
        <f t="shared" si="411"/>
        <v>0</v>
      </c>
      <c r="V180" s="512">
        <f t="shared" si="412"/>
        <v>0</v>
      </c>
      <c r="W180" s="480" t="str">
        <f t="shared" si="432"/>
        <v xml:space="preserve">    </v>
      </c>
      <c r="X180" s="853">
        <f t="shared" si="383"/>
        <v>0</v>
      </c>
      <c r="Y180" s="489"/>
      <c r="Z180" s="523">
        <f t="shared" si="413"/>
        <v>0</v>
      </c>
      <c r="AA180" s="512">
        <f t="shared" si="414"/>
        <v>0</v>
      </c>
      <c r="AB180" s="480" t="str">
        <f t="shared" si="433"/>
        <v xml:space="preserve">    </v>
      </c>
      <c r="AC180" s="853">
        <f t="shared" si="384"/>
        <v>0</v>
      </c>
      <c r="AD180" s="489"/>
      <c r="AE180" s="523">
        <f t="shared" si="415"/>
        <v>0</v>
      </c>
      <c r="AF180" s="512">
        <f t="shared" si="416"/>
        <v>0</v>
      </c>
      <c r="AG180" s="480" t="str">
        <f t="shared" si="434"/>
        <v xml:space="preserve">    </v>
      </c>
      <c r="AH180" s="853">
        <f t="shared" si="385"/>
        <v>0</v>
      </c>
      <c r="AI180" s="489"/>
      <c r="AJ180" s="523">
        <f t="shared" si="417"/>
        <v>0</v>
      </c>
      <c r="AK180" s="512">
        <f t="shared" si="418"/>
        <v>0</v>
      </c>
      <c r="AL180" s="480" t="str">
        <f t="shared" si="435"/>
        <v xml:space="preserve">    </v>
      </c>
      <c r="AM180" s="853">
        <f t="shared" si="386"/>
        <v>0</v>
      </c>
      <c r="AN180" s="489"/>
      <c r="AO180" s="523">
        <f t="shared" si="419"/>
        <v>0</v>
      </c>
      <c r="AP180" s="512">
        <f t="shared" si="420"/>
        <v>0</v>
      </c>
      <c r="AQ180" s="480" t="str">
        <f t="shared" si="436"/>
        <v xml:space="preserve">    </v>
      </c>
      <c r="AR180" s="853">
        <f t="shared" si="387"/>
        <v>0</v>
      </c>
      <c r="AS180" s="489"/>
      <c r="AT180" s="523">
        <f t="shared" si="421"/>
        <v>0</v>
      </c>
      <c r="AU180" s="512">
        <f t="shared" si="422"/>
        <v>0</v>
      </c>
      <c r="AV180" s="480" t="str">
        <f t="shared" si="437"/>
        <v xml:space="preserve">    </v>
      </c>
      <c r="AW180" s="853">
        <f t="shared" si="388"/>
        <v>0</v>
      </c>
      <c r="AX180" s="489"/>
      <c r="AY180" s="523">
        <f t="shared" si="423"/>
        <v>0</v>
      </c>
      <c r="AZ180" s="512">
        <f t="shared" si="424"/>
        <v>0</v>
      </c>
      <c r="BA180" s="480" t="str">
        <f t="shared" si="438"/>
        <v xml:space="preserve">    </v>
      </c>
      <c r="BB180" s="853">
        <f t="shared" si="389"/>
        <v>0</v>
      </c>
      <c r="BC180" s="489"/>
      <c r="BD180" s="523">
        <f t="shared" si="425"/>
        <v>0</v>
      </c>
      <c r="BE180" s="512">
        <f t="shared" si="426"/>
        <v>0</v>
      </c>
      <c r="BF180" s="480" t="str">
        <f t="shared" si="439"/>
        <v xml:space="preserve">    </v>
      </c>
      <c r="BG180" s="853">
        <f t="shared" si="390"/>
        <v>0</v>
      </c>
      <c r="BH180" s="489"/>
      <c r="BI180" s="523">
        <f t="shared" si="427"/>
        <v>0</v>
      </c>
      <c r="BJ180" s="512">
        <f t="shared" si="428"/>
        <v>0</v>
      </c>
      <c r="BK180" s="480" t="str">
        <f t="shared" si="440"/>
        <v xml:space="preserve">    </v>
      </c>
      <c r="BM180" s="502">
        <f t="shared" si="391"/>
        <v>0</v>
      </c>
      <c r="BN180" s="7"/>
      <c r="BO180" s="7"/>
      <c r="BP180" s="7"/>
      <c r="BQ180" s="7"/>
    </row>
    <row r="181" spans="1:69" s="5" customFormat="1" ht="12.75">
      <c r="A181" s="808">
        <v>21</v>
      </c>
      <c r="B181" s="541" t="s">
        <v>10</v>
      </c>
      <c r="C181" s="495">
        <f t="shared" si="392"/>
        <v>0</v>
      </c>
      <c r="D181" s="853">
        <f t="shared" si="379"/>
        <v>0</v>
      </c>
      <c r="E181" s="489">
        <v>0</v>
      </c>
      <c r="F181" s="523">
        <f t="shared" si="405"/>
        <v>0</v>
      </c>
      <c r="G181" s="512">
        <f t="shared" si="406"/>
        <v>0</v>
      </c>
      <c r="H181" s="480" t="str">
        <f t="shared" si="429"/>
        <v xml:space="preserve">    </v>
      </c>
      <c r="I181" s="853">
        <f t="shared" si="380"/>
        <v>0</v>
      </c>
      <c r="J181" s="489"/>
      <c r="K181" s="523">
        <f t="shared" si="407"/>
        <v>0</v>
      </c>
      <c r="L181" s="512">
        <f t="shared" si="408"/>
        <v>0</v>
      </c>
      <c r="M181" s="480" t="str">
        <f t="shared" si="430"/>
        <v xml:space="preserve">    </v>
      </c>
      <c r="N181" s="853">
        <f t="shared" si="381"/>
        <v>0</v>
      </c>
      <c r="O181" s="489"/>
      <c r="P181" s="523">
        <f t="shared" si="409"/>
        <v>0</v>
      </c>
      <c r="Q181" s="512">
        <f t="shared" si="410"/>
        <v>0</v>
      </c>
      <c r="R181" s="480" t="str">
        <f t="shared" si="431"/>
        <v xml:space="preserve">    </v>
      </c>
      <c r="S181" s="853">
        <f t="shared" si="382"/>
        <v>0</v>
      </c>
      <c r="T181" s="489"/>
      <c r="U181" s="523">
        <f t="shared" si="411"/>
        <v>0</v>
      </c>
      <c r="V181" s="512">
        <f t="shared" si="412"/>
        <v>0</v>
      </c>
      <c r="W181" s="480" t="str">
        <f t="shared" si="432"/>
        <v xml:space="preserve">    </v>
      </c>
      <c r="X181" s="853">
        <f t="shared" si="383"/>
        <v>0</v>
      </c>
      <c r="Y181" s="489"/>
      <c r="Z181" s="523">
        <f t="shared" si="413"/>
        <v>0</v>
      </c>
      <c r="AA181" s="512">
        <f t="shared" si="414"/>
        <v>0</v>
      </c>
      <c r="AB181" s="480" t="str">
        <f t="shared" si="433"/>
        <v xml:space="preserve">    </v>
      </c>
      <c r="AC181" s="853">
        <f t="shared" si="384"/>
        <v>0</v>
      </c>
      <c r="AD181" s="489"/>
      <c r="AE181" s="523">
        <f t="shared" si="415"/>
        <v>0</v>
      </c>
      <c r="AF181" s="512">
        <f t="shared" si="416"/>
        <v>0</v>
      </c>
      <c r="AG181" s="480" t="str">
        <f t="shared" si="434"/>
        <v xml:space="preserve">    </v>
      </c>
      <c r="AH181" s="853">
        <f t="shared" si="385"/>
        <v>0</v>
      </c>
      <c r="AI181" s="489"/>
      <c r="AJ181" s="523">
        <f t="shared" si="417"/>
        <v>0</v>
      </c>
      <c r="AK181" s="512">
        <f t="shared" si="418"/>
        <v>0</v>
      </c>
      <c r="AL181" s="480" t="str">
        <f t="shared" si="435"/>
        <v xml:space="preserve">    </v>
      </c>
      <c r="AM181" s="853">
        <f t="shared" si="386"/>
        <v>0</v>
      </c>
      <c r="AN181" s="489"/>
      <c r="AO181" s="523">
        <f t="shared" si="419"/>
        <v>0</v>
      </c>
      <c r="AP181" s="512">
        <f t="shared" si="420"/>
        <v>0</v>
      </c>
      <c r="AQ181" s="480" t="str">
        <f t="shared" si="436"/>
        <v xml:space="preserve">    </v>
      </c>
      <c r="AR181" s="853">
        <f t="shared" si="387"/>
        <v>0</v>
      </c>
      <c r="AS181" s="489"/>
      <c r="AT181" s="523">
        <f t="shared" si="421"/>
        <v>0</v>
      </c>
      <c r="AU181" s="512">
        <f t="shared" si="422"/>
        <v>0</v>
      </c>
      <c r="AV181" s="480" t="str">
        <f t="shared" si="437"/>
        <v xml:space="preserve">    </v>
      </c>
      <c r="AW181" s="853">
        <f t="shared" si="388"/>
        <v>0</v>
      </c>
      <c r="AX181" s="489"/>
      <c r="AY181" s="523">
        <f t="shared" si="423"/>
        <v>0</v>
      </c>
      <c r="AZ181" s="512">
        <f t="shared" si="424"/>
        <v>0</v>
      </c>
      <c r="BA181" s="480" t="str">
        <f t="shared" si="438"/>
        <v xml:space="preserve">    </v>
      </c>
      <c r="BB181" s="853">
        <f t="shared" si="389"/>
        <v>0</v>
      </c>
      <c r="BC181" s="489"/>
      <c r="BD181" s="523">
        <f t="shared" si="425"/>
        <v>0</v>
      </c>
      <c r="BE181" s="512">
        <f t="shared" si="426"/>
        <v>0</v>
      </c>
      <c r="BF181" s="480" t="str">
        <f t="shared" si="439"/>
        <v xml:space="preserve">    </v>
      </c>
      <c r="BG181" s="853">
        <f t="shared" si="390"/>
        <v>0</v>
      </c>
      <c r="BH181" s="489"/>
      <c r="BI181" s="523">
        <f t="shared" si="427"/>
        <v>0</v>
      </c>
      <c r="BJ181" s="512">
        <f t="shared" si="428"/>
        <v>0</v>
      </c>
      <c r="BK181" s="480" t="str">
        <f t="shared" si="440"/>
        <v xml:space="preserve">    </v>
      </c>
      <c r="BM181" s="502">
        <f t="shared" si="391"/>
        <v>0</v>
      </c>
      <c r="BN181" s="7"/>
      <c r="BO181" s="7"/>
      <c r="BP181" s="7"/>
      <c r="BQ181" s="7"/>
    </row>
    <row r="182" spans="1:69" s="5" customFormat="1" ht="12.75">
      <c r="A182" s="808">
        <v>22</v>
      </c>
      <c r="B182" s="541" t="s">
        <v>24</v>
      </c>
      <c r="C182" s="493">
        <f t="shared" si="392"/>
        <v>0</v>
      </c>
      <c r="D182" s="854">
        <f t="shared" si="379"/>
        <v>0</v>
      </c>
      <c r="E182" s="489"/>
      <c r="F182" s="523">
        <f t="shared" si="405"/>
        <v>0</v>
      </c>
      <c r="G182" s="512">
        <f t="shared" si="406"/>
        <v>0</v>
      </c>
      <c r="H182" s="480" t="str">
        <f t="shared" si="429"/>
        <v xml:space="preserve">    </v>
      </c>
      <c r="I182" s="854">
        <f t="shared" si="380"/>
        <v>0</v>
      </c>
      <c r="J182" s="489"/>
      <c r="K182" s="523">
        <f t="shared" si="407"/>
        <v>0</v>
      </c>
      <c r="L182" s="512">
        <f t="shared" si="408"/>
        <v>0</v>
      </c>
      <c r="M182" s="480" t="str">
        <f t="shared" si="430"/>
        <v xml:space="preserve">    </v>
      </c>
      <c r="N182" s="854">
        <f t="shared" si="381"/>
        <v>0</v>
      </c>
      <c r="O182" s="489"/>
      <c r="P182" s="523">
        <f t="shared" si="409"/>
        <v>0</v>
      </c>
      <c r="Q182" s="512">
        <f t="shared" si="410"/>
        <v>0</v>
      </c>
      <c r="R182" s="480" t="str">
        <f t="shared" si="431"/>
        <v xml:space="preserve">    </v>
      </c>
      <c r="S182" s="854">
        <f t="shared" si="382"/>
        <v>0</v>
      </c>
      <c r="T182" s="489"/>
      <c r="U182" s="523">
        <f t="shared" si="411"/>
        <v>0</v>
      </c>
      <c r="V182" s="512">
        <f t="shared" si="412"/>
        <v>0</v>
      </c>
      <c r="W182" s="480" t="str">
        <f t="shared" si="432"/>
        <v xml:space="preserve">    </v>
      </c>
      <c r="X182" s="854">
        <f t="shared" si="383"/>
        <v>0</v>
      </c>
      <c r="Y182" s="489"/>
      <c r="Z182" s="523">
        <f t="shared" si="413"/>
        <v>0</v>
      </c>
      <c r="AA182" s="512">
        <f t="shared" si="414"/>
        <v>0</v>
      </c>
      <c r="AB182" s="480" t="str">
        <f t="shared" si="433"/>
        <v xml:space="preserve">    </v>
      </c>
      <c r="AC182" s="854">
        <f t="shared" si="384"/>
        <v>0</v>
      </c>
      <c r="AD182" s="489"/>
      <c r="AE182" s="523">
        <f t="shared" si="415"/>
        <v>0</v>
      </c>
      <c r="AF182" s="512">
        <f t="shared" si="416"/>
        <v>0</v>
      </c>
      <c r="AG182" s="480" t="str">
        <f t="shared" si="434"/>
        <v xml:space="preserve">    </v>
      </c>
      <c r="AH182" s="854">
        <f t="shared" si="385"/>
        <v>0</v>
      </c>
      <c r="AI182" s="489"/>
      <c r="AJ182" s="523">
        <f t="shared" si="417"/>
        <v>0</v>
      </c>
      <c r="AK182" s="512">
        <f t="shared" si="418"/>
        <v>0</v>
      </c>
      <c r="AL182" s="480" t="str">
        <f t="shared" si="435"/>
        <v xml:space="preserve">    </v>
      </c>
      <c r="AM182" s="854">
        <f t="shared" si="386"/>
        <v>0</v>
      </c>
      <c r="AN182" s="489"/>
      <c r="AO182" s="523">
        <f t="shared" si="419"/>
        <v>0</v>
      </c>
      <c r="AP182" s="512">
        <f t="shared" si="420"/>
        <v>0</v>
      </c>
      <c r="AQ182" s="480" t="str">
        <f t="shared" si="436"/>
        <v xml:space="preserve">    </v>
      </c>
      <c r="AR182" s="854">
        <f t="shared" si="387"/>
        <v>0</v>
      </c>
      <c r="AS182" s="489"/>
      <c r="AT182" s="523">
        <f t="shared" si="421"/>
        <v>0</v>
      </c>
      <c r="AU182" s="512">
        <f t="shared" si="422"/>
        <v>0</v>
      </c>
      <c r="AV182" s="480" t="str">
        <f t="shared" si="437"/>
        <v xml:space="preserve">    </v>
      </c>
      <c r="AW182" s="854">
        <f t="shared" si="388"/>
        <v>0</v>
      </c>
      <c r="AX182" s="489"/>
      <c r="AY182" s="523">
        <f t="shared" si="423"/>
        <v>0</v>
      </c>
      <c r="AZ182" s="512">
        <f t="shared" si="424"/>
        <v>0</v>
      </c>
      <c r="BA182" s="480" t="str">
        <f t="shared" si="438"/>
        <v xml:space="preserve">    </v>
      </c>
      <c r="BB182" s="854">
        <f t="shared" si="389"/>
        <v>0</v>
      </c>
      <c r="BC182" s="489"/>
      <c r="BD182" s="523">
        <f t="shared" si="425"/>
        <v>0</v>
      </c>
      <c r="BE182" s="512">
        <f t="shared" si="426"/>
        <v>0</v>
      </c>
      <c r="BF182" s="480" t="str">
        <f t="shared" si="439"/>
        <v xml:space="preserve">    </v>
      </c>
      <c r="BG182" s="854">
        <f t="shared" si="390"/>
        <v>0</v>
      </c>
      <c r="BH182" s="489"/>
      <c r="BI182" s="523">
        <f t="shared" si="427"/>
        <v>0</v>
      </c>
      <c r="BJ182" s="512">
        <f t="shared" si="428"/>
        <v>0</v>
      </c>
      <c r="BK182" s="480" t="str">
        <f t="shared" si="440"/>
        <v xml:space="preserve">    </v>
      </c>
      <c r="BM182" s="502">
        <f t="shared" si="391"/>
        <v>0</v>
      </c>
      <c r="BN182" s="7"/>
      <c r="BO182" s="7"/>
      <c r="BP182" s="7"/>
      <c r="BQ182" s="7"/>
    </row>
    <row r="183" spans="1:69" s="5" customFormat="1" ht="12.75">
      <c r="A183" s="808">
        <v>23</v>
      </c>
      <c r="B183" s="540" t="s">
        <v>25</v>
      </c>
      <c r="C183" s="493">
        <f t="shared" si="392"/>
        <v>0</v>
      </c>
      <c r="D183" s="853">
        <f t="shared" si="379"/>
        <v>0</v>
      </c>
      <c r="E183" s="489"/>
      <c r="F183" s="523">
        <f t="shared" si="405"/>
        <v>0</v>
      </c>
      <c r="G183" s="512">
        <f t="shared" si="406"/>
        <v>0</v>
      </c>
      <c r="H183" s="480" t="str">
        <f t="shared" si="429"/>
        <v xml:space="preserve">    </v>
      </c>
      <c r="I183" s="853">
        <f t="shared" si="380"/>
        <v>0</v>
      </c>
      <c r="J183" s="489"/>
      <c r="K183" s="523">
        <f t="shared" si="407"/>
        <v>0</v>
      </c>
      <c r="L183" s="512">
        <f t="shared" si="408"/>
        <v>0</v>
      </c>
      <c r="M183" s="480" t="str">
        <f t="shared" si="430"/>
        <v xml:space="preserve">    </v>
      </c>
      <c r="N183" s="853">
        <f t="shared" si="381"/>
        <v>0</v>
      </c>
      <c r="O183" s="489"/>
      <c r="P183" s="523">
        <f t="shared" si="409"/>
        <v>0</v>
      </c>
      <c r="Q183" s="512">
        <f t="shared" si="410"/>
        <v>0</v>
      </c>
      <c r="R183" s="480" t="str">
        <f t="shared" si="431"/>
        <v xml:space="preserve">    </v>
      </c>
      <c r="S183" s="853">
        <f t="shared" si="382"/>
        <v>0</v>
      </c>
      <c r="T183" s="489"/>
      <c r="U183" s="523">
        <f t="shared" si="411"/>
        <v>0</v>
      </c>
      <c r="V183" s="512">
        <f t="shared" si="412"/>
        <v>0</v>
      </c>
      <c r="W183" s="480" t="str">
        <f t="shared" si="432"/>
        <v xml:space="preserve">    </v>
      </c>
      <c r="X183" s="853">
        <f t="shared" si="383"/>
        <v>0</v>
      </c>
      <c r="Y183" s="489"/>
      <c r="Z183" s="523">
        <f t="shared" si="413"/>
        <v>0</v>
      </c>
      <c r="AA183" s="512">
        <f t="shared" si="414"/>
        <v>0</v>
      </c>
      <c r="AB183" s="480" t="str">
        <f t="shared" si="433"/>
        <v xml:space="preserve">    </v>
      </c>
      <c r="AC183" s="853">
        <f t="shared" si="384"/>
        <v>0</v>
      </c>
      <c r="AD183" s="489"/>
      <c r="AE183" s="523">
        <f t="shared" si="415"/>
        <v>0</v>
      </c>
      <c r="AF183" s="512">
        <f t="shared" si="416"/>
        <v>0</v>
      </c>
      <c r="AG183" s="480" t="str">
        <f t="shared" si="434"/>
        <v xml:space="preserve">    </v>
      </c>
      <c r="AH183" s="853">
        <f t="shared" si="385"/>
        <v>0</v>
      </c>
      <c r="AI183" s="489"/>
      <c r="AJ183" s="523">
        <f t="shared" si="417"/>
        <v>0</v>
      </c>
      <c r="AK183" s="512">
        <f t="shared" si="418"/>
        <v>0</v>
      </c>
      <c r="AL183" s="480" t="str">
        <f t="shared" si="435"/>
        <v xml:space="preserve">    </v>
      </c>
      <c r="AM183" s="853">
        <f t="shared" si="386"/>
        <v>0</v>
      </c>
      <c r="AN183" s="489"/>
      <c r="AO183" s="523">
        <f t="shared" si="419"/>
        <v>0</v>
      </c>
      <c r="AP183" s="512">
        <f t="shared" si="420"/>
        <v>0</v>
      </c>
      <c r="AQ183" s="480" t="str">
        <f t="shared" si="436"/>
        <v xml:space="preserve">    </v>
      </c>
      <c r="AR183" s="853">
        <f t="shared" si="387"/>
        <v>0</v>
      </c>
      <c r="AS183" s="489"/>
      <c r="AT183" s="523">
        <f t="shared" si="421"/>
        <v>0</v>
      </c>
      <c r="AU183" s="512">
        <f t="shared" si="422"/>
        <v>0</v>
      </c>
      <c r="AV183" s="480" t="str">
        <f t="shared" si="437"/>
        <v xml:space="preserve">    </v>
      </c>
      <c r="AW183" s="853">
        <f t="shared" si="388"/>
        <v>0</v>
      </c>
      <c r="AX183" s="489"/>
      <c r="AY183" s="523">
        <f t="shared" si="423"/>
        <v>0</v>
      </c>
      <c r="AZ183" s="512">
        <f t="shared" si="424"/>
        <v>0</v>
      </c>
      <c r="BA183" s="480" t="str">
        <f t="shared" si="438"/>
        <v xml:space="preserve">    </v>
      </c>
      <c r="BB183" s="853">
        <f t="shared" si="389"/>
        <v>0</v>
      </c>
      <c r="BC183" s="489"/>
      <c r="BD183" s="523">
        <f t="shared" si="425"/>
        <v>0</v>
      </c>
      <c r="BE183" s="512">
        <f t="shared" si="426"/>
        <v>0</v>
      </c>
      <c r="BF183" s="480" t="str">
        <f t="shared" si="439"/>
        <v xml:space="preserve">    </v>
      </c>
      <c r="BG183" s="853">
        <f t="shared" si="390"/>
        <v>0</v>
      </c>
      <c r="BH183" s="489"/>
      <c r="BI183" s="523">
        <f t="shared" si="427"/>
        <v>0</v>
      </c>
      <c r="BJ183" s="512">
        <f t="shared" si="428"/>
        <v>0</v>
      </c>
      <c r="BK183" s="480" t="str">
        <f t="shared" si="440"/>
        <v xml:space="preserve">    </v>
      </c>
      <c r="BM183" s="502">
        <f t="shared" si="391"/>
        <v>0</v>
      </c>
      <c r="BN183" s="7"/>
      <c r="BO183" s="7"/>
      <c r="BP183" s="7"/>
      <c r="BQ183" s="7"/>
    </row>
    <row r="184" spans="1:69" s="5" customFormat="1" ht="12.75">
      <c r="A184" s="808">
        <v>24</v>
      </c>
      <c r="B184" s="540" t="s">
        <v>7</v>
      </c>
      <c r="C184" s="493">
        <f t="shared" si="392"/>
        <v>0</v>
      </c>
      <c r="D184" s="853">
        <f t="shared" si="379"/>
        <v>0</v>
      </c>
      <c r="E184" s="489"/>
      <c r="F184" s="523">
        <f t="shared" si="405"/>
        <v>0</v>
      </c>
      <c r="G184" s="512">
        <f t="shared" si="406"/>
        <v>0</v>
      </c>
      <c r="H184" s="480" t="str">
        <f t="shared" si="429"/>
        <v xml:space="preserve">    </v>
      </c>
      <c r="I184" s="853">
        <f t="shared" si="380"/>
        <v>0</v>
      </c>
      <c r="J184" s="489"/>
      <c r="K184" s="523">
        <f t="shared" si="407"/>
        <v>0</v>
      </c>
      <c r="L184" s="512">
        <f t="shared" si="408"/>
        <v>0</v>
      </c>
      <c r="M184" s="480" t="str">
        <f t="shared" si="430"/>
        <v xml:space="preserve">    </v>
      </c>
      <c r="N184" s="853">
        <f t="shared" si="381"/>
        <v>0</v>
      </c>
      <c r="O184" s="489"/>
      <c r="P184" s="523">
        <f t="shared" si="409"/>
        <v>0</v>
      </c>
      <c r="Q184" s="512">
        <f t="shared" si="410"/>
        <v>0</v>
      </c>
      <c r="R184" s="480" t="str">
        <f t="shared" si="431"/>
        <v xml:space="preserve">    </v>
      </c>
      <c r="S184" s="853">
        <f t="shared" si="382"/>
        <v>0</v>
      </c>
      <c r="T184" s="489"/>
      <c r="U184" s="523">
        <f t="shared" si="411"/>
        <v>0</v>
      </c>
      <c r="V184" s="512">
        <f t="shared" si="412"/>
        <v>0</v>
      </c>
      <c r="W184" s="480" t="str">
        <f t="shared" si="432"/>
        <v xml:space="preserve">    </v>
      </c>
      <c r="X184" s="853">
        <f t="shared" si="383"/>
        <v>0</v>
      </c>
      <c r="Y184" s="489"/>
      <c r="Z184" s="523">
        <f t="shared" si="413"/>
        <v>0</v>
      </c>
      <c r="AA184" s="512">
        <f t="shared" si="414"/>
        <v>0</v>
      </c>
      <c r="AB184" s="480" t="str">
        <f t="shared" si="433"/>
        <v xml:space="preserve">    </v>
      </c>
      <c r="AC184" s="853">
        <f t="shared" si="384"/>
        <v>0</v>
      </c>
      <c r="AD184" s="489"/>
      <c r="AE184" s="523">
        <f t="shared" si="415"/>
        <v>0</v>
      </c>
      <c r="AF184" s="512">
        <f t="shared" si="416"/>
        <v>0</v>
      </c>
      <c r="AG184" s="480" t="str">
        <f t="shared" si="434"/>
        <v xml:space="preserve">    </v>
      </c>
      <c r="AH184" s="853">
        <f t="shared" si="385"/>
        <v>0</v>
      </c>
      <c r="AI184" s="489"/>
      <c r="AJ184" s="523">
        <f t="shared" si="417"/>
        <v>0</v>
      </c>
      <c r="AK184" s="512">
        <f t="shared" si="418"/>
        <v>0</v>
      </c>
      <c r="AL184" s="480" t="str">
        <f t="shared" si="435"/>
        <v xml:space="preserve">    </v>
      </c>
      <c r="AM184" s="853">
        <f t="shared" si="386"/>
        <v>0</v>
      </c>
      <c r="AN184" s="489"/>
      <c r="AO184" s="523">
        <f t="shared" si="419"/>
        <v>0</v>
      </c>
      <c r="AP184" s="512">
        <f t="shared" si="420"/>
        <v>0</v>
      </c>
      <c r="AQ184" s="480" t="str">
        <f t="shared" si="436"/>
        <v xml:space="preserve">    </v>
      </c>
      <c r="AR184" s="853">
        <f t="shared" si="387"/>
        <v>0</v>
      </c>
      <c r="AS184" s="489"/>
      <c r="AT184" s="523">
        <f t="shared" si="421"/>
        <v>0</v>
      </c>
      <c r="AU184" s="512">
        <f t="shared" si="422"/>
        <v>0</v>
      </c>
      <c r="AV184" s="480" t="str">
        <f t="shared" si="437"/>
        <v xml:space="preserve">    </v>
      </c>
      <c r="AW184" s="853">
        <f t="shared" si="388"/>
        <v>0</v>
      </c>
      <c r="AX184" s="489"/>
      <c r="AY184" s="523">
        <f t="shared" si="423"/>
        <v>0</v>
      </c>
      <c r="AZ184" s="512">
        <f t="shared" si="424"/>
        <v>0</v>
      </c>
      <c r="BA184" s="480" t="str">
        <f t="shared" si="438"/>
        <v xml:space="preserve">    </v>
      </c>
      <c r="BB184" s="853">
        <f t="shared" si="389"/>
        <v>0</v>
      </c>
      <c r="BC184" s="489"/>
      <c r="BD184" s="523">
        <f t="shared" si="425"/>
        <v>0</v>
      </c>
      <c r="BE184" s="512">
        <f t="shared" si="426"/>
        <v>0</v>
      </c>
      <c r="BF184" s="480" t="str">
        <f t="shared" si="439"/>
        <v xml:space="preserve">    </v>
      </c>
      <c r="BG184" s="853">
        <f t="shared" si="390"/>
        <v>0</v>
      </c>
      <c r="BH184" s="489"/>
      <c r="BI184" s="523">
        <f t="shared" si="427"/>
        <v>0</v>
      </c>
      <c r="BJ184" s="512">
        <f t="shared" si="428"/>
        <v>0</v>
      </c>
      <c r="BK184" s="480" t="str">
        <f t="shared" si="440"/>
        <v xml:space="preserve">    </v>
      </c>
      <c r="BM184" s="502">
        <f t="shared" si="391"/>
        <v>0</v>
      </c>
      <c r="BN184" s="7"/>
      <c r="BO184" s="7"/>
      <c r="BP184" s="7"/>
      <c r="BQ184" s="7"/>
    </row>
    <row r="185" spans="1:69" s="5" customFormat="1" ht="12.75">
      <c r="A185" s="808">
        <v>25</v>
      </c>
      <c r="B185" s="540" t="s">
        <v>13</v>
      </c>
      <c r="C185" s="493">
        <f t="shared" si="392"/>
        <v>0</v>
      </c>
      <c r="D185" s="853">
        <f t="shared" si="379"/>
        <v>0</v>
      </c>
      <c r="E185" s="489"/>
      <c r="F185" s="523">
        <f t="shared" si="405"/>
        <v>0</v>
      </c>
      <c r="G185" s="512">
        <f t="shared" si="406"/>
        <v>0</v>
      </c>
      <c r="H185" s="480" t="str">
        <f t="shared" si="429"/>
        <v xml:space="preserve">    </v>
      </c>
      <c r="I185" s="853">
        <f t="shared" si="380"/>
        <v>0</v>
      </c>
      <c r="J185" s="489"/>
      <c r="K185" s="523">
        <f t="shared" si="407"/>
        <v>0</v>
      </c>
      <c r="L185" s="512">
        <f t="shared" si="408"/>
        <v>0</v>
      </c>
      <c r="M185" s="480" t="str">
        <f t="shared" si="430"/>
        <v xml:space="preserve">    </v>
      </c>
      <c r="N185" s="853">
        <f t="shared" si="381"/>
        <v>0</v>
      </c>
      <c r="O185" s="489"/>
      <c r="P185" s="523">
        <f t="shared" si="409"/>
        <v>0</v>
      </c>
      <c r="Q185" s="512">
        <f t="shared" si="410"/>
        <v>0</v>
      </c>
      <c r="R185" s="480" t="str">
        <f t="shared" si="431"/>
        <v xml:space="preserve">    </v>
      </c>
      <c r="S185" s="853">
        <f t="shared" si="382"/>
        <v>0</v>
      </c>
      <c r="T185" s="489"/>
      <c r="U185" s="523">
        <f t="shared" si="411"/>
        <v>0</v>
      </c>
      <c r="V185" s="512">
        <f t="shared" si="412"/>
        <v>0</v>
      </c>
      <c r="W185" s="480" t="str">
        <f t="shared" si="432"/>
        <v xml:space="preserve">    </v>
      </c>
      <c r="X185" s="853">
        <f t="shared" si="383"/>
        <v>0</v>
      </c>
      <c r="Y185" s="489"/>
      <c r="Z185" s="523">
        <f t="shared" si="413"/>
        <v>0</v>
      </c>
      <c r="AA185" s="512">
        <f t="shared" si="414"/>
        <v>0</v>
      </c>
      <c r="AB185" s="480" t="str">
        <f t="shared" si="433"/>
        <v xml:space="preserve">    </v>
      </c>
      <c r="AC185" s="853">
        <f t="shared" si="384"/>
        <v>0</v>
      </c>
      <c r="AD185" s="489"/>
      <c r="AE185" s="523">
        <f t="shared" si="415"/>
        <v>0</v>
      </c>
      <c r="AF185" s="512">
        <f t="shared" si="416"/>
        <v>0</v>
      </c>
      <c r="AG185" s="480" t="str">
        <f t="shared" si="434"/>
        <v xml:space="preserve">    </v>
      </c>
      <c r="AH185" s="853">
        <f t="shared" si="385"/>
        <v>0</v>
      </c>
      <c r="AI185" s="489"/>
      <c r="AJ185" s="523">
        <f t="shared" si="417"/>
        <v>0</v>
      </c>
      <c r="AK185" s="512">
        <f t="shared" si="418"/>
        <v>0</v>
      </c>
      <c r="AL185" s="480" t="str">
        <f t="shared" si="435"/>
        <v xml:space="preserve">    </v>
      </c>
      <c r="AM185" s="853">
        <f t="shared" si="386"/>
        <v>0</v>
      </c>
      <c r="AN185" s="489"/>
      <c r="AO185" s="523">
        <f t="shared" si="419"/>
        <v>0</v>
      </c>
      <c r="AP185" s="512">
        <f t="shared" si="420"/>
        <v>0</v>
      </c>
      <c r="AQ185" s="480" t="str">
        <f t="shared" si="436"/>
        <v xml:space="preserve">    </v>
      </c>
      <c r="AR185" s="853">
        <f t="shared" si="387"/>
        <v>0</v>
      </c>
      <c r="AS185" s="489"/>
      <c r="AT185" s="523">
        <f t="shared" si="421"/>
        <v>0</v>
      </c>
      <c r="AU185" s="512">
        <f t="shared" si="422"/>
        <v>0</v>
      </c>
      <c r="AV185" s="480" t="str">
        <f t="shared" si="437"/>
        <v xml:space="preserve">    </v>
      </c>
      <c r="AW185" s="853">
        <f t="shared" si="388"/>
        <v>0</v>
      </c>
      <c r="AX185" s="489"/>
      <c r="AY185" s="523">
        <f t="shared" si="423"/>
        <v>0</v>
      </c>
      <c r="AZ185" s="512">
        <f t="shared" si="424"/>
        <v>0</v>
      </c>
      <c r="BA185" s="480" t="str">
        <f t="shared" si="438"/>
        <v xml:space="preserve">    </v>
      </c>
      <c r="BB185" s="853">
        <f t="shared" si="389"/>
        <v>0</v>
      </c>
      <c r="BC185" s="489"/>
      <c r="BD185" s="523">
        <f t="shared" si="425"/>
        <v>0</v>
      </c>
      <c r="BE185" s="512">
        <f t="shared" si="426"/>
        <v>0</v>
      </c>
      <c r="BF185" s="480" t="str">
        <f t="shared" si="439"/>
        <v xml:space="preserve">    </v>
      </c>
      <c r="BG185" s="853">
        <f t="shared" si="390"/>
        <v>0</v>
      </c>
      <c r="BH185" s="489"/>
      <c r="BI185" s="523">
        <f t="shared" si="427"/>
        <v>0</v>
      </c>
      <c r="BJ185" s="512">
        <f t="shared" si="428"/>
        <v>0</v>
      </c>
      <c r="BK185" s="480" t="str">
        <f t="shared" si="440"/>
        <v xml:space="preserve">    </v>
      </c>
      <c r="BM185" s="502">
        <f t="shared" si="391"/>
        <v>0</v>
      </c>
      <c r="BN185" s="7"/>
      <c r="BO185" s="7"/>
      <c r="BP185" s="7"/>
      <c r="BQ185" s="7"/>
    </row>
    <row r="186" spans="1:69" s="5" customFormat="1" ht="12.75">
      <c r="A186" s="808">
        <v>26</v>
      </c>
      <c r="B186" s="540" t="s">
        <v>14</v>
      </c>
      <c r="C186" s="493">
        <f t="shared" si="392"/>
        <v>0</v>
      </c>
      <c r="D186" s="853">
        <f t="shared" si="379"/>
        <v>0</v>
      </c>
      <c r="E186" s="489"/>
      <c r="F186" s="523">
        <f t="shared" si="405"/>
        <v>0</v>
      </c>
      <c r="G186" s="512">
        <f t="shared" si="406"/>
        <v>0</v>
      </c>
      <c r="H186" s="480" t="str">
        <f t="shared" si="429"/>
        <v xml:space="preserve">    </v>
      </c>
      <c r="I186" s="853">
        <f t="shared" si="380"/>
        <v>0</v>
      </c>
      <c r="J186" s="489"/>
      <c r="K186" s="523">
        <f t="shared" si="407"/>
        <v>0</v>
      </c>
      <c r="L186" s="512">
        <f t="shared" si="408"/>
        <v>0</v>
      </c>
      <c r="M186" s="480" t="str">
        <f t="shared" si="430"/>
        <v xml:space="preserve">    </v>
      </c>
      <c r="N186" s="853">
        <f t="shared" si="381"/>
        <v>0</v>
      </c>
      <c r="O186" s="489"/>
      <c r="P186" s="523">
        <f t="shared" si="409"/>
        <v>0</v>
      </c>
      <c r="Q186" s="512">
        <f t="shared" si="410"/>
        <v>0</v>
      </c>
      <c r="R186" s="480" t="str">
        <f t="shared" si="431"/>
        <v xml:space="preserve">    </v>
      </c>
      <c r="S186" s="853">
        <f t="shared" si="382"/>
        <v>0</v>
      </c>
      <c r="T186" s="489"/>
      <c r="U186" s="523">
        <f t="shared" si="411"/>
        <v>0</v>
      </c>
      <c r="V186" s="512">
        <f t="shared" si="412"/>
        <v>0</v>
      </c>
      <c r="W186" s="480" t="str">
        <f t="shared" si="432"/>
        <v xml:space="preserve">    </v>
      </c>
      <c r="X186" s="853">
        <f t="shared" si="383"/>
        <v>0</v>
      </c>
      <c r="Y186" s="489"/>
      <c r="Z186" s="523">
        <f t="shared" si="413"/>
        <v>0</v>
      </c>
      <c r="AA186" s="512">
        <f t="shared" si="414"/>
        <v>0</v>
      </c>
      <c r="AB186" s="480" t="str">
        <f t="shared" si="433"/>
        <v xml:space="preserve">    </v>
      </c>
      <c r="AC186" s="853">
        <f t="shared" si="384"/>
        <v>0</v>
      </c>
      <c r="AD186" s="489"/>
      <c r="AE186" s="523">
        <f t="shared" si="415"/>
        <v>0</v>
      </c>
      <c r="AF186" s="512">
        <f t="shared" si="416"/>
        <v>0</v>
      </c>
      <c r="AG186" s="480" t="str">
        <f t="shared" si="434"/>
        <v xml:space="preserve">    </v>
      </c>
      <c r="AH186" s="853">
        <f t="shared" si="385"/>
        <v>0</v>
      </c>
      <c r="AI186" s="489"/>
      <c r="AJ186" s="523">
        <f t="shared" si="417"/>
        <v>0</v>
      </c>
      <c r="AK186" s="512">
        <f t="shared" si="418"/>
        <v>0</v>
      </c>
      <c r="AL186" s="480" t="str">
        <f t="shared" si="435"/>
        <v xml:space="preserve">    </v>
      </c>
      <c r="AM186" s="853">
        <f t="shared" si="386"/>
        <v>0</v>
      </c>
      <c r="AN186" s="489"/>
      <c r="AO186" s="523">
        <f t="shared" si="419"/>
        <v>0</v>
      </c>
      <c r="AP186" s="512">
        <f t="shared" si="420"/>
        <v>0</v>
      </c>
      <c r="AQ186" s="480" t="str">
        <f t="shared" si="436"/>
        <v xml:space="preserve">    </v>
      </c>
      <c r="AR186" s="853">
        <f t="shared" si="387"/>
        <v>0</v>
      </c>
      <c r="AS186" s="489"/>
      <c r="AT186" s="523">
        <f t="shared" si="421"/>
        <v>0</v>
      </c>
      <c r="AU186" s="512">
        <f t="shared" si="422"/>
        <v>0</v>
      </c>
      <c r="AV186" s="480" t="str">
        <f t="shared" si="437"/>
        <v xml:space="preserve">    </v>
      </c>
      <c r="AW186" s="853">
        <f t="shared" si="388"/>
        <v>0</v>
      </c>
      <c r="AX186" s="489"/>
      <c r="AY186" s="523">
        <f t="shared" si="423"/>
        <v>0</v>
      </c>
      <c r="AZ186" s="512">
        <f t="shared" si="424"/>
        <v>0</v>
      </c>
      <c r="BA186" s="480" t="str">
        <f t="shared" si="438"/>
        <v xml:space="preserve">    </v>
      </c>
      <c r="BB186" s="853">
        <f t="shared" si="389"/>
        <v>0</v>
      </c>
      <c r="BC186" s="489"/>
      <c r="BD186" s="523">
        <f t="shared" si="425"/>
        <v>0</v>
      </c>
      <c r="BE186" s="512">
        <f t="shared" si="426"/>
        <v>0</v>
      </c>
      <c r="BF186" s="480" t="str">
        <f t="shared" si="439"/>
        <v xml:space="preserve">    </v>
      </c>
      <c r="BG186" s="853">
        <f t="shared" si="390"/>
        <v>0</v>
      </c>
      <c r="BH186" s="489"/>
      <c r="BI186" s="523">
        <f t="shared" si="427"/>
        <v>0</v>
      </c>
      <c r="BJ186" s="512">
        <f t="shared" si="428"/>
        <v>0</v>
      </c>
      <c r="BK186" s="480" t="str">
        <f t="shared" si="440"/>
        <v xml:space="preserve">    </v>
      </c>
      <c r="BM186" s="502">
        <f t="shared" si="391"/>
        <v>0</v>
      </c>
      <c r="BN186" s="7"/>
      <c r="BO186" s="7"/>
      <c r="BP186" s="7"/>
      <c r="BQ186" s="7"/>
    </row>
    <row r="187" spans="1:69" s="5" customFormat="1" ht="12.75">
      <c r="A187" s="808">
        <v>27</v>
      </c>
      <c r="B187" s="540" t="s">
        <v>15</v>
      </c>
      <c r="C187" s="493">
        <f t="shared" si="392"/>
        <v>0</v>
      </c>
      <c r="D187" s="853">
        <f t="shared" si="379"/>
        <v>0</v>
      </c>
      <c r="E187" s="489"/>
      <c r="F187" s="523">
        <f t="shared" si="405"/>
        <v>0</v>
      </c>
      <c r="G187" s="512">
        <f t="shared" si="406"/>
        <v>0</v>
      </c>
      <c r="H187" s="480" t="str">
        <f t="shared" si="429"/>
        <v xml:space="preserve">    </v>
      </c>
      <c r="I187" s="853">
        <f t="shared" si="380"/>
        <v>0</v>
      </c>
      <c r="J187" s="489"/>
      <c r="K187" s="523">
        <f t="shared" si="407"/>
        <v>0</v>
      </c>
      <c r="L187" s="512">
        <f t="shared" si="408"/>
        <v>0</v>
      </c>
      <c r="M187" s="480" t="str">
        <f t="shared" si="430"/>
        <v xml:space="preserve">    </v>
      </c>
      <c r="N187" s="853">
        <f t="shared" si="381"/>
        <v>0</v>
      </c>
      <c r="O187" s="489"/>
      <c r="P187" s="523">
        <f t="shared" si="409"/>
        <v>0</v>
      </c>
      <c r="Q187" s="512">
        <f t="shared" si="410"/>
        <v>0</v>
      </c>
      <c r="R187" s="480" t="str">
        <f t="shared" si="431"/>
        <v xml:space="preserve">    </v>
      </c>
      <c r="S187" s="853">
        <f t="shared" si="382"/>
        <v>0</v>
      </c>
      <c r="T187" s="489"/>
      <c r="U187" s="523">
        <f t="shared" si="411"/>
        <v>0</v>
      </c>
      <c r="V187" s="512">
        <f t="shared" si="412"/>
        <v>0</v>
      </c>
      <c r="W187" s="480" t="str">
        <f t="shared" si="432"/>
        <v xml:space="preserve">    </v>
      </c>
      <c r="X187" s="853">
        <f t="shared" si="383"/>
        <v>0</v>
      </c>
      <c r="Y187" s="489"/>
      <c r="Z187" s="523">
        <f t="shared" si="413"/>
        <v>0</v>
      </c>
      <c r="AA187" s="512">
        <f t="shared" si="414"/>
        <v>0</v>
      </c>
      <c r="AB187" s="480" t="str">
        <f t="shared" si="433"/>
        <v xml:space="preserve">    </v>
      </c>
      <c r="AC187" s="853">
        <f t="shared" si="384"/>
        <v>0</v>
      </c>
      <c r="AD187" s="489"/>
      <c r="AE187" s="523">
        <f t="shared" si="415"/>
        <v>0</v>
      </c>
      <c r="AF187" s="512">
        <f t="shared" si="416"/>
        <v>0</v>
      </c>
      <c r="AG187" s="480" t="str">
        <f t="shared" si="434"/>
        <v xml:space="preserve">    </v>
      </c>
      <c r="AH187" s="853">
        <f t="shared" si="385"/>
        <v>0</v>
      </c>
      <c r="AI187" s="489"/>
      <c r="AJ187" s="523">
        <f t="shared" si="417"/>
        <v>0</v>
      </c>
      <c r="AK187" s="512">
        <f t="shared" si="418"/>
        <v>0</v>
      </c>
      <c r="AL187" s="480" t="str">
        <f t="shared" si="435"/>
        <v xml:space="preserve">    </v>
      </c>
      <c r="AM187" s="853">
        <f t="shared" si="386"/>
        <v>0</v>
      </c>
      <c r="AN187" s="489"/>
      <c r="AO187" s="523">
        <f t="shared" si="419"/>
        <v>0</v>
      </c>
      <c r="AP187" s="512">
        <f t="shared" si="420"/>
        <v>0</v>
      </c>
      <c r="AQ187" s="480" t="str">
        <f t="shared" si="436"/>
        <v xml:space="preserve">    </v>
      </c>
      <c r="AR187" s="853">
        <f t="shared" si="387"/>
        <v>0</v>
      </c>
      <c r="AS187" s="489"/>
      <c r="AT187" s="523">
        <f t="shared" si="421"/>
        <v>0</v>
      </c>
      <c r="AU187" s="512">
        <f t="shared" si="422"/>
        <v>0</v>
      </c>
      <c r="AV187" s="480" t="str">
        <f t="shared" si="437"/>
        <v xml:space="preserve">    </v>
      </c>
      <c r="AW187" s="853">
        <f t="shared" si="388"/>
        <v>0</v>
      </c>
      <c r="AX187" s="489"/>
      <c r="AY187" s="523">
        <f t="shared" si="423"/>
        <v>0</v>
      </c>
      <c r="AZ187" s="512">
        <f t="shared" si="424"/>
        <v>0</v>
      </c>
      <c r="BA187" s="480" t="str">
        <f t="shared" si="438"/>
        <v xml:space="preserve">    </v>
      </c>
      <c r="BB187" s="853">
        <f t="shared" si="389"/>
        <v>0</v>
      </c>
      <c r="BC187" s="489"/>
      <c r="BD187" s="523">
        <f t="shared" si="425"/>
        <v>0</v>
      </c>
      <c r="BE187" s="512">
        <f t="shared" si="426"/>
        <v>0</v>
      </c>
      <c r="BF187" s="480" t="str">
        <f t="shared" si="439"/>
        <v xml:space="preserve">    </v>
      </c>
      <c r="BG187" s="853">
        <f t="shared" si="390"/>
        <v>0</v>
      </c>
      <c r="BH187" s="489"/>
      <c r="BI187" s="523">
        <f t="shared" si="427"/>
        <v>0</v>
      </c>
      <c r="BJ187" s="512">
        <f t="shared" si="428"/>
        <v>0</v>
      </c>
      <c r="BK187" s="480" t="str">
        <f t="shared" si="440"/>
        <v xml:space="preserve">    </v>
      </c>
      <c r="BM187" s="502">
        <f t="shared" si="391"/>
        <v>0</v>
      </c>
      <c r="BN187" s="7"/>
      <c r="BO187" s="7"/>
      <c r="BP187" s="7"/>
      <c r="BQ187" s="7"/>
    </row>
    <row r="188" spans="1:69" s="5" customFormat="1" ht="12.75">
      <c r="A188" s="808">
        <v>28</v>
      </c>
      <c r="B188" s="540" t="s">
        <v>41</v>
      </c>
      <c r="C188" s="493">
        <f t="shared" si="392"/>
        <v>0</v>
      </c>
      <c r="D188" s="853">
        <f t="shared" si="379"/>
        <v>0</v>
      </c>
      <c r="E188" s="489">
        <v>0</v>
      </c>
      <c r="F188" s="523">
        <f t="shared" si="405"/>
        <v>0</v>
      </c>
      <c r="G188" s="512">
        <f t="shared" si="406"/>
        <v>0</v>
      </c>
      <c r="H188" s="480" t="str">
        <f t="shared" si="429"/>
        <v xml:space="preserve">    </v>
      </c>
      <c r="I188" s="853">
        <f t="shared" si="380"/>
        <v>0</v>
      </c>
      <c r="J188" s="489"/>
      <c r="K188" s="523">
        <f t="shared" si="407"/>
        <v>0</v>
      </c>
      <c r="L188" s="512">
        <f t="shared" si="408"/>
        <v>0</v>
      </c>
      <c r="M188" s="480" t="str">
        <f t="shared" si="430"/>
        <v xml:space="preserve">    </v>
      </c>
      <c r="N188" s="853">
        <f t="shared" si="381"/>
        <v>0</v>
      </c>
      <c r="O188" s="489"/>
      <c r="P188" s="523">
        <f t="shared" si="409"/>
        <v>0</v>
      </c>
      <c r="Q188" s="512">
        <f t="shared" si="410"/>
        <v>0</v>
      </c>
      <c r="R188" s="480" t="str">
        <f t="shared" si="431"/>
        <v xml:space="preserve">    </v>
      </c>
      <c r="S188" s="853">
        <f t="shared" si="382"/>
        <v>0</v>
      </c>
      <c r="T188" s="489"/>
      <c r="U188" s="523">
        <f t="shared" si="411"/>
        <v>0</v>
      </c>
      <c r="V188" s="512">
        <f t="shared" si="412"/>
        <v>0</v>
      </c>
      <c r="W188" s="480" t="str">
        <f t="shared" si="432"/>
        <v xml:space="preserve">    </v>
      </c>
      <c r="X188" s="853">
        <f t="shared" si="383"/>
        <v>0</v>
      </c>
      <c r="Y188" s="489"/>
      <c r="Z188" s="523">
        <f t="shared" si="413"/>
        <v>0</v>
      </c>
      <c r="AA188" s="512">
        <f t="shared" si="414"/>
        <v>0</v>
      </c>
      <c r="AB188" s="480" t="str">
        <f t="shared" si="433"/>
        <v xml:space="preserve">    </v>
      </c>
      <c r="AC188" s="853">
        <f t="shared" si="384"/>
        <v>0</v>
      </c>
      <c r="AD188" s="489"/>
      <c r="AE188" s="523">
        <f t="shared" si="415"/>
        <v>0</v>
      </c>
      <c r="AF188" s="512">
        <f t="shared" si="416"/>
        <v>0</v>
      </c>
      <c r="AG188" s="480" t="str">
        <f t="shared" si="434"/>
        <v xml:space="preserve">    </v>
      </c>
      <c r="AH188" s="853">
        <f t="shared" si="385"/>
        <v>0</v>
      </c>
      <c r="AI188" s="489"/>
      <c r="AJ188" s="523">
        <f t="shared" si="417"/>
        <v>0</v>
      </c>
      <c r="AK188" s="512">
        <f t="shared" si="418"/>
        <v>0</v>
      </c>
      <c r="AL188" s="480" t="str">
        <f t="shared" si="435"/>
        <v xml:space="preserve">    </v>
      </c>
      <c r="AM188" s="853">
        <f t="shared" si="386"/>
        <v>0</v>
      </c>
      <c r="AN188" s="489"/>
      <c r="AO188" s="523">
        <f t="shared" si="419"/>
        <v>0</v>
      </c>
      <c r="AP188" s="512">
        <f t="shared" si="420"/>
        <v>0</v>
      </c>
      <c r="AQ188" s="480" t="str">
        <f t="shared" si="436"/>
        <v xml:space="preserve">    </v>
      </c>
      <c r="AR188" s="853">
        <f t="shared" si="387"/>
        <v>0</v>
      </c>
      <c r="AS188" s="489"/>
      <c r="AT188" s="523">
        <f t="shared" si="421"/>
        <v>0</v>
      </c>
      <c r="AU188" s="512">
        <f t="shared" si="422"/>
        <v>0</v>
      </c>
      <c r="AV188" s="480" t="str">
        <f t="shared" si="437"/>
        <v xml:space="preserve">    </v>
      </c>
      <c r="AW188" s="853">
        <f t="shared" si="388"/>
        <v>0</v>
      </c>
      <c r="AX188" s="489"/>
      <c r="AY188" s="523">
        <f t="shared" si="423"/>
        <v>0</v>
      </c>
      <c r="AZ188" s="512">
        <f t="shared" si="424"/>
        <v>0</v>
      </c>
      <c r="BA188" s="480" t="str">
        <f t="shared" si="438"/>
        <v xml:space="preserve">    </v>
      </c>
      <c r="BB188" s="853">
        <f t="shared" si="389"/>
        <v>0</v>
      </c>
      <c r="BC188" s="489"/>
      <c r="BD188" s="523">
        <f t="shared" si="425"/>
        <v>0</v>
      </c>
      <c r="BE188" s="512">
        <f t="shared" si="426"/>
        <v>0</v>
      </c>
      <c r="BF188" s="480" t="str">
        <f t="shared" si="439"/>
        <v xml:space="preserve">    </v>
      </c>
      <c r="BG188" s="853">
        <f t="shared" si="390"/>
        <v>0</v>
      </c>
      <c r="BH188" s="489"/>
      <c r="BI188" s="523">
        <f t="shared" si="427"/>
        <v>0</v>
      </c>
      <c r="BJ188" s="512">
        <f t="shared" si="428"/>
        <v>0</v>
      </c>
      <c r="BK188" s="480" t="str">
        <f t="shared" si="440"/>
        <v xml:space="preserve">    </v>
      </c>
      <c r="BM188" s="502">
        <f t="shared" si="391"/>
        <v>0</v>
      </c>
      <c r="BN188" s="7"/>
      <c r="BO188" s="7"/>
      <c r="BP188" s="7"/>
      <c r="BQ188" s="7"/>
    </row>
    <row r="189" spans="1:69" s="5" customFormat="1" ht="12.75">
      <c r="A189" s="808">
        <v>29</v>
      </c>
      <c r="B189" s="540" t="s">
        <v>11</v>
      </c>
      <c r="C189" s="493">
        <f t="shared" si="392"/>
        <v>0</v>
      </c>
      <c r="D189" s="853">
        <f t="shared" si="379"/>
        <v>0</v>
      </c>
      <c r="E189" s="489"/>
      <c r="F189" s="523">
        <f t="shared" si="405"/>
        <v>0</v>
      </c>
      <c r="G189" s="512">
        <f t="shared" si="406"/>
        <v>0</v>
      </c>
      <c r="H189" s="480" t="str">
        <f t="shared" si="429"/>
        <v xml:space="preserve">    </v>
      </c>
      <c r="I189" s="853">
        <f t="shared" si="380"/>
        <v>0</v>
      </c>
      <c r="J189" s="489"/>
      <c r="K189" s="523">
        <f t="shared" si="407"/>
        <v>0</v>
      </c>
      <c r="L189" s="512">
        <f t="shared" si="408"/>
        <v>0</v>
      </c>
      <c r="M189" s="480" t="str">
        <f t="shared" si="430"/>
        <v xml:space="preserve">    </v>
      </c>
      <c r="N189" s="853">
        <f t="shared" si="381"/>
        <v>0</v>
      </c>
      <c r="O189" s="489"/>
      <c r="P189" s="523">
        <f t="shared" si="409"/>
        <v>0</v>
      </c>
      <c r="Q189" s="512">
        <f t="shared" si="410"/>
        <v>0</v>
      </c>
      <c r="R189" s="480" t="str">
        <f t="shared" si="431"/>
        <v xml:space="preserve">    </v>
      </c>
      <c r="S189" s="853">
        <f t="shared" si="382"/>
        <v>0</v>
      </c>
      <c r="T189" s="489"/>
      <c r="U189" s="523">
        <f t="shared" si="411"/>
        <v>0</v>
      </c>
      <c r="V189" s="512">
        <f t="shared" si="412"/>
        <v>0</v>
      </c>
      <c r="W189" s="480" t="str">
        <f t="shared" si="432"/>
        <v xml:space="preserve">    </v>
      </c>
      <c r="X189" s="853">
        <f t="shared" si="383"/>
        <v>0</v>
      </c>
      <c r="Y189" s="489"/>
      <c r="Z189" s="523">
        <f t="shared" si="413"/>
        <v>0</v>
      </c>
      <c r="AA189" s="512">
        <f t="shared" si="414"/>
        <v>0</v>
      </c>
      <c r="AB189" s="480" t="str">
        <f t="shared" si="433"/>
        <v xml:space="preserve">    </v>
      </c>
      <c r="AC189" s="853">
        <f t="shared" si="384"/>
        <v>0</v>
      </c>
      <c r="AD189" s="489"/>
      <c r="AE189" s="523">
        <f t="shared" si="415"/>
        <v>0</v>
      </c>
      <c r="AF189" s="512">
        <f t="shared" si="416"/>
        <v>0</v>
      </c>
      <c r="AG189" s="480" t="str">
        <f t="shared" si="434"/>
        <v xml:space="preserve">    </v>
      </c>
      <c r="AH189" s="853">
        <f t="shared" si="385"/>
        <v>0</v>
      </c>
      <c r="AI189" s="489"/>
      <c r="AJ189" s="523">
        <f t="shared" si="417"/>
        <v>0</v>
      </c>
      <c r="AK189" s="512">
        <f t="shared" si="418"/>
        <v>0</v>
      </c>
      <c r="AL189" s="480" t="str">
        <f t="shared" si="435"/>
        <v xml:space="preserve">    </v>
      </c>
      <c r="AM189" s="853">
        <f t="shared" si="386"/>
        <v>0</v>
      </c>
      <c r="AN189" s="489"/>
      <c r="AO189" s="523">
        <f t="shared" si="419"/>
        <v>0</v>
      </c>
      <c r="AP189" s="512">
        <f t="shared" si="420"/>
        <v>0</v>
      </c>
      <c r="AQ189" s="480" t="str">
        <f t="shared" si="436"/>
        <v xml:space="preserve">    </v>
      </c>
      <c r="AR189" s="853">
        <f t="shared" si="387"/>
        <v>0</v>
      </c>
      <c r="AS189" s="489"/>
      <c r="AT189" s="523">
        <f t="shared" si="421"/>
        <v>0</v>
      </c>
      <c r="AU189" s="512">
        <f t="shared" si="422"/>
        <v>0</v>
      </c>
      <c r="AV189" s="480" t="str">
        <f t="shared" si="437"/>
        <v xml:space="preserve">    </v>
      </c>
      <c r="AW189" s="853">
        <f t="shared" si="388"/>
        <v>0</v>
      </c>
      <c r="AX189" s="489"/>
      <c r="AY189" s="523">
        <f t="shared" si="423"/>
        <v>0</v>
      </c>
      <c r="AZ189" s="512">
        <f t="shared" si="424"/>
        <v>0</v>
      </c>
      <c r="BA189" s="480" t="str">
        <f t="shared" si="438"/>
        <v xml:space="preserve">    </v>
      </c>
      <c r="BB189" s="853">
        <f t="shared" si="389"/>
        <v>0</v>
      </c>
      <c r="BC189" s="489"/>
      <c r="BD189" s="523">
        <f t="shared" si="425"/>
        <v>0</v>
      </c>
      <c r="BE189" s="512">
        <f t="shared" si="426"/>
        <v>0</v>
      </c>
      <c r="BF189" s="480" t="str">
        <f t="shared" si="439"/>
        <v xml:space="preserve">    </v>
      </c>
      <c r="BG189" s="853">
        <f t="shared" si="390"/>
        <v>0</v>
      </c>
      <c r="BH189" s="489"/>
      <c r="BI189" s="523">
        <f t="shared" si="427"/>
        <v>0</v>
      </c>
      <c r="BJ189" s="512">
        <f t="shared" si="428"/>
        <v>0</v>
      </c>
      <c r="BK189" s="480" t="str">
        <f t="shared" si="440"/>
        <v xml:space="preserve">    </v>
      </c>
      <c r="BM189" s="502">
        <f t="shared" si="391"/>
        <v>0</v>
      </c>
      <c r="BN189" s="7"/>
      <c r="BO189" s="7"/>
      <c r="BP189" s="7"/>
      <c r="BQ189" s="7"/>
    </row>
    <row r="190" spans="1:69" s="5" customFormat="1" ht="12.75">
      <c r="A190" s="808">
        <v>30</v>
      </c>
      <c r="B190" s="540" t="s">
        <v>16</v>
      </c>
      <c r="C190" s="493">
        <f t="shared" si="392"/>
        <v>0</v>
      </c>
      <c r="D190" s="853">
        <f t="shared" si="379"/>
        <v>0</v>
      </c>
      <c r="E190" s="489"/>
      <c r="F190" s="523">
        <f t="shared" si="405"/>
        <v>0</v>
      </c>
      <c r="G190" s="512">
        <f t="shared" si="406"/>
        <v>0</v>
      </c>
      <c r="H190" s="480" t="str">
        <f t="shared" si="429"/>
        <v xml:space="preserve">    </v>
      </c>
      <c r="I190" s="853">
        <f t="shared" si="380"/>
        <v>0</v>
      </c>
      <c r="J190" s="489"/>
      <c r="K190" s="523">
        <f t="shared" si="407"/>
        <v>0</v>
      </c>
      <c r="L190" s="512">
        <f t="shared" si="408"/>
        <v>0</v>
      </c>
      <c r="M190" s="480" t="str">
        <f t="shared" si="430"/>
        <v xml:space="preserve">    </v>
      </c>
      <c r="N190" s="853">
        <f t="shared" si="381"/>
        <v>0</v>
      </c>
      <c r="O190" s="489"/>
      <c r="P190" s="523">
        <f t="shared" si="409"/>
        <v>0</v>
      </c>
      <c r="Q190" s="512">
        <f t="shared" si="410"/>
        <v>0</v>
      </c>
      <c r="R190" s="480" t="str">
        <f t="shared" si="431"/>
        <v xml:space="preserve">    </v>
      </c>
      <c r="S190" s="853">
        <f t="shared" si="382"/>
        <v>0</v>
      </c>
      <c r="T190" s="489"/>
      <c r="U190" s="523">
        <f t="shared" si="411"/>
        <v>0</v>
      </c>
      <c r="V190" s="512">
        <f t="shared" si="412"/>
        <v>0</v>
      </c>
      <c r="W190" s="480" t="str">
        <f t="shared" si="432"/>
        <v xml:space="preserve">    </v>
      </c>
      <c r="X190" s="853">
        <f t="shared" si="383"/>
        <v>0</v>
      </c>
      <c r="Y190" s="489"/>
      <c r="Z190" s="523">
        <f t="shared" si="413"/>
        <v>0</v>
      </c>
      <c r="AA190" s="512">
        <f t="shared" si="414"/>
        <v>0</v>
      </c>
      <c r="AB190" s="480" t="str">
        <f t="shared" si="433"/>
        <v xml:space="preserve">    </v>
      </c>
      <c r="AC190" s="853">
        <f t="shared" si="384"/>
        <v>0</v>
      </c>
      <c r="AD190" s="489"/>
      <c r="AE190" s="523">
        <f t="shared" si="415"/>
        <v>0</v>
      </c>
      <c r="AF190" s="512">
        <f t="shared" si="416"/>
        <v>0</v>
      </c>
      <c r="AG190" s="480" t="str">
        <f t="shared" si="434"/>
        <v xml:space="preserve">    </v>
      </c>
      <c r="AH190" s="853">
        <f t="shared" si="385"/>
        <v>0</v>
      </c>
      <c r="AI190" s="489"/>
      <c r="AJ190" s="523">
        <f t="shared" si="417"/>
        <v>0</v>
      </c>
      <c r="AK190" s="512">
        <f t="shared" si="418"/>
        <v>0</v>
      </c>
      <c r="AL190" s="480" t="str">
        <f t="shared" si="435"/>
        <v xml:space="preserve">    </v>
      </c>
      <c r="AM190" s="853">
        <f t="shared" si="386"/>
        <v>0</v>
      </c>
      <c r="AN190" s="489"/>
      <c r="AO190" s="523">
        <f t="shared" si="419"/>
        <v>0</v>
      </c>
      <c r="AP190" s="512">
        <f t="shared" si="420"/>
        <v>0</v>
      </c>
      <c r="AQ190" s="480" t="str">
        <f t="shared" si="436"/>
        <v xml:space="preserve">    </v>
      </c>
      <c r="AR190" s="853">
        <f t="shared" si="387"/>
        <v>0</v>
      </c>
      <c r="AS190" s="489"/>
      <c r="AT190" s="523">
        <f t="shared" si="421"/>
        <v>0</v>
      </c>
      <c r="AU190" s="512">
        <f t="shared" si="422"/>
        <v>0</v>
      </c>
      <c r="AV190" s="480" t="str">
        <f t="shared" si="437"/>
        <v xml:space="preserve">    </v>
      </c>
      <c r="AW190" s="853">
        <f t="shared" si="388"/>
        <v>0</v>
      </c>
      <c r="AX190" s="489"/>
      <c r="AY190" s="523">
        <f t="shared" si="423"/>
        <v>0</v>
      </c>
      <c r="AZ190" s="512">
        <f t="shared" si="424"/>
        <v>0</v>
      </c>
      <c r="BA190" s="480" t="str">
        <f t="shared" si="438"/>
        <v xml:space="preserve">    </v>
      </c>
      <c r="BB190" s="853">
        <f t="shared" si="389"/>
        <v>0</v>
      </c>
      <c r="BC190" s="489"/>
      <c r="BD190" s="523">
        <f t="shared" si="425"/>
        <v>0</v>
      </c>
      <c r="BE190" s="512">
        <f t="shared" si="426"/>
        <v>0</v>
      </c>
      <c r="BF190" s="480" t="str">
        <f t="shared" si="439"/>
        <v xml:space="preserve">    </v>
      </c>
      <c r="BG190" s="853">
        <f t="shared" si="390"/>
        <v>0</v>
      </c>
      <c r="BH190" s="489"/>
      <c r="BI190" s="523">
        <f t="shared" si="427"/>
        <v>0</v>
      </c>
      <c r="BJ190" s="512">
        <f t="shared" si="428"/>
        <v>0</v>
      </c>
      <c r="BK190" s="480" t="str">
        <f t="shared" si="440"/>
        <v xml:space="preserve">    </v>
      </c>
      <c r="BM190" s="502">
        <f t="shared" si="391"/>
        <v>0</v>
      </c>
      <c r="BN190" s="7"/>
      <c r="BO190" s="7"/>
      <c r="BP190" s="7"/>
      <c r="BQ190" s="7"/>
    </row>
    <row r="191" spans="1:69" s="5" customFormat="1" ht="12.75">
      <c r="A191" s="808">
        <v>31</v>
      </c>
      <c r="B191" s="540" t="s">
        <v>40</v>
      </c>
      <c r="C191" s="493">
        <f t="shared" si="392"/>
        <v>0</v>
      </c>
      <c r="D191" s="853">
        <f t="shared" si="379"/>
        <v>0</v>
      </c>
      <c r="E191" s="1179"/>
      <c r="F191" s="523">
        <f t="shared" si="405"/>
        <v>0</v>
      </c>
      <c r="G191" s="512">
        <f t="shared" si="406"/>
        <v>0</v>
      </c>
      <c r="H191" s="480" t="str">
        <f t="shared" si="429"/>
        <v xml:space="preserve">    </v>
      </c>
      <c r="I191" s="853">
        <f t="shared" si="380"/>
        <v>0</v>
      </c>
      <c r="J191" s="489"/>
      <c r="K191" s="523">
        <f t="shared" si="407"/>
        <v>0</v>
      </c>
      <c r="L191" s="512">
        <f t="shared" si="408"/>
        <v>0</v>
      </c>
      <c r="M191" s="480" t="str">
        <f t="shared" si="430"/>
        <v xml:space="preserve">    </v>
      </c>
      <c r="N191" s="853">
        <f t="shared" si="381"/>
        <v>0</v>
      </c>
      <c r="O191" s="489"/>
      <c r="P191" s="523">
        <f t="shared" si="409"/>
        <v>0</v>
      </c>
      <c r="Q191" s="512">
        <f t="shared" si="410"/>
        <v>0</v>
      </c>
      <c r="R191" s="480" t="str">
        <f t="shared" si="431"/>
        <v xml:space="preserve">    </v>
      </c>
      <c r="S191" s="853">
        <f t="shared" si="382"/>
        <v>0</v>
      </c>
      <c r="T191" s="489"/>
      <c r="U191" s="523">
        <f t="shared" si="411"/>
        <v>0</v>
      </c>
      <c r="V191" s="512">
        <f t="shared" si="412"/>
        <v>0</v>
      </c>
      <c r="W191" s="480" t="str">
        <f t="shared" si="432"/>
        <v xml:space="preserve">    </v>
      </c>
      <c r="X191" s="853">
        <f t="shared" si="383"/>
        <v>0</v>
      </c>
      <c r="Y191" s="489"/>
      <c r="Z191" s="523">
        <f t="shared" si="413"/>
        <v>0</v>
      </c>
      <c r="AA191" s="512">
        <f t="shared" si="414"/>
        <v>0</v>
      </c>
      <c r="AB191" s="480" t="str">
        <f t="shared" si="433"/>
        <v xml:space="preserve">    </v>
      </c>
      <c r="AC191" s="853">
        <f t="shared" si="384"/>
        <v>0</v>
      </c>
      <c r="AD191" s="489"/>
      <c r="AE191" s="523">
        <f t="shared" si="415"/>
        <v>0</v>
      </c>
      <c r="AF191" s="512">
        <f t="shared" si="416"/>
        <v>0</v>
      </c>
      <c r="AG191" s="480" t="str">
        <f t="shared" si="434"/>
        <v xml:space="preserve">    </v>
      </c>
      <c r="AH191" s="853">
        <f t="shared" si="385"/>
        <v>0</v>
      </c>
      <c r="AI191" s="489"/>
      <c r="AJ191" s="523">
        <f t="shared" si="417"/>
        <v>0</v>
      </c>
      <c r="AK191" s="512">
        <f t="shared" si="418"/>
        <v>0</v>
      </c>
      <c r="AL191" s="480" t="str">
        <f t="shared" si="435"/>
        <v xml:space="preserve">    </v>
      </c>
      <c r="AM191" s="853">
        <f t="shared" si="386"/>
        <v>0</v>
      </c>
      <c r="AN191" s="489"/>
      <c r="AO191" s="523">
        <f t="shared" si="419"/>
        <v>0</v>
      </c>
      <c r="AP191" s="512">
        <f t="shared" si="420"/>
        <v>0</v>
      </c>
      <c r="AQ191" s="480" t="str">
        <f t="shared" si="436"/>
        <v xml:space="preserve">    </v>
      </c>
      <c r="AR191" s="853">
        <f t="shared" si="387"/>
        <v>0</v>
      </c>
      <c r="AS191" s="489"/>
      <c r="AT191" s="523">
        <f t="shared" si="421"/>
        <v>0</v>
      </c>
      <c r="AU191" s="512">
        <f t="shared" si="422"/>
        <v>0</v>
      </c>
      <c r="AV191" s="480" t="str">
        <f t="shared" si="437"/>
        <v xml:space="preserve">    </v>
      </c>
      <c r="AW191" s="853">
        <f t="shared" si="388"/>
        <v>0</v>
      </c>
      <c r="AX191" s="489"/>
      <c r="AY191" s="523">
        <f t="shared" si="423"/>
        <v>0</v>
      </c>
      <c r="AZ191" s="512">
        <f t="shared" si="424"/>
        <v>0</v>
      </c>
      <c r="BA191" s="480" t="str">
        <f t="shared" si="438"/>
        <v xml:space="preserve">    </v>
      </c>
      <c r="BB191" s="853">
        <f t="shared" si="389"/>
        <v>0</v>
      </c>
      <c r="BC191" s="489"/>
      <c r="BD191" s="523">
        <f t="shared" si="425"/>
        <v>0</v>
      </c>
      <c r="BE191" s="512">
        <f t="shared" si="426"/>
        <v>0</v>
      </c>
      <c r="BF191" s="480" t="str">
        <f t="shared" si="439"/>
        <v xml:space="preserve">    </v>
      </c>
      <c r="BG191" s="853">
        <f t="shared" si="390"/>
        <v>0</v>
      </c>
      <c r="BH191" s="489"/>
      <c r="BI191" s="523">
        <f t="shared" si="427"/>
        <v>0</v>
      </c>
      <c r="BJ191" s="512">
        <f t="shared" si="428"/>
        <v>0</v>
      </c>
      <c r="BK191" s="480" t="str">
        <f t="shared" si="440"/>
        <v xml:space="preserve">    </v>
      </c>
      <c r="BM191" s="502">
        <f t="shared" si="391"/>
        <v>0</v>
      </c>
      <c r="BN191" s="7"/>
      <c r="BO191" s="7"/>
      <c r="BP191" s="7"/>
      <c r="BQ191" s="7"/>
    </row>
    <row r="192" spans="1:69" s="5" customFormat="1" ht="12.75">
      <c r="A192" s="808">
        <v>32</v>
      </c>
      <c r="B192" s="540" t="s">
        <v>23</v>
      </c>
      <c r="C192" s="496">
        <f t="shared" si="392"/>
        <v>0</v>
      </c>
      <c r="D192" s="853">
        <f t="shared" si="379"/>
        <v>0</v>
      </c>
      <c r="E192" s="489"/>
      <c r="F192" s="523">
        <f t="shared" si="405"/>
        <v>0</v>
      </c>
      <c r="G192" s="512">
        <f t="shared" si="406"/>
        <v>0</v>
      </c>
      <c r="H192" s="480" t="str">
        <f t="shared" si="429"/>
        <v xml:space="preserve">    </v>
      </c>
      <c r="I192" s="853">
        <f t="shared" si="380"/>
        <v>0</v>
      </c>
      <c r="J192" s="489"/>
      <c r="K192" s="523">
        <f t="shared" si="407"/>
        <v>0</v>
      </c>
      <c r="L192" s="512">
        <f t="shared" si="408"/>
        <v>0</v>
      </c>
      <c r="M192" s="480" t="str">
        <f t="shared" si="430"/>
        <v xml:space="preserve">    </v>
      </c>
      <c r="N192" s="853">
        <f t="shared" si="381"/>
        <v>0</v>
      </c>
      <c r="O192" s="489"/>
      <c r="P192" s="523">
        <f t="shared" si="409"/>
        <v>0</v>
      </c>
      <c r="Q192" s="512">
        <f t="shared" si="410"/>
        <v>0</v>
      </c>
      <c r="R192" s="480" t="str">
        <f t="shared" si="431"/>
        <v xml:space="preserve">    </v>
      </c>
      <c r="S192" s="853">
        <f t="shared" si="382"/>
        <v>0</v>
      </c>
      <c r="T192" s="489"/>
      <c r="U192" s="523">
        <f t="shared" si="411"/>
        <v>0</v>
      </c>
      <c r="V192" s="512">
        <f t="shared" si="412"/>
        <v>0</v>
      </c>
      <c r="W192" s="480" t="str">
        <f t="shared" si="432"/>
        <v xml:space="preserve">    </v>
      </c>
      <c r="X192" s="853">
        <f t="shared" si="383"/>
        <v>0</v>
      </c>
      <c r="Y192" s="489"/>
      <c r="Z192" s="523">
        <f t="shared" si="413"/>
        <v>0</v>
      </c>
      <c r="AA192" s="512">
        <f t="shared" si="414"/>
        <v>0</v>
      </c>
      <c r="AB192" s="480" t="str">
        <f t="shared" si="433"/>
        <v xml:space="preserve">    </v>
      </c>
      <c r="AC192" s="853">
        <f t="shared" si="384"/>
        <v>0</v>
      </c>
      <c r="AD192" s="489"/>
      <c r="AE192" s="523">
        <f t="shared" si="415"/>
        <v>0</v>
      </c>
      <c r="AF192" s="512">
        <f t="shared" si="416"/>
        <v>0</v>
      </c>
      <c r="AG192" s="480" t="str">
        <f t="shared" si="434"/>
        <v xml:space="preserve">    </v>
      </c>
      <c r="AH192" s="853">
        <f t="shared" si="385"/>
        <v>0</v>
      </c>
      <c r="AI192" s="489"/>
      <c r="AJ192" s="523">
        <f t="shared" si="417"/>
        <v>0</v>
      </c>
      <c r="AK192" s="512">
        <f t="shared" si="418"/>
        <v>0</v>
      </c>
      <c r="AL192" s="480" t="str">
        <f t="shared" si="435"/>
        <v xml:space="preserve">    </v>
      </c>
      <c r="AM192" s="853">
        <f t="shared" si="386"/>
        <v>0</v>
      </c>
      <c r="AN192" s="489"/>
      <c r="AO192" s="523">
        <f t="shared" si="419"/>
        <v>0</v>
      </c>
      <c r="AP192" s="512">
        <f t="shared" si="420"/>
        <v>0</v>
      </c>
      <c r="AQ192" s="480" t="str">
        <f t="shared" si="436"/>
        <v xml:space="preserve">    </v>
      </c>
      <c r="AR192" s="853">
        <f t="shared" si="387"/>
        <v>0</v>
      </c>
      <c r="AS192" s="489"/>
      <c r="AT192" s="523">
        <f t="shared" si="421"/>
        <v>0</v>
      </c>
      <c r="AU192" s="512">
        <f t="shared" si="422"/>
        <v>0</v>
      </c>
      <c r="AV192" s="480" t="str">
        <f t="shared" si="437"/>
        <v xml:space="preserve">    </v>
      </c>
      <c r="AW192" s="853">
        <f t="shared" si="388"/>
        <v>0</v>
      </c>
      <c r="AX192" s="489"/>
      <c r="AY192" s="523">
        <f t="shared" si="423"/>
        <v>0</v>
      </c>
      <c r="AZ192" s="512">
        <f t="shared" si="424"/>
        <v>0</v>
      </c>
      <c r="BA192" s="480" t="str">
        <f t="shared" si="438"/>
        <v xml:space="preserve">    </v>
      </c>
      <c r="BB192" s="853">
        <f t="shared" si="389"/>
        <v>0</v>
      </c>
      <c r="BC192" s="489"/>
      <c r="BD192" s="523">
        <f t="shared" si="425"/>
        <v>0</v>
      </c>
      <c r="BE192" s="512">
        <f t="shared" si="426"/>
        <v>0</v>
      </c>
      <c r="BF192" s="480" t="str">
        <f t="shared" si="439"/>
        <v xml:space="preserve">    </v>
      </c>
      <c r="BG192" s="853">
        <f t="shared" si="390"/>
        <v>0</v>
      </c>
      <c r="BH192" s="489"/>
      <c r="BI192" s="523">
        <f t="shared" si="427"/>
        <v>0</v>
      </c>
      <c r="BJ192" s="512">
        <f t="shared" si="428"/>
        <v>0</v>
      </c>
      <c r="BK192" s="480" t="str">
        <f t="shared" si="440"/>
        <v xml:space="preserve">    </v>
      </c>
      <c r="BM192" s="502">
        <f t="shared" si="391"/>
        <v>0</v>
      </c>
      <c r="BN192" s="7"/>
      <c r="BO192" s="7"/>
      <c r="BP192" s="7"/>
      <c r="BQ192" s="7"/>
    </row>
    <row r="193" spans="1:69" s="5" customFormat="1" ht="12.75">
      <c r="A193" s="808">
        <v>33</v>
      </c>
      <c r="B193" s="540" t="s">
        <v>26</v>
      </c>
      <c r="C193" s="495">
        <f t="shared" si="392"/>
        <v>0</v>
      </c>
      <c r="D193" s="853">
        <f t="shared" ref="D193:D209" si="441">D118</f>
        <v>0</v>
      </c>
      <c r="E193" s="1179"/>
      <c r="F193" s="523">
        <f t="shared" si="405"/>
        <v>0</v>
      </c>
      <c r="G193" s="512">
        <f t="shared" si="406"/>
        <v>0</v>
      </c>
      <c r="H193" s="480" t="str">
        <f t="shared" si="429"/>
        <v xml:space="preserve">    </v>
      </c>
      <c r="I193" s="853">
        <f t="shared" ref="I193:I209" si="442">I118</f>
        <v>0</v>
      </c>
      <c r="J193" s="489"/>
      <c r="K193" s="523">
        <f t="shared" si="407"/>
        <v>0</v>
      </c>
      <c r="L193" s="512">
        <f t="shared" si="408"/>
        <v>0</v>
      </c>
      <c r="M193" s="480" t="str">
        <f t="shared" si="430"/>
        <v xml:space="preserve">    </v>
      </c>
      <c r="N193" s="853">
        <f t="shared" ref="N193:N209" si="443">N118</f>
        <v>0</v>
      </c>
      <c r="O193" s="489"/>
      <c r="P193" s="523">
        <f t="shared" si="409"/>
        <v>0</v>
      </c>
      <c r="Q193" s="512">
        <f t="shared" si="410"/>
        <v>0</v>
      </c>
      <c r="R193" s="480" t="str">
        <f t="shared" si="431"/>
        <v xml:space="preserve">    </v>
      </c>
      <c r="S193" s="853">
        <f t="shared" ref="S193:S209" si="444">S118</f>
        <v>0</v>
      </c>
      <c r="T193" s="489"/>
      <c r="U193" s="523">
        <f t="shared" si="411"/>
        <v>0</v>
      </c>
      <c r="V193" s="512">
        <f t="shared" si="412"/>
        <v>0</v>
      </c>
      <c r="W193" s="480" t="str">
        <f t="shared" si="432"/>
        <v xml:space="preserve">    </v>
      </c>
      <c r="X193" s="853">
        <f t="shared" ref="X193:X209" si="445">X118</f>
        <v>0</v>
      </c>
      <c r="Y193" s="489"/>
      <c r="Z193" s="523">
        <f t="shared" si="413"/>
        <v>0</v>
      </c>
      <c r="AA193" s="512">
        <f t="shared" si="414"/>
        <v>0</v>
      </c>
      <c r="AB193" s="480" t="str">
        <f t="shared" si="433"/>
        <v xml:space="preserve">    </v>
      </c>
      <c r="AC193" s="853">
        <f t="shared" ref="AC193:AC209" si="446">AC118</f>
        <v>0</v>
      </c>
      <c r="AD193" s="489"/>
      <c r="AE193" s="523">
        <f t="shared" si="415"/>
        <v>0</v>
      </c>
      <c r="AF193" s="512">
        <f t="shared" si="416"/>
        <v>0</v>
      </c>
      <c r="AG193" s="480" t="str">
        <f t="shared" si="434"/>
        <v xml:space="preserve">    </v>
      </c>
      <c r="AH193" s="853">
        <f t="shared" ref="AH193:AH209" si="447">AH118</f>
        <v>0</v>
      </c>
      <c r="AI193" s="489"/>
      <c r="AJ193" s="523">
        <f t="shared" si="417"/>
        <v>0</v>
      </c>
      <c r="AK193" s="512">
        <f t="shared" si="418"/>
        <v>0</v>
      </c>
      <c r="AL193" s="480" t="str">
        <f t="shared" si="435"/>
        <v xml:space="preserve">    </v>
      </c>
      <c r="AM193" s="853">
        <f t="shared" ref="AM193:AM209" si="448">AM118</f>
        <v>0</v>
      </c>
      <c r="AN193" s="489"/>
      <c r="AO193" s="523">
        <f t="shared" si="419"/>
        <v>0</v>
      </c>
      <c r="AP193" s="512">
        <f t="shared" si="420"/>
        <v>0</v>
      </c>
      <c r="AQ193" s="480" t="str">
        <f t="shared" si="436"/>
        <v xml:space="preserve">    </v>
      </c>
      <c r="AR193" s="853">
        <f t="shared" ref="AR193:AR209" si="449">AR118</f>
        <v>0</v>
      </c>
      <c r="AS193" s="489"/>
      <c r="AT193" s="523">
        <f t="shared" si="421"/>
        <v>0</v>
      </c>
      <c r="AU193" s="512">
        <f t="shared" si="422"/>
        <v>0</v>
      </c>
      <c r="AV193" s="480" t="str">
        <f t="shared" si="437"/>
        <v xml:space="preserve">    </v>
      </c>
      <c r="AW193" s="853">
        <f t="shared" ref="AW193:AW209" si="450">AW118</f>
        <v>0</v>
      </c>
      <c r="AX193" s="489"/>
      <c r="AY193" s="523">
        <f t="shared" si="423"/>
        <v>0</v>
      </c>
      <c r="AZ193" s="512">
        <f t="shared" si="424"/>
        <v>0</v>
      </c>
      <c r="BA193" s="480" t="str">
        <f t="shared" si="438"/>
        <v xml:space="preserve">    </v>
      </c>
      <c r="BB193" s="853">
        <f t="shared" ref="BB193:BB209" si="451">BB118</f>
        <v>0</v>
      </c>
      <c r="BC193" s="489"/>
      <c r="BD193" s="523">
        <f t="shared" si="425"/>
        <v>0</v>
      </c>
      <c r="BE193" s="512">
        <f t="shared" si="426"/>
        <v>0</v>
      </c>
      <c r="BF193" s="480" t="str">
        <f t="shared" si="439"/>
        <v xml:space="preserve">    </v>
      </c>
      <c r="BG193" s="853">
        <f t="shared" ref="BG193:BG209" si="452">BG118</f>
        <v>0</v>
      </c>
      <c r="BH193" s="489"/>
      <c r="BI193" s="523">
        <f t="shared" si="427"/>
        <v>0</v>
      </c>
      <c r="BJ193" s="512">
        <f t="shared" si="428"/>
        <v>0</v>
      </c>
      <c r="BK193" s="480" t="str">
        <f t="shared" si="440"/>
        <v xml:space="preserve">    </v>
      </c>
      <c r="BM193" s="502">
        <f t="shared" si="391"/>
        <v>0</v>
      </c>
      <c r="BN193" s="7"/>
      <c r="BO193" s="7"/>
      <c r="BP193" s="7"/>
      <c r="BQ193" s="7"/>
    </row>
    <row r="194" spans="1:69" s="5" customFormat="1" ht="12.75">
      <c r="A194" s="808">
        <v>34</v>
      </c>
      <c r="B194" s="875" t="s">
        <v>12</v>
      </c>
      <c r="C194" s="705">
        <f t="shared" si="392"/>
        <v>0</v>
      </c>
      <c r="D194" s="853">
        <f t="shared" si="441"/>
        <v>0</v>
      </c>
      <c r="E194" s="489"/>
      <c r="F194" s="523">
        <f t="shared" si="405"/>
        <v>0</v>
      </c>
      <c r="G194" s="512">
        <f t="shared" si="406"/>
        <v>0</v>
      </c>
      <c r="H194" s="480" t="str">
        <f t="shared" si="429"/>
        <v xml:space="preserve">    </v>
      </c>
      <c r="I194" s="853">
        <f t="shared" si="442"/>
        <v>0</v>
      </c>
      <c r="J194" s="489"/>
      <c r="K194" s="523">
        <f t="shared" si="407"/>
        <v>0</v>
      </c>
      <c r="L194" s="512">
        <f t="shared" si="408"/>
        <v>0</v>
      </c>
      <c r="M194" s="480" t="str">
        <f t="shared" si="430"/>
        <v xml:space="preserve">    </v>
      </c>
      <c r="N194" s="853">
        <f t="shared" si="443"/>
        <v>0</v>
      </c>
      <c r="O194" s="489"/>
      <c r="P194" s="523">
        <f t="shared" si="409"/>
        <v>0</v>
      </c>
      <c r="Q194" s="512">
        <f t="shared" si="410"/>
        <v>0</v>
      </c>
      <c r="R194" s="480" t="str">
        <f t="shared" si="431"/>
        <v xml:space="preserve">    </v>
      </c>
      <c r="S194" s="853">
        <f t="shared" si="444"/>
        <v>0</v>
      </c>
      <c r="T194" s="489"/>
      <c r="U194" s="523">
        <f t="shared" si="411"/>
        <v>0</v>
      </c>
      <c r="V194" s="512">
        <f t="shared" si="412"/>
        <v>0</v>
      </c>
      <c r="W194" s="480" t="str">
        <f t="shared" si="432"/>
        <v xml:space="preserve">    </v>
      </c>
      <c r="X194" s="853">
        <f t="shared" si="445"/>
        <v>0</v>
      </c>
      <c r="Y194" s="489"/>
      <c r="Z194" s="523">
        <f t="shared" si="413"/>
        <v>0</v>
      </c>
      <c r="AA194" s="512">
        <f t="shared" si="414"/>
        <v>0</v>
      </c>
      <c r="AB194" s="480" t="str">
        <f t="shared" si="433"/>
        <v xml:space="preserve">    </v>
      </c>
      <c r="AC194" s="853">
        <f t="shared" si="446"/>
        <v>0</v>
      </c>
      <c r="AD194" s="489"/>
      <c r="AE194" s="523">
        <f t="shared" si="415"/>
        <v>0</v>
      </c>
      <c r="AF194" s="512">
        <f t="shared" si="416"/>
        <v>0</v>
      </c>
      <c r="AG194" s="480" t="str">
        <f t="shared" si="434"/>
        <v xml:space="preserve">    </v>
      </c>
      <c r="AH194" s="853">
        <f t="shared" si="447"/>
        <v>0</v>
      </c>
      <c r="AI194" s="489"/>
      <c r="AJ194" s="523">
        <f t="shared" si="417"/>
        <v>0</v>
      </c>
      <c r="AK194" s="512">
        <f t="shared" si="418"/>
        <v>0</v>
      </c>
      <c r="AL194" s="480" t="str">
        <f t="shared" si="435"/>
        <v xml:space="preserve">    </v>
      </c>
      <c r="AM194" s="853">
        <f t="shared" si="448"/>
        <v>0</v>
      </c>
      <c r="AN194" s="489"/>
      <c r="AO194" s="523">
        <f t="shared" si="419"/>
        <v>0</v>
      </c>
      <c r="AP194" s="512">
        <f t="shared" si="420"/>
        <v>0</v>
      </c>
      <c r="AQ194" s="480" t="str">
        <f t="shared" si="436"/>
        <v xml:space="preserve">    </v>
      </c>
      <c r="AR194" s="853">
        <f t="shared" si="449"/>
        <v>0</v>
      </c>
      <c r="AS194" s="489"/>
      <c r="AT194" s="523">
        <f t="shared" si="421"/>
        <v>0</v>
      </c>
      <c r="AU194" s="512">
        <f t="shared" si="422"/>
        <v>0</v>
      </c>
      <c r="AV194" s="480" t="str">
        <f t="shared" si="437"/>
        <v xml:space="preserve">    </v>
      </c>
      <c r="AW194" s="853">
        <f t="shared" si="450"/>
        <v>0</v>
      </c>
      <c r="AX194" s="489"/>
      <c r="AY194" s="523">
        <f t="shared" si="423"/>
        <v>0</v>
      </c>
      <c r="AZ194" s="512">
        <f t="shared" si="424"/>
        <v>0</v>
      </c>
      <c r="BA194" s="480" t="str">
        <f t="shared" si="438"/>
        <v xml:space="preserve">    </v>
      </c>
      <c r="BB194" s="853">
        <f t="shared" si="451"/>
        <v>0</v>
      </c>
      <c r="BC194" s="489"/>
      <c r="BD194" s="523">
        <f t="shared" si="425"/>
        <v>0</v>
      </c>
      <c r="BE194" s="512">
        <f t="shared" si="426"/>
        <v>0</v>
      </c>
      <c r="BF194" s="480" t="str">
        <f t="shared" si="439"/>
        <v xml:space="preserve">    </v>
      </c>
      <c r="BG194" s="853">
        <f t="shared" si="452"/>
        <v>0</v>
      </c>
      <c r="BH194" s="489"/>
      <c r="BI194" s="523">
        <f t="shared" si="427"/>
        <v>0</v>
      </c>
      <c r="BJ194" s="512">
        <f t="shared" si="428"/>
        <v>0</v>
      </c>
      <c r="BK194" s="480" t="str">
        <f t="shared" si="440"/>
        <v xml:space="preserve">    </v>
      </c>
      <c r="BM194" s="502">
        <f t="shared" si="391"/>
        <v>0</v>
      </c>
      <c r="BN194" s="7"/>
      <c r="BO194" s="7"/>
      <c r="BP194" s="7"/>
      <c r="BQ194" s="7"/>
    </row>
    <row r="195" spans="1:69" s="5" customFormat="1" ht="12.75">
      <c r="A195" s="808">
        <v>35</v>
      </c>
      <c r="B195" s="875" t="s">
        <v>296</v>
      </c>
      <c r="C195" s="705">
        <f t="shared" ref="C195" si="453">+E195+J195+O195+T195+Y195+AD195+AI195+AN195+AS195+AX195+BC195+BH195</f>
        <v>0</v>
      </c>
      <c r="D195" s="853">
        <f t="shared" si="441"/>
        <v>0</v>
      </c>
      <c r="E195" s="489"/>
      <c r="F195" s="523">
        <f t="shared" si="405"/>
        <v>0</v>
      </c>
      <c r="G195" s="512">
        <f t="shared" ref="G195" si="454">D195-F195</f>
        <v>0</v>
      </c>
      <c r="H195" s="480" t="str">
        <f t="shared" ref="H195" si="455">IF(D195=0,"    ",F195/D195)</f>
        <v xml:space="preserve">    </v>
      </c>
      <c r="I195" s="853">
        <f t="shared" si="442"/>
        <v>0</v>
      </c>
      <c r="J195" s="489"/>
      <c r="K195" s="523">
        <f t="shared" si="407"/>
        <v>0</v>
      </c>
      <c r="L195" s="512">
        <f t="shared" ref="L195" si="456">I195-K195</f>
        <v>0</v>
      </c>
      <c r="M195" s="480" t="str">
        <f t="shared" ref="M195" si="457">IF(I195=0,"    ",K195/I195)</f>
        <v xml:space="preserve">    </v>
      </c>
      <c r="N195" s="853">
        <f t="shared" si="443"/>
        <v>0</v>
      </c>
      <c r="O195" s="489"/>
      <c r="P195" s="523">
        <f t="shared" si="409"/>
        <v>0</v>
      </c>
      <c r="Q195" s="512">
        <f t="shared" ref="Q195" si="458">N195-P195</f>
        <v>0</v>
      </c>
      <c r="R195" s="480" t="str">
        <f t="shared" ref="R195" si="459">IF(N195=0,"    ",P195/N195)</f>
        <v xml:space="preserve">    </v>
      </c>
      <c r="S195" s="853">
        <f t="shared" si="444"/>
        <v>0</v>
      </c>
      <c r="T195" s="489"/>
      <c r="U195" s="523">
        <f t="shared" si="411"/>
        <v>0</v>
      </c>
      <c r="V195" s="512">
        <f t="shared" ref="V195" si="460">S195-U195</f>
        <v>0</v>
      </c>
      <c r="W195" s="480" t="str">
        <f t="shared" ref="W195" si="461">IF(S195=0,"    ",U195/S195)</f>
        <v xml:space="preserve">    </v>
      </c>
      <c r="X195" s="853">
        <f t="shared" si="445"/>
        <v>0</v>
      </c>
      <c r="Y195" s="489"/>
      <c r="Z195" s="523">
        <f t="shared" si="413"/>
        <v>0</v>
      </c>
      <c r="AA195" s="512">
        <f t="shared" ref="AA195" si="462">X195-Z195</f>
        <v>0</v>
      </c>
      <c r="AB195" s="480" t="str">
        <f t="shared" ref="AB195" si="463">IF(X195=0,"    ",Z195/X195)</f>
        <v xml:space="preserve">    </v>
      </c>
      <c r="AC195" s="853">
        <f t="shared" si="446"/>
        <v>0</v>
      </c>
      <c r="AD195" s="489"/>
      <c r="AE195" s="523">
        <f t="shared" si="415"/>
        <v>0</v>
      </c>
      <c r="AF195" s="512">
        <f t="shared" ref="AF195" si="464">AC195-AE195</f>
        <v>0</v>
      </c>
      <c r="AG195" s="480" t="str">
        <f t="shared" ref="AG195" si="465">IF(AC195=0,"    ",AE195/AC195)</f>
        <v xml:space="preserve">    </v>
      </c>
      <c r="AH195" s="853">
        <f t="shared" si="447"/>
        <v>0</v>
      </c>
      <c r="AI195" s="489"/>
      <c r="AJ195" s="523">
        <f t="shared" si="417"/>
        <v>0</v>
      </c>
      <c r="AK195" s="512">
        <f t="shared" ref="AK195" si="466">AH195-AJ195</f>
        <v>0</v>
      </c>
      <c r="AL195" s="480" t="str">
        <f t="shared" ref="AL195" si="467">IF(AH195=0,"    ",AJ195/AH195)</f>
        <v xml:space="preserve">    </v>
      </c>
      <c r="AM195" s="853">
        <f t="shared" si="448"/>
        <v>0</v>
      </c>
      <c r="AN195" s="489"/>
      <c r="AO195" s="523">
        <f t="shared" si="419"/>
        <v>0</v>
      </c>
      <c r="AP195" s="512">
        <f t="shared" ref="AP195" si="468">AM195-AO195</f>
        <v>0</v>
      </c>
      <c r="AQ195" s="480" t="str">
        <f t="shared" ref="AQ195" si="469">IF(AM195=0,"    ",AO195/AM195)</f>
        <v xml:space="preserve">    </v>
      </c>
      <c r="AR195" s="853">
        <f t="shared" si="449"/>
        <v>0</v>
      </c>
      <c r="AS195" s="489"/>
      <c r="AT195" s="523">
        <f t="shared" si="421"/>
        <v>0</v>
      </c>
      <c r="AU195" s="512">
        <f t="shared" ref="AU195" si="470">AR195-AT195</f>
        <v>0</v>
      </c>
      <c r="AV195" s="480" t="str">
        <f t="shared" ref="AV195" si="471">IF(AR195=0,"    ",AT195/AR195)</f>
        <v xml:space="preserve">    </v>
      </c>
      <c r="AW195" s="853">
        <f t="shared" si="450"/>
        <v>0</v>
      </c>
      <c r="AX195" s="489"/>
      <c r="AY195" s="523">
        <f t="shared" si="423"/>
        <v>0</v>
      </c>
      <c r="AZ195" s="512">
        <f t="shared" ref="AZ195" si="472">AW195-AY195</f>
        <v>0</v>
      </c>
      <c r="BA195" s="480" t="str">
        <f t="shared" ref="BA195" si="473">IF(AW195=0,"    ",AY195/AW195)</f>
        <v xml:space="preserve">    </v>
      </c>
      <c r="BB195" s="853">
        <f t="shared" si="451"/>
        <v>0</v>
      </c>
      <c r="BC195" s="489"/>
      <c r="BD195" s="523">
        <f t="shared" si="425"/>
        <v>0</v>
      </c>
      <c r="BE195" s="512">
        <f t="shared" ref="BE195" si="474">BB195-BD195</f>
        <v>0</v>
      </c>
      <c r="BF195" s="480" t="str">
        <f t="shared" ref="BF195" si="475">IF(BB195=0,"    ",BD195/BB195)</f>
        <v xml:space="preserve">    </v>
      </c>
      <c r="BG195" s="853">
        <f t="shared" si="452"/>
        <v>0</v>
      </c>
      <c r="BH195" s="489"/>
      <c r="BI195" s="523">
        <f t="shared" si="427"/>
        <v>0</v>
      </c>
      <c r="BJ195" s="512">
        <f t="shared" ref="BJ195" si="476">BG195-BI195</f>
        <v>0</v>
      </c>
      <c r="BK195" s="480" t="str">
        <f t="shared" ref="BK195" si="477">IF(BG195=0,"    ",BI195/BG195)</f>
        <v xml:space="preserve">    </v>
      </c>
      <c r="BM195" s="502">
        <f t="shared" ref="BM195" si="478">E195+J195+O195+T195+Y195+AD195+AI195+AN195+AS195+AX195+BC195+BH195</f>
        <v>0</v>
      </c>
      <c r="BN195" s="7"/>
      <c r="BO195" s="7"/>
      <c r="BP195" s="7"/>
      <c r="BQ195" s="7"/>
    </row>
    <row r="196" spans="1:69" s="5" customFormat="1" ht="12.75">
      <c r="A196" s="808">
        <v>36</v>
      </c>
      <c r="B196" s="542" t="s">
        <v>18</v>
      </c>
      <c r="C196" s="705">
        <f t="shared" si="392"/>
        <v>0</v>
      </c>
      <c r="D196" s="853">
        <f t="shared" si="441"/>
        <v>0</v>
      </c>
      <c r="E196" s="489"/>
      <c r="F196" s="523">
        <f t="shared" si="405"/>
        <v>0</v>
      </c>
      <c r="G196" s="512">
        <f t="shared" si="406"/>
        <v>0</v>
      </c>
      <c r="H196" s="480" t="str">
        <f t="shared" si="429"/>
        <v xml:space="preserve">    </v>
      </c>
      <c r="I196" s="853">
        <f t="shared" si="442"/>
        <v>0</v>
      </c>
      <c r="J196" s="489"/>
      <c r="K196" s="523">
        <f t="shared" si="407"/>
        <v>0</v>
      </c>
      <c r="L196" s="512">
        <f t="shared" si="408"/>
        <v>0</v>
      </c>
      <c r="M196" s="480" t="str">
        <f t="shared" si="430"/>
        <v xml:space="preserve">    </v>
      </c>
      <c r="N196" s="853">
        <f t="shared" si="443"/>
        <v>0</v>
      </c>
      <c r="O196" s="489"/>
      <c r="P196" s="523">
        <f t="shared" si="409"/>
        <v>0</v>
      </c>
      <c r="Q196" s="512">
        <f t="shared" si="410"/>
        <v>0</v>
      </c>
      <c r="R196" s="480" t="str">
        <f t="shared" si="431"/>
        <v xml:space="preserve">    </v>
      </c>
      <c r="S196" s="853">
        <f t="shared" si="444"/>
        <v>0</v>
      </c>
      <c r="T196" s="489"/>
      <c r="U196" s="523">
        <f t="shared" si="411"/>
        <v>0</v>
      </c>
      <c r="V196" s="512">
        <f t="shared" si="412"/>
        <v>0</v>
      </c>
      <c r="W196" s="480" t="str">
        <f t="shared" si="432"/>
        <v xml:space="preserve">    </v>
      </c>
      <c r="X196" s="853">
        <f t="shared" si="445"/>
        <v>0</v>
      </c>
      <c r="Y196" s="489"/>
      <c r="Z196" s="523">
        <f t="shared" si="413"/>
        <v>0</v>
      </c>
      <c r="AA196" s="512">
        <f t="shared" si="414"/>
        <v>0</v>
      </c>
      <c r="AB196" s="480" t="str">
        <f t="shared" si="433"/>
        <v xml:space="preserve">    </v>
      </c>
      <c r="AC196" s="853">
        <f t="shared" si="446"/>
        <v>0</v>
      </c>
      <c r="AD196" s="489"/>
      <c r="AE196" s="523">
        <f t="shared" si="415"/>
        <v>0</v>
      </c>
      <c r="AF196" s="512">
        <f t="shared" si="416"/>
        <v>0</v>
      </c>
      <c r="AG196" s="480" t="str">
        <f t="shared" si="434"/>
        <v xml:space="preserve">    </v>
      </c>
      <c r="AH196" s="853">
        <f t="shared" si="447"/>
        <v>0</v>
      </c>
      <c r="AI196" s="489"/>
      <c r="AJ196" s="523">
        <f t="shared" si="417"/>
        <v>0</v>
      </c>
      <c r="AK196" s="512">
        <f t="shared" si="418"/>
        <v>0</v>
      </c>
      <c r="AL196" s="480" t="str">
        <f t="shared" si="435"/>
        <v xml:space="preserve">    </v>
      </c>
      <c r="AM196" s="853">
        <f t="shared" si="448"/>
        <v>0</v>
      </c>
      <c r="AN196" s="489"/>
      <c r="AO196" s="523">
        <f t="shared" si="419"/>
        <v>0</v>
      </c>
      <c r="AP196" s="512">
        <f t="shared" si="420"/>
        <v>0</v>
      </c>
      <c r="AQ196" s="480" t="str">
        <f t="shared" si="436"/>
        <v xml:space="preserve">    </v>
      </c>
      <c r="AR196" s="853">
        <f t="shared" si="449"/>
        <v>0</v>
      </c>
      <c r="AS196" s="489"/>
      <c r="AT196" s="523">
        <f t="shared" si="421"/>
        <v>0</v>
      </c>
      <c r="AU196" s="512">
        <f t="shared" si="422"/>
        <v>0</v>
      </c>
      <c r="AV196" s="480" t="str">
        <f t="shared" si="437"/>
        <v xml:space="preserve">    </v>
      </c>
      <c r="AW196" s="853">
        <f t="shared" si="450"/>
        <v>0</v>
      </c>
      <c r="AX196" s="489"/>
      <c r="AY196" s="523">
        <f t="shared" si="423"/>
        <v>0</v>
      </c>
      <c r="AZ196" s="512">
        <f t="shared" si="424"/>
        <v>0</v>
      </c>
      <c r="BA196" s="480" t="str">
        <f t="shared" si="438"/>
        <v xml:space="preserve">    </v>
      </c>
      <c r="BB196" s="853">
        <f t="shared" si="451"/>
        <v>0</v>
      </c>
      <c r="BC196" s="489"/>
      <c r="BD196" s="523">
        <f t="shared" si="425"/>
        <v>0</v>
      </c>
      <c r="BE196" s="512">
        <f t="shared" si="426"/>
        <v>0</v>
      </c>
      <c r="BF196" s="480" t="str">
        <f t="shared" si="439"/>
        <v xml:space="preserve">    </v>
      </c>
      <c r="BG196" s="853">
        <f t="shared" si="452"/>
        <v>0</v>
      </c>
      <c r="BH196" s="489"/>
      <c r="BI196" s="523">
        <f t="shared" si="427"/>
        <v>0</v>
      </c>
      <c r="BJ196" s="512">
        <f t="shared" si="428"/>
        <v>0</v>
      </c>
      <c r="BK196" s="480" t="str">
        <f t="shared" si="440"/>
        <v xml:space="preserve">    </v>
      </c>
      <c r="BM196" s="502">
        <f t="shared" si="391"/>
        <v>0</v>
      </c>
      <c r="BN196" s="7"/>
      <c r="BO196" s="7"/>
      <c r="BP196" s="7"/>
      <c r="BQ196" s="7"/>
    </row>
    <row r="197" spans="1:69" s="5" customFormat="1" ht="12.75">
      <c r="A197" s="808">
        <v>37</v>
      </c>
      <c r="B197" s="542" t="s">
        <v>18</v>
      </c>
      <c r="C197" s="705">
        <f t="shared" si="392"/>
        <v>0</v>
      </c>
      <c r="D197" s="853">
        <f t="shared" si="441"/>
        <v>0</v>
      </c>
      <c r="E197" s="489"/>
      <c r="F197" s="523">
        <f t="shared" si="405"/>
        <v>0</v>
      </c>
      <c r="G197" s="512">
        <f t="shared" si="406"/>
        <v>0</v>
      </c>
      <c r="H197" s="480" t="str">
        <f t="shared" si="429"/>
        <v xml:space="preserve">    </v>
      </c>
      <c r="I197" s="853">
        <f t="shared" si="442"/>
        <v>0</v>
      </c>
      <c r="J197" s="489"/>
      <c r="K197" s="523">
        <f t="shared" si="407"/>
        <v>0</v>
      </c>
      <c r="L197" s="512">
        <f t="shared" si="408"/>
        <v>0</v>
      </c>
      <c r="M197" s="480" t="str">
        <f t="shared" si="430"/>
        <v xml:space="preserve">    </v>
      </c>
      <c r="N197" s="853">
        <f t="shared" si="443"/>
        <v>0</v>
      </c>
      <c r="O197" s="489"/>
      <c r="P197" s="523">
        <f t="shared" si="409"/>
        <v>0</v>
      </c>
      <c r="Q197" s="512">
        <f t="shared" si="410"/>
        <v>0</v>
      </c>
      <c r="R197" s="480" t="str">
        <f t="shared" si="431"/>
        <v xml:space="preserve">    </v>
      </c>
      <c r="S197" s="853">
        <f t="shared" si="444"/>
        <v>0</v>
      </c>
      <c r="T197" s="489"/>
      <c r="U197" s="523">
        <f t="shared" si="411"/>
        <v>0</v>
      </c>
      <c r="V197" s="512">
        <f t="shared" si="412"/>
        <v>0</v>
      </c>
      <c r="W197" s="480" t="str">
        <f t="shared" si="432"/>
        <v xml:space="preserve">    </v>
      </c>
      <c r="X197" s="853">
        <f t="shared" si="445"/>
        <v>0</v>
      </c>
      <c r="Y197" s="489"/>
      <c r="Z197" s="523">
        <f t="shared" si="413"/>
        <v>0</v>
      </c>
      <c r="AA197" s="512">
        <f t="shared" si="414"/>
        <v>0</v>
      </c>
      <c r="AB197" s="480" t="str">
        <f t="shared" si="433"/>
        <v xml:space="preserve">    </v>
      </c>
      <c r="AC197" s="853">
        <f t="shared" si="446"/>
        <v>0</v>
      </c>
      <c r="AD197" s="489"/>
      <c r="AE197" s="523">
        <f t="shared" si="415"/>
        <v>0</v>
      </c>
      <c r="AF197" s="512">
        <f t="shared" si="416"/>
        <v>0</v>
      </c>
      <c r="AG197" s="480" t="str">
        <f t="shared" si="434"/>
        <v xml:space="preserve">    </v>
      </c>
      <c r="AH197" s="853">
        <f t="shared" si="447"/>
        <v>0</v>
      </c>
      <c r="AI197" s="489"/>
      <c r="AJ197" s="523">
        <f t="shared" si="417"/>
        <v>0</v>
      </c>
      <c r="AK197" s="512">
        <f t="shared" si="418"/>
        <v>0</v>
      </c>
      <c r="AL197" s="480" t="str">
        <f t="shared" si="435"/>
        <v xml:space="preserve">    </v>
      </c>
      <c r="AM197" s="853">
        <f t="shared" si="448"/>
        <v>0</v>
      </c>
      <c r="AN197" s="489"/>
      <c r="AO197" s="523">
        <f t="shared" si="419"/>
        <v>0</v>
      </c>
      <c r="AP197" s="512">
        <f t="shared" si="420"/>
        <v>0</v>
      </c>
      <c r="AQ197" s="480" t="str">
        <f t="shared" si="436"/>
        <v xml:space="preserve">    </v>
      </c>
      <c r="AR197" s="853">
        <f t="shared" si="449"/>
        <v>0</v>
      </c>
      <c r="AS197" s="489"/>
      <c r="AT197" s="523">
        <f t="shared" si="421"/>
        <v>0</v>
      </c>
      <c r="AU197" s="512">
        <f t="shared" si="422"/>
        <v>0</v>
      </c>
      <c r="AV197" s="480" t="str">
        <f t="shared" si="437"/>
        <v xml:space="preserve">    </v>
      </c>
      <c r="AW197" s="853">
        <f t="shared" si="450"/>
        <v>0</v>
      </c>
      <c r="AX197" s="489"/>
      <c r="AY197" s="523">
        <f t="shared" si="423"/>
        <v>0</v>
      </c>
      <c r="AZ197" s="512">
        <f t="shared" si="424"/>
        <v>0</v>
      </c>
      <c r="BA197" s="480" t="str">
        <f t="shared" si="438"/>
        <v xml:space="preserve">    </v>
      </c>
      <c r="BB197" s="853">
        <f t="shared" si="451"/>
        <v>0</v>
      </c>
      <c r="BC197" s="489"/>
      <c r="BD197" s="523">
        <f t="shared" si="425"/>
        <v>0</v>
      </c>
      <c r="BE197" s="512">
        <f t="shared" si="426"/>
        <v>0</v>
      </c>
      <c r="BF197" s="480" t="str">
        <f t="shared" si="439"/>
        <v xml:space="preserve">    </v>
      </c>
      <c r="BG197" s="853">
        <f t="shared" si="452"/>
        <v>0</v>
      </c>
      <c r="BH197" s="489"/>
      <c r="BI197" s="523">
        <f t="shared" si="427"/>
        <v>0</v>
      </c>
      <c r="BJ197" s="512">
        <f t="shared" si="428"/>
        <v>0</v>
      </c>
      <c r="BK197" s="480" t="str">
        <f t="shared" si="440"/>
        <v xml:space="preserve">    </v>
      </c>
      <c r="BM197" s="502">
        <f t="shared" si="391"/>
        <v>0</v>
      </c>
      <c r="BN197" s="7"/>
      <c r="BO197" s="7"/>
      <c r="BP197" s="7"/>
      <c r="BQ197" s="7"/>
    </row>
    <row r="198" spans="1:69" s="5" customFormat="1" ht="12.75">
      <c r="A198" s="808">
        <v>38</v>
      </c>
      <c r="B198" s="542" t="s">
        <v>18</v>
      </c>
      <c r="C198" s="705">
        <f t="shared" si="392"/>
        <v>0</v>
      </c>
      <c r="D198" s="853">
        <f t="shared" si="441"/>
        <v>0</v>
      </c>
      <c r="E198" s="489"/>
      <c r="F198" s="523">
        <f t="shared" si="405"/>
        <v>0</v>
      </c>
      <c r="G198" s="512">
        <f t="shared" si="406"/>
        <v>0</v>
      </c>
      <c r="H198" s="480" t="str">
        <f t="shared" si="429"/>
        <v xml:space="preserve">    </v>
      </c>
      <c r="I198" s="853">
        <f t="shared" si="442"/>
        <v>0</v>
      </c>
      <c r="J198" s="489"/>
      <c r="K198" s="523">
        <f t="shared" si="407"/>
        <v>0</v>
      </c>
      <c r="L198" s="512">
        <f t="shared" si="408"/>
        <v>0</v>
      </c>
      <c r="M198" s="480" t="str">
        <f t="shared" si="430"/>
        <v xml:space="preserve">    </v>
      </c>
      <c r="N198" s="853">
        <f t="shared" si="443"/>
        <v>0</v>
      </c>
      <c r="O198" s="489"/>
      <c r="P198" s="523">
        <f t="shared" si="409"/>
        <v>0</v>
      </c>
      <c r="Q198" s="512">
        <f t="shared" si="410"/>
        <v>0</v>
      </c>
      <c r="R198" s="480" t="str">
        <f t="shared" si="431"/>
        <v xml:space="preserve">    </v>
      </c>
      <c r="S198" s="853">
        <f t="shared" si="444"/>
        <v>0</v>
      </c>
      <c r="T198" s="489"/>
      <c r="U198" s="523">
        <f t="shared" si="411"/>
        <v>0</v>
      </c>
      <c r="V198" s="512">
        <f t="shared" si="412"/>
        <v>0</v>
      </c>
      <c r="W198" s="480" t="str">
        <f t="shared" si="432"/>
        <v xml:space="preserve">    </v>
      </c>
      <c r="X198" s="853">
        <f t="shared" si="445"/>
        <v>0</v>
      </c>
      <c r="Y198" s="489"/>
      <c r="Z198" s="523">
        <f t="shared" si="413"/>
        <v>0</v>
      </c>
      <c r="AA198" s="512">
        <f t="shared" si="414"/>
        <v>0</v>
      </c>
      <c r="AB198" s="480" t="str">
        <f t="shared" si="433"/>
        <v xml:space="preserve">    </v>
      </c>
      <c r="AC198" s="853">
        <f t="shared" si="446"/>
        <v>0</v>
      </c>
      <c r="AD198" s="489"/>
      <c r="AE198" s="523">
        <f t="shared" si="415"/>
        <v>0</v>
      </c>
      <c r="AF198" s="512">
        <f t="shared" si="416"/>
        <v>0</v>
      </c>
      <c r="AG198" s="480" t="str">
        <f t="shared" si="434"/>
        <v xml:space="preserve">    </v>
      </c>
      <c r="AH198" s="853">
        <f t="shared" si="447"/>
        <v>0</v>
      </c>
      <c r="AI198" s="489"/>
      <c r="AJ198" s="523">
        <f t="shared" si="417"/>
        <v>0</v>
      </c>
      <c r="AK198" s="512">
        <f t="shared" si="418"/>
        <v>0</v>
      </c>
      <c r="AL198" s="480" t="str">
        <f t="shared" si="435"/>
        <v xml:space="preserve">    </v>
      </c>
      <c r="AM198" s="853">
        <f t="shared" si="448"/>
        <v>0</v>
      </c>
      <c r="AN198" s="489"/>
      <c r="AO198" s="523">
        <f t="shared" si="419"/>
        <v>0</v>
      </c>
      <c r="AP198" s="512">
        <f t="shared" si="420"/>
        <v>0</v>
      </c>
      <c r="AQ198" s="480" t="str">
        <f t="shared" si="436"/>
        <v xml:space="preserve">    </v>
      </c>
      <c r="AR198" s="853">
        <f t="shared" si="449"/>
        <v>0</v>
      </c>
      <c r="AS198" s="489"/>
      <c r="AT198" s="523">
        <f t="shared" si="421"/>
        <v>0</v>
      </c>
      <c r="AU198" s="512">
        <f t="shared" si="422"/>
        <v>0</v>
      </c>
      <c r="AV198" s="480" t="str">
        <f t="shared" si="437"/>
        <v xml:space="preserve">    </v>
      </c>
      <c r="AW198" s="853">
        <f t="shared" si="450"/>
        <v>0</v>
      </c>
      <c r="AX198" s="489"/>
      <c r="AY198" s="523">
        <f t="shared" si="423"/>
        <v>0</v>
      </c>
      <c r="AZ198" s="512">
        <f t="shared" si="424"/>
        <v>0</v>
      </c>
      <c r="BA198" s="480" t="str">
        <f t="shared" si="438"/>
        <v xml:space="preserve">    </v>
      </c>
      <c r="BB198" s="853">
        <f t="shared" si="451"/>
        <v>0</v>
      </c>
      <c r="BC198" s="489"/>
      <c r="BD198" s="523">
        <f t="shared" si="425"/>
        <v>0</v>
      </c>
      <c r="BE198" s="512">
        <f t="shared" si="426"/>
        <v>0</v>
      </c>
      <c r="BF198" s="480" t="str">
        <f t="shared" si="439"/>
        <v xml:space="preserve">    </v>
      </c>
      <c r="BG198" s="853">
        <f t="shared" si="452"/>
        <v>0</v>
      </c>
      <c r="BH198" s="489"/>
      <c r="BI198" s="523">
        <f t="shared" si="427"/>
        <v>0</v>
      </c>
      <c r="BJ198" s="512">
        <f t="shared" si="428"/>
        <v>0</v>
      </c>
      <c r="BK198" s="480" t="str">
        <f t="shared" si="440"/>
        <v xml:space="preserve">    </v>
      </c>
      <c r="BM198" s="502">
        <f t="shared" si="391"/>
        <v>0</v>
      </c>
      <c r="BN198" s="7"/>
      <c r="BO198" s="7"/>
      <c r="BP198" s="7"/>
      <c r="BQ198" s="7"/>
    </row>
    <row r="199" spans="1:69" s="5" customFormat="1" ht="12.75">
      <c r="A199" s="808">
        <v>39</v>
      </c>
      <c r="B199" s="542" t="s">
        <v>18</v>
      </c>
      <c r="C199" s="705">
        <f t="shared" si="392"/>
        <v>0</v>
      </c>
      <c r="D199" s="853">
        <f t="shared" si="441"/>
        <v>0</v>
      </c>
      <c r="E199" s="489"/>
      <c r="F199" s="523">
        <f t="shared" si="405"/>
        <v>0</v>
      </c>
      <c r="G199" s="512">
        <f t="shared" si="406"/>
        <v>0</v>
      </c>
      <c r="H199" s="480" t="str">
        <f t="shared" si="429"/>
        <v xml:space="preserve">    </v>
      </c>
      <c r="I199" s="853">
        <f t="shared" si="442"/>
        <v>0</v>
      </c>
      <c r="J199" s="489"/>
      <c r="K199" s="523">
        <f t="shared" si="407"/>
        <v>0</v>
      </c>
      <c r="L199" s="512">
        <f t="shared" si="408"/>
        <v>0</v>
      </c>
      <c r="M199" s="480" t="str">
        <f t="shared" si="430"/>
        <v xml:space="preserve">    </v>
      </c>
      <c r="N199" s="853">
        <f t="shared" si="443"/>
        <v>0</v>
      </c>
      <c r="O199" s="489"/>
      <c r="P199" s="523">
        <f t="shared" si="409"/>
        <v>0</v>
      </c>
      <c r="Q199" s="512">
        <f t="shared" si="410"/>
        <v>0</v>
      </c>
      <c r="R199" s="480" t="str">
        <f t="shared" si="431"/>
        <v xml:space="preserve">    </v>
      </c>
      <c r="S199" s="853">
        <f t="shared" si="444"/>
        <v>0</v>
      </c>
      <c r="T199" s="489"/>
      <c r="U199" s="523">
        <f t="shared" si="411"/>
        <v>0</v>
      </c>
      <c r="V199" s="512">
        <f t="shared" si="412"/>
        <v>0</v>
      </c>
      <c r="W199" s="480" t="str">
        <f t="shared" si="432"/>
        <v xml:space="preserve">    </v>
      </c>
      <c r="X199" s="853">
        <f t="shared" si="445"/>
        <v>0</v>
      </c>
      <c r="Y199" s="489"/>
      <c r="Z199" s="523">
        <f t="shared" si="413"/>
        <v>0</v>
      </c>
      <c r="AA199" s="512">
        <f t="shared" si="414"/>
        <v>0</v>
      </c>
      <c r="AB199" s="480" t="str">
        <f t="shared" si="433"/>
        <v xml:space="preserve">    </v>
      </c>
      <c r="AC199" s="853">
        <f t="shared" si="446"/>
        <v>0</v>
      </c>
      <c r="AD199" s="489"/>
      <c r="AE199" s="523">
        <f t="shared" si="415"/>
        <v>0</v>
      </c>
      <c r="AF199" s="512">
        <f t="shared" si="416"/>
        <v>0</v>
      </c>
      <c r="AG199" s="480" t="str">
        <f t="shared" si="434"/>
        <v xml:space="preserve">    </v>
      </c>
      <c r="AH199" s="853">
        <f t="shared" si="447"/>
        <v>0</v>
      </c>
      <c r="AI199" s="489"/>
      <c r="AJ199" s="523">
        <f t="shared" si="417"/>
        <v>0</v>
      </c>
      <c r="AK199" s="512">
        <f t="shared" si="418"/>
        <v>0</v>
      </c>
      <c r="AL199" s="480" t="str">
        <f t="shared" si="435"/>
        <v xml:space="preserve">    </v>
      </c>
      <c r="AM199" s="853">
        <f t="shared" si="448"/>
        <v>0</v>
      </c>
      <c r="AN199" s="489"/>
      <c r="AO199" s="523">
        <f t="shared" si="419"/>
        <v>0</v>
      </c>
      <c r="AP199" s="512">
        <f t="shared" si="420"/>
        <v>0</v>
      </c>
      <c r="AQ199" s="480" t="str">
        <f t="shared" si="436"/>
        <v xml:space="preserve">    </v>
      </c>
      <c r="AR199" s="853">
        <f t="shared" si="449"/>
        <v>0</v>
      </c>
      <c r="AS199" s="489"/>
      <c r="AT199" s="523">
        <f t="shared" si="421"/>
        <v>0</v>
      </c>
      <c r="AU199" s="512">
        <f t="shared" si="422"/>
        <v>0</v>
      </c>
      <c r="AV199" s="480" t="str">
        <f t="shared" si="437"/>
        <v xml:space="preserve">    </v>
      </c>
      <c r="AW199" s="853">
        <f t="shared" si="450"/>
        <v>0</v>
      </c>
      <c r="AX199" s="489"/>
      <c r="AY199" s="523">
        <f t="shared" si="423"/>
        <v>0</v>
      </c>
      <c r="AZ199" s="512">
        <f t="shared" si="424"/>
        <v>0</v>
      </c>
      <c r="BA199" s="480" t="str">
        <f t="shared" si="438"/>
        <v xml:space="preserve">    </v>
      </c>
      <c r="BB199" s="853">
        <f t="shared" si="451"/>
        <v>0</v>
      </c>
      <c r="BC199" s="489"/>
      <c r="BD199" s="523">
        <f t="shared" si="425"/>
        <v>0</v>
      </c>
      <c r="BE199" s="512">
        <f t="shared" si="426"/>
        <v>0</v>
      </c>
      <c r="BF199" s="480" t="str">
        <f t="shared" si="439"/>
        <v xml:space="preserve">    </v>
      </c>
      <c r="BG199" s="853">
        <f t="shared" si="452"/>
        <v>0</v>
      </c>
      <c r="BH199" s="489"/>
      <c r="BI199" s="523">
        <f t="shared" si="427"/>
        <v>0</v>
      </c>
      <c r="BJ199" s="512">
        <f t="shared" si="428"/>
        <v>0</v>
      </c>
      <c r="BK199" s="480" t="str">
        <f t="shared" si="440"/>
        <v xml:space="preserve">    </v>
      </c>
      <c r="BM199" s="502">
        <f t="shared" si="391"/>
        <v>0</v>
      </c>
      <c r="BN199" s="7"/>
      <c r="BO199" s="7"/>
      <c r="BP199" s="7"/>
      <c r="BQ199" s="7"/>
    </row>
    <row r="200" spans="1:69" s="5" customFormat="1" ht="12.75" customHeight="1">
      <c r="A200" s="808">
        <v>40</v>
      </c>
      <c r="B200" s="542" t="s">
        <v>18</v>
      </c>
      <c r="C200" s="705">
        <f t="shared" si="392"/>
        <v>0</v>
      </c>
      <c r="D200" s="853">
        <f t="shared" si="441"/>
        <v>0</v>
      </c>
      <c r="E200" s="489"/>
      <c r="F200" s="523">
        <f t="shared" si="405"/>
        <v>0</v>
      </c>
      <c r="G200" s="512">
        <f t="shared" si="406"/>
        <v>0</v>
      </c>
      <c r="H200" s="480" t="str">
        <f t="shared" si="429"/>
        <v xml:space="preserve">    </v>
      </c>
      <c r="I200" s="853">
        <f t="shared" si="442"/>
        <v>0</v>
      </c>
      <c r="J200" s="489"/>
      <c r="K200" s="523">
        <f t="shared" si="407"/>
        <v>0</v>
      </c>
      <c r="L200" s="512">
        <f t="shared" si="408"/>
        <v>0</v>
      </c>
      <c r="M200" s="480" t="str">
        <f t="shared" si="430"/>
        <v xml:space="preserve">    </v>
      </c>
      <c r="N200" s="853">
        <f t="shared" si="443"/>
        <v>0</v>
      </c>
      <c r="O200" s="489"/>
      <c r="P200" s="523">
        <f t="shared" si="409"/>
        <v>0</v>
      </c>
      <c r="Q200" s="512">
        <f t="shared" si="410"/>
        <v>0</v>
      </c>
      <c r="R200" s="480" t="str">
        <f t="shared" si="431"/>
        <v xml:space="preserve">    </v>
      </c>
      <c r="S200" s="853">
        <f t="shared" si="444"/>
        <v>0</v>
      </c>
      <c r="T200" s="489"/>
      <c r="U200" s="523">
        <f t="shared" si="411"/>
        <v>0</v>
      </c>
      <c r="V200" s="512">
        <f t="shared" si="412"/>
        <v>0</v>
      </c>
      <c r="W200" s="480" t="str">
        <f t="shared" si="432"/>
        <v xml:space="preserve">    </v>
      </c>
      <c r="X200" s="853">
        <f t="shared" si="445"/>
        <v>0</v>
      </c>
      <c r="Y200" s="489"/>
      <c r="Z200" s="523">
        <f t="shared" si="413"/>
        <v>0</v>
      </c>
      <c r="AA200" s="512">
        <f t="shared" si="414"/>
        <v>0</v>
      </c>
      <c r="AB200" s="480" t="str">
        <f t="shared" si="433"/>
        <v xml:space="preserve">    </v>
      </c>
      <c r="AC200" s="853">
        <f t="shared" si="446"/>
        <v>0</v>
      </c>
      <c r="AD200" s="489"/>
      <c r="AE200" s="523">
        <f t="shared" si="415"/>
        <v>0</v>
      </c>
      <c r="AF200" s="512">
        <f t="shared" si="416"/>
        <v>0</v>
      </c>
      <c r="AG200" s="480" t="str">
        <f t="shared" si="434"/>
        <v xml:space="preserve">    </v>
      </c>
      <c r="AH200" s="853">
        <f t="shared" si="447"/>
        <v>0</v>
      </c>
      <c r="AI200" s="489"/>
      <c r="AJ200" s="523">
        <f t="shared" si="417"/>
        <v>0</v>
      </c>
      <c r="AK200" s="512">
        <f t="shared" si="418"/>
        <v>0</v>
      </c>
      <c r="AL200" s="480" t="str">
        <f t="shared" si="435"/>
        <v xml:space="preserve">    </v>
      </c>
      <c r="AM200" s="853">
        <f t="shared" si="448"/>
        <v>0</v>
      </c>
      <c r="AN200" s="489"/>
      <c r="AO200" s="523">
        <f t="shared" si="419"/>
        <v>0</v>
      </c>
      <c r="AP200" s="512">
        <f t="shared" si="420"/>
        <v>0</v>
      </c>
      <c r="AQ200" s="480" t="str">
        <f t="shared" si="436"/>
        <v xml:space="preserve">    </v>
      </c>
      <c r="AR200" s="853">
        <f t="shared" si="449"/>
        <v>0</v>
      </c>
      <c r="AS200" s="489"/>
      <c r="AT200" s="523">
        <f t="shared" si="421"/>
        <v>0</v>
      </c>
      <c r="AU200" s="512">
        <f t="shared" si="422"/>
        <v>0</v>
      </c>
      <c r="AV200" s="480" t="str">
        <f t="shared" si="437"/>
        <v xml:space="preserve">    </v>
      </c>
      <c r="AW200" s="853">
        <f t="shared" si="450"/>
        <v>0</v>
      </c>
      <c r="AX200" s="489"/>
      <c r="AY200" s="523">
        <f t="shared" si="423"/>
        <v>0</v>
      </c>
      <c r="AZ200" s="512">
        <f t="shared" si="424"/>
        <v>0</v>
      </c>
      <c r="BA200" s="480" t="str">
        <f t="shared" si="438"/>
        <v xml:space="preserve">    </v>
      </c>
      <c r="BB200" s="853">
        <f t="shared" si="451"/>
        <v>0</v>
      </c>
      <c r="BC200" s="489"/>
      <c r="BD200" s="523">
        <f t="shared" si="425"/>
        <v>0</v>
      </c>
      <c r="BE200" s="512">
        <f t="shared" si="426"/>
        <v>0</v>
      </c>
      <c r="BF200" s="480" t="str">
        <f t="shared" si="439"/>
        <v xml:space="preserve">    </v>
      </c>
      <c r="BG200" s="853">
        <f t="shared" si="452"/>
        <v>0</v>
      </c>
      <c r="BH200" s="489"/>
      <c r="BI200" s="523">
        <f t="shared" si="427"/>
        <v>0</v>
      </c>
      <c r="BJ200" s="512">
        <f t="shared" si="428"/>
        <v>0</v>
      </c>
      <c r="BK200" s="480" t="str">
        <f t="shared" si="440"/>
        <v xml:space="preserve">    </v>
      </c>
      <c r="BM200" s="502">
        <f t="shared" si="391"/>
        <v>0</v>
      </c>
      <c r="BN200" s="7"/>
      <c r="BO200" s="7"/>
      <c r="BP200" s="7"/>
      <c r="BQ200" s="7"/>
    </row>
    <row r="201" spans="1:69" s="5" customFormat="1" ht="12.75" customHeight="1">
      <c r="A201" s="808">
        <v>41</v>
      </c>
      <c r="B201" s="543" t="s">
        <v>18</v>
      </c>
      <c r="C201" s="705">
        <f t="shared" si="392"/>
        <v>0</v>
      </c>
      <c r="D201" s="853">
        <f t="shared" si="441"/>
        <v>0</v>
      </c>
      <c r="E201" s="489"/>
      <c r="F201" s="523">
        <f t="shared" si="405"/>
        <v>0</v>
      </c>
      <c r="G201" s="512">
        <f t="shared" si="406"/>
        <v>0</v>
      </c>
      <c r="H201" s="480" t="str">
        <f t="shared" si="429"/>
        <v xml:space="preserve">    </v>
      </c>
      <c r="I201" s="853">
        <f t="shared" si="442"/>
        <v>0</v>
      </c>
      <c r="J201" s="489"/>
      <c r="K201" s="523">
        <f t="shared" si="407"/>
        <v>0</v>
      </c>
      <c r="L201" s="512">
        <f t="shared" si="408"/>
        <v>0</v>
      </c>
      <c r="M201" s="480" t="str">
        <f t="shared" si="430"/>
        <v xml:space="preserve">    </v>
      </c>
      <c r="N201" s="853">
        <f t="shared" si="443"/>
        <v>0</v>
      </c>
      <c r="O201" s="489"/>
      <c r="P201" s="523">
        <f t="shared" si="409"/>
        <v>0</v>
      </c>
      <c r="Q201" s="512">
        <f t="shared" si="410"/>
        <v>0</v>
      </c>
      <c r="R201" s="480" t="str">
        <f t="shared" si="431"/>
        <v xml:space="preserve">    </v>
      </c>
      <c r="S201" s="853">
        <f t="shared" si="444"/>
        <v>0</v>
      </c>
      <c r="T201" s="489"/>
      <c r="U201" s="523">
        <f t="shared" si="411"/>
        <v>0</v>
      </c>
      <c r="V201" s="512">
        <f t="shared" si="412"/>
        <v>0</v>
      </c>
      <c r="W201" s="480" t="str">
        <f t="shared" si="432"/>
        <v xml:space="preserve">    </v>
      </c>
      <c r="X201" s="853">
        <f t="shared" si="445"/>
        <v>0</v>
      </c>
      <c r="Y201" s="489"/>
      <c r="Z201" s="523">
        <f t="shared" si="413"/>
        <v>0</v>
      </c>
      <c r="AA201" s="512">
        <f t="shared" si="414"/>
        <v>0</v>
      </c>
      <c r="AB201" s="480" t="str">
        <f t="shared" si="433"/>
        <v xml:space="preserve">    </v>
      </c>
      <c r="AC201" s="853">
        <f t="shared" si="446"/>
        <v>0</v>
      </c>
      <c r="AD201" s="489"/>
      <c r="AE201" s="523">
        <f t="shared" si="415"/>
        <v>0</v>
      </c>
      <c r="AF201" s="512">
        <f t="shared" si="416"/>
        <v>0</v>
      </c>
      <c r="AG201" s="480" t="str">
        <f t="shared" si="434"/>
        <v xml:space="preserve">    </v>
      </c>
      <c r="AH201" s="853">
        <f t="shared" si="447"/>
        <v>0</v>
      </c>
      <c r="AI201" s="489"/>
      <c r="AJ201" s="523">
        <f t="shared" si="417"/>
        <v>0</v>
      </c>
      <c r="AK201" s="512">
        <f t="shared" si="418"/>
        <v>0</v>
      </c>
      <c r="AL201" s="480" t="str">
        <f t="shared" si="435"/>
        <v xml:space="preserve">    </v>
      </c>
      <c r="AM201" s="853">
        <f t="shared" si="448"/>
        <v>0</v>
      </c>
      <c r="AN201" s="489"/>
      <c r="AO201" s="523">
        <f t="shared" si="419"/>
        <v>0</v>
      </c>
      <c r="AP201" s="512">
        <f t="shared" si="420"/>
        <v>0</v>
      </c>
      <c r="AQ201" s="480" t="str">
        <f t="shared" si="436"/>
        <v xml:space="preserve">    </v>
      </c>
      <c r="AR201" s="853">
        <f t="shared" si="449"/>
        <v>0</v>
      </c>
      <c r="AS201" s="489"/>
      <c r="AT201" s="523">
        <f t="shared" si="421"/>
        <v>0</v>
      </c>
      <c r="AU201" s="512">
        <f t="shared" si="422"/>
        <v>0</v>
      </c>
      <c r="AV201" s="480" t="str">
        <f t="shared" si="437"/>
        <v xml:space="preserve">    </v>
      </c>
      <c r="AW201" s="853">
        <f t="shared" si="450"/>
        <v>0</v>
      </c>
      <c r="AX201" s="489"/>
      <c r="AY201" s="523">
        <f t="shared" si="423"/>
        <v>0</v>
      </c>
      <c r="AZ201" s="512">
        <f t="shared" si="424"/>
        <v>0</v>
      </c>
      <c r="BA201" s="480" t="str">
        <f t="shared" si="438"/>
        <v xml:space="preserve">    </v>
      </c>
      <c r="BB201" s="853">
        <f t="shared" si="451"/>
        <v>0</v>
      </c>
      <c r="BC201" s="489"/>
      <c r="BD201" s="523">
        <f t="shared" si="425"/>
        <v>0</v>
      </c>
      <c r="BE201" s="512">
        <f t="shared" si="426"/>
        <v>0</v>
      </c>
      <c r="BF201" s="480" t="str">
        <f t="shared" si="439"/>
        <v xml:space="preserve">    </v>
      </c>
      <c r="BG201" s="853">
        <f t="shared" si="452"/>
        <v>0</v>
      </c>
      <c r="BH201" s="489"/>
      <c r="BI201" s="523">
        <f t="shared" si="427"/>
        <v>0</v>
      </c>
      <c r="BJ201" s="512">
        <f t="shared" si="428"/>
        <v>0</v>
      </c>
      <c r="BK201" s="480" t="str">
        <f t="shared" si="440"/>
        <v xml:space="preserve">    </v>
      </c>
      <c r="BM201" s="502">
        <f t="shared" si="391"/>
        <v>0</v>
      </c>
      <c r="BN201" s="7"/>
      <c r="BO201" s="7"/>
      <c r="BP201" s="7"/>
      <c r="BQ201" s="7"/>
    </row>
    <row r="202" spans="1:69" s="5" customFormat="1" ht="12.75" customHeight="1">
      <c r="A202" s="808">
        <v>42</v>
      </c>
      <c r="B202" s="543" t="s">
        <v>18</v>
      </c>
      <c r="C202" s="705">
        <f t="shared" si="392"/>
        <v>0</v>
      </c>
      <c r="D202" s="853">
        <f t="shared" si="441"/>
        <v>0</v>
      </c>
      <c r="E202" s="489"/>
      <c r="F202" s="523">
        <f t="shared" si="405"/>
        <v>0</v>
      </c>
      <c r="G202" s="512">
        <f t="shared" si="406"/>
        <v>0</v>
      </c>
      <c r="H202" s="480" t="str">
        <f t="shared" si="429"/>
        <v xml:space="preserve">    </v>
      </c>
      <c r="I202" s="853">
        <f t="shared" si="442"/>
        <v>0</v>
      </c>
      <c r="J202" s="489"/>
      <c r="K202" s="523">
        <f t="shared" si="407"/>
        <v>0</v>
      </c>
      <c r="L202" s="512">
        <f t="shared" si="408"/>
        <v>0</v>
      </c>
      <c r="M202" s="480" t="str">
        <f t="shared" si="430"/>
        <v xml:space="preserve">    </v>
      </c>
      <c r="N202" s="853">
        <f t="shared" si="443"/>
        <v>0</v>
      </c>
      <c r="O202" s="489"/>
      <c r="P202" s="523">
        <f t="shared" si="409"/>
        <v>0</v>
      </c>
      <c r="Q202" s="512">
        <f t="shared" si="410"/>
        <v>0</v>
      </c>
      <c r="R202" s="480" t="str">
        <f t="shared" si="431"/>
        <v xml:space="preserve">    </v>
      </c>
      <c r="S202" s="853">
        <f t="shared" si="444"/>
        <v>0</v>
      </c>
      <c r="T202" s="489"/>
      <c r="U202" s="523">
        <f t="shared" si="411"/>
        <v>0</v>
      </c>
      <c r="V202" s="512">
        <f t="shared" si="412"/>
        <v>0</v>
      </c>
      <c r="W202" s="480" t="str">
        <f t="shared" si="432"/>
        <v xml:space="preserve">    </v>
      </c>
      <c r="X202" s="853">
        <f t="shared" si="445"/>
        <v>0</v>
      </c>
      <c r="Y202" s="489"/>
      <c r="Z202" s="523">
        <f t="shared" si="413"/>
        <v>0</v>
      </c>
      <c r="AA202" s="512">
        <f t="shared" si="414"/>
        <v>0</v>
      </c>
      <c r="AB202" s="480" t="str">
        <f t="shared" si="433"/>
        <v xml:space="preserve">    </v>
      </c>
      <c r="AC202" s="853">
        <f t="shared" si="446"/>
        <v>0</v>
      </c>
      <c r="AD202" s="489"/>
      <c r="AE202" s="523">
        <f t="shared" si="415"/>
        <v>0</v>
      </c>
      <c r="AF202" s="512">
        <f t="shared" si="416"/>
        <v>0</v>
      </c>
      <c r="AG202" s="480" t="str">
        <f t="shared" si="434"/>
        <v xml:space="preserve">    </v>
      </c>
      <c r="AH202" s="853">
        <f t="shared" si="447"/>
        <v>0</v>
      </c>
      <c r="AI202" s="489"/>
      <c r="AJ202" s="523">
        <f t="shared" si="417"/>
        <v>0</v>
      </c>
      <c r="AK202" s="512">
        <f t="shared" si="418"/>
        <v>0</v>
      </c>
      <c r="AL202" s="480" t="str">
        <f t="shared" si="435"/>
        <v xml:space="preserve">    </v>
      </c>
      <c r="AM202" s="853">
        <f t="shared" si="448"/>
        <v>0</v>
      </c>
      <c r="AN202" s="489"/>
      <c r="AO202" s="523">
        <f t="shared" si="419"/>
        <v>0</v>
      </c>
      <c r="AP202" s="512">
        <f t="shared" si="420"/>
        <v>0</v>
      </c>
      <c r="AQ202" s="480" t="str">
        <f t="shared" si="436"/>
        <v xml:space="preserve">    </v>
      </c>
      <c r="AR202" s="853">
        <f t="shared" si="449"/>
        <v>0</v>
      </c>
      <c r="AS202" s="489"/>
      <c r="AT202" s="523">
        <f t="shared" si="421"/>
        <v>0</v>
      </c>
      <c r="AU202" s="512">
        <f t="shared" si="422"/>
        <v>0</v>
      </c>
      <c r="AV202" s="480" t="str">
        <f t="shared" si="437"/>
        <v xml:space="preserve">    </v>
      </c>
      <c r="AW202" s="853">
        <f t="shared" si="450"/>
        <v>0</v>
      </c>
      <c r="AX202" s="489"/>
      <c r="AY202" s="523">
        <f t="shared" si="423"/>
        <v>0</v>
      </c>
      <c r="AZ202" s="512">
        <f t="shared" si="424"/>
        <v>0</v>
      </c>
      <c r="BA202" s="480" t="str">
        <f t="shared" si="438"/>
        <v xml:space="preserve">    </v>
      </c>
      <c r="BB202" s="853">
        <f t="shared" si="451"/>
        <v>0</v>
      </c>
      <c r="BC202" s="489"/>
      <c r="BD202" s="523">
        <f t="shared" si="425"/>
        <v>0</v>
      </c>
      <c r="BE202" s="512">
        <f t="shared" si="426"/>
        <v>0</v>
      </c>
      <c r="BF202" s="480" t="str">
        <f t="shared" si="439"/>
        <v xml:space="preserve">    </v>
      </c>
      <c r="BG202" s="853">
        <f t="shared" si="452"/>
        <v>0</v>
      </c>
      <c r="BH202" s="489"/>
      <c r="BI202" s="523">
        <f t="shared" si="427"/>
        <v>0</v>
      </c>
      <c r="BJ202" s="512">
        <f t="shared" si="428"/>
        <v>0</v>
      </c>
      <c r="BK202" s="480" t="str">
        <f t="shared" si="440"/>
        <v xml:space="preserve">    </v>
      </c>
      <c r="BM202" s="502">
        <f t="shared" si="391"/>
        <v>0</v>
      </c>
      <c r="BN202" s="7"/>
      <c r="BO202" s="7"/>
      <c r="BP202" s="7"/>
      <c r="BQ202" s="7"/>
    </row>
    <row r="203" spans="1:69" s="5" customFormat="1" ht="12.75" customHeight="1">
      <c r="A203" s="808">
        <v>43</v>
      </c>
      <c r="B203" s="543" t="s">
        <v>18</v>
      </c>
      <c r="C203" s="705">
        <f t="shared" ref="C203" si="479">+E203+J203+O203+T203+Y203+AD203+AI203+AN203+AS203+AX203+BC203+BH203</f>
        <v>0</v>
      </c>
      <c r="D203" s="853">
        <f t="shared" si="441"/>
        <v>0</v>
      </c>
      <c r="E203" s="489"/>
      <c r="F203" s="523">
        <f t="shared" si="405"/>
        <v>0</v>
      </c>
      <c r="G203" s="512">
        <f t="shared" ref="G203" si="480">D203-F203</f>
        <v>0</v>
      </c>
      <c r="H203" s="480" t="str">
        <f t="shared" ref="H203" si="481">IF(D203=0,"    ",F203/D203)</f>
        <v xml:space="preserve">    </v>
      </c>
      <c r="I203" s="853">
        <f t="shared" si="442"/>
        <v>0</v>
      </c>
      <c r="J203" s="489"/>
      <c r="K203" s="523">
        <f t="shared" si="407"/>
        <v>0</v>
      </c>
      <c r="L203" s="512">
        <f t="shared" ref="L203" si="482">I203-K203</f>
        <v>0</v>
      </c>
      <c r="M203" s="480" t="str">
        <f t="shared" ref="M203" si="483">IF(I203=0,"    ",K203/I203)</f>
        <v xml:space="preserve">    </v>
      </c>
      <c r="N203" s="853">
        <f t="shared" si="443"/>
        <v>0</v>
      </c>
      <c r="O203" s="489"/>
      <c r="P203" s="523">
        <f t="shared" si="409"/>
        <v>0</v>
      </c>
      <c r="Q203" s="512">
        <f t="shared" ref="Q203" si="484">N203-P203</f>
        <v>0</v>
      </c>
      <c r="R203" s="480" t="str">
        <f t="shared" ref="R203" si="485">IF(N203=0,"    ",P203/N203)</f>
        <v xml:space="preserve">    </v>
      </c>
      <c r="S203" s="853">
        <f t="shared" si="444"/>
        <v>0</v>
      </c>
      <c r="T203" s="489"/>
      <c r="U203" s="523">
        <f t="shared" si="411"/>
        <v>0</v>
      </c>
      <c r="V203" s="512">
        <f t="shared" ref="V203" si="486">S203-U203</f>
        <v>0</v>
      </c>
      <c r="W203" s="480" t="str">
        <f t="shared" ref="W203" si="487">IF(S203=0,"    ",U203/S203)</f>
        <v xml:space="preserve">    </v>
      </c>
      <c r="X203" s="853">
        <f t="shared" si="445"/>
        <v>0</v>
      </c>
      <c r="Y203" s="489"/>
      <c r="Z203" s="523">
        <f t="shared" si="413"/>
        <v>0</v>
      </c>
      <c r="AA203" s="512">
        <f t="shared" ref="AA203" si="488">X203-Z203</f>
        <v>0</v>
      </c>
      <c r="AB203" s="480" t="str">
        <f t="shared" ref="AB203" si="489">IF(X203=0,"    ",Z203/X203)</f>
        <v xml:space="preserve">    </v>
      </c>
      <c r="AC203" s="853">
        <f t="shared" si="446"/>
        <v>0</v>
      </c>
      <c r="AD203" s="489"/>
      <c r="AE203" s="523">
        <f t="shared" si="415"/>
        <v>0</v>
      </c>
      <c r="AF203" s="512">
        <f t="shared" ref="AF203" si="490">AC203-AE203</f>
        <v>0</v>
      </c>
      <c r="AG203" s="480" t="str">
        <f t="shared" ref="AG203" si="491">IF(AC203=0,"    ",AE203/AC203)</f>
        <v xml:space="preserve">    </v>
      </c>
      <c r="AH203" s="853">
        <f t="shared" si="447"/>
        <v>0</v>
      </c>
      <c r="AI203" s="489"/>
      <c r="AJ203" s="523">
        <f t="shared" si="417"/>
        <v>0</v>
      </c>
      <c r="AK203" s="512">
        <f t="shared" ref="AK203" si="492">AH203-AJ203</f>
        <v>0</v>
      </c>
      <c r="AL203" s="480" t="str">
        <f t="shared" ref="AL203" si="493">IF(AH203=0,"    ",AJ203/AH203)</f>
        <v xml:space="preserve">    </v>
      </c>
      <c r="AM203" s="853">
        <f t="shared" si="448"/>
        <v>0</v>
      </c>
      <c r="AN203" s="489"/>
      <c r="AO203" s="523">
        <f t="shared" si="419"/>
        <v>0</v>
      </c>
      <c r="AP203" s="512">
        <f t="shared" ref="AP203" si="494">AM203-AO203</f>
        <v>0</v>
      </c>
      <c r="AQ203" s="480" t="str">
        <f t="shared" ref="AQ203" si="495">IF(AM203=0,"    ",AO203/AM203)</f>
        <v xml:space="preserve">    </v>
      </c>
      <c r="AR203" s="853">
        <f t="shared" si="449"/>
        <v>0</v>
      </c>
      <c r="AS203" s="489"/>
      <c r="AT203" s="523">
        <f t="shared" si="421"/>
        <v>0</v>
      </c>
      <c r="AU203" s="512">
        <f t="shared" ref="AU203" si="496">AR203-AT203</f>
        <v>0</v>
      </c>
      <c r="AV203" s="480" t="str">
        <f t="shared" ref="AV203" si="497">IF(AR203=0,"    ",AT203/AR203)</f>
        <v xml:space="preserve">    </v>
      </c>
      <c r="AW203" s="853">
        <f t="shared" si="450"/>
        <v>0</v>
      </c>
      <c r="AX203" s="489"/>
      <c r="AY203" s="523">
        <f t="shared" si="423"/>
        <v>0</v>
      </c>
      <c r="AZ203" s="512">
        <f t="shared" ref="AZ203" si="498">AW203-AY203</f>
        <v>0</v>
      </c>
      <c r="BA203" s="480" t="str">
        <f t="shared" ref="BA203" si="499">IF(AW203=0,"    ",AY203/AW203)</f>
        <v xml:space="preserve">    </v>
      </c>
      <c r="BB203" s="853">
        <f t="shared" si="451"/>
        <v>0</v>
      </c>
      <c r="BC203" s="489"/>
      <c r="BD203" s="523">
        <f t="shared" si="425"/>
        <v>0</v>
      </c>
      <c r="BE203" s="512">
        <f t="shared" ref="BE203" si="500">BB203-BD203</f>
        <v>0</v>
      </c>
      <c r="BF203" s="480" t="str">
        <f t="shared" ref="BF203" si="501">IF(BB203=0,"    ",BD203/BB203)</f>
        <v xml:space="preserve">    </v>
      </c>
      <c r="BG203" s="853">
        <f t="shared" si="452"/>
        <v>0</v>
      </c>
      <c r="BH203" s="489"/>
      <c r="BI203" s="523">
        <f t="shared" si="427"/>
        <v>0</v>
      </c>
      <c r="BJ203" s="512">
        <f t="shared" ref="BJ203" si="502">BG203-BI203</f>
        <v>0</v>
      </c>
      <c r="BK203" s="480" t="str">
        <f t="shared" ref="BK203" si="503">IF(BG203=0,"    ",BI203/BG203)</f>
        <v xml:space="preserve">    </v>
      </c>
      <c r="BM203" s="502">
        <f t="shared" ref="BM203" si="504">E203+J203+O203+T203+Y203+AD203+AI203+AN203+AS203+AX203+BC203+BH203</f>
        <v>0</v>
      </c>
      <c r="BN203" s="7"/>
      <c r="BO203" s="7"/>
      <c r="BP203" s="7"/>
      <c r="BQ203" s="7"/>
    </row>
    <row r="204" spans="1:69" s="5" customFormat="1" ht="12.75" customHeight="1">
      <c r="A204" s="808">
        <v>44</v>
      </c>
      <c r="B204" s="543" t="s">
        <v>18</v>
      </c>
      <c r="C204" s="705">
        <f t="shared" si="392"/>
        <v>0</v>
      </c>
      <c r="D204" s="853">
        <f t="shared" si="441"/>
        <v>0</v>
      </c>
      <c r="E204" s="489"/>
      <c r="F204" s="523">
        <f t="shared" si="405"/>
        <v>0</v>
      </c>
      <c r="G204" s="512">
        <f t="shared" si="406"/>
        <v>0</v>
      </c>
      <c r="H204" s="480" t="str">
        <f t="shared" si="429"/>
        <v xml:space="preserve">    </v>
      </c>
      <c r="I204" s="853">
        <f t="shared" si="442"/>
        <v>0</v>
      </c>
      <c r="J204" s="489"/>
      <c r="K204" s="523">
        <f t="shared" si="407"/>
        <v>0</v>
      </c>
      <c r="L204" s="512">
        <f t="shared" si="408"/>
        <v>0</v>
      </c>
      <c r="M204" s="480" t="str">
        <f t="shared" si="430"/>
        <v xml:space="preserve">    </v>
      </c>
      <c r="N204" s="853">
        <f t="shared" si="443"/>
        <v>0</v>
      </c>
      <c r="O204" s="489"/>
      <c r="P204" s="523">
        <f t="shared" si="409"/>
        <v>0</v>
      </c>
      <c r="Q204" s="512">
        <f t="shared" si="410"/>
        <v>0</v>
      </c>
      <c r="R204" s="480" t="str">
        <f t="shared" si="431"/>
        <v xml:space="preserve">    </v>
      </c>
      <c r="S204" s="853">
        <f t="shared" si="444"/>
        <v>0</v>
      </c>
      <c r="T204" s="489"/>
      <c r="U204" s="523">
        <f t="shared" si="411"/>
        <v>0</v>
      </c>
      <c r="V204" s="512">
        <f t="shared" si="412"/>
        <v>0</v>
      </c>
      <c r="W204" s="480" t="str">
        <f t="shared" si="432"/>
        <v xml:space="preserve">    </v>
      </c>
      <c r="X204" s="853">
        <f t="shared" si="445"/>
        <v>0</v>
      </c>
      <c r="Y204" s="489"/>
      <c r="Z204" s="523">
        <f t="shared" si="413"/>
        <v>0</v>
      </c>
      <c r="AA204" s="512">
        <f t="shared" si="414"/>
        <v>0</v>
      </c>
      <c r="AB204" s="480" t="str">
        <f t="shared" si="433"/>
        <v xml:space="preserve">    </v>
      </c>
      <c r="AC204" s="853">
        <f t="shared" si="446"/>
        <v>0</v>
      </c>
      <c r="AD204" s="489"/>
      <c r="AE204" s="523">
        <f t="shared" si="415"/>
        <v>0</v>
      </c>
      <c r="AF204" s="512">
        <f t="shared" si="416"/>
        <v>0</v>
      </c>
      <c r="AG204" s="480" t="str">
        <f t="shared" si="434"/>
        <v xml:space="preserve">    </v>
      </c>
      <c r="AH204" s="853">
        <f t="shared" si="447"/>
        <v>0</v>
      </c>
      <c r="AI204" s="489"/>
      <c r="AJ204" s="523">
        <f t="shared" si="417"/>
        <v>0</v>
      </c>
      <c r="AK204" s="512">
        <f t="shared" si="418"/>
        <v>0</v>
      </c>
      <c r="AL204" s="480" t="str">
        <f t="shared" si="435"/>
        <v xml:space="preserve">    </v>
      </c>
      <c r="AM204" s="853">
        <f t="shared" si="448"/>
        <v>0</v>
      </c>
      <c r="AN204" s="489"/>
      <c r="AO204" s="523">
        <f t="shared" si="419"/>
        <v>0</v>
      </c>
      <c r="AP204" s="512">
        <f t="shared" si="420"/>
        <v>0</v>
      </c>
      <c r="AQ204" s="480" t="str">
        <f t="shared" si="436"/>
        <v xml:space="preserve">    </v>
      </c>
      <c r="AR204" s="853">
        <f t="shared" si="449"/>
        <v>0</v>
      </c>
      <c r="AS204" s="489"/>
      <c r="AT204" s="523">
        <f t="shared" si="421"/>
        <v>0</v>
      </c>
      <c r="AU204" s="512">
        <f t="shared" si="422"/>
        <v>0</v>
      </c>
      <c r="AV204" s="480" t="str">
        <f t="shared" si="437"/>
        <v xml:space="preserve">    </v>
      </c>
      <c r="AW204" s="853">
        <f t="shared" si="450"/>
        <v>0</v>
      </c>
      <c r="AX204" s="489"/>
      <c r="AY204" s="523">
        <f t="shared" si="423"/>
        <v>0</v>
      </c>
      <c r="AZ204" s="512">
        <f t="shared" si="424"/>
        <v>0</v>
      </c>
      <c r="BA204" s="480" t="str">
        <f t="shared" si="438"/>
        <v xml:space="preserve">    </v>
      </c>
      <c r="BB204" s="853">
        <f t="shared" si="451"/>
        <v>0</v>
      </c>
      <c r="BC204" s="489"/>
      <c r="BD204" s="523">
        <f t="shared" si="425"/>
        <v>0</v>
      </c>
      <c r="BE204" s="512">
        <f t="shared" si="426"/>
        <v>0</v>
      </c>
      <c r="BF204" s="480" t="str">
        <f t="shared" si="439"/>
        <v xml:space="preserve">    </v>
      </c>
      <c r="BG204" s="853">
        <f t="shared" si="452"/>
        <v>0</v>
      </c>
      <c r="BH204" s="489"/>
      <c r="BI204" s="523">
        <f t="shared" si="427"/>
        <v>0</v>
      </c>
      <c r="BJ204" s="512">
        <f t="shared" si="428"/>
        <v>0</v>
      </c>
      <c r="BK204" s="480" t="str">
        <f t="shared" si="440"/>
        <v xml:space="preserve">    </v>
      </c>
      <c r="BM204" s="502">
        <f t="shared" si="391"/>
        <v>0</v>
      </c>
      <c r="BN204" s="7"/>
      <c r="BO204" s="7"/>
      <c r="BP204" s="7"/>
      <c r="BQ204" s="7"/>
    </row>
    <row r="205" spans="1:69" s="52" customFormat="1" ht="12.75">
      <c r="A205" s="811">
        <v>45</v>
      </c>
      <c r="B205" s="836" t="s">
        <v>75</v>
      </c>
      <c r="C205" s="706">
        <f t="shared" si="392"/>
        <v>0</v>
      </c>
      <c r="D205" s="546">
        <f t="shared" si="441"/>
        <v>0</v>
      </c>
      <c r="E205" s="497">
        <f>SUM(E164:E204)</f>
        <v>0</v>
      </c>
      <c r="F205" s="498">
        <f>SUM(F164:F204)</f>
        <v>0</v>
      </c>
      <c r="G205" s="519">
        <f t="shared" si="406"/>
        <v>0</v>
      </c>
      <c r="H205" s="481" t="str">
        <f t="shared" si="429"/>
        <v xml:space="preserve">    </v>
      </c>
      <c r="I205" s="546">
        <f t="shared" si="442"/>
        <v>0</v>
      </c>
      <c r="J205" s="497">
        <f>SUM(J164:J204)</f>
        <v>0</v>
      </c>
      <c r="K205" s="498">
        <f>SUM(K164:K204)</f>
        <v>0</v>
      </c>
      <c r="L205" s="519">
        <f t="shared" si="408"/>
        <v>0</v>
      </c>
      <c r="M205" s="481" t="str">
        <f t="shared" si="430"/>
        <v xml:space="preserve">    </v>
      </c>
      <c r="N205" s="546">
        <f t="shared" si="443"/>
        <v>0</v>
      </c>
      <c r="O205" s="497">
        <f>SUM(O164:O204)</f>
        <v>0</v>
      </c>
      <c r="P205" s="498">
        <f>SUM(P164:P204)</f>
        <v>0</v>
      </c>
      <c r="Q205" s="519">
        <f t="shared" si="410"/>
        <v>0</v>
      </c>
      <c r="R205" s="481" t="str">
        <f t="shared" si="431"/>
        <v xml:space="preserve">    </v>
      </c>
      <c r="S205" s="546">
        <f t="shared" si="444"/>
        <v>0</v>
      </c>
      <c r="T205" s="497">
        <f>SUM(T164:T204)</f>
        <v>0</v>
      </c>
      <c r="U205" s="498">
        <f>SUM(U164:U204)</f>
        <v>0</v>
      </c>
      <c r="V205" s="519">
        <f t="shared" si="412"/>
        <v>0</v>
      </c>
      <c r="W205" s="481" t="str">
        <f t="shared" si="432"/>
        <v xml:space="preserve">    </v>
      </c>
      <c r="X205" s="546">
        <f t="shared" si="445"/>
        <v>0</v>
      </c>
      <c r="Y205" s="497">
        <f>SUM(Y164:Y204)</f>
        <v>0</v>
      </c>
      <c r="Z205" s="498">
        <f>SUM(Z164:Z204)</f>
        <v>0</v>
      </c>
      <c r="AA205" s="519">
        <f t="shared" si="414"/>
        <v>0</v>
      </c>
      <c r="AB205" s="481" t="str">
        <f t="shared" si="433"/>
        <v xml:space="preserve">    </v>
      </c>
      <c r="AC205" s="546">
        <f t="shared" si="446"/>
        <v>0</v>
      </c>
      <c r="AD205" s="497">
        <f>SUM(AD164:AD204)</f>
        <v>0</v>
      </c>
      <c r="AE205" s="498">
        <f>SUM(AE164:AE204)</f>
        <v>0</v>
      </c>
      <c r="AF205" s="519">
        <f t="shared" si="416"/>
        <v>0</v>
      </c>
      <c r="AG205" s="481" t="str">
        <f t="shared" si="434"/>
        <v xml:space="preserve">    </v>
      </c>
      <c r="AH205" s="546">
        <f t="shared" si="447"/>
        <v>0</v>
      </c>
      <c r="AI205" s="497">
        <f>SUM(AI164:AI204)</f>
        <v>0</v>
      </c>
      <c r="AJ205" s="498">
        <f>SUM(AJ164:AJ204)</f>
        <v>0</v>
      </c>
      <c r="AK205" s="519">
        <f t="shared" si="418"/>
        <v>0</v>
      </c>
      <c r="AL205" s="481" t="str">
        <f t="shared" si="435"/>
        <v xml:space="preserve">    </v>
      </c>
      <c r="AM205" s="546">
        <f t="shared" si="448"/>
        <v>0</v>
      </c>
      <c r="AN205" s="497">
        <f>SUM(AN164:AN204)</f>
        <v>0</v>
      </c>
      <c r="AO205" s="498">
        <f>SUM(AO164:AO204)</f>
        <v>0</v>
      </c>
      <c r="AP205" s="519">
        <f t="shared" si="420"/>
        <v>0</v>
      </c>
      <c r="AQ205" s="481" t="str">
        <f t="shared" si="436"/>
        <v xml:space="preserve">    </v>
      </c>
      <c r="AR205" s="546">
        <f t="shared" si="449"/>
        <v>0</v>
      </c>
      <c r="AS205" s="497">
        <f>SUM(AS164:AS204)</f>
        <v>0</v>
      </c>
      <c r="AT205" s="498">
        <f>SUM(AT164:AT204)</f>
        <v>0</v>
      </c>
      <c r="AU205" s="519">
        <f t="shared" si="422"/>
        <v>0</v>
      </c>
      <c r="AV205" s="481" t="str">
        <f t="shared" si="437"/>
        <v xml:space="preserve">    </v>
      </c>
      <c r="AW205" s="546">
        <f t="shared" si="450"/>
        <v>0</v>
      </c>
      <c r="AX205" s="497">
        <f>SUM(AX164:AX204)</f>
        <v>0</v>
      </c>
      <c r="AY205" s="498">
        <f>SUM(AY164:AY204)</f>
        <v>0</v>
      </c>
      <c r="AZ205" s="519">
        <f t="shared" si="424"/>
        <v>0</v>
      </c>
      <c r="BA205" s="481" t="str">
        <f t="shared" si="438"/>
        <v xml:space="preserve">    </v>
      </c>
      <c r="BB205" s="546">
        <f t="shared" si="451"/>
        <v>0</v>
      </c>
      <c r="BC205" s="497">
        <f>SUM(BC164:BC204)</f>
        <v>0</v>
      </c>
      <c r="BD205" s="498">
        <f>SUM(BD164:BD204)</f>
        <v>0</v>
      </c>
      <c r="BE205" s="519">
        <f t="shared" si="426"/>
        <v>0</v>
      </c>
      <c r="BF205" s="481" t="str">
        <f t="shared" si="439"/>
        <v xml:space="preserve">    </v>
      </c>
      <c r="BG205" s="546">
        <f t="shared" si="452"/>
        <v>0</v>
      </c>
      <c r="BH205" s="497">
        <f>SUM(BH164:BH204)</f>
        <v>0</v>
      </c>
      <c r="BI205" s="498">
        <f>SUM(BI164:BI204)</f>
        <v>0</v>
      </c>
      <c r="BJ205" s="519">
        <f t="shared" si="428"/>
        <v>0</v>
      </c>
      <c r="BK205" s="481" t="str">
        <f t="shared" si="440"/>
        <v xml:space="preserve">    </v>
      </c>
      <c r="BM205" s="502">
        <f t="shared" si="391"/>
        <v>0</v>
      </c>
      <c r="BN205" s="51"/>
      <c r="BO205" s="51"/>
      <c r="BP205" s="51"/>
      <c r="BQ205" s="51"/>
    </row>
    <row r="206" spans="1:69" s="5" customFormat="1" ht="12.75">
      <c r="A206" s="810">
        <v>46</v>
      </c>
      <c r="B206" s="837" t="s">
        <v>72</v>
      </c>
      <c r="C206" s="495">
        <f t="shared" si="392"/>
        <v>0</v>
      </c>
      <c r="D206" s="853">
        <f t="shared" si="441"/>
        <v>0</v>
      </c>
      <c r="E206" s="489"/>
      <c r="F206" s="523">
        <f>+F131+E206</f>
        <v>0</v>
      </c>
      <c r="G206" s="519">
        <f t="shared" si="406"/>
        <v>0</v>
      </c>
      <c r="H206" s="481" t="str">
        <f t="shared" si="429"/>
        <v xml:space="preserve">    </v>
      </c>
      <c r="I206" s="853">
        <f t="shared" si="442"/>
        <v>0</v>
      </c>
      <c r="J206" s="489"/>
      <c r="K206" s="523">
        <f>+K131+J206</f>
        <v>0</v>
      </c>
      <c r="L206" s="519">
        <f t="shared" si="408"/>
        <v>0</v>
      </c>
      <c r="M206" s="481" t="str">
        <f t="shared" si="430"/>
        <v xml:space="preserve">    </v>
      </c>
      <c r="N206" s="853">
        <f t="shared" si="443"/>
        <v>0</v>
      </c>
      <c r="O206" s="489"/>
      <c r="P206" s="523">
        <f>+P131+O206</f>
        <v>0</v>
      </c>
      <c r="Q206" s="519">
        <f t="shared" si="410"/>
        <v>0</v>
      </c>
      <c r="R206" s="481" t="str">
        <f t="shared" si="431"/>
        <v xml:space="preserve">    </v>
      </c>
      <c r="S206" s="853">
        <f t="shared" si="444"/>
        <v>0</v>
      </c>
      <c r="T206" s="489"/>
      <c r="U206" s="523">
        <f>+U131+T206</f>
        <v>0</v>
      </c>
      <c r="V206" s="519">
        <f t="shared" si="412"/>
        <v>0</v>
      </c>
      <c r="W206" s="481" t="str">
        <f t="shared" si="432"/>
        <v xml:space="preserve">    </v>
      </c>
      <c r="X206" s="853">
        <f t="shared" si="445"/>
        <v>0</v>
      </c>
      <c r="Y206" s="489"/>
      <c r="Z206" s="523">
        <f>+Z131+Y206</f>
        <v>0</v>
      </c>
      <c r="AA206" s="519">
        <f t="shared" si="414"/>
        <v>0</v>
      </c>
      <c r="AB206" s="481" t="str">
        <f t="shared" si="433"/>
        <v xml:space="preserve">    </v>
      </c>
      <c r="AC206" s="853">
        <f t="shared" si="446"/>
        <v>0</v>
      </c>
      <c r="AD206" s="489"/>
      <c r="AE206" s="523">
        <f>+AE131+AD206</f>
        <v>0</v>
      </c>
      <c r="AF206" s="519">
        <f t="shared" si="416"/>
        <v>0</v>
      </c>
      <c r="AG206" s="481" t="str">
        <f t="shared" si="434"/>
        <v xml:space="preserve">    </v>
      </c>
      <c r="AH206" s="853">
        <f t="shared" si="447"/>
        <v>0</v>
      </c>
      <c r="AI206" s="489"/>
      <c r="AJ206" s="523">
        <f>+AJ131+AI206</f>
        <v>0</v>
      </c>
      <c r="AK206" s="519">
        <f t="shared" si="418"/>
        <v>0</v>
      </c>
      <c r="AL206" s="481" t="str">
        <f t="shared" si="435"/>
        <v xml:space="preserve">    </v>
      </c>
      <c r="AM206" s="853">
        <f t="shared" si="448"/>
        <v>0</v>
      </c>
      <c r="AN206" s="489"/>
      <c r="AO206" s="523">
        <f>+AO131+AN206</f>
        <v>0</v>
      </c>
      <c r="AP206" s="519">
        <f t="shared" si="420"/>
        <v>0</v>
      </c>
      <c r="AQ206" s="481" t="str">
        <f t="shared" si="436"/>
        <v xml:space="preserve">    </v>
      </c>
      <c r="AR206" s="853">
        <f t="shared" si="449"/>
        <v>0</v>
      </c>
      <c r="AS206" s="489"/>
      <c r="AT206" s="523">
        <f>+AT131+AS206</f>
        <v>0</v>
      </c>
      <c r="AU206" s="519">
        <f t="shared" si="422"/>
        <v>0</v>
      </c>
      <c r="AV206" s="481" t="str">
        <f t="shared" si="437"/>
        <v xml:space="preserve">    </v>
      </c>
      <c r="AW206" s="853">
        <f t="shared" si="450"/>
        <v>0</v>
      </c>
      <c r="AX206" s="489"/>
      <c r="AY206" s="523">
        <f>+AY131+AX206</f>
        <v>0</v>
      </c>
      <c r="AZ206" s="519">
        <f t="shared" si="424"/>
        <v>0</v>
      </c>
      <c r="BA206" s="481" t="str">
        <f t="shared" si="438"/>
        <v xml:space="preserve">    </v>
      </c>
      <c r="BB206" s="853">
        <f t="shared" si="451"/>
        <v>0</v>
      </c>
      <c r="BC206" s="489"/>
      <c r="BD206" s="523">
        <f>+BD131+BC206</f>
        <v>0</v>
      </c>
      <c r="BE206" s="519">
        <f t="shared" si="426"/>
        <v>0</v>
      </c>
      <c r="BF206" s="481" t="str">
        <f t="shared" si="439"/>
        <v xml:space="preserve">    </v>
      </c>
      <c r="BG206" s="853">
        <f t="shared" si="452"/>
        <v>0</v>
      </c>
      <c r="BH206" s="489"/>
      <c r="BI206" s="523">
        <f>+BI131+BH206</f>
        <v>0</v>
      </c>
      <c r="BJ206" s="519">
        <f t="shared" si="428"/>
        <v>0</v>
      </c>
      <c r="BK206" s="481" t="str">
        <f t="shared" si="440"/>
        <v xml:space="preserve">    </v>
      </c>
      <c r="BM206" s="502">
        <f t="shared" si="391"/>
        <v>0</v>
      </c>
      <c r="BN206" s="7"/>
      <c r="BO206" s="7"/>
      <c r="BP206" s="7"/>
      <c r="BQ206" s="7"/>
    </row>
    <row r="207" spans="1:69" s="28" customFormat="1" ht="12.75" customHeight="1">
      <c r="A207" s="810">
        <v>47</v>
      </c>
      <c r="B207" s="837" t="s">
        <v>73</v>
      </c>
      <c r="C207" s="495">
        <f t="shared" si="392"/>
        <v>0</v>
      </c>
      <c r="D207" s="560">
        <f t="shared" si="441"/>
        <v>0</v>
      </c>
      <c r="E207" s="500"/>
      <c r="F207" s="523">
        <f>+F132+E207</f>
        <v>0</v>
      </c>
      <c r="G207" s="519">
        <f t="shared" si="406"/>
        <v>0</v>
      </c>
      <c r="H207" s="481" t="str">
        <f t="shared" si="429"/>
        <v xml:space="preserve">    </v>
      </c>
      <c r="I207" s="560">
        <f t="shared" si="442"/>
        <v>0</v>
      </c>
      <c r="J207" s="500"/>
      <c r="K207" s="523">
        <f>+K132+J207</f>
        <v>0</v>
      </c>
      <c r="L207" s="519">
        <f t="shared" si="408"/>
        <v>0</v>
      </c>
      <c r="M207" s="481" t="str">
        <f t="shared" si="430"/>
        <v xml:space="preserve">    </v>
      </c>
      <c r="N207" s="560">
        <f t="shared" si="443"/>
        <v>0</v>
      </c>
      <c r="O207" s="500"/>
      <c r="P207" s="523">
        <f>+P132+O207</f>
        <v>0</v>
      </c>
      <c r="Q207" s="519">
        <f t="shared" si="410"/>
        <v>0</v>
      </c>
      <c r="R207" s="481" t="str">
        <f t="shared" si="431"/>
        <v xml:space="preserve">    </v>
      </c>
      <c r="S207" s="560">
        <f t="shared" si="444"/>
        <v>0</v>
      </c>
      <c r="T207" s="500"/>
      <c r="U207" s="523">
        <f>+U132+T207</f>
        <v>0</v>
      </c>
      <c r="V207" s="519">
        <f t="shared" si="412"/>
        <v>0</v>
      </c>
      <c r="W207" s="481" t="str">
        <f t="shared" si="432"/>
        <v xml:space="preserve">    </v>
      </c>
      <c r="X207" s="560">
        <f t="shared" si="445"/>
        <v>0</v>
      </c>
      <c r="Y207" s="500"/>
      <c r="Z207" s="523">
        <f>+Z132+Y207</f>
        <v>0</v>
      </c>
      <c r="AA207" s="519">
        <f t="shared" si="414"/>
        <v>0</v>
      </c>
      <c r="AB207" s="481" t="str">
        <f t="shared" si="433"/>
        <v xml:space="preserve">    </v>
      </c>
      <c r="AC207" s="560">
        <f t="shared" si="446"/>
        <v>0</v>
      </c>
      <c r="AD207" s="500"/>
      <c r="AE207" s="523">
        <f>+AE132+AD207</f>
        <v>0</v>
      </c>
      <c r="AF207" s="519">
        <f t="shared" si="416"/>
        <v>0</v>
      </c>
      <c r="AG207" s="481" t="str">
        <f t="shared" si="434"/>
        <v xml:space="preserve">    </v>
      </c>
      <c r="AH207" s="560">
        <f t="shared" si="447"/>
        <v>0</v>
      </c>
      <c r="AI207" s="500"/>
      <c r="AJ207" s="523">
        <f>+AJ132+AI207</f>
        <v>0</v>
      </c>
      <c r="AK207" s="519">
        <f t="shared" si="418"/>
        <v>0</v>
      </c>
      <c r="AL207" s="481" t="str">
        <f t="shared" si="435"/>
        <v xml:space="preserve">    </v>
      </c>
      <c r="AM207" s="560">
        <f t="shared" si="448"/>
        <v>0</v>
      </c>
      <c r="AN207" s="500"/>
      <c r="AO207" s="523">
        <f>+AO132+AN207</f>
        <v>0</v>
      </c>
      <c r="AP207" s="519">
        <f t="shared" si="420"/>
        <v>0</v>
      </c>
      <c r="AQ207" s="481" t="str">
        <f t="shared" si="436"/>
        <v xml:space="preserve">    </v>
      </c>
      <c r="AR207" s="560">
        <f t="shared" si="449"/>
        <v>0</v>
      </c>
      <c r="AS207" s="500"/>
      <c r="AT207" s="523">
        <f>+AT132+AS207</f>
        <v>0</v>
      </c>
      <c r="AU207" s="519">
        <f t="shared" si="422"/>
        <v>0</v>
      </c>
      <c r="AV207" s="481" t="str">
        <f t="shared" si="437"/>
        <v xml:space="preserve">    </v>
      </c>
      <c r="AW207" s="560">
        <f t="shared" si="450"/>
        <v>0</v>
      </c>
      <c r="AX207" s="500"/>
      <c r="AY207" s="523">
        <f>+AY132+AX207</f>
        <v>0</v>
      </c>
      <c r="AZ207" s="519">
        <f t="shared" si="424"/>
        <v>0</v>
      </c>
      <c r="BA207" s="481" t="str">
        <f t="shared" si="438"/>
        <v xml:space="preserve">    </v>
      </c>
      <c r="BB207" s="560">
        <f t="shared" si="451"/>
        <v>0</v>
      </c>
      <c r="BC207" s="500"/>
      <c r="BD207" s="523">
        <f>+BD132+BC207</f>
        <v>0</v>
      </c>
      <c r="BE207" s="519">
        <f t="shared" si="426"/>
        <v>0</v>
      </c>
      <c r="BF207" s="481" t="str">
        <f t="shared" si="439"/>
        <v xml:space="preserve">    </v>
      </c>
      <c r="BG207" s="560">
        <f t="shared" si="452"/>
        <v>0</v>
      </c>
      <c r="BH207" s="500"/>
      <c r="BI207" s="523">
        <f>+BI132+BH207</f>
        <v>0</v>
      </c>
      <c r="BJ207" s="519">
        <f t="shared" si="428"/>
        <v>0</v>
      </c>
      <c r="BK207" s="481" t="str">
        <f t="shared" si="440"/>
        <v xml:space="preserve">    </v>
      </c>
      <c r="BL207" s="5"/>
      <c r="BM207" s="502">
        <f t="shared" si="391"/>
        <v>0</v>
      </c>
      <c r="BN207" s="29"/>
      <c r="BO207" s="29"/>
      <c r="BP207" s="29"/>
      <c r="BQ207" s="29"/>
    </row>
    <row r="208" spans="1:69" s="55" customFormat="1" ht="13.9" customHeight="1">
      <c r="A208" s="811">
        <v>48</v>
      </c>
      <c r="B208" s="836" t="s">
        <v>76</v>
      </c>
      <c r="C208" s="492">
        <f t="shared" si="392"/>
        <v>0</v>
      </c>
      <c r="D208" s="551">
        <f t="shared" si="441"/>
        <v>0</v>
      </c>
      <c r="E208" s="521">
        <f t="shared" ref="E208:F208" si="505">E205+E206+E207</f>
        <v>0</v>
      </c>
      <c r="F208" s="521">
        <f t="shared" si="505"/>
        <v>0</v>
      </c>
      <c r="G208" s="519">
        <f t="shared" si="406"/>
        <v>0</v>
      </c>
      <c r="H208" s="481" t="str">
        <f t="shared" si="429"/>
        <v xml:space="preserve">    </v>
      </c>
      <c r="I208" s="551">
        <f t="shared" si="442"/>
        <v>0</v>
      </c>
      <c r="J208" s="521">
        <f t="shared" ref="J208:K208" si="506">J205+J206+J207</f>
        <v>0</v>
      </c>
      <c r="K208" s="521">
        <f t="shared" si="506"/>
        <v>0</v>
      </c>
      <c r="L208" s="519">
        <f t="shared" si="408"/>
        <v>0</v>
      </c>
      <c r="M208" s="481" t="str">
        <f t="shared" si="430"/>
        <v xml:space="preserve">    </v>
      </c>
      <c r="N208" s="551">
        <f t="shared" si="443"/>
        <v>0</v>
      </c>
      <c r="O208" s="521">
        <f t="shared" ref="O208:P208" si="507">O205+O206+O207</f>
        <v>0</v>
      </c>
      <c r="P208" s="521">
        <f t="shared" si="507"/>
        <v>0</v>
      </c>
      <c r="Q208" s="519">
        <f t="shared" si="410"/>
        <v>0</v>
      </c>
      <c r="R208" s="481" t="str">
        <f t="shared" si="431"/>
        <v xml:space="preserve">    </v>
      </c>
      <c r="S208" s="551">
        <f t="shared" si="444"/>
        <v>0</v>
      </c>
      <c r="T208" s="521">
        <f t="shared" ref="T208:U208" si="508">T205+T206+T207</f>
        <v>0</v>
      </c>
      <c r="U208" s="521">
        <f t="shared" si="508"/>
        <v>0</v>
      </c>
      <c r="V208" s="519">
        <f t="shared" si="412"/>
        <v>0</v>
      </c>
      <c r="W208" s="481" t="str">
        <f t="shared" si="432"/>
        <v xml:space="preserve">    </v>
      </c>
      <c r="X208" s="551">
        <f t="shared" si="445"/>
        <v>0</v>
      </c>
      <c r="Y208" s="521">
        <f t="shared" ref="Y208:Z208" si="509">Y205+Y206+Y207</f>
        <v>0</v>
      </c>
      <c r="Z208" s="521">
        <f t="shared" si="509"/>
        <v>0</v>
      </c>
      <c r="AA208" s="519">
        <f t="shared" si="414"/>
        <v>0</v>
      </c>
      <c r="AB208" s="481" t="str">
        <f t="shared" si="433"/>
        <v xml:space="preserve">    </v>
      </c>
      <c r="AC208" s="551">
        <f t="shared" si="446"/>
        <v>0</v>
      </c>
      <c r="AD208" s="521">
        <f t="shared" ref="AD208:AE208" si="510">AD205+AD206+AD207</f>
        <v>0</v>
      </c>
      <c r="AE208" s="521">
        <f t="shared" si="510"/>
        <v>0</v>
      </c>
      <c r="AF208" s="519">
        <f t="shared" si="416"/>
        <v>0</v>
      </c>
      <c r="AG208" s="481" t="str">
        <f t="shared" si="434"/>
        <v xml:space="preserve">    </v>
      </c>
      <c r="AH208" s="551">
        <f t="shared" si="447"/>
        <v>0</v>
      </c>
      <c r="AI208" s="521">
        <f t="shared" ref="AI208:AJ208" si="511">AI205+AI206+AI207</f>
        <v>0</v>
      </c>
      <c r="AJ208" s="521">
        <f t="shared" si="511"/>
        <v>0</v>
      </c>
      <c r="AK208" s="519">
        <f t="shared" si="418"/>
        <v>0</v>
      </c>
      <c r="AL208" s="481" t="str">
        <f t="shared" si="435"/>
        <v xml:space="preserve">    </v>
      </c>
      <c r="AM208" s="551">
        <f t="shared" si="448"/>
        <v>0</v>
      </c>
      <c r="AN208" s="521">
        <f t="shared" ref="AN208:AO208" si="512">AN205+AN206+AN207</f>
        <v>0</v>
      </c>
      <c r="AO208" s="521">
        <f t="shared" si="512"/>
        <v>0</v>
      </c>
      <c r="AP208" s="519">
        <f t="shared" si="420"/>
        <v>0</v>
      </c>
      <c r="AQ208" s="481" t="str">
        <f t="shared" si="436"/>
        <v xml:space="preserve">    </v>
      </c>
      <c r="AR208" s="551">
        <f t="shared" si="449"/>
        <v>0</v>
      </c>
      <c r="AS208" s="521">
        <f t="shared" ref="AS208:AT208" si="513">AS205+AS206+AS207</f>
        <v>0</v>
      </c>
      <c r="AT208" s="521">
        <f t="shared" si="513"/>
        <v>0</v>
      </c>
      <c r="AU208" s="519">
        <f t="shared" si="422"/>
        <v>0</v>
      </c>
      <c r="AV208" s="481" t="str">
        <f t="shared" si="437"/>
        <v xml:space="preserve">    </v>
      </c>
      <c r="AW208" s="551">
        <f t="shared" si="450"/>
        <v>0</v>
      </c>
      <c r="AX208" s="521">
        <f t="shared" ref="AX208:AY208" si="514">AX205+AX206+AX207</f>
        <v>0</v>
      </c>
      <c r="AY208" s="521">
        <f t="shared" si="514"/>
        <v>0</v>
      </c>
      <c r="AZ208" s="519">
        <f t="shared" si="424"/>
        <v>0</v>
      </c>
      <c r="BA208" s="481" t="str">
        <f t="shared" si="438"/>
        <v xml:space="preserve">    </v>
      </c>
      <c r="BB208" s="551">
        <f t="shared" si="451"/>
        <v>0</v>
      </c>
      <c r="BC208" s="521">
        <f t="shared" ref="BC208:BD208" si="515">BC205+BC206+BC207</f>
        <v>0</v>
      </c>
      <c r="BD208" s="521">
        <f t="shared" si="515"/>
        <v>0</v>
      </c>
      <c r="BE208" s="519">
        <f t="shared" si="426"/>
        <v>0</v>
      </c>
      <c r="BF208" s="481" t="str">
        <f t="shared" si="439"/>
        <v xml:space="preserve">    </v>
      </c>
      <c r="BG208" s="551">
        <f t="shared" si="452"/>
        <v>0</v>
      </c>
      <c r="BH208" s="521">
        <f t="shared" ref="BH208:BI208" si="516">BH205+BH206+BH207</f>
        <v>0</v>
      </c>
      <c r="BI208" s="521">
        <f t="shared" si="516"/>
        <v>0</v>
      </c>
      <c r="BJ208" s="519">
        <f t="shared" si="428"/>
        <v>0</v>
      </c>
      <c r="BK208" s="481" t="str">
        <f t="shared" si="440"/>
        <v xml:space="preserve">    </v>
      </c>
      <c r="BL208" s="52"/>
      <c r="BM208" s="502">
        <f t="shared" si="391"/>
        <v>0</v>
      </c>
    </row>
    <row r="209" spans="1:67" s="55" customFormat="1" ht="10.9" customHeight="1">
      <c r="A209" s="811">
        <v>49</v>
      </c>
      <c r="B209" s="836" t="s">
        <v>34</v>
      </c>
      <c r="C209" s="492">
        <f t="shared" si="392"/>
        <v>0</v>
      </c>
      <c r="D209" s="551">
        <f t="shared" si="441"/>
        <v>0</v>
      </c>
      <c r="E209" s="522">
        <f>E208+E163</f>
        <v>0</v>
      </c>
      <c r="F209" s="521">
        <f>F208+F163</f>
        <v>0</v>
      </c>
      <c r="G209" s="519">
        <f t="shared" si="406"/>
        <v>0</v>
      </c>
      <c r="H209" s="481" t="str">
        <f t="shared" si="429"/>
        <v xml:space="preserve">    </v>
      </c>
      <c r="I209" s="551">
        <f t="shared" si="442"/>
        <v>0</v>
      </c>
      <c r="J209" s="522">
        <f>J208+J163</f>
        <v>0</v>
      </c>
      <c r="K209" s="521">
        <f>K208+K163</f>
        <v>0</v>
      </c>
      <c r="L209" s="519">
        <f t="shared" si="408"/>
        <v>0</v>
      </c>
      <c r="M209" s="481" t="str">
        <f t="shared" si="430"/>
        <v xml:space="preserve">    </v>
      </c>
      <c r="N209" s="551">
        <f t="shared" si="443"/>
        <v>0</v>
      </c>
      <c r="O209" s="522">
        <f>O208+O163</f>
        <v>0</v>
      </c>
      <c r="P209" s="521">
        <f>P208+P163</f>
        <v>0</v>
      </c>
      <c r="Q209" s="519">
        <f t="shared" si="410"/>
        <v>0</v>
      </c>
      <c r="R209" s="481" t="str">
        <f t="shared" si="431"/>
        <v xml:space="preserve">    </v>
      </c>
      <c r="S209" s="551">
        <f t="shared" si="444"/>
        <v>4</v>
      </c>
      <c r="T209" s="522">
        <f>T208+T163</f>
        <v>0</v>
      </c>
      <c r="U209" s="521">
        <f>U208+U163</f>
        <v>0</v>
      </c>
      <c r="V209" s="519">
        <f t="shared" si="412"/>
        <v>4</v>
      </c>
      <c r="W209" s="481">
        <f t="shared" si="432"/>
        <v>0</v>
      </c>
      <c r="X209" s="551">
        <f t="shared" si="445"/>
        <v>0</v>
      </c>
      <c r="Y209" s="522">
        <f>Y208+Y163</f>
        <v>0</v>
      </c>
      <c r="Z209" s="521">
        <f>Z208+Z163</f>
        <v>0</v>
      </c>
      <c r="AA209" s="519">
        <f t="shared" si="414"/>
        <v>0</v>
      </c>
      <c r="AB209" s="481" t="str">
        <f t="shared" si="433"/>
        <v xml:space="preserve">    </v>
      </c>
      <c r="AC209" s="551">
        <f t="shared" si="446"/>
        <v>0</v>
      </c>
      <c r="AD209" s="522">
        <f>AD208+AD163</f>
        <v>0</v>
      </c>
      <c r="AE209" s="521">
        <f>AE208+AE163</f>
        <v>0</v>
      </c>
      <c r="AF209" s="519">
        <f t="shared" si="416"/>
        <v>0</v>
      </c>
      <c r="AG209" s="481" t="str">
        <f t="shared" si="434"/>
        <v xml:space="preserve">    </v>
      </c>
      <c r="AH209" s="551">
        <f t="shared" si="447"/>
        <v>0</v>
      </c>
      <c r="AI209" s="522">
        <f>AI208+AI163</f>
        <v>0</v>
      </c>
      <c r="AJ209" s="521">
        <f>AJ208+AJ163</f>
        <v>0</v>
      </c>
      <c r="AK209" s="519">
        <f t="shared" si="418"/>
        <v>0</v>
      </c>
      <c r="AL209" s="481" t="str">
        <f t="shared" si="435"/>
        <v xml:space="preserve">    </v>
      </c>
      <c r="AM209" s="551">
        <f t="shared" si="448"/>
        <v>0</v>
      </c>
      <c r="AN209" s="522">
        <f>AN208+AN163</f>
        <v>0</v>
      </c>
      <c r="AO209" s="521">
        <f>AO208+AO163</f>
        <v>0</v>
      </c>
      <c r="AP209" s="519">
        <f t="shared" si="420"/>
        <v>0</v>
      </c>
      <c r="AQ209" s="481" t="str">
        <f t="shared" si="436"/>
        <v xml:space="preserve">    </v>
      </c>
      <c r="AR209" s="551">
        <f t="shared" si="449"/>
        <v>0</v>
      </c>
      <c r="AS209" s="522">
        <f>AS208+AS163</f>
        <v>0</v>
      </c>
      <c r="AT209" s="521">
        <f>AT208+AT163</f>
        <v>0</v>
      </c>
      <c r="AU209" s="519">
        <f t="shared" si="422"/>
        <v>0</v>
      </c>
      <c r="AV209" s="481" t="str">
        <f t="shared" si="437"/>
        <v xml:space="preserve">    </v>
      </c>
      <c r="AW209" s="551">
        <f t="shared" si="450"/>
        <v>0</v>
      </c>
      <c r="AX209" s="522">
        <f>AX208+AX163</f>
        <v>0</v>
      </c>
      <c r="AY209" s="521">
        <f>AY208+AY163</f>
        <v>0</v>
      </c>
      <c r="AZ209" s="519">
        <f t="shared" si="424"/>
        <v>0</v>
      </c>
      <c r="BA209" s="481" t="str">
        <f t="shared" si="438"/>
        <v xml:space="preserve">    </v>
      </c>
      <c r="BB209" s="551">
        <f t="shared" si="451"/>
        <v>0</v>
      </c>
      <c r="BC209" s="522">
        <f>BC208+BC163</f>
        <v>0</v>
      </c>
      <c r="BD209" s="521">
        <f>BD208+BD163</f>
        <v>0</v>
      </c>
      <c r="BE209" s="519">
        <f t="shared" si="426"/>
        <v>0</v>
      </c>
      <c r="BF209" s="481" t="str">
        <f t="shared" si="439"/>
        <v xml:space="preserve">    </v>
      </c>
      <c r="BG209" s="551">
        <f t="shared" si="452"/>
        <v>0</v>
      </c>
      <c r="BH209" s="522">
        <f>BH208+BH163</f>
        <v>0</v>
      </c>
      <c r="BI209" s="521">
        <f>BI208+BI163</f>
        <v>0</v>
      </c>
      <c r="BJ209" s="519">
        <f t="shared" si="428"/>
        <v>0</v>
      </c>
      <c r="BK209" s="481" t="str">
        <f t="shared" si="440"/>
        <v xml:space="preserve">    </v>
      </c>
      <c r="BL209" s="552"/>
      <c r="BM209" s="502">
        <f t="shared" si="391"/>
        <v>0</v>
      </c>
    </row>
    <row r="210" spans="1:67" s="50" customFormat="1" ht="10.9" customHeight="1">
      <c r="A210" s="811">
        <v>50</v>
      </c>
      <c r="B210" s="836" t="s">
        <v>282</v>
      </c>
      <c r="C210" s="492"/>
      <c r="D210" s="551"/>
      <c r="E210" s="522"/>
      <c r="F210" s="521"/>
      <c r="G210" s="519"/>
      <c r="H210" s="481"/>
      <c r="I210" s="551"/>
      <c r="J210" s="522"/>
      <c r="K210" s="521"/>
      <c r="L210" s="519"/>
      <c r="M210" s="481"/>
      <c r="N210" s="551"/>
      <c r="O210" s="522"/>
      <c r="P210" s="521"/>
      <c r="Q210" s="519"/>
      <c r="R210" s="481"/>
      <c r="S210" s="551"/>
      <c r="T210" s="522"/>
      <c r="U210" s="521"/>
      <c r="V210" s="519"/>
      <c r="W210" s="481"/>
      <c r="X210" s="551"/>
      <c r="Y210" s="522"/>
      <c r="Z210" s="521"/>
      <c r="AA210" s="519"/>
      <c r="AB210" s="481"/>
      <c r="AC210" s="551"/>
      <c r="AD210" s="522"/>
      <c r="AE210" s="521"/>
      <c r="AF210" s="519"/>
      <c r="AG210" s="481"/>
      <c r="AH210" s="551"/>
      <c r="AI210" s="522"/>
      <c r="AJ210" s="521"/>
      <c r="AK210" s="519"/>
      <c r="AL210" s="481"/>
      <c r="AM210" s="551"/>
      <c r="AN210" s="522"/>
      <c r="AO210" s="521"/>
      <c r="AP210" s="519"/>
      <c r="AQ210" s="481"/>
      <c r="AR210" s="551"/>
      <c r="AS210" s="522"/>
      <c r="AT210" s="521"/>
      <c r="AU210" s="519"/>
      <c r="AV210" s="481"/>
      <c r="AW210" s="551"/>
      <c r="AX210" s="522"/>
      <c r="AY210" s="521"/>
      <c r="AZ210" s="519"/>
      <c r="BA210" s="481"/>
      <c r="BB210" s="551"/>
      <c r="BC210" s="522"/>
      <c r="BD210" s="521"/>
      <c r="BE210" s="519"/>
      <c r="BF210" s="481"/>
      <c r="BG210" s="551"/>
      <c r="BH210" s="522"/>
      <c r="BI210" s="521"/>
      <c r="BJ210" s="519"/>
      <c r="BK210" s="481"/>
      <c r="BL210" s="552"/>
      <c r="BM210" s="502">
        <f t="shared" si="391"/>
        <v>0</v>
      </c>
    </row>
    <row r="211" spans="1:67" s="1" customFormat="1" ht="12.75">
      <c r="A211" s="810">
        <v>51</v>
      </c>
      <c r="B211" s="838" t="s">
        <v>283</v>
      </c>
      <c r="C211" s="495">
        <f t="shared" si="392"/>
        <v>0</v>
      </c>
      <c r="D211" s="560">
        <f t="shared" ref="D211:D219" si="517">D136</f>
        <v>0</v>
      </c>
      <c r="E211" s="500"/>
      <c r="F211" s="523">
        <f>+F136+E211</f>
        <v>0</v>
      </c>
      <c r="G211" s="519">
        <f t="shared" ref="G211:G215" si="518">D211-F211</f>
        <v>0</v>
      </c>
      <c r="H211" s="481" t="str">
        <f t="shared" ref="H211:H219" si="519">IF(D211=0,"    ",F211/D211)</f>
        <v xml:space="preserve">    </v>
      </c>
      <c r="I211" s="560">
        <f t="shared" ref="I211:I219" si="520">I136</f>
        <v>0</v>
      </c>
      <c r="J211" s="500"/>
      <c r="K211" s="523">
        <f>+K136+J211</f>
        <v>0</v>
      </c>
      <c r="L211" s="519">
        <f t="shared" ref="L211:L215" si="521">I211-K211</f>
        <v>0</v>
      </c>
      <c r="M211" s="481" t="str">
        <f t="shared" ref="M211:M219" si="522">IF(I211=0,"    ",K211/I211)</f>
        <v xml:space="preserve">    </v>
      </c>
      <c r="N211" s="560">
        <f t="shared" ref="N211:N219" si="523">N136</f>
        <v>0</v>
      </c>
      <c r="O211" s="500"/>
      <c r="P211" s="523">
        <f>+P136+O211</f>
        <v>0</v>
      </c>
      <c r="Q211" s="519">
        <f t="shared" ref="Q211:Q215" si="524">N211-P211</f>
        <v>0</v>
      </c>
      <c r="R211" s="481" t="str">
        <f t="shared" ref="R211:R219" si="525">IF(N211=0,"    ",P211/N211)</f>
        <v xml:space="preserve">    </v>
      </c>
      <c r="S211" s="560">
        <f t="shared" ref="S211:S219" si="526">S136</f>
        <v>0</v>
      </c>
      <c r="T211" s="500"/>
      <c r="U211" s="523">
        <f>+U136+T211</f>
        <v>0</v>
      </c>
      <c r="V211" s="519">
        <f t="shared" ref="V211:V215" si="527">S211-U211</f>
        <v>0</v>
      </c>
      <c r="W211" s="481" t="str">
        <f t="shared" ref="W211:W219" si="528">IF(S211=0,"    ",U211/S211)</f>
        <v xml:space="preserve">    </v>
      </c>
      <c r="X211" s="560">
        <f t="shared" ref="X211:X219" si="529">X136</f>
        <v>0</v>
      </c>
      <c r="Y211" s="500"/>
      <c r="Z211" s="523">
        <f>+Z136+Y211</f>
        <v>0</v>
      </c>
      <c r="AA211" s="519">
        <f t="shared" ref="AA211:AA215" si="530">X211-Z211</f>
        <v>0</v>
      </c>
      <c r="AB211" s="481" t="str">
        <f t="shared" ref="AB211:AB219" si="531">IF(X211=0,"    ",Z211/X211)</f>
        <v xml:space="preserve">    </v>
      </c>
      <c r="AC211" s="560">
        <f t="shared" ref="AC211:AC219" si="532">AC136</f>
        <v>0</v>
      </c>
      <c r="AD211" s="500"/>
      <c r="AE211" s="523">
        <f>+AE136+AD211</f>
        <v>0</v>
      </c>
      <c r="AF211" s="519">
        <f t="shared" ref="AF211:AF215" si="533">AC211-AE211</f>
        <v>0</v>
      </c>
      <c r="AG211" s="481" t="str">
        <f t="shared" ref="AG211:AG219" si="534">IF(AC211=0,"    ",AE211/AC211)</f>
        <v xml:space="preserve">    </v>
      </c>
      <c r="AH211" s="560">
        <f t="shared" ref="AH211:AH219" si="535">AH136</f>
        <v>0</v>
      </c>
      <c r="AI211" s="500"/>
      <c r="AJ211" s="523">
        <f>+AJ136+AI211</f>
        <v>0</v>
      </c>
      <c r="AK211" s="519">
        <f t="shared" ref="AK211:AK215" si="536">AH211-AJ211</f>
        <v>0</v>
      </c>
      <c r="AL211" s="481" t="str">
        <f t="shared" ref="AL211:AL219" si="537">IF(AH211=0,"    ",AJ211/AH211)</f>
        <v xml:space="preserve">    </v>
      </c>
      <c r="AM211" s="560">
        <f t="shared" ref="AM211:AM219" si="538">AM136</f>
        <v>0</v>
      </c>
      <c r="AN211" s="500"/>
      <c r="AO211" s="523">
        <f>+AO136+AN211</f>
        <v>0</v>
      </c>
      <c r="AP211" s="519">
        <f t="shared" ref="AP211:AP215" si="539">AM211-AO211</f>
        <v>0</v>
      </c>
      <c r="AQ211" s="481" t="str">
        <f t="shared" ref="AQ211:AQ219" si="540">IF(AM211=0,"    ",AO211/AM211)</f>
        <v xml:space="preserve">    </v>
      </c>
      <c r="AR211" s="560">
        <f t="shared" ref="AR211:AR219" si="541">AR136</f>
        <v>0</v>
      </c>
      <c r="AS211" s="500"/>
      <c r="AT211" s="523">
        <f>+AT136+AS211</f>
        <v>0</v>
      </c>
      <c r="AU211" s="519">
        <f t="shared" ref="AU211:AU215" si="542">AR211-AT211</f>
        <v>0</v>
      </c>
      <c r="AV211" s="481" t="str">
        <f t="shared" ref="AV211:AV219" si="543">IF(AR211=0,"    ",AT211/AR211)</f>
        <v xml:space="preserve">    </v>
      </c>
      <c r="AW211" s="560">
        <f t="shared" ref="AW211:AW219" si="544">AW136</f>
        <v>0</v>
      </c>
      <c r="AX211" s="500"/>
      <c r="AY211" s="523">
        <f>+AY136+AX211</f>
        <v>0</v>
      </c>
      <c r="AZ211" s="519">
        <f t="shared" ref="AZ211:AZ215" si="545">AW211-AY211</f>
        <v>0</v>
      </c>
      <c r="BA211" s="481" t="str">
        <f t="shared" ref="BA211:BA219" si="546">IF(AW211=0,"    ",AY211/AW211)</f>
        <v xml:space="preserve">    </v>
      </c>
      <c r="BB211" s="560">
        <f t="shared" ref="BB211:BB219" si="547">BB136</f>
        <v>0</v>
      </c>
      <c r="BC211" s="500"/>
      <c r="BD211" s="523">
        <f>+BD136+BC211</f>
        <v>0</v>
      </c>
      <c r="BE211" s="519">
        <f t="shared" ref="BE211:BE215" si="548">BB211-BD211</f>
        <v>0</v>
      </c>
      <c r="BF211" s="481" t="str">
        <f t="shared" ref="BF211:BF219" si="549">IF(BB211=0,"    ",BD211/BB211)</f>
        <v xml:space="preserve">    </v>
      </c>
      <c r="BG211" s="560">
        <f t="shared" ref="BG211:BG219" si="550">BG136</f>
        <v>0</v>
      </c>
      <c r="BH211" s="500"/>
      <c r="BI211" s="523">
        <f>+BI136+BH211</f>
        <v>0</v>
      </c>
      <c r="BJ211" s="519">
        <f t="shared" ref="BJ211:BJ215" si="551">BG211-BI211</f>
        <v>0</v>
      </c>
      <c r="BK211" s="481" t="str">
        <f t="shared" ref="BK211:BK219" si="552">IF(BG211=0,"    ",BI211/BG211)</f>
        <v xml:space="preserve">    </v>
      </c>
      <c r="BL211" s="553"/>
      <c r="BM211" s="502">
        <f t="shared" si="391"/>
        <v>0</v>
      </c>
    </row>
    <row r="212" spans="1:67" s="1" customFormat="1" ht="12.75">
      <c r="A212" s="810">
        <v>52</v>
      </c>
      <c r="B212" s="838" t="str">
        <f>'[4]Budget Summary'!$C$33</f>
        <v>Other Patient Insurance</v>
      </c>
      <c r="C212" s="495">
        <f t="shared" si="392"/>
        <v>0</v>
      </c>
      <c r="D212" s="560">
        <f t="shared" si="517"/>
        <v>0</v>
      </c>
      <c r="E212" s="500"/>
      <c r="F212" s="523">
        <f>+F137+E212</f>
        <v>0</v>
      </c>
      <c r="G212" s="519">
        <f t="shared" si="518"/>
        <v>0</v>
      </c>
      <c r="H212" s="481" t="str">
        <f t="shared" si="519"/>
        <v xml:space="preserve">    </v>
      </c>
      <c r="I212" s="560">
        <f t="shared" si="520"/>
        <v>0</v>
      </c>
      <c r="J212" s="500"/>
      <c r="K212" s="523">
        <f>+K137+J212</f>
        <v>0</v>
      </c>
      <c r="L212" s="519">
        <f t="shared" si="521"/>
        <v>0</v>
      </c>
      <c r="M212" s="481" t="str">
        <f t="shared" si="522"/>
        <v xml:space="preserve">    </v>
      </c>
      <c r="N212" s="560">
        <f t="shared" si="523"/>
        <v>0</v>
      </c>
      <c r="O212" s="500"/>
      <c r="P212" s="523">
        <f>+P137+O212</f>
        <v>0</v>
      </c>
      <c r="Q212" s="519">
        <f t="shared" si="524"/>
        <v>0</v>
      </c>
      <c r="R212" s="481" t="str">
        <f t="shared" si="525"/>
        <v xml:space="preserve">    </v>
      </c>
      <c r="S212" s="560">
        <f t="shared" si="526"/>
        <v>0</v>
      </c>
      <c r="T212" s="500"/>
      <c r="U212" s="523">
        <f>+U137+T212</f>
        <v>0</v>
      </c>
      <c r="V212" s="519">
        <f t="shared" si="527"/>
        <v>0</v>
      </c>
      <c r="W212" s="481" t="str">
        <f t="shared" si="528"/>
        <v xml:space="preserve">    </v>
      </c>
      <c r="X212" s="560">
        <f t="shared" si="529"/>
        <v>0</v>
      </c>
      <c r="Y212" s="500"/>
      <c r="Z212" s="523">
        <f>+Z137+Y212</f>
        <v>0</v>
      </c>
      <c r="AA212" s="519">
        <f t="shared" si="530"/>
        <v>0</v>
      </c>
      <c r="AB212" s="481" t="str">
        <f t="shared" si="531"/>
        <v xml:space="preserve">    </v>
      </c>
      <c r="AC212" s="560">
        <f t="shared" si="532"/>
        <v>0</v>
      </c>
      <c r="AD212" s="500"/>
      <c r="AE212" s="523">
        <f>+AE137+AD212</f>
        <v>0</v>
      </c>
      <c r="AF212" s="519">
        <f t="shared" si="533"/>
        <v>0</v>
      </c>
      <c r="AG212" s="481" t="str">
        <f t="shared" si="534"/>
        <v xml:space="preserve">    </v>
      </c>
      <c r="AH212" s="560">
        <f t="shared" si="535"/>
        <v>0</v>
      </c>
      <c r="AI212" s="500"/>
      <c r="AJ212" s="523">
        <f>+AJ137+AI212</f>
        <v>0</v>
      </c>
      <c r="AK212" s="519">
        <f t="shared" si="536"/>
        <v>0</v>
      </c>
      <c r="AL212" s="481" t="str">
        <f t="shared" si="537"/>
        <v xml:space="preserve">    </v>
      </c>
      <c r="AM212" s="560">
        <f t="shared" si="538"/>
        <v>0</v>
      </c>
      <c r="AN212" s="500"/>
      <c r="AO212" s="523">
        <f>+AO137+AN212</f>
        <v>0</v>
      </c>
      <c r="AP212" s="519">
        <f t="shared" si="539"/>
        <v>0</v>
      </c>
      <c r="AQ212" s="481" t="str">
        <f t="shared" si="540"/>
        <v xml:space="preserve">    </v>
      </c>
      <c r="AR212" s="560">
        <f t="shared" si="541"/>
        <v>0</v>
      </c>
      <c r="AS212" s="500"/>
      <c r="AT212" s="523">
        <f>+AT137+AS212</f>
        <v>0</v>
      </c>
      <c r="AU212" s="519">
        <f t="shared" si="542"/>
        <v>0</v>
      </c>
      <c r="AV212" s="481" t="str">
        <f t="shared" si="543"/>
        <v xml:space="preserve">    </v>
      </c>
      <c r="AW212" s="560">
        <f t="shared" si="544"/>
        <v>0</v>
      </c>
      <c r="AX212" s="500"/>
      <c r="AY212" s="523">
        <f>+AY137+AX212</f>
        <v>0</v>
      </c>
      <c r="AZ212" s="519">
        <f t="shared" si="545"/>
        <v>0</v>
      </c>
      <c r="BA212" s="481" t="str">
        <f t="shared" si="546"/>
        <v xml:space="preserve">    </v>
      </c>
      <c r="BB212" s="560">
        <f t="shared" si="547"/>
        <v>0</v>
      </c>
      <c r="BC212" s="500"/>
      <c r="BD212" s="523">
        <f>+BD137+BC212</f>
        <v>0</v>
      </c>
      <c r="BE212" s="519">
        <f t="shared" si="548"/>
        <v>0</v>
      </c>
      <c r="BF212" s="481" t="str">
        <f t="shared" si="549"/>
        <v xml:space="preserve">    </v>
      </c>
      <c r="BG212" s="560">
        <f t="shared" si="550"/>
        <v>0</v>
      </c>
      <c r="BH212" s="500"/>
      <c r="BI212" s="523">
        <f>+BI137+BH212</f>
        <v>0</v>
      </c>
      <c r="BJ212" s="519">
        <f t="shared" si="551"/>
        <v>0</v>
      </c>
      <c r="BK212" s="481" t="str">
        <f t="shared" si="552"/>
        <v xml:space="preserve">    </v>
      </c>
      <c r="BL212" s="553"/>
      <c r="BM212" s="502">
        <f t="shared" si="391"/>
        <v>0</v>
      </c>
    </row>
    <row r="213" spans="1:67" s="1" customFormat="1" ht="12.75">
      <c r="A213" s="810">
        <v>53</v>
      </c>
      <c r="B213" s="838" t="str">
        <f>'[4]Budget Summary'!$C$34</f>
        <v>Medicare</v>
      </c>
      <c r="C213" s="495">
        <f t="shared" si="392"/>
        <v>0</v>
      </c>
      <c r="D213" s="560">
        <f t="shared" si="517"/>
        <v>0</v>
      </c>
      <c r="E213" s="500"/>
      <c r="F213" s="523">
        <f>+F138+E213</f>
        <v>0</v>
      </c>
      <c r="G213" s="519">
        <f t="shared" si="518"/>
        <v>0</v>
      </c>
      <c r="H213" s="481" t="str">
        <f t="shared" si="519"/>
        <v xml:space="preserve">    </v>
      </c>
      <c r="I213" s="560">
        <f t="shared" si="520"/>
        <v>0</v>
      </c>
      <c r="J213" s="500"/>
      <c r="K213" s="523">
        <f>+K138+J213</f>
        <v>0</v>
      </c>
      <c r="L213" s="519">
        <f t="shared" si="521"/>
        <v>0</v>
      </c>
      <c r="M213" s="481" t="str">
        <f t="shared" si="522"/>
        <v xml:space="preserve">    </v>
      </c>
      <c r="N213" s="560">
        <f t="shared" si="523"/>
        <v>0</v>
      </c>
      <c r="O213" s="500"/>
      <c r="P213" s="523">
        <f>+P138+O213</f>
        <v>0</v>
      </c>
      <c r="Q213" s="519">
        <f t="shared" si="524"/>
        <v>0</v>
      </c>
      <c r="R213" s="481" t="str">
        <f t="shared" si="525"/>
        <v xml:space="preserve">    </v>
      </c>
      <c r="S213" s="560">
        <f t="shared" si="526"/>
        <v>0</v>
      </c>
      <c r="T213" s="500"/>
      <c r="U213" s="523">
        <f>+U138+T213</f>
        <v>0</v>
      </c>
      <c r="V213" s="519">
        <f t="shared" si="527"/>
        <v>0</v>
      </c>
      <c r="W213" s="481" t="str">
        <f t="shared" si="528"/>
        <v xml:space="preserve">    </v>
      </c>
      <c r="X213" s="560">
        <f t="shared" si="529"/>
        <v>0</v>
      </c>
      <c r="Y213" s="500"/>
      <c r="Z213" s="523">
        <f>+Z138+Y213</f>
        <v>0</v>
      </c>
      <c r="AA213" s="519">
        <f t="shared" si="530"/>
        <v>0</v>
      </c>
      <c r="AB213" s="481" t="str">
        <f t="shared" si="531"/>
        <v xml:space="preserve">    </v>
      </c>
      <c r="AC213" s="560">
        <f t="shared" si="532"/>
        <v>0</v>
      </c>
      <c r="AD213" s="500"/>
      <c r="AE213" s="523">
        <f>+AE138+AD213</f>
        <v>0</v>
      </c>
      <c r="AF213" s="519">
        <f t="shared" si="533"/>
        <v>0</v>
      </c>
      <c r="AG213" s="481" t="str">
        <f t="shared" si="534"/>
        <v xml:space="preserve">    </v>
      </c>
      <c r="AH213" s="560">
        <f t="shared" si="535"/>
        <v>0</v>
      </c>
      <c r="AI213" s="500"/>
      <c r="AJ213" s="523">
        <f>+AJ138+AI213</f>
        <v>0</v>
      </c>
      <c r="AK213" s="519">
        <f t="shared" si="536"/>
        <v>0</v>
      </c>
      <c r="AL213" s="481" t="str">
        <f t="shared" si="537"/>
        <v xml:space="preserve">    </v>
      </c>
      <c r="AM213" s="560">
        <f t="shared" si="538"/>
        <v>0</v>
      </c>
      <c r="AN213" s="500"/>
      <c r="AO213" s="523">
        <f>+AO138+AN213</f>
        <v>0</v>
      </c>
      <c r="AP213" s="519">
        <f t="shared" si="539"/>
        <v>0</v>
      </c>
      <c r="AQ213" s="481" t="str">
        <f t="shared" si="540"/>
        <v xml:space="preserve">    </v>
      </c>
      <c r="AR213" s="560">
        <f t="shared" si="541"/>
        <v>0</v>
      </c>
      <c r="AS213" s="500"/>
      <c r="AT213" s="523">
        <f>+AT138+AS213</f>
        <v>0</v>
      </c>
      <c r="AU213" s="519">
        <f t="shared" si="542"/>
        <v>0</v>
      </c>
      <c r="AV213" s="481" t="str">
        <f t="shared" si="543"/>
        <v xml:space="preserve">    </v>
      </c>
      <c r="AW213" s="560">
        <f t="shared" si="544"/>
        <v>0</v>
      </c>
      <c r="AX213" s="500"/>
      <c r="AY213" s="523">
        <f>+AY138+AX213</f>
        <v>0</v>
      </c>
      <c r="AZ213" s="519">
        <f t="shared" si="545"/>
        <v>0</v>
      </c>
      <c r="BA213" s="481" t="str">
        <f t="shared" si="546"/>
        <v xml:space="preserve">    </v>
      </c>
      <c r="BB213" s="560">
        <f t="shared" si="547"/>
        <v>0</v>
      </c>
      <c r="BC213" s="500"/>
      <c r="BD213" s="523">
        <f>+BD138+BC213</f>
        <v>0</v>
      </c>
      <c r="BE213" s="519">
        <f t="shared" si="548"/>
        <v>0</v>
      </c>
      <c r="BF213" s="481" t="str">
        <f t="shared" si="549"/>
        <v xml:space="preserve">    </v>
      </c>
      <c r="BG213" s="560">
        <f t="shared" si="550"/>
        <v>0</v>
      </c>
      <c r="BH213" s="500"/>
      <c r="BI213" s="523">
        <f>+BI138+BH213</f>
        <v>0</v>
      </c>
      <c r="BJ213" s="519">
        <f t="shared" si="551"/>
        <v>0</v>
      </c>
      <c r="BK213" s="481" t="str">
        <f t="shared" si="552"/>
        <v xml:space="preserve">    </v>
      </c>
      <c r="BL213" s="553"/>
      <c r="BM213" s="502">
        <f t="shared" si="391"/>
        <v>0</v>
      </c>
    </row>
    <row r="214" spans="1:67" s="1" customFormat="1" ht="12.75">
      <c r="A214" s="810">
        <v>54</v>
      </c>
      <c r="B214" s="1059" t="str">
        <f>'[4]Budget Summary'!$C$35</f>
        <v>Other Revenues: (Specify)</v>
      </c>
      <c r="C214" s="495">
        <f t="shared" si="392"/>
        <v>0</v>
      </c>
      <c r="D214" s="560">
        <f t="shared" si="517"/>
        <v>0</v>
      </c>
      <c r="E214" s="500"/>
      <c r="F214" s="523">
        <f>+F139+E214</f>
        <v>0</v>
      </c>
      <c r="G214" s="519">
        <f t="shared" si="518"/>
        <v>0</v>
      </c>
      <c r="H214" s="481" t="str">
        <f t="shared" si="519"/>
        <v xml:space="preserve">    </v>
      </c>
      <c r="I214" s="560">
        <f t="shared" si="520"/>
        <v>0</v>
      </c>
      <c r="J214" s="500"/>
      <c r="K214" s="523">
        <f>+K139+J214</f>
        <v>0</v>
      </c>
      <c r="L214" s="519">
        <f t="shared" si="521"/>
        <v>0</v>
      </c>
      <c r="M214" s="481" t="str">
        <f t="shared" si="522"/>
        <v xml:space="preserve">    </v>
      </c>
      <c r="N214" s="560">
        <f t="shared" si="523"/>
        <v>0</v>
      </c>
      <c r="O214" s="500"/>
      <c r="P214" s="523">
        <f>+P139+O214</f>
        <v>0</v>
      </c>
      <c r="Q214" s="519">
        <f t="shared" si="524"/>
        <v>0</v>
      </c>
      <c r="R214" s="481" t="str">
        <f t="shared" si="525"/>
        <v xml:space="preserve">    </v>
      </c>
      <c r="S214" s="560">
        <f t="shared" si="526"/>
        <v>0</v>
      </c>
      <c r="T214" s="500"/>
      <c r="U214" s="523">
        <f>+U139+T214</f>
        <v>0</v>
      </c>
      <c r="V214" s="519">
        <f t="shared" si="527"/>
        <v>0</v>
      </c>
      <c r="W214" s="481" t="str">
        <f t="shared" si="528"/>
        <v xml:space="preserve">    </v>
      </c>
      <c r="X214" s="560">
        <f t="shared" si="529"/>
        <v>0</v>
      </c>
      <c r="Y214" s="500"/>
      <c r="Z214" s="523">
        <f>+Z139+Y214</f>
        <v>0</v>
      </c>
      <c r="AA214" s="519">
        <f t="shared" si="530"/>
        <v>0</v>
      </c>
      <c r="AB214" s="481" t="str">
        <f t="shared" si="531"/>
        <v xml:space="preserve">    </v>
      </c>
      <c r="AC214" s="560">
        <f t="shared" si="532"/>
        <v>0</v>
      </c>
      <c r="AD214" s="500"/>
      <c r="AE214" s="523">
        <f>+AE139+AD214</f>
        <v>0</v>
      </c>
      <c r="AF214" s="519">
        <f t="shared" si="533"/>
        <v>0</v>
      </c>
      <c r="AG214" s="481" t="str">
        <f t="shared" si="534"/>
        <v xml:space="preserve">    </v>
      </c>
      <c r="AH214" s="560">
        <f t="shared" si="535"/>
        <v>0</v>
      </c>
      <c r="AI214" s="500"/>
      <c r="AJ214" s="523">
        <f>+AJ139+AI214</f>
        <v>0</v>
      </c>
      <c r="AK214" s="519">
        <f t="shared" si="536"/>
        <v>0</v>
      </c>
      <c r="AL214" s="481" t="str">
        <f t="shared" si="537"/>
        <v xml:space="preserve">    </v>
      </c>
      <c r="AM214" s="560">
        <f t="shared" si="538"/>
        <v>0</v>
      </c>
      <c r="AN214" s="500"/>
      <c r="AO214" s="523">
        <f>+AO139+AN214</f>
        <v>0</v>
      </c>
      <c r="AP214" s="519">
        <f t="shared" si="539"/>
        <v>0</v>
      </c>
      <c r="AQ214" s="481" t="str">
        <f t="shared" si="540"/>
        <v xml:space="preserve">    </v>
      </c>
      <c r="AR214" s="560">
        <f t="shared" si="541"/>
        <v>0</v>
      </c>
      <c r="AS214" s="500"/>
      <c r="AT214" s="523">
        <f>+AT139+AS214</f>
        <v>0</v>
      </c>
      <c r="AU214" s="519">
        <f t="shared" si="542"/>
        <v>0</v>
      </c>
      <c r="AV214" s="481" t="str">
        <f t="shared" si="543"/>
        <v xml:space="preserve">    </v>
      </c>
      <c r="AW214" s="560">
        <f t="shared" si="544"/>
        <v>0</v>
      </c>
      <c r="AX214" s="500"/>
      <c r="AY214" s="523">
        <f>+AY139+AX214</f>
        <v>0</v>
      </c>
      <c r="AZ214" s="519">
        <f t="shared" si="545"/>
        <v>0</v>
      </c>
      <c r="BA214" s="481" t="str">
        <f t="shared" si="546"/>
        <v xml:space="preserve">    </v>
      </c>
      <c r="BB214" s="560">
        <f t="shared" si="547"/>
        <v>0</v>
      </c>
      <c r="BC214" s="500"/>
      <c r="BD214" s="523">
        <f>+BD139+BC214</f>
        <v>0</v>
      </c>
      <c r="BE214" s="519">
        <f t="shared" si="548"/>
        <v>0</v>
      </c>
      <c r="BF214" s="481" t="str">
        <f t="shared" si="549"/>
        <v xml:space="preserve">    </v>
      </c>
      <c r="BG214" s="560">
        <f t="shared" si="550"/>
        <v>0</v>
      </c>
      <c r="BH214" s="500"/>
      <c r="BI214" s="523">
        <f>+BI139+BH214</f>
        <v>0</v>
      </c>
      <c r="BJ214" s="519">
        <f t="shared" si="551"/>
        <v>0</v>
      </c>
      <c r="BK214" s="481" t="str">
        <f t="shared" si="552"/>
        <v xml:space="preserve">    </v>
      </c>
      <c r="BL214" s="553"/>
      <c r="BM214" s="502">
        <f t="shared" si="391"/>
        <v>0</v>
      </c>
    </row>
    <row r="215" spans="1:67" customFormat="1" ht="12.75">
      <c r="A215" s="810">
        <v>55</v>
      </c>
      <c r="B215" s="836" t="s">
        <v>284</v>
      </c>
      <c r="C215" s="492">
        <f t="shared" si="392"/>
        <v>0</v>
      </c>
      <c r="D215" s="525">
        <f t="shared" si="517"/>
        <v>0</v>
      </c>
      <c r="E215" s="502">
        <f t="shared" ref="E215:F215" si="553">SUM(E211:E214)</f>
        <v>0</v>
      </c>
      <c r="F215" s="502">
        <f t="shared" si="553"/>
        <v>0</v>
      </c>
      <c r="G215" s="523">
        <f t="shared" si="518"/>
        <v>0</v>
      </c>
      <c r="H215" s="482" t="str">
        <f t="shared" si="519"/>
        <v xml:space="preserve">    </v>
      </c>
      <c r="I215" s="525">
        <f t="shared" si="520"/>
        <v>0</v>
      </c>
      <c r="J215" s="502">
        <f>SUM(J211:J214)</f>
        <v>0</v>
      </c>
      <c r="K215" s="502">
        <f t="shared" ref="K215" si="554">SUM(K211:K214)</f>
        <v>0</v>
      </c>
      <c r="L215" s="523">
        <f t="shared" si="521"/>
        <v>0</v>
      </c>
      <c r="M215" s="482" t="str">
        <f t="shared" si="522"/>
        <v xml:space="preserve">    </v>
      </c>
      <c r="N215" s="525">
        <f t="shared" si="523"/>
        <v>0</v>
      </c>
      <c r="O215" s="502">
        <f t="shared" ref="O215:P215" si="555">SUM(O211:O214)</f>
        <v>0</v>
      </c>
      <c r="P215" s="502">
        <f t="shared" si="555"/>
        <v>0</v>
      </c>
      <c r="Q215" s="523">
        <f t="shared" si="524"/>
        <v>0</v>
      </c>
      <c r="R215" s="482" t="str">
        <f t="shared" si="525"/>
        <v xml:space="preserve">    </v>
      </c>
      <c r="S215" s="525">
        <f t="shared" si="526"/>
        <v>0</v>
      </c>
      <c r="T215" s="502">
        <f t="shared" ref="T215:U215" si="556">SUM(T211:T214)</f>
        <v>0</v>
      </c>
      <c r="U215" s="502">
        <f t="shared" si="556"/>
        <v>0</v>
      </c>
      <c r="V215" s="523">
        <f t="shared" si="527"/>
        <v>0</v>
      </c>
      <c r="W215" s="482" t="str">
        <f t="shared" si="528"/>
        <v xml:space="preserve">    </v>
      </c>
      <c r="X215" s="525">
        <f t="shared" si="529"/>
        <v>0</v>
      </c>
      <c r="Y215" s="502">
        <f t="shared" ref="Y215:Z215" si="557">SUM(Y211:Y214)</f>
        <v>0</v>
      </c>
      <c r="Z215" s="502">
        <f t="shared" si="557"/>
        <v>0</v>
      </c>
      <c r="AA215" s="523">
        <f t="shared" si="530"/>
        <v>0</v>
      </c>
      <c r="AB215" s="482" t="str">
        <f t="shared" si="531"/>
        <v xml:space="preserve">    </v>
      </c>
      <c r="AC215" s="525">
        <f t="shared" si="532"/>
        <v>0</v>
      </c>
      <c r="AD215" s="502">
        <f t="shared" ref="AD215:AE215" si="558">SUM(AD211:AD214)</f>
        <v>0</v>
      </c>
      <c r="AE215" s="502">
        <f t="shared" si="558"/>
        <v>0</v>
      </c>
      <c r="AF215" s="523">
        <f t="shared" si="533"/>
        <v>0</v>
      </c>
      <c r="AG215" s="482" t="str">
        <f t="shared" si="534"/>
        <v xml:space="preserve">    </v>
      </c>
      <c r="AH215" s="525">
        <f t="shared" si="535"/>
        <v>0</v>
      </c>
      <c r="AI215" s="502">
        <f t="shared" ref="AI215:AJ215" si="559">SUM(AI211:AI214)</f>
        <v>0</v>
      </c>
      <c r="AJ215" s="502">
        <f t="shared" si="559"/>
        <v>0</v>
      </c>
      <c r="AK215" s="523">
        <f t="shared" si="536"/>
        <v>0</v>
      </c>
      <c r="AL215" s="482" t="str">
        <f t="shared" si="537"/>
        <v xml:space="preserve">    </v>
      </c>
      <c r="AM215" s="525">
        <f t="shared" si="538"/>
        <v>0</v>
      </c>
      <c r="AN215" s="502">
        <f t="shared" ref="AN215:AO215" si="560">SUM(AN211:AN214)</f>
        <v>0</v>
      </c>
      <c r="AO215" s="502">
        <f t="shared" si="560"/>
        <v>0</v>
      </c>
      <c r="AP215" s="523">
        <f t="shared" si="539"/>
        <v>0</v>
      </c>
      <c r="AQ215" s="482" t="str">
        <f t="shared" si="540"/>
        <v xml:space="preserve">    </v>
      </c>
      <c r="AR215" s="525">
        <f t="shared" si="541"/>
        <v>0</v>
      </c>
      <c r="AS215" s="502">
        <f t="shared" ref="AS215:AT215" si="561">SUM(AS211:AS214)</f>
        <v>0</v>
      </c>
      <c r="AT215" s="502">
        <f t="shared" si="561"/>
        <v>0</v>
      </c>
      <c r="AU215" s="523">
        <f t="shared" si="542"/>
        <v>0</v>
      </c>
      <c r="AV215" s="482" t="str">
        <f t="shared" si="543"/>
        <v xml:space="preserve">    </v>
      </c>
      <c r="AW215" s="525">
        <f t="shared" si="544"/>
        <v>0</v>
      </c>
      <c r="AX215" s="502">
        <f t="shared" ref="AX215:AY215" si="562">SUM(AX211:AX214)</f>
        <v>0</v>
      </c>
      <c r="AY215" s="502">
        <f t="shared" si="562"/>
        <v>0</v>
      </c>
      <c r="AZ215" s="523">
        <f t="shared" si="545"/>
        <v>0</v>
      </c>
      <c r="BA215" s="482" t="str">
        <f t="shared" si="546"/>
        <v xml:space="preserve">    </v>
      </c>
      <c r="BB215" s="525">
        <f t="shared" si="547"/>
        <v>0</v>
      </c>
      <c r="BC215" s="502">
        <f t="shared" ref="BC215:BD215" si="563">SUM(BC211:BC214)</f>
        <v>0</v>
      </c>
      <c r="BD215" s="502">
        <f t="shared" si="563"/>
        <v>0</v>
      </c>
      <c r="BE215" s="523">
        <f t="shared" si="548"/>
        <v>0</v>
      </c>
      <c r="BF215" s="482" t="str">
        <f t="shared" si="549"/>
        <v xml:space="preserve">    </v>
      </c>
      <c r="BG215" s="525">
        <f t="shared" si="550"/>
        <v>0</v>
      </c>
      <c r="BH215" s="502">
        <f t="shared" ref="BH215:BI215" si="564">SUM(BH211:BH214)</f>
        <v>0</v>
      </c>
      <c r="BI215" s="502">
        <f t="shared" si="564"/>
        <v>0</v>
      </c>
      <c r="BJ215" s="523">
        <f t="shared" si="551"/>
        <v>0</v>
      </c>
      <c r="BK215" s="482" t="str">
        <f t="shared" si="552"/>
        <v xml:space="preserve">    </v>
      </c>
      <c r="BL215" s="553"/>
      <c r="BM215" s="502">
        <f t="shared" si="391"/>
        <v>0</v>
      </c>
    </row>
    <row r="216" spans="1:67" customFormat="1" ht="12.75">
      <c r="A216" s="839">
        <v>56</v>
      </c>
      <c r="B216" s="840" t="s">
        <v>160</v>
      </c>
      <c r="C216" s="706">
        <f t="shared" si="392"/>
        <v>0</v>
      </c>
      <c r="D216" s="503">
        <f t="shared" si="517"/>
        <v>0</v>
      </c>
      <c r="E216" s="526">
        <f>+E209-E215</f>
        <v>0</v>
      </c>
      <c r="F216" s="526">
        <f>+F209-F215</f>
        <v>0</v>
      </c>
      <c r="G216" s="526">
        <f>+G209-G215</f>
        <v>0</v>
      </c>
      <c r="H216" s="481" t="str">
        <f t="shared" si="519"/>
        <v xml:space="preserve">    </v>
      </c>
      <c r="I216" s="503">
        <f t="shared" si="520"/>
        <v>0</v>
      </c>
      <c r="J216" s="526">
        <f>+J209-J215</f>
        <v>0</v>
      </c>
      <c r="K216" s="526">
        <f>+K209-K215</f>
        <v>0</v>
      </c>
      <c r="L216" s="526">
        <f>+L209-L215</f>
        <v>0</v>
      </c>
      <c r="M216" s="481" t="str">
        <f t="shared" si="522"/>
        <v xml:space="preserve">    </v>
      </c>
      <c r="N216" s="503">
        <f t="shared" si="523"/>
        <v>0</v>
      </c>
      <c r="O216" s="526">
        <f>+O209-O215</f>
        <v>0</v>
      </c>
      <c r="P216" s="526">
        <f>+P209-P215</f>
        <v>0</v>
      </c>
      <c r="Q216" s="526">
        <f>+Q209-Q215</f>
        <v>0</v>
      </c>
      <c r="R216" s="481" t="str">
        <f t="shared" si="525"/>
        <v xml:space="preserve">    </v>
      </c>
      <c r="S216" s="503">
        <f t="shared" si="526"/>
        <v>4</v>
      </c>
      <c r="T216" s="526">
        <f>+T209-T215</f>
        <v>0</v>
      </c>
      <c r="U216" s="526">
        <f>+U209-U215</f>
        <v>0</v>
      </c>
      <c r="V216" s="526">
        <f>+V209-V215</f>
        <v>4</v>
      </c>
      <c r="W216" s="481">
        <f t="shared" si="528"/>
        <v>0</v>
      </c>
      <c r="X216" s="503">
        <f t="shared" si="529"/>
        <v>0</v>
      </c>
      <c r="Y216" s="526">
        <f>+Y209-Y215</f>
        <v>0</v>
      </c>
      <c r="Z216" s="526">
        <f>+Z209-Z215</f>
        <v>0</v>
      </c>
      <c r="AA216" s="526">
        <f>+AA209-AA215</f>
        <v>0</v>
      </c>
      <c r="AB216" s="481" t="str">
        <f t="shared" si="531"/>
        <v xml:space="preserve">    </v>
      </c>
      <c r="AC216" s="503">
        <f t="shared" si="532"/>
        <v>0</v>
      </c>
      <c r="AD216" s="526">
        <f>+AD209-AD215</f>
        <v>0</v>
      </c>
      <c r="AE216" s="526">
        <f>+AE209-AE215</f>
        <v>0</v>
      </c>
      <c r="AF216" s="526">
        <f>+AF209-AF215</f>
        <v>0</v>
      </c>
      <c r="AG216" s="481" t="str">
        <f t="shared" si="534"/>
        <v xml:space="preserve">    </v>
      </c>
      <c r="AH216" s="503">
        <f t="shared" si="535"/>
        <v>0</v>
      </c>
      <c r="AI216" s="526">
        <f>+AI209-AI215</f>
        <v>0</v>
      </c>
      <c r="AJ216" s="526">
        <f>+AJ209-AJ215</f>
        <v>0</v>
      </c>
      <c r="AK216" s="526">
        <f>+AK209-AK215</f>
        <v>0</v>
      </c>
      <c r="AL216" s="481" t="str">
        <f t="shared" si="537"/>
        <v xml:space="preserve">    </v>
      </c>
      <c r="AM216" s="503">
        <f t="shared" si="538"/>
        <v>0</v>
      </c>
      <c r="AN216" s="526">
        <f>+AN209-AN215</f>
        <v>0</v>
      </c>
      <c r="AO216" s="526">
        <f>+AO209-AO215</f>
        <v>0</v>
      </c>
      <c r="AP216" s="526">
        <f>+AP209-AP215</f>
        <v>0</v>
      </c>
      <c r="AQ216" s="481" t="str">
        <f t="shared" si="540"/>
        <v xml:space="preserve">    </v>
      </c>
      <c r="AR216" s="503">
        <f t="shared" si="541"/>
        <v>0</v>
      </c>
      <c r="AS216" s="526">
        <f>+AS209-AS215</f>
        <v>0</v>
      </c>
      <c r="AT216" s="526">
        <f>+AT209-AT215</f>
        <v>0</v>
      </c>
      <c r="AU216" s="526">
        <f>+AU209-AU215</f>
        <v>0</v>
      </c>
      <c r="AV216" s="481" t="str">
        <f t="shared" si="543"/>
        <v xml:space="preserve">    </v>
      </c>
      <c r="AW216" s="503">
        <f t="shared" si="544"/>
        <v>0</v>
      </c>
      <c r="AX216" s="526">
        <f>+AX209-AX215</f>
        <v>0</v>
      </c>
      <c r="AY216" s="526">
        <f>+AY209-AY215</f>
        <v>0</v>
      </c>
      <c r="AZ216" s="526">
        <f>+AZ209-AZ215</f>
        <v>0</v>
      </c>
      <c r="BA216" s="481" t="str">
        <f t="shared" si="546"/>
        <v xml:space="preserve">    </v>
      </c>
      <c r="BB216" s="503">
        <f t="shared" si="547"/>
        <v>0</v>
      </c>
      <c r="BC216" s="526">
        <f>+BC209-BC215</f>
        <v>0</v>
      </c>
      <c r="BD216" s="526">
        <f>+BD209-BD215</f>
        <v>0</v>
      </c>
      <c r="BE216" s="526">
        <f>+BE209-BE215</f>
        <v>0</v>
      </c>
      <c r="BF216" s="481" t="str">
        <f t="shared" si="549"/>
        <v xml:space="preserve">    </v>
      </c>
      <c r="BG216" s="503">
        <f t="shared" si="550"/>
        <v>0</v>
      </c>
      <c r="BH216" s="526">
        <f>+BH209-BH215</f>
        <v>0</v>
      </c>
      <c r="BI216" s="526">
        <f>+BI209-BI215</f>
        <v>0</v>
      </c>
      <c r="BJ216" s="526">
        <f>+BJ209-BJ215</f>
        <v>0</v>
      </c>
      <c r="BK216" s="481" t="str">
        <f t="shared" si="552"/>
        <v xml:space="preserve">    </v>
      </c>
      <c r="BL216" s="553"/>
      <c r="BM216" s="502">
        <f t="shared" si="391"/>
        <v>0</v>
      </c>
    </row>
    <row r="217" spans="1:67" s="1" customFormat="1" ht="12.75">
      <c r="A217" s="839">
        <v>57</v>
      </c>
      <c r="B217" s="840" t="s">
        <v>287</v>
      </c>
      <c r="C217" s="706">
        <f t="shared" si="392"/>
        <v>0</v>
      </c>
      <c r="D217" s="548">
        <f t="shared" si="517"/>
        <v>0</v>
      </c>
      <c r="E217" s="506"/>
      <c r="F217" s="523">
        <f>+F142+E217</f>
        <v>0</v>
      </c>
      <c r="G217" s="519">
        <f t="shared" ref="G217:G218" si="565">D217-F217</f>
        <v>0</v>
      </c>
      <c r="H217" s="482" t="str">
        <f t="shared" si="519"/>
        <v xml:space="preserve">    </v>
      </c>
      <c r="I217" s="548">
        <f t="shared" si="520"/>
        <v>0</v>
      </c>
      <c r="J217" s="864"/>
      <c r="K217" s="554">
        <f>+K142+J217</f>
        <v>0</v>
      </c>
      <c r="L217" s="519">
        <f t="shared" ref="L217:L218" si="566">I217-K217</f>
        <v>0</v>
      </c>
      <c r="M217" s="482" t="str">
        <f t="shared" si="522"/>
        <v xml:space="preserve">    </v>
      </c>
      <c r="N217" s="548">
        <f t="shared" si="523"/>
        <v>0</v>
      </c>
      <c r="O217" s="864">
        <v>0</v>
      </c>
      <c r="P217" s="554">
        <f>+P142+O217</f>
        <v>0</v>
      </c>
      <c r="Q217" s="519">
        <f t="shared" ref="Q217:Q218" si="567">N217-P217</f>
        <v>0</v>
      </c>
      <c r="R217" s="482" t="str">
        <f t="shared" si="525"/>
        <v xml:space="preserve">    </v>
      </c>
      <c r="S217" s="548">
        <f t="shared" si="526"/>
        <v>0</v>
      </c>
      <c r="T217" s="864">
        <v>0</v>
      </c>
      <c r="U217" s="554">
        <f>+U142+T217</f>
        <v>0</v>
      </c>
      <c r="V217" s="519">
        <f t="shared" ref="V217:V218" si="568">S217-U217</f>
        <v>0</v>
      </c>
      <c r="W217" s="482" t="str">
        <f t="shared" si="528"/>
        <v xml:space="preserve">    </v>
      </c>
      <c r="X217" s="548">
        <f t="shared" si="529"/>
        <v>0</v>
      </c>
      <c r="Y217" s="864">
        <v>0</v>
      </c>
      <c r="Z217" s="554">
        <f>+Z142+Y217</f>
        <v>0</v>
      </c>
      <c r="AA217" s="519">
        <f t="shared" ref="AA217:AA218" si="569">X217-Z217</f>
        <v>0</v>
      </c>
      <c r="AB217" s="482" t="str">
        <f t="shared" si="531"/>
        <v xml:space="preserve">    </v>
      </c>
      <c r="AC217" s="548">
        <f t="shared" si="532"/>
        <v>0</v>
      </c>
      <c r="AD217" s="864">
        <v>0</v>
      </c>
      <c r="AE217" s="554">
        <f>+AE142+AD217</f>
        <v>0</v>
      </c>
      <c r="AF217" s="519">
        <f t="shared" ref="AF217:AF218" si="570">AC217-AE217</f>
        <v>0</v>
      </c>
      <c r="AG217" s="482" t="str">
        <f t="shared" si="534"/>
        <v xml:space="preserve">    </v>
      </c>
      <c r="AH217" s="548">
        <f t="shared" si="535"/>
        <v>0</v>
      </c>
      <c r="AI217" s="864">
        <v>0</v>
      </c>
      <c r="AJ217" s="554">
        <f>+AJ142+AI217</f>
        <v>0</v>
      </c>
      <c r="AK217" s="519">
        <f t="shared" ref="AK217:AK218" si="571">AH217-AJ217</f>
        <v>0</v>
      </c>
      <c r="AL217" s="482" t="str">
        <f t="shared" si="537"/>
        <v xml:space="preserve">    </v>
      </c>
      <c r="AM217" s="548">
        <f t="shared" si="538"/>
        <v>0</v>
      </c>
      <c r="AN217" s="864">
        <v>0</v>
      </c>
      <c r="AO217" s="554">
        <f>+AO142+AN217</f>
        <v>0</v>
      </c>
      <c r="AP217" s="519">
        <f t="shared" ref="AP217:AP218" si="572">AM217-AO217</f>
        <v>0</v>
      </c>
      <c r="AQ217" s="482" t="str">
        <f t="shared" si="540"/>
        <v xml:space="preserve">    </v>
      </c>
      <c r="AR217" s="548">
        <f t="shared" si="541"/>
        <v>0</v>
      </c>
      <c r="AS217" s="864">
        <v>0</v>
      </c>
      <c r="AT217" s="554">
        <f>+AT142+AS217</f>
        <v>0</v>
      </c>
      <c r="AU217" s="519">
        <f t="shared" ref="AU217:AU218" si="573">AR217-AT217</f>
        <v>0</v>
      </c>
      <c r="AV217" s="482" t="str">
        <f t="shared" si="543"/>
        <v xml:space="preserve">    </v>
      </c>
      <c r="AW217" s="548">
        <f t="shared" si="544"/>
        <v>0</v>
      </c>
      <c r="AX217" s="864">
        <v>0</v>
      </c>
      <c r="AY217" s="554">
        <f>+AY142+AX217</f>
        <v>0</v>
      </c>
      <c r="AZ217" s="519">
        <f t="shared" ref="AZ217:AZ218" si="574">AW217-AY217</f>
        <v>0</v>
      </c>
      <c r="BA217" s="482" t="str">
        <f t="shared" si="546"/>
        <v xml:space="preserve">    </v>
      </c>
      <c r="BB217" s="548">
        <f t="shared" si="547"/>
        <v>0</v>
      </c>
      <c r="BC217" s="864">
        <v>0</v>
      </c>
      <c r="BD217" s="554">
        <f>+BD142+BC217</f>
        <v>0</v>
      </c>
      <c r="BE217" s="519">
        <f t="shared" ref="BE217:BE218" si="575">BB217-BD217</f>
        <v>0</v>
      </c>
      <c r="BF217" s="482" t="str">
        <f t="shared" si="549"/>
        <v xml:space="preserve">    </v>
      </c>
      <c r="BG217" s="548">
        <f t="shared" si="550"/>
        <v>0</v>
      </c>
      <c r="BH217" s="864">
        <v>0</v>
      </c>
      <c r="BI217" s="554">
        <f>+BI142+BH217</f>
        <v>0</v>
      </c>
      <c r="BJ217" s="519">
        <f t="shared" ref="BJ217:BJ218" si="576">BG217-BI217</f>
        <v>0</v>
      </c>
      <c r="BK217" s="482" t="str">
        <f t="shared" si="552"/>
        <v xml:space="preserve">    </v>
      </c>
      <c r="BL217" s="553"/>
      <c r="BM217" s="502">
        <f t="shared" si="391"/>
        <v>0</v>
      </c>
    </row>
    <row r="218" spans="1:67" s="1" customFormat="1" ht="12.75">
      <c r="A218" s="839">
        <v>58</v>
      </c>
      <c r="B218" s="840" t="s">
        <v>288</v>
      </c>
      <c r="C218" s="706">
        <f t="shared" si="392"/>
        <v>0</v>
      </c>
      <c r="D218" s="548">
        <f t="shared" si="517"/>
        <v>0</v>
      </c>
      <c r="E218" s="506"/>
      <c r="F218" s="523">
        <f>+F143+E218</f>
        <v>0</v>
      </c>
      <c r="G218" s="519">
        <f t="shared" si="565"/>
        <v>0</v>
      </c>
      <c r="H218" s="481" t="str">
        <f t="shared" si="519"/>
        <v xml:space="preserve">    </v>
      </c>
      <c r="I218" s="548">
        <f t="shared" si="520"/>
        <v>0</v>
      </c>
      <c r="J218" s="506"/>
      <c r="K218" s="523">
        <f>+K143+J218</f>
        <v>0</v>
      </c>
      <c r="L218" s="519">
        <f t="shared" si="566"/>
        <v>0</v>
      </c>
      <c r="M218" s="481" t="str">
        <f t="shared" si="522"/>
        <v xml:space="preserve">    </v>
      </c>
      <c r="N218" s="548">
        <f t="shared" si="523"/>
        <v>0</v>
      </c>
      <c r="O218" s="506">
        <v>0</v>
      </c>
      <c r="P218" s="523">
        <f>+P143+O218</f>
        <v>0</v>
      </c>
      <c r="Q218" s="519">
        <f t="shared" si="567"/>
        <v>0</v>
      </c>
      <c r="R218" s="481" t="str">
        <f t="shared" si="525"/>
        <v xml:space="preserve">    </v>
      </c>
      <c r="S218" s="548">
        <f t="shared" si="526"/>
        <v>0</v>
      </c>
      <c r="T218" s="506">
        <v>0</v>
      </c>
      <c r="U218" s="523">
        <f>+U143+T218</f>
        <v>0</v>
      </c>
      <c r="V218" s="519">
        <f t="shared" si="568"/>
        <v>0</v>
      </c>
      <c r="W218" s="481" t="str">
        <f t="shared" si="528"/>
        <v xml:space="preserve">    </v>
      </c>
      <c r="X218" s="548">
        <f t="shared" si="529"/>
        <v>0</v>
      </c>
      <c r="Y218" s="506">
        <v>0</v>
      </c>
      <c r="Z218" s="523">
        <f>+Z143+Y218</f>
        <v>0</v>
      </c>
      <c r="AA218" s="519">
        <f t="shared" si="569"/>
        <v>0</v>
      </c>
      <c r="AB218" s="481" t="str">
        <f t="shared" si="531"/>
        <v xml:space="preserve">    </v>
      </c>
      <c r="AC218" s="548">
        <f t="shared" si="532"/>
        <v>0</v>
      </c>
      <c r="AD218" s="506">
        <v>0</v>
      </c>
      <c r="AE218" s="523">
        <f>+AE143+AD218</f>
        <v>0</v>
      </c>
      <c r="AF218" s="519">
        <f t="shared" si="570"/>
        <v>0</v>
      </c>
      <c r="AG218" s="481" t="str">
        <f t="shared" si="534"/>
        <v xml:space="preserve">    </v>
      </c>
      <c r="AH218" s="548">
        <f t="shared" si="535"/>
        <v>0</v>
      </c>
      <c r="AI218" s="506">
        <v>0</v>
      </c>
      <c r="AJ218" s="523">
        <f>+AJ143+AI218</f>
        <v>0</v>
      </c>
      <c r="AK218" s="519">
        <f t="shared" si="571"/>
        <v>0</v>
      </c>
      <c r="AL218" s="481" t="str">
        <f t="shared" si="537"/>
        <v xml:space="preserve">    </v>
      </c>
      <c r="AM218" s="548">
        <f t="shared" si="538"/>
        <v>0</v>
      </c>
      <c r="AN218" s="506">
        <v>0</v>
      </c>
      <c r="AO218" s="523">
        <f>+AO143+AN218</f>
        <v>0</v>
      </c>
      <c r="AP218" s="519">
        <f t="shared" si="572"/>
        <v>0</v>
      </c>
      <c r="AQ218" s="481" t="str">
        <f t="shared" si="540"/>
        <v xml:space="preserve">    </v>
      </c>
      <c r="AR218" s="548">
        <f t="shared" si="541"/>
        <v>0</v>
      </c>
      <c r="AS218" s="506">
        <v>0</v>
      </c>
      <c r="AT218" s="523">
        <f>+AT143+AS218</f>
        <v>0</v>
      </c>
      <c r="AU218" s="519">
        <f t="shared" si="573"/>
        <v>0</v>
      </c>
      <c r="AV218" s="481" t="str">
        <f t="shared" si="543"/>
        <v xml:space="preserve">    </v>
      </c>
      <c r="AW218" s="548">
        <f t="shared" si="544"/>
        <v>0</v>
      </c>
      <c r="AX218" s="506">
        <v>0</v>
      </c>
      <c r="AY218" s="523">
        <f>+AY143+AX218</f>
        <v>0</v>
      </c>
      <c r="AZ218" s="519">
        <f t="shared" si="574"/>
        <v>0</v>
      </c>
      <c r="BA218" s="481" t="str">
        <f t="shared" si="546"/>
        <v xml:space="preserve">    </v>
      </c>
      <c r="BB218" s="548">
        <f t="shared" si="547"/>
        <v>0</v>
      </c>
      <c r="BC218" s="506">
        <v>0</v>
      </c>
      <c r="BD218" s="523">
        <f>+BD143+BC218</f>
        <v>0</v>
      </c>
      <c r="BE218" s="519">
        <f t="shared" si="575"/>
        <v>0</v>
      </c>
      <c r="BF218" s="481" t="str">
        <f t="shared" si="549"/>
        <v xml:space="preserve">    </v>
      </c>
      <c r="BG218" s="548">
        <f t="shared" si="550"/>
        <v>0</v>
      </c>
      <c r="BH218" s="506">
        <v>0</v>
      </c>
      <c r="BI218" s="523">
        <f>+BI143+BH218</f>
        <v>0</v>
      </c>
      <c r="BJ218" s="519">
        <f t="shared" si="576"/>
        <v>0</v>
      </c>
      <c r="BK218" s="481" t="str">
        <f t="shared" si="552"/>
        <v xml:space="preserve">    </v>
      </c>
      <c r="BL218" s="553"/>
      <c r="BM218" s="502">
        <f t="shared" si="391"/>
        <v>0</v>
      </c>
    </row>
    <row r="219" spans="1:67" s="18" customFormat="1" ht="13.5" thickBot="1">
      <c r="A219" s="846">
        <v>59</v>
      </c>
      <c r="B219" s="847" t="s">
        <v>78</v>
      </c>
      <c r="C219" s="707">
        <f t="shared" si="392"/>
        <v>0</v>
      </c>
      <c r="D219" s="549">
        <f t="shared" si="517"/>
        <v>0</v>
      </c>
      <c r="E219" s="508">
        <f>+E216+E217+E218</f>
        <v>0</v>
      </c>
      <c r="F219" s="508">
        <f>+F216+F217+F218</f>
        <v>0</v>
      </c>
      <c r="G219" s="524">
        <f>+G216+G217+G218</f>
        <v>0</v>
      </c>
      <c r="H219" s="484" t="str">
        <f t="shared" si="519"/>
        <v xml:space="preserve">    </v>
      </c>
      <c r="I219" s="549">
        <f t="shared" si="520"/>
        <v>0</v>
      </c>
      <c r="J219" s="508">
        <f>+J216+J217+J218</f>
        <v>0</v>
      </c>
      <c r="K219" s="508">
        <f>+K216+K217+K218</f>
        <v>0</v>
      </c>
      <c r="L219" s="524">
        <f>+L216+L217+L218</f>
        <v>0</v>
      </c>
      <c r="M219" s="484" t="str">
        <f t="shared" si="522"/>
        <v xml:space="preserve">    </v>
      </c>
      <c r="N219" s="549">
        <f t="shared" si="523"/>
        <v>0</v>
      </c>
      <c r="O219" s="508">
        <f>+O216+O217+O218</f>
        <v>0</v>
      </c>
      <c r="P219" s="508">
        <f>+P216+P217+P218</f>
        <v>0</v>
      </c>
      <c r="Q219" s="524">
        <f>+Q216+Q217+Q218</f>
        <v>0</v>
      </c>
      <c r="R219" s="484" t="str">
        <f t="shared" si="525"/>
        <v xml:space="preserve">    </v>
      </c>
      <c r="S219" s="549">
        <f t="shared" si="526"/>
        <v>4</v>
      </c>
      <c r="T219" s="508">
        <f>+T216+T217+T218</f>
        <v>0</v>
      </c>
      <c r="U219" s="508">
        <f>+U216+U217+U218</f>
        <v>0</v>
      </c>
      <c r="V219" s="524">
        <f>+V216+V217+V218</f>
        <v>4</v>
      </c>
      <c r="W219" s="484">
        <f t="shared" si="528"/>
        <v>0</v>
      </c>
      <c r="X219" s="549">
        <f t="shared" si="529"/>
        <v>0</v>
      </c>
      <c r="Y219" s="508">
        <f>+Y216+Y217+Y218</f>
        <v>0</v>
      </c>
      <c r="Z219" s="508">
        <f>+Z216+Z217+Z218</f>
        <v>0</v>
      </c>
      <c r="AA219" s="524">
        <f>+AA216+AA217+AA218</f>
        <v>0</v>
      </c>
      <c r="AB219" s="484" t="str">
        <f t="shared" si="531"/>
        <v xml:space="preserve">    </v>
      </c>
      <c r="AC219" s="549">
        <f t="shared" si="532"/>
        <v>0</v>
      </c>
      <c r="AD219" s="508">
        <f>+AD216+AD217+AD218</f>
        <v>0</v>
      </c>
      <c r="AE219" s="508">
        <f>+AE216+AE217+AE218</f>
        <v>0</v>
      </c>
      <c r="AF219" s="524">
        <f>+AF216+AF217+AF218</f>
        <v>0</v>
      </c>
      <c r="AG219" s="484" t="str">
        <f t="shared" si="534"/>
        <v xml:space="preserve">    </v>
      </c>
      <c r="AH219" s="549">
        <f t="shared" si="535"/>
        <v>0</v>
      </c>
      <c r="AI219" s="508">
        <f>+AI216+AI217+AI218</f>
        <v>0</v>
      </c>
      <c r="AJ219" s="508">
        <f>+AJ216+AJ217+AJ218</f>
        <v>0</v>
      </c>
      <c r="AK219" s="524">
        <f>+AK216+AK217+AK218</f>
        <v>0</v>
      </c>
      <c r="AL219" s="484" t="str">
        <f t="shared" si="537"/>
        <v xml:space="preserve">    </v>
      </c>
      <c r="AM219" s="549">
        <f t="shared" si="538"/>
        <v>0</v>
      </c>
      <c r="AN219" s="508">
        <f>+AN216+AN217+AN218</f>
        <v>0</v>
      </c>
      <c r="AO219" s="508">
        <f>+AO216+AO217+AO218</f>
        <v>0</v>
      </c>
      <c r="AP219" s="524">
        <f>+AP216+AP217+AP218</f>
        <v>0</v>
      </c>
      <c r="AQ219" s="484" t="str">
        <f t="shared" si="540"/>
        <v xml:space="preserve">    </v>
      </c>
      <c r="AR219" s="549">
        <f t="shared" si="541"/>
        <v>0</v>
      </c>
      <c r="AS219" s="508">
        <f>+AS216+AS217+AS218</f>
        <v>0</v>
      </c>
      <c r="AT219" s="508">
        <f>+AT216+AT217+AT218</f>
        <v>0</v>
      </c>
      <c r="AU219" s="524">
        <f>+AU216+AU217+AU218</f>
        <v>0</v>
      </c>
      <c r="AV219" s="484" t="str">
        <f t="shared" si="543"/>
        <v xml:space="preserve">    </v>
      </c>
      <c r="AW219" s="549">
        <f t="shared" si="544"/>
        <v>0</v>
      </c>
      <c r="AX219" s="508">
        <f>+AX216+AX217+AX218</f>
        <v>0</v>
      </c>
      <c r="AY219" s="508">
        <f>+AY216+AY217+AY218</f>
        <v>0</v>
      </c>
      <c r="AZ219" s="524">
        <f>+AZ216+AZ217+AZ218</f>
        <v>0</v>
      </c>
      <c r="BA219" s="484" t="str">
        <f t="shared" si="546"/>
        <v xml:space="preserve">    </v>
      </c>
      <c r="BB219" s="549">
        <f t="shared" si="547"/>
        <v>0</v>
      </c>
      <c r="BC219" s="508">
        <f>+BC216+BC217+BC218</f>
        <v>0</v>
      </c>
      <c r="BD219" s="508">
        <f>+BD216+BD217+BD218</f>
        <v>0</v>
      </c>
      <c r="BE219" s="524">
        <f>+BE216+BE217+BE218</f>
        <v>0</v>
      </c>
      <c r="BF219" s="484" t="str">
        <f t="shared" si="549"/>
        <v xml:space="preserve">    </v>
      </c>
      <c r="BG219" s="549">
        <f t="shared" si="550"/>
        <v>0</v>
      </c>
      <c r="BH219" s="508">
        <f>+BH216+BH217+BH218</f>
        <v>0</v>
      </c>
      <c r="BI219" s="508">
        <f>+BI216+BI217+BI218</f>
        <v>0</v>
      </c>
      <c r="BJ219" s="524">
        <f>+BJ216+BJ217+BJ218</f>
        <v>0</v>
      </c>
      <c r="BK219" s="484" t="str">
        <f t="shared" si="552"/>
        <v xml:space="preserve">    </v>
      </c>
      <c r="BL219" s="552"/>
      <c r="BM219" s="502">
        <f t="shared" si="391"/>
        <v>0</v>
      </c>
    </row>
    <row r="220" spans="1:67" customFormat="1" ht="15" customHeight="1" thickTop="1">
      <c r="A220" s="1411" t="s">
        <v>297</v>
      </c>
      <c r="B220" s="1411"/>
      <c r="C220" s="849"/>
      <c r="D220" s="821" t="str">
        <f>D70</f>
        <v>Certification of Exclusion and Debarment (Article 8)</v>
      </c>
      <c r="E220" s="821"/>
      <c r="F220" s="821"/>
      <c r="G220" s="821"/>
      <c r="H220" s="821"/>
      <c r="I220" s="821" t="str">
        <f>D70</f>
        <v>Certification of Exclusion and Debarment (Article 8)</v>
      </c>
      <c r="J220" s="821"/>
      <c r="K220" s="821"/>
      <c r="L220" s="821"/>
      <c r="M220" s="821"/>
      <c r="N220" s="821" t="str">
        <f>D70</f>
        <v>Certification of Exclusion and Debarment (Article 8)</v>
      </c>
      <c r="O220" s="821"/>
      <c r="P220" s="821"/>
      <c r="Q220" s="821"/>
      <c r="R220" s="821"/>
      <c r="S220" s="821" t="str">
        <f>D70</f>
        <v>Certification of Exclusion and Debarment (Article 8)</v>
      </c>
      <c r="T220" s="821"/>
      <c r="U220" s="821"/>
      <c r="V220" s="821"/>
      <c r="W220" s="821"/>
      <c r="X220" s="821" t="str">
        <f>D70</f>
        <v>Certification of Exclusion and Debarment (Article 8)</v>
      </c>
      <c r="Y220" s="821"/>
      <c r="Z220" s="821"/>
      <c r="AA220" s="821"/>
      <c r="AB220" s="821"/>
      <c r="AC220" s="821" t="str">
        <f>D70</f>
        <v>Certification of Exclusion and Debarment (Article 8)</v>
      </c>
      <c r="AD220" s="821"/>
      <c r="AE220" s="821"/>
      <c r="AF220" s="821"/>
      <c r="AG220" s="821"/>
      <c r="AH220" s="821" t="str">
        <f>D70</f>
        <v>Certification of Exclusion and Debarment (Article 8)</v>
      </c>
      <c r="AI220" s="821"/>
      <c r="AJ220" s="821"/>
      <c r="AK220" s="821"/>
      <c r="AL220" s="821"/>
      <c r="AM220" s="821" t="str">
        <f>D70</f>
        <v>Certification of Exclusion and Debarment (Article 8)</v>
      </c>
      <c r="AN220" s="821"/>
      <c r="AO220" s="821"/>
      <c r="AP220" s="821"/>
      <c r="AQ220" s="821"/>
      <c r="AR220" s="821" t="str">
        <f>D70</f>
        <v>Certification of Exclusion and Debarment (Article 8)</v>
      </c>
      <c r="AS220" s="821"/>
      <c r="AT220" s="821"/>
      <c r="AU220" s="821"/>
      <c r="AV220" s="821"/>
      <c r="AW220" s="821" t="str">
        <f>D70</f>
        <v>Certification of Exclusion and Debarment (Article 8)</v>
      </c>
      <c r="AX220" s="821"/>
      <c r="AY220" s="821"/>
      <c r="AZ220" s="821"/>
      <c r="BA220" s="821"/>
      <c r="BB220" s="821" t="str">
        <f>D70</f>
        <v>Certification of Exclusion and Debarment (Article 8)</v>
      </c>
      <c r="BC220" s="821"/>
      <c r="BD220" s="821"/>
      <c r="BE220" s="821"/>
      <c r="BF220" s="821"/>
      <c r="BG220" s="821" t="str">
        <f>D70</f>
        <v>Certification of Exclusion and Debarment (Article 8)</v>
      </c>
      <c r="BH220" s="821"/>
      <c r="BI220" s="821"/>
      <c r="BJ220" s="821"/>
      <c r="BK220" s="821"/>
      <c r="BL220" s="342"/>
      <c r="BM220" s="342"/>
      <c r="BN220" s="342"/>
      <c r="BO220" s="342"/>
    </row>
    <row r="221" spans="1:67" customFormat="1" ht="63.75" customHeight="1" thickBot="1">
      <c r="A221" s="1412"/>
      <c r="B221" s="1412"/>
      <c r="C221" s="850"/>
      <c r="D221" s="1406" t="str">
        <f>D146</f>
        <v>Invoice Certification Language (MH)</v>
      </c>
      <c r="E221" s="1406"/>
      <c r="F221" s="1406"/>
      <c r="G221" s="1406"/>
      <c r="H221" s="1406"/>
      <c r="I221" s="1406" t="str">
        <f>D221</f>
        <v>Invoice Certification Language (MH)</v>
      </c>
      <c r="J221" s="1406"/>
      <c r="K221" s="1406"/>
      <c r="L221" s="1406"/>
      <c r="M221" s="1406"/>
      <c r="N221" s="1406" t="str">
        <f>I221</f>
        <v>Invoice Certification Language (MH)</v>
      </c>
      <c r="O221" s="1406"/>
      <c r="P221" s="1406"/>
      <c r="Q221" s="1406"/>
      <c r="R221" s="1406"/>
      <c r="S221" s="1406" t="str">
        <f>D71</f>
        <v>Invoice Certification Language (MH)</v>
      </c>
      <c r="T221" s="1406"/>
      <c r="U221" s="1406"/>
      <c r="V221" s="1406"/>
      <c r="W221" s="1406"/>
      <c r="X221" s="1406" t="str">
        <f>D71</f>
        <v>Invoice Certification Language (MH)</v>
      </c>
      <c r="Y221" s="1406"/>
      <c r="Z221" s="1406"/>
      <c r="AA221" s="1406"/>
      <c r="AB221" s="1406"/>
      <c r="AC221" s="1406" t="str">
        <f>D71</f>
        <v>Invoice Certification Language (MH)</v>
      </c>
      <c r="AD221" s="1406"/>
      <c r="AE221" s="1406"/>
      <c r="AF221" s="1406"/>
      <c r="AG221" s="1406"/>
      <c r="AH221" s="1406" t="str">
        <f>D71</f>
        <v>Invoice Certification Language (MH)</v>
      </c>
      <c r="AI221" s="1406"/>
      <c r="AJ221" s="1406"/>
      <c r="AK221" s="1406"/>
      <c r="AL221" s="1406"/>
      <c r="AM221" s="1406" t="str">
        <f>D71</f>
        <v>Invoice Certification Language (MH)</v>
      </c>
      <c r="AN221" s="1406"/>
      <c r="AO221" s="1406"/>
      <c r="AP221" s="1406"/>
      <c r="AQ221" s="1406"/>
      <c r="AR221" s="1406" t="str">
        <f>D71</f>
        <v>Invoice Certification Language (MH)</v>
      </c>
      <c r="AS221" s="1406"/>
      <c r="AT221" s="1406"/>
      <c r="AU221" s="1406"/>
      <c r="AV221" s="1406"/>
      <c r="AW221" s="1406" t="str">
        <f>D71</f>
        <v>Invoice Certification Language (MH)</v>
      </c>
      <c r="AX221" s="1406"/>
      <c r="AY221" s="1406"/>
      <c r="AZ221" s="1406"/>
      <c r="BA221" s="1406"/>
      <c r="BB221" s="1406" t="str">
        <f>D71</f>
        <v>Invoice Certification Language (MH)</v>
      </c>
      <c r="BC221" s="1406"/>
      <c r="BD221" s="1406"/>
      <c r="BE221" s="1406"/>
      <c r="BF221" s="1406"/>
      <c r="BG221" s="1406" t="str">
        <f>D71</f>
        <v>Invoice Certification Language (MH)</v>
      </c>
      <c r="BH221" s="1406"/>
      <c r="BI221" s="1406"/>
      <c r="BJ221" s="1406"/>
      <c r="BK221" s="1406"/>
      <c r="BL221" s="342"/>
      <c r="BM221" s="342"/>
      <c r="BN221" s="342"/>
      <c r="BO221" s="342"/>
    </row>
    <row r="222" spans="1:67" s="1" customFormat="1" ht="12" customHeight="1">
      <c r="A222" s="1384"/>
      <c r="B222" s="1385"/>
      <c r="C222" s="485"/>
      <c r="D222" s="1396"/>
      <c r="E222" s="1396"/>
      <c r="F222" s="1396"/>
      <c r="G222" s="1404"/>
      <c r="H222" s="1404"/>
      <c r="I222" s="1396"/>
      <c r="J222" s="1396"/>
      <c r="K222" s="1396"/>
      <c r="L222" s="1404"/>
      <c r="M222" s="1404"/>
      <c r="N222" s="1396"/>
      <c r="O222" s="1396"/>
      <c r="P222" s="1396"/>
      <c r="Q222" s="1404"/>
      <c r="R222" s="1404"/>
      <c r="S222" s="1396"/>
      <c r="T222" s="1396"/>
      <c r="U222" s="1396"/>
      <c r="V222" s="1404"/>
      <c r="W222" s="1404"/>
      <c r="X222" s="1396"/>
      <c r="Y222" s="1396"/>
      <c r="Z222" s="1396"/>
      <c r="AA222" s="1404"/>
      <c r="AB222" s="1404"/>
      <c r="AC222" s="1396"/>
      <c r="AD222" s="1396"/>
      <c r="AE222" s="1396"/>
      <c r="AF222" s="1404"/>
      <c r="AG222" s="1404"/>
      <c r="AH222" s="1396"/>
      <c r="AI222" s="1396"/>
      <c r="AJ222" s="1396"/>
      <c r="AK222" s="1404"/>
      <c r="AL222" s="1404"/>
      <c r="AM222" s="1396"/>
      <c r="AN222" s="1396"/>
      <c r="AO222" s="1396"/>
      <c r="AP222" s="1404"/>
      <c r="AQ222" s="1404"/>
      <c r="AR222" s="1396"/>
      <c r="AS222" s="1396"/>
      <c r="AT222" s="1396"/>
      <c r="AU222" s="1404"/>
      <c r="AV222" s="1404"/>
      <c r="AW222" s="1396"/>
      <c r="AX222" s="1396"/>
      <c r="AY222" s="1396"/>
      <c r="AZ222" s="1404"/>
      <c r="BA222" s="1404"/>
      <c r="BB222" s="1396"/>
      <c r="BC222" s="1396"/>
      <c r="BD222" s="1396"/>
      <c r="BE222" s="1404"/>
      <c r="BF222" s="1404"/>
      <c r="BG222" s="1396"/>
      <c r="BH222" s="1396"/>
      <c r="BI222" s="1396"/>
      <c r="BJ222" s="1404"/>
      <c r="BK222" s="1404"/>
      <c r="BM222"/>
    </row>
    <row r="223" spans="1:67" s="1" customFormat="1" ht="10.5" customHeight="1">
      <c r="A223" s="1386"/>
      <c r="B223" s="1387"/>
      <c r="C223" s="486"/>
      <c r="D223" s="1405" t="s">
        <v>79</v>
      </c>
      <c r="E223" s="1405"/>
      <c r="F223" s="1405"/>
      <c r="G223" s="105" t="s">
        <v>154</v>
      </c>
      <c r="H223" s="96"/>
      <c r="I223" s="1405" t="s">
        <v>79</v>
      </c>
      <c r="J223" s="1405"/>
      <c r="K223" s="1405"/>
      <c r="L223" s="105" t="s">
        <v>154</v>
      </c>
      <c r="M223" s="96"/>
      <c r="N223" s="1405" t="s">
        <v>79</v>
      </c>
      <c r="O223" s="1405"/>
      <c r="P223" s="1405"/>
      <c r="Q223" s="105" t="s">
        <v>154</v>
      </c>
      <c r="R223" s="96"/>
      <c r="S223" s="1405" t="s">
        <v>79</v>
      </c>
      <c r="T223" s="1405"/>
      <c r="U223" s="1405"/>
      <c r="V223" s="105" t="s">
        <v>154</v>
      </c>
      <c r="W223" s="96"/>
      <c r="X223" s="1405" t="s">
        <v>79</v>
      </c>
      <c r="Y223" s="1405"/>
      <c r="Z223" s="1405"/>
      <c r="AA223" s="105" t="s">
        <v>154</v>
      </c>
      <c r="AB223" s="96"/>
      <c r="AC223" s="1405" t="s">
        <v>79</v>
      </c>
      <c r="AD223" s="1405"/>
      <c r="AE223" s="1405"/>
      <c r="AF223" s="105" t="s">
        <v>154</v>
      </c>
      <c r="AG223" s="96"/>
      <c r="AH223" s="1405" t="s">
        <v>79</v>
      </c>
      <c r="AI223" s="1405"/>
      <c r="AJ223" s="1405"/>
      <c r="AK223" s="105" t="s">
        <v>154</v>
      </c>
      <c r="AL223" s="96"/>
      <c r="AM223" s="1405" t="s">
        <v>79</v>
      </c>
      <c r="AN223" s="1405"/>
      <c r="AO223" s="1405"/>
      <c r="AP223" s="105" t="s">
        <v>154</v>
      </c>
      <c r="AQ223" s="96"/>
      <c r="AR223" s="1405" t="s">
        <v>79</v>
      </c>
      <c r="AS223" s="1405"/>
      <c r="AT223" s="1405"/>
      <c r="AU223" s="105" t="s">
        <v>154</v>
      </c>
      <c r="AV223" s="96"/>
      <c r="AW223" s="1405" t="s">
        <v>79</v>
      </c>
      <c r="AX223" s="1405"/>
      <c r="AY223" s="1405"/>
      <c r="AZ223" s="105" t="s">
        <v>154</v>
      </c>
      <c r="BA223" s="96"/>
      <c r="BB223" s="1405" t="s">
        <v>79</v>
      </c>
      <c r="BC223" s="1405"/>
      <c r="BD223" s="1405"/>
      <c r="BE223" s="105" t="s">
        <v>154</v>
      </c>
      <c r="BF223" s="96"/>
      <c r="BG223" s="1405" t="s">
        <v>79</v>
      </c>
      <c r="BH223" s="1405"/>
      <c r="BI223" s="1405"/>
      <c r="BJ223" s="105" t="s">
        <v>154</v>
      </c>
      <c r="BK223" s="96"/>
      <c r="BM223"/>
    </row>
    <row r="224" spans="1:67" s="1" customFormat="1" ht="21" customHeight="1">
      <c r="A224" s="1386"/>
      <c r="B224" s="1387"/>
      <c r="C224" s="470"/>
      <c r="D224" s="1418"/>
      <c r="E224" s="1398"/>
      <c r="F224" s="1398"/>
      <c r="G224" s="1415"/>
      <c r="H224" s="1397"/>
      <c r="I224" s="1398"/>
      <c r="J224" s="1398"/>
      <c r="K224" s="1398"/>
      <c r="L224" s="1397"/>
      <c r="M224" s="1397"/>
      <c r="N224" s="1398"/>
      <c r="O224" s="1398"/>
      <c r="P224" s="1398"/>
      <c r="Q224" s="1397"/>
      <c r="R224" s="1397"/>
      <c r="S224" s="1398"/>
      <c r="T224" s="1398"/>
      <c r="U224" s="1398"/>
      <c r="V224" s="1397"/>
      <c r="W224" s="1397"/>
      <c r="X224" s="1398"/>
      <c r="Y224" s="1398"/>
      <c r="Z224" s="1398"/>
      <c r="AA224" s="1397"/>
      <c r="AB224" s="1397"/>
      <c r="AC224" s="1398"/>
      <c r="AD224" s="1398"/>
      <c r="AE224" s="1398"/>
      <c r="AF224" s="1397"/>
      <c r="AG224" s="1397"/>
      <c r="AH224" s="1398"/>
      <c r="AI224" s="1398"/>
      <c r="AJ224" s="1398"/>
      <c r="AK224" s="1397"/>
      <c r="AL224" s="1397"/>
      <c r="AM224" s="1398"/>
      <c r="AN224" s="1398"/>
      <c r="AO224" s="1398"/>
      <c r="AP224" s="1397"/>
      <c r="AQ224" s="1397"/>
      <c r="AR224" s="1398"/>
      <c r="AS224" s="1398"/>
      <c r="AT224" s="1398"/>
      <c r="AU224" s="1397"/>
      <c r="AV224" s="1397"/>
      <c r="AW224" s="1398"/>
      <c r="AX224" s="1398"/>
      <c r="AY224" s="1398"/>
      <c r="AZ224" s="1397"/>
      <c r="BA224" s="1397"/>
      <c r="BB224" s="1398"/>
      <c r="BC224" s="1398"/>
      <c r="BD224" s="1398"/>
      <c r="BE224" s="1397"/>
      <c r="BF224" s="1397"/>
      <c r="BG224" s="1398"/>
      <c r="BH224" s="1398"/>
      <c r="BI224" s="1398"/>
      <c r="BJ224" s="1397"/>
      <c r="BK224" s="1397"/>
      <c r="BM224"/>
    </row>
    <row r="225" spans="1:70" s="1" customFormat="1" ht="16.5" thickBot="1">
      <c r="A225" s="1388"/>
      <c r="B225" s="1389"/>
      <c r="C225" s="471"/>
      <c r="D225" s="1399" t="s">
        <v>80</v>
      </c>
      <c r="E225" s="1399"/>
      <c r="F225" s="103"/>
      <c r="G225" s="104" t="s">
        <v>81</v>
      </c>
      <c r="H225" s="96"/>
      <c r="I225" s="1399" t="s">
        <v>80</v>
      </c>
      <c r="J225" s="1399"/>
      <c r="K225" s="103"/>
      <c r="L225" s="104" t="s">
        <v>81</v>
      </c>
      <c r="M225" s="96"/>
      <c r="N225" s="1399" t="s">
        <v>80</v>
      </c>
      <c r="O225" s="1399"/>
      <c r="P225" s="103"/>
      <c r="Q225" s="104" t="s">
        <v>81</v>
      </c>
      <c r="R225" s="96"/>
      <c r="S225" s="1399" t="s">
        <v>80</v>
      </c>
      <c r="T225" s="1399"/>
      <c r="U225" s="103"/>
      <c r="V225" s="104" t="s">
        <v>81</v>
      </c>
      <c r="W225" s="96"/>
      <c r="X225" s="1399" t="s">
        <v>80</v>
      </c>
      <c r="Y225" s="1399"/>
      <c r="Z225" s="103"/>
      <c r="AA225" s="104" t="s">
        <v>81</v>
      </c>
      <c r="AB225" s="96"/>
      <c r="AC225" s="1399" t="s">
        <v>80</v>
      </c>
      <c r="AD225" s="1399"/>
      <c r="AE225" s="103"/>
      <c r="AF225" s="104" t="s">
        <v>81</v>
      </c>
      <c r="AG225" s="96"/>
      <c r="AH225" s="1399" t="s">
        <v>80</v>
      </c>
      <c r="AI225" s="1399"/>
      <c r="AJ225" s="103"/>
      <c r="AK225" s="104" t="s">
        <v>81</v>
      </c>
      <c r="AL225" s="96"/>
      <c r="AM225" s="1399" t="s">
        <v>80</v>
      </c>
      <c r="AN225" s="1399"/>
      <c r="AO225" s="103"/>
      <c r="AP225" s="104" t="s">
        <v>81</v>
      </c>
      <c r="AQ225" s="96"/>
      <c r="AR225" s="1399" t="s">
        <v>80</v>
      </c>
      <c r="AS225" s="1399"/>
      <c r="AT225" s="103"/>
      <c r="AU225" s="104" t="s">
        <v>81</v>
      </c>
      <c r="AV225" s="96"/>
      <c r="AW225" s="1399" t="s">
        <v>80</v>
      </c>
      <c r="AX225" s="1399"/>
      <c r="AY225" s="103"/>
      <c r="AZ225" s="104" t="s">
        <v>81</v>
      </c>
      <c r="BA225" s="96"/>
      <c r="BB225" s="1399" t="s">
        <v>80</v>
      </c>
      <c r="BC225" s="1399"/>
      <c r="BD225" s="103"/>
      <c r="BE225" s="104" t="s">
        <v>81</v>
      </c>
      <c r="BF225" s="96"/>
      <c r="BG225" s="1399" t="s">
        <v>80</v>
      </c>
      <c r="BH225" s="1399"/>
      <c r="BI225" s="103"/>
      <c r="BJ225" s="104" t="s">
        <v>81</v>
      </c>
      <c r="BK225" s="96"/>
      <c r="BM225"/>
    </row>
    <row r="226" spans="1:70" customFormat="1" ht="15.6" customHeight="1">
      <c r="A226" s="825" t="s">
        <v>289</v>
      </c>
      <c r="B226" s="97"/>
      <c r="C226" s="466"/>
      <c r="D226" s="97"/>
      <c r="E226" s="97"/>
      <c r="F226" s="97"/>
      <c r="G226" s="98"/>
      <c r="H226" s="99"/>
      <c r="I226" s="2"/>
      <c r="J226" s="2"/>
      <c r="K226" s="2"/>
      <c r="L226" s="2"/>
      <c r="M226" s="2"/>
      <c r="N226" s="2"/>
      <c r="O226" s="2"/>
      <c r="P226" s="3"/>
      <c r="Q226" s="3"/>
      <c r="R226" s="3"/>
      <c r="S226" s="15"/>
      <c r="T226" s="10"/>
      <c r="U226" s="10"/>
      <c r="V226" s="11"/>
      <c r="W226" s="25"/>
      <c r="X226" s="9"/>
      <c r="Y226" s="9"/>
      <c r="Z226" s="15"/>
      <c r="AA226" s="20"/>
      <c r="AB226" s="20"/>
      <c r="AC226" s="20"/>
      <c r="AD226" s="2"/>
      <c r="AE226" s="3"/>
      <c r="AF226" s="3"/>
      <c r="AG226" s="3"/>
      <c r="AH226" s="8"/>
      <c r="AI226" s="10"/>
      <c r="AJ226" s="10"/>
      <c r="AK226" s="11"/>
      <c r="AL226" s="21"/>
      <c r="AM226" s="22"/>
      <c r="AN226" s="22"/>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55"/>
      <c r="BN226" s="8"/>
      <c r="BO226" s="22"/>
      <c r="BP226" s="22"/>
      <c r="BQ226" s="8"/>
    </row>
    <row r="227" spans="1:70" customFormat="1" ht="12.6" customHeight="1">
      <c r="A227" s="106" t="s">
        <v>290</v>
      </c>
      <c r="B227" s="97"/>
      <c r="C227" s="466"/>
      <c r="D227" s="96"/>
      <c r="E227" s="96"/>
      <c r="F227" s="102"/>
      <c r="G227" s="96"/>
      <c r="H227" s="99"/>
      <c r="I227" s="96"/>
      <c r="J227" s="96"/>
      <c r="K227" s="102"/>
      <c r="L227" s="96"/>
      <c r="M227" s="99"/>
      <c r="N227" s="15"/>
      <c r="O227" s="3"/>
      <c r="P227" s="3"/>
      <c r="Q227" s="3"/>
      <c r="R227" s="3"/>
      <c r="S227" s="9"/>
      <c r="T227" s="9"/>
      <c r="U227" s="9"/>
      <c r="V227" s="24"/>
      <c r="W227" s="25"/>
      <c r="X227" s="9"/>
      <c r="Y227" s="9"/>
      <c r="Z227" s="15"/>
      <c r="AD227" s="4"/>
      <c r="AE227" s="4"/>
      <c r="AF227" s="4"/>
      <c r="AG227" s="4"/>
      <c r="AH227" s="12"/>
      <c r="AI227" s="12"/>
      <c r="AJ227" s="12"/>
      <c r="AK227" s="13"/>
      <c r="AL227" s="14"/>
      <c r="AM227" s="12"/>
      <c r="AN227" s="12"/>
      <c r="AO227" s="15"/>
      <c r="AP227" s="15"/>
      <c r="AQ227" s="15"/>
      <c r="AR227" s="15"/>
      <c r="AS227" s="15"/>
      <c r="AT227" s="15"/>
      <c r="AU227" s="15"/>
      <c r="AV227" s="15"/>
      <c r="AW227" s="15"/>
      <c r="AX227" s="15"/>
      <c r="AY227" s="15"/>
      <c r="AZ227" s="15"/>
      <c r="BA227" s="15"/>
      <c r="BB227" s="15"/>
      <c r="BC227" s="15"/>
      <c r="BD227" s="15"/>
      <c r="BE227" s="15"/>
      <c r="BF227" s="15"/>
      <c r="BG227" s="15"/>
      <c r="BH227" s="15"/>
      <c r="BI227" s="15"/>
      <c r="BJ227" s="15"/>
      <c r="BK227" s="15"/>
      <c r="BL227" s="15"/>
      <c r="BM227" s="856"/>
      <c r="BN227" s="15"/>
      <c r="BO227" s="12"/>
      <c r="BP227" s="12"/>
      <c r="BQ227" s="15"/>
    </row>
    <row r="228" spans="1:70" s="360" customFormat="1" ht="12">
      <c r="A228" s="826"/>
      <c r="B228" s="827"/>
      <c r="C228" s="467"/>
      <c r="D228" s="350" t="s">
        <v>21</v>
      </c>
      <c r="E228" s="1407" t="str">
        <f>+E3</f>
        <v>Contractor Name</v>
      </c>
      <c r="F228" s="1407"/>
      <c r="G228" s="1407"/>
      <c r="H228" s="1407"/>
      <c r="I228" s="351" t="s">
        <v>21</v>
      </c>
      <c r="J228" s="1403" t="str">
        <f>E228</f>
        <v>Contractor Name</v>
      </c>
      <c r="K228" s="1403"/>
      <c r="L228" s="1403"/>
      <c r="M228" s="1403"/>
      <c r="N228" s="396" t="s">
        <v>21</v>
      </c>
      <c r="O228" s="1403" t="str">
        <f>E228</f>
        <v>Contractor Name</v>
      </c>
      <c r="P228" s="1403"/>
      <c r="Q228" s="1403"/>
      <c r="R228" s="1403"/>
      <c r="S228" s="396" t="s">
        <v>21</v>
      </c>
      <c r="T228" s="1403" t="str">
        <f>E228</f>
        <v>Contractor Name</v>
      </c>
      <c r="U228" s="1403"/>
      <c r="V228" s="1403"/>
      <c r="W228" s="1403"/>
      <c r="X228" s="396" t="s">
        <v>21</v>
      </c>
      <c r="Y228" s="1403" t="str">
        <f>E228</f>
        <v>Contractor Name</v>
      </c>
      <c r="Z228" s="1403"/>
      <c r="AA228" s="1403"/>
      <c r="AB228" s="1403"/>
      <c r="AC228" s="396" t="s">
        <v>21</v>
      </c>
      <c r="AD228" s="1403" t="str">
        <f>E228</f>
        <v>Contractor Name</v>
      </c>
      <c r="AE228" s="1403"/>
      <c r="AF228" s="1403"/>
      <c r="AG228" s="1403"/>
      <c r="AH228" s="396" t="s">
        <v>21</v>
      </c>
      <c r="AI228" s="1403" t="str">
        <f>E228</f>
        <v>Contractor Name</v>
      </c>
      <c r="AJ228" s="1403"/>
      <c r="AK228" s="1403"/>
      <c r="AL228" s="1403"/>
      <c r="AM228" s="396" t="s">
        <v>21</v>
      </c>
      <c r="AN228" s="1403" t="str">
        <f>E228</f>
        <v>Contractor Name</v>
      </c>
      <c r="AO228" s="1403"/>
      <c r="AP228" s="1403"/>
      <c r="AQ228" s="1403"/>
      <c r="AR228" s="396" t="s">
        <v>21</v>
      </c>
      <c r="AS228" s="1403" t="str">
        <f>E228</f>
        <v>Contractor Name</v>
      </c>
      <c r="AT228" s="1403"/>
      <c r="AU228" s="1403"/>
      <c r="AV228" s="1403"/>
      <c r="AW228" s="396" t="s">
        <v>21</v>
      </c>
      <c r="AX228" s="1403" t="str">
        <f>J228</f>
        <v>Contractor Name</v>
      </c>
      <c r="AY228" s="1403"/>
      <c r="AZ228" s="1403"/>
      <c r="BA228" s="1403"/>
      <c r="BB228" s="396" t="s">
        <v>21</v>
      </c>
      <c r="BC228" s="1403" t="str">
        <f>O228</f>
        <v>Contractor Name</v>
      </c>
      <c r="BD228" s="1403"/>
      <c r="BE228" s="1403"/>
      <c r="BF228" s="1403"/>
      <c r="BG228" s="396" t="s">
        <v>21</v>
      </c>
      <c r="BH228" s="1403" t="str">
        <f>T228</f>
        <v>Contractor Name</v>
      </c>
      <c r="BI228" s="1403"/>
      <c r="BJ228" s="1403"/>
      <c r="BK228" s="1403"/>
      <c r="BL228" s="397"/>
      <c r="BM228" s="857"/>
      <c r="BN228" s="397"/>
      <c r="BO228" s="398"/>
      <c r="BP228" s="397"/>
      <c r="BQ228" s="397"/>
      <c r="BR228" s="384"/>
    </row>
    <row r="229" spans="1:70" s="360" customFormat="1" ht="12.75">
      <c r="A229" s="106" t="s">
        <v>175</v>
      </c>
      <c r="B229" s="827"/>
      <c r="C229" s="467"/>
      <c r="D229" s="350" t="s">
        <v>20</v>
      </c>
      <c r="E229" s="435" t="str">
        <f>+E4</f>
        <v>Contract Number</v>
      </c>
      <c r="F229" s="352"/>
      <c r="G229" s="353" t="s">
        <v>90</v>
      </c>
      <c r="H229" s="354"/>
      <c r="I229" s="101" t="s">
        <v>20</v>
      </c>
      <c r="J229" s="431" t="str">
        <f>E229</f>
        <v>Contract Number</v>
      </c>
      <c r="K229" s="399"/>
      <c r="L229" s="400" t="s">
        <v>90</v>
      </c>
      <c r="M229" s="401">
        <f>H229</f>
        <v>0</v>
      </c>
      <c r="N229" s="402" t="s">
        <v>20</v>
      </c>
      <c r="O229" s="432" t="str">
        <f>E229</f>
        <v>Contract Number</v>
      </c>
      <c r="P229" s="403"/>
      <c r="Q229" s="404" t="s">
        <v>90</v>
      </c>
      <c r="R229" s="405">
        <f>H229</f>
        <v>0</v>
      </c>
      <c r="S229" s="402" t="s">
        <v>20</v>
      </c>
      <c r="T229" s="406" t="str">
        <f>E229</f>
        <v>Contract Number</v>
      </c>
      <c r="U229" s="403"/>
      <c r="V229" s="404" t="s">
        <v>90</v>
      </c>
      <c r="W229" s="407">
        <f>H229</f>
        <v>0</v>
      </c>
      <c r="X229" s="402" t="s">
        <v>20</v>
      </c>
      <c r="Y229" s="406" t="str">
        <f>E229</f>
        <v>Contract Number</v>
      </c>
      <c r="Z229" s="403"/>
      <c r="AA229" s="404" t="s">
        <v>90</v>
      </c>
      <c r="AB229" s="407">
        <f>H229</f>
        <v>0</v>
      </c>
      <c r="AC229" s="402" t="s">
        <v>20</v>
      </c>
      <c r="AD229" s="406" t="str">
        <f>E229</f>
        <v>Contract Number</v>
      </c>
      <c r="AE229" s="403"/>
      <c r="AF229" s="404" t="s">
        <v>90</v>
      </c>
      <c r="AG229" s="407">
        <f>H229</f>
        <v>0</v>
      </c>
      <c r="AH229" s="402" t="s">
        <v>20</v>
      </c>
      <c r="AI229" s="406" t="str">
        <f>E229</f>
        <v>Contract Number</v>
      </c>
      <c r="AJ229" s="403"/>
      <c r="AK229" s="404" t="s">
        <v>90</v>
      </c>
      <c r="AL229" s="408">
        <f>H229</f>
        <v>0</v>
      </c>
      <c r="AM229" s="402" t="s">
        <v>20</v>
      </c>
      <c r="AN229" s="432" t="str">
        <f>E229</f>
        <v>Contract Number</v>
      </c>
      <c r="AO229" s="403"/>
      <c r="AP229" s="404" t="s">
        <v>90</v>
      </c>
      <c r="AQ229" s="408">
        <f>H229</f>
        <v>0</v>
      </c>
      <c r="AR229" s="402" t="s">
        <v>20</v>
      </c>
      <c r="AS229" s="432" t="str">
        <f>E229</f>
        <v>Contract Number</v>
      </c>
      <c r="AT229" s="403"/>
      <c r="AU229" s="404" t="s">
        <v>90</v>
      </c>
      <c r="AV229" s="409">
        <f>H229</f>
        <v>0</v>
      </c>
      <c r="AW229" s="402" t="s">
        <v>20</v>
      </c>
      <c r="AX229" s="432" t="str">
        <f>J229</f>
        <v>Contract Number</v>
      </c>
      <c r="AY229" s="403"/>
      <c r="AZ229" s="404" t="s">
        <v>90</v>
      </c>
      <c r="BA229" s="409">
        <f>M229</f>
        <v>0</v>
      </c>
      <c r="BB229" s="402" t="s">
        <v>20</v>
      </c>
      <c r="BC229" s="432" t="str">
        <f>O229</f>
        <v>Contract Number</v>
      </c>
      <c r="BD229" s="403"/>
      <c r="BE229" s="404" t="s">
        <v>90</v>
      </c>
      <c r="BF229" s="409">
        <f>R229</f>
        <v>0</v>
      </c>
      <c r="BG229" s="402" t="s">
        <v>20</v>
      </c>
      <c r="BH229" s="432" t="str">
        <f>T229</f>
        <v>Contract Number</v>
      </c>
      <c r="BI229" s="403"/>
      <c r="BJ229" s="404" t="s">
        <v>90</v>
      </c>
      <c r="BK229" s="409">
        <f>W229</f>
        <v>0</v>
      </c>
      <c r="BL229" s="410"/>
      <c r="BM229" s="858"/>
      <c r="BN229" s="410"/>
      <c r="BO229" s="397"/>
      <c r="BP229" s="397"/>
      <c r="BQ229" s="410"/>
      <c r="BR229" s="384"/>
    </row>
    <row r="230" spans="1:70" s="360" customFormat="1" ht="17.45" customHeight="1">
      <c r="A230" s="102"/>
      <c r="B230" s="827"/>
      <c r="C230" s="467"/>
      <c r="D230" s="350" t="s">
        <v>155</v>
      </c>
      <c r="E230" s="356" t="s">
        <v>156</v>
      </c>
      <c r="F230" s="357">
        <v>45108</v>
      </c>
      <c r="G230" s="358" t="s">
        <v>151</v>
      </c>
      <c r="H230" s="357">
        <v>45230</v>
      </c>
      <c r="I230" s="350" t="s">
        <v>149</v>
      </c>
      <c r="J230" s="411" t="s">
        <v>150</v>
      </c>
      <c r="K230" s="412">
        <f>F230</f>
        <v>45108</v>
      </c>
      <c r="L230" s="404" t="s">
        <v>151</v>
      </c>
      <c r="M230" s="412">
        <f>H230</f>
        <v>45230</v>
      </c>
      <c r="N230" s="402" t="s">
        <v>149</v>
      </c>
      <c r="O230" s="411" t="s">
        <v>150</v>
      </c>
      <c r="P230" s="412">
        <f>F230</f>
        <v>45108</v>
      </c>
      <c r="Q230" s="404" t="s">
        <v>151</v>
      </c>
      <c r="R230" s="412">
        <f>H230</f>
        <v>45230</v>
      </c>
      <c r="S230" s="402" t="s">
        <v>149</v>
      </c>
      <c r="T230" s="411" t="s">
        <v>150</v>
      </c>
      <c r="U230" s="412">
        <f>F230</f>
        <v>45108</v>
      </c>
      <c r="V230" s="404" t="s">
        <v>151</v>
      </c>
      <c r="W230" s="412">
        <f>H230</f>
        <v>45230</v>
      </c>
      <c r="X230" s="402" t="s">
        <v>149</v>
      </c>
      <c r="Y230" s="411" t="s">
        <v>150</v>
      </c>
      <c r="Z230" s="412">
        <f>F230</f>
        <v>45108</v>
      </c>
      <c r="AA230" s="404" t="s">
        <v>151</v>
      </c>
      <c r="AB230" s="412">
        <f>H230</f>
        <v>45230</v>
      </c>
      <c r="AC230" s="402" t="s">
        <v>149</v>
      </c>
      <c r="AD230" s="411" t="s">
        <v>150</v>
      </c>
      <c r="AE230" s="412">
        <f>F230</f>
        <v>45108</v>
      </c>
      <c r="AF230" s="404" t="s">
        <v>151</v>
      </c>
      <c r="AG230" s="412">
        <f>H230</f>
        <v>45230</v>
      </c>
      <c r="AH230" s="402" t="s">
        <v>149</v>
      </c>
      <c r="AI230" s="411" t="s">
        <v>150</v>
      </c>
      <c r="AJ230" s="412">
        <f>F230</f>
        <v>45108</v>
      </c>
      <c r="AK230" s="404" t="s">
        <v>151</v>
      </c>
      <c r="AL230" s="412">
        <f>H230</f>
        <v>45230</v>
      </c>
      <c r="AM230" s="402" t="s">
        <v>149</v>
      </c>
      <c r="AN230" s="411" t="s">
        <v>150</v>
      </c>
      <c r="AO230" s="412">
        <f>F230</f>
        <v>45108</v>
      </c>
      <c r="AP230" s="404" t="s">
        <v>151</v>
      </c>
      <c r="AQ230" s="412">
        <f>H230</f>
        <v>45230</v>
      </c>
      <c r="AR230" s="402" t="s">
        <v>149</v>
      </c>
      <c r="AS230" s="411" t="s">
        <v>150</v>
      </c>
      <c r="AT230" s="412">
        <f>F230</f>
        <v>45108</v>
      </c>
      <c r="AU230" s="404" t="s">
        <v>151</v>
      </c>
      <c r="AV230" s="412">
        <f>H230</f>
        <v>45230</v>
      </c>
      <c r="AW230" s="402" t="s">
        <v>149</v>
      </c>
      <c r="AX230" s="411" t="s">
        <v>150</v>
      </c>
      <c r="AY230" s="412">
        <f>K230</f>
        <v>45108</v>
      </c>
      <c r="AZ230" s="404" t="s">
        <v>151</v>
      </c>
      <c r="BA230" s="412">
        <f>M230</f>
        <v>45230</v>
      </c>
      <c r="BB230" s="402" t="s">
        <v>149</v>
      </c>
      <c r="BC230" s="411" t="s">
        <v>150</v>
      </c>
      <c r="BD230" s="412">
        <f>P230</f>
        <v>45108</v>
      </c>
      <c r="BE230" s="404" t="s">
        <v>151</v>
      </c>
      <c r="BF230" s="412">
        <f>R230</f>
        <v>45230</v>
      </c>
      <c r="BG230" s="402" t="s">
        <v>149</v>
      </c>
      <c r="BH230" s="411" t="s">
        <v>150</v>
      </c>
      <c r="BI230" s="412">
        <f>U230</f>
        <v>45108</v>
      </c>
      <c r="BJ230" s="404" t="s">
        <v>151</v>
      </c>
      <c r="BK230" s="412">
        <f>W230</f>
        <v>45230</v>
      </c>
      <c r="BL230" s="410"/>
      <c r="BM230" s="858"/>
      <c r="BN230" s="410"/>
      <c r="BO230" s="397"/>
      <c r="BP230" s="397"/>
      <c r="BQ230" s="410"/>
      <c r="BR230" s="384"/>
    </row>
    <row r="231" spans="1:70" s="360" customFormat="1" ht="15.75" customHeight="1">
      <c r="A231" s="102"/>
      <c r="B231" s="106"/>
      <c r="C231" s="468"/>
      <c r="D231" s="1419" t="s">
        <v>153</v>
      </c>
      <c r="E231" s="1419"/>
      <c r="F231" s="1419"/>
      <c r="G231" s="1420">
        <f>E294+J294+O294+T294+Y294+AD294+AI294+AN294+AS294+AX294+BC294+BH294</f>
        <v>0</v>
      </c>
      <c r="H231" s="359"/>
      <c r="J231" s="397"/>
      <c r="K231" s="397"/>
      <c r="L231" s="397"/>
      <c r="M231" s="397"/>
      <c r="N231" s="397"/>
      <c r="O231" s="397"/>
      <c r="P231" s="397"/>
      <c r="Q231" s="397"/>
      <c r="R231" s="397"/>
      <c r="S231" s="397"/>
      <c r="T231" s="397"/>
      <c r="U231" s="397"/>
      <c r="V231" s="397"/>
      <c r="W231" s="397"/>
      <c r="X231" s="397"/>
      <c r="Y231" s="397"/>
      <c r="Z231" s="397"/>
      <c r="AA231" s="397"/>
      <c r="AB231" s="397"/>
      <c r="AC231" s="397"/>
      <c r="AD231" s="397"/>
      <c r="AE231" s="397"/>
      <c r="AF231" s="397"/>
      <c r="AG231" s="397"/>
      <c r="AH231" s="397"/>
      <c r="AI231" s="397"/>
      <c r="AJ231" s="397"/>
      <c r="AK231" s="397"/>
      <c r="AL231" s="397"/>
      <c r="AM231" s="397"/>
      <c r="AN231" s="397"/>
      <c r="AO231" s="397"/>
      <c r="AP231" s="397"/>
      <c r="AQ231" s="397"/>
      <c r="AR231" s="397"/>
      <c r="AS231" s="397"/>
      <c r="AT231" s="397"/>
      <c r="AU231" s="397"/>
      <c r="AV231" s="397"/>
      <c r="AW231" s="397"/>
      <c r="AX231" s="397"/>
      <c r="AY231" s="397"/>
      <c r="AZ231" s="397"/>
      <c r="BA231" s="397"/>
      <c r="BB231" s="397"/>
      <c r="BC231" s="397"/>
      <c r="BD231" s="397"/>
      <c r="BE231" s="397"/>
      <c r="BF231" s="397"/>
      <c r="BG231" s="397"/>
      <c r="BH231" s="397"/>
      <c r="BI231" s="397"/>
      <c r="BJ231" s="397"/>
      <c r="BK231" s="397"/>
      <c r="BL231" s="414"/>
      <c r="BM231" s="860"/>
      <c r="BN231" s="414"/>
      <c r="BO231" s="414"/>
      <c r="BP231" s="414"/>
      <c r="BQ231" s="414"/>
    </row>
    <row r="232" spans="1:70" s="1" customFormat="1" ht="5.45" customHeight="1" thickBot="1">
      <c r="A232" s="828"/>
      <c r="B232" s="829"/>
      <c r="C232" s="469"/>
      <c r="D232" s="361"/>
      <c r="E232" s="361"/>
      <c r="F232" s="361"/>
      <c r="G232" s="1421"/>
      <c r="H232" s="100"/>
      <c r="I232" s="16"/>
      <c r="J232" s="16"/>
      <c r="K232" s="32"/>
      <c r="L232" s="16"/>
      <c r="M232" s="16"/>
      <c r="N232" s="16"/>
      <c r="R232" s="362"/>
      <c r="S232" s="362"/>
      <c r="T232" s="362"/>
      <c r="U232" s="362"/>
      <c r="V232" s="362"/>
      <c r="W232" s="362"/>
      <c r="X232" s="362"/>
      <c r="Y232" s="362"/>
      <c r="Z232" s="362"/>
      <c r="AA232" s="362"/>
      <c r="AB232" s="362"/>
      <c r="AC232" s="362"/>
      <c r="AD232" s="362"/>
      <c r="AE232" s="20"/>
      <c r="AF232" s="20"/>
      <c r="AG232" s="20"/>
      <c r="AH232" s="20"/>
      <c r="BM232"/>
    </row>
    <row r="233" spans="1:70" s="1" customFormat="1" ht="14.25" customHeight="1" thickTop="1">
      <c r="A233" s="830" t="s">
        <v>30</v>
      </c>
      <c r="B233" s="843"/>
      <c r="C233" s="1413" t="s">
        <v>276</v>
      </c>
      <c r="D233" s="1408" t="str">
        <f>+D8</f>
        <v>Program Name 1</v>
      </c>
      <c r="E233" s="1409"/>
      <c r="F233" s="1409"/>
      <c r="G233" s="1409"/>
      <c r="H233" s="1410"/>
      <c r="I233" s="1408" t="str">
        <f>+I8</f>
        <v>Program Name 2</v>
      </c>
      <c r="J233" s="1409"/>
      <c r="K233" s="1409"/>
      <c r="L233" s="1409"/>
      <c r="M233" s="1410"/>
      <c r="N233" s="1408" t="str">
        <f>+N8</f>
        <v>Program Name 3</v>
      </c>
      <c r="O233" s="1409"/>
      <c r="P233" s="1409"/>
      <c r="Q233" s="1409"/>
      <c r="R233" s="1410"/>
      <c r="S233" s="1408" t="str">
        <f>+S8</f>
        <v>Program Name 4</v>
      </c>
      <c r="T233" s="1409"/>
      <c r="U233" s="1409"/>
      <c r="V233" s="1409"/>
      <c r="W233" s="1410"/>
      <c r="X233" s="1408" t="str">
        <f>+X8</f>
        <v>Program Name 5</v>
      </c>
      <c r="Y233" s="1409"/>
      <c r="Z233" s="1409"/>
      <c r="AA233" s="1409"/>
      <c r="AB233" s="1410"/>
      <c r="AC233" s="1408" t="str">
        <f>+AC8</f>
        <v>Program Name 6</v>
      </c>
      <c r="AD233" s="1409"/>
      <c r="AE233" s="1409"/>
      <c r="AF233" s="1409"/>
      <c r="AG233" s="1410"/>
      <c r="AH233" s="1408" t="str">
        <f>+AH8</f>
        <v>Program Name 7</v>
      </c>
      <c r="AI233" s="1409"/>
      <c r="AJ233" s="1409"/>
      <c r="AK233" s="1409"/>
      <c r="AL233" s="1410"/>
      <c r="AM233" s="1408" t="str">
        <f>+AM8</f>
        <v>Program Name 8</v>
      </c>
      <c r="AN233" s="1409"/>
      <c r="AO233" s="1409"/>
      <c r="AP233" s="1409"/>
      <c r="AQ233" s="1410"/>
      <c r="AR233" s="1408" t="str">
        <f>+AR8</f>
        <v>Program Name 9</v>
      </c>
      <c r="AS233" s="1409"/>
      <c r="AT233" s="1409"/>
      <c r="AU233" s="1409"/>
      <c r="AV233" s="1410"/>
      <c r="AW233" s="1408" t="str">
        <f>+AW8</f>
        <v>Program Name 10</v>
      </c>
      <c r="AX233" s="1409"/>
      <c r="AY233" s="1409"/>
      <c r="AZ233" s="1409"/>
      <c r="BA233" s="1410"/>
      <c r="BB233" s="1408" t="str">
        <f>+BB8</f>
        <v>Program Name 11</v>
      </c>
      <c r="BC233" s="1409"/>
      <c r="BD233" s="1409"/>
      <c r="BE233" s="1409"/>
      <c r="BF233" s="1410"/>
      <c r="BG233" s="1408" t="str">
        <f>+BG8</f>
        <v>Program Name 12</v>
      </c>
      <c r="BH233" s="1409"/>
      <c r="BI233" s="1409"/>
      <c r="BJ233" s="1409"/>
      <c r="BK233" s="1410"/>
      <c r="BL233" s="31"/>
      <c r="BM233" s="313" t="s">
        <v>33</v>
      </c>
    </row>
    <row r="234" spans="1:70" s="1" customFormat="1" ht="13.5">
      <c r="A234" s="831" t="s">
        <v>31</v>
      </c>
      <c r="B234" s="844"/>
      <c r="C234" s="1414"/>
      <c r="D234" s="1400" t="str">
        <f>+D9</f>
        <v>Funding Source 1</v>
      </c>
      <c r="E234" s="1401"/>
      <c r="F234" s="1401"/>
      <c r="G234" s="1401"/>
      <c r="H234" s="1402"/>
      <c r="I234" s="1400" t="str">
        <f>+I9</f>
        <v>Funding Source 2</v>
      </c>
      <c r="J234" s="1401"/>
      <c r="K234" s="1401"/>
      <c r="L234" s="1401"/>
      <c r="M234" s="1402"/>
      <c r="N234" s="1400" t="str">
        <f>+N9</f>
        <v>Funding Source 3</v>
      </c>
      <c r="O234" s="1401"/>
      <c r="P234" s="1401"/>
      <c r="Q234" s="1401"/>
      <c r="R234" s="1402"/>
      <c r="S234" s="1400" t="str">
        <f>+S9</f>
        <v>Funding Source 4</v>
      </c>
      <c r="T234" s="1401"/>
      <c r="U234" s="1401"/>
      <c r="V234" s="1401"/>
      <c r="W234" s="1402"/>
      <c r="X234" s="1400" t="str">
        <f>+X9</f>
        <v>Funding Source 5</v>
      </c>
      <c r="Y234" s="1401"/>
      <c r="Z234" s="1401"/>
      <c r="AA234" s="1401"/>
      <c r="AB234" s="1402"/>
      <c r="AC234" s="1400" t="str">
        <f>+AC9</f>
        <v>Funding Source 6</v>
      </c>
      <c r="AD234" s="1401"/>
      <c r="AE234" s="1401"/>
      <c r="AF234" s="1401"/>
      <c r="AG234" s="1402"/>
      <c r="AH234" s="1400" t="str">
        <f>+AH9</f>
        <v>Funding Source 7</v>
      </c>
      <c r="AI234" s="1401"/>
      <c r="AJ234" s="1401"/>
      <c r="AK234" s="1401"/>
      <c r="AL234" s="1402"/>
      <c r="AM234" s="1400" t="str">
        <f>+AM9</f>
        <v>Funding Source 8</v>
      </c>
      <c r="AN234" s="1401"/>
      <c r="AO234" s="1401"/>
      <c r="AP234" s="1401"/>
      <c r="AQ234" s="1402"/>
      <c r="AR234" s="1400" t="str">
        <f>+AR9</f>
        <v>Funding Source 9</v>
      </c>
      <c r="AS234" s="1401"/>
      <c r="AT234" s="1401"/>
      <c r="AU234" s="1401"/>
      <c r="AV234" s="1402"/>
      <c r="AW234" s="1400" t="str">
        <f>+AW9</f>
        <v>Funding Source 10</v>
      </c>
      <c r="AX234" s="1401"/>
      <c r="AY234" s="1401"/>
      <c r="AZ234" s="1401"/>
      <c r="BA234" s="1402"/>
      <c r="BB234" s="1400" t="str">
        <f>+BB9</f>
        <v>Funding Source 11</v>
      </c>
      <c r="BC234" s="1401"/>
      <c r="BD234" s="1401"/>
      <c r="BE234" s="1401"/>
      <c r="BF234" s="1402"/>
      <c r="BG234" s="1400" t="str">
        <f>+BG9</f>
        <v>Funding Source 12</v>
      </c>
      <c r="BH234" s="1401"/>
      <c r="BI234" s="1401"/>
      <c r="BJ234" s="1401"/>
      <c r="BK234" s="1402"/>
      <c r="BL234" s="31"/>
      <c r="BM234" s="314"/>
    </row>
    <row r="235" spans="1:70" s="30" customFormat="1" ht="21.6" customHeight="1">
      <c r="A235" s="832"/>
      <c r="B235" s="845"/>
      <c r="C235" s="867" t="s">
        <v>277</v>
      </c>
      <c r="D235" s="436" t="s">
        <v>67</v>
      </c>
      <c r="E235" s="437" t="s">
        <v>68</v>
      </c>
      <c r="F235" s="438" t="s">
        <v>69</v>
      </c>
      <c r="G235" s="439" t="s">
        <v>70</v>
      </c>
      <c r="H235" s="440" t="s">
        <v>71</v>
      </c>
      <c r="I235" s="436" t="s">
        <v>67</v>
      </c>
      <c r="J235" s="437" t="s">
        <v>68</v>
      </c>
      <c r="K235" s="438" t="s">
        <v>69</v>
      </c>
      <c r="L235" s="439" t="s">
        <v>70</v>
      </c>
      <c r="M235" s="441" t="s">
        <v>71</v>
      </c>
      <c r="N235" s="436" t="s">
        <v>67</v>
      </c>
      <c r="O235" s="437" t="s">
        <v>68</v>
      </c>
      <c r="P235" s="438" t="s">
        <v>69</v>
      </c>
      <c r="Q235" s="439" t="s">
        <v>70</v>
      </c>
      <c r="R235" s="441" t="s">
        <v>71</v>
      </c>
      <c r="S235" s="436" t="s">
        <v>67</v>
      </c>
      <c r="T235" s="437" t="s">
        <v>68</v>
      </c>
      <c r="U235" s="438" t="s">
        <v>69</v>
      </c>
      <c r="V235" s="439" t="s">
        <v>70</v>
      </c>
      <c r="W235" s="441" t="s">
        <v>71</v>
      </c>
      <c r="X235" s="436" t="s">
        <v>67</v>
      </c>
      <c r="Y235" s="437" t="s">
        <v>68</v>
      </c>
      <c r="Z235" s="438" t="s">
        <v>69</v>
      </c>
      <c r="AA235" s="439" t="s">
        <v>70</v>
      </c>
      <c r="AB235" s="441" t="s">
        <v>71</v>
      </c>
      <c r="AC235" s="436" t="s">
        <v>67</v>
      </c>
      <c r="AD235" s="437" t="s">
        <v>68</v>
      </c>
      <c r="AE235" s="438" t="s">
        <v>69</v>
      </c>
      <c r="AF235" s="439" t="s">
        <v>70</v>
      </c>
      <c r="AG235" s="441" t="s">
        <v>71</v>
      </c>
      <c r="AH235" s="436" t="s">
        <v>67</v>
      </c>
      <c r="AI235" s="437" t="s">
        <v>68</v>
      </c>
      <c r="AJ235" s="438" t="s">
        <v>69</v>
      </c>
      <c r="AK235" s="439" t="s">
        <v>70</v>
      </c>
      <c r="AL235" s="441" t="s">
        <v>71</v>
      </c>
      <c r="AM235" s="436" t="s">
        <v>67</v>
      </c>
      <c r="AN235" s="437" t="s">
        <v>68</v>
      </c>
      <c r="AO235" s="438" t="s">
        <v>69</v>
      </c>
      <c r="AP235" s="439" t="s">
        <v>70</v>
      </c>
      <c r="AQ235" s="441" t="s">
        <v>71</v>
      </c>
      <c r="AR235" s="436" t="s">
        <v>67</v>
      </c>
      <c r="AS235" s="437" t="s">
        <v>68</v>
      </c>
      <c r="AT235" s="438" t="s">
        <v>69</v>
      </c>
      <c r="AU235" s="439" t="s">
        <v>70</v>
      </c>
      <c r="AV235" s="441" t="s">
        <v>71</v>
      </c>
      <c r="AW235" s="436" t="s">
        <v>67</v>
      </c>
      <c r="AX235" s="437" t="s">
        <v>68</v>
      </c>
      <c r="AY235" s="438" t="s">
        <v>69</v>
      </c>
      <c r="AZ235" s="439" t="s">
        <v>70</v>
      </c>
      <c r="BA235" s="441" t="s">
        <v>71</v>
      </c>
      <c r="BB235" s="436" t="s">
        <v>67</v>
      </c>
      <c r="BC235" s="437" t="s">
        <v>68</v>
      </c>
      <c r="BD235" s="438" t="s">
        <v>69</v>
      </c>
      <c r="BE235" s="439" t="s">
        <v>70</v>
      </c>
      <c r="BF235" s="441" t="s">
        <v>71</v>
      </c>
      <c r="BG235" s="436" t="s">
        <v>67</v>
      </c>
      <c r="BH235" s="437" t="s">
        <v>68</v>
      </c>
      <c r="BI235" s="438" t="s">
        <v>69</v>
      </c>
      <c r="BJ235" s="439" t="s">
        <v>70</v>
      </c>
      <c r="BK235" s="441" t="s">
        <v>71</v>
      </c>
      <c r="BM235" s="442" t="s">
        <v>68</v>
      </c>
    </row>
    <row r="236" spans="1:70" s="30" customFormat="1" ht="12.75">
      <c r="A236" s="536">
        <v>1</v>
      </c>
      <c r="B236" s="834" t="s">
        <v>65</v>
      </c>
      <c r="C236" s="702">
        <f>+E236+J236+O236+T236+Y236+AD236+AI236+AN236+AS236+AX236+BC236+BH236</f>
        <v>0</v>
      </c>
      <c r="D236" s="851">
        <f t="shared" ref="D236:D267" si="577">D161</f>
        <v>0</v>
      </c>
      <c r="E236" s="510"/>
      <c r="F236" s="523">
        <f>+F161+E236</f>
        <v>0</v>
      </c>
      <c r="G236" s="512">
        <f>D236-F236</f>
        <v>0</v>
      </c>
      <c r="H236" s="479" t="str">
        <f>IF(D236=0,"    ",F236/D236)</f>
        <v xml:space="preserve">    </v>
      </c>
      <c r="I236" s="851">
        <f t="shared" ref="I236:I267" si="578">I161</f>
        <v>0</v>
      </c>
      <c r="J236" s="510"/>
      <c r="K236" s="523">
        <f>+K161+J236</f>
        <v>0</v>
      </c>
      <c r="L236" s="512">
        <f>I236-K236</f>
        <v>0</v>
      </c>
      <c r="M236" s="479" t="str">
        <f>IF(I236=0,"    ",K236/I236)</f>
        <v xml:space="preserve">    </v>
      </c>
      <c r="N236" s="851">
        <f t="shared" ref="N236:N267" si="579">N161</f>
        <v>0</v>
      </c>
      <c r="O236" s="510"/>
      <c r="P236" s="523">
        <f>+P161+O236</f>
        <v>0</v>
      </c>
      <c r="Q236" s="512">
        <f>N236-P236</f>
        <v>0</v>
      </c>
      <c r="R236" s="479" t="str">
        <f>IF(N236=0,"    ",P236/N236)</f>
        <v xml:space="preserve">    </v>
      </c>
      <c r="S236" s="851">
        <f t="shared" ref="S236:S267" si="580">S161</f>
        <v>4</v>
      </c>
      <c r="T236" s="510"/>
      <c r="U236" s="523">
        <f>+U161+T236</f>
        <v>0</v>
      </c>
      <c r="V236" s="512">
        <f>S236-U236</f>
        <v>4</v>
      </c>
      <c r="W236" s="479">
        <f>IF(S236=0,"    ",U236/S236)</f>
        <v>0</v>
      </c>
      <c r="X236" s="851">
        <f t="shared" ref="X236:X267" si="581">X161</f>
        <v>0</v>
      </c>
      <c r="Y236" s="510"/>
      <c r="Z236" s="523">
        <f>+Z161+Y236</f>
        <v>0</v>
      </c>
      <c r="AA236" s="512">
        <f>X236-Z236</f>
        <v>0</v>
      </c>
      <c r="AB236" s="479" t="str">
        <f>IF(X236=0,"    ",Z236/X236)</f>
        <v xml:space="preserve">    </v>
      </c>
      <c r="AC236" s="851">
        <f t="shared" ref="AC236:AC267" si="582">AC161</f>
        <v>0</v>
      </c>
      <c r="AD236" s="510"/>
      <c r="AE236" s="523">
        <f>+AE161+AD236</f>
        <v>0</v>
      </c>
      <c r="AF236" s="512">
        <f>AC236-AE236</f>
        <v>0</v>
      </c>
      <c r="AG236" s="479" t="str">
        <f>IF(AC236=0,"    ",AE236/AC236)</f>
        <v xml:space="preserve">    </v>
      </c>
      <c r="AH236" s="851">
        <f t="shared" ref="AH236:AH267" si="583">AH161</f>
        <v>0</v>
      </c>
      <c r="AI236" s="510"/>
      <c r="AJ236" s="523">
        <f>+AJ161+AI236</f>
        <v>0</v>
      </c>
      <c r="AK236" s="512">
        <f>AH236-AJ236</f>
        <v>0</v>
      </c>
      <c r="AL236" s="479" t="str">
        <f>IF(AH236=0,"    ",AJ236/AH236)</f>
        <v xml:space="preserve">    </v>
      </c>
      <c r="AM236" s="851">
        <f t="shared" ref="AM236:AM267" si="584">AM161</f>
        <v>0</v>
      </c>
      <c r="AN236" s="510"/>
      <c r="AO236" s="523">
        <f>+AO161+AN236</f>
        <v>0</v>
      </c>
      <c r="AP236" s="512">
        <f>AM236-AO236</f>
        <v>0</v>
      </c>
      <c r="AQ236" s="479" t="str">
        <f>IF(AM236=0,"    ",AO236/AM236)</f>
        <v xml:space="preserve">    </v>
      </c>
      <c r="AR236" s="851">
        <f t="shared" ref="AR236:AR267" si="585">AR161</f>
        <v>0</v>
      </c>
      <c r="AS236" s="510"/>
      <c r="AT236" s="523">
        <f>+AT161+AS236</f>
        <v>0</v>
      </c>
      <c r="AU236" s="512">
        <f>AR236-AT236</f>
        <v>0</v>
      </c>
      <c r="AV236" s="479" t="str">
        <f>IF(AR236=0,"    ",AT236/AR236)</f>
        <v xml:space="preserve">    </v>
      </c>
      <c r="AW236" s="851">
        <f t="shared" ref="AW236:AW267" si="586">AW161</f>
        <v>0</v>
      </c>
      <c r="AX236" s="510"/>
      <c r="AY236" s="523">
        <f>+AY161+AX236</f>
        <v>0</v>
      </c>
      <c r="AZ236" s="512">
        <f>AW236-AY236</f>
        <v>0</v>
      </c>
      <c r="BA236" s="479" t="str">
        <f>IF(AW236=0,"    ",AY236/AW236)</f>
        <v xml:space="preserve">    </v>
      </c>
      <c r="BB236" s="851">
        <f t="shared" ref="BB236:BB267" si="587">BB161</f>
        <v>0</v>
      </c>
      <c r="BC236" s="510"/>
      <c r="BD236" s="523">
        <f>+BD161+BC236</f>
        <v>0</v>
      </c>
      <c r="BE236" s="512">
        <f>BB236-BD236</f>
        <v>0</v>
      </c>
      <c r="BF236" s="479" t="str">
        <f>IF(BB236=0,"    ",BD236/BB236)</f>
        <v xml:space="preserve">    </v>
      </c>
      <c r="BG236" s="851">
        <f t="shared" ref="BG236:BG267" si="588">BG161</f>
        <v>0</v>
      </c>
      <c r="BH236" s="510"/>
      <c r="BI236" s="523">
        <f>+BI161+BH236</f>
        <v>0</v>
      </c>
      <c r="BJ236" s="512">
        <f>BG236-BI236</f>
        <v>0</v>
      </c>
      <c r="BK236" s="479" t="str">
        <f>IF(BG236=0,"    ",BI236/BG236)</f>
        <v xml:space="preserve">    </v>
      </c>
      <c r="BL236" s="529"/>
      <c r="BM236" s="502">
        <f t="shared" ref="BM236:BM294" si="589">E236+J236+O236+T236+Y236+AD236+AI236+AN236+AS236+AX236+BC236+BH236</f>
        <v>0</v>
      </c>
    </row>
    <row r="237" spans="1:70" s="30" customFormat="1" ht="12.75">
      <c r="A237" s="536">
        <v>2</v>
      </c>
      <c r="B237" s="835" t="s">
        <v>32</v>
      </c>
      <c r="C237" s="703">
        <f t="shared" ref="C237:C294" si="590">+E237+J237+O237+T237+Y237+AD237+AI237+AN237+AS237+AX237+BC237+BH237</f>
        <v>0</v>
      </c>
      <c r="D237" s="852">
        <f t="shared" si="577"/>
        <v>0</v>
      </c>
      <c r="E237" s="514"/>
      <c r="F237" s="523">
        <f>+F162+E237</f>
        <v>0</v>
      </c>
      <c r="G237" s="512">
        <f>D237-F237</f>
        <v>0</v>
      </c>
      <c r="H237" s="480" t="str">
        <f>IF(D237=0,"    ",F237/D237)</f>
        <v xml:space="preserve">    </v>
      </c>
      <c r="I237" s="852">
        <f t="shared" si="578"/>
        <v>0</v>
      </c>
      <c r="J237" s="514"/>
      <c r="K237" s="523">
        <f>+K162+J237</f>
        <v>0</v>
      </c>
      <c r="L237" s="512">
        <f>I237-K237</f>
        <v>0</v>
      </c>
      <c r="M237" s="480" t="str">
        <f>IF(I237=0,"    ",K237/I237)</f>
        <v xml:space="preserve">    </v>
      </c>
      <c r="N237" s="852">
        <f t="shared" si="579"/>
        <v>0</v>
      </c>
      <c r="O237" s="514"/>
      <c r="P237" s="523">
        <f>+P162+O237</f>
        <v>0</v>
      </c>
      <c r="Q237" s="512">
        <f>N237-P237</f>
        <v>0</v>
      </c>
      <c r="R237" s="480" t="str">
        <f>IF(N237=0,"    ",P237/N237)</f>
        <v xml:space="preserve">    </v>
      </c>
      <c r="S237" s="852">
        <f t="shared" si="580"/>
        <v>0</v>
      </c>
      <c r="T237" s="514"/>
      <c r="U237" s="523">
        <f>+U162+T237</f>
        <v>0</v>
      </c>
      <c r="V237" s="512">
        <f>S237-U237</f>
        <v>0</v>
      </c>
      <c r="W237" s="480" t="str">
        <f>IF(S237=0,"    ",U237/S237)</f>
        <v xml:space="preserve">    </v>
      </c>
      <c r="X237" s="852">
        <f t="shared" si="581"/>
        <v>0</v>
      </c>
      <c r="Y237" s="514"/>
      <c r="Z237" s="523">
        <f>+Z162+Y237</f>
        <v>0</v>
      </c>
      <c r="AA237" s="512">
        <f>X237-Z237</f>
        <v>0</v>
      </c>
      <c r="AB237" s="480" t="str">
        <f>IF(X237=0,"    ",Z237/X237)</f>
        <v xml:space="preserve">    </v>
      </c>
      <c r="AC237" s="852">
        <f t="shared" si="582"/>
        <v>0</v>
      </c>
      <c r="AD237" s="514"/>
      <c r="AE237" s="523">
        <f>+AE162+AD237</f>
        <v>0</v>
      </c>
      <c r="AF237" s="512">
        <f>AC237-AE237</f>
        <v>0</v>
      </c>
      <c r="AG237" s="480" t="str">
        <f>IF(AC237=0,"    ",AE237/AC237)</f>
        <v xml:space="preserve">    </v>
      </c>
      <c r="AH237" s="852">
        <f t="shared" si="583"/>
        <v>0</v>
      </c>
      <c r="AI237" s="514"/>
      <c r="AJ237" s="523">
        <f>+AJ162+AI237</f>
        <v>0</v>
      </c>
      <c r="AK237" s="512">
        <f>AH237-AJ237</f>
        <v>0</v>
      </c>
      <c r="AL237" s="480" t="str">
        <f>IF(AH237=0,"    ",AJ237/AH237)</f>
        <v xml:space="preserve">    </v>
      </c>
      <c r="AM237" s="852">
        <f t="shared" si="584"/>
        <v>0</v>
      </c>
      <c r="AN237" s="514"/>
      <c r="AO237" s="523">
        <f>+AO162+AN237</f>
        <v>0</v>
      </c>
      <c r="AP237" s="512">
        <f>AM237-AO237</f>
        <v>0</v>
      </c>
      <c r="AQ237" s="480" t="str">
        <f>IF(AM237=0,"    ",AO237/AM237)</f>
        <v xml:space="preserve">    </v>
      </c>
      <c r="AR237" s="852">
        <f t="shared" si="585"/>
        <v>0</v>
      </c>
      <c r="AS237" s="514"/>
      <c r="AT237" s="523">
        <f>+AT162+AS237</f>
        <v>0</v>
      </c>
      <c r="AU237" s="512">
        <f>AR237-AT237</f>
        <v>0</v>
      </c>
      <c r="AV237" s="480" t="str">
        <f>IF(AR237=0,"    ",AT237/AR237)</f>
        <v xml:space="preserve">    </v>
      </c>
      <c r="AW237" s="852">
        <f t="shared" si="586"/>
        <v>0</v>
      </c>
      <c r="AX237" s="514"/>
      <c r="AY237" s="523">
        <f>+AY162+AX237</f>
        <v>0</v>
      </c>
      <c r="AZ237" s="512">
        <f>AW237-AY237</f>
        <v>0</v>
      </c>
      <c r="BA237" s="480" t="str">
        <f>IF(AW237=0,"    ",AY237/AW237)</f>
        <v xml:space="preserve">    </v>
      </c>
      <c r="BB237" s="852">
        <f t="shared" si="587"/>
        <v>0</v>
      </c>
      <c r="BC237" s="514"/>
      <c r="BD237" s="523">
        <f>+BD162+BC237</f>
        <v>0</v>
      </c>
      <c r="BE237" s="512">
        <f>BB237-BD237</f>
        <v>0</v>
      </c>
      <c r="BF237" s="480" t="str">
        <f>IF(BB237=0,"    ",BD237/BB237)</f>
        <v xml:space="preserve">    </v>
      </c>
      <c r="BG237" s="852">
        <f t="shared" si="588"/>
        <v>0</v>
      </c>
      <c r="BH237" s="514"/>
      <c r="BI237" s="523">
        <f>+BI162+BH237</f>
        <v>0</v>
      </c>
      <c r="BJ237" s="512">
        <f>BG237-BI237</f>
        <v>0</v>
      </c>
      <c r="BK237" s="480" t="str">
        <f>IF(BG237=0,"    ",BI237/BG237)</f>
        <v xml:space="preserve">    </v>
      </c>
      <c r="BL237" s="529"/>
      <c r="BM237" s="502">
        <f t="shared" si="589"/>
        <v>0</v>
      </c>
    </row>
    <row r="238" spans="1:70" s="30" customFormat="1" ht="12.75">
      <c r="A238" s="536">
        <v>3</v>
      </c>
      <c r="B238" s="835" t="s">
        <v>66</v>
      </c>
      <c r="C238" s="704">
        <f t="shared" si="590"/>
        <v>0</v>
      </c>
      <c r="D238" s="550">
        <f t="shared" si="577"/>
        <v>0</v>
      </c>
      <c r="E238" s="531">
        <f t="shared" ref="E238:G238" si="591">SUM(E236:E237)</f>
        <v>0</v>
      </c>
      <c r="F238" s="518">
        <f t="shared" si="591"/>
        <v>0</v>
      </c>
      <c r="G238" s="518">
        <f t="shared" si="591"/>
        <v>0</v>
      </c>
      <c r="H238" s="481" t="str">
        <f>IF(D238=0,"    ",F238/D238)</f>
        <v xml:space="preserve">    </v>
      </c>
      <c r="I238" s="550">
        <f t="shared" si="578"/>
        <v>0</v>
      </c>
      <c r="J238" s="531">
        <f t="shared" ref="J238:L238" si="592">SUM(J236:J237)</f>
        <v>0</v>
      </c>
      <c r="K238" s="532">
        <f t="shared" si="592"/>
        <v>0</v>
      </c>
      <c r="L238" s="532">
        <f t="shared" si="592"/>
        <v>0</v>
      </c>
      <c r="M238" s="481" t="str">
        <f>IF(I238=0,"    ",K238/I238)</f>
        <v xml:space="preserve">    </v>
      </c>
      <c r="N238" s="550">
        <f t="shared" si="579"/>
        <v>0</v>
      </c>
      <c r="O238" s="531">
        <f t="shared" ref="O238:Q238" si="593">SUM(O236:O237)</f>
        <v>0</v>
      </c>
      <c r="P238" s="532">
        <f t="shared" si="593"/>
        <v>0</v>
      </c>
      <c r="Q238" s="532">
        <f t="shared" si="593"/>
        <v>0</v>
      </c>
      <c r="R238" s="481" t="str">
        <f>IF(N238=0,"    ",P238/N238)</f>
        <v xml:space="preserve">    </v>
      </c>
      <c r="S238" s="550">
        <f t="shared" si="580"/>
        <v>4</v>
      </c>
      <c r="T238" s="531">
        <f t="shared" ref="T238:V238" si="594">SUM(T236:T237)</f>
        <v>0</v>
      </c>
      <c r="U238" s="532">
        <f t="shared" si="594"/>
        <v>0</v>
      </c>
      <c r="V238" s="532">
        <f t="shared" si="594"/>
        <v>4</v>
      </c>
      <c r="W238" s="481">
        <f>IF(S238=0,"    ",U238/S238)</f>
        <v>0</v>
      </c>
      <c r="X238" s="550">
        <f t="shared" si="581"/>
        <v>0</v>
      </c>
      <c r="Y238" s="531">
        <f t="shared" ref="Y238:AA238" si="595">SUM(Y236:Y237)</f>
        <v>0</v>
      </c>
      <c r="Z238" s="532">
        <f t="shared" si="595"/>
        <v>0</v>
      </c>
      <c r="AA238" s="532">
        <f t="shared" si="595"/>
        <v>0</v>
      </c>
      <c r="AB238" s="481" t="str">
        <f>IF(X238=0,"    ",Z238/X238)</f>
        <v xml:space="preserve">    </v>
      </c>
      <c r="AC238" s="550">
        <f t="shared" si="582"/>
        <v>0</v>
      </c>
      <c r="AD238" s="531">
        <f t="shared" ref="AD238:AF238" si="596">SUM(AD236:AD237)</f>
        <v>0</v>
      </c>
      <c r="AE238" s="532">
        <f t="shared" si="596"/>
        <v>0</v>
      </c>
      <c r="AF238" s="532">
        <f t="shared" si="596"/>
        <v>0</v>
      </c>
      <c r="AG238" s="481" t="str">
        <f>IF(AC238=0,"    ",AE238/AC238)</f>
        <v xml:space="preserve">    </v>
      </c>
      <c r="AH238" s="550">
        <f t="shared" si="583"/>
        <v>0</v>
      </c>
      <c r="AI238" s="531">
        <f t="shared" ref="AI238:AK238" si="597">SUM(AI236:AI237)</f>
        <v>0</v>
      </c>
      <c r="AJ238" s="532">
        <f t="shared" si="597"/>
        <v>0</v>
      </c>
      <c r="AK238" s="532">
        <f t="shared" si="597"/>
        <v>0</v>
      </c>
      <c r="AL238" s="481" t="str">
        <f>IF(AH238=0,"    ",AJ238/AH238)</f>
        <v xml:space="preserve">    </v>
      </c>
      <c r="AM238" s="550">
        <f t="shared" si="584"/>
        <v>0</v>
      </c>
      <c r="AN238" s="531">
        <f t="shared" ref="AN238:AP238" si="598">SUM(AN236:AN237)</f>
        <v>0</v>
      </c>
      <c r="AO238" s="532">
        <f t="shared" si="598"/>
        <v>0</v>
      </c>
      <c r="AP238" s="532">
        <f t="shared" si="598"/>
        <v>0</v>
      </c>
      <c r="AQ238" s="481" t="str">
        <f>IF(AM238=0,"    ",AO238/AM238)</f>
        <v xml:space="preserve">    </v>
      </c>
      <c r="AR238" s="550">
        <f t="shared" si="585"/>
        <v>0</v>
      </c>
      <c r="AS238" s="531">
        <f t="shared" ref="AS238:AU238" si="599">SUM(AS236:AS237)</f>
        <v>0</v>
      </c>
      <c r="AT238" s="532">
        <f t="shared" si="599"/>
        <v>0</v>
      </c>
      <c r="AU238" s="532">
        <f t="shared" si="599"/>
        <v>0</v>
      </c>
      <c r="AV238" s="481" t="str">
        <f>IF(AR238=0,"    ",AT238/AR238)</f>
        <v xml:space="preserve">    </v>
      </c>
      <c r="AW238" s="550">
        <f t="shared" si="586"/>
        <v>0</v>
      </c>
      <c r="AX238" s="531">
        <f t="shared" ref="AX238:AZ238" si="600">SUM(AX236:AX237)</f>
        <v>0</v>
      </c>
      <c r="AY238" s="532">
        <f t="shared" si="600"/>
        <v>0</v>
      </c>
      <c r="AZ238" s="532">
        <f t="shared" si="600"/>
        <v>0</v>
      </c>
      <c r="BA238" s="481" t="str">
        <f>IF(AW238=0,"    ",AY238/AW238)</f>
        <v xml:space="preserve">    </v>
      </c>
      <c r="BB238" s="550">
        <f t="shared" si="587"/>
        <v>0</v>
      </c>
      <c r="BC238" s="531">
        <f t="shared" ref="BC238:BE238" si="601">SUM(BC236:BC237)</f>
        <v>0</v>
      </c>
      <c r="BD238" s="532">
        <f t="shared" si="601"/>
        <v>0</v>
      </c>
      <c r="BE238" s="532">
        <f t="shared" si="601"/>
        <v>0</v>
      </c>
      <c r="BF238" s="481" t="str">
        <f>IF(BB238=0,"    ",BD238/BB238)</f>
        <v xml:space="preserve">    </v>
      </c>
      <c r="BG238" s="550">
        <f t="shared" si="588"/>
        <v>0</v>
      </c>
      <c r="BH238" s="531">
        <f t="shared" ref="BH238:BJ238" si="602">SUM(BH236:BH237)</f>
        <v>0</v>
      </c>
      <c r="BI238" s="532">
        <f t="shared" si="602"/>
        <v>0</v>
      </c>
      <c r="BJ238" s="532">
        <f t="shared" si="602"/>
        <v>0</v>
      </c>
      <c r="BK238" s="481" t="str">
        <f>IF(BG238=0,"    ",BI238/BG238)</f>
        <v xml:space="preserve">    </v>
      </c>
      <c r="BL238" s="529"/>
      <c r="BM238" s="502">
        <f t="shared" si="589"/>
        <v>0</v>
      </c>
    </row>
    <row r="239" spans="1:70" s="5" customFormat="1" ht="12.75">
      <c r="A239" s="808">
        <v>4</v>
      </c>
      <c r="B239" s="538" t="s">
        <v>64</v>
      </c>
      <c r="C239" s="487">
        <f t="shared" si="590"/>
        <v>0</v>
      </c>
      <c r="D239" s="853">
        <f t="shared" si="577"/>
        <v>0</v>
      </c>
      <c r="E239" s="489"/>
      <c r="F239" s="523">
        <f t="shared" ref="F239:F279" si="603">+F164+E239</f>
        <v>0</v>
      </c>
      <c r="G239" s="512">
        <f t="shared" ref="G239:G284" si="604">D239-F239</f>
        <v>0</v>
      </c>
      <c r="H239" s="480" t="str">
        <f>IF(D239=0,"    ",F239/D239)</f>
        <v xml:space="preserve">    </v>
      </c>
      <c r="I239" s="853">
        <f t="shared" si="578"/>
        <v>0</v>
      </c>
      <c r="J239" s="489"/>
      <c r="K239" s="523">
        <f t="shared" ref="K239:K279" si="605">+K164+J239</f>
        <v>0</v>
      </c>
      <c r="L239" s="512">
        <f t="shared" ref="L239:L284" si="606">I239-K239</f>
        <v>0</v>
      </c>
      <c r="M239" s="480" t="str">
        <f>IF(I239=0,"    ",K239/I239)</f>
        <v xml:space="preserve">    </v>
      </c>
      <c r="N239" s="853">
        <f t="shared" si="579"/>
        <v>0</v>
      </c>
      <c r="O239" s="489"/>
      <c r="P239" s="523">
        <f t="shared" ref="P239:P279" si="607">+P164+O239</f>
        <v>0</v>
      </c>
      <c r="Q239" s="512">
        <f t="shared" ref="Q239:Q284" si="608">N239-P239</f>
        <v>0</v>
      </c>
      <c r="R239" s="480" t="str">
        <f>IF(N239=0,"    ",P239/N239)</f>
        <v xml:space="preserve">    </v>
      </c>
      <c r="S239" s="853">
        <f t="shared" si="580"/>
        <v>0</v>
      </c>
      <c r="T239" s="489"/>
      <c r="U239" s="523">
        <f t="shared" ref="U239:U279" si="609">+U164+T239</f>
        <v>0</v>
      </c>
      <c r="V239" s="512">
        <f t="shared" ref="V239:V284" si="610">S239-U239</f>
        <v>0</v>
      </c>
      <c r="W239" s="480" t="str">
        <f>IF(S239=0,"    ",U239/S239)</f>
        <v xml:space="preserve">    </v>
      </c>
      <c r="X239" s="853">
        <f t="shared" si="581"/>
        <v>0</v>
      </c>
      <c r="Y239" s="489"/>
      <c r="Z239" s="523">
        <f t="shared" ref="Z239:Z279" si="611">+Z164+Y239</f>
        <v>0</v>
      </c>
      <c r="AA239" s="512">
        <f t="shared" ref="AA239:AA284" si="612">X239-Z239</f>
        <v>0</v>
      </c>
      <c r="AB239" s="480" t="str">
        <f>IF(X239=0,"    ",Z239/X239)</f>
        <v xml:space="preserve">    </v>
      </c>
      <c r="AC239" s="853">
        <f t="shared" si="582"/>
        <v>0</v>
      </c>
      <c r="AD239" s="489"/>
      <c r="AE239" s="523">
        <f t="shared" ref="AE239:AE279" si="613">+AE164+AD239</f>
        <v>0</v>
      </c>
      <c r="AF239" s="512">
        <f t="shared" ref="AF239:AF284" si="614">AC239-AE239</f>
        <v>0</v>
      </c>
      <c r="AG239" s="480" t="str">
        <f>IF(AC239=0,"    ",AE239/AC239)</f>
        <v xml:space="preserve">    </v>
      </c>
      <c r="AH239" s="853">
        <f t="shared" si="583"/>
        <v>0</v>
      </c>
      <c r="AI239" s="489"/>
      <c r="AJ239" s="523">
        <f t="shared" ref="AJ239:AJ279" si="615">+AJ164+AI239</f>
        <v>0</v>
      </c>
      <c r="AK239" s="512">
        <f t="shared" ref="AK239:AK284" si="616">AH239-AJ239</f>
        <v>0</v>
      </c>
      <c r="AL239" s="480" t="str">
        <f>IF(AH239=0,"    ",AJ239/AH239)</f>
        <v xml:space="preserve">    </v>
      </c>
      <c r="AM239" s="853">
        <f t="shared" si="584"/>
        <v>0</v>
      </c>
      <c r="AN239" s="489"/>
      <c r="AO239" s="523">
        <f t="shared" ref="AO239:AO279" si="617">+AO164+AN239</f>
        <v>0</v>
      </c>
      <c r="AP239" s="512">
        <f t="shared" ref="AP239:AP284" si="618">AM239-AO239</f>
        <v>0</v>
      </c>
      <c r="AQ239" s="480" t="str">
        <f>IF(AM239=0,"    ",AO239/AM239)</f>
        <v xml:space="preserve">    </v>
      </c>
      <c r="AR239" s="853">
        <f t="shared" si="585"/>
        <v>0</v>
      </c>
      <c r="AS239" s="489"/>
      <c r="AT239" s="523">
        <f t="shared" ref="AT239:AT279" si="619">+AT164+AS239</f>
        <v>0</v>
      </c>
      <c r="AU239" s="512">
        <f t="shared" ref="AU239:AU284" si="620">AR239-AT239</f>
        <v>0</v>
      </c>
      <c r="AV239" s="480" t="str">
        <f>IF(AR239=0,"    ",AT239/AR239)</f>
        <v xml:space="preserve">    </v>
      </c>
      <c r="AW239" s="853">
        <f t="shared" si="586"/>
        <v>0</v>
      </c>
      <c r="AX239" s="489"/>
      <c r="AY239" s="523">
        <f t="shared" ref="AY239:AY279" si="621">+AY164+AX239</f>
        <v>0</v>
      </c>
      <c r="AZ239" s="512">
        <f t="shared" ref="AZ239:AZ284" si="622">AW239-AY239</f>
        <v>0</v>
      </c>
      <c r="BA239" s="480" t="str">
        <f>IF(AW239=0,"    ",AY239/AW239)</f>
        <v xml:space="preserve">    </v>
      </c>
      <c r="BB239" s="853">
        <f t="shared" si="587"/>
        <v>0</v>
      </c>
      <c r="BC239" s="489"/>
      <c r="BD239" s="523">
        <f t="shared" ref="BD239:BD279" si="623">+BD164+BC239</f>
        <v>0</v>
      </c>
      <c r="BE239" s="512">
        <f t="shared" ref="BE239:BE284" si="624">BB239-BD239</f>
        <v>0</v>
      </c>
      <c r="BF239" s="480" t="str">
        <f>IF(BB239=0,"    ",BD239/BB239)</f>
        <v xml:space="preserve">    </v>
      </c>
      <c r="BG239" s="853">
        <f t="shared" si="588"/>
        <v>0</v>
      </c>
      <c r="BH239" s="489"/>
      <c r="BI239" s="523">
        <f t="shared" ref="BI239:BI279" si="625">+BI164+BH239</f>
        <v>0</v>
      </c>
      <c r="BJ239" s="512">
        <f t="shared" ref="BJ239:BJ284" si="626">BG239-BI239</f>
        <v>0</v>
      </c>
      <c r="BK239" s="480" t="str">
        <f>IF(BG239=0,"    ",BI239/BG239)</f>
        <v xml:space="preserve">    </v>
      </c>
      <c r="BM239" s="502">
        <f t="shared" si="589"/>
        <v>0</v>
      </c>
      <c r="BN239" s="7"/>
      <c r="BO239" s="7"/>
      <c r="BP239" s="7"/>
      <c r="BQ239" s="7"/>
    </row>
    <row r="240" spans="1:70" s="5" customFormat="1" ht="12.75">
      <c r="A240" s="808">
        <v>5</v>
      </c>
      <c r="B240" s="539" t="s">
        <v>28</v>
      </c>
      <c r="C240" s="491">
        <f t="shared" si="590"/>
        <v>0</v>
      </c>
      <c r="D240" s="853">
        <f t="shared" si="577"/>
        <v>0</v>
      </c>
      <c r="E240" s="489"/>
      <c r="F240" s="523">
        <f t="shared" si="603"/>
        <v>0</v>
      </c>
      <c r="G240" s="512">
        <f t="shared" si="604"/>
        <v>0</v>
      </c>
      <c r="H240" s="480" t="str">
        <f t="shared" ref="H240:H284" si="627">IF(D240=0,"    ",F240/D240)</f>
        <v xml:space="preserve">    </v>
      </c>
      <c r="I240" s="853">
        <f t="shared" si="578"/>
        <v>0</v>
      </c>
      <c r="J240" s="489"/>
      <c r="K240" s="523">
        <f t="shared" si="605"/>
        <v>0</v>
      </c>
      <c r="L240" s="512">
        <f t="shared" si="606"/>
        <v>0</v>
      </c>
      <c r="M240" s="480" t="str">
        <f t="shared" ref="M240:M284" si="628">IF(I240=0,"    ",K240/I240)</f>
        <v xml:space="preserve">    </v>
      </c>
      <c r="N240" s="853">
        <f t="shared" si="579"/>
        <v>0</v>
      </c>
      <c r="O240" s="489"/>
      <c r="P240" s="523">
        <f t="shared" si="607"/>
        <v>0</v>
      </c>
      <c r="Q240" s="512">
        <f t="shared" si="608"/>
        <v>0</v>
      </c>
      <c r="R240" s="480" t="str">
        <f t="shared" ref="R240:R284" si="629">IF(N240=0,"    ",P240/N240)</f>
        <v xml:space="preserve">    </v>
      </c>
      <c r="S240" s="853">
        <f t="shared" si="580"/>
        <v>0</v>
      </c>
      <c r="T240" s="489"/>
      <c r="U240" s="523">
        <f t="shared" si="609"/>
        <v>0</v>
      </c>
      <c r="V240" s="512">
        <f t="shared" si="610"/>
        <v>0</v>
      </c>
      <c r="W240" s="480" t="str">
        <f t="shared" ref="W240:W284" si="630">IF(S240=0,"    ",U240/S240)</f>
        <v xml:space="preserve">    </v>
      </c>
      <c r="X240" s="853">
        <f t="shared" si="581"/>
        <v>0</v>
      </c>
      <c r="Y240" s="489"/>
      <c r="Z240" s="523">
        <f t="shared" si="611"/>
        <v>0</v>
      </c>
      <c r="AA240" s="512">
        <f t="shared" si="612"/>
        <v>0</v>
      </c>
      <c r="AB240" s="480" t="str">
        <f t="shared" ref="AB240:AB284" si="631">IF(X240=0,"    ",Z240/X240)</f>
        <v xml:space="preserve">    </v>
      </c>
      <c r="AC240" s="853">
        <f t="shared" si="582"/>
        <v>0</v>
      </c>
      <c r="AD240" s="489"/>
      <c r="AE240" s="523">
        <f t="shared" si="613"/>
        <v>0</v>
      </c>
      <c r="AF240" s="512">
        <f t="shared" si="614"/>
        <v>0</v>
      </c>
      <c r="AG240" s="480" t="str">
        <f t="shared" ref="AG240:AG284" si="632">IF(AC240=0,"    ",AE240/AC240)</f>
        <v xml:space="preserve">    </v>
      </c>
      <c r="AH240" s="853">
        <f t="shared" si="583"/>
        <v>0</v>
      </c>
      <c r="AI240" s="489"/>
      <c r="AJ240" s="523">
        <f t="shared" si="615"/>
        <v>0</v>
      </c>
      <c r="AK240" s="512">
        <f t="shared" si="616"/>
        <v>0</v>
      </c>
      <c r="AL240" s="480" t="str">
        <f t="shared" ref="AL240:AL284" si="633">IF(AH240=0,"    ",AJ240/AH240)</f>
        <v xml:space="preserve">    </v>
      </c>
      <c r="AM240" s="853">
        <f t="shared" si="584"/>
        <v>0</v>
      </c>
      <c r="AN240" s="489"/>
      <c r="AO240" s="523">
        <f t="shared" si="617"/>
        <v>0</v>
      </c>
      <c r="AP240" s="512">
        <f t="shared" si="618"/>
        <v>0</v>
      </c>
      <c r="AQ240" s="480" t="str">
        <f t="shared" ref="AQ240:AQ284" si="634">IF(AM240=0,"    ",AO240/AM240)</f>
        <v xml:space="preserve">    </v>
      </c>
      <c r="AR240" s="853">
        <f t="shared" si="585"/>
        <v>0</v>
      </c>
      <c r="AS240" s="489"/>
      <c r="AT240" s="523">
        <f t="shared" si="619"/>
        <v>0</v>
      </c>
      <c r="AU240" s="512">
        <f t="shared" si="620"/>
        <v>0</v>
      </c>
      <c r="AV240" s="480" t="str">
        <f t="shared" ref="AV240:AV284" si="635">IF(AR240=0,"    ",AT240/AR240)</f>
        <v xml:space="preserve">    </v>
      </c>
      <c r="AW240" s="853">
        <f t="shared" si="586"/>
        <v>0</v>
      </c>
      <c r="AX240" s="489"/>
      <c r="AY240" s="523">
        <f t="shared" si="621"/>
        <v>0</v>
      </c>
      <c r="AZ240" s="512">
        <f t="shared" si="622"/>
        <v>0</v>
      </c>
      <c r="BA240" s="480" t="str">
        <f t="shared" ref="BA240:BA284" si="636">IF(AW240=0,"    ",AY240/AW240)</f>
        <v xml:space="preserve">    </v>
      </c>
      <c r="BB240" s="853">
        <f t="shared" si="587"/>
        <v>0</v>
      </c>
      <c r="BC240" s="489"/>
      <c r="BD240" s="523">
        <f t="shared" si="623"/>
        <v>0</v>
      </c>
      <c r="BE240" s="512">
        <f t="shared" si="624"/>
        <v>0</v>
      </c>
      <c r="BF240" s="480" t="str">
        <f t="shared" ref="BF240:BF284" si="637">IF(BB240=0,"    ",BD240/BB240)</f>
        <v xml:space="preserve">    </v>
      </c>
      <c r="BG240" s="853">
        <f t="shared" si="588"/>
        <v>0</v>
      </c>
      <c r="BH240" s="489"/>
      <c r="BI240" s="523">
        <f t="shared" si="625"/>
        <v>0</v>
      </c>
      <c r="BJ240" s="512">
        <f t="shared" si="626"/>
        <v>0</v>
      </c>
      <c r="BK240" s="480" t="str">
        <f t="shared" ref="BK240:BK284" si="638">IF(BG240=0,"    ",BI240/BG240)</f>
        <v xml:space="preserve">    </v>
      </c>
      <c r="BM240" s="502">
        <f t="shared" si="589"/>
        <v>0</v>
      </c>
      <c r="BN240" s="7"/>
      <c r="BO240" s="7"/>
      <c r="BP240" s="7"/>
      <c r="BQ240" s="7"/>
    </row>
    <row r="241" spans="1:69" s="5" customFormat="1" ht="12.75">
      <c r="A241" s="808">
        <v>6</v>
      </c>
      <c r="B241" s="539" t="s">
        <v>42</v>
      </c>
      <c r="C241" s="491">
        <f t="shared" si="590"/>
        <v>0</v>
      </c>
      <c r="D241" s="853">
        <f t="shared" si="577"/>
        <v>0</v>
      </c>
      <c r="E241" s="489"/>
      <c r="F241" s="523">
        <f t="shared" si="603"/>
        <v>0</v>
      </c>
      <c r="G241" s="512">
        <f t="shared" si="604"/>
        <v>0</v>
      </c>
      <c r="H241" s="480" t="str">
        <f t="shared" si="627"/>
        <v xml:space="preserve">    </v>
      </c>
      <c r="I241" s="853">
        <f t="shared" si="578"/>
        <v>0</v>
      </c>
      <c r="J241" s="489"/>
      <c r="K241" s="523">
        <f t="shared" si="605"/>
        <v>0</v>
      </c>
      <c r="L241" s="512">
        <f t="shared" si="606"/>
        <v>0</v>
      </c>
      <c r="M241" s="480" t="str">
        <f t="shared" si="628"/>
        <v xml:space="preserve">    </v>
      </c>
      <c r="N241" s="853">
        <f t="shared" si="579"/>
        <v>0</v>
      </c>
      <c r="O241" s="489"/>
      <c r="P241" s="523">
        <f t="shared" si="607"/>
        <v>0</v>
      </c>
      <c r="Q241" s="512">
        <f t="shared" si="608"/>
        <v>0</v>
      </c>
      <c r="R241" s="480" t="str">
        <f t="shared" si="629"/>
        <v xml:space="preserve">    </v>
      </c>
      <c r="S241" s="853">
        <f t="shared" si="580"/>
        <v>0</v>
      </c>
      <c r="T241" s="489"/>
      <c r="U241" s="523">
        <f t="shared" si="609"/>
        <v>0</v>
      </c>
      <c r="V241" s="512">
        <f t="shared" si="610"/>
        <v>0</v>
      </c>
      <c r="W241" s="480" t="str">
        <f t="shared" si="630"/>
        <v xml:space="preserve">    </v>
      </c>
      <c r="X241" s="853">
        <f t="shared" si="581"/>
        <v>0</v>
      </c>
      <c r="Y241" s="489"/>
      <c r="Z241" s="523">
        <f t="shared" si="611"/>
        <v>0</v>
      </c>
      <c r="AA241" s="512">
        <f t="shared" si="612"/>
        <v>0</v>
      </c>
      <c r="AB241" s="480" t="str">
        <f t="shared" si="631"/>
        <v xml:space="preserve">    </v>
      </c>
      <c r="AC241" s="853">
        <f t="shared" si="582"/>
        <v>0</v>
      </c>
      <c r="AD241" s="489"/>
      <c r="AE241" s="523">
        <f t="shared" si="613"/>
        <v>0</v>
      </c>
      <c r="AF241" s="512">
        <f t="shared" si="614"/>
        <v>0</v>
      </c>
      <c r="AG241" s="480" t="str">
        <f t="shared" si="632"/>
        <v xml:space="preserve">    </v>
      </c>
      <c r="AH241" s="853">
        <f t="shared" si="583"/>
        <v>0</v>
      </c>
      <c r="AI241" s="489"/>
      <c r="AJ241" s="523">
        <f t="shared" si="615"/>
        <v>0</v>
      </c>
      <c r="AK241" s="512">
        <f t="shared" si="616"/>
        <v>0</v>
      </c>
      <c r="AL241" s="480" t="str">
        <f t="shared" si="633"/>
        <v xml:space="preserve">    </v>
      </c>
      <c r="AM241" s="853">
        <f t="shared" si="584"/>
        <v>0</v>
      </c>
      <c r="AN241" s="489"/>
      <c r="AO241" s="523">
        <f t="shared" si="617"/>
        <v>0</v>
      </c>
      <c r="AP241" s="512">
        <f t="shared" si="618"/>
        <v>0</v>
      </c>
      <c r="AQ241" s="480" t="str">
        <f t="shared" si="634"/>
        <v xml:space="preserve">    </v>
      </c>
      <c r="AR241" s="853">
        <f t="shared" si="585"/>
        <v>0</v>
      </c>
      <c r="AS241" s="489"/>
      <c r="AT241" s="523">
        <f t="shared" si="619"/>
        <v>0</v>
      </c>
      <c r="AU241" s="512">
        <f t="shared" si="620"/>
        <v>0</v>
      </c>
      <c r="AV241" s="480" t="str">
        <f t="shared" si="635"/>
        <v xml:space="preserve">    </v>
      </c>
      <c r="AW241" s="853">
        <f t="shared" si="586"/>
        <v>0</v>
      </c>
      <c r="AX241" s="489"/>
      <c r="AY241" s="523">
        <f t="shared" si="621"/>
        <v>0</v>
      </c>
      <c r="AZ241" s="512">
        <f t="shared" si="622"/>
        <v>0</v>
      </c>
      <c r="BA241" s="480" t="str">
        <f t="shared" si="636"/>
        <v xml:space="preserve">    </v>
      </c>
      <c r="BB241" s="853">
        <f t="shared" si="587"/>
        <v>0</v>
      </c>
      <c r="BC241" s="489"/>
      <c r="BD241" s="523">
        <f t="shared" si="623"/>
        <v>0</v>
      </c>
      <c r="BE241" s="512">
        <f t="shared" si="624"/>
        <v>0</v>
      </c>
      <c r="BF241" s="480" t="str">
        <f t="shared" si="637"/>
        <v xml:space="preserve">    </v>
      </c>
      <c r="BG241" s="853">
        <f t="shared" si="588"/>
        <v>0</v>
      </c>
      <c r="BH241" s="489"/>
      <c r="BI241" s="523">
        <f t="shared" si="625"/>
        <v>0</v>
      </c>
      <c r="BJ241" s="512">
        <f t="shared" si="626"/>
        <v>0</v>
      </c>
      <c r="BK241" s="480" t="str">
        <f t="shared" si="638"/>
        <v xml:space="preserve">    </v>
      </c>
      <c r="BM241" s="502">
        <f t="shared" si="589"/>
        <v>0</v>
      </c>
      <c r="BN241" s="7"/>
      <c r="BO241" s="7"/>
      <c r="BP241" s="7"/>
      <c r="BQ241" s="7"/>
    </row>
    <row r="242" spans="1:69" s="5" customFormat="1" ht="12.75">
      <c r="A242" s="808">
        <v>7</v>
      </c>
      <c r="B242" s="539" t="s">
        <v>17</v>
      </c>
      <c r="C242" s="491">
        <f t="shared" si="590"/>
        <v>0</v>
      </c>
      <c r="D242" s="853">
        <f t="shared" si="577"/>
        <v>0</v>
      </c>
      <c r="E242" s="489"/>
      <c r="F242" s="523">
        <f t="shared" si="603"/>
        <v>0</v>
      </c>
      <c r="G242" s="512">
        <f t="shared" si="604"/>
        <v>0</v>
      </c>
      <c r="H242" s="480" t="str">
        <f t="shared" si="627"/>
        <v xml:space="preserve">    </v>
      </c>
      <c r="I242" s="853">
        <f t="shared" si="578"/>
        <v>0</v>
      </c>
      <c r="J242" s="489"/>
      <c r="K242" s="523">
        <f t="shared" si="605"/>
        <v>0</v>
      </c>
      <c r="L242" s="512">
        <f t="shared" si="606"/>
        <v>0</v>
      </c>
      <c r="M242" s="480" t="str">
        <f t="shared" si="628"/>
        <v xml:space="preserve">    </v>
      </c>
      <c r="N242" s="853">
        <f t="shared" si="579"/>
        <v>0</v>
      </c>
      <c r="O242" s="489"/>
      <c r="P242" s="523">
        <f t="shared" si="607"/>
        <v>0</v>
      </c>
      <c r="Q242" s="512">
        <f t="shared" si="608"/>
        <v>0</v>
      </c>
      <c r="R242" s="480" t="str">
        <f t="shared" si="629"/>
        <v xml:space="preserve">    </v>
      </c>
      <c r="S242" s="853">
        <f t="shared" si="580"/>
        <v>0</v>
      </c>
      <c r="T242" s="489"/>
      <c r="U242" s="523">
        <f t="shared" si="609"/>
        <v>0</v>
      </c>
      <c r="V242" s="512">
        <f t="shared" si="610"/>
        <v>0</v>
      </c>
      <c r="W242" s="480" t="str">
        <f t="shared" si="630"/>
        <v xml:space="preserve">    </v>
      </c>
      <c r="X242" s="853">
        <f t="shared" si="581"/>
        <v>0</v>
      </c>
      <c r="Y242" s="489"/>
      <c r="Z242" s="523">
        <f t="shared" si="611"/>
        <v>0</v>
      </c>
      <c r="AA242" s="512">
        <f t="shared" si="612"/>
        <v>0</v>
      </c>
      <c r="AB242" s="480" t="str">
        <f t="shared" si="631"/>
        <v xml:space="preserve">    </v>
      </c>
      <c r="AC242" s="853">
        <f t="shared" si="582"/>
        <v>0</v>
      </c>
      <c r="AD242" s="489"/>
      <c r="AE242" s="523">
        <f t="shared" si="613"/>
        <v>0</v>
      </c>
      <c r="AF242" s="512">
        <f t="shared" si="614"/>
        <v>0</v>
      </c>
      <c r="AG242" s="480" t="str">
        <f t="shared" si="632"/>
        <v xml:space="preserve">    </v>
      </c>
      <c r="AH242" s="853">
        <f t="shared" si="583"/>
        <v>0</v>
      </c>
      <c r="AI242" s="489"/>
      <c r="AJ242" s="523">
        <f t="shared" si="615"/>
        <v>0</v>
      </c>
      <c r="AK242" s="512">
        <f t="shared" si="616"/>
        <v>0</v>
      </c>
      <c r="AL242" s="480" t="str">
        <f t="shared" si="633"/>
        <v xml:space="preserve">    </v>
      </c>
      <c r="AM242" s="853">
        <f t="shared" si="584"/>
        <v>0</v>
      </c>
      <c r="AN242" s="489"/>
      <c r="AO242" s="523">
        <f t="shared" si="617"/>
        <v>0</v>
      </c>
      <c r="AP242" s="512">
        <f t="shared" si="618"/>
        <v>0</v>
      </c>
      <c r="AQ242" s="480" t="str">
        <f t="shared" si="634"/>
        <v xml:space="preserve">    </v>
      </c>
      <c r="AR242" s="853">
        <f t="shared" si="585"/>
        <v>0</v>
      </c>
      <c r="AS242" s="489"/>
      <c r="AT242" s="523">
        <f t="shared" si="619"/>
        <v>0</v>
      </c>
      <c r="AU242" s="512">
        <f t="shared" si="620"/>
        <v>0</v>
      </c>
      <c r="AV242" s="480" t="str">
        <f t="shared" si="635"/>
        <v xml:space="preserve">    </v>
      </c>
      <c r="AW242" s="853">
        <f t="shared" si="586"/>
        <v>0</v>
      </c>
      <c r="AX242" s="489"/>
      <c r="AY242" s="523">
        <f t="shared" si="621"/>
        <v>0</v>
      </c>
      <c r="AZ242" s="512">
        <f t="shared" si="622"/>
        <v>0</v>
      </c>
      <c r="BA242" s="480" t="str">
        <f t="shared" si="636"/>
        <v xml:space="preserve">    </v>
      </c>
      <c r="BB242" s="853">
        <f t="shared" si="587"/>
        <v>0</v>
      </c>
      <c r="BC242" s="489"/>
      <c r="BD242" s="523">
        <f t="shared" si="623"/>
        <v>0</v>
      </c>
      <c r="BE242" s="512">
        <f t="shared" si="624"/>
        <v>0</v>
      </c>
      <c r="BF242" s="480" t="str">
        <f t="shared" si="637"/>
        <v xml:space="preserve">    </v>
      </c>
      <c r="BG242" s="853">
        <f t="shared" si="588"/>
        <v>0</v>
      </c>
      <c r="BH242" s="489"/>
      <c r="BI242" s="523">
        <f t="shared" si="625"/>
        <v>0</v>
      </c>
      <c r="BJ242" s="512">
        <f t="shared" si="626"/>
        <v>0</v>
      </c>
      <c r="BK242" s="480" t="str">
        <f t="shared" si="638"/>
        <v xml:space="preserve">    </v>
      </c>
      <c r="BM242" s="502">
        <f t="shared" si="589"/>
        <v>0</v>
      </c>
      <c r="BN242" s="7"/>
      <c r="BO242" s="7"/>
      <c r="BP242" s="7"/>
      <c r="BQ242" s="7"/>
    </row>
    <row r="243" spans="1:69" s="5" customFormat="1" ht="12.75">
      <c r="A243" s="808">
        <v>8</v>
      </c>
      <c r="B243" s="539" t="s">
        <v>4</v>
      </c>
      <c r="C243" s="491">
        <f t="shared" si="590"/>
        <v>0</v>
      </c>
      <c r="D243" s="853">
        <f t="shared" si="577"/>
        <v>0</v>
      </c>
      <c r="E243" s="489"/>
      <c r="F243" s="523">
        <f t="shared" si="603"/>
        <v>0</v>
      </c>
      <c r="G243" s="512">
        <f t="shared" si="604"/>
        <v>0</v>
      </c>
      <c r="H243" s="480" t="str">
        <f t="shared" si="627"/>
        <v xml:space="preserve">    </v>
      </c>
      <c r="I243" s="853">
        <f t="shared" si="578"/>
        <v>0</v>
      </c>
      <c r="J243" s="489"/>
      <c r="K243" s="523">
        <f t="shared" si="605"/>
        <v>0</v>
      </c>
      <c r="L243" s="512">
        <f t="shared" si="606"/>
        <v>0</v>
      </c>
      <c r="M243" s="480" t="str">
        <f t="shared" si="628"/>
        <v xml:space="preserve">    </v>
      </c>
      <c r="N243" s="853">
        <f t="shared" si="579"/>
        <v>0</v>
      </c>
      <c r="O243" s="489"/>
      <c r="P243" s="523">
        <f t="shared" si="607"/>
        <v>0</v>
      </c>
      <c r="Q243" s="512">
        <f t="shared" si="608"/>
        <v>0</v>
      </c>
      <c r="R243" s="480" t="str">
        <f t="shared" si="629"/>
        <v xml:space="preserve">    </v>
      </c>
      <c r="S243" s="853">
        <f t="shared" si="580"/>
        <v>0</v>
      </c>
      <c r="T243" s="489"/>
      <c r="U243" s="523">
        <f t="shared" si="609"/>
        <v>0</v>
      </c>
      <c r="V243" s="512">
        <f t="shared" si="610"/>
        <v>0</v>
      </c>
      <c r="W243" s="480" t="str">
        <f t="shared" si="630"/>
        <v xml:space="preserve">    </v>
      </c>
      <c r="X243" s="853">
        <f t="shared" si="581"/>
        <v>0</v>
      </c>
      <c r="Y243" s="489"/>
      <c r="Z243" s="523">
        <f t="shared" si="611"/>
        <v>0</v>
      </c>
      <c r="AA243" s="512">
        <f t="shared" si="612"/>
        <v>0</v>
      </c>
      <c r="AB243" s="480" t="str">
        <f t="shared" si="631"/>
        <v xml:space="preserve">    </v>
      </c>
      <c r="AC243" s="853">
        <f t="shared" si="582"/>
        <v>0</v>
      </c>
      <c r="AD243" s="489"/>
      <c r="AE243" s="523">
        <f t="shared" si="613"/>
        <v>0</v>
      </c>
      <c r="AF243" s="512">
        <f t="shared" si="614"/>
        <v>0</v>
      </c>
      <c r="AG243" s="480" t="str">
        <f t="shared" si="632"/>
        <v xml:space="preserve">    </v>
      </c>
      <c r="AH243" s="853">
        <f t="shared" si="583"/>
        <v>0</v>
      </c>
      <c r="AI243" s="489"/>
      <c r="AJ243" s="523">
        <f t="shared" si="615"/>
        <v>0</v>
      </c>
      <c r="AK243" s="512">
        <f t="shared" si="616"/>
        <v>0</v>
      </c>
      <c r="AL243" s="480" t="str">
        <f t="shared" si="633"/>
        <v xml:space="preserve">    </v>
      </c>
      <c r="AM243" s="853">
        <f t="shared" si="584"/>
        <v>0</v>
      </c>
      <c r="AN243" s="489"/>
      <c r="AO243" s="523">
        <f t="shared" si="617"/>
        <v>0</v>
      </c>
      <c r="AP243" s="512">
        <f t="shared" si="618"/>
        <v>0</v>
      </c>
      <c r="AQ243" s="480" t="str">
        <f t="shared" si="634"/>
        <v xml:space="preserve">    </v>
      </c>
      <c r="AR243" s="853">
        <f t="shared" si="585"/>
        <v>0</v>
      </c>
      <c r="AS243" s="489"/>
      <c r="AT243" s="523">
        <f t="shared" si="619"/>
        <v>0</v>
      </c>
      <c r="AU243" s="512">
        <f t="shared" si="620"/>
        <v>0</v>
      </c>
      <c r="AV243" s="480" t="str">
        <f t="shared" si="635"/>
        <v xml:space="preserve">    </v>
      </c>
      <c r="AW243" s="853">
        <f t="shared" si="586"/>
        <v>0</v>
      </c>
      <c r="AX243" s="489"/>
      <c r="AY243" s="523">
        <f t="shared" si="621"/>
        <v>0</v>
      </c>
      <c r="AZ243" s="512">
        <f t="shared" si="622"/>
        <v>0</v>
      </c>
      <c r="BA243" s="480" t="str">
        <f t="shared" si="636"/>
        <v xml:space="preserve">    </v>
      </c>
      <c r="BB243" s="853">
        <f t="shared" si="587"/>
        <v>0</v>
      </c>
      <c r="BC243" s="489"/>
      <c r="BD243" s="523">
        <f t="shared" si="623"/>
        <v>0</v>
      </c>
      <c r="BE243" s="512">
        <f t="shared" si="624"/>
        <v>0</v>
      </c>
      <c r="BF243" s="480" t="str">
        <f t="shared" si="637"/>
        <v xml:space="preserve">    </v>
      </c>
      <c r="BG243" s="853">
        <f t="shared" si="588"/>
        <v>0</v>
      </c>
      <c r="BH243" s="489"/>
      <c r="BI243" s="523">
        <f t="shared" si="625"/>
        <v>0</v>
      </c>
      <c r="BJ243" s="512">
        <f t="shared" si="626"/>
        <v>0</v>
      </c>
      <c r="BK243" s="480" t="str">
        <f t="shared" si="638"/>
        <v xml:space="preserve">    </v>
      </c>
      <c r="BM243" s="502">
        <f t="shared" si="589"/>
        <v>0</v>
      </c>
      <c r="BN243" s="7"/>
      <c r="BO243" s="7"/>
      <c r="BP243" s="7"/>
      <c r="BQ243" s="7"/>
    </row>
    <row r="244" spans="1:69" s="5" customFormat="1" ht="12.75">
      <c r="A244" s="808">
        <v>9</v>
      </c>
      <c r="B244" s="539" t="s">
        <v>63</v>
      </c>
      <c r="C244" s="492">
        <f t="shared" si="590"/>
        <v>0</v>
      </c>
      <c r="D244" s="853">
        <f t="shared" si="577"/>
        <v>0</v>
      </c>
      <c r="E244" s="489"/>
      <c r="F244" s="523">
        <f t="shared" si="603"/>
        <v>0</v>
      </c>
      <c r="G244" s="512">
        <f t="shared" si="604"/>
        <v>0</v>
      </c>
      <c r="H244" s="480" t="str">
        <f t="shared" si="627"/>
        <v xml:space="preserve">    </v>
      </c>
      <c r="I244" s="853">
        <f t="shared" si="578"/>
        <v>0</v>
      </c>
      <c r="J244" s="489"/>
      <c r="K244" s="523">
        <f t="shared" si="605"/>
        <v>0</v>
      </c>
      <c r="L244" s="512">
        <f t="shared" si="606"/>
        <v>0</v>
      </c>
      <c r="M244" s="480" t="str">
        <f t="shared" si="628"/>
        <v xml:space="preserve">    </v>
      </c>
      <c r="N244" s="853">
        <f t="shared" si="579"/>
        <v>0</v>
      </c>
      <c r="O244" s="489"/>
      <c r="P244" s="523">
        <f t="shared" si="607"/>
        <v>0</v>
      </c>
      <c r="Q244" s="512">
        <f t="shared" si="608"/>
        <v>0</v>
      </c>
      <c r="R244" s="480" t="str">
        <f t="shared" si="629"/>
        <v xml:space="preserve">    </v>
      </c>
      <c r="S244" s="853">
        <f t="shared" si="580"/>
        <v>0</v>
      </c>
      <c r="T244" s="489"/>
      <c r="U244" s="523">
        <f t="shared" si="609"/>
        <v>0</v>
      </c>
      <c r="V244" s="512">
        <f t="shared" si="610"/>
        <v>0</v>
      </c>
      <c r="W244" s="480" t="str">
        <f t="shared" si="630"/>
        <v xml:space="preserve">    </v>
      </c>
      <c r="X244" s="853">
        <f t="shared" si="581"/>
        <v>0</v>
      </c>
      <c r="Y244" s="489"/>
      <c r="Z244" s="523">
        <f t="shared" si="611"/>
        <v>0</v>
      </c>
      <c r="AA244" s="512">
        <f t="shared" si="612"/>
        <v>0</v>
      </c>
      <c r="AB244" s="480" t="str">
        <f t="shared" si="631"/>
        <v xml:space="preserve">    </v>
      </c>
      <c r="AC244" s="853">
        <f t="shared" si="582"/>
        <v>0</v>
      </c>
      <c r="AD244" s="489"/>
      <c r="AE244" s="523">
        <f t="shared" si="613"/>
        <v>0</v>
      </c>
      <c r="AF244" s="512">
        <f t="shared" si="614"/>
        <v>0</v>
      </c>
      <c r="AG244" s="480" t="str">
        <f t="shared" si="632"/>
        <v xml:space="preserve">    </v>
      </c>
      <c r="AH244" s="853">
        <f t="shared" si="583"/>
        <v>0</v>
      </c>
      <c r="AI244" s="489"/>
      <c r="AJ244" s="523">
        <f t="shared" si="615"/>
        <v>0</v>
      </c>
      <c r="AK244" s="512">
        <f t="shared" si="616"/>
        <v>0</v>
      </c>
      <c r="AL244" s="480" t="str">
        <f t="shared" si="633"/>
        <v xml:space="preserve">    </v>
      </c>
      <c r="AM244" s="853">
        <f t="shared" si="584"/>
        <v>0</v>
      </c>
      <c r="AN244" s="489"/>
      <c r="AO244" s="523">
        <f t="shared" si="617"/>
        <v>0</v>
      </c>
      <c r="AP244" s="512">
        <f t="shared" si="618"/>
        <v>0</v>
      </c>
      <c r="AQ244" s="480" t="str">
        <f t="shared" si="634"/>
        <v xml:space="preserve">    </v>
      </c>
      <c r="AR244" s="853">
        <f t="shared" si="585"/>
        <v>0</v>
      </c>
      <c r="AS244" s="489"/>
      <c r="AT244" s="523">
        <f t="shared" si="619"/>
        <v>0</v>
      </c>
      <c r="AU244" s="512">
        <f t="shared" si="620"/>
        <v>0</v>
      </c>
      <c r="AV244" s="480" t="str">
        <f t="shared" si="635"/>
        <v xml:space="preserve">    </v>
      </c>
      <c r="AW244" s="853">
        <f t="shared" si="586"/>
        <v>0</v>
      </c>
      <c r="AX244" s="489"/>
      <c r="AY244" s="523">
        <f t="shared" si="621"/>
        <v>0</v>
      </c>
      <c r="AZ244" s="512">
        <f t="shared" si="622"/>
        <v>0</v>
      </c>
      <c r="BA244" s="480" t="str">
        <f t="shared" si="636"/>
        <v xml:space="preserve">    </v>
      </c>
      <c r="BB244" s="853">
        <f t="shared" si="587"/>
        <v>0</v>
      </c>
      <c r="BC244" s="489"/>
      <c r="BD244" s="523">
        <f t="shared" si="623"/>
        <v>0</v>
      </c>
      <c r="BE244" s="512">
        <f t="shared" si="624"/>
        <v>0</v>
      </c>
      <c r="BF244" s="480" t="str">
        <f t="shared" si="637"/>
        <v xml:space="preserve">    </v>
      </c>
      <c r="BG244" s="853">
        <f t="shared" si="588"/>
        <v>0</v>
      </c>
      <c r="BH244" s="489"/>
      <c r="BI244" s="523">
        <f t="shared" si="625"/>
        <v>0</v>
      </c>
      <c r="BJ244" s="512">
        <f t="shared" si="626"/>
        <v>0</v>
      </c>
      <c r="BK244" s="480" t="str">
        <f t="shared" si="638"/>
        <v xml:space="preserve">    </v>
      </c>
      <c r="BM244" s="502">
        <f t="shared" si="589"/>
        <v>0</v>
      </c>
      <c r="BN244" s="7"/>
      <c r="BO244" s="7"/>
      <c r="BP244" s="7"/>
      <c r="BQ244" s="7"/>
    </row>
    <row r="245" spans="1:69" s="5" customFormat="1" ht="12.75">
      <c r="A245" s="808">
        <v>10</v>
      </c>
      <c r="B245" s="540" t="s">
        <v>0</v>
      </c>
      <c r="C245" s="493">
        <f t="shared" si="590"/>
        <v>0</v>
      </c>
      <c r="D245" s="853">
        <f t="shared" si="577"/>
        <v>0</v>
      </c>
      <c r="E245" s="489"/>
      <c r="F245" s="523">
        <f t="shared" si="603"/>
        <v>0</v>
      </c>
      <c r="G245" s="512">
        <f t="shared" si="604"/>
        <v>0</v>
      </c>
      <c r="H245" s="480" t="str">
        <f t="shared" si="627"/>
        <v xml:space="preserve">    </v>
      </c>
      <c r="I245" s="853">
        <f t="shared" si="578"/>
        <v>0</v>
      </c>
      <c r="J245" s="489"/>
      <c r="K245" s="523">
        <f t="shared" si="605"/>
        <v>0</v>
      </c>
      <c r="L245" s="512">
        <f t="shared" si="606"/>
        <v>0</v>
      </c>
      <c r="M245" s="480" t="str">
        <f t="shared" si="628"/>
        <v xml:space="preserve">    </v>
      </c>
      <c r="N245" s="853">
        <f t="shared" si="579"/>
        <v>0</v>
      </c>
      <c r="O245" s="489"/>
      <c r="P245" s="523">
        <f t="shared" si="607"/>
        <v>0</v>
      </c>
      <c r="Q245" s="512">
        <f t="shared" si="608"/>
        <v>0</v>
      </c>
      <c r="R245" s="480" t="str">
        <f t="shared" si="629"/>
        <v xml:space="preserve">    </v>
      </c>
      <c r="S245" s="853">
        <f t="shared" si="580"/>
        <v>0</v>
      </c>
      <c r="T245" s="489"/>
      <c r="U245" s="523">
        <f t="shared" si="609"/>
        <v>0</v>
      </c>
      <c r="V245" s="512">
        <f t="shared" si="610"/>
        <v>0</v>
      </c>
      <c r="W245" s="480" t="str">
        <f t="shared" si="630"/>
        <v xml:space="preserve">    </v>
      </c>
      <c r="X245" s="853">
        <f t="shared" si="581"/>
        <v>0</v>
      </c>
      <c r="Y245" s="489"/>
      <c r="Z245" s="523">
        <f t="shared" si="611"/>
        <v>0</v>
      </c>
      <c r="AA245" s="512">
        <f t="shared" si="612"/>
        <v>0</v>
      </c>
      <c r="AB245" s="480" t="str">
        <f t="shared" si="631"/>
        <v xml:space="preserve">    </v>
      </c>
      <c r="AC245" s="853">
        <f t="shared" si="582"/>
        <v>0</v>
      </c>
      <c r="AD245" s="489"/>
      <c r="AE245" s="523">
        <f t="shared" si="613"/>
        <v>0</v>
      </c>
      <c r="AF245" s="512">
        <f t="shared" si="614"/>
        <v>0</v>
      </c>
      <c r="AG245" s="480" t="str">
        <f t="shared" si="632"/>
        <v xml:space="preserve">    </v>
      </c>
      <c r="AH245" s="853">
        <f t="shared" si="583"/>
        <v>0</v>
      </c>
      <c r="AI245" s="489"/>
      <c r="AJ245" s="523">
        <f t="shared" si="615"/>
        <v>0</v>
      </c>
      <c r="AK245" s="512">
        <f t="shared" si="616"/>
        <v>0</v>
      </c>
      <c r="AL245" s="480" t="str">
        <f t="shared" si="633"/>
        <v xml:space="preserve">    </v>
      </c>
      <c r="AM245" s="853">
        <f t="shared" si="584"/>
        <v>0</v>
      </c>
      <c r="AN245" s="489"/>
      <c r="AO245" s="523">
        <f t="shared" si="617"/>
        <v>0</v>
      </c>
      <c r="AP245" s="512">
        <f t="shared" si="618"/>
        <v>0</v>
      </c>
      <c r="AQ245" s="480" t="str">
        <f t="shared" si="634"/>
        <v xml:space="preserve">    </v>
      </c>
      <c r="AR245" s="853">
        <f t="shared" si="585"/>
        <v>0</v>
      </c>
      <c r="AS245" s="489"/>
      <c r="AT245" s="523">
        <f t="shared" si="619"/>
        <v>0</v>
      </c>
      <c r="AU245" s="512">
        <f t="shared" si="620"/>
        <v>0</v>
      </c>
      <c r="AV245" s="480" t="str">
        <f t="shared" si="635"/>
        <v xml:space="preserve">    </v>
      </c>
      <c r="AW245" s="853">
        <f t="shared" si="586"/>
        <v>0</v>
      </c>
      <c r="AX245" s="489"/>
      <c r="AY245" s="523">
        <f t="shared" si="621"/>
        <v>0</v>
      </c>
      <c r="AZ245" s="512">
        <f t="shared" si="622"/>
        <v>0</v>
      </c>
      <c r="BA245" s="480" t="str">
        <f t="shared" si="636"/>
        <v xml:space="preserve">    </v>
      </c>
      <c r="BB245" s="853">
        <f t="shared" si="587"/>
        <v>0</v>
      </c>
      <c r="BC245" s="489"/>
      <c r="BD245" s="523">
        <f t="shared" si="623"/>
        <v>0</v>
      </c>
      <c r="BE245" s="512">
        <f t="shared" si="624"/>
        <v>0</v>
      </c>
      <c r="BF245" s="480" t="str">
        <f t="shared" si="637"/>
        <v xml:space="preserve">    </v>
      </c>
      <c r="BG245" s="853">
        <f t="shared" si="588"/>
        <v>0</v>
      </c>
      <c r="BH245" s="489"/>
      <c r="BI245" s="523">
        <f t="shared" si="625"/>
        <v>0</v>
      </c>
      <c r="BJ245" s="512">
        <f t="shared" si="626"/>
        <v>0</v>
      </c>
      <c r="BK245" s="480" t="str">
        <f t="shared" si="638"/>
        <v xml:space="preserve">    </v>
      </c>
      <c r="BM245" s="502">
        <f t="shared" si="589"/>
        <v>0</v>
      </c>
      <c r="BN245" s="7"/>
      <c r="BO245" s="7"/>
      <c r="BP245" s="7"/>
      <c r="BQ245" s="7"/>
    </row>
    <row r="246" spans="1:69" s="5" customFormat="1" ht="12.75">
      <c r="A246" s="808">
        <v>11</v>
      </c>
      <c r="B246" s="540" t="s">
        <v>2</v>
      </c>
      <c r="C246" s="493">
        <f t="shared" si="590"/>
        <v>0</v>
      </c>
      <c r="D246" s="853">
        <f t="shared" si="577"/>
        <v>0</v>
      </c>
      <c r="E246" s="489"/>
      <c r="F246" s="523">
        <f t="shared" si="603"/>
        <v>0</v>
      </c>
      <c r="G246" s="512">
        <f t="shared" si="604"/>
        <v>0</v>
      </c>
      <c r="H246" s="480" t="str">
        <f t="shared" si="627"/>
        <v xml:space="preserve">    </v>
      </c>
      <c r="I246" s="853">
        <f t="shared" si="578"/>
        <v>0</v>
      </c>
      <c r="J246" s="489"/>
      <c r="K246" s="523">
        <f t="shared" si="605"/>
        <v>0</v>
      </c>
      <c r="L246" s="512">
        <f t="shared" si="606"/>
        <v>0</v>
      </c>
      <c r="M246" s="480" t="str">
        <f t="shared" si="628"/>
        <v xml:space="preserve">    </v>
      </c>
      <c r="N246" s="853">
        <f t="shared" si="579"/>
        <v>0</v>
      </c>
      <c r="O246" s="489"/>
      <c r="P246" s="523">
        <f t="shared" si="607"/>
        <v>0</v>
      </c>
      <c r="Q246" s="512">
        <f t="shared" si="608"/>
        <v>0</v>
      </c>
      <c r="R246" s="480" t="str">
        <f t="shared" si="629"/>
        <v xml:space="preserve">    </v>
      </c>
      <c r="S246" s="853">
        <f t="shared" si="580"/>
        <v>0</v>
      </c>
      <c r="T246" s="489"/>
      <c r="U246" s="523">
        <f t="shared" si="609"/>
        <v>0</v>
      </c>
      <c r="V246" s="512">
        <f t="shared" si="610"/>
        <v>0</v>
      </c>
      <c r="W246" s="480" t="str">
        <f t="shared" si="630"/>
        <v xml:space="preserve">    </v>
      </c>
      <c r="X246" s="853">
        <f t="shared" si="581"/>
        <v>0</v>
      </c>
      <c r="Y246" s="489"/>
      <c r="Z246" s="523">
        <f t="shared" si="611"/>
        <v>0</v>
      </c>
      <c r="AA246" s="512">
        <f t="shared" si="612"/>
        <v>0</v>
      </c>
      <c r="AB246" s="480" t="str">
        <f t="shared" si="631"/>
        <v xml:space="preserve">    </v>
      </c>
      <c r="AC246" s="853">
        <f t="shared" si="582"/>
        <v>0</v>
      </c>
      <c r="AD246" s="489"/>
      <c r="AE246" s="523">
        <f t="shared" si="613"/>
        <v>0</v>
      </c>
      <c r="AF246" s="512">
        <f t="shared" si="614"/>
        <v>0</v>
      </c>
      <c r="AG246" s="480" t="str">
        <f t="shared" si="632"/>
        <v xml:space="preserve">    </v>
      </c>
      <c r="AH246" s="853">
        <f t="shared" si="583"/>
        <v>0</v>
      </c>
      <c r="AI246" s="489"/>
      <c r="AJ246" s="523">
        <f t="shared" si="615"/>
        <v>0</v>
      </c>
      <c r="AK246" s="512">
        <f t="shared" si="616"/>
        <v>0</v>
      </c>
      <c r="AL246" s="480" t="str">
        <f t="shared" si="633"/>
        <v xml:space="preserve">    </v>
      </c>
      <c r="AM246" s="853">
        <f t="shared" si="584"/>
        <v>0</v>
      </c>
      <c r="AN246" s="489"/>
      <c r="AO246" s="523">
        <f t="shared" si="617"/>
        <v>0</v>
      </c>
      <c r="AP246" s="512">
        <f t="shared" si="618"/>
        <v>0</v>
      </c>
      <c r="AQ246" s="480" t="str">
        <f t="shared" si="634"/>
        <v xml:space="preserve">    </v>
      </c>
      <c r="AR246" s="853">
        <f t="shared" si="585"/>
        <v>0</v>
      </c>
      <c r="AS246" s="489"/>
      <c r="AT246" s="523">
        <f t="shared" si="619"/>
        <v>0</v>
      </c>
      <c r="AU246" s="512">
        <f t="shared" si="620"/>
        <v>0</v>
      </c>
      <c r="AV246" s="480" t="str">
        <f t="shared" si="635"/>
        <v xml:space="preserve">    </v>
      </c>
      <c r="AW246" s="853">
        <f t="shared" si="586"/>
        <v>0</v>
      </c>
      <c r="AX246" s="489"/>
      <c r="AY246" s="523">
        <f t="shared" si="621"/>
        <v>0</v>
      </c>
      <c r="AZ246" s="512">
        <f t="shared" si="622"/>
        <v>0</v>
      </c>
      <c r="BA246" s="480" t="str">
        <f t="shared" si="636"/>
        <v xml:space="preserve">    </v>
      </c>
      <c r="BB246" s="853">
        <f t="shared" si="587"/>
        <v>0</v>
      </c>
      <c r="BC246" s="489"/>
      <c r="BD246" s="523">
        <f t="shared" si="623"/>
        <v>0</v>
      </c>
      <c r="BE246" s="512">
        <f t="shared" si="624"/>
        <v>0</v>
      </c>
      <c r="BF246" s="480" t="str">
        <f t="shared" si="637"/>
        <v xml:space="preserve">    </v>
      </c>
      <c r="BG246" s="853">
        <f t="shared" si="588"/>
        <v>0</v>
      </c>
      <c r="BH246" s="489"/>
      <c r="BI246" s="523">
        <f t="shared" si="625"/>
        <v>0</v>
      </c>
      <c r="BJ246" s="512">
        <f t="shared" si="626"/>
        <v>0</v>
      </c>
      <c r="BK246" s="480" t="str">
        <f t="shared" si="638"/>
        <v xml:space="preserve">    </v>
      </c>
      <c r="BM246" s="502">
        <f t="shared" si="589"/>
        <v>0</v>
      </c>
      <c r="BN246" s="7"/>
      <c r="BO246" s="7"/>
      <c r="BP246" s="7"/>
      <c r="BQ246" s="7"/>
    </row>
    <row r="247" spans="1:69" s="5" customFormat="1" ht="12.75">
      <c r="A247" s="808">
        <v>12</v>
      </c>
      <c r="B247" s="540" t="s">
        <v>27</v>
      </c>
      <c r="C247" s="493">
        <f t="shared" si="590"/>
        <v>0</v>
      </c>
      <c r="D247" s="853">
        <f t="shared" si="577"/>
        <v>0</v>
      </c>
      <c r="E247" s="489"/>
      <c r="F247" s="523">
        <f t="shared" si="603"/>
        <v>0</v>
      </c>
      <c r="G247" s="512">
        <f t="shared" si="604"/>
        <v>0</v>
      </c>
      <c r="H247" s="480" t="str">
        <f t="shared" si="627"/>
        <v xml:space="preserve">    </v>
      </c>
      <c r="I247" s="853">
        <f t="shared" si="578"/>
        <v>0</v>
      </c>
      <c r="J247" s="489"/>
      <c r="K247" s="523">
        <f t="shared" si="605"/>
        <v>0</v>
      </c>
      <c r="L247" s="512">
        <f t="shared" si="606"/>
        <v>0</v>
      </c>
      <c r="M247" s="480" t="str">
        <f t="shared" si="628"/>
        <v xml:space="preserve">    </v>
      </c>
      <c r="N247" s="853">
        <f t="shared" si="579"/>
        <v>0</v>
      </c>
      <c r="O247" s="489"/>
      <c r="P247" s="523">
        <f t="shared" si="607"/>
        <v>0</v>
      </c>
      <c r="Q247" s="512">
        <f t="shared" si="608"/>
        <v>0</v>
      </c>
      <c r="R247" s="480" t="str">
        <f t="shared" si="629"/>
        <v xml:space="preserve">    </v>
      </c>
      <c r="S247" s="853">
        <f t="shared" si="580"/>
        <v>0</v>
      </c>
      <c r="T247" s="489"/>
      <c r="U247" s="523">
        <f t="shared" si="609"/>
        <v>0</v>
      </c>
      <c r="V247" s="512">
        <f t="shared" si="610"/>
        <v>0</v>
      </c>
      <c r="W247" s="480" t="str">
        <f t="shared" si="630"/>
        <v xml:space="preserve">    </v>
      </c>
      <c r="X247" s="853">
        <f t="shared" si="581"/>
        <v>0</v>
      </c>
      <c r="Y247" s="489"/>
      <c r="Z247" s="523">
        <f t="shared" si="611"/>
        <v>0</v>
      </c>
      <c r="AA247" s="512">
        <f t="shared" si="612"/>
        <v>0</v>
      </c>
      <c r="AB247" s="480" t="str">
        <f t="shared" si="631"/>
        <v xml:space="preserve">    </v>
      </c>
      <c r="AC247" s="853">
        <f t="shared" si="582"/>
        <v>0</v>
      </c>
      <c r="AD247" s="489"/>
      <c r="AE247" s="523">
        <f t="shared" si="613"/>
        <v>0</v>
      </c>
      <c r="AF247" s="512">
        <f t="shared" si="614"/>
        <v>0</v>
      </c>
      <c r="AG247" s="480" t="str">
        <f t="shared" si="632"/>
        <v xml:space="preserve">    </v>
      </c>
      <c r="AH247" s="853">
        <f t="shared" si="583"/>
        <v>0</v>
      </c>
      <c r="AI247" s="489"/>
      <c r="AJ247" s="523">
        <f t="shared" si="615"/>
        <v>0</v>
      </c>
      <c r="AK247" s="512">
        <f t="shared" si="616"/>
        <v>0</v>
      </c>
      <c r="AL247" s="480" t="str">
        <f t="shared" si="633"/>
        <v xml:space="preserve">    </v>
      </c>
      <c r="AM247" s="853">
        <f t="shared" si="584"/>
        <v>0</v>
      </c>
      <c r="AN247" s="489"/>
      <c r="AO247" s="523">
        <f t="shared" si="617"/>
        <v>0</v>
      </c>
      <c r="AP247" s="512">
        <f t="shared" si="618"/>
        <v>0</v>
      </c>
      <c r="AQ247" s="480" t="str">
        <f t="shared" si="634"/>
        <v xml:space="preserve">    </v>
      </c>
      <c r="AR247" s="853">
        <f t="shared" si="585"/>
        <v>0</v>
      </c>
      <c r="AS247" s="489"/>
      <c r="AT247" s="523">
        <f t="shared" si="619"/>
        <v>0</v>
      </c>
      <c r="AU247" s="512">
        <f t="shared" si="620"/>
        <v>0</v>
      </c>
      <c r="AV247" s="480" t="str">
        <f t="shared" si="635"/>
        <v xml:space="preserve">    </v>
      </c>
      <c r="AW247" s="853">
        <f t="shared" si="586"/>
        <v>0</v>
      </c>
      <c r="AX247" s="489"/>
      <c r="AY247" s="523">
        <f t="shared" si="621"/>
        <v>0</v>
      </c>
      <c r="AZ247" s="512">
        <f t="shared" si="622"/>
        <v>0</v>
      </c>
      <c r="BA247" s="480" t="str">
        <f t="shared" si="636"/>
        <v xml:space="preserve">    </v>
      </c>
      <c r="BB247" s="853">
        <f t="shared" si="587"/>
        <v>0</v>
      </c>
      <c r="BC247" s="489"/>
      <c r="BD247" s="523">
        <f t="shared" si="623"/>
        <v>0</v>
      </c>
      <c r="BE247" s="512">
        <f t="shared" si="624"/>
        <v>0</v>
      </c>
      <c r="BF247" s="480" t="str">
        <f t="shared" si="637"/>
        <v xml:space="preserve">    </v>
      </c>
      <c r="BG247" s="853">
        <f t="shared" si="588"/>
        <v>0</v>
      </c>
      <c r="BH247" s="489"/>
      <c r="BI247" s="523">
        <f t="shared" si="625"/>
        <v>0</v>
      </c>
      <c r="BJ247" s="512">
        <f t="shared" si="626"/>
        <v>0</v>
      </c>
      <c r="BK247" s="480" t="str">
        <f t="shared" si="638"/>
        <v xml:space="preserve">    </v>
      </c>
      <c r="BM247" s="502">
        <f t="shared" si="589"/>
        <v>0</v>
      </c>
      <c r="BN247" s="7"/>
      <c r="BO247" s="7"/>
      <c r="BP247" s="7"/>
      <c r="BQ247" s="7"/>
    </row>
    <row r="248" spans="1:69" s="5" customFormat="1" ht="12.75">
      <c r="A248" s="808">
        <v>13</v>
      </c>
      <c r="B248" s="540" t="s">
        <v>1</v>
      </c>
      <c r="C248" s="493">
        <f t="shared" si="590"/>
        <v>0</v>
      </c>
      <c r="D248" s="853">
        <f t="shared" si="577"/>
        <v>0</v>
      </c>
      <c r="E248" s="489"/>
      <c r="F248" s="523">
        <f t="shared" si="603"/>
        <v>0</v>
      </c>
      <c r="G248" s="512">
        <f t="shared" si="604"/>
        <v>0</v>
      </c>
      <c r="H248" s="480" t="str">
        <f t="shared" si="627"/>
        <v xml:space="preserve">    </v>
      </c>
      <c r="I248" s="853">
        <f t="shared" si="578"/>
        <v>0</v>
      </c>
      <c r="J248" s="489"/>
      <c r="K248" s="523">
        <f t="shared" si="605"/>
        <v>0</v>
      </c>
      <c r="L248" s="512">
        <f t="shared" si="606"/>
        <v>0</v>
      </c>
      <c r="M248" s="480" t="str">
        <f t="shared" si="628"/>
        <v xml:space="preserve">    </v>
      </c>
      <c r="N248" s="853">
        <f t="shared" si="579"/>
        <v>0</v>
      </c>
      <c r="O248" s="489"/>
      <c r="P248" s="523">
        <f t="shared" si="607"/>
        <v>0</v>
      </c>
      <c r="Q248" s="512">
        <f t="shared" si="608"/>
        <v>0</v>
      </c>
      <c r="R248" s="480" t="str">
        <f t="shared" si="629"/>
        <v xml:space="preserve">    </v>
      </c>
      <c r="S248" s="853">
        <f t="shared" si="580"/>
        <v>0</v>
      </c>
      <c r="T248" s="489"/>
      <c r="U248" s="523">
        <f t="shared" si="609"/>
        <v>0</v>
      </c>
      <c r="V248" s="512">
        <f t="shared" si="610"/>
        <v>0</v>
      </c>
      <c r="W248" s="480" t="str">
        <f t="shared" si="630"/>
        <v xml:space="preserve">    </v>
      </c>
      <c r="X248" s="853">
        <f t="shared" si="581"/>
        <v>0</v>
      </c>
      <c r="Y248" s="489"/>
      <c r="Z248" s="523">
        <f t="shared" si="611"/>
        <v>0</v>
      </c>
      <c r="AA248" s="512">
        <f t="shared" si="612"/>
        <v>0</v>
      </c>
      <c r="AB248" s="480" t="str">
        <f t="shared" si="631"/>
        <v xml:space="preserve">    </v>
      </c>
      <c r="AC248" s="853">
        <f t="shared" si="582"/>
        <v>0</v>
      </c>
      <c r="AD248" s="489"/>
      <c r="AE248" s="523">
        <f t="shared" si="613"/>
        <v>0</v>
      </c>
      <c r="AF248" s="512">
        <f t="shared" si="614"/>
        <v>0</v>
      </c>
      <c r="AG248" s="480" t="str">
        <f t="shared" si="632"/>
        <v xml:space="preserve">    </v>
      </c>
      <c r="AH248" s="853">
        <f t="shared" si="583"/>
        <v>0</v>
      </c>
      <c r="AI248" s="489"/>
      <c r="AJ248" s="523">
        <f t="shared" si="615"/>
        <v>0</v>
      </c>
      <c r="AK248" s="512">
        <f t="shared" si="616"/>
        <v>0</v>
      </c>
      <c r="AL248" s="480" t="str">
        <f t="shared" si="633"/>
        <v xml:space="preserve">    </v>
      </c>
      <c r="AM248" s="853">
        <f t="shared" si="584"/>
        <v>0</v>
      </c>
      <c r="AN248" s="489"/>
      <c r="AO248" s="523">
        <f t="shared" si="617"/>
        <v>0</v>
      </c>
      <c r="AP248" s="512">
        <f t="shared" si="618"/>
        <v>0</v>
      </c>
      <c r="AQ248" s="480" t="str">
        <f t="shared" si="634"/>
        <v xml:space="preserve">    </v>
      </c>
      <c r="AR248" s="853">
        <f t="shared" si="585"/>
        <v>0</v>
      </c>
      <c r="AS248" s="489"/>
      <c r="AT248" s="523">
        <f t="shared" si="619"/>
        <v>0</v>
      </c>
      <c r="AU248" s="512">
        <f t="shared" si="620"/>
        <v>0</v>
      </c>
      <c r="AV248" s="480" t="str">
        <f t="shared" si="635"/>
        <v xml:space="preserve">    </v>
      </c>
      <c r="AW248" s="853">
        <f t="shared" si="586"/>
        <v>0</v>
      </c>
      <c r="AX248" s="489"/>
      <c r="AY248" s="523">
        <f t="shared" si="621"/>
        <v>0</v>
      </c>
      <c r="AZ248" s="512">
        <f t="shared" si="622"/>
        <v>0</v>
      </c>
      <c r="BA248" s="480" t="str">
        <f t="shared" si="636"/>
        <v xml:space="preserve">    </v>
      </c>
      <c r="BB248" s="853">
        <f t="shared" si="587"/>
        <v>0</v>
      </c>
      <c r="BC248" s="489"/>
      <c r="BD248" s="523">
        <f t="shared" si="623"/>
        <v>0</v>
      </c>
      <c r="BE248" s="512">
        <f t="shared" si="624"/>
        <v>0</v>
      </c>
      <c r="BF248" s="480" t="str">
        <f t="shared" si="637"/>
        <v xml:space="preserve">    </v>
      </c>
      <c r="BG248" s="853">
        <f t="shared" si="588"/>
        <v>0</v>
      </c>
      <c r="BH248" s="489"/>
      <c r="BI248" s="523">
        <f t="shared" si="625"/>
        <v>0</v>
      </c>
      <c r="BJ248" s="512">
        <f t="shared" si="626"/>
        <v>0</v>
      </c>
      <c r="BK248" s="480" t="str">
        <f t="shared" si="638"/>
        <v xml:space="preserve">    </v>
      </c>
      <c r="BM248" s="502">
        <f t="shared" si="589"/>
        <v>0</v>
      </c>
      <c r="BN248" s="7"/>
      <c r="BO248" s="7"/>
      <c r="BP248" s="7"/>
      <c r="BQ248" s="7"/>
    </row>
    <row r="249" spans="1:69" s="5" customFormat="1" ht="12.75">
      <c r="A249" s="808">
        <v>14</v>
      </c>
      <c r="B249" s="540" t="s">
        <v>3</v>
      </c>
      <c r="C249" s="493">
        <f t="shared" si="590"/>
        <v>0</v>
      </c>
      <c r="D249" s="853">
        <f t="shared" si="577"/>
        <v>0</v>
      </c>
      <c r="E249" s="489"/>
      <c r="F249" s="523">
        <f t="shared" si="603"/>
        <v>0</v>
      </c>
      <c r="G249" s="512">
        <f t="shared" si="604"/>
        <v>0</v>
      </c>
      <c r="H249" s="480" t="str">
        <f t="shared" si="627"/>
        <v xml:space="preserve">    </v>
      </c>
      <c r="I249" s="853">
        <f t="shared" si="578"/>
        <v>0</v>
      </c>
      <c r="J249" s="489"/>
      <c r="K249" s="523">
        <f t="shared" si="605"/>
        <v>0</v>
      </c>
      <c r="L249" s="512">
        <f t="shared" si="606"/>
        <v>0</v>
      </c>
      <c r="M249" s="480" t="str">
        <f t="shared" si="628"/>
        <v xml:space="preserve">    </v>
      </c>
      <c r="N249" s="853">
        <f t="shared" si="579"/>
        <v>0</v>
      </c>
      <c r="O249" s="489"/>
      <c r="P249" s="523">
        <f t="shared" si="607"/>
        <v>0</v>
      </c>
      <c r="Q249" s="512">
        <f t="shared" si="608"/>
        <v>0</v>
      </c>
      <c r="R249" s="480" t="str">
        <f t="shared" si="629"/>
        <v xml:space="preserve">    </v>
      </c>
      <c r="S249" s="853">
        <f t="shared" si="580"/>
        <v>0</v>
      </c>
      <c r="T249" s="489"/>
      <c r="U249" s="523">
        <f t="shared" si="609"/>
        <v>0</v>
      </c>
      <c r="V249" s="512">
        <f t="shared" si="610"/>
        <v>0</v>
      </c>
      <c r="W249" s="480" t="str">
        <f t="shared" si="630"/>
        <v xml:space="preserve">    </v>
      </c>
      <c r="X249" s="853">
        <f t="shared" si="581"/>
        <v>0</v>
      </c>
      <c r="Y249" s="489"/>
      <c r="Z249" s="523">
        <f t="shared" si="611"/>
        <v>0</v>
      </c>
      <c r="AA249" s="512">
        <f t="shared" si="612"/>
        <v>0</v>
      </c>
      <c r="AB249" s="480" t="str">
        <f t="shared" si="631"/>
        <v xml:space="preserve">    </v>
      </c>
      <c r="AC249" s="853">
        <f t="shared" si="582"/>
        <v>0</v>
      </c>
      <c r="AD249" s="489"/>
      <c r="AE249" s="523">
        <f t="shared" si="613"/>
        <v>0</v>
      </c>
      <c r="AF249" s="512">
        <f t="shared" si="614"/>
        <v>0</v>
      </c>
      <c r="AG249" s="480" t="str">
        <f t="shared" si="632"/>
        <v xml:space="preserve">    </v>
      </c>
      <c r="AH249" s="853">
        <f t="shared" si="583"/>
        <v>0</v>
      </c>
      <c r="AI249" s="489"/>
      <c r="AJ249" s="523">
        <f t="shared" si="615"/>
        <v>0</v>
      </c>
      <c r="AK249" s="512">
        <f t="shared" si="616"/>
        <v>0</v>
      </c>
      <c r="AL249" s="480" t="str">
        <f t="shared" si="633"/>
        <v xml:space="preserve">    </v>
      </c>
      <c r="AM249" s="853">
        <f t="shared" si="584"/>
        <v>0</v>
      </c>
      <c r="AN249" s="489"/>
      <c r="AO249" s="523">
        <f t="shared" si="617"/>
        <v>0</v>
      </c>
      <c r="AP249" s="512">
        <f t="shared" si="618"/>
        <v>0</v>
      </c>
      <c r="AQ249" s="480" t="str">
        <f t="shared" si="634"/>
        <v xml:space="preserve">    </v>
      </c>
      <c r="AR249" s="853">
        <f t="shared" si="585"/>
        <v>0</v>
      </c>
      <c r="AS249" s="489"/>
      <c r="AT249" s="523">
        <f t="shared" si="619"/>
        <v>0</v>
      </c>
      <c r="AU249" s="512">
        <f t="shared" si="620"/>
        <v>0</v>
      </c>
      <c r="AV249" s="480" t="str">
        <f t="shared" si="635"/>
        <v xml:space="preserve">    </v>
      </c>
      <c r="AW249" s="853">
        <f t="shared" si="586"/>
        <v>0</v>
      </c>
      <c r="AX249" s="489"/>
      <c r="AY249" s="523">
        <f t="shared" si="621"/>
        <v>0</v>
      </c>
      <c r="AZ249" s="512">
        <f t="shared" si="622"/>
        <v>0</v>
      </c>
      <c r="BA249" s="480" t="str">
        <f t="shared" si="636"/>
        <v xml:space="preserve">    </v>
      </c>
      <c r="BB249" s="853">
        <f t="shared" si="587"/>
        <v>0</v>
      </c>
      <c r="BC249" s="489"/>
      <c r="BD249" s="523">
        <f t="shared" si="623"/>
        <v>0</v>
      </c>
      <c r="BE249" s="512">
        <f t="shared" si="624"/>
        <v>0</v>
      </c>
      <c r="BF249" s="480" t="str">
        <f t="shared" si="637"/>
        <v xml:space="preserve">    </v>
      </c>
      <c r="BG249" s="853">
        <f t="shared" si="588"/>
        <v>0</v>
      </c>
      <c r="BH249" s="489"/>
      <c r="BI249" s="523">
        <f t="shared" si="625"/>
        <v>0</v>
      </c>
      <c r="BJ249" s="512">
        <f t="shared" si="626"/>
        <v>0</v>
      </c>
      <c r="BK249" s="480" t="str">
        <f t="shared" si="638"/>
        <v xml:space="preserve">    </v>
      </c>
      <c r="BM249" s="502">
        <f t="shared" si="589"/>
        <v>0</v>
      </c>
      <c r="BN249" s="7"/>
      <c r="BO249" s="7"/>
      <c r="BP249" s="7"/>
      <c r="BQ249" s="7"/>
    </row>
    <row r="250" spans="1:69" s="5" customFormat="1" ht="12.75">
      <c r="A250" s="808">
        <v>15</v>
      </c>
      <c r="B250" s="540" t="s">
        <v>39</v>
      </c>
      <c r="C250" s="493">
        <f t="shared" si="590"/>
        <v>0</v>
      </c>
      <c r="D250" s="853">
        <f t="shared" si="577"/>
        <v>0</v>
      </c>
      <c r="E250" s="489"/>
      <c r="F250" s="523">
        <f t="shared" si="603"/>
        <v>0</v>
      </c>
      <c r="G250" s="512">
        <f t="shared" si="604"/>
        <v>0</v>
      </c>
      <c r="H250" s="480" t="str">
        <f t="shared" si="627"/>
        <v xml:space="preserve">    </v>
      </c>
      <c r="I250" s="853">
        <f t="shared" si="578"/>
        <v>0</v>
      </c>
      <c r="J250" s="489"/>
      <c r="K250" s="523">
        <f t="shared" si="605"/>
        <v>0</v>
      </c>
      <c r="L250" s="512">
        <f t="shared" si="606"/>
        <v>0</v>
      </c>
      <c r="M250" s="480" t="str">
        <f t="shared" si="628"/>
        <v xml:space="preserve">    </v>
      </c>
      <c r="N250" s="853">
        <f t="shared" si="579"/>
        <v>0</v>
      </c>
      <c r="O250" s="489"/>
      <c r="P250" s="523">
        <f t="shared" si="607"/>
        <v>0</v>
      </c>
      <c r="Q250" s="512">
        <f t="shared" si="608"/>
        <v>0</v>
      </c>
      <c r="R250" s="480" t="str">
        <f t="shared" si="629"/>
        <v xml:space="preserve">    </v>
      </c>
      <c r="S250" s="853">
        <f t="shared" si="580"/>
        <v>0</v>
      </c>
      <c r="T250" s="489"/>
      <c r="U250" s="523">
        <f t="shared" si="609"/>
        <v>0</v>
      </c>
      <c r="V250" s="512">
        <f t="shared" si="610"/>
        <v>0</v>
      </c>
      <c r="W250" s="480" t="str">
        <f t="shared" si="630"/>
        <v xml:space="preserve">    </v>
      </c>
      <c r="X250" s="853">
        <f t="shared" si="581"/>
        <v>0</v>
      </c>
      <c r="Y250" s="489"/>
      <c r="Z250" s="523">
        <f t="shared" si="611"/>
        <v>0</v>
      </c>
      <c r="AA250" s="512">
        <f t="shared" si="612"/>
        <v>0</v>
      </c>
      <c r="AB250" s="480" t="str">
        <f t="shared" si="631"/>
        <v xml:space="preserve">    </v>
      </c>
      <c r="AC250" s="853">
        <f t="shared" si="582"/>
        <v>0</v>
      </c>
      <c r="AD250" s="489"/>
      <c r="AE250" s="523">
        <f t="shared" si="613"/>
        <v>0</v>
      </c>
      <c r="AF250" s="512">
        <f t="shared" si="614"/>
        <v>0</v>
      </c>
      <c r="AG250" s="480" t="str">
        <f t="shared" si="632"/>
        <v xml:space="preserve">    </v>
      </c>
      <c r="AH250" s="853">
        <f t="shared" si="583"/>
        <v>0</v>
      </c>
      <c r="AI250" s="489"/>
      <c r="AJ250" s="523">
        <f t="shared" si="615"/>
        <v>0</v>
      </c>
      <c r="AK250" s="512">
        <f t="shared" si="616"/>
        <v>0</v>
      </c>
      <c r="AL250" s="480" t="str">
        <f t="shared" si="633"/>
        <v xml:space="preserve">    </v>
      </c>
      <c r="AM250" s="853">
        <f t="shared" si="584"/>
        <v>0</v>
      </c>
      <c r="AN250" s="489"/>
      <c r="AO250" s="523">
        <f t="shared" si="617"/>
        <v>0</v>
      </c>
      <c r="AP250" s="512">
        <f t="shared" si="618"/>
        <v>0</v>
      </c>
      <c r="AQ250" s="480" t="str">
        <f t="shared" si="634"/>
        <v xml:space="preserve">    </v>
      </c>
      <c r="AR250" s="853">
        <f t="shared" si="585"/>
        <v>0</v>
      </c>
      <c r="AS250" s="489"/>
      <c r="AT250" s="523">
        <f t="shared" si="619"/>
        <v>0</v>
      </c>
      <c r="AU250" s="512">
        <f t="shared" si="620"/>
        <v>0</v>
      </c>
      <c r="AV250" s="480" t="str">
        <f t="shared" si="635"/>
        <v xml:space="preserve">    </v>
      </c>
      <c r="AW250" s="853">
        <f t="shared" si="586"/>
        <v>0</v>
      </c>
      <c r="AX250" s="489"/>
      <c r="AY250" s="523">
        <f t="shared" si="621"/>
        <v>0</v>
      </c>
      <c r="AZ250" s="512">
        <f t="shared" si="622"/>
        <v>0</v>
      </c>
      <c r="BA250" s="480" t="str">
        <f t="shared" si="636"/>
        <v xml:space="preserve">    </v>
      </c>
      <c r="BB250" s="853">
        <f t="shared" si="587"/>
        <v>0</v>
      </c>
      <c r="BC250" s="489"/>
      <c r="BD250" s="523">
        <f t="shared" si="623"/>
        <v>0</v>
      </c>
      <c r="BE250" s="512">
        <f t="shared" si="624"/>
        <v>0</v>
      </c>
      <c r="BF250" s="480" t="str">
        <f t="shared" si="637"/>
        <v xml:space="preserve">    </v>
      </c>
      <c r="BG250" s="853">
        <f t="shared" si="588"/>
        <v>0</v>
      </c>
      <c r="BH250" s="489"/>
      <c r="BI250" s="523">
        <f t="shared" si="625"/>
        <v>0</v>
      </c>
      <c r="BJ250" s="512">
        <f t="shared" si="626"/>
        <v>0</v>
      </c>
      <c r="BK250" s="480" t="str">
        <f t="shared" si="638"/>
        <v xml:space="preserve">    </v>
      </c>
      <c r="BM250" s="502">
        <f t="shared" si="589"/>
        <v>0</v>
      </c>
      <c r="BN250" s="7"/>
      <c r="BO250" s="7"/>
      <c r="BP250" s="7"/>
      <c r="BQ250" s="7"/>
    </row>
    <row r="251" spans="1:69" s="5" customFormat="1" ht="12.75">
      <c r="A251" s="808">
        <v>16</v>
      </c>
      <c r="B251" s="540" t="s">
        <v>5</v>
      </c>
      <c r="C251" s="493">
        <f t="shared" si="590"/>
        <v>0</v>
      </c>
      <c r="D251" s="853">
        <f t="shared" si="577"/>
        <v>0</v>
      </c>
      <c r="E251" s="489"/>
      <c r="F251" s="523">
        <f t="shared" si="603"/>
        <v>0</v>
      </c>
      <c r="G251" s="512">
        <f t="shared" si="604"/>
        <v>0</v>
      </c>
      <c r="H251" s="480" t="str">
        <f t="shared" si="627"/>
        <v xml:space="preserve">    </v>
      </c>
      <c r="I251" s="853">
        <f t="shared" si="578"/>
        <v>0</v>
      </c>
      <c r="J251" s="489"/>
      <c r="K251" s="523">
        <f t="shared" si="605"/>
        <v>0</v>
      </c>
      <c r="L251" s="512">
        <f t="shared" si="606"/>
        <v>0</v>
      </c>
      <c r="M251" s="480" t="str">
        <f t="shared" si="628"/>
        <v xml:space="preserve">    </v>
      </c>
      <c r="N251" s="853">
        <f t="shared" si="579"/>
        <v>0</v>
      </c>
      <c r="O251" s="489"/>
      <c r="P251" s="523">
        <f t="shared" si="607"/>
        <v>0</v>
      </c>
      <c r="Q251" s="512">
        <f t="shared" si="608"/>
        <v>0</v>
      </c>
      <c r="R251" s="480" t="str">
        <f t="shared" si="629"/>
        <v xml:space="preserve">    </v>
      </c>
      <c r="S251" s="853">
        <f t="shared" si="580"/>
        <v>0</v>
      </c>
      <c r="T251" s="489"/>
      <c r="U251" s="523">
        <f t="shared" si="609"/>
        <v>0</v>
      </c>
      <c r="V251" s="512">
        <f t="shared" si="610"/>
        <v>0</v>
      </c>
      <c r="W251" s="480" t="str">
        <f t="shared" si="630"/>
        <v xml:space="preserve">    </v>
      </c>
      <c r="X251" s="853">
        <f t="shared" si="581"/>
        <v>0</v>
      </c>
      <c r="Y251" s="489"/>
      <c r="Z251" s="523">
        <f t="shared" si="611"/>
        <v>0</v>
      </c>
      <c r="AA251" s="512">
        <f t="shared" si="612"/>
        <v>0</v>
      </c>
      <c r="AB251" s="480" t="str">
        <f t="shared" si="631"/>
        <v xml:space="preserve">    </v>
      </c>
      <c r="AC251" s="853">
        <f t="shared" si="582"/>
        <v>0</v>
      </c>
      <c r="AD251" s="489"/>
      <c r="AE251" s="523">
        <f t="shared" si="613"/>
        <v>0</v>
      </c>
      <c r="AF251" s="512">
        <f t="shared" si="614"/>
        <v>0</v>
      </c>
      <c r="AG251" s="480" t="str">
        <f t="shared" si="632"/>
        <v xml:space="preserve">    </v>
      </c>
      <c r="AH251" s="853">
        <f t="shared" si="583"/>
        <v>0</v>
      </c>
      <c r="AI251" s="489"/>
      <c r="AJ251" s="523">
        <f t="shared" si="615"/>
        <v>0</v>
      </c>
      <c r="AK251" s="512">
        <f t="shared" si="616"/>
        <v>0</v>
      </c>
      <c r="AL251" s="480" t="str">
        <f t="shared" si="633"/>
        <v xml:space="preserve">    </v>
      </c>
      <c r="AM251" s="853">
        <f t="shared" si="584"/>
        <v>0</v>
      </c>
      <c r="AN251" s="489"/>
      <c r="AO251" s="523">
        <f t="shared" si="617"/>
        <v>0</v>
      </c>
      <c r="AP251" s="512">
        <f t="shared" si="618"/>
        <v>0</v>
      </c>
      <c r="AQ251" s="480" t="str">
        <f t="shared" si="634"/>
        <v xml:space="preserve">    </v>
      </c>
      <c r="AR251" s="853">
        <f t="shared" si="585"/>
        <v>0</v>
      </c>
      <c r="AS251" s="489"/>
      <c r="AT251" s="523">
        <f t="shared" si="619"/>
        <v>0</v>
      </c>
      <c r="AU251" s="512">
        <f t="shared" si="620"/>
        <v>0</v>
      </c>
      <c r="AV251" s="480" t="str">
        <f t="shared" si="635"/>
        <v xml:space="preserve">    </v>
      </c>
      <c r="AW251" s="853">
        <f t="shared" si="586"/>
        <v>0</v>
      </c>
      <c r="AX251" s="489"/>
      <c r="AY251" s="523">
        <f t="shared" si="621"/>
        <v>0</v>
      </c>
      <c r="AZ251" s="512">
        <f t="shared" si="622"/>
        <v>0</v>
      </c>
      <c r="BA251" s="480" t="str">
        <f t="shared" si="636"/>
        <v xml:space="preserve">    </v>
      </c>
      <c r="BB251" s="853">
        <f t="shared" si="587"/>
        <v>0</v>
      </c>
      <c r="BC251" s="489"/>
      <c r="BD251" s="523">
        <f t="shared" si="623"/>
        <v>0</v>
      </c>
      <c r="BE251" s="512">
        <f t="shared" si="624"/>
        <v>0</v>
      </c>
      <c r="BF251" s="480" t="str">
        <f t="shared" si="637"/>
        <v xml:space="preserve">    </v>
      </c>
      <c r="BG251" s="853">
        <f t="shared" si="588"/>
        <v>0</v>
      </c>
      <c r="BH251" s="489"/>
      <c r="BI251" s="523">
        <f t="shared" si="625"/>
        <v>0</v>
      </c>
      <c r="BJ251" s="512">
        <f t="shared" si="626"/>
        <v>0</v>
      </c>
      <c r="BK251" s="480" t="str">
        <f t="shared" si="638"/>
        <v xml:space="preserve">    </v>
      </c>
      <c r="BM251" s="502">
        <f t="shared" si="589"/>
        <v>0</v>
      </c>
      <c r="BN251" s="7"/>
      <c r="BO251" s="7"/>
      <c r="BP251" s="7"/>
      <c r="BQ251" s="7"/>
    </row>
    <row r="252" spans="1:69" s="5" customFormat="1" ht="12.75">
      <c r="A252" s="808">
        <v>17</v>
      </c>
      <c r="B252" s="540" t="s">
        <v>8</v>
      </c>
      <c r="C252" s="493">
        <f t="shared" si="590"/>
        <v>0</v>
      </c>
      <c r="D252" s="853">
        <f t="shared" si="577"/>
        <v>0</v>
      </c>
      <c r="E252" s="489"/>
      <c r="F252" s="523">
        <f t="shared" si="603"/>
        <v>0</v>
      </c>
      <c r="G252" s="512">
        <f t="shared" si="604"/>
        <v>0</v>
      </c>
      <c r="H252" s="480" t="str">
        <f t="shared" si="627"/>
        <v xml:space="preserve">    </v>
      </c>
      <c r="I252" s="853">
        <f t="shared" si="578"/>
        <v>0</v>
      </c>
      <c r="J252" s="489"/>
      <c r="K252" s="523">
        <f t="shared" si="605"/>
        <v>0</v>
      </c>
      <c r="L252" s="512">
        <f t="shared" si="606"/>
        <v>0</v>
      </c>
      <c r="M252" s="480" t="str">
        <f t="shared" si="628"/>
        <v xml:space="preserve">    </v>
      </c>
      <c r="N252" s="853">
        <f t="shared" si="579"/>
        <v>0</v>
      </c>
      <c r="O252" s="489"/>
      <c r="P252" s="523">
        <f t="shared" si="607"/>
        <v>0</v>
      </c>
      <c r="Q252" s="512">
        <f t="shared" si="608"/>
        <v>0</v>
      </c>
      <c r="R252" s="480" t="str">
        <f t="shared" si="629"/>
        <v xml:space="preserve">    </v>
      </c>
      <c r="S252" s="853">
        <f t="shared" si="580"/>
        <v>0</v>
      </c>
      <c r="T252" s="489"/>
      <c r="U252" s="523">
        <f t="shared" si="609"/>
        <v>0</v>
      </c>
      <c r="V252" s="512">
        <f t="shared" si="610"/>
        <v>0</v>
      </c>
      <c r="W252" s="480" t="str">
        <f t="shared" si="630"/>
        <v xml:space="preserve">    </v>
      </c>
      <c r="X252" s="853">
        <f t="shared" si="581"/>
        <v>0</v>
      </c>
      <c r="Y252" s="489"/>
      <c r="Z252" s="523">
        <f t="shared" si="611"/>
        <v>0</v>
      </c>
      <c r="AA252" s="512">
        <f t="shared" si="612"/>
        <v>0</v>
      </c>
      <c r="AB252" s="480" t="str">
        <f t="shared" si="631"/>
        <v xml:space="preserve">    </v>
      </c>
      <c r="AC252" s="853">
        <f t="shared" si="582"/>
        <v>0</v>
      </c>
      <c r="AD252" s="489"/>
      <c r="AE252" s="523">
        <f t="shared" si="613"/>
        <v>0</v>
      </c>
      <c r="AF252" s="512">
        <f t="shared" si="614"/>
        <v>0</v>
      </c>
      <c r="AG252" s="480" t="str">
        <f t="shared" si="632"/>
        <v xml:space="preserve">    </v>
      </c>
      <c r="AH252" s="853">
        <f t="shared" si="583"/>
        <v>0</v>
      </c>
      <c r="AI252" s="489"/>
      <c r="AJ252" s="523">
        <f t="shared" si="615"/>
        <v>0</v>
      </c>
      <c r="AK252" s="512">
        <f t="shared" si="616"/>
        <v>0</v>
      </c>
      <c r="AL252" s="480" t="str">
        <f t="shared" si="633"/>
        <v xml:space="preserve">    </v>
      </c>
      <c r="AM252" s="853">
        <f t="shared" si="584"/>
        <v>0</v>
      </c>
      <c r="AN252" s="489"/>
      <c r="AO252" s="523">
        <f t="shared" si="617"/>
        <v>0</v>
      </c>
      <c r="AP252" s="512">
        <f t="shared" si="618"/>
        <v>0</v>
      </c>
      <c r="AQ252" s="480" t="str">
        <f t="shared" si="634"/>
        <v xml:space="preserve">    </v>
      </c>
      <c r="AR252" s="853">
        <f t="shared" si="585"/>
        <v>0</v>
      </c>
      <c r="AS252" s="489"/>
      <c r="AT252" s="523">
        <f t="shared" si="619"/>
        <v>0</v>
      </c>
      <c r="AU252" s="512">
        <f t="shared" si="620"/>
        <v>0</v>
      </c>
      <c r="AV252" s="480" t="str">
        <f t="shared" si="635"/>
        <v xml:space="preserve">    </v>
      </c>
      <c r="AW252" s="853">
        <f t="shared" si="586"/>
        <v>0</v>
      </c>
      <c r="AX252" s="489"/>
      <c r="AY252" s="523">
        <f t="shared" si="621"/>
        <v>0</v>
      </c>
      <c r="AZ252" s="512">
        <f t="shared" si="622"/>
        <v>0</v>
      </c>
      <c r="BA252" s="480" t="str">
        <f t="shared" si="636"/>
        <v xml:space="preserve">    </v>
      </c>
      <c r="BB252" s="853">
        <f t="shared" si="587"/>
        <v>0</v>
      </c>
      <c r="BC252" s="489"/>
      <c r="BD252" s="523">
        <f t="shared" si="623"/>
        <v>0</v>
      </c>
      <c r="BE252" s="512">
        <f t="shared" si="624"/>
        <v>0</v>
      </c>
      <c r="BF252" s="480" t="str">
        <f t="shared" si="637"/>
        <v xml:space="preserve">    </v>
      </c>
      <c r="BG252" s="853">
        <f t="shared" si="588"/>
        <v>0</v>
      </c>
      <c r="BH252" s="489"/>
      <c r="BI252" s="523">
        <f t="shared" si="625"/>
        <v>0</v>
      </c>
      <c r="BJ252" s="512">
        <f t="shared" si="626"/>
        <v>0</v>
      </c>
      <c r="BK252" s="480" t="str">
        <f t="shared" si="638"/>
        <v xml:space="preserve">    </v>
      </c>
      <c r="BM252" s="502">
        <f t="shared" si="589"/>
        <v>0</v>
      </c>
      <c r="BN252" s="7"/>
      <c r="BO252" s="7"/>
      <c r="BP252" s="7"/>
      <c r="BQ252" s="7"/>
    </row>
    <row r="253" spans="1:69" s="5" customFormat="1" ht="12.75">
      <c r="A253" s="808">
        <v>18</v>
      </c>
      <c r="B253" s="540" t="s">
        <v>293</v>
      </c>
      <c r="C253" s="493">
        <f t="shared" si="590"/>
        <v>0</v>
      </c>
      <c r="D253" s="854">
        <f t="shared" si="577"/>
        <v>0</v>
      </c>
      <c r="E253" s="489"/>
      <c r="F253" s="523">
        <f t="shared" si="603"/>
        <v>0</v>
      </c>
      <c r="G253" s="512">
        <f t="shared" si="604"/>
        <v>0</v>
      </c>
      <c r="H253" s="480" t="str">
        <f t="shared" si="627"/>
        <v xml:space="preserve">    </v>
      </c>
      <c r="I253" s="854">
        <f t="shared" si="578"/>
        <v>0</v>
      </c>
      <c r="J253" s="489"/>
      <c r="K253" s="523">
        <f t="shared" si="605"/>
        <v>0</v>
      </c>
      <c r="L253" s="512">
        <f t="shared" si="606"/>
        <v>0</v>
      </c>
      <c r="M253" s="480" t="str">
        <f t="shared" si="628"/>
        <v xml:space="preserve">    </v>
      </c>
      <c r="N253" s="854">
        <f t="shared" si="579"/>
        <v>0</v>
      </c>
      <c r="O253" s="489"/>
      <c r="P253" s="523">
        <f t="shared" si="607"/>
        <v>0</v>
      </c>
      <c r="Q253" s="512">
        <f t="shared" si="608"/>
        <v>0</v>
      </c>
      <c r="R253" s="480" t="str">
        <f t="shared" si="629"/>
        <v xml:space="preserve">    </v>
      </c>
      <c r="S253" s="854">
        <f t="shared" si="580"/>
        <v>0</v>
      </c>
      <c r="T253" s="489"/>
      <c r="U253" s="523">
        <f t="shared" si="609"/>
        <v>0</v>
      </c>
      <c r="V253" s="512">
        <f t="shared" si="610"/>
        <v>0</v>
      </c>
      <c r="W253" s="480" t="str">
        <f t="shared" si="630"/>
        <v xml:space="preserve">    </v>
      </c>
      <c r="X253" s="854">
        <f t="shared" si="581"/>
        <v>0</v>
      </c>
      <c r="Y253" s="489"/>
      <c r="Z253" s="523">
        <f t="shared" si="611"/>
        <v>0</v>
      </c>
      <c r="AA253" s="512">
        <f t="shared" si="612"/>
        <v>0</v>
      </c>
      <c r="AB253" s="480" t="str">
        <f t="shared" si="631"/>
        <v xml:space="preserve">    </v>
      </c>
      <c r="AC253" s="854">
        <f t="shared" si="582"/>
        <v>0</v>
      </c>
      <c r="AD253" s="489"/>
      <c r="AE253" s="523">
        <f t="shared" si="613"/>
        <v>0</v>
      </c>
      <c r="AF253" s="512">
        <f t="shared" si="614"/>
        <v>0</v>
      </c>
      <c r="AG253" s="480" t="str">
        <f t="shared" si="632"/>
        <v xml:space="preserve">    </v>
      </c>
      <c r="AH253" s="854">
        <f t="shared" si="583"/>
        <v>0</v>
      </c>
      <c r="AI253" s="489"/>
      <c r="AJ253" s="523">
        <f t="shared" si="615"/>
        <v>0</v>
      </c>
      <c r="AK253" s="512">
        <f t="shared" si="616"/>
        <v>0</v>
      </c>
      <c r="AL253" s="480" t="str">
        <f t="shared" si="633"/>
        <v xml:space="preserve">    </v>
      </c>
      <c r="AM253" s="854">
        <f t="shared" si="584"/>
        <v>0</v>
      </c>
      <c r="AN253" s="489"/>
      <c r="AO253" s="523">
        <f t="shared" si="617"/>
        <v>0</v>
      </c>
      <c r="AP253" s="512">
        <f t="shared" si="618"/>
        <v>0</v>
      </c>
      <c r="AQ253" s="480" t="str">
        <f t="shared" si="634"/>
        <v xml:space="preserve">    </v>
      </c>
      <c r="AR253" s="854">
        <f t="shared" si="585"/>
        <v>0</v>
      </c>
      <c r="AS253" s="489"/>
      <c r="AT253" s="523">
        <f t="shared" si="619"/>
        <v>0</v>
      </c>
      <c r="AU253" s="512">
        <f t="shared" si="620"/>
        <v>0</v>
      </c>
      <c r="AV253" s="480" t="str">
        <f t="shared" si="635"/>
        <v xml:space="preserve">    </v>
      </c>
      <c r="AW253" s="854">
        <f t="shared" si="586"/>
        <v>0</v>
      </c>
      <c r="AX253" s="489"/>
      <c r="AY253" s="523">
        <f t="shared" si="621"/>
        <v>0</v>
      </c>
      <c r="AZ253" s="512">
        <f t="shared" si="622"/>
        <v>0</v>
      </c>
      <c r="BA253" s="480" t="str">
        <f t="shared" si="636"/>
        <v xml:space="preserve">    </v>
      </c>
      <c r="BB253" s="854">
        <f t="shared" si="587"/>
        <v>0</v>
      </c>
      <c r="BC253" s="489"/>
      <c r="BD253" s="523">
        <f t="shared" si="623"/>
        <v>0</v>
      </c>
      <c r="BE253" s="512">
        <f t="shared" si="624"/>
        <v>0</v>
      </c>
      <c r="BF253" s="480" t="str">
        <f t="shared" si="637"/>
        <v xml:space="preserve">    </v>
      </c>
      <c r="BG253" s="854">
        <f t="shared" si="588"/>
        <v>0</v>
      </c>
      <c r="BH253" s="489"/>
      <c r="BI253" s="523">
        <f t="shared" si="625"/>
        <v>0</v>
      </c>
      <c r="BJ253" s="512">
        <f t="shared" si="626"/>
        <v>0</v>
      </c>
      <c r="BK253" s="480" t="str">
        <f t="shared" si="638"/>
        <v xml:space="preserve">    </v>
      </c>
      <c r="BM253" s="502">
        <f t="shared" si="589"/>
        <v>0</v>
      </c>
      <c r="BN253" s="7"/>
      <c r="BO253" s="7"/>
      <c r="BP253" s="7"/>
      <c r="BQ253" s="7"/>
    </row>
    <row r="254" spans="1:69" s="5" customFormat="1" ht="12.75">
      <c r="A254" s="808">
        <v>19</v>
      </c>
      <c r="B254" s="540" t="s">
        <v>6</v>
      </c>
      <c r="C254" s="493">
        <f t="shared" si="590"/>
        <v>0</v>
      </c>
      <c r="D254" s="854">
        <f t="shared" si="577"/>
        <v>0</v>
      </c>
      <c r="E254" s="489"/>
      <c r="F254" s="523">
        <f t="shared" si="603"/>
        <v>0</v>
      </c>
      <c r="G254" s="512">
        <f t="shared" si="604"/>
        <v>0</v>
      </c>
      <c r="H254" s="480" t="str">
        <f t="shared" si="627"/>
        <v xml:space="preserve">    </v>
      </c>
      <c r="I254" s="854">
        <f t="shared" si="578"/>
        <v>0</v>
      </c>
      <c r="J254" s="489"/>
      <c r="K254" s="523">
        <f t="shared" si="605"/>
        <v>0</v>
      </c>
      <c r="L254" s="512">
        <f t="shared" si="606"/>
        <v>0</v>
      </c>
      <c r="M254" s="480" t="str">
        <f t="shared" si="628"/>
        <v xml:space="preserve">    </v>
      </c>
      <c r="N254" s="854">
        <f t="shared" si="579"/>
        <v>0</v>
      </c>
      <c r="O254" s="489"/>
      <c r="P254" s="523">
        <f t="shared" si="607"/>
        <v>0</v>
      </c>
      <c r="Q254" s="512">
        <f t="shared" si="608"/>
        <v>0</v>
      </c>
      <c r="R254" s="480" t="str">
        <f t="shared" si="629"/>
        <v xml:space="preserve">    </v>
      </c>
      <c r="S254" s="854">
        <f t="shared" si="580"/>
        <v>0</v>
      </c>
      <c r="T254" s="489"/>
      <c r="U254" s="523">
        <f t="shared" si="609"/>
        <v>0</v>
      </c>
      <c r="V254" s="512">
        <f t="shared" si="610"/>
        <v>0</v>
      </c>
      <c r="W254" s="480" t="str">
        <f t="shared" si="630"/>
        <v xml:space="preserve">    </v>
      </c>
      <c r="X254" s="854">
        <f t="shared" si="581"/>
        <v>0</v>
      </c>
      <c r="Y254" s="489"/>
      <c r="Z254" s="523">
        <f t="shared" si="611"/>
        <v>0</v>
      </c>
      <c r="AA254" s="512">
        <f t="shared" si="612"/>
        <v>0</v>
      </c>
      <c r="AB254" s="480" t="str">
        <f t="shared" si="631"/>
        <v xml:space="preserve">    </v>
      </c>
      <c r="AC254" s="854">
        <f t="shared" si="582"/>
        <v>0</v>
      </c>
      <c r="AD254" s="489"/>
      <c r="AE254" s="523">
        <f t="shared" si="613"/>
        <v>0</v>
      </c>
      <c r="AF254" s="512">
        <f t="shared" si="614"/>
        <v>0</v>
      </c>
      <c r="AG254" s="480" t="str">
        <f t="shared" si="632"/>
        <v xml:space="preserve">    </v>
      </c>
      <c r="AH254" s="854">
        <f t="shared" si="583"/>
        <v>0</v>
      </c>
      <c r="AI254" s="489"/>
      <c r="AJ254" s="523">
        <f t="shared" si="615"/>
        <v>0</v>
      </c>
      <c r="AK254" s="512">
        <f t="shared" si="616"/>
        <v>0</v>
      </c>
      <c r="AL254" s="480" t="str">
        <f t="shared" si="633"/>
        <v xml:space="preserve">    </v>
      </c>
      <c r="AM254" s="854">
        <f t="shared" si="584"/>
        <v>0</v>
      </c>
      <c r="AN254" s="489"/>
      <c r="AO254" s="523">
        <f t="shared" si="617"/>
        <v>0</v>
      </c>
      <c r="AP254" s="512">
        <f t="shared" si="618"/>
        <v>0</v>
      </c>
      <c r="AQ254" s="480" t="str">
        <f t="shared" si="634"/>
        <v xml:space="preserve">    </v>
      </c>
      <c r="AR254" s="854">
        <f t="shared" si="585"/>
        <v>0</v>
      </c>
      <c r="AS254" s="489"/>
      <c r="AT254" s="523">
        <f t="shared" si="619"/>
        <v>0</v>
      </c>
      <c r="AU254" s="512">
        <f t="shared" si="620"/>
        <v>0</v>
      </c>
      <c r="AV254" s="480" t="str">
        <f t="shared" si="635"/>
        <v xml:space="preserve">    </v>
      </c>
      <c r="AW254" s="854">
        <f t="shared" si="586"/>
        <v>0</v>
      </c>
      <c r="AX254" s="489"/>
      <c r="AY254" s="523">
        <f t="shared" si="621"/>
        <v>0</v>
      </c>
      <c r="AZ254" s="512">
        <f t="shared" si="622"/>
        <v>0</v>
      </c>
      <c r="BA254" s="480" t="str">
        <f t="shared" si="636"/>
        <v xml:space="preserve">    </v>
      </c>
      <c r="BB254" s="854">
        <f t="shared" si="587"/>
        <v>0</v>
      </c>
      <c r="BC254" s="489"/>
      <c r="BD254" s="523">
        <f t="shared" si="623"/>
        <v>0</v>
      </c>
      <c r="BE254" s="512">
        <f t="shared" si="624"/>
        <v>0</v>
      </c>
      <c r="BF254" s="480" t="str">
        <f t="shared" si="637"/>
        <v xml:space="preserve">    </v>
      </c>
      <c r="BG254" s="854">
        <f t="shared" si="588"/>
        <v>0</v>
      </c>
      <c r="BH254" s="489"/>
      <c r="BI254" s="523">
        <f t="shared" si="625"/>
        <v>0</v>
      </c>
      <c r="BJ254" s="512">
        <f t="shared" si="626"/>
        <v>0</v>
      </c>
      <c r="BK254" s="480" t="str">
        <f t="shared" si="638"/>
        <v xml:space="preserve">    </v>
      </c>
      <c r="BM254" s="502">
        <f t="shared" si="589"/>
        <v>0</v>
      </c>
      <c r="BN254" s="7"/>
      <c r="BO254" s="7"/>
      <c r="BP254" s="7"/>
      <c r="BQ254" s="7"/>
    </row>
    <row r="255" spans="1:69" s="5" customFormat="1" ht="12.75">
      <c r="A255" s="808">
        <v>20</v>
      </c>
      <c r="B255" s="540" t="s">
        <v>9</v>
      </c>
      <c r="C255" s="495">
        <f t="shared" si="590"/>
        <v>0</v>
      </c>
      <c r="D255" s="853">
        <f t="shared" si="577"/>
        <v>0</v>
      </c>
      <c r="E255" s="489"/>
      <c r="F255" s="523">
        <f t="shared" si="603"/>
        <v>0</v>
      </c>
      <c r="G255" s="512">
        <f t="shared" si="604"/>
        <v>0</v>
      </c>
      <c r="H255" s="480" t="str">
        <f t="shared" si="627"/>
        <v xml:space="preserve">    </v>
      </c>
      <c r="I255" s="853">
        <f t="shared" si="578"/>
        <v>0</v>
      </c>
      <c r="J255" s="489"/>
      <c r="K255" s="523">
        <f t="shared" si="605"/>
        <v>0</v>
      </c>
      <c r="L255" s="512">
        <f t="shared" si="606"/>
        <v>0</v>
      </c>
      <c r="M255" s="480" t="str">
        <f t="shared" si="628"/>
        <v xml:space="preserve">    </v>
      </c>
      <c r="N255" s="853">
        <f t="shared" si="579"/>
        <v>0</v>
      </c>
      <c r="O255" s="489"/>
      <c r="P255" s="523">
        <f t="shared" si="607"/>
        <v>0</v>
      </c>
      <c r="Q255" s="512">
        <f t="shared" si="608"/>
        <v>0</v>
      </c>
      <c r="R255" s="480" t="str">
        <f t="shared" si="629"/>
        <v xml:space="preserve">    </v>
      </c>
      <c r="S255" s="853">
        <f t="shared" si="580"/>
        <v>0</v>
      </c>
      <c r="T255" s="489"/>
      <c r="U255" s="523">
        <f t="shared" si="609"/>
        <v>0</v>
      </c>
      <c r="V255" s="512">
        <f t="shared" si="610"/>
        <v>0</v>
      </c>
      <c r="W255" s="480" t="str">
        <f t="shared" si="630"/>
        <v xml:space="preserve">    </v>
      </c>
      <c r="X255" s="853">
        <f t="shared" si="581"/>
        <v>0</v>
      </c>
      <c r="Y255" s="489"/>
      <c r="Z255" s="523">
        <f t="shared" si="611"/>
        <v>0</v>
      </c>
      <c r="AA255" s="512">
        <f t="shared" si="612"/>
        <v>0</v>
      </c>
      <c r="AB255" s="480" t="str">
        <f t="shared" si="631"/>
        <v xml:space="preserve">    </v>
      </c>
      <c r="AC255" s="853">
        <f t="shared" si="582"/>
        <v>0</v>
      </c>
      <c r="AD255" s="489"/>
      <c r="AE255" s="523">
        <f t="shared" si="613"/>
        <v>0</v>
      </c>
      <c r="AF255" s="512">
        <f t="shared" si="614"/>
        <v>0</v>
      </c>
      <c r="AG255" s="480" t="str">
        <f t="shared" si="632"/>
        <v xml:space="preserve">    </v>
      </c>
      <c r="AH255" s="853">
        <f t="shared" si="583"/>
        <v>0</v>
      </c>
      <c r="AI255" s="489"/>
      <c r="AJ255" s="523">
        <f t="shared" si="615"/>
        <v>0</v>
      </c>
      <c r="AK255" s="512">
        <f t="shared" si="616"/>
        <v>0</v>
      </c>
      <c r="AL255" s="480" t="str">
        <f t="shared" si="633"/>
        <v xml:space="preserve">    </v>
      </c>
      <c r="AM255" s="853">
        <f t="shared" si="584"/>
        <v>0</v>
      </c>
      <c r="AN255" s="489"/>
      <c r="AO255" s="523">
        <f t="shared" si="617"/>
        <v>0</v>
      </c>
      <c r="AP255" s="512">
        <f t="shared" si="618"/>
        <v>0</v>
      </c>
      <c r="AQ255" s="480" t="str">
        <f t="shared" si="634"/>
        <v xml:space="preserve">    </v>
      </c>
      <c r="AR255" s="853">
        <f t="shared" si="585"/>
        <v>0</v>
      </c>
      <c r="AS255" s="489"/>
      <c r="AT255" s="523">
        <f t="shared" si="619"/>
        <v>0</v>
      </c>
      <c r="AU255" s="512">
        <f t="shared" si="620"/>
        <v>0</v>
      </c>
      <c r="AV255" s="480" t="str">
        <f t="shared" si="635"/>
        <v xml:space="preserve">    </v>
      </c>
      <c r="AW255" s="853">
        <f t="shared" si="586"/>
        <v>0</v>
      </c>
      <c r="AX255" s="489"/>
      <c r="AY255" s="523">
        <f t="shared" si="621"/>
        <v>0</v>
      </c>
      <c r="AZ255" s="512">
        <f t="shared" si="622"/>
        <v>0</v>
      </c>
      <c r="BA255" s="480" t="str">
        <f t="shared" si="636"/>
        <v xml:space="preserve">    </v>
      </c>
      <c r="BB255" s="853">
        <f t="shared" si="587"/>
        <v>0</v>
      </c>
      <c r="BC255" s="489"/>
      <c r="BD255" s="523">
        <f t="shared" si="623"/>
        <v>0</v>
      </c>
      <c r="BE255" s="512">
        <f t="shared" si="624"/>
        <v>0</v>
      </c>
      <c r="BF255" s="480" t="str">
        <f t="shared" si="637"/>
        <v xml:space="preserve">    </v>
      </c>
      <c r="BG255" s="853">
        <f t="shared" si="588"/>
        <v>0</v>
      </c>
      <c r="BH255" s="489"/>
      <c r="BI255" s="523">
        <f t="shared" si="625"/>
        <v>0</v>
      </c>
      <c r="BJ255" s="512">
        <f t="shared" si="626"/>
        <v>0</v>
      </c>
      <c r="BK255" s="480" t="str">
        <f t="shared" si="638"/>
        <v xml:space="preserve">    </v>
      </c>
      <c r="BM255" s="502">
        <f t="shared" si="589"/>
        <v>0</v>
      </c>
      <c r="BN255" s="7"/>
      <c r="BO255" s="7"/>
      <c r="BP255" s="7"/>
      <c r="BQ255" s="7"/>
    </row>
    <row r="256" spans="1:69" s="5" customFormat="1" ht="12.75">
      <c r="A256" s="808">
        <v>21</v>
      </c>
      <c r="B256" s="541" t="s">
        <v>10</v>
      </c>
      <c r="C256" s="495">
        <f t="shared" si="590"/>
        <v>0</v>
      </c>
      <c r="D256" s="853">
        <f t="shared" si="577"/>
        <v>0</v>
      </c>
      <c r="E256" s="489"/>
      <c r="F256" s="523">
        <f t="shared" si="603"/>
        <v>0</v>
      </c>
      <c r="G256" s="512">
        <f t="shared" si="604"/>
        <v>0</v>
      </c>
      <c r="H256" s="480" t="str">
        <f t="shared" si="627"/>
        <v xml:space="preserve">    </v>
      </c>
      <c r="I256" s="853">
        <f t="shared" si="578"/>
        <v>0</v>
      </c>
      <c r="J256" s="489"/>
      <c r="K256" s="523">
        <f t="shared" si="605"/>
        <v>0</v>
      </c>
      <c r="L256" s="512">
        <f t="shared" si="606"/>
        <v>0</v>
      </c>
      <c r="M256" s="480" t="str">
        <f t="shared" si="628"/>
        <v xml:space="preserve">    </v>
      </c>
      <c r="N256" s="853">
        <f t="shared" si="579"/>
        <v>0</v>
      </c>
      <c r="O256" s="489"/>
      <c r="P256" s="523">
        <f t="shared" si="607"/>
        <v>0</v>
      </c>
      <c r="Q256" s="512">
        <f t="shared" si="608"/>
        <v>0</v>
      </c>
      <c r="R256" s="480" t="str">
        <f t="shared" si="629"/>
        <v xml:space="preserve">    </v>
      </c>
      <c r="S256" s="853">
        <f t="shared" si="580"/>
        <v>0</v>
      </c>
      <c r="T256" s="489"/>
      <c r="U256" s="523">
        <f t="shared" si="609"/>
        <v>0</v>
      </c>
      <c r="V256" s="512">
        <f t="shared" si="610"/>
        <v>0</v>
      </c>
      <c r="W256" s="480" t="str">
        <f t="shared" si="630"/>
        <v xml:space="preserve">    </v>
      </c>
      <c r="X256" s="853">
        <f t="shared" si="581"/>
        <v>0</v>
      </c>
      <c r="Y256" s="489"/>
      <c r="Z256" s="523">
        <f t="shared" si="611"/>
        <v>0</v>
      </c>
      <c r="AA256" s="512">
        <f t="shared" si="612"/>
        <v>0</v>
      </c>
      <c r="AB256" s="480" t="str">
        <f t="shared" si="631"/>
        <v xml:space="preserve">    </v>
      </c>
      <c r="AC256" s="853">
        <f t="shared" si="582"/>
        <v>0</v>
      </c>
      <c r="AD256" s="489"/>
      <c r="AE256" s="523">
        <f t="shared" si="613"/>
        <v>0</v>
      </c>
      <c r="AF256" s="512">
        <f t="shared" si="614"/>
        <v>0</v>
      </c>
      <c r="AG256" s="480" t="str">
        <f t="shared" si="632"/>
        <v xml:space="preserve">    </v>
      </c>
      <c r="AH256" s="853">
        <f t="shared" si="583"/>
        <v>0</v>
      </c>
      <c r="AI256" s="489"/>
      <c r="AJ256" s="523">
        <f t="shared" si="615"/>
        <v>0</v>
      </c>
      <c r="AK256" s="512">
        <f t="shared" si="616"/>
        <v>0</v>
      </c>
      <c r="AL256" s="480" t="str">
        <f t="shared" si="633"/>
        <v xml:space="preserve">    </v>
      </c>
      <c r="AM256" s="853">
        <f t="shared" si="584"/>
        <v>0</v>
      </c>
      <c r="AN256" s="489"/>
      <c r="AO256" s="523">
        <f t="shared" si="617"/>
        <v>0</v>
      </c>
      <c r="AP256" s="512">
        <f t="shared" si="618"/>
        <v>0</v>
      </c>
      <c r="AQ256" s="480" t="str">
        <f t="shared" si="634"/>
        <v xml:space="preserve">    </v>
      </c>
      <c r="AR256" s="853">
        <f t="shared" si="585"/>
        <v>0</v>
      </c>
      <c r="AS256" s="489"/>
      <c r="AT256" s="523">
        <f t="shared" si="619"/>
        <v>0</v>
      </c>
      <c r="AU256" s="512">
        <f t="shared" si="620"/>
        <v>0</v>
      </c>
      <c r="AV256" s="480" t="str">
        <f t="shared" si="635"/>
        <v xml:space="preserve">    </v>
      </c>
      <c r="AW256" s="853">
        <f t="shared" si="586"/>
        <v>0</v>
      </c>
      <c r="AX256" s="489"/>
      <c r="AY256" s="523">
        <f t="shared" si="621"/>
        <v>0</v>
      </c>
      <c r="AZ256" s="512">
        <f t="shared" si="622"/>
        <v>0</v>
      </c>
      <c r="BA256" s="480" t="str">
        <f t="shared" si="636"/>
        <v xml:space="preserve">    </v>
      </c>
      <c r="BB256" s="853">
        <f t="shared" si="587"/>
        <v>0</v>
      </c>
      <c r="BC256" s="489"/>
      <c r="BD256" s="523">
        <f t="shared" si="623"/>
        <v>0</v>
      </c>
      <c r="BE256" s="512">
        <f t="shared" si="624"/>
        <v>0</v>
      </c>
      <c r="BF256" s="480" t="str">
        <f t="shared" si="637"/>
        <v xml:space="preserve">    </v>
      </c>
      <c r="BG256" s="853">
        <f t="shared" si="588"/>
        <v>0</v>
      </c>
      <c r="BH256" s="489"/>
      <c r="BI256" s="523">
        <f t="shared" si="625"/>
        <v>0</v>
      </c>
      <c r="BJ256" s="512">
        <f t="shared" si="626"/>
        <v>0</v>
      </c>
      <c r="BK256" s="480" t="str">
        <f t="shared" si="638"/>
        <v xml:space="preserve">    </v>
      </c>
      <c r="BM256" s="502">
        <f t="shared" si="589"/>
        <v>0</v>
      </c>
      <c r="BN256" s="7"/>
      <c r="BO256" s="7"/>
      <c r="BP256" s="7"/>
      <c r="BQ256" s="7"/>
    </row>
    <row r="257" spans="1:69" s="5" customFormat="1" ht="12.75">
      <c r="A257" s="808">
        <v>22</v>
      </c>
      <c r="B257" s="541" t="s">
        <v>24</v>
      </c>
      <c r="C257" s="493">
        <f t="shared" si="590"/>
        <v>0</v>
      </c>
      <c r="D257" s="854">
        <f t="shared" si="577"/>
        <v>0</v>
      </c>
      <c r="E257" s="489"/>
      <c r="F257" s="523">
        <f t="shared" si="603"/>
        <v>0</v>
      </c>
      <c r="G257" s="512">
        <f t="shared" si="604"/>
        <v>0</v>
      </c>
      <c r="H257" s="480" t="str">
        <f t="shared" si="627"/>
        <v xml:space="preserve">    </v>
      </c>
      <c r="I257" s="854">
        <f t="shared" si="578"/>
        <v>0</v>
      </c>
      <c r="J257" s="489"/>
      <c r="K257" s="523">
        <f t="shared" si="605"/>
        <v>0</v>
      </c>
      <c r="L257" s="512">
        <f t="shared" si="606"/>
        <v>0</v>
      </c>
      <c r="M257" s="480" t="str">
        <f t="shared" si="628"/>
        <v xml:space="preserve">    </v>
      </c>
      <c r="N257" s="854">
        <f t="shared" si="579"/>
        <v>0</v>
      </c>
      <c r="O257" s="489"/>
      <c r="P257" s="523">
        <f t="shared" si="607"/>
        <v>0</v>
      </c>
      <c r="Q257" s="512">
        <f t="shared" si="608"/>
        <v>0</v>
      </c>
      <c r="R257" s="480" t="str">
        <f t="shared" si="629"/>
        <v xml:space="preserve">    </v>
      </c>
      <c r="S257" s="854">
        <f t="shared" si="580"/>
        <v>0</v>
      </c>
      <c r="T257" s="489"/>
      <c r="U257" s="523">
        <f t="shared" si="609"/>
        <v>0</v>
      </c>
      <c r="V257" s="512">
        <f t="shared" si="610"/>
        <v>0</v>
      </c>
      <c r="W257" s="480" t="str">
        <f t="shared" si="630"/>
        <v xml:space="preserve">    </v>
      </c>
      <c r="X257" s="854">
        <f t="shared" si="581"/>
        <v>0</v>
      </c>
      <c r="Y257" s="489"/>
      <c r="Z257" s="523">
        <f t="shared" si="611"/>
        <v>0</v>
      </c>
      <c r="AA257" s="512">
        <f t="shared" si="612"/>
        <v>0</v>
      </c>
      <c r="AB257" s="480" t="str">
        <f t="shared" si="631"/>
        <v xml:space="preserve">    </v>
      </c>
      <c r="AC257" s="854">
        <f t="shared" si="582"/>
        <v>0</v>
      </c>
      <c r="AD257" s="489"/>
      <c r="AE257" s="523">
        <f t="shared" si="613"/>
        <v>0</v>
      </c>
      <c r="AF257" s="512">
        <f t="shared" si="614"/>
        <v>0</v>
      </c>
      <c r="AG257" s="480" t="str">
        <f t="shared" si="632"/>
        <v xml:space="preserve">    </v>
      </c>
      <c r="AH257" s="854">
        <f t="shared" si="583"/>
        <v>0</v>
      </c>
      <c r="AI257" s="489"/>
      <c r="AJ257" s="523">
        <f t="shared" si="615"/>
        <v>0</v>
      </c>
      <c r="AK257" s="512">
        <f t="shared" si="616"/>
        <v>0</v>
      </c>
      <c r="AL257" s="480" t="str">
        <f t="shared" si="633"/>
        <v xml:space="preserve">    </v>
      </c>
      <c r="AM257" s="854">
        <f t="shared" si="584"/>
        <v>0</v>
      </c>
      <c r="AN257" s="489"/>
      <c r="AO257" s="523">
        <f t="shared" si="617"/>
        <v>0</v>
      </c>
      <c r="AP257" s="512">
        <f t="shared" si="618"/>
        <v>0</v>
      </c>
      <c r="AQ257" s="480" t="str">
        <f t="shared" si="634"/>
        <v xml:space="preserve">    </v>
      </c>
      <c r="AR257" s="854">
        <f t="shared" si="585"/>
        <v>0</v>
      </c>
      <c r="AS257" s="489"/>
      <c r="AT257" s="523">
        <f t="shared" si="619"/>
        <v>0</v>
      </c>
      <c r="AU257" s="512">
        <f t="shared" si="620"/>
        <v>0</v>
      </c>
      <c r="AV257" s="480" t="str">
        <f t="shared" si="635"/>
        <v xml:space="preserve">    </v>
      </c>
      <c r="AW257" s="854">
        <f t="shared" si="586"/>
        <v>0</v>
      </c>
      <c r="AX257" s="489"/>
      <c r="AY257" s="523">
        <f t="shared" si="621"/>
        <v>0</v>
      </c>
      <c r="AZ257" s="512">
        <f t="shared" si="622"/>
        <v>0</v>
      </c>
      <c r="BA257" s="480" t="str">
        <f t="shared" si="636"/>
        <v xml:space="preserve">    </v>
      </c>
      <c r="BB257" s="854">
        <f t="shared" si="587"/>
        <v>0</v>
      </c>
      <c r="BC257" s="489"/>
      <c r="BD257" s="523">
        <f t="shared" si="623"/>
        <v>0</v>
      </c>
      <c r="BE257" s="512">
        <f t="shared" si="624"/>
        <v>0</v>
      </c>
      <c r="BF257" s="480" t="str">
        <f t="shared" si="637"/>
        <v xml:space="preserve">    </v>
      </c>
      <c r="BG257" s="854">
        <f t="shared" si="588"/>
        <v>0</v>
      </c>
      <c r="BH257" s="489"/>
      <c r="BI257" s="523">
        <f t="shared" si="625"/>
        <v>0</v>
      </c>
      <c r="BJ257" s="512">
        <f t="shared" si="626"/>
        <v>0</v>
      </c>
      <c r="BK257" s="480" t="str">
        <f t="shared" si="638"/>
        <v xml:space="preserve">    </v>
      </c>
      <c r="BM257" s="502">
        <f t="shared" si="589"/>
        <v>0</v>
      </c>
      <c r="BN257" s="7"/>
      <c r="BO257" s="7"/>
      <c r="BP257" s="7"/>
      <c r="BQ257" s="7"/>
    </row>
    <row r="258" spans="1:69" s="5" customFormat="1" ht="12.75">
      <c r="A258" s="808">
        <v>23</v>
      </c>
      <c r="B258" s="540" t="s">
        <v>25</v>
      </c>
      <c r="C258" s="493">
        <f t="shared" si="590"/>
        <v>0</v>
      </c>
      <c r="D258" s="853">
        <f t="shared" si="577"/>
        <v>0</v>
      </c>
      <c r="E258" s="489"/>
      <c r="F258" s="523">
        <f t="shared" si="603"/>
        <v>0</v>
      </c>
      <c r="G258" s="512">
        <f t="shared" si="604"/>
        <v>0</v>
      </c>
      <c r="H258" s="480" t="str">
        <f t="shared" si="627"/>
        <v xml:space="preserve">    </v>
      </c>
      <c r="I258" s="853">
        <f t="shared" si="578"/>
        <v>0</v>
      </c>
      <c r="J258" s="489"/>
      <c r="K258" s="523">
        <f t="shared" si="605"/>
        <v>0</v>
      </c>
      <c r="L258" s="512">
        <f t="shared" si="606"/>
        <v>0</v>
      </c>
      <c r="M258" s="480" t="str">
        <f t="shared" si="628"/>
        <v xml:space="preserve">    </v>
      </c>
      <c r="N258" s="853">
        <f t="shared" si="579"/>
        <v>0</v>
      </c>
      <c r="O258" s="489"/>
      <c r="P258" s="523">
        <f t="shared" si="607"/>
        <v>0</v>
      </c>
      <c r="Q258" s="512">
        <f t="shared" si="608"/>
        <v>0</v>
      </c>
      <c r="R258" s="480" t="str">
        <f t="shared" si="629"/>
        <v xml:space="preserve">    </v>
      </c>
      <c r="S258" s="853">
        <f t="shared" si="580"/>
        <v>0</v>
      </c>
      <c r="T258" s="489"/>
      <c r="U258" s="523">
        <f t="shared" si="609"/>
        <v>0</v>
      </c>
      <c r="V258" s="512">
        <f t="shared" si="610"/>
        <v>0</v>
      </c>
      <c r="W258" s="480" t="str">
        <f t="shared" si="630"/>
        <v xml:space="preserve">    </v>
      </c>
      <c r="X258" s="853">
        <f t="shared" si="581"/>
        <v>0</v>
      </c>
      <c r="Y258" s="489"/>
      <c r="Z258" s="523">
        <f t="shared" si="611"/>
        <v>0</v>
      </c>
      <c r="AA258" s="512">
        <f t="shared" si="612"/>
        <v>0</v>
      </c>
      <c r="AB258" s="480" t="str">
        <f t="shared" si="631"/>
        <v xml:space="preserve">    </v>
      </c>
      <c r="AC258" s="853">
        <f t="shared" si="582"/>
        <v>0</v>
      </c>
      <c r="AD258" s="489"/>
      <c r="AE258" s="523">
        <f t="shared" si="613"/>
        <v>0</v>
      </c>
      <c r="AF258" s="512">
        <f t="shared" si="614"/>
        <v>0</v>
      </c>
      <c r="AG258" s="480" t="str">
        <f t="shared" si="632"/>
        <v xml:space="preserve">    </v>
      </c>
      <c r="AH258" s="853">
        <f t="shared" si="583"/>
        <v>0</v>
      </c>
      <c r="AI258" s="489"/>
      <c r="AJ258" s="523">
        <f t="shared" si="615"/>
        <v>0</v>
      </c>
      <c r="AK258" s="512">
        <f t="shared" si="616"/>
        <v>0</v>
      </c>
      <c r="AL258" s="480" t="str">
        <f t="shared" si="633"/>
        <v xml:space="preserve">    </v>
      </c>
      <c r="AM258" s="853">
        <f t="shared" si="584"/>
        <v>0</v>
      </c>
      <c r="AN258" s="489"/>
      <c r="AO258" s="523">
        <f t="shared" si="617"/>
        <v>0</v>
      </c>
      <c r="AP258" s="512">
        <f t="shared" si="618"/>
        <v>0</v>
      </c>
      <c r="AQ258" s="480" t="str">
        <f t="shared" si="634"/>
        <v xml:space="preserve">    </v>
      </c>
      <c r="AR258" s="853">
        <f t="shared" si="585"/>
        <v>0</v>
      </c>
      <c r="AS258" s="489"/>
      <c r="AT258" s="523">
        <f t="shared" si="619"/>
        <v>0</v>
      </c>
      <c r="AU258" s="512">
        <f t="shared" si="620"/>
        <v>0</v>
      </c>
      <c r="AV258" s="480" t="str">
        <f t="shared" si="635"/>
        <v xml:space="preserve">    </v>
      </c>
      <c r="AW258" s="853">
        <f t="shared" si="586"/>
        <v>0</v>
      </c>
      <c r="AX258" s="489"/>
      <c r="AY258" s="523">
        <f t="shared" si="621"/>
        <v>0</v>
      </c>
      <c r="AZ258" s="512">
        <f t="shared" si="622"/>
        <v>0</v>
      </c>
      <c r="BA258" s="480" t="str">
        <f t="shared" si="636"/>
        <v xml:space="preserve">    </v>
      </c>
      <c r="BB258" s="853">
        <f t="shared" si="587"/>
        <v>0</v>
      </c>
      <c r="BC258" s="489"/>
      <c r="BD258" s="523">
        <f t="shared" si="623"/>
        <v>0</v>
      </c>
      <c r="BE258" s="512">
        <f t="shared" si="624"/>
        <v>0</v>
      </c>
      <c r="BF258" s="480" t="str">
        <f t="shared" si="637"/>
        <v xml:space="preserve">    </v>
      </c>
      <c r="BG258" s="853">
        <f t="shared" si="588"/>
        <v>0</v>
      </c>
      <c r="BH258" s="489"/>
      <c r="BI258" s="523">
        <f t="shared" si="625"/>
        <v>0</v>
      </c>
      <c r="BJ258" s="512">
        <f t="shared" si="626"/>
        <v>0</v>
      </c>
      <c r="BK258" s="480" t="str">
        <f t="shared" si="638"/>
        <v xml:space="preserve">    </v>
      </c>
      <c r="BM258" s="502">
        <f t="shared" si="589"/>
        <v>0</v>
      </c>
      <c r="BN258" s="7"/>
      <c r="BO258" s="7"/>
      <c r="BP258" s="7"/>
      <c r="BQ258" s="7"/>
    </row>
    <row r="259" spans="1:69" s="5" customFormat="1" ht="12.75">
      <c r="A259" s="808">
        <v>24</v>
      </c>
      <c r="B259" s="540" t="s">
        <v>7</v>
      </c>
      <c r="C259" s="493">
        <f t="shared" si="590"/>
        <v>0</v>
      </c>
      <c r="D259" s="853">
        <f t="shared" si="577"/>
        <v>0</v>
      </c>
      <c r="E259" s="489"/>
      <c r="F259" s="523">
        <f t="shared" si="603"/>
        <v>0</v>
      </c>
      <c r="G259" s="512">
        <f t="shared" si="604"/>
        <v>0</v>
      </c>
      <c r="H259" s="480" t="str">
        <f t="shared" si="627"/>
        <v xml:space="preserve">    </v>
      </c>
      <c r="I259" s="853">
        <f t="shared" si="578"/>
        <v>0</v>
      </c>
      <c r="J259" s="489"/>
      <c r="K259" s="523">
        <f t="shared" si="605"/>
        <v>0</v>
      </c>
      <c r="L259" s="512">
        <f t="shared" si="606"/>
        <v>0</v>
      </c>
      <c r="M259" s="480" t="str">
        <f t="shared" si="628"/>
        <v xml:space="preserve">    </v>
      </c>
      <c r="N259" s="853">
        <f t="shared" si="579"/>
        <v>0</v>
      </c>
      <c r="O259" s="489"/>
      <c r="P259" s="523">
        <f t="shared" si="607"/>
        <v>0</v>
      </c>
      <c r="Q259" s="512">
        <f t="shared" si="608"/>
        <v>0</v>
      </c>
      <c r="R259" s="480" t="str">
        <f t="shared" si="629"/>
        <v xml:space="preserve">    </v>
      </c>
      <c r="S259" s="853">
        <f t="shared" si="580"/>
        <v>0</v>
      </c>
      <c r="T259" s="489"/>
      <c r="U259" s="523">
        <f t="shared" si="609"/>
        <v>0</v>
      </c>
      <c r="V259" s="512">
        <f t="shared" si="610"/>
        <v>0</v>
      </c>
      <c r="W259" s="480" t="str">
        <f t="shared" si="630"/>
        <v xml:space="preserve">    </v>
      </c>
      <c r="X259" s="853">
        <f t="shared" si="581"/>
        <v>0</v>
      </c>
      <c r="Y259" s="489"/>
      <c r="Z259" s="523">
        <f t="shared" si="611"/>
        <v>0</v>
      </c>
      <c r="AA259" s="512">
        <f t="shared" si="612"/>
        <v>0</v>
      </c>
      <c r="AB259" s="480" t="str">
        <f t="shared" si="631"/>
        <v xml:space="preserve">    </v>
      </c>
      <c r="AC259" s="853">
        <f t="shared" si="582"/>
        <v>0</v>
      </c>
      <c r="AD259" s="489"/>
      <c r="AE259" s="523">
        <f t="shared" si="613"/>
        <v>0</v>
      </c>
      <c r="AF259" s="512">
        <f t="shared" si="614"/>
        <v>0</v>
      </c>
      <c r="AG259" s="480" t="str">
        <f t="shared" si="632"/>
        <v xml:space="preserve">    </v>
      </c>
      <c r="AH259" s="853">
        <f t="shared" si="583"/>
        <v>0</v>
      </c>
      <c r="AI259" s="489"/>
      <c r="AJ259" s="523">
        <f t="shared" si="615"/>
        <v>0</v>
      </c>
      <c r="AK259" s="512">
        <f t="shared" si="616"/>
        <v>0</v>
      </c>
      <c r="AL259" s="480" t="str">
        <f t="shared" si="633"/>
        <v xml:space="preserve">    </v>
      </c>
      <c r="AM259" s="853">
        <f t="shared" si="584"/>
        <v>0</v>
      </c>
      <c r="AN259" s="489"/>
      <c r="AO259" s="523">
        <f t="shared" si="617"/>
        <v>0</v>
      </c>
      <c r="AP259" s="512">
        <f t="shared" si="618"/>
        <v>0</v>
      </c>
      <c r="AQ259" s="480" t="str">
        <f t="shared" si="634"/>
        <v xml:space="preserve">    </v>
      </c>
      <c r="AR259" s="853">
        <f t="shared" si="585"/>
        <v>0</v>
      </c>
      <c r="AS259" s="489"/>
      <c r="AT259" s="523">
        <f t="shared" si="619"/>
        <v>0</v>
      </c>
      <c r="AU259" s="512">
        <f t="shared" si="620"/>
        <v>0</v>
      </c>
      <c r="AV259" s="480" t="str">
        <f t="shared" si="635"/>
        <v xml:space="preserve">    </v>
      </c>
      <c r="AW259" s="853">
        <f t="shared" si="586"/>
        <v>0</v>
      </c>
      <c r="AX259" s="489"/>
      <c r="AY259" s="523">
        <f t="shared" si="621"/>
        <v>0</v>
      </c>
      <c r="AZ259" s="512">
        <f t="shared" si="622"/>
        <v>0</v>
      </c>
      <c r="BA259" s="480" t="str">
        <f t="shared" si="636"/>
        <v xml:space="preserve">    </v>
      </c>
      <c r="BB259" s="853">
        <f t="shared" si="587"/>
        <v>0</v>
      </c>
      <c r="BC259" s="489"/>
      <c r="BD259" s="523">
        <f t="shared" si="623"/>
        <v>0</v>
      </c>
      <c r="BE259" s="512">
        <f t="shared" si="624"/>
        <v>0</v>
      </c>
      <c r="BF259" s="480" t="str">
        <f t="shared" si="637"/>
        <v xml:space="preserve">    </v>
      </c>
      <c r="BG259" s="853">
        <f t="shared" si="588"/>
        <v>0</v>
      </c>
      <c r="BH259" s="489"/>
      <c r="BI259" s="523">
        <f t="shared" si="625"/>
        <v>0</v>
      </c>
      <c r="BJ259" s="512">
        <f t="shared" si="626"/>
        <v>0</v>
      </c>
      <c r="BK259" s="480" t="str">
        <f t="shared" si="638"/>
        <v xml:space="preserve">    </v>
      </c>
      <c r="BM259" s="502">
        <f t="shared" si="589"/>
        <v>0</v>
      </c>
      <c r="BN259" s="7"/>
      <c r="BO259" s="7"/>
      <c r="BP259" s="7"/>
      <c r="BQ259" s="7"/>
    </row>
    <row r="260" spans="1:69" s="5" customFormat="1" ht="12.75">
      <c r="A260" s="808">
        <v>25</v>
      </c>
      <c r="B260" s="540" t="s">
        <v>13</v>
      </c>
      <c r="C260" s="493">
        <f t="shared" si="590"/>
        <v>0</v>
      </c>
      <c r="D260" s="853">
        <f t="shared" si="577"/>
        <v>0</v>
      </c>
      <c r="E260" s="489"/>
      <c r="F260" s="523">
        <f t="shared" si="603"/>
        <v>0</v>
      </c>
      <c r="G260" s="512">
        <f t="shared" si="604"/>
        <v>0</v>
      </c>
      <c r="H260" s="480" t="str">
        <f t="shared" si="627"/>
        <v xml:space="preserve">    </v>
      </c>
      <c r="I260" s="853">
        <f t="shared" si="578"/>
        <v>0</v>
      </c>
      <c r="J260" s="489"/>
      <c r="K260" s="523">
        <f t="shared" si="605"/>
        <v>0</v>
      </c>
      <c r="L260" s="512">
        <f t="shared" si="606"/>
        <v>0</v>
      </c>
      <c r="M260" s="480" t="str">
        <f t="shared" si="628"/>
        <v xml:space="preserve">    </v>
      </c>
      <c r="N260" s="853">
        <f t="shared" si="579"/>
        <v>0</v>
      </c>
      <c r="O260" s="489"/>
      <c r="P260" s="523">
        <f t="shared" si="607"/>
        <v>0</v>
      </c>
      <c r="Q260" s="512">
        <f t="shared" si="608"/>
        <v>0</v>
      </c>
      <c r="R260" s="480" t="str">
        <f t="shared" si="629"/>
        <v xml:space="preserve">    </v>
      </c>
      <c r="S260" s="853">
        <f t="shared" si="580"/>
        <v>0</v>
      </c>
      <c r="T260" s="489"/>
      <c r="U260" s="523">
        <f t="shared" si="609"/>
        <v>0</v>
      </c>
      <c r="V260" s="512">
        <f t="shared" si="610"/>
        <v>0</v>
      </c>
      <c r="W260" s="480" t="str">
        <f t="shared" si="630"/>
        <v xml:space="preserve">    </v>
      </c>
      <c r="X260" s="853">
        <f t="shared" si="581"/>
        <v>0</v>
      </c>
      <c r="Y260" s="489"/>
      <c r="Z260" s="523">
        <f t="shared" si="611"/>
        <v>0</v>
      </c>
      <c r="AA260" s="512">
        <f t="shared" si="612"/>
        <v>0</v>
      </c>
      <c r="AB260" s="480" t="str">
        <f t="shared" si="631"/>
        <v xml:space="preserve">    </v>
      </c>
      <c r="AC260" s="853">
        <f t="shared" si="582"/>
        <v>0</v>
      </c>
      <c r="AD260" s="489"/>
      <c r="AE260" s="523">
        <f t="shared" si="613"/>
        <v>0</v>
      </c>
      <c r="AF260" s="512">
        <f t="shared" si="614"/>
        <v>0</v>
      </c>
      <c r="AG260" s="480" t="str">
        <f t="shared" si="632"/>
        <v xml:space="preserve">    </v>
      </c>
      <c r="AH260" s="853">
        <f t="shared" si="583"/>
        <v>0</v>
      </c>
      <c r="AI260" s="489"/>
      <c r="AJ260" s="523">
        <f t="shared" si="615"/>
        <v>0</v>
      </c>
      <c r="AK260" s="512">
        <f t="shared" si="616"/>
        <v>0</v>
      </c>
      <c r="AL260" s="480" t="str">
        <f t="shared" si="633"/>
        <v xml:space="preserve">    </v>
      </c>
      <c r="AM260" s="853">
        <f t="shared" si="584"/>
        <v>0</v>
      </c>
      <c r="AN260" s="489"/>
      <c r="AO260" s="523">
        <f t="shared" si="617"/>
        <v>0</v>
      </c>
      <c r="AP260" s="512">
        <f t="shared" si="618"/>
        <v>0</v>
      </c>
      <c r="AQ260" s="480" t="str">
        <f t="shared" si="634"/>
        <v xml:space="preserve">    </v>
      </c>
      <c r="AR260" s="853">
        <f t="shared" si="585"/>
        <v>0</v>
      </c>
      <c r="AS260" s="489"/>
      <c r="AT260" s="523">
        <f t="shared" si="619"/>
        <v>0</v>
      </c>
      <c r="AU260" s="512">
        <f t="shared" si="620"/>
        <v>0</v>
      </c>
      <c r="AV260" s="480" t="str">
        <f t="shared" si="635"/>
        <v xml:space="preserve">    </v>
      </c>
      <c r="AW260" s="853">
        <f t="shared" si="586"/>
        <v>0</v>
      </c>
      <c r="AX260" s="489"/>
      <c r="AY260" s="523">
        <f t="shared" si="621"/>
        <v>0</v>
      </c>
      <c r="AZ260" s="512">
        <f t="shared" si="622"/>
        <v>0</v>
      </c>
      <c r="BA260" s="480" t="str">
        <f t="shared" si="636"/>
        <v xml:space="preserve">    </v>
      </c>
      <c r="BB260" s="853">
        <f t="shared" si="587"/>
        <v>0</v>
      </c>
      <c r="BC260" s="489"/>
      <c r="BD260" s="523">
        <f t="shared" si="623"/>
        <v>0</v>
      </c>
      <c r="BE260" s="512">
        <f t="shared" si="624"/>
        <v>0</v>
      </c>
      <c r="BF260" s="480" t="str">
        <f t="shared" si="637"/>
        <v xml:space="preserve">    </v>
      </c>
      <c r="BG260" s="853">
        <f t="shared" si="588"/>
        <v>0</v>
      </c>
      <c r="BH260" s="489"/>
      <c r="BI260" s="523">
        <f t="shared" si="625"/>
        <v>0</v>
      </c>
      <c r="BJ260" s="512">
        <f t="shared" si="626"/>
        <v>0</v>
      </c>
      <c r="BK260" s="480" t="str">
        <f t="shared" si="638"/>
        <v xml:space="preserve">    </v>
      </c>
      <c r="BM260" s="502">
        <f t="shared" si="589"/>
        <v>0</v>
      </c>
      <c r="BN260" s="7"/>
      <c r="BO260" s="7"/>
      <c r="BP260" s="7"/>
      <c r="BQ260" s="7"/>
    </row>
    <row r="261" spans="1:69" s="5" customFormat="1" ht="12.75">
      <c r="A261" s="808">
        <v>26</v>
      </c>
      <c r="B261" s="540" t="s">
        <v>14</v>
      </c>
      <c r="C261" s="493">
        <f t="shared" si="590"/>
        <v>0</v>
      </c>
      <c r="D261" s="853">
        <f t="shared" si="577"/>
        <v>0</v>
      </c>
      <c r="E261" s="489"/>
      <c r="F261" s="523">
        <f t="shared" si="603"/>
        <v>0</v>
      </c>
      <c r="G261" s="512">
        <f t="shared" si="604"/>
        <v>0</v>
      </c>
      <c r="H261" s="480" t="str">
        <f t="shared" si="627"/>
        <v xml:space="preserve">    </v>
      </c>
      <c r="I261" s="853">
        <f t="shared" si="578"/>
        <v>0</v>
      </c>
      <c r="J261" s="489"/>
      <c r="K261" s="523">
        <f t="shared" si="605"/>
        <v>0</v>
      </c>
      <c r="L261" s="512">
        <f t="shared" si="606"/>
        <v>0</v>
      </c>
      <c r="M261" s="480" t="str">
        <f t="shared" si="628"/>
        <v xml:space="preserve">    </v>
      </c>
      <c r="N261" s="853">
        <f t="shared" si="579"/>
        <v>0</v>
      </c>
      <c r="O261" s="489"/>
      <c r="P261" s="523">
        <f t="shared" si="607"/>
        <v>0</v>
      </c>
      <c r="Q261" s="512">
        <f t="shared" si="608"/>
        <v>0</v>
      </c>
      <c r="R261" s="480" t="str">
        <f t="shared" si="629"/>
        <v xml:space="preserve">    </v>
      </c>
      <c r="S261" s="853">
        <f t="shared" si="580"/>
        <v>0</v>
      </c>
      <c r="T261" s="489"/>
      <c r="U261" s="523">
        <f t="shared" si="609"/>
        <v>0</v>
      </c>
      <c r="V261" s="512">
        <f t="shared" si="610"/>
        <v>0</v>
      </c>
      <c r="W261" s="480" t="str">
        <f t="shared" si="630"/>
        <v xml:space="preserve">    </v>
      </c>
      <c r="X261" s="853">
        <f t="shared" si="581"/>
        <v>0</v>
      </c>
      <c r="Y261" s="489"/>
      <c r="Z261" s="523">
        <f t="shared" si="611"/>
        <v>0</v>
      </c>
      <c r="AA261" s="512">
        <f t="shared" si="612"/>
        <v>0</v>
      </c>
      <c r="AB261" s="480" t="str">
        <f t="shared" si="631"/>
        <v xml:space="preserve">    </v>
      </c>
      <c r="AC261" s="853">
        <f t="shared" si="582"/>
        <v>0</v>
      </c>
      <c r="AD261" s="489"/>
      <c r="AE261" s="523">
        <f t="shared" si="613"/>
        <v>0</v>
      </c>
      <c r="AF261" s="512">
        <f t="shared" si="614"/>
        <v>0</v>
      </c>
      <c r="AG261" s="480" t="str">
        <f t="shared" si="632"/>
        <v xml:space="preserve">    </v>
      </c>
      <c r="AH261" s="853">
        <f t="shared" si="583"/>
        <v>0</v>
      </c>
      <c r="AI261" s="489"/>
      <c r="AJ261" s="523">
        <f t="shared" si="615"/>
        <v>0</v>
      </c>
      <c r="AK261" s="512">
        <f t="shared" si="616"/>
        <v>0</v>
      </c>
      <c r="AL261" s="480" t="str">
        <f t="shared" si="633"/>
        <v xml:space="preserve">    </v>
      </c>
      <c r="AM261" s="853">
        <f t="shared" si="584"/>
        <v>0</v>
      </c>
      <c r="AN261" s="489"/>
      <c r="AO261" s="523">
        <f t="shared" si="617"/>
        <v>0</v>
      </c>
      <c r="AP261" s="512">
        <f t="shared" si="618"/>
        <v>0</v>
      </c>
      <c r="AQ261" s="480" t="str">
        <f t="shared" si="634"/>
        <v xml:space="preserve">    </v>
      </c>
      <c r="AR261" s="853">
        <f t="shared" si="585"/>
        <v>0</v>
      </c>
      <c r="AS261" s="489"/>
      <c r="AT261" s="523">
        <f t="shared" si="619"/>
        <v>0</v>
      </c>
      <c r="AU261" s="512">
        <f t="shared" si="620"/>
        <v>0</v>
      </c>
      <c r="AV261" s="480" t="str">
        <f t="shared" si="635"/>
        <v xml:space="preserve">    </v>
      </c>
      <c r="AW261" s="853">
        <f t="shared" si="586"/>
        <v>0</v>
      </c>
      <c r="AX261" s="489"/>
      <c r="AY261" s="523">
        <f t="shared" si="621"/>
        <v>0</v>
      </c>
      <c r="AZ261" s="512">
        <f t="shared" si="622"/>
        <v>0</v>
      </c>
      <c r="BA261" s="480" t="str">
        <f t="shared" si="636"/>
        <v xml:space="preserve">    </v>
      </c>
      <c r="BB261" s="853">
        <f t="shared" si="587"/>
        <v>0</v>
      </c>
      <c r="BC261" s="489"/>
      <c r="BD261" s="523">
        <f t="shared" si="623"/>
        <v>0</v>
      </c>
      <c r="BE261" s="512">
        <f t="shared" si="624"/>
        <v>0</v>
      </c>
      <c r="BF261" s="480" t="str">
        <f t="shared" si="637"/>
        <v xml:space="preserve">    </v>
      </c>
      <c r="BG261" s="853">
        <f t="shared" si="588"/>
        <v>0</v>
      </c>
      <c r="BH261" s="489"/>
      <c r="BI261" s="523">
        <f t="shared" si="625"/>
        <v>0</v>
      </c>
      <c r="BJ261" s="512">
        <f t="shared" si="626"/>
        <v>0</v>
      </c>
      <c r="BK261" s="480" t="str">
        <f t="shared" si="638"/>
        <v xml:space="preserve">    </v>
      </c>
      <c r="BM261" s="502">
        <f t="shared" si="589"/>
        <v>0</v>
      </c>
      <c r="BN261" s="7"/>
      <c r="BO261" s="7"/>
      <c r="BP261" s="7"/>
      <c r="BQ261" s="7"/>
    </row>
    <row r="262" spans="1:69" s="5" customFormat="1" ht="12.75">
      <c r="A262" s="808">
        <v>27</v>
      </c>
      <c r="B262" s="540" t="s">
        <v>15</v>
      </c>
      <c r="C262" s="493">
        <f t="shared" si="590"/>
        <v>0</v>
      </c>
      <c r="D262" s="853">
        <f t="shared" si="577"/>
        <v>0</v>
      </c>
      <c r="E262" s="489"/>
      <c r="F262" s="523">
        <f t="shared" si="603"/>
        <v>0</v>
      </c>
      <c r="G262" s="512">
        <f t="shared" si="604"/>
        <v>0</v>
      </c>
      <c r="H262" s="480" t="str">
        <f t="shared" si="627"/>
        <v xml:space="preserve">    </v>
      </c>
      <c r="I262" s="853">
        <f t="shared" si="578"/>
        <v>0</v>
      </c>
      <c r="J262" s="489"/>
      <c r="K262" s="523">
        <f t="shared" si="605"/>
        <v>0</v>
      </c>
      <c r="L262" s="512">
        <f t="shared" si="606"/>
        <v>0</v>
      </c>
      <c r="M262" s="480" t="str">
        <f t="shared" si="628"/>
        <v xml:space="preserve">    </v>
      </c>
      <c r="N262" s="853">
        <f t="shared" si="579"/>
        <v>0</v>
      </c>
      <c r="O262" s="489"/>
      <c r="P262" s="523">
        <f t="shared" si="607"/>
        <v>0</v>
      </c>
      <c r="Q262" s="512">
        <f t="shared" si="608"/>
        <v>0</v>
      </c>
      <c r="R262" s="480" t="str">
        <f t="shared" si="629"/>
        <v xml:space="preserve">    </v>
      </c>
      <c r="S262" s="853">
        <f t="shared" si="580"/>
        <v>0</v>
      </c>
      <c r="T262" s="489"/>
      <c r="U262" s="523">
        <f t="shared" si="609"/>
        <v>0</v>
      </c>
      <c r="V262" s="512">
        <f t="shared" si="610"/>
        <v>0</v>
      </c>
      <c r="W262" s="480" t="str">
        <f t="shared" si="630"/>
        <v xml:space="preserve">    </v>
      </c>
      <c r="X262" s="853">
        <f t="shared" si="581"/>
        <v>0</v>
      </c>
      <c r="Y262" s="489"/>
      <c r="Z262" s="523">
        <f t="shared" si="611"/>
        <v>0</v>
      </c>
      <c r="AA262" s="512">
        <f t="shared" si="612"/>
        <v>0</v>
      </c>
      <c r="AB262" s="480" t="str">
        <f t="shared" si="631"/>
        <v xml:space="preserve">    </v>
      </c>
      <c r="AC262" s="853">
        <f t="shared" si="582"/>
        <v>0</v>
      </c>
      <c r="AD262" s="489"/>
      <c r="AE262" s="523">
        <f t="shared" si="613"/>
        <v>0</v>
      </c>
      <c r="AF262" s="512">
        <f t="shared" si="614"/>
        <v>0</v>
      </c>
      <c r="AG262" s="480" t="str">
        <f t="shared" si="632"/>
        <v xml:space="preserve">    </v>
      </c>
      <c r="AH262" s="853">
        <f t="shared" si="583"/>
        <v>0</v>
      </c>
      <c r="AI262" s="489"/>
      <c r="AJ262" s="523">
        <f t="shared" si="615"/>
        <v>0</v>
      </c>
      <c r="AK262" s="512">
        <f t="shared" si="616"/>
        <v>0</v>
      </c>
      <c r="AL262" s="480" t="str">
        <f t="shared" si="633"/>
        <v xml:space="preserve">    </v>
      </c>
      <c r="AM262" s="853">
        <f t="shared" si="584"/>
        <v>0</v>
      </c>
      <c r="AN262" s="489"/>
      <c r="AO262" s="523">
        <f t="shared" si="617"/>
        <v>0</v>
      </c>
      <c r="AP262" s="512">
        <f t="shared" si="618"/>
        <v>0</v>
      </c>
      <c r="AQ262" s="480" t="str">
        <f t="shared" si="634"/>
        <v xml:space="preserve">    </v>
      </c>
      <c r="AR262" s="853">
        <f t="shared" si="585"/>
        <v>0</v>
      </c>
      <c r="AS262" s="489"/>
      <c r="AT262" s="523">
        <f t="shared" si="619"/>
        <v>0</v>
      </c>
      <c r="AU262" s="512">
        <f t="shared" si="620"/>
        <v>0</v>
      </c>
      <c r="AV262" s="480" t="str">
        <f t="shared" si="635"/>
        <v xml:space="preserve">    </v>
      </c>
      <c r="AW262" s="853">
        <f t="shared" si="586"/>
        <v>0</v>
      </c>
      <c r="AX262" s="489"/>
      <c r="AY262" s="523">
        <f t="shared" si="621"/>
        <v>0</v>
      </c>
      <c r="AZ262" s="512">
        <f t="shared" si="622"/>
        <v>0</v>
      </c>
      <c r="BA262" s="480" t="str">
        <f t="shared" si="636"/>
        <v xml:space="preserve">    </v>
      </c>
      <c r="BB262" s="853">
        <f t="shared" si="587"/>
        <v>0</v>
      </c>
      <c r="BC262" s="489"/>
      <c r="BD262" s="523">
        <f t="shared" si="623"/>
        <v>0</v>
      </c>
      <c r="BE262" s="512">
        <f t="shared" si="624"/>
        <v>0</v>
      </c>
      <c r="BF262" s="480" t="str">
        <f t="shared" si="637"/>
        <v xml:space="preserve">    </v>
      </c>
      <c r="BG262" s="853">
        <f t="shared" si="588"/>
        <v>0</v>
      </c>
      <c r="BH262" s="489"/>
      <c r="BI262" s="523">
        <f t="shared" si="625"/>
        <v>0</v>
      </c>
      <c r="BJ262" s="512">
        <f t="shared" si="626"/>
        <v>0</v>
      </c>
      <c r="BK262" s="480" t="str">
        <f t="shared" si="638"/>
        <v xml:space="preserve">    </v>
      </c>
      <c r="BM262" s="502">
        <f t="shared" si="589"/>
        <v>0</v>
      </c>
      <c r="BN262" s="7"/>
      <c r="BO262" s="7"/>
      <c r="BP262" s="7"/>
      <c r="BQ262" s="7"/>
    </row>
    <row r="263" spans="1:69" s="5" customFormat="1" ht="12.75">
      <c r="A263" s="808">
        <v>28</v>
      </c>
      <c r="B263" s="540" t="s">
        <v>41</v>
      </c>
      <c r="C263" s="493">
        <f t="shared" si="590"/>
        <v>0</v>
      </c>
      <c r="D263" s="853">
        <f t="shared" si="577"/>
        <v>0</v>
      </c>
      <c r="E263" s="489"/>
      <c r="F263" s="523">
        <f t="shared" si="603"/>
        <v>0</v>
      </c>
      <c r="G263" s="512">
        <f t="shared" si="604"/>
        <v>0</v>
      </c>
      <c r="H263" s="480" t="str">
        <f t="shared" si="627"/>
        <v xml:space="preserve">    </v>
      </c>
      <c r="I263" s="853">
        <f t="shared" si="578"/>
        <v>0</v>
      </c>
      <c r="J263" s="489"/>
      <c r="K263" s="523">
        <f t="shared" si="605"/>
        <v>0</v>
      </c>
      <c r="L263" s="512">
        <f t="shared" si="606"/>
        <v>0</v>
      </c>
      <c r="M263" s="480" t="str">
        <f t="shared" si="628"/>
        <v xml:space="preserve">    </v>
      </c>
      <c r="N263" s="853">
        <f t="shared" si="579"/>
        <v>0</v>
      </c>
      <c r="O263" s="489"/>
      <c r="P263" s="523">
        <f t="shared" si="607"/>
        <v>0</v>
      </c>
      <c r="Q263" s="512">
        <f t="shared" si="608"/>
        <v>0</v>
      </c>
      <c r="R263" s="480" t="str">
        <f t="shared" si="629"/>
        <v xml:space="preserve">    </v>
      </c>
      <c r="S263" s="853">
        <f t="shared" si="580"/>
        <v>0</v>
      </c>
      <c r="T263" s="489"/>
      <c r="U263" s="523">
        <f t="shared" si="609"/>
        <v>0</v>
      </c>
      <c r="V263" s="512">
        <f t="shared" si="610"/>
        <v>0</v>
      </c>
      <c r="W263" s="480" t="str">
        <f t="shared" si="630"/>
        <v xml:space="preserve">    </v>
      </c>
      <c r="X263" s="853">
        <f t="shared" si="581"/>
        <v>0</v>
      </c>
      <c r="Y263" s="489"/>
      <c r="Z263" s="523">
        <f t="shared" si="611"/>
        <v>0</v>
      </c>
      <c r="AA263" s="512">
        <f t="shared" si="612"/>
        <v>0</v>
      </c>
      <c r="AB263" s="480" t="str">
        <f t="shared" si="631"/>
        <v xml:space="preserve">    </v>
      </c>
      <c r="AC263" s="853">
        <f t="shared" si="582"/>
        <v>0</v>
      </c>
      <c r="AD263" s="489"/>
      <c r="AE263" s="523">
        <f t="shared" si="613"/>
        <v>0</v>
      </c>
      <c r="AF263" s="512">
        <f t="shared" si="614"/>
        <v>0</v>
      </c>
      <c r="AG263" s="480" t="str">
        <f t="shared" si="632"/>
        <v xml:space="preserve">    </v>
      </c>
      <c r="AH263" s="853">
        <f t="shared" si="583"/>
        <v>0</v>
      </c>
      <c r="AI263" s="489"/>
      <c r="AJ263" s="523">
        <f t="shared" si="615"/>
        <v>0</v>
      </c>
      <c r="AK263" s="512">
        <f t="shared" si="616"/>
        <v>0</v>
      </c>
      <c r="AL263" s="480" t="str">
        <f t="shared" si="633"/>
        <v xml:space="preserve">    </v>
      </c>
      <c r="AM263" s="853">
        <f t="shared" si="584"/>
        <v>0</v>
      </c>
      <c r="AN263" s="489"/>
      <c r="AO263" s="523">
        <f t="shared" si="617"/>
        <v>0</v>
      </c>
      <c r="AP263" s="512">
        <f t="shared" si="618"/>
        <v>0</v>
      </c>
      <c r="AQ263" s="480" t="str">
        <f t="shared" si="634"/>
        <v xml:space="preserve">    </v>
      </c>
      <c r="AR263" s="853">
        <f t="shared" si="585"/>
        <v>0</v>
      </c>
      <c r="AS263" s="489"/>
      <c r="AT263" s="523">
        <f t="shared" si="619"/>
        <v>0</v>
      </c>
      <c r="AU263" s="512">
        <f t="shared" si="620"/>
        <v>0</v>
      </c>
      <c r="AV263" s="480" t="str">
        <f t="shared" si="635"/>
        <v xml:space="preserve">    </v>
      </c>
      <c r="AW263" s="853">
        <f t="shared" si="586"/>
        <v>0</v>
      </c>
      <c r="AX263" s="489"/>
      <c r="AY263" s="523">
        <f t="shared" si="621"/>
        <v>0</v>
      </c>
      <c r="AZ263" s="512">
        <f t="shared" si="622"/>
        <v>0</v>
      </c>
      <c r="BA263" s="480" t="str">
        <f t="shared" si="636"/>
        <v xml:space="preserve">    </v>
      </c>
      <c r="BB263" s="853">
        <f t="shared" si="587"/>
        <v>0</v>
      </c>
      <c r="BC263" s="489"/>
      <c r="BD263" s="523">
        <f t="shared" si="623"/>
        <v>0</v>
      </c>
      <c r="BE263" s="512">
        <f t="shared" si="624"/>
        <v>0</v>
      </c>
      <c r="BF263" s="480" t="str">
        <f t="shared" si="637"/>
        <v xml:space="preserve">    </v>
      </c>
      <c r="BG263" s="853">
        <f t="shared" si="588"/>
        <v>0</v>
      </c>
      <c r="BH263" s="489"/>
      <c r="BI263" s="523">
        <f t="shared" si="625"/>
        <v>0</v>
      </c>
      <c r="BJ263" s="512">
        <f t="shared" si="626"/>
        <v>0</v>
      </c>
      <c r="BK263" s="480" t="str">
        <f t="shared" si="638"/>
        <v xml:space="preserve">    </v>
      </c>
      <c r="BM263" s="502">
        <f t="shared" si="589"/>
        <v>0</v>
      </c>
      <c r="BN263" s="7"/>
      <c r="BO263" s="7"/>
      <c r="BP263" s="7"/>
      <c r="BQ263" s="7"/>
    </row>
    <row r="264" spans="1:69" s="5" customFormat="1" ht="12.75">
      <c r="A264" s="808">
        <v>29</v>
      </c>
      <c r="B264" s="540" t="s">
        <v>11</v>
      </c>
      <c r="C264" s="493">
        <f t="shared" si="590"/>
        <v>0</v>
      </c>
      <c r="D264" s="853">
        <f t="shared" si="577"/>
        <v>0</v>
      </c>
      <c r="E264" s="489"/>
      <c r="F264" s="523">
        <f t="shared" si="603"/>
        <v>0</v>
      </c>
      <c r="G264" s="512">
        <f t="shared" si="604"/>
        <v>0</v>
      </c>
      <c r="H264" s="480" t="str">
        <f t="shared" si="627"/>
        <v xml:space="preserve">    </v>
      </c>
      <c r="I264" s="853">
        <f t="shared" si="578"/>
        <v>0</v>
      </c>
      <c r="J264" s="489"/>
      <c r="K264" s="523">
        <f t="shared" si="605"/>
        <v>0</v>
      </c>
      <c r="L264" s="512">
        <f t="shared" si="606"/>
        <v>0</v>
      </c>
      <c r="M264" s="480" t="str">
        <f t="shared" si="628"/>
        <v xml:space="preserve">    </v>
      </c>
      <c r="N264" s="853">
        <f t="shared" si="579"/>
        <v>0</v>
      </c>
      <c r="O264" s="489"/>
      <c r="P264" s="523">
        <f t="shared" si="607"/>
        <v>0</v>
      </c>
      <c r="Q264" s="512">
        <f t="shared" si="608"/>
        <v>0</v>
      </c>
      <c r="R264" s="480" t="str">
        <f t="shared" si="629"/>
        <v xml:space="preserve">    </v>
      </c>
      <c r="S264" s="853">
        <f t="shared" si="580"/>
        <v>0</v>
      </c>
      <c r="T264" s="489"/>
      <c r="U264" s="523">
        <f t="shared" si="609"/>
        <v>0</v>
      </c>
      <c r="V264" s="512">
        <f t="shared" si="610"/>
        <v>0</v>
      </c>
      <c r="W264" s="480" t="str">
        <f t="shared" si="630"/>
        <v xml:space="preserve">    </v>
      </c>
      <c r="X264" s="853">
        <f t="shared" si="581"/>
        <v>0</v>
      </c>
      <c r="Y264" s="489"/>
      <c r="Z264" s="523">
        <f t="shared" si="611"/>
        <v>0</v>
      </c>
      <c r="AA264" s="512">
        <f t="shared" si="612"/>
        <v>0</v>
      </c>
      <c r="AB264" s="480" t="str">
        <f t="shared" si="631"/>
        <v xml:space="preserve">    </v>
      </c>
      <c r="AC264" s="853">
        <f t="shared" si="582"/>
        <v>0</v>
      </c>
      <c r="AD264" s="489"/>
      <c r="AE264" s="523">
        <f t="shared" si="613"/>
        <v>0</v>
      </c>
      <c r="AF264" s="512">
        <f t="shared" si="614"/>
        <v>0</v>
      </c>
      <c r="AG264" s="480" t="str">
        <f t="shared" si="632"/>
        <v xml:space="preserve">    </v>
      </c>
      <c r="AH264" s="853">
        <f t="shared" si="583"/>
        <v>0</v>
      </c>
      <c r="AI264" s="489"/>
      <c r="AJ264" s="523">
        <f t="shared" si="615"/>
        <v>0</v>
      </c>
      <c r="AK264" s="512">
        <f t="shared" si="616"/>
        <v>0</v>
      </c>
      <c r="AL264" s="480" t="str">
        <f t="shared" si="633"/>
        <v xml:space="preserve">    </v>
      </c>
      <c r="AM264" s="853">
        <f t="shared" si="584"/>
        <v>0</v>
      </c>
      <c r="AN264" s="489"/>
      <c r="AO264" s="523">
        <f t="shared" si="617"/>
        <v>0</v>
      </c>
      <c r="AP264" s="512">
        <f t="shared" si="618"/>
        <v>0</v>
      </c>
      <c r="AQ264" s="480" t="str">
        <f t="shared" si="634"/>
        <v xml:space="preserve">    </v>
      </c>
      <c r="AR264" s="853">
        <f t="shared" si="585"/>
        <v>0</v>
      </c>
      <c r="AS264" s="489"/>
      <c r="AT264" s="523">
        <f t="shared" si="619"/>
        <v>0</v>
      </c>
      <c r="AU264" s="512">
        <f t="shared" si="620"/>
        <v>0</v>
      </c>
      <c r="AV264" s="480" t="str">
        <f t="shared" si="635"/>
        <v xml:space="preserve">    </v>
      </c>
      <c r="AW264" s="853">
        <f t="shared" si="586"/>
        <v>0</v>
      </c>
      <c r="AX264" s="489"/>
      <c r="AY264" s="523">
        <f t="shared" si="621"/>
        <v>0</v>
      </c>
      <c r="AZ264" s="512">
        <f t="shared" si="622"/>
        <v>0</v>
      </c>
      <c r="BA264" s="480" t="str">
        <f t="shared" si="636"/>
        <v xml:space="preserve">    </v>
      </c>
      <c r="BB264" s="853">
        <f t="shared" si="587"/>
        <v>0</v>
      </c>
      <c r="BC264" s="489"/>
      <c r="BD264" s="523">
        <f t="shared" si="623"/>
        <v>0</v>
      </c>
      <c r="BE264" s="512">
        <f t="shared" si="624"/>
        <v>0</v>
      </c>
      <c r="BF264" s="480" t="str">
        <f t="shared" si="637"/>
        <v xml:space="preserve">    </v>
      </c>
      <c r="BG264" s="853">
        <f t="shared" si="588"/>
        <v>0</v>
      </c>
      <c r="BH264" s="489"/>
      <c r="BI264" s="523">
        <f t="shared" si="625"/>
        <v>0</v>
      </c>
      <c r="BJ264" s="512">
        <f t="shared" si="626"/>
        <v>0</v>
      </c>
      <c r="BK264" s="480" t="str">
        <f t="shared" si="638"/>
        <v xml:space="preserve">    </v>
      </c>
      <c r="BM264" s="502">
        <f t="shared" si="589"/>
        <v>0</v>
      </c>
      <c r="BN264" s="7"/>
      <c r="BO264" s="7"/>
      <c r="BP264" s="7"/>
      <c r="BQ264" s="7"/>
    </row>
    <row r="265" spans="1:69" s="5" customFormat="1" ht="12.75">
      <c r="A265" s="808">
        <v>30</v>
      </c>
      <c r="B265" s="540" t="s">
        <v>16</v>
      </c>
      <c r="C265" s="493">
        <f t="shared" si="590"/>
        <v>0</v>
      </c>
      <c r="D265" s="853">
        <f t="shared" si="577"/>
        <v>0</v>
      </c>
      <c r="E265" s="489"/>
      <c r="F265" s="523">
        <f t="shared" si="603"/>
        <v>0</v>
      </c>
      <c r="G265" s="512">
        <f t="shared" si="604"/>
        <v>0</v>
      </c>
      <c r="H265" s="480" t="str">
        <f t="shared" si="627"/>
        <v xml:space="preserve">    </v>
      </c>
      <c r="I265" s="853">
        <f t="shared" si="578"/>
        <v>0</v>
      </c>
      <c r="J265" s="489"/>
      <c r="K265" s="523">
        <f t="shared" si="605"/>
        <v>0</v>
      </c>
      <c r="L265" s="512">
        <f t="shared" si="606"/>
        <v>0</v>
      </c>
      <c r="M265" s="480" t="str">
        <f t="shared" si="628"/>
        <v xml:space="preserve">    </v>
      </c>
      <c r="N265" s="853">
        <f t="shared" si="579"/>
        <v>0</v>
      </c>
      <c r="O265" s="489"/>
      <c r="P265" s="523">
        <f t="shared" si="607"/>
        <v>0</v>
      </c>
      <c r="Q265" s="512">
        <f t="shared" si="608"/>
        <v>0</v>
      </c>
      <c r="R265" s="480" t="str">
        <f t="shared" si="629"/>
        <v xml:space="preserve">    </v>
      </c>
      <c r="S265" s="853">
        <f t="shared" si="580"/>
        <v>0</v>
      </c>
      <c r="T265" s="489"/>
      <c r="U265" s="523">
        <f t="shared" si="609"/>
        <v>0</v>
      </c>
      <c r="V265" s="512">
        <f t="shared" si="610"/>
        <v>0</v>
      </c>
      <c r="W265" s="480" t="str">
        <f t="shared" si="630"/>
        <v xml:space="preserve">    </v>
      </c>
      <c r="X265" s="853">
        <f t="shared" si="581"/>
        <v>0</v>
      </c>
      <c r="Y265" s="489"/>
      <c r="Z265" s="523">
        <f t="shared" si="611"/>
        <v>0</v>
      </c>
      <c r="AA265" s="512">
        <f t="shared" si="612"/>
        <v>0</v>
      </c>
      <c r="AB265" s="480" t="str">
        <f t="shared" si="631"/>
        <v xml:space="preserve">    </v>
      </c>
      <c r="AC265" s="853">
        <f t="shared" si="582"/>
        <v>0</v>
      </c>
      <c r="AD265" s="489"/>
      <c r="AE265" s="523">
        <f t="shared" si="613"/>
        <v>0</v>
      </c>
      <c r="AF265" s="512">
        <f t="shared" si="614"/>
        <v>0</v>
      </c>
      <c r="AG265" s="480" t="str">
        <f t="shared" si="632"/>
        <v xml:space="preserve">    </v>
      </c>
      <c r="AH265" s="853">
        <f t="shared" si="583"/>
        <v>0</v>
      </c>
      <c r="AI265" s="489"/>
      <c r="AJ265" s="523">
        <f t="shared" si="615"/>
        <v>0</v>
      </c>
      <c r="AK265" s="512">
        <f t="shared" si="616"/>
        <v>0</v>
      </c>
      <c r="AL265" s="480" t="str">
        <f t="shared" si="633"/>
        <v xml:space="preserve">    </v>
      </c>
      <c r="AM265" s="853">
        <f t="shared" si="584"/>
        <v>0</v>
      </c>
      <c r="AN265" s="489"/>
      <c r="AO265" s="523">
        <f t="shared" si="617"/>
        <v>0</v>
      </c>
      <c r="AP265" s="512">
        <f t="shared" si="618"/>
        <v>0</v>
      </c>
      <c r="AQ265" s="480" t="str">
        <f t="shared" si="634"/>
        <v xml:space="preserve">    </v>
      </c>
      <c r="AR265" s="853">
        <f t="shared" si="585"/>
        <v>0</v>
      </c>
      <c r="AS265" s="489"/>
      <c r="AT265" s="523">
        <f t="shared" si="619"/>
        <v>0</v>
      </c>
      <c r="AU265" s="512">
        <f t="shared" si="620"/>
        <v>0</v>
      </c>
      <c r="AV265" s="480" t="str">
        <f t="shared" si="635"/>
        <v xml:space="preserve">    </v>
      </c>
      <c r="AW265" s="853">
        <f t="shared" si="586"/>
        <v>0</v>
      </c>
      <c r="AX265" s="489"/>
      <c r="AY265" s="523">
        <f t="shared" si="621"/>
        <v>0</v>
      </c>
      <c r="AZ265" s="512">
        <f t="shared" si="622"/>
        <v>0</v>
      </c>
      <c r="BA265" s="480" t="str">
        <f t="shared" si="636"/>
        <v xml:space="preserve">    </v>
      </c>
      <c r="BB265" s="853">
        <f t="shared" si="587"/>
        <v>0</v>
      </c>
      <c r="BC265" s="489"/>
      <c r="BD265" s="523">
        <f t="shared" si="623"/>
        <v>0</v>
      </c>
      <c r="BE265" s="512">
        <f t="shared" si="624"/>
        <v>0</v>
      </c>
      <c r="BF265" s="480" t="str">
        <f t="shared" si="637"/>
        <v xml:space="preserve">    </v>
      </c>
      <c r="BG265" s="853">
        <f t="shared" si="588"/>
        <v>0</v>
      </c>
      <c r="BH265" s="489"/>
      <c r="BI265" s="523">
        <f t="shared" si="625"/>
        <v>0</v>
      </c>
      <c r="BJ265" s="512">
        <f t="shared" si="626"/>
        <v>0</v>
      </c>
      <c r="BK265" s="480" t="str">
        <f t="shared" si="638"/>
        <v xml:space="preserve">    </v>
      </c>
      <c r="BM265" s="502">
        <f t="shared" si="589"/>
        <v>0</v>
      </c>
      <c r="BN265" s="7"/>
      <c r="BO265" s="7"/>
      <c r="BP265" s="7"/>
      <c r="BQ265" s="7"/>
    </row>
    <row r="266" spans="1:69" s="5" customFormat="1" ht="12.75">
      <c r="A266" s="808">
        <v>31</v>
      </c>
      <c r="B266" s="540" t="s">
        <v>40</v>
      </c>
      <c r="C266" s="493">
        <f t="shared" si="590"/>
        <v>0</v>
      </c>
      <c r="D266" s="853">
        <f t="shared" si="577"/>
        <v>0</v>
      </c>
      <c r="E266" s="489"/>
      <c r="F266" s="523">
        <f t="shared" si="603"/>
        <v>0</v>
      </c>
      <c r="G266" s="512">
        <f t="shared" si="604"/>
        <v>0</v>
      </c>
      <c r="H266" s="480" t="str">
        <f t="shared" si="627"/>
        <v xml:space="preserve">    </v>
      </c>
      <c r="I266" s="853">
        <f t="shared" si="578"/>
        <v>0</v>
      </c>
      <c r="J266" s="489"/>
      <c r="K266" s="523">
        <f t="shared" si="605"/>
        <v>0</v>
      </c>
      <c r="L266" s="512">
        <f t="shared" si="606"/>
        <v>0</v>
      </c>
      <c r="M266" s="480" t="str">
        <f t="shared" si="628"/>
        <v xml:space="preserve">    </v>
      </c>
      <c r="N266" s="853">
        <f t="shared" si="579"/>
        <v>0</v>
      </c>
      <c r="O266" s="489"/>
      <c r="P266" s="523">
        <f t="shared" si="607"/>
        <v>0</v>
      </c>
      <c r="Q266" s="512">
        <f t="shared" si="608"/>
        <v>0</v>
      </c>
      <c r="R266" s="480" t="str">
        <f t="shared" si="629"/>
        <v xml:space="preserve">    </v>
      </c>
      <c r="S266" s="853">
        <f t="shared" si="580"/>
        <v>0</v>
      </c>
      <c r="T266" s="489"/>
      <c r="U266" s="523">
        <f t="shared" si="609"/>
        <v>0</v>
      </c>
      <c r="V266" s="512">
        <f t="shared" si="610"/>
        <v>0</v>
      </c>
      <c r="W266" s="480" t="str">
        <f t="shared" si="630"/>
        <v xml:space="preserve">    </v>
      </c>
      <c r="X266" s="853">
        <f t="shared" si="581"/>
        <v>0</v>
      </c>
      <c r="Y266" s="489"/>
      <c r="Z266" s="523">
        <f t="shared" si="611"/>
        <v>0</v>
      </c>
      <c r="AA266" s="512">
        <f t="shared" si="612"/>
        <v>0</v>
      </c>
      <c r="AB266" s="480" t="str">
        <f t="shared" si="631"/>
        <v xml:space="preserve">    </v>
      </c>
      <c r="AC266" s="853">
        <f t="shared" si="582"/>
        <v>0</v>
      </c>
      <c r="AD266" s="489"/>
      <c r="AE266" s="523">
        <f t="shared" si="613"/>
        <v>0</v>
      </c>
      <c r="AF266" s="512">
        <f t="shared" si="614"/>
        <v>0</v>
      </c>
      <c r="AG266" s="480" t="str">
        <f t="shared" si="632"/>
        <v xml:space="preserve">    </v>
      </c>
      <c r="AH266" s="853">
        <f t="shared" si="583"/>
        <v>0</v>
      </c>
      <c r="AI266" s="489"/>
      <c r="AJ266" s="523">
        <f t="shared" si="615"/>
        <v>0</v>
      </c>
      <c r="AK266" s="512">
        <f t="shared" si="616"/>
        <v>0</v>
      </c>
      <c r="AL266" s="480" t="str">
        <f t="shared" si="633"/>
        <v xml:space="preserve">    </v>
      </c>
      <c r="AM266" s="853">
        <f t="shared" si="584"/>
        <v>0</v>
      </c>
      <c r="AN266" s="489"/>
      <c r="AO266" s="523">
        <f t="shared" si="617"/>
        <v>0</v>
      </c>
      <c r="AP266" s="512">
        <f t="shared" si="618"/>
        <v>0</v>
      </c>
      <c r="AQ266" s="480" t="str">
        <f t="shared" si="634"/>
        <v xml:space="preserve">    </v>
      </c>
      <c r="AR266" s="853">
        <f t="shared" si="585"/>
        <v>0</v>
      </c>
      <c r="AS266" s="489"/>
      <c r="AT266" s="523">
        <f t="shared" si="619"/>
        <v>0</v>
      </c>
      <c r="AU266" s="512">
        <f t="shared" si="620"/>
        <v>0</v>
      </c>
      <c r="AV266" s="480" t="str">
        <f t="shared" si="635"/>
        <v xml:space="preserve">    </v>
      </c>
      <c r="AW266" s="853">
        <f t="shared" si="586"/>
        <v>0</v>
      </c>
      <c r="AX266" s="489"/>
      <c r="AY266" s="523">
        <f t="shared" si="621"/>
        <v>0</v>
      </c>
      <c r="AZ266" s="512">
        <f t="shared" si="622"/>
        <v>0</v>
      </c>
      <c r="BA266" s="480" t="str">
        <f t="shared" si="636"/>
        <v xml:space="preserve">    </v>
      </c>
      <c r="BB266" s="853">
        <f t="shared" si="587"/>
        <v>0</v>
      </c>
      <c r="BC266" s="489"/>
      <c r="BD266" s="523">
        <f t="shared" si="623"/>
        <v>0</v>
      </c>
      <c r="BE266" s="512">
        <f t="shared" si="624"/>
        <v>0</v>
      </c>
      <c r="BF266" s="480" t="str">
        <f t="shared" si="637"/>
        <v xml:space="preserve">    </v>
      </c>
      <c r="BG266" s="853">
        <f t="shared" si="588"/>
        <v>0</v>
      </c>
      <c r="BH266" s="489"/>
      <c r="BI266" s="523">
        <f t="shared" si="625"/>
        <v>0</v>
      </c>
      <c r="BJ266" s="512">
        <f t="shared" si="626"/>
        <v>0</v>
      </c>
      <c r="BK266" s="480" t="str">
        <f t="shared" si="638"/>
        <v xml:space="preserve">    </v>
      </c>
      <c r="BM266" s="502">
        <f t="shared" si="589"/>
        <v>0</v>
      </c>
      <c r="BN266" s="7"/>
      <c r="BO266" s="7"/>
      <c r="BP266" s="7"/>
      <c r="BQ266" s="7"/>
    </row>
    <row r="267" spans="1:69" s="5" customFormat="1" ht="12.75">
      <c r="A267" s="808">
        <v>32</v>
      </c>
      <c r="B267" s="540" t="s">
        <v>23</v>
      </c>
      <c r="C267" s="496">
        <f t="shared" si="590"/>
        <v>0</v>
      </c>
      <c r="D267" s="853">
        <f t="shared" si="577"/>
        <v>0</v>
      </c>
      <c r="E267" s="489"/>
      <c r="F267" s="523">
        <f t="shared" si="603"/>
        <v>0</v>
      </c>
      <c r="G267" s="512">
        <f t="shared" si="604"/>
        <v>0</v>
      </c>
      <c r="H267" s="480" t="str">
        <f t="shared" si="627"/>
        <v xml:space="preserve">    </v>
      </c>
      <c r="I267" s="853">
        <f t="shared" si="578"/>
        <v>0</v>
      </c>
      <c r="J267" s="489"/>
      <c r="K267" s="523">
        <f t="shared" si="605"/>
        <v>0</v>
      </c>
      <c r="L267" s="512">
        <f t="shared" si="606"/>
        <v>0</v>
      </c>
      <c r="M267" s="480" t="str">
        <f t="shared" si="628"/>
        <v xml:space="preserve">    </v>
      </c>
      <c r="N267" s="853">
        <f t="shared" si="579"/>
        <v>0</v>
      </c>
      <c r="O267" s="489"/>
      <c r="P267" s="523">
        <f t="shared" si="607"/>
        <v>0</v>
      </c>
      <c r="Q267" s="512">
        <f t="shared" si="608"/>
        <v>0</v>
      </c>
      <c r="R267" s="480" t="str">
        <f t="shared" si="629"/>
        <v xml:space="preserve">    </v>
      </c>
      <c r="S267" s="853">
        <f t="shared" si="580"/>
        <v>0</v>
      </c>
      <c r="T267" s="489"/>
      <c r="U267" s="523">
        <f t="shared" si="609"/>
        <v>0</v>
      </c>
      <c r="V267" s="512">
        <f t="shared" si="610"/>
        <v>0</v>
      </c>
      <c r="W267" s="480" t="str">
        <f t="shared" si="630"/>
        <v xml:space="preserve">    </v>
      </c>
      <c r="X267" s="853">
        <f t="shared" si="581"/>
        <v>0</v>
      </c>
      <c r="Y267" s="489"/>
      <c r="Z267" s="523">
        <f t="shared" si="611"/>
        <v>0</v>
      </c>
      <c r="AA267" s="512">
        <f t="shared" si="612"/>
        <v>0</v>
      </c>
      <c r="AB267" s="480" t="str">
        <f t="shared" si="631"/>
        <v xml:space="preserve">    </v>
      </c>
      <c r="AC267" s="853">
        <f t="shared" si="582"/>
        <v>0</v>
      </c>
      <c r="AD267" s="489"/>
      <c r="AE267" s="523">
        <f t="shared" si="613"/>
        <v>0</v>
      </c>
      <c r="AF267" s="512">
        <f t="shared" si="614"/>
        <v>0</v>
      </c>
      <c r="AG267" s="480" t="str">
        <f t="shared" si="632"/>
        <v xml:space="preserve">    </v>
      </c>
      <c r="AH267" s="853">
        <f t="shared" si="583"/>
        <v>0</v>
      </c>
      <c r="AI267" s="489"/>
      <c r="AJ267" s="523">
        <f t="shared" si="615"/>
        <v>0</v>
      </c>
      <c r="AK267" s="512">
        <f t="shared" si="616"/>
        <v>0</v>
      </c>
      <c r="AL267" s="480" t="str">
        <f t="shared" si="633"/>
        <v xml:space="preserve">    </v>
      </c>
      <c r="AM267" s="853">
        <f t="shared" si="584"/>
        <v>0</v>
      </c>
      <c r="AN267" s="489"/>
      <c r="AO267" s="523">
        <f t="shared" si="617"/>
        <v>0</v>
      </c>
      <c r="AP267" s="512">
        <f t="shared" si="618"/>
        <v>0</v>
      </c>
      <c r="AQ267" s="480" t="str">
        <f t="shared" si="634"/>
        <v xml:space="preserve">    </v>
      </c>
      <c r="AR267" s="853">
        <f t="shared" si="585"/>
        <v>0</v>
      </c>
      <c r="AS267" s="489"/>
      <c r="AT267" s="523">
        <f t="shared" si="619"/>
        <v>0</v>
      </c>
      <c r="AU267" s="512">
        <f t="shared" si="620"/>
        <v>0</v>
      </c>
      <c r="AV267" s="480" t="str">
        <f t="shared" si="635"/>
        <v xml:space="preserve">    </v>
      </c>
      <c r="AW267" s="853">
        <f t="shared" si="586"/>
        <v>0</v>
      </c>
      <c r="AX267" s="489"/>
      <c r="AY267" s="523">
        <f t="shared" si="621"/>
        <v>0</v>
      </c>
      <c r="AZ267" s="512">
        <f t="shared" si="622"/>
        <v>0</v>
      </c>
      <c r="BA267" s="480" t="str">
        <f t="shared" si="636"/>
        <v xml:space="preserve">    </v>
      </c>
      <c r="BB267" s="853">
        <f t="shared" si="587"/>
        <v>0</v>
      </c>
      <c r="BC267" s="489"/>
      <c r="BD267" s="523">
        <f t="shared" si="623"/>
        <v>0</v>
      </c>
      <c r="BE267" s="512">
        <f t="shared" si="624"/>
        <v>0</v>
      </c>
      <c r="BF267" s="480" t="str">
        <f t="shared" si="637"/>
        <v xml:space="preserve">    </v>
      </c>
      <c r="BG267" s="853">
        <f t="shared" si="588"/>
        <v>0</v>
      </c>
      <c r="BH267" s="489"/>
      <c r="BI267" s="523">
        <f t="shared" si="625"/>
        <v>0</v>
      </c>
      <c r="BJ267" s="512">
        <f t="shared" si="626"/>
        <v>0</v>
      </c>
      <c r="BK267" s="480" t="str">
        <f t="shared" si="638"/>
        <v xml:space="preserve">    </v>
      </c>
      <c r="BM267" s="502">
        <f t="shared" si="589"/>
        <v>0</v>
      </c>
      <c r="BN267" s="7"/>
      <c r="BO267" s="7"/>
      <c r="BP267" s="7"/>
      <c r="BQ267" s="7"/>
    </row>
    <row r="268" spans="1:69" s="5" customFormat="1" ht="12.75">
      <c r="A268" s="808">
        <v>33</v>
      </c>
      <c r="B268" s="540" t="s">
        <v>26</v>
      </c>
      <c r="C268" s="495">
        <f t="shared" si="590"/>
        <v>0</v>
      </c>
      <c r="D268" s="853">
        <f t="shared" ref="D268:D284" si="639">D193</f>
        <v>0</v>
      </c>
      <c r="E268" s="489"/>
      <c r="F268" s="523">
        <f t="shared" si="603"/>
        <v>0</v>
      </c>
      <c r="G268" s="512">
        <f t="shared" si="604"/>
        <v>0</v>
      </c>
      <c r="H268" s="480" t="str">
        <f t="shared" si="627"/>
        <v xml:space="preserve">    </v>
      </c>
      <c r="I268" s="853">
        <f t="shared" ref="I268:I284" si="640">I193</f>
        <v>0</v>
      </c>
      <c r="J268" s="489"/>
      <c r="K268" s="523">
        <f t="shared" si="605"/>
        <v>0</v>
      </c>
      <c r="L268" s="512">
        <f t="shared" si="606"/>
        <v>0</v>
      </c>
      <c r="M268" s="480" t="str">
        <f t="shared" si="628"/>
        <v xml:space="preserve">    </v>
      </c>
      <c r="N268" s="853">
        <f t="shared" ref="N268:N284" si="641">N193</f>
        <v>0</v>
      </c>
      <c r="O268" s="489"/>
      <c r="P268" s="523">
        <f t="shared" si="607"/>
        <v>0</v>
      </c>
      <c r="Q268" s="512">
        <f t="shared" si="608"/>
        <v>0</v>
      </c>
      <c r="R268" s="480" t="str">
        <f t="shared" si="629"/>
        <v xml:space="preserve">    </v>
      </c>
      <c r="S268" s="853">
        <f t="shared" ref="S268:S284" si="642">S193</f>
        <v>0</v>
      </c>
      <c r="T268" s="489"/>
      <c r="U268" s="523">
        <f t="shared" si="609"/>
        <v>0</v>
      </c>
      <c r="V268" s="512">
        <f t="shared" si="610"/>
        <v>0</v>
      </c>
      <c r="W268" s="480" t="str">
        <f t="shared" si="630"/>
        <v xml:space="preserve">    </v>
      </c>
      <c r="X268" s="853">
        <f t="shared" ref="X268:X284" si="643">X193</f>
        <v>0</v>
      </c>
      <c r="Y268" s="489"/>
      <c r="Z268" s="523">
        <f t="shared" si="611"/>
        <v>0</v>
      </c>
      <c r="AA268" s="512">
        <f t="shared" si="612"/>
        <v>0</v>
      </c>
      <c r="AB268" s="480" t="str">
        <f t="shared" si="631"/>
        <v xml:space="preserve">    </v>
      </c>
      <c r="AC268" s="853">
        <f t="shared" ref="AC268:AC284" si="644">AC193</f>
        <v>0</v>
      </c>
      <c r="AD268" s="489"/>
      <c r="AE268" s="523">
        <f t="shared" si="613"/>
        <v>0</v>
      </c>
      <c r="AF268" s="512">
        <f t="shared" si="614"/>
        <v>0</v>
      </c>
      <c r="AG268" s="480" t="str">
        <f t="shared" si="632"/>
        <v xml:space="preserve">    </v>
      </c>
      <c r="AH268" s="853">
        <f t="shared" ref="AH268:AH284" si="645">AH193</f>
        <v>0</v>
      </c>
      <c r="AI268" s="489"/>
      <c r="AJ268" s="523">
        <f t="shared" si="615"/>
        <v>0</v>
      </c>
      <c r="AK268" s="512">
        <f t="shared" si="616"/>
        <v>0</v>
      </c>
      <c r="AL268" s="480" t="str">
        <f t="shared" si="633"/>
        <v xml:space="preserve">    </v>
      </c>
      <c r="AM268" s="853">
        <f t="shared" ref="AM268:AM284" si="646">AM193</f>
        <v>0</v>
      </c>
      <c r="AN268" s="489"/>
      <c r="AO268" s="523">
        <f t="shared" si="617"/>
        <v>0</v>
      </c>
      <c r="AP268" s="512">
        <f t="shared" si="618"/>
        <v>0</v>
      </c>
      <c r="AQ268" s="480" t="str">
        <f t="shared" si="634"/>
        <v xml:space="preserve">    </v>
      </c>
      <c r="AR268" s="853">
        <f t="shared" ref="AR268:AR284" si="647">AR193</f>
        <v>0</v>
      </c>
      <c r="AS268" s="489"/>
      <c r="AT268" s="523">
        <f t="shared" si="619"/>
        <v>0</v>
      </c>
      <c r="AU268" s="512">
        <f t="shared" si="620"/>
        <v>0</v>
      </c>
      <c r="AV268" s="480" t="str">
        <f t="shared" si="635"/>
        <v xml:space="preserve">    </v>
      </c>
      <c r="AW268" s="853">
        <f t="shared" ref="AW268:AW284" si="648">AW193</f>
        <v>0</v>
      </c>
      <c r="AX268" s="489"/>
      <c r="AY268" s="523">
        <f t="shared" si="621"/>
        <v>0</v>
      </c>
      <c r="AZ268" s="512">
        <f t="shared" si="622"/>
        <v>0</v>
      </c>
      <c r="BA268" s="480" t="str">
        <f t="shared" si="636"/>
        <v xml:space="preserve">    </v>
      </c>
      <c r="BB268" s="853">
        <f t="shared" ref="BB268:BB284" si="649">BB193</f>
        <v>0</v>
      </c>
      <c r="BC268" s="489"/>
      <c r="BD268" s="523">
        <f t="shared" si="623"/>
        <v>0</v>
      </c>
      <c r="BE268" s="512">
        <f t="shared" si="624"/>
        <v>0</v>
      </c>
      <c r="BF268" s="480" t="str">
        <f t="shared" si="637"/>
        <v xml:space="preserve">    </v>
      </c>
      <c r="BG268" s="853">
        <f t="shared" ref="BG268:BG284" si="650">BG193</f>
        <v>0</v>
      </c>
      <c r="BH268" s="489"/>
      <c r="BI268" s="523">
        <f t="shared" si="625"/>
        <v>0</v>
      </c>
      <c r="BJ268" s="512">
        <f t="shared" si="626"/>
        <v>0</v>
      </c>
      <c r="BK268" s="480" t="str">
        <f t="shared" si="638"/>
        <v xml:space="preserve">    </v>
      </c>
      <c r="BM268" s="502">
        <f t="shared" si="589"/>
        <v>0</v>
      </c>
      <c r="BN268" s="7"/>
      <c r="BO268" s="7"/>
      <c r="BP268" s="7"/>
      <c r="BQ268" s="7"/>
    </row>
    <row r="269" spans="1:69" s="5" customFormat="1" ht="12.75">
      <c r="A269" s="808">
        <v>34</v>
      </c>
      <c r="B269" s="848" t="s">
        <v>12</v>
      </c>
      <c r="C269" s="705">
        <f t="shared" si="590"/>
        <v>0</v>
      </c>
      <c r="D269" s="853">
        <f t="shared" si="639"/>
        <v>0</v>
      </c>
      <c r="E269" s="489"/>
      <c r="F269" s="523">
        <f t="shared" si="603"/>
        <v>0</v>
      </c>
      <c r="G269" s="512">
        <f t="shared" si="604"/>
        <v>0</v>
      </c>
      <c r="H269" s="480" t="str">
        <f t="shared" si="627"/>
        <v xml:space="preserve">    </v>
      </c>
      <c r="I269" s="853">
        <f t="shared" si="640"/>
        <v>0</v>
      </c>
      <c r="J269" s="489"/>
      <c r="K269" s="523">
        <f t="shared" si="605"/>
        <v>0</v>
      </c>
      <c r="L269" s="512">
        <f t="shared" si="606"/>
        <v>0</v>
      </c>
      <c r="M269" s="480" t="str">
        <f t="shared" si="628"/>
        <v xml:space="preserve">    </v>
      </c>
      <c r="N269" s="853">
        <f t="shared" si="641"/>
        <v>0</v>
      </c>
      <c r="O269" s="489"/>
      <c r="P269" s="523">
        <f t="shared" si="607"/>
        <v>0</v>
      </c>
      <c r="Q269" s="512">
        <f t="shared" si="608"/>
        <v>0</v>
      </c>
      <c r="R269" s="480" t="str">
        <f t="shared" si="629"/>
        <v xml:space="preserve">    </v>
      </c>
      <c r="S269" s="853">
        <f t="shared" si="642"/>
        <v>0</v>
      </c>
      <c r="T269" s="489"/>
      <c r="U269" s="523">
        <f t="shared" si="609"/>
        <v>0</v>
      </c>
      <c r="V269" s="512">
        <f t="shared" si="610"/>
        <v>0</v>
      </c>
      <c r="W269" s="480" t="str">
        <f t="shared" si="630"/>
        <v xml:space="preserve">    </v>
      </c>
      <c r="X269" s="853">
        <f t="shared" si="643"/>
        <v>0</v>
      </c>
      <c r="Y269" s="489"/>
      <c r="Z269" s="523">
        <f t="shared" si="611"/>
        <v>0</v>
      </c>
      <c r="AA269" s="512">
        <f t="shared" si="612"/>
        <v>0</v>
      </c>
      <c r="AB269" s="480" t="str">
        <f t="shared" si="631"/>
        <v xml:space="preserve">    </v>
      </c>
      <c r="AC269" s="853">
        <f t="shared" si="644"/>
        <v>0</v>
      </c>
      <c r="AD269" s="489"/>
      <c r="AE269" s="523">
        <f t="shared" si="613"/>
        <v>0</v>
      </c>
      <c r="AF269" s="512">
        <f t="shared" si="614"/>
        <v>0</v>
      </c>
      <c r="AG269" s="480" t="str">
        <f t="shared" si="632"/>
        <v xml:space="preserve">    </v>
      </c>
      <c r="AH269" s="853">
        <f t="shared" si="645"/>
        <v>0</v>
      </c>
      <c r="AI269" s="489"/>
      <c r="AJ269" s="523">
        <f t="shared" si="615"/>
        <v>0</v>
      </c>
      <c r="AK269" s="512">
        <f t="shared" si="616"/>
        <v>0</v>
      </c>
      <c r="AL269" s="480" t="str">
        <f t="shared" si="633"/>
        <v xml:space="preserve">    </v>
      </c>
      <c r="AM269" s="853">
        <f t="shared" si="646"/>
        <v>0</v>
      </c>
      <c r="AN269" s="489"/>
      <c r="AO269" s="523">
        <f t="shared" si="617"/>
        <v>0</v>
      </c>
      <c r="AP269" s="512">
        <f t="shared" si="618"/>
        <v>0</v>
      </c>
      <c r="AQ269" s="480" t="str">
        <f t="shared" si="634"/>
        <v xml:space="preserve">    </v>
      </c>
      <c r="AR269" s="853">
        <f t="shared" si="647"/>
        <v>0</v>
      </c>
      <c r="AS269" s="489"/>
      <c r="AT269" s="523">
        <f t="shared" si="619"/>
        <v>0</v>
      </c>
      <c r="AU269" s="512">
        <f t="shared" si="620"/>
        <v>0</v>
      </c>
      <c r="AV269" s="480" t="str">
        <f t="shared" si="635"/>
        <v xml:space="preserve">    </v>
      </c>
      <c r="AW269" s="853">
        <f t="shared" si="648"/>
        <v>0</v>
      </c>
      <c r="AX269" s="489"/>
      <c r="AY269" s="523">
        <f t="shared" si="621"/>
        <v>0</v>
      </c>
      <c r="AZ269" s="512">
        <f t="shared" si="622"/>
        <v>0</v>
      </c>
      <c r="BA269" s="480" t="str">
        <f t="shared" si="636"/>
        <v xml:space="preserve">    </v>
      </c>
      <c r="BB269" s="853">
        <f t="shared" si="649"/>
        <v>0</v>
      </c>
      <c r="BC269" s="489"/>
      <c r="BD269" s="523">
        <f t="shared" si="623"/>
        <v>0</v>
      </c>
      <c r="BE269" s="512">
        <f t="shared" si="624"/>
        <v>0</v>
      </c>
      <c r="BF269" s="480" t="str">
        <f t="shared" si="637"/>
        <v xml:space="preserve">    </v>
      </c>
      <c r="BG269" s="853">
        <f t="shared" si="650"/>
        <v>0</v>
      </c>
      <c r="BH269" s="489"/>
      <c r="BI269" s="523">
        <f t="shared" si="625"/>
        <v>0</v>
      </c>
      <c r="BJ269" s="512">
        <f t="shared" si="626"/>
        <v>0</v>
      </c>
      <c r="BK269" s="480" t="str">
        <f t="shared" si="638"/>
        <v xml:space="preserve">    </v>
      </c>
      <c r="BM269" s="502">
        <f t="shared" si="589"/>
        <v>0</v>
      </c>
      <c r="BN269" s="7"/>
      <c r="BO269" s="7"/>
      <c r="BP269" s="7"/>
      <c r="BQ269" s="7"/>
    </row>
    <row r="270" spans="1:69" s="5" customFormat="1" ht="12.75">
      <c r="A270" s="808">
        <v>35</v>
      </c>
      <c r="B270" s="848" t="s">
        <v>296</v>
      </c>
      <c r="C270" s="705">
        <f t="shared" ref="C270" si="651">+E270+J270+O270+T270+Y270+AD270+AI270+AN270+AS270+AX270+BC270+BH270</f>
        <v>0</v>
      </c>
      <c r="D270" s="853">
        <f t="shared" si="639"/>
        <v>0</v>
      </c>
      <c r="E270" s="489"/>
      <c r="F270" s="523">
        <f t="shared" si="603"/>
        <v>0</v>
      </c>
      <c r="G270" s="512">
        <f t="shared" ref="G270" si="652">D270-F270</f>
        <v>0</v>
      </c>
      <c r="H270" s="480" t="str">
        <f t="shared" ref="H270" si="653">IF(D270=0,"    ",F270/D270)</f>
        <v xml:space="preserve">    </v>
      </c>
      <c r="I270" s="853">
        <f t="shared" si="640"/>
        <v>0</v>
      </c>
      <c r="J270" s="489"/>
      <c r="K270" s="523">
        <f t="shared" si="605"/>
        <v>0</v>
      </c>
      <c r="L270" s="512">
        <f t="shared" ref="L270" si="654">I270-K270</f>
        <v>0</v>
      </c>
      <c r="M270" s="480" t="str">
        <f t="shared" ref="M270" si="655">IF(I270=0,"    ",K270/I270)</f>
        <v xml:space="preserve">    </v>
      </c>
      <c r="N270" s="853">
        <f t="shared" si="641"/>
        <v>0</v>
      </c>
      <c r="O270" s="489"/>
      <c r="P270" s="523">
        <f t="shared" si="607"/>
        <v>0</v>
      </c>
      <c r="Q270" s="512">
        <f t="shared" ref="Q270" si="656">N270-P270</f>
        <v>0</v>
      </c>
      <c r="R270" s="480" t="str">
        <f t="shared" ref="R270" si="657">IF(N270=0,"    ",P270/N270)</f>
        <v xml:space="preserve">    </v>
      </c>
      <c r="S270" s="853">
        <f t="shared" si="642"/>
        <v>0</v>
      </c>
      <c r="T270" s="489"/>
      <c r="U270" s="523">
        <f t="shared" si="609"/>
        <v>0</v>
      </c>
      <c r="V270" s="512">
        <f t="shared" ref="V270" si="658">S270-U270</f>
        <v>0</v>
      </c>
      <c r="W270" s="480" t="str">
        <f t="shared" ref="W270" si="659">IF(S270=0,"    ",U270/S270)</f>
        <v xml:space="preserve">    </v>
      </c>
      <c r="X270" s="853">
        <f t="shared" si="643"/>
        <v>0</v>
      </c>
      <c r="Y270" s="489"/>
      <c r="Z270" s="523">
        <f t="shared" si="611"/>
        <v>0</v>
      </c>
      <c r="AA270" s="512">
        <f t="shared" ref="AA270" si="660">X270-Z270</f>
        <v>0</v>
      </c>
      <c r="AB270" s="480" t="str">
        <f t="shared" ref="AB270" si="661">IF(X270=0,"    ",Z270/X270)</f>
        <v xml:space="preserve">    </v>
      </c>
      <c r="AC270" s="853">
        <f t="shared" si="644"/>
        <v>0</v>
      </c>
      <c r="AD270" s="489"/>
      <c r="AE270" s="523">
        <f t="shared" si="613"/>
        <v>0</v>
      </c>
      <c r="AF270" s="512">
        <f t="shared" ref="AF270" si="662">AC270-AE270</f>
        <v>0</v>
      </c>
      <c r="AG270" s="480" t="str">
        <f t="shared" ref="AG270" si="663">IF(AC270=0,"    ",AE270/AC270)</f>
        <v xml:space="preserve">    </v>
      </c>
      <c r="AH270" s="853">
        <f t="shared" si="645"/>
        <v>0</v>
      </c>
      <c r="AI270" s="489"/>
      <c r="AJ270" s="523">
        <f t="shared" si="615"/>
        <v>0</v>
      </c>
      <c r="AK270" s="512">
        <f t="shared" ref="AK270" si="664">AH270-AJ270</f>
        <v>0</v>
      </c>
      <c r="AL270" s="480" t="str">
        <f t="shared" ref="AL270" si="665">IF(AH270=0,"    ",AJ270/AH270)</f>
        <v xml:space="preserve">    </v>
      </c>
      <c r="AM270" s="853">
        <f t="shared" si="646"/>
        <v>0</v>
      </c>
      <c r="AN270" s="489"/>
      <c r="AO270" s="523">
        <f t="shared" si="617"/>
        <v>0</v>
      </c>
      <c r="AP270" s="512">
        <f t="shared" ref="AP270" si="666">AM270-AO270</f>
        <v>0</v>
      </c>
      <c r="AQ270" s="480" t="str">
        <f t="shared" ref="AQ270" si="667">IF(AM270=0,"    ",AO270/AM270)</f>
        <v xml:space="preserve">    </v>
      </c>
      <c r="AR270" s="853">
        <f t="shared" si="647"/>
        <v>0</v>
      </c>
      <c r="AS270" s="489"/>
      <c r="AT270" s="523">
        <f t="shared" si="619"/>
        <v>0</v>
      </c>
      <c r="AU270" s="512">
        <f t="shared" ref="AU270" si="668">AR270-AT270</f>
        <v>0</v>
      </c>
      <c r="AV270" s="480" t="str">
        <f t="shared" ref="AV270" si="669">IF(AR270=0,"    ",AT270/AR270)</f>
        <v xml:space="preserve">    </v>
      </c>
      <c r="AW270" s="853">
        <f t="shared" si="648"/>
        <v>0</v>
      </c>
      <c r="AX270" s="489"/>
      <c r="AY270" s="523">
        <f t="shared" si="621"/>
        <v>0</v>
      </c>
      <c r="AZ270" s="512">
        <f t="shared" ref="AZ270" si="670">AW270-AY270</f>
        <v>0</v>
      </c>
      <c r="BA270" s="480" t="str">
        <f t="shared" ref="BA270" si="671">IF(AW270=0,"    ",AY270/AW270)</f>
        <v xml:space="preserve">    </v>
      </c>
      <c r="BB270" s="853">
        <f t="shared" si="649"/>
        <v>0</v>
      </c>
      <c r="BC270" s="489"/>
      <c r="BD270" s="523">
        <f t="shared" si="623"/>
        <v>0</v>
      </c>
      <c r="BE270" s="512">
        <f t="shared" ref="BE270" si="672">BB270-BD270</f>
        <v>0</v>
      </c>
      <c r="BF270" s="480" t="str">
        <f t="shared" ref="BF270" si="673">IF(BB270=0,"    ",BD270/BB270)</f>
        <v xml:space="preserve">    </v>
      </c>
      <c r="BG270" s="853">
        <f t="shared" si="650"/>
        <v>0</v>
      </c>
      <c r="BH270" s="489"/>
      <c r="BI270" s="523">
        <f t="shared" si="625"/>
        <v>0</v>
      </c>
      <c r="BJ270" s="512">
        <f t="shared" ref="BJ270" si="674">BG270-BI270</f>
        <v>0</v>
      </c>
      <c r="BK270" s="480" t="str">
        <f t="shared" ref="BK270" si="675">IF(BG270=0,"    ",BI270/BG270)</f>
        <v xml:space="preserve">    </v>
      </c>
      <c r="BM270" s="502">
        <f t="shared" ref="BM270" si="676">E270+J270+O270+T270+Y270+AD270+AI270+AN270+AS270+AX270+BC270+BH270</f>
        <v>0</v>
      </c>
      <c r="BN270" s="7"/>
      <c r="BO270" s="7"/>
      <c r="BP270" s="7"/>
      <c r="BQ270" s="7"/>
    </row>
    <row r="271" spans="1:69" s="5" customFormat="1" ht="12.75">
      <c r="A271" s="808">
        <v>36</v>
      </c>
      <c r="B271" s="542" t="s">
        <v>18</v>
      </c>
      <c r="C271" s="705">
        <f t="shared" si="590"/>
        <v>0</v>
      </c>
      <c r="D271" s="853">
        <f t="shared" si="639"/>
        <v>0</v>
      </c>
      <c r="E271" s="489"/>
      <c r="F271" s="523">
        <f t="shared" si="603"/>
        <v>0</v>
      </c>
      <c r="G271" s="512">
        <f t="shared" si="604"/>
        <v>0</v>
      </c>
      <c r="H271" s="480" t="str">
        <f t="shared" si="627"/>
        <v xml:space="preserve">    </v>
      </c>
      <c r="I271" s="853">
        <f t="shared" si="640"/>
        <v>0</v>
      </c>
      <c r="J271" s="489"/>
      <c r="K271" s="523">
        <f t="shared" si="605"/>
        <v>0</v>
      </c>
      <c r="L271" s="512">
        <f t="shared" si="606"/>
        <v>0</v>
      </c>
      <c r="M271" s="480" t="str">
        <f t="shared" si="628"/>
        <v xml:space="preserve">    </v>
      </c>
      <c r="N271" s="853">
        <f t="shared" si="641"/>
        <v>0</v>
      </c>
      <c r="O271" s="489"/>
      <c r="P271" s="523">
        <f t="shared" si="607"/>
        <v>0</v>
      </c>
      <c r="Q271" s="512">
        <f t="shared" si="608"/>
        <v>0</v>
      </c>
      <c r="R271" s="480" t="str">
        <f t="shared" si="629"/>
        <v xml:space="preserve">    </v>
      </c>
      <c r="S271" s="853">
        <f t="shared" si="642"/>
        <v>0</v>
      </c>
      <c r="T271" s="489"/>
      <c r="U271" s="523">
        <f t="shared" si="609"/>
        <v>0</v>
      </c>
      <c r="V271" s="512">
        <f t="shared" si="610"/>
        <v>0</v>
      </c>
      <c r="W271" s="480" t="str">
        <f t="shared" si="630"/>
        <v xml:space="preserve">    </v>
      </c>
      <c r="X271" s="853">
        <f t="shared" si="643"/>
        <v>0</v>
      </c>
      <c r="Y271" s="489"/>
      <c r="Z271" s="523">
        <f t="shared" si="611"/>
        <v>0</v>
      </c>
      <c r="AA271" s="512">
        <f t="shared" si="612"/>
        <v>0</v>
      </c>
      <c r="AB271" s="480" t="str">
        <f t="shared" si="631"/>
        <v xml:space="preserve">    </v>
      </c>
      <c r="AC271" s="853">
        <f t="shared" si="644"/>
        <v>0</v>
      </c>
      <c r="AD271" s="489"/>
      <c r="AE271" s="523">
        <f t="shared" si="613"/>
        <v>0</v>
      </c>
      <c r="AF271" s="512">
        <f t="shared" si="614"/>
        <v>0</v>
      </c>
      <c r="AG271" s="480" t="str">
        <f t="shared" si="632"/>
        <v xml:space="preserve">    </v>
      </c>
      <c r="AH271" s="853">
        <f t="shared" si="645"/>
        <v>0</v>
      </c>
      <c r="AI271" s="489"/>
      <c r="AJ271" s="523">
        <f t="shared" si="615"/>
        <v>0</v>
      </c>
      <c r="AK271" s="512">
        <f t="shared" si="616"/>
        <v>0</v>
      </c>
      <c r="AL271" s="480" t="str">
        <f t="shared" si="633"/>
        <v xml:space="preserve">    </v>
      </c>
      <c r="AM271" s="853">
        <f t="shared" si="646"/>
        <v>0</v>
      </c>
      <c r="AN271" s="489"/>
      <c r="AO271" s="523">
        <f t="shared" si="617"/>
        <v>0</v>
      </c>
      <c r="AP271" s="512">
        <f t="shared" si="618"/>
        <v>0</v>
      </c>
      <c r="AQ271" s="480" t="str">
        <f t="shared" si="634"/>
        <v xml:space="preserve">    </v>
      </c>
      <c r="AR271" s="853">
        <f t="shared" si="647"/>
        <v>0</v>
      </c>
      <c r="AS271" s="489"/>
      <c r="AT271" s="523">
        <f t="shared" si="619"/>
        <v>0</v>
      </c>
      <c r="AU271" s="512">
        <f t="shared" si="620"/>
        <v>0</v>
      </c>
      <c r="AV271" s="480" t="str">
        <f t="shared" si="635"/>
        <v xml:space="preserve">    </v>
      </c>
      <c r="AW271" s="853">
        <f t="shared" si="648"/>
        <v>0</v>
      </c>
      <c r="AX271" s="489"/>
      <c r="AY271" s="523">
        <f t="shared" si="621"/>
        <v>0</v>
      </c>
      <c r="AZ271" s="512">
        <f t="shared" si="622"/>
        <v>0</v>
      </c>
      <c r="BA271" s="480" t="str">
        <f t="shared" si="636"/>
        <v xml:space="preserve">    </v>
      </c>
      <c r="BB271" s="853">
        <f t="shared" si="649"/>
        <v>0</v>
      </c>
      <c r="BC271" s="489"/>
      <c r="BD271" s="523">
        <f t="shared" si="623"/>
        <v>0</v>
      </c>
      <c r="BE271" s="512">
        <f t="shared" si="624"/>
        <v>0</v>
      </c>
      <c r="BF271" s="480" t="str">
        <f t="shared" si="637"/>
        <v xml:space="preserve">    </v>
      </c>
      <c r="BG271" s="853">
        <f t="shared" si="650"/>
        <v>0</v>
      </c>
      <c r="BH271" s="489"/>
      <c r="BI271" s="523">
        <f t="shared" si="625"/>
        <v>0</v>
      </c>
      <c r="BJ271" s="512">
        <f t="shared" si="626"/>
        <v>0</v>
      </c>
      <c r="BK271" s="480" t="str">
        <f t="shared" si="638"/>
        <v xml:space="preserve">    </v>
      </c>
      <c r="BM271" s="502">
        <f t="shared" si="589"/>
        <v>0</v>
      </c>
      <c r="BN271" s="7"/>
      <c r="BO271" s="7"/>
      <c r="BP271" s="7"/>
      <c r="BQ271" s="7"/>
    </row>
    <row r="272" spans="1:69" s="5" customFormat="1" ht="12.75">
      <c r="A272" s="808">
        <v>37</v>
      </c>
      <c r="B272" s="542" t="s">
        <v>18</v>
      </c>
      <c r="C272" s="705">
        <f t="shared" si="590"/>
        <v>0</v>
      </c>
      <c r="D272" s="853">
        <f t="shared" si="639"/>
        <v>0</v>
      </c>
      <c r="E272" s="489"/>
      <c r="F272" s="523">
        <f t="shared" si="603"/>
        <v>0</v>
      </c>
      <c r="G272" s="512">
        <f t="shared" si="604"/>
        <v>0</v>
      </c>
      <c r="H272" s="480" t="str">
        <f t="shared" si="627"/>
        <v xml:space="preserve">    </v>
      </c>
      <c r="I272" s="853">
        <f t="shared" si="640"/>
        <v>0</v>
      </c>
      <c r="J272" s="489"/>
      <c r="K272" s="523">
        <f t="shared" si="605"/>
        <v>0</v>
      </c>
      <c r="L272" s="512">
        <f t="shared" si="606"/>
        <v>0</v>
      </c>
      <c r="M272" s="480" t="str">
        <f t="shared" si="628"/>
        <v xml:space="preserve">    </v>
      </c>
      <c r="N272" s="853">
        <f t="shared" si="641"/>
        <v>0</v>
      </c>
      <c r="O272" s="489"/>
      <c r="P272" s="523">
        <f t="shared" si="607"/>
        <v>0</v>
      </c>
      <c r="Q272" s="512">
        <f t="shared" si="608"/>
        <v>0</v>
      </c>
      <c r="R272" s="480" t="str">
        <f t="shared" si="629"/>
        <v xml:space="preserve">    </v>
      </c>
      <c r="S272" s="853">
        <f t="shared" si="642"/>
        <v>0</v>
      </c>
      <c r="T272" s="489"/>
      <c r="U272" s="523">
        <f t="shared" si="609"/>
        <v>0</v>
      </c>
      <c r="V272" s="512">
        <f t="shared" si="610"/>
        <v>0</v>
      </c>
      <c r="W272" s="480" t="str">
        <f t="shared" si="630"/>
        <v xml:space="preserve">    </v>
      </c>
      <c r="X272" s="853">
        <f t="shared" si="643"/>
        <v>0</v>
      </c>
      <c r="Y272" s="489"/>
      <c r="Z272" s="523">
        <f t="shared" si="611"/>
        <v>0</v>
      </c>
      <c r="AA272" s="512">
        <f t="shared" si="612"/>
        <v>0</v>
      </c>
      <c r="AB272" s="480" t="str">
        <f t="shared" si="631"/>
        <v xml:space="preserve">    </v>
      </c>
      <c r="AC272" s="853">
        <f t="shared" si="644"/>
        <v>0</v>
      </c>
      <c r="AD272" s="489"/>
      <c r="AE272" s="523">
        <f t="shared" si="613"/>
        <v>0</v>
      </c>
      <c r="AF272" s="512">
        <f t="shared" si="614"/>
        <v>0</v>
      </c>
      <c r="AG272" s="480" t="str">
        <f t="shared" si="632"/>
        <v xml:space="preserve">    </v>
      </c>
      <c r="AH272" s="853">
        <f t="shared" si="645"/>
        <v>0</v>
      </c>
      <c r="AI272" s="489"/>
      <c r="AJ272" s="523">
        <f t="shared" si="615"/>
        <v>0</v>
      </c>
      <c r="AK272" s="512">
        <f t="shared" si="616"/>
        <v>0</v>
      </c>
      <c r="AL272" s="480" t="str">
        <f t="shared" si="633"/>
        <v xml:space="preserve">    </v>
      </c>
      <c r="AM272" s="853">
        <f t="shared" si="646"/>
        <v>0</v>
      </c>
      <c r="AN272" s="489"/>
      <c r="AO272" s="523">
        <f t="shared" si="617"/>
        <v>0</v>
      </c>
      <c r="AP272" s="512">
        <f t="shared" si="618"/>
        <v>0</v>
      </c>
      <c r="AQ272" s="480" t="str">
        <f t="shared" si="634"/>
        <v xml:space="preserve">    </v>
      </c>
      <c r="AR272" s="853">
        <f t="shared" si="647"/>
        <v>0</v>
      </c>
      <c r="AS272" s="489"/>
      <c r="AT272" s="523">
        <f t="shared" si="619"/>
        <v>0</v>
      </c>
      <c r="AU272" s="512">
        <f t="shared" si="620"/>
        <v>0</v>
      </c>
      <c r="AV272" s="480" t="str">
        <f t="shared" si="635"/>
        <v xml:space="preserve">    </v>
      </c>
      <c r="AW272" s="853">
        <f t="shared" si="648"/>
        <v>0</v>
      </c>
      <c r="AX272" s="489"/>
      <c r="AY272" s="523">
        <f t="shared" si="621"/>
        <v>0</v>
      </c>
      <c r="AZ272" s="512">
        <f t="shared" si="622"/>
        <v>0</v>
      </c>
      <c r="BA272" s="480" t="str">
        <f t="shared" si="636"/>
        <v xml:space="preserve">    </v>
      </c>
      <c r="BB272" s="853">
        <f t="shared" si="649"/>
        <v>0</v>
      </c>
      <c r="BC272" s="489"/>
      <c r="BD272" s="523">
        <f t="shared" si="623"/>
        <v>0</v>
      </c>
      <c r="BE272" s="512">
        <f t="shared" si="624"/>
        <v>0</v>
      </c>
      <c r="BF272" s="480" t="str">
        <f t="shared" si="637"/>
        <v xml:space="preserve">    </v>
      </c>
      <c r="BG272" s="853">
        <f t="shared" si="650"/>
        <v>0</v>
      </c>
      <c r="BH272" s="489"/>
      <c r="BI272" s="523">
        <f t="shared" si="625"/>
        <v>0</v>
      </c>
      <c r="BJ272" s="512">
        <f t="shared" si="626"/>
        <v>0</v>
      </c>
      <c r="BK272" s="480" t="str">
        <f t="shared" si="638"/>
        <v xml:space="preserve">    </v>
      </c>
      <c r="BM272" s="502">
        <f t="shared" si="589"/>
        <v>0</v>
      </c>
      <c r="BN272" s="7"/>
      <c r="BO272" s="7"/>
      <c r="BP272" s="7"/>
      <c r="BQ272" s="7"/>
    </row>
    <row r="273" spans="1:69" s="5" customFormat="1" ht="12.75">
      <c r="A273" s="808">
        <v>38</v>
      </c>
      <c r="B273" s="542" t="s">
        <v>18</v>
      </c>
      <c r="C273" s="705">
        <f t="shared" si="590"/>
        <v>0</v>
      </c>
      <c r="D273" s="853">
        <f t="shared" si="639"/>
        <v>0</v>
      </c>
      <c r="E273" s="489"/>
      <c r="F273" s="523">
        <f t="shared" si="603"/>
        <v>0</v>
      </c>
      <c r="G273" s="512">
        <f t="shared" si="604"/>
        <v>0</v>
      </c>
      <c r="H273" s="480" t="str">
        <f t="shared" si="627"/>
        <v xml:space="preserve">    </v>
      </c>
      <c r="I273" s="853">
        <f t="shared" si="640"/>
        <v>0</v>
      </c>
      <c r="J273" s="489"/>
      <c r="K273" s="523">
        <f t="shared" si="605"/>
        <v>0</v>
      </c>
      <c r="L273" s="512">
        <f t="shared" si="606"/>
        <v>0</v>
      </c>
      <c r="M273" s="480" t="str">
        <f t="shared" si="628"/>
        <v xml:space="preserve">    </v>
      </c>
      <c r="N273" s="853">
        <f t="shared" si="641"/>
        <v>0</v>
      </c>
      <c r="O273" s="489"/>
      <c r="P273" s="523">
        <f t="shared" si="607"/>
        <v>0</v>
      </c>
      <c r="Q273" s="512">
        <f t="shared" si="608"/>
        <v>0</v>
      </c>
      <c r="R273" s="480" t="str">
        <f t="shared" si="629"/>
        <v xml:space="preserve">    </v>
      </c>
      <c r="S273" s="853">
        <f t="shared" si="642"/>
        <v>0</v>
      </c>
      <c r="T273" s="489"/>
      <c r="U273" s="523">
        <f t="shared" si="609"/>
        <v>0</v>
      </c>
      <c r="V273" s="512">
        <f t="shared" si="610"/>
        <v>0</v>
      </c>
      <c r="W273" s="480" t="str">
        <f t="shared" si="630"/>
        <v xml:space="preserve">    </v>
      </c>
      <c r="X273" s="853">
        <f t="shared" si="643"/>
        <v>0</v>
      </c>
      <c r="Y273" s="489"/>
      <c r="Z273" s="523">
        <f t="shared" si="611"/>
        <v>0</v>
      </c>
      <c r="AA273" s="512">
        <f t="shared" si="612"/>
        <v>0</v>
      </c>
      <c r="AB273" s="480" t="str">
        <f t="shared" si="631"/>
        <v xml:space="preserve">    </v>
      </c>
      <c r="AC273" s="853">
        <f t="shared" si="644"/>
        <v>0</v>
      </c>
      <c r="AD273" s="489"/>
      <c r="AE273" s="523">
        <f t="shared" si="613"/>
        <v>0</v>
      </c>
      <c r="AF273" s="512">
        <f t="shared" si="614"/>
        <v>0</v>
      </c>
      <c r="AG273" s="480" t="str">
        <f t="shared" si="632"/>
        <v xml:space="preserve">    </v>
      </c>
      <c r="AH273" s="853">
        <f t="shared" si="645"/>
        <v>0</v>
      </c>
      <c r="AI273" s="489"/>
      <c r="AJ273" s="523">
        <f t="shared" si="615"/>
        <v>0</v>
      </c>
      <c r="AK273" s="512">
        <f t="shared" si="616"/>
        <v>0</v>
      </c>
      <c r="AL273" s="480" t="str">
        <f t="shared" si="633"/>
        <v xml:space="preserve">    </v>
      </c>
      <c r="AM273" s="853">
        <f t="shared" si="646"/>
        <v>0</v>
      </c>
      <c r="AN273" s="489"/>
      <c r="AO273" s="523">
        <f t="shared" si="617"/>
        <v>0</v>
      </c>
      <c r="AP273" s="512">
        <f t="shared" si="618"/>
        <v>0</v>
      </c>
      <c r="AQ273" s="480" t="str">
        <f t="shared" si="634"/>
        <v xml:space="preserve">    </v>
      </c>
      <c r="AR273" s="853">
        <f t="shared" si="647"/>
        <v>0</v>
      </c>
      <c r="AS273" s="489"/>
      <c r="AT273" s="523">
        <f t="shared" si="619"/>
        <v>0</v>
      </c>
      <c r="AU273" s="512">
        <f t="shared" si="620"/>
        <v>0</v>
      </c>
      <c r="AV273" s="480" t="str">
        <f t="shared" si="635"/>
        <v xml:space="preserve">    </v>
      </c>
      <c r="AW273" s="853">
        <f t="shared" si="648"/>
        <v>0</v>
      </c>
      <c r="AX273" s="489"/>
      <c r="AY273" s="523">
        <f t="shared" si="621"/>
        <v>0</v>
      </c>
      <c r="AZ273" s="512">
        <f t="shared" si="622"/>
        <v>0</v>
      </c>
      <c r="BA273" s="480" t="str">
        <f t="shared" si="636"/>
        <v xml:space="preserve">    </v>
      </c>
      <c r="BB273" s="853">
        <f t="shared" si="649"/>
        <v>0</v>
      </c>
      <c r="BC273" s="489"/>
      <c r="BD273" s="523">
        <f t="shared" si="623"/>
        <v>0</v>
      </c>
      <c r="BE273" s="512">
        <f t="shared" si="624"/>
        <v>0</v>
      </c>
      <c r="BF273" s="480" t="str">
        <f t="shared" si="637"/>
        <v xml:space="preserve">    </v>
      </c>
      <c r="BG273" s="853">
        <f t="shared" si="650"/>
        <v>0</v>
      </c>
      <c r="BH273" s="489"/>
      <c r="BI273" s="523">
        <f t="shared" si="625"/>
        <v>0</v>
      </c>
      <c r="BJ273" s="512">
        <f t="shared" si="626"/>
        <v>0</v>
      </c>
      <c r="BK273" s="480" t="str">
        <f t="shared" si="638"/>
        <v xml:space="preserve">    </v>
      </c>
      <c r="BM273" s="502">
        <f t="shared" si="589"/>
        <v>0</v>
      </c>
      <c r="BN273" s="7"/>
      <c r="BO273" s="7"/>
      <c r="BP273" s="7"/>
      <c r="BQ273" s="7"/>
    </row>
    <row r="274" spans="1:69" s="5" customFormat="1" ht="12.75">
      <c r="A274" s="808">
        <v>39</v>
      </c>
      <c r="B274" s="542" t="s">
        <v>18</v>
      </c>
      <c r="C274" s="705">
        <f t="shared" si="590"/>
        <v>0</v>
      </c>
      <c r="D274" s="853">
        <f t="shared" si="639"/>
        <v>0</v>
      </c>
      <c r="E274" s="489"/>
      <c r="F274" s="523">
        <f t="shared" si="603"/>
        <v>0</v>
      </c>
      <c r="G274" s="512">
        <f t="shared" si="604"/>
        <v>0</v>
      </c>
      <c r="H274" s="480" t="str">
        <f t="shared" si="627"/>
        <v xml:space="preserve">    </v>
      </c>
      <c r="I274" s="853">
        <f t="shared" si="640"/>
        <v>0</v>
      </c>
      <c r="J274" s="489"/>
      <c r="K274" s="523">
        <f t="shared" si="605"/>
        <v>0</v>
      </c>
      <c r="L274" s="512">
        <f t="shared" si="606"/>
        <v>0</v>
      </c>
      <c r="M274" s="480" t="str">
        <f t="shared" si="628"/>
        <v xml:space="preserve">    </v>
      </c>
      <c r="N274" s="853">
        <f t="shared" si="641"/>
        <v>0</v>
      </c>
      <c r="O274" s="489"/>
      <c r="P274" s="523">
        <f t="shared" si="607"/>
        <v>0</v>
      </c>
      <c r="Q274" s="512">
        <f t="shared" si="608"/>
        <v>0</v>
      </c>
      <c r="R274" s="480" t="str">
        <f t="shared" si="629"/>
        <v xml:space="preserve">    </v>
      </c>
      <c r="S274" s="853">
        <f t="shared" si="642"/>
        <v>0</v>
      </c>
      <c r="T274" s="489"/>
      <c r="U274" s="523">
        <f t="shared" si="609"/>
        <v>0</v>
      </c>
      <c r="V274" s="512">
        <f t="shared" si="610"/>
        <v>0</v>
      </c>
      <c r="W274" s="480" t="str">
        <f t="shared" si="630"/>
        <v xml:space="preserve">    </v>
      </c>
      <c r="X274" s="853">
        <f t="shared" si="643"/>
        <v>0</v>
      </c>
      <c r="Y274" s="489"/>
      <c r="Z274" s="523">
        <f t="shared" si="611"/>
        <v>0</v>
      </c>
      <c r="AA274" s="512">
        <f t="shared" si="612"/>
        <v>0</v>
      </c>
      <c r="AB274" s="480" t="str">
        <f t="shared" si="631"/>
        <v xml:space="preserve">    </v>
      </c>
      <c r="AC274" s="853">
        <f t="shared" si="644"/>
        <v>0</v>
      </c>
      <c r="AD274" s="489"/>
      <c r="AE274" s="523">
        <f t="shared" si="613"/>
        <v>0</v>
      </c>
      <c r="AF274" s="512">
        <f t="shared" si="614"/>
        <v>0</v>
      </c>
      <c r="AG274" s="480" t="str">
        <f t="shared" si="632"/>
        <v xml:space="preserve">    </v>
      </c>
      <c r="AH274" s="853">
        <f t="shared" si="645"/>
        <v>0</v>
      </c>
      <c r="AI274" s="489"/>
      <c r="AJ274" s="523">
        <f t="shared" si="615"/>
        <v>0</v>
      </c>
      <c r="AK274" s="512">
        <f t="shared" si="616"/>
        <v>0</v>
      </c>
      <c r="AL274" s="480" t="str">
        <f t="shared" si="633"/>
        <v xml:space="preserve">    </v>
      </c>
      <c r="AM274" s="853">
        <f t="shared" si="646"/>
        <v>0</v>
      </c>
      <c r="AN274" s="489"/>
      <c r="AO274" s="523">
        <f t="shared" si="617"/>
        <v>0</v>
      </c>
      <c r="AP274" s="512">
        <f t="shared" si="618"/>
        <v>0</v>
      </c>
      <c r="AQ274" s="480" t="str">
        <f t="shared" si="634"/>
        <v xml:space="preserve">    </v>
      </c>
      <c r="AR274" s="853">
        <f t="shared" si="647"/>
        <v>0</v>
      </c>
      <c r="AS274" s="489"/>
      <c r="AT274" s="523">
        <f t="shared" si="619"/>
        <v>0</v>
      </c>
      <c r="AU274" s="512">
        <f t="shared" si="620"/>
        <v>0</v>
      </c>
      <c r="AV274" s="480" t="str">
        <f t="shared" si="635"/>
        <v xml:space="preserve">    </v>
      </c>
      <c r="AW274" s="853">
        <f t="shared" si="648"/>
        <v>0</v>
      </c>
      <c r="AX274" s="489"/>
      <c r="AY274" s="523">
        <f t="shared" si="621"/>
        <v>0</v>
      </c>
      <c r="AZ274" s="512">
        <f t="shared" si="622"/>
        <v>0</v>
      </c>
      <c r="BA274" s="480" t="str">
        <f t="shared" si="636"/>
        <v xml:space="preserve">    </v>
      </c>
      <c r="BB274" s="853">
        <f t="shared" si="649"/>
        <v>0</v>
      </c>
      <c r="BC274" s="489"/>
      <c r="BD274" s="523">
        <f t="shared" si="623"/>
        <v>0</v>
      </c>
      <c r="BE274" s="512">
        <f t="shared" si="624"/>
        <v>0</v>
      </c>
      <c r="BF274" s="480" t="str">
        <f t="shared" si="637"/>
        <v xml:space="preserve">    </v>
      </c>
      <c r="BG274" s="853">
        <f t="shared" si="650"/>
        <v>0</v>
      </c>
      <c r="BH274" s="489"/>
      <c r="BI274" s="523">
        <f t="shared" si="625"/>
        <v>0</v>
      </c>
      <c r="BJ274" s="512">
        <f t="shared" si="626"/>
        <v>0</v>
      </c>
      <c r="BK274" s="480" t="str">
        <f t="shared" si="638"/>
        <v xml:space="preserve">    </v>
      </c>
      <c r="BM274" s="502">
        <f t="shared" si="589"/>
        <v>0</v>
      </c>
      <c r="BN274" s="7"/>
      <c r="BO274" s="7"/>
      <c r="BP274" s="7"/>
      <c r="BQ274" s="7"/>
    </row>
    <row r="275" spans="1:69" s="5" customFormat="1" ht="12.75" customHeight="1">
      <c r="A275" s="808">
        <v>40</v>
      </c>
      <c r="B275" s="542" t="s">
        <v>18</v>
      </c>
      <c r="C275" s="705">
        <f t="shared" si="590"/>
        <v>0</v>
      </c>
      <c r="D275" s="853">
        <f t="shared" si="639"/>
        <v>0</v>
      </c>
      <c r="E275" s="489"/>
      <c r="F275" s="523">
        <f t="shared" si="603"/>
        <v>0</v>
      </c>
      <c r="G275" s="512">
        <f t="shared" si="604"/>
        <v>0</v>
      </c>
      <c r="H275" s="480" t="str">
        <f t="shared" si="627"/>
        <v xml:space="preserve">    </v>
      </c>
      <c r="I275" s="853">
        <f t="shared" si="640"/>
        <v>0</v>
      </c>
      <c r="J275" s="489"/>
      <c r="K275" s="523">
        <f t="shared" si="605"/>
        <v>0</v>
      </c>
      <c r="L275" s="512">
        <f t="shared" si="606"/>
        <v>0</v>
      </c>
      <c r="M275" s="480" t="str">
        <f t="shared" si="628"/>
        <v xml:space="preserve">    </v>
      </c>
      <c r="N275" s="853">
        <f t="shared" si="641"/>
        <v>0</v>
      </c>
      <c r="O275" s="489"/>
      <c r="P275" s="523">
        <f t="shared" si="607"/>
        <v>0</v>
      </c>
      <c r="Q275" s="512">
        <f t="shared" si="608"/>
        <v>0</v>
      </c>
      <c r="R275" s="480" t="str">
        <f t="shared" si="629"/>
        <v xml:space="preserve">    </v>
      </c>
      <c r="S275" s="853">
        <f t="shared" si="642"/>
        <v>0</v>
      </c>
      <c r="T275" s="489"/>
      <c r="U275" s="523">
        <f t="shared" si="609"/>
        <v>0</v>
      </c>
      <c r="V275" s="512">
        <f t="shared" si="610"/>
        <v>0</v>
      </c>
      <c r="W275" s="480" t="str">
        <f t="shared" si="630"/>
        <v xml:space="preserve">    </v>
      </c>
      <c r="X275" s="853">
        <f t="shared" si="643"/>
        <v>0</v>
      </c>
      <c r="Y275" s="489"/>
      <c r="Z275" s="523">
        <f t="shared" si="611"/>
        <v>0</v>
      </c>
      <c r="AA275" s="512">
        <f t="shared" si="612"/>
        <v>0</v>
      </c>
      <c r="AB275" s="480" t="str">
        <f t="shared" si="631"/>
        <v xml:space="preserve">    </v>
      </c>
      <c r="AC275" s="853">
        <f t="shared" si="644"/>
        <v>0</v>
      </c>
      <c r="AD275" s="489"/>
      <c r="AE275" s="523">
        <f t="shared" si="613"/>
        <v>0</v>
      </c>
      <c r="AF275" s="512">
        <f t="shared" si="614"/>
        <v>0</v>
      </c>
      <c r="AG275" s="480" t="str">
        <f t="shared" si="632"/>
        <v xml:space="preserve">    </v>
      </c>
      <c r="AH275" s="853">
        <f t="shared" si="645"/>
        <v>0</v>
      </c>
      <c r="AI275" s="489"/>
      <c r="AJ275" s="523">
        <f t="shared" si="615"/>
        <v>0</v>
      </c>
      <c r="AK275" s="512">
        <f t="shared" si="616"/>
        <v>0</v>
      </c>
      <c r="AL275" s="480" t="str">
        <f t="shared" si="633"/>
        <v xml:space="preserve">    </v>
      </c>
      <c r="AM275" s="853">
        <f t="shared" si="646"/>
        <v>0</v>
      </c>
      <c r="AN275" s="489"/>
      <c r="AO275" s="523">
        <f t="shared" si="617"/>
        <v>0</v>
      </c>
      <c r="AP275" s="512">
        <f t="shared" si="618"/>
        <v>0</v>
      </c>
      <c r="AQ275" s="480" t="str">
        <f t="shared" si="634"/>
        <v xml:space="preserve">    </v>
      </c>
      <c r="AR275" s="853">
        <f t="shared" si="647"/>
        <v>0</v>
      </c>
      <c r="AS275" s="489"/>
      <c r="AT275" s="523">
        <f t="shared" si="619"/>
        <v>0</v>
      </c>
      <c r="AU275" s="512">
        <f t="shared" si="620"/>
        <v>0</v>
      </c>
      <c r="AV275" s="480" t="str">
        <f t="shared" si="635"/>
        <v xml:space="preserve">    </v>
      </c>
      <c r="AW275" s="853">
        <f t="shared" si="648"/>
        <v>0</v>
      </c>
      <c r="AX275" s="489"/>
      <c r="AY275" s="523">
        <f t="shared" si="621"/>
        <v>0</v>
      </c>
      <c r="AZ275" s="512">
        <f t="shared" si="622"/>
        <v>0</v>
      </c>
      <c r="BA275" s="480" t="str">
        <f t="shared" si="636"/>
        <v xml:space="preserve">    </v>
      </c>
      <c r="BB275" s="853">
        <f t="shared" si="649"/>
        <v>0</v>
      </c>
      <c r="BC275" s="489"/>
      <c r="BD275" s="523">
        <f t="shared" si="623"/>
        <v>0</v>
      </c>
      <c r="BE275" s="512">
        <f t="shared" si="624"/>
        <v>0</v>
      </c>
      <c r="BF275" s="480" t="str">
        <f t="shared" si="637"/>
        <v xml:space="preserve">    </v>
      </c>
      <c r="BG275" s="853">
        <f t="shared" si="650"/>
        <v>0</v>
      </c>
      <c r="BH275" s="489"/>
      <c r="BI275" s="523">
        <f t="shared" si="625"/>
        <v>0</v>
      </c>
      <c r="BJ275" s="512">
        <f t="shared" si="626"/>
        <v>0</v>
      </c>
      <c r="BK275" s="480" t="str">
        <f t="shared" si="638"/>
        <v xml:space="preserve">    </v>
      </c>
      <c r="BM275" s="502">
        <f t="shared" si="589"/>
        <v>0</v>
      </c>
      <c r="BN275" s="7"/>
      <c r="BO275" s="7"/>
      <c r="BP275" s="7"/>
      <c r="BQ275" s="7"/>
    </row>
    <row r="276" spans="1:69" s="5" customFormat="1" ht="12.75" customHeight="1">
      <c r="A276" s="808">
        <v>41</v>
      </c>
      <c r="B276" s="543" t="s">
        <v>18</v>
      </c>
      <c r="C276" s="705">
        <f t="shared" si="590"/>
        <v>0</v>
      </c>
      <c r="D276" s="853">
        <f t="shared" si="639"/>
        <v>0</v>
      </c>
      <c r="E276" s="489"/>
      <c r="F276" s="523">
        <f t="shared" si="603"/>
        <v>0</v>
      </c>
      <c r="G276" s="512">
        <f t="shared" si="604"/>
        <v>0</v>
      </c>
      <c r="H276" s="480" t="str">
        <f t="shared" si="627"/>
        <v xml:space="preserve">    </v>
      </c>
      <c r="I276" s="853">
        <f t="shared" si="640"/>
        <v>0</v>
      </c>
      <c r="J276" s="489"/>
      <c r="K276" s="523">
        <f t="shared" si="605"/>
        <v>0</v>
      </c>
      <c r="L276" s="512">
        <f t="shared" si="606"/>
        <v>0</v>
      </c>
      <c r="M276" s="480" t="str">
        <f t="shared" si="628"/>
        <v xml:space="preserve">    </v>
      </c>
      <c r="N276" s="853">
        <f t="shared" si="641"/>
        <v>0</v>
      </c>
      <c r="O276" s="489"/>
      <c r="P276" s="523">
        <f t="shared" si="607"/>
        <v>0</v>
      </c>
      <c r="Q276" s="512">
        <f t="shared" si="608"/>
        <v>0</v>
      </c>
      <c r="R276" s="480" t="str">
        <f t="shared" si="629"/>
        <v xml:space="preserve">    </v>
      </c>
      <c r="S276" s="853">
        <f t="shared" si="642"/>
        <v>0</v>
      </c>
      <c r="T276" s="489"/>
      <c r="U276" s="523">
        <f t="shared" si="609"/>
        <v>0</v>
      </c>
      <c r="V276" s="512">
        <f t="shared" si="610"/>
        <v>0</v>
      </c>
      <c r="W276" s="480" t="str">
        <f t="shared" si="630"/>
        <v xml:space="preserve">    </v>
      </c>
      <c r="X276" s="853">
        <f t="shared" si="643"/>
        <v>0</v>
      </c>
      <c r="Y276" s="489"/>
      <c r="Z276" s="523">
        <f t="shared" si="611"/>
        <v>0</v>
      </c>
      <c r="AA276" s="512">
        <f t="shared" si="612"/>
        <v>0</v>
      </c>
      <c r="AB276" s="480" t="str">
        <f t="shared" si="631"/>
        <v xml:space="preserve">    </v>
      </c>
      <c r="AC276" s="853">
        <f t="shared" si="644"/>
        <v>0</v>
      </c>
      <c r="AD276" s="489"/>
      <c r="AE276" s="523">
        <f t="shared" si="613"/>
        <v>0</v>
      </c>
      <c r="AF276" s="512">
        <f t="shared" si="614"/>
        <v>0</v>
      </c>
      <c r="AG276" s="480" t="str">
        <f t="shared" si="632"/>
        <v xml:space="preserve">    </v>
      </c>
      <c r="AH276" s="853">
        <f t="shared" si="645"/>
        <v>0</v>
      </c>
      <c r="AI276" s="489"/>
      <c r="AJ276" s="523">
        <f t="shared" si="615"/>
        <v>0</v>
      </c>
      <c r="AK276" s="512">
        <f t="shared" si="616"/>
        <v>0</v>
      </c>
      <c r="AL276" s="480" t="str">
        <f t="shared" si="633"/>
        <v xml:space="preserve">    </v>
      </c>
      <c r="AM276" s="853">
        <f t="shared" si="646"/>
        <v>0</v>
      </c>
      <c r="AN276" s="489"/>
      <c r="AO276" s="523">
        <f t="shared" si="617"/>
        <v>0</v>
      </c>
      <c r="AP276" s="512">
        <f t="shared" si="618"/>
        <v>0</v>
      </c>
      <c r="AQ276" s="480" t="str">
        <f t="shared" si="634"/>
        <v xml:space="preserve">    </v>
      </c>
      <c r="AR276" s="853">
        <f t="shared" si="647"/>
        <v>0</v>
      </c>
      <c r="AS276" s="489"/>
      <c r="AT276" s="523">
        <f t="shared" si="619"/>
        <v>0</v>
      </c>
      <c r="AU276" s="512">
        <f t="shared" si="620"/>
        <v>0</v>
      </c>
      <c r="AV276" s="480" t="str">
        <f t="shared" si="635"/>
        <v xml:space="preserve">    </v>
      </c>
      <c r="AW276" s="853">
        <f t="shared" si="648"/>
        <v>0</v>
      </c>
      <c r="AX276" s="489"/>
      <c r="AY276" s="523">
        <f t="shared" si="621"/>
        <v>0</v>
      </c>
      <c r="AZ276" s="512">
        <f t="shared" si="622"/>
        <v>0</v>
      </c>
      <c r="BA276" s="480" t="str">
        <f t="shared" si="636"/>
        <v xml:space="preserve">    </v>
      </c>
      <c r="BB276" s="853">
        <f t="shared" si="649"/>
        <v>0</v>
      </c>
      <c r="BC276" s="489"/>
      <c r="BD276" s="523">
        <f t="shared" si="623"/>
        <v>0</v>
      </c>
      <c r="BE276" s="512">
        <f t="shared" si="624"/>
        <v>0</v>
      </c>
      <c r="BF276" s="480" t="str">
        <f t="shared" si="637"/>
        <v xml:space="preserve">    </v>
      </c>
      <c r="BG276" s="853">
        <f t="shared" si="650"/>
        <v>0</v>
      </c>
      <c r="BH276" s="489"/>
      <c r="BI276" s="523">
        <f t="shared" si="625"/>
        <v>0</v>
      </c>
      <c r="BJ276" s="512">
        <f t="shared" si="626"/>
        <v>0</v>
      </c>
      <c r="BK276" s="480" t="str">
        <f t="shared" si="638"/>
        <v xml:space="preserve">    </v>
      </c>
      <c r="BM276" s="502">
        <f t="shared" si="589"/>
        <v>0</v>
      </c>
      <c r="BN276" s="7"/>
      <c r="BO276" s="7"/>
      <c r="BP276" s="7"/>
      <c r="BQ276" s="7"/>
    </row>
    <row r="277" spans="1:69" s="5" customFormat="1" ht="12.75" customHeight="1">
      <c r="A277" s="808">
        <v>42</v>
      </c>
      <c r="B277" s="543" t="s">
        <v>18</v>
      </c>
      <c r="C277" s="705">
        <f t="shared" si="590"/>
        <v>0</v>
      </c>
      <c r="D277" s="853">
        <f t="shared" si="639"/>
        <v>0</v>
      </c>
      <c r="E277" s="489"/>
      <c r="F277" s="523">
        <f t="shared" si="603"/>
        <v>0</v>
      </c>
      <c r="G277" s="512">
        <f t="shared" si="604"/>
        <v>0</v>
      </c>
      <c r="H277" s="480" t="str">
        <f t="shared" si="627"/>
        <v xml:space="preserve">    </v>
      </c>
      <c r="I277" s="853">
        <f t="shared" si="640"/>
        <v>0</v>
      </c>
      <c r="J277" s="489"/>
      <c r="K277" s="523">
        <f t="shared" si="605"/>
        <v>0</v>
      </c>
      <c r="L277" s="512">
        <f t="shared" si="606"/>
        <v>0</v>
      </c>
      <c r="M277" s="480" t="str">
        <f t="shared" si="628"/>
        <v xml:space="preserve">    </v>
      </c>
      <c r="N277" s="853">
        <f t="shared" si="641"/>
        <v>0</v>
      </c>
      <c r="O277" s="489"/>
      <c r="P277" s="523">
        <f t="shared" si="607"/>
        <v>0</v>
      </c>
      <c r="Q277" s="512">
        <f t="shared" si="608"/>
        <v>0</v>
      </c>
      <c r="R277" s="480" t="str">
        <f t="shared" si="629"/>
        <v xml:space="preserve">    </v>
      </c>
      <c r="S277" s="853">
        <f t="shared" si="642"/>
        <v>0</v>
      </c>
      <c r="T277" s="489"/>
      <c r="U277" s="523">
        <f t="shared" si="609"/>
        <v>0</v>
      </c>
      <c r="V277" s="512">
        <f t="shared" si="610"/>
        <v>0</v>
      </c>
      <c r="W277" s="480" t="str">
        <f t="shared" si="630"/>
        <v xml:space="preserve">    </v>
      </c>
      <c r="X277" s="853">
        <f t="shared" si="643"/>
        <v>0</v>
      </c>
      <c r="Y277" s="489"/>
      <c r="Z277" s="523">
        <f t="shared" si="611"/>
        <v>0</v>
      </c>
      <c r="AA277" s="512">
        <f t="shared" si="612"/>
        <v>0</v>
      </c>
      <c r="AB277" s="480" t="str">
        <f t="shared" si="631"/>
        <v xml:space="preserve">    </v>
      </c>
      <c r="AC277" s="853">
        <f t="shared" si="644"/>
        <v>0</v>
      </c>
      <c r="AD277" s="489"/>
      <c r="AE277" s="523">
        <f t="shared" si="613"/>
        <v>0</v>
      </c>
      <c r="AF277" s="512">
        <f t="shared" si="614"/>
        <v>0</v>
      </c>
      <c r="AG277" s="480" t="str">
        <f t="shared" si="632"/>
        <v xml:space="preserve">    </v>
      </c>
      <c r="AH277" s="853">
        <f t="shared" si="645"/>
        <v>0</v>
      </c>
      <c r="AI277" s="489"/>
      <c r="AJ277" s="523">
        <f t="shared" si="615"/>
        <v>0</v>
      </c>
      <c r="AK277" s="512">
        <f t="shared" si="616"/>
        <v>0</v>
      </c>
      <c r="AL277" s="480" t="str">
        <f t="shared" si="633"/>
        <v xml:space="preserve">    </v>
      </c>
      <c r="AM277" s="853">
        <f t="shared" si="646"/>
        <v>0</v>
      </c>
      <c r="AN277" s="489"/>
      <c r="AO277" s="523">
        <f t="shared" si="617"/>
        <v>0</v>
      </c>
      <c r="AP277" s="512">
        <f t="shared" si="618"/>
        <v>0</v>
      </c>
      <c r="AQ277" s="480" t="str">
        <f t="shared" si="634"/>
        <v xml:space="preserve">    </v>
      </c>
      <c r="AR277" s="853">
        <f t="shared" si="647"/>
        <v>0</v>
      </c>
      <c r="AS277" s="489"/>
      <c r="AT277" s="523">
        <f t="shared" si="619"/>
        <v>0</v>
      </c>
      <c r="AU277" s="512">
        <f t="shared" si="620"/>
        <v>0</v>
      </c>
      <c r="AV277" s="480" t="str">
        <f t="shared" si="635"/>
        <v xml:space="preserve">    </v>
      </c>
      <c r="AW277" s="853">
        <f t="shared" si="648"/>
        <v>0</v>
      </c>
      <c r="AX277" s="489"/>
      <c r="AY277" s="523">
        <f t="shared" si="621"/>
        <v>0</v>
      </c>
      <c r="AZ277" s="512">
        <f t="shared" si="622"/>
        <v>0</v>
      </c>
      <c r="BA277" s="480" t="str">
        <f t="shared" si="636"/>
        <v xml:space="preserve">    </v>
      </c>
      <c r="BB277" s="853">
        <f t="shared" si="649"/>
        <v>0</v>
      </c>
      <c r="BC277" s="489"/>
      <c r="BD277" s="523">
        <f t="shared" si="623"/>
        <v>0</v>
      </c>
      <c r="BE277" s="512">
        <f t="shared" si="624"/>
        <v>0</v>
      </c>
      <c r="BF277" s="480" t="str">
        <f t="shared" si="637"/>
        <v xml:space="preserve">    </v>
      </c>
      <c r="BG277" s="853">
        <f t="shared" si="650"/>
        <v>0</v>
      </c>
      <c r="BH277" s="489"/>
      <c r="BI277" s="523">
        <f t="shared" si="625"/>
        <v>0</v>
      </c>
      <c r="BJ277" s="512">
        <f t="shared" si="626"/>
        <v>0</v>
      </c>
      <c r="BK277" s="480" t="str">
        <f t="shared" si="638"/>
        <v xml:space="preserve">    </v>
      </c>
      <c r="BM277" s="502">
        <f t="shared" si="589"/>
        <v>0</v>
      </c>
      <c r="BN277" s="7"/>
      <c r="BO277" s="7"/>
      <c r="BP277" s="7"/>
      <c r="BQ277" s="7"/>
    </row>
    <row r="278" spans="1:69" s="5" customFormat="1" ht="12.75" customHeight="1">
      <c r="A278" s="808">
        <v>43</v>
      </c>
      <c r="B278" s="543" t="s">
        <v>18</v>
      </c>
      <c r="C278" s="705">
        <f t="shared" ref="C278" si="677">+E278+J278+O278+T278+Y278+AD278+AI278+AN278+AS278+AX278+BC278+BH278</f>
        <v>0</v>
      </c>
      <c r="D278" s="853">
        <f t="shared" si="639"/>
        <v>0</v>
      </c>
      <c r="E278" s="489"/>
      <c r="F278" s="523">
        <f t="shared" si="603"/>
        <v>0</v>
      </c>
      <c r="G278" s="512">
        <f t="shared" ref="G278" si="678">D278-F278</f>
        <v>0</v>
      </c>
      <c r="H278" s="480" t="str">
        <f t="shared" ref="H278" si="679">IF(D278=0,"    ",F278/D278)</f>
        <v xml:space="preserve">    </v>
      </c>
      <c r="I278" s="853">
        <f t="shared" si="640"/>
        <v>0</v>
      </c>
      <c r="J278" s="489"/>
      <c r="K278" s="523">
        <f t="shared" si="605"/>
        <v>0</v>
      </c>
      <c r="L278" s="512">
        <f t="shared" ref="L278" si="680">I278-K278</f>
        <v>0</v>
      </c>
      <c r="M278" s="480" t="str">
        <f t="shared" ref="M278" si="681">IF(I278=0,"    ",K278/I278)</f>
        <v xml:space="preserve">    </v>
      </c>
      <c r="N278" s="853">
        <f t="shared" si="641"/>
        <v>0</v>
      </c>
      <c r="O278" s="489"/>
      <c r="P278" s="523">
        <f t="shared" si="607"/>
        <v>0</v>
      </c>
      <c r="Q278" s="512">
        <f t="shared" ref="Q278" si="682">N278-P278</f>
        <v>0</v>
      </c>
      <c r="R278" s="480" t="str">
        <f t="shared" ref="R278" si="683">IF(N278=0,"    ",P278/N278)</f>
        <v xml:space="preserve">    </v>
      </c>
      <c r="S278" s="853">
        <f t="shared" si="642"/>
        <v>0</v>
      </c>
      <c r="T278" s="489"/>
      <c r="U278" s="523">
        <f t="shared" si="609"/>
        <v>0</v>
      </c>
      <c r="V278" s="512">
        <f t="shared" ref="V278" si="684">S278-U278</f>
        <v>0</v>
      </c>
      <c r="W278" s="480" t="str">
        <f t="shared" ref="W278" si="685">IF(S278=0,"    ",U278/S278)</f>
        <v xml:space="preserve">    </v>
      </c>
      <c r="X278" s="853">
        <f t="shared" si="643"/>
        <v>0</v>
      </c>
      <c r="Y278" s="489"/>
      <c r="Z278" s="523">
        <f t="shared" si="611"/>
        <v>0</v>
      </c>
      <c r="AA278" s="512">
        <f t="shared" ref="AA278" si="686">X278-Z278</f>
        <v>0</v>
      </c>
      <c r="AB278" s="480" t="str">
        <f t="shared" ref="AB278" si="687">IF(X278=0,"    ",Z278/X278)</f>
        <v xml:space="preserve">    </v>
      </c>
      <c r="AC278" s="853">
        <f t="shared" si="644"/>
        <v>0</v>
      </c>
      <c r="AD278" s="489"/>
      <c r="AE278" s="523">
        <f t="shared" si="613"/>
        <v>0</v>
      </c>
      <c r="AF278" s="512">
        <f t="shared" ref="AF278" si="688">AC278-AE278</f>
        <v>0</v>
      </c>
      <c r="AG278" s="480" t="str">
        <f t="shared" ref="AG278" si="689">IF(AC278=0,"    ",AE278/AC278)</f>
        <v xml:space="preserve">    </v>
      </c>
      <c r="AH278" s="853">
        <f t="shared" si="645"/>
        <v>0</v>
      </c>
      <c r="AI278" s="489"/>
      <c r="AJ278" s="523">
        <f t="shared" si="615"/>
        <v>0</v>
      </c>
      <c r="AK278" s="512">
        <f t="shared" ref="AK278" si="690">AH278-AJ278</f>
        <v>0</v>
      </c>
      <c r="AL278" s="480" t="str">
        <f t="shared" ref="AL278" si="691">IF(AH278=0,"    ",AJ278/AH278)</f>
        <v xml:space="preserve">    </v>
      </c>
      <c r="AM278" s="853">
        <f t="shared" si="646"/>
        <v>0</v>
      </c>
      <c r="AN278" s="489"/>
      <c r="AO278" s="523">
        <f t="shared" si="617"/>
        <v>0</v>
      </c>
      <c r="AP278" s="512">
        <f t="shared" ref="AP278" si="692">AM278-AO278</f>
        <v>0</v>
      </c>
      <c r="AQ278" s="480" t="str">
        <f t="shared" ref="AQ278" si="693">IF(AM278=0,"    ",AO278/AM278)</f>
        <v xml:space="preserve">    </v>
      </c>
      <c r="AR278" s="853">
        <f t="shared" si="647"/>
        <v>0</v>
      </c>
      <c r="AS278" s="489"/>
      <c r="AT278" s="523">
        <f t="shared" si="619"/>
        <v>0</v>
      </c>
      <c r="AU278" s="512">
        <f t="shared" ref="AU278" si="694">AR278-AT278</f>
        <v>0</v>
      </c>
      <c r="AV278" s="480" t="str">
        <f t="shared" ref="AV278" si="695">IF(AR278=0,"    ",AT278/AR278)</f>
        <v xml:space="preserve">    </v>
      </c>
      <c r="AW278" s="853">
        <f t="shared" si="648"/>
        <v>0</v>
      </c>
      <c r="AX278" s="489"/>
      <c r="AY278" s="523">
        <f t="shared" si="621"/>
        <v>0</v>
      </c>
      <c r="AZ278" s="512">
        <f t="shared" ref="AZ278" si="696">AW278-AY278</f>
        <v>0</v>
      </c>
      <c r="BA278" s="480" t="str">
        <f t="shared" ref="BA278" si="697">IF(AW278=0,"    ",AY278/AW278)</f>
        <v xml:space="preserve">    </v>
      </c>
      <c r="BB278" s="853">
        <f t="shared" si="649"/>
        <v>0</v>
      </c>
      <c r="BC278" s="489"/>
      <c r="BD278" s="523">
        <f t="shared" si="623"/>
        <v>0</v>
      </c>
      <c r="BE278" s="512">
        <f t="shared" ref="BE278" si="698">BB278-BD278</f>
        <v>0</v>
      </c>
      <c r="BF278" s="480" t="str">
        <f t="shared" ref="BF278" si="699">IF(BB278=0,"    ",BD278/BB278)</f>
        <v xml:space="preserve">    </v>
      </c>
      <c r="BG278" s="853">
        <f t="shared" si="650"/>
        <v>0</v>
      </c>
      <c r="BH278" s="489"/>
      <c r="BI278" s="523">
        <f t="shared" si="625"/>
        <v>0</v>
      </c>
      <c r="BJ278" s="512">
        <f t="shared" ref="BJ278" si="700">BG278-BI278</f>
        <v>0</v>
      </c>
      <c r="BK278" s="480" t="str">
        <f t="shared" ref="BK278" si="701">IF(BG278=0,"    ",BI278/BG278)</f>
        <v xml:space="preserve">    </v>
      </c>
      <c r="BM278" s="502">
        <f t="shared" ref="BM278" si="702">E278+J278+O278+T278+Y278+AD278+AI278+AN278+AS278+AX278+BC278+BH278</f>
        <v>0</v>
      </c>
      <c r="BN278" s="7"/>
      <c r="BO278" s="7"/>
      <c r="BP278" s="7"/>
      <c r="BQ278" s="7"/>
    </row>
    <row r="279" spans="1:69" s="5" customFormat="1" ht="12.75" customHeight="1">
      <c r="A279" s="808">
        <v>44</v>
      </c>
      <c r="B279" s="543" t="s">
        <v>18</v>
      </c>
      <c r="C279" s="705">
        <f t="shared" si="590"/>
        <v>0</v>
      </c>
      <c r="D279" s="853">
        <f t="shared" si="639"/>
        <v>0</v>
      </c>
      <c r="E279" s="489"/>
      <c r="F279" s="523">
        <f t="shared" si="603"/>
        <v>0</v>
      </c>
      <c r="G279" s="512">
        <f t="shared" si="604"/>
        <v>0</v>
      </c>
      <c r="H279" s="480" t="str">
        <f t="shared" si="627"/>
        <v xml:space="preserve">    </v>
      </c>
      <c r="I279" s="853">
        <f t="shared" si="640"/>
        <v>0</v>
      </c>
      <c r="J279" s="489"/>
      <c r="K279" s="523">
        <f t="shared" si="605"/>
        <v>0</v>
      </c>
      <c r="L279" s="512">
        <f t="shared" si="606"/>
        <v>0</v>
      </c>
      <c r="M279" s="480" t="str">
        <f t="shared" si="628"/>
        <v xml:space="preserve">    </v>
      </c>
      <c r="N279" s="853">
        <f t="shared" si="641"/>
        <v>0</v>
      </c>
      <c r="O279" s="489"/>
      <c r="P279" s="523">
        <f t="shared" si="607"/>
        <v>0</v>
      </c>
      <c r="Q279" s="512">
        <f t="shared" si="608"/>
        <v>0</v>
      </c>
      <c r="R279" s="480" t="str">
        <f t="shared" si="629"/>
        <v xml:space="preserve">    </v>
      </c>
      <c r="S279" s="853">
        <f t="shared" si="642"/>
        <v>0</v>
      </c>
      <c r="T279" s="489"/>
      <c r="U279" s="523">
        <f t="shared" si="609"/>
        <v>0</v>
      </c>
      <c r="V279" s="512">
        <f t="shared" si="610"/>
        <v>0</v>
      </c>
      <c r="W279" s="480" t="str">
        <f t="shared" si="630"/>
        <v xml:space="preserve">    </v>
      </c>
      <c r="X279" s="853">
        <f t="shared" si="643"/>
        <v>0</v>
      </c>
      <c r="Y279" s="489"/>
      <c r="Z279" s="523">
        <f t="shared" si="611"/>
        <v>0</v>
      </c>
      <c r="AA279" s="512">
        <f t="shared" si="612"/>
        <v>0</v>
      </c>
      <c r="AB279" s="480" t="str">
        <f t="shared" si="631"/>
        <v xml:space="preserve">    </v>
      </c>
      <c r="AC279" s="853">
        <f t="shared" si="644"/>
        <v>0</v>
      </c>
      <c r="AD279" s="489"/>
      <c r="AE279" s="523">
        <f t="shared" si="613"/>
        <v>0</v>
      </c>
      <c r="AF279" s="512">
        <f t="shared" si="614"/>
        <v>0</v>
      </c>
      <c r="AG279" s="480" t="str">
        <f t="shared" si="632"/>
        <v xml:space="preserve">    </v>
      </c>
      <c r="AH279" s="853">
        <f t="shared" si="645"/>
        <v>0</v>
      </c>
      <c r="AI279" s="489"/>
      <c r="AJ279" s="523">
        <f t="shared" si="615"/>
        <v>0</v>
      </c>
      <c r="AK279" s="512">
        <f t="shared" si="616"/>
        <v>0</v>
      </c>
      <c r="AL279" s="480" t="str">
        <f t="shared" si="633"/>
        <v xml:space="preserve">    </v>
      </c>
      <c r="AM279" s="853">
        <f t="shared" si="646"/>
        <v>0</v>
      </c>
      <c r="AN279" s="489"/>
      <c r="AO279" s="523">
        <f t="shared" si="617"/>
        <v>0</v>
      </c>
      <c r="AP279" s="512">
        <f t="shared" si="618"/>
        <v>0</v>
      </c>
      <c r="AQ279" s="480" t="str">
        <f t="shared" si="634"/>
        <v xml:space="preserve">    </v>
      </c>
      <c r="AR279" s="853">
        <f t="shared" si="647"/>
        <v>0</v>
      </c>
      <c r="AS279" s="489"/>
      <c r="AT279" s="523">
        <f t="shared" si="619"/>
        <v>0</v>
      </c>
      <c r="AU279" s="512">
        <f t="shared" si="620"/>
        <v>0</v>
      </c>
      <c r="AV279" s="480" t="str">
        <f t="shared" si="635"/>
        <v xml:space="preserve">    </v>
      </c>
      <c r="AW279" s="853">
        <f t="shared" si="648"/>
        <v>0</v>
      </c>
      <c r="AX279" s="489"/>
      <c r="AY279" s="523">
        <f t="shared" si="621"/>
        <v>0</v>
      </c>
      <c r="AZ279" s="512">
        <f t="shared" si="622"/>
        <v>0</v>
      </c>
      <c r="BA279" s="480" t="str">
        <f t="shared" si="636"/>
        <v xml:space="preserve">    </v>
      </c>
      <c r="BB279" s="853">
        <f t="shared" si="649"/>
        <v>0</v>
      </c>
      <c r="BC279" s="489"/>
      <c r="BD279" s="523">
        <f t="shared" si="623"/>
        <v>0</v>
      </c>
      <c r="BE279" s="512">
        <f t="shared" si="624"/>
        <v>0</v>
      </c>
      <c r="BF279" s="480" t="str">
        <f t="shared" si="637"/>
        <v xml:space="preserve">    </v>
      </c>
      <c r="BG279" s="853">
        <f t="shared" si="650"/>
        <v>0</v>
      </c>
      <c r="BH279" s="489"/>
      <c r="BI279" s="523">
        <f t="shared" si="625"/>
        <v>0</v>
      </c>
      <c r="BJ279" s="512">
        <f t="shared" si="626"/>
        <v>0</v>
      </c>
      <c r="BK279" s="480" t="str">
        <f t="shared" si="638"/>
        <v xml:space="preserve">    </v>
      </c>
      <c r="BM279" s="502">
        <f t="shared" si="589"/>
        <v>0</v>
      </c>
      <c r="BN279" s="7"/>
      <c r="BO279" s="7"/>
      <c r="BP279" s="7"/>
      <c r="BQ279" s="7"/>
    </row>
    <row r="280" spans="1:69" s="52" customFormat="1" ht="12.75">
      <c r="A280" s="811">
        <v>45</v>
      </c>
      <c r="B280" s="836" t="s">
        <v>75</v>
      </c>
      <c r="C280" s="706">
        <f t="shared" si="590"/>
        <v>0</v>
      </c>
      <c r="D280" s="546">
        <f t="shared" si="639"/>
        <v>0</v>
      </c>
      <c r="E280" s="497">
        <f>SUM(E239:E279)</f>
        <v>0</v>
      </c>
      <c r="F280" s="498">
        <f>SUM(F239:F279)</f>
        <v>0</v>
      </c>
      <c r="G280" s="519">
        <f t="shared" si="604"/>
        <v>0</v>
      </c>
      <c r="H280" s="481" t="str">
        <f t="shared" si="627"/>
        <v xml:space="preserve">    </v>
      </c>
      <c r="I280" s="546">
        <f t="shared" si="640"/>
        <v>0</v>
      </c>
      <c r="J280" s="497">
        <f>SUM(J239:J279)</f>
        <v>0</v>
      </c>
      <c r="K280" s="498">
        <f>SUM(K239:K279)</f>
        <v>0</v>
      </c>
      <c r="L280" s="519">
        <f t="shared" si="606"/>
        <v>0</v>
      </c>
      <c r="M280" s="481" t="str">
        <f t="shared" si="628"/>
        <v xml:space="preserve">    </v>
      </c>
      <c r="N280" s="546">
        <f t="shared" si="641"/>
        <v>0</v>
      </c>
      <c r="O280" s="497">
        <f>SUM(O239:O279)</f>
        <v>0</v>
      </c>
      <c r="P280" s="498">
        <f>SUM(P239:P279)</f>
        <v>0</v>
      </c>
      <c r="Q280" s="519">
        <f t="shared" si="608"/>
        <v>0</v>
      </c>
      <c r="R280" s="481" t="str">
        <f t="shared" si="629"/>
        <v xml:space="preserve">    </v>
      </c>
      <c r="S280" s="546">
        <f t="shared" si="642"/>
        <v>0</v>
      </c>
      <c r="T280" s="497">
        <f>SUM(T239:T279)</f>
        <v>0</v>
      </c>
      <c r="U280" s="498">
        <f>SUM(U239:U279)</f>
        <v>0</v>
      </c>
      <c r="V280" s="519">
        <f t="shared" si="610"/>
        <v>0</v>
      </c>
      <c r="W280" s="481" t="str">
        <f t="shared" si="630"/>
        <v xml:space="preserve">    </v>
      </c>
      <c r="X280" s="546">
        <f t="shared" si="643"/>
        <v>0</v>
      </c>
      <c r="Y280" s="497">
        <f>SUM(Y239:Y279)</f>
        <v>0</v>
      </c>
      <c r="Z280" s="498">
        <f>SUM(Z239:Z279)</f>
        <v>0</v>
      </c>
      <c r="AA280" s="519">
        <f t="shared" si="612"/>
        <v>0</v>
      </c>
      <c r="AB280" s="481" t="str">
        <f t="shared" si="631"/>
        <v xml:space="preserve">    </v>
      </c>
      <c r="AC280" s="546">
        <f t="shared" si="644"/>
        <v>0</v>
      </c>
      <c r="AD280" s="497">
        <f>SUM(AD239:AD279)</f>
        <v>0</v>
      </c>
      <c r="AE280" s="498">
        <f>SUM(AE239:AE279)</f>
        <v>0</v>
      </c>
      <c r="AF280" s="519">
        <f t="shared" si="614"/>
        <v>0</v>
      </c>
      <c r="AG280" s="481" t="str">
        <f t="shared" si="632"/>
        <v xml:space="preserve">    </v>
      </c>
      <c r="AH280" s="546">
        <f t="shared" si="645"/>
        <v>0</v>
      </c>
      <c r="AI280" s="497">
        <f>SUM(AI239:AI279)</f>
        <v>0</v>
      </c>
      <c r="AJ280" s="498">
        <f>SUM(AJ239:AJ279)</f>
        <v>0</v>
      </c>
      <c r="AK280" s="519">
        <f t="shared" si="616"/>
        <v>0</v>
      </c>
      <c r="AL280" s="481" t="str">
        <f t="shared" si="633"/>
        <v xml:space="preserve">    </v>
      </c>
      <c r="AM280" s="546">
        <f t="shared" si="646"/>
        <v>0</v>
      </c>
      <c r="AN280" s="497">
        <f>SUM(AN239:AN279)</f>
        <v>0</v>
      </c>
      <c r="AO280" s="498">
        <f>SUM(AO239:AO279)</f>
        <v>0</v>
      </c>
      <c r="AP280" s="519">
        <f t="shared" si="618"/>
        <v>0</v>
      </c>
      <c r="AQ280" s="481" t="str">
        <f t="shared" si="634"/>
        <v xml:space="preserve">    </v>
      </c>
      <c r="AR280" s="546">
        <f t="shared" si="647"/>
        <v>0</v>
      </c>
      <c r="AS280" s="497">
        <f>SUM(AS239:AS279)</f>
        <v>0</v>
      </c>
      <c r="AT280" s="498">
        <f>SUM(AT239:AT279)</f>
        <v>0</v>
      </c>
      <c r="AU280" s="519">
        <f t="shared" si="620"/>
        <v>0</v>
      </c>
      <c r="AV280" s="481" t="str">
        <f t="shared" si="635"/>
        <v xml:space="preserve">    </v>
      </c>
      <c r="AW280" s="546">
        <f t="shared" si="648"/>
        <v>0</v>
      </c>
      <c r="AX280" s="497">
        <f>SUM(AX239:AX279)</f>
        <v>0</v>
      </c>
      <c r="AY280" s="498">
        <f>SUM(AY239:AY279)</f>
        <v>0</v>
      </c>
      <c r="AZ280" s="519">
        <f t="shared" si="622"/>
        <v>0</v>
      </c>
      <c r="BA280" s="481" t="str">
        <f t="shared" si="636"/>
        <v xml:space="preserve">    </v>
      </c>
      <c r="BB280" s="546">
        <f t="shared" si="649"/>
        <v>0</v>
      </c>
      <c r="BC280" s="497">
        <f>SUM(BC239:BC279)</f>
        <v>0</v>
      </c>
      <c r="BD280" s="498">
        <f>SUM(BD239:BD279)</f>
        <v>0</v>
      </c>
      <c r="BE280" s="519">
        <f t="shared" si="624"/>
        <v>0</v>
      </c>
      <c r="BF280" s="481" t="str">
        <f t="shared" si="637"/>
        <v xml:space="preserve">    </v>
      </c>
      <c r="BG280" s="546">
        <f t="shared" si="650"/>
        <v>0</v>
      </c>
      <c r="BH280" s="497">
        <f>SUM(BH239:BH279)</f>
        <v>0</v>
      </c>
      <c r="BI280" s="498">
        <f>SUM(BI239:BI279)</f>
        <v>0</v>
      </c>
      <c r="BJ280" s="519">
        <f t="shared" si="626"/>
        <v>0</v>
      </c>
      <c r="BK280" s="481" t="str">
        <f t="shared" si="638"/>
        <v xml:space="preserve">    </v>
      </c>
      <c r="BM280" s="502">
        <f t="shared" si="589"/>
        <v>0</v>
      </c>
      <c r="BN280" s="51"/>
      <c r="BO280" s="51"/>
      <c r="BP280" s="51"/>
      <c r="BQ280" s="51"/>
    </row>
    <row r="281" spans="1:69" s="5" customFormat="1" ht="12.75">
      <c r="A281" s="810">
        <v>46</v>
      </c>
      <c r="B281" s="837" t="s">
        <v>72</v>
      </c>
      <c r="C281" s="495">
        <f t="shared" si="590"/>
        <v>0</v>
      </c>
      <c r="D281" s="853">
        <f t="shared" si="639"/>
        <v>0</v>
      </c>
      <c r="E281" s="489"/>
      <c r="F281" s="523">
        <f>+F206+E281</f>
        <v>0</v>
      </c>
      <c r="G281" s="519">
        <f t="shared" si="604"/>
        <v>0</v>
      </c>
      <c r="H281" s="481" t="str">
        <f t="shared" si="627"/>
        <v xml:space="preserve">    </v>
      </c>
      <c r="I281" s="853">
        <f t="shared" si="640"/>
        <v>0</v>
      </c>
      <c r="J281" s="489"/>
      <c r="K281" s="523">
        <f>+K206+J281</f>
        <v>0</v>
      </c>
      <c r="L281" s="519">
        <f t="shared" si="606"/>
        <v>0</v>
      </c>
      <c r="M281" s="481" t="str">
        <f t="shared" si="628"/>
        <v xml:space="preserve">    </v>
      </c>
      <c r="N281" s="853">
        <f t="shared" si="641"/>
        <v>0</v>
      </c>
      <c r="O281" s="489"/>
      <c r="P281" s="523">
        <f>+P206+O281</f>
        <v>0</v>
      </c>
      <c r="Q281" s="519">
        <f t="shared" si="608"/>
        <v>0</v>
      </c>
      <c r="R281" s="481" t="str">
        <f t="shared" si="629"/>
        <v xml:space="preserve">    </v>
      </c>
      <c r="S281" s="853">
        <f t="shared" si="642"/>
        <v>0</v>
      </c>
      <c r="T281" s="489"/>
      <c r="U281" s="523">
        <f>+U206+T281</f>
        <v>0</v>
      </c>
      <c r="V281" s="519">
        <f t="shared" si="610"/>
        <v>0</v>
      </c>
      <c r="W281" s="481" t="str">
        <f t="shared" si="630"/>
        <v xml:space="preserve">    </v>
      </c>
      <c r="X281" s="853">
        <f t="shared" si="643"/>
        <v>0</v>
      </c>
      <c r="Y281" s="489"/>
      <c r="Z281" s="523">
        <f>+Z206+Y281</f>
        <v>0</v>
      </c>
      <c r="AA281" s="519">
        <f t="shared" si="612"/>
        <v>0</v>
      </c>
      <c r="AB281" s="481" t="str">
        <f t="shared" si="631"/>
        <v xml:space="preserve">    </v>
      </c>
      <c r="AC281" s="853">
        <f t="shared" si="644"/>
        <v>0</v>
      </c>
      <c r="AD281" s="489"/>
      <c r="AE281" s="523">
        <f>+AE206+AD281</f>
        <v>0</v>
      </c>
      <c r="AF281" s="519">
        <f t="shared" si="614"/>
        <v>0</v>
      </c>
      <c r="AG281" s="481" t="str">
        <f t="shared" si="632"/>
        <v xml:space="preserve">    </v>
      </c>
      <c r="AH281" s="853">
        <f t="shared" si="645"/>
        <v>0</v>
      </c>
      <c r="AI281" s="489"/>
      <c r="AJ281" s="523">
        <f>+AJ206+AI281</f>
        <v>0</v>
      </c>
      <c r="AK281" s="519">
        <f t="shared" si="616"/>
        <v>0</v>
      </c>
      <c r="AL281" s="481" t="str">
        <f t="shared" si="633"/>
        <v xml:space="preserve">    </v>
      </c>
      <c r="AM281" s="853">
        <f t="shared" si="646"/>
        <v>0</v>
      </c>
      <c r="AN281" s="489"/>
      <c r="AO281" s="523">
        <f>+AO206+AN281</f>
        <v>0</v>
      </c>
      <c r="AP281" s="519">
        <f t="shared" si="618"/>
        <v>0</v>
      </c>
      <c r="AQ281" s="481" t="str">
        <f t="shared" si="634"/>
        <v xml:space="preserve">    </v>
      </c>
      <c r="AR281" s="853">
        <f t="shared" si="647"/>
        <v>0</v>
      </c>
      <c r="AS281" s="489"/>
      <c r="AT281" s="523">
        <f>+AT206+AS281</f>
        <v>0</v>
      </c>
      <c r="AU281" s="519">
        <f t="shared" si="620"/>
        <v>0</v>
      </c>
      <c r="AV281" s="481" t="str">
        <f t="shared" si="635"/>
        <v xml:space="preserve">    </v>
      </c>
      <c r="AW281" s="853">
        <f t="shared" si="648"/>
        <v>0</v>
      </c>
      <c r="AX281" s="489"/>
      <c r="AY281" s="523">
        <f>+AY206+AX281</f>
        <v>0</v>
      </c>
      <c r="AZ281" s="519">
        <f t="shared" si="622"/>
        <v>0</v>
      </c>
      <c r="BA281" s="481" t="str">
        <f t="shared" si="636"/>
        <v xml:space="preserve">    </v>
      </c>
      <c r="BB281" s="853">
        <f t="shared" si="649"/>
        <v>0</v>
      </c>
      <c r="BC281" s="489"/>
      <c r="BD281" s="523">
        <f>+BD206+BC281</f>
        <v>0</v>
      </c>
      <c r="BE281" s="519">
        <f t="shared" si="624"/>
        <v>0</v>
      </c>
      <c r="BF281" s="481" t="str">
        <f t="shared" si="637"/>
        <v xml:space="preserve">    </v>
      </c>
      <c r="BG281" s="853">
        <f t="shared" si="650"/>
        <v>0</v>
      </c>
      <c r="BH281" s="489"/>
      <c r="BI281" s="523">
        <f>+BI206+BH281</f>
        <v>0</v>
      </c>
      <c r="BJ281" s="519">
        <f t="shared" si="626"/>
        <v>0</v>
      </c>
      <c r="BK281" s="481" t="str">
        <f t="shared" si="638"/>
        <v xml:space="preserve">    </v>
      </c>
      <c r="BM281" s="502">
        <f t="shared" si="589"/>
        <v>0</v>
      </c>
      <c r="BN281" s="7"/>
      <c r="BO281" s="7"/>
      <c r="BP281" s="7"/>
      <c r="BQ281" s="7"/>
    </row>
    <row r="282" spans="1:69" s="28" customFormat="1" ht="12.75" customHeight="1">
      <c r="A282" s="810">
        <v>47</v>
      </c>
      <c r="B282" s="837" t="s">
        <v>73</v>
      </c>
      <c r="C282" s="495">
        <f t="shared" si="590"/>
        <v>0</v>
      </c>
      <c r="D282" s="560">
        <f t="shared" si="639"/>
        <v>0</v>
      </c>
      <c r="E282" s="500"/>
      <c r="F282" s="523">
        <f>+F207+E282</f>
        <v>0</v>
      </c>
      <c r="G282" s="519">
        <f t="shared" si="604"/>
        <v>0</v>
      </c>
      <c r="H282" s="481" t="str">
        <f t="shared" si="627"/>
        <v xml:space="preserve">    </v>
      </c>
      <c r="I282" s="560">
        <f t="shared" si="640"/>
        <v>0</v>
      </c>
      <c r="J282" s="500"/>
      <c r="K282" s="523">
        <f>+K207+J282</f>
        <v>0</v>
      </c>
      <c r="L282" s="519">
        <f t="shared" si="606"/>
        <v>0</v>
      </c>
      <c r="M282" s="481" t="str">
        <f t="shared" si="628"/>
        <v xml:space="preserve">    </v>
      </c>
      <c r="N282" s="560">
        <f t="shared" si="641"/>
        <v>0</v>
      </c>
      <c r="O282" s="500"/>
      <c r="P282" s="523">
        <f>+P207+O282</f>
        <v>0</v>
      </c>
      <c r="Q282" s="519">
        <f t="shared" si="608"/>
        <v>0</v>
      </c>
      <c r="R282" s="481" t="str">
        <f t="shared" si="629"/>
        <v xml:space="preserve">    </v>
      </c>
      <c r="S282" s="560">
        <f t="shared" si="642"/>
        <v>0</v>
      </c>
      <c r="T282" s="500"/>
      <c r="U282" s="523">
        <f>+U207+T282</f>
        <v>0</v>
      </c>
      <c r="V282" s="519">
        <f t="shared" si="610"/>
        <v>0</v>
      </c>
      <c r="W282" s="481" t="str">
        <f t="shared" si="630"/>
        <v xml:space="preserve">    </v>
      </c>
      <c r="X282" s="560">
        <f t="shared" si="643"/>
        <v>0</v>
      </c>
      <c r="Y282" s="500"/>
      <c r="Z282" s="523">
        <f>+Z207+Y282</f>
        <v>0</v>
      </c>
      <c r="AA282" s="519">
        <f t="shared" si="612"/>
        <v>0</v>
      </c>
      <c r="AB282" s="481" t="str">
        <f t="shared" si="631"/>
        <v xml:space="preserve">    </v>
      </c>
      <c r="AC282" s="560">
        <f t="shared" si="644"/>
        <v>0</v>
      </c>
      <c r="AD282" s="500"/>
      <c r="AE282" s="523">
        <f>+AE207+AD282</f>
        <v>0</v>
      </c>
      <c r="AF282" s="519">
        <f t="shared" si="614"/>
        <v>0</v>
      </c>
      <c r="AG282" s="481" t="str">
        <f t="shared" si="632"/>
        <v xml:space="preserve">    </v>
      </c>
      <c r="AH282" s="560">
        <f t="shared" si="645"/>
        <v>0</v>
      </c>
      <c r="AI282" s="500"/>
      <c r="AJ282" s="523">
        <f>+AJ207+AI282</f>
        <v>0</v>
      </c>
      <c r="AK282" s="519">
        <f t="shared" si="616"/>
        <v>0</v>
      </c>
      <c r="AL282" s="481" t="str">
        <f t="shared" si="633"/>
        <v xml:space="preserve">    </v>
      </c>
      <c r="AM282" s="560">
        <f t="shared" si="646"/>
        <v>0</v>
      </c>
      <c r="AN282" s="500"/>
      <c r="AO282" s="523">
        <f>+AO207+AN282</f>
        <v>0</v>
      </c>
      <c r="AP282" s="519">
        <f t="shared" si="618"/>
        <v>0</v>
      </c>
      <c r="AQ282" s="481" t="str">
        <f t="shared" si="634"/>
        <v xml:space="preserve">    </v>
      </c>
      <c r="AR282" s="560">
        <f t="shared" si="647"/>
        <v>0</v>
      </c>
      <c r="AS282" s="500"/>
      <c r="AT282" s="523">
        <f>+AT207+AS282</f>
        <v>0</v>
      </c>
      <c r="AU282" s="519">
        <f t="shared" si="620"/>
        <v>0</v>
      </c>
      <c r="AV282" s="481" t="str">
        <f t="shared" si="635"/>
        <v xml:space="preserve">    </v>
      </c>
      <c r="AW282" s="560">
        <f t="shared" si="648"/>
        <v>0</v>
      </c>
      <c r="AX282" s="500"/>
      <c r="AY282" s="523">
        <f>+AY207+AX282</f>
        <v>0</v>
      </c>
      <c r="AZ282" s="519">
        <f t="shared" si="622"/>
        <v>0</v>
      </c>
      <c r="BA282" s="481" t="str">
        <f t="shared" si="636"/>
        <v xml:space="preserve">    </v>
      </c>
      <c r="BB282" s="560">
        <f t="shared" si="649"/>
        <v>0</v>
      </c>
      <c r="BC282" s="500"/>
      <c r="BD282" s="523">
        <f>+BD207+BC282</f>
        <v>0</v>
      </c>
      <c r="BE282" s="519">
        <f t="shared" si="624"/>
        <v>0</v>
      </c>
      <c r="BF282" s="481" t="str">
        <f t="shared" si="637"/>
        <v xml:space="preserve">    </v>
      </c>
      <c r="BG282" s="560">
        <f t="shared" si="650"/>
        <v>0</v>
      </c>
      <c r="BH282" s="500"/>
      <c r="BI282" s="523">
        <f>+BI207+BH282</f>
        <v>0</v>
      </c>
      <c r="BJ282" s="519">
        <f t="shared" si="626"/>
        <v>0</v>
      </c>
      <c r="BK282" s="481" t="str">
        <f t="shared" si="638"/>
        <v xml:space="preserve">    </v>
      </c>
      <c r="BL282" s="5"/>
      <c r="BM282" s="502">
        <f t="shared" si="589"/>
        <v>0</v>
      </c>
      <c r="BN282" s="29"/>
      <c r="BO282" s="29"/>
      <c r="BP282" s="29"/>
      <c r="BQ282" s="29"/>
    </row>
    <row r="283" spans="1:69" s="55" customFormat="1" ht="13.9" customHeight="1">
      <c r="A283" s="811">
        <v>48</v>
      </c>
      <c r="B283" s="836" t="s">
        <v>76</v>
      </c>
      <c r="C283" s="492">
        <f t="shared" si="590"/>
        <v>0</v>
      </c>
      <c r="D283" s="551">
        <f t="shared" si="639"/>
        <v>0</v>
      </c>
      <c r="E283" s="521">
        <f t="shared" ref="E283:F283" si="703">E280+E281+E282</f>
        <v>0</v>
      </c>
      <c r="F283" s="521">
        <f t="shared" si="703"/>
        <v>0</v>
      </c>
      <c r="G283" s="519">
        <f t="shared" si="604"/>
        <v>0</v>
      </c>
      <c r="H283" s="481" t="str">
        <f t="shared" si="627"/>
        <v xml:space="preserve">    </v>
      </c>
      <c r="I283" s="551">
        <f t="shared" si="640"/>
        <v>0</v>
      </c>
      <c r="J283" s="521">
        <f t="shared" ref="J283:K283" si="704">J280+J281+J282</f>
        <v>0</v>
      </c>
      <c r="K283" s="521">
        <f t="shared" si="704"/>
        <v>0</v>
      </c>
      <c r="L283" s="519">
        <f t="shared" si="606"/>
        <v>0</v>
      </c>
      <c r="M283" s="481" t="str">
        <f t="shared" si="628"/>
        <v xml:space="preserve">    </v>
      </c>
      <c r="N283" s="551">
        <f t="shared" si="641"/>
        <v>0</v>
      </c>
      <c r="O283" s="521">
        <f t="shared" ref="O283:P283" si="705">O280+O281+O282</f>
        <v>0</v>
      </c>
      <c r="P283" s="521">
        <f t="shared" si="705"/>
        <v>0</v>
      </c>
      <c r="Q283" s="519">
        <f t="shared" si="608"/>
        <v>0</v>
      </c>
      <c r="R283" s="481" t="str">
        <f t="shared" si="629"/>
        <v xml:space="preserve">    </v>
      </c>
      <c r="S283" s="551">
        <f t="shared" si="642"/>
        <v>0</v>
      </c>
      <c r="T283" s="521">
        <f t="shared" ref="T283:U283" si="706">T280+T281+T282</f>
        <v>0</v>
      </c>
      <c r="U283" s="521">
        <f t="shared" si="706"/>
        <v>0</v>
      </c>
      <c r="V283" s="519">
        <f t="shared" si="610"/>
        <v>0</v>
      </c>
      <c r="W283" s="481" t="str">
        <f t="shared" si="630"/>
        <v xml:space="preserve">    </v>
      </c>
      <c r="X283" s="551">
        <f t="shared" si="643"/>
        <v>0</v>
      </c>
      <c r="Y283" s="521">
        <f t="shared" ref="Y283:Z283" si="707">Y280+Y281+Y282</f>
        <v>0</v>
      </c>
      <c r="Z283" s="521">
        <f t="shared" si="707"/>
        <v>0</v>
      </c>
      <c r="AA283" s="519">
        <f t="shared" si="612"/>
        <v>0</v>
      </c>
      <c r="AB283" s="481" t="str">
        <f t="shared" si="631"/>
        <v xml:space="preserve">    </v>
      </c>
      <c r="AC283" s="551">
        <f t="shared" si="644"/>
        <v>0</v>
      </c>
      <c r="AD283" s="521">
        <f t="shared" ref="AD283:AE283" si="708">AD280+AD281+AD282</f>
        <v>0</v>
      </c>
      <c r="AE283" s="521">
        <f t="shared" si="708"/>
        <v>0</v>
      </c>
      <c r="AF283" s="519">
        <f t="shared" si="614"/>
        <v>0</v>
      </c>
      <c r="AG283" s="481" t="str">
        <f t="shared" si="632"/>
        <v xml:space="preserve">    </v>
      </c>
      <c r="AH283" s="551">
        <f t="shared" si="645"/>
        <v>0</v>
      </c>
      <c r="AI283" s="521">
        <f t="shared" ref="AI283:AJ283" si="709">AI280+AI281+AI282</f>
        <v>0</v>
      </c>
      <c r="AJ283" s="521">
        <f t="shared" si="709"/>
        <v>0</v>
      </c>
      <c r="AK283" s="519">
        <f t="shared" si="616"/>
        <v>0</v>
      </c>
      <c r="AL283" s="481" t="str">
        <f t="shared" si="633"/>
        <v xml:space="preserve">    </v>
      </c>
      <c r="AM283" s="551">
        <f t="shared" si="646"/>
        <v>0</v>
      </c>
      <c r="AN283" s="521">
        <f t="shared" ref="AN283:AO283" si="710">AN280+AN281+AN282</f>
        <v>0</v>
      </c>
      <c r="AO283" s="521">
        <f t="shared" si="710"/>
        <v>0</v>
      </c>
      <c r="AP283" s="519">
        <f t="shared" si="618"/>
        <v>0</v>
      </c>
      <c r="AQ283" s="481" t="str">
        <f t="shared" si="634"/>
        <v xml:space="preserve">    </v>
      </c>
      <c r="AR283" s="551">
        <f t="shared" si="647"/>
        <v>0</v>
      </c>
      <c r="AS283" s="521">
        <f t="shared" ref="AS283:AT283" si="711">AS280+AS281+AS282</f>
        <v>0</v>
      </c>
      <c r="AT283" s="521">
        <f t="shared" si="711"/>
        <v>0</v>
      </c>
      <c r="AU283" s="519">
        <f t="shared" si="620"/>
        <v>0</v>
      </c>
      <c r="AV283" s="481" t="str">
        <f t="shared" si="635"/>
        <v xml:space="preserve">    </v>
      </c>
      <c r="AW283" s="551">
        <f t="shared" si="648"/>
        <v>0</v>
      </c>
      <c r="AX283" s="521">
        <f t="shared" ref="AX283:AY283" si="712">AX280+AX281+AX282</f>
        <v>0</v>
      </c>
      <c r="AY283" s="521">
        <f t="shared" si="712"/>
        <v>0</v>
      </c>
      <c r="AZ283" s="519">
        <f t="shared" si="622"/>
        <v>0</v>
      </c>
      <c r="BA283" s="481" t="str">
        <f t="shared" si="636"/>
        <v xml:space="preserve">    </v>
      </c>
      <c r="BB283" s="551">
        <f t="shared" si="649"/>
        <v>0</v>
      </c>
      <c r="BC283" s="521">
        <f t="shared" ref="BC283:BD283" si="713">BC280+BC281+BC282</f>
        <v>0</v>
      </c>
      <c r="BD283" s="521">
        <f t="shared" si="713"/>
        <v>0</v>
      </c>
      <c r="BE283" s="519">
        <f t="shared" si="624"/>
        <v>0</v>
      </c>
      <c r="BF283" s="481" t="str">
        <f t="shared" si="637"/>
        <v xml:space="preserve">    </v>
      </c>
      <c r="BG283" s="551">
        <f t="shared" si="650"/>
        <v>0</v>
      </c>
      <c r="BH283" s="521">
        <f t="shared" ref="BH283:BI283" si="714">BH280+BH281+BH282</f>
        <v>0</v>
      </c>
      <c r="BI283" s="521">
        <f t="shared" si="714"/>
        <v>0</v>
      </c>
      <c r="BJ283" s="519">
        <f t="shared" si="626"/>
        <v>0</v>
      </c>
      <c r="BK283" s="481" t="str">
        <f t="shared" si="638"/>
        <v xml:space="preserve">    </v>
      </c>
      <c r="BL283" s="52"/>
      <c r="BM283" s="502">
        <f t="shared" si="589"/>
        <v>0</v>
      </c>
    </row>
    <row r="284" spans="1:69" s="55" customFormat="1" ht="10.9" customHeight="1">
      <c r="A284" s="811">
        <v>49</v>
      </c>
      <c r="B284" s="836" t="s">
        <v>34</v>
      </c>
      <c r="C284" s="492">
        <f t="shared" si="590"/>
        <v>0</v>
      </c>
      <c r="D284" s="551">
        <f t="shared" si="639"/>
        <v>0</v>
      </c>
      <c r="E284" s="522">
        <f>E283+E238</f>
        <v>0</v>
      </c>
      <c r="F284" s="521">
        <f>F283+F238</f>
        <v>0</v>
      </c>
      <c r="G284" s="519">
        <f t="shared" si="604"/>
        <v>0</v>
      </c>
      <c r="H284" s="481" t="str">
        <f t="shared" si="627"/>
        <v xml:space="preserve">    </v>
      </c>
      <c r="I284" s="551">
        <f t="shared" si="640"/>
        <v>0</v>
      </c>
      <c r="J284" s="522">
        <f>J283+J238</f>
        <v>0</v>
      </c>
      <c r="K284" s="521">
        <f>K283+K238</f>
        <v>0</v>
      </c>
      <c r="L284" s="519">
        <f t="shared" si="606"/>
        <v>0</v>
      </c>
      <c r="M284" s="481" t="str">
        <f t="shared" si="628"/>
        <v xml:space="preserve">    </v>
      </c>
      <c r="N284" s="551">
        <f t="shared" si="641"/>
        <v>0</v>
      </c>
      <c r="O284" s="522">
        <f>O283+O238</f>
        <v>0</v>
      </c>
      <c r="P284" s="521">
        <f>P283+P238</f>
        <v>0</v>
      </c>
      <c r="Q284" s="519">
        <f t="shared" si="608"/>
        <v>0</v>
      </c>
      <c r="R284" s="481" t="str">
        <f t="shared" si="629"/>
        <v xml:space="preserve">    </v>
      </c>
      <c r="S284" s="551">
        <f t="shared" si="642"/>
        <v>4</v>
      </c>
      <c r="T284" s="522">
        <f>T283+T238</f>
        <v>0</v>
      </c>
      <c r="U284" s="521">
        <f>U283+U238</f>
        <v>0</v>
      </c>
      <c r="V284" s="519">
        <f t="shared" si="610"/>
        <v>4</v>
      </c>
      <c r="W284" s="481">
        <f t="shared" si="630"/>
        <v>0</v>
      </c>
      <c r="X284" s="551">
        <f t="shared" si="643"/>
        <v>0</v>
      </c>
      <c r="Y284" s="522">
        <f>Y283+Y238</f>
        <v>0</v>
      </c>
      <c r="Z284" s="521">
        <f>Z283+Z238</f>
        <v>0</v>
      </c>
      <c r="AA284" s="519">
        <f t="shared" si="612"/>
        <v>0</v>
      </c>
      <c r="AB284" s="481" t="str">
        <f t="shared" si="631"/>
        <v xml:space="preserve">    </v>
      </c>
      <c r="AC284" s="551">
        <f t="shared" si="644"/>
        <v>0</v>
      </c>
      <c r="AD284" s="522">
        <f>AD283+AD238</f>
        <v>0</v>
      </c>
      <c r="AE284" s="521">
        <f>AE283+AE238</f>
        <v>0</v>
      </c>
      <c r="AF284" s="519">
        <f t="shared" si="614"/>
        <v>0</v>
      </c>
      <c r="AG284" s="481" t="str">
        <f t="shared" si="632"/>
        <v xml:space="preserve">    </v>
      </c>
      <c r="AH284" s="551">
        <f t="shared" si="645"/>
        <v>0</v>
      </c>
      <c r="AI284" s="522">
        <f>AI283+AI238</f>
        <v>0</v>
      </c>
      <c r="AJ284" s="521">
        <f>AJ283+AJ238</f>
        <v>0</v>
      </c>
      <c r="AK284" s="519">
        <f t="shared" si="616"/>
        <v>0</v>
      </c>
      <c r="AL284" s="481" t="str">
        <f t="shared" si="633"/>
        <v xml:space="preserve">    </v>
      </c>
      <c r="AM284" s="551">
        <f t="shared" si="646"/>
        <v>0</v>
      </c>
      <c r="AN284" s="522">
        <f>AN283+AN238</f>
        <v>0</v>
      </c>
      <c r="AO284" s="521">
        <f>AO283+AO238</f>
        <v>0</v>
      </c>
      <c r="AP284" s="519">
        <f t="shared" si="618"/>
        <v>0</v>
      </c>
      <c r="AQ284" s="481" t="str">
        <f t="shared" si="634"/>
        <v xml:space="preserve">    </v>
      </c>
      <c r="AR284" s="551">
        <f t="shared" si="647"/>
        <v>0</v>
      </c>
      <c r="AS284" s="522">
        <f>AS283+AS238</f>
        <v>0</v>
      </c>
      <c r="AT284" s="521">
        <f>AT283+AT238</f>
        <v>0</v>
      </c>
      <c r="AU284" s="519">
        <f t="shared" si="620"/>
        <v>0</v>
      </c>
      <c r="AV284" s="481" t="str">
        <f t="shared" si="635"/>
        <v xml:space="preserve">    </v>
      </c>
      <c r="AW284" s="551">
        <f t="shared" si="648"/>
        <v>0</v>
      </c>
      <c r="AX284" s="522">
        <f>AX283+AX238</f>
        <v>0</v>
      </c>
      <c r="AY284" s="521">
        <f>AY283+AY238</f>
        <v>0</v>
      </c>
      <c r="AZ284" s="519">
        <f t="shared" si="622"/>
        <v>0</v>
      </c>
      <c r="BA284" s="481" t="str">
        <f t="shared" si="636"/>
        <v xml:space="preserve">    </v>
      </c>
      <c r="BB284" s="551">
        <f t="shared" si="649"/>
        <v>0</v>
      </c>
      <c r="BC284" s="522">
        <f>BC283+BC238</f>
        <v>0</v>
      </c>
      <c r="BD284" s="521">
        <f>BD283+BD238</f>
        <v>0</v>
      </c>
      <c r="BE284" s="519">
        <f t="shared" si="624"/>
        <v>0</v>
      </c>
      <c r="BF284" s="481" t="str">
        <f t="shared" si="637"/>
        <v xml:space="preserve">    </v>
      </c>
      <c r="BG284" s="551">
        <f t="shared" si="650"/>
        <v>0</v>
      </c>
      <c r="BH284" s="522">
        <f>BH283+BH238</f>
        <v>0</v>
      </c>
      <c r="BI284" s="521">
        <f>BI283+BI238</f>
        <v>0</v>
      </c>
      <c r="BJ284" s="519">
        <f t="shared" si="626"/>
        <v>0</v>
      </c>
      <c r="BK284" s="481" t="str">
        <f t="shared" si="638"/>
        <v xml:space="preserve">    </v>
      </c>
      <c r="BL284" s="552"/>
      <c r="BM284" s="502">
        <f t="shared" si="589"/>
        <v>0</v>
      </c>
    </row>
    <row r="285" spans="1:69" s="50" customFormat="1" ht="10.9" customHeight="1">
      <c r="A285" s="811">
        <v>50</v>
      </c>
      <c r="B285" s="836" t="s">
        <v>282</v>
      </c>
      <c r="C285" s="492"/>
      <c r="D285" s="551"/>
      <c r="E285" s="522"/>
      <c r="F285" s="521"/>
      <c r="G285" s="519"/>
      <c r="H285" s="481"/>
      <c r="I285" s="551"/>
      <c r="J285" s="522"/>
      <c r="K285" s="521"/>
      <c r="L285" s="519"/>
      <c r="M285" s="481"/>
      <c r="N285" s="551"/>
      <c r="O285" s="522"/>
      <c r="P285" s="521"/>
      <c r="Q285" s="519"/>
      <c r="R285" s="481"/>
      <c r="S285" s="551"/>
      <c r="T285" s="522"/>
      <c r="U285" s="521"/>
      <c r="V285" s="519"/>
      <c r="W285" s="481"/>
      <c r="X285" s="551"/>
      <c r="Y285" s="522"/>
      <c r="Z285" s="521"/>
      <c r="AA285" s="519"/>
      <c r="AB285" s="481"/>
      <c r="AC285" s="551"/>
      <c r="AD285" s="522"/>
      <c r="AE285" s="521"/>
      <c r="AF285" s="519"/>
      <c r="AG285" s="481"/>
      <c r="AH285" s="551"/>
      <c r="AI285" s="522"/>
      <c r="AJ285" s="521"/>
      <c r="AK285" s="519"/>
      <c r="AL285" s="481"/>
      <c r="AM285" s="551"/>
      <c r="AN285" s="522"/>
      <c r="AO285" s="521"/>
      <c r="AP285" s="519"/>
      <c r="AQ285" s="481"/>
      <c r="AR285" s="551"/>
      <c r="AS285" s="522"/>
      <c r="AT285" s="521"/>
      <c r="AU285" s="519"/>
      <c r="AV285" s="481"/>
      <c r="AW285" s="551"/>
      <c r="AX285" s="522"/>
      <c r="AY285" s="521"/>
      <c r="AZ285" s="519"/>
      <c r="BA285" s="481"/>
      <c r="BB285" s="551"/>
      <c r="BC285" s="522"/>
      <c r="BD285" s="521"/>
      <c r="BE285" s="519"/>
      <c r="BF285" s="481"/>
      <c r="BG285" s="551"/>
      <c r="BH285" s="522"/>
      <c r="BI285" s="521"/>
      <c r="BJ285" s="519"/>
      <c r="BK285" s="481"/>
      <c r="BL285" s="552"/>
      <c r="BM285" s="502">
        <f t="shared" si="589"/>
        <v>0</v>
      </c>
    </row>
    <row r="286" spans="1:69" s="1" customFormat="1" ht="12.75">
      <c r="A286" s="810">
        <v>51</v>
      </c>
      <c r="B286" s="838" t="s">
        <v>283</v>
      </c>
      <c r="C286" s="495">
        <f t="shared" si="590"/>
        <v>0</v>
      </c>
      <c r="D286" s="560">
        <f t="shared" ref="D286:D294" si="715">D211</f>
        <v>0</v>
      </c>
      <c r="E286" s="500"/>
      <c r="F286" s="523">
        <f>+F211+E286</f>
        <v>0</v>
      </c>
      <c r="G286" s="519">
        <f t="shared" ref="G286:G290" si="716">D286-F286</f>
        <v>0</v>
      </c>
      <c r="H286" s="481" t="str">
        <f t="shared" ref="H286:H294" si="717">IF(D286=0,"    ",F286/D286)</f>
        <v xml:space="preserve">    </v>
      </c>
      <c r="I286" s="560">
        <f t="shared" ref="I286:I294" si="718">I211</f>
        <v>0</v>
      </c>
      <c r="J286" s="500"/>
      <c r="K286" s="523">
        <f>+K211+J286</f>
        <v>0</v>
      </c>
      <c r="L286" s="519">
        <f t="shared" ref="L286:L290" si="719">I286-K286</f>
        <v>0</v>
      </c>
      <c r="M286" s="481" t="str">
        <f t="shared" ref="M286:M294" si="720">IF(I286=0,"    ",K286/I286)</f>
        <v xml:space="preserve">    </v>
      </c>
      <c r="N286" s="560">
        <f t="shared" ref="N286:N294" si="721">N211</f>
        <v>0</v>
      </c>
      <c r="O286" s="500"/>
      <c r="P286" s="523">
        <f>+P211+O286</f>
        <v>0</v>
      </c>
      <c r="Q286" s="519">
        <f t="shared" ref="Q286:Q290" si="722">N286-P286</f>
        <v>0</v>
      </c>
      <c r="R286" s="481" t="str">
        <f t="shared" ref="R286:R294" si="723">IF(N286=0,"    ",P286/N286)</f>
        <v xml:space="preserve">    </v>
      </c>
      <c r="S286" s="560">
        <f t="shared" ref="S286:S294" si="724">S211</f>
        <v>0</v>
      </c>
      <c r="T286" s="500"/>
      <c r="U286" s="523">
        <f>+U211+T286</f>
        <v>0</v>
      </c>
      <c r="V286" s="519">
        <f t="shared" ref="V286:V290" si="725">S286-U286</f>
        <v>0</v>
      </c>
      <c r="W286" s="481" t="str">
        <f t="shared" ref="W286:W294" si="726">IF(S286=0,"    ",U286/S286)</f>
        <v xml:space="preserve">    </v>
      </c>
      <c r="X286" s="560">
        <f t="shared" ref="X286:X294" si="727">X211</f>
        <v>0</v>
      </c>
      <c r="Y286" s="500"/>
      <c r="Z286" s="523">
        <f>+Z211+Y286</f>
        <v>0</v>
      </c>
      <c r="AA286" s="519">
        <f t="shared" ref="AA286:AA290" si="728">X286-Z286</f>
        <v>0</v>
      </c>
      <c r="AB286" s="481" t="str">
        <f t="shared" ref="AB286:AB294" si="729">IF(X286=0,"    ",Z286/X286)</f>
        <v xml:space="preserve">    </v>
      </c>
      <c r="AC286" s="560">
        <f t="shared" ref="AC286:AC294" si="730">AC211</f>
        <v>0</v>
      </c>
      <c r="AD286" s="500"/>
      <c r="AE286" s="523">
        <f>+AE211+AD286</f>
        <v>0</v>
      </c>
      <c r="AF286" s="519">
        <f t="shared" ref="AF286:AF290" si="731">AC286-AE286</f>
        <v>0</v>
      </c>
      <c r="AG286" s="481" t="str">
        <f t="shared" ref="AG286:AG294" si="732">IF(AC286=0,"    ",AE286/AC286)</f>
        <v xml:space="preserve">    </v>
      </c>
      <c r="AH286" s="560">
        <f t="shared" ref="AH286:AH294" si="733">AH211</f>
        <v>0</v>
      </c>
      <c r="AI286" s="500"/>
      <c r="AJ286" s="523">
        <f>+AJ211+AI286</f>
        <v>0</v>
      </c>
      <c r="AK286" s="519">
        <f t="shared" ref="AK286:AK290" si="734">AH286-AJ286</f>
        <v>0</v>
      </c>
      <c r="AL286" s="481" t="str">
        <f t="shared" ref="AL286:AL294" si="735">IF(AH286=0,"    ",AJ286/AH286)</f>
        <v xml:space="preserve">    </v>
      </c>
      <c r="AM286" s="560">
        <f t="shared" ref="AM286:AM294" si="736">AM211</f>
        <v>0</v>
      </c>
      <c r="AN286" s="500"/>
      <c r="AO286" s="523">
        <f>+AO211+AN286</f>
        <v>0</v>
      </c>
      <c r="AP286" s="519">
        <f t="shared" ref="AP286:AP290" si="737">AM286-AO286</f>
        <v>0</v>
      </c>
      <c r="AQ286" s="481" t="str">
        <f t="shared" ref="AQ286:AQ294" si="738">IF(AM286=0,"    ",AO286/AM286)</f>
        <v xml:space="preserve">    </v>
      </c>
      <c r="AR286" s="560">
        <f t="shared" ref="AR286:AR294" si="739">AR211</f>
        <v>0</v>
      </c>
      <c r="AS286" s="500"/>
      <c r="AT286" s="523">
        <f>+AT211+AS286</f>
        <v>0</v>
      </c>
      <c r="AU286" s="519">
        <f t="shared" ref="AU286:AU290" si="740">AR286-AT286</f>
        <v>0</v>
      </c>
      <c r="AV286" s="481" t="str">
        <f t="shared" ref="AV286:AV294" si="741">IF(AR286=0,"    ",AT286/AR286)</f>
        <v xml:space="preserve">    </v>
      </c>
      <c r="AW286" s="560">
        <f t="shared" ref="AW286:AW294" si="742">AW211</f>
        <v>0</v>
      </c>
      <c r="AX286" s="500"/>
      <c r="AY286" s="523">
        <f>+AY211+AX286</f>
        <v>0</v>
      </c>
      <c r="AZ286" s="519">
        <f t="shared" ref="AZ286:AZ290" si="743">AW286-AY286</f>
        <v>0</v>
      </c>
      <c r="BA286" s="481" t="str">
        <f t="shared" ref="BA286:BA294" si="744">IF(AW286=0,"    ",AY286/AW286)</f>
        <v xml:space="preserve">    </v>
      </c>
      <c r="BB286" s="560">
        <f t="shared" ref="BB286:BB294" si="745">BB211</f>
        <v>0</v>
      </c>
      <c r="BC286" s="500"/>
      <c r="BD286" s="523">
        <f>+BD211+BC286</f>
        <v>0</v>
      </c>
      <c r="BE286" s="519">
        <f t="shared" ref="BE286:BE290" si="746">BB286-BD286</f>
        <v>0</v>
      </c>
      <c r="BF286" s="481" t="str">
        <f t="shared" ref="BF286:BF294" si="747">IF(BB286=0,"    ",BD286/BB286)</f>
        <v xml:space="preserve">    </v>
      </c>
      <c r="BG286" s="560">
        <f t="shared" ref="BG286:BG294" si="748">BG211</f>
        <v>0</v>
      </c>
      <c r="BH286" s="500"/>
      <c r="BI286" s="523">
        <f>+BI211+BH286</f>
        <v>0</v>
      </c>
      <c r="BJ286" s="519">
        <f t="shared" ref="BJ286:BJ290" si="749">BG286-BI286</f>
        <v>0</v>
      </c>
      <c r="BK286" s="481" t="str">
        <f t="shared" ref="BK286:BK293" si="750">IF(BG286=0,"    ",BI286/BG286)</f>
        <v xml:space="preserve">    </v>
      </c>
      <c r="BL286" s="553"/>
      <c r="BM286" s="502">
        <f t="shared" si="589"/>
        <v>0</v>
      </c>
    </row>
    <row r="287" spans="1:69" s="1" customFormat="1" ht="12.75">
      <c r="A287" s="810">
        <v>52</v>
      </c>
      <c r="B287" s="838" t="str">
        <f>'[4]Budget Summary'!$C$33</f>
        <v>Other Patient Insurance</v>
      </c>
      <c r="C287" s="495">
        <f t="shared" si="590"/>
        <v>0</v>
      </c>
      <c r="D287" s="560">
        <f t="shared" si="715"/>
        <v>0</v>
      </c>
      <c r="E287" s="500"/>
      <c r="F287" s="523">
        <f>+F212+E287</f>
        <v>0</v>
      </c>
      <c r="G287" s="519">
        <f t="shared" si="716"/>
        <v>0</v>
      </c>
      <c r="H287" s="481" t="str">
        <f t="shared" si="717"/>
        <v xml:space="preserve">    </v>
      </c>
      <c r="I287" s="560">
        <f t="shared" si="718"/>
        <v>0</v>
      </c>
      <c r="J287" s="500"/>
      <c r="K287" s="523">
        <f>+K212+J287</f>
        <v>0</v>
      </c>
      <c r="L287" s="519">
        <f t="shared" si="719"/>
        <v>0</v>
      </c>
      <c r="M287" s="481" t="str">
        <f t="shared" si="720"/>
        <v xml:space="preserve">    </v>
      </c>
      <c r="N287" s="560">
        <f t="shared" si="721"/>
        <v>0</v>
      </c>
      <c r="O287" s="500"/>
      <c r="P287" s="523">
        <f>+P212+O287</f>
        <v>0</v>
      </c>
      <c r="Q287" s="519">
        <f t="shared" si="722"/>
        <v>0</v>
      </c>
      <c r="R287" s="481" t="str">
        <f t="shared" si="723"/>
        <v xml:space="preserve">    </v>
      </c>
      <c r="S287" s="560">
        <f t="shared" si="724"/>
        <v>0</v>
      </c>
      <c r="T287" s="500"/>
      <c r="U287" s="523">
        <f>+U212+T287</f>
        <v>0</v>
      </c>
      <c r="V287" s="519">
        <f t="shared" si="725"/>
        <v>0</v>
      </c>
      <c r="W287" s="481" t="str">
        <f t="shared" si="726"/>
        <v xml:space="preserve">    </v>
      </c>
      <c r="X287" s="560">
        <f t="shared" si="727"/>
        <v>0</v>
      </c>
      <c r="Y287" s="500"/>
      <c r="Z287" s="523">
        <f>+Z212+Y287</f>
        <v>0</v>
      </c>
      <c r="AA287" s="519">
        <f t="shared" si="728"/>
        <v>0</v>
      </c>
      <c r="AB287" s="481" t="str">
        <f t="shared" si="729"/>
        <v xml:space="preserve">    </v>
      </c>
      <c r="AC287" s="560">
        <f t="shared" si="730"/>
        <v>0</v>
      </c>
      <c r="AD287" s="500"/>
      <c r="AE287" s="523">
        <f>+AE212+AD287</f>
        <v>0</v>
      </c>
      <c r="AF287" s="519">
        <f t="shared" si="731"/>
        <v>0</v>
      </c>
      <c r="AG287" s="481" t="str">
        <f t="shared" si="732"/>
        <v xml:space="preserve">    </v>
      </c>
      <c r="AH287" s="560">
        <f t="shared" si="733"/>
        <v>0</v>
      </c>
      <c r="AI287" s="500"/>
      <c r="AJ287" s="523">
        <f>+AJ212+AI287</f>
        <v>0</v>
      </c>
      <c r="AK287" s="519">
        <f t="shared" si="734"/>
        <v>0</v>
      </c>
      <c r="AL287" s="481" t="str">
        <f t="shared" si="735"/>
        <v xml:space="preserve">    </v>
      </c>
      <c r="AM287" s="560">
        <f t="shared" si="736"/>
        <v>0</v>
      </c>
      <c r="AN287" s="500"/>
      <c r="AO287" s="523">
        <f>+AO212+AN287</f>
        <v>0</v>
      </c>
      <c r="AP287" s="519">
        <f t="shared" si="737"/>
        <v>0</v>
      </c>
      <c r="AQ287" s="481" t="str">
        <f t="shared" si="738"/>
        <v xml:space="preserve">    </v>
      </c>
      <c r="AR287" s="560">
        <f t="shared" si="739"/>
        <v>0</v>
      </c>
      <c r="AS287" s="500"/>
      <c r="AT287" s="523">
        <f>+AT212+AS287</f>
        <v>0</v>
      </c>
      <c r="AU287" s="519">
        <f t="shared" si="740"/>
        <v>0</v>
      </c>
      <c r="AV287" s="481" t="str">
        <f t="shared" si="741"/>
        <v xml:space="preserve">    </v>
      </c>
      <c r="AW287" s="560">
        <f t="shared" si="742"/>
        <v>0</v>
      </c>
      <c r="AX287" s="500"/>
      <c r="AY287" s="523">
        <f>+AY212+AX287</f>
        <v>0</v>
      </c>
      <c r="AZ287" s="519">
        <f t="shared" si="743"/>
        <v>0</v>
      </c>
      <c r="BA287" s="481" t="str">
        <f t="shared" si="744"/>
        <v xml:space="preserve">    </v>
      </c>
      <c r="BB287" s="560">
        <f t="shared" si="745"/>
        <v>0</v>
      </c>
      <c r="BC287" s="500"/>
      <c r="BD287" s="523">
        <f>+BD212+BC287</f>
        <v>0</v>
      </c>
      <c r="BE287" s="519">
        <f t="shared" si="746"/>
        <v>0</v>
      </c>
      <c r="BF287" s="481" t="str">
        <f t="shared" si="747"/>
        <v xml:space="preserve">    </v>
      </c>
      <c r="BG287" s="560">
        <f t="shared" si="748"/>
        <v>0</v>
      </c>
      <c r="BH287" s="500"/>
      <c r="BI287" s="523">
        <f>+BI212+BH287</f>
        <v>0</v>
      </c>
      <c r="BJ287" s="519">
        <f t="shared" si="749"/>
        <v>0</v>
      </c>
      <c r="BK287" s="481" t="str">
        <f t="shared" si="750"/>
        <v xml:space="preserve">    </v>
      </c>
      <c r="BL287" s="553"/>
      <c r="BM287" s="502">
        <f t="shared" si="589"/>
        <v>0</v>
      </c>
    </row>
    <row r="288" spans="1:69" s="1" customFormat="1" ht="12.75">
      <c r="A288" s="810">
        <v>53</v>
      </c>
      <c r="B288" s="838" t="str">
        <f>'[4]Budget Summary'!$C$34</f>
        <v>Medicare</v>
      </c>
      <c r="C288" s="495">
        <f t="shared" si="590"/>
        <v>0</v>
      </c>
      <c r="D288" s="560">
        <f t="shared" si="715"/>
        <v>0</v>
      </c>
      <c r="E288" s="500"/>
      <c r="F288" s="523">
        <f>+F213+E288</f>
        <v>0</v>
      </c>
      <c r="G288" s="519">
        <f t="shared" si="716"/>
        <v>0</v>
      </c>
      <c r="H288" s="481" t="str">
        <f t="shared" si="717"/>
        <v xml:space="preserve">    </v>
      </c>
      <c r="I288" s="560">
        <f t="shared" si="718"/>
        <v>0</v>
      </c>
      <c r="J288" s="500"/>
      <c r="K288" s="523">
        <f>+K213+J288</f>
        <v>0</v>
      </c>
      <c r="L288" s="519">
        <f t="shared" si="719"/>
        <v>0</v>
      </c>
      <c r="M288" s="481" t="str">
        <f t="shared" si="720"/>
        <v xml:space="preserve">    </v>
      </c>
      <c r="N288" s="560">
        <f t="shared" si="721"/>
        <v>0</v>
      </c>
      <c r="O288" s="500"/>
      <c r="P288" s="523">
        <f>+P213+O288</f>
        <v>0</v>
      </c>
      <c r="Q288" s="519">
        <f t="shared" si="722"/>
        <v>0</v>
      </c>
      <c r="R288" s="481" t="str">
        <f t="shared" si="723"/>
        <v xml:space="preserve">    </v>
      </c>
      <c r="S288" s="560">
        <f t="shared" si="724"/>
        <v>0</v>
      </c>
      <c r="T288" s="500"/>
      <c r="U288" s="523">
        <f>+U213+T288</f>
        <v>0</v>
      </c>
      <c r="V288" s="519">
        <f t="shared" si="725"/>
        <v>0</v>
      </c>
      <c r="W288" s="481" t="str">
        <f t="shared" si="726"/>
        <v xml:space="preserve">    </v>
      </c>
      <c r="X288" s="560">
        <f t="shared" si="727"/>
        <v>0</v>
      </c>
      <c r="Y288" s="500"/>
      <c r="Z288" s="523">
        <f>+Z213+Y288</f>
        <v>0</v>
      </c>
      <c r="AA288" s="519">
        <f t="shared" si="728"/>
        <v>0</v>
      </c>
      <c r="AB288" s="481" t="str">
        <f t="shared" si="729"/>
        <v xml:space="preserve">    </v>
      </c>
      <c r="AC288" s="560">
        <f t="shared" si="730"/>
        <v>0</v>
      </c>
      <c r="AD288" s="500"/>
      <c r="AE288" s="523">
        <f>+AE213+AD288</f>
        <v>0</v>
      </c>
      <c r="AF288" s="519">
        <f t="shared" si="731"/>
        <v>0</v>
      </c>
      <c r="AG288" s="481" t="str">
        <f t="shared" si="732"/>
        <v xml:space="preserve">    </v>
      </c>
      <c r="AH288" s="560">
        <f t="shared" si="733"/>
        <v>0</v>
      </c>
      <c r="AI288" s="500"/>
      <c r="AJ288" s="523">
        <f>+AJ213+AI288</f>
        <v>0</v>
      </c>
      <c r="AK288" s="519">
        <f t="shared" si="734"/>
        <v>0</v>
      </c>
      <c r="AL288" s="481" t="str">
        <f t="shared" si="735"/>
        <v xml:space="preserve">    </v>
      </c>
      <c r="AM288" s="560">
        <f t="shared" si="736"/>
        <v>0</v>
      </c>
      <c r="AN288" s="500"/>
      <c r="AO288" s="523">
        <f>+AO213+AN288</f>
        <v>0</v>
      </c>
      <c r="AP288" s="519">
        <f t="shared" si="737"/>
        <v>0</v>
      </c>
      <c r="AQ288" s="481" t="str">
        <f t="shared" si="738"/>
        <v xml:space="preserve">    </v>
      </c>
      <c r="AR288" s="560">
        <f t="shared" si="739"/>
        <v>0</v>
      </c>
      <c r="AS288" s="500"/>
      <c r="AT288" s="523">
        <f>+AT213+AS288</f>
        <v>0</v>
      </c>
      <c r="AU288" s="519">
        <f t="shared" si="740"/>
        <v>0</v>
      </c>
      <c r="AV288" s="481" t="str">
        <f t="shared" si="741"/>
        <v xml:space="preserve">    </v>
      </c>
      <c r="AW288" s="560">
        <f t="shared" si="742"/>
        <v>0</v>
      </c>
      <c r="AX288" s="500"/>
      <c r="AY288" s="523">
        <f>+AY213+AX288</f>
        <v>0</v>
      </c>
      <c r="AZ288" s="519">
        <f t="shared" si="743"/>
        <v>0</v>
      </c>
      <c r="BA288" s="481" t="str">
        <f t="shared" si="744"/>
        <v xml:space="preserve">    </v>
      </c>
      <c r="BB288" s="560">
        <f t="shared" si="745"/>
        <v>0</v>
      </c>
      <c r="BC288" s="500"/>
      <c r="BD288" s="523">
        <f>+BD213+BC288</f>
        <v>0</v>
      </c>
      <c r="BE288" s="519">
        <f t="shared" si="746"/>
        <v>0</v>
      </c>
      <c r="BF288" s="481" t="str">
        <f t="shared" si="747"/>
        <v xml:space="preserve">    </v>
      </c>
      <c r="BG288" s="560">
        <f t="shared" si="748"/>
        <v>0</v>
      </c>
      <c r="BH288" s="500"/>
      <c r="BI288" s="523">
        <f>+BI213+BH288</f>
        <v>0</v>
      </c>
      <c r="BJ288" s="519">
        <f t="shared" si="749"/>
        <v>0</v>
      </c>
      <c r="BK288" s="481" t="str">
        <f t="shared" si="750"/>
        <v xml:space="preserve">    </v>
      </c>
      <c r="BL288" s="553"/>
      <c r="BM288" s="502">
        <f t="shared" si="589"/>
        <v>0</v>
      </c>
    </row>
    <row r="289" spans="1:70" s="1" customFormat="1" ht="12.75">
      <c r="A289" s="810">
        <v>54</v>
      </c>
      <c r="B289" s="1059" t="str">
        <f>'[4]Budget Summary'!$C$35</f>
        <v>Other Revenues: (Specify)</v>
      </c>
      <c r="C289" s="495">
        <f t="shared" si="590"/>
        <v>0</v>
      </c>
      <c r="D289" s="560">
        <f t="shared" si="715"/>
        <v>0</v>
      </c>
      <c r="E289" s="500"/>
      <c r="F289" s="523">
        <f>+F214+E289</f>
        <v>0</v>
      </c>
      <c r="G289" s="519">
        <f t="shared" si="716"/>
        <v>0</v>
      </c>
      <c r="H289" s="481" t="str">
        <f t="shared" si="717"/>
        <v xml:space="preserve">    </v>
      </c>
      <c r="I289" s="560">
        <f t="shared" si="718"/>
        <v>0</v>
      </c>
      <c r="J289" s="500"/>
      <c r="K289" s="523">
        <f>+K214+J289</f>
        <v>0</v>
      </c>
      <c r="L289" s="519">
        <f t="shared" si="719"/>
        <v>0</v>
      </c>
      <c r="M289" s="481" t="str">
        <f t="shared" si="720"/>
        <v xml:space="preserve">    </v>
      </c>
      <c r="N289" s="560">
        <f t="shared" si="721"/>
        <v>0</v>
      </c>
      <c r="O289" s="500"/>
      <c r="P289" s="523">
        <f>+P214+O289</f>
        <v>0</v>
      </c>
      <c r="Q289" s="519">
        <f t="shared" si="722"/>
        <v>0</v>
      </c>
      <c r="R289" s="481" t="str">
        <f t="shared" si="723"/>
        <v xml:space="preserve">    </v>
      </c>
      <c r="S289" s="560">
        <f t="shared" si="724"/>
        <v>0</v>
      </c>
      <c r="T289" s="500"/>
      <c r="U289" s="523">
        <f>+U214+T289</f>
        <v>0</v>
      </c>
      <c r="V289" s="519">
        <f t="shared" si="725"/>
        <v>0</v>
      </c>
      <c r="W289" s="481" t="str">
        <f t="shared" si="726"/>
        <v xml:space="preserve">    </v>
      </c>
      <c r="X289" s="560">
        <f t="shared" si="727"/>
        <v>0</v>
      </c>
      <c r="Y289" s="500"/>
      <c r="Z289" s="523">
        <f>+Z214+Y289</f>
        <v>0</v>
      </c>
      <c r="AA289" s="519">
        <f t="shared" si="728"/>
        <v>0</v>
      </c>
      <c r="AB289" s="481" t="str">
        <f t="shared" si="729"/>
        <v xml:space="preserve">    </v>
      </c>
      <c r="AC289" s="560">
        <f t="shared" si="730"/>
        <v>0</v>
      </c>
      <c r="AD289" s="500"/>
      <c r="AE289" s="523">
        <f>+AE214+AD289</f>
        <v>0</v>
      </c>
      <c r="AF289" s="519">
        <f t="shared" si="731"/>
        <v>0</v>
      </c>
      <c r="AG289" s="481" t="str">
        <f t="shared" si="732"/>
        <v xml:space="preserve">    </v>
      </c>
      <c r="AH289" s="560">
        <f t="shared" si="733"/>
        <v>0</v>
      </c>
      <c r="AI289" s="500"/>
      <c r="AJ289" s="523">
        <f>+AJ214+AI289</f>
        <v>0</v>
      </c>
      <c r="AK289" s="519">
        <f t="shared" si="734"/>
        <v>0</v>
      </c>
      <c r="AL289" s="481" t="str">
        <f t="shared" si="735"/>
        <v xml:space="preserve">    </v>
      </c>
      <c r="AM289" s="560">
        <f t="shared" si="736"/>
        <v>0</v>
      </c>
      <c r="AN289" s="500"/>
      <c r="AO289" s="523">
        <f>+AO214+AN289</f>
        <v>0</v>
      </c>
      <c r="AP289" s="519">
        <f t="shared" si="737"/>
        <v>0</v>
      </c>
      <c r="AQ289" s="481" t="str">
        <f t="shared" si="738"/>
        <v xml:space="preserve">    </v>
      </c>
      <c r="AR289" s="560">
        <f t="shared" si="739"/>
        <v>0</v>
      </c>
      <c r="AS289" s="500"/>
      <c r="AT289" s="523">
        <f>+AT214+AS289</f>
        <v>0</v>
      </c>
      <c r="AU289" s="519">
        <f t="shared" si="740"/>
        <v>0</v>
      </c>
      <c r="AV289" s="481" t="str">
        <f t="shared" si="741"/>
        <v xml:space="preserve">    </v>
      </c>
      <c r="AW289" s="560">
        <f t="shared" si="742"/>
        <v>0</v>
      </c>
      <c r="AX289" s="500"/>
      <c r="AY289" s="523">
        <f>+AY214+AX289</f>
        <v>0</v>
      </c>
      <c r="AZ289" s="519">
        <f t="shared" si="743"/>
        <v>0</v>
      </c>
      <c r="BA289" s="481" t="str">
        <f t="shared" si="744"/>
        <v xml:space="preserve">    </v>
      </c>
      <c r="BB289" s="560">
        <f t="shared" si="745"/>
        <v>0</v>
      </c>
      <c r="BC289" s="500"/>
      <c r="BD289" s="523">
        <f>+BD214+BC289</f>
        <v>0</v>
      </c>
      <c r="BE289" s="519">
        <f t="shared" si="746"/>
        <v>0</v>
      </c>
      <c r="BF289" s="481" t="str">
        <f t="shared" si="747"/>
        <v xml:space="preserve">    </v>
      </c>
      <c r="BG289" s="560">
        <f t="shared" si="748"/>
        <v>0</v>
      </c>
      <c r="BH289" s="500"/>
      <c r="BI289" s="523">
        <f>+BI214+BH289</f>
        <v>0</v>
      </c>
      <c r="BJ289" s="519">
        <f t="shared" si="749"/>
        <v>0</v>
      </c>
      <c r="BK289" s="481" t="str">
        <f t="shared" si="750"/>
        <v xml:space="preserve">    </v>
      </c>
      <c r="BL289" s="553"/>
      <c r="BM289" s="502">
        <f t="shared" si="589"/>
        <v>0</v>
      </c>
    </row>
    <row r="290" spans="1:70" customFormat="1" ht="12.75">
      <c r="A290" s="810">
        <v>55</v>
      </c>
      <c r="B290" s="836" t="s">
        <v>284</v>
      </c>
      <c r="C290" s="492">
        <f t="shared" si="590"/>
        <v>0</v>
      </c>
      <c r="D290" s="525">
        <f t="shared" si="715"/>
        <v>0</v>
      </c>
      <c r="E290" s="502">
        <f t="shared" ref="E290:F290" si="751">SUM(E286:E289)</f>
        <v>0</v>
      </c>
      <c r="F290" s="502">
        <f t="shared" si="751"/>
        <v>0</v>
      </c>
      <c r="G290" s="523">
        <f t="shared" si="716"/>
        <v>0</v>
      </c>
      <c r="H290" s="482" t="str">
        <f t="shared" si="717"/>
        <v xml:space="preserve">    </v>
      </c>
      <c r="I290" s="525">
        <f t="shared" si="718"/>
        <v>0</v>
      </c>
      <c r="J290" s="502">
        <f>SUM(J286:J289)</f>
        <v>0</v>
      </c>
      <c r="K290" s="502">
        <f t="shared" ref="K290" si="752">SUM(K286:K289)</f>
        <v>0</v>
      </c>
      <c r="L290" s="523">
        <f t="shared" si="719"/>
        <v>0</v>
      </c>
      <c r="M290" s="482" t="str">
        <f t="shared" si="720"/>
        <v xml:space="preserve">    </v>
      </c>
      <c r="N290" s="525">
        <f t="shared" si="721"/>
        <v>0</v>
      </c>
      <c r="O290" s="502">
        <f t="shared" ref="O290:P290" si="753">SUM(O286:O289)</f>
        <v>0</v>
      </c>
      <c r="P290" s="502">
        <f t="shared" si="753"/>
        <v>0</v>
      </c>
      <c r="Q290" s="523">
        <f t="shared" si="722"/>
        <v>0</v>
      </c>
      <c r="R290" s="482" t="str">
        <f t="shared" si="723"/>
        <v xml:space="preserve">    </v>
      </c>
      <c r="S290" s="525">
        <f t="shared" si="724"/>
        <v>0</v>
      </c>
      <c r="T290" s="502">
        <f t="shared" ref="T290:U290" si="754">SUM(T286:T289)</f>
        <v>0</v>
      </c>
      <c r="U290" s="502">
        <f t="shared" si="754"/>
        <v>0</v>
      </c>
      <c r="V290" s="523">
        <f t="shared" si="725"/>
        <v>0</v>
      </c>
      <c r="W290" s="482" t="str">
        <f t="shared" si="726"/>
        <v xml:space="preserve">    </v>
      </c>
      <c r="X290" s="525">
        <f t="shared" si="727"/>
        <v>0</v>
      </c>
      <c r="Y290" s="502">
        <f t="shared" ref="Y290:Z290" si="755">SUM(Y286:Y289)</f>
        <v>0</v>
      </c>
      <c r="Z290" s="502">
        <f t="shared" si="755"/>
        <v>0</v>
      </c>
      <c r="AA290" s="523">
        <f t="shared" si="728"/>
        <v>0</v>
      </c>
      <c r="AB290" s="482" t="str">
        <f t="shared" si="729"/>
        <v xml:space="preserve">    </v>
      </c>
      <c r="AC290" s="525">
        <f t="shared" si="730"/>
        <v>0</v>
      </c>
      <c r="AD290" s="502">
        <f t="shared" ref="AD290:AE290" si="756">SUM(AD286:AD289)</f>
        <v>0</v>
      </c>
      <c r="AE290" s="502">
        <f t="shared" si="756"/>
        <v>0</v>
      </c>
      <c r="AF290" s="523">
        <f t="shared" si="731"/>
        <v>0</v>
      </c>
      <c r="AG290" s="482" t="str">
        <f t="shared" si="732"/>
        <v xml:space="preserve">    </v>
      </c>
      <c r="AH290" s="525">
        <f t="shared" si="733"/>
        <v>0</v>
      </c>
      <c r="AI290" s="502">
        <f t="shared" ref="AI290:AJ290" si="757">SUM(AI286:AI289)</f>
        <v>0</v>
      </c>
      <c r="AJ290" s="502">
        <f t="shared" si="757"/>
        <v>0</v>
      </c>
      <c r="AK290" s="523">
        <f t="shared" si="734"/>
        <v>0</v>
      </c>
      <c r="AL290" s="482" t="str">
        <f t="shared" si="735"/>
        <v xml:space="preserve">    </v>
      </c>
      <c r="AM290" s="525">
        <f t="shared" si="736"/>
        <v>0</v>
      </c>
      <c r="AN290" s="502">
        <f t="shared" ref="AN290:AO290" si="758">SUM(AN286:AN289)</f>
        <v>0</v>
      </c>
      <c r="AO290" s="502">
        <f t="shared" si="758"/>
        <v>0</v>
      </c>
      <c r="AP290" s="523">
        <f t="shared" si="737"/>
        <v>0</v>
      </c>
      <c r="AQ290" s="482" t="str">
        <f t="shared" si="738"/>
        <v xml:space="preserve">    </v>
      </c>
      <c r="AR290" s="525">
        <f t="shared" si="739"/>
        <v>0</v>
      </c>
      <c r="AS290" s="502">
        <f t="shared" ref="AS290:AT290" si="759">SUM(AS286:AS289)</f>
        <v>0</v>
      </c>
      <c r="AT290" s="502">
        <f t="shared" si="759"/>
        <v>0</v>
      </c>
      <c r="AU290" s="523">
        <f t="shared" si="740"/>
        <v>0</v>
      </c>
      <c r="AV290" s="482" t="str">
        <f t="shared" si="741"/>
        <v xml:space="preserve">    </v>
      </c>
      <c r="AW290" s="525">
        <f t="shared" si="742"/>
        <v>0</v>
      </c>
      <c r="AX290" s="502">
        <f t="shared" ref="AX290:AY290" si="760">SUM(AX286:AX289)</f>
        <v>0</v>
      </c>
      <c r="AY290" s="502">
        <f t="shared" si="760"/>
        <v>0</v>
      </c>
      <c r="AZ290" s="523">
        <f t="shared" si="743"/>
        <v>0</v>
      </c>
      <c r="BA290" s="482" t="str">
        <f t="shared" si="744"/>
        <v xml:space="preserve">    </v>
      </c>
      <c r="BB290" s="525">
        <f t="shared" si="745"/>
        <v>0</v>
      </c>
      <c r="BC290" s="502">
        <f t="shared" ref="BC290:BD290" si="761">SUM(BC286:BC289)</f>
        <v>0</v>
      </c>
      <c r="BD290" s="502">
        <f t="shared" si="761"/>
        <v>0</v>
      </c>
      <c r="BE290" s="523">
        <f t="shared" si="746"/>
        <v>0</v>
      </c>
      <c r="BF290" s="482" t="str">
        <f t="shared" si="747"/>
        <v xml:space="preserve">    </v>
      </c>
      <c r="BG290" s="525">
        <f t="shared" si="748"/>
        <v>0</v>
      </c>
      <c r="BH290" s="502">
        <f t="shared" ref="BH290:BI290" si="762">SUM(BH286:BH289)</f>
        <v>0</v>
      </c>
      <c r="BI290" s="502">
        <f t="shared" si="762"/>
        <v>0</v>
      </c>
      <c r="BJ290" s="523">
        <f t="shared" si="749"/>
        <v>0</v>
      </c>
      <c r="BK290" s="482" t="str">
        <f t="shared" si="750"/>
        <v xml:space="preserve">    </v>
      </c>
      <c r="BL290" s="553"/>
      <c r="BM290" s="502">
        <f t="shared" si="589"/>
        <v>0</v>
      </c>
    </row>
    <row r="291" spans="1:70" customFormat="1" ht="12.75">
      <c r="A291" s="839">
        <v>56</v>
      </c>
      <c r="B291" s="840" t="s">
        <v>160</v>
      </c>
      <c r="C291" s="706">
        <f t="shared" si="590"/>
        <v>0</v>
      </c>
      <c r="D291" s="503">
        <f t="shared" si="715"/>
        <v>0</v>
      </c>
      <c r="E291" s="547">
        <f>+E284-E290</f>
        <v>0</v>
      </c>
      <c r="F291" s="547">
        <f>+F284-F290</f>
        <v>0</v>
      </c>
      <c r="G291" s="526">
        <f>+G284-G290</f>
        <v>0</v>
      </c>
      <c r="H291" s="481" t="str">
        <f t="shared" si="717"/>
        <v xml:space="preserve">    </v>
      </c>
      <c r="I291" s="503">
        <f t="shared" si="718"/>
        <v>0</v>
      </c>
      <c r="J291" s="547">
        <f>+J284-J290</f>
        <v>0</v>
      </c>
      <c r="K291" s="547">
        <f>+K284-K290</f>
        <v>0</v>
      </c>
      <c r="L291" s="526">
        <f>+L284-L290</f>
        <v>0</v>
      </c>
      <c r="M291" s="481" t="str">
        <f t="shared" si="720"/>
        <v xml:space="preserve">    </v>
      </c>
      <c r="N291" s="503">
        <f t="shared" si="721"/>
        <v>0</v>
      </c>
      <c r="O291" s="547">
        <f>+O284-O290</f>
        <v>0</v>
      </c>
      <c r="P291" s="547">
        <f>+P284-P290</f>
        <v>0</v>
      </c>
      <c r="Q291" s="526">
        <f>+Q284-Q290</f>
        <v>0</v>
      </c>
      <c r="R291" s="481" t="str">
        <f t="shared" si="723"/>
        <v xml:space="preserve">    </v>
      </c>
      <c r="S291" s="503">
        <f t="shared" si="724"/>
        <v>4</v>
      </c>
      <c r="T291" s="547">
        <f>+T284-T290</f>
        <v>0</v>
      </c>
      <c r="U291" s="547">
        <f>+U284-U290</f>
        <v>0</v>
      </c>
      <c r="V291" s="526">
        <f>+V284-V290</f>
        <v>4</v>
      </c>
      <c r="W291" s="481">
        <f t="shared" si="726"/>
        <v>0</v>
      </c>
      <c r="X291" s="503">
        <f t="shared" si="727"/>
        <v>0</v>
      </c>
      <c r="Y291" s="547">
        <f>+Y284-Y290</f>
        <v>0</v>
      </c>
      <c r="Z291" s="547">
        <f>+Z284-Z290</f>
        <v>0</v>
      </c>
      <c r="AA291" s="526">
        <f>+AA284-AA290</f>
        <v>0</v>
      </c>
      <c r="AB291" s="481" t="str">
        <f t="shared" si="729"/>
        <v xml:space="preserve">    </v>
      </c>
      <c r="AC291" s="503">
        <f t="shared" si="730"/>
        <v>0</v>
      </c>
      <c r="AD291" s="547">
        <f>+AD284-AD290</f>
        <v>0</v>
      </c>
      <c r="AE291" s="547">
        <f>+AE284-AE290</f>
        <v>0</v>
      </c>
      <c r="AF291" s="526">
        <f>+AF284-AF290</f>
        <v>0</v>
      </c>
      <c r="AG291" s="481" t="str">
        <f t="shared" si="732"/>
        <v xml:space="preserve">    </v>
      </c>
      <c r="AH291" s="503">
        <f t="shared" si="733"/>
        <v>0</v>
      </c>
      <c r="AI291" s="547">
        <f>+AI284-AI290</f>
        <v>0</v>
      </c>
      <c r="AJ291" s="547">
        <f>+AJ284-AJ290</f>
        <v>0</v>
      </c>
      <c r="AK291" s="526">
        <f>+AK284-AK290</f>
        <v>0</v>
      </c>
      <c r="AL291" s="481" t="str">
        <f t="shared" si="735"/>
        <v xml:space="preserve">    </v>
      </c>
      <c r="AM291" s="503">
        <f t="shared" si="736"/>
        <v>0</v>
      </c>
      <c r="AN291" s="547">
        <f>+AN284-AN290</f>
        <v>0</v>
      </c>
      <c r="AO291" s="547">
        <f>+AO284-AO290</f>
        <v>0</v>
      </c>
      <c r="AP291" s="526">
        <f>+AP284-AP290</f>
        <v>0</v>
      </c>
      <c r="AQ291" s="481" t="str">
        <f t="shared" si="738"/>
        <v xml:space="preserve">    </v>
      </c>
      <c r="AR291" s="503">
        <f t="shared" si="739"/>
        <v>0</v>
      </c>
      <c r="AS291" s="547">
        <f>+AS284-AS290</f>
        <v>0</v>
      </c>
      <c r="AT291" s="547">
        <f>+AT284-AT290</f>
        <v>0</v>
      </c>
      <c r="AU291" s="526">
        <f>+AU284-AU290</f>
        <v>0</v>
      </c>
      <c r="AV291" s="481" t="str">
        <f t="shared" si="741"/>
        <v xml:space="preserve">    </v>
      </c>
      <c r="AW291" s="503">
        <f t="shared" si="742"/>
        <v>0</v>
      </c>
      <c r="AX291" s="547">
        <f>+AX284-AX290</f>
        <v>0</v>
      </c>
      <c r="AY291" s="547">
        <f>+AY284-AY290</f>
        <v>0</v>
      </c>
      <c r="AZ291" s="526">
        <f>+AZ284-AZ290</f>
        <v>0</v>
      </c>
      <c r="BA291" s="481" t="str">
        <f t="shared" si="744"/>
        <v xml:space="preserve">    </v>
      </c>
      <c r="BB291" s="503">
        <f t="shared" si="745"/>
        <v>0</v>
      </c>
      <c r="BC291" s="547">
        <f>+BC284-BC290</f>
        <v>0</v>
      </c>
      <c r="BD291" s="547">
        <f>+BD284-BD290</f>
        <v>0</v>
      </c>
      <c r="BE291" s="526">
        <f>+BE284-BE290</f>
        <v>0</v>
      </c>
      <c r="BF291" s="481" t="str">
        <f t="shared" si="747"/>
        <v xml:space="preserve">    </v>
      </c>
      <c r="BG291" s="503">
        <f t="shared" si="748"/>
        <v>0</v>
      </c>
      <c r="BH291" s="547">
        <f>+BH284-BH290</f>
        <v>0</v>
      </c>
      <c r="BI291" s="547">
        <f>+BI284-BI290</f>
        <v>0</v>
      </c>
      <c r="BJ291" s="526">
        <f>+BJ284-BJ290</f>
        <v>0</v>
      </c>
      <c r="BK291" s="481" t="str">
        <f t="shared" si="750"/>
        <v xml:space="preserve">    </v>
      </c>
      <c r="BL291" s="553"/>
      <c r="BM291" s="502">
        <f t="shared" si="589"/>
        <v>0</v>
      </c>
    </row>
    <row r="292" spans="1:70" s="1" customFormat="1" ht="12.75">
      <c r="A292" s="839">
        <v>57</v>
      </c>
      <c r="B292" s="840" t="s">
        <v>287</v>
      </c>
      <c r="C292" s="706">
        <f t="shared" si="590"/>
        <v>0</v>
      </c>
      <c r="D292" s="548">
        <f t="shared" si="715"/>
        <v>0</v>
      </c>
      <c r="E292" s="864"/>
      <c r="F292" s="554">
        <f>+F217+E292</f>
        <v>0</v>
      </c>
      <c r="G292" s="519">
        <f t="shared" ref="G292:G293" si="763">D292-F292</f>
        <v>0</v>
      </c>
      <c r="H292" s="482" t="str">
        <f t="shared" si="717"/>
        <v xml:space="preserve">    </v>
      </c>
      <c r="I292" s="548">
        <f t="shared" si="718"/>
        <v>0</v>
      </c>
      <c r="J292" s="864"/>
      <c r="K292" s="554">
        <f>+K217+J292</f>
        <v>0</v>
      </c>
      <c r="L292" s="519">
        <f t="shared" ref="L292:L293" si="764">I292-K292</f>
        <v>0</v>
      </c>
      <c r="M292" s="482" t="str">
        <f t="shared" si="720"/>
        <v xml:space="preserve">    </v>
      </c>
      <c r="N292" s="548">
        <f t="shared" si="721"/>
        <v>0</v>
      </c>
      <c r="O292" s="864">
        <v>0</v>
      </c>
      <c r="P292" s="554">
        <f>+P217+O292</f>
        <v>0</v>
      </c>
      <c r="Q292" s="519">
        <f t="shared" ref="Q292:Q293" si="765">N292-P292</f>
        <v>0</v>
      </c>
      <c r="R292" s="482" t="str">
        <f t="shared" si="723"/>
        <v xml:space="preserve">    </v>
      </c>
      <c r="S292" s="548">
        <f t="shared" si="724"/>
        <v>0</v>
      </c>
      <c r="T292" s="506">
        <v>0</v>
      </c>
      <c r="U292" s="523">
        <f>+U217+T292</f>
        <v>0</v>
      </c>
      <c r="V292" s="519">
        <f t="shared" ref="V292:V293" si="766">S292-U292</f>
        <v>0</v>
      </c>
      <c r="W292" s="482" t="str">
        <f t="shared" si="726"/>
        <v xml:space="preserve">    </v>
      </c>
      <c r="X292" s="548">
        <f t="shared" si="727"/>
        <v>0</v>
      </c>
      <c r="Y292" s="864">
        <v>0</v>
      </c>
      <c r="Z292" s="554">
        <f>+Z217+Y292</f>
        <v>0</v>
      </c>
      <c r="AA292" s="519">
        <f t="shared" ref="AA292:AA293" si="767">X292-Z292</f>
        <v>0</v>
      </c>
      <c r="AB292" s="482" t="str">
        <f t="shared" si="729"/>
        <v xml:space="preserve">    </v>
      </c>
      <c r="AC292" s="548">
        <f t="shared" si="730"/>
        <v>0</v>
      </c>
      <c r="AD292" s="864">
        <v>0</v>
      </c>
      <c r="AE292" s="554">
        <f>+AE217+AD292</f>
        <v>0</v>
      </c>
      <c r="AF292" s="519">
        <f t="shared" ref="AF292:AF293" si="768">AC292-AE292</f>
        <v>0</v>
      </c>
      <c r="AG292" s="482" t="str">
        <f t="shared" si="732"/>
        <v xml:space="preserve">    </v>
      </c>
      <c r="AH292" s="548">
        <f t="shared" si="733"/>
        <v>0</v>
      </c>
      <c r="AI292" s="864">
        <v>0</v>
      </c>
      <c r="AJ292" s="554">
        <f>+AJ217+AI292</f>
        <v>0</v>
      </c>
      <c r="AK292" s="519">
        <f t="shared" ref="AK292:AK293" si="769">AH292-AJ292</f>
        <v>0</v>
      </c>
      <c r="AL292" s="482" t="str">
        <f t="shared" si="735"/>
        <v xml:space="preserve">    </v>
      </c>
      <c r="AM292" s="548">
        <f t="shared" si="736"/>
        <v>0</v>
      </c>
      <c r="AN292" s="864">
        <v>0</v>
      </c>
      <c r="AO292" s="554">
        <f>+AO217+AN292</f>
        <v>0</v>
      </c>
      <c r="AP292" s="519">
        <f t="shared" ref="AP292:AP293" si="770">AM292-AO292</f>
        <v>0</v>
      </c>
      <c r="AQ292" s="482" t="str">
        <f t="shared" si="738"/>
        <v xml:space="preserve">    </v>
      </c>
      <c r="AR292" s="548">
        <f t="shared" si="739"/>
        <v>0</v>
      </c>
      <c r="AS292" s="864">
        <v>0</v>
      </c>
      <c r="AT292" s="554">
        <f>+AT217+AS292</f>
        <v>0</v>
      </c>
      <c r="AU292" s="519">
        <f t="shared" ref="AU292:AU293" si="771">AR292-AT292</f>
        <v>0</v>
      </c>
      <c r="AV292" s="482" t="str">
        <f t="shared" si="741"/>
        <v xml:space="preserve">    </v>
      </c>
      <c r="AW292" s="548">
        <f t="shared" si="742"/>
        <v>0</v>
      </c>
      <c r="AX292" s="864">
        <v>0</v>
      </c>
      <c r="AY292" s="554">
        <f>+AY217+AX292</f>
        <v>0</v>
      </c>
      <c r="AZ292" s="519">
        <f t="shared" ref="AZ292:AZ293" si="772">AW292-AY292</f>
        <v>0</v>
      </c>
      <c r="BA292" s="482" t="str">
        <f t="shared" si="744"/>
        <v xml:space="preserve">    </v>
      </c>
      <c r="BB292" s="548">
        <f t="shared" si="745"/>
        <v>0</v>
      </c>
      <c r="BC292" s="864">
        <v>0</v>
      </c>
      <c r="BD292" s="554">
        <f>+BD217+BC292</f>
        <v>0</v>
      </c>
      <c r="BE292" s="519">
        <f t="shared" ref="BE292:BE293" si="773">BB292-BD292</f>
        <v>0</v>
      </c>
      <c r="BF292" s="482" t="str">
        <f t="shared" si="747"/>
        <v xml:space="preserve">    </v>
      </c>
      <c r="BG292" s="548">
        <f t="shared" si="748"/>
        <v>0</v>
      </c>
      <c r="BH292" s="864">
        <v>0</v>
      </c>
      <c r="BI292" s="554">
        <f>+BI217+BH292</f>
        <v>0</v>
      </c>
      <c r="BJ292" s="519">
        <f t="shared" ref="BJ292:BJ293" si="774">BG292-BI292</f>
        <v>0</v>
      </c>
      <c r="BK292" s="482" t="str">
        <f t="shared" si="750"/>
        <v xml:space="preserve">    </v>
      </c>
      <c r="BL292" s="553"/>
      <c r="BM292" s="502">
        <f t="shared" si="589"/>
        <v>0</v>
      </c>
    </row>
    <row r="293" spans="1:70" s="1" customFormat="1" ht="12.75">
      <c r="A293" s="839">
        <v>58</v>
      </c>
      <c r="B293" s="840" t="s">
        <v>288</v>
      </c>
      <c r="C293" s="706">
        <f t="shared" si="590"/>
        <v>0</v>
      </c>
      <c r="D293" s="548">
        <f t="shared" si="715"/>
        <v>0</v>
      </c>
      <c r="E293" s="506"/>
      <c r="F293" s="523">
        <f>+F218+E293</f>
        <v>0</v>
      </c>
      <c r="G293" s="519">
        <f t="shared" si="763"/>
        <v>0</v>
      </c>
      <c r="H293" s="481" t="str">
        <f t="shared" si="717"/>
        <v xml:space="preserve">    </v>
      </c>
      <c r="I293" s="548">
        <f t="shared" si="718"/>
        <v>0</v>
      </c>
      <c r="J293" s="506"/>
      <c r="K293" s="523">
        <f>+K218+J293</f>
        <v>0</v>
      </c>
      <c r="L293" s="519">
        <f t="shared" si="764"/>
        <v>0</v>
      </c>
      <c r="M293" s="481" t="str">
        <f t="shared" si="720"/>
        <v xml:space="preserve">    </v>
      </c>
      <c r="N293" s="548">
        <f t="shared" si="721"/>
        <v>0</v>
      </c>
      <c r="O293" s="506">
        <v>0</v>
      </c>
      <c r="P293" s="523">
        <f>+P218+O293</f>
        <v>0</v>
      </c>
      <c r="Q293" s="519">
        <f t="shared" si="765"/>
        <v>0</v>
      </c>
      <c r="R293" s="481" t="str">
        <f t="shared" si="723"/>
        <v xml:space="preserve">    </v>
      </c>
      <c r="S293" s="548">
        <f t="shared" si="724"/>
        <v>0</v>
      </c>
      <c r="T293" s="506">
        <v>0</v>
      </c>
      <c r="U293" s="523">
        <f>+U218+T293</f>
        <v>0</v>
      </c>
      <c r="V293" s="519">
        <f t="shared" si="766"/>
        <v>0</v>
      </c>
      <c r="W293" s="481" t="str">
        <f t="shared" si="726"/>
        <v xml:space="preserve">    </v>
      </c>
      <c r="X293" s="548">
        <f t="shared" si="727"/>
        <v>0</v>
      </c>
      <c r="Y293" s="506">
        <v>0</v>
      </c>
      <c r="Z293" s="523">
        <f>+Z218+Y293</f>
        <v>0</v>
      </c>
      <c r="AA293" s="519">
        <f t="shared" si="767"/>
        <v>0</v>
      </c>
      <c r="AB293" s="481" t="str">
        <f t="shared" si="729"/>
        <v xml:space="preserve">    </v>
      </c>
      <c r="AC293" s="548">
        <f t="shared" si="730"/>
        <v>0</v>
      </c>
      <c r="AD293" s="506">
        <v>0</v>
      </c>
      <c r="AE293" s="523">
        <f>+AE218+AD293</f>
        <v>0</v>
      </c>
      <c r="AF293" s="519">
        <f t="shared" si="768"/>
        <v>0</v>
      </c>
      <c r="AG293" s="481" t="str">
        <f t="shared" si="732"/>
        <v xml:space="preserve">    </v>
      </c>
      <c r="AH293" s="548">
        <f t="shared" si="733"/>
        <v>0</v>
      </c>
      <c r="AI293" s="506">
        <v>0</v>
      </c>
      <c r="AJ293" s="523">
        <f>+AJ218+AI293</f>
        <v>0</v>
      </c>
      <c r="AK293" s="519">
        <f t="shared" si="769"/>
        <v>0</v>
      </c>
      <c r="AL293" s="481" t="str">
        <f t="shared" si="735"/>
        <v xml:space="preserve">    </v>
      </c>
      <c r="AM293" s="548">
        <f t="shared" si="736"/>
        <v>0</v>
      </c>
      <c r="AN293" s="506">
        <v>0</v>
      </c>
      <c r="AO293" s="523">
        <f>+AO218+AN293</f>
        <v>0</v>
      </c>
      <c r="AP293" s="519">
        <f t="shared" si="770"/>
        <v>0</v>
      </c>
      <c r="AQ293" s="481" t="str">
        <f t="shared" si="738"/>
        <v xml:space="preserve">    </v>
      </c>
      <c r="AR293" s="548">
        <f t="shared" si="739"/>
        <v>0</v>
      </c>
      <c r="AS293" s="506">
        <v>0</v>
      </c>
      <c r="AT293" s="523">
        <f>+AT218+AS293</f>
        <v>0</v>
      </c>
      <c r="AU293" s="519">
        <f t="shared" si="771"/>
        <v>0</v>
      </c>
      <c r="AV293" s="481" t="str">
        <f t="shared" si="741"/>
        <v xml:space="preserve">    </v>
      </c>
      <c r="AW293" s="548">
        <f t="shared" si="742"/>
        <v>0</v>
      </c>
      <c r="AX293" s="506">
        <v>0</v>
      </c>
      <c r="AY293" s="523">
        <f>+AY218+AX293</f>
        <v>0</v>
      </c>
      <c r="AZ293" s="519">
        <f t="shared" si="772"/>
        <v>0</v>
      </c>
      <c r="BA293" s="481" t="str">
        <f t="shared" si="744"/>
        <v xml:space="preserve">    </v>
      </c>
      <c r="BB293" s="548">
        <f t="shared" si="745"/>
        <v>0</v>
      </c>
      <c r="BC293" s="506">
        <v>0</v>
      </c>
      <c r="BD293" s="523">
        <f>+BD218+BC293</f>
        <v>0</v>
      </c>
      <c r="BE293" s="519">
        <f t="shared" si="773"/>
        <v>0</v>
      </c>
      <c r="BF293" s="481" t="str">
        <f t="shared" si="747"/>
        <v xml:space="preserve">    </v>
      </c>
      <c r="BG293" s="548">
        <f t="shared" si="748"/>
        <v>0</v>
      </c>
      <c r="BH293" s="506">
        <v>0</v>
      </c>
      <c r="BI293" s="523">
        <f>+BI218+BH293</f>
        <v>0</v>
      </c>
      <c r="BJ293" s="519">
        <f t="shared" si="774"/>
        <v>0</v>
      </c>
      <c r="BK293" s="481" t="str">
        <f t="shared" si="750"/>
        <v xml:space="preserve">    </v>
      </c>
      <c r="BL293" s="553"/>
      <c r="BM293" s="502">
        <f t="shared" si="589"/>
        <v>0</v>
      </c>
    </row>
    <row r="294" spans="1:70" s="18" customFormat="1" ht="13.5" thickBot="1">
      <c r="A294" s="846">
        <v>59</v>
      </c>
      <c r="B294" s="847" t="s">
        <v>78</v>
      </c>
      <c r="C294" s="707">
        <f t="shared" si="590"/>
        <v>0</v>
      </c>
      <c r="D294" s="549">
        <f t="shared" si="715"/>
        <v>0</v>
      </c>
      <c r="E294" s="508">
        <f>+E291+E292+E293</f>
        <v>0</v>
      </c>
      <c r="F294" s="508">
        <f>+F291+F292+F293</f>
        <v>0</v>
      </c>
      <c r="G294" s="524">
        <f>+G291+G292+G293</f>
        <v>0</v>
      </c>
      <c r="H294" s="484" t="str">
        <f t="shared" si="717"/>
        <v xml:space="preserve">    </v>
      </c>
      <c r="I294" s="549">
        <f t="shared" si="718"/>
        <v>0</v>
      </c>
      <c r="J294" s="508">
        <f>+J291+J292+J293</f>
        <v>0</v>
      </c>
      <c r="K294" s="508">
        <f>+K291+K292+K293</f>
        <v>0</v>
      </c>
      <c r="L294" s="524">
        <f>+L291+L292+L293</f>
        <v>0</v>
      </c>
      <c r="M294" s="484" t="str">
        <f t="shared" si="720"/>
        <v xml:space="preserve">    </v>
      </c>
      <c r="N294" s="549">
        <f t="shared" si="721"/>
        <v>0</v>
      </c>
      <c r="O294" s="508">
        <f>+O291+O292+O293</f>
        <v>0</v>
      </c>
      <c r="P294" s="508">
        <f>+P291+P292+P293</f>
        <v>0</v>
      </c>
      <c r="Q294" s="524">
        <f>+Q291+Q292+Q293</f>
        <v>0</v>
      </c>
      <c r="R294" s="484" t="str">
        <f t="shared" si="723"/>
        <v xml:space="preserve">    </v>
      </c>
      <c r="S294" s="549">
        <f t="shared" si="724"/>
        <v>4</v>
      </c>
      <c r="T294" s="508">
        <f>+T291+T292+T293</f>
        <v>0</v>
      </c>
      <c r="U294" s="508">
        <f>+U291+U292+U293</f>
        <v>0</v>
      </c>
      <c r="V294" s="524">
        <f>+V291+V292+V293</f>
        <v>4</v>
      </c>
      <c r="W294" s="484">
        <f t="shared" si="726"/>
        <v>0</v>
      </c>
      <c r="X294" s="549">
        <f t="shared" si="727"/>
        <v>0</v>
      </c>
      <c r="Y294" s="508">
        <f>+Y291+Y292+Y293</f>
        <v>0</v>
      </c>
      <c r="Z294" s="508">
        <f>+Z291+Z292+Z293</f>
        <v>0</v>
      </c>
      <c r="AA294" s="524">
        <f>+AA291+AA292+AA293</f>
        <v>0</v>
      </c>
      <c r="AB294" s="484" t="str">
        <f t="shared" si="729"/>
        <v xml:space="preserve">    </v>
      </c>
      <c r="AC294" s="549">
        <f t="shared" si="730"/>
        <v>0</v>
      </c>
      <c r="AD294" s="508">
        <f>+AD291+AD292+AD293</f>
        <v>0</v>
      </c>
      <c r="AE294" s="508">
        <f>+AE291+AE292+AE293</f>
        <v>0</v>
      </c>
      <c r="AF294" s="524">
        <f>+AF291+AF292+AF293</f>
        <v>0</v>
      </c>
      <c r="AG294" s="484" t="str">
        <f t="shared" si="732"/>
        <v xml:space="preserve">    </v>
      </c>
      <c r="AH294" s="549">
        <f t="shared" si="733"/>
        <v>0</v>
      </c>
      <c r="AI294" s="508">
        <f>+AI291+AI292+AI293</f>
        <v>0</v>
      </c>
      <c r="AJ294" s="508">
        <f>+AJ291+AJ292+AJ293</f>
        <v>0</v>
      </c>
      <c r="AK294" s="524">
        <f>+AK291+AK292+AK293</f>
        <v>0</v>
      </c>
      <c r="AL294" s="484" t="str">
        <f t="shared" si="735"/>
        <v xml:space="preserve">    </v>
      </c>
      <c r="AM294" s="549">
        <f t="shared" si="736"/>
        <v>0</v>
      </c>
      <c r="AN294" s="508">
        <f>+AN291+AN292+AN293</f>
        <v>0</v>
      </c>
      <c r="AO294" s="508">
        <f>+AO291+AO292+AO293</f>
        <v>0</v>
      </c>
      <c r="AP294" s="524">
        <f>+AP291+AP292+AP293</f>
        <v>0</v>
      </c>
      <c r="AQ294" s="484" t="str">
        <f t="shared" si="738"/>
        <v xml:space="preserve">    </v>
      </c>
      <c r="AR294" s="549">
        <f t="shared" si="739"/>
        <v>0</v>
      </c>
      <c r="AS294" s="508">
        <f>+AS291+AS292+AS293</f>
        <v>0</v>
      </c>
      <c r="AT294" s="508">
        <f>+AT291+AT292+AT293</f>
        <v>0</v>
      </c>
      <c r="AU294" s="524">
        <f>+AU291+AU292+AU293</f>
        <v>0</v>
      </c>
      <c r="AV294" s="484" t="str">
        <f t="shared" si="741"/>
        <v xml:space="preserve">    </v>
      </c>
      <c r="AW294" s="549">
        <f t="shared" si="742"/>
        <v>0</v>
      </c>
      <c r="AX294" s="508">
        <f>+AX291+AX292+AX293</f>
        <v>0</v>
      </c>
      <c r="AY294" s="508">
        <f>+AY291+AY292+AY293</f>
        <v>0</v>
      </c>
      <c r="AZ294" s="524">
        <f>+AZ291+AZ292+AZ293</f>
        <v>0</v>
      </c>
      <c r="BA294" s="484" t="str">
        <f t="shared" si="744"/>
        <v xml:space="preserve">    </v>
      </c>
      <c r="BB294" s="549">
        <f t="shared" si="745"/>
        <v>0</v>
      </c>
      <c r="BC294" s="508">
        <f>+BC291+BC292+BC293</f>
        <v>0</v>
      </c>
      <c r="BD294" s="508">
        <f>+BD291+BD292+BD293</f>
        <v>0</v>
      </c>
      <c r="BE294" s="524">
        <f>+BE291+BE292+BE293</f>
        <v>0</v>
      </c>
      <c r="BF294" s="484" t="str">
        <f t="shared" si="747"/>
        <v xml:space="preserve">    </v>
      </c>
      <c r="BG294" s="549">
        <f t="shared" si="748"/>
        <v>0</v>
      </c>
      <c r="BH294" s="508">
        <f>+BH291+BH292+BH293</f>
        <v>0</v>
      </c>
      <c r="BI294" s="508">
        <f>+BI291+BI292+BI293</f>
        <v>0</v>
      </c>
      <c r="BJ294" s="524">
        <f>+BJ291+BJ292+BJ293</f>
        <v>0</v>
      </c>
      <c r="BK294" s="484" t="str">
        <f>IF(BG294=0,"    ",BI294/BG294)</f>
        <v xml:space="preserve">    </v>
      </c>
      <c r="BL294" s="552"/>
      <c r="BM294" s="502">
        <f t="shared" si="589"/>
        <v>0</v>
      </c>
    </row>
    <row r="295" spans="1:70" customFormat="1" ht="15" customHeight="1" thickTop="1">
      <c r="A295" s="1411" t="s">
        <v>297</v>
      </c>
      <c r="B295" s="1411"/>
      <c r="C295" s="849"/>
      <c r="D295" s="821" t="str">
        <f>D70</f>
        <v>Certification of Exclusion and Debarment (Article 8)</v>
      </c>
      <c r="E295" s="821"/>
      <c r="F295" s="821"/>
      <c r="G295" s="821"/>
      <c r="H295" s="821"/>
      <c r="I295" s="821" t="str">
        <f>D70</f>
        <v>Certification of Exclusion and Debarment (Article 8)</v>
      </c>
      <c r="J295" s="821"/>
      <c r="K295" s="821"/>
      <c r="L295" s="821"/>
      <c r="M295" s="821"/>
      <c r="N295" s="821" t="str">
        <f>D70</f>
        <v>Certification of Exclusion and Debarment (Article 8)</v>
      </c>
      <c r="O295" s="821"/>
      <c r="P295" s="821"/>
      <c r="Q295" s="821"/>
      <c r="R295" s="821"/>
      <c r="S295" s="821" t="str">
        <f>D70</f>
        <v>Certification of Exclusion and Debarment (Article 8)</v>
      </c>
      <c r="T295" s="821"/>
      <c r="U295" s="821"/>
      <c r="V295" s="821"/>
      <c r="W295" s="821"/>
      <c r="X295" s="821" t="str">
        <f>D70</f>
        <v>Certification of Exclusion and Debarment (Article 8)</v>
      </c>
      <c r="Y295" s="821"/>
      <c r="Z295" s="821"/>
      <c r="AA295" s="821"/>
      <c r="AB295" s="821"/>
      <c r="AC295" s="821" t="str">
        <f>D70</f>
        <v>Certification of Exclusion and Debarment (Article 8)</v>
      </c>
      <c r="AD295" s="821"/>
      <c r="AE295" s="821"/>
      <c r="AF295" s="821"/>
      <c r="AG295" s="821"/>
      <c r="AH295" s="821" t="str">
        <f>D70</f>
        <v>Certification of Exclusion and Debarment (Article 8)</v>
      </c>
      <c r="AI295" s="821"/>
      <c r="AJ295" s="821"/>
      <c r="AK295" s="821"/>
      <c r="AL295" s="821"/>
      <c r="AM295" s="821" t="str">
        <f>D70</f>
        <v>Certification of Exclusion and Debarment (Article 8)</v>
      </c>
      <c r="AN295" s="821"/>
      <c r="AO295" s="821"/>
      <c r="AP295" s="821"/>
      <c r="AQ295" s="821"/>
      <c r="AR295" s="821" t="str">
        <f>D70</f>
        <v>Certification of Exclusion and Debarment (Article 8)</v>
      </c>
      <c r="AS295" s="821"/>
      <c r="AT295" s="821"/>
      <c r="AU295" s="821"/>
      <c r="AV295" s="821"/>
      <c r="AW295" s="821" t="str">
        <f>D70</f>
        <v>Certification of Exclusion and Debarment (Article 8)</v>
      </c>
      <c r="AX295" s="821"/>
      <c r="AY295" s="821"/>
      <c r="AZ295" s="821"/>
      <c r="BA295" s="821"/>
      <c r="BB295" s="821" t="str">
        <f>D70</f>
        <v>Certification of Exclusion and Debarment (Article 8)</v>
      </c>
      <c r="BC295" s="821"/>
      <c r="BD295" s="821"/>
      <c r="BE295" s="821"/>
      <c r="BF295" s="821"/>
      <c r="BG295" s="821" t="str">
        <f>D70</f>
        <v>Certification of Exclusion and Debarment (Article 8)</v>
      </c>
      <c r="BH295" s="821"/>
      <c r="BI295" s="821"/>
      <c r="BJ295" s="821"/>
      <c r="BK295" s="821"/>
      <c r="BL295" s="342"/>
      <c r="BM295" s="342"/>
      <c r="BN295" s="342"/>
      <c r="BO295" s="342"/>
    </row>
    <row r="296" spans="1:70" customFormat="1" ht="63.75" customHeight="1" thickBot="1">
      <c r="A296" s="1412"/>
      <c r="B296" s="1412"/>
      <c r="C296" s="850"/>
      <c r="D296" s="1406" t="str">
        <f>D221</f>
        <v>Invoice Certification Language (MH)</v>
      </c>
      <c r="E296" s="1406"/>
      <c r="F296" s="1406"/>
      <c r="G296" s="1406"/>
      <c r="H296" s="1406"/>
      <c r="I296" s="1406" t="str">
        <f>D296</f>
        <v>Invoice Certification Language (MH)</v>
      </c>
      <c r="J296" s="1406"/>
      <c r="K296" s="1406"/>
      <c r="L296" s="1406"/>
      <c r="M296" s="1406"/>
      <c r="N296" s="1406" t="str">
        <f>I296</f>
        <v>Invoice Certification Language (MH)</v>
      </c>
      <c r="O296" s="1406"/>
      <c r="P296" s="1406"/>
      <c r="Q296" s="1406"/>
      <c r="R296" s="1406"/>
      <c r="S296" s="1406" t="str">
        <f>D71</f>
        <v>Invoice Certification Language (MH)</v>
      </c>
      <c r="T296" s="1406"/>
      <c r="U296" s="1406"/>
      <c r="V296" s="1406"/>
      <c r="W296" s="1406"/>
      <c r="X296" s="1406" t="str">
        <f>D71</f>
        <v>Invoice Certification Language (MH)</v>
      </c>
      <c r="Y296" s="1406"/>
      <c r="Z296" s="1406"/>
      <c r="AA296" s="1406"/>
      <c r="AB296" s="1406"/>
      <c r="AC296" s="1406" t="str">
        <f>D71</f>
        <v>Invoice Certification Language (MH)</v>
      </c>
      <c r="AD296" s="1406"/>
      <c r="AE296" s="1406"/>
      <c r="AF296" s="1406"/>
      <c r="AG296" s="1406"/>
      <c r="AH296" s="1406" t="str">
        <f>D71</f>
        <v>Invoice Certification Language (MH)</v>
      </c>
      <c r="AI296" s="1406"/>
      <c r="AJ296" s="1406"/>
      <c r="AK296" s="1406"/>
      <c r="AL296" s="1406"/>
      <c r="AM296" s="1406" t="str">
        <f>D71</f>
        <v>Invoice Certification Language (MH)</v>
      </c>
      <c r="AN296" s="1406"/>
      <c r="AO296" s="1406"/>
      <c r="AP296" s="1406"/>
      <c r="AQ296" s="1406"/>
      <c r="AR296" s="1406" t="str">
        <f>D71</f>
        <v>Invoice Certification Language (MH)</v>
      </c>
      <c r="AS296" s="1406"/>
      <c r="AT296" s="1406"/>
      <c r="AU296" s="1406"/>
      <c r="AV296" s="1406"/>
      <c r="AW296" s="1406" t="str">
        <f>D71</f>
        <v>Invoice Certification Language (MH)</v>
      </c>
      <c r="AX296" s="1406"/>
      <c r="AY296" s="1406"/>
      <c r="AZ296" s="1406"/>
      <c r="BA296" s="1406"/>
      <c r="BB296" s="1406" t="str">
        <f>D71</f>
        <v>Invoice Certification Language (MH)</v>
      </c>
      <c r="BC296" s="1406"/>
      <c r="BD296" s="1406"/>
      <c r="BE296" s="1406"/>
      <c r="BF296" s="1406"/>
      <c r="BG296" s="1406" t="str">
        <f>D71</f>
        <v>Invoice Certification Language (MH)</v>
      </c>
      <c r="BH296" s="1406"/>
      <c r="BI296" s="1406"/>
      <c r="BJ296" s="1406"/>
      <c r="BK296" s="1406"/>
      <c r="BL296" s="342"/>
      <c r="BM296" s="342"/>
      <c r="BN296" s="342"/>
      <c r="BO296" s="342"/>
    </row>
    <row r="297" spans="1:70" s="1" customFormat="1" ht="12" customHeight="1">
      <c r="A297" s="1390"/>
      <c r="B297" s="1391"/>
      <c r="C297" s="485"/>
      <c r="D297" s="1396"/>
      <c r="E297" s="1396"/>
      <c r="F297" s="1396"/>
      <c r="G297" s="1404"/>
      <c r="H297" s="1404"/>
      <c r="I297" s="1396"/>
      <c r="J297" s="1396"/>
      <c r="K297" s="1396"/>
      <c r="L297" s="1404"/>
      <c r="M297" s="1404"/>
      <c r="N297" s="1396"/>
      <c r="O297" s="1396"/>
      <c r="P297" s="1396"/>
      <c r="Q297" s="1404"/>
      <c r="R297" s="1404"/>
      <c r="S297" s="1396"/>
      <c r="T297" s="1396"/>
      <c r="U297" s="1396"/>
      <c r="V297" s="1404"/>
      <c r="W297" s="1404"/>
      <c r="X297" s="1396"/>
      <c r="Y297" s="1396"/>
      <c r="Z297" s="1396"/>
      <c r="AA297" s="1404"/>
      <c r="AB297" s="1404"/>
      <c r="AC297" s="1396"/>
      <c r="AD297" s="1396"/>
      <c r="AE297" s="1396"/>
      <c r="AF297" s="1404"/>
      <c r="AG297" s="1404"/>
      <c r="AH297" s="1396"/>
      <c r="AI297" s="1396"/>
      <c r="AJ297" s="1396"/>
      <c r="AK297" s="1404"/>
      <c r="AL297" s="1404"/>
      <c r="AM297" s="1396"/>
      <c r="AN297" s="1396"/>
      <c r="AO297" s="1396"/>
      <c r="AP297" s="1404"/>
      <c r="AQ297" s="1404"/>
      <c r="AR297" s="1396"/>
      <c r="AS297" s="1396"/>
      <c r="AT297" s="1396"/>
      <c r="AU297" s="1404"/>
      <c r="AV297" s="1404"/>
      <c r="AW297" s="1396"/>
      <c r="AX297" s="1396"/>
      <c r="AY297" s="1396"/>
      <c r="AZ297" s="1404"/>
      <c r="BA297" s="1404"/>
      <c r="BB297" s="1396"/>
      <c r="BC297" s="1396"/>
      <c r="BD297" s="1396"/>
      <c r="BE297" s="1404"/>
      <c r="BF297" s="1404"/>
      <c r="BG297" s="1396"/>
      <c r="BH297" s="1396"/>
      <c r="BI297" s="1396"/>
      <c r="BJ297" s="1404"/>
      <c r="BK297" s="1404"/>
      <c r="BM297"/>
    </row>
    <row r="298" spans="1:70" s="1" customFormat="1" ht="10.5" customHeight="1">
      <c r="A298" s="1392"/>
      <c r="B298" s="1393"/>
      <c r="C298" s="486"/>
      <c r="D298" s="1405" t="s">
        <v>79</v>
      </c>
      <c r="E298" s="1405"/>
      <c r="F298" s="1405"/>
      <c r="G298" s="105" t="s">
        <v>154</v>
      </c>
      <c r="H298" s="96"/>
      <c r="I298" s="1405" t="s">
        <v>79</v>
      </c>
      <c r="J298" s="1405"/>
      <c r="K298" s="1405"/>
      <c r="L298" s="105" t="s">
        <v>154</v>
      </c>
      <c r="M298" s="96"/>
      <c r="N298" s="1405" t="s">
        <v>79</v>
      </c>
      <c r="O298" s="1405"/>
      <c r="P298" s="1405"/>
      <c r="Q298" s="105" t="s">
        <v>154</v>
      </c>
      <c r="R298" s="96"/>
      <c r="S298" s="1405" t="s">
        <v>79</v>
      </c>
      <c r="T298" s="1405"/>
      <c r="U298" s="1405"/>
      <c r="V298" s="105" t="s">
        <v>154</v>
      </c>
      <c r="W298" s="96"/>
      <c r="X298" s="1405" t="s">
        <v>79</v>
      </c>
      <c r="Y298" s="1405"/>
      <c r="Z298" s="1405"/>
      <c r="AA298" s="105" t="s">
        <v>154</v>
      </c>
      <c r="AB298" s="96"/>
      <c r="AC298" s="1405" t="s">
        <v>79</v>
      </c>
      <c r="AD298" s="1405"/>
      <c r="AE298" s="1405"/>
      <c r="AF298" s="105" t="s">
        <v>154</v>
      </c>
      <c r="AG298" s="96"/>
      <c r="AH298" s="1405" t="s">
        <v>79</v>
      </c>
      <c r="AI298" s="1405"/>
      <c r="AJ298" s="1405"/>
      <c r="AK298" s="105" t="s">
        <v>154</v>
      </c>
      <c r="AL298" s="96"/>
      <c r="AM298" s="1405" t="s">
        <v>79</v>
      </c>
      <c r="AN298" s="1405"/>
      <c r="AO298" s="1405"/>
      <c r="AP298" s="105" t="s">
        <v>154</v>
      </c>
      <c r="AQ298" s="96"/>
      <c r="AR298" s="1405" t="s">
        <v>79</v>
      </c>
      <c r="AS298" s="1405"/>
      <c r="AT298" s="1405"/>
      <c r="AU298" s="105" t="s">
        <v>154</v>
      </c>
      <c r="AV298" s="96"/>
      <c r="AW298" s="1405" t="s">
        <v>79</v>
      </c>
      <c r="AX298" s="1405"/>
      <c r="AY298" s="1405"/>
      <c r="AZ298" s="105" t="s">
        <v>154</v>
      </c>
      <c r="BA298" s="96"/>
      <c r="BB298" s="1405" t="s">
        <v>79</v>
      </c>
      <c r="BC298" s="1405"/>
      <c r="BD298" s="1405"/>
      <c r="BE298" s="105" t="s">
        <v>154</v>
      </c>
      <c r="BF298" s="96"/>
      <c r="BG298" s="1405" t="s">
        <v>79</v>
      </c>
      <c r="BH298" s="1405"/>
      <c r="BI298" s="1405"/>
      <c r="BJ298" s="105" t="s">
        <v>154</v>
      </c>
      <c r="BK298" s="96"/>
      <c r="BM298"/>
    </row>
    <row r="299" spans="1:70" s="1" customFormat="1" ht="21" customHeight="1">
      <c r="A299" s="1392"/>
      <c r="B299" s="1393"/>
      <c r="C299" s="470"/>
      <c r="D299" s="1418"/>
      <c r="E299" s="1398"/>
      <c r="F299" s="1398"/>
      <c r="G299" s="1415"/>
      <c r="H299" s="1397"/>
      <c r="I299" s="1398"/>
      <c r="J299" s="1398"/>
      <c r="K299" s="1398"/>
      <c r="L299" s="1397"/>
      <c r="M299" s="1397"/>
      <c r="N299" s="1398"/>
      <c r="O299" s="1398"/>
      <c r="P299" s="1398"/>
      <c r="Q299" s="1397"/>
      <c r="R299" s="1397"/>
      <c r="S299" s="1398"/>
      <c r="T299" s="1398"/>
      <c r="U299" s="1398"/>
      <c r="V299" s="1397"/>
      <c r="W299" s="1397"/>
      <c r="X299" s="1398"/>
      <c r="Y299" s="1398"/>
      <c r="Z299" s="1398"/>
      <c r="AA299" s="1397"/>
      <c r="AB299" s="1397"/>
      <c r="AC299" s="1398"/>
      <c r="AD299" s="1398"/>
      <c r="AE299" s="1398"/>
      <c r="AF299" s="1397"/>
      <c r="AG299" s="1397"/>
      <c r="AH299" s="1398"/>
      <c r="AI299" s="1398"/>
      <c r="AJ299" s="1398"/>
      <c r="AK299" s="1397"/>
      <c r="AL299" s="1397"/>
      <c r="AM299" s="1398"/>
      <c r="AN299" s="1398"/>
      <c r="AO299" s="1398"/>
      <c r="AP299" s="1397"/>
      <c r="AQ299" s="1397"/>
      <c r="AR299" s="1398"/>
      <c r="AS299" s="1398"/>
      <c r="AT299" s="1398"/>
      <c r="AU299" s="1397"/>
      <c r="AV299" s="1397"/>
      <c r="AW299" s="1398"/>
      <c r="AX299" s="1398"/>
      <c r="AY299" s="1398"/>
      <c r="AZ299" s="1397"/>
      <c r="BA299" s="1397"/>
      <c r="BB299" s="1398"/>
      <c r="BC299" s="1398"/>
      <c r="BD299" s="1398"/>
      <c r="BE299" s="1397"/>
      <c r="BF299" s="1397"/>
      <c r="BG299" s="1398"/>
      <c r="BH299" s="1398"/>
      <c r="BI299" s="1398"/>
      <c r="BJ299" s="1397"/>
      <c r="BK299" s="1397"/>
      <c r="BM299"/>
    </row>
    <row r="300" spans="1:70" s="1" customFormat="1" ht="16.5" thickBot="1">
      <c r="A300" s="1394"/>
      <c r="B300" s="1395"/>
      <c r="C300" s="471"/>
      <c r="D300" s="1399" t="s">
        <v>80</v>
      </c>
      <c r="E300" s="1399"/>
      <c r="F300" s="103"/>
      <c r="G300" s="104" t="s">
        <v>81</v>
      </c>
      <c r="H300" s="96"/>
      <c r="I300" s="1399" t="s">
        <v>80</v>
      </c>
      <c r="J300" s="1399"/>
      <c r="K300" s="103"/>
      <c r="L300" s="104" t="s">
        <v>81</v>
      </c>
      <c r="M300" s="96"/>
      <c r="N300" s="1399" t="s">
        <v>80</v>
      </c>
      <c r="O300" s="1399"/>
      <c r="P300" s="103"/>
      <c r="Q300" s="104" t="s">
        <v>81</v>
      </c>
      <c r="R300" s="96"/>
      <c r="S300" s="1399" t="s">
        <v>80</v>
      </c>
      <c r="T300" s="1399"/>
      <c r="U300" s="103"/>
      <c r="V300" s="104" t="s">
        <v>81</v>
      </c>
      <c r="W300" s="96"/>
      <c r="X300" s="1399" t="s">
        <v>80</v>
      </c>
      <c r="Y300" s="1399"/>
      <c r="Z300" s="103"/>
      <c r="AA300" s="104" t="s">
        <v>81</v>
      </c>
      <c r="AB300" s="96"/>
      <c r="AC300" s="1399" t="s">
        <v>80</v>
      </c>
      <c r="AD300" s="1399"/>
      <c r="AE300" s="103"/>
      <c r="AF300" s="104" t="s">
        <v>81</v>
      </c>
      <c r="AG300" s="96"/>
      <c r="AH300" s="1399" t="s">
        <v>80</v>
      </c>
      <c r="AI300" s="1399"/>
      <c r="AJ300" s="103"/>
      <c r="AK300" s="104" t="s">
        <v>81</v>
      </c>
      <c r="AL300" s="96"/>
      <c r="AM300" s="1399" t="s">
        <v>80</v>
      </c>
      <c r="AN300" s="1399"/>
      <c r="AO300" s="103"/>
      <c r="AP300" s="104" t="s">
        <v>81</v>
      </c>
      <c r="AQ300" s="96"/>
      <c r="AR300" s="1399" t="s">
        <v>80</v>
      </c>
      <c r="AS300" s="1399"/>
      <c r="AT300" s="103"/>
      <c r="AU300" s="104" t="s">
        <v>81</v>
      </c>
      <c r="AV300" s="96"/>
      <c r="AW300" s="1399" t="s">
        <v>80</v>
      </c>
      <c r="AX300" s="1399"/>
      <c r="AY300" s="103"/>
      <c r="AZ300" s="104" t="s">
        <v>81</v>
      </c>
      <c r="BA300" s="96"/>
      <c r="BB300" s="1399" t="s">
        <v>80</v>
      </c>
      <c r="BC300" s="1399"/>
      <c r="BD300" s="103"/>
      <c r="BE300" s="104" t="s">
        <v>81</v>
      </c>
      <c r="BF300" s="96"/>
      <c r="BG300" s="1399" t="s">
        <v>80</v>
      </c>
      <c r="BH300" s="1399"/>
      <c r="BI300" s="103"/>
      <c r="BJ300" s="104" t="s">
        <v>81</v>
      </c>
      <c r="BK300" s="96"/>
      <c r="BM300"/>
    </row>
    <row r="301" spans="1:70" customFormat="1" ht="15.6" customHeight="1">
      <c r="A301" s="825" t="s">
        <v>289</v>
      </c>
      <c r="B301" s="97"/>
      <c r="C301" s="466"/>
      <c r="D301" s="97"/>
      <c r="E301" s="97"/>
      <c r="F301" s="97"/>
      <c r="G301" s="98"/>
      <c r="H301" s="99"/>
      <c r="I301" s="2"/>
      <c r="J301" s="2"/>
      <c r="K301" s="2"/>
      <c r="L301" s="2"/>
      <c r="M301" s="2"/>
      <c r="N301" s="2"/>
      <c r="O301" s="2"/>
      <c r="P301" s="3"/>
      <c r="Q301" s="3"/>
      <c r="R301" s="3"/>
      <c r="S301" s="15"/>
      <c r="T301" s="10"/>
      <c r="U301" s="10"/>
      <c r="V301" s="11"/>
      <c r="W301" s="25"/>
      <c r="X301" s="9"/>
      <c r="Y301" s="9"/>
      <c r="Z301" s="15"/>
      <c r="AA301" s="20"/>
      <c r="AB301" s="20"/>
      <c r="AC301" s="20"/>
      <c r="AD301" s="2"/>
      <c r="AE301" s="3"/>
      <c r="AF301" s="3"/>
      <c r="AG301" s="3"/>
      <c r="AH301" s="8"/>
      <c r="AI301" s="10"/>
      <c r="AJ301" s="10"/>
      <c r="AK301" s="11"/>
      <c r="AL301" s="21"/>
      <c r="AM301" s="22"/>
      <c r="AN301" s="22"/>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55"/>
      <c r="BN301" s="8"/>
      <c r="BO301" s="22"/>
      <c r="BP301" s="22"/>
      <c r="BQ301" s="8"/>
    </row>
    <row r="302" spans="1:70" customFormat="1" ht="12.6" customHeight="1">
      <c r="A302" s="106" t="s">
        <v>290</v>
      </c>
      <c r="B302" s="97"/>
      <c r="C302" s="466"/>
      <c r="D302" s="96"/>
      <c r="E302" s="96"/>
      <c r="F302" s="102"/>
      <c r="G302" s="96"/>
      <c r="H302" s="99"/>
      <c r="I302" s="415"/>
      <c r="J302" s="415"/>
      <c r="K302" s="416"/>
      <c r="L302" s="415"/>
      <c r="M302" s="417"/>
      <c r="N302" s="418"/>
      <c r="O302" s="419"/>
      <c r="P302" s="419"/>
      <c r="Q302" s="419"/>
      <c r="R302" s="419"/>
      <c r="S302" s="10"/>
      <c r="T302" s="10"/>
      <c r="U302" s="10"/>
      <c r="V302" s="420"/>
      <c r="W302" s="421"/>
      <c r="X302" s="10"/>
      <c r="Y302" s="10"/>
      <c r="Z302" s="418"/>
      <c r="AA302" s="342"/>
      <c r="AB302" s="342"/>
      <c r="AC302" s="342"/>
      <c r="AD302" s="422"/>
      <c r="AE302" s="422"/>
      <c r="AF302" s="422"/>
      <c r="AG302" s="422"/>
      <c r="AH302" s="423"/>
      <c r="AI302" s="423"/>
      <c r="AJ302" s="423"/>
      <c r="AK302" s="424"/>
      <c r="AL302" s="425"/>
      <c r="AM302" s="423"/>
      <c r="AN302" s="423"/>
      <c r="AO302" s="418"/>
      <c r="AP302" s="418"/>
      <c r="AQ302" s="418"/>
      <c r="AR302" s="418"/>
      <c r="AS302" s="418"/>
      <c r="AT302" s="418"/>
      <c r="AU302" s="418"/>
      <c r="AV302" s="418"/>
      <c r="AW302" s="418"/>
      <c r="AX302" s="418"/>
      <c r="AY302" s="418"/>
      <c r="AZ302" s="418"/>
      <c r="BA302" s="418"/>
      <c r="BB302" s="418"/>
      <c r="BC302" s="418"/>
      <c r="BD302" s="418"/>
      <c r="BE302" s="418"/>
      <c r="BF302" s="418"/>
      <c r="BG302" s="418"/>
      <c r="BH302" s="418"/>
      <c r="BI302" s="418"/>
      <c r="BJ302" s="418"/>
      <c r="BK302" s="418"/>
      <c r="BL302" s="418"/>
      <c r="BM302" s="861"/>
      <c r="BN302" s="15"/>
      <c r="BO302" s="12"/>
      <c r="BP302" s="12"/>
      <c r="BQ302" s="15"/>
    </row>
    <row r="303" spans="1:70" s="360" customFormat="1" ht="12">
      <c r="A303" s="826"/>
      <c r="B303" s="827"/>
      <c r="C303" s="467"/>
      <c r="D303" s="350" t="s">
        <v>21</v>
      </c>
      <c r="E303" s="1407" t="str">
        <f>+E3</f>
        <v>Contractor Name</v>
      </c>
      <c r="F303" s="1407"/>
      <c r="G303" s="1407"/>
      <c r="H303" s="1407"/>
      <c r="I303" s="396" t="s">
        <v>21</v>
      </c>
      <c r="J303" s="1403" t="str">
        <f>E303</f>
        <v>Contractor Name</v>
      </c>
      <c r="K303" s="1403"/>
      <c r="L303" s="1403"/>
      <c r="M303" s="1403"/>
      <c r="N303" s="396" t="s">
        <v>21</v>
      </c>
      <c r="O303" s="1403" t="str">
        <f>E303</f>
        <v>Contractor Name</v>
      </c>
      <c r="P303" s="1403"/>
      <c r="Q303" s="1403"/>
      <c r="R303" s="1403"/>
      <c r="S303" s="396" t="s">
        <v>21</v>
      </c>
      <c r="T303" s="1403" t="str">
        <f>E303</f>
        <v>Contractor Name</v>
      </c>
      <c r="U303" s="1403"/>
      <c r="V303" s="1403"/>
      <c r="W303" s="1403"/>
      <c r="X303" s="396" t="s">
        <v>21</v>
      </c>
      <c r="Y303" s="1403" t="str">
        <f>E303</f>
        <v>Contractor Name</v>
      </c>
      <c r="Z303" s="1403"/>
      <c r="AA303" s="1403"/>
      <c r="AB303" s="1403"/>
      <c r="AC303" s="396" t="s">
        <v>21</v>
      </c>
      <c r="AD303" s="1403" t="str">
        <f>E303</f>
        <v>Contractor Name</v>
      </c>
      <c r="AE303" s="1403"/>
      <c r="AF303" s="1403"/>
      <c r="AG303" s="1403"/>
      <c r="AH303" s="396" t="s">
        <v>21</v>
      </c>
      <c r="AI303" s="1403" t="str">
        <f>E303</f>
        <v>Contractor Name</v>
      </c>
      <c r="AJ303" s="1403"/>
      <c r="AK303" s="1403"/>
      <c r="AL303" s="1403"/>
      <c r="AM303" s="396" t="s">
        <v>21</v>
      </c>
      <c r="AN303" s="1403" t="str">
        <f>E303</f>
        <v>Contractor Name</v>
      </c>
      <c r="AO303" s="1403"/>
      <c r="AP303" s="1403"/>
      <c r="AQ303" s="1403"/>
      <c r="AR303" s="396" t="s">
        <v>21</v>
      </c>
      <c r="AS303" s="1403" t="str">
        <f>E303</f>
        <v>Contractor Name</v>
      </c>
      <c r="AT303" s="1403"/>
      <c r="AU303" s="1403"/>
      <c r="AV303" s="1403"/>
      <c r="AW303" s="396" t="s">
        <v>21</v>
      </c>
      <c r="AX303" s="1403" t="str">
        <f>J303</f>
        <v>Contractor Name</v>
      </c>
      <c r="AY303" s="1403"/>
      <c r="AZ303" s="1403"/>
      <c r="BA303" s="1403"/>
      <c r="BB303" s="396" t="s">
        <v>21</v>
      </c>
      <c r="BC303" s="1403" t="str">
        <f>O303</f>
        <v>Contractor Name</v>
      </c>
      <c r="BD303" s="1403"/>
      <c r="BE303" s="1403"/>
      <c r="BF303" s="1403"/>
      <c r="BG303" s="396" t="s">
        <v>21</v>
      </c>
      <c r="BH303" s="1403" t="str">
        <f>T303</f>
        <v>Contractor Name</v>
      </c>
      <c r="BI303" s="1403"/>
      <c r="BJ303" s="1403"/>
      <c r="BK303" s="1403"/>
      <c r="BL303" s="397"/>
      <c r="BM303" s="857"/>
      <c r="BO303" s="383"/>
      <c r="BR303" s="384"/>
    </row>
    <row r="304" spans="1:70" s="360" customFormat="1" ht="12.75">
      <c r="A304" s="106" t="s">
        <v>175</v>
      </c>
      <c r="B304" s="827"/>
      <c r="C304" s="467"/>
      <c r="D304" s="350" t="s">
        <v>20</v>
      </c>
      <c r="E304" s="435" t="str">
        <f>+E4</f>
        <v>Contract Number</v>
      </c>
      <c r="F304" s="352"/>
      <c r="G304" s="353" t="s">
        <v>90</v>
      </c>
      <c r="H304" s="354"/>
      <c r="I304" s="413" t="s">
        <v>20</v>
      </c>
      <c r="J304" s="431" t="str">
        <f>E304</f>
        <v>Contract Number</v>
      </c>
      <c r="K304" s="399"/>
      <c r="L304" s="400" t="s">
        <v>90</v>
      </c>
      <c r="M304" s="401">
        <f>H304</f>
        <v>0</v>
      </c>
      <c r="N304" s="402" t="s">
        <v>20</v>
      </c>
      <c r="O304" s="432" t="str">
        <f>E304</f>
        <v>Contract Number</v>
      </c>
      <c r="P304" s="403"/>
      <c r="Q304" s="404" t="s">
        <v>90</v>
      </c>
      <c r="R304" s="405">
        <f>H304</f>
        <v>0</v>
      </c>
      <c r="S304" s="402" t="s">
        <v>20</v>
      </c>
      <c r="T304" s="406" t="str">
        <f>E304</f>
        <v>Contract Number</v>
      </c>
      <c r="U304" s="403"/>
      <c r="V304" s="404" t="s">
        <v>90</v>
      </c>
      <c r="W304" s="407">
        <f>H304</f>
        <v>0</v>
      </c>
      <c r="X304" s="402" t="s">
        <v>20</v>
      </c>
      <c r="Y304" s="406" t="str">
        <f>E304</f>
        <v>Contract Number</v>
      </c>
      <c r="Z304" s="403"/>
      <c r="AA304" s="404" t="s">
        <v>90</v>
      </c>
      <c r="AB304" s="407">
        <f>H304</f>
        <v>0</v>
      </c>
      <c r="AC304" s="402" t="s">
        <v>20</v>
      </c>
      <c r="AD304" s="406" t="str">
        <f>E304</f>
        <v>Contract Number</v>
      </c>
      <c r="AE304" s="403"/>
      <c r="AF304" s="404" t="s">
        <v>90</v>
      </c>
      <c r="AG304" s="407">
        <f>H304</f>
        <v>0</v>
      </c>
      <c r="AH304" s="402" t="s">
        <v>20</v>
      </c>
      <c r="AI304" s="406" t="str">
        <f>E304</f>
        <v>Contract Number</v>
      </c>
      <c r="AJ304" s="403"/>
      <c r="AK304" s="404" t="s">
        <v>90</v>
      </c>
      <c r="AL304" s="408">
        <f>H304</f>
        <v>0</v>
      </c>
      <c r="AM304" s="402" t="s">
        <v>20</v>
      </c>
      <c r="AN304" s="432" t="str">
        <f>E304</f>
        <v>Contract Number</v>
      </c>
      <c r="AO304" s="403"/>
      <c r="AP304" s="404" t="s">
        <v>90</v>
      </c>
      <c r="AQ304" s="408">
        <f>H304</f>
        <v>0</v>
      </c>
      <c r="AR304" s="402" t="s">
        <v>20</v>
      </c>
      <c r="AS304" s="432" t="str">
        <f>E304</f>
        <v>Contract Number</v>
      </c>
      <c r="AT304" s="403"/>
      <c r="AU304" s="404" t="s">
        <v>90</v>
      </c>
      <c r="AV304" s="409">
        <f>H304</f>
        <v>0</v>
      </c>
      <c r="AW304" s="402" t="s">
        <v>20</v>
      </c>
      <c r="AX304" s="432" t="str">
        <f>J304</f>
        <v>Contract Number</v>
      </c>
      <c r="AY304" s="403"/>
      <c r="AZ304" s="404" t="s">
        <v>90</v>
      </c>
      <c r="BA304" s="409">
        <f>M304</f>
        <v>0</v>
      </c>
      <c r="BB304" s="402" t="s">
        <v>20</v>
      </c>
      <c r="BC304" s="432" t="str">
        <f>O304</f>
        <v>Contract Number</v>
      </c>
      <c r="BD304" s="403"/>
      <c r="BE304" s="404" t="s">
        <v>90</v>
      </c>
      <c r="BF304" s="409">
        <f>R304</f>
        <v>0</v>
      </c>
      <c r="BG304" s="402" t="s">
        <v>20</v>
      </c>
      <c r="BH304" s="432" t="str">
        <f>T304</f>
        <v>Contract Number</v>
      </c>
      <c r="BI304" s="403"/>
      <c r="BJ304" s="404" t="s">
        <v>90</v>
      </c>
      <c r="BK304" s="409">
        <f>W304</f>
        <v>0</v>
      </c>
      <c r="BL304" s="410"/>
      <c r="BM304" s="858"/>
      <c r="BN304" s="385"/>
      <c r="BQ304" s="385"/>
      <c r="BR304" s="384"/>
    </row>
    <row r="305" spans="1:70" s="360" customFormat="1" ht="17.45" customHeight="1">
      <c r="A305" s="102"/>
      <c r="B305" s="827"/>
      <c r="C305" s="467"/>
      <c r="D305" s="350" t="s">
        <v>155</v>
      </c>
      <c r="E305" s="356" t="s">
        <v>156</v>
      </c>
      <c r="F305" s="357">
        <v>45108</v>
      </c>
      <c r="G305" s="358" t="s">
        <v>151</v>
      </c>
      <c r="H305" s="357">
        <v>45260</v>
      </c>
      <c r="I305" s="402" t="s">
        <v>149</v>
      </c>
      <c r="J305" s="411" t="s">
        <v>150</v>
      </c>
      <c r="K305" s="412">
        <f>F305</f>
        <v>45108</v>
      </c>
      <c r="L305" s="404" t="s">
        <v>151</v>
      </c>
      <c r="M305" s="412">
        <f>H305</f>
        <v>45260</v>
      </c>
      <c r="N305" s="402" t="s">
        <v>149</v>
      </c>
      <c r="O305" s="411" t="s">
        <v>150</v>
      </c>
      <c r="P305" s="412">
        <f>F305</f>
        <v>45108</v>
      </c>
      <c r="Q305" s="404" t="s">
        <v>151</v>
      </c>
      <c r="R305" s="412">
        <f>H305</f>
        <v>45260</v>
      </c>
      <c r="S305" s="402" t="s">
        <v>149</v>
      </c>
      <c r="T305" s="411" t="s">
        <v>150</v>
      </c>
      <c r="U305" s="412">
        <f>F305</f>
        <v>45108</v>
      </c>
      <c r="V305" s="404" t="s">
        <v>151</v>
      </c>
      <c r="W305" s="412">
        <f>H305</f>
        <v>45260</v>
      </c>
      <c r="X305" s="402" t="s">
        <v>149</v>
      </c>
      <c r="Y305" s="411" t="s">
        <v>150</v>
      </c>
      <c r="Z305" s="412">
        <f>F305</f>
        <v>45108</v>
      </c>
      <c r="AA305" s="404" t="s">
        <v>151</v>
      </c>
      <c r="AB305" s="412">
        <f>H305</f>
        <v>45260</v>
      </c>
      <c r="AC305" s="402" t="s">
        <v>149</v>
      </c>
      <c r="AD305" s="411" t="s">
        <v>150</v>
      </c>
      <c r="AE305" s="412">
        <f>F305</f>
        <v>45108</v>
      </c>
      <c r="AF305" s="404" t="s">
        <v>151</v>
      </c>
      <c r="AG305" s="412">
        <f>H305</f>
        <v>45260</v>
      </c>
      <c r="AH305" s="402" t="s">
        <v>149</v>
      </c>
      <c r="AI305" s="411" t="s">
        <v>150</v>
      </c>
      <c r="AJ305" s="412">
        <f>F305</f>
        <v>45108</v>
      </c>
      <c r="AK305" s="404" t="s">
        <v>151</v>
      </c>
      <c r="AL305" s="412">
        <f>H305</f>
        <v>45260</v>
      </c>
      <c r="AM305" s="402" t="s">
        <v>149</v>
      </c>
      <c r="AN305" s="411" t="s">
        <v>150</v>
      </c>
      <c r="AO305" s="412">
        <f>F305</f>
        <v>45108</v>
      </c>
      <c r="AP305" s="404" t="s">
        <v>151</v>
      </c>
      <c r="AQ305" s="412">
        <f>H305</f>
        <v>45260</v>
      </c>
      <c r="AR305" s="402" t="s">
        <v>149</v>
      </c>
      <c r="AS305" s="411" t="s">
        <v>150</v>
      </c>
      <c r="AT305" s="412">
        <f>F305</f>
        <v>45108</v>
      </c>
      <c r="AU305" s="404" t="s">
        <v>151</v>
      </c>
      <c r="AV305" s="412">
        <f>H305</f>
        <v>45260</v>
      </c>
      <c r="AW305" s="402" t="s">
        <v>149</v>
      </c>
      <c r="AX305" s="411" t="s">
        <v>150</v>
      </c>
      <c r="AY305" s="412">
        <f>K305</f>
        <v>45108</v>
      </c>
      <c r="AZ305" s="404" t="s">
        <v>151</v>
      </c>
      <c r="BA305" s="412">
        <f>M305</f>
        <v>45260</v>
      </c>
      <c r="BB305" s="402" t="s">
        <v>149</v>
      </c>
      <c r="BC305" s="411" t="s">
        <v>150</v>
      </c>
      <c r="BD305" s="412">
        <f>P305</f>
        <v>45108</v>
      </c>
      <c r="BE305" s="404" t="s">
        <v>151</v>
      </c>
      <c r="BF305" s="412">
        <f>R305</f>
        <v>45260</v>
      </c>
      <c r="BG305" s="402" t="s">
        <v>149</v>
      </c>
      <c r="BH305" s="411" t="s">
        <v>150</v>
      </c>
      <c r="BI305" s="412">
        <f>U305</f>
        <v>45108</v>
      </c>
      <c r="BJ305" s="404" t="s">
        <v>151</v>
      </c>
      <c r="BK305" s="412">
        <f>W305</f>
        <v>45260</v>
      </c>
      <c r="BL305" s="410"/>
      <c r="BM305" s="858"/>
      <c r="BN305" s="385"/>
      <c r="BQ305" s="385"/>
      <c r="BR305" s="384"/>
    </row>
    <row r="306" spans="1:70" s="360" customFormat="1" ht="15.75" customHeight="1">
      <c r="A306" s="102"/>
      <c r="B306" s="106"/>
      <c r="C306" s="468"/>
      <c r="D306" s="1419" t="s">
        <v>153</v>
      </c>
      <c r="E306" s="1419"/>
      <c r="F306" s="1419"/>
      <c r="G306" s="1420">
        <f>E369+J369+O369+T369+Y369+AD369+AI369+AN369+AS369+AX369+BC369+BH369</f>
        <v>0</v>
      </c>
      <c r="H306" s="359"/>
      <c r="I306" s="397"/>
      <c r="J306" s="397"/>
      <c r="K306" s="397"/>
      <c r="L306" s="397"/>
      <c r="M306" s="397"/>
      <c r="N306" s="397"/>
      <c r="O306" s="397"/>
      <c r="P306" s="397"/>
      <c r="Q306" s="397"/>
      <c r="R306" s="397"/>
      <c r="S306" s="397"/>
      <c r="T306" s="397"/>
      <c r="U306" s="397"/>
      <c r="V306" s="397"/>
      <c r="W306" s="397"/>
      <c r="X306" s="397"/>
      <c r="Y306" s="397"/>
      <c r="Z306" s="397"/>
      <c r="AA306" s="397"/>
      <c r="AB306" s="397"/>
      <c r="AC306" s="397"/>
      <c r="AD306" s="397"/>
      <c r="AE306" s="397"/>
      <c r="AF306" s="397"/>
      <c r="AG306" s="397"/>
      <c r="AH306" s="397"/>
      <c r="AI306" s="397"/>
      <c r="AJ306" s="397"/>
      <c r="AK306" s="397"/>
      <c r="AL306" s="397"/>
      <c r="AM306" s="397"/>
      <c r="AN306" s="397"/>
      <c r="AO306" s="397"/>
      <c r="AP306" s="397"/>
      <c r="AQ306" s="397"/>
      <c r="AR306" s="397"/>
      <c r="AS306" s="397"/>
      <c r="AT306" s="397"/>
      <c r="AU306" s="397"/>
      <c r="AV306" s="397"/>
      <c r="AW306" s="397"/>
      <c r="AX306" s="397"/>
      <c r="AY306" s="397"/>
      <c r="AZ306" s="397"/>
      <c r="BA306" s="397"/>
      <c r="BB306" s="397"/>
      <c r="BC306" s="397"/>
      <c r="BD306" s="397"/>
      <c r="BE306" s="397"/>
      <c r="BF306" s="397"/>
      <c r="BG306" s="397"/>
      <c r="BH306" s="397"/>
      <c r="BI306" s="397"/>
      <c r="BJ306" s="397"/>
      <c r="BK306" s="397"/>
      <c r="BL306" s="414"/>
      <c r="BM306" s="860"/>
      <c r="BN306" s="386"/>
      <c r="BO306" s="386"/>
      <c r="BP306" s="386"/>
      <c r="BQ306" s="386"/>
    </row>
    <row r="307" spans="1:70" s="1" customFormat="1" ht="5.45" customHeight="1" thickBot="1">
      <c r="A307" s="828"/>
      <c r="B307" s="829"/>
      <c r="C307" s="469"/>
      <c r="D307" s="361"/>
      <c r="E307" s="361"/>
      <c r="F307" s="361"/>
      <c r="G307" s="1421"/>
      <c r="H307" s="100"/>
      <c r="I307" s="16"/>
      <c r="J307" s="16"/>
      <c r="K307" s="32"/>
      <c r="L307" s="16"/>
      <c r="M307" s="16"/>
      <c r="N307" s="16"/>
      <c r="R307" s="362"/>
      <c r="S307" s="362"/>
      <c r="T307" s="362"/>
      <c r="U307" s="362"/>
      <c r="V307" s="362"/>
      <c r="W307" s="362"/>
      <c r="X307" s="362"/>
      <c r="Y307" s="362"/>
      <c r="Z307" s="362"/>
      <c r="AA307" s="362"/>
      <c r="AB307" s="362"/>
      <c r="AC307" s="362"/>
      <c r="AD307" s="362"/>
      <c r="AE307" s="20"/>
      <c r="AF307" s="20"/>
      <c r="AG307" s="20"/>
      <c r="AH307" s="20"/>
      <c r="BM307"/>
    </row>
    <row r="308" spans="1:70" s="1" customFormat="1" ht="14.25" customHeight="1" thickTop="1">
      <c r="A308" s="830" t="s">
        <v>30</v>
      </c>
      <c r="B308" s="843"/>
      <c r="C308" s="1413" t="s">
        <v>276</v>
      </c>
      <c r="D308" s="1408" t="str">
        <f>+D8</f>
        <v>Program Name 1</v>
      </c>
      <c r="E308" s="1409"/>
      <c r="F308" s="1409"/>
      <c r="G308" s="1409"/>
      <c r="H308" s="1410"/>
      <c r="I308" s="1408" t="str">
        <f>+I8</f>
        <v>Program Name 2</v>
      </c>
      <c r="J308" s="1409"/>
      <c r="K308" s="1409"/>
      <c r="L308" s="1409"/>
      <c r="M308" s="1410"/>
      <c r="N308" s="1408" t="str">
        <f>+N8</f>
        <v>Program Name 3</v>
      </c>
      <c r="O308" s="1409"/>
      <c r="P308" s="1409"/>
      <c r="Q308" s="1409"/>
      <c r="R308" s="1410"/>
      <c r="S308" s="1408" t="str">
        <f>+S8</f>
        <v>Program Name 4</v>
      </c>
      <c r="T308" s="1409"/>
      <c r="U308" s="1409"/>
      <c r="V308" s="1409"/>
      <c r="W308" s="1410"/>
      <c r="X308" s="1408" t="str">
        <f>+X8</f>
        <v>Program Name 5</v>
      </c>
      <c r="Y308" s="1409"/>
      <c r="Z308" s="1409"/>
      <c r="AA308" s="1409"/>
      <c r="AB308" s="1410"/>
      <c r="AC308" s="1408" t="str">
        <f>+AC8</f>
        <v>Program Name 6</v>
      </c>
      <c r="AD308" s="1409"/>
      <c r="AE308" s="1409"/>
      <c r="AF308" s="1409"/>
      <c r="AG308" s="1410"/>
      <c r="AH308" s="1408" t="str">
        <f>+AH8</f>
        <v>Program Name 7</v>
      </c>
      <c r="AI308" s="1409"/>
      <c r="AJ308" s="1409"/>
      <c r="AK308" s="1409"/>
      <c r="AL308" s="1410"/>
      <c r="AM308" s="1408" t="str">
        <f>+AM8</f>
        <v>Program Name 8</v>
      </c>
      <c r="AN308" s="1409"/>
      <c r="AO308" s="1409"/>
      <c r="AP308" s="1409"/>
      <c r="AQ308" s="1410"/>
      <c r="AR308" s="1408" t="str">
        <f>+AR8</f>
        <v>Program Name 9</v>
      </c>
      <c r="AS308" s="1409"/>
      <c r="AT308" s="1409"/>
      <c r="AU308" s="1409"/>
      <c r="AV308" s="1410"/>
      <c r="AW308" s="1408" t="str">
        <f>+AW8</f>
        <v>Program Name 10</v>
      </c>
      <c r="AX308" s="1409"/>
      <c r="AY308" s="1409"/>
      <c r="AZ308" s="1409"/>
      <c r="BA308" s="1410"/>
      <c r="BB308" s="1408" t="str">
        <f>+BB8</f>
        <v>Program Name 11</v>
      </c>
      <c r="BC308" s="1409"/>
      <c r="BD308" s="1409"/>
      <c r="BE308" s="1409"/>
      <c r="BF308" s="1410"/>
      <c r="BG308" s="1408" t="str">
        <f>+BG8</f>
        <v>Program Name 12</v>
      </c>
      <c r="BH308" s="1409"/>
      <c r="BI308" s="1409"/>
      <c r="BJ308" s="1409"/>
      <c r="BK308" s="1410"/>
      <c r="BL308" s="31"/>
      <c r="BM308" s="313" t="s">
        <v>33</v>
      </c>
    </row>
    <row r="309" spans="1:70" s="1" customFormat="1" ht="13.5">
      <c r="A309" s="831" t="s">
        <v>31</v>
      </c>
      <c r="B309" s="844"/>
      <c r="C309" s="1414"/>
      <c r="D309" s="1400" t="str">
        <f>+D9</f>
        <v>Funding Source 1</v>
      </c>
      <c r="E309" s="1401"/>
      <c r="F309" s="1401"/>
      <c r="G309" s="1401"/>
      <c r="H309" s="1402"/>
      <c r="I309" s="1400" t="str">
        <f>+I9</f>
        <v>Funding Source 2</v>
      </c>
      <c r="J309" s="1401"/>
      <c r="K309" s="1401"/>
      <c r="L309" s="1401"/>
      <c r="M309" s="1402"/>
      <c r="N309" s="1400" t="str">
        <f>+N9</f>
        <v>Funding Source 3</v>
      </c>
      <c r="O309" s="1401"/>
      <c r="P309" s="1401"/>
      <c r="Q309" s="1401"/>
      <c r="R309" s="1402"/>
      <c r="S309" s="1400" t="str">
        <f>+S9</f>
        <v>Funding Source 4</v>
      </c>
      <c r="T309" s="1401"/>
      <c r="U309" s="1401"/>
      <c r="V309" s="1401"/>
      <c r="W309" s="1402"/>
      <c r="X309" s="1400" t="str">
        <f>+X9</f>
        <v>Funding Source 5</v>
      </c>
      <c r="Y309" s="1401"/>
      <c r="Z309" s="1401"/>
      <c r="AA309" s="1401"/>
      <c r="AB309" s="1402"/>
      <c r="AC309" s="1400" t="str">
        <f>+AC9</f>
        <v>Funding Source 6</v>
      </c>
      <c r="AD309" s="1401"/>
      <c r="AE309" s="1401"/>
      <c r="AF309" s="1401"/>
      <c r="AG309" s="1402"/>
      <c r="AH309" s="1400" t="str">
        <f>+AH9</f>
        <v>Funding Source 7</v>
      </c>
      <c r="AI309" s="1401"/>
      <c r="AJ309" s="1401"/>
      <c r="AK309" s="1401"/>
      <c r="AL309" s="1402"/>
      <c r="AM309" s="1400" t="str">
        <f>+AM9</f>
        <v>Funding Source 8</v>
      </c>
      <c r="AN309" s="1401"/>
      <c r="AO309" s="1401"/>
      <c r="AP309" s="1401"/>
      <c r="AQ309" s="1402"/>
      <c r="AR309" s="1400" t="str">
        <f>+AR9</f>
        <v>Funding Source 9</v>
      </c>
      <c r="AS309" s="1401"/>
      <c r="AT309" s="1401"/>
      <c r="AU309" s="1401"/>
      <c r="AV309" s="1402"/>
      <c r="AW309" s="1400" t="str">
        <f>+AW9</f>
        <v>Funding Source 10</v>
      </c>
      <c r="AX309" s="1401"/>
      <c r="AY309" s="1401"/>
      <c r="AZ309" s="1401"/>
      <c r="BA309" s="1402"/>
      <c r="BB309" s="1400" t="str">
        <f>+BB9</f>
        <v>Funding Source 11</v>
      </c>
      <c r="BC309" s="1401"/>
      <c r="BD309" s="1401"/>
      <c r="BE309" s="1401"/>
      <c r="BF309" s="1402"/>
      <c r="BG309" s="1400" t="str">
        <f>+BG9</f>
        <v>Funding Source 12</v>
      </c>
      <c r="BH309" s="1401"/>
      <c r="BI309" s="1401"/>
      <c r="BJ309" s="1401"/>
      <c r="BK309" s="1402"/>
      <c r="BL309" s="31"/>
      <c r="BM309" s="314"/>
    </row>
    <row r="310" spans="1:70" s="30" customFormat="1" ht="21.6" customHeight="1">
      <c r="A310" s="832"/>
      <c r="B310" s="845"/>
      <c r="C310" s="867" t="s">
        <v>277</v>
      </c>
      <c r="D310" s="436" t="s">
        <v>67</v>
      </c>
      <c r="E310" s="437" t="s">
        <v>68</v>
      </c>
      <c r="F310" s="438" t="s">
        <v>69</v>
      </c>
      <c r="G310" s="439" t="s">
        <v>70</v>
      </c>
      <c r="H310" s="440" t="s">
        <v>71</v>
      </c>
      <c r="I310" s="436" t="s">
        <v>67</v>
      </c>
      <c r="J310" s="437" t="s">
        <v>68</v>
      </c>
      <c r="K310" s="438" t="s">
        <v>69</v>
      </c>
      <c r="L310" s="439" t="s">
        <v>70</v>
      </c>
      <c r="M310" s="441" t="s">
        <v>71</v>
      </c>
      <c r="N310" s="436" t="s">
        <v>67</v>
      </c>
      <c r="O310" s="437" t="s">
        <v>68</v>
      </c>
      <c r="P310" s="438" t="s">
        <v>69</v>
      </c>
      <c r="Q310" s="439" t="s">
        <v>70</v>
      </c>
      <c r="R310" s="441" t="s">
        <v>71</v>
      </c>
      <c r="S310" s="436" t="s">
        <v>67</v>
      </c>
      <c r="T310" s="437" t="s">
        <v>68</v>
      </c>
      <c r="U310" s="438" t="s">
        <v>69</v>
      </c>
      <c r="V310" s="439" t="s">
        <v>70</v>
      </c>
      <c r="W310" s="441" t="s">
        <v>71</v>
      </c>
      <c r="X310" s="436" t="s">
        <v>67</v>
      </c>
      <c r="Y310" s="437" t="s">
        <v>68</v>
      </c>
      <c r="Z310" s="438" t="s">
        <v>69</v>
      </c>
      <c r="AA310" s="439" t="s">
        <v>70</v>
      </c>
      <c r="AB310" s="441" t="s">
        <v>71</v>
      </c>
      <c r="AC310" s="436" t="s">
        <v>67</v>
      </c>
      <c r="AD310" s="437" t="s">
        <v>68</v>
      </c>
      <c r="AE310" s="438" t="s">
        <v>69</v>
      </c>
      <c r="AF310" s="439" t="s">
        <v>70</v>
      </c>
      <c r="AG310" s="441" t="s">
        <v>71</v>
      </c>
      <c r="AH310" s="436" t="s">
        <v>67</v>
      </c>
      <c r="AI310" s="437" t="s">
        <v>68</v>
      </c>
      <c r="AJ310" s="438" t="s">
        <v>69</v>
      </c>
      <c r="AK310" s="439" t="s">
        <v>70</v>
      </c>
      <c r="AL310" s="441" t="s">
        <v>71</v>
      </c>
      <c r="AM310" s="436" t="s">
        <v>67</v>
      </c>
      <c r="AN310" s="437" t="s">
        <v>68</v>
      </c>
      <c r="AO310" s="438" t="s">
        <v>69</v>
      </c>
      <c r="AP310" s="439" t="s">
        <v>70</v>
      </c>
      <c r="AQ310" s="441" t="s">
        <v>71</v>
      </c>
      <c r="AR310" s="436" t="s">
        <v>67</v>
      </c>
      <c r="AS310" s="437" t="s">
        <v>68</v>
      </c>
      <c r="AT310" s="438" t="s">
        <v>69</v>
      </c>
      <c r="AU310" s="439" t="s">
        <v>70</v>
      </c>
      <c r="AV310" s="441" t="s">
        <v>71</v>
      </c>
      <c r="AW310" s="436" t="s">
        <v>67</v>
      </c>
      <c r="AX310" s="437" t="s">
        <v>68</v>
      </c>
      <c r="AY310" s="438" t="s">
        <v>69</v>
      </c>
      <c r="AZ310" s="439" t="s">
        <v>70</v>
      </c>
      <c r="BA310" s="441" t="s">
        <v>71</v>
      </c>
      <c r="BB310" s="436" t="s">
        <v>67</v>
      </c>
      <c r="BC310" s="437" t="s">
        <v>68</v>
      </c>
      <c r="BD310" s="438" t="s">
        <v>69</v>
      </c>
      <c r="BE310" s="439" t="s">
        <v>70</v>
      </c>
      <c r="BF310" s="441" t="s">
        <v>71</v>
      </c>
      <c r="BG310" s="436" t="s">
        <v>67</v>
      </c>
      <c r="BH310" s="437" t="s">
        <v>68</v>
      </c>
      <c r="BI310" s="438" t="s">
        <v>69</v>
      </c>
      <c r="BJ310" s="439" t="s">
        <v>70</v>
      </c>
      <c r="BK310" s="441" t="s">
        <v>71</v>
      </c>
      <c r="BM310" s="442" t="s">
        <v>68</v>
      </c>
    </row>
    <row r="311" spans="1:70" s="30" customFormat="1" ht="12.75">
      <c r="A311" s="536">
        <v>1</v>
      </c>
      <c r="B311" s="834" t="s">
        <v>65</v>
      </c>
      <c r="C311" s="702">
        <f>+E311+J311+O311+T311+Y311+AD311+AI311+AN311+AS311+AX311+BC311+BH311</f>
        <v>0</v>
      </c>
      <c r="D311" s="851">
        <f t="shared" ref="D311:D342" si="775">D236</f>
        <v>0</v>
      </c>
      <c r="E311" s="510"/>
      <c r="F311" s="523">
        <f>+F236+E311</f>
        <v>0</v>
      </c>
      <c r="G311" s="512">
        <f>D311-F311</f>
        <v>0</v>
      </c>
      <c r="H311" s="479" t="str">
        <f>IF(D311=0,"    ",F311/D311)</f>
        <v xml:space="preserve">    </v>
      </c>
      <c r="I311" s="851">
        <f t="shared" ref="I311:I342" si="776">I236</f>
        <v>0</v>
      </c>
      <c r="J311" s="510"/>
      <c r="K311" s="523">
        <f>+K236+J311</f>
        <v>0</v>
      </c>
      <c r="L311" s="512">
        <f>I311-K311</f>
        <v>0</v>
      </c>
      <c r="M311" s="479" t="str">
        <f>IF(I311=0,"    ",K311/I311)</f>
        <v xml:space="preserve">    </v>
      </c>
      <c r="N311" s="851">
        <f t="shared" ref="N311:N342" si="777">N236</f>
        <v>0</v>
      </c>
      <c r="O311" s="510"/>
      <c r="P311" s="523">
        <f>+P236+O311</f>
        <v>0</v>
      </c>
      <c r="Q311" s="512">
        <f>N311-P311</f>
        <v>0</v>
      </c>
      <c r="R311" s="479" t="str">
        <f>IF(N311=0,"    ",P311/N311)</f>
        <v xml:space="preserve">    </v>
      </c>
      <c r="S311" s="851">
        <f t="shared" ref="S311:S342" si="778">S236</f>
        <v>4</v>
      </c>
      <c r="T311" s="510"/>
      <c r="U311" s="523">
        <f>+U236+T311</f>
        <v>0</v>
      </c>
      <c r="V311" s="512">
        <f>S311-U311</f>
        <v>4</v>
      </c>
      <c r="W311" s="479">
        <f>IF(S311=0,"    ",U311/S311)</f>
        <v>0</v>
      </c>
      <c r="X311" s="851">
        <f t="shared" ref="X311:X342" si="779">X236</f>
        <v>0</v>
      </c>
      <c r="Y311" s="510"/>
      <c r="Z311" s="523">
        <f>+Z236+Y311</f>
        <v>0</v>
      </c>
      <c r="AA311" s="512">
        <f>X311-Z311</f>
        <v>0</v>
      </c>
      <c r="AB311" s="479" t="str">
        <f>IF(X311=0,"    ",Z311/X311)</f>
        <v xml:space="preserve">    </v>
      </c>
      <c r="AC311" s="851">
        <f t="shared" ref="AC311:AC342" si="780">AC236</f>
        <v>0</v>
      </c>
      <c r="AD311" s="510"/>
      <c r="AE311" s="523">
        <f>+AE236+AD311</f>
        <v>0</v>
      </c>
      <c r="AF311" s="512">
        <f>AC311-AE311</f>
        <v>0</v>
      </c>
      <c r="AG311" s="479" t="str">
        <f>IF(AC311=0,"    ",AE311/AC311)</f>
        <v xml:space="preserve">    </v>
      </c>
      <c r="AH311" s="851">
        <f t="shared" ref="AH311:AH342" si="781">AH236</f>
        <v>0</v>
      </c>
      <c r="AI311" s="510"/>
      <c r="AJ311" s="523">
        <f>+AJ236+AI311</f>
        <v>0</v>
      </c>
      <c r="AK311" s="512">
        <f>AH311-AJ311</f>
        <v>0</v>
      </c>
      <c r="AL311" s="479" t="str">
        <f>IF(AH311=0,"    ",AJ311/AH311)</f>
        <v xml:space="preserve">    </v>
      </c>
      <c r="AM311" s="851">
        <f t="shared" ref="AM311:AM342" si="782">AM236</f>
        <v>0</v>
      </c>
      <c r="AN311" s="510"/>
      <c r="AO311" s="523">
        <f>+AO236+AN311</f>
        <v>0</v>
      </c>
      <c r="AP311" s="512">
        <f>AM311-AO311</f>
        <v>0</v>
      </c>
      <c r="AQ311" s="479" t="str">
        <f>IF(AM311=0,"    ",AO311/AM311)</f>
        <v xml:space="preserve">    </v>
      </c>
      <c r="AR311" s="851">
        <f t="shared" ref="AR311:AR342" si="783">AR236</f>
        <v>0</v>
      </c>
      <c r="AS311" s="510"/>
      <c r="AT311" s="523">
        <f>+AT236+AS311</f>
        <v>0</v>
      </c>
      <c r="AU311" s="512">
        <f>AR311-AT311</f>
        <v>0</v>
      </c>
      <c r="AV311" s="479" t="str">
        <f>IF(AR311=0,"    ",AT311/AR311)</f>
        <v xml:space="preserve">    </v>
      </c>
      <c r="AW311" s="851">
        <f t="shared" ref="AW311:AW342" si="784">AW236</f>
        <v>0</v>
      </c>
      <c r="AX311" s="510"/>
      <c r="AY311" s="523">
        <f>+AY236+AX311</f>
        <v>0</v>
      </c>
      <c r="AZ311" s="512">
        <f>AW311-AY311</f>
        <v>0</v>
      </c>
      <c r="BA311" s="479" t="str">
        <f>IF(AW311=0,"    ",AY311/AW311)</f>
        <v xml:space="preserve">    </v>
      </c>
      <c r="BB311" s="851">
        <f t="shared" ref="BB311:BB342" si="785">BB236</f>
        <v>0</v>
      </c>
      <c r="BC311" s="510"/>
      <c r="BD311" s="523">
        <f>+BD236+BC311</f>
        <v>0</v>
      </c>
      <c r="BE311" s="512">
        <f>BB311-BD311</f>
        <v>0</v>
      </c>
      <c r="BF311" s="479" t="str">
        <f>IF(BB311=0,"    ",BD311/BB311)</f>
        <v xml:space="preserve">    </v>
      </c>
      <c r="BG311" s="851">
        <f t="shared" ref="BG311:BG342" si="786">BG236</f>
        <v>0</v>
      </c>
      <c r="BH311" s="510"/>
      <c r="BI311" s="523">
        <f>+BI236+BH311</f>
        <v>0</v>
      </c>
      <c r="BJ311" s="512">
        <f>BG311-BI311</f>
        <v>0</v>
      </c>
      <c r="BK311" s="479" t="str">
        <f>IF(BG311=0,"    ",BI311/BG311)</f>
        <v xml:space="preserve">    </v>
      </c>
      <c r="BL311" s="529"/>
      <c r="BM311" s="502">
        <f t="shared" ref="BM311:BM369" si="787">E311+J311+O311+T311+Y311+AD311+AI311+AN311+AS311+AX311+BC311+BH311</f>
        <v>0</v>
      </c>
    </row>
    <row r="312" spans="1:70" s="30" customFormat="1" ht="12.75">
      <c r="A312" s="536">
        <v>2</v>
      </c>
      <c r="B312" s="835" t="s">
        <v>32</v>
      </c>
      <c r="C312" s="703">
        <f t="shared" ref="C312:C369" si="788">+E312+J312+O312+T312+Y312+AD312+AI312+AN312+AS312+AX312+BC312+BH312</f>
        <v>0</v>
      </c>
      <c r="D312" s="852">
        <f t="shared" si="775"/>
        <v>0</v>
      </c>
      <c r="E312" s="514"/>
      <c r="F312" s="523">
        <f>+F237+E312</f>
        <v>0</v>
      </c>
      <c r="G312" s="512">
        <f>D312-F312</f>
        <v>0</v>
      </c>
      <c r="H312" s="480" t="str">
        <f>IF(D312=0,"    ",F312/D312)</f>
        <v xml:space="preserve">    </v>
      </c>
      <c r="I312" s="852">
        <f t="shared" si="776"/>
        <v>0</v>
      </c>
      <c r="J312" s="514"/>
      <c r="K312" s="523">
        <f>+K237+J312</f>
        <v>0</v>
      </c>
      <c r="L312" s="512">
        <f>I312-K312</f>
        <v>0</v>
      </c>
      <c r="M312" s="480" t="str">
        <f>IF(I312=0,"    ",K312/I312)</f>
        <v xml:space="preserve">    </v>
      </c>
      <c r="N312" s="852">
        <f t="shared" si="777"/>
        <v>0</v>
      </c>
      <c r="O312" s="514"/>
      <c r="P312" s="523">
        <f>+P237+O312</f>
        <v>0</v>
      </c>
      <c r="Q312" s="512">
        <f>N312-P312</f>
        <v>0</v>
      </c>
      <c r="R312" s="480" t="str">
        <f>IF(N312=0,"    ",P312/N312)</f>
        <v xml:space="preserve">    </v>
      </c>
      <c r="S312" s="852">
        <f t="shared" si="778"/>
        <v>0</v>
      </c>
      <c r="T312" s="514"/>
      <c r="U312" s="523">
        <f>+U237+T312</f>
        <v>0</v>
      </c>
      <c r="V312" s="512">
        <f>S312-U312</f>
        <v>0</v>
      </c>
      <c r="W312" s="480" t="str">
        <f>IF(S312=0,"    ",U312/S312)</f>
        <v xml:space="preserve">    </v>
      </c>
      <c r="X312" s="852">
        <f t="shared" si="779"/>
        <v>0</v>
      </c>
      <c r="Y312" s="514"/>
      <c r="Z312" s="523">
        <f>+Z237+Y312</f>
        <v>0</v>
      </c>
      <c r="AA312" s="512">
        <f>X312-Z312</f>
        <v>0</v>
      </c>
      <c r="AB312" s="480" t="str">
        <f>IF(X312=0,"    ",Z312/X312)</f>
        <v xml:space="preserve">    </v>
      </c>
      <c r="AC312" s="852">
        <f t="shared" si="780"/>
        <v>0</v>
      </c>
      <c r="AD312" s="514"/>
      <c r="AE312" s="523">
        <f>+AE237+AD312</f>
        <v>0</v>
      </c>
      <c r="AF312" s="512">
        <f>AC312-AE312</f>
        <v>0</v>
      </c>
      <c r="AG312" s="480" t="str">
        <f>IF(AC312=0,"    ",AE312/AC312)</f>
        <v xml:space="preserve">    </v>
      </c>
      <c r="AH312" s="852">
        <f t="shared" si="781"/>
        <v>0</v>
      </c>
      <c r="AI312" s="514"/>
      <c r="AJ312" s="523">
        <f>+AJ237+AI312</f>
        <v>0</v>
      </c>
      <c r="AK312" s="512">
        <f>AH312-AJ312</f>
        <v>0</v>
      </c>
      <c r="AL312" s="480" t="str">
        <f>IF(AH312=0,"    ",AJ312/AH312)</f>
        <v xml:space="preserve">    </v>
      </c>
      <c r="AM312" s="852">
        <f t="shared" si="782"/>
        <v>0</v>
      </c>
      <c r="AN312" s="514"/>
      <c r="AO312" s="523">
        <f>+AO237+AN312</f>
        <v>0</v>
      </c>
      <c r="AP312" s="512">
        <f>AM312-AO312</f>
        <v>0</v>
      </c>
      <c r="AQ312" s="480" t="str">
        <f>IF(AM312=0,"    ",AO312/AM312)</f>
        <v xml:space="preserve">    </v>
      </c>
      <c r="AR312" s="852">
        <f t="shared" si="783"/>
        <v>0</v>
      </c>
      <c r="AS312" s="514"/>
      <c r="AT312" s="523">
        <f>+AT237+AS312</f>
        <v>0</v>
      </c>
      <c r="AU312" s="512">
        <f>AR312-AT312</f>
        <v>0</v>
      </c>
      <c r="AV312" s="480" t="str">
        <f>IF(AR312=0,"    ",AT312/AR312)</f>
        <v xml:space="preserve">    </v>
      </c>
      <c r="AW312" s="852">
        <f t="shared" si="784"/>
        <v>0</v>
      </c>
      <c r="AX312" s="514"/>
      <c r="AY312" s="523">
        <f>+AY237+AX312</f>
        <v>0</v>
      </c>
      <c r="AZ312" s="512">
        <f>AW312-AY312</f>
        <v>0</v>
      </c>
      <c r="BA312" s="480" t="str">
        <f>IF(AW312=0,"    ",AY312/AW312)</f>
        <v xml:space="preserve">    </v>
      </c>
      <c r="BB312" s="852">
        <f t="shared" si="785"/>
        <v>0</v>
      </c>
      <c r="BC312" s="514"/>
      <c r="BD312" s="523">
        <f>+BD237+BC312</f>
        <v>0</v>
      </c>
      <c r="BE312" s="512">
        <f>BB312-BD312</f>
        <v>0</v>
      </c>
      <c r="BF312" s="480" t="str">
        <f>IF(BB312=0,"    ",BD312/BB312)</f>
        <v xml:space="preserve">    </v>
      </c>
      <c r="BG312" s="852">
        <f t="shared" si="786"/>
        <v>0</v>
      </c>
      <c r="BH312" s="514"/>
      <c r="BI312" s="523">
        <f>+BI237+BH312</f>
        <v>0</v>
      </c>
      <c r="BJ312" s="512">
        <f>BG312-BI312</f>
        <v>0</v>
      </c>
      <c r="BK312" s="480" t="str">
        <f>IF(BG312=0,"    ",BI312/BG312)</f>
        <v xml:space="preserve">    </v>
      </c>
      <c r="BL312" s="529"/>
      <c r="BM312" s="502">
        <f t="shared" si="787"/>
        <v>0</v>
      </c>
    </row>
    <row r="313" spans="1:70" s="30" customFormat="1" ht="12.75">
      <c r="A313" s="536">
        <v>3</v>
      </c>
      <c r="B313" s="835" t="s">
        <v>66</v>
      </c>
      <c r="C313" s="704">
        <f t="shared" si="788"/>
        <v>0</v>
      </c>
      <c r="D313" s="550">
        <f t="shared" si="775"/>
        <v>0</v>
      </c>
      <c r="E313" s="531">
        <f t="shared" ref="E313:G313" si="789">SUM(E311:E312)</f>
        <v>0</v>
      </c>
      <c r="F313" s="518">
        <f t="shared" si="789"/>
        <v>0</v>
      </c>
      <c r="G313" s="518">
        <f t="shared" si="789"/>
        <v>0</v>
      </c>
      <c r="H313" s="481" t="str">
        <f>IF(D313=0,"    ",F313/D313)</f>
        <v xml:space="preserve">    </v>
      </c>
      <c r="I313" s="550">
        <f t="shared" si="776"/>
        <v>0</v>
      </c>
      <c r="J313" s="531">
        <f t="shared" ref="J313:L313" si="790">SUM(J311:J312)</f>
        <v>0</v>
      </c>
      <c r="K313" s="532">
        <f t="shared" si="790"/>
        <v>0</v>
      </c>
      <c r="L313" s="532">
        <f t="shared" si="790"/>
        <v>0</v>
      </c>
      <c r="M313" s="481" t="str">
        <f>IF(I313=0,"    ",K313/I313)</f>
        <v xml:space="preserve">    </v>
      </c>
      <c r="N313" s="550">
        <f t="shared" si="777"/>
        <v>0</v>
      </c>
      <c r="O313" s="531">
        <f t="shared" ref="O313:Q313" si="791">SUM(O311:O312)</f>
        <v>0</v>
      </c>
      <c r="P313" s="532">
        <f t="shared" si="791"/>
        <v>0</v>
      </c>
      <c r="Q313" s="532">
        <f t="shared" si="791"/>
        <v>0</v>
      </c>
      <c r="R313" s="481" t="str">
        <f>IF(N313=0,"    ",P313/N313)</f>
        <v xml:space="preserve">    </v>
      </c>
      <c r="S313" s="550">
        <f t="shared" si="778"/>
        <v>4</v>
      </c>
      <c r="T313" s="531">
        <f t="shared" ref="T313:V313" si="792">SUM(T311:T312)</f>
        <v>0</v>
      </c>
      <c r="U313" s="532">
        <f t="shared" si="792"/>
        <v>0</v>
      </c>
      <c r="V313" s="532">
        <f t="shared" si="792"/>
        <v>4</v>
      </c>
      <c r="W313" s="481">
        <f>IF(S313=0,"    ",U313/S313)</f>
        <v>0</v>
      </c>
      <c r="X313" s="550">
        <f t="shared" si="779"/>
        <v>0</v>
      </c>
      <c r="Y313" s="531">
        <f t="shared" ref="Y313:AA313" si="793">SUM(Y311:Y312)</f>
        <v>0</v>
      </c>
      <c r="Z313" s="532">
        <f t="shared" si="793"/>
        <v>0</v>
      </c>
      <c r="AA313" s="532">
        <f t="shared" si="793"/>
        <v>0</v>
      </c>
      <c r="AB313" s="481" t="str">
        <f>IF(X313=0,"    ",Z313/X313)</f>
        <v xml:space="preserve">    </v>
      </c>
      <c r="AC313" s="550">
        <f t="shared" si="780"/>
        <v>0</v>
      </c>
      <c r="AD313" s="531">
        <f t="shared" ref="AD313:AF313" si="794">SUM(AD311:AD312)</f>
        <v>0</v>
      </c>
      <c r="AE313" s="532">
        <f t="shared" si="794"/>
        <v>0</v>
      </c>
      <c r="AF313" s="532">
        <f t="shared" si="794"/>
        <v>0</v>
      </c>
      <c r="AG313" s="481" t="str">
        <f>IF(AC313=0,"    ",AE313/AC313)</f>
        <v xml:space="preserve">    </v>
      </c>
      <c r="AH313" s="550">
        <f t="shared" si="781"/>
        <v>0</v>
      </c>
      <c r="AI313" s="531">
        <f t="shared" ref="AI313:AK313" si="795">SUM(AI311:AI312)</f>
        <v>0</v>
      </c>
      <c r="AJ313" s="532">
        <f t="shared" si="795"/>
        <v>0</v>
      </c>
      <c r="AK313" s="532">
        <f t="shared" si="795"/>
        <v>0</v>
      </c>
      <c r="AL313" s="481" t="str">
        <f>IF(AH313=0,"    ",AJ313/AH313)</f>
        <v xml:space="preserve">    </v>
      </c>
      <c r="AM313" s="550">
        <f t="shared" si="782"/>
        <v>0</v>
      </c>
      <c r="AN313" s="531">
        <f t="shared" ref="AN313:AP313" si="796">SUM(AN311:AN312)</f>
        <v>0</v>
      </c>
      <c r="AO313" s="532">
        <f t="shared" si="796"/>
        <v>0</v>
      </c>
      <c r="AP313" s="532">
        <f t="shared" si="796"/>
        <v>0</v>
      </c>
      <c r="AQ313" s="481" t="str">
        <f>IF(AM313=0,"    ",AO313/AM313)</f>
        <v xml:space="preserve">    </v>
      </c>
      <c r="AR313" s="550">
        <f t="shared" si="783"/>
        <v>0</v>
      </c>
      <c r="AS313" s="531">
        <f t="shared" ref="AS313:AU313" si="797">SUM(AS311:AS312)</f>
        <v>0</v>
      </c>
      <c r="AT313" s="532">
        <f t="shared" si="797"/>
        <v>0</v>
      </c>
      <c r="AU313" s="532">
        <f t="shared" si="797"/>
        <v>0</v>
      </c>
      <c r="AV313" s="481" t="str">
        <f>IF(AR313=0,"    ",AT313/AR313)</f>
        <v xml:space="preserve">    </v>
      </c>
      <c r="AW313" s="550">
        <f t="shared" si="784"/>
        <v>0</v>
      </c>
      <c r="AX313" s="531">
        <f t="shared" ref="AX313:AZ313" si="798">SUM(AX311:AX312)</f>
        <v>0</v>
      </c>
      <c r="AY313" s="532">
        <f t="shared" si="798"/>
        <v>0</v>
      </c>
      <c r="AZ313" s="532">
        <f t="shared" si="798"/>
        <v>0</v>
      </c>
      <c r="BA313" s="481" t="str">
        <f>IF(AW313=0,"    ",AY313/AW313)</f>
        <v xml:space="preserve">    </v>
      </c>
      <c r="BB313" s="550">
        <f t="shared" si="785"/>
        <v>0</v>
      </c>
      <c r="BC313" s="531">
        <f t="shared" ref="BC313:BE313" si="799">SUM(BC311:BC312)</f>
        <v>0</v>
      </c>
      <c r="BD313" s="532">
        <f t="shared" si="799"/>
        <v>0</v>
      </c>
      <c r="BE313" s="532">
        <f t="shared" si="799"/>
        <v>0</v>
      </c>
      <c r="BF313" s="481" t="str">
        <f>IF(BB313=0,"    ",BD313/BB313)</f>
        <v xml:space="preserve">    </v>
      </c>
      <c r="BG313" s="550">
        <f t="shared" si="786"/>
        <v>0</v>
      </c>
      <c r="BH313" s="531">
        <f t="shared" ref="BH313:BJ313" si="800">SUM(BH311:BH312)</f>
        <v>0</v>
      </c>
      <c r="BI313" s="532">
        <f t="shared" si="800"/>
        <v>0</v>
      </c>
      <c r="BJ313" s="532">
        <f t="shared" si="800"/>
        <v>0</v>
      </c>
      <c r="BK313" s="481" t="str">
        <f>IF(BG313=0,"    ",BI313/BG313)</f>
        <v xml:space="preserve">    </v>
      </c>
      <c r="BL313" s="529"/>
      <c r="BM313" s="502">
        <f t="shared" si="787"/>
        <v>0</v>
      </c>
    </row>
    <row r="314" spans="1:70" s="5" customFormat="1" ht="12.75">
      <c r="A314" s="808">
        <v>4</v>
      </c>
      <c r="B314" s="538" t="s">
        <v>64</v>
      </c>
      <c r="C314" s="487">
        <f t="shared" si="788"/>
        <v>0</v>
      </c>
      <c r="D314" s="853">
        <f t="shared" si="775"/>
        <v>0</v>
      </c>
      <c r="E314" s="489"/>
      <c r="F314" s="523">
        <f t="shared" ref="F314:F354" si="801">+F239+E314</f>
        <v>0</v>
      </c>
      <c r="G314" s="512">
        <f t="shared" ref="G314:G359" si="802">D314-F314</f>
        <v>0</v>
      </c>
      <c r="H314" s="480" t="str">
        <f>IF(D314=0,"    ",F314/D314)</f>
        <v xml:space="preserve">    </v>
      </c>
      <c r="I314" s="853">
        <f t="shared" si="776"/>
        <v>0</v>
      </c>
      <c r="J314" s="489"/>
      <c r="K314" s="523">
        <f t="shared" ref="K314:K354" si="803">+K239+J314</f>
        <v>0</v>
      </c>
      <c r="L314" s="512">
        <f t="shared" ref="L314:L359" si="804">I314-K314</f>
        <v>0</v>
      </c>
      <c r="M314" s="480" t="str">
        <f>IF(I314=0,"    ",K314/I314)</f>
        <v xml:space="preserve">    </v>
      </c>
      <c r="N314" s="853">
        <f t="shared" si="777"/>
        <v>0</v>
      </c>
      <c r="O314" s="489"/>
      <c r="P314" s="523">
        <f t="shared" ref="P314:P354" si="805">+P239+O314</f>
        <v>0</v>
      </c>
      <c r="Q314" s="512">
        <f t="shared" ref="Q314:Q359" si="806">N314-P314</f>
        <v>0</v>
      </c>
      <c r="R314" s="480" t="str">
        <f>IF(N314=0,"    ",P314/N314)</f>
        <v xml:space="preserve">    </v>
      </c>
      <c r="S314" s="853">
        <f t="shared" si="778"/>
        <v>0</v>
      </c>
      <c r="T314" s="489"/>
      <c r="U314" s="523">
        <f t="shared" ref="U314:U354" si="807">+U239+T314</f>
        <v>0</v>
      </c>
      <c r="V314" s="512">
        <f t="shared" ref="V314:V359" si="808">S314-U314</f>
        <v>0</v>
      </c>
      <c r="W314" s="480" t="str">
        <f>IF(S314=0,"    ",U314/S314)</f>
        <v xml:space="preserve">    </v>
      </c>
      <c r="X314" s="853">
        <f t="shared" si="779"/>
        <v>0</v>
      </c>
      <c r="Y314" s="489"/>
      <c r="Z314" s="523">
        <f t="shared" ref="Z314:Z354" si="809">+Z239+Y314</f>
        <v>0</v>
      </c>
      <c r="AA314" s="512">
        <f t="shared" ref="AA314:AA359" si="810">X314-Z314</f>
        <v>0</v>
      </c>
      <c r="AB314" s="480" t="str">
        <f>IF(X314=0,"    ",Z314/X314)</f>
        <v xml:space="preserve">    </v>
      </c>
      <c r="AC314" s="853">
        <f t="shared" si="780"/>
        <v>0</v>
      </c>
      <c r="AD314" s="489"/>
      <c r="AE314" s="523">
        <f t="shared" ref="AE314:AE354" si="811">+AE239+AD314</f>
        <v>0</v>
      </c>
      <c r="AF314" s="512">
        <f t="shared" ref="AF314:AF359" si="812">AC314-AE314</f>
        <v>0</v>
      </c>
      <c r="AG314" s="480" t="str">
        <f>IF(AC314=0,"    ",AE314/AC314)</f>
        <v xml:space="preserve">    </v>
      </c>
      <c r="AH314" s="853">
        <f t="shared" si="781"/>
        <v>0</v>
      </c>
      <c r="AI314" s="489"/>
      <c r="AJ314" s="523">
        <f t="shared" ref="AJ314:AJ354" si="813">+AJ239+AI314</f>
        <v>0</v>
      </c>
      <c r="AK314" s="512">
        <f t="shared" ref="AK314:AK359" si="814">AH314-AJ314</f>
        <v>0</v>
      </c>
      <c r="AL314" s="480" t="str">
        <f>IF(AH314=0,"    ",AJ314/AH314)</f>
        <v xml:space="preserve">    </v>
      </c>
      <c r="AM314" s="853">
        <f t="shared" si="782"/>
        <v>0</v>
      </c>
      <c r="AN314" s="489"/>
      <c r="AO314" s="523">
        <f t="shared" ref="AO314:AO354" si="815">+AO239+AN314</f>
        <v>0</v>
      </c>
      <c r="AP314" s="512">
        <f t="shared" ref="AP314:AP359" si="816">AM314-AO314</f>
        <v>0</v>
      </c>
      <c r="AQ314" s="480" t="str">
        <f>IF(AM314=0,"    ",AO314/AM314)</f>
        <v xml:space="preserve">    </v>
      </c>
      <c r="AR314" s="853">
        <f t="shared" si="783"/>
        <v>0</v>
      </c>
      <c r="AS314" s="489"/>
      <c r="AT314" s="523">
        <f t="shared" ref="AT314:AT354" si="817">+AT239+AS314</f>
        <v>0</v>
      </c>
      <c r="AU314" s="512">
        <f t="shared" ref="AU314:AU359" si="818">AR314-AT314</f>
        <v>0</v>
      </c>
      <c r="AV314" s="480" t="str">
        <f>IF(AR314=0,"    ",AT314/AR314)</f>
        <v xml:space="preserve">    </v>
      </c>
      <c r="AW314" s="853">
        <f t="shared" si="784"/>
        <v>0</v>
      </c>
      <c r="AX314" s="489"/>
      <c r="AY314" s="523">
        <f t="shared" ref="AY314:AY354" si="819">+AY239+AX314</f>
        <v>0</v>
      </c>
      <c r="AZ314" s="512">
        <f t="shared" ref="AZ314:AZ359" si="820">AW314-AY314</f>
        <v>0</v>
      </c>
      <c r="BA314" s="480" t="str">
        <f>IF(AW314=0,"    ",AY314/AW314)</f>
        <v xml:space="preserve">    </v>
      </c>
      <c r="BB314" s="853">
        <f t="shared" si="785"/>
        <v>0</v>
      </c>
      <c r="BC314" s="489"/>
      <c r="BD314" s="523">
        <f t="shared" ref="BD314:BD354" si="821">+BD239+BC314</f>
        <v>0</v>
      </c>
      <c r="BE314" s="512">
        <f t="shared" ref="BE314:BE359" si="822">BB314-BD314</f>
        <v>0</v>
      </c>
      <c r="BF314" s="480" t="str">
        <f>IF(BB314=0,"    ",BD314/BB314)</f>
        <v xml:space="preserve">    </v>
      </c>
      <c r="BG314" s="853">
        <f t="shared" si="786"/>
        <v>0</v>
      </c>
      <c r="BH314" s="489"/>
      <c r="BI314" s="523">
        <f t="shared" ref="BI314:BI354" si="823">+BI239+BH314</f>
        <v>0</v>
      </c>
      <c r="BJ314" s="512">
        <f t="shared" ref="BJ314:BJ359" si="824">BG314-BI314</f>
        <v>0</v>
      </c>
      <c r="BK314" s="480" t="str">
        <f>IF(BG314=0,"    ",BI314/BG314)</f>
        <v xml:space="preserve">    </v>
      </c>
      <c r="BM314" s="502">
        <f t="shared" si="787"/>
        <v>0</v>
      </c>
      <c r="BN314" s="7"/>
      <c r="BO314" s="7"/>
      <c r="BP314" s="7"/>
      <c r="BQ314" s="7"/>
    </row>
    <row r="315" spans="1:70" s="5" customFormat="1" ht="12.75">
      <c r="A315" s="808">
        <v>5</v>
      </c>
      <c r="B315" s="539" t="s">
        <v>28</v>
      </c>
      <c r="C315" s="491">
        <f t="shared" si="788"/>
        <v>0</v>
      </c>
      <c r="D315" s="853">
        <f t="shared" si="775"/>
        <v>0</v>
      </c>
      <c r="E315" s="489"/>
      <c r="F315" s="523">
        <f t="shared" si="801"/>
        <v>0</v>
      </c>
      <c r="G315" s="512">
        <f t="shared" si="802"/>
        <v>0</v>
      </c>
      <c r="H315" s="480" t="str">
        <f t="shared" ref="H315:H359" si="825">IF(D315=0,"    ",F315/D315)</f>
        <v xml:space="preserve">    </v>
      </c>
      <c r="I315" s="853">
        <f t="shared" si="776"/>
        <v>0</v>
      </c>
      <c r="J315" s="489"/>
      <c r="K315" s="523">
        <f t="shared" si="803"/>
        <v>0</v>
      </c>
      <c r="L315" s="512">
        <f t="shared" si="804"/>
        <v>0</v>
      </c>
      <c r="M315" s="480" t="str">
        <f t="shared" ref="M315:M359" si="826">IF(I315=0,"    ",K315/I315)</f>
        <v xml:space="preserve">    </v>
      </c>
      <c r="N315" s="853">
        <f t="shared" si="777"/>
        <v>0</v>
      </c>
      <c r="O315" s="489"/>
      <c r="P315" s="523">
        <f t="shared" si="805"/>
        <v>0</v>
      </c>
      <c r="Q315" s="512">
        <f t="shared" si="806"/>
        <v>0</v>
      </c>
      <c r="R315" s="480" t="str">
        <f t="shared" ref="R315:R359" si="827">IF(N315=0,"    ",P315/N315)</f>
        <v xml:space="preserve">    </v>
      </c>
      <c r="S315" s="853">
        <f t="shared" si="778"/>
        <v>0</v>
      </c>
      <c r="T315" s="489"/>
      <c r="U315" s="523">
        <f t="shared" si="807"/>
        <v>0</v>
      </c>
      <c r="V315" s="512">
        <f t="shared" si="808"/>
        <v>0</v>
      </c>
      <c r="W315" s="480" t="str">
        <f t="shared" ref="W315:W359" si="828">IF(S315=0,"    ",U315/S315)</f>
        <v xml:space="preserve">    </v>
      </c>
      <c r="X315" s="853">
        <f t="shared" si="779"/>
        <v>0</v>
      </c>
      <c r="Y315" s="489"/>
      <c r="Z315" s="523">
        <f t="shared" si="809"/>
        <v>0</v>
      </c>
      <c r="AA315" s="512">
        <f t="shared" si="810"/>
        <v>0</v>
      </c>
      <c r="AB315" s="480" t="str">
        <f t="shared" ref="AB315:AB359" si="829">IF(X315=0,"    ",Z315/X315)</f>
        <v xml:space="preserve">    </v>
      </c>
      <c r="AC315" s="853">
        <f t="shared" si="780"/>
        <v>0</v>
      </c>
      <c r="AD315" s="489"/>
      <c r="AE315" s="523">
        <f t="shared" si="811"/>
        <v>0</v>
      </c>
      <c r="AF315" s="512">
        <f t="shared" si="812"/>
        <v>0</v>
      </c>
      <c r="AG315" s="480" t="str">
        <f t="shared" ref="AG315:AG359" si="830">IF(AC315=0,"    ",AE315/AC315)</f>
        <v xml:space="preserve">    </v>
      </c>
      <c r="AH315" s="853">
        <f t="shared" si="781"/>
        <v>0</v>
      </c>
      <c r="AI315" s="489"/>
      <c r="AJ315" s="523">
        <f t="shared" si="813"/>
        <v>0</v>
      </c>
      <c r="AK315" s="512">
        <f t="shared" si="814"/>
        <v>0</v>
      </c>
      <c r="AL315" s="480" t="str">
        <f t="shared" ref="AL315:AL359" si="831">IF(AH315=0,"    ",AJ315/AH315)</f>
        <v xml:space="preserve">    </v>
      </c>
      <c r="AM315" s="853">
        <f t="shared" si="782"/>
        <v>0</v>
      </c>
      <c r="AN315" s="489"/>
      <c r="AO315" s="523">
        <f t="shared" si="815"/>
        <v>0</v>
      </c>
      <c r="AP315" s="512">
        <f t="shared" si="816"/>
        <v>0</v>
      </c>
      <c r="AQ315" s="480" t="str">
        <f t="shared" ref="AQ315:AQ359" si="832">IF(AM315=0,"    ",AO315/AM315)</f>
        <v xml:space="preserve">    </v>
      </c>
      <c r="AR315" s="853">
        <f t="shared" si="783"/>
        <v>0</v>
      </c>
      <c r="AS315" s="489"/>
      <c r="AT315" s="523">
        <f t="shared" si="817"/>
        <v>0</v>
      </c>
      <c r="AU315" s="512">
        <f t="shared" si="818"/>
        <v>0</v>
      </c>
      <c r="AV315" s="480" t="str">
        <f t="shared" ref="AV315:AV359" si="833">IF(AR315=0,"    ",AT315/AR315)</f>
        <v xml:space="preserve">    </v>
      </c>
      <c r="AW315" s="853">
        <f t="shared" si="784"/>
        <v>0</v>
      </c>
      <c r="AX315" s="489"/>
      <c r="AY315" s="523">
        <f t="shared" si="819"/>
        <v>0</v>
      </c>
      <c r="AZ315" s="512">
        <f t="shared" si="820"/>
        <v>0</v>
      </c>
      <c r="BA315" s="480" t="str">
        <f t="shared" ref="BA315:BA359" si="834">IF(AW315=0,"    ",AY315/AW315)</f>
        <v xml:space="preserve">    </v>
      </c>
      <c r="BB315" s="853">
        <f t="shared" si="785"/>
        <v>0</v>
      </c>
      <c r="BC315" s="489"/>
      <c r="BD315" s="523">
        <f t="shared" si="821"/>
        <v>0</v>
      </c>
      <c r="BE315" s="512">
        <f t="shared" si="822"/>
        <v>0</v>
      </c>
      <c r="BF315" s="480" t="str">
        <f t="shared" ref="BF315:BF359" si="835">IF(BB315=0,"    ",BD315/BB315)</f>
        <v xml:space="preserve">    </v>
      </c>
      <c r="BG315" s="853">
        <f t="shared" si="786"/>
        <v>0</v>
      </c>
      <c r="BH315" s="489"/>
      <c r="BI315" s="523">
        <f t="shared" si="823"/>
        <v>0</v>
      </c>
      <c r="BJ315" s="512">
        <f t="shared" si="824"/>
        <v>0</v>
      </c>
      <c r="BK315" s="480" t="str">
        <f t="shared" ref="BK315:BK359" si="836">IF(BG315=0,"    ",BI315/BG315)</f>
        <v xml:space="preserve">    </v>
      </c>
      <c r="BM315" s="502">
        <f t="shared" si="787"/>
        <v>0</v>
      </c>
      <c r="BN315" s="7"/>
      <c r="BO315" s="7"/>
      <c r="BP315" s="7"/>
      <c r="BQ315" s="7"/>
    </row>
    <row r="316" spans="1:70" s="5" customFormat="1" ht="12.75">
      <c r="A316" s="808">
        <v>6</v>
      </c>
      <c r="B316" s="539" t="s">
        <v>42</v>
      </c>
      <c r="C316" s="491">
        <f t="shared" si="788"/>
        <v>0</v>
      </c>
      <c r="D316" s="853">
        <f t="shared" si="775"/>
        <v>0</v>
      </c>
      <c r="E316" s="489"/>
      <c r="F316" s="523">
        <f t="shared" si="801"/>
        <v>0</v>
      </c>
      <c r="G316" s="512">
        <f t="shared" si="802"/>
        <v>0</v>
      </c>
      <c r="H316" s="480" t="str">
        <f t="shared" si="825"/>
        <v xml:space="preserve">    </v>
      </c>
      <c r="I316" s="853">
        <f t="shared" si="776"/>
        <v>0</v>
      </c>
      <c r="J316" s="489"/>
      <c r="K316" s="523">
        <f t="shared" si="803"/>
        <v>0</v>
      </c>
      <c r="L316" s="512">
        <f t="shared" si="804"/>
        <v>0</v>
      </c>
      <c r="M316" s="480" t="str">
        <f t="shared" si="826"/>
        <v xml:space="preserve">    </v>
      </c>
      <c r="N316" s="853">
        <f t="shared" si="777"/>
        <v>0</v>
      </c>
      <c r="O316" s="489"/>
      <c r="P316" s="523">
        <f t="shared" si="805"/>
        <v>0</v>
      </c>
      <c r="Q316" s="512">
        <f t="shared" si="806"/>
        <v>0</v>
      </c>
      <c r="R316" s="480" t="str">
        <f t="shared" si="827"/>
        <v xml:space="preserve">    </v>
      </c>
      <c r="S316" s="853">
        <f t="shared" si="778"/>
        <v>0</v>
      </c>
      <c r="T316" s="489"/>
      <c r="U316" s="523">
        <f t="shared" si="807"/>
        <v>0</v>
      </c>
      <c r="V316" s="512">
        <f t="shared" si="808"/>
        <v>0</v>
      </c>
      <c r="W316" s="480" t="str">
        <f t="shared" si="828"/>
        <v xml:space="preserve">    </v>
      </c>
      <c r="X316" s="853">
        <f t="shared" si="779"/>
        <v>0</v>
      </c>
      <c r="Y316" s="489"/>
      <c r="Z316" s="523">
        <f t="shared" si="809"/>
        <v>0</v>
      </c>
      <c r="AA316" s="512">
        <f t="shared" si="810"/>
        <v>0</v>
      </c>
      <c r="AB316" s="480" t="str">
        <f t="shared" si="829"/>
        <v xml:space="preserve">    </v>
      </c>
      <c r="AC316" s="853">
        <f t="shared" si="780"/>
        <v>0</v>
      </c>
      <c r="AD316" s="489"/>
      <c r="AE316" s="523">
        <f t="shared" si="811"/>
        <v>0</v>
      </c>
      <c r="AF316" s="512">
        <f t="shared" si="812"/>
        <v>0</v>
      </c>
      <c r="AG316" s="480" t="str">
        <f t="shared" si="830"/>
        <v xml:space="preserve">    </v>
      </c>
      <c r="AH316" s="853">
        <f t="shared" si="781"/>
        <v>0</v>
      </c>
      <c r="AI316" s="489"/>
      <c r="AJ316" s="523">
        <f t="shared" si="813"/>
        <v>0</v>
      </c>
      <c r="AK316" s="512">
        <f t="shared" si="814"/>
        <v>0</v>
      </c>
      <c r="AL316" s="480" t="str">
        <f t="shared" si="831"/>
        <v xml:space="preserve">    </v>
      </c>
      <c r="AM316" s="853">
        <f t="shared" si="782"/>
        <v>0</v>
      </c>
      <c r="AN316" s="489"/>
      <c r="AO316" s="523">
        <f t="shared" si="815"/>
        <v>0</v>
      </c>
      <c r="AP316" s="512">
        <f t="shared" si="816"/>
        <v>0</v>
      </c>
      <c r="AQ316" s="480" t="str">
        <f t="shared" si="832"/>
        <v xml:space="preserve">    </v>
      </c>
      <c r="AR316" s="853">
        <f t="shared" si="783"/>
        <v>0</v>
      </c>
      <c r="AS316" s="489"/>
      <c r="AT316" s="523">
        <f t="shared" si="817"/>
        <v>0</v>
      </c>
      <c r="AU316" s="512">
        <f t="shared" si="818"/>
        <v>0</v>
      </c>
      <c r="AV316" s="480" t="str">
        <f t="shared" si="833"/>
        <v xml:space="preserve">    </v>
      </c>
      <c r="AW316" s="853">
        <f t="shared" si="784"/>
        <v>0</v>
      </c>
      <c r="AX316" s="489"/>
      <c r="AY316" s="523">
        <f t="shared" si="819"/>
        <v>0</v>
      </c>
      <c r="AZ316" s="512">
        <f t="shared" si="820"/>
        <v>0</v>
      </c>
      <c r="BA316" s="480" t="str">
        <f t="shared" si="834"/>
        <v xml:space="preserve">    </v>
      </c>
      <c r="BB316" s="853">
        <f t="shared" si="785"/>
        <v>0</v>
      </c>
      <c r="BC316" s="489"/>
      <c r="BD316" s="523">
        <f t="shared" si="821"/>
        <v>0</v>
      </c>
      <c r="BE316" s="512">
        <f t="shared" si="822"/>
        <v>0</v>
      </c>
      <c r="BF316" s="480" t="str">
        <f t="shared" si="835"/>
        <v xml:space="preserve">    </v>
      </c>
      <c r="BG316" s="853">
        <f t="shared" si="786"/>
        <v>0</v>
      </c>
      <c r="BH316" s="489"/>
      <c r="BI316" s="523">
        <f t="shared" si="823"/>
        <v>0</v>
      </c>
      <c r="BJ316" s="512">
        <f t="shared" si="824"/>
        <v>0</v>
      </c>
      <c r="BK316" s="480" t="str">
        <f t="shared" si="836"/>
        <v xml:space="preserve">    </v>
      </c>
      <c r="BM316" s="502">
        <f t="shared" si="787"/>
        <v>0</v>
      </c>
      <c r="BN316" s="7"/>
      <c r="BO316" s="7"/>
      <c r="BP316" s="7"/>
      <c r="BQ316" s="7"/>
    </row>
    <row r="317" spans="1:70" s="5" customFormat="1" ht="12.75">
      <c r="A317" s="808">
        <v>7</v>
      </c>
      <c r="B317" s="539" t="s">
        <v>17</v>
      </c>
      <c r="C317" s="491">
        <f t="shared" si="788"/>
        <v>0</v>
      </c>
      <c r="D317" s="853">
        <f t="shared" si="775"/>
        <v>0</v>
      </c>
      <c r="E317" s="489"/>
      <c r="F317" s="523">
        <f t="shared" si="801"/>
        <v>0</v>
      </c>
      <c r="G317" s="512">
        <f t="shared" si="802"/>
        <v>0</v>
      </c>
      <c r="H317" s="480" t="str">
        <f t="shared" si="825"/>
        <v xml:space="preserve">    </v>
      </c>
      <c r="I317" s="853">
        <f t="shared" si="776"/>
        <v>0</v>
      </c>
      <c r="J317" s="489"/>
      <c r="K317" s="523">
        <f t="shared" si="803"/>
        <v>0</v>
      </c>
      <c r="L317" s="512">
        <f t="shared" si="804"/>
        <v>0</v>
      </c>
      <c r="M317" s="480" t="str">
        <f t="shared" si="826"/>
        <v xml:space="preserve">    </v>
      </c>
      <c r="N317" s="853">
        <f t="shared" si="777"/>
        <v>0</v>
      </c>
      <c r="O317" s="489"/>
      <c r="P317" s="523">
        <f t="shared" si="805"/>
        <v>0</v>
      </c>
      <c r="Q317" s="512">
        <f t="shared" si="806"/>
        <v>0</v>
      </c>
      <c r="R317" s="480" t="str">
        <f t="shared" si="827"/>
        <v xml:space="preserve">    </v>
      </c>
      <c r="S317" s="853">
        <f t="shared" si="778"/>
        <v>0</v>
      </c>
      <c r="T317" s="489"/>
      <c r="U317" s="523">
        <f t="shared" si="807"/>
        <v>0</v>
      </c>
      <c r="V317" s="512">
        <f t="shared" si="808"/>
        <v>0</v>
      </c>
      <c r="W317" s="480" t="str">
        <f t="shared" si="828"/>
        <v xml:space="preserve">    </v>
      </c>
      <c r="X317" s="853">
        <f t="shared" si="779"/>
        <v>0</v>
      </c>
      <c r="Y317" s="489"/>
      <c r="Z317" s="523">
        <f t="shared" si="809"/>
        <v>0</v>
      </c>
      <c r="AA317" s="512">
        <f t="shared" si="810"/>
        <v>0</v>
      </c>
      <c r="AB317" s="480" t="str">
        <f t="shared" si="829"/>
        <v xml:space="preserve">    </v>
      </c>
      <c r="AC317" s="853">
        <f t="shared" si="780"/>
        <v>0</v>
      </c>
      <c r="AD317" s="489"/>
      <c r="AE317" s="523">
        <f t="shared" si="811"/>
        <v>0</v>
      </c>
      <c r="AF317" s="512">
        <f t="shared" si="812"/>
        <v>0</v>
      </c>
      <c r="AG317" s="480" t="str">
        <f t="shared" si="830"/>
        <v xml:space="preserve">    </v>
      </c>
      <c r="AH317" s="853">
        <f t="shared" si="781"/>
        <v>0</v>
      </c>
      <c r="AI317" s="489"/>
      <c r="AJ317" s="523">
        <f t="shared" si="813"/>
        <v>0</v>
      </c>
      <c r="AK317" s="512">
        <f t="shared" si="814"/>
        <v>0</v>
      </c>
      <c r="AL317" s="480" t="str">
        <f t="shared" si="831"/>
        <v xml:space="preserve">    </v>
      </c>
      <c r="AM317" s="853">
        <f t="shared" si="782"/>
        <v>0</v>
      </c>
      <c r="AN317" s="489"/>
      <c r="AO317" s="523">
        <f t="shared" si="815"/>
        <v>0</v>
      </c>
      <c r="AP317" s="512">
        <f t="shared" si="816"/>
        <v>0</v>
      </c>
      <c r="AQ317" s="480" t="str">
        <f t="shared" si="832"/>
        <v xml:space="preserve">    </v>
      </c>
      <c r="AR317" s="853">
        <f t="shared" si="783"/>
        <v>0</v>
      </c>
      <c r="AS317" s="489"/>
      <c r="AT317" s="523">
        <f t="shared" si="817"/>
        <v>0</v>
      </c>
      <c r="AU317" s="512">
        <f t="shared" si="818"/>
        <v>0</v>
      </c>
      <c r="AV317" s="480" t="str">
        <f t="shared" si="833"/>
        <v xml:space="preserve">    </v>
      </c>
      <c r="AW317" s="853">
        <f t="shared" si="784"/>
        <v>0</v>
      </c>
      <c r="AX317" s="489"/>
      <c r="AY317" s="523">
        <f t="shared" si="819"/>
        <v>0</v>
      </c>
      <c r="AZ317" s="512">
        <f t="shared" si="820"/>
        <v>0</v>
      </c>
      <c r="BA317" s="480" t="str">
        <f t="shared" si="834"/>
        <v xml:space="preserve">    </v>
      </c>
      <c r="BB317" s="853">
        <f t="shared" si="785"/>
        <v>0</v>
      </c>
      <c r="BC317" s="489"/>
      <c r="BD317" s="523">
        <f t="shared" si="821"/>
        <v>0</v>
      </c>
      <c r="BE317" s="512">
        <f t="shared" si="822"/>
        <v>0</v>
      </c>
      <c r="BF317" s="480" t="str">
        <f t="shared" si="835"/>
        <v xml:space="preserve">    </v>
      </c>
      <c r="BG317" s="853">
        <f t="shared" si="786"/>
        <v>0</v>
      </c>
      <c r="BH317" s="489"/>
      <c r="BI317" s="523">
        <f t="shared" si="823"/>
        <v>0</v>
      </c>
      <c r="BJ317" s="512">
        <f t="shared" si="824"/>
        <v>0</v>
      </c>
      <c r="BK317" s="480" t="str">
        <f t="shared" si="836"/>
        <v xml:space="preserve">    </v>
      </c>
      <c r="BM317" s="502">
        <f t="shared" si="787"/>
        <v>0</v>
      </c>
      <c r="BN317" s="7"/>
      <c r="BO317" s="7"/>
      <c r="BP317" s="7"/>
      <c r="BQ317" s="7"/>
    </row>
    <row r="318" spans="1:70" s="5" customFormat="1" ht="12.75">
      <c r="A318" s="808">
        <v>8</v>
      </c>
      <c r="B318" s="539" t="s">
        <v>4</v>
      </c>
      <c r="C318" s="491">
        <f t="shared" si="788"/>
        <v>0</v>
      </c>
      <c r="D318" s="853">
        <f t="shared" si="775"/>
        <v>0</v>
      </c>
      <c r="E318" s="489"/>
      <c r="F318" s="523">
        <f t="shared" si="801"/>
        <v>0</v>
      </c>
      <c r="G318" s="512">
        <f t="shared" si="802"/>
        <v>0</v>
      </c>
      <c r="H318" s="480" t="str">
        <f t="shared" si="825"/>
        <v xml:space="preserve">    </v>
      </c>
      <c r="I318" s="853">
        <f t="shared" si="776"/>
        <v>0</v>
      </c>
      <c r="J318" s="489"/>
      <c r="K318" s="523">
        <f t="shared" si="803"/>
        <v>0</v>
      </c>
      <c r="L318" s="512">
        <f t="shared" si="804"/>
        <v>0</v>
      </c>
      <c r="M318" s="480" t="str">
        <f t="shared" si="826"/>
        <v xml:space="preserve">    </v>
      </c>
      <c r="N318" s="853">
        <f t="shared" si="777"/>
        <v>0</v>
      </c>
      <c r="O318" s="489"/>
      <c r="P318" s="523">
        <f t="shared" si="805"/>
        <v>0</v>
      </c>
      <c r="Q318" s="512">
        <f t="shared" si="806"/>
        <v>0</v>
      </c>
      <c r="R318" s="480" t="str">
        <f t="shared" si="827"/>
        <v xml:space="preserve">    </v>
      </c>
      <c r="S318" s="853">
        <f t="shared" si="778"/>
        <v>0</v>
      </c>
      <c r="T318" s="489"/>
      <c r="U318" s="523">
        <f t="shared" si="807"/>
        <v>0</v>
      </c>
      <c r="V318" s="512">
        <f t="shared" si="808"/>
        <v>0</v>
      </c>
      <c r="W318" s="480" t="str">
        <f t="shared" si="828"/>
        <v xml:space="preserve">    </v>
      </c>
      <c r="X318" s="853">
        <f t="shared" si="779"/>
        <v>0</v>
      </c>
      <c r="Y318" s="489"/>
      <c r="Z318" s="523">
        <f t="shared" si="809"/>
        <v>0</v>
      </c>
      <c r="AA318" s="512">
        <f t="shared" si="810"/>
        <v>0</v>
      </c>
      <c r="AB318" s="480" t="str">
        <f t="shared" si="829"/>
        <v xml:space="preserve">    </v>
      </c>
      <c r="AC318" s="853">
        <f t="shared" si="780"/>
        <v>0</v>
      </c>
      <c r="AD318" s="489"/>
      <c r="AE318" s="523">
        <f t="shared" si="811"/>
        <v>0</v>
      </c>
      <c r="AF318" s="512">
        <f t="shared" si="812"/>
        <v>0</v>
      </c>
      <c r="AG318" s="480" t="str">
        <f t="shared" si="830"/>
        <v xml:space="preserve">    </v>
      </c>
      <c r="AH318" s="853">
        <f t="shared" si="781"/>
        <v>0</v>
      </c>
      <c r="AI318" s="489"/>
      <c r="AJ318" s="523">
        <f t="shared" si="813"/>
        <v>0</v>
      </c>
      <c r="AK318" s="512">
        <f t="shared" si="814"/>
        <v>0</v>
      </c>
      <c r="AL318" s="480" t="str">
        <f t="shared" si="831"/>
        <v xml:space="preserve">    </v>
      </c>
      <c r="AM318" s="853">
        <f t="shared" si="782"/>
        <v>0</v>
      </c>
      <c r="AN318" s="489"/>
      <c r="AO318" s="523">
        <f t="shared" si="815"/>
        <v>0</v>
      </c>
      <c r="AP318" s="512">
        <f t="shared" si="816"/>
        <v>0</v>
      </c>
      <c r="AQ318" s="480" t="str">
        <f t="shared" si="832"/>
        <v xml:space="preserve">    </v>
      </c>
      <c r="AR318" s="853">
        <f t="shared" si="783"/>
        <v>0</v>
      </c>
      <c r="AS318" s="489"/>
      <c r="AT318" s="523">
        <f t="shared" si="817"/>
        <v>0</v>
      </c>
      <c r="AU318" s="512">
        <f t="shared" si="818"/>
        <v>0</v>
      </c>
      <c r="AV318" s="480" t="str">
        <f t="shared" si="833"/>
        <v xml:space="preserve">    </v>
      </c>
      <c r="AW318" s="853">
        <f t="shared" si="784"/>
        <v>0</v>
      </c>
      <c r="AX318" s="489"/>
      <c r="AY318" s="523">
        <f t="shared" si="819"/>
        <v>0</v>
      </c>
      <c r="AZ318" s="512">
        <f t="shared" si="820"/>
        <v>0</v>
      </c>
      <c r="BA318" s="480" t="str">
        <f t="shared" si="834"/>
        <v xml:space="preserve">    </v>
      </c>
      <c r="BB318" s="853">
        <f t="shared" si="785"/>
        <v>0</v>
      </c>
      <c r="BC318" s="489"/>
      <c r="BD318" s="523">
        <f t="shared" si="821"/>
        <v>0</v>
      </c>
      <c r="BE318" s="512">
        <f t="shared" si="822"/>
        <v>0</v>
      </c>
      <c r="BF318" s="480" t="str">
        <f t="shared" si="835"/>
        <v xml:space="preserve">    </v>
      </c>
      <c r="BG318" s="853">
        <f t="shared" si="786"/>
        <v>0</v>
      </c>
      <c r="BH318" s="489"/>
      <c r="BI318" s="523">
        <f t="shared" si="823"/>
        <v>0</v>
      </c>
      <c r="BJ318" s="512">
        <f t="shared" si="824"/>
        <v>0</v>
      </c>
      <c r="BK318" s="480" t="str">
        <f t="shared" si="836"/>
        <v xml:space="preserve">    </v>
      </c>
      <c r="BM318" s="502">
        <f t="shared" si="787"/>
        <v>0</v>
      </c>
      <c r="BN318" s="7"/>
      <c r="BO318" s="7"/>
      <c r="BP318" s="7"/>
      <c r="BQ318" s="7"/>
    </row>
    <row r="319" spans="1:70" s="5" customFormat="1" ht="12.75">
      <c r="A319" s="808">
        <v>9</v>
      </c>
      <c r="B319" s="539" t="s">
        <v>63</v>
      </c>
      <c r="C319" s="492">
        <f t="shared" si="788"/>
        <v>0</v>
      </c>
      <c r="D319" s="853">
        <f t="shared" si="775"/>
        <v>0</v>
      </c>
      <c r="E319" s="489"/>
      <c r="F319" s="523">
        <f t="shared" si="801"/>
        <v>0</v>
      </c>
      <c r="G319" s="512">
        <f t="shared" si="802"/>
        <v>0</v>
      </c>
      <c r="H319" s="480" t="str">
        <f t="shared" si="825"/>
        <v xml:space="preserve">    </v>
      </c>
      <c r="I319" s="853">
        <f t="shared" si="776"/>
        <v>0</v>
      </c>
      <c r="J319" s="489"/>
      <c r="K319" s="523">
        <f t="shared" si="803"/>
        <v>0</v>
      </c>
      <c r="L319" s="512">
        <f t="shared" si="804"/>
        <v>0</v>
      </c>
      <c r="M319" s="480" t="str">
        <f t="shared" si="826"/>
        <v xml:space="preserve">    </v>
      </c>
      <c r="N319" s="853">
        <f t="shared" si="777"/>
        <v>0</v>
      </c>
      <c r="O319" s="489"/>
      <c r="P319" s="523">
        <f t="shared" si="805"/>
        <v>0</v>
      </c>
      <c r="Q319" s="512">
        <f t="shared" si="806"/>
        <v>0</v>
      </c>
      <c r="R319" s="480" t="str">
        <f t="shared" si="827"/>
        <v xml:space="preserve">    </v>
      </c>
      <c r="S319" s="853">
        <f t="shared" si="778"/>
        <v>0</v>
      </c>
      <c r="T319" s="489"/>
      <c r="U319" s="523">
        <f t="shared" si="807"/>
        <v>0</v>
      </c>
      <c r="V319" s="512">
        <f t="shared" si="808"/>
        <v>0</v>
      </c>
      <c r="W319" s="480" t="str">
        <f t="shared" si="828"/>
        <v xml:space="preserve">    </v>
      </c>
      <c r="X319" s="853">
        <f t="shared" si="779"/>
        <v>0</v>
      </c>
      <c r="Y319" s="489"/>
      <c r="Z319" s="523">
        <f t="shared" si="809"/>
        <v>0</v>
      </c>
      <c r="AA319" s="512">
        <f t="shared" si="810"/>
        <v>0</v>
      </c>
      <c r="AB319" s="480" t="str">
        <f t="shared" si="829"/>
        <v xml:space="preserve">    </v>
      </c>
      <c r="AC319" s="853">
        <f t="shared" si="780"/>
        <v>0</v>
      </c>
      <c r="AD319" s="489"/>
      <c r="AE319" s="523">
        <f t="shared" si="811"/>
        <v>0</v>
      </c>
      <c r="AF319" s="512">
        <f t="shared" si="812"/>
        <v>0</v>
      </c>
      <c r="AG319" s="480" t="str">
        <f t="shared" si="830"/>
        <v xml:space="preserve">    </v>
      </c>
      <c r="AH319" s="853">
        <f t="shared" si="781"/>
        <v>0</v>
      </c>
      <c r="AI319" s="489"/>
      <c r="AJ319" s="523">
        <f t="shared" si="813"/>
        <v>0</v>
      </c>
      <c r="AK319" s="512">
        <f t="shared" si="814"/>
        <v>0</v>
      </c>
      <c r="AL319" s="480" t="str">
        <f t="shared" si="831"/>
        <v xml:space="preserve">    </v>
      </c>
      <c r="AM319" s="853">
        <f t="shared" si="782"/>
        <v>0</v>
      </c>
      <c r="AN319" s="489"/>
      <c r="AO319" s="523">
        <f t="shared" si="815"/>
        <v>0</v>
      </c>
      <c r="AP319" s="512">
        <f t="shared" si="816"/>
        <v>0</v>
      </c>
      <c r="AQ319" s="480" t="str">
        <f t="shared" si="832"/>
        <v xml:space="preserve">    </v>
      </c>
      <c r="AR319" s="853">
        <f t="shared" si="783"/>
        <v>0</v>
      </c>
      <c r="AS319" s="489"/>
      <c r="AT319" s="523">
        <f t="shared" si="817"/>
        <v>0</v>
      </c>
      <c r="AU319" s="512">
        <f t="shared" si="818"/>
        <v>0</v>
      </c>
      <c r="AV319" s="480" t="str">
        <f t="shared" si="833"/>
        <v xml:space="preserve">    </v>
      </c>
      <c r="AW319" s="853">
        <f t="shared" si="784"/>
        <v>0</v>
      </c>
      <c r="AX319" s="489"/>
      <c r="AY319" s="523">
        <f t="shared" si="819"/>
        <v>0</v>
      </c>
      <c r="AZ319" s="512">
        <f t="shared" si="820"/>
        <v>0</v>
      </c>
      <c r="BA319" s="480" t="str">
        <f t="shared" si="834"/>
        <v xml:space="preserve">    </v>
      </c>
      <c r="BB319" s="853">
        <f t="shared" si="785"/>
        <v>0</v>
      </c>
      <c r="BC319" s="489"/>
      <c r="BD319" s="523">
        <f t="shared" si="821"/>
        <v>0</v>
      </c>
      <c r="BE319" s="512">
        <f t="shared" si="822"/>
        <v>0</v>
      </c>
      <c r="BF319" s="480" t="str">
        <f t="shared" si="835"/>
        <v xml:space="preserve">    </v>
      </c>
      <c r="BG319" s="853">
        <f t="shared" si="786"/>
        <v>0</v>
      </c>
      <c r="BH319" s="489"/>
      <c r="BI319" s="523">
        <f t="shared" si="823"/>
        <v>0</v>
      </c>
      <c r="BJ319" s="512">
        <f t="shared" si="824"/>
        <v>0</v>
      </c>
      <c r="BK319" s="480" t="str">
        <f t="shared" si="836"/>
        <v xml:space="preserve">    </v>
      </c>
      <c r="BM319" s="502">
        <f t="shared" si="787"/>
        <v>0</v>
      </c>
      <c r="BN319" s="7"/>
      <c r="BO319" s="7"/>
      <c r="BP319" s="7"/>
      <c r="BQ319" s="7"/>
    </row>
    <row r="320" spans="1:70" s="5" customFormat="1" ht="12.75">
      <c r="A320" s="808">
        <v>10</v>
      </c>
      <c r="B320" s="540" t="s">
        <v>0</v>
      </c>
      <c r="C320" s="493">
        <f t="shared" si="788"/>
        <v>0</v>
      </c>
      <c r="D320" s="853">
        <f t="shared" si="775"/>
        <v>0</v>
      </c>
      <c r="E320" s="489"/>
      <c r="F320" s="523">
        <f t="shared" si="801"/>
        <v>0</v>
      </c>
      <c r="G320" s="512">
        <f t="shared" si="802"/>
        <v>0</v>
      </c>
      <c r="H320" s="480" t="str">
        <f t="shared" si="825"/>
        <v xml:space="preserve">    </v>
      </c>
      <c r="I320" s="853">
        <f t="shared" si="776"/>
        <v>0</v>
      </c>
      <c r="J320" s="489"/>
      <c r="K320" s="523">
        <f t="shared" si="803"/>
        <v>0</v>
      </c>
      <c r="L320" s="512">
        <f t="shared" si="804"/>
        <v>0</v>
      </c>
      <c r="M320" s="480" t="str">
        <f t="shared" si="826"/>
        <v xml:space="preserve">    </v>
      </c>
      <c r="N320" s="853">
        <f t="shared" si="777"/>
        <v>0</v>
      </c>
      <c r="O320" s="489"/>
      <c r="P320" s="523">
        <f t="shared" si="805"/>
        <v>0</v>
      </c>
      <c r="Q320" s="512">
        <f t="shared" si="806"/>
        <v>0</v>
      </c>
      <c r="R320" s="480" t="str">
        <f t="shared" si="827"/>
        <v xml:space="preserve">    </v>
      </c>
      <c r="S320" s="853">
        <f t="shared" si="778"/>
        <v>0</v>
      </c>
      <c r="T320" s="489"/>
      <c r="U320" s="523">
        <f t="shared" si="807"/>
        <v>0</v>
      </c>
      <c r="V320" s="512">
        <f t="shared" si="808"/>
        <v>0</v>
      </c>
      <c r="W320" s="480" t="str">
        <f t="shared" si="828"/>
        <v xml:space="preserve">    </v>
      </c>
      <c r="X320" s="853">
        <f t="shared" si="779"/>
        <v>0</v>
      </c>
      <c r="Y320" s="489"/>
      <c r="Z320" s="523">
        <f t="shared" si="809"/>
        <v>0</v>
      </c>
      <c r="AA320" s="512">
        <f t="shared" si="810"/>
        <v>0</v>
      </c>
      <c r="AB320" s="480" t="str">
        <f t="shared" si="829"/>
        <v xml:space="preserve">    </v>
      </c>
      <c r="AC320" s="853">
        <f t="shared" si="780"/>
        <v>0</v>
      </c>
      <c r="AD320" s="489"/>
      <c r="AE320" s="523">
        <f t="shared" si="811"/>
        <v>0</v>
      </c>
      <c r="AF320" s="512">
        <f t="shared" si="812"/>
        <v>0</v>
      </c>
      <c r="AG320" s="480" t="str">
        <f t="shared" si="830"/>
        <v xml:space="preserve">    </v>
      </c>
      <c r="AH320" s="853">
        <f t="shared" si="781"/>
        <v>0</v>
      </c>
      <c r="AI320" s="489"/>
      <c r="AJ320" s="523">
        <f t="shared" si="813"/>
        <v>0</v>
      </c>
      <c r="AK320" s="512">
        <f t="shared" si="814"/>
        <v>0</v>
      </c>
      <c r="AL320" s="480" t="str">
        <f t="shared" si="831"/>
        <v xml:space="preserve">    </v>
      </c>
      <c r="AM320" s="853">
        <f t="shared" si="782"/>
        <v>0</v>
      </c>
      <c r="AN320" s="489"/>
      <c r="AO320" s="523">
        <f t="shared" si="815"/>
        <v>0</v>
      </c>
      <c r="AP320" s="512">
        <f t="shared" si="816"/>
        <v>0</v>
      </c>
      <c r="AQ320" s="480" t="str">
        <f t="shared" si="832"/>
        <v xml:space="preserve">    </v>
      </c>
      <c r="AR320" s="853">
        <f t="shared" si="783"/>
        <v>0</v>
      </c>
      <c r="AS320" s="489"/>
      <c r="AT320" s="523">
        <f t="shared" si="817"/>
        <v>0</v>
      </c>
      <c r="AU320" s="512">
        <f t="shared" si="818"/>
        <v>0</v>
      </c>
      <c r="AV320" s="480" t="str">
        <f t="shared" si="833"/>
        <v xml:space="preserve">    </v>
      </c>
      <c r="AW320" s="853">
        <f t="shared" si="784"/>
        <v>0</v>
      </c>
      <c r="AX320" s="489"/>
      <c r="AY320" s="523">
        <f t="shared" si="819"/>
        <v>0</v>
      </c>
      <c r="AZ320" s="512">
        <f t="shared" si="820"/>
        <v>0</v>
      </c>
      <c r="BA320" s="480" t="str">
        <f t="shared" si="834"/>
        <v xml:space="preserve">    </v>
      </c>
      <c r="BB320" s="853">
        <f t="shared" si="785"/>
        <v>0</v>
      </c>
      <c r="BC320" s="489"/>
      <c r="BD320" s="523">
        <f t="shared" si="821"/>
        <v>0</v>
      </c>
      <c r="BE320" s="512">
        <f t="shared" si="822"/>
        <v>0</v>
      </c>
      <c r="BF320" s="480" t="str">
        <f t="shared" si="835"/>
        <v xml:space="preserve">    </v>
      </c>
      <c r="BG320" s="853">
        <f t="shared" si="786"/>
        <v>0</v>
      </c>
      <c r="BH320" s="489"/>
      <c r="BI320" s="523">
        <f t="shared" si="823"/>
        <v>0</v>
      </c>
      <c r="BJ320" s="512">
        <f t="shared" si="824"/>
        <v>0</v>
      </c>
      <c r="BK320" s="480" t="str">
        <f t="shared" si="836"/>
        <v xml:space="preserve">    </v>
      </c>
      <c r="BM320" s="502">
        <f t="shared" si="787"/>
        <v>0</v>
      </c>
      <c r="BN320" s="7"/>
      <c r="BO320" s="7"/>
      <c r="BP320" s="7"/>
      <c r="BQ320" s="7"/>
    </row>
    <row r="321" spans="1:69" s="5" customFormat="1" ht="12.75">
      <c r="A321" s="808">
        <v>11</v>
      </c>
      <c r="B321" s="540" t="s">
        <v>2</v>
      </c>
      <c r="C321" s="493">
        <f t="shared" si="788"/>
        <v>0</v>
      </c>
      <c r="D321" s="853">
        <f t="shared" si="775"/>
        <v>0</v>
      </c>
      <c r="E321" s="489"/>
      <c r="F321" s="523">
        <f t="shared" si="801"/>
        <v>0</v>
      </c>
      <c r="G321" s="512">
        <f t="shared" si="802"/>
        <v>0</v>
      </c>
      <c r="H321" s="480" t="str">
        <f t="shared" si="825"/>
        <v xml:space="preserve">    </v>
      </c>
      <c r="I321" s="853">
        <f t="shared" si="776"/>
        <v>0</v>
      </c>
      <c r="J321" s="489"/>
      <c r="K321" s="523">
        <f t="shared" si="803"/>
        <v>0</v>
      </c>
      <c r="L321" s="512">
        <f t="shared" si="804"/>
        <v>0</v>
      </c>
      <c r="M321" s="480" t="str">
        <f t="shared" si="826"/>
        <v xml:space="preserve">    </v>
      </c>
      <c r="N321" s="853">
        <f t="shared" si="777"/>
        <v>0</v>
      </c>
      <c r="O321" s="489"/>
      <c r="P321" s="523">
        <f t="shared" si="805"/>
        <v>0</v>
      </c>
      <c r="Q321" s="512">
        <f t="shared" si="806"/>
        <v>0</v>
      </c>
      <c r="R321" s="480" t="str">
        <f t="shared" si="827"/>
        <v xml:space="preserve">    </v>
      </c>
      <c r="S321" s="853">
        <f t="shared" si="778"/>
        <v>0</v>
      </c>
      <c r="T321" s="489"/>
      <c r="U321" s="523">
        <f t="shared" si="807"/>
        <v>0</v>
      </c>
      <c r="V321" s="512">
        <f t="shared" si="808"/>
        <v>0</v>
      </c>
      <c r="W321" s="480" t="str">
        <f t="shared" si="828"/>
        <v xml:space="preserve">    </v>
      </c>
      <c r="X321" s="853">
        <f t="shared" si="779"/>
        <v>0</v>
      </c>
      <c r="Y321" s="489"/>
      <c r="Z321" s="523">
        <f t="shared" si="809"/>
        <v>0</v>
      </c>
      <c r="AA321" s="512">
        <f t="shared" si="810"/>
        <v>0</v>
      </c>
      <c r="AB321" s="480" t="str">
        <f t="shared" si="829"/>
        <v xml:space="preserve">    </v>
      </c>
      <c r="AC321" s="853">
        <f t="shared" si="780"/>
        <v>0</v>
      </c>
      <c r="AD321" s="489"/>
      <c r="AE321" s="523">
        <f t="shared" si="811"/>
        <v>0</v>
      </c>
      <c r="AF321" s="512">
        <f t="shared" si="812"/>
        <v>0</v>
      </c>
      <c r="AG321" s="480" t="str">
        <f t="shared" si="830"/>
        <v xml:space="preserve">    </v>
      </c>
      <c r="AH321" s="853">
        <f t="shared" si="781"/>
        <v>0</v>
      </c>
      <c r="AI321" s="489"/>
      <c r="AJ321" s="523">
        <f t="shared" si="813"/>
        <v>0</v>
      </c>
      <c r="AK321" s="512">
        <f t="shared" si="814"/>
        <v>0</v>
      </c>
      <c r="AL321" s="480" t="str">
        <f t="shared" si="831"/>
        <v xml:space="preserve">    </v>
      </c>
      <c r="AM321" s="853">
        <f t="shared" si="782"/>
        <v>0</v>
      </c>
      <c r="AN321" s="489"/>
      <c r="AO321" s="523">
        <f t="shared" si="815"/>
        <v>0</v>
      </c>
      <c r="AP321" s="512">
        <f t="shared" si="816"/>
        <v>0</v>
      </c>
      <c r="AQ321" s="480" t="str">
        <f t="shared" si="832"/>
        <v xml:space="preserve">    </v>
      </c>
      <c r="AR321" s="853">
        <f t="shared" si="783"/>
        <v>0</v>
      </c>
      <c r="AS321" s="489"/>
      <c r="AT321" s="523">
        <f t="shared" si="817"/>
        <v>0</v>
      </c>
      <c r="AU321" s="512">
        <f t="shared" si="818"/>
        <v>0</v>
      </c>
      <c r="AV321" s="480" t="str">
        <f t="shared" si="833"/>
        <v xml:space="preserve">    </v>
      </c>
      <c r="AW321" s="853">
        <f t="shared" si="784"/>
        <v>0</v>
      </c>
      <c r="AX321" s="489"/>
      <c r="AY321" s="523">
        <f t="shared" si="819"/>
        <v>0</v>
      </c>
      <c r="AZ321" s="512">
        <f t="shared" si="820"/>
        <v>0</v>
      </c>
      <c r="BA321" s="480" t="str">
        <f t="shared" si="834"/>
        <v xml:space="preserve">    </v>
      </c>
      <c r="BB321" s="853">
        <f t="shared" si="785"/>
        <v>0</v>
      </c>
      <c r="BC321" s="489"/>
      <c r="BD321" s="523">
        <f t="shared" si="821"/>
        <v>0</v>
      </c>
      <c r="BE321" s="512">
        <f t="shared" si="822"/>
        <v>0</v>
      </c>
      <c r="BF321" s="480" t="str">
        <f t="shared" si="835"/>
        <v xml:space="preserve">    </v>
      </c>
      <c r="BG321" s="853">
        <f t="shared" si="786"/>
        <v>0</v>
      </c>
      <c r="BH321" s="489"/>
      <c r="BI321" s="523">
        <f t="shared" si="823"/>
        <v>0</v>
      </c>
      <c r="BJ321" s="512">
        <f t="shared" si="824"/>
        <v>0</v>
      </c>
      <c r="BK321" s="480" t="str">
        <f t="shared" si="836"/>
        <v xml:space="preserve">    </v>
      </c>
      <c r="BM321" s="502">
        <f t="shared" si="787"/>
        <v>0</v>
      </c>
      <c r="BN321" s="7"/>
      <c r="BO321" s="7"/>
      <c r="BP321" s="7"/>
      <c r="BQ321" s="7"/>
    </row>
    <row r="322" spans="1:69" s="5" customFormat="1" ht="12.75">
      <c r="A322" s="808">
        <v>12</v>
      </c>
      <c r="B322" s="540" t="s">
        <v>27</v>
      </c>
      <c r="C322" s="493">
        <f t="shared" si="788"/>
        <v>0</v>
      </c>
      <c r="D322" s="853">
        <f t="shared" si="775"/>
        <v>0</v>
      </c>
      <c r="E322" s="489"/>
      <c r="F322" s="523">
        <f t="shared" si="801"/>
        <v>0</v>
      </c>
      <c r="G322" s="512">
        <f t="shared" si="802"/>
        <v>0</v>
      </c>
      <c r="H322" s="480" t="str">
        <f t="shared" si="825"/>
        <v xml:space="preserve">    </v>
      </c>
      <c r="I322" s="853">
        <f t="shared" si="776"/>
        <v>0</v>
      </c>
      <c r="J322" s="489"/>
      <c r="K322" s="523">
        <f t="shared" si="803"/>
        <v>0</v>
      </c>
      <c r="L322" s="512">
        <f t="shared" si="804"/>
        <v>0</v>
      </c>
      <c r="M322" s="480" t="str">
        <f t="shared" si="826"/>
        <v xml:space="preserve">    </v>
      </c>
      <c r="N322" s="853">
        <f t="shared" si="777"/>
        <v>0</v>
      </c>
      <c r="O322" s="489"/>
      <c r="P322" s="523">
        <f t="shared" si="805"/>
        <v>0</v>
      </c>
      <c r="Q322" s="512">
        <f t="shared" si="806"/>
        <v>0</v>
      </c>
      <c r="R322" s="480" t="str">
        <f t="shared" si="827"/>
        <v xml:space="preserve">    </v>
      </c>
      <c r="S322" s="853">
        <f t="shared" si="778"/>
        <v>0</v>
      </c>
      <c r="T322" s="489"/>
      <c r="U322" s="523">
        <f t="shared" si="807"/>
        <v>0</v>
      </c>
      <c r="V322" s="512">
        <f t="shared" si="808"/>
        <v>0</v>
      </c>
      <c r="W322" s="480" t="str">
        <f t="shared" si="828"/>
        <v xml:space="preserve">    </v>
      </c>
      <c r="X322" s="853">
        <f t="shared" si="779"/>
        <v>0</v>
      </c>
      <c r="Y322" s="489"/>
      <c r="Z322" s="523">
        <f t="shared" si="809"/>
        <v>0</v>
      </c>
      <c r="AA322" s="512">
        <f t="shared" si="810"/>
        <v>0</v>
      </c>
      <c r="AB322" s="480" t="str">
        <f t="shared" si="829"/>
        <v xml:space="preserve">    </v>
      </c>
      <c r="AC322" s="853">
        <f t="shared" si="780"/>
        <v>0</v>
      </c>
      <c r="AD322" s="489"/>
      <c r="AE322" s="523">
        <f t="shared" si="811"/>
        <v>0</v>
      </c>
      <c r="AF322" s="512">
        <f t="shared" si="812"/>
        <v>0</v>
      </c>
      <c r="AG322" s="480" t="str">
        <f t="shared" si="830"/>
        <v xml:space="preserve">    </v>
      </c>
      <c r="AH322" s="853">
        <f t="shared" si="781"/>
        <v>0</v>
      </c>
      <c r="AI322" s="489"/>
      <c r="AJ322" s="523">
        <f t="shared" si="813"/>
        <v>0</v>
      </c>
      <c r="AK322" s="512">
        <f t="shared" si="814"/>
        <v>0</v>
      </c>
      <c r="AL322" s="480" t="str">
        <f t="shared" si="831"/>
        <v xml:space="preserve">    </v>
      </c>
      <c r="AM322" s="853">
        <f t="shared" si="782"/>
        <v>0</v>
      </c>
      <c r="AN322" s="489"/>
      <c r="AO322" s="523">
        <f t="shared" si="815"/>
        <v>0</v>
      </c>
      <c r="AP322" s="512">
        <f t="shared" si="816"/>
        <v>0</v>
      </c>
      <c r="AQ322" s="480" t="str">
        <f t="shared" si="832"/>
        <v xml:space="preserve">    </v>
      </c>
      <c r="AR322" s="853">
        <f t="shared" si="783"/>
        <v>0</v>
      </c>
      <c r="AS322" s="489"/>
      <c r="AT322" s="523">
        <f t="shared" si="817"/>
        <v>0</v>
      </c>
      <c r="AU322" s="512">
        <f t="shared" si="818"/>
        <v>0</v>
      </c>
      <c r="AV322" s="480" t="str">
        <f t="shared" si="833"/>
        <v xml:space="preserve">    </v>
      </c>
      <c r="AW322" s="853">
        <f t="shared" si="784"/>
        <v>0</v>
      </c>
      <c r="AX322" s="489"/>
      <c r="AY322" s="523">
        <f t="shared" si="819"/>
        <v>0</v>
      </c>
      <c r="AZ322" s="512">
        <f t="shared" si="820"/>
        <v>0</v>
      </c>
      <c r="BA322" s="480" t="str">
        <f t="shared" si="834"/>
        <v xml:space="preserve">    </v>
      </c>
      <c r="BB322" s="853">
        <f t="shared" si="785"/>
        <v>0</v>
      </c>
      <c r="BC322" s="489"/>
      <c r="BD322" s="523">
        <f t="shared" si="821"/>
        <v>0</v>
      </c>
      <c r="BE322" s="512">
        <f t="shared" si="822"/>
        <v>0</v>
      </c>
      <c r="BF322" s="480" t="str">
        <f t="shared" si="835"/>
        <v xml:space="preserve">    </v>
      </c>
      <c r="BG322" s="853">
        <f t="shared" si="786"/>
        <v>0</v>
      </c>
      <c r="BH322" s="489"/>
      <c r="BI322" s="523">
        <f t="shared" si="823"/>
        <v>0</v>
      </c>
      <c r="BJ322" s="512">
        <f t="shared" si="824"/>
        <v>0</v>
      </c>
      <c r="BK322" s="480" t="str">
        <f t="shared" si="836"/>
        <v xml:space="preserve">    </v>
      </c>
      <c r="BM322" s="502">
        <f t="shared" si="787"/>
        <v>0</v>
      </c>
      <c r="BN322" s="7"/>
      <c r="BO322" s="7"/>
      <c r="BP322" s="7"/>
      <c r="BQ322" s="7"/>
    </row>
    <row r="323" spans="1:69" s="5" customFormat="1" ht="12.75">
      <c r="A323" s="808">
        <v>13</v>
      </c>
      <c r="B323" s="540" t="s">
        <v>1</v>
      </c>
      <c r="C323" s="493">
        <f t="shared" si="788"/>
        <v>0</v>
      </c>
      <c r="D323" s="853">
        <f t="shared" si="775"/>
        <v>0</v>
      </c>
      <c r="E323" s="489"/>
      <c r="F323" s="523">
        <f t="shared" si="801"/>
        <v>0</v>
      </c>
      <c r="G323" s="512">
        <f t="shared" si="802"/>
        <v>0</v>
      </c>
      <c r="H323" s="480" t="str">
        <f t="shared" si="825"/>
        <v xml:space="preserve">    </v>
      </c>
      <c r="I323" s="853">
        <f t="shared" si="776"/>
        <v>0</v>
      </c>
      <c r="J323" s="489"/>
      <c r="K323" s="523">
        <f t="shared" si="803"/>
        <v>0</v>
      </c>
      <c r="L323" s="512">
        <f t="shared" si="804"/>
        <v>0</v>
      </c>
      <c r="M323" s="480" t="str">
        <f t="shared" si="826"/>
        <v xml:space="preserve">    </v>
      </c>
      <c r="N323" s="853">
        <f t="shared" si="777"/>
        <v>0</v>
      </c>
      <c r="O323" s="489"/>
      <c r="P323" s="523">
        <f t="shared" si="805"/>
        <v>0</v>
      </c>
      <c r="Q323" s="512">
        <f t="shared" si="806"/>
        <v>0</v>
      </c>
      <c r="R323" s="480" t="str">
        <f t="shared" si="827"/>
        <v xml:space="preserve">    </v>
      </c>
      <c r="S323" s="853">
        <f t="shared" si="778"/>
        <v>0</v>
      </c>
      <c r="T323" s="489"/>
      <c r="U323" s="523">
        <f t="shared" si="807"/>
        <v>0</v>
      </c>
      <c r="V323" s="512">
        <f t="shared" si="808"/>
        <v>0</v>
      </c>
      <c r="W323" s="480" t="str">
        <f t="shared" si="828"/>
        <v xml:space="preserve">    </v>
      </c>
      <c r="X323" s="853">
        <f t="shared" si="779"/>
        <v>0</v>
      </c>
      <c r="Y323" s="489"/>
      <c r="Z323" s="523">
        <f t="shared" si="809"/>
        <v>0</v>
      </c>
      <c r="AA323" s="512">
        <f t="shared" si="810"/>
        <v>0</v>
      </c>
      <c r="AB323" s="480" t="str">
        <f t="shared" si="829"/>
        <v xml:space="preserve">    </v>
      </c>
      <c r="AC323" s="853">
        <f t="shared" si="780"/>
        <v>0</v>
      </c>
      <c r="AD323" s="489"/>
      <c r="AE323" s="523">
        <f t="shared" si="811"/>
        <v>0</v>
      </c>
      <c r="AF323" s="512">
        <f t="shared" si="812"/>
        <v>0</v>
      </c>
      <c r="AG323" s="480" t="str">
        <f t="shared" si="830"/>
        <v xml:space="preserve">    </v>
      </c>
      <c r="AH323" s="853">
        <f t="shared" si="781"/>
        <v>0</v>
      </c>
      <c r="AI323" s="489"/>
      <c r="AJ323" s="523">
        <f t="shared" si="813"/>
        <v>0</v>
      </c>
      <c r="AK323" s="512">
        <f t="shared" si="814"/>
        <v>0</v>
      </c>
      <c r="AL323" s="480" t="str">
        <f t="shared" si="831"/>
        <v xml:space="preserve">    </v>
      </c>
      <c r="AM323" s="853">
        <f t="shared" si="782"/>
        <v>0</v>
      </c>
      <c r="AN323" s="489"/>
      <c r="AO323" s="523">
        <f t="shared" si="815"/>
        <v>0</v>
      </c>
      <c r="AP323" s="512">
        <f t="shared" si="816"/>
        <v>0</v>
      </c>
      <c r="AQ323" s="480" t="str">
        <f t="shared" si="832"/>
        <v xml:space="preserve">    </v>
      </c>
      <c r="AR323" s="853">
        <f t="shared" si="783"/>
        <v>0</v>
      </c>
      <c r="AS323" s="489"/>
      <c r="AT323" s="523">
        <f t="shared" si="817"/>
        <v>0</v>
      </c>
      <c r="AU323" s="512">
        <f t="shared" si="818"/>
        <v>0</v>
      </c>
      <c r="AV323" s="480" t="str">
        <f t="shared" si="833"/>
        <v xml:space="preserve">    </v>
      </c>
      <c r="AW323" s="853">
        <f t="shared" si="784"/>
        <v>0</v>
      </c>
      <c r="AX323" s="489"/>
      <c r="AY323" s="523">
        <f t="shared" si="819"/>
        <v>0</v>
      </c>
      <c r="AZ323" s="512">
        <f t="shared" si="820"/>
        <v>0</v>
      </c>
      <c r="BA323" s="480" t="str">
        <f t="shared" si="834"/>
        <v xml:space="preserve">    </v>
      </c>
      <c r="BB323" s="853">
        <f t="shared" si="785"/>
        <v>0</v>
      </c>
      <c r="BC323" s="489"/>
      <c r="BD323" s="523">
        <f t="shared" si="821"/>
        <v>0</v>
      </c>
      <c r="BE323" s="512">
        <f t="shared" si="822"/>
        <v>0</v>
      </c>
      <c r="BF323" s="480" t="str">
        <f t="shared" si="835"/>
        <v xml:space="preserve">    </v>
      </c>
      <c r="BG323" s="853">
        <f t="shared" si="786"/>
        <v>0</v>
      </c>
      <c r="BH323" s="489"/>
      <c r="BI323" s="523">
        <f t="shared" si="823"/>
        <v>0</v>
      </c>
      <c r="BJ323" s="512">
        <f t="shared" si="824"/>
        <v>0</v>
      </c>
      <c r="BK323" s="480" t="str">
        <f t="shared" si="836"/>
        <v xml:space="preserve">    </v>
      </c>
      <c r="BM323" s="502">
        <f t="shared" si="787"/>
        <v>0</v>
      </c>
      <c r="BN323" s="7"/>
      <c r="BO323" s="7"/>
      <c r="BP323" s="7"/>
      <c r="BQ323" s="7"/>
    </row>
    <row r="324" spans="1:69" s="5" customFormat="1" ht="12.75">
      <c r="A324" s="808">
        <v>14</v>
      </c>
      <c r="B324" s="540" t="s">
        <v>3</v>
      </c>
      <c r="C324" s="493">
        <f t="shared" si="788"/>
        <v>0</v>
      </c>
      <c r="D324" s="853">
        <f t="shared" si="775"/>
        <v>0</v>
      </c>
      <c r="E324" s="489"/>
      <c r="F324" s="523">
        <f t="shared" si="801"/>
        <v>0</v>
      </c>
      <c r="G324" s="512">
        <f t="shared" si="802"/>
        <v>0</v>
      </c>
      <c r="H324" s="480" t="str">
        <f t="shared" si="825"/>
        <v xml:space="preserve">    </v>
      </c>
      <c r="I324" s="853">
        <f t="shared" si="776"/>
        <v>0</v>
      </c>
      <c r="J324" s="489"/>
      <c r="K324" s="523">
        <f t="shared" si="803"/>
        <v>0</v>
      </c>
      <c r="L324" s="512">
        <f t="shared" si="804"/>
        <v>0</v>
      </c>
      <c r="M324" s="480" t="str">
        <f t="shared" si="826"/>
        <v xml:space="preserve">    </v>
      </c>
      <c r="N324" s="853">
        <f t="shared" si="777"/>
        <v>0</v>
      </c>
      <c r="O324" s="489"/>
      <c r="P324" s="523">
        <f t="shared" si="805"/>
        <v>0</v>
      </c>
      <c r="Q324" s="512">
        <f t="shared" si="806"/>
        <v>0</v>
      </c>
      <c r="R324" s="480" t="str">
        <f t="shared" si="827"/>
        <v xml:space="preserve">    </v>
      </c>
      <c r="S324" s="853">
        <f t="shared" si="778"/>
        <v>0</v>
      </c>
      <c r="T324" s="489"/>
      <c r="U324" s="523">
        <f t="shared" si="807"/>
        <v>0</v>
      </c>
      <c r="V324" s="512">
        <f t="shared" si="808"/>
        <v>0</v>
      </c>
      <c r="W324" s="480" t="str">
        <f t="shared" si="828"/>
        <v xml:space="preserve">    </v>
      </c>
      <c r="X324" s="853">
        <f t="shared" si="779"/>
        <v>0</v>
      </c>
      <c r="Y324" s="489"/>
      <c r="Z324" s="523">
        <f t="shared" si="809"/>
        <v>0</v>
      </c>
      <c r="AA324" s="512">
        <f t="shared" si="810"/>
        <v>0</v>
      </c>
      <c r="AB324" s="480" t="str">
        <f t="shared" si="829"/>
        <v xml:space="preserve">    </v>
      </c>
      <c r="AC324" s="853">
        <f t="shared" si="780"/>
        <v>0</v>
      </c>
      <c r="AD324" s="489"/>
      <c r="AE324" s="523">
        <f t="shared" si="811"/>
        <v>0</v>
      </c>
      <c r="AF324" s="512">
        <f t="shared" si="812"/>
        <v>0</v>
      </c>
      <c r="AG324" s="480" t="str">
        <f t="shared" si="830"/>
        <v xml:space="preserve">    </v>
      </c>
      <c r="AH324" s="853">
        <f t="shared" si="781"/>
        <v>0</v>
      </c>
      <c r="AI324" s="489"/>
      <c r="AJ324" s="523">
        <f t="shared" si="813"/>
        <v>0</v>
      </c>
      <c r="AK324" s="512">
        <f t="shared" si="814"/>
        <v>0</v>
      </c>
      <c r="AL324" s="480" t="str">
        <f t="shared" si="831"/>
        <v xml:space="preserve">    </v>
      </c>
      <c r="AM324" s="853">
        <f t="shared" si="782"/>
        <v>0</v>
      </c>
      <c r="AN324" s="489"/>
      <c r="AO324" s="523">
        <f t="shared" si="815"/>
        <v>0</v>
      </c>
      <c r="AP324" s="512">
        <f t="shared" si="816"/>
        <v>0</v>
      </c>
      <c r="AQ324" s="480" t="str">
        <f t="shared" si="832"/>
        <v xml:space="preserve">    </v>
      </c>
      <c r="AR324" s="853">
        <f t="shared" si="783"/>
        <v>0</v>
      </c>
      <c r="AS324" s="489"/>
      <c r="AT324" s="523">
        <f t="shared" si="817"/>
        <v>0</v>
      </c>
      <c r="AU324" s="512">
        <f t="shared" si="818"/>
        <v>0</v>
      </c>
      <c r="AV324" s="480" t="str">
        <f t="shared" si="833"/>
        <v xml:space="preserve">    </v>
      </c>
      <c r="AW324" s="853">
        <f t="shared" si="784"/>
        <v>0</v>
      </c>
      <c r="AX324" s="489"/>
      <c r="AY324" s="523">
        <f t="shared" si="819"/>
        <v>0</v>
      </c>
      <c r="AZ324" s="512">
        <f t="shared" si="820"/>
        <v>0</v>
      </c>
      <c r="BA324" s="480" t="str">
        <f t="shared" si="834"/>
        <v xml:space="preserve">    </v>
      </c>
      <c r="BB324" s="853">
        <f t="shared" si="785"/>
        <v>0</v>
      </c>
      <c r="BC324" s="489"/>
      <c r="BD324" s="523">
        <f t="shared" si="821"/>
        <v>0</v>
      </c>
      <c r="BE324" s="512">
        <f t="shared" si="822"/>
        <v>0</v>
      </c>
      <c r="BF324" s="480" t="str">
        <f t="shared" si="835"/>
        <v xml:space="preserve">    </v>
      </c>
      <c r="BG324" s="853">
        <f t="shared" si="786"/>
        <v>0</v>
      </c>
      <c r="BH324" s="489"/>
      <c r="BI324" s="523">
        <f t="shared" si="823"/>
        <v>0</v>
      </c>
      <c r="BJ324" s="512">
        <f t="shared" si="824"/>
        <v>0</v>
      </c>
      <c r="BK324" s="480" t="str">
        <f t="shared" si="836"/>
        <v xml:space="preserve">    </v>
      </c>
      <c r="BM324" s="502">
        <f t="shared" si="787"/>
        <v>0</v>
      </c>
      <c r="BN324" s="7"/>
      <c r="BO324" s="7"/>
      <c r="BP324" s="7"/>
      <c r="BQ324" s="7"/>
    </row>
    <row r="325" spans="1:69" s="5" customFormat="1" ht="12.75">
      <c r="A325" s="808">
        <v>15</v>
      </c>
      <c r="B325" s="540" t="s">
        <v>39</v>
      </c>
      <c r="C325" s="493">
        <f t="shared" si="788"/>
        <v>0</v>
      </c>
      <c r="D325" s="853">
        <f t="shared" si="775"/>
        <v>0</v>
      </c>
      <c r="E325" s="489"/>
      <c r="F325" s="523">
        <f t="shared" si="801"/>
        <v>0</v>
      </c>
      <c r="G325" s="512">
        <f t="shared" si="802"/>
        <v>0</v>
      </c>
      <c r="H325" s="480" t="str">
        <f t="shared" si="825"/>
        <v xml:space="preserve">    </v>
      </c>
      <c r="I325" s="853">
        <f t="shared" si="776"/>
        <v>0</v>
      </c>
      <c r="J325" s="489"/>
      <c r="K325" s="523">
        <f t="shared" si="803"/>
        <v>0</v>
      </c>
      <c r="L325" s="512">
        <f t="shared" si="804"/>
        <v>0</v>
      </c>
      <c r="M325" s="480" t="str">
        <f t="shared" si="826"/>
        <v xml:space="preserve">    </v>
      </c>
      <c r="N325" s="853">
        <f t="shared" si="777"/>
        <v>0</v>
      </c>
      <c r="O325" s="489"/>
      <c r="P325" s="523">
        <f t="shared" si="805"/>
        <v>0</v>
      </c>
      <c r="Q325" s="512">
        <f t="shared" si="806"/>
        <v>0</v>
      </c>
      <c r="R325" s="480" t="str">
        <f t="shared" si="827"/>
        <v xml:space="preserve">    </v>
      </c>
      <c r="S325" s="853">
        <f t="shared" si="778"/>
        <v>0</v>
      </c>
      <c r="T325" s="489"/>
      <c r="U325" s="523">
        <f t="shared" si="807"/>
        <v>0</v>
      </c>
      <c r="V325" s="512">
        <f t="shared" si="808"/>
        <v>0</v>
      </c>
      <c r="W325" s="480" t="str">
        <f t="shared" si="828"/>
        <v xml:space="preserve">    </v>
      </c>
      <c r="X325" s="853">
        <f t="shared" si="779"/>
        <v>0</v>
      </c>
      <c r="Y325" s="489"/>
      <c r="Z325" s="523">
        <f t="shared" si="809"/>
        <v>0</v>
      </c>
      <c r="AA325" s="512">
        <f t="shared" si="810"/>
        <v>0</v>
      </c>
      <c r="AB325" s="480" t="str">
        <f t="shared" si="829"/>
        <v xml:space="preserve">    </v>
      </c>
      <c r="AC325" s="853">
        <f t="shared" si="780"/>
        <v>0</v>
      </c>
      <c r="AD325" s="489"/>
      <c r="AE325" s="523">
        <f t="shared" si="811"/>
        <v>0</v>
      </c>
      <c r="AF325" s="512">
        <f t="shared" si="812"/>
        <v>0</v>
      </c>
      <c r="AG325" s="480" t="str">
        <f t="shared" si="830"/>
        <v xml:space="preserve">    </v>
      </c>
      <c r="AH325" s="853">
        <f t="shared" si="781"/>
        <v>0</v>
      </c>
      <c r="AI325" s="489"/>
      <c r="AJ325" s="523">
        <f t="shared" si="813"/>
        <v>0</v>
      </c>
      <c r="AK325" s="512">
        <f t="shared" si="814"/>
        <v>0</v>
      </c>
      <c r="AL325" s="480" t="str">
        <f t="shared" si="831"/>
        <v xml:space="preserve">    </v>
      </c>
      <c r="AM325" s="853">
        <f t="shared" si="782"/>
        <v>0</v>
      </c>
      <c r="AN325" s="489"/>
      <c r="AO325" s="523">
        <f t="shared" si="815"/>
        <v>0</v>
      </c>
      <c r="AP325" s="512">
        <f t="shared" si="816"/>
        <v>0</v>
      </c>
      <c r="AQ325" s="480" t="str">
        <f t="shared" si="832"/>
        <v xml:space="preserve">    </v>
      </c>
      <c r="AR325" s="853">
        <f t="shared" si="783"/>
        <v>0</v>
      </c>
      <c r="AS325" s="489"/>
      <c r="AT325" s="523">
        <f t="shared" si="817"/>
        <v>0</v>
      </c>
      <c r="AU325" s="512">
        <f t="shared" si="818"/>
        <v>0</v>
      </c>
      <c r="AV325" s="480" t="str">
        <f t="shared" si="833"/>
        <v xml:space="preserve">    </v>
      </c>
      <c r="AW325" s="853">
        <f t="shared" si="784"/>
        <v>0</v>
      </c>
      <c r="AX325" s="489"/>
      <c r="AY325" s="523">
        <f t="shared" si="819"/>
        <v>0</v>
      </c>
      <c r="AZ325" s="512">
        <f t="shared" si="820"/>
        <v>0</v>
      </c>
      <c r="BA325" s="480" t="str">
        <f t="shared" si="834"/>
        <v xml:space="preserve">    </v>
      </c>
      <c r="BB325" s="853">
        <f t="shared" si="785"/>
        <v>0</v>
      </c>
      <c r="BC325" s="489"/>
      <c r="BD325" s="523">
        <f t="shared" si="821"/>
        <v>0</v>
      </c>
      <c r="BE325" s="512">
        <f t="shared" si="822"/>
        <v>0</v>
      </c>
      <c r="BF325" s="480" t="str">
        <f t="shared" si="835"/>
        <v xml:space="preserve">    </v>
      </c>
      <c r="BG325" s="853">
        <f t="shared" si="786"/>
        <v>0</v>
      </c>
      <c r="BH325" s="489"/>
      <c r="BI325" s="523">
        <f t="shared" si="823"/>
        <v>0</v>
      </c>
      <c r="BJ325" s="512">
        <f t="shared" si="824"/>
        <v>0</v>
      </c>
      <c r="BK325" s="480" t="str">
        <f t="shared" si="836"/>
        <v xml:space="preserve">    </v>
      </c>
      <c r="BM325" s="502">
        <f t="shared" si="787"/>
        <v>0</v>
      </c>
      <c r="BN325" s="7"/>
      <c r="BO325" s="7"/>
      <c r="BP325" s="7"/>
      <c r="BQ325" s="7"/>
    </row>
    <row r="326" spans="1:69" s="5" customFormat="1" ht="12.75">
      <c r="A326" s="808">
        <v>16</v>
      </c>
      <c r="B326" s="540" t="s">
        <v>5</v>
      </c>
      <c r="C326" s="493">
        <f t="shared" si="788"/>
        <v>0</v>
      </c>
      <c r="D326" s="853">
        <f t="shared" si="775"/>
        <v>0</v>
      </c>
      <c r="E326" s="489"/>
      <c r="F326" s="523">
        <f t="shared" si="801"/>
        <v>0</v>
      </c>
      <c r="G326" s="512">
        <f t="shared" si="802"/>
        <v>0</v>
      </c>
      <c r="H326" s="480" t="str">
        <f t="shared" si="825"/>
        <v xml:space="preserve">    </v>
      </c>
      <c r="I326" s="853">
        <f t="shared" si="776"/>
        <v>0</v>
      </c>
      <c r="J326" s="489"/>
      <c r="K326" s="523">
        <f t="shared" si="803"/>
        <v>0</v>
      </c>
      <c r="L326" s="512">
        <f t="shared" si="804"/>
        <v>0</v>
      </c>
      <c r="M326" s="480" t="str">
        <f t="shared" si="826"/>
        <v xml:space="preserve">    </v>
      </c>
      <c r="N326" s="853">
        <f t="shared" si="777"/>
        <v>0</v>
      </c>
      <c r="O326" s="489"/>
      <c r="P326" s="523">
        <f t="shared" si="805"/>
        <v>0</v>
      </c>
      <c r="Q326" s="512">
        <f t="shared" si="806"/>
        <v>0</v>
      </c>
      <c r="R326" s="480" t="str">
        <f t="shared" si="827"/>
        <v xml:space="preserve">    </v>
      </c>
      <c r="S326" s="853">
        <f t="shared" si="778"/>
        <v>0</v>
      </c>
      <c r="T326" s="489"/>
      <c r="U326" s="523">
        <f t="shared" si="807"/>
        <v>0</v>
      </c>
      <c r="V326" s="512">
        <f t="shared" si="808"/>
        <v>0</v>
      </c>
      <c r="W326" s="480" t="str">
        <f t="shared" si="828"/>
        <v xml:space="preserve">    </v>
      </c>
      <c r="X326" s="853">
        <f t="shared" si="779"/>
        <v>0</v>
      </c>
      <c r="Y326" s="489"/>
      <c r="Z326" s="523">
        <f t="shared" si="809"/>
        <v>0</v>
      </c>
      <c r="AA326" s="512">
        <f t="shared" si="810"/>
        <v>0</v>
      </c>
      <c r="AB326" s="480" t="str">
        <f t="shared" si="829"/>
        <v xml:space="preserve">    </v>
      </c>
      <c r="AC326" s="853">
        <f t="shared" si="780"/>
        <v>0</v>
      </c>
      <c r="AD326" s="489"/>
      <c r="AE326" s="523">
        <f t="shared" si="811"/>
        <v>0</v>
      </c>
      <c r="AF326" s="512">
        <f t="shared" si="812"/>
        <v>0</v>
      </c>
      <c r="AG326" s="480" t="str">
        <f t="shared" si="830"/>
        <v xml:space="preserve">    </v>
      </c>
      <c r="AH326" s="853">
        <f t="shared" si="781"/>
        <v>0</v>
      </c>
      <c r="AI326" s="489"/>
      <c r="AJ326" s="523">
        <f t="shared" si="813"/>
        <v>0</v>
      </c>
      <c r="AK326" s="512">
        <f t="shared" si="814"/>
        <v>0</v>
      </c>
      <c r="AL326" s="480" t="str">
        <f t="shared" si="831"/>
        <v xml:space="preserve">    </v>
      </c>
      <c r="AM326" s="853">
        <f t="shared" si="782"/>
        <v>0</v>
      </c>
      <c r="AN326" s="489"/>
      <c r="AO326" s="523">
        <f t="shared" si="815"/>
        <v>0</v>
      </c>
      <c r="AP326" s="512">
        <f t="shared" si="816"/>
        <v>0</v>
      </c>
      <c r="AQ326" s="480" t="str">
        <f t="shared" si="832"/>
        <v xml:space="preserve">    </v>
      </c>
      <c r="AR326" s="853">
        <f t="shared" si="783"/>
        <v>0</v>
      </c>
      <c r="AS326" s="489"/>
      <c r="AT326" s="523">
        <f t="shared" si="817"/>
        <v>0</v>
      </c>
      <c r="AU326" s="512">
        <f t="shared" si="818"/>
        <v>0</v>
      </c>
      <c r="AV326" s="480" t="str">
        <f t="shared" si="833"/>
        <v xml:space="preserve">    </v>
      </c>
      <c r="AW326" s="853">
        <f t="shared" si="784"/>
        <v>0</v>
      </c>
      <c r="AX326" s="489"/>
      <c r="AY326" s="523">
        <f t="shared" si="819"/>
        <v>0</v>
      </c>
      <c r="AZ326" s="512">
        <f t="shared" si="820"/>
        <v>0</v>
      </c>
      <c r="BA326" s="480" t="str">
        <f t="shared" si="834"/>
        <v xml:space="preserve">    </v>
      </c>
      <c r="BB326" s="853">
        <f t="shared" si="785"/>
        <v>0</v>
      </c>
      <c r="BC326" s="489"/>
      <c r="BD326" s="523">
        <f t="shared" si="821"/>
        <v>0</v>
      </c>
      <c r="BE326" s="512">
        <f t="shared" si="822"/>
        <v>0</v>
      </c>
      <c r="BF326" s="480" t="str">
        <f t="shared" si="835"/>
        <v xml:space="preserve">    </v>
      </c>
      <c r="BG326" s="853">
        <f t="shared" si="786"/>
        <v>0</v>
      </c>
      <c r="BH326" s="489"/>
      <c r="BI326" s="523">
        <f t="shared" si="823"/>
        <v>0</v>
      </c>
      <c r="BJ326" s="512">
        <f t="shared" si="824"/>
        <v>0</v>
      </c>
      <c r="BK326" s="480" t="str">
        <f t="shared" si="836"/>
        <v xml:space="preserve">    </v>
      </c>
      <c r="BM326" s="502">
        <f t="shared" si="787"/>
        <v>0</v>
      </c>
      <c r="BN326" s="7"/>
      <c r="BO326" s="7"/>
      <c r="BP326" s="7"/>
      <c r="BQ326" s="7"/>
    </row>
    <row r="327" spans="1:69" s="5" customFormat="1" ht="12.75">
      <c r="A327" s="808">
        <v>17</v>
      </c>
      <c r="B327" s="540" t="s">
        <v>8</v>
      </c>
      <c r="C327" s="493">
        <f t="shared" si="788"/>
        <v>0</v>
      </c>
      <c r="D327" s="853">
        <f t="shared" si="775"/>
        <v>0</v>
      </c>
      <c r="E327" s="489"/>
      <c r="F327" s="523">
        <f t="shared" si="801"/>
        <v>0</v>
      </c>
      <c r="G327" s="512">
        <f t="shared" si="802"/>
        <v>0</v>
      </c>
      <c r="H327" s="480" t="str">
        <f t="shared" si="825"/>
        <v xml:space="preserve">    </v>
      </c>
      <c r="I327" s="853">
        <f t="shared" si="776"/>
        <v>0</v>
      </c>
      <c r="J327" s="489"/>
      <c r="K327" s="523">
        <f t="shared" si="803"/>
        <v>0</v>
      </c>
      <c r="L327" s="512">
        <f t="shared" si="804"/>
        <v>0</v>
      </c>
      <c r="M327" s="480" t="str">
        <f t="shared" si="826"/>
        <v xml:space="preserve">    </v>
      </c>
      <c r="N327" s="853">
        <f t="shared" si="777"/>
        <v>0</v>
      </c>
      <c r="O327" s="489"/>
      <c r="P327" s="523">
        <f t="shared" si="805"/>
        <v>0</v>
      </c>
      <c r="Q327" s="512">
        <f t="shared" si="806"/>
        <v>0</v>
      </c>
      <c r="R327" s="480" t="str">
        <f t="shared" si="827"/>
        <v xml:space="preserve">    </v>
      </c>
      <c r="S327" s="853">
        <f t="shared" si="778"/>
        <v>0</v>
      </c>
      <c r="T327" s="489"/>
      <c r="U327" s="523">
        <f t="shared" si="807"/>
        <v>0</v>
      </c>
      <c r="V327" s="512">
        <f t="shared" si="808"/>
        <v>0</v>
      </c>
      <c r="W327" s="480" t="str">
        <f t="shared" si="828"/>
        <v xml:space="preserve">    </v>
      </c>
      <c r="X327" s="853">
        <f t="shared" si="779"/>
        <v>0</v>
      </c>
      <c r="Y327" s="489"/>
      <c r="Z327" s="523">
        <f t="shared" si="809"/>
        <v>0</v>
      </c>
      <c r="AA327" s="512">
        <f t="shared" si="810"/>
        <v>0</v>
      </c>
      <c r="AB327" s="480" t="str">
        <f t="shared" si="829"/>
        <v xml:space="preserve">    </v>
      </c>
      <c r="AC327" s="853">
        <f t="shared" si="780"/>
        <v>0</v>
      </c>
      <c r="AD327" s="489"/>
      <c r="AE327" s="523">
        <f t="shared" si="811"/>
        <v>0</v>
      </c>
      <c r="AF327" s="512">
        <f t="shared" si="812"/>
        <v>0</v>
      </c>
      <c r="AG327" s="480" t="str">
        <f t="shared" si="830"/>
        <v xml:space="preserve">    </v>
      </c>
      <c r="AH327" s="853">
        <f t="shared" si="781"/>
        <v>0</v>
      </c>
      <c r="AI327" s="489"/>
      <c r="AJ327" s="523">
        <f t="shared" si="813"/>
        <v>0</v>
      </c>
      <c r="AK327" s="512">
        <f t="shared" si="814"/>
        <v>0</v>
      </c>
      <c r="AL327" s="480" t="str">
        <f t="shared" si="831"/>
        <v xml:space="preserve">    </v>
      </c>
      <c r="AM327" s="853">
        <f t="shared" si="782"/>
        <v>0</v>
      </c>
      <c r="AN327" s="489"/>
      <c r="AO327" s="523">
        <f t="shared" si="815"/>
        <v>0</v>
      </c>
      <c r="AP327" s="512">
        <f t="shared" si="816"/>
        <v>0</v>
      </c>
      <c r="AQ327" s="480" t="str">
        <f t="shared" si="832"/>
        <v xml:space="preserve">    </v>
      </c>
      <c r="AR327" s="853">
        <f t="shared" si="783"/>
        <v>0</v>
      </c>
      <c r="AS327" s="489"/>
      <c r="AT327" s="523">
        <f t="shared" si="817"/>
        <v>0</v>
      </c>
      <c r="AU327" s="512">
        <f t="shared" si="818"/>
        <v>0</v>
      </c>
      <c r="AV327" s="480" t="str">
        <f t="shared" si="833"/>
        <v xml:space="preserve">    </v>
      </c>
      <c r="AW327" s="853">
        <f t="shared" si="784"/>
        <v>0</v>
      </c>
      <c r="AX327" s="489"/>
      <c r="AY327" s="523">
        <f t="shared" si="819"/>
        <v>0</v>
      </c>
      <c r="AZ327" s="512">
        <f t="shared" si="820"/>
        <v>0</v>
      </c>
      <c r="BA327" s="480" t="str">
        <f t="shared" si="834"/>
        <v xml:space="preserve">    </v>
      </c>
      <c r="BB327" s="853">
        <f t="shared" si="785"/>
        <v>0</v>
      </c>
      <c r="BC327" s="489"/>
      <c r="BD327" s="523">
        <f t="shared" si="821"/>
        <v>0</v>
      </c>
      <c r="BE327" s="512">
        <f t="shared" si="822"/>
        <v>0</v>
      </c>
      <c r="BF327" s="480" t="str">
        <f t="shared" si="835"/>
        <v xml:space="preserve">    </v>
      </c>
      <c r="BG327" s="853">
        <f t="shared" si="786"/>
        <v>0</v>
      </c>
      <c r="BH327" s="489"/>
      <c r="BI327" s="523">
        <f t="shared" si="823"/>
        <v>0</v>
      </c>
      <c r="BJ327" s="512">
        <f t="shared" si="824"/>
        <v>0</v>
      </c>
      <c r="BK327" s="480" t="str">
        <f t="shared" si="836"/>
        <v xml:space="preserve">    </v>
      </c>
      <c r="BM327" s="502">
        <f t="shared" si="787"/>
        <v>0</v>
      </c>
      <c r="BN327" s="7"/>
      <c r="BO327" s="7"/>
      <c r="BP327" s="7"/>
      <c r="BQ327" s="7"/>
    </row>
    <row r="328" spans="1:69" s="5" customFormat="1" ht="12.75">
      <c r="A328" s="808">
        <v>18</v>
      </c>
      <c r="B328" s="540" t="s">
        <v>293</v>
      </c>
      <c r="C328" s="493">
        <f t="shared" si="788"/>
        <v>0</v>
      </c>
      <c r="D328" s="854">
        <f t="shared" si="775"/>
        <v>0</v>
      </c>
      <c r="E328" s="489"/>
      <c r="F328" s="523">
        <f t="shared" si="801"/>
        <v>0</v>
      </c>
      <c r="G328" s="512">
        <f t="shared" si="802"/>
        <v>0</v>
      </c>
      <c r="H328" s="480" t="str">
        <f t="shared" si="825"/>
        <v xml:space="preserve">    </v>
      </c>
      <c r="I328" s="854">
        <f t="shared" si="776"/>
        <v>0</v>
      </c>
      <c r="J328" s="489"/>
      <c r="K328" s="523">
        <f t="shared" si="803"/>
        <v>0</v>
      </c>
      <c r="L328" s="512">
        <f t="shared" si="804"/>
        <v>0</v>
      </c>
      <c r="M328" s="480" t="str">
        <f t="shared" si="826"/>
        <v xml:space="preserve">    </v>
      </c>
      <c r="N328" s="854">
        <f t="shared" si="777"/>
        <v>0</v>
      </c>
      <c r="O328" s="489"/>
      <c r="P328" s="523">
        <f t="shared" si="805"/>
        <v>0</v>
      </c>
      <c r="Q328" s="512">
        <f t="shared" si="806"/>
        <v>0</v>
      </c>
      <c r="R328" s="480" t="str">
        <f t="shared" si="827"/>
        <v xml:space="preserve">    </v>
      </c>
      <c r="S328" s="854">
        <f t="shared" si="778"/>
        <v>0</v>
      </c>
      <c r="T328" s="489"/>
      <c r="U328" s="523">
        <f t="shared" si="807"/>
        <v>0</v>
      </c>
      <c r="V328" s="512">
        <f t="shared" si="808"/>
        <v>0</v>
      </c>
      <c r="W328" s="480" t="str">
        <f t="shared" si="828"/>
        <v xml:space="preserve">    </v>
      </c>
      <c r="X328" s="854">
        <f t="shared" si="779"/>
        <v>0</v>
      </c>
      <c r="Y328" s="489"/>
      <c r="Z328" s="523">
        <f t="shared" si="809"/>
        <v>0</v>
      </c>
      <c r="AA328" s="512">
        <f t="shared" si="810"/>
        <v>0</v>
      </c>
      <c r="AB328" s="480" t="str">
        <f t="shared" si="829"/>
        <v xml:space="preserve">    </v>
      </c>
      <c r="AC328" s="854">
        <f t="shared" si="780"/>
        <v>0</v>
      </c>
      <c r="AD328" s="489"/>
      <c r="AE328" s="523">
        <f t="shared" si="811"/>
        <v>0</v>
      </c>
      <c r="AF328" s="512">
        <f t="shared" si="812"/>
        <v>0</v>
      </c>
      <c r="AG328" s="480" t="str">
        <f t="shared" si="830"/>
        <v xml:space="preserve">    </v>
      </c>
      <c r="AH328" s="854">
        <f t="shared" si="781"/>
        <v>0</v>
      </c>
      <c r="AI328" s="489"/>
      <c r="AJ328" s="523">
        <f t="shared" si="813"/>
        <v>0</v>
      </c>
      <c r="AK328" s="512">
        <f t="shared" si="814"/>
        <v>0</v>
      </c>
      <c r="AL328" s="480" t="str">
        <f t="shared" si="831"/>
        <v xml:space="preserve">    </v>
      </c>
      <c r="AM328" s="854">
        <f t="shared" si="782"/>
        <v>0</v>
      </c>
      <c r="AN328" s="489"/>
      <c r="AO328" s="523">
        <f t="shared" si="815"/>
        <v>0</v>
      </c>
      <c r="AP328" s="512">
        <f t="shared" si="816"/>
        <v>0</v>
      </c>
      <c r="AQ328" s="480" t="str">
        <f t="shared" si="832"/>
        <v xml:space="preserve">    </v>
      </c>
      <c r="AR328" s="854">
        <f t="shared" si="783"/>
        <v>0</v>
      </c>
      <c r="AS328" s="489"/>
      <c r="AT328" s="523">
        <f t="shared" si="817"/>
        <v>0</v>
      </c>
      <c r="AU328" s="512">
        <f t="shared" si="818"/>
        <v>0</v>
      </c>
      <c r="AV328" s="480" t="str">
        <f t="shared" si="833"/>
        <v xml:space="preserve">    </v>
      </c>
      <c r="AW328" s="854">
        <f t="shared" si="784"/>
        <v>0</v>
      </c>
      <c r="AX328" s="489"/>
      <c r="AY328" s="523">
        <f t="shared" si="819"/>
        <v>0</v>
      </c>
      <c r="AZ328" s="512">
        <f t="shared" si="820"/>
        <v>0</v>
      </c>
      <c r="BA328" s="480" t="str">
        <f t="shared" si="834"/>
        <v xml:space="preserve">    </v>
      </c>
      <c r="BB328" s="854">
        <f t="shared" si="785"/>
        <v>0</v>
      </c>
      <c r="BC328" s="489"/>
      <c r="BD328" s="523">
        <f t="shared" si="821"/>
        <v>0</v>
      </c>
      <c r="BE328" s="512">
        <f t="shared" si="822"/>
        <v>0</v>
      </c>
      <c r="BF328" s="480" t="str">
        <f t="shared" si="835"/>
        <v xml:space="preserve">    </v>
      </c>
      <c r="BG328" s="854">
        <f t="shared" si="786"/>
        <v>0</v>
      </c>
      <c r="BH328" s="489"/>
      <c r="BI328" s="523">
        <f t="shared" si="823"/>
        <v>0</v>
      </c>
      <c r="BJ328" s="512">
        <f t="shared" si="824"/>
        <v>0</v>
      </c>
      <c r="BK328" s="480" t="str">
        <f t="shared" si="836"/>
        <v xml:space="preserve">    </v>
      </c>
      <c r="BM328" s="502">
        <f t="shared" si="787"/>
        <v>0</v>
      </c>
      <c r="BN328" s="7"/>
      <c r="BO328" s="7"/>
      <c r="BP328" s="7"/>
      <c r="BQ328" s="7"/>
    </row>
    <row r="329" spans="1:69" s="5" customFormat="1" ht="12.75">
      <c r="A329" s="808">
        <v>19</v>
      </c>
      <c r="B329" s="540" t="s">
        <v>6</v>
      </c>
      <c r="C329" s="493">
        <f t="shared" si="788"/>
        <v>0</v>
      </c>
      <c r="D329" s="854">
        <f t="shared" si="775"/>
        <v>0</v>
      </c>
      <c r="E329" s="489"/>
      <c r="F329" s="523">
        <f t="shared" si="801"/>
        <v>0</v>
      </c>
      <c r="G329" s="512">
        <f t="shared" si="802"/>
        <v>0</v>
      </c>
      <c r="H329" s="480" t="str">
        <f t="shared" si="825"/>
        <v xml:space="preserve">    </v>
      </c>
      <c r="I329" s="854">
        <f t="shared" si="776"/>
        <v>0</v>
      </c>
      <c r="J329" s="489"/>
      <c r="K329" s="523">
        <f t="shared" si="803"/>
        <v>0</v>
      </c>
      <c r="L329" s="512">
        <f t="shared" si="804"/>
        <v>0</v>
      </c>
      <c r="M329" s="480" t="str">
        <f t="shared" si="826"/>
        <v xml:space="preserve">    </v>
      </c>
      <c r="N329" s="854">
        <f t="shared" si="777"/>
        <v>0</v>
      </c>
      <c r="O329" s="489"/>
      <c r="P329" s="523">
        <f t="shared" si="805"/>
        <v>0</v>
      </c>
      <c r="Q329" s="512">
        <f t="shared" si="806"/>
        <v>0</v>
      </c>
      <c r="R329" s="480" t="str">
        <f t="shared" si="827"/>
        <v xml:space="preserve">    </v>
      </c>
      <c r="S329" s="854">
        <f t="shared" si="778"/>
        <v>0</v>
      </c>
      <c r="T329" s="489"/>
      <c r="U329" s="523">
        <f t="shared" si="807"/>
        <v>0</v>
      </c>
      <c r="V329" s="512">
        <f t="shared" si="808"/>
        <v>0</v>
      </c>
      <c r="W329" s="480" t="str">
        <f t="shared" si="828"/>
        <v xml:space="preserve">    </v>
      </c>
      <c r="X329" s="854">
        <f t="shared" si="779"/>
        <v>0</v>
      </c>
      <c r="Y329" s="489"/>
      <c r="Z329" s="523">
        <f t="shared" si="809"/>
        <v>0</v>
      </c>
      <c r="AA329" s="512">
        <f t="shared" si="810"/>
        <v>0</v>
      </c>
      <c r="AB329" s="480" t="str">
        <f t="shared" si="829"/>
        <v xml:space="preserve">    </v>
      </c>
      <c r="AC329" s="854">
        <f t="shared" si="780"/>
        <v>0</v>
      </c>
      <c r="AD329" s="489"/>
      <c r="AE329" s="523">
        <f t="shared" si="811"/>
        <v>0</v>
      </c>
      <c r="AF329" s="512">
        <f t="shared" si="812"/>
        <v>0</v>
      </c>
      <c r="AG329" s="480" t="str">
        <f t="shared" si="830"/>
        <v xml:space="preserve">    </v>
      </c>
      <c r="AH329" s="854">
        <f t="shared" si="781"/>
        <v>0</v>
      </c>
      <c r="AI329" s="489"/>
      <c r="AJ329" s="523">
        <f t="shared" si="813"/>
        <v>0</v>
      </c>
      <c r="AK329" s="512">
        <f t="shared" si="814"/>
        <v>0</v>
      </c>
      <c r="AL329" s="480" t="str">
        <f t="shared" si="831"/>
        <v xml:space="preserve">    </v>
      </c>
      <c r="AM329" s="854">
        <f t="shared" si="782"/>
        <v>0</v>
      </c>
      <c r="AN329" s="489"/>
      <c r="AO329" s="523">
        <f t="shared" si="815"/>
        <v>0</v>
      </c>
      <c r="AP329" s="512">
        <f t="shared" si="816"/>
        <v>0</v>
      </c>
      <c r="AQ329" s="480" t="str">
        <f t="shared" si="832"/>
        <v xml:space="preserve">    </v>
      </c>
      <c r="AR329" s="854">
        <f t="shared" si="783"/>
        <v>0</v>
      </c>
      <c r="AS329" s="489"/>
      <c r="AT329" s="523">
        <f t="shared" si="817"/>
        <v>0</v>
      </c>
      <c r="AU329" s="512">
        <f t="shared" si="818"/>
        <v>0</v>
      </c>
      <c r="AV329" s="480" t="str">
        <f t="shared" si="833"/>
        <v xml:space="preserve">    </v>
      </c>
      <c r="AW329" s="854">
        <f t="shared" si="784"/>
        <v>0</v>
      </c>
      <c r="AX329" s="489"/>
      <c r="AY329" s="523">
        <f t="shared" si="819"/>
        <v>0</v>
      </c>
      <c r="AZ329" s="512">
        <f t="shared" si="820"/>
        <v>0</v>
      </c>
      <c r="BA329" s="480" t="str">
        <f t="shared" si="834"/>
        <v xml:space="preserve">    </v>
      </c>
      <c r="BB329" s="854">
        <f t="shared" si="785"/>
        <v>0</v>
      </c>
      <c r="BC329" s="489"/>
      <c r="BD329" s="523">
        <f t="shared" si="821"/>
        <v>0</v>
      </c>
      <c r="BE329" s="512">
        <f t="shared" si="822"/>
        <v>0</v>
      </c>
      <c r="BF329" s="480" t="str">
        <f t="shared" si="835"/>
        <v xml:space="preserve">    </v>
      </c>
      <c r="BG329" s="854">
        <f t="shared" si="786"/>
        <v>0</v>
      </c>
      <c r="BH329" s="489"/>
      <c r="BI329" s="523">
        <f t="shared" si="823"/>
        <v>0</v>
      </c>
      <c r="BJ329" s="512">
        <f t="shared" si="824"/>
        <v>0</v>
      </c>
      <c r="BK329" s="480" t="str">
        <f t="shared" si="836"/>
        <v xml:space="preserve">    </v>
      </c>
      <c r="BM329" s="502">
        <f t="shared" si="787"/>
        <v>0</v>
      </c>
      <c r="BN329" s="7"/>
      <c r="BO329" s="7"/>
      <c r="BP329" s="7"/>
      <c r="BQ329" s="7"/>
    </row>
    <row r="330" spans="1:69" s="5" customFormat="1" ht="12.75">
      <c r="A330" s="808">
        <v>20</v>
      </c>
      <c r="B330" s="540" t="s">
        <v>9</v>
      </c>
      <c r="C330" s="495">
        <f t="shared" si="788"/>
        <v>0</v>
      </c>
      <c r="D330" s="853">
        <f t="shared" si="775"/>
        <v>0</v>
      </c>
      <c r="E330" s="489"/>
      <c r="F330" s="523">
        <f t="shared" si="801"/>
        <v>0</v>
      </c>
      <c r="G330" s="512">
        <f t="shared" si="802"/>
        <v>0</v>
      </c>
      <c r="H330" s="480" t="str">
        <f t="shared" si="825"/>
        <v xml:space="preserve">    </v>
      </c>
      <c r="I330" s="853">
        <f t="shared" si="776"/>
        <v>0</v>
      </c>
      <c r="J330" s="489"/>
      <c r="K330" s="523">
        <f t="shared" si="803"/>
        <v>0</v>
      </c>
      <c r="L330" s="512">
        <f t="shared" si="804"/>
        <v>0</v>
      </c>
      <c r="M330" s="480" t="str">
        <f t="shared" si="826"/>
        <v xml:space="preserve">    </v>
      </c>
      <c r="N330" s="853">
        <f t="shared" si="777"/>
        <v>0</v>
      </c>
      <c r="O330" s="489"/>
      <c r="P330" s="523">
        <f t="shared" si="805"/>
        <v>0</v>
      </c>
      <c r="Q330" s="512">
        <f t="shared" si="806"/>
        <v>0</v>
      </c>
      <c r="R330" s="480" t="str">
        <f t="shared" si="827"/>
        <v xml:space="preserve">    </v>
      </c>
      <c r="S330" s="853">
        <f t="shared" si="778"/>
        <v>0</v>
      </c>
      <c r="T330" s="489"/>
      <c r="U330" s="523">
        <f t="shared" si="807"/>
        <v>0</v>
      </c>
      <c r="V330" s="512">
        <f t="shared" si="808"/>
        <v>0</v>
      </c>
      <c r="W330" s="480" t="str">
        <f t="shared" si="828"/>
        <v xml:space="preserve">    </v>
      </c>
      <c r="X330" s="853">
        <f t="shared" si="779"/>
        <v>0</v>
      </c>
      <c r="Y330" s="489"/>
      <c r="Z330" s="523">
        <f t="shared" si="809"/>
        <v>0</v>
      </c>
      <c r="AA330" s="512">
        <f t="shared" si="810"/>
        <v>0</v>
      </c>
      <c r="AB330" s="480" t="str">
        <f t="shared" si="829"/>
        <v xml:space="preserve">    </v>
      </c>
      <c r="AC330" s="853">
        <f t="shared" si="780"/>
        <v>0</v>
      </c>
      <c r="AD330" s="489"/>
      <c r="AE330" s="523">
        <f t="shared" si="811"/>
        <v>0</v>
      </c>
      <c r="AF330" s="512">
        <f t="shared" si="812"/>
        <v>0</v>
      </c>
      <c r="AG330" s="480" t="str">
        <f t="shared" si="830"/>
        <v xml:space="preserve">    </v>
      </c>
      <c r="AH330" s="853">
        <f t="shared" si="781"/>
        <v>0</v>
      </c>
      <c r="AI330" s="489"/>
      <c r="AJ330" s="523">
        <f t="shared" si="813"/>
        <v>0</v>
      </c>
      <c r="AK330" s="512">
        <f t="shared" si="814"/>
        <v>0</v>
      </c>
      <c r="AL330" s="480" t="str">
        <f t="shared" si="831"/>
        <v xml:space="preserve">    </v>
      </c>
      <c r="AM330" s="853">
        <f t="shared" si="782"/>
        <v>0</v>
      </c>
      <c r="AN330" s="489"/>
      <c r="AO330" s="523">
        <f t="shared" si="815"/>
        <v>0</v>
      </c>
      <c r="AP330" s="512">
        <f t="shared" si="816"/>
        <v>0</v>
      </c>
      <c r="AQ330" s="480" t="str">
        <f t="shared" si="832"/>
        <v xml:space="preserve">    </v>
      </c>
      <c r="AR330" s="853">
        <f t="shared" si="783"/>
        <v>0</v>
      </c>
      <c r="AS330" s="489"/>
      <c r="AT330" s="523">
        <f t="shared" si="817"/>
        <v>0</v>
      </c>
      <c r="AU330" s="512">
        <f t="shared" si="818"/>
        <v>0</v>
      </c>
      <c r="AV330" s="480" t="str">
        <f t="shared" si="833"/>
        <v xml:space="preserve">    </v>
      </c>
      <c r="AW330" s="853">
        <f t="shared" si="784"/>
        <v>0</v>
      </c>
      <c r="AX330" s="489"/>
      <c r="AY330" s="523">
        <f t="shared" si="819"/>
        <v>0</v>
      </c>
      <c r="AZ330" s="512">
        <f t="shared" si="820"/>
        <v>0</v>
      </c>
      <c r="BA330" s="480" t="str">
        <f t="shared" si="834"/>
        <v xml:space="preserve">    </v>
      </c>
      <c r="BB330" s="853">
        <f t="shared" si="785"/>
        <v>0</v>
      </c>
      <c r="BC330" s="489"/>
      <c r="BD330" s="523">
        <f t="shared" si="821"/>
        <v>0</v>
      </c>
      <c r="BE330" s="512">
        <f t="shared" si="822"/>
        <v>0</v>
      </c>
      <c r="BF330" s="480" t="str">
        <f t="shared" si="835"/>
        <v xml:space="preserve">    </v>
      </c>
      <c r="BG330" s="853">
        <f t="shared" si="786"/>
        <v>0</v>
      </c>
      <c r="BH330" s="489"/>
      <c r="BI330" s="523">
        <f t="shared" si="823"/>
        <v>0</v>
      </c>
      <c r="BJ330" s="512">
        <f t="shared" si="824"/>
        <v>0</v>
      </c>
      <c r="BK330" s="480" t="str">
        <f t="shared" si="836"/>
        <v xml:space="preserve">    </v>
      </c>
      <c r="BM330" s="502">
        <f t="shared" si="787"/>
        <v>0</v>
      </c>
      <c r="BN330" s="7"/>
      <c r="BO330" s="7"/>
      <c r="BP330" s="7"/>
      <c r="BQ330" s="7"/>
    </row>
    <row r="331" spans="1:69" s="5" customFormat="1" ht="12.75">
      <c r="A331" s="808">
        <v>21</v>
      </c>
      <c r="B331" s="541" t="s">
        <v>10</v>
      </c>
      <c r="C331" s="495">
        <f t="shared" si="788"/>
        <v>0</v>
      </c>
      <c r="D331" s="853">
        <f t="shared" si="775"/>
        <v>0</v>
      </c>
      <c r="E331" s="489"/>
      <c r="F331" s="523">
        <f t="shared" si="801"/>
        <v>0</v>
      </c>
      <c r="G331" s="512">
        <f t="shared" si="802"/>
        <v>0</v>
      </c>
      <c r="H331" s="480" t="str">
        <f t="shared" si="825"/>
        <v xml:space="preserve">    </v>
      </c>
      <c r="I331" s="853">
        <f t="shared" si="776"/>
        <v>0</v>
      </c>
      <c r="J331" s="489"/>
      <c r="K331" s="523">
        <f t="shared" si="803"/>
        <v>0</v>
      </c>
      <c r="L331" s="512">
        <f t="shared" si="804"/>
        <v>0</v>
      </c>
      <c r="M331" s="480" t="str">
        <f t="shared" si="826"/>
        <v xml:space="preserve">    </v>
      </c>
      <c r="N331" s="853">
        <f t="shared" si="777"/>
        <v>0</v>
      </c>
      <c r="O331" s="489"/>
      <c r="P331" s="523">
        <f t="shared" si="805"/>
        <v>0</v>
      </c>
      <c r="Q331" s="512">
        <f t="shared" si="806"/>
        <v>0</v>
      </c>
      <c r="R331" s="480" t="str">
        <f t="shared" si="827"/>
        <v xml:space="preserve">    </v>
      </c>
      <c r="S331" s="853">
        <f t="shared" si="778"/>
        <v>0</v>
      </c>
      <c r="T331" s="489"/>
      <c r="U331" s="523">
        <f t="shared" si="807"/>
        <v>0</v>
      </c>
      <c r="V331" s="512">
        <f t="shared" si="808"/>
        <v>0</v>
      </c>
      <c r="W331" s="480" t="str">
        <f t="shared" si="828"/>
        <v xml:space="preserve">    </v>
      </c>
      <c r="X331" s="853">
        <f t="shared" si="779"/>
        <v>0</v>
      </c>
      <c r="Y331" s="489"/>
      <c r="Z331" s="523">
        <f t="shared" si="809"/>
        <v>0</v>
      </c>
      <c r="AA331" s="512">
        <f t="shared" si="810"/>
        <v>0</v>
      </c>
      <c r="AB331" s="480" t="str">
        <f t="shared" si="829"/>
        <v xml:space="preserve">    </v>
      </c>
      <c r="AC331" s="853">
        <f t="shared" si="780"/>
        <v>0</v>
      </c>
      <c r="AD331" s="489"/>
      <c r="AE331" s="523">
        <f t="shared" si="811"/>
        <v>0</v>
      </c>
      <c r="AF331" s="512">
        <f t="shared" si="812"/>
        <v>0</v>
      </c>
      <c r="AG331" s="480" t="str">
        <f t="shared" si="830"/>
        <v xml:space="preserve">    </v>
      </c>
      <c r="AH331" s="853">
        <f t="shared" si="781"/>
        <v>0</v>
      </c>
      <c r="AI331" s="489"/>
      <c r="AJ331" s="523">
        <f t="shared" si="813"/>
        <v>0</v>
      </c>
      <c r="AK331" s="512">
        <f t="shared" si="814"/>
        <v>0</v>
      </c>
      <c r="AL331" s="480" t="str">
        <f t="shared" si="831"/>
        <v xml:space="preserve">    </v>
      </c>
      <c r="AM331" s="853">
        <f t="shared" si="782"/>
        <v>0</v>
      </c>
      <c r="AN331" s="489"/>
      <c r="AO331" s="523">
        <f t="shared" si="815"/>
        <v>0</v>
      </c>
      <c r="AP331" s="512">
        <f t="shared" si="816"/>
        <v>0</v>
      </c>
      <c r="AQ331" s="480" t="str">
        <f t="shared" si="832"/>
        <v xml:space="preserve">    </v>
      </c>
      <c r="AR331" s="853">
        <f t="shared" si="783"/>
        <v>0</v>
      </c>
      <c r="AS331" s="489"/>
      <c r="AT331" s="523">
        <f t="shared" si="817"/>
        <v>0</v>
      </c>
      <c r="AU331" s="512">
        <f t="shared" si="818"/>
        <v>0</v>
      </c>
      <c r="AV331" s="480" t="str">
        <f t="shared" si="833"/>
        <v xml:space="preserve">    </v>
      </c>
      <c r="AW331" s="853">
        <f t="shared" si="784"/>
        <v>0</v>
      </c>
      <c r="AX331" s="489"/>
      <c r="AY331" s="523">
        <f t="shared" si="819"/>
        <v>0</v>
      </c>
      <c r="AZ331" s="512">
        <f t="shared" si="820"/>
        <v>0</v>
      </c>
      <c r="BA331" s="480" t="str">
        <f t="shared" si="834"/>
        <v xml:space="preserve">    </v>
      </c>
      <c r="BB331" s="853">
        <f t="shared" si="785"/>
        <v>0</v>
      </c>
      <c r="BC331" s="489"/>
      <c r="BD331" s="523">
        <f t="shared" si="821"/>
        <v>0</v>
      </c>
      <c r="BE331" s="512">
        <f t="shared" si="822"/>
        <v>0</v>
      </c>
      <c r="BF331" s="480" t="str">
        <f t="shared" si="835"/>
        <v xml:space="preserve">    </v>
      </c>
      <c r="BG331" s="853">
        <f t="shared" si="786"/>
        <v>0</v>
      </c>
      <c r="BH331" s="489"/>
      <c r="BI331" s="523">
        <f t="shared" si="823"/>
        <v>0</v>
      </c>
      <c r="BJ331" s="512">
        <f t="shared" si="824"/>
        <v>0</v>
      </c>
      <c r="BK331" s="480" t="str">
        <f t="shared" si="836"/>
        <v xml:space="preserve">    </v>
      </c>
      <c r="BM331" s="502">
        <f t="shared" si="787"/>
        <v>0</v>
      </c>
      <c r="BN331" s="7"/>
      <c r="BO331" s="7"/>
      <c r="BP331" s="7"/>
      <c r="BQ331" s="7"/>
    </row>
    <row r="332" spans="1:69" s="5" customFormat="1" ht="12.75">
      <c r="A332" s="808">
        <v>22</v>
      </c>
      <c r="B332" s="541" t="s">
        <v>24</v>
      </c>
      <c r="C332" s="493">
        <f t="shared" si="788"/>
        <v>0</v>
      </c>
      <c r="D332" s="854">
        <f t="shared" si="775"/>
        <v>0</v>
      </c>
      <c r="E332" s="489"/>
      <c r="F332" s="523">
        <f t="shared" si="801"/>
        <v>0</v>
      </c>
      <c r="G332" s="512">
        <f t="shared" si="802"/>
        <v>0</v>
      </c>
      <c r="H332" s="480" t="str">
        <f t="shared" si="825"/>
        <v xml:space="preserve">    </v>
      </c>
      <c r="I332" s="854">
        <f t="shared" si="776"/>
        <v>0</v>
      </c>
      <c r="J332" s="489"/>
      <c r="K332" s="523">
        <f t="shared" si="803"/>
        <v>0</v>
      </c>
      <c r="L332" s="512">
        <f t="shared" si="804"/>
        <v>0</v>
      </c>
      <c r="M332" s="480" t="str">
        <f t="shared" si="826"/>
        <v xml:space="preserve">    </v>
      </c>
      <c r="N332" s="854">
        <f t="shared" si="777"/>
        <v>0</v>
      </c>
      <c r="O332" s="489"/>
      <c r="P332" s="523">
        <f t="shared" si="805"/>
        <v>0</v>
      </c>
      <c r="Q332" s="512">
        <f t="shared" si="806"/>
        <v>0</v>
      </c>
      <c r="R332" s="480" t="str">
        <f t="shared" si="827"/>
        <v xml:space="preserve">    </v>
      </c>
      <c r="S332" s="854">
        <f t="shared" si="778"/>
        <v>0</v>
      </c>
      <c r="T332" s="489"/>
      <c r="U332" s="523">
        <f t="shared" si="807"/>
        <v>0</v>
      </c>
      <c r="V332" s="512">
        <f t="shared" si="808"/>
        <v>0</v>
      </c>
      <c r="W332" s="480" t="str">
        <f t="shared" si="828"/>
        <v xml:space="preserve">    </v>
      </c>
      <c r="X332" s="854">
        <f t="shared" si="779"/>
        <v>0</v>
      </c>
      <c r="Y332" s="489"/>
      <c r="Z332" s="523">
        <f t="shared" si="809"/>
        <v>0</v>
      </c>
      <c r="AA332" s="512">
        <f t="shared" si="810"/>
        <v>0</v>
      </c>
      <c r="AB332" s="480" t="str">
        <f t="shared" si="829"/>
        <v xml:space="preserve">    </v>
      </c>
      <c r="AC332" s="854">
        <f t="shared" si="780"/>
        <v>0</v>
      </c>
      <c r="AD332" s="489"/>
      <c r="AE332" s="523">
        <f t="shared" si="811"/>
        <v>0</v>
      </c>
      <c r="AF332" s="512">
        <f t="shared" si="812"/>
        <v>0</v>
      </c>
      <c r="AG332" s="480" t="str">
        <f t="shared" si="830"/>
        <v xml:space="preserve">    </v>
      </c>
      <c r="AH332" s="854">
        <f t="shared" si="781"/>
        <v>0</v>
      </c>
      <c r="AI332" s="489"/>
      <c r="AJ332" s="523">
        <f t="shared" si="813"/>
        <v>0</v>
      </c>
      <c r="AK332" s="512">
        <f t="shared" si="814"/>
        <v>0</v>
      </c>
      <c r="AL332" s="480" t="str">
        <f t="shared" si="831"/>
        <v xml:space="preserve">    </v>
      </c>
      <c r="AM332" s="854">
        <f t="shared" si="782"/>
        <v>0</v>
      </c>
      <c r="AN332" s="489"/>
      <c r="AO332" s="523">
        <f t="shared" si="815"/>
        <v>0</v>
      </c>
      <c r="AP332" s="512">
        <f t="shared" si="816"/>
        <v>0</v>
      </c>
      <c r="AQ332" s="480" t="str">
        <f t="shared" si="832"/>
        <v xml:space="preserve">    </v>
      </c>
      <c r="AR332" s="854">
        <f t="shared" si="783"/>
        <v>0</v>
      </c>
      <c r="AS332" s="489"/>
      <c r="AT332" s="523">
        <f t="shared" si="817"/>
        <v>0</v>
      </c>
      <c r="AU332" s="512">
        <f t="shared" si="818"/>
        <v>0</v>
      </c>
      <c r="AV332" s="480" t="str">
        <f t="shared" si="833"/>
        <v xml:space="preserve">    </v>
      </c>
      <c r="AW332" s="854">
        <f t="shared" si="784"/>
        <v>0</v>
      </c>
      <c r="AX332" s="489"/>
      <c r="AY332" s="523">
        <f t="shared" si="819"/>
        <v>0</v>
      </c>
      <c r="AZ332" s="512">
        <f t="shared" si="820"/>
        <v>0</v>
      </c>
      <c r="BA332" s="480" t="str">
        <f t="shared" si="834"/>
        <v xml:space="preserve">    </v>
      </c>
      <c r="BB332" s="854">
        <f t="shared" si="785"/>
        <v>0</v>
      </c>
      <c r="BC332" s="489"/>
      <c r="BD332" s="523">
        <f t="shared" si="821"/>
        <v>0</v>
      </c>
      <c r="BE332" s="512">
        <f t="shared" si="822"/>
        <v>0</v>
      </c>
      <c r="BF332" s="480" t="str">
        <f t="shared" si="835"/>
        <v xml:space="preserve">    </v>
      </c>
      <c r="BG332" s="854">
        <f t="shared" si="786"/>
        <v>0</v>
      </c>
      <c r="BH332" s="489"/>
      <c r="BI332" s="523">
        <f t="shared" si="823"/>
        <v>0</v>
      </c>
      <c r="BJ332" s="512">
        <f t="shared" si="824"/>
        <v>0</v>
      </c>
      <c r="BK332" s="480" t="str">
        <f t="shared" si="836"/>
        <v xml:space="preserve">    </v>
      </c>
      <c r="BM332" s="502">
        <f t="shared" si="787"/>
        <v>0</v>
      </c>
      <c r="BN332" s="7"/>
      <c r="BO332" s="7"/>
      <c r="BP332" s="7"/>
      <c r="BQ332" s="7"/>
    </row>
    <row r="333" spans="1:69" s="5" customFormat="1" ht="12.75">
      <c r="A333" s="808">
        <v>23</v>
      </c>
      <c r="B333" s="540" t="s">
        <v>25</v>
      </c>
      <c r="C333" s="493">
        <f t="shared" si="788"/>
        <v>0</v>
      </c>
      <c r="D333" s="853">
        <f t="shared" si="775"/>
        <v>0</v>
      </c>
      <c r="E333" s="489"/>
      <c r="F333" s="523">
        <f t="shared" si="801"/>
        <v>0</v>
      </c>
      <c r="G333" s="512">
        <f t="shared" si="802"/>
        <v>0</v>
      </c>
      <c r="H333" s="480" t="str">
        <f t="shared" si="825"/>
        <v xml:space="preserve">    </v>
      </c>
      <c r="I333" s="853">
        <f t="shared" si="776"/>
        <v>0</v>
      </c>
      <c r="J333" s="489"/>
      <c r="K333" s="523">
        <f t="shared" si="803"/>
        <v>0</v>
      </c>
      <c r="L333" s="512">
        <f t="shared" si="804"/>
        <v>0</v>
      </c>
      <c r="M333" s="480" t="str">
        <f t="shared" si="826"/>
        <v xml:space="preserve">    </v>
      </c>
      <c r="N333" s="853">
        <f t="shared" si="777"/>
        <v>0</v>
      </c>
      <c r="O333" s="489"/>
      <c r="P333" s="523">
        <f t="shared" si="805"/>
        <v>0</v>
      </c>
      <c r="Q333" s="512">
        <f t="shared" si="806"/>
        <v>0</v>
      </c>
      <c r="R333" s="480" t="str">
        <f t="shared" si="827"/>
        <v xml:space="preserve">    </v>
      </c>
      <c r="S333" s="853">
        <f t="shared" si="778"/>
        <v>0</v>
      </c>
      <c r="T333" s="489"/>
      <c r="U333" s="523">
        <f t="shared" si="807"/>
        <v>0</v>
      </c>
      <c r="V333" s="512">
        <f t="shared" si="808"/>
        <v>0</v>
      </c>
      <c r="W333" s="480" t="str">
        <f t="shared" si="828"/>
        <v xml:space="preserve">    </v>
      </c>
      <c r="X333" s="853">
        <f t="shared" si="779"/>
        <v>0</v>
      </c>
      <c r="Y333" s="489"/>
      <c r="Z333" s="523">
        <f t="shared" si="809"/>
        <v>0</v>
      </c>
      <c r="AA333" s="512">
        <f t="shared" si="810"/>
        <v>0</v>
      </c>
      <c r="AB333" s="480" t="str">
        <f t="shared" si="829"/>
        <v xml:space="preserve">    </v>
      </c>
      <c r="AC333" s="853">
        <f t="shared" si="780"/>
        <v>0</v>
      </c>
      <c r="AD333" s="489"/>
      <c r="AE333" s="523">
        <f t="shared" si="811"/>
        <v>0</v>
      </c>
      <c r="AF333" s="512">
        <f t="shared" si="812"/>
        <v>0</v>
      </c>
      <c r="AG333" s="480" t="str">
        <f t="shared" si="830"/>
        <v xml:space="preserve">    </v>
      </c>
      <c r="AH333" s="853">
        <f t="shared" si="781"/>
        <v>0</v>
      </c>
      <c r="AI333" s="489"/>
      <c r="AJ333" s="523">
        <f t="shared" si="813"/>
        <v>0</v>
      </c>
      <c r="AK333" s="512">
        <f t="shared" si="814"/>
        <v>0</v>
      </c>
      <c r="AL333" s="480" t="str">
        <f t="shared" si="831"/>
        <v xml:space="preserve">    </v>
      </c>
      <c r="AM333" s="853">
        <f t="shared" si="782"/>
        <v>0</v>
      </c>
      <c r="AN333" s="489"/>
      <c r="AO333" s="523">
        <f t="shared" si="815"/>
        <v>0</v>
      </c>
      <c r="AP333" s="512">
        <f t="shared" si="816"/>
        <v>0</v>
      </c>
      <c r="AQ333" s="480" t="str">
        <f t="shared" si="832"/>
        <v xml:space="preserve">    </v>
      </c>
      <c r="AR333" s="853">
        <f t="shared" si="783"/>
        <v>0</v>
      </c>
      <c r="AS333" s="489"/>
      <c r="AT333" s="523">
        <f t="shared" si="817"/>
        <v>0</v>
      </c>
      <c r="AU333" s="512">
        <f t="shared" si="818"/>
        <v>0</v>
      </c>
      <c r="AV333" s="480" t="str">
        <f t="shared" si="833"/>
        <v xml:space="preserve">    </v>
      </c>
      <c r="AW333" s="853">
        <f t="shared" si="784"/>
        <v>0</v>
      </c>
      <c r="AX333" s="489"/>
      <c r="AY333" s="523">
        <f t="shared" si="819"/>
        <v>0</v>
      </c>
      <c r="AZ333" s="512">
        <f t="shared" si="820"/>
        <v>0</v>
      </c>
      <c r="BA333" s="480" t="str">
        <f t="shared" si="834"/>
        <v xml:space="preserve">    </v>
      </c>
      <c r="BB333" s="853">
        <f t="shared" si="785"/>
        <v>0</v>
      </c>
      <c r="BC333" s="489"/>
      <c r="BD333" s="523">
        <f t="shared" si="821"/>
        <v>0</v>
      </c>
      <c r="BE333" s="512">
        <f t="shared" si="822"/>
        <v>0</v>
      </c>
      <c r="BF333" s="480" t="str">
        <f t="shared" si="835"/>
        <v xml:space="preserve">    </v>
      </c>
      <c r="BG333" s="853">
        <f t="shared" si="786"/>
        <v>0</v>
      </c>
      <c r="BH333" s="489"/>
      <c r="BI333" s="523">
        <f t="shared" si="823"/>
        <v>0</v>
      </c>
      <c r="BJ333" s="512">
        <f t="shared" si="824"/>
        <v>0</v>
      </c>
      <c r="BK333" s="480" t="str">
        <f t="shared" si="836"/>
        <v xml:space="preserve">    </v>
      </c>
      <c r="BM333" s="502">
        <f t="shared" si="787"/>
        <v>0</v>
      </c>
      <c r="BN333" s="7"/>
      <c r="BO333" s="7"/>
      <c r="BP333" s="7"/>
      <c r="BQ333" s="7"/>
    </row>
    <row r="334" spans="1:69" s="5" customFormat="1" ht="12.75">
      <c r="A334" s="808">
        <v>24</v>
      </c>
      <c r="B334" s="540" t="s">
        <v>7</v>
      </c>
      <c r="C334" s="493">
        <f t="shared" si="788"/>
        <v>0</v>
      </c>
      <c r="D334" s="853">
        <f t="shared" si="775"/>
        <v>0</v>
      </c>
      <c r="E334" s="489"/>
      <c r="F334" s="523">
        <f t="shared" si="801"/>
        <v>0</v>
      </c>
      <c r="G334" s="512">
        <f t="shared" si="802"/>
        <v>0</v>
      </c>
      <c r="H334" s="480" t="str">
        <f t="shared" si="825"/>
        <v xml:space="preserve">    </v>
      </c>
      <c r="I334" s="853">
        <f t="shared" si="776"/>
        <v>0</v>
      </c>
      <c r="J334" s="489"/>
      <c r="K334" s="523">
        <f t="shared" si="803"/>
        <v>0</v>
      </c>
      <c r="L334" s="512">
        <f t="shared" si="804"/>
        <v>0</v>
      </c>
      <c r="M334" s="480" t="str">
        <f t="shared" si="826"/>
        <v xml:space="preserve">    </v>
      </c>
      <c r="N334" s="853">
        <f t="shared" si="777"/>
        <v>0</v>
      </c>
      <c r="O334" s="489"/>
      <c r="P334" s="523">
        <f t="shared" si="805"/>
        <v>0</v>
      </c>
      <c r="Q334" s="512">
        <f t="shared" si="806"/>
        <v>0</v>
      </c>
      <c r="R334" s="480" t="str">
        <f t="shared" si="827"/>
        <v xml:space="preserve">    </v>
      </c>
      <c r="S334" s="853">
        <f t="shared" si="778"/>
        <v>0</v>
      </c>
      <c r="T334" s="489"/>
      <c r="U334" s="523">
        <f t="shared" si="807"/>
        <v>0</v>
      </c>
      <c r="V334" s="512">
        <f t="shared" si="808"/>
        <v>0</v>
      </c>
      <c r="W334" s="480" t="str">
        <f t="shared" si="828"/>
        <v xml:space="preserve">    </v>
      </c>
      <c r="X334" s="853">
        <f t="shared" si="779"/>
        <v>0</v>
      </c>
      <c r="Y334" s="489"/>
      <c r="Z334" s="523">
        <f t="shared" si="809"/>
        <v>0</v>
      </c>
      <c r="AA334" s="512">
        <f t="shared" si="810"/>
        <v>0</v>
      </c>
      <c r="AB334" s="480" t="str">
        <f t="shared" si="829"/>
        <v xml:space="preserve">    </v>
      </c>
      <c r="AC334" s="853">
        <f t="shared" si="780"/>
        <v>0</v>
      </c>
      <c r="AD334" s="489"/>
      <c r="AE334" s="523">
        <f t="shared" si="811"/>
        <v>0</v>
      </c>
      <c r="AF334" s="512">
        <f t="shared" si="812"/>
        <v>0</v>
      </c>
      <c r="AG334" s="480" t="str">
        <f t="shared" si="830"/>
        <v xml:space="preserve">    </v>
      </c>
      <c r="AH334" s="853">
        <f t="shared" si="781"/>
        <v>0</v>
      </c>
      <c r="AI334" s="489"/>
      <c r="AJ334" s="523">
        <f t="shared" si="813"/>
        <v>0</v>
      </c>
      <c r="AK334" s="512">
        <f t="shared" si="814"/>
        <v>0</v>
      </c>
      <c r="AL334" s="480" t="str">
        <f t="shared" si="831"/>
        <v xml:space="preserve">    </v>
      </c>
      <c r="AM334" s="853">
        <f t="shared" si="782"/>
        <v>0</v>
      </c>
      <c r="AN334" s="489"/>
      <c r="AO334" s="523">
        <f t="shared" si="815"/>
        <v>0</v>
      </c>
      <c r="AP334" s="512">
        <f t="shared" si="816"/>
        <v>0</v>
      </c>
      <c r="AQ334" s="480" t="str">
        <f t="shared" si="832"/>
        <v xml:space="preserve">    </v>
      </c>
      <c r="AR334" s="853">
        <f t="shared" si="783"/>
        <v>0</v>
      </c>
      <c r="AS334" s="489"/>
      <c r="AT334" s="523">
        <f t="shared" si="817"/>
        <v>0</v>
      </c>
      <c r="AU334" s="512">
        <f t="shared" si="818"/>
        <v>0</v>
      </c>
      <c r="AV334" s="480" t="str">
        <f t="shared" si="833"/>
        <v xml:space="preserve">    </v>
      </c>
      <c r="AW334" s="853">
        <f t="shared" si="784"/>
        <v>0</v>
      </c>
      <c r="AX334" s="489"/>
      <c r="AY334" s="523">
        <f t="shared" si="819"/>
        <v>0</v>
      </c>
      <c r="AZ334" s="512">
        <f t="shared" si="820"/>
        <v>0</v>
      </c>
      <c r="BA334" s="480" t="str">
        <f t="shared" si="834"/>
        <v xml:space="preserve">    </v>
      </c>
      <c r="BB334" s="853">
        <f t="shared" si="785"/>
        <v>0</v>
      </c>
      <c r="BC334" s="489"/>
      <c r="BD334" s="523">
        <f t="shared" si="821"/>
        <v>0</v>
      </c>
      <c r="BE334" s="512">
        <f t="shared" si="822"/>
        <v>0</v>
      </c>
      <c r="BF334" s="480" t="str">
        <f t="shared" si="835"/>
        <v xml:space="preserve">    </v>
      </c>
      <c r="BG334" s="853">
        <f t="shared" si="786"/>
        <v>0</v>
      </c>
      <c r="BH334" s="489"/>
      <c r="BI334" s="523">
        <f t="shared" si="823"/>
        <v>0</v>
      </c>
      <c r="BJ334" s="512">
        <f t="shared" si="824"/>
        <v>0</v>
      </c>
      <c r="BK334" s="480" t="str">
        <f t="shared" si="836"/>
        <v xml:space="preserve">    </v>
      </c>
      <c r="BM334" s="502">
        <f t="shared" si="787"/>
        <v>0</v>
      </c>
      <c r="BN334" s="7"/>
      <c r="BO334" s="7"/>
      <c r="BP334" s="7"/>
      <c r="BQ334" s="7"/>
    </row>
    <row r="335" spans="1:69" s="5" customFormat="1" ht="12.75">
      <c r="A335" s="808">
        <v>25</v>
      </c>
      <c r="B335" s="540" t="s">
        <v>13</v>
      </c>
      <c r="C335" s="493">
        <f t="shared" si="788"/>
        <v>0</v>
      </c>
      <c r="D335" s="853">
        <f t="shared" si="775"/>
        <v>0</v>
      </c>
      <c r="E335" s="489"/>
      <c r="F335" s="523">
        <f t="shared" si="801"/>
        <v>0</v>
      </c>
      <c r="G335" s="512">
        <f t="shared" si="802"/>
        <v>0</v>
      </c>
      <c r="H335" s="480" t="str">
        <f t="shared" si="825"/>
        <v xml:space="preserve">    </v>
      </c>
      <c r="I335" s="853">
        <f t="shared" si="776"/>
        <v>0</v>
      </c>
      <c r="J335" s="489"/>
      <c r="K335" s="523">
        <f t="shared" si="803"/>
        <v>0</v>
      </c>
      <c r="L335" s="512">
        <f t="shared" si="804"/>
        <v>0</v>
      </c>
      <c r="M335" s="480" t="str">
        <f t="shared" si="826"/>
        <v xml:space="preserve">    </v>
      </c>
      <c r="N335" s="853">
        <f t="shared" si="777"/>
        <v>0</v>
      </c>
      <c r="O335" s="489"/>
      <c r="P335" s="523">
        <f t="shared" si="805"/>
        <v>0</v>
      </c>
      <c r="Q335" s="512">
        <f t="shared" si="806"/>
        <v>0</v>
      </c>
      <c r="R335" s="480" t="str">
        <f t="shared" si="827"/>
        <v xml:space="preserve">    </v>
      </c>
      <c r="S335" s="853">
        <f t="shared" si="778"/>
        <v>0</v>
      </c>
      <c r="T335" s="489"/>
      <c r="U335" s="523">
        <f t="shared" si="807"/>
        <v>0</v>
      </c>
      <c r="V335" s="512">
        <f t="shared" si="808"/>
        <v>0</v>
      </c>
      <c r="W335" s="480" t="str">
        <f t="shared" si="828"/>
        <v xml:space="preserve">    </v>
      </c>
      <c r="X335" s="853">
        <f t="shared" si="779"/>
        <v>0</v>
      </c>
      <c r="Y335" s="489"/>
      <c r="Z335" s="523">
        <f t="shared" si="809"/>
        <v>0</v>
      </c>
      <c r="AA335" s="512">
        <f t="shared" si="810"/>
        <v>0</v>
      </c>
      <c r="AB335" s="480" t="str">
        <f t="shared" si="829"/>
        <v xml:space="preserve">    </v>
      </c>
      <c r="AC335" s="853">
        <f t="shared" si="780"/>
        <v>0</v>
      </c>
      <c r="AD335" s="489"/>
      <c r="AE335" s="523">
        <f t="shared" si="811"/>
        <v>0</v>
      </c>
      <c r="AF335" s="512">
        <f t="shared" si="812"/>
        <v>0</v>
      </c>
      <c r="AG335" s="480" t="str">
        <f t="shared" si="830"/>
        <v xml:space="preserve">    </v>
      </c>
      <c r="AH335" s="853">
        <f t="shared" si="781"/>
        <v>0</v>
      </c>
      <c r="AI335" s="489"/>
      <c r="AJ335" s="523">
        <f t="shared" si="813"/>
        <v>0</v>
      </c>
      <c r="AK335" s="512">
        <f t="shared" si="814"/>
        <v>0</v>
      </c>
      <c r="AL335" s="480" t="str">
        <f t="shared" si="831"/>
        <v xml:space="preserve">    </v>
      </c>
      <c r="AM335" s="853">
        <f t="shared" si="782"/>
        <v>0</v>
      </c>
      <c r="AN335" s="489"/>
      <c r="AO335" s="523">
        <f t="shared" si="815"/>
        <v>0</v>
      </c>
      <c r="AP335" s="512">
        <f t="shared" si="816"/>
        <v>0</v>
      </c>
      <c r="AQ335" s="480" t="str">
        <f t="shared" si="832"/>
        <v xml:space="preserve">    </v>
      </c>
      <c r="AR335" s="853">
        <f t="shared" si="783"/>
        <v>0</v>
      </c>
      <c r="AS335" s="489"/>
      <c r="AT335" s="523">
        <f t="shared" si="817"/>
        <v>0</v>
      </c>
      <c r="AU335" s="512">
        <f t="shared" si="818"/>
        <v>0</v>
      </c>
      <c r="AV335" s="480" t="str">
        <f t="shared" si="833"/>
        <v xml:space="preserve">    </v>
      </c>
      <c r="AW335" s="853">
        <f t="shared" si="784"/>
        <v>0</v>
      </c>
      <c r="AX335" s="489"/>
      <c r="AY335" s="523">
        <f t="shared" si="819"/>
        <v>0</v>
      </c>
      <c r="AZ335" s="512">
        <f t="shared" si="820"/>
        <v>0</v>
      </c>
      <c r="BA335" s="480" t="str">
        <f t="shared" si="834"/>
        <v xml:space="preserve">    </v>
      </c>
      <c r="BB335" s="853">
        <f t="shared" si="785"/>
        <v>0</v>
      </c>
      <c r="BC335" s="489"/>
      <c r="BD335" s="523">
        <f t="shared" si="821"/>
        <v>0</v>
      </c>
      <c r="BE335" s="512">
        <f t="shared" si="822"/>
        <v>0</v>
      </c>
      <c r="BF335" s="480" t="str">
        <f t="shared" si="835"/>
        <v xml:space="preserve">    </v>
      </c>
      <c r="BG335" s="853">
        <f t="shared" si="786"/>
        <v>0</v>
      </c>
      <c r="BH335" s="489"/>
      <c r="BI335" s="523">
        <f t="shared" si="823"/>
        <v>0</v>
      </c>
      <c r="BJ335" s="512">
        <f t="shared" si="824"/>
        <v>0</v>
      </c>
      <c r="BK335" s="480" t="str">
        <f t="shared" si="836"/>
        <v xml:space="preserve">    </v>
      </c>
      <c r="BM335" s="502">
        <f t="shared" si="787"/>
        <v>0</v>
      </c>
      <c r="BN335" s="7"/>
      <c r="BO335" s="7"/>
      <c r="BP335" s="7"/>
      <c r="BQ335" s="7"/>
    </row>
    <row r="336" spans="1:69" s="5" customFormat="1" ht="12.75">
      <c r="A336" s="808">
        <v>26</v>
      </c>
      <c r="B336" s="540" t="s">
        <v>14</v>
      </c>
      <c r="C336" s="493">
        <f t="shared" si="788"/>
        <v>0</v>
      </c>
      <c r="D336" s="853">
        <f t="shared" si="775"/>
        <v>0</v>
      </c>
      <c r="E336" s="489"/>
      <c r="F336" s="523">
        <f t="shared" si="801"/>
        <v>0</v>
      </c>
      <c r="G336" s="512">
        <f t="shared" si="802"/>
        <v>0</v>
      </c>
      <c r="H336" s="480" t="str">
        <f t="shared" si="825"/>
        <v xml:space="preserve">    </v>
      </c>
      <c r="I336" s="853">
        <f t="shared" si="776"/>
        <v>0</v>
      </c>
      <c r="J336" s="489"/>
      <c r="K336" s="523">
        <f t="shared" si="803"/>
        <v>0</v>
      </c>
      <c r="L336" s="512">
        <f t="shared" si="804"/>
        <v>0</v>
      </c>
      <c r="M336" s="480" t="str">
        <f t="shared" si="826"/>
        <v xml:space="preserve">    </v>
      </c>
      <c r="N336" s="853">
        <f t="shared" si="777"/>
        <v>0</v>
      </c>
      <c r="O336" s="489"/>
      <c r="P336" s="523">
        <f t="shared" si="805"/>
        <v>0</v>
      </c>
      <c r="Q336" s="512">
        <f t="shared" si="806"/>
        <v>0</v>
      </c>
      <c r="R336" s="480" t="str">
        <f t="shared" si="827"/>
        <v xml:space="preserve">    </v>
      </c>
      <c r="S336" s="853">
        <f t="shared" si="778"/>
        <v>0</v>
      </c>
      <c r="T336" s="489"/>
      <c r="U336" s="523">
        <f t="shared" si="807"/>
        <v>0</v>
      </c>
      <c r="V336" s="512">
        <f t="shared" si="808"/>
        <v>0</v>
      </c>
      <c r="W336" s="480" t="str">
        <f t="shared" si="828"/>
        <v xml:space="preserve">    </v>
      </c>
      <c r="X336" s="853">
        <f t="shared" si="779"/>
        <v>0</v>
      </c>
      <c r="Y336" s="489"/>
      <c r="Z336" s="523">
        <f t="shared" si="809"/>
        <v>0</v>
      </c>
      <c r="AA336" s="512">
        <f t="shared" si="810"/>
        <v>0</v>
      </c>
      <c r="AB336" s="480" t="str">
        <f t="shared" si="829"/>
        <v xml:space="preserve">    </v>
      </c>
      <c r="AC336" s="853">
        <f t="shared" si="780"/>
        <v>0</v>
      </c>
      <c r="AD336" s="489"/>
      <c r="AE336" s="523">
        <f t="shared" si="811"/>
        <v>0</v>
      </c>
      <c r="AF336" s="512">
        <f t="shared" si="812"/>
        <v>0</v>
      </c>
      <c r="AG336" s="480" t="str">
        <f t="shared" si="830"/>
        <v xml:space="preserve">    </v>
      </c>
      <c r="AH336" s="853">
        <f t="shared" si="781"/>
        <v>0</v>
      </c>
      <c r="AI336" s="489"/>
      <c r="AJ336" s="523">
        <f t="shared" si="813"/>
        <v>0</v>
      </c>
      <c r="AK336" s="512">
        <f t="shared" si="814"/>
        <v>0</v>
      </c>
      <c r="AL336" s="480" t="str">
        <f t="shared" si="831"/>
        <v xml:space="preserve">    </v>
      </c>
      <c r="AM336" s="853">
        <f t="shared" si="782"/>
        <v>0</v>
      </c>
      <c r="AN336" s="489"/>
      <c r="AO336" s="523">
        <f t="shared" si="815"/>
        <v>0</v>
      </c>
      <c r="AP336" s="512">
        <f t="shared" si="816"/>
        <v>0</v>
      </c>
      <c r="AQ336" s="480" t="str">
        <f t="shared" si="832"/>
        <v xml:space="preserve">    </v>
      </c>
      <c r="AR336" s="853">
        <f t="shared" si="783"/>
        <v>0</v>
      </c>
      <c r="AS336" s="489"/>
      <c r="AT336" s="523">
        <f t="shared" si="817"/>
        <v>0</v>
      </c>
      <c r="AU336" s="512">
        <f t="shared" si="818"/>
        <v>0</v>
      </c>
      <c r="AV336" s="480" t="str">
        <f t="shared" si="833"/>
        <v xml:space="preserve">    </v>
      </c>
      <c r="AW336" s="853">
        <f t="shared" si="784"/>
        <v>0</v>
      </c>
      <c r="AX336" s="489"/>
      <c r="AY336" s="523">
        <f t="shared" si="819"/>
        <v>0</v>
      </c>
      <c r="AZ336" s="512">
        <f t="shared" si="820"/>
        <v>0</v>
      </c>
      <c r="BA336" s="480" t="str">
        <f t="shared" si="834"/>
        <v xml:space="preserve">    </v>
      </c>
      <c r="BB336" s="853">
        <f t="shared" si="785"/>
        <v>0</v>
      </c>
      <c r="BC336" s="489"/>
      <c r="BD336" s="523">
        <f t="shared" si="821"/>
        <v>0</v>
      </c>
      <c r="BE336" s="512">
        <f t="shared" si="822"/>
        <v>0</v>
      </c>
      <c r="BF336" s="480" t="str">
        <f t="shared" si="835"/>
        <v xml:space="preserve">    </v>
      </c>
      <c r="BG336" s="853">
        <f t="shared" si="786"/>
        <v>0</v>
      </c>
      <c r="BH336" s="489"/>
      <c r="BI336" s="523">
        <f t="shared" si="823"/>
        <v>0</v>
      </c>
      <c r="BJ336" s="512">
        <f t="shared" si="824"/>
        <v>0</v>
      </c>
      <c r="BK336" s="480" t="str">
        <f t="shared" si="836"/>
        <v xml:space="preserve">    </v>
      </c>
      <c r="BM336" s="502">
        <f t="shared" si="787"/>
        <v>0</v>
      </c>
      <c r="BN336" s="7"/>
      <c r="BO336" s="7"/>
      <c r="BP336" s="7"/>
      <c r="BQ336" s="7"/>
    </row>
    <row r="337" spans="1:69" s="5" customFormat="1" ht="12.75">
      <c r="A337" s="808">
        <v>27</v>
      </c>
      <c r="B337" s="540" t="s">
        <v>15</v>
      </c>
      <c r="C337" s="493">
        <f t="shared" si="788"/>
        <v>0</v>
      </c>
      <c r="D337" s="853">
        <f t="shared" si="775"/>
        <v>0</v>
      </c>
      <c r="E337" s="489"/>
      <c r="F337" s="523">
        <f t="shared" si="801"/>
        <v>0</v>
      </c>
      <c r="G337" s="512">
        <f t="shared" si="802"/>
        <v>0</v>
      </c>
      <c r="H337" s="480" t="str">
        <f t="shared" si="825"/>
        <v xml:space="preserve">    </v>
      </c>
      <c r="I337" s="853">
        <f t="shared" si="776"/>
        <v>0</v>
      </c>
      <c r="J337" s="489"/>
      <c r="K337" s="523">
        <f t="shared" si="803"/>
        <v>0</v>
      </c>
      <c r="L337" s="512">
        <f t="shared" si="804"/>
        <v>0</v>
      </c>
      <c r="M337" s="480" t="str">
        <f t="shared" si="826"/>
        <v xml:space="preserve">    </v>
      </c>
      <c r="N337" s="853">
        <f t="shared" si="777"/>
        <v>0</v>
      </c>
      <c r="O337" s="489"/>
      <c r="P337" s="523">
        <f t="shared" si="805"/>
        <v>0</v>
      </c>
      <c r="Q337" s="512">
        <f t="shared" si="806"/>
        <v>0</v>
      </c>
      <c r="R337" s="480" t="str">
        <f t="shared" si="827"/>
        <v xml:space="preserve">    </v>
      </c>
      <c r="S337" s="853">
        <f t="shared" si="778"/>
        <v>0</v>
      </c>
      <c r="T337" s="489"/>
      <c r="U337" s="523">
        <f t="shared" si="807"/>
        <v>0</v>
      </c>
      <c r="V337" s="512">
        <f t="shared" si="808"/>
        <v>0</v>
      </c>
      <c r="W337" s="480" t="str">
        <f t="shared" si="828"/>
        <v xml:space="preserve">    </v>
      </c>
      <c r="X337" s="853">
        <f t="shared" si="779"/>
        <v>0</v>
      </c>
      <c r="Y337" s="489"/>
      <c r="Z337" s="523">
        <f t="shared" si="809"/>
        <v>0</v>
      </c>
      <c r="AA337" s="512">
        <f t="shared" si="810"/>
        <v>0</v>
      </c>
      <c r="AB337" s="480" t="str">
        <f t="shared" si="829"/>
        <v xml:space="preserve">    </v>
      </c>
      <c r="AC337" s="853">
        <f t="shared" si="780"/>
        <v>0</v>
      </c>
      <c r="AD337" s="489"/>
      <c r="AE337" s="523">
        <f t="shared" si="811"/>
        <v>0</v>
      </c>
      <c r="AF337" s="512">
        <f t="shared" si="812"/>
        <v>0</v>
      </c>
      <c r="AG337" s="480" t="str">
        <f t="shared" si="830"/>
        <v xml:space="preserve">    </v>
      </c>
      <c r="AH337" s="853">
        <f t="shared" si="781"/>
        <v>0</v>
      </c>
      <c r="AI337" s="489"/>
      <c r="AJ337" s="523">
        <f t="shared" si="813"/>
        <v>0</v>
      </c>
      <c r="AK337" s="512">
        <f t="shared" si="814"/>
        <v>0</v>
      </c>
      <c r="AL337" s="480" t="str">
        <f t="shared" si="831"/>
        <v xml:space="preserve">    </v>
      </c>
      <c r="AM337" s="853">
        <f t="shared" si="782"/>
        <v>0</v>
      </c>
      <c r="AN337" s="489"/>
      <c r="AO337" s="523">
        <f t="shared" si="815"/>
        <v>0</v>
      </c>
      <c r="AP337" s="512">
        <f t="shared" si="816"/>
        <v>0</v>
      </c>
      <c r="AQ337" s="480" t="str">
        <f t="shared" si="832"/>
        <v xml:space="preserve">    </v>
      </c>
      <c r="AR337" s="853">
        <f t="shared" si="783"/>
        <v>0</v>
      </c>
      <c r="AS337" s="489"/>
      <c r="AT337" s="523">
        <f t="shared" si="817"/>
        <v>0</v>
      </c>
      <c r="AU337" s="512">
        <f t="shared" si="818"/>
        <v>0</v>
      </c>
      <c r="AV337" s="480" t="str">
        <f t="shared" si="833"/>
        <v xml:space="preserve">    </v>
      </c>
      <c r="AW337" s="853">
        <f t="shared" si="784"/>
        <v>0</v>
      </c>
      <c r="AX337" s="489"/>
      <c r="AY337" s="523">
        <f t="shared" si="819"/>
        <v>0</v>
      </c>
      <c r="AZ337" s="512">
        <f t="shared" si="820"/>
        <v>0</v>
      </c>
      <c r="BA337" s="480" t="str">
        <f t="shared" si="834"/>
        <v xml:space="preserve">    </v>
      </c>
      <c r="BB337" s="853">
        <f t="shared" si="785"/>
        <v>0</v>
      </c>
      <c r="BC337" s="489"/>
      <c r="BD337" s="523">
        <f t="shared" si="821"/>
        <v>0</v>
      </c>
      <c r="BE337" s="512">
        <f t="shared" si="822"/>
        <v>0</v>
      </c>
      <c r="BF337" s="480" t="str">
        <f t="shared" si="835"/>
        <v xml:space="preserve">    </v>
      </c>
      <c r="BG337" s="853">
        <f t="shared" si="786"/>
        <v>0</v>
      </c>
      <c r="BH337" s="489"/>
      <c r="BI337" s="523">
        <f t="shared" si="823"/>
        <v>0</v>
      </c>
      <c r="BJ337" s="512">
        <f t="shared" si="824"/>
        <v>0</v>
      </c>
      <c r="BK337" s="480" t="str">
        <f t="shared" si="836"/>
        <v xml:space="preserve">    </v>
      </c>
      <c r="BM337" s="502">
        <f t="shared" si="787"/>
        <v>0</v>
      </c>
      <c r="BN337" s="7"/>
      <c r="BO337" s="7"/>
      <c r="BP337" s="7"/>
      <c r="BQ337" s="7"/>
    </row>
    <row r="338" spans="1:69" s="5" customFormat="1" ht="12.75">
      <c r="A338" s="808">
        <v>28</v>
      </c>
      <c r="B338" s="540" t="s">
        <v>41</v>
      </c>
      <c r="C338" s="493">
        <f t="shared" si="788"/>
        <v>0</v>
      </c>
      <c r="D338" s="853">
        <f t="shared" si="775"/>
        <v>0</v>
      </c>
      <c r="E338" s="489"/>
      <c r="F338" s="523">
        <f t="shared" si="801"/>
        <v>0</v>
      </c>
      <c r="G338" s="512">
        <f t="shared" si="802"/>
        <v>0</v>
      </c>
      <c r="H338" s="480" t="str">
        <f t="shared" si="825"/>
        <v xml:space="preserve">    </v>
      </c>
      <c r="I338" s="853">
        <f t="shared" si="776"/>
        <v>0</v>
      </c>
      <c r="J338" s="489"/>
      <c r="K338" s="523">
        <f t="shared" si="803"/>
        <v>0</v>
      </c>
      <c r="L338" s="512">
        <f t="shared" si="804"/>
        <v>0</v>
      </c>
      <c r="M338" s="480" t="str">
        <f t="shared" si="826"/>
        <v xml:space="preserve">    </v>
      </c>
      <c r="N338" s="853">
        <f t="shared" si="777"/>
        <v>0</v>
      </c>
      <c r="O338" s="489"/>
      <c r="P338" s="523">
        <f t="shared" si="805"/>
        <v>0</v>
      </c>
      <c r="Q338" s="512">
        <f t="shared" si="806"/>
        <v>0</v>
      </c>
      <c r="R338" s="480" t="str">
        <f t="shared" si="827"/>
        <v xml:space="preserve">    </v>
      </c>
      <c r="S338" s="853">
        <f t="shared" si="778"/>
        <v>0</v>
      </c>
      <c r="T338" s="489"/>
      <c r="U338" s="523">
        <f t="shared" si="807"/>
        <v>0</v>
      </c>
      <c r="V338" s="512">
        <f t="shared" si="808"/>
        <v>0</v>
      </c>
      <c r="W338" s="480" t="str">
        <f t="shared" si="828"/>
        <v xml:space="preserve">    </v>
      </c>
      <c r="X338" s="853">
        <f t="shared" si="779"/>
        <v>0</v>
      </c>
      <c r="Y338" s="489"/>
      <c r="Z338" s="523">
        <f t="shared" si="809"/>
        <v>0</v>
      </c>
      <c r="AA338" s="512">
        <f t="shared" si="810"/>
        <v>0</v>
      </c>
      <c r="AB338" s="480" t="str">
        <f t="shared" si="829"/>
        <v xml:space="preserve">    </v>
      </c>
      <c r="AC338" s="853">
        <f t="shared" si="780"/>
        <v>0</v>
      </c>
      <c r="AD338" s="489"/>
      <c r="AE338" s="523">
        <f t="shared" si="811"/>
        <v>0</v>
      </c>
      <c r="AF338" s="512">
        <f t="shared" si="812"/>
        <v>0</v>
      </c>
      <c r="AG338" s="480" t="str">
        <f t="shared" si="830"/>
        <v xml:space="preserve">    </v>
      </c>
      <c r="AH338" s="853">
        <f t="shared" si="781"/>
        <v>0</v>
      </c>
      <c r="AI338" s="489"/>
      <c r="AJ338" s="523">
        <f t="shared" si="813"/>
        <v>0</v>
      </c>
      <c r="AK338" s="512">
        <f t="shared" si="814"/>
        <v>0</v>
      </c>
      <c r="AL338" s="480" t="str">
        <f t="shared" si="831"/>
        <v xml:space="preserve">    </v>
      </c>
      <c r="AM338" s="853">
        <f t="shared" si="782"/>
        <v>0</v>
      </c>
      <c r="AN338" s="489"/>
      <c r="AO338" s="523">
        <f t="shared" si="815"/>
        <v>0</v>
      </c>
      <c r="AP338" s="512">
        <f t="shared" si="816"/>
        <v>0</v>
      </c>
      <c r="AQ338" s="480" t="str">
        <f t="shared" si="832"/>
        <v xml:space="preserve">    </v>
      </c>
      <c r="AR338" s="853">
        <f t="shared" si="783"/>
        <v>0</v>
      </c>
      <c r="AS338" s="489"/>
      <c r="AT338" s="523">
        <f t="shared" si="817"/>
        <v>0</v>
      </c>
      <c r="AU338" s="512">
        <f t="shared" si="818"/>
        <v>0</v>
      </c>
      <c r="AV338" s="480" t="str">
        <f t="shared" si="833"/>
        <v xml:space="preserve">    </v>
      </c>
      <c r="AW338" s="853">
        <f t="shared" si="784"/>
        <v>0</v>
      </c>
      <c r="AX338" s="489"/>
      <c r="AY338" s="523">
        <f t="shared" si="819"/>
        <v>0</v>
      </c>
      <c r="AZ338" s="512">
        <f t="shared" si="820"/>
        <v>0</v>
      </c>
      <c r="BA338" s="480" t="str">
        <f t="shared" si="834"/>
        <v xml:space="preserve">    </v>
      </c>
      <c r="BB338" s="853">
        <f t="shared" si="785"/>
        <v>0</v>
      </c>
      <c r="BC338" s="489"/>
      <c r="BD338" s="523">
        <f t="shared" si="821"/>
        <v>0</v>
      </c>
      <c r="BE338" s="512">
        <f t="shared" si="822"/>
        <v>0</v>
      </c>
      <c r="BF338" s="480" t="str">
        <f t="shared" si="835"/>
        <v xml:space="preserve">    </v>
      </c>
      <c r="BG338" s="853">
        <f t="shared" si="786"/>
        <v>0</v>
      </c>
      <c r="BH338" s="489"/>
      <c r="BI338" s="523">
        <f t="shared" si="823"/>
        <v>0</v>
      </c>
      <c r="BJ338" s="512">
        <f t="shared" si="824"/>
        <v>0</v>
      </c>
      <c r="BK338" s="480" t="str">
        <f t="shared" si="836"/>
        <v xml:space="preserve">    </v>
      </c>
      <c r="BM338" s="502">
        <f t="shared" si="787"/>
        <v>0</v>
      </c>
      <c r="BN338" s="7"/>
      <c r="BO338" s="7"/>
      <c r="BP338" s="7"/>
      <c r="BQ338" s="7"/>
    </row>
    <row r="339" spans="1:69" s="5" customFormat="1" ht="12.75">
      <c r="A339" s="808">
        <v>29</v>
      </c>
      <c r="B339" s="540" t="s">
        <v>11</v>
      </c>
      <c r="C339" s="493">
        <f t="shared" si="788"/>
        <v>0</v>
      </c>
      <c r="D339" s="853">
        <f t="shared" si="775"/>
        <v>0</v>
      </c>
      <c r="E339" s="489"/>
      <c r="F339" s="523">
        <f t="shared" si="801"/>
        <v>0</v>
      </c>
      <c r="G339" s="512">
        <f t="shared" si="802"/>
        <v>0</v>
      </c>
      <c r="H339" s="480" t="str">
        <f t="shared" si="825"/>
        <v xml:space="preserve">    </v>
      </c>
      <c r="I339" s="853">
        <f t="shared" si="776"/>
        <v>0</v>
      </c>
      <c r="J339" s="489"/>
      <c r="K339" s="523">
        <f t="shared" si="803"/>
        <v>0</v>
      </c>
      <c r="L339" s="512">
        <f t="shared" si="804"/>
        <v>0</v>
      </c>
      <c r="M339" s="480" t="str">
        <f t="shared" si="826"/>
        <v xml:space="preserve">    </v>
      </c>
      <c r="N339" s="853">
        <f t="shared" si="777"/>
        <v>0</v>
      </c>
      <c r="O339" s="489"/>
      <c r="P339" s="523">
        <f t="shared" si="805"/>
        <v>0</v>
      </c>
      <c r="Q339" s="512">
        <f t="shared" si="806"/>
        <v>0</v>
      </c>
      <c r="R339" s="480" t="str">
        <f t="shared" si="827"/>
        <v xml:space="preserve">    </v>
      </c>
      <c r="S339" s="853">
        <f t="shared" si="778"/>
        <v>0</v>
      </c>
      <c r="T339" s="489"/>
      <c r="U339" s="523">
        <f t="shared" si="807"/>
        <v>0</v>
      </c>
      <c r="V339" s="512">
        <f t="shared" si="808"/>
        <v>0</v>
      </c>
      <c r="W339" s="480" t="str">
        <f t="shared" si="828"/>
        <v xml:space="preserve">    </v>
      </c>
      <c r="X339" s="853">
        <f t="shared" si="779"/>
        <v>0</v>
      </c>
      <c r="Y339" s="489"/>
      <c r="Z339" s="523">
        <f t="shared" si="809"/>
        <v>0</v>
      </c>
      <c r="AA339" s="512">
        <f t="shared" si="810"/>
        <v>0</v>
      </c>
      <c r="AB339" s="480" t="str">
        <f t="shared" si="829"/>
        <v xml:space="preserve">    </v>
      </c>
      <c r="AC339" s="853">
        <f t="shared" si="780"/>
        <v>0</v>
      </c>
      <c r="AD339" s="489"/>
      <c r="AE339" s="523">
        <f t="shared" si="811"/>
        <v>0</v>
      </c>
      <c r="AF339" s="512">
        <f t="shared" si="812"/>
        <v>0</v>
      </c>
      <c r="AG339" s="480" t="str">
        <f t="shared" si="830"/>
        <v xml:space="preserve">    </v>
      </c>
      <c r="AH339" s="853">
        <f t="shared" si="781"/>
        <v>0</v>
      </c>
      <c r="AI339" s="489"/>
      <c r="AJ339" s="523">
        <f t="shared" si="813"/>
        <v>0</v>
      </c>
      <c r="AK339" s="512">
        <f t="shared" si="814"/>
        <v>0</v>
      </c>
      <c r="AL339" s="480" t="str">
        <f t="shared" si="831"/>
        <v xml:space="preserve">    </v>
      </c>
      <c r="AM339" s="853">
        <f t="shared" si="782"/>
        <v>0</v>
      </c>
      <c r="AN339" s="489"/>
      <c r="AO339" s="523">
        <f t="shared" si="815"/>
        <v>0</v>
      </c>
      <c r="AP339" s="512">
        <f t="shared" si="816"/>
        <v>0</v>
      </c>
      <c r="AQ339" s="480" t="str">
        <f t="shared" si="832"/>
        <v xml:space="preserve">    </v>
      </c>
      <c r="AR339" s="853">
        <f t="shared" si="783"/>
        <v>0</v>
      </c>
      <c r="AS339" s="489"/>
      <c r="AT339" s="523">
        <f t="shared" si="817"/>
        <v>0</v>
      </c>
      <c r="AU339" s="512">
        <f t="shared" si="818"/>
        <v>0</v>
      </c>
      <c r="AV339" s="480" t="str">
        <f t="shared" si="833"/>
        <v xml:space="preserve">    </v>
      </c>
      <c r="AW339" s="853">
        <f t="shared" si="784"/>
        <v>0</v>
      </c>
      <c r="AX339" s="489"/>
      <c r="AY339" s="523">
        <f t="shared" si="819"/>
        <v>0</v>
      </c>
      <c r="AZ339" s="512">
        <f t="shared" si="820"/>
        <v>0</v>
      </c>
      <c r="BA339" s="480" t="str">
        <f t="shared" si="834"/>
        <v xml:space="preserve">    </v>
      </c>
      <c r="BB339" s="853">
        <f t="shared" si="785"/>
        <v>0</v>
      </c>
      <c r="BC339" s="489"/>
      <c r="BD339" s="523">
        <f t="shared" si="821"/>
        <v>0</v>
      </c>
      <c r="BE339" s="512">
        <f t="shared" si="822"/>
        <v>0</v>
      </c>
      <c r="BF339" s="480" t="str">
        <f t="shared" si="835"/>
        <v xml:space="preserve">    </v>
      </c>
      <c r="BG339" s="853">
        <f t="shared" si="786"/>
        <v>0</v>
      </c>
      <c r="BH339" s="489"/>
      <c r="BI339" s="523">
        <f t="shared" si="823"/>
        <v>0</v>
      </c>
      <c r="BJ339" s="512">
        <f t="shared" si="824"/>
        <v>0</v>
      </c>
      <c r="BK339" s="480" t="str">
        <f t="shared" si="836"/>
        <v xml:space="preserve">    </v>
      </c>
      <c r="BM339" s="502">
        <f t="shared" si="787"/>
        <v>0</v>
      </c>
      <c r="BN339" s="7"/>
      <c r="BO339" s="7"/>
      <c r="BP339" s="7"/>
      <c r="BQ339" s="7"/>
    </row>
    <row r="340" spans="1:69" s="5" customFormat="1" ht="12.75">
      <c r="A340" s="808">
        <v>30</v>
      </c>
      <c r="B340" s="540" t="s">
        <v>16</v>
      </c>
      <c r="C340" s="493">
        <f t="shared" si="788"/>
        <v>0</v>
      </c>
      <c r="D340" s="853">
        <f t="shared" si="775"/>
        <v>0</v>
      </c>
      <c r="E340" s="489"/>
      <c r="F340" s="523">
        <f t="shared" si="801"/>
        <v>0</v>
      </c>
      <c r="G340" s="512">
        <f t="shared" si="802"/>
        <v>0</v>
      </c>
      <c r="H340" s="480" t="str">
        <f t="shared" si="825"/>
        <v xml:space="preserve">    </v>
      </c>
      <c r="I340" s="853">
        <f t="shared" si="776"/>
        <v>0</v>
      </c>
      <c r="J340" s="489"/>
      <c r="K340" s="523">
        <f t="shared" si="803"/>
        <v>0</v>
      </c>
      <c r="L340" s="512">
        <f t="shared" si="804"/>
        <v>0</v>
      </c>
      <c r="M340" s="480" t="str">
        <f t="shared" si="826"/>
        <v xml:space="preserve">    </v>
      </c>
      <c r="N340" s="853">
        <f t="shared" si="777"/>
        <v>0</v>
      </c>
      <c r="O340" s="489"/>
      <c r="P340" s="523">
        <f t="shared" si="805"/>
        <v>0</v>
      </c>
      <c r="Q340" s="512">
        <f t="shared" si="806"/>
        <v>0</v>
      </c>
      <c r="R340" s="480" t="str">
        <f t="shared" si="827"/>
        <v xml:space="preserve">    </v>
      </c>
      <c r="S340" s="853">
        <f t="shared" si="778"/>
        <v>0</v>
      </c>
      <c r="T340" s="489"/>
      <c r="U340" s="523">
        <f t="shared" si="807"/>
        <v>0</v>
      </c>
      <c r="V340" s="512">
        <f t="shared" si="808"/>
        <v>0</v>
      </c>
      <c r="W340" s="480" t="str">
        <f t="shared" si="828"/>
        <v xml:space="preserve">    </v>
      </c>
      <c r="X340" s="853">
        <f t="shared" si="779"/>
        <v>0</v>
      </c>
      <c r="Y340" s="489"/>
      <c r="Z340" s="523">
        <f t="shared" si="809"/>
        <v>0</v>
      </c>
      <c r="AA340" s="512">
        <f t="shared" si="810"/>
        <v>0</v>
      </c>
      <c r="AB340" s="480" t="str">
        <f t="shared" si="829"/>
        <v xml:space="preserve">    </v>
      </c>
      <c r="AC340" s="853">
        <f t="shared" si="780"/>
        <v>0</v>
      </c>
      <c r="AD340" s="489"/>
      <c r="AE340" s="523">
        <f t="shared" si="811"/>
        <v>0</v>
      </c>
      <c r="AF340" s="512">
        <f t="shared" si="812"/>
        <v>0</v>
      </c>
      <c r="AG340" s="480" t="str">
        <f t="shared" si="830"/>
        <v xml:space="preserve">    </v>
      </c>
      <c r="AH340" s="853">
        <f t="shared" si="781"/>
        <v>0</v>
      </c>
      <c r="AI340" s="489"/>
      <c r="AJ340" s="523">
        <f t="shared" si="813"/>
        <v>0</v>
      </c>
      <c r="AK340" s="512">
        <f t="shared" si="814"/>
        <v>0</v>
      </c>
      <c r="AL340" s="480" t="str">
        <f t="shared" si="831"/>
        <v xml:space="preserve">    </v>
      </c>
      <c r="AM340" s="853">
        <f t="shared" si="782"/>
        <v>0</v>
      </c>
      <c r="AN340" s="489"/>
      <c r="AO340" s="523">
        <f t="shared" si="815"/>
        <v>0</v>
      </c>
      <c r="AP340" s="512">
        <f t="shared" si="816"/>
        <v>0</v>
      </c>
      <c r="AQ340" s="480" t="str">
        <f t="shared" si="832"/>
        <v xml:space="preserve">    </v>
      </c>
      <c r="AR340" s="853">
        <f t="shared" si="783"/>
        <v>0</v>
      </c>
      <c r="AS340" s="489"/>
      <c r="AT340" s="523">
        <f t="shared" si="817"/>
        <v>0</v>
      </c>
      <c r="AU340" s="512">
        <f t="shared" si="818"/>
        <v>0</v>
      </c>
      <c r="AV340" s="480" t="str">
        <f t="shared" si="833"/>
        <v xml:space="preserve">    </v>
      </c>
      <c r="AW340" s="853">
        <f t="shared" si="784"/>
        <v>0</v>
      </c>
      <c r="AX340" s="489"/>
      <c r="AY340" s="523">
        <f t="shared" si="819"/>
        <v>0</v>
      </c>
      <c r="AZ340" s="512">
        <f t="shared" si="820"/>
        <v>0</v>
      </c>
      <c r="BA340" s="480" t="str">
        <f t="shared" si="834"/>
        <v xml:space="preserve">    </v>
      </c>
      <c r="BB340" s="853">
        <f t="shared" si="785"/>
        <v>0</v>
      </c>
      <c r="BC340" s="489"/>
      <c r="BD340" s="523">
        <f t="shared" si="821"/>
        <v>0</v>
      </c>
      <c r="BE340" s="512">
        <f t="shared" si="822"/>
        <v>0</v>
      </c>
      <c r="BF340" s="480" t="str">
        <f t="shared" si="835"/>
        <v xml:space="preserve">    </v>
      </c>
      <c r="BG340" s="853">
        <f t="shared" si="786"/>
        <v>0</v>
      </c>
      <c r="BH340" s="489"/>
      <c r="BI340" s="523">
        <f t="shared" si="823"/>
        <v>0</v>
      </c>
      <c r="BJ340" s="512">
        <f t="shared" si="824"/>
        <v>0</v>
      </c>
      <c r="BK340" s="480" t="str">
        <f t="shared" si="836"/>
        <v xml:space="preserve">    </v>
      </c>
      <c r="BM340" s="502">
        <f t="shared" si="787"/>
        <v>0</v>
      </c>
      <c r="BN340" s="7"/>
      <c r="BO340" s="7"/>
      <c r="BP340" s="7"/>
      <c r="BQ340" s="7"/>
    </row>
    <row r="341" spans="1:69" s="5" customFormat="1" ht="12.75">
      <c r="A341" s="808">
        <v>31</v>
      </c>
      <c r="B341" s="540" t="s">
        <v>40</v>
      </c>
      <c r="C341" s="493">
        <f t="shared" si="788"/>
        <v>0</v>
      </c>
      <c r="D341" s="853">
        <f t="shared" si="775"/>
        <v>0</v>
      </c>
      <c r="E341" s="489"/>
      <c r="F341" s="523">
        <f t="shared" si="801"/>
        <v>0</v>
      </c>
      <c r="G341" s="512">
        <f t="shared" si="802"/>
        <v>0</v>
      </c>
      <c r="H341" s="480" t="str">
        <f t="shared" si="825"/>
        <v xml:space="preserve">    </v>
      </c>
      <c r="I341" s="853">
        <f t="shared" si="776"/>
        <v>0</v>
      </c>
      <c r="J341" s="489"/>
      <c r="K341" s="523">
        <f t="shared" si="803"/>
        <v>0</v>
      </c>
      <c r="L341" s="512">
        <f t="shared" si="804"/>
        <v>0</v>
      </c>
      <c r="M341" s="480" t="str">
        <f t="shared" si="826"/>
        <v xml:space="preserve">    </v>
      </c>
      <c r="N341" s="853">
        <f t="shared" si="777"/>
        <v>0</v>
      </c>
      <c r="O341" s="489"/>
      <c r="P341" s="523">
        <f t="shared" si="805"/>
        <v>0</v>
      </c>
      <c r="Q341" s="512">
        <f t="shared" si="806"/>
        <v>0</v>
      </c>
      <c r="R341" s="480" t="str">
        <f t="shared" si="827"/>
        <v xml:space="preserve">    </v>
      </c>
      <c r="S341" s="853">
        <f t="shared" si="778"/>
        <v>0</v>
      </c>
      <c r="T341" s="489"/>
      <c r="U341" s="523">
        <f t="shared" si="807"/>
        <v>0</v>
      </c>
      <c r="V341" s="512">
        <f t="shared" si="808"/>
        <v>0</v>
      </c>
      <c r="W341" s="480" t="str">
        <f t="shared" si="828"/>
        <v xml:space="preserve">    </v>
      </c>
      <c r="X341" s="853">
        <f t="shared" si="779"/>
        <v>0</v>
      </c>
      <c r="Y341" s="489"/>
      <c r="Z341" s="523">
        <f t="shared" si="809"/>
        <v>0</v>
      </c>
      <c r="AA341" s="512">
        <f t="shared" si="810"/>
        <v>0</v>
      </c>
      <c r="AB341" s="480" t="str">
        <f t="shared" si="829"/>
        <v xml:space="preserve">    </v>
      </c>
      <c r="AC341" s="853">
        <f t="shared" si="780"/>
        <v>0</v>
      </c>
      <c r="AD341" s="489"/>
      <c r="AE341" s="523">
        <f t="shared" si="811"/>
        <v>0</v>
      </c>
      <c r="AF341" s="512">
        <f t="shared" si="812"/>
        <v>0</v>
      </c>
      <c r="AG341" s="480" t="str">
        <f t="shared" si="830"/>
        <v xml:space="preserve">    </v>
      </c>
      <c r="AH341" s="853">
        <f t="shared" si="781"/>
        <v>0</v>
      </c>
      <c r="AI341" s="489"/>
      <c r="AJ341" s="523">
        <f t="shared" si="813"/>
        <v>0</v>
      </c>
      <c r="AK341" s="512">
        <f t="shared" si="814"/>
        <v>0</v>
      </c>
      <c r="AL341" s="480" t="str">
        <f t="shared" si="831"/>
        <v xml:space="preserve">    </v>
      </c>
      <c r="AM341" s="853">
        <f t="shared" si="782"/>
        <v>0</v>
      </c>
      <c r="AN341" s="489"/>
      <c r="AO341" s="523">
        <f t="shared" si="815"/>
        <v>0</v>
      </c>
      <c r="AP341" s="512">
        <f t="shared" si="816"/>
        <v>0</v>
      </c>
      <c r="AQ341" s="480" t="str">
        <f t="shared" si="832"/>
        <v xml:space="preserve">    </v>
      </c>
      <c r="AR341" s="853">
        <f t="shared" si="783"/>
        <v>0</v>
      </c>
      <c r="AS341" s="489"/>
      <c r="AT341" s="523">
        <f t="shared" si="817"/>
        <v>0</v>
      </c>
      <c r="AU341" s="512">
        <f t="shared" si="818"/>
        <v>0</v>
      </c>
      <c r="AV341" s="480" t="str">
        <f t="shared" si="833"/>
        <v xml:space="preserve">    </v>
      </c>
      <c r="AW341" s="853">
        <f t="shared" si="784"/>
        <v>0</v>
      </c>
      <c r="AX341" s="489"/>
      <c r="AY341" s="523">
        <f t="shared" si="819"/>
        <v>0</v>
      </c>
      <c r="AZ341" s="512">
        <f t="shared" si="820"/>
        <v>0</v>
      </c>
      <c r="BA341" s="480" t="str">
        <f t="shared" si="834"/>
        <v xml:space="preserve">    </v>
      </c>
      <c r="BB341" s="853">
        <f t="shared" si="785"/>
        <v>0</v>
      </c>
      <c r="BC341" s="489"/>
      <c r="BD341" s="523">
        <f t="shared" si="821"/>
        <v>0</v>
      </c>
      <c r="BE341" s="512">
        <f t="shared" si="822"/>
        <v>0</v>
      </c>
      <c r="BF341" s="480" t="str">
        <f t="shared" si="835"/>
        <v xml:space="preserve">    </v>
      </c>
      <c r="BG341" s="853">
        <f t="shared" si="786"/>
        <v>0</v>
      </c>
      <c r="BH341" s="489"/>
      <c r="BI341" s="523">
        <f t="shared" si="823"/>
        <v>0</v>
      </c>
      <c r="BJ341" s="512">
        <f t="shared" si="824"/>
        <v>0</v>
      </c>
      <c r="BK341" s="480" t="str">
        <f t="shared" si="836"/>
        <v xml:space="preserve">    </v>
      </c>
      <c r="BM341" s="502">
        <f t="shared" si="787"/>
        <v>0</v>
      </c>
      <c r="BN341" s="7"/>
      <c r="BO341" s="7"/>
      <c r="BP341" s="7"/>
      <c r="BQ341" s="7"/>
    </row>
    <row r="342" spans="1:69" s="5" customFormat="1" ht="12.75">
      <c r="A342" s="808">
        <v>32</v>
      </c>
      <c r="B342" s="540" t="s">
        <v>23</v>
      </c>
      <c r="C342" s="496">
        <f t="shared" si="788"/>
        <v>0</v>
      </c>
      <c r="D342" s="853">
        <f t="shared" si="775"/>
        <v>0</v>
      </c>
      <c r="E342" s="489"/>
      <c r="F342" s="523">
        <f t="shared" si="801"/>
        <v>0</v>
      </c>
      <c r="G342" s="512">
        <f t="shared" si="802"/>
        <v>0</v>
      </c>
      <c r="H342" s="480" t="str">
        <f t="shared" si="825"/>
        <v xml:space="preserve">    </v>
      </c>
      <c r="I342" s="853">
        <f t="shared" si="776"/>
        <v>0</v>
      </c>
      <c r="J342" s="489"/>
      <c r="K342" s="523">
        <f t="shared" si="803"/>
        <v>0</v>
      </c>
      <c r="L342" s="512">
        <f t="shared" si="804"/>
        <v>0</v>
      </c>
      <c r="M342" s="480" t="str">
        <f t="shared" si="826"/>
        <v xml:space="preserve">    </v>
      </c>
      <c r="N342" s="853">
        <f t="shared" si="777"/>
        <v>0</v>
      </c>
      <c r="O342" s="489"/>
      <c r="P342" s="523">
        <f t="shared" si="805"/>
        <v>0</v>
      </c>
      <c r="Q342" s="512">
        <f t="shared" si="806"/>
        <v>0</v>
      </c>
      <c r="R342" s="480" t="str">
        <f t="shared" si="827"/>
        <v xml:space="preserve">    </v>
      </c>
      <c r="S342" s="853">
        <f t="shared" si="778"/>
        <v>0</v>
      </c>
      <c r="T342" s="489"/>
      <c r="U342" s="523">
        <f t="shared" si="807"/>
        <v>0</v>
      </c>
      <c r="V342" s="512">
        <f t="shared" si="808"/>
        <v>0</v>
      </c>
      <c r="W342" s="480" t="str">
        <f t="shared" si="828"/>
        <v xml:space="preserve">    </v>
      </c>
      <c r="X342" s="853">
        <f t="shared" si="779"/>
        <v>0</v>
      </c>
      <c r="Y342" s="489"/>
      <c r="Z342" s="523">
        <f t="shared" si="809"/>
        <v>0</v>
      </c>
      <c r="AA342" s="512">
        <f t="shared" si="810"/>
        <v>0</v>
      </c>
      <c r="AB342" s="480" t="str">
        <f t="shared" si="829"/>
        <v xml:space="preserve">    </v>
      </c>
      <c r="AC342" s="853">
        <f t="shared" si="780"/>
        <v>0</v>
      </c>
      <c r="AD342" s="489"/>
      <c r="AE342" s="523">
        <f t="shared" si="811"/>
        <v>0</v>
      </c>
      <c r="AF342" s="512">
        <f t="shared" si="812"/>
        <v>0</v>
      </c>
      <c r="AG342" s="480" t="str">
        <f t="shared" si="830"/>
        <v xml:space="preserve">    </v>
      </c>
      <c r="AH342" s="853">
        <f t="shared" si="781"/>
        <v>0</v>
      </c>
      <c r="AI342" s="489"/>
      <c r="AJ342" s="523">
        <f t="shared" si="813"/>
        <v>0</v>
      </c>
      <c r="AK342" s="512">
        <f t="shared" si="814"/>
        <v>0</v>
      </c>
      <c r="AL342" s="480" t="str">
        <f t="shared" si="831"/>
        <v xml:space="preserve">    </v>
      </c>
      <c r="AM342" s="853">
        <f t="shared" si="782"/>
        <v>0</v>
      </c>
      <c r="AN342" s="489"/>
      <c r="AO342" s="523">
        <f t="shared" si="815"/>
        <v>0</v>
      </c>
      <c r="AP342" s="512">
        <f t="shared" si="816"/>
        <v>0</v>
      </c>
      <c r="AQ342" s="480" t="str">
        <f t="shared" si="832"/>
        <v xml:space="preserve">    </v>
      </c>
      <c r="AR342" s="853">
        <f t="shared" si="783"/>
        <v>0</v>
      </c>
      <c r="AS342" s="489"/>
      <c r="AT342" s="523">
        <f t="shared" si="817"/>
        <v>0</v>
      </c>
      <c r="AU342" s="512">
        <f t="shared" si="818"/>
        <v>0</v>
      </c>
      <c r="AV342" s="480" t="str">
        <f t="shared" si="833"/>
        <v xml:space="preserve">    </v>
      </c>
      <c r="AW342" s="853">
        <f t="shared" si="784"/>
        <v>0</v>
      </c>
      <c r="AX342" s="489"/>
      <c r="AY342" s="523">
        <f t="shared" si="819"/>
        <v>0</v>
      </c>
      <c r="AZ342" s="512">
        <f t="shared" si="820"/>
        <v>0</v>
      </c>
      <c r="BA342" s="480" t="str">
        <f t="shared" si="834"/>
        <v xml:space="preserve">    </v>
      </c>
      <c r="BB342" s="853">
        <f t="shared" si="785"/>
        <v>0</v>
      </c>
      <c r="BC342" s="489"/>
      <c r="BD342" s="523">
        <f t="shared" si="821"/>
        <v>0</v>
      </c>
      <c r="BE342" s="512">
        <f t="shared" si="822"/>
        <v>0</v>
      </c>
      <c r="BF342" s="480" t="str">
        <f t="shared" si="835"/>
        <v xml:space="preserve">    </v>
      </c>
      <c r="BG342" s="853">
        <f t="shared" si="786"/>
        <v>0</v>
      </c>
      <c r="BH342" s="489"/>
      <c r="BI342" s="523">
        <f t="shared" si="823"/>
        <v>0</v>
      </c>
      <c r="BJ342" s="512">
        <f t="shared" si="824"/>
        <v>0</v>
      </c>
      <c r="BK342" s="480" t="str">
        <f t="shared" si="836"/>
        <v xml:space="preserve">    </v>
      </c>
      <c r="BM342" s="502">
        <f t="shared" si="787"/>
        <v>0</v>
      </c>
      <c r="BN342" s="7"/>
      <c r="BO342" s="7"/>
      <c r="BP342" s="7"/>
      <c r="BQ342" s="7"/>
    </row>
    <row r="343" spans="1:69" s="5" customFormat="1" ht="12.75">
      <c r="A343" s="808">
        <v>33</v>
      </c>
      <c r="B343" s="540" t="s">
        <v>26</v>
      </c>
      <c r="C343" s="495">
        <f t="shared" si="788"/>
        <v>0</v>
      </c>
      <c r="D343" s="853">
        <f t="shared" ref="D343:D359" si="837">D268</f>
        <v>0</v>
      </c>
      <c r="E343" s="489"/>
      <c r="F343" s="523">
        <f t="shared" si="801"/>
        <v>0</v>
      </c>
      <c r="G343" s="512">
        <f t="shared" si="802"/>
        <v>0</v>
      </c>
      <c r="H343" s="480" t="str">
        <f t="shared" si="825"/>
        <v xml:space="preserve">    </v>
      </c>
      <c r="I343" s="853">
        <f t="shared" ref="I343:I359" si="838">I268</f>
        <v>0</v>
      </c>
      <c r="J343" s="489"/>
      <c r="K343" s="523">
        <f t="shared" si="803"/>
        <v>0</v>
      </c>
      <c r="L343" s="512">
        <f t="shared" si="804"/>
        <v>0</v>
      </c>
      <c r="M343" s="480" t="str">
        <f t="shared" si="826"/>
        <v xml:space="preserve">    </v>
      </c>
      <c r="N343" s="853">
        <f t="shared" ref="N343:N359" si="839">N268</f>
        <v>0</v>
      </c>
      <c r="O343" s="489"/>
      <c r="P343" s="523">
        <f t="shared" si="805"/>
        <v>0</v>
      </c>
      <c r="Q343" s="512">
        <f t="shared" si="806"/>
        <v>0</v>
      </c>
      <c r="R343" s="480" t="str">
        <f t="shared" si="827"/>
        <v xml:space="preserve">    </v>
      </c>
      <c r="S343" s="853">
        <f t="shared" ref="S343:S359" si="840">S268</f>
        <v>0</v>
      </c>
      <c r="T343" s="489"/>
      <c r="U343" s="523">
        <f t="shared" si="807"/>
        <v>0</v>
      </c>
      <c r="V343" s="512">
        <f t="shared" si="808"/>
        <v>0</v>
      </c>
      <c r="W343" s="480" t="str">
        <f t="shared" si="828"/>
        <v xml:space="preserve">    </v>
      </c>
      <c r="X343" s="853">
        <f t="shared" ref="X343:X359" si="841">X268</f>
        <v>0</v>
      </c>
      <c r="Y343" s="489"/>
      <c r="Z343" s="523">
        <f t="shared" si="809"/>
        <v>0</v>
      </c>
      <c r="AA343" s="512">
        <f t="shared" si="810"/>
        <v>0</v>
      </c>
      <c r="AB343" s="480" t="str">
        <f t="shared" si="829"/>
        <v xml:space="preserve">    </v>
      </c>
      <c r="AC343" s="853">
        <f t="shared" ref="AC343:AC359" si="842">AC268</f>
        <v>0</v>
      </c>
      <c r="AD343" s="489"/>
      <c r="AE343" s="523">
        <f t="shared" si="811"/>
        <v>0</v>
      </c>
      <c r="AF343" s="512">
        <f t="shared" si="812"/>
        <v>0</v>
      </c>
      <c r="AG343" s="480" t="str">
        <f t="shared" si="830"/>
        <v xml:space="preserve">    </v>
      </c>
      <c r="AH343" s="853">
        <f t="shared" ref="AH343:AH359" si="843">AH268</f>
        <v>0</v>
      </c>
      <c r="AI343" s="489"/>
      <c r="AJ343" s="523">
        <f t="shared" si="813"/>
        <v>0</v>
      </c>
      <c r="AK343" s="512">
        <f t="shared" si="814"/>
        <v>0</v>
      </c>
      <c r="AL343" s="480" t="str">
        <f t="shared" si="831"/>
        <v xml:space="preserve">    </v>
      </c>
      <c r="AM343" s="853">
        <f t="shared" ref="AM343:AM359" si="844">AM268</f>
        <v>0</v>
      </c>
      <c r="AN343" s="489"/>
      <c r="AO343" s="523">
        <f t="shared" si="815"/>
        <v>0</v>
      </c>
      <c r="AP343" s="512">
        <f t="shared" si="816"/>
        <v>0</v>
      </c>
      <c r="AQ343" s="480" t="str">
        <f t="shared" si="832"/>
        <v xml:space="preserve">    </v>
      </c>
      <c r="AR343" s="853">
        <f t="shared" ref="AR343:AR359" si="845">AR268</f>
        <v>0</v>
      </c>
      <c r="AS343" s="489"/>
      <c r="AT343" s="523">
        <f t="shared" si="817"/>
        <v>0</v>
      </c>
      <c r="AU343" s="512">
        <f t="shared" si="818"/>
        <v>0</v>
      </c>
      <c r="AV343" s="480" t="str">
        <f t="shared" si="833"/>
        <v xml:space="preserve">    </v>
      </c>
      <c r="AW343" s="853">
        <f t="shared" ref="AW343:AW359" si="846">AW268</f>
        <v>0</v>
      </c>
      <c r="AX343" s="489"/>
      <c r="AY343" s="523">
        <f t="shared" si="819"/>
        <v>0</v>
      </c>
      <c r="AZ343" s="512">
        <f t="shared" si="820"/>
        <v>0</v>
      </c>
      <c r="BA343" s="480" t="str">
        <f t="shared" si="834"/>
        <v xml:space="preserve">    </v>
      </c>
      <c r="BB343" s="853">
        <f t="shared" ref="BB343:BB359" si="847">BB268</f>
        <v>0</v>
      </c>
      <c r="BC343" s="489"/>
      <c r="BD343" s="523">
        <f t="shared" si="821"/>
        <v>0</v>
      </c>
      <c r="BE343" s="512">
        <f t="shared" si="822"/>
        <v>0</v>
      </c>
      <c r="BF343" s="480" t="str">
        <f t="shared" si="835"/>
        <v xml:space="preserve">    </v>
      </c>
      <c r="BG343" s="853">
        <f t="shared" ref="BG343:BG359" si="848">BG268</f>
        <v>0</v>
      </c>
      <c r="BH343" s="489"/>
      <c r="BI343" s="523">
        <f t="shared" si="823"/>
        <v>0</v>
      </c>
      <c r="BJ343" s="512">
        <f t="shared" si="824"/>
        <v>0</v>
      </c>
      <c r="BK343" s="480" t="str">
        <f t="shared" si="836"/>
        <v xml:space="preserve">    </v>
      </c>
      <c r="BM343" s="502">
        <f t="shared" si="787"/>
        <v>0</v>
      </c>
      <c r="BN343" s="7"/>
      <c r="BO343" s="7"/>
      <c r="BP343" s="7"/>
      <c r="BQ343" s="7"/>
    </row>
    <row r="344" spans="1:69" s="5" customFormat="1" ht="12.75">
      <c r="A344" s="808">
        <v>34</v>
      </c>
      <c r="B344" s="848" t="s">
        <v>12</v>
      </c>
      <c r="C344" s="705">
        <f t="shared" si="788"/>
        <v>0</v>
      </c>
      <c r="D344" s="853">
        <f t="shared" si="837"/>
        <v>0</v>
      </c>
      <c r="E344" s="489"/>
      <c r="F344" s="523">
        <f t="shared" si="801"/>
        <v>0</v>
      </c>
      <c r="G344" s="512">
        <f t="shared" si="802"/>
        <v>0</v>
      </c>
      <c r="H344" s="480" t="str">
        <f t="shared" si="825"/>
        <v xml:space="preserve">    </v>
      </c>
      <c r="I344" s="853">
        <f t="shared" si="838"/>
        <v>0</v>
      </c>
      <c r="J344" s="489"/>
      <c r="K344" s="523">
        <f t="shared" si="803"/>
        <v>0</v>
      </c>
      <c r="L344" s="512">
        <f t="shared" si="804"/>
        <v>0</v>
      </c>
      <c r="M344" s="480" t="str">
        <f t="shared" si="826"/>
        <v xml:space="preserve">    </v>
      </c>
      <c r="N344" s="853">
        <f t="shared" si="839"/>
        <v>0</v>
      </c>
      <c r="O344" s="489"/>
      <c r="P344" s="523">
        <f t="shared" si="805"/>
        <v>0</v>
      </c>
      <c r="Q344" s="512">
        <f t="shared" si="806"/>
        <v>0</v>
      </c>
      <c r="R344" s="480" t="str">
        <f t="shared" si="827"/>
        <v xml:space="preserve">    </v>
      </c>
      <c r="S344" s="853">
        <f t="shared" si="840"/>
        <v>0</v>
      </c>
      <c r="T344" s="489"/>
      <c r="U344" s="523">
        <f t="shared" si="807"/>
        <v>0</v>
      </c>
      <c r="V344" s="512">
        <f t="shared" si="808"/>
        <v>0</v>
      </c>
      <c r="W344" s="480" t="str">
        <f t="shared" si="828"/>
        <v xml:space="preserve">    </v>
      </c>
      <c r="X344" s="853">
        <f t="shared" si="841"/>
        <v>0</v>
      </c>
      <c r="Y344" s="489"/>
      <c r="Z344" s="523">
        <f t="shared" si="809"/>
        <v>0</v>
      </c>
      <c r="AA344" s="512">
        <f t="shared" si="810"/>
        <v>0</v>
      </c>
      <c r="AB344" s="480" t="str">
        <f t="shared" si="829"/>
        <v xml:space="preserve">    </v>
      </c>
      <c r="AC344" s="853">
        <f t="shared" si="842"/>
        <v>0</v>
      </c>
      <c r="AD344" s="489"/>
      <c r="AE344" s="523">
        <f t="shared" si="811"/>
        <v>0</v>
      </c>
      <c r="AF344" s="512">
        <f t="shared" si="812"/>
        <v>0</v>
      </c>
      <c r="AG344" s="480" t="str">
        <f t="shared" si="830"/>
        <v xml:space="preserve">    </v>
      </c>
      <c r="AH344" s="853">
        <f t="shared" si="843"/>
        <v>0</v>
      </c>
      <c r="AI344" s="489"/>
      <c r="AJ344" s="523">
        <f t="shared" si="813"/>
        <v>0</v>
      </c>
      <c r="AK344" s="512">
        <f t="shared" si="814"/>
        <v>0</v>
      </c>
      <c r="AL344" s="480" t="str">
        <f t="shared" si="831"/>
        <v xml:space="preserve">    </v>
      </c>
      <c r="AM344" s="853">
        <f t="shared" si="844"/>
        <v>0</v>
      </c>
      <c r="AN344" s="489"/>
      <c r="AO344" s="523">
        <f t="shared" si="815"/>
        <v>0</v>
      </c>
      <c r="AP344" s="512">
        <f t="shared" si="816"/>
        <v>0</v>
      </c>
      <c r="AQ344" s="480" t="str">
        <f t="shared" si="832"/>
        <v xml:space="preserve">    </v>
      </c>
      <c r="AR344" s="853">
        <f t="shared" si="845"/>
        <v>0</v>
      </c>
      <c r="AS344" s="489"/>
      <c r="AT344" s="523">
        <f t="shared" si="817"/>
        <v>0</v>
      </c>
      <c r="AU344" s="512">
        <f t="shared" si="818"/>
        <v>0</v>
      </c>
      <c r="AV344" s="480" t="str">
        <f t="shared" si="833"/>
        <v xml:space="preserve">    </v>
      </c>
      <c r="AW344" s="853">
        <f t="shared" si="846"/>
        <v>0</v>
      </c>
      <c r="AX344" s="489"/>
      <c r="AY344" s="523">
        <f t="shared" si="819"/>
        <v>0</v>
      </c>
      <c r="AZ344" s="512">
        <f t="shared" si="820"/>
        <v>0</v>
      </c>
      <c r="BA344" s="480" t="str">
        <f t="shared" si="834"/>
        <v xml:space="preserve">    </v>
      </c>
      <c r="BB344" s="853">
        <f t="shared" si="847"/>
        <v>0</v>
      </c>
      <c r="BC344" s="489"/>
      <c r="BD344" s="523">
        <f t="shared" si="821"/>
        <v>0</v>
      </c>
      <c r="BE344" s="512">
        <f t="shared" si="822"/>
        <v>0</v>
      </c>
      <c r="BF344" s="480" t="str">
        <f t="shared" si="835"/>
        <v xml:space="preserve">    </v>
      </c>
      <c r="BG344" s="853">
        <f t="shared" si="848"/>
        <v>0</v>
      </c>
      <c r="BH344" s="489"/>
      <c r="BI344" s="523">
        <f t="shared" si="823"/>
        <v>0</v>
      </c>
      <c r="BJ344" s="512">
        <f t="shared" si="824"/>
        <v>0</v>
      </c>
      <c r="BK344" s="480" t="str">
        <f t="shared" si="836"/>
        <v xml:space="preserve">    </v>
      </c>
      <c r="BM344" s="502">
        <f t="shared" si="787"/>
        <v>0</v>
      </c>
      <c r="BN344" s="7"/>
      <c r="BO344" s="7"/>
      <c r="BP344" s="7"/>
      <c r="BQ344" s="7"/>
    </row>
    <row r="345" spans="1:69" s="5" customFormat="1" ht="12.75">
      <c r="A345" s="808">
        <v>35</v>
      </c>
      <c r="B345" s="848" t="s">
        <v>296</v>
      </c>
      <c r="C345" s="705">
        <f t="shared" ref="C345" si="849">+E345+J345+O345+T345+Y345+AD345+AI345+AN345+AS345+AX345+BC345+BH345</f>
        <v>0</v>
      </c>
      <c r="D345" s="853">
        <f t="shared" si="837"/>
        <v>0</v>
      </c>
      <c r="E345" s="489"/>
      <c r="F345" s="523">
        <f t="shared" si="801"/>
        <v>0</v>
      </c>
      <c r="G345" s="512">
        <f t="shared" ref="G345" si="850">D345-F345</f>
        <v>0</v>
      </c>
      <c r="H345" s="480" t="str">
        <f t="shared" ref="H345" si="851">IF(D345=0,"    ",F345/D345)</f>
        <v xml:space="preserve">    </v>
      </c>
      <c r="I345" s="853">
        <f t="shared" si="838"/>
        <v>0</v>
      </c>
      <c r="J345" s="489"/>
      <c r="K345" s="523">
        <f t="shared" si="803"/>
        <v>0</v>
      </c>
      <c r="L345" s="512">
        <f t="shared" ref="L345" si="852">I345-K345</f>
        <v>0</v>
      </c>
      <c r="M345" s="480" t="str">
        <f t="shared" ref="M345" si="853">IF(I345=0,"    ",K345/I345)</f>
        <v xml:space="preserve">    </v>
      </c>
      <c r="N345" s="853">
        <f t="shared" si="839"/>
        <v>0</v>
      </c>
      <c r="O345" s="489"/>
      <c r="P345" s="523">
        <f t="shared" si="805"/>
        <v>0</v>
      </c>
      <c r="Q345" s="512">
        <f t="shared" ref="Q345" si="854">N345-P345</f>
        <v>0</v>
      </c>
      <c r="R345" s="480" t="str">
        <f t="shared" ref="R345" si="855">IF(N345=0,"    ",P345/N345)</f>
        <v xml:space="preserve">    </v>
      </c>
      <c r="S345" s="853">
        <f t="shared" si="840"/>
        <v>0</v>
      </c>
      <c r="T345" s="489"/>
      <c r="U345" s="523">
        <f t="shared" si="807"/>
        <v>0</v>
      </c>
      <c r="V345" s="512">
        <f t="shared" ref="V345" si="856">S345-U345</f>
        <v>0</v>
      </c>
      <c r="W345" s="480" t="str">
        <f t="shared" ref="W345" si="857">IF(S345=0,"    ",U345/S345)</f>
        <v xml:space="preserve">    </v>
      </c>
      <c r="X345" s="853">
        <f t="shared" si="841"/>
        <v>0</v>
      </c>
      <c r="Y345" s="489"/>
      <c r="Z345" s="523">
        <f t="shared" si="809"/>
        <v>0</v>
      </c>
      <c r="AA345" s="512">
        <f t="shared" ref="AA345" si="858">X345-Z345</f>
        <v>0</v>
      </c>
      <c r="AB345" s="480" t="str">
        <f t="shared" ref="AB345" si="859">IF(X345=0,"    ",Z345/X345)</f>
        <v xml:space="preserve">    </v>
      </c>
      <c r="AC345" s="853">
        <f t="shared" si="842"/>
        <v>0</v>
      </c>
      <c r="AD345" s="489"/>
      <c r="AE345" s="523">
        <f t="shared" si="811"/>
        <v>0</v>
      </c>
      <c r="AF345" s="512">
        <f t="shared" ref="AF345" si="860">AC345-AE345</f>
        <v>0</v>
      </c>
      <c r="AG345" s="480" t="str">
        <f t="shared" ref="AG345" si="861">IF(AC345=0,"    ",AE345/AC345)</f>
        <v xml:space="preserve">    </v>
      </c>
      <c r="AH345" s="853">
        <f t="shared" si="843"/>
        <v>0</v>
      </c>
      <c r="AI345" s="489"/>
      <c r="AJ345" s="523">
        <f t="shared" si="813"/>
        <v>0</v>
      </c>
      <c r="AK345" s="512">
        <f t="shared" ref="AK345" si="862">AH345-AJ345</f>
        <v>0</v>
      </c>
      <c r="AL345" s="480" t="str">
        <f t="shared" ref="AL345" si="863">IF(AH345=0,"    ",AJ345/AH345)</f>
        <v xml:space="preserve">    </v>
      </c>
      <c r="AM345" s="853">
        <f t="shared" si="844"/>
        <v>0</v>
      </c>
      <c r="AN345" s="489"/>
      <c r="AO345" s="523">
        <f t="shared" si="815"/>
        <v>0</v>
      </c>
      <c r="AP345" s="512">
        <f t="shared" ref="AP345" si="864">AM345-AO345</f>
        <v>0</v>
      </c>
      <c r="AQ345" s="480" t="str">
        <f t="shared" ref="AQ345" si="865">IF(AM345=0,"    ",AO345/AM345)</f>
        <v xml:space="preserve">    </v>
      </c>
      <c r="AR345" s="853">
        <f t="shared" si="845"/>
        <v>0</v>
      </c>
      <c r="AS345" s="489"/>
      <c r="AT345" s="523">
        <f t="shared" si="817"/>
        <v>0</v>
      </c>
      <c r="AU345" s="512">
        <f t="shared" ref="AU345" si="866">AR345-AT345</f>
        <v>0</v>
      </c>
      <c r="AV345" s="480" t="str">
        <f t="shared" ref="AV345" si="867">IF(AR345=0,"    ",AT345/AR345)</f>
        <v xml:space="preserve">    </v>
      </c>
      <c r="AW345" s="853">
        <f t="shared" si="846"/>
        <v>0</v>
      </c>
      <c r="AX345" s="489"/>
      <c r="AY345" s="523">
        <f t="shared" si="819"/>
        <v>0</v>
      </c>
      <c r="AZ345" s="512">
        <f t="shared" ref="AZ345" si="868">AW345-AY345</f>
        <v>0</v>
      </c>
      <c r="BA345" s="480" t="str">
        <f t="shared" ref="BA345" si="869">IF(AW345=0,"    ",AY345/AW345)</f>
        <v xml:space="preserve">    </v>
      </c>
      <c r="BB345" s="853">
        <f t="shared" si="847"/>
        <v>0</v>
      </c>
      <c r="BC345" s="489"/>
      <c r="BD345" s="523">
        <f t="shared" si="821"/>
        <v>0</v>
      </c>
      <c r="BE345" s="512">
        <f t="shared" ref="BE345" si="870">BB345-BD345</f>
        <v>0</v>
      </c>
      <c r="BF345" s="480" t="str">
        <f t="shared" ref="BF345" si="871">IF(BB345=0,"    ",BD345/BB345)</f>
        <v xml:space="preserve">    </v>
      </c>
      <c r="BG345" s="853">
        <f t="shared" si="848"/>
        <v>0</v>
      </c>
      <c r="BH345" s="489"/>
      <c r="BI345" s="523">
        <f t="shared" si="823"/>
        <v>0</v>
      </c>
      <c r="BJ345" s="512">
        <f t="shared" ref="BJ345" si="872">BG345-BI345</f>
        <v>0</v>
      </c>
      <c r="BK345" s="480" t="str">
        <f t="shared" ref="BK345" si="873">IF(BG345=0,"    ",BI345/BG345)</f>
        <v xml:space="preserve">    </v>
      </c>
      <c r="BM345" s="502">
        <f t="shared" ref="BM345" si="874">E345+J345+O345+T345+Y345+AD345+AI345+AN345+AS345+AX345+BC345+BH345</f>
        <v>0</v>
      </c>
      <c r="BN345" s="7"/>
      <c r="BO345" s="7"/>
      <c r="BP345" s="7"/>
      <c r="BQ345" s="7"/>
    </row>
    <row r="346" spans="1:69" s="5" customFormat="1" ht="12.75">
      <c r="A346" s="808">
        <v>36</v>
      </c>
      <c r="B346" s="542" t="s">
        <v>18</v>
      </c>
      <c r="C346" s="705">
        <f t="shared" si="788"/>
        <v>0</v>
      </c>
      <c r="D346" s="853">
        <f t="shared" si="837"/>
        <v>0</v>
      </c>
      <c r="E346" s="489"/>
      <c r="F346" s="523">
        <f t="shared" si="801"/>
        <v>0</v>
      </c>
      <c r="G346" s="512">
        <f t="shared" si="802"/>
        <v>0</v>
      </c>
      <c r="H346" s="480" t="str">
        <f t="shared" si="825"/>
        <v xml:space="preserve">    </v>
      </c>
      <c r="I346" s="853">
        <f t="shared" si="838"/>
        <v>0</v>
      </c>
      <c r="J346" s="489"/>
      <c r="K346" s="523">
        <f t="shared" si="803"/>
        <v>0</v>
      </c>
      <c r="L346" s="512">
        <f t="shared" si="804"/>
        <v>0</v>
      </c>
      <c r="M346" s="480" t="str">
        <f t="shared" si="826"/>
        <v xml:space="preserve">    </v>
      </c>
      <c r="N346" s="853">
        <f t="shared" si="839"/>
        <v>0</v>
      </c>
      <c r="O346" s="489"/>
      <c r="P346" s="523">
        <f t="shared" si="805"/>
        <v>0</v>
      </c>
      <c r="Q346" s="512">
        <f t="shared" si="806"/>
        <v>0</v>
      </c>
      <c r="R346" s="480" t="str">
        <f t="shared" si="827"/>
        <v xml:space="preserve">    </v>
      </c>
      <c r="S346" s="853">
        <f t="shared" si="840"/>
        <v>0</v>
      </c>
      <c r="T346" s="489"/>
      <c r="U346" s="523">
        <f t="shared" si="807"/>
        <v>0</v>
      </c>
      <c r="V346" s="512">
        <f t="shared" si="808"/>
        <v>0</v>
      </c>
      <c r="W346" s="480" t="str">
        <f t="shared" si="828"/>
        <v xml:space="preserve">    </v>
      </c>
      <c r="X346" s="853">
        <f t="shared" si="841"/>
        <v>0</v>
      </c>
      <c r="Y346" s="489"/>
      <c r="Z346" s="523">
        <f t="shared" si="809"/>
        <v>0</v>
      </c>
      <c r="AA346" s="512">
        <f t="shared" si="810"/>
        <v>0</v>
      </c>
      <c r="AB346" s="480" t="str">
        <f t="shared" si="829"/>
        <v xml:space="preserve">    </v>
      </c>
      <c r="AC346" s="853">
        <f t="shared" si="842"/>
        <v>0</v>
      </c>
      <c r="AD346" s="489"/>
      <c r="AE346" s="523">
        <f t="shared" si="811"/>
        <v>0</v>
      </c>
      <c r="AF346" s="512">
        <f t="shared" si="812"/>
        <v>0</v>
      </c>
      <c r="AG346" s="480" t="str">
        <f t="shared" si="830"/>
        <v xml:space="preserve">    </v>
      </c>
      <c r="AH346" s="853">
        <f t="shared" si="843"/>
        <v>0</v>
      </c>
      <c r="AI346" s="489"/>
      <c r="AJ346" s="523">
        <f t="shared" si="813"/>
        <v>0</v>
      </c>
      <c r="AK346" s="512">
        <f t="shared" si="814"/>
        <v>0</v>
      </c>
      <c r="AL346" s="480" t="str">
        <f t="shared" si="831"/>
        <v xml:space="preserve">    </v>
      </c>
      <c r="AM346" s="853">
        <f t="shared" si="844"/>
        <v>0</v>
      </c>
      <c r="AN346" s="489"/>
      <c r="AO346" s="523">
        <f t="shared" si="815"/>
        <v>0</v>
      </c>
      <c r="AP346" s="512">
        <f t="shared" si="816"/>
        <v>0</v>
      </c>
      <c r="AQ346" s="480" t="str">
        <f t="shared" si="832"/>
        <v xml:space="preserve">    </v>
      </c>
      <c r="AR346" s="853">
        <f t="shared" si="845"/>
        <v>0</v>
      </c>
      <c r="AS346" s="489"/>
      <c r="AT346" s="523">
        <f t="shared" si="817"/>
        <v>0</v>
      </c>
      <c r="AU346" s="512">
        <f t="shared" si="818"/>
        <v>0</v>
      </c>
      <c r="AV346" s="480" t="str">
        <f t="shared" si="833"/>
        <v xml:space="preserve">    </v>
      </c>
      <c r="AW346" s="853">
        <f t="shared" si="846"/>
        <v>0</v>
      </c>
      <c r="AX346" s="489"/>
      <c r="AY346" s="523">
        <f t="shared" si="819"/>
        <v>0</v>
      </c>
      <c r="AZ346" s="512">
        <f t="shared" si="820"/>
        <v>0</v>
      </c>
      <c r="BA346" s="480" t="str">
        <f t="shared" si="834"/>
        <v xml:space="preserve">    </v>
      </c>
      <c r="BB346" s="853">
        <f t="shared" si="847"/>
        <v>0</v>
      </c>
      <c r="BC346" s="489"/>
      <c r="BD346" s="523">
        <f t="shared" si="821"/>
        <v>0</v>
      </c>
      <c r="BE346" s="512">
        <f t="shared" si="822"/>
        <v>0</v>
      </c>
      <c r="BF346" s="480" t="str">
        <f t="shared" si="835"/>
        <v xml:space="preserve">    </v>
      </c>
      <c r="BG346" s="853">
        <f t="shared" si="848"/>
        <v>0</v>
      </c>
      <c r="BH346" s="489"/>
      <c r="BI346" s="523">
        <f t="shared" si="823"/>
        <v>0</v>
      </c>
      <c r="BJ346" s="512">
        <f t="shared" si="824"/>
        <v>0</v>
      </c>
      <c r="BK346" s="480" t="str">
        <f t="shared" si="836"/>
        <v xml:space="preserve">    </v>
      </c>
      <c r="BM346" s="502">
        <f t="shared" si="787"/>
        <v>0</v>
      </c>
      <c r="BN346" s="7"/>
      <c r="BO346" s="7"/>
      <c r="BP346" s="7"/>
      <c r="BQ346" s="7"/>
    </row>
    <row r="347" spans="1:69" s="5" customFormat="1" ht="12.75">
      <c r="A347" s="808">
        <v>37</v>
      </c>
      <c r="B347" s="542" t="s">
        <v>18</v>
      </c>
      <c r="C347" s="705">
        <f t="shared" si="788"/>
        <v>0</v>
      </c>
      <c r="D347" s="853">
        <f t="shared" si="837"/>
        <v>0</v>
      </c>
      <c r="E347" s="489"/>
      <c r="F347" s="523">
        <f t="shared" si="801"/>
        <v>0</v>
      </c>
      <c r="G347" s="512">
        <f t="shared" si="802"/>
        <v>0</v>
      </c>
      <c r="H347" s="480" t="str">
        <f t="shared" si="825"/>
        <v xml:space="preserve">    </v>
      </c>
      <c r="I347" s="853">
        <f t="shared" si="838"/>
        <v>0</v>
      </c>
      <c r="J347" s="489"/>
      <c r="K347" s="523">
        <f t="shared" si="803"/>
        <v>0</v>
      </c>
      <c r="L347" s="512">
        <f t="shared" si="804"/>
        <v>0</v>
      </c>
      <c r="M347" s="480" t="str">
        <f t="shared" si="826"/>
        <v xml:space="preserve">    </v>
      </c>
      <c r="N347" s="853">
        <f t="shared" si="839"/>
        <v>0</v>
      </c>
      <c r="O347" s="489"/>
      <c r="P347" s="523">
        <f t="shared" si="805"/>
        <v>0</v>
      </c>
      <c r="Q347" s="512">
        <f t="shared" si="806"/>
        <v>0</v>
      </c>
      <c r="R347" s="480" t="str">
        <f t="shared" si="827"/>
        <v xml:space="preserve">    </v>
      </c>
      <c r="S347" s="853">
        <f t="shared" si="840"/>
        <v>0</v>
      </c>
      <c r="T347" s="489"/>
      <c r="U347" s="523">
        <f t="shared" si="807"/>
        <v>0</v>
      </c>
      <c r="V347" s="512">
        <f t="shared" si="808"/>
        <v>0</v>
      </c>
      <c r="W347" s="480" t="str">
        <f t="shared" si="828"/>
        <v xml:space="preserve">    </v>
      </c>
      <c r="X347" s="853">
        <f t="shared" si="841"/>
        <v>0</v>
      </c>
      <c r="Y347" s="489"/>
      <c r="Z347" s="523">
        <f t="shared" si="809"/>
        <v>0</v>
      </c>
      <c r="AA347" s="512">
        <f t="shared" si="810"/>
        <v>0</v>
      </c>
      <c r="AB347" s="480" t="str">
        <f t="shared" si="829"/>
        <v xml:space="preserve">    </v>
      </c>
      <c r="AC347" s="853">
        <f t="shared" si="842"/>
        <v>0</v>
      </c>
      <c r="AD347" s="489"/>
      <c r="AE347" s="523">
        <f t="shared" si="811"/>
        <v>0</v>
      </c>
      <c r="AF347" s="512">
        <f t="shared" si="812"/>
        <v>0</v>
      </c>
      <c r="AG347" s="480" t="str">
        <f t="shared" si="830"/>
        <v xml:space="preserve">    </v>
      </c>
      <c r="AH347" s="853">
        <f t="shared" si="843"/>
        <v>0</v>
      </c>
      <c r="AI347" s="489"/>
      <c r="AJ347" s="523">
        <f t="shared" si="813"/>
        <v>0</v>
      </c>
      <c r="AK347" s="512">
        <f t="shared" si="814"/>
        <v>0</v>
      </c>
      <c r="AL347" s="480" t="str">
        <f t="shared" si="831"/>
        <v xml:space="preserve">    </v>
      </c>
      <c r="AM347" s="853">
        <f t="shared" si="844"/>
        <v>0</v>
      </c>
      <c r="AN347" s="489"/>
      <c r="AO347" s="523">
        <f t="shared" si="815"/>
        <v>0</v>
      </c>
      <c r="AP347" s="512">
        <f t="shared" si="816"/>
        <v>0</v>
      </c>
      <c r="AQ347" s="480" t="str">
        <f t="shared" si="832"/>
        <v xml:space="preserve">    </v>
      </c>
      <c r="AR347" s="853">
        <f t="shared" si="845"/>
        <v>0</v>
      </c>
      <c r="AS347" s="489"/>
      <c r="AT347" s="523">
        <f t="shared" si="817"/>
        <v>0</v>
      </c>
      <c r="AU347" s="512">
        <f t="shared" si="818"/>
        <v>0</v>
      </c>
      <c r="AV347" s="480" t="str">
        <f t="shared" si="833"/>
        <v xml:space="preserve">    </v>
      </c>
      <c r="AW347" s="853">
        <f t="shared" si="846"/>
        <v>0</v>
      </c>
      <c r="AX347" s="489"/>
      <c r="AY347" s="523">
        <f t="shared" si="819"/>
        <v>0</v>
      </c>
      <c r="AZ347" s="512">
        <f t="shared" si="820"/>
        <v>0</v>
      </c>
      <c r="BA347" s="480" t="str">
        <f t="shared" si="834"/>
        <v xml:space="preserve">    </v>
      </c>
      <c r="BB347" s="853">
        <f t="shared" si="847"/>
        <v>0</v>
      </c>
      <c r="BC347" s="489"/>
      <c r="BD347" s="523">
        <f t="shared" si="821"/>
        <v>0</v>
      </c>
      <c r="BE347" s="512">
        <f t="shared" si="822"/>
        <v>0</v>
      </c>
      <c r="BF347" s="480" t="str">
        <f t="shared" si="835"/>
        <v xml:space="preserve">    </v>
      </c>
      <c r="BG347" s="853">
        <f t="shared" si="848"/>
        <v>0</v>
      </c>
      <c r="BH347" s="489"/>
      <c r="BI347" s="523">
        <f t="shared" si="823"/>
        <v>0</v>
      </c>
      <c r="BJ347" s="512">
        <f t="shared" si="824"/>
        <v>0</v>
      </c>
      <c r="BK347" s="480" t="str">
        <f t="shared" si="836"/>
        <v xml:space="preserve">    </v>
      </c>
      <c r="BM347" s="502">
        <f t="shared" si="787"/>
        <v>0</v>
      </c>
      <c r="BN347" s="7"/>
      <c r="BO347" s="7"/>
      <c r="BP347" s="7"/>
      <c r="BQ347" s="7"/>
    </row>
    <row r="348" spans="1:69" s="5" customFormat="1" ht="12.75">
      <c r="A348" s="808">
        <v>38</v>
      </c>
      <c r="B348" s="542" t="s">
        <v>18</v>
      </c>
      <c r="C348" s="705">
        <f t="shared" si="788"/>
        <v>0</v>
      </c>
      <c r="D348" s="853">
        <f t="shared" si="837"/>
        <v>0</v>
      </c>
      <c r="E348" s="489"/>
      <c r="F348" s="523">
        <f t="shared" si="801"/>
        <v>0</v>
      </c>
      <c r="G348" s="512">
        <f t="shared" si="802"/>
        <v>0</v>
      </c>
      <c r="H348" s="480" t="str">
        <f t="shared" si="825"/>
        <v xml:space="preserve">    </v>
      </c>
      <c r="I348" s="853">
        <f t="shared" si="838"/>
        <v>0</v>
      </c>
      <c r="J348" s="489"/>
      <c r="K348" s="523">
        <f t="shared" si="803"/>
        <v>0</v>
      </c>
      <c r="L348" s="512">
        <f t="shared" si="804"/>
        <v>0</v>
      </c>
      <c r="M348" s="480" t="str">
        <f t="shared" si="826"/>
        <v xml:space="preserve">    </v>
      </c>
      <c r="N348" s="853">
        <f t="shared" si="839"/>
        <v>0</v>
      </c>
      <c r="O348" s="489"/>
      <c r="P348" s="523">
        <f t="shared" si="805"/>
        <v>0</v>
      </c>
      <c r="Q348" s="512">
        <f t="shared" si="806"/>
        <v>0</v>
      </c>
      <c r="R348" s="480" t="str">
        <f t="shared" si="827"/>
        <v xml:space="preserve">    </v>
      </c>
      <c r="S348" s="853">
        <f t="shared" si="840"/>
        <v>0</v>
      </c>
      <c r="T348" s="489"/>
      <c r="U348" s="523">
        <f t="shared" si="807"/>
        <v>0</v>
      </c>
      <c r="V348" s="512">
        <f t="shared" si="808"/>
        <v>0</v>
      </c>
      <c r="W348" s="480" t="str">
        <f t="shared" si="828"/>
        <v xml:space="preserve">    </v>
      </c>
      <c r="X348" s="853">
        <f t="shared" si="841"/>
        <v>0</v>
      </c>
      <c r="Y348" s="489"/>
      <c r="Z348" s="523">
        <f t="shared" si="809"/>
        <v>0</v>
      </c>
      <c r="AA348" s="512">
        <f t="shared" si="810"/>
        <v>0</v>
      </c>
      <c r="AB348" s="480" t="str">
        <f t="shared" si="829"/>
        <v xml:space="preserve">    </v>
      </c>
      <c r="AC348" s="853">
        <f t="shared" si="842"/>
        <v>0</v>
      </c>
      <c r="AD348" s="489"/>
      <c r="AE348" s="523">
        <f t="shared" si="811"/>
        <v>0</v>
      </c>
      <c r="AF348" s="512">
        <f t="shared" si="812"/>
        <v>0</v>
      </c>
      <c r="AG348" s="480" t="str">
        <f t="shared" si="830"/>
        <v xml:space="preserve">    </v>
      </c>
      <c r="AH348" s="853">
        <f t="shared" si="843"/>
        <v>0</v>
      </c>
      <c r="AI348" s="489"/>
      <c r="AJ348" s="523">
        <f t="shared" si="813"/>
        <v>0</v>
      </c>
      <c r="AK348" s="512">
        <f t="shared" si="814"/>
        <v>0</v>
      </c>
      <c r="AL348" s="480" t="str">
        <f t="shared" si="831"/>
        <v xml:space="preserve">    </v>
      </c>
      <c r="AM348" s="853">
        <f t="shared" si="844"/>
        <v>0</v>
      </c>
      <c r="AN348" s="489"/>
      <c r="AO348" s="523">
        <f t="shared" si="815"/>
        <v>0</v>
      </c>
      <c r="AP348" s="512">
        <f t="shared" si="816"/>
        <v>0</v>
      </c>
      <c r="AQ348" s="480" t="str">
        <f t="shared" si="832"/>
        <v xml:space="preserve">    </v>
      </c>
      <c r="AR348" s="853">
        <f t="shared" si="845"/>
        <v>0</v>
      </c>
      <c r="AS348" s="489"/>
      <c r="AT348" s="523">
        <f t="shared" si="817"/>
        <v>0</v>
      </c>
      <c r="AU348" s="512">
        <f t="shared" si="818"/>
        <v>0</v>
      </c>
      <c r="AV348" s="480" t="str">
        <f t="shared" si="833"/>
        <v xml:space="preserve">    </v>
      </c>
      <c r="AW348" s="853">
        <f t="shared" si="846"/>
        <v>0</v>
      </c>
      <c r="AX348" s="489"/>
      <c r="AY348" s="523">
        <f t="shared" si="819"/>
        <v>0</v>
      </c>
      <c r="AZ348" s="512">
        <f t="shared" si="820"/>
        <v>0</v>
      </c>
      <c r="BA348" s="480" t="str">
        <f t="shared" si="834"/>
        <v xml:space="preserve">    </v>
      </c>
      <c r="BB348" s="853">
        <f t="shared" si="847"/>
        <v>0</v>
      </c>
      <c r="BC348" s="489"/>
      <c r="BD348" s="523">
        <f t="shared" si="821"/>
        <v>0</v>
      </c>
      <c r="BE348" s="512">
        <f t="shared" si="822"/>
        <v>0</v>
      </c>
      <c r="BF348" s="480" t="str">
        <f t="shared" si="835"/>
        <v xml:space="preserve">    </v>
      </c>
      <c r="BG348" s="853">
        <f t="shared" si="848"/>
        <v>0</v>
      </c>
      <c r="BH348" s="489"/>
      <c r="BI348" s="523">
        <f t="shared" si="823"/>
        <v>0</v>
      </c>
      <c r="BJ348" s="512">
        <f t="shared" si="824"/>
        <v>0</v>
      </c>
      <c r="BK348" s="480" t="str">
        <f t="shared" si="836"/>
        <v xml:space="preserve">    </v>
      </c>
      <c r="BM348" s="502">
        <f t="shared" si="787"/>
        <v>0</v>
      </c>
      <c r="BN348" s="7"/>
      <c r="BO348" s="7"/>
      <c r="BP348" s="7"/>
      <c r="BQ348" s="7"/>
    </row>
    <row r="349" spans="1:69" s="5" customFormat="1" ht="12.75">
      <c r="A349" s="808">
        <v>39</v>
      </c>
      <c r="B349" s="542" t="s">
        <v>18</v>
      </c>
      <c r="C349" s="705">
        <f t="shared" si="788"/>
        <v>0</v>
      </c>
      <c r="D349" s="853">
        <f t="shared" si="837"/>
        <v>0</v>
      </c>
      <c r="E349" s="489"/>
      <c r="F349" s="523">
        <f t="shared" si="801"/>
        <v>0</v>
      </c>
      <c r="G349" s="512">
        <f t="shared" si="802"/>
        <v>0</v>
      </c>
      <c r="H349" s="480" t="str">
        <f t="shared" si="825"/>
        <v xml:space="preserve">    </v>
      </c>
      <c r="I349" s="853">
        <f t="shared" si="838"/>
        <v>0</v>
      </c>
      <c r="J349" s="489"/>
      <c r="K349" s="523">
        <f t="shared" si="803"/>
        <v>0</v>
      </c>
      <c r="L349" s="512">
        <f t="shared" si="804"/>
        <v>0</v>
      </c>
      <c r="M349" s="480" t="str">
        <f t="shared" si="826"/>
        <v xml:space="preserve">    </v>
      </c>
      <c r="N349" s="853">
        <f t="shared" si="839"/>
        <v>0</v>
      </c>
      <c r="O349" s="489"/>
      <c r="P349" s="523">
        <f t="shared" si="805"/>
        <v>0</v>
      </c>
      <c r="Q349" s="512">
        <f t="shared" si="806"/>
        <v>0</v>
      </c>
      <c r="R349" s="480" t="str">
        <f t="shared" si="827"/>
        <v xml:space="preserve">    </v>
      </c>
      <c r="S349" s="853">
        <f t="shared" si="840"/>
        <v>0</v>
      </c>
      <c r="T349" s="489"/>
      <c r="U349" s="523">
        <f t="shared" si="807"/>
        <v>0</v>
      </c>
      <c r="V349" s="512">
        <f t="shared" si="808"/>
        <v>0</v>
      </c>
      <c r="W349" s="480" t="str">
        <f t="shared" si="828"/>
        <v xml:space="preserve">    </v>
      </c>
      <c r="X349" s="853">
        <f t="shared" si="841"/>
        <v>0</v>
      </c>
      <c r="Y349" s="489"/>
      <c r="Z349" s="523">
        <f t="shared" si="809"/>
        <v>0</v>
      </c>
      <c r="AA349" s="512">
        <f t="shared" si="810"/>
        <v>0</v>
      </c>
      <c r="AB349" s="480" t="str">
        <f t="shared" si="829"/>
        <v xml:space="preserve">    </v>
      </c>
      <c r="AC349" s="853">
        <f t="shared" si="842"/>
        <v>0</v>
      </c>
      <c r="AD349" s="489"/>
      <c r="AE349" s="523">
        <f t="shared" si="811"/>
        <v>0</v>
      </c>
      <c r="AF349" s="512">
        <f t="shared" si="812"/>
        <v>0</v>
      </c>
      <c r="AG349" s="480" t="str">
        <f t="shared" si="830"/>
        <v xml:space="preserve">    </v>
      </c>
      <c r="AH349" s="853">
        <f t="shared" si="843"/>
        <v>0</v>
      </c>
      <c r="AI349" s="489"/>
      <c r="AJ349" s="523">
        <f t="shared" si="813"/>
        <v>0</v>
      </c>
      <c r="AK349" s="512">
        <f t="shared" si="814"/>
        <v>0</v>
      </c>
      <c r="AL349" s="480" t="str">
        <f t="shared" si="831"/>
        <v xml:space="preserve">    </v>
      </c>
      <c r="AM349" s="853">
        <f t="shared" si="844"/>
        <v>0</v>
      </c>
      <c r="AN349" s="489"/>
      <c r="AO349" s="523">
        <f t="shared" si="815"/>
        <v>0</v>
      </c>
      <c r="AP349" s="512">
        <f t="shared" si="816"/>
        <v>0</v>
      </c>
      <c r="AQ349" s="480" t="str">
        <f t="shared" si="832"/>
        <v xml:space="preserve">    </v>
      </c>
      <c r="AR349" s="853">
        <f t="shared" si="845"/>
        <v>0</v>
      </c>
      <c r="AS349" s="489"/>
      <c r="AT349" s="523">
        <f t="shared" si="817"/>
        <v>0</v>
      </c>
      <c r="AU349" s="512">
        <f t="shared" si="818"/>
        <v>0</v>
      </c>
      <c r="AV349" s="480" t="str">
        <f t="shared" si="833"/>
        <v xml:space="preserve">    </v>
      </c>
      <c r="AW349" s="853">
        <f t="shared" si="846"/>
        <v>0</v>
      </c>
      <c r="AX349" s="489"/>
      <c r="AY349" s="523">
        <f t="shared" si="819"/>
        <v>0</v>
      </c>
      <c r="AZ349" s="512">
        <f t="shared" si="820"/>
        <v>0</v>
      </c>
      <c r="BA349" s="480" t="str">
        <f t="shared" si="834"/>
        <v xml:space="preserve">    </v>
      </c>
      <c r="BB349" s="853">
        <f t="shared" si="847"/>
        <v>0</v>
      </c>
      <c r="BC349" s="489"/>
      <c r="BD349" s="523">
        <f t="shared" si="821"/>
        <v>0</v>
      </c>
      <c r="BE349" s="512">
        <f t="shared" si="822"/>
        <v>0</v>
      </c>
      <c r="BF349" s="480" t="str">
        <f t="shared" si="835"/>
        <v xml:space="preserve">    </v>
      </c>
      <c r="BG349" s="853">
        <f t="shared" si="848"/>
        <v>0</v>
      </c>
      <c r="BH349" s="489"/>
      <c r="BI349" s="523">
        <f t="shared" si="823"/>
        <v>0</v>
      </c>
      <c r="BJ349" s="512">
        <f t="shared" si="824"/>
        <v>0</v>
      </c>
      <c r="BK349" s="480" t="str">
        <f t="shared" si="836"/>
        <v xml:space="preserve">    </v>
      </c>
      <c r="BM349" s="502">
        <f t="shared" si="787"/>
        <v>0</v>
      </c>
      <c r="BN349" s="7"/>
      <c r="BO349" s="7"/>
      <c r="BP349" s="7"/>
      <c r="BQ349" s="7"/>
    </row>
    <row r="350" spans="1:69" s="5" customFormat="1" ht="12.75" customHeight="1">
      <c r="A350" s="808">
        <v>40</v>
      </c>
      <c r="B350" s="542" t="s">
        <v>18</v>
      </c>
      <c r="C350" s="705">
        <f t="shared" si="788"/>
        <v>0</v>
      </c>
      <c r="D350" s="853">
        <f t="shared" si="837"/>
        <v>0</v>
      </c>
      <c r="E350" s="489"/>
      <c r="F350" s="523">
        <f t="shared" si="801"/>
        <v>0</v>
      </c>
      <c r="G350" s="512">
        <f t="shared" si="802"/>
        <v>0</v>
      </c>
      <c r="H350" s="480" t="str">
        <f t="shared" si="825"/>
        <v xml:space="preserve">    </v>
      </c>
      <c r="I350" s="853">
        <f t="shared" si="838"/>
        <v>0</v>
      </c>
      <c r="J350" s="489"/>
      <c r="K350" s="523">
        <f t="shared" si="803"/>
        <v>0</v>
      </c>
      <c r="L350" s="512">
        <f t="shared" si="804"/>
        <v>0</v>
      </c>
      <c r="M350" s="480" t="str">
        <f t="shared" si="826"/>
        <v xml:space="preserve">    </v>
      </c>
      <c r="N350" s="853">
        <f t="shared" si="839"/>
        <v>0</v>
      </c>
      <c r="O350" s="489"/>
      <c r="P350" s="523">
        <f t="shared" si="805"/>
        <v>0</v>
      </c>
      <c r="Q350" s="512">
        <f t="shared" si="806"/>
        <v>0</v>
      </c>
      <c r="R350" s="480" t="str">
        <f t="shared" si="827"/>
        <v xml:space="preserve">    </v>
      </c>
      <c r="S350" s="853">
        <f t="shared" si="840"/>
        <v>0</v>
      </c>
      <c r="T350" s="489"/>
      <c r="U350" s="523">
        <f t="shared" si="807"/>
        <v>0</v>
      </c>
      <c r="V350" s="512">
        <f t="shared" si="808"/>
        <v>0</v>
      </c>
      <c r="W350" s="480" t="str">
        <f t="shared" si="828"/>
        <v xml:space="preserve">    </v>
      </c>
      <c r="X350" s="853">
        <f t="shared" si="841"/>
        <v>0</v>
      </c>
      <c r="Y350" s="489"/>
      <c r="Z350" s="523">
        <f t="shared" si="809"/>
        <v>0</v>
      </c>
      <c r="AA350" s="512">
        <f t="shared" si="810"/>
        <v>0</v>
      </c>
      <c r="AB350" s="480" t="str">
        <f t="shared" si="829"/>
        <v xml:space="preserve">    </v>
      </c>
      <c r="AC350" s="853">
        <f t="shared" si="842"/>
        <v>0</v>
      </c>
      <c r="AD350" s="489"/>
      <c r="AE350" s="523">
        <f t="shared" si="811"/>
        <v>0</v>
      </c>
      <c r="AF350" s="512">
        <f t="shared" si="812"/>
        <v>0</v>
      </c>
      <c r="AG350" s="480" t="str">
        <f t="shared" si="830"/>
        <v xml:space="preserve">    </v>
      </c>
      <c r="AH350" s="853">
        <f t="shared" si="843"/>
        <v>0</v>
      </c>
      <c r="AI350" s="489"/>
      <c r="AJ350" s="523">
        <f t="shared" si="813"/>
        <v>0</v>
      </c>
      <c r="AK350" s="512">
        <f t="shared" si="814"/>
        <v>0</v>
      </c>
      <c r="AL350" s="480" t="str">
        <f t="shared" si="831"/>
        <v xml:space="preserve">    </v>
      </c>
      <c r="AM350" s="853">
        <f t="shared" si="844"/>
        <v>0</v>
      </c>
      <c r="AN350" s="489"/>
      <c r="AO350" s="523">
        <f t="shared" si="815"/>
        <v>0</v>
      </c>
      <c r="AP350" s="512">
        <f t="shared" si="816"/>
        <v>0</v>
      </c>
      <c r="AQ350" s="480" t="str">
        <f t="shared" si="832"/>
        <v xml:space="preserve">    </v>
      </c>
      <c r="AR350" s="853">
        <f t="shared" si="845"/>
        <v>0</v>
      </c>
      <c r="AS350" s="489"/>
      <c r="AT350" s="523">
        <f t="shared" si="817"/>
        <v>0</v>
      </c>
      <c r="AU350" s="512">
        <f t="shared" si="818"/>
        <v>0</v>
      </c>
      <c r="AV350" s="480" t="str">
        <f t="shared" si="833"/>
        <v xml:space="preserve">    </v>
      </c>
      <c r="AW350" s="853">
        <f t="shared" si="846"/>
        <v>0</v>
      </c>
      <c r="AX350" s="489"/>
      <c r="AY350" s="523">
        <f t="shared" si="819"/>
        <v>0</v>
      </c>
      <c r="AZ350" s="512">
        <f t="shared" si="820"/>
        <v>0</v>
      </c>
      <c r="BA350" s="480" t="str">
        <f t="shared" si="834"/>
        <v xml:space="preserve">    </v>
      </c>
      <c r="BB350" s="853">
        <f t="shared" si="847"/>
        <v>0</v>
      </c>
      <c r="BC350" s="489"/>
      <c r="BD350" s="523">
        <f t="shared" si="821"/>
        <v>0</v>
      </c>
      <c r="BE350" s="512">
        <f t="shared" si="822"/>
        <v>0</v>
      </c>
      <c r="BF350" s="480" t="str">
        <f t="shared" si="835"/>
        <v xml:space="preserve">    </v>
      </c>
      <c r="BG350" s="853">
        <f t="shared" si="848"/>
        <v>0</v>
      </c>
      <c r="BH350" s="489"/>
      <c r="BI350" s="523">
        <f t="shared" si="823"/>
        <v>0</v>
      </c>
      <c r="BJ350" s="512">
        <f t="shared" si="824"/>
        <v>0</v>
      </c>
      <c r="BK350" s="480" t="str">
        <f t="shared" si="836"/>
        <v xml:space="preserve">    </v>
      </c>
      <c r="BM350" s="502">
        <f t="shared" si="787"/>
        <v>0</v>
      </c>
      <c r="BN350" s="7"/>
      <c r="BO350" s="7"/>
      <c r="BP350" s="7"/>
      <c r="BQ350" s="7"/>
    </row>
    <row r="351" spans="1:69" s="5" customFormat="1" ht="12.75" customHeight="1">
      <c r="A351" s="808">
        <v>41</v>
      </c>
      <c r="B351" s="543" t="s">
        <v>18</v>
      </c>
      <c r="C351" s="705">
        <f t="shared" si="788"/>
        <v>0</v>
      </c>
      <c r="D351" s="853">
        <f t="shared" si="837"/>
        <v>0</v>
      </c>
      <c r="E351" s="489"/>
      <c r="F351" s="523">
        <f t="shared" si="801"/>
        <v>0</v>
      </c>
      <c r="G351" s="512">
        <f t="shared" si="802"/>
        <v>0</v>
      </c>
      <c r="H351" s="480" t="str">
        <f t="shared" si="825"/>
        <v xml:space="preserve">    </v>
      </c>
      <c r="I351" s="853">
        <f t="shared" si="838"/>
        <v>0</v>
      </c>
      <c r="J351" s="489"/>
      <c r="K351" s="523">
        <f t="shared" si="803"/>
        <v>0</v>
      </c>
      <c r="L351" s="512">
        <f t="shared" si="804"/>
        <v>0</v>
      </c>
      <c r="M351" s="480" t="str">
        <f t="shared" si="826"/>
        <v xml:space="preserve">    </v>
      </c>
      <c r="N351" s="853">
        <f t="shared" si="839"/>
        <v>0</v>
      </c>
      <c r="O351" s="489"/>
      <c r="P351" s="523">
        <f t="shared" si="805"/>
        <v>0</v>
      </c>
      <c r="Q351" s="512">
        <f t="shared" si="806"/>
        <v>0</v>
      </c>
      <c r="R351" s="480" t="str">
        <f t="shared" si="827"/>
        <v xml:space="preserve">    </v>
      </c>
      <c r="S351" s="853">
        <f t="shared" si="840"/>
        <v>0</v>
      </c>
      <c r="T351" s="489"/>
      <c r="U351" s="523">
        <f t="shared" si="807"/>
        <v>0</v>
      </c>
      <c r="V351" s="512">
        <f t="shared" si="808"/>
        <v>0</v>
      </c>
      <c r="W351" s="480" t="str">
        <f t="shared" si="828"/>
        <v xml:space="preserve">    </v>
      </c>
      <c r="X351" s="853">
        <f t="shared" si="841"/>
        <v>0</v>
      </c>
      <c r="Y351" s="489"/>
      <c r="Z351" s="523">
        <f t="shared" si="809"/>
        <v>0</v>
      </c>
      <c r="AA351" s="512">
        <f t="shared" si="810"/>
        <v>0</v>
      </c>
      <c r="AB351" s="480" t="str">
        <f t="shared" si="829"/>
        <v xml:space="preserve">    </v>
      </c>
      <c r="AC351" s="853">
        <f t="shared" si="842"/>
        <v>0</v>
      </c>
      <c r="AD351" s="489"/>
      <c r="AE351" s="523">
        <f t="shared" si="811"/>
        <v>0</v>
      </c>
      <c r="AF351" s="512">
        <f t="shared" si="812"/>
        <v>0</v>
      </c>
      <c r="AG351" s="480" t="str">
        <f t="shared" si="830"/>
        <v xml:space="preserve">    </v>
      </c>
      <c r="AH351" s="853">
        <f t="shared" si="843"/>
        <v>0</v>
      </c>
      <c r="AI351" s="489"/>
      <c r="AJ351" s="523">
        <f t="shared" si="813"/>
        <v>0</v>
      </c>
      <c r="AK351" s="512">
        <f t="shared" si="814"/>
        <v>0</v>
      </c>
      <c r="AL351" s="480" t="str">
        <f t="shared" si="831"/>
        <v xml:space="preserve">    </v>
      </c>
      <c r="AM351" s="853">
        <f t="shared" si="844"/>
        <v>0</v>
      </c>
      <c r="AN351" s="489"/>
      <c r="AO351" s="523">
        <f t="shared" si="815"/>
        <v>0</v>
      </c>
      <c r="AP351" s="512">
        <f t="shared" si="816"/>
        <v>0</v>
      </c>
      <c r="AQ351" s="480" t="str">
        <f t="shared" si="832"/>
        <v xml:space="preserve">    </v>
      </c>
      <c r="AR351" s="853">
        <f t="shared" si="845"/>
        <v>0</v>
      </c>
      <c r="AS351" s="489"/>
      <c r="AT351" s="523">
        <f t="shared" si="817"/>
        <v>0</v>
      </c>
      <c r="AU351" s="512">
        <f t="shared" si="818"/>
        <v>0</v>
      </c>
      <c r="AV351" s="480" t="str">
        <f t="shared" si="833"/>
        <v xml:space="preserve">    </v>
      </c>
      <c r="AW351" s="853">
        <f t="shared" si="846"/>
        <v>0</v>
      </c>
      <c r="AX351" s="489"/>
      <c r="AY351" s="523">
        <f t="shared" si="819"/>
        <v>0</v>
      </c>
      <c r="AZ351" s="512">
        <f t="shared" si="820"/>
        <v>0</v>
      </c>
      <c r="BA351" s="480" t="str">
        <f t="shared" si="834"/>
        <v xml:space="preserve">    </v>
      </c>
      <c r="BB351" s="853">
        <f t="shared" si="847"/>
        <v>0</v>
      </c>
      <c r="BC351" s="489"/>
      <c r="BD351" s="523">
        <f t="shared" si="821"/>
        <v>0</v>
      </c>
      <c r="BE351" s="512">
        <f t="shared" si="822"/>
        <v>0</v>
      </c>
      <c r="BF351" s="480" t="str">
        <f t="shared" si="835"/>
        <v xml:space="preserve">    </v>
      </c>
      <c r="BG351" s="853">
        <f t="shared" si="848"/>
        <v>0</v>
      </c>
      <c r="BH351" s="489"/>
      <c r="BI351" s="523">
        <f t="shared" si="823"/>
        <v>0</v>
      </c>
      <c r="BJ351" s="512">
        <f t="shared" si="824"/>
        <v>0</v>
      </c>
      <c r="BK351" s="480" t="str">
        <f t="shared" si="836"/>
        <v xml:space="preserve">    </v>
      </c>
      <c r="BM351" s="502">
        <f t="shared" si="787"/>
        <v>0</v>
      </c>
      <c r="BN351" s="7"/>
      <c r="BO351" s="7"/>
      <c r="BP351" s="7"/>
      <c r="BQ351" s="7"/>
    </row>
    <row r="352" spans="1:69" s="5" customFormat="1" ht="12.75" customHeight="1">
      <c r="A352" s="808">
        <v>42</v>
      </c>
      <c r="B352" s="543" t="s">
        <v>18</v>
      </c>
      <c r="C352" s="705">
        <f t="shared" si="788"/>
        <v>0</v>
      </c>
      <c r="D352" s="853">
        <f t="shared" si="837"/>
        <v>0</v>
      </c>
      <c r="E352" s="489"/>
      <c r="F352" s="523">
        <f t="shared" si="801"/>
        <v>0</v>
      </c>
      <c r="G352" s="512">
        <f t="shared" si="802"/>
        <v>0</v>
      </c>
      <c r="H352" s="480" t="str">
        <f t="shared" si="825"/>
        <v xml:space="preserve">    </v>
      </c>
      <c r="I352" s="853">
        <f t="shared" si="838"/>
        <v>0</v>
      </c>
      <c r="J352" s="489"/>
      <c r="K352" s="523">
        <f t="shared" si="803"/>
        <v>0</v>
      </c>
      <c r="L352" s="512">
        <f t="shared" si="804"/>
        <v>0</v>
      </c>
      <c r="M352" s="480" t="str">
        <f t="shared" si="826"/>
        <v xml:space="preserve">    </v>
      </c>
      <c r="N352" s="853">
        <f t="shared" si="839"/>
        <v>0</v>
      </c>
      <c r="O352" s="489"/>
      <c r="P352" s="523">
        <f t="shared" si="805"/>
        <v>0</v>
      </c>
      <c r="Q352" s="512">
        <f t="shared" si="806"/>
        <v>0</v>
      </c>
      <c r="R352" s="480" t="str">
        <f t="shared" si="827"/>
        <v xml:space="preserve">    </v>
      </c>
      <c r="S352" s="853">
        <f t="shared" si="840"/>
        <v>0</v>
      </c>
      <c r="T352" s="489"/>
      <c r="U352" s="523">
        <f t="shared" si="807"/>
        <v>0</v>
      </c>
      <c r="V352" s="512">
        <f t="shared" si="808"/>
        <v>0</v>
      </c>
      <c r="W352" s="480" t="str">
        <f t="shared" si="828"/>
        <v xml:space="preserve">    </v>
      </c>
      <c r="X352" s="853">
        <f t="shared" si="841"/>
        <v>0</v>
      </c>
      <c r="Y352" s="489"/>
      <c r="Z352" s="523">
        <f t="shared" si="809"/>
        <v>0</v>
      </c>
      <c r="AA352" s="512">
        <f t="shared" si="810"/>
        <v>0</v>
      </c>
      <c r="AB352" s="480" t="str">
        <f t="shared" si="829"/>
        <v xml:space="preserve">    </v>
      </c>
      <c r="AC352" s="853">
        <f t="shared" si="842"/>
        <v>0</v>
      </c>
      <c r="AD352" s="489"/>
      <c r="AE352" s="523">
        <f t="shared" si="811"/>
        <v>0</v>
      </c>
      <c r="AF352" s="512">
        <f t="shared" si="812"/>
        <v>0</v>
      </c>
      <c r="AG352" s="480" t="str">
        <f t="shared" si="830"/>
        <v xml:space="preserve">    </v>
      </c>
      <c r="AH352" s="853">
        <f t="shared" si="843"/>
        <v>0</v>
      </c>
      <c r="AI352" s="489"/>
      <c r="AJ352" s="523">
        <f t="shared" si="813"/>
        <v>0</v>
      </c>
      <c r="AK352" s="512">
        <f t="shared" si="814"/>
        <v>0</v>
      </c>
      <c r="AL352" s="480" t="str">
        <f t="shared" si="831"/>
        <v xml:space="preserve">    </v>
      </c>
      <c r="AM352" s="853">
        <f t="shared" si="844"/>
        <v>0</v>
      </c>
      <c r="AN352" s="489"/>
      <c r="AO352" s="523">
        <f t="shared" si="815"/>
        <v>0</v>
      </c>
      <c r="AP352" s="512">
        <f t="shared" si="816"/>
        <v>0</v>
      </c>
      <c r="AQ352" s="480" t="str">
        <f t="shared" si="832"/>
        <v xml:space="preserve">    </v>
      </c>
      <c r="AR352" s="853">
        <f t="shared" si="845"/>
        <v>0</v>
      </c>
      <c r="AS352" s="489"/>
      <c r="AT352" s="523">
        <f t="shared" si="817"/>
        <v>0</v>
      </c>
      <c r="AU352" s="512">
        <f t="shared" si="818"/>
        <v>0</v>
      </c>
      <c r="AV352" s="480" t="str">
        <f t="shared" si="833"/>
        <v xml:space="preserve">    </v>
      </c>
      <c r="AW352" s="853">
        <f t="shared" si="846"/>
        <v>0</v>
      </c>
      <c r="AX352" s="489"/>
      <c r="AY352" s="523">
        <f t="shared" si="819"/>
        <v>0</v>
      </c>
      <c r="AZ352" s="512">
        <f t="shared" si="820"/>
        <v>0</v>
      </c>
      <c r="BA352" s="480" t="str">
        <f t="shared" si="834"/>
        <v xml:space="preserve">    </v>
      </c>
      <c r="BB352" s="853">
        <f t="shared" si="847"/>
        <v>0</v>
      </c>
      <c r="BC352" s="489"/>
      <c r="BD352" s="523">
        <f t="shared" si="821"/>
        <v>0</v>
      </c>
      <c r="BE352" s="512">
        <f t="shared" si="822"/>
        <v>0</v>
      </c>
      <c r="BF352" s="480" t="str">
        <f t="shared" si="835"/>
        <v xml:space="preserve">    </v>
      </c>
      <c r="BG352" s="853">
        <f t="shared" si="848"/>
        <v>0</v>
      </c>
      <c r="BH352" s="489"/>
      <c r="BI352" s="523">
        <f t="shared" si="823"/>
        <v>0</v>
      </c>
      <c r="BJ352" s="512">
        <f t="shared" si="824"/>
        <v>0</v>
      </c>
      <c r="BK352" s="480" t="str">
        <f t="shared" si="836"/>
        <v xml:space="preserve">    </v>
      </c>
      <c r="BM352" s="502">
        <f t="shared" si="787"/>
        <v>0</v>
      </c>
      <c r="BN352" s="7"/>
      <c r="BO352" s="7"/>
      <c r="BP352" s="7"/>
      <c r="BQ352" s="7"/>
    </row>
    <row r="353" spans="1:69" s="5" customFormat="1" ht="12.75" customHeight="1">
      <c r="A353" s="808">
        <v>43</v>
      </c>
      <c r="B353" s="543" t="s">
        <v>18</v>
      </c>
      <c r="C353" s="705">
        <f t="shared" ref="C353" si="875">+E353+J353+O353+T353+Y353+AD353+AI353+AN353+AS353+AX353+BC353+BH353</f>
        <v>0</v>
      </c>
      <c r="D353" s="853">
        <f t="shared" si="837"/>
        <v>0</v>
      </c>
      <c r="E353" s="489"/>
      <c r="F353" s="523">
        <f t="shared" si="801"/>
        <v>0</v>
      </c>
      <c r="G353" s="512">
        <f t="shared" ref="G353" si="876">D353-F353</f>
        <v>0</v>
      </c>
      <c r="H353" s="480" t="str">
        <f t="shared" ref="H353" si="877">IF(D353=0,"    ",F353/D353)</f>
        <v xml:space="preserve">    </v>
      </c>
      <c r="I353" s="853">
        <f t="shared" si="838"/>
        <v>0</v>
      </c>
      <c r="J353" s="489"/>
      <c r="K353" s="523">
        <f t="shared" si="803"/>
        <v>0</v>
      </c>
      <c r="L353" s="512">
        <f t="shared" ref="L353" si="878">I353-K353</f>
        <v>0</v>
      </c>
      <c r="M353" s="480" t="str">
        <f t="shared" ref="M353" si="879">IF(I353=0,"    ",K353/I353)</f>
        <v xml:space="preserve">    </v>
      </c>
      <c r="N353" s="853">
        <f t="shared" si="839"/>
        <v>0</v>
      </c>
      <c r="O353" s="489"/>
      <c r="P353" s="523">
        <f t="shared" si="805"/>
        <v>0</v>
      </c>
      <c r="Q353" s="512">
        <f t="shared" ref="Q353" si="880">N353-P353</f>
        <v>0</v>
      </c>
      <c r="R353" s="480" t="str">
        <f t="shared" ref="R353" si="881">IF(N353=0,"    ",P353/N353)</f>
        <v xml:space="preserve">    </v>
      </c>
      <c r="S353" s="853">
        <f t="shared" si="840"/>
        <v>0</v>
      </c>
      <c r="T353" s="489"/>
      <c r="U353" s="523">
        <f t="shared" si="807"/>
        <v>0</v>
      </c>
      <c r="V353" s="512">
        <f t="shared" ref="V353" si="882">S353-U353</f>
        <v>0</v>
      </c>
      <c r="W353" s="480" t="str">
        <f t="shared" ref="W353" si="883">IF(S353=0,"    ",U353/S353)</f>
        <v xml:space="preserve">    </v>
      </c>
      <c r="X353" s="853">
        <f t="shared" si="841"/>
        <v>0</v>
      </c>
      <c r="Y353" s="489"/>
      <c r="Z353" s="523">
        <f t="shared" si="809"/>
        <v>0</v>
      </c>
      <c r="AA353" s="512">
        <f t="shared" ref="AA353" si="884">X353-Z353</f>
        <v>0</v>
      </c>
      <c r="AB353" s="480" t="str">
        <f t="shared" ref="AB353" si="885">IF(X353=0,"    ",Z353/X353)</f>
        <v xml:space="preserve">    </v>
      </c>
      <c r="AC353" s="853">
        <f t="shared" si="842"/>
        <v>0</v>
      </c>
      <c r="AD353" s="489"/>
      <c r="AE353" s="523">
        <f t="shared" si="811"/>
        <v>0</v>
      </c>
      <c r="AF353" s="512">
        <f t="shared" ref="AF353" si="886">AC353-AE353</f>
        <v>0</v>
      </c>
      <c r="AG353" s="480" t="str">
        <f t="shared" ref="AG353" si="887">IF(AC353=0,"    ",AE353/AC353)</f>
        <v xml:space="preserve">    </v>
      </c>
      <c r="AH353" s="853">
        <f t="shared" si="843"/>
        <v>0</v>
      </c>
      <c r="AI353" s="489"/>
      <c r="AJ353" s="523">
        <f t="shared" si="813"/>
        <v>0</v>
      </c>
      <c r="AK353" s="512">
        <f t="shared" ref="AK353" si="888">AH353-AJ353</f>
        <v>0</v>
      </c>
      <c r="AL353" s="480" t="str">
        <f t="shared" ref="AL353" si="889">IF(AH353=0,"    ",AJ353/AH353)</f>
        <v xml:space="preserve">    </v>
      </c>
      <c r="AM353" s="853">
        <f t="shared" si="844"/>
        <v>0</v>
      </c>
      <c r="AN353" s="489"/>
      <c r="AO353" s="523">
        <f t="shared" si="815"/>
        <v>0</v>
      </c>
      <c r="AP353" s="512">
        <f t="shared" ref="AP353" si="890">AM353-AO353</f>
        <v>0</v>
      </c>
      <c r="AQ353" s="480" t="str">
        <f t="shared" ref="AQ353" si="891">IF(AM353=0,"    ",AO353/AM353)</f>
        <v xml:space="preserve">    </v>
      </c>
      <c r="AR353" s="853">
        <f t="shared" si="845"/>
        <v>0</v>
      </c>
      <c r="AS353" s="489"/>
      <c r="AT353" s="523">
        <f t="shared" si="817"/>
        <v>0</v>
      </c>
      <c r="AU353" s="512">
        <f t="shared" ref="AU353" si="892">AR353-AT353</f>
        <v>0</v>
      </c>
      <c r="AV353" s="480" t="str">
        <f t="shared" ref="AV353" si="893">IF(AR353=0,"    ",AT353/AR353)</f>
        <v xml:space="preserve">    </v>
      </c>
      <c r="AW353" s="853">
        <f t="shared" si="846"/>
        <v>0</v>
      </c>
      <c r="AX353" s="489"/>
      <c r="AY353" s="523">
        <f t="shared" si="819"/>
        <v>0</v>
      </c>
      <c r="AZ353" s="512">
        <f t="shared" ref="AZ353" si="894">AW353-AY353</f>
        <v>0</v>
      </c>
      <c r="BA353" s="480" t="str">
        <f t="shared" ref="BA353" si="895">IF(AW353=0,"    ",AY353/AW353)</f>
        <v xml:space="preserve">    </v>
      </c>
      <c r="BB353" s="853">
        <f t="shared" si="847"/>
        <v>0</v>
      </c>
      <c r="BC353" s="489"/>
      <c r="BD353" s="523">
        <f t="shared" si="821"/>
        <v>0</v>
      </c>
      <c r="BE353" s="512">
        <f t="shared" ref="BE353" si="896">BB353-BD353</f>
        <v>0</v>
      </c>
      <c r="BF353" s="480" t="str">
        <f t="shared" ref="BF353" si="897">IF(BB353=0,"    ",BD353/BB353)</f>
        <v xml:space="preserve">    </v>
      </c>
      <c r="BG353" s="853">
        <f t="shared" si="848"/>
        <v>0</v>
      </c>
      <c r="BH353" s="489"/>
      <c r="BI353" s="523">
        <f t="shared" si="823"/>
        <v>0</v>
      </c>
      <c r="BJ353" s="512">
        <f t="shared" ref="BJ353" si="898">BG353-BI353</f>
        <v>0</v>
      </c>
      <c r="BK353" s="480" t="str">
        <f t="shared" ref="BK353" si="899">IF(BG353=0,"    ",BI353/BG353)</f>
        <v xml:space="preserve">    </v>
      </c>
      <c r="BM353" s="502">
        <f t="shared" ref="BM353" si="900">E353+J353+O353+T353+Y353+AD353+AI353+AN353+AS353+AX353+BC353+BH353</f>
        <v>0</v>
      </c>
      <c r="BN353" s="7"/>
      <c r="BO353" s="7"/>
      <c r="BP353" s="7"/>
      <c r="BQ353" s="7"/>
    </row>
    <row r="354" spans="1:69" s="5" customFormat="1" ht="12.75" customHeight="1">
      <c r="A354" s="808">
        <v>44</v>
      </c>
      <c r="B354" s="543" t="s">
        <v>18</v>
      </c>
      <c r="C354" s="705">
        <f t="shared" si="788"/>
        <v>0</v>
      </c>
      <c r="D354" s="853">
        <f t="shared" si="837"/>
        <v>0</v>
      </c>
      <c r="E354" s="489"/>
      <c r="F354" s="523">
        <f t="shared" si="801"/>
        <v>0</v>
      </c>
      <c r="G354" s="512">
        <f t="shared" si="802"/>
        <v>0</v>
      </c>
      <c r="H354" s="480" t="str">
        <f t="shared" si="825"/>
        <v xml:space="preserve">    </v>
      </c>
      <c r="I354" s="853">
        <f t="shared" si="838"/>
        <v>0</v>
      </c>
      <c r="J354" s="489"/>
      <c r="K354" s="523">
        <f t="shared" si="803"/>
        <v>0</v>
      </c>
      <c r="L354" s="512">
        <f t="shared" si="804"/>
        <v>0</v>
      </c>
      <c r="M354" s="480" t="str">
        <f t="shared" si="826"/>
        <v xml:space="preserve">    </v>
      </c>
      <c r="N354" s="853">
        <f t="shared" si="839"/>
        <v>0</v>
      </c>
      <c r="O354" s="489"/>
      <c r="P354" s="523">
        <f t="shared" si="805"/>
        <v>0</v>
      </c>
      <c r="Q354" s="512">
        <f t="shared" si="806"/>
        <v>0</v>
      </c>
      <c r="R354" s="480" t="str">
        <f t="shared" si="827"/>
        <v xml:space="preserve">    </v>
      </c>
      <c r="S354" s="853">
        <f t="shared" si="840"/>
        <v>0</v>
      </c>
      <c r="T354" s="489"/>
      <c r="U354" s="523">
        <f t="shared" si="807"/>
        <v>0</v>
      </c>
      <c r="V354" s="512">
        <f t="shared" si="808"/>
        <v>0</v>
      </c>
      <c r="W354" s="480" t="str">
        <f t="shared" si="828"/>
        <v xml:space="preserve">    </v>
      </c>
      <c r="X354" s="853">
        <f t="shared" si="841"/>
        <v>0</v>
      </c>
      <c r="Y354" s="489"/>
      <c r="Z354" s="523">
        <f t="shared" si="809"/>
        <v>0</v>
      </c>
      <c r="AA354" s="512">
        <f t="shared" si="810"/>
        <v>0</v>
      </c>
      <c r="AB354" s="480" t="str">
        <f t="shared" si="829"/>
        <v xml:space="preserve">    </v>
      </c>
      <c r="AC354" s="853">
        <f t="shared" si="842"/>
        <v>0</v>
      </c>
      <c r="AD354" s="489"/>
      <c r="AE354" s="523">
        <f t="shared" si="811"/>
        <v>0</v>
      </c>
      <c r="AF354" s="512">
        <f t="shared" si="812"/>
        <v>0</v>
      </c>
      <c r="AG354" s="480" t="str">
        <f t="shared" si="830"/>
        <v xml:space="preserve">    </v>
      </c>
      <c r="AH354" s="853">
        <f t="shared" si="843"/>
        <v>0</v>
      </c>
      <c r="AI354" s="489"/>
      <c r="AJ354" s="523">
        <f t="shared" si="813"/>
        <v>0</v>
      </c>
      <c r="AK354" s="512">
        <f t="shared" si="814"/>
        <v>0</v>
      </c>
      <c r="AL354" s="480" t="str">
        <f t="shared" si="831"/>
        <v xml:space="preserve">    </v>
      </c>
      <c r="AM354" s="853">
        <f t="shared" si="844"/>
        <v>0</v>
      </c>
      <c r="AN354" s="489"/>
      <c r="AO354" s="523">
        <f t="shared" si="815"/>
        <v>0</v>
      </c>
      <c r="AP354" s="512">
        <f t="shared" si="816"/>
        <v>0</v>
      </c>
      <c r="AQ354" s="480" t="str">
        <f t="shared" si="832"/>
        <v xml:space="preserve">    </v>
      </c>
      <c r="AR354" s="853">
        <f t="shared" si="845"/>
        <v>0</v>
      </c>
      <c r="AS354" s="489"/>
      <c r="AT354" s="523">
        <f t="shared" si="817"/>
        <v>0</v>
      </c>
      <c r="AU354" s="512">
        <f t="shared" si="818"/>
        <v>0</v>
      </c>
      <c r="AV354" s="480" t="str">
        <f t="shared" si="833"/>
        <v xml:space="preserve">    </v>
      </c>
      <c r="AW354" s="853">
        <f t="shared" si="846"/>
        <v>0</v>
      </c>
      <c r="AX354" s="489"/>
      <c r="AY354" s="523">
        <f t="shared" si="819"/>
        <v>0</v>
      </c>
      <c r="AZ354" s="512">
        <f t="shared" si="820"/>
        <v>0</v>
      </c>
      <c r="BA354" s="480" t="str">
        <f t="shared" si="834"/>
        <v xml:space="preserve">    </v>
      </c>
      <c r="BB354" s="853">
        <f t="shared" si="847"/>
        <v>0</v>
      </c>
      <c r="BC354" s="489"/>
      <c r="BD354" s="523">
        <f t="shared" si="821"/>
        <v>0</v>
      </c>
      <c r="BE354" s="512">
        <f t="shared" si="822"/>
        <v>0</v>
      </c>
      <c r="BF354" s="480" t="str">
        <f t="shared" si="835"/>
        <v xml:space="preserve">    </v>
      </c>
      <c r="BG354" s="853">
        <f t="shared" si="848"/>
        <v>0</v>
      </c>
      <c r="BH354" s="489"/>
      <c r="BI354" s="523">
        <f t="shared" si="823"/>
        <v>0</v>
      </c>
      <c r="BJ354" s="512">
        <f t="shared" si="824"/>
        <v>0</v>
      </c>
      <c r="BK354" s="480" t="str">
        <f t="shared" si="836"/>
        <v xml:space="preserve">    </v>
      </c>
      <c r="BM354" s="502">
        <f t="shared" si="787"/>
        <v>0</v>
      </c>
      <c r="BN354" s="7"/>
      <c r="BO354" s="7"/>
      <c r="BP354" s="7"/>
      <c r="BQ354" s="7"/>
    </row>
    <row r="355" spans="1:69" s="52" customFormat="1" ht="12.75">
      <c r="A355" s="811">
        <v>45</v>
      </c>
      <c r="B355" s="836" t="s">
        <v>75</v>
      </c>
      <c r="C355" s="706">
        <f t="shared" si="788"/>
        <v>0</v>
      </c>
      <c r="D355" s="546">
        <f t="shared" si="837"/>
        <v>0</v>
      </c>
      <c r="E355" s="497">
        <f>SUM(E314:E354)</f>
        <v>0</v>
      </c>
      <c r="F355" s="498">
        <f>SUM(F314:F354)</f>
        <v>0</v>
      </c>
      <c r="G355" s="519">
        <f t="shared" si="802"/>
        <v>0</v>
      </c>
      <c r="H355" s="481" t="str">
        <f t="shared" si="825"/>
        <v xml:space="preserve">    </v>
      </c>
      <c r="I355" s="546">
        <f t="shared" si="838"/>
        <v>0</v>
      </c>
      <c r="J355" s="497">
        <f>SUM(J314:J354)</f>
        <v>0</v>
      </c>
      <c r="K355" s="498">
        <f>SUM(K314:K354)</f>
        <v>0</v>
      </c>
      <c r="L355" s="519">
        <f t="shared" si="804"/>
        <v>0</v>
      </c>
      <c r="M355" s="481" t="str">
        <f t="shared" si="826"/>
        <v xml:space="preserve">    </v>
      </c>
      <c r="N355" s="546">
        <f t="shared" si="839"/>
        <v>0</v>
      </c>
      <c r="O355" s="497">
        <f>SUM(O314:O354)</f>
        <v>0</v>
      </c>
      <c r="P355" s="498">
        <f>SUM(P314:P354)</f>
        <v>0</v>
      </c>
      <c r="Q355" s="519">
        <f t="shared" si="806"/>
        <v>0</v>
      </c>
      <c r="R355" s="481" t="str">
        <f t="shared" si="827"/>
        <v xml:space="preserve">    </v>
      </c>
      <c r="S355" s="546">
        <f t="shared" si="840"/>
        <v>0</v>
      </c>
      <c r="T355" s="497">
        <f>SUM(T314:T354)</f>
        <v>0</v>
      </c>
      <c r="U355" s="498">
        <f>SUM(U314:U354)</f>
        <v>0</v>
      </c>
      <c r="V355" s="519">
        <f t="shared" si="808"/>
        <v>0</v>
      </c>
      <c r="W355" s="481" t="str">
        <f t="shared" si="828"/>
        <v xml:space="preserve">    </v>
      </c>
      <c r="X355" s="546">
        <f t="shared" si="841"/>
        <v>0</v>
      </c>
      <c r="Y355" s="497">
        <f>SUM(Y314:Y354)</f>
        <v>0</v>
      </c>
      <c r="Z355" s="498">
        <f>SUM(Z314:Z354)</f>
        <v>0</v>
      </c>
      <c r="AA355" s="519">
        <f t="shared" si="810"/>
        <v>0</v>
      </c>
      <c r="AB355" s="481" t="str">
        <f t="shared" si="829"/>
        <v xml:space="preserve">    </v>
      </c>
      <c r="AC355" s="546">
        <f t="shared" si="842"/>
        <v>0</v>
      </c>
      <c r="AD355" s="497">
        <f>SUM(AD314:AD354)</f>
        <v>0</v>
      </c>
      <c r="AE355" s="498">
        <f>SUM(AE314:AE354)</f>
        <v>0</v>
      </c>
      <c r="AF355" s="519">
        <f t="shared" si="812"/>
        <v>0</v>
      </c>
      <c r="AG355" s="481" t="str">
        <f t="shared" si="830"/>
        <v xml:space="preserve">    </v>
      </c>
      <c r="AH355" s="546">
        <f t="shared" si="843"/>
        <v>0</v>
      </c>
      <c r="AI355" s="497">
        <f>SUM(AI314:AI354)</f>
        <v>0</v>
      </c>
      <c r="AJ355" s="498">
        <f>SUM(AJ314:AJ354)</f>
        <v>0</v>
      </c>
      <c r="AK355" s="519">
        <f t="shared" si="814"/>
        <v>0</v>
      </c>
      <c r="AL355" s="481" t="str">
        <f t="shared" si="831"/>
        <v xml:space="preserve">    </v>
      </c>
      <c r="AM355" s="546">
        <f t="shared" si="844"/>
        <v>0</v>
      </c>
      <c r="AN355" s="497">
        <f>SUM(AN314:AN354)</f>
        <v>0</v>
      </c>
      <c r="AO355" s="498">
        <f>SUM(AO314:AO354)</f>
        <v>0</v>
      </c>
      <c r="AP355" s="519">
        <f t="shared" si="816"/>
        <v>0</v>
      </c>
      <c r="AQ355" s="481" t="str">
        <f t="shared" si="832"/>
        <v xml:space="preserve">    </v>
      </c>
      <c r="AR355" s="546">
        <f t="shared" si="845"/>
        <v>0</v>
      </c>
      <c r="AS355" s="497">
        <f>SUM(AS314:AS354)</f>
        <v>0</v>
      </c>
      <c r="AT355" s="498">
        <f>SUM(AT314:AT354)</f>
        <v>0</v>
      </c>
      <c r="AU355" s="519">
        <f t="shared" si="818"/>
        <v>0</v>
      </c>
      <c r="AV355" s="481" t="str">
        <f t="shared" si="833"/>
        <v xml:space="preserve">    </v>
      </c>
      <c r="AW355" s="546">
        <f t="shared" si="846"/>
        <v>0</v>
      </c>
      <c r="AX355" s="497">
        <f>SUM(AX314:AX354)</f>
        <v>0</v>
      </c>
      <c r="AY355" s="498">
        <f>SUM(AY314:AY354)</f>
        <v>0</v>
      </c>
      <c r="AZ355" s="519">
        <f t="shared" si="820"/>
        <v>0</v>
      </c>
      <c r="BA355" s="481" t="str">
        <f t="shared" si="834"/>
        <v xml:space="preserve">    </v>
      </c>
      <c r="BB355" s="546">
        <f t="shared" si="847"/>
        <v>0</v>
      </c>
      <c r="BC355" s="497">
        <f>SUM(BC314:BC354)</f>
        <v>0</v>
      </c>
      <c r="BD355" s="498">
        <f>SUM(BD314:BD354)</f>
        <v>0</v>
      </c>
      <c r="BE355" s="519">
        <f t="shared" si="822"/>
        <v>0</v>
      </c>
      <c r="BF355" s="481" t="str">
        <f t="shared" si="835"/>
        <v xml:space="preserve">    </v>
      </c>
      <c r="BG355" s="546">
        <f t="shared" si="848"/>
        <v>0</v>
      </c>
      <c r="BH355" s="497">
        <f>SUM(BH314:BH354)</f>
        <v>0</v>
      </c>
      <c r="BI355" s="498">
        <f>SUM(BI314:BI354)</f>
        <v>0</v>
      </c>
      <c r="BJ355" s="519">
        <f t="shared" si="824"/>
        <v>0</v>
      </c>
      <c r="BK355" s="481" t="str">
        <f t="shared" si="836"/>
        <v xml:space="preserve">    </v>
      </c>
      <c r="BM355" s="502">
        <f t="shared" si="787"/>
        <v>0</v>
      </c>
      <c r="BN355" s="51"/>
      <c r="BO355" s="51"/>
      <c r="BP355" s="51"/>
      <c r="BQ355" s="51"/>
    </row>
    <row r="356" spans="1:69" s="5" customFormat="1" ht="12.75">
      <c r="A356" s="810">
        <v>46</v>
      </c>
      <c r="B356" s="837" t="s">
        <v>72</v>
      </c>
      <c r="C356" s="495">
        <f t="shared" si="788"/>
        <v>0</v>
      </c>
      <c r="D356" s="853">
        <f t="shared" si="837"/>
        <v>0</v>
      </c>
      <c r="E356" s="489"/>
      <c r="F356" s="523">
        <f>+F281+E356</f>
        <v>0</v>
      </c>
      <c r="G356" s="519">
        <f t="shared" si="802"/>
        <v>0</v>
      </c>
      <c r="H356" s="481" t="str">
        <f t="shared" si="825"/>
        <v xml:space="preserve">    </v>
      </c>
      <c r="I356" s="853">
        <f t="shared" si="838"/>
        <v>0</v>
      </c>
      <c r="J356" s="489"/>
      <c r="K356" s="523">
        <f>+K281+J356</f>
        <v>0</v>
      </c>
      <c r="L356" s="519">
        <f t="shared" si="804"/>
        <v>0</v>
      </c>
      <c r="M356" s="481" t="str">
        <f t="shared" si="826"/>
        <v xml:space="preserve">    </v>
      </c>
      <c r="N356" s="853">
        <f t="shared" si="839"/>
        <v>0</v>
      </c>
      <c r="O356" s="489"/>
      <c r="P356" s="523">
        <f>+P281+O356</f>
        <v>0</v>
      </c>
      <c r="Q356" s="519">
        <f t="shared" si="806"/>
        <v>0</v>
      </c>
      <c r="R356" s="481" t="str">
        <f t="shared" si="827"/>
        <v xml:space="preserve">    </v>
      </c>
      <c r="S356" s="853">
        <f t="shared" si="840"/>
        <v>0</v>
      </c>
      <c r="T356" s="489"/>
      <c r="U356" s="523">
        <f>+U281+T356</f>
        <v>0</v>
      </c>
      <c r="V356" s="519">
        <f t="shared" si="808"/>
        <v>0</v>
      </c>
      <c r="W356" s="481" t="str">
        <f t="shared" si="828"/>
        <v xml:space="preserve">    </v>
      </c>
      <c r="X356" s="853">
        <f t="shared" si="841"/>
        <v>0</v>
      </c>
      <c r="Y356" s="489"/>
      <c r="Z356" s="523">
        <f>+Z281+Y356</f>
        <v>0</v>
      </c>
      <c r="AA356" s="519">
        <f t="shared" si="810"/>
        <v>0</v>
      </c>
      <c r="AB356" s="481" t="str">
        <f t="shared" si="829"/>
        <v xml:space="preserve">    </v>
      </c>
      <c r="AC356" s="853">
        <f t="shared" si="842"/>
        <v>0</v>
      </c>
      <c r="AD356" s="489"/>
      <c r="AE356" s="523">
        <f>+AE281+AD356</f>
        <v>0</v>
      </c>
      <c r="AF356" s="519">
        <f t="shared" si="812"/>
        <v>0</v>
      </c>
      <c r="AG356" s="481" t="str">
        <f t="shared" si="830"/>
        <v xml:space="preserve">    </v>
      </c>
      <c r="AH356" s="853">
        <f t="shared" si="843"/>
        <v>0</v>
      </c>
      <c r="AI356" s="489"/>
      <c r="AJ356" s="523">
        <f>+AJ281+AI356</f>
        <v>0</v>
      </c>
      <c r="AK356" s="519">
        <f t="shared" si="814"/>
        <v>0</v>
      </c>
      <c r="AL356" s="481" t="str">
        <f t="shared" si="831"/>
        <v xml:space="preserve">    </v>
      </c>
      <c r="AM356" s="853">
        <f t="shared" si="844"/>
        <v>0</v>
      </c>
      <c r="AN356" s="489"/>
      <c r="AO356" s="523">
        <f>+AO281+AN356</f>
        <v>0</v>
      </c>
      <c r="AP356" s="519">
        <f t="shared" si="816"/>
        <v>0</v>
      </c>
      <c r="AQ356" s="481" t="str">
        <f t="shared" si="832"/>
        <v xml:space="preserve">    </v>
      </c>
      <c r="AR356" s="853">
        <f t="shared" si="845"/>
        <v>0</v>
      </c>
      <c r="AS356" s="489"/>
      <c r="AT356" s="523">
        <f>+AT281+AS356</f>
        <v>0</v>
      </c>
      <c r="AU356" s="519">
        <f t="shared" si="818"/>
        <v>0</v>
      </c>
      <c r="AV356" s="481" t="str">
        <f t="shared" si="833"/>
        <v xml:space="preserve">    </v>
      </c>
      <c r="AW356" s="853">
        <f t="shared" si="846"/>
        <v>0</v>
      </c>
      <c r="AX356" s="489"/>
      <c r="AY356" s="523">
        <f>+AY281+AX356</f>
        <v>0</v>
      </c>
      <c r="AZ356" s="519">
        <f t="shared" si="820"/>
        <v>0</v>
      </c>
      <c r="BA356" s="481" t="str">
        <f t="shared" si="834"/>
        <v xml:space="preserve">    </v>
      </c>
      <c r="BB356" s="853">
        <f t="shared" si="847"/>
        <v>0</v>
      </c>
      <c r="BC356" s="489"/>
      <c r="BD356" s="523">
        <f>+BD281+BC356</f>
        <v>0</v>
      </c>
      <c r="BE356" s="519">
        <f t="shared" si="822"/>
        <v>0</v>
      </c>
      <c r="BF356" s="481" t="str">
        <f t="shared" si="835"/>
        <v xml:space="preserve">    </v>
      </c>
      <c r="BG356" s="853">
        <f t="shared" si="848"/>
        <v>0</v>
      </c>
      <c r="BH356" s="489"/>
      <c r="BI356" s="523">
        <f>+BI281+BH356</f>
        <v>0</v>
      </c>
      <c r="BJ356" s="519">
        <f t="shared" si="824"/>
        <v>0</v>
      </c>
      <c r="BK356" s="481" t="str">
        <f t="shared" si="836"/>
        <v xml:space="preserve">    </v>
      </c>
      <c r="BM356" s="502">
        <f t="shared" si="787"/>
        <v>0</v>
      </c>
      <c r="BN356" s="7"/>
      <c r="BO356" s="7"/>
      <c r="BP356" s="7"/>
      <c r="BQ356" s="7"/>
    </row>
    <row r="357" spans="1:69" s="28" customFormat="1" ht="12.75" customHeight="1">
      <c r="A357" s="810">
        <v>47</v>
      </c>
      <c r="B357" s="837" t="s">
        <v>73</v>
      </c>
      <c r="C357" s="495">
        <f t="shared" si="788"/>
        <v>0</v>
      </c>
      <c r="D357" s="560">
        <f t="shared" si="837"/>
        <v>0</v>
      </c>
      <c r="E357" s="500"/>
      <c r="F357" s="523">
        <f>+F282+E357</f>
        <v>0</v>
      </c>
      <c r="G357" s="519">
        <f t="shared" si="802"/>
        <v>0</v>
      </c>
      <c r="H357" s="481" t="str">
        <f t="shared" si="825"/>
        <v xml:space="preserve">    </v>
      </c>
      <c r="I357" s="560">
        <f t="shared" si="838"/>
        <v>0</v>
      </c>
      <c r="J357" s="500"/>
      <c r="K357" s="523">
        <f>+K282+J357</f>
        <v>0</v>
      </c>
      <c r="L357" s="519">
        <f t="shared" si="804"/>
        <v>0</v>
      </c>
      <c r="M357" s="481" t="str">
        <f t="shared" si="826"/>
        <v xml:space="preserve">    </v>
      </c>
      <c r="N357" s="560">
        <f t="shared" si="839"/>
        <v>0</v>
      </c>
      <c r="O357" s="500"/>
      <c r="P357" s="523">
        <f>+P282+O357</f>
        <v>0</v>
      </c>
      <c r="Q357" s="519">
        <f t="shared" si="806"/>
        <v>0</v>
      </c>
      <c r="R357" s="481" t="str">
        <f t="shared" si="827"/>
        <v xml:space="preserve">    </v>
      </c>
      <c r="S357" s="560">
        <f t="shared" si="840"/>
        <v>0</v>
      </c>
      <c r="T357" s="500"/>
      <c r="U357" s="523">
        <f>+U282+T357</f>
        <v>0</v>
      </c>
      <c r="V357" s="519">
        <f t="shared" si="808"/>
        <v>0</v>
      </c>
      <c r="W357" s="481" t="str">
        <f t="shared" si="828"/>
        <v xml:space="preserve">    </v>
      </c>
      <c r="X357" s="560">
        <f t="shared" si="841"/>
        <v>0</v>
      </c>
      <c r="Y357" s="500"/>
      <c r="Z357" s="523">
        <f>+Z282+Y357</f>
        <v>0</v>
      </c>
      <c r="AA357" s="519">
        <f t="shared" si="810"/>
        <v>0</v>
      </c>
      <c r="AB357" s="481" t="str">
        <f t="shared" si="829"/>
        <v xml:space="preserve">    </v>
      </c>
      <c r="AC357" s="560">
        <f t="shared" si="842"/>
        <v>0</v>
      </c>
      <c r="AD357" s="500"/>
      <c r="AE357" s="523">
        <f>+AE282+AD357</f>
        <v>0</v>
      </c>
      <c r="AF357" s="519">
        <f t="shared" si="812"/>
        <v>0</v>
      </c>
      <c r="AG357" s="481" t="str">
        <f t="shared" si="830"/>
        <v xml:space="preserve">    </v>
      </c>
      <c r="AH357" s="560">
        <f t="shared" si="843"/>
        <v>0</v>
      </c>
      <c r="AI357" s="500"/>
      <c r="AJ357" s="523">
        <f>+AJ282+AI357</f>
        <v>0</v>
      </c>
      <c r="AK357" s="519">
        <f t="shared" si="814"/>
        <v>0</v>
      </c>
      <c r="AL357" s="481" t="str">
        <f t="shared" si="831"/>
        <v xml:space="preserve">    </v>
      </c>
      <c r="AM357" s="560">
        <f t="shared" si="844"/>
        <v>0</v>
      </c>
      <c r="AN357" s="500"/>
      <c r="AO357" s="523">
        <f>+AO282+AN357</f>
        <v>0</v>
      </c>
      <c r="AP357" s="519">
        <f t="shared" si="816"/>
        <v>0</v>
      </c>
      <c r="AQ357" s="481" t="str">
        <f t="shared" si="832"/>
        <v xml:space="preserve">    </v>
      </c>
      <c r="AR357" s="560">
        <f t="shared" si="845"/>
        <v>0</v>
      </c>
      <c r="AS357" s="500"/>
      <c r="AT357" s="523">
        <f>+AT282+AS357</f>
        <v>0</v>
      </c>
      <c r="AU357" s="519">
        <f t="shared" si="818"/>
        <v>0</v>
      </c>
      <c r="AV357" s="481" t="str">
        <f t="shared" si="833"/>
        <v xml:space="preserve">    </v>
      </c>
      <c r="AW357" s="560">
        <f t="shared" si="846"/>
        <v>0</v>
      </c>
      <c r="AX357" s="500"/>
      <c r="AY357" s="523">
        <f>+AY282+AX357</f>
        <v>0</v>
      </c>
      <c r="AZ357" s="519">
        <f t="shared" si="820"/>
        <v>0</v>
      </c>
      <c r="BA357" s="481" t="str">
        <f t="shared" si="834"/>
        <v xml:space="preserve">    </v>
      </c>
      <c r="BB357" s="560">
        <f t="shared" si="847"/>
        <v>0</v>
      </c>
      <c r="BC357" s="500"/>
      <c r="BD357" s="523">
        <f>+BD282+BC357</f>
        <v>0</v>
      </c>
      <c r="BE357" s="519">
        <f t="shared" si="822"/>
        <v>0</v>
      </c>
      <c r="BF357" s="481" t="str">
        <f t="shared" si="835"/>
        <v xml:space="preserve">    </v>
      </c>
      <c r="BG357" s="560">
        <f t="shared" si="848"/>
        <v>0</v>
      </c>
      <c r="BH357" s="500"/>
      <c r="BI357" s="523">
        <f>+BI282+BH357</f>
        <v>0</v>
      </c>
      <c r="BJ357" s="519">
        <f t="shared" si="824"/>
        <v>0</v>
      </c>
      <c r="BK357" s="481" t="str">
        <f t="shared" si="836"/>
        <v xml:space="preserve">    </v>
      </c>
      <c r="BL357" s="5"/>
      <c r="BM357" s="502">
        <f t="shared" si="787"/>
        <v>0</v>
      </c>
      <c r="BN357" s="29"/>
      <c r="BO357" s="29"/>
      <c r="BP357" s="29"/>
      <c r="BQ357" s="29"/>
    </row>
    <row r="358" spans="1:69" s="55" customFormat="1" ht="13.9" customHeight="1">
      <c r="A358" s="811">
        <v>48</v>
      </c>
      <c r="B358" s="836" t="s">
        <v>76</v>
      </c>
      <c r="C358" s="492">
        <f t="shared" si="788"/>
        <v>0</v>
      </c>
      <c r="D358" s="551">
        <f t="shared" si="837"/>
        <v>0</v>
      </c>
      <c r="E358" s="521">
        <f t="shared" ref="E358:F358" si="901">E355+E356+E357</f>
        <v>0</v>
      </c>
      <c r="F358" s="521">
        <f t="shared" si="901"/>
        <v>0</v>
      </c>
      <c r="G358" s="519">
        <f t="shared" si="802"/>
        <v>0</v>
      </c>
      <c r="H358" s="481" t="str">
        <f t="shared" si="825"/>
        <v xml:space="preserve">    </v>
      </c>
      <c r="I358" s="551">
        <f t="shared" si="838"/>
        <v>0</v>
      </c>
      <c r="J358" s="521">
        <f t="shared" ref="J358:K358" si="902">J355+J356+J357</f>
        <v>0</v>
      </c>
      <c r="K358" s="521">
        <f t="shared" si="902"/>
        <v>0</v>
      </c>
      <c r="L358" s="519">
        <f t="shared" si="804"/>
        <v>0</v>
      </c>
      <c r="M358" s="481" t="str">
        <f t="shared" si="826"/>
        <v xml:space="preserve">    </v>
      </c>
      <c r="N358" s="551">
        <f t="shared" si="839"/>
        <v>0</v>
      </c>
      <c r="O358" s="521">
        <f t="shared" ref="O358:P358" si="903">O355+O356+O357</f>
        <v>0</v>
      </c>
      <c r="P358" s="521">
        <f t="shared" si="903"/>
        <v>0</v>
      </c>
      <c r="Q358" s="519">
        <f t="shared" si="806"/>
        <v>0</v>
      </c>
      <c r="R358" s="481" t="str">
        <f t="shared" si="827"/>
        <v xml:space="preserve">    </v>
      </c>
      <c r="S358" s="551">
        <f t="shared" si="840"/>
        <v>0</v>
      </c>
      <c r="T358" s="521">
        <f t="shared" ref="T358:U358" si="904">T355+T356+T357</f>
        <v>0</v>
      </c>
      <c r="U358" s="521">
        <f t="shared" si="904"/>
        <v>0</v>
      </c>
      <c r="V358" s="519">
        <f t="shared" si="808"/>
        <v>0</v>
      </c>
      <c r="W358" s="481" t="str">
        <f t="shared" si="828"/>
        <v xml:space="preserve">    </v>
      </c>
      <c r="X358" s="551">
        <f t="shared" si="841"/>
        <v>0</v>
      </c>
      <c r="Y358" s="521">
        <f t="shared" ref="Y358:Z358" si="905">Y355+Y356+Y357</f>
        <v>0</v>
      </c>
      <c r="Z358" s="521">
        <f t="shared" si="905"/>
        <v>0</v>
      </c>
      <c r="AA358" s="519">
        <f t="shared" si="810"/>
        <v>0</v>
      </c>
      <c r="AB358" s="481" t="str">
        <f t="shared" si="829"/>
        <v xml:space="preserve">    </v>
      </c>
      <c r="AC358" s="551">
        <f t="shared" si="842"/>
        <v>0</v>
      </c>
      <c r="AD358" s="521">
        <f t="shared" ref="AD358:AE358" si="906">AD355+AD356+AD357</f>
        <v>0</v>
      </c>
      <c r="AE358" s="521">
        <f t="shared" si="906"/>
        <v>0</v>
      </c>
      <c r="AF358" s="519">
        <f t="shared" si="812"/>
        <v>0</v>
      </c>
      <c r="AG358" s="481" t="str">
        <f t="shared" si="830"/>
        <v xml:space="preserve">    </v>
      </c>
      <c r="AH358" s="551">
        <f t="shared" si="843"/>
        <v>0</v>
      </c>
      <c r="AI358" s="521">
        <f t="shared" ref="AI358:AJ358" si="907">AI355+AI356+AI357</f>
        <v>0</v>
      </c>
      <c r="AJ358" s="521">
        <f t="shared" si="907"/>
        <v>0</v>
      </c>
      <c r="AK358" s="519">
        <f t="shared" si="814"/>
        <v>0</v>
      </c>
      <c r="AL358" s="481" t="str">
        <f t="shared" si="831"/>
        <v xml:space="preserve">    </v>
      </c>
      <c r="AM358" s="551">
        <f t="shared" si="844"/>
        <v>0</v>
      </c>
      <c r="AN358" s="521">
        <f t="shared" ref="AN358:AO358" si="908">AN355+AN356+AN357</f>
        <v>0</v>
      </c>
      <c r="AO358" s="521">
        <f t="shared" si="908"/>
        <v>0</v>
      </c>
      <c r="AP358" s="519">
        <f t="shared" si="816"/>
        <v>0</v>
      </c>
      <c r="AQ358" s="481" t="str">
        <f t="shared" si="832"/>
        <v xml:space="preserve">    </v>
      </c>
      <c r="AR358" s="551">
        <f t="shared" si="845"/>
        <v>0</v>
      </c>
      <c r="AS358" s="521">
        <f t="shared" ref="AS358:AT358" si="909">AS355+AS356+AS357</f>
        <v>0</v>
      </c>
      <c r="AT358" s="521">
        <f t="shared" si="909"/>
        <v>0</v>
      </c>
      <c r="AU358" s="519">
        <f t="shared" si="818"/>
        <v>0</v>
      </c>
      <c r="AV358" s="481" t="str">
        <f t="shared" si="833"/>
        <v xml:space="preserve">    </v>
      </c>
      <c r="AW358" s="551">
        <f t="shared" si="846"/>
        <v>0</v>
      </c>
      <c r="AX358" s="521">
        <f t="shared" ref="AX358:AY358" si="910">AX355+AX356+AX357</f>
        <v>0</v>
      </c>
      <c r="AY358" s="521">
        <f t="shared" si="910"/>
        <v>0</v>
      </c>
      <c r="AZ358" s="519">
        <f t="shared" si="820"/>
        <v>0</v>
      </c>
      <c r="BA358" s="481" t="str">
        <f t="shared" si="834"/>
        <v xml:space="preserve">    </v>
      </c>
      <c r="BB358" s="551">
        <f t="shared" si="847"/>
        <v>0</v>
      </c>
      <c r="BC358" s="521">
        <f t="shared" ref="BC358:BD358" si="911">BC355+BC356+BC357</f>
        <v>0</v>
      </c>
      <c r="BD358" s="521">
        <f t="shared" si="911"/>
        <v>0</v>
      </c>
      <c r="BE358" s="519">
        <f t="shared" si="822"/>
        <v>0</v>
      </c>
      <c r="BF358" s="481" t="str">
        <f t="shared" si="835"/>
        <v xml:space="preserve">    </v>
      </c>
      <c r="BG358" s="551">
        <f t="shared" si="848"/>
        <v>0</v>
      </c>
      <c r="BH358" s="521">
        <f t="shared" ref="BH358:BI358" si="912">BH355+BH356+BH357</f>
        <v>0</v>
      </c>
      <c r="BI358" s="521">
        <f t="shared" si="912"/>
        <v>0</v>
      </c>
      <c r="BJ358" s="519">
        <f t="shared" si="824"/>
        <v>0</v>
      </c>
      <c r="BK358" s="481" t="str">
        <f t="shared" si="836"/>
        <v xml:space="preserve">    </v>
      </c>
      <c r="BL358" s="52"/>
      <c r="BM358" s="502">
        <f t="shared" si="787"/>
        <v>0</v>
      </c>
    </row>
    <row r="359" spans="1:69" s="55" customFormat="1" ht="10.9" customHeight="1">
      <c r="A359" s="811">
        <v>49</v>
      </c>
      <c r="B359" s="836" t="s">
        <v>34</v>
      </c>
      <c r="C359" s="492">
        <f t="shared" si="788"/>
        <v>0</v>
      </c>
      <c r="D359" s="551">
        <f t="shared" si="837"/>
        <v>0</v>
      </c>
      <c r="E359" s="522">
        <f>E358+E313</f>
        <v>0</v>
      </c>
      <c r="F359" s="521">
        <f>F358+F313</f>
        <v>0</v>
      </c>
      <c r="G359" s="519">
        <f t="shared" si="802"/>
        <v>0</v>
      </c>
      <c r="H359" s="481" t="str">
        <f t="shared" si="825"/>
        <v xml:space="preserve">    </v>
      </c>
      <c r="I359" s="551">
        <f t="shared" si="838"/>
        <v>0</v>
      </c>
      <c r="J359" s="522">
        <f>J358+J313</f>
        <v>0</v>
      </c>
      <c r="K359" s="521">
        <f>K358+K313</f>
        <v>0</v>
      </c>
      <c r="L359" s="519">
        <f t="shared" si="804"/>
        <v>0</v>
      </c>
      <c r="M359" s="481" t="str">
        <f t="shared" si="826"/>
        <v xml:space="preserve">    </v>
      </c>
      <c r="N359" s="551">
        <f t="shared" si="839"/>
        <v>0</v>
      </c>
      <c r="O359" s="522">
        <f>O358+O313</f>
        <v>0</v>
      </c>
      <c r="P359" s="521">
        <f>P358+P313</f>
        <v>0</v>
      </c>
      <c r="Q359" s="519">
        <f t="shared" si="806"/>
        <v>0</v>
      </c>
      <c r="R359" s="481" t="str">
        <f t="shared" si="827"/>
        <v xml:space="preserve">    </v>
      </c>
      <c r="S359" s="551">
        <f t="shared" si="840"/>
        <v>4</v>
      </c>
      <c r="T359" s="522">
        <f>T358+T313</f>
        <v>0</v>
      </c>
      <c r="U359" s="521">
        <f>U358+U313</f>
        <v>0</v>
      </c>
      <c r="V359" s="519">
        <f t="shared" si="808"/>
        <v>4</v>
      </c>
      <c r="W359" s="481">
        <f t="shared" si="828"/>
        <v>0</v>
      </c>
      <c r="X359" s="551">
        <f t="shared" si="841"/>
        <v>0</v>
      </c>
      <c r="Y359" s="522">
        <f>Y358+Y313</f>
        <v>0</v>
      </c>
      <c r="Z359" s="521">
        <f>Z358+Z313</f>
        <v>0</v>
      </c>
      <c r="AA359" s="519">
        <f t="shared" si="810"/>
        <v>0</v>
      </c>
      <c r="AB359" s="481" t="str">
        <f t="shared" si="829"/>
        <v xml:space="preserve">    </v>
      </c>
      <c r="AC359" s="551">
        <f t="shared" si="842"/>
        <v>0</v>
      </c>
      <c r="AD359" s="522">
        <f>AD358+AD313</f>
        <v>0</v>
      </c>
      <c r="AE359" s="521">
        <f>AE358+AE313</f>
        <v>0</v>
      </c>
      <c r="AF359" s="519">
        <f t="shared" si="812"/>
        <v>0</v>
      </c>
      <c r="AG359" s="481" t="str">
        <f t="shared" si="830"/>
        <v xml:space="preserve">    </v>
      </c>
      <c r="AH359" s="551">
        <f t="shared" si="843"/>
        <v>0</v>
      </c>
      <c r="AI359" s="522">
        <f>AI358+AI313</f>
        <v>0</v>
      </c>
      <c r="AJ359" s="521">
        <f>AJ358+AJ313</f>
        <v>0</v>
      </c>
      <c r="AK359" s="519">
        <f t="shared" si="814"/>
        <v>0</v>
      </c>
      <c r="AL359" s="481" t="str">
        <f t="shared" si="831"/>
        <v xml:space="preserve">    </v>
      </c>
      <c r="AM359" s="551">
        <f t="shared" si="844"/>
        <v>0</v>
      </c>
      <c r="AN359" s="522">
        <f>AN358+AN313</f>
        <v>0</v>
      </c>
      <c r="AO359" s="521">
        <f>AO358+AO313</f>
        <v>0</v>
      </c>
      <c r="AP359" s="519">
        <f t="shared" si="816"/>
        <v>0</v>
      </c>
      <c r="AQ359" s="481" t="str">
        <f t="shared" si="832"/>
        <v xml:space="preserve">    </v>
      </c>
      <c r="AR359" s="551">
        <f t="shared" si="845"/>
        <v>0</v>
      </c>
      <c r="AS359" s="522">
        <f>AS358+AS313</f>
        <v>0</v>
      </c>
      <c r="AT359" s="521">
        <f>AT358+AT313</f>
        <v>0</v>
      </c>
      <c r="AU359" s="519">
        <f t="shared" si="818"/>
        <v>0</v>
      </c>
      <c r="AV359" s="481" t="str">
        <f t="shared" si="833"/>
        <v xml:space="preserve">    </v>
      </c>
      <c r="AW359" s="551">
        <f t="shared" si="846"/>
        <v>0</v>
      </c>
      <c r="AX359" s="522">
        <f>AX358+AX313</f>
        <v>0</v>
      </c>
      <c r="AY359" s="521">
        <f>AY358+AY313</f>
        <v>0</v>
      </c>
      <c r="AZ359" s="519">
        <f t="shared" si="820"/>
        <v>0</v>
      </c>
      <c r="BA359" s="481" t="str">
        <f t="shared" si="834"/>
        <v xml:space="preserve">    </v>
      </c>
      <c r="BB359" s="551">
        <f t="shared" si="847"/>
        <v>0</v>
      </c>
      <c r="BC359" s="522">
        <f>BC358+BC313</f>
        <v>0</v>
      </c>
      <c r="BD359" s="521">
        <f>BD358+BD313</f>
        <v>0</v>
      </c>
      <c r="BE359" s="519">
        <f t="shared" si="822"/>
        <v>0</v>
      </c>
      <c r="BF359" s="481" t="str">
        <f t="shared" si="835"/>
        <v xml:space="preserve">    </v>
      </c>
      <c r="BG359" s="551">
        <f t="shared" si="848"/>
        <v>0</v>
      </c>
      <c r="BH359" s="522">
        <f>BH358+BH313</f>
        <v>0</v>
      </c>
      <c r="BI359" s="521">
        <f>BI358+BI313</f>
        <v>0</v>
      </c>
      <c r="BJ359" s="519">
        <f t="shared" si="824"/>
        <v>0</v>
      </c>
      <c r="BK359" s="481" t="str">
        <f t="shared" si="836"/>
        <v xml:space="preserve">    </v>
      </c>
      <c r="BL359" s="552"/>
      <c r="BM359" s="502">
        <f t="shared" si="787"/>
        <v>0</v>
      </c>
    </row>
    <row r="360" spans="1:69" s="50" customFormat="1" ht="10.9" customHeight="1">
      <c r="A360" s="811">
        <v>50</v>
      </c>
      <c r="B360" s="836" t="s">
        <v>282</v>
      </c>
      <c r="C360" s="492"/>
      <c r="D360" s="551"/>
      <c r="E360" s="522"/>
      <c r="F360" s="521"/>
      <c r="G360" s="519"/>
      <c r="H360" s="481"/>
      <c r="I360" s="551"/>
      <c r="J360" s="522"/>
      <c r="K360" s="521"/>
      <c r="L360" s="519"/>
      <c r="M360" s="481"/>
      <c r="N360" s="551"/>
      <c r="O360" s="522"/>
      <c r="P360" s="521"/>
      <c r="Q360" s="519"/>
      <c r="R360" s="481"/>
      <c r="S360" s="551"/>
      <c r="T360" s="522"/>
      <c r="U360" s="521"/>
      <c r="V360" s="519"/>
      <c r="W360" s="481"/>
      <c r="X360" s="551"/>
      <c r="Y360" s="522"/>
      <c r="Z360" s="521"/>
      <c r="AA360" s="519"/>
      <c r="AB360" s="481"/>
      <c r="AC360" s="551"/>
      <c r="AD360" s="522"/>
      <c r="AE360" s="521"/>
      <c r="AF360" s="519"/>
      <c r="AG360" s="481"/>
      <c r="AH360" s="551"/>
      <c r="AI360" s="522"/>
      <c r="AJ360" s="521"/>
      <c r="AK360" s="519"/>
      <c r="AL360" s="481"/>
      <c r="AM360" s="551"/>
      <c r="AN360" s="522"/>
      <c r="AO360" s="521"/>
      <c r="AP360" s="519"/>
      <c r="AQ360" s="481"/>
      <c r="AR360" s="551"/>
      <c r="AS360" s="522"/>
      <c r="AT360" s="521"/>
      <c r="AU360" s="519"/>
      <c r="AV360" s="481"/>
      <c r="AW360" s="551"/>
      <c r="AX360" s="522"/>
      <c r="AY360" s="521"/>
      <c r="AZ360" s="519"/>
      <c r="BA360" s="481"/>
      <c r="BB360" s="551"/>
      <c r="BC360" s="522"/>
      <c r="BD360" s="521"/>
      <c r="BE360" s="519"/>
      <c r="BF360" s="481"/>
      <c r="BG360" s="551"/>
      <c r="BH360" s="522"/>
      <c r="BI360" s="521"/>
      <c r="BJ360" s="519"/>
      <c r="BK360" s="481"/>
      <c r="BL360" s="552"/>
      <c r="BM360" s="502">
        <f t="shared" si="787"/>
        <v>0</v>
      </c>
    </row>
    <row r="361" spans="1:69" s="1" customFormat="1" ht="12.75">
      <c r="A361" s="810">
        <v>51</v>
      </c>
      <c r="B361" s="838" t="s">
        <v>283</v>
      </c>
      <c r="C361" s="495">
        <f t="shared" si="788"/>
        <v>0</v>
      </c>
      <c r="D361" s="560">
        <f t="shared" ref="D361:D369" si="913">D286</f>
        <v>0</v>
      </c>
      <c r="E361" s="500"/>
      <c r="F361" s="523">
        <f>+F286+E361</f>
        <v>0</v>
      </c>
      <c r="G361" s="519">
        <f t="shared" ref="G361:G365" si="914">D361-F361</f>
        <v>0</v>
      </c>
      <c r="H361" s="481" t="str">
        <f t="shared" ref="H361:H369" si="915">IF(D361=0,"    ",F361/D361)</f>
        <v xml:space="preserve">    </v>
      </c>
      <c r="I361" s="560">
        <f t="shared" ref="I361:I369" si="916">I286</f>
        <v>0</v>
      </c>
      <c r="J361" s="500"/>
      <c r="K361" s="523">
        <f>+K286+J361</f>
        <v>0</v>
      </c>
      <c r="L361" s="519">
        <f t="shared" ref="L361:L365" si="917">I361-K361</f>
        <v>0</v>
      </c>
      <c r="M361" s="481" t="str">
        <f t="shared" ref="M361:M369" si="918">IF(I361=0,"    ",K361/I361)</f>
        <v xml:space="preserve">    </v>
      </c>
      <c r="N361" s="560">
        <f t="shared" ref="N361:N369" si="919">N286</f>
        <v>0</v>
      </c>
      <c r="O361" s="500"/>
      <c r="P361" s="523">
        <f>+P286+O361</f>
        <v>0</v>
      </c>
      <c r="Q361" s="519">
        <f t="shared" ref="Q361:Q365" si="920">N361-P361</f>
        <v>0</v>
      </c>
      <c r="R361" s="481" t="str">
        <f t="shared" ref="R361:R369" si="921">IF(N361=0,"    ",P361/N361)</f>
        <v xml:space="preserve">    </v>
      </c>
      <c r="S361" s="560">
        <f t="shared" ref="S361:S369" si="922">S286</f>
        <v>0</v>
      </c>
      <c r="T361" s="500"/>
      <c r="U361" s="523">
        <f>+U286+T361</f>
        <v>0</v>
      </c>
      <c r="V361" s="519">
        <f t="shared" ref="V361:V365" si="923">S361-U361</f>
        <v>0</v>
      </c>
      <c r="W361" s="481" t="str">
        <f t="shared" ref="W361:W369" si="924">IF(S361=0,"    ",U361/S361)</f>
        <v xml:space="preserve">    </v>
      </c>
      <c r="X361" s="560">
        <f t="shared" ref="X361:X369" si="925">X286</f>
        <v>0</v>
      </c>
      <c r="Y361" s="500"/>
      <c r="Z361" s="523">
        <f>+Z286+Y361</f>
        <v>0</v>
      </c>
      <c r="AA361" s="519">
        <f t="shared" ref="AA361:AA365" si="926">X361-Z361</f>
        <v>0</v>
      </c>
      <c r="AB361" s="481" t="str">
        <f t="shared" ref="AB361:AB369" si="927">IF(X361=0,"    ",Z361/X361)</f>
        <v xml:space="preserve">    </v>
      </c>
      <c r="AC361" s="560">
        <f t="shared" ref="AC361:AC369" si="928">AC286</f>
        <v>0</v>
      </c>
      <c r="AD361" s="500"/>
      <c r="AE361" s="523">
        <f>+AE286+AD361</f>
        <v>0</v>
      </c>
      <c r="AF361" s="519">
        <f t="shared" ref="AF361:AF365" si="929">AC361-AE361</f>
        <v>0</v>
      </c>
      <c r="AG361" s="481" t="str">
        <f t="shared" ref="AG361:AG369" si="930">IF(AC361=0,"    ",AE361/AC361)</f>
        <v xml:space="preserve">    </v>
      </c>
      <c r="AH361" s="560">
        <f t="shared" ref="AH361:AH369" si="931">AH286</f>
        <v>0</v>
      </c>
      <c r="AI361" s="500"/>
      <c r="AJ361" s="523">
        <f>+AJ286+AI361</f>
        <v>0</v>
      </c>
      <c r="AK361" s="519">
        <f t="shared" ref="AK361:AK365" si="932">AH361-AJ361</f>
        <v>0</v>
      </c>
      <c r="AL361" s="481" t="str">
        <f t="shared" ref="AL361:AL369" si="933">IF(AH361=0,"    ",AJ361/AH361)</f>
        <v xml:space="preserve">    </v>
      </c>
      <c r="AM361" s="560">
        <f t="shared" ref="AM361:AM369" si="934">AM286</f>
        <v>0</v>
      </c>
      <c r="AN361" s="500"/>
      <c r="AO361" s="523">
        <f>+AO286+AN361</f>
        <v>0</v>
      </c>
      <c r="AP361" s="519">
        <f t="shared" ref="AP361:AP365" si="935">AM361-AO361</f>
        <v>0</v>
      </c>
      <c r="AQ361" s="481" t="str">
        <f t="shared" ref="AQ361:AQ369" si="936">IF(AM361=0,"    ",AO361/AM361)</f>
        <v xml:space="preserve">    </v>
      </c>
      <c r="AR361" s="560">
        <f t="shared" ref="AR361:AR369" si="937">AR286</f>
        <v>0</v>
      </c>
      <c r="AS361" s="500"/>
      <c r="AT361" s="523">
        <f>+AT286+AS361</f>
        <v>0</v>
      </c>
      <c r="AU361" s="519">
        <f t="shared" ref="AU361:AU365" si="938">AR361-AT361</f>
        <v>0</v>
      </c>
      <c r="AV361" s="481" t="str">
        <f t="shared" ref="AV361:AV369" si="939">IF(AR361=0,"    ",AT361/AR361)</f>
        <v xml:space="preserve">    </v>
      </c>
      <c r="AW361" s="560">
        <f t="shared" ref="AW361:AW369" si="940">AW286</f>
        <v>0</v>
      </c>
      <c r="AX361" s="500"/>
      <c r="AY361" s="523">
        <f>+AY286+AX361</f>
        <v>0</v>
      </c>
      <c r="AZ361" s="519">
        <f t="shared" ref="AZ361:AZ365" si="941">AW361-AY361</f>
        <v>0</v>
      </c>
      <c r="BA361" s="481" t="str">
        <f t="shared" ref="BA361:BA369" si="942">IF(AW361=0,"    ",AY361/AW361)</f>
        <v xml:space="preserve">    </v>
      </c>
      <c r="BB361" s="560">
        <f t="shared" ref="BB361:BB369" si="943">BB286</f>
        <v>0</v>
      </c>
      <c r="BC361" s="500"/>
      <c r="BD361" s="523">
        <f>+BD286+BC361</f>
        <v>0</v>
      </c>
      <c r="BE361" s="519">
        <f t="shared" ref="BE361:BE365" si="944">BB361-BD361</f>
        <v>0</v>
      </c>
      <c r="BF361" s="481" t="str">
        <f t="shared" ref="BF361:BF369" si="945">IF(BB361=0,"    ",BD361/BB361)</f>
        <v xml:space="preserve">    </v>
      </c>
      <c r="BG361" s="560">
        <f t="shared" ref="BG361:BG369" si="946">BG286</f>
        <v>0</v>
      </c>
      <c r="BH361" s="500"/>
      <c r="BI361" s="523">
        <f>+BI286+BH361</f>
        <v>0</v>
      </c>
      <c r="BJ361" s="519">
        <f t="shared" ref="BJ361:BJ365" si="947">BG361-BI361</f>
        <v>0</v>
      </c>
      <c r="BK361" s="481" t="str">
        <f t="shared" ref="BK361:BK369" si="948">IF(BG361=0,"    ",BI361/BG361)</f>
        <v xml:space="preserve">    </v>
      </c>
      <c r="BL361" s="553"/>
      <c r="BM361" s="502">
        <f t="shared" si="787"/>
        <v>0</v>
      </c>
    </row>
    <row r="362" spans="1:69" s="1" customFormat="1" ht="12.75">
      <c r="A362" s="810">
        <v>52</v>
      </c>
      <c r="B362" s="838" t="str">
        <f>'[4]Budget Summary'!$C$33</f>
        <v>Other Patient Insurance</v>
      </c>
      <c r="C362" s="495">
        <f t="shared" si="788"/>
        <v>0</v>
      </c>
      <c r="D362" s="560">
        <f t="shared" si="913"/>
        <v>0</v>
      </c>
      <c r="E362" s="500"/>
      <c r="F362" s="523">
        <f>+F287+E362</f>
        <v>0</v>
      </c>
      <c r="G362" s="519">
        <f t="shared" si="914"/>
        <v>0</v>
      </c>
      <c r="H362" s="481" t="str">
        <f t="shared" si="915"/>
        <v xml:space="preserve">    </v>
      </c>
      <c r="I362" s="560">
        <f t="shared" si="916"/>
        <v>0</v>
      </c>
      <c r="J362" s="500"/>
      <c r="K362" s="523">
        <f>+K287+J362</f>
        <v>0</v>
      </c>
      <c r="L362" s="519">
        <f t="shared" si="917"/>
        <v>0</v>
      </c>
      <c r="M362" s="481" t="str">
        <f t="shared" si="918"/>
        <v xml:space="preserve">    </v>
      </c>
      <c r="N362" s="560">
        <f t="shared" si="919"/>
        <v>0</v>
      </c>
      <c r="O362" s="500"/>
      <c r="P362" s="523">
        <f>+P287+O362</f>
        <v>0</v>
      </c>
      <c r="Q362" s="519">
        <f t="shared" si="920"/>
        <v>0</v>
      </c>
      <c r="R362" s="481" t="str">
        <f t="shared" si="921"/>
        <v xml:space="preserve">    </v>
      </c>
      <c r="S362" s="560">
        <f t="shared" si="922"/>
        <v>0</v>
      </c>
      <c r="T362" s="500"/>
      <c r="U362" s="523">
        <f>+U287+T362</f>
        <v>0</v>
      </c>
      <c r="V362" s="519">
        <f t="shared" si="923"/>
        <v>0</v>
      </c>
      <c r="W362" s="481" t="str">
        <f t="shared" si="924"/>
        <v xml:space="preserve">    </v>
      </c>
      <c r="X362" s="560">
        <f t="shared" si="925"/>
        <v>0</v>
      </c>
      <c r="Y362" s="500"/>
      <c r="Z362" s="523">
        <f>+Z287+Y362</f>
        <v>0</v>
      </c>
      <c r="AA362" s="519">
        <f t="shared" si="926"/>
        <v>0</v>
      </c>
      <c r="AB362" s="481" t="str">
        <f t="shared" si="927"/>
        <v xml:space="preserve">    </v>
      </c>
      <c r="AC362" s="560">
        <f t="shared" si="928"/>
        <v>0</v>
      </c>
      <c r="AD362" s="500"/>
      <c r="AE362" s="523">
        <f>+AE287+AD362</f>
        <v>0</v>
      </c>
      <c r="AF362" s="519">
        <f t="shared" si="929"/>
        <v>0</v>
      </c>
      <c r="AG362" s="481" t="str">
        <f t="shared" si="930"/>
        <v xml:space="preserve">    </v>
      </c>
      <c r="AH362" s="560">
        <f t="shared" si="931"/>
        <v>0</v>
      </c>
      <c r="AI362" s="500"/>
      <c r="AJ362" s="523">
        <f>+AJ287+AI362</f>
        <v>0</v>
      </c>
      <c r="AK362" s="519">
        <f t="shared" si="932"/>
        <v>0</v>
      </c>
      <c r="AL362" s="481" t="str">
        <f t="shared" si="933"/>
        <v xml:space="preserve">    </v>
      </c>
      <c r="AM362" s="560">
        <f t="shared" si="934"/>
        <v>0</v>
      </c>
      <c r="AN362" s="500"/>
      <c r="AO362" s="523">
        <f>+AO287+AN362</f>
        <v>0</v>
      </c>
      <c r="AP362" s="519">
        <f t="shared" si="935"/>
        <v>0</v>
      </c>
      <c r="AQ362" s="481" t="str">
        <f t="shared" si="936"/>
        <v xml:space="preserve">    </v>
      </c>
      <c r="AR362" s="560">
        <f t="shared" si="937"/>
        <v>0</v>
      </c>
      <c r="AS362" s="500"/>
      <c r="AT362" s="523">
        <f>+AT287+AS362</f>
        <v>0</v>
      </c>
      <c r="AU362" s="519">
        <f t="shared" si="938"/>
        <v>0</v>
      </c>
      <c r="AV362" s="481" t="str">
        <f t="shared" si="939"/>
        <v xml:space="preserve">    </v>
      </c>
      <c r="AW362" s="560">
        <f t="shared" si="940"/>
        <v>0</v>
      </c>
      <c r="AX362" s="500"/>
      <c r="AY362" s="523">
        <f>+AY287+AX362</f>
        <v>0</v>
      </c>
      <c r="AZ362" s="519">
        <f t="shared" si="941"/>
        <v>0</v>
      </c>
      <c r="BA362" s="481" t="str">
        <f t="shared" si="942"/>
        <v xml:space="preserve">    </v>
      </c>
      <c r="BB362" s="560">
        <f t="shared" si="943"/>
        <v>0</v>
      </c>
      <c r="BC362" s="500"/>
      <c r="BD362" s="523">
        <f>+BD287+BC362</f>
        <v>0</v>
      </c>
      <c r="BE362" s="519">
        <f t="shared" si="944"/>
        <v>0</v>
      </c>
      <c r="BF362" s="481" t="str">
        <f t="shared" si="945"/>
        <v xml:space="preserve">    </v>
      </c>
      <c r="BG362" s="560">
        <f t="shared" si="946"/>
        <v>0</v>
      </c>
      <c r="BH362" s="500"/>
      <c r="BI362" s="523">
        <f>+BI287+BH362</f>
        <v>0</v>
      </c>
      <c r="BJ362" s="519">
        <f t="shared" si="947"/>
        <v>0</v>
      </c>
      <c r="BK362" s="481" t="str">
        <f t="shared" si="948"/>
        <v xml:space="preserve">    </v>
      </c>
      <c r="BL362" s="553"/>
      <c r="BM362" s="502">
        <f t="shared" si="787"/>
        <v>0</v>
      </c>
    </row>
    <row r="363" spans="1:69" s="1" customFormat="1" ht="12.75">
      <c r="A363" s="810">
        <v>53</v>
      </c>
      <c r="B363" s="838" t="str">
        <f>'[4]Budget Summary'!$C$34</f>
        <v>Medicare</v>
      </c>
      <c r="C363" s="495">
        <f t="shared" si="788"/>
        <v>0</v>
      </c>
      <c r="D363" s="560">
        <f t="shared" si="913"/>
        <v>0</v>
      </c>
      <c r="E363" s="500"/>
      <c r="F363" s="523">
        <f>+F288+E363</f>
        <v>0</v>
      </c>
      <c r="G363" s="519">
        <f t="shared" si="914"/>
        <v>0</v>
      </c>
      <c r="H363" s="481" t="str">
        <f t="shared" si="915"/>
        <v xml:space="preserve">    </v>
      </c>
      <c r="I363" s="560">
        <f t="shared" si="916"/>
        <v>0</v>
      </c>
      <c r="J363" s="500"/>
      <c r="K363" s="523">
        <f>+K288+J363</f>
        <v>0</v>
      </c>
      <c r="L363" s="519">
        <f t="shared" si="917"/>
        <v>0</v>
      </c>
      <c r="M363" s="481" t="str">
        <f t="shared" si="918"/>
        <v xml:space="preserve">    </v>
      </c>
      <c r="N363" s="560">
        <f t="shared" si="919"/>
        <v>0</v>
      </c>
      <c r="O363" s="500"/>
      <c r="P363" s="523">
        <f>+P288+O363</f>
        <v>0</v>
      </c>
      <c r="Q363" s="519">
        <f t="shared" si="920"/>
        <v>0</v>
      </c>
      <c r="R363" s="481" t="str">
        <f t="shared" si="921"/>
        <v xml:space="preserve">    </v>
      </c>
      <c r="S363" s="560">
        <f t="shared" si="922"/>
        <v>0</v>
      </c>
      <c r="T363" s="500"/>
      <c r="U363" s="523">
        <f>+U288+T363</f>
        <v>0</v>
      </c>
      <c r="V363" s="519">
        <f t="shared" si="923"/>
        <v>0</v>
      </c>
      <c r="W363" s="481" t="str">
        <f t="shared" si="924"/>
        <v xml:space="preserve">    </v>
      </c>
      <c r="X363" s="560">
        <f t="shared" si="925"/>
        <v>0</v>
      </c>
      <c r="Y363" s="500"/>
      <c r="Z363" s="523">
        <f>+Z288+Y363</f>
        <v>0</v>
      </c>
      <c r="AA363" s="519">
        <f t="shared" si="926"/>
        <v>0</v>
      </c>
      <c r="AB363" s="481" t="str">
        <f t="shared" si="927"/>
        <v xml:space="preserve">    </v>
      </c>
      <c r="AC363" s="560">
        <f t="shared" si="928"/>
        <v>0</v>
      </c>
      <c r="AD363" s="500"/>
      <c r="AE363" s="523">
        <f>+AE288+AD363</f>
        <v>0</v>
      </c>
      <c r="AF363" s="519">
        <f t="shared" si="929"/>
        <v>0</v>
      </c>
      <c r="AG363" s="481" t="str">
        <f t="shared" si="930"/>
        <v xml:space="preserve">    </v>
      </c>
      <c r="AH363" s="560">
        <f t="shared" si="931"/>
        <v>0</v>
      </c>
      <c r="AI363" s="500"/>
      <c r="AJ363" s="523">
        <f>+AJ288+AI363</f>
        <v>0</v>
      </c>
      <c r="AK363" s="519">
        <f t="shared" si="932"/>
        <v>0</v>
      </c>
      <c r="AL363" s="481" t="str">
        <f t="shared" si="933"/>
        <v xml:space="preserve">    </v>
      </c>
      <c r="AM363" s="560">
        <f t="shared" si="934"/>
        <v>0</v>
      </c>
      <c r="AN363" s="500"/>
      <c r="AO363" s="523">
        <f>+AO288+AN363</f>
        <v>0</v>
      </c>
      <c r="AP363" s="519">
        <f t="shared" si="935"/>
        <v>0</v>
      </c>
      <c r="AQ363" s="481" t="str">
        <f t="shared" si="936"/>
        <v xml:space="preserve">    </v>
      </c>
      <c r="AR363" s="560">
        <f t="shared" si="937"/>
        <v>0</v>
      </c>
      <c r="AS363" s="500"/>
      <c r="AT363" s="523">
        <f>+AT288+AS363</f>
        <v>0</v>
      </c>
      <c r="AU363" s="519">
        <f t="shared" si="938"/>
        <v>0</v>
      </c>
      <c r="AV363" s="481" t="str">
        <f t="shared" si="939"/>
        <v xml:space="preserve">    </v>
      </c>
      <c r="AW363" s="560">
        <f t="shared" si="940"/>
        <v>0</v>
      </c>
      <c r="AX363" s="500"/>
      <c r="AY363" s="523">
        <f>+AY288+AX363</f>
        <v>0</v>
      </c>
      <c r="AZ363" s="519">
        <f t="shared" si="941"/>
        <v>0</v>
      </c>
      <c r="BA363" s="481" t="str">
        <f t="shared" si="942"/>
        <v xml:space="preserve">    </v>
      </c>
      <c r="BB363" s="560">
        <f t="shared" si="943"/>
        <v>0</v>
      </c>
      <c r="BC363" s="500"/>
      <c r="BD363" s="523">
        <f>+BD288+BC363</f>
        <v>0</v>
      </c>
      <c r="BE363" s="519">
        <f t="shared" si="944"/>
        <v>0</v>
      </c>
      <c r="BF363" s="481" t="str">
        <f t="shared" si="945"/>
        <v xml:space="preserve">    </v>
      </c>
      <c r="BG363" s="560">
        <f t="shared" si="946"/>
        <v>0</v>
      </c>
      <c r="BH363" s="500"/>
      <c r="BI363" s="523">
        <f>+BI288+BH363</f>
        <v>0</v>
      </c>
      <c r="BJ363" s="519">
        <f t="shared" si="947"/>
        <v>0</v>
      </c>
      <c r="BK363" s="481" t="str">
        <f t="shared" si="948"/>
        <v xml:space="preserve">    </v>
      </c>
      <c r="BL363" s="553"/>
      <c r="BM363" s="502">
        <f t="shared" si="787"/>
        <v>0</v>
      </c>
    </row>
    <row r="364" spans="1:69" s="1" customFormat="1" ht="12.75">
      <c r="A364" s="810">
        <v>54</v>
      </c>
      <c r="B364" s="1059" t="str">
        <f>'[4]Budget Summary'!$C$35</f>
        <v>Other Revenues: (Specify)</v>
      </c>
      <c r="C364" s="495">
        <f t="shared" si="788"/>
        <v>0</v>
      </c>
      <c r="D364" s="560">
        <f t="shared" si="913"/>
        <v>0</v>
      </c>
      <c r="E364" s="500"/>
      <c r="F364" s="523">
        <f>+F289+E364</f>
        <v>0</v>
      </c>
      <c r="G364" s="519">
        <f t="shared" si="914"/>
        <v>0</v>
      </c>
      <c r="H364" s="481" t="str">
        <f t="shared" si="915"/>
        <v xml:space="preserve">    </v>
      </c>
      <c r="I364" s="560">
        <f t="shared" si="916"/>
        <v>0</v>
      </c>
      <c r="J364" s="500"/>
      <c r="K364" s="523">
        <f>+K289+J364</f>
        <v>0</v>
      </c>
      <c r="L364" s="519">
        <f t="shared" si="917"/>
        <v>0</v>
      </c>
      <c r="M364" s="481" t="str">
        <f t="shared" si="918"/>
        <v xml:space="preserve">    </v>
      </c>
      <c r="N364" s="560">
        <f t="shared" si="919"/>
        <v>0</v>
      </c>
      <c r="O364" s="500"/>
      <c r="P364" s="523">
        <f>+P289+O364</f>
        <v>0</v>
      </c>
      <c r="Q364" s="519">
        <f t="shared" si="920"/>
        <v>0</v>
      </c>
      <c r="R364" s="481" t="str">
        <f t="shared" si="921"/>
        <v xml:space="preserve">    </v>
      </c>
      <c r="S364" s="560">
        <f t="shared" si="922"/>
        <v>0</v>
      </c>
      <c r="T364" s="500"/>
      <c r="U364" s="523">
        <f>+U289+T364</f>
        <v>0</v>
      </c>
      <c r="V364" s="519">
        <f t="shared" si="923"/>
        <v>0</v>
      </c>
      <c r="W364" s="481" t="str">
        <f t="shared" si="924"/>
        <v xml:space="preserve">    </v>
      </c>
      <c r="X364" s="560">
        <f t="shared" si="925"/>
        <v>0</v>
      </c>
      <c r="Y364" s="500"/>
      <c r="Z364" s="523">
        <f>+Z289+Y364</f>
        <v>0</v>
      </c>
      <c r="AA364" s="519">
        <f t="shared" si="926"/>
        <v>0</v>
      </c>
      <c r="AB364" s="481" t="str">
        <f t="shared" si="927"/>
        <v xml:space="preserve">    </v>
      </c>
      <c r="AC364" s="560">
        <f t="shared" si="928"/>
        <v>0</v>
      </c>
      <c r="AD364" s="500"/>
      <c r="AE364" s="523">
        <f>+AE289+AD364</f>
        <v>0</v>
      </c>
      <c r="AF364" s="519">
        <f t="shared" si="929"/>
        <v>0</v>
      </c>
      <c r="AG364" s="481" t="str">
        <f t="shared" si="930"/>
        <v xml:space="preserve">    </v>
      </c>
      <c r="AH364" s="560">
        <f t="shared" si="931"/>
        <v>0</v>
      </c>
      <c r="AI364" s="500"/>
      <c r="AJ364" s="523">
        <f>+AJ289+AI364</f>
        <v>0</v>
      </c>
      <c r="AK364" s="519">
        <f t="shared" si="932"/>
        <v>0</v>
      </c>
      <c r="AL364" s="481" t="str">
        <f t="shared" si="933"/>
        <v xml:space="preserve">    </v>
      </c>
      <c r="AM364" s="560">
        <f t="shared" si="934"/>
        <v>0</v>
      </c>
      <c r="AN364" s="500"/>
      <c r="AO364" s="523">
        <f>+AO289+AN364</f>
        <v>0</v>
      </c>
      <c r="AP364" s="519">
        <f t="shared" si="935"/>
        <v>0</v>
      </c>
      <c r="AQ364" s="481" t="str">
        <f t="shared" si="936"/>
        <v xml:space="preserve">    </v>
      </c>
      <c r="AR364" s="560">
        <f t="shared" si="937"/>
        <v>0</v>
      </c>
      <c r="AS364" s="500"/>
      <c r="AT364" s="523">
        <f>+AT289+AS364</f>
        <v>0</v>
      </c>
      <c r="AU364" s="519">
        <f t="shared" si="938"/>
        <v>0</v>
      </c>
      <c r="AV364" s="481" t="str">
        <f t="shared" si="939"/>
        <v xml:space="preserve">    </v>
      </c>
      <c r="AW364" s="560">
        <f t="shared" si="940"/>
        <v>0</v>
      </c>
      <c r="AX364" s="500"/>
      <c r="AY364" s="523">
        <f>+AY289+AX364</f>
        <v>0</v>
      </c>
      <c r="AZ364" s="519">
        <f t="shared" si="941"/>
        <v>0</v>
      </c>
      <c r="BA364" s="481" t="str">
        <f t="shared" si="942"/>
        <v xml:space="preserve">    </v>
      </c>
      <c r="BB364" s="560">
        <f t="shared" si="943"/>
        <v>0</v>
      </c>
      <c r="BC364" s="500"/>
      <c r="BD364" s="523">
        <f>+BD289+BC364</f>
        <v>0</v>
      </c>
      <c r="BE364" s="519">
        <f t="shared" si="944"/>
        <v>0</v>
      </c>
      <c r="BF364" s="481" t="str">
        <f t="shared" si="945"/>
        <v xml:space="preserve">    </v>
      </c>
      <c r="BG364" s="560">
        <f t="shared" si="946"/>
        <v>0</v>
      </c>
      <c r="BH364" s="500"/>
      <c r="BI364" s="523">
        <f>+BI289+BH364</f>
        <v>0</v>
      </c>
      <c r="BJ364" s="519">
        <f t="shared" si="947"/>
        <v>0</v>
      </c>
      <c r="BK364" s="481" t="str">
        <f t="shared" si="948"/>
        <v xml:space="preserve">    </v>
      </c>
      <c r="BL364" s="553"/>
      <c r="BM364" s="502">
        <f t="shared" si="787"/>
        <v>0</v>
      </c>
    </row>
    <row r="365" spans="1:69" customFormat="1" ht="12.75">
      <c r="A365" s="810">
        <v>55</v>
      </c>
      <c r="B365" s="836" t="s">
        <v>284</v>
      </c>
      <c r="C365" s="492">
        <f t="shared" si="788"/>
        <v>0</v>
      </c>
      <c r="D365" s="525">
        <f t="shared" si="913"/>
        <v>0</v>
      </c>
      <c r="E365" s="502">
        <f t="shared" ref="E365:F365" si="949">SUM(E361:E364)</f>
        <v>0</v>
      </c>
      <c r="F365" s="502">
        <f t="shared" si="949"/>
        <v>0</v>
      </c>
      <c r="G365" s="523">
        <f t="shared" si="914"/>
        <v>0</v>
      </c>
      <c r="H365" s="482" t="str">
        <f t="shared" si="915"/>
        <v xml:space="preserve">    </v>
      </c>
      <c r="I365" s="525">
        <f t="shared" si="916"/>
        <v>0</v>
      </c>
      <c r="J365" s="502">
        <f>SUM(J361:J364)</f>
        <v>0</v>
      </c>
      <c r="K365" s="502">
        <f t="shared" ref="K365" si="950">SUM(K361:K364)</f>
        <v>0</v>
      </c>
      <c r="L365" s="523">
        <f t="shared" si="917"/>
        <v>0</v>
      </c>
      <c r="M365" s="482" t="str">
        <f t="shared" si="918"/>
        <v xml:space="preserve">    </v>
      </c>
      <c r="N365" s="525">
        <f t="shared" si="919"/>
        <v>0</v>
      </c>
      <c r="O365" s="502">
        <f t="shared" ref="O365:P365" si="951">SUM(O361:O364)</f>
        <v>0</v>
      </c>
      <c r="P365" s="502">
        <f t="shared" si="951"/>
        <v>0</v>
      </c>
      <c r="Q365" s="523">
        <f t="shared" si="920"/>
        <v>0</v>
      </c>
      <c r="R365" s="482" t="str">
        <f t="shared" si="921"/>
        <v xml:space="preserve">    </v>
      </c>
      <c r="S365" s="525">
        <f t="shared" si="922"/>
        <v>0</v>
      </c>
      <c r="T365" s="502">
        <f t="shared" ref="T365:U365" si="952">SUM(T361:T364)</f>
        <v>0</v>
      </c>
      <c r="U365" s="502">
        <f t="shared" si="952"/>
        <v>0</v>
      </c>
      <c r="V365" s="523">
        <f t="shared" si="923"/>
        <v>0</v>
      </c>
      <c r="W365" s="482" t="str">
        <f t="shared" si="924"/>
        <v xml:space="preserve">    </v>
      </c>
      <c r="X365" s="525">
        <f t="shared" si="925"/>
        <v>0</v>
      </c>
      <c r="Y365" s="502">
        <f t="shared" ref="Y365:Z365" si="953">SUM(Y361:Y364)</f>
        <v>0</v>
      </c>
      <c r="Z365" s="502">
        <f t="shared" si="953"/>
        <v>0</v>
      </c>
      <c r="AA365" s="523">
        <f t="shared" si="926"/>
        <v>0</v>
      </c>
      <c r="AB365" s="482" t="str">
        <f t="shared" si="927"/>
        <v xml:space="preserve">    </v>
      </c>
      <c r="AC365" s="525">
        <f t="shared" si="928"/>
        <v>0</v>
      </c>
      <c r="AD365" s="502">
        <f t="shared" ref="AD365:AE365" si="954">SUM(AD361:AD364)</f>
        <v>0</v>
      </c>
      <c r="AE365" s="502">
        <f t="shared" si="954"/>
        <v>0</v>
      </c>
      <c r="AF365" s="523">
        <f t="shared" si="929"/>
        <v>0</v>
      </c>
      <c r="AG365" s="482" t="str">
        <f t="shared" si="930"/>
        <v xml:space="preserve">    </v>
      </c>
      <c r="AH365" s="525">
        <f t="shared" si="931"/>
        <v>0</v>
      </c>
      <c r="AI365" s="502">
        <f t="shared" ref="AI365:AJ365" si="955">SUM(AI361:AI364)</f>
        <v>0</v>
      </c>
      <c r="AJ365" s="502">
        <f t="shared" si="955"/>
        <v>0</v>
      </c>
      <c r="AK365" s="523">
        <f t="shared" si="932"/>
        <v>0</v>
      </c>
      <c r="AL365" s="482" t="str">
        <f t="shared" si="933"/>
        <v xml:space="preserve">    </v>
      </c>
      <c r="AM365" s="525">
        <f t="shared" si="934"/>
        <v>0</v>
      </c>
      <c r="AN365" s="502">
        <f t="shared" ref="AN365:AO365" si="956">SUM(AN361:AN364)</f>
        <v>0</v>
      </c>
      <c r="AO365" s="502">
        <f t="shared" si="956"/>
        <v>0</v>
      </c>
      <c r="AP365" s="523">
        <f t="shared" si="935"/>
        <v>0</v>
      </c>
      <c r="AQ365" s="482" t="str">
        <f t="shared" si="936"/>
        <v xml:space="preserve">    </v>
      </c>
      <c r="AR365" s="525">
        <f t="shared" si="937"/>
        <v>0</v>
      </c>
      <c r="AS365" s="502">
        <f t="shared" ref="AS365:AT365" si="957">SUM(AS361:AS364)</f>
        <v>0</v>
      </c>
      <c r="AT365" s="502">
        <f t="shared" si="957"/>
        <v>0</v>
      </c>
      <c r="AU365" s="523">
        <f t="shared" si="938"/>
        <v>0</v>
      </c>
      <c r="AV365" s="482" t="str">
        <f t="shared" si="939"/>
        <v xml:space="preserve">    </v>
      </c>
      <c r="AW365" s="525">
        <f t="shared" si="940"/>
        <v>0</v>
      </c>
      <c r="AX365" s="502">
        <f t="shared" ref="AX365:AY365" si="958">SUM(AX361:AX364)</f>
        <v>0</v>
      </c>
      <c r="AY365" s="502">
        <f t="shared" si="958"/>
        <v>0</v>
      </c>
      <c r="AZ365" s="523">
        <f t="shared" si="941"/>
        <v>0</v>
      </c>
      <c r="BA365" s="482" t="str">
        <f t="shared" si="942"/>
        <v xml:space="preserve">    </v>
      </c>
      <c r="BB365" s="525">
        <f t="shared" si="943"/>
        <v>0</v>
      </c>
      <c r="BC365" s="502">
        <f t="shared" ref="BC365:BD365" si="959">SUM(BC361:BC364)</f>
        <v>0</v>
      </c>
      <c r="BD365" s="502">
        <f t="shared" si="959"/>
        <v>0</v>
      </c>
      <c r="BE365" s="523">
        <f t="shared" si="944"/>
        <v>0</v>
      </c>
      <c r="BF365" s="482" t="str">
        <f t="shared" si="945"/>
        <v xml:space="preserve">    </v>
      </c>
      <c r="BG365" s="525">
        <f t="shared" si="946"/>
        <v>0</v>
      </c>
      <c r="BH365" s="502">
        <f t="shared" ref="BH365:BI365" si="960">SUM(BH361:BH364)</f>
        <v>0</v>
      </c>
      <c r="BI365" s="502">
        <f t="shared" si="960"/>
        <v>0</v>
      </c>
      <c r="BJ365" s="523">
        <f t="shared" si="947"/>
        <v>0</v>
      </c>
      <c r="BK365" s="482" t="str">
        <f t="shared" si="948"/>
        <v xml:space="preserve">    </v>
      </c>
      <c r="BL365" s="553"/>
      <c r="BM365" s="502">
        <f t="shared" si="787"/>
        <v>0</v>
      </c>
    </row>
    <row r="366" spans="1:69" customFormat="1" ht="12.75">
      <c r="A366" s="839">
        <v>56</v>
      </c>
      <c r="B366" s="840" t="s">
        <v>160</v>
      </c>
      <c r="C366" s="706">
        <f t="shared" si="788"/>
        <v>0</v>
      </c>
      <c r="D366" s="503">
        <f t="shared" si="913"/>
        <v>0</v>
      </c>
      <c r="E366" s="547">
        <f>+E359-E365</f>
        <v>0</v>
      </c>
      <c r="F366" s="547">
        <f>+F359-F365</f>
        <v>0</v>
      </c>
      <c r="G366" s="526">
        <f>+G359-G365</f>
        <v>0</v>
      </c>
      <c r="H366" s="481" t="str">
        <f t="shared" si="915"/>
        <v xml:space="preserve">    </v>
      </c>
      <c r="I366" s="503">
        <f t="shared" si="916"/>
        <v>0</v>
      </c>
      <c r="J366" s="547">
        <f>+J359-J365</f>
        <v>0</v>
      </c>
      <c r="K366" s="547">
        <f>+K359-K365</f>
        <v>0</v>
      </c>
      <c r="L366" s="526">
        <f>+L359-L365</f>
        <v>0</v>
      </c>
      <c r="M366" s="481" t="str">
        <f t="shared" si="918"/>
        <v xml:space="preserve">    </v>
      </c>
      <c r="N366" s="503">
        <f t="shared" si="919"/>
        <v>0</v>
      </c>
      <c r="O366" s="547">
        <f>+O359-O365</f>
        <v>0</v>
      </c>
      <c r="P366" s="547">
        <f>+P359-P365</f>
        <v>0</v>
      </c>
      <c r="Q366" s="526">
        <f>+Q359-Q365</f>
        <v>0</v>
      </c>
      <c r="R366" s="481" t="str">
        <f t="shared" si="921"/>
        <v xml:space="preserve">    </v>
      </c>
      <c r="S366" s="503">
        <f t="shared" si="922"/>
        <v>4</v>
      </c>
      <c r="T366" s="547">
        <f>+T359-T365</f>
        <v>0</v>
      </c>
      <c r="U366" s="547">
        <f>+U359-U365</f>
        <v>0</v>
      </c>
      <c r="V366" s="526">
        <f>+V359-V365</f>
        <v>4</v>
      </c>
      <c r="W366" s="481">
        <f t="shared" si="924"/>
        <v>0</v>
      </c>
      <c r="X366" s="503">
        <f t="shared" si="925"/>
        <v>0</v>
      </c>
      <c r="Y366" s="547">
        <f>+Y359-Y365</f>
        <v>0</v>
      </c>
      <c r="Z366" s="547">
        <f>+Z359-Z365</f>
        <v>0</v>
      </c>
      <c r="AA366" s="526">
        <f>+AA359-AA365</f>
        <v>0</v>
      </c>
      <c r="AB366" s="481" t="str">
        <f t="shared" si="927"/>
        <v xml:space="preserve">    </v>
      </c>
      <c r="AC366" s="503">
        <f t="shared" si="928"/>
        <v>0</v>
      </c>
      <c r="AD366" s="547">
        <f>+AD359-AD365</f>
        <v>0</v>
      </c>
      <c r="AE366" s="547">
        <f>+AE359-AE365</f>
        <v>0</v>
      </c>
      <c r="AF366" s="526">
        <f>+AF359-AF365</f>
        <v>0</v>
      </c>
      <c r="AG366" s="481" t="str">
        <f t="shared" si="930"/>
        <v xml:space="preserve">    </v>
      </c>
      <c r="AH366" s="503">
        <f t="shared" si="931"/>
        <v>0</v>
      </c>
      <c r="AI366" s="547">
        <f>+AI359-AI365</f>
        <v>0</v>
      </c>
      <c r="AJ366" s="547">
        <f>+AJ359-AJ365</f>
        <v>0</v>
      </c>
      <c r="AK366" s="526">
        <f>+AK359-AK365</f>
        <v>0</v>
      </c>
      <c r="AL366" s="481" t="str">
        <f t="shared" si="933"/>
        <v xml:space="preserve">    </v>
      </c>
      <c r="AM366" s="503">
        <f t="shared" si="934"/>
        <v>0</v>
      </c>
      <c r="AN366" s="547">
        <f>+AN359-AN365</f>
        <v>0</v>
      </c>
      <c r="AO366" s="547">
        <f>+AO359-AO365</f>
        <v>0</v>
      </c>
      <c r="AP366" s="526">
        <f>+AP359-AP365</f>
        <v>0</v>
      </c>
      <c r="AQ366" s="481" t="str">
        <f t="shared" si="936"/>
        <v xml:space="preserve">    </v>
      </c>
      <c r="AR366" s="503">
        <f t="shared" si="937"/>
        <v>0</v>
      </c>
      <c r="AS366" s="547">
        <f>+AS359-AS365</f>
        <v>0</v>
      </c>
      <c r="AT366" s="547">
        <f>+AT359-AT365</f>
        <v>0</v>
      </c>
      <c r="AU366" s="526">
        <f>+AU359-AU365</f>
        <v>0</v>
      </c>
      <c r="AV366" s="481" t="str">
        <f t="shared" si="939"/>
        <v xml:space="preserve">    </v>
      </c>
      <c r="AW366" s="503">
        <f t="shared" si="940"/>
        <v>0</v>
      </c>
      <c r="AX366" s="547">
        <f>+AX359-AX365</f>
        <v>0</v>
      </c>
      <c r="AY366" s="547">
        <f>+AY359-AY365</f>
        <v>0</v>
      </c>
      <c r="AZ366" s="526">
        <f>+AZ359-AZ365</f>
        <v>0</v>
      </c>
      <c r="BA366" s="481" t="str">
        <f t="shared" si="942"/>
        <v xml:space="preserve">    </v>
      </c>
      <c r="BB366" s="503">
        <f t="shared" si="943"/>
        <v>0</v>
      </c>
      <c r="BC366" s="547">
        <f>+BC359-BC365</f>
        <v>0</v>
      </c>
      <c r="BD366" s="547">
        <f>+BD359-BD365</f>
        <v>0</v>
      </c>
      <c r="BE366" s="526">
        <f>+BE359-BE365</f>
        <v>0</v>
      </c>
      <c r="BF366" s="481" t="str">
        <f t="shared" si="945"/>
        <v xml:space="preserve">    </v>
      </c>
      <c r="BG366" s="503">
        <f t="shared" si="946"/>
        <v>0</v>
      </c>
      <c r="BH366" s="547">
        <f>+BH359-BH365</f>
        <v>0</v>
      </c>
      <c r="BI366" s="547">
        <f>+BI359-BI365</f>
        <v>0</v>
      </c>
      <c r="BJ366" s="526">
        <f>+BJ359-BJ365</f>
        <v>0</v>
      </c>
      <c r="BK366" s="481" t="str">
        <f t="shared" si="948"/>
        <v xml:space="preserve">    </v>
      </c>
      <c r="BL366" s="553"/>
      <c r="BM366" s="502">
        <f t="shared" si="787"/>
        <v>0</v>
      </c>
    </row>
    <row r="367" spans="1:69" s="1" customFormat="1" ht="12.75">
      <c r="A367" s="839">
        <v>57</v>
      </c>
      <c r="B367" s="840" t="s">
        <v>287</v>
      </c>
      <c r="C367" s="706">
        <f t="shared" si="788"/>
        <v>0</v>
      </c>
      <c r="D367" s="548">
        <f t="shared" si="913"/>
        <v>0</v>
      </c>
      <c r="E367" s="864"/>
      <c r="F367" s="554">
        <f>+F292+E367</f>
        <v>0</v>
      </c>
      <c r="G367" s="519">
        <f t="shared" ref="G367:G368" si="961">D367-F367</f>
        <v>0</v>
      </c>
      <c r="H367" s="482" t="str">
        <f t="shared" si="915"/>
        <v xml:space="preserve">    </v>
      </c>
      <c r="I367" s="548">
        <f t="shared" si="916"/>
        <v>0</v>
      </c>
      <c r="J367" s="864"/>
      <c r="K367" s="554">
        <f>+K292+J367</f>
        <v>0</v>
      </c>
      <c r="L367" s="519">
        <f t="shared" ref="L367:L368" si="962">I367-K367</f>
        <v>0</v>
      </c>
      <c r="M367" s="482" t="str">
        <f t="shared" si="918"/>
        <v xml:space="preserve">    </v>
      </c>
      <c r="N367" s="548">
        <f t="shared" si="919"/>
        <v>0</v>
      </c>
      <c r="O367" s="864">
        <v>0</v>
      </c>
      <c r="P367" s="554">
        <f>+P292+O367</f>
        <v>0</v>
      </c>
      <c r="Q367" s="519">
        <f t="shared" ref="Q367:Q368" si="963">N367-P367</f>
        <v>0</v>
      </c>
      <c r="R367" s="482" t="str">
        <f t="shared" si="921"/>
        <v xml:space="preserve">    </v>
      </c>
      <c r="S367" s="548">
        <f t="shared" si="922"/>
        <v>0</v>
      </c>
      <c r="T367" s="864">
        <v>0</v>
      </c>
      <c r="U367" s="554">
        <f>+U292+T367</f>
        <v>0</v>
      </c>
      <c r="V367" s="519">
        <f t="shared" ref="V367:V368" si="964">S367-U367</f>
        <v>0</v>
      </c>
      <c r="W367" s="482" t="str">
        <f t="shared" si="924"/>
        <v xml:space="preserve">    </v>
      </c>
      <c r="X367" s="548">
        <f t="shared" si="925"/>
        <v>0</v>
      </c>
      <c r="Y367" s="864">
        <v>0</v>
      </c>
      <c r="Z367" s="554">
        <f>+Z292+Y367</f>
        <v>0</v>
      </c>
      <c r="AA367" s="519">
        <f t="shared" ref="AA367:AA368" si="965">X367-Z367</f>
        <v>0</v>
      </c>
      <c r="AB367" s="482" t="str">
        <f t="shared" si="927"/>
        <v xml:space="preserve">    </v>
      </c>
      <c r="AC367" s="548">
        <f t="shared" si="928"/>
        <v>0</v>
      </c>
      <c r="AD367" s="864">
        <v>0</v>
      </c>
      <c r="AE367" s="554">
        <f>+AE292+AD367</f>
        <v>0</v>
      </c>
      <c r="AF367" s="519">
        <f t="shared" ref="AF367:AF368" si="966">AC367-AE367</f>
        <v>0</v>
      </c>
      <c r="AG367" s="482" t="str">
        <f t="shared" si="930"/>
        <v xml:space="preserve">    </v>
      </c>
      <c r="AH367" s="548">
        <f t="shared" si="931"/>
        <v>0</v>
      </c>
      <c r="AI367" s="864">
        <v>0</v>
      </c>
      <c r="AJ367" s="554">
        <f>+AJ292+AI367</f>
        <v>0</v>
      </c>
      <c r="AK367" s="519">
        <f t="shared" ref="AK367:AK368" si="967">AH367-AJ367</f>
        <v>0</v>
      </c>
      <c r="AL367" s="482" t="str">
        <f t="shared" si="933"/>
        <v xml:space="preserve">    </v>
      </c>
      <c r="AM367" s="548">
        <f t="shared" si="934"/>
        <v>0</v>
      </c>
      <c r="AN367" s="864">
        <v>0</v>
      </c>
      <c r="AO367" s="554">
        <f>+AO292+AN367</f>
        <v>0</v>
      </c>
      <c r="AP367" s="519">
        <f t="shared" ref="AP367:AP368" si="968">AM367-AO367</f>
        <v>0</v>
      </c>
      <c r="AQ367" s="482" t="str">
        <f t="shared" si="936"/>
        <v xml:space="preserve">    </v>
      </c>
      <c r="AR367" s="548">
        <f t="shared" si="937"/>
        <v>0</v>
      </c>
      <c r="AS367" s="864">
        <v>0</v>
      </c>
      <c r="AT367" s="554">
        <f>+AT292+AS367</f>
        <v>0</v>
      </c>
      <c r="AU367" s="519">
        <f t="shared" ref="AU367:AU368" si="969">AR367-AT367</f>
        <v>0</v>
      </c>
      <c r="AV367" s="482" t="str">
        <f t="shared" si="939"/>
        <v xml:space="preserve">    </v>
      </c>
      <c r="AW367" s="548">
        <f t="shared" si="940"/>
        <v>0</v>
      </c>
      <c r="AX367" s="864">
        <v>0</v>
      </c>
      <c r="AY367" s="554">
        <f>+AY292+AX367</f>
        <v>0</v>
      </c>
      <c r="AZ367" s="519">
        <f t="shared" ref="AZ367:AZ368" si="970">AW367-AY367</f>
        <v>0</v>
      </c>
      <c r="BA367" s="482" t="str">
        <f t="shared" si="942"/>
        <v xml:space="preserve">    </v>
      </c>
      <c r="BB367" s="548">
        <f t="shared" si="943"/>
        <v>0</v>
      </c>
      <c r="BC367" s="864">
        <v>0</v>
      </c>
      <c r="BD367" s="554">
        <f>+BD292+BC367</f>
        <v>0</v>
      </c>
      <c r="BE367" s="519">
        <f t="shared" ref="BE367:BE368" si="971">BB367-BD367</f>
        <v>0</v>
      </c>
      <c r="BF367" s="482" t="str">
        <f t="shared" si="945"/>
        <v xml:space="preserve">    </v>
      </c>
      <c r="BG367" s="548">
        <f t="shared" si="946"/>
        <v>0</v>
      </c>
      <c r="BH367" s="864">
        <v>0</v>
      </c>
      <c r="BI367" s="554">
        <f>+BI292+BH367</f>
        <v>0</v>
      </c>
      <c r="BJ367" s="519">
        <f t="shared" ref="BJ367:BJ368" si="972">BG367-BI367</f>
        <v>0</v>
      </c>
      <c r="BK367" s="482" t="str">
        <f t="shared" si="948"/>
        <v xml:space="preserve">    </v>
      </c>
      <c r="BL367" s="553"/>
      <c r="BM367" s="502">
        <f t="shared" si="787"/>
        <v>0</v>
      </c>
    </row>
    <row r="368" spans="1:69" s="1" customFormat="1" ht="12.75">
      <c r="A368" s="839">
        <v>58</v>
      </c>
      <c r="B368" s="840" t="s">
        <v>288</v>
      </c>
      <c r="C368" s="706">
        <f t="shared" si="788"/>
        <v>0</v>
      </c>
      <c r="D368" s="548">
        <f t="shared" si="913"/>
        <v>0</v>
      </c>
      <c r="E368" s="506"/>
      <c r="F368" s="523">
        <f>+F293+E368</f>
        <v>0</v>
      </c>
      <c r="G368" s="519">
        <f t="shared" si="961"/>
        <v>0</v>
      </c>
      <c r="H368" s="481" t="str">
        <f t="shared" si="915"/>
        <v xml:space="preserve">    </v>
      </c>
      <c r="I368" s="548">
        <f t="shared" si="916"/>
        <v>0</v>
      </c>
      <c r="J368" s="506"/>
      <c r="K368" s="523">
        <f>+K293+J368</f>
        <v>0</v>
      </c>
      <c r="L368" s="519">
        <f t="shared" si="962"/>
        <v>0</v>
      </c>
      <c r="M368" s="481" t="str">
        <f t="shared" si="918"/>
        <v xml:space="preserve">    </v>
      </c>
      <c r="N368" s="548">
        <f t="shared" si="919"/>
        <v>0</v>
      </c>
      <c r="O368" s="506">
        <v>0</v>
      </c>
      <c r="P368" s="523">
        <f>+P293+O368</f>
        <v>0</v>
      </c>
      <c r="Q368" s="519">
        <f t="shared" si="963"/>
        <v>0</v>
      </c>
      <c r="R368" s="481" t="str">
        <f t="shared" si="921"/>
        <v xml:space="preserve">    </v>
      </c>
      <c r="S368" s="548">
        <f t="shared" si="922"/>
        <v>0</v>
      </c>
      <c r="T368" s="506">
        <v>0</v>
      </c>
      <c r="U368" s="523">
        <f>+U293+T368</f>
        <v>0</v>
      </c>
      <c r="V368" s="519">
        <f t="shared" si="964"/>
        <v>0</v>
      </c>
      <c r="W368" s="481" t="str">
        <f t="shared" si="924"/>
        <v xml:space="preserve">    </v>
      </c>
      <c r="X368" s="548">
        <f t="shared" si="925"/>
        <v>0</v>
      </c>
      <c r="Y368" s="506">
        <v>0</v>
      </c>
      <c r="Z368" s="523">
        <f>+Z293+Y368</f>
        <v>0</v>
      </c>
      <c r="AA368" s="519">
        <f t="shared" si="965"/>
        <v>0</v>
      </c>
      <c r="AB368" s="481" t="str">
        <f t="shared" si="927"/>
        <v xml:space="preserve">    </v>
      </c>
      <c r="AC368" s="548">
        <f t="shared" si="928"/>
        <v>0</v>
      </c>
      <c r="AD368" s="506">
        <v>0</v>
      </c>
      <c r="AE368" s="523">
        <f>+AE293+AD368</f>
        <v>0</v>
      </c>
      <c r="AF368" s="519">
        <f t="shared" si="966"/>
        <v>0</v>
      </c>
      <c r="AG368" s="481" t="str">
        <f t="shared" si="930"/>
        <v xml:space="preserve">    </v>
      </c>
      <c r="AH368" s="548">
        <f t="shared" si="931"/>
        <v>0</v>
      </c>
      <c r="AI368" s="506">
        <v>0</v>
      </c>
      <c r="AJ368" s="523">
        <f>+AJ293+AI368</f>
        <v>0</v>
      </c>
      <c r="AK368" s="519">
        <f t="shared" si="967"/>
        <v>0</v>
      </c>
      <c r="AL368" s="481" t="str">
        <f t="shared" si="933"/>
        <v xml:space="preserve">    </v>
      </c>
      <c r="AM368" s="548">
        <f t="shared" si="934"/>
        <v>0</v>
      </c>
      <c r="AN368" s="506">
        <v>0</v>
      </c>
      <c r="AO368" s="523">
        <f>+AO293+AN368</f>
        <v>0</v>
      </c>
      <c r="AP368" s="519">
        <f t="shared" si="968"/>
        <v>0</v>
      </c>
      <c r="AQ368" s="481" t="str">
        <f t="shared" si="936"/>
        <v xml:space="preserve">    </v>
      </c>
      <c r="AR368" s="548">
        <f t="shared" si="937"/>
        <v>0</v>
      </c>
      <c r="AS368" s="506">
        <v>0</v>
      </c>
      <c r="AT368" s="523">
        <f>+AT293+AS368</f>
        <v>0</v>
      </c>
      <c r="AU368" s="519">
        <f t="shared" si="969"/>
        <v>0</v>
      </c>
      <c r="AV368" s="481" t="str">
        <f t="shared" si="939"/>
        <v xml:space="preserve">    </v>
      </c>
      <c r="AW368" s="548">
        <f t="shared" si="940"/>
        <v>0</v>
      </c>
      <c r="AX368" s="506">
        <v>0</v>
      </c>
      <c r="AY368" s="523">
        <f>+AY293+AX368</f>
        <v>0</v>
      </c>
      <c r="AZ368" s="519">
        <f t="shared" si="970"/>
        <v>0</v>
      </c>
      <c r="BA368" s="481" t="str">
        <f t="shared" si="942"/>
        <v xml:space="preserve">    </v>
      </c>
      <c r="BB368" s="548">
        <f t="shared" si="943"/>
        <v>0</v>
      </c>
      <c r="BC368" s="506">
        <v>0</v>
      </c>
      <c r="BD368" s="523">
        <f>+BD293+BC368</f>
        <v>0</v>
      </c>
      <c r="BE368" s="519">
        <f t="shared" si="971"/>
        <v>0</v>
      </c>
      <c r="BF368" s="481" t="str">
        <f t="shared" si="945"/>
        <v xml:space="preserve">    </v>
      </c>
      <c r="BG368" s="548">
        <f t="shared" si="946"/>
        <v>0</v>
      </c>
      <c r="BH368" s="506">
        <v>0</v>
      </c>
      <c r="BI368" s="523">
        <f>+BI293+BH368</f>
        <v>0</v>
      </c>
      <c r="BJ368" s="519">
        <f t="shared" si="972"/>
        <v>0</v>
      </c>
      <c r="BK368" s="481" t="str">
        <f t="shared" si="948"/>
        <v xml:space="preserve">    </v>
      </c>
      <c r="BL368" s="553"/>
      <c r="BM368" s="502">
        <f t="shared" si="787"/>
        <v>0</v>
      </c>
    </row>
    <row r="369" spans="1:76" s="18" customFormat="1" ht="13.5" thickBot="1">
      <c r="A369" s="846">
        <v>59</v>
      </c>
      <c r="B369" s="847" t="s">
        <v>78</v>
      </c>
      <c r="C369" s="707">
        <f t="shared" si="788"/>
        <v>0</v>
      </c>
      <c r="D369" s="549">
        <f t="shared" si="913"/>
        <v>0</v>
      </c>
      <c r="E369" s="508">
        <f>+E366+E367+E368</f>
        <v>0</v>
      </c>
      <c r="F369" s="508">
        <f>+F366+F367+F368</f>
        <v>0</v>
      </c>
      <c r="G369" s="524">
        <f>+G366+G367+G368</f>
        <v>0</v>
      </c>
      <c r="H369" s="484" t="str">
        <f t="shared" si="915"/>
        <v xml:space="preserve">    </v>
      </c>
      <c r="I369" s="549">
        <f t="shared" si="916"/>
        <v>0</v>
      </c>
      <c r="J369" s="508">
        <f>+J366+J367+J368</f>
        <v>0</v>
      </c>
      <c r="K369" s="508">
        <f>+K366+K367+K368</f>
        <v>0</v>
      </c>
      <c r="L369" s="524">
        <f>+L366+L367+L368</f>
        <v>0</v>
      </c>
      <c r="M369" s="484" t="str">
        <f t="shared" si="918"/>
        <v xml:space="preserve">    </v>
      </c>
      <c r="N369" s="549">
        <f t="shared" si="919"/>
        <v>0</v>
      </c>
      <c r="O369" s="508">
        <f>+O366+O367+O368</f>
        <v>0</v>
      </c>
      <c r="P369" s="508">
        <f>+P366+P367+P368</f>
        <v>0</v>
      </c>
      <c r="Q369" s="524">
        <f>+Q366+Q367+Q368</f>
        <v>0</v>
      </c>
      <c r="R369" s="484" t="str">
        <f t="shared" si="921"/>
        <v xml:space="preserve">    </v>
      </c>
      <c r="S369" s="549">
        <f t="shared" si="922"/>
        <v>4</v>
      </c>
      <c r="T369" s="508">
        <f>+T366+T367+T368</f>
        <v>0</v>
      </c>
      <c r="U369" s="508">
        <f>+U366+U367+U368</f>
        <v>0</v>
      </c>
      <c r="V369" s="524">
        <f>+V366+V367+V368</f>
        <v>4</v>
      </c>
      <c r="W369" s="484">
        <f t="shared" si="924"/>
        <v>0</v>
      </c>
      <c r="X369" s="549">
        <f t="shared" si="925"/>
        <v>0</v>
      </c>
      <c r="Y369" s="508">
        <f>+Y366+Y367+Y368</f>
        <v>0</v>
      </c>
      <c r="Z369" s="508">
        <f>+Z366+Z367+Z368</f>
        <v>0</v>
      </c>
      <c r="AA369" s="524">
        <f>+AA366+AA367+AA368</f>
        <v>0</v>
      </c>
      <c r="AB369" s="484" t="str">
        <f t="shared" si="927"/>
        <v xml:space="preserve">    </v>
      </c>
      <c r="AC369" s="549">
        <f t="shared" si="928"/>
        <v>0</v>
      </c>
      <c r="AD369" s="508">
        <f>+AD366+AD367+AD368</f>
        <v>0</v>
      </c>
      <c r="AE369" s="508">
        <f>+AE366+AE367+AE368</f>
        <v>0</v>
      </c>
      <c r="AF369" s="524">
        <f>+AF366+AF367+AF368</f>
        <v>0</v>
      </c>
      <c r="AG369" s="484" t="str">
        <f t="shared" si="930"/>
        <v xml:space="preserve">    </v>
      </c>
      <c r="AH369" s="549">
        <f t="shared" si="931"/>
        <v>0</v>
      </c>
      <c r="AI369" s="508">
        <f>+AI366+AI367+AI368</f>
        <v>0</v>
      </c>
      <c r="AJ369" s="508">
        <f>+AJ366+AJ367+AJ368</f>
        <v>0</v>
      </c>
      <c r="AK369" s="524">
        <f>+AK366+AK367+AK368</f>
        <v>0</v>
      </c>
      <c r="AL369" s="484" t="str">
        <f t="shared" si="933"/>
        <v xml:space="preserve">    </v>
      </c>
      <c r="AM369" s="549">
        <f t="shared" si="934"/>
        <v>0</v>
      </c>
      <c r="AN369" s="508">
        <f>+AN366+AN367+AN368</f>
        <v>0</v>
      </c>
      <c r="AO369" s="508">
        <f>+AO366+AO367+AO368</f>
        <v>0</v>
      </c>
      <c r="AP369" s="524">
        <f>+AP366+AP367+AP368</f>
        <v>0</v>
      </c>
      <c r="AQ369" s="484" t="str">
        <f t="shared" si="936"/>
        <v xml:space="preserve">    </v>
      </c>
      <c r="AR369" s="549">
        <f t="shared" si="937"/>
        <v>0</v>
      </c>
      <c r="AS369" s="508">
        <f>+AS366+AS367+AS368</f>
        <v>0</v>
      </c>
      <c r="AT369" s="508">
        <f>+AT366+AT367+AT368</f>
        <v>0</v>
      </c>
      <c r="AU369" s="524">
        <f>+AU366+AU367+AU368</f>
        <v>0</v>
      </c>
      <c r="AV369" s="484" t="str">
        <f t="shared" si="939"/>
        <v xml:space="preserve">    </v>
      </c>
      <c r="AW369" s="549">
        <f t="shared" si="940"/>
        <v>0</v>
      </c>
      <c r="AX369" s="508">
        <f>+AX366+AX367+AX368</f>
        <v>0</v>
      </c>
      <c r="AY369" s="508">
        <f>+AY366+AY367+AY368</f>
        <v>0</v>
      </c>
      <c r="AZ369" s="524">
        <f>+AZ366+AZ367+AZ368</f>
        <v>0</v>
      </c>
      <c r="BA369" s="484" t="str">
        <f t="shared" si="942"/>
        <v xml:space="preserve">    </v>
      </c>
      <c r="BB369" s="549">
        <f t="shared" si="943"/>
        <v>0</v>
      </c>
      <c r="BC369" s="508">
        <f>+BC366+BC367+BC368</f>
        <v>0</v>
      </c>
      <c r="BD369" s="508">
        <f>+BD366+BD367+BD368</f>
        <v>0</v>
      </c>
      <c r="BE369" s="524">
        <f>+BE366+BE367+BE368</f>
        <v>0</v>
      </c>
      <c r="BF369" s="484" t="str">
        <f t="shared" si="945"/>
        <v xml:space="preserve">    </v>
      </c>
      <c r="BG369" s="549">
        <f t="shared" si="946"/>
        <v>0</v>
      </c>
      <c r="BH369" s="508">
        <f>+BH366+BH367+BH368</f>
        <v>0</v>
      </c>
      <c r="BI369" s="508">
        <f>+BI366+BI367+BI368</f>
        <v>0</v>
      </c>
      <c r="BJ369" s="524">
        <f>+BJ366+BJ367+BJ368</f>
        <v>0</v>
      </c>
      <c r="BK369" s="484" t="str">
        <f t="shared" si="948"/>
        <v xml:space="preserve">    </v>
      </c>
      <c r="BL369" s="552"/>
      <c r="BM369" s="502">
        <f t="shared" si="787"/>
        <v>0</v>
      </c>
    </row>
    <row r="370" spans="1:76" customFormat="1" ht="15" customHeight="1" thickTop="1">
      <c r="A370" s="1411" t="s">
        <v>297</v>
      </c>
      <c r="B370" s="1411"/>
      <c r="C370" s="849"/>
      <c r="D370" s="821" t="str">
        <f>D70</f>
        <v>Certification of Exclusion and Debarment (Article 8)</v>
      </c>
      <c r="E370" s="821"/>
      <c r="F370" s="821"/>
      <c r="G370" s="821"/>
      <c r="H370" s="821"/>
      <c r="I370" s="821" t="str">
        <f>D70</f>
        <v>Certification of Exclusion and Debarment (Article 8)</v>
      </c>
      <c r="J370" s="821"/>
      <c r="K370" s="821"/>
      <c r="L370" s="821"/>
      <c r="M370" s="821"/>
      <c r="N370" s="821" t="str">
        <f>D70</f>
        <v>Certification of Exclusion and Debarment (Article 8)</v>
      </c>
      <c r="O370" s="821"/>
      <c r="P370" s="821"/>
      <c r="Q370" s="821"/>
      <c r="R370" s="821"/>
      <c r="S370" s="821" t="str">
        <f>D70</f>
        <v>Certification of Exclusion and Debarment (Article 8)</v>
      </c>
      <c r="T370" s="821"/>
      <c r="U370" s="821"/>
      <c r="V370" s="821"/>
      <c r="W370" s="821"/>
      <c r="X370" s="821" t="str">
        <f>D70</f>
        <v>Certification of Exclusion and Debarment (Article 8)</v>
      </c>
      <c r="Y370" s="821"/>
      <c r="Z370" s="821"/>
      <c r="AA370" s="821"/>
      <c r="AB370" s="821"/>
      <c r="AC370" s="821" t="str">
        <f>D70</f>
        <v>Certification of Exclusion and Debarment (Article 8)</v>
      </c>
      <c r="AD370" s="821"/>
      <c r="AE370" s="821"/>
      <c r="AF370" s="821"/>
      <c r="AG370" s="821"/>
      <c r="AH370" s="821" t="str">
        <f>D70</f>
        <v>Certification of Exclusion and Debarment (Article 8)</v>
      </c>
      <c r="AI370" s="821"/>
      <c r="AJ370" s="821"/>
      <c r="AK370" s="821"/>
      <c r="AL370" s="821"/>
      <c r="AM370" s="821" t="str">
        <f>D70</f>
        <v>Certification of Exclusion and Debarment (Article 8)</v>
      </c>
      <c r="AN370" s="821"/>
      <c r="AO370" s="821"/>
      <c r="AP370" s="821"/>
      <c r="AQ370" s="821"/>
      <c r="AR370" s="821" t="str">
        <f>D70</f>
        <v>Certification of Exclusion and Debarment (Article 8)</v>
      </c>
      <c r="AS370" s="821"/>
      <c r="AT370" s="821"/>
      <c r="AU370" s="821"/>
      <c r="AV370" s="821"/>
      <c r="AW370" s="821" t="str">
        <f>D70</f>
        <v>Certification of Exclusion and Debarment (Article 8)</v>
      </c>
      <c r="AX370" s="821"/>
      <c r="AY370" s="821"/>
      <c r="AZ370" s="821"/>
      <c r="BA370" s="821"/>
      <c r="BB370" s="821" t="str">
        <f>D70</f>
        <v>Certification of Exclusion and Debarment (Article 8)</v>
      </c>
      <c r="BC370" s="821"/>
      <c r="BD370" s="821"/>
      <c r="BE370" s="821"/>
      <c r="BF370" s="821"/>
      <c r="BG370" s="821" t="str">
        <f>D70</f>
        <v>Certification of Exclusion and Debarment (Article 8)</v>
      </c>
      <c r="BH370" s="821"/>
      <c r="BI370" s="821"/>
      <c r="BJ370" s="821"/>
      <c r="BK370" s="821"/>
      <c r="BL370" s="342"/>
      <c r="BM370" s="342"/>
      <c r="BN370" s="342"/>
      <c r="BO370" s="342"/>
    </row>
    <row r="371" spans="1:76" customFormat="1" ht="63.75" customHeight="1" thickBot="1">
      <c r="A371" s="1412"/>
      <c r="B371" s="1412"/>
      <c r="C371" s="850"/>
      <c r="D371" s="1406" t="str">
        <f>D296</f>
        <v>Invoice Certification Language (MH)</v>
      </c>
      <c r="E371" s="1406"/>
      <c r="F371" s="1406"/>
      <c r="G371" s="1406"/>
      <c r="H371" s="1406"/>
      <c r="I371" s="1406" t="str">
        <f>D371</f>
        <v>Invoice Certification Language (MH)</v>
      </c>
      <c r="J371" s="1406"/>
      <c r="K371" s="1406"/>
      <c r="L371" s="1406"/>
      <c r="M371" s="1406"/>
      <c r="N371" s="1406" t="str">
        <f>I371</f>
        <v>Invoice Certification Language (MH)</v>
      </c>
      <c r="O371" s="1406"/>
      <c r="P371" s="1406"/>
      <c r="Q371" s="1406"/>
      <c r="R371" s="1406"/>
      <c r="S371" s="1406" t="str">
        <f>D71</f>
        <v>Invoice Certification Language (MH)</v>
      </c>
      <c r="T371" s="1406"/>
      <c r="U371" s="1406"/>
      <c r="V371" s="1406"/>
      <c r="W371" s="1406"/>
      <c r="X371" s="1406" t="str">
        <f>D71</f>
        <v>Invoice Certification Language (MH)</v>
      </c>
      <c r="Y371" s="1406"/>
      <c r="Z371" s="1406"/>
      <c r="AA371" s="1406"/>
      <c r="AB371" s="1406"/>
      <c r="AC371" s="1406" t="str">
        <f>D71</f>
        <v>Invoice Certification Language (MH)</v>
      </c>
      <c r="AD371" s="1406"/>
      <c r="AE371" s="1406"/>
      <c r="AF371" s="1406"/>
      <c r="AG371" s="1406"/>
      <c r="AH371" s="1406" t="str">
        <f>D71</f>
        <v>Invoice Certification Language (MH)</v>
      </c>
      <c r="AI371" s="1406"/>
      <c r="AJ371" s="1406"/>
      <c r="AK371" s="1406"/>
      <c r="AL371" s="1406"/>
      <c r="AM371" s="1406" t="str">
        <f>D71</f>
        <v>Invoice Certification Language (MH)</v>
      </c>
      <c r="AN371" s="1406"/>
      <c r="AO371" s="1406"/>
      <c r="AP371" s="1406"/>
      <c r="AQ371" s="1406"/>
      <c r="AR371" s="1406" t="str">
        <f>D71</f>
        <v>Invoice Certification Language (MH)</v>
      </c>
      <c r="AS371" s="1406"/>
      <c r="AT371" s="1406"/>
      <c r="AU371" s="1406"/>
      <c r="AV371" s="1406"/>
      <c r="AW371" s="1406" t="str">
        <f>D71</f>
        <v>Invoice Certification Language (MH)</v>
      </c>
      <c r="AX371" s="1406"/>
      <c r="AY371" s="1406"/>
      <c r="AZ371" s="1406"/>
      <c r="BA371" s="1406"/>
      <c r="BB371" s="1406" t="str">
        <f>D71</f>
        <v>Invoice Certification Language (MH)</v>
      </c>
      <c r="BC371" s="1406"/>
      <c r="BD371" s="1406"/>
      <c r="BE371" s="1406"/>
      <c r="BF371" s="1406"/>
      <c r="BG371" s="1406" t="str">
        <f>D71</f>
        <v>Invoice Certification Language (MH)</v>
      </c>
      <c r="BH371" s="1406"/>
      <c r="BI371" s="1406"/>
      <c r="BJ371" s="1406"/>
      <c r="BK371" s="1406"/>
      <c r="BL371" s="342"/>
      <c r="BM371" s="342"/>
      <c r="BN371" s="342"/>
      <c r="BO371" s="342"/>
    </row>
    <row r="372" spans="1:76" s="1" customFormat="1" ht="12" customHeight="1">
      <c r="A372" s="1390"/>
      <c r="B372" s="1391"/>
      <c r="C372" s="485"/>
      <c r="D372" s="1396"/>
      <c r="E372" s="1396"/>
      <c r="F372" s="1396"/>
      <c r="G372" s="1404"/>
      <c r="H372" s="1404"/>
      <c r="I372" s="1396"/>
      <c r="J372" s="1396"/>
      <c r="K372" s="1396"/>
      <c r="L372" s="1404"/>
      <c r="M372" s="1404"/>
      <c r="N372" s="1396"/>
      <c r="O372" s="1396"/>
      <c r="P372" s="1396"/>
      <c r="Q372" s="1404"/>
      <c r="R372" s="1404"/>
      <c r="S372" s="1396"/>
      <c r="T372" s="1396"/>
      <c r="U372" s="1396"/>
      <c r="V372" s="1404"/>
      <c r="W372" s="1404"/>
      <c r="X372" s="1396"/>
      <c r="Y372" s="1396"/>
      <c r="Z372" s="1396"/>
      <c r="AA372" s="1404"/>
      <c r="AB372" s="1404"/>
      <c r="AC372" s="1396"/>
      <c r="AD372" s="1396"/>
      <c r="AE372" s="1396"/>
      <c r="AF372" s="1404"/>
      <c r="AG372" s="1404"/>
      <c r="AH372" s="1396"/>
      <c r="AI372" s="1396"/>
      <c r="AJ372" s="1396"/>
      <c r="AK372" s="1404"/>
      <c r="AL372" s="1404"/>
      <c r="AM372" s="1396"/>
      <c r="AN372" s="1396"/>
      <c r="AO372" s="1396"/>
      <c r="AP372" s="1404"/>
      <c r="AQ372" s="1404"/>
      <c r="AR372" s="1396"/>
      <c r="AS372" s="1396"/>
      <c r="AT372" s="1396"/>
      <c r="AU372" s="1404"/>
      <c r="AV372" s="1404"/>
      <c r="AW372" s="1396"/>
      <c r="AX372" s="1396"/>
      <c r="AY372" s="1396"/>
      <c r="AZ372" s="1404"/>
      <c r="BA372" s="1404"/>
      <c r="BB372" s="1396"/>
      <c r="BC372" s="1396"/>
      <c r="BD372" s="1396"/>
      <c r="BE372" s="1404"/>
      <c r="BF372" s="1404"/>
      <c r="BG372" s="1396"/>
      <c r="BH372" s="1396"/>
      <c r="BI372" s="1396"/>
      <c r="BJ372" s="1404"/>
      <c r="BK372" s="1404"/>
      <c r="BM372"/>
    </row>
    <row r="373" spans="1:76" s="1" customFormat="1" ht="10.5" customHeight="1">
      <c r="A373" s="1392"/>
      <c r="B373" s="1393"/>
      <c r="C373" s="486"/>
      <c r="D373" s="1405" t="s">
        <v>79</v>
      </c>
      <c r="E373" s="1405"/>
      <c r="F373" s="1405"/>
      <c r="G373" s="105" t="s">
        <v>154</v>
      </c>
      <c r="H373" s="96"/>
      <c r="I373" s="1405" t="s">
        <v>79</v>
      </c>
      <c r="J373" s="1405"/>
      <c r="K373" s="1405"/>
      <c r="L373" s="105" t="s">
        <v>154</v>
      </c>
      <c r="M373" s="96"/>
      <c r="N373" s="1405" t="s">
        <v>79</v>
      </c>
      <c r="O373" s="1405"/>
      <c r="P373" s="1405"/>
      <c r="Q373" s="105" t="s">
        <v>154</v>
      </c>
      <c r="R373" s="96"/>
      <c r="S373" s="1405" t="s">
        <v>79</v>
      </c>
      <c r="T373" s="1405"/>
      <c r="U373" s="1405"/>
      <c r="V373" s="105" t="s">
        <v>154</v>
      </c>
      <c r="W373" s="96"/>
      <c r="X373" s="1405" t="s">
        <v>79</v>
      </c>
      <c r="Y373" s="1405"/>
      <c r="Z373" s="1405"/>
      <c r="AA373" s="105" t="s">
        <v>154</v>
      </c>
      <c r="AB373" s="96"/>
      <c r="AC373" s="1405" t="s">
        <v>79</v>
      </c>
      <c r="AD373" s="1405"/>
      <c r="AE373" s="1405"/>
      <c r="AF373" s="105" t="s">
        <v>154</v>
      </c>
      <c r="AG373" s="96"/>
      <c r="AH373" s="1405" t="s">
        <v>79</v>
      </c>
      <c r="AI373" s="1405"/>
      <c r="AJ373" s="1405"/>
      <c r="AK373" s="105" t="s">
        <v>154</v>
      </c>
      <c r="AL373" s="96"/>
      <c r="AM373" s="1405" t="s">
        <v>79</v>
      </c>
      <c r="AN373" s="1405"/>
      <c r="AO373" s="1405"/>
      <c r="AP373" s="105" t="s">
        <v>154</v>
      </c>
      <c r="AQ373" s="96"/>
      <c r="AR373" s="1405" t="s">
        <v>79</v>
      </c>
      <c r="AS373" s="1405"/>
      <c r="AT373" s="1405"/>
      <c r="AU373" s="105" t="s">
        <v>154</v>
      </c>
      <c r="AV373" s="96"/>
      <c r="AW373" s="1405" t="s">
        <v>79</v>
      </c>
      <c r="AX373" s="1405"/>
      <c r="AY373" s="1405"/>
      <c r="AZ373" s="105" t="s">
        <v>154</v>
      </c>
      <c r="BA373" s="96"/>
      <c r="BB373" s="1405" t="s">
        <v>79</v>
      </c>
      <c r="BC373" s="1405"/>
      <c r="BD373" s="1405"/>
      <c r="BE373" s="105" t="s">
        <v>154</v>
      </c>
      <c r="BF373" s="96"/>
      <c r="BG373" s="1405" t="s">
        <v>79</v>
      </c>
      <c r="BH373" s="1405"/>
      <c r="BI373" s="1405"/>
      <c r="BJ373" s="105" t="s">
        <v>154</v>
      </c>
      <c r="BK373" s="96"/>
      <c r="BM373"/>
    </row>
    <row r="374" spans="1:76" s="1" customFormat="1" ht="21" customHeight="1">
      <c r="A374" s="1392"/>
      <c r="B374" s="1393"/>
      <c r="C374" s="470"/>
      <c r="D374" s="1418"/>
      <c r="E374" s="1398"/>
      <c r="F374" s="1398"/>
      <c r="G374" s="1415"/>
      <c r="H374" s="1397"/>
      <c r="I374" s="1398"/>
      <c r="J374" s="1398"/>
      <c r="K374" s="1398"/>
      <c r="L374" s="1397"/>
      <c r="M374" s="1397"/>
      <c r="N374" s="1398"/>
      <c r="O374" s="1398"/>
      <c r="P374" s="1398"/>
      <c r="Q374" s="1397"/>
      <c r="R374" s="1397"/>
      <c r="S374" s="1398"/>
      <c r="T374" s="1398"/>
      <c r="U374" s="1398"/>
      <c r="V374" s="1397"/>
      <c r="W374" s="1397"/>
      <c r="X374" s="1398"/>
      <c r="Y374" s="1398"/>
      <c r="Z374" s="1398"/>
      <c r="AA374" s="1397"/>
      <c r="AB374" s="1397"/>
      <c r="AC374" s="1398"/>
      <c r="AD374" s="1398"/>
      <c r="AE374" s="1398"/>
      <c r="AF374" s="1397"/>
      <c r="AG374" s="1397"/>
      <c r="AH374" s="1398"/>
      <c r="AI374" s="1398"/>
      <c r="AJ374" s="1398"/>
      <c r="AK374" s="1397"/>
      <c r="AL374" s="1397"/>
      <c r="AM374" s="1398"/>
      <c r="AN374" s="1398"/>
      <c r="AO374" s="1398"/>
      <c r="AP374" s="1397"/>
      <c r="AQ374" s="1397"/>
      <c r="AR374" s="1398"/>
      <c r="AS374" s="1398"/>
      <c r="AT374" s="1398"/>
      <c r="AU374" s="1397"/>
      <c r="AV374" s="1397"/>
      <c r="AW374" s="1398"/>
      <c r="AX374" s="1398"/>
      <c r="AY374" s="1398"/>
      <c r="AZ374" s="1397"/>
      <c r="BA374" s="1397"/>
      <c r="BB374" s="1398"/>
      <c r="BC374" s="1398"/>
      <c r="BD374" s="1398"/>
      <c r="BE374" s="1397"/>
      <c r="BF374" s="1397"/>
      <c r="BG374" s="1398"/>
      <c r="BH374" s="1398"/>
      <c r="BI374" s="1398"/>
      <c r="BJ374" s="1397"/>
      <c r="BK374" s="1397"/>
      <c r="BM374"/>
    </row>
    <row r="375" spans="1:76" s="1" customFormat="1" ht="16.5" thickBot="1">
      <c r="A375" s="1394"/>
      <c r="B375" s="1395"/>
      <c r="C375" s="471"/>
      <c r="D375" s="1399" t="s">
        <v>80</v>
      </c>
      <c r="E375" s="1399"/>
      <c r="F375" s="103"/>
      <c r="G375" s="104" t="s">
        <v>81</v>
      </c>
      <c r="H375" s="96"/>
      <c r="I375" s="1399" t="s">
        <v>80</v>
      </c>
      <c r="J375" s="1399"/>
      <c r="K375" s="103"/>
      <c r="L375" s="104" t="s">
        <v>81</v>
      </c>
      <c r="M375" s="96"/>
      <c r="N375" s="1399" t="s">
        <v>80</v>
      </c>
      <c r="O375" s="1399"/>
      <c r="P375" s="103"/>
      <c r="Q375" s="104" t="s">
        <v>81</v>
      </c>
      <c r="R375" s="96"/>
      <c r="S375" s="1399" t="s">
        <v>80</v>
      </c>
      <c r="T375" s="1399"/>
      <c r="U375" s="103"/>
      <c r="V375" s="104" t="s">
        <v>81</v>
      </c>
      <c r="W375" s="96"/>
      <c r="X375" s="1399" t="s">
        <v>80</v>
      </c>
      <c r="Y375" s="1399"/>
      <c r="Z375" s="103"/>
      <c r="AA375" s="104" t="s">
        <v>81</v>
      </c>
      <c r="AB375" s="96"/>
      <c r="AC375" s="1399" t="s">
        <v>80</v>
      </c>
      <c r="AD375" s="1399"/>
      <c r="AE375" s="103"/>
      <c r="AF375" s="104" t="s">
        <v>81</v>
      </c>
      <c r="AG375" s="96"/>
      <c r="AH375" s="1399" t="s">
        <v>80</v>
      </c>
      <c r="AI375" s="1399"/>
      <c r="AJ375" s="103"/>
      <c r="AK375" s="104" t="s">
        <v>81</v>
      </c>
      <c r="AL375" s="96"/>
      <c r="AM375" s="1399" t="s">
        <v>80</v>
      </c>
      <c r="AN375" s="1399"/>
      <c r="AO375" s="103"/>
      <c r="AP375" s="104" t="s">
        <v>81</v>
      </c>
      <c r="AQ375" s="96"/>
      <c r="AR375" s="1399" t="s">
        <v>80</v>
      </c>
      <c r="AS375" s="1399"/>
      <c r="AT375" s="103"/>
      <c r="AU375" s="104" t="s">
        <v>81</v>
      </c>
      <c r="AV375" s="96"/>
      <c r="AW375" s="1399" t="s">
        <v>80</v>
      </c>
      <c r="AX375" s="1399"/>
      <c r="AY375" s="103"/>
      <c r="AZ375" s="104" t="s">
        <v>81</v>
      </c>
      <c r="BA375" s="96"/>
      <c r="BB375" s="1399" t="s">
        <v>80</v>
      </c>
      <c r="BC375" s="1399"/>
      <c r="BD375" s="103"/>
      <c r="BE375" s="104" t="s">
        <v>81</v>
      </c>
      <c r="BF375" s="96"/>
      <c r="BG375" s="1399" t="s">
        <v>80</v>
      </c>
      <c r="BH375" s="1399"/>
      <c r="BI375" s="103"/>
      <c r="BJ375" s="104" t="s">
        <v>81</v>
      </c>
      <c r="BK375" s="96"/>
      <c r="BM375"/>
    </row>
    <row r="376" spans="1:76" customFormat="1" ht="15.6" customHeight="1">
      <c r="A376" s="825" t="s">
        <v>289</v>
      </c>
      <c r="B376" s="97"/>
      <c r="C376" s="466"/>
      <c r="D376" s="97"/>
      <c r="E376" s="97"/>
      <c r="F376" s="97"/>
      <c r="G376" s="98"/>
      <c r="H376" s="99"/>
      <c r="I376" s="2"/>
      <c r="J376" s="2"/>
      <c r="K376" s="2"/>
      <c r="L376" s="2"/>
      <c r="M376" s="2"/>
      <c r="N376" s="2"/>
      <c r="O376" s="2"/>
      <c r="P376" s="3"/>
      <c r="Q376" s="3"/>
      <c r="R376" s="3"/>
      <c r="S376" s="15"/>
      <c r="T376" s="10"/>
      <c r="U376" s="10"/>
      <c r="V376" s="11"/>
      <c r="W376" s="25"/>
      <c r="X376" s="9"/>
      <c r="Y376" s="9"/>
      <c r="Z376" s="15"/>
      <c r="AA376" s="20"/>
      <c r="AB376" s="20"/>
      <c r="AC376" s="20"/>
      <c r="AD376" s="2"/>
      <c r="AE376" s="3"/>
      <c r="AF376" s="3"/>
      <c r="AG376" s="3"/>
      <c r="AH376" s="8"/>
      <c r="AI376" s="10"/>
      <c r="AJ376" s="10"/>
      <c r="AK376" s="11"/>
      <c r="AL376" s="21"/>
      <c r="AM376" s="22"/>
      <c r="AN376" s="22"/>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55"/>
      <c r="BN376" s="8"/>
      <c r="BO376" s="22"/>
      <c r="BP376" s="22"/>
      <c r="BQ376" s="8"/>
    </row>
    <row r="377" spans="1:76" customFormat="1" ht="12.6" customHeight="1">
      <c r="A377" s="106" t="s">
        <v>290</v>
      </c>
      <c r="B377" s="97"/>
      <c r="C377" s="466"/>
      <c r="D377" s="96"/>
      <c r="E377" s="96"/>
      <c r="F377" s="102"/>
      <c r="G377" s="96"/>
      <c r="H377" s="99"/>
      <c r="I377" s="96"/>
      <c r="J377" s="96"/>
      <c r="K377" s="102"/>
      <c r="L377" s="96"/>
      <c r="M377" s="99"/>
      <c r="N377" s="15"/>
      <c r="O377" s="3"/>
      <c r="P377" s="3"/>
      <c r="Q377" s="3"/>
      <c r="R377" s="3"/>
      <c r="S377" s="9"/>
      <c r="T377" s="9"/>
      <c r="U377" s="9"/>
      <c r="V377" s="24"/>
      <c r="W377" s="25"/>
      <c r="X377" s="9"/>
      <c r="Y377" s="9"/>
      <c r="Z377" s="15"/>
      <c r="AD377" s="4"/>
      <c r="AE377" s="4"/>
      <c r="AF377" s="4"/>
      <c r="AG377" s="4"/>
      <c r="AH377" s="12"/>
      <c r="AI377" s="12"/>
      <c r="AJ377" s="12"/>
      <c r="AK377" s="13"/>
      <c r="AL377" s="14"/>
      <c r="AM377" s="12"/>
      <c r="AN377" s="12"/>
      <c r="AO377" s="15"/>
      <c r="AP377" s="15"/>
      <c r="AQ377" s="15"/>
      <c r="AR377" s="15"/>
      <c r="AS377" s="15"/>
      <c r="AT377" s="15"/>
      <c r="AU377" s="15"/>
      <c r="AV377" s="15"/>
      <c r="AW377" s="15"/>
      <c r="AX377" s="15"/>
      <c r="AY377" s="15"/>
      <c r="AZ377" s="15"/>
      <c r="BA377" s="15"/>
      <c r="BB377" s="15"/>
      <c r="BC377" s="15"/>
      <c r="BD377" s="15"/>
      <c r="BE377" s="15"/>
      <c r="BF377" s="15"/>
      <c r="BG377" s="15"/>
      <c r="BH377" s="15"/>
      <c r="BI377" s="15"/>
      <c r="BJ377" s="15"/>
      <c r="BK377" s="15"/>
      <c r="BL377" s="15"/>
      <c r="BM377" s="856"/>
      <c r="BN377" s="15"/>
      <c r="BO377" s="12"/>
      <c r="BP377" s="12"/>
      <c r="BQ377" s="15"/>
    </row>
    <row r="378" spans="1:76" s="360" customFormat="1" ht="12">
      <c r="A378" s="826"/>
      <c r="B378" s="827"/>
      <c r="C378" s="467"/>
      <c r="D378" s="350" t="s">
        <v>21</v>
      </c>
      <c r="E378" s="1407" t="str">
        <f>+E3</f>
        <v>Contractor Name</v>
      </c>
      <c r="F378" s="1407"/>
      <c r="G378" s="1407"/>
      <c r="H378" s="1407"/>
      <c r="I378" s="396" t="s">
        <v>21</v>
      </c>
      <c r="J378" s="1403" t="str">
        <f>E378</f>
        <v>Contractor Name</v>
      </c>
      <c r="K378" s="1403"/>
      <c r="L378" s="1403"/>
      <c r="M378" s="1403"/>
      <c r="N378" s="396" t="s">
        <v>21</v>
      </c>
      <c r="O378" s="1403" t="str">
        <f>E378</f>
        <v>Contractor Name</v>
      </c>
      <c r="P378" s="1403"/>
      <c r="Q378" s="1403"/>
      <c r="R378" s="1403"/>
      <c r="S378" s="396" t="s">
        <v>21</v>
      </c>
      <c r="T378" s="1403" t="str">
        <f>E378</f>
        <v>Contractor Name</v>
      </c>
      <c r="U378" s="1403"/>
      <c r="V378" s="1403"/>
      <c r="W378" s="1403"/>
      <c r="X378" s="396" t="s">
        <v>21</v>
      </c>
      <c r="Y378" s="1403" t="str">
        <f>E378</f>
        <v>Contractor Name</v>
      </c>
      <c r="Z378" s="1403"/>
      <c r="AA378" s="1403"/>
      <c r="AB378" s="1403"/>
      <c r="AC378" s="396" t="s">
        <v>21</v>
      </c>
      <c r="AD378" s="1403" t="str">
        <f>E378</f>
        <v>Contractor Name</v>
      </c>
      <c r="AE378" s="1403"/>
      <c r="AF378" s="1403"/>
      <c r="AG378" s="1403"/>
      <c r="AH378" s="396" t="s">
        <v>21</v>
      </c>
      <c r="AI378" s="1403" t="str">
        <f>E378</f>
        <v>Contractor Name</v>
      </c>
      <c r="AJ378" s="1403"/>
      <c r="AK378" s="1403"/>
      <c r="AL378" s="1403"/>
      <c r="AM378" s="396" t="s">
        <v>21</v>
      </c>
      <c r="AN378" s="1403" t="str">
        <f>E378</f>
        <v>Contractor Name</v>
      </c>
      <c r="AO378" s="1403"/>
      <c r="AP378" s="1403"/>
      <c r="AQ378" s="1403"/>
      <c r="AR378" s="396" t="s">
        <v>21</v>
      </c>
      <c r="AS378" s="1403" t="str">
        <f>E378</f>
        <v>Contractor Name</v>
      </c>
      <c r="AT378" s="1403"/>
      <c r="AU378" s="1403"/>
      <c r="AV378" s="1403"/>
      <c r="AW378" s="396" t="s">
        <v>21</v>
      </c>
      <c r="AX378" s="1403" t="str">
        <f>J378</f>
        <v>Contractor Name</v>
      </c>
      <c r="AY378" s="1403"/>
      <c r="AZ378" s="1403"/>
      <c r="BA378" s="1403"/>
      <c r="BB378" s="396" t="s">
        <v>21</v>
      </c>
      <c r="BC378" s="1403" t="str">
        <f>O378</f>
        <v>Contractor Name</v>
      </c>
      <c r="BD378" s="1403"/>
      <c r="BE378" s="1403"/>
      <c r="BF378" s="1403"/>
      <c r="BG378" s="396" t="s">
        <v>21</v>
      </c>
      <c r="BH378" s="1403" t="str">
        <f>T378</f>
        <v>Contractor Name</v>
      </c>
      <c r="BI378" s="1403"/>
      <c r="BJ378" s="1403"/>
      <c r="BK378" s="1403"/>
      <c r="BL378" s="397"/>
      <c r="BM378" s="857"/>
      <c r="BN378" s="397"/>
      <c r="BO378" s="398"/>
      <c r="BP378" s="397"/>
      <c r="BQ378" s="397"/>
      <c r="BR378" s="426"/>
      <c r="BS378" s="397"/>
      <c r="BT378" s="397"/>
      <c r="BU378" s="397"/>
      <c r="BV378" s="397"/>
      <c r="BW378" s="397"/>
      <c r="BX378" s="397"/>
    </row>
    <row r="379" spans="1:76" s="360" customFormat="1" ht="12.75">
      <c r="A379" s="106" t="s">
        <v>175</v>
      </c>
      <c r="B379" s="827"/>
      <c r="C379" s="467"/>
      <c r="D379" s="350" t="s">
        <v>20</v>
      </c>
      <c r="E379" s="435" t="str">
        <f>+E4</f>
        <v>Contract Number</v>
      </c>
      <c r="F379" s="352"/>
      <c r="G379" s="353" t="s">
        <v>90</v>
      </c>
      <c r="H379" s="354"/>
      <c r="I379" s="413" t="s">
        <v>20</v>
      </c>
      <c r="J379" s="431" t="str">
        <f>E379</f>
        <v>Contract Number</v>
      </c>
      <c r="K379" s="399"/>
      <c r="L379" s="400" t="s">
        <v>90</v>
      </c>
      <c r="M379" s="401">
        <f>H379</f>
        <v>0</v>
      </c>
      <c r="N379" s="402" t="s">
        <v>20</v>
      </c>
      <c r="O379" s="432" t="str">
        <f>E379</f>
        <v>Contract Number</v>
      </c>
      <c r="P379" s="403"/>
      <c r="Q379" s="404" t="s">
        <v>90</v>
      </c>
      <c r="R379" s="405">
        <f>H379</f>
        <v>0</v>
      </c>
      <c r="S379" s="402" t="s">
        <v>20</v>
      </c>
      <c r="T379" s="406" t="str">
        <f>E379</f>
        <v>Contract Number</v>
      </c>
      <c r="U379" s="403"/>
      <c r="V379" s="404" t="s">
        <v>90</v>
      </c>
      <c r="W379" s="407">
        <f>H379</f>
        <v>0</v>
      </c>
      <c r="X379" s="402" t="s">
        <v>20</v>
      </c>
      <c r="Y379" s="406" t="str">
        <f>E379</f>
        <v>Contract Number</v>
      </c>
      <c r="Z379" s="403"/>
      <c r="AA379" s="404" t="s">
        <v>90</v>
      </c>
      <c r="AB379" s="407">
        <f>H379</f>
        <v>0</v>
      </c>
      <c r="AC379" s="402" t="s">
        <v>20</v>
      </c>
      <c r="AD379" s="406" t="str">
        <f>E379</f>
        <v>Contract Number</v>
      </c>
      <c r="AE379" s="403"/>
      <c r="AF379" s="404" t="s">
        <v>90</v>
      </c>
      <c r="AG379" s="407">
        <f>H379</f>
        <v>0</v>
      </c>
      <c r="AH379" s="402" t="s">
        <v>20</v>
      </c>
      <c r="AI379" s="406" t="str">
        <f>E379</f>
        <v>Contract Number</v>
      </c>
      <c r="AJ379" s="403"/>
      <c r="AK379" s="404" t="s">
        <v>90</v>
      </c>
      <c r="AL379" s="408">
        <f>H379</f>
        <v>0</v>
      </c>
      <c r="AM379" s="402" t="s">
        <v>20</v>
      </c>
      <c r="AN379" s="432" t="str">
        <f>E379</f>
        <v>Contract Number</v>
      </c>
      <c r="AO379" s="403"/>
      <c r="AP379" s="404" t="s">
        <v>90</v>
      </c>
      <c r="AQ379" s="408">
        <f>H379</f>
        <v>0</v>
      </c>
      <c r="AR379" s="402" t="s">
        <v>20</v>
      </c>
      <c r="AS379" s="432" t="str">
        <f>E379</f>
        <v>Contract Number</v>
      </c>
      <c r="AT379" s="403"/>
      <c r="AU379" s="404" t="s">
        <v>90</v>
      </c>
      <c r="AV379" s="409">
        <f>H379</f>
        <v>0</v>
      </c>
      <c r="AW379" s="402" t="s">
        <v>20</v>
      </c>
      <c r="AX379" s="432" t="str">
        <f>J379</f>
        <v>Contract Number</v>
      </c>
      <c r="AY379" s="403"/>
      <c r="AZ379" s="404" t="s">
        <v>90</v>
      </c>
      <c r="BA379" s="409">
        <f>M379</f>
        <v>0</v>
      </c>
      <c r="BB379" s="402" t="s">
        <v>20</v>
      </c>
      <c r="BC379" s="432" t="str">
        <f>O379</f>
        <v>Contract Number</v>
      </c>
      <c r="BD379" s="403"/>
      <c r="BE379" s="404" t="s">
        <v>90</v>
      </c>
      <c r="BF379" s="409">
        <f>R379</f>
        <v>0</v>
      </c>
      <c r="BG379" s="402" t="s">
        <v>20</v>
      </c>
      <c r="BH379" s="432" t="str">
        <f>T379</f>
        <v>Contract Number</v>
      </c>
      <c r="BI379" s="403"/>
      <c r="BJ379" s="404" t="s">
        <v>90</v>
      </c>
      <c r="BK379" s="409">
        <f>W379</f>
        <v>0</v>
      </c>
      <c r="BL379" s="410"/>
      <c r="BM379" s="858"/>
      <c r="BN379" s="410"/>
      <c r="BO379" s="397"/>
      <c r="BP379" s="397"/>
      <c r="BQ379" s="410"/>
      <c r="BR379" s="426"/>
      <c r="BS379" s="397"/>
      <c r="BT379" s="397"/>
      <c r="BU379" s="397"/>
      <c r="BV379" s="397"/>
      <c r="BW379" s="397"/>
      <c r="BX379" s="397"/>
    </row>
    <row r="380" spans="1:76" s="360" customFormat="1" ht="17.45" customHeight="1">
      <c r="A380" s="102"/>
      <c r="B380" s="827"/>
      <c r="C380" s="467"/>
      <c r="D380" s="350" t="s">
        <v>155</v>
      </c>
      <c r="E380" s="356" t="s">
        <v>156</v>
      </c>
      <c r="F380" s="357">
        <v>45108</v>
      </c>
      <c r="G380" s="358" t="s">
        <v>151</v>
      </c>
      <c r="H380" s="357">
        <v>45291</v>
      </c>
      <c r="I380" s="402" t="s">
        <v>149</v>
      </c>
      <c r="J380" s="411" t="s">
        <v>150</v>
      </c>
      <c r="K380" s="412">
        <f>F380</f>
        <v>45108</v>
      </c>
      <c r="L380" s="404" t="s">
        <v>151</v>
      </c>
      <c r="M380" s="412">
        <f>H380</f>
        <v>45291</v>
      </c>
      <c r="N380" s="402" t="s">
        <v>149</v>
      </c>
      <c r="O380" s="411" t="s">
        <v>150</v>
      </c>
      <c r="P380" s="412">
        <f>F380</f>
        <v>45108</v>
      </c>
      <c r="Q380" s="404" t="s">
        <v>151</v>
      </c>
      <c r="R380" s="412">
        <f>H380</f>
        <v>45291</v>
      </c>
      <c r="S380" s="402" t="s">
        <v>149</v>
      </c>
      <c r="T380" s="411" t="s">
        <v>150</v>
      </c>
      <c r="U380" s="412">
        <f>F380</f>
        <v>45108</v>
      </c>
      <c r="V380" s="404" t="s">
        <v>151</v>
      </c>
      <c r="W380" s="412">
        <f>H380</f>
        <v>45291</v>
      </c>
      <c r="X380" s="402" t="s">
        <v>149</v>
      </c>
      <c r="Y380" s="411" t="s">
        <v>150</v>
      </c>
      <c r="Z380" s="412">
        <f>F380</f>
        <v>45108</v>
      </c>
      <c r="AA380" s="404" t="s">
        <v>151</v>
      </c>
      <c r="AB380" s="412">
        <f>H380</f>
        <v>45291</v>
      </c>
      <c r="AC380" s="402" t="s">
        <v>149</v>
      </c>
      <c r="AD380" s="411" t="s">
        <v>150</v>
      </c>
      <c r="AE380" s="412">
        <f>F380</f>
        <v>45108</v>
      </c>
      <c r="AF380" s="404" t="s">
        <v>151</v>
      </c>
      <c r="AG380" s="412">
        <f>H380</f>
        <v>45291</v>
      </c>
      <c r="AH380" s="402" t="s">
        <v>149</v>
      </c>
      <c r="AI380" s="411" t="s">
        <v>150</v>
      </c>
      <c r="AJ380" s="412">
        <f>F380</f>
        <v>45108</v>
      </c>
      <c r="AK380" s="404" t="s">
        <v>151</v>
      </c>
      <c r="AL380" s="412">
        <f>H380</f>
        <v>45291</v>
      </c>
      <c r="AM380" s="402" t="s">
        <v>149</v>
      </c>
      <c r="AN380" s="411" t="s">
        <v>150</v>
      </c>
      <c r="AO380" s="412">
        <f>F380</f>
        <v>45108</v>
      </c>
      <c r="AP380" s="404" t="s">
        <v>151</v>
      </c>
      <c r="AQ380" s="412">
        <f>H380</f>
        <v>45291</v>
      </c>
      <c r="AR380" s="402" t="s">
        <v>149</v>
      </c>
      <c r="AS380" s="411" t="s">
        <v>150</v>
      </c>
      <c r="AT380" s="412">
        <f>F380</f>
        <v>45108</v>
      </c>
      <c r="AU380" s="404" t="s">
        <v>151</v>
      </c>
      <c r="AV380" s="412">
        <f>H380</f>
        <v>45291</v>
      </c>
      <c r="AW380" s="402" t="s">
        <v>149</v>
      </c>
      <c r="AX380" s="411" t="s">
        <v>150</v>
      </c>
      <c r="AY380" s="412">
        <f>K380</f>
        <v>45108</v>
      </c>
      <c r="AZ380" s="404" t="s">
        <v>151</v>
      </c>
      <c r="BA380" s="412">
        <f>M380</f>
        <v>45291</v>
      </c>
      <c r="BB380" s="402" t="s">
        <v>149</v>
      </c>
      <c r="BC380" s="411" t="s">
        <v>150</v>
      </c>
      <c r="BD380" s="412">
        <f>P380</f>
        <v>45108</v>
      </c>
      <c r="BE380" s="404" t="s">
        <v>151</v>
      </c>
      <c r="BF380" s="412">
        <f>R380</f>
        <v>45291</v>
      </c>
      <c r="BG380" s="402" t="s">
        <v>149</v>
      </c>
      <c r="BH380" s="411" t="s">
        <v>150</v>
      </c>
      <c r="BI380" s="412">
        <f>U380</f>
        <v>45108</v>
      </c>
      <c r="BJ380" s="404" t="s">
        <v>151</v>
      </c>
      <c r="BK380" s="412">
        <f>W380</f>
        <v>45291</v>
      </c>
      <c r="BL380" s="410"/>
      <c r="BM380" s="858"/>
      <c r="BN380" s="410"/>
      <c r="BO380" s="397"/>
      <c r="BP380" s="397"/>
      <c r="BQ380" s="410"/>
      <c r="BR380" s="426"/>
      <c r="BS380" s="397"/>
      <c r="BT380" s="397"/>
      <c r="BU380" s="397"/>
      <c r="BV380" s="397"/>
      <c r="BW380" s="397"/>
      <c r="BX380" s="397"/>
    </row>
    <row r="381" spans="1:76" s="360" customFormat="1" ht="15.75" customHeight="1">
      <c r="A381" s="102"/>
      <c r="B381" s="106"/>
      <c r="C381" s="468"/>
      <c r="D381" s="1419" t="s">
        <v>153</v>
      </c>
      <c r="E381" s="1419"/>
      <c r="F381" s="1419"/>
      <c r="G381" s="1420">
        <f>E444+J444+O444+T444+Y444+AD444+AI444+AN444+AS444+AX444+BC444+BH444</f>
        <v>0</v>
      </c>
      <c r="H381" s="359"/>
      <c r="I381" s="397"/>
      <c r="J381" s="397"/>
      <c r="K381" s="397"/>
      <c r="L381" s="397"/>
      <c r="M381" s="397"/>
      <c r="N381" s="397"/>
      <c r="O381" s="397"/>
      <c r="P381" s="397"/>
      <c r="Q381" s="397"/>
      <c r="R381" s="397"/>
      <c r="S381" s="397"/>
      <c r="T381" s="397"/>
      <c r="U381" s="397"/>
      <c r="V381" s="397"/>
      <c r="W381" s="397"/>
      <c r="X381" s="397"/>
      <c r="Y381" s="397"/>
      <c r="Z381" s="397"/>
      <c r="AA381" s="397"/>
      <c r="AB381" s="397"/>
      <c r="AC381" s="397"/>
      <c r="AD381" s="397"/>
      <c r="AE381" s="397"/>
      <c r="AF381" s="397"/>
      <c r="AG381" s="397"/>
      <c r="AH381" s="397"/>
      <c r="AI381" s="397"/>
      <c r="AJ381" s="397"/>
      <c r="AK381" s="397"/>
      <c r="AL381" s="397"/>
      <c r="AM381" s="397"/>
      <c r="AN381" s="397"/>
      <c r="AO381" s="397"/>
      <c r="AP381" s="397"/>
      <c r="AQ381" s="397"/>
      <c r="AR381" s="397"/>
      <c r="AS381" s="397"/>
      <c r="AT381" s="397"/>
      <c r="AU381" s="397"/>
      <c r="AV381" s="397"/>
      <c r="AW381" s="397"/>
      <c r="AX381" s="397"/>
      <c r="AY381" s="397"/>
      <c r="AZ381" s="397"/>
      <c r="BA381" s="397"/>
      <c r="BB381" s="397"/>
      <c r="BC381" s="397"/>
      <c r="BD381" s="397"/>
      <c r="BE381" s="397"/>
      <c r="BF381" s="397"/>
      <c r="BG381" s="397"/>
      <c r="BH381" s="397"/>
      <c r="BI381" s="397"/>
      <c r="BJ381" s="397"/>
      <c r="BK381" s="397"/>
      <c r="BL381" s="414"/>
      <c r="BM381" s="860"/>
      <c r="BN381" s="414"/>
      <c r="BO381" s="414"/>
      <c r="BP381" s="414"/>
      <c r="BQ381" s="414"/>
      <c r="BR381" s="397"/>
      <c r="BS381" s="397"/>
      <c r="BT381" s="397"/>
      <c r="BU381" s="397"/>
      <c r="BV381" s="397"/>
      <c r="BW381" s="397"/>
      <c r="BX381" s="397"/>
    </row>
    <row r="382" spans="1:76" s="1" customFormat="1" ht="5.45" customHeight="1" thickBot="1">
      <c r="A382" s="828"/>
      <c r="B382" s="829"/>
      <c r="C382" s="469"/>
      <c r="D382" s="361"/>
      <c r="E382" s="361"/>
      <c r="F382" s="361"/>
      <c r="G382" s="1421"/>
      <c r="H382" s="100"/>
      <c r="I382" s="427"/>
      <c r="J382" s="427"/>
      <c r="K382" s="428"/>
      <c r="L382" s="427"/>
      <c r="M382" s="427"/>
      <c r="N382" s="427"/>
      <c r="O382" s="23"/>
      <c r="P382" s="23"/>
      <c r="Q382" s="23"/>
      <c r="R382" s="429"/>
      <c r="S382" s="429"/>
      <c r="T382" s="429"/>
      <c r="U382" s="429"/>
      <c r="V382" s="429"/>
      <c r="W382" s="429"/>
      <c r="X382" s="429"/>
      <c r="Y382" s="429"/>
      <c r="Z382" s="429"/>
      <c r="AA382" s="429"/>
      <c r="AB382" s="429"/>
      <c r="AC382" s="429"/>
      <c r="AD382" s="429"/>
      <c r="AE382" s="430"/>
      <c r="AF382" s="430"/>
      <c r="AG382" s="430"/>
      <c r="AH382" s="430"/>
      <c r="AI382" s="23"/>
      <c r="AJ382" s="23"/>
      <c r="AK382" s="23"/>
      <c r="AL382" s="23"/>
      <c r="AM382" s="23"/>
      <c r="AN382" s="23"/>
      <c r="AO382" s="23"/>
      <c r="AP382" s="23"/>
      <c r="AQ382" s="23"/>
      <c r="AR382" s="23"/>
      <c r="AS382" s="23"/>
      <c r="AT382" s="23"/>
      <c r="AU382" s="23"/>
      <c r="AV382" s="23"/>
      <c r="AW382" s="23"/>
      <c r="AX382" s="23"/>
      <c r="AY382" s="23"/>
      <c r="AZ382" s="23"/>
      <c r="BA382" s="23"/>
      <c r="BB382" s="23"/>
      <c r="BC382" s="23"/>
      <c r="BD382" s="23"/>
      <c r="BE382" s="23"/>
      <c r="BF382" s="23"/>
      <c r="BG382" s="23"/>
      <c r="BH382" s="23"/>
      <c r="BI382" s="23"/>
      <c r="BJ382" s="23"/>
      <c r="BK382" s="23"/>
      <c r="BL382" s="23"/>
      <c r="BM382" s="342"/>
      <c r="BN382" s="23"/>
      <c r="BO382" s="23"/>
      <c r="BP382" s="23"/>
      <c r="BQ382" s="23"/>
      <c r="BR382" s="23"/>
      <c r="BS382" s="23"/>
      <c r="BT382" s="23"/>
      <c r="BU382" s="23"/>
      <c r="BV382" s="23"/>
      <c r="BW382" s="23"/>
      <c r="BX382" s="23"/>
    </row>
    <row r="383" spans="1:76" s="1" customFormat="1" ht="14.25" customHeight="1" thickTop="1">
      <c r="A383" s="830" t="s">
        <v>30</v>
      </c>
      <c r="B383" s="843"/>
      <c r="C383" s="1413" t="s">
        <v>276</v>
      </c>
      <c r="D383" s="1408" t="str">
        <f>+D8</f>
        <v>Program Name 1</v>
      </c>
      <c r="E383" s="1409"/>
      <c r="F383" s="1409"/>
      <c r="G383" s="1409"/>
      <c r="H383" s="1410"/>
      <c r="I383" s="1408" t="str">
        <f>+I8</f>
        <v>Program Name 2</v>
      </c>
      <c r="J383" s="1409"/>
      <c r="K383" s="1409"/>
      <c r="L383" s="1409"/>
      <c r="M383" s="1410"/>
      <c r="N383" s="1408" t="str">
        <f>+N8</f>
        <v>Program Name 3</v>
      </c>
      <c r="O383" s="1409"/>
      <c r="P383" s="1409"/>
      <c r="Q383" s="1409"/>
      <c r="R383" s="1410"/>
      <c r="S383" s="1408" t="str">
        <f>+S8</f>
        <v>Program Name 4</v>
      </c>
      <c r="T383" s="1409"/>
      <c r="U383" s="1409"/>
      <c r="V383" s="1409"/>
      <c r="W383" s="1410"/>
      <c r="X383" s="1408" t="str">
        <f>+X8</f>
        <v>Program Name 5</v>
      </c>
      <c r="Y383" s="1409"/>
      <c r="Z383" s="1409"/>
      <c r="AA383" s="1409"/>
      <c r="AB383" s="1410"/>
      <c r="AC383" s="1408" t="str">
        <f>+AC8</f>
        <v>Program Name 6</v>
      </c>
      <c r="AD383" s="1409"/>
      <c r="AE383" s="1409"/>
      <c r="AF383" s="1409"/>
      <c r="AG383" s="1410"/>
      <c r="AH383" s="1408" t="str">
        <f>+AH8</f>
        <v>Program Name 7</v>
      </c>
      <c r="AI383" s="1409"/>
      <c r="AJ383" s="1409"/>
      <c r="AK383" s="1409"/>
      <c r="AL383" s="1410"/>
      <c r="AM383" s="1408" t="str">
        <f>+AM8</f>
        <v>Program Name 8</v>
      </c>
      <c r="AN383" s="1409"/>
      <c r="AO383" s="1409"/>
      <c r="AP383" s="1409"/>
      <c r="AQ383" s="1410"/>
      <c r="AR383" s="1408" t="str">
        <f>+AR8</f>
        <v>Program Name 9</v>
      </c>
      <c r="AS383" s="1409"/>
      <c r="AT383" s="1409"/>
      <c r="AU383" s="1409"/>
      <c r="AV383" s="1410"/>
      <c r="AW383" s="1408" t="str">
        <f>+AW8</f>
        <v>Program Name 10</v>
      </c>
      <c r="AX383" s="1409"/>
      <c r="AY383" s="1409"/>
      <c r="AZ383" s="1409"/>
      <c r="BA383" s="1410"/>
      <c r="BB383" s="1408" t="str">
        <f>+BB8</f>
        <v>Program Name 11</v>
      </c>
      <c r="BC383" s="1409"/>
      <c r="BD383" s="1409"/>
      <c r="BE383" s="1409"/>
      <c r="BF383" s="1410"/>
      <c r="BG383" s="1408" t="str">
        <f>+BG8</f>
        <v>Program Name 12</v>
      </c>
      <c r="BH383" s="1409"/>
      <c r="BI383" s="1409"/>
      <c r="BJ383" s="1409"/>
      <c r="BK383" s="1410"/>
      <c r="BL383" s="47"/>
      <c r="BM383" s="870" t="s">
        <v>33</v>
      </c>
      <c r="BN383" s="23"/>
      <c r="BO383" s="23"/>
      <c r="BP383" s="23"/>
      <c r="BQ383" s="23"/>
      <c r="BR383" s="23"/>
      <c r="BS383" s="23"/>
      <c r="BT383" s="23"/>
      <c r="BU383" s="23"/>
      <c r="BV383" s="23"/>
      <c r="BW383" s="23"/>
      <c r="BX383" s="23"/>
    </row>
    <row r="384" spans="1:76" s="1" customFormat="1" ht="13.5">
      <c r="A384" s="831" t="s">
        <v>31</v>
      </c>
      <c r="B384" s="844"/>
      <c r="C384" s="1414"/>
      <c r="D384" s="1400" t="str">
        <f>+D9</f>
        <v>Funding Source 1</v>
      </c>
      <c r="E384" s="1401"/>
      <c r="F384" s="1401"/>
      <c r="G384" s="1401"/>
      <c r="H384" s="1402"/>
      <c r="I384" s="1400" t="str">
        <f>+I9</f>
        <v>Funding Source 2</v>
      </c>
      <c r="J384" s="1401"/>
      <c r="K384" s="1401"/>
      <c r="L384" s="1401"/>
      <c r="M384" s="1402"/>
      <c r="N384" s="1400" t="str">
        <f>+N9</f>
        <v>Funding Source 3</v>
      </c>
      <c r="O384" s="1401"/>
      <c r="P384" s="1401"/>
      <c r="Q384" s="1401"/>
      <c r="R384" s="1402"/>
      <c r="S384" s="1400" t="str">
        <f>+S9</f>
        <v>Funding Source 4</v>
      </c>
      <c r="T384" s="1401"/>
      <c r="U384" s="1401"/>
      <c r="V384" s="1401"/>
      <c r="W384" s="1402"/>
      <c r="X384" s="1400" t="str">
        <f>+X9</f>
        <v>Funding Source 5</v>
      </c>
      <c r="Y384" s="1401"/>
      <c r="Z384" s="1401"/>
      <c r="AA384" s="1401"/>
      <c r="AB384" s="1402"/>
      <c r="AC384" s="1400" t="str">
        <f>+AC9</f>
        <v>Funding Source 6</v>
      </c>
      <c r="AD384" s="1401"/>
      <c r="AE384" s="1401"/>
      <c r="AF384" s="1401"/>
      <c r="AG384" s="1402"/>
      <c r="AH384" s="1400" t="str">
        <f>+AH9</f>
        <v>Funding Source 7</v>
      </c>
      <c r="AI384" s="1401"/>
      <c r="AJ384" s="1401"/>
      <c r="AK384" s="1401"/>
      <c r="AL384" s="1402"/>
      <c r="AM384" s="1400" t="str">
        <f>+AM9</f>
        <v>Funding Source 8</v>
      </c>
      <c r="AN384" s="1401"/>
      <c r="AO384" s="1401"/>
      <c r="AP384" s="1401"/>
      <c r="AQ384" s="1402"/>
      <c r="AR384" s="1400" t="str">
        <f>+AR9</f>
        <v>Funding Source 9</v>
      </c>
      <c r="AS384" s="1401"/>
      <c r="AT384" s="1401"/>
      <c r="AU384" s="1401"/>
      <c r="AV384" s="1402"/>
      <c r="AW384" s="1400" t="str">
        <f>+AW9</f>
        <v>Funding Source 10</v>
      </c>
      <c r="AX384" s="1401"/>
      <c r="AY384" s="1401"/>
      <c r="AZ384" s="1401"/>
      <c r="BA384" s="1402"/>
      <c r="BB384" s="1400" t="str">
        <f>+BB9</f>
        <v>Funding Source 11</v>
      </c>
      <c r="BC384" s="1401"/>
      <c r="BD384" s="1401"/>
      <c r="BE384" s="1401"/>
      <c r="BF384" s="1402"/>
      <c r="BG384" s="1400" t="str">
        <f>+BG9</f>
        <v>Funding Source 12</v>
      </c>
      <c r="BH384" s="1401"/>
      <c r="BI384" s="1401"/>
      <c r="BJ384" s="1401"/>
      <c r="BK384" s="1402"/>
      <c r="BL384" s="31"/>
      <c r="BM384" s="314"/>
    </row>
    <row r="385" spans="1:69" s="30" customFormat="1" ht="21.6" customHeight="1">
      <c r="A385" s="832"/>
      <c r="B385" s="845"/>
      <c r="C385" s="867" t="s">
        <v>277</v>
      </c>
      <c r="D385" s="436" t="s">
        <v>67</v>
      </c>
      <c r="E385" s="437" t="s">
        <v>68</v>
      </c>
      <c r="F385" s="438" t="s">
        <v>69</v>
      </c>
      <c r="G385" s="439" t="s">
        <v>70</v>
      </c>
      <c r="H385" s="440" t="s">
        <v>71</v>
      </c>
      <c r="I385" s="436" t="s">
        <v>67</v>
      </c>
      <c r="J385" s="437" t="s">
        <v>68</v>
      </c>
      <c r="K385" s="438" t="s">
        <v>69</v>
      </c>
      <c r="L385" s="439" t="s">
        <v>70</v>
      </c>
      <c r="M385" s="441" t="s">
        <v>71</v>
      </c>
      <c r="N385" s="436" t="s">
        <v>67</v>
      </c>
      <c r="O385" s="437" t="s">
        <v>68</v>
      </c>
      <c r="P385" s="438" t="s">
        <v>69</v>
      </c>
      <c r="Q385" s="439" t="s">
        <v>70</v>
      </c>
      <c r="R385" s="441" t="s">
        <v>71</v>
      </c>
      <c r="S385" s="436" t="s">
        <v>67</v>
      </c>
      <c r="T385" s="437" t="s">
        <v>68</v>
      </c>
      <c r="U385" s="438" t="s">
        <v>69</v>
      </c>
      <c r="V385" s="439" t="s">
        <v>70</v>
      </c>
      <c r="W385" s="441" t="s">
        <v>71</v>
      </c>
      <c r="X385" s="436" t="s">
        <v>67</v>
      </c>
      <c r="Y385" s="437" t="s">
        <v>68</v>
      </c>
      <c r="Z385" s="438" t="s">
        <v>69</v>
      </c>
      <c r="AA385" s="439" t="s">
        <v>70</v>
      </c>
      <c r="AB385" s="441" t="s">
        <v>71</v>
      </c>
      <c r="AC385" s="436" t="s">
        <v>67</v>
      </c>
      <c r="AD385" s="437" t="s">
        <v>68</v>
      </c>
      <c r="AE385" s="438" t="s">
        <v>69</v>
      </c>
      <c r="AF385" s="439" t="s">
        <v>70</v>
      </c>
      <c r="AG385" s="441" t="s">
        <v>71</v>
      </c>
      <c r="AH385" s="436" t="s">
        <v>67</v>
      </c>
      <c r="AI385" s="437" t="s">
        <v>68</v>
      </c>
      <c r="AJ385" s="438" t="s">
        <v>69</v>
      </c>
      <c r="AK385" s="439" t="s">
        <v>70</v>
      </c>
      <c r="AL385" s="441" t="s">
        <v>71</v>
      </c>
      <c r="AM385" s="436" t="s">
        <v>67</v>
      </c>
      <c r="AN385" s="437" t="s">
        <v>68</v>
      </c>
      <c r="AO385" s="438" t="s">
        <v>69</v>
      </c>
      <c r="AP385" s="439" t="s">
        <v>70</v>
      </c>
      <c r="AQ385" s="441" t="s">
        <v>71</v>
      </c>
      <c r="AR385" s="436" t="s">
        <v>67</v>
      </c>
      <c r="AS385" s="437" t="s">
        <v>68</v>
      </c>
      <c r="AT385" s="438" t="s">
        <v>69</v>
      </c>
      <c r="AU385" s="439" t="s">
        <v>70</v>
      </c>
      <c r="AV385" s="441" t="s">
        <v>71</v>
      </c>
      <c r="AW385" s="436" t="s">
        <v>67</v>
      </c>
      <c r="AX385" s="437" t="s">
        <v>68</v>
      </c>
      <c r="AY385" s="438" t="s">
        <v>69</v>
      </c>
      <c r="AZ385" s="439" t="s">
        <v>70</v>
      </c>
      <c r="BA385" s="441" t="s">
        <v>71</v>
      </c>
      <c r="BB385" s="436" t="s">
        <v>67</v>
      </c>
      <c r="BC385" s="437" t="s">
        <v>68</v>
      </c>
      <c r="BD385" s="438" t="s">
        <v>69</v>
      </c>
      <c r="BE385" s="439" t="s">
        <v>70</v>
      </c>
      <c r="BF385" s="441" t="s">
        <v>71</v>
      </c>
      <c r="BG385" s="436" t="s">
        <v>67</v>
      </c>
      <c r="BH385" s="437" t="s">
        <v>68</v>
      </c>
      <c r="BI385" s="438" t="s">
        <v>69</v>
      </c>
      <c r="BJ385" s="439" t="s">
        <v>70</v>
      </c>
      <c r="BK385" s="441" t="s">
        <v>71</v>
      </c>
      <c r="BM385" s="442" t="s">
        <v>68</v>
      </c>
    </row>
    <row r="386" spans="1:69" s="30" customFormat="1" ht="12.75">
      <c r="A386" s="536">
        <v>1</v>
      </c>
      <c r="B386" s="834" t="s">
        <v>65</v>
      </c>
      <c r="C386" s="702">
        <f>+E386+J386+O386+T386+Y386+AD386+AI386+AN386+AS386+AX386+BC386+BH386</f>
        <v>0</v>
      </c>
      <c r="D386" s="851">
        <f t="shared" ref="D386:D417" si="973">D311</f>
        <v>0</v>
      </c>
      <c r="E386" s="510"/>
      <c r="F386" s="523">
        <f>+F311+E386</f>
        <v>0</v>
      </c>
      <c r="G386" s="512">
        <f>D386-F386</f>
        <v>0</v>
      </c>
      <c r="H386" s="479" t="str">
        <f>IF(D386=0,"    ",F386/D386)</f>
        <v xml:space="preserve">    </v>
      </c>
      <c r="I386" s="851">
        <f t="shared" ref="I386:I417" si="974">I311</f>
        <v>0</v>
      </c>
      <c r="J386" s="510"/>
      <c r="K386" s="523">
        <f>+K311+J386</f>
        <v>0</v>
      </c>
      <c r="L386" s="512">
        <f>I386-K386</f>
        <v>0</v>
      </c>
      <c r="M386" s="479" t="str">
        <f>IF(I386=0,"    ",K386/I386)</f>
        <v xml:space="preserve">    </v>
      </c>
      <c r="N386" s="851">
        <f t="shared" ref="N386:N417" si="975">N311</f>
        <v>0</v>
      </c>
      <c r="O386" s="510"/>
      <c r="P386" s="523">
        <f>+P311+O386</f>
        <v>0</v>
      </c>
      <c r="Q386" s="512">
        <f>N386-P386</f>
        <v>0</v>
      </c>
      <c r="R386" s="479" t="str">
        <f>IF(N386=0,"    ",P386/N386)</f>
        <v xml:space="preserve">    </v>
      </c>
      <c r="S386" s="851">
        <f t="shared" ref="S386:S417" si="976">S311</f>
        <v>4</v>
      </c>
      <c r="T386" s="510"/>
      <c r="U386" s="523">
        <f>+U311+T386</f>
        <v>0</v>
      </c>
      <c r="V386" s="512">
        <f>S386-U386</f>
        <v>4</v>
      </c>
      <c r="W386" s="479">
        <f>IF(S386=0,"    ",U386/S386)</f>
        <v>0</v>
      </c>
      <c r="X386" s="851">
        <f t="shared" ref="X386:X417" si="977">X311</f>
        <v>0</v>
      </c>
      <c r="Y386" s="510"/>
      <c r="Z386" s="523">
        <f>+Z311+Y386</f>
        <v>0</v>
      </c>
      <c r="AA386" s="512">
        <f>X386-Z386</f>
        <v>0</v>
      </c>
      <c r="AB386" s="479" t="str">
        <f>IF(X386=0,"    ",Z386/X386)</f>
        <v xml:space="preserve">    </v>
      </c>
      <c r="AC386" s="851">
        <f t="shared" ref="AC386:AC417" si="978">AC311</f>
        <v>0</v>
      </c>
      <c r="AD386" s="510"/>
      <c r="AE386" s="523">
        <f>+AE311+AD386</f>
        <v>0</v>
      </c>
      <c r="AF386" s="512">
        <f>AC386-AE386</f>
        <v>0</v>
      </c>
      <c r="AG386" s="479" t="str">
        <f>IF(AC386=0,"    ",AE386/AC386)</f>
        <v xml:space="preserve">    </v>
      </c>
      <c r="AH386" s="851">
        <f t="shared" ref="AH386:AH417" si="979">AH311</f>
        <v>0</v>
      </c>
      <c r="AI386" s="510"/>
      <c r="AJ386" s="523">
        <f>+AJ311+AI386</f>
        <v>0</v>
      </c>
      <c r="AK386" s="512">
        <f>AH386-AJ386</f>
        <v>0</v>
      </c>
      <c r="AL386" s="479" t="str">
        <f>IF(AH386=0,"    ",AJ386/AH386)</f>
        <v xml:space="preserve">    </v>
      </c>
      <c r="AM386" s="851">
        <f t="shared" ref="AM386:AM417" si="980">AM311</f>
        <v>0</v>
      </c>
      <c r="AN386" s="510"/>
      <c r="AO386" s="523">
        <f>+AO311+AN386</f>
        <v>0</v>
      </c>
      <c r="AP386" s="512">
        <f>AM386-AO386</f>
        <v>0</v>
      </c>
      <c r="AQ386" s="479" t="str">
        <f>IF(AM386=0,"    ",AO386/AM386)</f>
        <v xml:space="preserve">    </v>
      </c>
      <c r="AR386" s="851">
        <f t="shared" ref="AR386:AR417" si="981">AR311</f>
        <v>0</v>
      </c>
      <c r="AS386" s="510"/>
      <c r="AT386" s="523">
        <f>+AT311+AS386</f>
        <v>0</v>
      </c>
      <c r="AU386" s="512">
        <f>AR386-AT386</f>
        <v>0</v>
      </c>
      <c r="AV386" s="479" t="str">
        <f>IF(AR386=0,"    ",AT386/AR386)</f>
        <v xml:space="preserve">    </v>
      </c>
      <c r="AW386" s="851">
        <f t="shared" ref="AW386:AW417" si="982">AW311</f>
        <v>0</v>
      </c>
      <c r="AX386" s="510"/>
      <c r="AY386" s="523">
        <f>+AY311+AX386</f>
        <v>0</v>
      </c>
      <c r="AZ386" s="512">
        <f>AW386-AY386</f>
        <v>0</v>
      </c>
      <c r="BA386" s="479" t="str">
        <f>IF(AW386=0,"    ",AY386/AW386)</f>
        <v xml:space="preserve">    </v>
      </c>
      <c r="BB386" s="851">
        <f t="shared" ref="BB386:BB417" si="983">BB311</f>
        <v>0</v>
      </c>
      <c r="BC386" s="510"/>
      <c r="BD386" s="523">
        <f>+BD311+BC386</f>
        <v>0</v>
      </c>
      <c r="BE386" s="512">
        <f>BB386-BD386</f>
        <v>0</v>
      </c>
      <c r="BF386" s="479" t="str">
        <f>IF(BB386=0,"    ",BD386/BB386)</f>
        <v xml:space="preserve">    </v>
      </c>
      <c r="BG386" s="851">
        <f t="shared" ref="BG386:BG417" si="984">BG311</f>
        <v>0</v>
      </c>
      <c r="BH386" s="510"/>
      <c r="BI386" s="523">
        <f>+BI311+BH386</f>
        <v>0</v>
      </c>
      <c r="BJ386" s="512">
        <f>BG386-BI386</f>
        <v>0</v>
      </c>
      <c r="BK386" s="479" t="str">
        <f>IF(BG386=0,"    ",BI386/BG386)</f>
        <v xml:space="preserve">    </v>
      </c>
      <c r="BL386" s="529"/>
      <c r="BM386" s="502">
        <f t="shared" ref="BM386:BM444" si="985">E386+J386+O386+T386+Y386+AD386+AI386+AN386+AS386+AX386+BC386+BH386</f>
        <v>0</v>
      </c>
    </row>
    <row r="387" spans="1:69" s="30" customFormat="1" ht="12.75">
      <c r="A387" s="536">
        <v>2</v>
      </c>
      <c r="B387" s="835" t="s">
        <v>32</v>
      </c>
      <c r="C387" s="703">
        <f t="shared" ref="C387:C444" si="986">+E387+J387+O387+T387+Y387+AD387+AI387+AN387+AS387+AX387+BC387+BH387</f>
        <v>0</v>
      </c>
      <c r="D387" s="852">
        <f t="shared" si="973"/>
        <v>0</v>
      </c>
      <c r="E387" s="514"/>
      <c r="F387" s="523">
        <f>+F312+E387</f>
        <v>0</v>
      </c>
      <c r="G387" s="512">
        <f>D387-F387</f>
        <v>0</v>
      </c>
      <c r="H387" s="480" t="str">
        <f>IF(D387=0,"    ",F387/D387)</f>
        <v xml:space="preserve">    </v>
      </c>
      <c r="I387" s="852">
        <f t="shared" si="974"/>
        <v>0</v>
      </c>
      <c r="J387" s="514"/>
      <c r="K387" s="523">
        <f>+K312+J387</f>
        <v>0</v>
      </c>
      <c r="L387" s="512">
        <f>I387-K387</f>
        <v>0</v>
      </c>
      <c r="M387" s="480" t="str">
        <f>IF(I387=0,"    ",K387/I387)</f>
        <v xml:space="preserve">    </v>
      </c>
      <c r="N387" s="852">
        <f t="shared" si="975"/>
        <v>0</v>
      </c>
      <c r="O387" s="514"/>
      <c r="P387" s="523">
        <f>+P312+O387</f>
        <v>0</v>
      </c>
      <c r="Q387" s="512">
        <f>N387-P387</f>
        <v>0</v>
      </c>
      <c r="R387" s="480" t="str">
        <f>IF(N387=0,"    ",P387/N387)</f>
        <v xml:space="preserve">    </v>
      </c>
      <c r="S387" s="852">
        <f t="shared" si="976"/>
        <v>0</v>
      </c>
      <c r="T387" s="514"/>
      <c r="U387" s="523">
        <f>+U312+T387</f>
        <v>0</v>
      </c>
      <c r="V387" s="512">
        <f>S387-U387</f>
        <v>0</v>
      </c>
      <c r="W387" s="480" t="str">
        <f>IF(S387=0,"    ",U387/S387)</f>
        <v xml:space="preserve">    </v>
      </c>
      <c r="X387" s="852">
        <f t="shared" si="977"/>
        <v>0</v>
      </c>
      <c r="Y387" s="514"/>
      <c r="Z387" s="523">
        <f>+Z312+Y387</f>
        <v>0</v>
      </c>
      <c r="AA387" s="512">
        <f>X387-Z387</f>
        <v>0</v>
      </c>
      <c r="AB387" s="480" t="str">
        <f>IF(X387=0,"    ",Z387/X387)</f>
        <v xml:space="preserve">    </v>
      </c>
      <c r="AC387" s="852">
        <f t="shared" si="978"/>
        <v>0</v>
      </c>
      <c r="AD387" s="514"/>
      <c r="AE387" s="523">
        <f>+AE312+AD387</f>
        <v>0</v>
      </c>
      <c r="AF387" s="512">
        <f>AC387-AE387</f>
        <v>0</v>
      </c>
      <c r="AG387" s="480" t="str">
        <f>IF(AC387=0,"    ",AE387/AC387)</f>
        <v xml:space="preserve">    </v>
      </c>
      <c r="AH387" s="852">
        <f t="shared" si="979"/>
        <v>0</v>
      </c>
      <c r="AI387" s="514"/>
      <c r="AJ387" s="523">
        <f>+AJ312+AI387</f>
        <v>0</v>
      </c>
      <c r="AK387" s="512">
        <f>AH387-AJ387</f>
        <v>0</v>
      </c>
      <c r="AL387" s="480" t="str">
        <f>IF(AH387=0,"    ",AJ387/AH387)</f>
        <v xml:space="preserve">    </v>
      </c>
      <c r="AM387" s="852">
        <f t="shared" si="980"/>
        <v>0</v>
      </c>
      <c r="AN387" s="514"/>
      <c r="AO387" s="523">
        <f>+AO312+AN387</f>
        <v>0</v>
      </c>
      <c r="AP387" s="512">
        <f>AM387-AO387</f>
        <v>0</v>
      </c>
      <c r="AQ387" s="480" t="str">
        <f>IF(AM387=0,"    ",AO387/AM387)</f>
        <v xml:space="preserve">    </v>
      </c>
      <c r="AR387" s="852">
        <f t="shared" si="981"/>
        <v>0</v>
      </c>
      <c r="AS387" s="514"/>
      <c r="AT387" s="523">
        <f>+AT312+AS387</f>
        <v>0</v>
      </c>
      <c r="AU387" s="512">
        <f>AR387-AT387</f>
        <v>0</v>
      </c>
      <c r="AV387" s="480" t="str">
        <f>IF(AR387=0,"    ",AT387/AR387)</f>
        <v xml:space="preserve">    </v>
      </c>
      <c r="AW387" s="852">
        <f t="shared" si="982"/>
        <v>0</v>
      </c>
      <c r="AX387" s="514"/>
      <c r="AY387" s="523">
        <f>+AY312+AX387</f>
        <v>0</v>
      </c>
      <c r="AZ387" s="512">
        <f>AW387-AY387</f>
        <v>0</v>
      </c>
      <c r="BA387" s="480" t="str">
        <f>IF(AW387=0,"    ",AY387/AW387)</f>
        <v xml:space="preserve">    </v>
      </c>
      <c r="BB387" s="852">
        <f t="shared" si="983"/>
        <v>0</v>
      </c>
      <c r="BC387" s="514"/>
      <c r="BD387" s="523">
        <f>+BD312+BC387</f>
        <v>0</v>
      </c>
      <c r="BE387" s="512">
        <f>BB387-BD387</f>
        <v>0</v>
      </c>
      <c r="BF387" s="480" t="str">
        <f>IF(BB387=0,"    ",BD387/BB387)</f>
        <v xml:space="preserve">    </v>
      </c>
      <c r="BG387" s="852">
        <f t="shared" si="984"/>
        <v>0</v>
      </c>
      <c r="BH387" s="514"/>
      <c r="BI387" s="523">
        <f>+BI312+BH387</f>
        <v>0</v>
      </c>
      <c r="BJ387" s="512">
        <f>BG387-BI387</f>
        <v>0</v>
      </c>
      <c r="BK387" s="480" t="str">
        <f>IF(BG387=0,"    ",BI387/BG387)</f>
        <v xml:space="preserve">    </v>
      </c>
      <c r="BL387" s="529"/>
      <c r="BM387" s="502">
        <f t="shared" si="985"/>
        <v>0</v>
      </c>
    </row>
    <row r="388" spans="1:69" s="30" customFormat="1" ht="12.75">
      <c r="A388" s="536">
        <v>3</v>
      </c>
      <c r="B388" s="835" t="s">
        <v>66</v>
      </c>
      <c r="C388" s="704">
        <f t="shared" si="986"/>
        <v>0</v>
      </c>
      <c r="D388" s="550">
        <f t="shared" si="973"/>
        <v>0</v>
      </c>
      <c r="E388" s="531">
        <f t="shared" ref="E388:G388" si="987">SUM(E386:E387)</f>
        <v>0</v>
      </c>
      <c r="F388" s="518">
        <f t="shared" si="987"/>
        <v>0</v>
      </c>
      <c r="G388" s="518">
        <f t="shared" si="987"/>
        <v>0</v>
      </c>
      <c r="H388" s="481" t="str">
        <f>IF(D388=0,"    ",F388/D388)</f>
        <v xml:space="preserve">    </v>
      </c>
      <c r="I388" s="550">
        <f t="shared" si="974"/>
        <v>0</v>
      </c>
      <c r="J388" s="531">
        <f t="shared" ref="J388:L388" si="988">SUM(J386:J387)</f>
        <v>0</v>
      </c>
      <c r="K388" s="532">
        <f t="shared" si="988"/>
        <v>0</v>
      </c>
      <c r="L388" s="532">
        <f t="shared" si="988"/>
        <v>0</v>
      </c>
      <c r="M388" s="481" t="str">
        <f>IF(I388=0,"    ",K388/I388)</f>
        <v xml:space="preserve">    </v>
      </c>
      <c r="N388" s="550">
        <f t="shared" si="975"/>
        <v>0</v>
      </c>
      <c r="O388" s="531">
        <f t="shared" ref="O388:Q388" si="989">SUM(O386:O387)</f>
        <v>0</v>
      </c>
      <c r="P388" s="532">
        <f t="shared" si="989"/>
        <v>0</v>
      </c>
      <c r="Q388" s="532">
        <f t="shared" si="989"/>
        <v>0</v>
      </c>
      <c r="R388" s="481" t="str">
        <f>IF(N388=0,"    ",P388/N388)</f>
        <v xml:space="preserve">    </v>
      </c>
      <c r="S388" s="550">
        <f t="shared" si="976"/>
        <v>4</v>
      </c>
      <c r="T388" s="531">
        <f t="shared" ref="T388:V388" si="990">SUM(T386:T387)</f>
        <v>0</v>
      </c>
      <c r="U388" s="532">
        <f t="shared" si="990"/>
        <v>0</v>
      </c>
      <c r="V388" s="532">
        <f t="shared" si="990"/>
        <v>4</v>
      </c>
      <c r="W388" s="481">
        <f>IF(S388=0,"    ",U388/S388)</f>
        <v>0</v>
      </c>
      <c r="X388" s="550">
        <f t="shared" si="977"/>
        <v>0</v>
      </c>
      <c r="Y388" s="531">
        <f t="shared" ref="Y388:AA388" si="991">SUM(Y386:Y387)</f>
        <v>0</v>
      </c>
      <c r="Z388" s="532">
        <f t="shared" si="991"/>
        <v>0</v>
      </c>
      <c r="AA388" s="532">
        <f t="shared" si="991"/>
        <v>0</v>
      </c>
      <c r="AB388" s="481" t="str">
        <f>IF(X388=0,"    ",Z388/X388)</f>
        <v xml:space="preserve">    </v>
      </c>
      <c r="AC388" s="550">
        <f t="shared" si="978"/>
        <v>0</v>
      </c>
      <c r="AD388" s="531">
        <f t="shared" ref="AD388:AF388" si="992">SUM(AD386:AD387)</f>
        <v>0</v>
      </c>
      <c r="AE388" s="532">
        <f t="shared" si="992"/>
        <v>0</v>
      </c>
      <c r="AF388" s="532">
        <f t="shared" si="992"/>
        <v>0</v>
      </c>
      <c r="AG388" s="481" t="str">
        <f>IF(AC388=0,"    ",AE388/AC388)</f>
        <v xml:space="preserve">    </v>
      </c>
      <c r="AH388" s="550">
        <f t="shared" si="979"/>
        <v>0</v>
      </c>
      <c r="AI388" s="531">
        <f t="shared" ref="AI388:AK388" si="993">SUM(AI386:AI387)</f>
        <v>0</v>
      </c>
      <c r="AJ388" s="532">
        <f t="shared" si="993"/>
        <v>0</v>
      </c>
      <c r="AK388" s="532">
        <f t="shared" si="993"/>
        <v>0</v>
      </c>
      <c r="AL388" s="481" t="str">
        <f>IF(AH388=0,"    ",AJ388/AH388)</f>
        <v xml:space="preserve">    </v>
      </c>
      <c r="AM388" s="550">
        <f t="shared" si="980"/>
        <v>0</v>
      </c>
      <c r="AN388" s="531">
        <f t="shared" ref="AN388:AP388" si="994">SUM(AN386:AN387)</f>
        <v>0</v>
      </c>
      <c r="AO388" s="532">
        <f t="shared" si="994"/>
        <v>0</v>
      </c>
      <c r="AP388" s="532">
        <f t="shared" si="994"/>
        <v>0</v>
      </c>
      <c r="AQ388" s="481" t="str">
        <f>IF(AM388=0,"    ",AO388/AM388)</f>
        <v xml:space="preserve">    </v>
      </c>
      <c r="AR388" s="550">
        <f t="shared" si="981"/>
        <v>0</v>
      </c>
      <c r="AS388" s="531">
        <f t="shared" ref="AS388:AU388" si="995">SUM(AS386:AS387)</f>
        <v>0</v>
      </c>
      <c r="AT388" s="532">
        <f t="shared" si="995"/>
        <v>0</v>
      </c>
      <c r="AU388" s="532">
        <f t="shared" si="995"/>
        <v>0</v>
      </c>
      <c r="AV388" s="481" t="str">
        <f>IF(AR388=0,"    ",AT388/AR388)</f>
        <v xml:space="preserve">    </v>
      </c>
      <c r="AW388" s="550">
        <f t="shared" si="982"/>
        <v>0</v>
      </c>
      <c r="AX388" s="531">
        <f t="shared" ref="AX388:AZ388" si="996">SUM(AX386:AX387)</f>
        <v>0</v>
      </c>
      <c r="AY388" s="532">
        <f t="shared" si="996"/>
        <v>0</v>
      </c>
      <c r="AZ388" s="532">
        <f t="shared" si="996"/>
        <v>0</v>
      </c>
      <c r="BA388" s="481" t="str">
        <f>IF(AW388=0,"    ",AY388/AW388)</f>
        <v xml:space="preserve">    </v>
      </c>
      <c r="BB388" s="550">
        <f t="shared" si="983"/>
        <v>0</v>
      </c>
      <c r="BC388" s="531">
        <f t="shared" ref="BC388:BE388" si="997">SUM(BC386:BC387)</f>
        <v>0</v>
      </c>
      <c r="BD388" s="532">
        <f t="shared" si="997"/>
        <v>0</v>
      </c>
      <c r="BE388" s="532">
        <f t="shared" si="997"/>
        <v>0</v>
      </c>
      <c r="BF388" s="481" t="str">
        <f>IF(BB388=0,"    ",BD388/BB388)</f>
        <v xml:space="preserve">    </v>
      </c>
      <c r="BG388" s="550">
        <f t="shared" si="984"/>
        <v>0</v>
      </c>
      <c r="BH388" s="531">
        <f t="shared" ref="BH388:BJ388" si="998">SUM(BH386:BH387)</f>
        <v>0</v>
      </c>
      <c r="BI388" s="532">
        <f t="shared" si="998"/>
        <v>0</v>
      </c>
      <c r="BJ388" s="532">
        <f t="shared" si="998"/>
        <v>0</v>
      </c>
      <c r="BK388" s="481" t="str">
        <f>IF(BG388=0,"    ",BI388/BG388)</f>
        <v xml:space="preserve">    </v>
      </c>
      <c r="BL388" s="529"/>
      <c r="BM388" s="502">
        <f t="shared" si="985"/>
        <v>0</v>
      </c>
    </row>
    <row r="389" spans="1:69" s="5" customFormat="1" ht="12.75">
      <c r="A389" s="808">
        <v>4</v>
      </c>
      <c r="B389" s="538" t="s">
        <v>64</v>
      </c>
      <c r="C389" s="487">
        <f t="shared" si="986"/>
        <v>0</v>
      </c>
      <c r="D389" s="853">
        <f t="shared" si="973"/>
        <v>0</v>
      </c>
      <c r="E389" s="489"/>
      <c r="F389" s="523">
        <f t="shared" ref="F389:F429" si="999">+F314+E389</f>
        <v>0</v>
      </c>
      <c r="G389" s="512">
        <f t="shared" ref="G389:G434" si="1000">D389-F389</f>
        <v>0</v>
      </c>
      <c r="H389" s="480" t="str">
        <f>IF(D389=0,"    ",F389/D389)</f>
        <v xml:space="preserve">    </v>
      </c>
      <c r="I389" s="853">
        <f t="shared" si="974"/>
        <v>0</v>
      </c>
      <c r="J389" s="489"/>
      <c r="K389" s="523">
        <f t="shared" ref="K389:K429" si="1001">+K314+J389</f>
        <v>0</v>
      </c>
      <c r="L389" s="512">
        <f t="shared" ref="L389:L434" si="1002">I389-K389</f>
        <v>0</v>
      </c>
      <c r="M389" s="480" t="str">
        <f>IF(I389=0,"    ",K389/I389)</f>
        <v xml:space="preserve">    </v>
      </c>
      <c r="N389" s="853">
        <f t="shared" si="975"/>
        <v>0</v>
      </c>
      <c r="O389" s="489"/>
      <c r="P389" s="523">
        <f t="shared" ref="P389:P429" si="1003">+P314+O389</f>
        <v>0</v>
      </c>
      <c r="Q389" s="512">
        <f t="shared" ref="Q389:Q434" si="1004">N389-P389</f>
        <v>0</v>
      </c>
      <c r="R389" s="480" t="str">
        <f>IF(N389=0,"    ",P389/N389)</f>
        <v xml:space="preserve">    </v>
      </c>
      <c r="S389" s="853">
        <f t="shared" si="976"/>
        <v>0</v>
      </c>
      <c r="T389" s="489"/>
      <c r="U389" s="523">
        <f t="shared" ref="U389:U429" si="1005">+U314+T389</f>
        <v>0</v>
      </c>
      <c r="V389" s="512">
        <f t="shared" ref="V389:V434" si="1006">S389-U389</f>
        <v>0</v>
      </c>
      <c r="W389" s="480" t="str">
        <f>IF(S389=0,"    ",U389/S389)</f>
        <v xml:space="preserve">    </v>
      </c>
      <c r="X389" s="853">
        <f t="shared" si="977"/>
        <v>0</v>
      </c>
      <c r="Y389" s="489"/>
      <c r="Z389" s="523">
        <f t="shared" ref="Z389:Z429" si="1007">+Z314+Y389</f>
        <v>0</v>
      </c>
      <c r="AA389" s="512">
        <f t="shared" ref="AA389:AA434" si="1008">X389-Z389</f>
        <v>0</v>
      </c>
      <c r="AB389" s="480" t="str">
        <f>IF(X389=0,"    ",Z389/X389)</f>
        <v xml:space="preserve">    </v>
      </c>
      <c r="AC389" s="853">
        <f t="shared" si="978"/>
        <v>0</v>
      </c>
      <c r="AD389" s="489"/>
      <c r="AE389" s="523">
        <f t="shared" ref="AE389:AE429" si="1009">+AE314+AD389</f>
        <v>0</v>
      </c>
      <c r="AF389" s="512">
        <f t="shared" ref="AF389:AF434" si="1010">AC389-AE389</f>
        <v>0</v>
      </c>
      <c r="AG389" s="480" t="str">
        <f>IF(AC389=0,"    ",AE389/AC389)</f>
        <v xml:space="preserve">    </v>
      </c>
      <c r="AH389" s="853">
        <f t="shared" si="979"/>
        <v>0</v>
      </c>
      <c r="AI389" s="489"/>
      <c r="AJ389" s="523">
        <f t="shared" ref="AJ389:AJ429" si="1011">+AJ314+AI389</f>
        <v>0</v>
      </c>
      <c r="AK389" s="512">
        <f t="shared" ref="AK389:AK434" si="1012">AH389-AJ389</f>
        <v>0</v>
      </c>
      <c r="AL389" s="480" t="str">
        <f>IF(AH389=0,"    ",AJ389/AH389)</f>
        <v xml:space="preserve">    </v>
      </c>
      <c r="AM389" s="853">
        <f t="shared" si="980"/>
        <v>0</v>
      </c>
      <c r="AN389" s="489"/>
      <c r="AO389" s="523">
        <f t="shared" ref="AO389:AO429" si="1013">+AO314+AN389</f>
        <v>0</v>
      </c>
      <c r="AP389" s="512">
        <f t="shared" ref="AP389:AP434" si="1014">AM389-AO389</f>
        <v>0</v>
      </c>
      <c r="AQ389" s="480" t="str">
        <f>IF(AM389=0,"    ",AO389/AM389)</f>
        <v xml:space="preserve">    </v>
      </c>
      <c r="AR389" s="853">
        <f t="shared" si="981"/>
        <v>0</v>
      </c>
      <c r="AS389" s="489"/>
      <c r="AT389" s="523">
        <f t="shared" ref="AT389:AT429" si="1015">+AT314+AS389</f>
        <v>0</v>
      </c>
      <c r="AU389" s="512">
        <f t="shared" ref="AU389:AU434" si="1016">AR389-AT389</f>
        <v>0</v>
      </c>
      <c r="AV389" s="480" t="str">
        <f>IF(AR389=0,"    ",AT389/AR389)</f>
        <v xml:space="preserve">    </v>
      </c>
      <c r="AW389" s="853">
        <f t="shared" si="982"/>
        <v>0</v>
      </c>
      <c r="AX389" s="489"/>
      <c r="AY389" s="523">
        <f t="shared" ref="AY389:AY429" si="1017">+AY314+AX389</f>
        <v>0</v>
      </c>
      <c r="AZ389" s="512">
        <f t="shared" ref="AZ389:AZ434" si="1018">AW389-AY389</f>
        <v>0</v>
      </c>
      <c r="BA389" s="480" t="str">
        <f>IF(AW389=0,"    ",AY389/AW389)</f>
        <v xml:space="preserve">    </v>
      </c>
      <c r="BB389" s="853">
        <f t="shared" si="983"/>
        <v>0</v>
      </c>
      <c r="BC389" s="489"/>
      <c r="BD389" s="523">
        <f t="shared" ref="BD389:BD429" si="1019">+BD314+BC389</f>
        <v>0</v>
      </c>
      <c r="BE389" s="512">
        <f t="shared" ref="BE389:BE434" si="1020">BB389-BD389</f>
        <v>0</v>
      </c>
      <c r="BF389" s="480" t="str">
        <f>IF(BB389=0,"    ",BD389/BB389)</f>
        <v xml:space="preserve">    </v>
      </c>
      <c r="BG389" s="853">
        <f t="shared" si="984"/>
        <v>0</v>
      </c>
      <c r="BH389" s="489"/>
      <c r="BI389" s="523">
        <f t="shared" ref="BI389:BI429" si="1021">+BI314+BH389</f>
        <v>0</v>
      </c>
      <c r="BJ389" s="512">
        <f t="shared" ref="BJ389:BJ434" si="1022">BG389-BI389</f>
        <v>0</v>
      </c>
      <c r="BK389" s="480" t="str">
        <f>IF(BG389=0,"    ",BI389/BG389)</f>
        <v xml:space="preserve">    </v>
      </c>
      <c r="BM389" s="502">
        <f t="shared" si="985"/>
        <v>0</v>
      </c>
      <c r="BN389" s="7"/>
      <c r="BO389" s="7"/>
      <c r="BP389" s="7"/>
      <c r="BQ389" s="7"/>
    </row>
    <row r="390" spans="1:69" s="5" customFormat="1" ht="12.75">
      <c r="A390" s="808">
        <v>5</v>
      </c>
      <c r="B390" s="539" t="s">
        <v>28</v>
      </c>
      <c r="C390" s="491">
        <f t="shared" si="986"/>
        <v>0</v>
      </c>
      <c r="D390" s="853">
        <f t="shared" si="973"/>
        <v>0</v>
      </c>
      <c r="E390" s="489"/>
      <c r="F390" s="523">
        <f t="shared" si="999"/>
        <v>0</v>
      </c>
      <c r="G390" s="512">
        <f t="shared" si="1000"/>
        <v>0</v>
      </c>
      <c r="H390" s="480" t="str">
        <f t="shared" ref="H390:H434" si="1023">IF(D390=0,"    ",F390/D390)</f>
        <v xml:space="preserve">    </v>
      </c>
      <c r="I390" s="853">
        <f t="shared" si="974"/>
        <v>0</v>
      </c>
      <c r="J390" s="489"/>
      <c r="K390" s="523">
        <f t="shared" si="1001"/>
        <v>0</v>
      </c>
      <c r="L390" s="512">
        <f t="shared" si="1002"/>
        <v>0</v>
      </c>
      <c r="M390" s="480" t="str">
        <f t="shared" ref="M390:M434" si="1024">IF(I390=0,"    ",K390/I390)</f>
        <v xml:space="preserve">    </v>
      </c>
      <c r="N390" s="853">
        <f t="shared" si="975"/>
        <v>0</v>
      </c>
      <c r="O390" s="489"/>
      <c r="P390" s="523">
        <f t="shared" si="1003"/>
        <v>0</v>
      </c>
      <c r="Q390" s="512">
        <f t="shared" si="1004"/>
        <v>0</v>
      </c>
      <c r="R390" s="480" t="str">
        <f t="shared" ref="R390:R434" si="1025">IF(N390=0,"    ",P390/N390)</f>
        <v xml:space="preserve">    </v>
      </c>
      <c r="S390" s="853">
        <f t="shared" si="976"/>
        <v>0</v>
      </c>
      <c r="T390" s="489"/>
      <c r="U390" s="523">
        <f t="shared" si="1005"/>
        <v>0</v>
      </c>
      <c r="V390" s="512">
        <f t="shared" si="1006"/>
        <v>0</v>
      </c>
      <c r="W390" s="480" t="str">
        <f t="shared" ref="W390:W434" si="1026">IF(S390=0,"    ",U390/S390)</f>
        <v xml:space="preserve">    </v>
      </c>
      <c r="X390" s="853">
        <f t="shared" si="977"/>
        <v>0</v>
      </c>
      <c r="Y390" s="489"/>
      <c r="Z390" s="523">
        <f t="shared" si="1007"/>
        <v>0</v>
      </c>
      <c r="AA390" s="512">
        <f t="shared" si="1008"/>
        <v>0</v>
      </c>
      <c r="AB390" s="480" t="str">
        <f t="shared" ref="AB390:AB434" si="1027">IF(X390=0,"    ",Z390/X390)</f>
        <v xml:space="preserve">    </v>
      </c>
      <c r="AC390" s="853">
        <f t="shared" si="978"/>
        <v>0</v>
      </c>
      <c r="AD390" s="489"/>
      <c r="AE390" s="523">
        <f t="shared" si="1009"/>
        <v>0</v>
      </c>
      <c r="AF390" s="512">
        <f t="shared" si="1010"/>
        <v>0</v>
      </c>
      <c r="AG390" s="480" t="str">
        <f t="shared" ref="AG390:AG434" si="1028">IF(AC390=0,"    ",AE390/AC390)</f>
        <v xml:space="preserve">    </v>
      </c>
      <c r="AH390" s="853">
        <f t="shared" si="979"/>
        <v>0</v>
      </c>
      <c r="AI390" s="489"/>
      <c r="AJ390" s="523">
        <f t="shared" si="1011"/>
        <v>0</v>
      </c>
      <c r="AK390" s="512">
        <f t="shared" si="1012"/>
        <v>0</v>
      </c>
      <c r="AL390" s="480" t="str">
        <f t="shared" ref="AL390:AL434" si="1029">IF(AH390=0,"    ",AJ390/AH390)</f>
        <v xml:space="preserve">    </v>
      </c>
      <c r="AM390" s="853">
        <f t="shared" si="980"/>
        <v>0</v>
      </c>
      <c r="AN390" s="489"/>
      <c r="AO390" s="523">
        <f t="shared" si="1013"/>
        <v>0</v>
      </c>
      <c r="AP390" s="512">
        <f t="shared" si="1014"/>
        <v>0</v>
      </c>
      <c r="AQ390" s="480" t="str">
        <f t="shared" ref="AQ390:AQ434" si="1030">IF(AM390=0,"    ",AO390/AM390)</f>
        <v xml:space="preserve">    </v>
      </c>
      <c r="AR390" s="853">
        <f t="shared" si="981"/>
        <v>0</v>
      </c>
      <c r="AS390" s="489"/>
      <c r="AT390" s="523">
        <f t="shared" si="1015"/>
        <v>0</v>
      </c>
      <c r="AU390" s="512">
        <f t="shared" si="1016"/>
        <v>0</v>
      </c>
      <c r="AV390" s="480" t="str">
        <f t="shared" ref="AV390:AV434" si="1031">IF(AR390=0,"    ",AT390/AR390)</f>
        <v xml:space="preserve">    </v>
      </c>
      <c r="AW390" s="853">
        <f t="shared" si="982"/>
        <v>0</v>
      </c>
      <c r="AX390" s="489"/>
      <c r="AY390" s="523">
        <f t="shared" si="1017"/>
        <v>0</v>
      </c>
      <c r="AZ390" s="512">
        <f t="shared" si="1018"/>
        <v>0</v>
      </c>
      <c r="BA390" s="480" t="str">
        <f t="shared" ref="BA390:BA434" si="1032">IF(AW390=0,"    ",AY390/AW390)</f>
        <v xml:space="preserve">    </v>
      </c>
      <c r="BB390" s="853">
        <f t="shared" si="983"/>
        <v>0</v>
      </c>
      <c r="BC390" s="489"/>
      <c r="BD390" s="523">
        <f t="shared" si="1019"/>
        <v>0</v>
      </c>
      <c r="BE390" s="512">
        <f t="shared" si="1020"/>
        <v>0</v>
      </c>
      <c r="BF390" s="480" t="str">
        <f t="shared" ref="BF390:BF434" si="1033">IF(BB390=0,"    ",BD390/BB390)</f>
        <v xml:space="preserve">    </v>
      </c>
      <c r="BG390" s="853">
        <f t="shared" si="984"/>
        <v>0</v>
      </c>
      <c r="BH390" s="489"/>
      <c r="BI390" s="523">
        <f t="shared" si="1021"/>
        <v>0</v>
      </c>
      <c r="BJ390" s="512">
        <f t="shared" si="1022"/>
        <v>0</v>
      </c>
      <c r="BK390" s="480" t="str">
        <f t="shared" ref="BK390:BK434" si="1034">IF(BG390=0,"    ",BI390/BG390)</f>
        <v xml:space="preserve">    </v>
      </c>
      <c r="BM390" s="502">
        <f t="shared" si="985"/>
        <v>0</v>
      </c>
      <c r="BN390" s="7"/>
      <c r="BO390" s="7"/>
      <c r="BP390" s="7"/>
      <c r="BQ390" s="7"/>
    </row>
    <row r="391" spans="1:69" s="5" customFormat="1" ht="12.75">
      <c r="A391" s="808">
        <v>6</v>
      </c>
      <c r="B391" s="539" t="s">
        <v>42</v>
      </c>
      <c r="C391" s="491">
        <f t="shared" si="986"/>
        <v>0</v>
      </c>
      <c r="D391" s="853">
        <f t="shared" si="973"/>
        <v>0</v>
      </c>
      <c r="E391" s="489"/>
      <c r="F391" s="523">
        <f t="shared" si="999"/>
        <v>0</v>
      </c>
      <c r="G391" s="512">
        <f t="shared" si="1000"/>
        <v>0</v>
      </c>
      <c r="H391" s="480" t="str">
        <f t="shared" si="1023"/>
        <v xml:space="preserve">    </v>
      </c>
      <c r="I391" s="853">
        <f t="shared" si="974"/>
        <v>0</v>
      </c>
      <c r="J391" s="489"/>
      <c r="K391" s="523">
        <f t="shared" si="1001"/>
        <v>0</v>
      </c>
      <c r="L391" s="512">
        <f t="shared" si="1002"/>
        <v>0</v>
      </c>
      <c r="M391" s="480" t="str">
        <f t="shared" si="1024"/>
        <v xml:space="preserve">    </v>
      </c>
      <c r="N391" s="853">
        <f t="shared" si="975"/>
        <v>0</v>
      </c>
      <c r="O391" s="489"/>
      <c r="P391" s="523">
        <f t="shared" si="1003"/>
        <v>0</v>
      </c>
      <c r="Q391" s="512">
        <f t="shared" si="1004"/>
        <v>0</v>
      </c>
      <c r="R391" s="480" t="str">
        <f t="shared" si="1025"/>
        <v xml:space="preserve">    </v>
      </c>
      <c r="S391" s="853">
        <f t="shared" si="976"/>
        <v>0</v>
      </c>
      <c r="T391" s="489"/>
      <c r="U391" s="523">
        <f t="shared" si="1005"/>
        <v>0</v>
      </c>
      <c r="V391" s="512">
        <f t="shared" si="1006"/>
        <v>0</v>
      </c>
      <c r="W391" s="480" t="str">
        <f t="shared" si="1026"/>
        <v xml:space="preserve">    </v>
      </c>
      <c r="X391" s="853">
        <f t="shared" si="977"/>
        <v>0</v>
      </c>
      <c r="Y391" s="489"/>
      <c r="Z391" s="523">
        <f t="shared" si="1007"/>
        <v>0</v>
      </c>
      <c r="AA391" s="512">
        <f t="shared" si="1008"/>
        <v>0</v>
      </c>
      <c r="AB391" s="480" t="str">
        <f t="shared" si="1027"/>
        <v xml:space="preserve">    </v>
      </c>
      <c r="AC391" s="853">
        <f t="shared" si="978"/>
        <v>0</v>
      </c>
      <c r="AD391" s="489"/>
      <c r="AE391" s="523">
        <f t="shared" si="1009"/>
        <v>0</v>
      </c>
      <c r="AF391" s="512">
        <f t="shared" si="1010"/>
        <v>0</v>
      </c>
      <c r="AG391" s="480" t="str">
        <f t="shared" si="1028"/>
        <v xml:space="preserve">    </v>
      </c>
      <c r="AH391" s="853">
        <f t="shared" si="979"/>
        <v>0</v>
      </c>
      <c r="AI391" s="489"/>
      <c r="AJ391" s="523">
        <f t="shared" si="1011"/>
        <v>0</v>
      </c>
      <c r="AK391" s="512">
        <f t="shared" si="1012"/>
        <v>0</v>
      </c>
      <c r="AL391" s="480" t="str">
        <f t="shared" si="1029"/>
        <v xml:space="preserve">    </v>
      </c>
      <c r="AM391" s="853">
        <f t="shared" si="980"/>
        <v>0</v>
      </c>
      <c r="AN391" s="489"/>
      <c r="AO391" s="523">
        <f t="shared" si="1013"/>
        <v>0</v>
      </c>
      <c r="AP391" s="512">
        <f t="shared" si="1014"/>
        <v>0</v>
      </c>
      <c r="AQ391" s="480" t="str">
        <f t="shared" si="1030"/>
        <v xml:space="preserve">    </v>
      </c>
      <c r="AR391" s="853">
        <f t="shared" si="981"/>
        <v>0</v>
      </c>
      <c r="AS391" s="489"/>
      <c r="AT391" s="523">
        <f t="shared" si="1015"/>
        <v>0</v>
      </c>
      <c r="AU391" s="512">
        <f t="shared" si="1016"/>
        <v>0</v>
      </c>
      <c r="AV391" s="480" t="str">
        <f t="shared" si="1031"/>
        <v xml:space="preserve">    </v>
      </c>
      <c r="AW391" s="853">
        <f t="shared" si="982"/>
        <v>0</v>
      </c>
      <c r="AX391" s="489"/>
      <c r="AY391" s="523">
        <f t="shared" si="1017"/>
        <v>0</v>
      </c>
      <c r="AZ391" s="512">
        <f t="shared" si="1018"/>
        <v>0</v>
      </c>
      <c r="BA391" s="480" t="str">
        <f t="shared" si="1032"/>
        <v xml:space="preserve">    </v>
      </c>
      <c r="BB391" s="853">
        <f t="shared" si="983"/>
        <v>0</v>
      </c>
      <c r="BC391" s="489"/>
      <c r="BD391" s="523">
        <f t="shared" si="1019"/>
        <v>0</v>
      </c>
      <c r="BE391" s="512">
        <f t="shared" si="1020"/>
        <v>0</v>
      </c>
      <c r="BF391" s="480" t="str">
        <f t="shared" si="1033"/>
        <v xml:space="preserve">    </v>
      </c>
      <c r="BG391" s="853">
        <f t="shared" si="984"/>
        <v>0</v>
      </c>
      <c r="BH391" s="489"/>
      <c r="BI391" s="523">
        <f t="shared" si="1021"/>
        <v>0</v>
      </c>
      <c r="BJ391" s="512">
        <f t="shared" si="1022"/>
        <v>0</v>
      </c>
      <c r="BK391" s="480" t="str">
        <f t="shared" si="1034"/>
        <v xml:space="preserve">    </v>
      </c>
      <c r="BM391" s="502">
        <f t="shared" si="985"/>
        <v>0</v>
      </c>
      <c r="BN391" s="7"/>
      <c r="BO391" s="7"/>
      <c r="BP391" s="7"/>
      <c r="BQ391" s="7"/>
    </row>
    <row r="392" spans="1:69" s="5" customFormat="1" ht="12.75">
      <c r="A392" s="808">
        <v>7</v>
      </c>
      <c r="B392" s="539" t="s">
        <v>17</v>
      </c>
      <c r="C392" s="491">
        <f t="shared" si="986"/>
        <v>0</v>
      </c>
      <c r="D392" s="853">
        <f t="shared" si="973"/>
        <v>0</v>
      </c>
      <c r="E392" s="489"/>
      <c r="F392" s="523">
        <f t="shared" si="999"/>
        <v>0</v>
      </c>
      <c r="G392" s="512">
        <f t="shared" si="1000"/>
        <v>0</v>
      </c>
      <c r="H392" s="480" t="str">
        <f t="shared" si="1023"/>
        <v xml:space="preserve">    </v>
      </c>
      <c r="I392" s="853">
        <f t="shared" si="974"/>
        <v>0</v>
      </c>
      <c r="J392" s="489"/>
      <c r="K392" s="523">
        <f t="shared" si="1001"/>
        <v>0</v>
      </c>
      <c r="L392" s="512">
        <f t="shared" si="1002"/>
        <v>0</v>
      </c>
      <c r="M392" s="480" t="str">
        <f t="shared" si="1024"/>
        <v xml:space="preserve">    </v>
      </c>
      <c r="N392" s="853">
        <f t="shared" si="975"/>
        <v>0</v>
      </c>
      <c r="O392" s="489"/>
      <c r="P392" s="523">
        <f t="shared" si="1003"/>
        <v>0</v>
      </c>
      <c r="Q392" s="512">
        <f t="shared" si="1004"/>
        <v>0</v>
      </c>
      <c r="R392" s="480" t="str">
        <f t="shared" si="1025"/>
        <v xml:space="preserve">    </v>
      </c>
      <c r="S392" s="853">
        <f t="shared" si="976"/>
        <v>0</v>
      </c>
      <c r="T392" s="489"/>
      <c r="U392" s="523">
        <f t="shared" si="1005"/>
        <v>0</v>
      </c>
      <c r="V392" s="512">
        <f t="shared" si="1006"/>
        <v>0</v>
      </c>
      <c r="W392" s="480" t="str">
        <f t="shared" si="1026"/>
        <v xml:space="preserve">    </v>
      </c>
      <c r="X392" s="853">
        <f t="shared" si="977"/>
        <v>0</v>
      </c>
      <c r="Y392" s="489"/>
      <c r="Z392" s="523">
        <f t="shared" si="1007"/>
        <v>0</v>
      </c>
      <c r="AA392" s="512">
        <f t="shared" si="1008"/>
        <v>0</v>
      </c>
      <c r="AB392" s="480" t="str">
        <f t="shared" si="1027"/>
        <v xml:space="preserve">    </v>
      </c>
      <c r="AC392" s="853">
        <f t="shared" si="978"/>
        <v>0</v>
      </c>
      <c r="AD392" s="489"/>
      <c r="AE392" s="523">
        <f t="shared" si="1009"/>
        <v>0</v>
      </c>
      <c r="AF392" s="512">
        <f t="shared" si="1010"/>
        <v>0</v>
      </c>
      <c r="AG392" s="480" t="str">
        <f t="shared" si="1028"/>
        <v xml:space="preserve">    </v>
      </c>
      <c r="AH392" s="853">
        <f t="shared" si="979"/>
        <v>0</v>
      </c>
      <c r="AI392" s="489"/>
      <c r="AJ392" s="523">
        <f t="shared" si="1011"/>
        <v>0</v>
      </c>
      <c r="AK392" s="512">
        <f t="shared" si="1012"/>
        <v>0</v>
      </c>
      <c r="AL392" s="480" t="str">
        <f t="shared" si="1029"/>
        <v xml:space="preserve">    </v>
      </c>
      <c r="AM392" s="853">
        <f t="shared" si="980"/>
        <v>0</v>
      </c>
      <c r="AN392" s="489"/>
      <c r="AO392" s="523">
        <f t="shared" si="1013"/>
        <v>0</v>
      </c>
      <c r="AP392" s="512">
        <f t="shared" si="1014"/>
        <v>0</v>
      </c>
      <c r="AQ392" s="480" t="str">
        <f t="shared" si="1030"/>
        <v xml:space="preserve">    </v>
      </c>
      <c r="AR392" s="853">
        <f t="shared" si="981"/>
        <v>0</v>
      </c>
      <c r="AS392" s="489"/>
      <c r="AT392" s="523">
        <f t="shared" si="1015"/>
        <v>0</v>
      </c>
      <c r="AU392" s="512">
        <f t="shared" si="1016"/>
        <v>0</v>
      </c>
      <c r="AV392" s="480" t="str">
        <f t="shared" si="1031"/>
        <v xml:space="preserve">    </v>
      </c>
      <c r="AW392" s="853">
        <f t="shared" si="982"/>
        <v>0</v>
      </c>
      <c r="AX392" s="489"/>
      <c r="AY392" s="523">
        <f t="shared" si="1017"/>
        <v>0</v>
      </c>
      <c r="AZ392" s="512">
        <f t="shared" si="1018"/>
        <v>0</v>
      </c>
      <c r="BA392" s="480" t="str">
        <f t="shared" si="1032"/>
        <v xml:space="preserve">    </v>
      </c>
      <c r="BB392" s="853">
        <f t="shared" si="983"/>
        <v>0</v>
      </c>
      <c r="BC392" s="489"/>
      <c r="BD392" s="523">
        <f t="shared" si="1019"/>
        <v>0</v>
      </c>
      <c r="BE392" s="512">
        <f t="shared" si="1020"/>
        <v>0</v>
      </c>
      <c r="BF392" s="480" t="str">
        <f t="shared" si="1033"/>
        <v xml:space="preserve">    </v>
      </c>
      <c r="BG392" s="853">
        <f t="shared" si="984"/>
        <v>0</v>
      </c>
      <c r="BH392" s="489"/>
      <c r="BI392" s="523">
        <f t="shared" si="1021"/>
        <v>0</v>
      </c>
      <c r="BJ392" s="512">
        <f t="shared" si="1022"/>
        <v>0</v>
      </c>
      <c r="BK392" s="480" t="str">
        <f t="shared" si="1034"/>
        <v xml:space="preserve">    </v>
      </c>
      <c r="BM392" s="502">
        <f t="shared" si="985"/>
        <v>0</v>
      </c>
      <c r="BN392" s="7"/>
      <c r="BO392" s="7"/>
      <c r="BP392" s="7"/>
      <c r="BQ392" s="7"/>
    </row>
    <row r="393" spans="1:69" s="5" customFormat="1" ht="12.75">
      <c r="A393" s="808">
        <v>8</v>
      </c>
      <c r="B393" s="539" t="s">
        <v>4</v>
      </c>
      <c r="C393" s="491">
        <f t="shared" si="986"/>
        <v>0</v>
      </c>
      <c r="D393" s="853">
        <f t="shared" si="973"/>
        <v>0</v>
      </c>
      <c r="E393" s="489"/>
      <c r="F393" s="523">
        <f t="shared" si="999"/>
        <v>0</v>
      </c>
      <c r="G393" s="512">
        <f t="shared" si="1000"/>
        <v>0</v>
      </c>
      <c r="H393" s="480" t="str">
        <f t="shared" si="1023"/>
        <v xml:space="preserve">    </v>
      </c>
      <c r="I393" s="853">
        <f t="shared" si="974"/>
        <v>0</v>
      </c>
      <c r="J393" s="489"/>
      <c r="K393" s="523">
        <f t="shared" si="1001"/>
        <v>0</v>
      </c>
      <c r="L393" s="512">
        <f t="shared" si="1002"/>
        <v>0</v>
      </c>
      <c r="M393" s="480" t="str">
        <f t="shared" si="1024"/>
        <v xml:space="preserve">    </v>
      </c>
      <c r="N393" s="853">
        <f t="shared" si="975"/>
        <v>0</v>
      </c>
      <c r="O393" s="489"/>
      <c r="P393" s="523">
        <f t="shared" si="1003"/>
        <v>0</v>
      </c>
      <c r="Q393" s="512">
        <f t="shared" si="1004"/>
        <v>0</v>
      </c>
      <c r="R393" s="480" t="str">
        <f t="shared" si="1025"/>
        <v xml:space="preserve">    </v>
      </c>
      <c r="S393" s="853">
        <f t="shared" si="976"/>
        <v>0</v>
      </c>
      <c r="T393" s="489"/>
      <c r="U393" s="523">
        <f t="shared" si="1005"/>
        <v>0</v>
      </c>
      <c r="V393" s="512">
        <f t="shared" si="1006"/>
        <v>0</v>
      </c>
      <c r="W393" s="480" t="str">
        <f t="shared" si="1026"/>
        <v xml:space="preserve">    </v>
      </c>
      <c r="X393" s="853">
        <f t="shared" si="977"/>
        <v>0</v>
      </c>
      <c r="Y393" s="489"/>
      <c r="Z393" s="523">
        <f t="shared" si="1007"/>
        <v>0</v>
      </c>
      <c r="AA393" s="512">
        <f t="shared" si="1008"/>
        <v>0</v>
      </c>
      <c r="AB393" s="480" t="str">
        <f t="shared" si="1027"/>
        <v xml:space="preserve">    </v>
      </c>
      <c r="AC393" s="853">
        <f t="shared" si="978"/>
        <v>0</v>
      </c>
      <c r="AD393" s="489"/>
      <c r="AE393" s="523">
        <f t="shared" si="1009"/>
        <v>0</v>
      </c>
      <c r="AF393" s="512">
        <f t="shared" si="1010"/>
        <v>0</v>
      </c>
      <c r="AG393" s="480" t="str">
        <f t="shared" si="1028"/>
        <v xml:space="preserve">    </v>
      </c>
      <c r="AH393" s="853">
        <f t="shared" si="979"/>
        <v>0</v>
      </c>
      <c r="AI393" s="489"/>
      <c r="AJ393" s="523">
        <f t="shared" si="1011"/>
        <v>0</v>
      </c>
      <c r="AK393" s="512">
        <f t="shared" si="1012"/>
        <v>0</v>
      </c>
      <c r="AL393" s="480" t="str">
        <f t="shared" si="1029"/>
        <v xml:space="preserve">    </v>
      </c>
      <c r="AM393" s="853">
        <f t="shared" si="980"/>
        <v>0</v>
      </c>
      <c r="AN393" s="489"/>
      <c r="AO393" s="523">
        <f t="shared" si="1013"/>
        <v>0</v>
      </c>
      <c r="AP393" s="512">
        <f t="shared" si="1014"/>
        <v>0</v>
      </c>
      <c r="AQ393" s="480" t="str">
        <f t="shared" si="1030"/>
        <v xml:space="preserve">    </v>
      </c>
      <c r="AR393" s="853">
        <f t="shared" si="981"/>
        <v>0</v>
      </c>
      <c r="AS393" s="489"/>
      <c r="AT393" s="523">
        <f t="shared" si="1015"/>
        <v>0</v>
      </c>
      <c r="AU393" s="512">
        <f t="shared" si="1016"/>
        <v>0</v>
      </c>
      <c r="AV393" s="480" t="str">
        <f t="shared" si="1031"/>
        <v xml:space="preserve">    </v>
      </c>
      <c r="AW393" s="853">
        <f t="shared" si="982"/>
        <v>0</v>
      </c>
      <c r="AX393" s="489"/>
      <c r="AY393" s="523">
        <f t="shared" si="1017"/>
        <v>0</v>
      </c>
      <c r="AZ393" s="512">
        <f t="shared" si="1018"/>
        <v>0</v>
      </c>
      <c r="BA393" s="480" t="str">
        <f t="shared" si="1032"/>
        <v xml:space="preserve">    </v>
      </c>
      <c r="BB393" s="853">
        <f t="shared" si="983"/>
        <v>0</v>
      </c>
      <c r="BC393" s="489"/>
      <c r="BD393" s="523">
        <f t="shared" si="1019"/>
        <v>0</v>
      </c>
      <c r="BE393" s="512">
        <f t="shared" si="1020"/>
        <v>0</v>
      </c>
      <c r="BF393" s="480" t="str">
        <f t="shared" si="1033"/>
        <v xml:space="preserve">    </v>
      </c>
      <c r="BG393" s="853">
        <f t="shared" si="984"/>
        <v>0</v>
      </c>
      <c r="BH393" s="489"/>
      <c r="BI393" s="523">
        <f t="shared" si="1021"/>
        <v>0</v>
      </c>
      <c r="BJ393" s="512">
        <f t="shared" si="1022"/>
        <v>0</v>
      </c>
      <c r="BK393" s="480" t="str">
        <f t="shared" si="1034"/>
        <v xml:space="preserve">    </v>
      </c>
      <c r="BM393" s="502">
        <f t="shared" si="985"/>
        <v>0</v>
      </c>
      <c r="BN393" s="7"/>
      <c r="BO393" s="7"/>
      <c r="BP393" s="7"/>
      <c r="BQ393" s="7"/>
    </row>
    <row r="394" spans="1:69" s="5" customFormat="1" ht="12.75">
      <c r="A394" s="808">
        <v>9</v>
      </c>
      <c r="B394" s="539" t="s">
        <v>63</v>
      </c>
      <c r="C394" s="492">
        <f t="shared" si="986"/>
        <v>0</v>
      </c>
      <c r="D394" s="853">
        <f t="shared" si="973"/>
        <v>0</v>
      </c>
      <c r="E394" s="489"/>
      <c r="F394" s="523">
        <f t="shared" si="999"/>
        <v>0</v>
      </c>
      <c r="G394" s="512">
        <f t="shared" si="1000"/>
        <v>0</v>
      </c>
      <c r="H394" s="480" t="str">
        <f t="shared" si="1023"/>
        <v xml:space="preserve">    </v>
      </c>
      <c r="I394" s="853">
        <f t="shared" si="974"/>
        <v>0</v>
      </c>
      <c r="J394" s="489"/>
      <c r="K394" s="523">
        <f t="shared" si="1001"/>
        <v>0</v>
      </c>
      <c r="L394" s="512">
        <f t="shared" si="1002"/>
        <v>0</v>
      </c>
      <c r="M394" s="480" t="str">
        <f t="shared" si="1024"/>
        <v xml:space="preserve">    </v>
      </c>
      <c r="N394" s="853">
        <f t="shared" si="975"/>
        <v>0</v>
      </c>
      <c r="O394" s="489"/>
      <c r="P394" s="523">
        <f t="shared" si="1003"/>
        <v>0</v>
      </c>
      <c r="Q394" s="512">
        <f t="shared" si="1004"/>
        <v>0</v>
      </c>
      <c r="R394" s="480" t="str">
        <f t="shared" si="1025"/>
        <v xml:space="preserve">    </v>
      </c>
      <c r="S394" s="853">
        <f t="shared" si="976"/>
        <v>0</v>
      </c>
      <c r="T394" s="489"/>
      <c r="U394" s="523">
        <f t="shared" si="1005"/>
        <v>0</v>
      </c>
      <c r="V394" s="512">
        <f t="shared" si="1006"/>
        <v>0</v>
      </c>
      <c r="W394" s="480" t="str">
        <f t="shared" si="1026"/>
        <v xml:space="preserve">    </v>
      </c>
      <c r="X394" s="853">
        <f t="shared" si="977"/>
        <v>0</v>
      </c>
      <c r="Y394" s="489"/>
      <c r="Z394" s="523">
        <f t="shared" si="1007"/>
        <v>0</v>
      </c>
      <c r="AA394" s="512">
        <f t="shared" si="1008"/>
        <v>0</v>
      </c>
      <c r="AB394" s="480" t="str">
        <f t="shared" si="1027"/>
        <v xml:space="preserve">    </v>
      </c>
      <c r="AC394" s="853">
        <f t="shared" si="978"/>
        <v>0</v>
      </c>
      <c r="AD394" s="489"/>
      <c r="AE394" s="523">
        <f t="shared" si="1009"/>
        <v>0</v>
      </c>
      <c r="AF394" s="512">
        <f t="shared" si="1010"/>
        <v>0</v>
      </c>
      <c r="AG394" s="480" t="str">
        <f t="shared" si="1028"/>
        <v xml:space="preserve">    </v>
      </c>
      <c r="AH394" s="853">
        <f t="shared" si="979"/>
        <v>0</v>
      </c>
      <c r="AI394" s="489"/>
      <c r="AJ394" s="523">
        <f t="shared" si="1011"/>
        <v>0</v>
      </c>
      <c r="AK394" s="512">
        <f t="shared" si="1012"/>
        <v>0</v>
      </c>
      <c r="AL394" s="480" t="str">
        <f t="shared" si="1029"/>
        <v xml:space="preserve">    </v>
      </c>
      <c r="AM394" s="853">
        <f t="shared" si="980"/>
        <v>0</v>
      </c>
      <c r="AN394" s="489"/>
      <c r="AO394" s="523">
        <f t="shared" si="1013"/>
        <v>0</v>
      </c>
      <c r="AP394" s="512">
        <f t="shared" si="1014"/>
        <v>0</v>
      </c>
      <c r="AQ394" s="480" t="str">
        <f t="shared" si="1030"/>
        <v xml:space="preserve">    </v>
      </c>
      <c r="AR394" s="853">
        <f t="shared" si="981"/>
        <v>0</v>
      </c>
      <c r="AS394" s="489"/>
      <c r="AT394" s="523">
        <f t="shared" si="1015"/>
        <v>0</v>
      </c>
      <c r="AU394" s="512">
        <f t="shared" si="1016"/>
        <v>0</v>
      </c>
      <c r="AV394" s="480" t="str">
        <f t="shared" si="1031"/>
        <v xml:space="preserve">    </v>
      </c>
      <c r="AW394" s="853">
        <f t="shared" si="982"/>
        <v>0</v>
      </c>
      <c r="AX394" s="489"/>
      <c r="AY394" s="523">
        <f t="shared" si="1017"/>
        <v>0</v>
      </c>
      <c r="AZ394" s="512">
        <f t="shared" si="1018"/>
        <v>0</v>
      </c>
      <c r="BA394" s="480" t="str">
        <f t="shared" si="1032"/>
        <v xml:space="preserve">    </v>
      </c>
      <c r="BB394" s="853">
        <f t="shared" si="983"/>
        <v>0</v>
      </c>
      <c r="BC394" s="489"/>
      <c r="BD394" s="523">
        <f t="shared" si="1019"/>
        <v>0</v>
      </c>
      <c r="BE394" s="512">
        <f t="shared" si="1020"/>
        <v>0</v>
      </c>
      <c r="BF394" s="480" t="str">
        <f t="shared" si="1033"/>
        <v xml:space="preserve">    </v>
      </c>
      <c r="BG394" s="853">
        <f t="shared" si="984"/>
        <v>0</v>
      </c>
      <c r="BH394" s="489"/>
      <c r="BI394" s="523">
        <f t="shared" si="1021"/>
        <v>0</v>
      </c>
      <c r="BJ394" s="512">
        <f t="shared" si="1022"/>
        <v>0</v>
      </c>
      <c r="BK394" s="480" t="str">
        <f t="shared" si="1034"/>
        <v xml:space="preserve">    </v>
      </c>
      <c r="BM394" s="502">
        <f t="shared" si="985"/>
        <v>0</v>
      </c>
      <c r="BN394" s="7"/>
      <c r="BO394" s="7"/>
      <c r="BP394" s="7"/>
      <c r="BQ394" s="7"/>
    </row>
    <row r="395" spans="1:69" s="5" customFormat="1" ht="12.75">
      <c r="A395" s="808">
        <v>10</v>
      </c>
      <c r="B395" s="540" t="s">
        <v>0</v>
      </c>
      <c r="C395" s="493">
        <f t="shared" si="986"/>
        <v>0</v>
      </c>
      <c r="D395" s="853">
        <f t="shared" si="973"/>
        <v>0</v>
      </c>
      <c r="E395" s="489"/>
      <c r="F395" s="523">
        <f t="shared" si="999"/>
        <v>0</v>
      </c>
      <c r="G395" s="512">
        <f t="shared" si="1000"/>
        <v>0</v>
      </c>
      <c r="H395" s="480" t="str">
        <f t="shared" si="1023"/>
        <v xml:space="preserve">    </v>
      </c>
      <c r="I395" s="853">
        <f t="shared" si="974"/>
        <v>0</v>
      </c>
      <c r="J395" s="489"/>
      <c r="K395" s="523">
        <f t="shared" si="1001"/>
        <v>0</v>
      </c>
      <c r="L395" s="512">
        <f t="shared" si="1002"/>
        <v>0</v>
      </c>
      <c r="M395" s="480" t="str">
        <f t="shared" si="1024"/>
        <v xml:space="preserve">    </v>
      </c>
      <c r="N395" s="853">
        <f t="shared" si="975"/>
        <v>0</v>
      </c>
      <c r="O395" s="489"/>
      <c r="P395" s="523">
        <f t="shared" si="1003"/>
        <v>0</v>
      </c>
      <c r="Q395" s="512">
        <f t="shared" si="1004"/>
        <v>0</v>
      </c>
      <c r="R395" s="480" t="str">
        <f t="shared" si="1025"/>
        <v xml:space="preserve">    </v>
      </c>
      <c r="S395" s="853">
        <f t="shared" si="976"/>
        <v>0</v>
      </c>
      <c r="T395" s="489"/>
      <c r="U395" s="523">
        <f t="shared" si="1005"/>
        <v>0</v>
      </c>
      <c r="V395" s="512">
        <f t="shared" si="1006"/>
        <v>0</v>
      </c>
      <c r="W395" s="480" t="str">
        <f t="shared" si="1026"/>
        <v xml:space="preserve">    </v>
      </c>
      <c r="X395" s="853">
        <f t="shared" si="977"/>
        <v>0</v>
      </c>
      <c r="Y395" s="489"/>
      <c r="Z395" s="523">
        <f t="shared" si="1007"/>
        <v>0</v>
      </c>
      <c r="AA395" s="512">
        <f t="shared" si="1008"/>
        <v>0</v>
      </c>
      <c r="AB395" s="480" t="str">
        <f t="shared" si="1027"/>
        <v xml:space="preserve">    </v>
      </c>
      <c r="AC395" s="853">
        <f t="shared" si="978"/>
        <v>0</v>
      </c>
      <c r="AD395" s="489"/>
      <c r="AE395" s="523">
        <f t="shared" si="1009"/>
        <v>0</v>
      </c>
      <c r="AF395" s="512">
        <f t="shared" si="1010"/>
        <v>0</v>
      </c>
      <c r="AG395" s="480" t="str">
        <f t="shared" si="1028"/>
        <v xml:space="preserve">    </v>
      </c>
      <c r="AH395" s="853">
        <f t="shared" si="979"/>
        <v>0</v>
      </c>
      <c r="AI395" s="489"/>
      <c r="AJ395" s="523">
        <f t="shared" si="1011"/>
        <v>0</v>
      </c>
      <c r="AK395" s="512">
        <f t="shared" si="1012"/>
        <v>0</v>
      </c>
      <c r="AL395" s="480" t="str">
        <f t="shared" si="1029"/>
        <v xml:space="preserve">    </v>
      </c>
      <c r="AM395" s="853">
        <f t="shared" si="980"/>
        <v>0</v>
      </c>
      <c r="AN395" s="489"/>
      <c r="AO395" s="523">
        <f t="shared" si="1013"/>
        <v>0</v>
      </c>
      <c r="AP395" s="512">
        <f t="shared" si="1014"/>
        <v>0</v>
      </c>
      <c r="AQ395" s="480" t="str">
        <f t="shared" si="1030"/>
        <v xml:space="preserve">    </v>
      </c>
      <c r="AR395" s="853">
        <f t="shared" si="981"/>
        <v>0</v>
      </c>
      <c r="AS395" s="489"/>
      <c r="AT395" s="523">
        <f t="shared" si="1015"/>
        <v>0</v>
      </c>
      <c r="AU395" s="512">
        <f t="shared" si="1016"/>
        <v>0</v>
      </c>
      <c r="AV395" s="480" t="str">
        <f t="shared" si="1031"/>
        <v xml:space="preserve">    </v>
      </c>
      <c r="AW395" s="853">
        <f t="shared" si="982"/>
        <v>0</v>
      </c>
      <c r="AX395" s="489"/>
      <c r="AY395" s="523">
        <f t="shared" si="1017"/>
        <v>0</v>
      </c>
      <c r="AZ395" s="512">
        <f t="shared" si="1018"/>
        <v>0</v>
      </c>
      <c r="BA395" s="480" t="str">
        <f t="shared" si="1032"/>
        <v xml:space="preserve">    </v>
      </c>
      <c r="BB395" s="853">
        <f t="shared" si="983"/>
        <v>0</v>
      </c>
      <c r="BC395" s="489"/>
      <c r="BD395" s="523">
        <f t="shared" si="1019"/>
        <v>0</v>
      </c>
      <c r="BE395" s="512">
        <f t="shared" si="1020"/>
        <v>0</v>
      </c>
      <c r="BF395" s="480" t="str">
        <f t="shared" si="1033"/>
        <v xml:space="preserve">    </v>
      </c>
      <c r="BG395" s="853">
        <f t="shared" si="984"/>
        <v>0</v>
      </c>
      <c r="BH395" s="489"/>
      <c r="BI395" s="523">
        <f t="shared" si="1021"/>
        <v>0</v>
      </c>
      <c r="BJ395" s="512">
        <f t="shared" si="1022"/>
        <v>0</v>
      </c>
      <c r="BK395" s="480" t="str">
        <f t="shared" si="1034"/>
        <v xml:space="preserve">    </v>
      </c>
      <c r="BM395" s="502">
        <f t="shared" si="985"/>
        <v>0</v>
      </c>
      <c r="BN395" s="7"/>
      <c r="BO395" s="7"/>
      <c r="BP395" s="7"/>
      <c r="BQ395" s="7"/>
    </row>
    <row r="396" spans="1:69" s="5" customFormat="1" ht="12.75">
      <c r="A396" s="808">
        <v>11</v>
      </c>
      <c r="B396" s="540" t="s">
        <v>2</v>
      </c>
      <c r="C396" s="493">
        <f t="shared" si="986"/>
        <v>0</v>
      </c>
      <c r="D396" s="853">
        <f t="shared" si="973"/>
        <v>0</v>
      </c>
      <c r="E396" s="489"/>
      <c r="F396" s="523">
        <f t="shared" si="999"/>
        <v>0</v>
      </c>
      <c r="G396" s="512">
        <f t="shared" si="1000"/>
        <v>0</v>
      </c>
      <c r="H396" s="480" t="str">
        <f t="shared" si="1023"/>
        <v xml:space="preserve">    </v>
      </c>
      <c r="I396" s="853">
        <f t="shared" si="974"/>
        <v>0</v>
      </c>
      <c r="J396" s="489"/>
      <c r="K396" s="523">
        <f t="shared" si="1001"/>
        <v>0</v>
      </c>
      <c r="L396" s="512">
        <f t="shared" si="1002"/>
        <v>0</v>
      </c>
      <c r="M396" s="480" t="str">
        <f t="shared" si="1024"/>
        <v xml:space="preserve">    </v>
      </c>
      <c r="N396" s="853">
        <f t="shared" si="975"/>
        <v>0</v>
      </c>
      <c r="O396" s="489"/>
      <c r="P396" s="523">
        <f t="shared" si="1003"/>
        <v>0</v>
      </c>
      <c r="Q396" s="512">
        <f t="shared" si="1004"/>
        <v>0</v>
      </c>
      <c r="R396" s="480" t="str">
        <f t="shared" si="1025"/>
        <v xml:space="preserve">    </v>
      </c>
      <c r="S396" s="853">
        <f t="shared" si="976"/>
        <v>0</v>
      </c>
      <c r="T396" s="489"/>
      <c r="U396" s="523">
        <f t="shared" si="1005"/>
        <v>0</v>
      </c>
      <c r="V396" s="512">
        <f t="shared" si="1006"/>
        <v>0</v>
      </c>
      <c r="W396" s="480" t="str">
        <f t="shared" si="1026"/>
        <v xml:space="preserve">    </v>
      </c>
      <c r="X396" s="853">
        <f t="shared" si="977"/>
        <v>0</v>
      </c>
      <c r="Y396" s="489"/>
      <c r="Z396" s="523">
        <f t="shared" si="1007"/>
        <v>0</v>
      </c>
      <c r="AA396" s="512">
        <f t="shared" si="1008"/>
        <v>0</v>
      </c>
      <c r="AB396" s="480" t="str">
        <f t="shared" si="1027"/>
        <v xml:space="preserve">    </v>
      </c>
      <c r="AC396" s="853">
        <f t="shared" si="978"/>
        <v>0</v>
      </c>
      <c r="AD396" s="489"/>
      <c r="AE396" s="523">
        <f t="shared" si="1009"/>
        <v>0</v>
      </c>
      <c r="AF396" s="512">
        <f t="shared" si="1010"/>
        <v>0</v>
      </c>
      <c r="AG396" s="480" t="str">
        <f t="shared" si="1028"/>
        <v xml:space="preserve">    </v>
      </c>
      <c r="AH396" s="853">
        <f t="shared" si="979"/>
        <v>0</v>
      </c>
      <c r="AI396" s="489"/>
      <c r="AJ396" s="523">
        <f t="shared" si="1011"/>
        <v>0</v>
      </c>
      <c r="AK396" s="512">
        <f t="shared" si="1012"/>
        <v>0</v>
      </c>
      <c r="AL396" s="480" t="str">
        <f t="shared" si="1029"/>
        <v xml:space="preserve">    </v>
      </c>
      <c r="AM396" s="853">
        <f t="shared" si="980"/>
        <v>0</v>
      </c>
      <c r="AN396" s="489"/>
      <c r="AO396" s="523">
        <f t="shared" si="1013"/>
        <v>0</v>
      </c>
      <c r="AP396" s="512">
        <f t="shared" si="1014"/>
        <v>0</v>
      </c>
      <c r="AQ396" s="480" t="str">
        <f t="shared" si="1030"/>
        <v xml:space="preserve">    </v>
      </c>
      <c r="AR396" s="853">
        <f t="shared" si="981"/>
        <v>0</v>
      </c>
      <c r="AS396" s="489"/>
      <c r="AT396" s="523">
        <f t="shared" si="1015"/>
        <v>0</v>
      </c>
      <c r="AU396" s="512">
        <f t="shared" si="1016"/>
        <v>0</v>
      </c>
      <c r="AV396" s="480" t="str">
        <f t="shared" si="1031"/>
        <v xml:space="preserve">    </v>
      </c>
      <c r="AW396" s="853">
        <f t="shared" si="982"/>
        <v>0</v>
      </c>
      <c r="AX396" s="489"/>
      <c r="AY396" s="523">
        <f t="shared" si="1017"/>
        <v>0</v>
      </c>
      <c r="AZ396" s="512">
        <f t="shared" si="1018"/>
        <v>0</v>
      </c>
      <c r="BA396" s="480" t="str">
        <f t="shared" si="1032"/>
        <v xml:space="preserve">    </v>
      </c>
      <c r="BB396" s="853">
        <f t="shared" si="983"/>
        <v>0</v>
      </c>
      <c r="BC396" s="489"/>
      <c r="BD396" s="523">
        <f t="shared" si="1019"/>
        <v>0</v>
      </c>
      <c r="BE396" s="512">
        <f t="shared" si="1020"/>
        <v>0</v>
      </c>
      <c r="BF396" s="480" t="str">
        <f t="shared" si="1033"/>
        <v xml:space="preserve">    </v>
      </c>
      <c r="BG396" s="853">
        <f t="shared" si="984"/>
        <v>0</v>
      </c>
      <c r="BH396" s="489"/>
      <c r="BI396" s="523">
        <f t="shared" si="1021"/>
        <v>0</v>
      </c>
      <c r="BJ396" s="512">
        <f t="shared" si="1022"/>
        <v>0</v>
      </c>
      <c r="BK396" s="480" t="str">
        <f t="shared" si="1034"/>
        <v xml:space="preserve">    </v>
      </c>
      <c r="BM396" s="502">
        <f t="shared" si="985"/>
        <v>0</v>
      </c>
      <c r="BN396" s="7"/>
      <c r="BO396" s="7"/>
      <c r="BP396" s="7"/>
      <c r="BQ396" s="7"/>
    </row>
    <row r="397" spans="1:69" s="5" customFormat="1" ht="12.75">
      <c r="A397" s="808">
        <v>12</v>
      </c>
      <c r="B397" s="540" t="s">
        <v>27</v>
      </c>
      <c r="C397" s="493">
        <f t="shared" si="986"/>
        <v>0</v>
      </c>
      <c r="D397" s="853">
        <f t="shared" si="973"/>
        <v>0</v>
      </c>
      <c r="E397" s="489"/>
      <c r="F397" s="523">
        <f t="shared" si="999"/>
        <v>0</v>
      </c>
      <c r="G397" s="512">
        <f t="shared" si="1000"/>
        <v>0</v>
      </c>
      <c r="H397" s="480" t="str">
        <f t="shared" si="1023"/>
        <v xml:space="preserve">    </v>
      </c>
      <c r="I397" s="853">
        <f t="shared" si="974"/>
        <v>0</v>
      </c>
      <c r="J397" s="489"/>
      <c r="K397" s="523">
        <f t="shared" si="1001"/>
        <v>0</v>
      </c>
      <c r="L397" s="512">
        <f t="shared" si="1002"/>
        <v>0</v>
      </c>
      <c r="M397" s="480" t="str">
        <f t="shared" si="1024"/>
        <v xml:space="preserve">    </v>
      </c>
      <c r="N397" s="853">
        <f t="shared" si="975"/>
        <v>0</v>
      </c>
      <c r="O397" s="489"/>
      <c r="P397" s="523">
        <f t="shared" si="1003"/>
        <v>0</v>
      </c>
      <c r="Q397" s="512">
        <f t="shared" si="1004"/>
        <v>0</v>
      </c>
      <c r="R397" s="480" t="str">
        <f t="shared" si="1025"/>
        <v xml:space="preserve">    </v>
      </c>
      <c r="S397" s="853">
        <f t="shared" si="976"/>
        <v>0</v>
      </c>
      <c r="T397" s="489"/>
      <c r="U397" s="523">
        <f t="shared" si="1005"/>
        <v>0</v>
      </c>
      <c r="V397" s="512">
        <f t="shared" si="1006"/>
        <v>0</v>
      </c>
      <c r="W397" s="480" t="str">
        <f t="shared" si="1026"/>
        <v xml:space="preserve">    </v>
      </c>
      <c r="X397" s="853">
        <f t="shared" si="977"/>
        <v>0</v>
      </c>
      <c r="Y397" s="489"/>
      <c r="Z397" s="523">
        <f t="shared" si="1007"/>
        <v>0</v>
      </c>
      <c r="AA397" s="512">
        <f t="shared" si="1008"/>
        <v>0</v>
      </c>
      <c r="AB397" s="480" t="str">
        <f t="shared" si="1027"/>
        <v xml:space="preserve">    </v>
      </c>
      <c r="AC397" s="853">
        <f t="shared" si="978"/>
        <v>0</v>
      </c>
      <c r="AD397" s="489"/>
      <c r="AE397" s="523">
        <f t="shared" si="1009"/>
        <v>0</v>
      </c>
      <c r="AF397" s="512">
        <f t="shared" si="1010"/>
        <v>0</v>
      </c>
      <c r="AG397" s="480" t="str">
        <f t="shared" si="1028"/>
        <v xml:space="preserve">    </v>
      </c>
      <c r="AH397" s="853">
        <f t="shared" si="979"/>
        <v>0</v>
      </c>
      <c r="AI397" s="489"/>
      <c r="AJ397" s="523">
        <f t="shared" si="1011"/>
        <v>0</v>
      </c>
      <c r="AK397" s="512">
        <f t="shared" si="1012"/>
        <v>0</v>
      </c>
      <c r="AL397" s="480" t="str">
        <f t="shared" si="1029"/>
        <v xml:space="preserve">    </v>
      </c>
      <c r="AM397" s="853">
        <f t="shared" si="980"/>
        <v>0</v>
      </c>
      <c r="AN397" s="489"/>
      <c r="AO397" s="523">
        <f t="shared" si="1013"/>
        <v>0</v>
      </c>
      <c r="AP397" s="512">
        <f t="shared" si="1014"/>
        <v>0</v>
      </c>
      <c r="AQ397" s="480" t="str">
        <f t="shared" si="1030"/>
        <v xml:space="preserve">    </v>
      </c>
      <c r="AR397" s="853">
        <f t="shared" si="981"/>
        <v>0</v>
      </c>
      <c r="AS397" s="489"/>
      <c r="AT397" s="523">
        <f t="shared" si="1015"/>
        <v>0</v>
      </c>
      <c r="AU397" s="512">
        <f t="shared" si="1016"/>
        <v>0</v>
      </c>
      <c r="AV397" s="480" t="str">
        <f t="shared" si="1031"/>
        <v xml:space="preserve">    </v>
      </c>
      <c r="AW397" s="853">
        <f t="shared" si="982"/>
        <v>0</v>
      </c>
      <c r="AX397" s="489"/>
      <c r="AY397" s="523">
        <f t="shared" si="1017"/>
        <v>0</v>
      </c>
      <c r="AZ397" s="512">
        <f t="shared" si="1018"/>
        <v>0</v>
      </c>
      <c r="BA397" s="480" t="str">
        <f t="shared" si="1032"/>
        <v xml:space="preserve">    </v>
      </c>
      <c r="BB397" s="853">
        <f t="shared" si="983"/>
        <v>0</v>
      </c>
      <c r="BC397" s="489"/>
      <c r="BD397" s="523">
        <f t="shared" si="1019"/>
        <v>0</v>
      </c>
      <c r="BE397" s="512">
        <f t="shared" si="1020"/>
        <v>0</v>
      </c>
      <c r="BF397" s="480" t="str">
        <f t="shared" si="1033"/>
        <v xml:space="preserve">    </v>
      </c>
      <c r="BG397" s="853">
        <f t="shared" si="984"/>
        <v>0</v>
      </c>
      <c r="BH397" s="489"/>
      <c r="BI397" s="523">
        <f t="shared" si="1021"/>
        <v>0</v>
      </c>
      <c r="BJ397" s="512">
        <f t="shared" si="1022"/>
        <v>0</v>
      </c>
      <c r="BK397" s="480" t="str">
        <f t="shared" si="1034"/>
        <v xml:space="preserve">    </v>
      </c>
      <c r="BM397" s="502">
        <f t="shared" si="985"/>
        <v>0</v>
      </c>
      <c r="BN397" s="7"/>
      <c r="BO397" s="7"/>
      <c r="BP397" s="7"/>
      <c r="BQ397" s="7"/>
    </row>
    <row r="398" spans="1:69" s="5" customFormat="1" ht="12.75">
      <c r="A398" s="808">
        <v>13</v>
      </c>
      <c r="B398" s="540" t="s">
        <v>1</v>
      </c>
      <c r="C398" s="493">
        <f t="shared" si="986"/>
        <v>0</v>
      </c>
      <c r="D398" s="853">
        <f t="shared" si="973"/>
        <v>0</v>
      </c>
      <c r="E398" s="489"/>
      <c r="F398" s="523">
        <f t="shared" si="999"/>
        <v>0</v>
      </c>
      <c r="G398" s="512">
        <f t="shared" si="1000"/>
        <v>0</v>
      </c>
      <c r="H398" s="480" t="str">
        <f t="shared" si="1023"/>
        <v xml:space="preserve">    </v>
      </c>
      <c r="I398" s="853">
        <f t="shared" si="974"/>
        <v>0</v>
      </c>
      <c r="J398" s="489"/>
      <c r="K398" s="523">
        <f t="shared" si="1001"/>
        <v>0</v>
      </c>
      <c r="L398" s="512">
        <f t="shared" si="1002"/>
        <v>0</v>
      </c>
      <c r="M398" s="480" t="str">
        <f t="shared" si="1024"/>
        <v xml:space="preserve">    </v>
      </c>
      <c r="N398" s="853">
        <f t="shared" si="975"/>
        <v>0</v>
      </c>
      <c r="O398" s="489"/>
      <c r="P398" s="523">
        <f t="shared" si="1003"/>
        <v>0</v>
      </c>
      <c r="Q398" s="512">
        <f t="shared" si="1004"/>
        <v>0</v>
      </c>
      <c r="R398" s="480" t="str">
        <f t="shared" si="1025"/>
        <v xml:space="preserve">    </v>
      </c>
      <c r="S398" s="853">
        <f t="shared" si="976"/>
        <v>0</v>
      </c>
      <c r="T398" s="489"/>
      <c r="U398" s="523">
        <f t="shared" si="1005"/>
        <v>0</v>
      </c>
      <c r="V398" s="512">
        <f t="shared" si="1006"/>
        <v>0</v>
      </c>
      <c r="W398" s="480" t="str">
        <f t="shared" si="1026"/>
        <v xml:space="preserve">    </v>
      </c>
      <c r="X398" s="853">
        <f t="shared" si="977"/>
        <v>0</v>
      </c>
      <c r="Y398" s="489"/>
      <c r="Z398" s="523">
        <f t="shared" si="1007"/>
        <v>0</v>
      </c>
      <c r="AA398" s="512">
        <f t="shared" si="1008"/>
        <v>0</v>
      </c>
      <c r="AB398" s="480" t="str">
        <f t="shared" si="1027"/>
        <v xml:space="preserve">    </v>
      </c>
      <c r="AC398" s="853">
        <f t="shared" si="978"/>
        <v>0</v>
      </c>
      <c r="AD398" s="489"/>
      <c r="AE398" s="523">
        <f t="shared" si="1009"/>
        <v>0</v>
      </c>
      <c r="AF398" s="512">
        <f t="shared" si="1010"/>
        <v>0</v>
      </c>
      <c r="AG398" s="480" t="str">
        <f t="shared" si="1028"/>
        <v xml:space="preserve">    </v>
      </c>
      <c r="AH398" s="853">
        <f t="shared" si="979"/>
        <v>0</v>
      </c>
      <c r="AI398" s="489"/>
      <c r="AJ398" s="523">
        <f t="shared" si="1011"/>
        <v>0</v>
      </c>
      <c r="AK398" s="512">
        <f t="shared" si="1012"/>
        <v>0</v>
      </c>
      <c r="AL398" s="480" t="str">
        <f t="shared" si="1029"/>
        <v xml:space="preserve">    </v>
      </c>
      <c r="AM398" s="853">
        <f t="shared" si="980"/>
        <v>0</v>
      </c>
      <c r="AN398" s="489"/>
      <c r="AO398" s="523">
        <f t="shared" si="1013"/>
        <v>0</v>
      </c>
      <c r="AP398" s="512">
        <f t="shared" si="1014"/>
        <v>0</v>
      </c>
      <c r="AQ398" s="480" t="str">
        <f t="shared" si="1030"/>
        <v xml:space="preserve">    </v>
      </c>
      <c r="AR398" s="853">
        <f t="shared" si="981"/>
        <v>0</v>
      </c>
      <c r="AS398" s="489"/>
      <c r="AT398" s="523">
        <f t="shared" si="1015"/>
        <v>0</v>
      </c>
      <c r="AU398" s="512">
        <f t="shared" si="1016"/>
        <v>0</v>
      </c>
      <c r="AV398" s="480" t="str">
        <f t="shared" si="1031"/>
        <v xml:space="preserve">    </v>
      </c>
      <c r="AW398" s="853">
        <f t="shared" si="982"/>
        <v>0</v>
      </c>
      <c r="AX398" s="489"/>
      <c r="AY398" s="523">
        <f t="shared" si="1017"/>
        <v>0</v>
      </c>
      <c r="AZ398" s="512">
        <f t="shared" si="1018"/>
        <v>0</v>
      </c>
      <c r="BA398" s="480" t="str">
        <f t="shared" si="1032"/>
        <v xml:space="preserve">    </v>
      </c>
      <c r="BB398" s="853">
        <f t="shared" si="983"/>
        <v>0</v>
      </c>
      <c r="BC398" s="489"/>
      <c r="BD398" s="523">
        <f t="shared" si="1019"/>
        <v>0</v>
      </c>
      <c r="BE398" s="512">
        <f t="shared" si="1020"/>
        <v>0</v>
      </c>
      <c r="BF398" s="480" t="str">
        <f t="shared" si="1033"/>
        <v xml:space="preserve">    </v>
      </c>
      <c r="BG398" s="853">
        <f t="shared" si="984"/>
        <v>0</v>
      </c>
      <c r="BH398" s="489"/>
      <c r="BI398" s="523">
        <f t="shared" si="1021"/>
        <v>0</v>
      </c>
      <c r="BJ398" s="512">
        <f t="shared" si="1022"/>
        <v>0</v>
      </c>
      <c r="BK398" s="480" t="str">
        <f t="shared" si="1034"/>
        <v xml:space="preserve">    </v>
      </c>
      <c r="BM398" s="502">
        <f t="shared" si="985"/>
        <v>0</v>
      </c>
      <c r="BN398" s="7"/>
      <c r="BO398" s="7"/>
      <c r="BP398" s="7"/>
      <c r="BQ398" s="7"/>
    </row>
    <row r="399" spans="1:69" s="5" customFormat="1" ht="12.75">
      <c r="A399" s="808">
        <v>14</v>
      </c>
      <c r="B399" s="540" t="s">
        <v>3</v>
      </c>
      <c r="C399" s="493">
        <f t="shared" si="986"/>
        <v>0</v>
      </c>
      <c r="D399" s="853">
        <f t="shared" si="973"/>
        <v>0</v>
      </c>
      <c r="E399" s="489"/>
      <c r="F399" s="523">
        <f t="shared" si="999"/>
        <v>0</v>
      </c>
      <c r="G399" s="512">
        <f t="shared" si="1000"/>
        <v>0</v>
      </c>
      <c r="H399" s="480" t="str">
        <f t="shared" si="1023"/>
        <v xml:space="preserve">    </v>
      </c>
      <c r="I399" s="853">
        <f t="shared" si="974"/>
        <v>0</v>
      </c>
      <c r="J399" s="489"/>
      <c r="K399" s="523">
        <f t="shared" si="1001"/>
        <v>0</v>
      </c>
      <c r="L399" s="512">
        <f t="shared" si="1002"/>
        <v>0</v>
      </c>
      <c r="M399" s="480" t="str">
        <f t="shared" si="1024"/>
        <v xml:space="preserve">    </v>
      </c>
      <c r="N399" s="853">
        <f t="shared" si="975"/>
        <v>0</v>
      </c>
      <c r="O399" s="489"/>
      <c r="P399" s="523">
        <f t="shared" si="1003"/>
        <v>0</v>
      </c>
      <c r="Q399" s="512">
        <f t="shared" si="1004"/>
        <v>0</v>
      </c>
      <c r="R399" s="480" t="str">
        <f t="shared" si="1025"/>
        <v xml:space="preserve">    </v>
      </c>
      <c r="S399" s="853">
        <f t="shared" si="976"/>
        <v>0</v>
      </c>
      <c r="T399" s="489"/>
      <c r="U399" s="523">
        <f t="shared" si="1005"/>
        <v>0</v>
      </c>
      <c r="V399" s="512">
        <f t="shared" si="1006"/>
        <v>0</v>
      </c>
      <c r="W399" s="480" t="str">
        <f t="shared" si="1026"/>
        <v xml:space="preserve">    </v>
      </c>
      <c r="X399" s="853">
        <f t="shared" si="977"/>
        <v>0</v>
      </c>
      <c r="Y399" s="489"/>
      <c r="Z399" s="523">
        <f t="shared" si="1007"/>
        <v>0</v>
      </c>
      <c r="AA399" s="512">
        <f t="shared" si="1008"/>
        <v>0</v>
      </c>
      <c r="AB399" s="480" t="str">
        <f t="shared" si="1027"/>
        <v xml:space="preserve">    </v>
      </c>
      <c r="AC399" s="853">
        <f t="shared" si="978"/>
        <v>0</v>
      </c>
      <c r="AD399" s="489"/>
      <c r="AE399" s="523">
        <f t="shared" si="1009"/>
        <v>0</v>
      </c>
      <c r="AF399" s="512">
        <f t="shared" si="1010"/>
        <v>0</v>
      </c>
      <c r="AG399" s="480" t="str">
        <f t="shared" si="1028"/>
        <v xml:space="preserve">    </v>
      </c>
      <c r="AH399" s="853">
        <f t="shared" si="979"/>
        <v>0</v>
      </c>
      <c r="AI399" s="489"/>
      <c r="AJ399" s="523">
        <f t="shared" si="1011"/>
        <v>0</v>
      </c>
      <c r="AK399" s="512">
        <f t="shared" si="1012"/>
        <v>0</v>
      </c>
      <c r="AL399" s="480" t="str">
        <f t="shared" si="1029"/>
        <v xml:space="preserve">    </v>
      </c>
      <c r="AM399" s="853">
        <f t="shared" si="980"/>
        <v>0</v>
      </c>
      <c r="AN399" s="489"/>
      <c r="AO399" s="523">
        <f t="shared" si="1013"/>
        <v>0</v>
      </c>
      <c r="AP399" s="512">
        <f t="shared" si="1014"/>
        <v>0</v>
      </c>
      <c r="AQ399" s="480" t="str">
        <f t="shared" si="1030"/>
        <v xml:space="preserve">    </v>
      </c>
      <c r="AR399" s="853">
        <f t="shared" si="981"/>
        <v>0</v>
      </c>
      <c r="AS399" s="489"/>
      <c r="AT399" s="523">
        <f t="shared" si="1015"/>
        <v>0</v>
      </c>
      <c r="AU399" s="512">
        <f t="shared" si="1016"/>
        <v>0</v>
      </c>
      <c r="AV399" s="480" t="str">
        <f t="shared" si="1031"/>
        <v xml:space="preserve">    </v>
      </c>
      <c r="AW399" s="853">
        <f t="shared" si="982"/>
        <v>0</v>
      </c>
      <c r="AX399" s="489"/>
      <c r="AY399" s="523">
        <f t="shared" si="1017"/>
        <v>0</v>
      </c>
      <c r="AZ399" s="512">
        <f t="shared" si="1018"/>
        <v>0</v>
      </c>
      <c r="BA399" s="480" t="str">
        <f t="shared" si="1032"/>
        <v xml:space="preserve">    </v>
      </c>
      <c r="BB399" s="853">
        <f t="shared" si="983"/>
        <v>0</v>
      </c>
      <c r="BC399" s="489"/>
      <c r="BD399" s="523">
        <f t="shared" si="1019"/>
        <v>0</v>
      </c>
      <c r="BE399" s="512">
        <f t="shared" si="1020"/>
        <v>0</v>
      </c>
      <c r="BF399" s="480" t="str">
        <f t="shared" si="1033"/>
        <v xml:space="preserve">    </v>
      </c>
      <c r="BG399" s="853">
        <f t="shared" si="984"/>
        <v>0</v>
      </c>
      <c r="BH399" s="489"/>
      <c r="BI399" s="523">
        <f t="shared" si="1021"/>
        <v>0</v>
      </c>
      <c r="BJ399" s="512">
        <f t="shared" si="1022"/>
        <v>0</v>
      </c>
      <c r="BK399" s="480" t="str">
        <f t="shared" si="1034"/>
        <v xml:space="preserve">    </v>
      </c>
      <c r="BM399" s="502">
        <f t="shared" si="985"/>
        <v>0</v>
      </c>
      <c r="BN399" s="7"/>
      <c r="BO399" s="7"/>
      <c r="BP399" s="7"/>
      <c r="BQ399" s="7"/>
    </row>
    <row r="400" spans="1:69" s="5" customFormat="1" ht="12.75">
      <c r="A400" s="808">
        <v>15</v>
      </c>
      <c r="B400" s="540" t="s">
        <v>39</v>
      </c>
      <c r="C400" s="493">
        <f t="shared" si="986"/>
        <v>0</v>
      </c>
      <c r="D400" s="853">
        <f t="shared" si="973"/>
        <v>0</v>
      </c>
      <c r="E400" s="489"/>
      <c r="F400" s="523">
        <f t="shared" si="999"/>
        <v>0</v>
      </c>
      <c r="G400" s="512">
        <f t="shared" si="1000"/>
        <v>0</v>
      </c>
      <c r="H400" s="480" t="str">
        <f t="shared" si="1023"/>
        <v xml:space="preserve">    </v>
      </c>
      <c r="I400" s="853">
        <f t="shared" si="974"/>
        <v>0</v>
      </c>
      <c r="J400" s="489"/>
      <c r="K400" s="523">
        <f t="shared" si="1001"/>
        <v>0</v>
      </c>
      <c r="L400" s="512">
        <f t="shared" si="1002"/>
        <v>0</v>
      </c>
      <c r="M400" s="480" t="str">
        <f t="shared" si="1024"/>
        <v xml:space="preserve">    </v>
      </c>
      <c r="N400" s="853">
        <f t="shared" si="975"/>
        <v>0</v>
      </c>
      <c r="O400" s="489"/>
      <c r="P400" s="523">
        <f t="shared" si="1003"/>
        <v>0</v>
      </c>
      <c r="Q400" s="512">
        <f t="shared" si="1004"/>
        <v>0</v>
      </c>
      <c r="R400" s="480" t="str">
        <f t="shared" si="1025"/>
        <v xml:space="preserve">    </v>
      </c>
      <c r="S400" s="853">
        <f t="shared" si="976"/>
        <v>0</v>
      </c>
      <c r="T400" s="489"/>
      <c r="U400" s="523">
        <f t="shared" si="1005"/>
        <v>0</v>
      </c>
      <c r="V400" s="512">
        <f t="shared" si="1006"/>
        <v>0</v>
      </c>
      <c r="W400" s="480" t="str">
        <f t="shared" si="1026"/>
        <v xml:space="preserve">    </v>
      </c>
      <c r="X400" s="853">
        <f t="shared" si="977"/>
        <v>0</v>
      </c>
      <c r="Y400" s="489"/>
      <c r="Z400" s="523">
        <f t="shared" si="1007"/>
        <v>0</v>
      </c>
      <c r="AA400" s="512">
        <f t="shared" si="1008"/>
        <v>0</v>
      </c>
      <c r="AB400" s="480" t="str">
        <f t="shared" si="1027"/>
        <v xml:space="preserve">    </v>
      </c>
      <c r="AC400" s="853">
        <f t="shared" si="978"/>
        <v>0</v>
      </c>
      <c r="AD400" s="489"/>
      <c r="AE400" s="523">
        <f t="shared" si="1009"/>
        <v>0</v>
      </c>
      <c r="AF400" s="512">
        <f t="shared" si="1010"/>
        <v>0</v>
      </c>
      <c r="AG400" s="480" t="str">
        <f t="shared" si="1028"/>
        <v xml:space="preserve">    </v>
      </c>
      <c r="AH400" s="853">
        <f t="shared" si="979"/>
        <v>0</v>
      </c>
      <c r="AI400" s="489"/>
      <c r="AJ400" s="523">
        <f t="shared" si="1011"/>
        <v>0</v>
      </c>
      <c r="AK400" s="512">
        <f t="shared" si="1012"/>
        <v>0</v>
      </c>
      <c r="AL400" s="480" t="str">
        <f t="shared" si="1029"/>
        <v xml:space="preserve">    </v>
      </c>
      <c r="AM400" s="853">
        <f t="shared" si="980"/>
        <v>0</v>
      </c>
      <c r="AN400" s="489"/>
      <c r="AO400" s="523">
        <f t="shared" si="1013"/>
        <v>0</v>
      </c>
      <c r="AP400" s="512">
        <f t="shared" si="1014"/>
        <v>0</v>
      </c>
      <c r="AQ400" s="480" t="str">
        <f t="shared" si="1030"/>
        <v xml:space="preserve">    </v>
      </c>
      <c r="AR400" s="853">
        <f t="shared" si="981"/>
        <v>0</v>
      </c>
      <c r="AS400" s="489"/>
      <c r="AT400" s="523">
        <f t="shared" si="1015"/>
        <v>0</v>
      </c>
      <c r="AU400" s="512">
        <f t="shared" si="1016"/>
        <v>0</v>
      </c>
      <c r="AV400" s="480" t="str">
        <f t="shared" si="1031"/>
        <v xml:space="preserve">    </v>
      </c>
      <c r="AW400" s="853">
        <f t="shared" si="982"/>
        <v>0</v>
      </c>
      <c r="AX400" s="489"/>
      <c r="AY400" s="523">
        <f t="shared" si="1017"/>
        <v>0</v>
      </c>
      <c r="AZ400" s="512">
        <f t="shared" si="1018"/>
        <v>0</v>
      </c>
      <c r="BA400" s="480" t="str">
        <f t="shared" si="1032"/>
        <v xml:space="preserve">    </v>
      </c>
      <c r="BB400" s="853">
        <f t="shared" si="983"/>
        <v>0</v>
      </c>
      <c r="BC400" s="489"/>
      <c r="BD400" s="523">
        <f t="shared" si="1019"/>
        <v>0</v>
      </c>
      <c r="BE400" s="512">
        <f t="shared" si="1020"/>
        <v>0</v>
      </c>
      <c r="BF400" s="480" t="str">
        <f t="shared" si="1033"/>
        <v xml:space="preserve">    </v>
      </c>
      <c r="BG400" s="853">
        <f t="shared" si="984"/>
        <v>0</v>
      </c>
      <c r="BH400" s="489"/>
      <c r="BI400" s="523">
        <f t="shared" si="1021"/>
        <v>0</v>
      </c>
      <c r="BJ400" s="512">
        <f t="shared" si="1022"/>
        <v>0</v>
      </c>
      <c r="BK400" s="480" t="str">
        <f t="shared" si="1034"/>
        <v xml:space="preserve">    </v>
      </c>
      <c r="BM400" s="502">
        <f t="shared" si="985"/>
        <v>0</v>
      </c>
      <c r="BN400" s="7"/>
      <c r="BO400" s="7"/>
      <c r="BP400" s="7"/>
      <c r="BQ400" s="7"/>
    </row>
    <row r="401" spans="1:69" s="5" customFormat="1" ht="12.75">
      <c r="A401" s="808">
        <v>16</v>
      </c>
      <c r="B401" s="540" t="s">
        <v>5</v>
      </c>
      <c r="C401" s="493">
        <f t="shared" si="986"/>
        <v>0</v>
      </c>
      <c r="D401" s="853">
        <f t="shared" si="973"/>
        <v>0</v>
      </c>
      <c r="E401" s="489"/>
      <c r="F401" s="523">
        <f t="shared" si="999"/>
        <v>0</v>
      </c>
      <c r="G401" s="512">
        <f t="shared" si="1000"/>
        <v>0</v>
      </c>
      <c r="H401" s="480" t="str">
        <f t="shared" si="1023"/>
        <v xml:space="preserve">    </v>
      </c>
      <c r="I401" s="853">
        <f t="shared" si="974"/>
        <v>0</v>
      </c>
      <c r="J401" s="489"/>
      <c r="K401" s="523">
        <f t="shared" si="1001"/>
        <v>0</v>
      </c>
      <c r="L401" s="512">
        <f t="shared" si="1002"/>
        <v>0</v>
      </c>
      <c r="M401" s="480" t="str">
        <f t="shared" si="1024"/>
        <v xml:space="preserve">    </v>
      </c>
      <c r="N401" s="853">
        <f t="shared" si="975"/>
        <v>0</v>
      </c>
      <c r="O401" s="489"/>
      <c r="P401" s="523">
        <f t="shared" si="1003"/>
        <v>0</v>
      </c>
      <c r="Q401" s="512">
        <f t="shared" si="1004"/>
        <v>0</v>
      </c>
      <c r="R401" s="480" t="str">
        <f t="shared" si="1025"/>
        <v xml:space="preserve">    </v>
      </c>
      <c r="S401" s="853">
        <f t="shared" si="976"/>
        <v>0</v>
      </c>
      <c r="T401" s="489"/>
      <c r="U401" s="523">
        <f t="shared" si="1005"/>
        <v>0</v>
      </c>
      <c r="V401" s="512">
        <f t="shared" si="1006"/>
        <v>0</v>
      </c>
      <c r="W401" s="480" t="str">
        <f t="shared" si="1026"/>
        <v xml:space="preserve">    </v>
      </c>
      <c r="X401" s="853">
        <f t="shared" si="977"/>
        <v>0</v>
      </c>
      <c r="Y401" s="489"/>
      <c r="Z401" s="523">
        <f t="shared" si="1007"/>
        <v>0</v>
      </c>
      <c r="AA401" s="512">
        <f t="shared" si="1008"/>
        <v>0</v>
      </c>
      <c r="AB401" s="480" t="str">
        <f t="shared" si="1027"/>
        <v xml:space="preserve">    </v>
      </c>
      <c r="AC401" s="853">
        <f t="shared" si="978"/>
        <v>0</v>
      </c>
      <c r="AD401" s="489"/>
      <c r="AE401" s="523">
        <f t="shared" si="1009"/>
        <v>0</v>
      </c>
      <c r="AF401" s="512">
        <f t="shared" si="1010"/>
        <v>0</v>
      </c>
      <c r="AG401" s="480" t="str">
        <f t="shared" si="1028"/>
        <v xml:space="preserve">    </v>
      </c>
      <c r="AH401" s="853">
        <f t="shared" si="979"/>
        <v>0</v>
      </c>
      <c r="AI401" s="489"/>
      <c r="AJ401" s="523">
        <f t="shared" si="1011"/>
        <v>0</v>
      </c>
      <c r="AK401" s="512">
        <f t="shared" si="1012"/>
        <v>0</v>
      </c>
      <c r="AL401" s="480" t="str">
        <f t="shared" si="1029"/>
        <v xml:space="preserve">    </v>
      </c>
      <c r="AM401" s="853">
        <f t="shared" si="980"/>
        <v>0</v>
      </c>
      <c r="AN401" s="489"/>
      <c r="AO401" s="523">
        <f t="shared" si="1013"/>
        <v>0</v>
      </c>
      <c r="AP401" s="512">
        <f t="shared" si="1014"/>
        <v>0</v>
      </c>
      <c r="AQ401" s="480" t="str">
        <f t="shared" si="1030"/>
        <v xml:space="preserve">    </v>
      </c>
      <c r="AR401" s="853">
        <f t="shared" si="981"/>
        <v>0</v>
      </c>
      <c r="AS401" s="489"/>
      <c r="AT401" s="523">
        <f t="shared" si="1015"/>
        <v>0</v>
      </c>
      <c r="AU401" s="512">
        <f t="shared" si="1016"/>
        <v>0</v>
      </c>
      <c r="AV401" s="480" t="str">
        <f t="shared" si="1031"/>
        <v xml:space="preserve">    </v>
      </c>
      <c r="AW401" s="853">
        <f t="shared" si="982"/>
        <v>0</v>
      </c>
      <c r="AX401" s="489"/>
      <c r="AY401" s="523">
        <f t="shared" si="1017"/>
        <v>0</v>
      </c>
      <c r="AZ401" s="512">
        <f t="shared" si="1018"/>
        <v>0</v>
      </c>
      <c r="BA401" s="480" t="str">
        <f t="shared" si="1032"/>
        <v xml:space="preserve">    </v>
      </c>
      <c r="BB401" s="853">
        <f t="shared" si="983"/>
        <v>0</v>
      </c>
      <c r="BC401" s="489"/>
      <c r="BD401" s="523">
        <f t="shared" si="1019"/>
        <v>0</v>
      </c>
      <c r="BE401" s="512">
        <f t="shared" si="1020"/>
        <v>0</v>
      </c>
      <c r="BF401" s="480" t="str">
        <f t="shared" si="1033"/>
        <v xml:space="preserve">    </v>
      </c>
      <c r="BG401" s="853">
        <f t="shared" si="984"/>
        <v>0</v>
      </c>
      <c r="BH401" s="489"/>
      <c r="BI401" s="523">
        <f t="shared" si="1021"/>
        <v>0</v>
      </c>
      <c r="BJ401" s="512">
        <f t="shared" si="1022"/>
        <v>0</v>
      </c>
      <c r="BK401" s="480" t="str">
        <f t="shared" si="1034"/>
        <v xml:space="preserve">    </v>
      </c>
      <c r="BM401" s="502">
        <f t="shared" si="985"/>
        <v>0</v>
      </c>
      <c r="BN401" s="7"/>
      <c r="BO401" s="7"/>
      <c r="BP401" s="7"/>
      <c r="BQ401" s="7"/>
    </row>
    <row r="402" spans="1:69" s="5" customFormat="1" ht="12.75">
      <c r="A402" s="808">
        <v>17</v>
      </c>
      <c r="B402" s="540" t="s">
        <v>8</v>
      </c>
      <c r="C402" s="493">
        <f t="shared" si="986"/>
        <v>0</v>
      </c>
      <c r="D402" s="853">
        <f t="shared" si="973"/>
        <v>0</v>
      </c>
      <c r="E402" s="489"/>
      <c r="F402" s="523">
        <f t="shared" si="999"/>
        <v>0</v>
      </c>
      <c r="G402" s="512">
        <f t="shared" si="1000"/>
        <v>0</v>
      </c>
      <c r="H402" s="480" t="str">
        <f t="shared" si="1023"/>
        <v xml:space="preserve">    </v>
      </c>
      <c r="I402" s="853">
        <f t="shared" si="974"/>
        <v>0</v>
      </c>
      <c r="J402" s="489"/>
      <c r="K402" s="523">
        <f t="shared" si="1001"/>
        <v>0</v>
      </c>
      <c r="L402" s="512">
        <f t="shared" si="1002"/>
        <v>0</v>
      </c>
      <c r="M402" s="480" t="str">
        <f t="shared" si="1024"/>
        <v xml:space="preserve">    </v>
      </c>
      <c r="N402" s="853">
        <f t="shared" si="975"/>
        <v>0</v>
      </c>
      <c r="O402" s="489"/>
      <c r="P402" s="523">
        <f t="shared" si="1003"/>
        <v>0</v>
      </c>
      <c r="Q402" s="512">
        <f t="shared" si="1004"/>
        <v>0</v>
      </c>
      <c r="R402" s="480" t="str">
        <f t="shared" si="1025"/>
        <v xml:space="preserve">    </v>
      </c>
      <c r="S402" s="853">
        <f t="shared" si="976"/>
        <v>0</v>
      </c>
      <c r="T402" s="489"/>
      <c r="U402" s="523">
        <f t="shared" si="1005"/>
        <v>0</v>
      </c>
      <c r="V402" s="512">
        <f t="shared" si="1006"/>
        <v>0</v>
      </c>
      <c r="W402" s="480" t="str">
        <f t="shared" si="1026"/>
        <v xml:space="preserve">    </v>
      </c>
      <c r="X402" s="853">
        <f t="shared" si="977"/>
        <v>0</v>
      </c>
      <c r="Y402" s="489"/>
      <c r="Z402" s="523">
        <f t="shared" si="1007"/>
        <v>0</v>
      </c>
      <c r="AA402" s="512">
        <f t="shared" si="1008"/>
        <v>0</v>
      </c>
      <c r="AB402" s="480" t="str">
        <f t="shared" si="1027"/>
        <v xml:space="preserve">    </v>
      </c>
      <c r="AC402" s="853">
        <f t="shared" si="978"/>
        <v>0</v>
      </c>
      <c r="AD402" s="489"/>
      <c r="AE402" s="523">
        <f t="shared" si="1009"/>
        <v>0</v>
      </c>
      <c r="AF402" s="512">
        <f t="shared" si="1010"/>
        <v>0</v>
      </c>
      <c r="AG402" s="480" t="str">
        <f t="shared" si="1028"/>
        <v xml:space="preserve">    </v>
      </c>
      <c r="AH402" s="853">
        <f t="shared" si="979"/>
        <v>0</v>
      </c>
      <c r="AI402" s="489"/>
      <c r="AJ402" s="523">
        <f t="shared" si="1011"/>
        <v>0</v>
      </c>
      <c r="AK402" s="512">
        <f t="shared" si="1012"/>
        <v>0</v>
      </c>
      <c r="AL402" s="480" t="str">
        <f t="shared" si="1029"/>
        <v xml:space="preserve">    </v>
      </c>
      <c r="AM402" s="853">
        <f t="shared" si="980"/>
        <v>0</v>
      </c>
      <c r="AN402" s="489"/>
      <c r="AO402" s="523">
        <f t="shared" si="1013"/>
        <v>0</v>
      </c>
      <c r="AP402" s="512">
        <f t="shared" si="1014"/>
        <v>0</v>
      </c>
      <c r="AQ402" s="480" t="str">
        <f t="shared" si="1030"/>
        <v xml:space="preserve">    </v>
      </c>
      <c r="AR402" s="853">
        <f t="shared" si="981"/>
        <v>0</v>
      </c>
      <c r="AS402" s="489"/>
      <c r="AT402" s="523">
        <f t="shared" si="1015"/>
        <v>0</v>
      </c>
      <c r="AU402" s="512">
        <f t="shared" si="1016"/>
        <v>0</v>
      </c>
      <c r="AV402" s="480" t="str">
        <f t="shared" si="1031"/>
        <v xml:space="preserve">    </v>
      </c>
      <c r="AW402" s="853">
        <f t="shared" si="982"/>
        <v>0</v>
      </c>
      <c r="AX402" s="489"/>
      <c r="AY402" s="523">
        <f t="shared" si="1017"/>
        <v>0</v>
      </c>
      <c r="AZ402" s="512">
        <f t="shared" si="1018"/>
        <v>0</v>
      </c>
      <c r="BA402" s="480" t="str">
        <f t="shared" si="1032"/>
        <v xml:space="preserve">    </v>
      </c>
      <c r="BB402" s="853">
        <f t="shared" si="983"/>
        <v>0</v>
      </c>
      <c r="BC402" s="489"/>
      <c r="BD402" s="523">
        <f t="shared" si="1019"/>
        <v>0</v>
      </c>
      <c r="BE402" s="512">
        <f t="shared" si="1020"/>
        <v>0</v>
      </c>
      <c r="BF402" s="480" t="str">
        <f t="shared" si="1033"/>
        <v xml:space="preserve">    </v>
      </c>
      <c r="BG402" s="853">
        <f t="shared" si="984"/>
        <v>0</v>
      </c>
      <c r="BH402" s="489"/>
      <c r="BI402" s="523">
        <f t="shared" si="1021"/>
        <v>0</v>
      </c>
      <c r="BJ402" s="512">
        <f t="shared" si="1022"/>
        <v>0</v>
      </c>
      <c r="BK402" s="480" t="str">
        <f t="shared" si="1034"/>
        <v xml:space="preserve">    </v>
      </c>
      <c r="BM402" s="502">
        <f t="shared" si="985"/>
        <v>0</v>
      </c>
      <c r="BN402" s="7"/>
      <c r="BO402" s="7"/>
      <c r="BP402" s="7"/>
      <c r="BQ402" s="7"/>
    </row>
    <row r="403" spans="1:69" s="5" customFormat="1" ht="12.75">
      <c r="A403" s="808">
        <v>18</v>
      </c>
      <c r="B403" s="540" t="s">
        <v>293</v>
      </c>
      <c r="C403" s="493">
        <f t="shared" si="986"/>
        <v>0</v>
      </c>
      <c r="D403" s="854">
        <f t="shared" si="973"/>
        <v>0</v>
      </c>
      <c r="E403" s="489"/>
      <c r="F403" s="523">
        <f t="shared" si="999"/>
        <v>0</v>
      </c>
      <c r="G403" s="512">
        <f t="shared" si="1000"/>
        <v>0</v>
      </c>
      <c r="H403" s="480" t="str">
        <f t="shared" si="1023"/>
        <v xml:space="preserve">    </v>
      </c>
      <c r="I403" s="854">
        <f t="shared" si="974"/>
        <v>0</v>
      </c>
      <c r="J403" s="489"/>
      <c r="K403" s="523">
        <f t="shared" si="1001"/>
        <v>0</v>
      </c>
      <c r="L403" s="512">
        <f t="shared" si="1002"/>
        <v>0</v>
      </c>
      <c r="M403" s="480" t="str">
        <f t="shared" si="1024"/>
        <v xml:space="preserve">    </v>
      </c>
      <c r="N403" s="854">
        <f t="shared" si="975"/>
        <v>0</v>
      </c>
      <c r="O403" s="489"/>
      <c r="P403" s="523">
        <f t="shared" si="1003"/>
        <v>0</v>
      </c>
      <c r="Q403" s="512">
        <f t="shared" si="1004"/>
        <v>0</v>
      </c>
      <c r="R403" s="480" t="str">
        <f t="shared" si="1025"/>
        <v xml:space="preserve">    </v>
      </c>
      <c r="S403" s="854">
        <f t="shared" si="976"/>
        <v>0</v>
      </c>
      <c r="T403" s="489"/>
      <c r="U403" s="523">
        <f t="shared" si="1005"/>
        <v>0</v>
      </c>
      <c r="V403" s="512">
        <f t="shared" si="1006"/>
        <v>0</v>
      </c>
      <c r="W403" s="480" t="str">
        <f t="shared" si="1026"/>
        <v xml:space="preserve">    </v>
      </c>
      <c r="X403" s="854">
        <f t="shared" si="977"/>
        <v>0</v>
      </c>
      <c r="Y403" s="489"/>
      <c r="Z403" s="523">
        <f t="shared" si="1007"/>
        <v>0</v>
      </c>
      <c r="AA403" s="512">
        <f t="shared" si="1008"/>
        <v>0</v>
      </c>
      <c r="AB403" s="480" t="str">
        <f t="shared" si="1027"/>
        <v xml:space="preserve">    </v>
      </c>
      <c r="AC403" s="854">
        <f t="shared" si="978"/>
        <v>0</v>
      </c>
      <c r="AD403" s="489"/>
      <c r="AE403" s="523">
        <f t="shared" si="1009"/>
        <v>0</v>
      </c>
      <c r="AF403" s="512">
        <f t="shared" si="1010"/>
        <v>0</v>
      </c>
      <c r="AG403" s="480" t="str">
        <f t="shared" si="1028"/>
        <v xml:space="preserve">    </v>
      </c>
      <c r="AH403" s="854">
        <f t="shared" si="979"/>
        <v>0</v>
      </c>
      <c r="AI403" s="489"/>
      <c r="AJ403" s="523">
        <f t="shared" si="1011"/>
        <v>0</v>
      </c>
      <c r="AK403" s="512">
        <f t="shared" si="1012"/>
        <v>0</v>
      </c>
      <c r="AL403" s="480" t="str">
        <f t="shared" si="1029"/>
        <v xml:space="preserve">    </v>
      </c>
      <c r="AM403" s="854">
        <f t="shared" si="980"/>
        <v>0</v>
      </c>
      <c r="AN403" s="489"/>
      <c r="AO403" s="523">
        <f t="shared" si="1013"/>
        <v>0</v>
      </c>
      <c r="AP403" s="512">
        <f t="shared" si="1014"/>
        <v>0</v>
      </c>
      <c r="AQ403" s="480" t="str">
        <f t="shared" si="1030"/>
        <v xml:space="preserve">    </v>
      </c>
      <c r="AR403" s="854">
        <f t="shared" si="981"/>
        <v>0</v>
      </c>
      <c r="AS403" s="489"/>
      <c r="AT403" s="523">
        <f t="shared" si="1015"/>
        <v>0</v>
      </c>
      <c r="AU403" s="512">
        <f t="shared" si="1016"/>
        <v>0</v>
      </c>
      <c r="AV403" s="480" t="str">
        <f t="shared" si="1031"/>
        <v xml:space="preserve">    </v>
      </c>
      <c r="AW403" s="854">
        <f t="shared" si="982"/>
        <v>0</v>
      </c>
      <c r="AX403" s="489"/>
      <c r="AY403" s="523">
        <f t="shared" si="1017"/>
        <v>0</v>
      </c>
      <c r="AZ403" s="512">
        <f t="shared" si="1018"/>
        <v>0</v>
      </c>
      <c r="BA403" s="480" t="str">
        <f t="shared" si="1032"/>
        <v xml:space="preserve">    </v>
      </c>
      <c r="BB403" s="854">
        <f t="shared" si="983"/>
        <v>0</v>
      </c>
      <c r="BC403" s="489"/>
      <c r="BD403" s="523">
        <f t="shared" si="1019"/>
        <v>0</v>
      </c>
      <c r="BE403" s="512">
        <f t="shared" si="1020"/>
        <v>0</v>
      </c>
      <c r="BF403" s="480" t="str">
        <f t="shared" si="1033"/>
        <v xml:space="preserve">    </v>
      </c>
      <c r="BG403" s="854">
        <f t="shared" si="984"/>
        <v>0</v>
      </c>
      <c r="BH403" s="489"/>
      <c r="BI403" s="523">
        <f t="shared" si="1021"/>
        <v>0</v>
      </c>
      <c r="BJ403" s="512">
        <f t="shared" si="1022"/>
        <v>0</v>
      </c>
      <c r="BK403" s="480" t="str">
        <f t="shared" si="1034"/>
        <v xml:space="preserve">    </v>
      </c>
      <c r="BM403" s="502">
        <f t="shared" si="985"/>
        <v>0</v>
      </c>
      <c r="BN403" s="7"/>
      <c r="BO403" s="7"/>
      <c r="BP403" s="7"/>
      <c r="BQ403" s="7"/>
    </row>
    <row r="404" spans="1:69" s="5" customFormat="1" ht="12.75">
      <c r="A404" s="808">
        <v>19</v>
      </c>
      <c r="B404" s="540" t="s">
        <v>6</v>
      </c>
      <c r="C404" s="493">
        <f t="shared" si="986"/>
        <v>0</v>
      </c>
      <c r="D404" s="854">
        <f t="shared" si="973"/>
        <v>0</v>
      </c>
      <c r="E404" s="489"/>
      <c r="F404" s="523">
        <f t="shared" si="999"/>
        <v>0</v>
      </c>
      <c r="G404" s="512">
        <f t="shared" si="1000"/>
        <v>0</v>
      </c>
      <c r="H404" s="480" t="str">
        <f t="shared" si="1023"/>
        <v xml:space="preserve">    </v>
      </c>
      <c r="I404" s="854">
        <f t="shared" si="974"/>
        <v>0</v>
      </c>
      <c r="J404" s="489"/>
      <c r="K404" s="523">
        <f t="shared" si="1001"/>
        <v>0</v>
      </c>
      <c r="L404" s="512">
        <f t="shared" si="1002"/>
        <v>0</v>
      </c>
      <c r="M404" s="480" t="str">
        <f t="shared" si="1024"/>
        <v xml:space="preserve">    </v>
      </c>
      <c r="N404" s="854">
        <f t="shared" si="975"/>
        <v>0</v>
      </c>
      <c r="O404" s="489"/>
      <c r="P404" s="523">
        <f t="shared" si="1003"/>
        <v>0</v>
      </c>
      <c r="Q404" s="512">
        <f t="shared" si="1004"/>
        <v>0</v>
      </c>
      <c r="R404" s="480" t="str">
        <f t="shared" si="1025"/>
        <v xml:space="preserve">    </v>
      </c>
      <c r="S404" s="854">
        <f t="shared" si="976"/>
        <v>0</v>
      </c>
      <c r="T404" s="489"/>
      <c r="U404" s="523">
        <f t="shared" si="1005"/>
        <v>0</v>
      </c>
      <c r="V404" s="512">
        <f t="shared" si="1006"/>
        <v>0</v>
      </c>
      <c r="W404" s="480" t="str">
        <f t="shared" si="1026"/>
        <v xml:space="preserve">    </v>
      </c>
      <c r="X404" s="854">
        <f t="shared" si="977"/>
        <v>0</v>
      </c>
      <c r="Y404" s="489"/>
      <c r="Z404" s="523">
        <f t="shared" si="1007"/>
        <v>0</v>
      </c>
      <c r="AA404" s="512">
        <f t="shared" si="1008"/>
        <v>0</v>
      </c>
      <c r="AB404" s="480" t="str">
        <f t="shared" si="1027"/>
        <v xml:space="preserve">    </v>
      </c>
      <c r="AC404" s="854">
        <f t="shared" si="978"/>
        <v>0</v>
      </c>
      <c r="AD404" s="489"/>
      <c r="AE404" s="523">
        <f t="shared" si="1009"/>
        <v>0</v>
      </c>
      <c r="AF404" s="512">
        <f t="shared" si="1010"/>
        <v>0</v>
      </c>
      <c r="AG404" s="480" t="str">
        <f t="shared" si="1028"/>
        <v xml:space="preserve">    </v>
      </c>
      <c r="AH404" s="854">
        <f t="shared" si="979"/>
        <v>0</v>
      </c>
      <c r="AI404" s="489"/>
      <c r="AJ404" s="523">
        <f t="shared" si="1011"/>
        <v>0</v>
      </c>
      <c r="AK404" s="512">
        <f t="shared" si="1012"/>
        <v>0</v>
      </c>
      <c r="AL404" s="480" t="str">
        <f t="shared" si="1029"/>
        <v xml:space="preserve">    </v>
      </c>
      <c r="AM404" s="854">
        <f t="shared" si="980"/>
        <v>0</v>
      </c>
      <c r="AN404" s="489"/>
      <c r="AO404" s="523">
        <f t="shared" si="1013"/>
        <v>0</v>
      </c>
      <c r="AP404" s="512">
        <f t="shared" si="1014"/>
        <v>0</v>
      </c>
      <c r="AQ404" s="480" t="str">
        <f t="shared" si="1030"/>
        <v xml:space="preserve">    </v>
      </c>
      <c r="AR404" s="854">
        <f t="shared" si="981"/>
        <v>0</v>
      </c>
      <c r="AS404" s="489"/>
      <c r="AT404" s="523">
        <f t="shared" si="1015"/>
        <v>0</v>
      </c>
      <c r="AU404" s="512">
        <f t="shared" si="1016"/>
        <v>0</v>
      </c>
      <c r="AV404" s="480" t="str">
        <f t="shared" si="1031"/>
        <v xml:space="preserve">    </v>
      </c>
      <c r="AW404" s="854">
        <f t="shared" si="982"/>
        <v>0</v>
      </c>
      <c r="AX404" s="489"/>
      <c r="AY404" s="523">
        <f t="shared" si="1017"/>
        <v>0</v>
      </c>
      <c r="AZ404" s="512">
        <f t="shared" si="1018"/>
        <v>0</v>
      </c>
      <c r="BA404" s="480" t="str">
        <f t="shared" si="1032"/>
        <v xml:space="preserve">    </v>
      </c>
      <c r="BB404" s="854">
        <f t="shared" si="983"/>
        <v>0</v>
      </c>
      <c r="BC404" s="489"/>
      <c r="BD404" s="523">
        <f t="shared" si="1019"/>
        <v>0</v>
      </c>
      <c r="BE404" s="512">
        <f t="shared" si="1020"/>
        <v>0</v>
      </c>
      <c r="BF404" s="480" t="str">
        <f t="shared" si="1033"/>
        <v xml:space="preserve">    </v>
      </c>
      <c r="BG404" s="854">
        <f t="shared" si="984"/>
        <v>0</v>
      </c>
      <c r="BH404" s="489"/>
      <c r="BI404" s="523">
        <f t="shared" si="1021"/>
        <v>0</v>
      </c>
      <c r="BJ404" s="512">
        <f t="shared" si="1022"/>
        <v>0</v>
      </c>
      <c r="BK404" s="480" t="str">
        <f t="shared" si="1034"/>
        <v xml:space="preserve">    </v>
      </c>
      <c r="BM404" s="502">
        <f t="shared" si="985"/>
        <v>0</v>
      </c>
      <c r="BN404" s="7"/>
      <c r="BO404" s="7"/>
      <c r="BP404" s="7"/>
      <c r="BQ404" s="7"/>
    </row>
    <row r="405" spans="1:69" s="5" customFormat="1" ht="12.75">
      <c r="A405" s="808">
        <v>20</v>
      </c>
      <c r="B405" s="540" t="s">
        <v>9</v>
      </c>
      <c r="C405" s="495">
        <f t="shared" si="986"/>
        <v>0</v>
      </c>
      <c r="D405" s="853">
        <f t="shared" si="973"/>
        <v>0</v>
      </c>
      <c r="E405" s="489"/>
      <c r="F405" s="523">
        <f t="shared" si="999"/>
        <v>0</v>
      </c>
      <c r="G405" s="512">
        <f t="shared" si="1000"/>
        <v>0</v>
      </c>
      <c r="H405" s="480" t="str">
        <f t="shared" si="1023"/>
        <v xml:space="preserve">    </v>
      </c>
      <c r="I405" s="853">
        <f t="shared" si="974"/>
        <v>0</v>
      </c>
      <c r="J405" s="489"/>
      <c r="K405" s="523">
        <f t="shared" si="1001"/>
        <v>0</v>
      </c>
      <c r="L405" s="512">
        <f t="shared" si="1002"/>
        <v>0</v>
      </c>
      <c r="M405" s="480" t="str">
        <f t="shared" si="1024"/>
        <v xml:space="preserve">    </v>
      </c>
      <c r="N405" s="853">
        <f t="shared" si="975"/>
        <v>0</v>
      </c>
      <c r="O405" s="489"/>
      <c r="P405" s="523">
        <f t="shared" si="1003"/>
        <v>0</v>
      </c>
      <c r="Q405" s="512">
        <f t="shared" si="1004"/>
        <v>0</v>
      </c>
      <c r="R405" s="480" t="str">
        <f t="shared" si="1025"/>
        <v xml:space="preserve">    </v>
      </c>
      <c r="S405" s="853">
        <f t="shared" si="976"/>
        <v>0</v>
      </c>
      <c r="T405" s="489"/>
      <c r="U405" s="523">
        <f t="shared" si="1005"/>
        <v>0</v>
      </c>
      <c r="V405" s="512">
        <f t="shared" si="1006"/>
        <v>0</v>
      </c>
      <c r="W405" s="480" t="str">
        <f t="shared" si="1026"/>
        <v xml:space="preserve">    </v>
      </c>
      <c r="X405" s="853">
        <f t="shared" si="977"/>
        <v>0</v>
      </c>
      <c r="Y405" s="489"/>
      <c r="Z405" s="523">
        <f t="shared" si="1007"/>
        <v>0</v>
      </c>
      <c r="AA405" s="512">
        <f t="shared" si="1008"/>
        <v>0</v>
      </c>
      <c r="AB405" s="480" t="str">
        <f t="shared" si="1027"/>
        <v xml:space="preserve">    </v>
      </c>
      <c r="AC405" s="853">
        <f t="shared" si="978"/>
        <v>0</v>
      </c>
      <c r="AD405" s="489"/>
      <c r="AE405" s="523">
        <f t="shared" si="1009"/>
        <v>0</v>
      </c>
      <c r="AF405" s="512">
        <f t="shared" si="1010"/>
        <v>0</v>
      </c>
      <c r="AG405" s="480" t="str">
        <f t="shared" si="1028"/>
        <v xml:space="preserve">    </v>
      </c>
      <c r="AH405" s="853">
        <f t="shared" si="979"/>
        <v>0</v>
      </c>
      <c r="AI405" s="489"/>
      <c r="AJ405" s="523">
        <f t="shared" si="1011"/>
        <v>0</v>
      </c>
      <c r="AK405" s="512">
        <f t="shared" si="1012"/>
        <v>0</v>
      </c>
      <c r="AL405" s="480" t="str">
        <f t="shared" si="1029"/>
        <v xml:space="preserve">    </v>
      </c>
      <c r="AM405" s="853">
        <f t="shared" si="980"/>
        <v>0</v>
      </c>
      <c r="AN405" s="489"/>
      <c r="AO405" s="523">
        <f t="shared" si="1013"/>
        <v>0</v>
      </c>
      <c r="AP405" s="512">
        <f t="shared" si="1014"/>
        <v>0</v>
      </c>
      <c r="AQ405" s="480" t="str">
        <f t="shared" si="1030"/>
        <v xml:space="preserve">    </v>
      </c>
      <c r="AR405" s="853">
        <f t="shared" si="981"/>
        <v>0</v>
      </c>
      <c r="AS405" s="489"/>
      <c r="AT405" s="523">
        <f t="shared" si="1015"/>
        <v>0</v>
      </c>
      <c r="AU405" s="512">
        <f t="shared" si="1016"/>
        <v>0</v>
      </c>
      <c r="AV405" s="480" t="str">
        <f t="shared" si="1031"/>
        <v xml:space="preserve">    </v>
      </c>
      <c r="AW405" s="853">
        <f t="shared" si="982"/>
        <v>0</v>
      </c>
      <c r="AX405" s="489"/>
      <c r="AY405" s="523">
        <f t="shared" si="1017"/>
        <v>0</v>
      </c>
      <c r="AZ405" s="512">
        <f t="shared" si="1018"/>
        <v>0</v>
      </c>
      <c r="BA405" s="480" t="str">
        <f t="shared" si="1032"/>
        <v xml:space="preserve">    </v>
      </c>
      <c r="BB405" s="853">
        <f t="shared" si="983"/>
        <v>0</v>
      </c>
      <c r="BC405" s="489"/>
      <c r="BD405" s="523">
        <f t="shared" si="1019"/>
        <v>0</v>
      </c>
      <c r="BE405" s="512">
        <f t="shared" si="1020"/>
        <v>0</v>
      </c>
      <c r="BF405" s="480" t="str">
        <f t="shared" si="1033"/>
        <v xml:space="preserve">    </v>
      </c>
      <c r="BG405" s="853">
        <f t="shared" si="984"/>
        <v>0</v>
      </c>
      <c r="BH405" s="489"/>
      <c r="BI405" s="523">
        <f t="shared" si="1021"/>
        <v>0</v>
      </c>
      <c r="BJ405" s="512">
        <f t="shared" si="1022"/>
        <v>0</v>
      </c>
      <c r="BK405" s="480" t="str">
        <f t="shared" si="1034"/>
        <v xml:space="preserve">    </v>
      </c>
      <c r="BM405" s="502">
        <f t="shared" si="985"/>
        <v>0</v>
      </c>
      <c r="BN405" s="7"/>
      <c r="BO405" s="7"/>
      <c r="BP405" s="7"/>
      <c r="BQ405" s="7"/>
    </row>
    <row r="406" spans="1:69" s="5" customFormat="1" ht="12.75">
      <c r="A406" s="808">
        <v>21</v>
      </c>
      <c r="B406" s="541" t="s">
        <v>10</v>
      </c>
      <c r="C406" s="495">
        <f t="shared" si="986"/>
        <v>0</v>
      </c>
      <c r="D406" s="853">
        <f t="shared" si="973"/>
        <v>0</v>
      </c>
      <c r="E406" s="489"/>
      <c r="F406" s="523">
        <f t="shared" si="999"/>
        <v>0</v>
      </c>
      <c r="G406" s="512">
        <f t="shared" si="1000"/>
        <v>0</v>
      </c>
      <c r="H406" s="480" t="str">
        <f t="shared" si="1023"/>
        <v xml:space="preserve">    </v>
      </c>
      <c r="I406" s="853">
        <f t="shared" si="974"/>
        <v>0</v>
      </c>
      <c r="J406" s="489"/>
      <c r="K406" s="523">
        <f t="shared" si="1001"/>
        <v>0</v>
      </c>
      <c r="L406" s="512">
        <f t="shared" si="1002"/>
        <v>0</v>
      </c>
      <c r="M406" s="480" t="str">
        <f t="shared" si="1024"/>
        <v xml:space="preserve">    </v>
      </c>
      <c r="N406" s="853">
        <f t="shared" si="975"/>
        <v>0</v>
      </c>
      <c r="O406" s="489"/>
      <c r="P406" s="523">
        <f t="shared" si="1003"/>
        <v>0</v>
      </c>
      <c r="Q406" s="512">
        <f t="shared" si="1004"/>
        <v>0</v>
      </c>
      <c r="R406" s="480" t="str">
        <f t="shared" si="1025"/>
        <v xml:space="preserve">    </v>
      </c>
      <c r="S406" s="853">
        <f t="shared" si="976"/>
        <v>0</v>
      </c>
      <c r="T406" s="489"/>
      <c r="U406" s="523">
        <f t="shared" si="1005"/>
        <v>0</v>
      </c>
      <c r="V406" s="512">
        <f t="shared" si="1006"/>
        <v>0</v>
      </c>
      <c r="W406" s="480" t="str">
        <f t="shared" si="1026"/>
        <v xml:space="preserve">    </v>
      </c>
      <c r="X406" s="853">
        <f t="shared" si="977"/>
        <v>0</v>
      </c>
      <c r="Y406" s="489"/>
      <c r="Z406" s="523">
        <f t="shared" si="1007"/>
        <v>0</v>
      </c>
      <c r="AA406" s="512">
        <f t="shared" si="1008"/>
        <v>0</v>
      </c>
      <c r="AB406" s="480" t="str">
        <f t="shared" si="1027"/>
        <v xml:space="preserve">    </v>
      </c>
      <c r="AC406" s="853">
        <f t="shared" si="978"/>
        <v>0</v>
      </c>
      <c r="AD406" s="489"/>
      <c r="AE406" s="523">
        <f t="shared" si="1009"/>
        <v>0</v>
      </c>
      <c r="AF406" s="512">
        <f t="shared" si="1010"/>
        <v>0</v>
      </c>
      <c r="AG406" s="480" t="str">
        <f t="shared" si="1028"/>
        <v xml:space="preserve">    </v>
      </c>
      <c r="AH406" s="853">
        <f t="shared" si="979"/>
        <v>0</v>
      </c>
      <c r="AI406" s="489"/>
      <c r="AJ406" s="523">
        <f t="shared" si="1011"/>
        <v>0</v>
      </c>
      <c r="AK406" s="512">
        <f t="shared" si="1012"/>
        <v>0</v>
      </c>
      <c r="AL406" s="480" t="str">
        <f t="shared" si="1029"/>
        <v xml:space="preserve">    </v>
      </c>
      <c r="AM406" s="853">
        <f t="shared" si="980"/>
        <v>0</v>
      </c>
      <c r="AN406" s="489"/>
      <c r="AO406" s="523">
        <f t="shared" si="1013"/>
        <v>0</v>
      </c>
      <c r="AP406" s="512">
        <f t="shared" si="1014"/>
        <v>0</v>
      </c>
      <c r="AQ406" s="480" t="str">
        <f t="shared" si="1030"/>
        <v xml:space="preserve">    </v>
      </c>
      <c r="AR406" s="853">
        <f t="shared" si="981"/>
        <v>0</v>
      </c>
      <c r="AS406" s="489"/>
      <c r="AT406" s="523">
        <f t="shared" si="1015"/>
        <v>0</v>
      </c>
      <c r="AU406" s="512">
        <f t="shared" si="1016"/>
        <v>0</v>
      </c>
      <c r="AV406" s="480" t="str">
        <f t="shared" si="1031"/>
        <v xml:space="preserve">    </v>
      </c>
      <c r="AW406" s="853">
        <f t="shared" si="982"/>
        <v>0</v>
      </c>
      <c r="AX406" s="489"/>
      <c r="AY406" s="523">
        <f t="shared" si="1017"/>
        <v>0</v>
      </c>
      <c r="AZ406" s="512">
        <f t="shared" si="1018"/>
        <v>0</v>
      </c>
      <c r="BA406" s="480" t="str">
        <f t="shared" si="1032"/>
        <v xml:space="preserve">    </v>
      </c>
      <c r="BB406" s="853">
        <f t="shared" si="983"/>
        <v>0</v>
      </c>
      <c r="BC406" s="489"/>
      <c r="BD406" s="523">
        <f t="shared" si="1019"/>
        <v>0</v>
      </c>
      <c r="BE406" s="512">
        <f t="shared" si="1020"/>
        <v>0</v>
      </c>
      <c r="BF406" s="480" t="str">
        <f t="shared" si="1033"/>
        <v xml:space="preserve">    </v>
      </c>
      <c r="BG406" s="853">
        <f t="shared" si="984"/>
        <v>0</v>
      </c>
      <c r="BH406" s="489"/>
      <c r="BI406" s="523">
        <f t="shared" si="1021"/>
        <v>0</v>
      </c>
      <c r="BJ406" s="512">
        <f t="shared" si="1022"/>
        <v>0</v>
      </c>
      <c r="BK406" s="480" t="str">
        <f t="shared" si="1034"/>
        <v xml:space="preserve">    </v>
      </c>
      <c r="BM406" s="502">
        <f t="shared" si="985"/>
        <v>0</v>
      </c>
      <c r="BN406" s="7"/>
      <c r="BO406" s="7"/>
      <c r="BP406" s="7"/>
      <c r="BQ406" s="7"/>
    </row>
    <row r="407" spans="1:69" s="5" customFormat="1" ht="12.75">
      <c r="A407" s="808">
        <v>22</v>
      </c>
      <c r="B407" s="541" t="s">
        <v>24</v>
      </c>
      <c r="C407" s="493">
        <f t="shared" si="986"/>
        <v>0</v>
      </c>
      <c r="D407" s="854">
        <f t="shared" si="973"/>
        <v>0</v>
      </c>
      <c r="E407" s="489"/>
      <c r="F407" s="523">
        <f t="shared" si="999"/>
        <v>0</v>
      </c>
      <c r="G407" s="512">
        <f t="shared" si="1000"/>
        <v>0</v>
      </c>
      <c r="H407" s="480" t="str">
        <f t="shared" si="1023"/>
        <v xml:space="preserve">    </v>
      </c>
      <c r="I407" s="854">
        <f t="shared" si="974"/>
        <v>0</v>
      </c>
      <c r="J407" s="489"/>
      <c r="K407" s="523">
        <f t="shared" si="1001"/>
        <v>0</v>
      </c>
      <c r="L407" s="512">
        <f t="shared" si="1002"/>
        <v>0</v>
      </c>
      <c r="M407" s="480" t="str">
        <f t="shared" si="1024"/>
        <v xml:space="preserve">    </v>
      </c>
      <c r="N407" s="854">
        <f t="shared" si="975"/>
        <v>0</v>
      </c>
      <c r="O407" s="489"/>
      <c r="P407" s="523">
        <f t="shared" si="1003"/>
        <v>0</v>
      </c>
      <c r="Q407" s="512">
        <f t="shared" si="1004"/>
        <v>0</v>
      </c>
      <c r="R407" s="480" t="str">
        <f t="shared" si="1025"/>
        <v xml:space="preserve">    </v>
      </c>
      <c r="S407" s="854">
        <f t="shared" si="976"/>
        <v>0</v>
      </c>
      <c r="T407" s="489"/>
      <c r="U407" s="523">
        <f t="shared" si="1005"/>
        <v>0</v>
      </c>
      <c r="V407" s="512">
        <f t="shared" si="1006"/>
        <v>0</v>
      </c>
      <c r="W407" s="480" t="str">
        <f t="shared" si="1026"/>
        <v xml:space="preserve">    </v>
      </c>
      <c r="X407" s="854">
        <f t="shared" si="977"/>
        <v>0</v>
      </c>
      <c r="Y407" s="489"/>
      <c r="Z407" s="523">
        <f t="shared" si="1007"/>
        <v>0</v>
      </c>
      <c r="AA407" s="512">
        <f t="shared" si="1008"/>
        <v>0</v>
      </c>
      <c r="AB407" s="480" t="str">
        <f t="shared" si="1027"/>
        <v xml:space="preserve">    </v>
      </c>
      <c r="AC407" s="854">
        <f t="shared" si="978"/>
        <v>0</v>
      </c>
      <c r="AD407" s="489"/>
      <c r="AE407" s="523">
        <f t="shared" si="1009"/>
        <v>0</v>
      </c>
      <c r="AF407" s="512">
        <f t="shared" si="1010"/>
        <v>0</v>
      </c>
      <c r="AG407" s="480" t="str">
        <f t="shared" si="1028"/>
        <v xml:space="preserve">    </v>
      </c>
      <c r="AH407" s="854">
        <f t="shared" si="979"/>
        <v>0</v>
      </c>
      <c r="AI407" s="489"/>
      <c r="AJ407" s="523">
        <f t="shared" si="1011"/>
        <v>0</v>
      </c>
      <c r="AK407" s="512">
        <f t="shared" si="1012"/>
        <v>0</v>
      </c>
      <c r="AL407" s="480" t="str">
        <f t="shared" si="1029"/>
        <v xml:space="preserve">    </v>
      </c>
      <c r="AM407" s="854">
        <f t="shared" si="980"/>
        <v>0</v>
      </c>
      <c r="AN407" s="489"/>
      <c r="AO407" s="523">
        <f t="shared" si="1013"/>
        <v>0</v>
      </c>
      <c r="AP407" s="512">
        <f t="shared" si="1014"/>
        <v>0</v>
      </c>
      <c r="AQ407" s="480" t="str">
        <f t="shared" si="1030"/>
        <v xml:space="preserve">    </v>
      </c>
      <c r="AR407" s="854">
        <f t="shared" si="981"/>
        <v>0</v>
      </c>
      <c r="AS407" s="489"/>
      <c r="AT407" s="523">
        <f t="shared" si="1015"/>
        <v>0</v>
      </c>
      <c r="AU407" s="512">
        <f t="shared" si="1016"/>
        <v>0</v>
      </c>
      <c r="AV407" s="480" t="str">
        <f t="shared" si="1031"/>
        <v xml:space="preserve">    </v>
      </c>
      <c r="AW407" s="854">
        <f t="shared" si="982"/>
        <v>0</v>
      </c>
      <c r="AX407" s="489"/>
      <c r="AY407" s="523">
        <f t="shared" si="1017"/>
        <v>0</v>
      </c>
      <c r="AZ407" s="512">
        <f t="shared" si="1018"/>
        <v>0</v>
      </c>
      <c r="BA407" s="480" t="str">
        <f t="shared" si="1032"/>
        <v xml:space="preserve">    </v>
      </c>
      <c r="BB407" s="854">
        <f t="shared" si="983"/>
        <v>0</v>
      </c>
      <c r="BC407" s="489"/>
      <c r="BD407" s="523">
        <f t="shared" si="1019"/>
        <v>0</v>
      </c>
      <c r="BE407" s="512">
        <f t="shared" si="1020"/>
        <v>0</v>
      </c>
      <c r="BF407" s="480" t="str">
        <f t="shared" si="1033"/>
        <v xml:space="preserve">    </v>
      </c>
      <c r="BG407" s="854">
        <f t="shared" si="984"/>
        <v>0</v>
      </c>
      <c r="BH407" s="489"/>
      <c r="BI407" s="523">
        <f t="shared" si="1021"/>
        <v>0</v>
      </c>
      <c r="BJ407" s="512">
        <f t="shared" si="1022"/>
        <v>0</v>
      </c>
      <c r="BK407" s="480" t="str">
        <f t="shared" si="1034"/>
        <v xml:space="preserve">    </v>
      </c>
      <c r="BM407" s="502">
        <f t="shared" si="985"/>
        <v>0</v>
      </c>
      <c r="BN407" s="7"/>
      <c r="BO407" s="7"/>
      <c r="BP407" s="7"/>
      <c r="BQ407" s="7"/>
    </row>
    <row r="408" spans="1:69" s="5" customFormat="1" ht="12.75">
      <c r="A408" s="808">
        <v>23</v>
      </c>
      <c r="B408" s="540" t="s">
        <v>25</v>
      </c>
      <c r="C408" s="493">
        <f t="shared" si="986"/>
        <v>0</v>
      </c>
      <c r="D408" s="853">
        <f t="shared" si="973"/>
        <v>0</v>
      </c>
      <c r="E408" s="489"/>
      <c r="F408" s="523">
        <f t="shared" si="999"/>
        <v>0</v>
      </c>
      <c r="G408" s="512">
        <f t="shared" si="1000"/>
        <v>0</v>
      </c>
      <c r="H408" s="480" t="str">
        <f t="shared" si="1023"/>
        <v xml:space="preserve">    </v>
      </c>
      <c r="I408" s="853">
        <f t="shared" si="974"/>
        <v>0</v>
      </c>
      <c r="J408" s="489"/>
      <c r="K408" s="523">
        <f t="shared" si="1001"/>
        <v>0</v>
      </c>
      <c r="L408" s="512">
        <f t="shared" si="1002"/>
        <v>0</v>
      </c>
      <c r="M408" s="480" t="str">
        <f t="shared" si="1024"/>
        <v xml:space="preserve">    </v>
      </c>
      <c r="N408" s="853">
        <f t="shared" si="975"/>
        <v>0</v>
      </c>
      <c r="O408" s="489"/>
      <c r="P408" s="523">
        <f t="shared" si="1003"/>
        <v>0</v>
      </c>
      <c r="Q408" s="512">
        <f t="shared" si="1004"/>
        <v>0</v>
      </c>
      <c r="R408" s="480" t="str">
        <f t="shared" si="1025"/>
        <v xml:space="preserve">    </v>
      </c>
      <c r="S408" s="853">
        <f t="shared" si="976"/>
        <v>0</v>
      </c>
      <c r="T408" s="489"/>
      <c r="U408" s="523">
        <f t="shared" si="1005"/>
        <v>0</v>
      </c>
      <c r="V408" s="512">
        <f t="shared" si="1006"/>
        <v>0</v>
      </c>
      <c r="W408" s="480" t="str">
        <f t="shared" si="1026"/>
        <v xml:space="preserve">    </v>
      </c>
      <c r="X408" s="853">
        <f t="shared" si="977"/>
        <v>0</v>
      </c>
      <c r="Y408" s="489"/>
      <c r="Z408" s="523">
        <f t="shared" si="1007"/>
        <v>0</v>
      </c>
      <c r="AA408" s="512">
        <f t="shared" si="1008"/>
        <v>0</v>
      </c>
      <c r="AB408" s="480" t="str">
        <f t="shared" si="1027"/>
        <v xml:space="preserve">    </v>
      </c>
      <c r="AC408" s="853">
        <f t="shared" si="978"/>
        <v>0</v>
      </c>
      <c r="AD408" s="489"/>
      <c r="AE408" s="523">
        <f t="shared" si="1009"/>
        <v>0</v>
      </c>
      <c r="AF408" s="512">
        <f t="shared" si="1010"/>
        <v>0</v>
      </c>
      <c r="AG408" s="480" t="str">
        <f t="shared" si="1028"/>
        <v xml:space="preserve">    </v>
      </c>
      <c r="AH408" s="853">
        <f t="shared" si="979"/>
        <v>0</v>
      </c>
      <c r="AI408" s="489"/>
      <c r="AJ408" s="523">
        <f t="shared" si="1011"/>
        <v>0</v>
      </c>
      <c r="AK408" s="512">
        <f t="shared" si="1012"/>
        <v>0</v>
      </c>
      <c r="AL408" s="480" t="str">
        <f t="shared" si="1029"/>
        <v xml:space="preserve">    </v>
      </c>
      <c r="AM408" s="853">
        <f t="shared" si="980"/>
        <v>0</v>
      </c>
      <c r="AN408" s="489"/>
      <c r="AO408" s="523">
        <f t="shared" si="1013"/>
        <v>0</v>
      </c>
      <c r="AP408" s="512">
        <f t="shared" si="1014"/>
        <v>0</v>
      </c>
      <c r="AQ408" s="480" t="str">
        <f t="shared" si="1030"/>
        <v xml:space="preserve">    </v>
      </c>
      <c r="AR408" s="853">
        <f t="shared" si="981"/>
        <v>0</v>
      </c>
      <c r="AS408" s="489"/>
      <c r="AT408" s="523">
        <f t="shared" si="1015"/>
        <v>0</v>
      </c>
      <c r="AU408" s="512">
        <f t="shared" si="1016"/>
        <v>0</v>
      </c>
      <c r="AV408" s="480" t="str">
        <f t="shared" si="1031"/>
        <v xml:space="preserve">    </v>
      </c>
      <c r="AW408" s="853">
        <f t="shared" si="982"/>
        <v>0</v>
      </c>
      <c r="AX408" s="489"/>
      <c r="AY408" s="523">
        <f t="shared" si="1017"/>
        <v>0</v>
      </c>
      <c r="AZ408" s="512">
        <f t="shared" si="1018"/>
        <v>0</v>
      </c>
      <c r="BA408" s="480" t="str">
        <f t="shared" si="1032"/>
        <v xml:space="preserve">    </v>
      </c>
      <c r="BB408" s="853">
        <f t="shared" si="983"/>
        <v>0</v>
      </c>
      <c r="BC408" s="489"/>
      <c r="BD408" s="523">
        <f t="shared" si="1019"/>
        <v>0</v>
      </c>
      <c r="BE408" s="512">
        <f t="shared" si="1020"/>
        <v>0</v>
      </c>
      <c r="BF408" s="480" t="str">
        <f t="shared" si="1033"/>
        <v xml:space="preserve">    </v>
      </c>
      <c r="BG408" s="853">
        <f t="shared" si="984"/>
        <v>0</v>
      </c>
      <c r="BH408" s="489"/>
      <c r="BI408" s="523">
        <f t="shared" si="1021"/>
        <v>0</v>
      </c>
      <c r="BJ408" s="512">
        <f t="shared" si="1022"/>
        <v>0</v>
      </c>
      <c r="BK408" s="480" t="str">
        <f t="shared" si="1034"/>
        <v xml:space="preserve">    </v>
      </c>
      <c r="BM408" s="502">
        <f t="shared" si="985"/>
        <v>0</v>
      </c>
      <c r="BN408" s="7"/>
      <c r="BO408" s="7"/>
      <c r="BP408" s="7"/>
      <c r="BQ408" s="7"/>
    </row>
    <row r="409" spans="1:69" s="5" customFormat="1" ht="12.75">
      <c r="A409" s="808">
        <v>24</v>
      </c>
      <c r="B409" s="540" t="s">
        <v>7</v>
      </c>
      <c r="C409" s="493">
        <f t="shared" si="986"/>
        <v>0</v>
      </c>
      <c r="D409" s="853">
        <f t="shared" si="973"/>
        <v>0</v>
      </c>
      <c r="E409" s="489"/>
      <c r="F409" s="523">
        <f t="shared" si="999"/>
        <v>0</v>
      </c>
      <c r="G409" s="512">
        <f t="shared" si="1000"/>
        <v>0</v>
      </c>
      <c r="H409" s="480" t="str">
        <f t="shared" si="1023"/>
        <v xml:space="preserve">    </v>
      </c>
      <c r="I409" s="853">
        <f t="shared" si="974"/>
        <v>0</v>
      </c>
      <c r="J409" s="489"/>
      <c r="K409" s="523">
        <f t="shared" si="1001"/>
        <v>0</v>
      </c>
      <c r="L409" s="512">
        <f t="shared" si="1002"/>
        <v>0</v>
      </c>
      <c r="M409" s="480" t="str">
        <f t="shared" si="1024"/>
        <v xml:space="preserve">    </v>
      </c>
      <c r="N409" s="853">
        <f t="shared" si="975"/>
        <v>0</v>
      </c>
      <c r="O409" s="489"/>
      <c r="P409" s="523">
        <f t="shared" si="1003"/>
        <v>0</v>
      </c>
      <c r="Q409" s="512">
        <f t="shared" si="1004"/>
        <v>0</v>
      </c>
      <c r="R409" s="480" t="str">
        <f t="shared" si="1025"/>
        <v xml:space="preserve">    </v>
      </c>
      <c r="S409" s="853">
        <f t="shared" si="976"/>
        <v>0</v>
      </c>
      <c r="T409" s="489"/>
      <c r="U409" s="523">
        <f t="shared" si="1005"/>
        <v>0</v>
      </c>
      <c r="V409" s="512">
        <f t="shared" si="1006"/>
        <v>0</v>
      </c>
      <c r="W409" s="480" t="str">
        <f t="shared" si="1026"/>
        <v xml:space="preserve">    </v>
      </c>
      <c r="X409" s="853">
        <f t="shared" si="977"/>
        <v>0</v>
      </c>
      <c r="Y409" s="489"/>
      <c r="Z409" s="523">
        <f t="shared" si="1007"/>
        <v>0</v>
      </c>
      <c r="AA409" s="512">
        <f t="shared" si="1008"/>
        <v>0</v>
      </c>
      <c r="AB409" s="480" t="str">
        <f t="shared" si="1027"/>
        <v xml:space="preserve">    </v>
      </c>
      <c r="AC409" s="853">
        <f t="shared" si="978"/>
        <v>0</v>
      </c>
      <c r="AD409" s="489"/>
      <c r="AE409" s="523">
        <f t="shared" si="1009"/>
        <v>0</v>
      </c>
      <c r="AF409" s="512">
        <f t="shared" si="1010"/>
        <v>0</v>
      </c>
      <c r="AG409" s="480" t="str">
        <f t="shared" si="1028"/>
        <v xml:space="preserve">    </v>
      </c>
      <c r="AH409" s="853">
        <f t="shared" si="979"/>
        <v>0</v>
      </c>
      <c r="AI409" s="489"/>
      <c r="AJ409" s="523">
        <f t="shared" si="1011"/>
        <v>0</v>
      </c>
      <c r="AK409" s="512">
        <f t="shared" si="1012"/>
        <v>0</v>
      </c>
      <c r="AL409" s="480" t="str">
        <f t="shared" si="1029"/>
        <v xml:space="preserve">    </v>
      </c>
      <c r="AM409" s="853">
        <f t="shared" si="980"/>
        <v>0</v>
      </c>
      <c r="AN409" s="489"/>
      <c r="AO409" s="523">
        <f t="shared" si="1013"/>
        <v>0</v>
      </c>
      <c r="AP409" s="512">
        <f t="shared" si="1014"/>
        <v>0</v>
      </c>
      <c r="AQ409" s="480" t="str">
        <f t="shared" si="1030"/>
        <v xml:space="preserve">    </v>
      </c>
      <c r="AR409" s="853">
        <f t="shared" si="981"/>
        <v>0</v>
      </c>
      <c r="AS409" s="489"/>
      <c r="AT409" s="523">
        <f t="shared" si="1015"/>
        <v>0</v>
      </c>
      <c r="AU409" s="512">
        <f t="shared" si="1016"/>
        <v>0</v>
      </c>
      <c r="AV409" s="480" t="str">
        <f t="shared" si="1031"/>
        <v xml:space="preserve">    </v>
      </c>
      <c r="AW409" s="853">
        <f t="shared" si="982"/>
        <v>0</v>
      </c>
      <c r="AX409" s="489"/>
      <c r="AY409" s="523">
        <f t="shared" si="1017"/>
        <v>0</v>
      </c>
      <c r="AZ409" s="512">
        <f t="shared" si="1018"/>
        <v>0</v>
      </c>
      <c r="BA409" s="480" t="str">
        <f t="shared" si="1032"/>
        <v xml:space="preserve">    </v>
      </c>
      <c r="BB409" s="853">
        <f t="shared" si="983"/>
        <v>0</v>
      </c>
      <c r="BC409" s="489"/>
      <c r="BD409" s="523">
        <f t="shared" si="1019"/>
        <v>0</v>
      </c>
      <c r="BE409" s="512">
        <f t="shared" si="1020"/>
        <v>0</v>
      </c>
      <c r="BF409" s="480" t="str">
        <f t="shared" si="1033"/>
        <v xml:space="preserve">    </v>
      </c>
      <c r="BG409" s="853">
        <f t="shared" si="984"/>
        <v>0</v>
      </c>
      <c r="BH409" s="489"/>
      <c r="BI409" s="523">
        <f t="shared" si="1021"/>
        <v>0</v>
      </c>
      <c r="BJ409" s="512">
        <f t="shared" si="1022"/>
        <v>0</v>
      </c>
      <c r="BK409" s="480" t="str">
        <f t="shared" si="1034"/>
        <v xml:space="preserve">    </v>
      </c>
      <c r="BM409" s="502">
        <f t="shared" si="985"/>
        <v>0</v>
      </c>
      <c r="BN409" s="7"/>
      <c r="BO409" s="7"/>
      <c r="BP409" s="7"/>
      <c r="BQ409" s="7"/>
    </row>
    <row r="410" spans="1:69" s="5" customFormat="1" ht="12.75">
      <c r="A410" s="808">
        <v>25</v>
      </c>
      <c r="B410" s="540" t="s">
        <v>13</v>
      </c>
      <c r="C410" s="493">
        <f t="shared" si="986"/>
        <v>0</v>
      </c>
      <c r="D410" s="853">
        <f t="shared" si="973"/>
        <v>0</v>
      </c>
      <c r="E410" s="489"/>
      <c r="F410" s="523">
        <f t="shared" si="999"/>
        <v>0</v>
      </c>
      <c r="G410" s="512">
        <f t="shared" si="1000"/>
        <v>0</v>
      </c>
      <c r="H410" s="480" t="str">
        <f t="shared" si="1023"/>
        <v xml:space="preserve">    </v>
      </c>
      <c r="I410" s="853">
        <f t="shared" si="974"/>
        <v>0</v>
      </c>
      <c r="J410" s="489"/>
      <c r="K410" s="523">
        <f t="shared" si="1001"/>
        <v>0</v>
      </c>
      <c r="L410" s="512">
        <f t="shared" si="1002"/>
        <v>0</v>
      </c>
      <c r="M410" s="480" t="str">
        <f t="shared" si="1024"/>
        <v xml:space="preserve">    </v>
      </c>
      <c r="N410" s="853">
        <f t="shared" si="975"/>
        <v>0</v>
      </c>
      <c r="O410" s="489"/>
      <c r="P410" s="523">
        <f t="shared" si="1003"/>
        <v>0</v>
      </c>
      <c r="Q410" s="512">
        <f t="shared" si="1004"/>
        <v>0</v>
      </c>
      <c r="R410" s="480" t="str">
        <f t="shared" si="1025"/>
        <v xml:space="preserve">    </v>
      </c>
      <c r="S410" s="853">
        <f t="shared" si="976"/>
        <v>0</v>
      </c>
      <c r="T410" s="489"/>
      <c r="U410" s="523">
        <f t="shared" si="1005"/>
        <v>0</v>
      </c>
      <c r="V410" s="512">
        <f t="shared" si="1006"/>
        <v>0</v>
      </c>
      <c r="W410" s="480" t="str">
        <f t="shared" si="1026"/>
        <v xml:space="preserve">    </v>
      </c>
      <c r="X410" s="853">
        <f t="shared" si="977"/>
        <v>0</v>
      </c>
      <c r="Y410" s="489"/>
      <c r="Z410" s="523">
        <f t="shared" si="1007"/>
        <v>0</v>
      </c>
      <c r="AA410" s="512">
        <f t="shared" si="1008"/>
        <v>0</v>
      </c>
      <c r="AB410" s="480" t="str">
        <f t="shared" si="1027"/>
        <v xml:space="preserve">    </v>
      </c>
      <c r="AC410" s="853">
        <f t="shared" si="978"/>
        <v>0</v>
      </c>
      <c r="AD410" s="489"/>
      <c r="AE410" s="523">
        <f t="shared" si="1009"/>
        <v>0</v>
      </c>
      <c r="AF410" s="512">
        <f t="shared" si="1010"/>
        <v>0</v>
      </c>
      <c r="AG410" s="480" t="str">
        <f t="shared" si="1028"/>
        <v xml:space="preserve">    </v>
      </c>
      <c r="AH410" s="853">
        <f t="shared" si="979"/>
        <v>0</v>
      </c>
      <c r="AI410" s="489"/>
      <c r="AJ410" s="523">
        <f t="shared" si="1011"/>
        <v>0</v>
      </c>
      <c r="AK410" s="512">
        <f t="shared" si="1012"/>
        <v>0</v>
      </c>
      <c r="AL410" s="480" t="str">
        <f t="shared" si="1029"/>
        <v xml:space="preserve">    </v>
      </c>
      <c r="AM410" s="853">
        <f t="shared" si="980"/>
        <v>0</v>
      </c>
      <c r="AN410" s="489"/>
      <c r="AO410" s="523">
        <f t="shared" si="1013"/>
        <v>0</v>
      </c>
      <c r="AP410" s="512">
        <f t="shared" si="1014"/>
        <v>0</v>
      </c>
      <c r="AQ410" s="480" t="str">
        <f t="shared" si="1030"/>
        <v xml:space="preserve">    </v>
      </c>
      <c r="AR410" s="853">
        <f t="shared" si="981"/>
        <v>0</v>
      </c>
      <c r="AS410" s="489"/>
      <c r="AT410" s="523">
        <f t="shared" si="1015"/>
        <v>0</v>
      </c>
      <c r="AU410" s="512">
        <f t="shared" si="1016"/>
        <v>0</v>
      </c>
      <c r="AV410" s="480" t="str">
        <f t="shared" si="1031"/>
        <v xml:space="preserve">    </v>
      </c>
      <c r="AW410" s="853">
        <f t="shared" si="982"/>
        <v>0</v>
      </c>
      <c r="AX410" s="489"/>
      <c r="AY410" s="523">
        <f t="shared" si="1017"/>
        <v>0</v>
      </c>
      <c r="AZ410" s="512">
        <f t="shared" si="1018"/>
        <v>0</v>
      </c>
      <c r="BA410" s="480" t="str">
        <f t="shared" si="1032"/>
        <v xml:space="preserve">    </v>
      </c>
      <c r="BB410" s="853">
        <f t="shared" si="983"/>
        <v>0</v>
      </c>
      <c r="BC410" s="489"/>
      <c r="BD410" s="523">
        <f t="shared" si="1019"/>
        <v>0</v>
      </c>
      <c r="BE410" s="512">
        <f t="shared" si="1020"/>
        <v>0</v>
      </c>
      <c r="BF410" s="480" t="str">
        <f t="shared" si="1033"/>
        <v xml:space="preserve">    </v>
      </c>
      <c r="BG410" s="853">
        <f t="shared" si="984"/>
        <v>0</v>
      </c>
      <c r="BH410" s="489"/>
      <c r="BI410" s="523">
        <f t="shared" si="1021"/>
        <v>0</v>
      </c>
      <c r="BJ410" s="512">
        <f t="shared" si="1022"/>
        <v>0</v>
      </c>
      <c r="BK410" s="480" t="str">
        <f t="shared" si="1034"/>
        <v xml:space="preserve">    </v>
      </c>
      <c r="BM410" s="502">
        <f t="shared" si="985"/>
        <v>0</v>
      </c>
      <c r="BN410" s="7"/>
      <c r="BO410" s="7"/>
      <c r="BP410" s="7"/>
      <c r="BQ410" s="7"/>
    </row>
    <row r="411" spans="1:69" s="5" customFormat="1" ht="12.75">
      <c r="A411" s="808">
        <v>26</v>
      </c>
      <c r="B411" s="540" t="s">
        <v>14</v>
      </c>
      <c r="C411" s="493">
        <f t="shared" si="986"/>
        <v>0</v>
      </c>
      <c r="D411" s="853">
        <f t="shared" si="973"/>
        <v>0</v>
      </c>
      <c r="E411" s="489"/>
      <c r="F411" s="523">
        <f t="shared" si="999"/>
        <v>0</v>
      </c>
      <c r="G411" s="512">
        <f t="shared" si="1000"/>
        <v>0</v>
      </c>
      <c r="H411" s="480" t="str">
        <f t="shared" si="1023"/>
        <v xml:space="preserve">    </v>
      </c>
      <c r="I411" s="853">
        <f t="shared" si="974"/>
        <v>0</v>
      </c>
      <c r="J411" s="489"/>
      <c r="K411" s="523">
        <f t="shared" si="1001"/>
        <v>0</v>
      </c>
      <c r="L411" s="512">
        <f t="shared" si="1002"/>
        <v>0</v>
      </c>
      <c r="M411" s="480" t="str">
        <f t="shared" si="1024"/>
        <v xml:space="preserve">    </v>
      </c>
      <c r="N411" s="853">
        <f t="shared" si="975"/>
        <v>0</v>
      </c>
      <c r="O411" s="489"/>
      <c r="P411" s="523">
        <f t="shared" si="1003"/>
        <v>0</v>
      </c>
      <c r="Q411" s="512">
        <f t="shared" si="1004"/>
        <v>0</v>
      </c>
      <c r="R411" s="480" t="str">
        <f t="shared" si="1025"/>
        <v xml:space="preserve">    </v>
      </c>
      <c r="S411" s="853">
        <f t="shared" si="976"/>
        <v>0</v>
      </c>
      <c r="T411" s="489"/>
      <c r="U411" s="523">
        <f t="shared" si="1005"/>
        <v>0</v>
      </c>
      <c r="V411" s="512">
        <f t="shared" si="1006"/>
        <v>0</v>
      </c>
      <c r="W411" s="480" t="str">
        <f t="shared" si="1026"/>
        <v xml:space="preserve">    </v>
      </c>
      <c r="X411" s="853">
        <f t="shared" si="977"/>
        <v>0</v>
      </c>
      <c r="Y411" s="489"/>
      <c r="Z411" s="523">
        <f t="shared" si="1007"/>
        <v>0</v>
      </c>
      <c r="AA411" s="512">
        <f t="shared" si="1008"/>
        <v>0</v>
      </c>
      <c r="AB411" s="480" t="str">
        <f t="shared" si="1027"/>
        <v xml:space="preserve">    </v>
      </c>
      <c r="AC411" s="853">
        <f t="shared" si="978"/>
        <v>0</v>
      </c>
      <c r="AD411" s="489"/>
      <c r="AE411" s="523">
        <f t="shared" si="1009"/>
        <v>0</v>
      </c>
      <c r="AF411" s="512">
        <f t="shared" si="1010"/>
        <v>0</v>
      </c>
      <c r="AG411" s="480" t="str">
        <f t="shared" si="1028"/>
        <v xml:space="preserve">    </v>
      </c>
      <c r="AH411" s="853">
        <f t="shared" si="979"/>
        <v>0</v>
      </c>
      <c r="AI411" s="489"/>
      <c r="AJ411" s="523">
        <f t="shared" si="1011"/>
        <v>0</v>
      </c>
      <c r="AK411" s="512">
        <f t="shared" si="1012"/>
        <v>0</v>
      </c>
      <c r="AL411" s="480" t="str">
        <f t="shared" si="1029"/>
        <v xml:space="preserve">    </v>
      </c>
      <c r="AM411" s="853">
        <f t="shared" si="980"/>
        <v>0</v>
      </c>
      <c r="AN411" s="489"/>
      <c r="AO411" s="523">
        <f t="shared" si="1013"/>
        <v>0</v>
      </c>
      <c r="AP411" s="512">
        <f t="shared" si="1014"/>
        <v>0</v>
      </c>
      <c r="AQ411" s="480" t="str">
        <f t="shared" si="1030"/>
        <v xml:space="preserve">    </v>
      </c>
      <c r="AR411" s="853">
        <f t="shared" si="981"/>
        <v>0</v>
      </c>
      <c r="AS411" s="489"/>
      <c r="AT411" s="523">
        <f t="shared" si="1015"/>
        <v>0</v>
      </c>
      <c r="AU411" s="512">
        <f t="shared" si="1016"/>
        <v>0</v>
      </c>
      <c r="AV411" s="480" t="str">
        <f t="shared" si="1031"/>
        <v xml:space="preserve">    </v>
      </c>
      <c r="AW411" s="853">
        <f t="shared" si="982"/>
        <v>0</v>
      </c>
      <c r="AX411" s="489"/>
      <c r="AY411" s="523">
        <f t="shared" si="1017"/>
        <v>0</v>
      </c>
      <c r="AZ411" s="512">
        <f t="shared" si="1018"/>
        <v>0</v>
      </c>
      <c r="BA411" s="480" t="str">
        <f t="shared" si="1032"/>
        <v xml:space="preserve">    </v>
      </c>
      <c r="BB411" s="853">
        <f t="shared" si="983"/>
        <v>0</v>
      </c>
      <c r="BC411" s="489"/>
      <c r="BD411" s="523">
        <f t="shared" si="1019"/>
        <v>0</v>
      </c>
      <c r="BE411" s="512">
        <f t="shared" si="1020"/>
        <v>0</v>
      </c>
      <c r="BF411" s="480" t="str">
        <f t="shared" si="1033"/>
        <v xml:space="preserve">    </v>
      </c>
      <c r="BG411" s="853">
        <f t="shared" si="984"/>
        <v>0</v>
      </c>
      <c r="BH411" s="489"/>
      <c r="BI411" s="523">
        <f t="shared" si="1021"/>
        <v>0</v>
      </c>
      <c r="BJ411" s="512">
        <f t="shared" si="1022"/>
        <v>0</v>
      </c>
      <c r="BK411" s="480" t="str">
        <f t="shared" si="1034"/>
        <v xml:space="preserve">    </v>
      </c>
      <c r="BM411" s="502">
        <f t="shared" si="985"/>
        <v>0</v>
      </c>
      <c r="BN411" s="7"/>
      <c r="BO411" s="7"/>
      <c r="BP411" s="7"/>
      <c r="BQ411" s="7"/>
    </row>
    <row r="412" spans="1:69" s="5" customFormat="1" ht="12.75">
      <c r="A412" s="808">
        <v>27</v>
      </c>
      <c r="B412" s="540" t="s">
        <v>15</v>
      </c>
      <c r="C412" s="493">
        <f t="shared" si="986"/>
        <v>0</v>
      </c>
      <c r="D412" s="853">
        <f t="shared" si="973"/>
        <v>0</v>
      </c>
      <c r="E412" s="489"/>
      <c r="F412" s="523">
        <f t="shared" si="999"/>
        <v>0</v>
      </c>
      <c r="G412" s="512">
        <f t="shared" si="1000"/>
        <v>0</v>
      </c>
      <c r="H412" s="480" t="str">
        <f t="shared" si="1023"/>
        <v xml:space="preserve">    </v>
      </c>
      <c r="I412" s="853">
        <f t="shared" si="974"/>
        <v>0</v>
      </c>
      <c r="J412" s="489"/>
      <c r="K412" s="523">
        <f t="shared" si="1001"/>
        <v>0</v>
      </c>
      <c r="L412" s="512">
        <f t="shared" si="1002"/>
        <v>0</v>
      </c>
      <c r="M412" s="480" t="str">
        <f t="shared" si="1024"/>
        <v xml:space="preserve">    </v>
      </c>
      <c r="N412" s="853">
        <f t="shared" si="975"/>
        <v>0</v>
      </c>
      <c r="O412" s="489"/>
      <c r="P412" s="523">
        <f t="shared" si="1003"/>
        <v>0</v>
      </c>
      <c r="Q412" s="512">
        <f t="shared" si="1004"/>
        <v>0</v>
      </c>
      <c r="R412" s="480" t="str">
        <f t="shared" si="1025"/>
        <v xml:space="preserve">    </v>
      </c>
      <c r="S412" s="853">
        <f t="shared" si="976"/>
        <v>0</v>
      </c>
      <c r="T412" s="489"/>
      <c r="U412" s="523">
        <f t="shared" si="1005"/>
        <v>0</v>
      </c>
      <c r="V412" s="512">
        <f t="shared" si="1006"/>
        <v>0</v>
      </c>
      <c r="W412" s="480" t="str">
        <f t="shared" si="1026"/>
        <v xml:space="preserve">    </v>
      </c>
      <c r="X412" s="853">
        <f t="shared" si="977"/>
        <v>0</v>
      </c>
      <c r="Y412" s="489"/>
      <c r="Z412" s="523">
        <f t="shared" si="1007"/>
        <v>0</v>
      </c>
      <c r="AA412" s="512">
        <f t="shared" si="1008"/>
        <v>0</v>
      </c>
      <c r="AB412" s="480" t="str">
        <f t="shared" si="1027"/>
        <v xml:space="preserve">    </v>
      </c>
      <c r="AC412" s="853">
        <f t="shared" si="978"/>
        <v>0</v>
      </c>
      <c r="AD412" s="489"/>
      <c r="AE412" s="523">
        <f t="shared" si="1009"/>
        <v>0</v>
      </c>
      <c r="AF412" s="512">
        <f t="shared" si="1010"/>
        <v>0</v>
      </c>
      <c r="AG412" s="480" t="str">
        <f t="shared" si="1028"/>
        <v xml:space="preserve">    </v>
      </c>
      <c r="AH412" s="853">
        <f t="shared" si="979"/>
        <v>0</v>
      </c>
      <c r="AI412" s="489"/>
      <c r="AJ412" s="523">
        <f t="shared" si="1011"/>
        <v>0</v>
      </c>
      <c r="AK412" s="512">
        <f t="shared" si="1012"/>
        <v>0</v>
      </c>
      <c r="AL412" s="480" t="str">
        <f t="shared" si="1029"/>
        <v xml:space="preserve">    </v>
      </c>
      <c r="AM412" s="853">
        <f t="shared" si="980"/>
        <v>0</v>
      </c>
      <c r="AN412" s="489"/>
      <c r="AO412" s="523">
        <f t="shared" si="1013"/>
        <v>0</v>
      </c>
      <c r="AP412" s="512">
        <f t="shared" si="1014"/>
        <v>0</v>
      </c>
      <c r="AQ412" s="480" t="str">
        <f t="shared" si="1030"/>
        <v xml:space="preserve">    </v>
      </c>
      <c r="AR412" s="853">
        <f t="shared" si="981"/>
        <v>0</v>
      </c>
      <c r="AS412" s="489"/>
      <c r="AT412" s="523">
        <f t="shared" si="1015"/>
        <v>0</v>
      </c>
      <c r="AU412" s="512">
        <f t="shared" si="1016"/>
        <v>0</v>
      </c>
      <c r="AV412" s="480" t="str">
        <f t="shared" si="1031"/>
        <v xml:space="preserve">    </v>
      </c>
      <c r="AW412" s="853">
        <f t="shared" si="982"/>
        <v>0</v>
      </c>
      <c r="AX412" s="489"/>
      <c r="AY412" s="523">
        <f t="shared" si="1017"/>
        <v>0</v>
      </c>
      <c r="AZ412" s="512">
        <f t="shared" si="1018"/>
        <v>0</v>
      </c>
      <c r="BA412" s="480" t="str">
        <f t="shared" si="1032"/>
        <v xml:space="preserve">    </v>
      </c>
      <c r="BB412" s="853">
        <f t="shared" si="983"/>
        <v>0</v>
      </c>
      <c r="BC412" s="489"/>
      <c r="BD412" s="523">
        <f t="shared" si="1019"/>
        <v>0</v>
      </c>
      <c r="BE412" s="512">
        <f t="shared" si="1020"/>
        <v>0</v>
      </c>
      <c r="BF412" s="480" t="str">
        <f t="shared" si="1033"/>
        <v xml:space="preserve">    </v>
      </c>
      <c r="BG412" s="853">
        <f t="shared" si="984"/>
        <v>0</v>
      </c>
      <c r="BH412" s="489"/>
      <c r="BI412" s="523">
        <f t="shared" si="1021"/>
        <v>0</v>
      </c>
      <c r="BJ412" s="512">
        <f t="shared" si="1022"/>
        <v>0</v>
      </c>
      <c r="BK412" s="480" t="str">
        <f t="shared" si="1034"/>
        <v xml:space="preserve">    </v>
      </c>
      <c r="BM412" s="502">
        <f t="shared" si="985"/>
        <v>0</v>
      </c>
      <c r="BN412" s="7"/>
      <c r="BO412" s="7"/>
      <c r="BP412" s="7"/>
      <c r="BQ412" s="7"/>
    </row>
    <row r="413" spans="1:69" s="5" customFormat="1" ht="12.75">
      <c r="A413" s="808">
        <v>28</v>
      </c>
      <c r="B413" s="540" t="s">
        <v>41</v>
      </c>
      <c r="C413" s="493">
        <f t="shared" si="986"/>
        <v>0</v>
      </c>
      <c r="D413" s="853">
        <f t="shared" si="973"/>
        <v>0</v>
      </c>
      <c r="E413" s="489"/>
      <c r="F413" s="523">
        <f t="shared" si="999"/>
        <v>0</v>
      </c>
      <c r="G413" s="512">
        <f t="shared" si="1000"/>
        <v>0</v>
      </c>
      <c r="H413" s="480" t="str">
        <f t="shared" si="1023"/>
        <v xml:space="preserve">    </v>
      </c>
      <c r="I413" s="853">
        <f t="shared" si="974"/>
        <v>0</v>
      </c>
      <c r="J413" s="489"/>
      <c r="K413" s="523">
        <f t="shared" si="1001"/>
        <v>0</v>
      </c>
      <c r="L413" s="512">
        <f t="shared" si="1002"/>
        <v>0</v>
      </c>
      <c r="M413" s="480" t="str">
        <f t="shared" si="1024"/>
        <v xml:space="preserve">    </v>
      </c>
      <c r="N413" s="853">
        <f t="shared" si="975"/>
        <v>0</v>
      </c>
      <c r="O413" s="489"/>
      <c r="P413" s="523">
        <f t="shared" si="1003"/>
        <v>0</v>
      </c>
      <c r="Q413" s="512">
        <f t="shared" si="1004"/>
        <v>0</v>
      </c>
      <c r="R413" s="480" t="str">
        <f t="shared" si="1025"/>
        <v xml:space="preserve">    </v>
      </c>
      <c r="S413" s="853">
        <f t="shared" si="976"/>
        <v>0</v>
      </c>
      <c r="T413" s="489"/>
      <c r="U413" s="523">
        <f t="shared" si="1005"/>
        <v>0</v>
      </c>
      <c r="V413" s="512">
        <f t="shared" si="1006"/>
        <v>0</v>
      </c>
      <c r="W413" s="480" t="str">
        <f t="shared" si="1026"/>
        <v xml:space="preserve">    </v>
      </c>
      <c r="X413" s="853">
        <f t="shared" si="977"/>
        <v>0</v>
      </c>
      <c r="Y413" s="489"/>
      <c r="Z413" s="523">
        <f t="shared" si="1007"/>
        <v>0</v>
      </c>
      <c r="AA413" s="512">
        <f t="shared" si="1008"/>
        <v>0</v>
      </c>
      <c r="AB413" s="480" t="str">
        <f t="shared" si="1027"/>
        <v xml:space="preserve">    </v>
      </c>
      <c r="AC413" s="853">
        <f t="shared" si="978"/>
        <v>0</v>
      </c>
      <c r="AD413" s="489"/>
      <c r="AE413" s="523">
        <f t="shared" si="1009"/>
        <v>0</v>
      </c>
      <c r="AF413" s="512">
        <f t="shared" si="1010"/>
        <v>0</v>
      </c>
      <c r="AG413" s="480" t="str">
        <f t="shared" si="1028"/>
        <v xml:space="preserve">    </v>
      </c>
      <c r="AH413" s="853">
        <f t="shared" si="979"/>
        <v>0</v>
      </c>
      <c r="AI413" s="489"/>
      <c r="AJ413" s="523">
        <f t="shared" si="1011"/>
        <v>0</v>
      </c>
      <c r="AK413" s="512">
        <f t="shared" si="1012"/>
        <v>0</v>
      </c>
      <c r="AL413" s="480" t="str">
        <f t="shared" si="1029"/>
        <v xml:space="preserve">    </v>
      </c>
      <c r="AM413" s="853">
        <f t="shared" si="980"/>
        <v>0</v>
      </c>
      <c r="AN413" s="489"/>
      <c r="AO413" s="523">
        <f t="shared" si="1013"/>
        <v>0</v>
      </c>
      <c r="AP413" s="512">
        <f t="shared" si="1014"/>
        <v>0</v>
      </c>
      <c r="AQ413" s="480" t="str">
        <f t="shared" si="1030"/>
        <v xml:space="preserve">    </v>
      </c>
      <c r="AR413" s="853">
        <f t="shared" si="981"/>
        <v>0</v>
      </c>
      <c r="AS413" s="489"/>
      <c r="AT413" s="523">
        <f t="shared" si="1015"/>
        <v>0</v>
      </c>
      <c r="AU413" s="512">
        <f t="shared" si="1016"/>
        <v>0</v>
      </c>
      <c r="AV413" s="480" t="str">
        <f t="shared" si="1031"/>
        <v xml:space="preserve">    </v>
      </c>
      <c r="AW413" s="853">
        <f t="shared" si="982"/>
        <v>0</v>
      </c>
      <c r="AX413" s="489"/>
      <c r="AY413" s="523">
        <f t="shared" si="1017"/>
        <v>0</v>
      </c>
      <c r="AZ413" s="512">
        <f t="shared" si="1018"/>
        <v>0</v>
      </c>
      <c r="BA413" s="480" t="str">
        <f t="shared" si="1032"/>
        <v xml:space="preserve">    </v>
      </c>
      <c r="BB413" s="853">
        <f t="shared" si="983"/>
        <v>0</v>
      </c>
      <c r="BC413" s="489"/>
      <c r="BD413" s="523">
        <f t="shared" si="1019"/>
        <v>0</v>
      </c>
      <c r="BE413" s="512">
        <f t="shared" si="1020"/>
        <v>0</v>
      </c>
      <c r="BF413" s="480" t="str">
        <f t="shared" si="1033"/>
        <v xml:space="preserve">    </v>
      </c>
      <c r="BG413" s="853">
        <f t="shared" si="984"/>
        <v>0</v>
      </c>
      <c r="BH413" s="489"/>
      <c r="BI413" s="523">
        <f t="shared" si="1021"/>
        <v>0</v>
      </c>
      <c r="BJ413" s="512">
        <f t="shared" si="1022"/>
        <v>0</v>
      </c>
      <c r="BK413" s="480" t="str">
        <f t="shared" si="1034"/>
        <v xml:space="preserve">    </v>
      </c>
      <c r="BM413" s="502">
        <f t="shared" si="985"/>
        <v>0</v>
      </c>
      <c r="BN413" s="7"/>
      <c r="BO413" s="7"/>
      <c r="BP413" s="7"/>
      <c r="BQ413" s="7"/>
    </row>
    <row r="414" spans="1:69" s="5" customFormat="1" ht="12.75">
      <c r="A414" s="808">
        <v>29</v>
      </c>
      <c r="B414" s="540" t="s">
        <v>11</v>
      </c>
      <c r="C414" s="493">
        <f t="shared" si="986"/>
        <v>0</v>
      </c>
      <c r="D414" s="853">
        <f t="shared" si="973"/>
        <v>0</v>
      </c>
      <c r="E414" s="489"/>
      <c r="F414" s="523">
        <f t="shared" si="999"/>
        <v>0</v>
      </c>
      <c r="G414" s="512">
        <f t="shared" si="1000"/>
        <v>0</v>
      </c>
      <c r="H414" s="480" t="str">
        <f t="shared" si="1023"/>
        <v xml:space="preserve">    </v>
      </c>
      <c r="I414" s="853">
        <f t="shared" si="974"/>
        <v>0</v>
      </c>
      <c r="J414" s="489"/>
      <c r="K414" s="523">
        <f t="shared" si="1001"/>
        <v>0</v>
      </c>
      <c r="L414" s="512">
        <f t="shared" si="1002"/>
        <v>0</v>
      </c>
      <c r="M414" s="480" t="str">
        <f t="shared" si="1024"/>
        <v xml:space="preserve">    </v>
      </c>
      <c r="N414" s="853">
        <f t="shared" si="975"/>
        <v>0</v>
      </c>
      <c r="O414" s="489"/>
      <c r="P414" s="523">
        <f t="shared" si="1003"/>
        <v>0</v>
      </c>
      <c r="Q414" s="512">
        <f t="shared" si="1004"/>
        <v>0</v>
      </c>
      <c r="R414" s="480" t="str">
        <f t="shared" si="1025"/>
        <v xml:space="preserve">    </v>
      </c>
      <c r="S414" s="853">
        <f t="shared" si="976"/>
        <v>0</v>
      </c>
      <c r="T414" s="489"/>
      <c r="U414" s="523">
        <f t="shared" si="1005"/>
        <v>0</v>
      </c>
      <c r="V414" s="512">
        <f t="shared" si="1006"/>
        <v>0</v>
      </c>
      <c r="W414" s="480" t="str">
        <f t="shared" si="1026"/>
        <v xml:space="preserve">    </v>
      </c>
      <c r="X414" s="853">
        <f t="shared" si="977"/>
        <v>0</v>
      </c>
      <c r="Y414" s="489"/>
      <c r="Z414" s="523">
        <f t="shared" si="1007"/>
        <v>0</v>
      </c>
      <c r="AA414" s="512">
        <f t="shared" si="1008"/>
        <v>0</v>
      </c>
      <c r="AB414" s="480" t="str">
        <f t="shared" si="1027"/>
        <v xml:space="preserve">    </v>
      </c>
      <c r="AC414" s="853">
        <f t="shared" si="978"/>
        <v>0</v>
      </c>
      <c r="AD414" s="489"/>
      <c r="AE414" s="523">
        <f t="shared" si="1009"/>
        <v>0</v>
      </c>
      <c r="AF414" s="512">
        <f t="shared" si="1010"/>
        <v>0</v>
      </c>
      <c r="AG414" s="480" t="str">
        <f t="shared" si="1028"/>
        <v xml:space="preserve">    </v>
      </c>
      <c r="AH414" s="853">
        <f t="shared" si="979"/>
        <v>0</v>
      </c>
      <c r="AI414" s="489"/>
      <c r="AJ414" s="523">
        <f t="shared" si="1011"/>
        <v>0</v>
      </c>
      <c r="AK414" s="512">
        <f t="shared" si="1012"/>
        <v>0</v>
      </c>
      <c r="AL414" s="480" t="str">
        <f t="shared" si="1029"/>
        <v xml:space="preserve">    </v>
      </c>
      <c r="AM414" s="853">
        <f t="shared" si="980"/>
        <v>0</v>
      </c>
      <c r="AN414" s="489"/>
      <c r="AO414" s="523">
        <f t="shared" si="1013"/>
        <v>0</v>
      </c>
      <c r="AP414" s="512">
        <f t="shared" si="1014"/>
        <v>0</v>
      </c>
      <c r="AQ414" s="480" t="str">
        <f t="shared" si="1030"/>
        <v xml:space="preserve">    </v>
      </c>
      <c r="AR414" s="853">
        <f t="shared" si="981"/>
        <v>0</v>
      </c>
      <c r="AS414" s="489"/>
      <c r="AT414" s="523">
        <f t="shared" si="1015"/>
        <v>0</v>
      </c>
      <c r="AU414" s="512">
        <f t="shared" si="1016"/>
        <v>0</v>
      </c>
      <c r="AV414" s="480" t="str">
        <f t="shared" si="1031"/>
        <v xml:space="preserve">    </v>
      </c>
      <c r="AW414" s="853">
        <f t="shared" si="982"/>
        <v>0</v>
      </c>
      <c r="AX414" s="489"/>
      <c r="AY414" s="523">
        <f t="shared" si="1017"/>
        <v>0</v>
      </c>
      <c r="AZ414" s="512">
        <f t="shared" si="1018"/>
        <v>0</v>
      </c>
      <c r="BA414" s="480" t="str">
        <f t="shared" si="1032"/>
        <v xml:space="preserve">    </v>
      </c>
      <c r="BB414" s="853">
        <f t="shared" si="983"/>
        <v>0</v>
      </c>
      <c r="BC414" s="489"/>
      <c r="BD414" s="523">
        <f t="shared" si="1019"/>
        <v>0</v>
      </c>
      <c r="BE414" s="512">
        <f t="shared" si="1020"/>
        <v>0</v>
      </c>
      <c r="BF414" s="480" t="str">
        <f t="shared" si="1033"/>
        <v xml:space="preserve">    </v>
      </c>
      <c r="BG414" s="853">
        <f t="shared" si="984"/>
        <v>0</v>
      </c>
      <c r="BH414" s="489"/>
      <c r="BI414" s="523">
        <f t="shared" si="1021"/>
        <v>0</v>
      </c>
      <c r="BJ414" s="512">
        <f t="shared" si="1022"/>
        <v>0</v>
      </c>
      <c r="BK414" s="480" t="str">
        <f t="shared" si="1034"/>
        <v xml:space="preserve">    </v>
      </c>
      <c r="BM414" s="502">
        <f t="shared" si="985"/>
        <v>0</v>
      </c>
      <c r="BN414" s="7"/>
      <c r="BO414" s="7"/>
      <c r="BP414" s="7"/>
      <c r="BQ414" s="7"/>
    </row>
    <row r="415" spans="1:69" s="5" customFormat="1" ht="12.75">
      <c r="A415" s="808">
        <v>30</v>
      </c>
      <c r="B415" s="540" t="s">
        <v>16</v>
      </c>
      <c r="C415" s="493">
        <f t="shared" si="986"/>
        <v>0</v>
      </c>
      <c r="D415" s="853">
        <f t="shared" si="973"/>
        <v>0</v>
      </c>
      <c r="E415" s="489"/>
      <c r="F415" s="523">
        <f t="shared" si="999"/>
        <v>0</v>
      </c>
      <c r="G415" s="512">
        <f t="shared" si="1000"/>
        <v>0</v>
      </c>
      <c r="H415" s="480" t="str">
        <f t="shared" si="1023"/>
        <v xml:space="preserve">    </v>
      </c>
      <c r="I415" s="853">
        <f t="shared" si="974"/>
        <v>0</v>
      </c>
      <c r="J415" s="489"/>
      <c r="K415" s="523">
        <f t="shared" si="1001"/>
        <v>0</v>
      </c>
      <c r="L415" s="512">
        <f t="shared" si="1002"/>
        <v>0</v>
      </c>
      <c r="M415" s="480" t="str">
        <f t="shared" si="1024"/>
        <v xml:space="preserve">    </v>
      </c>
      <c r="N415" s="853">
        <f t="shared" si="975"/>
        <v>0</v>
      </c>
      <c r="O415" s="489"/>
      <c r="P415" s="523">
        <f t="shared" si="1003"/>
        <v>0</v>
      </c>
      <c r="Q415" s="512">
        <f t="shared" si="1004"/>
        <v>0</v>
      </c>
      <c r="R415" s="480" t="str">
        <f t="shared" si="1025"/>
        <v xml:space="preserve">    </v>
      </c>
      <c r="S415" s="853">
        <f t="shared" si="976"/>
        <v>0</v>
      </c>
      <c r="T415" s="489"/>
      <c r="U415" s="523">
        <f t="shared" si="1005"/>
        <v>0</v>
      </c>
      <c r="V415" s="512">
        <f t="shared" si="1006"/>
        <v>0</v>
      </c>
      <c r="W415" s="480" t="str">
        <f t="shared" si="1026"/>
        <v xml:space="preserve">    </v>
      </c>
      <c r="X415" s="853">
        <f t="shared" si="977"/>
        <v>0</v>
      </c>
      <c r="Y415" s="489"/>
      <c r="Z415" s="523">
        <f t="shared" si="1007"/>
        <v>0</v>
      </c>
      <c r="AA415" s="512">
        <f t="shared" si="1008"/>
        <v>0</v>
      </c>
      <c r="AB415" s="480" t="str">
        <f t="shared" si="1027"/>
        <v xml:space="preserve">    </v>
      </c>
      <c r="AC415" s="853">
        <f t="shared" si="978"/>
        <v>0</v>
      </c>
      <c r="AD415" s="489"/>
      <c r="AE415" s="523">
        <f t="shared" si="1009"/>
        <v>0</v>
      </c>
      <c r="AF415" s="512">
        <f t="shared" si="1010"/>
        <v>0</v>
      </c>
      <c r="AG415" s="480" t="str">
        <f t="shared" si="1028"/>
        <v xml:space="preserve">    </v>
      </c>
      <c r="AH415" s="853">
        <f t="shared" si="979"/>
        <v>0</v>
      </c>
      <c r="AI415" s="489"/>
      <c r="AJ415" s="523">
        <f t="shared" si="1011"/>
        <v>0</v>
      </c>
      <c r="AK415" s="512">
        <f t="shared" si="1012"/>
        <v>0</v>
      </c>
      <c r="AL415" s="480" t="str">
        <f t="shared" si="1029"/>
        <v xml:space="preserve">    </v>
      </c>
      <c r="AM415" s="853">
        <f t="shared" si="980"/>
        <v>0</v>
      </c>
      <c r="AN415" s="489"/>
      <c r="AO415" s="523">
        <f t="shared" si="1013"/>
        <v>0</v>
      </c>
      <c r="AP415" s="512">
        <f t="shared" si="1014"/>
        <v>0</v>
      </c>
      <c r="AQ415" s="480" t="str">
        <f t="shared" si="1030"/>
        <v xml:space="preserve">    </v>
      </c>
      <c r="AR415" s="853">
        <f t="shared" si="981"/>
        <v>0</v>
      </c>
      <c r="AS415" s="489"/>
      <c r="AT415" s="523">
        <f t="shared" si="1015"/>
        <v>0</v>
      </c>
      <c r="AU415" s="512">
        <f t="shared" si="1016"/>
        <v>0</v>
      </c>
      <c r="AV415" s="480" t="str">
        <f t="shared" si="1031"/>
        <v xml:space="preserve">    </v>
      </c>
      <c r="AW415" s="853">
        <f t="shared" si="982"/>
        <v>0</v>
      </c>
      <c r="AX415" s="489"/>
      <c r="AY415" s="523">
        <f t="shared" si="1017"/>
        <v>0</v>
      </c>
      <c r="AZ415" s="512">
        <f t="shared" si="1018"/>
        <v>0</v>
      </c>
      <c r="BA415" s="480" t="str">
        <f t="shared" si="1032"/>
        <v xml:space="preserve">    </v>
      </c>
      <c r="BB415" s="853">
        <f t="shared" si="983"/>
        <v>0</v>
      </c>
      <c r="BC415" s="489"/>
      <c r="BD415" s="523">
        <f t="shared" si="1019"/>
        <v>0</v>
      </c>
      <c r="BE415" s="512">
        <f t="shared" si="1020"/>
        <v>0</v>
      </c>
      <c r="BF415" s="480" t="str">
        <f t="shared" si="1033"/>
        <v xml:space="preserve">    </v>
      </c>
      <c r="BG415" s="853">
        <f t="shared" si="984"/>
        <v>0</v>
      </c>
      <c r="BH415" s="489"/>
      <c r="BI415" s="523">
        <f t="shared" si="1021"/>
        <v>0</v>
      </c>
      <c r="BJ415" s="512">
        <f t="shared" si="1022"/>
        <v>0</v>
      </c>
      <c r="BK415" s="480" t="str">
        <f t="shared" si="1034"/>
        <v xml:space="preserve">    </v>
      </c>
      <c r="BM415" s="502">
        <f t="shared" si="985"/>
        <v>0</v>
      </c>
      <c r="BN415" s="7"/>
      <c r="BO415" s="7"/>
      <c r="BP415" s="7"/>
      <c r="BQ415" s="7"/>
    </row>
    <row r="416" spans="1:69" s="5" customFormat="1" ht="12.75">
      <c r="A416" s="808">
        <v>31</v>
      </c>
      <c r="B416" s="540" t="s">
        <v>40</v>
      </c>
      <c r="C416" s="493">
        <f t="shared" si="986"/>
        <v>0</v>
      </c>
      <c r="D416" s="853">
        <f t="shared" si="973"/>
        <v>0</v>
      </c>
      <c r="E416" s="489"/>
      <c r="F416" s="523">
        <f t="shared" si="999"/>
        <v>0</v>
      </c>
      <c r="G416" s="512">
        <f t="shared" si="1000"/>
        <v>0</v>
      </c>
      <c r="H416" s="480" t="str">
        <f t="shared" si="1023"/>
        <v xml:space="preserve">    </v>
      </c>
      <c r="I416" s="853">
        <f t="shared" si="974"/>
        <v>0</v>
      </c>
      <c r="J416" s="489"/>
      <c r="K416" s="523">
        <f t="shared" si="1001"/>
        <v>0</v>
      </c>
      <c r="L416" s="512">
        <f t="shared" si="1002"/>
        <v>0</v>
      </c>
      <c r="M416" s="480" t="str">
        <f t="shared" si="1024"/>
        <v xml:space="preserve">    </v>
      </c>
      <c r="N416" s="853">
        <f t="shared" si="975"/>
        <v>0</v>
      </c>
      <c r="O416" s="489"/>
      <c r="P416" s="523">
        <f t="shared" si="1003"/>
        <v>0</v>
      </c>
      <c r="Q416" s="512">
        <f t="shared" si="1004"/>
        <v>0</v>
      </c>
      <c r="R416" s="480" t="str">
        <f t="shared" si="1025"/>
        <v xml:space="preserve">    </v>
      </c>
      <c r="S416" s="853">
        <f t="shared" si="976"/>
        <v>0</v>
      </c>
      <c r="T416" s="489"/>
      <c r="U416" s="523">
        <f t="shared" si="1005"/>
        <v>0</v>
      </c>
      <c r="V416" s="512">
        <f t="shared" si="1006"/>
        <v>0</v>
      </c>
      <c r="W416" s="480" t="str">
        <f t="shared" si="1026"/>
        <v xml:space="preserve">    </v>
      </c>
      <c r="X416" s="853">
        <f t="shared" si="977"/>
        <v>0</v>
      </c>
      <c r="Y416" s="489"/>
      <c r="Z416" s="523">
        <f t="shared" si="1007"/>
        <v>0</v>
      </c>
      <c r="AA416" s="512">
        <f t="shared" si="1008"/>
        <v>0</v>
      </c>
      <c r="AB416" s="480" t="str">
        <f t="shared" si="1027"/>
        <v xml:space="preserve">    </v>
      </c>
      <c r="AC416" s="853">
        <f t="shared" si="978"/>
        <v>0</v>
      </c>
      <c r="AD416" s="489"/>
      <c r="AE416" s="523">
        <f t="shared" si="1009"/>
        <v>0</v>
      </c>
      <c r="AF416" s="512">
        <f t="shared" si="1010"/>
        <v>0</v>
      </c>
      <c r="AG416" s="480" t="str">
        <f t="shared" si="1028"/>
        <v xml:space="preserve">    </v>
      </c>
      <c r="AH416" s="853">
        <f t="shared" si="979"/>
        <v>0</v>
      </c>
      <c r="AI416" s="489"/>
      <c r="AJ416" s="523">
        <f t="shared" si="1011"/>
        <v>0</v>
      </c>
      <c r="AK416" s="512">
        <f t="shared" si="1012"/>
        <v>0</v>
      </c>
      <c r="AL416" s="480" t="str">
        <f t="shared" si="1029"/>
        <v xml:space="preserve">    </v>
      </c>
      <c r="AM416" s="853">
        <f t="shared" si="980"/>
        <v>0</v>
      </c>
      <c r="AN416" s="489"/>
      <c r="AO416" s="523">
        <f t="shared" si="1013"/>
        <v>0</v>
      </c>
      <c r="AP416" s="512">
        <f t="shared" si="1014"/>
        <v>0</v>
      </c>
      <c r="AQ416" s="480" t="str">
        <f t="shared" si="1030"/>
        <v xml:space="preserve">    </v>
      </c>
      <c r="AR416" s="853">
        <f t="shared" si="981"/>
        <v>0</v>
      </c>
      <c r="AS416" s="489"/>
      <c r="AT416" s="523">
        <f t="shared" si="1015"/>
        <v>0</v>
      </c>
      <c r="AU416" s="512">
        <f t="shared" si="1016"/>
        <v>0</v>
      </c>
      <c r="AV416" s="480" t="str">
        <f t="shared" si="1031"/>
        <v xml:space="preserve">    </v>
      </c>
      <c r="AW416" s="853">
        <f t="shared" si="982"/>
        <v>0</v>
      </c>
      <c r="AX416" s="489"/>
      <c r="AY416" s="523">
        <f t="shared" si="1017"/>
        <v>0</v>
      </c>
      <c r="AZ416" s="512">
        <f t="shared" si="1018"/>
        <v>0</v>
      </c>
      <c r="BA416" s="480" t="str">
        <f t="shared" si="1032"/>
        <v xml:space="preserve">    </v>
      </c>
      <c r="BB416" s="853">
        <f t="shared" si="983"/>
        <v>0</v>
      </c>
      <c r="BC416" s="489"/>
      <c r="BD416" s="523">
        <f t="shared" si="1019"/>
        <v>0</v>
      </c>
      <c r="BE416" s="512">
        <f t="shared" si="1020"/>
        <v>0</v>
      </c>
      <c r="BF416" s="480" t="str">
        <f t="shared" si="1033"/>
        <v xml:space="preserve">    </v>
      </c>
      <c r="BG416" s="853">
        <f t="shared" si="984"/>
        <v>0</v>
      </c>
      <c r="BH416" s="489"/>
      <c r="BI416" s="523">
        <f t="shared" si="1021"/>
        <v>0</v>
      </c>
      <c r="BJ416" s="512">
        <f t="shared" si="1022"/>
        <v>0</v>
      </c>
      <c r="BK416" s="480" t="str">
        <f t="shared" si="1034"/>
        <v xml:space="preserve">    </v>
      </c>
      <c r="BM416" s="502">
        <f t="shared" si="985"/>
        <v>0</v>
      </c>
      <c r="BN416" s="7"/>
      <c r="BO416" s="7"/>
      <c r="BP416" s="7"/>
      <c r="BQ416" s="7"/>
    </row>
    <row r="417" spans="1:69" s="5" customFormat="1" ht="12.75">
      <c r="A417" s="808">
        <v>32</v>
      </c>
      <c r="B417" s="540" t="s">
        <v>23</v>
      </c>
      <c r="C417" s="496">
        <f t="shared" si="986"/>
        <v>0</v>
      </c>
      <c r="D417" s="853">
        <f t="shared" si="973"/>
        <v>0</v>
      </c>
      <c r="E417" s="489"/>
      <c r="F417" s="523">
        <f t="shared" si="999"/>
        <v>0</v>
      </c>
      <c r="G417" s="512">
        <f t="shared" si="1000"/>
        <v>0</v>
      </c>
      <c r="H417" s="480" t="str">
        <f t="shared" si="1023"/>
        <v xml:space="preserve">    </v>
      </c>
      <c r="I417" s="853">
        <f t="shared" si="974"/>
        <v>0</v>
      </c>
      <c r="J417" s="489"/>
      <c r="K417" s="523">
        <f t="shared" si="1001"/>
        <v>0</v>
      </c>
      <c r="L417" s="512">
        <f t="shared" si="1002"/>
        <v>0</v>
      </c>
      <c r="M417" s="480" t="str">
        <f t="shared" si="1024"/>
        <v xml:space="preserve">    </v>
      </c>
      <c r="N417" s="853">
        <f t="shared" si="975"/>
        <v>0</v>
      </c>
      <c r="O417" s="489"/>
      <c r="P417" s="523">
        <f t="shared" si="1003"/>
        <v>0</v>
      </c>
      <c r="Q417" s="512">
        <f t="shared" si="1004"/>
        <v>0</v>
      </c>
      <c r="R417" s="480" t="str">
        <f t="shared" si="1025"/>
        <v xml:space="preserve">    </v>
      </c>
      <c r="S417" s="853">
        <f t="shared" si="976"/>
        <v>0</v>
      </c>
      <c r="T417" s="489"/>
      <c r="U417" s="523">
        <f t="shared" si="1005"/>
        <v>0</v>
      </c>
      <c r="V417" s="512">
        <f t="shared" si="1006"/>
        <v>0</v>
      </c>
      <c r="W417" s="480" t="str">
        <f t="shared" si="1026"/>
        <v xml:space="preserve">    </v>
      </c>
      <c r="X417" s="853">
        <f t="shared" si="977"/>
        <v>0</v>
      </c>
      <c r="Y417" s="489"/>
      <c r="Z417" s="523">
        <f t="shared" si="1007"/>
        <v>0</v>
      </c>
      <c r="AA417" s="512">
        <f t="shared" si="1008"/>
        <v>0</v>
      </c>
      <c r="AB417" s="480" t="str">
        <f t="shared" si="1027"/>
        <v xml:space="preserve">    </v>
      </c>
      <c r="AC417" s="853">
        <f t="shared" si="978"/>
        <v>0</v>
      </c>
      <c r="AD417" s="489"/>
      <c r="AE417" s="523">
        <f t="shared" si="1009"/>
        <v>0</v>
      </c>
      <c r="AF417" s="512">
        <f t="shared" si="1010"/>
        <v>0</v>
      </c>
      <c r="AG417" s="480" t="str">
        <f t="shared" si="1028"/>
        <v xml:space="preserve">    </v>
      </c>
      <c r="AH417" s="853">
        <f t="shared" si="979"/>
        <v>0</v>
      </c>
      <c r="AI417" s="489"/>
      <c r="AJ417" s="523">
        <f t="shared" si="1011"/>
        <v>0</v>
      </c>
      <c r="AK417" s="512">
        <f t="shared" si="1012"/>
        <v>0</v>
      </c>
      <c r="AL417" s="480" t="str">
        <f t="shared" si="1029"/>
        <v xml:space="preserve">    </v>
      </c>
      <c r="AM417" s="853">
        <f t="shared" si="980"/>
        <v>0</v>
      </c>
      <c r="AN417" s="489"/>
      <c r="AO417" s="523">
        <f t="shared" si="1013"/>
        <v>0</v>
      </c>
      <c r="AP417" s="512">
        <f t="shared" si="1014"/>
        <v>0</v>
      </c>
      <c r="AQ417" s="480" t="str">
        <f t="shared" si="1030"/>
        <v xml:space="preserve">    </v>
      </c>
      <c r="AR417" s="853">
        <f t="shared" si="981"/>
        <v>0</v>
      </c>
      <c r="AS417" s="489"/>
      <c r="AT417" s="523">
        <f t="shared" si="1015"/>
        <v>0</v>
      </c>
      <c r="AU417" s="512">
        <f t="shared" si="1016"/>
        <v>0</v>
      </c>
      <c r="AV417" s="480" t="str">
        <f t="shared" si="1031"/>
        <v xml:space="preserve">    </v>
      </c>
      <c r="AW417" s="853">
        <f t="shared" si="982"/>
        <v>0</v>
      </c>
      <c r="AX417" s="489"/>
      <c r="AY417" s="523">
        <f t="shared" si="1017"/>
        <v>0</v>
      </c>
      <c r="AZ417" s="512">
        <f t="shared" si="1018"/>
        <v>0</v>
      </c>
      <c r="BA417" s="480" t="str">
        <f t="shared" si="1032"/>
        <v xml:space="preserve">    </v>
      </c>
      <c r="BB417" s="853">
        <f t="shared" si="983"/>
        <v>0</v>
      </c>
      <c r="BC417" s="489"/>
      <c r="BD417" s="523">
        <f t="shared" si="1019"/>
        <v>0</v>
      </c>
      <c r="BE417" s="512">
        <f t="shared" si="1020"/>
        <v>0</v>
      </c>
      <c r="BF417" s="480" t="str">
        <f t="shared" si="1033"/>
        <v xml:space="preserve">    </v>
      </c>
      <c r="BG417" s="853">
        <f t="shared" si="984"/>
        <v>0</v>
      </c>
      <c r="BH417" s="489"/>
      <c r="BI417" s="523">
        <f t="shared" si="1021"/>
        <v>0</v>
      </c>
      <c r="BJ417" s="512">
        <f t="shared" si="1022"/>
        <v>0</v>
      </c>
      <c r="BK417" s="480" t="str">
        <f t="shared" si="1034"/>
        <v xml:space="preserve">    </v>
      </c>
      <c r="BM417" s="502">
        <f t="shared" si="985"/>
        <v>0</v>
      </c>
      <c r="BN417" s="7"/>
      <c r="BO417" s="7"/>
      <c r="BP417" s="7"/>
      <c r="BQ417" s="7"/>
    </row>
    <row r="418" spans="1:69" s="5" customFormat="1" ht="12.75">
      <c r="A418" s="808">
        <v>33</v>
      </c>
      <c r="B418" s="540" t="s">
        <v>26</v>
      </c>
      <c r="C418" s="495">
        <f t="shared" si="986"/>
        <v>0</v>
      </c>
      <c r="D418" s="853">
        <f t="shared" ref="D418:D434" si="1035">D343</f>
        <v>0</v>
      </c>
      <c r="E418" s="489"/>
      <c r="F418" s="523">
        <f t="shared" si="999"/>
        <v>0</v>
      </c>
      <c r="G418" s="512">
        <f t="shared" si="1000"/>
        <v>0</v>
      </c>
      <c r="H418" s="480" t="str">
        <f t="shared" si="1023"/>
        <v xml:space="preserve">    </v>
      </c>
      <c r="I418" s="853">
        <f t="shared" ref="I418:I434" si="1036">I343</f>
        <v>0</v>
      </c>
      <c r="J418" s="489"/>
      <c r="K418" s="523">
        <f t="shared" si="1001"/>
        <v>0</v>
      </c>
      <c r="L418" s="512">
        <f t="shared" si="1002"/>
        <v>0</v>
      </c>
      <c r="M418" s="480" t="str">
        <f t="shared" si="1024"/>
        <v xml:space="preserve">    </v>
      </c>
      <c r="N418" s="853">
        <f t="shared" ref="N418:N434" si="1037">N343</f>
        <v>0</v>
      </c>
      <c r="O418" s="489"/>
      <c r="P418" s="523">
        <f t="shared" si="1003"/>
        <v>0</v>
      </c>
      <c r="Q418" s="512">
        <f t="shared" si="1004"/>
        <v>0</v>
      </c>
      <c r="R418" s="480" t="str">
        <f t="shared" si="1025"/>
        <v xml:space="preserve">    </v>
      </c>
      <c r="S418" s="853">
        <f t="shared" ref="S418:S434" si="1038">S343</f>
        <v>0</v>
      </c>
      <c r="T418" s="489"/>
      <c r="U418" s="523">
        <f t="shared" si="1005"/>
        <v>0</v>
      </c>
      <c r="V418" s="512">
        <f t="shared" si="1006"/>
        <v>0</v>
      </c>
      <c r="W418" s="480" t="str">
        <f t="shared" si="1026"/>
        <v xml:space="preserve">    </v>
      </c>
      <c r="X418" s="853">
        <f t="shared" ref="X418:X434" si="1039">X343</f>
        <v>0</v>
      </c>
      <c r="Y418" s="489"/>
      <c r="Z418" s="523">
        <f t="shared" si="1007"/>
        <v>0</v>
      </c>
      <c r="AA418" s="512">
        <f t="shared" si="1008"/>
        <v>0</v>
      </c>
      <c r="AB418" s="480" t="str">
        <f t="shared" si="1027"/>
        <v xml:space="preserve">    </v>
      </c>
      <c r="AC418" s="853">
        <f t="shared" ref="AC418:AC434" si="1040">AC343</f>
        <v>0</v>
      </c>
      <c r="AD418" s="489"/>
      <c r="AE418" s="523">
        <f t="shared" si="1009"/>
        <v>0</v>
      </c>
      <c r="AF418" s="512">
        <f t="shared" si="1010"/>
        <v>0</v>
      </c>
      <c r="AG418" s="480" t="str">
        <f t="shared" si="1028"/>
        <v xml:space="preserve">    </v>
      </c>
      <c r="AH418" s="853">
        <f t="shared" ref="AH418:AH434" si="1041">AH343</f>
        <v>0</v>
      </c>
      <c r="AI418" s="489"/>
      <c r="AJ418" s="523">
        <f t="shared" si="1011"/>
        <v>0</v>
      </c>
      <c r="AK418" s="512">
        <f t="shared" si="1012"/>
        <v>0</v>
      </c>
      <c r="AL418" s="480" t="str">
        <f t="shared" si="1029"/>
        <v xml:space="preserve">    </v>
      </c>
      <c r="AM418" s="853">
        <f t="shared" ref="AM418:AM434" si="1042">AM343</f>
        <v>0</v>
      </c>
      <c r="AN418" s="489"/>
      <c r="AO418" s="523">
        <f t="shared" si="1013"/>
        <v>0</v>
      </c>
      <c r="AP418" s="512">
        <f t="shared" si="1014"/>
        <v>0</v>
      </c>
      <c r="AQ418" s="480" t="str">
        <f t="shared" si="1030"/>
        <v xml:space="preserve">    </v>
      </c>
      <c r="AR418" s="853">
        <f t="shared" ref="AR418:AR434" si="1043">AR343</f>
        <v>0</v>
      </c>
      <c r="AS418" s="489"/>
      <c r="AT418" s="523">
        <f t="shared" si="1015"/>
        <v>0</v>
      </c>
      <c r="AU418" s="512">
        <f t="shared" si="1016"/>
        <v>0</v>
      </c>
      <c r="AV418" s="480" t="str">
        <f t="shared" si="1031"/>
        <v xml:space="preserve">    </v>
      </c>
      <c r="AW418" s="853">
        <f t="shared" ref="AW418:AW434" si="1044">AW343</f>
        <v>0</v>
      </c>
      <c r="AX418" s="489"/>
      <c r="AY418" s="523">
        <f t="shared" si="1017"/>
        <v>0</v>
      </c>
      <c r="AZ418" s="512">
        <f t="shared" si="1018"/>
        <v>0</v>
      </c>
      <c r="BA418" s="480" t="str">
        <f t="shared" si="1032"/>
        <v xml:space="preserve">    </v>
      </c>
      <c r="BB418" s="853">
        <f t="shared" ref="BB418:BB434" si="1045">BB343</f>
        <v>0</v>
      </c>
      <c r="BC418" s="489"/>
      <c r="BD418" s="523">
        <f t="shared" si="1019"/>
        <v>0</v>
      </c>
      <c r="BE418" s="512">
        <f t="shared" si="1020"/>
        <v>0</v>
      </c>
      <c r="BF418" s="480" t="str">
        <f t="shared" si="1033"/>
        <v xml:space="preserve">    </v>
      </c>
      <c r="BG418" s="853">
        <f t="shared" ref="BG418:BG434" si="1046">BG343</f>
        <v>0</v>
      </c>
      <c r="BH418" s="489"/>
      <c r="BI418" s="523">
        <f t="shared" si="1021"/>
        <v>0</v>
      </c>
      <c r="BJ418" s="512">
        <f t="shared" si="1022"/>
        <v>0</v>
      </c>
      <c r="BK418" s="480" t="str">
        <f t="shared" si="1034"/>
        <v xml:space="preserve">    </v>
      </c>
      <c r="BM418" s="502">
        <f t="shared" si="985"/>
        <v>0</v>
      </c>
      <c r="BN418" s="7"/>
      <c r="BO418" s="7"/>
      <c r="BP418" s="7"/>
      <c r="BQ418" s="7"/>
    </row>
    <row r="419" spans="1:69" s="5" customFormat="1" ht="12.75">
      <c r="A419" s="808">
        <v>34</v>
      </c>
      <c r="B419" s="848" t="s">
        <v>12</v>
      </c>
      <c r="C419" s="705">
        <f t="shared" si="986"/>
        <v>0</v>
      </c>
      <c r="D419" s="853">
        <f t="shared" si="1035"/>
        <v>0</v>
      </c>
      <c r="E419" s="489"/>
      <c r="F419" s="523">
        <f t="shared" si="999"/>
        <v>0</v>
      </c>
      <c r="G419" s="512">
        <f t="shared" si="1000"/>
        <v>0</v>
      </c>
      <c r="H419" s="480" t="str">
        <f t="shared" si="1023"/>
        <v xml:space="preserve">    </v>
      </c>
      <c r="I419" s="853">
        <f t="shared" si="1036"/>
        <v>0</v>
      </c>
      <c r="J419" s="489"/>
      <c r="K419" s="523">
        <f t="shared" si="1001"/>
        <v>0</v>
      </c>
      <c r="L419" s="512">
        <f t="shared" si="1002"/>
        <v>0</v>
      </c>
      <c r="M419" s="480" t="str">
        <f t="shared" si="1024"/>
        <v xml:space="preserve">    </v>
      </c>
      <c r="N419" s="853">
        <f t="shared" si="1037"/>
        <v>0</v>
      </c>
      <c r="O419" s="489"/>
      <c r="P419" s="523">
        <f t="shared" si="1003"/>
        <v>0</v>
      </c>
      <c r="Q419" s="512">
        <f t="shared" si="1004"/>
        <v>0</v>
      </c>
      <c r="R419" s="480" t="str">
        <f t="shared" si="1025"/>
        <v xml:space="preserve">    </v>
      </c>
      <c r="S419" s="853">
        <f t="shared" si="1038"/>
        <v>0</v>
      </c>
      <c r="T419" s="489"/>
      <c r="U419" s="523">
        <f t="shared" si="1005"/>
        <v>0</v>
      </c>
      <c r="V419" s="512">
        <f t="shared" si="1006"/>
        <v>0</v>
      </c>
      <c r="W419" s="480" t="str">
        <f t="shared" si="1026"/>
        <v xml:space="preserve">    </v>
      </c>
      <c r="X419" s="853">
        <f t="shared" si="1039"/>
        <v>0</v>
      </c>
      <c r="Y419" s="489"/>
      <c r="Z419" s="523">
        <f t="shared" si="1007"/>
        <v>0</v>
      </c>
      <c r="AA419" s="512">
        <f t="shared" si="1008"/>
        <v>0</v>
      </c>
      <c r="AB419" s="480" t="str">
        <f t="shared" si="1027"/>
        <v xml:space="preserve">    </v>
      </c>
      <c r="AC419" s="853">
        <f t="shared" si="1040"/>
        <v>0</v>
      </c>
      <c r="AD419" s="489"/>
      <c r="AE419" s="523">
        <f t="shared" si="1009"/>
        <v>0</v>
      </c>
      <c r="AF419" s="512">
        <f t="shared" si="1010"/>
        <v>0</v>
      </c>
      <c r="AG419" s="480" t="str">
        <f t="shared" si="1028"/>
        <v xml:space="preserve">    </v>
      </c>
      <c r="AH419" s="853">
        <f t="shared" si="1041"/>
        <v>0</v>
      </c>
      <c r="AI419" s="489"/>
      <c r="AJ419" s="523">
        <f t="shared" si="1011"/>
        <v>0</v>
      </c>
      <c r="AK419" s="512">
        <f t="shared" si="1012"/>
        <v>0</v>
      </c>
      <c r="AL419" s="480" t="str">
        <f t="shared" si="1029"/>
        <v xml:space="preserve">    </v>
      </c>
      <c r="AM419" s="853">
        <f t="shared" si="1042"/>
        <v>0</v>
      </c>
      <c r="AN419" s="489"/>
      <c r="AO419" s="523">
        <f t="shared" si="1013"/>
        <v>0</v>
      </c>
      <c r="AP419" s="512">
        <f t="shared" si="1014"/>
        <v>0</v>
      </c>
      <c r="AQ419" s="480" t="str">
        <f t="shared" si="1030"/>
        <v xml:space="preserve">    </v>
      </c>
      <c r="AR419" s="853">
        <f t="shared" si="1043"/>
        <v>0</v>
      </c>
      <c r="AS419" s="489"/>
      <c r="AT419" s="523">
        <f t="shared" si="1015"/>
        <v>0</v>
      </c>
      <c r="AU419" s="512">
        <f t="shared" si="1016"/>
        <v>0</v>
      </c>
      <c r="AV419" s="480" t="str">
        <f t="shared" si="1031"/>
        <v xml:space="preserve">    </v>
      </c>
      <c r="AW419" s="853">
        <f t="shared" si="1044"/>
        <v>0</v>
      </c>
      <c r="AX419" s="489"/>
      <c r="AY419" s="523">
        <f t="shared" si="1017"/>
        <v>0</v>
      </c>
      <c r="AZ419" s="512">
        <f t="shared" si="1018"/>
        <v>0</v>
      </c>
      <c r="BA419" s="480" t="str">
        <f t="shared" si="1032"/>
        <v xml:space="preserve">    </v>
      </c>
      <c r="BB419" s="853">
        <f t="shared" si="1045"/>
        <v>0</v>
      </c>
      <c r="BC419" s="489"/>
      <c r="BD419" s="523">
        <f t="shared" si="1019"/>
        <v>0</v>
      </c>
      <c r="BE419" s="512">
        <f t="shared" si="1020"/>
        <v>0</v>
      </c>
      <c r="BF419" s="480" t="str">
        <f t="shared" si="1033"/>
        <v xml:space="preserve">    </v>
      </c>
      <c r="BG419" s="853">
        <f t="shared" si="1046"/>
        <v>0</v>
      </c>
      <c r="BH419" s="489"/>
      <c r="BI419" s="523">
        <f t="shared" si="1021"/>
        <v>0</v>
      </c>
      <c r="BJ419" s="512">
        <f t="shared" si="1022"/>
        <v>0</v>
      </c>
      <c r="BK419" s="480" t="str">
        <f t="shared" si="1034"/>
        <v xml:space="preserve">    </v>
      </c>
      <c r="BM419" s="502">
        <f t="shared" si="985"/>
        <v>0</v>
      </c>
      <c r="BN419" s="7"/>
      <c r="BO419" s="7"/>
      <c r="BP419" s="7"/>
      <c r="BQ419" s="7"/>
    </row>
    <row r="420" spans="1:69" s="5" customFormat="1" ht="12.75">
      <c r="A420" s="808">
        <v>35</v>
      </c>
      <c r="B420" s="848" t="s">
        <v>296</v>
      </c>
      <c r="C420" s="705">
        <f t="shared" ref="C420" si="1047">+E420+J420+O420+T420+Y420+AD420+AI420+AN420+AS420+AX420+BC420+BH420</f>
        <v>0</v>
      </c>
      <c r="D420" s="853">
        <f t="shared" si="1035"/>
        <v>0</v>
      </c>
      <c r="E420" s="489"/>
      <c r="F420" s="523">
        <f t="shared" si="999"/>
        <v>0</v>
      </c>
      <c r="G420" s="512">
        <f t="shared" ref="G420" si="1048">D420-F420</f>
        <v>0</v>
      </c>
      <c r="H420" s="480" t="str">
        <f t="shared" ref="H420" si="1049">IF(D420=0,"    ",F420/D420)</f>
        <v xml:space="preserve">    </v>
      </c>
      <c r="I420" s="853">
        <f t="shared" si="1036"/>
        <v>0</v>
      </c>
      <c r="J420" s="489"/>
      <c r="K420" s="523">
        <f t="shared" si="1001"/>
        <v>0</v>
      </c>
      <c r="L420" s="512">
        <f t="shared" ref="L420" si="1050">I420-K420</f>
        <v>0</v>
      </c>
      <c r="M420" s="480" t="str">
        <f t="shared" ref="M420" si="1051">IF(I420=0,"    ",K420/I420)</f>
        <v xml:space="preserve">    </v>
      </c>
      <c r="N420" s="853">
        <f t="shared" si="1037"/>
        <v>0</v>
      </c>
      <c r="O420" s="489"/>
      <c r="P420" s="523">
        <f t="shared" si="1003"/>
        <v>0</v>
      </c>
      <c r="Q420" s="512">
        <f t="shared" ref="Q420" si="1052">N420-P420</f>
        <v>0</v>
      </c>
      <c r="R420" s="480" t="str">
        <f t="shared" ref="R420" si="1053">IF(N420=0,"    ",P420/N420)</f>
        <v xml:space="preserve">    </v>
      </c>
      <c r="S420" s="853">
        <f t="shared" si="1038"/>
        <v>0</v>
      </c>
      <c r="T420" s="489"/>
      <c r="U420" s="523">
        <f t="shared" si="1005"/>
        <v>0</v>
      </c>
      <c r="V420" s="512">
        <f t="shared" ref="V420" si="1054">S420-U420</f>
        <v>0</v>
      </c>
      <c r="W420" s="480" t="str">
        <f t="shared" ref="W420" si="1055">IF(S420=0,"    ",U420/S420)</f>
        <v xml:space="preserve">    </v>
      </c>
      <c r="X420" s="853">
        <f t="shared" si="1039"/>
        <v>0</v>
      </c>
      <c r="Y420" s="489"/>
      <c r="Z420" s="523">
        <f t="shared" si="1007"/>
        <v>0</v>
      </c>
      <c r="AA420" s="512">
        <f t="shared" ref="AA420" si="1056">X420-Z420</f>
        <v>0</v>
      </c>
      <c r="AB420" s="480" t="str">
        <f t="shared" ref="AB420" si="1057">IF(X420=0,"    ",Z420/X420)</f>
        <v xml:space="preserve">    </v>
      </c>
      <c r="AC420" s="853">
        <f t="shared" si="1040"/>
        <v>0</v>
      </c>
      <c r="AD420" s="489"/>
      <c r="AE420" s="523">
        <f t="shared" si="1009"/>
        <v>0</v>
      </c>
      <c r="AF420" s="512">
        <f t="shared" ref="AF420" si="1058">AC420-AE420</f>
        <v>0</v>
      </c>
      <c r="AG420" s="480" t="str">
        <f t="shared" ref="AG420" si="1059">IF(AC420=0,"    ",AE420/AC420)</f>
        <v xml:space="preserve">    </v>
      </c>
      <c r="AH420" s="853">
        <f t="shared" si="1041"/>
        <v>0</v>
      </c>
      <c r="AI420" s="489"/>
      <c r="AJ420" s="523">
        <f t="shared" si="1011"/>
        <v>0</v>
      </c>
      <c r="AK420" s="512">
        <f t="shared" ref="AK420" si="1060">AH420-AJ420</f>
        <v>0</v>
      </c>
      <c r="AL420" s="480" t="str">
        <f t="shared" ref="AL420" si="1061">IF(AH420=0,"    ",AJ420/AH420)</f>
        <v xml:space="preserve">    </v>
      </c>
      <c r="AM420" s="853">
        <f t="shared" si="1042"/>
        <v>0</v>
      </c>
      <c r="AN420" s="489"/>
      <c r="AO420" s="523">
        <f t="shared" si="1013"/>
        <v>0</v>
      </c>
      <c r="AP420" s="512">
        <f t="shared" ref="AP420" si="1062">AM420-AO420</f>
        <v>0</v>
      </c>
      <c r="AQ420" s="480" t="str">
        <f t="shared" ref="AQ420" si="1063">IF(AM420=0,"    ",AO420/AM420)</f>
        <v xml:space="preserve">    </v>
      </c>
      <c r="AR420" s="853">
        <f t="shared" si="1043"/>
        <v>0</v>
      </c>
      <c r="AS420" s="489"/>
      <c r="AT420" s="523">
        <f t="shared" si="1015"/>
        <v>0</v>
      </c>
      <c r="AU420" s="512">
        <f t="shared" ref="AU420" si="1064">AR420-AT420</f>
        <v>0</v>
      </c>
      <c r="AV420" s="480" t="str">
        <f t="shared" ref="AV420" si="1065">IF(AR420=0,"    ",AT420/AR420)</f>
        <v xml:space="preserve">    </v>
      </c>
      <c r="AW420" s="853">
        <f t="shared" si="1044"/>
        <v>0</v>
      </c>
      <c r="AX420" s="489"/>
      <c r="AY420" s="523">
        <f t="shared" si="1017"/>
        <v>0</v>
      </c>
      <c r="AZ420" s="512">
        <f t="shared" ref="AZ420" si="1066">AW420-AY420</f>
        <v>0</v>
      </c>
      <c r="BA420" s="480" t="str">
        <f t="shared" ref="BA420" si="1067">IF(AW420=0,"    ",AY420/AW420)</f>
        <v xml:space="preserve">    </v>
      </c>
      <c r="BB420" s="853">
        <f t="shared" si="1045"/>
        <v>0</v>
      </c>
      <c r="BC420" s="489"/>
      <c r="BD420" s="523">
        <f t="shared" si="1019"/>
        <v>0</v>
      </c>
      <c r="BE420" s="512">
        <f t="shared" ref="BE420" si="1068">BB420-BD420</f>
        <v>0</v>
      </c>
      <c r="BF420" s="480" t="str">
        <f t="shared" ref="BF420" si="1069">IF(BB420=0,"    ",BD420/BB420)</f>
        <v xml:space="preserve">    </v>
      </c>
      <c r="BG420" s="853">
        <f t="shared" si="1046"/>
        <v>0</v>
      </c>
      <c r="BH420" s="489"/>
      <c r="BI420" s="523">
        <f t="shared" si="1021"/>
        <v>0</v>
      </c>
      <c r="BJ420" s="512">
        <f t="shared" ref="BJ420" si="1070">BG420-BI420</f>
        <v>0</v>
      </c>
      <c r="BK420" s="480" t="str">
        <f t="shared" ref="BK420" si="1071">IF(BG420=0,"    ",BI420/BG420)</f>
        <v xml:space="preserve">    </v>
      </c>
      <c r="BM420" s="502">
        <f t="shared" ref="BM420" si="1072">E420+J420+O420+T420+Y420+AD420+AI420+AN420+AS420+AX420+BC420+BH420</f>
        <v>0</v>
      </c>
      <c r="BN420" s="7"/>
      <c r="BO420" s="7"/>
      <c r="BP420" s="7"/>
      <c r="BQ420" s="7"/>
    </row>
    <row r="421" spans="1:69" s="5" customFormat="1" ht="12.75">
      <c r="A421" s="808">
        <v>36</v>
      </c>
      <c r="B421" s="542" t="s">
        <v>18</v>
      </c>
      <c r="C421" s="705">
        <f t="shared" si="986"/>
        <v>0</v>
      </c>
      <c r="D421" s="853">
        <f t="shared" si="1035"/>
        <v>0</v>
      </c>
      <c r="E421" s="489"/>
      <c r="F421" s="523">
        <f t="shared" si="999"/>
        <v>0</v>
      </c>
      <c r="G421" s="512">
        <f t="shared" si="1000"/>
        <v>0</v>
      </c>
      <c r="H421" s="480" t="str">
        <f t="shared" si="1023"/>
        <v xml:space="preserve">    </v>
      </c>
      <c r="I421" s="853">
        <f t="shared" si="1036"/>
        <v>0</v>
      </c>
      <c r="J421" s="489"/>
      <c r="K421" s="523">
        <f t="shared" si="1001"/>
        <v>0</v>
      </c>
      <c r="L421" s="512">
        <f t="shared" si="1002"/>
        <v>0</v>
      </c>
      <c r="M421" s="480" t="str">
        <f t="shared" si="1024"/>
        <v xml:space="preserve">    </v>
      </c>
      <c r="N421" s="853">
        <f t="shared" si="1037"/>
        <v>0</v>
      </c>
      <c r="O421" s="489"/>
      <c r="P421" s="523">
        <f t="shared" si="1003"/>
        <v>0</v>
      </c>
      <c r="Q421" s="512">
        <f t="shared" si="1004"/>
        <v>0</v>
      </c>
      <c r="R421" s="480" t="str">
        <f t="shared" si="1025"/>
        <v xml:space="preserve">    </v>
      </c>
      <c r="S421" s="853">
        <f t="shared" si="1038"/>
        <v>0</v>
      </c>
      <c r="T421" s="489"/>
      <c r="U421" s="523">
        <f t="shared" si="1005"/>
        <v>0</v>
      </c>
      <c r="V421" s="512">
        <f t="shared" si="1006"/>
        <v>0</v>
      </c>
      <c r="W421" s="480" t="str">
        <f t="shared" si="1026"/>
        <v xml:space="preserve">    </v>
      </c>
      <c r="X421" s="853">
        <f t="shared" si="1039"/>
        <v>0</v>
      </c>
      <c r="Y421" s="489"/>
      <c r="Z421" s="523">
        <f t="shared" si="1007"/>
        <v>0</v>
      </c>
      <c r="AA421" s="512">
        <f t="shared" si="1008"/>
        <v>0</v>
      </c>
      <c r="AB421" s="480" t="str">
        <f t="shared" si="1027"/>
        <v xml:space="preserve">    </v>
      </c>
      <c r="AC421" s="853">
        <f t="shared" si="1040"/>
        <v>0</v>
      </c>
      <c r="AD421" s="489"/>
      <c r="AE421" s="523">
        <f t="shared" si="1009"/>
        <v>0</v>
      </c>
      <c r="AF421" s="512">
        <f t="shared" si="1010"/>
        <v>0</v>
      </c>
      <c r="AG421" s="480" t="str">
        <f t="shared" si="1028"/>
        <v xml:space="preserve">    </v>
      </c>
      <c r="AH421" s="853">
        <f t="shared" si="1041"/>
        <v>0</v>
      </c>
      <c r="AI421" s="489"/>
      <c r="AJ421" s="523">
        <f t="shared" si="1011"/>
        <v>0</v>
      </c>
      <c r="AK421" s="512">
        <f t="shared" si="1012"/>
        <v>0</v>
      </c>
      <c r="AL421" s="480" t="str">
        <f t="shared" si="1029"/>
        <v xml:space="preserve">    </v>
      </c>
      <c r="AM421" s="853">
        <f t="shared" si="1042"/>
        <v>0</v>
      </c>
      <c r="AN421" s="489"/>
      <c r="AO421" s="523">
        <f t="shared" si="1013"/>
        <v>0</v>
      </c>
      <c r="AP421" s="512">
        <f t="shared" si="1014"/>
        <v>0</v>
      </c>
      <c r="AQ421" s="480" t="str">
        <f t="shared" si="1030"/>
        <v xml:space="preserve">    </v>
      </c>
      <c r="AR421" s="853">
        <f t="shared" si="1043"/>
        <v>0</v>
      </c>
      <c r="AS421" s="489"/>
      <c r="AT421" s="523">
        <f t="shared" si="1015"/>
        <v>0</v>
      </c>
      <c r="AU421" s="512">
        <f t="shared" si="1016"/>
        <v>0</v>
      </c>
      <c r="AV421" s="480" t="str">
        <f t="shared" si="1031"/>
        <v xml:space="preserve">    </v>
      </c>
      <c r="AW421" s="853">
        <f t="shared" si="1044"/>
        <v>0</v>
      </c>
      <c r="AX421" s="489"/>
      <c r="AY421" s="523">
        <f t="shared" si="1017"/>
        <v>0</v>
      </c>
      <c r="AZ421" s="512">
        <f t="shared" si="1018"/>
        <v>0</v>
      </c>
      <c r="BA421" s="480" t="str">
        <f t="shared" si="1032"/>
        <v xml:space="preserve">    </v>
      </c>
      <c r="BB421" s="853">
        <f t="shared" si="1045"/>
        <v>0</v>
      </c>
      <c r="BC421" s="489"/>
      <c r="BD421" s="523">
        <f t="shared" si="1019"/>
        <v>0</v>
      </c>
      <c r="BE421" s="512">
        <f t="shared" si="1020"/>
        <v>0</v>
      </c>
      <c r="BF421" s="480" t="str">
        <f t="shared" si="1033"/>
        <v xml:space="preserve">    </v>
      </c>
      <c r="BG421" s="853">
        <f t="shared" si="1046"/>
        <v>0</v>
      </c>
      <c r="BH421" s="489"/>
      <c r="BI421" s="523">
        <f t="shared" si="1021"/>
        <v>0</v>
      </c>
      <c r="BJ421" s="512">
        <f t="shared" si="1022"/>
        <v>0</v>
      </c>
      <c r="BK421" s="480" t="str">
        <f t="shared" si="1034"/>
        <v xml:space="preserve">    </v>
      </c>
      <c r="BM421" s="502">
        <f t="shared" si="985"/>
        <v>0</v>
      </c>
      <c r="BN421" s="7"/>
      <c r="BO421" s="7"/>
      <c r="BP421" s="7"/>
      <c r="BQ421" s="7"/>
    </row>
    <row r="422" spans="1:69" s="5" customFormat="1" ht="12.75">
      <c r="A422" s="808">
        <v>37</v>
      </c>
      <c r="B422" s="542" t="s">
        <v>18</v>
      </c>
      <c r="C422" s="705">
        <f t="shared" si="986"/>
        <v>0</v>
      </c>
      <c r="D422" s="853">
        <f t="shared" si="1035"/>
        <v>0</v>
      </c>
      <c r="E422" s="489"/>
      <c r="F422" s="523">
        <f t="shared" si="999"/>
        <v>0</v>
      </c>
      <c r="G422" s="512">
        <f t="shared" si="1000"/>
        <v>0</v>
      </c>
      <c r="H422" s="480" t="str">
        <f t="shared" si="1023"/>
        <v xml:space="preserve">    </v>
      </c>
      <c r="I422" s="853">
        <f t="shared" si="1036"/>
        <v>0</v>
      </c>
      <c r="J422" s="489"/>
      <c r="K422" s="523">
        <f t="shared" si="1001"/>
        <v>0</v>
      </c>
      <c r="L422" s="512">
        <f t="shared" si="1002"/>
        <v>0</v>
      </c>
      <c r="M422" s="480" t="str">
        <f t="shared" si="1024"/>
        <v xml:space="preserve">    </v>
      </c>
      <c r="N422" s="853">
        <f t="shared" si="1037"/>
        <v>0</v>
      </c>
      <c r="O422" s="489"/>
      <c r="P422" s="523">
        <f t="shared" si="1003"/>
        <v>0</v>
      </c>
      <c r="Q422" s="512">
        <f t="shared" si="1004"/>
        <v>0</v>
      </c>
      <c r="R422" s="480" t="str">
        <f t="shared" si="1025"/>
        <v xml:space="preserve">    </v>
      </c>
      <c r="S422" s="853">
        <f t="shared" si="1038"/>
        <v>0</v>
      </c>
      <c r="T422" s="489"/>
      <c r="U422" s="523">
        <f t="shared" si="1005"/>
        <v>0</v>
      </c>
      <c r="V422" s="512">
        <f t="shared" si="1006"/>
        <v>0</v>
      </c>
      <c r="W422" s="480" t="str">
        <f t="shared" si="1026"/>
        <v xml:space="preserve">    </v>
      </c>
      <c r="X422" s="853">
        <f t="shared" si="1039"/>
        <v>0</v>
      </c>
      <c r="Y422" s="489"/>
      <c r="Z422" s="523">
        <f t="shared" si="1007"/>
        <v>0</v>
      </c>
      <c r="AA422" s="512">
        <f t="shared" si="1008"/>
        <v>0</v>
      </c>
      <c r="AB422" s="480" t="str">
        <f t="shared" si="1027"/>
        <v xml:space="preserve">    </v>
      </c>
      <c r="AC422" s="853">
        <f t="shared" si="1040"/>
        <v>0</v>
      </c>
      <c r="AD422" s="489"/>
      <c r="AE422" s="523">
        <f t="shared" si="1009"/>
        <v>0</v>
      </c>
      <c r="AF422" s="512">
        <f t="shared" si="1010"/>
        <v>0</v>
      </c>
      <c r="AG422" s="480" t="str">
        <f t="shared" si="1028"/>
        <v xml:space="preserve">    </v>
      </c>
      <c r="AH422" s="853">
        <f t="shared" si="1041"/>
        <v>0</v>
      </c>
      <c r="AI422" s="489"/>
      <c r="AJ422" s="523">
        <f t="shared" si="1011"/>
        <v>0</v>
      </c>
      <c r="AK422" s="512">
        <f t="shared" si="1012"/>
        <v>0</v>
      </c>
      <c r="AL422" s="480" t="str">
        <f t="shared" si="1029"/>
        <v xml:space="preserve">    </v>
      </c>
      <c r="AM422" s="853">
        <f t="shared" si="1042"/>
        <v>0</v>
      </c>
      <c r="AN422" s="489"/>
      <c r="AO422" s="523">
        <f t="shared" si="1013"/>
        <v>0</v>
      </c>
      <c r="AP422" s="512">
        <f t="shared" si="1014"/>
        <v>0</v>
      </c>
      <c r="AQ422" s="480" t="str">
        <f t="shared" si="1030"/>
        <v xml:space="preserve">    </v>
      </c>
      <c r="AR422" s="853">
        <f t="shared" si="1043"/>
        <v>0</v>
      </c>
      <c r="AS422" s="489"/>
      <c r="AT422" s="523">
        <f t="shared" si="1015"/>
        <v>0</v>
      </c>
      <c r="AU422" s="512">
        <f t="shared" si="1016"/>
        <v>0</v>
      </c>
      <c r="AV422" s="480" t="str">
        <f t="shared" si="1031"/>
        <v xml:space="preserve">    </v>
      </c>
      <c r="AW422" s="853">
        <f t="shared" si="1044"/>
        <v>0</v>
      </c>
      <c r="AX422" s="489"/>
      <c r="AY422" s="523">
        <f t="shared" si="1017"/>
        <v>0</v>
      </c>
      <c r="AZ422" s="512">
        <f t="shared" si="1018"/>
        <v>0</v>
      </c>
      <c r="BA422" s="480" t="str">
        <f t="shared" si="1032"/>
        <v xml:space="preserve">    </v>
      </c>
      <c r="BB422" s="853">
        <f t="shared" si="1045"/>
        <v>0</v>
      </c>
      <c r="BC422" s="489"/>
      <c r="BD422" s="523">
        <f t="shared" si="1019"/>
        <v>0</v>
      </c>
      <c r="BE422" s="512">
        <f t="shared" si="1020"/>
        <v>0</v>
      </c>
      <c r="BF422" s="480" t="str">
        <f t="shared" si="1033"/>
        <v xml:space="preserve">    </v>
      </c>
      <c r="BG422" s="853">
        <f t="shared" si="1046"/>
        <v>0</v>
      </c>
      <c r="BH422" s="489"/>
      <c r="BI422" s="523">
        <f t="shared" si="1021"/>
        <v>0</v>
      </c>
      <c r="BJ422" s="512">
        <f t="shared" si="1022"/>
        <v>0</v>
      </c>
      <c r="BK422" s="480" t="str">
        <f t="shared" si="1034"/>
        <v xml:space="preserve">    </v>
      </c>
      <c r="BM422" s="502">
        <f t="shared" si="985"/>
        <v>0</v>
      </c>
      <c r="BN422" s="7"/>
      <c r="BO422" s="7"/>
      <c r="BP422" s="7"/>
      <c r="BQ422" s="7"/>
    </row>
    <row r="423" spans="1:69" s="5" customFormat="1" ht="12.75">
      <c r="A423" s="808">
        <v>38</v>
      </c>
      <c r="B423" s="542" t="s">
        <v>18</v>
      </c>
      <c r="C423" s="705">
        <f t="shared" si="986"/>
        <v>0</v>
      </c>
      <c r="D423" s="853">
        <f t="shared" si="1035"/>
        <v>0</v>
      </c>
      <c r="E423" s="489"/>
      <c r="F423" s="523">
        <f t="shared" si="999"/>
        <v>0</v>
      </c>
      <c r="G423" s="512">
        <f t="shared" si="1000"/>
        <v>0</v>
      </c>
      <c r="H423" s="480" t="str">
        <f t="shared" si="1023"/>
        <v xml:space="preserve">    </v>
      </c>
      <c r="I423" s="853">
        <f t="shared" si="1036"/>
        <v>0</v>
      </c>
      <c r="J423" s="489"/>
      <c r="K423" s="523">
        <f t="shared" si="1001"/>
        <v>0</v>
      </c>
      <c r="L423" s="512">
        <f t="shared" si="1002"/>
        <v>0</v>
      </c>
      <c r="M423" s="480" t="str">
        <f t="shared" si="1024"/>
        <v xml:space="preserve">    </v>
      </c>
      <c r="N423" s="853">
        <f t="shared" si="1037"/>
        <v>0</v>
      </c>
      <c r="O423" s="489"/>
      <c r="P423" s="523">
        <f t="shared" si="1003"/>
        <v>0</v>
      </c>
      <c r="Q423" s="512">
        <f t="shared" si="1004"/>
        <v>0</v>
      </c>
      <c r="R423" s="480" t="str">
        <f t="shared" si="1025"/>
        <v xml:space="preserve">    </v>
      </c>
      <c r="S423" s="853">
        <f t="shared" si="1038"/>
        <v>0</v>
      </c>
      <c r="T423" s="489"/>
      <c r="U423" s="523">
        <f t="shared" si="1005"/>
        <v>0</v>
      </c>
      <c r="V423" s="512">
        <f t="shared" si="1006"/>
        <v>0</v>
      </c>
      <c r="W423" s="480" t="str">
        <f t="shared" si="1026"/>
        <v xml:space="preserve">    </v>
      </c>
      <c r="X423" s="853">
        <f t="shared" si="1039"/>
        <v>0</v>
      </c>
      <c r="Y423" s="489"/>
      <c r="Z423" s="523">
        <f t="shared" si="1007"/>
        <v>0</v>
      </c>
      <c r="AA423" s="512">
        <f t="shared" si="1008"/>
        <v>0</v>
      </c>
      <c r="AB423" s="480" t="str">
        <f t="shared" si="1027"/>
        <v xml:space="preserve">    </v>
      </c>
      <c r="AC423" s="853">
        <f t="shared" si="1040"/>
        <v>0</v>
      </c>
      <c r="AD423" s="489"/>
      <c r="AE423" s="523">
        <f t="shared" si="1009"/>
        <v>0</v>
      </c>
      <c r="AF423" s="512">
        <f t="shared" si="1010"/>
        <v>0</v>
      </c>
      <c r="AG423" s="480" t="str">
        <f t="shared" si="1028"/>
        <v xml:space="preserve">    </v>
      </c>
      <c r="AH423" s="853">
        <f t="shared" si="1041"/>
        <v>0</v>
      </c>
      <c r="AI423" s="489"/>
      <c r="AJ423" s="523">
        <f t="shared" si="1011"/>
        <v>0</v>
      </c>
      <c r="AK423" s="512">
        <f t="shared" si="1012"/>
        <v>0</v>
      </c>
      <c r="AL423" s="480" t="str">
        <f t="shared" si="1029"/>
        <v xml:space="preserve">    </v>
      </c>
      <c r="AM423" s="853">
        <f t="shared" si="1042"/>
        <v>0</v>
      </c>
      <c r="AN423" s="489"/>
      <c r="AO423" s="523">
        <f t="shared" si="1013"/>
        <v>0</v>
      </c>
      <c r="AP423" s="512">
        <f t="shared" si="1014"/>
        <v>0</v>
      </c>
      <c r="AQ423" s="480" t="str">
        <f t="shared" si="1030"/>
        <v xml:space="preserve">    </v>
      </c>
      <c r="AR423" s="853">
        <f t="shared" si="1043"/>
        <v>0</v>
      </c>
      <c r="AS423" s="489"/>
      <c r="AT423" s="523">
        <f t="shared" si="1015"/>
        <v>0</v>
      </c>
      <c r="AU423" s="512">
        <f t="shared" si="1016"/>
        <v>0</v>
      </c>
      <c r="AV423" s="480" t="str">
        <f t="shared" si="1031"/>
        <v xml:space="preserve">    </v>
      </c>
      <c r="AW423" s="853">
        <f t="shared" si="1044"/>
        <v>0</v>
      </c>
      <c r="AX423" s="489"/>
      <c r="AY423" s="523">
        <f t="shared" si="1017"/>
        <v>0</v>
      </c>
      <c r="AZ423" s="512">
        <f t="shared" si="1018"/>
        <v>0</v>
      </c>
      <c r="BA423" s="480" t="str">
        <f t="shared" si="1032"/>
        <v xml:space="preserve">    </v>
      </c>
      <c r="BB423" s="853">
        <f t="shared" si="1045"/>
        <v>0</v>
      </c>
      <c r="BC423" s="489"/>
      <c r="BD423" s="523">
        <f t="shared" si="1019"/>
        <v>0</v>
      </c>
      <c r="BE423" s="512">
        <f t="shared" si="1020"/>
        <v>0</v>
      </c>
      <c r="BF423" s="480" t="str">
        <f t="shared" si="1033"/>
        <v xml:space="preserve">    </v>
      </c>
      <c r="BG423" s="853">
        <f t="shared" si="1046"/>
        <v>0</v>
      </c>
      <c r="BH423" s="489"/>
      <c r="BI423" s="523">
        <f t="shared" si="1021"/>
        <v>0</v>
      </c>
      <c r="BJ423" s="512">
        <f t="shared" si="1022"/>
        <v>0</v>
      </c>
      <c r="BK423" s="480" t="str">
        <f t="shared" si="1034"/>
        <v xml:space="preserve">    </v>
      </c>
      <c r="BM423" s="502">
        <f t="shared" si="985"/>
        <v>0</v>
      </c>
      <c r="BN423" s="7"/>
      <c r="BO423" s="7"/>
      <c r="BP423" s="7"/>
      <c r="BQ423" s="7"/>
    </row>
    <row r="424" spans="1:69" s="5" customFormat="1" ht="12.75">
      <c r="A424" s="808">
        <v>39</v>
      </c>
      <c r="B424" s="542" t="s">
        <v>18</v>
      </c>
      <c r="C424" s="705">
        <f t="shared" si="986"/>
        <v>0</v>
      </c>
      <c r="D424" s="853">
        <f t="shared" si="1035"/>
        <v>0</v>
      </c>
      <c r="E424" s="489"/>
      <c r="F424" s="523">
        <f t="shared" si="999"/>
        <v>0</v>
      </c>
      <c r="G424" s="512">
        <f t="shared" si="1000"/>
        <v>0</v>
      </c>
      <c r="H424" s="480" t="str">
        <f t="shared" si="1023"/>
        <v xml:space="preserve">    </v>
      </c>
      <c r="I424" s="853">
        <f t="shared" si="1036"/>
        <v>0</v>
      </c>
      <c r="J424" s="489"/>
      <c r="K424" s="523">
        <f t="shared" si="1001"/>
        <v>0</v>
      </c>
      <c r="L424" s="512">
        <f t="shared" si="1002"/>
        <v>0</v>
      </c>
      <c r="M424" s="480" t="str">
        <f t="shared" si="1024"/>
        <v xml:space="preserve">    </v>
      </c>
      <c r="N424" s="853">
        <f t="shared" si="1037"/>
        <v>0</v>
      </c>
      <c r="O424" s="489"/>
      <c r="P424" s="523">
        <f t="shared" si="1003"/>
        <v>0</v>
      </c>
      <c r="Q424" s="512">
        <f t="shared" si="1004"/>
        <v>0</v>
      </c>
      <c r="R424" s="480" t="str">
        <f t="shared" si="1025"/>
        <v xml:space="preserve">    </v>
      </c>
      <c r="S424" s="853">
        <f t="shared" si="1038"/>
        <v>0</v>
      </c>
      <c r="T424" s="489"/>
      <c r="U424" s="523">
        <f t="shared" si="1005"/>
        <v>0</v>
      </c>
      <c r="V424" s="512">
        <f t="shared" si="1006"/>
        <v>0</v>
      </c>
      <c r="W424" s="480" t="str">
        <f t="shared" si="1026"/>
        <v xml:space="preserve">    </v>
      </c>
      <c r="X424" s="853">
        <f t="shared" si="1039"/>
        <v>0</v>
      </c>
      <c r="Y424" s="489"/>
      <c r="Z424" s="523">
        <f t="shared" si="1007"/>
        <v>0</v>
      </c>
      <c r="AA424" s="512">
        <f t="shared" si="1008"/>
        <v>0</v>
      </c>
      <c r="AB424" s="480" t="str">
        <f t="shared" si="1027"/>
        <v xml:space="preserve">    </v>
      </c>
      <c r="AC424" s="853">
        <f t="shared" si="1040"/>
        <v>0</v>
      </c>
      <c r="AD424" s="489"/>
      <c r="AE424" s="523">
        <f t="shared" si="1009"/>
        <v>0</v>
      </c>
      <c r="AF424" s="512">
        <f t="shared" si="1010"/>
        <v>0</v>
      </c>
      <c r="AG424" s="480" t="str">
        <f t="shared" si="1028"/>
        <v xml:space="preserve">    </v>
      </c>
      <c r="AH424" s="853">
        <f t="shared" si="1041"/>
        <v>0</v>
      </c>
      <c r="AI424" s="489"/>
      <c r="AJ424" s="523">
        <f t="shared" si="1011"/>
        <v>0</v>
      </c>
      <c r="AK424" s="512">
        <f t="shared" si="1012"/>
        <v>0</v>
      </c>
      <c r="AL424" s="480" t="str">
        <f t="shared" si="1029"/>
        <v xml:space="preserve">    </v>
      </c>
      <c r="AM424" s="853">
        <f t="shared" si="1042"/>
        <v>0</v>
      </c>
      <c r="AN424" s="489"/>
      <c r="AO424" s="523">
        <f t="shared" si="1013"/>
        <v>0</v>
      </c>
      <c r="AP424" s="512">
        <f t="shared" si="1014"/>
        <v>0</v>
      </c>
      <c r="AQ424" s="480" t="str">
        <f t="shared" si="1030"/>
        <v xml:space="preserve">    </v>
      </c>
      <c r="AR424" s="853">
        <f t="shared" si="1043"/>
        <v>0</v>
      </c>
      <c r="AS424" s="489"/>
      <c r="AT424" s="523">
        <f t="shared" si="1015"/>
        <v>0</v>
      </c>
      <c r="AU424" s="512">
        <f t="shared" si="1016"/>
        <v>0</v>
      </c>
      <c r="AV424" s="480" t="str">
        <f t="shared" si="1031"/>
        <v xml:space="preserve">    </v>
      </c>
      <c r="AW424" s="853">
        <f t="shared" si="1044"/>
        <v>0</v>
      </c>
      <c r="AX424" s="489"/>
      <c r="AY424" s="523">
        <f t="shared" si="1017"/>
        <v>0</v>
      </c>
      <c r="AZ424" s="512">
        <f t="shared" si="1018"/>
        <v>0</v>
      </c>
      <c r="BA424" s="480" t="str">
        <f t="shared" si="1032"/>
        <v xml:space="preserve">    </v>
      </c>
      <c r="BB424" s="853">
        <f t="shared" si="1045"/>
        <v>0</v>
      </c>
      <c r="BC424" s="489"/>
      <c r="BD424" s="523">
        <f t="shared" si="1019"/>
        <v>0</v>
      </c>
      <c r="BE424" s="512">
        <f t="shared" si="1020"/>
        <v>0</v>
      </c>
      <c r="BF424" s="480" t="str">
        <f t="shared" si="1033"/>
        <v xml:space="preserve">    </v>
      </c>
      <c r="BG424" s="853">
        <f t="shared" si="1046"/>
        <v>0</v>
      </c>
      <c r="BH424" s="489"/>
      <c r="BI424" s="523">
        <f t="shared" si="1021"/>
        <v>0</v>
      </c>
      <c r="BJ424" s="512">
        <f t="shared" si="1022"/>
        <v>0</v>
      </c>
      <c r="BK424" s="480" t="str">
        <f t="shared" si="1034"/>
        <v xml:space="preserve">    </v>
      </c>
      <c r="BM424" s="502">
        <f t="shared" si="985"/>
        <v>0</v>
      </c>
      <c r="BN424" s="7"/>
      <c r="BO424" s="7"/>
      <c r="BP424" s="7"/>
      <c r="BQ424" s="7"/>
    </row>
    <row r="425" spans="1:69" s="5" customFormat="1" ht="12.75" customHeight="1">
      <c r="A425" s="808">
        <v>40</v>
      </c>
      <c r="B425" s="542" t="s">
        <v>18</v>
      </c>
      <c r="C425" s="705">
        <f t="shared" si="986"/>
        <v>0</v>
      </c>
      <c r="D425" s="853">
        <f t="shared" si="1035"/>
        <v>0</v>
      </c>
      <c r="E425" s="489"/>
      <c r="F425" s="523">
        <f t="shared" si="999"/>
        <v>0</v>
      </c>
      <c r="G425" s="512">
        <f t="shared" si="1000"/>
        <v>0</v>
      </c>
      <c r="H425" s="480" t="str">
        <f t="shared" si="1023"/>
        <v xml:space="preserve">    </v>
      </c>
      <c r="I425" s="853">
        <f t="shared" si="1036"/>
        <v>0</v>
      </c>
      <c r="J425" s="489"/>
      <c r="K425" s="523">
        <f t="shared" si="1001"/>
        <v>0</v>
      </c>
      <c r="L425" s="512">
        <f t="shared" si="1002"/>
        <v>0</v>
      </c>
      <c r="M425" s="480" t="str">
        <f t="shared" si="1024"/>
        <v xml:space="preserve">    </v>
      </c>
      <c r="N425" s="853">
        <f t="shared" si="1037"/>
        <v>0</v>
      </c>
      <c r="O425" s="489"/>
      <c r="P425" s="523">
        <f t="shared" si="1003"/>
        <v>0</v>
      </c>
      <c r="Q425" s="512">
        <f t="shared" si="1004"/>
        <v>0</v>
      </c>
      <c r="R425" s="480" t="str">
        <f t="shared" si="1025"/>
        <v xml:space="preserve">    </v>
      </c>
      <c r="S425" s="853">
        <f t="shared" si="1038"/>
        <v>0</v>
      </c>
      <c r="T425" s="489"/>
      <c r="U425" s="523">
        <f t="shared" si="1005"/>
        <v>0</v>
      </c>
      <c r="V425" s="512">
        <f t="shared" si="1006"/>
        <v>0</v>
      </c>
      <c r="W425" s="480" t="str">
        <f t="shared" si="1026"/>
        <v xml:space="preserve">    </v>
      </c>
      <c r="X425" s="853">
        <f t="shared" si="1039"/>
        <v>0</v>
      </c>
      <c r="Y425" s="489"/>
      <c r="Z425" s="523">
        <f t="shared" si="1007"/>
        <v>0</v>
      </c>
      <c r="AA425" s="512">
        <f t="shared" si="1008"/>
        <v>0</v>
      </c>
      <c r="AB425" s="480" t="str">
        <f t="shared" si="1027"/>
        <v xml:space="preserve">    </v>
      </c>
      <c r="AC425" s="853">
        <f t="shared" si="1040"/>
        <v>0</v>
      </c>
      <c r="AD425" s="489"/>
      <c r="AE425" s="523">
        <f t="shared" si="1009"/>
        <v>0</v>
      </c>
      <c r="AF425" s="512">
        <f t="shared" si="1010"/>
        <v>0</v>
      </c>
      <c r="AG425" s="480" t="str">
        <f t="shared" si="1028"/>
        <v xml:space="preserve">    </v>
      </c>
      <c r="AH425" s="853">
        <f t="shared" si="1041"/>
        <v>0</v>
      </c>
      <c r="AI425" s="489"/>
      <c r="AJ425" s="523">
        <f t="shared" si="1011"/>
        <v>0</v>
      </c>
      <c r="AK425" s="512">
        <f t="shared" si="1012"/>
        <v>0</v>
      </c>
      <c r="AL425" s="480" t="str">
        <f t="shared" si="1029"/>
        <v xml:space="preserve">    </v>
      </c>
      <c r="AM425" s="853">
        <f t="shared" si="1042"/>
        <v>0</v>
      </c>
      <c r="AN425" s="489"/>
      <c r="AO425" s="523">
        <f t="shared" si="1013"/>
        <v>0</v>
      </c>
      <c r="AP425" s="512">
        <f t="shared" si="1014"/>
        <v>0</v>
      </c>
      <c r="AQ425" s="480" t="str">
        <f t="shared" si="1030"/>
        <v xml:space="preserve">    </v>
      </c>
      <c r="AR425" s="853">
        <f t="shared" si="1043"/>
        <v>0</v>
      </c>
      <c r="AS425" s="489"/>
      <c r="AT425" s="523">
        <f t="shared" si="1015"/>
        <v>0</v>
      </c>
      <c r="AU425" s="512">
        <f t="shared" si="1016"/>
        <v>0</v>
      </c>
      <c r="AV425" s="480" t="str">
        <f t="shared" si="1031"/>
        <v xml:space="preserve">    </v>
      </c>
      <c r="AW425" s="853">
        <f t="shared" si="1044"/>
        <v>0</v>
      </c>
      <c r="AX425" s="489"/>
      <c r="AY425" s="523">
        <f t="shared" si="1017"/>
        <v>0</v>
      </c>
      <c r="AZ425" s="512">
        <f t="shared" si="1018"/>
        <v>0</v>
      </c>
      <c r="BA425" s="480" t="str">
        <f t="shared" si="1032"/>
        <v xml:space="preserve">    </v>
      </c>
      <c r="BB425" s="853">
        <f t="shared" si="1045"/>
        <v>0</v>
      </c>
      <c r="BC425" s="489"/>
      <c r="BD425" s="523">
        <f t="shared" si="1019"/>
        <v>0</v>
      </c>
      <c r="BE425" s="512">
        <f t="shared" si="1020"/>
        <v>0</v>
      </c>
      <c r="BF425" s="480" t="str">
        <f t="shared" si="1033"/>
        <v xml:space="preserve">    </v>
      </c>
      <c r="BG425" s="853">
        <f t="shared" si="1046"/>
        <v>0</v>
      </c>
      <c r="BH425" s="489"/>
      <c r="BI425" s="523">
        <f t="shared" si="1021"/>
        <v>0</v>
      </c>
      <c r="BJ425" s="512">
        <f t="shared" si="1022"/>
        <v>0</v>
      </c>
      <c r="BK425" s="480" t="str">
        <f t="shared" si="1034"/>
        <v xml:space="preserve">    </v>
      </c>
      <c r="BM425" s="502">
        <f t="shared" si="985"/>
        <v>0</v>
      </c>
      <c r="BN425" s="7"/>
      <c r="BO425" s="7"/>
      <c r="BP425" s="7"/>
      <c r="BQ425" s="7"/>
    </row>
    <row r="426" spans="1:69" s="5" customFormat="1" ht="12.75" customHeight="1">
      <c r="A426" s="808">
        <v>41</v>
      </c>
      <c r="B426" s="543" t="s">
        <v>18</v>
      </c>
      <c r="C426" s="705">
        <f t="shared" si="986"/>
        <v>0</v>
      </c>
      <c r="D426" s="853">
        <f t="shared" si="1035"/>
        <v>0</v>
      </c>
      <c r="E426" s="489"/>
      <c r="F426" s="523">
        <f t="shared" si="999"/>
        <v>0</v>
      </c>
      <c r="G426" s="512">
        <f t="shared" si="1000"/>
        <v>0</v>
      </c>
      <c r="H426" s="480" t="str">
        <f t="shared" si="1023"/>
        <v xml:space="preserve">    </v>
      </c>
      <c r="I426" s="853">
        <f t="shared" si="1036"/>
        <v>0</v>
      </c>
      <c r="J426" s="489"/>
      <c r="K426" s="523">
        <f t="shared" si="1001"/>
        <v>0</v>
      </c>
      <c r="L426" s="512">
        <f t="shared" si="1002"/>
        <v>0</v>
      </c>
      <c r="M426" s="480" t="str">
        <f t="shared" si="1024"/>
        <v xml:space="preserve">    </v>
      </c>
      <c r="N426" s="853">
        <f t="shared" si="1037"/>
        <v>0</v>
      </c>
      <c r="O426" s="489"/>
      <c r="P426" s="523">
        <f t="shared" si="1003"/>
        <v>0</v>
      </c>
      <c r="Q426" s="512">
        <f t="shared" si="1004"/>
        <v>0</v>
      </c>
      <c r="R426" s="480" t="str">
        <f t="shared" si="1025"/>
        <v xml:space="preserve">    </v>
      </c>
      <c r="S426" s="853">
        <f t="shared" si="1038"/>
        <v>0</v>
      </c>
      <c r="T426" s="489"/>
      <c r="U426" s="523">
        <f t="shared" si="1005"/>
        <v>0</v>
      </c>
      <c r="V426" s="512">
        <f t="shared" si="1006"/>
        <v>0</v>
      </c>
      <c r="W426" s="480" t="str">
        <f t="shared" si="1026"/>
        <v xml:space="preserve">    </v>
      </c>
      <c r="X426" s="853">
        <f t="shared" si="1039"/>
        <v>0</v>
      </c>
      <c r="Y426" s="489"/>
      <c r="Z426" s="523">
        <f t="shared" si="1007"/>
        <v>0</v>
      </c>
      <c r="AA426" s="512">
        <f t="shared" si="1008"/>
        <v>0</v>
      </c>
      <c r="AB426" s="480" t="str">
        <f t="shared" si="1027"/>
        <v xml:space="preserve">    </v>
      </c>
      <c r="AC426" s="853">
        <f t="shared" si="1040"/>
        <v>0</v>
      </c>
      <c r="AD426" s="489"/>
      <c r="AE426" s="523">
        <f t="shared" si="1009"/>
        <v>0</v>
      </c>
      <c r="AF426" s="512">
        <f t="shared" si="1010"/>
        <v>0</v>
      </c>
      <c r="AG426" s="480" t="str">
        <f t="shared" si="1028"/>
        <v xml:space="preserve">    </v>
      </c>
      <c r="AH426" s="853">
        <f t="shared" si="1041"/>
        <v>0</v>
      </c>
      <c r="AI426" s="489"/>
      <c r="AJ426" s="523">
        <f t="shared" si="1011"/>
        <v>0</v>
      </c>
      <c r="AK426" s="512">
        <f t="shared" si="1012"/>
        <v>0</v>
      </c>
      <c r="AL426" s="480" t="str">
        <f t="shared" si="1029"/>
        <v xml:space="preserve">    </v>
      </c>
      <c r="AM426" s="853">
        <f t="shared" si="1042"/>
        <v>0</v>
      </c>
      <c r="AN426" s="489"/>
      <c r="AO426" s="523">
        <f t="shared" si="1013"/>
        <v>0</v>
      </c>
      <c r="AP426" s="512">
        <f t="shared" si="1014"/>
        <v>0</v>
      </c>
      <c r="AQ426" s="480" t="str">
        <f t="shared" si="1030"/>
        <v xml:space="preserve">    </v>
      </c>
      <c r="AR426" s="853">
        <f t="shared" si="1043"/>
        <v>0</v>
      </c>
      <c r="AS426" s="489"/>
      <c r="AT426" s="523">
        <f t="shared" si="1015"/>
        <v>0</v>
      </c>
      <c r="AU426" s="512">
        <f t="shared" si="1016"/>
        <v>0</v>
      </c>
      <c r="AV426" s="480" t="str">
        <f t="shared" si="1031"/>
        <v xml:space="preserve">    </v>
      </c>
      <c r="AW426" s="853">
        <f t="shared" si="1044"/>
        <v>0</v>
      </c>
      <c r="AX426" s="489"/>
      <c r="AY426" s="523">
        <f t="shared" si="1017"/>
        <v>0</v>
      </c>
      <c r="AZ426" s="512">
        <f t="shared" si="1018"/>
        <v>0</v>
      </c>
      <c r="BA426" s="480" t="str">
        <f t="shared" si="1032"/>
        <v xml:space="preserve">    </v>
      </c>
      <c r="BB426" s="853">
        <f t="shared" si="1045"/>
        <v>0</v>
      </c>
      <c r="BC426" s="489"/>
      <c r="BD426" s="523">
        <f t="shared" si="1019"/>
        <v>0</v>
      </c>
      <c r="BE426" s="512">
        <f t="shared" si="1020"/>
        <v>0</v>
      </c>
      <c r="BF426" s="480" t="str">
        <f t="shared" si="1033"/>
        <v xml:space="preserve">    </v>
      </c>
      <c r="BG426" s="853">
        <f t="shared" si="1046"/>
        <v>0</v>
      </c>
      <c r="BH426" s="489"/>
      <c r="BI426" s="523">
        <f t="shared" si="1021"/>
        <v>0</v>
      </c>
      <c r="BJ426" s="512">
        <f t="shared" si="1022"/>
        <v>0</v>
      </c>
      <c r="BK426" s="480" t="str">
        <f t="shared" si="1034"/>
        <v xml:space="preserve">    </v>
      </c>
      <c r="BM426" s="502">
        <f t="shared" si="985"/>
        <v>0</v>
      </c>
      <c r="BN426" s="7"/>
      <c r="BO426" s="7"/>
      <c r="BP426" s="7"/>
      <c r="BQ426" s="7"/>
    </row>
    <row r="427" spans="1:69" s="5" customFormat="1" ht="12.75" customHeight="1">
      <c r="A427" s="808">
        <v>42</v>
      </c>
      <c r="B427" s="543" t="s">
        <v>18</v>
      </c>
      <c r="C427" s="705">
        <f t="shared" si="986"/>
        <v>0</v>
      </c>
      <c r="D427" s="853">
        <f t="shared" si="1035"/>
        <v>0</v>
      </c>
      <c r="E427" s="489"/>
      <c r="F427" s="523">
        <f t="shared" si="999"/>
        <v>0</v>
      </c>
      <c r="G427" s="512">
        <f t="shared" si="1000"/>
        <v>0</v>
      </c>
      <c r="H427" s="480" t="str">
        <f t="shared" si="1023"/>
        <v xml:space="preserve">    </v>
      </c>
      <c r="I427" s="853">
        <f t="shared" si="1036"/>
        <v>0</v>
      </c>
      <c r="J427" s="489"/>
      <c r="K427" s="523">
        <f t="shared" si="1001"/>
        <v>0</v>
      </c>
      <c r="L427" s="512">
        <f t="shared" si="1002"/>
        <v>0</v>
      </c>
      <c r="M427" s="480" t="str">
        <f t="shared" si="1024"/>
        <v xml:space="preserve">    </v>
      </c>
      <c r="N427" s="853">
        <f t="shared" si="1037"/>
        <v>0</v>
      </c>
      <c r="O427" s="489"/>
      <c r="P427" s="523">
        <f t="shared" si="1003"/>
        <v>0</v>
      </c>
      <c r="Q427" s="512">
        <f t="shared" si="1004"/>
        <v>0</v>
      </c>
      <c r="R427" s="480" t="str">
        <f t="shared" si="1025"/>
        <v xml:space="preserve">    </v>
      </c>
      <c r="S427" s="853">
        <f t="shared" si="1038"/>
        <v>0</v>
      </c>
      <c r="T427" s="489"/>
      <c r="U427" s="523">
        <f t="shared" si="1005"/>
        <v>0</v>
      </c>
      <c r="V427" s="512">
        <f t="shared" si="1006"/>
        <v>0</v>
      </c>
      <c r="W427" s="480" t="str">
        <f t="shared" si="1026"/>
        <v xml:space="preserve">    </v>
      </c>
      <c r="X427" s="853">
        <f t="shared" si="1039"/>
        <v>0</v>
      </c>
      <c r="Y427" s="489"/>
      <c r="Z427" s="523">
        <f t="shared" si="1007"/>
        <v>0</v>
      </c>
      <c r="AA427" s="512">
        <f t="shared" si="1008"/>
        <v>0</v>
      </c>
      <c r="AB427" s="480" t="str">
        <f t="shared" si="1027"/>
        <v xml:space="preserve">    </v>
      </c>
      <c r="AC427" s="853">
        <f t="shared" si="1040"/>
        <v>0</v>
      </c>
      <c r="AD427" s="489"/>
      <c r="AE427" s="523">
        <f t="shared" si="1009"/>
        <v>0</v>
      </c>
      <c r="AF427" s="512">
        <f t="shared" si="1010"/>
        <v>0</v>
      </c>
      <c r="AG427" s="480" t="str">
        <f t="shared" si="1028"/>
        <v xml:space="preserve">    </v>
      </c>
      <c r="AH427" s="853">
        <f t="shared" si="1041"/>
        <v>0</v>
      </c>
      <c r="AI427" s="489"/>
      <c r="AJ427" s="523">
        <f t="shared" si="1011"/>
        <v>0</v>
      </c>
      <c r="AK427" s="512">
        <f t="shared" si="1012"/>
        <v>0</v>
      </c>
      <c r="AL427" s="480" t="str">
        <f t="shared" si="1029"/>
        <v xml:space="preserve">    </v>
      </c>
      <c r="AM427" s="853">
        <f t="shared" si="1042"/>
        <v>0</v>
      </c>
      <c r="AN427" s="489"/>
      <c r="AO427" s="523">
        <f t="shared" si="1013"/>
        <v>0</v>
      </c>
      <c r="AP427" s="512">
        <f t="shared" si="1014"/>
        <v>0</v>
      </c>
      <c r="AQ427" s="480" t="str">
        <f t="shared" si="1030"/>
        <v xml:space="preserve">    </v>
      </c>
      <c r="AR427" s="853">
        <f t="shared" si="1043"/>
        <v>0</v>
      </c>
      <c r="AS427" s="489"/>
      <c r="AT427" s="523">
        <f t="shared" si="1015"/>
        <v>0</v>
      </c>
      <c r="AU427" s="512">
        <f t="shared" si="1016"/>
        <v>0</v>
      </c>
      <c r="AV427" s="480" t="str">
        <f t="shared" si="1031"/>
        <v xml:space="preserve">    </v>
      </c>
      <c r="AW427" s="853">
        <f t="shared" si="1044"/>
        <v>0</v>
      </c>
      <c r="AX427" s="489"/>
      <c r="AY427" s="523">
        <f t="shared" si="1017"/>
        <v>0</v>
      </c>
      <c r="AZ427" s="512">
        <f t="shared" si="1018"/>
        <v>0</v>
      </c>
      <c r="BA427" s="480" t="str">
        <f t="shared" si="1032"/>
        <v xml:space="preserve">    </v>
      </c>
      <c r="BB427" s="853">
        <f t="shared" si="1045"/>
        <v>0</v>
      </c>
      <c r="BC427" s="489"/>
      <c r="BD427" s="523">
        <f t="shared" si="1019"/>
        <v>0</v>
      </c>
      <c r="BE427" s="512">
        <f t="shared" si="1020"/>
        <v>0</v>
      </c>
      <c r="BF427" s="480" t="str">
        <f t="shared" si="1033"/>
        <v xml:space="preserve">    </v>
      </c>
      <c r="BG427" s="853">
        <f t="shared" si="1046"/>
        <v>0</v>
      </c>
      <c r="BH427" s="489"/>
      <c r="BI427" s="523">
        <f t="shared" si="1021"/>
        <v>0</v>
      </c>
      <c r="BJ427" s="512">
        <f t="shared" si="1022"/>
        <v>0</v>
      </c>
      <c r="BK427" s="480" t="str">
        <f t="shared" si="1034"/>
        <v xml:space="preserve">    </v>
      </c>
      <c r="BM427" s="502">
        <f t="shared" si="985"/>
        <v>0</v>
      </c>
      <c r="BN427" s="7"/>
      <c r="BO427" s="7"/>
      <c r="BP427" s="7"/>
      <c r="BQ427" s="7"/>
    </row>
    <row r="428" spans="1:69" s="5" customFormat="1" ht="12.75" customHeight="1">
      <c r="A428" s="808">
        <v>43</v>
      </c>
      <c r="B428" s="543" t="s">
        <v>18</v>
      </c>
      <c r="C428" s="705">
        <f t="shared" ref="C428" si="1073">+E428+J428+O428+T428+Y428+AD428+AI428+AN428+AS428+AX428+BC428+BH428</f>
        <v>0</v>
      </c>
      <c r="D428" s="853">
        <f t="shared" si="1035"/>
        <v>0</v>
      </c>
      <c r="E428" s="489"/>
      <c r="F428" s="523">
        <f t="shared" si="999"/>
        <v>0</v>
      </c>
      <c r="G428" s="512">
        <f t="shared" ref="G428" si="1074">D428-F428</f>
        <v>0</v>
      </c>
      <c r="H428" s="480" t="str">
        <f t="shared" ref="H428" si="1075">IF(D428=0,"    ",F428/D428)</f>
        <v xml:space="preserve">    </v>
      </c>
      <c r="I428" s="853">
        <f t="shared" si="1036"/>
        <v>0</v>
      </c>
      <c r="J428" s="489"/>
      <c r="K428" s="523">
        <f t="shared" si="1001"/>
        <v>0</v>
      </c>
      <c r="L428" s="512">
        <f t="shared" ref="L428" si="1076">I428-K428</f>
        <v>0</v>
      </c>
      <c r="M428" s="480" t="str">
        <f t="shared" ref="M428" si="1077">IF(I428=0,"    ",K428/I428)</f>
        <v xml:space="preserve">    </v>
      </c>
      <c r="N428" s="853">
        <f t="shared" si="1037"/>
        <v>0</v>
      </c>
      <c r="O428" s="489"/>
      <c r="P428" s="523">
        <f t="shared" si="1003"/>
        <v>0</v>
      </c>
      <c r="Q428" s="512">
        <f t="shared" ref="Q428" si="1078">N428-P428</f>
        <v>0</v>
      </c>
      <c r="R428" s="480" t="str">
        <f t="shared" ref="R428" si="1079">IF(N428=0,"    ",P428/N428)</f>
        <v xml:space="preserve">    </v>
      </c>
      <c r="S428" s="853">
        <f t="shared" si="1038"/>
        <v>0</v>
      </c>
      <c r="T428" s="489"/>
      <c r="U428" s="523">
        <f t="shared" si="1005"/>
        <v>0</v>
      </c>
      <c r="V428" s="512">
        <f t="shared" ref="V428" si="1080">S428-U428</f>
        <v>0</v>
      </c>
      <c r="W428" s="480" t="str">
        <f t="shared" ref="W428" si="1081">IF(S428=0,"    ",U428/S428)</f>
        <v xml:space="preserve">    </v>
      </c>
      <c r="X428" s="853">
        <f t="shared" si="1039"/>
        <v>0</v>
      </c>
      <c r="Y428" s="489"/>
      <c r="Z428" s="523">
        <f t="shared" si="1007"/>
        <v>0</v>
      </c>
      <c r="AA428" s="512">
        <f t="shared" ref="AA428" si="1082">X428-Z428</f>
        <v>0</v>
      </c>
      <c r="AB428" s="480" t="str">
        <f t="shared" ref="AB428" si="1083">IF(X428=0,"    ",Z428/X428)</f>
        <v xml:space="preserve">    </v>
      </c>
      <c r="AC428" s="853">
        <f t="shared" si="1040"/>
        <v>0</v>
      </c>
      <c r="AD428" s="489"/>
      <c r="AE428" s="523">
        <f t="shared" si="1009"/>
        <v>0</v>
      </c>
      <c r="AF428" s="512">
        <f t="shared" ref="AF428" si="1084">AC428-AE428</f>
        <v>0</v>
      </c>
      <c r="AG428" s="480" t="str">
        <f t="shared" ref="AG428" si="1085">IF(AC428=0,"    ",AE428/AC428)</f>
        <v xml:space="preserve">    </v>
      </c>
      <c r="AH428" s="853">
        <f t="shared" si="1041"/>
        <v>0</v>
      </c>
      <c r="AI428" s="489"/>
      <c r="AJ428" s="523">
        <f t="shared" si="1011"/>
        <v>0</v>
      </c>
      <c r="AK428" s="512">
        <f t="shared" ref="AK428" si="1086">AH428-AJ428</f>
        <v>0</v>
      </c>
      <c r="AL428" s="480" t="str">
        <f t="shared" ref="AL428" si="1087">IF(AH428=0,"    ",AJ428/AH428)</f>
        <v xml:space="preserve">    </v>
      </c>
      <c r="AM428" s="853">
        <f t="shared" si="1042"/>
        <v>0</v>
      </c>
      <c r="AN428" s="489"/>
      <c r="AO428" s="523">
        <f t="shared" si="1013"/>
        <v>0</v>
      </c>
      <c r="AP428" s="512">
        <f t="shared" ref="AP428" si="1088">AM428-AO428</f>
        <v>0</v>
      </c>
      <c r="AQ428" s="480" t="str">
        <f t="shared" ref="AQ428" si="1089">IF(AM428=0,"    ",AO428/AM428)</f>
        <v xml:space="preserve">    </v>
      </c>
      <c r="AR428" s="853">
        <f t="shared" si="1043"/>
        <v>0</v>
      </c>
      <c r="AS428" s="489"/>
      <c r="AT428" s="523">
        <f t="shared" si="1015"/>
        <v>0</v>
      </c>
      <c r="AU428" s="512">
        <f t="shared" ref="AU428" si="1090">AR428-AT428</f>
        <v>0</v>
      </c>
      <c r="AV428" s="480" t="str">
        <f t="shared" ref="AV428" si="1091">IF(AR428=0,"    ",AT428/AR428)</f>
        <v xml:space="preserve">    </v>
      </c>
      <c r="AW428" s="853">
        <f t="shared" si="1044"/>
        <v>0</v>
      </c>
      <c r="AX428" s="489"/>
      <c r="AY428" s="523">
        <f t="shared" si="1017"/>
        <v>0</v>
      </c>
      <c r="AZ428" s="512">
        <f t="shared" ref="AZ428" si="1092">AW428-AY428</f>
        <v>0</v>
      </c>
      <c r="BA428" s="480" t="str">
        <f t="shared" ref="BA428" si="1093">IF(AW428=0,"    ",AY428/AW428)</f>
        <v xml:space="preserve">    </v>
      </c>
      <c r="BB428" s="853">
        <f t="shared" si="1045"/>
        <v>0</v>
      </c>
      <c r="BC428" s="489"/>
      <c r="BD428" s="523">
        <f t="shared" si="1019"/>
        <v>0</v>
      </c>
      <c r="BE428" s="512">
        <f t="shared" ref="BE428" si="1094">BB428-BD428</f>
        <v>0</v>
      </c>
      <c r="BF428" s="480" t="str">
        <f t="shared" ref="BF428" si="1095">IF(BB428=0,"    ",BD428/BB428)</f>
        <v xml:space="preserve">    </v>
      </c>
      <c r="BG428" s="853">
        <f t="shared" si="1046"/>
        <v>0</v>
      </c>
      <c r="BH428" s="489"/>
      <c r="BI428" s="523">
        <f t="shared" si="1021"/>
        <v>0</v>
      </c>
      <c r="BJ428" s="512">
        <f t="shared" ref="BJ428" si="1096">BG428-BI428</f>
        <v>0</v>
      </c>
      <c r="BK428" s="480" t="str">
        <f t="shared" ref="BK428" si="1097">IF(BG428=0,"    ",BI428/BG428)</f>
        <v xml:space="preserve">    </v>
      </c>
      <c r="BM428" s="502">
        <f t="shared" ref="BM428" si="1098">E428+J428+O428+T428+Y428+AD428+AI428+AN428+AS428+AX428+BC428+BH428</f>
        <v>0</v>
      </c>
      <c r="BN428" s="7"/>
      <c r="BO428" s="7"/>
      <c r="BP428" s="7"/>
      <c r="BQ428" s="7"/>
    </row>
    <row r="429" spans="1:69" s="5" customFormat="1" ht="12.75" customHeight="1">
      <c r="A429" s="808">
        <v>44</v>
      </c>
      <c r="B429" s="543" t="s">
        <v>18</v>
      </c>
      <c r="C429" s="705">
        <f t="shared" si="986"/>
        <v>0</v>
      </c>
      <c r="D429" s="853">
        <f t="shared" si="1035"/>
        <v>0</v>
      </c>
      <c r="E429" s="489"/>
      <c r="F429" s="523">
        <f t="shared" si="999"/>
        <v>0</v>
      </c>
      <c r="G429" s="512">
        <f t="shared" si="1000"/>
        <v>0</v>
      </c>
      <c r="H429" s="480" t="str">
        <f t="shared" si="1023"/>
        <v xml:space="preserve">    </v>
      </c>
      <c r="I429" s="853">
        <f t="shared" si="1036"/>
        <v>0</v>
      </c>
      <c r="J429" s="489"/>
      <c r="K429" s="523">
        <f t="shared" si="1001"/>
        <v>0</v>
      </c>
      <c r="L429" s="512">
        <f t="shared" si="1002"/>
        <v>0</v>
      </c>
      <c r="M429" s="480" t="str">
        <f t="shared" si="1024"/>
        <v xml:space="preserve">    </v>
      </c>
      <c r="N429" s="853">
        <f t="shared" si="1037"/>
        <v>0</v>
      </c>
      <c r="O429" s="489"/>
      <c r="P429" s="523">
        <f t="shared" si="1003"/>
        <v>0</v>
      </c>
      <c r="Q429" s="512">
        <f t="shared" si="1004"/>
        <v>0</v>
      </c>
      <c r="R429" s="480" t="str">
        <f t="shared" si="1025"/>
        <v xml:space="preserve">    </v>
      </c>
      <c r="S429" s="853">
        <f t="shared" si="1038"/>
        <v>0</v>
      </c>
      <c r="T429" s="489"/>
      <c r="U429" s="523">
        <f t="shared" si="1005"/>
        <v>0</v>
      </c>
      <c r="V429" s="512">
        <f t="shared" si="1006"/>
        <v>0</v>
      </c>
      <c r="W429" s="480" t="str">
        <f t="shared" si="1026"/>
        <v xml:space="preserve">    </v>
      </c>
      <c r="X429" s="853">
        <f t="shared" si="1039"/>
        <v>0</v>
      </c>
      <c r="Y429" s="489"/>
      <c r="Z429" s="523">
        <f t="shared" si="1007"/>
        <v>0</v>
      </c>
      <c r="AA429" s="512">
        <f t="shared" si="1008"/>
        <v>0</v>
      </c>
      <c r="AB429" s="480" t="str">
        <f t="shared" si="1027"/>
        <v xml:space="preserve">    </v>
      </c>
      <c r="AC429" s="853">
        <f t="shared" si="1040"/>
        <v>0</v>
      </c>
      <c r="AD429" s="489"/>
      <c r="AE429" s="523">
        <f t="shared" si="1009"/>
        <v>0</v>
      </c>
      <c r="AF429" s="512">
        <f t="shared" si="1010"/>
        <v>0</v>
      </c>
      <c r="AG429" s="480" t="str">
        <f t="shared" si="1028"/>
        <v xml:space="preserve">    </v>
      </c>
      <c r="AH429" s="853">
        <f t="shared" si="1041"/>
        <v>0</v>
      </c>
      <c r="AI429" s="489"/>
      <c r="AJ429" s="523">
        <f t="shared" si="1011"/>
        <v>0</v>
      </c>
      <c r="AK429" s="512">
        <f t="shared" si="1012"/>
        <v>0</v>
      </c>
      <c r="AL429" s="480" t="str">
        <f t="shared" si="1029"/>
        <v xml:space="preserve">    </v>
      </c>
      <c r="AM429" s="853">
        <f t="shared" si="1042"/>
        <v>0</v>
      </c>
      <c r="AN429" s="489"/>
      <c r="AO429" s="523">
        <f t="shared" si="1013"/>
        <v>0</v>
      </c>
      <c r="AP429" s="512">
        <f t="shared" si="1014"/>
        <v>0</v>
      </c>
      <c r="AQ429" s="480" t="str">
        <f t="shared" si="1030"/>
        <v xml:space="preserve">    </v>
      </c>
      <c r="AR429" s="853">
        <f t="shared" si="1043"/>
        <v>0</v>
      </c>
      <c r="AS429" s="489"/>
      <c r="AT429" s="523">
        <f t="shared" si="1015"/>
        <v>0</v>
      </c>
      <c r="AU429" s="512">
        <f t="shared" si="1016"/>
        <v>0</v>
      </c>
      <c r="AV429" s="480" t="str">
        <f t="shared" si="1031"/>
        <v xml:space="preserve">    </v>
      </c>
      <c r="AW429" s="853">
        <f t="shared" si="1044"/>
        <v>0</v>
      </c>
      <c r="AX429" s="489"/>
      <c r="AY429" s="523">
        <f t="shared" si="1017"/>
        <v>0</v>
      </c>
      <c r="AZ429" s="512">
        <f t="shared" si="1018"/>
        <v>0</v>
      </c>
      <c r="BA429" s="480" t="str">
        <f t="shared" si="1032"/>
        <v xml:space="preserve">    </v>
      </c>
      <c r="BB429" s="853">
        <f t="shared" si="1045"/>
        <v>0</v>
      </c>
      <c r="BC429" s="489"/>
      <c r="BD429" s="523">
        <f t="shared" si="1019"/>
        <v>0</v>
      </c>
      <c r="BE429" s="512">
        <f t="shared" si="1020"/>
        <v>0</v>
      </c>
      <c r="BF429" s="480" t="str">
        <f t="shared" si="1033"/>
        <v xml:space="preserve">    </v>
      </c>
      <c r="BG429" s="853">
        <f t="shared" si="1046"/>
        <v>0</v>
      </c>
      <c r="BH429" s="489"/>
      <c r="BI429" s="523">
        <f t="shared" si="1021"/>
        <v>0</v>
      </c>
      <c r="BJ429" s="512">
        <f t="shared" si="1022"/>
        <v>0</v>
      </c>
      <c r="BK429" s="480" t="str">
        <f t="shared" si="1034"/>
        <v xml:space="preserve">    </v>
      </c>
      <c r="BM429" s="502">
        <f t="shared" si="985"/>
        <v>0</v>
      </c>
      <c r="BN429" s="7"/>
      <c r="BO429" s="7"/>
      <c r="BP429" s="7"/>
      <c r="BQ429" s="7"/>
    </row>
    <row r="430" spans="1:69" s="52" customFormat="1" ht="12.75">
      <c r="A430" s="811">
        <v>45</v>
      </c>
      <c r="B430" s="836" t="s">
        <v>75</v>
      </c>
      <c r="C430" s="706">
        <f t="shared" si="986"/>
        <v>0</v>
      </c>
      <c r="D430" s="546">
        <f t="shared" si="1035"/>
        <v>0</v>
      </c>
      <c r="E430" s="497">
        <f>SUM(E389:E429)</f>
        <v>0</v>
      </c>
      <c r="F430" s="498">
        <f>SUM(F389:F429)</f>
        <v>0</v>
      </c>
      <c r="G430" s="519">
        <f t="shared" si="1000"/>
        <v>0</v>
      </c>
      <c r="H430" s="481" t="str">
        <f t="shared" si="1023"/>
        <v xml:space="preserve">    </v>
      </c>
      <c r="I430" s="546">
        <f t="shared" si="1036"/>
        <v>0</v>
      </c>
      <c r="J430" s="497">
        <f>SUM(J389:J429)</f>
        <v>0</v>
      </c>
      <c r="K430" s="498">
        <f>SUM(K389:K429)</f>
        <v>0</v>
      </c>
      <c r="L430" s="519">
        <f t="shared" si="1002"/>
        <v>0</v>
      </c>
      <c r="M430" s="481" t="str">
        <f t="shared" si="1024"/>
        <v xml:space="preserve">    </v>
      </c>
      <c r="N430" s="546">
        <f t="shared" si="1037"/>
        <v>0</v>
      </c>
      <c r="O430" s="497">
        <f>SUM(O389:O429)</f>
        <v>0</v>
      </c>
      <c r="P430" s="498">
        <f>SUM(P389:P429)</f>
        <v>0</v>
      </c>
      <c r="Q430" s="519">
        <f t="shared" si="1004"/>
        <v>0</v>
      </c>
      <c r="R430" s="481" t="str">
        <f t="shared" si="1025"/>
        <v xml:space="preserve">    </v>
      </c>
      <c r="S430" s="546">
        <f t="shared" si="1038"/>
        <v>0</v>
      </c>
      <c r="T430" s="497">
        <f>SUM(T389:T429)</f>
        <v>0</v>
      </c>
      <c r="U430" s="498">
        <f>SUM(U389:U429)</f>
        <v>0</v>
      </c>
      <c r="V430" s="519">
        <f t="shared" si="1006"/>
        <v>0</v>
      </c>
      <c r="W430" s="481" t="str">
        <f t="shared" si="1026"/>
        <v xml:space="preserve">    </v>
      </c>
      <c r="X430" s="546">
        <f t="shared" si="1039"/>
        <v>0</v>
      </c>
      <c r="Y430" s="497">
        <f>SUM(Y389:Y429)</f>
        <v>0</v>
      </c>
      <c r="Z430" s="498">
        <f>SUM(Z389:Z429)</f>
        <v>0</v>
      </c>
      <c r="AA430" s="519">
        <f t="shared" si="1008"/>
        <v>0</v>
      </c>
      <c r="AB430" s="481" t="str">
        <f t="shared" si="1027"/>
        <v xml:space="preserve">    </v>
      </c>
      <c r="AC430" s="546">
        <f t="shared" si="1040"/>
        <v>0</v>
      </c>
      <c r="AD430" s="497">
        <f>SUM(AD389:AD429)</f>
        <v>0</v>
      </c>
      <c r="AE430" s="498">
        <f>SUM(AE389:AE429)</f>
        <v>0</v>
      </c>
      <c r="AF430" s="519">
        <f t="shared" si="1010"/>
        <v>0</v>
      </c>
      <c r="AG430" s="481" t="str">
        <f t="shared" si="1028"/>
        <v xml:space="preserve">    </v>
      </c>
      <c r="AH430" s="546">
        <f t="shared" si="1041"/>
        <v>0</v>
      </c>
      <c r="AI430" s="497">
        <f>SUM(AI389:AI429)</f>
        <v>0</v>
      </c>
      <c r="AJ430" s="498">
        <f>SUM(AJ389:AJ429)</f>
        <v>0</v>
      </c>
      <c r="AK430" s="519">
        <f t="shared" si="1012"/>
        <v>0</v>
      </c>
      <c r="AL430" s="481" t="str">
        <f t="shared" si="1029"/>
        <v xml:space="preserve">    </v>
      </c>
      <c r="AM430" s="546">
        <f t="shared" si="1042"/>
        <v>0</v>
      </c>
      <c r="AN430" s="497">
        <f>SUM(AN389:AN429)</f>
        <v>0</v>
      </c>
      <c r="AO430" s="498">
        <f>SUM(AO389:AO429)</f>
        <v>0</v>
      </c>
      <c r="AP430" s="519">
        <f t="shared" si="1014"/>
        <v>0</v>
      </c>
      <c r="AQ430" s="481" t="str">
        <f t="shared" si="1030"/>
        <v xml:space="preserve">    </v>
      </c>
      <c r="AR430" s="546">
        <f t="shared" si="1043"/>
        <v>0</v>
      </c>
      <c r="AS430" s="497">
        <f>SUM(AS389:AS429)</f>
        <v>0</v>
      </c>
      <c r="AT430" s="498">
        <f>SUM(AT389:AT429)</f>
        <v>0</v>
      </c>
      <c r="AU430" s="519">
        <f t="shared" si="1016"/>
        <v>0</v>
      </c>
      <c r="AV430" s="481" t="str">
        <f t="shared" si="1031"/>
        <v xml:space="preserve">    </v>
      </c>
      <c r="AW430" s="546">
        <f t="shared" si="1044"/>
        <v>0</v>
      </c>
      <c r="AX430" s="497">
        <f>SUM(AX389:AX429)</f>
        <v>0</v>
      </c>
      <c r="AY430" s="498">
        <f>SUM(AY389:AY429)</f>
        <v>0</v>
      </c>
      <c r="AZ430" s="519">
        <f t="shared" si="1018"/>
        <v>0</v>
      </c>
      <c r="BA430" s="481" t="str">
        <f t="shared" si="1032"/>
        <v xml:space="preserve">    </v>
      </c>
      <c r="BB430" s="546">
        <f t="shared" si="1045"/>
        <v>0</v>
      </c>
      <c r="BC430" s="497">
        <f>SUM(BC389:BC429)</f>
        <v>0</v>
      </c>
      <c r="BD430" s="498">
        <f>SUM(BD389:BD429)</f>
        <v>0</v>
      </c>
      <c r="BE430" s="519">
        <f t="shared" si="1020"/>
        <v>0</v>
      </c>
      <c r="BF430" s="481" t="str">
        <f t="shared" si="1033"/>
        <v xml:space="preserve">    </v>
      </c>
      <c r="BG430" s="546">
        <f t="shared" si="1046"/>
        <v>0</v>
      </c>
      <c r="BH430" s="497">
        <f>SUM(BH389:BH429)</f>
        <v>0</v>
      </c>
      <c r="BI430" s="498">
        <f>SUM(BI389:BI429)</f>
        <v>0</v>
      </c>
      <c r="BJ430" s="519">
        <f t="shared" si="1022"/>
        <v>0</v>
      </c>
      <c r="BK430" s="481" t="str">
        <f t="shared" si="1034"/>
        <v xml:space="preserve">    </v>
      </c>
      <c r="BM430" s="502">
        <f t="shared" si="985"/>
        <v>0</v>
      </c>
      <c r="BN430" s="51"/>
      <c r="BO430" s="51"/>
      <c r="BP430" s="51"/>
      <c r="BQ430" s="51"/>
    </row>
    <row r="431" spans="1:69" s="5" customFormat="1" ht="12.75">
      <c r="A431" s="810">
        <v>46</v>
      </c>
      <c r="B431" s="837" t="s">
        <v>72</v>
      </c>
      <c r="C431" s="495">
        <f t="shared" si="986"/>
        <v>0</v>
      </c>
      <c r="D431" s="853">
        <f t="shared" si="1035"/>
        <v>0</v>
      </c>
      <c r="E431" s="489"/>
      <c r="F431" s="523">
        <f>+F356+E431</f>
        <v>0</v>
      </c>
      <c r="G431" s="519">
        <f t="shared" si="1000"/>
        <v>0</v>
      </c>
      <c r="H431" s="481" t="str">
        <f t="shared" si="1023"/>
        <v xml:space="preserve">    </v>
      </c>
      <c r="I431" s="853">
        <f t="shared" si="1036"/>
        <v>0</v>
      </c>
      <c r="J431" s="489"/>
      <c r="K431" s="523">
        <f>+K356+J431</f>
        <v>0</v>
      </c>
      <c r="L431" s="519">
        <f t="shared" si="1002"/>
        <v>0</v>
      </c>
      <c r="M431" s="481" t="str">
        <f t="shared" si="1024"/>
        <v xml:space="preserve">    </v>
      </c>
      <c r="N431" s="853">
        <f t="shared" si="1037"/>
        <v>0</v>
      </c>
      <c r="O431" s="489"/>
      <c r="P431" s="523">
        <f>+P356+O431</f>
        <v>0</v>
      </c>
      <c r="Q431" s="519">
        <f t="shared" si="1004"/>
        <v>0</v>
      </c>
      <c r="R431" s="481" t="str">
        <f t="shared" si="1025"/>
        <v xml:space="preserve">    </v>
      </c>
      <c r="S431" s="853">
        <f t="shared" si="1038"/>
        <v>0</v>
      </c>
      <c r="T431" s="489"/>
      <c r="U431" s="523">
        <f>+U356+T431</f>
        <v>0</v>
      </c>
      <c r="V431" s="519">
        <f t="shared" si="1006"/>
        <v>0</v>
      </c>
      <c r="W431" s="481" t="str">
        <f t="shared" si="1026"/>
        <v xml:space="preserve">    </v>
      </c>
      <c r="X431" s="853">
        <f t="shared" si="1039"/>
        <v>0</v>
      </c>
      <c r="Y431" s="489"/>
      <c r="Z431" s="523">
        <f>+Z356+Y431</f>
        <v>0</v>
      </c>
      <c r="AA431" s="519">
        <f t="shared" si="1008"/>
        <v>0</v>
      </c>
      <c r="AB431" s="481" t="str">
        <f t="shared" si="1027"/>
        <v xml:space="preserve">    </v>
      </c>
      <c r="AC431" s="853">
        <f t="shared" si="1040"/>
        <v>0</v>
      </c>
      <c r="AD431" s="489"/>
      <c r="AE431" s="523">
        <f>+AE356+AD431</f>
        <v>0</v>
      </c>
      <c r="AF431" s="519">
        <f t="shared" si="1010"/>
        <v>0</v>
      </c>
      <c r="AG431" s="481" t="str">
        <f t="shared" si="1028"/>
        <v xml:space="preserve">    </v>
      </c>
      <c r="AH431" s="853">
        <f t="shared" si="1041"/>
        <v>0</v>
      </c>
      <c r="AI431" s="489"/>
      <c r="AJ431" s="523">
        <f>+AJ356+AI431</f>
        <v>0</v>
      </c>
      <c r="AK431" s="519">
        <f t="shared" si="1012"/>
        <v>0</v>
      </c>
      <c r="AL431" s="481" t="str">
        <f t="shared" si="1029"/>
        <v xml:space="preserve">    </v>
      </c>
      <c r="AM431" s="853">
        <f t="shared" si="1042"/>
        <v>0</v>
      </c>
      <c r="AN431" s="489"/>
      <c r="AO431" s="523">
        <f>+AO356+AN431</f>
        <v>0</v>
      </c>
      <c r="AP431" s="519">
        <f t="shared" si="1014"/>
        <v>0</v>
      </c>
      <c r="AQ431" s="481" t="str">
        <f t="shared" si="1030"/>
        <v xml:space="preserve">    </v>
      </c>
      <c r="AR431" s="853">
        <f t="shared" si="1043"/>
        <v>0</v>
      </c>
      <c r="AS431" s="489"/>
      <c r="AT431" s="523">
        <f>+AT356+AS431</f>
        <v>0</v>
      </c>
      <c r="AU431" s="519">
        <f t="shared" si="1016"/>
        <v>0</v>
      </c>
      <c r="AV431" s="481" t="str">
        <f t="shared" si="1031"/>
        <v xml:space="preserve">    </v>
      </c>
      <c r="AW431" s="853">
        <f t="shared" si="1044"/>
        <v>0</v>
      </c>
      <c r="AX431" s="489"/>
      <c r="AY431" s="523">
        <f>+AY356+AX431</f>
        <v>0</v>
      </c>
      <c r="AZ431" s="519">
        <f t="shared" si="1018"/>
        <v>0</v>
      </c>
      <c r="BA431" s="481" t="str">
        <f t="shared" si="1032"/>
        <v xml:space="preserve">    </v>
      </c>
      <c r="BB431" s="853">
        <f t="shared" si="1045"/>
        <v>0</v>
      </c>
      <c r="BC431" s="489"/>
      <c r="BD431" s="523">
        <f>+BD356+BC431</f>
        <v>0</v>
      </c>
      <c r="BE431" s="519">
        <f t="shared" si="1020"/>
        <v>0</v>
      </c>
      <c r="BF431" s="481" t="str">
        <f t="shared" si="1033"/>
        <v xml:space="preserve">    </v>
      </c>
      <c r="BG431" s="853">
        <f t="shared" si="1046"/>
        <v>0</v>
      </c>
      <c r="BH431" s="489"/>
      <c r="BI431" s="523">
        <f>+BI356+BH431</f>
        <v>0</v>
      </c>
      <c r="BJ431" s="519">
        <f t="shared" si="1022"/>
        <v>0</v>
      </c>
      <c r="BK431" s="481" t="str">
        <f t="shared" si="1034"/>
        <v xml:space="preserve">    </v>
      </c>
      <c r="BM431" s="502">
        <f t="shared" si="985"/>
        <v>0</v>
      </c>
      <c r="BN431" s="7"/>
      <c r="BO431" s="7"/>
      <c r="BP431" s="7"/>
      <c r="BQ431" s="7"/>
    </row>
    <row r="432" spans="1:69" s="28" customFormat="1" ht="12.75" customHeight="1">
      <c r="A432" s="810">
        <v>47</v>
      </c>
      <c r="B432" s="837" t="s">
        <v>73</v>
      </c>
      <c r="C432" s="495">
        <f t="shared" si="986"/>
        <v>0</v>
      </c>
      <c r="D432" s="560">
        <f t="shared" si="1035"/>
        <v>0</v>
      </c>
      <c r="E432" s="500"/>
      <c r="F432" s="523">
        <f>+F357+E432</f>
        <v>0</v>
      </c>
      <c r="G432" s="519">
        <f t="shared" si="1000"/>
        <v>0</v>
      </c>
      <c r="H432" s="481" t="str">
        <f t="shared" si="1023"/>
        <v xml:space="preserve">    </v>
      </c>
      <c r="I432" s="560">
        <f t="shared" si="1036"/>
        <v>0</v>
      </c>
      <c r="J432" s="500"/>
      <c r="K432" s="523">
        <f>+K357+J432</f>
        <v>0</v>
      </c>
      <c r="L432" s="519">
        <f t="shared" si="1002"/>
        <v>0</v>
      </c>
      <c r="M432" s="481" t="str">
        <f t="shared" si="1024"/>
        <v xml:space="preserve">    </v>
      </c>
      <c r="N432" s="560">
        <f t="shared" si="1037"/>
        <v>0</v>
      </c>
      <c r="O432" s="500"/>
      <c r="P432" s="523">
        <f>+P357+O432</f>
        <v>0</v>
      </c>
      <c r="Q432" s="519">
        <f t="shared" si="1004"/>
        <v>0</v>
      </c>
      <c r="R432" s="481" t="str">
        <f t="shared" si="1025"/>
        <v xml:space="preserve">    </v>
      </c>
      <c r="S432" s="560">
        <f t="shared" si="1038"/>
        <v>0</v>
      </c>
      <c r="T432" s="500"/>
      <c r="U432" s="523">
        <f>+U357+T432</f>
        <v>0</v>
      </c>
      <c r="V432" s="519">
        <f t="shared" si="1006"/>
        <v>0</v>
      </c>
      <c r="W432" s="481" t="str">
        <f t="shared" si="1026"/>
        <v xml:space="preserve">    </v>
      </c>
      <c r="X432" s="560">
        <f t="shared" si="1039"/>
        <v>0</v>
      </c>
      <c r="Y432" s="500"/>
      <c r="Z432" s="523">
        <f>+Z357+Y432</f>
        <v>0</v>
      </c>
      <c r="AA432" s="519">
        <f t="shared" si="1008"/>
        <v>0</v>
      </c>
      <c r="AB432" s="481" t="str">
        <f t="shared" si="1027"/>
        <v xml:space="preserve">    </v>
      </c>
      <c r="AC432" s="560">
        <f t="shared" si="1040"/>
        <v>0</v>
      </c>
      <c r="AD432" s="500"/>
      <c r="AE432" s="523">
        <f>+AE357+AD432</f>
        <v>0</v>
      </c>
      <c r="AF432" s="519">
        <f t="shared" si="1010"/>
        <v>0</v>
      </c>
      <c r="AG432" s="481" t="str">
        <f t="shared" si="1028"/>
        <v xml:space="preserve">    </v>
      </c>
      <c r="AH432" s="560">
        <f t="shared" si="1041"/>
        <v>0</v>
      </c>
      <c r="AI432" s="500"/>
      <c r="AJ432" s="523">
        <f>+AJ357+AI432</f>
        <v>0</v>
      </c>
      <c r="AK432" s="519">
        <f t="shared" si="1012"/>
        <v>0</v>
      </c>
      <c r="AL432" s="481" t="str">
        <f t="shared" si="1029"/>
        <v xml:space="preserve">    </v>
      </c>
      <c r="AM432" s="560">
        <f t="shared" si="1042"/>
        <v>0</v>
      </c>
      <c r="AN432" s="500"/>
      <c r="AO432" s="523">
        <f>+AO357+AN432</f>
        <v>0</v>
      </c>
      <c r="AP432" s="519">
        <f t="shared" si="1014"/>
        <v>0</v>
      </c>
      <c r="AQ432" s="481" t="str">
        <f t="shared" si="1030"/>
        <v xml:space="preserve">    </v>
      </c>
      <c r="AR432" s="560">
        <f t="shared" si="1043"/>
        <v>0</v>
      </c>
      <c r="AS432" s="500"/>
      <c r="AT432" s="523">
        <f>+AT357+AS432</f>
        <v>0</v>
      </c>
      <c r="AU432" s="519">
        <f t="shared" si="1016"/>
        <v>0</v>
      </c>
      <c r="AV432" s="481" t="str">
        <f t="shared" si="1031"/>
        <v xml:space="preserve">    </v>
      </c>
      <c r="AW432" s="560">
        <f t="shared" si="1044"/>
        <v>0</v>
      </c>
      <c r="AX432" s="500"/>
      <c r="AY432" s="523">
        <f>+AY357+AX432</f>
        <v>0</v>
      </c>
      <c r="AZ432" s="519">
        <f t="shared" si="1018"/>
        <v>0</v>
      </c>
      <c r="BA432" s="481" t="str">
        <f t="shared" si="1032"/>
        <v xml:space="preserve">    </v>
      </c>
      <c r="BB432" s="560">
        <f t="shared" si="1045"/>
        <v>0</v>
      </c>
      <c r="BC432" s="500"/>
      <c r="BD432" s="523">
        <f>+BD357+BC432</f>
        <v>0</v>
      </c>
      <c r="BE432" s="519">
        <f t="shared" si="1020"/>
        <v>0</v>
      </c>
      <c r="BF432" s="481" t="str">
        <f t="shared" si="1033"/>
        <v xml:space="preserve">    </v>
      </c>
      <c r="BG432" s="560">
        <f t="shared" si="1046"/>
        <v>0</v>
      </c>
      <c r="BH432" s="500"/>
      <c r="BI432" s="523">
        <f>+BI357+BH432</f>
        <v>0</v>
      </c>
      <c r="BJ432" s="519">
        <f t="shared" si="1022"/>
        <v>0</v>
      </c>
      <c r="BK432" s="481" t="str">
        <f t="shared" si="1034"/>
        <v xml:space="preserve">    </v>
      </c>
      <c r="BL432" s="5"/>
      <c r="BM432" s="502">
        <f t="shared" si="985"/>
        <v>0</v>
      </c>
      <c r="BN432" s="29"/>
      <c r="BO432" s="29"/>
      <c r="BP432" s="29"/>
      <c r="BQ432" s="29"/>
    </row>
    <row r="433" spans="1:67" s="55" customFormat="1" ht="13.9" customHeight="1">
      <c r="A433" s="811">
        <v>48</v>
      </c>
      <c r="B433" s="836" t="s">
        <v>76</v>
      </c>
      <c r="C433" s="492">
        <f t="shared" si="986"/>
        <v>0</v>
      </c>
      <c r="D433" s="551">
        <f t="shared" si="1035"/>
        <v>0</v>
      </c>
      <c r="E433" s="521">
        <f t="shared" ref="E433:F433" si="1099">E430+E431+E432</f>
        <v>0</v>
      </c>
      <c r="F433" s="521">
        <f t="shared" si="1099"/>
        <v>0</v>
      </c>
      <c r="G433" s="519">
        <f t="shared" si="1000"/>
        <v>0</v>
      </c>
      <c r="H433" s="481" t="str">
        <f t="shared" si="1023"/>
        <v xml:space="preserve">    </v>
      </c>
      <c r="I433" s="551">
        <f t="shared" si="1036"/>
        <v>0</v>
      </c>
      <c r="J433" s="521">
        <f t="shared" ref="J433:K433" si="1100">J430+J431+J432</f>
        <v>0</v>
      </c>
      <c r="K433" s="521">
        <f t="shared" si="1100"/>
        <v>0</v>
      </c>
      <c r="L433" s="519">
        <f t="shared" si="1002"/>
        <v>0</v>
      </c>
      <c r="M433" s="481" t="str">
        <f t="shared" si="1024"/>
        <v xml:space="preserve">    </v>
      </c>
      <c r="N433" s="551">
        <f t="shared" si="1037"/>
        <v>0</v>
      </c>
      <c r="O433" s="521">
        <f t="shared" ref="O433:P433" si="1101">O430+O431+O432</f>
        <v>0</v>
      </c>
      <c r="P433" s="521">
        <f t="shared" si="1101"/>
        <v>0</v>
      </c>
      <c r="Q433" s="519">
        <f t="shared" si="1004"/>
        <v>0</v>
      </c>
      <c r="R433" s="481" t="str">
        <f t="shared" si="1025"/>
        <v xml:space="preserve">    </v>
      </c>
      <c r="S433" s="551">
        <f t="shared" si="1038"/>
        <v>0</v>
      </c>
      <c r="T433" s="521">
        <f t="shared" ref="T433:U433" si="1102">T430+T431+T432</f>
        <v>0</v>
      </c>
      <c r="U433" s="521">
        <f t="shared" si="1102"/>
        <v>0</v>
      </c>
      <c r="V433" s="519">
        <f t="shared" si="1006"/>
        <v>0</v>
      </c>
      <c r="W433" s="481" t="str">
        <f t="shared" si="1026"/>
        <v xml:space="preserve">    </v>
      </c>
      <c r="X433" s="551">
        <f t="shared" si="1039"/>
        <v>0</v>
      </c>
      <c r="Y433" s="521">
        <f t="shared" ref="Y433:Z433" si="1103">Y430+Y431+Y432</f>
        <v>0</v>
      </c>
      <c r="Z433" s="521">
        <f t="shared" si="1103"/>
        <v>0</v>
      </c>
      <c r="AA433" s="519">
        <f t="shared" si="1008"/>
        <v>0</v>
      </c>
      <c r="AB433" s="481" t="str">
        <f t="shared" si="1027"/>
        <v xml:space="preserve">    </v>
      </c>
      <c r="AC433" s="551">
        <f t="shared" si="1040"/>
        <v>0</v>
      </c>
      <c r="AD433" s="521">
        <f t="shared" ref="AD433:AE433" si="1104">AD430+AD431+AD432</f>
        <v>0</v>
      </c>
      <c r="AE433" s="521">
        <f t="shared" si="1104"/>
        <v>0</v>
      </c>
      <c r="AF433" s="519">
        <f t="shared" si="1010"/>
        <v>0</v>
      </c>
      <c r="AG433" s="481" t="str">
        <f t="shared" si="1028"/>
        <v xml:space="preserve">    </v>
      </c>
      <c r="AH433" s="551">
        <f t="shared" si="1041"/>
        <v>0</v>
      </c>
      <c r="AI433" s="521">
        <f t="shared" ref="AI433:AJ433" si="1105">AI430+AI431+AI432</f>
        <v>0</v>
      </c>
      <c r="AJ433" s="521">
        <f t="shared" si="1105"/>
        <v>0</v>
      </c>
      <c r="AK433" s="519">
        <f t="shared" si="1012"/>
        <v>0</v>
      </c>
      <c r="AL433" s="481" t="str">
        <f t="shared" si="1029"/>
        <v xml:space="preserve">    </v>
      </c>
      <c r="AM433" s="551">
        <f t="shared" si="1042"/>
        <v>0</v>
      </c>
      <c r="AN433" s="521">
        <f t="shared" ref="AN433:AO433" si="1106">AN430+AN431+AN432</f>
        <v>0</v>
      </c>
      <c r="AO433" s="521">
        <f t="shared" si="1106"/>
        <v>0</v>
      </c>
      <c r="AP433" s="519">
        <f t="shared" si="1014"/>
        <v>0</v>
      </c>
      <c r="AQ433" s="481" t="str">
        <f t="shared" si="1030"/>
        <v xml:space="preserve">    </v>
      </c>
      <c r="AR433" s="551">
        <f t="shared" si="1043"/>
        <v>0</v>
      </c>
      <c r="AS433" s="521">
        <f t="shared" ref="AS433:AT433" si="1107">AS430+AS431+AS432</f>
        <v>0</v>
      </c>
      <c r="AT433" s="521">
        <f t="shared" si="1107"/>
        <v>0</v>
      </c>
      <c r="AU433" s="519">
        <f t="shared" si="1016"/>
        <v>0</v>
      </c>
      <c r="AV433" s="481" t="str">
        <f t="shared" si="1031"/>
        <v xml:space="preserve">    </v>
      </c>
      <c r="AW433" s="551">
        <f t="shared" si="1044"/>
        <v>0</v>
      </c>
      <c r="AX433" s="521">
        <f t="shared" ref="AX433:AY433" si="1108">AX430+AX431+AX432</f>
        <v>0</v>
      </c>
      <c r="AY433" s="521">
        <f t="shared" si="1108"/>
        <v>0</v>
      </c>
      <c r="AZ433" s="519">
        <f t="shared" si="1018"/>
        <v>0</v>
      </c>
      <c r="BA433" s="481" t="str">
        <f t="shared" si="1032"/>
        <v xml:space="preserve">    </v>
      </c>
      <c r="BB433" s="551">
        <f t="shared" si="1045"/>
        <v>0</v>
      </c>
      <c r="BC433" s="521">
        <f t="shared" ref="BC433:BD433" si="1109">BC430+BC431+BC432</f>
        <v>0</v>
      </c>
      <c r="BD433" s="521">
        <f t="shared" si="1109"/>
        <v>0</v>
      </c>
      <c r="BE433" s="519">
        <f t="shared" si="1020"/>
        <v>0</v>
      </c>
      <c r="BF433" s="481" t="str">
        <f t="shared" si="1033"/>
        <v xml:space="preserve">    </v>
      </c>
      <c r="BG433" s="551">
        <f t="shared" si="1046"/>
        <v>0</v>
      </c>
      <c r="BH433" s="521">
        <f t="shared" ref="BH433:BI433" si="1110">BH430+BH431+BH432</f>
        <v>0</v>
      </c>
      <c r="BI433" s="521">
        <f t="shared" si="1110"/>
        <v>0</v>
      </c>
      <c r="BJ433" s="519">
        <f t="shared" si="1022"/>
        <v>0</v>
      </c>
      <c r="BK433" s="481" t="str">
        <f t="shared" si="1034"/>
        <v xml:space="preserve">    </v>
      </c>
      <c r="BL433" s="52"/>
      <c r="BM433" s="502">
        <f t="shared" si="985"/>
        <v>0</v>
      </c>
    </row>
    <row r="434" spans="1:67" s="55" customFormat="1" ht="11.25" customHeight="1">
      <c r="A434" s="811">
        <v>49</v>
      </c>
      <c r="B434" s="836" t="s">
        <v>34</v>
      </c>
      <c r="C434" s="492">
        <f t="shared" si="986"/>
        <v>0</v>
      </c>
      <c r="D434" s="551">
        <f t="shared" si="1035"/>
        <v>0</v>
      </c>
      <c r="E434" s="522">
        <f>E433+E388</f>
        <v>0</v>
      </c>
      <c r="F434" s="521">
        <f>F433+F388</f>
        <v>0</v>
      </c>
      <c r="G434" s="519">
        <f t="shared" si="1000"/>
        <v>0</v>
      </c>
      <c r="H434" s="481" t="str">
        <f t="shared" si="1023"/>
        <v xml:space="preserve">    </v>
      </c>
      <c r="I434" s="551">
        <f t="shared" si="1036"/>
        <v>0</v>
      </c>
      <c r="J434" s="522">
        <f>J433+J388</f>
        <v>0</v>
      </c>
      <c r="K434" s="521">
        <f>K433+K388</f>
        <v>0</v>
      </c>
      <c r="L434" s="519">
        <f t="shared" si="1002"/>
        <v>0</v>
      </c>
      <c r="M434" s="481" t="str">
        <f t="shared" si="1024"/>
        <v xml:space="preserve">    </v>
      </c>
      <c r="N434" s="551">
        <f t="shared" si="1037"/>
        <v>0</v>
      </c>
      <c r="O434" s="522">
        <f>O433+O388</f>
        <v>0</v>
      </c>
      <c r="P434" s="521">
        <f>P433+P388</f>
        <v>0</v>
      </c>
      <c r="Q434" s="519">
        <f t="shared" si="1004"/>
        <v>0</v>
      </c>
      <c r="R434" s="481" t="str">
        <f t="shared" si="1025"/>
        <v xml:space="preserve">    </v>
      </c>
      <c r="S434" s="551">
        <f t="shared" si="1038"/>
        <v>4</v>
      </c>
      <c r="T434" s="522">
        <f>T433+T388</f>
        <v>0</v>
      </c>
      <c r="U434" s="521">
        <f>U433+U388</f>
        <v>0</v>
      </c>
      <c r="V434" s="519">
        <f t="shared" si="1006"/>
        <v>4</v>
      </c>
      <c r="W434" s="481">
        <f t="shared" si="1026"/>
        <v>0</v>
      </c>
      <c r="X434" s="551">
        <f t="shared" si="1039"/>
        <v>0</v>
      </c>
      <c r="Y434" s="522">
        <f>Y433+Y388</f>
        <v>0</v>
      </c>
      <c r="Z434" s="521">
        <f>Z433+Z388</f>
        <v>0</v>
      </c>
      <c r="AA434" s="519">
        <f t="shared" si="1008"/>
        <v>0</v>
      </c>
      <c r="AB434" s="481" t="str">
        <f t="shared" si="1027"/>
        <v xml:space="preserve">    </v>
      </c>
      <c r="AC434" s="551">
        <f t="shared" si="1040"/>
        <v>0</v>
      </c>
      <c r="AD434" s="522">
        <f>AD433+AD388</f>
        <v>0</v>
      </c>
      <c r="AE434" s="521">
        <f>AE433+AE388</f>
        <v>0</v>
      </c>
      <c r="AF434" s="519">
        <f t="shared" si="1010"/>
        <v>0</v>
      </c>
      <c r="AG434" s="481" t="str">
        <f t="shared" si="1028"/>
        <v xml:space="preserve">    </v>
      </c>
      <c r="AH434" s="551">
        <f t="shared" si="1041"/>
        <v>0</v>
      </c>
      <c r="AI434" s="522">
        <f>AI433+AI388</f>
        <v>0</v>
      </c>
      <c r="AJ434" s="521">
        <f>AJ433+AJ388</f>
        <v>0</v>
      </c>
      <c r="AK434" s="519">
        <f t="shared" si="1012"/>
        <v>0</v>
      </c>
      <c r="AL434" s="481" t="str">
        <f t="shared" si="1029"/>
        <v xml:space="preserve">    </v>
      </c>
      <c r="AM434" s="551">
        <f t="shared" si="1042"/>
        <v>0</v>
      </c>
      <c r="AN434" s="522">
        <f>AN433+AN388</f>
        <v>0</v>
      </c>
      <c r="AO434" s="521">
        <f>AO433+AO388</f>
        <v>0</v>
      </c>
      <c r="AP434" s="519">
        <f t="shared" si="1014"/>
        <v>0</v>
      </c>
      <c r="AQ434" s="481" t="str">
        <f t="shared" si="1030"/>
        <v xml:space="preserve">    </v>
      </c>
      <c r="AR434" s="551">
        <f t="shared" si="1043"/>
        <v>0</v>
      </c>
      <c r="AS434" s="522">
        <f>AS433+AS388</f>
        <v>0</v>
      </c>
      <c r="AT434" s="521">
        <f>AT433+AT388</f>
        <v>0</v>
      </c>
      <c r="AU434" s="519">
        <f t="shared" si="1016"/>
        <v>0</v>
      </c>
      <c r="AV434" s="481" t="str">
        <f t="shared" si="1031"/>
        <v xml:space="preserve">    </v>
      </c>
      <c r="AW434" s="551">
        <f t="shared" si="1044"/>
        <v>0</v>
      </c>
      <c r="AX434" s="522">
        <f>AX433+AX388</f>
        <v>0</v>
      </c>
      <c r="AY434" s="521">
        <f>AY433+AY388</f>
        <v>0</v>
      </c>
      <c r="AZ434" s="519">
        <f t="shared" si="1018"/>
        <v>0</v>
      </c>
      <c r="BA434" s="481" t="str">
        <f t="shared" si="1032"/>
        <v xml:space="preserve">    </v>
      </c>
      <c r="BB434" s="551">
        <f t="shared" si="1045"/>
        <v>0</v>
      </c>
      <c r="BC434" s="522">
        <f>BC433+BC388</f>
        <v>0</v>
      </c>
      <c r="BD434" s="521">
        <f>BD433+BD388</f>
        <v>0</v>
      </c>
      <c r="BE434" s="519">
        <f t="shared" si="1020"/>
        <v>0</v>
      </c>
      <c r="BF434" s="481" t="str">
        <f t="shared" si="1033"/>
        <v xml:space="preserve">    </v>
      </c>
      <c r="BG434" s="551">
        <f t="shared" si="1046"/>
        <v>0</v>
      </c>
      <c r="BH434" s="522">
        <f>BH433+BH388</f>
        <v>0</v>
      </c>
      <c r="BI434" s="521">
        <f>BI433+BI388</f>
        <v>0</v>
      </c>
      <c r="BJ434" s="519">
        <f t="shared" si="1022"/>
        <v>0</v>
      </c>
      <c r="BK434" s="481" t="str">
        <f t="shared" si="1034"/>
        <v xml:space="preserve">    </v>
      </c>
      <c r="BL434" s="552"/>
      <c r="BM434" s="502">
        <f t="shared" si="985"/>
        <v>0</v>
      </c>
    </row>
    <row r="435" spans="1:67" s="50" customFormat="1" ht="10.9" customHeight="1">
      <c r="A435" s="811">
        <v>50</v>
      </c>
      <c r="B435" s="836" t="s">
        <v>282</v>
      </c>
      <c r="C435" s="492"/>
      <c r="D435" s="551"/>
      <c r="E435" s="522"/>
      <c r="F435" s="521"/>
      <c r="G435" s="519"/>
      <c r="H435" s="481"/>
      <c r="I435" s="551"/>
      <c r="J435" s="522"/>
      <c r="K435" s="521"/>
      <c r="L435" s="519"/>
      <c r="M435" s="481"/>
      <c r="N435" s="551"/>
      <c r="O435" s="522"/>
      <c r="P435" s="521"/>
      <c r="Q435" s="519"/>
      <c r="R435" s="481"/>
      <c r="S435" s="551"/>
      <c r="T435" s="522"/>
      <c r="U435" s="521"/>
      <c r="V435" s="519"/>
      <c r="W435" s="481"/>
      <c r="X435" s="551"/>
      <c r="Y435" s="522"/>
      <c r="Z435" s="521"/>
      <c r="AA435" s="519"/>
      <c r="AB435" s="481"/>
      <c r="AC435" s="551"/>
      <c r="AD435" s="522"/>
      <c r="AE435" s="521"/>
      <c r="AF435" s="519"/>
      <c r="AG435" s="481"/>
      <c r="AH435" s="551"/>
      <c r="AI435" s="522"/>
      <c r="AJ435" s="521"/>
      <c r="AK435" s="519"/>
      <c r="AL435" s="481"/>
      <c r="AM435" s="551"/>
      <c r="AN435" s="522"/>
      <c r="AO435" s="521"/>
      <c r="AP435" s="519"/>
      <c r="AQ435" s="481"/>
      <c r="AR435" s="551"/>
      <c r="AS435" s="522"/>
      <c r="AT435" s="521"/>
      <c r="AU435" s="519"/>
      <c r="AV435" s="481"/>
      <c r="AW435" s="551"/>
      <c r="AX435" s="522"/>
      <c r="AY435" s="521"/>
      <c r="AZ435" s="519"/>
      <c r="BA435" s="481"/>
      <c r="BB435" s="551"/>
      <c r="BC435" s="522"/>
      <c r="BD435" s="521"/>
      <c r="BE435" s="519"/>
      <c r="BF435" s="481"/>
      <c r="BG435" s="551"/>
      <c r="BH435" s="522"/>
      <c r="BI435" s="521"/>
      <c r="BJ435" s="519"/>
      <c r="BK435" s="481"/>
      <c r="BL435" s="552"/>
      <c r="BM435" s="502">
        <f t="shared" si="985"/>
        <v>0</v>
      </c>
    </row>
    <row r="436" spans="1:67" s="1" customFormat="1" ht="12.75">
      <c r="A436" s="810">
        <v>51</v>
      </c>
      <c r="B436" s="838" t="s">
        <v>283</v>
      </c>
      <c r="C436" s="495">
        <f t="shared" si="986"/>
        <v>0</v>
      </c>
      <c r="D436" s="560">
        <f t="shared" ref="D436:D444" si="1111">D361</f>
        <v>0</v>
      </c>
      <c r="E436" s="500"/>
      <c r="F436" s="523">
        <f>+F361+E436</f>
        <v>0</v>
      </c>
      <c r="G436" s="519">
        <f t="shared" ref="G436:G440" si="1112">D436-F436</f>
        <v>0</v>
      </c>
      <c r="H436" s="481" t="str">
        <f t="shared" ref="H436:H444" si="1113">IF(D436=0,"    ",F436/D436)</f>
        <v xml:space="preserve">    </v>
      </c>
      <c r="I436" s="560">
        <f t="shared" ref="I436:I444" si="1114">I361</f>
        <v>0</v>
      </c>
      <c r="J436" s="500"/>
      <c r="K436" s="523">
        <f>+K361+J436</f>
        <v>0</v>
      </c>
      <c r="L436" s="519">
        <f t="shared" ref="L436:L440" si="1115">I436-K436</f>
        <v>0</v>
      </c>
      <c r="M436" s="481" t="str">
        <f t="shared" ref="M436:M444" si="1116">IF(I436=0,"    ",K436/I436)</f>
        <v xml:space="preserve">    </v>
      </c>
      <c r="N436" s="560">
        <f t="shared" ref="N436:N444" si="1117">N361</f>
        <v>0</v>
      </c>
      <c r="O436" s="500"/>
      <c r="P436" s="523">
        <f>+P361+O436</f>
        <v>0</v>
      </c>
      <c r="Q436" s="519">
        <f t="shared" ref="Q436:Q440" si="1118">N436-P436</f>
        <v>0</v>
      </c>
      <c r="R436" s="481" t="str">
        <f t="shared" ref="R436:R444" si="1119">IF(N436=0,"    ",P436/N436)</f>
        <v xml:space="preserve">    </v>
      </c>
      <c r="S436" s="560">
        <f t="shared" ref="S436:S444" si="1120">S361</f>
        <v>0</v>
      </c>
      <c r="T436" s="500"/>
      <c r="U436" s="523">
        <f>+U361+T436</f>
        <v>0</v>
      </c>
      <c r="V436" s="519">
        <f t="shared" ref="V436:V440" si="1121">S436-U436</f>
        <v>0</v>
      </c>
      <c r="W436" s="481" t="str">
        <f t="shared" ref="W436:W444" si="1122">IF(S436=0,"    ",U436/S436)</f>
        <v xml:space="preserve">    </v>
      </c>
      <c r="X436" s="560">
        <f t="shared" ref="X436:X444" si="1123">X361</f>
        <v>0</v>
      </c>
      <c r="Y436" s="500"/>
      <c r="Z436" s="523">
        <f>+Z361+Y436</f>
        <v>0</v>
      </c>
      <c r="AA436" s="519">
        <f t="shared" ref="AA436:AA440" si="1124">X436-Z436</f>
        <v>0</v>
      </c>
      <c r="AB436" s="481" t="str">
        <f t="shared" ref="AB436:AB444" si="1125">IF(X436=0,"    ",Z436/X436)</f>
        <v xml:space="preserve">    </v>
      </c>
      <c r="AC436" s="560">
        <f t="shared" ref="AC436:AC444" si="1126">AC361</f>
        <v>0</v>
      </c>
      <c r="AD436" s="500"/>
      <c r="AE436" s="523">
        <f>+AE361+AD436</f>
        <v>0</v>
      </c>
      <c r="AF436" s="519">
        <f t="shared" ref="AF436:AF440" si="1127">AC436-AE436</f>
        <v>0</v>
      </c>
      <c r="AG436" s="481" t="str">
        <f t="shared" ref="AG436:AG444" si="1128">IF(AC436=0,"    ",AE436/AC436)</f>
        <v xml:space="preserve">    </v>
      </c>
      <c r="AH436" s="560">
        <f t="shared" ref="AH436:AH444" si="1129">AH361</f>
        <v>0</v>
      </c>
      <c r="AI436" s="500"/>
      <c r="AJ436" s="523">
        <f>+AJ361+AI436</f>
        <v>0</v>
      </c>
      <c r="AK436" s="519">
        <f t="shared" ref="AK436:AK440" si="1130">AH436-AJ436</f>
        <v>0</v>
      </c>
      <c r="AL436" s="481" t="str">
        <f t="shared" ref="AL436:AL444" si="1131">IF(AH436=0,"    ",AJ436/AH436)</f>
        <v xml:space="preserve">    </v>
      </c>
      <c r="AM436" s="560">
        <f t="shared" ref="AM436:AM444" si="1132">AM361</f>
        <v>0</v>
      </c>
      <c r="AN436" s="500"/>
      <c r="AO436" s="523">
        <f>+AO361+AN436</f>
        <v>0</v>
      </c>
      <c r="AP436" s="519">
        <f t="shared" ref="AP436:AP440" si="1133">AM436-AO436</f>
        <v>0</v>
      </c>
      <c r="AQ436" s="481" t="str">
        <f t="shared" ref="AQ436:AQ444" si="1134">IF(AM436=0,"    ",AO436/AM436)</f>
        <v xml:space="preserve">    </v>
      </c>
      <c r="AR436" s="560">
        <f t="shared" ref="AR436:AR444" si="1135">AR361</f>
        <v>0</v>
      </c>
      <c r="AS436" s="500"/>
      <c r="AT436" s="523">
        <f>+AT361+AS436</f>
        <v>0</v>
      </c>
      <c r="AU436" s="519">
        <f t="shared" ref="AU436:AU440" si="1136">AR436-AT436</f>
        <v>0</v>
      </c>
      <c r="AV436" s="481" t="str">
        <f t="shared" ref="AV436:AV444" si="1137">IF(AR436=0,"    ",AT436/AR436)</f>
        <v xml:space="preserve">    </v>
      </c>
      <c r="AW436" s="560">
        <f t="shared" ref="AW436:AW444" si="1138">AW361</f>
        <v>0</v>
      </c>
      <c r="AX436" s="500"/>
      <c r="AY436" s="523">
        <f>+AY361+AX436</f>
        <v>0</v>
      </c>
      <c r="AZ436" s="519">
        <f t="shared" ref="AZ436:AZ440" si="1139">AW436-AY436</f>
        <v>0</v>
      </c>
      <c r="BA436" s="481" t="str">
        <f t="shared" ref="BA436:BA444" si="1140">IF(AW436=0,"    ",AY436/AW436)</f>
        <v xml:space="preserve">    </v>
      </c>
      <c r="BB436" s="560">
        <f t="shared" ref="BB436:BB444" si="1141">BB361</f>
        <v>0</v>
      </c>
      <c r="BC436" s="500"/>
      <c r="BD436" s="523">
        <f>+BD361+BC436</f>
        <v>0</v>
      </c>
      <c r="BE436" s="519">
        <f t="shared" ref="BE436:BE440" si="1142">BB436-BD436</f>
        <v>0</v>
      </c>
      <c r="BF436" s="481" t="str">
        <f t="shared" ref="BF436:BF444" si="1143">IF(BB436=0,"    ",BD436/BB436)</f>
        <v xml:space="preserve">    </v>
      </c>
      <c r="BG436" s="560">
        <f t="shared" ref="BG436:BG444" si="1144">BG361</f>
        <v>0</v>
      </c>
      <c r="BH436" s="500"/>
      <c r="BI436" s="523">
        <f>+BI361+BH436</f>
        <v>0</v>
      </c>
      <c r="BJ436" s="519">
        <f t="shared" ref="BJ436:BJ440" si="1145">BG436-BI436</f>
        <v>0</v>
      </c>
      <c r="BK436" s="481" t="str">
        <f t="shared" ref="BK436:BK444" si="1146">IF(BG436=0,"    ",BI436/BG436)</f>
        <v xml:space="preserve">    </v>
      </c>
      <c r="BL436" s="553"/>
      <c r="BM436" s="502">
        <f t="shared" si="985"/>
        <v>0</v>
      </c>
    </row>
    <row r="437" spans="1:67" s="1" customFormat="1" ht="12.75">
      <c r="A437" s="810">
        <v>52</v>
      </c>
      <c r="B437" s="838" t="str">
        <f>'[4]Budget Summary'!$C$33</f>
        <v>Other Patient Insurance</v>
      </c>
      <c r="C437" s="495">
        <f t="shared" si="986"/>
        <v>0</v>
      </c>
      <c r="D437" s="560">
        <f t="shared" si="1111"/>
        <v>0</v>
      </c>
      <c r="E437" s="500"/>
      <c r="F437" s="523">
        <f>+F362+E437</f>
        <v>0</v>
      </c>
      <c r="G437" s="519">
        <f t="shared" si="1112"/>
        <v>0</v>
      </c>
      <c r="H437" s="481" t="str">
        <f t="shared" si="1113"/>
        <v xml:space="preserve">    </v>
      </c>
      <c r="I437" s="560">
        <f t="shared" si="1114"/>
        <v>0</v>
      </c>
      <c r="J437" s="500"/>
      <c r="K437" s="523">
        <f>+K362+J437</f>
        <v>0</v>
      </c>
      <c r="L437" s="519">
        <f t="shared" si="1115"/>
        <v>0</v>
      </c>
      <c r="M437" s="481" t="str">
        <f t="shared" si="1116"/>
        <v xml:space="preserve">    </v>
      </c>
      <c r="N437" s="560">
        <f t="shared" si="1117"/>
        <v>0</v>
      </c>
      <c r="O437" s="500"/>
      <c r="P437" s="523">
        <f>+P362+O437</f>
        <v>0</v>
      </c>
      <c r="Q437" s="519">
        <f t="shared" si="1118"/>
        <v>0</v>
      </c>
      <c r="R437" s="481" t="str">
        <f t="shared" si="1119"/>
        <v xml:space="preserve">    </v>
      </c>
      <c r="S437" s="560">
        <f t="shared" si="1120"/>
        <v>0</v>
      </c>
      <c r="T437" s="500"/>
      <c r="U437" s="523">
        <f>+U362+T437</f>
        <v>0</v>
      </c>
      <c r="V437" s="519">
        <f t="shared" si="1121"/>
        <v>0</v>
      </c>
      <c r="W437" s="481" t="str">
        <f t="shared" si="1122"/>
        <v xml:space="preserve">    </v>
      </c>
      <c r="X437" s="560">
        <f t="shared" si="1123"/>
        <v>0</v>
      </c>
      <c r="Y437" s="500"/>
      <c r="Z437" s="523">
        <f>+Z362+Y437</f>
        <v>0</v>
      </c>
      <c r="AA437" s="519">
        <f t="shared" si="1124"/>
        <v>0</v>
      </c>
      <c r="AB437" s="481" t="str">
        <f t="shared" si="1125"/>
        <v xml:space="preserve">    </v>
      </c>
      <c r="AC437" s="560">
        <f t="shared" si="1126"/>
        <v>0</v>
      </c>
      <c r="AD437" s="500"/>
      <c r="AE437" s="523">
        <f>+AE362+AD437</f>
        <v>0</v>
      </c>
      <c r="AF437" s="519">
        <f t="shared" si="1127"/>
        <v>0</v>
      </c>
      <c r="AG437" s="481" t="str">
        <f t="shared" si="1128"/>
        <v xml:space="preserve">    </v>
      </c>
      <c r="AH437" s="560">
        <f t="shared" si="1129"/>
        <v>0</v>
      </c>
      <c r="AI437" s="500"/>
      <c r="AJ437" s="523">
        <f>+AJ362+AI437</f>
        <v>0</v>
      </c>
      <c r="AK437" s="519">
        <f t="shared" si="1130"/>
        <v>0</v>
      </c>
      <c r="AL437" s="481" t="str">
        <f t="shared" si="1131"/>
        <v xml:space="preserve">    </v>
      </c>
      <c r="AM437" s="560">
        <f t="shared" si="1132"/>
        <v>0</v>
      </c>
      <c r="AN437" s="500"/>
      <c r="AO437" s="523">
        <f>+AO362+AN437</f>
        <v>0</v>
      </c>
      <c r="AP437" s="519">
        <f t="shared" si="1133"/>
        <v>0</v>
      </c>
      <c r="AQ437" s="481" t="str">
        <f t="shared" si="1134"/>
        <v xml:space="preserve">    </v>
      </c>
      <c r="AR437" s="560">
        <f t="shared" si="1135"/>
        <v>0</v>
      </c>
      <c r="AS437" s="500"/>
      <c r="AT437" s="523">
        <f>+AT362+AS437</f>
        <v>0</v>
      </c>
      <c r="AU437" s="519">
        <f t="shared" si="1136"/>
        <v>0</v>
      </c>
      <c r="AV437" s="481" t="str">
        <f t="shared" si="1137"/>
        <v xml:space="preserve">    </v>
      </c>
      <c r="AW437" s="560">
        <f t="shared" si="1138"/>
        <v>0</v>
      </c>
      <c r="AX437" s="500"/>
      <c r="AY437" s="523">
        <f>+AY362+AX437</f>
        <v>0</v>
      </c>
      <c r="AZ437" s="519">
        <f t="shared" si="1139"/>
        <v>0</v>
      </c>
      <c r="BA437" s="481" t="str">
        <f t="shared" si="1140"/>
        <v xml:space="preserve">    </v>
      </c>
      <c r="BB437" s="560">
        <f t="shared" si="1141"/>
        <v>0</v>
      </c>
      <c r="BC437" s="500"/>
      <c r="BD437" s="523">
        <f>+BD362+BC437</f>
        <v>0</v>
      </c>
      <c r="BE437" s="519">
        <f t="shared" si="1142"/>
        <v>0</v>
      </c>
      <c r="BF437" s="481" t="str">
        <f t="shared" si="1143"/>
        <v xml:space="preserve">    </v>
      </c>
      <c r="BG437" s="560">
        <f t="shared" si="1144"/>
        <v>0</v>
      </c>
      <c r="BH437" s="500"/>
      <c r="BI437" s="523">
        <f>+BI362+BH437</f>
        <v>0</v>
      </c>
      <c r="BJ437" s="519">
        <f t="shared" si="1145"/>
        <v>0</v>
      </c>
      <c r="BK437" s="481" t="str">
        <f t="shared" si="1146"/>
        <v xml:space="preserve">    </v>
      </c>
      <c r="BL437" s="553"/>
      <c r="BM437" s="502">
        <f t="shared" si="985"/>
        <v>0</v>
      </c>
    </row>
    <row r="438" spans="1:67" s="1" customFormat="1" ht="12.75">
      <c r="A438" s="810">
        <v>53</v>
      </c>
      <c r="B438" s="838" t="str">
        <f>'[4]Budget Summary'!$C$34</f>
        <v>Medicare</v>
      </c>
      <c r="C438" s="495">
        <f t="shared" si="986"/>
        <v>0</v>
      </c>
      <c r="D438" s="560">
        <f t="shared" si="1111"/>
        <v>0</v>
      </c>
      <c r="E438" s="500"/>
      <c r="F438" s="523">
        <f>+F363+E438</f>
        <v>0</v>
      </c>
      <c r="G438" s="519">
        <f t="shared" si="1112"/>
        <v>0</v>
      </c>
      <c r="H438" s="481" t="str">
        <f t="shared" si="1113"/>
        <v xml:space="preserve">    </v>
      </c>
      <c r="I438" s="560">
        <f t="shared" si="1114"/>
        <v>0</v>
      </c>
      <c r="J438" s="500"/>
      <c r="K438" s="523">
        <f>+K363+J438</f>
        <v>0</v>
      </c>
      <c r="L438" s="519">
        <f t="shared" si="1115"/>
        <v>0</v>
      </c>
      <c r="M438" s="481" t="str">
        <f t="shared" si="1116"/>
        <v xml:space="preserve">    </v>
      </c>
      <c r="N438" s="560">
        <f t="shared" si="1117"/>
        <v>0</v>
      </c>
      <c r="O438" s="500"/>
      <c r="P438" s="523">
        <f>+P363+O438</f>
        <v>0</v>
      </c>
      <c r="Q438" s="519">
        <f t="shared" si="1118"/>
        <v>0</v>
      </c>
      <c r="R438" s="481" t="str">
        <f t="shared" si="1119"/>
        <v xml:space="preserve">    </v>
      </c>
      <c r="S438" s="560">
        <f t="shared" si="1120"/>
        <v>0</v>
      </c>
      <c r="T438" s="500"/>
      <c r="U438" s="523">
        <f>+U363+T438</f>
        <v>0</v>
      </c>
      <c r="V438" s="519">
        <f t="shared" si="1121"/>
        <v>0</v>
      </c>
      <c r="W438" s="481" t="str">
        <f t="shared" si="1122"/>
        <v xml:space="preserve">    </v>
      </c>
      <c r="X438" s="560">
        <f t="shared" si="1123"/>
        <v>0</v>
      </c>
      <c r="Y438" s="500"/>
      <c r="Z438" s="523">
        <f>+Z363+Y438</f>
        <v>0</v>
      </c>
      <c r="AA438" s="519">
        <f t="shared" si="1124"/>
        <v>0</v>
      </c>
      <c r="AB438" s="481" t="str">
        <f t="shared" si="1125"/>
        <v xml:space="preserve">    </v>
      </c>
      <c r="AC438" s="560">
        <f t="shared" si="1126"/>
        <v>0</v>
      </c>
      <c r="AD438" s="500"/>
      <c r="AE438" s="523">
        <f>+AE363+AD438</f>
        <v>0</v>
      </c>
      <c r="AF438" s="519">
        <f t="shared" si="1127"/>
        <v>0</v>
      </c>
      <c r="AG438" s="481" t="str">
        <f t="shared" si="1128"/>
        <v xml:space="preserve">    </v>
      </c>
      <c r="AH438" s="560">
        <f t="shared" si="1129"/>
        <v>0</v>
      </c>
      <c r="AI438" s="500"/>
      <c r="AJ438" s="523">
        <f>+AJ363+AI438</f>
        <v>0</v>
      </c>
      <c r="AK438" s="519">
        <f t="shared" si="1130"/>
        <v>0</v>
      </c>
      <c r="AL438" s="481" t="str">
        <f t="shared" si="1131"/>
        <v xml:space="preserve">    </v>
      </c>
      <c r="AM438" s="560">
        <f t="shared" si="1132"/>
        <v>0</v>
      </c>
      <c r="AN438" s="500"/>
      <c r="AO438" s="523">
        <f>+AO363+AN438</f>
        <v>0</v>
      </c>
      <c r="AP438" s="519">
        <f t="shared" si="1133"/>
        <v>0</v>
      </c>
      <c r="AQ438" s="481" t="str">
        <f t="shared" si="1134"/>
        <v xml:space="preserve">    </v>
      </c>
      <c r="AR438" s="560">
        <f t="shared" si="1135"/>
        <v>0</v>
      </c>
      <c r="AS438" s="500"/>
      <c r="AT438" s="523">
        <f>+AT363+AS438</f>
        <v>0</v>
      </c>
      <c r="AU438" s="519">
        <f t="shared" si="1136"/>
        <v>0</v>
      </c>
      <c r="AV438" s="481" t="str">
        <f t="shared" si="1137"/>
        <v xml:space="preserve">    </v>
      </c>
      <c r="AW438" s="560">
        <f t="shared" si="1138"/>
        <v>0</v>
      </c>
      <c r="AX438" s="500"/>
      <c r="AY438" s="523">
        <f>+AY363+AX438</f>
        <v>0</v>
      </c>
      <c r="AZ438" s="519">
        <f t="shared" si="1139"/>
        <v>0</v>
      </c>
      <c r="BA438" s="481" t="str">
        <f t="shared" si="1140"/>
        <v xml:space="preserve">    </v>
      </c>
      <c r="BB438" s="560">
        <f t="shared" si="1141"/>
        <v>0</v>
      </c>
      <c r="BC438" s="500"/>
      <c r="BD438" s="523">
        <f>+BD363+BC438</f>
        <v>0</v>
      </c>
      <c r="BE438" s="519">
        <f t="shared" si="1142"/>
        <v>0</v>
      </c>
      <c r="BF438" s="481" t="str">
        <f t="shared" si="1143"/>
        <v xml:space="preserve">    </v>
      </c>
      <c r="BG438" s="560">
        <f t="shared" si="1144"/>
        <v>0</v>
      </c>
      <c r="BH438" s="500"/>
      <c r="BI438" s="523">
        <f>+BI363+BH438</f>
        <v>0</v>
      </c>
      <c r="BJ438" s="519">
        <f t="shared" si="1145"/>
        <v>0</v>
      </c>
      <c r="BK438" s="481" t="str">
        <f t="shared" si="1146"/>
        <v xml:space="preserve">    </v>
      </c>
      <c r="BL438" s="553"/>
      <c r="BM438" s="502">
        <f t="shared" si="985"/>
        <v>0</v>
      </c>
    </row>
    <row r="439" spans="1:67" s="1" customFormat="1" ht="12.75">
      <c r="A439" s="810">
        <v>54</v>
      </c>
      <c r="B439" s="1059" t="str">
        <f>'[4]Budget Summary'!$C$35</f>
        <v>Other Revenues: (Specify)</v>
      </c>
      <c r="C439" s="495">
        <f t="shared" si="986"/>
        <v>0</v>
      </c>
      <c r="D439" s="560">
        <f t="shared" si="1111"/>
        <v>0</v>
      </c>
      <c r="E439" s="500"/>
      <c r="F439" s="523">
        <f>+F364+E439</f>
        <v>0</v>
      </c>
      <c r="G439" s="519">
        <f t="shared" si="1112"/>
        <v>0</v>
      </c>
      <c r="H439" s="481" t="str">
        <f t="shared" si="1113"/>
        <v xml:space="preserve">    </v>
      </c>
      <c r="I439" s="560">
        <f t="shared" si="1114"/>
        <v>0</v>
      </c>
      <c r="J439" s="500"/>
      <c r="K439" s="523">
        <f>+K364+J439</f>
        <v>0</v>
      </c>
      <c r="L439" s="519">
        <f t="shared" si="1115"/>
        <v>0</v>
      </c>
      <c r="M439" s="481" t="str">
        <f t="shared" si="1116"/>
        <v xml:space="preserve">    </v>
      </c>
      <c r="N439" s="560">
        <f t="shared" si="1117"/>
        <v>0</v>
      </c>
      <c r="O439" s="500"/>
      <c r="P439" s="523">
        <f>+P364+O439</f>
        <v>0</v>
      </c>
      <c r="Q439" s="519">
        <f t="shared" si="1118"/>
        <v>0</v>
      </c>
      <c r="R439" s="481" t="str">
        <f t="shared" si="1119"/>
        <v xml:space="preserve">    </v>
      </c>
      <c r="S439" s="560">
        <f t="shared" si="1120"/>
        <v>0</v>
      </c>
      <c r="T439" s="500"/>
      <c r="U439" s="523">
        <f>+U364+T439</f>
        <v>0</v>
      </c>
      <c r="V439" s="519">
        <f t="shared" si="1121"/>
        <v>0</v>
      </c>
      <c r="W439" s="481" t="str">
        <f t="shared" si="1122"/>
        <v xml:space="preserve">    </v>
      </c>
      <c r="X439" s="560">
        <f t="shared" si="1123"/>
        <v>0</v>
      </c>
      <c r="Y439" s="500"/>
      <c r="Z439" s="523">
        <f>+Z364+Y439</f>
        <v>0</v>
      </c>
      <c r="AA439" s="519">
        <f t="shared" si="1124"/>
        <v>0</v>
      </c>
      <c r="AB439" s="481" t="str">
        <f t="shared" si="1125"/>
        <v xml:space="preserve">    </v>
      </c>
      <c r="AC439" s="560">
        <f t="shared" si="1126"/>
        <v>0</v>
      </c>
      <c r="AD439" s="500"/>
      <c r="AE439" s="523">
        <f>+AE364+AD439</f>
        <v>0</v>
      </c>
      <c r="AF439" s="519">
        <f t="shared" si="1127"/>
        <v>0</v>
      </c>
      <c r="AG439" s="481" t="str">
        <f t="shared" si="1128"/>
        <v xml:space="preserve">    </v>
      </c>
      <c r="AH439" s="560">
        <f t="shared" si="1129"/>
        <v>0</v>
      </c>
      <c r="AI439" s="500"/>
      <c r="AJ439" s="523">
        <f>+AJ364+AI439</f>
        <v>0</v>
      </c>
      <c r="AK439" s="519">
        <f t="shared" si="1130"/>
        <v>0</v>
      </c>
      <c r="AL439" s="481" t="str">
        <f t="shared" si="1131"/>
        <v xml:space="preserve">    </v>
      </c>
      <c r="AM439" s="560">
        <f t="shared" si="1132"/>
        <v>0</v>
      </c>
      <c r="AN439" s="500"/>
      <c r="AO439" s="523">
        <f>+AO364+AN439</f>
        <v>0</v>
      </c>
      <c r="AP439" s="519">
        <f t="shared" si="1133"/>
        <v>0</v>
      </c>
      <c r="AQ439" s="481" t="str">
        <f t="shared" si="1134"/>
        <v xml:space="preserve">    </v>
      </c>
      <c r="AR439" s="560">
        <f t="shared" si="1135"/>
        <v>0</v>
      </c>
      <c r="AS439" s="500"/>
      <c r="AT439" s="523">
        <f>+AT364+AS439</f>
        <v>0</v>
      </c>
      <c r="AU439" s="519">
        <f t="shared" si="1136"/>
        <v>0</v>
      </c>
      <c r="AV439" s="481" t="str">
        <f t="shared" si="1137"/>
        <v xml:space="preserve">    </v>
      </c>
      <c r="AW439" s="560">
        <f t="shared" si="1138"/>
        <v>0</v>
      </c>
      <c r="AX439" s="500"/>
      <c r="AY439" s="523">
        <f>+AY364+AX439</f>
        <v>0</v>
      </c>
      <c r="AZ439" s="519">
        <f t="shared" si="1139"/>
        <v>0</v>
      </c>
      <c r="BA439" s="481" t="str">
        <f t="shared" si="1140"/>
        <v xml:space="preserve">    </v>
      </c>
      <c r="BB439" s="560">
        <f t="shared" si="1141"/>
        <v>0</v>
      </c>
      <c r="BC439" s="500"/>
      <c r="BD439" s="523">
        <f>+BD364+BC439</f>
        <v>0</v>
      </c>
      <c r="BE439" s="519">
        <f t="shared" si="1142"/>
        <v>0</v>
      </c>
      <c r="BF439" s="481" t="str">
        <f t="shared" si="1143"/>
        <v xml:space="preserve">    </v>
      </c>
      <c r="BG439" s="560">
        <f t="shared" si="1144"/>
        <v>0</v>
      </c>
      <c r="BH439" s="500"/>
      <c r="BI439" s="523">
        <f>+BI364+BH439</f>
        <v>0</v>
      </c>
      <c r="BJ439" s="519">
        <f t="shared" si="1145"/>
        <v>0</v>
      </c>
      <c r="BK439" s="481" t="str">
        <f t="shared" si="1146"/>
        <v xml:space="preserve">    </v>
      </c>
      <c r="BL439" s="553"/>
      <c r="BM439" s="502">
        <f t="shared" si="985"/>
        <v>0</v>
      </c>
    </row>
    <row r="440" spans="1:67" customFormat="1" ht="12.75">
      <c r="A440" s="810">
        <v>55</v>
      </c>
      <c r="B440" s="836" t="s">
        <v>284</v>
      </c>
      <c r="C440" s="492">
        <f t="shared" si="986"/>
        <v>0</v>
      </c>
      <c r="D440" s="525">
        <f t="shared" si="1111"/>
        <v>0</v>
      </c>
      <c r="E440" s="502">
        <f t="shared" ref="E440:F440" si="1147">SUM(E436:E439)</f>
        <v>0</v>
      </c>
      <c r="F440" s="502">
        <f t="shared" si="1147"/>
        <v>0</v>
      </c>
      <c r="G440" s="523">
        <f t="shared" si="1112"/>
        <v>0</v>
      </c>
      <c r="H440" s="482" t="str">
        <f t="shared" si="1113"/>
        <v xml:space="preserve">    </v>
      </c>
      <c r="I440" s="525">
        <f t="shared" si="1114"/>
        <v>0</v>
      </c>
      <c r="J440" s="502">
        <f>SUM(J436:J439)</f>
        <v>0</v>
      </c>
      <c r="K440" s="502">
        <f t="shared" ref="K440" si="1148">SUM(K436:K439)</f>
        <v>0</v>
      </c>
      <c r="L440" s="523">
        <f t="shared" si="1115"/>
        <v>0</v>
      </c>
      <c r="M440" s="482" t="str">
        <f t="shared" si="1116"/>
        <v xml:space="preserve">    </v>
      </c>
      <c r="N440" s="525">
        <f t="shared" si="1117"/>
        <v>0</v>
      </c>
      <c r="O440" s="502">
        <f t="shared" ref="O440:P440" si="1149">SUM(O436:O439)</f>
        <v>0</v>
      </c>
      <c r="P440" s="502">
        <f t="shared" si="1149"/>
        <v>0</v>
      </c>
      <c r="Q440" s="523">
        <f t="shared" si="1118"/>
        <v>0</v>
      </c>
      <c r="R440" s="482" t="str">
        <f t="shared" si="1119"/>
        <v xml:space="preserve">    </v>
      </c>
      <c r="S440" s="525">
        <f t="shared" si="1120"/>
        <v>0</v>
      </c>
      <c r="T440" s="502">
        <f t="shared" ref="T440:U440" si="1150">SUM(T436:T439)</f>
        <v>0</v>
      </c>
      <c r="U440" s="502">
        <f t="shared" si="1150"/>
        <v>0</v>
      </c>
      <c r="V440" s="523">
        <f t="shared" si="1121"/>
        <v>0</v>
      </c>
      <c r="W440" s="482" t="str">
        <f t="shared" si="1122"/>
        <v xml:space="preserve">    </v>
      </c>
      <c r="X440" s="525">
        <f t="shared" si="1123"/>
        <v>0</v>
      </c>
      <c r="Y440" s="502">
        <f t="shared" ref="Y440:Z440" si="1151">SUM(Y436:Y439)</f>
        <v>0</v>
      </c>
      <c r="Z440" s="502">
        <f t="shared" si="1151"/>
        <v>0</v>
      </c>
      <c r="AA440" s="523">
        <f t="shared" si="1124"/>
        <v>0</v>
      </c>
      <c r="AB440" s="482" t="str">
        <f t="shared" si="1125"/>
        <v xml:space="preserve">    </v>
      </c>
      <c r="AC440" s="525">
        <f t="shared" si="1126"/>
        <v>0</v>
      </c>
      <c r="AD440" s="502">
        <f t="shared" ref="AD440:AE440" si="1152">SUM(AD436:AD439)</f>
        <v>0</v>
      </c>
      <c r="AE440" s="502">
        <f t="shared" si="1152"/>
        <v>0</v>
      </c>
      <c r="AF440" s="523">
        <f t="shared" si="1127"/>
        <v>0</v>
      </c>
      <c r="AG440" s="482" t="str">
        <f t="shared" si="1128"/>
        <v xml:space="preserve">    </v>
      </c>
      <c r="AH440" s="525">
        <f t="shared" si="1129"/>
        <v>0</v>
      </c>
      <c r="AI440" s="502">
        <f t="shared" ref="AI440:AJ440" si="1153">SUM(AI436:AI439)</f>
        <v>0</v>
      </c>
      <c r="AJ440" s="502">
        <f t="shared" si="1153"/>
        <v>0</v>
      </c>
      <c r="AK440" s="523">
        <f t="shared" si="1130"/>
        <v>0</v>
      </c>
      <c r="AL440" s="482" t="str">
        <f t="shared" si="1131"/>
        <v xml:space="preserve">    </v>
      </c>
      <c r="AM440" s="525">
        <f t="shared" si="1132"/>
        <v>0</v>
      </c>
      <c r="AN440" s="502">
        <f t="shared" ref="AN440:AO440" si="1154">SUM(AN436:AN439)</f>
        <v>0</v>
      </c>
      <c r="AO440" s="502">
        <f t="shared" si="1154"/>
        <v>0</v>
      </c>
      <c r="AP440" s="523">
        <f t="shared" si="1133"/>
        <v>0</v>
      </c>
      <c r="AQ440" s="482" t="str">
        <f t="shared" si="1134"/>
        <v xml:space="preserve">    </v>
      </c>
      <c r="AR440" s="525">
        <f t="shared" si="1135"/>
        <v>0</v>
      </c>
      <c r="AS440" s="502">
        <f t="shared" ref="AS440:AT440" si="1155">SUM(AS436:AS439)</f>
        <v>0</v>
      </c>
      <c r="AT440" s="502">
        <f t="shared" si="1155"/>
        <v>0</v>
      </c>
      <c r="AU440" s="523">
        <f t="shared" si="1136"/>
        <v>0</v>
      </c>
      <c r="AV440" s="482" t="str">
        <f t="shared" si="1137"/>
        <v xml:space="preserve">    </v>
      </c>
      <c r="AW440" s="525">
        <f t="shared" si="1138"/>
        <v>0</v>
      </c>
      <c r="AX440" s="502">
        <f t="shared" ref="AX440:AY440" si="1156">SUM(AX436:AX439)</f>
        <v>0</v>
      </c>
      <c r="AY440" s="502">
        <f t="shared" si="1156"/>
        <v>0</v>
      </c>
      <c r="AZ440" s="523">
        <f t="shared" si="1139"/>
        <v>0</v>
      </c>
      <c r="BA440" s="482" t="str">
        <f t="shared" si="1140"/>
        <v xml:space="preserve">    </v>
      </c>
      <c r="BB440" s="525">
        <f t="shared" si="1141"/>
        <v>0</v>
      </c>
      <c r="BC440" s="502">
        <f t="shared" ref="BC440:BD440" si="1157">SUM(BC436:BC439)</f>
        <v>0</v>
      </c>
      <c r="BD440" s="502">
        <f t="shared" si="1157"/>
        <v>0</v>
      </c>
      <c r="BE440" s="523">
        <f t="shared" si="1142"/>
        <v>0</v>
      </c>
      <c r="BF440" s="482" t="str">
        <f t="shared" si="1143"/>
        <v xml:space="preserve">    </v>
      </c>
      <c r="BG440" s="525">
        <f t="shared" si="1144"/>
        <v>0</v>
      </c>
      <c r="BH440" s="502">
        <f t="shared" ref="BH440:BI440" si="1158">SUM(BH436:BH439)</f>
        <v>0</v>
      </c>
      <c r="BI440" s="502">
        <f t="shared" si="1158"/>
        <v>0</v>
      </c>
      <c r="BJ440" s="523">
        <f t="shared" si="1145"/>
        <v>0</v>
      </c>
      <c r="BK440" s="482" t="str">
        <f t="shared" si="1146"/>
        <v xml:space="preserve">    </v>
      </c>
      <c r="BL440" s="553"/>
      <c r="BM440" s="502">
        <f t="shared" si="985"/>
        <v>0</v>
      </c>
    </row>
    <row r="441" spans="1:67" customFormat="1" ht="12.75">
      <c r="A441" s="839">
        <v>56</v>
      </c>
      <c r="B441" s="840" t="s">
        <v>160</v>
      </c>
      <c r="C441" s="706">
        <f t="shared" si="986"/>
        <v>0</v>
      </c>
      <c r="D441" s="503">
        <f t="shared" si="1111"/>
        <v>0</v>
      </c>
      <c r="E441" s="547">
        <f>+E434-E440</f>
        <v>0</v>
      </c>
      <c r="F441" s="547">
        <f>+F434-F440</f>
        <v>0</v>
      </c>
      <c r="G441" s="526">
        <f>+G434-G440</f>
        <v>0</v>
      </c>
      <c r="H441" s="481" t="str">
        <f t="shared" si="1113"/>
        <v xml:space="preserve">    </v>
      </c>
      <c r="I441" s="503">
        <f t="shared" si="1114"/>
        <v>0</v>
      </c>
      <c r="J441" s="547">
        <f>+J434-J440</f>
        <v>0</v>
      </c>
      <c r="K441" s="547">
        <f>+K434-K440</f>
        <v>0</v>
      </c>
      <c r="L441" s="526">
        <f>+L434-L440</f>
        <v>0</v>
      </c>
      <c r="M441" s="481" t="str">
        <f t="shared" si="1116"/>
        <v xml:space="preserve">    </v>
      </c>
      <c r="N441" s="503">
        <f t="shared" si="1117"/>
        <v>0</v>
      </c>
      <c r="O441" s="547">
        <f>+O434-O440</f>
        <v>0</v>
      </c>
      <c r="P441" s="547">
        <f>+P434-P440</f>
        <v>0</v>
      </c>
      <c r="Q441" s="526">
        <f>+Q434-Q440</f>
        <v>0</v>
      </c>
      <c r="R441" s="481" t="str">
        <f t="shared" si="1119"/>
        <v xml:space="preserve">    </v>
      </c>
      <c r="S441" s="503">
        <f t="shared" si="1120"/>
        <v>4</v>
      </c>
      <c r="T441" s="547">
        <f>+T434-T440</f>
        <v>0</v>
      </c>
      <c r="U441" s="547">
        <f>+U434-U440</f>
        <v>0</v>
      </c>
      <c r="V441" s="526">
        <f>+V434-V440</f>
        <v>4</v>
      </c>
      <c r="W441" s="481">
        <f t="shared" si="1122"/>
        <v>0</v>
      </c>
      <c r="X441" s="503">
        <f t="shared" si="1123"/>
        <v>0</v>
      </c>
      <c r="Y441" s="547">
        <f>+Y434-Y440</f>
        <v>0</v>
      </c>
      <c r="Z441" s="547">
        <f>+Z434-Z440</f>
        <v>0</v>
      </c>
      <c r="AA441" s="526">
        <f>+AA434-AA440</f>
        <v>0</v>
      </c>
      <c r="AB441" s="481" t="str">
        <f t="shared" si="1125"/>
        <v xml:space="preserve">    </v>
      </c>
      <c r="AC441" s="503">
        <f t="shared" si="1126"/>
        <v>0</v>
      </c>
      <c r="AD441" s="547">
        <f>+AD434-AD440</f>
        <v>0</v>
      </c>
      <c r="AE441" s="547">
        <f>+AE434-AE440</f>
        <v>0</v>
      </c>
      <c r="AF441" s="526">
        <f>+AF434-AF440</f>
        <v>0</v>
      </c>
      <c r="AG441" s="481" t="str">
        <f t="shared" si="1128"/>
        <v xml:space="preserve">    </v>
      </c>
      <c r="AH441" s="503">
        <f t="shared" si="1129"/>
        <v>0</v>
      </c>
      <c r="AI441" s="547">
        <f>+AI434-AI440</f>
        <v>0</v>
      </c>
      <c r="AJ441" s="547">
        <f>+AJ434-AJ440</f>
        <v>0</v>
      </c>
      <c r="AK441" s="526">
        <f>+AK434-AK440</f>
        <v>0</v>
      </c>
      <c r="AL441" s="481" t="str">
        <f t="shared" si="1131"/>
        <v xml:space="preserve">    </v>
      </c>
      <c r="AM441" s="503">
        <f t="shared" si="1132"/>
        <v>0</v>
      </c>
      <c r="AN441" s="547">
        <f>+AN434-AN440</f>
        <v>0</v>
      </c>
      <c r="AO441" s="547">
        <f>+AO434-AO440</f>
        <v>0</v>
      </c>
      <c r="AP441" s="526">
        <f>+AP434-AP440</f>
        <v>0</v>
      </c>
      <c r="AQ441" s="481" t="str">
        <f t="shared" si="1134"/>
        <v xml:space="preserve">    </v>
      </c>
      <c r="AR441" s="503">
        <f t="shared" si="1135"/>
        <v>0</v>
      </c>
      <c r="AS441" s="547">
        <f>+AS434-AS440</f>
        <v>0</v>
      </c>
      <c r="AT441" s="547">
        <f>+AT434-AT440</f>
        <v>0</v>
      </c>
      <c r="AU441" s="526">
        <f>+AU434-AU440</f>
        <v>0</v>
      </c>
      <c r="AV441" s="481" t="str">
        <f t="shared" si="1137"/>
        <v xml:space="preserve">    </v>
      </c>
      <c r="AW441" s="503">
        <f t="shared" si="1138"/>
        <v>0</v>
      </c>
      <c r="AX441" s="547">
        <f>+AX434-AX440</f>
        <v>0</v>
      </c>
      <c r="AY441" s="547">
        <f>+AY434-AY440</f>
        <v>0</v>
      </c>
      <c r="AZ441" s="526">
        <f>+AZ434-AZ440</f>
        <v>0</v>
      </c>
      <c r="BA441" s="481" t="str">
        <f t="shared" si="1140"/>
        <v xml:space="preserve">    </v>
      </c>
      <c r="BB441" s="503">
        <f t="shared" si="1141"/>
        <v>0</v>
      </c>
      <c r="BC441" s="547">
        <f>+BC434-BC440</f>
        <v>0</v>
      </c>
      <c r="BD441" s="547">
        <f>+BD434-BD440</f>
        <v>0</v>
      </c>
      <c r="BE441" s="526">
        <f>+BE434-BE440</f>
        <v>0</v>
      </c>
      <c r="BF441" s="481" t="str">
        <f t="shared" si="1143"/>
        <v xml:space="preserve">    </v>
      </c>
      <c r="BG441" s="503">
        <f t="shared" si="1144"/>
        <v>0</v>
      </c>
      <c r="BH441" s="547">
        <f>+BH434-BH440</f>
        <v>0</v>
      </c>
      <c r="BI441" s="547">
        <f>+BI434-BI440</f>
        <v>0</v>
      </c>
      <c r="BJ441" s="526">
        <f>+BJ434-BJ440</f>
        <v>0</v>
      </c>
      <c r="BK441" s="481" t="str">
        <f t="shared" si="1146"/>
        <v xml:space="preserve">    </v>
      </c>
      <c r="BL441" s="553"/>
      <c r="BM441" s="502">
        <f t="shared" si="985"/>
        <v>0</v>
      </c>
    </row>
    <row r="442" spans="1:67" s="1" customFormat="1" ht="12.75">
      <c r="A442" s="839">
        <v>57</v>
      </c>
      <c r="B442" s="840" t="s">
        <v>287</v>
      </c>
      <c r="C442" s="706">
        <f t="shared" si="986"/>
        <v>0</v>
      </c>
      <c r="D442" s="548">
        <f t="shared" si="1111"/>
        <v>0</v>
      </c>
      <c r="E442" s="864"/>
      <c r="F442" s="554">
        <f>+F367+E442</f>
        <v>0</v>
      </c>
      <c r="G442" s="519">
        <f t="shared" ref="G442:G443" si="1159">D442-F442</f>
        <v>0</v>
      </c>
      <c r="H442" s="482" t="str">
        <f t="shared" si="1113"/>
        <v xml:space="preserve">    </v>
      </c>
      <c r="I442" s="548">
        <f t="shared" si="1114"/>
        <v>0</v>
      </c>
      <c r="J442" s="864"/>
      <c r="K442" s="554">
        <f>+K367+J442</f>
        <v>0</v>
      </c>
      <c r="L442" s="519">
        <f t="shared" ref="L442:L443" si="1160">I442-K442</f>
        <v>0</v>
      </c>
      <c r="M442" s="482" t="str">
        <f t="shared" si="1116"/>
        <v xml:space="preserve">    </v>
      </c>
      <c r="N442" s="548">
        <f t="shared" si="1117"/>
        <v>0</v>
      </c>
      <c r="O442" s="864">
        <v>0</v>
      </c>
      <c r="P442" s="554">
        <f>+P367+O442</f>
        <v>0</v>
      </c>
      <c r="Q442" s="519">
        <f t="shared" ref="Q442:Q443" si="1161">N442-P442</f>
        <v>0</v>
      </c>
      <c r="R442" s="482" t="str">
        <f t="shared" si="1119"/>
        <v xml:space="preserve">    </v>
      </c>
      <c r="S442" s="548">
        <f t="shared" si="1120"/>
        <v>0</v>
      </c>
      <c r="T442" s="864">
        <v>0</v>
      </c>
      <c r="U442" s="554">
        <f>+U367+T442</f>
        <v>0</v>
      </c>
      <c r="V442" s="519">
        <f t="shared" ref="V442:V443" si="1162">S442-U442</f>
        <v>0</v>
      </c>
      <c r="W442" s="482" t="str">
        <f t="shared" si="1122"/>
        <v xml:space="preserve">    </v>
      </c>
      <c r="X442" s="548">
        <f t="shared" si="1123"/>
        <v>0</v>
      </c>
      <c r="Y442" s="864">
        <v>0</v>
      </c>
      <c r="Z442" s="554">
        <f>+Z367+Y442</f>
        <v>0</v>
      </c>
      <c r="AA442" s="519">
        <f t="shared" ref="AA442:AA443" si="1163">X442-Z442</f>
        <v>0</v>
      </c>
      <c r="AB442" s="482" t="str">
        <f t="shared" si="1125"/>
        <v xml:space="preserve">    </v>
      </c>
      <c r="AC442" s="548">
        <f t="shared" si="1126"/>
        <v>0</v>
      </c>
      <c r="AD442" s="864">
        <v>0</v>
      </c>
      <c r="AE442" s="554">
        <f>+AE367+AD442</f>
        <v>0</v>
      </c>
      <c r="AF442" s="519">
        <f t="shared" ref="AF442:AF443" si="1164">AC442-AE442</f>
        <v>0</v>
      </c>
      <c r="AG442" s="482" t="str">
        <f t="shared" si="1128"/>
        <v xml:space="preserve">    </v>
      </c>
      <c r="AH442" s="548">
        <f t="shared" si="1129"/>
        <v>0</v>
      </c>
      <c r="AI442" s="864">
        <v>0</v>
      </c>
      <c r="AJ442" s="554">
        <f>+AJ367+AI442</f>
        <v>0</v>
      </c>
      <c r="AK442" s="519">
        <f t="shared" ref="AK442:AK443" si="1165">AH442-AJ442</f>
        <v>0</v>
      </c>
      <c r="AL442" s="482" t="str">
        <f t="shared" si="1131"/>
        <v xml:space="preserve">    </v>
      </c>
      <c r="AM442" s="548">
        <f t="shared" si="1132"/>
        <v>0</v>
      </c>
      <c r="AN442" s="864">
        <v>0</v>
      </c>
      <c r="AO442" s="554">
        <f>+AO367+AN442</f>
        <v>0</v>
      </c>
      <c r="AP442" s="519">
        <f t="shared" ref="AP442:AP443" si="1166">AM442-AO442</f>
        <v>0</v>
      </c>
      <c r="AQ442" s="482" t="str">
        <f t="shared" si="1134"/>
        <v xml:space="preserve">    </v>
      </c>
      <c r="AR442" s="548">
        <f t="shared" si="1135"/>
        <v>0</v>
      </c>
      <c r="AS442" s="864">
        <v>0</v>
      </c>
      <c r="AT442" s="554">
        <f>+AT367+AS442</f>
        <v>0</v>
      </c>
      <c r="AU442" s="519">
        <f t="shared" ref="AU442:AU443" si="1167">AR442-AT442</f>
        <v>0</v>
      </c>
      <c r="AV442" s="482" t="str">
        <f t="shared" si="1137"/>
        <v xml:space="preserve">    </v>
      </c>
      <c r="AW442" s="548">
        <f t="shared" si="1138"/>
        <v>0</v>
      </c>
      <c r="AX442" s="864">
        <v>0</v>
      </c>
      <c r="AY442" s="554">
        <f>+AY367+AX442</f>
        <v>0</v>
      </c>
      <c r="AZ442" s="519">
        <f t="shared" ref="AZ442:AZ443" si="1168">AW442-AY442</f>
        <v>0</v>
      </c>
      <c r="BA442" s="482" t="str">
        <f t="shared" si="1140"/>
        <v xml:space="preserve">    </v>
      </c>
      <c r="BB442" s="548">
        <f t="shared" si="1141"/>
        <v>0</v>
      </c>
      <c r="BC442" s="864">
        <v>0</v>
      </c>
      <c r="BD442" s="554">
        <f>+BD367+BC442</f>
        <v>0</v>
      </c>
      <c r="BE442" s="519">
        <f t="shared" ref="BE442:BE443" si="1169">BB442-BD442</f>
        <v>0</v>
      </c>
      <c r="BF442" s="482" t="str">
        <f t="shared" si="1143"/>
        <v xml:space="preserve">    </v>
      </c>
      <c r="BG442" s="548">
        <f t="shared" si="1144"/>
        <v>0</v>
      </c>
      <c r="BH442" s="864">
        <v>0</v>
      </c>
      <c r="BI442" s="554">
        <f>+BI367+BH442</f>
        <v>0</v>
      </c>
      <c r="BJ442" s="519">
        <f t="shared" ref="BJ442:BJ443" si="1170">BG442-BI442</f>
        <v>0</v>
      </c>
      <c r="BK442" s="482" t="str">
        <f t="shared" si="1146"/>
        <v xml:space="preserve">    </v>
      </c>
      <c r="BL442" s="553"/>
      <c r="BM442" s="502">
        <f t="shared" si="985"/>
        <v>0</v>
      </c>
    </row>
    <row r="443" spans="1:67" s="1" customFormat="1" ht="12.75">
      <c r="A443" s="839">
        <v>58</v>
      </c>
      <c r="B443" s="840" t="s">
        <v>288</v>
      </c>
      <c r="C443" s="706">
        <f t="shared" si="986"/>
        <v>0</v>
      </c>
      <c r="D443" s="548">
        <f t="shared" si="1111"/>
        <v>0</v>
      </c>
      <c r="E443" s="506"/>
      <c r="F443" s="523">
        <f>+F368+E443</f>
        <v>0</v>
      </c>
      <c r="G443" s="519">
        <f t="shared" si="1159"/>
        <v>0</v>
      </c>
      <c r="H443" s="481" t="str">
        <f t="shared" si="1113"/>
        <v xml:space="preserve">    </v>
      </c>
      <c r="I443" s="548">
        <f t="shared" si="1114"/>
        <v>0</v>
      </c>
      <c r="J443" s="506"/>
      <c r="K443" s="523">
        <f>+K368+J443</f>
        <v>0</v>
      </c>
      <c r="L443" s="519">
        <f t="shared" si="1160"/>
        <v>0</v>
      </c>
      <c r="M443" s="481" t="str">
        <f t="shared" si="1116"/>
        <v xml:space="preserve">    </v>
      </c>
      <c r="N443" s="548">
        <f t="shared" si="1117"/>
        <v>0</v>
      </c>
      <c r="O443" s="506">
        <v>0</v>
      </c>
      <c r="P443" s="523">
        <f>+P368+O443</f>
        <v>0</v>
      </c>
      <c r="Q443" s="519">
        <f t="shared" si="1161"/>
        <v>0</v>
      </c>
      <c r="R443" s="481" t="str">
        <f t="shared" si="1119"/>
        <v xml:space="preserve">    </v>
      </c>
      <c r="S443" s="548">
        <f t="shared" si="1120"/>
        <v>0</v>
      </c>
      <c r="T443" s="506">
        <v>0</v>
      </c>
      <c r="U443" s="523">
        <f>+U368+T443</f>
        <v>0</v>
      </c>
      <c r="V443" s="519">
        <f t="shared" si="1162"/>
        <v>0</v>
      </c>
      <c r="W443" s="481" t="str">
        <f t="shared" si="1122"/>
        <v xml:space="preserve">    </v>
      </c>
      <c r="X443" s="548">
        <f t="shared" si="1123"/>
        <v>0</v>
      </c>
      <c r="Y443" s="506">
        <v>0</v>
      </c>
      <c r="Z443" s="523">
        <f>+Z368+Y443</f>
        <v>0</v>
      </c>
      <c r="AA443" s="519">
        <f t="shared" si="1163"/>
        <v>0</v>
      </c>
      <c r="AB443" s="481" t="str">
        <f t="shared" si="1125"/>
        <v xml:space="preserve">    </v>
      </c>
      <c r="AC443" s="548">
        <f t="shared" si="1126"/>
        <v>0</v>
      </c>
      <c r="AD443" s="506">
        <v>0</v>
      </c>
      <c r="AE443" s="523">
        <f>+AE368+AD443</f>
        <v>0</v>
      </c>
      <c r="AF443" s="519">
        <f t="shared" si="1164"/>
        <v>0</v>
      </c>
      <c r="AG443" s="481" t="str">
        <f t="shared" si="1128"/>
        <v xml:space="preserve">    </v>
      </c>
      <c r="AH443" s="548">
        <f t="shared" si="1129"/>
        <v>0</v>
      </c>
      <c r="AI443" s="506">
        <v>0</v>
      </c>
      <c r="AJ443" s="523">
        <f>+AJ368+AI443</f>
        <v>0</v>
      </c>
      <c r="AK443" s="519">
        <f t="shared" si="1165"/>
        <v>0</v>
      </c>
      <c r="AL443" s="481" t="str">
        <f t="shared" si="1131"/>
        <v xml:space="preserve">    </v>
      </c>
      <c r="AM443" s="548">
        <f t="shared" si="1132"/>
        <v>0</v>
      </c>
      <c r="AN443" s="506">
        <v>0</v>
      </c>
      <c r="AO443" s="523">
        <f>+AO368+AN443</f>
        <v>0</v>
      </c>
      <c r="AP443" s="519">
        <f t="shared" si="1166"/>
        <v>0</v>
      </c>
      <c r="AQ443" s="481" t="str">
        <f t="shared" si="1134"/>
        <v xml:space="preserve">    </v>
      </c>
      <c r="AR443" s="548">
        <f t="shared" si="1135"/>
        <v>0</v>
      </c>
      <c r="AS443" s="506">
        <v>0</v>
      </c>
      <c r="AT443" s="523">
        <f>+AT368+AS443</f>
        <v>0</v>
      </c>
      <c r="AU443" s="519">
        <f t="shared" si="1167"/>
        <v>0</v>
      </c>
      <c r="AV443" s="481" t="str">
        <f t="shared" si="1137"/>
        <v xml:space="preserve">    </v>
      </c>
      <c r="AW443" s="548">
        <f t="shared" si="1138"/>
        <v>0</v>
      </c>
      <c r="AX443" s="506">
        <v>0</v>
      </c>
      <c r="AY443" s="523">
        <f>+AY368+AX443</f>
        <v>0</v>
      </c>
      <c r="AZ443" s="519">
        <f t="shared" si="1168"/>
        <v>0</v>
      </c>
      <c r="BA443" s="481" t="str">
        <f t="shared" si="1140"/>
        <v xml:space="preserve">    </v>
      </c>
      <c r="BB443" s="548">
        <f t="shared" si="1141"/>
        <v>0</v>
      </c>
      <c r="BC443" s="506">
        <v>0</v>
      </c>
      <c r="BD443" s="523">
        <f>+BD368+BC443</f>
        <v>0</v>
      </c>
      <c r="BE443" s="519">
        <f t="shared" si="1169"/>
        <v>0</v>
      </c>
      <c r="BF443" s="481" t="str">
        <f t="shared" si="1143"/>
        <v xml:space="preserve">    </v>
      </c>
      <c r="BG443" s="548">
        <f t="shared" si="1144"/>
        <v>0</v>
      </c>
      <c r="BH443" s="506">
        <v>0</v>
      </c>
      <c r="BI443" s="523">
        <f>+BI368+BH443</f>
        <v>0</v>
      </c>
      <c r="BJ443" s="519">
        <f t="shared" si="1170"/>
        <v>0</v>
      </c>
      <c r="BK443" s="481" t="str">
        <f t="shared" si="1146"/>
        <v xml:space="preserve">    </v>
      </c>
      <c r="BL443" s="553"/>
      <c r="BM443" s="502">
        <f t="shared" si="985"/>
        <v>0</v>
      </c>
    </row>
    <row r="444" spans="1:67" s="18" customFormat="1" ht="13.5" thickBot="1">
      <c r="A444" s="846">
        <v>59</v>
      </c>
      <c r="B444" s="847" t="s">
        <v>78</v>
      </c>
      <c r="C444" s="707">
        <f t="shared" si="986"/>
        <v>0</v>
      </c>
      <c r="D444" s="549">
        <f t="shared" si="1111"/>
        <v>0</v>
      </c>
      <c r="E444" s="508">
        <f>+E441+E442+E443</f>
        <v>0</v>
      </c>
      <c r="F444" s="508">
        <f>+F441+F442+F443</f>
        <v>0</v>
      </c>
      <c r="G444" s="524">
        <f>+G441+G442+G443</f>
        <v>0</v>
      </c>
      <c r="H444" s="484" t="str">
        <f t="shared" si="1113"/>
        <v xml:space="preserve">    </v>
      </c>
      <c r="I444" s="549">
        <f t="shared" si="1114"/>
        <v>0</v>
      </c>
      <c r="J444" s="508">
        <f>+J441+J442+J443</f>
        <v>0</v>
      </c>
      <c r="K444" s="508">
        <f>+K441+K442+K443</f>
        <v>0</v>
      </c>
      <c r="L444" s="524">
        <f>+L441+L442+L443</f>
        <v>0</v>
      </c>
      <c r="M444" s="484" t="str">
        <f t="shared" si="1116"/>
        <v xml:space="preserve">    </v>
      </c>
      <c r="N444" s="549">
        <f t="shared" si="1117"/>
        <v>0</v>
      </c>
      <c r="O444" s="508">
        <f>+O441+O442+O443</f>
        <v>0</v>
      </c>
      <c r="P444" s="508">
        <f>+P441+P442+P443</f>
        <v>0</v>
      </c>
      <c r="Q444" s="524">
        <f>+Q441+Q442+Q443</f>
        <v>0</v>
      </c>
      <c r="R444" s="484" t="str">
        <f t="shared" si="1119"/>
        <v xml:space="preserve">    </v>
      </c>
      <c r="S444" s="549">
        <f t="shared" si="1120"/>
        <v>4</v>
      </c>
      <c r="T444" s="508">
        <f>+T441+T442+T443</f>
        <v>0</v>
      </c>
      <c r="U444" s="508">
        <f>+U441+U442+U443</f>
        <v>0</v>
      </c>
      <c r="V444" s="524">
        <f>+V441+V442+V443</f>
        <v>4</v>
      </c>
      <c r="W444" s="484">
        <f t="shared" si="1122"/>
        <v>0</v>
      </c>
      <c r="X444" s="549">
        <f t="shared" si="1123"/>
        <v>0</v>
      </c>
      <c r="Y444" s="508">
        <f>+Y441+Y442+Y443</f>
        <v>0</v>
      </c>
      <c r="Z444" s="508">
        <f>+Z441+Z442+Z443</f>
        <v>0</v>
      </c>
      <c r="AA444" s="524">
        <f>+AA441+AA442+AA443</f>
        <v>0</v>
      </c>
      <c r="AB444" s="484" t="str">
        <f t="shared" si="1125"/>
        <v xml:space="preserve">    </v>
      </c>
      <c r="AC444" s="549">
        <f t="shared" si="1126"/>
        <v>0</v>
      </c>
      <c r="AD444" s="508">
        <f>+AD441+AD442+AD443</f>
        <v>0</v>
      </c>
      <c r="AE444" s="508">
        <f>+AE441+AE442+AE443</f>
        <v>0</v>
      </c>
      <c r="AF444" s="524">
        <f>+AF441+AF442+AF443</f>
        <v>0</v>
      </c>
      <c r="AG444" s="484" t="str">
        <f t="shared" si="1128"/>
        <v xml:space="preserve">    </v>
      </c>
      <c r="AH444" s="549">
        <f t="shared" si="1129"/>
        <v>0</v>
      </c>
      <c r="AI444" s="508">
        <f>+AI441+AI442+AI443</f>
        <v>0</v>
      </c>
      <c r="AJ444" s="508">
        <f>+AJ441+AJ442+AJ443</f>
        <v>0</v>
      </c>
      <c r="AK444" s="524">
        <f>+AK441+AK442+AK443</f>
        <v>0</v>
      </c>
      <c r="AL444" s="484" t="str">
        <f t="shared" si="1131"/>
        <v xml:space="preserve">    </v>
      </c>
      <c r="AM444" s="549">
        <f t="shared" si="1132"/>
        <v>0</v>
      </c>
      <c r="AN444" s="508">
        <f>+AN441+AN442+AN443</f>
        <v>0</v>
      </c>
      <c r="AO444" s="508">
        <f>+AO441+AO442+AO443</f>
        <v>0</v>
      </c>
      <c r="AP444" s="524">
        <f>+AP441+AP442+AP443</f>
        <v>0</v>
      </c>
      <c r="AQ444" s="484" t="str">
        <f t="shared" si="1134"/>
        <v xml:space="preserve">    </v>
      </c>
      <c r="AR444" s="549">
        <f t="shared" si="1135"/>
        <v>0</v>
      </c>
      <c r="AS444" s="508">
        <f>+AS441+AS442+AS443</f>
        <v>0</v>
      </c>
      <c r="AT444" s="508">
        <f>+AT441+AT442+AT443</f>
        <v>0</v>
      </c>
      <c r="AU444" s="524">
        <f>+AU441+AU442+AU443</f>
        <v>0</v>
      </c>
      <c r="AV444" s="484" t="str">
        <f t="shared" si="1137"/>
        <v xml:space="preserve">    </v>
      </c>
      <c r="AW444" s="549">
        <f t="shared" si="1138"/>
        <v>0</v>
      </c>
      <c r="AX444" s="508">
        <f>+AX441+AX442+AX443</f>
        <v>0</v>
      </c>
      <c r="AY444" s="508">
        <f>+AY441+AY442+AY443</f>
        <v>0</v>
      </c>
      <c r="AZ444" s="524">
        <f>+AZ441+AZ442+AZ443</f>
        <v>0</v>
      </c>
      <c r="BA444" s="484" t="str">
        <f t="shared" si="1140"/>
        <v xml:space="preserve">    </v>
      </c>
      <c r="BB444" s="549">
        <f t="shared" si="1141"/>
        <v>0</v>
      </c>
      <c r="BC444" s="508">
        <f>+BC441+BC442+BC443</f>
        <v>0</v>
      </c>
      <c r="BD444" s="508">
        <f>+BD441+BD442+BD443</f>
        <v>0</v>
      </c>
      <c r="BE444" s="524">
        <f>+BE441+BE442+BE443</f>
        <v>0</v>
      </c>
      <c r="BF444" s="484" t="str">
        <f t="shared" si="1143"/>
        <v xml:space="preserve">    </v>
      </c>
      <c r="BG444" s="549">
        <f t="shared" si="1144"/>
        <v>0</v>
      </c>
      <c r="BH444" s="508">
        <f>+BH441+BH442+BH443</f>
        <v>0</v>
      </c>
      <c r="BI444" s="508">
        <f>+BI441+BI442+BI443</f>
        <v>0</v>
      </c>
      <c r="BJ444" s="524">
        <f>+BJ441+BJ442+BJ443</f>
        <v>0</v>
      </c>
      <c r="BK444" s="484" t="str">
        <f t="shared" si="1146"/>
        <v xml:space="preserve">    </v>
      </c>
      <c r="BL444" s="552"/>
      <c r="BM444" s="502">
        <f t="shared" si="985"/>
        <v>0</v>
      </c>
    </row>
    <row r="445" spans="1:67" customFormat="1" ht="15" customHeight="1" thickTop="1">
      <c r="A445" s="1411" t="s">
        <v>297</v>
      </c>
      <c r="B445" s="1411"/>
      <c r="C445" s="849"/>
      <c r="D445" s="821" t="str">
        <f>D70</f>
        <v>Certification of Exclusion and Debarment (Article 8)</v>
      </c>
      <c r="E445" s="821"/>
      <c r="F445" s="821"/>
      <c r="G445" s="821"/>
      <c r="H445" s="821"/>
      <c r="I445" s="821" t="str">
        <f>D70</f>
        <v>Certification of Exclusion and Debarment (Article 8)</v>
      </c>
      <c r="J445" s="821"/>
      <c r="K445" s="821"/>
      <c r="L445" s="821"/>
      <c r="M445" s="821"/>
      <c r="N445" s="821" t="str">
        <f>D70</f>
        <v>Certification of Exclusion and Debarment (Article 8)</v>
      </c>
      <c r="O445" s="821"/>
      <c r="P445" s="821"/>
      <c r="Q445" s="821"/>
      <c r="R445" s="821"/>
      <c r="S445" s="821" t="str">
        <f>N445</f>
        <v>Certification of Exclusion and Debarment (Article 8)</v>
      </c>
      <c r="T445" s="821"/>
      <c r="U445" s="821"/>
      <c r="V445" s="821"/>
      <c r="W445" s="821"/>
      <c r="X445" s="821" t="str">
        <f>S445</f>
        <v>Certification of Exclusion and Debarment (Article 8)</v>
      </c>
      <c r="Y445" s="821"/>
      <c r="Z445" s="821"/>
      <c r="AA445" s="821"/>
      <c r="AB445" s="821"/>
      <c r="AC445" s="821" t="str">
        <f>X445</f>
        <v>Certification of Exclusion and Debarment (Article 8)</v>
      </c>
      <c r="AD445" s="821"/>
      <c r="AE445" s="821"/>
      <c r="AF445" s="821"/>
      <c r="AG445" s="821"/>
      <c r="AH445" s="821" t="str">
        <f>AC445</f>
        <v>Certification of Exclusion and Debarment (Article 8)</v>
      </c>
      <c r="AI445" s="821"/>
      <c r="AJ445" s="821"/>
      <c r="AK445" s="821"/>
      <c r="AL445" s="821"/>
      <c r="AM445" s="821" t="str">
        <f>AH445</f>
        <v>Certification of Exclusion and Debarment (Article 8)</v>
      </c>
      <c r="AN445" s="821"/>
      <c r="AO445" s="821"/>
      <c r="AP445" s="821"/>
      <c r="AQ445" s="821"/>
      <c r="AR445" s="821" t="str">
        <f>AM445</f>
        <v>Certification of Exclusion and Debarment (Article 8)</v>
      </c>
      <c r="AS445" s="821"/>
      <c r="AT445" s="821"/>
      <c r="AU445" s="821"/>
      <c r="AV445" s="821"/>
      <c r="AW445" s="821" t="str">
        <f>D70</f>
        <v>Certification of Exclusion and Debarment (Article 8)</v>
      </c>
      <c r="AX445" s="821"/>
      <c r="AY445" s="821"/>
      <c r="AZ445" s="821"/>
      <c r="BA445" s="821"/>
      <c r="BB445" s="821" t="str">
        <f>D70</f>
        <v>Certification of Exclusion and Debarment (Article 8)</v>
      </c>
      <c r="BC445" s="821"/>
      <c r="BD445" s="821"/>
      <c r="BE445" s="821"/>
      <c r="BF445" s="821"/>
      <c r="BG445" s="821" t="str">
        <f>D70</f>
        <v>Certification of Exclusion and Debarment (Article 8)</v>
      </c>
      <c r="BH445" s="821"/>
      <c r="BI445" s="821"/>
      <c r="BJ445" s="821"/>
      <c r="BK445" s="821"/>
      <c r="BL445" s="342"/>
      <c r="BM445" s="342"/>
      <c r="BN445" s="342"/>
      <c r="BO445" s="342"/>
    </row>
    <row r="446" spans="1:67" customFormat="1" ht="63.75" customHeight="1" thickBot="1">
      <c r="A446" s="1412"/>
      <c r="B446" s="1412"/>
      <c r="C446" s="850"/>
      <c r="D446" s="1406" t="str">
        <f>D371</f>
        <v>Invoice Certification Language (MH)</v>
      </c>
      <c r="E446" s="1406"/>
      <c r="F446" s="1406"/>
      <c r="G446" s="1406"/>
      <c r="H446" s="1406"/>
      <c r="I446" s="1406" t="str">
        <f>D446</f>
        <v>Invoice Certification Language (MH)</v>
      </c>
      <c r="J446" s="1406"/>
      <c r="K446" s="1406"/>
      <c r="L446" s="1406"/>
      <c r="M446" s="1406"/>
      <c r="N446" s="1406" t="str">
        <f>I446</f>
        <v>Invoice Certification Language (MH)</v>
      </c>
      <c r="O446" s="1406"/>
      <c r="P446" s="1406"/>
      <c r="Q446" s="1406"/>
      <c r="R446" s="1406"/>
      <c r="S446" s="1406" t="str">
        <f>N446</f>
        <v>Invoice Certification Language (MH)</v>
      </c>
      <c r="T446" s="1406"/>
      <c r="U446" s="1406"/>
      <c r="V446" s="1406"/>
      <c r="W446" s="1406"/>
      <c r="X446" s="1406" t="str">
        <f>S446</f>
        <v>Invoice Certification Language (MH)</v>
      </c>
      <c r="Y446" s="1406"/>
      <c r="Z446" s="1406"/>
      <c r="AA446" s="1406"/>
      <c r="AB446" s="1406"/>
      <c r="AC446" s="1406" t="str">
        <f>X446</f>
        <v>Invoice Certification Language (MH)</v>
      </c>
      <c r="AD446" s="1406"/>
      <c r="AE446" s="1406"/>
      <c r="AF446" s="1406"/>
      <c r="AG446" s="1406"/>
      <c r="AH446" s="1406" t="str">
        <f>AC446</f>
        <v>Invoice Certification Language (MH)</v>
      </c>
      <c r="AI446" s="1406"/>
      <c r="AJ446" s="1406"/>
      <c r="AK446" s="1406"/>
      <c r="AL446" s="1406"/>
      <c r="AM446" s="1406" t="str">
        <f>AH446</f>
        <v>Invoice Certification Language (MH)</v>
      </c>
      <c r="AN446" s="1406"/>
      <c r="AO446" s="1406"/>
      <c r="AP446" s="1406"/>
      <c r="AQ446" s="1406"/>
      <c r="AR446" s="1406" t="str">
        <f>AM446</f>
        <v>Invoice Certification Language (MH)</v>
      </c>
      <c r="AS446" s="1406"/>
      <c r="AT446" s="1406"/>
      <c r="AU446" s="1406"/>
      <c r="AV446" s="1406"/>
      <c r="AW446" s="1406" t="str">
        <f>D71</f>
        <v>Invoice Certification Language (MH)</v>
      </c>
      <c r="AX446" s="1406"/>
      <c r="AY446" s="1406"/>
      <c r="AZ446" s="1406"/>
      <c r="BA446" s="1406"/>
      <c r="BB446" s="1406" t="str">
        <f>D71</f>
        <v>Invoice Certification Language (MH)</v>
      </c>
      <c r="BC446" s="1406"/>
      <c r="BD446" s="1406"/>
      <c r="BE446" s="1406"/>
      <c r="BF446" s="1406"/>
      <c r="BG446" s="1406" t="str">
        <f>D71</f>
        <v>Invoice Certification Language (MH)</v>
      </c>
      <c r="BH446" s="1406"/>
      <c r="BI446" s="1406"/>
      <c r="BJ446" s="1406"/>
      <c r="BK446" s="1406"/>
      <c r="BL446" s="342"/>
      <c r="BM446" s="342"/>
      <c r="BN446" s="342"/>
      <c r="BO446" s="342"/>
    </row>
    <row r="447" spans="1:67" s="1" customFormat="1" ht="12" customHeight="1">
      <c r="A447" s="1390"/>
      <c r="B447" s="1391"/>
      <c r="C447" s="485"/>
      <c r="D447" s="1396"/>
      <c r="E447" s="1396"/>
      <c r="F447" s="1396"/>
      <c r="G447" s="1404"/>
      <c r="H447" s="1404"/>
      <c r="I447" s="1396"/>
      <c r="J447" s="1396"/>
      <c r="K447" s="1396"/>
      <c r="L447" s="1404"/>
      <c r="M447" s="1404"/>
      <c r="N447" s="1396"/>
      <c r="O447" s="1396"/>
      <c r="P447" s="1396"/>
      <c r="Q447" s="1404"/>
      <c r="R447" s="1404"/>
      <c r="S447" s="1396"/>
      <c r="T447" s="1396"/>
      <c r="U447" s="1396"/>
      <c r="V447" s="1404"/>
      <c r="W447" s="1404"/>
      <c r="X447" s="1396"/>
      <c r="Y447" s="1396"/>
      <c r="Z447" s="1396"/>
      <c r="AA447" s="1404"/>
      <c r="AB447" s="1404"/>
      <c r="AC447" s="1396"/>
      <c r="AD447" s="1396"/>
      <c r="AE447" s="1396"/>
      <c r="AF447" s="1404"/>
      <c r="AG447" s="1404"/>
      <c r="AH447" s="1396"/>
      <c r="AI447" s="1396"/>
      <c r="AJ447" s="1396"/>
      <c r="AK447" s="1404"/>
      <c r="AL447" s="1404"/>
      <c r="AM447" s="1396"/>
      <c r="AN447" s="1396"/>
      <c r="AO447" s="1396"/>
      <c r="AP447" s="1404"/>
      <c r="AQ447" s="1404"/>
      <c r="AR447" s="1396"/>
      <c r="AS447" s="1396"/>
      <c r="AT447" s="1396"/>
      <c r="AU447" s="1404"/>
      <c r="AV447" s="1404"/>
      <c r="AW447" s="1396"/>
      <c r="AX447" s="1396"/>
      <c r="AY447" s="1396"/>
      <c r="AZ447" s="1404"/>
      <c r="BA447" s="1404"/>
      <c r="BB447" s="1396"/>
      <c r="BC447" s="1396"/>
      <c r="BD447" s="1396"/>
      <c r="BE447" s="1404"/>
      <c r="BF447" s="1404"/>
      <c r="BG447" s="1396"/>
      <c r="BH447" s="1396"/>
      <c r="BI447" s="1396"/>
      <c r="BJ447" s="1404"/>
      <c r="BK447" s="1404"/>
      <c r="BM447"/>
    </row>
    <row r="448" spans="1:67" s="1" customFormat="1" ht="10.5" customHeight="1">
      <c r="A448" s="1392"/>
      <c r="B448" s="1393"/>
      <c r="C448" s="486"/>
      <c r="D448" s="1405" t="s">
        <v>79</v>
      </c>
      <c r="E448" s="1405"/>
      <c r="F448" s="1405"/>
      <c r="G448" s="105" t="s">
        <v>154</v>
      </c>
      <c r="H448" s="96"/>
      <c r="I448" s="1405" t="s">
        <v>79</v>
      </c>
      <c r="J448" s="1405"/>
      <c r="K448" s="1405"/>
      <c r="L448" s="105" t="s">
        <v>154</v>
      </c>
      <c r="M448" s="96"/>
      <c r="N448" s="1405" t="s">
        <v>79</v>
      </c>
      <c r="O448" s="1405"/>
      <c r="P448" s="1405"/>
      <c r="Q448" s="105" t="s">
        <v>154</v>
      </c>
      <c r="R448" s="96"/>
      <c r="S448" s="1405" t="s">
        <v>79</v>
      </c>
      <c r="T448" s="1405"/>
      <c r="U448" s="1405"/>
      <c r="V448" s="105" t="s">
        <v>154</v>
      </c>
      <c r="W448" s="96"/>
      <c r="X448" s="1405" t="s">
        <v>79</v>
      </c>
      <c r="Y448" s="1405"/>
      <c r="Z448" s="1405"/>
      <c r="AA448" s="105" t="s">
        <v>154</v>
      </c>
      <c r="AB448" s="96"/>
      <c r="AC448" s="1405" t="s">
        <v>79</v>
      </c>
      <c r="AD448" s="1405"/>
      <c r="AE448" s="1405"/>
      <c r="AF448" s="105" t="s">
        <v>154</v>
      </c>
      <c r="AG448" s="96"/>
      <c r="AH448" s="1405" t="s">
        <v>79</v>
      </c>
      <c r="AI448" s="1405"/>
      <c r="AJ448" s="1405"/>
      <c r="AK448" s="105" t="s">
        <v>154</v>
      </c>
      <c r="AL448" s="96"/>
      <c r="AM448" s="1405" t="s">
        <v>79</v>
      </c>
      <c r="AN448" s="1405"/>
      <c r="AO448" s="1405"/>
      <c r="AP448" s="105" t="s">
        <v>154</v>
      </c>
      <c r="AQ448" s="96"/>
      <c r="AR448" s="1405" t="s">
        <v>79</v>
      </c>
      <c r="AS448" s="1405"/>
      <c r="AT448" s="1405"/>
      <c r="AU448" s="105" t="s">
        <v>154</v>
      </c>
      <c r="AV448" s="96"/>
      <c r="AW448" s="1405" t="s">
        <v>79</v>
      </c>
      <c r="AX448" s="1405"/>
      <c r="AY448" s="1405"/>
      <c r="AZ448" s="105" t="s">
        <v>154</v>
      </c>
      <c r="BA448" s="96"/>
      <c r="BB448" s="1405" t="s">
        <v>79</v>
      </c>
      <c r="BC448" s="1405"/>
      <c r="BD448" s="1405"/>
      <c r="BE448" s="105" t="s">
        <v>154</v>
      </c>
      <c r="BF448" s="96"/>
      <c r="BG448" s="1405" t="s">
        <v>79</v>
      </c>
      <c r="BH448" s="1405"/>
      <c r="BI448" s="1405"/>
      <c r="BJ448" s="105" t="s">
        <v>154</v>
      </c>
      <c r="BK448" s="96"/>
      <c r="BM448"/>
    </row>
    <row r="449" spans="1:70" s="1" customFormat="1" ht="21" customHeight="1">
      <c r="A449" s="1392"/>
      <c r="B449" s="1393"/>
      <c r="C449" s="470"/>
      <c r="D449" s="1418"/>
      <c r="E449" s="1398"/>
      <c r="F449" s="1398"/>
      <c r="G449" s="1415"/>
      <c r="H449" s="1397"/>
      <c r="I449" s="1398"/>
      <c r="J449" s="1398"/>
      <c r="K449" s="1398"/>
      <c r="L449" s="1397"/>
      <c r="M449" s="1397"/>
      <c r="N449" s="1398"/>
      <c r="O449" s="1398"/>
      <c r="P449" s="1398"/>
      <c r="Q449" s="1397"/>
      <c r="R449" s="1397"/>
      <c r="S449" s="1398"/>
      <c r="T449" s="1398"/>
      <c r="U449" s="1398"/>
      <c r="V449" s="1397"/>
      <c r="W449" s="1397"/>
      <c r="X449" s="1398"/>
      <c r="Y449" s="1398"/>
      <c r="Z449" s="1398"/>
      <c r="AA449" s="1397"/>
      <c r="AB449" s="1397"/>
      <c r="AC449" s="1398"/>
      <c r="AD449" s="1398"/>
      <c r="AE449" s="1398"/>
      <c r="AF449" s="1397"/>
      <c r="AG449" s="1397"/>
      <c r="AH449" s="1398"/>
      <c r="AI449" s="1398"/>
      <c r="AJ449" s="1398"/>
      <c r="AK449" s="1397"/>
      <c r="AL449" s="1397"/>
      <c r="AM449" s="1398"/>
      <c r="AN449" s="1398"/>
      <c r="AO449" s="1398"/>
      <c r="AP449" s="1397"/>
      <c r="AQ449" s="1397"/>
      <c r="AR449" s="1398"/>
      <c r="AS449" s="1398"/>
      <c r="AT449" s="1398"/>
      <c r="AU449" s="1397"/>
      <c r="AV449" s="1397"/>
      <c r="AW449" s="1398"/>
      <c r="AX449" s="1398"/>
      <c r="AY449" s="1398"/>
      <c r="AZ449" s="1397"/>
      <c r="BA449" s="1397"/>
      <c r="BB449" s="1398"/>
      <c r="BC449" s="1398"/>
      <c r="BD449" s="1398"/>
      <c r="BE449" s="1397"/>
      <c r="BF449" s="1397"/>
      <c r="BG449" s="1398"/>
      <c r="BH449" s="1398"/>
      <c r="BI449" s="1398"/>
      <c r="BJ449" s="1397"/>
      <c r="BK449" s="1397"/>
      <c r="BM449"/>
    </row>
    <row r="450" spans="1:70" s="1" customFormat="1" ht="16.5" thickBot="1">
      <c r="A450" s="1394"/>
      <c r="B450" s="1395"/>
      <c r="C450" s="471"/>
      <c r="D450" s="1399" t="s">
        <v>80</v>
      </c>
      <c r="E450" s="1399"/>
      <c r="F450" s="103"/>
      <c r="G450" s="104" t="s">
        <v>81</v>
      </c>
      <c r="H450" s="96"/>
      <c r="I450" s="1399" t="s">
        <v>80</v>
      </c>
      <c r="J450" s="1399"/>
      <c r="K450" s="103"/>
      <c r="L450" s="104" t="s">
        <v>81</v>
      </c>
      <c r="M450" s="96"/>
      <c r="N450" s="1399" t="s">
        <v>80</v>
      </c>
      <c r="O450" s="1399"/>
      <c r="P450" s="103"/>
      <c r="Q450" s="104" t="s">
        <v>81</v>
      </c>
      <c r="R450" s="96"/>
      <c r="S450" s="1399" t="s">
        <v>80</v>
      </c>
      <c r="T450" s="1399"/>
      <c r="U450" s="103"/>
      <c r="V450" s="104" t="s">
        <v>81</v>
      </c>
      <c r="W450" s="96"/>
      <c r="X450" s="1399" t="s">
        <v>80</v>
      </c>
      <c r="Y450" s="1399"/>
      <c r="Z450" s="103"/>
      <c r="AA450" s="104" t="s">
        <v>81</v>
      </c>
      <c r="AB450" s="96"/>
      <c r="AC450" s="1399" t="s">
        <v>80</v>
      </c>
      <c r="AD450" s="1399"/>
      <c r="AE450" s="103"/>
      <c r="AF450" s="104" t="s">
        <v>81</v>
      </c>
      <c r="AG450" s="96"/>
      <c r="AH450" s="1399" t="s">
        <v>80</v>
      </c>
      <c r="AI450" s="1399"/>
      <c r="AJ450" s="103"/>
      <c r="AK450" s="104" t="s">
        <v>81</v>
      </c>
      <c r="AL450" s="96"/>
      <c r="AM450" s="1399" t="s">
        <v>80</v>
      </c>
      <c r="AN450" s="1399"/>
      <c r="AO450" s="103"/>
      <c r="AP450" s="104" t="s">
        <v>81</v>
      </c>
      <c r="AQ450" s="96"/>
      <c r="AR450" s="1399" t="s">
        <v>80</v>
      </c>
      <c r="AS450" s="1399"/>
      <c r="AT450" s="103"/>
      <c r="AU450" s="104" t="s">
        <v>81</v>
      </c>
      <c r="AV450" s="96"/>
      <c r="AW450" s="1399" t="s">
        <v>80</v>
      </c>
      <c r="AX450" s="1399"/>
      <c r="AY450" s="103"/>
      <c r="AZ450" s="104" t="s">
        <v>81</v>
      </c>
      <c r="BA450" s="96"/>
      <c r="BB450" s="1399" t="s">
        <v>80</v>
      </c>
      <c r="BC450" s="1399"/>
      <c r="BD450" s="103"/>
      <c r="BE450" s="104" t="s">
        <v>81</v>
      </c>
      <c r="BF450" s="96"/>
      <c r="BG450" s="1399" t="s">
        <v>80</v>
      </c>
      <c r="BH450" s="1399"/>
      <c r="BI450" s="103"/>
      <c r="BJ450" s="104" t="s">
        <v>81</v>
      </c>
      <c r="BK450" s="96"/>
      <c r="BM450"/>
    </row>
    <row r="451" spans="1:70" customFormat="1" ht="15.6" customHeight="1">
      <c r="A451" s="825" t="s">
        <v>289</v>
      </c>
      <c r="B451" s="97"/>
      <c r="C451" s="466"/>
      <c r="D451" s="97"/>
      <c r="E451" s="97"/>
      <c r="F451" s="97"/>
      <c r="G451" s="98"/>
      <c r="H451" s="99"/>
      <c r="I451" s="2"/>
      <c r="J451" s="2"/>
      <c r="K451" s="2"/>
      <c r="L451" s="2"/>
      <c r="M451" s="2"/>
      <c r="N451" s="2"/>
      <c r="O451" s="2"/>
      <c r="P451" s="3"/>
      <c r="Q451" s="3"/>
      <c r="R451" s="3"/>
      <c r="S451" s="15"/>
      <c r="T451" s="10"/>
      <c r="U451" s="10"/>
      <c r="V451" s="11"/>
      <c r="W451" s="25"/>
      <c r="X451" s="9"/>
      <c r="Y451" s="9"/>
      <c r="Z451" s="15"/>
      <c r="AA451" s="20"/>
      <c r="AB451" s="20"/>
      <c r="AC451" s="20"/>
      <c r="AD451" s="2"/>
      <c r="AE451" s="3"/>
      <c r="AF451" s="3"/>
      <c r="AG451" s="3"/>
      <c r="AH451" s="8"/>
      <c r="AI451" s="10"/>
      <c r="AJ451" s="10"/>
      <c r="AK451" s="11"/>
      <c r="AL451" s="21"/>
      <c r="AM451" s="22"/>
      <c r="AN451" s="22"/>
      <c r="AO451" s="8"/>
      <c r="AP451" s="8"/>
      <c r="AQ451" s="8"/>
      <c r="AR451" s="8"/>
      <c r="AS451" s="8"/>
      <c r="AT451" s="8"/>
      <c r="AU451" s="8"/>
      <c r="AV451" s="8"/>
      <c r="AW451" s="8"/>
      <c r="AX451" s="8"/>
      <c r="AY451" s="8"/>
      <c r="AZ451" s="8"/>
      <c r="BA451" s="8"/>
      <c r="BB451" s="8"/>
      <c r="BC451" s="8"/>
      <c r="BD451" s="8"/>
      <c r="BE451" s="8"/>
      <c r="BF451" s="8"/>
      <c r="BG451" s="8"/>
      <c r="BH451" s="8"/>
      <c r="BI451" s="8"/>
      <c r="BJ451" s="8"/>
      <c r="BK451" s="8"/>
      <c r="BL451" s="8"/>
      <c r="BM451" s="855"/>
      <c r="BN451" s="8"/>
      <c r="BO451" s="22"/>
      <c r="BP451" s="22"/>
      <c r="BQ451" s="8"/>
    </row>
    <row r="452" spans="1:70" customFormat="1" ht="12.6" customHeight="1">
      <c r="A452" s="106" t="s">
        <v>290</v>
      </c>
      <c r="B452" s="97"/>
      <c r="C452" s="466"/>
      <c r="D452" s="96"/>
      <c r="E452" s="96"/>
      <c r="F452" s="102"/>
      <c r="G452" s="96"/>
      <c r="H452" s="99"/>
      <c r="I452" s="96"/>
      <c r="J452" s="96"/>
      <c r="K452" s="102"/>
      <c r="L452" s="96"/>
      <c r="M452" s="99"/>
      <c r="N452" s="15"/>
      <c r="O452" s="3"/>
      <c r="P452" s="3"/>
      <c r="Q452" s="3"/>
      <c r="R452" s="3"/>
      <c r="S452" s="9"/>
      <c r="T452" s="9"/>
      <c r="U452" s="9"/>
      <c r="V452" s="24"/>
      <c r="W452" s="25"/>
      <c r="X452" s="9"/>
      <c r="Y452" s="9"/>
      <c r="Z452" s="15"/>
      <c r="AD452" s="4"/>
      <c r="AE452" s="4"/>
      <c r="AF452" s="4"/>
      <c r="AG452" s="4"/>
      <c r="AH452" s="12"/>
      <c r="AI452" s="12"/>
      <c r="AJ452" s="12"/>
      <c r="AK452" s="13"/>
      <c r="AL452" s="14"/>
      <c r="AM452" s="12"/>
      <c r="AN452" s="12"/>
      <c r="AO452" s="15"/>
      <c r="AP452" s="15"/>
      <c r="AQ452" s="15"/>
      <c r="AR452" s="15"/>
      <c r="AS452" s="15"/>
      <c r="AT452" s="15"/>
      <c r="AU452" s="15"/>
      <c r="AV452" s="15"/>
      <c r="AW452" s="15"/>
      <c r="AX452" s="15"/>
      <c r="AY452" s="15"/>
      <c r="AZ452" s="15"/>
      <c r="BA452" s="15"/>
      <c r="BB452" s="15"/>
      <c r="BC452" s="15"/>
      <c r="BD452" s="15"/>
      <c r="BE452" s="15"/>
      <c r="BF452" s="15"/>
      <c r="BG452" s="15"/>
      <c r="BH452" s="15"/>
      <c r="BI452" s="15"/>
      <c r="BJ452" s="15"/>
      <c r="BK452" s="15"/>
      <c r="BL452" s="15"/>
      <c r="BM452" s="856"/>
      <c r="BN452" s="15"/>
      <c r="BO452" s="12"/>
      <c r="BP452" s="12"/>
      <c r="BQ452" s="15"/>
    </row>
    <row r="453" spans="1:70" s="360" customFormat="1" ht="12">
      <c r="A453" s="826"/>
      <c r="B453" s="827"/>
      <c r="C453" s="467"/>
      <c r="D453" s="350" t="s">
        <v>21</v>
      </c>
      <c r="E453" s="1407" t="str">
        <f>+E3</f>
        <v>Contractor Name</v>
      </c>
      <c r="F453" s="1407"/>
      <c r="G453" s="1407"/>
      <c r="H453" s="1407"/>
      <c r="I453" s="396" t="s">
        <v>21</v>
      </c>
      <c r="J453" s="1403" t="str">
        <f>E453</f>
        <v>Contractor Name</v>
      </c>
      <c r="K453" s="1403"/>
      <c r="L453" s="1403"/>
      <c r="M453" s="1403"/>
      <c r="N453" s="396" t="s">
        <v>21</v>
      </c>
      <c r="O453" s="1403" t="str">
        <f>E453</f>
        <v>Contractor Name</v>
      </c>
      <c r="P453" s="1403"/>
      <c r="Q453" s="1403"/>
      <c r="R453" s="1403"/>
      <c r="S453" s="396" t="s">
        <v>21</v>
      </c>
      <c r="T453" s="1403" t="str">
        <f>E453</f>
        <v>Contractor Name</v>
      </c>
      <c r="U453" s="1403"/>
      <c r="V453" s="1403"/>
      <c r="W453" s="1403"/>
      <c r="X453" s="396" t="s">
        <v>21</v>
      </c>
      <c r="Y453" s="1403" t="str">
        <f>E453</f>
        <v>Contractor Name</v>
      </c>
      <c r="Z453" s="1403"/>
      <c r="AA453" s="1403"/>
      <c r="AB453" s="1403"/>
      <c r="AC453" s="396" t="s">
        <v>21</v>
      </c>
      <c r="AD453" s="1403" t="str">
        <f>E453</f>
        <v>Contractor Name</v>
      </c>
      <c r="AE453" s="1403"/>
      <c r="AF453" s="1403"/>
      <c r="AG453" s="1403"/>
      <c r="AH453" s="396" t="s">
        <v>21</v>
      </c>
      <c r="AI453" s="1403" t="str">
        <f>E453</f>
        <v>Contractor Name</v>
      </c>
      <c r="AJ453" s="1403"/>
      <c r="AK453" s="1403"/>
      <c r="AL453" s="1403"/>
      <c r="AM453" s="396" t="s">
        <v>21</v>
      </c>
      <c r="AN453" s="1403" t="str">
        <f>E453</f>
        <v>Contractor Name</v>
      </c>
      <c r="AO453" s="1403"/>
      <c r="AP453" s="1403"/>
      <c r="AQ453" s="1403"/>
      <c r="AR453" s="396" t="s">
        <v>21</v>
      </c>
      <c r="AS453" s="1403" t="str">
        <f>E453</f>
        <v>Contractor Name</v>
      </c>
      <c r="AT453" s="1403"/>
      <c r="AU453" s="1403"/>
      <c r="AV453" s="1403"/>
      <c r="AW453" s="396" t="s">
        <v>21</v>
      </c>
      <c r="AX453" s="1403" t="str">
        <f>J453</f>
        <v>Contractor Name</v>
      </c>
      <c r="AY453" s="1403"/>
      <c r="AZ453" s="1403"/>
      <c r="BA453" s="1403"/>
      <c r="BB453" s="396" t="s">
        <v>21</v>
      </c>
      <c r="BC453" s="1403" t="str">
        <f>O453</f>
        <v>Contractor Name</v>
      </c>
      <c r="BD453" s="1403"/>
      <c r="BE453" s="1403"/>
      <c r="BF453" s="1403"/>
      <c r="BG453" s="396" t="s">
        <v>21</v>
      </c>
      <c r="BH453" s="1403" t="str">
        <f>T453</f>
        <v>Contractor Name</v>
      </c>
      <c r="BI453" s="1403"/>
      <c r="BJ453" s="1403"/>
      <c r="BK453" s="1403"/>
      <c r="BL453" s="397"/>
      <c r="BM453" s="857"/>
      <c r="BO453" s="383"/>
      <c r="BR453" s="384"/>
    </row>
    <row r="454" spans="1:70" s="360" customFormat="1" ht="12.75">
      <c r="A454" s="106" t="s">
        <v>175</v>
      </c>
      <c r="B454" s="827"/>
      <c r="C454" s="467"/>
      <c r="D454" s="350" t="s">
        <v>20</v>
      </c>
      <c r="E454" s="435" t="str">
        <f>+E4</f>
        <v>Contract Number</v>
      </c>
      <c r="F454" s="352"/>
      <c r="G454" s="353" t="s">
        <v>90</v>
      </c>
      <c r="H454" s="354"/>
      <c r="I454" s="413" t="s">
        <v>20</v>
      </c>
      <c r="J454" s="431" t="str">
        <f>E454</f>
        <v>Contract Number</v>
      </c>
      <c r="K454" s="399"/>
      <c r="L454" s="400" t="s">
        <v>90</v>
      </c>
      <c r="M454" s="401">
        <f>H454</f>
        <v>0</v>
      </c>
      <c r="N454" s="402" t="s">
        <v>20</v>
      </c>
      <c r="O454" s="432" t="str">
        <f>E454</f>
        <v>Contract Number</v>
      </c>
      <c r="P454" s="403"/>
      <c r="Q454" s="404" t="s">
        <v>90</v>
      </c>
      <c r="R454" s="405">
        <f>H454</f>
        <v>0</v>
      </c>
      <c r="S454" s="402" t="s">
        <v>20</v>
      </c>
      <c r="T454" s="406" t="str">
        <f>E454</f>
        <v>Contract Number</v>
      </c>
      <c r="U454" s="403"/>
      <c r="V454" s="404" t="s">
        <v>90</v>
      </c>
      <c r="W454" s="407">
        <f>H454</f>
        <v>0</v>
      </c>
      <c r="X454" s="402" t="s">
        <v>20</v>
      </c>
      <c r="Y454" s="406" t="str">
        <f>E454</f>
        <v>Contract Number</v>
      </c>
      <c r="Z454" s="403"/>
      <c r="AA454" s="404" t="s">
        <v>90</v>
      </c>
      <c r="AB454" s="407">
        <f>H454</f>
        <v>0</v>
      </c>
      <c r="AC454" s="402" t="s">
        <v>20</v>
      </c>
      <c r="AD454" s="406" t="str">
        <f>E454</f>
        <v>Contract Number</v>
      </c>
      <c r="AE454" s="403"/>
      <c r="AF454" s="404" t="s">
        <v>90</v>
      </c>
      <c r="AG454" s="407">
        <f>H454</f>
        <v>0</v>
      </c>
      <c r="AH454" s="402" t="s">
        <v>20</v>
      </c>
      <c r="AI454" s="406" t="str">
        <f>E454</f>
        <v>Contract Number</v>
      </c>
      <c r="AJ454" s="403"/>
      <c r="AK454" s="404" t="s">
        <v>90</v>
      </c>
      <c r="AL454" s="408">
        <f>H454</f>
        <v>0</v>
      </c>
      <c r="AM454" s="402" t="s">
        <v>20</v>
      </c>
      <c r="AN454" s="432" t="str">
        <f>E454</f>
        <v>Contract Number</v>
      </c>
      <c r="AO454" s="403"/>
      <c r="AP454" s="404" t="s">
        <v>90</v>
      </c>
      <c r="AQ454" s="408">
        <f>H454</f>
        <v>0</v>
      </c>
      <c r="AR454" s="402" t="s">
        <v>20</v>
      </c>
      <c r="AS454" s="432" t="str">
        <f>E454</f>
        <v>Contract Number</v>
      </c>
      <c r="AT454" s="403"/>
      <c r="AU454" s="404" t="s">
        <v>90</v>
      </c>
      <c r="AV454" s="409">
        <f>H454</f>
        <v>0</v>
      </c>
      <c r="AW454" s="402" t="s">
        <v>20</v>
      </c>
      <c r="AX454" s="432" t="str">
        <f>J454</f>
        <v>Contract Number</v>
      </c>
      <c r="AY454" s="403"/>
      <c r="AZ454" s="404" t="s">
        <v>90</v>
      </c>
      <c r="BA454" s="409">
        <f>M454</f>
        <v>0</v>
      </c>
      <c r="BB454" s="402" t="s">
        <v>20</v>
      </c>
      <c r="BC454" s="432" t="str">
        <f>O454</f>
        <v>Contract Number</v>
      </c>
      <c r="BD454" s="403"/>
      <c r="BE454" s="404" t="s">
        <v>90</v>
      </c>
      <c r="BF454" s="409">
        <f>R454</f>
        <v>0</v>
      </c>
      <c r="BG454" s="402" t="s">
        <v>20</v>
      </c>
      <c r="BH454" s="432" t="str">
        <f>T454</f>
        <v>Contract Number</v>
      </c>
      <c r="BI454" s="403"/>
      <c r="BJ454" s="404" t="s">
        <v>90</v>
      </c>
      <c r="BK454" s="409">
        <f>W454</f>
        <v>0</v>
      </c>
      <c r="BL454" s="410"/>
      <c r="BM454" s="858"/>
      <c r="BN454" s="385"/>
      <c r="BQ454" s="385"/>
      <c r="BR454" s="384"/>
    </row>
    <row r="455" spans="1:70" s="360" customFormat="1" ht="17.45" customHeight="1">
      <c r="A455" s="102"/>
      <c r="B455" s="827"/>
      <c r="C455" s="467"/>
      <c r="D455" s="350" t="s">
        <v>155</v>
      </c>
      <c r="E455" s="356" t="s">
        <v>156</v>
      </c>
      <c r="F455" s="357">
        <v>45108</v>
      </c>
      <c r="G455" s="358" t="s">
        <v>151</v>
      </c>
      <c r="H455" s="357">
        <v>45322</v>
      </c>
      <c r="I455" s="402" t="s">
        <v>149</v>
      </c>
      <c r="J455" s="411" t="s">
        <v>150</v>
      </c>
      <c r="K455" s="412">
        <f>F455</f>
        <v>45108</v>
      </c>
      <c r="L455" s="404" t="s">
        <v>151</v>
      </c>
      <c r="M455" s="412">
        <f>H455</f>
        <v>45322</v>
      </c>
      <c r="N455" s="402" t="s">
        <v>149</v>
      </c>
      <c r="O455" s="411" t="s">
        <v>150</v>
      </c>
      <c r="P455" s="412">
        <f>F455</f>
        <v>45108</v>
      </c>
      <c r="Q455" s="404" t="s">
        <v>151</v>
      </c>
      <c r="R455" s="412">
        <f>H455</f>
        <v>45322</v>
      </c>
      <c r="S455" s="402" t="s">
        <v>149</v>
      </c>
      <c r="T455" s="411" t="s">
        <v>150</v>
      </c>
      <c r="U455" s="412">
        <f>F455</f>
        <v>45108</v>
      </c>
      <c r="V455" s="404" t="s">
        <v>151</v>
      </c>
      <c r="W455" s="412">
        <f>H455</f>
        <v>45322</v>
      </c>
      <c r="X455" s="402" t="s">
        <v>149</v>
      </c>
      <c r="Y455" s="411" t="s">
        <v>150</v>
      </c>
      <c r="Z455" s="412">
        <f>F455</f>
        <v>45108</v>
      </c>
      <c r="AA455" s="404" t="s">
        <v>151</v>
      </c>
      <c r="AB455" s="412">
        <f>H455</f>
        <v>45322</v>
      </c>
      <c r="AC455" s="402" t="s">
        <v>149</v>
      </c>
      <c r="AD455" s="411" t="s">
        <v>150</v>
      </c>
      <c r="AE455" s="412">
        <f>F455</f>
        <v>45108</v>
      </c>
      <c r="AF455" s="404" t="s">
        <v>151</v>
      </c>
      <c r="AG455" s="412">
        <f>H455</f>
        <v>45322</v>
      </c>
      <c r="AH455" s="402" t="s">
        <v>149</v>
      </c>
      <c r="AI455" s="411" t="s">
        <v>150</v>
      </c>
      <c r="AJ455" s="412">
        <f>F455</f>
        <v>45108</v>
      </c>
      <c r="AK455" s="404" t="s">
        <v>151</v>
      </c>
      <c r="AL455" s="412">
        <f>H455</f>
        <v>45322</v>
      </c>
      <c r="AM455" s="402" t="s">
        <v>149</v>
      </c>
      <c r="AN455" s="411" t="s">
        <v>150</v>
      </c>
      <c r="AO455" s="412">
        <f>F455</f>
        <v>45108</v>
      </c>
      <c r="AP455" s="404" t="s">
        <v>151</v>
      </c>
      <c r="AQ455" s="412">
        <f>H455</f>
        <v>45322</v>
      </c>
      <c r="AR455" s="402" t="s">
        <v>149</v>
      </c>
      <c r="AS455" s="411" t="s">
        <v>150</v>
      </c>
      <c r="AT455" s="412">
        <f>F455</f>
        <v>45108</v>
      </c>
      <c r="AU455" s="404" t="s">
        <v>151</v>
      </c>
      <c r="AV455" s="412">
        <f>H455</f>
        <v>45322</v>
      </c>
      <c r="AW455" s="402" t="s">
        <v>149</v>
      </c>
      <c r="AX455" s="411" t="s">
        <v>150</v>
      </c>
      <c r="AY455" s="412">
        <f>K455</f>
        <v>45108</v>
      </c>
      <c r="AZ455" s="404" t="s">
        <v>151</v>
      </c>
      <c r="BA455" s="412">
        <f>M455</f>
        <v>45322</v>
      </c>
      <c r="BB455" s="402" t="s">
        <v>149</v>
      </c>
      <c r="BC455" s="411" t="s">
        <v>150</v>
      </c>
      <c r="BD455" s="412">
        <f>P455</f>
        <v>45108</v>
      </c>
      <c r="BE455" s="404" t="s">
        <v>151</v>
      </c>
      <c r="BF455" s="412">
        <f>R455</f>
        <v>45322</v>
      </c>
      <c r="BG455" s="402" t="s">
        <v>149</v>
      </c>
      <c r="BH455" s="411" t="s">
        <v>150</v>
      </c>
      <c r="BI455" s="412">
        <f>U455</f>
        <v>45108</v>
      </c>
      <c r="BJ455" s="404" t="s">
        <v>151</v>
      </c>
      <c r="BK455" s="412">
        <f>W455</f>
        <v>45322</v>
      </c>
      <c r="BL455" s="410"/>
      <c r="BM455" s="858"/>
      <c r="BN455" s="385"/>
      <c r="BQ455" s="385"/>
      <c r="BR455" s="384"/>
    </row>
    <row r="456" spans="1:70" s="360" customFormat="1" ht="15.75" customHeight="1">
      <c r="A456" s="102"/>
      <c r="B456" s="106"/>
      <c r="C456" s="468"/>
      <c r="D456" s="1419" t="s">
        <v>153</v>
      </c>
      <c r="E456" s="1419"/>
      <c r="F456" s="1419"/>
      <c r="G456" s="1420">
        <f>E519+J519+O519+T519+Y519+AD519+AI519+AN519+AS519+AX519+BC519+BH519</f>
        <v>0</v>
      </c>
      <c r="H456" s="359"/>
      <c r="I456" s="397"/>
      <c r="J456" s="397"/>
      <c r="K456" s="397"/>
      <c r="L456" s="397"/>
      <c r="M456" s="397"/>
      <c r="N456" s="397"/>
      <c r="O456" s="397"/>
      <c r="P456" s="397"/>
      <c r="Q456" s="397"/>
      <c r="R456" s="397"/>
      <c r="S456" s="397"/>
      <c r="T456" s="397"/>
      <c r="U456" s="397"/>
      <c r="V456" s="397"/>
      <c r="W456" s="397"/>
      <c r="X456" s="397"/>
      <c r="Y456" s="397"/>
      <c r="Z456" s="397"/>
      <c r="AA456" s="397"/>
      <c r="AB456" s="397"/>
      <c r="AC456" s="397"/>
      <c r="AD456" s="397"/>
      <c r="AE456" s="397"/>
      <c r="AF456" s="397"/>
      <c r="AG456" s="397"/>
      <c r="AH456" s="397"/>
      <c r="AI456" s="397"/>
      <c r="AJ456" s="397"/>
      <c r="AK456" s="397"/>
      <c r="AL456" s="397"/>
      <c r="AM456" s="397"/>
      <c r="AN456" s="397"/>
      <c r="AO456" s="397"/>
      <c r="AP456" s="397"/>
      <c r="AQ456" s="397"/>
      <c r="AR456" s="397"/>
      <c r="AS456" s="397"/>
      <c r="AT456" s="397"/>
      <c r="AU456" s="397"/>
      <c r="AV456" s="397"/>
      <c r="AW456" s="397"/>
      <c r="AX456" s="397"/>
      <c r="AY456" s="397"/>
      <c r="AZ456" s="397"/>
      <c r="BA456" s="397"/>
      <c r="BB456" s="397"/>
      <c r="BC456" s="397"/>
      <c r="BD456" s="397"/>
      <c r="BE456" s="397"/>
      <c r="BF456" s="397"/>
      <c r="BG456" s="397"/>
      <c r="BH456" s="397"/>
      <c r="BI456" s="397"/>
      <c r="BJ456" s="397"/>
      <c r="BK456" s="397"/>
      <c r="BL456" s="414"/>
      <c r="BM456" s="860"/>
      <c r="BN456" s="386"/>
      <c r="BO456" s="386"/>
      <c r="BP456" s="386"/>
      <c r="BQ456" s="386"/>
    </row>
    <row r="457" spans="1:70" s="1" customFormat="1" ht="5.45" customHeight="1" thickBot="1">
      <c r="A457" s="828"/>
      <c r="B457" s="829"/>
      <c r="C457" s="469"/>
      <c r="D457" s="361"/>
      <c r="E457" s="361"/>
      <c r="F457" s="361"/>
      <c r="G457" s="1421"/>
      <c r="H457" s="100"/>
      <c r="I457" s="16"/>
      <c r="J457" s="16"/>
      <c r="K457" s="32"/>
      <c r="L457" s="16"/>
      <c r="M457" s="16"/>
      <c r="N457" s="16"/>
      <c r="R457" s="362"/>
      <c r="S457" s="362"/>
      <c r="T457" s="362"/>
      <c r="U457" s="362"/>
      <c r="V457" s="362"/>
      <c r="W457" s="362"/>
      <c r="X457" s="362"/>
      <c r="Y457" s="362"/>
      <c r="Z457" s="362"/>
      <c r="AA457" s="362"/>
      <c r="AB457" s="362"/>
      <c r="AC457" s="362"/>
      <c r="AD457" s="362"/>
      <c r="AE457" s="20"/>
      <c r="AF457" s="20"/>
      <c r="AG457" s="20"/>
      <c r="AH457" s="20"/>
      <c r="BM457"/>
    </row>
    <row r="458" spans="1:70" s="1" customFormat="1" ht="14.25" customHeight="1" thickTop="1">
      <c r="A458" s="830" t="s">
        <v>30</v>
      </c>
      <c r="B458" s="843"/>
      <c r="C458" s="1413" t="s">
        <v>276</v>
      </c>
      <c r="D458" s="1408" t="str">
        <f>+D8</f>
        <v>Program Name 1</v>
      </c>
      <c r="E458" s="1409"/>
      <c r="F458" s="1409"/>
      <c r="G458" s="1409"/>
      <c r="H458" s="1410"/>
      <c r="I458" s="1408" t="str">
        <f>+I8</f>
        <v>Program Name 2</v>
      </c>
      <c r="J458" s="1409"/>
      <c r="K458" s="1409"/>
      <c r="L458" s="1409"/>
      <c r="M458" s="1410"/>
      <c r="N458" s="1408" t="str">
        <f>+N8</f>
        <v>Program Name 3</v>
      </c>
      <c r="O458" s="1409"/>
      <c r="P458" s="1409"/>
      <c r="Q458" s="1409"/>
      <c r="R458" s="1410"/>
      <c r="S458" s="1408" t="str">
        <f>+S8</f>
        <v>Program Name 4</v>
      </c>
      <c r="T458" s="1409"/>
      <c r="U458" s="1409"/>
      <c r="V458" s="1409"/>
      <c r="W458" s="1410"/>
      <c r="X458" s="1408" t="str">
        <f>+X8</f>
        <v>Program Name 5</v>
      </c>
      <c r="Y458" s="1409"/>
      <c r="Z458" s="1409"/>
      <c r="AA458" s="1409"/>
      <c r="AB458" s="1410"/>
      <c r="AC458" s="1408" t="str">
        <f>+AC8</f>
        <v>Program Name 6</v>
      </c>
      <c r="AD458" s="1409"/>
      <c r="AE458" s="1409"/>
      <c r="AF458" s="1409"/>
      <c r="AG458" s="1410"/>
      <c r="AH458" s="1408" t="str">
        <f>+AH8</f>
        <v>Program Name 7</v>
      </c>
      <c r="AI458" s="1409"/>
      <c r="AJ458" s="1409"/>
      <c r="AK458" s="1409"/>
      <c r="AL458" s="1410"/>
      <c r="AM458" s="1408" t="str">
        <f>+AM8</f>
        <v>Program Name 8</v>
      </c>
      <c r="AN458" s="1409"/>
      <c r="AO458" s="1409"/>
      <c r="AP458" s="1409"/>
      <c r="AQ458" s="1410"/>
      <c r="AR458" s="1408" t="str">
        <f>+AR8</f>
        <v>Program Name 9</v>
      </c>
      <c r="AS458" s="1409"/>
      <c r="AT458" s="1409"/>
      <c r="AU458" s="1409"/>
      <c r="AV458" s="1410"/>
      <c r="AW458" s="1408" t="str">
        <f>+AW8</f>
        <v>Program Name 10</v>
      </c>
      <c r="AX458" s="1409"/>
      <c r="AY458" s="1409"/>
      <c r="AZ458" s="1409"/>
      <c r="BA458" s="1410"/>
      <c r="BB458" s="1408" t="str">
        <f>+BB8</f>
        <v>Program Name 11</v>
      </c>
      <c r="BC458" s="1409"/>
      <c r="BD458" s="1409"/>
      <c r="BE458" s="1409"/>
      <c r="BF458" s="1410"/>
      <c r="BG458" s="1408" t="str">
        <f>+BG8</f>
        <v>Program Name 12</v>
      </c>
      <c r="BH458" s="1409"/>
      <c r="BI458" s="1409"/>
      <c r="BJ458" s="1409"/>
      <c r="BK458" s="1410"/>
      <c r="BL458" s="31"/>
      <c r="BM458" s="313" t="s">
        <v>33</v>
      </c>
    </row>
    <row r="459" spans="1:70" s="1" customFormat="1" ht="13.5">
      <c r="A459" s="831" t="s">
        <v>31</v>
      </c>
      <c r="B459" s="844"/>
      <c r="C459" s="1414"/>
      <c r="D459" s="1400" t="str">
        <f>+D9</f>
        <v>Funding Source 1</v>
      </c>
      <c r="E459" s="1401"/>
      <c r="F459" s="1401"/>
      <c r="G459" s="1401"/>
      <c r="H459" s="1402"/>
      <c r="I459" s="1400" t="str">
        <f>+I9</f>
        <v>Funding Source 2</v>
      </c>
      <c r="J459" s="1401"/>
      <c r="K459" s="1401"/>
      <c r="L459" s="1401"/>
      <c r="M459" s="1402"/>
      <c r="N459" s="1400" t="str">
        <f>+N9</f>
        <v>Funding Source 3</v>
      </c>
      <c r="O459" s="1401"/>
      <c r="P459" s="1401"/>
      <c r="Q459" s="1401"/>
      <c r="R459" s="1402"/>
      <c r="S459" s="1400" t="str">
        <f>+S9</f>
        <v>Funding Source 4</v>
      </c>
      <c r="T459" s="1401"/>
      <c r="U459" s="1401"/>
      <c r="V459" s="1401"/>
      <c r="W459" s="1402"/>
      <c r="X459" s="1400" t="str">
        <f>+X9</f>
        <v>Funding Source 5</v>
      </c>
      <c r="Y459" s="1401"/>
      <c r="Z459" s="1401"/>
      <c r="AA459" s="1401"/>
      <c r="AB459" s="1402"/>
      <c r="AC459" s="1400" t="str">
        <f>+AC9</f>
        <v>Funding Source 6</v>
      </c>
      <c r="AD459" s="1401"/>
      <c r="AE459" s="1401"/>
      <c r="AF459" s="1401"/>
      <c r="AG459" s="1402"/>
      <c r="AH459" s="1400" t="str">
        <f>+AH9</f>
        <v>Funding Source 7</v>
      </c>
      <c r="AI459" s="1401"/>
      <c r="AJ459" s="1401"/>
      <c r="AK459" s="1401"/>
      <c r="AL459" s="1402"/>
      <c r="AM459" s="1400" t="str">
        <f>+AM9</f>
        <v>Funding Source 8</v>
      </c>
      <c r="AN459" s="1401"/>
      <c r="AO459" s="1401"/>
      <c r="AP459" s="1401"/>
      <c r="AQ459" s="1402"/>
      <c r="AR459" s="1400" t="str">
        <f>+AR9</f>
        <v>Funding Source 9</v>
      </c>
      <c r="AS459" s="1401"/>
      <c r="AT459" s="1401"/>
      <c r="AU459" s="1401"/>
      <c r="AV459" s="1402"/>
      <c r="AW459" s="1400" t="str">
        <f>+AW9</f>
        <v>Funding Source 10</v>
      </c>
      <c r="AX459" s="1401"/>
      <c r="AY459" s="1401"/>
      <c r="AZ459" s="1401"/>
      <c r="BA459" s="1402"/>
      <c r="BB459" s="1400" t="str">
        <f>+BB9</f>
        <v>Funding Source 11</v>
      </c>
      <c r="BC459" s="1401"/>
      <c r="BD459" s="1401"/>
      <c r="BE459" s="1401"/>
      <c r="BF459" s="1402"/>
      <c r="BG459" s="1400" t="str">
        <f>+BG9</f>
        <v>Funding Source 12</v>
      </c>
      <c r="BH459" s="1401"/>
      <c r="BI459" s="1401"/>
      <c r="BJ459" s="1401"/>
      <c r="BK459" s="1402"/>
      <c r="BL459" s="31"/>
      <c r="BM459" s="314"/>
    </row>
    <row r="460" spans="1:70" s="30" customFormat="1" ht="21.6" customHeight="1">
      <c r="A460" s="832"/>
      <c r="B460" s="845"/>
      <c r="C460" s="867" t="s">
        <v>277</v>
      </c>
      <c r="D460" s="436" t="s">
        <v>67</v>
      </c>
      <c r="E460" s="437" t="s">
        <v>68</v>
      </c>
      <c r="F460" s="438" t="s">
        <v>69</v>
      </c>
      <c r="G460" s="439" t="s">
        <v>70</v>
      </c>
      <c r="H460" s="440" t="s">
        <v>71</v>
      </c>
      <c r="I460" s="436" t="s">
        <v>67</v>
      </c>
      <c r="J460" s="437" t="s">
        <v>68</v>
      </c>
      <c r="K460" s="438" t="s">
        <v>69</v>
      </c>
      <c r="L460" s="439" t="s">
        <v>70</v>
      </c>
      <c r="M460" s="441" t="s">
        <v>71</v>
      </c>
      <c r="N460" s="436" t="s">
        <v>67</v>
      </c>
      <c r="O460" s="437" t="s">
        <v>68</v>
      </c>
      <c r="P460" s="438" t="s">
        <v>69</v>
      </c>
      <c r="Q460" s="439" t="s">
        <v>70</v>
      </c>
      <c r="R460" s="441" t="s">
        <v>71</v>
      </c>
      <c r="S460" s="436" t="s">
        <v>67</v>
      </c>
      <c r="T460" s="437" t="s">
        <v>68</v>
      </c>
      <c r="U460" s="438" t="s">
        <v>69</v>
      </c>
      <c r="V460" s="439" t="s">
        <v>70</v>
      </c>
      <c r="W460" s="441" t="s">
        <v>71</v>
      </c>
      <c r="X460" s="436" t="s">
        <v>67</v>
      </c>
      <c r="Y460" s="437" t="s">
        <v>68</v>
      </c>
      <c r="Z460" s="438" t="s">
        <v>69</v>
      </c>
      <c r="AA460" s="439" t="s">
        <v>70</v>
      </c>
      <c r="AB460" s="441" t="s">
        <v>71</v>
      </c>
      <c r="AC460" s="436" t="s">
        <v>67</v>
      </c>
      <c r="AD460" s="437" t="s">
        <v>68</v>
      </c>
      <c r="AE460" s="438" t="s">
        <v>69</v>
      </c>
      <c r="AF460" s="439" t="s">
        <v>70</v>
      </c>
      <c r="AG460" s="441" t="s">
        <v>71</v>
      </c>
      <c r="AH460" s="436" t="s">
        <v>67</v>
      </c>
      <c r="AI460" s="437" t="s">
        <v>68</v>
      </c>
      <c r="AJ460" s="438" t="s">
        <v>69</v>
      </c>
      <c r="AK460" s="439" t="s">
        <v>70</v>
      </c>
      <c r="AL460" s="441" t="s">
        <v>71</v>
      </c>
      <c r="AM460" s="436" t="s">
        <v>67</v>
      </c>
      <c r="AN460" s="437" t="s">
        <v>68</v>
      </c>
      <c r="AO460" s="438" t="s">
        <v>69</v>
      </c>
      <c r="AP460" s="439" t="s">
        <v>70</v>
      </c>
      <c r="AQ460" s="441" t="s">
        <v>71</v>
      </c>
      <c r="AR460" s="436" t="s">
        <v>67</v>
      </c>
      <c r="AS460" s="437" t="s">
        <v>68</v>
      </c>
      <c r="AT460" s="438" t="s">
        <v>69</v>
      </c>
      <c r="AU460" s="439" t="s">
        <v>70</v>
      </c>
      <c r="AV460" s="441" t="s">
        <v>71</v>
      </c>
      <c r="AW460" s="436" t="s">
        <v>67</v>
      </c>
      <c r="AX460" s="437" t="s">
        <v>68</v>
      </c>
      <c r="AY460" s="438" t="s">
        <v>69</v>
      </c>
      <c r="AZ460" s="439" t="s">
        <v>70</v>
      </c>
      <c r="BA460" s="441" t="s">
        <v>71</v>
      </c>
      <c r="BB460" s="436" t="s">
        <v>67</v>
      </c>
      <c r="BC460" s="437" t="s">
        <v>68</v>
      </c>
      <c r="BD460" s="438" t="s">
        <v>69</v>
      </c>
      <c r="BE460" s="439" t="s">
        <v>70</v>
      </c>
      <c r="BF460" s="441" t="s">
        <v>71</v>
      </c>
      <c r="BG460" s="436" t="s">
        <v>67</v>
      </c>
      <c r="BH460" s="437" t="s">
        <v>68</v>
      </c>
      <c r="BI460" s="438" t="s">
        <v>69</v>
      </c>
      <c r="BJ460" s="439" t="s">
        <v>70</v>
      </c>
      <c r="BK460" s="441" t="s">
        <v>71</v>
      </c>
      <c r="BM460" s="442" t="s">
        <v>68</v>
      </c>
    </row>
    <row r="461" spans="1:70" s="30" customFormat="1" ht="12.75">
      <c r="A461" s="536">
        <v>1</v>
      </c>
      <c r="B461" s="834" t="s">
        <v>65</v>
      </c>
      <c r="C461" s="702">
        <f>+E461+J461+O461+T461+Y461+AD461+AI461+AN461+AS461+AX461+BC461+BH461</f>
        <v>0</v>
      </c>
      <c r="D461" s="851">
        <f t="shared" ref="D461:D492" si="1171">D386</f>
        <v>0</v>
      </c>
      <c r="E461" s="510"/>
      <c r="F461" s="523">
        <f>+F386+E461</f>
        <v>0</v>
      </c>
      <c r="G461" s="512">
        <f>D461-F461</f>
        <v>0</v>
      </c>
      <c r="H461" s="479" t="str">
        <f>IF(D461=0,"    ",F461/D461)</f>
        <v xml:space="preserve">    </v>
      </c>
      <c r="I461" s="851">
        <f t="shared" ref="I461:I492" si="1172">I386</f>
        <v>0</v>
      </c>
      <c r="J461" s="510"/>
      <c r="K461" s="523">
        <f>+K386+J461</f>
        <v>0</v>
      </c>
      <c r="L461" s="512">
        <f>I461-K461</f>
        <v>0</v>
      </c>
      <c r="M461" s="479" t="str">
        <f>IF(I461=0,"    ",K461/I461)</f>
        <v xml:space="preserve">    </v>
      </c>
      <c r="N461" s="851">
        <f t="shared" ref="N461:N492" si="1173">N386</f>
        <v>0</v>
      </c>
      <c r="O461" s="510"/>
      <c r="P461" s="523">
        <f>+P386+O461</f>
        <v>0</v>
      </c>
      <c r="Q461" s="512">
        <f>N461-P461</f>
        <v>0</v>
      </c>
      <c r="R461" s="479" t="str">
        <f>IF(N461=0,"    ",P461/N461)</f>
        <v xml:space="preserve">    </v>
      </c>
      <c r="S461" s="851">
        <f t="shared" ref="S461:S492" si="1174">S386</f>
        <v>4</v>
      </c>
      <c r="T461" s="510"/>
      <c r="U461" s="523">
        <f>+U386+T461</f>
        <v>0</v>
      </c>
      <c r="V461" s="512">
        <f>S461-U461</f>
        <v>4</v>
      </c>
      <c r="W461" s="479">
        <f>IF(S461=0,"    ",U461/S461)</f>
        <v>0</v>
      </c>
      <c r="X461" s="851">
        <f t="shared" ref="X461:X492" si="1175">X386</f>
        <v>0</v>
      </c>
      <c r="Y461" s="510"/>
      <c r="Z461" s="523">
        <f>+Z386+Y461</f>
        <v>0</v>
      </c>
      <c r="AA461" s="512">
        <f>X461-Z461</f>
        <v>0</v>
      </c>
      <c r="AB461" s="479" t="str">
        <f>IF(X461=0,"    ",Z461/X461)</f>
        <v xml:space="preserve">    </v>
      </c>
      <c r="AC461" s="851">
        <f t="shared" ref="AC461:AC492" si="1176">AC386</f>
        <v>0</v>
      </c>
      <c r="AD461" s="510"/>
      <c r="AE461" s="523">
        <f>+AE386+AD461</f>
        <v>0</v>
      </c>
      <c r="AF461" s="512">
        <f>AC461-AE461</f>
        <v>0</v>
      </c>
      <c r="AG461" s="479" t="str">
        <f>IF(AC461=0,"    ",AE461/AC461)</f>
        <v xml:space="preserve">    </v>
      </c>
      <c r="AH461" s="851">
        <f t="shared" ref="AH461:AH492" si="1177">AH386</f>
        <v>0</v>
      </c>
      <c r="AI461" s="510"/>
      <c r="AJ461" s="523">
        <f>+AJ386+AI461</f>
        <v>0</v>
      </c>
      <c r="AK461" s="512">
        <f>AH461-AJ461</f>
        <v>0</v>
      </c>
      <c r="AL461" s="479" t="str">
        <f>IF(AH461=0,"    ",AJ461/AH461)</f>
        <v xml:space="preserve">    </v>
      </c>
      <c r="AM461" s="851">
        <f t="shared" ref="AM461:AM492" si="1178">AM386</f>
        <v>0</v>
      </c>
      <c r="AN461" s="510"/>
      <c r="AO461" s="523">
        <f>+AO386+AN461</f>
        <v>0</v>
      </c>
      <c r="AP461" s="512">
        <f>AM461-AO461</f>
        <v>0</v>
      </c>
      <c r="AQ461" s="479" t="str">
        <f>IF(AM461=0,"    ",AO461/AM461)</f>
        <v xml:space="preserve">    </v>
      </c>
      <c r="AR461" s="851">
        <f t="shared" ref="AR461:AR492" si="1179">AR386</f>
        <v>0</v>
      </c>
      <c r="AS461" s="510"/>
      <c r="AT461" s="523">
        <f>+AT386+AS461</f>
        <v>0</v>
      </c>
      <c r="AU461" s="512">
        <f>AR461-AT461</f>
        <v>0</v>
      </c>
      <c r="AV461" s="479" t="str">
        <f>IF(AR461=0,"    ",AT461/AR461)</f>
        <v xml:space="preserve">    </v>
      </c>
      <c r="AW461" s="851">
        <f t="shared" ref="AW461:AW492" si="1180">AW386</f>
        <v>0</v>
      </c>
      <c r="AX461" s="510"/>
      <c r="AY461" s="523">
        <f>+AY386+AX461</f>
        <v>0</v>
      </c>
      <c r="AZ461" s="512">
        <f>AW461-AY461</f>
        <v>0</v>
      </c>
      <c r="BA461" s="479" t="str">
        <f>IF(AW461=0,"    ",AY461/AW461)</f>
        <v xml:space="preserve">    </v>
      </c>
      <c r="BB461" s="851">
        <f t="shared" ref="BB461:BB492" si="1181">BB386</f>
        <v>0</v>
      </c>
      <c r="BC461" s="510"/>
      <c r="BD461" s="523">
        <f>+BD386+BC461</f>
        <v>0</v>
      </c>
      <c r="BE461" s="512">
        <f>BB461-BD461</f>
        <v>0</v>
      </c>
      <c r="BF461" s="479" t="str">
        <f>IF(BB461=0,"    ",BD461/BB461)</f>
        <v xml:space="preserve">    </v>
      </c>
      <c r="BG461" s="851">
        <f t="shared" ref="BG461:BG492" si="1182">BG386</f>
        <v>0</v>
      </c>
      <c r="BH461" s="510"/>
      <c r="BI461" s="523">
        <f>+BI386+BH461</f>
        <v>0</v>
      </c>
      <c r="BJ461" s="512">
        <f>BG461-BI461</f>
        <v>0</v>
      </c>
      <c r="BK461" s="479" t="str">
        <f>IF(BG461=0,"    ",BI461/BG461)</f>
        <v xml:space="preserve">    </v>
      </c>
      <c r="BL461" s="529"/>
      <c r="BM461" s="502">
        <f t="shared" ref="BM461:BM519" si="1183">E461+J461+O461+T461+Y461+AD461+AI461+AN461+AS461+AX461+BC461+BH461</f>
        <v>0</v>
      </c>
    </row>
    <row r="462" spans="1:70" s="30" customFormat="1" ht="12.75">
      <c r="A462" s="536">
        <v>2</v>
      </c>
      <c r="B462" s="835" t="s">
        <v>32</v>
      </c>
      <c r="C462" s="703">
        <f t="shared" ref="C462:C519" si="1184">+E462+J462+O462+T462+Y462+AD462+AI462+AN462+AS462+AX462+BC462+BH462</f>
        <v>0</v>
      </c>
      <c r="D462" s="852">
        <f t="shared" si="1171"/>
        <v>0</v>
      </c>
      <c r="E462" s="514"/>
      <c r="F462" s="523">
        <f>+F387+E462</f>
        <v>0</v>
      </c>
      <c r="G462" s="512">
        <f>D462-F462</f>
        <v>0</v>
      </c>
      <c r="H462" s="480" t="str">
        <f>IF(D462=0,"    ",F462/D462)</f>
        <v xml:space="preserve">    </v>
      </c>
      <c r="I462" s="852">
        <f t="shared" si="1172"/>
        <v>0</v>
      </c>
      <c r="J462" s="514"/>
      <c r="K462" s="523">
        <f>+K387+J462</f>
        <v>0</v>
      </c>
      <c r="L462" s="512">
        <f>I462-K462</f>
        <v>0</v>
      </c>
      <c r="M462" s="480" t="str">
        <f>IF(I462=0,"    ",K462/I462)</f>
        <v xml:space="preserve">    </v>
      </c>
      <c r="N462" s="852">
        <f t="shared" si="1173"/>
        <v>0</v>
      </c>
      <c r="O462" s="514"/>
      <c r="P462" s="523">
        <f>+P387+O462</f>
        <v>0</v>
      </c>
      <c r="Q462" s="512">
        <f>N462-P462</f>
        <v>0</v>
      </c>
      <c r="R462" s="480" t="str">
        <f>IF(N462=0,"    ",P462/N462)</f>
        <v xml:space="preserve">    </v>
      </c>
      <c r="S462" s="852">
        <f t="shared" si="1174"/>
        <v>0</v>
      </c>
      <c r="T462" s="514"/>
      <c r="U462" s="523">
        <f>+U387+T462</f>
        <v>0</v>
      </c>
      <c r="V462" s="512">
        <f>S462-U462</f>
        <v>0</v>
      </c>
      <c r="W462" s="480" t="str">
        <f>IF(S462=0,"    ",U462/S462)</f>
        <v xml:space="preserve">    </v>
      </c>
      <c r="X462" s="852">
        <f t="shared" si="1175"/>
        <v>0</v>
      </c>
      <c r="Y462" s="514"/>
      <c r="Z462" s="523">
        <f>+Z387+Y462</f>
        <v>0</v>
      </c>
      <c r="AA462" s="512">
        <f>X462-Z462</f>
        <v>0</v>
      </c>
      <c r="AB462" s="480" t="str">
        <f>IF(X462=0,"    ",Z462/X462)</f>
        <v xml:space="preserve">    </v>
      </c>
      <c r="AC462" s="852">
        <f t="shared" si="1176"/>
        <v>0</v>
      </c>
      <c r="AD462" s="514"/>
      <c r="AE462" s="523">
        <f>+AE387+AD462</f>
        <v>0</v>
      </c>
      <c r="AF462" s="512">
        <f>AC462-AE462</f>
        <v>0</v>
      </c>
      <c r="AG462" s="480" t="str">
        <f>IF(AC462=0,"    ",AE462/AC462)</f>
        <v xml:space="preserve">    </v>
      </c>
      <c r="AH462" s="852">
        <f t="shared" si="1177"/>
        <v>0</v>
      </c>
      <c r="AI462" s="514"/>
      <c r="AJ462" s="523">
        <f>+AJ387+AI462</f>
        <v>0</v>
      </c>
      <c r="AK462" s="512">
        <f>AH462-AJ462</f>
        <v>0</v>
      </c>
      <c r="AL462" s="480" t="str">
        <f>IF(AH462=0,"    ",AJ462/AH462)</f>
        <v xml:space="preserve">    </v>
      </c>
      <c r="AM462" s="852">
        <f t="shared" si="1178"/>
        <v>0</v>
      </c>
      <c r="AN462" s="514"/>
      <c r="AO462" s="523">
        <f>+AO387+AN462</f>
        <v>0</v>
      </c>
      <c r="AP462" s="512">
        <f>AM462-AO462</f>
        <v>0</v>
      </c>
      <c r="AQ462" s="480" t="str">
        <f>IF(AM462=0,"    ",AO462/AM462)</f>
        <v xml:space="preserve">    </v>
      </c>
      <c r="AR462" s="852">
        <f t="shared" si="1179"/>
        <v>0</v>
      </c>
      <c r="AS462" s="514"/>
      <c r="AT462" s="523">
        <f>+AT387+AS462</f>
        <v>0</v>
      </c>
      <c r="AU462" s="512">
        <f>AR462-AT462</f>
        <v>0</v>
      </c>
      <c r="AV462" s="480" t="str">
        <f>IF(AR462=0,"    ",AT462/AR462)</f>
        <v xml:space="preserve">    </v>
      </c>
      <c r="AW462" s="852">
        <f t="shared" si="1180"/>
        <v>0</v>
      </c>
      <c r="AX462" s="514"/>
      <c r="AY462" s="523">
        <f>+AY387+AX462</f>
        <v>0</v>
      </c>
      <c r="AZ462" s="512">
        <f>AW462-AY462</f>
        <v>0</v>
      </c>
      <c r="BA462" s="480" t="str">
        <f>IF(AW462=0,"    ",AY462/AW462)</f>
        <v xml:space="preserve">    </v>
      </c>
      <c r="BB462" s="852">
        <f t="shared" si="1181"/>
        <v>0</v>
      </c>
      <c r="BC462" s="514"/>
      <c r="BD462" s="523">
        <f>+BD387+BC462</f>
        <v>0</v>
      </c>
      <c r="BE462" s="512">
        <f>BB462-BD462</f>
        <v>0</v>
      </c>
      <c r="BF462" s="480" t="str">
        <f>IF(BB462=0,"    ",BD462/BB462)</f>
        <v xml:space="preserve">    </v>
      </c>
      <c r="BG462" s="852">
        <f t="shared" si="1182"/>
        <v>0</v>
      </c>
      <c r="BH462" s="514"/>
      <c r="BI462" s="523">
        <f>+BI387+BH462</f>
        <v>0</v>
      </c>
      <c r="BJ462" s="512">
        <f>BG462-BI462</f>
        <v>0</v>
      </c>
      <c r="BK462" s="480" t="str">
        <f>IF(BG462=0,"    ",BI462/BG462)</f>
        <v xml:space="preserve">    </v>
      </c>
      <c r="BL462" s="529"/>
      <c r="BM462" s="502">
        <f t="shared" si="1183"/>
        <v>0</v>
      </c>
    </row>
    <row r="463" spans="1:70" s="30" customFormat="1" ht="12.75">
      <c r="A463" s="536">
        <v>3</v>
      </c>
      <c r="B463" s="835" t="s">
        <v>66</v>
      </c>
      <c r="C463" s="704">
        <f t="shared" si="1184"/>
        <v>0</v>
      </c>
      <c r="D463" s="550">
        <f t="shared" si="1171"/>
        <v>0</v>
      </c>
      <c r="E463" s="531">
        <f t="shared" ref="E463:G463" si="1185">SUM(E461:E462)</f>
        <v>0</v>
      </c>
      <c r="F463" s="518">
        <f t="shared" si="1185"/>
        <v>0</v>
      </c>
      <c r="G463" s="518">
        <f t="shared" si="1185"/>
        <v>0</v>
      </c>
      <c r="H463" s="481" t="str">
        <f>IF(D463=0,"    ",F463/D463)</f>
        <v xml:space="preserve">    </v>
      </c>
      <c r="I463" s="550">
        <f t="shared" si="1172"/>
        <v>0</v>
      </c>
      <c r="J463" s="531">
        <f t="shared" ref="J463:L463" si="1186">SUM(J461:J462)</f>
        <v>0</v>
      </c>
      <c r="K463" s="532">
        <f t="shared" si="1186"/>
        <v>0</v>
      </c>
      <c r="L463" s="532">
        <f t="shared" si="1186"/>
        <v>0</v>
      </c>
      <c r="M463" s="481" t="str">
        <f>IF(I463=0,"    ",K463/I463)</f>
        <v xml:space="preserve">    </v>
      </c>
      <c r="N463" s="550">
        <f t="shared" si="1173"/>
        <v>0</v>
      </c>
      <c r="O463" s="531">
        <f t="shared" ref="O463:Q463" si="1187">SUM(O461:O462)</f>
        <v>0</v>
      </c>
      <c r="P463" s="532">
        <f t="shared" si="1187"/>
        <v>0</v>
      </c>
      <c r="Q463" s="532">
        <f t="shared" si="1187"/>
        <v>0</v>
      </c>
      <c r="R463" s="481" t="str">
        <f>IF(N463=0,"    ",P463/N463)</f>
        <v xml:space="preserve">    </v>
      </c>
      <c r="S463" s="550">
        <f t="shared" si="1174"/>
        <v>4</v>
      </c>
      <c r="T463" s="531">
        <f t="shared" ref="T463:V463" si="1188">SUM(T461:T462)</f>
        <v>0</v>
      </c>
      <c r="U463" s="532">
        <f t="shared" si="1188"/>
        <v>0</v>
      </c>
      <c r="V463" s="532">
        <f t="shared" si="1188"/>
        <v>4</v>
      </c>
      <c r="W463" s="481">
        <f>IF(S463=0,"    ",U463/S463)</f>
        <v>0</v>
      </c>
      <c r="X463" s="550">
        <f t="shared" si="1175"/>
        <v>0</v>
      </c>
      <c r="Y463" s="531">
        <f t="shared" ref="Y463:AA463" si="1189">SUM(Y461:Y462)</f>
        <v>0</v>
      </c>
      <c r="Z463" s="532">
        <f t="shared" si="1189"/>
        <v>0</v>
      </c>
      <c r="AA463" s="532">
        <f t="shared" si="1189"/>
        <v>0</v>
      </c>
      <c r="AB463" s="481" t="str">
        <f>IF(X463=0,"    ",Z463/X463)</f>
        <v xml:space="preserve">    </v>
      </c>
      <c r="AC463" s="550">
        <f t="shared" si="1176"/>
        <v>0</v>
      </c>
      <c r="AD463" s="531">
        <f t="shared" ref="AD463:AF463" si="1190">SUM(AD461:AD462)</f>
        <v>0</v>
      </c>
      <c r="AE463" s="532">
        <f t="shared" si="1190"/>
        <v>0</v>
      </c>
      <c r="AF463" s="532">
        <f t="shared" si="1190"/>
        <v>0</v>
      </c>
      <c r="AG463" s="481" t="str">
        <f>IF(AC463=0,"    ",AE463/AC463)</f>
        <v xml:space="preserve">    </v>
      </c>
      <c r="AH463" s="550">
        <f t="shared" si="1177"/>
        <v>0</v>
      </c>
      <c r="AI463" s="531">
        <f t="shared" ref="AI463:AK463" si="1191">SUM(AI461:AI462)</f>
        <v>0</v>
      </c>
      <c r="AJ463" s="532">
        <f t="shared" si="1191"/>
        <v>0</v>
      </c>
      <c r="AK463" s="532">
        <f t="shared" si="1191"/>
        <v>0</v>
      </c>
      <c r="AL463" s="481" t="str">
        <f>IF(AH463=0,"    ",AJ463/AH463)</f>
        <v xml:space="preserve">    </v>
      </c>
      <c r="AM463" s="550">
        <f t="shared" si="1178"/>
        <v>0</v>
      </c>
      <c r="AN463" s="531">
        <f t="shared" ref="AN463:AP463" si="1192">SUM(AN461:AN462)</f>
        <v>0</v>
      </c>
      <c r="AO463" s="532">
        <f t="shared" si="1192"/>
        <v>0</v>
      </c>
      <c r="AP463" s="532">
        <f t="shared" si="1192"/>
        <v>0</v>
      </c>
      <c r="AQ463" s="481" t="str">
        <f>IF(AM463=0,"    ",AO463/AM463)</f>
        <v xml:space="preserve">    </v>
      </c>
      <c r="AR463" s="550">
        <f t="shared" si="1179"/>
        <v>0</v>
      </c>
      <c r="AS463" s="531">
        <f t="shared" ref="AS463:AU463" si="1193">SUM(AS461:AS462)</f>
        <v>0</v>
      </c>
      <c r="AT463" s="532">
        <f t="shared" si="1193"/>
        <v>0</v>
      </c>
      <c r="AU463" s="532">
        <f t="shared" si="1193"/>
        <v>0</v>
      </c>
      <c r="AV463" s="481" t="str">
        <f>IF(AR463=0,"    ",AT463/AR463)</f>
        <v xml:space="preserve">    </v>
      </c>
      <c r="AW463" s="550">
        <f t="shared" si="1180"/>
        <v>0</v>
      </c>
      <c r="AX463" s="531">
        <f t="shared" ref="AX463:AZ463" si="1194">SUM(AX461:AX462)</f>
        <v>0</v>
      </c>
      <c r="AY463" s="532">
        <f t="shared" si="1194"/>
        <v>0</v>
      </c>
      <c r="AZ463" s="532">
        <f t="shared" si="1194"/>
        <v>0</v>
      </c>
      <c r="BA463" s="481" t="str">
        <f>IF(AW463=0,"    ",AY463/AW463)</f>
        <v xml:space="preserve">    </v>
      </c>
      <c r="BB463" s="550">
        <f t="shared" si="1181"/>
        <v>0</v>
      </c>
      <c r="BC463" s="531">
        <f t="shared" ref="BC463:BE463" si="1195">SUM(BC461:BC462)</f>
        <v>0</v>
      </c>
      <c r="BD463" s="532">
        <f t="shared" si="1195"/>
        <v>0</v>
      </c>
      <c r="BE463" s="532">
        <f t="shared" si="1195"/>
        <v>0</v>
      </c>
      <c r="BF463" s="481" t="str">
        <f>IF(BB463=0,"    ",BD463/BB463)</f>
        <v xml:space="preserve">    </v>
      </c>
      <c r="BG463" s="550">
        <f t="shared" si="1182"/>
        <v>0</v>
      </c>
      <c r="BH463" s="531">
        <f t="shared" ref="BH463:BJ463" si="1196">SUM(BH461:BH462)</f>
        <v>0</v>
      </c>
      <c r="BI463" s="532">
        <f t="shared" si="1196"/>
        <v>0</v>
      </c>
      <c r="BJ463" s="532">
        <f t="shared" si="1196"/>
        <v>0</v>
      </c>
      <c r="BK463" s="481" t="str">
        <f>IF(BG463=0,"    ",BI463/BG463)</f>
        <v xml:space="preserve">    </v>
      </c>
      <c r="BL463" s="529"/>
      <c r="BM463" s="502">
        <f t="shared" si="1183"/>
        <v>0</v>
      </c>
    </row>
    <row r="464" spans="1:70" s="5" customFormat="1" ht="12.75">
      <c r="A464" s="808">
        <v>4</v>
      </c>
      <c r="B464" s="538" t="s">
        <v>64</v>
      </c>
      <c r="C464" s="487">
        <f t="shared" si="1184"/>
        <v>0</v>
      </c>
      <c r="D464" s="853">
        <f t="shared" si="1171"/>
        <v>0</v>
      </c>
      <c r="E464" s="489"/>
      <c r="F464" s="523">
        <f t="shared" ref="F464:F504" si="1197">+F389+E464</f>
        <v>0</v>
      </c>
      <c r="G464" s="512">
        <f t="shared" ref="G464:G509" si="1198">D464-F464</f>
        <v>0</v>
      </c>
      <c r="H464" s="480" t="str">
        <f>IF(D464=0,"    ",F464/D464)</f>
        <v xml:space="preserve">    </v>
      </c>
      <c r="I464" s="853">
        <f t="shared" si="1172"/>
        <v>0</v>
      </c>
      <c r="J464" s="489"/>
      <c r="K464" s="523">
        <f t="shared" ref="K464:K504" si="1199">+K389+J464</f>
        <v>0</v>
      </c>
      <c r="L464" s="512">
        <f t="shared" ref="L464:L509" si="1200">I464-K464</f>
        <v>0</v>
      </c>
      <c r="M464" s="480" t="str">
        <f>IF(I464=0,"    ",K464/I464)</f>
        <v xml:space="preserve">    </v>
      </c>
      <c r="N464" s="853">
        <f t="shared" si="1173"/>
        <v>0</v>
      </c>
      <c r="O464" s="489"/>
      <c r="P464" s="523">
        <f t="shared" ref="P464:P504" si="1201">+P389+O464</f>
        <v>0</v>
      </c>
      <c r="Q464" s="512">
        <f t="shared" ref="Q464:Q509" si="1202">N464-P464</f>
        <v>0</v>
      </c>
      <c r="R464" s="480" t="str">
        <f>IF(N464=0,"    ",P464/N464)</f>
        <v xml:space="preserve">    </v>
      </c>
      <c r="S464" s="853">
        <f t="shared" si="1174"/>
        <v>0</v>
      </c>
      <c r="T464" s="489"/>
      <c r="U464" s="523">
        <f t="shared" ref="U464:U504" si="1203">+U389+T464</f>
        <v>0</v>
      </c>
      <c r="V464" s="512">
        <f t="shared" ref="V464:V509" si="1204">S464-U464</f>
        <v>0</v>
      </c>
      <c r="W464" s="480" t="str">
        <f>IF(S464=0,"    ",U464/S464)</f>
        <v xml:space="preserve">    </v>
      </c>
      <c r="X464" s="853">
        <f t="shared" si="1175"/>
        <v>0</v>
      </c>
      <c r="Y464" s="489"/>
      <c r="Z464" s="523">
        <f t="shared" ref="Z464:Z504" si="1205">+Z389+Y464</f>
        <v>0</v>
      </c>
      <c r="AA464" s="512">
        <f t="shared" ref="AA464:AA509" si="1206">X464-Z464</f>
        <v>0</v>
      </c>
      <c r="AB464" s="480" t="str">
        <f>IF(X464=0,"    ",Z464/X464)</f>
        <v xml:space="preserve">    </v>
      </c>
      <c r="AC464" s="853">
        <f t="shared" si="1176"/>
        <v>0</v>
      </c>
      <c r="AD464" s="489"/>
      <c r="AE464" s="523">
        <f t="shared" ref="AE464:AE504" si="1207">+AE389+AD464</f>
        <v>0</v>
      </c>
      <c r="AF464" s="512">
        <f t="shared" ref="AF464:AF509" si="1208">AC464-AE464</f>
        <v>0</v>
      </c>
      <c r="AG464" s="480" t="str">
        <f>IF(AC464=0,"    ",AE464/AC464)</f>
        <v xml:space="preserve">    </v>
      </c>
      <c r="AH464" s="853">
        <f t="shared" si="1177"/>
        <v>0</v>
      </c>
      <c r="AI464" s="489"/>
      <c r="AJ464" s="523">
        <f t="shared" ref="AJ464:AJ504" si="1209">+AJ389+AI464</f>
        <v>0</v>
      </c>
      <c r="AK464" s="512">
        <f t="shared" ref="AK464:AK509" si="1210">AH464-AJ464</f>
        <v>0</v>
      </c>
      <c r="AL464" s="480" t="str">
        <f>IF(AH464=0,"    ",AJ464/AH464)</f>
        <v xml:space="preserve">    </v>
      </c>
      <c r="AM464" s="853">
        <f t="shared" si="1178"/>
        <v>0</v>
      </c>
      <c r="AN464" s="489"/>
      <c r="AO464" s="523">
        <f t="shared" ref="AO464:AO504" si="1211">+AO389+AN464</f>
        <v>0</v>
      </c>
      <c r="AP464" s="512">
        <f t="shared" ref="AP464:AP509" si="1212">AM464-AO464</f>
        <v>0</v>
      </c>
      <c r="AQ464" s="480" t="str">
        <f>IF(AM464=0,"    ",AO464/AM464)</f>
        <v xml:space="preserve">    </v>
      </c>
      <c r="AR464" s="853">
        <f t="shared" si="1179"/>
        <v>0</v>
      </c>
      <c r="AS464" s="489"/>
      <c r="AT464" s="523">
        <f t="shared" ref="AT464:AT504" si="1213">+AT389+AS464</f>
        <v>0</v>
      </c>
      <c r="AU464" s="512">
        <f t="shared" ref="AU464:AU509" si="1214">AR464-AT464</f>
        <v>0</v>
      </c>
      <c r="AV464" s="480" t="str">
        <f>IF(AR464=0,"    ",AT464/AR464)</f>
        <v xml:space="preserve">    </v>
      </c>
      <c r="AW464" s="853">
        <f t="shared" si="1180"/>
        <v>0</v>
      </c>
      <c r="AX464" s="489"/>
      <c r="AY464" s="523">
        <f t="shared" ref="AY464:AY504" si="1215">+AY389+AX464</f>
        <v>0</v>
      </c>
      <c r="AZ464" s="512">
        <f t="shared" ref="AZ464:AZ509" si="1216">AW464-AY464</f>
        <v>0</v>
      </c>
      <c r="BA464" s="480" t="str">
        <f>IF(AW464=0,"    ",AY464/AW464)</f>
        <v xml:space="preserve">    </v>
      </c>
      <c r="BB464" s="853">
        <f t="shared" si="1181"/>
        <v>0</v>
      </c>
      <c r="BC464" s="489"/>
      <c r="BD464" s="523">
        <f t="shared" ref="BD464:BD504" si="1217">+BD389+BC464</f>
        <v>0</v>
      </c>
      <c r="BE464" s="512">
        <f t="shared" ref="BE464:BE509" si="1218">BB464-BD464</f>
        <v>0</v>
      </c>
      <c r="BF464" s="480" t="str">
        <f>IF(BB464=0,"    ",BD464/BB464)</f>
        <v xml:space="preserve">    </v>
      </c>
      <c r="BG464" s="853">
        <f t="shared" si="1182"/>
        <v>0</v>
      </c>
      <c r="BH464" s="489"/>
      <c r="BI464" s="523">
        <f t="shared" ref="BI464:BI504" si="1219">+BI389+BH464</f>
        <v>0</v>
      </c>
      <c r="BJ464" s="512">
        <f t="shared" ref="BJ464:BJ509" si="1220">BG464-BI464</f>
        <v>0</v>
      </c>
      <c r="BK464" s="480" t="str">
        <f>IF(BG464=0,"    ",BI464/BG464)</f>
        <v xml:space="preserve">    </v>
      </c>
      <c r="BM464" s="502">
        <f t="shared" si="1183"/>
        <v>0</v>
      </c>
      <c r="BN464" s="7"/>
      <c r="BO464" s="7"/>
      <c r="BP464" s="7"/>
      <c r="BQ464" s="7"/>
    </row>
    <row r="465" spans="1:69" s="5" customFormat="1" ht="12.75">
      <c r="A465" s="808">
        <v>5</v>
      </c>
      <c r="B465" s="539" t="s">
        <v>28</v>
      </c>
      <c r="C465" s="491">
        <f t="shared" si="1184"/>
        <v>0</v>
      </c>
      <c r="D465" s="853">
        <f t="shared" si="1171"/>
        <v>0</v>
      </c>
      <c r="E465" s="489"/>
      <c r="F465" s="523">
        <f t="shared" si="1197"/>
        <v>0</v>
      </c>
      <c r="G465" s="512">
        <f t="shared" si="1198"/>
        <v>0</v>
      </c>
      <c r="H465" s="480" t="str">
        <f t="shared" ref="H465:H509" si="1221">IF(D465=0,"    ",F465/D465)</f>
        <v xml:space="preserve">    </v>
      </c>
      <c r="I465" s="853">
        <f t="shared" si="1172"/>
        <v>0</v>
      </c>
      <c r="J465" s="489"/>
      <c r="K465" s="523">
        <f t="shared" si="1199"/>
        <v>0</v>
      </c>
      <c r="L465" s="512">
        <f t="shared" si="1200"/>
        <v>0</v>
      </c>
      <c r="M465" s="480" t="str">
        <f t="shared" ref="M465:M509" si="1222">IF(I465=0,"    ",K465/I465)</f>
        <v xml:space="preserve">    </v>
      </c>
      <c r="N465" s="853">
        <f t="shared" si="1173"/>
        <v>0</v>
      </c>
      <c r="O465" s="489"/>
      <c r="P465" s="523">
        <f t="shared" si="1201"/>
        <v>0</v>
      </c>
      <c r="Q465" s="512">
        <f t="shared" si="1202"/>
        <v>0</v>
      </c>
      <c r="R465" s="480" t="str">
        <f t="shared" ref="R465:R509" si="1223">IF(N465=0,"    ",P465/N465)</f>
        <v xml:space="preserve">    </v>
      </c>
      <c r="S465" s="853">
        <f t="shared" si="1174"/>
        <v>0</v>
      </c>
      <c r="T465" s="489"/>
      <c r="U465" s="523">
        <f t="shared" si="1203"/>
        <v>0</v>
      </c>
      <c r="V465" s="512">
        <f t="shared" si="1204"/>
        <v>0</v>
      </c>
      <c r="W465" s="480" t="str">
        <f t="shared" ref="W465:W509" si="1224">IF(S465=0,"    ",U465/S465)</f>
        <v xml:space="preserve">    </v>
      </c>
      <c r="X465" s="853">
        <f t="shared" si="1175"/>
        <v>0</v>
      </c>
      <c r="Y465" s="489"/>
      <c r="Z465" s="523">
        <f t="shared" si="1205"/>
        <v>0</v>
      </c>
      <c r="AA465" s="512">
        <f t="shared" si="1206"/>
        <v>0</v>
      </c>
      <c r="AB465" s="480" t="str">
        <f t="shared" ref="AB465:AB509" si="1225">IF(X465=0,"    ",Z465/X465)</f>
        <v xml:space="preserve">    </v>
      </c>
      <c r="AC465" s="853">
        <f t="shared" si="1176"/>
        <v>0</v>
      </c>
      <c r="AD465" s="489"/>
      <c r="AE465" s="523">
        <f t="shared" si="1207"/>
        <v>0</v>
      </c>
      <c r="AF465" s="512">
        <f t="shared" si="1208"/>
        <v>0</v>
      </c>
      <c r="AG465" s="480" t="str">
        <f t="shared" ref="AG465:AG509" si="1226">IF(AC465=0,"    ",AE465/AC465)</f>
        <v xml:space="preserve">    </v>
      </c>
      <c r="AH465" s="853">
        <f t="shared" si="1177"/>
        <v>0</v>
      </c>
      <c r="AI465" s="489"/>
      <c r="AJ465" s="523">
        <f t="shared" si="1209"/>
        <v>0</v>
      </c>
      <c r="AK465" s="512">
        <f t="shared" si="1210"/>
        <v>0</v>
      </c>
      <c r="AL465" s="480" t="str">
        <f t="shared" ref="AL465:AL509" si="1227">IF(AH465=0,"    ",AJ465/AH465)</f>
        <v xml:space="preserve">    </v>
      </c>
      <c r="AM465" s="853">
        <f t="shared" si="1178"/>
        <v>0</v>
      </c>
      <c r="AN465" s="489"/>
      <c r="AO465" s="523">
        <f t="shared" si="1211"/>
        <v>0</v>
      </c>
      <c r="AP465" s="512">
        <f t="shared" si="1212"/>
        <v>0</v>
      </c>
      <c r="AQ465" s="480" t="str">
        <f t="shared" ref="AQ465:AQ509" si="1228">IF(AM465=0,"    ",AO465/AM465)</f>
        <v xml:space="preserve">    </v>
      </c>
      <c r="AR465" s="853">
        <f t="shared" si="1179"/>
        <v>0</v>
      </c>
      <c r="AS465" s="489"/>
      <c r="AT465" s="523">
        <f t="shared" si="1213"/>
        <v>0</v>
      </c>
      <c r="AU465" s="512">
        <f t="shared" si="1214"/>
        <v>0</v>
      </c>
      <c r="AV465" s="480" t="str">
        <f t="shared" ref="AV465:AV509" si="1229">IF(AR465=0,"    ",AT465/AR465)</f>
        <v xml:space="preserve">    </v>
      </c>
      <c r="AW465" s="853">
        <f t="shared" si="1180"/>
        <v>0</v>
      </c>
      <c r="AX465" s="489"/>
      <c r="AY465" s="523">
        <f t="shared" si="1215"/>
        <v>0</v>
      </c>
      <c r="AZ465" s="512">
        <f t="shared" si="1216"/>
        <v>0</v>
      </c>
      <c r="BA465" s="480" t="str">
        <f t="shared" ref="BA465:BA509" si="1230">IF(AW465=0,"    ",AY465/AW465)</f>
        <v xml:space="preserve">    </v>
      </c>
      <c r="BB465" s="853">
        <f t="shared" si="1181"/>
        <v>0</v>
      </c>
      <c r="BC465" s="489"/>
      <c r="BD465" s="523">
        <f t="shared" si="1217"/>
        <v>0</v>
      </c>
      <c r="BE465" s="512">
        <f t="shared" si="1218"/>
        <v>0</v>
      </c>
      <c r="BF465" s="480" t="str">
        <f t="shared" ref="BF465:BF509" si="1231">IF(BB465=0,"    ",BD465/BB465)</f>
        <v xml:space="preserve">    </v>
      </c>
      <c r="BG465" s="853">
        <f t="shared" si="1182"/>
        <v>0</v>
      </c>
      <c r="BH465" s="489"/>
      <c r="BI465" s="523">
        <f t="shared" si="1219"/>
        <v>0</v>
      </c>
      <c r="BJ465" s="512">
        <f t="shared" si="1220"/>
        <v>0</v>
      </c>
      <c r="BK465" s="480" t="str">
        <f t="shared" ref="BK465:BK509" si="1232">IF(BG465=0,"    ",BI465/BG465)</f>
        <v xml:space="preserve">    </v>
      </c>
      <c r="BM465" s="502">
        <f t="shared" si="1183"/>
        <v>0</v>
      </c>
      <c r="BN465" s="7"/>
      <c r="BO465" s="7"/>
      <c r="BP465" s="7"/>
      <c r="BQ465" s="7"/>
    </row>
    <row r="466" spans="1:69" s="5" customFormat="1" ht="12.75">
      <c r="A466" s="808">
        <v>6</v>
      </c>
      <c r="B466" s="539" t="s">
        <v>42</v>
      </c>
      <c r="C466" s="491">
        <f t="shared" si="1184"/>
        <v>0</v>
      </c>
      <c r="D466" s="853">
        <f t="shared" si="1171"/>
        <v>0</v>
      </c>
      <c r="E466" s="489"/>
      <c r="F466" s="523">
        <f t="shared" si="1197"/>
        <v>0</v>
      </c>
      <c r="G466" s="512">
        <f t="shared" si="1198"/>
        <v>0</v>
      </c>
      <c r="H466" s="480" t="str">
        <f t="shared" si="1221"/>
        <v xml:space="preserve">    </v>
      </c>
      <c r="I466" s="853">
        <f t="shared" si="1172"/>
        <v>0</v>
      </c>
      <c r="J466" s="489"/>
      <c r="K466" s="523">
        <f t="shared" si="1199"/>
        <v>0</v>
      </c>
      <c r="L466" s="512">
        <f t="shared" si="1200"/>
        <v>0</v>
      </c>
      <c r="M466" s="480" t="str">
        <f t="shared" si="1222"/>
        <v xml:space="preserve">    </v>
      </c>
      <c r="N466" s="853">
        <f t="shared" si="1173"/>
        <v>0</v>
      </c>
      <c r="O466" s="489"/>
      <c r="P466" s="523">
        <f t="shared" si="1201"/>
        <v>0</v>
      </c>
      <c r="Q466" s="512">
        <f t="shared" si="1202"/>
        <v>0</v>
      </c>
      <c r="R466" s="480" t="str">
        <f t="shared" si="1223"/>
        <v xml:space="preserve">    </v>
      </c>
      <c r="S466" s="853">
        <f t="shared" si="1174"/>
        <v>0</v>
      </c>
      <c r="T466" s="489"/>
      <c r="U466" s="523">
        <f t="shared" si="1203"/>
        <v>0</v>
      </c>
      <c r="V466" s="512">
        <f t="shared" si="1204"/>
        <v>0</v>
      </c>
      <c r="W466" s="480" t="str">
        <f t="shared" si="1224"/>
        <v xml:space="preserve">    </v>
      </c>
      <c r="X466" s="853">
        <f t="shared" si="1175"/>
        <v>0</v>
      </c>
      <c r="Y466" s="489"/>
      <c r="Z466" s="523">
        <f t="shared" si="1205"/>
        <v>0</v>
      </c>
      <c r="AA466" s="512">
        <f t="shared" si="1206"/>
        <v>0</v>
      </c>
      <c r="AB466" s="480" t="str">
        <f t="shared" si="1225"/>
        <v xml:space="preserve">    </v>
      </c>
      <c r="AC466" s="853">
        <f t="shared" si="1176"/>
        <v>0</v>
      </c>
      <c r="AD466" s="489"/>
      <c r="AE466" s="523">
        <f t="shared" si="1207"/>
        <v>0</v>
      </c>
      <c r="AF466" s="512">
        <f t="shared" si="1208"/>
        <v>0</v>
      </c>
      <c r="AG466" s="480" t="str">
        <f t="shared" si="1226"/>
        <v xml:space="preserve">    </v>
      </c>
      <c r="AH466" s="853">
        <f t="shared" si="1177"/>
        <v>0</v>
      </c>
      <c r="AI466" s="489"/>
      <c r="AJ466" s="523">
        <f t="shared" si="1209"/>
        <v>0</v>
      </c>
      <c r="AK466" s="512">
        <f t="shared" si="1210"/>
        <v>0</v>
      </c>
      <c r="AL466" s="480" t="str">
        <f t="shared" si="1227"/>
        <v xml:space="preserve">    </v>
      </c>
      <c r="AM466" s="853">
        <f t="shared" si="1178"/>
        <v>0</v>
      </c>
      <c r="AN466" s="489"/>
      <c r="AO466" s="523">
        <f t="shared" si="1211"/>
        <v>0</v>
      </c>
      <c r="AP466" s="512">
        <f t="shared" si="1212"/>
        <v>0</v>
      </c>
      <c r="AQ466" s="480" t="str">
        <f t="shared" si="1228"/>
        <v xml:space="preserve">    </v>
      </c>
      <c r="AR466" s="853">
        <f t="shared" si="1179"/>
        <v>0</v>
      </c>
      <c r="AS466" s="489"/>
      <c r="AT466" s="523">
        <f t="shared" si="1213"/>
        <v>0</v>
      </c>
      <c r="AU466" s="512">
        <f t="shared" si="1214"/>
        <v>0</v>
      </c>
      <c r="AV466" s="480" t="str">
        <f t="shared" si="1229"/>
        <v xml:space="preserve">    </v>
      </c>
      <c r="AW466" s="853">
        <f t="shared" si="1180"/>
        <v>0</v>
      </c>
      <c r="AX466" s="489"/>
      <c r="AY466" s="523">
        <f t="shared" si="1215"/>
        <v>0</v>
      </c>
      <c r="AZ466" s="512">
        <f t="shared" si="1216"/>
        <v>0</v>
      </c>
      <c r="BA466" s="480" t="str">
        <f t="shared" si="1230"/>
        <v xml:space="preserve">    </v>
      </c>
      <c r="BB466" s="853">
        <f t="shared" si="1181"/>
        <v>0</v>
      </c>
      <c r="BC466" s="489"/>
      <c r="BD466" s="523">
        <f t="shared" si="1217"/>
        <v>0</v>
      </c>
      <c r="BE466" s="512">
        <f t="shared" si="1218"/>
        <v>0</v>
      </c>
      <c r="BF466" s="480" t="str">
        <f t="shared" si="1231"/>
        <v xml:space="preserve">    </v>
      </c>
      <c r="BG466" s="853">
        <f t="shared" si="1182"/>
        <v>0</v>
      </c>
      <c r="BH466" s="489"/>
      <c r="BI466" s="523">
        <f t="shared" si="1219"/>
        <v>0</v>
      </c>
      <c r="BJ466" s="512">
        <f t="shared" si="1220"/>
        <v>0</v>
      </c>
      <c r="BK466" s="480" t="str">
        <f t="shared" si="1232"/>
        <v xml:space="preserve">    </v>
      </c>
      <c r="BM466" s="502">
        <f t="shared" si="1183"/>
        <v>0</v>
      </c>
      <c r="BN466" s="7"/>
      <c r="BO466" s="7"/>
      <c r="BP466" s="7"/>
      <c r="BQ466" s="7"/>
    </row>
    <row r="467" spans="1:69" s="5" customFormat="1" ht="12.75">
      <c r="A467" s="808">
        <v>7</v>
      </c>
      <c r="B467" s="539" t="s">
        <v>17</v>
      </c>
      <c r="C467" s="491">
        <f t="shared" si="1184"/>
        <v>0</v>
      </c>
      <c r="D467" s="853">
        <f t="shared" si="1171"/>
        <v>0</v>
      </c>
      <c r="E467" s="489"/>
      <c r="F467" s="523">
        <f t="shared" si="1197"/>
        <v>0</v>
      </c>
      <c r="G467" s="512">
        <f t="shared" si="1198"/>
        <v>0</v>
      </c>
      <c r="H467" s="480" t="str">
        <f t="shared" si="1221"/>
        <v xml:space="preserve">    </v>
      </c>
      <c r="I467" s="853">
        <f t="shared" si="1172"/>
        <v>0</v>
      </c>
      <c r="J467" s="489"/>
      <c r="K467" s="523">
        <f t="shared" si="1199"/>
        <v>0</v>
      </c>
      <c r="L467" s="512">
        <f t="shared" si="1200"/>
        <v>0</v>
      </c>
      <c r="M467" s="480" t="str">
        <f t="shared" si="1222"/>
        <v xml:space="preserve">    </v>
      </c>
      <c r="N467" s="853">
        <f t="shared" si="1173"/>
        <v>0</v>
      </c>
      <c r="O467" s="489"/>
      <c r="P467" s="523">
        <f t="shared" si="1201"/>
        <v>0</v>
      </c>
      <c r="Q467" s="512">
        <f t="shared" si="1202"/>
        <v>0</v>
      </c>
      <c r="R467" s="480" t="str">
        <f t="shared" si="1223"/>
        <v xml:space="preserve">    </v>
      </c>
      <c r="S467" s="853">
        <f t="shared" si="1174"/>
        <v>0</v>
      </c>
      <c r="T467" s="489"/>
      <c r="U467" s="523">
        <f t="shared" si="1203"/>
        <v>0</v>
      </c>
      <c r="V467" s="512">
        <f t="shared" si="1204"/>
        <v>0</v>
      </c>
      <c r="W467" s="480" t="str">
        <f t="shared" si="1224"/>
        <v xml:space="preserve">    </v>
      </c>
      <c r="X467" s="853">
        <f t="shared" si="1175"/>
        <v>0</v>
      </c>
      <c r="Y467" s="489"/>
      <c r="Z467" s="523">
        <f t="shared" si="1205"/>
        <v>0</v>
      </c>
      <c r="AA467" s="512">
        <f t="shared" si="1206"/>
        <v>0</v>
      </c>
      <c r="AB467" s="480" t="str">
        <f t="shared" si="1225"/>
        <v xml:space="preserve">    </v>
      </c>
      <c r="AC467" s="853">
        <f t="shared" si="1176"/>
        <v>0</v>
      </c>
      <c r="AD467" s="489"/>
      <c r="AE467" s="523">
        <f t="shared" si="1207"/>
        <v>0</v>
      </c>
      <c r="AF467" s="512">
        <f t="shared" si="1208"/>
        <v>0</v>
      </c>
      <c r="AG467" s="480" t="str">
        <f t="shared" si="1226"/>
        <v xml:space="preserve">    </v>
      </c>
      <c r="AH467" s="853">
        <f t="shared" si="1177"/>
        <v>0</v>
      </c>
      <c r="AI467" s="489"/>
      <c r="AJ467" s="523">
        <f t="shared" si="1209"/>
        <v>0</v>
      </c>
      <c r="AK467" s="512">
        <f t="shared" si="1210"/>
        <v>0</v>
      </c>
      <c r="AL467" s="480" t="str">
        <f t="shared" si="1227"/>
        <v xml:space="preserve">    </v>
      </c>
      <c r="AM467" s="853">
        <f t="shared" si="1178"/>
        <v>0</v>
      </c>
      <c r="AN467" s="489"/>
      <c r="AO467" s="523">
        <f t="shared" si="1211"/>
        <v>0</v>
      </c>
      <c r="AP467" s="512">
        <f t="shared" si="1212"/>
        <v>0</v>
      </c>
      <c r="AQ467" s="480" t="str">
        <f t="shared" si="1228"/>
        <v xml:space="preserve">    </v>
      </c>
      <c r="AR467" s="853">
        <f t="shared" si="1179"/>
        <v>0</v>
      </c>
      <c r="AS467" s="489"/>
      <c r="AT467" s="523">
        <f t="shared" si="1213"/>
        <v>0</v>
      </c>
      <c r="AU467" s="512">
        <f t="shared" si="1214"/>
        <v>0</v>
      </c>
      <c r="AV467" s="480" t="str">
        <f t="shared" si="1229"/>
        <v xml:space="preserve">    </v>
      </c>
      <c r="AW467" s="853">
        <f t="shared" si="1180"/>
        <v>0</v>
      </c>
      <c r="AX467" s="489"/>
      <c r="AY467" s="523">
        <f t="shared" si="1215"/>
        <v>0</v>
      </c>
      <c r="AZ467" s="512">
        <f t="shared" si="1216"/>
        <v>0</v>
      </c>
      <c r="BA467" s="480" t="str">
        <f t="shared" si="1230"/>
        <v xml:space="preserve">    </v>
      </c>
      <c r="BB467" s="853">
        <f t="shared" si="1181"/>
        <v>0</v>
      </c>
      <c r="BC467" s="489"/>
      <c r="BD467" s="523">
        <f t="shared" si="1217"/>
        <v>0</v>
      </c>
      <c r="BE467" s="512">
        <f t="shared" si="1218"/>
        <v>0</v>
      </c>
      <c r="BF467" s="480" t="str">
        <f t="shared" si="1231"/>
        <v xml:space="preserve">    </v>
      </c>
      <c r="BG467" s="853">
        <f t="shared" si="1182"/>
        <v>0</v>
      </c>
      <c r="BH467" s="489"/>
      <c r="BI467" s="523">
        <f t="shared" si="1219"/>
        <v>0</v>
      </c>
      <c r="BJ467" s="512">
        <f t="shared" si="1220"/>
        <v>0</v>
      </c>
      <c r="BK467" s="480" t="str">
        <f t="shared" si="1232"/>
        <v xml:space="preserve">    </v>
      </c>
      <c r="BM467" s="502">
        <f t="shared" si="1183"/>
        <v>0</v>
      </c>
      <c r="BN467" s="7"/>
      <c r="BO467" s="7"/>
      <c r="BP467" s="7"/>
      <c r="BQ467" s="7"/>
    </row>
    <row r="468" spans="1:69" s="5" customFormat="1" ht="12.75">
      <c r="A468" s="808">
        <v>8</v>
      </c>
      <c r="B468" s="539" t="s">
        <v>4</v>
      </c>
      <c r="C468" s="491">
        <f t="shared" si="1184"/>
        <v>0</v>
      </c>
      <c r="D468" s="853">
        <f t="shared" si="1171"/>
        <v>0</v>
      </c>
      <c r="E468" s="489"/>
      <c r="F468" s="523">
        <f t="shared" si="1197"/>
        <v>0</v>
      </c>
      <c r="G468" s="512">
        <f t="shared" si="1198"/>
        <v>0</v>
      </c>
      <c r="H468" s="480" t="str">
        <f t="shared" si="1221"/>
        <v xml:space="preserve">    </v>
      </c>
      <c r="I468" s="853">
        <f t="shared" si="1172"/>
        <v>0</v>
      </c>
      <c r="J468" s="489"/>
      <c r="K468" s="523">
        <f t="shared" si="1199"/>
        <v>0</v>
      </c>
      <c r="L468" s="512">
        <f t="shared" si="1200"/>
        <v>0</v>
      </c>
      <c r="M468" s="480" t="str">
        <f t="shared" si="1222"/>
        <v xml:space="preserve">    </v>
      </c>
      <c r="N468" s="853">
        <f t="shared" si="1173"/>
        <v>0</v>
      </c>
      <c r="O468" s="489"/>
      <c r="P468" s="523">
        <f t="shared" si="1201"/>
        <v>0</v>
      </c>
      <c r="Q468" s="512">
        <f t="shared" si="1202"/>
        <v>0</v>
      </c>
      <c r="R468" s="480" t="str">
        <f t="shared" si="1223"/>
        <v xml:space="preserve">    </v>
      </c>
      <c r="S468" s="853">
        <f t="shared" si="1174"/>
        <v>0</v>
      </c>
      <c r="T468" s="489"/>
      <c r="U468" s="523">
        <f t="shared" si="1203"/>
        <v>0</v>
      </c>
      <c r="V468" s="512">
        <f t="shared" si="1204"/>
        <v>0</v>
      </c>
      <c r="W468" s="480" t="str">
        <f t="shared" si="1224"/>
        <v xml:space="preserve">    </v>
      </c>
      <c r="X468" s="853">
        <f t="shared" si="1175"/>
        <v>0</v>
      </c>
      <c r="Y468" s="489"/>
      <c r="Z468" s="523">
        <f t="shared" si="1205"/>
        <v>0</v>
      </c>
      <c r="AA468" s="512">
        <f t="shared" si="1206"/>
        <v>0</v>
      </c>
      <c r="AB468" s="480" t="str">
        <f t="shared" si="1225"/>
        <v xml:space="preserve">    </v>
      </c>
      <c r="AC468" s="853">
        <f t="shared" si="1176"/>
        <v>0</v>
      </c>
      <c r="AD468" s="489"/>
      <c r="AE468" s="523">
        <f t="shared" si="1207"/>
        <v>0</v>
      </c>
      <c r="AF468" s="512">
        <f t="shared" si="1208"/>
        <v>0</v>
      </c>
      <c r="AG468" s="480" t="str">
        <f t="shared" si="1226"/>
        <v xml:space="preserve">    </v>
      </c>
      <c r="AH468" s="853">
        <f t="shared" si="1177"/>
        <v>0</v>
      </c>
      <c r="AI468" s="489"/>
      <c r="AJ468" s="523">
        <f t="shared" si="1209"/>
        <v>0</v>
      </c>
      <c r="AK468" s="512">
        <f t="shared" si="1210"/>
        <v>0</v>
      </c>
      <c r="AL468" s="480" t="str">
        <f t="shared" si="1227"/>
        <v xml:space="preserve">    </v>
      </c>
      <c r="AM468" s="853">
        <f t="shared" si="1178"/>
        <v>0</v>
      </c>
      <c r="AN468" s="489"/>
      <c r="AO468" s="523">
        <f t="shared" si="1211"/>
        <v>0</v>
      </c>
      <c r="AP468" s="512">
        <f t="shared" si="1212"/>
        <v>0</v>
      </c>
      <c r="AQ468" s="480" t="str">
        <f t="shared" si="1228"/>
        <v xml:space="preserve">    </v>
      </c>
      <c r="AR468" s="853">
        <f t="shared" si="1179"/>
        <v>0</v>
      </c>
      <c r="AS468" s="489"/>
      <c r="AT468" s="523">
        <f t="shared" si="1213"/>
        <v>0</v>
      </c>
      <c r="AU468" s="512">
        <f t="shared" si="1214"/>
        <v>0</v>
      </c>
      <c r="AV468" s="480" t="str">
        <f t="shared" si="1229"/>
        <v xml:space="preserve">    </v>
      </c>
      <c r="AW468" s="853">
        <f t="shared" si="1180"/>
        <v>0</v>
      </c>
      <c r="AX468" s="489"/>
      <c r="AY468" s="523">
        <f t="shared" si="1215"/>
        <v>0</v>
      </c>
      <c r="AZ468" s="512">
        <f t="shared" si="1216"/>
        <v>0</v>
      </c>
      <c r="BA468" s="480" t="str">
        <f t="shared" si="1230"/>
        <v xml:space="preserve">    </v>
      </c>
      <c r="BB468" s="853">
        <f t="shared" si="1181"/>
        <v>0</v>
      </c>
      <c r="BC468" s="489"/>
      <c r="BD468" s="523">
        <f t="shared" si="1217"/>
        <v>0</v>
      </c>
      <c r="BE468" s="512">
        <f t="shared" si="1218"/>
        <v>0</v>
      </c>
      <c r="BF468" s="480" t="str">
        <f t="shared" si="1231"/>
        <v xml:space="preserve">    </v>
      </c>
      <c r="BG468" s="853">
        <f t="shared" si="1182"/>
        <v>0</v>
      </c>
      <c r="BH468" s="489"/>
      <c r="BI468" s="523">
        <f t="shared" si="1219"/>
        <v>0</v>
      </c>
      <c r="BJ468" s="512">
        <f t="shared" si="1220"/>
        <v>0</v>
      </c>
      <c r="BK468" s="480" t="str">
        <f t="shared" si="1232"/>
        <v xml:space="preserve">    </v>
      </c>
      <c r="BM468" s="502">
        <f t="shared" si="1183"/>
        <v>0</v>
      </c>
      <c r="BN468" s="7"/>
      <c r="BO468" s="7"/>
      <c r="BP468" s="7"/>
      <c r="BQ468" s="7"/>
    </row>
    <row r="469" spans="1:69" s="5" customFormat="1" ht="12.75">
      <c r="A469" s="808">
        <v>9</v>
      </c>
      <c r="B469" s="539" t="s">
        <v>63</v>
      </c>
      <c r="C469" s="492">
        <f t="shared" si="1184"/>
        <v>0</v>
      </c>
      <c r="D469" s="853">
        <f t="shared" si="1171"/>
        <v>0</v>
      </c>
      <c r="E469" s="489"/>
      <c r="F469" s="523">
        <f t="shared" si="1197"/>
        <v>0</v>
      </c>
      <c r="G469" s="512">
        <f t="shared" si="1198"/>
        <v>0</v>
      </c>
      <c r="H469" s="480" t="str">
        <f t="shared" si="1221"/>
        <v xml:space="preserve">    </v>
      </c>
      <c r="I469" s="853">
        <f t="shared" si="1172"/>
        <v>0</v>
      </c>
      <c r="J469" s="489"/>
      <c r="K469" s="523">
        <f t="shared" si="1199"/>
        <v>0</v>
      </c>
      <c r="L469" s="512">
        <f t="shared" si="1200"/>
        <v>0</v>
      </c>
      <c r="M469" s="480" t="str">
        <f t="shared" si="1222"/>
        <v xml:space="preserve">    </v>
      </c>
      <c r="N469" s="853">
        <f t="shared" si="1173"/>
        <v>0</v>
      </c>
      <c r="O469" s="489"/>
      <c r="P469" s="523">
        <f t="shared" si="1201"/>
        <v>0</v>
      </c>
      <c r="Q469" s="512">
        <f t="shared" si="1202"/>
        <v>0</v>
      </c>
      <c r="R469" s="480" t="str">
        <f t="shared" si="1223"/>
        <v xml:space="preserve">    </v>
      </c>
      <c r="S469" s="853">
        <f t="shared" si="1174"/>
        <v>0</v>
      </c>
      <c r="T469" s="489"/>
      <c r="U469" s="523">
        <f t="shared" si="1203"/>
        <v>0</v>
      </c>
      <c r="V469" s="512">
        <f t="shared" si="1204"/>
        <v>0</v>
      </c>
      <c r="W469" s="480" t="str">
        <f t="shared" si="1224"/>
        <v xml:space="preserve">    </v>
      </c>
      <c r="X469" s="853">
        <f t="shared" si="1175"/>
        <v>0</v>
      </c>
      <c r="Y469" s="489"/>
      <c r="Z469" s="523">
        <f t="shared" si="1205"/>
        <v>0</v>
      </c>
      <c r="AA469" s="512">
        <f t="shared" si="1206"/>
        <v>0</v>
      </c>
      <c r="AB469" s="480" t="str">
        <f t="shared" si="1225"/>
        <v xml:space="preserve">    </v>
      </c>
      <c r="AC469" s="853">
        <f t="shared" si="1176"/>
        <v>0</v>
      </c>
      <c r="AD469" s="489"/>
      <c r="AE469" s="523">
        <f t="shared" si="1207"/>
        <v>0</v>
      </c>
      <c r="AF469" s="512">
        <f t="shared" si="1208"/>
        <v>0</v>
      </c>
      <c r="AG469" s="480" t="str">
        <f t="shared" si="1226"/>
        <v xml:space="preserve">    </v>
      </c>
      <c r="AH469" s="853">
        <f t="shared" si="1177"/>
        <v>0</v>
      </c>
      <c r="AI469" s="489"/>
      <c r="AJ469" s="523">
        <f t="shared" si="1209"/>
        <v>0</v>
      </c>
      <c r="AK469" s="512">
        <f t="shared" si="1210"/>
        <v>0</v>
      </c>
      <c r="AL469" s="480" t="str">
        <f t="shared" si="1227"/>
        <v xml:space="preserve">    </v>
      </c>
      <c r="AM469" s="853">
        <f t="shared" si="1178"/>
        <v>0</v>
      </c>
      <c r="AN469" s="489"/>
      <c r="AO469" s="523">
        <f t="shared" si="1211"/>
        <v>0</v>
      </c>
      <c r="AP469" s="512">
        <f t="shared" si="1212"/>
        <v>0</v>
      </c>
      <c r="AQ469" s="480" t="str">
        <f t="shared" si="1228"/>
        <v xml:space="preserve">    </v>
      </c>
      <c r="AR469" s="853">
        <f t="shared" si="1179"/>
        <v>0</v>
      </c>
      <c r="AS469" s="489"/>
      <c r="AT469" s="523">
        <f t="shared" si="1213"/>
        <v>0</v>
      </c>
      <c r="AU469" s="512">
        <f t="shared" si="1214"/>
        <v>0</v>
      </c>
      <c r="AV469" s="480" t="str">
        <f t="shared" si="1229"/>
        <v xml:space="preserve">    </v>
      </c>
      <c r="AW469" s="853">
        <f t="shared" si="1180"/>
        <v>0</v>
      </c>
      <c r="AX469" s="489"/>
      <c r="AY469" s="523">
        <f t="shared" si="1215"/>
        <v>0</v>
      </c>
      <c r="AZ469" s="512">
        <f t="shared" si="1216"/>
        <v>0</v>
      </c>
      <c r="BA469" s="480" t="str">
        <f t="shared" si="1230"/>
        <v xml:space="preserve">    </v>
      </c>
      <c r="BB469" s="853">
        <f t="shared" si="1181"/>
        <v>0</v>
      </c>
      <c r="BC469" s="489"/>
      <c r="BD469" s="523">
        <f t="shared" si="1217"/>
        <v>0</v>
      </c>
      <c r="BE469" s="512">
        <f t="shared" si="1218"/>
        <v>0</v>
      </c>
      <c r="BF469" s="480" t="str">
        <f t="shared" si="1231"/>
        <v xml:space="preserve">    </v>
      </c>
      <c r="BG469" s="853">
        <f t="shared" si="1182"/>
        <v>0</v>
      </c>
      <c r="BH469" s="489"/>
      <c r="BI469" s="523">
        <f t="shared" si="1219"/>
        <v>0</v>
      </c>
      <c r="BJ469" s="512">
        <f t="shared" si="1220"/>
        <v>0</v>
      </c>
      <c r="BK469" s="480" t="str">
        <f t="shared" si="1232"/>
        <v xml:space="preserve">    </v>
      </c>
      <c r="BM469" s="502">
        <f t="shared" si="1183"/>
        <v>0</v>
      </c>
      <c r="BN469" s="7"/>
      <c r="BO469" s="7"/>
      <c r="BP469" s="7"/>
      <c r="BQ469" s="7"/>
    </row>
    <row r="470" spans="1:69" s="5" customFormat="1" ht="12.75">
      <c r="A470" s="808">
        <v>10</v>
      </c>
      <c r="B470" s="540" t="s">
        <v>0</v>
      </c>
      <c r="C470" s="493">
        <f t="shared" si="1184"/>
        <v>0</v>
      </c>
      <c r="D470" s="853">
        <f t="shared" si="1171"/>
        <v>0</v>
      </c>
      <c r="E470" s="489"/>
      <c r="F470" s="523">
        <f t="shared" si="1197"/>
        <v>0</v>
      </c>
      <c r="G470" s="512">
        <f t="shared" si="1198"/>
        <v>0</v>
      </c>
      <c r="H470" s="480" t="str">
        <f t="shared" si="1221"/>
        <v xml:space="preserve">    </v>
      </c>
      <c r="I470" s="853">
        <f t="shared" si="1172"/>
        <v>0</v>
      </c>
      <c r="J470" s="489"/>
      <c r="K470" s="523">
        <f t="shared" si="1199"/>
        <v>0</v>
      </c>
      <c r="L470" s="512">
        <f t="shared" si="1200"/>
        <v>0</v>
      </c>
      <c r="M470" s="480" t="str">
        <f t="shared" si="1222"/>
        <v xml:space="preserve">    </v>
      </c>
      <c r="N470" s="853">
        <f t="shared" si="1173"/>
        <v>0</v>
      </c>
      <c r="O470" s="489"/>
      <c r="P470" s="523">
        <f t="shared" si="1201"/>
        <v>0</v>
      </c>
      <c r="Q470" s="512">
        <f t="shared" si="1202"/>
        <v>0</v>
      </c>
      <c r="R470" s="480" t="str">
        <f t="shared" si="1223"/>
        <v xml:space="preserve">    </v>
      </c>
      <c r="S470" s="853">
        <f t="shared" si="1174"/>
        <v>0</v>
      </c>
      <c r="T470" s="489"/>
      <c r="U470" s="523">
        <f t="shared" si="1203"/>
        <v>0</v>
      </c>
      <c r="V470" s="512">
        <f t="shared" si="1204"/>
        <v>0</v>
      </c>
      <c r="W470" s="480" t="str">
        <f t="shared" si="1224"/>
        <v xml:space="preserve">    </v>
      </c>
      <c r="X470" s="853">
        <f t="shared" si="1175"/>
        <v>0</v>
      </c>
      <c r="Y470" s="489"/>
      <c r="Z470" s="523">
        <f t="shared" si="1205"/>
        <v>0</v>
      </c>
      <c r="AA470" s="512">
        <f t="shared" si="1206"/>
        <v>0</v>
      </c>
      <c r="AB470" s="480" t="str">
        <f t="shared" si="1225"/>
        <v xml:space="preserve">    </v>
      </c>
      <c r="AC470" s="853">
        <f t="shared" si="1176"/>
        <v>0</v>
      </c>
      <c r="AD470" s="489"/>
      <c r="AE470" s="523">
        <f t="shared" si="1207"/>
        <v>0</v>
      </c>
      <c r="AF470" s="512">
        <f t="shared" si="1208"/>
        <v>0</v>
      </c>
      <c r="AG470" s="480" t="str">
        <f t="shared" si="1226"/>
        <v xml:space="preserve">    </v>
      </c>
      <c r="AH470" s="853">
        <f t="shared" si="1177"/>
        <v>0</v>
      </c>
      <c r="AI470" s="489"/>
      <c r="AJ470" s="523">
        <f t="shared" si="1209"/>
        <v>0</v>
      </c>
      <c r="AK470" s="512">
        <f t="shared" si="1210"/>
        <v>0</v>
      </c>
      <c r="AL470" s="480" t="str">
        <f t="shared" si="1227"/>
        <v xml:space="preserve">    </v>
      </c>
      <c r="AM470" s="853">
        <f t="shared" si="1178"/>
        <v>0</v>
      </c>
      <c r="AN470" s="489"/>
      <c r="AO470" s="523">
        <f t="shared" si="1211"/>
        <v>0</v>
      </c>
      <c r="AP470" s="512">
        <f t="shared" si="1212"/>
        <v>0</v>
      </c>
      <c r="AQ470" s="480" t="str">
        <f t="shared" si="1228"/>
        <v xml:space="preserve">    </v>
      </c>
      <c r="AR470" s="853">
        <f t="shared" si="1179"/>
        <v>0</v>
      </c>
      <c r="AS470" s="489"/>
      <c r="AT470" s="523">
        <f t="shared" si="1213"/>
        <v>0</v>
      </c>
      <c r="AU470" s="512">
        <f t="shared" si="1214"/>
        <v>0</v>
      </c>
      <c r="AV470" s="480" t="str">
        <f t="shared" si="1229"/>
        <v xml:space="preserve">    </v>
      </c>
      <c r="AW470" s="853">
        <f t="shared" si="1180"/>
        <v>0</v>
      </c>
      <c r="AX470" s="489"/>
      <c r="AY470" s="523">
        <f t="shared" si="1215"/>
        <v>0</v>
      </c>
      <c r="AZ470" s="512">
        <f t="shared" si="1216"/>
        <v>0</v>
      </c>
      <c r="BA470" s="480" t="str">
        <f t="shared" si="1230"/>
        <v xml:space="preserve">    </v>
      </c>
      <c r="BB470" s="853">
        <f t="shared" si="1181"/>
        <v>0</v>
      </c>
      <c r="BC470" s="489"/>
      <c r="BD470" s="523">
        <f t="shared" si="1217"/>
        <v>0</v>
      </c>
      <c r="BE470" s="512">
        <f t="shared" si="1218"/>
        <v>0</v>
      </c>
      <c r="BF470" s="480" t="str">
        <f t="shared" si="1231"/>
        <v xml:space="preserve">    </v>
      </c>
      <c r="BG470" s="853">
        <f t="shared" si="1182"/>
        <v>0</v>
      </c>
      <c r="BH470" s="489"/>
      <c r="BI470" s="523">
        <f t="shared" si="1219"/>
        <v>0</v>
      </c>
      <c r="BJ470" s="512">
        <f t="shared" si="1220"/>
        <v>0</v>
      </c>
      <c r="BK470" s="480" t="str">
        <f t="shared" si="1232"/>
        <v xml:space="preserve">    </v>
      </c>
      <c r="BM470" s="502">
        <f t="shared" si="1183"/>
        <v>0</v>
      </c>
      <c r="BN470" s="7"/>
      <c r="BO470" s="7"/>
      <c r="BP470" s="7"/>
      <c r="BQ470" s="7"/>
    </row>
    <row r="471" spans="1:69" s="5" customFormat="1" ht="12.75">
      <c r="A471" s="808">
        <v>11</v>
      </c>
      <c r="B471" s="540" t="s">
        <v>2</v>
      </c>
      <c r="C471" s="493">
        <f t="shared" si="1184"/>
        <v>0</v>
      </c>
      <c r="D471" s="853">
        <f t="shared" si="1171"/>
        <v>0</v>
      </c>
      <c r="E471" s="489"/>
      <c r="F471" s="523">
        <f t="shared" si="1197"/>
        <v>0</v>
      </c>
      <c r="G471" s="512">
        <f t="shared" si="1198"/>
        <v>0</v>
      </c>
      <c r="H471" s="480" t="str">
        <f t="shared" si="1221"/>
        <v xml:space="preserve">    </v>
      </c>
      <c r="I471" s="853">
        <f t="shared" si="1172"/>
        <v>0</v>
      </c>
      <c r="J471" s="489"/>
      <c r="K471" s="523">
        <f t="shared" si="1199"/>
        <v>0</v>
      </c>
      <c r="L471" s="512">
        <f t="shared" si="1200"/>
        <v>0</v>
      </c>
      <c r="M471" s="480" t="str">
        <f t="shared" si="1222"/>
        <v xml:space="preserve">    </v>
      </c>
      <c r="N471" s="853">
        <f t="shared" si="1173"/>
        <v>0</v>
      </c>
      <c r="O471" s="489"/>
      <c r="P471" s="523">
        <f t="shared" si="1201"/>
        <v>0</v>
      </c>
      <c r="Q471" s="512">
        <f t="shared" si="1202"/>
        <v>0</v>
      </c>
      <c r="R471" s="480" t="str">
        <f t="shared" si="1223"/>
        <v xml:space="preserve">    </v>
      </c>
      <c r="S471" s="853">
        <f t="shared" si="1174"/>
        <v>0</v>
      </c>
      <c r="T471" s="489"/>
      <c r="U471" s="523">
        <f t="shared" si="1203"/>
        <v>0</v>
      </c>
      <c r="V471" s="512">
        <f t="shared" si="1204"/>
        <v>0</v>
      </c>
      <c r="W471" s="480" t="str">
        <f t="shared" si="1224"/>
        <v xml:space="preserve">    </v>
      </c>
      <c r="X471" s="853">
        <f t="shared" si="1175"/>
        <v>0</v>
      </c>
      <c r="Y471" s="489"/>
      <c r="Z471" s="523">
        <f t="shared" si="1205"/>
        <v>0</v>
      </c>
      <c r="AA471" s="512">
        <f t="shared" si="1206"/>
        <v>0</v>
      </c>
      <c r="AB471" s="480" t="str">
        <f t="shared" si="1225"/>
        <v xml:space="preserve">    </v>
      </c>
      <c r="AC471" s="853">
        <f t="shared" si="1176"/>
        <v>0</v>
      </c>
      <c r="AD471" s="489"/>
      <c r="AE471" s="523">
        <f t="shared" si="1207"/>
        <v>0</v>
      </c>
      <c r="AF471" s="512">
        <f t="shared" si="1208"/>
        <v>0</v>
      </c>
      <c r="AG471" s="480" t="str">
        <f t="shared" si="1226"/>
        <v xml:space="preserve">    </v>
      </c>
      <c r="AH471" s="853">
        <f t="shared" si="1177"/>
        <v>0</v>
      </c>
      <c r="AI471" s="489"/>
      <c r="AJ471" s="523">
        <f t="shared" si="1209"/>
        <v>0</v>
      </c>
      <c r="AK471" s="512">
        <f t="shared" si="1210"/>
        <v>0</v>
      </c>
      <c r="AL471" s="480" t="str">
        <f t="shared" si="1227"/>
        <v xml:space="preserve">    </v>
      </c>
      <c r="AM471" s="853">
        <f t="shared" si="1178"/>
        <v>0</v>
      </c>
      <c r="AN471" s="489"/>
      <c r="AO471" s="523">
        <f t="shared" si="1211"/>
        <v>0</v>
      </c>
      <c r="AP471" s="512">
        <f t="shared" si="1212"/>
        <v>0</v>
      </c>
      <c r="AQ471" s="480" t="str">
        <f t="shared" si="1228"/>
        <v xml:space="preserve">    </v>
      </c>
      <c r="AR471" s="853">
        <f t="shared" si="1179"/>
        <v>0</v>
      </c>
      <c r="AS471" s="489"/>
      <c r="AT471" s="523">
        <f t="shared" si="1213"/>
        <v>0</v>
      </c>
      <c r="AU471" s="512">
        <f t="shared" si="1214"/>
        <v>0</v>
      </c>
      <c r="AV471" s="480" t="str">
        <f t="shared" si="1229"/>
        <v xml:space="preserve">    </v>
      </c>
      <c r="AW471" s="853">
        <f t="shared" si="1180"/>
        <v>0</v>
      </c>
      <c r="AX471" s="489"/>
      <c r="AY471" s="523">
        <f t="shared" si="1215"/>
        <v>0</v>
      </c>
      <c r="AZ471" s="512">
        <f t="shared" si="1216"/>
        <v>0</v>
      </c>
      <c r="BA471" s="480" t="str">
        <f t="shared" si="1230"/>
        <v xml:space="preserve">    </v>
      </c>
      <c r="BB471" s="853">
        <f t="shared" si="1181"/>
        <v>0</v>
      </c>
      <c r="BC471" s="489"/>
      <c r="BD471" s="523">
        <f t="shared" si="1217"/>
        <v>0</v>
      </c>
      <c r="BE471" s="512">
        <f t="shared" si="1218"/>
        <v>0</v>
      </c>
      <c r="BF471" s="480" t="str">
        <f t="shared" si="1231"/>
        <v xml:space="preserve">    </v>
      </c>
      <c r="BG471" s="853">
        <f t="shared" si="1182"/>
        <v>0</v>
      </c>
      <c r="BH471" s="489"/>
      <c r="BI471" s="523">
        <f t="shared" si="1219"/>
        <v>0</v>
      </c>
      <c r="BJ471" s="512">
        <f t="shared" si="1220"/>
        <v>0</v>
      </c>
      <c r="BK471" s="480" t="str">
        <f t="shared" si="1232"/>
        <v xml:space="preserve">    </v>
      </c>
      <c r="BM471" s="502">
        <f t="shared" si="1183"/>
        <v>0</v>
      </c>
      <c r="BN471" s="7"/>
      <c r="BO471" s="7"/>
      <c r="BP471" s="7"/>
      <c r="BQ471" s="7"/>
    </row>
    <row r="472" spans="1:69" s="5" customFormat="1" ht="12.75">
      <c r="A472" s="808">
        <v>12</v>
      </c>
      <c r="B472" s="540" t="s">
        <v>27</v>
      </c>
      <c r="C472" s="493">
        <f t="shared" si="1184"/>
        <v>0</v>
      </c>
      <c r="D472" s="853">
        <f t="shared" si="1171"/>
        <v>0</v>
      </c>
      <c r="E472" s="489"/>
      <c r="F472" s="523">
        <f t="shared" si="1197"/>
        <v>0</v>
      </c>
      <c r="G472" s="512">
        <f t="shared" si="1198"/>
        <v>0</v>
      </c>
      <c r="H472" s="480" t="str">
        <f t="shared" si="1221"/>
        <v xml:space="preserve">    </v>
      </c>
      <c r="I472" s="853">
        <f t="shared" si="1172"/>
        <v>0</v>
      </c>
      <c r="J472" s="489"/>
      <c r="K472" s="523">
        <f t="shared" si="1199"/>
        <v>0</v>
      </c>
      <c r="L472" s="512">
        <f t="shared" si="1200"/>
        <v>0</v>
      </c>
      <c r="M472" s="480" t="str">
        <f t="shared" si="1222"/>
        <v xml:space="preserve">    </v>
      </c>
      <c r="N472" s="853">
        <f t="shared" si="1173"/>
        <v>0</v>
      </c>
      <c r="O472" s="489"/>
      <c r="P472" s="523">
        <f t="shared" si="1201"/>
        <v>0</v>
      </c>
      <c r="Q472" s="512">
        <f t="shared" si="1202"/>
        <v>0</v>
      </c>
      <c r="R472" s="480" t="str">
        <f t="shared" si="1223"/>
        <v xml:space="preserve">    </v>
      </c>
      <c r="S472" s="853">
        <f t="shared" si="1174"/>
        <v>0</v>
      </c>
      <c r="T472" s="489"/>
      <c r="U472" s="523">
        <f t="shared" si="1203"/>
        <v>0</v>
      </c>
      <c r="V472" s="512">
        <f t="shared" si="1204"/>
        <v>0</v>
      </c>
      <c r="W472" s="480" t="str">
        <f t="shared" si="1224"/>
        <v xml:space="preserve">    </v>
      </c>
      <c r="X472" s="853">
        <f t="shared" si="1175"/>
        <v>0</v>
      </c>
      <c r="Y472" s="489"/>
      <c r="Z472" s="523">
        <f t="shared" si="1205"/>
        <v>0</v>
      </c>
      <c r="AA472" s="512">
        <f t="shared" si="1206"/>
        <v>0</v>
      </c>
      <c r="AB472" s="480" t="str">
        <f t="shared" si="1225"/>
        <v xml:space="preserve">    </v>
      </c>
      <c r="AC472" s="853">
        <f t="shared" si="1176"/>
        <v>0</v>
      </c>
      <c r="AD472" s="489"/>
      <c r="AE472" s="523">
        <f t="shared" si="1207"/>
        <v>0</v>
      </c>
      <c r="AF472" s="512">
        <f t="shared" si="1208"/>
        <v>0</v>
      </c>
      <c r="AG472" s="480" t="str">
        <f t="shared" si="1226"/>
        <v xml:space="preserve">    </v>
      </c>
      <c r="AH472" s="853">
        <f t="shared" si="1177"/>
        <v>0</v>
      </c>
      <c r="AI472" s="489"/>
      <c r="AJ472" s="523">
        <f t="shared" si="1209"/>
        <v>0</v>
      </c>
      <c r="AK472" s="512">
        <f t="shared" si="1210"/>
        <v>0</v>
      </c>
      <c r="AL472" s="480" t="str">
        <f t="shared" si="1227"/>
        <v xml:space="preserve">    </v>
      </c>
      <c r="AM472" s="853">
        <f t="shared" si="1178"/>
        <v>0</v>
      </c>
      <c r="AN472" s="489"/>
      <c r="AO472" s="523">
        <f t="shared" si="1211"/>
        <v>0</v>
      </c>
      <c r="AP472" s="512">
        <f t="shared" si="1212"/>
        <v>0</v>
      </c>
      <c r="AQ472" s="480" t="str">
        <f t="shared" si="1228"/>
        <v xml:space="preserve">    </v>
      </c>
      <c r="AR472" s="853">
        <f t="shared" si="1179"/>
        <v>0</v>
      </c>
      <c r="AS472" s="489"/>
      <c r="AT472" s="523">
        <f t="shared" si="1213"/>
        <v>0</v>
      </c>
      <c r="AU472" s="512">
        <f t="shared" si="1214"/>
        <v>0</v>
      </c>
      <c r="AV472" s="480" t="str">
        <f t="shared" si="1229"/>
        <v xml:space="preserve">    </v>
      </c>
      <c r="AW472" s="853">
        <f t="shared" si="1180"/>
        <v>0</v>
      </c>
      <c r="AX472" s="489"/>
      <c r="AY472" s="523">
        <f t="shared" si="1215"/>
        <v>0</v>
      </c>
      <c r="AZ472" s="512">
        <f t="shared" si="1216"/>
        <v>0</v>
      </c>
      <c r="BA472" s="480" t="str">
        <f t="shared" si="1230"/>
        <v xml:space="preserve">    </v>
      </c>
      <c r="BB472" s="853">
        <f t="shared" si="1181"/>
        <v>0</v>
      </c>
      <c r="BC472" s="489"/>
      <c r="BD472" s="523">
        <f t="shared" si="1217"/>
        <v>0</v>
      </c>
      <c r="BE472" s="512">
        <f t="shared" si="1218"/>
        <v>0</v>
      </c>
      <c r="BF472" s="480" t="str">
        <f t="shared" si="1231"/>
        <v xml:space="preserve">    </v>
      </c>
      <c r="BG472" s="853">
        <f t="shared" si="1182"/>
        <v>0</v>
      </c>
      <c r="BH472" s="489"/>
      <c r="BI472" s="523">
        <f t="shared" si="1219"/>
        <v>0</v>
      </c>
      <c r="BJ472" s="512">
        <f t="shared" si="1220"/>
        <v>0</v>
      </c>
      <c r="BK472" s="480" t="str">
        <f t="shared" si="1232"/>
        <v xml:space="preserve">    </v>
      </c>
      <c r="BM472" s="502">
        <f t="shared" si="1183"/>
        <v>0</v>
      </c>
      <c r="BN472" s="7"/>
      <c r="BO472" s="7"/>
      <c r="BP472" s="7"/>
      <c r="BQ472" s="7"/>
    </row>
    <row r="473" spans="1:69" s="5" customFormat="1" ht="12.75">
      <c r="A473" s="808">
        <v>13</v>
      </c>
      <c r="B473" s="540" t="s">
        <v>1</v>
      </c>
      <c r="C473" s="493">
        <f t="shared" si="1184"/>
        <v>0</v>
      </c>
      <c r="D473" s="853">
        <f t="shared" si="1171"/>
        <v>0</v>
      </c>
      <c r="E473" s="489"/>
      <c r="F473" s="523">
        <f t="shared" si="1197"/>
        <v>0</v>
      </c>
      <c r="G473" s="512">
        <f t="shared" si="1198"/>
        <v>0</v>
      </c>
      <c r="H473" s="480" t="str">
        <f t="shared" si="1221"/>
        <v xml:space="preserve">    </v>
      </c>
      <c r="I473" s="853">
        <f t="shared" si="1172"/>
        <v>0</v>
      </c>
      <c r="J473" s="489"/>
      <c r="K473" s="523">
        <f t="shared" si="1199"/>
        <v>0</v>
      </c>
      <c r="L473" s="512">
        <f t="shared" si="1200"/>
        <v>0</v>
      </c>
      <c r="M473" s="480" t="str">
        <f t="shared" si="1222"/>
        <v xml:space="preserve">    </v>
      </c>
      <c r="N473" s="853">
        <f t="shared" si="1173"/>
        <v>0</v>
      </c>
      <c r="O473" s="489"/>
      <c r="P473" s="523">
        <f t="shared" si="1201"/>
        <v>0</v>
      </c>
      <c r="Q473" s="512">
        <f t="shared" si="1202"/>
        <v>0</v>
      </c>
      <c r="R473" s="480" t="str">
        <f t="shared" si="1223"/>
        <v xml:space="preserve">    </v>
      </c>
      <c r="S473" s="853">
        <f t="shared" si="1174"/>
        <v>0</v>
      </c>
      <c r="T473" s="489"/>
      <c r="U473" s="523">
        <f t="shared" si="1203"/>
        <v>0</v>
      </c>
      <c r="V473" s="512">
        <f t="shared" si="1204"/>
        <v>0</v>
      </c>
      <c r="W473" s="480" t="str">
        <f t="shared" si="1224"/>
        <v xml:space="preserve">    </v>
      </c>
      <c r="X473" s="853">
        <f t="shared" si="1175"/>
        <v>0</v>
      </c>
      <c r="Y473" s="489"/>
      <c r="Z473" s="523">
        <f t="shared" si="1205"/>
        <v>0</v>
      </c>
      <c r="AA473" s="512">
        <f t="shared" si="1206"/>
        <v>0</v>
      </c>
      <c r="AB473" s="480" t="str">
        <f t="shared" si="1225"/>
        <v xml:space="preserve">    </v>
      </c>
      <c r="AC473" s="853">
        <f t="shared" si="1176"/>
        <v>0</v>
      </c>
      <c r="AD473" s="489"/>
      <c r="AE473" s="523">
        <f t="shared" si="1207"/>
        <v>0</v>
      </c>
      <c r="AF473" s="512">
        <f t="shared" si="1208"/>
        <v>0</v>
      </c>
      <c r="AG473" s="480" t="str">
        <f t="shared" si="1226"/>
        <v xml:space="preserve">    </v>
      </c>
      <c r="AH473" s="853">
        <f t="shared" si="1177"/>
        <v>0</v>
      </c>
      <c r="AI473" s="489"/>
      <c r="AJ473" s="523">
        <f t="shared" si="1209"/>
        <v>0</v>
      </c>
      <c r="AK473" s="512">
        <f t="shared" si="1210"/>
        <v>0</v>
      </c>
      <c r="AL473" s="480" t="str">
        <f t="shared" si="1227"/>
        <v xml:space="preserve">    </v>
      </c>
      <c r="AM473" s="853">
        <f t="shared" si="1178"/>
        <v>0</v>
      </c>
      <c r="AN473" s="489"/>
      <c r="AO473" s="523">
        <f t="shared" si="1211"/>
        <v>0</v>
      </c>
      <c r="AP473" s="512">
        <f t="shared" si="1212"/>
        <v>0</v>
      </c>
      <c r="AQ473" s="480" t="str">
        <f t="shared" si="1228"/>
        <v xml:space="preserve">    </v>
      </c>
      <c r="AR473" s="853">
        <f t="shared" si="1179"/>
        <v>0</v>
      </c>
      <c r="AS473" s="489"/>
      <c r="AT473" s="523">
        <f t="shared" si="1213"/>
        <v>0</v>
      </c>
      <c r="AU473" s="512">
        <f t="shared" si="1214"/>
        <v>0</v>
      </c>
      <c r="AV473" s="480" t="str">
        <f t="shared" si="1229"/>
        <v xml:space="preserve">    </v>
      </c>
      <c r="AW473" s="853">
        <f t="shared" si="1180"/>
        <v>0</v>
      </c>
      <c r="AX473" s="489"/>
      <c r="AY473" s="523">
        <f t="shared" si="1215"/>
        <v>0</v>
      </c>
      <c r="AZ473" s="512">
        <f t="shared" si="1216"/>
        <v>0</v>
      </c>
      <c r="BA473" s="480" t="str">
        <f t="shared" si="1230"/>
        <v xml:space="preserve">    </v>
      </c>
      <c r="BB473" s="853">
        <f t="shared" si="1181"/>
        <v>0</v>
      </c>
      <c r="BC473" s="489"/>
      <c r="BD473" s="523">
        <f t="shared" si="1217"/>
        <v>0</v>
      </c>
      <c r="BE473" s="512">
        <f t="shared" si="1218"/>
        <v>0</v>
      </c>
      <c r="BF473" s="480" t="str">
        <f t="shared" si="1231"/>
        <v xml:space="preserve">    </v>
      </c>
      <c r="BG473" s="853">
        <f t="shared" si="1182"/>
        <v>0</v>
      </c>
      <c r="BH473" s="489"/>
      <c r="BI473" s="523">
        <f t="shared" si="1219"/>
        <v>0</v>
      </c>
      <c r="BJ473" s="512">
        <f t="shared" si="1220"/>
        <v>0</v>
      </c>
      <c r="BK473" s="480" t="str">
        <f t="shared" si="1232"/>
        <v xml:space="preserve">    </v>
      </c>
      <c r="BM473" s="502">
        <f t="shared" si="1183"/>
        <v>0</v>
      </c>
      <c r="BN473" s="7"/>
      <c r="BO473" s="7"/>
      <c r="BP473" s="7"/>
      <c r="BQ473" s="7"/>
    </row>
    <row r="474" spans="1:69" s="5" customFormat="1" ht="12.75">
      <c r="A474" s="808">
        <v>14</v>
      </c>
      <c r="B474" s="540" t="s">
        <v>3</v>
      </c>
      <c r="C474" s="493">
        <f t="shared" si="1184"/>
        <v>0</v>
      </c>
      <c r="D474" s="853">
        <f t="shared" si="1171"/>
        <v>0</v>
      </c>
      <c r="E474" s="489"/>
      <c r="F474" s="523">
        <f t="shared" si="1197"/>
        <v>0</v>
      </c>
      <c r="G474" s="512">
        <f t="shared" si="1198"/>
        <v>0</v>
      </c>
      <c r="H474" s="480" t="str">
        <f t="shared" si="1221"/>
        <v xml:space="preserve">    </v>
      </c>
      <c r="I474" s="853">
        <f t="shared" si="1172"/>
        <v>0</v>
      </c>
      <c r="J474" s="489"/>
      <c r="K474" s="523">
        <f t="shared" si="1199"/>
        <v>0</v>
      </c>
      <c r="L474" s="512">
        <f t="shared" si="1200"/>
        <v>0</v>
      </c>
      <c r="M474" s="480" t="str">
        <f t="shared" si="1222"/>
        <v xml:space="preserve">    </v>
      </c>
      <c r="N474" s="853">
        <f t="shared" si="1173"/>
        <v>0</v>
      </c>
      <c r="O474" s="489"/>
      <c r="P474" s="523">
        <f t="shared" si="1201"/>
        <v>0</v>
      </c>
      <c r="Q474" s="512">
        <f t="shared" si="1202"/>
        <v>0</v>
      </c>
      <c r="R474" s="480" t="str">
        <f t="shared" si="1223"/>
        <v xml:space="preserve">    </v>
      </c>
      <c r="S474" s="853">
        <f t="shared" si="1174"/>
        <v>0</v>
      </c>
      <c r="T474" s="489"/>
      <c r="U474" s="523">
        <f t="shared" si="1203"/>
        <v>0</v>
      </c>
      <c r="V474" s="512">
        <f t="shared" si="1204"/>
        <v>0</v>
      </c>
      <c r="W474" s="480" t="str">
        <f t="shared" si="1224"/>
        <v xml:space="preserve">    </v>
      </c>
      <c r="X474" s="853">
        <f t="shared" si="1175"/>
        <v>0</v>
      </c>
      <c r="Y474" s="489"/>
      <c r="Z474" s="523">
        <f t="shared" si="1205"/>
        <v>0</v>
      </c>
      <c r="AA474" s="512">
        <f t="shared" si="1206"/>
        <v>0</v>
      </c>
      <c r="AB474" s="480" t="str">
        <f t="shared" si="1225"/>
        <v xml:space="preserve">    </v>
      </c>
      <c r="AC474" s="853">
        <f t="shared" si="1176"/>
        <v>0</v>
      </c>
      <c r="AD474" s="489"/>
      <c r="AE474" s="523">
        <f t="shared" si="1207"/>
        <v>0</v>
      </c>
      <c r="AF474" s="512">
        <f t="shared" si="1208"/>
        <v>0</v>
      </c>
      <c r="AG474" s="480" t="str">
        <f t="shared" si="1226"/>
        <v xml:space="preserve">    </v>
      </c>
      <c r="AH474" s="853">
        <f t="shared" si="1177"/>
        <v>0</v>
      </c>
      <c r="AI474" s="489"/>
      <c r="AJ474" s="523">
        <f t="shared" si="1209"/>
        <v>0</v>
      </c>
      <c r="AK474" s="512">
        <f t="shared" si="1210"/>
        <v>0</v>
      </c>
      <c r="AL474" s="480" t="str">
        <f t="shared" si="1227"/>
        <v xml:space="preserve">    </v>
      </c>
      <c r="AM474" s="853">
        <f t="shared" si="1178"/>
        <v>0</v>
      </c>
      <c r="AN474" s="489"/>
      <c r="AO474" s="523">
        <f t="shared" si="1211"/>
        <v>0</v>
      </c>
      <c r="AP474" s="512">
        <f t="shared" si="1212"/>
        <v>0</v>
      </c>
      <c r="AQ474" s="480" t="str">
        <f t="shared" si="1228"/>
        <v xml:space="preserve">    </v>
      </c>
      <c r="AR474" s="853">
        <f t="shared" si="1179"/>
        <v>0</v>
      </c>
      <c r="AS474" s="489"/>
      <c r="AT474" s="523">
        <f t="shared" si="1213"/>
        <v>0</v>
      </c>
      <c r="AU474" s="512">
        <f t="shared" si="1214"/>
        <v>0</v>
      </c>
      <c r="AV474" s="480" t="str">
        <f t="shared" si="1229"/>
        <v xml:space="preserve">    </v>
      </c>
      <c r="AW474" s="853">
        <f t="shared" si="1180"/>
        <v>0</v>
      </c>
      <c r="AX474" s="489"/>
      <c r="AY474" s="523">
        <f t="shared" si="1215"/>
        <v>0</v>
      </c>
      <c r="AZ474" s="512">
        <f t="shared" si="1216"/>
        <v>0</v>
      </c>
      <c r="BA474" s="480" t="str">
        <f t="shared" si="1230"/>
        <v xml:space="preserve">    </v>
      </c>
      <c r="BB474" s="853">
        <f t="shared" si="1181"/>
        <v>0</v>
      </c>
      <c r="BC474" s="489"/>
      <c r="BD474" s="523">
        <f t="shared" si="1217"/>
        <v>0</v>
      </c>
      <c r="BE474" s="512">
        <f t="shared" si="1218"/>
        <v>0</v>
      </c>
      <c r="BF474" s="480" t="str">
        <f t="shared" si="1231"/>
        <v xml:space="preserve">    </v>
      </c>
      <c r="BG474" s="853">
        <f t="shared" si="1182"/>
        <v>0</v>
      </c>
      <c r="BH474" s="489"/>
      <c r="BI474" s="523">
        <f t="shared" si="1219"/>
        <v>0</v>
      </c>
      <c r="BJ474" s="512">
        <f t="shared" si="1220"/>
        <v>0</v>
      </c>
      <c r="BK474" s="480" t="str">
        <f t="shared" si="1232"/>
        <v xml:space="preserve">    </v>
      </c>
      <c r="BM474" s="502">
        <f t="shared" si="1183"/>
        <v>0</v>
      </c>
      <c r="BN474" s="7"/>
      <c r="BO474" s="7"/>
      <c r="BP474" s="7"/>
      <c r="BQ474" s="7"/>
    </row>
    <row r="475" spans="1:69" s="5" customFormat="1" ht="12.75">
      <c r="A475" s="808">
        <v>15</v>
      </c>
      <c r="B475" s="540" t="s">
        <v>39</v>
      </c>
      <c r="C475" s="493">
        <f t="shared" si="1184"/>
        <v>0</v>
      </c>
      <c r="D475" s="853">
        <f t="shared" si="1171"/>
        <v>0</v>
      </c>
      <c r="E475" s="489"/>
      <c r="F475" s="523">
        <f t="shared" si="1197"/>
        <v>0</v>
      </c>
      <c r="G475" s="512">
        <f t="shared" si="1198"/>
        <v>0</v>
      </c>
      <c r="H475" s="480" t="str">
        <f t="shared" si="1221"/>
        <v xml:space="preserve">    </v>
      </c>
      <c r="I475" s="853">
        <f t="shared" si="1172"/>
        <v>0</v>
      </c>
      <c r="J475" s="489"/>
      <c r="K475" s="523">
        <f t="shared" si="1199"/>
        <v>0</v>
      </c>
      <c r="L475" s="512">
        <f t="shared" si="1200"/>
        <v>0</v>
      </c>
      <c r="M475" s="480" t="str">
        <f t="shared" si="1222"/>
        <v xml:space="preserve">    </v>
      </c>
      <c r="N475" s="853">
        <f t="shared" si="1173"/>
        <v>0</v>
      </c>
      <c r="O475" s="489"/>
      <c r="P475" s="523">
        <f t="shared" si="1201"/>
        <v>0</v>
      </c>
      <c r="Q475" s="512">
        <f t="shared" si="1202"/>
        <v>0</v>
      </c>
      <c r="R475" s="480" t="str">
        <f t="shared" si="1223"/>
        <v xml:space="preserve">    </v>
      </c>
      <c r="S475" s="853">
        <f t="shared" si="1174"/>
        <v>0</v>
      </c>
      <c r="T475" s="489"/>
      <c r="U475" s="523">
        <f t="shared" si="1203"/>
        <v>0</v>
      </c>
      <c r="V475" s="512">
        <f t="shared" si="1204"/>
        <v>0</v>
      </c>
      <c r="W475" s="480" t="str">
        <f t="shared" si="1224"/>
        <v xml:space="preserve">    </v>
      </c>
      <c r="X475" s="853">
        <f t="shared" si="1175"/>
        <v>0</v>
      </c>
      <c r="Y475" s="489"/>
      <c r="Z475" s="523">
        <f t="shared" si="1205"/>
        <v>0</v>
      </c>
      <c r="AA475" s="512">
        <f t="shared" si="1206"/>
        <v>0</v>
      </c>
      <c r="AB475" s="480" t="str">
        <f t="shared" si="1225"/>
        <v xml:space="preserve">    </v>
      </c>
      <c r="AC475" s="853">
        <f t="shared" si="1176"/>
        <v>0</v>
      </c>
      <c r="AD475" s="489"/>
      <c r="AE475" s="523">
        <f t="shared" si="1207"/>
        <v>0</v>
      </c>
      <c r="AF475" s="512">
        <f t="shared" si="1208"/>
        <v>0</v>
      </c>
      <c r="AG475" s="480" t="str">
        <f t="shared" si="1226"/>
        <v xml:space="preserve">    </v>
      </c>
      <c r="AH475" s="853">
        <f t="shared" si="1177"/>
        <v>0</v>
      </c>
      <c r="AI475" s="489"/>
      <c r="AJ475" s="523">
        <f t="shared" si="1209"/>
        <v>0</v>
      </c>
      <c r="AK475" s="512">
        <f t="shared" si="1210"/>
        <v>0</v>
      </c>
      <c r="AL475" s="480" t="str">
        <f t="shared" si="1227"/>
        <v xml:space="preserve">    </v>
      </c>
      <c r="AM475" s="853">
        <f t="shared" si="1178"/>
        <v>0</v>
      </c>
      <c r="AN475" s="489"/>
      <c r="AO475" s="523">
        <f t="shared" si="1211"/>
        <v>0</v>
      </c>
      <c r="AP475" s="512">
        <f t="shared" si="1212"/>
        <v>0</v>
      </c>
      <c r="AQ475" s="480" t="str">
        <f t="shared" si="1228"/>
        <v xml:space="preserve">    </v>
      </c>
      <c r="AR475" s="853">
        <f t="shared" si="1179"/>
        <v>0</v>
      </c>
      <c r="AS475" s="489"/>
      <c r="AT475" s="523">
        <f t="shared" si="1213"/>
        <v>0</v>
      </c>
      <c r="AU475" s="512">
        <f t="shared" si="1214"/>
        <v>0</v>
      </c>
      <c r="AV475" s="480" t="str">
        <f t="shared" si="1229"/>
        <v xml:space="preserve">    </v>
      </c>
      <c r="AW475" s="853">
        <f t="shared" si="1180"/>
        <v>0</v>
      </c>
      <c r="AX475" s="489"/>
      <c r="AY475" s="523">
        <f t="shared" si="1215"/>
        <v>0</v>
      </c>
      <c r="AZ475" s="512">
        <f t="shared" si="1216"/>
        <v>0</v>
      </c>
      <c r="BA475" s="480" t="str">
        <f t="shared" si="1230"/>
        <v xml:space="preserve">    </v>
      </c>
      <c r="BB475" s="853">
        <f t="shared" si="1181"/>
        <v>0</v>
      </c>
      <c r="BC475" s="489"/>
      <c r="BD475" s="523">
        <f t="shared" si="1217"/>
        <v>0</v>
      </c>
      <c r="BE475" s="512">
        <f t="shared" si="1218"/>
        <v>0</v>
      </c>
      <c r="BF475" s="480" t="str">
        <f t="shared" si="1231"/>
        <v xml:space="preserve">    </v>
      </c>
      <c r="BG475" s="853">
        <f t="shared" si="1182"/>
        <v>0</v>
      </c>
      <c r="BH475" s="489"/>
      <c r="BI475" s="523">
        <f t="shared" si="1219"/>
        <v>0</v>
      </c>
      <c r="BJ475" s="512">
        <f t="shared" si="1220"/>
        <v>0</v>
      </c>
      <c r="BK475" s="480" t="str">
        <f t="shared" si="1232"/>
        <v xml:space="preserve">    </v>
      </c>
      <c r="BM475" s="502">
        <f t="shared" si="1183"/>
        <v>0</v>
      </c>
      <c r="BN475" s="7"/>
      <c r="BO475" s="7"/>
      <c r="BP475" s="7"/>
      <c r="BQ475" s="7"/>
    </row>
    <row r="476" spans="1:69" s="5" customFormat="1" ht="12.75">
      <c r="A476" s="808">
        <v>16</v>
      </c>
      <c r="B476" s="540" t="s">
        <v>5</v>
      </c>
      <c r="C476" s="493">
        <f t="shared" si="1184"/>
        <v>0</v>
      </c>
      <c r="D476" s="853">
        <f t="shared" si="1171"/>
        <v>0</v>
      </c>
      <c r="E476" s="489"/>
      <c r="F476" s="523">
        <f t="shared" si="1197"/>
        <v>0</v>
      </c>
      <c r="G476" s="512">
        <f t="shared" si="1198"/>
        <v>0</v>
      </c>
      <c r="H476" s="480" t="str">
        <f t="shared" si="1221"/>
        <v xml:space="preserve">    </v>
      </c>
      <c r="I476" s="853">
        <f t="shared" si="1172"/>
        <v>0</v>
      </c>
      <c r="J476" s="489"/>
      <c r="K476" s="523">
        <f t="shared" si="1199"/>
        <v>0</v>
      </c>
      <c r="L476" s="512">
        <f t="shared" si="1200"/>
        <v>0</v>
      </c>
      <c r="M476" s="480" t="str">
        <f t="shared" si="1222"/>
        <v xml:space="preserve">    </v>
      </c>
      <c r="N476" s="853">
        <f t="shared" si="1173"/>
        <v>0</v>
      </c>
      <c r="O476" s="489"/>
      <c r="P476" s="523">
        <f t="shared" si="1201"/>
        <v>0</v>
      </c>
      <c r="Q476" s="512">
        <f t="shared" si="1202"/>
        <v>0</v>
      </c>
      <c r="R476" s="480" t="str">
        <f t="shared" si="1223"/>
        <v xml:space="preserve">    </v>
      </c>
      <c r="S476" s="853">
        <f t="shared" si="1174"/>
        <v>0</v>
      </c>
      <c r="T476" s="489"/>
      <c r="U476" s="523">
        <f t="shared" si="1203"/>
        <v>0</v>
      </c>
      <c r="V476" s="512">
        <f t="shared" si="1204"/>
        <v>0</v>
      </c>
      <c r="W476" s="480" t="str">
        <f t="shared" si="1224"/>
        <v xml:space="preserve">    </v>
      </c>
      <c r="X476" s="853">
        <f t="shared" si="1175"/>
        <v>0</v>
      </c>
      <c r="Y476" s="489"/>
      <c r="Z476" s="523">
        <f t="shared" si="1205"/>
        <v>0</v>
      </c>
      <c r="AA476" s="512">
        <f t="shared" si="1206"/>
        <v>0</v>
      </c>
      <c r="AB476" s="480" t="str">
        <f t="shared" si="1225"/>
        <v xml:space="preserve">    </v>
      </c>
      <c r="AC476" s="853">
        <f t="shared" si="1176"/>
        <v>0</v>
      </c>
      <c r="AD476" s="489"/>
      <c r="AE476" s="523">
        <f t="shared" si="1207"/>
        <v>0</v>
      </c>
      <c r="AF476" s="512">
        <f t="shared" si="1208"/>
        <v>0</v>
      </c>
      <c r="AG476" s="480" t="str">
        <f t="shared" si="1226"/>
        <v xml:space="preserve">    </v>
      </c>
      <c r="AH476" s="853">
        <f t="shared" si="1177"/>
        <v>0</v>
      </c>
      <c r="AI476" s="489"/>
      <c r="AJ476" s="523">
        <f t="shared" si="1209"/>
        <v>0</v>
      </c>
      <c r="AK476" s="512">
        <f t="shared" si="1210"/>
        <v>0</v>
      </c>
      <c r="AL476" s="480" t="str">
        <f t="shared" si="1227"/>
        <v xml:space="preserve">    </v>
      </c>
      <c r="AM476" s="853">
        <f t="shared" si="1178"/>
        <v>0</v>
      </c>
      <c r="AN476" s="489"/>
      <c r="AO476" s="523">
        <f t="shared" si="1211"/>
        <v>0</v>
      </c>
      <c r="AP476" s="512">
        <f t="shared" si="1212"/>
        <v>0</v>
      </c>
      <c r="AQ476" s="480" t="str">
        <f t="shared" si="1228"/>
        <v xml:space="preserve">    </v>
      </c>
      <c r="AR476" s="853">
        <f t="shared" si="1179"/>
        <v>0</v>
      </c>
      <c r="AS476" s="489"/>
      <c r="AT476" s="523">
        <f t="shared" si="1213"/>
        <v>0</v>
      </c>
      <c r="AU476" s="512">
        <f t="shared" si="1214"/>
        <v>0</v>
      </c>
      <c r="AV476" s="480" t="str">
        <f t="shared" si="1229"/>
        <v xml:space="preserve">    </v>
      </c>
      <c r="AW476" s="853">
        <f t="shared" si="1180"/>
        <v>0</v>
      </c>
      <c r="AX476" s="489"/>
      <c r="AY476" s="523">
        <f t="shared" si="1215"/>
        <v>0</v>
      </c>
      <c r="AZ476" s="512">
        <f t="shared" si="1216"/>
        <v>0</v>
      </c>
      <c r="BA476" s="480" t="str">
        <f t="shared" si="1230"/>
        <v xml:space="preserve">    </v>
      </c>
      <c r="BB476" s="853">
        <f t="shared" si="1181"/>
        <v>0</v>
      </c>
      <c r="BC476" s="489"/>
      <c r="BD476" s="523">
        <f t="shared" si="1217"/>
        <v>0</v>
      </c>
      <c r="BE476" s="512">
        <f t="shared" si="1218"/>
        <v>0</v>
      </c>
      <c r="BF476" s="480" t="str">
        <f t="shared" si="1231"/>
        <v xml:space="preserve">    </v>
      </c>
      <c r="BG476" s="853">
        <f t="shared" si="1182"/>
        <v>0</v>
      </c>
      <c r="BH476" s="489"/>
      <c r="BI476" s="523">
        <f t="shared" si="1219"/>
        <v>0</v>
      </c>
      <c r="BJ476" s="512">
        <f t="shared" si="1220"/>
        <v>0</v>
      </c>
      <c r="BK476" s="480" t="str">
        <f t="shared" si="1232"/>
        <v xml:space="preserve">    </v>
      </c>
      <c r="BM476" s="502">
        <f t="shared" si="1183"/>
        <v>0</v>
      </c>
      <c r="BN476" s="7"/>
      <c r="BO476" s="7"/>
      <c r="BP476" s="7"/>
      <c r="BQ476" s="7"/>
    </row>
    <row r="477" spans="1:69" s="5" customFormat="1" ht="12.75">
      <c r="A477" s="808">
        <v>17</v>
      </c>
      <c r="B477" s="540" t="s">
        <v>8</v>
      </c>
      <c r="C477" s="493">
        <f t="shared" si="1184"/>
        <v>0</v>
      </c>
      <c r="D477" s="853">
        <f t="shared" si="1171"/>
        <v>0</v>
      </c>
      <c r="E477" s="489"/>
      <c r="F477" s="523">
        <f t="shared" si="1197"/>
        <v>0</v>
      </c>
      <c r="G477" s="512">
        <f t="shared" si="1198"/>
        <v>0</v>
      </c>
      <c r="H477" s="480" t="str">
        <f t="shared" si="1221"/>
        <v xml:space="preserve">    </v>
      </c>
      <c r="I477" s="853">
        <f t="shared" si="1172"/>
        <v>0</v>
      </c>
      <c r="J477" s="489"/>
      <c r="K477" s="523">
        <f t="shared" si="1199"/>
        <v>0</v>
      </c>
      <c r="L477" s="512">
        <f t="shared" si="1200"/>
        <v>0</v>
      </c>
      <c r="M477" s="480" t="str">
        <f t="shared" si="1222"/>
        <v xml:space="preserve">    </v>
      </c>
      <c r="N477" s="853">
        <f t="shared" si="1173"/>
        <v>0</v>
      </c>
      <c r="O477" s="489"/>
      <c r="P477" s="523">
        <f t="shared" si="1201"/>
        <v>0</v>
      </c>
      <c r="Q477" s="512">
        <f t="shared" si="1202"/>
        <v>0</v>
      </c>
      <c r="R477" s="480" t="str">
        <f t="shared" si="1223"/>
        <v xml:space="preserve">    </v>
      </c>
      <c r="S477" s="853">
        <f t="shared" si="1174"/>
        <v>0</v>
      </c>
      <c r="T477" s="489"/>
      <c r="U477" s="523">
        <f t="shared" si="1203"/>
        <v>0</v>
      </c>
      <c r="V477" s="512">
        <f t="shared" si="1204"/>
        <v>0</v>
      </c>
      <c r="W477" s="480" t="str">
        <f t="shared" si="1224"/>
        <v xml:space="preserve">    </v>
      </c>
      <c r="X477" s="853">
        <f t="shared" si="1175"/>
        <v>0</v>
      </c>
      <c r="Y477" s="489"/>
      <c r="Z477" s="523">
        <f t="shared" si="1205"/>
        <v>0</v>
      </c>
      <c r="AA477" s="512">
        <f t="shared" si="1206"/>
        <v>0</v>
      </c>
      <c r="AB477" s="480" t="str">
        <f t="shared" si="1225"/>
        <v xml:space="preserve">    </v>
      </c>
      <c r="AC477" s="853">
        <f t="shared" si="1176"/>
        <v>0</v>
      </c>
      <c r="AD477" s="489"/>
      <c r="AE477" s="523">
        <f t="shared" si="1207"/>
        <v>0</v>
      </c>
      <c r="AF477" s="512">
        <f t="shared" si="1208"/>
        <v>0</v>
      </c>
      <c r="AG477" s="480" t="str">
        <f t="shared" si="1226"/>
        <v xml:space="preserve">    </v>
      </c>
      <c r="AH477" s="853">
        <f t="shared" si="1177"/>
        <v>0</v>
      </c>
      <c r="AI477" s="489"/>
      <c r="AJ477" s="523">
        <f t="shared" si="1209"/>
        <v>0</v>
      </c>
      <c r="AK477" s="512">
        <f t="shared" si="1210"/>
        <v>0</v>
      </c>
      <c r="AL477" s="480" t="str">
        <f t="shared" si="1227"/>
        <v xml:space="preserve">    </v>
      </c>
      <c r="AM477" s="853">
        <f t="shared" si="1178"/>
        <v>0</v>
      </c>
      <c r="AN477" s="489"/>
      <c r="AO477" s="523">
        <f t="shared" si="1211"/>
        <v>0</v>
      </c>
      <c r="AP477" s="512">
        <f t="shared" si="1212"/>
        <v>0</v>
      </c>
      <c r="AQ477" s="480" t="str">
        <f t="shared" si="1228"/>
        <v xml:space="preserve">    </v>
      </c>
      <c r="AR477" s="853">
        <f t="shared" si="1179"/>
        <v>0</v>
      </c>
      <c r="AS477" s="489"/>
      <c r="AT477" s="523">
        <f t="shared" si="1213"/>
        <v>0</v>
      </c>
      <c r="AU477" s="512">
        <f t="shared" si="1214"/>
        <v>0</v>
      </c>
      <c r="AV477" s="480" t="str">
        <f t="shared" si="1229"/>
        <v xml:space="preserve">    </v>
      </c>
      <c r="AW477" s="853">
        <f t="shared" si="1180"/>
        <v>0</v>
      </c>
      <c r="AX477" s="489"/>
      <c r="AY477" s="523">
        <f t="shared" si="1215"/>
        <v>0</v>
      </c>
      <c r="AZ477" s="512">
        <f t="shared" si="1216"/>
        <v>0</v>
      </c>
      <c r="BA477" s="480" t="str">
        <f t="shared" si="1230"/>
        <v xml:space="preserve">    </v>
      </c>
      <c r="BB477" s="853">
        <f t="shared" si="1181"/>
        <v>0</v>
      </c>
      <c r="BC477" s="489"/>
      <c r="BD477" s="523">
        <f t="shared" si="1217"/>
        <v>0</v>
      </c>
      <c r="BE477" s="512">
        <f t="shared" si="1218"/>
        <v>0</v>
      </c>
      <c r="BF477" s="480" t="str">
        <f t="shared" si="1231"/>
        <v xml:space="preserve">    </v>
      </c>
      <c r="BG477" s="853">
        <f t="shared" si="1182"/>
        <v>0</v>
      </c>
      <c r="BH477" s="489"/>
      <c r="BI477" s="523">
        <f t="shared" si="1219"/>
        <v>0</v>
      </c>
      <c r="BJ477" s="512">
        <f t="shared" si="1220"/>
        <v>0</v>
      </c>
      <c r="BK477" s="480" t="str">
        <f t="shared" si="1232"/>
        <v xml:space="preserve">    </v>
      </c>
      <c r="BM477" s="502">
        <f t="shared" si="1183"/>
        <v>0</v>
      </c>
      <c r="BN477" s="7"/>
      <c r="BO477" s="7"/>
      <c r="BP477" s="7"/>
      <c r="BQ477" s="7"/>
    </row>
    <row r="478" spans="1:69" s="5" customFormat="1" ht="12.75">
      <c r="A478" s="808">
        <v>18</v>
      </c>
      <c r="B478" s="540" t="s">
        <v>293</v>
      </c>
      <c r="C478" s="493">
        <f t="shared" si="1184"/>
        <v>0</v>
      </c>
      <c r="D478" s="854">
        <f t="shared" si="1171"/>
        <v>0</v>
      </c>
      <c r="E478" s="489"/>
      <c r="F478" s="523">
        <f t="shared" si="1197"/>
        <v>0</v>
      </c>
      <c r="G478" s="512">
        <f t="shared" si="1198"/>
        <v>0</v>
      </c>
      <c r="H478" s="480" t="str">
        <f t="shared" si="1221"/>
        <v xml:space="preserve">    </v>
      </c>
      <c r="I478" s="854">
        <f t="shared" si="1172"/>
        <v>0</v>
      </c>
      <c r="J478" s="489"/>
      <c r="K478" s="523">
        <f t="shared" si="1199"/>
        <v>0</v>
      </c>
      <c r="L478" s="512">
        <f t="shared" si="1200"/>
        <v>0</v>
      </c>
      <c r="M478" s="480" t="str">
        <f t="shared" si="1222"/>
        <v xml:space="preserve">    </v>
      </c>
      <c r="N478" s="854">
        <f t="shared" si="1173"/>
        <v>0</v>
      </c>
      <c r="O478" s="489"/>
      <c r="P478" s="523">
        <f t="shared" si="1201"/>
        <v>0</v>
      </c>
      <c r="Q478" s="512">
        <f t="shared" si="1202"/>
        <v>0</v>
      </c>
      <c r="R478" s="480" t="str">
        <f t="shared" si="1223"/>
        <v xml:space="preserve">    </v>
      </c>
      <c r="S478" s="854">
        <f t="shared" si="1174"/>
        <v>0</v>
      </c>
      <c r="T478" s="489"/>
      <c r="U478" s="523">
        <f t="shared" si="1203"/>
        <v>0</v>
      </c>
      <c r="V478" s="512">
        <f t="shared" si="1204"/>
        <v>0</v>
      </c>
      <c r="W478" s="480" t="str">
        <f t="shared" si="1224"/>
        <v xml:space="preserve">    </v>
      </c>
      <c r="X478" s="854">
        <f t="shared" si="1175"/>
        <v>0</v>
      </c>
      <c r="Y478" s="489"/>
      <c r="Z478" s="523">
        <f t="shared" si="1205"/>
        <v>0</v>
      </c>
      <c r="AA478" s="512">
        <f t="shared" si="1206"/>
        <v>0</v>
      </c>
      <c r="AB478" s="480" t="str">
        <f t="shared" si="1225"/>
        <v xml:space="preserve">    </v>
      </c>
      <c r="AC478" s="854">
        <f t="shared" si="1176"/>
        <v>0</v>
      </c>
      <c r="AD478" s="489"/>
      <c r="AE478" s="523">
        <f t="shared" si="1207"/>
        <v>0</v>
      </c>
      <c r="AF478" s="512">
        <f t="shared" si="1208"/>
        <v>0</v>
      </c>
      <c r="AG478" s="480" t="str">
        <f t="shared" si="1226"/>
        <v xml:space="preserve">    </v>
      </c>
      <c r="AH478" s="854">
        <f t="shared" si="1177"/>
        <v>0</v>
      </c>
      <c r="AI478" s="489"/>
      <c r="AJ478" s="523">
        <f t="shared" si="1209"/>
        <v>0</v>
      </c>
      <c r="AK478" s="512">
        <f t="shared" si="1210"/>
        <v>0</v>
      </c>
      <c r="AL478" s="480" t="str">
        <f t="shared" si="1227"/>
        <v xml:space="preserve">    </v>
      </c>
      <c r="AM478" s="854">
        <f t="shared" si="1178"/>
        <v>0</v>
      </c>
      <c r="AN478" s="489"/>
      <c r="AO478" s="523">
        <f t="shared" si="1211"/>
        <v>0</v>
      </c>
      <c r="AP478" s="512">
        <f t="shared" si="1212"/>
        <v>0</v>
      </c>
      <c r="AQ478" s="480" t="str">
        <f t="shared" si="1228"/>
        <v xml:space="preserve">    </v>
      </c>
      <c r="AR478" s="854">
        <f t="shared" si="1179"/>
        <v>0</v>
      </c>
      <c r="AS478" s="489"/>
      <c r="AT478" s="523">
        <f t="shared" si="1213"/>
        <v>0</v>
      </c>
      <c r="AU478" s="512">
        <f t="shared" si="1214"/>
        <v>0</v>
      </c>
      <c r="AV478" s="480" t="str">
        <f t="shared" si="1229"/>
        <v xml:space="preserve">    </v>
      </c>
      <c r="AW478" s="854">
        <f t="shared" si="1180"/>
        <v>0</v>
      </c>
      <c r="AX478" s="489"/>
      <c r="AY478" s="523">
        <f t="shared" si="1215"/>
        <v>0</v>
      </c>
      <c r="AZ478" s="512">
        <f t="shared" si="1216"/>
        <v>0</v>
      </c>
      <c r="BA478" s="480" t="str">
        <f t="shared" si="1230"/>
        <v xml:space="preserve">    </v>
      </c>
      <c r="BB478" s="854">
        <f t="shared" si="1181"/>
        <v>0</v>
      </c>
      <c r="BC478" s="489"/>
      <c r="BD478" s="523">
        <f t="shared" si="1217"/>
        <v>0</v>
      </c>
      <c r="BE478" s="512">
        <f t="shared" si="1218"/>
        <v>0</v>
      </c>
      <c r="BF478" s="480" t="str">
        <f t="shared" si="1231"/>
        <v xml:space="preserve">    </v>
      </c>
      <c r="BG478" s="854">
        <f t="shared" si="1182"/>
        <v>0</v>
      </c>
      <c r="BH478" s="489"/>
      <c r="BI478" s="523">
        <f t="shared" si="1219"/>
        <v>0</v>
      </c>
      <c r="BJ478" s="512">
        <f t="shared" si="1220"/>
        <v>0</v>
      </c>
      <c r="BK478" s="480" t="str">
        <f t="shared" si="1232"/>
        <v xml:space="preserve">    </v>
      </c>
      <c r="BM478" s="502">
        <f t="shared" si="1183"/>
        <v>0</v>
      </c>
      <c r="BN478" s="7"/>
      <c r="BO478" s="7"/>
      <c r="BP478" s="7"/>
      <c r="BQ478" s="7"/>
    </row>
    <row r="479" spans="1:69" s="5" customFormat="1" ht="12.75">
      <c r="A479" s="808">
        <v>19</v>
      </c>
      <c r="B479" s="540" t="s">
        <v>6</v>
      </c>
      <c r="C479" s="493">
        <f t="shared" si="1184"/>
        <v>0</v>
      </c>
      <c r="D479" s="854">
        <f t="shared" si="1171"/>
        <v>0</v>
      </c>
      <c r="E479" s="489"/>
      <c r="F479" s="523">
        <f t="shared" si="1197"/>
        <v>0</v>
      </c>
      <c r="G479" s="512">
        <f t="shared" si="1198"/>
        <v>0</v>
      </c>
      <c r="H479" s="480" t="str">
        <f t="shared" si="1221"/>
        <v xml:space="preserve">    </v>
      </c>
      <c r="I479" s="854">
        <f t="shared" si="1172"/>
        <v>0</v>
      </c>
      <c r="J479" s="489"/>
      <c r="K479" s="523">
        <f t="shared" si="1199"/>
        <v>0</v>
      </c>
      <c r="L479" s="512">
        <f t="shared" si="1200"/>
        <v>0</v>
      </c>
      <c r="M479" s="480" t="str">
        <f t="shared" si="1222"/>
        <v xml:space="preserve">    </v>
      </c>
      <c r="N479" s="854">
        <f t="shared" si="1173"/>
        <v>0</v>
      </c>
      <c r="O479" s="489"/>
      <c r="P479" s="523">
        <f t="shared" si="1201"/>
        <v>0</v>
      </c>
      <c r="Q479" s="512">
        <f t="shared" si="1202"/>
        <v>0</v>
      </c>
      <c r="R479" s="480" t="str">
        <f t="shared" si="1223"/>
        <v xml:space="preserve">    </v>
      </c>
      <c r="S479" s="854">
        <f t="shared" si="1174"/>
        <v>0</v>
      </c>
      <c r="T479" s="489"/>
      <c r="U479" s="523">
        <f t="shared" si="1203"/>
        <v>0</v>
      </c>
      <c r="V479" s="512">
        <f t="shared" si="1204"/>
        <v>0</v>
      </c>
      <c r="W479" s="480" t="str">
        <f t="shared" si="1224"/>
        <v xml:space="preserve">    </v>
      </c>
      <c r="X479" s="854">
        <f t="shared" si="1175"/>
        <v>0</v>
      </c>
      <c r="Y479" s="489"/>
      <c r="Z479" s="523">
        <f t="shared" si="1205"/>
        <v>0</v>
      </c>
      <c r="AA479" s="512">
        <f t="shared" si="1206"/>
        <v>0</v>
      </c>
      <c r="AB479" s="480" t="str">
        <f t="shared" si="1225"/>
        <v xml:space="preserve">    </v>
      </c>
      <c r="AC479" s="854">
        <f t="shared" si="1176"/>
        <v>0</v>
      </c>
      <c r="AD479" s="489"/>
      <c r="AE479" s="523">
        <f t="shared" si="1207"/>
        <v>0</v>
      </c>
      <c r="AF479" s="512">
        <f t="shared" si="1208"/>
        <v>0</v>
      </c>
      <c r="AG479" s="480" t="str">
        <f t="shared" si="1226"/>
        <v xml:space="preserve">    </v>
      </c>
      <c r="AH479" s="854">
        <f t="shared" si="1177"/>
        <v>0</v>
      </c>
      <c r="AI479" s="489"/>
      <c r="AJ479" s="523">
        <f t="shared" si="1209"/>
        <v>0</v>
      </c>
      <c r="AK479" s="512">
        <f t="shared" si="1210"/>
        <v>0</v>
      </c>
      <c r="AL479" s="480" t="str">
        <f t="shared" si="1227"/>
        <v xml:space="preserve">    </v>
      </c>
      <c r="AM479" s="854">
        <f t="shared" si="1178"/>
        <v>0</v>
      </c>
      <c r="AN479" s="489"/>
      <c r="AO479" s="523">
        <f t="shared" si="1211"/>
        <v>0</v>
      </c>
      <c r="AP479" s="512">
        <f t="shared" si="1212"/>
        <v>0</v>
      </c>
      <c r="AQ479" s="480" t="str">
        <f t="shared" si="1228"/>
        <v xml:space="preserve">    </v>
      </c>
      <c r="AR479" s="854">
        <f t="shared" si="1179"/>
        <v>0</v>
      </c>
      <c r="AS479" s="489"/>
      <c r="AT479" s="523">
        <f t="shared" si="1213"/>
        <v>0</v>
      </c>
      <c r="AU479" s="512">
        <f t="shared" si="1214"/>
        <v>0</v>
      </c>
      <c r="AV479" s="480" t="str">
        <f t="shared" si="1229"/>
        <v xml:space="preserve">    </v>
      </c>
      <c r="AW479" s="854">
        <f t="shared" si="1180"/>
        <v>0</v>
      </c>
      <c r="AX479" s="489"/>
      <c r="AY479" s="523">
        <f t="shared" si="1215"/>
        <v>0</v>
      </c>
      <c r="AZ479" s="512">
        <f t="shared" si="1216"/>
        <v>0</v>
      </c>
      <c r="BA479" s="480" t="str">
        <f t="shared" si="1230"/>
        <v xml:space="preserve">    </v>
      </c>
      <c r="BB479" s="854">
        <f t="shared" si="1181"/>
        <v>0</v>
      </c>
      <c r="BC479" s="489"/>
      <c r="BD479" s="523">
        <f t="shared" si="1217"/>
        <v>0</v>
      </c>
      <c r="BE479" s="512">
        <f t="shared" si="1218"/>
        <v>0</v>
      </c>
      <c r="BF479" s="480" t="str">
        <f t="shared" si="1231"/>
        <v xml:space="preserve">    </v>
      </c>
      <c r="BG479" s="854">
        <f t="shared" si="1182"/>
        <v>0</v>
      </c>
      <c r="BH479" s="489"/>
      <c r="BI479" s="523">
        <f t="shared" si="1219"/>
        <v>0</v>
      </c>
      <c r="BJ479" s="512">
        <f t="shared" si="1220"/>
        <v>0</v>
      </c>
      <c r="BK479" s="480" t="str">
        <f t="shared" si="1232"/>
        <v xml:space="preserve">    </v>
      </c>
      <c r="BM479" s="502">
        <f t="shared" si="1183"/>
        <v>0</v>
      </c>
      <c r="BN479" s="7"/>
      <c r="BO479" s="7"/>
      <c r="BP479" s="7"/>
      <c r="BQ479" s="7"/>
    </row>
    <row r="480" spans="1:69" s="5" customFormat="1" ht="12.75">
      <c r="A480" s="808">
        <v>20</v>
      </c>
      <c r="B480" s="540" t="s">
        <v>9</v>
      </c>
      <c r="C480" s="495">
        <f t="shared" si="1184"/>
        <v>0</v>
      </c>
      <c r="D480" s="853">
        <f t="shared" si="1171"/>
        <v>0</v>
      </c>
      <c r="E480" s="489"/>
      <c r="F480" s="523">
        <f t="shared" si="1197"/>
        <v>0</v>
      </c>
      <c r="G480" s="512">
        <f t="shared" si="1198"/>
        <v>0</v>
      </c>
      <c r="H480" s="480" t="str">
        <f t="shared" si="1221"/>
        <v xml:space="preserve">    </v>
      </c>
      <c r="I480" s="853">
        <f t="shared" si="1172"/>
        <v>0</v>
      </c>
      <c r="J480" s="489"/>
      <c r="K480" s="523">
        <f t="shared" si="1199"/>
        <v>0</v>
      </c>
      <c r="L480" s="512">
        <f t="shared" si="1200"/>
        <v>0</v>
      </c>
      <c r="M480" s="480" t="str">
        <f t="shared" si="1222"/>
        <v xml:space="preserve">    </v>
      </c>
      <c r="N480" s="853">
        <f t="shared" si="1173"/>
        <v>0</v>
      </c>
      <c r="O480" s="489"/>
      <c r="P480" s="523">
        <f t="shared" si="1201"/>
        <v>0</v>
      </c>
      <c r="Q480" s="512">
        <f t="shared" si="1202"/>
        <v>0</v>
      </c>
      <c r="R480" s="480" t="str">
        <f t="shared" si="1223"/>
        <v xml:space="preserve">    </v>
      </c>
      <c r="S480" s="853">
        <f t="shared" si="1174"/>
        <v>0</v>
      </c>
      <c r="T480" s="489"/>
      <c r="U480" s="523">
        <f t="shared" si="1203"/>
        <v>0</v>
      </c>
      <c r="V480" s="512">
        <f t="shared" si="1204"/>
        <v>0</v>
      </c>
      <c r="W480" s="480" t="str">
        <f t="shared" si="1224"/>
        <v xml:space="preserve">    </v>
      </c>
      <c r="X480" s="853">
        <f t="shared" si="1175"/>
        <v>0</v>
      </c>
      <c r="Y480" s="489"/>
      <c r="Z480" s="523">
        <f t="shared" si="1205"/>
        <v>0</v>
      </c>
      <c r="AA480" s="512">
        <f t="shared" si="1206"/>
        <v>0</v>
      </c>
      <c r="AB480" s="480" t="str">
        <f t="shared" si="1225"/>
        <v xml:space="preserve">    </v>
      </c>
      <c r="AC480" s="853">
        <f t="shared" si="1176"/>
        <v>0</v>
      </c>
      <c r="AD480" s="489"/>
      <c r="AE480" s="523">
        <f t="shared" si="1207"/>
        <v>0</v>
      </c>
      <c r="AF480" s="512">
        <f t="shared" si="1208"/>
        <v>0</v>
      </c>
      <c r="AG480" s="480" t="str">
        <f t="shared" si="1226"/>
        <v xml:space="preserve">    </v>
      </c>
      <c r="AH480" s="853">
        <f t="shared" si="1177"/>
        <v>0</v>
      </c>
      <c r="AI480" s="489"/>
      <c r="AJ480" s="523">
        <f t="shared" si="1209"/>
        <v>0</v>
      </c>
      <c r="AK480" s="512">
        <f t="shared" si="1210"/>
        <v>0</v>
      </c>
      <c r="AL480" s="480" t="str">
        <f t="shared" si="1227"/>
        <v xml:space="preserve">    </v>
      </c>
      <c r="AM480" s="853">
        <f t="shared" si="1178"/>
        <v>0</v>
      </c>
      <c r="AN480" s="489"/>
      <c r="AO480" s="523">
        <f t="shared" si="1211"/>
        <v>0</v>
      </c>
      <c r="AP480" s="512">
        <f t="shared" si="1212"/>
        <v>0</v>
      </c>
      <c r="AQ480" s="480" t="str">
        <f t="shared" si="1228"/>
        <v xml:space="preserve">    </v>
      </c>
      <c r="AR480" s="853">
        <f t="shared" si="1179"/>
        <v>0</v>
      </c>
      <c r="AS480" s="489"/>
      <c r="AT480" s="523">
        <f t="shared" si="1213"/>
        <v>0</v>
      </c>
      <c r="AU480" s="512">
        <f t="shared" si="1214"/>
        <v>0</v>
      </c>
      <c r="AV480" s="480" t="str">
        <f t="shared" si="1229"/>
        <v xml:space="preserve">    </v>
      </c>
      <c r="AW480" s="853">
        <f t="shared" si="1180"/>
        <v>0</v>
      </c>
      <c r="AX480" s="489"/>
      <c r="AY480" s="523">
        <f t="shared" si="1215"/>
        <v>0</v>
      </c>
      <c r="AZ480" s="512">
        <f t="shared" si="1216"/>
        <v>0</v>
      </c>
      <c r="BA480" s="480" t="str">
        <f t="shared" si="1230"/>
        <v xml:space="preserve">    </v>
      </c>
      <c r="BB480" s="853">
        <f t="shared" si="1181"/>
        <v>0</v>
      </c>
      <c r="BC480" s="489"/>
      <c r="BD480" s="523">
        <f t="shared" si="1217"/>
        <v>0</v>
      </c>
      <c r="BE480" s="512">
        <f t="shared" si="1218"/>
        <v>0</v>
      </c>
      <c r="BF480" s="480" t="str">
        <f t="shared" si="1231"/>
        <v xml:space="preserve">    </v>
      </c>
      <c r="BG480" s="853">
        <f t="shared" si="1182"/>
        <v>0</v>
      </c>
      <c r="BH480" s="489"/>
      <c r="BI480" s="523">
        <f t="shared" si="1219"/>
        <v>0</v>
      </c>
      <c r="BJ480" s="512">
        <f t="shared" si="1220"/>
        <v>0</v>
      </c>
      <c r="BK480" s="480" t="str">
        <f t="shared" si="1232"/>
        <v xml:space="preserve">    </v>
      </c>
      <c r="BM480" s="502">
        <f t="shared" si="1183"/>
        <v>0</v>
      </c>
      <c r="BN480" s="7"/>
      <c r="BO480" s="7"/>
      <c r="BP480" s="7"/>
      <c r="BQ480" s="7"/>
    </row>
    <row r="481" spans="1:69" s="5" customFormat="1" ht="12.75">
      <c r="A481" s="808">
        <v>21</v>
      </c>
      <c r="B481" s="541" t="s">
        <v>10</v>
      </c>
      <c r="C481" s="495">
        <f t="shared" si="1184"/>
        <v>0</v>
      </c>
      <c r="D481" s="853">
        <f t="shared" si="1171"/>
        <v>0</v>
      </c>
      <c r="E481" s="489"/>
      <c r="F481" s="523">
        <f t="shared" si="1197"/>
        <v>0</v>
      </c>
      <c r="G481" s="512">
        <f t="shared" si="1198"/>
        <v>0</v>
      </c>
      <c r="H481" s="480" t="str">
        <f t="shared" si="1221"/>
        <v xml:space="preserve">    </v>
      </c>
      <c r="I481" s="853">
        <f t="shared" si="1172"/>
        <v>0</v>
      </c>
      <c r="J481" s="489"/>
      <c r="K481" s="523">
        <f t="shared" si="1199"/>
        <v>0</v>
      </c>
      <c r="L481" s="512">
        <f t="shared" si="1200"/>
        <v>0</v>
      </c>
      <c r="M481" s="480" t="str">
        <f t="shared" si="1222"/>
        <v xml:space="preserve">    </v>
      </c>
      <c r="N481" s="853">
        <f t="shared" si="1173"/>
        <v>0</v>
      </c>
      <c r="O481" s="489"/>
      <c r="P481" s="523">
        <f t="shared" si="1201"/>
        <v>0</v>
      </c>
      <c r="Q481" s="512">
        <f t="shared" si="1202"/>
        <v>0</v>
      </c>
      <c r="R481" s="480" t="str">
        <f t="shared" si="1223"/>
        <v xml:space="preserve">    </v>
      </c>
      <c r="S481" s="853">
        <f t="shared" si="1174"/>
        <v>0</v>
      </c>
      <c r="T481" s="489"/>
      <c r="U481" s="523">
        <f t="shared" si="1203"/>
        <v>0</v>
      </c>
      <c r="V481" s="512">
        <f t="shared" si="1204"/>
        <v>0</v>
      </c>
      <c r="W481" s="480" t="str">
        <f t="shared" si="1224"/>
        <v xml:space="preserve">    </v>
      </c>
      <c r="X481" s="853">
        <f t="shared" si="1175"/>
        <v>0</v>
      </c>
      <c r="Y481" s="489"/>
      <c r="Z481" s="523">
        <f t="shared" si="1205"/>
        <v>0</v>
      </c>
      <c r="AA481" s="512">
        <f t="shared" si="1206"/>
        <v>0</v>
      </c>
      <c r="AB481" s="480" t="str">
        <f t="shared" si="1225"/>
        <v xml:space="preserve">    </v>
      </c>
      <c r="AC481" s="853">
        <f t="shared" si="1176"/>
        <v>0</v>
      </c>
      <c r="AD481" s="489"/>
      <c r="AE481" s="523">
        <f t="shared" si="1207"/>
        <v>0</v>
      </c>
      <c r="AF481" s="512">
        <f t="shared" si="1208"/>
        <v>0</v>
      </c>
      <c r="AG481" s="480" t="str">
        <f t="shared" si="1226"/>
        <v xml:space="preserve">    </v>
      </c>
      <c r="AH481" s="853">
        <f t="shared" si="1177"/>
        <v>0</v>
      </c>
      <c r="AI481" s="489"/>
      <c r="AJ481" s="523">
        <f t="shared" si="1209"/>
        <v>0</v>
      </c>
      <c r="AK481" s="512">
        <f t="shared" si="1210"/>
        <v>0</v>
      </c>
      <c r="AL481" s="480" t="str">
        <f t="shared" si="1227"/>
        <v xml:space="preserve">    </v>
      </c>
      <c r="AM481" s="853">
        <f t="shared" si="1178"/>
        <v>0</v>
      </c>
      <c r="AN481" s="489"/>
      <c r="AO481" s="523">
        <f t="shared" si="1211"/>
        <v>0</v>
      </c>
      <c r="AP481" s="512">
        <f t="shared" si="1212"/>
        <v>0</v>
      </c>
      <c r="AQ481" s="480" t="str">
        <f t="shared" si="1228"/>
        <v xml:space="preserve">    </v>
      </c>
      <c r="AR481" s="853">
        <f t="shared" si="1179"/>
        <v>0</v>
      </c>
      <c r="AS481" s="489"/>
      <c r="AT481" s="523">
        <f t="shared" si="1213"/>
        <v>0</v>
      </c>
      <c r="AU481" s="512">
        <f t="shared" si="1214"/>
        <v>0</v>
      </c>
      <c r="AV481" s="480" t="str">
        <f t="shared" si="1229"/>
        <v xml:space="preserve">    </v>
      </c>
      <c r="AW481" s="853">
        <f t="shared" si="1180"/>
        <v>0</v>
      </c>
      <c r="AX481" s="489"/>
      <c r="AY481" s="523">
        <f t="shared" si="1215"/>
        <v>0</v>
      </c>
      <c r="AZ481" s="512">
        <f t="shared" si="1216"/>
        <v>0</v>
      </c>
      <c r="BA481" s="480" t="str">
        <f t="shared" si="1230"/>
        <v xml:space="preserve">    </v>
      </c>
      <c r="BB481" s="853">
        <f t="shared" si="1181"/>
        <v>0</v>
      </c>
      <c r="BC481" s="489"/>
      <c r="BD481" s="523">
        <f t="shared" si="1217"/>
        <v>0</v>
      </c>
      <c r="BE481" s="512">
        <f t="shared" si="1218"/>
        <v>0</v>
      </c>
      <c r="BF481" s="480" t="str">
        <f t="shared" si="1231"/>
        <v xml:space="preserve">    </v>
      </c>
      <c r="BG481" s="853">
        <f t="shared" si="1182"/>
        <v>0</v>
      </c>
      <c r="BH481" s="489"/>
      <c r="BI481" s="523">
        <f t="shared" si="1219"/>
        <v>0</v>
      </c>
      <c r="BJ481" s="512">
        <f t="shared" si="1220"/>
        <v>0</v>
      </c>
      <c r="BK481" s="480" t="str">
        <f t="shared" si="1232"/>
        <v xml:space="preserve">    </v>
      </c>
      <c r="BM481" s="502">
        <f t="shared" si="1183"/>
        <v>0</v>
      </c>
      <c r="BN481" s="7"/>
      <c r="BO481" s="7"/>
      <c r="BP481" s="7"/>
      <c r="BQ481" s="7"/>
    </row>
    <row r="482" spans="1:69" s="5" customFormat="1" ht="12.75">
      <c r="A482" s="808">
        <v>22</v>
      </c>
      <c r="B482" s="541" t="s">
        <v>24</v>
      </c>
      <c r="C482" s="493">
        <f t="shared" si="1184"/>
        <v>0</v>
      </c>
      <c r="D482" s="854">
        <f t="shared" si="1171"/>
        <v>0</v>
      </c>
      <c r="E482" s="489"/>
      <c r="F482" s="523">
        <f t="shared" si="1197"/>
        <v>0</v>
      </c>
      <c r="G482" s="512">
        <f t="shared" si="1198"/>
        <v>0</v>
      </c>
      <c r="H482" s="480" t="str">
        <f t="shared" si="1221"/>
        <v xml:space="preserve">    </v>
      </c>
      <c r="I482" s="854">
        <f t="shared" si="1172"/>
        <v>0</v>
      </c>
      <c r="J482" s="489"/>
      <c r="K482" s="523">
        <f t="shared" si="1199"/>
        <v>0</v>
      </c>
      <c r="L482" s="512">
        <f t="shared" si="1200"/>
        <v>0</v>
      </c>
      <c r="M482" s="480" t="str">
        <f t="shared" si="1222"/>
        <v xml:space="preserve">    </v>
      </c>
      <c r="N482" s="854">
        <f t="shared" si="1173"/>
        <v>0</v>
      </c>
      <c r="O482" s="489"/>
      <c r="P482" s="523">
        <f t="shared" si="1201"/>
        <v>0</v>
      </c>
      <c r="Q482" s="512">
        <f t="shared" si="1202"/>
        <v>0</v>
      </c>
      <c r="R482" s="480" t="str">
        <f t="shared" si="1223"/>
        <v xml:space="preserve">    </v>
      </c>
      <c r="S482" s="854">
        <f t="shared" si="1174"/>
        <v>0</v>
      </c>
      <c r="T482" s="489"/>
      <c r="U482" s="523">
        <f t="shared" si="1203"/>
        <v>0</v>
      </c>
      <c r="V482" s="512">
        <f t="shared" si="1204"/>
        <v>0</v>
      </c>
      <c r="W482" s="480" t="str">
        <f t="shared" si="1224"/>
        <v xml:space="preserve">    </v>
      </c>
      <c r="X482" s="854">
        <f t="shared" si="1175"/>
        <v>0</v>
      </c>
      <c r="Y482" s="489"/>
      <c r="Z482" s="523">
        <f t="shared" si="1205"/>
        <v>0</v>
      </c>
      <c r="AA482" s="512">
        <f t="shared" si="1206"/>
        <v>0</v>
      </c>
      <c r="AB482" s="480" t="str">
        <f t="shared" si="1225"/>
        <v xml:space="preserve">    </v>
      </c>
      <c r="AC482" s="854">
        <f t="shared" si="1176"/>
        <v>0</v>
      </c>
      <c r="AD482" s="489"/>
      <c r="AE482" s="523">
        <f t="shared" si="1207"/>
        <v>0</v>
      </c>
      <c r="AF482" s="512">
        <f t="shared" si="1208"/>
        <v>0</v>
      </c>
      <c r="AG482" s="480" t="str">
        <f t="shared" si="1226"/>
        <v xml:space="preserve">    </v>
      </c>
      <c r="AH482" s="854">
        <f t="shared" si="1177"/>
        <v>0</v>
      </c>
      <c r="AI482" s="489"/>
      <c r="AJ482" s="523">
        <f t="shared" si="1209"/>
        <v>0</v>
      </c>
      <c r="AK482" s="512">
        <f t="shared" si="1210"/>
        <v>0</v>
      </c>
      <c r="AL482" s="480" t="str">
        <f t="shared" si="1227"/>
        <v xml:space="preserve">    </v>
      </c>
      <c r="AM482" s="854">
        <f t="shared" si="1178"/>
        <v>0</v>
      </c>
      <c r="AN482" s="489"/>
      <c r="AO482" s="523">
        <f t="shared" si="1211"/>
        <v>0</v>
      </c>
      <c r="AP482" s="512">
        <f t="shared" si="1212"/>
        <v>0</v>
      </c>
      <c r="AQ482" s="480" t="str">
        <f t="shared" si="1228"/>
        <v xml:space="preserve">    </v>
      </c>
      <c r="AR482" s="854">
        <f t="shared" si="1179"/>
        <v>0</v>
      </c>
      <c r="AS482" s="489"/>
      <c r="AT482" s="523">
        <f t="shared" si="1213"/>
        <v>0</v>
      </c>
      <c r="AU482" s="512">
        <f t="shared" si="1214"/>
        <v>0</v>
      </c>
      <c r="AV482" s="480" t="str">
        <f t="shared" si="1229"/>
        <v xml:space="preserve">    </v>
      </c>
      <c r="AW482" s="854">
        <f t="shared" si="1180"/>
        <v>0</v>
      </c>
      <c r="AX482" s="489"/>
      <c r="AY482" s="523">
        <f t="shared" si="1215"/>
        <v>0</v>
      </c>
      <c r="AZ482" s="512">
        <f t="shared" si="1216"/>
        <v>0</v>
      </c>
      <c r="BA482" s="480" t="str">
        <f t="shared" si="1230"/>
        <v xml:space="preserve">    </v>
      </c>
      <c r="BB482" s="854">
        <f t="shared" si="1181"/>
        <v>0</v>
      </c>
      <c r="BC482" s="489"/>
      <c r="BD482" s="523">
        <f t="shared" si="1217"/>
        <v>0</v>
      </c>
      <c r="BE482" s="512">
        <f t="shared" si="1218"/>
        <v>0</v>
      </c>
      <c r="BF482" s="480" t="str">
        <f t="shared" si="1231"/>
        <v xml:space="preserve">    </v>
      </c>
      <c r="BG482" s="854">
        <f t="shared" si="1182"/>
        <v>0</v>
      </c>
      <c r="BH482" s="489"/>
      <c r="BI482" s="523">
        <f t="shared" si="1219"/>
        <v>0</v>
      </c>
      <c r="BJ482" s="512">
        <f t="shared" si="1220"/>
        <v>0</v>
      </c>
      <c r="BK482" s="480" t="str">
        <f t="shared" si="1232"/>
        <v xml:space="preserve">    </v>
      </c>
      <c r="BM482" s="502">
        <f t="shared" si="1183"/>
        <v>0</v>
      </c>
      <c r="BN482" s="7"/>
      <c r="BO482" s="7"/>
      <c r="BP482" s="7"/>
      <c r="BQ482" s="7"/>
    </row>
    <row r="483" spans="1:69" s="5" customFormat="1" ht="12.75">
      <c r="A483" s="808">
        <v>23</v>
      </c>
      <c r="B483" s="540" t="s">
        <v>25</v>
      </c>
      <c r="C483" s="493">
        <f t="shared" si="1184"/>
        <v>0</v>
      </c>
      <c r="D483" s="853">
        <f t="shared" si="1171"/>
        <v>0</v>
      </c>
      <c r="E483" s="489"/>
      <c r="F483" s="523">
        <f t="shared" si="1197"/>
        <v>0</v>
      </c>
      <c r="G483" s="512">
        <f t="shared" si="1198"/>
        <v>0</v>
      </c>
      <c r="H483" s="480" t="str">
        <f t="shared" si="1221"/>
        <v xml:space="preserve">    </v>
      </c>
      <c r="I483" s="853">
        <f t="shared" si="1172"/>
        <v>0</v>
      </c>
      <c r="J483" s="489"/>
      <c r="K483" s="523">
        <f t="shared" si="1199"/>
        <v>0</v>
      </c>
      <c r="L483" s="512">
        <f t="shared" si="1200"/>
        <v>0</v>
      </c>
      <c r="M483" s="480" t="str">
        <f t="shared" si="1222"/>
        <v xml:space="preserve">    </v>
      </c>
      <c r="N483" s="853">
        <f t="shared" si="1173"/>
        <v>0</v>
      </c>
      <c r="O483" s="489"/>
      <c r="P483" s="523">
        <f t="shared" si="1201"/>
        <v>0</v>
      </c>
      <c r="Q483" s="512">
        <f t="shared" si="1202"/>
        <v>0</v>
      </c>
      <c r="R483" s="480" t="str">
        <f t="shared" si="1223"/>
        <v xml:space="preserve">    </v>
      </c>
      <c r="S483" s="853">
        <f t="shared" si="1174"/>
        <v>0</v>
      </c>
      <c r="T483" s="489"/>
      <c r="U483" s="523">
        <f t="shared" si="1203"/>
        <v>0</v>
      </c>
      <c r="V483" s="512">
        <f t="shared" si="1204"/>
        <v>0</v>
      </c>
      <c r="W483" s="480" t="str">
        <f t="shared" si="1224"/>
        <v xml:space="preserve">    </v>
      </c>
      <c r="X483" s="853">
        <f t="shared" si="1175"/>
        <v>0</v>
      </c>
      <c r="Y483" s="489"/>
      <c r="Z483" s="523">
        <f t="shared" si="1205"/>
        <v>0</v>
      </c>
      <c r="AA483" s="512">
        <f t="shared" si="1206"/>
        <v>0</v>
      </c>
      <c r="AB483" s="480" t="str">
        <f t="shared" si="1225"/>
        <v xml:space="preserve">    </v>
      </c>
      <c r="AC483" s="853">
        <f t="shared" si="1176"/>
        <v>0</v>
      </c>
      <c r="AD483" s="489"/>
      <c r="AE483" s="523">
        <f t="shared" si="1207"/>
        <v>0</v>
      </c>
      <c r="AF483" s="512">
        <f t="shared" si="1208"/>
        <v>0</v>
      </c>
      <c r="AG483" s="480" t="str">
        <f t="shared" si="1226"/>
        <v xml:space="preserve">    </v>
      </c>
      <c r="AH483" s="853">
        <f t="shared" si="1177"/>
        <v>0</v>
      </c>
      <c r="AI483" s="489"/>
      <c r="AJ483" s="523">
        <f t="shared" si="1209"/>
        <v>0</v>
      </c>
      <c r="AK483" s="512">
        <f t="shared" si="1210"/>
        <v>0</v>
      </c>
      <c r="AL483" s="480" t="str">
        <f t="shared" si="1227"/>
        <v xml:space="preserve">    </v>
      </c>
      <c r="AM483" s="853">
        <f t="shared" si="1178"/>
        <v>0</v>
      </c>
      <c r="AN483" s="489"/>
      <c r="AO483" s="523">
        <f t="shared" si="1211"/>
        <v>0</v>
      </c>
      <c r="AP483" s="512">
        <f t="shared" si="1212"/>
        <v>0</v>
      </c>
      <c r="AQ483" s="480" t="str">
        <f t="shared" si="1228"/>
        <v xml:space="preserve">    </v>
      </c>
      <c r="AR483" s="853">
        <f t="shared" si="1179"/>
        <v>0</v>
      </c>
      <c r="AS483" s="489"/>
      <c r="AT483" s="523">
        <f t="shared" si="1213"/>
        <v>0</v>
      </c>
      <c r="AU483" s="512">
        <f t="shared" si="1214"/>
        <v>0</v>
      </c>
      <c r="AV483" s="480" t="str">
        <f t="shared" si="1229"/>
        <v xml:space="preserve">    </v>
      </c>
      <c r="AW483" s="853">
        <f t="shared" si="1180"/>
        <v>0</v>
      </c>
      <c r="AX483" s="489"/>
      <c r="AY483" s="523">
        <f t="shared" si="1215"/>
        <v>0</v>
      </c>
      <c r="AZ483" s="512">
        <f t="shared" si="1216"/>
        <v>0</v>
      </c>
      <c r="BA483" s="480" t="str">
        <f t="shared" si="1230"/>
        <v xml:space="preserve">    </v>
      </c>
      <c r="BB483" s="853">
        <f t="shared" si="1181"/>
        <v>0</v>
      </c>
      <c r="BC483" s="489"/>
      <c r="BD483" s="523">
        <f t="shared" si="1217"/>
        <v>0</v>
      </c>
      <c r="BE483" s="512">
        <f t="shared" si="1218"/>
        <v>0</v>
      </c>
      <c r="BF483" s="480" t="str">
        <f t="shared" si="1231"/>
        <v xml:space="preserve">    </v>
      </c>
      <c r="BG483" s="853">
        <f t="shared" si="1182"/>
        <v>0</v>
      </c>
      <c r="BH483" s="489"/>
      <c r="BI483" s="523">
        <f t="shared" si="1219"/>
        <v>0</v>
      </c>
      <c r="BJ483" s="512">
        <f t="shared" si="1220"/>
        <v>0</v>
      </c>
      <c r="BK483" s="480" t="str">
        <f t="shared" si="1232"/>
        <v xml:space="preserve">    </v>
      </c>
      <c r="BM483" s="502">
        <f t="shared" si="1183"/>
        <v>0</v>
      </c>
      <c r="BN483" s="7"/>
      <c r="BO483" s="7"/>
      <c r="BP483" s="7"/>
      <c r="BQ483" s="7"/>
    </row>
    <row r="484" spans="1:69" s="5" customFormat="1" ht="12.75">
      <c r="A484" s="808">
        <v>24</v>
      </c>
      <c r="B484" s="540" t="s">
        <v>7</v>
      </c>
      <c r="C484" s="493">
        <f t="shared" si="1184"/>
        <v>0</v>
      </c>
      <c r="D484" s="853">
        <f t="shared" si="1171"/>
        <v>0</v>
      </c>
      <c r="E484" s="489"/>
      <c r="F484" s="523">
        <f t="shared" si="1197"/>
        <v>0</v>
      </c>
      <c r="G484" s="512">
        <f t="shared" si="1198"/>
        <v>0</v>
      </c>
      <c r="H484" s="480" t="str">
        <f t="shared" si="1221"/>
        <v xml:space="preserve">    </v>
      </c>
      <c r="I484" s="853">
        <f t="shared" si="1172"/>
        <v>0</v>
      </c>
      <c r="J484" s="489"/>
      <c r="K484" s="523">
        <f t="shared" si="1199"/>
        <v>0</v>
      </c>
      <c r="L484" s="512">
        <f t="shared" si="1200"/>
        <v>0</v>
      </c>
      <c r="M484" s="480" t="str">
        <f t="shared" si="1222"/>
        <v xml:space="preserve">    </v>
      </c>
      <c r="N484" s="853">
        <f t="shared" si="1173"/>
        <v>0</v>
      </c>
      <c r="O484" s="489"/>
      <c r="P484" s="523">
        <f t="shared" si="1201"/>
        <v>0</v>
      </c>
      <c r="Q484" s="512">
        <f t="shared" si="1202"/>
        <v>0</v>
      </c>
      <c r="R484" s="480" t="str">
        <f t="shared" si="1223"/>
        <v xml:space="preserve">    </v>
      </c>
      <c r="S484" s="853">
        <f t="shared" si="1174"/>
        <v>0</v>
      </c>
      <c r="T484" s="489"/>
      <c r="U484" s="523">
        <f t="shared" si="1203"/>
        <v>0</v>
      </c>
      <c r="V484" s="512">
        <f t="shared" si="1204"/>
        <v>0</v>
      </c>
      <c r="W484" s="480" t="str">
        <f t="shared" si="1224"/>
        <v xml:space="preserve">    </v>
      </c>
      <c r="X484" s="853">
        <f t="shared" si="1175"/>
        <v>0</v>
      </c>
      <c r="Y484" s="489"/>
      <c r="Z484" s="523">
        <f t="shared" si="1205"/>
        <v>0</v>
      </c>
      <c r="AA484" s="512">
        <f t="shared" si="1206"/>
        <v>0</v>
      </c>
      <c r="AB484" s="480" t="str">
        <f t="shared" si="1225"/>
        <v xml:space="preserve">    </v>
      </c>
      <c r="AC484" s="853">
        <f t="shared" si="1176"/>
        <v>0</v>
      </c>
      <c r="AD484" s="489"/>
      <c r="AE484" s="523">
        <f t="shared" si="1207"/>
        <v>0</v>
      </c>
      <c r="AF484" s="512">
        <f t="shared" si="1208"/>
        <v>0</v>
      </c>
      <c r="AG484" s="480" t="str">
        <f t="shared" si="1226"/>
        <v xml:space="preserve">    </v>
      </c>
      <c r="AH484" s="853">
        <f t="shared" si="1177"/>
        <v>0</v>
      </c>
      <c r="AI484" s="489"/>
      <c r="AJ484" s="523">
        <f t="shared" si="1209"/>
        <v>0</v>
      </c>
      <c r="AK484" s="512">
        <f t="shared" si="1210"/>
        <v>0</v>
      </c>
      <c r="AL484" s="480" t="str">
        <f t="shared" si="1227"/>
        <v xml:space="preserve">    </v>
      </c>
      <c r="AM484" s="853">
        <f t="shared" si="1178"/>
        <v>0</v>
      </c>
      <c r="AN484" s="489"/>
      <c r="AO484" s="523">
        <f t="shared" si="1211"/>
        <v>0</v>
      </c>
      <c r="AP484" s="512">
        <f t="shared" si="1212"/>
        <v>0</v>
      </c>
      <c r="AQ484" s="480" t="str">
        <f t="shared" si="1228"/>
        <v xml:space="preserve">    </v>
      </c>
      <c r="AR484" s="853">
        <f t="shared" si="1179"/>
        <v>0</v>
      </c>
      <c r="AS484" s="489"/>
      <c r="AT484" s="523">
        <f t="shared" si="1213"/>
        <v>0</v>
      </c>
      <c r="AU484" s="512">
        <f t="shared" si="1214"/>
        <v>0</v>
      </c>
      <c r="AV484" s="480" t="str">
        <f t="shared" si="1229"/>
        <v xml:space="preserve">    </v>
      </c>
      <c r="AW484" s="853">
        <f t="shared" si="1180"/>
        <v>0</v>
      </c>
      <c r="AX484" s="489"/>
      <c r="AY484" s="523">
        <f t="shared" si="1215"/>
        <v>0</v>
      </c>
      <c r="AZ484" s="512">
        <f t="shared" si="1216"/>
        <v>0</v>
      </c>
      <c r="BA484" s="480" t="str">
        <f t="shared" si="1230"/>
        <v xml:space="preserve">    </v>
      </c>
      <c r="BB484" s="853">
        <f t="shared" si="1181"/>
        <v>0</v>
      </c>
      <c r="BC484" s="489"/>
      <c r="BD484" s="523">
        <f t="shared" si="1217"/>
        <v>0</v>
      </c>
      <c r="BE484" s="512">
        <f t="shared" si="1218"/>
        <v>0</v>
      </c>
      <c r="BF484" s="480" t="str">
        <f t="shared" si="1231"/>
        <v xml:space="preserve">    </v>
      </c>
      <c r="BG484" s="853">
        <f t="shared" si="1182"/>
        <v>0</v>
      </c>
      <c r="BH484" s="489"/>
      <c r="BI484" s="523">
        <f t="shared" si="1219"/>
        <v>0</v>
      </c>
      <c r="BJ484" s="512">
        <f t="shared" si="1220"/>
        <v>0</v>
      </c>
      <c r="BK484" s="480" t="str">
        <f t="shared" si="1232"/>
        <v xml:space="preserve">    </v>
      </c>
      <c r="BM484" s="502">
        <f t="shared" si="1183"/>
        <v>0</v>
      </c>
      <c r="BN484" s="7"/>
      <c r="BO484" s="7"/>
      <c r="BP484" s="7"/>
      <c r="BQ484" s="7"/>
    </row>
    <row r="485" spans="1:69" s="5" customFormat="1" ht="12.75">
      <c r="A485" s="808">
        <v>25</v>
      </c>
      <c r="B485" s="540" t="s">
        <v>13</v>
      </c>
      <c r="C485" s="493">
        <f t="shared" si="1184"/>
        <v>0</v>
      </c>
      <c r="D485" s="853">
        <f t="shared" si="1171"/>
        <v>0</v>
      </c>
      <c r="E485" s="489"/>
      <c r="F485" s="523">
        <f t="shared" si="1197"/>
        <v>0</v>
      </c>
      <c r="G485" s="512">
        <f t="shared" si="1198"/>
        <v>0</v>
      </c>
      <c r="H485" s="480" t="str">
        <f t="shared" si="1221"/>
        <v xml:space="preserve">    </v>
      </c>
      <c r="I485" s="853">
        <f t="shared" si="1172"/>
        <v>0</v>
      </c>
      <c r="J485" s="489"/>
      <c r="K485" s="523">
        <f t="shared" si="1199"/>
        <v>0</v>
      </c>
      <c r="L485" s="512">
        <f t="shared" si="1200"/>
        <v>0</v>
      </c>
      <c r="M485" s="480" t="str">
        <f t="shared" si="1222"/>
        <v xml:space="preserve">    </v>
      </c>
      <c r="N485" s="853">
        <f t="shared" si="1173"/>
        <v>0</v>
      </c>
      <c r="O485" s="489"/>
      <c r="P485" s="523">
        <f t="shared" si="1201"/>
        <v>0</v>
      </c>
      <c r="Q485" s="512">
        <f t="shared" si="1202"/>
        <v>0</v>
      </c>
      <c r="R485" s="480" t="str">
        <f t="shared" si="1223"/>
        <v xml:space="preserve">    </v>
      </c>
      <c r="S485" s="853">
        <f t="shared" si="1174"/>
        <v>0</v>
      </c>
      <c r="T485" s="489"/>
      <c r="U485" s="523">
        <f t="shared" si="1203"/>
        <v>0</v>
      </c>
      <c r="V485" s="512">
        <f t="shared" si="1204"/>
        <v>0</v>
      </c>
      <c r="W485" s="480" t="str">
        <f t="shared" si="1224"/>
        <v xml:space="preserve">    </v>
      </c>
      <c r="X485" s="853">
        <f t="shared" si="1175"/>
        <v>0</v>
      </c>
      <c r="Y485" s="489"/>
      <c r="Z485" s="523">
        <f t="shared" si="1205"/>
        <v>0</v>
      </c>
      <c r="AA485" s="512">
        <f t="shared" si="1206"/>
        <v>0</v>
      </c>
      <c r="AB485" s="480" t="str">
        <f t="shared" si="1225"/>
        <v xml:space="preserve">    </v>
      </c>
      <c r="AC485" s="853">
        <f t="shared" si="1176"/>
        <v>0</v>
      </c>
      <c r="AD485" s="489"/>
      <c r="AE485" s="523">
        <f t="shared" si="1207"/>
        <v>0</v>
      </c>
      <c r="AF485" s="512">
        <f t="shared" si="1208"/>
        <v>0</v>
      </c>
      <c r="AG485" s="480" t="str">
        <f t="shared" si="1226"/>
        <v xml:space="preserve">    </v>
      </c>
      <c r="AH485" s="853">
        <f t="shared" si="1177"/>
        <v>0</v>
      </c>
      <c r="AI485" s="489"/>
      <c r="AJ485" s="523">
        <f t="shared" si="1209"/>
        <v>0</v>
      </c>
      <c r="AK485" s="512">
        <f t="shared" si="1210"/>
        <v>0</v>
      </c>
      <c r="AL485" s="480" t="str">
        <f t="shared" si="1227"/>
        <v xml:space="preserve">    </v>
      </c>
      <c r="AM485" s="853">
        <f t="shared" si="1178"/>
        <v>0</v>
      </c>
      <c r="AN485" s="489"/>
      <c r="AO485" s="523">
        <f t="shared" si="1211"/>
        <v>0</v>
      </c>
      <c r="AP485" s="512">
        <f t="shared" si="1212"/>
        <v>0</v>
      </c>
      <c r="AQ485" s="480" t="str">
        <f t="shared" si="1228"/>
        <v xml:space="preserve">    </v>
      </c>
      <c r="AR485" s="853">
        <f t="shared" si="1179"/>
        <v>0</v>
      </c>
      <c r="AS485" s="489"/>
      <c r="AT485" s="523">
        <f t="shared" si="1213"/>
        <v>0</v>
      </c>
      <c r="AU485" s="512">
        <f t="shared" si="1214"/>
        <v>0</v>
      </c>
      <c r="AV485" s="480" t="str">
        <f t="shared" si="1229"/>
        <v xml:space="preserve">    </v>
      </c>
      <c r="AW485" s="853">
        <f t="shared" si="1180"/>
        <v>0</v>
      </c>
      <c r="AX485" s="489"/>
      <c r="AY485" s="523">
        <f t="shared" si="1215"/>
        <v>0</v>
      </c>
      <c r="AZ485" s="512">
        <f t="shared" si="1216"/>
        <v>0</v>
      </c>
      <c r="BA485" s="480" t="str">
        <f t="shared" si="1230"/>
        <v xml:space="preserve">    </v>
      </c>
      <c r="BB485" s="853">
        <f t="shared" si="1181"/>
        <v>0</v>
      </c>
      <c r="BC485" s="489"/>
      <c r="BD485" s="523">
        <f t="shared" si="1217"/>
        <v>0</v>
      </c>
      <c r="BE485" s="512">
        <f t="shared" si="1218"/>
        <v>0</v>
      </c>
      <c r="BF485" s="480" t="str">
        <f t="shared" si="1231"/>
        <v xml:space="preserve">    </v>
      </c>
      <c r="BG485" s="853">
        <f t="shared" si="1182"/>
        <v>0</v>
      </c>
      <c r="BH485" s="489"/>
      <c r="BI485" s="523">
        <f t="shared" si="1219"/>
        <v>0</v>
      </c>
      <c r="BJ485" s="512">
        <f t="shared" si="1220"/>
        <v>0</v>
      </c>
      <c r="BK485" s="480" t="str">
        <f t="shared" si="1232"/>
        <v xml:space="preserve">    </v>
      </c>
      <c r="BM485" s="502">
        <f t="shared" si="1183"/>
        <v>0</v>
      </c>
      <c r="BN485" s="7"/>
      <c r="BO485" s="7"/>
      <c r="BP485" s="7"/>
      <c r="BQ485" s="7"/>
    </row>
    <row r="486" spans="1:69" s="5" customFormat="1" ht="12.75">
      <c r="A486" s="808">
        <v>26</v>
      </c>
      <c r="B486" s="540" t="s">
        <v>14</v>
      </c>
      <c r="C486" s="493">
        <f t="shared" si="1184"/>
        <v>0</v>
      </c>
      <c r="D486" s="853">
        <f t="shared" si="1171"/>
        <v>0</v>
      </c>
      <c r="E486" s="489"/>
      <c r="F486" s="523">
        <f t="shared" si="1197"/>
        <v>0</v>
      </c>
      <c r="G486" s="512">
        <f t="shared" si="1198"/>
        <v>0</v>
      </c>
      <c r="H486" s="480" t="str">
        <f t="shared" si="1221"/>
        <v xml:space="preserve">    </v>
      </c>
      <c r="I486" s="853">
        <f t="shared" si="1172"/>
        <v>0</v>
      </c>
      <c r="J486" s="489"/>
      <c r="K486" s="523">
        <f t="shared" si="1199"/>
        <v>0</v>
      </c>
      <c r="L486" s="512">
        <f t="shared" si="1200"/>
        <v>0</v>
      </c>
      <c r="M486" s="480" t="str">
        <f t="shared" si="1222"/>
        <v xml:space="preserve">    </v>
      </c>
      <c r="N486" s="853">
        <f t="shared" si="1173"/>
        <v>0</v>
      </c>
      <c r="O486" s="489"/>
      <c r="P486" s="523">
        <f t="shared" si="1201"/>
        <v>0</v>
      </c>
      <c r="Q486" s="512">
        <f t="shared" si="1202"/>
        <v>0</v>
      </c>
      <c r="R486" s="480" t="str">
        <f t="shared" si="1223"/>
        <v xml:space="preserve">    </v>
      </c>
      <c r="S486" s="853">
        <f t="shared" si="1174"/>
        <v>0</v>
      </c>
      <c r="T486" s="489"/>
      <c r="U486" s="523">
        <f t="shared" si="1203"/>
        <v>0</v>
      </c>
      <c r="V486" s="512">
        <f t="shared" si="1204"/>
        <v>0</v>
      </c>
      <c r="W486" s="480" t="str">
        <f t="shared" si="1224"/>
        <v xml:space="preserve">    </v>
      </c>
      <c r="X486" s="853">
        <f t="shared" si="1175"/>
        <v>0</v>
      </c>
      <c r="Y486" s="489"/>
      <c r="Z486" s="523">
        <f t="shared" si="1205"/>
        <v>0</v>
      </c>
      <c r="AA486" s="512">
        <f t="shared" si="1206"/>
        <v>0</v>
      </c>
      <c r="AB486" s="480" t="str">
        <f t="shared" si="1225"/>
        <v xml:space="preserve">    </v>
      </c>
      <c r="AC486" s="853">
        <f t="shared" si="1176"/>
        <v>0</v>
      </c>
      <c r="AD486" s="489"/>
      <c r="AE486" s="523">
        <f t="shared" si="1207"/>
        <v>0</v>
      </c>
      <c r="AF486" s="512">
        <f t="shared" si="1208"/>
        <v>0</v>
      </c>
      <c r="AG486" s="480" t="str">
        <f t="shared" si="1226"/>
        <v xml:space="preserve">    </v>
      </c>
      <c r="AH486" s="853">
        <f t="shared" si="1177"/>
        <v>0</v>
      </c>
      <c r="AI486" s="489"/>
      <c r="AJ486" s="523">
        <f t="shared" si="1209"/>
        <v>0</v>
      </c>
      <c r="AK486" s="512">
        <f t="shared" si="1210"/>
        <v>0</v>
      </c>
      <c r="AL486" s="480" t="str">
        <f t="shared" si="1227"/>
        <v xml:space="preserve">    </v>
      </c>
      <c r="AM486" s="853">
        <f t="shared" si="1178"/>
        <v>0</v>
      </c>
      <c r="AN486" s="489"/>
      <c r="AO486" s="523">
        <f t="shared" si="1211"/>
        <v>0</v>
      </c>
      <c r="AP486" s="512">
        <f t="shared" si="1212"/>
        <v>0</v>
      </c>
      <c r="AQ486" s="480" t="str">
        <f t="shared" si="1228"/>
        <v xml:space="preserve">    </v>
      </c>
      <c r="AR486" s="853">
        <f t="shared" si="1179"/>
        <v>0</v>
      </c>
      <c r="AS486" s="489"/>
      <c r="AT486" s="523">
        <f t="shared" si="1213"/>
        <v>0</v>
      </c>
      <c r="AU486" s="512">
        <f t="shared" si="1214"/>
        <v>0</v>
      </c>
      <c r="AV486" s="480" t="str">
        <f t="shared" si="1229"/>
        <v xml:space="preserve">    </v>
      </c>
      <c r="AW486" s="853">
        <f t="shared" si="1180"/>
        <v>0</v>
      </c>
      <c r="AX486" s="489"/>
      <c r="AY486" s="523">
        <f t="shared" si="1215"/>
        <v>0</v>
      </c>
      <c r="AZ486" s="512">
        <f t="shared" si="1216"/>
        <v>0</v>
      </c>
      <c r="BA486" s="480" t="str">
        <f t="shared" si="1230"/>
        <v xml:space="preserve">    </v>
      </c>
      <c r="BB486" s="853">
        <f t="shared" si="1181"/>
        <v>0</v>
      </c>
      <c r="BC486" s="489"/>
      <c r="BD486" s="523">
        <f t="shared" si="1217"/>
        <v>0</v>
      </c>
      <c r="BE486" s="512">
        <f t="shared" si="1218"/>
        <v>0</v>
      </c>
      <c r="BF486" s="480" t="str">
        <f t="shared" si="1231"/>
        <v xml:space="preserve">    </v>
      </c>
      <c r="BG486" s="853">
        <f t="shared" si="1182"/>
        <v>0</v>
      </c>
      <c r="BH486" s="489"/>
      <c r="BI486" s="523">
        <f t="shared" si="1219"/>
        <v>0</v>
      </c>
      <c r="BJ486" s="512">
        <f t="shared" si="1220"/>
        <v>0</v>
      </c>
      <c r="BK486" s="480" t="str">
        <f t="shared" si="1232"/>
        <v xml:space="preserve">    </v>
      </c>
      <c r="BM486" s="502">
        <f t="shared" si="1183"/>
        <v>0</v>
      </c>
      <c r="BN486" s="7"/>
      <c r="BO486" s="7"/>
      <c r="BP486" s="7"/>
      <c r="BQ486" s="7"/>
    </row>
    <row r="487" spans="1:69" s="5" customFormat="1" ht="12.75">
      <c r="A487" s="808">
        <v>27</v>
      </c>
      <c r="B487" s="540" t="s">
        <v>15</v>
      </c>
      <c r="C487" s="493">
        <f t="shared" si="1184"/>
        <v>0</v>
      </c>
      <c r="D487" s="853">
        <f t="shared" si="1171"/>
        <v>0</v>
      </c>
      <c r="E487" s="489"/>
      <c r="F487" s="523">
        <f t="shared" si="1197"/>
        <v>0</v>
      </c>
      <c r="G487" s="512">
        <f t="shared" si="1198"/>
        <v>0</v>
      </c>
      <c r="H487" s="480" t="str">
        <f t="shared" si="1221"/>
        <v xml:space="preserve">    </v>
      </c>
      <c r="I487" s="853">
        <f t="shared" si="1172"/>
        <v>0</v>
      </c>
      <c r="J487" s="489"/>
      <c r="K487" s="523">
        <f t="shared" si="1199"/>
        <v>0</v>
      </c>
      <c r="L487" s="512">
        <f t="shared" si="1200"/>
        <v>0</v>
      </c>
      <c r="M487" s="480" t="str">
        <f t="shared" si="1222"/>
        <v xml:space="preserve">    </v>
      </c>
      <c r="N487" s="853">
        <f t="shared" si="1173"/>
        <v>0</v>
      </c>
      <c r="O487" s="489"/>
      <c r="P487" s="523">
        <f t="shared" si="1201"/>
        <v>0</v>
      </c>
      <c r="Q487" s="512">
        <f t="shared" si="1202"/>
        <v>0</v>
      </c>
      <c r="R487" s="480" t="str">
        <f t="shared" si="1223"/>
        <v xml:space="preserve">    </v>
      </c>
      <c r="S487" s="853">
        <f t="shared" si="1174"/>
        <v>0</v>
      </c>
      <c r="T487" s="489"/>
      <c r="U487" s="523">
        <f t="shared" si="1203"/>
        <v>0</v>
      </c>
      <c r="V487" s="512">
        <f t="shared" si="1204"/>
        <v>0</v>
      </c>
      <c r="W487" s="480" t="str">
        <f t="shared" si="1224"/>
        <v xml:space="preserve">    </v>
      </c>
      <c r="X487" s="853">
        <f t="shared" si="1175"/>
        <v>0</v>
      </c>
      <c r="Y487" s="489"/>
      <c r="Z487" s="523">
        <f t="shared" si="1205"/>
        <v>0</v>
      </c>
      <c r="AA487" s="512">
        <f t="shared" si="1206"/>
        <v>0</v>
      </c>
      <c r="AB487" s="480" t="str">
        <f t="shared" si="1225"/>
        <v xml:space="preserve">    </v>
      </c>
      <c r="AC487" s="853">
        <f t="shared" si="1176"/>
        <v>0</v>
      </c>
      <c r="AD487" s="489"/>
      <c r="AE487" s="523">
        <f t="shared" si="1207"/>
        <v>0</v>
      </c>
      <c r="AF487" s="512">
        <f t="shared" si="1208"/>
        <v>0</v>
      </c>
      <c r="AG487" s="480" t="str">
        <f t="shared" si="1226"/>
        <v xml:space="preserve">    </v>
      </c>
      <c r="AH487" s="853">
        <f t="shared" si="1177"/>
        <v>0</v>
      </c>
      <c r="AI487" s="489"/>
      <c r="AJ487" s="523">
        <f t="shared" si="1209"/>
        <v>0</v>
      </c>
      <c r="AK487" s="512">
        <f t="shared" si="1210"/>
        <v>0</v>
      </c>
      <c r="AL487" s="480" t="str">
        <f t="shared" si="1227"/>
        <v xml:space="preserve">    </v>
      </c>
      <c r="AM487" s="853">
        <f t="shared" si="1178"/>
        <v>0</v>
      </c>
      <c r="AN487" s="489"/>
      <c r="AO487" s="523">
        <f t="shared" si="1211"/>
        <v>0</v>
      </c>
      <c r="AP487" s="512">
        <f t="shared" si="1212"/>
        <v>0</v>
      </c>
      <c r="AQ487" s="480" t="str">
        <f t="shared" si="1228"/>
        <v xml:space="preserve">    </v>
      </c>
      <c r="AR487" s="853">
        <f t="shared" si="1179"/>
        <v>0</v>
      </c>
      <c r="AS487" s="489"/>
      <c r="AT487" s="523">
        <f t="shared" si="1213"/>
        <v>0</v>
      </c>
      <c r="AU487" s="512">
        <f t="shared" si="1214"/>
        <v>0</v>
      </c>
      <c r="AV487" s="480" t="str">
        <f t="shared" si="1229"/>
        <v xml:space="preserve">    </v>
      </c>
      <c r="AW487" s="853">
        <f t="shared" si="1180"/>
        <v>0</v>
      </c>
      <c r="AX487" s="489"/>
      <c r="AY487" s="523">
        <f t="shared" si="1215"/>
        <v>0</v>
      </c>
      <c r="AZ487" s="512">
        <f t="shared" si="1216"/>
        <v>0</v>
      </c>
      <c r="BA487" s="480" t="str">
        <f t="shared" si="1230"/>
        <v xml:space="preserve">    </v>
      </c>
      <c r="BB487" s="853">
        <f t="shared" si="1181"/>
        <v>0</v>
      </c>
      <c r="BC487" s="489"/>
      <c r="BD487" s="523">
        <f t="shared" si="1217"/>
        <v>0</v>
      </c>
      <c r="BE487" s="512">
        <f t="shared" si="1218"/>
        <v>0</v>
      </c>
      <c r="BF487" s="480" t="str">
        <f t="shared" si="1231"/>
        <v xml:space="preserve">    </v>
      </c>
      <c r="BG487" s="853">
        <f t="shared" si="1182"/>
        <v>0</v>
      </c>
      <c r="BH487" s="489"/>
      <c r="BI487" s="523">
        <f t="shared" si="1219"/>
        <v>0</v>
      </c>
      <c r="BJ487" s="512">
        <f t="shared" si="1220"/>
        <v>0</v>
      </c>
      <c r="BK487" s="480" t="str">
        <f t="shared" si="1232"/>
        <v xml:space="preserve">    </v>
      </c>
      <c r="BM487" s="502">
        <f t="shared" si="1183"/>
        <v>0</v>
      </c>
      <c r="BN487" s="7"/>
      <c r="BO487" s="7"/>
      <c r="BP487" s="7"/>
      <c r="BQ487" s="7"/>
    </row>
    <row r="488" spans="1:69" s="5" customFormat="1" ht="12.75">
      <c r="A488" s="808">
        <v>28</v>
      </c>
      <c r="B488" s="540" t="s">
        <v>41</v>
      </c>
      <c r="C488" s="493">
        <f t="shared" si="1184"/>
        <v>0</v>
      </c>
      <c r="D488" s="853">
        <f t="shared" si="1171"/>
        <v>0</v>
      </c>
      <c r="E488" s="489"/>
      <c r="F488" s="523">
        <f t="shared" si="1197"/>
        <v>0</v>
      </c>
      <c r="G488" s="512">
        <f t="shared" si="1198"/>
        <v>0</v>
      </c>
      <c r="H488" s="480" t="str">
        <f t="shared" si="1221"/>
        <v xml:space="preserve">    </v>
      </c>
      <c r="I488" s="853">
        <f t="shared" si="1172"/>
        <v>0</v>
      </c>
      <c r="J488" s="489"/>
      <c r="K488" s="523">
        <f t="shared" si="1199"/>
        <v>0</v>
      </c>
      <c r="L488" s="512">
        <f t="shared" si="1200"/>
        <v>0</v>
      </c>
      <c r="M488" s="480" t="str">
        <f t="shared" si="1222"/>
        <v xml:space="preserve">    </v>
      </c>
      <c r="N488" s="853">
        <f t="shared" si="1173"/>
        <v>0</v>
      </c>
      <c r="O488" s="489"/>
      <c r="P488" s="523">
        <f t="shared" si="1201"/>
        <v>0</v>
      </c>
      <c r="Q488" s="512">
        <f t="shared" si="1202"/>
        <v>0</v>
      </c>
      <c r="R488" s="480" t="str">
        <f t="shared" si="1223"/>
        <v xml:space="preserve">    </v>
      </c>
      <c r="S488" s="853">
        <f t="shared" si="1174"/>
        <v>0</v>
      </c>
      <c r="T488" s="489"/>
      <c r="U488" s="523">
        <f t="shared" si="1203"/>
        <v>0</v>
      </c>
      <c r="V488" s="512">
        <f t="shared" si="1204"/>
        <v>0</v>
      </c>
      <c r="W488" s="480" t="str">
        <f t="shared" si="1224"/>
        <v xml:space="preserve">    </v>
      </c>
      <c r="X488" s="853">
        <f t="shared" si="1175"/>
        <v>0</v>
      </c>
      <c r="Y488" s="489"/>
      <c r="Z488" s="523">
        <f t="shared" si="1205"/>
        <v>0</v>
      </c>
      <c r="AA488" s="512">
        <f t="shared" si="1206"/>
        <v>0</v>
      </c>
      <c r="AB488" s="480" t="str">
        <f t="shared" si="1225"/>
        <v xml:space="preserve">    </v>
      </c>
      <c r="AC488" s="853">
        <f t="shared" si="1176"/>
        <v>0</v>
      </c>
      <c r="AD488" s="489"/>
      <c r="AE488" s="523">
        <f t="shared" si="1207"/>
        <v>0</v>
      </c>
      <c r="AF488" s="512">
        <f t="shared" si="1208"/>
        <v>0</v>
      </c>
      <c r="AG488" s="480" t="str">
        <f t="shared" si="1226"/>
        <v xml:space="preserve">    </v>
      </c>
      <c r="AH488" s="853">
        <f t="shared" si="1177"/>
        <v>0</v>
      </c>
      <c r="AI488" s="489"/>
      <c r="AJ488" s="523">
        <f t="shared" si="1209"/>
        <v>0</v>
      </c>
      <c r="AK488" s="512">
        <f t="shared" si="1210"/>
        <v>0</v>
      </c>
      <c r="AL488" s="480" t="str">
        <f t="shared" si="1227"/>
        <v xml:space="preserve">    </v>
      </c>
      <c r="AM488" s="853">
        <f t="shared" si="1178"/>
        <v>0</v>
      </c>
      <c r="AN488" s="489"/>
      <c r="AO488" s="523">
        <f t="shared" si="1211"/>
        <v>0</v>
      </c>
      <c r="AP488" s="512">
        <f t="shared" si="1212"/>
        <v>0</v>
      </c>
      <c r="AQ488" s="480" t="str">
        <f t="shared" si="1228"/>
        <v xml:space="preserve">    </v>
      </c>
      <c r="AR488" s="853">
        <f t="shared" si="1179"/>
        <v>0</v>
      </c>
      <c r="AS488" s="489"/>
      <c r="AT488" s="523">
        <f t="shared" si="1213"/>
        <v>0</v>
      </c>
      <c r="AU488" s="512">
        <f t="shared" si="1214"/>
        <v>0</v>
      </c>
      <c r="AV488" s="480" t="str">
        <f t="shared" si="1229"/>
        <v xml:space="preserve">    </v>
      </c>
      <c r="AW488" s="853">
        <f t="shared" si="1180"/>
        <v>0</v>
      </c>
      <c r="AX488" s="489"/>
      <c r="AY488" s="523">
        <f t="shared" si="1215"/>
        <v>0</v>
      </c>
      <c r="AZ488" s="512">
        <f t="shared" si="1216"/>
        <v>0</v>
      </c>
      <c r="BA488" s="480" t="str">
        <f t="shared" si="1230"/>
        <v xml:space="preserve">    </v>
      </c>
      <c r="BB488" s="853">
        <f t="shared" si="1181"/>
        <v>0</v>
      </c>
      <c r="BC488" s="489"/>
      <c r="BD488" s="523">
        <f t="shared" si="1217"/>
        <v>0</v>
      </c>
      <c r="BE488" s="512">
        <f t="shared" si="1218"/>
        <v>0</v>
      </c>
      <c r="BF488" s="480" t="str">
        <f t="shared" si="1231"/>
        <v xml:space="preserve">    </v>
      </c>
      <c r="BG488" s="853">
        <f t="shared" si="1182"/>
        <v>0</v>
      </c>
      <c r="BH488" s="489"/>
      <c r="BI488" s="523">
        <f t="shared" si="1219"/>
        <v>0</v>
      </c>
      <c r="BJ488" s="512">
        <f t="shared" si="1220"/>
        <v>0</v>
      </c>
      <c r="BK488" s="480" t="str">
        <f t="shared" si="1232"/>
        <v xml:space="preserve">    </v>
      </c>
      <c r="BM488" s="502">
        <f t="shared" si="1183"/>
        <v>0</v>
      </c>
      <c r="BN488" s="7"/>
      <c r="BO488" s="7"/>
      <c r="BP488" s="7"/>
      <c r="BQ488" s="7"/>
    </row>
    <row r="489" spans="1:69" s="5" customFormat="1" ht="12.75">
      <c r="A489" s="808">
        <v>29</v>
      </c>
      <c r="B489" s="540" t="s">
        <v>11</v>
      </c>
      <c r="C489" s="493">
        <f t="shared" si="1184"/>
        <v>0</v>
      </c>
      <c r="D489" s="853">
        <f t="shared" si="1171"/>
        <v>0</v>
      </c>
      <c r="E489" s="489"/>
      <c r="F489" s="523">
        <f t="shared" si="1197"/>
        <v>0</v>
      </c>
      <c r="G489" s="512">
        <f t="shared" si="1198"/>
        <v>0</v>
      </c>
      <c r="H489" s="480" t="str">
        <f t="shared" si="1221"/>
        <v xml:space="preserve">    </v>
      </c>
      <c r="I489" s="853">
        <f t="shared" si="1172"/>
        <v>0</v>
      </c>
      <c r="J489" s="489"/>
      <c r="K489" s="523">
        <f t="shared" si="1199"/>
        <v>0</v>
      </c>
      <c r="L489" s="512">
        <f t="shared" si="1200"/>
        <v>0</v>
      </c>
      <c r="M489" s="480" t="str">
        <f t="shared" si="1222"/>
        <v xml:space="preserve">    </v>
      </c>
      <c r="N489" s="853">
        <f t="shared" si="1173"/>
        <v>0</v>
      </c>
      <c r="O489" s="489"/>
      <c r="P489" s="523">
        <f t="shared" si="1201"/>
        <v>0</v>
      </c>
      <c r="Q489" s="512">
        <f t="shared" si="1202"/>
        <v>0</v>
      </c>
      <c r="R489" s="480" t="str">
        <f t="shared" si="1223"/>
        <v xml:space="preserve">    </v>
      </c>
      <c r="S489" s="853">
        <f t="shared" si="1174"/>
        <v>0</v>
      </c>
      <c r="T489" s="489"/>
      <c r="U489" s="523">
        <f t="shared" si="1203"/>
        <v>0</v>
      </c>
      <c r="V489" s="512">
        <f t="shared" si="1204"/>
        <v>0</v>
      </c>
      <c r="W489" s="480" t="str">
        <f t="shared" si="1224"/>
        <v xml:space="preserve">    </v>
      </c>
      <c r="X489" s="853">
        <f t="shared" si="1175"/>
        <v>0</v>
      </c>
      <c r="Y489" s="489"/>
      <c r="Z489" s="523">
        <f t="shared" si="1205"/>
        <v>0</v>
      </c>
      <c r="AA489" s="512">
        <f t="shared" si="1206"/>
        <v>0</v>
      </c>
      <c r="AB489" s="480" t="str">
        <f t="shared" si="1225"/>
        <v xml:space="preserve">    </v>
      </c>
      <c r="AC489" s="853">
        <f t="shared" si="1176"/>
        <v>0</v>
      </c>
      <c r="AD489" s="489"/>
      <c r="AE489" s="523">
        <f t="shared" si="1207"/>
        <v>0</v>
      </c>
      <c r="AF489" s="512">
        <f t="shared" si="1208"/>
        <v>0</v>
      </c>
      <c r="AG489" s="480" t="str">
        <f t="shared" si="1226"/>
        <v xml:space="preserve">    </v>
      </c>
      <c r="AH489" s="853">
        <f t="shared" si="1177"/>
        <v>0</v>
      </c>
      <c r="AI489" s="489"/>
      <c r="AJ489" s="523">
        <f t="shared" si="1209"/>
        <v>0</v>
      </c>
      <c r="AK489" s="512">
        <f t="shared" si="1210"/>
        <v>0</v>
      </c>
      <c r="AL489" s="480" t="str">
        <f t="shared" si="1227"/>
        <v xml:space="preserve">    </v>
      </c>
      <c r="AM489" s="853">
        <f t="shared" si="1178"/>
        <v>0</v>
      </c>
      <c r="AN489" s="489"/>
      <c r="AO489" s="523">
        <f t="shared" si="1211"/>
        <v>0</v>
      </c>
      <c r="AP489" s="512">
        <f t="shared" si="1212"/>
        <v>0</v>
      </c>
      <c r="AQ489" s="480" t="str">
        <f t="shared" si="1228"/>
        <v xml:space="preserve">    </v>
      </c>
      <c r="AR489" s="853">
        <f t="shared" si="1179"/>
        <v>0</v>
      </c>
      <c r="AS489" s="489"/>
      <c r="AT489" s="523">
        <f t="shared" si="1213"/>
        <v>0</v>
      </c>
      <c r="AU489" s="512">
        <f t="shared" si="1214"/>
        <v>0</v>
      </c>
      <c r="AV489" s="480" t="str">
        <f t="shared" si="1229"/>
        <v xml:space="preserve">    </v>
      </c>
      <c r="AW489" s="853">
        <f t="shared" si="1180"/>
        <v>0</v>
      </c>
      <c r="AX489" s="489"/>
      <c r="AY489" s="523">
        <f t="shared" si="1215"/>
        <v>0</v>
      </c>
      <c r="AZ489" s="512">
        <f t="shared" si="1216"/>
        <v>0</v>
      </c>
      <c r="BA489" s="480" t="str">
        <f t="shared" si="1230"/>
        <v xml:space="preserve">    </v>
      </c>
      <c r="BB489" s="853">
        <f t="shared" si="1181"/>
        <v>0</v>
      </c>
      <c r="BC489" s="489"/>
      <c r="BD489" s="523">
        <f t="shared" si="1217"/>
        <v>0</v>
      </c>
      <c r="BE489" s="512">
        <f t="shared" si="1218"/>
        <v>0</v>
      </c>
      <c r="BF489" s="480" t="str">
        <f t="shared" si="1231"/>
        <v xml:space="preserve">    </v>
      </c>
      <c r="BG489" s="853">
        <f t="shared" si="1182"/>
        <v>0</v>
      </c>
      <c r="BH489" s="489"/>
      <c r="BI489" s="523">
        <f t="shared" si="1219"/>
        <v>0</v>
      </c>
      <c r="BJ489" s="512">
        <f t="shared" si="1220"/>
        <v>0</v>
      </c>
      <c r="BK489" s="480" t="str">
        <f t="shared" si="1232"/>
        <v xml:space="preserve">    </v>
      </c>
      <c r="BM489" s="502">
        <f t="shared" si="1183"/>
        <v>0</v>
      </c>
      <c r="BN489" s="7"/>
      <c r="BO489" s="7"/>
      <c r="BP489" s="7"/>
      <c r="BQ489" s="7"/>
    </row>
    <row r="490" spans="1:69" s="5" customFormat="1" ht="12.75">
      <c r="A490" s="808">
        <v>30</v>
      </c>
      <c r="B490" s="540" t="s">
        <v>16</v>
      </c>
      <c r="C490" s="493">
        <f t="shared" si="1184"/>
        <v>0</v>
      </c>
      <c r="D490" s="853">
        <f t="shared" si="1171"/>
        <v>0</v>
      </c>
      <c r="E490" s="489"/>
      <c r="F490" s="523">
        <f t="shared" si="1197"/>
        <v>0</v>
      </c>
      <c r="G490" s="512">
        <f t="shared" si="1198"/>
        <v>0</v>
      </c>
      <c r="H490" s="480" t="str">
        <f t="shared" si="1221"/>
        <v xml:space="preserve">    </v>
      </c>
      <c r="I490" s="853">
        <f t="shared" si="1172"/>
        <v>0</v>
      </c>
      <c r="J490" s="489"/>
      <c r="K490" s="523">
        <f t="shared" si="1199"/>
        <v>0</v>
      </c>
      <c r="L490" s="512">
        <f t="shared" si="1200"/>
        <v>0</v>
      </c>
      <c r="M490" s="480" t="str">
        <f t="shared" si="1222"/>
        <v xml:space="preserve">    </v>
      </c>
      <c r="N490" s="853">
        <f t="shared" si="1173"/>
        <v>0</v>
      </c>
      <c r="O490" s="489"/>
      <c r="P490" s="523">
        <f t="shared" si="1201"/>
        <v>0</v>
      </c>
      <c r="Q490" s="512">
        <f t="shared" si="1202"/>
        <v>0</v>
      </c>
      <c r="R490" s="480" t="str">
        <f t="shared" si="1223"/>
        <v xml:space="preserve">    </v>
      </c>
      <c r="S490" s="853">
        <f t="shared" si="1174"/>
        <v>0</v>
      </c>
      <c r="T490" s="489"/>
      <c r="U490" s="523">
        <f t="shared" si="1203"/>
        <v>0</v>
      </c>
      <c r="V490" s="512">
        <f t="shared" si="1204"/>
        <v>0</v>
      </c>
      <c r="W490" s="480" t="str">
        <f t="shared" si="1224"/>
        <v xml:space="preserve">    </v>
      </c>
      <c r="X490" s="853">
        <f t="shared" si="1175"/>
        <v>0</v>
      </c>
      <c r="Y490" s="489"/>
      <c r="Z490" s="523">
        <f t="shared" si="1205"/>
        <v>0</v>
      </c>
      <c r="AA490" s="512">
        <f t="shared" si="1206"/>
        <v>0</v>
      </c>
      <c r="AB490" s="480" t="str">
        <f t="shared" si="1225"/>
        <v xml:space="preserve">    </v>
      </c>
      <c r="AC490" s="853">
        <f t="shared" si="1176"/>
        <v>0</v>
      </c>
      <c r="AD490" s="489"/>
      <c r="AE490" s="523">
        <f t="shared" si="1207"/>
        <v>0</v>
      </c>
      <c r="AF490" s="512">
        <f t="shared" si="1208"/>
        <v>0</v>
      </c>
      <c r="AG490" s="480" t="str">
        <f t="shared" si="1226"/>
        <v xml:space="preserve">    </v>
      </c>
      <c r="AH490" s="853">
        <f t="shared" si="1177"/>
        <v>0</v>
      </c>
      <c r="AI490" s="489"/>
      <c r="AJ490" s="523">
        <f t="shared" si="1209"/>
        <v>0</v>
      </c>
      <c r="AK490" s="512">
        <f t="shared" si="1210"/>
        <v>0</v>
      </c>
      <c r="AL490" s="480" t="str">
        <f t="shared" si="1227"/>
        <v xml:space="preserve">    </v>
      </c>
      <c r="AM490" s="853">
        <f t="shared" si="1178"/>
        <v>0</v>
      </c>
      <c r="AN490" s="489"/>
      <c r="AO490" s="523">
        <f t="shared" si="1211"/>
        <v>0</v>
      </c>
      <c r="AP490" s="512">
        <f t="shared" si="1212"/>
        <v>0</v>
      </c>
      <c r="AQ490" s="480" t="str">
        <f t="shared" si="1228"/>
        <v xml:space="preserve">    </v>
      </c>
      <c r="AR490" s="853">
        <f t="shared" si="1179"/>
        <v>0</v>
      </c>
      <c r="AS490" s="489"/>
      <c r="AT490" s="523">
        <f t="shared" si="1213"/>
        <v>0</v>
      </c>
      <c r="AU490" s="512">
        <f t="shared" si="1214"/>
        <v>0</v>
      </c>
      <c r="AV490" s="480" t="str">
        <f t="shared" si="1229"/>
        <v xml:space="preserve">    </v>
      </c>
      <c r="AW490" s="853">
        <f t="shared" si="1180"/>
        <v>0</v>
      </c>
      <c r="AX490" s="489"/>
      <c r="AY490" s="523">
        <f t="shared" si="1215"/>
        <v>0</v>
      </c>
      <c r="AZ490" s="512">
        <f t="shared" si="1216"/>
        <v>0</v>
      </c>
      <c r="BA490" s="480" t="str">
        <f t="shared" si="1230"/>
        <v xml:space="preserve">    </v>
      </c>
      <c r="BB490" s="853">
        <f t="shared" si="1181"/>
        <v>0</v>
      </c>
      <c r="BC490" s="489"/>
      <c r="BD490" s="523">
        <f t="shared" si="1217"/>
        <v>0</v>
      </c>
      <c r="BE490" s="512">
        <f t="shared" si="1218"/>
        <v>0</v>
      </c>
      <c r="BF490" s="480" t="str">
        <f t="shared" si="1231"/>
        <v xml:space="preserve">    </v>
      </c>
      <c r="BG490" s="853">
        <f t="shared" si="1182"/>
        <v>0</v>
      </c>
      <c r="BH490" s="489"/>
      <c r="BI490" s="523">
        <f t="shared" si="1219"/>
        <v>0</v>
      </c>
      <c r="BJ490" s="512">
        <f t="shared" si="1220"/>
        <v>0</v>
      </c>
      <c r="BK490" s="480" t="str">
        <f t="shared" si="1232"/>
        <v xml:space="preserve">    </v>
      </c>
      <c r="BM490" s="502">
        <f t="shared" si="1183"/>
        <v>0</v>
      </c>
      <c r="BN490" s="7"/>
      <c r="BO490" s="7"/>
      <c r="BP490" s="7"/>
      <c r="BQ490" s="7"/>
    </row>
    <row r="491" spans="1:69" s="5" customFormat="1" ht="12.75">
      <c r="A491" s="808">
        <v>31</v>
      </c>
      <c r="B491" s="540" t="s">
        <v>40</v>
      </c>
      <c r="C491" s="493">
        <f t="shared" si="1184"/>
        <v>0</v>
      </c>
      <c r="D491" s="853">
        <f t="shared" si="1171"/>
        <v>0</v>
      </c>
      <c r="E491" s="489"/>
      <c r="F491" s="523">
        <f t="shared" si="1197"/>
        <v>0</v>
      </c>
      <c r="G491" s="512">
        <f t="shared" si="1198"/>
        <v>0</v>
      </c>
      <c r="H491" s="480" t="str">
        <f t="shared" si="1221"/>
        <v xml:space="preserve">    </v>
      </c>
      <c r="I491" s="853">
        <f t="shared" si="1172"/>
        <v>0</v>
      </c>
      <c r="J491" s="489"/>
      <c r="K491" s="523">
        <f t="shared" si="1199"/>
        <v>0</v>
      </c>
      <c r="L491" s="512">
        <f t="shared" si="1200"/>
        <v>0</v>
      </c>
      <c r="M491" s="480" t="str">
        <f t="shared" si="1222"/>
        <v xml:space="preserve">    </v>
      </c>
      <c r="N491" s="853">
        <f t="shared" si="1173"/>
        <v>0</v>
      </c>
      <c r="O491" s="489"/>
      <c r="P491" s="523">
        <f t="shared" si="1201"/>
        <v>0</v>
      </c>
      <c r="Q491" s="512">
        <f t="shared" si="1202"/>
        <v>0</v>
      </c>
      <c r="R491" s="480" t="str">
        <f t="shared" si="1223"/>
        <v xml:space="preserve">    </v>
      </c>
      <c r="S491" s="853">
        <f t="shared" si="1174"/>
        <v>0</v>
      </c>
      <c r="T491" s="489"/>
      <c r="U491" s="523">
        <f t="shared" si="1203"/>
        <v>0</v>
      </c>
      <c r="V491" s="512">
        <f t="shared" si="1204"/>
        <v>0</v>
      </c>
      <c r="W491" s="480" t="str">
        <f t="shared" si="1224"/>
        <v xml:space="preserve">    </v>
      </c>
      <c r="X491" s="853">
        <f t="shared" si="1175"/>
        <v>0</v>
      </c>
      <c r="Y491" s="489"/>
      <c r="Z491" s="523">
        <f t="shared" si="1205"/>
        <v>0</v>
      </c>
      <c r="AA491" s="512">
        <f t="shared" si="1206"/>
        <v>0</v>
      </c>
      <c r="AB491" s="480" t="str">
        <f t="shared" si="1225"/>
        <v xml:space="preserve">    </v>
      </c>
      <c r="AC491" s="853">
        <f t="shared" si="1176"/>
        <v>0</v>
      </c>
      <c r="AD491" s="489"/>
      <c r="AE491" s="523">
        <f t="shared" si="1207"/>
        <v>0</v>
      </c>
      <c r="AF491" s="512">
        <f t="shared" si="1208"/>
        <v>0</v>
      </c>
      <c r="AG491" s="480" t="str">
        <f t="shared" si="1226"/>
        <v xml:space="preserve">    </v>
      </c>
      <c r="AH491" s="853">
        <f t="shared" si="1177"/>
        <v>0</v>
      </c>
      <c r="AI491" s="489"/>
      <c r="AJ491" s="523">
        <f t="shared" si="1209"/>
        <v>0</v>
      </c>
      <c r="AK491" s="512">
        <f t="shared" si="1210"/>
        <v>0</v>
      </c>
      <c r="AL491" s="480" t="str">
        <f t="shared" si="1227"/>
        <v xml:space="preserve">    </v>
      </c>
      <c r="AM491" s="853">
        <f t="shared" si="1178"/>
        <v>0</v>
      </c>
      <c r="AN491" s="489"/>
      <c r="AO491" s="523">
        <f t="shared" si="1211"/>
        <v>0</v>
      </c>
      <c r="AP491" s="512">
        <f t="shared" si="1212"/>
        <v>0</v>
      </c>
      <c r="AQ491" s="480" t="str">
        <f t="shared" si="1228"/>
        <v xml:space="preserve">    </v>
      </c>
      <c r="AR491" s="853">
        <f t="shared" si="1179"/>
        <v>0</v>
      </c>
      <c r="AS491" s="489"/>
      <c r="AT491" s="523">
        <f t="shared" si="1213"/>
        <v>0</v>
      </c>
      <c r="AU491" s="512">
        <f t="shared" si="1214"/>
        <v>0</v>
      </c>
      <c r="AV491" s="480" t="str">
        <f t="shared" si="1229"/>
        <v xml:space="preserve">    </v>
      </c>
      <c r="AW491" s="853">
        <f t="shared" si="1180"/>
        <v>0</v>
      </c>
      <c r="AX491" s="489"/>
      <c r="AY491" s="523">
        <f t="shared" si="1215"/>
        <v>0</v>
      </c>
      <c r="AZ491" s="512">
        <f t="shared" si="1216"/>
        <v>0</v>
      </c>
      <c r="BA491" s="480" t="str">
        <f t="shared" si="1230"/>
        <v xml:space="preserve">    </v>
      </c>
      <c r="BB491" s="853">
        <f t="shared" si="1181"/>
        <v>0</v>
      </c>
      <c r="BC491" s="489"/>
      <c r="BD491" s="523">
        <f t="shared" si="1217"/>
        <v>0</v>
      </c>
      <c r="BE491" s="512">
        <f t="shared" si="1218"/>
        <v>0</v>
      </c>
      <c r="BF491" s="480" t="str">
        <f t="shared" si="1231"/>
        <v xml:space="preserve">    </v>
      </c>
      <c r="BG491" s="853">
        <f t="shared" si="1182"/>
        <v>0</v>
      </c>
      <c r="BH491" s="489"/>
      <c r="BI491" s="523">
        <f t="shared" si="1219"/>
        <v>0</v>
      </c>
      <c r="BJ491" s="512">
        <f t="shared" si="1220"/>
        <v>0</v>
      </c>
      <c r="BK491" s="480" t="str">
        <f t="shared" si="1232"/>
        <v xml:space="preserve">    </v>
      </c>
      <c r="BM491" s="502">
        <f t="shared" si="1183"/>
        <v>0</v>
      </c>
      <c r="BN491" s="7"/>
      <c r="BO491" s="7"/>
      <c r="BP491" s="7"/>
      <c r="BQ491" s="7"/>
    </row>
    <row r="492" spans="1:69" s="5" customFormat="1" ht="12.75">
      <c r="A492" s="808">
        <v>32</v>
      </c>
      <c r="B492" s="540" t="s">
        <v>23</v>
      </c>
      <c r="C492" s="496">
        <f t="shared" si="1184"/>
        <v>0</v>
      </c>
      <c r="D492" s="853">
        <f t="shared" si="1171"/>
        <v>0</v>
      </c>
      <c r="E492" s="489"/>
      <c r="F492" s="523">
        <f t="shared" si="1197"/>
        <v>0</v>
      </c>
      <c r="G492" s="512">
        <f t="shared" si="1198"/>
        <v>0</v>
      </c>
      <c r="H492" s="480" t="str">
        <f t="shared" si="1221"/>
        <v xml:space="preserve">    </v>
      </c>
      <c r="I492" s="853">
        <f t="shared" si="1172"/>
        <v>0</v>
      </c>
      <c r="J492" s="489"/>
      <c r="K492" s="523">
        <f t="shared" si="1199"/>
        <v>0</v>
      </c>
      <c r="L492" s="512">
        <f t="shared" si="1200"/>
        <v>0</v>
      </c>
      <c r="M492" s="480" t="str">
        <f t="shared" si="1222"/>
        <v xml:space="preserve">    </v>
      </c>
      <c r="N492" s="853">
        <f t="shared" si="1173"/>
        <v>0</v>
      </c>
      <c r="O492" s="489"/>
      <c r="P492" s="523">
        <f t="shared" si="1201"/>
        <v>0</v>
      </c>
      <c r="Q492" s="512">
        <f t="shared" si="1202"/>
        <v>0</v>
      </c>
      <c r="R492" s="480" t="str">
        <f t="shared" si="1223"/>
        <v xml:space="preserve">    </v>
      </c>
      <c r="S492" s="853">
        <f t="shared" si="1174"/>
        <v>0</v>
      </c>
      <c r="T492" s="489"/>
      <c r="U492" s="523">
        <f t="shared" si="1203"/>
        <v>0</v>
      </c>
      <c r="V492" s="512">
        <f t="shared" si="1204"/>
        <v>0</v>
      </c>
      <c r="W492" s="480" t="str">
        <f t="shared" si="1224"/>
        <v xml:space="preserve">    </v>
      </c>
      <c r="X492" s="853">
        <f t="shared" si="1175"/>
        <v>0</v>
      </c>
      <c r="Y492" s="489"/>
      <c r="Z492" s="523">
        <f t="shared" si="1205"/>
        <v>0</v>
      </c>
      <c r="AA492" s="512">
        <f t="shared" si="1206"/>
        <v>0</v>
      </c>
      <c r="AB492" s="480" t="str">
        <f t="shared" si="1225"/>
        <v xml:space="preserve">    </v>
      </c>
      <c r="AC492" s="853">
        <f t="shared" si="1176"/>
        <v>0</v>
      </c>
      <c r="AD492" s="489"/>
      <c r="AE492" s="523">
        <f t="shared" si="1207"/>
        <v>0</v>
      </c>
      <c r="AF492" s="512">
        <f t="shared" si="1208"/>
        <v>0</v>
      </c>
      <c r="AG492" s="480" t="str">
        <f t="shared" si="1226"/>
        <v xml:space="preserve">    </v>
      </c>
      <c r="AH492" s="853">
        <f t="shared" si="1177"/>
        <v>0</v>
      </c>
      <c r="AI492" s="489"/>
      <c r="AJ492" s="523">
        <f t="shared" si="1209"/>
        <v>0</v>
      </c>
      <c r="AK492" s="512">
        <f t="shared" si="1210"/>
        <v>0</v>
      </c>
      <c r="AL492" s="480" t="str">
        <f t="shared" si="1227"/>
        <v xml:space="preserve">    </v>
      </c>
      <c r="AM492" s="853">
        <f t="shared" si="1178"/>
        <v>0</v>
      </c>
      <c r="AN492" s="489"/>
      <c r="AO492" s="523">
        <f t="shared" si="1211"/>
        <v>0</v>
      </c>
      <c r="AP492" s="512">
        <f t="shared" si="1212"/>
        <v>0</v>
      </c>
      <c r="AQ492" s="480" t="str">
        <f t="shared" si="1228"/>
        <v xml:space="preserve">    </v>
      </c>
      <c r="AR492" s="853">
        <f t="shared" si="1179"/>
        <v>0</v>
      </c>
      <c r="AS492" s="489"/>
      <c r="AT492" s="523">
        <f t="shared" si="1213"/>
        <v>0</v>
      </c>
      <c r="AU492" s="512">
        <f t="shared" si="1214"/>
        <v>0</v>
      </c>
      <c r="AV492" s="480" t="str">
        <f t="shared" si="1229"/>
        <v xml:space="preserve">    </v>
      </c>
      <c r="AW492" s="853">
        <f t="shared" si="1180"/>
        <v>0</v>
      </c>
      <c r="AX492" s="489"/>
      <c r="AY492" s="523">
        <f t="shared" si="1215"/>
        <v>0</v>
      </c>
      <c r="AZ492" s="512">
        <f t="shared" si="1216"/>
        <v>0</v>
      </c>
      <c r="BA492" s="480" t="str">
        <f t="shared" si="1230"/>
        <v xml:space="preserve">    </v>
      </c>
      <c r="BB492" s="853">
        <f t="shared" si="1181"/>
        <v>0</v>
      </c>
      <c r="BC492" s="489"/>
      <c r="BD492" s="523">
        <f t="shared" si="1217"/>
        <v>0</v>
      </c>
      <c r="BE492" s="512">
        <f t="shared" si="1218"/>
        <v>0</v>
      </c>
      <c r="BF492" s="480" t="str">
        <f t="shared" si="1231"/>
        <v xml:space="preserve">    </v>
      </c>
      <c r="BG492" s="853">
        <f t="shared" si="1182"/>
        <v>0</v>
      </c>
      <c r="BH492" s="489"/>
      <c r="BI492" s="523">
        <f t="shared" si="1219"/>
        <v>0</v>
      </c>
      <c r="BJ492" s="512">
        <f t="shared" si="1220"/>
        <v>0</v>
      </c>
      <c r="BK492" s="480" t="str">
        <f t="shared" si="1232"/>
        <v xml:space="preserve">    </v>
      </c>
      <c r="BM492" s="502">
        <f t="shared" si="1183"/>
        <v>0</v>
      </c>
      <c r="BN492" s="7"/>
      <c r="BO492" s="7"/>
      <c r="BP492" s="7"/>
      <c r="BQ492" s="7"/>
    </row>
    <row r="493" spans="1:69" s="5" customFormat="1" ht="12.75">
      <c r="A493" s="808">
        <v>33</v>
      </c>
      <c r="B493" s="540" t="s">
        <v>26</v>
      </c>
      <c r="C493" s="495">
        <f t="shared" si="1184"/>
        <v>0</v>
      </c>
      <c r="D493" s="853">
        <f t="shared" ref="D493:D509" si="1233">D418</f>
        <v>0</v>
      </c>
      <c r="E493" s="489"/>
      <c r="F493" s="523">
        <f t="shared" si="1197"/>
        <v>0</v>
      </c>
      <c r="G493" s="512">
        <f t="shared" si="1198"/>
        <v>0</v>
      </c>
      <c r="H493" s="480" t="str">
        <f t="shared" si="1221"/>
        <v xml:space="preserve">    </v>
      </c>
      <c r="I493" s="853">
        <f t="shared" ref="I493:I509" si="1234">I418</f>
        <v>0</v>
      </c>
      <c r="J493" s="489"/>
      <c r="K493" s="523">
        <f t="shared" si="1199"/>
        <v>0</v>
      </c>
      <c r="L493" s="512">
        <f t="shared" si="1200"/>
        <v>0</v>
      </c>
      <c r="M493" s="480" t="str">
        <f t="shared" si="1222"/>
        <v xml:space="preserve">    </v>
      </c>
      <c r="N493" s="853">
        <f t="shared" ref="N493:N509" si="1235">N418</f>
        <v>0</v>
      </c>
      <c r="O493" s="489"/>
      <c r="P493" s="523">
        <f t="shared" si="1201"/>
        <v>0</v>
      </c>
      <c r="Q493" s="512">
        <f t="shared" si="1202"/>
        <v>0</v>
      </c>
      <c r="R493" s="480" t="str">
        <f t="shared" si="1223"/>
        <v xml:space="preserve">    </v>
      </c>
      <c r="S493" s="853">
        <f t="shared" ref="S493:S509" si="1236">S418</f>
        <v>0</v>
      </c>
      <c r="T493" s="489"/>
      <c r="U493" s="523">
        <f t="shared" si="1203"/>
        <v>0</v>
      </c>
      <c r="V493" s="512">
        <f t="shared" si="1204"/>
        <v>0</v>
      </c>
      <c r="W493" s="480" t="str">
        <f t="shared" si="1224"/>
        <v xml:space="preserve">    </v>
      </c>
      <c r="X493" s="853">
        <f t="shared" ref="X493:X509" si="1237">X418</f>
        <v>0</v>
      </c>
      <c r="Y493" s="489"/>
      <c r="Z493" s="523">
        <f t="shared" si="1205"/>
        <v>0</v>
      </c>
      <c r="AA493" s="512">
        <f t="shared" si="1206"/>
        <v>0</v>
      </c>
      <c r="AB493" s="480" t="str">
        <f t="shared" si="1225"/>
        <v xml:space="preserve">    </v>
      </c>
      <c r="AC493" s="853">
        <f t="shared" ref="AC493:AC509" si="1238">AC418</f>
        <v>0</v>
      </c>
      <c r="AD493" s="489"/>
      <c r="AE493" s="523">
        <f t="shared" si="1207"/>
        <v>0</v>
      </c>
      <c r="AF493" s="512">
        <f t="shared" si="1208"/>
        <v>0</v>
      </c>
      <c r="AG493" s="480" t="str">
        <f t="shared" si="1226"/>
        <v xml:space="preserve">    </v>
      </c>
      <c r="AH493" s="853">
        <f t="shared" ref="AH493:AH509" si="1239">AH418</f>
        <v>0</v>
      </c>
      <c r="AI493" s="489"/>
      <c r="AJ493" s="523">
        <f t="shared" si="1209"/>
        <v>0</v>
      </c>
      <c r="AK493" s="512">
        <f t="shared" si="1210"/>
        <v>0</v>
      </c>
      <c r="AL493" s="480" t="str">
        <f t="shared" si="1227"/>
        <v xml:space="preserve">    </v>
      </c>
      <c r="AM493" s="853">
        <f t="shared" ref="AM493:AM509" si="1240">AM418</f>
        <v>0</v>
      </c>
      <c r="AN493" s="489"/>
      <c r="AO493" s="523">
        <f t="shared" si="1211"/>
        <v>0</v>
      </c>
      <c r="AP493" s="512">
        <f t="shared" si="1212"/>
        <v>0</v>
      </c>
      <c r="AQ493" s="480" t="str">
        <f t="shared" si="1228"/>
        <v xml:space="preserve">    </v>
      </c>
      <c r="AR493" s="853">
        <f t="shared" ref="AR493:AR509" si="1241">AR418</f>
        <v>0</v>
      </c>
      <c r="AS493" s="489"/>
      <c r="AT493" s="523">
        <f t="shared" si="1213"/>
        <v>0</v>
      </c>
      <c r="AU493" s="512">
        <f t="shared" si="1214"/>
        <v>0</v>
      </c>
      <c r="AV493" s="480" t="str">
        <f t="shared" si="1229"/>
        <v xml:space="preserve">    </v>
      </c>
      <c r="AW493" s="853">
        <f t="shared" ref="AW493:AW509" si="1242">AW418</f>
        <v>0</v>
      </c>
      <c r="AX493" s="489"/>
      <c r="AY493" s="523">
        <f t="shared" si="1215"/>
        <v>0</v>
      </c>
      <c r="AZ493" s="512">
        <f t="shared" si="1216"/>
        <v>0</v>
      </c>
      <c r="BA493" s="480" t="str">
        <f t="shared" si="1230"/>
        <v xml:space="preserve">    </v>
      </c>
      <c r="BB493" s="853">
        <f t="shared" ref="BB493:BB509" si="1243">BB418</f>
        <v>0</v>
      </c>
      <c r="BC493" s="489"/>
      <c r="BD493" s="523">
        <f t="shared" si="1217"/>
        <v>0</v>
      </c>
      <c r="BE493" s="512">
        <f t="shared" si="1218"/>
        <v>0</v>
      </c>
      <c r="BF493" s="480" t="str">
        <f t="shared" si="1231"/>
        <v xml:space="preserve">    </v>
      </c>
      <c r="BG493" s="853">
        <f t="shared" ref="BG493:BG509" si="1244">BG418</f>
        <v>0</v>
      </c>
      <c r="BH493" s="489"/>
      <c r="BI493" s="523">
        <f t="shared" si="1219"/>
        <v>0</v>
      </c>
      <c r="BJ493" s="512">
        <f t="shared" si="1220"/>
        <v>0</v>
      </c>
      <c r="BK493" s="480" t="str">
        <f t="shared" si="1232"/>
        <v xml:space="preserve">    </v>
      </c>
      <c r="BM493" s="502">
        <f t="shared" si="1183"/>
        <v>0</v>
      </c>
      <c r="BN493" s="7"/>
      <c r="BO493" s="7"/>
      <c r="BP493" s="7"/>
      <c r="BQ493" s="7"/>
    </row>
    <row r="494" spans="1:69" s="5" customFormat="1" ht="12.75">
      <c r="A494" s="808">
        <v>34</v>
      </c>
      <c r="B494" s="848" t="s">
        <v>12</v>
      </c>
      <c r="C494" s="705">
        <f t="shared" si="1184"/>
        <v>0</v>
      </c>
      <c r="D494" s="853">
        <f t="shared" si="1233"/>
        <v>0</v>
      </c>
      <c r="E494" s="489"/>
      <c r="F494" s="523">
        <f t="shared" si="1197"/>
        <v>0</v>
      </c>
      <c r="G494" s="512">
        <f t="shared" si="1198"/>
        <v>0</v>
      </c>
      <c r="H494" s="480" t="str">
        <f t="shared" si="1221"/>
        <v xml:space="preserve">    </v>
      </c>
      <c r="I494" s="853">
        <f t="shared" si="1234"/>
        <v>0</v>
      </c>
      <c r="J494" s="489"/>
      <c r="K494" s="523">
        <f t="shared" si="1199"/>
        <v>0</v>
      </c>
      <c r="L494" s="512">
        <f t="shared" si="1200"/>
        <v>0</v>
      </c>
      <c r="M494" s="480" t="str">
        <f t="shared" si="1222"/>
        <v xml:space="preserve">    </v>
      </c>
      <c r="N494" s="853">
        <f t="shared" si="1235"/>
        <v>0</v>
      </c>
      <c r="O494" s="489"/>
      <c r="P494" s="523">
        <f t="shared" si="1201"/>
        <v>0</v>
      </c>
      <c r="Q494" s="512">
        <f t="shared" si="1202"/>
        <v>0</v>
      </c>
      <c r="R494" s="480" t="str">
        <f t="shared" si="1223"/>
        <v xml:space="preserve">    </v>
      </c>
      <c r="S494" s="853">
        <f t="shared" si="1236"/>
        <v>0</v>
      </c>
      <c r="T494" s="489"/>
      <c r="U494" s="523">
        <f t="shared" si="1203"/>
        <v>0</v>
      </c>
      <c r="V494" s="512">
        <f t="shared" si="1204"/>
        <v>0</v>
      </c>
      <c r="W494" s="480" t="str">
        <f t="shared" si="1224"/>
        <v xml:space="preserve">    </v>
      </c>
      <c r="X494" s="853">
        <f t="shared" si="1237"/>
        <v>0</v>
      </c>
      <c r="Y494" s="489"/>
      <c r="Z494" s="523">
        <f t="shared" si="1205"/>
        <v>0</v>
      </c>
      <c r="AA494" s="512">
        <f t="shared" si="1206"/>
        <v>0</v>
      </c>
      <c r="AB494" s="480" t="str">
        <f t="shared" si="1225"/>
        <v xml:space="preserve">    </v>
      </c>
      <c r="AC494" s="853">
        <f t="shared" si="1238"/>
        <v>0</v>
      </c>
      <c r="AD494" s="489"/>
      <c r="AE494" s="523">
        <f t="shared" si="1207"/>
        <v>0</v>
      </c>
      <c r="AF494" s="512">
        <f t="shared" si="1208"/>
        <v>0</v>
      </c>
      <c r="AG494" s="480" t="str">
        <f t="shared" si="1226"/>
        <v xml:space="preserve">    </v>
      </c>
      <c r="AH494" s="853">
        <f t="shared" si="1239"/>
        <v>0</v>
      </c>
      <c r="AI494" s="489"/>
      <c r="AJ494" s="523">
        <f t="shared" si="1209"/>
        <v>0</v>
      </c>
      <c r="AK494" s="512">
        <f t="shared" si="1210"/>
        <v>0</v>
      </c>
      <c r="AL494" s="480" t="str">
        <f t="shared" si="1227"/>
        <v xml:space="preserve">    </v>
      </c>
      <c r="AM494" s="853">
        <f t="shared" si="1240"/>
        <v>0</v>
      </c>
      <c r="AN494" s="489"/>
      <c r="AO494" s="523">
        <f t="shared" si="1211"/>
        <v>0</v>
      </c>
      <c r="AP494" s="512">
        <f t="shared" si="1212"/>
        <v>0</v>
      </c>
      <c r="AQ494" s="480" t="str">
        <f t="shared" si="1228"/>
        <v xml:space="preserve">    </v>
      </c>
      <c r="AR494" s="853">
        <f t="shared" si="1241"/>
        <v>0</v>
      </c>
      <c r="AS494" s="489"/>
      <c r="AT494" s="523">
        <f t="shared" si="1213"/>
        <v>0</v>
      </c>
      <c r="AU494" s="512">
        <f t="shared" si="1214"/>
        <v>0</v>
      </c>
      <c r="AV494" s="480" t="str">
        <f t="shared" si="1229"/>
        <v xml:space="preserve">    </v>
      </c>
      <c r="AW494" s="853">
        <f t="shared" si="1242"/>
        <v>0</v>
      </c>
      <c r="AX494" s="489"/>
      <c r="AY494" s="523">
        <f t="shared" si="1215"/>
        <v>0</v>
      </c>
      <c r="AZ494" s="512">
        <f t="shared" si="1216"/>
        <v>0</v>
      </c>
      <c r="BA494" s="480" t="str">
        <f t="shared" si="1230"/>
        <v xml:space="preserve">    </v>
      </c>
      <c r="BB494" s="853">
        <f t="shared" si="1243"/>
        <v>0</v>
      </c>
      <c r="BC494" s="489"/>
      <c r="BD494" s="523">
        <f t="shared" si="1217"/>
        <v>0</v>
      </c>
      <c r="BE494" s="512">
        <f t="shared" si="1218"/>
        <v>0</v>
      </c>
      <c r="BF494" s="480" t="str">
        <f t="shared" si="1231"/>
        <v xml:space="preserve">    </v>
      </c>
      <c r="BG494" s="853">
        <f t="shared" si="1244"/>
        <v>0</v>
      </c>
      <c r="BH494" s="489"/>
      <c r="BI494" s="523">
        <f t="shared" si="1219"/>
        <v>0</v>
      </c>
      <c r="BJ494" s="512">
        <f t="shared" si="1220"/>
        <v>0</v>
      </c>
      <c r="BK494" s="480" t="str">
        <f t="shared" si="1232"/>
        <v xml:space="preserve">    </v>
      </c>
      <c r="BM494" s="502">
        <f t="shared" si="1183"/>
        <v>0</v>
      </c>
      <c r="BN494" s="7"/>
      <c r="BO494" s="7"/>
      <c r="BP494" s="7"/>
      <c r="BQ494" s="7"/>
    </row>
    <row r="495" spans="1:69" s="5" customFormat="1" ht="12.75">
      <c r="A495" s="808">
        <v>35</v>
      </c>
      <c r="B495" s="848" t="s">
        <v>296</v>
      </c>
      <c r="C495" s="705">
        <f t="shared" ref="C495" si="1245">+E495+J495+O495+T495+Y495+AD495+AI495+AN495+AS495+AX495+BC495+BH495</f>
        <v>0</v>
      </c>
      <c r="D495" s="853">
        <f t="shared" si="1233"/>
        <v>0</v>
      </c>
      <c r="E495" s="489"/>
      <c r="F495" s="523">
        <f t="shared" si="1197"/>
        <v>0</v>
      </c>
      <c r="G495" s="512">
        <f t="shared" ref="G495" si="1246">D495-F495</f>
        <v>0</v>
      </c>
      <c r="H495" s="480" t="str">
        <f t="shared" ref="H495" si="1247">IF(D495=0,"    ",F495/D495)</f>
        <v xml:space="preserve">    </v>
      </c>
      <c r="I495" s="853">
        <f t="shared" si="1234"/>
        <v>0</v>
      </c>
      <c r="J495" s="489"/>
      <c r="K495" s="523">
        <f t="shared" si="1199"/>
        <v>0</v>
      </c>
      <c r="L495" s="512">
        <f t="shared" ref="L495" si="1248">I495-K495</f>
        <v>0</v>
      </c>
      <c r="M495" s="480" t="str">
        <f t="shared" ref="M495" si="1249">IF(I495=0,"    ",K495/I495)</f>
        <v xml:space="preserve">    </v>
      </c>
      <c r="N495" s="853">
        <f t="shared" si="1235"/>
        <v>0</v>
      </c>
      <c r="O495" s="489"/>
      <c r="P495" s="523">
        <f t="shared" si="1201"/>
        <v>0</v>
      </c>
      <c r="Q495" s="512">
        <f t="shared" ref="Q495" si="1250">N495-P495</f>
        <v>0</v>
      </c>
      <c r="R495" s="480" t="str">
        <f t="shared" ref="R495" si="1251">IF(N495=0,"    ",P495/N495)</f>
        <v xml:space="preserve">    </v>
      </c>
      <c r="S495" s="853">
        <f t="shared" si="1236"/>
        <v>0</v>
      </c>
      <c r="T495" s="489"/>
      <c r="U495" s="523">
        <f t="shared" si="1203"/>
        <v>0</v>
      </c>
      <c r="V495" s="512">
        <f t="shared" ref="V495" si="1252">S495-U495</f>
        <v>0</v>
      </c>
      <c r="W495" s="480" t="str">
        <f t="shared" ref="W495" si="1253">IF(S495=0,"    ",U495/S495)</f>
        <v xml:space="preserve">    </v>
      </c>
      <c r="X495" s="853">
        <f t="shared" si="1237"/>
        <v>0</v>
      </c>
      <c r="Y495" s="489"/>
      <c r="Z495" s="523">
        <f t="shared" si="1205"/>
        <v>0</v>
      </c>
      <c r="AA495" s="512">
        <f t="shared" ref="AA495" si="1254">X495-Z495</f>
        <v>0</v>
      </c>
      <c r="AB495" s="480" t="str">
        <f t="shared" ref="AB495" si="1255">IF(X495=0,"    ",Z495/X495)</f>
        <v xml:space="preserve">    </v>
      </c>
      <c r="AC495" s="853">
        <f t="shared" si="1238"/>
        <v>0</v>
      </c>
      <c r="AD495" s="489"/>
      <c r="AE495" s="523">
        <f t="shared" si="1207"/>
        <v>0</v>
      </c>
      <c r="AF495" s="512">
        <f t="shared" ref="AF495" si="1256">AC495-AE495</f>
        <v>0</v>
      </c>
      <c r="AG495" s="480" t="str">
        <f t="shared" ref="AG495" si="1257">IF(AC495=0,"    ",AE495/AC495)</f>
        <v xml:space="preserve">    </v>
      </c>
      <c r="AH495" s="853">
        <f t="shared" si="1239"/>
        <v>0</v>
      </c>
      <c r="AI495" s="489"/>
      <c r="AJ495" s="523">
        <f t="shared" si="1209"/>
        <v>0</v>
      </c>
      <c r="AK495" s="512">
        <f t="shared" ref="AK495" si="1258">AH495-AJ495</f>
        <v>0</v>
      </c>
      <c r="AL495" s="480" t="str">
        <f t="shared" ref="AL495" si="1259">IF(AH495=0,"    ",AJ495/AH495)</f>
        <v xml:space="preserve">    </v>
      </c>
      <c r="AM495" s="853">
        <f t="shared" si="1240"/>
        <v>0</v>
      </c>
      <c r="AN495" s="489"/>
      <c r="AO495" s="523">
        <f t="shared" si="1211"/>
        <v>0</v>
      </c>
      <c r="AP495" s="512">
        <f t="shared" ref="AP495" si="1260">AM495-AO495</f>
        <v>0</v>
      </c>
      <c r="AQ495" s="480" t="str">
        <f t="shared" ref="AQ495" si="1261">IF(AM495=0,"    ",AO495/AM495)</f>
        <v xml:space="preserve">    </v>
      </c>
      <c r="AR495" s="853">
        <f t="shared" si="1241"/>
        <v>0</v>
      </c>
      <c r="AS495" s="489"/>
      <c r="AT495" s="523">
        <f t="shared" si="1213"/>
        <v>0</v>
      </c>
      <c r="AU495" s="512">
        <f t="shared" ref="AU495" si="1262">AR495-AT495</f>
        <v>0</v>
      </c>
      <c r="AV495" s="480" t="str">
        <f t="shared" ref="AV495" si="1263">IF(AR495=0,"    ",AT495/AR495)</f>
        <v xml:space="preserve">    </v>
      </c>
      <c r="AW495" s="853">
        <f t="shared" si="1242"/>
        <v>0</v>
      </c>
      <c r="AX495" s="489"/>
      <c r="AY495" s="523">
        <f t="shared" si="1215"/>
        <v>0</v>
      </c>
      <c r="AZ495" s="512">
        <f t="shared" ref="AZ495" si="1264">AW495-AY495</f>
        <v>0</v>
      </c>
      <c r="BA495" s="480" t="str">
        <f t="shared" ref="BA495" si="1265">IF(AW495=0,"    ",AY495/AW495)</f>
        <v xml:space="preserve">    </v>
      </c>
      <c r="BB495" s="853">
        <f t="shared" si="1243"/>
        <v>0</v>
      </c>
      <c r="BC495" s="489"/>
      <c r="BD495" s="523">
        <f t="shared" si="1217"/>
        <v>0</v>
      </c>
      <c r="BE495" s="512">
        <f t="shared" ref="BE495" si="1266">BB495-BD495</f>
        <v>0</v>
      </c>
      <c r="BF495" s="480" t="str">
        <f t="shared" ref="BF495" si="1267">IF(BB495=0,"    ",BD495/BB495)</f>
        <v xml:space="preserve">    </v>
      </c>
      <c r="BG495" s="853">
        <f t="shared" si="1244"/>
        <v>0</v>
      </c>
      <c r="BH495" s="489"/>
      <c r="BI495" s="523">
        <f t="shared" si="1219"/>
        <v>0</v>
      </c>
      <c r="BJ495" s="512">
        <f t="shared" ref="BJ495" si="1268">BG495-BI495</f>
        <v>0</v>
      </c>
      <c r="BK495" s="480" t="str">
        <f t="shared" ref="BK495" si="1269">IF(BG495=0,"    ",BI495/BG495)</f>
        <v xml:space="preserve">    </v>
      </c>
      <c r="BM495" s="502">
        <f t="shared" ref="BM495" si="1270">E495+J495+O495+T495+Y495+AD495+AI495+AN495+AS495+AX495+BC495+BH495</f>
        <v>0</v>
      </c>
      <c r="BN495" s="7"/>
      <c r="BO495" s="7"/>
      <c r="BP495" s="7"/>
      <c r="BQ495" s="7"/>
    </row>
    <row r="496" spans="1:69" s="5" customFormat="1" ht="12.75">
      <c r="A496" s="808">
        <v>36</v>
      </c>
      <c r="B496" s="542" t="s">
        <v>18</v>
      </c>
      <c r="C496" s="705">
        <f t="shared" si="1184"/>
        <v>0</v>
      </c>
      <c r="D496" s="853">
        <f t="shared" si="1233"/>
        <v>0</v>
      </c>
      <c r="E496" s="489"/>
      <c r="F496" s="523">
        <f t="shared" si="1197"/>
        <v>0</v>
      </c>
      <c r="G496" s="512">
        <f t="shared" si="1198"/>
        <v>0</v>
      </c>
      <c r="H496" s="480" t="str">
        <f t="shared" si="1221"/>
        <v xml:space="preserve">    </v>
      </c>
      <c r="I496" s="853">
        <f t="shared" si="1234"/>
        <v>0</v>
      </c>
      <c r="J496" s="489"/>
      <c r="K496" s="523">
        <f t="shared" si="1199"/>
        <v>0</v>
      </c>
      <c r="L496" s="512">
        <f t="shared" si="1200"/>
        <v>0</v>
      </c>
      <c r="M496" s="480" t="str">
        <f t="shared" si="1222"/>
        <v xml:space="preserve">    </v>
      </c>
      <c r="N496" s="853">
        <f t="shared" si="1235"/>
        <v>0</v>
      </c>
      <c r="O496" s="489"/>
      <c r="P496" s="523">
        <f t="shared" si="1201"/>
        <v>0</v>
      </c>
      <c r="Q496" s="512">
        <f t="shared" si="1202"/>
        <v>0</v>
      </c>
      <c r="R496" s="480" t="str">
        <f t="shared" si="1223"/>
        <v xml:space="preserve">    </v>
      </c>
      <c r="S496" s="853">
        <f t="shared" si="1236"/>
        <v>0</v>
      </c>
      <c r="T496" s="489"/>
      <c r="U496" s="523">
        <f t="shared" si="1203"/>
        <v>0</v>
      </c>
      <c r="V496" s="512">
        <f t="shared" si="1204"/>
        <v>0</v>
      </c>
      <c r="W496" s="480" t="str">
        <f t="shared" si="1224"/>
        <v xml:space="preserve">    </v>
      </c>
      <c r="X496" s="853">
        <f t="shared" si="1237"/>
        <v>0</v>
      </c>
      <c r="Y496" s="489"/>
      <c r="Z496" s="523">
        <f t="shared" si="1205"/>
        <v>0</v>
      </c>
      <c r="AA496" s="512">
        <f t="shared" si="1206"/>
        <v>0</v>
      </c>
      <c r="AB496" s="480" t="str">
        <f t="shared" si="1225"/>
        <v xml:space="preserve">    </v>
      </c>
      <c r="AC496" s="853">
        <f t="shared" si="1238"/>
        <v>0</v>
      </c>
      <c r="AD496" s="489"/>
      <c r="AE496" s="523">
        <f t="shared" si="1207"/>
        <v>0</v>
      </c>
      <c r="AF496" s="512">
        <f t="shared" si="1208"/>
        <v>0</v>
      </c>
      <c r="AG496" s="480" t="str">
        <f t="shared" si="1226"/>
        <v xml:space="preserve">    </v>
      </c>
      <c r="AH496" s="853">
        <f t="shared" si="1239"/>
        <v>0</v>
      </c>
      <c r="AI496" s="489"/>
      <c r="AJ496" s="523">
        <f t="shared" si="1209"/>
        <v>0</v>
      </c>
      <c r="AK496" s="512">
        <f t="shared" si="1210"/>
        <v>0</v>
      </c>
      <c r="AL496" s="480" t="str">
        <f t="shared" si="1227"/>
        <v xml:space="preserve">    </v>
      </c>
      <c r="AM496" s="853">
        <f t="shared" si="1240"/>
        <v>0</v>
      </c>
      <c r="AN496" s="489"/>
      <c r="AO496" s="523">
        <f t="shared" si="1211"/>
        <v>0</v>
      </c>
      <c r="AP496" s="512">
        <f t="shared" si="1212"/>
        <v>0</v>
      </c>
      <c r="AQ496" s="480" t="str">
        <f t="shared" si="1228"/>
        <v xml:space="preserve">    </v>
      </c>
      <c r="AR496" s="853">
        <f t="shared" si="1241"/>
        <v>0</v>
      </c>
      <c r="AS496" s="489"/>
      <c r="AT496" s="523">
        <f t="shared" si="1213"/>
        <v>0</v>
      </c>
      <c r="AU496" s="512">
        <f t="shared" si="1214"/>
        <v>0</v>
      </c>
      <c r="AV496" s="480" t="str">
        <f t="shared" si="1229"/>
        <v xml:space="preserve">    </v>
      </c>
      <c r="AW496" s="853">
        <f t="shared" si="1242"/>
        <v>0</v>
      </c>
      <c r="AX496" s="489"/>
      <c r="AY496" s="523">
        <f t="shared" si="1215"/>
        <v>0</v>
      </c>
      <c r="AZ496" s="512">
        <f t="shared" si="1216"/>
        <v>0</v>
      </c>
      <c r="BA496" s="480" t="str">
        <f t="shared" si="1230"/>
        <v xml:space="preserve">    </v>
      </c>
      <c r="BB496" s="853">
        <f t="shared" si="1243"/>
        <v>0</v>
      </c>
      <c r="BC496" s="489"/>
      <c r="BD496" s="523">
        <f t="shared" si="1217"/>
        <v>0</v>
      </c>
      <c r="BE496" s="512">
        <f t="shared" si="1218"/>
        <v>0</v>
      </c>
      <c r="BF496" s="480" t="str">
        <f t="shared" si="1231"/>
        <v xml:space="preserve">    </v>
      </c>
      <c r="BG496" s="853">
        <f t="shared" si="1244"/>
        <v>0</v>
      </c>
      <c r="BH496" s="489"/>
      <c r="BI496" s="523">
        <f t="shared" si="1219"/>
        <v>0</v>
      </c>
      <c r="BJ496" s="512">
        <f t="shared" si="1220"/>
        <v>0</v>
      </c>
      <c r="BK496" s="480" t="str">
        <f t="shared" si="1232"/>
        <v xml:space="preserve">    </v>
      </c>
      <c r="BM496" s="502">
        <f t="shared" si="1183"/>
        <v>0</v>
      </c>
      <c r="BN496" s="7"/>
      <c r="BO496" s="7"/>
      <c r="BP496" s="7"/>
      <c r="BQ496" s="7"/>
    </row>
    <row r="497" spans="1:69" s="5" customFormat="1" ht="12.75">
      <c r="A497" s="808">
        <v>37</v>
      </c>
      <c r="B497" s="542" t="s">
        <v>18</v>
      </c>
      <c r="C497" s="705">
        <f t="shared" si="1184"/>
        <v>0</v>
      </c>
      <c r="D497" s="853">
        <f t="shared" si="1233"/>
        <v>0</v>
      </c>
      <c r="E497" s="489"/>
      <c r="F497" s="523">
        <f t="shared" si="1197"/>
        <v>0</v>
      </c>
      <c r="G497" s="512">
        <f t="shared" si="1198"/>
        <v>0</v>
      </c>
      <c r="H497" s="480" t="str">
        <f t="shared" si="1221"/>
        <v xml:space="preserve">    </v>
      </c>
      <c r="I497" s="853">
        <f t="shared" si="1234"/>
        <v>0</v>
      </c>
      <c r="J497" s="489"/>
      <c r="K497" s="523">
        <f t="shared" si="1199"/>
        <v>0</v>
      </c>
      <c r="L497" s="512">
        <f t="shared" si="1200"/>
        <v>0</v>
      </c>
      <c r="M497" s="480" t="str">
        <f t="shared" si="1222"/>
        <v xml:space="preserve">    </v>
      </c>
      <c r="N497" s="853">
        <f t="shared" si="1235"/>
        <v>0</v>
      </c>
      <c r="O497" s="489"/>
      <c r="P497" s="523">
        <f t="shared" si="1201"/>
        <v>0</v>
      </c>
      <c r="Q497" s="512">
        <f t="shared" si="1202"/>
        <v>0</v>
      </c>
      <c r="R497" s="480" t="str">
        <f t="shared" si="1223"/>
        <v xml:space="preserve">    </v>
      </c>
      <c r="S497" s="853">
        <f t="shared" si="1236"/>
        <v>0</v>
      </c>
      <c r="T497" s="489"/>
      <c r="U497" s="523">
        <f t="shared" si="1203"/>
        <v>0</v>
      </c>
      <c r="V497" s="512">
        <f t="shared" si="1204"/>
        <v>0</v>
      </c>
      <c r="W497" s="480" t="str">
        <f t="shared" si="1224"/>
        <v xml:space="preserve">    </v>
      </c>
      <c r="X497" s="853">
        <f t="shared" si="1237"/>
        <v>0</v>
      </c>
      <c r="Y497" s="489"/>
      <c r="Z497" s="523">
        <f t="shared" si="1205"/>
        <v>0</v>
      </c>
      <c r="AA497" s="512">
        <f t="shared" si="1206"/>
        <v>0</v>
      </c>
      <c r="AB497" s="480" t="str">
        <f t="shared" si="1225"/>
        <v xml:space="preserve">    </v>
      </c>
      <c r="AC497" s="853">
        <f t="shared" si="1238"/>
        <v>0</v>
      </c>
      <c r="AD497" s="489"/>
      <c r="AE497" s="523">
        <f t="shared" si="1207"/>
        <v>0</v>
      </c>
      <c r="AF497" s="512">
        <f t="shared" si="1208"/>
        <v>0</v>
      </c>
      <c r="AG497" s="480" t="str">
        <f t="shared" si="1226"/>
        <v xml:space="preserve">    </v>
      </c>
      <c r="AH497" s="853">
        <f t="shared" si="1239"/>
        <v>0</v>
      </c>
      <c r="AI497" s="489"/>
      <c r="AJ497" s="523">
        <f t="shared" si="1209"/>
        <v>0</v>
      </c>
      <c r="AK497" s="512">
        <f t="shared" si="1210"/>
        <v>0</v>
      </c>
      <c r="AL497" s="480" t="str">
        <f t="shared" si="1227"/>
        <v xml:space="preserve">    </v>
      </c>
      <c r="AM497" s="853">
        <f t="shared" si="1240"/>
        <v>0</v>
      </c>
      <c r="AN497" s="489"/>
      <c r="AO497" s="523">
        <f t="shared" si="1211"/>
        <v>0</v>
      </c>
      <c r="AP497" s="512">
        <f t="shared" si="1212"/>
        <v>0</v>
      </c>
      <c r="AQ497" s="480" t="str">
        <f t="shared" si="1228"/>
        <v xml:space="preserve">    </v>
      </c>
      <c r="AR497" s="853">
        <f t="shared" si="1241"/>
        <v>0</v>
      </c>
      <c r="AS497" s="489"/>
      <c r="AT497" s="523">
        <f t="shared" si="1213"/>
        <v>0</v>
      </c>
      <c r="AU497" s="512">
        <f t="shared" si="1214"/>
        <v>0</v>
      </c>
      <c r="AV497" s="480" t="str">
        <f t="shared" si="1229"/>
        <v xml:space="preserve">    </v>
      </c>
      <c r="AW497" s="853">
        <f t="shared" si="1242"/>
        <v>0</v>
      </c>
      <c r="AX497" s="489"/>
      <c r="AY497" s="523">
        <f t="shared" si="1215"/>
        <v>0</v>
      </c>
      <c r="AZ497" s="512">
        <f t="shared" si="1216"/>
        <v>0</v>
      </c>
      <c r="BA497" s="480" t="str">
        <f t="shared" si="1230"/>
        <v xml:space="preserve">    </v>
      </c>
      <c r="BB497" s="853">
        <f t="shared" si="1243"/>
        <v>0</v>
      </c>
      <c r="BC497" s="489"/>
      <c r="BD497" s="523">
        <f t="shared" si="1217"/>
        <v>0</v>
      </c>
      <c r="BE497" s="512">
        <f t="shared" si="1218"/>
        <v>0</v>
      </c>
      <c r="BF497" s="480" t="str">
        <f t="shared" si="1231"/>
        <v xml:space="preserve">    </v>
      </c>
      <c r="BG497" s="853">
        <f t="shared" si="1244"/>
        <v>0</v>
      </c>
      <c r="BH497" s="489"/>
      <c r="BI497" s="523">
        <f t="shared" si="1219"/>
        <v>0</v>
      </c>
      <c r="BJ497" s="512">
        <f t="shared" si="1220"/>
        <v>0</v>
      </c>
      <c r="BK497" s="480" t="str">
        <f t="shared" si="1232"/>
        <v xml:space="preserve">    </v>
      </c>
      <c r="BM497" s="502">
        <f t="shared" si="1183"/>
        <v>0</v>
      </c>
      <c r="BN497" s="7"/>
      <c r="BO497" s="7"/>
      <c r="BP497" s="7"/>
      <c r="BQ497" s="7"/>
    </row>
    <row r="498" spans="1:69" s="5" customFormat="1" ht="12.75">
      <c r="A498" s="808">
        <v>38</v>
      </c>
      <c r="B498" s="542" t="s">
        <v>18</v>
      </c>
      <c r="C498" s="705">
        <f t="shared" si="1184"/>
        <v>0</v>
      </c>
      <c r="D498" s="853">
        <f t="shared" si="1233"/>
        <v>0</v>
      </c>
      <c r="E498" s="489"/>
      <c r="F498" s="523">
        <f t="shared" si="1197"/>
        <v>0</v>
      </c>
      <c r="G498" s="512">
        <f t="shared" si="1198"/>
        <v>0</v>
      </c>
      <c r="H498" s="480" t="str">
        <f t="shared" si="1221"/>
        <v xml:space="preserve">    </v>
      </c>
      <c r="I498" s="853">
        <f t="shared" si="1234"/>
        <v>0</v>
      </c>
      <c r="J498" s="489"/>
      <c r="K498" s="523">
        <f t="shared" si="1199"/>
        <v>0</v>
      </c>
      <c r="L498" s="512">
        <f t="shared" si="1200"/>
        <v>0</v>
      </c>
      <c r="M498" s="480" t="str">
        <f t="shared" si="1222"/>
        <v xml:space="preserve">    </v>
      </c>
      <c r="N498" s="853">
        <f t="shared" si="1235"/>
        <v>0</v>
      </c>
      <c r="O498" s="489"/>
      <c r="P498" s="523">
        <f t="shared" si="1201"/>
        <v>0</v>
      </c>
      <c r="Q498" s="512">
        <f t="shared" si="1202"/>
        <v>0</v>
      </c>
      <c r="R498" s="480" t="str">
        <f t="shared" si="1223"/>
        <v xml:space="preserve">    </v>
      </c>
      <c r="S498" s="853">
        <f t="shared" si="1236"/>
        <v>0</v>
      </c>
      <c r="T498" s="489"/>
      <c r="U498" s="523">
        <f t="shared" si="1203"/>
        <v>0</v>
      </c>
      <c r="V498" s="512">
        <f t="shared" si="1204"/>
        <v>0</v>
      </c>
      <c r="W498" s="480" t="str">
        <f t="shared" si="1224"/>
        <v xml:space="preserve">    </v>
      </c>
      <c r="X498" s="853">
        <f t="shared" si="1237"/>
        <v>0</v>
      </c>
      <c r="Y498" s="489"/>
      <c r="Z498" s="523">
        <f t="shared" si="1205"/>
        <v>0</v>
      </c>
      <c r="AA498" s="512">
        <f t="shared" si="1206"/>
        <v>0</v>
      </c>
      <c r="AB498" s="480" t="str">
        <f t="shared" si="1225"/>
        <v xml:space="preserve">    </v>
      </c>
      <c r="AC498" s="853">
        <f t="shared" si="1238"/>
        <v>0</v>
      </c>
      <c r="AD498" s="489"/>
      <c r="AE498" s="523">
        <f t="shared" si="1207"/>
        <v>0</v>
      </c>
      <c r="AF498" s="512">
        <f t="shared" si="1208"/>
        <v>0</v>
      </c>
      <c r="AG498" s="480" t="str">
        <f t="shared" si="1226"/>
        <v xml:space="preserve">    </v>
      </c>
      <c r="AH498" s="853">
        <f t="shared" si="1239"/>
        <v>0</v>
      </c>
      <c r="AI498" s="489"/>
      <c r="AJ498" s="523">
        <f t="shared" si="1209"/>
        <v>0</v>
      </c>
      <c r="AK498" s="512">
        <f t="shared" si="1210"/>
        <v>0</v>
      </c>
      <c r="AL498" s="480" t="str">
        <f t="shared" si="1227"/>
        <v xml:space="preserve">    </v>
      </c>
      <c r="AM498" s="853">
        <f t="shared" si="1240"/>
        <v>0</v>
      </c>
      <c r="AN498" s="489"/>
      <c r="AO498" s="523">
        <f t="shared" si="1211"/>
        <v>0</v>
      </c>
      <c r="AP498" s="512">
        <f t="shared" si="1212"/>
        <v>0</v>
      </c>
      <c r="AQ498" s="480" t="str">
        <f t="shared" si="1228"/>
        <v xml:space="preserve">    </v>
      </c>
      <c r="AR498" s="853">
        <f t="shared" si="1241"/>
        <v>0</v>
      </c>
      <c r="AS498" s="489"/>
      <c r="AT498" s="523">
        <f t="shared" si="1213"/>
        <v>0</v>
      </c>
      <c r="AU498" s="512">
        <f t="shared" si="1214"/>
        <v>0</v>
      </c>
      <c r="AV498" s="480" t="str">
        <f t="shared" si="1229"/>
        <v xml:space="preserve">    </v>
      </c>
      <c r="AW498" s="853">
        <f t="shared" si="1242"/>
        <v>0</v>
      </c>
      <c r="AX498" s="489"/>
      <c r="AY498" s="523">
        <f t="shared" si="1215"/>
        <v>0</v>
      </c>
      <c r="AZ498" s="512">
        <f t="shared" si="1216"/>
        <v>0</v>
      </c>
      <c r="BA498" s="480" t="str">
        <f t="shared" si="1230"/>
        <v xml:space="preserve">    </v>
      </c>
      <c r="BB498" s="853">
        <f t="shared" si="1243"/>
        <v>0</v>
      </c>
      <c r="BC498" s="489"/>
      <c r="BD498" s="523">
        <f t="shared" si="1217"/>
        <v>0</v>
      </c>
      <c r="BE498" s="512">
        <f t="shared" si="1218"/>
        <v>0</v>
      </c>
      <c r="BF498" s="480" t="str">
        <f t="shared" si="1231"/>
        <v xml:space="preserve">    </v>
      </c>
      <c r="BG498" s="853">
        <f t="shared" si="1244"/>
        <v>0</v>
      </c>
      <c r="BH498" s="489"/>
      <c r="BI498" s="523">
        <f t="shared" si="1219"/>
        <v>0</v>
      </c>
      <c r="BJ498" s="512">
        <f t="shared" si="1220"/>
        <v>0</v>
      </c>
      <c r="BK498" s="480" t="str">
        <f t="shared" si="1232"/>
        <v xml:space="preserve">    </v>
      </c>
      <c r="BM498" s="502">
        <f t="shared" si="1183"/>
        <v>0</v>
      </c>
      <c r="BN498" s="7"/>
      <c r="BO498" s="7"/>
      <c r="BP498" s="7"/>
      <c r="BQ498" s="7"/>
    </row>
    <row r="499" spans="1:69" s="5" customFormat="1" ht="12.75">
      <c r="A499" s="808">
        <v>39</v>
      </c>
      <c r="B499" s="542" t="s">
        <v>18</v>
      </c>
      <c r="C499" s="705">
        <f t="shared" si="1184"/>
        <v>0</v>
      </c>
      <c r="D499" s="853">
        <f t="shared" si="1233"/>
        <v>0</v>
      </c>
      <c r="E499" s="489"/>
      <c r="F499" s="523">
        <f t="shared" si="1197"/>
        <v>0</v>
      </c>
      <c r="G499" s="512">
        <f t="shared" si="1198"/>
        <v>0</v>
      </c>
      <c r="H499" s="480" t="str">
        <f t="shared" si="1221"/>
        <v xml:space="preserve">    </v>
      </c>
      <c r="I499" s="853">
        <f t="shared" si="1234"/>
        <v>0</v>
      </c>
      <c r="J499" s="489"/>
      <c r="K499" s="523">
        <f t="shared" si="1199"/>
        <v>0</v>
      </c>
      <c r="L499" s="512">
        <f t="shared" si="1200"/>
        <v>0</v>
      </c>
      <c r="M499" s="480" t="str">
        <f t="shared" si="1222"/>
        <v xml:space="preserve">    </v>
      </c>
      <c r="N499" s="853">
        <f t="shared" si="1235"/>
        <v>0</v>
      </c>
      <c r="O499" s="489"/>
      <c r="P499" s="523">
        <f t="shared" si="1201"/>
        <v>0</v>
      </c>
      <c r="Q499" s="512">
        <f t="shared" si="1202"/>
        <v>0</v>
      </c>
      <c r="R499" s="480" t="str">
        <f t="shared" si="1223"/>
        <v xml:space="preserve">    </v>
      </c>
      <c r="S499" s="853">
        <f t="shared" si="1236"/>
        <v>0</v>
      </c>
      <c r="T499" s="489"/>
      <c r="U499" s="523">
        <f t="shared" si="1203"/>
        <v>0</v>
      </c>
      <c r="V499" s="512">
        <f t="shared" si="1204"/>
        <v>0</v>
      </c>
      <c r="W499" s="480" t="str">
        <f t="shared" si="1224"/>
        <v xml:space="preserve">    </v>
      </c>
      <c r="X499" s="853">
        <f t="shared" si="1237"/>
        <v>0</v>
      </c>
      <c r="Y499" s="489"/>
      <c r="Z499" s="523">
        <f t="shared" si="1205"/>
        <v>0</v>
      </c>
      <c r="AA499" s="512">
        <f t="shared" si="1206"/>
        <v>0</v>
      </c>
      <c r="AB499" s="480" t="str">
        <f t="shared" si="1225"/>
        <v xml:space="preserve">    </v>
      </c>
      <c r="AC499" s="853">
        <f t="shared" si="1238"/>
        <v>0</v>
      </c>
      <c r="AD499" s="489"/>
      <c r="AE499" s="523">
        <f t="shared" si="1207"/>
        <v>0</v>
      </c>
      <c r="AF499" s="512">
        <f t="shared" si="1208"/>
        <v>0</v>
      </c>
      <c r="AG499" s="480" t="str">
        <f t="shared" si="1226"/>
        <v xml:space="preserve">    </v>
      </c>
      <c r="AH499" s="853">
        <f t="shared" si="1239"/>
        <v>0</v>
      </c>
      <c r="AI499" s="489"/>
      <c r="AJ499" s="523">
        <f t="shared" si="1209"/>
        <v>0</v>
      </c>
      <c r="AK499" s="512">
        <f t="shared" si="1210"/>
        <v>0</v>
      </c>
      <c r="AL499" s="480" t="str">
        <f t="shared" si="1227"/>
        <v xml:space="preserve">    </v>
      </c>
      <c r="AM499" s="853">
        <f t="shared" si="1240"/>
        <v>0</v>
      </c>
      <c r="AN499" s="489"/>
      <c r="AO499" s="523">
        <f t="shared" si="1211"/>
        <v>0</v>
      </c>
      <c r="AP499" s="512">
        <f t="shared" si="1212"/>
        <v>0</v>
      </c>
      <c r="AQ499" s="480" t="str">
        <f t="shared" si="1228"/>
        <v xml:space="preserve">    </v>
      </c>
      <c r="AR499" s="853">
        <f t="shared" si="1241"/>
        <v>0</v>
      </c>
      <c r="AS499" s="489"/>
      <c r="AT499" s="523">
        <f t="shared" si="1213"/>
        <v>0</v>
      </c>
      <c r="AU499" s="512">
        <f t="shared" si="1214"/>
        <v>0</v>
      </c>
      <c r="AV499" s="480" t="str">
        <f t="shared" si="1229"/>
        <v xml:space="preserve">    </v>
      </c>
      <c r="AW499" s="853">
        <f t="shared" si="1242"/>
        <v>0</v>
      </c>
      <c r="AX499" s="489"/>
      <c r="AY499" s="523">
        <f t="shared" si="1215"/>
        <v>0</v>
      </c>
      <c r="AZ499" s="512">
        <f t="shared" si="1216"/>
        <v>0</v>
      </c>
      <c r="BA499" s="480" t="str">
        <f t="shared" si="1230"/>
        <v xml:space="preserve">    </v>
      </c>
      <c r="BB499" s="853">
        <f t="shared" si="1243"/>
        <v>0</v>
      </c>
      <c r="BC499" s="489"/>
      <c r="BD499" s="523">
        <f t="shared" si="1217"/>
        <v>0</v>
      </c>
      <c r="BE499" s="512">
        <f t="shared" si="1218"/>
        <v>0</v>
      </c>
      <c r="BF499" s="480" t="str">
        <f t="shared" si="1231"/>
        <v xml:space="preserve">    </v>
      </c>
      <c r="BG499" s="853">
        <f t="shared" si="1244"/>
        <v>0</v>
      </c>
      <c r="BH499" s="489"/>
      <c r="BI499" s="523">
        <f t="shared" si="1219"/>
        <v>0</v>
      </c>
      <c r="BJ499" s="512">
        <f t="shared" si="1220"/>
        <v>0</v>
      </c>
      <c r="BK499" s="480" t="str">
        <f t="shared" si="1232"/>
        <v xml:space="preserve">    </v>
      </c>
      <c r="BM499" s="502">
        <f t="shared" si="1183"/>
        <v>0</v>
      </c>
      <c r="BN499" s="7"/>
      <c r="BO499" s="7"/>
      <c r="BP499" s="7"/>
      <c r="BQ499" s="7"/>
    </row>
    <row r="500" spans="1:69" s="5" customFormat="1" ht="12.75" customHeight="1">
      <c r="A500" s="808">
        <v>40</v>
      </c>
      <c r="B500" s="542" t="s">
        <v>18</v>
      </c>
      <c r="C500" s="705">
        <f t="shared" si="1184"/>
        <v>0</v>
      </c>
      <c r="D500" s="853">
        <f t="shared" si="1233"/>
        <v>0</v>
      </c>
      <c r="E500" s="489"/>
      <c r="F500" s="523">
        <f t="shared" si="1197"/>
        <v>0</v>
      </c>
      <c r="G500" s="512">
        <f t="shared" si="1198"/>
        <v>0</v>
      </c>
      <c r="H500" s="480" t="str">
        <f t="shared" si="1221"/>
        <v xml:space="preserve">    </v>
      </c>
      <c r="I500" s="853">
        <f t="shared" si="1234"/>
        <v>0</v>
      </c>
      <c r="J500" s="489"/>
      <c r="K500" s="523">
        <f t="shared" si="1199"/>
        <v>0</v>
      </c>
      <c r="L500" s="512">
        <f t="shared" si="1200"/>
        <v>0</v>
      </c>
      <c r="M500" s="480" t="str">
        <f t="shared" si="1222"/>
        <v xml:space="preserve">    </v>
      </c>
      <c r="N500" s="853">
        <f t="shared" si="1235"/>
        <v>0</v>
      </c>
      <c r="O500" s="489"/>
      <c r="P500" s="523">
        <f t="shared" si="1201"/>
        <v>0</v>
      </c>
      <c r="Q500" s="512">
        <f t="shared" si="1202"/>
        <v>0</v>
      </c>
      <c r="R500" s="480" t="str">
        <f t="shared" si="1223"/>
        <v xml:space="preserve">    </v>
      </c>
      <c r="S500" s="853">
        <f t="shared" si="1236"/>
        <v>0</v>
      </c>
      <c r="T500" s="489"/>
      <c r="U500" s="523">
        <f t="shared" si="1203"/>
        <v>0</v>
      </c>
      <c r="V500" s="512">
        <f t="shared" si="1204"/>
        <v>0</v>
      </c>
      <c r="W500" s="480" t="str">
        <f t="shared" si="1224"/>
        <v xml:space="preserve">    </v>
      </c>
      <c r="X500" s="853">
        <f t="shared" si="1237"/>
        <v>0</v>
      </c>
      <c r="Y500" s="489"/>
      <c r="Z500" s="523">
        <f t="shared" si="1205"/>
        <v>0</v>
      </c>
      <c r="AA500" s="512">
        <f t="shared" si="1206"/>
        <v>0</v>
      </c>
      <c r="AB500" s="480" t="str">
        <f t="shared" si="1225"/>
        <v xml:space="preserve">    </v>
      </c>
      <c r="AC500" s="853">
        <f t="shared" si="1238"/>
        <v>0</v>
      </c>
      <c r="AD500" s="489"/>
      <c r="AE500" s="523">
        <f t="shared" si="1207"/>
        <v>0</v>
      </c>
      <c r="AF500" s="512">
        <f t="shared" si="1208"/>
        <v>0</v>
      </c>
      <c r="AG500" s="480" t="str">
        <f t="shared" si="1226"/>
        <v xml:space="preserve">    </v>
      </c>
      <c r="AH500" s="853">
        <f t="shared" si="1239"/>
        <v>0</v>
      </c>
      <c r="AI500" s="489"/>
      <c r="AJ500" s="523">
        <f t="shared" si="1209"/>
        <v>0</v>
      </c>
      <c r="AK500" s="512">
        <f t="shared" si="1210"/>
        <v>0</v>
      </c>
      <c r="AL500" s="480" t="str">
        <f t="shared" si="1227"/>
        <v xml:space="preserve">    </v>
      </c>
      <c r="AM500" s="853">
        <f t="shared" si="1240"/>
        <v>0</v>
      </c>
      <c r="AN500" s="489"/>
      <c r="AO500" s="523">
        <f t="shared" si="1211"/>
        <v>0</v>
      </c>
      <c r="AP500" s="512">
        <f t="shared" si="1212"/>
        <v>0</v>
      </c>
      <c r="AQ500" s="480" t="str">
        <f t="shared" si="1228"/>
        <v xml:space="preserve">    </v>
      </c>
      <c r="AR500" s="853">
        <f t="shared" si="1241"/>
        <v>0</v>
      </c>
      <c r="AS500" s="489"/>
      <c r="AT500" s="523">
        <f t="shared" si="1213"/>
        <v>0</v>
      </c>
      <c r="AU500" s="512">
        <f t="shared" si="1214"/>
        <v>0</v>
      </c>
      <c r="AV500" s="480" t="str">
        <f t="shared" si="1229"/>
        <v xml:space="preserve">    </v>
      </c>
      <c r="AW500" s="853">
        <f t="shared" si="1242"/>
        <v>0</v>
      </c>
      <c r="AX500" s="489"/>
      <c r="AY500" s="523">
        <f t="shared" si="1215"/>
        <v>0</v>
      </c>
      <c r="AZ500" s="512">
        <f t="shared" si="1216"/>
        <v>0</v>
      </c>
      <c r="BA500" s="480" t="str">
        <f t="shared" si="1230"/>
        <v xml:space="preserve">    </v>
      </c>
      <c r="BB500" s="853">
        <f t="shared" si="1243"/>
        <v>0</v>
      </c>
      <c r="BC500" s="489"/>
      <c r="BD500" s="523">
        <f t="shared" si="1217"/>
        <v>0</v>
      </c>
      <c r="BE500" s="512">
        <f t="shared" si="1218"/>
        <v>0</v>
      </c>
      <c r="BF500" s="480" t="str">
        <f t="shared" si="1231"/>
        <v xml:space="preserve">    </v>
      </c>
      <c r="BG500" s="853">
        <f t="shared" si="1244"/>
        <v>0</v>
      </c>
      <c r="BH500" s="489"/>
      <c r="BI500" s="523">
        <f t="shared" si="1219"/>
        <v>0</v>
      </c>
      <c r="BJ500" s="512">
        <f t="shared" si="1220"/>
        <v>0</v>
      </c>
      <c r="BK500" s="480" t="str">
        <f t="shared" si="1232"/>
        <v xml:space="preserve">    </v>
      </c>
      <c r="BM500" s="502">
        <f t="shared" si="1183"/>
        <v>0</v>
      </c>
      <c r="BN500" s="7"/>
      <c r="BO500" s="7"/>
      <c r="BP500" s="7"/>
      <c r="BQ500" s="7"/>
    </row>
    <row r="501" spans="1:69" s="5" customFormat="1" ht="12.75" customHeight="1">
      <c r="A501" s="808">
        <v>41</v>
      </c>
      <c r="B501" s="543" t="s">
        <v>18</v>
      </c>
      <c r="C501" s="705">
        <f t="shared" si="1184"/>
        <v>0</v>
      </c>
      <c r="D501" s="853">
        <f t="shared" si="1233"/>
        <v>0</v>
      </c>
      <c r="E501" s="489"/>
      <c r="F501" s="523">
        <f t="shared" si="1197"/>
        <v>0</v>
      </c>
      <c r="G501" s="512">
        <f t="shared" si="1198"/>
        <v>0</v>
      </c>
      <c r="H501" s="480" t="str">
        <f t="shared" si="1221"/>
        <v xml:space="preserve">    </v>
      </c>
      <c r="I501" s="853">
        <f t="shared" si="1234"/>
        <v>0</v>
      </c>
      <c r="J501" s="489"/>
      <c r="K501" s="523">
        <f t="shared" si="1199"/>
        <v>0</v>
      </c>
      <c r="L501" s="512">
        <f t="shared" si="1200"/>
        <v>0</v>
      </c>
      <c r="M501" s="480" t="str">
        <f t="shared" si="1222"/>
        <v xml:space="preserve">    </v>
      </c>
      <c r="N501" s="853">
        <f t="shared" si="1235"/>
        <v>0</v>
      </c>
      <c r="O501" s="489"/>
      <c r="P501" s="523">
        <f t="shared" si="1201"/>
        <v>0</v>
      </c>
      <c r="Q501" s="512">
        <f t="shared" si="1202"/>
        <v>0</v>
      </c>
      <c r="R501" s="480" t="str">
        <f t="shared" si="1223"/>
        <v xml:space="preserve">    </v>
      </c>
      <c r="S501" s="853">
        <f t="shared" si="1236"/>
        <v>0</v>
      </c>
      <c r="T501" s="489"/>
      <c r="U501" s="523">
        <f t="shared" si="1203"/>
        <v>0</v>
      </c>
      <c r="V501" s="512">
        <f t="shared" si="1204"/>
        <v>0</v>
      </c>
      <c r="W501" s="480" t="str">
        <f t="shared" si="1224"/>
        <v xml:space="preserve">    </v>
      </c>
      <c r="X501" s="853">
        <f t="shared" si="1237"/>
        <v>0</v>
      </c>
      <c r="Y501" s="489"/>
      <c r="Z501" s="523">
        <f t="shared" si="1205"/>
        <v>0</v>
      </c>
      <c r="AA501" s="512">
        <f t="shared" si="1206"/>
        <v>0</v>
      </c>
      <c r="AB501" s="480" t="str">
        <f t="shared" si="1225"/>
        <v xml:space="preserve">    </v>
      </c>
      <c r="AC501" s="853">
        <f t="shared" si="1238"/>
        <v>0</v>
      </c>
      <c r="AD501" s="489"/>
      <c r="AE501" s="523">
        <f t="shared" si="1207"/>
        <v>0</v>
      </c>
      <c r="AF501" s="512">
        <f t="shared" si="1208"/>
        <v>0</v>
      </c>
      <c r="AG501" s="480" t="str">
        <f t="shared" si="1226"/>
        <v xml:space="preserve">    </v>
      </c>
      <c r="AH501" s="853">
        <f t="shared" si="1239"/>
        <v>0</v>
      </c>
      <c r="AI501" s="489"/>
      <c r="AJ501" s="523">
        <f t="shared" si="1209"/>
        <v>0</v>
      </c>
      <c r="AK501" s="512">
        <f t="shared" si="1210"/>
        <v>0</v>
      </c>
      <c r="AL501" s="480" t="str">
        <f t="shared" si="1227"/>
        <v xml:space="preserve">    </v>
      </c>
      <c r="AM501" s="853">
        <f t="shared" si="1240"/>
        <v>0</v>
      </c>
      <c r="AN501" s="489"/>
      <c r="AO501" s="523">
        <f t="shared" si="1211"/>
        <v>0</v>
      </c>
      <c r="AP501" s="512">
        <f t="shared" si="1212"/>
        <v>0</v>
      </c>
      <c r="AQ501" s="480" t="str">
        <f t="shared" si="1228"/>
        <v xml:space="preserve">    </v>
      </c>
      <c r="AR501" s="853">
        <f t="shared" si="1241"/>
        <v>0</v>
      </c>
      <c r="AS501" s="489"/>
      <c r="AT501" s="523">
        <f t="shared" si="1213"/>
        <v>0</v>
      </c>
      <c r="AU501" s="512">
        <f t="shared" si="1214"/>
        <v>0</v>
      </c>
      <c r="AV501" s="480" t="str">
        <f t="shared" si="1229"/>
        <v xml:space="preserve">    </v>
      </c>
      <c r="AW501" s="853">
        <f t="shared" si="1242"/>
        <v>0</v>
      </c>
      <c r="AX501" s="489"/>
      <c r="AY501" s="523">
        <f t="shared" si="1215"/>
        <v>0</v>
      </c>
      <c r="AZ501" s="512">
        <f t="shared" si="1216"/>
        <v>0</v>
      </c>
      <c r="BA501" s="480" t="str">
        <f t="shared" si="1230"/>
        <v xml:space="preserve">    </v>
      </c>
      <c r="BB501" s="853">
        <f t="shared" si="1243"/>
        <v>0</v>
      </c>
      <c r="BC501" s="489"/>
      <c r="BD501" s="523">
        <f t="shared" si="1217"/>
        <v>0</v>
      </c>
      <c r="BE501" s="512">
        <f t="shared" si="1218"/>
        <v>0</v>
      </c>
      <c r="BF501" s="480" t="str">
        <f t="shared" si="1231"/>
        <v xml:space="preserve">    </v>
      </c>
      <c r="BG501" s="853">
        <f t="shared" si="1244"/>
        <v>0</v>
      </c>
      <c r="BH501" s="489"/>
      <c r="BI501" s="523">
        <f t="shared" si="1219"/>
        <v>0</v>
      </c>
      <c r="BJ501" s="512">
        <f t="shared" si="1220"/>
        <v>0</v>
      </c>
      <c r="BK501" s="480" t="str">
        <f t="shared" si="1232"/>
        <v xml:space="preserve">    </v>
      </c>
      <c r="BM501" s="502">
        <f t="shared" si="1183"/>
        <v>0</v>
      </c>
      <c r="BN501" s="7"/>
      <c r="BO501" s="7"/>
      <c r="BP501" s="7"/>
      <c r="BQ501" s="7"/>
    </row>
    <row r="502" spans="1:69" s="5" customFormat="1" ht="12.75" customHeight="1">
      <c r="A502" s="808">
        <v>42</v>
      </c>
      <c r="B502" s="543" t="s">
        <v>18</v>
      </c>
      <c r="C502" s="705">
        <f t="shared" si="1184"/>
        <v>0</v>
      </c>
      <c r="D502" s="853">
        <f t="shared" si="1233"/>
        <v>0</v>
      </c>
      <c r="E502" s="489"/>
      <c r="F502" s="523">
        <f t="shared" si="1197"/>
        <v>0</v>
      </c>
      <c r="G502" s="512">
        <f t="shared" si="1198"/>
        <v>0</v>
      </c>
      <c r="H502" s="480" t="str">
        <f t="shared" si="1221"/>
        <v xml:space="preserve">    </v>
      </c>
      <c r="I502" s="853">
        <f t="shared" si="1234"/>
        <v>0</v>
      </c>
      <c r="J502" s="489"/>
      <c r="K502" s="523">
        <f t="shared" si="1199"/>
        <v>0</v>
      </c>
      <c r="L502" s="512">
        <f t="shared" si="1200"/>
        <v>0</v>
      </c>
      <c r="M502" s="480" t="str">
        <f t="shared" si="1222"/>
        <v xml:space="preserve">    </v>
      </c>
      <c r="N502" s="853">
        <f t="shared" si="1235"/>
        <v>0</v>
      </c>
      <c r="O502" s="489"/>
      <c r="P502" s="523">
        <f t="shared" si="1201"/>
        <v>0</v>
      </c>
      <c r="Q502" s="512">
        <f t="shared" si="1202"/>
        <v>0</v>
      </c>
      <c r="R502" s="480" t="str">
        <f t="shared" si="1223"/>
        <v xml:space="preserve">    </v>
      </c>
      <c r="S502" s="853">
        <f t="shared" si="1236"/>
        <v>0</v>
      </c>
      <c r="T502" s="489"/>
      <c r="U502" s="523">
        <f t="shared" si="1203"/>
        <v>0</v>
      </c>
      <c r="V502" s="512">
        <f t="shared" si="1204"/>
        <v>0</v>
      </c>
      <c r="W502" s="480" t="str">
        <f t="shared" si="1224"/>
        <v xml:space="preserve">    </v>
      </c>
      <c r="X502" s="853">
        <f t="shared" si="1237"/>
        <v>0</v>
      </c>
      <c r="Y502" s="489"/>
      <c r="Z502" s="523">
        <f t="shared" si="1205"/>
        <v>0</v>
      </c>
      <c r="AA502" s="512">
        <f t="shared" si="1206"/>
        <v>0</v>
      </c>
      <c r="AB502" s="480" t="str">
        <f t="shared" si="1225"/>
        <v xml:space="preserve">    </v>
      </c>
      <c r="AC502" s="853">
        <f t="shared" si="1238"/>
        <v>0</v>
      </c>
      <c r="AD502" s="489"/>
      <c r="AE502" s="523">
        <f t="shared" si="1207"/>
        <v>0</v>
      </c>
      <c r="AF502" s="512">
        <f t="shared" si="1208"/>
        <v>0</v>
      </c>
      <c r="AG502" s="480" t="str">
        <f t="shared" si="1226"/>
        <v xml:space="preserve">    </v>
      </c>
      <c r="AH502" s="853">
        <f t="shared" si="1239"/>
        <v>0</v>
      </c>
      <c r="AI502" s="489"/>
      <c r="AJ502" s="523">
        <f t="shared" si="1209"/>
        <v>0</v>
      </c>
      <c r="AK502" s="512">
        <f t="shared" si="1210"/>
        <v>0</v>
      </c>
      <c r="AL502" s="480" t="str">
        <f t="shared" si="1227"/>
        <v xml:space="preserve">    </v>
      </c>
      <c r="AM502" s="853">
        <f t="shared" si="1240"/>
        <v>0</v>
      </c>
      <c r="AN502" s="489"/>
      <c r="AO502" s="523">
        <f t="shared" si="1211"/>
        <v>0</v>
      </c>
      <c r="AP502" s="512">
        <f t="shared" si="1212"/>
        <v>0</v>
      </c>
      <c r="AQ502" s="480" t="str">
        <f t="shared" si="1228"/>
        <v xml:space="preserve">    </v>
      </c>
      <c r="AR502" s="853">
        <f t="shared" si="1241"/>
        <v>0</v>
      </c>
      <c r="AS502" s="489"/>
      <c r="AT502" s="523">
        <f t="shared" si="1213"/>
        <v>0</v>
      </c>
      <c r="AU502" s="512">
        <f t="shared" si="1214"/>
        <v>0</v>
      </c>
      <c r="AV502" s="480" t="str">
        <f t="shared" si="1229"/>
        <v xml:space="preserve">    </v>
      </c>
      <c r="AW502" s="853">
        <f t="shared" si="1242"/>
        <v>0</v>
      </c>
      <c r="AX502" s="489"/>
      <c r="AY502" s="523">
        <f t="shared" si="1215"/>
        <v>0</v>
      </c>
      <c r="AZ502" s="512">
        <f t="shared" si="1216"/>
        <v>0</v>
      </c>
      <c r="BA502" s="480" t="str">
        <f t="shared" si="1230"/>
        <v xml:space="preserve">    </v>
      </c>
      <c r="BB502" s="853">
        <f t="shared" si="1243"/>
        <v>0</v>
      </c>
      <c r="BC502" s="489"/>
      <c r="BD502" s="523">
        <f t="shared" si="1217"/>
        <v>0</v>
      </c>
      <c r="BE502" s="512">
        <f t="shared" si="1218"/>
        <v>0</v>
      </c>
      <c r="BF502" s="480" t="str">
        <f t="shared" si="1231"/>
        <v xml:space="preserve">    </v>
      </c>
      <c r="BG502" s="853">
        <f t="shared" si="1244"/>
        <v>0</v>
      </c>
      <c r="BH502" s="489"/>
      <c r="BI502" s="523">
        <f t="shared" si="1219"/>
        <v>0</v>
      </c>
      <c r="BJ502" s="512">
        <f t="shared" si="1220"/>
        <v>0</v>
      </c>
      <c r="BK502" s="480" t="str">
        <f t="shared" si="1232"/>
        <v xml:space="preserve">    </v>
      </c>
      <c r="BM502" s="502">
        <f t="shared" si="1183"/>
        <v>0</v>
      </c>
      <c r="BN502" s="7"/>
      <c r="BO502" s="7"/>
      <c r="BP502" s="7"/>
      <c r="BQ502" s="7"/>
    </row>
    <row r="503" spans="1:69" s="5" customFormat="1" ht="12.75" customHeight="1">
      <c r="A503" s="808">
        <v>43</v>
      </c>
      <c r="B503" s="543" t="s">
        <v>18</v>
      </c>
      <c r="C503" s="705">
        <f t="shared" ref="C503" si="1271">+E503+J503+O503+T503+Y503+AD503+AI503+AN503+AS503+AX503+BC503+BH503</f>
        <v>0</v>
      </c>
      <c r="D503" s="853">
        <f t="shared" si="1233"/>
        <v>0</v>
      </c>
      <c r="E503" s="489"/>
      <c r="F503" s="523">
        <f t="shared" si="1197"/>
        <v>0</v>
      </c>
      <c r="G503" s="512">
        <f t="shared" ref="G503" si="1272">D503-F503</f>
        <v>0</v>
      </c>
      <c r="H503" s="480" t="str">
        <f t="shared" ref="H503" si="1273">IF(D503=0,"    ",F503/D503)</f>
        <v xml:space="preserve">    </v>
      </c>
      <c r="I503" s="853">
        <f t="shared" si="1234"/>
        <v>0</v>
      </c>
      <c r="J503" s="489"/>
      <c r="K503" s="523">
        <f t="shared" si="1199"/>
        <v>0</v>
      </c>
      <c r="L503" s="512">
        <f t="shared" ref="L503" si="1274">I503-K503</f>
        <v>0</v>
      </c>
      <c r="M503" s="480" t="str">
        <f t="shared" ref="M503" si="1275">IF(I503=0,"    ",K503/I503)</f>
        <v xml:space="preserve">    </v>
      </c>
      <c r="N503" s="853">
        <f t="shared" si="1235"/>
        <v>0</v>
      </c>
      <c r="O503" s="489"/>
      <c r="P503" s="523">
        <f t="shared" si="1201"/>
        <v>0</v>
      </c>
      <c r="Q503" s="512">
        <f t="shared" ref="Q503" si="1276">N503-P503</f>
        <v>0</v>
      </c>
      <c r="R503" s="480" t="str">
        <f t="shared" ref="R503" si="1277">IF(N503=0,"    ",P503/N503)</f>
        <v xml:space="preserve">    </v>
      </c>
      <c r="S503" s="853">
        <f t="shared" si="1236"/>
        <v>0</v>
      </c>
      <c r="T503" s="489"/>
      <c r="U503" s="523">
        <f t="shared" si="1203"/>
        <v>0</v>
      </c>
      <c r="V503" s="512">
        <f t="shared" ref="V503" si="1278">S503-U503</f>
        <v>0</v>
      </c>
      <c r="W503" s="480" t="str">
        <f t="shared" ref="W503" si="1279">IF(S503=0,"    ",U503/S503)</f>
        <v xml:space="preserve">    </v>
      </c>
      <c r="X503" s="853">
        <f t="shared" si="1237"/>
        <v>0</v>
      </c>
      <c r="Y503" s="489"/>
      <c r="Z503" s="523">
        <f t="shared" si="1205"/>
        <v>0</v>
      </c>
      <c r="AA503" s="512">
        <f t="shared" ref="AA503" si="1280">X503-Z503</f>
        <v>0</v>
      </c>
      <c r="AB503" s="480" t="str">
        <f t="shared" ref="AB503" si="1281">IF(X503=0,"    ",Z503/X503)</f>
        <v xml:space="preserve">    </v>
      </c>
      <c r="AC503" s="853">
        <f t="shared" si="1238"/>
        <v>0</v>
      </c>
      <c r="AD503" s="489"/>
      <c r="AE503" s="523">
        <f t="shared" si="1207"/>
        <v>0</v>
      </c>
      <c r="AF503" s="512">
        <f t="shared" ref="AF503" si="1282">AC503-AE503</f>
        <v>0</v>
      </c>
      <c r="AG503" s="480" t="str">
        <f t="shared" ref="AG503" si="1283">IF(AC503=0,"    ",AE503/AC503)</f>
        <v xml:space="preserve">    </v>
      </c>
      <c r="AH503" s="853">
        <f t="shared" si="1239"/>
        <v>0</v>
      </c>
      <c r="AI503" s="489"/>
      <c r="AJ503" s="523">
        <f t="shared" si="1209"/>
        <v>0</v>
      </c>
      <c r="AK503" s="512">
        <f t="shared" ref="AK503" si="1284">AH503-AJ503</f>
        <v>0</v>
      </c>
      <c r="AL503" s="480" t="str">
        <f t="shared" ref="AL503" si="1285">IF(AH503=0,"    ",AJ503/AH503)</f>
        <v xml:space="preserve">    </v>
      </c>
      <c r="AM503" s="853">
        <f t="shared" si="1240"/>
        <v>0</v>
      </c>
      <c r="AN503" s="489"/>
      <c r="AO503" s="523">
        <f t="shared" si="1211"/>
        <v>0</v>
      </c>
      <c r="AP503" s="512">
        <f t="shared" ref="AP503" si="1286">AM503-AO503</f>
        <v>0</v>
      </c>
      <c r="AQ503" s="480" t="str">
        <f t="shared" ref="AQ503" si="1287">IF(AM503=0,"    ",AO503/AM503)</f>
        <v xml:space="preserve">    </v>
      </c>
      <c r="AR503" s="853">
        <f t="shared" si="1241"/>
        <v>0</v>
      </c>
      <c r="AS503" s="489"/>
      <c r="AT503" s="523">
        <f t="shared" si="1213"/>
        <v>0</v>
      </c>
      <c r="AU503" s="512">
        <f t="shared" ref="AU503" si="1288">AR503-AT503</f>
        <v>0</v>
      </c>
      <c r="AV503" s="480" t="str">
        <f t="shared" ref="AV503" si="1289">IF(AR503=0,"    ",AT503/AR503)</f>
        <v xml:space="preserve">    </v>
      </c>
      <c r="AW503" s="853">
        <f t="shared" si="1242"/>
        <v>0</v>
      </c>
      <c r="AX503" s="489"/>
      <c r="AY503" s="523">
        <f t="shared" si="1215"/>
        <v>0</v>
      </c>
      <c r="AZ503" s="512">
        <f t="shared" ref="AZ503" si="1290">AW503-AY503</f>
        <v>0</v>
      </c>
      <c r="BA503" s="480" t="str">
        <f t="shared" ref="BA503" si="1291">IF(AW503=0,"    ",AY503/AW503)</f>
        <v xml:space="preserve">    </v>
      </c>
      <c r="BB503" s="853">
        <f t="shared" si="1243"/>
        <v>0</v>
      </c>
      <c r="BC503" s="489"/>
      <c r="BD503" s="523">
        <f t="shared" si="1217"/>
        <v>0</v>
      </c>
      <c r="BE503" s="512">
        <f t="shared" ref="BE503" si="1292">BB503-BD503</f>
        <v>0</v>
      </c>
      <c r="BF503" s="480" t="str">
        <f t="shared" ref="BF503" si="1293">IF(BB503=0,"    ",BD503/BB503)</f>
        <v xml:space="preserve">    </v>
      </c>
      <c r="BG503" s="853">
        <f t="shared" si="1244"/>
        <v>0</v>
      </c>
      <c r="BH503" s="489"/>
      <c r="BI503" s="523">
        <f t="shared" si="1219"/>
        <v>0</v>
      </c>
      <c r="BJ503" s="512">
        <f t="shared" ref="BJ503" si="1294">BG503-BI503</f>
        <v>0</v>
      </c>
      <c r="BK503" s="480" t="str">
        <f t="shared" ref="BK503" si="1295">IF(BG503=0,"    ",BI503/BG503)</f>
        <v xml:space="preserve">    </v>
      </c>
      <c r="BM503" s="502">
        <f t="shared" ref="BM503" si="1296">E503+J503+O503+T503+Y503+AD503+AI503+AN503+AS503+AX503+BC503+BH503</f>
        <v>0</v>
      </c>
      <c r="BN503" s="7"/>
      <c r="BO503" s="7"/>
      <c r="BP503" s="7"/>
      <c r="BQ503" s="7"/>
    </row>
    <row r="504" spans="1:69" s="5" customFormat="1" ht="12.75" customHeight="1">
      <c r="A504" s="808">
        <v>44</v>
      </c>
      <c r="B504" s="543" t="s">
        <v>18</v>
      </c>
      <c r="C504" s="705">
        <f t="shared" si="1184"/>
        <v>0</v>
      </c>
      <c r="D504" s="853">
        <f t="shared" si="1233"/>
        <v>0</v>
      </c>
      <c r="E504" s="489"/>
      <c r="F504" s="523">
        <f t="shared" si="1197"/>
        <v>0</v>
      </c>
      <c r="G504" s="512">
        <f t="shared" si="1198"/>
        <v>0</v>
      </c>
      <c r="H504" s="480" t="str">
        <f t="shared" si="1221"/>
        <v xml:space="preserve">    </v>
      </c>
      <c r="I504" s="853">
        <f t="shared" si="1234"/>
        <v>0</v>
      </c>
      <c r="J504" s="489"/>
      <c r="K504" s="523">
        <f t="shared" si="1199"/>
        <v>0</v>
      </c>
      <c r="L504" s="512">
        <f t="shared" si="1200"/>
        <v>0</v>
      </c>
      <c r="M504" s="480" t="str">
        <f t="shared" si="1222"/>
        <v xml:space="preserve">    </v>
      </c>
      <c r="N504" s="853">
        <f t="shared" si="1235"/>
        <v>0</v>
      </c>
      <c r="O504" s="489"/>
      <c r="P504" s="523">
        <f t="shared" si="1201"/>
        <v>0</v>
      </c>
      <c r="Q504" s="512">
        <f t="shared" si="1202"/>
        <v>0</v>
      </c>
      <c r="R504" s="480" t="str">
        <f t="shared" si="1223"/>
        <v xml:space="preserve">    </v>
      </c>
      <c r="S504" s="853">
        <f t="shared" si="1236"/>
        <v>0</v>
      </c>
      <c r="T504" s="489"/>
      <c r="U504" s="523">
        <f t="shared" si="1203"/>
        <v>0</v>
      </c>
      <c r="V504" s="512">
        <f t="shared" si="1204"/>
        <v>0</v>
      </c>
      <c r="W504" s="480" t="str">
        <f t="shared" si="1224"/>
        <v xml:space="preserve">    </v>
      </c>
      <c r="X504" s="853">
        <f t="shared" si="1237"/>
        <v>0</v>
      </c>
      <c r="Y504" s="489"/>
      <c r="Z504" s="523">
        <f t="shared" si="1205"/>
        <v>0</v>
      </c>
      <c r="AA504" s="512">
        <f t="shared" si="1206"/>
        <v>0</v>
      </c>
      <c r="AB504" s="480" t="str">
        <f t="shared" si="1225"/>
        <v xml:space="preserve">    </v>
      </c>
      <c r="AC504" s="853">
        <f t="shared" si="1238"/>
        <v>0</v>
      </c>
      <c r="AD504" s="489"/>
      <c r="AE504" s="523">
        <f t="shared" si="1207"/>
        <v>0</v>
      </c>
      <c r="AF504" s="512">
        <f t="shared" si="1208"/>
        <v>0</v>
      </c>
      <c r="AG504" s="480" t="str">
        <f t="shared" si="1226"/>
        <v xml:space="preserve">    </v>
      </c>
      <c r="AH504" s="853">
        <f t="shared" si="1239"/>
        <v>0</v>
      </c>
      <c r="AI504" s="489"/>
      <c r="AJ504" s="523">
        <f t="shared" si="1209"/>
        <v>0</v>
      </c>
      <c r="AK504" s="512">
        <f t="shared" si="1210"/>
        <v>0</v>
      </c>
      <c r="AL504" s="480" t="str">
        <f t="shared" si="1227"/>
        <v xml:space="preserve">    </v>
      </c>
      <c r="AM504" s="853">
        <f t="shared" si="1240"/>
        <v>0</v>
      </c>
      <c r="AN504" s="489"/>
      <c r="AO504" s="523">
        <f t="shared" si="1211"/>
        <v>0</v>
      </c>
      <c r="AP504" s="512">
        <f t="shared" si="1212"/>
        <v>0</v>
      </c>
      <c r="AQ504" s="480" t="str">
        <f t="shared" si="1228"/>
        <v xml:space="preserve">    </v>
      </c>
      <c r="AR504" s="853">
        <f t="shared" si="1241"/>
        <v>0</v>
      </c>
      <c r="AS504" s="489"/>
      <c r="AT504" s="523">
        <f t="shared" si="1213"/>
        <v>0</v>
      </c>
      <c r="AU504" s="512">
        <f t="shared" si="1214"/>
        <v>0</v>
      </c>
      <c r="AV504" s="480" t="str">
        <f t="shared" si="1229"/>
        <v xml:space="preserve">    </v>
      </c>
      <c r="AW504" s="853">
        <f t="shared" si="1242"/>
        <v>0</v>
      </c>
      <c r="AX504" s="489"/>
      <c r="AY504" s="523">
        <f t="shared" si="1215"/>
        <v>0</v>
      </c>
      <c r="AZ504" s="512">
        <f t="shared" si="1216"/>
        <v>0</v>
      </c>
      <c r="BA504" s="480" t="str">
        <f t="shared" si="1230"/>
        <v xml:space="preserve">    </v>
      </c>
      <c r="BB504" s="853">
        <f t="shared" si="1243"/>
        <v>0</v>
      </c>
      <c r="BC504" s="489"/>
      <c r="BD504" s="523">
        <f t="shared" si="1217"/>
        <v>0</v>
      </c>
      <c r="BE504" s="512">
        <f t="shared" si="1218"/>
        <v>0</v>
      </c>
      <c r="BF504" s="480" t="str">
        <f t="shared" si="1231"/>
        <v xml:space="preserve">    </v>
      </c>
      <c r="BG504" s="853">
        <f t="shared" si="1244"/>
        <v>0</v>
      </c>
      <c r="BH504" s="489"/>
      <c r="BI504" s="523">
        <f t="shared" si="1219"/>
        <v>0</v>
      </c>
      <c r="BJ504" s="512">
        <f t="shared" si="1220"/>
        <v>0</v>
      </c>
      <c r="BK504" s="480" t="str">
        <f t="shared" si="1232"/>
        <v xml:space="preserve">    </v>
      </c>
      <c r="BM504" s="502">
        <f t="shared" si="1183"/>
        <v>0</v>
      </c>
      <c r="BN504" s="7"/>
      <c r="BO504" s="7"/>
      <c r="BP504" s="7"/>
      <c r="BQ504" s="7"/>
    </row>
    <row r="505" spans="1:69" s="52" customFormat="1" ht="12.75">
      <c r="A505" s="811">
        <v>45</v>
      </c>
      <c r="B505" s="836" t="s">
        <v>75</v>
      </c>
      <c r="C505" s="706">
        <f t="shared" si="1184"/>
        <v>0</v>
      </c>
      <c r="D505" s="546">
        <f t="shared" si="1233"/>
        <v>0</v>
      </c>
      <c r="E505" s="497">
        <f>SUM(E464:E504)</f>
        <v>0</v>
      </c>
      <c r="F505" s="498">
        <f>SUM(F464:F504)</f>
        <v>0</v>
      </c>
      <c r="G505" s="519">
        <f t="shared" si="1198"/>
        <v>0</v>
      </c>
      <c r="H505" s="481" t="str">
        <f t="shared" si="1221"/>
        <v xml:space="preserve">    </v>
      </c>
      <c r="I505" s="546">
        <f t="shared" si="1234"/>
        <v>0</v>
      </c>
      <c r="J505" s="497">
        <f>SUM(J464:J504)</f>
        <v>0</v>
      </c>
      <c r="K505" s="498">
        <f>SUM(K464:K504)</f>
        <v>0</v>
      </c>
      <c r="L505" s="519">
        <f t="shared" si="1200"/>
        <v>0</v>
      </c>
      <c r="M505" s="481" t="str">
        <f t="shared" si="1222"/>
        <v xml:space="preserve">    </v>
      </c>
      <c r="N505" s="546">
        <f t="shared" si="1235"/>
        <v>0</v>
      </c>
      <c r="O505" s="497">
        <f>SUM(O464:O504)</f>
        <v>0</v>
      </c>
      <c r="P505" s="498">
        <f>SUM(P464:P504)</f>
        <v>0</v>
      </c>
      <c r="Q505" s="519">
        <f t="shared" si="1202"/>
        <v>0</v>
      </c>
      <c r="R505" s="481" t="str">
        <f t="shared" si="1223"/>
        <v xml:space="preserve">    </v>
      </c>
      <c r="S505" s="546">
        <f t="shared" si="1236"/>
        <v>0</v>
      </c>
      <c r="T505" s="497">
        <f>SUM(T464:T504)</f>
        <v>0</v>
      </c>
      <c r="U505" s="498">
        <f>SUM(U464:U504)</f>
        <v>0</v>
      </c>
      <c r="V505" s="519">
        <f t="shared" si="1204"/>
        <v>0</v>
      </c>
      <c r="W505" s="481" t="str">
        <f t="shared" si="1224"/>
        <v xml:space="preserve">    </v>
      </c>
      <c r="X505" s="546">
        <f t="shared" si="1237"/>
        <v>0</v>
      </c>
      <c r="Y505" s="497">
        <f>SUM(Y464:Y504)</f>
        <v>0</v>
      </c>
      <c r="Z505" s="498">
        <f>SUM(Z464:Z504)</f>
        <v>0</v>
      </c>
      <c r="AA505" s="519">
        <f t="shared" si="1206"/>
        <v>0</v>
      </c>
      <c r="AB505" s="481" t="str">
        <f t="shared" si="1225"/>
        <v xml:space="preserve">    </v>
      </c>
      <c r="AC505" s="546">
        <f t="shared" si="1238"/>
        <v>0</v>
      </c>
      <c r="AD505" s="497">
        <f>SUM(AD464:AD504)</f>
        <v>0</v>
      </c>
      <c r="AE505" s="498">
        <f>SUM(AE464:AE504)</f>
        <v>0</v>
      </c>
      <c r="AF505" s="519">
        <f t="shared" si="1208"/>
        <v>0</v>
      </c>
      <c r="AG505" s="481" t="str">
        <f t="shared" si="1226"/>
        <v xml:space="preserve">    </v>
      </c>
      <c r="AH505" s="546">
        <f t="shared" si="1239"/>
        <v>0</v>
      </c>
      <c r="AI505" s="497">
        <f>SUM(AI464:AI504)</f>
        <v>0</v>
      </c>
      <c r="AJ505" s="498">
        <f>SUM(AJ464:AJ504)</f>
        <v>0</v>
      </c>
      <c r="AK505" s="519">
        <f t="shared" si="1210"/>
        <v>0</v>
      </c>
      <c r="AL505" s="481" t="str">
        <f t="shared" si="1227"/>
        <v xml:space="preserve">    </v>
      </c>
      <c r="AM505" s="546">
        <f t="shared" si="1240"/>
        <v>0</v>
      </c>
      <c r="AN505" s="497">
        <f>SUM(AN464:AN504)</f>
        <v>0</v>
      </c>
      <c r="AO505" s="498">
        <f>SUM(AO464:AO504)</f>
        <v>0</v>
      </c>
      <c r="AP505" s="519">
        <f t="shared" si="1212"/>
        <v>0</v>
      </c>
      <c r="AQ505" s="481" t="str">
        <f t="shared" si="1228"/>
        <v xml:space="preserve">    </v>
      </c>
      <c r="AR505" s="546">
        <f t="shared" si="1241"/>
        <v>0</v>
      </c>
      <c r="AS505" s="497">
        <f>SUM(AS464:AS504)</f>
        <v>0</v>
      </c>
      <c r="AT505" s="498">
        <f>SUM(AT464:AT504)</f>
        <v>0</v>
      </c>
      <c r="AU505" s="519">
        <f t="shared" si="1214"/>
        <v>0</v>
      </c>
      <c r="AV505" s="481" t="str">
        <f t="shared" si="1229"/>
        <v xml:space="preserve">    </v>
      </c>
      <c r="AW505" s="546">
        <f t="shared" si="1242"/>
        <v>0</v>
      </c>
      <c r="AX505" s="497">
        <f>SUM(AX464:AX504)</f>
        <v>0</v>
      </c>
      <c r="AY505" s="498">
        <f>SUM(AY464:AY504)</f>
        <v>0</v>
      </c>
      <c r="AZ505" s="519">
        <f t="shared" si="1216"/>
        <v>0</v>
      </c>
      <c r="BA505" s="481" t="str">
        <f t="shared" si="1230"/>
        <v xml:space="preserve">    </v>
      </c>
      <c r="BB505" s="546">
        <f t="shared" si="1243"/>
        <v>0</v>
      </c>
      <c r="BC505" s="497">
        <f>SUM(BC464:BC504)</f>
        <v>0</v>
      </c>
      <c r="BD505" s="498">
        <f>SUM(BD464:BD504)</f>
        <v>0</v>
      </c>
      <c r="BE505" s="519">
        <f t="shared" si="1218"/>
        <v>0</v>
      </c>
      <c r="BF505" s="481" t="str">
        <f t="shared" si="1231"/>
        <v xml:space="preserve">    </v>
      </c>
      <c r="BG505" s="546">
        <f t="shared" si="1244"/>
        <v>0</v>
      </c>
      <c r="BH505" s="497">
        <f>SUM(BH464:BH504)</f>
        <v>0</v>
      </c>
      <c r="BI505" s="498">
        <f>SUM(BI464:BI504)</f>
        <v>0</v>
      </c>
      <c r="BJ505" s="519">
        <f t="shared" si="1220"/>
        <v>0</v>
      </c>
      <c r="BK505" s="481" t="str">
        <f t="shared" si="1232"/>
        <v xml:space="preserve">    </v>
      </c>
      <c r="BM505" s="502">
        <f t="shared" si="1183"/>
        <v>0</v>
      </c>
      <c r="BN505" s="51"/>
      <c r="BO505" s="51"/>
      <c r="BP505" s="51"/>
      <c r="BQ505" s="51"/>
    </row>
    <row r="506" spans="1:69" s="5" customFormat="1" ht="12.75">
      <c r="A506" s="810">
        <v>46</v>
      </c>
      <c r="B506" s="837" t="s">
        <v>72</v>
      </c>
      <c r="C506" s="495">
        <f t="shared" si="1184"/>
        <v>0</v>
      </c>
      <c r="D506" s="853">
        <f t="shared" si="1233"/>
        <v>0</v>
      </c>
      <c r="E506" s="489"/>
      <c r="F506" s="523">
        <f>+F431+E506</f>
        <v>0</v>
      </c>
      <c r="G506" s="519">
        <f t="shared" si="1198"/>
        <v>0</v>
      </c>
      <c r="H506" s="481" t="str">
        <f t="shared" si="1221"/>
        <v xml:space="preserve">    </v>
      </c>
      <c r="I506" s="853">
        <f t="shared" si="1234"/>
        <v>0</v>
      </c>
      <c r="J506" s="489"/>
      <c r="K506" s="523">
        <f>+K431+J506</f>
        <v>0</v>
      </c>
      <c r="L506" s="519">
        <f t="shared" si="1200"/>
        <v>0</v>
      </c>
      <c r="M506" s="481" t="str">
        <f t="shared" si="1222"/>
        <v xml:space="preserve">    </v>
      </c>
      <c r="N506" s="853">
        <f t="shared" si="1235"/>
        <v>0</v>
      </c>
      <c r="O506" s="489"/>
      <c r="P506" s="523">
        <f>+P431+O506</f>
        <v>0</v>
      </c>
      <c r="Q506" s="519">
        <f t="shared" si="1202"/>
        <v>0</v>
      </c>
      <c r="R506" s="481" t="str">
        <f t="shared" si="1223"/>
        <v xml:space="preserve">    </v>
      </c>
      <c r="S506" s="853">
        <f t="shared" si="1236"/>
        <v>0</v>
      </c>
      <c r="T506" s="489"/>
      <c r="U506" s="523">
        <f>+U431+T506</f>
        <v>0</v>
      </c>
      <c r="V506" s="519">
        <f t="shared" si="1204"/>
        <v>0</v>
      </c>
      <c r="W506" s="481" t="str">
        <f t="shared" si="1224"/>
        <v xml:space="preserve">    </v>
      </c>
      <c r="X506" s="853">
        <f t="shared" si="1237"/>
        <v>0</v>
      </c>
      <c r="Y506" s="489"/>
      <c r="Z506" s="523">
        <f>+Z431+Y506</f>
        <v>0</v>
      </c>
      <c r="AA506" s="519">
        <f t="shared" si="1206"/>
        <v>0</v>
      </c>
      <c r="AB506" s="481" t="str">
        <f t="shared" si="1225"/>
        <v xml:space="preserve">    </v>
      </c>
      <c r="AC506" s="853">
        <f t="shared" si="1238"/>
        <v>0</v>
      </c>
      <c r="AD506" s="489"/>
      <c r="AE506" s="523">
        <f>+AE431+AD506</f>
        <v>0</v>
      </c>
      <c r="AF506" s="519">
        <f t="shared" si="1208"/>
        <v>0</v>
      </c>
      <c r="AG506" s="481" t="str">
        <f t="shared" si="1226"/>
        <v xml:space="preserve">    </v>
      </c>
      <c r="AH506" s="853">
        <f t="shared" si="1239"/>
        <v>0</v>
      </c>
      <c r="AI506" s="489"/>
      <c r="AJ506" s="523">
        <f>+AJ431+AI506</f>
        <v>0</v>
      </c>
      <c r="AK506" s="519">
        <f t="shared" si="1210"/>
        <v>0</v>
      </c>
      <c r="AL506" s="481" t="str">
        <f t="shared" si="1227"/>
        <v xml:space="preserve">    </v>
      </c>
      <c r="AM506" s="853">
        <f t="shared" si="1240"/>
        <v>0</v>
      </c>
      <c r="AN506" s="489"/>
      <c r="AO506" s="523">
        <f>+AO431+AN506</f>
        <v>0</v>
      </c>
      <c r="AP506" s="519">
        <f t="shared" si="1212"/>
        <v>0</v>
      </c>
      <c r="AQ506" s="481" t="str">
        <f t="shared" si="1228"/>
        <v xml:space="preserve">    </v>
      </c>
      <c r="AR506" s="853">
        <f t="shared" si="1241"/>
        <v>0</v>
      </c>
      <c r="AS506" s="489"/>
      <c r="AT506" s="523">
        <f>+AT431+AS506</f>
        <v>0</v>
      </c>
      <c r="AU506" s="519">
        <f t="shared" si="1214"/>
        <v>0</v>
      </c>
      <c r="AV506" s="481" t="str">
        <f t="shared" si="1229"/>
        <v xml:space="preserve">    </v>
      </c>
      <c r="AW506" s="853">
        <f t="shared" si="1242"/>
        <v>0</v>
      </c>
      <c r="AX506" s="489"/>
      <c r="AY506" s="523">
        <f>+AY431+AX506</f>
        <v>0</v>
      </c>
      <c r="AZ506" s="519">
        <f t="shared" si="1216"/>
        <v>0</v>
      </c>
      <c r="BA506" s="481" t="str">
        <f t="shared" si="1230"/>
        <v xml:space="preserve">    </v>
      </c>
      <c r="BB506" s="853">
        <f t="shared" si="1243"/>
        <v>0</v>
      </c>
      <c r="BC506" s="489"/>
      <c r="BD506" s="523">
        <f>+BD431+BC506</f>
        <v>0</v>
      </c>
      <c r="BE506" s="519">
        <f t="shared" si="1218"/>
        <v>0</v>
      </c>
      <c r="BF506" s="481" t="str">
        <f t="shared" si="1231"/>
        <v xml:space="preserve">    </v>
      </c>
      <c r="BG506" s="853">
        <f t="shared" si="1244"/>
        <v>0</v>
      </c>
      <c r="BH506" s="489"/>
      <c r="BI506" s="523">
        <f>+BI431+BH506</f>
        <v>0</v>
      </c>
      <c r="BJ506" s="519">
        <f t="shared" si="1220"/>
        <v>0</v>
      </c>
      <c r="BK506" s="481" t="str">
        <f t="shared" si="1232"/>
        <v xml:space="preserve">    </v>
      </c>
      <c r="BM506" s="502">
        <f t="shared" si="1183"/>
        <v>0</v>
      </c>
      <c r="BN506" s="7"/>
      <c r="BO506" s="7"/>
      <c r="BP506" s="7"/>
      <c r="BQ506" s="7"/>
    </row>
    <row r="507" spans="1:69" s="28" customFormat="1" ht="12.75" customHeight="1">
      <c r="A507" s="810">
        <v>47</v>
      </c>
      <c r="B507" s="837" t="s">
        <v>73</v>
      </c>
      <c r="C507" s="495">
        <f t="shared" si="1184"/>
        <v>0</v>
      </c>
      <c r="D507" s="560">
        <f t="shared" si="1233"/>
        <v>0</v>
      </c>
      <c r="E507" s="500"/>
      <c r="F507" s="523">
        <f>+F432+E507</f>
        <v>0</v>
      </c>
      <c r="G507" s="519">
        <f t="shared" si="1198"/>
        <v>0</v>
      </c>
      <c r="H507" s="481" t="str">
        <f t="shared" si="1221"/>
        <v xml:space="preserve">    </v>
      </c>
      <c r="I507" s="560">
        <f t="shared" si="1234"/>
        <v>0</v>
      </c>
      <c r="J507" s="500"/>
      <c r="K507" s="523">
        <f>+K432+J507</f>
        <v>0</v>
      </c>
      <c r="L507" s="519">
        <f t="shared" si="1200"/>
        <v>0</v>
      </c>
      <c r="M507" s="481" t="str">
        <f t="shared" si="1222"/>
        <v xml:space="preserve">    </v>
      </c>
      <c r="N507" s="560">
        <f t="shared" si="1235"/>
        <v>0</v>
      </c>
      <c r="O507" s="500"/>
      <c r="P507" s="523">
        <f>+P432+O507</f>
        <v>0</v>
      </c>
      <c r="Q507" s="519">
        <f t="shared" si="1202"/>
        <v>0</v>
      </c>
      <c r="R507" s="481" t="str">
        <f t="shared" si="1223"/>
        <v xml:space="preserve">    </v>
      </c>
      <c r="S507" s="560">
        <f t="shared" si="1236"/>
        <v>0</v>
      </c>
      <c r="T507" s="500"/>
      <c r="U507" s="523">
        <f>+U432+T507</f>
        <v>0</v>
      </c>
      <c r="V507" s="519">
        <f t="shared" si="1204"/>
        <v>0</v>
      </c>
      <c r="W507" s="481" t="str">
        <f t="shared" si="1224"/>
        <v xml:space="preserve">    </v>
      </c>
      <c r="X507" s="560">
        <f t="shared" si="1237"/>
        <v>0</v>
      </c>
      <c r="Y507" s="500"/>
      <c r="Z507" s="523">
        <f>+Z432+Y507</f>
        <v>0</v>
      </c>
      <c r="AA507" s="519">
        <f t="shared" si="1206"/>
        <v>0</v>
      </c>
      <c r="AB507" s="481" t="str">
        <f t="shared" si="1225"/>
        <v xml:space="preserve">    </v>
      </c>
      <c r="AC507" s="560">
        <f t="shared" si="1238"/>
        <v>0</v>
      </c>
      <c r="AD507" s="500"/>
      <c r="AE507" s="523">
        <f>+AE432+AD507</f>
        <v>0</v>
      </c>
      <c r="AF507" s="519">
        <f t="shared" si="1208"/>
        <v>0</v>
      </c>
      <c r="AG507" s="481" t="str">
        <f t="shared" si="1226"/>
        <v xml:space="preserve">    </v>
      </c>
      <c r="AH507" s="560">
        <f t="shared" si="1239"/>
        <v>0</v>
      </c>
      <c r="AI507" s="500"/>
      <c r="AJ507" s="523">
        <f>+AJ432+AI507</f>
        <v>0</v>
      </c>
      <c r="AK507" s="519">
        <f t="shared" si="1210"/>
        <v>0</v>
      </c>
      <c r="AL507" s="481" t="str">
        <f t="shared" si="1227"/>
        <v xml:space="preserve">    </v>
      </c>
      <c r="AM507" s="560">
        <f t="shared" si="1240"/>
        <v>0</v>
      </c>
      <c r="AN507" s="500"/>
      <c r="AO507" s="523">
        <f>+AO432+AN507</f>
        <v>0</v>
      </c>
      <c r="AP507" s="519">
        <f t="shared" si="1212"/>
        <v>0</v>
      </c>
      <c r="AQ507" s="481" t="str">
        <f t="shared" si="1228"/>
        <v xml:space="preserve">    </v>
      </c>
      <c r="AR507" s="560">
        <f t="shared" si="1241"/>
        <v>0</v>
      </c>
      <c r="AS507" s="500"/>
      <c r="AT507" s="523">
        <f>+AT432+AS507</f>
        <v>0</v>
      </c>
      <c r="AU507" s="519">
        <f t="shared" si="1214"/>
        <v>0</v>
      </c>
      <c r="AV507" s="481" t="str">
        <f t="shared" si="1229"/>
        <v xml:space="preserve">    </v>
      </c>
      <c r="AW507" s="560">
        <f t="shared" si="1242"/>
        <v>0</v>
      </c>
      <c r="AX507" s="500"/>
      <c r="AY507" s="523">
        <f>+AY432+AX507</f>
        <v>0</v>
      </c>
      <c r="AZ507" s="519">
        <f t="shared" si="1216"/>
        <v>0</v>
      </c>
      <c r="BA507" s="481" t="str">
        <f t="shared" si="1230"/>
        <v xml:space="preserve">    </v>
      </c>
      <c r="BB507" s="560">
        <f t="shared" si="1243"/>
        <v>0</v>
      </c>
      <c r="BC507" s="500"/>
      <c r="BD507" s="523">
        <f>+BD432+BC507</f>
        <v>0</v>
      </c>
      <c r="BE507" s="519">
        <f t="shared" si="1218"/>
        <v>0</v>
      </c>
      <c r="BF507" s="481" t="str">
        <f t="shared" si="1231"/>
        <v xml:space="preserve">    </v>
      </c>
      <c r="BG507" s="560">
        <f t="shared" si="1244"/>
        <v>0</v>
      </c>
      <c r="BH507" s="500"/>
      <c r="BI507" s="523">
        <f>+BI432+BH507</f>
        <v>0</v>
      </c>
      <c r="BJ507" s="519">
        <f t="shared" si="1220"/>
        <v>0</v>
      </c>
      <c r="BK507" s="481" t="str">
        <f t="shared" si="1232"/>
        <v xml:space="preserve">    </v>
      </c>
      <c r="BL507" s="5"/>
      <c r="BM507" s="502">
        <f t="shared" si="1183"/>
        <v>0</v>
      </c>
      <c r="BN507" s="29"/>
      <c r="BO507" s="29"/>
      <c r="BP507" s="29"/>
      <c r="BQ507" s="29"/>
    </row>
    <row r="508" spans="1:69" s="55" customFormat="1" ht="13.9" customHeight="1">
      <c r="A508" s="811">
        <v>48</v>
      </c>
      <c r="B508" s="836" t="s">
        <v>76</v>
      </c>
      <c r="C508" s="492">
        <f t="shared" si="1184"/>
        <v>0</v>
      </c>
      <c r="D508" s="551">
        <f t="shared" si="1233"/>
        <v>0</v>
      </c>
      <c r="E508" s="521">
        <f t="shared" ref="E508:F508" si="1297">E505+E506+E507</f>
        <v>0</v>
      </c>
      <c r="F508" s="521">
        <f t="shared" si="1297"/>
        <v>0</v>
      </c>
      <c r="G508" s="519">
        <f t="shared" si="1198"/>
        <v>0</v>
      </c>
      <c r="H508" s="481" t="str">
        <f t="shared" si="1221"/>
        <v xml:space="preserve">    </v>
      </c>
      <c r="I508" s="551">
        <f t="shared" si="1234"/>
        <v>0</v>
      </c>
      <c r="J508" s="521">
        <f t="shared" ref="J508:K508" si="1298">J505+J506+J507</f>
        <v>0</v>
      </c>
      <c r="K508" s="521">
        <f t="shared" si="1298"/>
        <v>0</v>
      </c>
      <c r="L508" s="519">
        <f t="shared" si="1200"/>
        <v>0</v>
      </c>
      <c r="M508" s="481" t="str">
        <f t="shared" si="1222"/>
        <v xml:space="preserve">    </v>
      </c>
      <c r="N508" s="551">
        <f t="shared" si="1235"/>
        <v>0</v>
      </c>
      <c r="O508" s="521">
        <f t="shared" ref="O508:P508" si="1299">O505+O506+O507</f>
        <v>0</v>
      </c>
      <c r="P508" s="521">
        <f t="shared" si="1299"/>
        <v>0</v>
      </c>
      <c r="Q508" s="519">
        <f t="shared" si="1202"/>
        <v>0</v>
      </c>
      <c r="R508" s="481" t="str">
        <f t="shared" si="1223"/>
        <v xml:space="preserve">    </v>
      </c>
      <c r="S508" s="551">
        <f t="shared" si="1236"/>
        <v>0</v>
      </c>
      <c r="T508" s="521">
        <f t="shared" ref="T508:U508" si="1300">T505+T506+T507</f>
        <v>0</v>
      </c>
      <c r="U508" s="521">
        <f t="shared" si="1300"/>
        <v>0</v>
      </c>
      <c r="V508" s="519">
        <f t="shared" si="1204"/>
        <v>0</v>
      </c>
      <c r="W508" s="481" t="str">
        <f t="shared" si="1224"/>
        <v xml:space="preserve">    </v>
      </c>
      <c r="X508" s="551">
        <f t="shared" si="1237"/>
        <v>0</v>
      </c>
      <c r="Y508" s="521">
        <f t="shared" ref="Y508:Z508" si="1301">Y505+Y506+Y507</f>
        <v>0</v>
      </c>
      <c r="Z508" s="521">
        <f t="shared" si="1301"/>
        <v>0</v>
      </c>
      <c r="AA508" s="519">
        <f t="shared" si="1206"/>
        <v>0</v>
      </c>
      <c r="AB508" s="481" t="str">
        <f t="shared" si="1225"/>
        <v xml:space="preserve">    </v>
      </c>
      <c r="AC508" s="551">
        <f t="shared" si="1238"/>
        <v>0</v>
      </c>
      <c r="AD508" s="521">
        <f t="shared" ref="AD508:AE508" si="1302">AD505+AD506+AD507</f>
        <v>0</v>
      </c>
      <c r="AE508" s="521">
        <f t="shared" si="1302"/>
        <v>0</v>
      </c>
      <c r="AF508" s="519">
        <f t="shared" si="1208"/>
        <v>0</v>
      </c>
      <c r="AG508" s="481" t="str">
        <f t="shared" si="1226"/>
        <v xml:space="preserve">    </v>
      </c>
      <c r="AH508" s="551">
        <f t="shared" si="1239"/>
        <v>0</v>
      </c>
      <c r="AI508" s="521">
        <f t="shared" ref="AI508:AJ508" si="1303">AI505+AI506+AI507</f>
        <v>0</v>
      </c>
      <c r="AJ508" s="521">
        <f t="shared" si="1303"/>
        <v>0</v>
      </c>
      <c r="AK508" s="519">
        <f t="shared" si="1210"/>
        <v>0</v>
      </c>
      <c r="AL508" s="481" t="str">
        <f t="shared" si="1227"/>
        <v xml:space="preserve">    </v>
      </c>
      <c r="AM508" s="551">
        <f t="shared" si="1240"/>
        <v>0</v>
      </c>
      <c r="AN508" s="521">
        <f t="shared" ref="AN508:AO508" si="1304">AN505+AN506+AN507</f>
        <v>0</v>
      </c>
      <c r="AO508" s="521">
        <f t="shared" si="1304"/>
        <v>0</v>
      </c>
      <c r="AP508" s="519">
        <f t="shared" si="1212"/>
        <v>0</v>
      </c>
      <c r="AQ508" s="481" t="str">
        <f t="shared" si="1228"/>
        <v xml:space="preserve">    </v>
      </c>
      <c r="AR508" s="551">
        <f t="shared" si="1241"/>
        <v>0</v>
      </c>
      <c r="AS508" s="521">
        <f t="shared" ref="AS508:AT508" si="1305">AS505+AS506+AS507</f>
        <v>0</v>
      </c>
      <c r="AT508" s="521">
        <f t="shared" si="1305"/>
        <v>0</v>
      </c>
      <c r="AU508" s="519">
        <f t="shared" si="1214"/>
        <v>0</v>
      </c>
      <c r="AV508" s="481" t="str">
        <f t="shared" si="1229"/>
        <v xml:space="preserve">    </v>
      </c>
      <c r="AW508" s="551">
        <f t="shared" si="1242"/>
        <v>0</v>
      </c>
      <c r="AX508" s="521">
        <f t="shared" ref="AX508:AY508" si="1306">AX505+AX506+AX507</f>
        <v>0</v>
      </c>
      <c r="AY508" s="521">
        <f t="shared" si="1306"/>
        <v>0</v>
      </c>
      <c r="AZ508" s="519">
        <f t="shared" si="1216"/>
        <v>0</v>
      </c>
      <c r="BA508" s="481" t="str">
        <f t="shared" si="1230"/>
        <v xml:space="preserve">    </v>
      </c>
      <c r="BB508" s="551">
        <f t="shared" si="1243"/>
        <v>0</v>
      </c>
      <c r="BC508" s="521">
        <f t="shared" ref="BC508:BD508" si="1307">BC505+BC506+BC507</f>
        <v>0</v>
      </c>
      <c r="BD508" s="521">
        <f t="shared" si="1307"/>
        <v>0</v>
      </c>
      <c r="BE508" s="519">
        <f t="shared" si="1218"/>
        <v>0</v>
      </c>
      <c r="BF508" s="481" t="str">
        <f t="shared" si="1231"/>
        <v xml:space="preserve">    </v>
      </c>
      <c r="BG508" s="551">
        <f t="shared" si="1244"/>
        <v>0</v>
      </c>
      <c r="BH508" s="521">
        <f t="shared" ref="BH508:BI508" si="1308">BH505+BH506+BH507</f>
        <v>0</v>
      </c>
      <c r="BI508" s="521">
        <f t="shared" si="1308"/>
        <v>0</v>
      </c>
      <c r="BJ508" s="519">
        <f t="shared" si="1220"/>
        <v>0</v>
      </c>
      <c r="BK508" s="481" t="str">
        <f t="shared" si="1232"/>
        <v xml:space="preserve">    </v>
      </c>
      <c r="BL508" s="52"/>
      <c r="BM508" s="502">
        <f t="shared" si="1183"/>
        <v>0</v>
      </c>
    </row>
    <row r="509" spans="1:69" s="55" customFormat="1" ht="10.9" customHeight="1">
      <c r="A509" s="811">
        <v>49</v>
      </c>
      <c r="B509" s="836" t="s">
        <v>34</v>
      </c>
      <c r="C509" s="492">
        <f t="shared" si="1184"/>
        <v>0</v>
      </c>
      <c r="D509" s="551">
        <f t="shared" si="1233"/>
        <v>0</v>
      </c>
      <c r="E509" s="522">
        <f>E508+E463</f>
        <v>0</v>
      </c>
      <c r="F509" s="521">
        <f>F508+F463</f>
        <v>0</v>
      </c>
      <c r="G509" s="519">
        <f t="shared" si="1198"/>
        <v>0</v>
      </c>
      <c r="H509" s="481" t="str">
        <f t="shared" si="1221"/>
        <v xml:space="preserve">    </v>
      </c>
      <c r="I509" s="551">
        <f t="shared" si="1234"/>
        <v>0</v>
      </c>
      <c r="J509" s="522">
        <f>J508+J463</f>
        <v>0</v>
      </c>
      <c r="K509" s="521">
        <f>K508+K463</f>
        <v>0</v>
      </c>
      <c r="L509" s="519">
        <f t="shared" si="1200"/>
        <v>0</v>
      </c>
      <c r="M509" s="481" t="str">
        <f t="shared" si="1222"/>
        <v xml:space="preserve">    </v>
      </c>
      <c r="N509" s="551">
        <f t="shared" si="1235"/>
        <v>0</v>
      </c>
      <c r="O509" s="522">
        <f>O508+O463</f>
        <v>0</v>
      </c>
      <c r="P509" s="521">
        <f>P508+P463</f>
        <v>0</v>
      </c>
      <c r="Q509" s="519">
        <f t="shared" si="1202"/>
        <v>0</v>
      </c>
      <c r="R509" s="481" t="str">
        <f t="shared" si="1223"/>
        <v xml:space="preserve">    </v>
      </c>
      <c r="S509" s="551">
        <f t="shared" si="1236"/>
        <v>4</v>
      </c>
      <c r="T509" s="522">
        <f>T508+T463</f>
        <v>0</v>
      </c>
      <c r="U509" s="521">
        <f>U508+U463</f>
        <v>0</v>
      </c>
      <c r="V509" s="519">
        <f t="shared" si="1204"/>
        <v>4</v>
      </c>
      <c r="W509" s="481">
        <f t="shared" si="1224"/>
        <v>0</v>
      </c>
      <c r="X509" s="551">
        <f t="shared" si="1237"/>
        <v>0</v>
      </c>
      <c r="Y509" s="522">
        <f>Y508+Y463</f>
        <v>0</v>
      </c>
      <c r="Z509" s="521">
        <f>Z508+Z463</f>
        <v>0</v>
      </c>
      <c r="AA509" s="519">
        <f t="shared" si="1206"/>
        <v>0</v>
      </c>
      <c r="AB509" s="481" t="str">
        <f t="shared" si="1225"/>
        <v xml:space="preserve">    </v>
      </c>
      <c r="AC509" s="551">
        <f t="shared" si="1238"/>
        <v>0</v>
      </c>
      <c r="AD509" s="522">
        <f>AD508+AD463</f>
        <v>0</v>
      </c>
      <c r="AE509" s="521">
        <f>AE508+AE463</f>
        <v>0</v>
      </c>
      <c r="AF509" s="519">
        <f t="shared" si="1208"/>
        <v>0</v>
      </c>
      <c r="AG509" s="481" t="str">
        <f t="shared" si="1226"/>
        <v xml:space="preserve">    </v>
      </c>
      <c r="AH509" s="551">
        <f t="shared" si="1239"/>
        <v>0</v>
      </c>
      <c r="AI509" s="522">
        <f>AI508+AI463</f>
        <v>0</v>
      </c>
      <c r="AJ509" s="521">
        <f>AJ508+AJ463</f>
        <v>0</v>
      </c>
      <c r="AK509" s="519">
        <f t="shared" si="1210"/>
        <v>0</v>
      </c>
      <c r="AL509" s="481" t="str">
        <f t="shared" si="1227"/>
        <v xml:space="preserve">    </v>
      </c>
      <c r="AM509" s="551">
        <f t="shared" si="1240"/>
        <v>0</v>
      </c>
      <c r="AN509" s="522">
        <f>AN508+AN463</f>
        <v>0</v>
      </c>
      <c r="AO509" s="521">
        <f>AO508+AO463</f>
        <v>0</v>
      </c>
      <c r="AP509" s="519">
        <f t="shared" si="1212"/>
        <v>0</v>
      </c>
      <c r="AQ509" s="481" t="str">
        <f t="shared" si="1228"/>
        <v xml:space="preserve">    </v>
      </c>
      <c r="AR509" s="551">
        <f t="shared" si="1241"/>
        <v>0</v>
      </c>
      <c r="AS509" s="522">
        <f>AS508+AS463</f>
        <v>0</v>
      </c>
      <c r="AT509" s="521">
        <f>AT508+AT463</f>
        <v>0</v>
      </c>
      <c r="AU509" s="519">
        <f t="shared" si="1214"/>
        <v>0</v>
      </c>
      <c r="AV509" s="481" t="str">
        <f t="shared" si="1229"/>
        <v xml:space="preserve">    </v>
      </c>
      <c r="AW509" s="551">
        <f t="shared" si="1242"/>
        <v>0</v>
      </c>
      <c r="AX509" s="522">
        <f>AX508+AX463</f>
        <v>0</v>
      </c>
      <c r="AY509" s="521">
        <f>AY508+AY463</f>
        <v>0</v>
      </c>
      <c r="AZ509" s="519">
        <f t="shared" si="1216"/>
        <v>0</v>
      </c>
      <c r="BA509" s="481" t="str">
        <f t="shared" si="1230"/>
        <v xml:space="preserve">    </v>
      </c>
      <c r="BB509" s="551">
        <f t="shared" si="1243"/>
        <v>0</v>
      </c>
      <c r="BC509" s="522">
        <f>BC508+BC463</f>
        <v>0</v>
      </c>
      <c r="BD509" s="521">
        <f>BD508+BD463</f>
        <v>0</v>
      </c>
      <c r="BE509" s="519">
        <f t="shared" si="1218"/>
        <v>0</v>
      </c>
      <c r="BF509" s="481" t="str">
        <f t="shared" si="1231"/>
        <v xml:space="preserve">    </v>
      </c>
      <c r="BG509" s="551">
        <f t="shared" si="1244"/>
        <v>0</v>
      </c>
      <c r="BH509" s="522">
        <f>BH508+BH463</f>
        <v>0</v>
      </c>
      <c r="BI509" s="521">
        <f>BI508+BI463</f>
        <v>0</v>
      </c>
      <c r="BJ509" s="519">
        <f t="shared" si="1220"/>
        <v>0</v>
      </c>
      <c r="BK509" s="481" t="str">
        <f t="shared" si="1232"/>
        <v xml:space="preserve">    </v>
      </c>
      <c r="BL509" s="552"/>
      <c r="BM509" s="502">
        <f t="shared" si="1183"/>
        <v>0</v>
      </c>
    </row>
    <row r="510" spans="1:69" s="50" customFormat="1" ht="10.9" customHeight="1">
      <c r="A510" s="811">
        <v>50</v>
      </c>
      <c r="B510" s="836" t="s">
        <v>282</v>
      </c>
      <c r="C510" s="492"/>
      <c r="D510" s="551"/>
      <c r="E510" s="522"/>
      <c r="F510" s="521"/>
      <c r="G510" s="519"/>
      <c r="H510" s="481"/>
      <c r="I510" s="551"/>
      <c r="J510" s="522"/>
      <c r="K510" s="521"/>
      <c r="L510" s="519"/>
      <c r="M510" s="481"/>
      <c r="N510" s="551"/>
      <c r="O510" s="522"/>
      <c r="P510" s="521"/>
      <c r="Q510" s="519"/>
      <c r="R510" s="481"/>
      <c r="S510" s="551"/>
      <c r="T510" s="522"/>
      <c r="U510" s="521"/>
      <c r="V510" s="519"/>
      <c r="W510" s="481"/>
      <c r="X510" s="551"/>
      <c r="Y510" s="522"/>
      <c r="Z510" s="521"/>
      <c r="AA510" s="519"/>
      <c r="AB510" s="481"/>
      <c r="AC510" s="551"/>
      <c r="AD510" s="522"/>
      <c r="AE510" s="521"/>
      <c r="AF510" s="519"/>
      <c r="AG510" s="481"/>
      <c r="AH510" s="551"/>
      <c r="AI510" s="522"/>
      <c r="AJ510" s="521"/>
      <c r="AK510" s="519"/>
      <c r="AL510" s="481"/>
      <c r="AM510" s="551"/>
      <c r="AN510" s="522"/>
      <c r="AO510" s="521"/>
      <c r="AP510" s="519"/>
      <c r="AQ510" s="481"/>
      <c r="AR510" s="551"/>
      <c r="AS510" s="522"/>
      <c r="AT510" s="521"/>
      <c r="AU510" s="519"/>
      <c r="AV510" s="481"/>
      <c r="AW510" s="551"/>
      <c r="AX510" s="522"/>
      <c r="AY510" s="521"/>
      <c r="AZ510" s="519"/>
      <c r="BA510" s="481"/>
      <c r="BB510" s="551"/>
      <c r="BC510" s="522"/>
      <c r="BD510" s="521"/>
      <c r="BE510" s="519"/>
      <c r="BF510" s="481"/>
      <c r="BG510" s="551"/>
      <c r="BH510" s="522"/>
      <c r="BI510" s="521"/>
      <c r="BJ510" s="519"/>
      <c r="BK510" s="481"/>
      <c r="BL510" s="552"/>
      <c r="BM510" s="502">
        <f t="shared" si="1183"/>
        <v>0</v>
      </c>
    </row>
    <row r="511" spans="1:69" s="1" customFormat="1" ht="12.75">
      <c r="A511" s="810">
        <v>51</v>
      </c>
      <c r="B511" s="838" t="s">
        <v>283</v>
      </c>
      <c r="C511" s="495">
        <f t="shared" si="1184"/>
        <v>0</v>
      </c>
      <c r="D511" s="560">
        <f t="shared" ref="D511:D519" si="1309">D436</f>
        <v>0</v>
      </c>
      <c r="E511" s="500"/>
      <c r="F511" s="523">
        <f>+F436+E511</f>
        <v>0</v>
      </c>
      <c r="G511" s="519">
        <f t="shared" ref="G511:G515" si="1310">D511-F511</f>
        <v>0</v>
      </c>
      <c r="H511" s="481" t="str">
        <f t="shared" ref="H511:H519" si="1311">IF(D511=0,"    ",F511/D511)</f>
        <v xml:space="preserve">    </v>
      </c>
      <c r="I511" s="560">
        <f t="shared" ref="I511:I519" si="1312">I436</f>
        <v>0</v>
      </c>
      <c r="J511" s="500"/>
      <c r="K511" s="523">
        <f>+K436+J511</f>
        <v>0</v>
      </c>
      <c r="L511" s="519">
        <f t="shared" ref="L511:L515" si="1313">I511-K511</f>
        <v>0</v>
      </c>
      <c r="M511" s="481" t="str">
        <f t="shared" ref="M511:M519" si="1314">IF(I511=0,"    ",K511/I511)</f>
        <v xml:space="preserve">    </v>
      </c>
      <c r="N511" s="560">
        <f t="shared" ref="N511:N519" si="1315">N436</f>
        <v>0</v>
      </c>
      <c r="O511" s="500"/>
      <c r="P511" s="523">
        <f>+P436+O511</f>
        <v>0</v>
      </c>
      <c r="Q511" s="519">
        <f t="shared" ref="Q511:Q515" si="1316">N511-P511</f>
        <v>0</v>
      </c>
      <c r="R511" s="481" t="str">
        <f t="shared" ref="R511:R519" si="1317">IF(N511=0,"    ",P511/N511)</f>
        <v xml:space="preserve">    </v>
      </c>
      <c r="S511" s="560">
        <f t="shared" ref="S511:S519" si="1318">S436</f>
        <v>0</v>
      </c>
      <c r="T511" s="500"/>
      <c r="U511" s="523">
        <f>+U436+T511</f>
        <v>0</v>
      </c>
      <c r="V511" s="519">
        <f t="shared" ref="V511:V515" si="1319">S511-U511</f>
        <v>0</v>
      </c>
      <c r="W511" s="481" t="str">
        <f t="shared" ref="W511:W519" si="1320">IF(S511=0,"    ",U511/S511)</f>
        <v xml:space="preserve">    </v>
      </c>
      <c r="X511" s="560">
        <f t="shared" ref="X511:X519" si="1321">X436</f>
        <v>0</v>
      </c>
      <c r="Y511" s="500"/>
      <c r="Z511" s="523">
        <f>+Z436+Y511</f>
        <v>0</v>
      </c>
      <c r="AA511" s="519">
        <f t="shared" ref="AA511:AA515" si="1322">X511-Z511</f>
        <v>0</v>
      </c>
      <c r="AB511" s="481" t="str">
        <f t="shared" ref="AB511:AB519" si="1323">IF(X511=0,"    ",Z511/X511)</f>
        <v xml:space="preserve">    </v>
      </c>
      <c r="AC511" s="560">
        <f t="shared" ref="AC511:AC519" si="1324">AC436</f>
        <v>0</v>
      </c>
      <c r="AD511" s="500"/>
      <c r="AE511" s="523">
        <f>+AE436+AD511</f>
        <v>0</v>
      </c>
      <c r="AF511" s="519">
        <f t="shared" ref="AF511:AF515" si="1325">AC511-AE511</f>
        <v>0</v>
      </c>
      <c r="AG511" s="481" t="str">
        <f t="shared" ref="AG511:AG519" si="1326">IF(AC511=0,"    ",AE511/AC511)</f>
        <v xml:space="preserve">    </v>
      </c>
      <c r="AH511" s="560">
        <f t="shared" ref="AH511:AH519" si="1327">AH436</f>
        <v>0</v>
      </c>
      <c r="AI511" s="500"/>
      <c r="AJ511" s="523">
        <f>+AJ436+AI511</f>
        <v>0</v>
      </c>
      <c r="AK511" s="519">
        <f t="shared" ref="AK511:AK515" si="1328">AH511-AJ511</f>
        <v>0</v>
      </c>
      <c r="AL511" s="481" t="str">
        <f t="shared" ref="AL511:AL519" si="1329">IF(AH511=0,"    ",AJ511/AH511)</f>
        <v xml:space="preserve">    </v>
      </c>
      <c r="AM511" s="560">
        <f t="shared" ref="AM511:AM519" si="1330">AM436</f>
        <v>0</v>
      </c>
      <c r="AN511" s="500"/>
      <c r="AO511" s="523">
        <f>+AO436+AN511</f>
        <v>0</v>
      </c>
      <c r="AP511" s="519">
        <f t="shared" ref="AP511:AP515" si="1331">AM511-AO511</f>
        <v>0</v>
      </c>
      <c r="AQ511" s="481" t="str">
        <f t="shared" ref="AQ511:AQ519" si="1332">IF(AM511=0,"    ",AO511/AM511)</f>
        <v xml:space="preserve">    </v>
      </c>
      <c r="AR511" s="560">
        <f t="shared" ref="AR511:AR519" si="1333">AR436</f>
        <v>0</v>
      </c>
      <c r="AS511" s="500"/>
      <c r="AT511" s="523">
        <f>+AT436+AS511</f>
        <v>0</v>
      </c>
      <c r="AU511" s="519">
        <f t="shared" ref="AU511:AU515" si="1334">AR511-AT511</f>
        <v>0</v>
      </c>
      <c r="AV511" s="481" t="str">
        <f t="shared" ref="AV511:AV519" si="1335">IF(AR511=0,"    ",AT511/AR511)</f>
        <v xml:space="preserve">    </v>
      </c>
      <c r="AW511" s="560">
        <f t="shared" ref="AW511:AW519" si="1336">AW436</f>
        <v>0</v>
      </c>
      <c r="AX511" s="500"/>
      <c r="AY511" s="523">
        <f>+AY436+AX511</f>
        <v>0</v>
      </c>
      <c r="AZ511" s="519">
        <f t="shared" ref="AZ511:AZ515" si="1337">AW511-AY511</f>
        <v>0</v>
      </c>
      <c r="BA511" s="481" t="str">
        <f t="shared" ref="BA511:BA519" si="1338">IF(AW511=0,"    ",AY511/AW511)</f>
        <v xml:space="preserve">    </v>
      </c>
      <c r="BB511" s="560">
        <f t="shared" ref="BB511:BB519" si="1339">BB436</f>
        <v>0</v>
      </c>
      <c r="BC511" s="500"/>
      <c r="BD511" s="523">
        <f>+BD436+BC511</f>
        <v>0</v>
      </c>
      <c r="BE511" s="519">
        <f t="shared" ref="BE511:BE515" si="1340">BB511-BD511</f>
        <v>0</v>
      </c>
      <c r="BF511" s="481" t="str">
        <f t="shared" ref="BF511:BF519" si="1341">IF(BB511=0,"    ",BD511/BB511)</f>
        <v xml:space="preserve">    </v>
      </c>
      <c r="BG511" s="560">
        <f t="shared" ref="BG511:BG519" si="1342">BG436</f>
        <v>0</v>
      </c>
      <c r="BH511" s="500"/>
      <c r="BI511" s="523">
        <f>+BI436+BH511</f>
        <v>0</v>
      </c>
      <c r="BJ511" s="519">
        <f t="shared" ref="BJ511:BJ515" si="1343">BG511-BI511</f>
        <v>0</v>
      </c>
      <c r="BK511" s="481" t="str">
        <f t="shared" ref="BK511:BK519" si="1344">IF(BG511=0,"    ",BI511/BG511)</f>
        <v xml:space="preserve">    </v>
      </c>
      <c r="BL511" s="553"/>
      <c r="BM511" s="502">
        <f t="shared" si="1183"/>
        <v>0</v>
      </c>
    </row>
    <row r="512" spans="1:69" s="1" customFormat="1" ht="12.75">
      <c r="A512" s="810">
        <v>52</v>
      </c>
      <c r="B512" s="838" t="str">
        <f>'[4]Budget Summary'!$C$33</f>
        <v>Other Patient Insurance</v>
      </c>
      <c r="C512" s="495">
        <f t="shared" si="1184"/>
        <v>0</v>
      </c>
      <c r="D512" s="560">
        <f t="shared" si="1309"/>
        <v>0</v>
      </c>
      <c r="E512" s="500"/>
      <c r="F512" s="523">
        <f>+F437+E512</f>
        <v>0</v>
      </c>
      <c r="G512" s="519">
        <f t="shared" si="1310"/>
        <v>0</v>
      </c>
      <c r="H512" s="481" t="str">
        <f t="shared" si="1311"/>
        <v xml:space="preserve">    </v>
      </c>
      <c r="I512" s="560">
        <f t="shared" si="1312"/>
        <v>0</v>
      </c>
      <c r="J512" s="500"/>
      <c r="K512" s="523">
        <f>+K437+J512</f>
        <v>0</v>
      </c>
      <c r="L512" s="519">
        <f t="shared" si="1313"/>
        <v>0</v>
      </c>
      <c r="M512" s="481" t="str">
        <f t="shared" si="1314"/>
        <v xml:space="preserve">    </v>
      </c>
      <c r="N512" s="560">
        <f t="shared" si="1315"/>
        <v>0</v>
      </c>
      <c r="O512" s="500"/>
      <c r="P512" s="523">
        <f>+P437+O512</f>
        <v>0</v>
      </c>
      <c r="Q512" s="519">
        <f t="shared" si="1316"/>
        <v>0</v>
      </c>
      <c r="R512" s="481" t="str">
        <f t="shared" si="1317"/>
        <v xml:space="preserve">    </v>
      </c>
      <c r="S512" s="560">
        <f t="shared" si="1318"/>
        <v>0</v>
      </c>
      <c r="T512" s="500"/>
      <c r="U512" s="523">
        <f>+U437+T512</f>
        <v>0</v>
      </c>
      <c r="V512" s="519">
        <f t="shared" si="1319"/>
        <v>0</v>
      </c>
      <c r="W512" s="481" t="str">
        <f t="shared" si="1320"/>
        <v xml:space="preserve">    </v>
      </c>
      <c r="X512" s="560">
        <f t="shared" si="1321"/>
        <v>0</v>
      </c>
      <c r="Y512" s="500"/>
      <c r="Z512" s="523">
        <f>+Z437+Y512</f>
        <v>0</v>
      </c>
      <c r="AA512" s="519">
        <f t="shared" si="1322"/>
        <v>0</v>
      </c>
      <c r="AB512" s="481" t="str">
        <f t="shared" si="1323"/>
        <v xml:space="preserve">    </v>
      </c>
      <c r="AC512" s="560">
        <f t="shared" si="1324"/>
        <v>0</v>
      </c>
      <c r="AD512" s="500"/>
      <c r="AE512" s="523">
        <f>+AE437+AD512</f>
        <v>0</v>
      </c>
      <c r="AF512" s="519">
        <f t="shared" si="1325"/>
        <v>0</v>
      </c>
      <c r="AG512" s="481" t="str">
        <f t="shared" si="1326"/>
        <v xml:space="preserve">    </v>
      </c>
      <c r="AH512" s="560">
        <f t="shared" si="1327"/>
        <v>0</v>
      </c>
      <c r="AI512" s="500"/>
      <c r="AJ512" s="523">
        <f>+AJ437+AI512</f>
        <v>0</v>
      </c>
      <c r="AK512" s="519">
        <f t="shared" si="1328"/>
        <v>0</v>
      </c>
      <c r="AL512" s="481" t="str">
        <f t="shared" si="1329"/>
        <v xml:space="preserve">    </v>
      </c>
      <c r="AM512" s="560">
        <f t="shared" si="1330"/>
        <v>0</v>
      </c>
      <c r="AN512" s="500"/>
      <c r="AO512" s="523">
        <f>+AO437+AN512</f>
        <v>0</v>
      </c>
      <c r="AP512" s="519">
        <f t="shared" si="1331"/>
        <v>0</v>
      </c>
      <c r="AQ512" s="481" t="str">
        <f t="shared" si="1332"/>
        <v xml:space="preserve">    </v>
      </c>
      <c r="AR512" s="560">
        <f t="shared" si="1333"/>
        <v>0</v>
      </c>
      <c r="AS512" s="500"/>
      <c r="AT512" s="523">
        <f>+AT437+AS512</f>
        <v>0</v>
      </c>
      <c r="AU512" s="519">
        <f t="shared" si="1334"/>
        <v>0</v>
      </c>
      <c r="AV512" s="481" t="str">
        <f t="shared" si="1335"/>
        <v xml:space="preserve">    </v>
      </c>
      <c r="AW512" s="560">
        <f t="shared" si="1336"/>
        <v>0</v>
      </c>
      <c r="AX512" s="500"/>
      <c r="AY512" s="523">
        <f>+AY437+AX512</f>
        <v>0</v>
      </c>
      <c r="AZ512" s="519">
        <f t="shared" si="1337"/>
        <v>0</v>
      </c>
      <c r="BA512" s="481" t="str">
        <f t="shared" si="1338"/>
        <v xml:space="preserve">    </v>
      </c>
      <c r="BB512" s="560">
        <f t="shared" si="1339"/>
        <v>0</v>
      </c>
      <c r="BC512" s="500"/>
      <c r="BD512" s="523">
        <f>+BD437+BC512</f>
        <v>0</v>
      </c>
      <c r="BE512" s="519">
        <f t="shared" si="1340"/>
        <v>0</v>
      </c>
      <c r="BF512" s="481" t="str">
        <f t="shared" si="1341"/>
        <v xml:space="preserve">    </v>
      </c>
      <c r="BG512" s="560">
        <f t="shared" si="1342"/>
        <v>0</v>
      </c>
      <c r="BH512" s="500"/>
      <c r="BI512" s="523">
        <f>+BI437+BH512</f>
        <v>0</v>
      </c>
      <c r="BJ512" s="519">
        <f t="shared" si="1343"/>
        <v>0</v>
      </c>
      <c r="BK512" s="481" t="str">
        <f t="shared" si="1344"/>
        <v xml:space="preserve">    </v>
      </c>
      <c r="BL512" s="553"/>
      <c r="BM512" s="502">
        <f t="shared" si="1183"/>
        <v>0</v>
      </c>
    </row>
    <row r="513" spans="1:73" s="1" customFormat="1" ht="12.75">
      <c r="A513" s="810">
        <v>53</v>
      </c>
      <c r="B513" s="838" t="str">
        <f>'[4]Budget Summary'!$C$34</f>
        <v>Medicare</v>
      </c>
      <c r="C513" s="495">
        <f t="shared" si="1184"/>
        <v>0</v>
      </c>
      <c r="D513" s="560">
        <f t="shared" si="1309"/>
        <v>0</v>
      </c>
      <c r="E513" s="500"/>
      <c r="F513" s="523">
        <f>+F438+E513</f>
        <v>0</v>
      </c>
      <c r="G513" s="519">
        <f t="shared" si="1310"/>
        <v>0</v>
      </c>
      <c r="H513" s="481" t="str">
        <f t="shared" si="1311"/>
        <v xml:space="preserve">    </v>
      </c>
      <c r="I513" s="560">
        <f t="shared" si="1312"/>
        <v>0</v>
      </c>
      <c r="J513" s="500"/>
      <c r="K513" s="523">
        <f>+K438+J513</f>
        <v>0</v>
      </c>
      <c r="L513" s="519">
        <f t="shared" si="1313"/>
        <v>0</v>
      </c>
      <c r="M513" s="481" t="str">
        <f t="shared" si="1314"/>
        <v xml:space="preserve">    </v>
      </c>
      <c r="N513" s="560">
        <f t="shared" si="1315"/>
        <v>0</v>
      </c>
      <c r="O513" s="500"/>
      <c r="P513" s="523">
        <f>+P438+O513</f>
        <v>0</v>
      </c>
      <c r="Q513" s="519">
        <f t="shared" si="1316"/>
        <v>0</v>
      </c>
      <c r="R513" s="481" t="str">
        <f t="shared" si="1317"/>
        <v xml:space="preserve">    </v>
      </c>
      <c r="S513" s="560">
        <f t="shared" si="1318"/>
        <v>0</v>
      </c>
      <c r="T513" s="500"/>
      <c r="U513" s="523">
        <f>+U438+T513</f>
        <v>0</v>
      </c>
      <c r="V513" s="519">
        <f t="shared" si="1319"/>
        <v>0</v>
      </c>
      <c r="W513" s="481" t="str">
        <f t="shared" si="1320"/>
        <v xml:space="preserve">    </v>
      </c>
      <c r="X513" s="560">
        <f t="shared" si="1321"/>
        <v>0</v>
      </c>
      <c r="Y513" s="500"/>
      <c r="Z513" s="523">
        <f>+Z438+Y513</f>
        <v>0</v>
      </c>
      <c r="AA513" s="519">
        <f t="shared" si="1322"/>
        <v>0</v>
      </c>
      <c r="AB513" s="481" t="str">
        <f t="shared" si="1323"/>
        <v xml:space="preserve">    </v>
      </c>
      <c r="AC513" s="560">
        <f t="shared" si="1324"/>
        <v>0</v>
      </c>
      <c r="AD513" s="500"/>
      <c r="AE513" s="523">
        <f>+AE438+AD513</f>
        <v>0</v>
      </c>
      <c r="AF513" s="519">
        <f t="shared" si="1325"/>
        <v>0</v>
      </c>
      <c r="AG513" s="481" t="str">
        <f t="shared" si="1326"/>
        <v xml:space="preserve">    </v>
      </c>
      <c r="AH513" s="560">
        <f t="shared" si="1327"/>
        <v>0</v>
      </c>
      <c r="AI513" s="500"/>
      <c r="AJ513" s="523">
        <f>+AJ438+AI513</f>
        <v>0</v>
      </c>
      <c r="AK513" s="519">
        <f t="shared" si="1328"/>
        <v>0</v>
      </c>
      <c r="AL513" s="481" t="str">
        <f t="shared" si="1329"/>
        <v xml:space="preserve">    </v>
      </c>
      <c r="AM513" s="560">
        <f t="shared" si="1330"/>
        <v>0</v>
      </c>
      <c r="AN513" s="500"/>
      <c r="AO513" s="523">
        <f>+AO438+AN513</f>
        <v>0</v>
      </c>
      <c r="AP513" s="519">
        <f t="shared" si="1331"/>
        <v>0</v>
      </c>
      <c r="AQ513" s="481" t="str">
        <f t="shared" si="1332"/>
        <v xml:space="preserve">    </v>
      </c>
      <c r="AR513" s="560">
        <f t="shared" si="1333"/>
        <v>0</v>
      </c>
      <c r="AS513" s="500"/>
      <c r="AT513" s="523">
        <f>+AT438+AS513</f>
        <v>0</v>
      </c>
      <c r="AU513" s="519">
        <f t="shared" si="1334"/>
        <v>0</v>
      </c>
      <c r="AV513" s="481" t="str">
        <f t="shared" si="1335"/>
        <v xml:space="preserve">    </v>
      </c>
      <c r="AW513" s="560">
        <f t="shared" si="1336"/>
        <v>0</v>
      </c>
      <c r="AX513" s="500"/>
      <c r="AY513" s="523">
        <f>+AY438+AX513</f>
        <v>0</v>
      </c>
      <c r="AZ513" s="519">
        <f t="shared" si="1337"/>
        <v>0</v>
      </c>
      <c r="BA513" s="481" t="str">
        <f t="shared" si="1338"/>
        <v xml:space="preserve">    </v>
      </c>
      <c r="BB513" s="560">
        <f t="shared" si="1339"/>
        <v>0</v>
      </c>
      <c r="BC513" s="500"/>
      <c r="BD513" s="523">
        <f>+BD438+BC513</f>
        <v>0</v>
      </c>
      <c r="BE513" s="519">
        <f t="shared" si="1340"/>
        <v>0</v>
      </c>
      <c r="BF513" s="481" t="str">
        <f t="shared" si="1341"/>
        <v xml:space="preserve">    </v>
      </c>
      <c r="BG513" s="560">
        <f t="shared" si="1342"/>
        <v>0</v>
      </c>
      <c r="BH513" s="500"/>
      <c r="BI513" s="523">
        <f>+BI438+BH513</f>
        <v>0</v>
      </c>
      <c r="BJ513" s="519">
        <f t="shared" si="1343"/>
        <v>0</v>
      </c>
      <c r="BK513" s="481" t="str">
        <f t="shared" si="1344"/>
        <v xml:space="preserve">    </v>
      </c>
      <c r="BL513" s="553"/>
      <c r="BM513" s="502">
        <f t="shared" si="1183"/>
        <v>0</v>
      </c>
    </row>
    <row r="514" spans="1:73" s="1" customFormat="1" ht="12.75">
      <c r="A514" s="810">
        <v>54</v>
      </c>
      <c r="B514" s="1059" t="str">
        <f>'[4]Budget Summary'!$C$35</f>
        <v>Other Revenues: (Specify)</v>
      </c>
      <c r="C514" s="495">
        <f t="shared" si="1184"/>
        <v>0</v>
      </c>
      <c r="D514" s="560">
        <f t="shared" si="1309"/>
        <v>0</v>
      </c>
      <c r="E514" s="500"/>
      <c r="F514" s="523">
        <f>+F439+E514</f>
        <v>0</v>
      </c>
      <c r="G514" s="519">
        <f t="shared" si="1310"/>
        <v>0</v>
      </c>
      <c r="H514" s="481" t="str">
        <f t="shared" si="1311"/>
        <v xml:space="preserve">    </v>
      </c>
      <c r="I514" s="560">
        <f t="shared" si="1312"/>
        <v>0</v>
      </c>
      <c r="J514" s="500"/>
      <c r="K514" s="523">
        <f>+K439+J514</f>
        <v>0</v>
      </c>
      <c r="L514" s="519">
        <f t="shared" si="1313"/>
        <v>0</v>
      </c>
      <c r="M514" s="481" t="str">
        <f t="shared" si="1314"/>
        <v xml:space="preserve">    </v>
      </c>
      <c r="N514" s="560">
        <f t="shared" si="1315"/>
        <v>0</v>
      </c>
      <c r="O514" s="500"/>
      <c r="P514" s="523">
        <f>+P439+O514</f>
        <v>0</v>
      </c>
      <c r="Q514" s="519">
        <f t="shared" si="1316"/>
        <v>0</v>
      </c>
      <c r="R514" s="481" t="str">
        <f t="shared" si="1317"/>
        <v xml:space="preserve">    </v>
      </c>
      <c r="S514" s="560">
        <f t="shared" si="1318"/>
        <v>0</v>
      </c>
      <c r="T514" s="500"/>
      <c r="U514" s="523">
        <f>+U439+T514</f>
        <v>0</v>
      </c>
      <c r="V514" s="519">
        <f t="shared" si="1319"/>
        <v>0</v>
      </c>
      <c r="W514" s="481" t="str">
        <f t="shared" si="1320"/>
        <v xml:space="preserve">    </v>
      </c>
      <c r="X514" s="560">
        <f t="shared" si="1321"/>
        <v>0</v>
      </c>
      <c r="Y514" s="500"/>
      <c r="Z514" s="523">
        <f>+Z439+Y514</f>
        <v>0</v>
      </c>
      <c r="AA514" s="519">
        <f t="shared" si="1322"/>
        <v>0</v>
      </c>
      <c r="AB514" s="481" t="str">
        <f t="shared" si="1323"/>
        <v xml:space="preserve">    </v>
      </c>
      <c r="AC514" s="560">
        <f t="shared" si="1324"/>
        <v>0</v>
      </c>
      <c r="AD514" s="500"/>
      <c r="AE514" s="523">
        <f>+AE439+AD514</f>
        <v>0</v>
      </c>
      <c r="AF514" s="519">
        <f t="shared" si="1325"/>
        <v>0</v>
      </c>
      <c r="AG514" s="481" t="str">
        <f t="shared" si="1326"/>
        <v xml:space="preserve">    </v>
      </c>
      <c r="AH514" s="560">
        <f t="shared" si="1327"/>
        <v>0</v>
      </c>
      <c r="AI514" s="500"/>
      <c r="AJ514" s="523">
        <f>+AJ439+AI514</f>
        <v>0</v>
      </c>
      <c r="AK514" s="519">
        <f t="shared" si="1328"/>
        <v>0</v>
      </c>
      <c r="AL514" s="481" t="str">
        <f t="shared" si="1329"/>
        <v xml:space="preserve">    </v>
      </c>
      <c r="AM514" s="560">
        <f t="shared" si="1330"/>
        <v>0</v>
      </c>
      <c r="AN514" s="500"/>
      <c r="AO514" s="523">
        <f>+AO439+AN514</f>
        <v>0</v>
      </c>
      <c r="AP514" s="519">
        <f t="shared" si="1331"/>
        <v>0</v>
      </c>
      <c r="AQ514" s="481" t="str">
        <f t="shared" si="1332"/>
        <v xml:space="preserve">    </v>
      </c>
      <c r="AR514" s="560">
        <f t="shared" si="1333"/>
        <v>0</v>
      </c>
      <c r="AS514" s="500"/>
      <c r="AT514" s="523">
        <f>+AT439+AS514</f>
        <v>0</v>
      </c>
      <c r="AU514" s="519">
        <f t="shared" si="1334"/>
        <v>0</v>
      </c>
      <c r="AV514" s="481" t="str">
        <f t="shared" si="1335"/>
        <v xml:space="preserve">    </v>
      </c>
      <c r="AW514" s="560">
        <f t="shared" si="1336"/>
        <v>0</v>
      </c>
      <c r="AX514" s="500"/>
      <c r="AY514" s="523">
        <f>+AY439+AX514</f>
        <v>0</v>
      </c>
      <c r="AZ514" s="519">
        <f t="shared" si="1337"/>
        <v>0</v>
      </c>
      <c r="BA514" s="481" t="str">
        <f t="shared" si="1338"/>
        <v xml:space="preserve">    </v>
      </c>
      <c r="BB514" s="560">
        <f t="shared" si="1339"/>
        <v>0</v>
      </c>
      <c r="BC514" s="500"/>
      <c r="BD514" s="523">
        <f>+BD439+BC514</f>
        <v>0</v>
      </c>
      <c r="BE514" s="519">
        <f t="shared" si="1340"/>
        <v>0</v>
      </c>
      <c r="BF514" s="481" t="str">
        <f t="shared" si="1341"/>
        <v xml:space="preserve">    </v>
      </c>
      <c r="BG514" s="560">
        <f t="shared" si="1342"/>
        <v>0</v>
      </c>
      <c r="BH514" s="500"/>
      <c r="BI514" s="523">
        <f>+BI439+BH514</f>
        <v>0</v>
      </c>
      <c r="BJ514" s="519">
        <f t="shared" si="1343"/>
        <v>0</v>
      </c>
      <c r="BK514" s="481" t="str">
        <f t="shared" si="1344"/>
        <v xml:space="preserve">    </v>
      </c>
      <c r="BL514" s="553"/>
      <c r="BM514" s="502">
        <f t="shared" si="1183"/>
        <v>0</v>
      </c>
    </row>
    <row r="515" spans="1:73" customFormat="1" ht="12.75">
      <c r="A515" s="810">
        <v>55</v>
      </c>
      <c r="B515" s="836" t="s">
        <v>284</v>
      </c>
      <c r="C515" s="492">
        <f t="shared" si="1184"/>
        <v>0</v>
      </c>
      <c r="D515" s="525">
        <f t="shared" si="1309"/>
        <v>0</v>
      </c>
      <c r="E515" s="502">
        <f t="shared" ref="E515:F515" si="1345">SUM(E511:E514)</f>
        <v>0</v>
      </c>
      <c r="F515" s="502">
        <f t="shared" si="1345"/>
        <v>0</v>
      </c>
      <c r="G515" s="523">
        <f t="shared" si="1310"/>
        <v>0</v>
      </c>
      <c r="H515" s="482" t="str">
        <f t="shared" si="1311"/>
        <v xml:space="preserve">    </v>
      </c>
      <c r="I515" s="525">
        <f t="shared" si="1312"/>
        <v>0</v>
      </c>
      <c r="J515" s="502">
        <f>SUM(J511:J514)</f>
        <v>0</v>
      </c>
      <c r="K515" s="502">
        <f t="shared" ref="K515" si="1346">SUM(K511:K514)</f>
        <v>0</v>
      </c>
      <c r="L515" s="523">
        <f t="shared" si="1313"/>
        <v>0</v>
      </c>
      <c r="M515" s="482" t="str">
        <f t="shared" si="1314"/>
        <v xml:space="preserve">    </v>
      </c>
      <c r="N515" s="525">
        <f t="shared" si="1315"/>
        <v>0</v>
      </c>
      <c r="O515" s="502">
        <f t="shared" ref="O515:P515" si="1347">SUM(O511:O514)</f>
        <v>0</v>
      </c>
      <c r="P515" s="502">
        <f t="shared" si="1347"/>
        <v>0</v>
      </c>
      <c r="Q515" s="523">
        <f t="shared" si="1316"/>
        <v>0</v>
      </c>
      <c r="R515" s="482" t="str">
        <f t="shared" si="1317"/>
        <v xml:space="preserve">    </v>
      </c>
      <c r="S515" s="525">
        <f t="shared" si="1318"/>
        <v>0</v>
      </c>
      <c r="T515" s="502">
        <f t="shared" ref="T515:U515" si="1348">SUM(T511:T514)</f>
        <v>0</v>
      </c>
      <c r="U515" s="502">
        <f t="shared" si="1348"/>
        <v>0</v>
      </c>
      <c r="V515" s="523">
        <f t="shared" si="1319"/>
        <v>0</v>
      </c>
      <c r="W515" s="482" t="str">
        <f t="shared" si="1320"/>
        <v xml:space="preserve">    </v>
      </c>
      <c r="X515" s="525">
        <f t="shared" si="1321"/>
        <v>0</v>
      </c>
      <c r="Y515" s="502">
        <f t="shared" ref="Y515:Z515" si="1349">SUM(Y511:Y514)</f>
        <v>0</v>
      </c>
      <c r="Z515" s="502">
        <f t="shared" si="1349"/>
        <v>0</v>
      </c>
      <c r="AA515" s="523">
        <f t="shared" si="1322"/>
        <v>0</v>
      </c>
      <c r="AB515" s="482" t="str">
        <f t="shared" si="1323"/>
        <v xml:space="preserve">    </v>
      </c>
      <c r="AC515" s="525">
        <f t="shared" si="1324"/>
        <v>0</v>
      </c>
      <c r="AD515" s="502">
        <f t="shared" ref="AD515:AE515" si="1350">SUM(AD511:AD514)</f>
        <v>0</v>
      </c>
      <c r="AE515" s="502">
        <f t="shared" si="1350"/>
        <v>0</v>
      </c>
      <c r="AF515" s="523">
        <f t="shared" si="1325"/>
        <v>0</v>
      </c>
      <c r="AG515" s="482" t="str">
        <f t="shared" si="1326"/>
        <v xml:space="preserve">    </v>
      </c>
      <c r="AH515" s="525">
        <f t="shared" si="1327"/>
        <v>0</v>
      </c>
      <c r="AI515" s="502">
        <f t="shared" ref="AI515:AJ515" si="1351">SUM(AI511:AI514)</f>
        <v>0</v>
      </c>
      <c r="AJ515" s="502">
        <f t="shared" si="1351"/>
        <v>0</v>
      </c>
      <c r="AK515" s="523">
        <f t="shared" si="1328"/>
        <v>0</v>
      </c>
      <c r="AL515" s="482" t="str">
        <f t="shared" si="1329"/>
        <v xml:space="preserve">    </v>
      </c>
      <c r="AM515" s="525">
        <f t="shared" si="1330"/>
        <v>0</v>
      </c>
      <c r="AN515" s="502">
        <f t="shared" ref="AN515:AO515" si="1352">SUM(AN511:AN514)</f>
        <v>0</v>
      </c>
      <c r="AO515" s="502">
        <f t="shared" si="1352"/>
        <v>0</v>
      </c>
      <c r="AP515" s="523">
        <f t="shared" si="1331"/>
        <v>0</v>
      </c>
      <c r="AQ515" s="482" t="str">
        <f t="shared" si="1332"/>
        <v xml:space="preserve">    </v>
      </c>
      <c r="AR515" s="525">
        <f t="shared" si="1333"/>
        <v>0</v>
      </c>
      <c r="AS515" s="502">
        <f t="shared" ref="AS515:AT515" si="1353">SUM(AS511:AS514)</f>
        <v>0</v>
      </c>
      <c r="AT515" s="502">
        <f t="shared" si="1353"/>
        <v>0</v>
      </c>
      <c r="AU515" s="523">
        <f t="shared" si="1334"/>
        <v>0</v>
      </c>
      <c r="AV515" s="482" t="str">
        <f t="shared" si="1335"/>
        <v xml:space="preserve">    </v>
      </c>
      <c r="AW515" s="525">
        <f t="shared" si="1336"/>
        <v>0</v>
      </c>
      <c r="AX515" s="502">
        <f t="shared" ref="AX515:AY515" si="1354">SUM(AX511:AX514)</f>
        <v>0</v>
      </c>
      <c r="AY515" s="502">
        <f t="shared" si="1354"/>
        <v>0</v>
      </c>
      <c r="AZ515" s="523">
        <f t="shared" si="1337"/>
        <v>0</v>
      </c>
      <c r="BA515" s="482" t="str">
        <f t="shared" si="1338"/>
        <v xml:space="preserve">    </v>
      </c>
      <c r="BB515" s="525">
        <f t="shared" si="1339"/>
        <v>0</v>
      </c>
      <c r="BC515" s="502">
        <f t="shared" ref="BC515:BD515" si="1355">SUM(BC511:BC514)</f>
        <v>0</v>
      </c>
      <c r="BD515" s="502">
        <f t="shared" si="1355"/>
        <v>0</v>
      </c>
      <c r="BE515" s="523">
        <f t="shared" si="1340"/>
        <v>0</v>
      </c>
      <c r="BF515" s="482" t="str">
        <f t="shared" si="1341"/>
        <v xml:space="preserve">    </v>
      </c>
      <c r="BG515" s="525">
        <f t="shared" si="1342"/>
        <v>0</v>
      </c>
      <c r="BH515" s="502">
        <f t="shared" ref="BH515:BI515" si="1356">SUM(BH511:BH514)</f>
        <v>0</v>
      </c>
      <c r="BI515" s="502">
        <f t="shared" si="1356"/>
        <v>0</v>
      </c>
      <c r="BJ515" s="523">
        <f t="shared" si="1343"/>
        <v>0</v>
      </c>
      <c r="BK515" s="482" t="str">
        <f t="shared" si="1344"/>
        <v xml:space="preserve">    </v>
      </c>
      <c r="BL515" s="553"/>
      <c r="BM515" s="502">
        <f t="shared" si="1183"/>
        <v>0</v>
      </c>
    </row>
    <row r="516" spans="1:73" customFormat="1" ht="12.75">
      <c r="A516" s="839">
        <v>56</v>
      </c>
      <c r="B516" s="840" t="s">
        <v>160</v>
      </c>
      <c r="C516" s="706">
        <f t="shared" si="1184"/>
        <v>0</v>
      </c>
      <c r="D516" s="503">
        <f t="shared" si="1309"/>
        <v>0</v>
      </c>
      <c r="E516" s="504">
        <f>+E509-E515</f>
        <v>0</v>
      </c>
      <c r="F516" s="526">
        <f>+F509-F515</f>
        <v>0</v>
      </c>
      <c r="G516" s="526">
        <f>+G509-G515</f>
        <v>0</v>
      </c>
      <c r="H516" s="481" t="str">
        <f t="shared" si="1311"/>
        <v xml:space="preserve">    </v>
      </c>
      <c r="I516" s="503">
        <f t="shared" si="1312"/>
        <v>0</v>
      </c>
      <c r="J516" s="526">
        <f>+J509-J515</f>
        <v>0</v>
      </c>
      <c r="K516" s="526">
        <f>+K509-K515</f>
        <v>0</v>
      </c>
      <c r="L516" s="526">
        <f>+L509-L515</f>
        <v>0</v>
      </c>
      <c r="M516" s="481" t="str">
        <f t="shared" si="1314"/>
        <v xml:space="preserve">    </v>
      </c>
      <c r="N516" s="503">
        <f t="shared" si="1315"/>
        <v>0</v>
      </c>
      <c r="O516" s="526">
        <f>+O509-O515</f>
        <v>0</v>
      </c>
      <c r="P516" s="526">
        <f>+P509-P515</f>
        <v>0</v>
      </c>
      <c r="Q516" s="526">
        <f>+Q509-Q515</f>
        <v>0</v>
      </c>
      <c r="R516" s="481" t="str">
        <f t="shared" si="1317"/>
        <v xml:space="preserve">    </v>
      </c>
      <c r="S516" s="503">
        <f t="shared" si="1318"/>
        <v>4</v>
      </c>
      <c r="T516" s="526">
        <f>+T509-T515</f>
        <v>0</v>
      </c>
      <c r="U516" s="526">
        <f>+U509-U515</f>
        <v>0</v>
      </c>
      <c r="V516" s="526">
        <f>+V509-V515</f>
        <v>4</v>
      </c>
      <c r="W516" s="481">
        <f t="shared" si="1320"/>
        <v>0</v>
      </c>
      <c r="X516" s="503">
        <f t="shared" si="1321"/>
        <v>0</v>
      </c>
      <c r="Y516" s="526">
        <f>+Y509-Y515</f>
        <v>0</v>
      </c>
      <c r="Z516" s="526">
        <f>+Z509-Z515</f>
        <v>0</v>
      </c>
      <c r="AA516" s="526">
        <f>+AA509-AA515</f>
        <v>0</v>
      </c>
      <c r="AB516" s="481" t="str">
        <f t="shared" si="1323"/>
        <v xml:space="preserve">    </v>
      </c>
      <c r="AC516" s="503">
        <f t="shared" si="1324"/>
        <v>0</v>
      </c>
      <c r="AD516" s="526">
        <f>+AD509-AD515</f>
        <v>0</v>
      </c>
      <c r="AE516" s="526">
        <f>+AE509-AE515</f>
        <v>0</v>
      </c>
      <c r="AF516" s="526">
        <f>+AF509-AF515</f>
        <v>0</v>
      </c>
      <c r="AG516" s="481" t="str">
        <f t="shared" si="1326"/>
        <v xml:space="preserve">    </v>
      </c>
      <c r="AH516" s="503">
        <f t="shared" si="1327"/>
        <v>0</v>
      </c>
      <c r="AI516" s="526">
        <f>+AI509-AI515</f>
        <v>0</v>
      </c>
      <c r="AJ516" s="526">
        <f>+AJ509-AJ515</f>
        <v>0</v>
      </c>
      <c r="AK516" s="526">
        <f>+AK509-AK515</f>
        <v>0</v>
      </c>
      <c r="AL516" s="481" t="str">
        <f t="shared" si="1329"/>
        <v xml:space="preserve">    </v>
      </c>
      <c r="AM516" s="503">
        <f t="shared" si="1330"/>
        <v>0</v>
      </c>
      <c r="AN516" s="526">
        <f>+AN509-AN515</f>
        <v>0</v>
      </c>
      <c r="AO516" s="526">
        <f>+AO509-AO515</f>
        <v>0</v>
      </c>
      <c r="AP516" s="526">
        <f>+AP509-AP515</f>
        <v>0</v>
      </c>
      <c r="AQ516" s="481" t="str">
        <f t="shared" si="1332"/>
        <v xml:space="preserve">    </v>
      </c>
      <c r="AR516" s="503">
        <f t="shared" si="1333"/>
        <v>0</v>
      </c>
      <c r="AS516" s="526">
        <f>+AS509-AS515</f>
        <v>0</v>
      </c>
      <c r="AT516" s="526">
        <f>+AT509-AT515</f>
        <v>0</v>
      </c>
      <c r="AU516" s="526">
        <f>+AU509-AU515</f>
        <v>0</v>
      </c>
      <c r="AV516" s="481" t="str">
        <f t="shared" si="1335"/>
        <v xml:space="preserve">    </v>
      </c>
      <c r="AW516" s="503">
        <f t="shared" si="1336"/>
        <v>0</v>
      </c>
      <c r="AX516" s="526">
        <f>+AX509-AX515</f>
        <v>0</v>
      </c>
      <c r="AY516" s="526">
        <f>+AY509-AY515</f>
        <v>0</v>
      </c>
      <c r="AZ516" s="526">
        <f>+AZ509-AZ515</f>
        <v>0</v>
      </c>
      <c r="BA516" s="481" t="str">
        <f t="shared" si="1338"/>
        <v xml:space="preserve">    </v>
      </c>
      <c r="BB516" s="503">
        <f t="shared" si="1339"/>
        <v>0</v>
      </c>
      <c r="BC516" s="526">
        <f>+BC509-BC515</f>
        <v>0</v>
      </c>
      <c r="BD516" s="526">
        <f>+BD509-BD515</f>
        <v>0</v>
      </c>
      <c r="BE516" s="526">
        <f>+BE509-BE515</f>
        <v>0</v>
      </c>
      <c r="BF516" s="481" t="str">
        <f t="shared" si="1341"/>
        <v xml:space="preserve">    </v>
      </c>
      <c r="BG516" s="503">
        <f t="shared" si="1342"/>
        <v>0</v>
      </c>
      <c r="BH516" s="526">
        <f>+BH509-BH515</f>
        <v>0</v>
      </c>
      <c r="BI516" s="526">
        <f>+BI509-BI515</f>
        <v>0</v>
      </c>
      <c r="BJ516" s="526">
        <f>+BJ509-BJ515</f>
        <v>0</v>
      </c>
      <c r="BK516" s="481" t="str">
        <f t="shared" si="1344"/>
        <v xml:space="preserve">    </v>
      </c>
      <c r="BL516" s="553"/>
      <c r="BM516" s="502">
        <f t="shared" si="1183"/>
        <v>0</v>
      </c>
    </row>
    <row r="517" spans="1:73" s="1" customFormat="1" ht="12.75">
      <c r="A517" s="839">
        <v>57</v>
      </c>
      <c r="B517" s="840" t="s">
        <v>287</v>
      </c>
      <c r="C517" s="706">
        <f t="shared" si="1184"/>
        <v>0</v>
      </c>
      <c r="D517" s="548">
        <f t="shared" si="1309"/>
        <v>0</v>
      </c>
      <c r="E517" s="506"/>
      <c r="F517" s="523">
        <f>+F442+E517</f>
        <v>0</v>
      </c>
      <c r="G517" s="519">
        <f t="shared" ref="G517:G518" si="1357">D517-F517</f>
        <v>0</v>
      </c>
      <c r="H517" s="482" t="str">
        <f t="shared" si="1311"/>
        <v xml:space="preserve">    </v>
      </c>
      <c r="I517" s="548">
        <f t="shared" si="1312"/>
        <v>0</v>
      </c>
      <c r="J517" s="864"/>
      <c r="K517" s="554">
        <f>+K442+J517</f>
        <v>0</v>
      </c>
      <c r="L517" s="519">
        <f t="shared" ref="L517:L518" si="1358">I517-K517</f>
        <v>0</v>
      </c>
      <c r="M517" s="482" t="str">
        <f t="shared" si="1314"/>
        <v xml:space="preserve">    </v>
      </c>
      <c r="N517" s="548">
        <f t="shared" si="1315"/>
        <v>0</v>
      </c>
      <c r="O517" s="864">
        <v>0</v>
      </c>
      <c r="P517" s="554">
        <f>+P442+O517</f>
        <v>0</v>
      </c>
      <c r="Q517" s="519">
        <f t="shared" ref="Q517:Q518" si="1359">N517-P517</f>
        <v>0</v>
      </c>
      <c r="R517" s="482" t="str">
        <f t="shared" si="1317"/>
        <v xml:space="preserve">    </v>
      </c>
      <c r="S517" s="548">
        <f t="shared" si="1318"/>
        <v>0</v>
      </c>
      <c r="T517" s="864">
        <v>0</v>
      </c>
      <c r="U517" s="554">
        <f>+U442+T517</f>
        <v>0</v>
      </c>
      <c r="V517" s="519">
        <f t="shared" ref="V517:V518" si="1360">S517-U517</f>
        <v>0</v>
      </c>
      <c r="W517" s="482" t="str">
        <f t="shared" si="1320"/>
        <v xml:space="preserve">    </v>
      </c>
      <c r="X517" s="548">
        <f t="shared" si="1321"/>
        <v>0</v>
      </c>
      <c r="Y517" s="864">
        <v>0</v>
      </c>
      <c r="Z517" s="554">
        <f>+Z442+Y517</f>
        <v>0</v>
      </c>
      <c r="AA517" s="519">
        <f t="shared" ref="AA517:AA518" si="1361">X517-Z517</f>
        <v>0</v>
      </c>
      <c r="AB517" s="482" t="str">
        <f t="shared" si="1323"/>
        <v xml:space="preserve">    </v>
      </c>
      <c r="AC517" s="548">
        <f t="shared" si="1324"/>
        <v>0</v>
      </c>
      <c r="AD517" s="864">
        <v>0</v>
      </c>
      <c r="AE517" s="554">
        <f>+AE442+AD517</f>
        <v>0</v>
      </c>
      <c r="AF517" s="519">
        <f t="shared" ref="AF517:AF518" si="1362">AC517-AE517</f>
        <v>0</v>
      </c>
      <c r="AG517" s="482" t="str">
        <f t="shared" si="1326"/>
        <v xml:space="preserve">    </v>
      </c>
      <c r="AH517" s="548">
        <f t="shared" si="1327"/>
        <v>0</v>
      </c>
      <c r="AI517" s="864">
        <v>0</v>
      </c>
      <c r="AJ517" s="554">
        <f>+AJ442+AI517</f>
        <v>0</v>
      </c>
      <c r="AK517" s="519">
        <f t="shared" ref="AK517:AK518" si="1363">AH517-AJ517</f>
        <v>0</v>
      </c>
      <c r="AL517" s="482" t="str">
        <f t="shared" si="1329"/>
        <v xml:space="preserve">    </v>
      </c>
      <c r="AM517" s="548">
        <f t="shared" si="1330"/>
        <v>0</v>
      </c>
      <c r="AN517" s="864">
        <v>0</v>
      </c>
      <c r="AO517" s="554">
        <f>+AO442+AN517</f>
        <v>0</v>
      </c>
      <c r="AP517" s="519">
        <f t="shared" ref="AP517:AP518" si="1364">AM517-AO517</f>
        <v>0</v>
      </c>
      <c r="AQ517" s="482" t="str">
        <f t="shared" si="1332"/>
        <v xml:space="preserve">    </v>
      </c>
      <c r="AR517" s="548">
        <f t="shared" si="1333"/>
        <v>0</v>
      </c>
      <c r="AS517" s="864">
        <v>0</v>
      </c>
      <c r="AT517" s="554">
        <f>+AT442+AS517</f>
        <v>0</v>
      </c>
      <c r="AU517" s="519">
        <f t="shared" ref="AU517:AU518" si="1365">AR517-AT517</f>
        <v>0</v>
      </c>
      <c r="AV517" s="482" t="str">
        <f t="shared" si="1335"/>
        <v xml:space="preserve">    </v>
      </c>
      <c r="AW517" s="548">
        <f t="shared" si="1336"/>
        <v>0</v>
      </c>
      <c r="AX517" s="864">
        <v>0</v>
      </c>
      <c r="AY517" s="554">
        <f>+AY442+AX517</f>
        <v>0</v>
      </c>
      <c r="AZ517" s="519">
        <f t="shared" ref="AZ517:AZ518" si="1366">AW517-AY517</f>
        <v>0</v>
      </c>
      <c r="BA517" s="482" t="str">
        <f t="shared" si="1338"/>
        <v xml:space="preserve">    </v>
      </c>
      <c r="BB517" s="548">
        <f t="shared" si="1339"/>
        <v>0</v>
      </c>
      <c r="BC517" s="864">
        <v>0</v>
      </c>
      <c r="BD517" s="554">
        <f>+BD442+BC517</f>
        <v>0</v>
      </c>
      <c r="BE517" s="519">
        <f t="shared" ref="BE517:BE518" si="1367">BB517-BD517</f>
        <v>0</v>
      </c>
      <c r="BF517" s="482" t="str">
        <f t="shared" si="1341"/>
        <v xml:space="preserve">    </v>
      </c>
      <c r="BG517" s="548">
        <f t="shared" si="1342"/>
        <v>0</v>
      </c>
      <c r="BH517" s="864">
        <v>0</v>
      </c>
      <c r="BI517" s="554">
        <f>+BI442+BH517</f>
        <v>0</v>
      </c>
      <c r="BJ517" s="519">
        <f t="shared" ref="BJ517:BJ518" si="1368">BG517-BI517</f>
        <v>0</v>
      </c>
      <c r="BK517" s="482" t="str">
        <f t="shared" si="1344"/>
        <v xml:space="preserve">    </v>
      </c>
      <c r="BL517" s="553"/>
      <c r="BM517" s="502">
        <f t="shared" si="1183"/>
        <v>0</v>
      </c>
    </row>
    <row r="518" spans="1:73" s="1" customFormat="1" ht="12.75">
      <c r="A518" s="839">
        <v>58</v>
      </c>
      <c r="B518" s="840" t="s">
        <v>288</v>
      </c>
      <c r="C518" s="706">
        <f t="shared" si="1184"/>
        <v>0</v>
      </c>
      <c r="D518" s="548">
        <f t="shared" si="1309"/>
        <v>0</v>
      </c>
      <c r="E518" s="506"/>
      <c r="F518" s="523">
        <f>+F443+E518</f>
        <v>0</v>
      </c>
      <c r="G518" s="519">
        <f t="shared" si="1357"/>
        <v>0</v>
      </c>
      <c r="H518" s="481" t="str">
        <f t="shared" si="1311"/>
        <v xml:space="preserve">    </v>
      </c>
      <c r="I518" s="548">
        <f t="shared" si="1312"/>
        <v>0</v>
      </c>
      <c r="J518" s="506"/>
      <c r="K518" s="523">
        <f>+K443+J518</f>
        <v>0</v>
      </c>
      <c r="L518" s="519">
        <f t="shared" si="1358"/>
        <v>0</v>
      </c>
      <c r="M518" s="481" t="str">
        <f t="shared" si="1314"/>
        <v xml:space="preserve">    </v>
      </c>
      <c r="N518" s="548">
        <f t="shared" si="1315"/>
        <v>0</v>
      </c>
      <c r="O518" s="506">
        <v>0</v>
      </c>
      <c r="P518" s="523">
        <f>+P443+O518</f>
        <v>0</v>
      </c>
      <c r="Q518" s="519">
        <f t="shared" si="1359"/>
        <v>0</v>
      </c>
      <c r="R518" s="481" t="str">
        <f t="shared" si="1317"/>
        <v xml:space="preserve">    </v>
      </c>
      <c r="S518" s="548">
        <f t="shared" si="1318"/>
        <v>0</v>
      </c>
      <c r="T518" s="506">
        <v>0</v>
      </c>
      <c r="U518" s="523">
        <f>+U443+T518</f>
        <v>0</v>
      </c>
      <c r="V518" s="519">
        <f t="shared" si="1360"/>
        <v>0</v>
      </c>
      <c r="W518" s="481" t="str">
        <f t="shared" si="1320"/>
        <v xml:space="preserve">    </v>
      </c>
      <c r="X518" s="548">
        <f t="shared" si="1321"/>
        <v>0</v>
      </c>
      <c r="Y518" s="506">
        <v>0</v>
      </c>
      <c r="Z518" s="523">
        <f>+Z443+Y518</f>
        <v>0</v>
      </c>
      <c r="AA518" s="519">
        <f t="shared" si="1361"/>
        <v>0</v>
      </c>
      <c r="AB518" s="481" t="str">
        <f t="shared" si="1323"/>
        <v xml:space="preserve">    </v>
      </c>
      <c r="AC518" s="548">
        <f t="shared" si="1324"/>
        <v>0</v>
      </c>
      <c r="AD518" s="506">
        <v>0</v>
      </c>
      <c r="AE518" s="523">
        <f>+AE443+AD518</f>
        <v>0</v>
      </c>
      <c r="AF518" s="519">
        <f t="shared" si="1362"/>
        <v>0</v>
      </c>
      <c r="AG518" s="481" t="str">
        <f t="shared" si="1326"/>
        <v xml:space="preserve">    </v>
      </c>
      <c r="AH518" s="548">
        <f t="shared" si="1327"/>
        <v>0</v>
      </c>
      <c r="AI518" s="506">
        <v>0</v>
      </c>
      <c r="AJ518" s="523">
        <f>+AJ443+AI518</f>
        <v>0</v>
      </c>
      <c r="AK518" s="519">
        <f t="shared" si="1363"/>
        <v>0</v>
      </c>
      <c r="AL518" s="481" t="str">
        <f t="shared" si="1329"/>
        <v xml:space="preserve">    </v>
      </c>
      <c r="AM518" s="548">
        <f t="shared" si="1330"/>
        <v>0</v>
      </c>
      <c r="AN518" s="506">
        <v>0</v>
      </c>
      <c r="AO518" s="523">
        <f>+AO443+AN518</f>
        <v>0</v>
      </c>
      <c r="AP518" s="519">
        <f t="shared" si="1364"/>
        <v>0</v>
      </c>
      <c r="AQ518" s="481" t="str">
        <f t="shared" si="1332"/>
        <v xml:space="preserve">    </v>
      </c>
      <c r="AR518" s="548">
        <f t="shared" si="1333"/>
        <v>0</v>
      </c>
      <c r="AS518" s="506">
        <v>0</v>
      </c>
      <c r="AT518" s="523">
        <f>+AT443+AS518</f>
        <v>0</v>
      </c>
      <c r="AU518" s="519">
        <f t="shared" si="1365"/>
        <v>0</v>
      </c>
      <c r="AV518" s="481" t="str">
        <f t="shared" si="1335"/>
        <v xml:space="preserve">    </v>
      </c>
      <c r="AW518" s="548">
        <f t="shared" si="1336"/>
        <v>0</v>
      </c>
      <c r="AX518" s="506">
        <v>0</v>
      </c>
      <c r="AY518" s="523">
        <f>+AY443+AX518</f>
        <v>0</v>
      </c>
      <c r="AZ518" s="519">
        <f t="shared" si="1366"/>
        <v>0</v>
      </c>
      <c r="BA518" s="481" t="str">
        <f t="shared" si="1338"/>
        <v xml:space="preserve">    </v>
      </c>
      <c r="BB518" s="548">
        <f t="shared" si="1339"/>
        <v>0</v>
      </c>
      <c r="BC518" s="506">
        <v>0</v>
      </c>
      <c r="BD518" s="523">
        <f>+BD443+BC518</f>
        <v>0</v>
      </c>
      <c r="BE518" s="519">
        <f t="shared" si="1367"/>
        <v>0</v>
      </c>
      <c r="BF518" s="481" t="str">
        <f t="shared" si="1341"/>
        <v xml:space="preserve">    </v>
      </c>
      <c r="BG518" s="548">
        <f t="shared" si="1342"/>
        <v>0</v>
      </c>
      <c r="BH518" s="506">
        <v>0</v>
      </c>
      <c r="BI518" s="523">
        <f>+BI443+BH518</f>
        <v>0</v>
      </c>
      <c r="BJ518" s="519">
        <f t="shared" si="1368"/>
        <v>0</v>
      </c>
      <c r="BK518" s="481" t="str">
        <f t="shared" si="1344"/>
        <v xml:space="preserve">    </v>
      </c>
      <c r="BL518" s="553"/>
      <c r="BM518" s="502">
        <f t="shared" si="1183"/>
        <v>0</v>
      </c>
    </row>
    <row r="519" spans="1:73" s="18" customFormat="1" ht="13.5" thickBot="1">
      <c r="A519" s="846">
        <v>59</v>
      </c>
      <c r="B519" s="847" t="s">
        <v>78</v>
      </c>
      <c r="C519" s="707">
        <f t="shared" si="1184"/>
        <v>0</v>
      </c>
      <c r="D519" s="549">
        <f t="shared" si="1309"/>
        <v>0</v>
      </c>
      <c r="E519" s="508">
        <f>+E516+E517+E518</f>
        <v>0</v>
      </c>
      <c r="F519" s="508">
        <f>+F516+F517+F518</f>
        <v>0</v>
      </c>
      <c r="G519" s="524">
        <f>+G516+G517+G518</f>
        <v>0</v>
      </c>
      <c r="H519" s="484" t="str">
        <f t="shared" si="1311"/>
        <v xml:space="preserve">    </v>
      </c>
      <c r="I519" s="549">
        <f t="shared" si="1312"/>
        <v>0</v>
      </c>
      <c r="J519" s="508">
        <f>+J516+J517+J518</f>
        <v>0</v>
      </c>
      <c r="K519" s="508">
        <f>+K516+K517+K518</f>
        <v>0</v>
      </c>
      <c r="L519" s="524">
        <f>+L516+L517+L518</f>
        <v>0</v>
      </c>
      <c r="M519" s="484" t="str">
        <f t="shared" si="1314"/>
        <v xml:space="preserve">    </v>
      </c>
      <c r="N519" s="549">
        <f t="shared" si="1315"/>
        <v>0</v>
      </c>
      <c r="O519" s="508">
        <f>+O516+O517+O518</f>
        <v>0</v>
      </c>
      <c r="P519" s="508">
        <f>+P516+P517+P518</f>
        <v>0</v>
      </c>
      <c r="Q519" s="524">
        <f>+Q516+Q517+Q518</f>
        <v>0</v>
      </c>
      <c r="R519" s="484" t="str">
        <f t="shared" si="1317"/>
        <v xml:space="preserve">    </v>
      </c>
      <c r="S519" s="549">
        <f t="shared" si="1318"/>
        <v>4</v>
      </c>
      <c r="T519" s="508">
        <f>+T516+T517+T518</f>
        <v>0</v>
      </c>
      <c r="U519" s="508">
        <f>+U516+U517+U518</f>
        <v>0</v>
      </c>
      <c r="V519" s="524">
        <f>+V516+V517+V518</f>
        <v>4</v>
      </c>
      <c r="W519" s="484">
        <f t="shared" si="1320"/>
        <v>0</v>
      </c>
      <c r="X519" s="549">
        <f t="shared" si="1321"/>
        <v>0</v>
      </c>
      <c r="Y519" s="508">
        <f>+Y516+Y517+Y518</f>
        <v>0</v>
      </c>
      <c r="Z519" s="508">
        <f>+Z516+Z517+Z518</f>
        <v>0</v>
      </c>
      <c r="AA519" s="524">
        <f>+AA516+AA517+AA518</f>
        <v>0</v>
      </c>
      <c r="AB519" s="484" t="str">
        <f t="shared" si="1323"/>
        <v xml:space="preserve">    </v>
      </c>
      <c r="AC519" s="549">
        <f t="shared" si="1324"/>
        <v>0</v>
      </c>
      <c r="AD519" s="508">
        <f>+AD516+AD517+AD518</f>
        <v>0</v>
      </c>
      <c r="AE519" s="508">
        <f>+AE516+AE517+AE518</f>
        <v>0</v>
      </c>
      <c r="AF519" s="524">
        <f>+AF516+AF517+AF518</f>
        <v>0</v>
      </c>
      <c r="AG519" s="484" t="str">
        <f t="shared" si="1326"/>
        <v xml:space="preserve">    </v>
      </c>
      <c r="AH519" s="549">
        <f t="shared" si="1327"/>
        <v>0</v>
      </c>
      <c r="AI519" s="508">
        <f>+AI516+AI517+AI518</f>
        <v>0</v>
      </c>
      <c r="AJ519" s="508">
        <f>+AJ516+AJ517+AJ518</f>
        <v>0</v>
      </c>
      <c r="AK519" s="524">
        <f>+AK516+AK517+AK518</f>
        <v>0</v>
      </c>
      <c r="AL519" s="484" t="str">
        <f t="shared" si="1329"/>
        <v xml:space="preserve">    </v>
      </c>
      <c r="AM519" s="549">
        <f t="shared" si="1330"/>
        <v>0</v>
      </c>
      <c r="AN519" s="508">
        <f>+AN516+AN517+AN518</f>
        <v>0</v>
      </c>
      <c r="AO519" s="508">
        <f>+AO516+AO517+AO518</f>
        <v>0</v>
      </c>
      <c r="AP519" s="524">
        <f>+AP516+AP517+AP518</f>
        <v>0</v>
      </c>
      <c r="AQ519" s="484" t="str">
        <f t="shared" si="1332"/>
        <v xml:space="preserve">    </v>
      </c>
      <c r="AR519" s="549">
        <f t="shared" si="1333"/>
        <v>0</v>
      </c>
      <c r="AS519" s="508">
        <f>+AS516+AS517+AS518</f>
        <v>0</v>
      </c>
      <c r="AT519" s="508">
        <f>+AT516+AT517+AT518</f>
        <v>0</v>
      </c>
      <c r="AU519" s="524">
        <f>+AU516+AU517+AU518</f>
        <v>0</v>
      </c>
      <c r="AV519" s="484" t="str">
        <f t="shared" si="1335"/>
        <v xml:space="preserve">    </v>
      </c>
      <c r="AW519" s="549">
        <f t="shared" si="1336"/>
        <v>0</v>
      </c>
      <c r="AX519" s="508">
        <f>+AX516+AX517+AX518</f>
        <v>0</v>
      </c>
      <c r="AY519" s="508">
        <f>+AY516+AY517+AY518</f>
        <v>0</v>
      </c>
      <c r="AZ519" s="524">
        <f>+AZ516+AZ517+AZ518</f>
        <v>0</v>
      </c>
      <c r="BA519" s="484" t="str">
        <f t="shared" si="1338"/>
        <v xml:space="preserve">    </v>
      </c>
      <c r="BB519" s="549">
        <f t="shared" si="1339"/>
        <v>0</v>
      </c>
      <c r="BC519" s="508">
        <f>+BC516+BC517+BC518</f>
        <v>0</v>
      </c>
      <c r="BD519" s="508">
        <f>+BD516+BD517+BD518</f>
        <v>0</v>
      </c>
      <c r="BE519" s="524">
        <f>+BE516+BE517+BE518</f>
        <v>0</v>
      </c>
      <c r="BF519" s="484" t="str">
        <f t="shared" si="1341"/>
        <v xml:space="preserve">    </v>
      </c>
      <c r="BG519" s="549">
        <f t="shared" si="1342"/>
        <v>0</v>
      </c>
      <c r="BH519" s="508">
        <f>+BH516+BH517+BH518</f>
        <v>0</v>
      </c>
      <c r="BI519" s="508">
        <f>+BI516+BI517+BI518</f>
        <v>0</v>
      </c>
      <c r="BJ519" s="524">
        <f>+BJ516+BJ517+BJ518</f>
        <v>0</v>
      </c>
      <c r="BK519" s="484" t="str">
        <f t="shared" si="1344"/>
        <v xml:space="preserve">    </v>
      </c>
      <c r="BL519" s="552"/>
      <c r="BM519" s="502">
        <f t="shared" si="1183"/>
        <v>0</v>
      </c>
    </row>
    <row r="520" spans="1:73" customFormat="1" ht="15" customHeight="1" thickTop="1">
      <c r="A520" s="1411" t="s">
        <v>297</v>
      </c>
      <c r="B520" s="1411"/>
      <c r="C520" s="849"/>
      <c r="D520" s="821" t="str">
        <f>D70</f>
        <v>Certification of Exclusion and Debarment (Article 8)</v>
      </c>
      <c r="E520" s="821"/>
      <c r="F520" s="821"/>
      <c r="G520" s="821"/>
      <c r="H520" s="821"/>
      <c r="I520" s="821" t="str">
        <f>D70</f>
        <v>Certification of Exclusion and Debarment (Article 8)</v>
      </c>
      <c r="J520" s="821"/>
      <c r="K520" s="821"/>
      <c r="L520" s="821"/>
      <c r="M520" s="821"/>
      <c r="N520" s="821" t="str">
        <f>D70</f>
        <v>Certification of Exclusion and Debarment (Article 8)</v>
      </c>
      <c r="O520" s="821"/>
      <c r="P520" s="821"/>
      <c r="Q520" s="821"/>
      <c r="R520" s="821"/>
      <c r="S520" s="821" t="str">
        <f>D70</f>
        <v>Certification of Exclusion and Debarment (Article 8)</v>
      </c>
      <c r="T520" s="821"/>
      <c r="U520" s="821"/>
      <c r="V520" s="821"/>
      <c r="W520" s="821"/>
      <c r="X520" s="821" t="str">
        <f>D70</f>
        <v>Certification of Exclusion and Debarment (Article 8)</v>
      </c>
      <c r="Y520" s="821"/>
      <c r="Z520" s="821"/>
      <c r="AA520" s="821"/>
      <c r="AB520" s="821"/>
      <c r="AC520" s="821" t="str">
        <f>D70</f>
        <v>Certification of Exclusion and Debarment (Article 8)</v>
      </c>
      <c r="AD520" s="821"/>
      <c r="AE520" s="821"/>
      <c r="AF520" s="821"/>
      <c r="AG520" s="821"/>
      <c r="AH520" s="821" t="str">
        <f>D70</f>
        <v>Certification of Exclusion and Debarment (Article 8)</v>
      </c>
      <c r="AI520" s="821"/>
      <c r="AJ520" s="821"/>
      <c r="AK520" s="821"/>
      <c r="AL520" s="821"/>
      <c r="AM520" s="821" t="str">
        <f>D70</f>
        <v>Certification of Exclusion and Debarment (Article 8)</v>
      </c>
      <c r="AN520" s="821"/>
      <c r="AO520" s="821"/>
      <c r="AP520" s="821"/>
      <c r="AQ520" s="821"/>
      <c r="AR520" s="821" t="str">
        <f>D70</f>
        <v>Certification of Exclusion and Debarment (Article 8)</v>
      </c>
      <c r="AS520" s="821"/>
      <c r="AT520" s="821"/>
      <c r="AU520" s="821"/>
      <c r="AV520" s="821"/>
      <c r="AW520" s="821" t="str">
        <f>D70</f>
        <v>Certification of Exclusion and Debarment (Article 8)</v>
      </c>
      <c r="AX520" s="821"/>
      <c r="AY520" s="821"/>
      <c r="AZ520" s="821"/>
      <c r="BA520" s="821"/>
      <c r="BB520" s="821" t="str">
        <f>D70</f>
        <v>Certification of Exclusion and Debarment (Article 8)</v>
      </c>
      <c r="BC520" s="821"/>
      <c r="BD520" s="821"/>
      <c r="BE520" s="821"/>
      <c r="BF520" s="821"/>
      <c r="BG520" s="821" t="str">
        <f>D70</f>
        <v>Certification of Exclusion and Debarment (Article 8)</v>
      </c>
      <c r="BH520" s="821"/>
      <c r="BI520" s="821"/>
      <c r="BJ520" s="821"/>
      <c r="BK520" s="821"/>
      <c r="BL520" s="342"/>
      <c r="BM520" s="342"/>
      <c r="BN520" s="342"/>
      <c r="BO520" s="342"/>
    </row>
    <row r="521" spans="1:73" customFormat="1" ht="63.75" customHeight="1" thickBot="1">
      <c r="A521" s="1412"/>
      <c r="B521" s="1412"/>
      <c r="C521" s="850"/>
      <c r="D521" s="1406" t="str">
        <f>D446</f>
        <v>Invoice Certification Language (MH)</v>
      </c>
      <c r="E521" s="1406"/>
      <c r="F521" s="1406"/>
      <c r="G521" s="1406"/>
      <c r="H521" s="1406"/>
      <c r="I521" s="1406" t="str">
        <f>D521</f>
        <v>Invoice Certification Language (MH)</v>
      </c>
      <c r="J521" s="1406"/>
      <c r="K521" s="1406"/>
      <c r="L521" s="1406"/>
      <c r="M521" s="1406"/>
      <c r="N521" s="1406" t="str">
        <f>I521</f>
        <v>Invoice Certification Language (MH)</v>
      </c>
      <c r="O521" s="1406"/>
      <c r="P521" s="1406"/>
      <c r="Q521" s="1406"/>
      <c r="R521" s="1406"/>
      <c r="S521" s="1406" t="str">
        <f>D71</f>
        <v>Invoice Certification Language (MH)</v>
      </c>
      <c r="T521" s="1406"/>
      <c r="U521" s="1406"/>
      <c r="V521" s="1406"/>
      <c r="W521" s="1406"/>
      <c r="X521" s="1406" t="str">
        <f>D71</f>
        <v>Invoice Certification Language (MH)</v>
      </c>
      <c r="Y521" s="1406"/>
      <c r="Z521" s="1406"/>
      <c r="AA521" s="1406"/>
      <c r="AB521" s="1406"/>
      <c r="AC521" s="1406" t="str">
        <f>D71</f>
        <v>Invoice Certification Language (MH)</v>
      </c>
      <c r="AD521" s="1406"/>
      <c r="AE521" s="1406"/>
      <c r="AF521" s="1406"/>
      <c r="AG521" s="1406"/>
      <c r="AH521" s="1406" t="str">
        <f>D71</f>
        <v>Invoice Certification Language (MH)</v>
      </c>
      <c r="AI521" s="1406"/>
      <c r="AJ521" s="1406"/>
      <c r="AK521" s="1406"/>
      <c r="AL521" s="1406"/>
      <c r="AM521" s="1406" t="str">
        <f>D71</f>
        <v>Invoice Certification Language (MH)</v>
      </c>
      <c r="AN521" s="1406"/>
      <c r="AO521" s="1406"/>
      <c r="AP521" s="1406"/>
      <c r="AQ521" s="1406"/>
      <c r="AR521" s="1406" t="str">
        <f>D71</f>
        <v>Invoice Certification Language (MH)</v>
      </c>
      <c r="AS521" s="1406"/>
      <c r="AT521" s="1406"/>
      <c r="AU521" s="1406"/>
      <c r="AV521" s="1406"/>
      <c r="AW521" s="1406" t="str">
        <f>D71</f>
        <v>Invoice Certification Language (MH)</v>
      </c>
      <c r="AX521" s="1406"/>
      <c r="AY521" s="1406"/>
      <c r="AZ521" s="1406"/>
      <c r="BA521" s="1406"/>
      <c r="BB521" s="1406" t="str">
        <f>D71</f>
        <v>Invoice Certification Language (MH)</v>
      </c>
      <c r="BC521" s="1406"/>
      <c r="BD521" s="1406"/>
      <c r="BE521" s="1406"/>
      <c r="BF521" s="1406"/>
      <c r="BG521" s="1406" t="str">
        <f>D71</f>
        <v>Invoice Certification Language (MH)</v>
      </c>
      <c r="BH521" s="1406"/>
      <c r="BI521" s="1406"/>
      <c r="BJ521" s="1406"/>
      <c r="BK521" s="1406"/>
      <c r="BL521" s="342"/>
      <c r="BM521" s="342"/>
      <c r="BN521" s="342"/>
      <c r="BO521" s="342"/>
    </row>
    <row r="522" spans="1:73" s="1" customFormat="1" ht="12" customHeight="1">
      <c r="A522" s="1390"/>
      <c r="B522" s="1391"/>
      <c r="C522" s="485"/>
      <c r="D522" s="1396"/>
      <c r="E522" s="1396"/>
      <c r="F522" s="1396"/>
      <c r="G522" s="1404"/>
      <c r="H522" s="1404"/>
      <c r="I522" s="1396"/>
      <c r="J522" s="1396"/>
      <c r="K522" s="1396"/>
      <c r="L522" s="1404"/>
      <c r="M522" s="1404"/>
      <c r="N522" s="1396"/>
      <c r="O522" s="1396"/>
      <c r="P522" s="1396"/>
      <c r="Q522" s="1404"/>
      <c r="R522" s="1404"/>
      <c r="S522" s="1396"/>
      <c r="T522" s="1396"/>
      <c r="U522" s="1396"/>
      <c r="V522" s="1404"/>
      <c r="W522" s="1404"/>
      <c r="X522" s="1396"/>
      <c r="Y522" s="1396"/>
      <c r="Z522" s="1396"/>
      <c r="AA522" s="1404"/>
      <c r="AB522" s="1404"/>
      <c r="AC522" s="1396"/>
      <c r="AD522" s="1396"/>
      <c r="AE522" s="1396"/>
      <c r="AF522" s="1404"/>
      <c r="AG522" s="1404"/>
      <c r="AH522" s="1396"/>
      <c r="AI522" s="1396"/>
      <c r="AJ522" s="1396"/>
      <c r="AK522" s="1404"/>
      <c r="AL522" s="1404"/>
      <c r="AM522" s="1396"/>
      <c r="AN522" s="1396"/>
      <c r="AO522" s="1396"/>
      <c r="AP522" s="1404"/>
      <c r="AQ522" s="1404"/>
      <c r="AR522" s="1396"/>
      <c r="AS522" s="1396"/>
      <c r="AT522" s="1396"/>
      <c r="AU522" s="1404"/>
      <c r="AV522" s="1404"/>
      <c r="AW522" s="1396"/>
      <c r="AX522" s="1396"/>
      <c r="AY522" s="1396"/>
      <c r="AZ522" s="1404"/>
      <c r="BA522" s="1404"/>
      <c r="BB522" s="1396"/>
      <c r="BC522" s="1396"/>
      <c r="BD522" s="1396"/>
      <c r="BE522" s="1404"/>
      <c r="BF522" s="1404"/>
      <c r="BG522" s="1396"/>
      <c r="BH522" s="1396"/>
      <c r="BI522" s="1396"/>
      <c r="BJ522" s="1404"/>
      <c r="BK522" s="1404"/>
      <c r="BM522"/>
    </row>
    <row r="523" spans="1:73" s="1" customFormat="1" ht="10.5" customHeight="1">
      <c r="A523" s="1392"/>
      <c r="B523" s="1393"/>
      <c r="C523" s="486"/>
      <c r="D523" s="1405" t="s">
        <v>79</v>
      </c>
      <c r="E523" s="1405"/>
      <c r="F523" s="1405"/>
      <c r="G523" s="105" t="s">
        <v>154</v>
      </c>
      <c r="H523" s="96"/>
      <c r="I523" s="1405" t="s">
        <v>79</v>
      </c>
      <c r="J523" s="1405"/>
      <c r="K523" s="1405"/>
      <c r="L523" s="105" t="s">
        <v>154</v>
      </c>
      <c r="M523" s="96"/>
      <c r="N523" s="1405" t="s">
        <v>79</v>
      </c>
      <c r="O523" s="1405"/>
      <c r="P523" s="1405"/>
      <c r="Q523" s="105" t="s">
        <v>154</v>
      </c>
      <c r="R523" s="96"/>
      <c r="S523" s="1405" t="s">
        <v>79</v>
      </c>
      <c r="T523" s="1405"/>
      <c r="U523" s="1405"/>
      <c r="V523" s="105" t="s">
        <v>154</v>
      </c>
      <c r="W523" s="96"/>
      <c r="X523" s="1405" t="s">
        <v>79</v>
      </c>
      <c r="Y523" s="1405"/>
      <c r="Z523" s="1405"/>
      <c r="AA523" s="105" t="s">
        <v>154</v>
      </c>
      <c r="AB523" s="96"/>
      <c r="AC523" s="1405" t="s">
        <v>79</v>
      </c>
      <c r="AD523" s="1405"/>
      <c r="AE523" s="1405"/>
      <c r="AF523" s="105" t="s">
        <v>154</v>
      </c>
      <c r="AG523" s="96"/>
      <c r="AH523" s="1405" t="s">
        <v>79</v>
      </c>
      <c r="AI523" s="1405"/>
      <c r="AJ523" s="1405"/>
      <c r="AK523" s="105" t="s">
        <v>154</v>
      </c>
      <c r="AL523" s="96"/>
      <c r="AM523" s="1405" t="s">
        <v>79</v>
      </c>
      <c r="AN523" s="1405"/>
      <c r="AO523" s="1405"/>
      <c r="AP523" s="105" t="s">
        <v>154</v>
      </c>
      <c r="AQ523" s="96"/>
      <c r="AR523" s="1405" t="s">
        <v>79</v>
      </c>
      <c r="AS523" s="1405"/>
      <c r="AT523" s="1405"/>
      <c r="AU523" s="105" t="s">
        <v>154</v>
      </c>
      <c r="AV523" s="96"/>
      <c r="AW523" s="1405" t="s">
        <v>79</v>
      </c>
      <c r="AX523" s="1405"/>
      <c r="AY523" s="1405"/>
      <c r="AZ523" s="105" t="s">
        <v>154</v>
      </c>
      <c r="BA523" s="96"/>
      <c r="BB523" s="1405" t="s">
        <v>79</v>
      </c>
      <c r="BC523" s="1405"/>
      <c r="BD523" s="1405"/>
      <c r="BE523" s="105" t="s">
        <v>154</v>
      </c>
      <c r="BF523" s="96"/>
      <c r="BG523" s="1405" t="s">
        <v>79</v>
      </c>
      <c r="BH523" s="1405"/>
      <c r="BI523" s="1405"/>
      <c r="BJ523" s="105" t="s">
        <v>154</v>
      </c>
      <c r="BK523" s="96"/>
      <c r="BM523"/>
    </row>
    <row r="524" spans="1:73" s="1" customFormat="1" ht="21" customHeight="1">
      <c r="A524" s="1392"/>
      <c r="B524" s="1393"/>
      <c r="C524" s="470"/>
      <c r="D524" s="1418"/>
      <c r="E524" s="1398"/>
      <c r="F524" s="1398"/>
      <c r="G524" s="1415"/>
      <c r="H524" s="1397"/>
      <c r="I524" s="1398"/>
      <c r="J524" s="1398"/>
      <c r="K524" s="1398"/>
      <c r="L524" s="1397"/>
      <c r="M524" s="1397"/>
      <c r="N524" s="1398"/>
      <c r="O524" s="1398"/>
      <c r="P524" s="1398"/>
      <c r="Q524" s="1397"/>
      <c r="R524" s="1397"/>
      <c r="S524" s="1398"/>
      <c r="T524" s="1398"/>
      <c r="U524" s="1398"/>
      <c r="V524" s="1397"/>
      <c r="W524" s="1397"/>
      <c r="X524" s="1398"/>
      <c r="Y524" s="1398"/>
      <c r="Z524" s="1398"/>
      <c r="AA524" s="1397"/>
      <c r="AB524" s="1397"/>
      <c r="AC524" s="1398"/>
      <c r="AD524" s="1398"/>
      <c r="AE524" s="1398"/>
      <c r="AF524" s="1397"/>
      <c r="AG524" s="1397"/>
      <c r="AH524" s="1398"/>
      <c r="AI524" s="1398"/>
      <c r="AJ524" s="1398"/>
      <c r="AK524" s="1397"/>
      <c r="AL524" s="1397"/>
      <c r="AM524" s="1398"/>
      <c r="AN524" s="1398"/>
      <c r="AO524" s="1398"/>
      <c r="AP524" s="1397"/>
      <c r="AQ524" s="1397"/>
      <c r="AR524" s="1398"/>
      <c r="AS524" s="1398"/>
      <c r="AT524" s="1398"/>
      <c r="AU524" s="1397"/>
      <c r="AV524" s="1397"/>
      <c r="AW524" s="1398"/>
      <c r="AX524" s="1398"/>
      <c r="AY524" s="1398"/>
      <c r="AZ524" s="1397"/>
      <c r="BA524" s="1397"/>
      <c r="BB524" s="1398"/>
      <c r="BC524" s="1398"/>
      <c r="BD524" s="1398"/>
      <c r="BE524" s="1397"/>
      <c r="BF524" s="1397"/>
      <c r="BG524" s="1398"/>
      <c r="BH524" s="1398"/>
      <c r="BI524" s="1398"/>
      <c r="BJ524" s="1397"/>
      <c r="BK524" s="1397"/>
      <c r="BM524"/>
    </row>
    <row r="525" spans="1:73" s="1" customFormat="1" ht="16.5" thickBot="1">
      <c r="A525" s="1394"/>
      <c r="B525" s="1395"/>
      <c r="C525" s="471"/>
      <c r="D525" s="1399" t="s">
        <v>80</v>
      </c>
      <c r="E525" s="1399"/>
      <c r="F525" s="103"/>
      <c r="G525" s="104" t="s">
        <v>81</v>
      </c>
      <c r="H525" s="96"/>
      <c r="I525" s="1399" t="s">
        <v>80</v>
      </c>
      <c r="J525" s="1399"/>
      <c r="K525" s="103"/>
      <c r="L525" s="104" t="s">
        <v>81</v>
      </c>
      <c r="M525" s="96"/>
      <c r="N525" s="1399" t="s">
        <v>80</v>
      </c>
      <c r="O525" s="1399"/>
      <c r="P525" s="103"/>
      <c r="Q525" s="104" t="s">
        <v>81</v>
      </c>
      <c r="R525" s="96"/>
      <c r="S525" s="1399" t="s">
        <v>80</v>
      </c>
      <c r="T525" s="1399"/>
      <c r="U525" s="103"/>
      <c r="V525" s="104" t="s">
        <v>81</v>
      </c>
      <c r="W525" s="96"/>
      <c r="X525" s="1399" t="s">
        <v>80</v>
      </c>
      <c r="Y525" s="1399"/>
      <c r="Z525" s="103"/>
      <c r="AA525" s="104" t="s">
        <v>81</v>
      </c>
      <c r="AB525" s="96"/>
      <c r="AC525" s="1399" t="s">
        <v>80</v>
      </c>
      <c r="AD525" s="1399"/>
      <c r="AE525" s="103"/>
      <c r="AF525" s="104" t="s">
        <v>81</v>
      </c>
      <c r="AG525" s="96"/>
      <c r="AH525" s="1399" t="s">
        <v>80</v>
      </c>
      <c r="AI525" s="1399"/>
      <c r="AJ525" s="103"/>
      <c r="AK525" s="104" t="s">
        <v>81</v>
      </c>
      <c r="AL525" s="96"/>
      <c r="AM525" s="1399" t="s">
        <v>80</v>
      </c>
      <c r="AN525" s="1399"/>
      <c r="AO525" s="103"/>
      <c r="AP525" s="104" t="s">
        <v>81</v>
      </c>
      <c r="AQ525" s="96"/>
      <c r="AR525" s="1399" t="s">
        <v>80</v>
      </c>
      <c r="AS525" s="1399"/>
      <c r="AT525" s="103"/>
      <c r="AU525" s="104" t="s">
        <v>81</v>
      </c>
      <c r="AV525" s="96"/>
      <c r="AW525" s="1399" t="s">
        <v>80</v>
      </c>
      <c r="AX525" s="1399"/>
      <c r="AY525" s="103"/>
      <c r="AZ525" s="104" t="s">
        <v>81</v>
      </c>
      <c r="BA525" s="96"/>
      <c r="BB525" s="1399" t="s">
        <v>80</v>
      </c>
      <c r="BC525" s="1399"/>
      <c r="BD525" s="103"/>
      <c r="BE525" s="104" t="s">
        <v>81</v>
      </c>
      <c r="BF525" s="96"/>
      <c r="BG525" s="1399" t="s">
        <v>80</v>
      </c>
      <c r="BH525" s="1399"/>
      <c r="BI525" s="103"/>
      <c r="BJ525" s="104" t="s">
        <v>81</v>
      </c>
      <c r="BK525" s="96"/>
      <c r="BM525"/>
    </row>
    <row r="526" spans="1:73" customFormat="1" ht="15.6" customHeight="1">
      <c r="A526" s="825" t="s">
        <v>289</v>
      </c>
      <c r="B526" s="97"/>
      <c r="C526" s="466"/>
      <c r="D526" s="97"/>
      <c r="E526" s="97"/>
      <c r="F526" s="97"/>
      <c r="G526" s="98"/>
      <c r="H526" s="99"/>
      <c r="I526" s="2"/>
      <c r="J526" s="2"/>
      <c r="K526" s="2"/>
      <c r="L526" s="2"/>
      <c r="M526" s="2"/>
      <c r="N526" s="2"/>
      <c r="O526" s="2"/>
      <c r="P526" s="3"/>
      <c r="Q526" s="3"/>
      <c r="R526" s="3"/>
      <c r="S526" s="15"/>
      <c r="T526" s="10"/>
      <c r="U526" s="10"/>
      <c r="V526" s="11"/>
      <c r="W526" s="25"/>
      <c r="X526" s="9"/>
      <c r="Y526" s="9"/>
      <c r="Z526" s="15"/>
      <c r="AA526" s="20"/>
      <c r="AB526" s="20"/>
      <c r="AC526" s="20"/>
      <c r="AD526" s="2"/>
      <c r="AE526" s="3"/>
      <c r="AF526" s="3"/>
      <c r="AG526" s="3"/>
      <c r="AH526" s="8"/>
      <c r="AI526" s="10"/>
      <c r="AJ526" s="10"/>
      <c r="AK526" s="11"/>
      <c r="AL526" s="21"/>
      <c r="AM526" s="22"/>
      <c r="AN526" s="22"/>
      <c r="AO526" s="8"/>
      <c r="AP526" s="8"/>
      <c r="AQ526" s="8"/>
      <c r="AR526" s="8"/>
      <c r="AS526" s="8"/>
      <c r="AT526" s="8"/>
      <c r="AU526" s="8"/>
      <c r="AV526" s="8"/>
      <c r="AW526" s="8"/>
      <c r="AX526" s="8"/>
      <c r="AY526" s="8"/>
      <c r="AZ526" s="8"/>
      <c r="BA526" s="8"/>
      <c r="BB526" s="8"/>
      <c r="BC526" s="8"/>
      <c r="BD526" s="8"/>
      <c r="BE526" s="8"/>
      <c r="BF526" s="8"/>
      <c r="BG526" s="8"/>
      <c r="BH526" s="8"/>
      <c r="BI526" s="8"/>
      <c r="BJ526" s="8"/>
      <c r="BK526" s="8"/>
      <c r="BL526" s="8"/>
      <c r="BM526" s="855"/>
      <c r="BN526" s="8"/>
      <c r="BO526" s="22"/>
      <c r="BP526" s="22"/>
      <c r="BQ526" s="8"/>
    </row>
    <row r="527" spans="1:73" customFormat="1" ht="12.6" customHeight="1">
      <c r="A527" s="106" t="s">
        <v>290</v>
      </c>
      <c r="B527" s="97"/>
      <c r="C527" s="466"/>
      <c r="D527" s="96"/>
      <c r="E527" s="96"/>
      <c r="F527" s="102"/>
      <c r="G527" s="96"/>
      <c r="H527" s="99"/>
      <c r="I527" s="96"/>
      <c r="J527" s="96"/>
      <c r="K527" s="102"/>
      <c r="L527" s="96"/>
      <c r="M527" s="99"/>
      <c r="N527" s="15"/>
      <c r="O527" s="3"/>
      <c r="P527" s="3"/>
      <c r="Q527" s="3"/>
      <c r="R527" s="3"/>
      <c r="S527" s="9"/>
      <c r="T527" s="9"/>
      <c r="U527" s="9"/>
      <c r="V527" s="24"/>
      <c r="W527" s="25"/>
      <c r="X527" s="9"/>
      <c r="Y527" s="9"/>
      <c r="Z527" s="15"/>
      <c r="AD527" s="4"/>
      <c r="AE527" s="4"/>
      <c r="AF527" s="4"/>
      <c r="AG527" s="4"/>
      <c r="AH527" s="12"/>
      <c r="AI527" s="12"/>
      <c r="AJ527" s="12"/>
      <c r="AK527" s="13"/>
      <c r="AL527" s="14"/>
      <c r="AM527" s="12"/>
      <c r="AN527" s="12"/>
      <c r="AO527" s="15"/>
      <c r="AP527" s="15"/>
      <c r="AQ527" s="15"/>
      <c r="AR527" s="15"/>
      <c r="AS527" s="15"/>
      <c r="AT527" s="15"/>
      <c r="AU527" s="15"/>
      <c r="AV527" s="15"/>
      <c r="AW527" s="15"/>
      <c r="AX527" s="15"/>
      <c r="AY527" s="15"/>
      <c r="AZ527" s="15"/>
      <c r="BA527" s="15"/>
      <c r="BB527" s="15"/>
      <c r="BC527" s="15"/>
      <c r="BD527" s="15"/>
      <c r="BE527" s="15"/>
      <c r="BF527" s="15"/>
      <c r="BG527" s="15"/>
      <c r="BH527" s="15"/>
      <c r="BI527" s="15"/>
      <c r="BJ527" s="15"/>
      <c r="BK527" s="15"/>
      <c r="BL527" s="15"/>
      <c r="BM527" s="856"/>
      <c r="BN527" s="15"/>
      <c r="BO527" s="12"/>
      <c r="BP527" s="12"/>
      <c r="BQ527" s="15"/>
    </row>
    <row r="528" spans="1:73" s="360" customFormat="1" ht="12">
      <c r="A528" s="826"/>
      <c r="B528" s="827"/>
      <c r="C528" s="467"/>
      <c r="D528" s="350" t="s">
        <v>21</v>
      </c>
      <c r="E528" s="1407" t="str">
        <f>+E3</f>
        <v>Contractor Name</v>
      </c>
      <c r="F528" s="1407"/>
      <c r="G528" s="1407"/>
      <c r="H528" s="1407"/>
      <c r="I528" s="396" t="s">
        <v>21</v>
      </c>
      <c r="J528" s="1403" t="str">
        <f>E528</f>
        <v>Contractor Name</v>
      </c>
      <c r="K528" s="1403"/>
      <c r="L528" s="1403"/>
      <c r="M528" s="1403"/>
      <c r="N528" s="396" t="s">
        <v>21</v>
      </c>
      <c r="O528" s="1403" t="str">
        <f>E528</f>
        <v>Contractor Name</v>
      </c>
      <c r="P528" s="1403"/>
      <c r="Q528" s="1403"/>
      <c r="R528" s="1403"/>
      <c r="S528" s="396" t="s">
        <v>21</v>
      </c>
      <c r="T528" s="1403" t="str">
        <f>E528</f>
        <v>Contractor Name</v>
      </c>
      <c r="U528" s="1403"/>
      <c r="V528" s="1403"/>
      <c r="W528" s="1403"/>
      <c r="X528" s="396" t="s">
        <v>21</v>
      </c>
      <c r="Y528" s="1403" t="str">
        <f>E528</f>
        <v>Contractor Name</v>
      </c>
      <c r="Z528" s="1403"/>
      <c r="AA528" s="1403"/>
      <c r="AB528" s="1403"/>
      <c r="AC528" s="396" t="s">
        <v>21</v>
      </c>
      <c r="AD528" s="1403" t="str">
        <f>E528</f>
        <v>Contractor Name</v>
      </c>
      <c r="AE528" s="1403"/>
      <c r="AF528" s="1403"/>
      <c r="AG528" s="1403"/>
      <c r="AH528" s="396" t="s">
        <v>21</v>
      </c>
      <c r="AI528" s="1403" t="str">
        <f>E528</f>
        <v>Contractor Name</v>
      </c>
      <c r="AJ528" s="1403"/>
      <c r="AK528" s="1403"/>
      <c r="AL528" s="1403"/>
      <c r="AM528" s="396" t="s">
        <v>21</v>
      </c>
      <c r="AN528" s="1403" t="str">
        <f>E528</f>
        <v>Contractor Name</v>
      </c>
      <c r="AO528" s="1403"/>
      <c r="AP528" s="1403"/>
      <c r="AQ528" s="1403"/>
      <c r="AR528" s="396" t="s">
        <v>21</v>
      </c>
      <c r="AS528" s="1403" t="str">
        <f>E528</f>
        <v>Contractor Name</v>
      </c>
      <c r="AT528" s="1403"/>
      <c r="AU528" s="1403"/>
      <c r="AV528" s="1403"/>
      <c r="AW528" s="396" t="s">
        <v>21</v>
      </c>
      <c r="AX528" s="1403" t="str">
        <f>J528</f>
        <v>Contractor Name</v>
      </c>
      <c r="AY528" s="1403"/>
      <c r="AZ528" s="1403"/>
      <c r="BA528" s="1403"/>
      <c r="BB528" s="396" t="s">
        <v>21</v>
      </c>
      <c r="BC528" s="1403" t="str">
        <f>O528</f>
        <v>Contractor Name</v>
      </c>
      <c r="BD528" s="1403"/>
      <c r="BE528" s="1403"/>
      <c r="BF528" s="1403"/>
      <c r="BG528" s="396" t="s">
        <v>21</v>
      </c>
      <c r="BH528" s="1403" t="str">
        <f>T528</f>
        <v>Contractor Name</v>
      </c>
      <c r="BI528" s="1403"/>
      <c r="BJ528" s="1403"/>
      <c r="BK528" s="1403"/>
      <c r="BL528" s="397"/>
      <c r="BM528" s="857"/>
      <c r="BN528" s="397"/>
      <c r="BO528" s="398"/>
      <c r="BP528" s="397"/>
      <c r="BQ528" s="397"/>
      <c r="BR528" s="426"/>
      <c r="BS528" s="397"/>
      <c r="BT528" s="397"/>
      <c r="BU528" s="397"/>
    </row>
    <row r="529" spans="1:73" s="360" customFormat="1" ht="12.75">
      <c r="A529" s="106" t="s">
        <v>175</v>
      </c>
      <c r="B529" s="827"/>
      <c r="C529" s="467"/>
      <c r="D529" s="350" t="s">
        <v>20</v>
      </c>
      <c r="E529" s="435" t="str">
        <f>+E4</f>
        <v>Contract Number</v>
      </c>
      <c r="F529" s="352"/>
      <c r="G529" s="353" t="s">
        <v>90</v>
      </c>
      <c r="H529" s="354"/>
      <c r="I529" s="413" t="s">
        <v>20</v>
      </c>
      <c r="J529" s="431" t="str">
        <f>E529</f>
        <v>Contract Number</v>
      </c>
      <c r="K529" s="399"/>
      <c r="L529" s="400" t="s">
        <v>90</v>
      </c>
      <c r="M529" s="401">
        <f>H529</f>
        <v>0</v>
      </c>
      <c r="N529" s="402" t="s">
        <v>20</v>
      </c>
      <c r="O529" s="432" t="str">
        <f>E529</f>
        <v>Contract Number</v>
      </c>
      <c r="P529" s="403"/>
      <c r="Q529" s="404" t="s">
        <v>90</v>
      </c>
      <c r="R529" s="405">
        <f>H529</f>
        <v>0</v>
      </c>
      <c r="S529" s="402" t="s">
        <v>20</v>
      </c>
      <c r="T529" s="406" t="str">
        <f>E529</f>
        <v>Contract Number</v>
      </c>
      <c r="U529" s="403"/>
      <c r="V529" s="404" t="s">
        <v>90</v>
      </c>
      <c r="W529" s="407">
        <f>H529</f>
        <v>0</v>
      </c>
      <c r="X529" s="402" t="s">
        <v>20</v>
      </c>
      <c r="Y529" s="406" t="str">
        <f>E529</f>
        <v>Contract Number</v>
      </c>
      <c r="Z529" s="403"/>
      <c r="AA529" s="404" t="s">
        <v>90</v>
      </c>
      <c r="AB529" s="407">
        <f>H529</f>
        <v>0</v>
      </c>
      <c r="AC529" s="402" t="s">
        <v>20</v>
      </c>
      <c r="AD529" s="406" t="str">
        <f>E529</f>
        <v>Contract Number</v>
      </c>
      <c r="AE529" s="403"/>
      <c r="AF529" s="404" t="s">
        <v>90</v>
      </c>
      <c r="AG529" s="407">
        <f>H529</f>
        <v>0</v>
      </c>
      <c r="AH529" s="402" t="s">
        <v>20</v>
      </c>
      <c r="AI529" s="406" t="str">
        <f>E529</f>
        <v>Contract Number</v>
      </c>
      <c r="AJ529" s="403"/>
      <c r="AK529" s="404" t="s">
        <v>90</v>
      </c>
      <c r="AL529" s="408">
        <f>H529</f>
        <v>0</v>
      </c>
      <c r="AM529" s="402" t="s">
        <v>20</v>
      </c>
      <c r="AN529" s="432" t="str">
        <f>E529</f>
        <v>Contract Number</v>
      </c>
      <c r="AO529" s="403"/>
      <c r="AP529" s="404" t="s">
        <v>90</v>
      </c>
      <c r="AQ529" s="408">
        <f>H529</f>
        <v>0</v>
      </c>
      <c r="AR529" s="402" t="s">
        <v>20</v>
      </c>
      <c r="AS529" s="432" t="str">
        <f>E529</f>
        <v>Contract Number</v>
      </c>
      <c r="AT529" s="403"/>
      <c r="AU529" s="404" t="s">
        <v>90</v>
      </c>
      <c r="AV529" s="409">
        <f>H529</f>
        <v>0</v>
      </c>
      <c r="AW529" s="402" t="s">
        <v>20</v>
      </c>
      <c r="AX529" s="432" t="str">
        <f>J529</f>
        <v>Contract Number</v>
      </c>
      <c r="AY529" s="403"/>
      <c r="AZ529" s="404" t="s">
        <v>90</v>
      </c>
      <c r="BA529" s="409">
        <f>M529</f>
        <v>0</v>
      </c>
      <c r="BB529" s="402" t="s">
        <v>20</v>
      </c>
      <c r="BC529" s="432" t="str">
        <f>O529</f>
        <v>Contract Number</v>
      </c>
      <c r="BD529" s="403"/>
      <c r="BE529" s="404" t="s">
        <v>90</v>
      </c>
      <c r="BF529" s="409">
        <f>R529</f>
        <v>0</v>
      </c>
      <c r="BG529" s="402" t="s">
        <v>20</v>
      </c>
      <c r="BH529" s="432" t="str">
        <f>T529</f>
        <v>Contract Number</v>
      </c>
      <c r="BI529" s="403"/>
      <c r="BJ529" s="404" t="s">
        <v>90</v>
      </c>
      <c r="BK529" s="409">
        <f>W529</f>
        <v>0</v>
      </c>
      <c r="BL529" s="410"/>
      <c r="BM529" s="858"/>
      <c r="BN529" s="410"/>
      <c r="BO529" s="397"/>
      <c r="BP529" s="397"/>
      <c r="BQ529" s="410"/>
      <c r="BR529" s="426"/>
      <c r="BS529" s="397"/>
      <c r="BT529" s="397"/>
      <c r="BU529" s="397"/>
    </row>
    <row r="530" spans="1:73" s="360" customFormat="1" ht="17.45" customHeight="1">
      <c r="A530" s="102"/>
      <c r="B530" s="827"/>
      <c r="C530" s="467"/>
      <c r="D530" s="350" t="s">
        <v>155</v>
      </c>
      <c r="E530" s="356" t="s">
        <v>156</v>
      </c>
      <c r="F530" s="357">
        <v>45108</v>
      </c>
      <c r="G530" s="358" t="s">
        <v>151</v>
      </c>
      <c r="H530" s="357">
        <v>45350</v>
      </c>
      <c r="I530" s="402" t="s">
        <v>149</v>
      </c>
      <c r="J530" s="411" t="s">
        <v>150</v>
      </c>
      <c r="K530" s="412">
        <f>F530</f>
        <v>45108</v>
      </c>
      <c r="L530" s="404" t="s">
        <v>151</v>
      </c>
      <c r="M530" s="412">
        <f>H530</f>
        <v>45350</v>
      </c>
      <c r="N530" s="402" t="s">
        <v>149</v>
      </c>
      <c r="O530" s="411" t="s">
        <v>150</v>
      </c>
      <c r="P530" s="412">
        <f>F530</f>
        <v>45108</v>
      </c>
      <c r="Q530" s="404" t="s">
        <v>151</v>
      </c>
      <c r="R530" s="412">
        <f>H530</f>
        <v>45350</v>
      </c>
      <c r="S530" s="402" t="s">
        <v>149</v>
      </c>
      <c r="T530" s="411" t="s">
        <v>150</v>
      </c>
      <c r="U530" s="412">
        <f>F530</f>
        <v>45108</v>
      </c>
      <c r="V530" s="404" t="s">
        <v>151</v>
      </c>
      <c r="W530" s="412">
        <f>H530</f>
        <v>45350</v>
      </c>
      <c r="X530" s="402" t="s">
        <v>149</v>
      </c>
      <c r="Y530" s="411" t="s">
        <v>150</v>
      </c>
      <c r="Z530" s="412">
        <f>F530</f>
        <v>45108</v>
      </c>
      <c r="AA530" s="404" t="s">
        <v>151</v>
      </c>
      <c r="AB530" s="412">
        <f>H530</f>
        <v>45350</v>
      </c>
      <c r="AC530" s="402" t="s">
        <v>149</v>
      </c>
      <c r="AD530" s="411" t="s">
        <v>150</v>
      </c>
      <c r="AE530" s="412">
        <f>F530</f>
        <v>45108</v>
      </c>
      <c r="AF530" s="404" t="s">
        <v>151</v>
      </c>
      <c r="AG530" s="412">
        <f>H530</f>
        <v>45350</v>
      </c>
      <c r="AH530" s="402" t="s">
        <v>149</v>
      </c>
      <c r="AI530" s="411" t="s">
        <v>150</v>
      </c>
      <c r="AJ530" s="412">
        <f>F530</f>
        <v>45108</v>
      </c>
      <c r="AK530" s="404" t="s">
        <v>151</v>
      </c>
      <c r="AL530" s="412">
        <f>H530</f>
        <v>45350</v>
      </c>
      <c r="AM530" s="402" t="s">
        <v>149</v>
      </c>
      <c r="AN530" s="411" t="s">
        <v>150</v>
      </c>
      <c r="AO530" s="412">
        <f>F530</f>
        <v>45108</v>
      </c>
      <c r="AP530" s="404" t="s">
        <v>151</v>
      </c>
      <c r="AQ530" s="412">
        <f>H530</f>
        <v>45350</v>
      </c>
      <c r="AR530" s="402" t="s">
        <v>149</v>
      </c>
      <c r="AS530" s="411" t="s">
        <v>150</v>
      </c>
      <c r="AT530" s="412">
        <f>F530</f>
        <v>45108</v>
      </c>
      <c r="AU530" s="404" t="s">
        <v>151</v>
      </c>
      <c r="AV530" s="412">
        <f>H530</f>
        <v>45350</v>
      </c>
      <c r="AW530" s="402" t="s">
        <v>149</v>
      </c>
      <c r="AX530" s="411" t="s">
        <v>150</v>
      </c>
      <c r="AY530" s="412">
        <f>K530</f>
        <v>45108</v>
      </c>
      <c r="AZ530" s="404" t="s">
        <v>151</v>
      </c>
      <c r="BA530" s="412">
        <f>M530</f>
        <v>45350</v>
      </c>
      <c r="BB530" s="402" t="s">
        <v>149</v>
      </c>
      <c r="BC530" s="411" t="s">
        <v>150</v>
      </c>
      <c r="BD530" s="412">
        <f>P530</f>
        <v>45108</v>
      </c>
      <c r="BE530" s="404" t="s">
        <v>151</v>
      </c>
      <c r="BF530" s="412">
        <f>R530</f>
        <v>45350</v>
      </c>
      <c r="BG530" s="402" t="s">
        <v>149</v>
      </c>
      <c r="BH530" s="411" t="s">
        <v>150</v>
      </c>
      <c r="BI530" s="412">
        <f>U530</f>
        <v>45108</v>
      </c>
      <c r="BJ530" s="404" t="s">
        <v>151</v>
      </c>
      <c r="BK530" s="412">
        <f>W530</f>
        <v>45350</v>
      </c>
      <c r="BL530" s="410"/>
      <c r="BM530" s="858"/>
      <c r="BN530" s="410"/>
      <c r="BO530" s="397"/>
      <c r="BP530" s="397"/>
      <c r="BQ530" s="410"/>
      <c r="BR530" s="426"/>
      <c r="BS530" s="397"/>
      <c r="BT530" s="397"/>
      <c r="BU530" s="397"/>
    </row>
    <row r="531" spans="1:73" s="360" customFormat="1" ht="15.75" customHeight="1">
      <c r="A531" s="102"/>
      <c r="B531" s="106"/>
      <c r="C531" s="468"/>
      <c r="D531" s="1419" t="s">
        <v>153</v>
      </c>
      <c r="E531" s="1419"/>
      <c r="F531" s="1419"/>
      <c r="G531" s="1420">
        <f>E594+J594+O594+T594+Y594+AD594+AI594+AN594+AS594+AX594+BC594+BH594</f>
        <v>0</v>
      </c>
      <c r="H531" s="359"/>
      <c r="I531" s="397"/>
      <c r="J531" s="397"/>
      <c r="K531" s="397"/>
      <c r="L531" s="397"/>
      <c r="M531" s="397"/>
      <c r="N531" s="397"/>
      <c r="O531" s="397"/>
      <c r="P531" s="397"/>
      <c r="Q531" s="397"/>
      <c r="R531" s="397"/>
      <c r="S531" s="397"/>
      <c r="T531" s="397"/>
      <c r="U531" s="397"/>
      <c r="V531" s="397"/>
      <c r="W531" s="397"/>
      <c r="X531" s="397"/>
      <c r="Y531" s="397"/>
      <c r="Z531" s="397"/>
      <c r="AA531" s="397"/>
      <c r="AB531" s="397"/>
      <c r="AC531" s="397"/>
      <c r="AD531" s="397"/>
      <c r="AE531" s="397"/>
      <c r="AF531" s="397"/>
      <c r="AG531" s="397"/>
      <c r="AH531" s="397"/>
      <c r="AI531" s="397"/>
      <c r="AJ531" s="397"/>
      <c r="AK531" s="397"/>
      <c r="AL531" s="397"/>
      <c r="AM531" s="397"/>
      <c r="AN531" s="397"/>
      <c r="AO531" s="397"/>
      <c r="AP531" s="397"/>
      <c r="AQ531" s="397"/>
      <c r="AR531" s="397"/>
      <c r="AS531" s="397"/>
      <c r="AT531" s="397"/>
      <c r="AU531" s="397"/>
      <c r="AV531" s="397"/>
      <c r="AW531" s="397"/>
      <c r="AX531" s="397"/>
      <c r="AY531" s="397"/>
      <c r="AZ531" s="397"/>
      <c r="BA531" s="397"/>
      <c r="BB531" s="397"/>
      <c r="BC531" s="397"/>
      <c r="BD531" s="397"/>
      <c r="BE531" s="397"/>
      <c r="BF531" s="397"/>
      <c r="BG531" s="397"/>
      <c r="BH531" s="397"/>
      <c r="BI531" s="397"/>
      <c r="BJ531" s="397"/>
      <c r="BK531" s="397"/>
      <c r="BL531" s="414"/>
      <c r="BM531" s="860"/>
      <c r="BN531" s="414"/>
      <c r="BO531" s="414"/>
      <c r="BP531" s="414"/>
      <c r="BQ531" s="414"/>
      <c r="BR531" s="397"/>
      <c r="BS531" s="397"/>
      <c r="BT531" s="397"/>
      <c r="BU531" s="397"/>
    </row>
    <row r="532" spans="1:73" s="1" customFormat="1" ht="5.45" customHeight="1" thickBot="1">
      <c r="A532" s="828"/>
      <c r="B532" s="829"/>
      <c r="C532" s="469"/>
      <c r="D532" s="361"/>
      <c r="E532" s="361"/>
      <c r="F532" s="361"/>
      <c r="G532" s="1421"/>
      <c r="H532" s="100"/>
      <c r="I532" s="16"/>
      <c r="J532" s="16"/>
      <c r="K532" s="32"/>
      <c r="L532" s="16"/>
      <c r="M532" s="16"/>
      <c r="N532" s="16"/>
      <c r="R532" s="362"/>
      <c r="S532" s="362"/>
      <c r="T532" s="362"/>
      <c r="U532" s="362"/>
      <c r="V532" s="362"/>
      <c r="W532" s="362"/>
      <c r="X532" s="362"/>
      <c r="Y532" s="362"/>
      <c r="Z532" s="362"/>
      <c r="AA532" s="362"/>
      <c r="AB532" s="362"/>
      <c r="AC532" s="362"/>
      <c r="AD532" s="362"/>
      <c r="AE532" s="20"/>
      <c r="AF532" s="20"/>
      <c r="AG532" s="20"/>
      <c r="AH532" s="20"/>
      <c r="BM532"/>
    </row>
    <row r="533" spans="1:73" s="1" customFormat="1" ht="14.25" customHeight="1" thickTop="1">
      <c r="A533" s="830" t="s">
        <v>30</v>
      </c>
      <c r="B533" s="843"/>
      <c r="C533" s="1413" t="s">
        <v>276</v>
      </c>
      <c r="D533" s="1408" t="str">
        <f>+D8</f>
        <v>Program Name 1</v>
      </c>
      <c r="E533" s="1409"/>
      <c r="F533" s="1409"/>
      <c r="G533" s="1409"/>
      <c r="H533" s="1410"/>
      <c r="I533" s="1408" t="str">
        <f>+I8</f>
        <v>Program Name 2</v>
      </c>
      <c r="J533" s="1409"/>
      <c r="K533" s="1409"/>
      <c r="L533" s="1409"/>
      <c r="M533" s="1410"/>
      <c r="N533" s="1408" t="str">
        <f>+N8</f>
        <v>Program Name 3</v>
      </c>
      <c r="O533" s="1409"/>
      <c r="P533" s="1409"/>
      <c r="Q533" s="1409"/>
      <c r="R533" s="1410"/>
      <c r="S533" s="1408" t="str">
        <f>+S8</f>
        <v>Program Name 4</v>
      </c>
      <c r="T533" s="1409"/>
      <c r="U533" s="1409"/>
      <c r="V533" s="1409"/>
      <c r="W533" s="1410"/>
      <c r="X533" s="1408" t="str">
        <f>+X8</f>
        <v>Program Name 5</v>
      </c>
      <c r="Y533" s="1409"/>
      <c r="Z533" s="1409"/>
      <c r="AA533" s="1409"/>
      <c r="AB533" s="1410"/>
      <c r="AC533" s="1408" t="str">
        <f>+AC8</f>
        <v>Program Name 6</v>
      </c>
      <c r="AD533" s="1409"/>
      <c r="AE533" s="1409"/>
      <c r="AF533" s="1409"/>
      <c r="AG533" s="1410"/>
      <c r="AH533" s="1408" t="str">
        <f>+AH8</f>
        <v>Program Name 7</v>
      </c>
      <c r="AI533" s="1409"/>
      <c r="AJ533" s="1409"/>
      <c r="AK533" s="1409"/>
      <c r="AL533" s="1410"/>
      <c r="AM533" s="1408" t="str">
        <f>+AM8</f>
        <v>Program Name 8</v>
      </c>
      <c r="AN533" s="1409"/>
      <c r="AO533" s="1409"/>
      <c r="AP533" s="1409"/>
      <c r="AQ533" s="1410"/>
      <c r="AR533" s="1408" t="str">
        <f>+AR8</f>
        <v>Program Name 9</v>
      </c>
      <c r="AS533" s="1409"/>
      <c r="AT533" s="1409"/>
      <c r="AU533" s="1409"/>
      <c r="AV533" s="1410"/>
      <c r="AW533" s="1408" t="str">
        <f>+AW8</f>
        <v>Program Name 10</v>
      </c>
      <c r="AX533" s="1409"/>
      <c r="AY533" s="1409"/>
      <c r="AZ533" s="1409"/>
      <c r="BA533" s="1410"/>
      <c r="BB533" s="1408" t="str">
        <f>+BB8</f>
        <v>Program Name 11</v>
      </c>
      <c r="BC533" s="1409"/>
      <c r="BD533" s="1409"/>
      <c r="BE533" s="1409"/>
      <c r="BF533" s="1410"/>
      <c r="BG533" s="1408" t="str">
        <f>+BG8</f>
        <v>Program Name 12</v>
      </c>
      <c r="BH533" s="1409"/>
      <c r="BI533" s="1409"/>
      <c r="BJ533" s="1409"/>
      <c r="BK533" s="1410"/>
      <c r="BL533" s="31"/>
      <c r="BM533" s="313" t="s">
        <v>33</v>
      </c>
    </row>
    <row r="534" spans="1:73" s="1" customFormat="1" ht="13.5">
      <c r="A534" s="831" t="s">
        <v>31</v>
      </c>
      <c r="B534" s="844"/>
      <c r="C534" s="1414"/>
      <c r="D534" s="1400" t="str">
        <f>+D9</f>
        <v>Funding Source 1</v>
      </c>
      <c r="E534" s="1401"/>
      <c r="F534" s="1401"/>
      <c r="G534" s="1401"/>
      <c r="H534" s="1402"/>
      <c r="I534" s="1400" t="str">
        <f>+I9</f>
        <v>Funding Source 2</v>
      </c>
      <c r="J534" s="1401"/>
      <c r="K534" s="1401"/>
      <c r="L534" s="1401"/>
      <c r="M534" s="1402"/>
      <c r="N534" s="1400" t="str">
        <f>+N9</f>
        <v>Funding Source 3</v>
      </c>
      <c r="O534" s="1401"/>
      <c r="P534" s="1401"/>
      <c r="Q534" s="1401"/>
      <c r="R534" s="1402"/>
      <c r="S534" s="1400" t="str">
        <f>+S9</f>
        <v>Funding Source 4</v>
      </c>
      <c r="T534" s="1401"/>
      <c r="U534" s="1401"/>
      <c r="V534" s="1401"/>
      <c r="W534" s="1402"/>
      <c r="X534" s="1400" t="str">
        <f>+X9</f>
        <v>Funding Source 5</v>
      </c>
      <c r="Y534" s="1401"/>
      <c r="Z534" s="1401"/>
      <c r="AA534" s="1401"/>
      <c r="AB534" s="1402"/>
      <c r="AC534" s="1400" t="str">
        <f>+AC9</f>
        <v>Funding Source 6</v>
      </c>
      <c r="AD534" s="1401"/>
      <c r="AE534" s="1401"/>
      <c r="AF534" s="1401"/>
      <c r="AG534" s="1402"/>
      <c r="AH534" s="1400" t="str">
        <f>+AH9</f>
        <v>Funding Source 7</v>
      </c>
      <c r="AI534" s="1401"/>
      <c r="AJ534" s="1401"/>
      <c r="AK534" s="1401"/>
      <c r="AL534" s="1402"/>
      <c r="AM534" s="1400" t="str">
        <f>+AM9</f>
        <v>Funding Source 8</v>
      </c>
      <c r="AN534" s="1401"/>
      <c r="AO534" s="1401"/>
      <c r="AP534" s="1401"/>
      <c r="AQ534" s="1402"/>
      <c r="AR534" s="1400" t="str">
        <f>+AR9</f>
        <v>Funding Source 9</v>
      </c>
      <c r="AS534" s="1401"/>
      <c r="AT534" s="1401"/>
      <c r="AU534" s="1401"/>
      <c r="AV534" s="1402"/>
      <c r="AW534" s="1400" t="str">
        <f>+AW9</f>
        <v>Funding Source 10</v>
      </c>
      <c r="AX534" s="1401"/>
      <c r="AY534" s="1401"/>
      <c r="AZ534" s="1401"/>
      <c r="BA534" s="1402"/>
      <c r="BB534" s="1400" t="str">
        <f>+BB9</f>
        <v>Funding Source 11</v>
      </c>
      <c r="BC534" s="1401"/>
      <c r="BD534" s="1401"/>
      <c r="BE534" s="1401"/>
      <c r="BF534" s="1402"/>
      <c r="BG534" s="1400" t="str">
        <f>+BG9</f>
        <v>Funding Source 12</v>
      </c>
      <c r="BH534" s="1401"/>
      <c r="BI534" s="1401"/>
      <c r="BJ534" s="1401"/>
      <c r="BK534" s="1402"/>
      <c r="BL534" s="31"/>
      <c r="BM534" s="314"/>
    </row>
    <row r="535" spans="1:73" s="30" customFormat="1" ht="21.6" customHeight="1">
      <c r="A535" s="832"/>
      <c r="B535" s="845"/>
      <c r="C535" s="867" t="s">
        <v>277</v>
      </c>
      <c r="D535" s="436" t="s">
        <v>67</v>
      </c>
      <c r="E535" s="437" t="s">
        <v>68</v>
      </c>
      <c r="F535" s="438" t="s">
        <v>69</v>
      </c>
      <c r="G535" s="439" t="s">
        <v>70</v>
      </c>
      <c r="H535" s="440" t="s">
        <v>71</v>
      </c>
      <c r="I535" s="436" t="s">
        <v>67</v>
      </c>
      <c r="J535" s="437" t="s">
        <v>68</v>
      </c>
      <c r="K535" s="438" t="s">
        <v>69</v>
      </c>
      <c r="L535" s="439" t="s">
        <v>70</v>
      </c>
      <c r="M535" s="441" t="s">
        <v>71</v>
      </c>
      <c r="N535" s="436" t="s">
        <v>67</v>
      </c>
      <c r="O535" s="437" t="s">
        <v>68</v>
      </c>
      <c r="P535" s="438" t="s">
        <v>69</v>
      </c>
      <c r="Q535" s="439" t="s">
        <v>70</v>
      </c>
      <c r="R535" s="441" t="s">
        <v>71</v>
      </c>
      <c r="S535" s="436" t="s">
        <v>67</v>
      </c>
      <c r="T535" s="437" t="s">
        <v>68</v>
      </c>
      <c r="U535" s="438" t="s">
        <v>69</v>
      </c>
      <c r="V535" s="439" t="s">
        <v>70</v>
      </c>
      <c r="W535" s="441" t="s">
        <v>71</v>
      </c>
      <c r="X535" s="436" t="s">
        <v>67</v>
      </c>
      <c r="Y535" s="437" t="s">
        <v>68</v>
      </c>
      <c r="Z535" s="438" t="s">
        <v>69</v>
      </c>
      <c r="AA535" s="439" t="s">
        <v>70</v>
      </c>
      <c r="AB535" s="441" t="s">
        <v>71</v>
      </c>
      <c r="AC535" s="436" t="s">
        <v>67</v>
      </c>
      <c r="AD535" s="437" t="s">
        <v>68</v>
      </c>
      <c r="AE535" s="438" t="s">
        <v>69</v>
      </c>
      <c r="AF535" s="439" t="s">
        <v>70</v>
      </c>
      <c r="AG535" s="441" t="s">
        <v>71</v>
      </c>
      <c r="AH535" s="436" t="s">
        <v>67</v>
      </c>
      <c r="AI535" s="437" t="s">
        <v>68</v>
      </c>
      <c r="AJ535" s="438" t="s">
        <v>69</v>
      </c>
      <c r="AK535" s="439" t="s">
        <v>70</v>
      </c>
      <c r="AL535" s="441" t="s">
        <v>71</v>
      </c>
      <c r="AM535" s="436" t="s">
        <v>67</v>
      </c>
      <c r="AN535" s="437" t="s">
        <v>68</v>
      </c>
      <c r="AO535" s="438" t="s">
        <v>69</v>
      </c>
      <c r="AP535" s="439" t="s">
        <v>70</v>
      </c>
      <c r="AQ535" s="441" t="s">
        <v>71</v>
      </c>
      <c r="AR535" s="436" t="s">
        <v>67</v>
      </c>
      <c r="AS535" s="437" t="s">
        <v>68</v>
      </c>
      <c r="AT535" s="438" t="s">
        <v>69</v>
      </c>
      <c r="AU535" s="439" t="s">
        <v>70</v>
      </c>
      <c r="AV535" s="441" t="s">
        <v>71</v>
      </c>
      <c r="AW535" s="436" t="s">
        <v>67</v>
      </c>
      <c r="AX535" s="437" t="s">
        <v>68</v>
      </c>
      <c r="AY535" s="438" t="s">
        <v>69</v>
      </c>
      <c r="AZ535" s="439" t="s">
        <v>70</v>
      </c>
      <c r="BA535" s="441" t="s">
        <v>71</v>
      </c>
      <c r="BB535" s="436" t="s">
        <v>67</v>
      </c>
      <c r="BC535" s="437" t="s">
        <v>68</v>
      </c>
      <c r="BD535" s="438" t="s">
        <v>69</v>
      </c>
      <c r="BE535" s="439" t="s">
        <v>70</v>
      </c>
      <c r="BF535" s="441" t="s">
        <v>71</v>
      </c>
      <c r="BG535" s="436" t="s">
        <v>67</v>
      </c>
      <c r="BH535" s="437" t="s">
        <v>68</v>
      </c>
      <c r="BI535" s="438" t="s">
        <v>69</v>
      </c>
      <c r="BJ535" s="439" t="s">
        <v>70</v>
      </c>
      <c r="BK535" s="441" t="s">
        <v>71</v>
      </c>
      <c r="BM535" s="442" t="s">
        <v>68</v>
      </c>
    </row>
    <row r="536" spans="1:73" s="30" customFormat="1" ht="12.75">
      <c r="A536" s="536">
        <v>1</v>
      </c>
      <c r="B536" s="834" t="s">
        <v>65</v>
      </c>
      <c r="C536" s="702">
        <f>+E536+J536+O536+T536+Y536+AD536+AI536+AN536+AS536+AX536+BC536+BH536</f>
        <v>0</v>
      </c>
      <c r="D536" s="851">
        <f t="shared" ref="D536:D567" si="1369">D461</f>
        <v>0</v>
      </c>
      <c r="E536" s="510"/>
      <c r="F536" s="523">
        <f>+F461+E536</f>
        <v>0</v>
      </c>
      <c r="G536" s="512">
        <f>D536-F536</f>
        <v>0</v>
      </c>
      <c r="H536" s="479" t="str">
        <f>IF(D536=0,"    ",F536/D536)</f>
        <v xml:space="preserve">    </v>
      </c>
      <c r="I536" s="851">
        <f t="shared" ref="I536:I567" si="1370">I461</f>
        <v>0</v>
      </c>
      <c r="J536" s="510"/>
      <c r="K536" s="523">
        <f>+K461+J536</f>
        <v>0</v>
      </c>
      <c r="L536" s="512">
        <f>I536-K536</f>
        <v>0</v>
      </c>
      <c r="M536" s="479" t="str">
        <f>IF(I536=0,"    ",K536/I536)</f>
        <v xml:space="preserve">    </v>
      </c>
      <c r="N536" s="851">
        <f t="shared" ref="N536:N567" si="1371">N461</f>
        <v>0</v>
      </c>
      <c r="O536" s="510"/>
      <c r="P536" s="523">
        <f>+P461+O536</f>
        <v>0</v>
      </c>
      <c r="Q536" s="512">
        <f>N536-P536</f>
        <v>0</v>
      </c>
      <c r="R536" s="479" t="str">
        <f>IF(N536=0,"    ",P536/N536)</f>
        <v xml:space="preserve">    </v>
      </c>
      <c r="S536" s="851">
        <f t="shared" ref="S536:S567" si="1372">S461</f>
        <v>4</v>
      </c>
      <c r="T536" s="510"/>
      <c r="U536" s="523">
        <f>+U461+T536</f>
        <v>0</v>
      </c>
      <c r="V536" s="512">
        <f>S536-U536</f>
        <v>4</v>
      </c>
      <c r="W536" s="479">
        <f>IF(S536=0,"    ",U536/S536)</f>
        <v>0</v>
      </c>
      <c r="X536" s="851">
        <f t="shared" ref="X536:X567" si="1373">X461</f>
        <v>0</v>
      </c>
      <c r="Y536" s="510"/>
      <c r="Z536" s="523">
        <f>+Z461+Y536</f>
        <v>0</v>
      </c>
      <c r="AA536" s="512">
        <f>X536-Z536</f>
        <v>0</v>
      </c>
      <c r="AB536" s="479" t="str">
        <f>IF(X536=0,"    ",Z536/X536)</f>
        <v xml:space="preserve">    </v>
      </c>
      <c r="AC536" s="851">
        <f t="shared" ref="AC536:AC567" si="1374">AC461</f>
        <v>0</v>
      </c>
      <c r="AD536" s="510"/>
      <c r="AE536" s="523">
        <f>+AE461+AD536</f>
        <v>0</v>
      </c>
      <c r="AF536" s="512">
        <f>AC536-AE536</f>
        <v>0</v>
      </c>
      <c r="AG536" s="479" t="str">
        <f>IF(AC536=0,"    ",AE536/AC536)</f>
        <v xml:space="preserve">    </v>
      </c>
      <c r="AH536" s="851">
        <f t="shared" ref="AH536:AH567" si="1375">AH461</f>
        <v>0</v>
      </c>
      <c r="AI536" s="510"/>
      <c r="AJ536" s="523">
        <f>+AJ461+AI536</f>
        <v>0</v>
      </c>
      <c r="AK536" s="512">
        <f>AH536-AJ536</f>
        <v>0</v>
      </c>
      <c r="AL536" s="479" t="str">
        <f>IF(AH536=0,"    ",AJ536/AH536)</f>
        <v xml:space="preserve">    </v>
      </c>
      <c r="AM536" s="851">
        <f t="shared" ref="AM536:AM567" si="1376">AM461</f>
        <v>0</v>
      </c>
      <c r="AN536" s="510"/>
      <c r="AO536" s="523">
        <f>+AO461+AN536</f>
        <v>0</v>
      </c>
      <c r="AP536" s="512">
        <f>AM536-AO536</f>
        <v>0</v>
      </c>
      <c r="AQ536" s="479" t="str">
        <f>IF(AM536=0,"    ",AO536/AM536)</f>
        <v xml:space="preserve">    </v>
      </c>
      <c r="AR536" s="851">
        <f t="shared" ref="AR536:AR567" si="1377">AR461</f>
        <v>0</v>
      </c>
      <c r="AS536" s="510"/>
      <c r="AT536" s="523">
        <f>+AT461+AS536</f>
        <v>0</v>
      </c>
      <c r="AU536" s="512">
        <f>AR536-AT536</f>
        <v>0</v>
      </c>
      <c r="AV536" s="479" t="str">
        <f>IF(AR536=0,"    ",AT536/AR536)</f>
        <v xml:space="preserve">    </v>
      </c>
      <c r="AW536" s="851">
        <f t="shared" ref="AW536:AW567" si="1378">AW461</f>
        <v>0</v>
      </c>
      <c r="AX536" s="510"/>
      <c r="AY536" s="523">
        <f>+AY461+AX536</f>
        <v>0</v>
      </c>
      <c r="AZ536" s="512">
        <f>AW536-AY536</f>
        <v>0</v>
      </c>
      <c r="BA536" s="479" t="str">
        <f>IF(AW536=0,"    ",AY536/AW536)</f>
        <v xml:space="preserve">    </v>
      </c>
      <c r="BB536" s="851">
        <f t="shared" ref="BB536:BB567" si="1379">BB461</f>
        <v>0</v>
      </c>
      <c r="BC536" s="510"/>
      <c r="BD536" s="523">
        <f>+BD461+BC536</f>
        <v>0</v>
      </c>
      <c r="BE536" s="512">
        <f>BB536-BD536</f>
        <v>0</v>
      </c>
      <c r="BF536" s="479" t="str">
        <f>IF(BB536=0,"    ",BD536/BB536)</f>
        <v xml:space="preserve">    </v>
      </c>
      <c r="BG536" s="851">
        <f t="shared" ref="BG536:BG567" si="1380">BG461</f>
        <v>0</v>
      </c>
      <c r="BH536" s="510"/>
      <c r="BI536" s="523">
        <f>+BI461+BH536</f>
        <v>0</v>
      </c>
      <c r="BJ536" s="512">
        <f>BG536-BI536</f>
        <v>0</v>
      </c>
      <c r="BK536" s="479" t="str">
        <f>IF(BG536=0,"    ",BI536/BG536)</f>
        <v xml:space="preserve">    </v>
      </c>
      <c r="BL536" s="529"/>
      <c r="BM536" s="502">
        <f t="shared" ref="BM536:BM594" si="1381">E536+J536+O536+T536+Y536+AD536+AI536+AN536+AS536+AX536+BC536+BH536</f>
        <v>0</v>
      </c>
    </row>
    <row r="537" spans="1:73" s="30" customFormat="1" ht="12.75">
      <c r="A537" s="536">
        <v>2</v>
      </c>
      <c r="B537" s="835" t="s">
        <v>32</v>
      </c>
      <c r="C537" s="703">
        <f t="shared" ref="C537:C594" si="1382">+E537+J537+O537+T537+Y537+AD537+AI537+AN537+AS537+AX537+BC537+BH537</f>
        <v>0</v>
      </c>
      <c r="D537" s="852">
        <f t="shared" si="1369"/>
        <v>0</v>
      </c>
      <c r="E537" s="514"/>
      <c r="F537" s="523">
        <f>+F462+E537</f>
        <v>0</v>
      </c>
      <c r="G537" s="512">
        <f>D537-F537</f>
        <v>0</v>
      </c>
      <c r="H537" s="480" t="str">
        <f>IF(D537=0,"    ",F537/D537)</f>
        <v xml:space="preserve">    </v>
      </c>
      <c r="I537" s="852">
        <f t="shared" si="1370"/>
        <v>0</v>
      </c>
      <c r="J537" s="514"/>
      <c r="K537" s="523">
        <f>+K462+J537</f>
        <v>0</v>
      </c>
      <c r="L537" s="512">
        <f>I537-K537</f>
        <v>0</v>
      </c>
      <c r="M537" s="480" t="str">
        <f>IF(I537=0,"    ",K537/I537)</f>
        <v xml:space="preserve">    </v>
      </c>
      <c r="N537" s="852">
        <f t="shared" si="1371"/>
        <v>0</v>
      </c>
      <c r="O537" s="514"/>
      <c r="P537" s="523">
        <f>+P462+O537</f>
        <v>0</v>
      </c>
      <c r="Q537" s="512">
        <f>N537-P537</f>
        <v>0</v>
      </c>
      <c r="R537" s="480" t="str">
        <f>IF(N537=0,"    ",P537/N537)</f>
        <v xml:space="preserve">    </v>
      </c>
      <c r="S537" s="852">
        <f t="shared" si="1372"/>
        <v>0</v>
      </c>
      <c r="T537" s="514"/>
      <c r="U537" s="523">
        <f>+U462+T537</f>
        <v>0</v>
      </c>
      <c r="V537" s="512">
        <f>S537-U537</f>
        <v>0</v>
      </c>
      <c r="W537" s="480" t="str">
        <f>IF(S537=0,"    ",U537/S537)</f>
        <v xml:space="preserve">    </v>
      </c>
      <c r="X537" s="852">
        <f t="shared" si="1373"/>
        <v>0</v>
      </c>
      <c r="Y537" s="514"/>
      <c r="Z537" s="523">
        <f>+Z462+Y537</f>
        <v>0</v>
      </c>
      <c r="AA537" s="512">
        <f>X537-Z537</f>
        <v>0</v>
      </c>
      <c r="AB537" s="480" t="str">
        <f>IF(X537=0,"    ",Z537/X537)</f>
        <v xml:space="preserve">    </v>
      </c>
      <c r="AC537" s="852">
        <f t="shared" si="1374"/>
        <v>0</v>
      </c>
      <c r="AD537" s="514"/>
      <c r="AE537" s="523">
        <f>+AE462+AD537</f>
        <v>0</v>
      </c>
      <c r="AF537" s="512">
        <f>AC537-AE537</f>
        <v>0</v>
      </c>
      <c r="AG537" s="480" t="str">
        <f>IF(AC537=0,"    ",AE537/AC537)</f>
        <v xml:space="preserve">    </v>
      </c>
      <c r="AH537" s="852">
        <f t="shared" si="1375"/>
        <v>0</v>
      </c>
      <c r="AI537" s="514"/>
      <c r="AJ537" s="523">
        <f>+AJ462+AI537</f>
        <v>0</v>
      </c>
      <c r="AK537" s="512">
        <f>AH537-AJ537</f>
        <v>0</v>
      </c>
      <c r="AL537" s="480" t="str">
        <f>IF(AH537=0,"    ",AJ537/AH537)</f>
        <v xml:space="preserve">    </v>
      </c>
      <c r="AM537" s="852">
        <f t="shared" si="1376"/>
        <v>0</v>
      </c>
      <c r="AN537" s="514"/>
      <c r="AO537" s="523">
        <f>+AO462+AN537</f>
        <v>0</v>
      </c>
      <c r="AP537" s="512">
        <f>AM537-AO537</f>
        <v>0</v>
      </c>
      <c r="AQ537" s="480" t="str">
        <f>IF(AM537=0,"    ",AO537/AM537)</f>
        <v xml:space="preserve">    </v>
      </c>
      <c r="AR537" s="852">
        <f t="shared" si="1377"/>
        <v>0</v>
      </c>
      <c r="AS537" s="514"/>
      <c r="AT537" s="523">
        <f>+AT462+AS537</f>
        <v>0</v>
      </c>
      <c r="AU537" s="512">
        <f>AR537-AT537</f>
        <v>0</v>
      </c>
      <c r="AV537" s="480" t="str">
        <f>IF(AR537=0,"    ",AT537/AR537)</f>
        <v xml:space="preserve">    </v>
      </c>
      <c r="AW537" s="852">
        <f t="shared" si="1378"/>
        <v>0</v>
      </c>
      <c r="AX537" s="514"/>
      <c r="AY537" s="523">
        <f>+AY462+AX537</f>
        <v>0</v>
      </c>
      <c r="AZ537" s="512">
        <f>AW537-AY537</f>
        <v>0</v>
      </c>
      <c r="BA537" s="480" t="str">
        <f>IF(AW537=0,"    ",AY537/AW537)</f>
        <v xml:space="preserve">    </v>
      </c>
      <c r="BB537" s="852">
        <f t="shared" si="1379"/>
        <v>0</v>
      </c>
      <c r="BC537" s="514"/>
      <c r="BD537" s="523">
        <f>+BD462+BC537</f>
        <v>0</v>
      </c>
      <c r="BE537" s="512">
        <f>BB537-BD537</f>
        <v>0</v>
      </c>
      <c r="BF537" s="480" t="str">
        <f>IF(BB537=0,"    ",BD537/BB537)</f>
        <v xml:space="preserve">    </v>
      </c>
      <c r="BG537" s="852">
        <f t="shared" si="1380"/>
        <v>0</v>
      </c>
      <c r="BH537" s="514"/>
      <c r="BI537" s="523">
        <f>+BI462+BH537</f>
        <v>0</v>
      </c>
      <c r="BJ537" s="512">
        <f>BG537-BI537</f>
        <v>0</v>
      </c>
      <c r="BK537" s="480" t="str">
        <f>IF(BG537=0,"    ",BI537/BG537)</f>
        <v xml:space="preserve">    </v>
      </c>
      <c r="BL537" s="529"/>
      <c r="BM537" s="502">
        <f t="shared" si="1381"/>
        <v>0</v>
      </c>
    </row>
    <row r="538" spans="1:73" s="30" customFormat="1" ht="12.75">
      <c r="A538" s="536">
        <v>3</v>
      </c>
      <c r="B538" s="835" t="s">
        <v>66</v>
      </c>
      <c r="C538" s="704">
        <f t="shared" si="1382"/>
        <v>0</v>
      </c>
      <c r="D538" s="550">
        <f t="shared" si="1369"/>
        <v>0</v>
      </c>
      <c r="E538" s="531">
        <f t="shared" ref="E538:G538" si="1383">SUM(E536:E537)</f>
        <v>0</v>
      </c>
      <c r="F538" s="518">
        <f t="shared" si="1383"/>
        <v>0</v>
      </c>
      <c r="G538" s="518">
        <f t="shared" si="1383"/>
        <v>0</v>
      </c>
      <c r="H538" s="481" t="str">
        <f>IF(D538=0,"    ",F538/D538)</f>
        <v xml:space="preserve">    </v>
      </c>
      <c r="I538" s="550">
        <f t="shared" si="1370"/>
        <v>0</v>
      </c>
      <c r="J538" s="531">
        <f t="shared" ref="J538:L538" si="1384">SUM(J536:J537)</f>
        <v>0</v>
      </c>
      <c r="K538" s="532">
        <f t="shared" si="1384"/>
        <v>0</v>
      </c>
      <c r="L538" s="532">
        <f t="shared" si="1384"/>
        <v>0</v>
      </c>
      <c r="M538" s="481" t="str">
        <f>IF(I538=0,"    ",K538/I538)</f>
        <v xml:space="preserve">    </v>
      </c>
      <c r="N538" s="550">
        <f t="shared" si="1371"/>
        <v>0</v>
      </c>
      <c r="O538" s="531">
        <f t="shared" ref="O538:Q538" si="1385">SUM(O536:O537)</f>
        <v>0</v>
      </c>
      <c r="P538" s="532">
        <f t="shared" si="1385"/>
        <v>0</v>
      </c>
      <c r="Q538" s="532">
        <f t="shared" si="1385"/>
        <v>0</v>
      </c>
      <c r="R538" s="481" t="str">
        <f>IF(N538=0,"    ",P538/N538)</f>
        <v xml:space="preserve">    </v>
      </c>
      <c r="S538" s="550">
        <f t="shared" si="1372"/>
        <v>4</v>
      </c>
      <c r="T538" s="531">
        <f t="shared" ref="T538:V538" si="1386">SUM(T536:T537)</f>
        <v>0</v>
      </c>
      <c r="U538" s="532">
        <f t="shared" si="1386"/>
        <v>0</v>
      </c>
      <c r="V538" s="532">
        <f t="shared" si="1386"/>
        <v>4</v>
      </c>
      <c r="W538" s="481">
        <f>IF(S538=0,"    ",U538/S538)</f>
        <v>0</v>
      </c>
      <c r="X538" s="550">
        <f t="shared" si="1373"/>
        <v>0</v>
      </c>
      <c r="Y538" s="531">
        <f t="shared" ref="Y538:AA538" si="1387">SUM(Y536:Y537)</f>
        <v>0</v>
      </c>
      <c r="Z538" s="532">
        <f t="shared" si="1387"/>
        <v>0</v>
      </c>
      <c r="AA538" s="532">
        <f t="shared" si="1387"/>
        <v>0</v>
      </c>
      <c r="AB538" s="481" t="str">
        <f>IF(X538=0,"    ",Z538/X538)</f>
        <v xml:space="preserve">    </v>
      </c>
      <c r="AC538" s="550">
        <f t="shared" si="1374"/>
        <v>0</v>
      </c>
      <c r="AD538" s="531">
        <f t="shared" ref="AD538:AF538" si="1388">SUM(AD536:AD537)</f>
        <v>0</v>
      </c>
      <c r="AE538" s="532">
        <f t="shared" si="1388"/>
        <v>0</v>
      </c>
      <c r="AF538" s="532">
        <f t="shared" si="1388"/>
        <v>0</v>
      </c>
      <c r="AG538" s="481" t="str">
        <f>IF(AC538=0,"    ",AE538/AC538)</f>
        <v xml:space="preserve">    </v>
      </c>
      <c r="AH538" s="550">
        <f t="shared" si="1375"/>
        <v>0</v>
      </c>
      <c r="AI538" s="531">
        <f t="shared" ref="AI538:AK538" si="1389">SUM(AI536:AI537)</f>
        <v>0</v>
      </c>
      <c r="AJ538" s="532">
        <f t="shared" si="1389"/>
        <v>0</v>
      </c>
      <c r="AK538" s="532">
        <f t="shared" si="1389"/>
        <v>0</v>
      </c>
      <c r="AL538" s="481" t="str">
        <f>IF(AH538=0,"    ",AJ538/AH538)</f>
        <v xml:space="preserve">    </v>
      </c>
      <c r="AM538" s="550">
        <f t="shared" si="1376"/>
        <v>0</v>
      </c>
      <c r="AN538" s="531">
        <f t="shared" ref="AN538:AP538" si="1390">SUM(AN536:AN537)</f>
        <v>0</v>
      </c>
      <c r="AO538" s="532">
        <f t="shared" si="1390"/>
        <v>0</v>
      </c>
      <c r="AP538" s="532">
        <f t="shared" si="1390"/>
        <v>0</v>
      </c>
      <c r="AQ538" s="481" t="str">
        <f>IF(AM538=0,"    ",AO538/AM538)</f>
        <v xml:space="preserve">    </v>
      </c>
      <c r="AR538" s="550">
        <f t="shared" si="1377"/>
        <v>0</v>
      </c>
      <c r="AS538" s="531">
        <f t="shared" ref="AS538:AU538" si="1391">SUM(AS536:AS537)</f>
        <v>0</v>
      </c>
      <c r="AT538" s="532">
        <f t="shared" si="1391"/>
        <v>0</v>
      </c>
      <c r="AU538" s="532">
        <f t="shared" si="1391"/>
        <v>0</v>
      </c>
      <c r="AV538" s="481" t="str">
        <f>IF(AR538=0,"    ",AT538/AR538)</f>
        <v xml:space="preserve">    </v>
      </c>
      <c r="AW538" s="550">
        <f t="shared" si="1378"/>
        <v>0</v>
      </c>
      <c r="AX538" s="531">
        <f t="shared" ref="AX538:AZ538" si="1392">SUM(AX536:AX537)</f>
        <v>0</v>
      </c>
      <c r="AY538" s="532">
        <f t="shared" si="1392"/>
        <v>0</v>
      </c>
      <c r="AZ538" s="532">
        <f t="shared" si="1392"/>
        <v>0</v>
      </c>
      <c r="BA538" s="481" t="str">
        <f>IF(AW538=0,"    ",AY538/AW538)</f>
        <v xml:space="preserve">    </v>
      </c>
      <c r="BB538" s="550">
        <f t="shared" si="1379"/>
        <v>0</v>
      </c>
      <c r="BC538" s="531">
        <f t="shared" ref="BC538:BE538" si="1393">SUM(BC536:BC537)</f>
        <v>0</v>
      </c>
      <c r="BD538" s="532">
        <f t="shared" si="1393"/>
        <v>0</v>
      </c>
      <c r="BE538" s="532">
        <f t="shared" si="1393"/>
        <v>0</v>
      </c>
      <c r="BF538" s="481" t="str">
        <f>IF(BB538=0,"    ",BD538/BB538)</f>
        <v xml:space="preserve">    </v>
      </c>
      <c r="BG538" s="550">
        <f t="shared" si="1380"/>
        <v>0</v>
      </c>
      <c r="BH538" s="531">
        <f t="shared" ref="BH538:BJ538" si="1394">SUM(BH536:BH537)</f>
        <v>0</v>
      </c>
      <c r="BI538" s="532">
        <f t="shared" si="1394"/>
        <v>0</v>
      </c>
      <c r="BJ538" s="532">
        <f t="shared" si="1394"/>
        <v>0</v>
      </c>
      <c r="BK538" s="481" t="str">
        <f>IF(BG538=0,"    ",BI538/BG538)</f>
        <v xml:space="preserve">    </v>
      </c>
      <c r="BL538" s="529"/>
      <c r="BM538" s="502">
        <f t="shared" si="1381"/>
        <v>0</v>
      </c>
    </row>
    <row r="539" spans="1:73" s="5" customFormat="1" ht="12.75">
      <c r="A539" s="808">
        <v>4</v>
      </c>
      <c r="B539" s="538" t="s">
        <v>64</v>
      </c>
      <c r="C539" s="487">
        <f t="shared" si="1382"/>
        <v>0</v>
      </c>
      <c r="D539" s="853">
        <f t="shared" si="1369"/>
        <v>0</v>
      </c>
      <c r="E539" s="489"/>
      <c r="F539" s="523">
        <f t="shared" ref="F539:F579" si="1395">+F464+E539</f>
        <v>0</v>
      </c>
      <c r="G539" s="512">
        <f t="shared" ref="G539:G584" si="1396">D539-F539</f>
        <v>0</v>
      </c>
      <c r="H539" s="480" t="str">
        <f>IF(D539=0,"    ",F539/D539)</f>
        <v xml:space="preserve">    </v>
      </c>
      <c r="I539" s="853">
        <f t="shared" si="1370"/>
        <v>0</v>
      </c>
      <c r="J539" s="489"/>
      <c r="K539" s="523">
        <f t="shared" ref="K539:K579" si="1397">+K464+J539</f>
        <v>0</v>
      </c>
      <c r="L539" s="512">
        <f t="shared" ref="L539:L584" si="1398">I539-K539</f>
        <v>0</v>
      </c>
      <c r="M539" s="480" t="str">
        <f>IF(I539=0,"    ",K539/I539)</f>
        <v xml:space="preserve">    </v>
      </c>
      <c r="N539" s="853">
        <f t="shared" si="1371"/>
        <v>0</v>
      </c>
      <c r="O539" s="489"/>
      <c r="P539" s="523">
        <f t="shared" ref="P539:P579" si="1399">+P464+O539</f>
        <v>0</v>
      </c>
      <c r="Q539" s="512">
        <f t="shared" ref="Q539:Q584" si="1400">N539-P539</f>
        <v>0</v>
      </c>
      <c r="R539" s="480" t="str">
        <f>IF(N539=0,"    ",P539/N539)</f>
        <v xml:space="preserve">    </v>
      </c>
      <c r="S539" s="853">
        <f t="shared" si="1372"/>
        <v>0</v>
      </c>
      <c r="T539" s="489"/>
      <c r="U539" s="523">
        <f t="shared" ref="U539:U579" si="1401">+U464+T539</f>
        <v>0</v>
      </c>
      <c r="V539" s="512">
        <f t="shared" ref="V539:V584" si="1402">S539-U539</f>
        <v>0</v>
      </c>
      <c r="W539" s="480" t="str">
        <f>IF(S539=0,"    ",U539/S539)</f>
        <v xml:space="preserve">    </v>
      </c>
      <c r="X539" s="853">
        <f t="shared" si="1373"/>
        <v>0</v>
      </c>
      <c r="Y539" s="489"/>
      <c r="Z539" s="523">
        <f t="shared" ref="Z539:Z579" si="1403">+Z464+Y539</f>
        <v>0</v>
      </c>
      <c r="AA539" s="512">
        <f t="shared" ref="AA539:AA584" si="1404">X539-Z539</f>
        <v>0</v>
      </c>
      <c r="AB539" s="480" t="str">
        <f>IF(X539=0,"    ",Z539/X539)</f>
        <v xml:space="preserve">    </v>
      </c>
      <c r="AC539" s="853">
        <f t="shared" si="1374"/>
        <v>0</v>
      </c>
      <c r="AD539" s="489"/>
      <c r="AE539" s="523">
        <f t="shared" ref="AE539:AE579" si="1405">+AE464+AD539</f>
        <v>0</v>
      </c>
      <c r="AF539" s="512">
        <f t="shared" ref="AF539:AF584" si="1406">AC539-AE539</f>
        <v>0</v>
      </c>
      <c r="AG539" s="480" t="str">
        <f>IF(AC539=0,"    ",AE539/AC539)</f>
        <v xml:space="preserve">    </v>
      </c>
      <c r="AH539" s="853">
        <f t="shared" si="1375"/>
        <v>0</v>
      </c>
      <c r="AI539" s="489"/>
      <c r="AJ539" s="523">
        <f t="shared" ref="AJ539:AJ579" si="1407">+AJ464+AI539</f>
        <v>0</v>
      </c>
      <c r="AK539" s="512">
        <f t="shared" ref="AK539:AK584" si="1408">AH539-AJ539</f>
        <v>0</v>
      </c>
      <c r="AL539" s="480" t="str">
        <f>IF(AH539=0,"    ",AJ539/AH539)</f>
        <v xml:space="preserve">    </v>
      </c>
      <c r="AM539" s="853">
        <f t="shared" si="1376"/>
        <v>0</v>
      </c>
      <c r="AN539" s="489"/>
      <c r="AO539" s="523">
        <f t="shared" ref="AO539:AO579" si="1409">+AO464+AN539</f>
        <v>0</v>
      </c>
      <c r="AP539" s="512">
        <f t="shared" ref="AP539:AP584" si="1410">AM539-AO539</f>
        <v>0</v>
      </c>
      <c r="AQ539" s="480" t="str">
        <f>IF(AM539=0,"    ",AO539/AM539)</f>
        <v xml:space="preserve">    </v>
      </c>
      <c r="AR539" s="853">
        <f t="shared" si="1377"/>
        <v>0</v>
      </c>
      <c r="AS539" s="489"/>
      <c r="AT539" s="523">
        <f t="shared" ref="AT539:AT579" si="1411">+AT464+AS539</f>
        <v>0</v>
      </c>
      <c r="AU539" s="512">
        <f t="shared" ref="AU539:AU584" si="1412">AR539-AT539</f>
        <v>0</v>
      </c>
      <c r="AV539" s="480" t="str">
        <f>IF(AR539=0,"    ",AT539/AR539)</f>
        <v xml:space="preserve">    </v>
      </c>
      <c r="AW539" s="853">
        <f t="shared" si="1378"/>
        <v>0</v>
      </c>
      <c r="AX539" s="489"/>
      <c r="AY539" s="523">
        <f t="shared" ref="AY539:AY579" si="1413">+AY464+AX539</f>
        <v>0</v>
      </c>
      <c r="AZ539" s="512">
        <f t="shared" ref="AZ539:AZ584" si="1414">AW539-AY539</f>
        <v>0</v>
      </c>
      <c r="BA539" s="480" t="str">
        <f>IF(AW539=0,"    ",AY539/AW539)</f>
        <v xml:space="preserve">    </v>
      </c>
      <c r="BB539" s="853">
        <f t="shared" si="1379"/>
        <v>0</v>
      </c>
      <c r="BC539" s="489"/>
      <c r="BD539" s="523">
        <f t="shared" ref="BD539:BD579" si="1415">+BD464+BC539</f>
        <v>0</v>
      </c>
      <c r="BE539" s="512">
        <f t="shared" ref="BE539:BE584" si="1416">BB539-BD539</f>
        <v>0</v>
      </c>
      <c r="BF539" s="480" t="str">
        <f>IF(BB539=0,"    ",BD539/BB539)</f>
        <v xml:space="preserve">    </v>
      </c>
      <c r="BG539" s="853">
        <f t="shared" si="1380"/>
        <v>0</v>
      </c>
      <c r="BH539" s="489"/>
      <c r="BI539" s="523">
        <f t="shared" ref="BI539:BI579" si="1417">+BI464+BH539</f>
        <v>0</v>
      </c>
      <c r="BJ539" s="512">
        <f t="shared" ref="BJ539:BJ584" si="1418">BG539-BI539</f>
        <v>0</v>
      </c>
      <c r="BK539" s="480" t="str">
        <f>IF(BG539=0,"    ",BI539/BG539)</f>
        <v xml:space="preserve">    </v>
      </c>
      <c r="BM539" s="502">
        <f t="shared" si="1381"/>
        <v>0</v>
      </c>
      <c r="BN539" s="7"/>
      <c r="BO539" s="7"/>
      <c r="BP539" s="7"/>
      <c r="BQ539" s="7"/>
    </row>
    <row r="540" spans="1:73" s="5" customFormat="1" ht="12.75">
      <c r="A540" s="808">
        <v>5</v>
      </c>
      <c r="B540" s="539" t="s">
        <v>28</v>
      </c>
      <c r="C540" s="491">
        <f t="shared" si="1382"/>
        <v>0</v>
      </c>
      <c r="D540" s="853">
        <f t="shared" si="1369"/>
        <v>0</v>
      </c>
      <c r="E540" s="489"/>
      <c r="F540" s="523">
        <f t="shared" si="1395"/>
        <v>0</v>
      </c>
      <c r="G540" s="512">
        <f t="shared" si="1396"/>
        <v>0</v>
      </c>
      <c r="H540" s="480" t="str">
        <f t="shared" ref="H540:H584" si="1419">IF(D540=0,"    ",F540/D540)</f>
        <v xml:space="preserve">    </v>
      </c>
      <c r="I540" s="853">
        <f t="shared" si="1370"/>
        <v>0</v>
      </c>
      <c r="J540" s="489"/>
      <c r="K540" s="523">
        <f t="shared" si="1397"/>
        <v>0</v>
      </c>
      <c r="L540" s="512">
        <f t="shared" si="1398"/>
        <v>0</v>
      </c>
      <c r="M540" s="480" t="str">
        <f t="shared" ref="M540:M584" si="1420">IF(I540=0,"    ",K540/I540)</f>
        <v xml:space="preserve">    </v>
      </c>
      <c r="N540" s="853">
        <f t="shared" si="1371"/>
        <v>0</v>
      </c>
      <c r="O540" s="489"/>
      <c r="P540" s="523">
        <f t="shared" si="1399"/>
        <v>0</v>
      </c>
      <c r="Q540" s="512">
        <f t="shared" si="1400"/>
        <v>0</v>
      </c>
      <c r="R540" s="480" t="str">
        <f t="shared" ref="R540:R584" si="1421">IF(N540=0,"    ",P540/N540)</f>
        <v xml:space="preserve">    </v>
      </c>
      <c r="S540" s="853">
        <f t="shared" si="1372"/>
        <v>0</v>
      </c>
      <c r="T540" s="489"/>
      <c r="U540" s="523">
        <f t="shared" si="1401"/>
        <v>0</v>
      </c>
      <c r="V540" s="512">
        <f t="shared" si="1402"/>
        <v>0</v>
      </c>
      <c r="W540" s="480" t="str">
        <f t="shared" ref="W540:W584" si="1422">IF(S540=0,"    ",U540/S540)</f>
        <v xml:space="preserve">    </v>
      </c>
      <c r="X540" s="853">
        <f t="shared" si="1373"/>
        <v>0</v>
      </c>
      <c r="Y540" s="489"/>
      <c r="Z540" s="523">
        <f t="shared" si="1403"/>
        <v>0</v>
      </c>
      <c r="AA540" s="512">
        <f t="shared" si="1404"/>
        <v>0</v>
      </c>
      <c r="AB540" s="480" t="str">
        <f t="shared" ref="AB540:AB584" si="1423">IF(X540=0,"    ",Z540/X540)</f>
        <v xml:space="preserve">    </v>
      </c>
      <c r="AC540" s="853">
        <f t="shared" si="1374"/>
        <v>0</v>
      </c>
      <c r="AD540" s="489"/>
      <c r="AE540" s="523">
        <f t="shared" si="1405"/>
        <v>0</v>
      </c>
      <c r="AF540" s="512">
        <f t="shared" si="1406"/>
        <v>0</v>
      </c>
      <c r="AG540" s="480" t="str">
        <f t="shared" ref="AG540:AG584" si="1424">IF(AC540=0,"    ",AE540/AC540)</f>
        <v xml:space="preserve">    </v>
      </c>
      <c r="AH540" s="853">
        <f t="shared" si="1375"/>
        <v>0</v>
      </c>
      <c r="AI540" s="489"/>
      <c r="AJ540" s="523">
        <f t="shared" si="1407"/>
        <v>0</v>
      </c>
      <c r="AK540" s="512">
        <f t="shared" si="1408"/>
        <v>0</v>
      </c>
      <c r="AL540" s="480" t="str">
        <f t="shared" ref="AL540:AL584" si="1425">IF(AH540=0,"    ",AJ540/AH540)</f>
        <v xml:space="preserve">    </v>
      </c>
      <c r="AM540" s="853">
        <f t="shared" si="1376"/>
        <v>0</v>
      </c>
      <c r="AN540" s="489"/>
      <c r="AO540" s="523">
        <f t="shared" si="1409"/>
        <v>0</v>
      </c>
      <c r="AP540" s="512">
        <f t="shared" si="1410"/>
        <v>0</v>
      </c>
      <c r="AQ540" s="480" t="str">
        <f t="shared" ref="AQ540:AQ584" si="1426">IF(AM540=0,"    ",AO540/AM540)</f>
        <v xml:space="preserve">    </v>
      </c>
      <c r="AR540" s="853">
        <f t="shared" si="1377"/>
        <v>0</v>
      </c>
      <c r="AS540" s="489"/>
      <c r="AT540" s="523">
        <f t="shared" si="1411"/>
        <v>0</v>
      </c>
      <c r="AU540" s="512">
        <f t="shared" si="1412"/>
        <v>0</v>
      </c>
      <c r="AV540" s="480" t="str">
        <f t="shared" ref="AV540:AV584" si="1427">IF(AR540=0,"    ",AT540/AR540)</f>
        <v xml:space="preserve">    </v>
      </c>
      <c r="AW540" s="853">
        <f t="shared" si="1378"/>
        <v>0</v>
      </c>
      <c r="AX540" s="489"/>
      <c r="AY540" s="523">
        <f t="shared" si="1413"/>
        <v>0</v>
      </c>
      <c r="AZ540" s="512">
        <f t="shared" si="1414"/>
        <v>0</v>
      </c>
      <c r="BA540" s="480" t="str">
        <f t="shared" ref="BA540:BA584" si="1428">IF(AW540=0,"    ",AY540/AW540)</f>
        <v xml:space="preserve">    </v>
      </c>
      <c r="BB540" s="853">
        <f t="shared" si="1379"/>
        <v>0</v>
      </c>
      <c r="BC540" s="489"/>
      <c r="BD540" s="523">
        <f t="shared" si="1415"/>
        <v>0</v>
      </c>
      <c r="BE540" s="512">
        <f t="shared" si="1416"/>
        <v>0</v>
      </c>
      <c r="BF540" s="480" t="str">
        <f t="shared" ref="BF540:BF584" si="1429">IF(BB540=0,"    ",BD540/BB540)</f>
        <v xml:space="preserve">    </v>
      </c>
      <c r="BG540" s="853">
        <f t="shared" si="1380"/>
        <v>0</v>
      </c>
      <c r="BH540" s="489"/>
      <c r="BI540" s="523">
        <f t="shared" si="1417"/>
        <v>0</v>
      </c>
      <c r="BJ540" s="512">
        <f t="shared" si="1418"/>
        <v>0</v>
      </c>
      <c r="BK540" s="480" t="str">
        <f t="shared" ref="BK540:BK584" si="1430">IF(BG540=0,"    ",BI540/BG540)</f>
        <v xml:space="preserve">    </v>
      </c>
      <c r="BM540" s="502">
        <f t="shared" si="1381"/>
        <v>0</v>
      </c>
      <c r="BN540" s="7"/>
      <c r="BO540" s="7"/>
      <c r="BP540" s="7"/>
      <c r="BQ540" s="7"/>
    </row>
    <row r="541" spans="1:73" s="5" customFormat="1" ht="12.75">
      <c r="A541" s="808">
        <v>6</v>
      </c>
      <c r="B541" s="539" t="s">
        <v>42</v>
      </c>
      <c r="C541" s="491">
        <f t="shared" si="1382"/>
        <v>0</v>
      </c>
      <c r="D541" s="853">
        <f t="shared" si="1369"/>
        <v>0</v>
      </c>
      <c r="E541" s="489"/>
      <c r="F541" s="523">
        <f t="shared" si="1395"/>
        <v>0</v>
      </c>
      <c r="G541" s="512">
        <f t="shared" si="1396"/>
        <v>0</v>
      </c>
      <c r="H541" s="480" t="str">
        <f t="shared" si="1419"/>
        <v xml:space="preserve">    </v>
      </c>
      <c r="I541" s="853">
        <f t="shared" si="1370"/>
        <v>0</v>
      </c>
      <c r="J541" s="489"/>
      <c r="K541" s="523">
        <f t="shared" si="1397"/>
        <v>0</v>
      </c>
      <c r="L541" s="512">
        <f t="shared" si="1398"/>
        <v>0</v>
      </c>
      <c r="M541" s="480" t="str">
        <f t="shared" si="1420"/>
        <v xml:space="preserve">    </v>
      </c>
      <c r="N541" s="853">
        <f t="shared" si="1371"/>
        <v>0</v>
      </c>
      <c r="O541" s="489"/>
      <c r="P541" s="523">
        <f t="shared" si="1399"/>
        <v>0</v>
      </c>
      <c r="Q541" s="512">
        <f t="shared" si="1400"/>
        <v>0</v>
      </c>
      <c r="R541" s="480" t="str">
        <f t="shared" si="1421"/>
        <v xml:space="preserve">    </v>
      </c>
      <c r="S541" s="853">
        <f t="shared" si="1372"/>
        <v>0</v>
      </c>
      <c r="T541" s="489"/>
      <c r="U541" s="523">
        <f t="shared" si="1401"/>
        <v>0</v>
      </c>
      <c r="V541" s="512">
        <f t="shared" si="1402"/>
        <v>0</v>
      </c>
      <c r="W541" s="480" t="str">
        <f t="shared" si="1422"/>
        <v xml:space="preserve">    </v>
      </c>
      <c r="X541" s="853">
        <f t="shared" si="1373"/>
        <v>0</v>
      </c>
      <c r="Y541" s="489"/>
      <c r="Z541" s="523">
        <f t="shared" si="1403"/>
        <v>0</v>
      </c>
      <c r="AA541" s="512">
        <f t="shared" si="1404"/>
        <v>0</v>
      </c>
      <c r="AB541" s="480" t="str">
        <f t="shared" si="1423"/>
        <v xml:space="preserve">    </v>
      </c>
      <c r="AC541" s="853">
        <f t="shared" si="1374"/>
        <v>0</v>
      </c>
      <c r="AD541" s="489"/>
      <c r="AE541" s="523">
        <f t="shared" si="1405"/>
        <v>0</v>
      </c>
      <c r="AF541" s="512">
        <f t="shared" si="1406"/>
        <v>0</v>
      </c>
      <c r="AG541" s="480" t="str">
        <f t="shared" si="1424"/>
        <v xml:space="preserve">    </v>
      </c>
      <c r="AH541" s="853">
        <f t="shared" si="1375"/>
        <v>0</v>
      </c>
      <c r="AI541" s="489"/>
      <c r="AJ541" s="523">
        <f t="shared" si="1407"/>
        <v>0</v>
      </c>
      <c r="AK541" s="512">
        <f t="shared" si="1408"/>
        <v>0</v>
      </c>
      <c r="AL541" s="480" t="str">
        <f t="shared" si="1425"/>
        <v xml:space="preserve">    </v>
      </c>
      <c r="AM541" s="853">
        <f t="shared" si="1376"/>
        <v>0</v>
      </c>
      <c r="AN541" s="489"/>
      <c r="AO541" s="523">
        <f t="shared" si="1409"/>
        <v>0</v>
      </c>
      <c r="AP541" s="512">
        <f t="shared" si="1410"/>
        <v>0</v>
      </c>
      <c r="AQ541" s="480" t="str">
        <f t="shared" si="1426"/>
        <v xml:space="preserve">    </v>
      </c>
      <c r="AR541" s="853">
        <f t="shared" si="1377"/>
        <v>0</v>
      </c>
      <c r="AS541" s="489"/>
      <c r="AT541" s="523">
        <f t="shared" si="1411"/>
        <v>0</v>
      </c>
      <c r="AU541" s="512">
        <f t="shared" si="1412"/>
        <v>0</v>
      </c>
      <c r="AV541" s="480" t="str">
        <f t="shared" si="1427"/>
        <v xml:space="preserve">    </v>
      </c>
      <c r="AW541" s="853">
        <f t="shared" si="1378"/>
        <v>0</v>
      </c>
      <c r="AX541" s="489"/>
      <c r="AY541" s="523">
        <f t="shared" si="1413"/>
        <v>0</v>
      </c>
      <c r="AZ541" s="512">
        <f t="shared" si="1414"/>
        <v>0</v>
      </c>
      <c r="BA541" s="480" t="str">
        <f t="shared" si="1428"/>
        <v xml:space="preserve">    </v>
      </c>
      <c r="BB541" s="853">
        <f t="shared" si="1379"/>
        <v>0</v>
      </c>
      <c r="BC541" s="489"/>
      <c r="BD541" s="523">
        <f t="shared" si="1415"/>
        <v>0</v>
      </c>
      <c r="BE541" s="512">
        <f t="shared" si="1416"/>
        <v>0</v>
      </c>
      <c r="BF541" s="480" t="str">
        <f t="shared" si="1429"/>
        <v xml:space="preserve">    </v>
      </c>
      <c r="BG541" s="853">
        <f t="shared" si="1380"/>
        <v>0</v>
      </c>
      <c r="BH541" s="489"/>
      <c r="BI541" s="523">
        <f t="shared" si="1417"/>
        <v>0</v>
      </c>
      <c r="BJ541" s="512">
        <f t="shared" si="1418"/>
        <v>0</v>
      </c>
      <c r="BK541" s="480" t="str">
        <f t="shared" si="1430"/>
        <v xml:space="preserve">    </v>
      </c>
      <c r="BM541" s="502">
        <f t="shared" si="1381"/>
        <v>0</v>
      </c>
      <c r="BN541" s="7"/>
      <c r="BO541" s="7"/>
      <c r="BP541" s="7"/>
      <c r="BQ541" s="7"/>
    </row>
    <row r="542" spans="1:73" s="5" customFormat="1" ht="12.75">
      <c r="A542" s="808">
        <v>7</v>
      </c>
      <c r="B542" s="539" t="s">
        <v>17</v>
      </c>
      <c r="C542" s="491">
        <f t="shared" si="1382"/>
        <v>0</v>
      </c>
      <c r="D542" s="853">
        <f t="shared" si="1369"/>
        <v>0</v>
      </c>
      <c r="E542" s="489"/>
      <c r="F542" s="523">
        <f t="shared" si="1395"/>
        <v>0</v>
      </c>
      <c r="G542" s="512">
        <f t="shared" si="1396"/>
        <v>0</v>
      </c>
      <c r="H542" s="480" t="str">
        <f t="shared" si="1419"/>
        <v xml:space="preserve">    </v>
      </c>
      <c r="I542" s="853">
        <f t="shared" si="1370"/>
        <v>0</v>
      </c>
      <c r="J542" s="489"/>
      <c r="K542" s="523">
        <f t="shared" si="1397"/>
        <v>0</v>
      </c>
      <c r="L542" s="512">
        <f t="shared" si="1398"/>
        <v>0</v>
      </c>
      <c r="M542" s="480" t="str">
        <f t="shared" si="1420"/>
        <v xml:space="preserve">    </v>
      </c>
      <c r="N542" s="853">
        <f t="shared" si="1371"/>
        <v>0</v>
      </c>
      <c r="O542" s="489"/>
      <c r="P542" s="523">
        <f t="shared" si="1399"/>
        <v>0</v>
      </c>
      <c r="Q542" s="512">
        <f t="shared" si="1400"/>
        <v>0</v>
      </c>
      <c r="R542" s="480" t="str">
        <f t="shared" si="1421"/>
        <v xml:space="preserve">    </v>
      </c>
      <c r="S542" s="853">
        <f t="shared" si="1372"/>
        <v>0</v>
      </c>
      <c r="T542" s="489"/>
      <c r="U542" s="523">
        <f t="shared" si="1401"/>
        <v>0</v>
      </c>
      <c r="V542" s="512">
        <f t="shared" si="1402"/>
        <v>0</v>
      </c>
      <c r="W542" s="480" t="str">
        <f t="shared" si="1422"/>
        <v xml:space="preserve">    </v>
      </c>
      <c r="X542" s="853">
        <f t="shared" si="1373"/>
        <v>0</v>
      </c>
      <c r="Y542" s="489"/>
      <c r="Z542" s="523">
        <f t="shared" si="1403"/>
        <v>0</v>
      </c>
      <c r="AA542" s="512">
        <f t="shared" si="1404"/>
        <v>0</v>
      </c>
      <c r="AB542" s="480" t="str">
        <f t="shared" si="1423"/>
        <v xml:space="preserve">    </v>
      </c>
      <c r="AC542" s="853">
        <f t="shared" si="1374"/>
        <v>0</v>
      </c>
      <c r="AD542" s="489"/>
      <c r="AE542" s="523">
        <f t="shared" si="1405"/>
        <v>0</v>
      </c>
      <c r="AF542" s="512">
        <f t="shared" si="1406"/>
        <v>0</v>
      </c>
      <c r="AG542" s="480" t="str">
        <f t="shared" si="1424"/>
        <v xml:space="preserve">    </v>
      </c>
      <c r="AH542" s="853">
        <f t="shared" si="1375"/>
        <v>0</v>
      </c>
      <c r="AI542" s="489"/>
      <c r="AJ542" s="523">
        <f t="shared" si="1407"/>
        <v>0</v>
      </c>
      <c r="AK542" s="512">
        <f t="shared" si="1408"/>
        <v>0</v>
      </c>
      <c r="AL542" s="480" t="str">
        <f t="shared" si="1425"/>
        <v xml:space="preserve">    </v>
      </c>
      <c r="AM542" s="853">
        <f t="shared" si="1376"/>
        <v>0</v>
      </c>
      <c r="AN542" s="489"/>
      <c r="AO542" s="523">
        <f t="shared" si="1409"/>
        <v>0</v>
      </c>
      <c r="AP542" s="512">
        <f t="shared" si="1410"/>
        <v>0</v>
      </c>
      <c r="AQ542" s="480" t="str">
        <f t="shared" si="1426"/>
        <v xml:space="preserve">    </v>
      </c>
      <c r="AR542" s="853">
        <f t="shared" si="1377"/>
        <v>0</v>
      </c>
      <c r="AS542" s="489"/>
      <c r="AT542" s="523">
        <f t="shared" si="1411"/>
        <v>0</v>
      </c>
      <c r="AU542" s="512">
        <f t="shared" si="1412"/>
        <v>0</v>
      </c>
      <c r="AV542" s="480" t="str">
        <f t="shared" si="1427"/>
        <v xml:space="preserve">    </v>
      </c>
      <c r="AW542" s="853">
        <f t="shared" si="1378"/>
        <v>0</v>
      </c>
      <c r="AX542" s="489"/>
      <c r="AY542" s="523">
        <f t="shared" si="1413"/>
        <v>0</v>
      </c>
      <c r="AZ542" s="512">
        <f t="shared" si="1414"/>
        <v>0</v>
      </c>
      <c r="BA542" s="480" t="str">
        <f t="shared" si="1428"/>
        <v xml:space="preserve">    </v>
      </c>
      <c r="BB542" s="853">
        <f t="shared" si="1379"/>
        <v>0</v>
      </c>
      <c r="BC542" s="489"/>
      <c r="BD542" s="523">
        <f t="shared" si="1415"/>
        <v>0</v>
      </c>
      <c r="BE542" s="512">
        <f t="shared" si="1416"/>
        <v>0</v>
      </c>
      <c r="BF542" s="480" t="str">
        <f t="shared" si="1429"/>
        <v xml:space="preserve">    </v>
      </c>
      <c r="BG542" s="853">
        <f t="shared" si="1380"/>
        <v>0</v>
      </c>
      <c r="BH542" s="489"/>
      <c r="BI542" s="523">
        <f t="shared" si="1417"/>
        <v>0</v>
      </c>
      <c r="BJ542" s="512">
        <f t="shared" si="1418"/>
        <v>0</v>
      </c>
      <c r="BK542" s="480" t="str">
        <f t="shared" si="1430"/>
        <v xml:space="preserve">    </v>
      </c>
      <c r="BM542" s="502">
        <f t="shared" si="1381"/>
        <v>0</v>
      </c>
      <c r="BN542" s="7"/>
      <c r="BO542" s="7"/>
      <c r="BP542" s="7"/>
      <c r="BQ542" s="7"/>
    </row>
    <row r="543" spans="1:73" s="5" customFormat="1" ht="12.75">
      <c r="A543" s="808">
        <v>8</v>
      </c>
      <c r="B543" s="539" t="s">
        <v>4</v>
      </c>
      <c r="C543" s="491">
        <f t="shared" si="1382"/>
        <v>0</v>
      </c>
      <c r="D543" s="853">
        <f t="shared" si="1369"/>
        <v>0</v>
      </c>
      <c r="E543" s="489"/>
      <c r="F543" s="523">
        <f t="shared" si="1395"/>
        <v>0</v>
      </c>
      <c r="G543" s="512">
        <f t="shared" si="1396"/>
        <v>0</v>
      </c>
      <c r="H543" s="480" t="str">
        <f t="shared" si="1419"/>
        <v xml:space="preserve">    </v>
      </c>
      <c r="I543" s="853">
        <f t="shared" si="1370"/>
        <v>0</v>
      </c>
      <c r="J543" s="489"/>
      <c r="K543" s="523">
        <f t="shared" si="1397"/>
        <v>0</v>
      </c>
      <c r="L543" s="512">
        <f t="shared" si="1398"/>
        <v>0</v>
      </c>
      <c r="M543" s="480" t="str">
        <f t="shared" si="1420"/>
        <v xml:space="preserve">    </v>
      </c>
      <c r="N543" s="853">
        <f t="shared" si="1371"/>
        <v>0</v>
      </c>
      <c r="O543" s="489"/>
      <c r="P543" s="523">
        <f t="shared" si="1399"/>
        <v>0</v>
      </c>
      <c r="Q543" s="512">
        <f t="shared" si="1400"/>
        <v>0</v>
      </c>
      <c r="R543" s="480" t="str">
        <f t="shared" si="1421"/>
        <v xml:space="preserve">    </v>
      </c>
      <c r="S543" s="853">
        <f t="shared" si="1372"/>
        <v>0</v>
      </c>
      <c r="T543" s="489"/>
      <c r="U543" s="523">
        <f t="shared" si="1401"/>
        <v>0</v>
      </c>
      <c r="V543" s="512">
        <f t="shared" si="1402"/>
        <v>0</v>
      </c>
      <c r="W543" s="480" t="str">
        <f t="shared" si="1422"/>
        <v xml:space="preserve">    </v>
      </c>
      <c r="X543" s="853">
        <f t="shared" si="1373"/>
        <v>0</v>
      </c>
      <c r="Y543" s="489"/>
      <c r="Z543" s="523">
        <f t="shared" si="1403"/>
        <v>0</v>
      </c>
      <c r="AA543" s="512">
        <f t="shared" si="1404"/>
        <v>0</v>
      </c>
      <c r="AB543" s="480" t="str">
        <f t="shared" si="1423"/>
        <v xml:space="preserve">    </v>
      </c>
      <c r="AC543" s="853">
        <f t="shared" si="1374"/>
        <v>0</v>
      </c>
      <c r="AD543" s="489"/>
      <c r="AE543" s="523">
        <f t="shared" si="1405"/>
        <v>0</v>
      </c>
      <c r="AF543" s="512">
        <f t="shared" si="1406"/>
        <v>0</v>
      </c>
      <c r="AG543" s="480" t="str">
        <f t="shared" si="1424"/>
        <v xml:space="preserve">    </v>
      </c>
      <c r="AH543" s="853">
        <f t="shared" si="1375"/>
        <v>0</v>
      </c>
      <c r="AI543" s="489"/>
      <c r="AJ543" s="523">
        <f t="shared" si="1407"/>
        <v>0</v>
      </c>
      <c r="AK543" s="512">
        <f t="shared" si="1408"/>
        <v>0</v>
      </c>
      <c r="AL543" s="480" t="str">
        <f t="shared" si="1425"/>
        <v xml:space="preserve">    </v>
      </c>
      <c r="AM543" s="853">
        <f t="shared" si="1376"/>
        <v>0</v>
      </c>
      <c r="AN543" s="489"/>
      <c r="AO543" s="523">
        <f t="shared" si="1409"/>
        <v>0</v>
      </c>
      <c r="AP543" s="512">
        <f t="shared" si="1410"/>
        <v>0</v>
      </c>
      <c r="AQ543" s="480" t="str">
        <f t="shared" si="1426"/>
        <v xml:space="preserve">    </v>
      </c>
      <c r="AR543" s="853">
        <f t="shared" si="1377"/>
        <v>0</v>
      </c>
      <c r="AS543" s="489"/>
      <c r="AT543" s="523">
        <f t="shared" si="1411"/>
        <v>0</v>
      </c>
      <c r="AU543" s="512">
        <f t="shared" si="1412"/>
        <v>0</v>
      </c>
      <c r="AV543" s="480" t="str">
        <f t="shared" si="1427"/>
        <v xml:space="preserve">    </v>
      </c>
      <c r="AW543" s="853">
        <f t="shared" si="1378"/>
        <v>0</v>
      </c>
      <c r="AX543" s="489"/>
      <c r="AY543" s="523">
        <f t="shared" si="1413"/>
        <v>0</v>
      </c>
      <c r="AZ543" s="512">
        <f t="shared" si="1414"/>
        <v>0</v>
      </c>
      <c r="BA543" s="480" t="str">
        <f t="shared" si="1428"/>
        <v xml:space="preserve">    </v>
      </c>
      <c r="BB543" s="853">
        <f t="shared" si="1379"/>
        <v>0</v>
      </c>
      <c r="BC543" s="489"/>
      <c r="BD543" s="523">
        <f t="shared" si="1415"/>
        <v>0</v>
      </c>
      <c r="BE543" s="512">
        <f t="shared" si="1416"/>
        <v>0</v>
      </c>
      <c r="BF543" s="480" t="str">
        <f t="shared" si="1429"/>
        <v xml:space="preserve">    </v>
      </c>
      <c r="BG543" s="853">
        <f t="shared" si="1380"/>
        <v>0</v>
      </c>
      <c r="BH543" s="489"/>
      <c r="BI543" s="523">
        <f t="shared" si="1417"/>
        <v>0</v>
      </c>
      <c r="BJ543" s="512">
        <f t="shared" si="1418"/>
        <v>0</v>
      </c>
      <c r="BK543" s="480" t="str">
        <f t="shared" si="1430"/>
        <v xml:space="preserve">    </v>
      </c>
      <c r="BM543" s="502">
        <f t="shared" si="1381"/>
        <v>0</v>
      </c>
      <c r="BN543" s="7"/>
      <c r="BO543" s="7"/>
      <c r="BP543" s="7"/>
      <c r="BQ543" s="7"/>
    </row>
    <row r="544" spans="1:73" s="5" customFormat="1" ht="12.75">
      <c r="A544" s="808">
        <v>9</v>
      </c>
      <c r="B544" s="539" t="s">
        <v>63</v>
      </c>
      <c r="C544" s="492">
        <f t="shared" si="1382"/>
        <v>0</v>
      </c>
      <c r="D544" s="853">
        <f t="shared" si="1369"/>
        <v>0</v>
      </c>
      <c r="E544" s="489"/>
      <c r="F544" s="523">
        <f t="shared" si="1395"/>
        <v>0</v>
      </c>
      <c r="G544" s="512">
        <f t="shared" si="1396"/>
        <v>0</v>
      </c>
      <c r="H544" s="480" t="str">
        <f t="shared" si="1419"/>
        <v xml:space="preserve">    </v>
      </c>
      <c r="I544" s="853">
        <f t="shared" si="1370"/>
        <v>0</v>
      </c>
      <c r="J544" s="489"/>
      <c r="K544" s="523">
        <f t="shared" si="1397"/>
        <v>0</v>
      </c>
      <c r="L544" s="512">
        <f t="shared" si="1398"/>
        <v>0</v>
      </c>
      <c r="M544" s="480" t="str">
        <f t="shared" si="1420"/>
        <v xml:space="preserve">    </v>
      </c>
      <c r="N544" s="853">
        <f t="shared" si="1371"/>
        <v>0</v>
      </c>
      <c r="O544" s="489"/>
      <c r="P544" s="523">
        <f t="shared" si="1399"/>
        <v>0</v>
      </c>
      <c r="Q544" s="512">
        <f t="shared" si="1400"/>
        <v>0</v>
      </c>
      <c r="R544" s="480" t="str">
        <f t="shared" si="1421"/>
        <v xml:space="preserve">    </v>
      </c>
      <c r="S544" s="853">
        <f t="shared" si="1372"/>
        <v>0</v>
      </c>
      <c r="T544" s="489"/>
      <c r="U544" s="523">
        <f t="shared" si="1401"/>
        <v>0</v>
      </c>
      <c r="V544" s="512">
        <f t="shared" si="1402"/>
        <v>0</v>
      </c>
      <c r="W544" s="480" t="str">
        <f t="shared" si="1422"/>
        <v xml:space="preserve">    </v>
      </c>
      <c r="X544" s="853">
        <f t="shared" si="1373"/>
        <v>0</v>
      </c>
      <c r="Y544" s="489"/>
      <c r="Z544" s="523">
        <f t="shared" si="1403"/>
        <v>0</v>
      </c>
      <c r="AA544" s="512">
        <f t="shared" si="1404"/>
        <v>0</v>
      </c>
      <c r="AB544" s="480" t="str">
        <f t="shared" si="1423"/>
        <v xml:space="preserve">    </v>
      </c>
      <c r="AC544" s="853">
        <f t="shared" si="1374"/>
        <v>0</v>
      </c>
      <c r="AD544" s="489"/>
      <c r="AE544" s="523">
        <f t="shared" si="1405"/>
        <v>0</v>
      </c>
      <c r="AF544" s="512">
        <f t="shared" si="1406"/>
        <v>0</v>
      </c>
      <c r="AG544" s="480" t="str">
        <f t="shared" si="1424"/>
        <v xml:space="preserve">    </v>
      </c>
      <c r="AH544" s="853">
        <f t="shared" si="1375"/>
        <v>0</v>
      </c>
      <c r="AI544" s="489"/>
      <c r="AJ544" s="523">
        <f t="shared" si="1407"/>
        <v>0</v>
      </c>
      <c r="AK544" s="512">
        <f t="shared" si="1408"/>
        <v>0</v>
      </c>
      <c r="AL544" s="480" t="str">
        <f t="shared" si="1425"/>
        <v xml:space="preserve">    </v>
      </c>
      <c r="AM544" s="853">
        <f t="shared" si="1376"/>
        <v>0</v>
      </c>
      <c r="AN544" s="489"/>
      <c r="AO544" s="523">
        <f t="shared" si="1409"/>
        <v>0</v>
      </c>
      <c r="AP544" s="512">
        <f t="shared" si="1410"/>
        <v>0</v>
      </c>
      <c r="AQ544" s="480" t="str">
        <f t="shared" si="1426"/>
        <v xml:space="preserve">    </v>
      </c>
      <c r="AR544" s="853">
        <f t="shared" si="1377"/>
        <v>0</v>
      </c>
      <c r="AS544" s="489"/>
      <c r="AT544" s="523">
        <f t="shared" si="1411"/>
        <v>0</v>
      </c>
      <c r="AU544" s="512">
        <f t="shared" si="1412"/>
        <v>0</v>
      </c>
      <c r="AV544" s="480" t="str">
        <f t="shared" si="1427"/>
        <v xml:space="preserve">    </v>
      </c>
      <c r="AW544" s="853">
        <f t="shared" si="1378"/>
        <v>0</v>
      </c>
      <c r="AX544" s="489"/>
      <c r="AY544" s="523">
        <f t="shared" si="1413"/>
        <v>0</v>
      </c>
      <c r="AZ544" s="512">
        <f t="shared" si="1414"/>
        <v>0</v>
      </c>
      <c r="BA544" s="480" t="str">
        <f t="shared" si="1428"/>
        <v xml:space="preserve">    </v>
      </c>
      <c r="BB544" s="853">
        <f t="shared" si="1379"/>
        <v>0</v>
      </c>
      <c r="BC544" s="489"/>
      <c r="BD544" s="523">
        <f t="shared" si="1415"/>
        <v>0</v>
      </c>
      <c r="BE544" s="512">
        <f t="shared" si="1416"/>
        <v>0</v>
      </c>
      <c r="BF544" s="480" t="str">
        <f t="shared" si="1429"/>
        <v xml:space="preserve">    </v>
      </c>
      <c r="BG544" s="853">
        <f t="shared" si="1380"/>
        <v>0</v>
      </c>
      <c r="BH544" s="489"/>
      <c r="BI544" s="523">
        <f t="shared" si="1417"/>
        <v>0</v>
      </c>
      <c r="BJ544" s="512">
        <f t="shared" si="1418"/>
        <v>0</v>
      </c>
      <c r="BK544" s="480" t="str">
        <f t="shared" si="1430"/>
        <v xml:space="preserve">    </v>
      </c>
      <c r="BM544" s="502">
        <f t="shared" si="1381"/>
        <v>0</v>
      </c>
      <c r="BN544" s="7"/>
      <c r="BO544" s="7"/>
      <c r="BP544" s="7"/>
      <c r="BQ544" s="7"/>
    </row>
    <row r="545" spans="1:69" s="5" customFormat="1" ht="12.75">
      <c r="A545" s="808">
        <v>10</v>
      </c>
      <c r="B545" s="540" t="s">
        <v>0</v>
      </c>
      <c r="C545" s="493">
        <f t="shared" si="1382"/>
        <v>0</v>
      </c>
      <c r="D545" s="853">
        <f t="shared" si="1369"/>
        <v>0</v>
      </c>
      <c r="E545" s="489"/>
      <c r="F545" s="523">
        <f t="shared" si="1395"/>
        <v>0</v>
      </c>
      <c r="G545" s="512">
        <f t="shared" si="1396"/>
        <v>0</v>
      </c>
      <c r="H545" s="480" t="str">
        <f t="shared" si="1419"/>
        <v xml:space="preserve">    </v>
      </c>
      <c r="I545" s="853">
        <f t="shared" si="1370"/>
        <v>0</v>
      </c>
      <c r="J545" s="489"/>
      <c r="K545" s="523">
        <f t="shared" si="1397"/>
        <v>0</v>
      </c>
      <c r="L545" s="512">
        <f t="shared" si="1398"/>
        <v>0</v>
      </c>
      <c r="M545" s="480" t="str">
        <f t="shared" si="1420"/>
        <v xml:space="preserve">    </v>
      </c>
      <c r="N545" s="853">
        <f t="shared" si="1371"/>
        <v>0</v>
      </c>
      <c r="O545" s="489"/>
      <c r="P545" s="523">
        <f t="shared" si="1399"/>
        <v>0</v>
      </c>
      <c r="Q545" s="512">
        <f t="shared" si="1400"/>
        <v>0</v>
      </c>
      <c r="R545" s="480" t="str">
        <f t="shared" si="1421"/>
        <v xml:space="preserve">    </v>
      </c>
      <c r="S545" s="853">
        <f t="shared" si="1372"/>
        <v>0</v>
      </c>
      <c r="T545" s="489"/>
      <c r="U545" s="523">
        <f t="shared" si="1401"/>
        <v>0</v>
      </c>
      <c r="V545" s="512">
        <f t="shared" si="1402"/>
        <v>0</v>
      </c>
      <c r="W545" s="480" t="str">
        <f t="shared" si="1422"/>
        <v xml:space="preserve">    </v>
      </c>
      <c r="X545" s="853">
        <f t="shared" si="1373"/>
        <v>0</v>
      </c>
      <c r="Y545" s="489"/>
      <c r="Z545" s="523">
        <f t="shared" si="1403"/>
        <v>0</v>
      </c>
      <c r="AA545" s="512">
        <f t="shared" si="1404"/>
        <v>0</v>
      </c>
      <c r="AB545" s="480" t="str">
        <f t="shared" si="1423"/>
        <v xml:space="preserve">    </v>
      </c>
      <c r="AC545" s="853">
        <f t="shared" si="1374"/>
        <v>0</v>
      </c>
      <c r="AD545" s="489"/>
      <c r="AE545" s="523">
        <f t="shared" si="1405"/>
        <v>0</v>
      </c>
      <c r="AF545" s="512">
        <f t="shared" si="1406"/>
        <v>0</v>
      </c>
      <c r="AG545" s="480" t="str">
        <f t="shared" si="1424"/>
        <v xml:space="preserve">    </v>
      </c>
      <c r="AH545" s="853">
        <f t="shared" si="1375"/>
        <v>0</v>
      </c>
      <c r="AI545" s="489"/>
      <c r="AJ545" s="523">
        <f t="shared" si="1407"/>
        <v>0</v>
      </c>
      <c r="AK545" s="512">
        <f t="shared" si="1408"/>
        <v>0</v>
      </c>
      <c r="AL545" s="480" t="str">
        <f t="shared" si="1425"/>
        <v xml:space="preserve">    </v>
      </c>
      <c r="AM545" s="853">
        <f t="shared" si="1376"/>
        <v>0</v>
      </c>
      <c r="AN545" s="489"/>
      <c r="AO545" s="523">
        <f t="shared" si="1409"/>
        <v>0</v>
      </c>
      <c r="AP545" s="512">
        <f t="shared" si="1410"/>
        <v>0</v>
      </c>
      <c r="AQ545" s="480" t="str">
        <f t="shared" si="1426"/>
        <v xml:space="preserve">    </v>
      </c>
      <c r="AR545" s="853">
        <f t="shared" si="1377"/>
        <v>0</v>
      </c>
      <c r="AS545" s="489"/>
      <c r="AT545" s="523">
        <f t="shared" si="1411"/>
        <v>0</v>
      </c>
      <c r="AU545" s="512">
        <f t="shared" si="1412"/>
        <v>0</v>
      </c>
      <c r="AV545" s="480" t="str">
        <f t="shared" si="1427"/>
        <v xml:space="preserve">    </v>
      </c>
      <c r="AW545" s="853">
        <f t="shared" si="1378"/>
        <v>0</v>
      </c>
      <c r="AX545" s="489"/>
      <c r="AY545" s="523">
        <f t="shared" si="1413"/>
        <v>0</v>
      </c>
      <c r="AZ545" s="512">
        <f t="shared" si="1414"/>
        <v>0</v>
      </c>
      <c r="BA545" s="480" t="str">
        <f t="shared" si="1428"/>
        <v xml:space="preserve">    </v>
      </c>
      <c r="BB545" s="853">
        <f t="shared" si="1379"/>
        <v>0</v>
      </c>
      <c r="BC545" s="489"/>
      <c r="BD545" s="523">
        <f t="shared" si="1415"/>
        <v>0</v>
      </c>
      <c r="BE545" s="512">
        <f t="shared" si="1416"/>
        <v>0</v>
      </c>
      <c r="BF545" s="480" t="str">
        <f t="shared" si="1429"/>
        <v xml:space="preserve">    </v>
      </c>
      <c r="BG545" s="853">
        <f t="shared" si="1380"/>
        <v>0</v>
      </c>
      <c r="BH545" s="489"/>
      <c r="BI545" s="523">
        <f t="shared" si="1417"/>
        <v>0</v>
      </c>
      <c r="BJ545" s="512">
        <f t="shared" si="1418"/>
        <v>0</v>
      </c>
      <c r="BK545" s="480" t="str">
        <f t="shared" si="1430"/>
        <v xml:space="preserve">    </v>
      </c>
      <c r="BM545" s="502">
        <f t="shared" si="1381"/>
        <v>0</v>
      </c>
      <c r="BN545" s="7"/>
      <c r="BO545" s="7"/>
      <c r="BP545" s="7"/>
      <c r="BQ545" s="7"/>
    </row>
    <row r="546" spans="1:69" s="5" customFormat="1" ht="12.75">
      <c r="A546" s="808">
        <v>11</v>
      </c>
      <c r="B546" s="540" t="s">
        <v>2</v>
      </c>
      <c r="C546" s="493">
        <f t="shared" si="1382"/>
        <v>0</v>
      </c>
      <c r="D546" s="853">
        <f t="shared" si="1369"/>
        <v>0</v>
      </c>
      <c r="E546" s="489"/>
      <c r="F546" s="523">
        <f t="shared" si="1395"/>
        <v>0</v>
      </c>
      <c r="G546" s="512">
        <f t="shared" si="1396"/>
        <v>0</v>
      </c>
      <c r="H546" s="480" t="str">
        <f t="shared" si="1419"/>
        <v xml:space="preserve">    </v>
      </c>
      <c r="I546" s="853">
        <f t="shared" si="1370"/>
        <v>0</v>
      </c>
      <c r="J546" s="489"/>
      <c r="K546" s="523">
        <f t="shared" si="1397"/>
        <v>0</v>
      </c>
      <c r="L546" s="512">
        <f t="shared" si="1398"/>
        <v>0</v>
      </c>
      <c r="M546" s="480" t="str">
        <f t="shared" si="1420"/>
        <v xml:space="preserve">    </v>
      </c>
      <c r="N546" s="853">
        <f t="shared" si="1371"/>
        <v>0</v>
      </c>
      <c r="O546" s="489"/>
      <c r="P546" s="523">
        <f t="shared" si="1399"/>
        <v>0</v>
      </c>
      <c r="Q546" s="512">
        <f t="shared" si="1400"/>
        <v>0</v>
      </c>
      <c r="R546" s="480" t="str">
        <f t="shared" si="1421"/>
        <v xml:space="preserve">    </v>
      </c>
      <c r="S546" s="853">
        <f t="shared" si="1372"/>
        <v>0</v>
      </c>
      <c r="T546" s="489"/>
      <c r="U546" s="523">
        <f t="shared" si="1401"/>
        <v>0</v>
      </c>
      <c r="V546" s="512">
        <f t="shared" si="1402"/>
        <v>0</v>
      </c>
      <c r="W546" s="480" t="str">
        <f t="shared" si="1422"/>
        <v xml:space="preserve">    </v>
      </c>
      <c r="X546" s="853">
        <f t="shared" si="1373"/>
        <v>0</v>
      </c>
      <c r="Y546" s="489"/>
      <c r="Z546" s="523">
        <f t="shared" si="1403"/>
        <v>0</v>
      </c>
      <c r="AA546" s="512">
        <f t="shared" si="1404"/>
        <v>0</v>
      </c>
      <c r="AB546" s="480" t="str">
        <f t="shared" si="1423"/>
        <v xml:space="preserve">    </v>
      </c>
      <c r="AC546" s="853">
        <f t="shared" si="1374"/>
        <v>0</v>
      </c>
      <c r="AD546" s="489"/>
      <c r="AE546" s="523">
        <f t="shared" si="1405"/>
        <v>0</v>
      </c>
      <c r="AF546" s="512">
        <f t="shared" si="1406"/>
        <v>0</v>
      </c>
      <c r="AG546" s="480" t="str">
        <f t="shared" si="1424"/>
        <v xml:space="preserve">    </v>
      </c>
      <c r="AH546" s="853">
        <f t="shared" si="1375"/>
        <v>0</v>
      </c>
      <c r="AI546" s="489"/>
      <c r="AJ546" s="523">
        <f t="shared" si="1407"/>
        <v>0</v>
      </c>
      <c r="AK546" s="512">
        <f t="shared" si="1408"/>
        <v>0</v>
      </c>
      <c r="AL546" s="480" t="str">
        <f t="shared" si="1425"/>
        <v xml:space="preserve">    </v>
      </c>
      <c r="AM546" s="853">
        <f t="shared" si="1376"/>
        <v>0</v>
      </c>
      <c r="AN546" s="489"/>
      <c r="AO546" s="523">
        <f t="shared" si="1409"/>
        <v>0</v>
      </c>
      <c r="AP546" s="512">
        <f t="shared" si="1410"/>
        <v>0</v>
      </c>
      <c r="AQ546" s="480" t="str">
        <f t="shared" si="1426"/>
        <v xml:space="preserve">    </v>
      </c>
      <c r="AR546" s="853">
        <f t="shared" si="1377"/>
        <v>0</v>
      </c>
      <c r="AS546" s="489"/>
      <c r="AT546" s="523">
        <f t="shared" si="1411"/>
        <v>0</v>
      </c>
      <c r="AU546" s="512">
        <f t="shared" si="1412"/>
        <v>0</v>
      </c>
      <c r="AV546" s="480" t="str">
        <f t="shared" si="1427"/>
        <v xml:space="preserve">    </v>
      </c>
      <c r="AW546" s="853">
        <f t="shared" si="1378"/>
        <v>0</v>
      </c>
      <c r="AX546" s="489"/>
      <c r="AY546" s="523">
        <f t="shared" si="1413"/>
        <v>0</v>
      </c>
      <c r="AZ546" s="512">
        <f t="shared" si="1414"/>
        <v>0</v>
      </c>
      <c r="BA546" s="480" t="str">
        <f t="shared" si="1428"/>
        <v xml:space="preserve">    </v>
      </c>
      <c r="BB546" s="853">
        <f t="shared" si="1379"/>
        <v>0</v>
      </c>
      <c r="BC546" s="489"/>
      <c r="BD546" s="523">
        <f t="shared" si="1415"/>
        <v>0</v>
      </c>
      <c r="BE546" s="512">
        <f t="shared" si="1416"/>
        <v>0</v>
      </c>
      <c r="BF546" s="480" t="str">
        <f t="shared" si="1429"/>
        <v xml:space="preserve">    </v>
      </c>
      <c r="BG546" s="853">
        <f t="shared" si="1380"/>
        <v>0</v>
      </c>
      <c r="BH546" s="489"/>
      <c r="BI546" s="523">
        <f t="shared" si="1417"/>
        <v>0</v>
      </c>
      <c r="BJ546" s="512">
        <f t="shared" si="1418"/>
        <v>0</v>
      </c>
      <c r="BK546" s="480" t="str">
        <f t="shared" si="1430"/>
        <v xml:space="preserve">    </v>
      </c>
      <c r="BM546" s="502">
        <f t="shared" si="1381"/>
        <v>0</v>
      </c>
      <c r="BN546" s="7"/>
      <c r="BO546" s="7"/>
      <c r="BP546" s="7"/>
      <c r="BQ546" s="7"/>
    </row>
    <row r="547" spans="1:69" s="5" customFormat="1" ht="12.75">
      <c r="A547" s="808">
        <v>12</v>
      </c>
      <c r="B547" s="540" t="s">
        <v>27</v>
      </c>
      <c r="C547" s="493">
        <f t="shared" si="1382"/>
        <v>0</v>
      </c>
      <c r="D547" s="853">
        <f t="shared" si="1369"/>
        <v>0</v>
      </c>
      <c r="E547" s="489"/>
      <c r="F547" s="523">
        <f t="shared" si="1395"/>
        <v>0</v>
      </c>
      <c r="G547" s="512">
        <f t="shared" si="1396"/>
        <v>0</v>
      </c>
      <c r="H547" s="480" t="str">
        <f t="shared" si="1419"/>
        <v xml:space="preserve">    </v>
      </c>
      <c r="I547" s="853">
        <f t="shared" si="1370"/>
        <v>0</v>
      </c>
      <c r="J547" s="489"/>
      <c r="K547" s="523">
        <f t="shared" si="1397"/>
        <v>0</v>
      </c>
      <c r="L547" s="512">
        <f t="shared" si="1398"/>
        <v>0</v>
      </c>
      <c r="M547" s="480" t="str">
        <f t="shared" si="1420"/>
        <v xml:space="preserve">    </v>
      </c>
      <c r="N547" s="853">
        <f t="shared" si="1371"/>
        <v>0</v>
      </c>
      <c r="O547" s="489"/>
      <c r="P547" s="523">
        <f t="shared" si="1399"/>
        <v>0</v>
      </c>
      <c r="Q547" s="512">
        <f t="shared" si="1400"/>
        <v>0</v>
      </c>
      <c r="R547" s="480" t="str">
        <f t="shared" si="1421"/>
        <v xml:space="preserve">    </v>
      </c>
      <c r="S547" s="853">
        <f t="shared" si="1372"/>
        <v>0</v>
      </c>
      <c r="T547" s="489"/>
      <c r="U547" s="523">
        <f t="shared" si="1401"/>
        <v>0</v>
      </c>
      <c r="V547" s="512">
        <f t="shared" si="1402"/>
        <v>0</v>
      </c>
      <c r="W547" s="480" t="str">
        <f t="shared" si="1422"/>
        <v xml:space="preserve">    </v>
      </c>
      <c r="X547" s="853">
        <f t="shared" si="1373"/>
        <v>0</v>
      </c>
      <c r="Y547" s="489"/>
      <c r="Z547" s="523">
        <f t="shared" si="1403"/>
        <v>0</v>
      </c>
      <c r="AA547" s="512">
        <f t="shared" si="1404"/>
        <v>0</v>
      </c>
      <c r="AB547" s="480" t="str">
        <f t="shared" si="1423"/>
        <v xml:space="preserve">    </v>
      </c>
      <c r="AC547" s="853">
        <f t="shared" si="1374"/>
        <v>0</v>
      </c>
      <c r="AD547" s="489"/>
      <c r="AE547" s="523">
        <f t="shared" si="1405"/>
        <v>0</v>
      </c>
      <c r="AF547" s="512">
        <f t="shared" si="1406"/>
        <v>0</v>
      </c>
      <c r="AG547" s="480" t="str">
        <f t="shared" si="1424"/>
        <v xml:space="preserve">    </v>
      </c>
      <c r="AH547" s="853">
        <f t="shared" si="1375"/>
        <v>0</v>
      </c>
      <c r="AI547" s="489"/>
      <c r="AJ547" s="523">
        <f t="shared" si="1407"/>
        <v>0</v>
      </c>
      <c r="AK547" s="512">
        <f t="shared" si="1408"/>
        <v>0</v>
      </c>
      <c r="AL547" s="480" t="str">
        <f t="shared" si="1425"/>
        <v xml:space="preserve">    </v>
      </c>
      <c r="AM547" s="853">
        <f t="shared" si="1376"/>
        <v>0</v>
      </c>
      <c r="AN547" s="489"/>
      <c r="AO547" s="523">
        <f t="shared" si="1409"/>
        <v>0</v>
      </c>
      <c r="AP547" s="512">
        <f t="shared" si="1410"/>
        <v>0</v>
      </c>
      <c r="AQ547" s="480" t="str">
        <f t="shared" si="1426"/>
        <v xml:space="preserve">    </v>
      </c>
      <c r="AR547" s="853">
        <f t="shared" si="1377"/>
        <v>0</v>
      </c>
      <c r="AS547" s="489"/>
      <c r="AT547" s="523">
        <f t="shared" si="1411"/>
        <v>0</v>
      </c>
      <c r="AU547" s="512">
        <f t="shared" si="1412"/>
        <v>0</v>
      </c>
      <c r="AV547" s="480" t="str">
        <f t="shared" si="1427"/>
        <v xml:space="preserve">    </v>
      </c>
      <c r="AW547" s="853">
        <f t="shared" si="1378"/>
        <v>0</v>
      </c>
      <c r="AX547" s="489"/>
      <c r="AY547" s="523">
        <f t="shared" si="1413"/>
        <v>0</v>
      </c>
      <c r="AZ547" s="512">
        <f t="shared" si="1414"/>
        <v>0</v>
      </c>
      <c r="BA547" s="480" t="str">
        <f t="shared" si="1428"/>
        <v xml:space="preserve">    </v>
      </c>
      <c r="BB547" s="853">
        <f t="shared" si="1379"/>
        <v>0</v>
      </c>
      <c r="BC547" s="489"/>
      <c r="BD547" s="523">
        <f t="shared" si="1415"/>
        <v>0</v>
      </c>
      <c r="BE547" s="512">
        <f t="shared" si="1416"/>
        <v>0</v>
      </c>
      <c r="BF547" s="480" t="str">
        <f t="shared" si="1429"/>
        <v xml:space="preserve">    </v>
      </c>
      <c r="BG547" s="853">
        <f t="shared" si="1380"/>
        <v>0</v>
      </c>
      <c r="BH547" s="489"/>
      <c r="BI547" s="523">
        <f t="shared" si="1417"/>
        <v>0</v>
      </c>
      <c r="BJ547" s="512">
        <f t="shared" si="1418"/>
        <v>0</v>
      </c>
      <c r="BK547" s="480" t="str">
        <f t="shared" si="1430"/>
        <v xml:space="preserve">    </v>
      </c>
      <c r="BM547" s="502">
        <f t="shared" si="1381"/>
        <v>0</v>
      </c>
      <c r="BN547" s="7"/>
      <c r="BO547" s="7"/>
      <c r="BP547" s="7"/>
      <c r="BQ547" s="7"/>
    </row>
    <row r="548" spans="1:69" s="5" customFormat="1" ht="12.75">
      <c r="A548" s="808">
        <v>13</v>
      </c>
      <c r="B548" s="540" t="s">
        <v>1</v>
      </c>
      <c r="C548" s="493">
        <f t="shared" si="1382"/>
        <v>0</v>
      </c>
      <c r="D548" s="853">
        <f t="shared" si="1369"/>
        <v>0</v>
      </c>
      <c r="E548" s="489"/>
      <c r="F548" s="523">
        <f t="shared" si="1395"/>
        <v>0</v>
      </c>
      <c r="G548" s="512">
        <f t="shared" si="1396"/>
        <v>0</v>
      </c>
      <c r="H548" s="480" t="str">
        <f t="shared" si="1419"/>
        <v xml:space="preserve">    </v>
      </c>
      <c r="I548" s="853">
        <f t="shared" si="1370"/>
        <v>0</v>
      </c>
      <c r="J548" s="489"/>
      <c r="K548" s="523">
        <f t="shared" si="1397"/>
        <v>0</v>
      </c>
      <c r="L548" s="512">
        <f t="shared" si="1398"/>
        <v>0</v>
      </c>
      <c r="M548" s="480" t="str">
        <f t="shared" si="1420"/>
        <v xml:space="preserve">    </v>
      </c>
      <c r="N548" s="853">
        <f t="shared" si="1371"/>
        <v>0</v>
      </c>
      <c r="O548" s="489"/>
      <c r="P548" s="523">
        <f t="shared" si="1399"/>
        <v>0</v>
      </c>
      <c r="Q548" s="512">
        <f t="shared" si="1400"/>
        <v>0</v>
      </c>
      <c r="R548" s="480" t="str">
        <f t="shared" si="1421"/>
        <v xml:space="preserve">    </v>
      </c>
      <c r="S548" s="853">
        <f t="shared" si="1372"/>
        <v>0</v>
      </c>
      <c r="T548" s="489"/>
      <c r="U548" s="523">
        <f t="shared" si="1401"/>
        <v>0</v>
      </c>
      <c r="V548" s="512">
        <f t="shared" si="1402"/>
        <v>0</v>
      </c>
      <c r="W548" s="480" t="str">
        <f t="shared" si="1422"/>
        <v xml:space="preserve">    </v>
      </c>
      <c r="X548" s="853">
        <f t="shared" si="1373"/>
        <v>0</v>
      </c>
      <c r="Y548" s="489"/>
      <c r="Z548" s="523">
        <f t="shared" si="1403"/>
        <v>0</v>
      </c>
      <c r="AA548" s="512">
        <f t="shared" si="1404"/>
        <v>0</v>
      </c>
      <c r="AB548" s="480" t="str">
        <f t="shared" si="1423"/>
        <v xml:space="preserve">    </v>
      </c>
      <c r="AC548" s="853">
        <f t="shared" si="1374"/>
        <v>0</v>
      </c>
      <c r="AD548" s="489"/>
      <c r="AE548" s="523">
        <f t="shared" si="1405"/>
        <v>0</v>
      </c>
      <c r="AF548" s="512">
        <f t="shared" si="1406"/>
        <v>0</v>
      </c>
      <c r="AG548" s="480" t="str">
        <f t="shared" si="1424"/>
        <v xml:space="preserve">    </v>
      </c>
      <c r="AH548" s="853">
        <f t="shared" si="1375"/>
        <v>0</v>
      </c>
      <c r="AI548" s="489"/>
      <c r="AJ548" s="523">
        <f t="shared" si="1407"/>
        <v>0</v>
      </c>
      <c r="AK548" s="512">
        <f t="shared" si="1408"/>
        <v>0</v>
      </c>
      <c r="AL548" s="480" t="str">
        <f t="shared" si="1425"/>
        <v xml:space="preserve">    </v>
      </c>
      <c r="AM548" s="853">
        <f t="shared" si="1376"/>
        <v>0</v>
      </c>
      <c r="AN548" s="489"/>
      <c r="AO548" s="523">
        <f t="shared" si="1409"/>
        <v>0</v>
      </c>
      <c r="AP548" s="512">
        <f t="shared" si="1410"/>
        <v>0</v>
      </c>
      <c r="AQ548" s="480" t="str">
        <f t="shared" si="1426"/>
        <v xml:space="preserve">    </v>
      </c>
      <c r="AR548" s="853">
        <f t="shared" si="1377"/>
        <v>0</v>
      </c>
      <c r="AS548" s="489"/>
      <c r="AT548" s="523">
        <f t="shared" si="1411"/>
        <v>0</v>
      </c>
      <c r="AU548" s="512">
        <f t="shared" si="1412"/>
        <v>0</v>
      </c>
      <c r="AV548" s="480" t="str">
        <f t="shared" si="1427"/>
        <v xml:space="preserve">    </v>
      </c>
      <c r="AW548" s="853">
        <f t="shared" si="1378"/>
        <v>0</v>
      </c>
      <c r="AX548" s="489"/>
      <c r="AY548" s="523">
        <f t="shared" si="1413"/>
        <v>0</v>
      </c>
      <c r="AZ548" s="512">
        <f t="shared" si="1414"/>
        <v>0</v>
      </c>
      <c r="BA548" s="480" t="str">
        <f t="shared" si="1428"/>
        <v xml:space="preserve">    </v>
      </c>
      <c r="BB548" s="853">
        <f t="shared" si="1379"/>
        <v>0</v>
      </c>
      <c r="BC548" s="489"/>
      <c r="BD548" s="523">
        <f t="shared" si="1415"/>
        <v>0</v>
      </c>
      <c r="BE548" s="512">
        <f t="shared" si="1416"/>
        <v>0</v>
      </c>
      <c r="BF548" s="480" t="str">
        <f t="shared" si="1429"/>
        <v xml:space="preserve">    </v>
      </c>
      <c r="BG548" s="853">
        <f t="shared" si="1380"/>
        <v>0</v>
      </c>
      <c r="BH548" s="489"/>
      <c r="BI548" s="523">
        <f t="shared" si="1417"/>
        <v>0</v>
      </c>
      <c r="BJ548" s="512">
        <f t="shared" si="1418"/>
        <v>0</v>
      </c>
      <c r="BK548" s="480" t="str">
        <f t="shared" si="1430"/>
        <v xml:space="preserve">    </v>
      </c>
      <c r="BM548" s="502">
        <f t="shared" si="1381"/>
        <v>0</v>
      </c>
      <c r="BN548" s="7"/>
      <c r="BO548" s="7"/>
      <c r="BP548" s="7"/>
      <c r="BQ548" s="7"/>
    </row>
    <row r="549" spans="1:69" s="5" customFormat="1" ht="12.75">
      <c r="A549" s="808">
        <v>14</v>
      </c>
      <c r="B549" s="540" t="s">
        <v>3</v>
      </c>
      <c r="C549" s="493">
        <f t="shared" si="1382"/>
        <v>0</v>
      </c>
      <c r="D549" s="853">
        <f t="shared" si="1369"/>
        <v>0</v>
      </c>
      <c r="E549" s="489"/>
      <c r="F549" s="523">
        <f t="shared" si="1395"/>
        <v>0</v>
      </c>
      <c r="G549" s="512">
        <f t="shared" si="1396"/>
        <v>0</v>
      </c>
      <c r="H549" s="480" t="str">
        <f t="shared" si="1419"/>
        <v xml:space="preserve">    </v>
      </c>
      <c r="I549" s="853">
        <f t="shared" si="1370"/>
        <v>0</v>
      </c>
      <c r="J549" s="489"/>
      <c r="K549" s="523">
        <f t="shared" si="1397"/>
        <v>0</v>
      </c>
      <c r="L549" s="512">
        <f t="shared" si="1398"/>
        <v>0</v>
      </c>
      <c r="M549" s="480" t="str">
        <f t="shared" si="1420"/>
        <v xml:space="preserve">    </v>
      </c>
      <c r="N549" s="853">
        <f t="shared" si="1371"/>
        <v>0</v>
      </c>
      <c r="O549" s="489"/>
      <c r="P549" s="523">
        <f t="shared" si="1399"/>
        <v>0</v>
      </c>
      <c r="Q549" s="512">
        <f t="shared" si="1400"/>
        <v>0</v>
      </c>
      <c r="R549" s="480" t="str">
        <f t="shared" si="1421"/>
        <v xml:space="preserve">    </v>
      </c>
      <c r="S549" s="853">
        <f t="shared" si="1372"/>
        <v>0</v>
      </c>
      <c r="T549" s="489"/>
      <c r="U549" s="523">
        <f t="shared" si="1401"/>
        <v>0</v>
      </c>
      <c r="V549" s="512">
        <f t="shared" si="1402"/>
        <v>0</v>
      </c>
      <c r="W549" s="480" t="str">
        <f t="shared" si="1422"/>
        <v xml:space="preserve">    </v>
      </c>
      <c r="X549" s="853">
        <f t="shared" si="1373"/>
        <v>0</v>
      </c>
      <c r="Y549" s="489"/>
      <c r="Z549" s="523">
        <f t="shared" si="1403"/>
        <v>0</v>
      </c>
      <c r="AA549" s="512">
        <f t="shared" si="1404"/>
        <v>0</v>
      </c>
      <c r="AB549" s="480" t="str">
        <f t="shared" si="1423"/>
        <v xml:space="preserve">    </v>
      </c>
      <c r="AC549" s="853">
        <f t="shared" si="1374"/>
        <v>0</v>
      </c>
      <c r="AD549" s="489"/>
      <c r="AE549" s="523">
        <f t="shared" si="1405"/>
        <v>0</v>
      </c>
      <c r="AF549" s="512">
        <f t="shared" si="1406"/>
        <v>0</v>
      </c>
      <c r="AG549" s="480" t="str">
        <f t="shared" si="1424"/>
        <v xml:space="preserve">    </v>
      </c>
      <c r="AH549" s="853">
        <f t="shared" si="1375"/>
        <v>0</v>
      </c>
      <c r="AI549" s="489"/>
      <c r="AJ549" s="523">
        <f t="shared" si="1407"/>
        <v>0</v>
      </c>
      <c r="AK549" s="512">
        <f t="shared" si="1408"/>
        <v>0</v>
      </c>
      <c r="AL549" s="480" t="str">
        <f t="shared" si="1425"/>
        <v xml:space="preserve">    </v>
      </c>
      <c r="AM549" s="853">
        <f t="shared" si="1376"/>
        <v>0</v>
      </c>
      <c r="AN549" s="489"/>
      <c r="AO549" s="523">
        <f t="shared" si="1409"/>
        <v>0</v>
      </c>
      <c r="AP549" s="512">
        <f t="shared" si="1410"/>
        <v>0</v>
      </c>
      <c r="AQ549" s="480" t="str">
        <f t="shared" si="1426"/>
        <v xml:space="preserve">    </v>
      </c>
      <c r="AR549" s="853">
        <f t="shared" si="1377"/>
        <v>0</v>
      </c>
      <c r="AS549" s="489"/>
      <c r="AT549" s="523">
        <f t="shared" si="1411"/>
        <v>0</v>
      </c>
      <c r="AU549" s="512">
        <f t="shared" si="1412"/>
        <v>0</v>
      </c>
      <c r="AV549" s="480" t="str">
        <f t="shared" si="1427"/>
        <v xml:space="preserve">    </v>
      </c>
      <c r="AW549" s="853">
        <f t="shared" si="1378"/>
        <v>0</v>
      </c>
      <c r="AX549" s="489"/>
      <c r="AY549" s="523">
        <f t="shared" si="1413"/>
        <v>0</v>
      </c>
      <c r="AZ549" s="512">
        <f t="shared" si="1414"/>
        <v>0</v>
      </c>
      <c r="BA549" s="480" t="str">
        <f t="shared" si="1428"/>
        <v xml:space="preserve">    </v>
      </c>
      <c r="BB549" s="853">
        <f t="shared" si="1379"/>
        <v>0</v>
      </c>
      <c r="BC549" s="489"/>
      <c r="BD549" s="523">
        <f t="shared" si="1415"/>
        <v>0</v>
      </c>
      <c r="BE549" s="512">
        <f t="shared" si="1416"/>
        <v>0</v>
      </c>
      <c r="BF549" s="480" t="str">
        <f t="shared" si="1429"/>
        <v xml:space="preserve">    </v>
      </c>
      <c r="BG549" s="853">
        <f t="shared" si="1380"/>
        <v>0</v>
      </c>
      <c r="BH549" s="489"/>
      <c r="BI549" s="523">
        <f t="shared" si="1417"/>
        <v>0</v>
      </c>
      <c r="BJ549" s="512">
        <f t="shared" si="1418"/>
        <v>0</v>
      </c>
      <c r="BK549" s="480" t="str">
        <f t="shared" si="1430"/>
        <v xml:space="preserve">    </v>
      </c>
      <c r="BM549" s="502">
        <f t="shared" si="1381"/>
        <v>0</v>
      </c>
      <c r="BN549" s="7"/>
      <c r="BO549" s="7"/>
      <c r="BP549" s="7"/>
      <c r="BQ549" s="7"/>
    </row>
    <row r="550" spans="1:69" s="5" customFormat="1" ht="12.75">
      <c r="A550" s="808">
        <v>15</v>
      </c>
      <c r="B550" s="540" t="s">
        <v>39</v>
      </c>
      <c r="C550" s="493">
        <f t="shared" si="1382"/>
        <v>0</v>
      </c>
      <c r="D550" s="853">
        <f t="shared" si="1369"/>
        <v>0</v>
      </c>
      <c r="E550" s="489"/>
      <c r="F550" s="523">
        <f t="shared" si="1395"/>
        <v>0</v>
      </c>
      <c r="G550" s="512">
        <f t="shared" si="1396"/>
        <v>0</v>
      </c>
      <c r="H550" s="480" t="str">
        <f t="shared" si="1419"/>
        <v xml:space="preserve">    </v>
      </c>
      <c r="I550" s="853">
        <f t="shared" si="1370"/>
        <v>0</v>
      </c>
      <c r="J550" s="489"/>
      <c r="K550" s="523">
        <f t="shared" si="1397"/>
        <v>0</v>
      </c>
      <c r="L550" s="512">
        <f t="shared" si="1398"/>
        <v>0</v>
      </c>
      <c r="M550" s="480" t="str">
        <f t="shared" si="1420"/>
        <v xml:space="preserve">    </v>
      </c>
      <c r="N550" s="853">
        <f t="shared" si="1371"/>
        <v>0</v>
      </c>
      <c r="O550" s="489"/>
      <c r="P550" s="523">
        <f t="shared" si="1399"/>
        <v>0</v>
      </c>
      <c r="Q550" s="512">
        <f t="shared" si="1400"/>
        <v>0</v>
      </c>
      <c r="R550" s="480" t="str">
        <f t="shared" si="1421"/>
        <v xml:space="preserve">    </v>
      </c>
      <c r="S550" s="853">
        <f t="shared" si="1372"/>
        <v>0</v>
      </c>
      <c r="T550" s="489"/>
      <c r="U550" s="523">
        <f t="shared" si="1401"/>
        <v>0</v>
      </c>
      <c r="V550" s="512">
        <f t="shared" si="1402"/>
        <v>0</v>
      </c>
      <c r="W550" s="480" t="str">
        <f t="shared" si="1422"/>
        <v xml:space="preserve">    </v>
      </c>
      <c r="X550" s="853">
        <f t="shared" si="1373"/>
        <v>0</v>
      </c>
      <c r="Y550" s="489"/>
      <c r="Z550" s="523">
        <f t="shared" si="1403"/>
        <v>0</v>
      </c>
      <c r="AA550" s="512">
        <f t="shared" si="1404"/>
        <v>0</v>
      </c>
      <c r="AB550" s="480" t="str">
        <f t="shared" si="1423"/>
        <v xml:space="preserve">    </v>
      </c>
      <c r="AC550" s="853">
        <f t="shared" si="1374"/>
        <v>0</v>
      </c>
      <c r="AD550" s="489"/>
      <c r="AE550" s="523">
        <f t="shared" si="1405"/>
        <v>0</v>
      </c>
      <c r="AF550" s="512">
        <f t="shared" si="1406"/>
        <v>0</v>
      </c>
      <c r="AG550" s="480" t="str">
        <f t="shared" si="1424"/>
        <v xml:space="preserve">    </v>
      </c>
      <c r="AH550" s="853">
        <f t="shared" si="1375"/>
        <v>0</v>
      </c>
      <c r="AI550" s="489"/>
      <c r="AJ550" s="523">
        <f t="shared" si="1407"/>
        <v>0</v>
      </c>
      <c r="AK550" s="512">
        <f t="shared" si="1408"/>
        <v>0</v>
      </c>
      <c r="AL550" s="480" t="str">
        <f t="shared" si="1425"/>
        <v xml:space="preserve">    </v>
      </c>
      <c r="AM550" s="853">
        <f t="shared" si="1376"/>
        <v>0</v>
      </c>
      <c r="AN550" s="489"/>
      <c r="AO550" s="523">
        <f t="shared" si="1409"/>
        <v>0</v>
      </c>
      <c r="AP550" s="512">
        <f t="shared" si="1410"/>
        <v>0</v>
      </c>
      <c r="AQ550" s="480" t="str">
        <f t="shared" si="1426"/>
        <v xml:space="preserve">    </v>
      </c>
      <c r="AR550" s="853">
        <f t="shared" si="1377"/>
        <v>0</v>
      </c>
      <c r="AS550" s="489"/>
      <c r="AT550" s="523">
        <f t="shared" si="1411"/>
        <v>0</v>
      </c>
      <c r="AU550" s="512">
        <f t="shared" si="1412"/>
        <v>0</v>
      </c>
      <c r="AV550" s="480" t="str">
        <f t="shared" si="1427"/>
        <v xml:space="preserve">    </v>
      </c>
      <c r="AW550" s="853">
        <f t="shared" si="1378"/>
        <v>0</v>
      </c>
      <c r="AX550" s="489"/>
      <c r="AY550" s="523">
        <f t="shared" si="1413"/>
        <v>0</v>
      </c>
      <c r="AZ550" s="512">
        <f t="shared" si="1414"/>
        <v>0</v>
      </c>
      <c r="BA550" s="480" t="str">
        <f t="shared" si="1428"/>
        <v xml:space="preserve">    </v>
      </c>
      <c r="BB550" s="853">
        <f t="shared" si="1379"/>
        <v>0</v>
      </c>
      <c r="BC550" s="489"/>
      <c r="BD550" s="523">
        <f t="shared" si="1415"/>
        <v>0</v>
      </c>
      <c r="BE550" s="512">
        <f t="shared" si="1416"/>
        <v>0</v>
      </c>
      <c r="BF550" s="480" t="str">
        <f t="shared" si="1429"/>
        <v xml:space="preserve">    </v>
      </c>
      <c r="BG550" s="853">
        <f t="shared" si="1380"/>
        <v>0</v>
      </c>
      <c r="BH550" s="489"/>
      <c r="BI550" s="523">
        <f t="shared" si="1417"/>
        <v>0</v>
      </c>
      <c r="BJ550" s="512">
        <f t="shared" si="1418"/>
        <v>0</v>
      </c>
      <c r="BK550" s="480" t="str">
        <f t="shared" si="1430"/>
        <v xml:space="preserve">    </v>
      </c>
      <c r="BM550" s="502">
        <f t="shared" si="1381"/>
        <v>0</v>
      </c>
      <c r="BN550" s="7"/>
      <c r="BO550" s="7"/>
      <c r="BP550" s="7"/>
      <c r="BQ550" s="7"/>
    </row>
    <row r="551" spans="1:69" s="5" customFormat="1" ht="12.75">
      <c r="A551" s="808">
        <v>16</v>
      </c>
      <c r="B551" s="540" t="s">
        <v>5</v>
      </c>
      <c r="C551" s="493">
        <f t="shared" si="1382"/>
        <v>0</v>
      </c>
      <c r="D551" s="853">
        <f t="shared" si="1369"/>
        <v>0</v>
      </c>
      <c r="E551" s="489"/>
      <c r="F551" s="523">
        <f t="shared" si="1395"/>
        <v>0</v>
      </c>
      <c r="G551" s="512">
        <f t="shared" si="1396"/>
        <v>0</v>
      </c>
      <c r="H551" s="480" t="str">
        <f t="shared" si="1419"/>
        <v xml:space="preserve">    </v>
      </c>
      <c r="I551" s="853">
        <f t="shared" si="1370"/>
        <v>0</v>
      </c>
      <c r="J551" s="489"/>
      <c r="K551" s="523">
        <f t="shared" si="1397"/>
        <v>0</v>
      </c>
      <c r="L551" s="512">
        <f t="shared" si="1398"/>
        <v>0</v>
      </c>
      <c r="M551" s="480" t="str">
        <f t="shared" si="1420"/>
        <v xml:space="preserve">    </v>
      </c>
      <c r="N551" s="853">
        <f t="shared" si="1371"/>
        <v>0</v>
      </c>
      <c r="O551" s="489"/>
      <c r="P551" s="523">
        <f t="shared" si="1399"/>
        <v>0</v>
      </c>
      <c r="Q551" s="512">
        <f t="shared" si="1400"/>
        <v>0</v>
      </c>
      <c r="R551" s="480" t="str">
        <f t="shared" si="1421"/>
        <v xml:space="preserve">    </v>
      </c>
      <c r="S551" s="853">
        <f t="shared" si="1372"/>
        <v>0</v>
      </c>
      <c r="T551" s="489"/>
      <c r="U551" s="523">
        <f t="shared" si="1401"/>
        <v>0</v>
      </c>
      <c r="V551" s="512">
        <f t="shared" si="1402"/>
        <v>0</v>
      </c>
      <c r="W551" s="480" t="str">
        <f t="shared" si="1422"/>
        <v xml:space="preserve">    </v>
      </c>
      <c r="X551" s="853">
        <f t="shared" si="1373"/>
        <v>0</v>
      </c>
      <c r="Y551" s="489"/>
      <c r="Z551" s="523">
        <f t="shared" si="1403"/>
        <v>0</v>
      </c>
      <c r="AA551" s="512">
        <f t="shared" si="1404"/>
        <v>0</v>
      </c>
      <c r="AB551" s="480" t="str">
        <f t="shared" si="1423"/>
        <v xml:space="preserve">    </v>
      </c>
      <c r="AC551" s="853">
        <f t="shared" si="1374"/>
        <v>0</v>
      </c>
      <c r="AD551" s="489"/>
      <c r="AE551" s="523">
        <f t="shared" si="1405"/>
        <v>0</v>
      </c>
      <c r="AF551" s="512">
        <f t="shared" si="1406"/>
        <v>0</v>
      </c>
      <c r="AG551" s="480" t="str">
        <f t="shared" si="1424"/>
        <v xml:space="preserve">    </v>
      </c>
      <c r="AH551" s="853">
        <f t="shared" si="1375"/>
        <v>0</v>
      </c>
      <c r="AI551" s="489"/>
      <c r="AJ551" s="523">
        <f t="shared" si="1407"/>
        <v>0</v>
      </c>
      <c r="AK551" s="512">
        <f t="shared" si="1408"/>
        <v>0</v>
      </c>
      <c r="AL551" s="480" t="str">
        <f t="shared" si="1425"/>
        <v xml:space="preserve">    </v>
      </c>
      <c r="AM551" s="853">
        <f t="shared" si="1376"/>
        <v>0</v>
      </c>
      <c r="AN551" s="489"/>
      <c r="AO551" s="523">
        <f t="shared" si="1409"/>
        <v>0</v>
      </c>
      <c r="AP551" s="512">
        <f t="shared" si="1410"/>
        <v>0</v>
      </c>
      <c r="AQ551" s="480" t="str">
        <f t="shared" si="1426"/>
        <v xml:space="preserve">    </v>
      </c>
      <c r="AR551" s="853">
        <f t="shared" si="1377"/>
        <v>0</v>
      </c>
      <c r="AS551" s="489"/>
      <c r="AT551" s="523">
        <f t="shared" si="1411"/>
        <v>0</v>
      </c>
      <c r="AU551" s="512">
        <f t="shared" si="1412"/>
        <v>0</v>
      </c>
      <c r="AV551" s="480" t="str">
        <f t="shared" si="1427"/>
        <v xml:space="preserve">    </v>
      </c>
      <c r="AW551" s="853">
        <f t="shared" si="1378"/>
        <v>0</v>
      </c>
      <c r="AX551" s="489"/>
      <c r="AY551" s="523">
        <f t="shared" si="1413"/>
        <v>0</v>
      </c>
      <c r="AZ551" s="512">
        <f t="shared" si="1414"/>
        <v>0</v>
      </c>
      <c r="BA551" s="480" t="str">
        <f t="shared" si="1428"/>
        <v xml:space="preserve">    </v>
      </c>
      <c r="BB551" s="853">
        <f t="shared" si="1379"/>
        <v>0</v>
      </c>
      <c r="BC551" s="489"/>
      <c r="BD551" s="523">
        <f t="shared" si="1415"/>
        <v>0</v>
      </c>
      <c r="BE551" s="512">
        <f t="shared" si="1416"/>
        <v>0</v>
      </c>
      <c r="BF551" s="480" t="str">
        <f t="shared" si="1429"/>
        <v xml:space="preserve">    </v>
      </c>
      <c r="BG551" s="853">
        <f t="shared" si="1380"/>
        <v>0</v>
      </c>
      <c r="BH551" s="489"/>
      <c r="BI551" s="523">
        <f t="shared" si="1417"/>
        <v>0</v>
      </c>
      <c r="BJ551" s="512">
        <f t="shared" si="1418"/>
        <v>0</v>
      </c>
      <c r="BK551" s="480" t="str">
        <f t="shared" si="1430"/>
        <v xml:space="preserve">    </v>
      </c>
      <c r="BM551" s="502">
        <f t="shared" si="1381"/>
        <v>0</v>
      </c>
      <c r="BN551" s="7"/>
      <c r="BO551" s="7"/>
      <c r="BP551" s="7"/>
      <c r="BQ551" s="7"/>
    </row>
    <row r="552" spans="1:69" s="5" customFormat="1" ht="12.75">
      <c r="A552" s="808">
        <v>17</v>
      </c>
      <c r="B552" s="540" t="s">
        <v>8</v>
      </c>
      <c r="C552" s="493">
        <f t="shared" si="1382"/>
        <v>0</v>
      </c>
      <c r="D552" s="853">
        <f t="shared" si="1369"/>
        <v>0</v>
      </c>
      <c r="E552" s="489"/>
      <c r="F552" s="523">
        <f t="shared" si="1395"/>
        <v>0</v>
      </c>
      <c r="G552" s="512">
        <f t="shared" si="1396"/>
        <v>0</v>
      </c>
      <c r="H552" s="480" t="str">
        <f t="shared" si="1419"/>
        <v xml:space="preserve">    </v>
      </c>
      <c r="I552" s="853">
        <f t="shared" si="1370"/>
        <v>0</v>
      </c>
      <c r="J552" s="489"/>
      <c r="K552" s="523">
        <f t="shared" si="1397"/>
        <v>0</v>
      </c>
      <c r="L552" s="512">
        <f t="shared" si="1398"/>
        <v>0</v>
      </c>
      <c r="M552" s="480" t="str">
        <f t="shared" si="1420"/>
        <v xml:space="preserve">    </v>
      </c>
      <c r="N552" s="853">
        <f t="shared" si="1371"/>
        <v>0</v>
      </c>
      <c r="O552" s="489"/>
      <c r="P552" s="523">
        <f t="shared" si="1399"/>
        <v>0</v>
      </c>
      <c r="Q552" s="512">
        <f t="shared" si="1400"/>
        <v>0</v>
      </c>
      <c r="R552" s="480" t="str">
        <f t="shared" si="1421"/>
        <v xml:space="preserve">    </v>
      </c>
      <c r="S552" s="853">
        <f t="shared" si="1372"/>
        <v>0</v>
      </c>
      <c r="T552" s="489"/>
      <c r="U552" s="523">
        <f t="shared" si="1401"/>
        <v>0</v>
      </c>
      <c r="V552" s="512">
        <f t="shared" si="1402"/>
        <v>0</v>
      </c>
      <c r="W552" s="480" t="str">
        <f t="shared" si="1422"/>
        <v xml:space="preserve">    </v>
      </c>
      <c r="X552" s="853">
        <f t="shared" si="1373"/>
        <v>0</v>
      </c>
      <c r="Y552" s="489"/>
      <c r="Z552" s="523">
        <f t="shared" si="1403"/>
        <v>0</v>
      </c>
      <c r="AA552" s="512">
        <f t="shared" si="1404"/>
        <v>0</v>
      </c>
      <c r="AB552" s="480" t="str">
        <f t="shared" si="1423"/>
        <v xml:space="preserve">    </v>
      </c>
      <c r="AC552" s="853">
        <f t="shared" si="1374"/>
        <v>0</v>
      </c>
      <c r="AD552" s="489"/>
      <c r="AE552" s="523">
        <f t="shared" si="1405"/>
        <v>0</v>
      </c>
      <c r="AF552" s="512">
        <f t="shared" si="1406"/>
        <v>0</v>
      </c>
      <c r="AG552" s="480" t="str">
        <f t="shared" si="1424"/>
        <v xml:space="preserve">    </v>
      </c>
      <c r="AH552" s="853">
        <f t="shared" si="1375"/>
        <v>0</v>
      </c>
      <c r="AI552" s="489"/>
      <c r="AJ552" s="523">
        <f t="shared" si="1407"/>
        <v>0</v>
      </c>
      <c r="AK552" s="512">
        <f t="shared" si="1408"/>
        <v>0</v>
      </c>
      <c r="AL552" s="480" t="str">
        <f t="shared" si="1425"/>
        <v xml:space="preserve">    </v>
      </c>
      <c r="AM552" s="853">
        <f t="shared" si="1376"/>
        <v>0</v>
      </c>
      <c r="AN552" s="489"/>
      <c r="AO552" s="523">
        <f t="shared" si="1409"/>
        <v>0</v>
      </c>
      <c r="AP552" s="512">
        <f t="shared" si="1410"/>
        <v>0</v>
      </c>
      <c r="AQ552" s="480" t="str">
        <f t="shared" si="1426"/>
        <v xml:space="preserve">    </v>
      </c>
      <c r="AR552" s="853">
        <f t="shared" si="1377"/>
        <v>0</v>
      </c>
      <c r="AS552" s="489"/>
      <c r="AT552" s="523">
        <f t="shared" si="1411"/>
        <v>0</v>
      </c>
      <c r="AU552" s="512">
        <f t="shared" si="1412"/>
        <v>0</v>
      </c>
      <c r="AV552" s="480" t="str">
        <f t="shared" si="1427"/>
        <v xml:space="preserve">    </v>
      </c>
      <c r="AW552" s="853">
        <f t="shared" si="1378"/>
        <v>0</v>
      </c>
      <c r="AX552" s="489"/>
      <c r="AY552" s="523">
        <f t="shared" si="1413"/>
        <v>0</v>
      </c>
      <c r="AZ552" s="512">
        <f t="shared" si="1414"/>
        <v>0</v>
      </c>
      <c r="BA552" s="480" t="str">
        <f t="shared" si="1428"/>
        <v xml:space="preserve">    </v>
      </c>
      <c r="BB552" s="853">
        <f t="shared" si="1379"/>
        <v>0</v>
      </c>
      <c r="BC552" s="489"/>
      <c r="BD552" s="523">
        <f t="shared" si="1415"/>
        <v>0</v>
      </c>
      <c r="BE552" s="512">
        <f t="shared" si="1416"/>
        <v>0</v>
      </c>
      <c r="BF552" s="480" t="str">
        <f t="shared" si="1429"/>
        <v xml:space="preserve">    </v>
      </c>
      <c r="BG552" s="853">
        <f t="shared" si="1380"/>
        <v>0</v>
      </c>
      <c r="BH552" s="489"/>
      <c r="BI552" s="523">
        <f t="shared" si="1417"/>
        <v>0</v>
      </c>
      <c r="BJ552" s="512">
        <f t="shared" si="1418"/>
        <v>0</v>
      </c>
      <c r="BK552" s="480" t="str">
        <f t="shared" si="1430"/>
        <v xml:space="preserve">    </v>
      </c>
      <c r="BM552" s="502">
        <f t="shared" si="1381"/>
        <v>0</v>
      </c>
      <c r="BN552" s="7"/>
      <c r="BO552" s="7"/>
      <c r="BP552" s="7"/>
      <c r="BQ552" s="7"/>
    </row>
    <row r="553" spans="1:69" s="5" customFormat="1" ht="12.75">
      <c r="A553" s="808">
        <v>18</v>
      </c>
      <c r="B553" s="540" t="s">
        <v>293</v>
      </c>
      <c r="C553" s="493">
        <f t="shared" si="1382"/>
        <v>0</v>
      </c>
      <c r="D553" s="854">
        <f t="shared" si="1369"/>
        <v>0</v>
      </c>
      <c r="E553" s="489"/>
      <c r="F553" s="523">
        <f t="shared" si="1395"/>
        <v>0</v>
      </c>
      <c r="G553" s="512">
        <f t="shared" si="1396"/>
        <v>0</v>
      </c>
      <c r="H553" s="480" t="str">
        <f t="shared" si="1419"/>
        <v xml:space="preserve">    </v>
      </c>
      <c r="I553" s="854">
        <f t="shared" si="1370"/>
        <v>0</v>
      </c>
      <c r="J553" s="489"/>
      <c r="K553" s="523">
        <f t="shared" si="1397"/>
        <v>0</v>
      </c>
      <c r="L553" s="512">
        <f t="shared" si="1398"/>
        <v>0</v>
      </c>
      <c r="M553" s="480" t="str">
        <f t="shared" si="1420"/>
        <v xml:space="preserve">    </v>
      </c>
      <c r="N553" s="854">
        <f t="shared" si="1371"/>
        <v>0</v>
      </c>
      <c r="O553" s="489"/>
      <c r="P553" s="523">
        <f t="shared" si="1399"/>
        <v>0</v>
      </c>
      <c r="Q553" s="512">
        <f t="shared" si="1400"/>
        <v>0</v>
      </c>
      <c r="R553" s="480" t="str">
        <f t="shared" si="1421"/>
        <v xml:space="preserve">    </v>
      </c>
      <c r="S553" s="854">
        <f t="shared" si="1372"/>
        <v>0</v>
      </c>
      <c r="T553" s="489"/>
      <c r="U553" s="523">
        <f t="shared" si="1401"/>
        <v>0</v>
      </c>
      <c r="V553" s="512">
        <f t="shared" si="1402"/>
        <v>0</v>
      </c>
      <c r="W553" s="480" t="str">
        <f t="shared" si="1422"/>
        <v xml:space="preserve">    </v>
      </c>
      <c r="X553" s="854">
        <f t="shared" si="1373"/>
        <v>0</v>
      </c>
      <c r="Y553" s="489"/>
      <c r="Z553" s="523">
        <f t="shared" si="1403"/>
        <v>0</v>
      </c>
      <c r="AA553" s="512">
        <f t="shared" si="1404"/>
        <v>0</v>
      </c>
      <c r="AB553" s="480" t="str">
        <f t="shared" si="1423"/>
        <v xml:space="preserve">    </v>
      </c>
      <c r="AC553" s="854">
        <f t="shared" si="1374"/>
        <v>0</v>
      </c>
      <c r="AD553" s="489"/>
      <c r="AE553" s="523">
        <f t="shared" si="1405"/>
        <v>0</v>
      </c>
      <c r="AF553" s="512">
        <f t="shared" si="1406"/>
        <v>0</v>
      </c>
      <c r="AG553" s="480" t="str">
        <f t="shared" si="1424"/>
        <v xml:space="preserve">    </v>
      </c>
      <c r="AH553" s="854">
        <f t="shared" si="1375"/>
        <v>0</v>
      </c>
      <c r="AI553" s="489"/>
      <c r="AJ553" s="523">
        <f t="shared" si="1407"/>
        <v>0</v>
      </c>
      <c r="AK553" s="512">
        <f t="shared" si="1408"/>
        <v>0</v>
      </c>
      <c r="AL553" s="480" t="str">
        <f t="shared" si="1425"/>
        <v xml:space="preserve">    </v>
      </c>
      <c r="AM553" s="854">
        <f t="shared" si="1376"/>
        <v>0</v>
      </c>
      <c r="AN553" s="489"/>
      <c r="AO553" s="523">
        <f t="shared" si="1409"/>
        <v>0</v>
      </c>
      <c r="AP553" s="512">
        <f t="shared" si="1410"/>
        <v>0</v>
      </c>
      <c r="AQ553" s="480" t="str">
        <f t="shared" si="1426"/>
        <v xml:space="preserve">    </v>
      </c>
      <c r="AR553" s="854">
        <f t="shared" si="1377"/>
        <v>0</v>
      </c>
      <c r="AS553" s="489"/>
      <c r="AT553" s="523">
        <f t="shared" si="1411"/>
        <v>0</v>
      </c>
      <c r="AU553" s="512">
        <f t="shared" si="1412"/>
        <v>0</v>
      </c>
      <c r="AV553" s="480" t="str">
        <f t="shared" si="1427"/>
        <v xml:space="preserve">    </v>
      </c>
      <c r="AW553" s="854">
        <f t="shared" si="1378"/>
        <v>0</v>
      </c>
      <c r="AX553" s="489"/>
      <c r="AY553" s="523">
        <f t="shared" si="1413"/>
        <v>0</v>
      </c>
      <c r="AZ553" s="512">
        <f t="shared" si="1414"/>
        <v>0</v>
      </c>
      <c r="BA553" s="480" t="str">
        <f t="shared" si="1428"/>
        <v xml:space="preserve">    </v>
      </c>
      <c r="BB553" s="854">
        <f t="shared" si="1379"/>
        <v>0</v>
      </c>
      <c r="BC553" s="489"/>
      <c r="BD553" s="523">
        <f t="shared" si="1415"/>
        <v>0</v>
      </c>
      <c r="BE553" s="512">
        <f t="shared" si="1416"/>
        <v>0</v>
      </c>
      <c r="BF553" s="480" t="str">
        <f t="shared" si="1429"/>
        <v xml:space="preserve">    </v>
      </c>
      <c r="BG553" s="854">
        <f t="shared" si="1380"/>
        <v>0</v>
      </c>
      <c r="BH553" s="489"/>
      <c r="BI553" s="523">
        <f t="shared" si="1417"/>
        <v>0</v>
      </c>
      <c r="BJ553" s="512">
        <f t="shared" si="1418"/>
        <v>0</v>
      </c>
      <c r="BK553" s="480" t="str">
        <f t="shared" si="1430"/>
        <v xml:space="preserve">    </v>
      </c>
      <c r="BM553" s="502">
        <f t="shared" si="1381"/>
        <v>0</v>
      </c>
      <c r="BN553" s="7"/>
      <c r="BO553" s="7"/>
      <c r="BP553" s="7"/>
      <c r="BQ553" s="7"/>
    </row>
    <row r="554" spans="1:69" s="5" customFormat="1" ht="12.75">
      <c r="A554" s="808">
        <v>19</v>
      </c>
      <c r="B554" s="540" t="s">
        <v>6</v>
      </c>
      <c r="C554" s="493">
        <f t="shared" si="1382"/>
        <v>0</v>
      </c>
      <c r="D554" s="854">
        <f t="shared" si="1369"/>
        <v>0</v>
      </c>
      <c r="E554" s="489"/>
      <c r="F554" s="523">
        <f t="shared" si="1395"/>
        <v>0</v>
      </c>
      <c r="G554" s="512">
        <f t="shared" si="1396"/>
        <v>0</v>
      </c>
      <c r="H554" s="480" t="str">
        <f t="shared" si="1419"/>
        <v xml:space="preserve">    </v>
      </c>
      <c r="I554" s="854">
        <f t="shared" si="1370"/>
        <v>0</v>
      </c>
      <c r="J554" s="489"/>
      <c r="K554" s="523">
        <f t="shared" si="1397"/>
        <v>0</v>
      </c>
      <c r="L554" s="512">
        <f t="shared" si="1398"/>
        <v>0</v>
      </c>
      <c r="M554" s="480" t="str">
        <f t="shared" si="1420"/>
        <v xml:space="preserve">    </v>
      </c>
      <c r="N554" s="854">
        <f t="shared" si="1371"/>
        <v>0</v>
      </c>
      <c r="O554" s="489"/>
      <c r="P554" s="523">
        <f t="shared" si="1399"/>
        <v>0</v>
      </c>
      <c r="Q554" s="512">
        <f t="shared" si="1400"/>
        <v>0</v>
      </c>
      <c r="R554" s="480" t="str">
        <f t="shared" si="1421"/>
        <v xml:space="preserve">    </v>
      </c>
      <c r="S554" s="854">
        <f t="shared" si="1372"/>
        <v>0</v>
      </c>
      <c r="T554" s="489"/>
      <c r="U554" s="523">
        <f t="shared" si="1401"/>
        <v>0</v>
      </c>
      <c r="V554" s="512">
        <f t="shared" si="1402"/>
        <v>0</v>
      </c>
      <c r="W554" s="480" t="str">
        <f t="shared" si="1422"/>
        <v xml:space="preserve">    </v>
      </c>
      <c r="X554" s="854">
        <f t="shared" si="1373"/>
        <v>0</v>
      </c>
      <c r="Y554" s="489"/>
      <c r="Z554" s="523">
        <f t="shared" si="1403"/>
        <v>0</v>
      </c>
      <c r="AA554" s="512">
        <f t="shared" si="1404"/>
        <v>0</v>
      </c>
      <c r="AB554" s="480" t="str">
        <f t="shared" si="1423"/>
        <v xml:space="preserve">    </v>
      </c>
      <c r="AC554" s="854">
        <f t="shared" si="1374"/>
        <v>0</v>
      </c>
      <c r="AD554" s="489"/>
      <c r="AE554" s="523">
        <f t="shared" si="1405"/>
        <v>0</v>
      </c>
      <c r="AF554" s="512">
        <f t="shared" si="1406"/>
        <v>0</v>
      </c>
      <c r="AG554" s="480" t="str">
        <f t="shared" si="1424"/>
        <v xml:space="preserve">    </v>
      </c>
      <c r="AH554" s="854">
        <f t="shared" si="1375"/>
        <v>0</v>
      </c>
      <c r="AI554" s="489"/>
      <c r="AJ554" s="523">
        <f t="shared" si="1407"/>
        <v>0</v>
      </c>
      <c r="AK554" s="512">
        <f t="shared" si="1408"/>
        <v>0</v>
      </c>
      <c r="AL554" s="480" t="str">
        <f t="shared" si="1425"/>
        <v xml:space="preserve">    </v>
      </c>
      <c r="AM554" s="854">
        <f t="shared" si="1376"/>
        <v>0</v>
      </c>
      <c r="AN554" s="489"/>
      <c r="AO554" s="523">
        <f t="shared" si="1409"/>
        <v>0</v>
      </c>
      <c r="AP554" s="512">
        <f t="shared" si="1410"/>
        <v>0</v>
      </c>
      <c r="AQ554" s="480" t="str">
        <f t="shared" si="1426"/>
        <v xml:space="preserve">    </v>
      </c>
      <c r="AR554" s="854">
        <f t="shared" si="1377"/>
        <v>0</v>
      </c>
      <c r="AS554" s="489"/>
      <c r="AT554" s="523">
        <f t="shared" si="1411"/>
        <v>0</v>
      </c>
      <c r="AU554" s="512">
        <f t="shared" si="1412"/>
        <v>0</v>
      </c>
      <c r="AV554" s="480" t="str">
        <f t="shared" si="1427"/>
        <v xml:space="preserve">    </v>
      </c>
      <c r="AW554" s="854">
        <f t="shared" si="1378"/>
        <v>0</v>
      </c>
      <c r="AX554" s="489"/>
      <c r="AY554" s="523">
        <f t="shared" si="1413"/>
        <v>0</v>
      </c>
      <c r="AZ554" s="512">
        <f t="shared" si="1414"/>
        <v>0</v>
      </c>
      <c r="BA554" s="480" t="str">
        <f t="shared" si="1428"/>
        <v xml:space="preserve">    </v>
      </c>
      <c r="BB554" s="854">
        <f t="shared" si="1379"/>
        <v>0</v>
      </c>
      <c r="BC554" s="489"/>
      <c r="BD554" s="523">
        <f t="shared" si="1415"/>
        <v>0</v>
      </c>
      <c r="BE554" s="512">
        <f t="shared" si="1416"/>
        <v>0</v>
      </c>
      <c r="BF554" s="480" t="str">
        <f t="shared" si="1429"/>
        <v xml:space="preserve">    </v>
      </c>
      <c r="BG554" s="854">
        <f t="shared" si="1380"/>
        <v>0</v>
      </c>
      <c r="BH554" s="489"/>
      <c r="BI554" s="523">
        <f t="shared" si="1417"/>
        <v>0</v>
      </c>
      <c r="BJ554" s="512">
        <f t="shared" si="1418"/>
        <v>0</v>
      </c>
      <c r="BK554" s="480" t="str">
        <f t="shared" si="1430"/>
        <v xml:space="preserve">    </v>
      </c>
      <c r="BM554" s="502">
        <f t="shared" si="1381"/>
        <v>0</v>
      </c>
      <c r="BN554" s="7"/>
      <c r="BO554" s="7"/>
      <c r="BP554" s="7"/>
      <c r="BQ554" s="7"/>
    </row>
    <row r="555" spans="1:69" s="5" customFormat="1" ht="12.75">
      <c r="A555" s="808">
        <v>20</v>
      </c>
      <c r="B555" s="540" t="s">
        <v>9</v>
      </c>
      <c r="C555" s="495">
        <f t="shared" si="1382"/>
        <v>0</v>
      </c>
      <c r="D555" s="853">
        <f t="shared" si="1369"/>
        <v>0</v>
      </c>
      <c r="E555" s="489"/>
      <c r="F555" s="523">
        <f t="shared" si="1395"/>
        <v>0</v>
      </c>
      <c r="G555" s="512">
        <f t="shared" si="1396"/>
        <v>0</v>
      </c>
      <c r="H555" s="480" t="str">
        <f t="shared" si="1419"/>
        <v xml:space="preserve">    </v>
      </c>
      <c r="I555" s="853">
        <f t="shared" si="1370"/>
        <v>0</v>
      </c>
      <c r="J555" s="489"/>
      <c r="K555" s="523">
        <f t="shared" si="1397"/>
        <v>0</v>
      </c>
      <c r="L555" s="512">
        <f t="shared" si="1398"/>
        <v>0</v>
      </c>
      <c r="M555" s="480" t="str">
        <f t="shared" si="1420"/>
        <v xml:space="preserve">    </v>
      </c>
      <c r="N555" s="853">
        <f t="shared" si="1371"/>
        <v>0</v>
      </c>
      <c r="O555" s="489"/>
      <c r="P555" s="523">
        <f t="shared" si="1399"/>
        <v>0</v>
      </c>
      <c r="Q555" s="512">
        <f t="shared" si="1400"/>
        <v>0</v>
      </c>
      <c r="R555" s="480" t="str">
        <f t="shared" si="1421"/>
        <v xml:space="preserve">    </v>
      </c>
      <c r="S555" s="853">
        <f t="shared" si="1372"/>
        <v>0</v>
      </c>
      <c r="T555" s="489"/>
      <c r="U555" s="523">
        <f t="shared" si="1401"/>
        <v>0</v>
      </c>
      <c r="V555" s="512">
        <f t="shared" si="1402"/>
        <v>0</v>
      </c>
      <c r="W555" s="480" t="str">
        <f t="shared" si="1422"/>
        <v xml:space="preserve">    </v>
      </c>
      <c r="X555" s="853">
        <f t="shared" si="1373"/>
        <v>0</v>
      </c>
      <c r="Y555" s="489"/>
      <c r="Z555" s="523">
        <f t="shared" si="1403"/>
        <v>0</v>
      </c>
      <c r="AA555" s="512">
        <f t="shared" si="1404"/>
        <v>0</v>
      </c>
      <c r="AB555" s="480" t="str">
        <f t="shared" si="1423"/>
        <v xml:space="preserve">    </v>
      </c>
      <c r="AC555" s="853">
        <f t="shared" si="1374"/>
        <v>0</v>
      </c>
      <c r="AD555" s="489"/>
      <c r="AE555" s="523">
        <f t="shared" si="1405"/>
        <v>0</v>
      </c>
      <c r="AF555" s="512">
        <f t="shared" si="1406"/>
        <v>0</v>
      </c>
      <c r="AG555" s="480" t="str">
        <f t="shared" si="1424"/>
        <v xml:space="preserve">    </v>
      </c>
      <c r="AH555" s="853">
        <f t="shared" si="1375"/>
        <v>0</v>
      </c>
      <c r="AI555" s="489"/>
      <c r="AJ555" s="523">
        <f t="shared" si="1407"/>
        <v>0</v>
      </c>
      <c r="AK555" s="512">
        <f t="shared" si="1408"/>
        <v>0</v>
      </c>
      <c r="AL555" s="480" t="str">
        <f t="shared" si="1425"/>
        <v xml:space="preserve">    </v>
      </c>
      <c r="AM555" s="853">
        <f t="shared" si="1376"/>
        <v>0</v>
      </c>
      <c r="AN555" s="489"/>
      <c r="AO555" s="523">
        <f t="shared" si="1409"/>
        <v>0</v>
      </c>
      <c r="AP555" s="512">
        <f t="shared" si="1410"/>
        <v>0</v>
      </c>
      <c r="AQ555" s="480" t="str">
        <f t="shared" si="1426"/>
        <v xml:space="preserve">    </v>
      </c>
      <c r="AR555" s="853">
        <f t="shared" si="1377"/>
        <v>0</v>
      </c>
      <c r="AS555" s="489"/>
      <c r="AT555" s="523">
        <f t="shared" si="1411"/>
        <v>0</v>
      </c>
      <c r="AU555" s="512">
        <f t="shared" si="1412"/>
        <v>0</v>
      </c>
      <c r="AV555" s="480" t="str">
        <f t="shared" si="1427"/>
        <v xml:space="preserve">    </v>
      </c>
      <c r="AW555" s="853">
        <f t="shared" si="1378"/>
        <v>0</v>
      </c>
      <c r="AX555" s="489"/>
      <c r="AY555" s="523">
        <f t="shared" si="1413"/>
        <v>0</v>
      </c>
      <c r="AZ555" s="512">
        <f t="shared" si="1414"/>
        <v>0</v>
      </c>
      <c r="BA555" s="480" t="str">
        <f t="shared" si="1428"/>
        <v xml:space="preserve">    </v>
      </c>
      <c r="BB555" s="853">
        <f t="shared" si="1379"/>
        <v>0</v>
      </c>
      <c r="BC555" s="489"/>
      <c r="BD555" s="523">
        <f t="shared" si="1415"/>
        <v>0</v>
      </c>
      <c r="BE555" s="512">
        <f t="shared" si="1416"/>
        <v>0</v>
      </c>
      <c r="BF555" s="480" t="str">
        <f t="shared" si="1429"/>
        <v xml:space="preserve">    </v>
      </c>
      <c r="BG555" s="853">
        <f t="shared" si="1380"/>
        <v>0</v>
      </c>
      <c r="BH555" s="489"/>
      <c r="BI555" s="523">
        <f t="shared" si="1417"/>
        <v>0</v>
      </c>
      <c r="BJ555" s="512">
        <f t="shared" si="1418"/>
        <v>0</v>
      </c>
      <c r="BK555" s="480" t="str">
        <f t="shared" si="1430"/>
        <v xml:space="preserve">    </v>
      </c>
      <c r="BM555" s="502">
        <f t="shared" si="1381"/>
        <v>0</v>
      </c>
      <c r="BN555" s="7"/>
      <c r="BO555" s="7"/>
      <c r="BP555" s="7"/>
      <c r="BQ555" s="7"/>
    </row>
    <row r="556" spans="1:69" s="5" customFormat="1" ht="12.75">
      <c r="A556" s="808">
        <v>21</v>
      </c>
      <c r="B556" s="541" t="s">
        <v>10</v>
      </c>
      <c r="C556" s="495">
        <f t="shared" si="1382"/>
        <v>0</v>
      </c>
      <c r="D556" s="853">
        <f t="shared" si="1369"/>
        <v>0</v>
      </c>
      <c r="E556" s="489"/>
      <c r="F556" s="523">
        <f t="shared" si="1395"/>
        <v>0</v>
      </c>
      <c r="G556" s="512">
        <f t="shared" si="1396"/>
        <v>0</v>
      </c>
      <c r="H556" s="480" t="str">
        <f t="shared" si="1419"/>
        <v xml:space="preserve">    </v>
      </c>
      <c r="I556" s="853">
        <f t="shared" si="1370"/>
        <v>0</v>
      </c>
      <c r="J556" s="489"/>
      <c r="K556" s="523">
        <f t="shared" si="1397"/>
        <v>0</v>
      </c>
      <c r="L556" s="512">
        <f t="shared" si="1398"/>
        <v>0</v>
      </c>
      <c r="M556" s="480" t="str">
        <f t="shared" si="1420"/>
        <v xml:space="preserve">    </v>
      </c>
      <c r="N556" s="853">
        <f t="shared" si="1371"/>
        <v>0</v>
      </c>
      <c r="O556" s="489"/>
      <c r="P556" s="523">
        <f t="shared" si="1399"/>
        <v>0</v>
      </c>
      <c r="Q556" s="512">
        <f t="shared" si="1400"/>
        <v>0</v>
      </c>
      <c r="R556" s="480" t="str">
        <f t="shared" si="1421"/>
        <v xml:space="preserve">    </v>
      </c>
      <c r="S556" s="853">
        <f t="shared" si="1372"/>
        <v>0</v>
      </c>
      <c r="T556" s="489"/>
      <c r="U556" s="523">
        <f t="shared" si="1401"/>
        <v>0</v>
      </c>
      <c r="V556" s="512">
        <f t="shared" si="1402"/>
        <v>0</v>
      </c>
      <c r="W556" s="480" t="str">
        <f t="shared" si="1422"/>
        <v xml:space="preserve">    </v>
      </c>
      <c r="X556" s="853">
        <f t="shared" si="1373"/>
        <v>0</v>
      </c>
      <c r="Y556" s="489"/>
      <c r="Z556" s="523">
        <f t="shared" si="1403"/>
        <v>0</v>
      </c>
      <c r="AA556" s="512">
        <f t="shared" si="1404"/>
        <v>0</v>
      </c>
      <c r="AB556" s="480" t="str">
        <f t="shared" si="1423"/>
        <v xml:space="preserve">    </v>
      </c>
      <c r="AC556" s="853">
        <f t="shared" si="1374"/>
        <v>0</v>
      </c>
      <c r="AD556" s="489"/>
      <c r="AE556" s="523">
        <f t="shared" si="1405"/>
        <v>0</v>
      </c>
      <c r="AF556" s="512">
        <f t="shared" si="1406"/>
        <v>0</v>
      </c>
      <c r="AG556" s="480" t="str">
        <f t="shared" si="1424"/>
        <v xml:space="preserve">    </v>
      </c>
      <c r="AH556" s="853">
        <f t="shared" si="1375"/>
        <v>0</v>
      </c>
      <c r="AI556" s="489"/>
      <c r="AJ556" s="523">
        <f t="shared" si="1407"/>
        <v>0</v>
      </c>
      <c r="AK556" s="512">
        <f t="shared" si="1408"/>
        <v>0</v>
      </c>
      <c r="AL556" s="480" t="str">
        <f t="shared" si="1425"/>
        <v xml:space="preserve">    </v>
      </c>
      <c r="AM556" s="853">
        <f t="shared" si="1376"/>
        <v>0</v>
      </c>
      <c r="AN556" s="489"/>
      <c r="AO556" s="523">
        <f t="shared" si="1409"/>
        <v>0</v>
      </c>
      <c r="AP556" s="512">
        <f t="shared" si="1410"/>
        <v>0</v>
      </c>
      <c r="AQ556" s="480" t="str">
        <f t="shared" si="1426"/>
        <v xml:space="preserve">    </v>
      </c>
      <c r="AR556" s="853">
        <f t="shared" si="1377"/>
        <v>0</v>
      </c>
      <c r="AS556" s="489"/>
      <c r="AT556" s="523">
        <f t="shared" si="1411"/>
        <v>0</v>
      </c>
      <c r="AU556" s="512">
        <f t="shared" si="1412"/>
        <v>0</v>
      </c>
      <c r="AV556" s="480" t="str">
        <f t="shared" si="1427"/>
        <v xml:space="preserve">    </v>
      </c>
      <c r="AW556" s="853">
        <f t="shared" si="1378"/>
        <v>0</v>
      </c>
      <c r="AX556" s="489"/>
      <c r="AY556" s="523">
        <f t="shared" si="1413"/>
        <v>0</v>
      </c>
      <c r="AZ556" s="512">
        <f t="shared" si="1414"/>
        <v>0</v>
      </c>
      <c r="BA556" s="480" t="str">
        <f t="shared" si="1428"/>
        <v xml:space="preserve">    </v>
      </c>
      <c r="BB556" s="853">
        <f t="shared" si="1379"/>
        <v>0</v>
      </c>
      <c r="BC556" s="489"/>
      <c r="BD556" s="523">
        <f t="shared" si="1415"/>
        <v>0</v>
      </c>
      <c r="BE556" s="512">
        <f t="shared" si="1416"/>
        <v>0</v>
      </c>
      <c r="BF556" s="480" t="str">
        <f t="shared" si="1429"/>
        <v xml:space="preserve">    </v>
      </c>
      <c r="BG556" s="853">
        <f t="shared" si="1380"/>
        <v>0</v>
      </c>
      <c r="BH556" s="489"/>
      <c r="BI556" s="523">
        <f t="shared" si="1417"/>
        <v>0</v>
      </c>
      <c r="BJ556" s="512">
        <f t="shared" si="1418"/>
        <v>0</v>
      </c>
      <c r="BK556" s="480" t="str">
        <f t="shared" si="1430"/>
        <v xml:space="preserve">    </v>
      </c>
      <c r="BM556" s="502">
        <f t="shared" si="1381"/>
        <v>0</v>
      </c>
      <c r="BN556" s="7"/>
      <c r="BO556" s="7"/>
      <c r="BP556" s="7"/>
      <c r="BQ556" s="7"/>
    </row>
    <row r="557" spans="1:69" s="5" customFormat="1" ht="12.75">
      <c r="A557" s="808">
        <v>22</v>
      </c>
      <c r="B557" s="541" t="s">
        <v>24</v>
      </c>
      <c r="C557" s="493">
        <f t="shared" si="1382"/>
        <v>0</v>
      </c>
      <c r="D557" s="854">
        <f t="shared" si="1369"/>
        <v>0</v>
      </c>
      <c r="E557" s="489"/>
      <c r="F557" s="523">
        <f t="shared" si="1395"/>
        <v>0</v>
      </c>
      <c r="G557" s="512">
        <f t="shared" si="1396"/>
        <v>0</v>
      </c>
      <c r="H557" s="480" t="str">
        <f t="shared" si="1419"/>
        <v xml:space="preserve">    </v>
      </c>
      <c r="I557" s="854">
        <f t="shared" si="1370"/>
        <v>0</v>
      </c>
      <c r="J557" s="489"/>
      <c r="K557" s="523">
        <f t="shared" si="1397"/>
        <v>0</v>
      </c>
      <c r="L557" s="512">
        <f t="shared" si="1398"/>
        <v>0</v>
      </c>
      <c r="M557" s="480" t="str">
        <f t="shared" si="1420"/>
        <v xml:space="preserve">    </v>
      </c>
      <c r="N557" s="854">
        <f t="shared" si="1371"/>
        <v>0</v>
      </c>
      <c r="O557" s="489"/>
      <c r="P557" s="523">
        <f t="shared" si="1399"/>
        <v>0</v>
      </c>
      <c r="Q557" s="512">
        <f t="shared" si="1400"/>
        <v>0</v>
      </c>
      <c r="R557" s="480" t="str">
        <f t="shared" si="1421"/>
        <v xml:space="preserve">    </v>
      </c>
      <c r="S557" s="854">
        <f t="shared" si="1372"/>
        <v>0</v>
      </c>
      <c r="T557" s="489"/>
      <c r="U557" s="523">
        <f t="shared" si="1401"/>
        <v>0</v>
      </c>
      <c r="V557" s="512">
        <f t="shared" si="1402"/>
        <v>0</v>
      </c>
      <c r="W557" s="480" t="str">
        <f t="shared" si="1422"/>
        <v xml:space="preserve">    </v>
      </c>
      <c r="X557" s="854">
        <f t="shared" si="1373"/>
        <v>0</v>
      </c>
      <c r="Y557" s="489"/>
      <c r="Z557" s="523">
        <f t="shared" si="1403"/>
        <v>0</v>
      </c>
      <c r="AA557" s="512">
        <f t="shared" si="1404"/>
        <v>0</v>
      </c>
      <c r="AB557" s="480" t="str">
        <f t="shared" si="1423"/>
        <v xml:space="preserve">    </v>
      </c>
      <c r="AC557" s="854">
        <f t="shared" si="1374"/>
        <v>0</v>
      </c>
      <c r="AD557" s="489"/>
      <c r="AE557" s="523">
        <f t="shared" si="1405"/>
        <v>0</v>
      </c>
      <c r="AF557" s="512">
        <f t="shared" si="1406"/>
        <v>0</v>
      </c>
      <c r="AG557" s="480" t="str">
        <f t="shared" si="1424"/>
        <v xml:space="preserve">    </v>
      </c>
      <c r="AH557" s="854">
        <f t="shared" si="1375"/>
        <v>0</v>
      </c>
      <c r="AI557" s="489"/>
      <c r="AJ557" s="523">
        <f t="shared" si="1407"/>
        <v>0</v>
      </c>
      <c r="AK557" s="512">
        <f t="shared" si="1408"/>
        <v>0</v>
      </c>
      <c r="AL557" s="480" t="str">
        <f t="shared" si="1425"/>
        <v xml:space="preserve">    </v>
      </c>
      <c r="AM557" s="854">
        <f t="shared" si="1376"/>
        <v>0</v>
      </c>
      <c r="AN557" s="489"/>
      <c r="AO557" s="523">
        <f t="shared" si="1409"/>
        <v>0</v>
      </c>
      <c r="AP557" s="512">
        <f t="shared" si="1410"/>
        <v>0</v>
      </c>
      <c r="AQ557" s="480" t="str">
        <f t="shared" si="1426"/>
        <v xml:space="preserve">    </v>
      </c>
      <c r="AR557" s="854">
        <f t="shared" si="1377"/>
        <v>0</v>
      </c>
      <c r="AS557" s="489"/>
      <c r="AT557" s="523">
        <f t="shared" si="1411"/>
        <v>0</v>
      </c>
      <c r="AU557" s="512">
        <f t="shared" si="1412"/>
        <v>0</v>
      </c>
      <c r="AV557" s="480" t="str">
        <f t="shared" si="1427"/>
        <v xml:space="preserve">    </v>
      </c>
      <c r="AW557" s="854">
        <f t="shared" si="1378"/>
        <v>0</v>
      </c>
      <c r="AX557" s="489"/>
      <c r="AY557" s="523">
        <f t="shared" si="1413"/>
        <v>0</v>
      </c>
      <c r="AZ557" s="512">
        <f t="shared" si="1414"/>
        <v>0</v>
      </c>
      <c r="BA557" s="480" t="str">
        <f t="shared" si="1428"/>
        <v xml:space="preserve">    </v>
      </c>
      <c r="BB557" s="854">
        <f t="shared" si="1379"/>
        <v>0</v>
      </c>
      <c r="BC557" s="489"/>
      <c r="BD557" s="523">
        <f t="shared" si="1415"/>
        <v>0</v>
      </c>
      <c r="BE557" s="512">
        <f t="shared" si="1416"/>
        <v>0</v>
      </c>
      <c r="BF557" s="480" t="str">
        <f t="shared" si="1429"/>
        <v xml:space="preserve">    </v>
      </c>
      <c r="BG557" s="854">
        <f t="shared" si="1380"/>
        <v>0</v>
      </c>
      <c r="BH557" s="489"/>
      <c r="BI557" s="523">
        <f t="shared" si="1417"/>
        <v>0</v>
      </c>
      <c r="BJ557" s="512">
        <f t="shared" si="1418"/>
        <v>0</v>
      </c>
      <c r="BK557" s="480" t="str">
        <f t="shared" si="1430"/>
        <v xml:space="preserve">    </v>
      </c>
      <c r="BM557" s="502">
        <f t="shared" si="1381"/>
        <v>0</v>
      </c>
      <c r="BN557" s="7"/>
      <c r="BO557" s="7"/>
      <c r="BP557" s="7"/>
      <c r="BQ557" s="7"/>
    </row>
    <row r="558" spans="1:69" s="5" customFormat="1" ht="12.75">
      <c r="A558" s="808">
        <v>23</v>
      </c>
      <c r="B558" s="540" t="s">
        <v>25</v>
      </c>
      <c r="C558" s="493">
        <f t="shared" si="1382"/>
        <v>0</v>
      </c>
      <c r="D558" s="853">
        <f t="shared" si="1369"/>
        <v>0</v>
      </c>
      <c r="E558" s="489"/>
      <c r="F558" s="523">
        <f t="shared" si="1395"/>
        <v>0</v>
      </c>
      <c r="G558" s="512">
        <f t="shared" si="1396"/>
        <v>0</v>
      </c>
      <c r="H558" s="480" t="str">
        <f t="shared" si="1419"/>
        <v xml:space="preserve">    </v>
      </c>
      <c r="I558" s="853">
        <f t="shared" si="1370"/>
        <v>0</v>
      </c>
      <c r="J558" s="489"/>
      <c r="K558" s="523">
        <f t="shared" si="1397"/>
        <v>0</v>
      </c>
      <c r="L558" s="512">
        <f t="shared" si="1398"/>
        <v>0</v>
      </c>
      <c r="M558" s="480" t="str">
        <f t="shared" si="1420"/>
        <v xml:space="preserve">    </v>
      </c>
      <c r="N558" s="853">
        <f t="shared" si="1371"/>
        <v>0</v>
      </c>
      <c r="O558" s="489"/>
      <c r="P558" s="523">
        <f t="shared" si="1399"/>
        <v>0</v>
      </c>
      <c r="Q558" s="512">
        <f t="shared" si="1400"/>
        <v>0</v>
      </c>
      <c r="R558" s="480" t="str">
        <f t="shared" si="1421"/>
        <v xml:space="preserve">    </v>
      </c>
      <c r="S558" s="853">
        <f t="shared" si="1372"/>
        <v>0</v>
      </c>
      <c r="T558" s="489"/>
      <c r="U558" s="523">
        <f t="shared" si="1401"/>
        <v>0</v>
      </c>
      <c r="V558" s="512">
        <f t="shared" si="1402"/>
        <v>0</v>
      </c>
      <c r="W558" s="480" t="str">
        <f t="shared" si="1422"/>
        <v xml:space="preserve">    </v>
      </c>
      <c r="X558" s="853">
        <f t="shared" si="1373"/>
        <v>0</v>
      </c>
      <c r="Y558" s="489"/>
      <c r="Z558" s="523">
        <f t="shared" si="1403"/>
        <v>0</v>
      </c>
      <c r="AA558" s="512">
        <f t="shared" si="1404"/>
        <v>0</v>
      </c>
      <c r="AB558" s="480" t="str">
        <f t="shared" si="1423"/>
        <v xml:space="preserve">    </v>
      </c>
      <c r="AC558" s="853">
        <f t="shared" si="1374"/>
        <v>0</v>
      </c>
      <c r="AD558" s="489"/>
      <c r="AE558" s="523">
        <f t="shared" si="1405"/>
        <v>0</v>
      </c>
      <c r="AF558" s="512">
        <f t="shared" si="1406"/>
        <v>0</v>
      </c>
      <c r="AG558" s="480" t="str">
        <f t="shared" si="1424"/>
        <v xml:space="preserve">    </v>
      </c>
      <c r="AH558" s="853">
        <f t="shared" si="1375"/>
        <v>0</v>
      </c>
      <c r="AI558" s="489"/>
      <c r="AJ558" s="523">
        <f t="shared" si="1407"/>
        <v>0</v>
      </c>
      <c r="AK558" s="512">
        <f t="shared" si="1408"/>
        <v>0</v>
      </c>
      <c r="AL558" s="480" t="str">
        <f t="shared" si="1425"/>
        <v xml:space="preserve">    </v>
      </c>
      <c r="AM558" s="853">
        <f t="shared" si="1376"/>
        <v>0</v>
      </c>
      <c r="AN558" s="489"/>
      <c r="AO558" s="523">
        <f t="shared" si="1409"/>
        <v>0</v>
      </c>
      <c r="AP558" s="512">
        <f t="shared" si="1410"/>
        <v>0</v>
      </c>
      <c r="AQ558" s="480" t="str">
        <f t="shared" si="1426"/>
        <v xml:space="preserve">    </v>
      </c>
      <c r="AR558" s="853">
        <f t="shared" si="1377"/>
        <v>0</v>
      </c>
      <c r="AS558" s="489"/>
      <c r="AT558" s="523">
        <f t="shared" si="1411"/>
        <v>0</v>
      </c>
      <c r="AU558" s="512">
        <f t="shared" si="1412"/>
        <v>0</v>
      </c>
      <c r="AV558" s="480" t="str">
        <f t="shared" si="1427"/>
        <v xml:space="preserve">    </v>
      </c>
      <c r="AW558" s="853">
        <f t="shared" si="1378"/>
        <v>0</v>
      </c>
      <c r="AX558" s="489"/>
      <c r="AY558" s="523">
        <f t="shared" si="1413"/>
        <v>0</v>
      </c>
      <c r="AZ558" s="512">
        <f t="shared" si="1414"/>
        <v>0</v>
      </c>
      <c r="BA558" s="480" t="str">
        <f t="shared" si="1428"/>
        <v xml:space="preserve">    </v>
      </c>
      <c r="BB558" s="853">
        <f t="shared" si="1379"/>
        <v>0</v>
      </c>
      <c r="BC558" s="489"/>
      <c r="BD558" s="523">
        <f t="shared" si="1415"/>
        <v>0</v>
      </c>
      <c r="BE558" s="512">
        <f t="shared" si="1416"/>
        <v>0</v>
      </c>
      <c r="BF558" s="480" t="str">
        <f t="shared" si="1429"/>
        <v xml:space="preserve">    </v>
      </c>
      <c r="BG558" s="853">
        <f t="shared" si="1380"/>
        <v>0</v>
      </c>
      <c r="BH558" s="489"/>
      <c r="BI558" s="523">
        <f t="shared" si="1417"/>
        <v>0</v>
      </c>
      <c r="BJ558" s="512">
        <f t="shared" si="1418"/>
        <v>0</v>
      </c>
      <c r="BK558" s="480" t="str">
        <f t="shared" si="1430"/>
        <v xml:space="preserve">    </v>
      </c>
      <c r="BM558" s="502">
        <f t="shared" si="1381"/>
        <v>0</v>
      </c>
      <c r="BN558" s="7"/>
      <c r="BO558" s="7"/>
      <c r="BP558" s="7"/>
      <c r="BQ558" s="7"/>
    </row>
    <row r="559" spans="1:69" s="5" customFormat="1" ht="12.75">
      <c r="A559" s="808">
        <v>24</v>
      </c>
      <c r="B559" s="540" t="s">
        <v>7</v>
      </c>
      <c r="C559" s="493">
        <f t="shared" si="1382"/>
        <v>0</v>
      </c>
      <c r="D559" s="853">
        <f t="shared" si="1369"/>
        <v>0</v>
      </c>
      <c r="E559" s="489"/>
      <c r="F559" s="523">
        <f t="shared" si="1395"/>
        <v>0</v>
      </c>
      <c r="G559" s="512">
        <f t="shared" si="1396"/>
        <v>0</v>
      </c>
      <c r="H559" s="480" t="str">
        <f t="shared" si="1419"/>
        <v xml:space="preserve">    </v>
      </c>
      <c r="I559" s="853">
        <f t="shared" si="1370"/>
        <v>0</v>
      </c>
      <c r="J559" s="489"/>
      <c r="K559" s="523">
        <f t="shared" si="1397"/>
        <v>0</v>
      </c>
      <c r="L559" s="512">
        <f t="shared" si="1398"/>
        <v>0</v>
      </c>
      <c r="M559" s="480" t="str">
        <f t="shared" si="1420"/>
        <v xml:space="preserve">    </v>
      </c>
      <c r="N559" s="853">
        <f t="shared" si="1371"/>
        <v>0</v>
      </c>
      <c r="O559" s="489"/>
      <c r="P559" s="523">
        <f t="shared" si="1399"/>
        <v>0</v>
      </c>
      <c r="Q559" s="512">
        <f t="shared" si="1400"/>
        <v>0</v>
      </c>
      <c r="R559" s="480" t="str">
        <f t="shared" si="1421"/>
        <v xml:space="preserve">    </v>
      </c>
      <c r="S559" s="853">
        <f t="shared" si="1372"/>
        <v>0</v>
      </c>
      <c r="T559" s="489"/>
      <c r="U559" s="523">
        <f t="shared" si="1401"/>
        <v>0</v>
      </c>
      <c r="V559" s="512">
        <f t="shared" si="1402"/>
        <v>0</v>
      </c>
      <c r="W559" s="480" t="str">
        <f t="shared" si="1422"/>
        <v xml:space="preserve">    </v>
      </c>
      <c r="X559" s="853">
        <f t="shared" si="1373"/>
        <v>0</v>
      </c>
      <c r="Y559" s="489"/>
      <c r="Z559" s="523">
        <f t="shared" si="1403"/>
        <v>0</v>
      </c>
      <c r="AA559" s="512">
        <f t="shared" si="1404"/>
        <v>0</v>
      </c>
      <c r="AB559" s="480" t="str">
        <f t="shared" si="1423"/>
        <v xml:space="preserve">    </v>
      </c>
      <c r="AC559" s="853">
        <f t="shared" si="1374"/>
        <v>0</v>
      </c>
      <c r="AD559" s="489"/>
      <c r="AE559" s="523">
        <f t="shared" si="1405"/>
        <v>0</v>
      </c>
      <c r="AF559" s="512">
        <f t="shared" si="1406"/>
        <v>0</v>
      </c>
      <c r="AG559" s="480" t="str">
        <f t="shared" si="1424"/>
        <v xml:space="preserve">    </v>
      </c>
      <c r="AH559" s="853">
        <f t="shared" si="1375"/>
        <v>0</v>
      </c>
      <c r="AI559" s="489"/>
      <c r="AJ559" s="523">
        <f t="shared" si="1407"/>
        <v>0</v>
      </c>
      <c r="AK559" s="512">
        <f t="shared" si="1408"/>
        <v>0</v>
      </c>
      <c r="AL559" s="480" t="str">
        <f t="shared" si="1425"/>
        <v xml:space="preserve">    </v>
      </c>
      <c r="AM559" s="853">
        <f t="shared" si="1376"/>
        <v>0</v>
      </c>
      <c r="AN559" s="489"/>
      <c r="AO559" s="523">
        <f t="shared" si="1409"/>
        <v>0</v>
      </c>
      <c r="AP559" s="512">
        <f t="shared" si="1410"/>
        <v>0</v>
      </c>
      <c r="AQ559" s="480" t="str">
        <f t="shared" si="1426"/>
        <v xml:space="preserve">    </v>
      </c>
      <c r="AR559" s="853">
        <f t="shared" si="1377"/>
        <v>0</v>
      </c>
      <c r="AS559" s="489"/>
      <c r="AT559" s="523">
        <f t="shared" si="1411"/>
        <v>0</v>
      </c>
      <c r="AU559" s="512">
        <f t="shared" si="1412"/>
        <v>0</v>
      </c>
      <c r="AV559" s="480" t="str">
        <f t="shared" si="1427"/>
        <v xml:space="preserve">    </v>
      </c>
      <c r="AW559" s="853">
        <f t="shared" si="1378"/>
        <v>0</v>
      </c>
      <c r="AX559" s="489"/>
      <c r="AY559" s="523">
        <f t="shared" si="1413"/>
        <v>0</v>
      </c>
      <c r="AZ559" s="512">
        <f t="shared" si="1414"/>
        <v>0</v>
      </c>
      <c r="BA559" s="480" t="str">
        <f t="shared" si="1428"/>
        <v xml:space="preserve">    </v>
      </c>
      <c r="BB559" s="853">
        <f t="shared" si="1379"/>
        <v>0</v>
      </c>
      <c r="BC559" s="489"/>
      <c r="BD559" s="523">
        <f t="shared" si="1415"/>
        <v>0</v>
      </c>
      <c r="BE559" s="512">
        <f t="shared" si="1416"/>
        <v>0</v>
      </c>
      <c r="BF559" s="480" t="str">
        <f t="shared" si="1429"/>
        <v xml:space="preserve">    </v>
      </c>
      <c r="BG559" s="853">
        <f t="shared" si="1380"/>
        <v>0</v>
      </c>
      <c r="BH559" s="489"/>
      <c r="BI559" s="523">
        <f t="shared" si="1417"/>
        <v>0</v>
      </c>
      <c r="BJ559" s="512">
        <f t="shared" si="1418"/>
        <v>0</v>
      </c>
      <c r="BK559" s="480" t="str">
        <f t="shared" si="1430"/>
        <v xml:space="preserve">    </v>
      </c>
      <c r="BM559" s="502">
        <f t="shared" si="1381"/>
        <v>0</v>
      </c>
      <c r="BN559" s="7"/>
      <c r="BO559" s="7"/>
      <c r="BP559" s="7"/>
      <c r="BQ559" s="7"/>
    </row>
    <row r="560" spans="1:69" s="5" customFormat="1" ht="12.75">
      <c r="A560" s="808">
        <v>25</v>
      </c>
      <c r="B560" s="540" t="s">
        <v>13</v>
      </c>
      <c r="C560" s="493">
        <f t="shared" si="1382"/>
        <v>0</v>
      </c>
      <c r="D560" s="853">
        <f t="shared" si="1369"/>
        <v>0</v>
      </c>
      <c r="E560" s="489"/>
      <c r="F560" s="523">
        <f t="shared" si="1395"/>
        <v>0</v>
      </c>
      <c r="G560" s="512">
        <f t="shared" si="1396"/>
        <v>0</v>
      </c>
      <c r="H560" s="480" t="str">
        <f t="shared" si="1419"/>
        <v xml:space="preserve">    </v>
      </c>
      <c r="I560" s="853">
        <f t="shared" si="1370"/>
        <v>0</v>
      </c>
      <c r="J560" s="489"/>
      <c r="K560" s="523">
        <f t="shared" si="1397"/>
        <v>0</v>
      </c>
      <c r="L560" s="512">
        <f t="shared" si="1398"/>
        <v>0</v>
      </c>
      <c r="M560" s="480" t="str">
        <f t="shared" si="1420"/>
        <v xml:space="preserve">    </v>
      </c>
      <c r="N560" s="853">
        <f t="shared" si="1371"/>
        <v>0</v>
      </c>
      <c r="O560" s="489"/>
      <c r="P560" s="523">
        <f t="shared" si="1399"/>
        <v>0</v>
      </c>
      <c r="Q560" s="512">
        <f t="shared" si="1400"/>
        <v>0</v>
      </c>
      <c r="R560" s="480" t="str">
        <f t="shared" si="1421"/>
        <v xml:space="preserve">    </v>
      </c>
      <c r="S560" s="853">
        <f t="shared" si="1372"/>
        <v>0</v>
      </c>
      <c r="T560" s="489"/>
      <c r="U560" s="523">
        <f t="shared" si="1401"/>
        <v>0</v>
      </c>
      <c r="V560" s="512">
        <f t="shared" si="1402"/>
        <v>0</v>
      </c>
      <c r="W560" s="480" t="str">
        <f t="shared" si="1422"/>
        <v xml:space="preserve">    </v>
      </c>
      <c r="X560" s="853">
        <f t="shared" si="1373"/>
        <v>0</v>
      </c>
      <c r="Y560" s="489"/>
      <c r="Z560" s="523">
        <f t="shared" si="1403"/>
        <v>0</v>
      </c>
      <c r="AA560" s="512">
        <f t="shared" si="1404"/>
        <v>0</v>
      </c>
      <c r="AB560" s="480" t="str">
        <f t="shared" si="1423"/>
        <v xml:space="preserve">    </v>
      </c>
      <c r="AC560" s="853">
        <f t="shared" si="1374"/>
        <v>0</v>
      </c>
      <c r="AD560" s="489"/>
      <c r="AE560" s="523">
        <f t="shared" si="1405"/>
        <v>0</v>
      </c>
      <c r="AF560" s="512">
        <f t="shared" si="1406"/>
        <v>0</v>
      </c>
      <c r="AG560" s="480" t="str">
        <f t="shared" si="1424"/>
        <v xml:space="preserve">    </v>
      </c>
      <c r="AH560" s="853">
        <f t="shared" si="1375"/>
        <v>0</v>
      </c>
      <c r="AI560" s="489"/>
      <c r="AJ560" s="523">
        <f t="shared" si="1407"/>
        <v>0</v>
      </c>
      <c r="AK560" s="512">
        <f t="shared" si="1408"/>
        <v>0</v>
      </c>
      <c r="AL560" s="480" t="str">
        <f t="shared" si="1425"/>
        <v xml:space="preserve">    </v>
      </c>
      <c r="AM560" s="853">
        <f t="shared" si="1376"/>
        <v>0</v>
      </c>
      <c r="AN560" s="489"/>
      <c r="AO560" s="523">
        <f t="shared" si="1409"/>
        <v>0</v>
      </c>
      <c r="AP560" s="512">
        <f t="shared" si="1410"/>
        <v>0</v>
      </c>
      <c r="AQ560" s="480" t="str">
        <f t="shared" si="1426"/>
        <v xml:space="preserve">    </v>
      </c>
      <c r="AR560" s="853">
        <f t="shared" si="1377"/>
        <v>0</v>
      </c>
      <c r="AS560" s="489"/>
      <c r="AT560" s="523">
        <f t="shared" si="1411"/>
        <v>0</v>
      </c>
      <c r="AU560" s="512">
        <f t="shared" si="1412"/>
        <v>0</v>
      </c>
      <c r="AV560" s="480" t="str">
        <f t="shared" si="1427"/>
        <v xml:space="preserve">    </v>
      </c>
      <c r="AW560" s="853">
        <f t="shared" si="1378"/>
        <v>0</v>
      </c>
      <c r="AX560" s="489"/>
      <c r="AY560" s="523">
        <f t="shared" si="1413"/>
        <v>0</v>
      </c>
      <c r="AZ560" s="512">
        <f t="shared" si="1414"/>
        <v>0</v>
      </c>
      <c r="BA560" s="480" t="str">
        <f t="shared" si="1428"/>
        <v xml:space="preserve">    </v>
      </c>
      <c r="BB560" s="853">
        <f t="shared" si="1379"/>
        <v>0</v>
      </c>
      <c r="BC560" s="489"/>
      <c r="BD560" s="523">
        <f t="shared" si="1415"/>
        <v>0</v>
      </c>
      <c r="BE560" s="512">
        <f t="shared" si="1416"/>
        <v>0</v>
      </c>
      <c r="BF560" s="480" t="str">
        <f t="shared" si="1429"/>
        <v xml:space="preserve">    </v>
      </c>
      <c r="BG560" s="853">
        <f t="shared" si="1380"/>
        <v>0</v>
      </c>
      <c r="BH560" s="489"/>
      <c r="BI560" s="523">
        <f t="shared" si="1417"/>
        <v>0</v>
      </c>
      <c r="BJ560" s="512">
        <f t="shared" si="1418"/>
        <v>0</v>
      </c>
      <c r="BK560" s="480" t="str">
        <f t="shared" si="1430"/>
        <v xml:space="preserve">    </v>
      </c>
      <c r="BM560" s="502">
        <f t="shared" si="1381"/>
        <v>0</v>
      </c>
      <c r="BN560" s="7"/>
      <c r="BO560" s="7"/>
      <c r="BP560" s="7"/>
      <c r="BQ560" s="7"/>
    </row>
    <row r="561" spans="1:69" s="5" customFormat="1" ht="12.75">
      <c r="A561" s="808">
        <v>26</v>
      </c>
      <c r="B561" s="540" t="s">
        <v>14</v>
      </c>
      <c r="C561" s="493">
        <f t="shared" si="1382"/>
        <v>0</v>
      </c>
      <c r="D561" s="853">
        <f t="shared" si="1369"/>
        <v>0</v>
      </c>
      <c r="E561" s="489"/>
      <c r="F561" s="523">
        <f t="shared" si="1395"/>
        <v>0</v>
      </c>
      <c r="G561" s="512">
        <f t="shared" si="1396"/>
        <v>0</v>
      </c>
      <c r="H561" s="480" t="str">
        <f t="shared" si="1419"/>
        <v xml:space="preserve">    </v>
      </c>
      <c r="I561" s="853">
        <f t="shared" si="1370"/>
        <v>0</v>
      </c>
      <c r="J561" s="489"/>
      <c r="K561" s="523">
        <f t="shared" si="1397"/>
        <v>0</v>
      </c>
      <c r="L561" s="512">
        <f t="shared" si="1398"/>
        <v>0</v>
      </c>
      <c r="M561" s="480" t="str">
        <f t="shared" si="1420"/>
        <v xml:space="preserve">    </v>
      </c>
      <c r="N561" s="853">
        <f t="shared" si="1371"/>
        <v>0</v>
      </c>
      <c r="O561" s="489"/>
      <c r="P561" s="523">
        <f t="shared" si="1399"/>
        <v>0</v>
      </c>
      <c r="Q561" s="512">
        <f t="shared" si="1400"/>
        <v>0</v>
      </c>
      <c r="R561" s="480" t="str">
        <f t="shared" si="1421"/>
        <v xml:space="preserve">    </v>
      </c>
      <c r="S561" s="853">
        <f t="shared" si="1372"/>
        <v>0</v>
      </c>
      <c r="T561" s="489"/>
      <c r="U561" s="523">
        <f t="shared" si="1401"/>
        <v>0</v>
      </c>
      <c r="V561" s="512">
        <f t="shared" si="1402"/>
        <v>0</v>
      </c>
      <c r="W561" s="480" t="str">
        <f t="shared" si="1422"/>
        <v xml:space="preserve">    </v>
      </c>
      <c r="X561" s="853">
        <f t="shared" si="1373"/>
        <v>0</v>
      </c>
      <c r="Y561" s="489"/>
      <c r="Z561" s="523">
        <f t="shared" si="1403"/>
        <v>0</v>
      </c>
      <c r="AA561" s="512">
        <f t="shared" si="1404"/>
        <v>0</v>
      </c>
      <c r="AB561" s="480" t="str">
        <f t="shared" si="1423"/>
        <v xml:space="preserve">    </v>
      </c>
      <c r="AC561" s="853">
        <f t="shared" si="1374"/>
        <v>0</v>
      </c>
      <c r="AD561" s="489"/>
      <c r="AE561" s="523">
        <f t="shared" si="1405"/>
        <v>0</v>
      </c>
      <c r="AF561" s="512">
        <f t="shared" si="1406"/>
        <v>0</v>
      </c>
      <c r="AG561" s="480" t="str">
        <f t="shared" si="1424"/>
        <v xml:space="preserve">    </v>
      </c>
      <c r="AH561" s="853">
        <f t="shared" si="1375"/>
        <v>0</v>
      </c>
      <c r="AI561" s="489"/>
      <c r="AJ561" s="523">
        <f t="shared" si="1407"/>
        <v>0</v>
      </c>
      <c r="AK561" s="512">
        <f t="shared" si="1408"/>
        <v>0</v>
      </c>
      <c r="AL561" s="480" t="str">
        <f t="shared" si="1425"/>
        <v xml:space="preserve">    </v>
      </c>
      <c r="AM561" s="853">
        <f t="shared" si="1376"/>
        <v>0</v>
      </c>
      <c r="AN561" s="489"/>
      <c r="AO561" s="523">
        <f t="shared" si="1409"/>
        <v>0</v>
      </c>
      <c r="AP561" s="512">
        <f t="shared" si="1410"/>
        <v>0</v>
      </c>
      <c r="AQ561" s="480" t="str">
        <f t="shared" si="1426"/>
        <v xml:space="preserve">    </v>
      </c>
      <c r="AR561" s="853">
        <f t="shared" si="1377"/>
        <v>0</v>
      </c>
      <c r="AS561" s="489"/>
      <c r="AT561" s="523">
        <f t="shared" si="1411"/>
        <v>0</v>
      </c>
      <c r="AU561" s="512">
        <f t="shared" si="1412"/>
        <v>0</v>
      </c>
      <c r="AV561" s="480" t="str">
        <f t="shared" si="1427"/>
        <v xml:space="preserve">    </v>
      </c>
      <c r="AW561" s="853">
        <f t="shared" si="1378"/>
        <v>0</v>
      </c>
      <c r="AX561" s="489"/>
      <c r="AY561" s="523">
        <f t="shared" si="1413"/>
        <v>0</v>
      </c>
      <c r="AZ561" s="512">
        <f t="shared" si="1414"/>
        <v>0</v>
      </c>
      <c r="BA561" s="480" t="str">
        <f t="shared" si="1428"/>
        <v xml:space="preserve">    </v>
      </c>
      <c r="BB561" s="853">
        <f t="shared" si="1379"/>
        <v>0</v>
      </c>
      <c r="BC561" s="489"/>
      <c r="BD561" s="523">
        <f t="shared" si="1415"/>
        <v>0</v>
      </c>
      <c r="BE561" s="512">
        <f t="shared" si="1416"/>
        <v>0</v>
      </c>
      <c r="BF561" s="480" t="str">
        <f t="shared" si="1429"/>
        <v xml:space="preserve">    </v>
      </c>
      <c r="BG561" s="853">
        <f t="shared" si="1380"/>
        <v>0</v>
      </c>
      <c r="BH561" s="489"/>
      <c r="BI561" s="523">
        <f t="shared" si="1417"/>
        <v>0</v>
      </c>
      <c r="BJ561" s="512">
        <f t="shared" si="1418"/>
        <v>0</v>
      </c>
      <c r="BK561" s="480" t="str">
        <f t="shared" si="1430"/>
        <v xml:space="preserve">    </v>
      </c>
      <c r="BM561" s="502">
        <f t="shared" si="1381"/>
        <v>0</v>
      </c>
      <c r="BN561" s="7"/>
      <c r="BO561" s="7"/>
      <c r="BP561" s="7"/>
      <c r="BQ561" s="7"/>
    </row>
    <row r="562" spans="1:69" s="5" customFormat="1" ht="12.75">
      <c r="A562" s="808">
        <v>27</v>
      </c>
      <c r="B562" s="540" t="s">
        <v>15</v>
      </c>
      <c r="C562" s="493">
        <f t="shared" si="1382"/>
        <v>0</v>
      </c>
      <c r="D562" s="853">
        <f t="shared" si="1369"/>
        <v>0</v>
      </c>
      <c r="E562" s="489"/>
      <c r="F562" s="523">
        <f t="shared" si="1395"/>
        <v>0</v>
      </c>
      <c r="G562" s="512">
        <f t="shared" si="1396"/>
        <v>0</v>
      </c>
      <c r="H562" s="480" t="str">
        <f t="shared" si="1419"/>
        <v xml:space="preserve">    </v>
      </c>
      <c r="I562" s="853">
        <f t="shared" si="1370"/>
        <v>0</v>
      </c>
      <c r="J562" s="489"/>
      <c r="K562" s="523">
        <f t="shared" si="1397"/>
        <v>0</v>
      </c>
      <c r="L562" s="512">
        <f t="shared" si="1398"/>
        <v>0</v>
      </c>
      <c r="M562" s="480" t="str">
        <f t="shared" si="1420"/>
        <v xml:space="preserve">    </v>
      </c>
      <c r="N562" s="853">
        <f t="shared" si="1371"/>
        <v>0</v>
      </c>
      <c r="O562" s="489"/>
      <c r="P562" s="523">
        <f t="shared" si="1399"/>
        <v>0</v>
      </c>
      <c r="Q562" s="512">
        <f t="shared" si="1400"/>
        <v>0</v>
      </c>
      <c r="R562" s="480" t="str">
        <f t="shared" si="1421"/>
        <v xml:space="preserve">    </v>
      </c>
      <c r="S562" s="853">
        <f t="shared" si="1372"/>
        <v>0</v>
      </c>
      <c r="T562" s="489"/>
      <c r="U562" s="523">
        <f t="shared" si="1401"/>
        <v>0</v>
      </c>
      <c r="V562" s="512">
        <f t="shared" si="1402"/>
        <v>0</v>
      </c>
      <c r="W562" s="480" t="str">
        <f t="shared" si="1422"/>
        <v xml:space="preserve">    </v>
      </c>
      <c r="X562" s="853">
        <f t="shared" si="1373"/>
        <v>0</v>
      </c>
      <c r="Y562" s="489"/>
      <c r="Z562" s="523">
        <f t="shared" si="1403"/>
        <v>0</v>
      </c>
      <c r="AA562" s="512">
        <f t="shared" si="1404"/>
        <v>0</v>
      </c>
      <c r="AB562" s="480" t="str">
        <f t="shared" si="1423"/>
        <v xml:space="preserve">    </v>
      </c>
      <c r="AC562" s="853">
        <f t="shared" si="1374"/>
        <v>0</v>
      </c>
      <c r="AD562" s="489"/>
      <c r="AE562" s="523">
        <f t="shared" si="1405"/>
        <v>0</v>
      </c>
      <c r="AF562" s="512">
        <f t="shared" si="1406"/>
        <v>0</v>
      </c>
      <c r="AG562" s="480" t="str">
        <f t="shared" si="1424"/>
        <v xml:space="preserve">    </v>
      </c>
      <c r="AH562" s="853">
        <f t="shared" si="1375"/>
        <v>0</v>
      </c>
      <c r="AI562" s="489"/>
      <c r="AJ562" s="523">
        <f t="shared" si="1407"/>
        <v>0</v>
      </c>
      <c r="AK562" s="512">
        <f t="shared" si="1408"/>
        <v>0</v>
      </c>
      <c r="AL562" s="480" t="str">
        <f t="shared" si="1425"/>
        <v xml:space="preserve">    </v>
      </c>
      <c r="AM562" s="853">
        <f t="shared" si="1376"/>
        <v>0</v>
      </c>
      <c r="AN562" s="489"/>
      <c r="AO562" s="523">
        <f t="shared" si="1409"/>
        <v>0</v>
      </c>
      <c r="AP562" s="512">
        <f t="shared" si="1410"/>
        <v>0</v>
      </c>
      <c r="AQ562" s="480" t="str">
        <f t="shared" si="1426"/>
        <v xml:space="preserve">    </v>
      </c>
      <c r="AR562" s="853">
        <f t="shared" si="1377"/>
        <v>0</v>
      </c>
      <c r="AS562" s="489"/>
      <c r="AT562" s="523">
        <f t="shared" si="1411"/>
        <v>0</v>
      </c>
      <c r="AU562" s="512">
        <f t="shared" si="1412"/>
        <v>0</v>
      </c>
      <c r="AV562" s="480" t="str">
        <f t="shared" si="1427"/>
        <v xml:space="preserve">    </v>
      </c>
      <c r="AW562" s="853">
        <f t="shared" si="1378"/>
        <v>0</v>
      </c>
      <c r="AX562" s="489"/>
      <c r="AY562" s="523">
        <f t="shared" si="1413"/>
        <v>0</v>
      </c>
      <c r="AZ562" s="512">
        <f t="shared" si="1414"/>
        <v>0</v>
      </c>
      <c r="BA562" s="480" t="str">
        <f t="shared" si="1428"/>
        <v xml:space="preserve">    </v>
      </c>
      <c r="BB562" s="853">
        <f t="shared" si="1379"/>
        <v>0</v>
      </c>
      <c r="BC562" s="489"/>
      <c r="BD562" s="523">
        <f t="shared" si="1415"/>
        <v>0</v>
      </c>
      <c r="BE562" s="512">
        <f t="shared" si="1416"/>
        <v>0</v>
      </c>
      <c r="BF562" s="480" t="str">
        <f t="shared" si="1429"/>
        <v xml:space="preserve">    </v>
      </c>
      <c r="BG562" s="853">
        <f t="shared" si="1380"/>
        <v>0</v>
      </c>
      <c r="BH562" s="489"/>
      <c r="BI562" s="523">
        <f t="shared" si="1417"/>
        <v>0</v>
      </c>
      <c r="BJ562" s="512">
        <f t="shared" si="1418"/>
        <v>0</v>
      </c>
      <c r="BK562" s="480" t="str">
        <f t="shared" si="1430"/>
        <v xml:space="preserve">    </v>
      </c>
      <c r="BM562" s="502">
        <f t="shared" si="1381"/>
        <v>0</v>
      </c>
      <c r="BN562" s="7"/>
      <c r="BO562" s="7"/>
      <c r="BP562" s="7"/>
      <c r="BQ562" s="7"/>
    </row>
    <row r="563" spans="1:69" s="5" customFormat="1" ht="12.75">
      <c r="A563" s="808">
        <v>28</v>
      </c>
      <c r="B563" s="540" t="s">
        <v>41</v>
      </c>
      <c r="C563" s="493">
        <f t="shared" si="1382"/>
        <v>0</v>
      </c>
      <c r="D563" s="853">
        <f t="shared" si="1369"/>
        <v>0</v>
      </c>
      <c r="E563" s="489"/>
      <c r="F563" s="523">
        <f t="shared" si="1395"/>
        <v>0</v>
      </c>
      <c r="G563" s="512">
        <f t="shared" si="1396"/>
        <v>0</v>
      </c>
      <c r="H563" s="480" t="str">
        <f t="shared" si="1419"/>
        <v xml:space="preserve">    </v>
      </c>
      <c r="I563" s="853">
        <f t="shared" si="1370"/>
        <v>0</v>
      </c>
      <c r="J563" s="489"/>
      <c r="K563" s="523">
        <f t="shared" si="1397"/>
        <v>0</v>
      </c>
      <c r="L563" s="512">
        <f t="shared" si="1398"/>
        <v>0</v>
      </c>
      <c r="M563" s="480" t="str">
        <f t="shared" si="1420"/>
        <v xml:space="preserve">    </v>
      </c>
      <c r="N563" s="853">
        <f t="shared" si="1371"/>
        <v>0</v>
      </c>
      <c r="O563" s="489"/>
      <c r="P563" s="523">
        <f t="shared" si="1399"/>
        <v>0</v>
      </c>
      <c r="Q563" s="512">
        <f t="shared" si="1400"/>
        <v>0</v>
      </c>
      <c r="R563" s="480" t="str">
        <f t="shared" si="1421"/>
        <v xml:space="preserve">    </v>
      </c>
      <c r="S563" s="853">
        <f t="shared" si="1372"/>
        <v>0</v>
      </c>
      <c r="T563" s="489"/>
      <c r="U563" s="523">
        <f t="shared" si="1401"/>
        <v>0</v>
      </c>
      <c r="V563" s="512">
        <f t="shared" si="1402"/>
        <v>0</v>
      </c>
      <c r="W563" s="480" t="str">
        <f t="shared" si="1422"/>
        <v xml:space="preserve">    </v>
      </c>
      <c r="X563" s="853">
        <f t="shared" si="1373"/>
        <v>0</v>
      </c>
      <c r="Y563" s="489"/>
      <c r="Z563" s="523">
        <f t="shared" si="1403"/>
        <v>0</v>
      </c>
      <c r="AA563" s="512">
        <f t="shared" si="1404"/>
        <v>0</v>
      </c>
      <c r="AB563" s="480" t="str">
        <f t="shared" si="1423"/>
        <v xml:space="preserve">    </v>
      </c>
      <c r="AC563" s="853">
        <f t="shared" si="1374"/>
        <v>0</v>
      </c>
      <c r="AD563" s="489"/>
      <c r="AE563" s="523">
        <f t="shared" si="1405"/>
        <v>0</v>
      </c>
      <c r="AF563" s="512">
        <f t="shared" si="1406"/>
        <v>0</v>
      </c>
      <c r="AG563" s="480" t="str">
        <f t="shared" si="1424"/>
        <v xml:space="preserve">    </v>
      </c>
      <c r="AH563" s="853">
        <f t="shared" si="1375"/>
        <v>0</v>
      </c>
      <c r="AI563" s="489"/>
      <c r="AJ563" s="523">
        <f t="shared" si="1407"/>
        <v>0</v>
      </c>
      <c r="AK563" s="512">
        <f t="shared" si="1408"/>
        <v>0</v>
      </c>
      <c r="AL563" s="480" t="str">
        <f t="shared" si="1425"/>
        <v xml:space="preserve">    </v>
      </c>
      <c r="AM563" s="853">
        <f t="shared" si="1376"/>
        <v>0</v>
      </c>
      <c r="AN563" s="489"/>
      <c r="AO563" s="523">
        <f t="shared" si="1409"/>
        <v>0</v>
      </c>
      <c r="AP563" s="512">
        <f t="shared" si="1410"/>
        <v>0</v>
      </c>
      <c r="AQ563" s="480" t="str">
        <f t="shared" si="1426"/>
        <v xml:space="preserve">    </v>
      </c>
      <c r="AR563" s="853">
        <f t="shared" si="1377"/>
        <v>0</v>
      </c>
      <c r="AS563" s="489"/>
      <c r="AT563" s="523">
        <f t="shared" si="1411"/>
        <v>0</v>
      </c>
      <c r="AU563" s="512">
        <f t="shared" si="1412"/>
        <v>0</v>
      </c>
      <c r="AV563" s="480" t="str">
        <f t="shared" si="1427"/>
        <v xml:space="preserve">    </v>
      </c>
      <c r="AW563" s="853">
        <f t="shared" si="1378"/>
        <v>0</v>
      </c>
      <c r="AX563" s="489"/>
      <c r="AY563" s="523">
        <f t="shared" si="1413"/>
        <v>0</v>
      </c>
      <c r="AZ563" s="512">
        <f t="shared" si="1414"/>
        <v>0</v>
      </c>
      <c r="BA563" s="480" t="str">
        <f t="shared" si="1428"/>
        <v xml:space="preserve">    </v>
      </c>
      <c r="BB563" s="853">
        <f t="shared" si="1379"/>
        <v>0</v>
      </c>
      <c r="BC563" s="489"/>
      <c r="BD563" s="523">
        <f t="shared" si="1415"/>
        <v>0</v>
      </c>
      <c r="BE563" s="512">
        <f t="shared" si="1416"/>
        <v>0</v>
      </c>
      <c r="BF563" s="480" t="str">
        <f t="shared" si="1429"/>
        <v xml:space="preserve">    </v>
      </c>
      <c r="BG563" s="853">
        <f t="shared" si="1380"/>
        <v>0</v>
      </c>
      <c r="BH563" s="489"/>
      <c r="BI563" s="523">
        <f t="shared" si="1417"/>
        <v>0</v>
      </c>
      <c r="BJ563" s="512">
        <f t="shared" si="1418"/>
        <v>0</v>
      </c>
      <c r="BK563" s="480" t="str">
        <f t="shared" si="1430"/>
        <v xml:space="preserve">    </v>
      </c>
      <c r="BM563" s="502">
        <f t="shared" si="1381"/>
        <v>0</v>
      </c>
      <c r="BN563" s="7"/>
      <c r="BO563" s="7"/>
      <c r="BP563" s="7"/>
      <c r="BQ563" s="7"/>
    </row>
    <row r="564" spans="1:69" s="5" customFormat="1" ht="12.75">
      <c r="A564" s="808">
        <v>29</v>
      </c>
      <c r="B564" s="540" t="s">
        <v>11</v>
      </c>
      <c r="C564" s="493">
        <f t="shared" si="1382"/>
        <v>0</v>
      </c>
      <c r="D564" s="853">
        <f t="shared" si="1369"/>
        <v>0</v>
      </c>
      <c r="E564" s="489"/>
      <c r="F564" s="523">
        <f t="shared" si="1395"/>
        <v>0</v>
      </c>
      <c r="G564" s="512">
        <f t="shared" si="1396"/>
        <v>0</v>
      </c>
      <c r="H564" s="480" t="str">
        <f t="shared" si="1419"/>
        <v xml:space="preserve">    </v>
      </c>
      <c r="I564" s="853">
        <f t="shared" si="1370"/>
        <v>0</v>
      </c>
      <c r="J564" s="489"/>
      <c r="K564" s="523">
        <f t="shared" si="1397"/>
        <v>0</v>
      </c>
      <c r="L564" s="512">
        <f t="shared" si="1398"/>
        <v>0</v>
      </c>
      <c r="M564" s="480" t="str">
        <f t="shared" si="1420"/>
        <v xml:space="preserve">    </v>
      </c>
      <c r="N564" s="853">
        <f t="shared" si="1371"/>
        <v>0</v>
      </c>
      <c r="O564" s="489"/>
      <c r="P564" s="523">
        <f t="shared" si="1399"/>
        <v>0</v>
      </c>
      <c r="Q564" s="512">
        <f t="shared" si="1400"/>
        <v>0</v>
      </c>
      <c r="R564" s="480" t="str">
        <f t="shared" si="1421"/>
        <v xml:space="preserve">    </v>
      </c>
      <c r="S564" s="853">
        <f t="shared" si="1372"/>
        <v>0</v>
      </c>
      <c r="T564" s="489"/>
      <c r="U564" s="523">
        <f t="shared" si="1401"/>
        <v>0</v>
      </c>
      <c r="V564" s="512">
        <f t="shared" si="1402"/>
        <v>0</v>
      </c>
      <c r="W564" s="480" t="str">
        <f t="shared" si="1422"/>
        <v xml:space="preserve">    </v>
      </c>
      <c r="X564" s="853">
        <f t="shared" si="1373"/>
        <v>0</v>
      </c>
      <c r="Y564" s="489"/>
      <c r="Z564" s="523">
        <f t="shared" si="1403"/>
        <v>0</v>
      </c>
      <c r="AA564" s="512">
        <f t="shared" si="1404"/>
        <v>0</v>
      </c>
      <c r="AB564" s="480" t="str">
        <f t="shared" si="1423"/>
        <v xml:space="preserve">    </v>
      </c>
      <c r="AC564" s="853">
        <f t="shared" si="1374"/>
        <v>0</v>
      </c>
      <c r="AD564" s="489"/>
      <c r="AE564" s="523">
        <f t="shared" si="1405"/>
        <v>0</v>
      </c>
      <c r="AF564" s="512">
        <f t="shared" si="1406"/>
        <v>0</v>
      </c>
      <c r="AG564" s="480" t="str">
        <f t="shared" si="1424"/>
        <v xml:space="preserve">    </v>
      </c>
      <c r="AH564" s="853">
        <f t="shared" si="1375"/>
        <v>0</v>
      </c>
      <c r="AI564" s="489"/>
      <c r="AJ564" s="523">
        <f t="shared" si="1407"/>
        <v>0</v>
      </c>
      <c r="AK564" s="512">
        <f t="shared" si="1408"/>
        <v>0</v>
      </c>
      <c r="AL564" s="480" t="str">
        <f t="shared" si="1425"/>
        <v xml:space="preserve">    </v>
      </c>
      <c r="AM564" s="853">
        <f t="shared" si="1376"/>
        <v>0</v>
      </c>
      <c r="AN564" s="489"/>
      <c r="AO564" s="523">
        <f t="shared" si="1409"/>
        <v>0</v>
      </c>
      <c r="AP564" s="512">
        <f t="shared" si="1410"/>
        <v>0</v>
      </c>
      <c r="AQ564" s="480" t="str">
        <f t="shared" si="1426"/>
        <v xml:space="preserve">    </v>
      </c>
      <c r="AR564" s="853">
        <f t="shared" si="1377"/>
        <v>0</v>
      </c>
      <c r="AS564" s="489"/>
      <c r="AT564" s="523">
        <f t="shared" si="1411"/>
        <v>0</v>
      </c>
      <c r="AU564" s="512">
        <f t="shared" si="1412"/>
        <v>0</v>
      </c>
      <c r="AV564" s="480" t="str">
        <f t="shared" si="1427"/>
        <v xml:space="preserve">    </v>
      </c>
      <c r="AW564" s="853">
        <f t="shared" si="1378"/>
        <v>0</v>
      </c>
      <c r="AX564" s="489"/>
      <c r="AY564" s="523">
        <f t="shared" si="1413"/>
        <v>0</v>
      </c>
      <c r="AZ564" s="512">
        <f t="shared" si="1414"/>
        <v>0</v>
      </c>
      <c r="BA564" s="480" t="str">
        <f t="shared" si="1428"/>
        <v xml:space="preserve">    </v>
      </c>
      <c r="BB564" s="853">
        <f t="shared" si="1379"/>
        <v>0</v>
      </c>
      <c r="BC564" s="489"/>
      <c r="BD564" s="523">
        <f t="shared" si="1415"/>
        <v>0</v>
      </c>
      <c r="BE564" s="512">
        <f t="shared" si="1416"/>
        <v>0</v>
      </c>
      <c r="BF564" s="480" t="str">
        <f t="shared" si="1429"/>
        <v xml:space="preserve">    </v>
      </c>
      <c r="BG564" s="853">
        <f t="shared" si="1380"/>
        <v>0</v>
      </c>
      <c r="BH564" s="489"/>
      <c r="BI564" s="523">
        <f t="shared" si="1417"/>
        <v>0</v>
      </c>
      <c r="BJ564" s="512">
        <f t="shared" si="1418"/>
        <v>0</v>
      </c>
      <c r="BK564" s="480" t="str">
        <f t="shared" si="1430"/>
        <v xml:space="preserve">    </v>
      </c>
      <c r="BM564" s="502">
        <f t="shared" si="1381"/>
        <v>0</v>
      </c>
      <c r="BN564" s="7"/>
      <c r="BO564" s="7"/>
      <c r="BP564" s="7"/>
      <c r="BQ564" s="7"/>
    </row>
    <row r="565" spans="1:69" s="5" customFormat="1" ht="12.75">
      <c r="A565" s="808">
        <v>30</v>
      </c>
      <c r="B565" s="540" t="s">
        <v>16</v>
      </c>
      <c r="C565" s="493">
        <f t="shared" si="1382"/>
        <v>0</v>
      </c>
      <c r="D565" s="853">
        <f t="shared" si="1369"/>
        <v>0</v>
      </c>
      <c r="E565" s="489"/>
      <c r="F565" s="523">
        <f t="shared" si="1395"/>
        <v>0</v>
      </c>
      <c r="G565" s="512">
        <f t="shared" si="1396"/>
        <v>0</v>
      </c>
      <c r="H565" s="480" t="str">
        <f t="shared" si="1419"/>
        <v xml:space="preserve">    </v>
      </c>
      <c r="I565" s="853">
        <f t="shared" si="1370"/>
        <v>0</v>
      </c>
      <c r="J565" s="489"/>
      <c r="K565" s="523">
        <f t="shared" si="1397"/>
        <v>0</v>
      </c>
      <c r="L565" s="512">
        <f t="shared" si="1398"/>
        <v>0</v>
      </c>
      <c r="M565" s="480" t="str">
        <f t="shared" si="1420"/>
        <v xml:space="preserve">    </v>
      </c>
      <c r="N565" s="853">
        <f t="shared" si="1371"/>
        <v>0</v>
      </c>
      <c r="O565" s="489"/>
      <c r="P565" s="523">
        <f t="shared" si="1399"/>
        <v>0</v>
      </c>
      <c r="Q565" s="512">
        <f t="shared" si="1400"/>
        <v>0</v>
      </c>
      <c r="R565" s="480" t="str">
        <f t="shared" si="1421"/>
        <v xml:space="preserve">    </v>
      </c>
      <c r="S565" s="853">
        <f t="shared" si="1372"/>
        <v>0</v>
      </c>
      <c r="T565" s="489"/>
      <c r="U565" s="523">
        <f t="shared" si="1401"/>
        <v>0</v>
      </c>
      <c r="V565" s="512">
        <f t="shared" si="1402"/>
        <v>0</v>
      </c>
      <c r="W565" s="480" t="str">
        <f t="shared" si="1422"/>
        <v xml:space="preserve">    </v>
      </c>
      <c r="X565" s="853">
        <f t="shared" si="1373"/>
        <v>0</v>
      </c>
      <c r="Y565" s="489"/>
      <c r="Z565" s="523">
        <f t="shared" si="1403"/>
        <v>0</v>
      </c>
      <c r="AA565" s="512">
        <f t="shared" si="1404"/>
        <v>0</v>
      </c>
      <c r="AB565" s="480" t="str">
        <f t="shared" si="1423"/>
        <v xml:space="preserve">    </v>
      </c>
      <c r="AC565" s="853">
        <f t="shared" si="1374"/>
        <v>0</v>
      </c>
      <c r="AD565" s="489"/>
      <c r="AE565" s="523">
        <f t="shared" si="1405"/>
        <v>0</v>
      </c>
      <c r="AF565" s="512">
        <f t="shared" si="1406"/>
        <v>0</v>
      </c>
      <c r="AG565" s="480" t="str">
        <f t="shared" si="1424"/>
        <v xml:space="preserve">    </v>
      </c>
      <c r="AH565" s="853">
        <f t="shared" si="1375"/>
        <v>0</v>
      </c>
      <c r="AI565" s="489"/>
      <c r="AJ565" s="523">
        <f t="shared" si="1407"/>
        <v>0</v>
      </c>
      <c r="AK565" s="512">
        <f t="shared" si="1408"/>
        <v>0</v>
      </c>
      <c r="AL565" s="480" t="str">
        <f t="shared" si="1425"/>
        <v xml:space="preserve">    </v>
      </c>
      <c r="AM565" s="853">
        <f t="shared" si="1376"/>
        <v>0</v>
      </c>
      <c r="AN565" s="489"/>
      <c r="AO565" s="523">
        <f t="shared" si="1409"/>
        <v>0</v>
      </c>
      <c r="AP565" s="512">
        <f t="shared" si="1410"/>
        <v>0</v>
      </c>
      <c r="AQ565" s="480" t="str">
        <f t="shared" si="1426"/>
        <v xml:space="preserve">    </v>
      </c>
      <c r="AR565" s="853">
        <f t="shared" si="1377"/>
        <v>0</v>
      </c>
      <c r="AS565" s="489"/>
      <c r="AT565" s="523">
        <f t="shared" si="1411"/>
        <v>0</v>
      </c>
      <c r="AU565" s="512">
        <f t="shared" si="1412"/>
        <v>0</v>
      </c>
      <c r="AV565" s="480" t="str">
        <f t="shared" si="1427"/>
        <v xml:space="preserve">    </v>
      </c>
      <c r="AW565" s="853">
        <f t="shared" si="1378"/>
        <v>0</v>
      </c>
      <c r="AX565" s="489"/>
      <c r="AY565" s="523">
        <f t="shared" si="1413"/>
        <v>0</v>
      </c>
      <c r="AZ565" s="512">
        <f t="shared" si="1414"/>
        <v>0</v>
      </c>
      <c r="BA565" s="480" t="str">
        <f t="shared" si="1428"/>
        <v xml:space="preserve">    </v>
      </c>
      <c r="BB565" s="853">
        <f t="shared" si="1379"/>
        <v>0</v>
      </c>
      <c r="BC565" s="489"/>
      <c r="BD565" s="523">
        <f t="shared" si="1415"/>
        <v>0</v>
      </c>
      <c r="BE565" s="512">
        <f t="shared" si="1416"/>
        <v>0</v>
      </c>
      <c r="BF565" s="480" t="str">
        <f t="shared" si="1429"/>
        <v xml:space="preserve">    </v>
      </c>
      <c r="BG565" s="853">
        <f t="shared" si="1380"/>
        <v>0</v>
      </c>
      <c r="BH565" s="489"/>
      <c r="BI565" s="523">
        <f t="shared" si="1417"/>
        <v>0</v>
      </c>
      <c r="BJ565" s="512">
        <f t="shared" si="1418"/>
        <v>0</v>
      </c>
      <c r="BK565" s="480" t="str">
        <f t="shared" si="1430"/>
        <v xml:space="preserve">    </v>
      </c>
      <c r="BM565" s="502">
        <f t="shared" si="1381"/>
        <v>0</v>
      </c>
      <c r="BN565" s="7"/>
      <c r="BO565" s="7"/>
      <c r="BP565" s="7"/>
      <c r="BQ565" s="7"/>
    </row>
    <row r="566" spans="1:69" s="5" customFormat="1" ht="12.75">
      <c r="A566" s="808">
        <v>31</v>
      </c>
      <c r="B566" s="540" t="s">
        <v>40</v>
      </c>
      <c r="C566" s="493">
        <f t="shared" si="1382"/>
        <v>0</v>
      </c>
      <c r="D566" s="853">
        <f t="shared" si="1369"/>
        <v>0</v>
      </c>
      <c r="E566" s="489"/>
      <c r="F566" s="523">
        <f t="shared" si="1395"/>
        <v>0</v>
      </c>
      <c r="G566" s="512">
        <f t="shared" si="1396"/>
        <v>0</v>
      </c>
      <c r="H566" s="480" t="str">
        <f t="shared" si="1419"/>
        <v xml:space="preserve">    </v>
      </c>
      <c r="I566" s="853">
        <f t="shared" si="1370"/>
        <v>0</v>
      </c>
      <c r="J566" s="489"/>
      <c r="K566" s="523">
        <f t="shared" si="1397"/>
        <v>0</v>
      </c>
      <c r="L566" s="512">
        <f t="shared" si="1398"/>
        <v>0</v>
      </c>
      <c r="M566" s="480" t="str">
        <f t="shared" si="1420"/>
        <v xml:space="preserve">    </v>
      </c>
      <c r="N566" s="853">
        <f t="shared" si="1371"/>
        <v>0</v>
      </c>
      <c r="O566" s="489"/>
      <c r="P566" s="523">
        <f t="shared" si="1399"/>
        <v>0</v>
      </c>
      <c r="Q566" s="512">
        <f t="shared" si="1400"/>
        <v>0</v>
      </c>
      <c r="R566" s="480" t="str">
        <f t="shared" si="1421"/>
        <v xml:space="preserve">    </v>
      </c>
      <c r="S566" s="853">
        <f t="shared" si="1372"/>
        <v>0</v>
      </c>
      <c r="T566" s="489"/>
      <c r="U566" s="523">
        <f t="shared" si="1401"/>
        <v>0</v>
      </c>
      <c r="V566" s="512">
        <f t="shared" si="1402"/>
        <v>0</v>
      </c>
      <c r="W566" s="480" t="str">
        <f t="shared" si="1422"/>
        <v xml:space="preserve">    </v>
      </c>
      <c r="X566" s="853">
        <f t="shared" si="1373"/>
        <v>0</v>
      </c>
      <c r="Y566" s="489"/>
      <c r="Z566" s="523">
        <f t="shared" si="1403"/>
        <v>0</v>
      </c>
      <c r="AA566" s="512">
        <f t="shared" si="1404"/>
        <v>0</v>
      </c>
      <c r="AB566" s="480" t="str">
        <f t="shared" si="1423"/>
        <v xml:space="preserve">    </v>
      </c>
      <c r="AC566" s="853">
        <f t="shared" si="1374"/>
        <v>0</v>
      </c>
      <c r="AD566" s="489"/>
      <c r="AE566" s="523">
        <f t="shared" si="1405"/>
        <v>0</v>
      </c>
      <c r="AF566" s="512">
        <f t="shared" si="1406"/>
        <v>0</v>
      </c>
      <c r="AG566" s="480" t="str">
        <f t="shared" si="1424"/>
        <v xml:space="preserve">    </v>
      </c>
      <c r="AH566" s="853">
        <f t="shared" si="1375"/>
        <v>0</v>
      </c>
      <c r="AI566" s="489"/>
      <c r="AJ566" s="523">
        <f t="shared" si="1407"/>
        <v>0</v>
      </c>
      <c r="AK566" s="512">
        <f t="shared" si="1408"/>
        <v>0</v>
      </c>
      <c r="AL566" s="480" t="str">
        <f t="shared" si="1425"/>
        <v xml:space="preserve">    </v>
      </c>
      <c r="AM566" s="853">
        <f t="shared" si="1376"/>
        <v>0</v>
      </c>
      <c r="AN566" s="489"/>
      <c r="AO566" s="523">
        <f t="shared" si="1409"/>
        <v>0</v>
      </c>
      <c r="AP566" s="512">
        <f t="shared" si="1410"/>
        <v>0</v>
      </c>
      <c r="AQ566" s="480" t="str">
        <f t="shared" si="1426"/>
        <v xml:space="preserve">    </v>
      </c>
      <c r="AR566" s="853">
        <f t="shared" si="1377"/>
        <v>0</v>
      </c>
      <c r="AS566" s="489"/>
      <c r="AT566" s="523">
        <f t="shared" si="1411"/>
        <v>0</v>
      </c>
      <c r="AU566" s="512">
        <f t="shared" si="1412"/>
        <v>0</v>
      </c>
      <c r="AV566" s="480" t="str">
        <f t="shared" si="1427"/>
        <v xml:space="preserve">    </v>
      </c>
      <c r="AW566" s="853">
        <f t="shared" si="1378"/>
        <v>0</v>
      </c>
      <c r="AX566" s="489"/>
      <c r="AY566" s="523">
        <f t="shared" si="1413"/>
        <v>0</v>
      </c>
      <c r="AZ566" s="512">
        <f t="shared" si="1414"/>
        <v>0</v>
      </c>
      <c r="BA566" s="480" t="str">
        <f t="shared" si="1428"/>
        <v xml:space="preserve">    </v>
      </c>
      <c r="BB566" s="853">
        <f t="shared" si="1379"/>
        <v>0</v>
      </c>
      <c r="BC566" s="489"/>
      <c r="BD566" s="523">
        <f t="shared" si="1415"/>
        <v>0</v>
      </c>
      <c r="BE566" s="512">
        <f t="shared" si="1416"/>
        <v>0</v>
      </c>
      <c r="BF566" s="480" t="str">
        <f t="shared" si="1429"/>
        <v xml:space="preserve">    </v>
      </c>
      <c r="BG566" s="853">
        <f t="shared" si="1380"/>
        <v>0</v>
      </c>
      <c r="BH566" s="489"/>
      <c r="BI566" s="523">
        <f t="shared" si="1417"/>
        <v>0</v>
      </c>
      <c r="BJ566" s="512">
        <f t="shared" si="1418"/>
        <v>0</v>
      </c>
      <c r="BK566" s="480" t="str">
        <f t="shared" si="1430"/>
        <v xml:space="preserve">    </v>
      </c>
      <c r="BM566" s="502">
        <f t="shared" si="1381"/>
        <v>0</v>
      </c>
      <c r="BN566" s="7"/>
      <c r="BO566" s="7"/>
      <c r="BP566" s="7"/>
      <c r="BQ566" s="7"/>
    </row>
    <row r="567" spans="1:69" s="5" customFormat="1" ht="12.75">
      <c r="A567" s="808">
        <v>32</v>
      </c>
      <c r="B567" s="540" t="s">
        <v>23</v>
      </c>
      <c r="C567" s="496">
        <f t="shared" si="1382"/>
        <v>0</v>
      </c>
      <c r="D567" s="853">
        <f t="shared" si="1369"/>
        <v>0</v>
      </c>
      <c r="E567" s="489"/>
      <c r="F567" s="523">
        <f t="shared" si="1395"/>
        <v>0</v>
      </c>
      <c r="G567" s="512">
        <f t="shared" si="1396"/>
        <v>0</v>
      </c>
      <c r="H567" s="480" t="str">
        <f t="shared" si="1419"/>
        <v xml:space="preserve">    </v>
      </c>
      <c r="I567" s="853">
        <f t="shared" si="1370"/>
        <v>0</v>
      </c>
      <c r="J567" s="489"/>
      <c r="K567" s="523">
        <f t="shared" si="1397"/>
        <v>0</v>
      </c>
      <c r="L567" s="512">
        <f t="shared" si="1398"/>
        <v>0</v>
      </c>
      <c r="M567" s="480" t="str">
        <f t="shared" si="1420"/>
        <v xml:space="preserve">    </v>
      </c>
      <c r="N567" s="853">
        <f t="shared" si="1371"/>
        <v>0</v>
      </c>
      <c r="O567" s="489"/>
      <c r="P567" s="523">
        <f t="shared" si="1399"/>
        <v>0</v>
      </c>
      <c r="Q567" s="512">
        <f t="shared" si="1400"/>
        <v>0</v>
      </c>
      <c r="R567" s="480" t="str">
        <f t="shared" si="1421"/>
        <v xml:space="preserve">    </v>
      </c>
      <c r="S567" s="853">
        <f t="shared" si="1372"/>
        <v>0</v>
      </c>
      <c r="T567" s="489"/>
      <c r="U567" s="523">
        <f t="shared" si="1401"/>
        <v>0</v>
      </c>
      <c r="V567" s="512">
        <f t="shared" si="1402"/>
        <v>0</v>
      </c>
      <c r="W567" s="480" t="str">
        <f t="shared" si="1422"/>
        <v xml:space="preserve">    </v>
      </c>
      <c r="X567" s="853">
        <f t="shared" si="1373"/>
        <v>0</v>
      </c>
      <c r="Y567" s="489"/>
      <c r="Z567" s="523">
        <f t="shared" si="1403"/>
        <v>0</v>
      </c>
      <c r="AA567" s="512">
        <f t="shared" si="1404"/>
        <v>0</v>
      </c>
      <c r="AB567" s="480" t="str">
        <f t="shared" si="1423"/>
        <v xml:space="preserve">    </v>
      </c>
      <c r="AC567" s="853">
        <f t="shared" si="1374"/>
        <v>0</v>
      </c>
      <c r="AD567" s="489"/>
      <c r="AE567" s="523">
        <f t="shared" si="1405"/>
        <v>0</v>
      </c>
      <c r="AF567" s="512">
        <f t="shared" si="1406"/>
        <v>0</v>
      </c>
      <c r="AG567" s="480" t="str">
        <f t="shared" si="1424"/>
        <v xml:space="preserve">    </v>
      </c>
      <c r="AH567" s="853">
        <f t="shared" si="1375"/>
        <v>0</v>
      </c>
      <c r="AI567" s="489"/>
      <c r="AJ567" s="523">
        <f t="shared" si="1407"/>
        <v>0</v>
      </c>
      <c r="AK567" s="512">
        <f t="shared" si="1408"/>
        <v>0</v>
      </c>
      <c r="AL567" s="480" t="str">
        <f t="shared" si="1425"/>
        <v xml:space="preserve">    </v>
      </c>
      <c r="AM567" s="853">
        <f t="shared" si="1376"/>
        <v>0</v>
      </c>
      <c r="AN567" s="489"/>
      <c r="AO567" s="523">
        <f t="shared" si="1409"/>
        <v>0</v>
      </c>
      <c r="AP567" s="512">
        <f t="shared" si="1410"/>
        <v>0</v>
      </c>
      <c r="AQ567" s="480" t="str">
        <f t="shared" si="1426"/>
        <v xml:space="preserve">    </v>
      </c>
      <c r="AR567" s="853">
        <f t="shared" si="1377"/>
        <v>0</v>
      </c>
      <c r="AS567" s="489"/>
      <c r="AT567" s="523">
        <f t="shared" si="1411"/>
        <v>0</v>
      </c>
      <c r="AU567" s="512">
        <f t="shared" si="1412"/>
        <v>0</v>
      </c>
      <c r="AV567" s="480" t="str">
        <f t="shared" si="1427"/>
        <v xml:space="preserve">    </v>
      </c>
      <c r="AW567" s="853">
        <f t="shared" si="1378"/>
        <v>0</v>
      </c>
      <c r="AX567" s="489"/>
      <c r="AY567" s="523">
        <f t="shared" si="1413"/>
        <v>0</v>
      </c>
      <c r="AZ567" s="512">
        <f t="shared" si="1414"/>
        <v>0</v>
      </c>
      <c r="BA567" s="480" t="str">
        <f t="shared" si="1428"/>
        <v xml:space="preserve">    </v>
      </c>
      <c r="BB567" s="853">
        <f t="shared" si="1379"/>
        <v>0</v>
      </c>
      <c r="BC567" s="489"/>
      <c r="BD567" s="523">
        <f t="shared" si="1415"/>
        <v>0</v>
      </c>
      <c r="BE567" s="512">
        <f t="shared" si="1416"/>
        <v>0</v>
      </c>
      <c r="BF567" s="480" t="str">
        <f t="shared" si="1429"/>
        <v xml:space="preserve">    </v>
      </c>
      <c r="BG567" s="853">
        <f t="shared" si="1380"/>
        <v>0</v>
      </c>
      <c r="BH567" s="489"/>
      <c r="BI567" s="523">
        <f t="shared" si="1417"/>
        <v>0</v>
      </c>
      <c r="BJ567" s="512">
        <f t="shared" si="1418"/>
        <v>0</v>
      </c>
      <c r="BK567" s="480" t="str">
        <f t="shared" si="1430"/>
        <v xml:space="preserve">    </v>
      </c>
      <c r="BM567" s="502">
        <f t="shared" si="1381"/>
        <v>0</v>
      </c>
      <c r="BN567" s="7"/>
      <c r="BO567" s="7"/>
      <c r="BP567" s="7"/>
      <c r="BQ567" s="7"/>
    </row>
    <row r="568" spans="1:69" s="5" customFormat="1" ht="12.75">
      <c r="A568" s="808">
        <v>33</v>
      </c>
      <c r="B568" s="540" t="s">
        <v>26</v>
      </c>
      <c r="C568" s="495">
        <f t="shared" si="1382"/>
        <v>0</v>
      </c>
      <c r="D568" s="853">
        <f t="shared" ref="D568:D584" si="1431">D493</f>
        <v>0</v>
      </c>
      <c r="E568" s="489"/>
      <c r="F568" s="523">
        <f t="shared" si="1395"/>
        <v>0</v>
      </c>
      <c r="G568" s="512">
        <f t="shared" si="1396"/>
        <v>0</v>
      </c>
      <c r="H568" s="480" t="str">
        <f t="shared" si="1419"/>
        <v xml:space="preserve">    </v>
      </c>
      <c r="I568" s="853">
        <f t="shared" ref="I568:I584" si="1432">I493</f>
        <v>0</v>
      </c>
      <c r="J568" s="489"/>
      <c r="K568" s="523">
        <f t="shared" si="1397"/>
        <v>0</v>
      </c>
      <c r="L568" s="512">
        <f t="shared" si="1398"/>
        <v>0</v>
      </c>
      <c r="M568" s="480" t="str">
        <f t="shared" si="1420"/>
        <v xml:space="preserve">    </v>
      </c>
      <c r="N568" s="853">
        <f t="shared" ref="N568:N584" si="1433">N493</f>
        <v>0</v>
      </c>
      <c r="O568" s="489"/>
      <c r="P568" s="523">
        <f t="shared" si="1399"/>
        <v>0</v>
      </c>
      <c r="Q568" s="512">
        <f t="shared" si="1400"/>
        <v>0</v>
      </c>
      <c r="R568" s="480" t="str">
        <f t="shared" si="1421"/>
        <v xml:space="preserve">    </v>
      </c>
      <c r="S568" s="853">
        <f t="shared" ref="S568:S584" si="1434">S493</f>
        <v>0</v>
      </c>
      <c r="T568" s="489"/>
      <c r="U568" s="523">
        <f t="shared" si="1401"/>
        <v>0</v>
      </c>
      <c r="V568" s="512">
        <f t="shared" si="1402"/>
        <v>0</v>
      </c>
      <c r="W568" s="480" t="str">
        <f t="shared" si="1422"/>
        <v xml:space="preserve">    </v>
      </c>
      <c r="X568" s="853">
        <f t="shared" ref="X568:X584" si="1435">X493</f>
        <v>0</v>
      </c>
      <c r="Y568" s="489"/>
      <c r="Z568" s="523">
        <f t="shared" si="1403"/>
        <v>0</v>
      </c>
      <c r="AA568" s="512">
        <f t="shared" si="1404"/>
        <v>0</v>
      </c>
      <c r="AB568" s="480" t="str">
        <f t="shared" si="1423"/>
        <v xml:space="preserve">    </v>
      </c>
      <c r="AC568" s="853">
        <f t="shared" ref="AC568:AC584" si="1436">AC493</f>
        <v>0</v>
      </c>
      <c r="AD568" s="489"/>
      <c r="AE568" s="523">
        <f t="shared" si="1405"/>
        <v>0</v>
      </c>
      <c r="AF568" s="512">
        <f t="shared" si="1406"/>
        <v>0</v>
      </c>
      <c r="AG568" s="480" t="str">
        <f t="shared" si="1424"/>
        <v xml:space="preserve">    </v>
      </c>
      <c r="AH568" s="853">
        <f t="shared" ref="AH568:AH584" si="1437">AH493</f>
        <v>0</v>
      </c>
      <c r="AI568" s="489"/>
      <c r="AJ568" s="523">
        <f t="shared" si="1407"/>
        <v>0</v>
      </c>
      <c r="AK568" s="512">
        <f t="shared" si="1408"/>
        <v>0</v>
      </c>
      <c r="AL568" s="480" t="str">
        <f t="shared" si="1425"/>
        <v xml:space="preserve">    </v>
      </c>
      <c r="AM568" s="853">
        <f t="shared" ref="AM568:AM584" si="1438">AM493</f>
        <v>0</v>
      </c>
      <c r="AN568" s="489"/>
      <c r="AO568" s="523">
        <f t="shared" si="1409"/>
        <v>0</v>
      </c>
      <c r="AP568" s="512">
        <f t="shared" si="1410"/>
        <v>0</v>
      </c>
      <c r="AQ568" s="480" t="str">
        <f t="shared" si="1426"/>
        <v xml:space="preserve">    </v>
      </c>
      <c r="AR568" s="853">
        <f t="shared" ref="AR568:AR584" si="1439">AR493</f>
        <v>0</v>
      </c>
      <c r="AS568" s="489"/>
      <c r="AT568" s="523">
        <f t="shared" si="1411"/>
        <v>0</v>
      </c>
      <c r="AU568" s="512">
        <f t="shared" si="1412"/>
        <v>0</v>
      </c>
      <c r="AV568" s="480" t="str">
        <f t="shared" si="1427"/>
        <v xml:space="preserve">    </v>
      </c>
      <c r="AW568" s="853">
        <f t="shared" ref="AW568:AW584" si="1440">AW493</f>
        <v>0</v>
      </c>
      <c r="AX568" s="489"/>
      <c r="AY568" s="523">
        <f t="shared" si="1413"/>
        <v>0</v>
      </c>
      <c r="AZ568" s="512">
        <f t="shared" si="1414"/>
        <v>0</v>
      </c>
      <c r="BA568" s="480" t="str">
        <f t="shared" si="1428"/>
        <v xml:space="preserve">    </v>
      </c>
      <c r="BB568" s="853">
        <f t="shared" ref="BB568:BB584" si="1441">BB493</f>
        <v>0</v>
      </c>
      <c r="BC568" s="489"/>
      <c r="BD568" s="523">
        <f t="shared" si="1415"/>
        <v>0</v>
      </c>
      <c r="BE568" s="512">
        <f t="shared" si="1416"/>
        <v>0</v>
      </c>
      <c r="BF568" s="480" t="str">
        <f t="shared" si="1429"/>
        <v xml:space="preserve">    </v>
      </c>
      <c r="BG568" s="853">
        <f t="shared" ref="BG568:BG584" si="1442">BG493</f>
        <v>0</v>
      </c>
      <c r="BH568" s="489"/>
      <c r="BI568" s="523">
        <f t="shared" si="1417"/>
        <v>0</v>
      </c>
      <c r="BJ568" s="512">
        <f t="shared" si="1418"/>
        <v>0</v>
      </c>
      <c r="BK568" s="480" t="str">
        <f t="shared" si="1430"/>
        <v xml:space="preserve">    </v>
      </c>
      <c r="BM568" s="502">
        <f t="shared" si="1381"/>
        <v>0</v>
      </c>
      <c r="BN568" s="7"/>
      <c r="BO568" s="7"/>
      <c r="BP568" s="7"/>
      <c r="BQ568" s="7"/>
    </row>
    <row r="569" spans="1:69" s="5" customFormat="1" ht="12.75">
      <c r="A569" s="808">
        <v>34</v>
      </c>
      <c r="B569" s="848" t="s">
        <v>12</v>
      </c>
      <c r="C569" s="705">
        <f t="shared" si="1382"/>
        <v>0</v>
      </c>
      <c r="D569" s="853">
        <f t="shared" si="1431"/>
        <v>0</v>
      </c>
      <c r="E569" s="489"/>
      <c r="F569" s="523">
        <f t="shared" si="1395"/>
        <v>0</v>
      </c>
      <c r="G569" s="512">
        <f t="shared" si="1396"/>
        <v>0</v>
      </c>
      <c r="H569" s="480" t="str">
        <f t="shared" si="1419"/>
        <v xml:space="preserve">    </v>
      </c>
      <c r="I569" s="853">
        <f t="shared" si="1432"/>
        <v>0</v>
      </c>
      <c r="J569" s="489"/>
      <c r="K569" s="523">
        <f t="shared" si="1397"/>
        <v>0</v>
      </c>
      <c r="L569" s="512">
        <f t="shared" si="1398"/>
        <v>0</v>
      </c>
      <c r="M569" s="480" t="str">
        <f t="shared" si="1420"/>
        <v xml:space="preserve">    </v>
      </c>
      <c r="N569" s="853">
        <f t="shared" si="1433"/>
        <v>0</v>
      </c>
      <c r="O569" s="489"/>
      <c r="P569" s="523">
        <f t="shared" si="1399"/>
        <v>0</v>
      </c>
      <c r="Q569" s="512">
        <f t="shared" si="1400"/>
        <v>0</v>
      </c>
      <c r="R569" s="480" t="str">
        <f t="shared" si="1421"/>
        <v xml:space="preserve">    </v>
      </c>
      <c r="S569" s="853">
        <f t="shared" si="1434"/>
        <v>0</v>
      </c>
      <c r="T569" s="489"/>
      <c r="U569" s="523">
        <f t="shared" si="1401"/>
        <v>0</v>
      </c>
      <c r="V569" s="512">
        <f t="shared" si="1402"/>
        <v>0</v>
      </c>
      <c r="W569" s="480" t="str">
        <f t="shared" si="1422"/>
        <v xml:space="preserve">    </v>
      </c>
      <c r="X569" s="853">
        <f t="shared" si="1435"/>
        <v>0</v>
      </c>
      <c r="Y569" s="489"/>
      <c r="Z569" s="523">
        <f t="shared" si="1403"/>
        <v>0</v>
      </c>
      <c r="AA569" s="512">
        <f t="shared" si="1404"/>
        <v>0</v>
      </c>
      <c r="AB569" s="480" t="str">
        <f t="shared" si="1423"/>
        <v xml:space="preserve">    </v>
      </c>
      <c r="AC569" s="853">
        <f t="shared" si="1436"/>
        <v>0</v>
      </c>
      <c r="AD569" s="489"/>
      <c r="AE569" s="523">
        <f t="shared" si="1405"/>
        <v>0</v>
      </c>
      <c r="AF569" s="512">
        <f t="shared" si="1406"/>
        <v>0</v>
      </c>
      <c r="AG569" s="480" t="str">
        <f t="shared" si="1424"/>
        <v xml:space="preserve">    </v>
      </c>
      <c r="AH569" s="853">
        <f t="shared" si="1437"/>
        <v>0</v>
      </c>
      <c r="AI569" s="489"/>
      <c r="AJ569" s="523">
        <f t="shared" si="1407"/>
        <v>0</v>
      </c>
      <c r="AK569" s="512">
        <f t="shared" si="1408"/>
        <v>0</v>
      </c>
      <c r="AL569" s="480" t="str">
        <f t="shared" si="1425"/>
        <v xml:space="preserve">    </v>
      </c>
      <c r="AM569" s="853">
        <f t="shared" si="1438"/>
        <v>0</v>
      </c>
      <c r="AN569" s="489"/>
      <c r="AO569" s="523">
        <f t="shared" si="1409"/>
        <v>0</v>
      </c>
      <c r="AP569" s="512">
        <f t="shared" si="1410"/>
        <v>0</v>
      </c>
      <c r="AQ569" s="480" t="str">
        <f t="shared" si="1426"/>
        <v xml:space="preserve">    </v>
      </c>
      <c r="AR569" s="853">
        <f t="shared" si="1439"/>
        <v>0</v>
      </c>
      <c r="AS569" s="489"/>
      <c r="AT569" s="523">
        <f t="shared" si="1411"/>
        <v>0</v>
      </c>
      <c r="AU569" s="512">
        <f t="shared" si="1412"/>
        <v>0</v>
      </c>
      <c r="AV569" s="480" t="str">
        <f t="shared" si="1427"/>
        <v xml:space="preserve">    </v>
      </c>
      <c r="AW569" s="853">
        <f t="shared" si="1440"/>
        <v>0</v>
      </c>
      <c r="AX569" s="489"/>
      <c r="AY569" s="523">
        <f t="shared" si="1413"/>
        <v>0</v>
      </c>
      <c r="AZ569" s="512">
        <f t="shared" si="1414"/>
        <v>0</v>
      </c>
      <c r="BA569" s="480" t="str">
        <f t="shared" si="1428"/>
        <v xml:space="preserve">    </v>
      </c>
      <c r="BB569" s="853">
        <f t="shared" si="1441"/>
        <v>0</v>
      </c>
      <c r="BC569" s="489"/>
      <c r="BD569" s="523">
        <f t="shared" si="1415"/>
        <v>0</v>
      </c>
      <c r="BE569" s="512">
        <f t="shared" si="1416"/>
        <v>0</v>
      </c>
      <c r="BF569" s="480" t="str">
        <f t="shared" si="1429"/>
        <v xml:space="preserve">    </v>
      </c>
      <c r="BG569" s="853">
        <f t="shared" si="1442"/>
        <v>0</v>
      </c>
      <c r="BH569" s="489"/>
      <c r="BI569" s="523">
        <f t="shared" si="1417"/>
        <v>0</v>
      </c>
      <c r="BJ569" s="512">
        <f t="shared" si="1418"/>
        <v>0</v>
      </c>
      <c r="BK569" s="480" t="str">
        <f t="shared" si="1430"/>
        <v xml:space="preserve">    </v>
      </c>
      <c r="BM569" s="502">
        <f t="shared" si="1381"/>
        <v>0</v>
      </c>
      <c r="BN569" s="7"/>
      <c r="BO569" s="7"/>
      <c r="BP569" s="7"/>
      <c r="BQ569" s="7"/>
    </row>
    <row r="570" spans="1:69" s="5" customFormat="1" ht="12.75">
      <c r="A570" s="808">
        <v>35</v>
      </c>
      <c r="B570" s="848" t="s">
        <v>296</v>
      </c>
      <c r="C570" s="705">
        <f t="shared" ref="C570" si="1443">+E570+J570+O570+T570+Y570+AD570+AI570+AN570+AS570+AX570+BC570+BH570</f>
        <v>0</v>
      </c>
      <c r="D570" s="853">
        <f t="shared" si="1431"/>
        <v>0</v>
      </c>
      <c r="E570" s="489"/>
      <c r="F570" s="523">
        <f t="shared" si="1395"/>
        <v>0</v>
      </c>
      <c r="G570" s="512">
        <f t="shared" ref="G570" si="1444">D570-F570</f>
        <v>0</v>
      </c>
      <c r="H570" s="480" t="str">
        <f t="shared" ref="H570" si="1445">IF(D570=0,"    ",F570/D570)</f>
        <v xml:space="preserve">    </v>
      </c>
      <c r="I570" s="853">
        <f t="shared" si="1432"/>
        <v>0</v>
      </c>
      <c r="J570" s="489"/>
      <c r="K570" s="523">
        <f t="shared" si="1397"/>
        <v>0</v>
      </c>
      <c r="L570" s="512">
        <f t="shared" ref="L570" si="1446">I570-K570</f>
        <v>0</v>
      </c>
      <c r="M570" s="480" t="str">
        <f t="shared" ref="M570" si="1447">IF(I570=0,"    ",K570/I570)</f>
        <v xml:space="preserve">    </v>
      </c>
      <c r="N570" s="853">
        <f t="shared" si="1433"/>
        <v>0</v>
      </c>
      <c r="O570" s="489"/>
      <c r="P570" s="523">
        <f t="shared" si="1399"/>
        <v>0</v>
      </c>
      <c r="Q570" s="512">
        <f t="shared" ref="Q570" si="1448">N570-P570</f>
        <v>0</v>
      </c>
      <c r="R570" s="480" t="str">
        <f t="shared" ref="R570" si="1449">IF(N570=0,"    ",P570/N570)</f>
        <v xml:space="preserve">    </v>
      </c>
      <c r="S570" s="853">
        <f t="shared" si="1434"/>
        <v>0</v>
      </c>
      <c r="T570" s="489"/>
      <c r="U570" s="523">
        <f t="shared" si="1401"/>
        <v>0</v>
      </c>
      <c r="V570" s="512">
        <f t="shared" ref="V570" si="1450">S570-U570</f>
        <v>0</v>
      </c>
      <c r="W570" s="480" t="str">
        <f t="shared" ref="W570" si="1451">IF(S570=0,"    ",U570/S570)</f>
        <v xml:space="preserve">    </v>
      </c>
      <c r="X570" s="853">
        <f t="shared" si="1435"/>
        <v>0</v>
      </c>
      <c r="Y570" s="489"/>
      <c r="Z570" s="523">
        <f t="shared" si="1403"/>
        <v>0</v>
      </c>
      <c r="AA570" s="512">
        <f t="shared" ref="AA570" si="1452">X570-Z570</f>
        <v>0</v>
      </c>
      <c r="AB570" s="480" t="str">
        <f t="shared" ref="AB570" si="1453">IF(X570=0,"    ",Z570/X570)</f>
        <v xml:space="preserve">    </v>
      </c>
      <c r="AC570" s="853">
        <f t="shared" si="1436"/>
        <v>0</v>
      </c>
      <c r="AD570" s="489"/>
      <c r="AE570" s="523">
        <f t="shared" si="1405"/>
        <v>0</v>
      </c>
      <c r="AF570" s="512">
        <f t="shared" ref="AF570" si="1454">AC570-AE570</f>
        <v>0</v>
      </c>
      <c r="AG570" s="480" t="str">
        <f t="shared" ref="AG570" si="1455">IF(AC570=0,"    ",AE570/AC570)</f>
        <v xml:space="preserve">    </v>
      </c>
      <c r="AH570" s="853">
        <f t="shared" si="1437"/>
        <v>0</v>
      </c>
      <c r="AI570" s="489"/>
      <c r="AJ570" s="523">
        <f t="shared" si="1407"/>
        <v>0</v>
      </c>
      <c r="AK570" s="512">
        <f t="shared" ref="AK570" si="1456">AH570-AJ570</f>
        <v>0</v>
      </c>
      <c r="AL570" s="480" t="str">
        <f t="shared" ref="AL570" si="1457">IF(AH570=0,"    ",AJ570/AH570)</f>
        <v xml:space="preserve">    </v>
      </c>
      <c r="AM570" s="853">
        <f t="shared" si="1438"/>
        <v>0</v>
      </c>
      <c r="AN570" s="489"/>
      <c r="AO570" s="523">
        <f t="shared" si="1409"/>
        <v>0</v>
      </c>
      <c r="AP570" s="512">
        <f t="shared" ref="AP570" si="1458">AM570-AO570</f>
        <v>0</v>
      </c>
      <c r="AQ570" s="480" t="str">
        <f t="shared" ref="AQ570" si="1459">IF(AM570=0,"    ",AO570/AM570)</f>
        <v xml:space="preserve">    </v>
      </c>
      <c r="AR570" s="853">
        <f t="shared" si="1439"/>
        <v>0</v>
      </c>
      <c r="AS570" s="489"/>
      <c r="AT570" s="523">
        <f t="shared" si="1411"/>
        <v>0</v>
      </c>
      <c r="AU570" s="512">
        <f t="shared" ref="AU570" si="1460">AR570-AT570</f>
        <v>0</v>
      </c>
      <c r="AV570" s="480" t="str">
        <f t="shared" ref="AV570" si="1461">IF(AR570=0,"    ",AT570/AR570)</f>
        <v xml:space="preserve">    </v>
      </c>
      <c r="AW570" s="853">
        <f t="shared" si="1440"/>
        <v>0</v>
      </c>
      <c r="AX570" s="489"/>
      <c r="AY570" s="523">
        <f t="shared" si="1413"/>
        <v>0</v>
      </c>
      <c r="AZ570" s="512">
        <f t="shared" ref="AZ570" si="1462">AW570-AY570</f>
        <v>0</v>
      </c>
      <c r="BA570" s="480" t="str">
        <f t="shared" ref="BA570" si="1463">IF(AW570=0,"    ",AY570/AW570)</f>
        <v xml:space="preserve">    </v>
      </c>
      <c r="BB570" s="853">
        <f t="shared" si="1441"/>
        <v>0</v>
      </c>
      <c r="BC570" s="489"/>
      <c r="BD570" s="523">
        <f t="shared" si="1415"/>
        <v>0</v>
      </c>
      <c r="BE570" s="512">
        <f t="shared" ref="BE570" si="1464">BB570-BD570</f>
        <v>0</v>
      </c>
      <c r="BF570" s="480" t="str">
        <f t="shared" ref="BF570" si="1465">IF(BB570=0,"    ",BD570/BB570)</f>
        <v xml:space="preserve">    </v>
      </c>
      <c r="BG570" s="853">
        <f t="shared" si="1442"/>
        <v>0</v>
      </c>
      <c r="BH570" s="489"/>
      <c r="BI570" s="523">
        <f t="shared" si="1417"/>
        <v>0</v>
      </c>
      <c r="BJ570" s="512">
        <f t="shared" ref="BJ570" si="1466">BG570-BI570</f>
        <v>0</v>
      </c>
      <c r="BK570" s="480" t="str">
        <f t="shared" ref="BK570" si="1467">IF(BG570=0,"    ",BI570/BG570)</f>
        <v xml:space="preserve">    </v>
      </c>
      <c r="BM570" s="502">
        <f t="shared" ref="BM570" si="1468">E570+J570+O570+T570+Y570+AD570+AI570+AN570+AS570+AX570+BC570+BH570</f>
        <v>0</v>
      </c>
      <c r="BN570" s="7"/>
      <c r="BO570" s="7"/>
      <c r="BP570" s="7"/>
      <c r="BQ570" s="7"/>
    </row>
    <row r="571" spans="1:69" s="5" customFormat="1" ht="12.75">
      <c r="A571" s="808">
        <v>36</v>
      </c>
      <c r="B571" s="542" t="s">
        <v>18</v>
      </c>
      <c r="C571" s="705">
        <f t="shared" si="1382"/>
        <v>0</v>
      </c>
      <c r="D571" s="853">
        <f t="shared" si="1431"/>
        <v>0</v>
      </c>
      <c r="E571" s="489"/>
      <c r="F571" s="523">
        <f t="shared" si="1395"/>
        <v>0</v>
      </c>
      <c r="G571" s="512">
        <f t="shared" si="1396"/>
        <v>0</v>
      </c>
      <c r="H571" s="480" t="str">
        <f t="shared" si="1419"/>
        <v xml:space="preserve">    </v>
      </c>
      <c r="I571" s="853">
        <f t="shared" si="1432"/>
        <v>0</v>
      </c>
      <c r="J571" s="489"/>
      <c r="K571" s="523">
        <f t="shared" si="1397"/>
        <v>0</v>
      </c>
      <c r="L571" s="512">
        <f t="shared" si="1398"/>
        <v>0</v>
      </c>
      <c r="M571" s="480" t="str">
        <f t="shared" si="1420"/>
        <v xml:space="preserve">    </v>
      </c>
      <c r="N571" s="853">
        <f t="shared" si="1433"/>
        <v>0</v>
      </c>
      <c r="O571" s="489"/>
      <c r="P571" s="523">
        <f t="shared" si="1399"/>
        <v>0</v>
      </c>
      <c r="Q571" s="512">
        <f t="shared" si="1400"/>
        <v>0</v>
      </c>
      <c r="R571" s="480" t="str">
        <f t="shared" si="1421"/>
        <v xml:space="preserve">    </v>
      </c>
      <c r="S571" s="853">
        <f t="shared" si="1434"/>
        <v>0</v>
      </c>
      <c r="T571" s="489"/>
      <c r="U571" s="523">
        <f t="shared" si="1401"/>
        <v>0</v>
      </c>
      <c r="V571" s="512">
        <f t="shared" si="1402"/>
        <v>0</v>
      </c>
      <c r="W571" s="480" t="str">
        <f t="shared" si="1422"/>
        <v xml:space="preserve">    </v>
      </c>
      <c r="X571" s="853">
        <f t="shared" si="1435"/>
        <v>0</v>
      </c>
      <c r="Y571" s="489"/>
      <c r="Z571" s="523">
        <f t="shared" si="1403"/>
        <v>0</v>
      </c>
      <c r="AA571" s="512">
        <f t="shared" si="1404"/>
        <v>0</v>
      </c>
      <c r="AB571" s="480" t="str">
        <f t="shared" si="1423"/>
        <v xml:space="preserve">    </v>
      </c>
      <c r="AC571" s="853">
        <f t="shared" si="1436"/>
        <v>0</v>
      </c>
      <c r="AD571" s="489"/>
      <c r="AE571" s="523">
        <f t="shared" si="1405"/>
        <v>0</v>
      </c>
      <c r="AF571" s="512">
        <f t="shared" si="1406"/>
        <v>0</v>
      </c>
      <c r="AG571" s="480" t="str">
        <f t="shared" si="1424"/>
        <v xml:space="preserve">    </v>
      </c>
      <c r="AH571" s="853">
        <f t="shared" si="1437"/>
        <v>0</v>
      </c>
      <c r="AI571" s="489"/>
      <c r="AJ571" s="523">
        <f t="shared" si="1407"/>
        <v>0</v>
      </c>
      <c r="AK571" s="512">
        <f t="shared" si="1408"/>
        <v>0</v>
      </c>
      <c r="AL571" s="480" t="str">
        <f t="shared" si="1425"/>
        <v xml:space="preserve">    </v>
      </c>
      <c r="AM571" s="853">
        <f t="shared" si="1438"/>
        <v>0</v>
      </c>
      <c r="AN571" s="489"/>
      <c r="AO571" s="523">
        <f t="shared" si="1409"/>
        <v>0</v>
      </c>
      <c r="AP571" s="512">
        <f t="shared" si="1410"/>
        <v>0</v>
      </c>
      <c r="AQ571" s="480" t="str">
        <f t="shared" si="1426"/>
        <v xml:space="preserve">    </v>
      </c>
      <c r="AR571" s="853">
        <f t="shared" si="1439"/>
        <v>0</v>
      </c>
      <c r="AS571" s="489"/>
      <c r="AT571" s="523">
        <f t="shared" si="1411"/>
        <v>0</v>
      </c>
      <c r="AU571" s="512">
        <f t="shared" si="1412"/>
        <v>0</v>
      </c>
      <c r="AV571" s="480" t="str">
        <f t="shared" si="1427"/>
        <v xml:space="preserve">    </v>
      </c>
      <c r="AW571" s="853">
        <f t="shared" si="1440"/>
        <v>0</v>
      </c>
      <c r="AX571" s="489"/>
      <c r="AY571" s="523">
        <f t="shared" si="1413"/>
        <v>0</v>
      </c>
      <c r="AZ571" s="512">
        <f t="shared" si="1414"/>
        <v>0</v>
      </c>
      <c r="BA571" s="480" t="str">
        <f t="shared" si="1428"/>
        <v xml:space="preserve">    </v>
      </c>
      <c r="BB571" s="853">
        <f t="shared" si="1441"/>
        <v>0</v>
      </c>
      <c r="BC571" s="489"/>
      <c r="BD571" s="523">
        <f t="shared" si="1415"/>
        <v>0</v>
      </c>
      <c r="BE571" s="512">
        <f t="shared" si="1416"/>
        <v>0</v>
      </c>
      <c r="BF571" s="480" t="str">
        <f t="shared" si="1429"/>
        <v xml:space="preserve">    </v>
      </c>
      <c r="BG571" s="853">
        <f t="shared" si="1442"/>
        <v>0</v>
      </c>
      <c r="BH571" s="489"/>
      <c r="BI571" s="523">
        <f t="shared" si="1417"/>
        <v>0</v>
      </c>
      <c r="BJ571" s="512">
        <f t="shared" si="1418"/>
        <v>0</v>
      </c>
      <c r="BK571" s="480" t="str">
        <f t="shared" si="1430"/>
        <v xml:space="preserve">    </v>
      </c>
      <c r="BM571" s="502">
        <f t="shared" si="1381"/>
        <v>0</v>
      </c>
      <c r="BN571" s="7"/>
      <c r="BO571" s="7"/>
      <c r="BP571" s="7"/>
      <c r="BQ571" s="7"/>
    </row>
    <row r="572" spans="1:69" s="5" customFormat="1" ht="12.75">
      <c r="A572" s="808">
        <v>37</v>
      </c>
      <c r="B572" s="542" t="s">
        <v>18</v>
      </c>
      <c r="C572" s="705">
        <f t="shared" si="1382"/>
        <v>0</v>
      </c>
      <c r="D572" s="853">
        <f t="shared" si="1431"/>
        <v>0</v>
      </c>
      <c r="E572" s="489"/>
      <c r="F572" s="523">
        <f t="shared" si="1395"/>
        <v>0</v>
      </c>
      <c r="G572" s="512">
        <f t="shared" si="1396"/>
        <v>0</v>
      </c>
      <c r="H572" s="480" t="str">
        <f t="shared" si="1419"/>
        <v xml:space="preserve">    </v>
      </c>
      <c r="I572" s="853">
        <f t="shared" si="1432"/>
        <v>0</v>
      </c>
      <c r="J572" s="489"/>
      <c r="K572" s="523">
        <f t="shared" si="1397"/>
        <v>0</v>
      </c>
      <c r="L572" s="512">
        <f t="shared" si="1398"/>
        <v>0</v>
      </c>
      <c r="M572" s="480" t="str">
        <f t="shared" si="1420"/>
        <v xml:space="preserve">    </v>
      </c>
      <c r="N572" s="853">
        <f t="shared" si="1433"/>
        <v>0</v>
      </c>
      <c r="O572" s="489"/>
      <c r="P572" s="523">
        <f t="shared" si="1399"/>
        <v>0</v>
      </c>
      <c r="Q572" s="512">
        <f t="shared" si="1400"/>
        <v>0</v>
      </c>
      <c r="R572" s="480" t="str">
        <f t="shared" si="1421"/>
        <v xml:space="preserve">    </v>
      </c>
      <c r="S572" s="853">
        <f t="shared" si="1434"/>
        <v>0</v>
      </c>
      <c r="T572" s="489"/>
      <c r="U572" s="523">
        <f t="shared" si="1401"/>
        <v>0</v>
      </c>
      <c r="V572" s="512">
        <f t="shared" si="1402"/>
        <v>0</v>
      </c>
      <c r="W572" s="480" t="str">
        <f t="shared" si="1422"/>
        <v xml:space="preserve">    </v>
      </c>
      <c r="X572" s="853">
        <f t="shared" si="1435"/>
        <v>0</v>
      </c>
      <c r="Y572" s="489"/>
      <c r="Z572" s="523">
        <f t="shared" si="1403"/>
        <v>0</v>
      </c>
      <c r="AA572" s="512">
        <f t="shared" si="1404"/>
        <v>0</v>
      </c>
      <c r="AB572" s="480" t="str">
        <f t="shared" si="1423"/>
        <v xml:space="preserve">    </v>
      </c>
      <c r="AC572" s="853">
        <f t="shared" si="1436"/>
        <v>0</v>
      </c>
      <c r="AD572" s="489"/>
      <c r="AE572" s="523">
        <f t="shared" si="1405"/>
        <v>0</v>
      </c>
      <c r="AF572" s="512">
        <f t="shared" si="1406"/>
        <v>0</v>
      </c>
      <c r="AG572" s="480" t="str">
        <f t="shared" si="1424"/>
        <v xml:space="preserve">    </v>
      </c>
      <c r="AH572" s="853">
        <f t="shared" si="1437"/>
        <v>0</v>
      </c>
      <c r="AI572" s="489"/>
      <c r="AJ572" s="523">
        <f t="shared" si="1407"/>
        <v>0</v>
      </c>
      <c r="AK572" s="512">
        <f t="shared" si="1408"/>
        <v>0</v>
      </c>
      <c r="AL572" s="480" t="str">
        <f t="shared" si="1425"/>
        <v xml:space="preserve">    </v>
      </c>
      <c r="AM572" s="853">
        <f t="shared" si="1438"/>
        <v>0</v>
      </c>
      <c r="AN572" s="489"/>
      <c r="AO572" s="523">
        <f t="shared" si="1409"/>
        <v>0</v>
      </c>
      <c r="AP572" s="512">
        <f t="shared" si="1410"/>
        <v>0</v>
      </c>
      <c r="AQ572" s="480" t="str">
        <f t="shared" si="1426"/>
        <v xml:space="preserve">    </v>
      </c>
      <c r="AR572" s="853">
        <f t="shared" si="1439"/>
        <v>0</v>
      </c>
      <c r="AS572" s="489"/>
      <c r="AT572" s="523">
        <f t="shared" si="1411"/>
        <v>0</v>
      </c>
      <c r="AU572" s="512">
        <f t="shared" si="1412"/>
        <v>0</v>
      </c>
      <c r="AV572" s="480" t="str">
        <f t="shared" si="1427"/>
        <v xml:space="preserve">    </v>
      </c>
      <c r="AW572" s="853">
        <f t="shared" si="1440"/>
        <v>0</v>
      </c>
      <c r="AX572" s="489"/>
      <c r="AY572" s="523">
        <f t="shared" si="1413"/>
        <v>0</v>
      </c>
      <c r="AZ572" s="512">
        <f t="shared" si="1414"/>
        <v>0</v>
      </c>
      <c r="BA572" s="480" t="str">
        <f t="shared" si="1428"/>
        <v xml:space="preserve">    </v>
      </c>
      <c r="BB572" s="853">
        <f t="shared" si="1441"/>
        <v>0</v>
      </c>
      <c r="BC572" s="489"/>
      <c r="BD572" s="523">
        <f t="shared" si="1415"/>
        <v>0</v>
      </c>
      <c r="BE572" s="512">
        <f t="shared" si="1416"/>
        <v>0</v>
      </c>
      <c r="BF572" s="480" t="str">
        <f t="shared" si="1429"/>
        <v xml:space="preserve">    </v>
      </c>
      <c r="BG572" s="853">
        <f t="shared" si="1442"/>
        <v>0</v>
      </c>
      <c r="BH572" s="489"/>
      <c r="BI572" s="523">
        <f t="shared" si="1417"/>
        <v>0</v>
      </c>
      <c r="BJ572" s="512">
        <f t="shared" si="1418"/>
        <v>0</v>
      </c>
      <c r="BK572" s="480" t="str">
        <f t="shared" si="1430"/>
        <v xml:space="preserve">    </v>
      </c>
      <c r="BM572" s="502">
        <f t="shared" si="1381"/>
        <v>0</v>
      </c>
      <c r="BN572" s="7"/>
      <c r="BO572" s="7"/>
      <c r="BP572" s="7"/>
      <c r="BQ572" s="7"/>
    </row>
    <row r="573" spans="1:69" s="5" customFormat="1" ht="12.75">
      <c r="A573" s="808">
        <v>38</v>
      </c>
      <c r="B573" s="542" t="s">
        <v>18</v>
      </c>
      <c r="C573" s="705">
        <f t="shared" si="1382"/>
        <v>0</v>
      </c>
      <c r="D573" s="853">
        <f t="shared" si="1431"/>
        <v>0</v>
      </c>
      <c r="E573" s="489"/>
      <c r="F573" s="523">
        <f t="shared" si="1395"/>
        <v>0</v>
      </c>
      <c r="G573" s="512">
        <f t="shared" si="1396"/>
        <v>0</v>
      </c>
      <c r="H573" s="480" t="str">
        <f t="shared" si="1419"/>
        <v xml:space="preserve">    </v>
      </c>
      <c r="I573" s="853">
        <f t="shared" si="1432"/>
        <v>0</v>
      </c>
      <c r="J573" s="489"/>
      <c r="K573" s="523">
        <f t="shared" si="1397"/>
        <v>0</v>
      </c>
      <c r="L573" s="512">
        <f t="shared" si="1398"/>
        <v>0</v>
      </c>
      <c r="M573" s="480" t="str">
        <f t="shared" si="1420"/>
        <v xml:space="preserve">    </v>
      </c>
      <c r="N573" s="853">
        <f t="shared" si="1433"/>
        <v>0</v>
      </c>
      <c r="O573" s="489"/>
      <c r="P573" s="523">
        <f t="shared" si="1399"/>
        <v>0</v>
      </c>
      <c r="Q573" s="512">
        <f t="shared" si="1400"/>
        <v>0</v>
      </c>
      <c r="R573" s="480" t="str">
        <f t="shared" si="1421"/>
        <v xml:space="preserve">    </v>
      </c>
      <c r="S573" s="853">
        <f t="shared" si="1434"/>
        <v>0</v>
      </c>
      <c r="T573" s="489"/>
      <c r="U573" s="523">
        <f t="shared" si="1401"/>
        <v>0</v>
      </c>
      <c r="V573" s="512">
        <f t="shared" si="1402"/>
        <v>0</v>
      </c>
      <c r="W573" s="480" t="str">
        <f t="shared" si="1422"/>
        <v xml:space="preserve">    </v>
      </c>
      <c r="X573" s="853">
        <f t="shared" si="1435"/>
        <v>0</v>
      </c>
      <c r="Y573" s="489"/>
      <c r="Z573" s="523">
        <f t="shared" si="1403"/>
        <v>0</v>
      </c>
      <c r="AA573" s="512">
        <f t="shared" si="1404"/>
        <v>0</v>
      </c>
      <c r="AB573" s="480" t="str">
        <f t="shared" si="1423"/>
        <v xml:space="preserve">    </v>
      </c>
      <c r="AC573" s="853">
        <f t="shared" si="1436"/>
        <v>0</v>
      </c>
      <c r="AD573" s="489"/>
      <c r="AE573" s="523">
        <f t="shared" si="1405"/>
        <v>0</v>
      </c>
      <c r="AF573" s="512">
        <f t="shared" si="1406"/>
        <v>0</v>
      </c>
      <c r="AG573" s="480" t="str">
        <f t="shared" si="1424"/>
        <v xml:space="preserve">    </v>
      </c>
      <c r="AH573" s="853">
        <f t="shared" si="1437"/>
        <v>0</v>
      </c>
      <c r="AI573" s="489"/>
      <c r="AJ573" s="523">
        <f t="shared" si="1407"/>
        <v>0</v>
      </c>
      <c r="AK573" s="512">
        <f t="shared" si="1408"/>
        <v>0</v>
      </c>
      <c r="AL573" s="480" t="str">
        <f t="shared" si="1425"/>
        <v xml:space="preserve">    </v>
      </c>
      <c r="AM573" s="853">
        <f t="shared" si="1438"/>
        <v>0</v>
      </c>
      <c r="AN573" s="489"/>
      <c r="AO573" s="523">
        <f t="shared" si="1409"/>
        <v>0</v>
      </c>
      <c r="AP573" s="512">
        <f t="shared" si="1410"/>
        <v>0</v>
      </c>
      <c r="AQ573" s="480" t="str">
        <f t="shared" si="1426"/>
        <v xml:space="preserve">    </v>
      </c>
      <c r="AR573" s="853">
        <f t="shared" si="1439"/>
        <v>0</v>
      </c>
      <c r="AS573" s="489"/>
      <c r="AT573" s="523">
        <f t="shared" si="1411"/>
        <v>0</v>
      </c>
      <c r="AU573" s="512">
        <f t="shared" si="1412"/>
        <v>0</v>
      </c>
      <c r="AV573" s="480" t="str">
        <f t="shared" si="1427"/>
        <v xml:space="preserve">    </v>
      </c>
      <c r="AW573" s="853">
        <f t="shared" si="1440"/>
        <v>0</v>
      </c>
      <c r="AX573" s="489"/>
      <c r="AY573" s="523">
        <f t="shared" si="1413"/>
        <v>0</v>
      </c>
      <c r="AZ573" s="512">
        <f t="shared" si="1414"/>
        <v>0</v>
      </c>
      <c r="BA573" s="480" t="str">
        <f t="shared" si="1428"/>
        <v xml:space="preserve">    </v>
      </c>
      <c r="BB573" s="853">
        <f t="shared" si="1441"/>
        <v>0</v>
      </c>
      <c r="BC573" s="489"/>
      <c r="BD573" s="523">
        <f t="shared" si="1415"/>
        <v>0</v>
      </c>
      <c r="BE573" s="512">
        <f t="shared" si="1416"/>
        <v>0</v>
      </c>
      <c r="BF573" s="480" t="str">
        <f t="shared" si="1429"/>
        <v xml:space="preserve">    </v>
      </c>
      <c r="BG573" s="853">
        <f t="shared" si="1442"/>
        <v>0</v>
      </c>
      <c r="BH573" s="489"/>
      <c r="BI573" s="523">
        <f t="shared" si="1417"/>
        <v>0</v>
      </c>
      <c r="BJ573" s="512">
        <f t="shared" si="1418"/>
        <v>0</v>
      </c>
      <c r="BK573" s="480" t="str">
        <f t="shared" si="1430"/>
        <v xml:space="preserve">    </v>
      </c>
      <c r="BM573" s="502">
        <f t="shared" si="1381"/>
        <v>0</v>
      </c>
      <c r="BN573" s="7"/>
      <c r="BO573" s="7"/>
      <c r="BP573" s="7"/>
      <c r="BQ573" s="7"/>
    </row>
    <row r="574" spans="1:69" s="5" customFormat="1" ht="12.75">
      <c r="A574" s="808">
        <v>39</v>
      </c>
      <c r="B574" s="542" t="s">
        <v>18</v>
      </c>
      <c r="C574" s="705">
        <f t="shared" si="1382"/>
        <v>0</v>
      </c>
      <c r="D574" s="853">
        <f t="shared" si="1431"/>
        <v>0</v>
      </c>
      <c r="E574" s="489"/>
      <c r="F574" s="523">
        <f t="shared" si="1395"/>
        <v>0</v>
      </c>
      <c r="G574" s="512">
        <f t="shared" si="1396"/>
        <v>0</v>
      </c>
      <c r="H574" s="480" t="str">
        <f t="shared" si="1419"/>
        <v xml:space="preserve">    </v>
      </c>
      <c r="I574" s="853">
        <f t="shared" si="1432"/>
        <v>0</v>
      </c>
      <c r="J574" s="489"/>
      <c r="K574" s="523">
        <f t="shared" si="1397"/>
        <v>0</v>
      </c>
      <c r="L574" s="512">
        <f t="shared" si="1398"/>
        <v>0</v>
      </c>
      <c r="M574" s="480" t="str">
        <f t="shared" si="1420"/>
        <v xml:space="preserve">    </v>
      </c>
      <c r="N574" s="853">
        <f t="shared" si="1433"/>
        <v>0</v>
      </c>
      <c r="O574" s="489"/>
      <c r="P574" s="523">
        <f t="shared" si="1399"/>
        <v>0</v>
      </c>
      <c r="Q574" s="512">
        <f t="shared" si="1400"/>
        <v>0</v>
      </c>
      <c r="R574" s="480" t="str">
        <f t="shared" si="1421"/>
        <v xml:space="preserve">    </v>
      </c>
      <c r="S574" s="853">
        <f t="shared" si="1434"/>
        <v>0</v>
      </c>
      <c r="T574" s="489"/>
      <c r="U574" s="523">
        <f t="shared" si="1401"/>
        <v>0</v>
      </c>
      <c r="V574" s="512">
        <f t="shared" si="1402"/>
        <v>0</v>
      </c>
      <c r="W574" s="480" t="str">
        <f t="shared" si="1422"/>
        <v xml:space="preserve">    </v>
      </c>
      <c r="X574" s="853">
        <f t="shared" si="1435"/>
        <v>0</v>
      </c>
      <c r="Y574" s="489"/>
      <c r="Z574" s="523">
        <f t="shared" si="1403"/>
        <v>0</v>
      </c>
      <c r="AA574" s="512">
        <f t="shared" si="1404"/>
        <v>0</v>
      </c>
      <c r="AB574" s="480" t="str">
        <f t="shared" si="1423"/>
        <v xml:space="preserve">    </v>
      </c>
      <c r="AC574" s="853">
        <f t="shared" si="1436"/>
        <v>0</v>
      </c>
      <c r="AD574" s="489"/>
      <c r="AE574" s="523">
        <f t="shared" si="1405"/>
        <v>0</v>
      </c>
      <c r="AF574" s="512">
        <f t="shared" si="1406"/>
        <v>0</v>
      </c>
      <c r="AG574" s="480" t="str">
        <f t="shared" si="1424"/>
        <v xml:space="preserve">    </v>
      </c>
      <c r="AH574" s="853">
        <f t="shared" si="1437"/>
        <v>0</v>
      </c>
      <c r="AI574" s="489"/>
      <c r="AJ574" s="523">
        <f t="shared" si="1407"/>
        <v>0</v>
      </c>
      <c r="AK574" s="512">
        <f t="shared" si="1408"/>
        <v>0</v>
      </c>
      <c r="AL574" s="480" t="str">
        <f t="shared" si="1425"/>
        <v xml:space="preserve">    </v>
      </c>
      <c r="AM574" s="853">
        <f t="shared" si="1438"/>
        <v>0</v>
      </c>
      <c r="AN574" s="489"/>
      <c r="AO574" s="523">
        <f t="shared" si="1409"/>
        <v>0</v>
      </c>
      <c r="AP574" s="512">
        <f t="shared" si="1410"/>
        <v>0</v>
      </c>
      <c r="AQ574" s="480" t="str">
        <f t="shared" si="1426"/>
        <v xml:space="preserve">    </v>
      </c>
      <c r="AR574" s="853">
        <f t="shared" si="1439"/>
        <v>0</v>
      </c>
      <c r="AS574" s="489"/>
      <c r="AT574" s="523">
        <f t="shared" si="1411"/>
        <v>0</v>
      </c>
      <c r="AU574" s="512">
        <f t="shared" si="1412"/>
        <v>0</v>
      </c>
      <c r="AV574" s="480" t="str">
        <f t="shared" si="1427"/>
        <v xml:space="preserve">    </v>
      </c>
      <c r="AW574" s="853">
        <f t="shared" si="1440"/>
        <v>0</v>
      </c>
      <c r="AX574" s="489"/>
      <c r="AY574" s="523">
        <f t="shared" si="1413"/>
        <v>0</v>
      </c>
      <c r="AZ574" s="512">
        <f t="shared" si="1414"/>
        <v>0</v>
      </c>
      <c r="BA574" s="480" t="str">
        <f t="shared" si="1428"/>
        <v xml:space="preserve">    </v>
      </c>
      <c r="BB574" s="853">
        <f t="shared" si="1441"/>
        <v>0</v>
      </c>
      <c r="BC574" s="489"/>
      <c r="BD574" s="523">
        <f t="shared" si="1415"/>
        <v>0</v>
      </c>
      <c r="BE574" s="512">
        <f t="shared" si="1416"/>
        <v>0</v>
      </c>
      <c r="BF574" s="480" t="str">
        <f t="shared" si="1429"/>
        <v xml:space="preserve">    </v>
      </c>
      <c r="BG574" s="853">
        <f t="shared" si="1442"/>
        <v>0</v>
      </c>
      <c r="BH574" s="489"/>
      <c r="BI574" s="523">
        <f t="shared" si="1417"/>
        <v>0</v>
      </c>
      <c r="BJ574" s="512">
        <f t="shared" si="1418"/>
        <v>0</v>
      </c>
      <c r="BK574" s="480" t="str">
        <f t="shared" si="1430"/>
        <v xml:space="preserve">    </v>
      </c>
      <c r="BM574" s="502">
        <f t="shared" si="1381"/>
        <v>0</v>
      </c>
      <c r="BN574" s="7"/>
      <c r="BO574" s="7"/>
      <c r="BP574" s="7"/>
      <c r="BQ574" s="7"/>
    </row>
    <row r="575" spans="1:69" s="5" customFormat="1" ht="12.75" customHeight="1">
      <c r="A575" s="808">
        <v>40</v>
      </c>
      <c r="B575" s="542" t="s">
        <v>18</v>
      </c>
      <c r="C575" s="705">
        <f t="shared" si="1382"/>
        <v>0</v>
      </c>
      <c r="D575" s="853">
        <f t="shared" si="1431"/>
        <v>0</v>
      </c>
      <c r="E575" s="489"/>
      <c r="F575" s="523">
        <f t="shared" si="1395"/>
        <v>0</v>
      </c>
      <c r="G575" s="512">
        <f t="shared" si="1396"/>
        <v>0</v>
      </c>
      <c r="H575" s="480" t="str">
        <f t="shared" si="1419"/>
        <v xml:space="preserve">    </v>
      </c>
      <c r="I575" s="853">
        <f t="shared" si="1432"/>
        <v>0</v>
      </c>
      <c r="J575" s="489"/>
      <c r="K575" s="523">
        <f t="shared" si="1397"/>
        <v>0</v>
      </c>
      <c r="L575" s="512">
        <f t="shared" si="1398"/>
        <v>0</v>
      </c>
      <c r="M575" s="480" t="str">
        <f t="shared" si="1420"/>
        <v xml:space="preserve">    </v>
      </c>
      <c r="N575" s="853">
        <f t="shared" si="1433"/>
        <v>0</v>
      </c>
      <c r="O575" s="489"/>
      <c r="P575" s="523">
        <f t="shared" si="1399"/>
        <v>0</v>
      </c>
      <c r="Q575" s="512">
        <f t="shared" si="1400"/>
        <v>0</v>
      </c>
      <c r="R575" s="480" t="str">
        <f t="shared" si="1421"/>
        <v xml:space="preserve">    </v>
      </c>
      <c r="S575" s="853">
        <f t="shared" si="1434"/>
        <v>0</v>
      </c>
      <c r="T575" s="489"/>
      <c r="U575" s="523">
        <f t="shared" si="1401"/>
        <v>0</v>
      </c>
      <c r="V575" s="512">
        <f t="shared" si="1402"/>
        <v>0</v>
      </c>
      <c r="W575" s="480" t="str">
        <f t="shared" si="1422"/>
        <v xml:space="preserve">    </v>
      </c>
      <c r="X575" s="853">
        <f t="shared" si="1435"/>
        <v>0</v>
      </c>
      <c r="Y575" s="489"/>
      <c r="Z575" s="523">
        <f t="shared" si="1403"/>
        <v>0</v>
      </c>
      <c r="AA575" s="512">
        <f t="shared" si="1404"/>
        <v>0</v>
      </c>
      <c r="AB575" s="480" t="str">
        <f t="shared" si="1423"/>
        <v xml:space="preserve">    </v>
      </c>
      <c r="AC575" s="853">
        <f t="shared" si="1436"/>
        <v>0</v>
      </c>
      <c r="AD575" s="489"/>
      <c r="AE575" s="523">
        <f t="shared" si="1405"/>
        <v>0</v>
      </c>
      <c r="AF575" s="512">
        <f t="shared" si="1406"/>
        <v>0</v>
      </c>
      <c r="AG575" s="480" t="str">
        <f t="shared" si="1424"/>
        <v xml:space="preserve">    </v>
      </c>
      <c r="AH575" s="853">
        <f t="shared" si="1437"/>
        <v>0</v>
      </c>
      <c r="AI575" s="489"/>
      <c r="AJ575" s="523">
        <f t="shared" si="1407"/>
        <v>0</v>
      </c>
      <c r="AK575" s="512">
        <f t="shared" si="1408"/>
        <v>0</v>
      </c>
      <c r="AL575" s="480" t="str">
        <f t="shared" si="1425"/>
        <v xml:space="preserve">    </v>
      </c>
      <c r="AM575" s="853">
        <f t="shared" si="1438"/>
        <v>0</v>
      </c>
      <c r="AN575" s="489"/>
      <c r="AO575" s="523">
        <f t="shared" si="1409"/>
        <v>0</v>
      </c>
      <c r="AP575" s="512">
        <f t="shared" si="1410"/>
        <v>0</v>
      </c>
      <c r="AQ575" s="480" t="str">
        <f t="shared" si="1426"/>
        <v xml:space="preserve">    </v>
      </c>
      <c r="AR575" s="853">
        <f t="shared" si="1439"/>
        <v>0</v>
      </c>
      <c r="AS575" s="489"/>
      <c r="AT575" s="523">
        <f t="shared" si="1411"/>
        <v>0</v>
      </c>
      <c r="AU575" s="512">
        <f t="shared" si="1412"/>
        <v>0</v>
      </c>
      <c r="AV575" s="480" t="str">
        <f t="shared" si="1427"/>
        <v xml:space="preserve">    </v>
      </c>
      <c r="AW575" s="853">
        <f t="shared" si="1440"/>
        <v>0</v>
      </c>
      <c r="AX575" s="489"/>
      <c r="AY575" s="523">
        <f t="shared" si="1413"/>
        <v>0</v>
      </c>
      <c r="AZ575" s="512">
        <f t="shared" si="1414"/>
        <v>0</v>
      </c>
      <c r="BA575" s="480" t="str">
        <f t="shared" si="1428"/>
        <v xml:space="preserve">    </v>
      </c>
      <c r="BB575" s="853">
        <f t="shared" si="1441"/>
        <v>0</v>
      </c>
      <c r="BC575" s="489"/>
      <c r="BD575" s="523">
        <f t="shared" si="1415"/>
        <v>0</v>
      </c>
      <c r="BE575" s="512">
        <f t="shared" si="1416"/>
        <v>0</v>
      </c>
      <c r="BF575" s="480" t="str">
        <f t="shared" si="1429"/>
        <v xml:space="preserve">    </v>
      </c>
      <c r="BG575" s="853">
        <f t="shared" si="1442"/>
        <v>0</v>
      </c>
      <c r="BH575" s="489"/>
      <c r="BI575" s="523">
        <f t="shared" si="1417"/>
        <v>0</v>
      </c>
      <c r="BJ575" s="512">
        <f t="shared" si="1418"/>
        <v>0</v>
      </c>
      <c r="BK575" s="480" t="str">
        <f t="shared" si="1430"/>
        <v xml:space="preserve">    </v>
      </c>
      <c r="BM575" s="502">
        <f t="shared" si="1381"/>
        <v>0</v>
      </c>
      <c r="BN575" s="7"/>
      <c r="BO575" s="7"/>
      <c r="BP575" s="7"/>
      <c r="BQ575" s="7"/>
    </row>
    <row r="576" spans="1:69" s="5" customFormat="1" ht="12.75" customHeight="1">
      <c r="A576" s="808">
        <v>41</v>
      </c>
      <c r="B576" s="543" t="s">
        <v>18</v>
      </c>
      <c r="C576" s="705">
        <f t="shared" si="1382"/>
        <v>0</v>
      </c>
      <c r="D576" s="853">
        <f t="shared" si="1431"/>
        <v>0</v>
      </c>
      <c r="E576" s="489"/>
      <c r="F576" s="523">
        <f t="shared" si="1395"/>
        <v>0</v>
      </c>
      <c r="G576" s="512">
        <f t="shared" si="1396"/>
        <v>0</v>
      </c>
      <c r="H576" s="480" t="str">
        <f t="shared" si="1419"/>
        <v xml:space="preserve">    </v>
      </c>
      <c r="I576" s="853">
        <f t="shared" si="1432"/>
        <v>0</v>
      </c>
      <c r="J576" s="489"/>
      <c r="K576" s="523">
        <f t="shared" si="1397"/>
        <v>0</v>
      </c>
      <c r="L576" s="512">
        <f t="shared" si="1398"/>
        <v>0</v>
      </c>
      <c r="M576" s="480" t="str">
        <f t="shared" si="1420"/>
        <v xml:space="preserve">    </v>
      </c>
      <c r="N576" s="853">
        <f t="shared" si="1433"/>
        <v>0</v>
      </c>
      <c r="O576" s="489"/>
      <c r="P576" s="523">
        <f t="shared" si="1399"/>
        <v>0</v>
      </c>
      <c r="Q576" s="512">
        <f t="shared" si="1400"/>
        <v>0</v>
      </c>
      <c r="R576" s="480" t="str">
        <f t="shared" si="1421"/>
        <v xml:space="preserve">    </v>
      </c>
      <c r="S576" s="853">
        <f t="shared" si="1434"/>
        <v>0</v>
      </c>
      <c r="T576" s="489"/>
      <c r="U576" s="523">
        <f t="shared" si="1401"/>
        <v>0</v>
      </c>
      <c r="V576" s="512">
        <f t="shared" si="1402"/>
        <v>0</v>
      </c>
      <c r="W576" s="480" t="str">
        <f t="shared" si="1422"/>
        <v xml:space="preserve">    </v>
      </c>
      <c r="X576" s="853">
        <f t="shared" si="1435"/>
        <v>0</v>
      </c>
      <c r="Y576" s="489"/>
      <c r="Z576" s="523">
        <f t="shared" si="1403"/>
        <v>0</v>
      </c>
      <c r="AA576" s="512">
        <f t="shared" si="1404"/>
        <v>0</v>
      </c>
      <c r="AB576" s="480" t="str">
        <f t="shared" si="1423"/>
        <v xml:space="preserve">    </v>
      </c>
      <c r="AC576" s="853">
        <f t="shared" si="1436"/>
        <v>0</v>
      </c>
      <c r="AD576" s="489"/>
      <c r="AE576" s="523">
        <f t="shared" si="1405"/>
        <v>0</v>
      </c>
      <c r="AF576" s="512">
        <f t="shared" si="1406"/>
        <v>0</v>
      </c>
      <c r="AG576" s="480" t="str">
        <f t="shared" si="1424"/>
        <v xml:space="preserve">    </v>
      </c>
      <c r="AH576" s="853">
        <f t="shared" si="1437"/>
        <v>0</v>
      </c>
      <c r="AI576" s="489"/>
      <c r="AJ576" s="523">
        <f t="shared" si="1407"/>
        <v>0</v>
      </c>
      <c r="AK576" s="512">
        <f t="shared" si="1408"/>
        <v>0</v>
      </c>
      <c r="AL576" s="480" t="str">
        <f t="shared" si="1425"/>
        <v xml:space="preserve">    </v>
      </c>
      <c r="AM576" s="853">
        <f t="shared" si="1438"/>
        <v>0</v>
      </c>
      <c r="AN576" s="489"/>
      <c r="AO576" s="523">
        <f t="shared" si="1409"/>
        <v>0</v>
      </c>
      <c r="AP576" s="512">
        <f t="shared" si="1410"/>
        <v>0</v>
      </c>
      <c r="AQ576" s="480" t="str">
        <f t="shared" si="1426"/>
        <v xml:space="preserve">    </v>
      </c>
      <c r="AR576" s="853">
        <f t="shared" si="1439"/>
        <v>0</v>
      </c>
      <c r="AS576" s="489"/>
      <c r="AT576" s="523">
        <f t="shared" si="1411"/>
        <v>0</v>
      </c>
      <c r="AU576" s="512">
        <f t="shared" si="1412"/>
        <v>0</v>
      </c>
      <c r="AV576" s="480" t="str">
        <f t="shared" si="1427"/>
        <v xml:space="preserve">    </v>
      </c>
      <c r="AW576" s="853">
        <f t="shared" si="1440"/>
        <v>0</v>
      </c>
      <c r="AX576" s="489"/>
      <c r="AY576" s="523">
        <f t="shared" si="1413"/>
        <v>0</v>
      </c>
      <c r="AZ576" s="512">
        <f t="shared" si="1414"/>
        <v>0</v>
      </c>
      <c r="BA576" s="480" t="str">
        <f t="shared" si="1428"/>
        <v xml:space="preserve">    </v>
      </c>
      <c r="BB576" s="853">
        <f t="shared" si="1441"/>
        <v>0</v>
      </c>
      <c r="BC576" s="489"/>
      <c r="BD576" s="523">
        <f t="shared" si="1415"/>
        <v>0</v>
      </c>
      <c r="BE576" s="512">
        <f t="shared" si="1416"/>
        <v>0</v>
      </c>
      <c r="BF576" s="480" t="str">
        <f t="shared" si="1429"/>
        <v xml:space="preserve">    </v>
      </c>
      <c r="BG576" s="853">
        <f t="shared" si="1442"/>
        <v>0</v>
      </c>
      <c r="BH576" s="489"/>
      <c r="BI576" s="523">
        <f t="shared" si="1417"/>
        <v>0</v>
      </c>
      <c r="BJ576" s="512">
        <f t="shared" si="1418"/>
        <v>0</v>
      </c>
      <c r="BK576" s="480" t="str">
        <f t="shared" si="1430"/>
        <v xml:space="preserve">    </v>
      </c>
      <c r="BM576" s="502">
        <f t="shared" si="1381"/>
        <v>0</v>
      </c>
      <c r="BN576" s="7"/>
      <c r="BO576" s="7"/>
      <c r="BP576" s="7"/>
      <c r="BQ576" s="7"/>
    </row>
    <row r="577" spans="1:69" s="5" customFormat="1" ht="12.75" customHeight="1">
      <c r="A577" s="808">
        <v>42</v>
      </c>
      <c r="B577" s="543" t="s">
        <v>18</v>
      </c>
      <c r="C577" s="705">
        <f t="shared" si="1382"/>
        <v>0</v>
      </c>
      <c r="D577" s="853">
        <f t="shared" si="1431"/>
        <v>0</v>
      </c>
      <c r="E577" s="489"/>
      <c r="F577" s="523">
        <f t="shared" si="1395"/>
        <v>0</v>
      </c>
      <c r="G577" s="512">
        <f t="shared" si="1396"/>
        <v>0</v>
      </c>
      <c r="H577" s="480" t="str">
        <f t="shared" si="1419"/>
        <v xml:space="preserve">    </v>
      </c>
      <c r="I577" s="853">
        <f t="shared" si="1432"/>
        <v>0</v>
      </c>
      <c r="J577" s="489"/>
      <c r="K577" s="523">
        <f t="shared" si="1397"/>
        <v>0</v>
      </c>
      <c r="L577" s="512">
        <f t="shared" si="1398"/>
        <v>0</v>
      </c>
      <c r="M577" s="480" t="str">
        <f t="shared" si="1420"/>
        <v xml:space="preserve">    </v>
      </c>
      <c r="N577" s="853">
        <f t="shared" si="1433"/>
        <v>0</v>
      </c>
      <c r="O577" s="489"/>
      <c r="P577" s="523">
        <f t="shared" si="1399"/>
        <v>0</v>
      </c>
      <c r="Q577" s="512">
        <f t="shared" si="1400"/>
        <v>0</v>
      </c>
      <c r="R577" s="480" t="str">
        <f t="shared" si="1421"/>
        <v xml:space="preserve">    </v>
      </c>
      <c r="S577" s="853">
        <f t="shared" si="1434"/>
        <v>0</v>
      </c>
      <c r="T577" s="489"/>
      <c r="U577" s="523">
        <f t="shared" si="1401"/>
        <v>0</v>
      </c>
      <c r="V577" s="512">
        <f t="shared" si="1402"/>
        <v>0</v>
      </c>
      <c r="W577" s="480" t="str">
        <f t="shared" si="1422"/>
        <v xml:space="preserve">    </v>
      </c>
      <c r="X577" s="853">
        <f t="shared" si="1435"/>
        <v>0</v>
      </c>
      <c r="Y577" s="489"/>
      <c r="Z577" s="523">
        <f t="shared" si="1403"/>
        <v>0</v>
      </c>
      <c r="AA577" s="512">
        <f t="shared" si="1404"/>
        <v>0</v>
      </c>
      <c r="AB577" s="480" t="str">
        <f t="shared" si="1423"/>
        <v xml:space="preserve">    </v>
      </c>
      <c r="AC577" s="853">
        <f t="shared" si="1436"/>
        <v>0</v>
      </c>
      <c r="AD577" s="489"/>
      <c r="AE577" s="523">
        <f t="shared" si="1405"/>
        <v>0</v>
      </c>
      <c r="AF577" s="512">
        <f t="shared" si="1406"/>
        <v>0</v>
      </c>
      <c r="AG577" s="480" t="str">
        <f t="shared" si="1424"/>
        <v xml:space="preserve">    </v>
      </c>
      <c r="AH577" s="853">
        <f t="shared" si="1437"/>
        <v>0</v>
      </c>
      <c r="AI577" s="489"/>
      <c r="AJ577" s="523">
        <f t="shared" si="1407"/>
        <v>0</v>
      </c>
      <c r="AK577" s="512">
        <f t="shared" si="1408"/>
        <v>0</v>
      </c>
      <c r="AL577" s="480" t="str">
        <f t="shared" si="1425"/>
        <v xml:space="preserve">    </v>
      </c>
      <c r="AM577" s="853">
        <f t="shared" si="1438"/>
        <v>0</v>
      </c>
      <c r="AN577" s="489"/>
      <c r="AO577" s="523">
        <f t="shared" si="1409"/>
        <v>0</v>
      </c>
      <c r="AP577" s="512">
        <f t="shared" si="1410"/>
        <v>0</v>
      </c>
      <c r="AQ577" s="480" t="str">
        <f t="shared" si="1426"/>
        <v xml:space="preserve">    </v>
      </c>
      <c r="AR577" s="853">
        <f t="shared" si="1439"/>
        <v>0</v>
      </c>
      <c r="AS577" s="489"/>
      <c r="AT577" s="523">
        <f t="shared" si="1411"/>
        <v>0</v>
      </c>
      <c r="AU577" s="512">
        <f t="shared" si="1412"/>
        <v>0</v>
      </c>
      <c r="AV577" s="480" t="str">
        <f t="shared" si="1427"/>
        <v xml:space="preserve">    </v>
      </c>
      <c r="AW577" s="853">
        <f t="shared" si="1440"/>
        <v>0</v>
      </c>
      <c r="AX577" s="489"/>
      <c r="AY577" s="523">
        <f t="shared" si="1413"/>
        <v>0</v>
      </c>
      <c r="AZ577" s="512">
        <f t="shared" si="1414"/>
        <v>0</v>
      </c>
      <c r="BA577" s="480" t="str">
        <f t="shared" si="1428"/>
        <v xml:space="preserve">    </v>
      </c>
      <c r="BB577" s="853">
        <f t="shared" si="1441"/>
        <v>0</v>
      </c>
      <c r="BC577" s="489"/>
      <c r="BD577" s="523">
        <f t="shared" si="1415"/>
        <v>0</v>
      </c>
      <c r="BE577" s="512">
        <f t="shared" si="1416"/>
        <v>0</v>
      </c>
      <c r="BF577" s="480" t="str">
        <f t="shared" si="1429"/>
        <v xml:space="preserve">    </v>
      </c>
      <c r="BG577" s="853">
        <f t="shared" si="1442"/>
        <v>0</v>
      </c>
      <c r="BH577" s="489"/>
      <c r="BI577" s="523">
        <f t="shared" si="1417"/>
        <v>0</v>
      </c>
      <c r="BJ577" s="512">
        <f t="shared" si="1418"/>
        <v>0</v>
      </c>
      <c r="BK577" s="480" t="str">
        <f t="shared" si="1430"/>
        <v xml:space="preserve">    </v>
      </c>
      <c r="BM577" s="502">
        <f t="shared" si="1381"/>
        <v>0</v>
      </c>
      <c r="BN577" s="7"/>
      <c r="BO577" s="7"/>
      <c r="BP577" s="7"/>
      <c r="BQ577" s="7"/>
    </row>
    <row r="578" spans="1:69" s="5" customFormat="1" ht="12.75" customHeight="1">
      <c r="A578" s="808">
        <v>43</v>
      </c>
      <c r="B578" s="543" t="s">
        <v>18</v>
      </c>
      <c r="C578" s="705">
        <f t="shared" ref="C578" si="1469">+E578+J578+O578+T578+Y578+AD578+AI578+AN578+AS578+AX578+BC578+BH578</f>
        <v>0</v>
      </c>
      <c r="D578" s="853">
        <f t="shared" si="1431"/>
        <v>0</v>
      </c>
      <c r="E578" s="489"/>
      <c r="F578" s="523">
        <f t="shared" si="1395"/>
        <v>0</v>
      </c>
      <c r="G578" s="512">
        <f t="shared" ref="G578" si="1470">D578-F578</f>
        <v>0</v>
      </c>
      <c r="H578" s="480" t="str">
        <f t="shared" ref="H578" si="1471">IF(D578=0,"    ",F578/D578)</f>
        <v xml:space="preserve">    </v>
      </c>
      <c r="I578" s="853">
        <f t="shared" si="1432"/>
        <v>0</v>
      </c>
      <c r="J578" s="489"/>
      <c r="K578" s="523">
        <f t="shared" si="1397"/>
        <v>0</v>
      </c>
      <c r="L578" s="512">
        <f t="shared" ref="L578" si="1472">I578-K578</f>
        <v>0</v>
      </c>
      <c r="M578" s="480" t="str">
        <f t="shared" ref="M578" si="1473">IF(I578=0,"    ",K578/I578)</f>
        <v xml:space="preserve">    </v>
      </c>
      <c r="N578" s="853">
        <f t="shared" si="1433"/>
        <v>0</v>
      </c>
      <c r="O578" s="489"/>
      <c r="P578" s="523">
        <f t="shared" si="1399"/>
        <v>0</v>
      </c>
      <c r="Q578" s="512">
        <f t="shared" ref="Q578" si="1474">N578-P578</f>
        <v>0</v>
      </c>
      <c r="R578" s="480" t="str">
        <f t="shared" ref="R578" si="1475">IF(N578=0,"    ",P578/N578)</f>
        <v xml:space="preserve">    </v>
      </c>
      <c r="S578" s="853">
        <f t="shared" si="1434"/>
        <v>0</v>
      </c>
      <c r="T578" s="489"/>
      <c r="U578" s="523">
        <f t="shared" si="1401"/>
        <v>0</v>
      </c>
      <c r="V578" s="512">
        <f t="shared" ref="V578" si="1476">S578-U578</f>
        <v>0</v>
      </c>
      <c r="W578" s="480" t="str">
        <f t="shared" ref="W578" si="1477">IF(S578=0,"    ",U578/S578)</f>
        <v xml:space="preserve">    </v>
      </c>
      <c r="X578" s="853">
        <f t="shared" si="1435"/>
        <v>0</v>
      </c>
      <c r="Y578" s="489"/>
      <c r="Z578" s="523">
        <f t="shared" si="1403"/>
        <v>0</v>
      </c>
      <c r="AA578" s="512">
        <f t="shared" ref="AA578" si="1478">X578-Z578</f>
        <v>0</v>
      </c>
      <c r="AB578" s="480" t="str">
        <f t="shared" ref="AB578" si="1479">IF(X578=0,"    ",Z578/X578)</f>
        <v xml:space="preserve">    </v>
      </c>
      <c r="AC578" s="853">
        <f t="shared" si="1436"/>
        <v>0</v>
      </c>
      <c r="AD578" s="489"/>
      <c r="AE578" s="523">
        <f t="shared" si="1405"/>
        <v>0</v>
      </c>
      <c r="AF578" s="512">
        <f t="shared" ref="AF578" si="1480">AC578-AE578</f>
        <v>0</v>
      </c>
      <c r="AG578" s="480" t="str">
        <f t="shared" ref="AG578" si="1481">IF(AC578=0,"    ",AE578/AC578)</f>
        <v xml:space="preserve">    </v>
      </c>
      <c r="AH578" s="853">
        <f t="shared" si="1437"/>
        <v>0</v>
      </c>
      <c r="AI578" s="489"/>
      <c r="AJ578" s="523">
        <f t="shared" si="1407"/>
        <v>0</v>
      </c>
      <c r="AK578" s="512">
        <f t="shared" ref="AK578" si="1482">AH578-AJ578</f>
        <v>0</v>
      </c>
      <c r="AL578" s="480" t="str">
        <f t="shared" ref="AL578" si="1483">IF(AH578=0,"    ",AJ578/AH578)</f>
        <v xml:space="preserve">    </v>
      </c>
      <c r="AM578" s="853">
        <f t="shared" si="1438"/>
        <v>0</v>
      </c>
      <c r="AN578" s="489"/>
      <c r="AO578" s="523">
        <f t="shared" si="1409"/>
        <v>0</v>
      </c>
      <c r="AP578" s="512">
        <f t="shared" ref="AP578" si="1484">AM578-AO578</f>
        <v>0</v>
      </c>
      <c r="AQ578" s="480" t="str">
        <f t="shared" ref="AQ578" si="1485">IF(AM578=0,"    ",AO578/AM578)</f>
        <v xml:space="preserve">    </v>
      </c>
      <c r="AR578" s="853">
        <f t="shared" si="1439"/>
        <v>0</v>
      </c>
      <c r="AS578" s="489"/>
      <c r="AT578" s="523">
        <f t="shared" si="1411"/>
        <v>0</v>
      </c>
      <c r="AU578" s="512">
        <f t="shared" ref="AU578" si="1486">AR578-AT578</f>
        <v>0</v>
      </c>
      <c r="AV578" s="480" t="str">
        <f t="shared" ref="AV578" si="1487">IF(AR578=0,"    ",AT578/AR578)</f>
        <v xml:space="preserve">    </v>
      </c>
      <c r="AW578" s="853">
        <f t="shared" si="1440"/>
        <v>0</v>
      </c>
      <c r="AX578" s="489"/>
      <c r="AY578" s="523">
        <f t="shared" si="1413"/>
        <v>0</v>
      </c>
      <c r="AZ578" s="512">
        <f t="shared" ref="AZ578" si="1488">AW578-AY578</f>
        <v>0</v>
      </c>
      <c r="BA578" s="480" t="str">
        <f t="shared" ref="BA578" si="1489">IF(AW578=0,"    ",AY578/AW578)</f>
        <v xml:space="preserve">    </v>
      </c>
      <c r="BB578" s="853">
        <f t="shared" si="1441"/>
        <v>0</v>
      </c>
      <c r="BC578" s="489"/>
      <c r="BD578" s="523">
        <f t="shared" si="1415"/>
        <v>0</v>
      </c>
      <c r="BE578" s="512">
        <f t="shared" ref="BE578" si="1490">BB578-BD578</f>
        <v>0</v>
      </c>
      <c r="BF578" s="480" t="str">
        <f t="shared" ref="BF578" si="1491">IF(BB578=0,"    ",BD578/BB578)</f>
        <v xml:space="preserve">    </v>
      </c>
      <c r="BG578" s="853">
        <f t="shared" si="1442"/>
        <v>0</v>
      </c>
      <c r="BH578" s="489"/>
      <c r="BI578" s="523">
        <f t="shared" si="1417"/>
        <v>0</v>
      </c>
      <c r="BJ578" s="512">
        <f t="shared" ref="BJ578" si="1492">BG578-BI578</f>
        <v>0</v>
      </c>
      <c r="BK578" s="480" t="str">
        <f t="shared" ref="BK578" si="1493">IF(BG578=0,"    ",BI578/BG578)</f>
        <v xml:space="preserve">    </v>
      </c>
      <c r="BM578" s="502">
        <f t="shared" ref="BM578" si="1494">E578+J578+O578+T578+Y578+AD578+AI578+AN578+AS578+AX578+BC578+BH578</f>
        <v>0</v>
      </c>
      <c r="BN578" s="7"/>
      <c r="BO578" s="7"/>
      <c r="BP578" s="7"/>
      <c r="BQ578" s="7"/>
    </row>
    <row r="579" spans="1:69" s="5" customFormat="1" ht="12.75" customHeight="1">
      <c r="A579" s="808">
        <v>44</v>
      </c>
      <c r="B579" s="543" t="s">
        <v>18</v>
      </c>
      <c r="C579" s="705">
        <f t="shared" si="1382"/>
        <v>0</v>
      </c>
      <c r="D579" s="853">
        <f t="shared" si="1431"/>
        <v>0</v>
      </c>
      <c r="E579" s="489"/>
      <c r="F579" s="523">
        <f t="shared" si="1395"/>
        <v>0</v>
      </c>
      <c r="G579" s="512">
        <f t="shared" si="1396"/>
        <v>0</v>
      </c>
      <c r="H579" s="480" t="str">
        <f t="shared" si="1419"/>
        <v xml:space="preserve">    </v>
      </c>
      <c r="I579" s="853">
        <f t="shared" si="1432"/>
        <v>0</v>
      </c>
      <c r="J579" s="489"/>
      <c r="K579" s="523">
        <f t="shared" si="1397"/>
        <v>0</v>
      </c>
      <c r="L579" s="512">
        <f t="shared" si="1398"/>
        <v>0</v>
      </c>
      <c r="M579" s="480" t="str">
        <f t="shared" si="1420"/>
        <v xml:space="preserve">    </v>
      </c>
      <c r="N579" s="853">
        <f t="shared" si="1433"/>
        <v>0</v>
      </c>
      <c r="O579" s="489"/>
      <c r="P579" s="523">
        <f t="shared" si="1399"/>
        <v>0</v>
      </c>
      <c r="Q579" s="512">
        <f t="shared" si="1400"/>
        <v>0</v>
      </c>
      <c r="R579" s="480" t="str">
        <f t="shared" si="1421"/>
        <v xml:space="preserve">    </v>
      </c>
      <c r="S579" s="853">
        <f t="shared" si="1434"/>
        <v>0</v>
      </c>
      <c r="T579" s="489"/>
      <c r="U579" s="523">
        <f t="shared" si="1401"/>
        <v>0</v>
      </c>
      <c r="V579" s="512">
        <f t="shared" si="1402"/>
        <v>0</v>
      </c>
      <c r="W579" s="480" t="str">
        <f t="shared" si="1422"/>
        <v xml:space="preserve">    </v>
      </c>
      <c r="X579" s="853">
        <f t="shared" si="1435"/>
        <v>0</v>
      </c>
      <c r="Y579" s="489"/>
      <c r="Z579" s="523">
        <f t="shared" si="1403"/>
        <v>0</v>
      </c>
      <c r="AA579" s="512">
        <f t="shared" si="1404"/>
        <v>0</v>
      </c>
      <c r="AB579" s="480" t="str">
        <f t="shared" si="1423"/>
        <v xml:space="preserve">    </v>
      </c>
      <c r="AC579" s="853">
        <f t="shared" si="1436"/>
        <v>0</v>
      </c>
      <c r="AD579" s="489"/>
      <c r="AE579" s="523">
        <f t="shared" si="1405"/>
        <v>0</v>
      </c>
      <c r="AF579" s="512">
        <f t="shared" si="1406"/>
        <v>0</v>
      </c>
      <c r="AG579" s="480" t="str">
        <f t="shared" si="1424"/>
        <v xml:space="preserve">    </v>
      </c>
      <c r="AH579" s="853">
        <f t="shared" si="1437"/>
        <v>0</v>
      </c>
      <c r="AI579" s="489"/>
      <c r="AJ579" s="523">
        <f t="shared" si="1407"/>
        <v>0</v>
      </c>
      <c r="AK579" s="512">
        <f t="shared" si="1408"/>
        <v>0</v>
      </c>
      <c r="AL579" s="480" t="str">
        <f t="shared" si="1425"/>
        <v xml:space="preserve">    </v>
      </c>
      <c r="AM579" s="853">
        <f t="shared" si="1438"/>
        <v>0</v>
      </c>
      <c r="AN579" s="489"/>
      <c r="AO579" s="523">
        <f t="shared" si="1409"/>
        <v>0</v>
      </c>
      <c r="AP579" s="512">
        <f t="shared" si="1410"/>
        <v>0</v>
      </c>
      <c r="AQ579" s="480" t="str">
        <f t="shared" si="1426"/>
        <v xml:space="preserve">    </v>
      </c>
      <c r="AR579" s="853">
        <f t="shared" si="1439"/>
        <v>0</v>
      </c>
      <c r="AS579" s="489"/>
      <c r="AT579" s="523">
        <f t="shared" si="1411"/>
        <v>0</v>
      </c>
      <c r="AU579" s="512">
        <f t="shared" si="1412"/>
        <v>0</v>
      </c>
      <c r="AV579" s="480" t="str">
        <f t="shared" si="1427"/>
        <v xml:space="preserve">    </v>
      </c>
      <c r="AW579" s="853">
        <f t="shared" si="1440"/>
        <v>0</v>
      </c>
      <c r="AX579" s="489"/>
      <c r="AY579" s="523">
        <f t="shared" si="1413"/>
        <v>0</v>
      </c>
      <c r="AZ579" s="512">
        <f t="shared" si="1414"/>
        <v>0</v>
      </c>
      <c r="BA579" s="480" t="str">
        <f t="shared" si="1428"/>
        <v xml:space="preserve">    </v>
      </c>
      <c r="BB579" s="853">
        <f t="shared" si="1441"/>
        <v>0</v>
      </c>
      <c r="BC579" s="489"/>
      <c r="BD579" s="523">
        <f t="shared" si="1415"/>
        <v>0</v>
      </c>
      <c r="BE579" s="512">
        <f t="shared" si="1416"/>
        <v>0</v>
      </c>
      <c r="BF579" s="480" t="str">
        <f t="shared" si="1429"/>
        <v xml:space="preserve">    </v>
      </c>
      <c r="BG579" s="853">
        <f t="shared" si="1442"/>
        <v>0</v>
      </c>
      <c r="BH579" s="489"/>
      <c r="BI579" s="523">
        <f t="shared" si="1417"/>
        <v>0</v>
      </c>
      <c r="BJ579" s="512">
        <f t="shared" si="1418"/>
        <v>0</v>
      </c>
      <c r="BK579" s="480" t="str">
        <f t="shared" si="1430"/>
        <v xml:space="preserve">    </v>
      </c>
      <c r="BM579" s="502">
        <f t="shared" si="1381"/>
        <v>0</v>
      </c>
      <c r="BN579" s="7"/>
      <c r="BO579" s="7"/>
      <c r="BP579" s="7"/>
      <c r="BQ579" s="7"/>
    </row>
    <row r="580" spans="1:69" s="52" customFormat="1" ht="12.75">
      <c r="A580" s="811">
        <v>45</v>
      </c>
      <c r="B580" s="836" t="s">
        <v>75</v>
      </c>
      <c r="C580" s="706">
        <f t="shared" si="1382"/>
        <v>0</v>
      </c>
      <c r="D580" s="546">
        <f t="shared" si="1431"/>
        <v>0</v>
      </c>
      <c r="E580" s="497">
        <f>SUM(E539:E579)</f>
        <v>0</v>
      </c>
      <c r="F580" s="498">
        <f>SUM(F539:F579)</f>
        <v>0</v>
      </c>
      <c r="G580" s="519">
        <f t="shared" si="1396"/>
        <v>0</v>
      </c>
      <c r="H580" s="481" t="str">
        <f t="shared" si="1419"/>
        <v xml:space="preserve">    </v>
      </c>
      <c r="I580" s="546">
        <f t="shared" si="1432"/>
        <v>0</v>
      </c>
      <c r="J580" s="497">
        <f>SUM(J539:J579)</f>
        <v>0</v>
      </c>
      <c r="K580" s="498">
        <f>SUM(K539:K579)</f>
        <v>0</v>
      </c>
      <c r="L580" s="519">
        <f t="shared" si="1398"/>
        <v>0</v>
      </c>
      <c r="M580" s="481" t="str">
        <f t="shared" si="1420"/>
        <v xml:space="preserve">    </v>
      </c>
      <c r="N580" s="546">
        <f t="shared" si="1433"/>
        <v>0</v>
      </c>
      <c r="O580" s="497">
        <f>SUM(O539:O579)</f>
        <v>0</v>
      </c>
      <c r="P580" s="498">
        <f>SUM(P539:P579)</f>
        <v>0</v>
      </c>
      <c r="Q580" s="519">
        <f t="shared" si="1400"/>
        <v>0</v>
      </c>
      <c r="R580" s="481" t="str">
        <f t="shared" si="1421"/>
        <v xml:space="preserve">    </v>
      </c>
      <c r="S580" s="546">
        <f t="shared" si="1434"/>
        <v>0</v>
      </c>
      <c r="T580" s="497">
        <f>SUM(T539:T579)</f>
        <v>0</v>
      </c>
      <c r="U580" s="498">
        <f>SUM(U539:U579)</f>
        <v>0</v>
      </c>
      <c r="V580" s="519">
        <f t="shared" si="1402"/>
        <v>0</v>
      </c>
      <c r="W580" s="481" t="str">
        <f t="shared" si="1422"/>
        <v xml:space="preserve">    </v>
      </c>
      <c r="X580" s="546">
        <f t="shared" si="1435"/>
        <v>0</v>
      </c>
      <c r="Y580" s="497">
        <f>SUM(Y539:Y579)</f>
        <v>0</v>
      </c>
      <c r="Z580" s="498">
        <f>SUM(Z539:Z579)</f>
        <v>0</v>
      </c>
      <c r="AA580" s="519">
        <f t="shared" si="1404"/>
        <v>0</v>
      </c>
      <c r="AB580" s="481" t="str">
        <f t="shared" si="1423"/>
        <v xml:space="preserve">    </v>
      </c>
      <c r="AC580" s="546">
        <f t="shared" si="1436"/>
        <v>0</v>
      </c>
      <c r="AD580" s="497">
        <f>SUM(AD539:AD579)</f>
        <v>0</v>
      </c>
      <c r="AE580" s="498">
        <f>SUM(AE539:AE579)</f>
        <v>0</v>
      </c>
      <c r="AF580" s="519">
        <f t="shared" si="1406"/>
        <v>0</v>
      </c>
      <c r="AG580" s="481" t="str">
        <f t="shared" si="1424"/>
        <v xml:space="preserve">    </v>
      </c>
      <c r="AH580" s="546">
        <f t="shared" si="1437"/>
        <v>0</v>
      </c>
      <c r="AI580" s="497">
        <f>SUM(AI539:AI579)</f>
        <v>0</v>
      </c>
      <c r="AJ580" s="498">
        <f>SUM(AJ539:AJ579)</f>
        <v>0</v>
      </c>
      <c r="AK580" s="519">
        <f t="shared" si="1408"/>
        <v>0</v>
      </c>
      <c r="AL580" s="481" t="str">
        <f t="shared" si="1425"/>
        <v xml:space="preserve">    </v>
      </c>
      <c r="AM580" s="546">
        <f t="shared" si="1438"/>
        <v>0</v>
      </c>
      <c r="AN580" s="497">
        <f>SUM(AN539:AN579)</f>
        <v>0</v>
      </c>
      <c r="AO580" s="498">
        <f>SUM(AO539:AO579)</f>
        <v>0</v>
      </c>
      <c r="AP580" s="519">
        <f t="shared" si="1410"/>
        <v>0</v>
      </c>
      <c r="AQ580" s="481" t="str">
        <f t="shared" si="1426"/>
        <v xml:space="preserve">    </v>
      </c>
      <c r="AR580" s="546">
        <f t="shared" si="1439"/>
        <v>0</v>
      </c>
      <c r="AS580" s="497">
        <f>SUM(AS539:AS579)</f>
        <v>0</v>
      </c>
      <c r="AT580" s="498">
        <f>SUM(AT539:AT579)</f>
        <v>0</v>
      </c>
      <c r="AU580" s="519">
        <f t="shared" si="1412"/>
        <v>0</v>
      </c>
      <c r="AV580" s="481" t="str">
        <f t="shared" si="1427"/>
        <v xml:space="preserve">    </v>
      </c>
      <c r="AW580" s="546">
        <f t="shared" si="1440"/>
        <v>0</v>
      </c>
      <c r="AX580" s="497">
        <f>SUM(AX539:AX579)</f>
        <v>0</v>
      </c>
      <c r="AY580" s="498">
        <f>SUM(AY539:AY579)</f>
        <v>0</v>
      </c>
      <c r="AZ580" s="519">
        <f t="shared" si="1414"/>
        <v>0</v>
      </c>
      <c r="BA580" s="481" t="str">
        <f t="shared" si="1428"/>
        <v xml:space="preserve">    </v>
      </c>
      <c r="BB580" s="546">
        <f t="shared" si="1441"/>
        <v>0</v>
      </c>
      <c r="BC580" s="497">
        <f>SUM(BC539:BC579)</f>
        <v>0</v>
      </c>
      <c r="BD580" s="498">
        <f>SUM(BD539:BD579)</f>
        <v>0</v>
      </c>
      <c r="BE580" s="519">
        <f t="shared" si="1416"/>
        <v>0</v>
      </c>
      <c r="BF580" s="481" t="str">
        <f t="shared" si="1429"/>
        <v xml:space="preserve">    </v>
      </c>
      <c r="BG580" s="546">
        <f t="shared" si="1442"/>
        <v>0</v>
      </c>
      <c r="BH580" s="497">
        <f>SUM(BH539:BH579)</f>
        <v>0</v>
      </c>
      <c r="BI580" s="498">
        <f>SUM(BI539:BI579)</f>
        <v>0</v>
      </c>
      <c r="BJ580" s="519">
        <f t="shared" si="1418"/>
        <v>0</v>
      </c>
      <c r="BK580" s="481" t="str">
        <f t="shared" si="1430"/>
        <v xml:space="preserve">    </v>
      </c>
      <c r="BM580" s="502">
        <f t="shared" si="1381"/>
        <v>0</v>
      </c>
      <c r="BN580" s="51"/>
      <c r="BO580" s="51"/>
      <c r="BP580" s="51"/>
      <c r="BQ580" s="51"/>
    </row>
    <row r="581" spans="1:69" s="5" customFormat="1" ht="12.75">
      <c r="A581" s="810">
        <v>46</v>
      </c>
      <c r="B581" s="837" t="s">
        <v>72</v>
      </c>
      <c r="C581" s="495">
        <f t="shared" si="1382"/>
        <v>0</v>
      </c>
      <c r="D581" s="853">
        <f t="shared" si="1431"/>
        <v>0</v>
      </c>
      <c r="E581" s="489"/>
      <c r="F581" s="523">
        <f>+F506+E581</f>
        <v>0</v>
      </c>
      <c r="G581" s="519">
        <f t="shared" si="1396"/>
        <v>0</v>
      </c>
      <c r="H581" s="481" t="str">
        <f t="shared" si="1419"/>
        <v xml:space="preserve">    </v>
      </c>
      <c r="I581" s="853">
        <f t="shared" si="1432"/>
        <v>0</v>
      </c>
      <c r="J581" s="489"/>
      <c r="K581" s="523">
        <f>+K506+J581</f>
        <v>0</v>
      </c>
      <c r="L581" s="519">
        <f t="shared" si="1398"/>
        <v>0</v>
      </c>
      <c r="M581" s="481" t="str">
        <f t="shared" si="1420"/>
        <v xml:space="preserve">    </v>
      </c>
      <c r="N581" s="853">
        <f t="shared" si="1433"/>
        <v>0</v>
      </c>
      <c r="O581" s="489"/>
      <c r="P581" s="523">
        <f>+P506+O581</f>
        <v>0</v>
      </c>
      <c r="Q581" s="519">
        <f t="shared" si="1400"/>
        <v>0</v>
      </c>
      <c r="R581" s="481" t="str">
        <f t="shared" si="1421"/>
        <v xml:space="preserve">    </v>
      </c>
      <c r="S581" s="853">
        <f t="shared" si="1434"/>
        <v>0</v>
      </c>
      <c r="T581" s="489"/>
      <c r="U581" s="523">
        <f>+U506+T581</f>
        <v>0</v>
      </c>
      <c r="V581" s="519">
        <f t="shared" si="1402"/>
        <v>0</v>
      </c>
      <c r="W581" s="481" t="str">
        <f t="shared" si="1422"/>
        <v xml:space="preserve">    </v>
      </c>
      <c r="X581" s="853">
        <f t="shared" si="1435"/>
        <v>0</v>
      </c>
      <c r="Y581" s="489"/>
      <c r="Z581" s="523">
        <f>+Z506+Y581</f>
        <v>0</v>
      </c>
      <c r="AA581" s="519">
        <f t="shared" si="1404"/>
        <v>0</v>
      </c>
      <c r="AB581" s="481" t="str">
        <f t="shared" si="1423"/>
        <v xml:space="preserve">    </v>
      </c>
      <c r="AC581" s="853">
        <f t="shared" si="1436"/>
        <v>0</v>
      </c>
      <c r="AD581" s="489"/>
      <c r="AE581" s="523">
        <f>+AE506+AD581</f>
        <v>0</v>
      </c>
      <c r="AF581" s="519">
        <f t="shared" si="1406"/>
        <v>0</v>
      </c>
      <c r="AG581" s="481" t="str">
        <f t="shared" si="1424"/>
        <v xml:space="preserve">    </v>
      </c>
      <c r="AH581" s="853">
        <f t="shared" si="1437"/>
        <v>0</v>
      </c>
      <c r="AI581" s="489"/>
      <c r="AJ581" s="523">
        <f>+AJ506+AI581</f>
        <v>0</v>
      </c>
      <c r="AK581" s="519">
        <f t="shared" si="1408"/>
        <v>0</v>
      </c>
      <c r="AL581" s="481" t="str">
        <f t="shared" si="1425"/>
        <v xml:space="preserve">    </v>
      </c>
      <c r="AM581" s="853">
        <f t="shared" si="1438"/>
        <v>0</v>
      </c>
      <c r="AN581" s="489"/>
      <c r="AO581" s="523">
        <f>+AO506+AN581</f>
        <v>0</v>
      </c>
      <c r="AP581" s="519">
        <f t="shared" si="1410"/>
        <v>0</v>
      </c>
      <c r="AQ581" s="481" t="str">
        <f t="shared" si="1426"/>
        <v xml:space="preserve">    </v>
      </c>
      <c r="AR581" s="853">
        <f t="shared" si="1439"/>
        <v>0</v>
      </c>
      <c r="AS581" s="489"/>
      <c r="AT581" s="523">
        <f>+AT506+AS581</f>
        <v>0</v>
      </c>
      <c r="AU581" s="519">
        <f t="shared" si="1412"/>
        <v>0</v>
      </c>
      <c r="AV581" s="481" t="str">
        <f t="shared" si="1427"/>
        <v xml:space="preserve">    </v>
      </c>
      <c r="AW581" s="853">
        <f t="shared" si="1440"/>
        <v>0</v>
      </c>
      <c r="AX581" s="489"/>
      <c r="AY581" s="523">
        <f>+AY506+AX581</f>
        <v>0</v>
      </c>
      <c r="AZ581" s="519">
        <f t="shared" si="1414"/>
        <v>0</v>
      </c>
      <c r="BA581" s="481" t="str">
        <f t="shared" si="1428"/>
        <v xml:space="preserve">    </v>
      </c>
      <c r="BB581" s="853">
        <f t="shared" si="1441"/>
        <v>0</v>
      </c>
      <c r="BC581" s="489"/>
      <c r="BD581" s="523">
        <f>+BD506+BC581</f>
        <v>0</v>
      </c>
      <c r="BE581" s="519">
        <f t="shared" si="1416"/>
        <v>0</v>
      </c>
      <c r="BF581" s="481" t="str">
        <f t="shared" si="1429"/>
        <v xml:space="preserve">    </v>
      </c>
      <c r="BG581" s="853">
        <f t="shared" si="1442"/>
        <v>0</v>
      </c>
      <c r="BH581" s="489"/>
      <c r="BI581" s="523">
        <f>+BI506+BH581</f>
        <v>0</v>
      </c>
      <c r="BJ581" s="519">
        <f t="shared" si="1418"/>
        <v>0</v>
      </c>
      <c r="BK581" s="481" t="str">
        <f t="shared" si="1430"/>
        <v xml:space="preserve">    </v>
      </c>
      <c r="BM581" s="502">
        <f t="shared" si="1381"/>
        <v>0</v>
      </c>
      <c r="BN581" s="7"/>
      <c r="BO581" s="7"/>
      <c r="BP581" s="7"/>
      <c r="BQ581" s="7"/>
    </row>
    <row r="582" spans="1:69" s="28" customFormat="1" ht="12.75" customHeight="1">
      <c r="A582" s="810">
        <v>47</v>
      </c>
      <c r="B582" s="837" t="s">
        <v>73</v>
      </c>
      <c r="C582" s="495">
        <f t="shared" si="1382"/>
        <v>0</v>
      </c>
      <c r="D582" s="560">
        <f t="shared" si="1431"/>
        <v>0</v>
      </c>
      <c r="E582" s="500"/>
      <c r="F582" s="523">
        <f>+F507+E582</f>
        <v>0</v>
      </c>
      <c r="G582" s="519">
        <f t="shared" si="1396"/>
        <v>0</v>
      </c>
      <c r="H582" s="481" t="str">
        <f t="shared" si="1419"/>
        <v xml:space="preserve">    </v>
      </c>
      <c r="I582" s="560">
        <f t="shared" si="1432"/>
        <v>0</v>
      </c>
      <c r="J582" s="500"/>
      <c r="K582" s="523">
        <f>+K507+J582</f>
        <v>0</v>
      </c>
      <c r="L582" s="519">
        <f t="shared" si="1398"/>
        <v>0</v>
      </c>
      <c r="M582" s="481" t="str">
        <f t="shared" si="1420"/>
        <v xml:space="preserve">    </v>
      </c>
      <c r="N582" s="560">
        <f t="shared" si="1433"/>
        <v>0</v>
      </c>
      <c r="O582" s="500"/>
      <c r="P582" s="523">
        <f>+P507+O582</f>
        <v>0</v>
      </c>
      <c r="Q582" s="519">
        <f t="shared" si="1400"/>
        <v>0</v>
      </c>
      <c r="R582" s="481" t="str">
        <f t="shared" si="1421"/>
        <v xml:space="preserve">    </v>
      </c>
      <c r="S582" s="560">
        <f t="shared" si="1434"/>
        <v>0</v>
      </c>
      <c r="T582" s="500"/>
      <c r="U582" s="523">
        <f>+U507+T582</f>
        <v>0</v>
      </c>
      <c r="V582" s="519">
        <f t="shared" si="1402"/>
        <v>0</v>
      </c>
      <c r="W582" s="481" t="str">
        <f t="shared" si="1422"/>
        <v xml:space="preserve">    </v>
      </c>
      <c r="X582" s="560">
        <f t="shared" si="1435"/>
        <v>0</v>
      </c>
      <c r="Y582" s="500"/>
      <c r="Z582" s="523">
        <f>+Z507+Y582</f>
        <v>0</v>
      </c>
      <c r="AA582" s="519">
        <f t="shared" si="1404"/>
        <v>0</v>
      </c>
      <c r="AB582" s="481" t="str">
        <f t="shared" si="1423"/>
        <v xml:space="preserve">    </v>
      </c>
      <c r="AC582" s="560">
        <f t="shared" si="1436"/>
        <v>0</v>
      </c>
      <c r="AD582" s="500"/>
      <c r="AE582" s="523">
        <f>+AE507+AD582</f>
        <v>0</v>
      </c>
      <c r="AF582" s="519">
        <f t="shared" si="1406"/>
        <v>0</v>
      </c>
      <c r="AG582" s="481" t="str">
        <f t="shared" si="1424"/>
        <v xml:space="preserve">    </v>
      </c>
      <c r="AH582" s="560">
        <f t="shared" si="1437"/>
        <v>0</v>
      </c>
      <c r="AI582" s="500"/>
      <c r="AJ582" s="523">
        <f>+AJ507+AI582</f>
        <v>0</v>
      </c>
      <c r="AK582" s="519">
        <f t="shared" si="1408"/>
        <v>0</v>
      </c>
      <c r="AL582" s="481" t="str">
        <f t="shared" si="1425"/>
        <v xml:space="preserve">    </v>
      </c>
      <c r="AM582" s="560">
        <f t="shared" si="1438"/>
        <v>0</v>
      </c>
      <c r="AN582" s="500"/>
      <c r="AO582" s="523">
        <f>+AO507+AN582</f>
        <v>0</v>
      </c>
      <c r="AP582" s="519">
        <f t="shared" si="1410"/>
        <v>0</v>
      </c>
      <c r="AQ582" s="481" t="str">
        <f t="shared" si="1426"/>
        <v xml:space="preserve">    </v>
      </c>
      <c r="AR582" s="560">
        <f t="shared" si="1439"/>
        <v>0</v>
      </c>
      <c r="AS582" s="500"/>
      <c r="AT582" s="523">
        <f>+AT507+AS582</f>
        <v>0</v>
      </c>
      <c r="AU582" s="519">
        <f t="shared" si="1412"/>
        <v>0</v>
      </c>
      <c r="AV582" s="481" t="str">
        <f t="shared" si="1427"/>
        <v xml:space="preserve">    </v>
      </c>
      <c r="AW582" s="560">
        <f t="shared" si="1440"/>
        <v>0</v>
      </c>
      <c r="AX582" s="500"/>
      <c r="AY582" s="523">
        <f>+AY507+AX582</f>
        <v>0</v>
      </c>
      <c r="AZ582" s="519">
        <f t="shared" si="1414"/>
        <v>0</v>
      </c>
      <c r="BA582" s="481" t="str">
        <f t="shared" si="1428"/>
        <v xml:space="preserve">    </v>
      </c>
      <c r="BB582" s="560">
        <f t="shared" si="1441"/>
        <v>0</v>
      </c>
      <c r="BC582" s="500"/>
      <c r="BD582" s="523">
        <f>+BD507+BC582</f>
        <v>0</v>
      </c>
      <c r="BE582" s="519">
        <f t="shared" si="1416"/>
        <v>0</v>
      </c>
      <c r="BF582" s="481" t="str">
        <f t="shared" si="1429"/>
        <v xml:space="preserve">    </v>
      </c>
      <c r="BG582" s="560">
        <f t="shared" si="1442"/>
        <v>0</v>
      </c>
      <c r="BH582" s="500"/>
      <c r="BI582" s="523">
        <f>+BI507+BH582</f>
        <v>0</v>
      </c>
      <c r="BJ582" s="519">
        <f t="shared" si="1418"/>
        <v>0</v>
      </c>
      <c r="BK582" s="481" t="str">
        <f t="shared" si="1430"/>
        <v xml:space="preserve">    </v>
      </c>
      <c r="BL582" s="5"/>
      <c r="BM582" s="502">
        <f t="shared" si="1381"/>
        <v>0</v>
      </c>
      <c r="BN582" s="29"/>
      <c r="BO582" s="29"/>
      <c r="BP582" s="29"/>
      <c r="BQ582" s="29"/>
    </row>
    <row r="583" spans="1:69" s="55" customFormat="1" ht="13.9" customHeight="1">
      <c r="A583" s="811">
        <v>48</v>
      </c>
      <c r="B583" s="836" t="s">
        <v>76</v>
      </c>
      <c r="C583" s="492">
        <f t="shared" si="1382"/>
        <v>0</v>
      </c>
      <c r="D583" s="551">
        <f t="shared" si="1431"/>
        <v>0</v>
      </c>
      <c r="E583" s="521">
        <f t="shared" ref="E583:F583" si="1495">E580+E581+E582</f>
        <v>0</v>
      </c>
      <c r="F583" s="521">
        <f t="shared" si="1495"/>
        <v>0</v>
      </c>
      <c r="G583" s="519">
        <f t="shared" si="1396"/>
        <v>0</v>
      </c>
      <c r="H583" s="481" t="str">
        <f t="shared" si="1419"/>
        <v xml:space="preserve">    </v>
      </c>
      <c r="I583" s="551">
        <f t="shared" si="1432"/>
        <v>0</v>
      </c>
      <c r="J583" s="521">
        <f t="shared" ref="J583:K583" si="1496">J580+J581+J582</f>
        <v>0</v>
      </c>
      <c r="K583" s="521">
        <f t="shared" si="1496"/>
        <v>0</v>
      </c>
      <c r="L583" s="519">
        <f t="shared" si="1398"/>
        <v>0</v>
      </c>
      <c r="M583" s="481" t="str">
        <f t="shared" si="1420"/>
        <v xml:space="preserve">    </v>
      </c>
      <c r="N583" s="551">
        <f t="shared" si="1433"/>
        <v>0</v>
      </c>
      <c r="O583" s="521">
        <f t="shared" ref="O583:P583" si="1497">O580+O581+O582</f>
        <v>0</v>
      </c>
      <c r="P583" s="521">
        <f t="shared" si="1497"/>
        <v>0</v>
      </c>
      <c r="Q583" s="519">
        <f t="shared" si="1400"/>
        <v>0</v>
      </c>
      <c r="R583" s="481" t="str">
        <f t="shared" si="1421"/>
        <v xml:space="preserve">    </v>
      </c>
      <c r="S583" s="551">
        <f t="shared" si="1434"/>
        <v>0</v>
      </c>
      <c r="T583" s="521">
        <f t="shared" ref="T583:U583" si="1498">T580+T581+T582</f>
        <v>0</v>
      </c>
      <c r="U583" s="521">
        <f t="shared" si="1498"/>
        <v>0</v>
      </c>
      <c r="V583" s="519">
        <f t="shared" si="1402"/>
        <v>0</v>
      </c>
      <c r="W583" s="481" t="str">
        <f t="shared" si="1422"/>
        <v xml:space="preserve">    </v>
      </c>
      <c r="X583" s="551">
        <f t="shared" si="1435"/>
        <v>0</v>
      </c>
      <c r="Y583" s="521">
        <f t="shared" ref="Y583:Z583" si="1499">Y580+Y581+Y582</f>
        <v>0</v>
      </c>
      <c r="Z583" s="521">
        <f t="shared" si="1499"/>
        <v>0</v>
      </c>
      <c r="AA583" s="519">
        <f t="shared" si="1404"/>
        <v>0</v>
      </c>
      <c r="AB583" s="481" t="str">
        <f t="shared" si="1423"/>
        <v xml:space="preserve">    </v>
      </c>
      <c r="AC583" s="551">
        <f t="shared" si="1436"/>
        <v>0</v>
      </c>
      <c r="AD583" s="521">
        <f t="shared" ref="AD583:AE583" si="1500">AD580+AD581+AD582</f>
        <v>0</v>
      </c>
      <c r="AE583" s="521">
        <f t="shared" si="1500"/>
        <v>0</v>
      </c>
      <c r="AF583" s="519">
        <f t="shared" si="1406"/>
        <v>0</v>
      </c>
      <c r="AG583" s="481" t="str">
        <f t="shared" si="1424"/>
        <v xml:space="preserve">    </v>
      </c>
      <c r="AH583" s="551">
        <f t="shared" si="1437"/>
        <v>0</v>
      </c>
      <c r="AI583" s="521">
        <f t="shared" ref="AI583:AJ583" si="1501">AI580+AI581+AI582</f>
        <v>0</v>
      </c>
      <c r="AJ583" s="521">
        <f t="shared" si="1501"/>
        <v>0</v>
      </c>
      <c r="AK583" s="519">
        <f t="shared" si="1408"/>
        <v>0</v>
      </c>
      <c r="AL583" s="481" t="str">
        <f t="shared" si="1425"/>
        <v xml:space="preserve">    </v>
      </c>
      <c r="AM583" s="551">
        <f t="shared" si="1438"/>
        <v>0</v>
      </c>
      <c r="AN583" s="521">
        <f t="shared" ref="AN583:AO583" si="1502">AN580+AN581+AN582</f>
        <v>0</v>
      </c>
      <c r="AO583" s="521">
        <f t="shared" si="1502"/>
        <v>0</v>
      </c>
      <c r="AP583" s="519">
        <f t="shared" si="1410"/>
        <v>0</v>
      </c>
      <c r="AQ583" s="481" t="str">
        <f t="shared" si="1426"/>
        <v xml:space="preserve">    </v>
      </c>
      <c r="AR583" s="551">
        <f t="shared" si="1439"/>
        <v>0</v>
      </c>
      <c r="AS583" s="521">
        <f t="shared" ref="AS583:AT583" si="1503">AS580+AS581+AS582</f>
        <v>0</v>
      </c>
      <c r="AT583" s="521">
        <f t="shared" si="1503"/>
        <v>0</v>
      </c>
      <c r="AU583" s="519">
        <f t="shared" si="1412"/>
        <v>0</v>
      </c>
      <c r="AV583" s="481" t="str">
        <f t="shared" si="1427"/>
        <v xml:space="preserve">    </v>
      </c>
      <c r="AW583" s="551">
        <f t="shared" si="1440"/>
        <v>0</v>
      </c>
      <c r="AX583" s="521">
        <f t="shared" ref="AX583:AY583" si="1504">AX580+AX581+AX582</f>
        <v>0</v>
      </c>
      <c r="AY583" s="521">
        <f t="shared" si="1504"/>
        <v>0</v>
      </c>
      <c r="AZ583" s="519">
        <f t="shared" si="1414"/>
        <v>0</v>
      </c>
      <c r="BA583" s="481" t="str">
        <f t="shared" si="1428"/>
        <v xml:space="preserve">    </v>
      </c>
      <c r="BB583" s="551">
        <f t="shared" si="1441"/>
        <v>0</v>
      </c>
      <c r="BC583" s="521">
        <f t="shared" ref="BC583:BD583" si="1505">BC580+BC581+BC582</f>
        <v>0</v>
      </c>
      <c r="BD583" s="521">
        <f t="shared" si="1505"/>
        <v>0</v>
      </c>
      <c r="BE583" s="519">
        <f t="shared" si="1416"/>
        <v>0</v>
      </c>
      <c r="BF583" s="481" t="str">
        <f t="shared" si="1429"/>
        <v xml:space="preserve">    </v>
      </c>
      <c r="BG583" s="551">
        <f t="shared" si="1442"/>
        <v>0</v>
      </c>
      <c r="BH583" s="521">
        <f t="shared" ref="BH583:BI583" si="1506">BH580+BH581+BH582</f>
        <v>0</v>
      </c>
      <c r="BI583" s="521">
        <f t="shared" si="1506"/>
        <v>0</v>
      </c>
      <c r="BJ583" s="519">
        <f t="shared" si="1418"/>
        <v>0</v>
      </c>
      <c r="BK583" s="481" t="str">
        <f t="shared" si="1430"/>
        <v xml:space="preserve">    </v>
      </c>
      <c r="BL583" s="52"/>
      <c r="BM583" s="502">
        <f t="shared" si="1381"/>
        <v>0</v>
      </c>
    </row>
    <row r="584" spans="1:69" s="55" customFormat="1" ht="10.9" customHeight="1">
      <c r="A584" s="811">
        <v>49</v>
      </c>
      <c r="B584" s="836" t="s">
        <v>34</v>
      </c>
      <c r="C584" s="492">
        <f t="shared" si="1382"/>
        <v>0</v>
      </c>
      <c r="D584" s="551">
        <f t="shared" si="1431"/>
        <v>0</v>
      </c>
      <c r="E584" s="522">
        <f>E583+E538</f>
        <v>0</v>
      </c>
      <c r="F584" s="521">
        <f>F583+F538</f>
        <v>0</v>
      </c>
      <c r="G584" s="519">
        <f t="shared" si="1396"/>
        <v>0</v>
      </c>
      <c r="H584" s="481" t="str">
        <f t="shared" si="1419"/>
        <v xml:space="preserve">    </v>
      </c>
      <c r="I584" s="551">
        <f t="shared" si="1432"/>
        <v>0</v>
      </c>
      <c r="J584" s="522">
        <f>J583+J538</f>
        <v>0</v>
      </c>
      <c r="K584" s="521">
        <f>K583+K538</f>
        <v>0</v>
      </c>
      <c r="L584" s="519">
        <f t="shared" si="1398"/>
        <v>0</v>
      </c>
      <c r="M584" s="481" t="str">
        <f t="shared" si="1420"/>
        <v xml:space="preserve">    </v>
      </c>
      <c r="N584" s="551">
        <f t="shared" si="1433"/>
        <v>0</v>
      </c>
      <c r="O584" s="522">
        <f>O583+O538</f>
        <v>0</v>
      </c>
      <c r="P584" s="521">
        <f>P583+P538</f>
        <v>0</v>
      </c>
      <c r="Q584" s="519">
        <f t="shared" si="1400"/>
        <v>0</v>
      </c>
      <c r="R584" s="481" t="str">
        <f t="shared" si="1421"/>
        <v xml:space="preserve">    </v>
      </c>
      <c r="S584" s="551">
        <f t="shared" si="1434"/>
        <v>4</v>
      </c>
      <c r="T584" s="522">
        <f>T583+T538</f>
        <v>0</v>
      </c>
      <c r="U584" s="521">
        <f>U583+U538</f>
        <v>0</v>
      </c>
      <c r="V584" s="519">
        <f t="shared" si="1402"/>
        <v>4</v>
      </c>
      <c r="W584" s="481">
        <f t="shared" si="1422"/>
        <v>0</v>
      </c>
      <c r="X584" s="551">
        <f t="shared" si="1435"/>
        <v>0</v>
      </c>
      <c r="Y584" s="522">
        <f>Y583+Y538</f>
        <v>0</v>
      </c>
      <c r="Z584" s="521">
        <f>Z583+Z538</f>
        <v>0</v>
      </c>
      <c r="AA584" s="519">
        <f t="shared" si="1404"/>
        <v>0</v>
      </c>
      <c r="AB584" s="481" t="str">
        <f t="shared" si="1423"/>
        <v xml:space="preserve">    </v>
      </c>
      <c r="AC584" s="551">
        <f t="shared" si="1436"/>
        <v>0</v>
      </c>
      <c r="AD584" s="522">
        <f>AD583+AD538</f>
        <v>0</v>
      </c>
      <c r="AE584" s="521">
        <f>AE583+AE538</f>
        <v>0</v>
      </c>
      <c r="AF584" s="519">
        <f t="shared" si="1406"/>
        <v>0</v>
      </c>
      <c r="AG584" s="481" t="str">
        <f t="shared" si="1424"/>
        <v xml:space="preserve">    </v>
      </c>
      <c r="AH584" s="551">
        <f t="shared" si="1437"/>
        <v>0</v>
      </c>
      <c r="AI584" s="522">
        <f>AI583+AI538</f>
        <v>0</v>
      </c>
      <c r="AJ584" s="521">
        <f>AJ583+AJ538</f>
        <v>0</v>
      </c>
      <c r="AK584" s="519">
        <f t="shared" si="1408"/>
        <v>0</v>
      </c>
      <c r="AL584" s="481" t="str">
        <f t="shared" si="1425"/>
        <v xml:space="preserve">    </v>
      </c>
      <c r="AM584" s="551">
        <f t="shared" si="1438"/>
        <v>0</v>
      </c>
      <c r="AN584" s="522">
        <f>AN583+AN538</f>
        <v>0</v>
      </c>
      <c r="AO584" s="521">
        <f>AO583+AO538</f>
        <v>0</v>
      </c>
      <c r="AP584" s="519">
        <f t="shared" si="1410"/>
        <v>0</v>
      </c>
      <c r="AQ584" s="481" t="str">
        <f t="shared" si="1426"/>
        <v xml:space="preserve">    </v>
      </c>
      <c r="AR584" s="551">
        <f t="shared" si="1439"/>
        <v>0</v>
      </c>
      <c r="AS584" s="522">
        <f>AS583+AS538</f>
        <v>0</v>
      </c>
      <c r="AT584" s="521">
        <f>AT583+AT538</f>
        <v>0</v>
      </c>
      <c r="AU584" s="519">
        <f t="shared" si="1412"/>
        <v>0</v>
      </c>
      <c r="AV584" s="481" t="str">
        <f t="shared" si="1427"/>
        <v xml:space="preserve">    </v>
      </c>
      <c r="AW584" s="551">
        <f t="shared" si="1440"/>
        <v>0</v>
      </c>
      <c r="AX584" s="522">
        <f>AX583+AX538</f>
        <v>0</v>
      </c>
      <c r="AY584" s="521">
        <f>AY583+AY538</f>
        <v>0</v>
      </c>
      <c r="AZ584" s="519">
        <f t="shared" si="1414"/>
        <v>0</v>
      </c>
      <c r="BA584" s="481" t="str">
        <f t="shared" si="1428"/>
        <v xml:space="preserve">    </v>
      </c>
      <c r="BB584" s="551">
        <f t="shared" si="1441"/>
        <v>0</v>
      </c>
      <c r="BC584" s="522">
        <f>BC583+BC538</f>
        <v>0</v>
      </c>
      <c r="BD584" s="521">
        <f>BD583+BD538</f>
        <v>0</v>
      </c>
      <c r="BE584" s="519">
        <f t="shared" si="1416"/>
        <v>0</v>
      </c>
      <c r="BF584" s="481" t="str">
        <f t="shared" si="1429"/>
        <v xml:space="preserve">    </v>
      </c>
      <c r="BG584" s="551">
        <f t="shared" si="1442"/>
        <v>0</v>
      </c>
      <c r="BH584" s="522">
        <f>BH583+BH538</f>
        <v>0</v>
      </c>
      <c r="BI584" s="521">
        <f>BI583+BI538</f>
        <v>0</v>
      </c>
      <c r="BJ584" s="519">
        <f t="shared" si="1418"/>
        <v>0</v>
      </c>
      <c r="BK584" s="481" t="str">
        <f t="shared" si="1430"/>
        <v xml:space="preserve">    </v>
      </c>
      <c r="BL584" s="552"/>
      <c r="BM584" s="502">
        <f t="shared" si="1381"/>
        <v>0</v>
      </c>
    </row>
    <row r="585" spans="1:69" s="50" customFormat="1" ht="10.9" customHeight="1">
      <c r="A585" s="811">
        <v>50</v>
      </c>
      <c r="B585" s="836" t="s">
        <v>282</v>
      </c>
      <c r="C585" s="492"/>
      <c r="D585" s="551"/>
      <c r="E585" s="522"/>
      <c r="F585" s="521"/>
      <c r="G585" s="519"/>
      <c r="H585" s="481"/>
      <c r="I585" s="551"/>
      <c r="J585" s="522"/>
      <c r="K585" s="521"/>
      <c r="L585" s="519"/>
      <c r="M585" s="481"/>
      <c r="N585" s="551"/>
      <c r="O585" s="522"/>
      <c r="P585" s="521"/>
      <c r="Q585" s="519"/>
      <c r="R585" s="481"/>
      <c r="S585" s="551"/>
      <c r="T585" s="522"/>
      <c r="U585" s="521"/>
      <c r="V585" s="519"/>
      <c r="W585" s="481"/>
      <c r="X585" s="551"/>
      <c r="Y585" s="522"/>
      <c r="Z585" s="521"/>
      <c r="AA585" s="519"/>
      <c r="AB585" s="481"/>
      <c r="AC585" s="551"/>
      <c r="AD585" s="522"/>
      <c r="AE585" s="521"/>
      <c r="AF585" s="519"/>
      <c r="AG585" s="481"/>
      <c r="AH585" s="551"/>
      <c r="AI585" s="522"/>
      <c r="AJ585" s="521"/>
      <c r="AK585" s="519"/>
      <c r="AL585" s="481"/>
      <c r="AM585" s="551"/>
      <c r="AN585" s="522"/>
      <c r="AO585" s="521"/>
      <c r="AP585" s="519"/>
      <c r="AQ585" s="481"/>
      <c r="AR585" s="551"/>
      <c r="AS585" s="522"/>
      <c r="AT585" s="521"/>
      <c r="AU585" s="519"/>
      <c r="AV585" s="481"/>
      <c r="AW585" s="551"/>
      <c r="AX585" s="522"/>
      <c r="AY585" s="521"/>
      <c r="AZ585" s="519"/>
      <c r="BA585" s="481"/>
      <c r="BB585" s="551"/>
      <c r="BC585" s="522"/>
      <c r="BD585" s="521"/>
      <c r="BE585" s="519"/>
      <c r="BF585" s="481"/>
      <c r="BG585" s="551"/>
      <c r="BH585" s="522"/>
      <c r="BI585" s="521"/>
      <c r="BJ585" s="519"/>
      <c r="BK585" s="481"/>
      <c r="BL585" s="552"/>
      <c r="BM585" s="502">
        <f t="shared" si="1381"/>
        <v>0</v>
      </c>
    </row>
    <row r="586" spans="1:69" s="1" customFormat="1" ht="12.75">
      <c r="A586" s="810">
        <v>51</v>
      </c>
      <c r="B586" s="838" t="s">
        <v>283</v>
      </c>
      <c r="C586" s="495">
        <f t="shared" si="1382"/>
        <v>0</v>
      </c>
      <c r="D586" s="560">
        <f t="shared" ref="D586:D594" si="1507">D511</f>
        <v>0</v>
      </c>
      <c r="E586" s="500"/>
      <c r="F586" s="523">
        <f>+F511+E586</f>
        <v>0</v>
      </c>
      <c r="G586" s="519">
        <f t="shared" ref="G586:G590" si="1508">D586-F586</f>
        <v>0</v>
      </c>
      <c r="H586" s="481" t="str">
        <f t="shared" ref="H586:H594" si="1509">IF(D586=0,"    ",F586/D586)</f>
        <v xml:space="preserve">    </v>
      </c>
      <c r="I586" s="560">
        <f t="shared" ref="I586:I594" si="1510">I511</f>
        <v>0</v>
      </c>
      <c r="J586" s="500"/>
      <c r="K586" s="523">
        <f>+K511+J586</f>
        <v>0</v>
      </c>
      <c r="L586" s="519">
        <f t="shared" ref="L586:L593" si="1511">I586-K586</f>
        <v>0</v>
      </c>
      <c r="M586" s="481" t="str">
        <f t="shared" ref="M586:M594" si="1512">IF(I586=0,"    ",K586/I586)</f>
        <v xml:space="preserve">    </v>
      </c>
      <c r="N586" s="560">
        <f t="shared" ref="N586:N594" si="1513">N511</f>
        <v>0</v>
      </c>
      <c r="O586" s="500"/>
      <c r="P586" s="523">
        <f>+P511+O586</f>
        <v>0</v>
      </c>
      <c r="Q586" s="519">
        <f t="shared" ref="Q586:Q590" si="1514">N586-P586</f>
        <v>0</v>
      </c>
      <c r="R586" s="481" t="str">
        <f t="shared" ref="R586:R594" si="1515">IF(N586=0,"    ",P586/N586)</f>
        <v xml:space="preserve">    </v>
      </c>
      <c r="S586" s="560">
        <f t="shared" ref="S586:S594" si="1516">S511</f>
        <v>0</v>
      </c>
      <c r="T586" s="500"/>
      <c r="U586" s="523">
        <f>+U511+T586</f>
        <v>0</v>
      </c>
      <c r="V586" s="519">
        <f t="shared" ref="V586:V590" si="1517">S586-U586</f>
        <v>0</v>
      </c>
      <c r="W586" s="481" t="str">
        <f t="shared" ref="W586:W594" si="1518">IF(S586=0,"    ",U586/S586)</f>
        <v xml:space="preserve">    </v>
      </c>
      <c r="X586" s="560">
        <f t="shared" ref="X586:X594" si="1519">X511</f>
        <v>0</v>
      </c>
      <c r="Y586" s="500"/>
      <c r="Z586" s="523">
        <f>+Z511+Y586</f>
        <v>0</v>
      </c>
      <c r="AA586" s="519">
        <f t="shared" ref="AA586:AA590" si="1520">X586-Z586</f>
        <v>0</v>
      </c>
      <c r="AB586" s="481" t="str">
        <f t="shared" ref="AB586:AB594" si="1521">IF(X586=0,"    ",Z586/X586)</f>
        <v xml:space="preserve">    </v>
      </c>
      <c r="AC586" s="560">
        <f t="shared" ref="AC586:AC594" si="1522">AC511</f>
        <v>0</v>
      </c>
      <c r="AD586" s="500"/>
      <c r="AE586" s="523">
        <f>+AE511+AD586</f>
        <v>0</v>
      </c>
      <c r="AF586" s="519">
        <f t="shared" ref="AF586:AF590" si="1523">AC586-AE586</f>
        <v>0</v>
      </c>
      <c r="AG586" s="481" t="str">
        <f t="shared" ref="AG586:AG594" si="1524">IF(AC586=0,"    ",AE586/AC586)</f>
        <v xml:space="preserve">    </v>
      </c>
      <c r="AH586" s="560">
        <f t="shared" ref="AH586:AH594" si="1525">AH511</f>
        <v>0</v>
      </c>
      <c r="AI586" s="500"/>
      <c r="AJ586" s="523">
        <f>+AJ511+AI586</f>
        <v>0</v>
      </c>
      <c r="AK586" s="519">
        <f t="shared" ref="AK586:AK590" si="1526">AH586-AJ586</f>
        <v>0</v>
      </c>
      <c r="AL586" s="481" t="str">
        <f t="shared" ref="AL586:AL594" si="1527">IF(AH586=0,"    ",AJ586/AH586)</f>
        <v xml:space="preserve">    </v>
      </c>
      <c r="AM586" s="560">
        <f t="shared" ref="AM586:AM594" si="1528">AM511</f>
        <v>0</v>
      </c>
      <c r="AN586" s="500"/>
      <c r="AO586" s="523">
        <f>+AO511+AN586</f>
        <v>0</v>
      </c>
      <c r="AP586" s="519">
        <f t="shared" ref="AP586:AP590" si="1529">AM586-AO586</f>
        <v>0</v>
      </c>
      <c r="AQ586" s="481" t="str">
        <f t="shared" ref="AQ586:AQ594" si="1530">IF(AM586=0,"    ",AO586/AM586)</f>
        <v xml:space="preserve">    </v>
      </c>
      <c r="AR586" s="560">
        <f t="shared" ref="AR586:AR594" si="1531">AR511</f>
        <v>0</v>
      </c>
      <c r="AS586" s="500"/>
      <c r="AT586" s="523">
        <f>+AT511+AS586</f>
        <v>0</v>
      </c>
      <c r="AU586" s="519">
        <f t="shared" ref="AU586:AU590" si="1532">AR586-AT586</f>
        <v>0</v>
      </c>
      <c r="AV586" s="481" t="str">
        <f t="shared" ref="AV586:AV594" si="1533">IF(AR586=0,"    ",AT586/AR586)</f>
        <v xml:space="preserve">    </v>
      </c>
      <c r="AW586" s="560">
        <f t="shared" ref="AW586:AW594" si="1534">AW511</f>
        <v>0</v>
      </c>
      <c r="AX586" s="500"/>
      <c r="AY586" s="523">
        <f>+AY511+AX586</f>
        <v>0</v>
      </c>
      <c r="AZ586" s="519">
        <f t="shared" ref="AZ586:AZ590" si="1535">AW586-AY586</f>
        <v>0</v>
      </c>
      <c r="BA586" s="481" t="str">
        <f t="shared" ref="BA586:BA594" si="1536">IF(AW586=0,"    ",AY586/AW586)</f>
        <v xml:space="preserve">    </v>
      </c>
      <c r="BB586" s="560">
        <f t="shared" ref="BB586:BB594" si="1537">BB511</f>
        <v>0</v>
      </c>
      <c r="BC586" s="500"/>
      <c r="BD586" s="523">
        <f>+BD511+BC586</f>
        <v>0</v>
      </c>
      <c r="BE586" s="519">
        <f t="shared" ref="BE586:BE590" si="1538">BB586-BD586</f>
        <v>0</v>
      </c>
      <c r="BF586" s="481" t="str">
        <f t="shared" ref="BF586:BF594" si="1539">IF(BB586=0,"    ",BD586/BB586)</f>
        <v xml:space="preserve">    </v>
      </c>
      <c r="BG586" s="560">
        <f t="shared" ref="BG586:BG594" si="1540">BG511</f>
        <v>0</v>
      </c>
      <c r="BH586" s="500"/>
      <c r="BI586" s="523">
        <f>+BI511+BH586</f>
        <v>0</v>
      </c>
      <c r="BJ586" s="519">
        <f t="shared" ref="BJ586:BJ590" si="1541">BG586-BI586</f>
        <v>0</v>
      </c>
      <c r="BK586" s="481" t="str">
        <f t="shared" ref="BK586:BK594" si="1542">IF(BG586=0,"    ",BI586/BG586)</f>
        <v xml:space="preserve">    </v>
      </c>
      <c r="BL586" s="553"/>
      <c r="BM586" s="502">
        <f t="shared" si="1381"/>
        <v>0</v>
      </c>
    </row>
    <row r="587" spans="1:69" s="1" customFormat="1" ht="12.75">
      <c r="A587" s="810">
        <v>52</v>
      </c>
      <c r="B587" s="838" t="str">
        <f>'[4]Budget Summary'!$C$33</f>
        <v>Other Patient Insurance</v>
      </c>
      <c r="C587" s="495">
        <f t="shared" si="1382"/>
        <v>0</v>
      </c>
      <c r="D587" s="560">
        <f t="shared" si="1507"/>
        <v>0</v>
      </c>
      <c r="E587" s="500"/>
      <c r="F587" s="523">
        <f>+F512+E587</f>
        <v>0</v>
      </c>
      <c r="G587" s="519">
        <f t="shared" si="1508"/>
        <v>0</v>
      </c>
      <c r="H587" s="481" t="str">
        <f t="shared" si="1509"/>
        <v xml:space="preserve">    </v>
      </c>
      <c r="I587" s="560">
        <f t="shared" si="1510"/>
        <v>0</v>
      </c>
      <c r="J587" s="500"/>
      <c r="K587" s="523">
        <f>+K512+J587</f>
        <v>0</v>
      </c>
      <c r="L587" s="519">
        <f t="shared" si="1511"/>
        <v>0</v>
      </c>
      <c r="M587" s="481" t="str">
        <f t="shared" si="1512"/>
        <v xml:space="preserve">    </v>
      </c>
      <c r="N587" s="560">
        <f t="shared" si="1513"/>
        <v>0</v>
      </c>
      <c r="O587" s="500"/>
      <c r="P587" s="523">
        <f>+P512+O587</f>
        <v>0</v>
      </c>
      <c r="Q587" s="519">
        <f t="shared" si="1514"/>
        <v>0</v>
      </c>
      <c r="R587" s="481" t="str">
        <f t="shared" si="1515"/>
        <v xml:space="preserve">    </v>
      </c>
      <c r="S587" s="560">
        <f t="shared" si="1516"/>
        <v>0</v>
      </c>
      <c r="T587" s="500"/>
      <c r="U587" s="523">
        <f>+U512+T587</f>
        <v>0</v>
      </c>
      <c r="V587" s="519">
        <f t="shared" si="1517"/>
        <v>0</v>
      </c>
      <c r="W587" s="481" t="str">
        <f t="shared" si="1518"/>
        <v xml:space="preserve">    </v>
      </c>
      <c r="X587" s="560">
        <f t="shared" si="1519"/>
        <v>0</v>
      </c>
      <c r="Y587" s="500"/>
      <c r="Z587" s="523">
        <f>+Z512+Y587</f>
        <v>0</v>
      </c>
      <c r="AA587" s="519">
        <f t="shared" si="1520"/>
        <v>0</v>
      </c>
      <c r="AB587" s="481" t="str">
        <f t="shared" si="1521"/>
        <v xml:space="preserve">    </v>
      </c>
      <c r="AC587" s="560">
        <f t="shared" si="1522"/>
        <v>0</v>
      </c>
      <c r="AD587" s="500"/>
      <c r="AE587" s="523">
        <f>+AE512+AD587</f>
        <v>0</v>
      </c>
      <c r="AF587" s="519">
        <f t="shared" si="1523"/>
        <v>0</v>
      </c>
      <c r="AG587" s="481" t="str">
        <f t="shared" si="1524"/>
        <v xml:space="preserve">    </v>
      </c>
      <c r="AH587" s="560">
        <f t="shared" si="1525"/>
        <v>0</v>
      </c>
      <c r="AI587" s="500"/>
      <c r="AJ587" s="523">
        <f>+AJ512+AI587</f>
        <v>0</v>
      </c>
      <c r="AK587" s="519">
        <f t="shared" si="1526"/>
        <v>0</v>
      </c>
      <c r="AL587" s="481" t="str">
        <f t="shared" si="1527"/>
        <v xml:space="preserve">    </v>
      </c>
      <c r="AM587" s="560">
        <f t="shared" si="1528"/>
        <v>0</v>
      </c>
      <c r="AN587" s="500"/>
      <c r="AO587" s="523">
        <f>+AO512+AN587</f>
        <v>0</v>
      </c>
      <c r="AP587" s="519">
        <f t="shared" si="1529"/>
        <v>0</v>
      </c>
      <c r="AQ587" s="481" t="str">
        <f t="shared" si="1530"/>
        <v xml:space="preserve">    </v>
      </c>
      <c r="AR587" s="560">
        <f t="shared" si="1531"/>
        <v>0</v>
      </c>
      <c r="AS587" s="500"/>
      <c r="AT587" s="523">
        <f>+AT512+AS587</f>
        <v>0</v>
      </c>
      <c r="AU587" s="519">
        <f t="shared" si="1532"/>
        <v>0</v>
      </c>
      <c r="AV587" s="481" t="str">
        <f t="shared" si="1533"/>
        <v xml:space="preserve">    </v>
      </c>
      <c r="AW587" s="560">
        <f t="shared" si="1534"/>
        <v>0</v>
      </c>
      <c r="AX587" s="500"/>
      <c r="AY587" s="523">
        <f>+AY512+AX587</f>
        <v>0</v>
      </c>
      <c r="AZ587" s="519">
        <f t="shared" si="1535"/>
        <v>0</v>
      </c>
      <c r="BA587" s="481" t="str">
        <f t="shared" si="1536"/>
        <v xml:space="preserve">    </v>
      </c>
      <c r="BB587" s="560">
        <f t="shared" si="1537"/>
        <v>0</v>
      </c>
      <c r="BC587" s="500"/>
      <c r="BD587" s="523">
        <f>+BD512+BC587</f>
        <v>0</v>
      </c>
      <c r="BE587" s="519">
        <f t="shared" si="1538"/>
        <v>0</v>
      </c>
      <c r="BF587" s="481" t="str">
        <f t="shared" si="1539"/>
        <v xml:space="preserve">    </v>
      </c>
      <c r="BG587" s="560">
        <f t="shared" si="1540"/>
        <v>0</v>
      </c>
      <c r="BH587" s="500"/>
      <c r="BI587" s="523">
        <f>+BI512+BH587</f>
        <v>0</v>
      </c>
      <c r="BJ587" s="519">
        <f t="shared" si="1541"/>
        <v>0</v>
      </c>
      <c r="BK587" s="481" t="str">
        <f t="shared" si="1542"/>
        <v xml:space="preserve">    </v>
      </c>
      <c r="BL587" s="553"/>
      <c r="BM587" s="502">
        <f t="shared" si="1381"/>
        <v>0</v>
      </c>
    </row>
    <row r="588" spans="1:69" s="1" customFormat="1" ht="12.75">
      <c r="A588" s="810">
        <v>53</v>
      </c>
      <c r="B588" s="838" t="str">
        <f>'[4]Budget Summary'!$C$34</f>
        <v>Medicare</v>
      </c>
      <c r="C588" s="495">
        <f t="shared" si="1382"/>
        <v>0</v>
      </c>
      <c r="D588" s="560">
        <f t="shared" si="1507"/>
        <v>0</v>
      </c>
      <c r="E588" s="500"/>
      <c r="F588" s="523">
        <f>+F513+E588</f>
        <v>0</v>
      </c>
      <c r="G588" s="519">
        <f t="shared" si="1508"/>
        <v>0</v>
      </c>
      <c r="H588" s="481" t="str">
        <f t="shared" si="1509"/>
        <v xml:space="preserve">    </v>
      </c>
      <c r="I588" s="560">
        <f t="shared" si="1510"/>
        <v>0</v>
      </c>
      <c r="J588" s="500"/>
      <c r="K588" s="523">
        <f>+K513+J588</f>
        <v>0</v>
      </c>
      <c r="L588" s="519">
        <f t="shared" si="1511"/>
        <v>0</v>
      </c>
      <c r="M588" s="481" t="str">
        <f t="shared" si="1512"/>
        <v xml:space="preserve">    </v>
      </c>
      <c r="N588" s="560">
        <f t="shared" si="1513"/>
        <v>0</v>
      </c>
      <c r="O588" s="500"/>
      <c r="P588" s="523">
        <f>+P513+O588</f>
        <v>0</v>
      </c>
      <c r="Q588" s="519">
        <f t="shared" si="1514"/>
        <v>0</v>
      </c>
      <c r="R588" s="481" t="str">
        <f t="shared" si="1515"/>
        <v xml:space="preserve">    </v>
      </c>
      <c r="S588" s="560">
        <f t="shared" si="1516"/>
        <v>0</v>
      </c>
      <c r="T588" s="500"/>
      <c r="U588" s="523">
        <f>+U513+T588</f>
        <v>0</v>
      </c>
      <c r="V588" s="519">
        <f t="shared" si="1517"/>
        <v>0</v>
      </c>
      <c r="W588" s="481" t="str">
        <f t="shared" si="1518"/>
        <v xml:space="preserve">    </v>
      </c>
      <c r="X588" s="560">
        <f t="shared" si="1519"/>
        <v>0</v>
      </c>
      <c r="Y588" s="500"/>
      <c r="Z588" s="523">
        <f>+Z513+Y588</f>
        <v>0</v>
      </c>
      <c r="AA588" s="519">
        <f t="shared" si="1520"/>
        <v>0</v>
      </c>
      <c r="AB588" s="481" t="str">
        <f t="shared" si="1521"/>
        <v xml:space="preserve">    </v>
      </c>
      <c r="AC588" s="560">
        <f t="shared" si="1522"/>
        <v>0</v>
      </c>
      <c r="AD588" s="500"/>
      <c r="AE588" s="523">
        <f>+AE513+AD588</f>
        <v>0</v>
      </c>
      <c r="AF588" s="519">
        <f t="shared" si="1523"/>
        <v>0</v>
      </c>
      <c r="AG588" s="481" t="str">
        <f t="shared" si="1524"/>
        <v xml:space="preserve">    </v>
      </c>
      <c r="AH588" s="560">
        <f t="shared" si="1525"/>
        <v>0</v>
      </c>
      <c r="AI588" s="500"/>
      <c r="AJ588" s="523">
        <f>+AJ513+AI588</f>
        <v>0</v>
      </c>
      <c r="AK588" s="519">
        <f t="shared" si="1526"/>
        <v>0</v>
      </c>
      <c r="AL588" s="481" t="str">
        <f t="shared" si="1527"/>
        <v xml:space="preserve">    </v>
      </c>
      <c r="AM588" s="560">
        <f t="shared" si="1528"/>
        <v>0</v>
      </c>
      <c r="AN588" s="500"/>
      <c r="AO588" s="523">
        <f>+AO513+AN588</f>
        <v>0</v>
      </c>
      <c r="AP588" s="519">
        <f t="shared" si="1529"/>
        <v>0</v>
      </c>
      <c r="AQ588" s="481" t="str">
        <f t="shared" si="1530"/>
        <v xml:space="preserve">    </v>
      </c>
      <c r="AR588" s="560">
        <f t="shared" si="1531"/>
        <v>0</v>
      </c>
      <c r="AS588" s="500"/>
      <c r="AT588" s="523">
        <f>+AT513+AS588</f>
        <v>0</v>
      </c>
      <c r="AU588" s="519">
        <f t="shared" si="1532"/>
        <v>0</v>
      </c>
      <c r="AV588" s="481" t="str">
        <f t="shared" si="1533"/>
        <v xml:space="preserve">    </v>
      </c>
      <c r="AW588" s="560">
        <f t="shared" si="1534"/>
        <v>0</v>
      </c>
      <c r="AX588" s="500"/>
      <c r="AY588" s="523">
        <f>+AY513+AX588</f>
        <v>0</v>
      </c>
      <c r="AZ588" s="519">
        <f t="shared" si="1535"/>
        <v>0</v>
      </c>
      <c r="BA588" s="481" t="str">
        <f t="shared" si="1536"/>
        <v xml:space="preserve">    </v>
      </c>
      <c r="BB588" s="560">
        <f t="shared" si="1537"/>
        <v>0</v>
      </c>
      <c r="BC588" s="500"/>
      <c r="BD588" s="523">
        <f>+BD513+BC588</f>
        <v>0</v>
      </c>
      <c r="BE588" s="519">
        <f t="shared" si="1538"/>
        <v>0</v>
      </c>
      <c r="BF588" s="481" t="str">
        <f t="shared" si="1539"/>
        <v xml:space="preserve">    </v>
      </c>
      <c r="BG588" s="560">
        <f t="shared" si="1540"/>
        <v>0</v>
      </c>
      <c r="BH588" s="500"/>
      <c r="BI588" s="523">
        <f>+BI513+BH588</f>
        <v>0</v>
      </c>
      <c r="BJ588" s="519">
        <f t="shared" si="1541"/>
        <v>0</v>
      </c>
      <c r="BK588" s="481" t="str">
        <f t="shared" si="1542"/>
        <v xml:space="preserve">    </v>
      </c>
      <c r="BL588" s="553"/>
      <c r="BM588" s="502">
        <f t="shared" si="1381"/>
        <v>0</v>
      </c>
    </row>
    <row r="589" spans="1:69" s="1" customFormat="1" ht="12.75">
      <c r="A589" s="810">
        <v>54</v>
      </c>
      <c r="B589" s="1059" t="str">
        <f>'[4]Budget Summary'!$C$35</f>
        <v>Other Revenues: (Specify)</v>
      </c>
      <c r="C589" s="495">
        <f t="shared" si="1382"/>
        <v>0</v>
      </c>
      <c r="D589" s="560">
        <f t="shared" si="1507"/>
        <v>0</v>
      </c>
      <c r="E589" s="500"/>
      <c r="F589" s="523">
        <f>+F514+E589</f>
        <v>0</v>
      </c>
      <c r="G589" s="519">
        <f t="shared" si="1508"/>
        <v>0</v>
      </c>
      <c r="H589" s="481" t="str">
        <f t="shared" si="1509"/>
        <v xml:space="preserve">    </v>
      </c>
      <c r="I589" s="560">
        <f t="shared" si="1510"/>
        <v>0</v>
      </c>
      <c r="J589" s="500"/>
      <c r="K589" s="523">
        <f>+K514+J589</f>
        <v>0</v>
      </c>
      <c r="L589" s="519">
        <f t="shared" si="1511"/>
        <v>0</v>
      </c>
      <c r="M589" s="481" t="str">
        <f t="shared" si="1512"/>
        <v xml:space="preserve">    </v>
      </c>
      <c r="N589" s="560">
        <f t="shared" si="1513"/>
        <v>0</v>
      </c>
      <c r="O589" s="500"/>
      <c r="P589" s="523">
        <f>+P514+O589</f>
        <v>0</v>
      </c>
      <c r="Q589" s="519">
        <f t="shared" si="1514"/>
        <v>0</v>
      </c>
      <c r="R589" s="481" t="str">
        <f t="shared" si="1515"/>
        <v xml:space="preserve">    </v>
      </c>
      <c r="S589" s="560">
        <f t="shared" si="1516"/>
        <v>0</v>
      </c>
      <c r="T589" s="500"/>
      <c r="U589" s="523">
        <f>+U514+T589</f>
        <v>0</v>
      </c>
      <c r="V589" s="519">
        <f t="shared" si="1517"/>
        <v>0</v>
      </c>
      <c r="W589" s="481" t="str">
        <f t="shared" si="1518"/>
        <v xml:space="preserve">    </v>
      </c>
      <c r="X589" s="560">
        <f t="shared" si="1519"/>
        <v>0</v>
      </c>
      <c r="Y589" s="500"/>
      <c r="Z589" s="523">
        <f>+Z514+Y589</f>
        <v>0</v>
      </c>
      <c r="AA589" s="519">
        <f t="shared" si="1520"/>
        <v>0</v>
      </c>
      <c r="AB589" s="481" t="str">
        <f t="shared" si="1521"/>
        <v xml:space="preserve">    </v>
      </c>
      <c r="AC589" s="560">
        <f t="shared" si="1522"/>
        <v>0</v>
      </c>
      <c r="AD589" s="500"/>
      <c r="AE589" s="523">
        <f>+AE514+AD589</f>
        <v>0</v>
      </c>
      <c r="AF589" s="519">
        <f t="shared" si="1523"/>
        <v>0</v>
      </c>
      <c r="AG589" s="481" t="str">
        <f t="shared" si="1524"/>
        <v xml:space="preserve">    </v>
      </c>
      <c r="AH589" s="560">
        <f t="shared" si="1525"/>
        <v>0</v>
      </c>
      <c r="AI589" s="500"/>
      <c r="AJ589" s="523">
        <f>+AJ514+AI589</f>
        <v>0</v>
      </c>
      <c r="AK589" s="519">
        <f t="shared" si="1526"/>
        <v>0</v>
      </c>
      <c r="AL589" s="481" t="str">
        <f t="shared" si="1527"/>
        <v xml:space="preserve">    </v>
      </c>
      <c r="AM589" s="560">
        <f t="shared" si="1528"/>
        <v>0</v>
      </c>
      <c r="AN589" s="500"/>
      <c r="AO589" s="523">
        <f>+AO514+AN589</f>
        <v>0</v>
      </c>
      <c r="AP589" s="519">
        <f t="shared" si="1529"/>
        <v>0</v>
      </c>
      <c r="AQ589" s="481" t="str">
        <f t="shared" si="1530"/>
        <v xml:space="preserve">    </v>
      </c>
      <c r="AR589" s="560">
        <f t="shared" si="1531"/>
        <v>0</v>
      </c>
      <c r="AS589" s="500"/>
      <c r="AT589" s="523">
        <f>+AT514+AS589</f>
        <v>0</v>
      </c>
      <c r="AU589" s="519">
        <f t="shared" si="1532"/>
        <v>0</v>
      </c>
      <c r="AV589" s="481" t="str">
        <f t="shared" si="1533"/>
        <v xml:space="preserve">    </v>
      </c>
      <c r="AW589" s="560">
        <f t="shared" si="1534"/>
        <v>0</v>
      </c>
      <c r="AX589" s="500"/>
      <c r="AY589" s="523">
        <f>+AY514+AX589</f>
        <v>0</v>
      </c>
      <c r="AZ589" s="519">
        <f t="shared" si="1535"/>
        <v>0</v>
      </c>
      <c r="BA589" s="481" t="str">
        <f t="shared" si="1536"/>
        <v xml:space="preserve">    </v>
      </c>
      <c r="BB589" s="560">
        <f t="shared" si="1537"/>
        <v>0</v>
      </c>
      <c r="BC589" s="500"/>
      <c r="BD589" s="523">
        <f>+BD514+BC589</f>
        <v>0</v>
      </c>
      <c r="BE589" s="519">
        <f t="shared" si="1538"/>
        <v>0</v>
      </c>
      <c r="BF589" s="481" t="str">
        <f t="shared" si="1539"/>
        <v xml:space="preserve">    </v>
      </c>
      <c r="BG589" s="560">
        <f t="shared" si="1540"/>
        <v>0</v>
      </c>
      <c r="BH589" s="500"/>
      <c r="BI589" s="523">
        <f>+BI514+BH589</f>
        <v>0</v>
      </c>
      <c r="BJ589" s="519">
        <f t="shared" si="1541"/>
        <v>0</v>
      </c>
      <c r="BK589" s="481" t="str">
        <f t="shared" si="1542"/>
        <v xml:space="preserve">    </v>
      </c>
      <c r="BL589" s="553"/>
      <c r="BM589" s="502">
        <f t="shared" si="1381"/>
        <v>0</v>
      </c>
    </row>
    <row r="590" spans="1:69" customFormat="1" ht="12.75">
      <c r="A590" s="810">
        <v>55</v>
      </c>
      <c r="B590" s="836" t="s">
        <v>284</v>
      </c>
      <c r="C590" s="492">
        <f t="shared" si="1382"/>
        <v>0</v>
      </c>
      <c r="D590" s="525">
        <f t="shared" si="1507"/>
        <v>0</v>
      </c>
      <c r="E590" s="502">
        <f t="shared" ref="E590:F590" si="1543">SUM(E586:E589)</f>
        <v>0</v>
      </c>
      <c r="F590" s="502">
        <f t="shared" si="1543"/>
        <v>0</v>
      </c>
      <c r="G590" s="523">
        <f t="shared" si="1508"/>
        <v>0</v>
      </c>
      <c r="H590" s="482" t="str">
        <f t="shared" si="1509"/>
        <v xml:space="preserve">    </v>
      </c>
      <c r="I590" s="525">
        <f t="shared" si="1510"/>
        <v>0</v>
      </c>
      <c r="J590" s="502">
        <f>SUM(J586:J589)</f>
        <v>0</v>
      </c>
      <c r="K590" s="502">
        <f t="shared" ref="K590" si="1544">SUM(K586:K589)</f>
        <v>0</v>
      </c>
      <c r="L590" s="523">
        <f t="shared" si="1511"/>
        <v>0</v>
      </c>
      <c r="M590" s="482" t="str">
        <f t="shared" si="1512"/>
        <v xml:space="preserve">    </v>
      </c>
      <c r="N590" s="525">
        <f t="shared" si="1513"/>
        <v>0</v>
      </c>
      <c r="O590" s="502">
        <f t="shared" ref="O590:P590" si="1545">SUM(O586:O589)</f>
        <v>0</v>
      </c>
      <c r="P590" s="502">
        <f t="shared" si="1545"/>
        <v>0</v>
      </c>
      <c r="Q590" s="523">
        <f t="shared" si="1514"/>
        <v>0</v>
      </c>
      <c r="R590" s="482" t="str">
        <f t="shared" si="1515"/>
        <v xml:space="preserve">    </v>
      </c>
      <c r="S590" s="525">
        <f t="shared" si="1516"/>
        <v>0</v>
      </c>
      <c r="T590" s="502">
        <f t="shared" ref="T590:U590" si="1546">SUM(T586:T589)</f>
        <v>0</v>
      </c>
      <c r="U590" s="502">
        <f t="shared" si="1546"/>
        <v>0</v>
      </c>
      <c r="V590" s="523">
        <f t="shared" si="1517"/>
        <v>0</v>
      </c>
      <c r="W590" s="482" t="str">
        <f t="shared" si="1518"/>
        <v xml:space="preserve">    </v>
      </c>
      <c r="X590" s="525">
        <f t="shared" si="1519"/>
        <v>0</v>
      </c>
      <c r="Y590" s="502">
        <f t="shared" ref="Y590:Z590" si="1547">SUM(Y586:Y589)</f>
        <v>0</v>
      </c>
      <c r="Z590" s="502">
        <f t="shared" si="1547"/>
        <v>0</v>
      </c>
      <c r="AA590" s="523">
        <f t="shared" si="1520"/>
        <v>0</v>
      </c>
      <c r="AB590" s="482" t="str">
        <f t="shared" si="1521"/>
        <v xml:space="preserve">    </v>
      </c>
      <c r="AC590" s="525">
        <f t="shared" si="1522"/>
        <v>0</v>
      </c>
      <c r="AD590" s="502">
        <f t="shared" ref="AD590:AE590" si="1548">SUM(AD586:AD589)</f>
        <v>0</v>
      </c>
      <c r="AE590" s="502">
        <f t="shared" si="1548"/>
        <v>0</v>
      </c>
      <c r="AF590" s="523">
        <f t="shared" si="1523"/>
        <v>0</v>
      </c>
      <c r="AG590" s="482" t="str">
        <f t="shared" si="1524"/>
        <v xml:space="preserve">    </v>
      </c>
      <c r="AH590" s="525">
        <f t="shared" si="1525"/>
        <v>0</v>
      </c>
      <c r="AI590" s="502">
        <f t="shared" ref="AI590:AJ590" si="1549">SUM(AI586:AI589)</f>
        <v>0</v>
      </c>
      <c r="AJ590" s="502">
        <f t="shared" si="1549"/>
        <v>0</v>
      </c>
      <c r="AK590" s="523">
        <f t="shared" si="1526"/>
        <v>0</v>
      </c>
      <c r="AL590" s="482" t="str">
        <f t="shared" si="1527"/>
        <v xml:space="preserve">    </v>
      </c>
      <c r="AM590" s="525">
        <f t="shared" si="1528"/>
        <v>0</v>
      </c>
      <c r="AN590" s="502">
        <f t="shared" ref="AN590:AO590" si="1550">SUM(AN586:AN589)</f>
        <v>0</v>
      </c>
      <c r="AO590" s="502">
        <f t="shared" si="1550"/>
        <v>0</v>
      </c>
      <c r="AP590" s="523">
        <f t="shared" si="1529"/>
        <v>0</v>
      </c>
      <c r="AQ590" s="482" t="str">
        <f t="shared" si="1530"/>
        <v xml:space="preserve">    </v>
      </c>
      <c r="AR590" s="525">
        <f t="shared" si="1531"/>
        <v>0</v>
      </c>
      <c r="AS590" s="502">
        <f t="shared" ref="AS590:AT590" si="1551">SUM(AS586:AS589)</f>
        <v>0</v>
      </c>
      <c r="AT590" s="502">
        <f t="shared" si="1551"/>
        <v>0</v>
      </c>
      <c r="AU590" s="523">
        <f t="shared" si="1532"/>
        <v>0</v>
      </c>
      <c r="AV590" s="482" t="str">
        <f t="shared" si="1533"/>
        <v xml:space="preserve">    </v>
      </c>
      <c r="AW590" s="525">
        <f t="shared" si="1534"/>
        <v>0</v>
      </c>
      <c r="AX590" s="502">
        <f t="shared" ref="AX590:AY590" si="1552">SUM(AX586:AX589)</f>
        <v>0</v>
      </c>
      <c r="AY590" s="502">
        <f t="shared" si="1552"/>
        <v>0</v>
      </c>
      <c r="AZ590" s="523">
        <f t="shared" si="1535"/>
        <v>0</v>
      </c>
      <c r="BA590" s="482" t="str">
        <f t="shared" si="1536"/>
        <v xml:space="preserve">    </v>
      </c>
      <c r="BB590" s="525">
        <f t="shared" si="1537"/>
        <v>0</v>
      </c>
      <c r="BC590" s="502">
        <f t="shared" ref="BC590:BD590" si="1553">SUM(BC586:BC589)</f>
        <v>0</v>
      </c>
      <c r="BD590" s="502">
        <f t="shared" si="1553"/>
        <v>0</v>
      </c>
      <c r="BE590" s="523">
        <f t="shared" si="1538"/>
        <v>0</v>
      </c>
      <c r="BF590" s="482" t="str">
        <f t="shared" si="1539"/>
        <v xml:space="preserve">    </v>
      </c>
      <c r="BG590" s="525">
        <f t="shared" si="1540"/>
        <v>0</v>
      </c>
      <c r="BH590" s="502">
        <f t="shared" ref="BH590:BI590" si="1554">SUM(BH586:BH589)</f>
        <v>0</v>
      </c>
      <c r="BI590" s="502">
        <f t="shared" si="1554"/>
        <v>0</v>
      </c>
      <c r="BJ590" s="523">
        <f t="shared" si="1541"/>
        <v>0</v>
      </c>
      <c r="BK590" s="482" t="str">
        <f t="shared" si="1542"/>
        <v xml:space="preserve">    </v>
      </c>
      <c r="BL590" s="553"/>
      <c r="BM590" s="502">
        <f t="shared" si="1381"/>
        <v>0</v>
      </c>
    </row>
    <row r="591" spans="1:69" customFormat="1" ht="12.75">
      <c r="A591" s="839">
        <v>56</v>
      </c>
      <c r="B591" s="840" t="s">
        <v>160</v>
      </c>
      <c r="C591" s="706">
        <f t="shared" si="1382"/>
        <v>0</v>
      </c>
      <c r="D591" s="551">
        <f t="shared" si="1507"/>
        <v>0</v>
      </c>
      <c r="E591" s="547">
        <f>+E584-E590</f>
        <v>0</v>
      </c>
      <c r="F591" s="547">
        <f>+F584-F590</f>
        <v>0</v>
      </c>
      <c r="G591" s="526">
        <f>+G584-G590</f>
        <v>0</v>
      </c>
      <c r="H591" s="481" t="str">
        <f t="shared" si="1509"/>
        <v xml:space="preserve">    </v>
      </c>
      <c r="I591" s="551">
        <f t="shared" si="1510"/>
        <v>0</v>
      </c>
      <c r="J591" s="547">
        <f>+J584-J590</f>
        <v>0</v>
      </c>
      <c r="K591" s="547">
        <f>+K584-K590</f>
        <v>0</v>
      </c>
      <c r="L591" s="526">
        <f>+L584-L590</f>
        <v>0</v>
      </c>
      <c r="M591" s="481" t="str">
        <f t="shared" si="1512"/>
        <v xml:space="preserve">    </v>
      </c>
      <c r="N591" s="551">
        <f t="shared" si="1513"/>
        <v>0</v>
      </c>
      <c r="O591" s="547">
        <f>+O584-O590</f>
        <v>0</v>
      </c>
      <c r="P591" s="547">
        <f>+P584-P590</f>
        <v>0</v>
      </c>
      <c r="Q591" s="526">
        <f>+Q584-Q590</f>
        <v>0</v>
      </c>
      <c r="R591" s="481" t="str">
        <f t="shared" si="1515"/>
        <v xml:space="preserve">    </v>
      </c>
      <c r="S591" s="551">
        <f t="shared" si="1516"/>
        <v>4</v>
      </c>
      <c r="T591" s="547">
        <f>+T584-T590</f>
        <v>0</v>
      </c>
      <c r="U591" s="547">
        <f>+U584-U590</f>
        <v>0</v>
      </c>
      <c r="V591" s="526">
        <f>+V584-V590</f>
        <v>4</v>
      </c>
      <c r="W591" s="481">
        <f t="shared" si="1518"/>
        <v>0</v>
      </c>
      <c r="X591" s="551">
        <f t="shared" si="1519"/>
        <v>0</v>
      </c>
      <c r="Y591" s="547">
        <f>+Y584-Y590</f>
        <v>0</v>
      </c>
      <c r="Z591" s="547">
        <f>+Z584-Z590</f>
        <v>0</v>
      </c>
      <c r="AA591" s="526">
        <f>+AA584-AA590</f>
        <v>0</v>
      </c>
      <c r="AB591" s="481" t="str">
        <f t="shared" si="1521"/>
        <v xml:space="preserve">    </v>
      </c>
      <c r="AC591" s="551">
        <f t="shared" si="1522"/>
        <v>0</v>
      </c>
      <c r="AD591" s="547">
        <f>+AD584-AD590</f>
        <v>0</v>
      </c>
      <c r="AE591" s="547">
        <f>+AE584-AE590</f>
        <v>0</v>
      </c>
      <c r="AF591" s="526">
        <f>+AF584-AF590</f>
        <v>0</v>
      </c>
      <c r="AG591" s="481" t="str">
        <f t="shared" si="1524"/>
        <v xml:space="preserve">    </v>
      </c>
      <c r="AH591" s="551">
        <f t="shared" si="1525"/>
        <v>0</v>
      </c>
      <c r="AI591" s="547">
        <f>+AI584-AI590</f>
        <v>0</v>
      </c>
      <c r="AJ591" s="547">
        <f>+AJ584-AJ590</f>
        <v>0</v>
      </c>
      <c r="AK591" s="526">
        <f>+AK584-AK590</f>
        <v>0</v>
      </c>
      <c r="AL591" s="481" t="str">
        <f t="shared" si="1527"/>
        <v xml:space="preserve">    </v>
      </c>
      <c r="AM591" s="551">
        <f t="shared" si="1528"/>
        <v>0</v>
      </c>
      <c r="AN591" s="547">
        <f>+AN584-AN590</f>
        <v>0</v>
      </c>
      <c r="AO591" s="547">
        <f>+AO584-AO590</f>
        <v>0</v>
      </c>
      <c r="AP591" s="526">
        <f>+AP584-AP590</f>
        <v>0</v>
      </c>
      <c r="AQ591" s="481" t="str">
        <f t="shared" si="1530"/>
        <v xml:space="preserve">    </v>
      </c>
      <c r="AR591" s="551">
        <f t="shared" si="1531"/>
        <v>0</v>
      </c>
      <c r="AS591" s="547">
        <f>+AS584-AS590</f>
        <v>0</v>
      </c>
      <c r="AT591" s="547">
        <f>+AT584-AT590</f>
        <v>0</v>
      </c>
      <c r="AU591" s="526">
        <f>+AU584-AU590</f>
        <v>0</v>
      </c>
      <c r="AV591" s="481" t="str">
        <f t="shared" si="1533"/>
        <v xml:space="preserve">    </v>
      </c>
      <c r="AW591" s="551">
        <f t="shared" si="1534"/>
        <v>0</v>
      </c>
      <c r="AX591" s="547">
        <f>+AX584-AX590</f>
        <v>0</v>
      </c>
      <c r="AY591" s="547">
        <f>+AY584-AY590</f>
        <v>0</v>
      </c>
      <c r="AZ591" s="526">
        <f>+AZ584-AZ590</f>
        <v>0</v>
      </c>
      <c r="BA591" s="481" t="str">
        <f t="shared" si="1536"/>
        <v xml:space="preserve">    </v>
      </c>
      <c r="BB591" s="551">
        <f t="shared" si="1537"/>
        <v>0</v>
      </c>
      <c r="BC591" s="547">
        <f>+BC584-BC590</f>
        <v>0</v>
      </c>
      <c r="BD591" s="547">
        <f>+BD584-BD590</f>
        <v>0</v>
      </c>
      <c r="BE591" s="526">
        <f>+BE584-BE590</f>
        <v>0</v>
      </c>
      <c r="BF591" s="555"/>
      <c r="BG591" s="551">
        <f t="shared" si="1540"/>
        <v>0</v>
      </c>
      <c r="BH591" s="547">
        <f>+BH584-BH590</f>
        <v>0</v>
      </c>
      <c r="BI591" s="547">
        <f>+BI584-BI590</f>
        <v>0</v>
      </c>
      <c r="BJ591" s="526">
        <f>+BJ584-BJ590</f>
        <v>0</v>
      </c>
      <c r="BK591" s="481" t="str">
        <f t="shared" si="1542"/>
        <v xml:space="preserve">    </v>
      </c>
      <c r="BL591" s="553"/>
      <c r="BM591" s="502">
        <f t="shared" si="1381"/>
        <v>0</v>
      </c>
    </row>
    <row r="592" spans="1:69" s="1" customFormat="1" ht="12.75">
      <c r="A592" s="839">
        <v>57</v>
      </c>
      <c r="B592" s="840" t="s">
        <v>287</v>
      </c>
      <c r="C592" s="706">
        <f t="shared" si="1382"/>
        <v>0</v>
      </c>
      <c r="D592" s="548">
        <f t="shared" si="1507"/>
        <v>0</v>
      </c>
      <c r="E592" s="864"/>
      <c r="F592" s="554">
        <f>+F517+E592</f>
        <v>0</v>
      </c>
      <c r="G592" s="512">
        <f t="shared" ref="G592:G593" si="1555">D592-F592</f>
        <v>0</v>
      </c>
      <c r="H592" s="482" t="str">
        <f t="shared" si="1509"/>
        <v xml:space="preserve">    </v>
      </c>
      <c r="I592" s="548">
        <f t="shared" si="1510"/>
        <v>0</v>
      </c>
      <c r="J592" s="864"/>
      <c r="K592" s="554">
        <f>+K517+J592</f>
        <v>0</v>
      </c>
      <c r="L592" s="519">
        <f t="shared" si="1511"/>
        <v>0</v>
      </c>
      <c r="M592" s="482" t="str">
        <f t="shared" si="1512"/>
        <v xml:space="preserve">    </v>
      </c>
      <c r="N592" s="548">
        <f t="shared" si="1513"/>
        <v>0</v>
      </c>
      <c r="O592" s="864">
        <v>0</v>
      </c>
      <c r="P592" s="554">
        <f>+P517+O592</f>
        <v>0</v>
      </c>
      <c r="Q592" s="519">
        <f t="shared" ref="Q592:Q593" si="1556">N592-P592</f>
        <v>0</v>
      </c>
      <c r="R592" s="482" t="str">
        <f t="shared" si="1515"/>
        <v xml:space="preserve">    </v>
      </c>
      <c r="S592" s="548">
        <f t="shared" si="1516"/>
        <v>0</v>
      </c>
      <c r="T592" s="864">
        <v>0</v>
      </c>
      <c r="U592" s="554">
        <f>+U517+T592</f>
        <v>0</v>
      </c>
      <c r="V592" s="519">
        <f t="shared" ref="V592:V593" si="1557">S592-U592</f>
        <v>0</v>
      </c>
      <c r="W592" s="482" t="str">
        <f t="shared" si="1518"/>
        <v xml:space="preserve">    </v>
      </c>
      <c r="X592" s="548">
        <f t="shared" si="1519"/>
        <v>0</v>
      </c>
      <c r="Y592" s="864">
        <v>0</v>
      </c>
      <c r="Z592" s="554">
        <f>+Z517+Y592</f>
        <v>0</v>
      </c>
      <c r="AA592" s="519">
        <f t="shared" ref="AA592:AA593" si="1558">X592-Z592</f>
        <v>0</v>
      </c>
      <c r="AB592" s="482" t="str">
        <f t="shared" si="1521"/>
        <v xml:space="preserve">    </v>
      </c>
      <c r="AC592" s="548">
        <f t="shared" si="1522"/>
        <v>0</v>
      </c>
      <c r="AD592" s="864">
        <v>0</v>
      </c>
      <c r="AE592" s="554">
        <f>+AE517+AD592</f>
        <v>0</v>
      </c>
      <c r="AF592" s="519">
        <f t="shared" ref="AF592:AF593" si="1559">AC592-AE592</f>
        <v>0</v>
      </c>
      <c r="AG592" s="482" t="str">
        <f t="shared" si="1524"/>
        <v xml:space="preserve">    </v>
      </c>
      <c r="AH592" s="548">
        <f t="shared" si="1525"/>
        <v>0</v>
      </c>
      <c r="AI592" s="864">
        <v>0</v>
      </c>
      <c r="AJ592" s="554">
        <f>+AJ517+AI592</f>
        <v>0</v>
      </c>
      <c r="AK592" s="519">
        <f t="shared" ref="AK592:AK593" si="1560">AH592-AJ592</f>
        <v>0</v>
      </c>
      <c r="AL592" s="482" t="str">
        <f t="shared" si="1527"/>
        <v xml:space="preserve">    </v>
      </c>
      <c r="AM592" s="548">
        <f t="shared" si="1528"/>
        <v>0</v>
      </c>
      <c r="AN592" s="864">
        <v>0</v>
      </c>
      <c r="AO592" s="554">
        <f>+AO517+AN592</f>
        <v>0</v>
      </c>
      <c r="AP592" s="519">
        <f t="shared" ref="AP592:AP593" si="1561">AM592-AO592</f>
        <v>0</v>
      </c>
      <c r="AQ592" s="482" t="str">
        <f t="shared" si="1530"/>
        <v xml:space="preserve">    </v>
      </c>
      <c r="AR592" s="548">
        <f t="shared" si="1531"/>
        <v>0</v>
      </c>
      <c r="AS592" s="506">
        <v>0</v>
      </c>
      <c r="AT592" s="523">
        <f>+AT517+AS592</f>
        <v>0</v>
      </c>
      <c r="AU592" s="519">
        <f t="shared" ref="AU592:AU593" si="1562">AR592-AT592</f>
        <v>0</v>
      </c>
      <c r="AV592" s="482" t="str">
        <f t="shared" si="1533"/>
        <v xml:space="preserve">    </v>
      </c>
      <c r="AW592" s="548">
        <f t="shared" si="1534"/>
        <v>0</v>
      </c>
      <c r="AX592" s="506">
        <v>0</v>
      </c>
      <c r="AY592" s="523">
        <f>+AY517+AX592</f>
        <v>0</v>
      </c>
      <c r="AZ592" s="519">
        <f t="shared" ref="AZ592:AZ593" si="1563">AW592-AY592</f>
        <v>0</v>
      </c>
      <c r="BA592" s="482" t="str">
        <f t="shared" si="1536"/>
        <v xml:space="preserve">    </v>
      </c>
      <c r="BB592" s="548">
        <f t="shared" si="1537"/>
        <v>0</v>
      </c>
      <c r="BC592" s="506">
        <v>0</v>
      </c>
      <c r="BD592" s="523">
        <f>+BD517+BC592</f>
        <v>0</v>
      </c>
      <c r="BE592" s="519">
        <f t="shared" ref="BE592:BE593" si="1564">BB592-BD592</f>
        <v>0</v>
      </c>
      <c r="BF592" s="482" t="str">
        <f t="shared" si="1539"/>
        <v xml:space="preserve">    </v>
      </c>
      <c r="BG592" s="548">
        <f t="shared" si="1540"/>
        <v>0</v>
      </c>
      <c r="BH592" s="506">
        <v>0</v>
      </c>
      <c r="BI592" s="523">
        <f>+BI517+BH592</f>
        <v>0</v>
      </c>
      <c r="BJ592" s="519">
        <f t="shared" ref="BJ592:BJ593" si="1565">BG592-BI592</f>
        <v>0</v>
      </c>
      <c r="BK592" s="482" t="str">
        <f t="shared" si="1542"/>
        <v xml:space="preserve">    </v>
      </c>
      <c r="BL592" s="553"/>
      <c r="BM592" s="502">
        <f t="shared" si="1381"/>
        <v>0</v>
      </c>
    </row>
    <row r="593" spans="1:70" s="1" customFormat="1" ht="12.75">
      <c r="A593" s="839">
        <v>58</v>
      </c>
      <c r="B593" s="840" t="s">
        <v>288</v>
      </c>
      <c r="C593" s="706">
        <f t="shared" si="1382"/>
        <v>0</v>
      </c>
      <c r="D593" s="548">
        <f t="shared" si="1507"/>
        <v>0</v>
      </c>
      <c r="E593" s="506"/>
      <c r="F593" s="523">
        <f>+F518+E593</f>
        <v>0</v>
      </c>
      <c r="G593" s="519">
        <f t="shared" si="1555"/>
        <v>0</v>
      </c>
      <c r="H593" s="481" t="str">
        <f t="shared" si="1509"/>
        <v xml:space="preserve">    </v>
      </c>
      <c r="I593" s="548">
        <f t="shared" si="1510"/>
        <v>0</v>
      </c>
      <c r="J593" s="506"/>
      <c r="K593" s="523">
        <f>+K518+J593</f>
        <v>0</v>
      </c>
      <c r="L593" s="519">
        <f t="shared" si="1511"/>
        <v>0</v>
      </c>
      <c r="M593" s="481" t="str">
        <f t="shared" si="1512"/>
        <v xml:space="preserve">    </v>
      </c>
      <c r="N593" s="548">
        <f t="shared" si="1513"/>
        <v>0</v>
      </c>
      <c r="O593" s="506">
        <v>0</v>
      </c>
      <c r="P593" s="523">
        <f>+P518+O593</f>
        <v>0</v>
      </c>
      <c r="Q593" s="519">
        <f t="shared" si="1556"/>
        <v>0</v>
      </c>
      <c r="R593" s="481" t="str">
        <f t="shared" si="1515"/>
        <v xml:space="preserve">    </v>
      </c>
      <c r="S593" s="548">
        <f t="shared" si="1516"/>
        <v>0</v>
      </c>
      <c r="T593" s="506">
        <v>0</v>
      </c>
      <c r="U593" s="523">
        <f>+U518+T593</f>
        <v>0</v>
      </c>
      <c r="V593" s="519">
        <f t="shared" si="1557"/>
        <v>0</v>
      </c>
      <c r="W593" s="481" t="str">
        <f t="shared" si="1518"/>
        <v xml:space="preserve">    </v>
      </c>
      <c r="X593" s="548">
        <f t="shared" si="1519"/>
        <v>0</v>
      </c>
      <c r="Y593" s="506">
        <v>0</v>
      </c>
      <c r="Z593" s="523">
        <f>+Z518+Y593</f>
        <v>0</v>
      </c>
      <c r="AA593" s="519">
        <f t="shared" si="1558"/>
        <v>0</v>
      </c>
      <c r="AB593" s="481" t="str">
        <f t="shared" si="1521"/>
        <v xml:space="preserve">    </v>
      </c>
      <c r="AC593" s="548">
        <f t="shared" si="1522"/>
        <v>0</v>
      </c>
      <c r="AD593" s="506">
        <v>0</v>
      </c>
      <c r="AE593" s="523">
        <f>+AE518+AD593</f>
        <v>0</v>
      </c>
      <c r="AF593" s="519">
        <f t="shared" si="1559"/>
        <v>0</v>
      </c>
      <c r="AG593" s="481" t="str">
        <f t="shared" si="1524"/>
        <v xml:space="preserve">    </v>
      </c>
      <c r="AH593" s="548">
        <f t="shared" si="1525"/>
        <v>0</v>
      </c>
      <c r="AI593" s="506">
        <v>0</v>
      </c>
      <c r="AJ593" s="523">
        <f>+AJ518+AI593</f>
        <v>0</v>
      </c>
      <c r="AK593" s="519">
        <f t="shared" si="1560"/>
        <v>0</v>
      </c>
      <c r="AL593" s="481" t="str">
        <f t="shared" si="1527"/>
        <v xml:space="preserve">    </v>
      </c>
      <c r="AM593" s="548">
        <f t="shared" si="1528"/>
        <v>0</v>
      </c>
      <c r="AN593" s="506">
        <v>0</v>
      </c>
      <c r="AO593" s="523">
        <f>+AO518+AN593</f>
        <v>0</v>
      </c>
      <c r="AP593" s="519">
        <f t="shared" si="1561"/>
        <v>0</v>
      </c>
      <c r="AQ593" s="481" t="str">
        <f t="shared" si="1530"/>
        <v xml:space="preserve">    </v>
      </c>
      <c r="AR593" s="548">
        <f t="shared" si="1531"/>
        <v>0</v>
      </c>
      <c r="AS593" s="506">
        <v>0</v>
      </c>
      <c r="AT593" s="523">
        <f>+AT518+AS593</f>
        <v>0</v>
      </c>
      <c r="AU593" s="519">
        <f t="shared" si="1562"/>
        <v>0</v>
      </c>
      <c r="AV593" s="481" t="str">
        <f t="shared" si="1533"/>
        <v xml:space="preserve">    </v>
      </c>
      <c r="AW593" s="548">
        <f t="shared" si="1534"/>
        <v>0</v>
      </c>
      <c r="AX593" s="506">
        <v>0</v>
      </c>
      <c r="AY593" s="523">
        <f>+AY518+AX593</f>
        <v>0</v>
      </c>
      <c r="AZ593" s="519">
        <f t="shared" si="1563"/>
        <v>0</v>
      </c>
      <c r="BA593" s="481" t="str">
        <f t="shared" si="1536"/>
        <v xml:space="preserve">    </v>
      </c>
      <c r="BB593" s="548">
        <f t="shared" si="1537"/>
        <v>0</v>
      </c>
      <c r="BC593" s="506">
        <v>0</v>
      </c>
      <c r="BD593" s="523">
        <f>+BD518+BC593</f>
        <v>0</v>
      </c>
      <c r="BE593" s="519">
        <f t="shared" si="1564"/>
        <v>0</v>
      </c>
      <c r="BF593" s="555"/>
      <c r="BG593" s="548">
        <f t="shared" si="1540"/>
        <v>0</v>
      </c>
      <c r="BH593" s="506">
        <v>0</v>
      </c>
      <c r="BI593" s="523">
        <f>+BI518+BH593</f>
        <v>0</v>
      </c>
      <c r="BJ593" s="519">
        <f t="shared" si="1565"/>
        <v>0</v>
      </c>
      <c r="BK593" s="481" t="str">
        <f t="shared" si="1542"/>
        <v xml:space="preserve">    </v>
      </c>
      <c r="BL593" s="553"/>
      <c r="BM593" s="502">
        <f t="shared" si="1381"/>
        <v>0</v>
      </c>
    </row>
    <row r="594" spans="1:70" s="18" customFormat="1" ht="13.5" thickBot="1">
      <c r="A594" s="846">
        <v>59</v>
      </c>
      <c r="B594" s="847" t="s">
        <v>78</v>
      </c>
      <c r="C594" s="707">
        <f t="shared" si="1382"/>
        <v>0</v>
      </c>
      <c r="D594" s="549">
        <f t="shared" si="1507"/>
        <v>0</v>
      </c>
      <c r="E594" s="508">
        <f>+E591+E592+E593</f>
        <v>0</v>
      </c>
      <c r="F594" s="508">
        <f>+F591+F592+F593</f>
        <v>0</v>
      </c>
      <c r="G594" s="524">
        <f>+G591+G592+G593</f>
        <v>0</v>
      </c>
      <c r="H594" s="484" t="str">
        <f t="shared" si="1509"/>
        <v xml:space="preserve">    </v>
      </c>
      <c r="I594" s="549">
        <f t="shared" si="1510"/>
        <v>0</v>
      </c>
      <c r="J594" s="508">
        <f>+J591+J592+J593</f>
        <v>0</v>
      </c>
      <c r="K594" s="508">
        <f>+K591+K592+K593</f>
        <v>0</v>
      </c>
      <c r="L594" s="524">
        <f>+L591+L592+L593</f>
        <v>0</v>
      </c>
      <c r="M594" s="484" t="str">
        <f t="shared" si="1512"/>
        <v xml:space="preserve">    </v>
      </c>
      <c r="N594" s="549">
        <f t="shared" si="1513"/>
        <v>0</v>
      </c>
      <c r="O594" s="508">
        <f>+O591+O592+O593</f>
        <v>0</v>
      </c>
      <c r="P594" s="508">
        <f>+P591+P592+P593</f>
        <v>0</v>
      </c>
      <c r="Q594" s="524">
        <f>+Q591+Q592+Q593</f>
        <v>0</v>
      </c>
      <c r="R594" s="484" t="str">
        <f t="shared" si="1515"/>
        <v xml:space="preserve">    </v>
      </c>
      <c r="S594" s="549">
        <f t="shared" si="1516"/>
        <v>4</v>
      </c>
      <c r="T594" s="508">
        <f>+T591+T592+T593</f>
        <v>0</v>
      </c>
      <c r="U594" s="508">
        <f>+U591+U592+U593</f>
        <v>0</v>
      </c>
      <c r="V594" s="524">
        <f>+V591+V592+V593</f>
        <v>4</v>
      </c>
      <c r="W594" s="484">
        <f t="shared" si="1518"/>
        <v>0</v>
      </c>
      <c r="X594" s="549">
        <f t="shared" si="1519"/>
        <v>0</v>
      </c>
      <c r="Y594" s="508">
        <f>+Y591+Y592+Y593</f>
        <v>0</v>
      </c>
      <c r="Z594" s="508">
        <f>+Z591+Z592+Z593</f>
        <v>0</v>
      </c>
      <c r="AA594" s="524">
        <f>+AA591+AA592+AA593</f>
        <v>0</v>
      </c>
      <c r="AB594" s="484" t="str">
        <f t="shared" si="1521"/>
        <v xml:space="preserve">    </v>
      </c>
      <c r="AC594" s="549">
        <f t="shared" si="1522"/>
        <v>0</v>
      </c>
      <c r="AD594" s="508">
        <f>+AD591+AD592+AD593</f>
        <v>0</v>
      </c>
      <c r="AE594" s="508">
        <f>+AE591+AE592+AE593</f>
        <v>0</v>
      </c>
      <c r="AF594" s="524">
        <f>+AF591+AF592+AF593</f>
        <v>0</v>
      </c>
      <c r="AG594" s="484" t="str">
        <f t="shared" si="1524"/>
        <v xml:space="preserve">    </v>
      </c>
      <c r="AH594" s="549">
        <f t="shared" si="1525"/>
        <v>0</v>
      </c>
      <c r="AI594" s="508">
        <f>+AI591+AI592+AI593</f>
        <v>0</v>
      </c>
      <c r="AJ594" s="508">
        <f>+AJ591+AJ592+AJ593</f>
        <v>0</v>
      </c>
      <c r="AK594" s="524">
        <f>+AK591+AK592+AK593</f>
        <v>0</v>
      </c>
      <c r="AL594" s="484" t="str">
        <f t="shared" si="1527"/>
        <v xml:space="preserve">    </v>
      </c>
      <c r="AM594" s="549">
        <f t="shared" si="1528"/>
        <v>0</v>
      </c>
      <c r="AN594" s="508">
        <f>+AN591+AN592+AN593</f>
        <v>0</v>
      </c>
      <c r="AO594" s="508">
        <f>+AO591+AO592+AO593</f>
        <v>0</v>
      </c>
      <c r="AP594" s="524">
        <f>+AP591+AP592+AP593</f>
        <v>0</v>
      </c>
      <c r="AQ594" s="484" t="str">
        <f t="shared" si="1530"/>
        <v xml:space="preserve">    </v>
      </c>
      <c r="AR594" s="549">
        <f t="shared" si="1531"/>
        <v>0</v>
      </c>
      <c r="AS594" s="508">
        <f>+AS591+AS592+AS593</f>
        <v>0</v>
      </c>
      <c r="AT594" s="508">
        <f>+AT591+AT592+AT593</f>
        <v>0</v>
      </c>
      <c r="AU594" s="524">
        <f>+AU591+AU592+AU593</f>
        <v>0</v>
      </c>
      <c r="AV594" s="484" t="str">
        <f t="shared" si="1533"/>
        <v xml:space="preserve">    </v>
      </c>
      <c r="AW594" s="549">
        <f t="shared" si="1534"/>
        <v>0</v>
      </c>
      <c r="AX594" s="508">
        <f>+AX591+AX592+AX593</f>
        <v>0</v>
      </c>
      <c r="AY594" s="508">
        <f>+AY591+AY592+AY593</f>
        <v>0</v>
      </c>
      <c r="AZ594" s="524">
        <f>+AZ591+AZ592+AZ593</f>
        <v>0</v>
      </c>
      <c r="BA594" s="484" t="str">
        <f t="shared" si="1536"/>
        <v xml:space="preserve">    </v>
      </c>
      <c r="BB594" s="549">
        <f t="shared" si="1537"/>
        <v>0</v>
      </c>
      <c r="BC594" s="508">
        <f>+BC591+BC592+BC593</f>
        <v>0</v>
      </c>
      <c r="BD594" s="508">
        <f>+BD591+BD592+BD593</f>
        <v>0</v>
      </c>
      <c r="BE594" s="524">
        <f>+BE591+BE592+BE593</f>
        <v>0</v>
      </c>
      <c r="BF594" s="484" t="str">
        <f t="shared" si="1539"/>
        <v xml:space="preserve">    </v>
      </c>
      <c r="BG594" s="549">
        <f t="shared" si="1540"/>
        <v>0</v>
      </c>
      <c r="BH594" s="508">
        <f>+BH591+BH592+BH593</f>
        <v>0</v>
      </c>
      <c r="BI594" s="508">
        <f>+BI591+BI592+BI593</f>
        <v>0</v>
      </c>
      <c r="BJ594" s="524">
        <f>+BJ591+BJ592+BJ593</f>
        <v>0</v>
      </c>
      <c r="BK594" s="484" t="str">
        <f t="shared" si="1542"/>
        <v xml:space="preserve">    </v>
      </c>
      <c r="BL594" s="552"/>
      <c r="BM594" s="502">
        <f t="shared" si="1381"/>
        <v>0</v>
      </c>
    </row>
    <row r="595" spans="1:70" customFormat="1" ht="15" customHeight="1" thickTop="1">
      <c r="A595" s="1411" t="s">
        <v>297</v>
      </c>
      <c r="B595" s="1411"/>
      <c r="C595" s="849"/>
      <c r="D595" s="821" t="str">
        <f>D70</f>
        <v>Certification of Exclusion and Debarment (Article 8)</v>
      </c>
      <c r="E595" s="821"/>
      <c r="F595" s="821"/>
      <c r="G595" s="821"/>
      <c r="H595" s="821"/>
      <c r="I595" s="821" t="str">
        <f>D70</f>
        <v>Certification of Exclusion and Debarment (Article 8)</v>
      </c>
      <c r="J595" s="821"/>
      <c r="K595" s="821"/>
      <c r="L595" s="821"/>
      <c r="M595" s="821"/>
      <c r="N595" s="821" t="str">
        <f>D70</f>
        <v>Certification of Exclusion and Debarment (Article 8)</v>
      </c>
      <c r="O595" s="821"/>
      <c r="P595" s="821"/>
      <c r="Q595" s="821"/>
      <c r="R595" s="821"/>
      <c r="S595" s="821" t="str">
        <f>D70</f>
        <v>Certification of Exclusion and Debarment (Article 8)</v>
      </c>
      <c r="T595" s="821"/>
      <c r="U595" s="821"/>
      <c r="V595" s="821"/>
      <c r="W595" s="821"/>
      <c r="X595" s="821" t="str">
        <f>D70</f>
        <v>Certification of Exclusion and Debarment (Article 8)</v>
      </c>
      <c r="Y595" s="821"/>
      <c r="Z595" s="821"/>
      <c r="AA595" s="821"/>
      <c r="AB595" s="821"/>
      <c r="AC595" s="821" t="str">
        <f>D70</f>
        <v>Certification of Exclusion and Debarment (Article 8)</v>
      </c>
      <c r="AD595" s="821"/>
      <c r="AE595" s="821"/>
      <c r="AF595" s="821"/>
      <c r="AG595" s="821"/>
      <c r="AH595" s="821" t="str">
        <f>D70</f>
        <v>Certification of Exclusion and Debarment (Article 8)</v>
      </c>
      <c r="AI595" s="821"/>
      <c r="AJ595" s="821"/>
      <c r="AK595" s="821"/>
      <c r="AL595" s="821"/>
      <c r="AM595" s="821" t="str">
        <f>D70</f>
        <v>Certification of Exclusion and Debarment (Article 8)</v>
      </c>
      <c r="AN595" s="821"/>
      <c r="AO595" s="821"/>
      <c r="AP595" s="821"/>
      <c r="AQ595" s="821"/>
      <c r="AR595" s="821" t="str">
        <f>D70</f>
        <v>Certification of Exclusion and Debarment (Article 8)</v>
      </c>
      <c r="AS595" s="821"/>
      <c r="AT595" s="821"/>
      <c r="AU595" s="821"/>
      <c r="AV595" s="821"/>
      <c r="AW595" s="821" t="str">
        <f>D70</f>
        <v>Certification of Exclusion and Debarment (Article 8)</v>
      </c>
      <c r="AX595" s="821"/>
      <c r="AY595" s="821"/>
      <c r="AZ595" s="821"/>
      <c r="BA595" s="821"/>
      <c r="BB595" s="821" t="str">
        <f>D70</f>
        <v>Certification of Exclusion and Debarment (Article 8)</v>
      </c>
      <c r="BC595" s="821"/>
      <c r="BD595" s="821"/>
      <c r="BE595" s="821"/>
      <c r="BF595" s="821"/>
      <c r="BG595" s="821" t="str">
        <f>D70</f>
        <v>Certification of Exclusion and Debarment (Article 8)</v>
      </c>
      <c r="BH595" s="821"/>
      <c r="BI595" s="821"/>
      <c r="BJ595" s="821"/>
      <c r="BK595" s="821"/>
      <c r="BL595" s="342"/>
      <c r="BM595" s="342"/>
      <c r="BN595" s="342"/>
      <c r="BO595" s="342"/>
    </row>
    <row r="596" spans="1:70" customFormat="1" ht="63.75" customHeight="1" thickBot="1">
      <c r="A596" s="1412"/>
      <c r="B596" s="1412"/>
      <c r="C596" s="850"/>
      <c r="D596" s="1406" t="str">
        <f>D521</f>
        <v>Invoice Certification Language (MH)</v>
      </c>
      <c r="E596" s="1406"/>
      <c r="F596" s="1406"/>
      <c r="G596" s="1406"/>
      <c r="H596" s="1406"/>
      <c r="I596" s="1406" t="str">
        <f>D596</f>
        <v>Invoice Certification Language (MH)</v>
      </c>
      <c r="J596" s="1406"/>
      <c r="K596" s="1406"/>
      <c r="L596" s="1406"/>
      <c r="M596" s="1406"/>
      <c r="N596" s="1406" t="str">
        <f>I596</f>
        <v>Invoice Certification Language (MH)</v>
      </c>
      <c r="O596" s="1406"/>
      <c r="P596" s="1406"/>
      <c r="Q596" s="1406"/>
      <c r="R596" s="1406"/>
      <c r="S596" s="1406" t="str">
        <f>D71</f>
        <v>Invoice Certification Language (MH)</v>
      </c>
      <c r="T596" s="1406"/>
      <c r="U596" s="1406"/>
      <c r="V596" s="1406"/>
      <c r="W596" s="1406"/>
      <c r="X596" s="1406" t="str">
        <f>D71</f>
        <v>Invoice Certification Language (MH)</v>
      </c>
      <c r="Y596" s="1406"/>
      <c r="Z596" s="1406"/>
      <c r="AA596" s="1406"/>
      <c r="AB596" s="1406"/>
      <c r="AC596" s="1406" t="str">
        <f>D71</f>
        <v>Invoice Certification Language (MH)</v>
      </c>
      <c r="AD596" s="1406"/>
      <c r="AE596" s="1406"/>
      <c r="AF596" s="1406"/>
      <c r="AG596" s="1406"/>
      <c r="AH596" s="1406" t="str">
        <f>D71</f>
        <v>Invoice Certification Language (MH)</v>
      </c>
      <c r="AI596" s="1406"/>
      <c r="AJ596" s="1406"/>
      <c r="AK596" s="1406"/>
      <c r="AL596" s="1406"/>
      <c r="AM596" s="1406" t="str">
        <f>D71</f>
        <v>Invoice Certification Language (MH)</v>
      </c>
      <c r="AN596" s="1406"/>
      <c r="AO596" s="1406"/>
      <c r="AP596" s="1406"/>
      <c r="AQ596" s="1406"/>
      <c r="AR596" s="1406" t="str">
        <f>D71</f>
        <v>Invoice Certification Language (MH)</v>
      </c>
      <c r="AS596" s="1406"/>
      <c r="AT596" s="1406"/>
      <c r="AU596" s="1406"/>
      <c r="AV596" s="1406"/>
      <c r="AW596" s="1406" t="str">
        <f>D71</f>
        <v>Invoice Certification Language (MH)</v>
      </c>
      <c r="AX596" s="1406"/>
      <c r="AY596" s="1406"/>
      <c r="AZ596" s="1406"/>
      <c r="BA596" s="1406"/>
      <c r="BB596" s="1406" t="str">
        <f>D71</f>
        <v>Invoice Certification Language (MH)</v>
      </c>
      <c r="BC596" s="1406"/>
      <c r="BD596" s="1406"/>
      <c r="BE596" s="1406"/>
      <c r="BF596" s="1406"/>
      <c r="BG596" s="1406" t="str">
        <f>D71</f>
        <v>Invoice Certification Language (MH)</v>
      </c>
      <c r="BH596" s="1406"/>
      <c r="BI596" s="1406"/>
      <c r="BJ596" s="1406"/>
      <c r="BK596" s="1406"/>
      <c r="BL596" s="342"/>
      <c r="BM596" s="342"/>
      <c r="BN596" s="342"/>
      <c r="BO596" s="342"/>
    </row>
    <row r="597" spans="1:70" s="1" customFormat="1" ht="12" customHeight="1">
      <c r="A597" s="1390"/>
      <c r="B597" s="1391"/>
      <c r="C597" s="485"/>
      <c r="D597" s="1396"/>
      <c r="E597" s="1396"/>
      <c r="F597" s="1396"/>
      <c r="G597" s="1404"/>
      <c r="H597" s="1404"/>
      <c r="I597" s="1396"/>
      <c r="J597" s="1396"/>
      <c r="K597" s="1396"/>
      <c r="L597" s="1404"/>
      <c r="M597" s="1404"/>
      <c r="N597" s="1396"/>
      <c r="O597" s="1396"/>
      <c r="P597" s="1396"/>
      <c r="Q597" s="1404"/>
      <c r="R597" s="1404"/>
      <c r="S597" s="1396"/>
      <c r="T597" s="1396"/>
      <c r="U597" s="1396"/>
      <c r="V597" s="1404"/>
      <c r="W597" s="1404"/>
      <c r="X597" s="1396"/>
      <c r="Y597" s="1396"/>
      <c r="Z597" s="1396"/>
      <c r="AA597" s="1404"/>
      <c r="AB597" s="1404"/>
      <c r="AC597" s="1396"/>
      <c r="AD597" s="1396"/>
      <c r="AE597" s="1396"/>
      <c r="AF597" s="1404"/>
      <c r="AG597" s="1404"/>
      <c r="AH597" s="1396"/>
      <c r="AI597" s="1396"/>
      <c r="AJ597" s="1396"/>
      <c r="AK597" s="1404"/>
      <c r="AL597" s="1404"/>
      <c r="AM597" s="1396"/>
      <c r="AN597" s="1396"/>
      <c r="AO597" s="1396"/>
      <c r="AP597" s="1404"/>
      <c r="AQ597" s="1404"/>
      <c r="AR597" s="1396"/>
      <c r="AS597" s="1396"/>
      <c r="AT597" s="1396"/>
      <c r="AU597" s="1404"/>
      <c r="AV597" s="1404"/>
      <c r="AW597" s="1396"/>
      <c r="AX597" s="1396"/>
      <c r="AY597" s="1396"/>
      <c r="AZ597" s="1404"/>
      <c r="BA597" s="1404"/>
      <c r="BB597" s="1396"/>
      <c r="BC597" s="1396"/>
      <c r="BD597" s="1396"/>
      <c r="BE597" s="1404"/>
      <c r="BF597" s="1404"/>
      <c r="BG597" s="1396"/>
      <c r="BH597" s="1396"/>
      <c r="BI597" s="1396"/>
      <c r="BJ597" s="1404"/>
      <c r="BK597" s="1404"/>
      <c r="BM597"/>
    </row>
    <row r="598" spans="1:70" s="1" customFormat="1" ht="10.5" customHeight="1">
      <c r="A598" s="1392"/>
      <c r="B598" s="1393"/>
      <c r="C598" s="486"/>
      <c r="D598" s="1405" t="s">
        <v>79</v>
      </c>
      <c r="E598" s="1405"/>
      <c r="F598" s="1405"/>
      <c r="G598" s="105" t="s">
        <v>154</v>
      </c>
      <c r="H598" s="96"/>
      <c r="I598" s="1405" t="s">
        <v>79</v>
      </c>
      <c r="J598" s="1405"/>
      <c r="K598" s="1405"/>
      <c r="L598" s="105" t="s">
        <v>154</v>
      </c>
      <c r="M598" s="96"/>
      <c r="N598" s="1405" t="s">
        <v>79</v>
      </c>
      <c r="O598" s="1405"/>
      <c r="P598" s="1405"/>
      <c r="Q598" s="105" t="s">
        <v>154</v>
      </c>
      <c r="R598" s="96"/>
      <c r="S598" s="1405" t="s">
        <v>79</v>
      </c>
      <c r="T598" s="1405"/>
      <c r="U598" s="1405"/>
      <c r="V598" s="105" t="s">
        <v>154</v>
      </c>
      <c r="W598" s="96"/>
      <c r="X598" s="1405" t="s">
        <v>79</v>
      </c>
      <c r="Y598" s="1405"/>
      <c r="Z598" s="1405"/>
      <c r="AA598" s="105" t="s">
        <v>154</v>
      </c>
      <c r="AB598" s="96"/>
      <c r="AC598" s="1405" t="s">
        <v>79</v>
      </c>
      <c r="AD598" s="1405"/>
      <c r="AE598" s="1405"/>
      <c r="AF598" s="105" t="s">
        <v>154</v>
      </c>
      <c r="AG598" s="96"/>
      <c r="AH598" s="1405" t="s">
        <v>79</v>
      </c>
      <c r="AI598" s="1405"/>
      <c r="AJ598" s="1405"/>
      <c r="AK598" s="105" t="s">
        <v>154</v>
      </c>
      <c r="AL598" s="96"/>
      <c r="AM598" s="1405" t="s">
        <v>79</v>
      </c>
      <c r="AN598" s="1405"/>
      <c r="AO598" s="1405"/>
      <c r="AP598" s="105" t="s">
        <v>154</v>
      </c>
      <c r="AQ598" s="96"/>
      <c r="AR598" s="1405" t="s">
        <v>79</v>
      </c>
      <c r="AS598" s="1405"/>
      <c r="AT598" s="1405"/>
      <c r="AU598" s="105" t="s">
        <v>154</v>
      </c>
      <c r="AV598" s="96"/>
      <c r="AW598" s="1405" t="s">
        <v>79</v>
      </c>
      <c r="AX598" s="1405"/>
      <c r="AY598" s="1405"/>
      <c r="AZ598" s="105" t="s">
        <v>154</v>
      </c>
      <c r="BA598" s="96"/>
      <c r="BB598" s="1405" t="s">
        <v>79</v>
      </c>
      <c r="BC598" s="1405"/>
      <c r="BD598" s="1405"/>
      <c r="BE598" s="105" t="s">
        <v>154</v>
      </c>
      <c r="BF598" s="96"/>
      <c r="BG598" s="1405" t="s">
        <v>79</v>
      </c>
      <c r="BH598" s="1405"/>
      <c r="BI598" s="1405"/>
      <c r="BJ598" s="105" t="s">
        <v>154</v>
      </c>
      <c r="BK598" s="96"/>
      <c r="BM598"/>
    </row>
    <row r="599" spans="1:70" s="1" customFormat="1" ht="21" customHeight="1">
      <c r="A599" s="1392"/>
      <c r="B599" s="1393"/>
      <c r="C599" s="470"/>
      <c r="D599" s="1418"/>
      <c r="E599" s="1398"/>
      <c r="F599" s="1398"/>
      <c r="G599" s="1415"/>
      <c r="H599" s="1397"/>
      <c r="I599" s="1398"/>
      <c r="J599" s="1398"/>
      <c r="K599" s="1398"/>
      <c r="L599" s="1397"/>
      <c r="M599" s="1397"/>
      <c r="N599" s="1398"/>
      <c r="O599" s="1398"/>
      <c r="P599" s="1398"/>
      <c r="Q599" s="1397"/>
      <c r="R599" s="1397"/>
      <c r="S599" s="1398"/>
      <c r="T599" s="1398"/>
      <c r="U599" s="1398"/>
      <c r="V599" s="1397"/>
      <c r="W599" s="1397"/>
      <c r="X599" s="1398"/>
      <c r="Y599" s="1398"/>
      <c r="Z599" s="1398"/>
      <c r="AA599" s="1397"/>
      <c r="AB599" s="1397"/>
      <c r="AC599" s="1398"/>
      <c r="AD599" s="1398"/>
      <c r="AE599" s="1398"/>
      <c r="AF599" s="1397"/>
      <c r="AG599" s="1397"/>
      <c r="AH599" s="1398"/>
      <c r="AI599" s="1398"/>
      <c r="AJ599" s="1398"/>
      <c r="AK599" s="1397"/>
      <c r="AL599" s="1397"/>
      <c r="AM599" s="1398"/>
      <c r="AN599" s="1398"/>
      <c r="AO599" s="1398"/>
      <c r="AP599" s="1397"/>
      <c r="AQ599" s="1397"/>
      <c r="AR599" s="1398"/>
      <c r="AS599" s="1398"/>
      <c r="AT599" s="1398"/>
      <c r="AU599" s="1397"/>
      <c r="AV599" s="1397"/>
      <c r="AW599" s="1398"/>
      <c r="AX599" s="1398"/>
      <c r="AY599" s="1398"/>
      <c r="AZ599" s="1397"/>
      <c r="BA599" s="1397"/>
      <c r="BB599" s="1398"/>
      <c r="BC599" s="1398"/>
      <c r="BD599" s="1398"/>
      <c r="BE599" s="1397"/>
      <c r="BF599" s="1397"/>
      <c r="BG599" s="1398"/>
      <c r="BH599" s="1398"/>
      <c r="BI599" s="1398"/>
      <c r="BJ599" s="1397"/>
      <c r="BK599" s="1397"/>
      <c r="BM599"/>
    </row>
    <row r="600" spans="1:70" s="1" customFormat="1" ht="16.5" thickBot="1">
      <c r="A600" s="1394"/>
      <c r="B600" s="1395"/>
      <c r="C600" s="471"/>
      <c r="D600" s="1399" t="s">
        <v>80</v>
      </c>
      <c r="E600" s="1399"/>
      <c r="F600" s="103"/>
      <c r="G600" s="104" t="s">
        <v>81</v>
      </c>
      <c r="H600" s="96"/>
      <c r="I600" s="1399" t="s">
        <v>80</v>
      </c>
      <c r="J600" s="1399"/>
      <c r="K600" s="103"/>
      <c r="L600" s="104" t="s">
        <v>81</v>
      </c>
      <c r="M600" s="96"/>
      <c r="N600" s="1399" t="s">
        <v>80</v>
      </c>
      <c r="O600" s="1399"/>
      <c r="P600" s="103"/>
      <c r="Q600" s="104" t="s">
        <v>81</v>
      </c>
      <c r="R600" s="96"/>
      <c r="S600" s="1399" t="s">
        <v>80</v>
      </c>
      <c r="T600" s="1399"/>
      <c r="U600" s="103"/>
      <c r="V600" s="104" t="s">
        <v>81</v>
      </c>
      <c r="W600" s="96"/>
      <c r="X600" s="1399" t="s">
        <v>80</v>
      </c>
      <c r="Y600" s="1399"/>
      <c r="Z600" s="103"/>
      <c r="AA600" s="104" t="s">
        <v>81</v>
      </c>
      <c r="AB600" s="96"/>
      <c r="AC600" s="1399" t="s">
        <v>80</v>
      </c>
      <c r="AD600" s="1399"/>
      <c r="AE600" s="103"/>
      <c r="AF600" s="104" t="s">
        <v>81</v>
      </c>
      <c r="AG600" s="96"/>
      <c r="AH600" s="1399" t="s">
        <v>80</v>
      </c>
      <c r="AI600" s="1399"/>
      <c r="AJ600" s="103"/>
      <c r="AK600" s="104" t="s">
        <v>81</v>
      </c>
      <c r="AL600" s="96"/>
      <c r="AM600" s="1399" t="s">
        <v>80</v>
      </c>
      <c r="AN600" s="1399"/>
      <c r="AO600" s="103"/>
      <c r="AP600" s="104" t="s">
        <v>81</v>
      </c>
      <c r="AQ600" s="96"/>
      <c r="AR600" s="1399" t="s">
        <v>80</v>
      </c>
      <c r="AS600" s="1399"/>
      <c r="AT600" s="103"/>
      <c r="AU600" s="104" t="s">
        <v>81</v>
      </c>
      <c r="AV600" s="96"/>
      <c r="AW600" s="1399" t="s">
        <v>80</v>
      </c>
      <c r="AX600" s="1399"/>
      <c r="AY600" s="103"/>
      <c r="AZ600" s="104" t="s">
        <v>81</v>
      </c>
      <c r="BA600" s="96"/>
      <c r="BB600" s="1399" t="s">
        <v>80</v>
      </c>
      <c r="BC600" s="1399"/>
      <c r="BD600" s="103"/>
      <c r="BE600" s="104" t="s">
        <v>81</v>
      </c>
      <c r="BF600" s="96"/>
      <c r="BG600" s="1399" t="s">
        <v>80</v>
      </c>
      <c r="BH600" s="1399"/>
      <c r="BI600" s="103"/>
      <c r="BJ600" s="104" t="s">
        <v>81</v>
      </c>
      <c r="BK600" s="96"/>
      <c r="BM600"/>
    </row>
    <row r="601" spans="1:70" customFormat="1" ht="15.6" customHeight="1">
      <c r="A601" s="825" t="s">
        <v>289</v>
      </c>
      <c r="B601" s="97"/>
      <c r="C601" s="466"/>
      <c r="D601" s="97"/>
      <c r="E601" s="97"/>
      <c r="F601" s="97"/>
      <c r="G601" s="98"/>
      <c r="H601" s="99"/>
      <c r="I601" s="2"/>
      <c r="J601" s="2"/>
      <c r="K601" s="2"/>
      <c r="L601" s="2"/>
      <c r="M601" s="2"/>
      <c r="N601" s="2"/>
      <c r="O601" s="2"/>
      <c r="P601" s="3"/>
      <c r="Q601" s="3"/>
      <c r="R601" s="3"/>
      <c r="S601" s="15"/>
      <c r="T601" s="10"/>
      <c r="U601" s="10"/>
      <c r="V601" s="11"/>
      <c r="W601" s="25"/>
      <c r="X601" s="9"/>
      <c r="Y601" s="9"/>
      <c r="Z601" s="15"/>
      <c r="AA601" s="20"/>
      <c r="AB601" s="20"/>
      <c r="AC601" s="20"/>
      <c r="AD601" s="2"/>
      <c r="AE601" s="3"/>
      <c r="AF601" s="3"/>
      <c r="AG601" s="3"/>
      <c r="AH601" s="8"/>
      <c r="AI601" s="10"/>
      <c r="AJ601" s="10"/>
      <c r="AK601" s="11"/>
      <c r="AL601" s="21"/>
      <c r="AM601" s="22"/>
      <c r="AN601" s="22"/>
      <c r="AO601" s="8"/>
      <c r="AP601" s="8"/>
      <c r="AQ601" s="8"/>
      <c r="AR601" s="8"/>
      <c r="AS601" s="8"/>
      <c r="AT601" s="8"/>
      <c r="AU601" s="8"/>
      <c r="AV601" s="8"/>
      <c r="AW601" s="8"/>
      <c r="AX601" s="8"/>
      <c r="AY601" s="8"/>
      <c r="AZ601" s="8"/>
      <c r="BA601" s="8"/>
      <c r="BB601" s="8"/>
      <c r="BC601" s="8"/>
      <c r="BD601" s="8"/>
      <c r="BE601" s="8"/>
      <c r="BF601" s="8"/>
      <c r="BG601" s="8"/>
      <c r="BH601" s="8"/>
      <c r="BI601" s="8"/>
      <c r="BJ601" s="8"/>
      <c r="BK601" s="8"/>
      <c r="BL601" s="8"/>
      <c r="BM601" s="855"/>
      <c r="BN601" s="8"/>
      <c r="BO601" s="22"/>
      <c r="BP601" s="22"/>
      <c r="BQ601" s="8"/>
    </row>
    <row r="602" spans="1:70" customFormat="1" ht="12.6" customHeight="1">
      <c r="A602" s="106" t="s">
        <v>290</v>
      </c>
      <c r="B602" s="97"/>
      <c r="C602" s="466"/>
      <c r="D602" s="96"/>
      <c r="E602" s="96"/>
      <c r="F602" s="102"/>
      <c r="G602" s="96"/>
      <c r="H602" s="99"/>
      <c r="I602" s="96"/>
      <c r="J602" s="96"/>
      <c r="K602" s="102"/>
      <c r="L602" s="96"/>
      <c r="M602" s="99"/>
      <c r="N602" s="15"/>
      <c r="O602" s="3"/>
      <c r="P602" s="3"/>
      <c r="Q602" s="3"/>
      <c r="R602" s="3"/>
      <c r="S602" s="9"/>
      <c r="T602" s="9"/>
      <c r="U602" s="9"/>
      <c r="V602" s="24"/>
      <c r="W602" s="25"/>
      <c r="X602" s="9"/>
      <c r="Y602" s="9"/>
      <c r="Z602" s="15"/>
      <c r="AD602" s="4"/>
      <c r="AE602" s="4"/>
      <c r="AF602" s="4"/>
      <c r="AG602" s="4"/>
      <c r="AH602" s="12"/>
      <c r="AI602" s="12"/>
      <c r="AJ602" s="12"/>
      <c r="AK602" s="13"/>
      <c r="AL602" s="14"/>
      <c r="AM602" s="12"/>
      <c r="AN602" s="12"/>
      <c r="AO602" s="15"/>
      <c r="AP602" s="15"/>
      <c r="AQ602" s="15"/>
      <c r="AR602" s="15"/>
      <c r="AS602" s="15"/>
      <c r="AT602" s="15"/>
      <c r="AU602" s="15"/>
      <c r="AV602" s="15"/>
      <c r="AW602" s="15"/>
      <c r="AX602" s="15"/>
      <c r="AY602" s="15"/>
      <c r="AZ602" s="15"/>
      <c r="BA602" s="15"/>
      <c r="BB602" s="15"/>
      <c r="BC602" s="15"/>
      <c r="BD602" s="15"/>
      <c r="BE602" s="15"/>
      <c r="BF602" s="15"/>
      <c r="BG602" s="15"/>
      <c r="BH602" s="15"/>
      <c r="BI602" s="15"/>
      <c r="BJ602" s="15"/>
      <c r="BK602" s="15"/>
      <c r="BL602" s="15"/>
      <c r="BM602" s="856"/>
      <c r="BN602" s="15"/>
      <c r="BO602" s="12"/>
      <c r="BP602" s="12"/>
      <c r="BQ602" s="15"/>
    </row>
    <row r="603" spans="1:70" s="360" customFormat="1" ht="12">
      <c r="A603" s="826"/>
      <c r="B603" s="827"/>
      <c r="C603" s="467"/>
      <c r="D603" s="350" t="s">
        <v>21</v>
      </c>
      <c r="E603" s="1407" t="str">
        <f>+E3</f>
        <v>Contractor Name</v>
      </c>
      <c r="F603" s="1407"/>
      <c r="G603" s="1407"/>
      <c r="H603" s="1407"/>
      <c r="I603" s="396" t="s">
        <v>21</v>
      </c>
      <c r="J603" s="1403" t="str">
        <f>E603</f>
        <v>Contractor Name</v>
      </c>
      <c r="K603" s="1403"/>
      <c r="L603" s="1403"/>
      <c r="M603" s="1403"/>
      <c r="N603" s="396" t="s">
        <v>21</v>
      </c>
      <c r="O603" s="1403" t="str">
        <f>E603</f>
        <v>Contractor Name</v>
      </c>
      <c r="P603" s="1403"/>
      <c r="Q603" s="1403"/>
      <c r="R603" s="1403"/>
      <c r="S603" s="396" t="s">
        <v>21</v>
      </c>
      <c r="T603" s="1403" t="str">
        <f>E603</f>
        <v>Contractor Name</v>
      </c>
      <c r="U603" s="1403"/>
      <c r="V603" s="1403"/>
      <c r="W603" s="1403"/>
      <c r="X603" s="396" t="s">
        <v>21</v>
      </c>
      <c r="Y603" s="1403" t="str">
        <f>E603</f>
        <v>Contractor Name</v>
      </c>
      <c r="Z603" s="1403"/>
      <c r="AA603" s="1403"/>
      <c r="AB603" s="1403"/>
      <c r="AC603" s="396" t="s">
        <v>21</v>
      </c>
      <c r="AD603" s="1403" t="str">
        <f>E603</f>
        <v>Contractor Name</v>
      </c>
      <c r="AE603" s="1403"/>
      <c r="AF603" s="1403"/>
      <c r="AG603" s="1403"/>
      <c r="AH603" s="396" t="s">
        <v>21</v>
      </c>
      <c r="AI603" s="1403" t="str">
        <f>E603</f>
        <v>Contractor Name</v>
      </c>
      <c r="AJ603" s="1403"/>
      <c r="AK603" s="1403"/>
      <c r="AL603" s="1403"/>
      <c r="AM603" s="396" t="s">
        <v>21</v>
      </c>
      <c r="AN603" s="1403" t="str">
        <f>E603</f>
        <v>Contractor Name</v>
      </c>
      <c r="AO603" s="1403"/>
      <c r="AP603" s="1403"/>
      <c r="AQ603" s="1403"/>
      <c r="AR603" s="396" t="s">
        <v>21</v>
      </c>
      <c r="AS603" s="1403" t="str">
        <f>E603</f>
        <v>Contractor Name</v>
      </c>
      <c r="AT603" s="1403"/>
      <c r="AU603" s="1403"/>
      <c r="AV603" s="1403"/>
      <c r="AW603" s="396" t="s">
        <v>21</v>
      </c>
      <c r="AX603" s="1403" t="str">
        <f>J603</f>
        <v>Contractor Name</v>
      </c>
      <c r="AY603" s="1403"/>
      <c r="AZ603" s="1403"/>
      <c r="BA603" s="1403"/>
      <c r="BB603" s="396" t="s">
        <v>21</v>
      </c>
      <c r="BC603" s="1403" t="str">
        <f>O603</f>
        <v>Contractor Name</v>
      </c>
      <c r="BD603" s="1403"/>
      <c r="BE603" s="1403"/>
      <c r="BF603" s="1403"/>
      <c r="BG603" s="396" t="s">
        <v>21</v>
      </c>
      <c r="BH603" s="1403" t="str">
        <f>T603</f>
        <v>Contractor Name</v>
      </c>
      <c r="BI603" s="1403"/>
      <c r="BJ603" s="1403"/>
      <c r="BK603" s="1403"/>
      <c r="BL603" s="397"/>
      <c r="BM603" s="857"/>
      <c r="BN603" s="397"/>
      <c r="BO603" s="383"/>
      <c r="BR603" s="384"/>
    </row>
    <row r="604" spans="1:70" s="360" customFormat="1" ht="12.75">
      <c r="A604" s="106" t="s">
        <v>175</v>
      </c>
      <c r="B604" s="827"/>
      <c r="C604" s="467"/>
      <c r="D604" s="350" t="s">
        <v>20</v>
      </c>
      <c r="E604" s="435" t="str">
        <f>+E4</f>
        <v>Contract Number</v>
      </c>
      <c r="F604" s="352"/>
      <c r="G604" s="353" t="s">
        <v>90</v>
      </c>
      <c r="H604" s="354"/>
      <c r="I604" s="413" t="s">
        <v>20</v>
      </c>
      <c r="J604" s="431" t="str">
        <f>E604</f>
        <v>Contract Number</v>
      </c>
      <c r="K604" s="399"/>
      <c r="L604" s="400" t="s">
        <v>90</v>
      </c>
      <c r="M604" s="401">
        <f>H604</f>
        <v>0</v>
      </c>
      <c r="N604" s="402" t="s">
        <v>20</v>
      </c>
      <c r="O604" s="432" t="str">
        <f>E604</f>
        <v>Contract Number</v>
      </c>
      <c r="P604" s="403"/>
      <c r="Q604" s="404" t="s">
        <v>90</v>
      </c>
      <c r="R604" s="405">
        <f>H604</f>
        <v>0</v>
      </c>
      <c r="S604" s="402" t="s">
        <v>20</v>
      </c>
      <c r="T604" s="406" t="str">
        <f>E604</f>
        <v>Contract Number</v>
      </c>
      <c r="U604" s="403"/>
      <c r="V604" s="404" t="s">
        <v>90</v>
      </c>
      <c r="W604" s="407">
        <f>H604</f>
        <v>0</v>
      </c>
      <c r="X604" s="402" t="s">
        <v>20</v>
      </c>
      <c r="Y604" s="406" t="str">
        <f>E604</f>
        <v>Contract Number</v>
      </c>
      <c r="Z604" s="403"/>
      <c r="AA604" s="404" t="s">
        <v>90</v>
      </c>
      <c r="AB604" s="407">
        <f>H604</f>
        <v>0</v>
      </c>
      <c r="AC604" s="402" t="s">
        <v>20</v>
      </c>
      <c r="AD604" s="406" t="str">
        <f>E604</f>
        <v>Contract Number</v>
      </c>
      <c r="AE604" s="403"/>
      <c r="AF604" s="404" t="s">
        <v>90</v>
      </c>
      <c r="AG604" s="407">
        <f>H604</f>
        <v>0</v>
      </c>
      <c r="AH604" s="402" t="s">
        <v>20</v>
      </c>
      <c r="AI604" s="406" t="str">
        <f>E604</f>
        <v>Contract Number</v>
      </c>
      <c r="AJ604" s="403"/>
      <c r="AK604" s="404" t="s">
        <v>90</v>
      </c>
      <c r="AL604" s="408">
        <f>H604</f>
        <v>0</v>
      </c>
      <c r="AM604" s="402" t="s">
        <v>20</v>
      </c>
      <c r="AN604" s="432" t="str">
        <f>E604</f>
        <v>Contract Number</v>
      </c>
      <c r="AO604" s="403"/>
      <c r="AP604" s="404" t="s">
        <v>90</v>
      </c>
      <c r="AQ604" s="408">
        <f>H604</f>
        <v>0</v>
      </c>
      <c r="AR604" s="402" t="s">
        <v>20</v>
      </c>
      <c r="AS604" s="432" t="str">
        <f>E604</f>
        <v>Contract Number</v>
      </c>
      <c r="AT604" s="403"/>
      <c r="AU604" s="404" t="s">
        <v>90</v>
      </c>
      <c r="AV604" s="409">
        <f>H604</f>
        <v>0</v>
      </c>
      <c r="AW604" s="402" t="s">
        <v>20</v>
      </c>
      <c r="AX604" s="432" t="str">
        <f>J604</f>
        <v>Contract Number</v>
      </c>
      <c r="AY604" s="403"/>
      <c r="AZ604" s="404" t="s">
        <v>90</v>
      </c>
      <c r="BA604" s="409">
        <f>M604</f>
        <v>0</v>
      </c>
      <c r="BB604" s="402" t="s">
        <v>20</v>
      </c>
      <c r="BC604" s="432" t="str">
        <f>O604</f>
        <v>Contract Number</v>
      </c>
      <c r="BD604" s="403"/>
      <c r="BE604" s="404" t="s">
        <v>90</v>
      </c>
      <c r="BF604" s="409">
        <f>R604</f>
        <v>0</v>
      </c>
      <c r="BG604" s="402" t="s">
        <v>20</v>
      </c>
      <c r="BH604" s="432" t="str">
        <f>T604</f>
        <v>Contract Number</v>
      </c>
      <c r="BI604" s="403"/>
      <c r="BJ604" s="404" t="s">
        <v>90</v>
      </c>
      <c r="BK604" s="409">
        <f>W604</f>
        <v>0</v>
      </c>
      <c r="BL604" s="410"/>
      <c r="BM604" s="858"/>
      <c r="BN604" s="410"/>
      <c r="BQ604" s="385"/>
      <c r="BR604" s="384"/>
    </row>
    <row r="605" spans="1:70" s="360" customFormat="1" ht="17.45" customHeight="1">
      <c r="A605" s="102"/>
      <c r="B605" s="827"/>
      <c r="C605" s="467"/>
      <c r="D605" s="350" t="s">
        <v>155</v>
      </c>
      <c r="E605" s="356" t="s">
        <v>156</v>
      </c>
      <c r="F605" s="357">
        <v>45108</v>
      </c>
      <c r="G605" s="358" t="s">
        <v>151</v>
      </c>
      <c r="H605" s="357">
        <v>45382</v>
      </c>
      <c r="I605" s="402" t="s">
        <v>149</v>
      </c>
      <c r="J605" s="411" t="s">
        <v>150</v>
      </c>
      <c r="K605" s="412">
        <f>F605</f>
        <v>45108</v>
      </c>
      <c r="L605" s="404" t="s">
        <v>151</v>
      </c>
      <c r="M605" s="412">
        <f>H605</f>
        <v>45382</v>
      </c>
      <c r="N605" s="402" t="s">
        <v>149</v>
      </c>
      <c r="O605" s="411" t="s">
        <v>150</v>
      </c>
      <c r="P605" s="412">
        <f>F605</f>
        <v>45108</v>
      </c>
      <c r="Q605" s="404" t="s">
        <v>151</v>
      </c>
      <c r="R605" s="412">
        <f>H605</f>
        <v>45382</v>
      </c>
      <c r="S605" s="402" t="s">
        <v>149</v>
      </c>
      <c r="T605" s="411" t="s">
        <v>150</v>
      </c>
      <c r="U605" s="412">
        <f>F605</f>
        <v>45108</v>
      </c>
      <c r="V605" s="404" t="s">
        <v>151</v>
      </c>
      <c r="W605" s="412">
        <f>H605</f>
        <v>45382</v>
      </c>
      <c r="X605" s="402" t="s">
        <v>149</v>
      </c>
      <c r="Y605" s="411" t="s">
        <v>150</v>
      </c>
      <c r="Z605" s="412">
        <f>F605</f>
        <v>45108</v>
      </c>
      <c r="AA605" s="404" t="s">
        <v>151</v>
      </c>
      <c r="AB605" s="412">
        <f>H605</f>
        <v>45382</v>
      </c>
      <c r="AC605" s="402" t="s">
        <v>149</v>
      </c>
      <c r="AD605" s="411" t="s">
        <v>150</v>
      </c>
      <c r="AE605" s="412">
        <f>F605</f>
        <v>45108</v>
      </c>
      <c r="AF605" s="404" t="s">
        <v>151</v>
      </c>
      <c r="AG605" s="412">
        <f>H605</f>
        <v>45382</v>
      </c>
      <c r="AH605" s="402" t="s">
        <v>149</v>
      </c>
      <c r="AI605" s="411" t="s">
        <v>150</v>
      </c>
      <c r="AJ605" s="412">
        <f>F605</f>
        <v>45108</v>
      </c>
      <c r="AK605" s="404" t="s">
        <v>151</v>
      </c>
      <c r="AL605" s="412">
        <f>H605</f>
        <v>45382</v>
      </c>
      <c r="AM605" s="402" t="s">
        <v>149</v>
      </c>
      <c r="AN605" s="411" t="s">
        <v>150</v>
      </c>
      <c r="AO605" s="412">
        <f>F605</f>
        <v>45108</v>
      </c>
      <c r="AP605" s="404" t="s">
        <v>151</v>
      </c>
      <c r="AQ605" s="412">
        <f>H605</f>
        <v>45382</v>
      </c>
      <c r="AR605" s="402" t="s">
        <v>149</v>
      </c>
      <c r="AS605" s="411" t="s">
        <v>150</v>
      </c>
      <c r="AT605" s="412">
        <f>F605</f>
        <v>45108</v>
      </c>
      <c r="AU605" s="404" t="s">
        <v>151</v>
      </c>
      <c r="AV605" s="412">
        <f>H605</f>
        <v>45382</v>
      </c>
      <c r="AW605" s="402" t="s">
        <v>149</v>
      </c>
      <c r="AX605" s="411" t="s">
        <v>150</v>
      </c>
      <c r="AY605" s="412">
        <f>K605</f>
        <v>45108</v>
      </c>
      <c r="AZ605" s="404" t="s">
        <v>151</v>
      </c>
      <c r="BA605" s="412">
        <f>M605</f>
        <v>45382</v>
      </c>
      <c r="BB605" s="402" t="s">
        <v>149</v>
      </c>
      <c r="BC605" s="411" t="s">
        <v>150</v>
      </c>
      <c r="BD605" s="412">
        <f>P605</f>
        <v>45108</v>
      </c>
      <c r="BE605" s="404" t="s">
        <v>151</v>
      </c>
      <c r="BF605" s="412">
        <f>R605</f>
        <v>45382</v>
      </c>
      <c r="BG605" s="402" t="s">
        <v>149</v>
      </c>
      <c r="BH605" s="411" t="s">
        <v>150</v>
      </c>
      <c r="BI605" s="412">
        <f>U605</f>
        <v>45108</v>
      </c>
      <c r="BJ605" s="404" t="s">
        <v>151</v>
      </c>
      <c r="BK605" s="412">
        <f>W605</f>
        <v>45382</v>
      </c>
      <c r="BL605" s="410"/>
      <c r="BM605" s="858"/>
      <c r="BN605" s="410"/>
      <c r="BQ605" s="385"/>
      <c r="BR605" s="384"/>
    </row>
    <row r="606" spans="1:70" s="360" customFormat="1" ht="15.75" customHeight="1">
      <c r="A606" s="102"/>
      <c r="B606" s="106"/>
      <c r="C606" s="468"/>
      <c r="D606" s="1419" t="s">
        <v>153</v>
      </c>
      <c r="E606" s="1419"/>
      <c r="F606" s="1419"/>
      <c r="G606" s="1420">
        <f>E669+J669+O669+T669+Y669+AD669+AI669+AN669+AS669+AX669+BC669+BH669</f>
        <v>0</v>
      </c>
      <c r="H606" s="359"/>
      <c r="I606" s="397"/>
      <c r="J606" s="397"/>
      <c r="K606" s="397"/>
      <c r="L606" s="397"/>
      <c r="M606" s="397"/>
      <c r="N606" s="397"/>
      <c r="O606" s="397"/>
      <c r="P606" s="397"/>
      <c r="Q606" s="397"/>
      <c r="R606" s="397"/>
      <c r="S606" s="397"/>
      <c r="T606" s="397"/>
      <c r="U606" s="397"/>
      <c r="V606" s="397"/>
      <c r="W606" s="397"/>
      <c r="X606" s="397"/>
      <c r="Y606" s="397"/>
      <c r="Z606" s="397"/>
      <c r="AA606" s="397"/>
      <c r="AB606" s="397"/>
      <c r="AC606" s="397"/>
      <c r="AD606" s="397"/>
      <c r="AE606" s="397"/>
      <c r="AF606" s="397"/>
      <c r="AG606" s="397"/>
      <c r="AH606" s="397"/>
      <c r="AI606" s="397"/>
      <c r="AJ606" s="397"/>
      <c r="AK606" s="397"/>
      <c r="AL606" s="397"/>
      <c r="AM606" s="397"/>
      <c r="AN606" s="397"/>
      <c r="AO606" s="397"/>
      <c r="AP606" s="397"/>
      <c r="AQ606" s="397"/>
      <c r="AR606" s="397"/>
      <c r="AS606" s="397"/>
      <c r="AT606" s="397"/>
      <c r="AU606" s="397"/>
      <c r="AV606" s="397"/>
      <c r="AW606" s="397"/>
      <c r="AX606" s="397"/>
      <c r="AY606" s="397"/>
      <c r="AZ606" s="397"/>
      <c r="BA606" s="397"/>
      <c r="BB606" s="397"/>
      <c r="BC606" s="397"/>
      <c r="BD606" s="397"/>
      <c r="BE606" s="397"/>
      <c r="BF606" s="397"/>
      <c r="BG606" s="397"/>
      <c r="BH606" s="397"/>
      <c r="BI606" s="397"/>
      <c r="BJ606" s="397"/>
      <c r="BK606" s="397"/>
      <c r="BL606" s="414"/>
      <c r="BM606" s="860"/>
      <c r="BN606" s="414"/>
      <c r="BO606" s="386"/>
      <c r="BP606" s="386"/>
      <c r="BQ606" s="386"/>
    </row>
    <row r="607" spans="1:70" s="1" customFormat="1" ht="5.45" customHeight="1" thickBot="1">
      <c r="A607" s="828"/>
      <c r="B607" s="829"/>
      <c r="C607" s="469"/>
      <c r="D607" s="361"/>
      <c r="E607" s="361"/>
      <c r="F607" s="361"/>
      <c r="G607" s="1421"/>
      <c r="H607" s="100"/>
      <c r="I607" s="16"/>
      <c r="J607" s="16"/>
      <c r="K607" s="32"/>
      <c r="L607" s="16"/>
      <c r="M607" s="16"/>
      <c r="N607" s="16"/>
      <c r="R607" s="362"/>
      <c r="S607" s="362"/>
      <c r="T607" s="362"/>
      <c r="U607" s="362"/>
      <c r="V607" s="362"/>
      <c r="W607" s="362"/>
      <c r="X607" s="362"/>
      <c r="Y607" s="362"/>
      <c r="Z607" s="362"/>
      <c r="AA607" s="362"/>
      <c r="AB607" s="362"/>
      <c r="AC607" s="362"/>
      <c r="AD607" s="362"/>
      <c r="AE607" s="20"/>
      <c r="AF607" s="20"/>
      <c r="AG607" s="20"/>
      <c r="AH607" s="20"/>
      <c r="BM607"/>
    </row>
    <row r="608" spans="1:70" s="1" customFormat="1" ht="14.25" customHeight="1" thickTop="1">
      <c r="A608" s="830" t="s">
        <v>30</v>
      </c>
      <c r="B608" s="843"/>
      <c r="C608" s="1413" t="s">
        <v>276</v>
      </c>
      <c r="D608" s="1408" t="str">
        <f>+D8</f>
        <v>Program Name 1</v>
      </c>
      <c r="E608" s="1409"/>
      <c r="F608" s="1409"/>
      <c r="G608" s="1409"/>
      <c r="H608" s="1410"/>
      <c r="I608" s="1408" t="str">
        <f>+I8</f>
        <v>Program Name 2</v>
      </c>
      <c r="J608" s="1409"/>
      <c r="K608" s="1409"/>
      <c r="L608" s="1409"/>
      <c r="M608" s="1410"/>
      <c r="N608" s="1408" t="str">
        <f>+N8</f>
        <v>Program Name 3</v>
      </c>
      <c r="O608" s="1409"/>
      <c r="P608" s="1409"/>
      <c r="Q608" s="1409"/>
      <c r="R608" s="1410"/>
      <c r="S608" s="1408" t="str">
        <f>+S8</f>
        <v>Program Name 4</v>
      </c>
      <c r="T608" s="1409"/>
      <c r="U608" s="1409"/>
      <c r="V608" s="1409"/>
      <c r="W608" s="1410"/>
      <c r="X608" s="1408" t="str">
        <f>+X8</f>
        <v>Program Name 5</v>
      </c>
      <c r="Y608" s="1409"/>
      <c r="Z608" s="1409"/>
      <c r="AA608" s="1409"/>
      <c r="AB608" s="1410"/>
      <c r="AC608" s="1408" t="str">
        <f>+AC8</f>
        <v>Program Name 6</v>
      </c>
      <c r="AD608" s="1409"/>
      <c r="AE608" s="1409"/>
      <c r="AF608" s="1409"/>
      <c r="AG608" s="1410"/>
      <c r="AH608" s="1408" t="str">
        <f>+AH8</f>
        <v>Program Name 7</v>
      </c>
      <c r="AI608" s="1409"/>
      <c r="AJ608" s="1409"/>
      <c r="AK608" s="1409"/>
      <c r="AL608" s="1410"/>
      <c r="AM608" s="1408" t="str">
        <f>+AM8</f>
        <v>Program Name 8</v>
      </c>
      <c r="AN608" s="1409"/>
      <c r="AO608" s="1409"/>
      <c r="AP608" s="1409"/>
      <c r="AQ608" s="1410"/>
      <c r="AR608" s="1408" t="str">
        <f>+AR8</f>
        <v>Program Name 9</v>
      </c>
      <c r="AS608" s="1409"/>
      <c r="AT608" s="1409"/>
      <c r="AU608" s="1409"/>
      <c r="AV608" s="1410"/>
      <c r="AW608" s="1408" t="str">
        <f>+AW8</f>
        <v>Program Name 10</v>
      </c>
      <c r="AX608" s="1409"/>
      <c r="AY608" s="1409"/>
      <c r="AZ608" s="1409"/>
      <c r="BA608" s="1410"/>
      <c r="BB608" s="1408" t="str">
        <f>+BB8</f>
        <v>Program Name 11</v>
      </c>
      <c r="BC608" s="1409"/>
      <c r="BD608" s="1409"/>
      <c r="BE608" s="1409"/>
      <c r="BF608" s="1410"/>
      <c r="BG608" s="1408" t="str">
        <f>+BG8</f>
        <v>Program Name 12</v>
      </c>
      <c r="BH608" s="1409"/>
      <c r="BI608" s="1409"/>
      <c r="BJ608" s="1409"/>
      <c r="BK608" s="1410"/>
      <c r="BL608" s="31"/>
      <c r="BM608" s="313" t="s">
        <v>33</v>
      </c>
    </row>
    <row r="609" spans="1:69" s="1" customFormat="1" ht="13.5">
      <c r="A609" s="831" t="s">
        <v>31</v>
      </c>
      <c r="B609" s="844"/>
      <c r="C609" s="1414"/>
      <c r="D609" s="1400" t="str">
        <f>+D9</f>
        <v>Funding Source 1</v>
      </c>
      <c r="E609" s="1401"/>
      <c r="F609" s="1401"/>
      <c r="G609" s="1401"/>
      <c r="H609" s="1402"/>
      <c r="I609" s="1400" t="str">
        <f>+I9</f>
        <v>Funding Source 2</v>
      </c>
      <c r="J609" s="1401"/>
      <c r="K609" s="1401"/>
      <c r="L609" s="1401"/>
      <c r="M609" s="1402"/>
      <c r="N609" s="1400" t="str">
        <f>+N9</f>
        <v>Funding Source 3</v>
      </c>
      <c r="O609" s="1401"/>
      <c r="P609" s="1401"/>
      <c r="Q609" s="1401"/>
      <c r="R609" s="1402"/>
      <c r="S609" s="1400" t="str">
        <f>+S9</f>
        <v>Funding Source 4</v>
      </c>
      <c r="T609" s="1401"/>
      <c r="U609" s="1401"/>
      <c r="V609" s="1401"/>
      <c r="W609" s="1402"/>
      <c r="X609" s="1400" t="str">
        <f>+X9</f>
        <v>Funding Source 5</v>
      </c>
      <c r="Y609" s="1401"/>
      <c r="Z609" s="1401"/>
      <c r="AA609" s="1401"/>
      <c r="AB609" s="1402"/>
      <c r="AC609" s="1400" t="str">
        <f>+AC9</f>
        <v>Funding Source 6</v>
      </c>
      <c r="AD609" s="1401"/>
      <c r="AE609" s="1401"/>
      <c r="AF609" s="1401"/>
      <c r="AG609" s="1402"/>
      <c r="AH609" s="1400" t="str">
        <f>+AH9</f>
        <v>Funding Source 7</v>
      </c>
      <c r="AI609" s="1401"/>
      <c r="AJ609" s="1401"/>
      <c r="AK609" s="1401"/>
      <c r="AL609" s="1402"/>
      <c r="AM609" s="1400" t="str">
        <f>+AM9</f>
        <v>Funding Source 8</v>
      </c>
      <c r="AN609" s="1401"/>
      <c r="AO609" s="1401"/>
      <c r="AP609" s="1401"/>
      <c r="AQ609" s="1402"/>
      <c r="AR609" s="1400" t="str">
        <f>+AR9</f>
        <v>Funding Source 9</v>
      </c>
      <c r="AS609" s="1401"/>
      <c r="AT609" s="1401"/>
      <c r="AU609" s="1401"/>
      <c r="AV609" s="1402"/>
      <c r="AW609" s="1400" t="str">
        <f>+AW9</f>
        <v>Funding Source 10</v>
      </c>
      <c r="AX609" s="1401"/>
      <c r="AY609" s="1401"/>
      <c r="AZ609" s="1401"/>
      <c r="BA609" s="1402"/>
      <c r="BB609" s="1400" t="str">
        <f>+BB9</f>
        <v>Funding Source 11</v>
      </c>
      <c r="BC609" s="1401"/>
      <c r="BD609" s="1401"/>
      <c r="BE609" s="1401"/>
      <c r="BF609" s="1402"/>
      <c r="BG609" s="1400" t="str">
        <f>+BG9</f>
        <v>Funding Source 12</v>
      </c>
      <c r="BH609" s="1401"/>
      <c r="BI609" s="1401"/>
      <c r="BJ609" s="1401"/>
      <c r="BK609" s="1402"/>
      <c r="BL609" s="31"/>
      <c r="BM609" s="314"/>
    </row>
    <row r="610" spans="1:69" s="30" customFormat="1" ht="21.6" customHeight="1">
      <c r="A610" s="832"/>
      <c r="B610" s="845"/>
      <c r="C610" s="867" t="s">
        <v>277</v>
      </c>
      <c r="D610" s="436" t="s">
        <v>67</v>
      </c>
      <c r="E610" s="437" t="s">
        <v>68</v>
      </c>
      <c r="F610" s="438" t="s">
        <v>69</v>
      </c>
      <c r="G610" s="439" t="s">
        <v>70</v>
      </c>
      <c r="H610" s="440" t="s">
        <v>71</v>
      </c>
      <c r="I610" s="436" t="s">
        <v>67</v>
      </c>
      <c r="J610" s="437" t="s">
        <v>68</v>
      </c>
      <c r="K610" s="438" t="s">
        <v>69</v>
      </c>
      <c r="L610" s="439" t="s">
        <v>70</v>
      </c>
      <c r="M610" s="441" t="s">
        <v>71</v>
      </c>
      <c r="N610" s="436" t="s">
        <v>67</v>
      </c>
      <c r="O610" s="437" t="s">
        <v>68</v>
      </c>
      <c r="P610" s="438" t="s">
        <v>69</v>
      </c>
      <c r="Q610" s="439" t="s">
        <v>70</v>
      </c>
      <c r="R610" s="441" t="s">
        <v>71</v>
      </c>
      <c r="S610" s="436" t="s">
        <v>67</v>
      </c>
      <c r="T610" s="437" t="s">
        <v>68</v>
      </c>
      <c r="U610" s="438" t="s">
        <v>69</v>
      </c>
      <c r="V610" s="439" t="s">
        <v>70</v>
      </c>
      <c r="W610" s="441" t="s">
        <v>71</v>
      </c>
      <c r="X610" s="436" t="s">
        <v>67</v>
      </c>
      <c r="Y610" s="437" t="s">
        <v>68</v>
      </c>
      <c r="Z610" s="438" t="s">
        <v>69</v>
      </c>
      <c r="AA610" s="439" t="s">
        <v>70</v>
      </c>
      <c r="AB610" s="441" t="s">
        <v>71</v>
      </c>
      <c r="AC610" s="436" t="s">
        <v>67</v>
      </c>
      <c r="AD610" s="437" t="s">
        <v>68</v>
      </c>
      <c r="AE610" s="438" t="s">
        <v>69</v>
      </c>
      <c r="AF610" s="439" t="s">
        <v>70</v>
      </c>
      <c r="AG610" s="441" t="s">
        <v>71</v>
      </c>
      <c r="AH610" s="436" t="s">
        <v>67</v>
      </c>
      <c r="AI610" s="437" t="s">
        <v>68</v>
      </c>
      <c r="AJ610" s="438" t="s">
        <v>69</v>
      </c>
      <c r="AK610" s="439" t="s">
        <v>70</v>
      </c>
      <c r="AL610" s="441" t="s">
        <v>71</v>
      </c>
      <c r="AM610" s="436" t="s">
        <v>67</v>
      </c>
      <c r="AN610" s="437" t="s">
        <v>68</v>
      </c>
      <c r="AO610" s="438" t="s">
        <v>69</v>
      </c>
      <c r="AP610" s="439" t="s">
        <v>70</v>
      </c>
      <c r="AQ610" s="441" t="s">
        <v>71</v>
      </c>
      <c r="AR610" s="436" t="s">
        <v>67</v>
      </c>
      <c r="AS610" s="437" t="s">
        <v>68</v>
      </c>
      <c r="AT610" s="438" t="s">
        <v>69</v>
      </c>
      <c r="AU610" s="439" t="s">
        <v>70</v>
      </c>
      <c r="AV610" s="441" t="s">
        <v>71</v>
      </c>
      <c r="AW610" s="436" t="s">
        <v>67</v>
      </c>
      <c r="AX610" s="437" t="s">
        <v>68</v>
      </c>
      <c r="AY610" s="438" t="s">
        <v>69</v>
      </c>
      <c r="AZ610" s="439" t="s">
        <v>70</v>
      </c>
      <c r="BA610" s="441" t="s">
        <v>71</v>
      </c>
      <c r="BB610" s="436" t="s">
        <v>67</v>
      </c>
      <c r="BC610" s="437" t="s">
        <v>68</v>
      </c>
      <c r="BD610" s="438" t="s">
        <v>69</v>
      </c>
      <c r="BE610" s="439" t="s">
        <v>70</v>
      </c>
      <c r="BF610" s="441" t="s">
        <v>71</v>
      </c>
      <c r="BG610" s="436" t="s">
        <v>67</v>
      </c>
      <c r="BH610" s="437" t="s">
        <v>68</v>
      </c>
      <c r="BI610" s="438" t="s">
        <v>69</v>
      </c>
      <c r="BJ610" s="439" t="s">
        <v>70</v>
      </c>
      <c r="BK610" s="441" t="s">
        <v>71</v>
      </c>
      <c r="BM610" s="442" t="s">
        <v>68</v>
      </c>
    </row>
    <row r="611" spans="1:69" s="30" customFormat="1" ht="12.75">
      <c r="A611" s="536">
        <v>1</v>
      </c>
      <c r="B611" s="834" t="s">
        <v>65</v>
      </c>
      <c r="C611" s="702">
        <f>+E611+J611+O611+T611+Y611+AD611+AI611+AN611+AS611+AX611+BC611+BH611</f>
        <v>0</v>
      </c>
      <c r="D611" s="851">
        <f t="shared" ref="D611:D642" si="1566">D536</f>
        <v>0</v>
      </c>
      <c r="E611" s="510"/>
      <c r="F611" s="523">
        <f>+F536+E611</f>
        <v>0</v>
      </c>
      <c r="G611" s="512">
        <f>D611-F611</f>
        <v>0</v>
      </c>
      <c r="H611" s="479" t="str">
        <f>IF(D611=0,"    ",F611/D611)</f>
        <v xml:space="preserve">    </v>
      </c>
      <c r="I611" s="851">
        <f t="shared" ref="I611:I642" si="1567">I536</f>
        <v>0</v>
      </c>
      <c r="J611" s="510"/>
      <c r="K611" s="523">
        <f>+K536+J611</f>
        <v>0</v>
      </c>
      <c r="L611" s="512">
        <f>I611-K611</f>
        <v>0</v>
      </c>
      <c r="M611" s="479" t="str">
        <f>IF(I611=0,"    ",K611/I611)</f>
        <v xml:space="preserve">    </v>
      </c>
      <c r="N611" s="851">
        <f t="shared" ref="N611:N642" si="1568">N536</f>
        <v>0</v>
      </c>
      <c r="O611" s="510"/>
      <c r="P611" s="523">
        <f>+P536+O611</f>
        <v>0</v>
      </c>
      <c r="Q611" s="512">
        <f>N611-P611</f>
        <v>0</v>
      </c>
      <c r="R611" s="479" t="str">
        <f>IF(N611=0,"    ",P611/N611)</f>
        <v xml:space="preserve">    </v>
      </c>
      <c r="S611" s="851">
        <f t="shared" ref="S611:S642" si="1569">S536</f>
        <v>4</v>
      </c>
      <c r="T611" s="510"/>
      <c r="U611" s="523">
        <f>+U536+T611</f>
        <v>0</v>
      </c>
      <c r="V611" s="512">
        <f>S611-U611</f>
        <v>4</v>
      </c>
      <c r="W611" s="479">
        <f>IF(S611=0,"    ",U611/S611)</f>
        <v>0</v>
      </c>
      <c r="X611" s="851">
        <f t="shared" ref="X611:X642" si="1570">X536</f>
        <v>0</v>
      </c>
      <c r="Y611" s="510"/>
      <c r="Z611" s="523">
        <f>+Z536+Y611</f>
        <v>0</v>
      </c>
      <c r="AA611" s="512">
        <f>X611-Z611</f>
        <v>0</v>
      </c>
      <c r="AB611" s="479" t="str">
        <f>IF(X611=0,"    ",Z611/X611)</f>
        <v xml:space="preserve">    </v>
      </c>
      <c r="AC611" s="851">
        <f t="shared" ref="AC611:AC642" si="1571">AC536</f>
        <v>0</v>
      </c>
      <c r="AD611" s="510"/>
      <c r="AE611" s="523">
        <f>+AE536+AD611</f>
        <v>0</v>
      </c>
      <c r="AF611" s="512">
        <f>AC611-AE611</f>
        <v>0</v>
      </c>
      <c r="AG611" s="479" t="str">
        <f>IF(AC611=0,"    ",AE611/AC611)</f>
        <v xml:space="preserve">    </v>
      </c>
      <c r="AH611" s="851">
        <f t="shared" ref="AH611:AH642" si="1572">AH536</f>
        <v>0</v>
      </c>
      <c r="AI611" s="510"/>
      <c r="AJ611" s="523">
        <f>+AJ536+AI611</f>
        <v>0</v>
      </c>
      <c r="AK611" s="512">
        <f>AH611-AJ611</f>
        <v>0</v>
      </c>
      <c r="AL611" s="479" t="str">
        <f>IF(AH611=0,"    ",AJ611/AH611)</f>
        <v xml:space="preserve">    </v>
      </c>
      <c r="AM611" s="851">
        <f t="shared" ref="AM611:AM642" si="1573">AM536</f>
        <v>0</v>
      </c>
      <c r="AN611" s="510"/>
      <c r="AO611" s="523">
        <f>+AO536+AN611</f>
        <v>0</v>
      </c>
      <c r="AP611" s="512">
        <f>AM611-AO611</f>
        <v>0</v>
      </c>
      <c r="AQ611" s="479" t="str">
        <f>IF(AM611=0,"    ",AO611/AM611)</f>
        <v xml:space="preserve">    </v>
      </c>
      <c r="AR611" s="851">
        <f t="shared" ref="AR611:AR642" si="1574">AR536</f>
        <v>0</v>
      </c>
      <c r="AS611" s="510"/>
      <c r="AT611" s="523">
        <f>+AT536+AS611</f>
        <v>0</v>
      </c>
      <c r="AU611" s="512">
        <f>AR611-AT611</f>
        <v>0</v>
      </c>
      <c r="AV611" s="479" t="str">
        <f>IF(AR611=0,"    ",AT611/AR611)</f>
        <v xml:space="preserve">    </v>
      </c>
      <c r="AW611" s="851">
        <f t="shared" ref="AW611:AW642" si="1575">AW536</f>
        <v>0</v>
      </c>
      <c r="AX611" s="510"/>
      <c r="AY611" s="523">
        <f>+AY536+AX611</f>
        <v>0</v>
      </c>
      <c r="AZ611" s="512">
        <f>AW611-AY611</f>
        <v>0</v>
      </c>
      <c r="BA611" s="479" t="str">
        <f>IF(AW611=0,"    ",AY611/AW611)</f>
        <v xml:space="preserve">    </v>
      </c>
      <c r="BB611" s="851">
        <f t="shared" ref="BB611:BB642" si="1576">BB536</f>
        <v>0</v>
      </c>
      <c r="BC611" s="510"/>
      <c r="BD611" s="523">
        <f>+BD536+BC611</f>
        <v>0</v>
      </c>
      <c r="BE611" s="512">
        <f>BB611-BD611</f>
        <v>0</v>
      </c>
      <c r="BF611" s="479" t="str">
        <f>IF(BB611=0,"    ",BD611/BB611)</f>
        <v xml:space="preserve">    </v>
      </c>
      <c r="BG611" s="851">
        <f t="shared" ref="BG611:BG642" si="1577">BG536</f>
        <v>0</v>
      </c>
      <c r="BH611" s="510"/>
      <c r="BI611" s="523">
        <f>+BI536+BH611</f>
        <v>0</v>
      </c>
      <c r="BJ611" s="512">
        <f>BG611-BI611</f>
        <v>0</v>
      </c>
      <c r="BK611" s="479" t="str">
        <f>IF(BG611=0,"    ",BI611/BG611)</f>
        <v xml:space="preserve">    </v>
      </c>
      <c r="BL611" s="529"/>
      <c r="BM611" s="502">
        <f t="shared" ref="BM611:BM669" si="1578">E611+J611+O611+T611+Y611+AD611+AI611+AN611+AS611+AX611+BC611+BH611</f>
        <v>0</v>
      </c>
    </row>
    <row r="612" spans="1:69" s="30" customFormat="1" ht="12.75">
      <c r="A612" s="536">
        <v>2</v>
      </c>
      <c r="B612" s="835" t="s">
        <v>32</v>
      </c>
      <c r="C612" s="703">
        <f t="shared" ref="C612:C669" si="1579">+E612+J612+O612+T612+Y612+AD612+AI612+AN612+AS612+AX612+BC612+BH612</f>
        <v>0</v>
      </c>
      <c r="D612" s="852">
        <f t="shared" si="1566"/>
        <v>0</v>
      </c>
      <c r="E612" s="514"/>
      <c r="F612" s="523">
        <f>+F537+E612</f>
        <v>0</v>
      </c>
      <c r="G612" s="512">
        <f>D612-F612</f>
        <v>0</v>
      </c>
      <c r="H612" s="480" t="str">
        <f>IF(D612=0,"    ",F612/D612)</f>
        <v xml:space="preserve">    </v>
      </c>
      <c r="I612" s="852">
        <f t="shared" si="1567"/>
        <v>0</v>
      </c>
      <c r="J612" s="514"/>
      <c r="K612" s="523">
        <f>+K537+J612</f>
        <v>0</v>
      </c>
      <c r="L612" s="512">
        <f>I612-K612</f>
        <v>0</v>
      </c>
      <c r="M612" s="480" t="str">
        <f>IF(I612=0,"    ",K612/I612)</f>
        <v xml:space="preserve">    </v>
      </c>
      <c r="N612" s="852">
        <f t="shared" si="1568"/>
        <v>0</v>
      </c>
      <c r="O612" s="514"/>
      <c r="P612" s="523">
        <f>+P537+O612</f>
        <v>0</v>
      </c>
      <c r="Q612" s="512">
        <f>N612-P612</f>
        <v>0</v>
      </c>
      <c r="R612" s="480" t="str">
        <f>IF(N612=0,"    ",P612/N612)</f>
        <v xml:space="preserve">    </v>
      </c>
      <c r="S612" s="852">
        <f t="shared" si="1569"/>
        <v>0</v>
      </c>
      <c r="T612" s="514"/>
      <c r="U612" s="523">
        <f>+U537+T612</f>
        <v>0</v>
      </c>
      <c r="V612" s="512">
        <f>S612-U612</f>
        <v>0</v>
      </c>
      <c r="W612" s="480" t="str">
        <f>IF(S612=0,"    ",U612/S612)</f>
        <v xml:space="preserve">    </v>
      </c>
      <c r="X612" s="852">
        <f t="shared" si="1570"/>
        <v>0</v>
      </c>
      <c r="Y612" s="514"/>
      <c r="Z612" s="523">
        <f>+Z537+Y612</f>
        <v>0</v>
      </c>
      <c r="AA612" s="512">
        <f>X612-Z612</f>
        <v>0</v>
      </c>
      <c r="AB612" s="480" t="str">
        <f>IF(X612=0,"    ",Z612/X612)</f>
        <v xml:space="preserve">    </v>
      </c>
      <c r="AC612" s="852">
        <f t="shared" si="1571"/>
        <v>0</v>
      </c>
      <c r="AD612" s="514"/>
      <c r="AE612" s="523">
        <f>+AE537+AD612</f>
        <v>0</v>
      </c>
      <c r="AF612" s="512">
        <f>AC612-AE612</f>
        <v>0</v>
      </c>
      <c r="AG612" s="480" t="str">
        <f>IF(AC612=0,"    ",AE612/AC612)</f>
        <v xml:space="preserve">    </v>
      </c>
      <c r="AH612" s="852">
        <f t="shared" si="1572"/>
        <v>0</v>
      </c>
      <c r="AI612" s="514"/>
      <c r="AJ612" s="523">
        <f>+AJ537+AI612</f>
        <v>0</v>
      </c>
      <c r="AK612" s="512">
        <f>AH612-AJ612</f>
        <v>0</v>
      </c>
      <c r="AL612" s="480" t="str">
        <f>IF(AH612=0,"    ",AJ612/AH612)</f>
        <v xml:space="preserve">    </v>
      </c>
      <c r="AM612" s="852">
        <f t="shared" si="1573"/>
        <v>0</v>
      </c>
      <c r="AN612" s="514"/>
      <c r="AO612" s="523">
        <f>+AO537+AN612</f>
        <v>0</v>
      </c>
      <c r="AP612" s="512">
        <f>AM612-AO612</f>
        <v>0</v>
      </c>
      <c r="AQ612" s="480" t="str">
        <f>IF(AM612=0,"    ",AO612/AM612)</f>
        <v xml:space="preserve">    </v>
      </c>
      <c r="AR612" s="852">
        <f t="shared" si="1574"/>
        <v>0</v>
      </c>
      <c r="AS612" s="514"/>
      <c r="AT612" s="523">
        <f>+AT537+AS612</f>
        <v>0</v>
      </c>
      <c r="AU612" s="512">
        <f>AR612-AT612</f>
        <v>0</v>
      </c>
      <c r="AV612" s="480" t="str">
        <f>IF(AR612=0,"    ",AT612/AR612)</f>
        <v xml:space="preserve">    </v>
      </c>
      <c r="AW612" s="852">
        <f t="shared" si="1575"/>
        <v>0</v>
      </c>
      <c r="AX612" s="514"/>
      <c r="AY612" s="523">
        <f>+AY537+AX612</f>
        <v>0</v>
      </c>
      <c r="AZ612" s="512">
        <f>AW612-AY612</f>
        <v>0</v>
      </c>
      <c r="BA612" s="480" t="str">
        <f>IF(AW612=0,"    ",AY612/AW612)</f>
        <v xml:space="preserve">    </v>
      </c>
      <c r="BB612" s="852">
        <f t="shared" si="1576"/>
        <v>0</v>
      </c>
      <c r="BC612" s="514"/>
      <c r="BD612" s="523">
        <f>+BD537+BC612</f>
        <v>0</v>
      </c>
      <c r="BE612" s="512">
        <f>BB612-BD612</f>
        <v>0</v>
      </c>
      <c r="BF612" s="480" t="str">
        <f>IF(BB612=0,"    ",BD612/BB612)</f>
        <v xml:space="preserve">    </v>
      </c>
      <c r="BG612" s="852">
        <f t="shared" si="1577"/>
        <v>0</v>
      </c>
      <c r="BH612" s="514"/>
      <c r="BI612" s="523">
        <f>+BI537+BH612</f>
        <v>0</v>
      </c>
      <c r="BJ612" s="512">
        <f>BG612-BI612</f>
        <v>0</v>
      </c>
      <c r="BK612" s="480" t="str">
        <f>IF(BG612=0,"    ",BI612/BG612)</f>
        <v xml:space="preserve">    </v>
      </c>
      <c r="BL612" s="529"/>
      <c r="BM612" s="502">
        <f t="shared" si="1578"/>
        <v>0</v>
      </c>
    </row>
    <row r="613" spans="1:69" s="30" customFormat="1" ht="12.75">
      <c r="A613" s="536">
        <v>3</v>
      </c>
      <c r="B613" s="835" t="s">
        <v>66</v>
      </c>
      <c r="C613" s="704">
        <f t="shared" si="1579"/>
        <v>0</v>
      </c>
      <c r="D613" s="550">
        <f t="shared" si="1566"/>
        <v>0</v>
      </c>
      <c r="E613" s="531">
        <f t="shared" ref="E613:G613" si="1580">SUM(E611:E612)</f>
        <v>0</v>
      </c>
      <c r="F613" s="518">
        <f t="shared" si="1580"/>
        <v>0</v>
      </c>
      <c r="G613" s="518">
        <f t="shared" si="1580"/>
        <v>0</v>
      </c>
      <c r="H613" s="481" t="str">
        <f>IF(D613=0,"    ",F613/D613)</f>
        <v xml:space="preserve">    </v>
      </c>
      <c r="I613" s="550">
        <f t="shared" si="1567"/>
        <v>0</v>
      </c>
      <c r="J613" s="531">
        <f t="shared" ref="J613:L613" si="1581">SUM(J611:J612)</f>
        <v>0</v>
      </c>
      <c r="K613" s="532">
        <f t="shared" si="1581"/>
        <v>0</v>
      </c>
      <c r="L613" s="532">
        <f t="shared" si="1581"/>
        <v>0</v>
      </c>
      <c r="M613" s="481" t="str">
        <f>IF(I613=0,"    ",K613/I613)</f>
        <v xml:space="preserve">    </v>
      </c>
      <c r="N613" s="550">
        <f t="shared" si="1568"/>
        <v>0</v>
      </c>
      <c r="O613" s="531">
        <f t="shared" ref="O613:Q613" si="1582">SUM(O611:O612)</f>
        <v>0</v>
      </c>
      <c r="P613" s="532">
        <f t="shared" si="1582"/>
        <v>0</v>
      </c>
      <c r="Q613" s="532">
        <f t="shared" si="1582"/>
        <v>0</v>
      </c>
      <c r="R613" s="481" t="str">
        <f>IF(N613=0,"    ",P613/N613)</f>
        <v xml:space="preserve">    </v>
      </c>
      <c r="S613" s="550">
        <f t="shared" si="1569"/>
        <v>4</v>
      </c>
      <c r="T613" s="531">
        <f t="shared" ref="T613:V613" si="1583">SUM(T611:T612)</f>
        <v>0</v>
      </c>
      <c r="U613" s="532">
        <f t="shared" si="1583"/>
        <v>0</v>
      </c>
      <c r="V613" s="532">
        <f t="shared" si="1583"/>
        <v>4</v>
      </c>
      <c r="W613" s="481">
        <f>IF(S613=0,"    ",U613/S613)</f>
        <v>0</v>
      </c>
      <c r="X613" s="550">
        <f t="shared" si="1570"/>
        <v>0</v>
      </c>
      <c r="Y613" s="531">
        <f t="shared" ref="Y613:AA613" si="1584">SUM(Y611:Y612)</f>
        <v>0</v>
      </c>
      <c r="Z613" s="532">
        <f t="shared" si="1584"/>
        <v>0</v>
      </c>
      <c r="AA613" s="532">
        <f t="shared" si="1584"/>
        <v>0</v>
      </c>
      <c r="AB613" s="481" t="str">
        <f>IF(X613=0,"    ",Z613/X613)</f>
        <v xml:space="preserve">    </v>
      </c>
      <c r="AC613" s="550">
        <f t="shared" si="1571"/>
        <v>0</v>
      </c>
      <c r="AD613" s="531">
        <f t="shared" ref="AD613:AF613" si="1585">SUM(AD611:AD612)</f>
        <v>0</v>
      </c>
      <c r="AE613" s="532">
        <f t="shared" si="1585"/>
        <v>0</v>
      </c>
      <c r="AF613" s="532">
        <f t="shared" si="1585"/>
        <v>0</v>
      </c>
      <c r="AG613" s="481" t="str">
        <f>IF(AC613=0,"    ",AE613/AC613)</f>
        <v xml:space="preserve">    </v>
      </c>
      <c r="AH613" s="550">
        <f t="shared" si="1572"/>
        <v>0</v>
      </c>
      <c r="AI613" s="531">
        <f t="shared" ref="AI613:AK613" si="1586">SUM(AI611:AI612)</f>
        <v>0</v>
      </c>
      <c r="AJ613" s="532">
        <f t="shared" si="1586"/>
        <v>0</v>
      </c>
      <c r="AK613" s="532">
        <f t="shared" si="1586"/>
        <v>0</v>
      </c>
      <c r="AL613" s="481" t="str">
        <f>IF(AH613=0,"    ",AJ613/AH613)</f>
        <v xml:space="preserve">    </v>
      </c>
      <c r="AM613" s="550">
        <f t="shared" si="1573"/>
        <v>0</v>
      </c>
      <c r="AN613" s="531">
        <f t="shared" ref="AN613:AP613" si="1587">SUM(AN611:AN612)</f>
        <v>0</v>
      </c>
      <c r="AO613" s="532">
        <f t="shared" si="1587"/>
        <v>0</v>
      </c>
      <c r="AP613" s="532">
        <f t="shared" si="1587"/>
        <v>0</v>
      </c>
      <c r="AQ613" s="481" t="str">
        <f>IF(AM613=0,"    ",AO613/AM613)</f>
        <v xml:space="preserve">    </v>
      </c>
      <c r="AR613" s="550">
        <f t="shared" si="1574"/>
        <v>0</v>
      </c>
      <c r="AS613" s="531">
        <f t="shared" ref="AS613:AU613" si="1588">SUM(AS611:AS612)</f>
        <v>0</v>
      </c>
      <c r="AT613" s="532">
        <f t="shared" si="1588"/>
        <v>0</v>
      </c>
      <c r="AU613" s="532">
        <f t="shared" si="1588"/>
        <v>0</v>
      </c>
      <c r="AV613" s="481" t="str">
        <f>IF(AR613=0,"    ",AT613/AR613)</f>
        <v xml:space="preserve">    </v>
      </c>
      <c r="AW613" s="550">
        <f t="shared" si="1575"/>
        <v>0</v>
      </c>
      <c r="AX613" s="531">
        <f t="shared" ref="AX613:AZ613" si="1589">SUM(AX611:AX612)</f>
        <v>0</v>
      </c>
      <c r="AY613" s="532">
        <f t="shared" si="1589"/>
        <v>0</v>
      </c>
      <c r="AZ613" s="532">
        <f t="shared" si="1589"/>
        <v>0</v>
      </c>
      <c r="BA613" s="481" t="str">
        <f>IF(AW613=0,"    ",AY613/AW613)</f>
        <v xml:space="preserve">    </v>
      </c>
      <c r="BB613" s="550">
        <f t="shared" si="1576"/>
        <v>0</v>
      </c>
      <c r="BC613" s="531">
        <f t="shared" ref="BC613:BE613" si="1590">SUM(BC611:BC612)</f>
        <v>0</v>
      </c>
      <c r="BD613" s="532">
        <f t="shared" si="1590"/>
        <v>0</v>
      </c>
      <c r="BE613" s="532">
        <f t="shared" si="1590"/>
        <v>0</v>
      </c>
      <c r="BF613" s="481" t="str">
        <f>IF(BB613=0,"    ",BD613/BB613)</f>
        <v xml:space="preserve">    </v>
      </c>
      <c r="BG613" s="550">
        <f t="shared" si="1577"/>
        <v>0</v>
      </c>
      <c r="BH613" s="531">
        <f t="shared" ref="BH613:BJ613" si="1591">SUM(BH611:BH612)</f>
        <v>0</v>
      </c>
      <c r="BI613" s="532">
        <f t="shared" si="1591"/>
        <v>0</v>
      </c>
      <c r="BJ613" s="532">
        <f t="shared" si="1591"/>
        <v>0</v>
      </c>
      <c r="BK613" s="481" t="str">
        <f>IF(BG613=0,"    ",BI613/BG613)</f>
        <v xml:space="preserve">    </v>
      </c>
      <c r="BL613" s="529"/>
      <c r="BM613" s="502">
        <f t="shared" si="1578"/>
        <v>0</v>
      </c>
    </row>
    <row r="614" spans="1:69" s="5" customFormat="1" ht="12.75">
      <c r="A614" s="808">
        <v>4</v>
      </c>
      <c r="B614" s="538" t="s">
        <v>64</v>
      </c>
      <c r="C614" s="487">
        <f t="shared" si="1579"/>
        <v>0</v>
      </c>
      <c r="D614" s="853">
        <f t="shared" si="1566"/>
        <v>0</v>
      </c>
      <c r="E614" s="489"/>
      <c r="F614" s="523">
        <f t="shared" ref="F614:F654" si="1592">+F539+E614</f>
        <v>0</v>
      </c>
      <c r="G614" s="512">
        <f t="shared" ref="G614:G659" si="1593">D614-F614</f>
        <v>0</v>
      </c>
      <c r="H614" s="480" t="str">
        <f>IF(D614=0,"    ",F614/D614)</f>
        <v xml:space="preserve">    </v>
      </c>
      <c r="I614" s="853">
        <f t="shared" si="1567"/>
        <v>0</v>
      </c>
      <c r="J614" s="489"/>
      <c r="K614" s="523">
        <f t="shared" ref="K614:K654" si="1594">+K539+J614</f>
        <v>0</v>
      </c>
      <c r="L614" s="512">
        <f t="shared" ref="L614:L659" si="1595">I614-K614</f>
        <v>0</v>
      </c>
      <c r="M614" s="480" t="str">
        <f>IF(I614=0,"    ",K614/I614)</f>
        <v xml:space="preserve">    </v>
      </c>
      <c r="N614" s="853">
        <f t="shared" si="1568"/>
        <v>0</v>
      </c>
      <c r="O614" s="489"/>
      <c r="P614" s="523">
        <f t="shared" ref="P614:P654" si="1596">+P539+O614</f>
        <v>0</v>
      </c>
      <c r="Q614" s="512">
        <f t="shared" ref="Q614:Q659" si="1597">N614-P614</f>
        <v>0</v>
      </c>
      <c r="R614" s="480" t="str">
        <f>IF(N614=0,"    ",P614/N614)</f>
        <v xml:space="preserve">    </v>
      </c>
      <c r="S614" s="853">
        <f t="shared" si="1569"/>
        <v>0</v>
      </c>
      <c r="T614" s="489"/>
      <c r="U614" s="523">
        <f t="shared" ref="U614:U654" si="1598">+U539+T614</f>
        <v>0</v>
      </c>
      <c r="V614" s="512">
        <f t="shared" ref="V614:V659" si="1599">S614-U614</f>
        <v>0</v>
      </c>
      <c r="W614" s="480" t="str">
        <f>IF(S614=0,"    ",U614/S614)</f>
        <v xml:space="preserve">    </v>
      </c>
      <c r="X614" s="853">
        <f t="shared" si="1570"/>
        <v>0</v>
      </c>
      <c r="Y614" s="489"/>
      <c r="Z614" s="523">
        <f t="shared" ref="Z614:Z654" si="1600">+Z539+Y614</f>
        <v>0</v>
      </c>
      <c r="AA614" s="512">
        <f t="shared" ref="AA614:AA659" si="1601">X614-Z614</f>
        <v>0</v>
      </c>
      <c r="AB614" s="480" t="str">
        <f>IF(X614=0,"    ",Z614/X614)</f>
        <v xml:space="preserve">    </v>
      </c>
      <c r="AC614" s="853">
        <f t="shared" si="1571"/>
        <v>0</v>
      </c>
      <c r="AD614" s="489"/>
      <c r="AE614" s="523">
        <f t="shared" ref="AE614:AE654" si="1602">+AE539+AD614</f>
        <v>0</v>
      </c>
      <c r="AF614" s="512">
        <f t="shared" ref="AF614:AF659" si="1603">AC614-AE614</f>
        <v>0</v>
      </c>
      <c r="AG614" s="480" t="str">
        <f>IF(AC614=0,"    ",AE614/AC614)</f>
        <v xml:space="preserve">    </v>
      </c>
      <c r="AH614" s="853">
        <f t="shared" si="1572"/>
        <v>0</v>
      </c>
      <c r="AI614" s="489"/>
      <c r="AJ614" s="523">
        <f t="shared" ref="AJ614:AJ654" si="1604">+AJ539+AI614</f>
        <v>0</v>
      </c>
      <c r="AK614" s="512">
        <f t="shared" ref="AK614:AK659" si="1605">AH614-AJ614</f>
        <v>0</v>
      </c>
      <c r="AL614" s="480" t="str">
        <f>IF(AH614=0,"    ",AJ614/AH614)</f>
        <v xml:space="preserve">    </v>
      </c>
      <c r="AM614" s="853">
        <f t="shared" si="1573"/>
        <v>0</v>
      </c>
      <c r="AN614" s="489"/>
      <c r="AO614" s="523">
        <f t="shared" ref="AO614:AO654" si="1606">+AO539+AN614</f>
        <v>0</v>
      </c>
      <c r="AP614" s="512">
        <f t="shared" ref="AP614:AP659" si="1607">AM614-AO614</f>
        <v>0</v>
      </c>
      <c r="AQ614" s="480" t="str">
        <f>IF(AM614=0,"    ",AO614/AM614)</f>
        <v xml:space="preserve">    </v>
      </c>
      <c r="AR614" s="853">
        <f t="shared" si="1574"/>
        <v>0</v>
      </c>
      <c r="AS614" s="489"/>
      <c r="AT614" s="523">
        <f t="shared" ref="AT614:AT654" si="1608">+AT539+AS614</f>
        <v>0</v>
      </c>
      <c r="AU614" s="512">
        <f t="shared" ref="AU614:AU659" si="1609">AR614-AT614</f>
        <v>0</v>
      </c>
      <c r="AV614" s="480" t="str">
        <f>IF(AR614=0,"    ",AT614/AR614)</f>
        <v xml:space="preserve">    </v>
      </c>
      <c r="AW614" s="853">
        <f t="shared" si="1575"/>
        <v>0</v>
      </c>
      <c r="AX614" s="489"/>
      <c r="AY614" s="523">
        <f t="shared" ref="AY614:AY654" si="1610">+AY539+AX614</f>
        <v>0</v>
      </c>
      <c r="AZ614" s="512">
        <f t="shared" ref="AZ614:AZ659" si="1611">AW614-AY614</f>
        <v>0</v>
      </c>
      <c r="BA614" s="480" t="str">
        <f>IF(AW614=0,"    ",AY614/AW614)</f>
        <v xml:space="preserve">    </v>
      </c>
      <c r="BB614" s="853">
        <f t="shared" si="1576"/>
        <v>0</v>
      </c>
      <c r="BC614" s="489"/>
      <c r="BD614" s="523">
        <f t="shared" ref="BD614:BD654" si="1612">+BD539+BC614</f>
        <v>0</v>
      </c>
      <c r="BE614" s="512">
        <f t="shared" ref="BE614:BE659" si="1613">BB614-BD614</f>
        <v>0</v>
      </c>
      <c r="BF614" s="480" t="str">
        <f>IF(BB614=0,"    ",BD614/BB614)</f>
        <v xml:space="preserve">    </v>
      </c>
      <c r="BG614" s="853">
        <f t="shared" si="1577"/>
        <v>0</v>
      </c>
      <c r="BH614" s="489"/>
      <c r="BI614" s="523">
        <f t="shared" ref="BI614:BI654" si="1614">+BI539+BH614</f>
        <v>0</v>
      </c>
      <c r="BJ614" s="512">
        <f t="shared" ref="BJ614:BJ659" si="1615">BG614-BI614</f>
        <v>0</v>
      </c>
      <c r="BK614" s="480" t="str">
        <f>IF(BG614=0,"    ",BI614/BG614)</f>
        <v xml:space="preserve">    </v>
      </c>
      <c r="BM614" s="502">
        <f t="shared" si="1578"/>
        <v>0</v>
      </c>
      <c r="BN614" s="7"/>
      <c r="BO614" s="7"/>
      <c r="BP614" s="7"/>
      <c r="BQ614" s="7"/>
    </row>
    <row r="615" spans="1:69" s="5" customFormat="1" ht="12.75">
      <c r="A615" s="808">
        <v>5</v>
      </c>
      <c r="B615" s="539" t="s">
        <v>28</v>
      </c>
      <c r="C615" s="491">
        <f t="shared" si="1579"/>
        <v>0</v>
      </c>
      <c r="D615" s="853">
        <f t="shared" si="1566"/>
        <v>0</v>
      </c>
      <c r="E615" s="489"/>
      <c r="F615" s="523">
        <f t="shared" si="1592"/>
        <v>0</v>
      </c>
      <c r="G615" s="512">
        <f t="shared" si="1593"/>
        <v>0</v>
      </c>
      <c r="H615" s="480" t="str">
        <f t="shared" ref="H615:H659" si="1616">IF(D615=0,"    ",F615/D615)</f>
        <v xml:space="preserve">    </v>
      </c>
      <c r="I615" s="853">
        <f t="shared" si="1567"/>
        <v>0</v>
      </c>
      <c r="J615" s="489"/>
      <c r="K615" s="523">
        <f t="shared" si="1594"/>
        <v>0</v>
      </c>
      <c r="L615" s="512">
        <f t="shared" si="1595"/>
        <v>0</v>
      </c>
      <c r="M615" s="480" t="str">
        <f t="shared" ref="M615:M659" si="1617">IF(I615=0,"    ",K615/I615)</f>
        <v xml:space="preserve">    </v>
      </c>
      <c r="N615" s="853">
        <f t="shared" si="1568"/>
        <v>0</v>
      </c>
      <c r="O615" s="489"/>
      <c r="P615" s="523">
        <f t="shared" si="1596"/>
        <v>0</v>
      </c>
      <c r="Q615" s="512">
        <f t="shared" si="1597"/>
        <v>0</v>
      </c>
      <c r="R615" s="480" t="str">
        <f t="shared" ref="R615:R659" si="1618">IF(N615=0,"    ",P615/N615)</f>
        <v xml:space="preserve">    </v>
      </c>
      <c r="S615" s="853">
        <f t="shared" si="1569"/>
        <v>0</v>
      </c>
      <c r="T615" s="489"/>
      <c r="U615" s="523">
        <f t="shared" si="1598"/>
        <v>0</v>
      </c>
      <c r="V615" s="512">
        <f t="shared" si="1599"/>
        <v>0</v>
      </c>
      <c r="W615" s="480" t="str">
        <f t="shared" ref="W615:W659" si="1619">IF(S615=0,"    ",U615/S615)</f>
        <v xml:space="preserve">    </v>
      </c>
      <c r="X615" s="853">
        <f t="shared" si="1570"/>
        <v>0</v>
      </c>
      <c r="Y615" s="489"/>
      <c r="Z615" s="523">
        <f t="shared" si="1600"/>
        <v>0</v>
      </c>
      <c r="AA615" s="512">
        <f t="shared" si="1601"/>
        <v>0</v>
      </c>
      <c r="AB615" s="480" t="str">
        <f t="shared" ref="AB615:AB659" si="1620">IF(X615=0,"    ",Z615/X615)</f>
        <v xml:space="preserve">    </v>
      </c>
      <c r="AC615" s="853">
        <f t="shared" si="1571"/>
        <v>0</v>
      </c>
      <c r="AD615" s="489"/>
      <c r="AE615" s="523">
        <f t="shared" si="1602"/>
        <v>0</v>
      </c>
      <c r="AF615" s="512">
        <f t="shared" si="1603"/>
        <v>0</v>
      </c>
      <c r="AG615" s="480" t="str">
        <f t="shared" ref="AG615:AG659" si="1621">IF(AC615=0,"    ",AE615/AC615)</f>
        <v xml:space="preserve">    </v>
      </c>
      <c r="AH615" s="853">
        <f t="shared" si="1572"/>
        <v>0</v>
      </c>
      <c r="AI615" s="489"/>
      <c r="AJ615" s="523">
        <f t="shared" si="1604"/>
        <v>0</v>
      </c>
      <c r="AK615" s="512">
        <f t="shared" si="1605"/>
        <v>0</v>
      </c>
      <c r="AL615" s="480" t="str">
        <f t="shared" ref="AL615:AL659" si="1622">IF(AH615=0,"    ",AJ615/AH615)</f>
        <v xml:space="preserve">    </v>
      </c>
      <c r="AM615" s="853">
        <f t="shared" si="1573"/>
        <v>0</v>
      </c>
      <c r="AN615" s="489"/>
      <c r="AO615" s="523">
        <f t="shared" si="1606"/>
        <v>0</v>
      </c>
      <c r="AP615" s="512">
        <f t="shared" si="1607"/>
        <v>0</v>
      </c>
      <c r="AQ615" s="480" t="str">
        <f t="shared" ref="AQ615:AQ659" si="1623">IF(AM615=0,"    ",AO615/AM615)</f>
        <v xml:space="preserve">    </v>
      </c>
      <c r="AR615" s="853">
        <f t="shared" si="1574"/>
        <v>0</v>
      </c>
      <c r="AS615" s="489"/>
      <c r="AT615" s="523">
        <f t="shared" si="1608"/>
        <v>0</v>
      </c>
      <c r="AU615" s="512">
        <f t="shared" si="1609"/>
        <v>0</v>
      </c>
      <c r="AV615" s="480" t="str">
        <f t="shared" ref="AV615:AV659" si="1624">IF(AR615=0,"    ",AT615/AR615)</f>
        <v xml:space="preserve">    </v>
      </c>
      <c r="AW615" s="853">
        <f t="shared" si="1575"/>
        <v>0</v>
      </c>
      <c r="AX615" s="489"/>
      <c r="AY615" s="523">
        <f t="shared" si="1610"/>
        <v>0</v>
      </c>
      <c r="AZ615" s="512">
        <f t="shared" si="1611"/>
        <v>0</v>
      </c>
      <c r="BA615" s="480" t="str">
        <f t="shared" ref="BA615:BA659" si="1625">IF(AW615=0,"    ",AY615/AW615)</f>
        <v xml:space="preserve">    </v>
      </c>
      <c r="BB615" s="853">
        <f t="shared" si="1576"/>
        <v>0</v>
      </c>
      <c r="BC615" s="489"/>
      <c r="BD615" s="523">
        <f t="shared" si="1612"/>
        <v>0</v>
      </c>
      <c r="BE615" s="512">
        <f t="shared" si="1613"/>
        <v>0</v>
      </c>
      <c r="BF615" s="480" t="str">
        <f t="shared" ref="BF615:BF659" si="1626">IF(BB615=0,"    ",BD615/BB615)</f>
        <v xml:space="preserve">    </v>
      </c>
      <c r="BG615" s="853">
        <f t="shared" si="1577"/>
        <v>0</v>
      </c>
      <c r="BH615" s="489"/>
      <c r="BI615" s="523">
        <f t="shared" si="1614"/>
        <v>0</v>
      </c>
      <c r="BJ615" s="512">
        <f t="shared" si="1615"/>
        <v>0</v>
      </c>
      <c r="BK615" s="480" t="str">
        <f t="shared" ref="BK615:BK659" si="1627">IF(BG615=0,"    ",BI615/BG615)</f>
        <v xml:space="preserve">    </v>
      </c>
      <c r="BM615" s="502">
        <f t="shared" si="1578"/>
        <v>0</v>
      </c>
      <c r="BN615" s="7"/>
      <c r="BO615" s="7"/>
      <c r="BP615" s="7"/>
      <c r="BQ615" s="7"/>
    </row>
    <row r="616" spans="1:69" s="5" customFormat="1" ht="12.75">
      <c r="A616" s="808">
        <v>6</v>
      </c>
      <c r="B616" s="539" t="s">
        <v>42</v>
      </c>
      <c r="C616" s="491">
        <f t="shared" si="1579"/>
        <v>0</v>
      </c>
      <c r="D616" s="853">
        <f t="shared" si="1566"/>
        <v>0</v>
      </c>
      <c r="E616" s="489"/>
      <c r="F616" s="523">
        <f t="shared" si="1592"/>
        <v>0</v>
      </c>
      <c r="G616" s="512">
        <f t="shared" si="1593"/>
        <v>0</v>
      </c>
      <c r="H616" s="480" t="str">
        <f t="shared" si="1616"/>
        <v xml:space="preserve">    </v>
      </c>
      <c r="I616" s="853">
        <f t="shared" si="1567"/>
        <v>0</v>
      </c>
      <c r="J616" s="489"/>
      <c r="K616" s="523">
        <f t="shared" si="1594"/>
        <v>0</v>
      </c>
      <c r="L616" s="512">
        <f t="shared" si="1595"/>
        <v>0</v>
      </c>
      <c r="M616" s="480" t="str">
        <f t="shared" si="1617"/>
        <v xml:space="preserve">    </v>
      </c>
      <c r="N616" s="853">
        <f t="shared" si="1568"/>
        <v>0</v>
      </c>
      <c r="O616" s="489"/>
      <c r="P616" s="523">
        <f t="shared" si="1596"/>
        <v>0</v>
      </c>
      <c r="Q616" s="512">
        <f t="shared" si="1597"/>
        <v>0</v>
      </c>
      <c r="R616" s="480" t="str">
        <f t="shared" si="1618"/>
        <v xml:space="preserve">    </v>
      </c>
      <c r="S616" s="853">
        <f t="shared" si="1569"/>
        <v>0</v>
      </c>
      <c r="T616" s="489"/>
      <c r="U616" s="523">
        <f t="shared" si="1598"/>
        <v>0</v>
      </c>
      <c r="V616" s="512">
        <f t="shared" si="1599"/>
        <v>0</v>
      </c>
      <c r="W616" s="480" t="str">
        <f t="shared" si="1619"/>
        <v xml:space="preserve">    </v>
      </c>
      <c r="X616" s="853">
        <f t="shared" si="1570"/>
        <v>0</v>
      </c>
      <c r="Y616" s="489"/>
      <c r="Z616" s="523">
        <f t="shared" si="1600"/>
        <v>0</v>
      </c>
      <c r="AA616" s="512">
        <f t="shared" si="1601"/>
        <v>0</v>
      </c>
      <c r="AB616" s="480" t="str">
        <f t="shared" si="1620"/>
        <v xml:space="preserve">    </v>
      </c>
      <c r="AC616" s="853">
        <f t="shared" si="1571"/>
        <v>0</v>
      </c>
      <c r="AD616" s="489"/>
      <c r="AE616" s="523">
        <f t="shared" si="1602"/>
        <v>0</v>
      </c>
      <c r="AF616" s="512">
        <f t="shared" si="1603"/>
        <v>0</v>
      </c>
      <c r="AG616" s="480" t="str">
        <f t="shared" si="1621"/>
        <v xml:space="preserve">    </v>
      </c>
      <c r="AH616" s="853">
        <f t="shared" si="1572"/>
        <v>0</v>
      </c>
      <c r="AI616" s="489"/>
      <c r="AJ616" s="523">
        <f t="shared" si="1604"/>
        <v>0</v>
      </c>
      <c r="AK616" s="512">
        <f t="shared" si="1605"/>
        <v>0</v>
      </c>
      <c r="AL616" s="480" t="str">
        <f t="shared" si="1622"/>
        <v xml:space="preserve">    </v>
      </c>
      <c r="AM616" s="853">
        <f t="shared" si="1573"/>
        <v>0</v>
      </c>
      <c r="AN616" s="489"/>
      <c r="AO616" s="523">
        <f t="shared" si="1606"/>
        <v>0</v>
      </c>
      <c r="AP616" s="512">
        <f t="shared" si="1607"/>
        <v>0</v>
      </c>
      <c r="AQ616" s="480" t="str">
        <f t="shared" si="1623"/>
        <v xml:space="preserve">    </v>
      </c>
      <c r="AR616" s="853">
        <f t="shared" si="1574"/>
        <v>0</v>
      </c>
      <c r="AS616" s="489"/>
      <c r="AT616" s="523">
        <f t="shared" si="1608"/>
        <v>0</v>
      </c>
      <c r="AU616" s="512">
        <f t="shared" si="1609"/>
        <v>0</v>
      </c>
      <c r="AV616" s="480" t="str">
        <f t="shared" si="1624"/>
        <v xml:space="preserve">    </v>
      </c>
      <c r="AW616" s="853">
        <f t="shared" si="1575"/>
        <v>0</v>
      </c>
      <c r="AX616" s="489"/>
      <c r="AY616" s="523">
        <f t="shared" si="1610"/>
        <v>0</v>
      </c>
      <c r="AZ616" s="512">
        <f t="shared" si="1611"/>
        <v>0</v>
      </c>
      <c r="BA616" s="480" t="str">
        <f t="shared" si="1625"/>
        <v xml:space="preserve">    </v>
      </c>
      <c r="BB616" s="853">
        <f t="shared" si="1576"/>
        <v>0</v>
      </c>
      <c r="BC616" s="489"/>
      <c r="BD616" s="523">
        <f t="shared" si="1612"/>
        <v>0</v>
      </c>
      <c r="BE616" s="512">
        <f t="shared" si="1613"/>
        <v>0</v>
      </c>
      <c r="BF616" s="480" t="str">
        <f t="shared" si="1626"/>
        <v xml:space="preserve">    </v>
      </c>
      <c r="BG616" s="853">
        <f t="shared" si="1577"/>
        <v>0</v>
      </c>
      <c r="BH616" s="489"/>
      <c r="BI616" s="523">
        <f t="shared" si="1614"/>
        <v>0</v>
      </c>
      <c r="BJ616" s="512">
        <f t="shared" si="1615"/>
        <v>0</v>
      </c>
      <c r="BK616" s="480" t="str">
        <f t="shared" si="1627"/>
        <v xml:space="preserve">    </v>
      </c>
      <c r="BM616" s="502">
        <f t="shared" si="1578"/>
        <v>0</v>
      </c>
      <c r="BN616" s="7"/>
      <c r="BO616" s="7"/>
      <c r="BP616" s="7"/>
      <c r="BQ616" s="7"/>
    </row>
    <row r="617" spans="1:69" s="5" customFormat="1" ht="12.75">
      <c r="A617" s="808">
        <v>7</v>
      </c>
      <c r="B617" s="539" t="s">
        <v>17</v>
      </c>
      <c r="C617" s="491">
        <f t="shared" si="1579"/>
        <v>0</v>
      </c>
      <c r="D617" s="853">
        <f t="shared" si="1566"/>
        <v>0</v>
      </c>
      <c r="E617" s="489"/>
      <c r="F617" s="523">
        <f t="shared" si="1592"/>
        <v>0</v>
      </c>
      <c r="G617" s="512">
        <f t="shared" si="1593"/>
        <v>0</v>
      </c>
      <c r="H617" s="480" t="str">
        <f t="shared" si="1616"/>
        <v xml:space="preserve">    </v>
      </c>
      <c r="I617" s="853">
        <f t="shared" si="1567"/>
        <v>0</v>
      </c>
      <c r="J617" s="489"/>
      <c r="K617" s="523">
        <f t="shared" si="1594"/>
        <v>0</v>
      </c>
      <c r="L617" s="512">
        <f t="shared" si="1595"/>
        <v>0</v>
      </c>
      <c r="M617" s="480" t="str">
        <f t="shared" si="1617"/>
        <v xml:space="preserve">    </v>
      </c>
      <c r="N617" s="853">
        <f t="shared" si="1568"/>
        <v>0</v>
      </c>
      <c r="O617" s="489"/>
      <c r="P617" s="523">
        <f t="shared" si="1596"/>
        <v>0</v>
      </c>
      <c r="Q617" s="512">
        <f t="shared" si="1597"/>
        <v>0</v>
      </c>
      <c r="R617" s="480" t="str">
        <f t="shared" si="1618"/>
        <v xml:space="preserve">    </v>
      </c>
      <c r="S617" s="853">
        <f t="shared" si="1569"/>
        <v>0</v>
      </c>
      <c r="T617" s="489"/>
      <c r="U617" s="523">
        <f t="shared" si="1598"/>
        <v>0</v>
      </c>
      <c r="V617" s="512">
        <f t="shared" si="1599"/>
        <v>0</v>
      </c>
      <c r="W617" s="480" t="str">
        <f t="shared" si="1619"/>
        <v xml:space="preserve">    </v>
      </c>
      <c r="X617" s="853">
        <f t="shared" si="1570"/>
        <v>0</v>
      </c>
      <c r="Y617" s="489"/>
      <c r="Z617" s="523">
        <f t="shared" si="1600"/>
        <v>0</v>
      </c>
      <c r="AA617" s="512">
        <f t="shared" si="1601"/>
        <v>0</v>
      </c>
      <c r="AB617" s="480" t="str">
        <f t="shared" si="1620"/>
        <v xml:space="preserve">    </v>
      </c>
      <c r="AC617" s="853">
        <f t="shared" si="1571"/>
        <v>0</v>
      </c>
      <c r="AD617" s="489"/>
      <c r="AE617" s="523">
        <f t="shared" si="1602"/>
        <v>0</v>
      </c>
      <c r="AF617" s="512">
        <f t="shared" si="1603"/>
        <v>0</v>
      </c>
      <c r="AG617" s="480" t="str">
        <f t="shared" si="1621"/>
        <v xml:space="preserve">    </v>
      </c>
      <c r="AH617" s="853">
        <f t="shared" si="1572"/>
        <v>0</v>
      </c>
      <c r="AI617" s="489"/>
      <c r="AJ617" s="523">
        <f t="shared" si="1604"/>
        <v>0</v>
      </c>
      <c r="AK617" s="512">
        <f t="shared" si="1605"/>
        <v>0</v>
      </c>
      <c r="AL617" s="480" t="str">
        <f t="shared" si="1622"/>
        <v xml:space="preserve">    </v>
      </c>
      <c r="AM617" s="853">
        <f t="shared" si="1573"/>
        <v>0</v>
      </c>
      <c r="AN617" s="489"/>
      <c r="AO617" s="523">
        <f t="shared" si="1606"/>
        <v>0</v>
      </c>
      <c r="AP617" s="512">
        <f t="shared" si="1607"/>
        <v>0</v>
      </c>
      <c r="AQ617" s="480" t="str">
        <f t="shared" si="1623"/>
        <v xml:space="preserve">    </v>
      </c>
      <c r="AR617" s="853">
        <f t="shared" si="1574"/>
        <v>0</v>
      </c>
      <c r="AS617" s="489"/>
      <c r="AT617" s="523">
        <f t="shared" si="1608"/>
        <v>0</v>
      </c>
      <c r="AU617" s="512">
        <f t="shared" si="1609"/>
        <v>0</v>
      </c>
      <c r="AV617" s="480" t="str">
        <f t="shared" si="1624"/>
        <v xml:space="preserve">    </v>
      </c>
      <c r="AW617" s="853">
        <f t="shared" si="1575"/>
        <v>0</v>
      </c>
      <c r="AX617" s="489"/>
      <c r="AY617" s="523">
        <f t="shared" si="1610"/>
        <v>0</v>
      </c>
      <c r="AZ617" s="512">
        <f t="shared" si="1611"/>
        <v>0</v>
      </c>
      <c r="BA617" s="480" t="str">
        <f t="shared" si="1625"/>
        <v xml:space="preserve">    </v>
      </c>
      <c r="BB617" s="853">
        <f t="shared" si="1576"/>
        <v>0</v>
      </c>
      <c r="BC617" s="489"/>
      <c r="BD617" s="523">
        <f t="shared" si="1612"/>
        <v>0</v>
      </c>
      <c r="BE617" s="512">
        <f t="shared" si="1613"/>
        <v>0</v>
      </c>
      <c r="BF617" s="480" t="str">
        <f t="shared" si="1626"/>
        <v xml:space="preserve">    </v>
      </c>
      <c r="BG617" s="853">
        <f t="shared" si="1577"/>
        <v>0</v>
      </c>
      <c r="BH617" s="489"/>
      <c r="BI617" s="523">
        <f t="shared" si="1614"/>
        <v>0</v>
      </c>
      <c r="BJ617" s="512">
        <f t="shared" si="1615"/>
        <v>0</v>
      </c>
      <c r="BK617" s="480" t="str">
        <f t="shared" si="1627"/>
        <v xml:space="preserve">    </v>
      </c>
      <c r="BM617" s="502">
        <f t="shared" si="1578"/>
        <v>0</v>
      </c>
      <c r="BN617" s="7"/>
      <c r="BO617" s="7"/>
      <c r="BP617" s="7"/>
      <c r="BQ617" s="7"/>
    </row>
    <row r="618" spans="1:69" s="5" customFormat="1" ht="12.75">
      <c r="A618" s="808">
        <v>8</v>
      </c>
      <c r="B618" s="539" t="s">
        <v>4</v>
      </c>
      <c r="C618" s="491">
        <f t="shared" si="1579"/>
        <v>0</v>
      </c>
      <c r="D618" s="853">
        <f t="shared" si="1566"/>
        <v>0</v>
      </c>
      <c r="E618" s="489"/>
      <c r="F618" s="523">
        <f t="shared" si="1592"/>
        <v>0</v>
      </c>
      <c r="G618" s="512">
        <f t="shared" si="1593"/>
        <v>0</v>
      </c>
      <c r="H618" s="480" t="str">
        <f t="shared" si="1616"/>
        <v xml:space="preserve">    </v>
      </c>
      <c r="I618" s="853">
        <f t="shared" si="1567"/>
        <v>0</v>
      </c>
      <c r="J618" s="489"/>
      <c r="K618" s="523">
        <f t="shared" si="1594"/>
        <v>0</v>
      </c>
      <c r="L618" s="512">
        <f t="shared" si="1595"/>
        <v>0</v>
      </c>
      <c r="M618" s="480" t="str">
        <f t="shared" si="1617"/>
        <v xml:space="preserve">    </v>
      </c>
      <c r="N618" s="853">
        <f t="shared" si="1568"/>
        <v>0</v>
      </c>
      <c r="O618" s="489"/>
      <c r="P618" s="523">
        <f t="shared" si="1596"/>
        <v>0</v>
      </c>
      <c r="Q618" s="512">
        <f t="shared" si="1597"/>
        <v>0</v>
      </c>
      <c r="R618" s="480" t="str">
        <f t="shared" si="1618"/>
        <v xml:space="preserve">    </v>
      </c>
      <c r="S618" s="853">
        <f t="shared" si="1569"/>
        <v>0</v>
      </c>
      <c r="T618" s="489"/>
      <c r="U618" s="523">
        <f t="shared" si="1598"/>
        <v>0</v>
      </c>
      <c r="V618" s="512">
        <f t="shared" si="1599"/>
        <v>0</v>
      </c>
      <c r="W618" s="480" t="str">
        <f t="shared" si="1619"/>
        <v xml:space="preserve">    </v>
      </c>
      <c r="X618" s="853">
        <f t="shared" si="1570"/>
        <v>0</v>
      </c>
      <c r="Y618" s="489"/>
      <c r="Z618" s="523">
        <f t="shared" si="1600"/>
        <v>0</v>
      </c>
      <c r="AA618" s="512">
        <f t="shared" si="1601"/>
        <v>0</v>
      </c>
      <c r="AB618" s="480" t="str">
        <f t="shared" si="1620"/>
        <v xml:space="preserve">    </v>
      </c>
      <c r="AC618" s="853">
        <f t="shared" si="1571"/>
        <v>0</v>
      </c>
      <c r="AD618" s="489"/>
      <c r="AE618" s="523">
        <f t="shared" si="1602"/>
        <v>0</v>
      </c>
      <c r="AF618" s="512">
        <f t="shared" si="1603"/>
        <v>0</v>
      </c>
      <c r="AG618" s="480" t="str">
        <f t="shared" si="1621"/>
        <v xml:space="preserve">    </v>
      </c>
      <c r="AH618" s="853">
        <f t="shared" si="1572"/>
        <v>0</v>
      </c>
      <c r="AI618" s="489"/>
      <c r="AJ618" s="523">
        <f t="shared" si="1604"/>
        <v>0</v>
      </c>
      <c r="AK618" s="512">
        <f t="shared" si="1605"/>
        <v>0</v>
      </c>
      <c r="AL618" s="480" t="str">
        <f t="shared" si="1622"/>
        <v xml:space="preserve">    </v>
      </c>
      <c r="AM618" s="853">
        <f t="shared" si="1573"/>
        <v>0</v>
      </c>
      <c r="AN618" s="489"/>
      <c r="AO618" s="523">
        <f t="shared" si="1606"/>
        <v>0</v>
      </c>
      <c r="AP618" s="512">
        <f t="shared" si="1607"/>
        <v>0</v>
      </c>
      <c r="AQ618" s="480" t="str">
        <f t="shared" si="1623"/>
        <v xml:space="preserve">    </v>
      </c>
      <c r="AR618" s="853">
        <f t="shared" si="1574"/>
        <v>0</v>
      </c>
      <c r="AS618" s="489"/>
      <c r="AT618" s="523">
        <f t="shared" si="1608"/>
        <v>0</v>
      </c>
      <c r="AU618" s="512">
        <f t="shared" si="1609"/>
        <v>0</v>
      </c>
      <c r="AV618" s="480" t="str">
        <f t="shared" si="1624"/>
        <v xml:space="preserve">    </v>
      </c>
      <c r="AW618" s="853">
        <f t="shared" si="1575"/>
        <v>0</v>
      </c>
      <c r="AX618" s="489"/>
      <c r="AY618" s="523">
        <f t="shared" si="1610"/>
        <v>0</v>
      </c>
      <c r="AZ618" s="512">
        <f t="shared" si="1611"/>
        <v>0</v>
      </c>
      <c r="BA618" s="480" t="str">
        <f t="shared" si="1625"/>
        <v xml:space="preserve">    </v>
      </c>
      <c r="BB618" s="853">
        <f t="shared" si="1576"/>
        <v>0</v>
      </c>
      <c r="BC618" s="489"/>
      <c r="BD618" s="523">
        <f t="shared" si="1612"/>
        <v>0</v>
      </c>
      <c r="BE618" s="512">
        <f t="shared" si="1613"/>
        <v>0</v>
      </c>
      <c r="BF618" s="480" t="str">
        <f t="shared" si="1626"/>
        <v xml:space="preserve">    </v>
      </c>
      <c r="BG618" s="853">
        <f t="shared" si="1577"/>
        <v>0</v>
      </c>
      <c r="BH618" s="489"/>
      <c r="BI618" s="523">
        <f t="shared" si="1614"/>
        <v>0</v>
      </c>
      <c r="BJ618" s="512">
        <f t="shared" si="1615"/>
        <v>0</v>
      </c>
      <c r="BK618" s="480" t="str">
        <f t="shared" si="1627"/>
        <v xml:space="preserve">    </v>
      </c>
      <c r="BM618" s="502">
        <f t="shared" si="1578"/>
        <v>0</v>
      </c>
      <c r="BN618" s="7"/>
      <c r="BO618" s="7"/>
      <c r="BP618" s="7"/>
      <c r="BQ618" s="7"/>
    </row>
    <row r="619" spans="1:69" s="5" customFormat="1" ht="12.75">
      <c r="A619" s="808">
        <v>9</v>
      </c>
      <c r="B619" s="539" t="s">
        <v>63</v>
      </c>
      <c r="C619" s="492">
        <f t="shared" si="1579"/>
        <v>0</v>
      </c>
      <c r="D619" s="853">
        <f t="shared" si="1566"/>
        <v>0</v>
      </c>
      <c r="E619" s="489"/>
      <c r="F619" s="523">
        <f t="shared" si="1592"/>
        <v>0</v>
      </c>
      <c r="G619" s="512">
        <f t="shared" si="1593"/>
        <v>0</v>
      </c>
      <c r="H619" s="480" t="str">
        <f t="shared" si="1616"/>
        <v xml:space="preserve">    </v>
      </c>
      <c r="I619" s="853">
        <f t="shared" si="1567"/>
        <v>0</v>
      </c>
      <c r="J619" s="489"/>
      <c r="K619" s="523">
        <f t="shared" si="1594"/>
        <v>0</v>
      </c>
      <c r="L619" s="512">
        <f t="shared" si="1595"/>
        <v>0</v>
      </c>
      <c r="M619" s="480" t="str">
        <f t="shared" si="1617"/>
        <v xml:space="preserve">    </v>
      </c>
      <c r="N619" s="853">
        <f t="shared" si="1568"/>
        <v>0</v>
      </c>
      <c r="O619" s="489"/>
      <c r="P619" s="523">
        <f t="shared" si="1596"/>
        <v>0</v>
      </c>
      <c r="Q619" s="512">
        <f t="shared" si="1597"/>
        <v>0</v>
      </c>
      <c r="R619" s="480" t="str">
        <f t="shared" si="1618"/>
        <v xml:space="preserve">    </v>
      </c>
      <c r="S619" s="853">
        <f t="shared" si="1569"/>
        <v>0</v>
      </c>
      <c r="T619" s="489"/>
      <c r="U619" s="523">
        <f t="shared" si="1598"/>
        <v>0</v>
      </c>
      <c r="V619" s="512">
        <f t="shared" si="1599"/>
        <v>0</v>
      </c>
      <c r="W619" s="480" t="str">
        <f t="shared" si="1619"/>
        <v xml:space="preserve">    </v>
      </c>
      <c r="X619" s="853">
        <f t="shared" si="1570"/>
        <v>0</v>
      </c>
      <c r="Y619" s="489"/>
      <c r="Z619" s="523">
        <f t="shared" si="1600"/>
        <v>0</v>
      </c>
      <c r="AA619" s="512">
        <f t="shared" si="1601"/>
        <v>0</v>
      </c>
      <c r="AB619" s="480" t="str">
        <f t="shared" si="1620"/>
        <v xml:space="preserve">    </v>
      </c>
      <c r="AC619" s="853">
        <f t="shared" si="1571"/>
        <v>0</v>
      </c>
      <c r="AD619" s="489"/>
      <c r="AE619" s="523">
        <f t="shared" si="1602"/>
        <v>0</v>
      </c>
      <c r="AF619" s="512">
        <f t="shared" si="1603"/>
        <v>0</v>
      </c>
      <c r="AG619" s="480" t="str">
        <f t="shared" si="1621"/>
        <v xml:space="preserve">    </v>
      </c>
      <c r="AH619" s="853">
        <f t="shared" si="1572"/>
        <v>0</v>
      </c>
      <c r="AI619" s="489"/>
      <c r="AJ619" s="523">
        <f t="shared" si="1604"/>
        <v>0</v>
      </c>
      <c r="AK619" s="512">
        <f t="shared" si="1605"/>
        <v>0</v>
      </c>
      <c r="AL619" s="480" t="str">
        <f t="shared" si="1622"/>
        <v xml:space="preserve">    </v>
      </c>
      <c r="AM619" s="853">
        <f t="shared" si="1573"/>
        <v>0</v>
      </c>
      <c r="AN619" s="489"/>
      <c r="AO619" s="523">
        <f t="shared" si="1606"/>
        <v>0</v>
      </c>
      <c r="AP619" s="512">
        <f t="shared" si="1607"/>
        <v>0</v>
      </c>
      <c r="AQ619" s="480" t="str">
        <f t="shared" si="1623"/>
        <v xml:space="preserve">    </v>
      </c>
      <c r="AR619" s="853">
        <f t="shared" si="1574"/>
        <v>0</v>
      </c>
      <c r="AS619" s="489"/>
      <c r="AT619" s="523">
        <f t="shared" si="1608"/>
        <v>0</v>
      </c>
      <c r="AU619" s="512">
        <f t="shared" si="1609"/>
        <v>0</v>
      </c>
      <c r="AV619" s="480" t="str">
        <f t="shared" si="1624"/>
        <v xml:space="preserve">    </v>
      </c>
      <c r="AW619" s="853">
        <f t="shared" si="1575"/>
        <v>0</v>
      </c>
      <c r="AX619" s="489"/>
      <c r="AY619" s="523">
        <f t="shared" si="1610"/>
        <v>0</v>
      </c>
      <c r="AZ619" s="512">
        <f t="shared" si="1611"/>
        <v>0</v>
      </c>
      <c r="BA619" s="480" t="str">
        <f t="shared" si="1625"/>
        <v xml:space="preserve">    </v>
      </c>
      <c r="BB619" s="853">
        <f t="shared" si="1576"/>
        <v>0</v>
      </c>
      <c r="BC619" s="489"/>
      <c r="BD619" s="523">
        <f t="shared" si="1612"/>
        <v>0</v>
      </c>
      <c r="BE619" s="512">
        <f t="shared" si="1613"/>
        <v>0</v>
      </c>
      <c r="BF619" s="480" t="str">
        <f t="shared" si="1626"/>
        <v xml:space="preserve">    </v>
      </c>
      <c r="BG619" s="853">
        <f t="shared" si="1577"/>
        <v>0</v>
      </c>
      <c r="BH619" s="489"/>
      <c r="BI619" s="523">
        <f t="shared" si="1614"/>
        <v>0</v>
      </c>
      <c r="BJ619" s="512">
        <f t="shared" si="1615"/>
        <v>0</v>
      </c>
      <c r="BK619" s="480" t="str">
        <f t="shared" si="1627"/>
        <v xml:space="preserve">    </v>
      </c>
      <c r="BM619" s="502">
        <f t="shared" si="1578"/>
        <v>0</v>
      </c>
      <c r="BN619" s="7"/>
      <c r="BO619" s="7"/>
      <c r="BP619" s="7"/>
      <c r="BQ619" s="7"/>
    </row>
    <row r="620" spans="1:69" s="5" customFormat="1" ht="12.75">
      <c r="A620" s="808">
        <v>10</v>
      </c>
      <c r="B620" s="540" t="s">
        <v>0</v>
      </c>
      <c r="C620" s="493">
        <f t="shared" si="1579"/>
        <v>0</v>
      </c>
      <c r="D620" s="853">
        <f t="shared" si="1566"/>
        <v>0</v>
      </c>
      <c r="E620" s="489"/>
      <c r="F620" s="523">
        <f t="shared" si="1592"/>
        <v>0</v>
      </c>
      <c r="G620" s="512">
        <f t="shared" si="1593"/>
        <v>0</v>
      </c>
      <c r="H620" s="480" t="str">
        <f t="shared" si="1616"/>
        <v xml:space="preserve">    </v>
      </c>
      <c r="I620" s="853">
        <f t="shared" si="1567"/>
        <v>0</v>
      </c>
      <c r="J620" s="489"/>
      <c r="K620" s="523">
        <f t="shared" si="1594"/>
        <v>0</v>
      </c>
      <c r="L620" s="512">
        <f t="shared" si="1595"/>
        <v>0</v>
      </c>
      <c r="M620" s="480" t="str">
        <f t="shared" si="1617"/>
        <v xml:space="preserve">    </v>
      </c>
      <c r="N620" s="853">
        <f t="shared" si="1568"/>
        <v>0</v>
      </c>
      <c r="O620" s="489"/>
      <c r="P620" s="523">
        <f t="shared" si="1596"/>
        <v>0</v>
      </c>
      <c r="Q620" s="512">
        <f t="shared" si="1597"/>
        <v>0</v>
      </c>
      <c r="R620" s="480" t="str">
        <f t="shared" si="1618"/>
        <v xml:space="preserve">    </v>
      </c>
      <c r="S620" s="853">
        <f t="shared" si="1569"/>
        <v>0</v>
      </c>
      <c r="T620" s="489"/>
      <c r="U620" s="523">
        <f t="shared" si="1598"/>
        <v>0</v>
      </c>
      <c r="V620" s="512">
        <f t="shared" si="1599"/>
        <v>0</v>
      </c>
      <c r="W620" s="480" t="str">
        <f t="shared" si="1619"/>
        <v xml:space="preserve">    </v>
      </c>
      <c r="X620" s="853">
        <f t="shared" si="1570"/>
        <v>0</v>
      </c>
      <c r="Y620" s="489"/>
      <c r="Z620" s="523">
        <f t="shared" si="1600"/>
        <v>0</v>
      </c>
      <c r="AA620" s="512">
        <f t="shared" si="1601"/>
        <v>0</v>
      </c>
      <c r="AB620" s="480" t="str">
        <f t="shared" si="1620"/>
        <v xml:space="preserve">    </v>
      </c>
      <c r="AC620" s="853">
        <f t="shared" si="1571"/>
        <v>0</v>
      </c>
      <c r="AD620" s="489"/>
      <c r="AE620" s="523">
        <f t="shared" si="1602"/>
        <v>0</v>
      </c>
      <c r="AF620" s="512">
        <f t="shared" si="1603"/>
        <v>0</v>
      </c>
      <c r="AG620" s="480" t="str">
        <f t="shared" si="1621"/>
        <v xml:space="preserve">    </v>
      </c>
      <c r="AH620" s="853">
        <f t="shared" si="1572"/>
        <v>0</v>
      </c>
      <c r="AI620" s="489"/>
      <c r="AJ620" s="523">
        <f t="shared" si="1604"/>
        <v>0</v>
      </c>
      <c r="AK620" s="512">
        <f t="shared" si="1605"/>
        <v>0</v>
      </c>
      <c r="AL620" s="480" t="str">
        <f t="shared" si="1622"/>
        <v xml:space="preserve">    </v>
      </c>
      <c r="AM620" s="853">
        <f t="shared" si="1573"/>
        <v>0</v>
      </c>
      <c r="AN620" s="489"/>
      <c r="AO620" s="523">
        <f t="shared" si="1606"/>
        <v>0</v>
      </c>
      <c r="AP620" s="512">
        <f t="shared" si="1607"/>
        <v>0</v>
      </c>
      <c r="AQ620" s="480" t="str">
        <f t="shared" si="1623"/>
        <v xml:space="preserve">    </v>
      </c>
      <c r="AR620" s="853">
        <f t="shared" si="1574"/>
        <v>0</v>
      </c>
      <c r="AS620" s="489"/>
      <c r="AT620" s="523">
        <f t="shared" si="1608"/>
        <v>0</v>
      </c>
      <c r="AU620" s="512">
        <f t="shared" si="1609"/>
        <v>0</v>
      </c>
      <c r="AV620" s="480" t="str">
        <f t="shared" si="1624"/>
        <v xml:space="preserve">    </v>
      </c>
      <c r="AW620" s="853">
        <f t="shared" si="1575"/>
        <v>0</v>
      </c>
      <c r="AX620" s="489"/>
      <c r="AY620" s="523">
        <f t="shared" si="1610"/>
        <v>0</v>
      </c>
      <c r="AZ620" s="512">
        <f t="shared" si="1611"/>
        <v>0</v>
      </c>
      <c r="BA620" s="480" t="str">
        <f t="shared" si="1625"/>
        <v xml:space="preserve">    </v>
      </c>
      <c r="BB620" s="853">
        <f t="shared" si="1576"/>
        <v>0</v>
      </c>
      <c r="BC620" s="489"/>
      <c r="BD620" s="523">
        <f t="shared" si="1612"/>
        <v>0</v>
      </c>
      <c r="BE620" s="512">
        <f t="shared" si="1613"/>
        <v>0</v>
      </c>
      <c r="BF620" s="480" t="str">
        <f t="shared" si="1626"/>
        <v xml:space="preserve">    </v>
      </c>
      <c r="BG620" s="853">
        <f t="shared" si="1577"/>
        <v>0</v>
      </c>
      <c r="BH620" s="489"/>
      <c r="BI620" s="523">
        <f t="shared" si="1614"/>
        <v>0</v>
      </c>
      <c r="BJ620" s="512">
        <f t="shared" si="1615"/>
        <v>0</v>
      </c>
      <c r="BK620" s="480" t="str">
        <f t="shared" si="1627"/>
        <v xml:space="preserve">    </v>
      </c>
      <c r="BM620" s="502">
        <f t="shared" si="1578"/>
        <v>0</v>
      </c>
      <c r="BN620" s="7"/>
      <c r="BO620" s="7"/>
      <c r="BP620" s="7"/>
      <c r="BQ620" s="7"/>
    </row>
    <row r="621" spans="1:69" s="5" customFormat="1" ht="12.75">
      <c r="A621" s="808">
        <v>11</v>
      </c>
      <c r="B621" s="540" t="s">
        <v>2</v>
      </c>
      <c r="C621" s="493">
        <f t="shared" si="1579"/>
        <v>0</v>
      </c>
      <c r="D621" s="853">
        <f t="shared" si="1566"/>
        <v>0</v>
      </c>
      <c r="E621" s="489"/>
      <c r="F621" s="523">
        <f t="shared" si="1592"/>
        <v>0</v>
      </c>
      <c r="G621" s="512">
        <f t="shared" si="1593"/>
        <v>0</v>
      </c>
      <c r="H621" s="480" t="str">
        <f t="shared" si="1616"/>
        <v xml:space="preserve">    </v>
      </c>
      <c r="I621" s="853">
        <f t="shared" si="1567"/>
        <v>0</v>
      </c>
      <c r="J621" s="489"/>
      <c r="K621" s="523">
        <f t="shared" si="1594"/>
        <v>0</v>
      </c>
      <c r="L621" s="512">
        <f t="shared" si="1595"/>
        <v>0</v>
      </c>
      <c r="M621" s="480" t="str">
        <f t="shared" si="1617"/>
        <v xml:space="preserve">    </v>
      </c>
      <c r="N621" s="853">
        <f t="shared" si="1568"/>
        <v>0</v>
      </c>
      <c r="O621" s="489"/>
      <c r="P621" s="523">
        <f t="shared" si="1596"/>
        <v>0</v>
      </c>
      <c r="Q621" s="512">
        <f t="shared" si="1597"/>
        <v>0</v>
      </c>
      <c r="R621" s="480" t="str">
        <f t="shared" si="1618"/>
        <v xml:space="preserve">    </v>
      </c>
      <c r="S621" s="853">
        <f t="shared" si="1569"/>
        <v>0</v>
      </c>
      <c r="T621" s="489"/>
      <c r="U621" s="523">
        <f t="shared" si="1598"/>
        <v>0</v>
      </c>
      <c r="V621" s="512">
        <f t="shared" si="1599"/>
        <v>0</v>
      </c>
      <c r="W621" s="480" t="str">
        <f t="shared" si="1619"/>
        <v xml:space="preserve">    </v>
      </c>
      <c r="X621" s="853">
        <f t="shared" si="1570"/>
        <v>0</v>
      </c>
      <c r="Y621" s="489"/>
      <c r="Z621" s="523">
        <f t="shared" si="1600"/>
        <v>0</v>
      </c>
      <c r="AA621" s="512">
        <f t="shared" si="1601"/>
        <v>0</v>
      </c>
      <c r="AB621" s="480" t="str">
        <f t="shared" si="1620"/>
        <v xml:space="preserve">    </v>
      </c>
      <c r="AC621" s="853">
        <f t="shared" si="1571"/>
        <v>0</v>
      </c>
      <c r="AD621" s="489"/>
      <c r="AE621" s="523">
        <f t="shared" si="1602"/>
        <v>0</v>
      </c>
      <c r="AF621" s="512">
        <f t="shared" si="1603"/>
        <v>0</v>
      </c>
      <c r="AG621" s="480" t="str">
        <f t="shared" si="1621"/>
        <v xml:space="preserve">    </v>
      </c>
      <c r="AH621" s="853">
        <f t="shared" si="1572"/>
        <v>0</v>
      </c>
      <c r="AI621" s="489"/>
      <c r="AJ621" s="523">
        <f t="shared" si="1604"/>
        <v>0</v>
      </c>
      <c r="AK621" s="512">
        <f t="shared" si="1605"/>
        <v>0</v>
      </c>
      <c r="AL621" s="480" t="str">
        <f t="shared" si="1622"/>
        <v xml:space="preserve">    </v>
      </c>
      <c r="AM621" s="853">
        <f t="shared" si="1573"/>
        <v>0</v>
      </c>
      <c r="AN621" s="489"/>
      <c r="AO621" s="523">
        <f t="shared" si="1606"/>
        <v>0</v>
      </c>
      <c r="AP621" s="512">
        <f t="shared" si="1607"/>
        <v>0</v>
      </c>
      <c r="AQ621" s="480" t="str">
        <f t="shared" si="1623"/>
        <v xml:space="preserve">    </v>
      </c>
      <c r="AR621" s="853">
        <f t="shared" si="1574"/>
        <v>0</v>
      </c>
      <c r="AS621" s="489"/>
      <c r="AT621" s="523">
        <f t="shared" si="1608"/>
        <v>0</v>
      </c>
      <c r="AU621" s="512">
        <f t="shared" si="1609"/>
        <v>0</v>
      </c>
      <c r="AV621" s="480" t="str">
        <f t="shared" si="1624"/>
        <v xml:space="preserve">    </v>
      </c>
      <c r="AW621" s="853">
        <f t="shared" si="1575"/>
        <v>0</v>
      </c>
      <c r="AX621" s="489"/>
      <c r="AY621" s="523">
        <f t="shared" si="1610"/>
        <v>0</v>
      </c>
      <c r="AZ621" s="512">
        <f t="shared" si="1611"/>
        <v>0</v>
      </c>
      <c r="BA621" s="480" t="str">
        <f t="shared" si="1625"/>
        <v xml:space="preserve">    </v>
      </c>
      <c r="BB621" s="853">
        <f t="shared" si="1576"/>
        <v>0</v>
      </c>
      <c r="BC621" s="489"/>
      <c r="BD621" s="523">
        <f t="shared" si="1612"/>
        <v>0</v>
      </c>
      <c r="BE621" s="512">
        <f t="shared" si="1613"/>
        <v>0</v>
      </c>
      <c r="BF621" s="480" t="str">
        <f t="shared" si="1626"/>
        <v xml:space="preserve">    </v>
      </c>
      <c r="BG621" s="853">
        <f t="shared" si="1577"/>
        <v>0</v>
      </c>
      <c r="BH621" s="489"/>
      <c r="BI621" s="523">
        <f t="shared" si="1614"/>
        <v>0</v>
      </c>
      <c r="BJ621" s="512">
        <f t="shared" si="1615"/>
        <v>0</v>
      </c>
      <c r="BK621" s="480" t="str">
        <f t="shared" si="1627"/>
        <v xml:space="preserve">    </v>
      </c>
      <c r="BM621" s="502">
        <f t="shared" si="1578"/>
        <v>0</v>
      </c>
      <c r="BN621" s="7"/>
      <c r="BO621" s="7"/>
      <c r="BP621" s="7"/>
      <c r="BQ621" s="7"/>
    </row>
    <row r="622" spans="1:69" s="5" customFormat="1" ht="12.75">
      <c r="A622" s="808">
        <v>12</v>
      </c>
      <c r="B622" s="540" t="s">
        <v>27</v>
      </c>
      <c r="C622" s="493">
        <f t="shared" si="1579"/>
        <v>0</v>
      </c>
      <c r="D622" s="853">
        <f t="shared" si="1566"/>
        <v>0</v>
      </c>
      <c r="E622" s="489"/>
      <c r="F622" s="523">
        <f t="shared" si="1592"/>
        <v>0</v>
      </c>
      <c r="G622" s="512">
        <f t="shared" si="1593"/>
        <v>0</v>
      </c>
      <c r="H622" s="480" t="str">
        <f t="shared" si="1616"/>
        <v xml:space="preserve">    </v>
      </c>
      <c r="I622" s="853">
        <f t="shared" si="1567"/>
        <v>0</v>
      </c>
      <c r="J622" s="489"/>
      <c r="K622" s="523">
        <f t="shared" si="1594"/>
        <v>0</v>
      </c>
      <c r="L622" s="512">
        <f t="shared" si="1595"/>
        <v>0</v>
      </c>
      <c r="M622" s="480" t="str">
        <f t="shared" si="1617"/>
        <v xml:space="preserve">    </v>
      </c>
      <c r="N622" s="853">
        <f t="shared" si="1568"/>
        <v>0</v>
      </c>
      <c r="O622" s="489"/>
      <c r="P622" s="523">
        <f t="shared" si="1596"/>
        <v>0</v>
      </c>
      <c r="Q622" s="512">
        <f t="shared" si="1597"/>
        <v>0</v>
      </c>
      <c r="R622" s="480" t="str">
        <f t="shared" si="1618"/>
        <v xml:space="preserve">    </v>
      </c>
      <c r="S622" s="853">
        <f t="shared" si="1569"/>
        <v>0</v>
      </c>
      <c r="T622" s="489"/>
      <c r="U622" s="523">
        <f t="shared" si="1598"/>
        <v>0</v>
      </c>
      <c r="V622" s="512">
        <f t="shared" si="1599"/>
        <v>0</v>
      </c>
      <c r="W622" s="480" t="str">
        <f t="shared" si="1619"/>
        <v xml:space="preserve">    </v>
      </c>
      <c r="X622" s="853">
        <f t="shared" si="1570"/>
        <v>0</v>
      </c>
      <c r="Y622" s="489"/>
      <c r="Z622" s="523">
        <f t="shared" si="1600"/>
        <v>0</v>
      </c>
      <c r="AA622" s="512">
        <f t="shared" si="1601"/>
        <v>0</v>
      </c>
      <c r="AB622" s="480" t="str">
        <f t="shared" si="1620"/>
        <v xml:space="preserve">    </v>
      </c>
      <c r="AC622" s="853">
        <f t="shared" si="1571"/>
        <v>0</v>
      </c>
      <c r="AD622" s="489"/>
      <c r="AE622" s="523">
        <f t="shared" si="1602"/>
        <v>0</v>
      </c>
      <c r="AF622" s="512">
        <f t="shared" si="1603"/>
        <v>0</v>
      </c>
      <c r="AG622" s="480" t="str">
        <f t="shared" si="1621"/>
        <v xml:space="preserve">    </v>
      </c>
      <c r="AH622" s="853">
        <f t="shared" si="1572"/>
        <v>0</v>
      </c>
      <c r="AI622" s="489"/>
      <c r="AJ622" s="523">
        <f t="shared" si="1604"/>
        <v>0</v>
      </c>
      <c r="AK622" s="512">
        <f t="shared" si="1605"/>
        <v>0</v>
      </c>
      <c r="AL622" s="480" t="str">
        <f t="shared" si="1622"/>
        <v xml:space="preserve">    </v>
      </c>
      <c r="AM622" s="853">
        <f t="shared" si="1573"/>
        <v>0</v>
      </c>
      <c r="AN622" s="489"/>
      <c r="AO622" s="523">
        <f t="shared" si="1606"/>
        <v>0</v>
      </c>
      <c r="AP622" s="512">
        <f t="shared" si="1607"/>
        <v>0</v>
      </c>
      <c r="AQ622" s="480" t="str">
        <f t="shared" si="1623"/>
        <v xml:space="preserve">    </v>
      </c>
      <c r="AR622" s="853">
        <f t="shared" si="1574"/>
        <v>0</v>
      </c>
      <c r="AS622" s="489"/>
      <c r="AT622" s="523">
        <f t="shared" si="1608"/>
        <v>0</v>
      </c>
      <c r="AU622" s="512">
        <f t="shared" si="1609"/>
        <v>0</v>
      </c>
      <c r="AV622" s="480" t="str">
        <f t="shared" si="1624"/>
        <v xml:space="preserve">    </v>
      </c>
      <c r="AW622" s="853">
        <f t="shared" si="1575"/>
        <v>0</v>
      </c>
      <c r="AX622" s="489"/>
      <c r="AY622" s="523">
        <f t="shared" si="1610"/>
        <v>0</v>
      </c>
      <c r="AZ622" s="512">
        <f t="shared" si="1611"/>
        <v>0</v>
      </c>
      <c r="BA622" s="480" t="str">
        <f t="shared" si="1625"/>
        <v xml:space="preserve">    </v>
      </c>
      <c r="BB622" s="853">
        <f t="shared" si="1576"/>
        <v>0</v>
      </c>
      <c r="BC622" s="489"/>
      <c r="BD622" s="523">
        <f t="shared" si="1612"/>
        <v>0</v>
      </c>
      <c r="BE622" s="512">
        <f t="shared" si="1613"/>
        <v>0</v>
      </c>
      <c r="BF622" s="480" t="str">
        <f t="shared" si="1626"/>
        <v xml:space="preserve">    </v>
      </c>
      <c r="BG622" s="853">
        <f t="shared" si="1577"/>
        <v>0</v>
      </c>
      <c r="BH622" s="489"/>
      <c r="BI622" s="523">
        <f t="shared" si="1614"/>
        <v>0</v>
      </c>
      <c r="BJ622" s="512">
        <f t="shared" si="1615"/>
        <v>0</v>
      </c>
      <c r="BK622" s="480" t="str">
        <f t="shared" si="1627"/>
        <v xml:space="preserve">    </v>
      </c>
      <c r="BM622" s="502">
        <f t="shared" si="1578"/>
        <v>0</v>
      </c>
      <c r="BN622" s="7"/>
      <c r="BO622" s="7"/>
      <c r="BP622" s="7"/>
      <c r="BQ622" s="7"/>
    </row>
    <row r="623" spans="1:69" s="5" customFormat="1" ht="12.75">
      <c r="A623" s="808">
        <v>13</v>
      </c>
      <c r="B623" s="540" t="s">
        <v>1</v>
      </c>
      <c r="C623" s="493">
        <f t="shared" si="1579"/>
        <v>0</v>
      </c>
      <c r="D623" s="853">
        <f t="shared" si="1566"/>
        <v>0</v>
      </c>
      <c r="E623" s="489"/>
      <c r="F623" s="523">
        <f t="shared" si="1592"/>
        <v>0</v>
      </c>
      <c r="G623" s="512">
        <f t="shared" si="1593"/>
        <v>0</v>
      </c>
      <c r="H623" s="480" t="str">
        <f t="shared" si="1616"/>
        <v xml:space="preserve">    </v>
      </c>
      <c r="I623" s="853">
        <f t="shared" si="1567"/>
        <v>0</v>
      </c>
      <c r="J623" s="489"/>
      <c r="K623" s="523">
        <f t="shared" si="1594"/>
        <v>0</v>
      </c>
      <c r="L623" s="512">
        <f t="shared" si="1595"/>
        <v>0</v>
      </c>
      <c r="M623" s="480" t="str">
        <f t="shared" si="1617"/>
        <v xml:space="preserve">    </v>
      </c>
      <c r="N623" s="853">
        <f t="shared" si="1568"/>
        <v>0</v>
      </c>
      <c r="O623" s="489"/>
      <c r="P623" s="523">
        <f t="shared" si="1596"/>
        <v>0</v>
      </c>
      <c r="Q623" s="512">
        <f t="shared" si="1597"/>
        <v>0</v>
      </c>
      <c r="R623" s="480" t="str">
        <f t="shared" si="1618"/>
        <v xml:space="preserve">    </v>
      </c>
      <c r="S623" s="853">
        <f t="shared" si="1569"/>
        <v>0</v>
      </c>
      <c r="T623" s="489"/>
      <c r="U623" s="523">
        <f t="shared" si="1598"/>
        <v>0</v>
      </c>
      <c r="V623" s="512">
        <f t="shared" si="1599"/>
        <v>0</v>
      </c>
      <c r="W623" s="480" t="str">
        <f t="shared" si="1619"/>
        <v xml:space="preserve">    </v>
      </c>
      <c r="X623" s="853">
        <f t="shared" si="1570"/>
        <v>0</v>
      </c>
      <c r="Y623" s="489"/>
      <c r="Z623" s="523">
        <f t="shared" si="1600"/>
        <v>0</v>
      </c>
      <c r="AA623" s="512">
        <f t="shared" si="1601"/>
        <v>0</v>
      </c>
      <c r="AB623" s="480" t="str">
        <f t="shared" si="1620"/>
        <v xml:space="preserve">    </v>
      </c>
      <c r="AC623" s="853">
        <f t="shared" si="1571"/>
        <v>0</v>
      </c>
      <c r="AD623" s="489"/>
      <c r="AE623" s="523">
        <f t="shared" si="1602"/>
        <v>0</v>
      </c>
      <c r="AF623" s="512">
        <f t="shared" si="1603"/>
        <v>0</v>
      </c>
      <c r="AG623" s="480" t="str">
        <f t="shared" si="1621"/>
        <v xml:space="preserve">    </v>
      </c>
      <c r="AH623" s="853">
        <f t="shared" si="1572"/>
        <v>0</v>
      </c>
      <c r="AI623" s="489"/>
      <c r="AJ623" s="523">
        <f t="shared" si="1604"/>
        <v>0</v>
      </c>
      <c r="AK623" s="512">
        <f t="shared" si="1605"/>
        <v>0</v>
      </c>
      <c r="AL623" s="480" t="str">
        <f t="shared" si="1622"/>
        <v xml:space="preserve">    </v>
      </c>
      <c r="AM623" s="853">
        <f t="shared" si="1573"/>
        <v>0</v>
      </c>
      <c r="AN623" s="489"/>
      <c r="AO623" s="523">
        <f t="shared" si="1606"/>
        <v>0</v>
      </c>
      <c r="AP623" s="512">
        <f t="shared" si="1607"/>
        <v>0</v>
      </c>
      <c r="AQ623" s="480" t="str">
        <f t="shared" si="1623"/>
        <v xml:space="preserve">    </v>
      </c>
      <c r="AR623" s="853">
        <f t="shared" si="1574"/>
        <v>0</v>
      </c>
      <c r="AS623" s="489"/>
      <c r="AT623" s="523">
        <f t="shared" si="1608"/>
        <v>0</v>
      </c>
      <c r="AU623" s="512">
        <f t="shared" si="1609"/>
        <v>0</v>
      </c>
      <c r="AV623" s="480" t="str">
        <f t="shared" si="1624"/>
        <v xml:space="preserve">    </v>
      </c>
      <c r="AW623" s="853">
        <f t="shared" si="1575"/>
        <v>0</v>
      </c>
      <c r="AX623" s="489"/>
      <c r="AY623" s="523">
        <f t="shared" si="1610"/>
        <v>0</v>
      </c>
      <c r="AZ623" s="512">
        <f t="shared" si="1611"/>
        <v>0</v>
      </c>
      <c r="BA623" s="480" t="str">
        <f t="shared" si="1625"/>
        <v xml:space="preserve">    </v>
      </c>
      <c r="BB623" s="853">
        <f t="shared" si="1576"/>
        <v>0</v>
      </c>
      <c r="BC623" s="489"/>
      <c r="BD623" s="523">
        <f t="shared" si="1612"/>
        <v>0</v>
      </c>
      <c r="BE623" s="512">
        <f t="shared" si="1613"/>
        <v>0</v>
      </c>
      <c r="BF623" s="480" t="str">
        <f t="shared" si="1626"/>
        <v xml:space="preserve">    </v>
      </c>
      <c r="BG623" s="853">
        <f t="shared" si="1577"/>
        <v>0</v>
      </c>
      <c r="BH623" s="489"/>
      <c r="BI623" s="523">
        <f t="shared" si="1614"/>
        <v>0</v>
      </c>
      <c r="BJ623" s="512">
        <f t="shared" si="1615"/>
        <v>0</v>
      </c>
      <c r="BK623" s="480" t="str">
        <f t="shared" si="1627"/>
        <v xml:space="preserve">    </v>
      </c>
      <c r="BM623" s="502">
        <f t="shared" si="1578"/>
        <v>0</v>
      </c>
      <c r="BN623" s="7"/>
      <c r="BO623" s="7"/>
      <c r="BP623" s="7"/>
      <c r="BQ623" s="7"/>
    </row>
    <row r="624" spans="1:69" s="5" customFormat="1" ht="12.75">
      <c r="A624" s="808">
        <v>14</v>
      </c>
      <c r="B624" s="540" t="s">
        <v>3</v>
      </c>
      <c r="C624" s="493">
        <f t="shared" si="1579"/>
        <v>0</v>
      </c>
      <c r="D624" s="853">
        <f t="shared" si="1566"/>
        <v>0</v>
      </c>
      <c r="E624" s="489"/>
      <c r="F624" s="523">
        <f t="shared" si="1592"/>
        <v>0</v>
      </c>
      <c r="G624" s="512">
        <f t="shared" si="1593"/>
        <v>0</v>
      </c>
      <c r="H624" s="480" t="str">
        <f t="shared" si="1616"/>
        <v xml:space="preserve">    </v>
      </c>
      <c r="I624" s="853">
        <f t="shared" si="1567"/>
        <v>0</v>
      </c>
      <c r="J624" s="489"/>
      <c r="K624" s="523">
        <f t="shared" si="1594"/>
        <v>0</v>
      </c>
      <c r="L624" s="512">
        <f t="shared" si="1595"/>
        <v>0</v>
      </c>
      <c r="M624" s="480" t="str">
        <f t="shared" si="1617"/>
        <v xml:space="preserve">    </v>
      </c>
      <c r="N624" s="853">
        <f t="shared" si="1568"/>
        <v>0</v>
      </c>
      <c r="O624" s="489"/>
      <c r="P624" s="523">
        <f t="shared" si="1596"/>
        <v>0</v>
      </c>
      <c r="Q624" s="512">
        <f t="shared" si="1597"/>
        <v>0</v>
      </c>
      <c r="R624" s="480" t="str">
        <f t="shared" si="1618"/>
        <v xml:space="preserve">    </v>
      </c>
      <c r="S624" s="853">
        <f t="shared" si="1569"/>
        <v>0</v>
      </c>
      <c r="T624" s="489"/>
      <c r="U624" s="523">
        <f t="shared" si="1598"/>
        <v>0</v>
      </c>
      <c r="V624" s="512">
        <f t="shared" si="1599"/>
        <v>0</v>
      </c>
      <c r="W624" s="480" t="str">
        <f t="shared" si="1619"/>
        <v xml:space="preserve">    </v>
      </c>
      <c r="X624" s="853">
        <f t="shared" si="1570"/>
        <v>0</v>
      </c>
      <c r="Y624" s="489"/>
      <c r="Z624" s="523">
        <f t="shared" si="1600"/>
        <v>0</v>
      </c>
      <c r="AA624" s="512">
        <f t="shared" si="1601"/>
        <v>0</v>
      </c>
      <c r="AB624" s="480" t="str">
        <f t="shared" si="1620"/>
        <v xml:space="preserve">    </v>
      </c>
      <c r="AC624" s="853">
        <f t="shared" si="1571"/>
        <v>0</v>
      </c>
      <c r="AD624" s="489"/>
      <c r="AE624" s="523">
        <f t="shared" si="1602"/>
        <v>0</v>
      </c>
      <c r="AF624" s="512">
        <f t="shared" si="1603"/>
        <v>0</v>
      </c>
      <c r="AG624" s="480" t="str">
        <f t="shared" si="1621"/>
        <v xml:space="preserve">    </v>
      </c>
      <c r="AH624" s="853">
        <f t="shared" si="1572"/>
        <v>0</v>
      </c>
      <c r="AI624" s="489"/>
      <c r="AJ624" s="523">
        <f t="shared" si="1604"/>
        <v>0</v>
      </c>
      <c r="AK624" s="512">
        <f t="shared" si="1605"/>
        <v>0</v>
      </c>
      <c r="AL624" s="480" t="str">
        <f t="shared" si="1622"/>
        <v xml:space="preserve">    </v>
      </c>
      <c r="AM624" s="853">
        <f t="shared" si="1573"/>
        <v>0</v>
      </c>
      <c r="AN624" s="489"/>
      <c r="AO624" s="523">
        <f t="shared" si="1606"/>
        <v>0</v>
      </c>
      <c r="AP624" s="512">
        <f t="shared" si="1607"/>
        <v>0</v>
      </c>
      <c r="AQ624" s="480" t="str">
        <f t="shared" si="1623"/>
        <v xml:space="preserve">    </v>
      </c>
      <c r="AR624" s="853">
        <f t="shared" si="1574"/>
        <v>0</v>
      </c>
      <c r="AS624" s="489"/>
      <c r="AT624" s="523">
        <f t="shared" si="1608"/>
        <v>0</v>
      </c>
      <c r="AU624" s="512">
        <f t="shared" si="1609"/>
        <v>0</v>
      </c>
      <c r="AV624" s="480" t="str">
        <f t="shared" si="1624"/>
        <v xml:space="preserve">    </v>
      </c>
      <c r="AW624" s="853">
        <f t="shared" si="1575"/>
        <v>0</v>
      </c>
      <c r="AX624" s="489"/>
      <c r="AY624" s="523">
        <f t="shared" si="1610"/>
        <v>0</v>
      </c>
      <c r="AZ624" s="512">
        <f t="shared" si="1611"/>
        <v>0</v>
      </c>
      <c r="BA624" s="480" t="str">
        <f t="shared" si="1625"/>
        <v xml:space="preserve">    </v>
      </c>
      <c r="BB624" s="853">
        <f t="shared" si="1576"/>
        <v>0</v>
      </c>
      <c r="BC624" s="489"/>
      <c r="BD624" s="523">
        <f t="shared" si="1612"/>
        <v>0</v>
      </c>
      <c r="BE624" s="512">
        <f t="shared" si="1613"/>
        <v>0</v>
      </c>
      <c r="BF624" s="480" t="str">
        <f t="shared" si="1626"/>
        <v xml:space="preserve">    </v>
      </c>
      <c r="BG624" s="853">
        <f t="shared" si="1577"/>
        <v>0</v>
      </c>
      <c r="BH624" s="489"/>
      <c r="BI624" s="523">
        <f t="shared" si="1614"/>
        <v>0</v>
      </c>
      <c r="BJ624" s="512">
        <f t="shared" si="1615"/>
        <v>0</v>
      </c>
      <c r="BK624" s="480" t="str">
        <f t="shared" si="1627"/>
        <v xml:space="preserve">    </v>
      </c>
      <c r="BM624" s="502">
        <f t="shared" si="1578"/>
        <v>0</v>
      </c>
      <c r="BN624" s="7"/>
      <c r="BO624" s="7"/>
      <c r="BP624" s="7"/>
      <c r="BQ624" s="7"/>
    </row>
    <row r="625" spans="1:69" s="5" customFormat="1" ht="12.75">
      <c r="A625" s="808">
        <v>15</v>
      </c>
      <c r="B625" s="540" t="s">
        <v>39</v>
      </c>
      <c r="C625" s="493">
        <f t="shared" si="1579"/>
        <v>0</v>
      </c>
      <c r="D625" s="853">
        <f t="shared" si="1566"/>
        <v>0</v>
      </c>
      <c r="E625" s="489"/>
      <c r="F625" s="523">
        <f t="shared" si="1592"/>
        <v>0</v>
      </c>
      <c r="G625" s="512">
        <f t="shared" si="1593"/>
        <v>0</v>
      </c>
      <c r="H625" s="480" t="str">
        <f t="shared" si="1616"/>
        <v xml:space="preserve">    </v>
      </c>
      <c r="I625" s="853">
        <f t="shared" si="1567"/>
        <v>0</v>
      </c>
      <c r="J625" s="489"/>
      <c r="K625" s="523">
        <f t="shared" si="1594"/>
        <v>0</v>
      </c>
      <c r="L625" s="512">
        <f t="shared" si="1595"/>
        <v>0</v>
      </c>
      <c r="M625" s="480" t="str">
        <f t="shared" si="1617"/>
        <v xml:space="preserve">    </v>
      </c>
      <c r="N625" s="853">
        <f t="shared" si="1568"/>
        <v>0</v>
      </c>
      <c r="O625" s="489"/>
      <c r="P625" s="523">
        <f t="shared" si="1596"/>
        <v>0</v>
      </c>
      <c r="Q625" s="512">
        <f t="shared" si="1597"/>
        <v>0</v>
      </c>
      <c r="R625" s="480" t="str">
        <f t="shared" si="1618"/>
        <v xml:space="preserve">    </v>
      </c>
      <c r="S625" s="853">
        <f t="shared" si="1569"/>
        <v>0</v>
      </c>
      <c r="T625" s="489"/>
      <c r="U625" s="523">
        <f t="shared" si="1598"/>
        <v>0</v>
      </c>
      <c r="V625" s="512">
        <f t="shared" si="1599"/>
        <v>0</v>
      </c>
      <c r="W625" s="480" t="str">
        <f t="shared" si="1619"/>
        <v xml:space="preserve">    </v>
      </c>
      <c r="X625" s="853">
        <f t="shared" si="1570"/>
        <v>0</v>
      </c>
      <c r="Y625" s="489"/>
      <c r="Z625" s="523">
        <f t="shared" si="1600"/>
        <v>0</v>
      </c>
      <c r="AA625" s="512">
        <f t="shared" si="1601"/>
        <v>0</v>
      </c>
      <c r="AB625" s="480" t="str">
        <f t="shared" si="1620"/>
        <v xml:space="preserve">    </v>
      </c>
      <c r="AC625" s="853">
        <f t="shared" si="1571"/>
        <v>0</v>
      </c>
      <c r="AD625" s="489"/>
      <c r="AE625" s="523">
        <f t="shared" si="1602"/>
        <v>0</v>
      </c>
      <c r="AF625" s="512">
        <f t="shared" si="1603"/>
        <v>0</v>
      </c>
      <c r="AG625" s="480" t="str">
        <f t="shared" si="1621"/>
        <v xml:space="preserve">    </v>
      </c>
      <c r="AH625" s="853">
        <f t="shared" si="1572"/>
        <v>0</v>
      </c>
      <c r="AI625" s="489"/>
      <c r="AJ625" s="523">
        <f t="shared" si="1604"/>
        <v>0</v>
      </c>
      <c r="AK625" s="512">
        <f t="shared" si="1605"/>
        <v>0</v>
      </c>
      <c r="AL625" s="480" t="str">
        <f t="shared" si="1622"/>
        <v xml:space="preserve">    </v>
      </c>
      <c r="AM625" s="853">
        <f t="shared" si="1573"/>
        <v>0</v>
      </c>
      <c r="AN625" s="489"/>
      <c r="AO625" s="523">
        <f t="shared" si="1606"/>
        <v>0</v>
      </c>
      <c r="AP625" s="512">
        <f t="shared" si="1607"/>
        <v>0</v>
      </c>
      <c r="AQ625" s="480" t="str">
        <f t="shared" si="1623"/>
        <v xml:space="preserve">    </v>
      </c>
      <c r="AR625" s="853">
        <f t="shared" si="1574"/>
        <v>0</v>
      </c>
      <c r="AS625" s="489"/>
      <c r="AT625" s="523">
        <f t="shared" si="1608"/>
        <v>0</v>
      </c>
      <c r="AU625" s="512">
        <f t="shared" si="1609"/>
        <v>0</v>
      </c>
      <c r="AV625" s="480" t="str">
        <f t="shared" si="1624"/>
        <v xml:space="preserve">    </v>
      </c>
      <c r="AW625" s="853">
        <f t="shared" si="1575"/>
        <v>0</v>
      </c>
      <c r="AX625" s="489"/>
      <c r="AY625" s="523">
        <f t="shared" si="1610"/>
        <v>0</v>
      </c>
      <c r="AZ625" s="512">
        <f t="shared" si="1611"/>
        <v>0</v>
      </c>
      <c r="BA625" s="480" t="str">
        <f t="shared" si="1625"/>
        <v xml:space="preserve">    </v>
      </c>
      <c r="BB625" s="853">
        <f t="shared" si="1576"/>
        <v>0</v>
      </c>
      <c r="BC625" s="489"/>
      <c r="BD625" s="523">
        <f t="shared" si="1612"/>
        <v>0</v>
      </c>
      <c r="BE625" s="512">
        <f t="shared" si="1613"/>
        <v>0</v>
      </c>
      <c r="BF625" s="480" t="str">
        <f t="shared" si="1626"/>
        <v xml:space="preserve">    </v>
      </c>
      <c r="BG625" s="853">
        <f t="shared" si="1577"/>
        <v>0</v>
      </c>
      <c r="BH625" s="489"/>
      <c r="BI625" s="523">
        <f t="shared" si="1614"/>
        <v>0</v>
      </c>
      <c r="BJ625" s="512">
        <f t="shared" si="1615"/>
        <v>0</v>
      </c>
      <c r="BK625" s="480" t="str">
        <f t="shared" si="1627"/>
        <v xml:space="preserve">    </v>
      </c>
      <c r="BM625" s="502">
        <f t="shared" si="1578"/>
        <v>0</v>
      </c>
      <c r="BN625" s="7"/>
      <c r="BO625" s="7"/>
      <c r="BP625" s="7"/>
      <c r="BQ625" s="7"/>
    </row>
    <row r="626" spans="1:69" s="5" customFormat="1" ht="12.75">
      <c r="A626" s="808">
        <v>16</v>
      </c>
      <c r="B626" s="540" t="s">
        <v>5</v>
      </c>
      <c r="C626" s="493">
        <f t="shared" si="1579"/>
        <v>0</v>
      </c>
      <c r="D626" s="853">
        <f t="shared" si="1566"/>
        <v>0</v>
      </c>
      <c r="E626" s="489"/>
      <c r="F626" s="523">
        <f t="shared" si="1592"/>
        <v>0</v>
      </c>
      <c r="G626" s="512">
        <f t="shared" si="1593"/>
        <v>0</v>
      </c>
      <c r="H626" s="480" t="str">
        <f t="shared" si="1616"/>
        <v xml:space="preserve">    </v>
      </c>
      <c r="I626" s="853">
        <f t="shared" si="1567"/>
        <v>0</v>
      </c>
      <c r="J626" s="489"/>
      <c r="K626" s="523">
        <f t="shared" si="1594"/>
        <v>0</v>
      </c>
      <c r="L626" s="512">
        <f t="shared" si="1595"/>
        <v>0</v>
      </c>
      <c r="M626" s="480" t="str">
        <f t="shared" si="1617"/>
        <v xml:space="preserve">    </v>
      </c>
      <c r="N626" s="853">
        <f t="shared" si="1568"/>
        <v>0</v>
      </c>
      <c r="O626" s="489"/>
      <c r="P626" s="523">
        <f t="shared" si="1596"/>
        <v>0</v>
      </c>
      <c r="Q626" s="512">
        <f t="shared" si="1597"/>
        <v>0</v>
      </c>
      <c r="R626" s="480" t="str">
        <f t="shared" si="1618"/>
        <v xml:space="preserve">    </v>
      </c>
      <c r="S626" s="853">
        <f t="shared" si="1569"/>
        <v>0</v>
      </c>
      <c r="T626" s="489"/>
      <c r="U626" s="523">
        <f t="shared" si="1598"/>
        <v>0</v>
      </c>
      <c r="V626" s="512">
        <f t="shared" si="1599"/>
        <v>0</v>
      </c>
      <c r="W626" s="480" t="str">
        <f t="shared" si="1619"/>
        <v xml:space="preserve">    </v>
      </c>
      <c r="X626" s="853">
        <f t="shared" si="1570"/>
        <v>0</v>
      </c>
      <c r="Y626" s="489"/>
      <c r="Z626" s="523">
        <f t="shared" si="1600"/>
        <v>0</v>
      </c>
      <c r="AA626" s="512">
        <f t="shared" si="1601"/>
        <v>0</v>
      </c>
      <c r="AB626" s="480" t="str">
        <f t="shared" si="1620"/>
        <v xml:space="preserve">    </v>
      </c>
      <c r="AC626" s="853">
        <f t="shared" si="1571"/>
        <v>0</v>
      </c>
      <c r="AD626" s="489"/>
      <c r="AE626" s="523">
        <f t="shared" si="1602"/>
        <v>0</v>
      </c>
      <c r="AF626" s="512">
        <f t="shared" si="1603"/>
        <v>0</v>
      </c>
      <c r="AG626" s="480" t="str">
        <f t="shared" si="1621"/>
        <v xml:space="preserve">    </v>
      </c>
      <c r="AH626" s="853">
        <f t="shared" si="1572"/>
        <v>0</v>
      </c>
      <c r="AI626" s="489"/>
      <c r="AJ626" s="523">
        <f t="shared" si="1604"/>
        <v>0</v>
      </c>
      <c r="AK626" s="512">
        <f t="shared" si="1605"/>
        <v>0</v>
      </c>
      <c r="AL626" s="480" t="str">
        <f t="shared" si="1622"/>
        <v xml:space="preserve">    </v>
      </c>
      <c r="AM626" s="853">
        <f t="shared" si="1573"/>
        <v>0</v>
      </c>
      <c r="AN626" s="489"/>
      <c r="AO626" s="523">
        <f t="shared" si="1606"/>
        <v>0</v>
      </c>
      <c r="AP626" s="512">
        <f t="shared" si="1607"/>
        <v>0</v>
      </c>
      <c r="AQ626" s="480" t="str">
        <f t="shared" si="1623"/>
        <v xml:space="preserve">    </v>
      </c>
      <c r="AR626" s="853">
        <f t="shared" si="1574"/>
        <v>0</v>
      </c>
      <c r="AS626" s="489"/>
      <c r="AT626" s="523">
        <f t="shared" si="1608"/>
        <v>0</v>
      </c>
      <c r="AU626" s="512">
        <f t="shared" si="1609"/>
        <v>0</v>
      </c>
      <c r="AV626" s="480" t="str">
        <f t="shared" si="1624"/>
        <v xml:space="preserve">    </v>
      </c>
      <c r="AW626" s="853">
        <f t="shared" si="1575"/>
        <v>0</v>
      </c>
      <c r="AX626" s="489"/>
      <c r="AY626" s="523">
        <f t="shared" si="1610"/>
        <v>0</v>
      </c>
      <c r="AZ626" s="512">
        <f t="shared" si="1611"/>
        <v>0</v>
      </c>
      <c r="BA626" s="480" t="str">
        <f t="shared" si="1625"/>
        <v xml:space="preserve">    </v>
      </c>
      <c r="BB626" s="853">
        <f t="shared" si="1576"/>
        <v>0</v>
      </c>
      <c r="BC626" s="489"/>
      <c r="BD626" s="523">
        <f t="shared" si="1612"/>
        <v>0</v>
      </c>
      <c r="BE626" s="512">
        <f t="shared" si="1613"/>
        <v>0</v>
      </c>
      <c r="BF626" s="480" t="str">
        <f t="shared" si="1626"/>
        <v xml:space="preserve">    </v>
      </c>
      <c r="BG626" s="853">
        <f t="shared" si="1577"/>
        <v>0</v>
      </c>
      <c r="BH626" s="489"/>
      <c r="BI626" s="523">
        <f t="shared" si="1614"/>
        <v>0</v>
      </c>
      <c r="BJ626" s="512">
        <f t="shared" si="1615"/>
        <v>0</v>
      </c>
      <c r="BK626" s="480" t="str">
        <f t="shared" si="1627"/>
        <v xml:space="preserve">    </v>
      </c>
      <c r="BM626" s="502">
        <f t="shared" si="1578"/>
        <v>0</v>
      </c>
      <c r="BN626" s="7"/>
      <c r="BO626" s="7"/>
      <c r="BP626" s="7"/>
      <c r="BQ626" s="7"/>
    </row>
    <row r="627" spans="1:69" s="5" customFormat="1" ht="12.75">
      <c r="A627" s="808">
        <v>17</v>
      </c>
      <c r="B627" s="540" t="s">
        <v>8</v>
      </c>
      <c r="C627" s="493">
        <f t="shared" si="1579"/>
        <v>0</v>
      </c>
      <c r="D627" s="853">
        <f t="shared" si="1566"/>
        <v>0</v>
      </c>
      <c r="E627" s="489"/>
      <c r="F627" s="523">
        <f t="shared" si="1592"/>
        <v>0</v>
      </c>
      <c r="G627" s="512">
        <f t="shared" si="1593"/>
        <v>0</v>
      </c>
      <c r="H627" s="480" t="str">
        <f t="shared" si="1616"/>
        <v xml:space="preserve">    </v>
      </c>
      <c r="I627" s="853">
        <f t="shared" si="1567"/>
        <v>0</v>
      </c>
      <c r="J627" s="489"/>
      <c r="K627" s="523">
        <f t="shared" si="1594"/>
        <v>0</v>
      </c>
      <c r="L627" s="512">
        <f t="shared" si="1595"/>
        <v>0</v>
      </c>
      <c r="M627" s="480" t="str">
        <f t="shared" si="1617"/>
        <v xml:space="preserve">    </v>
      </c>
      <c r="N627" s="853">
        <f t="shared" si="1568"/>
        <v>0</v>
      </c>
      <c r="O627" s="489"/>
      <c r="P627" s="523">
        <f t="shared" si="1596"/>
        <v>0</v>
      </c>
      <c r="Q627" s="512">
        <f t="shared" si="1597"/>
        <v>0</v>
      </c>
      <c r="R627" s="480" t="str">
        <f t="shared" si="1618"/>
        <v xml:space="preserve">    </v>
      </c>
      <c r="S627" s="853">
        <f t="shared" si="1569"/>
        <v>0</v>
      </c>
      <c r="T627" s="489"/>
      <c r="U627" s="523">
        <f t="shared" si="1598"/>
        <v>0</v>
      </c>
      <c r="V627" s="512">
        <f t="shared" si="1599"/>
        <v>0</v>
      </c>
      <c r="W627" s="480" t="str">
        <f t="shared" si="1619"/>
        <v xml:space="preserve">    </v>
      </c>
      <c r="X627" s="853">
        <f t="shared" si="1570"/>
        <v>0</v>
      </c>
      <c r="Y627" s="489"/>
      <c r="Z627" s="523">
        <f t="shared" si="1600"/>
        <v>0</v>
      </c>
      <c r="AA627" s="512">
        <f t="shared" si="1601"/>
        <v>0</v>
      </c>
      <c r="AB627" s="480" t="str">
        <f t="shared" si="1620"/>
        <v xml:space="preserve">    </v>
      </c>
      <c r="AC627" s="853">
        <f t="shared" si="1571"/>
        <v>0</v>
      </c>
      <c r="AD627" s="489"/>
      <c r="AE627" s="523">
        <f t="shared" si="1602"/>
        <v>0</v>
      </c>
      <c r="AF627" s="512">
        <f t="shared" si="1603"/>
        <v>0</v>
      </c>
      <c r="AG627" s="480" t="str">
        <f t="shared" si="1621"/>
        <v xml:space="preserve">    </v>
      </c>
      <c r="AH627" s="853">
        <f t="shared" si="1572"/>
        <v>0</v>
      </c>
      <c r="AI627" s="489"/>
      <c r="AJ627" s="523">
        <f t="shared" si="1604"/>
        <v>0</v>
      </c>
      <c r="AK627" s="512">
        <f t="shared" si="1605"/>
        <v>0</v>
      </c>
      <c r="AL627" s="480" t="str">
        <f t="shared" si="1622"/>
        <v xml:space="preserve">    </v>
      </c>
      <c r="AM627" s="853">
        <f t="shared" si="1573"/>
        <v>0</v>
      </c>
      <c r="AN627" s="489"/>
      <c r="AO627" s="523">
        <f t="shared" si="1606"/>
        <v>0</v>
      </c>
      <c r="AP627" s="512">
        <f t="shared" si="1607"/>
        <v>0</v>
      </c>
      <c r="AQ627" s="480" t="str">
        <f t="shared" si="1623"/>
        <v xml:space="preserve">    </v>
      </c>
      <c r="AR627" s="853">
        <f t="shared" si="1574"/>
        <v>0</v>
      </c>
      <c r="AS627" s="489"/>
      <c r="AT627" s="523">
        <f t="shared" si="1608"/>
        <v>0</v>
      </c>
      <c r="AU627" s="512">
        <f t="shared" si="1609"/>
        <v>0</v>
      </c>
      <c r="AV627" s="480" t="str">
        <f t="shared" si="1624"/>
        <v xml:space="preserve">    </v>
      </c>
      <c r="AW627" s="853">
        <f t="shared" si="1575"/>
        <v>0</v>
      </c>
      <c r="AX627" s="489"/>
      <c r="AY627" s="523">
        <f t="shared" si="1610"/>
        <v>0</v>
      </c>
      <c r="AZ627" s="512">
        <f t="shared" si="1611"/>
        <v>0</v>
      </c>
      <c r="BA627" s="480" t="str">
        <f t="shared" si="1625"/>
        <v xml:space="preserve">    </v>
      </c>
      <c r="BB627" s="853">
        <f t="shared" si="1576"/>
        <v>0</v>
      </c>
      <c r="BC627" s="489"/>
      <c r="BD627" s="523">
        <f t="shared" si="1612"/>
        <v>0</v>
      </c>
      <c r="BE627" s="512">
        <f t="shared" si="1613"/>
        <v>0</v>
      </c>
      <c r="BF627" s="480" t="str">
        <f t="shared" si="1626"/>
        <v xml:space="preserve">    </v>
      </c>
      <c r="BG627" s="853">
        <f t="shared" si="1577"/>
        <v>0</v>
      </c>
      <c r="BH627" s="489"/>
      <c r="BI627" s="523">
        <f t="shared" si="1614"/>
        <v>0</v>
      </c>
      <c r="BJ627" s="512">
        <f t="shared" si="1615"/>
        <v>0</v>
      </c>
      <c r="BK627" s="480" t="str">
        <f t="shared" si="1627"/>
        <v xml:space="preserve">    </v>
      </c>
      <c r="BM627" s="502">
        <f t="shared" si="1578"/>
        <v>0</v>
      </c>
      <c r="BN627" s="7"/>
      <c r="BO627" s="7"/>
      <c r="BP627" s="7"/>
      <c r="BQ627" s="7"/>
    </row>
    <row r="628" spans="1:69" s="5" customFormat="1" ht="12.75">
      <c r="A628" s="808">
        <v>18</v>
      </c>
      <c r="B628" s="540" t="s">
        <v>293</v>
      </c>
      <c r="C628" s="493">
        <f t="shared" si="1579"/>
        <v>0</v>
      </c>
      <c r="D628" s="854">
        <f t="shared" si="1566"/>
        <v>0</v>
      </c>
      <c r="E628" s="489"/>
      <c r="F628" s="523">
        <f t="shared" si="1592"/>
        <v>0</v>
      </c>
      <c r="G628" s="512">
        <f t="shared" si="1593"/>
        <v>0</v>
      </c>
      <c r="H628" s="480" t="str">
        <f t="shared" si="1616"/>
        <v xml:space="preserve">    </v>
      </c>
      <c r="I628" s="854">
        <f t="shared" si="1567"/>
        <v>0</v>
      </c>
      <c r="J628" s="489"/>
      <c r="K628" s="523">
        <f t="shared" si="1594"/>
        <v>0</v>
      </c>
      <c r="L628" s="512">
        <f t="shared" si="1595"/>
        <v>0</v>
      </c>
      <c r="M628" s="480" t="str">
        <f t="shared" si="1617"/>
        <v xml:space="preserve">    </v>
      </c>
      <c r="N628" s="854">
        <f t="shared" si="1568"/>
        <v>0</v>
      </c>
      <c r="O628" s="489"/>
      <c r="P628" s="523">
        <f t="shared" si="1596"/>
        <v>0</v>
      </c>
      <c r="Q628" s="512">
        <f t="shared" si="1597"/>
        <v>0</v>
      </c>
      <c r="R628" s="480" t="str">
        <f t="shared" si="1618"/>
        <v xml:space="preserve">    </v>
      </c>
      <c r="S628" s="854">
        <f t="shared" si="1569"/>
        <v>0</v>
      </c>
      <c r="T628" s="489"/>
      <c r="U628" s="523">
        <f t="shared" si="1598"/>
        <v>0</v>
      </c>
      <c r="V628" s="512">
        <f t="shared" si="1599"/>
        <v>0</v>
      </c>
      <c r="W628" s="480" t="str">
        <f t="shared" si="1619"/>
        <v xml:space="preserve">    </v>
      </c>
      <c r="X628" s="854">
        <f t="shared" si="1570"/>
        <v>0</v>
      </c>
      <c r="Y628" s="489"/>
      <c r="Z628" s="523">
        <f t="shared" si="1600"/>
        <v>0</v>
      </c>
      <c r="AA628" s="512">
        <f t="shared" si="1601"/>
        <v>0</v>
      </c>
      <c r="AB628" s="480" t="str">
        <f t="shared" si="1620"/>
        <v xml:space="preserve">    </v>
      </c>
      <c r="AC628" s="854">
        <f t="shared" si="1571"/>
        <v>0</v>
      </c>
      <c r="AD628" s="489"/>
      <c r="AE628" s="523">
        <f t="shared" si="1602"/>
        <v>0</v>
      </c>
      <c r="AF628" s="512">
        <f t="shared" si="1603"/>
        <v>0</v>
      </c>
      <c r="AG628" s="480" t="str">
        <f t="shared" si="1621"/>
        <v xml:space="preserve">    </v>
      </c>
      <c r="AH628" s="854">
        <f t="shared" si="1572"/>
        <v>0</v>
      </c>
      <c r="AI628" s="489"/>
      <c r="AJ628" s="523">
        <f t="shared" si="1604"/>
        <v>0</v>
      </c>
      <c r="AK628" s="512">
        <f t="shared" si="1605"/>
        <v>0</v>
      </c>
      <c r="AL628" s="480" t="str">
        <f t="shared" si="1622"/>
        <v xml:space="preserve">    </v>
      </c>
      <c r="AM628" s="854">
        <f t="shared" si="1573"/>
        <v>0</v>
      </c>
      <c r="AN628" s="489"/>
      <c r="AO628" s="523">
        <f t="shared" si="1606"/>
        <v>0</v>
      </c>
      <c r="AP628" s="512">
        <f t="shared" si="1607"/>
        <v>0</v>
      </c>
      <c r="AQ628" s="480" t="str">
        <f t="shared" si="1623"/>
        <v xml:space="preserve">    </v>
      </c>
      <c r="AR628" s="854">
        <f t="shared" si="1574"/>
        <v>0</v>
      </c>
      <c r="AS628" s="489"/>
      <c r="AT628" s="523">
        <f t="shared" si="1608"/>
        <v>0</v>
      </c>
      <c r="AU628" s="512">
        <f t="shared" si="1609"/>
        <v>0</v>
      </c>
      <c r="AV628" s="480" t="str">
        <f t="shared" si="1624"/>
        <v xml:space="preserve">    </v>
      </c>
      <c r="AW628" s="854">
        <f t="shared" si="1575"/>
        <v>0</v>
      </c>
      <c r="AX628" s="489"/>
      <c r="AY628" s="523">
        <f t="shared" si="1610"/>
        <v>0</v>
      </c>
      <c r="AZ628" s="512">
        <f t="shared" si="1611"/>
        <v>0</v>
      </c>
      <c r="BA628" s="480" t="str">
        <f t="shared" si="1625"/>
        <v xml:space="preserve">    </v>
      </c>
      <c r="BB628" s="854">
        <f t="shared" si="1576"/>
        <v>0</v>
      </c>
      <c r="BC628" s="489"/>
      <c r="BD628" s="523">
        <f t="shared" si="1612"/>
        <v>0</v>
      </c>
      <c r="BE628" s="512">
        <f t="shared" si="1613"/>
        <v>0</v>
      </c>
      <c r="BF628" s="480" t="str">
        <f t="shared" si="1626"/>
        <v xml:space="preserve">    </v>
      </c>
      <c r="BG628" s="854">
        <f t="shared" si="1577"/>
        <v>0</v>
      </c>
      <c r="BH628" s="489"/>
      <c r="BI628" s="523">
        <f t="shared" si="1614"/>
        <v>0</v>
      </c>
      <c r="BJ628" s="512">
        <f t="shared" si="1615"/>
        <v>0</v>
      </c>
      <c r="BK628" s="480" t="str">
        <f t="shared" si="1627"/>
        <v xml:space="preserve">    </v>
      </c>
      <c r="BM628" s="502">
        <f t="shared" si="1578"/>
        <v>0</v>
      </c>
      <c r="BN628" s="7"/>
      <c r="BO628" s="7"/>
      <c r="BP628" s="7"/>
      <c r="BQ628" s="7"/>
    </row>
    <row r="629" spans="1:69" s="5" customFormat="1" ht="12.75">
      <c r="A629" s="808">
        <v>19</v>
      </c>
      <c r="B629" s="540" t="s">
        <v>6</v>
      </c>
      <c r="C629" s="493">
        <f t="shared" si="1579"/>
        <v>0</v>
      </c>
      <c r="D629" s="854">
        <f t="shared" si="1566"/>
        <v>0</v>
      </c>
      <c r="E629" s="489"/>
      <c r="F629" s="523">
        <f t="shared" si="1592"/>
        <v>0</v>
      </c>
      <c r="G629" s="512">
        <f t="shared" si="1593"/>
        <v>0</v>
      </c>
      <c r="H629" s="480" t="str">
        <f t="shared" si="1616"/>
        <v xml:space="preserve">    </v>
      </c>
      <c r="I629" s="854">
        <f t="shared" si="1567"/>
        <v>0</v>
      </c>
      <c r="J629" s="489"/>
      <c r="K629" s="523">
        <f t="shared" si="1594"/>
        <v>0</v>
      </c>
      <c r="L629" s="512">
        <f t="shared" si="1595"/>
        <v>0</v>
      </c>
      <c r="M629" s="480" t="str">
        <f t="shared" si="1617"/>
        <v xml:space="preserve">    </v>
      </c>
      <c r="N629" s="854">
        <f t="shared" si="1568"/>
        <v>0</v>
      </c>
      <c r="O629" s="489"/>
      <c r="P629" s="523">
        <f t="shared" si="1596"/>
        <v>0</v>
      </c>
      <c r="Q629" s="512">
        <f t="shared" si="1597"/>
        <v>0</v>
      </c>
      <c r="R629" s="480" t="str">
        <f t="shared" si="1618"/>
        <v xml:space="preserve">    </v>
      </c>
      <c r="S629" s="854">
        <f t="shared" si="1569"/>
        <v>0</v>
      </c>
      <c r="T629" s="489"/>
      <c r="U629" s="523">
        <f t="shared" si="1598"/>
        <v>0</v>
      </c>
      <c r="V629" s="512">
        <f t="shared" si="1599"/>
        <v>0</v>
      </c>
      <c r="W629" s="480" t="str">
        <f t="shared" si="1619"/>
        <v xml:space="preserve">    </v>
      </c>
      <c r="X629" s="854">
        <f t="shared" si="1570"/>
        <v>0</v>
      </c>
      <c r="Y629" s="489"/>
      <c r="Z629" s="523">
        <f t="shared" si="1600"/>
        <v>0</v>
      </c>
      <c r="AA629" s="512">
        <f t="shared" si="1601"/>
        <v>0</v>
      </c>
      <c r="AB629" s="480" t="str">
        <f t="shared" si="1620"/>
        <v xml:space="preserve">    </v>
      </c>
      <c r="AC629" s="854">
        <f t="shared" si="1571"/>
        <v>0</v>
      </c>
      <c r="AD629" s="489"/>
      <c r="AE629" s="523">
        <f t="shared" si="1602"/>
        <v>0</v>
      </c>
      <c r="AF629" s="512">
        <f t="shared" si="1603"/>
        <v>0</v>
      </c>
      <c r="AG629" s="480" t="str">
        <f t="shared" si="1621"/>
        <v xml:space="preserve">    </v>
      </c>
      <c r="AH629" s="854">
        <f t="shared" si="1572"/>
        <v>0</v>
      </c>
      <c r="AI629" s="489"/>
      <c r="AJ629" s="523">
        <f t="shared" si="1604"/>
        <v>0</v>
      </c>
      <c r="AK629" s="512">
        <f t="shared" si="1605"/>
        <v>0</v>
      </c>
      <c r="AL629" s="480" t="str">
        <f t="shared" si="1622"/>
        <v xml:space="preserve">    </v>
      </c>
      <c r="AM629" s="854">
        <f t="shared" si="1573"/>
        <v>0</v>
      </c>
      <c r="AN629" s="489"/>
      <c r="AO629" s="523">
        <f t="shared" si="1606"/>
        <v>0</v>
      </c>
      <c r="AP629" s="512">
        <f t="shared" si="1607"/>
        <v>0</v>
      </c>
      <c r="AQ629" s="480" t="str">
        <f t="shared" si="1623"/>
        <v xml:space="preserve">    </v>
      </c>
      <c r="AR629" s="854">
        <f t="shared" si="1574"/>
        <v>0</v>
      </c>
      <c r="AS629" s="489"/>
      <c r="AT629" s="523">
        <f t="shared" si="1608"/>
        <v>0</v>
      </c>
      <c r="AU629" s="512">
        <f t="shared" si="1609"/>
        <v>0</v>
      </c>
      <c r="AV629" s="480" t="str">
        <f t="shared" si="1624"/>
        <v xml:space="preserve">    </v>
      </c>
      <c r="AW629" s="854">
        <f t="shared" si="1575"/>
        <v>0</v>
      </c>
      <c r="AX629" s="489"/>
      <c r="AY629" s="523">
        <f t="shared" si="1610"/>
        <v>0</v>
      </c>
      <c r="AZ629" s="512">
        <f t="shared" si="1611"/>
        <v>0</v>
      </c>
      <c r="BA629" s="480" t="str">
        <f t="shared" si="1625"/>
        <v xml:space="preserve">    </v>
      </c>
      <c r="BB629" s="854">
        <f t="shared" si="1576"/>
        <v>0</v>
      </c>
      <c r="BC629" s="489"/>
      <c r="BD629" s="523">
        <f t="shared" si="1612"/>
        <v>0</v>
      </c>
      <c r="BE629" s="512">
        <f t="shared" si="1613"/>
        <v>0</v>
      </c>
      <c r="BF629" s="480" t="str">
        <f t="shared" si="1626"/>
        <v xml:space="preserve">    </v>
      </c>
      <c r="BG629" s="854">
        <f t="shared" si="1577"/>
        <v>0</v>
      </c>
      <c r="BH629" s="489"/>
      <c r="BI629" s="523">
        <f t="shared" si="1614"/>
        <v>0</v>
      </c>
      <c r="BJ629" s="512">
        <f t="shared" si="1615"/>
        <v>0</v>
      </c>
      <c r="BK629" s="480" t="str">
        <f t="shared" si="1627"/>
        <v xml:space="preserve">    </v>
      </c>
      <c r="BM629" s="502">
        <f t="shared" si="1578"/>
        <v>0</v>
      </c>
      <c r="BN629" s="7"/>
      <c r="BO629" s="7"/>
      <c r="BP629" s="7"/>
      <c r="BQ629" s="7"/>
    </row>
    <row r="630" spans="1:69" s="5" customFormat="1" ht="12.75">
      <c r="A630" s="808">
        <v>20</v>
      </c>
      <c r="B630" s="540" t="s">
        <v>9</v>
      </c>
      <c r="C630" s="495">
        <f t="shared" si="1579"/>
        <v>0</v>
      </c>
      <c r="D630" s="853">
        <f t="shared" si="1566"/>
        <v>0</v>
      </c>
      <c r="E630" s="489"/>
      <c r="F630" s="523">
        <f t="shared" si="1592"/>
        <v>0</v>
      </c>
      <c r="G630" s="512">
        <f t="shared" si="1593"/>
        <v>0</v>
      </c>
      <c r="H630" s="480" t="str">
        <f t="shared" si="1616"/>
        <v xml:space="preserve">    </v>
      </c>
      <c r="I630" s="853">
        <f t="shared" si="1567"/>
        <v>0</v>
      </c>
      <c r="J630" s="489"/>
      <c r="K630" s="523">
        <f t="shared" si="1594"/>
        <v>0</v>
      </c>
      <c r="L630" s="512">
        <f t="shared" si="1595"/>
        <v>0</v>
      </c>
      <c r="M630" s="480" t="str">
        <f t="shared" si="1617"/>
        <v xml:space="preserve">    </v>
      </c>
      <c r="N630" s="853">
        <f t="shared" si="1568"/>
        <v>0</v>
      </c>
      <c r="O630" s="489"/>
      <c r="P630" s="523">
        <f t="shared" si="1596"/>
        <v>0</v>
      </c>
      <c r="Q630" s="512">
        <f t="shared" si="1597"/>
        <v>0</v>
      </c>
      <c r="R630" s="480" t="str">
        <f t="shared" si="1618"/>
        <v xml:space="preserve">    </v>
      </c>
      <c r="S630" s="853">
        <f t="shared" si="1569"/>
        <v>0</v>
      </c>
      <c r="T630" s="489"/>
      <c r="U630" s="523">
        <f t="shared" si="1598"/>
        <v>0</v>
      </c>
      <c r="V630" s="512">
        <f t="shared" si="1599"/>
        <v>0</v>
      </c>
      <c r="W630" s="480" t="str">
        <f t="shared" si="1619"/>
        <v xml:space="preserve">    </v>
      </c>
      <c r="X630" s="853">
        <f t="shared" si="1570"/>
        <v>0</v>
      </c>
      <c r="Y630" s="489"/>
      <c r="Z630" s="523">
        <f t="shared" si="1600"/>
        <v>0</v>
      </c>
      <c r="AA630" s="512">
        <f t="shared" si="1601"/>
        <v>0</v>
      </c>
      <c r="AB630" s="480" t="str">
        <f t="shared" si="1620"/>
        <v xml:space="preserve">    </v>
      </c>
      <c r="AC630" s="853">
        <f t="shared" si="1571"/>
        <v>0</v>
      </c>
      <c r="AD630" s="489"/>
      <c r="AE630" s="523">
        <f t="shared" si="1602"/>
        <v>0</v>
      </c>
      <c r="AF630" s="512">
        <f t="shared" si="1603"/>
        <v>0</v>
      </c>
      <c r="AG630" s="480" t="str">
        <f t="shared" si="1621"/>
        <v xml:space="preserve">    </v>
      </c>
      <c r="AH630" s="853">
        <f t="shared" si="1572"/>
        <v>0</v>
      </c>
      <c r="AI630" s="489"/>
      <c r="AJ630" s="523">
        <f t="shared" si="1604"/>
        <v>0</v>
      </c>
      <c r="AK630" s="512">
        <f t="shared" si="1605"/>
        <v>0</v>
      </c>
      <c r="AL630" s="480" t="str">
        <f t="shared" si="1622"/>
        <v xml:space="preserve">    </v>
      </c>
      <c r="AM630" s="853">
        <f t="shared" si="1573"/>
        <v>0</v>
      </c>
      <c r="AN630" s="489"/>
      <c r="AO630" s="523">
        <f t="shared" si="1606"/>
        <v>0</v>
      </c>
      <c r="AP630" s="512">
        <f t="shared" si="1607"/>
        <v>0</v>
      </c>
      <c r="AQ630" s="480" t="str">
        <f t="shared" si="1623"/>
        <v xml:space="preserve">    </v>
      </c>
      <c r="AR630" s="853">
        <f t="shared" si="1574"/>
        <v>0</v>
      </c>
      <c r="AS630" s="489"/>
      <c r="AT630" s="523">
        <f t="shared" si="1608"/>
        <v>0</v>
      </c>
      <c r="AU630" s="512">
        <f t="shared" si="1609"/>
        <v>0</v>
      </c>
      <c r="AV630" s="480" t="str">
        <f t="shared" si="1624"/>
        <v xml:space="preserve">    </v>
      </c>
      <c r="AW630" s="853">
        <f t="shared" si="1575"/>
        <v>0</v>
      </c>
      <c r="AX630" s="489"/>
      <c r="AY630" s="523">
        <f t="shared" si="1610"/>
        <v>0</v>
      </c>
      <c r="AZ630" s="512">
        <f t="shared" si="1611"/>
        <v>0</v>
      </c>
      <c r="BA630" s="480" t="str">
        <f t="shared" si="1625"/>
        <v xml:space="preserve">    </v>
      </c>
      <c r="BB630" s="853">
        <f t="shared" si="1576"/>
        <v>0</v>
      </c>
      <c r="BC630" s="489"/>
      <c r="BD630" s="523">
        <f t="shared" si="1612"/>
        <v>0</v>
      </c>
      <c r="BE630" s="512">
        <f t="shared" si="1613"/>
        <v>0</v>
      </c>
      <c r="BF630" s="480" t="str">
        <f t="shared" si="1626"/>
        <v xml:space="preserve">    </v>
      </c>
      <c r="BG630" s="853">
        <f t="shared" si="1577"/>
        <v>0</v>
      </c>
      <c r="BH630" s="489"/>
      <c r="BI630" s="523">
        <f t="shared" si="1614"/>
        <v>0</v>
      </c>
      <c r="BJ630" s="512">
        <f t="shared" si="1615"/>
        <v>0</v>
      </c>
      <c r="BK630" s="480" t="str">
        <f t="shared" si="1627"/>
        <v xml:space="preserve">    </v>
      </c>
      <c r="BM630" s="502">
        <f t="shared" si="1578"/>
        <v>0</v>
      </c>
      <c r="BN630" s="7"/>
      <c r="BO630" s="7"/>
      <c r="BP630" s="7"/>
      <c r="BQ630" s="7"/>
    </row>
    <row r="631" spans="1:69" s="5" customFormat="1" ht="12.75">
      <c r="A631" s="808">
        <v>21</v>
      </c>
      <c r="B631" s="541" t="s">
        <v>10</v>
      </c>
      <c r="C631" s="495">
        <f t="shared" si="1579"/>
        <v>0</v>
      </c>
      <c r="D631" s="853">
        <f t="shared" si="1566"/>
        <v>0</v>
      </c>
      <c r="E631" s="489"/>
      <c r="F631" s="523">
        <f t="shared" si="1592"/>
        <v>0</v>
      </c>
      <c r="G631" s="512">
        <f t="shared" si="1593"/>
        <v>0</v>
      </c>
      <c r="H631" s="480" t="str">
        <f t="shared" si="1616"/>
        <v xml:space="preserve">    </v>
      </c>
      <c r="I631" s="853">
        <f t="shared" si="1567"/>
        <v>0</v>
      </c>
      <c r="J631" s="489"/>
      <c r="K631" s="523">
        <f t="shared" si="1594"/>
        <v>0</v>
      </c>
      <c r="L631" s="512">
        <f t="shared" si="1595"/>
        <v>0</v>
      </c>
      <c r="M631" s="480" t="str">
        <f t="shared" si="1617"/>
        <v xml:space="preserve">    </v>
      </c>
      <c r="N631" s="853">
        <f t="shared" si="1568"/>
        <v>0</v>
      </c>
      <c r="O631" s="489"/>
      <c r="P631" s="523">
        <f t="shared" si="1596"/>
        <v>0</v>
      </c>
      <c r="Q631" s="512">
        <f t="shared" si="1597"/>
        <v>0</v>
      </c>
      <c r="R631" s="480" t="str">
        <f t="shared" si="1618"/>
        <v xml:space="preserve">    </v>
      </c>
      <c r="S631" s="853">
        <f t="shared" si="1569"/>
        <v>0</v>
      </c>
      <c r="T631" s="489"/>
      <c r="U631" s="523">
        <f t="shared" si="1598"/>
        <v>0</v>
      </c>
      <c r="V631" s="512">
        <f t="shared" si="1599"/>
        <v>0</v>
      </c>
      <c r="W631" s="480" t="str">
        <f t="shared" si="1619"/>
        <v xml:space="preserve">    </v>
      </c>
      <c r="X631" s="853">
        <f t="shared" si="1570"/>
        <v>0</v>
      </c>
      <c r="Y631" s="489"/>
      <c r="Z631" s="523">
        <f t="shared" si="1600"/>
        <v>0</v>
      </c>
      <c r="AA631" s="512">
        <f t="shared" si="1601"/>
        <v>0</v>
      </c>
      <c r="AB631" s="480" t="str">
        <f t="shared" si="1620"/>
        <v xml:space="preserve">    </v>
      </c>
      <c r="AC631" s="853">
        <f t="shared" si="1571"/>
        <v>0</v>
      </c>
      <c r="AD631" s="489"/>
      <c r="AE631" s="523">
        <f t="shared" si="1602"/>
        <v>0</v>
      </c>
      <c r="AF631" s="512">
        <f t="shared" si="1603"/>
        <v>0</v>
      </c>
      <c r="AG631" s="480" t="str">
        <f t="shared" si="1621"/>
        <v xml:space="preserve">    </v>
      </c>
      <c r="AH631" s="853">
        <f t="shared" si="1572"/>
        <v>0</v>
      </c>
      <c r="AI631" s="489"/>
      <c r="AJ631" s="523">
        <f t="shared" si="1604"/>
        <v>0</v>
      </c>
      <c r="AK631" s="512">
        <f t="shared" si="1605"/>
        <v>0</v>
      </c>
      <c r="AL631" s="480" t="str">
        <f t="shared" si="1622"/>
        <v xml:space="preserve">    </v>
      </c>
      <c r="AM631" s="853">
        <f t="shared" si="1573"/>
        <v>0</v>
      </c>
      <c r="AN631" s="489"/>
      <c r="AO631" s="523">
        <f t="shared" si="1606"/>
        <v>0</v>
      </c>
      <c r="AP631" s="512">
        <f t="shared" si="1607"/>
        <v>0</v>
      </c>
      <c r="AQ631" s="480" t="str">
        <f t="shared" si="1623"/>
        <v xml:space="preserve">    </v>
      </c>
      <c r="AR631" s="853">
        <f t="shared" si="1574"/>
        <v>0</v>
      </c>
      <c r="AS631" s="489"/>
      <c r="AT631" s="523">
        <f t="shared" si="1608"/>
        <v>0</v>
      </c>
      <c r="AU631" s="512">
        <f t="shared" si="1609"/>
        <v>0</v>
      </c>
      <c r="AV631" s="480" t="str">
        <f t="shared" si="1624"/>
        <v xml:space="preserve">    </v>
      </c>
      <c r="AW631" s="853">
        <f t="shared" si="1575"/>
        <v>0</v>
      </c>
      <c r="AX631" s="489"/>
      <c r="AY631" s="523">
        <f t="shared" si="1610"/>
        <v>0</v>
      </c>
      <c r="AZ631" s="512">
        <f t="shared" si="1611"/>
        <v>0</v>
      </c>
      <c r="BA631" s="480" t="str">
        <f t="shared" si="1625"/>
        <v xml:space="preserve">    </v>
      </c>
      <c r="BB631" s="853">
        <f t="shared" si="1576"/>
        <v>0</v>
      </c>
      <c r="BC631" s="489"/>
      <c r="BD631" s="523">
        <f t="shared" si="1612"/>
        <v>0</v>
      </c>
      <c r="BE631" s="512">
        <f t="shared" si="1613"/>
        <v>0</v>
      </c>
      <c r="BF631" s="480" t="str">
        <f t="shared" si="1626"/>
        <v xml:space="preserve">    </v>
      </c>
      <c r="BG631" s="853">
        <f t="shared" si="1577"/>
        <v>0</v>
      </c>
      <c r="BH631" s="489"/>
      <c r="BI631" s="523">
        <f t="shared" si="1614"/>
        <v>0</v>
      </c>
      <c r="BJ631" s="512">
        <f t="shared" si="1615"/>
        <v>0</v>
      </c>
      <c r="BK631" s="480" t="str">
        <f t="shared" si="1627"/>
        <v xml:space="preserve">    </v>
      </c>
      <c r="BM631" s="502">
        <f t="shared" si="1578"/>
        <v>0</v>
      </c>
      <c r="BN631" s="7"/>
      <c r="BO631" s="7"/>
      <c r="BP631" s="7"/>
      <c r="BQ631" s="7"/>
    </row>
    <row r="632" spans="1:69" s="5" customFormat="1" ht="12.75">
      <c r="A632" s="808">
        <v>22</v>
      </c>
      <c r="B632" s="541" t="s">
        <v>24</v>
      </c>
      <c r="C632" s="493">
        <f t="shared" si="1579"/>
        <v>0</v>
      </c>
      <c r="D632" s="854">
        <f t="shared" si="1566"/>
        <v>0</v>
      </c>
      <c r="E632" s="489"/>
      <c r="F632" s="523">
        <f t="shared" si="1592"/>
        <v>0</v>
      </c>
      <c r="G632" s="512">
        <f t="shared" si="1593"/>
        <v>0</v>
      </c>
      <c r="H632" s="480" t="str">
        <f t="shared" si="1616"/>
        <v xml:space="preserve">    </v>
      </c>
      <c r="I632" s="854">
        <f t="shared" si="1567"/>
        <v>0</v>
      </c>
      <c r="J632" s="489"/>
      <c r="K632" s="523">
        <f t="shared" si="1594"/>
        <v>0</v>
      </c>
      <c r="L632" s="512">
        <f t="shared" si="1595"/>
        <v>0</v>
      </c>
      <c r="M632" s="480" t="str">
        <f t="shared" si="1617"/>
        <v xml:space="preserve">    </v>
      </c>
      <c r="N632" s="854">
        <f t="shared" si="1568"/>
        <v>0</v>
      </c>
      <c r="O632" s="489"/>
      <c r="P632" s="523">
        <f t="shared" si="1596"/>
        <v>0</v>
      </c>
      <c r="Q632" s="512">
        <f t="shared" si="1597"/>
        <v>0</v>
      </c>
      <c r="R632" s="480" t="str">
        <f t="shared" si="1618"/>
        <v xml:space="preserve">    </v>
      </c>
      <c r="S632" s="854">
        <f t="shared" si="1569"/>
        <v>0</v>
      </c>
      <c r="T632" s="489"/>
      <c r="U632" s="523">
        <f t="shared" si="1598"/>
        <v>0</v>
      </c>
      <c r="V632" s="512">
        <f t="shared" si="1599"/>
        <v>0</v>
      </c>
      <c r="W632" s="480" t="str">
        <f t="shared" si="1619"/>
        <v xml:space="preserve">    </v>
      </c>
      <c r="X632" s="854">
        <f t="shared" si="1570"/>
        <v>0</v>
      </c>
      <c r="Y632" s="489"/>
      <c r="Z632" s="523">
        <f t="shared" si="1600"/>
        <v>0</v>
      </c>
      <c r="AA632" s="512">
        <f t="shared" si="1601"/>
        <v>0</v>
      </c>
      <c r="AB632" s="480" t="str">
        <f t="shared" si="1620"/>
        <v xml:space="preserve">    </v>
      </c>
      <c r="AC632" s="854">
        <f t="shared" si="1571"/>
        <v>0</v>
      </c>
      <c r="AD632" s="489"/>
      <c r="AE632" s="523">
        <f t="shared" si="1602"/>
        <v>0</v>
      </c>
      <c r="AF632" s="512">
        <f t="shared" si="1603"/>
        <v>0</v>
      </c>
      <c r="AG632" s="480" t="str">
        <f t="shared" si="1621"/>
        <v xml:space="preserve">    </v>
      </c>
      <c r="AH632" s="854">
        <f t="shared" si="1572"/>
        <v>0</v>
      </c>
      <c r="AI632" s="489"/>
      <c r="AJ632" s="523">
        <f t="shared" si="1604"/>
        <v>0</v>
      </c>
      <c r="AK632" s="512">
        <f t="shared" si="1605"/>
        <v>0</v>
      </c>
      <c r="AL632" s="480" t="str">
        <f t="shared" si="1622"/>
        <v xml:space="preserve">    </v>
      </c>
      <c r="AM632" s="854">
        <f t="shared" si="1573"/>
        <v>0</v>
      </c>
      <c r="AN632" s="489"/>
      <c r="AO632" s="523">
        <f t="shared" si="1606"/>
        <v>0</v>
      </c>
      <c r="AP632" s="512">
        <f t="shared" si="1607"/>
        <v>0</v>
      </c>
      <c r="AQ632" s="480" t="str">
        <f t="shared" si="1623"/>
        <v xml:space="preserve">    </v>
      </c>
      <c r="AR632" s="854">
        <f t="shared" si="1574"/>
        <v>0</v>
      </c>
      <c r="AS632" s="489"/>
      <c r="AT632" s="523">
        <f t="shared" si="1608"/>
        <v>0</v>
      </c>
      <c r="AU632" s="512">
        <f t="shared" si="1609"/>
        <v>0</v>
      </c>
      <c r="AV632" s="480" t="str">
        <f t="shared" si="1624"/>
        <v xml:space="preserve">    </v>
      </c>
      <c r="AW632" s="854">
        <f t="shared" si="1575"/>
        <v>0</v>
      </c>
      <c r="AX632" s="489"/>
      <c r="AY632" s="523">
        <f t="shared" si="1610"/>
        <v>0</v>
      </c>
      <c r="AZ632" s="512">
        <f t="shared" si="1611"/>
        <v>0</v>
      </c>
      <c r="BA632" s="480" t="str">
        <f t="shared" si="1625"/>
        <v xml:space="preserve">    </v>
      </c>
      <c r="BB632" s="854">
        <f t="shared" si="1576"/>
        <v>0</v>
      </c>
      <c r="BC632" s="489"/>
      <c r="BD632" s="523">
        <f t="shared" si="1612"/>
        <v>0</v>
      </c>
      <c r="BE632" s="512">
        <f t="shared" si="1613"/>
        <v>0</v>
      </c>
      <c r="BF632" s="480" t="str">
        <f t="shared" si="1626"/>
        <v xml:space="preserve">    </v>
      </c>
      <c r="BG632" s="854">
        <f t="shared" si="1577"/>
        <v>0</v>
      </c>
      <c r="BH632" s="489"/>
      <c r="BI632" s="523">
        <f t="shared" si="1614"/>
        <v>0</v>
      </c>
      <c r="BJ632" s="512">
        <f t="shared" si="1615"/>
        <v>0</v>
      </c>
      <c r="BK632" s="480" t="str">
        <f t="shared" si="1627"/>
        <v xml:space="preserve">    </v>
      </c>
      <c r="BM632" s="502">
        <f t="shared" si="1578"/>
        <v>0</v>
      </c>
      <c r="BN632" s="7"/>
      <c r="BO632" s="7"/>
      <c r="BP632" s="7"/>
      <c r="BQ632" s="7"/>
    </row>
    <row r="633" spans="1:69" s="5" customFormat="1" ht="12.75">
      <c r="A633" s="808">
        <v>23</v>
      </c>
      <c r="B633" s="540" t="s">
        <v>25</v>
      </c>
      <c r="C633" s="493">
        <f t="shared" si="1579"/>
        <v>0</v>
      </c>
      <c r="D633" s="853">
        <f t="shared" si="1566"/>
        <v>0</v>
      </c>
      <c r="E633" s="489"/>
      <c r="F633" s="523">
        <f t="shared" si="1592"/>
        <v>0</v>
      </c>
      <c r="G633" s="512">
        <f t="shared" si="1593"/>
        <v>0</v>
      </c>
      <c r="H633" s="480" t="str">
        <f t="shared" si="1616"/>
        <v xml:space="preserve">    </v>
      </c>
      <c r="I633" s="853">
        <f t="shared" si="1567"/>
        <v>0</v>
      </c>
      <c r="J633" s="489"/>
      <c r="K633" s="523">
        <f t="shared" si="1594"/>
        <v>0</v>
      </c>
      <c r="L633" s="512">
        <f t="shared" si="1595"/>
        <v>0</v>
      </c>
      <c r="M633" s="480" t="str">
        <f t="shared" si="1617"/>
        <v xml:space="preserve">    </v>
      </c>
      <c r="N633" s="853">
        <f t="shared" si="1568"/>
        <v>0</v>
      </c>
      <c r="O633" s="489"/>
      <c r="P633" s="523">
        <f t="shared" si="1596"/>
        <v>0</v>
      </c>
      <c r="Q633" s="512">
        <f t="shared" si="1597"/>
        <v>0</v>
      </c>
      <c r="R633" s="480" t="str">
        <f t="shared" si="1618"/>
        <v xml:space="preserve">    </v>
      </c>
      <c r="S633" s="853">
        <f t="shared" si="1569"/>
        <v>0</v>
      </c>
      <c r="T633" s="489"/>
      <c r="U633" s="523">
        <f t="shared" si="1598"/>
        <v>0</v>
      </c>
      <c r="V633" s="512">
        <f t="shared" si="1599"/>
        <v>0</v>
      </c>
      <c r="W633" s="480" t="str">
        <f t="shared" si="1619"/>
        <v xml:space="preserve">    </v>
      </c>
      <c r="X633" s="853">
        <f t="shared" si="1570"/>
        <v>0</v>
      </c>
      <c r="Y633" s="489"/>
      <c r="Z633" s="523">
        <f t="shared" si="1600"/>
        <v>0</v>
      </c>
      <c r="AA633" s="512">
        <f t="shared" si="1601"/>
        <v>0</v>
      </c>
      <c r="AB633" s="480" t="str">
        <f t="shared" si="1620"/>
        <v xml:space="preserve">    </v>
      </c>
      <c r="AC633" s="853">
        <f t="shared" si="1571"/>
        <v>0</v>
      </c>
      <c r="AD633" s="489"/>
      <c r="AE633" s="523">
        <f t="shared" si="1602"/>
        <v>0</v>
      </c>
      <c r="AF633" s="512">
        <f t="shared" si="1603"/>
        <v>0</v>
      </c>
      <c r="AG633" s="480" t="str">
        <f t="shared" si="1621"/>
        <v xml:space="preserve">    </v>
      </c>
      <c r="AH633" s="853">
        <f t="shared" si="1572"/>
        <v>0</v>
      </c>
      <c r="AI633" s="489"/>
      <c r="AJ633" s="523">
        <f t="shared" si="1604"/>
        <v>0</v>
      </c>
      <c r="AK633" s="512">
        <f t="shared" si="1605"/>
        <v>0</v>
      </c>
      <c r="AL633" s="480" t="str">
        <f t="shared" si="1622"/>
        <v xml:space="preserve">    </v>
      </c>
      <c r="AM633" s="853">
        <f t="shared" si="1573"/>
        <v>0</v>
      </c>
      <c r="AN633" s="489"/>
      <c r="AO633" s="523">
        <f t="shared" si="1606"/>
        <v>0</v>
      </c>
      <c r="AP633" s="512">
        <f t="shared" si="1607"/>
        <v>0</v>
      </c>
      <c r="AQ633" s="480" t="str">
        <f t="shared" si="1623"/>
        <v xml:space="preserve">    </v>
      </c>
      <c r="AR633" s="853">
        <f t="shared" si="1574"/>
        <v>0</v>
      </c>
      <c r="AS633" s="489"/>
      <c r="AT633" s="523">
        <f t="shared" si="1608"/>
        <v>0</v>
      </c>
      <c r="AU633" s="512">
        <f t="shared" si="1609"/>
        <v>0</v>
      </c>
      <c r="AV633" s="480" t="str">
        <f t="shared" si="1624"/>
        <v xml:space="preserve">    </v>
      </c>
      <c r="AW633" s="853">
        <f t="shared" si="1575"/>
        <v>0</v>
      </c>
      <c r="AX633" s="489"/>
      <c r="AY633" s="523">
        <f t="shared" si="1610"/>
        <v>0</v>
      </c>
      <c r="AZ633" s="512">
        <f t="shared" si="1611"/>
        <v>0</v>
      </c>
      <c r="BA633" s="480" t="str">
        <f t="shared" si="1625"/>
        <v xml:space="preserve">    </v>
      </c>
      <c r="BB633" s="853">
        <f t="shared" si="1576"/>
        <v>0</v>
      </c>
      <c r="BC633" s="489"/>
      <c r="BD633" s="523">
        <f t="shared" si="1612"/>
        <v>0</v>
      </c>
      <c r="BE633" s="512">
        <f t="shared" si="1613"/>
        <v>0</v>
      </c>
      <c r="BF633" s="480" t="str">
        <f t="shared" si="1626"/>
        <v xml:space="preserve">    </v>
      </c>
      <c r="BG633" s="853">
        <f t="shared" si="1577"/>
        <v>0</v>
      </c>
      <c r="BH633" s="489"/>
      <c r="BI633" s="523">
        <f t="shared" si="1614"/>
        <v>0</v>
      </c>
      <c r="BJ633" s="512">
        <f t="shared" si="1615"/>
        <v>0</v>
      </c>
      <c r="BK633" s="480" t="str">
        <f t="shared" si="1627"/>
        <v xml:space="preserve">    </v>
      </c>
      <c r="BM633" s="502">
        <f t="shared" si="1578"/>
        <v>0</v>
      </c>
      <c r="BN633" s="7"/>
      <c r="BO633" s="7"/>
      <c r="BP633" s="7"/>
      <c r="BQ633" s="7"/>
    </row>
    <row r="634" spans="1:69" s="5" customFormat="1" ht="12.75">
      <c r="A634" s="808">
        <v>24</v>
      </c>
      <c r="B634" s="540" t="s">
        <v>7</v>
      </c>
      <c r="C634" s="493">
        <f t="shared" si="1579"/>
        <v>0</v>
      </c>
      <c r="D634" s="853">
        <f t="shared" si="1566"/>
        <v>0</v>
      </c>
      <c r="E634" s="489"/>
      <c r="F634" s="523">
        <f t="shared" si="1592"/>
        <v>0</v>
      </c>
      <c r="G634" s="512">
        <f t="shared" si="1593"/>
        <v>0</v>
      </c>
      <c r="H634" s="480" t="str">
        <f t="shared" si="1616"/>
        <v xml:space="preserve">    </v>
      </c>
      <c r="I634" s="853">
        <f t="shared" si="1567"/>
        <v>0</v>
      </c>
      <c r="J634" s="489"/>
      <c r="K634" s="523">
        <f t="shared" si="1594"/>
        <v>0</v>
      </c>
      <c r="L634" s="512">
        <f t="shared" si="1595"/>
        <v>0</v>
      </c>
      <c r="M634" s="480" t="str">
        <f t="shared" si="1617"/>
        <v xml:space="preserve">    </v>
      </c>
      <c r="N634" s="853">
        <f t="shared" si="1568"/>
        <v>0</v>
      </c>
      <c r="O634" s="489"/>
      <c r="P634" s="523">
        <f t="shared" si="1596"/>
        <v>0</v>
      </c>
      <c r="Q634" s="512">
        <f t="shared" si="1597"/>
        <v>0</v>
      </c>
      <c r="R634" s="480" t="str">
        <f t="shared" si="1618"/>
        <v xml:space="preserve">    </v>
      </c>
      <c r="S634" s="853">
        <f t="shared" si="1569"/>
        <v>0</v>
      </c>
      <c r="T634" s="489"/>
      <c r="U634" s="523">
        <f t="shared" si="1598"/>
        <v>0</v>
      </c>
      <c r="V634" s="512">
        <f t="shared" si="1599"/>
        <v>0</v>
      </c>
      <c r="W634" s="480" t="str">
        <f t="shared" si="1619"/>
        <v xml:space="preserve">    </v>
      </c>
      <c r="X634" s="853">
        <f t="shared" si="1570"/>
        <v>0</v>
      </c>
      <c r="Y634" s="489"/>
      <c r="Z634" s="523">
        <f t="shared" si="1600"/>
        <v>0</v>
      </c>
      <c r="AA634" s="512">
        <f t="shared" si="1601"/>
        <v>0</v>
      </c>
      <c r="AB634" s="480" t="str">
        <f t="shared" si="1620"/>
        <v xml:space="preserve">    </v>
      </c>
      <c r="AC634" s="853">
        <f t="shared" si="1571"/>
        <v>0</v>
      </c>
      <c r="AD634" s="489"/>
      <c r="AE634" s="523">
        <f t="shared" si="1602"/>
        <v>0</v>
      </c>
      <c r="AF634" s="512">
        <f t="shared" si="1603"/>
        <v>0</v>
      </c>
      <c r="AG634" s="480" t="str">
        <f t="shared" si="1621"/>
        <v xml:space="preserve">    </v>
      </c>
      <c r="AH634" s="853">
        <f t="shared" si="1572"/>
        <v>0</v>
      </c>
      <c r="AI634" s="489"/>
      <c r="AJ634" s="523">
        <f t="shared" si="1604"/>
        <v>0</v>
      </c>
      <c r="AK634" s="512">
        <f t="shared" si="1605"/>
        <v>0</v>
      </c>
      <c r="AL634" s="480" t="str">
        <f t="shared" si="1622"/>
        <v xml:space="preserve">    </v>
      </c>
      <c r="AM634" s="853">
        <f t="shared" si="1573"/>
        <v>0</v>
      </c>
      <c r="AN634" s="489"/>
      <c r="AO634" s="523">
        <f t="shared" si="1606"/>
        <v>0</v>
      </c>
      <c r="AP634" s="512">
        <f t="shared" si="1607"/>
        <v>0</v>
      </c>
      <c r="AQ634" s="480" t="str">
        <f t="shared" si="1623"/>
        <v xml:space="preserve">    </v>
      </c>
      <c r="AR634" s="853">
        <f t="shared" si="1574"/>
        <v>0</v>
      </c>
      <c r="AS634" s="489"/>
      <c r="AT634" s="523">
        <f t="shared" si="1608"/>
        <v>0</v>
      </c>
      <c r="AU634" s="512">
        <f t="shared" si="1609"/>
        <v>0</v>
      </c>
      <c r="AV634" s="480" t="str">
        <f t="shared" si="1624"/>
        <v xml:space="preserve">    </v>
      </c>
      <c r="AW634" s="853">
        <f t="shared" si="1575"/>
        <v>0</v>
      </c>
      <c r="AX634" s="489"/>
      <c r="AY634" s="523">
        <f t="shared" si="1610"/>
        <v>0</v>
      </c>
      <c r="AZ634" s="512">
        <f t="shared" si="1611"/>
        <v>0</v>
      </c>
      <c r="BA634" s="480" t="str">
        <f t="shared" si="1625"/>
        <v xml:space="preserve">    </v>
      </c>
      <c r="BB634" s="853">
        <f t="shared" si="1576"/>
        <v>0</v>
      </c>
      <c r="BC634" s="489"/>
      <c r="BD634" s="523">
        <f t="shared" si="1612"/>
        <v>0</v>
      </c>
      <c r="BE634" s="512">
        <f t="shared" si="1613"/>
        <v>0</v>
      </c>
      <c r="BF634" s="480" t="str">
        <f t="shared" si="1626"/>
        <v xml:space="preserve">    </v>
      </c>
      <c r="BG634" s="853">
        <f t="shared" si="1577"/>
        <v>0</v>
      </c>
      <c r="BH634" s="489"/>
      <c r="BI634" s="523">
        <f t="shared" si="1614"/>
        <v>0</v>
      </c>
      <c r="BJ634" s="512">
        <f t="shared" si="1615"/>
        <v>0</v>
      </c>
      <c r="BK634" s="480" t="str">
        <f t="shared" si="1627"/>
        <v xml:space="preserve">    </v>
      </c>
      <c r="BM634" s="502">
        <f t="shared" si="1578"/>
        <v>0</v>
      </c>
      <c r="BN634" s="7"/>
      <c r="BO634" s="7"/>
      <c r="BP634" s="7"/>
      <c r="BQ634" s="7"/>
    </row>
    <row r="635" spans="1:69" s="5" customFormat="1" ht="12.75">
      <c r="A635" s="808">
        <v>25</v>
      </c>
      <c r="B635" s="540" t="s">
        <v>13</v>
      </c>
      <c r="C635" s="493">
        <f t="shared" si="1579"/>
        <v>0</v>
      </c>
      <c r="D635" s="853">
        <f t="shared" si="1566"/>
        <v>0</v>
      </c>
      <c r="E635" s="489"/>
      <c r="F635" s="523">
        <f t="shared" si="1592"/>
        <v>0</v>
      </c>
      <c r="G635" s="512">
        <f t="shared" si="1593"/>
        <v>0</v>
      </c>
      <c r="H635" s="480" t="str">
        <f t="shared" si="1616"/>
        <v xml:space="preserve">    </v>
      </c>
      <c r="I635" s="853">
        <f t="shared" si="1567"/>
        <v>0</v>
      </c>
      <c r="J635" s="489"/>
      <c r="K635" s="523">
        <f t="shared" si="1594"/>
        <v>0</v>
      </c>
      <c r="L635" s="512">
        <f t="shared" si="1595"/>
        <v>0</v>
      </c>
      <c r="M635" s="480" t="str">
        <f t="shared" si="1617"/>
        <v xml:space="preserve">    </v>
      </c>
      <c r="N635" s="853">
        <f t="shared" si="1568"/>
        <v>0</v>
      </c>
      <c r="O635" s="489"/>
      <c r="P635" s="523">
        <f t="shared" si="1596"/>
        <v>0</v>
      </c>
      <c r="Q635" s="512">
        <f t="shared" si="1597"/>
        <v>0</v>
      </c>
      <c r="R635" s="480" t="str">
        <f t="shared" si="1618"/>
        <v xml:space="preserve">    </v>
      </c>
      <c r="S635" s="853">
        <f t="shared" si="1569"/>
        <v>0</v>
      </c>
      <c r="T635" s="489"/>
      <c r="U635" s="523">
        <f t="shared" si="1598"/>
        <v>0</v>
      </c>
      <c r="V635" s="512">
        <f t="shared" si="1599"/>
        <v>0</v>
      </c>
      <c r="W635" s="480" t="str">
        <f t="shared" si="1619"/>
        <v xml:space="preserve">    </v>
      </c>
      <c r="X635" s="853">
        <f t="shared" si="1570"/>
        <v>0</v>
      </c>
      <c r="Y635" s="489"/>
      <c r="Z635" s="523">
        <f t="shared" si="1600"/>
        <v>0</v>
      </c>
      <c r="AA635" s="512">
        <f t="shared" si="1601"/>
        <v>0</v>
      </c>
      <c r="AB635" s="480" t="str">
        <f t="shared" si="1620"/>
        <v xml:space="preserve">    </v>
      </c>
      <c r="AC635" s="853">
        <f t="shared" si="1571"/>
        <v>0</v>
      </c>
      <c r="AD635" s="489"/>
      <c r="AE635" s="523">
        <f t="shared" si="1602"/>
        <v>0</v>
      </c>
      <c r="AF635" s="512">
        <f t="shared" si="1603"/>
        <v>0</v>
      </c>
      <c r="AG635" s="480" t="str">
        <f t="shared" si="1621"/>
        <v xml:space="preserve">    </v>
      </c>
      <c r="AH635" s="853">
        <f t="shared" si="1572"/>
        <v>0</v>
      </c>
      <c r="AI635" s="489"/>
      <c r="AJ635" s="523">
        <f t="shared" si="1604"/>
        <v>0</v>
      </c>
      <c r="AK635" s="512">
        <f t="shared" si="1605"/>
        <v>0</v>
      </c>
      <c r="AL635" s="480" t="str">
        <f t="shared" si="1622"/>
        <v xml:space="preserve">    </v>
      </c>
      <c r="AM635" s="853">
        <f t="shared" si="1573"/>
        <v>0</v>
      </c>
      <c r="AN635" s="489"/>
      <c r="AO635" s="523">
        <f t="shared" si="1606"/>
        <v>0</v>
      </c>
      <c r="AP635" s="512">
        <f t="shared" si="1607"/>
        <v>0</v>
      </c>
      <c r="AQ635" s="480" t="str">
        <f t="shared" si="1623"/>
        <v xml:space="preserve">    </v>
      </c>
      <c r="AR635" s="853">
        <f t="shared" si="1574"/>
        <v>0</v>
      </c>
      <c r="AS635" s="489"/>
      <c r="AT635" s="523">
        <f t="shared" si="1608"/>
        <v>0</v>
      </c>
      <c r="AU635" s="512">
        <f t="shared" si="1609"/>
        <v>0</v>
      </c>
      <c r="AV635" s="480" t="str">
        <f t="shared" si="1624"/>
        <v xml:space="preserve">    </v>
      </c>
      <c r="AW635" s="853">
        <f t="shared" si="1575"/>
        <v>0</v>
      </c>
      <c r="AX635" s="489"/>
      <c r="AY635" s="523">
        <f t="shared" si="1610"/>
        <v>0</v>
      </c>
      <c r="AZ635" s="512">
        <f t="shared" si="1611"/>
        <v>0</v>
      </c>
      <c r="BA635" s="480" t="str">
        <f t="shared" si="1625"/>
        <v xml:space="preserve">    </v>
      </c>
      <c r="BB635" s="853">
        <f t="shared" si="1576"/>
        <v>0</v>
      </c>
      <c r="BC635" s="489"/>
      <c r="BD635" s="523">
        <f t="shared" si="1612"/>
        <v>0</v>
      </c>
      <c r="BE635" s="512">
        <f t="shared" si="1613"/>
        <v>0</v>
      </c>
      <c r="BF635" s="480" t="str">
        <f t="shared" si="1626"/>
        <v xml:space="preserve">    </v>
      </c>
      <c r="BG635" s="853">
        <f t="shared" si="1577"/>
        <v>0</v>
      </c>
      <c r="BH635" s="489"/>
      <c r="BI635" s="523">
        <f t="shared" si="1614"/>
        <v>0</v>
      </c>
      <c r="BJ635" s="512">
        <f t="shared" si="1615"/>
        <v>0</v>
      </c>
      <c r="BK635" s="480" t="str">
        <f t="shared" si="1627"/>
        <v xml:space="preserve">    </v>
      </c>
      <c r="BM635" s="502">
        <f t="shared" si="1578"/>
        <v>0</v>
      </c>
      <c r="BN635" s="7"/>
      <c r="BO635" s="7"/>
      <c r="BP635" s="7"/>
      <c r="BQ635" s="7"/>
    </row>
    <row r="636" spans="1:69" s="5" customFormat="1" ht="12.75">
      <c r="A636" s="808">
        <v>26</v>
      </c>
      <c r="B636" s="540" t="s">
        <v>14</v>
      </c>
      <c r="C636" s="493">
        <f t="shared" si="1579"/>
        <v>0</v>
      </c>
      <c r="D636" s="853">
        <f t="shared" si="1566"/>
        <v>0</v>
      </c>
      <c r="E636" s="489"/>
      <c r="F636" s="523">
        <f t="shared" si="1592"/>
        <v>0</v>
      </c>
      <c r="G636" s="512">
        <f t="shared" si="1593"/>
        <v>0</v>
      </c>
      <c r="H636" s="480" t="str">
        <f t="shared" si="1616"/>
        <v xml:space="preserve">    </v>
      </c>
      <c r="I636" s="853">
        <f t="shared" si="1567"/>
        <v>0</v>
      </c>
      <c r="J636" s="489"/>
      <c r="K636" s="523">
        <f t="shared" si="1594"/>
        <v>0</v>
      </c>
      <c r="L636" s="512">
        <f t="shared" si="1595"/>
        <v>0</v>
      </c>
      <c r="M636" s="480" t="str">
        <f t="shared" si="1617"/>
        <v xml:space="preserve">    </v>
      </c>
      <c r="N636" s="853">
        <f t="shared" si="1568"/>
        <v>0</v>
      </c>
      <c r="O636" s="489"/>
      <c r="P636" s="523">
        <f t="shared" si="1596"/>
        <v>0</v>
      </c>
      <c r="Q636" s="512">
        <f t="shared" si="1597"/>
        <v>0</v>
      </c>
      <c r="R636" s="480" t="str">
        <f t="shared" si="1618"/>
        <v xml:space="preserve">    </v>
      </c>
      <c r="S636" s="853">
        <f t="shared" si="1569"/>
        <v>0</v>
      </c>
      <c r="T636" s="489"/>
      <c r="U636" s="523">
        <f t="shared" si="1598"/>
        <v>0</v>
      </c>
      <c r="V636" s="512">
        <f t="shared" si="1599"/>
        <v>0</v>
      </c>
      <c r="W636" s="480" t="str">
        <f t="shared" si="1619"/>
        <v xml:space="preserve">    </v>
      </c>
      <c r="X636" s="853">
        <f t="shared" si="1570"/>
        <v>0</v>
      </c>
      <c r="Y636" s="489"/>
      <c r="Z636" s="523">
        <f t="shared" si="1600"/>
        <v>0</v>
      </c>
      <c r="AA636" s="512">
        <f t="shared" si="1601"/>
        <v>0</v>
      </c>
      <c r="AB636" s="480" t="str">
        <f t="shared" si="1620"/>
        <v xml:space="preserve">    </v>
      </c>
      <c r="AC636" s="853">
        <f t="shared" si="1571"/>
        <v>0</v>
      </c>
      <c r="AD636" s="489"/>
      <c r="AE636" s="523">
        <f t="shared" si="1602"/>
        <v>0</v>
      </c>
      <c r="AF636" s="512">
        <f t="shared" si="1603"/>
        <v>0</v>
      </c>
      <c r="AG636" s="480" t="str">
        <f t="shared" si="1621"/>
        <v xml:space="preserve">    </v>
      </c>
      <c r="AH636" s="853">
        <f t="shared" si="1572"/>
        <v>0</v>
      </c>
      <c r="AI636" s="489"/>
      <c r="AJ636" s="523">
        <f t="shared" si="1604"/>
        <v>0</v>
      </c>
      <c r="AK636" s="512">
        <f t="shared" si="1605"/>
        <v>0</v>
      </c>
      <c r="AL636" s="480" t="str">
        <f t="shared" si="1622"/>
        <v xml:space="preserve">    </v>
      </c>
      <c r="AM636" s="853">
        <f t="shared" si="1573"/>
        <v>0</v>
      </c>
      <c r="AN636" s="489"/>
      <c r="AO636" s="523">
        <f t="shared" si="1606"/>
        <v>0</v>
      </c>
      <c r="AP636" s="512">
        <f t="shared" si="1607"/>
        <v>0</v>
      </c>
      <c r="AQ636" s="480" t="str">
        <f t="shared" si="1623"/>
        <v xml:space="preserve">    </v>
      </c>
      <c r="AR636" s="853">
        <f t="shared" si="1574"/>
        <v>0</v>
      </c>
      <c r="AS636" s="489"/>
      <c r="AT636" s="523">
        <f t="shared" si="1608"/>
        <v>0</v>
      </c>
      <c r="AU636" s="512">
        <f t="shared" si="1609"/>
        <v>0</v>
      </c>
      <c r="AV636" s="480" t="str">
        <f t="shared" si="1624"/>
        <v xml:space="preserve">    </v>
      </c>
      <c r="AW636" s="853">
        <f t="shared" si="1575"/>
        <v>0</v>
      </c>
      <c r="AX636" s="489"/>
      <c r="AY636" s="523">
        <f t="shared" si="1610"/>
        <v>0</v>
      </c>
      <c r="AZ636" s="512">
        <f t="shared" si="1611"/>
        <v>0</v>
      </c>
      <c r="BA636" s="480" t="str">
        <f t="shared" si="1625"/>
        <v xml:space="preserve">    </v>
      </c>
      <c r="BB636" s="853">
        <f t="shared" si="1576"/>
        <v>0</v>
      </c>
      <c r="BC636" s="489"/>
      <c r="BD636" s="523">
        <f t="shared" si="1612"/>
        <v>0</v>
      </c>
      <c r="BE636" s="512">
        <f t="shared" si="1613"/>
        <v>0</v>
      </c>
      <c r="BF636" s="480" t="str">
        <f t="shared" si="1626"/>
        <v xml:space="preserve">    </v>
      </c>
      <c r="BG636" s="853">
        <f t="shared" si="1577"/>
        <v>0</v>
      </c>
      <c r="BH636" s="489"/>
      <c r="BI636" s="523">
        <f t="shared" si="1614"/>
        <v>0</v>
      </c>
      <c r="BJ636" s="512">
        <f t="shared" si="1615"/>
        <v>0</v>
      </c>
      <c r="BK636" s="480" t="str">
        <f t="shared" si="1627"/>
        <v xml:space="preserve">    </v>
      </c>
      <c r="BM636" s="502">
        <f t="shared" si="1578"/>
        <v>0</v>
      </c>
      <c r="BN636" s="7"/>
      <c r="BO636" s="7"/>
      <c r="BP636" s="7"/>
      <c r="BQ636" s="7"/>
    </row>
    <row r="637" spans="1:69" s="5" customFormat="1" ht="12.75">
      <c r="A637" s="808">
        <v>27</v>
      </c>
      <c r="B637" s="540" t="s">
        <v>15</v>
      </c>
      <c r="C637" s="493">
        <f t="shared" si="1579"/>
        <v>0</v>
      </c>
      <c r="D637" s="853">
        <f t="shared" si="1566"/>
        <v>0</v>
      </c>
      <c r="E637" s="489"/>
      <c r="F637" s="523">
        <f t="shared" si="1592"/>
        <v>0</v>
      </c>
      <c r="G637" s="512">
        <f t="shared" si="1593"/>
        <v>0</v>
      </c>
      <c r="H637" s="480" t="str">
        <f t="shared" si="1616"/>
        <v xml:space="preserve">    </v>
      </c>
      <c r="I637" s="853">
        <f t="shared" si="1567"/>
        <v>0</v>
      </c>
      <c r="J637" s="489"/>
      <c r="K637" s="523">
        <f t="shared" si="1594"/>
        <v>0</v>
      </c>
      <c r="L637" s="512">
        <f t="shared" si="1595"/>
        <v>0</v>
      </c>
      <c r="M637" s="480" t="str">
        <f t="shared" si="1617"/>
        <v xml:space="preserve">    </v>
      </c>
      <c r="N637" s="853">
        <f t="shared" si="1568"/>
        <v>0</v>
      </c>
      <c r="O637" s="489"/>
      <c r="P637" s="523">
        <f t="shared" si="1596"/>
        <v>0</v>
      </c>
      <c r="Q637" s="512">
        <f t="shared" si="1597"/>
        <v>0</v>
      </c>
      <c r="R637" s="480" t="str">
        <f t="shared" si="1618"/>
        <v xml:space="preserve">    </v>
      </c>
      <c r="S637" s="853">
        <f t="shared" si="1569"/>
        <v>0</v>
      </c>
      <c r="T637" s="489"/>
      <c r="U637" s="523">
        <f t="shared" si="1598"/>
        <v>0</v>
      </c>
      <c r="V637" s="512">
        <f t="shared" si="1599"/>
        <v>0</v>
      </c>
      <c r="W637" s="480" t="str">
        <f t="shared" si="1619"/>
        <v xml:space="preserve">    </v>
      </c>
      <c r="X637" s="853">
        <f t="shared" si="1570"/>
        <v>0</v>
      </c>
      <c r="Y637" s="489"/>
      <c r="Z637" s="523">
        <f t="shared" si="1600"/>
        <v>0</v>
      </c>
      <c r="AA637" s="512">
        <f t="shared" si="1601"/>
        <v>0</v>
      </c>
      <c r="AB637" s="480" t="str">
        <f t="shared" si="1620"/>
        <v xml:space="preserve">    </v>
      </c>
      <c r="AC637" s="853">
        <f t="shared" si="1571"/>
        <v>0</v>
      </c>
      <c r="AD637" s="489"/>
      <c r="AE637" s="523">
        <f t="shared" si="1602"/>
        <v>0</v>
      </c>
      <c r="AF637" s="512">
        <f t="shared" si="1603"/>
        <v>0</v>
      </c>
      <c r="AG637" s="480" t="str">
        <f t="shared" si="1621"/>
        <v xml:space="preserve">    </v>
      </c>
      <c r="AH637" s="853">
        <f t="shared" si="1572"/>
        <v>0</v>
      </c>
      <c r="AI637" s="489"/>
      <c r="AJ637" s="523">
        <f t="shared" si="1604"/>
        <v>0</v>
      </c>
      <c r="AK637" s="512">
        <f t="shared" si="1605"/>
        <v>0</v>
      </c>
      <c r="AL637" s="480" t="str">
        <f t="shared" si="1622"/>
        <v xml:space="preserve">    </v>
      </c>
      <c r="AM637" s="853">
        <f t="shared" si="1573"/>
        <v>0</v>
      </c>
      <c r="AN637" s="489"/>
      <c r="AO637" s="523">
        <f t="shared" si="1606"/>
        <v>0</v>
      </c>
      <c r="AP637" s="512">
        <f t="shared" si="1607"/>
        <v>0</v>
      </c>
      <c r="AQ637" s="480" t="str">
        <f t="shared" si="1623"/>
        <v xml:space="preserve">    </v>
      </c>
      <c r="AR637" s="853">
        <f t="shared" si="1574"/>
        <v>0</v>
      </c>
      <c r="AS637" s="489"/>
      <c r="AT637" s="523">
        <f t="shared" si="1608"/>
        <v>0</v>
      </c>
      <c r="AU637" s="512">
        <f t="shared" si="1609"/>
        <v>0</v>
      </c>
      <c r="AV637" s="480" t="str">
        <f t="shared" si="1624"/>
        <v xml:space="preserve">    </v>
      </c>
      <c r="AW637" s="853">
        <f t="shared" si="1575"/>
        <v>0</v>
      </c>
      <c r="AX637" s="489"/>
      <c r="AY637" s="523">
        <f t="shared" si="1610"/>
        <v>0</v>
      </c>
      <c r="AZ637" s="512">
        <f t="shared" si="1611"/>
        <v>0</v>
      </c>
      <c r="BA637" s="480" t="str">
        <f t="shared" si="1625"/>
        <v xml:space="preserve">    </v>
      </c>
      <c r="BB637" s="853">
        <f t="shared" si="1576"/>
        <v>0</v>
      </c>
      <c r="BC637" s="489"/>
      <c r="BD637" s="523">
        <f t="shared" si="1612"/>
        <v>0</v>
      </c>
      <c r="BE637" s="512">
        <f t="shared" si="1613"/>
        <v>0</v>
      </c>
      <c r="BF637" s="480" t="str">
        <f t="shared" si="1626"/>
        <v xml:space="preserve">    </v>
      </c>
      <c r="BG637" s="853">
        <f t="shared" si="1577"/>
        <v>0</v>
      </c>
      <c r="BH637" s="489"/>
      <c r="BI637" s="523">
        <f t="shared" si="1614"/>
        <v>0</v>
      </c>
      <c r="BJ637" s="512">
        <f t="shared" si="1615"/>
        <v>0</v>
      </c>
      <c r="BK637" s="480" t="str">
        <f t="shared" si="1627"/>
        <v xml:space="preserve">    </v>
      </c>
      <c r="BM637" s="502">
        <f t="shared" si="1578"/>
        <v>0</v>
      </c>
      <c r="BN637" s="7"/>
      <c r="BO637" s="7"/>
      <c r="BP637" s="7"/>
      <c r="BQ637" s="7"/>
    </row>
    <row r="638" spans="1:69" s="5" customFormat="1" ht="12.75">
      <c r="A638" s="808">
        <v>28</v>
      </c>
      <c r="B638" s="540" t="s">
        <v>41</v>
      </c>
      <c r="C638" s="493">
        <f t="shared" si="1579"/>
        <v>0</v>
      </c>
      <c r="D638" s="853">
        <f t="shared" si="1566"/>
        <v>0</v>
      </c>
      <c r="E638" s="489"/>
      <c r="F638" s="523">
        <f t="shared" si="1592"/>
        <v>0</v>
      </c>
      <c r="G638" s="512">
        <f t="shared" si="1593"/>
        <v>0</v>
      </c>
      <c r="H638" s="480" t="str">
        <f t="shared" si="1616"/>
        <v xml:space="preserve">    </v>
      </c>
      <c r="I638" s="853">
        <f t="shared" si="1567"/>
        <v>0</v>
      </c>
      <c r="J638" s="489"/>
      <c r="K638" s="523">
        <f t="shared" si="1594"/>
        <v>0</v>
      </c>
      <c r="L638" s="512">
        <f t="shared" si="1595"/>
        <v>0</v>
      </c>
      <c r="M638" s="480" t="str">
        <f t="shared" si="1617"/>
        <v xml:space="preserve">    </v>
      </c>
      <c r="N638" s="853">
        <f t="shared" si="1568"/>
        <v>0</v>
      </c>
      <c r="O638" s="489"/>
      <c r="P638" s="523">
        <f t="shared" si="1596"/>
        <v>0</v>
      </c>
      <c r="Q638" s="512">
        <f t="shared" si="1597"/>
        <v>0</v>
      </c>
      <c r="R638" s="480" t="str">
        <f t="shared" si="1618"/>
        <v xml:space="preserve">    </v>
      </c>
      <c r="S638" s="853">
        <f t="shared" si="1569"/>
        <v>0</v>
      </c>
      <c r="T638" s="489"/>
      <c r="U638" s="523">
        <f t="shared" si="1598"/>
        <v>0</v>
      </c>
      <c r="V638" s="512">
        <f t="shared" si="1599"/>
        <v>0</v>
      </c>
      <c r="W638" s="480" t="str">
        <f t="shared" si="1619"/>
        <v xml:space="preserve">    </v>
      </c>
      <c r="X638" s="853">
        <f t="shared" si="1570"/>
        <v>0</v>
      </c>
      <c r="Y638" s="489"/>
      <c r="Z638" s="523">
        <f t="shared" si="1600"/>
        <v>0</v>
      </c>
      <c r="AA638" s="512">
        <f t="shared" si="1601"/>
        <v>0</v>
      </c>
      <c r="AB638" s="480" t="str">
        <f t="shared" si="1620"/>
        <v xml:space="preserve">    </v>
      </c>
      <c r="AC638" s="853">
        <f t="shared" si="1571"/>
        <v>0</v>
      </c>
      <c r="AD638" s="489"/>
      <c r="AE638" s="523">
        <f t="shared" si="1602"/>
        <v>0</v>
      </c>
      <c r="AF638" s="512">
        <f t="shared" si="1603"/>
        <v>0</v>
      </c>
      <c r="AG638" s="480" t="str">
        <f t="shared" si="1621"/>
        <v xml:space="preserve">    </v>
      </c>
      <c r="AH638" s="853">
        <f t="shared" si="1572"/>
        <v>0</v>
      </c>
      <c r="AI638" s="489"/>
      <c r="AJ638" s="523">
        <f t="shared" si="1604"/>
        <v>0</v>
      </c>
      <c r="AK638" s="512">
        <f t="shared" si="1605"/>
        <v>0</v>
      </c>
      <c r="AL638" s="480" t="str">
        <f t="shared" si="1622"/>
        <v xml:space="preserve">    </v>
      </c>
      <c r="AM638" s="853">
        <f t="shared" si="1573"/>
        <v>0</v>
      </c>
      <c r="AN638" s="489"/>
      <c r="AO638" s="523">
        <f t="shared" si="1606"/>
        <v>0</v>
      </c>
      <c r="AP638" s="512">
        <f t="shared" si="1607"/>
        <v>0</v>
      </c>
      <c r="AQ638" s="480" t="str">
        <f t="shared" si="1623"/>
        <v xml:space="preserve">    </v>
      </c>
      <c r="AR638" s="853">
        <f t="shared" si="1574"/>
        <v>0</v>
      </c>
      <c r="AS638" s="489"/>
      <c r="AT638" s="523">
        <f t="shared" si="1608"/>
        <v>0</v>
      </c>
      <c r="AU638" s="512">
        <f t="shared" si="1609"/>
        <v>0</v>
      </c>
      <c r="AV638" s="480" t="str">
        <f t="shared" si="1624"/>
        <v xml:space="preserve">    </v>
      </c>
      <c r="AW638" s="853">
        <f t="shared" si="1575"/>
        <v>0</v>
      </c>
      <c r="AX638" s="489"/>
      <c r="AY638" s="523">
        <f t="shared" si="1610"/>
        <v>0</v>
      </c>
      <c r="AZ638" s="512">
        <f t="shared" si="1611"/>
        <v>0</v>
      </c>
      <c r="BA638" s="480" t="str">
        <f t="shared" si="1625"/>
        <v xml:space="preserve">    </v>
      </c>
      <c r="BB638" s="853">
        <f t="shared" si="1576"/>
        <v>0</v>
      </c>
      <c r="BC638" s="489"/>
      <c r="BD638" s="523">
        <f t="shared" si="1612"/>
        <v>0</v>
      </c>
      <c r="BE638" s="512">
        <f t="shared" si="1613"/>
        <v>0</v>
      </c>
      <c r="BF638" s="480" t="str">
        <f t="shared" si="1626"/>
        <v xml:space="preserve">    </v>
      </c>
      <c r="BG638" s="853">
        <f t="shared" si="1577"/>
        <v>0</v>
      </c>
      <c r="BH638" s="489"/>
      <c r="BI638" s="523">
        <f t="shared" si="1614"/>
        <v>0</v>
      </c>
      <c r="BJ638" s="512">
        <f t="shared" si="1615"/>
        <v>0</v>
      </c>
      <c r="BK638" s="480" t="str">
        <f t="shared" si="1627"/>
        <v xml:space="preserve">    </v>
      </c>
      <c r="BM638" s="502">
        <f t="shared" si="1578"/>
        <v>0</v>
      </c>
      <c r="BN638" s="7"/>
      <c r="BO638" s="7"/>
      <c r="BP638" s="7"/>
      <c r="BQ638" s="7"/>
    </row>
    <row r="639" spans="1:69" s="5" customFormat="1" ht="12.75">
      <c r="A639" s="808">
        <v>29</v>
      </c>
      <c r="B639" s="540" t="s">
        <v>11</v>
      </c>
      <c r="C639" s="493">
        <f t="shared" si="1579"/>
        <v>0</v>
      </c>
      <c r="D639" s="853">
        <f t="shared" si="1566"/>
        <v>0</v>
      </c>
      <c r="E639" s="489"/>
      <c r="F639" s="523">
        <f t="shared" si="1592"/>
        <v>0</v>
      </c>
      <c r="G639" s="512">
        <f t="shared" si="1593"/>
        <v>0</v>
      </c>
      <c r="H639" s="480" t="str">
        <f t="shared" si="1616"/>
        <v xml:space="preserve">    </v>
      </c>
      <c r="I639" s="853">
        <f t="shared" si="1567"/>
        <v>0</v>
      </c>
      <c r="J639" s="489"/>
      <c r="K639" s="523">
        <f t="shared" si="1594"/>
        <v>0</v>
      </c>
      <c r="L639" s="512">
        <f t="shared" si="1595"/>
        <v>0</v>
      </c>
      <c r="M639" s="480" t="str">
        <f t="shared" si="1617"/>
        <v xml:space="preserve">    </v>
      </c>
      <c r="N639" s="853">
        <f t="shared" si="1568"/>
        <v>0</v>
      </c>
      <c r="O639" s="489"/>
      <c r="P639" s="523">
        <f t="shared" si="1596"/>
        <v>0</v>
      </c>
      <c r="Q639" s="512">
        <f t="shared" si="1597"/>
        <v>0</v>
      </c>
      <c r="R639" s="480" t="str">
        <f t="shared" si="1618"/>
        <v xml:space="preserve">    </v>
      </c>
      <c r="S639" s="853">
        <f t="shared" si="1569"/>
        <v>0</v>
      </c>
      <c r="T639" s="489"/>
      <c r="U639" s="523">
        <f t="shared" si="1598"/>
        <v>0</v>
      </c>
      <c r="V639" s="512">
        <f t="shared" si="1599"/>
        <v>0</v>
      </c>
      <c r="W639" s="480" t="str">
        <f t="shared" si="1619"/>
        <v xml:space="preserve">    </v>
      </c>
      <c r="X639" s="853">
        <f t="shared" si="1570"/>
        <v>0</v>
      </c>
      <c r="Y639" s="489"/>
      <c r="Z639" s="523">
        <f t="shared" si="1600"/>
        <v>0</v>
      </c>
      <c r="AA639" s="512">
        <f t="shared" si="1601"/>
        <v>0</v>
      </c>
      <c r="AB639" s="480" t="str">
        <f t="shared" si="1620"/>
        <v xml:space="preserve">    </v>
      </c>
      <c r="AC639" s="853">
        <f t="shared" si="1571"/>
        <v>0</v>
      </c>
      <c r="AD639" s="489"/>
      <c r="AE639" s="523">
        <f t="shared" si="1602"/>
        <v>0</v>
      </c>
      <c r="AF639" s="512">
        <f t="shared" si="1603"/>
        <v>0</v>
      </c>
      <c r="AG639" s="480" t="str">
        <f t="shared" si="1621"/>
        <v xml:space="preserve">    </v>
      </c>
      <c r="AH639" s="853">
        <f t="shared" si="1572"/>
        <v>0</v>
      </c>
      <c r="AI639" s="489"/>
      <c r="AJ639" s="523">
        <f t="shared" si="1604"/>
        <v>0</v>
      </c>
      <c r="AK639" s="512">
        <f t="shared" si="1605"/>
        <v>0</v>
      </c>
      <c r="AL639" s="480" t="str">
        <f t="shared" si="1622"/>
        <v xml:space="preserve">    </v>
      </c>
      <c r="AM639" s="853">
        <f t="shared" si="1573"/>
        <v>0</v>
      </c>
      <c r="AN639" s="489"/>
      <c r="AO639" s="523">
        <f t="shared" si="1606"/>
        <v>0</v>
      </c>
      <c r="AP639" s="512">
        <f t="shared" si="1607"/>
        <v>0</v>
      </c>
      <c r="AQ639" s="480" t="str">
        <f t="shared" si="1623"/>
        <v xml:space="preserve">    </v>
      </c>
      <c r="AR639" s="853">
        <f t="shared" si="1574"/>
        <v>0</v>
      </c>
      <c r="AS639" s="489"/>
      <c r="AT639" s="523">
        <f t="shared" si="1608"/>
        <v>0</v>
      </c>
      <c r="AU639" s="512">
        <f t="shared" si="1609"/>
        <v>0</v>
      </c>
      <c r="AV639" s="480" t="str">
        <f t="shared" si="1624"/>
        <v xml:space="preserve">    </v>
      </c>
      <c r="AW639" s="853">
        <f t="shared" si="1575"/>
        <v>0</v>
      </c>
      <c r="AX639" s="489"/>
      <c r="AY639" s="523">
        <f t="shared" si="1610"/>
        <v>0</v>
      </c>
      <c r="AZ639" s="512">
        <f t="shared" si="1611"/>
        <v>0</v>
      </c>
      <c r="BA639" s="480" t="str">
        <f t="shared" si="1625"/>
        <v xml:space="preserve">    </v>
      </c>
      <c r="BB639" s="853">
        <f t="shared" si="1576"/>
        <v>0</v>
      </c>
      <c r="BC639" s="489"/>
      <c r="BD639" s="523">
        <f t="shared" si="1612"/>
        <v>0</v>
      </c>
      <c r="BE639" s="512">
        <f t="shared" si="1613"/>
        <v>0</v>
      </c>
      <c r="BF639" s="480" t="str">
        <f t="shared" si="1626"/>
        <v xml:space="preserve">    </v>
      </c>
      <c r="BG639" s="853">
        <f t="shared" si="1577"/>
        <v>0</v>
      </c>
      <c r="BH639" s="489"/>
      <c r="BI639" s="523">
        <f t="shared" si="1614"/>
        <v>0</v>
      </c>
      <c r="BJ639" s="512">
        <f t="shared" si="1615"/>
        <v>0</v>
      </c>
      <c r="BK639" s="480" t="str">
        <f t="shared" si="1627"/>
        <v xml:space="preserve">    </v>
      </c>
      <c r="BM639" s="502">
        <f t="shared" si="1578"/>
        <v>0</v>
      </c>
      <c r="BN639" s="7"/>
      <c r="BO639" s="7"/>
      <c r="BP639" s="7"/>
      <c r="BQ639" s="7"/>
    </row>
    <row r="640" spans="1:69" s="5" customFormat="1" ht="12.75">
      <c r="A640" s="808">
        <v>30</v>
      </c>
      <c r="B640" s="540" t="s">
        <v>16</v>
      </c>
      <c r="C640" s="493">
        <f t="shared" si="1579"/>
        <v>0</v>
      </c>
      <c r="D640" s="853">
        <f t="shared" si="1566"/>
        <v>0</v>
      </c>
      <c r="E640" s="489"/>
      <c r="F640" s="523">
        <f t="shared" si="1592"/>
        <v>0</v>
      </c>
      <c r="G640" s="512">
        <f t="shared" si="1593"/>
        <v>0</v>
      </c>
      <c r="H640" s="480" t="str">
        <f t="shared" si="1616"/>
        <v xml:space="preserve">    </v>
      </c>
      <c r="I640" s="853">
        <f t="shared" si="1567"/>
        <v>0</v>
      </c>
      <c r="J640" s="489"/>
      <c r="K640" s="523">
        <f t="shared" si="1594"/>
        <v>0</v>
      </c>
      <c r="L640" s="512">
        <f t="shared" si="1595"/>
        <v>0</v>
      </c>
      <c r="M640" s="480" t="str">
        <f t="shared" si="1617"/>
        <v xml:space="preserve">    </v>
      </c>
      <c r="N640" s="853">
        <f t="shared" si="1568"/>
        <v>0</v>
      </c>
      <c r="O640" s="489"/>
      <c r="P640" s="523">
        <f t="shared" si="1596"/>
        <v>0</v>
      </c>
      <c r="Q640" s="512">
        <f t="shared" si="1597"/>
        <v>0</v>
      </c>
      <c r="R640" s="480" t="str">
        <f t="shared" si="1618"/>
        <v xml:space="preserve">    </v>
      </c>
      <c r="S640" s="853">
        <f t="shared" si="1569"/>
        <v>0</v>
      </c>
      <c r="T640" s="489"/>
      <c r="U640" s="523">
        <f t="shared" si="1598"/>
        <v>0</v>
      </c>
      <c r="V640" s="512">
        <f t="shared" si="1599"/>
        <v>0</v>
      </c>
      <c r="W640" s="480" t="str">
        <f t="shared" si="1619"/>
        <v xml:space="preserve">    </v>
      </c>
      <c r="X640" s="853">
        <f t="shared" si="1570"/>
        <v>0</v>
      </c>
      <c r="Y640" s="489"/>
      <c r="Z640" s="523">
        <f t="shared" si="1600"/>
        <v>0</v>
      </c>
      <c r="AA640" s="512">
        <f t="shared" si="1601"/>
        <v>0</v>
      </c>
      <c r="AB640" s="480" t="str">
        <f t="shared" si="1620"/>
        <v xml:space="preserve">    </v>
      </c>
      <c r="AC640" s="853">
        <f t="shared" si="1571"/>
        <v>0</v>
      </c>
      <c r="AD640" s="489"/>
      <c r="AE640" s="523">
        <f t="shared" si="1602"/>
        <v>0</v>
      </c>
      <c r="AF640" s="512">
        <f t="shared" si="1603"/>
        <v>0</v>
      </c>
      <c r="AG640" s="480" t="str">
        <f t="shared" si="1621"/>
        <v xml:space="preserve">    </v>
      </c>
      <c r="AH640" s="853">
        <f t="shared" si="1572"/>
        <v>0</v>
      </c>
      <c r="AI640" s="489"/>
      <c r="AJ640" s="523">
        <f t="shared" si="1604"/>
        <v>0</v>
      </c>
      <c r="AK640" s="512">
        <f t="shared" si="1605"/>
        <v>0</v>
      </c>
      <c r="AL640" s="480" t="str">
        <f t="shared" si="1622"/>
        <v xml:space="preserve">    </v>
      </c>
      <c r="AM640" s="853">
        <f t="shared" si="1573"/>
        <v>0</v>
      </c>
      <c r="AN640" s="489"/>
      <c r="AO640" s="523">
        <f t="shared" si="1606"/>
        <v>0</v>
      </c>
      <c r="AP640" s="512">
        <f t="shared" si="1607"/>
        <v>0</v>
      </c>
      <c r="AQ640" s="480" t="str">
        <f t="shared" si="1623"/>
        <v xml:space="preserve">    </v>
      </c>
      <c r="AR640" s="853">
        <f t="shared" si="1574"/>
        <v>0</v>
      </c>
      <c r="AS640" s="489"/>
      <c r="AT640" s="523">
        <f t="shared" si="1608"/>
        <v>0</v>
      </c>
      <c r="AU640" s="512">
        <f t="shared" si="1609"/>
        <v>0</v>
      </c>
      <c r="AV640" s="480" t="str">
        <f t="shared" si="1624"/>
        <v xml:space="preserve">    </v>
      </c>
      <c r="AW640" s="853">
        <f t="shared" si="1575"/>
        <v>0</v>
      </c>
      <c r="AX640" s="489"/>
      <c r="AY640" s="523">
        <f t="shared" si="1610"/>
        <v>0</v>
      </c>
      <c r="AZ640" s="512">
        <f t="shared" si="1611"/>
        <v>0</v>
      </c>
      <c r="BA640" s="480" t="str">
        <f t="shared" si="1625"/>
        <v xml:space="preserve">    </v>
      </c>
      <c r="BB640" s="853">
        <f t="shared" si="1576"/>
        <v>0</v>
      </c>
      <c r="BC640" s="489"/>
      <c r="BD640" s="523">
        <f t="shared" si="1612"/>
        <v>0</v>
      </c>
      <c r="BE640" s="512">
        <f t="shared" si="1613"/>
        <v>0</v>
      </c>
      <c r="BF640" s="480" t="str">
        <f t="shared" si="1626"/>
        <v xml:space="preserve">    </v>
      </c>
      <c r="BG640" s="853">
        <f t="shared" si="1577"/>
        <v>0</v>
      </c>
      <c r="BH640" s="489"/>
      <c r="BI640" s="523">
        <f t="shared" si="1614"/>
        <v>0</v>
      </c>
      <c r="BJ640" s="512">
        <f t="shared" si="1615"/>
        <v>0</v>
      </c>
      <c r="BK640" s="480" t="str">
        <f t="shared" si="1627"/>
        <v xml:space="preserve">    </v>
      </c>
      <c r="BM640" s="502">
        <f t="shared" si="1578"/>
        <v>0</v>
      </c>
      <c r="BN640" s="7"/>
      <c r="BO640" s="7"/>
      <c r="BP640" s="7"/>
      <c r="BQ640" s="7"/>
    </row>
    <row r="641" spans="1:69" s="5" customFormat="1" ht="12.75">
      <c r="A641" s="808">
        <v>31</v>
      </c>
      <c r="B641" s="540" t="s">
        <v>40</v>
      </c>
      <c r="C641" s="493">
        <f t="shared" si="1579"/>
        <v>0</v>
      </c>
      <c r="D641" s="853">
        <f t="shared" si="1566"/>
        <v>0</v>
      </c>
      <c r="E641" s="489"/>
      <c r="F641" s="523">
        <f t="shared" si="1592"/>
        <v>0</v>
      </c>
      <c r="G641" s="512">
        <f t="shared" si="1593"/>
        <v>0</v>
      </c>
      <c r="H641" s="480" t="str">
        <f t="shared" si="1616"/>
        <v xml:space="preserve">    </v>
      </c>
      <c r="I641" s="853">
        <f t="shared" si="1567"/>
        <v>0</v>
      </c>
      <c r="J641" s="489"/>
      <c r="K641" s="523">
        <f t="shared" si="1594"/>
        <v>0</v>
      </c>
      <c r="L641" s="512">
        <f t="shared" si="1595"/>
        <v>0</v>
      </c>
      <c r="M641" s="480" t="str">
        <f t="shared" si="1617"/>
        <v xml:space="preserve">    </v>
      </c>
      <c r="N641" s="853">
        <f t="shared" si="1568"/>
        <v>0</v>
      </c>
      <c r="O641" s="489"/>
      <c r="P641" s="523">
        <f t="shared" si="1596"/>
        <v>0</v>
      </c>
      <c r="Q641" s="512">
        <f t="shared" si="1597"/>
        <v>0</v>
      </c>
      <c r="R641" s="480" t="str">
        <f t="shared" si="1618"/>
        <v xml:space="preserve">    </v>
      </c>
      <c r="S641" s="853">
        <f t="shared" si="1569"/>
        <v>0</v>
      </c>
      <c r="T641" s="489"/>
      <c r="U641" s="523">
        <f t="shared" si="1598"/>
        <v>0</v>
      </c>
      <c r="V641" s="512">
        <f t="shared" si="1599"/>
        <v>0</v>
      </c>
      <c r="W641" s="480" t="str">
        <f t="shared" si="1619"/>
        <v xml:space="preserve">    </v>
      </c>
      <c r="X641" s="853">
        <f t="shared" si="1570"/>
        <v>0</v>
      </c>
      <c r="Y641" s="489"/>
      <c r="Z641" s="523">
        <f t="shared" si="1600"/>
        <v>0</v>
      </c>
      <c r="AA641" s="512">
        <f t="shared" si="1601"/>
        <v>0</v>
      </c>
      <c r="AB641" s="480" t="str">
        <f t="shared" si="1620"/>
        <v xml:space="preserve">    </v>
      </c>
      <c r="AC641" s="853">
        <f t="shared" si="1571"/>
        <v>0</v>
      </c>
      <c r="AD641" s="489"/>
      <c r="AE641" s="523">
        <f t="shared" si="1602"/>
        <v>0</v>
      </c>
      <c r="AF641" s="512">
        <f t="shared" si="1603"/>
        <v>0</v>
      </c>
      <c r="AG641" s="480" t="str">
        <f t="shared" si="1621"/>
        <v xml:space="preserve">    </v>
      </c>
      <c r="AH641" s="853">
        <f t="shared" si="1572"/>
        <v>0</v>
      </c>
      <c r="AI641" s="489"/>
      <c r="AJ641" s="523">
        <f t="shared" si="1604"/>
        <v>0</v>
      </c>
      <c r="AK641" s="512">
        <f t="shared" si="1605"/>
        <v>0</v>
      </c>
      <c r="AL641" s="480" t="str">
        <f t="shared" si="1622"/>
        <v xml:space="preserve">    </v>
      </c>
      <c r="AM641" s="853">
        <f t="shared" si="1573"/>
        <v>0</v>
      </c>
      <c r="AN641" s="489"/>
      <c r="AO641" s="523">
        <f t="shared" si="1606"/>
        <v>0</v>
      </c>
      <c r="AP641" s="512">
        <f t="shared" si="1607"/>
        <v>0</v>
      </c>
      <c r="AQ641" s="480" t="str">
        <f t="shared" si="1623"/>
        <v xml:space="preserve">    </v>
      </c>
      <c r="AR641" s="853">
        <f t="shared" si="1574"/>
        <v>0</v>
      </c>
      <c r="AS641" s="489"/>
      <c r="AT641" s="523">
        <f t="shared" si="1608"/>
        <v>0</v>
      </c>
      <c r="AU641" s="512">
        <f t="shared" si="1609"/>
        <v>0</v>
      </c>
      <c r="AV641" s="480" t="str">
        <f t="shared" si="1624"/>
        <v xml:space="preserve">    </v>
      </c>
      <c r="AW641" s="853">
        <f t="shared" si="1575"/>
        <v>0</v>
      </c>
      <c r="AX641" s="489"/>
      <c r="AY641" s="523">
        <f t="shared" si="1610"/>
        <v>0</v>
      </c>
      <c r="AZ641" s="512">
        <f t="shared" si="1611"/>
        <v>0</v>
      </c>
      <c r="BA641" s="480" t="str">
        <f t="shared" si="1625"/>
        <v xml:space="preserve">    </v>
      </c>
      <c r="BB641" s="853">
        <f t="shared" si="1576"/>
        <v>0</v>
      </c>
      <c r="BC641" s="489"/>
      <c r="BD641" s="523">
        <f t="shared" si="1612"/>
        <v>0</v>
      </c>
      <c r="BE641" s="512">
        <f t="shared" si="1613"/>
        <v>0</v>
      </c>
      <c r="BF641" s="480" t="str">
        <f t="shared" si="1626"/>
        <v xml:space="preserve">    </v>
      </c>
      <c r="BG641" s="853">
        <f t="shared" si="1577"/>
        <v>0</v>
      </c>
      <c r="BH641" s="489"/>
      <c r="BI641" s="523">
        <f t="shared" si="1614"/>
        <v>0</v>
      </c>
      <c r="BJ641" s="512">
        <f t="shared" si="1615"/>
        <v>0</v>
      </c>
      <c r="BK641" s="480" t="str">
        <f t="shared" si="1627"/>
        <v xml:space="preserve">    </v>
      </c>
      <c r="BM641" s="502">
        <f t="shared" si="1578"/>
        <v>0</v>
      </c>
      <c r="BN641" s="7"/>
      <c r="BO641" s="7"/>
      <c r="BP641" s="7"/>
      <c r="BQ641" s="7"/>
    </row>
    <row r="642" spans="1:69" s="5" customFormat="1" ht="12.75">
      <c r="A642" s="808">
        <v>32</v>
      </c>
      <c r="B642" s="540" t="s">
        <v>23</v>
      </c>
      <c r="C642" s="496">
        <f t="shared" si="1579"/>
        <v>0</v>
      </c>
      <c r="D642" s="853">
        <f t="shared" si="1566"/>
        <v>0</v>
      </c>
      <c r="E642" s="489"/>
      <c r="F642" s="523">
        <f t="shared" si="1592"/>
        <v>0</v>
      </c>
      <c r="G642" s="512">
        <f t="shared" si="1593"/>
        <v>0</v>
      </c>
      <c r="H642" s="480" t="str">
        <f t="shared" si="1616"/>
        <v xml:space="preserve">    </v>
      </c>
      <c r="I642" s="853">
        <f t="shared" si="1567"/>
        <v>0</v>
      </c>
      <c r="J642" s="489"/>
      <c r="K642" s="523">
        <f t="shared" si="1594"/>
        <v>0</v>
      </c>
      <c r="L642" s="512">
        <f t="shared" si="1595"/>
        <v>0</v>
      </c>
      <c r="M642" s="480" t="str">
        <f t="shared" si="1617"/>
        <v xml:space="preserve">    </v>
      </c>
      <c r="N642" s="853">
        <f t="shared" si="1568"/>
        <v>0</v>
      </c>
      <c r="O642" s="489"/>
      <c r="P642" s="523">
        <f t="shared" si="1596"/>
        <v>0</v>
      </c>
      <c r="Q642" s="512">
        <f t="shared" si="1597"/>
        <v>0</v>
      </c>
      <c r="R642" s="480" t="str">
        <f t="shared" si="1618"/>
        <v xml:space="preserve">    </v>
      </c>
      <c r="S642" s="853">
        <f t="shared" si="1569"/>
        <v>0</v>
      </c>
      <c r="T642" s="489"/>
      <c r="U642" s="523">
        <f t="shared" si="1598"/>
        <v>0</v>
      </c>
      <c r="V642" s="512">
        <f t="shared" si="1599"/>
        <v>0</v>
      </c>
      <c r="W642" s="480" t="str">
        <f t="shared" si="1619"/>
        <v xml:space="preserve">    </v>
      </c>
      <c r="X642" s="853">
        <f t="shared" si="1570"/>
        <v>0</v>
      </c>
      <c r="Y642" s="489"/>
      <c r="Z642" s="523">
        <f t="shared" si="1600"/>
        <v>0</v>
      </c>
      <c r="AA642" s="512">
        <f t="shared" si="1601"/>
        <v>0</v>
      </c>
      <c r="AB642" s="480" t="str">
        <f t="shared" si="1620"/>
        <v xml:space="preserve">    </v>
      </c>
      <c r="AC642" s="853">
        <f t="shared" si="1571"/>
        <v>0</v>
      </c>
      <c r="AD642" s="489"/>
      <c r="AE642" s="523">
        <f t="shared" si="1602"/>
        <v>0</v>
      </c>
      <c r="AF642" s="512">
        <f t="shared" si="1603"/>
        <v>0</v>
      </c>
      <c r="AG642" s="480" t="str">
        <f t="shared" si="1621"/>
        <v xml:space="preserve">    </v>
      </c>
      <c r="AH642" s="853">
        <f t="shared" si="1572"/>
        <v>0</v>
      </c>
      <c r="AI642" s="489"/>
      <c r="AJ642" s="523">
        <f t="shared" si="1604"/>
        <v>0</v>
      </c>
      <c r="AK642" s="512">
        <f t="shared" si="1605"/>
        <v>0</v>
      </c>
      <c r="AL642" s="480" t="str">
        <f t="shared" si="1622"/>
        <v xml:space="preserve">    </v>
      </c>
      <c r="AM642" s="853">
        <f t="shared" si="1573"/>
        <v>0</v>
      </c>
      <c r="AN642" s="489"/>
      <c r="AO642" s="523">
        <f t="shared" si="1606"/>
        <v>0</v>
      </c>
      <c r="AP642" s="512">
        <f t="shared" si="1607"/>
        <v>0</v>
      </c>
      <c r="AQ642" s="480" t="str">
        <f t="shared" si="1623"/>
        <v xml:space="preserve">    </v>
      </c>
      <c r="AR642" s="853">
        <f t="shared" si="1574"/>
        <v>0</v>
      </c>
      <c r="AS642" s="489"/>
      <c r="AT642" s="523">
        <f t="shared" si="1608"/>
        <v>0</v>
      </c>
      <c r="AU642" s="512">
        <f t="shared" si="1609"/>
        <v>0</v>
      </c>
      <c r="AV642" s="480" t="str">
        <f t="shared" si="1624"/>
        <v xml:space="preserve">    </v>
      </c>
      <c r="AW642" s="853">
        <f t="shared" si="1575"/>
        <v>0</v>
      </c>
      <c r="AX642" s="489"/>
      <c r="AY642" s="523">
        <f t="shared" si="1610"/>
        <v>0</v>
      </c>
      <c r="AZ642" s="512">
        <f t="shared" si="1611"/>
        <v>0</v>
      </c>
      <c r="BA642" s="480" t="str">
        <f t="shared" si="1625"/>
        <v xml:space="preserve">    </v>
      </c>
      <c r="BB642" s="853">
        <f t="shared" si="1576"/>
        <v>0</v>
      </c>
      <c r="BC642" s="489"/>
      <c r="BD642" s="523">
        <f t="shared" si="1612"/>
        <v>0</v>
      </c>
      <c r="BE642" s="512">
        <f t="shared" si="1613"/>
        <v>0</v>
      </c>
      <c r="BF642" s="480" t="str">
        <f t="shared" si="1626"/>
        <v xml:space="preserve">    </v>
      </c>
      <c r="BG642" s="853">
        <f t="shared" si="1577"/>
        <v>0</v>
      </c>
      <c r="BH642" s="489"/>
      <c r="BI642" s="523">
        <f t="shared" si="1614"/>
        <v>0</v>
      </c>
      <c r="BJ642" s="512">
        <f t="shared" si="1615"/>
        <v>0</v>
      </c>
      <c r="BK642" s="480" t="str">
        <f t="shared" si="1627"/>
        <v xml:space="preserve">    </v>
      </c>
      <c r="BM642" s="502">
        <f t="shared" si="1578"/>
        <v>0</v>
      </c>
      <c r="BN642" s="7"/>
      <c r="BO642" s="7"/>
      <c r="BP642" s="7"/>
      <c r="BQ642" s="7"/>
    </row>
    <row r="643" spans="1:69" s="5" customFormat="1" ht="12.75">
      <c r="A643" s="808">
        <v>33</v>
      </c>
      <c r="B643" s="540" t="s">
        <v>26</v>
      </c>
      <c r="C643" s="495">
        <f t="shared" si="1579"/>
        <v>0</v>
      </c>
      <c r="D643" s="853">
        <f t="shared" ref="D643:D659" si="1628">D568</f>
        <v>0</v>
      </c>
      <c r="E643" s="489"/>
      <c r="F643" s="523">
        <f t="shared" si="1592"/>
        <v>0</v>
      </c>
      <c r="G643" s="512">
        <f t="shared" si="1593"/>
        <v>0</v>
      </c>
      <c r="H643" s="480" t="str">
        <f t="shared" si="1616"/>
        <v xml:space="preserve">    </v>
      </c>
      <c r="I643" s="853">
        <f t="shared" ref="I643:I659" si="1629">I568</f>
        <v>0</v>
      </c>
      <c r="J643" s="489"/>
      <c r="K643" s="523">
        <f t="shared" si="1594"/>
        <v>0</v>
      </c>
      <c r="L643" s="512">
        <f t="shared" si="1595"/>
        <v>0</v>
      </c>
      <c r="M643" s="480" t="str">
        <f t="shared" si="1617"/>
        <v xml:space="preserve">    </v>
      </c>
      <c r="N643" s="853">
        <f t="shared" ref="N643:N659" si="1630">N568</f>
        <v>0</v>
      </c>
      <c r="O643" s="489"/>
      <c r="P643" s="523">
        <f t="shared" si="1596"/>
        <v>0</v>
      </c>
      <c r="Q643" s="512">
        <f t="shared" si="1597"/>
        <v>0</v>
      </c>
      <c r="R643" s="480" t="str">
        <f t="shared" si="1618"/>
        <v xml:space="preserve">    </v>
      </c>
      <c r="S643" s="853">
        <f t="shared" ref="S643:S659" si="1631">S568</f>
        <v>0</v>
      </c>
      <c r="T643" s="489"/>
      <c r="U643" s="523">
        <f t="shared" si="1598"/>
        <v>0</v>
      </c>
      <c r="V643" s="512">
        <f t="shared" si="1599"/>
        <v>0</v>
      </c>
      <c r="W643" s="480" t="str">
        <f t="shared" si="1619"/>
        <v xml:space="preserve">    </v>
      </c>
      <c r="X643" s="853">
        <f t="shared" ref="X643:X659" si="1632">X568</f>
        <v>0</v>
      </c>
      <c r="Y643" s="489"/>
      <c r="Z643" s="523">
        <f t="shared" si="1600"/>
        <v>0</v>
      </c>
      <c r="AA643" s="512">
        <f t="shared" si="1601"/>
        <v>0</v>
      </c>
      <c r="AB643" s="480" t="str">
        <f t="shared" si="1620"/>
        <v xml:space="preserve">    </v>
      </c>
      <c r="AC643" s="853">
        <f t="shared" ref="AC643:AC659" si="1633">AC568</f>
        <v>0</v>
      </c>
      <c r="AD643" s="489"/>
      <c r="AE643" s="523">
        <f t="shared" si="1602"/>
        <v>0</v>
      </c>
      <c r="AF643" s="512">
        <f t="shared" si="1603"/>
        <v>0</v>
      </c>
      <c r="AG643" s="480" t="str">
        <f t="shared" si="1621"/>
        <v xml:space="preserve">    </v>
      </c>
      <c r="AH643" s="853">
        <f t="shared" ref="AH643:AH659" si="1634">AH568</f>
        <v>0</v>
      </c>
      <c r="AI643" s="489"/>
      <c r="AJ643" s="523">
        <f t="shared" si="1604"/>
        <v>0</v>
      </c>
      <c r="AK643" s="512">
        <f t="shared" si="1605"/>
        <v>0</v>
      </c>
      <c r="AL643" s="480" t="str">
        <f t="shared" si="1622"/>
        <v xml:space="preserve">    </v>
      </c>
      <c r="AM643" s="853">
        <f t="shared" ref="AM643:AM659" si="1635">AM568</f>
        <v>0</v>
      </c>
      <c r="AN643" s="489"/>
      <c r="AO643" s="523">
        <f t="shared" si="1606"/>
        <v>0</v>
      </c>
      <c r="AP643" s="512">
        <f t="shared" si="1607"/>
        <v>0</v>
      </c>
      <c r="AQ643" s="480" t="str">
        <f t="shared" si="1623"/>
        <v xml:space="preserve">    </v>
      </c>
      <c r="AR643" s="853">
        <f t="shared" ref="AR643:AR659" si="1636">AR568</f>
        <v>0</v>
      </c>
      <c r="AS643" s="489"/>
      <c r="AT643" s="523">
        <f t="shared" si="1608"/>
        <v>0</v>
      </c>
      <c r="AU643" s="512">
        <f t="shared" si="1609"/>
        <v>0</v>
      </c>
      <c r="AV643" s="480" t="str">
        <f t="shared" si="1624"/>
        <v xml:space="preserve">    </v>
      </c>
      <c r="AW643" s="853">
        <f t="shared" ref="AW643:AW659" si="1637">AW568</f>
        <v>0</v>
      </c>
      <c r="AX643" s="489"/>
      <c r="AY643" s="523">
        <f t="shared" si="1610"/>
        <v>0</v>
      </c>
      <c r="AZ643" s="512">
        <f t="shared" si="1611"/>
        <v>0</v>
      </c>
      <c r="BA643" s="480" t="str">
        <f t="shared" si="1625"/>
        <v xml:space="preserve">    </v>
      </c>
      <c r="BB643" s="853">
        <f t="shared" ref="BB643:BB659" si="1638">BB568</f>
        <v>0</v>
      </c>
      <c r="BC643" s="489"/>
      <c r="BD643" s="523">
        <f t="shared" si="1612"/>
        <v>0</v>
      </c>
      <c r="BE643" s="512">
        <f t="shared" si="1613"/>
        <v>0</v>
      </c>
      <c r="BF643" s="480" t="str">
        <f t="shared" si="1626"/>
        <v xml:space="preserve">    </v>
      </c>
      <c r="BG643" s="853">
        <f t="shared" ref="BG643:BG659" si="1639">BG568</f>
        <v>0</v>
      </c>
      <c r="BH643" s="489"/>
      <c r="BI643" s="523">
        <f t="shared" si="1614"/>
        <v>0</v>
      </c>
      <c r="BJ643" s="512">
        <f t="shared" si="1615"/>
        <v>0</v>
      </c>
      <c r="BK643" s="480" t="str">
        <f t="shared" si="1627"/>
        <v xml:space="preserve">    </v>
      </c>
      <c r="BM643" s="502">
        <f t="shared" si="1578"/>
        <v>0</v>
      </c>
      <c r="BN643" s="7"/>
      <c r="BO643" s="7"/>
      <c r="BP643" s="7"/>
      <c r="BQ643" s="7"/>
    </row>
    <row r="644" spans="1:69" s="5" customFormat="1" ht="12.75">
      <c r="A644" s="808">
        <v>34</v>
      </c>
      <c r="B644" s="848" t="s">
        <v>12</v>
      </c>
      <c r="C644" s="705">
        <f t="shared" si="1579"/>
        <v>0</v>
      </c>
      <c r="D644" s="853">
        <f t="shared" si="1628"/>
        <v>0</v>
      </c>
      <c r="E644" s="489"/>
      <c r="F644" s="523">
        <f t="shared" si="1592"/>
        <v>0</v>
      </c>
      <c r="G644" s="512">
        <f t="shared" si="1593"/>
        <v>0</v>
      </c>
      <c r="H644" s="480" t="str">
        <f t="shared" si="1616"/>
        <v xml:space="preserve">    </v>
      </c>
      <c r="I644" s="853">
        <f t="shared" si="1629"/>
        <v>0</v>
      </c>
      <c r="J644" s="489"/>
      <c r="K644" s="523">
        <f t="shared" si="1594"/>
        <v>0</v>
      </c>
      <c r="L644" s="512">
        <f t="shared" si="1595"/>
        <v>0</v>
      </c>
      <c r="M644" s="480" t="str">
        <f t="shared" si="1617"/>
        <v xml:space="preserve">    </v>
      </c>
      <c r="N644" s="853">
        <f t="shared" si="1630"/>
        <v>0</v>
      </c>
      <c r="O644" s="489"/>
      <c r="P644" s="523">
        <f t="shared" si="1596"/>
        <v>0</v>
      </c>
      <c r="Q644" s="512">
        <f t="shared" si="1597"/>
        <v>0</v>
      </c>
      <c r="R644" s="480" t="str">
        <f t="shared" si="1618"/>
        <v xml:space="preserve">    </v>
      </c>
      <c r="S644" s="853">
        <f t="shared" si="1631"/>
        <v>0</v>
      </c>
      <c r="T644" s="489"/>
      <c r="U644" s="523">
        <f t="shared" si="1598"/>
        <v>0</v>
      </c>
      <c r="V644" s="512">
        <f t="shared" si="1599"/>
        <v>0</v>
      </c>
      <c r="W644" s="480" t="str">
        <f t="shared" si="1619"/>
        <v xml:space="preserve">    </v>
      </c>
      <c r="X644" s="853">
        <f t="shared" si="1632"/>
        <v>0</v>
      </c>
      <c r="Y644" s="489"/>
      <c r="Z644" s="523">
        <f t="shared" si="1600"/>
        <v>0</v>
      </c>
      <c r="AA644" s="512">
        <f t="shared" si="1601"/>
        <v>0</v>
      </c>
      <c r="AB644" s="480" t="str">
        <f t="shared" si="1620"/>
        <v xml:space="preserve">    </v>
      </c>
      <c r="AC644" s="853">
        <f t="shared" si="1633"/>
        <v>0</v>
      </c>
      <c r="AD644" s="489"/>
      <c r="AE644" s="523">
        <f t="shared" si="1602"/>
        <v>0</v>
      </c>
      <c r="AF644" s="512">
        <f t="shared" si="1603"/>
        <v>0</v>
      </c>
      <c r="AG644" s="480" t="str">
        <f t="shared" si="1621"/>
        <v xml:space="preserve">    </v>
      </c>
      <c r="AH644" s="853">
        <f t="shared" si="1634"/>
        <v>0</v>
      </c>
      <c r="AI644" s="489"/>
      <c r="AJ644" s="523">
        <f t="shared" si="1604"/>
        <v>0</v>
      </c>
      <c r="AK644" s="512">
        <f t="shared" si="1605"/>
        <v>0</v>
      </c>
      <c r="AL644" s="480" t="str">
        <f t="shared" si="1622"/>
        <v xml:space="preserve">    </v>
      </c>
      <c r="AM644" s="853">
        <f t="shared" si="1635"/>
        <v>0</v>
      </c>
      <c r="AN644" s="489"/>
      <c r="AO644" s="523">
        <f t="shared" si="1606"/>
        <v>0</v>
      </c>
      <c r="AP644" s="512">
        <f t="shared" si="1607"/>
        <v>0</v>
      </c>
      <c r="AQ644" s="480" t="str">
        <f t="shared" si="1623"/>
        <v xml:space="preserve">    </v>
      </c>
      <c r="AR644" s="853">
        <f t="shared" si="1636"/>
        <v>0</v>
      </c>
      <c r="AS644" s="489"/>
      <c r="AT644" s="523">
        <f t="shared" si="1608"/>
        <v>0</v>
      </c>
      <c r="AU644" s="512">
        <f t="shared" si="1609"/>
        <v>0</v>
      </c>
      <c r="AV644" s="480" t="str">
        <f t="shared" si="1624"/>
        <v xml:space="preserve">    </v>
      </c>
      <c r="AW644" s="853">
        <f t="shared" si="1637"/>
        <v>0</v>
      </c>
      <c r="AX644" s="489"/>
      <c r="AY644" s="523">
        <f t="shared" si="1610"/>
        <v>0</v>
      </c>
      <c r="AZ644" s="512">
        <f t="shared" si="1611"/>
        <v>0</v>
      </c>
      <c r="BA644" s="480" t="str">
        <f t="shared" si="1625"/>
        <v xml:space="preserve">    </v>
      </c>
      <c r="BB644" s="853">
        <f t="shared" si="1638"/>
        <v>0</v>
      </c>
      <c r="BC644" s="489"/>
      <c r="BD644" s="523">
        <f t="shared" si="1612"/>
        <v>0</v>
      </c>
      <c r="BE644" s="512">
        <f t="shared" si="1613"/>
        <v>0</v>
      </c>
      <c r="BF644" s="480" t="str">
        <f t="shared" si="1626"/>
        <v xml:space="preserve">    </v>
      </c>
      <c r="BG644" s="853">
        <f t="shared" si="1639"/>
        <v>0</v>
      </c>
      <c r="BH644" s="489"/>
      <c r="BI644" s="523">
        <f t="shared" si="1614"/>
        <v>0</v>
      </c>
      <c r="BJ644" s="512">
        <f t="shared" si="1615"/>
        <v>0</v>
      </c>
      <c r="BK644" s="480" t="str">
        <f t="shared" si="1627"/>
        <v xml:space="preserve">    </v>
      </c>
      <c r="BM644" s="502">
        <f t="shared" si="1578"/>
        <v>0</v>
      </c>
      <c r="BN644" s="7"/>
      <c r="BO644" s="7"/>
      <c r="BP644" s="7"/>
      <c r="BQ644" s="7"/>
    </row>
    <row r="645" spans="1:69" s="5" customFormat="1" ht="12.75">
      <c r="A645" s="808">
        <v>35</v>
      </c>
      <c r="B645" s="848" t="s">
        <v>296</v>
      </c>
      <c r="C645" s="705">
        <f t="shared" ref="C645" si="1640">+E645+J645+O645+T645+Y645+AD645+AI645+AN645+AS645+AX645+BC645+BH645</f>
        <v>0</v>
      </c>
      <c r="D645" s="853">
        <f t="shared" si="1628"/>
        <v>0</v>
      </c>
      <c r="E645" s="489"/>
      <c r="F645" s="523">
        <f t="shared" si="1592"/>
        <v>0</v>
      </c>
      <c r="G645" s="512">
        <f t="shared" ref="G645" si="1641">D645-F645</f>
        <v>0</v>
      </c>
      <c r="H645" s="480" t="str">
        <f t="shared" ref="H645" si="1642">IF(D645=0,"    ",F645/D645)</f>
        <v xml:space="preserve">    </v>
      </c>
      <c r="I645" s="853">
        <f t="shared" si="1629"/>
        <v>0</v>
      </c>
      <c r="J645" s="489"/>
      <c r="K645" s="523">
        <f t="shared" si="1594"/>
        <v>0</v>
      </c>
      <c r="L645" s="512">
        <f t="shared" ref="L645" si="1643">I645-K645</f>
        <v>0</v>
      </c>
      <c r="M645" s="480" t="str">
        <f t="shared" ref="M645" si="1644">IF(I645=0,"    ",K645/I645)</f>
        <v xml:space="preserve">    </v>
      </c>
      <c r="N645" s="853">
        <f t="shared" si="1630"/>
        <v>0</v>
      </c>
      <c r="O645" s="489"/>
      <c r="P645" s="523">
        <f t="shared" si="1596"/>
        <v>0</v>
      </c>
      <c r="Q645" s="512">
        <f t="shared" ref="Q645" si="1645">N645-P645</f>
        <v>0</v>
      </c>
      <c r="R645" s="480" t="str">
        <f t="shared" ref="R645" si="1646">IF(N645=0,"    ",P645/N645)</f>
        <v xml:space="preserve">    </v>
      </c>
      <c r="S645" s="853">
        <f t="shared" si="1631"/>
        <v>0</v>
      </c>
      <c r="T645" s="489"/>
      <c r="U645" s="523">
        <f t="shared" si="1598"/>
        <v>0</v>
      </c>
      <c r="V645" s="512">
        <f t="shared" ref="V645" si="1647">S645-U645</f>
        <v>0</v>
      </c>
      <c r="W645" s="480" t="str">
        <f t="shared" ref="W645" si="1648">IF(S645=0,"    ",U645/S645)</f>
        <v xml:space="preserve">    </v>
      </c>
      <c r="X645" s="853">
        <f t="shared" si="1632"/>
        <v>0</v>
      </c>
      <c r="Y645" s="489"/>
      <c r="Z645" s="523">
        <f t="shared" si="1600"/>
        <v>0</v>
      </c>
      <c r="AA645" s="512">
        <f t="shared" ref="AA645" si="1649">X645-Z645</f>
        <v>0</v>
      </c>
      <c r="AB645" s="480" t="str">
        <f t="shared" ref="AB645" si="1650">IF(X645=0,"    ",Z645/X645)</f>
        <v xml:space="preserve">    </v>
      </c>
      <c r="AC645" s="853">
        <f t="shared" si="1633"/>
        <v>0</v>
      </c>
      <c r="AD645" s="489"/>
      <c r="AE645" s="523">
        <f t="shared" si="1602"/>
        <v>0</v>
      </c>
      <c r="AF645" s="512">
        <f t="shared" ref="AF645" si="1651">AC645-AE645</f>
        <v>0</v>
      </c>
      <c r="AG645" s="480" t="str">
        <f t="shared" ref="AG645" si="1652">IF(AC645=0,"    ",AE645/AC645)</f>
        <v xml:space="preserve">    </v>
      </c>
      <c r="AH645" s="853">
        <f t="shared" si="1634"/>
        <v>0</v>
      </c>
      <c r="AI645" s="489"/>
      <c r="AJ645" s="523">
        <f t="shared" si="1604"/>
        <v>0</v>
      </c>
      <c r="AK645" s="512">
        <f t="shared" ref="AK645" si="1653">AH645-AJ645</f>
        <v>0</v>
      </c>
      <c r="AL645" s="480" t="str">
        <f t="shared" ref="AL645" si="1654">IF(AH645=0,"    ",AJ645/AH645)</f>
        <v xml:space="preserve">    </v>
      </c>
      <c r="AM645" s="853">
        <f t="shared" si="1635"/>
        <v>0</v>
      </c>
      <c r="AN645" s="489"/>
      <c r="AO645" s="523">
        <f t="shared" si="1606"/>
        <v>0</v>
      </c>
      <c r="AP645" s="512">
        <f t="shared" ref="AP645" si="1655">AM645-AO645</f>
        <v>0</v>
      </c>
      <c r="AQ645" s="480" t="str">
        <f t="shared" ref="AQ645" si="1656">IF(AM645=0,"    ",AO645/AM645)</f>
        <v xml:space="preserve">    </v>
      </c>
      <c r="AR645" s="853">
        <f t="shared" si="1636"/>
        <v>0</v>
      </c>
      <c r="AS645" s="489"/>
      <c r="AT645" s="523">
        <f t="shared" si="1608"/>
        <v>0</v>
      </c>
      <c r="AU645" s="512">
        <f t="shared" ref="AU645" si="1657">AR645-AT645</f>
        <v>0</v>
      </c>
      <c r="AV645" s="480" t="str">
        <f t="shared" ref="AV645" si="1658">IF(AR645=0,"    ",AT645/AR645)</f>
        <v xml:space="preserve">    </v>
      </c>
      <c r="AW645" s="853">
        <f t="shared" si="1637"/>
        <v>0</v>
      </c>
      <c r="AX645" s="489"/>
      <c r="AY645" s="523">
        <f t="shared" si="1610"/>
        <v>0</v>
      </c>
      <c r="AZ645" s="512">
        <f t="shared" ref="AZ645" si="1659">AW645-AY645</f>
        <v>0</v>
      </c>
      <c r="BA645" s="480" t="str">
        <f t="shared" ref="BA645" si="1660">IF(AW645=0,"    ",AY645/AW645)</f>
        <v xml:space="preserve">    </v>
      </c>
      <c r="BB645" s="853">
        <f t="shared" si="1638"/>
        <v>0</v>
      </c>
      <c r="BC645" s="489"/>
      <c r="BD645" s="523">
        <f t="shared" si="1612"/>
        <v>0</v>
      </c>
      <c r="BE645" s="512">
        <f t="shared" ref="BE645" si="1661">BB645-BD645</f>
        <v>0</v>
      </c>
      <c r="BF645" s="480" t="str">
        <f t="shared" ref="BF645" si="1662">IF(BB645=0,"    ",BD645/BB645)</f>
        <v xml:space="preserve">    </v>
      </c>
      <c r="BG645" s="853">
        <f t="shared" si="1639"/>
        <v>0</v>
      </c>
      <c r="BH645" s="489"/>
      <c r="BI645" s="523">
        <f t="shared" si="1614"/>
        <v>0</v>
      </c>
      <c r="BJ645" s="512">
        <f t="shared" ref="BJ645" si="1663">BG645-BI645</f>
        <v>0</v>
      </c>
      <c r="BK645" s="480" t="str">
        <f t="shared" ref="BK645" si="1664">IF(BG645=0,"    ",BI645/BG645)</f>
        <v xml:space="preserve">    </v>
      </c>
      <c r="BM645" s="502">
        <f t="shared" ref="BM645" si="1665">E645+J645+O645+T645+Y645+AD645+AI645+AN645+AS645+AX645+BC645+BH645</f>
        <v>0</v>
      </c>
      <c r="BN645" s="7"/>
      <c r="BO645" s="7"/>
      <c r="BP645" s="7"/>
      <c r="BQ645" s="7"/>
    </row>
    <row r="646" spans="1:69" s="5" customFormat="1" ht="12.75">
      <c r="A646" s="808">
        <v>36</v>
      </c>
      <c r="B646" s="542" t="s">
        <v>18</v>
      </c>
      <c r="C646" s="705">
        <f t="shared" si="1579"/>
        <v>0</v>
      </c>
      <c r="D646" s="853">
        <f t="shared" si="1628"/>
        <v>0</v>
      </c>
      <c r="E646" s="489"/>
      <c r="F646" s="523">
        <f t="shared" si="1592"/>
        <v>0</v>
      </c>
      <c r="G646" s="512">
        <f t="shared" si="1593"/>
        <v>0</v>
      </c>
      <c r="H646" s="480" t="str">
        <f t="shared" si="1616"/>
        <v xml:space="preserve">    </v>
      </c>
      <c r="I646" s="853">
        <f t="shared" si="1629"/>
        <v>0</v>
      </c>
      <c r="J646" s="489"/>
      <c r="K646" s="523">
        <f t="shared" si="1594"/>
        <v>0</v>
      </c>
      <c r="L646" s="512">
        <f t="shared" si="1595"/>
        <v>0</v>
      </c>
      <c r="M646" s="480" t="str">
        <f t="shared" si="1617"/>
        <v xml:space="preserve">    </v>
      </c>
      <c r="N646" s="853">
        <f t="shared" si="1630"/>
        <v>0</v>
      </c>
      <c r="O646" s="489"/>
      <c r="P646" s="523">
        <f t="shared" si="1596"/>
        <v>0</v>
      </c>
      <c r="Q646" s="512">
        <f t="shared" si="1597"/>
        <v>0</v>
      </c>
      <c r="R646" s="480" t="str">
        <f t="shared" si="1618"/>
        <v xml:space="preserve">    </v>
      </c>
      <c r="S646" s="853">
        <f t="shared" si="1631"/>
        <v>0</v>
      </c>
      <c r="T646" s="489"/>
      <c r="U646" s="523">
        <f t="shared" si="1598"/>
        <v>0</v>
      </c>
      <c r="V646" s="512">
        <f t="shared" si="1599"/>
        <v>0</v>
      </c>
      <c r="W646" s="480" t="str">
        <f t="shared" si="1619"/>
        <v xml:space="preserve">    </v>
      </c>
      <c r="X646" s="853">
        <f t="shared" si="1632"/>
        <v>0</v>
      </c>
      <c r="Y646" s="489"/>
      <c r="Z646" s="523">
        <f t="shared" si="1600"/>
        <v>0</v>
      </c>
      <c r="AA646" s="512">
        <f t="shared" si="1601"/>
        <v>0</v>
      </c>
      <c r="AB646" s="480" t="str">
        <f t="shared" si="1620"/>
        <v xml:space="preserve">    </v>
      </c>
      <c r="AC646" s="853">
        <f t="shared" si="1633"/>
        <v>0</v>
      </c>
      <c r="AD646" s="489"/>
      <c r="AE646" s="523">
        <f t="shared" si="1602"/>
        <v>0</v>
      </c>
      <c r="AF646" s="512">
        <f t="shared" si="1603"/>
        <v>0</v>
      </c>
      <c r="AG646" s="480" t="str">
        <f t="shared" si="1621"/>
        <v xml:space="preserve">    </v>
      </c>
      <c r="AH646" s="853">
        <f t="shared" si="1634"/>
        <v>0</v>
      </c>
      <c r="AI646" s="489"/>
      <c r="AJ646" s="523">
        <f t="shared" si="1604"/>
        <v>0</v>
      </c>
      <c r="AK646" s="512">
        <f t="shared" si="1605"/>
        <v>0</v>
      </c>
      <c r="AL646" s="480" t="str">
        <f t="shared" si="1622"/>
        <v xml:space="preserve">    </v>
      </c>
      <c r="AM646" s="853">
        <f t="shared" si="1635"/>
        <v>0</v>
      </c>
      <c r="AN646" s="489"/>
      <c r="AO646" s="523">
        <f t="shared" si="1606"/>
        <v>0</v>
      </c>
      <c r="AP646" s="512">
        <f t="shared" si="1607"/>
        <v>0</v>
      </c>
      <c r="AQ646" s="480" t="str">
        <f t="shared" si="1623"/>
        <v xml:space="preserve">    </v>
      </c>
      <c r="AR646" s="853">
        <f t="shared" si="1636"/>
        <v>0</v>
      </c>
      <c r="AS646" s="489"/>
      <c r="AT646" s="523">
        <f t="shared" si="1608"/>
        <v>0</v>
      </c>
      <c r="AU646" s="512">
        <f t="shared" si="1609"/>
        <v>0</v>
      </c>
      <c r="AV646" s="480" t="str">
        <f t="shared" si="1624"/>
        <v xml:space="preserve">    </v>
      </c>
      <c r="AW646" s="853">
        <f t="shared" si="1637"/>
        <v>0</v>
      </c>
      <c r="AX646" s="489"/>
      <c r="AY646" s="523">
        <f t="shared" si="1610"/>
        <v>0</v>
      </c>
      <c r="AZ646" s="512">
        <f t="shared" si="1611"/>
        <v>0</v>
      </c>
      <c r="BA646" s="480" t="str">
        <f t="shared" si="1625"/>
        <v xml:space="preserve">    </v>
      </c>
      <c r="BB646" s="853">
        <f t="shared" si="1638"/>
        <v>0</v>
      </c>
      <c r="BC646" s="489"/>
      <c r="BD646" s="523">
        <f t="shared" si="1612"/>
        <v>0</v>
      </c>
      <c r="BE646" s="512">
        <f t="shared" si="1613"/>
        <v>0</v>
      </c>
      <c r="BF646" s="480" t="str">
        <f t="shared" si="1626"/>
        <v xml:space="preserve">    </v>
      </c>
      <c r="BG646" s="853">
        <f t="shared" si="1639"/>
        <v>0</v>
      </c>
      <c r="BH646" s="489"/>
      <c r="BI646" s="523">
        <f t="shared" si="1614"/>
        <v>0</v>
      </c>
      <c r="BJ646" s="512">
        <f t="shared" si="1615"/>
        <v>0</v>
      </c>
      <c r="BK646" s="480" t="str">
        <f t="shared" si="1627"/>
        <v xml:space="preserve">    </v>
      </c>
      <c r="BM646" s="502">
        <f t="shared" si="1578"/>
        <v>0</v>
      </c>
      <c r="BN646" s="7"/>
      <c r="BO646" s="7"/>
      <c r="BP646" s="7"/>
      <c r="BQ646" s="7"/>
    </row>
    <row r="647" spans="1:69" s="5" customFormat="1" ht="12.75">
      <c r="A647" s="808">
        <v>37</v>
      </c>
      <c r="B647" s="542" t="s">
        <v>18</v>
      </c>
      <c r="C647" s="705">
        <f t="shared" si="1579"/>
        <v>0</v>
      </c>
      <c r="D647" s="853">
        <f t="shared" si="1628"/>
        <v>0</v>
      </c>
      <c r="E647" s="489"/>
      <c r="F647" s="523">
        <f t="shared" si="1592"/>
        <v>0</v>
      </c>
      <c r="G647" s="512">
        <f t="shared" si="1593"/>
        <v>0</v>
      </c>
      <c r="H647" s="480" t="str">
        <f t="shared" si="1616"/>
        <v xml:space="preserve">    </v>
      </c>
      <c r="I647" s="853">
        <f t="shared" si="1629"/>
        <v>0</v>
      </c>
      <c r="J647" s="489"/>
      <c r="K647" s="523">
        <f t="shared" si="1594"/>
        <v>0</v>
      </c>
      <c r="L647" s="512">
        <f t="shared" si="1595"/>
        <v>0</v>
      </c>
      <c r="M647" s="480" t="str">
        <f t="shared" si="1617"/>
        <v xml:space="preserve">    </v>
      </c>
      <c r="N647" s="853">
        <f t="shared" si="1630"/>
        <v>0</v>
      </c>
      <c r="O647" s="489"/>
      <c r="P647" s="523">
        <f t="shared" si="1596"/>
        <v>0</v>
      </c>
      <c r="Q647" s="512">
        <f t="shared" si="1597"/>
        <v>0</v>
      </c>
      <c r="R647" s="480" t="str">
        <f t="shared" si="1618"/>
        <v xml:space="preserve">    </v>
      </c>
      <c r="S647" s="853">
        <f t="shared" si="1631"/>
        <v>0</v>
      </c>
      <c r="T647" s="489"/>
      <c r="U647" s="523">
        <f t="shared" si="1598"/>
        <v>0</v>
      </c>
      <c r="V647" s="512">
        <f t="shared" si="1599"/>
        <v>0</v>
      </c>
      <c r="W647" s="480" t="str">
        <f t="shared" si="1619"/>
        <v xml:space="preserve">    </v>
      </c>
      <c r="X647" s="853">
        <f t="shared" si="1632"/>
        <v>0</v>
      </c>
      <c r="Y647" s="489"/>
      <c r="Z647" s="523">
        <f t="shared" si="1600"/>
        <v>0</v>
      </c>
      <c r="AA647" s="512">
        <f t="shared" si="1601"/>
        <v>0</v>
      </c>
      <c r="AB647" s="480" t="str">
        <f t="shared" si="1620"/>
        <v xml:space="preserve">    </v>
      </c>
      <c r="AC647" s="853">
        <f t="shared" si="1633"/>
        <v>0</v>
      </c>
      <c r="AD647" s="489"/>
      <c r="AE647" s="523">
        <f t="shared" si="1602"/>
        <v>0</v>
      </c>
      <c r="AF647" s="512">
        <f t="shared" si="1603"/>
        <v>0</v>
      </c>
      <c r="AG647" s="480" t="str">
        <f t="shared" si="1621"/>
        <v xml:space="preserve">    </v>
      </c>
      <c r="AH647" s="853">
        <f t="shared" si="1634"/>
        <v>0</v>
      </c>
      <c r="AI647" s="489"/>
      <c r="AJ647" s="523">
        <f t="shared" si="1604"/>
        <v>0</v>
      </c>
      <c r="AK647" s="512">
        <f t="shared" si="1605"/>
        <v>0</v>
      </c>
      <c r="AL647" s="480" t="str">
        <f t="shared" si="1622"/>
        <v xml:space="preserve">    </v>
      </c>
      <c r="AM647" s="853">
        <f t="shared" si="1635"/>
        <v>0</v>
      </c>
      <c r="AN647" s="489"/>
      <c r="AO647" s="523">
        <f t="shared" si="1606"/>
        <v>0</v>
      </c>
      <c r="AP647" s="512">
        <f t="shared" si="1607"/>
        <v>0</v>
      </c>
      <c r="AQ647" s="480" t="str">
        <f t="shared" si="1623"/>
        <v xml:space="preserve">    </v>
      </c>
      <c r="AR647" s="853">
        <f t="shared" si="1636"/>
        <v>0</v>
      </c>
      <c r="AS647" s="489"/>
      <c r="AT647" s="523">
        <f t="shared" si="1608"/>
        <v>0</v>
      </c>
      <c r="AU647" s="512">
        <f t="shared" si="1609"/>
        <v>0</v>
      </c>
      <c r="AV647" s="480" t="str">
        <f t="shared" si="1624"/>
        <v xml:space="preserve">    </v>
      </c>
      <c r="AW647" s="853">
        <f t="shared" si="1637"/>
        <v>0</v>
      </c>
      <c r="AX647" s="489"/>
      <c r="AY647" s="523">
        <f t="shared" si="1610"/>
        <v>0</v>
      </c>
      <c r="AZ647" s="512">
        <f t="shared" si="1611"/>
        <v>0</v>
      </c>
      <c r="BA647" s="480" t="str">
        <f t="shared" si="1625"/>
        <v xml:space="preserve">    </v>
      </c>
      <c r="BB647" s="853">
        <f t="shared" si="1638"/>
        <v>0</v>
      </c>
      <c r="BC647" s="489"/>
      <c r="BD647" s="523">
        <f t="shared" si="1612"/>
        <v>0</v>
      </c>
      <c r="BE647" s="512">
        <f t="shared" si="1613"/>
        <v>0</v>
      </c>
      <c r="BF647" s="480" t="str">
        <f t="shared" si="1626"/>
        <v xml:space="preserve">    </v>
      </c>
      <c r="BG647" s="853">
        <f t="shared" si="1639"/>
        <v>0</v>
      </c>
      <c r="BH647" s="489"/>
      <c r="BI647" s="523">
        <f t="shared" si="1614"/>
        <v>0</v>
      </c>
      <c r="BJ647" s="512">
        <f t="shared" si="1615"/>
        <v>0</v>
      </c>
      <c r="BK647" s="480" t="str">
        <f t="shared" si="1627"/>
        <v xml:space="preserve">    </v>
      </c>
      <c r="BM647" s="502">
        <f t="shared" si="1578"/>
        <v>0</v>
      </c>
      <c r="BN647" s="7"/>
      <c r="BO647" s="7"/>
      <c r="BP647" s="7"/>
      <c r="BQ647" s="7"/>
    </row>
    <row r="648" spans="1:69" s="5" customFormat="1" ht="12.75">
      <c r="A648" s="808">
        <v>38</v>
      </c>
      <c r="B648" s="542" t="s">
        <v>18</v>
      </c>
      <c r="C648" s="705">
        <f t="shared" si="1579"/>
        <v>0</v>
      </c>
      <c r="D648" s="853">
        <f t="shared" si="1628"/>
        <v>0</v>
      </c>
      <c r="E648" s="489"/>
      <c r="F648" s="523">
        <f t="shared" si="1592"/>
        <v>0</v>
      </c>
      <c r="G648" s="512">
        <f t="shared" si="1593"/>
        <v>0</v>
      </c>
      <c r="H648" s="480" t="str">
        <f t="shared" si="1616"/>
        <v xml:space="preserve">    </v>
      </c>
      <c r="I648" s="853">
        <f t="shared" si="1629"/>
        <v>0</v>
      </c>
      <c r="J648" s="489"/>
      <c r="K648" s="523">
        <f t="shared" si="1594"/>
        <v>0</v>
      </c>
      <c r="L648" s="512">
        <f t="shared" si="1595"/>
        <v>0</v>
      </c>
      <c r="M648" s="480" t="str">
        <f t="shared" si="1617"/>
        <v xml:space="preserve">    </v>
      </c>
      <c r="N648" s="853">
        <f t="shared" si="1630"/>
        <v>0</v>
      </c>
      <c r="O648" s="489"/>
      <c r="P648" s="523">
        <f t="shared" si="1596"/>
        <v>0</v>
      </c>
      <c r="Q648" s="512">
        <f t="shared" si="1597"/>
        <v>0</v>
      </c>
      <c r="R648" s="480" t="str">
        <f t="shared" si="1618"/>
        <v xml:space="preserve">    </v>
      </c>
      <c r="S648" s="853">
        <f t="shared" si="1631"/>
        <v>0</v>
      </c>
      <c r="T648" s="489"/>
      <c r="U648" s="523">
        <f t="shared" si="1598"/>
        <v>0</v>
      </c>
      <c r="V648" s="512">
        <f t="shared" si="1599"/>
        <v>0</v>
      </c>
      <c r="W648" s="480" t="str">
        <f t="shared" si="1619"/>
        <v xml:space="preserve">    </v>
      </c>
      <c r="X648" s="853">
        <f t="shared" si="1632"/>
        <v>0</v>
      </c>
      <c r="Y648" s="489"/>
      <c r="Z648" s="523">
        <f t="shared" si="1600"/>
        <v>0</v>
      </c>
      <c r="AA648" s="512">
        <f t="shared" si="1601"/>
        <v>0</v>
      </c>
      <c r="AB648" s="480" t="str">
        <f t="shared" si="1620"/>
        <v xml:space="preserve">    </v>
      </c>
      <c r="AC648" s="853">
        <f t="shared" si="1633"/>
        <v>0</v>
      </c>
      <c r="AD648" s="489"/>
      <c r="AE648" s="523">
        <f t="shared" si="1602"/>
        <v>0</v>
      </c>
      <c r="AF648" s="512">
        <f t="shared" si="1603"/>
        <v>0</v>
      </c>
      <c r="AG648" s="480" t="str">
        <f t="shared" si="1621"/>
        <v xml:space="preserve">    </v>
      </c>
      <c r="AH648" s="853">
        <f t="shared" si="1634"/>
        <v>0</v>
      </c>
      <c r="AI648" s="489"/>
      <c r="AJ648" s="523">
        <f t="shared" si="1604"/>
        <v>0</v>
      </c>
      <c r="AK648" s="512">
        <f t="shared" si="1605"/>
        <v>0</v>
      </c>
      <c r="AL648" s="480" t="str">
        <f t="shared" si="1622"/>
        <v xml:space="preserve">    </v>
      </c>
      <c r="AM648" s="853">
        <f t="shared" si="1635"/>
        <v>0</v>
      </c>
      <c r="AN648" s="489"/>
      <c r="AO648" s="523">
        <f t="shared" si="1606"/>
        <v>0</v>
      </c>
      <c r="AP648" s="512">
        <f t="shared" si="1607"/>
        <v>0</v>
      </c>
      <c r="AQ648" s="480" t="str">
        <f t="shared" si="1623"/>
        <v xml:space="preserve">    </v>
      </c>
      <c r="AR648" s="853">
        <f t="shared" si="1636"/>
        <v>0</v>
      </c>
      <c r="AS648" s="489"/>
      <c r="AT648" s="523">
        <f t="shared" si="1608"/>
        <v>0</v>
      </c>
      <c r="AU648" s="512">
        <f t="shared" si="1609"/>
        <v>0</v>
      </c>
      <c r="AV648" s="480" t="str">
        <f t="shared" si="1624"/>
        <v xml:space="preserve">    </v>
      </c>
      <c r="AW648" s="853">
        <f t="shared" si="1637"/>
        <v>0</v>
      </c>
      <c r="AX648" s="489"/>
      <c r="AY648" s="523">
        <f t="shared" si="1610"/>
        <v>0</v>
      </c>
      <c r="AZ648" s="512">
        <f t="shared" si="1611"/>
        <v>0</v>
      </c>
      <c r="BA648" s="480" t="str">
        <f t="shared" si="1625"/>
        <v xml:space="preserve">    </v>
      </c>
      <c r="BB648" s="853">
        <f t="shared" si="1638"/>
        <v>0</v>
      </c>
      <c r="BC648" s="489"/>
      <c r="BD648" s="523">
        <f t="shared" si="1612"/>
        <v>0</v>
      </c>
      <c r="BE648" s="512">
        <f t="shared" si="1613"/>
        <v>0</v>
      </c>
      <c r="BF648" s="480" t="str">
        <f t="shared" si="1626"/>
        <v xml:space="preserve">    </v>
      </c>
      <c r="BG648" s="853">
        <f t="shared" si="1639"/>
        <v>0</v>
      </c>
      <c r="BH648" s="489"/>
      <c r="BI648" s="523">
        <f t="shared" si="1614"/>
        <v>0</v>
      </c>
      <c r="BJ648" s="512">
        <f t="shared" si="1615"/>
        <v>0</v>
      </c>
      <c r="BK648" s="480" t="str">
        <f t="shared" si="1627"/>
        <v xml:space="preserve">    </v>
      </c>
      <c r="BM648" s="502">
        <f t="shared" si="1578"/>
        <v>0</v>
      </c>
      <c r="BN648" s="7"/>
      <c r="BO648" s="7"/>
      <c r="BP648" s="7"/>
      <c r="BQ648" s="7"/>
    </row>
    <row r="649" spans="1:69" s="5" customFormat="1" ht="12.75">
      <c r="A649" s="808">
        <v>39</v>
      </c>
      <c r="B649" s="542" t="s">
        <v>18</v>
      </c>
      <c r="C649" s="705">
        <f t="shared" si="1579"/>
        <v>0</v>
      </c>
      <c r="D649" s="853">
        <f t="shared" si="1628"/>
        <v>0</v>
      </c>
      <c r="E649" s="489"/>
      <c r="F649" s="523">
        <f t="shared" si="1592"/>
        <v>0</v>
      </c>
      <c r="G649" s="512">
        <f t="shared" si="1593"/>
        <v>0</v>
      </c>
      <c r="H649" s="480" t="str">
        <f t="shared" si="1616"/>
        <v xml:space="preserve">    </v>
      </c>
      <c r="I649" s="853">
        <f t="shared" si="1629"/>
        <v>0</v>
      </c>
      <c r="J649" s="489"/>
      <c r="K649" s="523">
        <f t="shared" si="1594"/>
        <v>0</v>
      </c>
      <c r="L649" s="512">
        <f t="shared" si="1595"/>
        <v>0</v>
      </c>
      <c r="M649" s="480" t="str">
        <f t="shared" si="1617"/>
        <v xml:space="preserve">    </v>
      </c>
      <c r="N649" s="853">
        <f t="shared" si="1630"/>
        <v>0</v>
      </c>
      <c r="O649" s="489"/>
      <c r="P649" s="523">
        <f t="shared" si="1596"/>
        <v>0</v>
      </c>
      <c r="Q649" s="512">
        <f t="shared" si="1597"/>
        <v>0</v>
      </c>
      <c r="R649" s="480" t="str">
        <f t="shared" si="1618"/>
        <v xml:space="preserve">    </v>
      </c>
      <c r="S649" s="853">
        <f t="shared" si="1631"/>
        <v>0</v>
      </c>
      <c r="T649" s="489"/>
      <c r="U649" s="523">
        <f t="shared" si="1598"/>
        <v>0</v>
      </c>
      <c r="V649" s="512">
        <f t="shared" si="1599"/>
        <v>0</v>
      </c>
      <c r="W649" s="480" t="str">
        <f t="shared" si="1619"/>
        <v xml:space="preserve">    </v>
      </c>
      <c r="X649" s="853">
        <f t="shared" si="1632"/>
        <v>0</v>
      </c>
      <c r="Y649" s="489"/>
      <c r="Z649" s="523">
        <f t="shared" si="1600"/>
        <v>0</v>
      </c>
      <c r="AA649" s="512">
        <f t="shared" si="1601"/>
        <v>0</v>
      </c>
      <c r="AB649" s="480" t="str">
        <f t="shared" si="1620"/>
        <v xml:space="preserve">    </v>
      </c>
      <c r="AC649" s="853">
        <f t="shared" si="1633"/>
        <v>0</v>
      </c>
      <c r="AD649" s="489"/>
      <c r="AE649" s="523">
        <f t="shared" si="1602"/>
        <v>0</v>
      </c>
      <c r="AF649" s="512">
        <f t="shared" si="1603"/>
        <v>0</v>
      </c>
      <c r="AG649" s="480" t="str">
        <f t="shared" si="1621"/>
        <v xml:space="preserve">    </v>
      </c>
      <c r="AH649" s="853">
        <f t="shared" si="1634"/>
        <v>0</v>
      </c>
      <c r="AI649" s="489"/>
      <c r="AJ649" s="523">
        <f t="shared" si="1604"/>
        <v>0</v>
      </c>
      <c r="AK649" s="512">
        <f t="shared" si="1605"/>
        <v>0</v>
      </c>
      <c r="AL649" s="480" t="str">
        <f t="shared" si="1622"/>
        <v xml:space="preserve">    </v>
      </c>
      <c r="AM649" s="853">
        <f t="shared" si="1635"/>
        <v>0</v>
      </c>
      <c r="AN649" s="489"/>
      <c r="AO649" s="523">
        <f t="shared" si="1606"/>
        <v>0</v>
      </c>
      <c r="AP649" s="512">
        <f t="shared" si="1607"/>
        <v>0</v>
      </c>
      <c r="AQ649" s="480" t="str">
        <f t="shared" si="1623"/>
        <v xml:space="preserve">    </v>
      </c>
      <c r="AR649" s="853">
        <f t="shared" si="1636"/>
        <v>0</v>
      </c>
      <c r="AS649" s="489"/>
      <c r="AT649" s="523">
        <f t="shared" si="1608"/>
        <v>0</v>
      </c>
      <c r="AU649" s="512">
        <f t="shared" si="1609"/>
        <v>0</v>
      </c>
      <c r="AV649" s="480" t="str">
        <f t="shared" si="1624"/>
        <v xml:space="preserve">    </v>
      </c>
      <c r="AW649" s="853">
        <f t="shared" si="1637"/>
        <v>0</v>
      </c>
      <c r="AX649" s="489"/>
      <c r="AY649" s="523">
        <f t="shared" si="1610"/>
        <v>0</v>
      </c>
      <c r="AZ649" s="512">
        <f t="shared" si="1611"/>
        <v>0</v>
      </c>
      <c r="BA649" s="480" t="str">
        <f t="shared" si="1625"/>
        <v xml:space="preserve">    </v>
      </c>
      <c r="BB649" s="853">
        <f t="shared" si="1638"/>
        <v>0</v>
      </c>
      <c r="BC649" s="489"/>
      <c r="BD649" s="523">
        <f t="shared" si="1612"/>
        <v>0</v>
      </c>
      <c r="BE649" s="512">
        <f t="shared" si="1613"/>
        <v>0</v>
      </c>
      <c r="BF649" s="480" t="str">
        <f t="shared" si="1626"/>
        <v xml:space="preserve">    </v>
      </c>
      <c r="BG649" s="853">
        <f t="shared" si="1639"/>
        <v>0</v>
      </c>
      <c r="BH649" s="489"/>
      <c r="BI649" s="523">
        <f t="shared" si="1614"/>
        <v>0</v>
      </c>
      <c r="BJ649" s="512">
        <f t="shared" si="1615"/>
        <v>0</v>
      </c>
      <c r="BK649" s="480" t="str">
        <f t="shared" si="1627"/>
        <v xml:space="preserve">    </v>
      </c>
      <c r="BM649" s="502">
        <f t="shared" si="1578"/>
        <v>0</v>
      </c>
      <c r="BN649" s="7"/>
      <c r="BO649" s="7"/>
      <c r="BP649" s="7"/>
      <c r="BQ649" s="7"/>
    </row>
    <row r="650" spans="1:69" s="5" customFormat="1" ht="12.75" customHeight="1">
      <c r="A650" s="808">
        <v>40</v>
      </c>
      <c r="B650" s="542" t="s">
        <v>18</v>
      </c>
      <c r="C650" s="705">
        <f t="shared" si="1579"/>
        <v>0</v>
      </c>
      <c r="D650" s="853">
        <f t="shared" si="1628"/>
        <v>0</v>
      </c>
      <c r="E650" s="489"/>
      <c r="F650" s="523">
        <f t="shared" si="1592"/>
        <v>0</v>
      </c>
      <c r="G650" s="512">
        <f t="shared" si="1593"/>
        <v>0</v>
      </c>
      <c r="H650" s="480" t="str">
        <f t="shared" si="1616"/>
        <v xml:space="preserve">    </v>
      </c>
      <c r="I650" s="853">
        <f t="shared" si="1629"/>
        <v>0</v>
      </c>
      <c r="J650" s="489"/>
      <c r="K650" s="523">
        <f t="shared" si="1594"/>
        <v>0</v>
      </c>
      <c r="L650" s="512">
        <f t="shared" si="1595"/>
        <v>0</v>
      </c>
      <c r="M650" s="480" t="str">
        <f t="shared" si="1617"/>
        <v xml:space="preserve">    </v>
      </c>
      <c r="N650" s="853">
        <f t="shared" si="1630"/>
        <v>0</v>
      </c>
      <c r="O650" s="489"/>
      <c r="P650" s="523">
        <f t="shared" si="1596"/>
        <v>0</v>
      </c>
      <c r="Q650" s="512">
        <f t="shared" si="1597"/>
        <v>0</v>
      </c>
      <c r="R650" s="480" t="str">
        <f t="shared" si="1618"/>
        <v xml:space="preserve">    </v>
      </c>
      <c r="S650" s="853">
        <f t="shared" si="1631"/>
        <v>0</v>
      </c>
      <c r="T650" s="489"/>
      <c r="U650" s="523">
        <f t="shared" si="1598"/>
        <v>0</v>
      </c>
      <c r="V650" s="512">
        <f t="shared" si="1599"/>
        <v>0</v>
      </c>
      <c r="W650" s="480" t="str">
        <f t="shared" si="1619"/>
        <v xml:space="preserve">    </v>
      </c>
      <c r="X650" s="853">
        <f t="shared" si="1632"/>
        <v>0</v>
      </c>
      <c r="Y650" s="489"/>
      <c r="Z650" s="523">
        <f t="shared" si="1600"/>
        <v>0</v>
      </c>
      <c r="AA650" s="512">
        <f t="shared" si="1601"/>
        <v>0</v>
      </c>
      <c r="AB650" s="480" t="str">
        <f t="shared" si="1620"/>
        <v xml:space="preserve">    </v>
      </c>
      <c r="AC650" s="853">
        <f t="shared" si="1633"/>
        <v>0</v>
      </c>
      <c r="AD650" s="489"/>
      <c r="AE650" s="523">
        <f t="shared" si="1602"/>
        <v>0</v>
      </c>
      <c r="AF650" s="512">
        <f t="shared" si="1603"/>
        <v>0</v>
      </c>
      <c r="AG650" s="480" t="str">
        <f t="shared" si="1621"/>
        <v xml:space="preserve">    </v>
      </c>
      <c r="AH650" s="853">
        <f t="shared" si="1634"/>
        <v>0</v>
      </c>
      <c r="AI650" s="489"/>
      <c r="AJ650" s="523">
        <f t="shared" si="1604"/>
        <v>0</v>
      </c>
      <c r="AK650" s="512">
        <f t="shared" si="1605"/>
        <v>0</v>
      </c>
      <c r="AL650" s="480" t="str">
        <f t="shared" si="1622"/>
        <v xml:space="preserve">    </v>
      </c>
      <c r="AM650" s="853">
        <f t="shared" si="1635"/>
        <v>0</v>
      </c>
      <c r="AN650" s="489"/>
      <c r="AO650" s="523">
        <f t="shared" si="1606"/>
        <v>0</v>
      </c>
      <c r="AP650" s="512">
        <f t="shared" si="1607"/>
        <v>0</v>
      </c>
      <c r="AQ650" s="480" t="str">
        <f t="shared" si="1623"/>
        <v xml:space="preserve">    </v>
      </c>
      <c r="AR650" s="853">
        <f t="shared" si="1636"/>
        <v>0</v>
      </c>
      <c r="AS650" s="489"/>
      <c r="AT650" s="523">
        <f t="shared" si="1608"/>
        <v>0</v>
      </c>
      <c r="AU650" s="512">
        <f t="shared" si="1609"/>
        <v>0</v>
      </c>
      <c r="AV650" s="480" t="str">
        <f t="shared" si="1624"/>
        <v xml:space="preserve">    </v>
      </c>
      <c r="AW650" s="853">
        <f t="shared" si="1637"/>
        <v>0</v>
      </c>
      <c r="AX650" s="489"/>
      <c r="AY650" s="523">
        <f t="shared" si="1610"/>
        <v>0</v>
      </c>
      <c r="AZ650" s="512">
        <f t="shared" si="1611"/>
        <v>0</v>
      </c>
      <c r="BA650" s="480" t="str">
        <f t="shared" si="1625"/>
        <v xml:space="preserve">    </v>
      </c>
      <c r="BB650" s="853">
        <f t="shared" si="1638"/>
        <v>0</v>
      </c>
      <c r="BC650" s="489"/>
      <c r="BD650" s="523">
        <f t="shared" si="1612"/>
        <v>0</v>
      </c>
      <c r="BE650" s="512">
        <f t="shared" si="1613"/>
        <v>0</v>
      </c>
      <c r="BF650" s="480" t="str">
        <f t="shared" si="1626"/>
        <v xml:space="preserve">    </v>
      </c>
      <c r="BG650" s="853">
        <f t="shared" si="1639"/>
        <v>0</v>
      </c>
      <c r="BH650" s="489"/>
      <c r="BI650" s="523">
        <f t="shared" si="1614"/>
        <v>0</v>
      </c>
      <c r="BJ650" s="512">
        <f t="shared" si="1615"/>
        <v>0</v>
      </c>
      <c r="BK650" s="480" t="str">
        <f t="shared" si="1627"/>
        <v xml:space="preserve">    </v>
      </c>
      <c r="BM650" s="502">
        <f t="shared" si="1578"/>
        <v>0</v>
      </c>
      <c r="BN650" s="7"/>
      <c r="BO650" s="7"/>
      <c r="BP650" s="7"/>
      <c r="BQ650" s="7"/>
    </row>
    <row r="651" spans="1:69" s="5" customFormat="1" ht="12.75" customHeight="1">
      <c r="A651" s="808">
        <v>41</v>
      </c>
      <c r="B651" s="543" t="s">
        <v>18</v>
      </c>
      <c r="C651" s="705">
        <f t="shared" si="1579"/>
        <v>0</v>
      </c>
      <c r="D651" s="853">
        <f t="shared" si="1628"/>
        <v>0</v>
      </c>
      <c r="E651" s="489"/>
      <c r="F651" s="523">
        <f t="shared" si="1592"/>
        <v>0</v>
      </c>
      <c r="G651" s="512">
        <f t="shared" si="1593"/>
        <v>0</v>
      </c>
      <c r="H651" s="480" t="str">
        <f t="shared" si="1616"/>
        <v xml:space="preserve">    </v>
      </c>
      <c r="I651" s="853">
        <f t="shared" si="1629"/>
        <v>0</v>
      </c>
      <c r="J651" s="489"/>
      <c r="K651" s="523">
        <f t="shared" si="1594"/>
        <v>0</v>
      </c>
      <c r="L651" s="512">
        <f t="shared" si="1595"/>
        <v>0</v>
      </c>
      <c r="M651" s="480" t="str">
        <f t="shared" si="1617"/>
        <v xml:space="preserve">    </v>
      </c>
      <c r="N651" s="853">
        <f t="shared" si="1630"/>
        <v>0</v>
      </c>
      <c r="O651" s="489"/>
      <c r="P651" s="523">
        <f t="shared" si="1596"/>
        <v>0</v>
      </c>
      <c r="Q651" s="512">
        <f t="shared" si="1597"/>
        <v>0</v>
      </c>
      <c r="R651" s="480" t="str">
        <f t="shared" si="1618"/>
        <v xml:space="preserve">    </v>
      </c>
      <c r="S651" s="853">
        <f t="shared" si="1631"/>
        <v>0</v>
      </c>
      <c r="T651" s="489"/>
      <c r="U651" s="523">
        <f t="shared" si="1598"/>
        <v>0</v>
      </c>
      <c r="V651" s="512">
        <f t="shared" si="1599"/>
        <v>0</v>
      </c>
      <c r="W651" s="480" t="str">
        <f t="shared" si="1619"/>
        <v xml:space="preserve">    </v>
      </c>
      <c r="X651" s="853">
        <f t="shared" si="1632"/>
        <v>0</v>
      </c>
      <c r="Y651" s="489"/>
      <c r="Z651" s="523">
        <f t="shared" si="1600"/>
        <v>0</v>
      </c>
      <c r="AA651" s="512">
        <f t="shared" si="1601"/>
        <v>0</v>
      </c>
      <c r="AB651" s="480" t="str">
        <f t="shared" si="1620"/>
        <v xml:space="preserve">    </v>
      </c>
      <c r="AC651" s="853">
        <f t="shared" si="1633"/>
        <v>0</v>
      </c>
      <c r="AD651" s="489"/>
      <c r="AE651" s="523">
        <f t="shared" si="1602"/>
        <v>0</v>
      </c>
      <c r="AF651" s="512">
        <f t="shared" si="1603"/>
        <v>0</v>
      </c>
      <c r="AG651" s="480" t="str">
        <f t="shared" si="1621"/>
        <v xml:space="preserve">    </v>
      </c>
      <c r="AH651" s="853">
        <f t="shared" si="1634"/>
        <v>0</v>
      </c>
      <c r="AI651" s="489"/>
      <c r="AJ651" s="523">
        <f t="shared" si="1604"/>
        <v>0</v>
      </c>
      <c r="AK651" s="512">
        <f t="shared" si="1605"/>
        <v>0</v>
      </c>
      <c r="AL651" s="480" t="str">
        <f t="shared" si="1622"/>
        <v xml:space="preserve">    </v>
      </c>
      <c r="AM651" s="853">
        <f t="shared" si="1635"/>
        <v>0</v>
      </c>
      <c r="AN651" s="489"/>
      <c r="AO651" s="523">
        <f t="shared" si="1606"/>
        <v>0</v>
      </c>
      <c r="AP651" s="512">
        <f t="shared" si="1607"/>
        <v>0</v>
      </c>
      <c r="AQ651" s="480" t="str">
        <f t="shared" si="1623"/>
        <v xml:space="preserve">    </v>
      </c>
      <c r="AR651" s="853">
        <f t="shared" si="1636"/>
        <v>0</v>
      </c>
      <c r="AS651" s="489"/>
      <c r="AT651" s="523">
        <f t="shared" si="1608"/>
        <v>0</v>
      </c>
      <c r="AU651" s="512">
        <f t="shared" si="1609"/>
        <v>0</v>
      </c>
      <c r="AV651" s="480" t="str">
        <f t="shared" si="1624"/>
        <v xml:space="preserve">    </v>
      </c>
      <c r="AW651" s="853">
        <f t="shared" si="1637"/>
        <v>0</v>
      </c>
      <c r="AX651" s="489"/>
      <c r="AY651" s="523">
        <f t="shared" si="1610"/>
        <v>0</v>
      </c>
      <c r="AZ651" s="512">
        <f t="shared" si="1611"/>
        <v>0</v>
      </c>
      <c r="BA651" s="480" t="str">
        <f t="shared" si="1625"/>
        <v xml:space="preserve">    </v>
      </c>
      <c r="BB651" s="853">
        <f t="shared" si="1638"/>
        <v>0</v>
      </c>
      <c r="BC651" s="489"/>
      <c r="BD651" s="523">
        <f t="shared" si="1612"/>
        <v>0</v>
      </c>
      <c r="BE651" s="512">
        <f t="shared" si="1613"/>
        <v>0</v>
      </c>
      <c r="BF651" s="480" t="str">
        <f t="shared" si="1626"/>
        <v xml:space="preserve">    </v>
      </c>
      <c r="BG651" s="853">
        <f t="shared" si="1639"/>
        <v>0</v>
      </c>
      <c r="BH651" s="489"/>
      <c r="BI651" s="523">
        <f t="shared" si="1614"/>
        <v>0</v>
      </c>
      <c r="BJ651" s="512">
        <f t="shared" si="1615"/>
        <v>0</v>
      </c>
      <c r="BK651" s="480" t="str">
        <f t="shared" si="1627"/>
        <v xml:space="preserve">    </v>
      </c>
      <c r="BM651" s="502">
        <f t="shared" si="1578"/>
        <v>0</v>
      </c>
      <c r="BN651" s="7"/>
      <c r="BO651" s="7"/>
      <c r="BP651" s="7"/>
      <c r="BQ651" s="7"/>
    </row>
    <row r="652" spans="1:69" s="5" customFormat="1" ht="12.75" customHeight="1">
      <c r="A652" s="808">
        <v>42</v>
      </c>
      <c r="B652" s="543" t="s">
        <v>18</v>
      </c>
      <c r="C652" s="705">
        <f t="shared" si="1579"/>
        <v>0</v>
      </c>
      <c r="D652" s="853">
        <f t="shared" si="1628"/>
        <v>0</v>
      </c>
      <c r="E652" s="489"/>
      <c r="F652" s="523">
        <f t="shared" si="1592"/>
        <v>0</v>
      </c>
      <c r="G652" s="512">
        <f t="shared" si="1593"/>
        <v>0</v>
      </c>
      <c r="H652" s="480" t="str">
        <f t="shared" si="1616"/>
        <v xml:space="preserve">    </v>
      </c>
      <c r="I652" s="853">
        <f t="shared" si="1629"/>
        <v>0</v>
      </c>
      <c r="J652" s="489"/>
      <c r="K652" s="523">
        <f t="shared" si="1594"/>
        <v>0</v>
      </c>
      <c r="L652" s="512">
        <f t="shared" si="1595"/>
        <v>0</v>
      </c>
      <c r="M652" s="480" t="str">
        <f t="shared" si="1617"/>
        <v xml:space="preserve">    </v>
      </c>
      <c r="N652" s="853">
        <f t="shared" si="1630"/>
        <v>0</v>
      </c>
      <c r="O652" s="489"/>
      <c r="P652" s="523">
        <f t="shared" si="1596"/>
        <v>0</v>
      </c>
      <c r="Q652" s="512">
        <f t="shared" si="1597"/>
        <v>0</v>
      </c>
      <c r="R652" s="480" t="str">
        <f t="shared" si="1618"/>
        <v xml:space="preserve">    </v>
      </c>
      <c r="S652" s="853">
        <f t="shared" si="1631"/>
        <v>0</v>
      </c>
      <c r="T652" s="489"/>
      <c r="U652" s="523">
        <f t="shared" si="1598"/>
        <v>0</v>
      </c>
      <c r="V652" s="512">
        <f t="shared" si="1599"/>
        <v>0</v>
      </c>
      <c r="W652" s="480" t="str">
        <f t="shared" si="1619"/>
        <v xml:space="preserve">    </v>
      </c>
      <c r="X652" s="853">
        <f t="shared" si="1632"/>
        <v>0</v>
      </c>
      <c r="Y652" s="489"/>
      <c r="Z652" s="523">
        <f t="shared" si="1600"/>
        <v>0</v>
      </c>
      <c r="AA652" s="512">
        <f t="shared" si="1601"/>
        <v>0</v>
      </c>
      <c r="AB652" s="480" t="str">
        <f t="shared" si="1620"/>
        <v xml:space="preserve">    </v>
      </c>
      <c r="AC652" s="853">
        <f t="shared" si="1633"/>
        <v>0</v>
      </c>
      <c r="AD652" s="489"/>
      <c r="AE652" s="523">
        <f t="shared" si="1602"/>
        <v>0</v>
      </c>
      <c r="AF652" s="512">
        <f t="shared" si="1603"/>
        <v>0</v>
      </c>
      <c r="AG652" s="480" t="str">
        <f t="shared" si="1621"/>
        <v xml:space="preserve">    </v>
      </c>
      <c r="AH652" s="853">
        <f t="shared" si="1634"/>
        <v>0</v>
      </c>
      <c r="AI652" s="489"/>
      <c r="AJ652" s="523">
        <f t="shared" si="1604"/>
        <v>0</v>
      </c>
      <c r="AK652" s="512">
        <f t="shared" si="1605"/>
        <v>0</v>
      </c>
      <c r="AL652" s="480" t="str">
        <f t="shared" si="1622"/>
        <v xml:space="preserve">    </v>
      </c>
      <c r="AM652" s="853">
        <f t="shared" si="1635"/>
        <v>0</v>
      </c>
      <c r="AN652" s="489"/>
      <c r="AO652" s="523">
        <f t="shared" si="1606"/>
        <v>0</v>
      </c>
      <c r="AP652" s="512">
        <f t="shared" si="1607"/>
        <v>0</v>
      </c>
      <c r="AQ652" s="480" t="str">
        <f t="shared" si="1623"/>
        <v xml:space="preserve">    </v>
      </c>
      <c r="AR652" s="853">
        <f t="shared" si="1636"/>
        <v>0</v>
      </c>
      <c r="AS652" s="489"/>
      <c r="AT652" s="523">
        <f t="shared" si="1608"/>
        <v>0</v>
      </c>
      <c r="AU652" s="512">
        <f t="shared" si="1609"/>
        <v>0</v>
      </c>
      <c r="AV652" s="480" t="str">
        <f t="shared" si="1624"/>
        <v xml:space="preserve">    </v>
      </c>
      <c r="AW652" s="853">
        <f t="shared" si="1637"/>
        <v>0</v>
      </c>
      <c r="AX652" s="489"/>
      <c r="AY652" s="523">
        <f t="shared" si="1610"/>
        <v>0</v>
      </c>
      <c r="AZ652" s="512">
        <f t="shared" si="1611"/>
        <v>0</v>
      </c>
      <c r="BA652" s="480" t="str">
        <f t="shared" si="1625"/>
        <v xml:space="preserve">    </v>
      </c>
      <c r="BB652" s="853">
        <f t="shared" si="1638"/>
        <v>0</v>
      </c>
      <c r="BC652" s="489"/>
      <c r="BD652" s="523">
        <f t="shared" si="1612"/>
        <v>0</v>
      </c>
      <c r="BE652" s="512">
        <f t="shared" si="1613"/>
        <v>0</v>
      </c>
      <c r="BF652" s="480" t="str">
        <f t="shared" si="1626"/>
        <v xml:space="preserve">    </v>
      </c>
      <c r="BG652" s="853">
        <f t="shared" si="1639"/>
        <v>0</v>
      </c>
      <c r="BH652" s="489"/>
      <c r="BI652" s="523">
        <f t="shared" si="1614"/>
        <v>0</v>
      </c>
      <c r="BJ652" s="512">
        <f t="shared" si="1615"/>
        <v>0</v>
      </c>
      <c r="BK652" s="480" t="str">
        <f t="shared" si="1627"/>
        <v xml:space="preserve">    </v>
      </c>
      <c r="BM652" s="502">
        <f t="shared" si="1578"/>
        <v>0</v>
      </c>
      <c r="BN652" s="7"/>
      <c r="BO652" s="7"/>
      <c r="BP652" s="7"/>
      <c r="BQ652" s="7"/>
    </row>
    <row r="653" spans="1:69" s="5" customFormat="1" ht="12.75" customHeight="1">
      <c r="A653" s="808">
        <v>43</v>
      </c>
      <c r="B653" s="543" t="s">
        <v>18</v>
      </c>
      <c r="C653" s="705">
        <f t="shared" ref="C653" si="1666">+E653+J653+O653+T653+Y653+AD653+AI653+AN653+AS653+AX653+BC653+BH653</f>
        <v>0</v>
      </c>
      <c r="D653" s="853">
        <f t="shared" si="1628"/>
        <v>0</v>
      </c>
      <c r="E653" s="489"/>
      <c r="F653" s="523">
        <f t="shared" si="1592"/>
        <v>0</v>
      </c>
      <c r="G653" s="512">
        <f t="shared" ref="G653" si="1667">D653-F653</f>
        <v>0</v>
      </c>
      <c r="H653" s="480" t="str">
        <f t="shared" ref="H653" si="1668">IF(D653=0,"    ",F653/D653)</f>
        <v xml:space="preserve">    </v>
      </c>
      <c r="I653" s="853">
        <f t="shared" si="1629"/>
        <v>0</v>
      </c>
      <c r="J653" s="489"/>
      <c r="K653" s="523">
        <f t="shared" si="1594"/>
        <v>0</v>
      </c>
      <c r="L653" s="512">
        <f t="shared" ref="L653" si="1669">I653-K653</f>
        <v>0</v>
      </c>
      <c r="M653" s="480" t="str">
        <f t="shared" ref="M653" si="1670">IF(I653=0,"    ",K653/I653)</f>
        <v xml:space="preserve">    </v>
      </c>
      <c r="N653" s="853">
        <f t="shared" si="1630"/>
        <v>0</v>
      </c>
      <c r="O653" s="489"/>
      <c r="P653" s="523">
        <f t="shared" si="1596"/>
        <v>0</v>
      </c>
      <c r="Q653" s="512">
        <f t="shared" ref="Q653" si="1671">N653-P653</f>
        <v>0</v>
      </c>
      <c r="R653" s="480" t="str">
        <f t="shared" ref="R653" si="1672">IF(N653=0,"    ",P653/N653)</f>
        <v xml:space="preserve">    </v>
      </c>
      <c r="S653" s="853">
        <f t="shared" si="1631"/>
        <v>0</v>
      </c>
      <c r="T653" s="489"/>
      <c r="U653" s="523">
        <f t="shared" si="1598"/>
        <v>0</v>
      </c>
      <c r="V653" s="512">
        <f t="shared" ref="V653" si="1673">S653-U653</f>
        <v>0</v>
      </c>
      <c r="W653" s="480" t="str">
        <f t="shared" ref="W653" si="1674">IF(S653=0,"    ",U653/S653)</f>
        <v xml:space="preserve">    </v>
      </c>
      <c r="X653" s="853">
        <f t="shared" si="1632"/>
        <v>0</v>
      </c>
      <c r="Y653" s="489"/>
      <c r="Z653" s="523">
        <f t="shared" si="1600"/>
        <v>0</v>
      </c>
      <c r="AA653" s="512">
        <f t="shared" ref="AA653" si="1675">X653-Z653</f>
        <v>0</v>
      </c>
      <c r="AB653" s="480" t="str">
        <f t="shared" ref="AB653" si="1676">IF(X653=0,"    ",Z653/X653)</f>
        <v xml:space="preserve">    </v>
      </c>
      <c r="AC653" s="853">
        <f t="shared" si="1633"/>
        <v>0</v>
      </c>
      <c r="AD653" s="489"/>
      <c r="AE653" s="523">
        <f t="shared" si="1602"/>
        <v>0</v>
      </c>
      <c r="AF653" s="512">
        <f t="shared" ref="AF653" si="1677">AC653-AE653</f>
        <v>0</v>
      </c>
      <c r="AG653" s="480" t="str">
        <f t="shared" ref="AG653" si="1678">IF(AC653=0,"    ",AE653/AC653)</f>
        <v xml:space="preserve">    </v>
      </c>
      <c r="AH653" s="853">
        <f t="shared" si="1634"/>
        <v>0</v>
      </c>
      <c r="AI653" s="489"/>
      <c r="AJ653" s="523">
        <f t="shared" si="1604"/>
        <v>0</v>
      </c>
      <c r="AK653" s="512">
        <f t="shared" ref="AK653" si="1679">AH653-AJ653</f>
        <v>0</v>
      </c>
      <c r="AL653" s="480" t="str">
        <f t="shared" ref="AL653" si="1680">IF(AH653=0,"    ",AJ653/AH653)</f>
        <v xml:space="preserve">    </v>
      </c>
      <c r="AM653" s="853">
        <f t="shared" si="1635"/>
        <v>0</v>
      </c>
      <c r="AN653" s="489"/>
      <c r="AO653" s="523">
        <f t="shared" si="1606"/>
        <v>0</v>
      </c>
      <c r="AP653" s="512">
        <f t="shared" ref="AP653" si="1681">AM653-AO653</f>
        <v>0</v>
      </c>
      <c r="AQ653" s="480" t="str">
        <f t="shared" ref="AQ653" si="1682">IF(AM653=0,"    ",AO653/AM653)</f>
        <v xml:space="preserve">    </v>
      </c>
      <c r="AR653" s="853">
        <f t="shared" si="1636"/>
        <v>0</v>
      </c>
      <c r="AS653" s="489"/>
      <c r="AT653" s="523">
        <f t="shared" si="1608"/>
        <v>0</v>
      </c>
      <c r="AU653" s="512">
        <f t="shared" ref="AU653" si="1683">AR653-AT653</f>
        <v>0</v>
      </c>
      <c r="AV653" s="480" t="str">
        <f t="shared" ref="AV653" si="1684">IF(AR653=0,"    ",AT653/AR653)</f>
        <v xml:space="preserve">    </v>
      </c>
      <c r="AW653" s="853">
        <f t="shared" si="1637"/>
        <v>0</v>
      </c>
      <c r="AX653" s="489"/>
      <c r="AY653" s="523">
        <f t="shared" si="1610"/>
        <v>0</v>
      </c>
      <c r="AZ653" s="512">
        <f t="shared" ref="AZ653" si="1685">AW653-AY653</f>
        <v>0</v>
      </c>
      <c r="BA653" s="480" t="str">
        <f t="shared" ref="BA653" si="1686">IF(AW653=0,"    ",AY653/AW653)</f>
        <v xml:space="preserve">    </v>
      </c>
      <c r="BB653" s="853">
        <f t="shared" si="1638"/>
        <v>0</v>
      </c>
      <c r="BC653" s="489"/>
      <c r="BD653" s="523">
        <f t="shared" si="1612"/>
        <v>0</v>
      </c>
      <c r="BE653" s="512">
        <f t="shared" ref="BE653" si="1687">BB653-BD653</f>
        <v>0</v>
      </c>
      <c r="BF653" s="480" t="str">
        <f t="shared" ref="BF653" si="1688">IF(BB653=0,"    ",BD653/BB653)</f>
        <v xml:space="preserve">    </v>
      </c>
      <c r="BG653" s="853">
        <f t="shared" si="1639"/>
        <v>0</v>
      </c>
      <c r="BH653" s="489"/>
      <c r="BI653" s="523">
        <f t="shared" si="1614"/>
        <v>0</v>
      </c>
      <c r="BJ653" s="512">
        <f t="shared" ref="BJ653" si="1689">BG653-BI653</f>
        <v>0</v>
      </c>
      <c r="BK653" s="480" t="str">
        <f t="shared" ref="BK653" si="1690">IF(BG653=0,"    ",BI653/BG653)</f>
        <v xml:space="preserve">    </v>
      </c>
      <c r="BM653" s="502">
        <f t="shared" ref="BM653" si="1691">E653+J653+O653+T653+Y653+AD653+AI653+AN653+AS653+AX653+BC653+BH653</f>
        <v>0</v>
      </c>
      <c r="BN653" s="7"/>
      <c r="BO653" s="7"/>
      <c r="BP653" s="7"/>
      <c r="BQ653" s="7"/>
    </row>
    <row r="654" spans="1:69" s="5" customFormat="1" ht="12.75" customHeight="1">
      <c r="A654" s="808">
        <v>44</v>
      </c>
      <c r="B654" s="543" t="s">
        <v>18</v>
      </c>
      <c r="C654" s="705">
        <f t="shared" si="1579"/>
        <v>0</v>
      </c>
      <c r="D654" s="853">
        <f t="shared" si="1628"/>
        <v>0</v>
      </c>
      <c r="E654" s="489"/>
      <c r="F654" s="523">
        <f t="shared" si="1592"/>
        <v>0</v>
      </c>
      <c r="G654" s="512">
        <f t="shared" si="1593"/>
        <v>0</v>
      </c>
      <c r="H654" s="480" t="str">
        <f t="shared" si="1616"/>
        <v xml:space="preserve">    </v>
      </c>
      <c r="I654" s="853">
        <f t="shared" si="1629"/>
        <v>0</v>
      </c>
      <c r="J654" s="489"/>
      <c r="K654" s="523">
        <f t="shared" si="1594"/>
        <v>0</v>
      </c>
      <c r="L654" s="512">
        <f t="shared" si="1595"/>
        <v>0</v>
      </c>
      <c r="M654" s="480" t="str">
        <f t="shared" si="1617"/>
        <v xml:space="preserve">    </v>
      </c>
      <c r="N654" s="853">
        <f t="shared" si="1630"/>
        <v>0</v>
      </c>
      <c r="O654" s="489"/>
      <c r="P654" s="523">
        <f t="shared" si="1596"/>
        <v>0</v>
      </c>
      <c r="Q654" s="512">
        <f t="shared" si="1597"/>
        <v>0</v>
      </c>
      <c r="R654" s="480" t="str">
        <f t="shared" si="1618"/>
        <v xml:space="preserve">    </v>
      </c>
      <c r="S654" s="853">
        <f t="shared" si="1631"/>
        <v>0</v>
      </c>
      <c r="T654" s="489"/>
      <c r="U654" s="523">
        <f t="shared" si="1598"/>
        <v>0</v>
      </c>
      <c r="V654" s="512">
        <f t="shared" si="1599"/>
        <v>0</v>
      </c>
      <c r="W654" s="480" t="str">
        <f t="shared" si="1619"/>
        <v xml:space="preserve">    </v>
      </c>
      <c r="X654" s="853">
        <f t="shared" si="1632"/>
        <v>0</v>
      </c>
      <c r="Y654" s="489"/>
      <c r="Z654" s="523">
        <f t="shared" si="1600"/>
        <v>0</v>
      </c>
      <c r="AA654" s="512">
        <f t="shared" si="1601"/>
        <v>0</v>
      </c>
      <c r="AB654" s="480" t="str">
        <f t="shared" si="1620"/>
        <v xml:space="preserve">    </v>
      </c>
      <c r="AC654" s="853">
        <f t="shared" si="1633"/>
        <v>0</v>
      </c>
      <c r="AD654" s="489"/>
      <c r="AE654" s="523">
        <f t="shared" si="1602"/>
        <v>0</v>
      </c>
      <c r="AF654" s="512">
        <f t="shared" si="1603"/>
        <v>0</v>
      </c>
      <c r="AG654" s="480" t="str">
        <f t="shared" si="1621"/>
        <v xml:space="preserve">    </v>
      </c>
      <c r="AH654" s="853">
        <f t="shared" si="1634"/>
        <v>0</v>
      </c>
      <c r="AI654" s="489"/>
      <c r="AJ654" s="523">
        <f t="shared" si="1604"/>
        <v>0</v>
      </c>
      <c r="AK654" s="512">
        <f t="shared" si="1605"/>
        <v>0</v>
      </c>
      <c r="AL654" s="480" t="str">
        <f t="shared" si="1622"/>
        <v xml:space="preserve">    </v>
      </c>
      <c r="AM654" s="853">
        <f t="shared" si="1635"/>
        <v>0</v>
      </c>
      <c r="AN654" s="489"/>
      <c r="AO654" s="523">
        <f t="shared" si="1606"/>
        <v>0</v>
      </c>
      <c r="AP654" s="512">
        <f t="shared" si="1607"/>
        <v>0</v>
      </c>
      <c r="AQ654" s="480" t="str">
        <f t="shared" si="1623"/>
        <v xml:space="preserve">    </v>
      </c>
      <c r="AR654" s="853">
        <f t="shared" si="1636"/>
        <v>0</v>
      </c>
      <c r="AS654" s="489"/>
      <c r="AT654" s="523">
        <f t="shared" si="1608"/>
        <v>0</v>
      </c>
      <c r="AU654" s="512">
        <f t="shared" si="1609"/>
        <v>0</v>
      </c>
      <c r="AV654" s="480" t="str">
        <f t="shared" si="1624"/>
        <v xml:space="preserve">    </v>
      </c>
      <c r="AW654" s="853">
        <f t="shared" si="1637"/>
        <v>0</v>
      </c>
      <c r="AX654" s="489"/>
      <c r="AY654" s="523">
        <f t="shared" si="1610"/>
        <v>0</v>
      </c>
      <c r="AZ654" s="512">
        <f t="shared" si="1611"/>
        <v>0</v>
      </c>
      <c r="BA654" s="480" t="str">
        <f t="shared" si="1625"/>
        <v xml:space="preserve">    </v>
      </c>
      <c r="BB654" s="853">
        <f t="shared" si="1638"/>
        <v>0</v>
      </c>
      <c r="BC654" s="489"/>
      <c r="BD654" s="523">
        <f t="shared" si="1612"/>
        <v>0</v>
      </c>
      <c r="BE654" s="512">
        <f t="shared" si="1613"/>
        <v>0</v>
      </c>
      <c r="BF654" s="480" t="str">
        <f t="shared" si="1626"/>
        <v xml:space="preserve">    </v>
      </c>
      <c r="BG654" s="853">
        <f t="shared" si="1639"/>
        <v>0</v>
      </c>
      <c r="BH654" s="489"/>
      <c r="BI654" s="523">
        <f t="shared" si="1614"/>
        <v>0</v>
      </c>
      <c r="BJ654" s="512">
        <f t="shared" si="1615"/>
        <v>0</v>
      </c>
      <c r="BK654" s="480" t="str">
        <f t="shared" si="1627"/>
        <v xml:space="preserve">    </v>
      </c>
      <c r="BM654" s="502">
        <f t="shared" si="1578"/>
        <v>0</v>
      </c>
      <c r="BN654" s="7"/>
      <c r="BO654" s="7"/>
      <c r="BP654" s="7"/>
      <c r="BQ654" s="7"/>
    </row>
    <row r="655" spans="1:69" s="52" customFormat="1" ht="12.75">
      <c r="A655" s="811">
        <v>45</v>
      </c>
      <c r="B655" s="836" t="s">
        <v>75</v>
      </c>
      <c r="C655" s="706">
        <f t="shared" si="1579"/>
        <v>0</v>
      </c>
      <c r="D655" s="546">
        <f t="shared" si="1628"/>
        <v>0</v>
      </c>
      <c r="E655" s="497">
        <f>SUM(E614:E654)</f>
        <v>0</v>
      </c>
      <c r="F655" s="498">
        <f>SUM(F614:F654)</f>
        <v>0</v>
      </c>
      <c r="G655" s="519">
        <f t="shared" si="1593"/>
        <v>0</v>
      </c>
      <c r="H655" s="481" t="str">
        <f t="shared" si="1616"/>
        <v xml:space="preserve">    </v>
      </c>
      <c r="I655" s="546">
        <f t="shared" si="1629"/>
        <v>0</v>
      </c>
      <c r="J655" s="497">
        <f>SUM(J614:J654)</f>
        <v>0</v>
      </c>
      <c r="K655" s="498">
        <f>SUM(K614:K654)</f>
        <v>0</v>
      </c>
      <c r="L655" s="519">
        <f t="shared" si="1595"/>
        <v>0</v>
      </c>
      <c r="M655" s="481" t="str">
        <f t="shared" si="1617"/>
        <v xml:space="preserve">    </v>
      </c>
      <c r="N655" s="546">
        <f t="shared" si="1630"/>
        <v>0</v>
      </c>
      <c r="O655" s="497">
        <f>SUM(O614:O654)</f>
        <v>0</v>
      </c>
      <c r="P655" s="498">
        <f>SUM(P614:P654)</f>
        <v>0</v>
      </c>
      <c r="Q655" s="519">
        <f t="shared" si="1597"/>
        <v>0</v>
      </c>
      <c r="R655" s="481" t="str">
        <f t="shared" si="1618"/>
        <v xml:space="preserve">    </v>
      </c>
      <c r="S655" s="546">
        <f t="shared" si="1631"/>
        <v>0</v>
      </c>
      <c r="T655" s="497">
        <f>SUM(T614:T654)</f>
        <v>0</v>
      </c>
      <c r="U655" s="498">
        <f>SUM(U614:U654)</f>
        <v>0</v>
      </c>
      <c r="V655" s="519">
        <f t="shared" si="1599"/>
        <v>0</v>
      </c>
      <c r="W655" s="481" t="str">
        <f t="shared" si="1619"/>
        <v xml:space="preserve">    </v>
      </c>
      <c r="X655" s="546">
        <f t="shared" si="1632"/>
        <v>0</v>
      </c>
      <c r="Y655" s="497">
        <f>SUM(Y614:Y654)</f>
        <v>0</v>
      </c>
      <c r="Z655" s="498">
        <f>SUM(Z614:Z654)</f>
        <v>0</v>
      </c>
      <c r="AA655" s="519">
        <f t="shared" si="1601"/>
        <v>0</v>
      </c>
      <c r="AB655" s="481" t="str">
        <f t="shared" si="1620"/>
        <v xml:space="preserve">    </v>
      </c>
      <c r="AC655" s="546">
        <f t="shared" si="1633"/>
        <v>0</v>
      </c>
      <c r="AD655" s="497">
        <f>SUM(AD614:AD654)</f>
        <v>0</v>
      </c>
      <c r="AE655" s="498">
        <f>SUM(AE614:AE654)</f>
        <v>0</v>
      </c>
      <c r="AF655" s="519">
        <f t="shared" si="1603"/>
        <v>0</v>
      </c>
      <c r="AG655" s="481" t="str">
        <f t="shared" si="1621"/>
        <v xml:space="preserve">    </v>
      </c>
      <c r="AH655" s="546">
        <f t="shared" si="1634"/>
        <v>0</v>
      </c>
      <c r="AI655" s="497">
        <f>SUM(AI614:AI654)</f>
        <v>0</v>
      </c>
      <c r="AJ655" s="498">
        <f>SUM(AJ614:AJ654)</f>
        <v>0</v>
      </c>
      <c r="AK655" s="519">
        <f t="shared" si="1605"/>
        <v>0</v>
      </c>
      <c r="AL655" s="481" t="str">
        <f t="shared" si="1622"/>
        <v xml:space="preserve">    </v>
      </c>
      <c r="AM655" s="546">
        <f t="shared" si="1635"/>
        <v>0</v>
      </c>
      <c r="AN655" s="497">
        <f>SUM(AN614:AN654)</f>
        <v>0</v>
      </c>
      <c r="AO655" s="498">
        <f>SUM(AO614:AO654)</f>
        <v>0</v>
      </c>
      <c r="AP655" s="519">
        <f t="shared" si="1607"/>
        <v>0</v>
      </c>
      <c r="AQ655" s="481" t="str">
        <f t="shared" si="1623"/>
        <v xml:space="preserve">    </v>
      </c>
      <c r="AR655" s="546">
        <f t="shared" si="1636"/>
        <v>0</v>
      </c>
      <c r="AS655" s="497">
        <f>SUM(AS614:AS654)</f>
        <v>0</v>
      </c>
      <c r="AT655" s="498">
        <f>SUM(AT614:AT654)</f>
        <v>0</v>
      </c>
      <c r="AU655" s="519">
        <f t="shared" si="1609"/>
        <v>0</v>
      </c>
      <c r="AV655" s="481" t="str">
        <f t="shared" si="1624"/>
        <v xml:space="preserve">    </v>
      </c>
      <c r="AW655" s="546">
        <f t="shared" si="1637"/>
        <v>0</v>
      </c>
      <c r="AX655" s="497">
        <f>SUM(AX614:AX654)</f>
        <v>0</v>
      </c>
      <c r="AY655" s="498">
        <f>SUM(AY614:AY654)</f>
        <v>0</v>
      </c>
      <c r="AZ655" s="519">
        <f t="shared" si="1611"/>
        <v>0</v>
      </c>
      <c r="BA655" s="481" t="str">
        <f t="shared" si="1625"/>
        <v xml:space="preserve">    </v>
      </c>
      <c r="BB655" s="546">
        <f t="shared" si="1638"/>
        <v>0</v>
      </c>
      <c r="BC655" s="497">
        <f>SUM(BC614:BC654)</f>
        <v>0</v>
      </c>
      <c r="BD655" s="498">
        <f>SUM(BD614:BD654)</f>
        <v>0</v>
      </c>
      <c r="BE655" s="519">
        <f t="shared" si="1613"/>
        <v>0</v>
      </c>
      <c r="BF655" s="481" t="str">
        <f t="shared" si="1626"/>
        <v xml:space="preserve">    </v>
      </c>
      <c r="BG655" s="546">
        <f t="shared" si="1639"/>
        <v>0</v>
      </c>
      <c r="BH655" s="497">
        <f>SUM(BH614:BH654)</f>
        <v>0</v>
      </c>
      <c r="BI655" s="498">
        <f>SUM(BI614:BI654)</f>
        <v>0</v>
      </c>
      <c r="BJ655" s="519">
        <f t="shared" si="1615"/>
        <v>0</v>
      </c>
      <c r="BK655" s="481" t="str">
        <f t="shared" si="1627"/>
        <v xml:space="preserve">    </v>
      </c>
      <c r="BM655" s="502">
        <f t="shared" si="1578"/>
        <v>0</v>
      </c>
      <c r="BN655" s="51"/>
      <c r="BO655" s="51"/>
      <c r="BP655" s="51"/>
      <c r="BQ655" s="51"/>
    </row>
    <row r="656" spans="1:69" s="5" customFormat="1" ht="12.75">
      <c r="A656" s="810">
        <v>46</v>
      </c>
      <c r="B656" s="837" t="s">
        <v>72</v>
      </c>
      <c r="C656" s="495">
        <f t="shared" si="1579"/>
        <v>0</v>
      </c>
      <c r="D656" s="853">
        <f t="shared" si="1628"/>
        <v>0</v>
      </c>
      <c r="E656" s="489"/>
      <c r="F656" s="523">
        <f>+F581+E656</f>
        <v>0</v>
      </c>
      <c r="G656" s="519">
        <f t="shared" si="1593"/>
        <v>0</v>
      </c>
      <c r="H656" s="481" t="str">
        <f t="shared" si="1616"/>
        <v xml:space="preserve">    </v>
      </c>
      <c r="I656" s="853">
        <f t="shared" si="1629"/>
        <v>0</v>
      </c>
      <c r="J656" s="489"/>
      <c r="K656" s="523">
        <f>+K581+J656</f>
        <v>0</v>
      </c>
      <c r="L656" s="519">
        <f t="shared" si="1595"/>
        <v>0</v>
      </c>
      <c r="M656" s="481" t="str">
        <f t="shared" si="1617"/>
        <v xml:space="preserve">    </v>
      </c>
      <c r="N656" s="853">
        <f t="shared" si="1630"/>
        <v>0</v>
      </c>
      <c r="O656" s="489"/>
      <c r="P656" s="523">
        <f>+P581+O656</f>
        <v>0</v>
      </c>
      <c r="Q656" s="519">
        <f t="shared" si="1597"/>
        <v>0</v>
      </c>
      <c r="R656" s="481" t="str">
        <f t="shared" si="1618"/>
        <v xml:space="preserve">    </v>
      </c>
      <c r="S656" s="853">
        <f t="shared" si="1631"/>
        <v>0</v>
      </c>
      <c r="T656" s="489"/>
      <c r="U656" s="523">
        <f>+U581+T656</f>
        <v>0</v>
      </c>
      <c r="V656" s="519">
        <f t="shared" si="1599"/>
        <v>0</v>
      </c>
      <c r="W656" s="481" t="str">
        <f t="shared" si="1619"/>
        <v xml:space="preserve">    </v>
      </c>
      <c r="X656" s="853">
        <f t="shared" si="1632"/>
        <v>0</v>
      </c>
      <c r="Y656" s="489"/>
      <c r="Z656" s="523">
        <f>+Z581+Y656</f>
        <v>0</v>
      </c>
      <c r="AA656" s="519">
        <f t="shared" si="1601"/>
        <v>0</v>
      </c>
      <c r="AB656" s="481" t="str">
        <f t="shared" si="1620"/>
        <v xml:space="preserve">    </v>
      </c>
      <c r="AC656" s="853">
        <f t="shared" si="1633"/>
        <v>0</v>
      </c>
      <c r="AD656" s="489"/>
      <c r="AE656" s="523">
        <f>+AE581+AD656</f>
        <v>0</v>
      </c>
      <c r="AF656" s="519">
        <f t="shared" si="1603"/>
        <v>0</v>
      </c>
      <c r="AG656" s="481" t="str">
        <f t="shared" si="1621"/>
        <v xml:space="preserve">    </v>
      </c>
      <c r="AH656" s="853">
        <f t="shared" si="1634"/>
        <v>0</v>
      </c>
      <c r="AI656" s="489"/>
      <c r="AJ656" s="523">
        <f>+AJ581+AI656</f>
        <v>0</v>
      </c>
      <c r="AK656" s="519">
        <f t="shared" si="1605"/>
        <v>0</v>
      </c>
      <c r="AL656" s="481" t="str">
        <f t="shared" si="1622"/>
        <v xml:space="preserve">    </v>
      </c>
      <c r="AM656" s="853">
        <f t="shared" si="1635"/>
        <v>0</v>
      </c>
      <c r="AN656" s="489"/>
      <c r="AO656" s="523">
        <f>+AO581+AN656</f>
        <v>0</v>
      </c>
      <c r="AP656" s="519">
        <f t="shared" si="1607"/>
        <v>0</v>
      </c>
      <c r="AQ656" s="481" t="str">
        <f t="shared" si="1623"/>
        <v xml:space="preserve">    </v>
      </c>
      <c r="AR656" s="853">
        <f t="shared" si="1636"/>
        <v>0</v>
      </c>
      <c r="AS656" s="489"/>
      <c r="AT656" s="523">
        <f>+AT581+AS656</f>
        <v>0</v>
      </c>
      <c r="AU656" s="519">
        <f t="shared" si="1609"/>
        <v>0</v>
      </c>
      <c r="AV656" s="481" t="str">
        <f t="shared" si="1624"/>
        <v xml:space="preserve">    </v>
      </c>
      <c r="AW656" s="853">
        <f t="shared" si="1637"/>
        <v>0</v>
      </c>
      <c r="AX656" s="489"/>
      <c r="AY656" s="523">
        <f>+AY581+AX656</f>
        <v>0</v>
      </c>
      <c r="AZ656" s="519">
        <f t="shared" si="1611"/>
        <v>0</v>
      </c>
      <c r="BA656" s="481" t="str">
        <f t="shared" si="1625"/>
        <v xml:space="preserve">    </v>
      </c>
      <c r="BB656" s="853">
        <f t="shared" si="1638"/>
        <v>0</v>
      </c>
      <c r="BC656" s="489"/>
      <c r="BD656" s="523">
        <f>+BD581+BC656</f>
        <v>0</v>
      </c>
      <c r="BE656" s="519">
        <f t="shared" si="1613"/>
        <v>0</v>
      </c>
      <c r="BF656" s="481" t="str">
        <f t="shared" si="1626"/>
        <v xml:space="preserve">    </v>
      </c>
      <c r="BG656" s="853">
        <f t="shared" si="1639"/>
        <v>0</v>
      </c>
      <c r="BH656" s="489"/>
      <c r="BI656" s="523">
        <f>+BI581+BH656</f>
        <v>0</v>
      </c>
      <c r="BJ656" s="519">
        <f t="shared" si="1615"/>
        <v>0</v>
      </c>
      <c r="BK656" s="481" t="str">
        <f t="shared" si="1627"/>
        <v xml:space="preserve">    </v>
      </c>
      <c r="BM656" s="502">
        <f t="shared" si="1578"/>
        <v>0</v>
      </c>
      <c r="BN656" s="7"/>
      <c r="BO656" s="7"/>
      <c r="BP656" s="7"/>
      <c r="BQ656" s="7"/>
    </row>
    <row r="657" spans="1:69" s="28" customFormat="1" ht="12.75" customHeight="1">
      <c r="A657" s="810">
        <v>47</v>
      </c>
      <c r="B657" s="837" t="s">
        <v>73</v>
      </c>
      <c r="C657" s="495">
        <f t="shared" si="1579"/>
        <v>0</v>
      </c>
      <c r="D657" s="560">
        <f t="shared" si="1628"/>
        <v>0</v>
      </c>
      <c r="E657" s="500"/>
      <c r="F657" s="523">
        <f>+F582+E657</f>
        <v>0</v>
      </c>
      <c r="G657" s="519">
        <f t="shared" si="1593"/>
        <v>0</v>
      </c>
      <c r="H657" s="481" t="str">
        <f t="shared" si="1616"/>
        <v xml:space="preserve">    </v>
      </c>
      <c r="I657" s="560">
        <f t="shared" si="1629"/>
        <v>0</v>
      </c>
      <c r="J657" s="500"/>
      <c r="K657" s="523">
        <f>+K582+J657</f>
        <v>0</v>
      </c>
      <c r="L657" s="519">
        <f t="shared" si="1595"/>
        <v>0</v>
      </c>
      <c r="M657" s="481" t="str">
        <f t="shared" si="1617"/>
        <v xml:space="preserve">    </v>
      </c>
      <c r="N657" s="560">
        <f t="shared" si="1630"/>
        <v>0</v>
      </c>
      <c r="O657" s="500"/>
      <c r="P657" s="523">
        <f>+P582+O657</f>
        <v>0</v>
      </c>
      <c r="Q657" s="519">
        <f t="shared" si="1597"/>
        <v>0</v>
      </c>
      <c r="R657" s="481" t="str">
        <f t="shared" si="1618"/>
        <v xml:space="preserve">    </v>
      </c>
      <c r="S657" s="560">
        <f t="shared" si="1631"/>
        <v>0</v>
      </c>
      <c r="T657" s="500"/>
      <c r="U657" s="523">
        <f>+U582+T657</f>
        <v>0</v>
      </c>
      <c r="V657" s="519">
        <f t="shared" si="1599"/>
        <v>0</v>
      </c>
      <c r="W657" s="481" t="str">
        <f t="shared" si="1619"/>
        <v xml:space="preserve">    </v>
      </c>
      <c r="X657" s="560">
        <f t="shared" si="1632"/>
        <v>0</v>
      </c>
      <c r="Y657" s="500"/>
      <c r="Z657" s="523">
        <f>+Z582+Y657</f>
        <v>0</v>
      </c>
      <c r="AA657" s="519">
        <f t="shared" si="1601"/>
        <v>0</v>
      </c>
      <c r="AB657" s="481" t="str">
        <f t="shared" si="1620"/>
        <v xml:space="preserve">    </v>
      </c>
      <c r="AC657" s="560">
        <f t="shared" si="1633"/>
        <v>0</v>
      </c>
      <c r="AD657" s="500"/>
      <c r="AE657" s="523">
        <f>+AE582+AD657</f>
        <v>0</v>
      </c>
      <c r="AF657" s="519">
        <f t="shared" si="1603"/>
        <v>0</v>
      </c>
      <c r="AG657" s="481" t="str">
        <f t="shared" si="1621"/>
        <v xml:space="preserve">    </v>
      </c>
      <c r="AH657" s="560">
        <f t="shared" si="1634"/>
        <v>0</v>
      </c>
      <c r="AI657" s="500"/>
      <c r="AJ657" s="523">
        <f>+AJ582+AI657</f>
        <v>0</v>
      </c>
      <c r="AK657" s="519">
        <f t="shared" si="1605"/>
        <v>0</v>
      </c>
      <c r="AL657" s="481" t="str">
        <f t="shared" si="1622"/>
        <v xml:space="preserve">    </v>
      </c>
      <c r="AM657" s="560">
        <f t="shared" si="1635"/>
        <v>0</v>
      </c>
      <c r="AN657" s="500"/>
      <c r="AO657" s="523">
        <f>+AO582+AN657</f>
        <v>0</v>
      </c>
      <c r="AP657" s="519">
        <f t="shared" si="1607"/>
        <v>0</v>
      </c>
      <c r="AQ657" s="481" t="str">
        <f t="shared" si="1623"/>
        <v xml:space="preserve">    </v>
      </c>
      <c r="AR657" s="560">
        <f t="shared" si="1636"/>
        <v>0</v>
      </c>
      <c r="AS657" s="500"/>
      <c r="AT657" s="523">
        <f>+AT582+AS657</f>
        <v>0</v>
      </c>
      <c r="AU657" s="519">
        <f t="shared" si="1609"/>
        <v>0</v>
      </c>
      <c r="AV657" s="481" t="str">
        <f t="shared" si="1624"/>
        <v xml:space="preserve">    </v>
      </c>
      <c r="AW657" s="560">
        <f t="shared" si="1637"/>
        <v>0</v>
      </c>
      <c r="AX657" s="500"/>
      <c r="AY657" s="523">
        <f>+AY582+AX657</f>
        <v>0</v>
      </c>
      <c r="AZ657" s="519">
        <f t="shared" si="1611"/>
        <v>0</v>
      </c>
      <c r="BA657" s="481" t="str">
        <f t="shared" si="1625"/>
        <v xml:space="preserve">    </v>
      </c>
      <c r="BB657" s="560">
        <f t="shared" si="1638"/>
        <v>0</v>
      </c>
      <c r="BC657" s="500"/>
      <c r="BD657" s="523">
        <f>+BD582+BC657</f>
        <v>0</v>
      </c>
      <c r="BE657" s="519">
        <f t="shared" si="1613"/>
        <v>0</v>
      </c>
      <c r="BF657" s="481" t="str">
        <f t="shared" si="1626"/>
        <v xml:space="preserve">    </v>
      </c>
      <c r="BG657" s="560">
        <f t="shared" si="1639"/>
        <v>0</v>
      </c>
      <c r="BH657" s="500"/>
      <c r="BI657" s="523">
        <f>+BI582+BH657</f>
        <v>0</v>
      </c>
      <c r="BJ657" s="519">
        <f t="shared" si="1615"/>
        <v>0</v>
      </c>
      <c r="BK657" s="481" t="str">
        <f t="shared" si="1627"/>
        <v xml:space="preserve">    </v>
      </c>
      <c r="BL657" s="5"/>
      <c r="BM657" s="502">
        <f t="shared" si="1578"/>
        <v>0</v>
      </c>
      <c r="BN657" s="29"/>
      <c r="BO657" s="29"/>
      <c r="BP657" s="29"/>
      <c r="BQ657" s="29"/>
    </row>
    <row r="658" spans="1:69" s="55" customFormat="1" ht="13.9" customHeight="1">
      <c r="A658" s="811">
        <v>48</v>
      </c>
      <c r="B658" s="836" t="s">
        <v>76</v>
      </c>
      <c r="C658" s="492">
        <f t="shared" si="1579"/>
        <v>0</v>
      </c>
      <c r="D658" s="551">
        <f t="shared" si="1628"/>
        <v>0</v>
      </c>
      <c r="E658" s="521">
        <f t="shared" ref="E658:F658" si="1692">E655+E656+E657</f>
        <v>0</v>
      </c>
      <c r="F658" s="521">
        <f t="shared" si="1692"/>
        <v>0</v>
      </c>
      <c r="G658" s="519">
        <f t="shared" si="1593"/>
        <v>0</v>
      </c>
      <c r="H658" s="481" t="str">
        <f t="shared" si="1616"/>
        <v xml:space="preserve">    </v>
      </c>
      <c r="I658" s="551">
        <f t="shared" si="1629"/>
        <v>0</v>
      </c>
      <c r="J658" s="521">
        <f t="shared" ref="J658:K658" si="1693">J655+J656+J657</f>
        <v>0</v>
      </c>
      <c r="K658" s="521">
        <f t="shared" si="1693"/>
        <v>0</v>
      </c>
      <c r="L658" s="519">
        <f t="shared" si="1595"/>
        <v>0</v>
      </c>
      <c r="M658" s="481" t="str">
        <f t="shared" si="1617"/>
        <v xml:space="preserve">    </v>
      </c>
      <c r="N658" s="551">
        <f t="shared" si="1630"/>
        <v>0</v>
      </c>
      <c r="O658" s="521">
        <f t="shared" ref="O658:P658" si="1694">O655+O656+O657</f>
        <v>0</v>
      </c>
      <c r="P658" s="521">
        <f t="shared" si="1694"/>
        <v>0</v>
      </c>
      <c r="Q658" s="519">
        <f t="shared" si="1597"/>
        <v>0</v>
      </c>
      <c r="R658" s="481" t="str">
        <f t="shared" si="1618"/>
        <v xml:space="preserve">    </v>
      </c>
      <c r="S658" s="551">
        <f t="shared" si="1631"/>
        <v>0</v>
      </c>
      <c r="T658" s="521">
        <f t="shared" ref="T658:U658" si="1695">T655+T656+T657</f>
        <v>0</v>
      </c>
      <c r="U658" s="521">
        <f t="shared" si="1695"/>
        <v>0</v>
      </c>
      <c r="V658" s="519">
        <f t="shared" si="1599"/>
        <v>0</v>
      </c>
      <c r="W658" s="481" t="str">
        <f t="shared" si="1619"/>
        <v xml:space="preserve">    </v>
      </c>
      <c r="X658" s="551">
        <f t="shared" si="1632"/>
        <v>0</v>
      </c>
      <c r="Y658" s="521">
        <f t="shared" ref="Y658:Z658" si="1696">Y655+Y656+Y657</f>
        <v>0</v>
      </c>
      <c r="Z658" s="521">
        <f t="shared" si="1696"/>
        <v>0</v>
      </c>
      <c r="AA658" s="519">
        <f t="shared" si="1601"/>
        <v>0</v>
      </c>
      <c r="AB658" s="481" t="str">
        <f t="shared" si="1620"/>
        <v xml:space="preserve">    </v>
      </c>
      <c r="AC658" s="551">
        <f t="shared" si="1633"/>
        <v>0</v>
      </c>
      <c r="AD658" s="521">
        <f t="shared" ref="AD658:AE658" si="1697">AD655+AD656+AD657</f>
        <v>0</v>
      </c>
      <c r="AE658" s="521">
        <f t="shared" si="1697"/>
        <v>0</v>
      </c>
      <c r="AF658" s="519">
        <f t="shared" si="1603"/>
        <v>0</v>
      </c>
      <c r="AG658" s="481" t="str">
        <f t="shared" si="1621"/>
        <v xml:space="preserve">    </v>
      </c>
      <c r="AH658" s="551">
        <f t="shared" si="1634"/>
        <v>0</v>
      </c>
      <c r="AI658" s="521">
        <f t="shared" ref="AI658:AJ658" si="1698">AI655+AI656+AI657</f>
        <v>0</v>
      </c>
      <c r="AJ658" s="521">
        <f t="shared" si="1698"/>
        <v>0</v>
      </c>
      <c r="AK658" s="519">
        <f t="shared" si="1605"/>
        <v>0</v>
      </c>
      <c r="AL658" s="481" t="str">
        <f t="shared" si="1622"/>
        <v xml:space="preserve">    </v>
      </c>
      <c r="AM658" s="551">
        <f t="shared" si="1635"/>
        <v>0</v>
      </c>
      <c r="AN658" s="521">
        <f t="shared" ref="AN658:AO658" si="1699">AN655+AN656+AN657</f>
        <v>0</v>
      </c>
      <c r="AO658" s="521">
        <f t="shared" si="1699"/>
        <v>0</v>
      </c>
      <c r="AP658" s="519">
        <f t="shared" si="1607"/>
        <v>0</v>
      </c>
      <c r="AQ658" s="481" t="str">
        <f t="shared" si="1623"/>
        <v xml:space="preserve">    </v>
      </c>
      <c r="AR658" s="551">
        <f t="shared" si="1636"/>
        <v>0</v>
      </c>
      <c r="AS658" s="521">
        <f t="shared" ref="AS658:AT658" si="1700">AS655+AS656+AS657</f>
        <v>0</v>
      </c>
      <c r="AT658" s="521">
        <f t="shared" si="1700"/>
        <v>0</v>
      </c>
      <c r="AU658" s="519">
        <f t="shared" si="1609"/>
        <v>0</v>
      </c>
      <c r="AV658" s="481" t="str">
        <f t="shared" si="1624"/>
        <v xml:space="preserve">    </v>
      </c>
      <c r="AW658" s="551">
        <f t="shared" si="1637"/>
        <v>0</v>
      </c>
      <c r="AX658" s="521">
        <f t="shared" ref="AX658:AY658" si="1701">AX655+AX656+AX657</f>
        <v>0</v>
      </c>
      <c r="AY658" s="521">
        <f t="shared" si="1701"/>
        <v>0</v>
      </c>
      <c r="AZ658" s="519">
        <f t="shared" si="1611"/>
        <v>0</v>
      </c>
      <c r="BA658" s="481" t="str">
        <f t="shared" si="1625"/>
        <v xml:space="preserve">    </v>
      </c>
      <c r="BB658" s="551">
        <f t="shared" si="1638"/>
        <v>0</v>
      </c>
      <c r="BC658" s="521">
        <f t="shared" ref="BC658:BD658" si="1702">BC655+BC656+BC657</f>
        <v>0</v>
      </c>
      <c r="BD658" s="521">
        <f t="shared" si="1702"/>
        <v>0</v>
      </c>
      <c r="BE658" s="519">
        <f t="shared" si="1613"/>
        <v>0</v>
      </c>
      <c r="BF658" s="481" t="str">
        <f t="shared" si="1626"/>
        <v xml:space="preserve">    </v>
      </c>
      <c r="BG658" s="551">
        <f t="shared" si="1639"/>
        <v>0</v>
      </c>
      <c r="BH658" s="521">
        <f t="shared" ref="BH658:BI658" si="1703">BH655+BH656+BH657</f>
        <v>0</v>
      </c>
      <c r="BI658" s="521">
        <f t="shared" si="1703"/>
        <v>0</v>
      </c>
      <c r="BJ658" s="519">
        <f t="shared" si="1615"/>
        <v>0</v>
      </c>
      <c r="BK658" s="481" t="str">
        <f t="shared" si="1627"/>
        <v xml:space="preserve">    </v>
      </c>
      <c r="BL658" s="52"/>
      <c r="BM658" s="502">
        <f t="shared" si="1578"/>
        <v>0</v>
      </c>
    </row>
    <row r="659" spans="1:69" s="55" customFormat="1" ht="10.9" customHeight="1">
      <c r="A659" s="811">
        <v>49</v>
      </c>
      <c r="B659" s="836" t="s">
        <v>34</v>
      </c>
      <c r="C659" s="492">
        <f t="shared" si="1579"/>
        <v>0</v>
      </c>
      <c r="D659" s="551">
        <f t="shared" si="1628"/>
        <v>0</v>
      </c>
      <c r="E659" s="522">
        <f>E658+E613</f>
        <v>0</v>
      </c>
      <c r="F659" s="521">
        <f>F658+F613</f>
        <v>0</v>
      </c>
      <c r="G659" s="519">
        <f t="shared" si="1593"/>
        <v>0</v>
      </c>
      <c r="H659" s="481" t="str">
        <f t="shared" si="1616"/>
        <v xml:space="preserve">    </v>
      </c>
      <c r="I659" s="551">
        <f t="shared" si="1629"/>
        <v>0</v>
      </c>
      <c r="J659" s="522">
        <f>J658+J613</f>
        <v>0</v>
      </c>
      <c r="K659" s="521">
        <f>K658+K613</f>
        <v>0</v>
      </c>
      <c r="L659" s="519">
        <f t="shared" si="1595"/>
        <v>0</v>
      </c>
      <c r="M659" s="481" t="str">
        <f t="shared" si="1617"/>
        <v xml:space="preserve">    </v>
      </c>
      <c r="N659" s="551">
        <f t="shared" si="1630"/>
        <v>0</v>
      </c>
      <c r="O659" s="522">
        <f>O658+O613</f>
        <v>0</v>
      </c>
      <c r="P659" s="521">
        <f>P658+P613</f>
        <v>0</v>
      </c>
      <c r="Q659" s="519">
        <f t="shared" si="1597"/>
        <v>0</v>
      </c>
      <c r="R659" s="481" t="str">
        <f t="shared" si="1618"/>
        <v xml:space="preserve">    </v>
      </c>
      <c r="S659" s="551">
        <f t="shared" si="1631"/>
        <v>4</v>
      </c>
      <c r="T659" s="522">
        <f>T658+T613</f>
        <v>0</v>
      </c>
      <c r="U659" s="521">
        <f>U658+U613</f>
        <v>0</v>
      </c>
      <c r="V659" s="519">
        <f t="shared" si="1599"/>
        <v>4</v>
      </c>
      <c r="W659" s="481">
        <f t="shared" si="1619"/>
        <v>0</v>
      </c>
      <c r="X659" s="551">
        <f t="shared" si="1632"/>
        <v>0</v>
      </c>
      <c r="Y659" s="522">
        <f>Y658+Y613</f>
        <v>0</v>
      </c>
      <c r="Z659" s="521">
        <f>Z658+Z613</f>
        <v>0</v>
      </c>
      <c r="AA659" s="519">
        <f t="shared" si="1601"/>
        <v>0</v>
      </c>
      <c r="AB659" s="481" t="str">
        <f t="shared" si="1620"/>
        <v xml:space="preserve">    </v>
      </c>
      <c r="AC659" s="551">
        <f t="shared" si="1633"/>
        <v>0</v>
      </c>
      <c r="AD659" s="522">
        <f>AD658+AD613</f>
        <v>0</v>
      </c>
      <c r="AE659" s="521">
        <f>AE658+AE613</f>
        <v>0</v>
      </c>
      <c r="AF659" s="519">
        <f t="shared" si="1603"/>
        <v>0</v>
      </c>
      <c r="AG659" s="481" t="str">
        <f t="shared" si="1621"/>
        <v xml:space="preserve">    </v>
      </c>
      <c r="AH659" s="551">
        <f t="shared" si="1634"/>
        <v>0</v>
      </c>
      <c r="AI659" s="522">
        <f>AI658+AI613</f>
        <v>0</v>
      </c>
      <c r="AJ659" s="521">
        <f>AJ658+AJ613</f>
        <v>0</v>
      </c>
      <c r="AK659" s="519">
        <f t="shared" si="1605"/>
        <v>0</v>
      </c>
      <c r="AL659" s="481" t="str">
        <f t="shared" si="1622"/>
        <v xml:space="preserve">    </v>
      </c>
      <c r="AM659" s="551">
        <f t="shared" si="1635"/>
        <v>0</v>
      </c>
      <c r="AN659" s="522">
        <f>AN658+AN613</f>
        <v>0</v>
      </c>
      <c r="AO659" s="521">
        <f>AO658+AO613</f>
        <v>0</v>
      </c>
      <c r="AP659" s="519">
        <f t="shared" si="1607"/>
        <v>0</v>
      </c>
      <c r="AQ659" s="481" t="str">
        <f t="shared" si="1623"/>
        <v xml:space="preserve">    </v>
      </c>
      <c r="AR659" s="551">
        <f t="shared" si="1636"/>
        <v>0</v>
      </c>
      <c r="AS659" s="522">
        <f>AS658+AS613</f>
        <v>0</v>
      </c>
      <c r="AT659" s="521">
        <f>AT658+AT613</f>
        <v>0</v>
      </c>
      <c r="AU659" s="519">
        <f t="shared" si="1609"/>
        <v>0</v>
      </c>
      <c r="AV659" s="481" t="str">
        <f t="shared" si="1624"/>
        <v xml:space="preserve">    </v>
      </c>
      <c r="AW659" s="551">
        <f t="shared" si="1637"/>
        <v>0</v>
      </c>
      <c r="AX659" s="522">
        <f>AX658+AX613</f>
        <v>0</v>
      </c>
      <c r="AY659" s="521">
        <f>AY658+AY613</f>
        <v>0</v>
      </c>
      <c r="AZ659" s="519">
        <f t="shared" si="1611"/>
        <v>0</v>
      </c>
      <c r="BA659" s="481" t="str">
        <f t="shared" si="1625"/>
        <v xml:space="preserve">    </v>
      </c>
      <c r="BB659" s="551">
        <f t="shared" si="1638"/>
        <v>0</v>
      </c>
      <c r="BC659" s="522">
        <f>BC658+BC613</f>
        <v>0</v>
      </c>
      <c r="BD659" s="521">
        <f>BD658+BD613</f>
        <v>0</v>
      </c>
      <c r="BE659" s="519">
        <f t="shared" si="1613"/>
        <v>0</v>
      </c>
      <c r="BF659" s="481" t="str">
        <f t="shared" si="1626"/>
        <v xml:space="preserve">    </v>
      </c>
      <c r="BG659" s="551">
        <f t="shared" si="1639"/>
        <v>0</v>
      </c>
      <c r="BH659" s="522">
        <f>BH658+BH613</f>
        <v>0</v>
      </c>
      <c r="BI659" s="521">
        <f>BI658+BI613</f>
        <v>0</v>
      </c>
      <c r="BJ659" s="519">
        <f t="shared" si="1615"/>
        <v>0</v>
      </c>
      <c r="BK659" s="481" t="str">
        <f t="shared" si="1627"/>
        <v xml:space="preserve">    </v>
      </c>
      <c r="BL659" s="552"/>
      <c r="BM659" s="502">
        <f t="shared" si="1578"/>
        <v>0</v>
      </c>
    </row>
    <row r="660" spans="1:69" s="50" customFormat="1" ht="10.9" customHeight="1">
      <c r="A660" s="811">
        <v>50</v>
      </c>
      <c r="B660" s="836" t="s">
        <v>282</v>
      </c>
      <c r="C660" s="492"/>
      <c r="D660" s="551"/>
      <c r="E660" s="866"/>
      <c r="F660" s="521"/>
      <c r="G660" s="519"/>
      <c r="H660" s="481"/>
      <c r="I660" s="551"/>
      <c r="J660" s="522"/>
      <c r="K660" s="521"/>
      <c r="L660" s="519"/>
      <c r="M660" s="481"/>
      <c r="N660" s="551"/>
      <c r="O660" s="522"/>
      <c r="P660" s="521"/>
      <c r="Q660" s="519"/>
      <c r="R660" s="481"/>
      <c r="S660" s="551"/>
      <c r="T660" s="522"/>
      <c r="U660" s="521"/>
      <c r="V660" s="519"/>
      <c r="W660" s="481"/>
      <c r="X660" s="551"/>
      <c r="Y660" s="522"/>
      <c r="Z660" s="521"/>
      <c r="AA660" s="519"/>
      <c r="AB660" s="481"/>
      <c r="AC660" s="551"/>
      <c r="AD660" s="522"/>
      <c r="AE660" s="521"/>
      <c r="AF660" s="519"/>
      <c r="AG660" s="481"/>
      <c r="AH660" s="551"/>
      <c r="AI660" s="522"/>
      <c r="AJ660" s="521"/>
      <c r="AK660" s="519"/>
      <c r="AL660" s="481"/>
      <c r="AM660" s="551"/>
      <c r="AN660" s="522"/>
      <c r="AO660" s="521"/>
      <c r="AP660" s="519"/>
      <c r="AQ660" s="481"/>
      <c r="AR660" s="551"/>
      <c r="AS660" s="522"/>
      <c r="AT660" s="521"/>
      <c r="AU660" s="519"/>
      <c r="AV660" s="481"/>
      <c r="AW660" s="551"/>
      <c r="AX660" s="522"/>
      <c r="AY660" s="521"/>
      <c r="AZ660" s="519"/>
      <c r="BA660" s="481"/>
      <c r="BB660" s="551"/>
      <c r="BC660" s="522"/>
      <c r="BD660" s="521"/>
      <c r="BE660" s="519"/>
      <c r="BF660" s="481"/>
      <c r="BG660" s="551"/>
      <c r="BH660" s="522"/>
      <c r="BI660" s="521"/>
      <c r="BJ660" s="519"/>
      <c r="BK660" s="481"/>
      <c r="BL660" s="552"/>
      <c r="BM660" s="502">
        <f t="shared" si="1578"/>
        <v>0</v>
      </c>
    </row>
    <row r="661" spans="1:69" s="1" customFormat="1" ht="12.75">
      <c r="A661" s="810">
        <v>51</v>
      </c>
      <c r="B661" s="838" t="s">
        <v>283</v>
      </c>
      <c r="C661" s="495">
        <f t="shared" si="1579"/>
        <v>0</v>
      </c>
      <c r="D661" s="560">
        <f t="shared" ref="D661:D669" si="1704">D586</f>
        <v>0</v>
      </c>
      <c r="E661" s="500"/>
      <c r="F661" s="523">
        <f>+F586+E661</f>
        <v>0</v>
      </c>
      <c r="G661" s="519">
        <f t="shared" ref="G661:G665" si="1705">D661-F661</f>
        <v>0</v>
      </c>
      <c r="H661" s="481" t="str">
        <f t="shared" ref="H661:H669" si="1706">IF(D661=0,"    ",F661/D661)</f>
        <v xml:space="preserve">    </v>
      </c>
      <c r="I661" s="560">
        <f t="shared" ref="I661:I669" si="1707">I586</f>
        <v>0</v>
      </c>
      <c r="J661" s="500"/>
      <c r="K661" s="523">
        <f>+K586+J661</f>
        <v>0</v>
      </c>
      <c r="L661" s="519">
        <f t="shared" ref="L661:L665" si="1708">I661-K661</f>
        <v>0</v>
      </c>
      <c r="M661" s="481" t="str">
        <f t="shared" ref="M661:M668" si="1709">IF(I661=0,"    ",K661/I661)</f>
        <v xml:space="preserve">    </v>
      </c>
      <c r="N661" s="560">
        <f t="shared" ref="N661:N669" si="1710">N586</f>
        <v>0</v>
      </c>
      <c r="O661" s="500"/>
      <c r="P661" s="523">
        <f>+P586+O661</f>
        <v>0</v>
      </c>
      <c r="Q661" s="519">
        <f t="shared" ref="Q661:Q665" si="1711">N661-P661</f>
        <v>0</v>
      </c>
      <c r="R661" s="481" t="str">
        <f t="shared" ref="R661:R669" si="1712">IF(N661=0,"    ",P661/N661)</f>
        <v xml:space="preserve">    </v>
      </c>
      <c r="S661" s="560">
        <f t="shared" ref="S661:S669" si="1713">S586</f>
        <v>0</v>
      </c>
      <c r="T661" s="500"/>
      <c r="U661" s="523">
        <f>+U586+T661</f>
        <v>0</v>
      </c>
      <c r="V661" s="519">
        <f t="shared" ref="V661:V665" si="1714">S661-U661</f>
        <v>0</v>
      </c>
      <c r="W661" s="481" t="str">
        <f t="shared" ref="W661:W669" si="1715">IF(S661=0,"    ",U661/S661)</f>
        <v xml:space="preserve">    </v>
      </c>
      <c r="X661" s="560">
        <f t="shared" ref="X661:X669" si="1716">X586</f>
        <v>0</v>
      </c>
      <c r="Y661" s="500"/>
      <c r="Z661" s="523">
        <f>+Z586+Y661</f>
        <v>0</v>
      </c>
      <c r="AA661" s="519">
        <f t="shared" ref="AA661:AA665" si="1717">X661-Z661</f>
        <v>0</v>
      </c>
      <c r="AB661" s="481" t="str">
        <f t="shared" ref="AB661:AB669" si="1718">IF(X661=0,"    ",Z661/X661)</f>
        <v xml:space="preserve">    </v>
      </c>
      <c r="AC661" s="560">
        <f t="shared" ref="AC661:AC669" si="1719">AC586</f>
        <v>0</v>
      </c>
      <c r="AD661" s="500"/>
      <c r="AE661" s="523">
        <f>+AE586+AD661</f>
        <v>0</v>
      </c>
      <c r="AF661" s="519">
        <f t="shared" ref="AF661:AF665" si="1720">AC661-AE661</f>
        <v>0</v>
      </c>
      <c r="AG661" s="481" t="str">
        <f t="shared" ref="AG661:AG669" si="1721">IF(AC661=0,"    ",AE661/AC661)</f>
        <v xml:space="preserve">    </v>
      </c>
      <c r="AH661" s="560">
        <f t="shared" ref="AH661:AH669" si="1722">AH586</f>
        <v>0</v>
      </c>
      <c r="AI661" s="500"/>
      <c r="AJ661" s="523">
        <f>+AJ586+AI661</f>
        <v>0</v>
      </c>
      <c r="AK661" s="519">
        <f t="shared" ref="AK661:AK665" si="1723">AH661-AJ661</f>
        <v>0</v>
      </c>
      <c r="AL661" s="481" t="str">
        <f t="shared" ref="AL661:AL669" si="1724">IF(AH661=0,"    ",AJ661/AH661)</f>
        <v xml:space="preserve">    </v>
      </c>
      <c r="AM661" s="560">
        <f t="shared" ref="AM661:AM669" si="1725">AM586</f>
        <v>0</v>
      </c>
      <c r="AN661" s="500"/>
      <c r="AO661" s="523">
        <f>+AO586+AN661</f>
        <v>0</v>
      </c>
      <c r="AP661" s="519">
        <f t="shared" ref="AP661:AP665" si="1726">AM661-AO661</f>
        <v>0</v>
      </c>
      <c r="AQ661" s="481" t="str">
        <f t="shared" ref="AQ661:AQ669" si="1727">IF(AM661=0,"    ",AO661/AM661)</f>
        <v xml:space="preserve">    </v>
      </c>
      <c r="AR661" s="560">
        <f t="shared" ref="AR661:AR669" si="1728">AR586</f>
        <v>0</v>
      </c>
      <c r="AS661" s="500"/>
      <c r="AT661" s="523">
        <f>+AT586+AS661</f>
        <v>0</v>
      </c>
      <c r="AU661" s="519">
        <f t="shared" ref="AU661:AU665" si="1729">AR661-AT661</f>
        <v>0</v>
      </c>
      <c r="AV661" s="481" t="str">
        <f t="shared" ref="AV661:AV669" si="1730">IF(AR661=0,"    ",AT661/AR661)</f>
        <v xml:space="preserve">    </v>
      </c>
      <c r="AW661" s="560">
        <f t="shared" ref="AW661:AW669" si="1731">AW586</f>
        <v>0</v>
      </c>
      <c r="AX661" s="500"/>
      <c r="AY661" s="523">
        <f>+AY586+AX661</f>
        <v>0</v>
      </c>
      <c r="AZ661" s="519">
        <f t="shared" ref="AZ661:AZ665" si="1732">AW661-AY661</f>
        <v>0</v>
      </c>
      <c r="BA661" s="481" t="str">
        <f t="shared" ref="BA661:BA669" si="1733">IF(AW661=0,"    ",AY661/AW661)</f>
        <v xml:space="preserve">    </v>
      </c>
      <c r="BB661" s="560">
        <f t="shared" ref="BB661:BB669" si="1734">BB586</f>
        <v>0</v>
      </c>
      <c r="BC661" s="500"/>
      <c r="BD661" s="523">
        <f>+BD586+BC661</f>
        <v>0</v>
      </c>
      <c r="BE661" s="519">
        <f t="shared" ref="BE661:BE665" si="1735">BB661-BD661</f>
        <v>0</v>
      </c>
      <c r="BF661" s="481" t="str">
        <f t="shared" ref="BF661:BF669" si="1736">IF(BB661=0,"    ",BD661/BB661)</f>
        <v xml:space="preserve">    </v>
      </c>
      <c r="BG661" s="560">
        <f t="shared" ref="BG661:BG669" si="1737">BG586</f>
        <v>0</v>
      </c>
      <c r="BH661" s="500"/>
      <c r="BI661" s="523">
        <f>+BI586+BH661</f>
        <v>0</v>
      </c>
      <c r="BJ661" s="519">
        <f t="shared" ref="BJ661:BJ665" si="1738">BG661-BI661</f>
        <v>0</v>
      </c>
      <c r="BK661" s="481" t="str">
        <f t="shared" ref="BK661:BK669" si="1739">IF(BG661=0,"    ",BI661/BG661)</f>
        <v xml:space="preserve">    </v>
      </c>
      <c r="BL661" s="553"/>
      <c r="BM661" s="502">
        <f t="shared" si="1578"/>
        <v>0</v>
      </c>
    </row>
    <row r="662" spans="1:69" s="1" customFormat="1" ht="12.75">
      <c r="A662" s="810">
        <v>52</v>
      </c>
      <c r="B662" s="838" t="str">
        <f>'[4]Budget Summary'!$C$33</f>
        <v>Other Patient Insurance</v>
      </c>
      <c r="C662" s="495">
        <f t="shared" si="1579"/>
        <v>0</v>
      </c>
      <c r="D662" s="560">
        <f t="shared" si="1704"/>
        <v>0</v>
      </c>
      <c r="E662" s="500"/>
      <c r="F662" s="523">
        <f>+F587+E662</f>
        <v>0</v>
      </c>
      <c r="G662" s="519">
        <f t="shared" si="1705"/>
        <v>0</v>
      </c>
      <c r="H662" s="481" t="str">
        <f t="shared" si="1706"/>
        <v xml:space="preserve">    </v>
      </c>
      <c r="I662" s="560">
        <f t="shared" si="1707"/>
        <v>0</v>
      </c>
      <c r="J662" s="500"/>
      <c r="K662" s="523">
        <f>+K587+J662</f>
        <v>0</v>
      </c>
      <c r="L662" s="519">
        <f t="shared" si="1708"/>
        <v>0</v>
      </c>
      <c r="M662" s="481" t="str">
        <f t="shared" si="1709"/>
        <v xml:space="preserve">    </v>
      </c>
      <c r="N662" s="560">
        <f t="shared" si="1710"/>
        <v>0</v>
      </c>
      <c r="O662" s="500"/>
      <c r="P662" s="523">
        <f>+P587+O662</f>
        <v>0</v>
      </c>
      <c r="Q662" s="519">
        <f t="shared" si="1711"/>
        <v>0</v>
      </c>
      <c r="R662" s="481" t="str">
        <f t="shared" si="1712"/>
        <v xml:space="preserve">    </v>
      </c>
      <c r="S662" s="560">
        <f t="shared" si="1713"/>
        <v>0</v>
      </c>
      <c r="T662" s="500"/>
      <c r="U662" s="523">
        <f>+U587+T662</f>
        <v>0</v>
      </c>
      <c r="V662" s="519">
        <f t="shared" si="1714"/>
        <v>0</v>
      </c>
      <c r="W662" s="481" t="str">
        <f t="shared" si="1715"/>
        <v xml:space="preserve">    </v>
      </c>
      <c r="X662" s="560">
        <f t="shared" si="1716"/>
        <v>0</v>
      </c>
      <c r="Y662" s="500"/>
      <c r="Z662" s="523">
        <f>+Z587+Y662</f>
        <v>0</v>
      </c>
      <c r="AA662" s="519">
        <f t="shared" si="1717"/>
        <v>0</v>
      </c>
      <c r="AB662" s="481" t="str">
        <f t="shared" si="1718"/>
        <v xml:space="preserve">    </v>
      </c>
      <c r="AC662" s="560">
        <f t="shared" si="1719"/>
        <v>0</v>
      </c>
      <c r="AD662" s="500"/>
      <c r="AE662" s="523">
        <f>+AE587+AD662</f>
        <v>0</v>
      </c>
      <c r="AF662" s="519">
        <f t="shared" si="1720"/>
        <v>0</v>
      </c>
      <c r="AG662" s="481" t="str">
        <f t="shared" si="1721"/>
        <v xml:space="preserve">    </v>
      </c>
      <c r="AH662" s="560">
        <f t="shared" si="1722"/>
        <v>0</v>
      </c>
      <c r="AI662" s="500"/>
      <c r="AJ662" s="523">
        <f>+AJ587+AI662</f>
        <v>0</v>
      </c>
      <c r="AK662" s="519">
        <f t="shared" si="1723"/>
        <v>0</v>
      </c>
      <c r="AL662" s="481" t="str">
        <f t="shared" si="1724"/>
        <v xml:space="preserve">    </v>
      </c>
      <c r="AM662" s="560">
        <f t="shared" si="1725"/>
        <v>0</v>
      </c>
      <c r="AN662" s="500"/>
      <c r="AO662" s="523">
        <f>+AO587+AN662</f>
        <v>0</v>
      </c>
      <c r="AP662" s="519">
        <f t="shared" si="1726"/>
        <v>0</v>
      </c>
      <c r="AQ662" s="481" t="str">
        <f t="shared" si="1727"/>
        <v xml:space="preserve">    </v>
      </c>
      <c r="AR662" s="560">
        <f t="shared" si="1728"/>
        <v>0</v>
      </c>
      <c r="AS662" s="500"/>
      <c r="AT662" s="523">
        <f>+AT587+AS662</f>
        <v>0</v>
      </c>
      <c r="AU662" s="519">
        <f t="shared" si="1729"/>
        <v>0</v>
      </c>
      <c r="AV662" s="481" t="str">
        <f t="shared" si="1730"/>
        <v xml:space="preserve">    </v>
      </c>
      <c r="AW662" s="560">
        <f t="shared" si="1731"/>
        <v>0</v>
      </c>
      <c r="AX662" s="500"/>
      <c r="AY662" s="523">
        <f>+AY587+AX662</f>
        <v>0</v>
      </c>
      <c r="AZ662" s="519">
        <f t="shared" si="1732"/>
        <v>0</v>
      </c>
      <c r="BA662" s="481" t="str">
        <f t="shared" si="1733"/>
        <v xml:space="preserve">    </v>
      </c>
      <c r="BB662" s="560">
        <f t="shared" si="1734"/>
        <v>0</v>
      </c>
      <c r="BC662" s="500"/>
      <c r="BD662" s="523">
        <f>+BD587+BC662</f>
        <v>0</v>
      </c>
      <c r="BE662" s="519">
        <f t="shared" si="1735"/>
        <v>0</v>
      </c>
      <c r="BF662" s="481" t="str">
        <f t="shared" si="1736"/>
        <v xml:space="preserve">    </v>
      </c>
      <c r="BG662" s="560">
        <f t="shared" si="1737"/>
        <v>0</v>
      </c>
      <c r="BH662" s="500"/>
      <c r="BI662" s="523">
        <f>+BI587+BH662</f>
        <v>0</v>
      </c>
      <c r="BJ662" s="519">
        <f t="shared" si="1738"/>
        <v>0</v>
      </c>
      <c r="BK662" s="481" t="str">
        <f t="shared" si="1739"/>
        <v xml:space="preserve">    </v>
      </c>
      <c r="BL662" s="553"/>
      <c r="BM662" s="502">
        <f t="shared" si="1578"/>
        <v>0</v>
      </c>
    </row>
    <row r="663" spans="1:69" s="1" customFormat="1" ht="12.75">
      <c r="A663" s="810">
        <v>53</v>
      </c>
      <c r="B663" s="838" t="str">
        <f>'[4]Budget Summary'!$C$34</f>
        <v>Medicare</v>
      </c>
      <c r="C663" s="495">
        <f t="shared" si="1579"/>
        <v>0</v>
      </c>
      <c r="D663" s="560">
        <f t="shared" si="1704"/>
        <v>0</v>
      </c>
      <c r="E663" s="500"/>
      <c r="F663" s="523">
        <f>+F588+E663</f>
        <v>0</v>
      </c>
      <c r="G663" s="519">
        <f t="shared" si="1705"/>
        <v>0</v>
      </c>
      <c r="H663" s="481" t="str">
        <f t="shared" si="1706"/>
        <v xml:space="preserve">    </v>
      </c>
      <c r="I663" s="560">
        <f t="shared" si="1707"/>
        <v>0</v>
      </c>
      <c r="J663" s="500"/>
      <c r="K663" s="523">
        <f>+K588+J663</f>
        <v>0</v>
      </c>
      <c r="L663" s="519">
        <f t="shared" si="1708"/>
        <v>0</v>
      </c>
      <c r="M663" s="481" t="str">
        <f t="shared" si="1709"/>
        <v xml:space="preserve">    </v>
      </c>
      <c r="N663" s="560">
        <f t="shared" si="1710"/>
        <v>0</v>
      </c>
      <c r="O663" s="500"/>
      <c r="P663" s="523">
        <f>+P588+O663</f>
        <v>0</v>
      </c>
      <c r="Q663" s="519">
        <f t="shared" si="1711"/>
        <v>0</v>
      </c>
      <c r="R663" s="481" t="str">
        <f t="shared" si="1712"/>
        <v xml:space="preserve">    </v>
      </c>
      <c r="S663" s="560">
        <f t="shared" si="1713"/>
        <v>0</v>
      </c>
      <c r="T663" s="500"/>
      <c r="U663" s="523">
        <f>+U588+T663</f>
        <v>0</v>
      </c>
      <c r="V663" s="519">
        <f t="shared" si="1714"/>
        <v>0</v>
      </c>
      <c r="W663" s="481" t="str">
        <f t="shared" si="1715"/>
        <v xml:space="preserve">    </v>
      </c>
      <c r="X663" s="560">
        <f t="shared" si="1716"/>
        <v>0</v>
      </c>
      <c r="Y663" s="500"/>
      <c r="Z663" s="523">
        <f>+Z588+Y663</f>
        <v>0</v>
      </c>
      <c r="AA663" s="519">
        <f t="shared" si="1717"/>
        <v>0</v>
      </c>
      <c r="AB663" s="481" t="str">
        <f t="shared" si="1718"/>
        <v xml:space="preserve">    </v>
      </c>
      <c r="AC663" s="560">
        <f t="shared" si="1719"/>
        <v>0</v>
      </c>
      <c r="AD663" s="500"/>
      <c r="AE663" s="523">
        <f>+AE588+AD663</f>
        <v>0</v>
      </c>
      <c r="AF663" s="519">
        <f t="shared" si="1720"/>
        <v>0</v>
      </c>
      <c r="AG663" s="481" t="str">
        <f t="shared" si="1721"/>
        <v xml:space="preserve">    </v>
      </c>
      <c r="AH663" s="560">
        <f t="shared" si="1722"/>
        <v>0</v>
      </c>
      <c r="AI663" s="500"/>
      <c r="AJ663" s="523">
        <f>+AJ588+AI663</f>
        <v>0</v>
      </c>
      <c r="AK663" s="519">
        <f t="shared" si="1723"/>
        <v>0</v>
      </c>
      <c r="AL663" s="481" t="str">
        <f t="shared" si="1724"/>
        <v xml:space="preserve">    </v>
      </c>
      <c r="AM663" s="560">
        <f t="shared" si="1725"/>
        <v>0</v>
      </c>
      <c r="AN663" s="500"/>
      <c r="AO663" s="523">
        <f>+AO588+AN663</f>
        <v>0</v>
      </c>
      <c r="AP663" s="519">
        <f t="shared" si="1726"/>
        <v>0</v>
      </c>
      <c r="AQ663" s="481" t="str">
        <f t="shared" si="1727"/>
        <v xml:space="preserve">    </v>
      </c>
      <c r="AR663" s="560">
        <f t="shared" si="1728"/>
        <v>0</v>
      </c>
      <c r="AS663" s="500"/>
      <c r="AT663" s="523">
        <f>+AT588+AS663</f>
        <v>0</v>
      </c>
      <c r="AU663" s="519">
        <f t="shared" si="1729"/>
        <v>0</v>
      </c>
      <c r="AV663" s="481" t="str">
        <f t="shared" si="1730"/>
        <v xml:space="preserve">    </v>
      </c>
      <c r="AW663" s="560">
        <f t="shared" si="1731"/>
        <v>0</v>
      </c>
      <c r="AX663" s="500"/>
      <c r="AY663" s="523">
        <f>+AY588+AX663</f>
        <v>0</v>
      </c>
      <c r="AZ663" s="519">
        <f t="shared" si="1732"/>
        <v>0</v>
      </c>
      <c r="BA663" s="481" t="str">
        <f t="shared" si="1733"/>
        <v xml:space="preserve">    </v>
      </c>
      <c r="BB663" s="560">
        <f t="shared" si="1734"/>
        <v>0</v>
      </c>
      <c r="BC663" s="500"/>
      <c r="BD663" s="523">
        <f>+BD588+BC663</f>
        <v>0</v>
      </c>
      <c r="BE663" s="519">
        <f t="shared" si="1735"/>
        <v>0</v>
      </c>
      <c r="BF663" s="481" t="str">
        <f t="shared" si="1736"/>
        <v xml:space="preserve">    </v>
      </c>
      <c r="BG663" s="560">
        <f t="shared" si="1737"/>
        <v>0</v>
      </c>
      <c r="BH663" s="500"/>
      <c r="BI663" s="523">
        <f>+BI588+BH663</f>
        <v>0</v>
      </c>
      <c r="BJ663" s="519">
        <f t="shared" si="1738"/>
        <v>0</v>
      </c>
      <c r="BK663" s="481" t="str">
        <f t="shared" si="1739"/>
        <v xml:space="preserve">    </v>
      </c>
      <c r="BL663" s="553"/>
      <c r="BM663" s="502">
        <f t="shared" si="1578"/>
        <v>0</v>
      </c>
    </row>
    <row r="664" spans="1:69" s="1" customFormat="1" ht="12.75">
      <c r="A664" s="810">
        <v>54</v>
      </c>
      <c r="B664" s="1059" t="str">
        <f>'[4]Budget Summary'!$C$35</f>
        <v>Other Revenues: (Specify)</v>
      </c>
      <c r="C664" s="495">
        <f t="shared" si="1579"/>
        <v>0</v>
      </c>
      <c r="D664" s="560">
        <f t="shared" si="1704"/>
        <v>0</v>
      </c>
      <c r="E664" s="500"/>
      <c r="F664" s="523">
        <f>+F589+E664</f>
        <v>0</v>
      </c>
      <c r="G664" s="519">
        <f t="shared" si="1705"/>
        <v>0</v>
      </c>
      <c r="H664" s="481" t="str">
        <f t="shared" si="1706"/>
        <v xml:space="preserve">    </v>
      </c>
      <c r="I664" s="560">
        <f t="shared" si="1707"/>
        <v>0</v>
      </c>
      <c r="J664" s="500"/>
      <c r="K664" s="523">
        <f>+K589+J664</f>
        <v>0</v>
      </c>
      <c r="L664" s="519">
        <f t="shared" si="1708"/>
        <v>0</v>
      </c>
      <c r="M664" s="481" t="str">
        <f t="shared" si="1709"/>
        <v xml:space="preserve">    </v>
      </c>
      <c r="N664" s="560">
        <f t="shared" si="1710"/>
        <v>0</v>
      </c>
      <c r="O664" s="500"/>
      <c r="P664" s="523">
        <f>+P589+O664</f>
        <v>0</v>
      </c>
      <c r="Q664" s="519">
        <f t="shared" si="1711"/>
        <v>0</v>
      </c>
      <c r="R664" s="481" t="str">
        <f t="shared" si="1712"/>
        <v xml:space="preserve">    </v>
      </c>
      <c r="S664" s="560">
        <f t="shared" si="1713"/>
        <v>0</v>
      </c>
      <c r="T664" s="500"/>
      <c r="U664" s="523">
        <f>+U589+T664</f>
        <v>0</v>
      </c>
      <c r="V664" s="519">
        <f t="shared" si="1714"/>
        <v>0</v>
      </c>
      <c r="W664" s="481" t="str">
        <f t="shared" si="1715"/>
        <v xml:space="preserve">    </v>
      </c>
      <c r="X664" s="560">
        <f t="shared" si="1716"/>
        <v>0</v>
      </c>
      <c r="Y664" s="500"/>
      <c r="Z664" s="523">
        <f>+Z589+Y664</f>
        <v>0</v>
      </c>
      <c r="AA664" s="519">
        <f t="shared" si="1717"/>
        <v>0</v>
      </c>
      <c r="AB664" s="481" t="str">
        <f t="shared" si="1718"/>
        <v xml:space="preserve">    </v>
      </c>
      <c r="AC664" s="560">
        <f t="shared" si="1719"/>
        <v>0</v>
      </c>
      <c r="AD664" s="500"/>
      <c r="AE664" s="523">
        <f>+AE589+AD664</f>
        <v>0</v>
      </c>
      <c r="AF664" s="519">
        <f t="shared" si="1720"/>
        <v>0</v>
      </c>
      <c r="AG664" s="481" t="str">
        <f t="shared" si="1721"/>
        <v xml:space="preserve">    </v>
      </c>
      <c r="AH664" s="560">
        <f t="shared" si="1722"/>
        <v>0</v>
      </c>
      <c r="AI664" s="500"/>
      <c r="AJ664" s="523">
        <f>+AJ589+AI664</f>
        <v>0</v>
      </c>
      <c r="AK664" s="519">
        <f t="shared" si="1723"/>
        <v>0</v>
      </c>
      <c r="AL664" s="481" t="str">
        <f t="shared" si="1724"/>
        <v xml:space="preserve">    </v>
      </c>
      <c r="AM664" s="560">
        <f t="shared" si="1725"/>
        <v>0</v>
      </c>
      <c r="AN664" s="500"/>
      <c r="AO664" s="523">
        <f>+AO589+AN664</f>
        <v>0</v>
      </c>
      <c r="AP664" s="519">
        <f t="shared" si="1726"/>
        <v>0</v>
      </c>
      <c r="AQ664" s="481" t="str">
        <f t="shared" si="1727"/>
        <v xml:space="preserve">    </v>
      </c>
      <c r="AR664" s="560">
        <f t="shared" si="1728"/>
        <v>0</v>
      </c>
      <c r="AS664" s="500"/>
      <c r="AT664" s="523">
        <f>+AT589+AS664</f>
        <v>0</v>
      </c>
      <c r="AU664" s="519">
        <f t="shared" si="1729"/>
        <v>0</v>
      </c>
      <c r="AV664" s="481" t="str">
        <f t="shared" si="1730"/>
        <v xml:space="preserve">    </v>
      </c>
      <c r="AW664" s="560">
        <f t="shared" si="1731"/>
        <v>0</v>
      </c>
      <c r="AX664" s="500"/>
      <c r="AY664" s="523">
        <f>+AY589+AX664</f>
        <v>0</v>
      </c>
      <c r="AZ664" s="519">
        <f t="shared" si="1732"/>
        <v>0</v>
      </c>
      <c r="BA664" s="481" t="str">
        <f t="shared" si="1733"/>
        <v xml:space="preserve">    </v>
      </c>
      <c r="BB664" s="560">
        <f t="shared" si="1734"/>
        <v>0</v>
      </c>
      <c r="BC664" s="500"/>
      <c r="BD664" s="523">
        <f>+BD589+BC664</f>
        <v>0</v>
      </c>
      <c r="BE664" s="519">
        <f t="shared" si="1735"/>
        <v>0</v>
      </c>
      <c r="BF664" s="481" t="str">
        <f t="shared" si="1736"/>
        <v xml:space="preserve">    </v>
      </c>
      <c r="BG664" s="560">
        <f t="shared" si="1737"/>
        <v>0</v>
      </c>
      <c r="BH664" s="500"/>
      <c r="BI664" s="523">
        <f>+BI589+BH664</f>
        <v>0</v>
      </c>
      <c r="BJ664" s="519">
        <f t="shared" si="1738"/>
        <v>0</v>
      </c>
      <c r="BK664" s="481" t="str">
        <f t="shared" si="1739"/>
        <v xml:space="preserve">    </v>
      </c>
      <c r="BL664" s="553"/>
      <c r="BM664" s="502">
        <f t="shared" si="1578"/>
        <v>0</v>
      </c>
    </row>
    <row r="665" spans="1:69" customFormat="1" ht="12.75">
      <c r="A665" s="810">
        <v>55</v>
      </c>
      <c r="B665" s="836" t="s">
        <v>284</v>
      </c>
      <c r="C665" s="492">
        <f t="shared" si="1579"/>
        <v>0</v>
      </c>
      <c r="D665" s="525">
        <f t="shared" si="1704"/>
        <v>0</v>
      </c>
      <c r="E665" s="502">
        <f t="shared" ref="E665:F665" si="1740">SUM(E661:E664)</f>
        <v>0</v>
      </c>
      <c r="F665" s="502">
        <f t="shared" si="1740"/>
        <v>0</v>
      </c>
      <c r="G665" s="523">
        <f t="shared" si="1705"/>
        <v>0</v>
      </c>
      <c r="H665" s="482" t="str">
        <f t="shared" si="1706"/>
        <v xml:space="preserve">    </v>
      </c>
      <c r="I665" s="525">
        <f t="shared" si="1707"/>
        <v>0</v>
      </c>
      <c r="J665" s="502">
        <f>SUM(J661:J664)</f>
        <v>0</v>
      </c>
      <c r="K665" s="502">
        <f t="shared" ref="K665" si="1741">SUM(K661:K664)</f>
        <v>0</v>
      </c>
      <c r="L665" s="523">
        <f t="shared" si="1708"/>
        <v>0</v>
      </c>
      <c r="M665" s="482" t="str">
        <f t="shared" si="1709"/>
        <v xml:space="preserve">    </v>
      </c>
      <c r="N665" s="525">
        <f t="shared" si="1710"/>
        <v>0</v>
      </c>
      <c r="O665" s="502">
        <f t="shared" ref="O665:P665" si="1742">SUM(O661:O664)</f>
        <v>0</v>
      </c>
      <c r="P665" s="502">
        <f t="shared" si="1742"/>
        <v>0</v>
      </c>
      <c r="Q665" s="523">
        <f t="shared" si="1711"/>
        <v>0</v>
      </c>
      <c r="R665" s="482" t="str">
        <f t="shared" si="1712"/>
        <v xml:space="preserve">    </v>
      </c>
      <c r="S665" s="525">
        <f t="shared" si="1713"/>
        <v>0</v>
      </c>
      <c r="T665" s="502">
        <f t="shared" ref="T665:U665" si="1743">SUM(T661:T664)</f>
        <v>0</v>
      </c>
      <c r="U665" s="502">
        <f t="shared" si="1743"/>
        <v>0</v>
      </c>
      <c r="V665" s="523">
        <f t="shared" si="1714"/>
        <v>0</v>
      </c>
      <c r="W665" s="482" t="str">
        <f t="shared" si="1715"/>
        <v xml:space="preserve">    </v>
      </c>
      <c r="X665" s="525">
        <f t="shared" si="1716"/>
        <v>0</v>
      </c>
      <c r="Y665" s="502">
        <f t="shared" ref="Y665:Z665" si="1744">SUM(Y661:Y664)</f>
        <v>0</v>
      </c>
      <c r="Z665" s="502">
        <f t="shared" si="1744"/>
        <v>0</v>
      </c>
      <c r="AA665" s="523">
        <f t="shared" si="1717"/>
        <v>0</v>
      </c>
      <c r="AB665" s="482" t="str">
        <f t="shared" si="1718"/>
        <v xml:space="preserve">    </v>
      </c>
      <c r="AC665" s="525">
        <f t="shared" si="1719"/>
        <v>0</v>
      </c>
      <c r="AD665" s="502">
        <f t="shared" ref="AD665:AE665" si="1745">SUM(AD661:AD664)</f>
        <v>0</v>
      </c>
      <c r="AE665" s="502">
        <f t="shared" si="1745"/>
        <v>0</v>
      </c>
      <c r="AF665" s="523">
        <f t="shared" si="1720"/>
        <v>0</v>
      </c>
      <c r="AG665" s="482" t="str">
        <f t="shared" si="1721"/>
        <v xml:space="preserve">    </v>
      </c>
      <c r="AH665" s="525">
        <f t="shared" si="1722"/>
        <v>0</v>
      </c>
      <c r="AI665" s="502">
        <f t="shared" ref="AI665:AJ665" si="1746">SUM(AI661:AI664)</f>
        <v>0</v>
      </c>
      <c r="AJ665" s="502">
        <f t="shared" si="1746"/>
        <v>0</v>
      </c>
      <c r="AK665" s="523">
        <f t="shared" si="1723"/>
        <v>0</v>
      </c>
      <c r="AL665" s="482" t="str">
        <f t="shared" si="1724"/>
        <v xml:space="preserve">    </v>
      </c>
      <c r="AM665" s="525">
        <f t="shared" si="1725"/>
        <v>0</v>
      </c>
      <c r="AN665" s="502">
        <f t="shared" ref="AN665:AO665" si="1747">SUM(AN661:AN664)</f>
        <v>0</v>
      </c>
      <c r="AO665" s="502">
        <f t="shared" si="1747"/>
        <v>0</v>
      </c>
      <c r="AP665" s="523">
        <f t="shared" si="1726"/>
        <v>0</v>
      </c>
      <c r="AQ665" s="482" t="str">
        <f t="shared" si="1727"/>
        <v xml:space="preserve">    </v>
      </c>
      <c r="AR665" s="525">
        <f t="shared" si="1728"/>
        <v>0</v>
      </c>
      <c r="AS665" s="502">
        <f t="shared" ref="AS665:AT665" si="1748">SUM(AS661:AS664)</f>
        <v>0</v>
      </c>
      <c r="AT665" s="502">
        <f t="shared" si="1748"/>
        <v>0</v>
      </c>
      <c r="AU665" s="523">
        <f t="shared" si="1729"/>
        <v>0</v>
      </c>
      <c r="AV665" s="482" t="str">
        <f t="shared" si="1730"/>
        <v xml:space="preserve">    </v>
      </c>
      <c r="AW665" s="525">
        <f t="shared" si="1731"/>
        <v>0</v>
      </c>
      <c r="AX665" s="502">
        <f t="shared" ref="AX665:AY665" si="1749">SUM(AX661:AX664)</f>
        <v>0</v>
      </c>
      <c r="AY665" s="502">
        <f t="shared" si="1749"/>
        <v>0</v>
      </c>
      <c r="AZ665" s="523">
        <f t="shared" si="1732"/>
        <v>0</v>
      </c>
      <c r="BA665" s="482" t="str">
        <f t="shared" si="1733"/>
        <v xml:space="preserve">    </v>
      </c>
      <c r="BB665" s="525">
        <f t="shared" si="1734"/>
        <v>0</v>
      </c>
      <c r="BC665" s="502">
        <f t="shared" ref="BC665:BD665" si="1750">SUM(BC661:BC664)</f>
        <v>0</v>
      </c>
      <c r="BD665" s="502">
        <f t="shared" si="1750"/>
        <v>0</v>
      </c>
      <c r="BE665" s="523">
        <f t="shared" si="1735"/>
        <v>0</v>
      </c>
      <c r="BF665" s="482" t="str">
        <f t="shared" si="1736"/>
        <v xml:space="preserve">    </v>
      </c>
      <c r="BG665" s="525">
        <f t="shared" si="1737"/>
        <v>0</v>
      </c>
      <c r="BH665" s="502">
        <f t="shared" ref="BH665:BI665" si="1751">SUM(BH661:BH664)</f>
        <v>0</v>
      </c>
      <c r="BI665" s="502">
        <f t="shared" si="1751"/>
        <v>0</v>
      </c>
      <c r="BJ665" s="523">
        <f t="shared" si="1738"/>
        <v>0</v>
      </c>
      <c r="BK665" s="482" t="str">
        <f t="shared" si="1739"/>
        <v xml:space="preserve">    </v>
      </c>
      <c r="BL665" s="553"/>
      <c r="BM665" s="502">
        <f t="shared" si="1578"/>
        <v>0</v>
      </c>
    </row>
    <row r="666" spans="1:69" customFormat="1" ht="12.75">
      <c r="A666" s="839">
        <v>56</v>
      </c>
      <c r="B666" s="840" t="s">
        <v>160</v>
      </c>
      <c r="C666" s="706">
        <f t="shared" si="1579"/>
        <v>0</v>
      </c>
      <c r="D666" s="551">
        <f t="shared" si="1704"/>
        <v>0</v>
      </c>
      <c r="E666" s="547">
        <f>+E659-E665</f>
        <v>0</v>
      </c>
      <c r="F666" s="547">
        <f>+F659-F665</f>
        <v>0</v>
      </c>
      <c r="G666" s="526">
        <f>+G659-G665</f>
        <v>0</v>
      </c>
      <c r="H666" s="481" t="str">
        <f t="shared" si="1706"/>
        <v xml:space="preserve">    </v>
      </c>
      <c r="I666" s="551">
        <f t="shared" si="1707"/>
        <v>0</v>
      </c>
      <c r="J666" s="547">
        <f>+J659-J665</f>
        <v>0</v>
      </c>
      <c r="K666" s="547">
        <f>+K659-K665</f>
        <v>0</v>
      </c>
      <c r="L666" s="526">
        <f>+L659-L665</f>
        <v>0</v>
      </c>
      <c r="M666" s="481" t="str">
        <f t="shared" si="1709"/>
        <v xml:space="preserve">    </v>
      </c>
      <c r="N666" s="551">
        <f t="shared" si="1710"/>
        <v>0</v>
      </c>
      <c r="O666" s="547">
        <f>+O659-O665</f>
        <v>0</v>
      </c>
      <c r="P666" s="547">
        <f>+P659-P665</f>
        <v>0</v>
      </c>
      <c r="Q666" s="526">
        <f>+Q659-Q665</f>
        <v>0</v>
      </c>
      <c r="R666" s="481" t="str">
        <f t="shared" si="1712"/>
        <v xml:space="preserve">    </v>
      </c>
      <c r="S666" s="551">
        <f t="shared" si="1713"/>
        <v>4</v>
      </c>
      <c r="T666" s="547">
        <f>+T659-T665</f>
        <v>0</v>
      </c>
      <c r="U666" s="547">
        <f>+U659-U665</f>
        <v>0</v>
      </c>
      <c r="V666" s="526">
        <f>+V659-V665</f>
        <v>4</v>
      </c>
      <c r="W666" s="481">
        <f t="shared" si="1715"/>
        <v>0</v>
      </c>
      <c r="X666" s="551">
        <f t="shared" si="1716"/>
        <v>0</v>
      </c>
      <c r="Y666" s="547">
        <f>+Y659-Y665</f>
        <v>0</v>
      </c>
      <c r="Z666" s="547">
        <f>+Z659-Z665</f>
        <v>0</v>
      </c>
      <c r="AA666" s="526">
        <f>+AA659-AA665</f>
        <v>0</v>
      </c>
      <c r="AB666" s="481" t="str">
        <f t="shared" si="1718"/>
        <v xml:space="preserve">    </v>
      </c>
      <c r="AC666" s="551">
        <f t="shared" si="1719"/>
        <v>0</v>
      </c>
      <c r="AD666" s="547">
        <f>+AD659-AD665</f>
        <v>0</v>
      </c>
      <c r="AE666" s="547">
        <f>+AE659-AE665</f>
        <v>0</v>
      </c>
      <c r="AF666" s="526">
        <f>+AF659-AF665</f>
        <v>0</v>
      </c>
      <c r="AG666" s="481" t="str">
        <f t="shared" si="1721"/>
        <v xml:space="preserve">    </v>
      </c>
      <c r="AH666" s="551">
        <f t="shared" si="1722"/>
        <v>0</v>
      </c>
      <c r="AI666" s="547">
        <f>+AI659-AI665</f>
        <v>0</v>
      </c>
      <c r="AJ666" s="547">
        <f>+AJ659-AJ665</f>
        <v>0</v>
      </c>
      <c r="AK666" s="526">
        <f>+AK659-AK665</f>
        <v>0</v>
      </c>
      <c r="AL666" s="481" t="str">
        <f t="shared" si="1724"/>
        <v xml:space="preserve">    </v>
      </c>
      <c r="AM666" s="551">
        <f t="shared" si="1725"/>
        <v>0</v>
      </c>
      <c r="AN666" s="547">
        <f>+AN659-AN665</f>
        <v>0</v>
      </c>
      <c r="AO666" s="547">
        <f>+AO659-AO665</f>
        <v>0</v>
      </c>
      <c r="AP666" s="526">
        <f>+AP659-AP665</f>
        <v>0</v>
      </c>
      <c r="AQ666" s="481" t="str">
        <f t="shared" si="1727"/>
        <v xml:space="preserve">    </v>
      </c>
      <c r="AR666" s="551">
        <f t="shared" si="1728"/>
        <v>0</v>
      </c>
      <c r="AS666" s="547">
        <f>+AS659-AS665</f>
        <v>0</v>
      </c>
      <c r="AT666" s="547">
        <f>+AT659-AT665</f>
        <v>0</v>
      </c>
      <c r="AU666" s="526">
        <f>+AU659-AU665</f>
        <v>0</v>
      </c>
      <c r="AV666" s="481" t="str">
        <f t="shared" si="1730"/>
        <v xml:space="preserve">    </v>
      </c>
      <c r="AW666" s="551">
        <f t="shared" si="1731"/>
        <v>0</v>
      </c>
      <c r="AX666" s="547">
        <f>+AX659-AX665</f>
        <v>0</v>
      </c>
      <c r="AY666" s="547">
        <f>+AY659-AY665</f>
        <v>0</v>
      </c>
      <c r="AZ666" s="526">
        <f>+AZ659-AZ665</f>
        <v>0</v>
      </c>
      <c r="BA666" s="481" t="str">
        <f t="shared" si="1733"/>
        <v xml:space="preserve">    </v>
      </c>
      <c r="BB666" s="551">
        <f t="shared" si="1734"/>
        <v>0</v>
      </c>
      <c r="BC666" s="547">
        <f>+BC659-BC665</f>
        <v>0</v>
      </c>
      <c r="BD666" s="547">
        <f>+BD659-BD665</f>
        <v>0</v>
      </c>
      <c r="BE666" s="526">
        <f>+BE659-BE665</f>
        <v>0</v>
      </c>
      <c r="BF666" s="481" t="str">
        <f t="shared" si="1736"/>
        <v xml:space="preserve">    </v>
      </c>
      <c r="BG666" s="551">
        <f t="shared" si="1737"/>
        <v>0</v>
      </c>
      <c r="BH666" s="547">
        <f>+BH659-BH665</f>
        <v>0</v>
      </c>
      <c r="BI666" s="547">
        <f>+BI659-BI665</f>
        <v>0</v>
      </c>
      <c r="BJ666" s="526">
        <f>+BJ659-BJ665</f>
        <v>0</v>
      </c>
      <c r="BK666" s="481" t="str">
        <f t="shared" si="1739"/>
        <v xml:space="preserve">    </v>
      </c>
      <c r="BL666" s="553"/>
      <c r="BM666" s="502">
        <f t="shared" si="1578"/>
        <v>0</v>
      </c>
    </row>
    <row r="667" spans="1:69" s="1" customFormat="1" ht="12.75">
      <c r="A667" s="839">
        <v>57</v>
      </c>
      <c r="B667" s="840" t="s">
        <v>287</v>
      </c>
      <c r="C667" s="706">
        <f t="shared" si="1579"/>
        <v>0</v>
      </c>
      <c r="D667" s="548">
        <f t="shared" si="1704"/>
        <v>0</v>
      </c>
      <c r="E667" s="864"/>
      <c r="F667" s="554">
        <f>+F592+E667</f>
        <v>0</v>
      </c>
      <c r="G667" s="519">
        <f t="shared" ref="G667:G668" si="1752">D667-F667</f>
        <v>0</v>
      </c>
      <c r="H667" s="482" t="str">
        <f t="shared" si="1706"/>
        <v xml:space="preserve">    </v>
      </c>
      <c r="I667" s="548">
        <f t="shared" si="1707"/>
        <v>0</v>
      </c>
      <c r="J667" s="864"/>
      <c r="K667" s="554">
        <f>+K592+J667</f>
        <v>0</v>
      </c>
      <c r="L667" s="519">
        <f t="shared" ref="L667:L668" si="1753">I667-K667</f>
        <v>0</v>
      </c>
      <c r="M667" s="482" t="str">
        <f t="shared" si="1709"/>
        <v xml:space="preserve">    </v>
      </c>
      <c r="N667" s="548">
        <f t="shared" si="1710"/>
        <v>0</v>
      </c>
      <c r="O667" s="864">
        <v>0</v>
      </c>
      <c r="P667" s="554">
        <f>+P592+O667</f>
        <v>0</v>
      </c>
      <c r="Q667" s="519">
        <f t="shared" ref="Q667:Q668" si="1754">N667-P667</f>
        <v>0</v>
      </c>
      <c r="R667" s="482" t="str">
        <f t="shared" si="1712"/>
        <v xml:space="preserve">    </v>
      </c>
      <c r="S667" s="548">
        <f t="shared" si="1713"/>
        <v>0</v>
      </c>
      <c r="T667" s="864">
        <v>0</v>
      </c>
      <c r="U667" s="554">
        <f>+U592+T667</f>
        <v>0</v>
      </c>
      <c r="V667" s="519">
        <f t="shared" ref="V667:V668" si="1755">S667-U667</f>
        <v>0</v>
      </c>
      <c r="W667" s="482" t="str">
        <f t="shared" si="1715"/>
        <v xml:space="preserve">    </v>
      </c>
      <c r="X667" s="548">
        <f t="shared" si="1716"/>
        <v>0</v>
      </c>
      <c r="Y667" s="864">
        <v>0</v>
      </c>
      <c r="Z667" s="554">
        <f>+Z592+Y667</f>
        <v>0</v>
      </c>
      <c r="AA667" s="519">
        <f t="shared" ref="AA667:AA668" si="1756">X667-Z667</f>
        <v>0</v>
      </c>
      <c r="AB667" s="482" t="str">
        <f t="shared" si="1718"/>
        <v xml:space="preserve">    </v>
      </c>
      <c r="AC667" s="548">
        <f t="shared" si="1719"/>
        <v>0</v>
      </c>
      <c r="AD667" s="864">
        <v>0</v>
      </c>
      <c r="AE667" s="554">
        <f>+AE592+AD667</f>
        <v>0</v>
      </c>
      <c r="AF667" s="519">
        <f t="shared" ref="AF667:AF668" si="1757">AC667-AE667</f>
        <v>0</v>
      </c>
      <c r="AG667" s="482" t="str">
        <f t="shared" si="1721"/>
        <v xml:space="preserve">    </v>
      </c>
      <c r="AH667" s="548">
        <f t="shared" si="1722"/>
        <v>0</v>
      </c>
      <c r="AI667" s="864">
        <v>0</v>
      </c>
      <c r="AJ667" s="554">
        <f>+AJ592+AI667</f>
        <v>0</v>
      </c>
      <c r="AK667" s="519">
        <f t="shared" ref="AK667:AK668" si="1758">AH667-AJ667</f>
        <v>0</v>
      </c>
      <c r="AL667" s="482" t="str">
        <f t="shared" si="1724"/>
        <v xml:space="preserve">    </v>
      </c>
      <c r="AM667" s="548">
        <f t="shared" si="1725"/>
        <v>0</v>
      </c>
      <c r="AN667" s="864">
        <v>0</v>
      </c>
      <c r="AO667" s="554">
        <f>+AO592+AN667</f>
        <v>0</v>
      </c>
      <c r="AP667" s="519">
        <f t="shared" ref="AP667:AP668" si="1759">AM667-AO667</f>
        <v>0</v>
      </c>
      <c r="AQ667" s="482" t="str">
        <f t="shared" si="1727"/>
        <v xml:space="preserve">    </v>
      </c>
      <c r="AR667" s="548">
        <f t="shared" si="1728"/>
        <v>0</v>
      </c>
      <c r="AS667" s="864">
        <v>0</v>
      </c>
      <c r="AT667" s="554">
        <f>+AT592+AS667</f>
        <v>0</v>
      </c>
      <c r="AU667" s="519">
        <f t="shared" ref="AU667:AU668" si="1760">AR667-AT667</f>
        <v>0</v>
      </c>
      <c r="AV667" s="482" t="str">
        <f t="shared" si="1730"/>
        <v xml:space="preserve">    </v>
      </c>
      <c r="AW667" s="548">
        <f t="shared" si="1731"/>
        <v>0</v>
      </c>
      <c r="AX667" s="864">
        <v>0</v>
      </c>
      <c r="AY667" s="554">
        <f>+AY592+AX667</f>
        <v>0</v>
      </c>
      <c r="AZ667" s="519">
        <f t="shared" ref="AZ667:AZ668" si="1761">AW667-AY667</f>
        <v>0</v>
      </c>
      <c r="BA667" s="482" t="str">
        <f t="shared" si="1733"/>
        <v xml:space="preserve">    </v>
      </c>
      <c r="BB667" s="548">
        <f t="shared" si="1734"/>
        <v>0</v>
      </c>
      <c r="BC667" s="864">
        <v>0</v>
      </c>
      <c r="BD667" s="554">
        <f>+BD592+BC667</f>
        <v>0</v>
      </c>
      <c r="BE667" s="519">
        <f t="shared" ref="BE667:BE668" si="1762">BB667-BD667</f>
        <v>0</v>
      </c>
      <c r="BF667" s="482" t="str">
        <f t="shared" si="1736"/>
        <v xml:space="preserve">    </v>
      </c>
      <c r="BG667" s="548">
        <f t="shared" si="1737"/>
        <v>0</v>
      </c>
      <c r="BH667" s="864">
        <v>0</v>
      </c>
      <c r="BI667" s="554">
        <f>+BI592+BH667</f>
        <v>0</v>
      </c>
      <c r="BJ667" s="519">
        <f t="shared" ref="BJ667:BJ668" si="1763">BG667-BI667</f>
        <v>0</v>
      </c>
      <c r="BK667" s="482" t="str">
        <f t="shared" si="1739"/>
        <v xml:space="preserve">    </v>
      </c>
      <c r="BL667" s="553"/>
      <c r="BM667" s="502">
        <f t="shared" si="1578"/>
        <v>0</v>
      </c>
    </row>
    <row r="668" spans="1:69" s="1" customFormat="1" ht="12.75">
      <c r="A668" s="839">
        <v>58</v>
      </c>
      <c r="B668" s="840" t="s">
        <v>288</v>
      </c>
      <c r="C668" s="706">
        <f t="shared" si="1579"/>
        <v>0</v>
      </c>
      <c r="D668" s="548">
        <f t="shared" si="1704"/>
        <v>0</v>
      </c>
      <c r="E668" s="506"/>
      <c r="F668" s="523">
        <f>+F593+E668</f>
        <v>0</v>
      </c>
      <c r="G668" s="519">
        <f t="shared" si="1752"/>
        <v>0</v>
      </c>
      <c r="H668" s="481" t="str">
        <f t="shared" si="1706"/>
        <v xml:space="preserve">    </v>
      </c>
      <c r="I668" s="548">
        <f t="shared" si="1707"/>
        <v>0</v>
      </c>
      <c r="J668" s="506"/>
      <c r="K668" s="523">
        <f>+K593+J668</f>
        <v>0</v>
      </c>
      <c r="L668" s="519">
        <f t="shared" si="1753"/>
        <v>0</v>
      </c>
      <c r="M668" s="481" t="str">
        <f t="shared" si="1709"/>
        <v xml:space="preserve">    </v>
      </c>
      <c r="N668" s="548">
        <f t="shared" si="1710"/>
        <v>0</v>
      </c>
      <c r="O668" s="506">
        <v>0</v>
      </c>
      <c r="P668" s="523">
        <f>+P593+O668</f>
        <v>0</v>
      </c>
      <c r="Q668" s="519">
        <f t="shared" si="1754"/>
        <v>0</v>
      </c>
      <c r="R668" s="481" t="str">
        <f t="shared" si="1712"/>
        <v xml:space="preserve">    </v>
      </c>
      <c r="S668" s="548">
        <f t="shared" si="1713"/>
        <v>0</v>
      </c>
      <c r="T668" s="506">
        <v>0</v>
      </c>
      <c r="U668" s="523">
        <f>+U593+T668</f>
        <v>0</v>
      </c>
      <c r="V668" s="519">
        <f t="shared" si="1755"/>
        <v>0</v>
      </c>
      <c r="W668" s="481" t="str">
        <f t="shared" si="1715"/>
        <v xml:space="preserve">    </v>
      </c>
      <c r="X668" s="548">
        <f t="shared" si="1716"/>
        <v>0</v>
      </c>
      <c r="Y668" s="506">
        <v>0</v>
      </c>
      <c r="Z668" s="523">
        <f>+Z593+Y668</f>
        <v>0</v>
      </c>
      <c r="AA668" s="519">
        <f t="shared" si="1756"/>
        <v>0</v>
      </c>
      <c r="AB668" s="481" t="str">
        <f t="shared" si="1718"/>
        <v xml:space="preserve">    </v>
      </c>
      <c r="AC668" s="548">
        <f t="shared" si="1719"/>
        <v>0</v>
      </c>
      <c r="AD668" s="506">
        <v>0</v>
      </c>
      <c r="AE668" s="523">
        <f>+AE593+AD668</f>
        <v>0</v>
      </c>
      <c r="AF668" s="519">
        <f t="shared" si="1757"/>
        <v>0</v>
      </c>
      <c r="AG668" s="481" t="str">
        <f t="shared" si="1721"/>
        <v xml:space="preserve">    </v>
      </c>
      <c r="AH668" s="548">
        <f t="shared" si="1722"/>
        <v>0</v>
      </c>
      <c r="AI668" s="506">
        <v>0</v>
      </c>
      <c r="AJ668" s="523">
        <f>+AJ593+AI668</f>
        <v>0</v>
      </c>
      <c r="AK668" s="519">
        <f t="shared" si="1758"/>
        <v>0</v>
      </c>
      <c r="AL668" s="481" t="str">
        <f t="shared" si="1724"/>
        <v xml:space="preserve">    </v>
      </c>
      <c r="AM668" s="548">
        <f t="shared" si="1725"/>
        <v>0</v>
      </c>
      <c r="AN668" s="506">
        <v>0</v>
      </c>
      <c r="AO668" s="523">
        <f>+AO593+AN668</f>
        <v>0</v>
      </c>
      <c r="AP668" s="519">
        <f t="shared" si="1759"/>
        <v>0</v>
      </c>
      <c r="AQ668" s="481" t="str">
        <f t="shared" si="1727"/>
        <v xml:space="preserve">    </v>
      </c>
      <c r="AR668" s="548">
        <f t="shared" si="1728"/>
        <v>0</v>
      </c>
      <c r="AS668" s="506">
        <v>0</v>
      </c>
      <c r="AT668" s="523">
        <f>+AT593+AS668</f>
        <v>0</v>
      </c>
      <c r="AU668" s="519">
        <f t="shared" si="1760"/>
        <v>0</v>
      </c>
      <c r="AV668" s="481" t="str">
        <f t="shared" si="1730"/>
        <v xml:space="preserve">    </v>
      </c>
      <c r="AW668" s="548">
        <f t="shared" si="1731"/>
        <v>0</v>
      </c>
      <c r="AX668" s="506">
        <v>0</v>
      </c>
      <c r="AY668" s="523">
        <f>+AY593+AX668</f>
        <v>0</v>
      </c>
      <c r="AZ668" s="519">
        <f t="shared" si="1761"/>
        <v>0</v>
      </c>
      <c r="BA668" s="481" t="str">
        <f t="shared" si="1733"/>
        <v xml:space="preserve">    </v>
      </c>
      <c r="BB668" s="548">
        <f t="shared" si="1734"/>
        <v>0</v>
      </c>
      <c r="BC668" s="506">
        <v>0</v>
      </c>
      <c r="BD668" s="523">
        <f>+BD593+BC668</f>
        <v>0</v>
      </c>
      <c r="BE668" s="519">
        <f t="shared" si="1762"/>
        <v>0</v>
      </c>
      <c r="BF668" s="481" t="str">
        <f t="shared" si="1736"/>
        <v xml:space="preserve">    </v>
      </c>
      <c r="BG668" s="548">
        <f t="shared" si="1737"/>
        <v>0</v>
      </c>
      <c r="BH668" s="506">
        <v>0</v>
      </c>
      <c r="BI668" s="523">
        <f>+BI593+BH668</f>
        <v>0</v>
      </c>
      <c r="BJ668" s="519">
        <f t="shared" si="1763"/>
        <v>0</v>
      </c>
      <c r="BK668" s="481" t="str">
        <f t="shared" si="1739"/>
        <v xml:space="preserve">    </v>
      </c>
      <c r="BL668" s="553"/>
      <c r="BM668" s="502">
        <f t="shared" si="1578"/>
        <v>0</v>
      </c>
    </row>
    <row r="669" spans="1:69" s="18" customFormat="1" ht="13.5" thickBot="1">
      <c r="A669" s="846">
        <v>59</v>
      </c>
      <c r="B669" s="847" t="s">
        <v>78</v>
      </c>
      <c r="C669" s="707">
        <f t="shared" si="1579"/>
        <v>0</v>
      </c>
      <c r="D669" s="549">
        <f t="shared" si="1704"/>
        <v>0</v>
      </c>
      <c r="E669" s="508">
        <f>+E666+E667+E668</f>
        <v>0</v>
      </c>
      <c r="F669" s="508">
        <f>+F666+F667+F668</f>
        <v>0</v>
      </c>
      <c r="G669" s="524">
        <f>+G666+G667+G668</f>
        <v>0</v>
      </c>
      <c r="H669" s="484" t="str">
        <f t="shared" si="1706"/>
        <v xml:space="preserve">    </v>
      </c>
      <c r="I669" s="549">
        <f t="shared" si="1707"/>
        <v>0</v>
      </c>
      <c r="J669" s="508">
        <f>+J666+J667+J668</f>
        <v>0</v>
      </c>
      <c r="K669" s="508">
        <f>+K666+K667+K668</f>
        <v>0</v>
      </c>
      <c r="L669" s="524">
        <f>+L666+L667+L668</f>
        <v>0</v>
      </c>
      <c r="M669" s="484" t="str">
        <f>IF(I669=0,"    ",K669/I669)</f>
        <v xml:space="preserve">    </v>
      </c>
      <c r="N669" s="549">
        <f t="shared" si="1710"/>
        <v>0</v>
      </c>
      <c r="O669" s="508">
        <f>+O666+O667+O668</f>
        <v>0</v>
      </c>
      <c r="P669" s="508">
        <f>+P666+P667+P668</f>
        <v>0</v>
      </c>
      <c r="Q669" s="524">
        <f>+Q666+Q667+Q668</f>
        <v>0</v>
      </c>
      <c r="R669" s="484" t="str">
        <f t="shared" si="1712"/>
        <v xml:space="preserve">    </v>
      </c>
      <c r="S669" s="549">
        <f t="shared" si="1713"/>
        <v>4</v>
      </c>
      <c r="T669" s="508">
        <f>+T666+T667+T668</f>
        <v>0</v>
      </c>
      <c r="U669" s="508">
        <f>+U666+U667+U668</f>
        <v>0</v>
      </c>
      <c r="V669" s="524">
        <f>+V666+V667+V668</f>
        <v>4</v>
      </c>
      <c r="W669" s="484">
        <f t="shared" si="1715"/>
        <v>0</v>
      </c>
      <c r="X669" s="549">
        <f t="shared" si="1716"/>
        <v>0</v>
      </c>
      <c r="Y669" s="508">
        <f>+Y666+Y667+Y668</f>
        <v>0</v>
      </c>
      <c r="Z669" s="508">
        <f>+Z666+Z667+Z668</f>
        <v>0</v>
      </c>
      <c r="AA669" s="524">
        <f>+AA666+AA667+AA668</f>
        <v>0</v>
      </c>
      <c r="AB669" s="484" t="str">
        <f t="shared" si="1718"/>
        <v xml:space="preserve">    </v>
      </c>
      <c r="AC669" s="549">
        <f t="shared" si="1719"/>
        <v>0</v>
      </c>
      <c r="AD669" s="508">
        <f>+AD666+AD667+AD668</f>
        <v>0</v>
      </c>
      <c r="AE669" s="508">
        <f>+AE666+AE667+AE668</f>
        <v>0</v>
      </c>
      <c r="AF669" s="524">
        <f>+AF666+AF667+AF668</f>
        <v>0</v>
      </c>
      <c r="AG669" s="484" t="str">
        <f t="shared" si="1721"/>
        <v xml:space="preserve">    </v>
      </c>
      <c r="AH669" s="549">
        <f t="shared" si="1722"/>
        <v>0</v>
      </c>
      <c r="AI669" s="508">
        <f>+AI666+AI667+AI668</f>
        <v>0</v>
      </c>
      <c r="AJ669" s="508">
        <f>+AJ666+AJ667+AJ668</f>
        <v>0</v>
      </c>
      <c r="AK669" s="524">
        <f>+AK666+AK667+AK668</f>
        <v>0</v>
      </c>
      <c r="AL669" s="484" t="str">
        <f t="shared" si="1724"/>
        <v xml:space="preserve">    </v>
      </c>
      <c r="AM669" s="549">
        <f t="shared" si="1725"/>
        <v>0</v>
      </c>
      <c r="AN669" s="508">
        <f>+AN666+AN667+AN668</f>
        <v>0</v>
      </c>
      <c r="AO669" s="508">
        <f>+AO666+AO667+AO668</f>
        <v>0</v>
      </c>
      <c r="AP669" s="524">
        <f>+AP666+AP667+AP668</f>
        <v>0</v>
      </c>
      <c r="AQ669" s="484" t="str">
        <f t="shared" si="1727"/>
        <v xml:space="preserve">    </v>
      </c>
      <c r="AR669" s="549">
        <f t="shared" si="1728"/>
        <v>0</v>
      </c>
      <c r="AS669" s="508">
        <f>+AS666+AS667+AS668</f>
        <v>0</v>
      </c>
      <c r="AT669" s="508">
        <f>+AT666+AT667+AT668</f>
        <v>0</v>
      </c>
      <c r="AU669" s="524">
        <f>+AU666+AU667+AU668</f>
        <v>0</v>
      </c>
      <c r="AV669" s="484" t="str">
        <f t="shared" si="1730"/>
        <v xml:space="preserve">    </v>
      </c>
      <c r="AW669" s="549">
        <f t="shared" si="1731"/>
        <v>0</v>
      </c>
      <c r="AX669" s="508">
        <f>+AX666+AX667+AX668</f>
        <v>0</v>
      </c>
      <c r="AY669" s="508">
        <f>+AY666+AY667+AY668</f>
        <v>0</v>
      </c>
      <c r="AZ669" s="524">
        <f>+AZ666+AZ667+AZ668</f>
        <v>0</v>
      </c>
      <c r="BA669" s="484" t="str">
        <f t="shared" si="1733"/>
        <v xml:space="preserve">    </v>
      </c>
      <c r="BB669" s="549">
        <f t="shared" si="1734"/>
        <v>0</v>
      </c>
      <c r="BC669" s="508">
        <f>+BC666+BC667+BC668</f>
        <v>0</v>
      </c>
      <c r="BD669" s="508">
        <f>+BD666+BD667+BD668</f>
        <v>0</v>
      </c>
      <c r="BE669" s="524">
        <f>+BE666+BE667+BE668</f>
        <v>0</v>
      </c>
      <c r="BF669" s="484" t="str">
        <f t="shared" si="1736"/>
        <v xml:space="preserve">    </v>
      </c>
      <c r="BG669" s="549">
        <f t="shared" si="1737"/>
        <v>0</v>
      </c>
      <c r="BH669" s="508">
        <f>+BH666+BH667+BH668</f>
        <v>0</v>
      </c>
      <c r="BI669" s="508">
        <f>+BI666+BI667+BI668</f>
        <v>0</v>
      </c>
      <c r="BJ669" s="524">
        <f>+BJ666+BJ667+BJ668</f>
        <v>0</v>
      </c>
      <c r="BK669" s="484" t="str">
        <f t="shared" si="1739"/>
        <v xml:space="preserve">    </v>
      </c>
      <c r="BL669" s="552"/>
      <c r="BM669" s="502">
        <f t="shared" si="1578"/>
        <v>0</v>
      </c>
    </row>
    <row r="670" spans="1:69" customFormat="1" ht="15" customHeight="1" thickTop="1">
      <c r="A670" s="1411" t="s">
        <v>297</v>
      </c>
      <c r="B670" s="1411"/>
      <c r="C670" s="849"/>
      <c r="D670" s="821" t="str">
        <f>D70</f>
        <v>Certification of Exclusion and Debarment (Article 8)</v>
      </c>
      <c r="E670" s="821"/>
      <c r="F670" s="821"/>
      <c r="G670" s="821"/>
      <c r="H670" s="821"/>
      <c r="I670" s="821" t="str">
        <f>D70</f>
        <v>Certification of Exclusion and Debarment (Article 8)</v>
      </c>
      <c r="J670" s="821"/>
      <c r="K670" s="821"/>
      <c r="L670" s="821"/>
      <c r="M670" s="821"/>
      <c r="N670" s="821" t="str">
        <f>D70</f>
        <v>Certification of Exclusion and Debarment (Article 8)</v>
      </c>
      <c r="O670" s="821"/>
      <c r="P670" s="821"/>
      <c r="Q670" s="821"/>
      <c r="R670" s="821"/>
      <c r="S670" s="821" t="str">
        <f>D70</f>
        <v>Certification of Exclusion and Debarment (Article 8)</v>
      </c>
      <c r="T670" s="821"/>
      <c r="U670" s="821"/>
      <c r="V670" s="821"/>
      <c r="W670" s="821"/>
      <c r="X670" s="821" t="str">
        <f>D70</f>
        <v>Certification of Exclusion and Debarment (Article 8)</v>
      </c>
      <c r="Y670" s="821"/>
      <c r="Z670" s="821"/>
      <c r="AA670" s="821"/>
      <c r="AB670" s="821"/>
      <c r="AC670" s="821" t="str">
        <f>D70</f>
        <v>Certification of Exclusion and Debarment (Article 8)</v>
      </c>
      <c r="AD670" s="821"/>
      <c r="AE670" s="821"/>
      <c r="AF670" s="821"/>
      <c r="AG670" s="821"/>
      <c r="AH670" s="821" t="str">
        <f>D70</f>
        <v>Certification of Exclusion and Debarment (Article 8)</v>
      </c>
      <c r="AI670" s="821"/>
      <c r="AJ670" s="821"/>
      <c r="AK670" s="821"/>
      <c r="AL670" s="821"/>
      <c r="AM670" s="821" t="str">
        <f>D70</f>
        <v>Certification of Exclusion and Debarment (Article 8)</v>
      </c>
      <c r="AN670" s="821"/>
      <c r="AO670" s="821"/>
      <c r="AP670" s="821"/>
      <c r="AQ670" s="821"/>
      <c r="AR670" s="821" t="str">
        <f>D70</f>
        <v>Certification of Exclusion and Debarment (Article 8)</v>
      </c>
      <c r="AS670" s="821"/>
      <c r="AT670" s="821"/>
      <c r="AU670" s="821"/>
      <c r="AV670" s="821"/>
      <c r="AW670" s="821" t="str">
        <f>D70</f>
        <v>Certification of Exclusion and Debarment (Article 8)</v>
      </c>
      <c r="AX670" s="821"/>
      <c r="AY670" s="821"/>
      <c r="AZ670" s="821"/>
      <c r="BA670" s="821"/>
      <c r="BB670" s="821" t="str">
        <f>D70</f>
        <v>Certification of Exclusion and Debarment (Article 8)</v>
      </c>
      <c r="BC670" s="821"/>
      <c r="BD670" s="821"/>
      <c r="BE670" s="821"/>
      <c r="BF670" s="821"/>
      <c r="BG670" s="821" t="str">
        <f>D70</f>
        <v>Certification of Exclusion and Debarment (Article 8)</v>
      </c>
      <c r="BH670" s="821"/>
      <c r="BI670" s="821"/>
      <c r="BJ670" s="821"/>
      <c r="BK670" s="821"/>
      <c r="BL670" s="342"/>
      <c r="BM670" s="342"/>
      <c r="BN670" s="342"/>
      <c r="BO670" s="342"/>
    </row>
    <row r="671" spans="1:69" customFormat="1" ht="63.75" customHeight="1" thickBot="1">
      <c r="A671" s="1412"/>
      <c r="B671" s="1412"/>
      <c r="C671" s="850"/>
      <c r="D671" s="1406" t="str">
        <f>D596</f>
        <v>Invoice Certification Language (MH)</v>
      </c>
      <c r="E671" s="1406"/>
      <c r="F671" s="1406"/>
      <c r="G671" s="1406"/>
      <c r="H671" s="1406"/>
      <c r="I671" s="1406" t="str">
        <f>D671</f>
        <v>Invoice Certification Language (MH)</v>
      </c>
      <c r="J671" s="1406"/>
      <c r="K671" s="1406"/>
      <c r="L671" s="1406"/>
      <c r="M671" s="1406"/>
      <c r="N671" s="1406" t="str">
        <f>I671</f>
        <v>Invoice Certification Language (MH)</v>
      </c>
      <c r="O671" s="1406"/>
      <c r="P671" s="1406"/>
      <c r="Q671" s="1406"/>
      <c r="R671" s="1406"/>
      <c r="S671" s="1406" t="str">
        <f>D71</f>
        <v>Invoice Certification Language (MH)</v>
      </c>
      <c r="T671" s="1406"/>
      <c r="U671" s="1406"/>
      <c r="V671" s="1406"/>
      <c r="W671" s="1406"/>
      <c r="X671" s="1406" t="str">
        <f>D71</f>
        <v>Invoice Certification Language (MH)</v>
      </c>
      <c r="Y671" s="1406"/>
      <c r="Z671" s="1406"/>
      <c r="AA671" s="1406"/>
      <c r="AB671" s="1406"/>
      <c r="AC671" s="1406" t="str">
        <f>D71</f>
        <v>Invoice Certification Language (MH)</v>
      </c>
      <c r="AD671" s="1406"/>
      <c r="AE671" s="1406"/>
      <c r="AF671" s="1406"/>
      <c r="AG671" s="1406"/>
      <c r="AH671" s="1406" t="str">
        <f>D71</f>
        <v>Invoice Certification Language (MH)</v>
      </c>
      <c r="AI671" s="1406"/>
      <c r="AJ671" s="1406"/>
      <c r="AK671" s="1406"/>
      <c r="AL671" s="1406"/>
      <c r="AM671" s="1406" t="str">
        <f>D71</f>
        <v>Invoice Certification Language (MH)</v>
      </c>
      <c r="AN671" s="1406"/>
      <c r="AO671" s="1406"/>
      <c r="AP671" s="1406"/>
      <c r="AQ671" s="1406"/>
      <c r="AR671" s="1406" t="str">
        <f>D71</f>
        <v>Invoice Certification Language (MH)</v>
      </c>
      <c r="AS671" s="1406"/>
      <c r="AT671" s="1406"/>
      <c r="AU671" s="1406"/>
      <c r="AV671" s="1406"/>
      <c r="AW671" s="1406" t="str">
        <f>D71</f>
        <v>Invoice Certification Language (MH)</v>
      </c>
      <c r="AX671" s="1406"/>
      <c r="AY671" s="1406"/>
      <c r="AZ671" s="1406"/>
      <c r="BA671" s="1406"/>
      <c r="BB671" s="1406" t="str">
        <f>D71</f>
        <v>Invoice Certification Language (MH)</v>
      </c>
      <c r="BC671" s="1406"/>
      <c r="BD671" s="1406"/>
      <c r="BE671" s="1406"/>
      <c r="BF671" s="1406"/>
      <c r="BG671" s="1406" t="str">
        <f>D71</f>
        <v>Invoice Certification Language (MH)</v>
      </c>
      <c r="BH671" s="1406"/>
      <c r="BI671" s="1406"/>
      <c r="BJ671" s="1406"/>
      <c r="BK671" s="1406"/>
      <c r="BL671" s="342"/>
      <c r="BM671" s="342"/>
      <c r="BN671" s="342"/>
      <c r="BO671" s="342"/>
    </row>
    <row r="672" spans="1:69" s="1" customFormat="1" ht="12" customHeight="1">
      <c r="A672" s="1390"/>
      <c r="B672" s="1391"/>
      <c r="C672" s="485"/>
      <c r="D672" s="1396"/>
      <c r="E672" s="1396"/>
      <c r="F672" s="1396"/>
      <c r="G672" s="1404"/>
      <c r="H672" s="1404"/>
      <c r="I672" s="1396"/>
      <c r="J672" s="1396"/>
      <c r="K672" s="1396"/>
      <c r="L672" s="1404"/>
      <c r="M672" s="1404"/>
      <c r="N672" s="1396"/>
      <c r="O672" s="1396"/>
      <c r="P672" s="1396"/>
      <c r="Q672" s="1404"/>
      <c r="R672" s="1404"/>
      <c r="S672" s="1396"/>
      <c r="T672" s="1396"/>
      <c r="U672" s="1396"/>
      <c r="V672" s="1404"/>
      <c r="W672" s="1404"/>
      <c r="X672" s="1396"/>
      <c r="Y672" s="1396"/>
      <c r="Z672" s="1396"/>
      <c r="AA672" s="1404"/>
      <c r="AB672" s="1404"/>
      <c r="AC672" s="1396"/>
      <c r="AD672" s="1396"/>
      <c r="AE672" s="1396"/>
      <c r="AF672" s="1404"/>
      <c r="AG672" s="1404"/>
      <c r="AH672" s="1396"/>
      <c r="AI672" s="1396"/>
      <c r="AJ672" s="1396"/>
      <c r="AK672" s="1404"/>
      <c r="AL672" s="1404"/>
      <c r="AM672" s="1396"/>
      <c r="AN672" s="1396"/>
      <c r="AO672" s="1396"/>
      <c r="AP672" s="1404"/>
      <c r="AQ672" s="1404"/>
      <c r="AR672" s="1396"/>
      <c r="AS672" s="1396"/>
      <c r="AT672" s="1396"/>
      <c r="AU672" s="1404"/>
      <c r="AV672" s="1404"/>
      <c r="AW672" s="1396"/>
      <c r="AX672" s="1396"/>
      <c r="AY672" s="1396"/>
      <c r="AZ672" s="1404"/>
      <c r="BA672" s="1404"/>
      <c r="BB672" s="1396"/>
      <c r="BC672" s="1396"/>
      <c r="BD672" s="1396"/>
      <c r="BE672" s="1404"/>
      <c r="BF672" s="1404"/>
      <c r="BG672" s="1396"/>
      <c r="BH672" s="1396"/>
      <c r="BI672" s="1396"/>
      <c r="BJ672" s="1404"/>
      <c r="BK672" s="1404"/>
      <c r="BM672"/>
    </row>
    <row r="673" spans="1:70" s="1" customFormat="1" ht="10.5" customHeight="1">
      <c r="A673" s="1392"/>
      <c r="B673" s="1393"/>
      <c r="C673" s="486"/>
      <c r="D673" s="1405" t="s">
        <v>79</v>
      </c>
      <c r="E673" s="1405"/>
      <c r="F673" s="1405"/>
      <c r="G673" s="105" t="s">
        <v>154</v>
      </c>
      <c r="H673" s="96"/>
      <c r="I673" s="1405" t="s">
        <v>79</v>
      </c>
      <c r="J673" s="1405"/>
      <c r="K673" s="1405"/>
      <c r="L673" s="105" t="s">
        <v>154</v>
      </c>
      <c r="M673" s="96"/>
      <c r="N673" s="1405" t="s">
        <v>79</v>
      </c>
      <c r="O673" s="1405"/>
      <c r="P673" s="1405"/>
      <c r="Q673" s="105" t="s">
        <v>154</v>
      </c>
      <c r="R673" s="96"/>
      <c r="S673" s="1405" t="s">
        <v>79</v>
      </c>
      <c r="T673" s="1405"/>
      <c r="U673" s="1405"/>
      <c r="V673" s="105" t="s">
        <v>154</v>
      </c>
      <c r="W673" s="96"/>
      <c r="X673" s="1405" t="s">
        <v>79</v>
      </c>
      <c r="Y673" s="1405"/>
      <c r="Z673" s="1405"/>
      <c r="AA673" s="105" t="s">
        <v>154</v>
      </c>
      <c r="AB673" s="96"/>
      <c r="AC673" s="1405" t="s">
        <v>79</v>
      </c>
      <c r="AD673" s="1405"/>
      <c r="AE673" s="1405"/>
      <c r="AF673" s="105" t="s">
        <v>154</v>
      </c>
      <c r="AG673" s="96"/>
      <c r="AH673" s="1405" t="s">
        <v>79</v>
      </c>
      <c r="AI673" s="1405"/>
      <c r="AJ673" s="1405"/>
      <c r="AK673" s="105" t="s">
        <v>154</v>
      </c>
      <c r="AL673" s="96"/>
      <c r="AM673" s="1405" t="s">
        <v>79</v>
      </c>
      <c r="AN673" s="1405"/>
      <c r="AO673" s="1405"/>
      <c r="AP673" s="105" t="s">
        <v>154</v>
      </c>
      <c r="AQ673" s="96"/>
      <c r="AR673" s="1405" t="s">
        <v>79</v>
      </c>
      <c r="AS673" s="1405"/>
      <c r="AT673" s="1405"/>
      <c r="AU673" s="105" t="s">
        <v>154</v>
      </c>
      <c r="AV673" s="96"/>
      <c r="AW673" s="1405" t="s">
        <v>79</v>
      </c>
      <c r="AX673" s="1405"/>
      <c r="AY673" s="1405"/>
      <c r="AZ673" s="105" t="s">
        <v>154</v>
      </c>
      <c r="BA673" s="96"/>
      <c r="BB673" s="1405" t="s">
        <v>79</v>
      </c>
      <c r="BC673" s="1405"/>
      <c r="BD673" s="1405"/>
      <c r="BE673" s="105" t="s">
        <v>154</v>
      </c>
      <c r="BF673" s="96"/>
      <c r="BG673" s="1405" t="s">
        <v>79</v>
      </c>
      <c r="BH673" s="1405"/>
      <c r="BI673" s="1405"/>
      <c r="BJ673" s="105" t="s">
        <v>154</v>
      </c>
      <c r="BK673" s="96"/>
      <c r="BM673"/>
    </row>
    <row r="674" spans="1:70" s="1" customFormat="1" ht="21" customHeight="1">
      <c r="A674" s="1392"/>
      <c r="B674" s="1393"/>
      <c r="C674" s="470"/>
      <c r="D674" s="1418"/>
      <c r="E674" s="1398"/>
      <c r="F674" s="1398"/>
      <c r="G674" s="1415"/>
      <c r="H674" s="1397"/>
      <c r="I674" s="1398"/>
      <c r="J674" s="1398"/>
      <c r="K674" s="1398"/>
      <c r="L674" s="1397"/>
      <c r="M674" s="1397"/>
      <c r="N674" s="1398"/>
      <c r="O674" s="1398"/>
      <c r="P674" s="1398"/>
      <c r="Q674" s="1397"/>
      <c r="R674" s="1397"/>
      <c r="S674" s="1398"/>
      <c r="T674" s="1398"/>
      <c r="U674" s="1398"/>
      <c r="V674" s="1397"/>
      <c r="W674" s="1397"/>
      <c r="X674" s="1398"/>
      <c r="Y674" s="1398"/>
      <c r="Z674" s="1398"/>
      <c r="AA674" s="1397"/>
      <c r="AB674" s="1397"/>
      <c r="AC674" s="1398"/>
      <c r="AD674" s="1398"/>
      <c r="AE674" s="1398"/>
      <c r="AF674" s="1397"/>
      <c r="AG674" s="1397"/>
      <c r="AH674" s="1398"/>
      <c r="AI674" s="1398"/>
      <c r="AJ674" s="1398"/>
      <c r="AK674" s="1397"/>
      <c r="AL674" s="1397"/>
      <c r="AM674" s="1398"/>
      <c r="AN674" s="1398"/>
      <c r="AO674" s="1398"/>
      <c r="AP674" s="1397"/>
      <c r="AQ674" s="1397"/>
      <c r="AR674" s="1398"/>
      <c r="AS674" s="1398"/>
      <c r="AT674" s="1398"/>
      <c r="AU674" s="1397"/>
      <c r="AV674" s="1397"/>
      <c r="AW674" s="1398"/>
      <c r="AX674" s="1398"/>
      <c r="AY674" s="1398"/>
      <c r="AZ674" s="1397"/>
      <c r="BA674" s="1397"/>
      <c r="BB674" s="1398"/>
      <c r="BC674" s="1398"/>
      <c r="BD674" s="1398"/>
      <c r="BE674" s="1397"/>
      <c r="BF674" s="1397"/>
      <c r="BG674" s="1398"/>
      <c r="BH674" s="1398"/>
      <c r="BI674" s="1398"/>
      <c r="BJ674" s="1397"/>
      <c r="BK674" s="1397"/>
      <c r="BM674"/>
    </row>
    <row r="675" spans="1:70" s="1" customFormat="1" ht="16.5" thickBot="1">
      <c r="A675" s="1394"/>
      <c r="B675" s="1395"/>
      <c r="C675" s="471"/>
      <c r="D675" s="1399" t="s">
        <v>80</v>
      </c>
      <c r="E675" s="1399"/>
      <c r="F675" s="103"/>
      <c r="G675" s="104" t="s">
        <v>81</v>
      </c>
      <c r="H675" s="96"/>
      <c r="I675" s="1399" t="s">
        <v>80</v>
      </c>
      <c r="J675" s="1399"/>
      <c r="K675" s="103"/>
      <c r="L675" s="104" t="s">
        <v>81</v>
      </c>
      <c r="M675" s="96"/>
      <c r="N675" s="1399" t="s">
        <v>80</v>
      </c>
      <c r="O675" s="1399"/>
      <c r="P675" s="103"/>
      <c r="Q675" s="104" t="s">
        <v>81</v>
      </c>
      <c r="R675" s="96"/>
      <c r="S675" s="1399" t="s">
        <v>80</v>
      </c>
      <c r="T675" s="1399"/>
      <c r="U675" s="103"/>
      <c r="V675" s="104" t="s">
        <v>81</v>
      </c>
      <c r="W675" s="96"/>
      <c r="X675" s="1399" t="s">
        <v>80</v>
      </c>
      <c r="Y675" s="1399"/>
      <c r="Z675" s="103"/>
      <c r="AA675" s="104" t="s">
        <v>81</v>
      </c>
      <c r="AB675" s="96"/>
      <c r="AC675" s="1399" t="s">
        <v>80</v>
      </c>
      <c r="AD675" s="1399"/>
      <c r="AE675" s="103"/>
      <c r="AF675" s="104" t="s">
        <v>81</v>
      </c>
      <c r="AG675" s="96"/>
      <c r="AH675" s="1399" t="s">
        <v>80</v>
      </c>
      <c r="AI675" s="1399"/>
      <c r="AJ675" s="103"/>
      <c r="AK675" s="104" t="s">
        <v>81</v>
      </c>
      <c r="AL675" s="96"/>
      <c r="AM675" s="1399" t="s">
        <v>80</v>
      </c>
      <c r="AN675" s="1399"/>
      <c r="AO675" s="103"/>
      <c r="AP675" s="104" t="s">
        <v>81</v>
      </c>
      <c r="AQ675" s="96"/>
      <c r="AR675" s="1399" t="s">
        <v>80</v>
      </c>
      <c r="AS675" s="1399"/>
      <c r="AT675" s="103"/>
      <c r="AU675" s="104" t="s">
        <v>81</v>
      </c>
      <c r="AV675" s="96"/>
      <c r="AW675" s="1399" t="s">
        <v>80</v>
      </c>
      <c r="AX675" s="1399"/>
      <c r="AY675" s="103"/>
      <c r="AZ675" s="104" t="s">
        <v>81</v>
      </c>
      <c r="BA675" s="96"/>
      <c r="BB675" s="1399" t="s">
        <v>80</v>
      </c>
      <c r="BC675" s="1399"/>
      <c r="BD675" s="103"/>
      <c r="BE675" s="104" t="s">
        <v>81</v>
      </c>
      <c r="BF675" s="96"/>
      <c r="BG675" s="1399" t="s">
        <v>80</v>
      </c>
      <c r="BH675" s="1399"/>
      <c r="BI675" s="103"/>
      <c r="BJ675" s="104" t="s">
        <v>81</v>
      </c>
      <c r="BK675" s="96"/>
      <c r="BM675"/>
    </row>
    <row r="676" spans="1:70" customFormat="1" ht="15.6" customHeight="1">
      <c r="A676" s="825" t="s">
        <v>289</v>
      </c>
      <c r="B676" s="97"/>
      <c r="C676" s="466"/>
      <c r="D676" s="97"/>
      <c r="E676" s="97"/>
      <c r="F676" s="97"/>
      <c r="G676" s="98"/>
      <c r="H676" s="99"/>
      <c r="I676" s="2"/>
      <c r="J676" s="2"/>
      <c r="K676" s="2"/>
      <c r="L676" s="2"/>
      <c r="M676" s="2"/>
      <c r="N676" s="2"/>
      <c r="O676" s="2"/>
      <c r="P676" s="3"/>
      <c r="Q676" s="3"/>
      <c r="R676" s="3"/>
      <c r="S676" s="15"/>
      <c r="T676" s="10"/>
      <c r="U676" s="10"/>
      <c r="V676" s="11"/>
      <c r="W676" s="25"/>
      <c r="X676" s="9"/>
      <c r="Y676" s="9"/>
      <c r="Z676" s="15"/>
      <c r="AA676" s="20"/>
      <c r="AB676" s="20"/>
      <c r="AC676" s="20"/>
      <c r="AD676" s="2"/>
      <c r="AE676" s="3"/>
      <c r="AF676" s="3"/>
      <c r="AG676" s="3"/>
      <c r="AH676" s="8"/>
      <c r="AI676" s="10"/>
      <c r="AJ676" s="10"/>
      <c r="AK676" s="11"/>
      <c r="AL676" s="21"/>
      <c r="AM676" s="22"/>
      <c r="AN676" s="22"/>
      <c r="AO676" s="8"/>
      <c r="AP676" s="8"/>
      <c r="AQ676" s="8"/>
      <c r="AR676" s="8"/>
      <c r="AS676" s="8"/>
      <c r="AT676" s="8"/>
      <c r="AU676" s="8"/>
      <c r="AV676" s="8"/>
      <c r="AW676" s="8"/>
      <c r="AX676" s="8"/>
      <c r="AY676" s="8"/>
      <c r="AZ676" s="8"/>
      <c r="BA676" s="8"/>
      <c r="BB676" s="8"/>
      <c r="BC676" s="8"/>
      <c r="BD676" s="8"/>
      <c r="BE676" s="8"/>
      <c r="BF676" s="8"/>
      <c r="BG676" s="8"/>
      <c r="BH676" s="8"/>
      <c r="BI676" s="8"/>
      <c r="BJ676" s="8"/>
      <c r="BK676" s="8"/>
      <c r="BL676" s="8"/>
      <c r="BM676" s="855"/>
      <c r="BN676" s="8"/>
      <c r="BO676" s="22"/>
      <c r="BP676" s="22"/>
      <c r="BQ676" s="8"/>
    </row>
    <row r="677" spans="1:70" customFormat="1" ht="12.6" customHeight="1">
      <c r="A677" s="106" t="s">
        <v>290</v>
      </c>
      <c r="B677" s="97"/>
      <c r="C677" s="466"/>
      <c r="D677" s="96"/>
      <c r="E677" s="96"/>
      <c r="F677" s="102"/>
      <c r="G677" s="96"/>
      <c r="H677" s="99"/>
      <c r="I677" s="96"/>
      <c r="J677" s="96"/>
      <c r="K677" s="102"/>
      <c r="L677" s="96"/>
      <c r="M677" s="99"/>
      <c r="N677" s="15"/>
      <c r="O677" s="3"/>
      <c r="P677" s="3"/>
      <c r="Q677" s="3"/>
      <c r="R677" s="3"/>
      <c r="S677" s="9"/>
      <c r="T677" s="9"/>
      <c r="U677" s="9"/>
      <c r="V677" s="24"/>
      <c r="W677" s="25"/>
      <c r="X677" s="9"/>
      <c r="Y677" s="9"/>
      <c r="Z677" s="15"/>
      <c r="AD677" s="4"/>
      <c r="AE677" s="4"/>
      <c r="AF677" s="4"/>
      <c r="AG677" s="4"/>
      <c r="AH677" s="12"/>
      <c r="AI677" s="12"/>
      <c r="AJ677" s="12"/>
      <c r="AK677" s="13"/>
      <c r="AL677" s="14"/>
      <c r="AM677" s="12"/>
      <c r="AN677" s="12"/>
      <c r="AO677" s="15"/>
      <c r="AP677" s="15"/>
      <c r="AQ677" s="15"/>
      <c r="AR677" s="15"/>
      <c r="AS677" s="15"/>
      <c r="AT677" s="15"/>
      <c r="AU677" s="15"/>
      <c r="AV677" s="15"/>
      <c r="AW677" s="15"/>
      <c r="AX677" s="15"/>
      <c r="AY677" s="15"/>
      <c r="AZ677" s="15"/>
      <c r="BA677" s="15"/>
      <c r="BB677" s="15"/>
      <c r="BC677" s="15"/>
      <c r="BD677" s="15"/>
      <c r="BE677" s="15"/>
      <c r="BF677" s="15"/>
      <c r="BG677" s="15"/>
      <c r="BH677" s="15"/>
      <c r="BI677" s="15"/>
      <c r="BJ677" s="15"/>
      <c r="BK677" s="15"/>
      <c r="BL677" s="15"/>
      <c r="BM677" s="856"/>
      <c r="BN677" s="15"/>
      <c r="BO677" s="12"/>
      <c r="BP677" s="12"/>
      <c r="BQ677" s="15"/>
    </row>
    <row r="678" spans="1:70" s="360" customFormat="1" ht="12">
      <c r="A678" s="826"/>
      <c r="B678" s="827"/>
      <c r="C678" s="467"/>
      <c r="D678" s="350" t="s">
        <v>21</v>
      </c>
      <c r="E678" s="1407" t="str">
        <f>+E3</f>
        <v>Contractor Name</v>
      </c>
      <c r="F678" s="1407"/>
      <c r="G678" s="1407"/>
      <c r="H678" s="1407"/>
      <c r="I678" s="396" t="s">
        <v>21</v>
      </c>
      <c r="J678" s="1403" t="str">
        <f>E678</f>
        <v>Contractor Name</v>
      </c>
      <c r="K678" s="1403"/>
      <c r="L678" s="1403"/>
      <c r="M678" s="1403"/>
      <c r="N678" s="396" t="s">
        <v>21</v>
      </c>
      <c r="O678" s="1403" t="str">
        <f>E678</f>
        <v>Contractor Name</v>
      </c>
      <c r="P678" s="1403"/>
      <c r="Q678" s="1403"/>
      <c r="R678" s="1403"/>
      <c r="S678" s="396" t="s">
        <v>21</v>
      </c>
      <c r="T678" s="1403" t="str">
        <f>E678</f>
        <v>Contractor Name</v>
      </c>
      <c r="U678" s="1403"/>
      <c r="V678" s="1403"/>
      <c r="W678" s="1403"/>
      <c r="X678" s="396" t="s">
        <v>21</v>
      </c>
      <c r="Y678" s="1403" t="str">
        <f>E678</f>
        <v>Contractor Name</v>
      </c>
      <c r="Z678" s="1403"/>
      <c r="AA678" s="1403"/>
      <c r="AB678" s="1403"/>
      <c r="AC678" s="396" t="s">
        <v>21</v>
      </c>
      <c r="AD678" s="1403" t="str">
        <f>E678</f>
        <v>Contractor Name</v>
      </c>
      <c r="AE678" s="1403"/>
      <c r="AF678" s="1403"/>
      <c r="AG678" s="1403"/>
      <c r="AH678" s="396" t="s">
        <v>21</v>
      </c>
      <c r="AI678" s="1403" t="str">
        <f>E678</f>
        <v>Contractor Name</v>
      </c>
      <c r="AJ678" s="1403"/>
      <c r="AK678" s="1403"/>
      <c r="AL678" s="1403"/>
      <c r="AM678" s="396" t="s">
        <v>21</v>
      </c>
      <c r="AN678" s="1403" t="str">
        <f>E678</f>
        <v>Contractor Name</v>
      </c>
      <c r="AO678" s="1403"/>
      <c r="AP678" s="1403"/>
      <c r="AQ678" s="1403"/>
      <c r="AR678" s="396" t="s">
        <v>21</v>
      </c>
      <c r="AS678" s="1403" t="str">
        <f>E678</f>
        <v>Contractor Name</v>
      </c>
      <c r="AT678" s="1403"/>
      <c r="AU678" s="1403"/>
      <c r="AV678" s="1403"/>
      <c r="AW678" s="396" t="s">
        <v>21</v>
      </c>
      <c r="AX678" s="1403" t="str">
        <f>J678</f>
        <v>Contractor Name</v>
      </c>
      <c r="AY678" s="1403"/>
      <c r="AZ678" s="1403"/>
      <c r="BA678" s="1403"/>
      <c r="BB678" s="396" t="s">
        <v>21</v>
      </c>
      <c r="BC678" s="1403" t="str">
        <f>O678</f>
        <v>Contractor Name</v>
      </c>
      <c r="BD678" s="1403"/>
      <c r="BE678" s="1403"/>
      <c r="BF678" s="1403"/>
      <c r="BG678" s="396" t="s">
        <v>21</v>
      </c>
      <c r="BH678" s="1403" t="str">
        <f>T678</f>
        <v>Contractor Name</v>
      </c>
      <c r="BI678" s="1403"/>
      <c r="BJ678" s="1403"/>
      <c r="BK678" s="1403"/>
      <c r="BL678" s="397"/>
      <c r="BM678" s="857"/>
      <c r="BN678" s="397"/>
      <c r="BO678" s="398"/>
      <c r="BP678" s="397"/>
      <c r="BQ678" s="397"/>
      <c r="BR678" s="384"/>
    </row>
    <row r="679" spans="1:70" s="360" customFormat="1" ht="12.75">
      <c r="A679" s="106" t="s">
        <v>175</v>
      </c>
      <c r="B679" s="827"/>
      <c r="C679" s="467"/>
      <c r="D679" s="350" t="s">
        <v>20</v>
      </c>
      <c r="E679" s="435" t="str">
        <f>+E4</f>
        <v>Contract Number</v>
      </c>
      <c r="F679" s="352"/>
      <c r="G679" s="353" t="s">
        <v>90</v>
      </c>
      <c r="H679" s="354"/>
      <c r="I679" s="413" t="s">
        <v>20</v>
      </c>
      <c r="J679" s="431" t="str">
        <f>E679</f>
        <v>Contract Number</v>
      </c>
      <c r="K679" s="399"/>
      <c r="L679" s="400" t="s">
        <v>90</v>
      </c>
      <c r="M679" s="401">
        <f>H679</f>
        <v>0</v>
      </c>
      <c r="N679" s="402" t="s">
        <v>20</v>
      </c>
      <c r="O679" s="432" t="str">
        <f>E679</f>
        <v>Contract Number</v>
      </c>
      <c r="P679" s="403"/>
      <c r="Q679" s="404" t="s">
        <v>90</v>
      </c>
      <c r="R679" s="405">
        <f>H679</f>
        <v>0</v>
      </c>
      <c r="S679" s="402" t="s">
        <v>20</v>
      </c>
      <c r="T679" s="406" t="str">
        <f>E679</f>
        <v>Contract Number</v>
      </c>
      <c r="U679" s="403"/>
      <c r="V679" s="404" t="s">
        <v>90</v>
      </c>
      <c r="W679" s="407">
        <f>H679</f>
        <v>0</v>
      </c>
      <c r="X679" s="402" t="s">
        <v>20</v>
      </c>
      <c r="Y679" s="406" t="str">
        <f>E679</f>
        <v>Contract Number</v>
      </c>
      <c r="Z679" s="403"/>
      <c r="AA679" s="404" t="s">
        <v>90</v>
      </c>
      <c r="AB679" s="407">
        <f>H679</f>
        <v>0</v>
      </c>
      <c r="AC679" s="402" t="s">
        <v>20</v>
      </c>
      <c r="AD679" s="406" t="str">
        <f>E679</f>
        <v>Contract Number</v>
      </c>
      <c r="AE679" s="403"/>
      <c r="AF679" s="404" t="s">
        <v>90</v>
      </c>
      <c r="AG679" s="407">
        <f>H679</f>
        <v>0</v>
      </c>
      <c r="AH679" s="402" t="s">
        <v>20</v>
      </c>
      <c r="AI679" s="406" t="str">
        <f>E679</f>
        <v>Contract Number</v>
      </c>
      <c r="AJ679" s="403"/>
      <c r="AK679" s="404" t="s">
        <v>90</v>
      </c>
      <c r="AL679" s="408">
        <f>H679</f>
        <v>0</v>
      </c>
      <c r="AM679" s="402" t="s">
        <v>20</v>
      </c>
      <c r="AN679" s="432" t="str">
        <f>E679</f>
        <v>Contract Number</v>
      </c>
      <c r="AO679" s="403"/>
      <c r="AP679" s="404" t="s">
        <v>90</v>
      </c>
      <c r="AQ679" s="408">
        <f>H679</f>
        <v>0</v>
      </c>
      <c r="AR679" s="402" t="s">
        <v>20</v>
      </c>
      <c r="AS679" s="432" t="str">
        <f>E679</f>
        <v>Contract Number</v>
      </c>
      <c r="AT679" s="403"/>
      <c r="AU679" s="404" t="s">
        <v>90</v>
      </c>
      <c r="AV679" s="409">
        <f>H679</f>
        <v>0</v>
      </c>
      <c r="AW679" s="402" t="s">
        <v>20</v>
      </c>
      <c r="AX679" s="432" t="str">
        <f>J679</f>
        <v>Contract Number</v>
      </c>
      <c r="AY679" s="403"/>
      <c r="AZ679" s="404" t="s">
        <v>90</v>
      </c>
      <c r="BA679" s="409">
        <f>M679</f>
        <v>0</v>
      </c>
      <c r="BB679" s="402" t="s">
        <v>20</v>
      </c>
      <c r="BC679" s="432" t="str">
        <f>O679</f>
        <v>Contract Number</v>
      </c>
      <c r="BD679" s="403"/>
      <c r="BE679" s="404" t="s">
        <v>90</v>
      </c>
      <c r="BF679" s="409">
        <f>R679</f>
        <v>0</v>
      </c>
      <c r="BG679" s="402" t="s">
        <v>20</v>
      </c>
      <c r="BH679" s="432" t="str">
        <f>T679</f>
        <v>Contract Number</v>
      </c>
      <c r="BI679" s="403"/>
      <c r="BJ679" s="404" t="s">
        <v>90</v>
      </c>
      <c r="BK679" s="409">
        <f>W679</f>
        <v>0</v>
      </c>
      <c r="BL679" s="410"/>
      <c r="BM679" s="858"/>
      <c r="BN679" s="410"/>
      <c r="BO679" s="397"/>
      <c r="BP679" s="397"/>
      <c r="BQ679" s="410"/>
      <c r="BR679" s="384"/>
    </row>
    <row r="680" spans="1:70" s="360" customFormat="1" ht="17.45" customHeight="1">
      <c r="A680" s="102"/>
      <c r="B680" s="827"/>
      <c r="C680" s="467"/>
      <c r="D680" s="350" t="s">
        <v>155</v>
      </c>
      <c r="E680" s="356" t="s">
        <v>156</v>
      </c>
      <c r="F680" s="357">
        <v>45108</v>
      </c>
      <c r="G680" s="358" t="s">
        <v>151</v>
      </c>
      <c r="H680" s="357">
        <v>45412</v>
      </c>
      <c r="I680" s="402" t="s">
        <v>149</v>
      </c>
      <c r="J680" s="411" t="s">
        <v>150</v>
      </c>
      <c r="K680" s="412">
        <f>F680</f>
        <v>45108</v>
      </c>
      <c r="L680" s="404" t="s">
        <v>151</v>
      </c>
      <c r="M680" s="412">
        <f>H680</f>
        <v>45412</v>
      </c>
      <c r="N680" s="402" t="s">
        <v>149</v>
      </c>
      <c r="O680" s="411" t="s">
        <v>150</v>
      </c>
      <c r="P680" s="412">
        <f>F680</f>
        <v>45108</v>
      </c>
      <c r="Q680" s="404" t="s">
        <v>151</v>
      </c>
      <c r="R680" s="412">
        <f>H680</f>
        <v>45412</v>
      </c>
      <c r="S680" s="402" t="s">
        <v>149</v>
      </c>
      <c r="T680" s="411" t="s">
        <v>150</v>
      </c>
      <c r="U680" s="412">
        <f>F680</f>
        <v>45108</v>
      </c>
      <c r="V680" s="404" t="s">
        <v>151</v>
      </c>
      <c r="W680" s="412">
        <f>H680</f>
        <v>45412</v>
      </c>
      <c r="X680" s="402" t="s">
        <v>149</v>
      </c>
      <c r="Y680" s="411" t="s">
        <v>150</v>
      </c>
      <c r="Z680" s="412">
        <f>F680</f>
        <v>45108</v>
      </c>
      <c r="AA680" s="404" t="s">
        <v>151</v>
      </c>
      <c r="AB680" s="412">
        <f>H680</f>
        <v>45412</v>
      </c>
      <c r="AC680" s="402" t="s">
        <v>149</v>
      </c>
      <c r="AD680" s="411" t="s">
        <v>150</v>
      </c>
      <c r="AE680" s="412">
        <f>F680</f>
        <v>45108</v>
      </c>
      <c r="AF680" s="404" t="s">
        <v>151</v>
      </c>
      <c r="AG680" s="412">
        <f>H680</f>
        <v>45412</v>
      </c>
      <c r="AH680" s="402" t="s">
        <v>149</v>
      </c>
      <c r="AI680" s="411" t="s">
        <v>150</v>
      </c>
      <c r="AJ680" s="412">
        <f>F680</f>
        <v>45108</v>
      </c>
      <c r="AK680" s="404" t="s">
        <v>151</v>
      </c>
      <c r="AL680" s="412">
        <f>H680</f>
        <v>45412</v>
      </c>
      <c r="AM680" s="402" t="s">
        <v>149</v>
      </c>
      <c r="AN680" s="411" t="s">
        <v>150</v>
      </c>
      <c r="AO680" s="412">
        <f>F680</f>
        <v>45108</v>
      </c>
      <c r="AP680" s="404" t="s">
        <v>151</v>
      </c>
      <c r="AQ680" s="412">
        <f>H680</f>
        <v>45412</v>
      </c>
      <c r="AR680" s="402" t="s">
        <v>149</v>
      </c>
      <c r="AS680" s="411" t="s">
        <v>150</v>
      </c>
      <c r="AT680" s="412">
        <f>F680</f>
        <v>45108</v>
      </c>
      <c r="AU680" s="404" t="s">
        <v>151</v>
      </c>
      <c r="AV680" s="412">
        <f>H680</f>
        <v>45412</v>
      </c>
      <c r="AW680" s="402" t="s">
        <v>149</v>
      </c>
      <c r="AX680" s="411" t="s">
        <v>150</v>
      </c>
      <c r="AY680" s="412">
        <f>K680</f>
        <v>45108</v>
      </c>
      <c r="AZ680" s="404" t="s">
        <v>151</v>
      </c>
      <c r="BA680" s="412">
        <f>M680</f>
        <v>45412</v>
      </c>
      <c r="BB680" s="402" t="s">
        <v>149</v>
      </c>
      <c r="BC680" s="411" t="s">
        <v>150</v>
      </c>
      <c r="BD680" s="412">
        <f>P680</f>
        <v>45108</v>
      </c>
      <c r="BE680" s="404" t="s">
        <v>151</v>
      </c>
      <c r="BF680" s="412">
        <f>R680</f>
        <v>45412</v>
      </c>
      <c r="BG680" s="402" t="s">
        <v>149</v>
      </c>
      <c r="BH680" s="411" t="s">
        <v>150</v>
      </c>
      <c r="BI680" s="412">
        <f>U680</f>
        <v>45108</v>
      </c>
      <c r="BJ680" s="404" t="s">
        <v>151</v>
      </c>
      <c r="BK680" s="412">
        <f>W680</f>
        <v>45412</v>
      </c>
      <c r="BL680" s="410"/>
      <c r="BM680" s="858"/>
      <c r="BN680" s="410"/>
      <c r="BO680" s="397"/>
      <c r="BP680" s="397"/>
      <c r="BQ680" s="410"/>
      <c r="BR680" s="384"/>
    </row>
    <row r="681" spans="1:70" s="360" customFormat="1" ht="15.75" customHeight="1">
      <c r="A681" s="102"/>
      <c r="B681" s="106"/>
      <c r="C681" s="468"/>
      <c r="D681" s="1419" t="s">
        <v>153</v>
      </c>
      <c r="E681" s="1419"/>
      <c r="F681" s="1419"/>
      <c r="G681" s="1420">
        <f>E744+J744+O744+T744+Y744+AD744+AI744+AN744+AS744+AX744+BC744+BH744</f>
        <v>0</v>
      </c>
      <c r="H681" s="359"/>
      <c r="I681" s="397"/>
      <c r="J681" s="397"/>
      <c r="K681" s="397"/>
      <c r="L681" s="397"/>
      <c r="M681" s="397"/>
      <c r="N681" s="397"/>
      <c r="O681" s="397"/>
      <c r="P681" s="397"/>
      <c r="Q681" s="397"/>
      <c r="R681" s="397"/>
      <c r="S681" s="397"/>
      <c r="T681" s="397"/>
      <c r="U681" s="397"/>
      <c r="V681" s="397"/>
      <c r="W681" s="397"/>
      <c r="X681" s="397"/>
      <c r="Y681" s="397"/>
      <c r="Z681" s="397"/>
      <c r="AA681" s="397"/>
      <c r="AB681" s="397"/>
      <c r="AC681" s="397"/>
      <c r="AD681" s="397"/>
      <c r="AE681" s="397"/>
      <c r="AF681" s="397"/>
      <c r="AG681" s="397"/>
      <c r="AH681" s="397"/>
      <c r="AI681" s="397"/>
      <c r="AJ681" s="397"/>
      <c r="AK681" s="397"/>
      <c r="AL681" s="397"/>
      <c r="AM681" s="397"/>
      <c r="AN681" s="397"/>
      <c r="AO681" s="397"/>
      <c r="AP681" s="397"/>
      <c r="AQ681" s="397"/>
      <c r="AR681" s="397"/>
      <c r="AS681" s="397"/>
      <c r="AT681" s="397"/>
      <c r="AU681" s="397"/>
      <c r="AV681" s="397"/>
      <c r="AW681" s="397"/>
      <c r="AX681" s="397"/>
      <c r="AY681" s="397"/>
      <c r="AZ681" s="397"/>
      <c r="BA681" s="397"/>
      <c r="BB681" s="397"/>
      <c r="BC681" s="397"/>
      <c r="BD681" s="397"/>
      <c r="BE681" s="397"/>
      <c r="BF681" s="397"/>
      <c r="BG681" s="397"/>
      <c r="BH681" s="397"/>
      <c r="BI681" s="397"/>
      <c r="BJ681" s="397"/>
      <c r="BK681" s="397"/>
      <c r="BL681" s="414"/>
      <c r="BM681" s="860"/>
      <c r="BN681" s="414"/>
      <c r="BO681" s="414"/>
      <c r="BP681" s="414"/>
      <c r="BQ681" s="414"/>
    </row>
    <row r="682" spans="1:70" s="1" customFormat="1" ht="5.45" customHeight="1" thickBot="1">
      <c r="A682" s="828"/>
      <c r="B682" s="829"/>
      <c r="C682" s="469"/>
      <c r="D682" s="361"/>
      <c r="E682" s="361"/>
      <c r="F682" s="361"/>
      <c r="G682" s="1421"/>
      <c r="H682" s="100"/>
      <c r="I682" s="16"/>
      <c r="J682" s="16"/>
      <c r="K682" s="32"/>
      <c r="L682" s="16"/>
      <c r="M682" s="16"/>
      <c r="N682" s="16"/>
      <c r="R682" s="362"/>
      <c r="S682" s="362"/>
      <c r="T682" s="362"/>
      <c r="U682" s="362"/>
      <c r="V682" s="362"/>
      <c r="W682" s="362"/>
      <c r="X682" s="362"/>
      <c r="Y682" s="362"/>
      <c r="Z682" s="362"/>
      <c r="AA682" s="362"/>
      <c r="AB682" s="362"/>
      <c r="AC682" s="362"/>
      <c r="AD682" s="362"/>
      <c r="AE682" s="20"/>
      <c r="AF682" s="20"/>
      <c r="AG682" s="20"/>
      <c r="AH682" s="20"/>
      <c r="BM682"/>
    </row>
    <row r="683" spans="1:70" s="1" customFormat="1" ht="14.25" customHeight="1" thickTop="1">
      <c r="A683" s="830" t="s">
        <v>30</v>
      </c>
      <c r="B683" s="843"/>
      <c r="C683" s="1413" t="s">
        <v>276</v>
      </c>
      <c r="D683" s="1408" t="str">
        <f>+D8</f>
        <v>Program Name 1</v>
      </c>
      <c r="E683" s="1409"/>
      <c r="F683" s="1409"/>
      <c r="G683" s="1409"/>
      <c r="H683" s="1410"/>
      <c r="I683" s="1408" t="str">
        <f>+I8</f>
        <v>Program Name 2</v>
      </c>
      <c r="J683" s="1409"/>
      <c r="K683" s="1409"/>
      <c r="L683" s="1409"/>
      <c r="M683" s="1410"/>
      <c r="N683" s="1408" t="str">
        <f>+N8</f>
        <v>Program Name 3</v>
      </c>
      <c r="O683" s="1409"/>
      <c r="P683" s="1409"/>
      <c r="Q683" s="1409"/>
      <c r="R683" s="1410"/>
      <c r="S683" s="1408" t="str">
        <f>+S8</f>
        <v>Program Name 4</v>
      </c>
      <c r="T683" s="1409"/>
      <c r="U683" s="1409"/>
      <c r="V683" s="1409"/>
      <c r="W683" s="1410"/>
      <c r="X683" s="1408" t="str">
        <f>+X8</f>
        <v>Program Name 5</v>
      </c>
      <c r="Y683" s="1409"/>
      <c r="Z683" s="1409"/>
      <c r="AA683" s="1409"/>
      <c r="AB683" s="1410"/>
      <c r="AC683" s="1408" t="str">
        <f>+AC8</f>
        <v>Program Name 6</v>
      </c>
      <c r="AD683" s="1409"/>
      <c r="AE683" s="1409"/>
      <c r="AF683" s="1409"/>
      <c r="AG683" s="1410"/>
      <c r="AH683" s="1408" t="str">
        <f>+AH8</f>
        <v>Program Name 7</v>
      </c>
      <c r="AI683" s="1409"/>
      <c r="AJ683" s="1409"/>
      <c r="AK683" s="1409"/>
      <c r="AL683" s="1410"/>
      <c r="AM683" s="1408" t="str">
        <f>+AM8</f>
        <v>Program Name 8</v>
      </c>
      <c r="AN683" s="1409"/>
      <c r="AO683" s="1409"/>
      <c r="AP683" s="1409"/>
      <c r="AQ683" s="1410"/>
      <c r="AR683" s="1408" t="str">
        <f>+AR8</f>
        <v>Program Name 9</v>
      </c>
      <c r="AS683" s="1409"/>
      <c r="AT683" s="1409"/>
      <c r="AU683" s="1409"/>
      <c r="AV683" s="1410"/>
      <c r="AW683" s="1408" t="str">
        <f>+AW8</f>
        <v>Program Name 10</v>
      </c>
      <c r="AX683" s="1409"/>
      <c r="AY683" s="1409"/>
      <c r="AZ683" s="1409"/>
      <c r="BA683" s="1410"/>
      <c r="BB683" s="1408" t="str">
        <f>+BB8</f>
        <v>Program Name 11</v>
      </c>
      <c r="BC683" s="1409"/>
      <c r="BD683" s="1409"/>
      <c r="BE683" s="1409"/>
      <c r="BF683" s="1410"/>
      <c r="BG683" s="1408" t="str">
        <f>+BG8</f>
        <v>Program Name 12</v>
      </c>
      <c r="BH683" s="1409"/>
      <c r="BI683" s="1409"/>
      <c r="BJ683" s="1409"/>
      <c r="BK683" s="1410"/>
      <c r="BL683" s="31"/>
      <c r="BM683" s="313" t="s">
        <v>33</v>
      </c>
    </row>
    <row r="684" spans="1:70" s="1" customFormat="1" ht="13.5">
      <c r="A684" s="831" t="s">
        <v>31</v>
      </c>
      <c r="B684" s="844"/>
      <c r="C684" s="1414"/>
      <c r="D684" s="1400" t="str">
        <f>+D9</f>
        <v>Funding Source 1</v>
      </c>
      <c r="E684" s="1401"/>
      <c r="F684" s="1401"/>
      <c r="G684" s="1401"/>
      <c r="H684" s="1402"/>
      <c r="I684" s="1400" t="str">
        <f>+I9</f>
        <v>Funding Source 2</v>
      </c>
      <c r="J684" s="1401"/>
      <c r="K684" s="1401"/>
      <c r="L684" s="1401"/>
      <c r="M684" s="1402"/>
      <c r="N684" s="1400" t="str">
        <f>+N9</f>
        <v>Funding Source 3</v>
      </c>
      <c r="O684" s="1401"/>
      <c r="P684" s="1401"/>
      <c r="Q684" s="1401"/>
      <c r="R684" s="1402"/>
      <c r="S684" s="1400" t="str">
        <f>+S9</f>
        <v>Funding Source 4</v>
      </c>
      <c r="T684" s="1401"/>
      <c r="U684" s="1401"/>
      <c r="V684" s="1401"/>
      <c r="W684" s="1402"/>
      <c r="X684" s="1400" t="str">
        <f>+X9</f>
        <v>Funding Source 5</v>
      </c>
      <c r="Y684" s="1401"/>
      <c r="Z684" s="1401"/>
      <c r="AA684" s="1401"/>
      <c r="AB684" s="1402"/>
      <c r="AC684" s="1400" t="str">
        <f>+AC9</f>
        <v>Funding Source 6</v>
      </c>
      <c r="AD684" s="1401"/>
      <c r="AE684" s="1401"/>
      <c r="AF684" s="1401"/>
      <c r="AG684" s="1402"/>
      <c r="AH684" s="1400" t="str">
        <f>+AH9</f>
        <v>Funding Source 7</v>
      </c>
      <c r="AI684" s="1401"/>
      <c r="AJ684" s="1401"/>
      <c r="AK684" s="1401"/>
      <c r="AL684" s="1402"/>
      <c r="AM684" s="1400" t="str">
        <f>+AM9</f>
        <v>Funding Source 8</v>
      </c>
      <c r="AN684" s="1401"/>
      <c r="AO684" s="1401"/>
      <c r="AP684" s="1401"/>
      <c r="AQ684" s="1402"/>
      <c r="AR684" s="1400" t="str">
        <f>+AR9</f>
        <v>Funding Source 9</v>
      </c>
      <c r="AS684" s="1401"/>
      <c r="AT684" s="1401"/>
      <c r="AU684" s="1401"/>
      <c r="AV684" s="1402"/>
      <c r="AW684" s="1400" t="str">
        <f>+AW9</f>
        <v>Funding Source 10</v>
      </c>
      <c r="AX684" s="1401"/>
      <c r="AY684" s="1401"/>
      <c r="AZ684" s="1401"/>
      <c r="BA684" s="1402"/>
      <c r="BB684" s="1400" t="str">
        <f>+BB9</f>
        <v>Funding Source 11</v>
      </c>
      <c r="BC684" s="1401"/>
      <c r="BD684" s="1401"/>
      <c r="BE684" s="1401"/>
      <c r="BF684" s="1402"/>
      <c r="BG684" s="1400" t="str">
        <f>+BG9</f>
        <v>Funding Source 12</v>
      </c>
      <c r="BH684" s="1401"/>
      <c r="BI684" s="1401"/>
      <c r="BJ684" s="1401"/>
      <c r="BK684" s="1402"/>
      <c r="BL684" s="31"/>
      <c r="BM684" s="314"/>
    </row>
    <row r="685" spans="1:70" s="30" customFormat="1" ht="21.6" customHeight="1">
      <c r="A685" s="832"/>
      <c r="B685" s="845"/>
      <c r="C685" s="867" t="s">
        <v>277</v>
      </c>
      <c r="D685" s="436" t="s">
        <v>67</v>
      </c>
      <c r="E685" s="437" t="s">
        <v>68</v>
      </c>
      <c r="F685" s="438" t="s">
        <v>69</v>
      </c>
      <c r="G685" s="439" t="s">
        <v>70</v>
      </c>
      <c r="H685" s="440" t="s">
        <v>71</v>
      </c>
      <c r="I685" s="436" t="s">
        <v>67</v>
      </c>
      <c r="J685" s="437" t="s">
        <v>68</v>
      </c>
      <c r="K685" s="438" t="s">
        <v>69</v>
      </c>
      <c r="L685" s="439" t="s">
        <v>70</v>
      </c>
      <c r="M685" s="441" t="s">
        <v>71</v>
      </c>
      <c r="N685" s="436" t="s">
        <v>67</v>
      </c>
      <c r="O685" s="437" t="s">
        <v>68</v>
      </c>
      <c r="P685" s="438" t="s">
        <v>69</v>
      </c>
      <c r="Q685" s="439" t="s">
        <v>70</v>
      </c>
      <c r="R685" s="441" t="s">
        <v>71</v>
      </c>
      <c r="S685" s="436" t="s">
        <v>67</v>
      </c>
      <c r="T685" s="437" t="s">
        <v>68</v>
      </c>
      <c r="U685" s="438" t="s">
        <v>69</v>
      </c>
      <c r="V685" s="439" t="s">
        <v>70</v>
      </c>
      <c r="W685" s="441" t="s">
        <v>71</v>
      </c>
      <c r="X685" s="436" t="s">
        <v>67</v>
      </c>
      <c r="Y685" s="437" t="s">
        <v>68</v>
      </c>
      <c r="Z685" s="438" t="s">
        <v>69</v>
      </c>
      <c r="AA685" s="439" t="s">
        <v>70</v>
      </c>
      <c r="AB685" s="441" t="s">
        <v>71</v>
      </c>
      <c r="AC685" s="436" t="s">
        <v>67</v>
      </c>
      <c r="AD685" s="437" t="s">
        <v>68</v>
      </c>
      <c r="AE685" s="438" t="s">
        <v>69</v>
      </c>
      <c r="AF685" s="439" t="s">
        <v>70</v>
      </c>
      <c r="AG685" s="441" t="s">
        <v>71</v>
      </c>
      <c r="AH685" s="436" t="s">
        <v>67</v>
      </c>
      <c r="AI685" s="437" t="s">
        <v>68</v>
      </c>
      <c r="AJ685" s="438" t="s">
        <v>69</v>
      </c>
      <c r="AK685" s="439" t="s">
        <v>70</v>
      </c>
      <c r="AL685" s="441" t="s">
        <v>71</v>
      </c>
      <c r="AM685" s="436" t="s">
        <v>67</v>
      </c>
      <c r="AN685" s="437" t="s">
        <v>68</v>
      </c>
      <c r="AO685" s="438" t="s">
        <v>69</v>
      </c>
      <c r="AP685" s="439" t="s">
        <v>70</v>
      </c>
      <c r="AQ685" s="441" t="s">
        <v>71</v>
      </c>
      <c r="AR685" s="436" t="s">
        <v>67</v>
      </c>
      <c r="AS685" s="437" t="s">
        <v>68</v>
      </c>
      <c r="AT685" s="438" t="s">
        <v>69</v>
      </c>
      <c r="AU685" s="439" t="s">
        <v>70</v>
      </c>
      <c r="AV685" s="441" t="s">
        <v>71</v>
      </c>
      <c r="AW685" s="436" t="s">
        <v>67</v>
      </c>
      <c r="AX685" s="437" t="s">
        <v>68</v>
      </c>
      <c r="AY685" s="438" t="s">
        <v>69</v>
      </c>
      <c r="AZ685" s="439" t="s">
        <v>70</v>
      </c>
      <c r="BA685" s="441" t="s">
        <v>71</v>
      </c>
      <c r="BB685" s="436" t="s">
        <v>67</v>
      </c>
      <c r="BC685" s="437" t="s">
        <v>68</v>
      </c>
      <c r="BD685" s="438" t="s">
        <v>69</v>
      </c>
      <c r="BE685" s="439" t="s">
        <v>70</v>
      </c>
      <c r="BF685" s="441" t="s">
        <v>71</v>
      </c>
      <c r="BG685" s="436" t="s">
        <v>67</v>
      </c>
      <c r="BH685" s="437" t="s">
        <v>68</v>
      </c>
      <c r="BI685" s="438" t="s">
        <v>69</v>
      </c>
      <c r="BJ685" s="439" t="s">
        <v>70</v>
      </c>
      <c r="BK685" s="441" t="s">
        <v>71</v>
      </c>
      <c r="BM685" s="442" t="s">
        <v>68</v>
      </c>
    </row>
    <row r="686" spans="1:70" s="30" customFormat="1" ht="12.75">
      <c r="A686" s="536">
        <v>1</v>
      </c>
      <c r="B686" s="834" t="s">
        <v>65</v>
      </c>
      <c r="C686" s="702">
        <f>+E686+J686+O686+T686+Y686+AD686+AI686+AN686+AS686+AX686+BC686+BH686</f>
        <v>0</v>
      </c>
      <c r="D686" s="851">
        <f t="shared" ref="D686:D717" si="1764">D611</f>
        <v>0</v>
      </c>
      <c r="E686" s="510"/>
      <c r="F686" s="523">
        <f>+F611+E686</f>
        <v>0</v>
      </c>
      <c r="G686" s="512">
        <f>D686-F686</f>
        <v>0</v>
      </c>
      <c r="H686" s="479" t="str">
        <f>IF(D686=0,"    ",F686/D686)</f>
        <v xml:space="preserve">    </v>
      </c>
      <c r="I686" s="851">
        <f t="shared" ref="I686:I717" si="1765">I611</f>
        <v>0</v>
      </c>
      <c r="J686" s="510"/>
      <c r="K686" s="523">
        <f>+K611+J686</f>
        <v>0</v>
      </c>
      <c r="L686" s="512">
        <f>I686-K686</f>
        <v>0</v>
      </c>
      <c r="M686" s="479" t="str">
        <f>IF(I686=0,"    ",K686/I686)</f>
        <v xml:space="preserve">    </v>
      </c>
      <c r="N686" s="851">
        <f t="shared" ref="N686:N717" si="1766">N611</f>
        <v>0</v>
      </c>
      <c r="O686" s="510"/>
      <c r="P686" s="523">
        <f>+P611+O686</f>
        <v>0</v>
      </c>
      <c r="Q686" s="512">
        <f>N686-P686</f>
        <v>0</v>
      </c>
      <c r="R686" s="479" t="str">
        <f>IF(N686=0,"    ",P686/N686)</f>
        <v xml:space="preserve">    </v>
      </c>
      <c r="S686" s="851">
        <f t="shared" ref="S686:S717" si="1767">S611</f>
        <v>4</v>
      </c>
      <c r="T686" s="510"/>
      <c r="U686" s="523">
        <f>+U611+T686</f>
        <v>0</v>
      </c>
      <c r="V686" s="512">
        <f>S686-U686</f>
        <v>4</v>
      </c>
      <c r="W686" s="479">
        <f>IF(S686=0,"    ",U686/S686)</f>
        <v>0</v>
      </c>
      <c r="X686" s="851">
        <f t="shared" ref="X686:X717" si="1768">X611</f>
        <v>0</v>
      </c>
      <c r="Y686" s="510"/>
      <c r="Z686" s="523">
        <f>+Z611+Y686</f>
        <v>0</v>
      </c>
      <c r="AA686" s="512">
        <f>X686-Z686</f>
        <v>0</v>
      </c>
      <c r="AB686" s="479" t="str">
        <f>IF(X686=0,"    ",Z686/X686)</f>
        <v xml:space="preserve">    </v>
      </c>
      <c r="AC686" s="851">
        <f t="shared" ref="AC686:AC717" si="1769">AC611</f>
        <v>0</v>
      </c>
      <c r="AD686" s="510"/>
      <c r="AE686" s="523">
        <f>+AE611+AD686</f>
        <v>0</v>
      </c>
      <c r="AF686" s="512">
        <f>AC686-AE686</f>
        <v>0</v>
      </c>
      <c r="AG686" s="479" t="str">
        <f>IF(AC686=0,"    ",AE686/AC686)</f>
        <v xml:space="preserve">    </v>
      </c>
      <c r="AH686" s="851">
        <f t="shared" ref="AH686:AH717" si="1770">AH611</f>
        <v>0</v>
      </c>
      <c r="AI686" s="510"/>
      <c r="AJ686" s="523">
        <f>+AJ611+AI686</f>
        <v>0</v>
      </c>
      <c r="AK686" s="512">
        <f>AH686-AJ686</f>
        <v>0</v>
      </c>
      <c r="AL686" s="479" t="str">
        <f>IF(AH686=0,"    ",AJ686/AH686)</f>
        <v xml:space="preserve">    </v>
      </c>
      <c r="AM686" s="851">
        <f t="shared" ref="AM686:AM717" si="1771">AM611</f>
        <v>0</v>
      </c>
      <c r="AN686" s="510"/>
      <c r="AO686" s="523">
        <f>+AO611+AN686</f>
        <v>0</v>
      </c>
      <c r="AP686" s="512">
        <f>AM686-AO686</f>
        <v>0</v>
      </c>
      <c r="AQ686" s="479" t="str">
        <f>IF(AM686=0,"    ",AO686/AM686)</f>
        <v xml:space="preserve">    </v>
      </c>
      <c r="AR686" s="851">
        <f t="shared" ref="AR686:AR717" si="1772">AR611</f>
        <v>0</v>
      </c>
      <c r="AS686" s="510"/>
      <c r="AT686" s="523">
        <f>+AT611+AS686</f>
        <v>0</v>
      </c>
      <c r="AU686" s="512">
        <f>AR686-AT686</f>
        <v>0</v>
      </c>
      <c r="AV686" s="479" t="str">
        <f>IF(AR686=0,"    ",AT686/AR686)</f>
        <v xml:space="preserve">    </v>
      </c>
      <c r="AW686" s="851">
        <f t="shared" ref="AW686:AW717" si="1773">AW611</f>
        <v>0</v>
      </c>
      <c r="AX686" s="510"/>
      <c r="AY686" s="523">
        <f>+AY611+AX686</f>
        <v>0</v>
      </c>
      <c r="AZ686" s="512">
        <f>AW686-AY686</f>
        <v>0</v>
      </c>
      <c r="BA686" s="479" t="str">
        <f>IF(AW686=0,"    ",AY686/AW686)</f>
        <v xml:space="preserve">    </v>
      </c>
      <c r="BB686" s="851">
        <f t="shared" ref="BB686:BB717" si="1774">BB611</f>
        <v>0</v>
      </c>
      <c r="BC686" s="510"/>
      <c r="BD686" s="523">
        <f>+BD611+BC686</f>
        <v>0</v>
      </c>
      <c r="BE686" s="512">
        <f>BB686-BD686</f>
        <v>0</v>
      </c>
      <c r="BF686" s="479" t="str">
        <f>IF(BB686=0,"    ",BD686/BB686)</f>
        <v xml:space="preserve">    </v>
      </c>
      <c r="BG686" s="851">
        <f t="shared" ref="BG686:BG717" si="1775">BG611</f>
        <v>0</v>
      </c>
      <c r="BH686" s="510"/>
      <c r="BI686" s="523">
        <f>+BI611+BH686</f>
        <v>0</v>
      </c>
      <c r="BJ686" s="512">
        <f>BG686-BI686</f>
        <v>0</v>
      </c>
      <c r="BK686" s="479" t="str">
        <f>IF(BG686=0,"    ",BI686/BG686)</f>
        <v xml:space="preserve">    </v>
      </c>
      <c r="BL686" s="529"/>
      <c r="BM686" s="502">
        <f t="shared" ref="BM686:BM744" si="1776">E686+J686+O686+T686+Y686+AD686+AI686+AN686+AS686+AX686+BC686+BH686</f>
        <v>0</v>
      </c>
    </row>
    <row r="687" spans="1:70" s="30" customFormat="1" ht="12.75">
      <c r="A687" s="536">
        <v>2</v>
      </c>
      <c r="B687" s="835" t="s">
        <v>32</v>
      </c>
      <c r="C687" s="703">
        <f t="shared" ref="C687:C744" si="1777">+E687+J687+O687+T687+Y687+AD687+AI687+AN687+AS687+AX687+BC687+BH687</f>
        <v>0</v>
      </c>
      <c r="D687" s="852">
        <f t="shared" si="1764"/>
        <v>0</v>
      </c>
      <c r="E687" s="514"/>
      <c r="F687" s="523">
        <f>+F612+E687</f>
        <v>0</v>
      </c>
      <c r="G687" s="512">
        <f>D687-F687</f>
        <v>0</v>
      </c>
      <c r="H687" s="480" t="str">
        <f>IF(D687=0,"    ",F687/D687)</f>
        <v xml:space="preserve">    </v>
      </c>
      <c r="I687" s="852">
        <f t="shared" si="1765"/>
        <v>0</v>
      </c>
      <c r="J687" s="514"/>
      <c r="K687" s="523">
        <f>+K612+J687</f>
        <v>0</v>
      </c>
      <c r="L687" s="512">
        <f>I687-K687</f>
        <v>0</v>
      </c>
      <c r="M687" s="480" t="str">
        <f>IF(I687=0,"    ",K687/I687)</f>
        <v xml:space="preserve">    </v>
      </c>
      <c r="N687" s="852">
        <f t="shared" si="1766"/>
        <v>0</v>
      </c>
      <c r="O687" s="514"/>
      <c r="P687" s="523">
        <f>+P612+O687</f>
        <v>0</v>
      </c>
      <c r="Q687" s="512">
        <f>N687-P687</f>
        <v>0</v>
      </c>
      <c r="R687" s="480" t="str">
        <f>IF(N687=0,"    ",P687/N687)</f>
        <v xml:space="preserve">    </v>
      </c>
      <c r="S687" s="852">
        <f t="shared" si="1767"/>
        <v>0</v>
      </c>
      <c r="T687" s="514"/>
      <c r="U687" s="523">
        <f>+U612+T687</f>
        <v>0</v>
      </c>
      <c r="V687" s="512">
        <f>S687-U687</f>
        <v>0</v>
      </c>
      <c r="W687" s="480" t="str">
        <f>IF(S687=0,"    ",U687/S687)</f>
        <v xml:space="preserve">    </v>
      </c>
      <c r="X687" s="852">
        <f t="shared" si="1768"/>
        <v>0</v>
      </c>
      <c r="Y687" s="514"/>
      <c r="Z687" s="523">
        <f>+Z612+Y687</f>
        <v>0</v>
      </c>
      <c r="AA687" s="512">
        <f>X687-Z687</f>
        <v>0</v>
      </c>
      <c r="AB687" s="480" t="str">
        <f>IF(X687=0,"    ",Z687/X687)</f>
        <v xml:space="preserve">    </v>
      </c>
      <c r="AC687" s="852">
        <f t="shared" si="1769"/>
        <v>0</v>
      </c>
      <c r="AD687" s="514"/>
      <c r="AE687" s="523">
        <f>+AE612+AD687</f>
        <v>0</v>
      </c>
      <c r="AF687" s="512">
        <f>AC687-AE687</f>
        <v>0</v>
      </c>
      <c r="AG687" s="480" t="str">
        <f>IF(AC687=0,"    ",AE687/AC687)</f>
        <v xml:space="preserve">    </v>
      </c>
      <c r="AH687" s="852">
        <f t="shared" si="1770"/>
        <v>0</v>
      </c>
      <c r="AI687" s="514"/>
      <c r="AJ687" s="523">
        <f>+AJ612+AI687</f>
        <v>0</v>
      </c>
      <c r="AK687" s="512">
        <f>AH687-AJ687</f>
        <v>0</v>
      </c>
      <c r="AL687" s="480" t="str">
        <f>IF(AH687=0,"    ",AJ687/AH687)</f>
        <v xml:space="preserve">    </v>
      </c>
      <c r="AM687" s="852">
        <f t="shared" si="1771"/>
        <v>0</v>
      </c>
      <c r="AN687" s="514"/>
      <c r="AO687" s="523">
        <f>+AO612+AN687</f>
        <v>0</v>
      </c>
      <c r="AP687" s="512">
        <f>AM687-AO687</f>
        <v>0</v>
      </c>
      <c r="AQ687" s="480" t="str">
        <f>IF(AM687=0,"    ",AO687/AM687)</f>
        <v xml:space="preserve">    </v>
      </c>
      <c r="AR687" s="852">
        <f t="shared" si="1772"/>
        <v>0</v>
      </c>
      <c r="AS687" s="514"/>
      <c r="AT687" s="523">
        <f>+AT612+AS687</f>
        <v>0</v>
      </c>
      <c r="AU687" s="512">
        <f>AR687-AT687</f>
        <v>0</v>
      </c>
      <c r="AV687" s="480" t="str">
        <f>IF(AR687=0,"    ",AT687/AR687)</f>
        <v xml:space="preserve">    </v>
      </c>
      <c r="AW687" s="852">
        <f t="shared" si="1773"/>
        <v>0</v>
      </c>
      <c r="AX687" s="514"/>
      <c r="AY687" s="523">
        <f>+AY612+AX687</f>
        <v>0</v>
      </c>
      <c r="AZ687" s="512">
        <f>AW687-AY687</f>
        <v>0</v>
      </c>
      <c r="BA687" s="480" t="str">
        <f>IF(AW687=0,"    ",AY687/AW687)</f>
        <v xml:space="preserve">    </v>
      </c>
      <c r="BB687" s="852">
        <f t="shared" si="1774"/>
        <v>0</v>
      </c>
      <c r="BC687" s="514"/>
      <c r="BD687" s="523">
        <f>+BD612+BC687</f>
        <v>0</v>
      </c>
      <c r="BE687" s="512">
        <f>BB687-BD687</f>
        <v>0</v>
      </c>
      <c r="BF687" s="480" t="str">
        <f>IF(BB687=0,"    ",BD687/BB687)</f>
        <v xml:space="preserve">    </v>
      </c>
      <c r="BG687" s="852">
        <f t="shared" si="1775"/>
        <v>0</v>
      </c>
      <c r="BH687" s="514"/>
      <c r="BI687" s="523">
        <f>+BI612+BH687</f>
        <v>0</v>
      </c>
      <c r="BJ687" s="512">
        <f>BG687-BI687</f>
        <v>0</v>
      </c>
      <c r="BK687" s="480" t="str">
        <f>IF(BG687=0,"    ",BI687/BG687)</f>
        <v xml:space="preserve">    </v>
      </c>
      <c r="BL687" s="529"/>
      <c r="BM687" s="502">
        <f t="shared" si="1776"/>
        <v>0</v>
      </c>
    </row>
    <row r="688" spans="1:70" s="30" customFormat="1" ht="12.75">
      <c r="A688" s="536">
        <v>3</v>
      </c>
      <c r="B688" s="835" t="s">
        <v>66</v>
      </c>
      <c r="C688" s="704">
        <f t="shared" si="1777"/>
        <v>0</v>
      </c>
      <c r="D688" s="550">
        <f t="shared" si="1764"/>
        <v>0</v>
      </c>
      <c r="E688" s="531">
        <f t="shared" ref="E688:G688" si="1778">SUM(E686:E687)</f>
        <v>0</v>
      </c>
      <c r="F688" s="518">
        <f t="shared" si="1778"/>
        <v>0</v>
      </c>
      <c r="G688" s="518">
        <f t="shared" si="1778"/>
        <v>0</v>
      </c>
      <c r="H688" s="481" t="str">
        <f>IF(D688=0,"    ",F688/D688)</f>
        <v xml:space="preserve">    </v>
      </c>
      <c r="I688" s="550">
        <f t="shared" si="1765"/>
        <v>0</v>
      </c>
      <c r="J688" s="531">
        <f t="shared" ref="J688:L688" si="1779">SUM(J686:J687)</f>
        <v>0</v>
      </c>
      <c r="K688" s="532">
        <f t="shared" si="1779"/>
        <v>0</v>
      </c>
      <c r="L688" s="532">
        <f t="shared" si="1779"/>
        <v>0</v>
      </c>
      <c r="M688" s="481" t="str">
        <f>IF(I688=0,"    ",K688/I688)</f>
        <v xml:space="preserve">    </v>
      </c>
      <c r="N688" s="550">
        <f t="shared" si="1766"/>
        <v>0</v>
      </c>
      <c r="O688" s="531">
        <f t="shared" ref="O688:Q688" si="1780">SUM(O686:O687)</f>
        <v>0</v>
      </c>
      <c r="P688" s="532">
        <f t="shared" si="1780"/>
        <v>0</v>
      </c>
      <c r="Q688" s="532">
        <f t="shared" si="1780"/>
        <v>0</v>
      </c>
      <c r="R688" s="481" t="str">
        <f>IF(N688=0,"    ",P688/N688)</f>
        <v xml:space="preserve">    </v>
      </c>
      <c r="S688" s="550">
        <f t="shared" si="1767"/>
        <v>4</v>
      </c>
      <c r="T688" s="531">
        <f t="shared" ref="T688:V688" si="1781">SUM(T686:T687)</f>
        <v>0</v>
      </c>
      <c r="U688" s="532">
        <f t="shared" si="1781"/>
        <v>0</v>
      </c>
      <c r="V688" s="532">
        <f t="shared" si="1781"/>
        <v>4</v>
      </c>
      <c r="W688" s="481">
        <f>IF(S688=0,"    ",U688/S688)</f>
        <v>0</v>
      </c>
      <c r="X688" s="550">
        <f t="shared" si="1768"/>
        <v>0</v>
      </c>
      <c r="Y688" s="531">
        <f t="shared" ref="Y688:AA688" si="1782">SUM(Y686:Y687)</f>
        <v>0</v>
      </c>
      <c r="Z688" s="532">
        <f t="shared" si="1782"/>
        <v>0</v>
      </c>
      <c r="AA688" s="532">
        <f t="shared" si="1782"/>
        <v>0</v>
      </c>
      <c r="AB688" s="481" t="str">
        <f>IF(X688=0,"    ",Z688/X688)</f>
        <v xml:space="preserve">    </v>
      </c>
      <c r="AC688" s="550">
        <f t="shared" si="1769"/>
        <v>0</v>
      </c>
      <c r="AD688" s="531">
        <f t="shared" ref="AD688:AF688" si="1783">SUM(AD686:AD687)</f>
        <v>0</v>
      </c>
      <c r="AE688" s="532">
        <f t="shared" si="1783"/>
        <v>0</v>
      </c>
      <c r="AF688" s="532">
        <f t="shared" si="1783"/>
        <v>0</v>
      </c>
      <c r="AG688" s="481" t="str">
        <f>IF(AC688=0,"    ",AE688/AC688)</f>
        <v xml:space="preserve">    </v>
      </c>
      <c r="AH688" s="550">
        <f t="shared" si="1770"/>
        <v>0</v>
      </c>
      <c r="AI688" s="531">
        <f t="shared" ref="AI688:AK688" si="1784">SUM(AI686:AI687)</f>
        <v>0</v>
      </c>
      <c r="AJ688" s="532">
        <f t="shared" si="1784"/>
        <v>0</v>
      </c>
      <c r="AK688" s="532">
        <f t="shared" si="1784"/>
        <v>0</v>
      </c>
      <c r="AL688" s="481" t="str">
        <f>IF(AH688=0,"    ",AJ688/AH688)</f>
        <v xml:space="preserve">    </v>
      </c>
      <c r="AM688" s="550">
        <f t="shared" si="1771"/>
        <v>0</v>
      </c>
      <c r="AN688" s="531">
        <f t="shared" ref="AN688:AP688" si="1785">SUM(AN686:AN687)</f>
        <v>0</v>
      </c>
      <c r="AO688" s="532">
        <f t="shared" si="1785"/>
        <v>0</v>
      </c>
      <c r="AP688" s="532">
        <f t="shared" si="1785"/>
        <v>0</v>
      </c>
      <c r="AQ688" s="481" t="str">
        <f>IF(AM688=0,"    ",AO688/AM688)</f>
        <v xml:space="preserve">    </v>
      </c>
      <c r="AR688" s="550">
        <f t="shared" si="1772"/>
        <v>0</v>
      </c>
      <c r="AS688" s="531">
        <f t="shared" ref="AS688:AU688" si="1786">SUM(AS686:AS687)</f>
        <v>0</v>
      </c>
      <c r="AT688" s="532">
        <f t="shared" si="1786"/>
        <v>0</v>
      </c>
      <c r="AU688" s="532">
        <f t="shared" si="1786"/>
        <v>0</v>
      </c>
      <c r="AV688" s="481" t="str">
        <f>IF(AR688=0,"    ",AT688/AR688)</f>
        <v xml:space="preserve">    </v>
      </c>
      <c r="AW688" s="550">
        <f t="shared" si="1773"/>
        <v>0</v>
      </c>
      <c r="AX688" s="531">
        <f t="shared" ref="AX688:AZ688" si="1787">SUM(AX686:AX687)</f>
        <v>0</v>
      </c>
      <c r="AY688" s="532">
        <f t="shared" si="1787"/>
        <v>0</v>
      </c>
      <c r="AZ688" s="532">
        <f t="shared" si="1787"/>
        <v>0</v>
      </c>
      <c r="BA688" s="481" t="str">
        <f>IF(AW688=0,"    ",AY688/AW688)</f>
        <v xml:space="preserve">    </v>
      </c>
      <c r="BB688" s="550">
        <f t="shared" si="1774"/>
        <v>0</v>
      </c>
      <c r="BC688" s="531">
        <f t="shared" ref="BC688:BE688" si="1788">SUM(BC686:BC687)</f>
        <v>0</v>
      </c>
      <c r="BD688" s="532">
        <f t="shared" si="1788"/>
        <v>0</v>
      </c>
      <c r="BE688" s="532">
        <f t="shared" si="1788"/>
        <v>0</v>
      </c>
      <c r="BF688" s="481" t="str">
        <f>IF(BB688=0,"    ",BD688/BB688)</f>
        <v xml:space="preserve">    </v>
      </c>
      <c r="BG688" s="550">
        <f t="shared" si="1775"/>
        <v>0</v>
      </c>
      <c r="BH688" s="531">
        <f t="shared" ref="BH688:BJ688" si="1789">SUM(BH686:BH687)</f>
        <v>0</v>
      </c>
      <c r="BI688" s="532">
        <f t="shared" si="1789"/>
        <v>0</v>
      </c>
      <c r="BJ688" s="532">
        <f t="shared" si="1789"/>
        <v>0</v>
      </c>
      <c r="BK688" s="481" t="str">
        <f>IF(BG688=0,"    ",BI688/BG688)</f>
        <v xml:space="preserve">    </v>
      </c>
      <c r="BL688" s="529"/>
      <c r="BM688" s="502">
        <f t="shared" si="1776"/>
        <v>0</v>
      </c>
    </row>
    <row r="689" spans="1:69" s="5" customFormat="1" ht="12.75">
      <c r="A689" s="808">
        <v>4</v>
      </c>
      <c r="B689" s="538" t="s">
        <v>64</v>
      </c>
      <c r="C689" s="487">
        <f t="shared" si="1777"/>
        <v>0</v>
      </c>
      <c r="D689" s="853">
        <f t="shared" si="1764"/>
        <v>0</v>
      </c>
      <c r="E689" s="489"/>
      <c r="F689" s="523">
        <f t="shared" ref="F689:F729" si="1790">+F614+E689</f>
        <v>0</v>
      </c>
      <c r="G689" s="512">
        <f t="shared" ref="G689:G734" si="1791">D689-F689</f>
        <v>0</v>
      </c>
      <c r="H689" s="480" t="str">
        <f>IF(D689=0,"    ",F689/D689)</f>
        <v xml:space="preserve">    </v>
      </c>
      <c r="I689" s="853">
        <f t="shared" si="1765"/>
        <v>0</v>
      </c>
      <c r="J689" s="489"/>
      <c r="K689" s="523">
        <f t="shared" ref="K689:K729" si="1792">+K614+J689</f>
        <v>0</v>
      </c>
      <c r="L689" s="512">
        <f t="shared" ref="L689:L734" si="1793">I689-K689</f>
        <v>0</v>
      </c>
      <c r="M689" s="480" t="str">
        <f>IF(I689=0,"    ",K689/I689)</f>
        <v xml:space="preserve">    </v>
      </c>
      <c r="N689" s="853">
        <f t="shared" si="1766"/>
        <v>0</v>
      </c>
      <c r="O689" s="489"/>
      <c r="P689" s="523">
        <f t="shared" ref="P689:P729" si="1794">+P614+O689</f>
        <v>0</v>
      </c>
      <c r="Q689" s="512">
        <f t="shared" ref="Q689:Q734" si="1795">N689-P689</f>
        <v>0</v>
      </c>
      <c r="R689" s="480" t="str">
        <f>IF(N689=0,"    ",P689/N689)</f>
        <v xml:space="preserve">    </v>
      </c>
      <c r="S689" s="853">
        <f t="shared" si="1767"/>
        <v>0</v>
      </c>
      <c r="T689" s="489"/>
      <c r="U689" s="523">
        <f t="shared" ref="U689:U729" si="1796">+U614+T689</f>
        <v>0</v>
      </c>
      <c r="V689" s="512">
        <f t="shared" ref="V689:V734" si="1797">S689-U689</f>
        <v>0</v>
      </c>
      <c r="W689" s="480" t="str">
        <f>IF(S689=0,"    ",U689/S689)</f>
        <v xml:space="preserve">    </v>
      </c>
      <c r="X689" s="853">
        <f t="shared" si="1768"/>
        <v>0</v>
      </c>
      <c r="Y689" s="489"/>
      <c r="Z689" s="523">
        <f t="shared" ref="Z689:Z729" si="1798">+Z614+Y689</f>
        <v>0</v>
      </c>
      <c r="AA689" s="512">
        <f t="shared" ref="AA689:AA734" si="1799">X689-Z689</f>
        <v>0</v>
      </c>
      <c r="AB689" s="480" t="str">
        <f>IF(X689=0,"    ",Z689/X689)</f>
        <v xml:space="preserve">    </v>
      </c>
      <c r="AC689" s="853">
        <f t="shared" si="1769"/>
        <v>0</v>
      </c>
      <c r="AD689" s="489"/>
      <c r="AE689" s="523">
        <f t="shared" ref="AE689:AE729" si="1800">+AE614+AD689</f>
        <v>0</v>
      </c>
      <c r="AF689" s="512">
        <f t="shared" ref="AF689:AF734" si="1801">AC689-AE689</f>
        <v>0</v>
      </c>
      <c r="AG689" s="480" t="str">
        <f>IF(AC689=0,"    ",AE689/AC689)</f>
        <v xml:space="preserve">    </v>
      </c>
      <c r="AH689" s="853">
        <f t="shared" si="1770"/>
        <v>0</v>
      </c>
      <c r="AI689" s="489"/>
      <c r="AJ689" s="523">
        <f t="shared" ref="AJ689:AJ729" si="1802">+AJ614+AI689</f>
        <v>0</v>
      </c>
      <c r="AK689" s="512">
        <f t="shared" ref="AK689:AK734" si="1803">AH689-AJ689</f>
        <v>0</v>
      </c>
      <c r="AL689" s="480" t="str">
        <f>IF(AH689=0,"    ",AJ689/AH689)</f>
        <v xml:space="preserve">    </v>
      </c>
      <c r="AM689" s="853">
        <f t="shared" si="1771"/>
        <v>0</v>
      </c>
      <c r="AN689" s="489"/>
      <c r="AO689" s="523">
        <f t="shared" ref="AO689:AO729" si="1804">+AO614+AN689</f>
        <v>0</v>
      </c>
      <c r="AP689" s="512">
        <f t="shared" ref="AP689:AP734" si="1805">AM689-AO689</f>
        <v>0</v>
      </c>
      <c r="AQ689" s="480" t="str">
        <f>IF(AM689=0,"    ",AO689/AM689)</f>
        <v xml:space="preserve">    </v>
      </c>
      <c r="AR689" s="853">
        <f t="shared" si="1772"/>
        <v>0</v>
      </c>
      <c r="AS689" s="489"/>
      <c r="AT689" s="523">
        <f t="shared" ref="AT689:AT729" si="1806">+AT614+AS689</f>
        <v>0</v>
      </c>
      <c r="AU689" s="512">
        <f t="shared" ref="AU689:AU734" si="1807">AR689-AT689</f>
        <v>0</v>
      </c>
      <c r="AV689" s="480" t="str">
        <f>IF(AR689=0,"    ",AT689/AR689)</f>
        <v xml:space="preserve">    </v>
      </c>
      <c r="AW689" s="853">
        <f t="shared" si="1773"/>
        <v>0</v>
      </c>
      <c r="AX689" s="489"/>
      <c r="AY689" s="523">
        <f t="shared" ref="AY689:AY729" si="1808">+AY614+AX689</f>
        <v>0</v>
      </c>
      <c r="AZ689" s="512">
        <f t="shared" ref="AZ689:AZ734" si="1809">AW689-AY689</f>
        <v>0</v>
      </c>
      <c r="BA689" s="480" t="str">
        <f>IF(AW689=0,"    ",AY689/AW689)</f>
        <v xml:space="preserve">    </v>
      </c>
      <c r="BB689" s="853">
        <f t="shared" si="1774"/>
        <v>0</v>
      </c>
      <c r="BC689" s="489"/>
      <c r="BD689" s="523">
        <f t="shared" ref="BD689:BD729" si="1810">+BD614+BC689</f>
        <v>0</v>
      </c>
      <c r="BE689" s="512">
        <f t="shared" ref="BE689:BE734" si="1811">BB689-BD689</f>
        <v>0</v>
      </c>
      <c r="BF689" s="480" t="str">
        <f>IF(BB689=0,"    ",BD689/BB689)</f>
        <v xml:space="preserve">    </v>
      </c>
      <c r="BG689" s="853">
        <f t="shared" si="1775"/>
        <v>0</v>
      </c>
      <c r="BH689" s="489"/>
      <c r="BI689" s="523">
        <f t="shared" ref="BI689:BI729" si="1812">+BI614+BH689</f>
        <v>0</v>
      </c>
      <c r="BJ689" s="512">
        <f t="shared" ref="BJ689:BJ734" si="1813">BG689-BI689</f>
        <v>0</v>
      </c>
      <c r="BK689" s="480" t="str">
        <f>IF(BG689=0,"    ",BI689/BG689)</f>
        <v xml:space="preserve">    </v>
      </c>
      <c r="BM689" s="502">
        <f t="shared" si="1776"/>
        <v>0</v>
      </c>
      <c r="BN689" s="7"/>
      <c r="BO689" s="7"/>
      <c r="BP689" s="7"/>
      <c r="BQ689" s="7"/>
    </row>
    <row r="690" spans="1:69" s="5" customFormat="1" ht="12.75">
      <c r="A690" s="808">
        <v>5</v>
      </c>
      <c r="B690" s="539" t="s">
        <v>28</v>
      </c>
      <c r="C690" s="491">
        <f t="shared" si="1777"/>
        <v>0</v>
      </c>
      <c r="D690" s="853">
        <f t="shared" si="1764"/>
        <v>0</v>
      </c>
      <c r="E690" s="489"/>
      <c r="F690" s="523">
        <f t="shared" si="1790"/>
        <v>0</v>
      </c>
      <c r="G690" s="512">
        <f t="shared" si="1791"/>
        <v>0</v>
      </c>
      <c r="H690" s="480" t="str">
        <f t="shared" ref="H690:H734" si="1814">IF(D690=0,"    ",F690/D690)</f>
        <v xml:space="preserve">    </v>
      </c>
      <c r="I690" s="853">
        <f t="shared" si="1765"/>
        <v>0</v>
      </c>
      <c r="J690" s="489"/>
      <c r="K690" s="523">
        <f t="shared" si="1792"/>
        <v>0</v>
      </c>
      <c r="L690" s="512">
        <f t="shared" si="1793"/>
        <v>0</v>
      </c>
      <c r="M690" s="480" t="str">
        <f t="shared" ref="M690:M734" si="1815">IF(I690=0,"    ",K690/I690)</f>
        <v xml:space="preserve">    </v>
      </c>
      <c r="N690" s="853">
        <f t="shared" si="1766"/>
        <v>0</v>
      </c>
      <c r="O690" s="489"/>
      <c r="P690" s="523">
        <f t="shared" si="1794"/>
        <v>0</v>
      </c>
      <c r="Q690" s="512">
        <f t="shared" si="1795"/>
        <v>0</v>
      </c>
      <c r="R690" s="480" t="str">
        <f t="shared" ref="R690:R734" si="1816">IF(N690=0,"    ",P690/N690)</f>
        <v xml:space="preserve">    </v>
      </c>
      <c r="S690" s="853">
        <f t="shared" si="1767"/>
        <v>0</v>
      </c>
      <c r="T690" s="489"/>
      <c r="U690" s="523">
        <f t="shared" si="1796"/>
        <v>0</v>
      </c>
      <c r="V690" s="512">
        <f t="shared" si="1797"/>
        <v>0</v>
      </c>
      <c r="W690" s="480" t="str">
        <f t="shared" ref="W690:W734" si="1817">IF(S690=0,"    ",U690/S690)</f>
        <v xml:space="preserve">    </v>
      </c>
      <c r="X690" s="853">
        <f t="shared" si="1768"/>
        <v>0</v>
      </c>
      <c r="Y690" s="489"/>
      <c r="Z690" s="523">
        <f t="shared" si="1798"/>
        <v>0</v>
      </c>
      <c r="AA690" s="512">
        <f t="shared" si="1799"/>
        <v>0</v>
      </c>
      <c r="AB690" s="480" t="str">
        <f t="shared" ref="AB690:AB734" si="1818">IF(X690=0,"    ",Z690/X690)</f>
        <v xml:space="preserve">    </v>
      </c>
      <c r="AC690" s="853">
        <f t="shared" si="1769"/>
        <v>0</v>
      </c>
      <c r="AD690" s="489"/>
      <c r="AE690" s="523">
        <f t="shared" si="1800"/>
        <v>0</v>
      </c>
      <c r="AF690" s="512">
        <f t="shared" si="1801"/>
        <v>0</v>
      </c>
      <c r="AG690" s="480" t="str">
        <f t="shared" ref="AG690:AG734" si="1819">IF(AC690=0,"    ",AE690/AC690)</f>
        <v xml:space="preserve">    </v>
      </c>
      <c r="AH690" s="853">
        <f t="shared" si="1770"/>
        <v>0</v>
      </c>
      <c r="AI690" s="489"/>
      <c r="AJ690" s="523">
        <f t="shared" si="1802"/>
        <v>0</v>
      </c>
      <c r="AK690" s="512">
        <f t="shared" si="1803"/>
        <v>0</v>
      </c>
      <c r="AL690" s="480" t="str">
        <f t="shared" ref="AL690:AL734" si="1820">IF(AH690=0,"    ",AJ690/AH690)</f>
        <v xml:space="preserve">    </v>
      </c>
      <c r="AM690" s="853">
        <f t="shared" si="1771"/>
        <v>0</v>
      </c>
      <c r="AN690" s="489"/>
      <c r="AO690" s="523">
        <f t="shared" si="1804"/>
        <v>0</v>
      </c>
      <c r="AP690" s="512">
        <f t="shared" si="1805"/>
        <v>0</v>
      </c>
      <c r="AQ690" s="480" t="str">
        <f t="shared" ref="AQ690:AQ734" si="1821">IF(AM690=0,"    ",AO690/AM690)</f>
        <v xml:space="preserve">    </v>
      </c>
      <c r="AR690" s="853">
        <f t="shared" si="1772"/>
        <v>0</v>
      </c>
      <c r="AS690" s="489"/>
      <c r="AT690" s="523">
        <f t="shared" si="1806"/>
        <v>0</v>
      </c>
      <c r="AU690" s="512">
        <f t="shared" si="1807"/>
        <v>0</v>
      </c>
      <c r="AV690" s="480" t="str">
        <f t="shared" ref="AV690:AV734" si="1822">IF(AR690=0,"    ",AT690/AR690)</f>
        <v xml:space="preserve">    </v>
      </c>
      <c r="AW690" s="853">
        <f t="shared" si="1773"/>
        <v>0</v>
      </c>
      <c r="AX690" s="489"/>
      <c r="AY690" s="523">
        <f t="shared" si="1808"/>
        <v>0</v>
      </c>
      <c r="AZ690" s="512">
        <f t="shared" si="1809"/>
        <v>0</v>
      </c>
      <c r="BA690" s="480" t="str">
        <f t="shared" ref="BA690:BA734" si="1823">IF(AW690=0,"    ",AY690/AW690)</f>
        <v xml:space="preserve">    </v>
      </c>
      <c r="BB690" s="853">
        <f t="shared" si="1774"/>
        <v>0</v>
      </c>
      <c r="BC690" s="489"/>
      <c r="BD690" s="523">
        <f t="shared" si="1810"/>
        <v>0</v>
      </c>
      <c r="BE690" s="512">
        <f t="shared" si="1811"/>
        <v>0</v>
      </c>
      <c r="BF690" s="480" t="str">
        <f t="shared" ref="BF690:BF734" si="1824">IF(BB690=0,"    ",BD690/BB690)</f>
        <v xml:space="preserve">    </v>
      </c>
      <c r="BG690" s="853">
        <f t="shared" si="1775"/>
        <v>0</v>
      </c>
      <c r="BH690" s="489"/>
      <c r="BI690" s="523">
        <f t="shared" si="1812"/>
        <v>0</v>
      </c>
      <c r="BJ690" s="512">
        <f t="shared" si="1813"/>
        <v>0</v>
      </c>
      <c r="BK690" s="480" t="str">
        <f t="shared" ref="BK690:BK734" si="1825">IF(BG690=0,"    ",BI690/BG690)</f>
        <v xml:space="preserve">    </v>
      </c>
      <c r="BM690" s="502">
        <f t="shared" si="1776"/>
        <v>0</v>
      </c>
      <c r="BN690" s="7"/>
      <c r="BO690" s="7"/>
      <c r="BP690" s="7"/>
      <c r="BQ690" s="7"/>
    </row>
    <row r="691" spans="1:69" s="5" customFormat="1" ht="12.75">
      <c r="A691" s="808">
        <v>6</v>
      </c>
      <c r="B691" s="539" t="s">
        <v>42</v>
      </c>
      <c r="C691" s="491">
        <f t="shared" si="1777"/>
        <v>0</v>
      </c>
      <c r="D691" s="853">
        <f t="shared" si="1764"/>
        <v>0</v>
      </c>
      <c r="E691" s="489"/>
      <c r="F691" s="523">
        <f t="shared" si="1790"/>
        <v>0</v>
      </c>
      <c r="G691" s="512">
        <f t="shared" si="1791"/>
        <v>0</v>
      </c>
      <c r="H691" s="480" t="str">
        <f t="shared" si="1814"/>
        <v xml:space="preserve">    </v>
      </c>
      <c r="I691" s="853">
        <f t="shared" si="1765"/>
        <v>0</v>
      </c>
      <c r="J691" s="489"/>
      <c r="K691" s="523">
        <f t="shared" si="1792"/>
        <v>0</v>
      </c>
      <c r="L691" s="512">
        <f t="shared" si="1793"/>
        <v>0</v>
      </c>
      <c r="M691" s="480" t="str">
        <f t="shared" si="1815"/>
        <v xml:space="preserve">    </v>
      </c>
      <c r="N691" s="853">
        <f t="shared" si="1766"/>
        <v>0</v>
      </c>
      <c r="O691" s="489"/>
      <c r="P691" s="523">
        <f t="shared" si="1794"/>
        <v>0</v>
      </c>
      <c r="Q691" s="512">
        <f t="shared" si="1795"/>
        <v>0</v>
      </c>
      <c r="R691" s="480" t="str">
        <f t="shared" si="1816"/>
        <v xml:space="preserve">    </v>
      </c>
      <c r="S691" s="853">
        <f t="shared" si="1767"/>
        <v>0</v>
      </c>
      <c r="T691" s="489"/>
      <c r="U691" s="523">
        <f t="shared" si="1796"/>
        <v>0</v>
      </c>
      <c r="V691" s="512">
        <f t="shared" si="1797"/>
        <v>0</v>
      </c>
      <c r="W691" s="480" t="str">
        <f t="shared" si="1817"/>
        <v xml:space="preserve">    </v>
      </c>
      <c r="X691" s="853">
        <f t="shared" si="1768"/>
        <v>0</v>
      </c>
      <c r="Y691" s="489"/>
      <c r="Z691" s="523">
        <f t="shared" si="1798"/>
        <v>0</v>
      </c>
      <c r="AA691" s="512">
        <f t="shared" si="1799"/>
        <v>0</v>
      </c>
      <c r="AB691" s="480" t="str">
        <f t="shared" si="1818"/>
        <v xml:space="preserve">    </v>
      </c>
      <c r="AC691" s="853">
        <f t="shared" si="1769"/>
        <v>0</v>
      </c>
      <c r="AD691" s="489"/>
      <c r="AE691" s="523">
        <f t="shared" si="1800"/>
        <v>0</v>
      </c>
      <c r="AF691" s="512">
        <f t="shared" si="1801"/>
        <v>0</v>
      </c>
      <c r="AG691" s="480" t="str">
        <f t="shared" si="1819"/>
        <v xml:space="preserve">    </v>
      </c>
      <c r="AH691" s="853">
        <f t="shared" si="1770"/>
        <v>0</v>
      </c>
      <c r="AI691" s="489"/>
      <c r="AJ691" s="523">
        <f t="shared" si="1802"/>
        <v>0</v>
      </c>
      <c r="AK691" s="512">
        <f t="shared" si="1803"/>
        <v>0</v>
      </c>
      <c r="AL691" s="480" t="str">
        <f t="shared" si="1820"/>
        <v xml:space="preserve">    </v>
      </c>
      <c r="AM691" s="853">
        <f t="shared" si="1771"/>
        <v>0</v>
      </c>
      <c r="AN691" s="489"/>
      <c r="AO691" s="523">
        <f t="shared" si="1804"/>
        <v>0</v>
      </c>
      <c r="AP691" s="512">
        <f t="shared" si="1805"/>
        <v>0</v>
      </c>
      <c r="AQ691" s="480" t="str">
        <f t="shared" si="1821"/>
        <v xml:space="preserve">    </v>
      </c>
      <c r="AR691" s="853">
        <f t="shared" si="1772"/>
        <v>0</v>
      </c>
      <c r="AS691" s="489"/>
      <c r="AT691" s="523">
        <f t="shared" si="1806"/>
        <v>0</v>
      </c>
      <c r="AU691" s="512">
        <f t="shared" si="1807"/>
        <v>0</v>
      </c>
      <c r="AV691" s="480" t="str">
        <f t="shared" si="1822"/>
        <v xml:space="preserve">    </v>
      </c>
      <c r="AW691" s="853">
        <f t="shared" si="1773"/>
        <v>0</v>
      </c>
      <c r="AX691" s="489"/>
      <c r="AY691" s="523">
        <f t="shared" si="1808"/>
        <v>0</v>
      </c>
      <c r="AZ691" s="512">
        <f t="shared" si="1809"/>
        <v>0</v>
      </c>
      <c r="BA691" s="480" t="str">
        <f t="shared" si="1823"/>
        <v xml:space="preserve">    </v>
      </c>
      <c r="BB691" s="853">
        <f t="shared" si="1774"/>
        <v>0</v>
      </c>
      <c r="BC691" s="489"/>
      <c r="BD691" s="523">
        <f t="shared" si="1810"/>
        <v>0</v>
      </c>
      <c r="BE691" s="512">
        <f t="shared" si="1811"/>
        <v>0</v>
      </c>
      <c r="BF691" s="480" t="str">
        <f t="shared" si="1824"/>
        <v xml:space="preserve">    </v>
      </c>
      <c r="BG691" s="853">
        <f t="shared" si="1775"/>
        <v>0</v>
      </c>
      <c r="BH691" s="489"/>
      <c r="BI691" s="523">
        <f t="shared" si="1812"/>
        <v>0</v>
      </c>
      <c r="BJ691" s="512">
        <f t="shared" si="1813"/>
        <v>0</v>
      </c>
      <c r="BK691" s="480" t="str">
        <f t="shared" si="1825"/>
        <v xml:space="preserve">    </v>
      </c>
      <c r="BM691" s="502">
        <f t="shared" si="1776"/>
        <v>0</v>
      </c>
      <c r="BN691" s="7"/>
      <c r="BO691" s="7"/>
      <c r="BP691" s="7"/>
      <c r="BQ691" s="7"/>
    </row>
    <row r="692" spans="1:69" s="5" customFormat="1" ht="12.75">
      <c r="A692" s="808">
        <v>7</v>
      </c>
      <c r="B692" s="539" t="s">
        <v>17</v>
      </c>
      <c r="C692" s="491">
        <f t="shared" si="1777"/>
        <v>0</v>
      </c>
      <c r="D692" s="853">
        <f t="shared" si="1764"/>
        <v>0</v>
      </c>
      <c r="E692" s="489"/>
      <c r="F692" s="523">
        <f t="shared" si="1790"/>
        <v>0</v>
      </c>
      <c r="G692" s="512">
        <f t="shared" si="1791"/>
        <v>0</v>
      </c>
      <c r="H692" s="480" t="str">
        <f t="shared" si="1814"/>
        <v xml:space="preserve">    </v>
      </c>
      <c r="I692" s="853">
        <f t="shared" si="1765"/>
        <v>0</v>
      </c>
      <c r="J692" s="489"/>
      <c r="K692" s="523">
        <f t="shared" si="1792"/>
        <v>0</v>
      </c>
      <c r="L692" s="512">
        <f t="shared" si="1793"/>
        <v>0</v>
      </c>
      <c r="M692" s="480" t="str">
        <f t="shared" si="1815"/>
        <v xml:space="preserve">    </v>
      </c>
      <c r="N692" s="853">
        <f t="shared" si="1766"/>
        <v>0</v>
      </c>
      <c r="O692" s="489"/>
      <c r="P692" s="523">
        <f t="shared" si="1794"/>
        <v>0</v>
      </c>
      <c r="Q692" s="512">
        <f t="shared" si="1795"/>
        <v>0</v>
      </c>
      <c r="R692" s="480" t="str">
        <f t="shared" si="1816"/>
        <v xml:space="preserve">    </v>
      </c>
      <c r="S692" s="853">
        <f t="shared" si="1767"/>
        <v>0</v>
      </c>
      <c r="T692" s="489"/>
      <c r="U692" s="523">
        <f t="shared" si="1796"/>
        <v>0</v>
      </c>
      <c r="V692" s="512">
        <f t="shared" si="1797"/>
        <v>0</v>
      </c>
      <c r="W692" s="480" t="str">
        <f t="shared" si="1817"/>
        <v xml:space="preserve">    </v>
      </c>
      <c r="X692" s="853">
        <f t="shared" si="1768"/>
        <v>0</v>
      </c>
      <c r="Y692" s="489"/>
      <c r="Z692" s="523">
        <f t="shared" si="1798"/>
        <v>0</v>
      </c>
      <c r="AA692" s="512">
        <f t="shared" si="1799"/>
        <v>0</v>
      </c>
      <c r="AB692" s="480" t="str">
        <f t="shared" si="1818"/>
        <v xml:space="preserve">    </v>
      </c>
      <c r="AC692" s="853">
        <f t="shared" si="1769"/>
        <v>0</v>
      </c>
      <c r="AD692" s="489"/>
      <c r="AE692" s="523">
        <f t="shared" si="1800"/>
        <v>0</v>
      </c>
      <c r="AF692" s="512">
        <f t="shared" si="1801"/>
        <v>0</v>
      </c>
      <c r="AG692" s="480" t="str">
        <f t="shared" si="1819"/>
        <v xml:space="preserve">    </v>
      </c>
      <c r="AH692" s="853">
        <f t="shared" si="1770"/>
        <v>0</v>
      </c>
      <c r="AI692" s="489"/>
      <c r="AJ692" s="523">
        <f t="shared" si="1802"/>
        <v>0</v>
      </c>
      <c r="AK692" s="512">
        <f t="shared" si="1803"/>
        <v>0</v>
      </c>
      <c r="AL692" s="480" t="str">
        <f t="shared" si="1820"/>
        <v xml:space="preserve">    </v>
      </c>
      <c r="AM692" s="853">
        <f t="shared" si="1771"/>
        <v>0</v>
      </c>
      <c r="AN692" s="489"/>
      <c r="AO692" s="523">
        <f t="shared" si="1804"/>
        <v>0</v>
      </c>
      <c r="AP692" s="512">
        <f t="shared" si="1805"/>
        <v>0</v>
      </c>
      <c r="AQ692" s="480" t="str">
        <f t="shared" si="1821"/>
        <v xml:space="preserve">    </v>
      </c>
      <c r="AR692" s="853">
        <f t="shared" si="1772"/>
        <v>0</v>
      </c>
      <c r="AS692" s="489"/>
      <c r="AT692" s="523">
        <f t="shared" si="1806"/>
        <v>0</v>
      </c>
      <c r="AU692" s="512">
        <f t="shared" si="1807"/>
        <v>0</v>
      </c>
      <c r="AV692" s="480" t="str">
        <f t="shared" si="1822"/>
        <v xml:space="preserve">    </v>
      </c>
      <c r="AW692" s="853">
        <f t="shared" si="1773"/>
        <v>0</v>
      </c>
      <c r="AX692" s="489"/>
      <c r="AY692" s="523">
        <f t="shared" si="1808"/>
        <v>0</v>
      </c>
      <c r="AZ692" s="512">
        <f t="shared" si="1809"/>
        <v>0</v>
      </c>
      <c r="BA692" s="480" t="str">
        <f t="shared" si="1823"/>
        <v xml:space="preserve">    </v>
      </c>
      <c r="BB692" s="853">
        <f t="shared" si="1774"/>
        <v>0</v>
      </c>
      <c r="BC692" s="489"/>
      <c r="BD692" s="523">
        <f t="shared" si="1810"/>
        <v>0</v>
      </c>
      <c r="BE692" s="512">
        <f t="shared" si="1811"/>
        <v>0</v>
      </c>
      <c r="BF692" s="480" t="str">
        <f t="shared" si="1824"/>
        <v xml:space="preserve">    </v>
      </c>
      <c r="BG692" s="853">
        <f t="shared" si="1775"/>
        <v>0</v>
      </c>
      <c r="BH692" s="489"/>
      <c r="BI692" s="523">
        <f t="shared" si="1812"/>
        <v>0</v>
      </c>
      <c r="BJ692" s="512">
        <f t="shared" si="1813"/>
        <v>0</v>
      </c>
      <c r="BK692" s="480" t="str">
        <f t="shared" si="1825"/>
        <v xml:space="preserve">    </v>
      </c>
      <c r="BM692" s="502">
        <f t="shared" si="1776"/>
        <v>0</v>
      </c>
      <c r="BN692" s="7"/>
      <c r="BO692" s="7"/>
      <c r="BP692" s="7"/>
      <c r="BQ692" s="7"/>
    </row>
    <row r="693" spans="1:69" s="5" customFormat="1" ht="12.75">
      <c r="A693" s="808">
        <v>8</v>
      </c>
      <c r="B693" s="539" t="s">
        <v>4</v>
      </c>
      <c r="C693" s="491">
        <f t="shared" si="1777"/>
        <v>0</v>
      </c>
      <c r="D693" s="853">
        <f t="shared" si="1764"/>
        <v>0</v>
      </c>
      <c r="E693" s="489"/>
      <c r="F693" s="523">
        <f t="shared" si="1790"/>
        <v>0</v>
      </c>
      <c r="G693" s="512">
        <f t="shared" si="1791"/>
        <v>0</v>
      </c>
      <c r="H693" s="480" t="str">
        <f t="shared" si="1814"/>
        <v xml:space="preserve">    </v>
      </c>
      <c r="I693" s="853">
        <f t="shared" si="1765"/>
        <v>0</v>
      </c>
      <c r="J693" s="489"/>
      <c r="K693" s="523">
        <f t="shared" si="1792"/>
        <v>0</v>
      </c>
      <c r="L693" s="512">
        <f t="shared" si="1793"/>
        <v>0</v>
      </c>
      <c r="M693" s="480" t="str">
        <f t="shared" si="1815"/>
        <v xml:space="preserve">    </v>
      </c>
      <c r="N693" s="853">
        <f t="shared" si="1766"/>
        <v>0</v>
      </c>
      <c r="O693" s="489"/>
      <c r="P693" s="523">
        <f t="shared" si="1794"/>
        <v>0</v>
      </c>
      <c r="Q693" s="512">
        <f t="shared" si="1795"/>
        <v>0</v>
      </c>
      <c r="R693" s="480" t="str">
        <f t="shared" si="1816"/>
        <v xml:space="preserve">    </v>
      </c>
      <c r="S693" s="853">
        <f t="shared" si="1767"/>
        <v>0</v>
      </c>
      <c r="T693" s="489"/>
      <c r="U693" s="523">
        <f t="shared" si="1796"/>
        <v>0</v>
      </c>
      <c r="V693" s="512">
        <f t="shared" si="1797"/>
        <v>0</v>
      </c>
      <c r="W693" s="480" t="str">
        <f t="shared" si="1817"/>
        <v xml:space="preserve">    </v>
      </c>
      <c r="X693" s="853">
        <f t="shared" si="1768"/>
        <v>0</v>
      </c>
      <c r="Y693" s="489"/>
      <c r="Z693" s="523">
        <f t="shared" si="1798"/>
        <v>0</v>
      </c>
      <c r="AA693" s="512">
        <f t="shared" si="1799"/>
        <v>0</v>
      </c>
      <c r="AB693" s="480" t="str">
        <f t="shared" si="1818"/>
        <v xml:space="preserve">    </v>
      </c>
      <c r="AC693" s="853">
        <f t="shared" si="1769"/>
        <v>0</v>
      </c>
      <c r="AD693" s="489"/>
      <c r="AE693" s="523">
        <f t="shared" si="1800"/>
        <v>0</v>
      </c>
      <c r="AF693" s="512">
        <f t="shared" si="1801"/>
        <v>0</v>
      </c>
      <c r="AG693" s="480" t="str">
        <f t="shared" si="1819"/>
        <v xml:space="preserve">    </v>
      </c>
      <c r="AH693" s="853">
        <f t="shared" si="1770"/>
        <v>0</v>
      </c>
      <c r="AI693" s="489"/>
      <c r="AJ693" s="523">
        <f t="shared" si="1802"/>
        <v>0</v>
      </c>
      <c r="AK693" s="512">
        <f t="shared" si="1803"/>
        <v>0</v>
      </c>
      <c r="AL693" s="480" t="str">
        <f t="shared" si="1820"/>
        <v xml:space="preserve">    </v>
      </c>
      <c r="AM693" s="853">
        <f t="shared" si="1771"/>
        <v>0</v>
      </c>
      <c r="AN693" s="489"/>
      <c r="AO693" s="523">
        <f t="shared" si="1804"/>
        <v>0</v>
      </c>
      <c r="AP693" s="512">
        <f t="shared" si="1805"/>
        <v>0</v>
      </c>
      <c r="AQ693" s="480" t="str">
        <f t="shared" si="1821"/>
        <v xml:space="preserve">    </v>
      </c>
      <c r="AR693" s="853">
        <f t="shared" si="1772"/>
        <v>0</v>
      </c>
      <c r="AS693" s="489"/>
      <c r="AT693" s="523">
        <f t="shared" si="1806"/>
        <v>0</v>
      </c>
      <c r="AU693" s="512">
        <f t="shared" si="1807"/>
        <v>0</v>
      </c>
      <c r="AV693" s="480" t="str">
        <f t="shared" si="1822"/>
        <v xml:space="preserve">    </v>
      </c>
      <c r="AW693" s="853">
        <f t="shared" si="1773"/>
        <v>0</v>
      </c>
      <c r="AX693" s="489"/>
      <c r="AY693" s="523">
        <f t="shared" si="1808"/>
        <v>0</v>
      </c>
      <c r="AZ693" s="512">
        <f t="shared" si="1809"/>
        <v>0</v>
      </c>
      <c r="BA693" s="480" t="str">
        <f t="shared" si="1823"/>
        <v xml:space="preserve">    </v>
      </c>
      <c r="BB693" s="853">
        <f t="shared" si="1774"/>
        <v>0</v>
      </c>
      <c r="BC693" s="489"/>
      <c r="BD693" s="523">
        <f t="shared" si="1810"/>
        <v>0</v>
      </c>
      <c r="BE693" s="512">
        <f t="shared" si="1811"/>
        <v>0</v>
      </c>
      <c r="BF693" s="480" t="str">
        <f t="shared" si="1824"/>
        <v xml:space="preserve">    </v>
      </c>
      <c r="BG693" s="853">
        <f t="shared" si="1775"/>
        <v>0</v>
      </c>
      <c r="BH693" s="489"/>
      <c r="BI693" s="523">
        <f t="shared" si="1812"/>
        <v>0</v>
      </c>
      <c r="BJ693" s="512">
        <f t="shared" si="1813"/>
        <v>0</v>
      </c>
      <c r="BK693" s="480" t="str">
        <f t="shared" si="1825"/>
        <v xml:space="preserve">    </v>
      </c>
      <c r="BM693" s="502">
        <f t="shared" si="1776"/>
        <v>0</v>
      </c>
      <c r="BN693" s="7"/>
      <c r="BO693" s="7"/>
      <c r="BP693" s="7"/>
      <c r="BQ693" s="7"/>
    </row>
    <row r="694" spans="1:69" s="5" customFormat="1" ht="12.75">
      <c r="A694" s="808">
        <v>9</v>
      </c>
      <c r="B694" s="539" t="s">
        <v>63</v>
      </c>
      <c r="C694" s="492">
        <f t="shared" si="1777"/>
        <v>0</v>
      </c>
      <c r="D694" s="853">
        <f t="shared" si="1764"/>
        <v>0</v>
      </c>
      <c r="E694" s="489"/>
      <c r="F694" s="523">
        <f t="shared" si="1790"/>
        <v>0</v>
      </c>
      <c r="G694" s="512">
        <f t="shared" si="1791"/>
        <v>0</v>
      </c>
      <c r="H694" s="480" t="str">
        <f t="shared" si="1814"/>
        <v xml:space="preserve">    </v>
      </c>
      <c r="I694" s="853">
        <f t="shared" si="1765"/>
        <v>0</v>
      </c>
      <c r="J694" s="489"/>
      <c r="K694" s="523">
        <f t="shared" si="1792"/>
        <v>0</v>
      </c>
      <c r="L694" s="512">
        <f t="shared" si="1793"/>
        <v>0</v>
      </c>
      <c r="M694" s="480" t="str">
        <f t="shared" si="1815"/>
        <v xml:space="preserve">    </v>
      </c>
      <c r="N694" s="853">
        <f t="shared" si="1766"/>
        <v>0</v>
      </c>
      <c r="O694" s="489"/>
      <c r="P694" s="523">
        <f t="shared" si="1794"/>
        <v>0</v>
      </c>
      <c r="Q694" s="512">
        <f t="shared" si="1795"/>
        <v>0</v>
      </c>
      <c r="R694" s="480" t="str">
        <f t="shared" si="1816"/>
        <v xml:space="preserve">    </v>
      </c>
      <c r="S694" s="853">
        <f t="shared" si="1767"/>
        <v>0</v>
      </c>
      <c r="T694" s="489"/>
      <c r="U694" s="523">
        <f t="shared" si="1796"/>
        <v>0</v>
      </c>
      <c r="V694" s="512">
        <f t="shared" si="1797"/>
        <v>0</v>
      </c>
      <c r="W694" s="480" t="str">
        <f t="shared" si="1817"/>
        <v xml:space="preserve">    </v>
      </c>
      <c r="X694" s="853">
        <f t="shared" si="1768"/>
        <v>0</v>
      </c>
      <c r="Y694" s="489"/>
      <c r="Z694" s="523">
        <f t="shared" si="1798"/>
        <v>0</v>
      </c>
      <c r="AA694" s="512">
        <f t="shared" si="1799"/>
        <v>0</v>
      </c>
      <c r="AB694" s="480" t="str">
        <f t="shared" si="1818"/>
        <v xml:space="preserve">    </v>
      </c>
      <c r="AC694" s="853">
        <f t="shared" si="1769"/>
        <v>0</v>
      </c>
      <c r="AD694" s="489"/>
      <c r="AE694" s="523">
        <f t="shared" si="1800"/>
        <v>0</v>
      </c>
      <c r="AF694" s="512">
        <f t="shared" si="1801"/>
        <v>0</v>
      </c>
      <c r="AG694" s="480" t="str">
        <f t="shared" si="1819"/>
        <v xml:space="preserve">    </v>
      </c>
      <c r="AH694" s="853">
        <f t="shared" si="1770"/>
        <v>0</v>
      </c>
      <c r="AI694" s="489"/>
      <c r="AJ694" s="523">
        <f t="shared" si="1802"/>
        <v>0</v>
      </c>
      <c r="AK694" s="512">
        <f t="shared" si="1803"/>
        <v>0</v>
      </c>
      <c r="AL694" s="480" t="str">
        <f t="shared" si="1820"/>
        <v xml:space="preserve">    </v>
      </c>
      <c r="AM694" s="853">
        <f t="shared" si="1771"/>
        <v>0</v>
      </c>
      <c r="AN694" s="489"/>
      <c r="AO694" s="523">
        <f t="shared" si="1804"/>
        <v>0</v>
      </c>
      <c r="AP694" s="512">
        <f t="shared" si="1805"/>
        <v>0</v>
      </c>
      <c r="AQ694" s="480" t="str">
        <f t="shared" si="1821"/>
        <v xml:space="preserve">    </v>
      </c>
      <c r="AR694" s="853">
        <f t="shared" si="1772"/>
        <v>0</v>
      </c>
      <c r="AS694" s="489"/>
      <c r="AT694" s="523">
        <f t="shared" si="1806"/>
        <v>0</v>
      </c>
      <c r="AU694" s="512">
        <f t="shared" si="1807"/>
        <v>0</v>
      </c>
      <c r="AV694" s="480" t="str">
        <f t="shared" si="1822"/>
        <v xml:space="preserve">    </v>
      </c>
      <c r="AW694" s="853">
        <f t="shared" si="1773"/>
        <v>0</v>
      </c>
      <c r="AX694" s="489"/>
      <c r="AY694" s="523">
        <f t="shared" si="1808"/>
        <v>0</v>
      </c>
      <c r="AZ694" s="512">
        <f t="shared" si="1809"/>
        <v>0</v>
      </c>
      <c r="BA694" s="480" t="str">
        <f t="shared" si="1823"/>
        <v xml:space="preserve">    </v>
      </c>
      <c r="BB694" s="853">
        <f t="shared" si="1774"/>
        <v>0</v>
      </c>
      <c r="BC694" s="489"/>
      <c r="BD694" s="523">
        <f t="shared" si="1810"/>
        <v>0</v>
      </c>
      <c r="BE694" s="512">
        <f t="shared" si="1811"/>
        <v>0</v>
      </c>
      <c r="BF694" s="480" t="str">
        <f t="shared" si="1824"/>
        <v xml:space="preserve">    </v>
      </c>
      <c r="BG694" s="853">
        <f t="shared" si="1775"/>
        <v>0</v>
      </c>
      <c r="BH694" s="489"/>
      <c r="BI694" s="523">
        <f t="shared" si="1812"/>
        <v>0</v>
      </c>
      <c r="BJ694" s="512">
        <f t="shared" si="1813"/>
        <v>0</v>
      </c>
      <c r="BK694" s="480" t="str">
        <f t="shared" si="1825"/>
        <v xml:space="preserve">    </v>
      </c>
      <c r="BM694" s="502">
        <f t="shared" si="1776"/>
        <v>0</v>
      </c>
      <c r="BN694" s="7"/>
      <c r="BO694" s="7"/>
      <c r="BP694" s="7"/>
      <c r="BQ694" s="7"/>
    </row>
    <row r="695" spans="1:69" s="5" customFormat="1" ht="12.75">
      <c r="A695" s="808">
        <v>10</v>
      </c>
      <c r="B695" s="540" t="s">
        <v>0</v>
      </c>
      <c r="C695" s="493">
        <f t="shared" si="1777"/>
        <v>0</v>
      </c>
      <c r="D695" s="853">
        <f t="shared" si="1764"/>
        <v>0</v>
      </c>
      <c r="E695" s="489"/>
      <c r="F695" s="523">
        <f t="shared" si="1790"/>
        <v>0</v>
      </c>
      <c r="G695" s="512">
        <f t="shared" si="1791"/>
        <v>0</v>
      </c>
      <c r="H695" s="480" t="str">
        <f t="shared" si="1814"/>
        <v xml:space="preserve">    </v>
      </c>
      <c r="I695" s="853">
        <f t="shared" si="1765"/>
        <v>0</v>
      </c>
      <c r="J695" s="489"/>
      <c r="K695" s="523">
        <f t="shared" si="1792"/>
        <v>0</v>
      </c>
      <c r="L695" s="512">
        <f t="shared" si="1793"/>
        <v>0</v>
      </c>
      <c r="M695" s="480" t="str">
        <f t="shared" si="1815"/>
        <v xml:space="preserve">    </v>
      </c>
      <c r="N695" s="853">
        <f t="shared" si="1766"/>
        <v>0</v>
      </c>
      <c r="O695" s="489"/>
      <c r="P695" s="523">
        <f t="shared" si="1794"/>
        <v>0</v>
      </c>
      <c r="Q695" s="512">
        <f t="shared" si="1795"/>
        <v>0</v>
      </c>
      <c r="R695" s="480" t="str">
        <f t="shared" si="1816"/>
        <v xml:space="preserve">    </v>
      </c>
      <c r="S695" s="853">
        <f t="shared" si="1767"/>
        <v>0</v>
      </c>
      <c r="T695" s="489"/>
      <c r="U695" s="523">
        <f t="shared" si="1796"/>
        <v>0</v>
      </c>
      <c r="V695" s="512">
        <f t="shared" si="1797"/>
        <v>0</v>
      </c>
      <c r="W695" s="480" t="str">
        <f t="shared" si="1817"/>
        <v xml:space="preserve">    </v>
      </c>
      <c r="X695" s="853">
        <f t="shared" si="1768"/>
        <v>0</v>
      </c>
      <c r="Y695" s="489"/>
      <c r="Z695" s="523">
        <f t="shared" si="1798"/>
        <v>0</v>
      </c>
      <c r="AA695" s="512">
        <f t="shared" si="1799"/>
        <v>0</v>
      </c>
      <c r="AB695" s="480" t="str">
        <f t="shared" si="1818"/>
        <v xml:space="preserve">    </v>
      </c>
      <c r="AC695" s="853">
        <f t="shared" si="1769"/>
        <v>0</v>
      </c>
      <c r="AD695" s="489"/>
      <c r="AE695" s="523">
        <f t="shared" si="1800"/>
        <v>0</v>
      </c>
      <c r="AF695" s="512">
        <f t="shared" si="1801"/>
        <v>0</v>
      </c>
      <c r="AG695" s="480" t="str">
        <f t="shared" si="1819"/>
        <v xml:space="preserve">    </v>
      </c>
      <c r="AH695" s="853">
        <f t="shared" si="1770"/>
        <v>0</v>
      </c>
      <c r="AI695" s="489"/>
      <c r="AJ695" s="523">
        <f t="shared" si="1802"/>
        <v>0</v>
      </c>
      <c r="AK695" s="512">
        <f t="shared" si="1803"/>
        <v>0</v>
      </c>
      <c r="AL695" s="480" t="str">
        <f t="shared" si="1820"/>
        <v xml:space="preserve">    </v>
      </c>
      <c r="AM695" s="853">
        <f t="shared" si="1771"/>
        <v>0</v>
      </c>
      <c r="AN695" s="489"/>
      <c r="AO695" s="523">
        <f t="shared" si="1804"/>
        <v>0</v>
      </c>
      <c r="AP695" s="512">
        <f t="shared" si="1805"/>
        <v>0</v>
      </c>
      <c r="AQ695" s="480" t="str">
        <f t="shared" si="1821"/>
        <v xml:space="preserve">    </v>
      </c>
      <c r="AR695" s="853">
        <f t="shared" si="1772"/>
        <v>0</v>
      </c>
      <c r="AS695" s="489"/>
      <c r="AT695" s="523">
        <f t="shared" si="1806"/>
        <v>0</v>
      </c>
      <c r="AU695" s="512">
        <f t="shared" si="1807"/>
        <v>0</v>
      </c>
      <c r="AV695" s="480" t="str">
        <f t="shared" si="1822"/>
        <v xml:space="preserve">    </v>
      </c>
      <c r="AW695" s="853">
        <f t="shared" si="1773"/>
        <v>0</v>
      </c>
      <c r="AX695" s="489"/>
      <c r="AY695" s="523">
        <f t="shared" si="1808"/>
        <v>0</v>
      </c>
      <c r="AZ695" s="512">
        <f t="shared" si="1809"/>
        <v>0</v>
      </c>
      <c r="BA695" s="480" t="str">
        <f t="shared" si="1823"/>
        <v xml:space="preserve">    </v>
      </c>
      <c r="BB695" s="853">
        <f t="shared" si="1774"/>
        <v>0</v>
      </c>
      <c r="BC695" s="489"/>
      <c r="BD695" s="523">
        <f t="shared" si="1810"/>
        <v>0</v>
      </c>
      <c r="BE695" s="512">
        <f t="shared" si="1811"/>
        <v>0</v>
      </c>
      <c r="BF695" s="480" t="str">
        <f t="shared" si="1824"/>
        <v xml:space="preserve">    </v>
      </c>
      <c r="BG695" s="853">
        <f t="shared" si="1775"/>
        <v>0</v>
      </c>
      <c r="BH695" s="489"/>
      <c r="BI695" s="523">
        <f t="shared" si="1812"/>
        <v>0</v>
      </c>
      <c r="BJ695" s="512">
        <f t="shared" si="1813"/>
        <v>0</v>
      </c>
      <c r="BK695" s="480" t="str">
        <f t="shared" si="1825"/>
        <v xml:space="preserve">    </v>
      </c>
      <c r="BM695" s="502">
        <f t="shared" si="1776"/>
        <v>0</v>
      </c>
      <c r="BN695" s="7"/>
      <c r="BO695" s="7"/>
      <c r="BP695" s="7"/>
      <c r="BQ695" s="7"/>
    </row>
    <row r="696" spans="1:69" s="5" customFormat="1" ht="12.75">
      <c r="A696" s="808">
        <v>11</v>
      </c>
      <c r="B696" s="540" t="s">
        <v>2</v>
      </c>
      <c r="C696" s="493">
        <f t="shared" si="1777"/>
        <v>0</v>
      </c>
      <c r="D696" s="853">
        <f t="shared" si="1764"/>
        <v>0</v>
      </c>
      <c r="E696" s="489"/>
      <c r="F696" s="523">
        <f t="shared" si="1790"/>
        <v>0</v>
      </c>
      <c r="G696" s="512">
        <f t="shared" si="1791"/>
        <v>0</v>
      </c>
      <c r="H696" s="480" t="str">
        <f t="shared" si="1814"/>
        <v xml:space="preserve">    </v>
      </c>
      <c r="I696" s="853">
        <f t="shared" si="1765"/>
        <v>0</v>
      </c>
      <c r="J696" s="489"/>
      <c r="K696" s="523">
        <f t="shared" si="1792"/>
        <v>0</v>
      </c>
      <c r="L696" s="512">
        <f t="shared" si="1793"/>
        <v>0</v>
      </c>
      <c r="M696" s="480" t="str">
        <f t="shared" si="1815"/>
        <v xml:space="preserve">    </v>
      </c>
      <c r="N696" s="853">
        <f t="shared" si="1766"/>
        <v>0</v>
      </c>
      <c r="O696" s="489"/>
      <c r="P696" s="523">
        <f t="shared" si="1794"/>
        <v>0</v>
      </c>
      <c r="Q696" s="512">
        <f t="shared" si="1795"/>
        <v>0</v>
      </c>
      <c r="R696" s="480" t="str">
        <f t="shared" si="1816"/>
        <v xml:space="preserve">    </v>
      </c>
      <c r="S696" s="853">
        <f t="shared" si="1767"/>
        <v>0</v>
      </c>
      <c r="T696" s="489"/>
      <c r="U696" s="523">
        <f t="shared" si="1796"/>
        <v>0</v>
      </c>
      <c r="V696" s="512">
        <f t="shared" si="1797"/>
        <v>0</v>
      </c>
      <c r="W696" s="480" t="str">
        <f t="shared" si="1817"/>
        <v xml:space="preserve">    </v>
      </c>
      <c r="X696" s="853">
        <f t="shared" si="1768"/>
        <v>0</v>
      </c>
      <c r="Y696" s="489"/>
      <c r="Z696" s="523">
        <f t="shared" si="1798"/>
        <v>0</v>
      </c>
      <c r="AA696" s="512">
        <f t="shared" si="1799"/>
        <v>0</v>
      </c>
      <c r="AB696" s="480" t="str">
        <f t="shared" si="1818"/>
        <v xml:space="preserve">    </v>
      </c>
      <c r="AC696" s="853">
        <f t="shared" si="1769"/>
        <v>0</v>
      </c>
      <c r="AD696" s="489"/>
      <c r="AE696" s="523">
        <f t="shared" si="1800"/>
        <v>0</v>
      </c>
      <c r="AF696" s="512">
        <f t="shared" si="1801"/>
        <v>0</v>
      </c>
      <c r="AG696" s="480" t="str">
        <f t="shared" si="1819"/>
        <v xml:space="preserve">    </v>
      </c>
      <c r="AH696" s="853">
        <f t="shared" si="1770"/>
        <v>0</v>
      </c>
      <c r="AI696" s="489"/>
      <c r="AJ696" s="523">
        <f t="shared" si="1802"/>
        <v>0</v>
      </c>
      <c r="AK696" s="512">
        <f t="shared" si="1803"/>
        <v>0</v>
      </c>
      <c r="AL696" s="480" t="str">
        <f t="shared" si="1820"/>
        <v xml:space="preserve">    </v>
      </c>
      <c r="AM696" s="853">
        <f t="shared" si="1771"/>
        <v>0</v>
      </c>
      <c r="AN696" s="489"/>
      <c r="AO696" s="523">
        <f t="shared" si="1804"/>
        <v>0</v>
      </c>
      <c r="AP696" s="512">
        <f t="shared" si="1805"/>
        <v>0</v>
      </c>
      <c r="AQ696" s="480" t="str">
        <f t="shared" si="1821"/>
        <v xml:space="preserve">    </v>
      </c>
      <c r="AR696" s="853">
        <f t="shared" si="1772"/>
        <v>0</v>
      </c>
      <c r="AS696" s="489"/>
      <c r="AT696" s="523">
        <f t="shared" si="1806"/>
        <v>0</v>
      </c>
      <c r="AU696" s="512">
        <f t="shared" si="1807"/>
        <v>0</v>
      </c>
      <c r="AV696" s="480" t="str">
        <f t="shared" si="1822"/>
        <v xml:space="preserve">    </v>
      </c>
      <c r="AW696" s="853">
        <f t="shared" si="1773"/>
        <v>0</v>
      </c>
      <c r="AX696" s="489"/>
      <c r="AY696" s="523">
        <f t="shared" si="1808"/>
        <v>0</v>
      </c>
      <c r="AZ696" s="512">
        <f t="shared" si="1809"/>
        <v>0</v>
      </c>
      <c r="BA696" s="480" t="str">
        <f t="shared" si="1823"/>
        <v xml:space="preserve">    </v>
      </c>
      <c r="BB696" s="853">
        <f t="shared" si="1774"/>
        <v>0</v>
      </c>
      <c r="BC696" s="489"/>
      <c r="BD696" s="523">
        <f t="shared" si="1810"/>
        <v>0</v>
      </c>
      <c r="BE696" s="512">
        <f t="shared" si="1811"/>
        <v>0</v>
      </c>
      <c r="BF696" s="480" t="str">
        <f t="shared" si="1824"/>
        <v xml:space="preserve">    </v>
      </c>
      <c r="BG696" s="853">
        <f t="shared" si="1775"/>
        <v>0</v>
      </c>
      <c r="BH696" s="489"/>
      <c r="BI696" s="523">
        <f t="shared" si="1812"/>
        <v>0</v>
      </c>
      <c r="BJ696" s="512">
        <f t="shared" si="1813"/>
        <v>0</v>
      </c>
      <c r="BK696" s="480" t="str">
        <f t="shared" si="1825"/>
        <v xml:space="preserve">    </v>
      </c>
      <c r="BM696" s="502">
        <f t="shared" si="1776"/>
        <v>0</v>
      </c>
      <c r="BN696" s="7"/>
      <c r="BO696" s="7"/>
      <c r="BP696" s="7"/>
      <c r="BQ696" s="7"/>
    </row>
    <row r="697" spans="1:69" s="5" customFormat="1" ht="12.75">
      <c r="A697" s="808">
        <v>12</v>
      </c>
      <c r="B697" s="540" t="s">
        <v>27</v>
      </c>
      <c r="C697" s="493">
        <f t="shared" si="1777"/>
        <v>0</v>
      </c>
      <c r="D697" s="853">
        <f t="shared" si="1764"/>
        <v>0</v>
      </c>
      <c r="E697" s="489"/>
      <c r="F697" s="523">
        <f t="shared" si="1790"/>
        <v>0</v>
      </c>
      <c r="G697" s="512">
        <f t="shared" si="1791"/>
        <v>0</v>
      </c>
      <c r="H697" s="480" t="str">
        <f t="shared" si="1814"/>
        <v xml:space="preserve">    </v>
      </c>
      <c r="I697" s="853">
        <f t="shared" si="1765"/>
        <v>0</v>
      </c>
      <c r="J697" s="489"/>
      <c r="K697" s="523">
        <f t="shared" si="1792"/>
        <v>0</v>
      </c>
      <c r="L697" s="512">
        <f t="shared" si="1793"/>
        <v>0</v>
      </c>
      <c r="M697" s="480" t="str">
        <f t="shared" si="1815"/>
        <v xml:space="preserve">    </v>
      </c>
      <c r="N697" s="853">
        <f t="shared" si="1766"/>
        <v>0</v>
      </c>
      <c r="O697" s="489"/>
      <c r="P697" s="523">
        <f t="shared" si="1794"/>
        <v>0</v>
      </c>
      <c r="Q697" s="512">
        <f t="shared" si="1795"/>
        <v>0</v>
      </c>
      <c r="R697" s="480" t="str">
        <f t="shared" si="1816"/>
        <v xml:space="preserve">    </v>
      </c>
      <c r="S697" s="853">
        <f t="shared" si="1767"/>
        <v>0</v>
      </c>
      <c r="T697" s="489"/>
      <c r="U697" s="523">
        <f t="shared" si="1796"/>
        <v>0</v>
      </c>
      <c r="V697" s="512">
        <f t="shared" si="1797"/>
        <v>0</v>
      </c>
      <c r="W697" s="480" t="str">
        <f t="shared" si="1817"/>
        <v xml:space="preserve">    </v>
      </c>
      <c r="X697" s="853">
        <f t="shared" si="1768"/>
        <v>0</v>
      </c>
      <c r="Y697" s="489"/>
      <c r="Z697" s="523">
        <f t="shared" si="1798"/>
        <v>0</v>
      </c>
      <c r="AA697" s="512">
        <f t="shared" si="1799"/>
        <v>0</v>
      </c>
      <c r="AB697" s="480" t="str">
        <f t="shared" si="1818"/>
        <v xml:space="preserve">    </v>
      </c>
      <c r="AC697" s="853">
        <f t="shared" si="1769"/>
        <v>0</v>
      </c>
      <c r="AD697" s="489"/>
      <c r="AE697" s="523">
        <f t="shared" si="1800"/>
        <v>0</v>
      </c>
      <c r="AF697" s="512">
        <f t="shared" si="1801"/>
        <v>0</v>
      </c>
      <c r="AG697" s="480" t="str">
        <f t="shared" si="1819"/>
        <v xml:space="preserve">    </v>
      </c>
      <c r="AH697" s="853">
        <f t="shared" si="1770"/>
        <v>0</v>
      </c>
      <c r="AI697" s="489"/>
      <c r="AJ697" s="523">
        <f t="shared" si="1802"/>
        <v>0</v>
      </c>
      <c r="AK697" s="512">
        <f t="shared" si="1803"/>
        <v>0</v>
      </c>
      <c r="AL697" s="480" t="str">
        <f t="shared" si="1820"/>
        <v xml:space="preserve">    </v>
      </c>
      <c r="AM697" s="853">
        <f t="shared" si="1771"/>
        <v>0</v>
      </c>
      <c r="AN697" s="489"/>
      <c r="AO697" s="523">
        <f t="shared" si="1804"/>
        <v>0</v>
      </c>
      <c r="AP697" s="512">
        <f t="shared" si="1805"/>
        <v>0</v>
      </c>
      <c r="AQ697" s="480" t="str">
        <f t="shared" si="1821"/>
        <v xml:space="preserve">    </v>
      </c>
      <c r="AR697" s="853">
        <f t="shared" si="1772"/>
        <v>0</v>
      </c>
      <c r="AS697" s="489"/>
      <c r="AT697" s="523">
        <f t="shared" si="1806"/>
        <v>0</v>
      </c>
      <c r="AU697" s="512">
        <f t="shared" si="1807"/>
        <v>0</v>
      </c>
      <c r="AV697" s="480" t="str">
        <f t="shared" si="1822"/>
        <v xml:space="preserve">    </v>
      </c>
      <c r="AW697" s="853">
        <f t="shared" si="1773"/>
        <v>0</v>
      </c>
      <c r="AX697" s="489"/>
      <c r="AY697" s="523">
        <f t="shared" si="1808"/>
        <v>0</v>
      </c>
      <c r="AZ697" s="512">
        <f t="shared" si="1809"/>
        <v>0</v>
      </c>
      <c r="BA697" s="480" t="str">
        <f t="shared" si="1823"/>
        <v xml:space="preserve">    </v>
      </c>
      <c r="BB697" s="853">
        <f t="shared" si="1774"/>
        <v>0</v>
      </c>
      <c r="BC697" s="489"/>
      <c r="BD697" s="523">
        <f t="shared" si="1810"/>
        <v>0</v>
      </c>
      <c r="BE697" s="512">
        <f t="shared" si="1811"/>
        <v>0</v>
      </c>
      <c r="BF697" s="480" t="str">
        <f t="shared" si="1824"/>
        <v xml:space="preserve">    </v>
      </c>
      <c r="BG697" s="853">
        <f t="shared" si="1775"/>
        <v>0</v>
      </c>
      <c r="BH697" s="489"/>
      <c r="BI697" s="523">
        <f t="shared" si="1812"/>
        <v>0</v>
      </c>
      <c r="BJ697" s="512">
        <f t="shared" si="1813"/>
        <v>0</v>
      </c>
      <c r="BK697" s="480" t="str">
        <f t="shared" si="1825"/>
        <v xml:space="preserve">    </v>
      </c>
      <c r="BM697" s="502">
        <f t="shared" si="1776"/>
        <v>0</v>
      </c>
      <c r="BN697" s="7"/>
      <c r="BO697" s="7"/>
      <c r="BP697" s="7"/>
      <c r="BQ697" s="7"/>
    </row>
    <row r="698" spans="1:69" s="5" customFormat="1" ht="12.75">
      <c r="A698" s="808">
        <v>13</v>
      </c>
      <c r="B698" s="540" t="s">
        <v>1</v>
      </c>
      <c r="C698" s="493">
        <f t="shared" si="1777"/>
        <v>0</v>
      </c>
      <c r="D698" s="853">
        <f t="shared" si="1764"/>
        <v>0</v>
      </c>
      <c r="E698" s="489"/>
      <c r="F698" s="523">
        <f t="shared" si="1790"/>
        <v>0</v>
      </c>
      <c r="G698" s="512">
        <f t="shared" si="1791"/>
        <v>0</v>
      </c>
      <c r="H698" s="480" t="str">
        <f t="shared" si="1814"/>
        <v xml:space="preserve">    </v>
      </c>
      <c r="I698" s="853">
        <f t="shared" si="1765"/>
        <v>0</v>
      </c>
      <c r="J698" s="489"/>
      <c r="K698" s="523">
        <f t="shared" si="1792"/>
        <v>0</v>
      </c>
      <c r="L698" s="512">
        <f t="shared" si="1793"/>
        <v>0</v>
      </c>
      <c r="M698" s="480" t="str">
        <f t="shared" si="1815"/>
        <v xml:space="preserve">    </v>
      </c>
      <c r="N698" s="853">
        <f t="shared" si="1766"/>
        <v>0</v>
      </c>
      <c r="O698" s="489"/>
      <c r="P698" s="523">
        <f t="shared" si="1794"/>
        <v>0</v>
      </c>
      <c r="Q698" s="512">
        <f t="shared" si="1795"/>
        <v>0</v>
      </c>
      <c r="R698" s="480" t="str">
        <f t="shared" si="1816"/>
        <v xml:space="preserve">    </v>
      </c>
      <c r="S698" s="853">
        <f t="shared" si="1767"/>
        <v>0</v>
      </c>
      <c r="T698" s="489"/>
      <c r="U698" s="523">
        <f t="shared" si="1796"/>
        <v>0</v>
      </c>
      <c r="V698" s="512">
        <f t="shared" si="1797"/>
        <v>0</v>
      </c>
      <c r="W698" s="480" t="str">
        <f t="shared" si="1817"/>
        <v xml:space="preserve">    </v>
      </c>
      <c r="X698" s="853">
        <f t="shared" si="1768"/>
        <v>0</v>
      </c>
      <c r="Y698" s="489"/>
      <c r="Z698" s="523">
        <f t="shared" si="1798"/>
        <v>0</v>
      </c>
      <c r="AA698" s="512">
        <f t="shared" si="1799"/>
        <v>0</v>
      </c>
      <c r="AB698" s="480" t="str">
        <f t="shared" si="1818"/>
        <v xml:space="preserve">    </v>
      </c>
      <c r="AC698" s="853">
        <f t="shared" si="1769"/>
        <v>0</v>
      </c>
      <c r="AD698" s="489"/>
      <c r="AE698" s="523">
        <f t="shared" si="1800"/>
        <v>0</v>
      </c>
      <c r="AF698" s="512">
        <f t="shared" si="1801"/>
        <v>0</v>
      </c>
      <c r="AG698" s="480" t="str">
        <f t="shared" si="1819"/>
        <v xml:space="preserve">    </v>
      </c>
      <c r="AH698" s="853">
        <f t="shared" si="1770"/>
        <v>0</v>
      </c>
      <c r="AI698" s="489"/>
      <c r="AJ698" s="523">
        <f t="shared" si="1802"/>
        <v>0</v>
      </c>
      <c r="AK698" s="512">
        <f t="shared" si="1803"/>
        <v>0</v>
      </c>
      <c r="AL698" s="480" t="str">
        <f t="shared" si="1820"/>
        <v xml:space="preserve">    </v>
      </c>
      <c r="AM698" s="853">
        <f t="shared" si="1771"/>
        <v>0</v>
      </c>
      <c r="AN698" s="489"/>
      <c r="AO698" s="523">
        <f t="shared" si="1804"/>
        <v>0</v>
      </c>
      <c r="AP698" s="512">
        <f t="shared" si="1805"/>
        <v>0</v>
      </c>
      <c r="AQ698" s="480" t="str">
        <f t="shared" si="1821"/>
        <v xml:space="preserve">    </v>
      </c>
      <c r="AR698" s="853">
        <f t="shared" si="1772"/>
        <v>0</v>
      </c>
      <c r="AS698" s="489"/>
      <c r="AT698" s="523">
        <f t="shared" si="1806"/>
        <v>0</v>
      </c>
      <c r="AU698" s="512">
        <f t="shared" si="1807"/>
        <v>0</v>
      </c>
      <c r="AV698" s="480" t="str">
        <f t="shared" si="1822"/>
        <v xml:space="preserve">    </v>
      </c>
      <c r="AW698" s="853">
        <f t="shared" si="1773"/>
        <v>0</v>
      </c>
      <c r="AX698" s="489"/>
      <c r="AY698" s="523">
        <f t="shared" si="1808"/>
        <v>0</v>
      </c>
      <c r="AZ698" s="512">
        <f t="shared" si="1809"/>
        <v>0</v>
      </c>
      <c r="BA698" s="480" t="str">
        <f t="shared" si="1823"/>
        <v xml:space="preserve">    </v>
      </c>
      <c r="BB698" s="853">
        <f t="shared" si="1774"/>
        <v>0</v>
      </c>
      <c r="BC698" s="489"/>
      <c r="BD698" s="523">
        <f t="shared" si="1810"/>
        <v>0</v>
      </c>
      <c r="BE698" s="512">
        <f t="shared" si="1811"/>
        <v>0</v>
      </c>
      <c r="BF698" s="480" t="str">
        <f t="shared" si="1824"/>
        <v xml:space="preserve">    </v>
      </c>
      <c r="BG698" s="853">
        <f t="shared" si="1775"/>
        <v>0</v>
      </c>
      <c r="BH698" s="489"/>
      <c r="BI698" s="523">
        <f t="shared" si="1812"/>
        <v>0</v>
      </c>
      <c r="BJ698" s="512">
        <f t="shared" si="1813"/>
        <v>0</v>
      </c>
      <c r="BK698" s="480" t="str">
        <f t="shared" si="1825"/>
        <v xml:space="preserve">    </v>
      </c>
      <c r="BM698" s="502">
        <f t="shared" si="1776"/>
        <v>0</v>
      </c>
      <c r="BN698" s="7"/>
      <c r="BO698" s="7"/>
      <c r="BP698" s="7"/>
      <c r="BQ698" s="7"/>
    </row>
    <row r="699" spans="1:69" s="5" customFormat="1" ht="12.75">
      <c r="A699" s="808">
        <v>14</v>
      </c>
      <c r="B699" s="540" t="s">
        <v>3</v>
      </c>
      <c r="C699" s="493">
        <f t="shared" si="1777"/>
        <v>0</v>
      </c>
      <c r="D699" s="853">
        <f t="shared" si="1764"/>
        <v>0</v>
      </c>
      <c r="E699" s="489"/>
      <c r="F699" s="523">
        <f t="shared" si="1790"/>
        <v>0</v>
      </c>
      <c r="G699" s="512">
        <f t="shared" si="1791"/>
        <v>0</v>
      </c>
      <c r="H699" s="480" t="str">
        <f t="shared" si="1814"/>
        <v xml:space="preserve">    </v>
      </c>
      <c r="I699" s="853">
        <f t="shared" si="1765"/>
        <v>0</v>
      </c>
      <c r="J699" s="489"/>
      <c r="K699" s="523">
        <f t="shared" si="1792"/>
        <v>0</v>
      </c>
      <c r="L699" s="512">
        <f t="shared" si="1793"/>
        <v>0</v>
      </c>
      <c r="M699" s="480" t="str">
        <f t="shared" si="1815"/>
        <v xml:space="preserve">    </v>
      </c>
      <c r="N699" s="853">
        <f t="shared" si="1766"/>
        <v>0</v>
      </c>
      <c r="O699" s="489"/>
      <c r="P699" s="523">
        <f t="shared" si="1794"/>
        <v>0</v>
      </c>
      <c r="Q699" s="512">
        <f t="shared" si="1795"/>
        <v>0</v>
      </c>
      <c r="R699" s="480" t="str">
        <f t="shared" si="1816"/>
        <v xml:space="preserve">    </v>
      </c>
      <c r="S699" s="853">
        <f t="shared" si="1767"/>
        <v>0</v>
      </c>
      <c r="T699" s="489"/>
      <c r="U699" s="523">
        <f t="shared" si="1796"/>
        <v>0</v>
      </c>
      <c r="V699" s="512">
        <f t="shared" si="1797"/>
        <v>0</v>
      </c>
      <c r="W699" s="480" t="str">
        <f t="shared" si="1817"/>
        <v xml:space="preserve">    </v>
      </c>
      <c r="X699" s="853">
        <f t="shared" si="1768"/>
        <v>0</v>
      </c>
      <c r="Y699" s="489"/>
      <c r="Z699" s="523">
        <f t="shared" si="1798"/>
        <v>0</v>
      </c>
      <c r="AA699" s="512">
        <f t="shared" si="1799"/>
        <v>0</v>
      </c>
      <c r="AB699" s="480" t="str">
        <f t="shared" si="1818"/>
        <v xml:space="preserve">    </v>
      </c>
      <c r="AC699" s="853">
        <f t="shared" si="1769"/>
        <v>0</v>
      </c>
      <c r="AD699" s="489"/>
      <c r="AE699" s="523">
        <f t="shared" si="1800"/>
        <v>0</v>
      </c>
      <c r="AF699" s="512">
        <f t="shared" si="1801"/>
        <v>0</v>
      </c>
      <c r="AG699" s="480" t="str">
        <f t="shared" si="1819"/>
        <v xml:space="preserve">    </v>
      </c>
      <c r="AH699" s="853">
        <f t="shared" si="1770"/>
        <v>0</v>
      </c>
      <c r="AI699" s="489"/>
      <c r="AJ699" s="523">
        <f t="shared" si="1802"/>
        <v>0</v>
      </c>
      <c r="AK699" s="512">
        <f t="shared" si="1803"/>
        <v>0</v>
      </c>
      <c r="AL699" s="480" t="str">
        <f t="shared" si="1820"/>
        <v xml:space="preserve">    </v>
      </c>
      <c r="AM699" s="853">
        <f t="shared" si="1771"/>
        <v>0</v>
      </c>
      <c r="AN699" s="489"/>
      <c r="AO699" s="523">
        <f t="shared" si="1804"/>
        <v>0</v>
      </c>
      <c r="AP699" s="512">
        <f t="shared" si="1805"/>
        <v>0</v>
      </c>
      <c r="AQ699" s="480" t="str">
        <f t="shared" si="1821"/>
        <v xml:space="preserve">    </v>
      </c>
      <c r="AR699" s="853">
        <f t="shared" si="1772"/>
        <v>0</v>
      </c>
      <c r="AS699" s="489"/>
      <c r="AT699" s="523">
        <f t="shared" si="1806"/>
        <v>0</v>
      </c>
      <c r="AU699" s="512">
        <f t="shared" si="1807"/>
        <v>0</v>
      </c>
      <c r="AV699" s="480" t="str">
        <f t="shared" si="1822"/>
        <v xml:space="preserve">    </v>
      </c>
      <c r="AW699" s="853">
        <f t="shared" si="1773"/>
        <v>0</v>
      </c>
      <c r="AX699" s="489"/>
      <c r="AY699" s="523">
        <f t="shared" si="1808"/>
        <v>0</v>
      </c>
      <c r="AZ699" s="512">
        <f t="shared" si="1809"/>
        <v>0</v>
      </c>
      <c r="BA699" s="480" t="str">
        <f t="shared" si="1823"/>
        <v xml:space="preserve">    </v>
      </c>
      <c r="BB699" s="853">
        <f t="shared" si="1774"/>
        <v>0</v>
      </c>
      <c r="BC699" s="489"/>
      <c r="BD699" s="523">
        <f t="shared" si="1810"/>
        <v>0</v>
      </c>
      <c r="BE699" s="512">
        <f t="shared" si="1811"/>
        <v>0</v>
      </c>
      <c r="BF699" s="480" t="str">
        <f t="shared" si="1824"/>
        <v xml:space="preserve">    </v>
      </c>
      <c r="BG699" s="853">
        <f t="shared" si="1775"/>
        <v>0</v>
      </c>
      <c r="BH699" s="489"/>
      <c r="BI699" s="523">
        <f t="shared" si="1812"/>
        <v>0</v>
      </c>
      <c r="BJ699" s="512">
        <f t="shared" si="1813"/>
        <v>0</v>
      </c>
      <c r="BK699" s="480" t="str">
        <f t="shared" si="1825"/>
        <v xml:space="preserve">    </v>
      </c>
      <c r="BM699" s="502">
        <f t="shared" si="1776"/>
        <v>0</v>
      </c>
      <c r="BN699" s="7"/>
      <c r="BO699" s="7"/>
      <c r="BP699" s="7"/>
      <c r="BQ699" s="7"/>
    </row>
    <row r="700" spans="1:69" s="5" customFormat="1" ht="12.75">
      <c r="A700" s="808">
        <v>15</v>
      </c>
      <c r="B700" s="540" t="s">
        <v>39</v>
      </c>
      <c r="C700" s="493">
        <f t="shared" si="1777"/>
        <v>0</v>
      </c>
      <c r="D700" s="853">
        <f t="shared" si="1764"/>
        <v>0</v>
      </c>
      <c r="E700" s="489"/>
      <c r="F700" s="523">
        <f t="shared" si="1790"/>
        <v>0</v>
      </c>
      <c r="G700" s="512">
        <f t="shared" si="1791"/>
        <v>0</v>
      </c>
      <c r="H700" s="480" t="str">
        <f t="shared" si="1814"/>
        <v xml:space="preserve">    </v>
      </c>
      <c r="I700" s="853">
        <f t="shared" si="1765"/>
        <v>0</v>
      </c>
      <c r="J700" s="489"/>
      <c r="K700" s="523">
        <f t="shared" si="1792"/>
        <v>0</v>
      </c>
      <c r="L700" s="512">
        <f t="shared" si="1793"/>
        <v>0</v>
      </c>
      <c r="M700" s="480" t="str">
        <f t="shared" si="1815"/>
        <v xml:space="preserve">    </v>
      </c>
      <c r="N700" s="853">
        <f t="shared" si="1766"/>
        <v>0</v>
      </c>
      <c r="O700" s="489"/>
      <c r="P700" s="523">
        <f t="shared" si="1794"/>
        <v>0</v>
      </c>
      <c r="Q700" s="512">
        <f t="shared" si="1795"/>
        <v>0</v>
      </c>
      <c r="R700" s="480" t="str">
        <f t="shared" si="1816"/>
        <v xml:space="preserve">    </v>
      </c>
      <c r="S700" s="853">
        <f t="shared" si="1767"/>
        <v>0</v>
      </c>
      <c r="T700" s="489"/>
      <c r="U700" s="523">
        <f t="shared" si="1796"/>
        <v>0</v>
      </c>
      <c r="V700" s="512">
        <f t="shared" si="1797"/>
        <v>0</v>
      </c>
      <c r="W700" s="480" t="str">
        <f t="shared" si="1817"/>
        <v xml:space="preserve">    </v>
      </c>
      <c r="X700" s="853">
        <f t="shared" si="1768"/>
        <v>0</v>
      </c>
      <c r="Y700" s="489"/>
      <c r="Z700" s="523">
        <f t="shared" si="1798"/>
        <v>0</v>
      </c>
      <c r="AA700" s="512">
        <f t="shared" si="1799"/>
        <v>0</v>
      </c>
      <c r="AB700" s="480" t="str">
        <f t="shared" si="1818"/>
        <v xml:space="preserve">    </v>
      </c>
      <c r="AC700" s="853">
        <f t="shared" si="1769"/>
        <v>0</v>
      </c>
      <c r="AD700" s="489"/>
      <c r="AE700" s="523">
        <f t="shared" si="1800"/>
        <v>0</v>
      </c>
      <c r="AF700" s="512">
        <f t="shared" si="1801"/>
        <v>0</v>
      </c>
      <c r="AG700" s="480" t="str">
        <f t="shared" si="1819"/>
        <v xml:space="preserve">    </v>
      </c>
      <c r="AH700" s="853">
        <f t="shared" si="1770"/>
        <v>0</v>
      </c>
      <c r="AI700" s="489"/>
      <c r="AJ700" s="523">
        <f t="shared" si="1802"/>
        <v>0</v>
      </c>
      <c r="AK700" s="512">
        <f t="shared" si="1803"/>
        <v>0</v>
      </c>
      <c r="AL700" s="480" t="str">
        <f t="shared" si="1820"/>
        <v xml:space="preserve">    </v>
      </c>
      <c r="AM700" s="853">
        <f t="shared" si="1771"/>
        <v>0</v>
      </c>
      <c r="AN700" s="489"/>
      <c r="AO700" s="523">
        <f t="shared" si="1804"/>
        <v>0</v>
      </c>
      <c r="AP700" s="512">
        <f t="shared" si="1805"/>
        <v>0</v>
      </c>
      <c r="AQ700" s="480" t="str">
        <f t="shared" si="1821"/>
        <v xml:space="preserve">    </v>
      </c>
      <c r="AR700" s="853">
        <f t="shared" si="1772"/>
        <v>0</v>
      </c>
      <c r="AS700" s="489"/>
      <c r="AT700" s="523">
        <f t="shared" si="1806"/>
        <v>0</v>
      </c>
      <c r="AU700" s="512">
        <f t="shared" si="1807"/>
        <v>0</v>
      </c>
      <c r="AV700" s="480" t="str">
        <f t="shared" si="1822"/>
        <v xml:space="preserve">    </v>
      </c>
      <c r="AW700" s="853">
        <f t="shared" si="1773"/>
        <v>0</v>
      </c>
      <c r="AX700" s="489"/>
      <c r="AY700" s="523">
        <f t="shared" si="1808"/>
        <v>0</v>
      </c>
      <c r="AZ700" s="512">
        <f t="shared" si="1809"/>
        <v>0</v>
      </c>
      <c r="BA700" s="480" t="str">
        <f t="shared" si="1823"/>
        <v xml:space="preserve">    </v>
      </c>
      <c r="BB700" s="853">
        <f t="shared" si="1774"/>
        <v>0</v>
      </c>
      <c r="BC700" s="489"/>
      <c r="BD700" s="523">
        <f t="shared" si="1810"/>
        <v>0</v>
      </c>
      <c r="BE700" s="512">
        <f t="shared" si="1811"/>
        <v>0</v>
      </c>
      <c r="BF700" s="480" t="str">
        <f t="shared" si="1824"/>
        <v xml:space="preserve">    </v>
      </c>
      <c r="BG700" s="853">
        <f t="shared" si="1775"/>
        <v>0</v>
      </c>
      <c r="BH700" s="489"/>
      <c r="BI700" s="523">
        <f t="shared" si="1812"/>
        <v>0</v>
      </c>
      <c r="BJ700" s="512">
        <f t="shared" si="1813"/>
        <v>0</v>
      </c>
      <c r="BK700" s="480" t="str">
        <f t="shared" si="1825"/>
        <v xml:space="preserve">    </v>
      </c>
      <c r="BM700" s="502">
        <f t="shared" si="1776"/>
        <v>0</v>
      </c>
      <c r="BN700" s="7"/>
      <c r="BO700" s="7"/>
      <c r="BP700" s="7"/>
      <c r="BQ700" s="7"/>
    </row>
    <row r="701" spans="1:69" s="5" customFormat="1" ht="12.75">
      <c r="A701" s="808">
        <v>16</v>
      </c>
      <c r="B701" s="540" t="s">
        <v>5</v>
      </c>
      <c r="C701" s="493">
        <f t="shared" si="1777"/>
        <v>0</v>
      </c>
      <c r="D701" s="853">
        <f t="shared" si="1764"/>
        <v>0</v>
      </c>
      <c r="E701" s="489"/>
      <c r="F701" s="523">
        <f t="shared" si="1790"/>
        <v>0</v>
      </c>
      <c r="G701" s="512">
        <f t="shared" si="1791"/>
        <v>0</v>
      </c>
      <c r="H701" s="480" t="str">
        <f t="shared" si="1814"/>
        <v xml:space="preserve">    </v>
      </c>
      <c r="I701" s="853">
        <f t="shared" si="1765"/>
        <v>0</v>
      </c>
      <c r="J701" s="489"/>
      <c r="K701" s="523">
        <f t="shared" si="1792"/>
        <v>0</v>
      </c>
      <c r="L701" s="512">
        <f t="shared" si="1793"/>
        <v>0</v>
      </c>
      <c r="M701" s="480" t="str">
        <f t="shared" si="1815"/>
        <v xml:space="preserve">    </v>
      </c>
      <c r="N701" s="853">
        <f t="shared" si="1766"/>
        <v>0</v>
      </c>
      <c r="O701" s="489"/>
      <c r="P701" s="523">
        <f t="shared" si="1794"/>
        <v>0</v>
      </c>
      <c r="Q701" s="512">
        <f t="shared" si="1795"/>
        <v>0</v>
      </c>
      <c r="R701" s="480" t="str">
        <f t="shared" si="1816"/>
        <v xml:space="preserve">    </v>
      </c>
      <c r="S701" s="853">
        <f t="shared" si="1767"/>
        <v>0</v>
      </c>
      <c r="T701" s="489"/>
      <c r="U701" s="523">
        <f t="shared" si="1796"/>
        <v>0</v>
      </c>
      <c r="V701" s="512">
        <f t="shared" si="1797"/>
        <v>0</v>
      </c>
      <c r="W701" s="480" t="str">
        <f t="shared" si="1817"/>
        <v xml:space="preserve">    </v>
      </c>
      <c r="X701" s="853">
        <f t="shared" si="1768"/>
        <v>0</v>
      </c>
      <c r="Y701" s="489"/>
      <c r="Z701" s="523">
        <f t="shared" si="1798"/>
        <v>0</v>
      </c>
      <c r="AA701" s="512">
        <f t="shared" si="1799"/>
        <v>0</v>
      </c>
      <c r="AB701" s="480" t="str">
        <f t="shared" si="1818"/>
        <v xml:space="preserve">    </v>
      </c>
      <c r="AC701" s="853">
        <f t="shared" si="1769"/>
        <v>0</v>
      </c>
      <c r="AD701" s="489"/>
      <c r="AE701" s="523">
        <f t="shared" si="1800"/>
        <v>0</v>
      </c>
      <c r="AF701" s="512">
        <f t="shared" si="1801"/>
        <v>0</v>
      </c>
      <c r="AG701" s="480" t="str">
        <f t="shared" si="1819"/>
        <v xml:space="preserve">    </v>
      </c>
      <c r="AH701" s="853">
        <f t="shared" si="1770"/>
        <v>0</v>
      </c>
      <c r="AI701" s="489"/>
      <c r="AJ701" s="523">
        <f t="shared" si="1802"/>
        <v>0</v>
      </c>
      <c r="AK701" s="512">
        <f t="shared" si="1803"/>
        <v>0</v>
      </c>
      <c r="AL701" s="480" t="str">
        <f t="shared" si="1820"/>
        <v xml:space="preserve">    </v>
      </c>
      <c r="AM701" s="853">
        <f t="shared" si="1771"/>
        <v>0</v>
      </c>
      <c r="AN701" s="489"/>
      <c r="AO701" s="523">
        <f t="shared" si="1804"/>
        <v>0</v>
      </c>
      <c r="AP701" s="512">
        <f t="shared" si="1805"/>
        <v>0</v>
      </c>
      <c r="AQ701" s="480" t="str">
        <f t="shared" si="1821"/>
        <v xml:space="preserve">    </v>
      </c>
      <c r="AR701" s="853">
        <f t="shared" si="1772"/>
        <v>0</v>
      </c>
      <c r="AS701" s="489"/>
      <c r="AT701" s="523">
        <f t="shared" si="1806"/>
        <v>0</v>
      </c>
      <c r="AU701" s="512">
        <f t="shared" si="1807"/>
        <v>0</v>
      </c>
      <c r="AV701" s="480" t="str">
        <f t="shared" si="1822"/>
        <v xml:space="preserve">    </v>
      </c>
      <c r="AW701" s="853">
        <f t="shared" si="1773"/>
        <v>0</v>
      </c>
      <c r="AX701" s="489"/>
      <c r="AY701" s="523">
        <f t="shared" si="1808"/>
        <v>0</v>
      </c>
      <c r="AZ701" s="512">
        <f t="shared" si="1809"/>
        <v>0</v>
      </c>
      <c r="BA701" s="480" t="str">
        <f t="shared" si="1823"/>
        <v xml:space="preserve">    </v>
      </c>
      <c r="BB701" s="853">
        <f t="shared" si="1774"/>
        <v>0</v>
      </c>
      <c r="BC701" s="489"/>
      <c r="BD701" s="523">
        <f t="shared" si="1810"/>
        <v>0</v>
      </c>
      <c r="BE701" s="512">
        <f t="shared" si="1811"/>
        <v>0</v>
      </c>
      <c r="BF701" s="480" t="str">
        <f t="shared" si="1824"/>
        <v xml:space="preserve">    </v>
      </c>
      <c r="BG701" s="853">
        <f t="shared" si="1775"/>
        <v>0</v>
      </c>
      <c r="BH701" s="489"/>
      <c r="BI701" s="523">
        <f t="shared" si="1812"/>
        <v>0</v>
      </c>
      <c r="BJ701" s="512">
        <f t="shared" si="1813"/>
        <v>0</v>
      </c>
      <c r="BK701" s="480" t="str">
        <f t="shared" si="1825"/>
        <v xml:space="preserve">    </v>
      </c>
      <c r="BM701" s="502">
        <f t="shared" si="1776"/>
        <v>0</v>
      </c>
      <c r="BN701" s="7"/>
      <c r="BO701" s="7"/>
      <c r="BP701" s="7"/>
      <c r="BQ701" s="7"/>
    </row>
    <row r="702" spans="1:69" s="5" customFormat="1" ht="12.75">
      <c r="A702" s="808">
        <v>17</v>
      </c>
      <c r="B702" s="540" t="s">
        <v>8</v>
      </c>
      <c r="C702" s="493">
        <f t="shared" si="1777"/>
        <v>0</v>
      </c>
      <c r="D702" s="853">
        <f t="shared" si="1764"/>
        <v>0</v>
      </c>
      <c r="E702" s="489"/>
      <c r="F702" s="523">
        <f t="shared" si="1790"/>
        <v>0</v>
      </c>
      <c r="G702" s="512">
        <f t="shared" si="1791"/>
        <v>0</v>
      </c>
      <c r="H702" s="480" t="str">
        <f t="shared" si="1814"/>
        <v xml:space="preserve">    </v>
      </c>
      <c r="I702" s="853">
        <f t="shared" si="1765"/>
        <v>0</v>
      </c>
      <c r="J702" s="489"/>
      <c r="K702" s="523">
        <f t="shared" si="1792"/>
        <v>0</v>
      </c>
      <c r="L702" s="512">
        <f t="shared" si="1793"/>
        <v>0</v>
      </c>
      <c r="M702" s="480" t="str">
        <f t="shared" si="1815"/>
        <v xml:space="preserve">    </v>
      </c>
      <c r="N702" s="853">
        <f t="shared" si="1766"/>
        <v>0</v>
      </c>
      <c r="O702" s="489"/>
      <c r="P702" s="523">
        <f t="shared" si="1794"/>
        <v>0</v>
      </c>
      <c r="Q702" s="512">
        <f t="shared" si="1795"/>
        <v>0</v>
      </c>
      <c r="R702" s="480" t="str">
        <f t="shared" si="1816"/>
        <v xml:space="preserve">    </v>
      </c>
      <c r="S702" s="853">
        <f t="shared" si="1767"/>
        <v>0</v>
      </c>
      <c r="T702" s="489"/>
      <c r="U702" s="523">
        <f t="shared" si="1796"/>
        <v>0</v>
      </c>
      <c r="V702" s="512">
        <f t="shared" si="1797"/>
        <v>0</v>
      </c>
      <c r="W702" s="480" t="str">
        <f t="shared" si="1817"/>
        <v xml:space="preserve">    </v>
      </c>
      <c r="X702" s="853">
        <f t="shared" si="1768"/>
        <v>0</v>
      </c>
      <c r="Y702" s="489"/>
      <c r="Z702" s="523">
        <f t="shared" si="1798"/>
        <v>0</v>
      </c>
      <c r="AA702" s="512">
        <f t="shared" si="1799"/>
        <v>0</v>
      </c>
      <c r="AB702" s="480" t="str">
        <f t="shared" si="1818"/>
        <v xml:space="preserve">    </v>
      </c>
      <c r="AC702" s="853">
        <f t="shared" si="1769"/>
        <v>0</v>
      </c>
      <c r="AD702" s="489"/>
      <c r="AE702" s="523">
        <f t="shared" si="1800"/>
        <v>0</v>
      </c>
      <c r="AF702" s="512">
        <f t="shared" si="1801"/>
        <v>0</v>
      </c>
      <c r="AG702" s="480" t="str">
        <f t="shared" si="1819"/>
        <v xml:space="preserve">    </v>
      </c>
      <c r="AH702" s="853">
        <f t="shared" si="1770"/>
        <v>0</v>
      </c>
      <c r="AI702" s="489"/>
      <c r="AJ702" s="523">
        <f t="shared" si="1802"/>
        <v>0</v>
      </c>
      <c r="AK702" s="512">
        <f t="shared" si="1803"/>
        <v>0</v>
      </c>
      <c r="AL702" s="480" t="str">
        <f t="shared" si="1820"/>
        <v xml:space="preserve">    </v>
      </c>
      <c r="AM702" s="853">
        <f t="shared" si="1771"/>
        <v>0</v>
      </c>
      <c r="AN702" s="489"/>
      <c r="AO702" s="523">
        <f t="shared" si="1804"/>
        <v>0</v>
      </c>
      <c r="AP702" s="512">
        <f t="shared" si="1805"/>
        <v>0</v>
      </c>
      <c r="AQ702" s="480" t="str">
        <f t="shared" si="1821"/>
        <v xml:space="preserve">    </v>
      </c>
      <c r="AR702" s="853">
        <f t="shared" si="1772"/>
        <v>0</v>
      </c>
      <c r="AS702" s="489"/>
      <c r="AT702" s="523">
        <f t="shared" si="1806"/>
        <v>0</v>
      </c>
      <c r="AU702" s="512">
        <f t="shared" si="1807"/>
        <v>0</v>
      </c>
      <c r="AV702" s="480" t="str">
        <f t="shared" si="1822"/>
        <v xml:space="preserve">    </v>
      </c>
      <c r="AW702" s="853">
        <f t="shared" si="1773"/>
        <v>0</v>
      </c>
      <c r="AX702" s="489"/>
      <c r="AY702" s="523">
        <f t="shared" si="1808"/>
        <v>0</v>
      </c>
      <c r="AZ702" s="512">
        <f t="shared" si="1809"/>
        <v>0</v>
      </c>
      <c r="BA702" s="480" t="str">
        <f t="shared" si="1823"/>
        <v xml:space="preserve">    </v>
      </c>
      <c r="BB702" s="853">
        <f t="shared" si="1774"/>
        <v>0</v>
      </c>
      <c r="BC702" s="489"/>
      <c r="BD702" s="523">
        <f t="shared" si="1810"/>
        <v>0</v>
      </c>
      <c r="BE702" s="512">
        <f t="shared" si="1811"/>
        <v>0</v>
      </c>
      <c r="BF702" s="480" t="str">
        <f t="shared" si="1824"/>
        <v xml:space="preserve">    </v>
      </c>
      <c r="BG702" s="853">
        <f t="shared" si="1775"/>
        <v>0</v>
      </c>
      <c r="BH702" s="489"/>
      <c r="BI702" s="523">
        <f t="shared" si="1812"/>
        <v>0</v>
      </c>
      <c r="BJ702" s="512">
        <f t="shared" si="1813"/>
        <v>0</v>
      </c>
      <c r="BK702" s="480" t="str">
        <f t="shared" si="1825"/>
        <v xml:space="preserve">    </v>
      </c>
      <c r="BM702" s="502">
        <f t="shared" si="1776"/>
        <v>0</v>
      </c>
      <c r="BN702" s="7"/>
      <c r="BO702" s="7"/>
      <c r="BP702" s="7"/>
      <c r="BQ702" s="7"/>
    </row>
    <row r="703" spans="1:69" s="5" customFormat="1" ht="12.75">
      <c r="A703" s="808">
        <v>18</v>
      </c>
      <c r="B703" s="540" t="s">
        <v>293</v>
      </c>
      <c r="C703" s="493">
        <f t="shared" si="1777"/>
        <v>0</v>
      </c>
      <c r="D703" s="854">
        <f t="shared" si="1764"/>
        <v>0</v>
      </c>
      <c r="E703" s="489"/>
      <c r="F703" s="523">
        <f t="shared" si="1790"/>
        <v>0</v>
      </c>
      <c r="G703" s="512">
        <f t="shared" si="1791"/>
        <v>0</v>
      </c>
      <c r="H703" s="480" t="str">
        <f t="shared" si="1814"/>
        <v xml:space="preserve">    </v>
      </c>
      <c r="I703" s="854">
        <f t="shared" si="1765"/>
        <v>0</v>
      </c>
      <c r="J703" s="489"/>
      <c r="K703" s="523">
        <f t="shared" si="1792"/>
        <v>0</v>
      </c>
      <c r="L703" s="512">
        <f t="shared" si="1793"/>
        <v>0</v>
      </c>
      <c r="M703" s="480" t="str">
        <f t="shared" si="1815"/>
        <v xml:space="preserve">    </v>
      </c>
      <c r="N703" s="854">
        <f t="shared" si="1766"/>
        <v>0</v>
      </c>
      <c r="O703" s="489"/>
      <c r="P703" s="523">
        <f t="shared" si="1794"/>
        <v>0</v>
      </c>
      <c r="Q703" s="512">
        <f t="shared" si="1795"/>
        <v>0</v>
      </c>
      <c r="R703" s="480" t="str">
        <f t="shared" si="1816"/>
        <v xml:space="preserve">    </v>
      </c>
      <c r="S703" s="854">
        <f t="shared" si="1767"/>
        <v>0</v>
      </c>
      <c r="T703" s="489"/>
      <c r="U703" s="523">
        <f t="shared" si="1796"/>
        <v>0</v>
      </c>
      <c r="V703" s="512">
        <f t="shared" si="1797"/>
        <v>0</v>
      </c>
      <c r="W703" s="480" t="str">
        <f t="shared" si="1817"/>
        <v xml:space="preserve">    </v>
      </c>
      <c r="X703" s="854">
        <f t="shared" si="1768"/>
        <v>0</v>
      </c>
      <c r="Y703" s="489"/>
      <c r="Z703" s="523">
        <f t="shared" si="1798"/>
        <v>0</v>
      </c>
      <c r="AA703" s="512">
        <f t="shared" si="1799"/>
        <v>0</v>
      </c>
      <c r="AB703" s="480" t="str">
        <f t="shared" si="1818"/>
        <v xml:space="preserve">    </v>
      </c>
      <c r="AC703" s="854">
        <f t="shared" si="1769"/>
        <v>0</v>
      </c>
      <c r="AD703" s="489"/>
      <c r="AE703" s="523">
        <f t="shared" si="1800"/>
        <v>0</v>
      </c>
      <c r="AF703" s="512">
        <f t="shared" si="1801"/>
        <v>0</v>
      </c>
      <c r="AG703" s="480" t="str">
        <f t="shared" si="1819"/>
        <v xml:space="preserve">    </v>
      </c>
      <c r="AH703" s="854">
        <f t="shared" si="1770"/>
        <v>0</v>
      </c>
      <c r="AI703" s="489"/>
      <c r="AJ703" s="523">
        <f t="shared" si="1802"/>
        <v>0</v>
      </c>
      <c r="AK703" s="512">
        <f t="shared" si="1803"/>
        <v>0</v>
      </c>
      <c r="AL703" s="480" t="str">
        <f t="shared" si="1820"/>
        <v xml:space="preserve">    </v>
      </c>
      <c r="AM703" s="854">
        <f t="shared" si="1771"/>
        <v>0</v>
      </c>
      <c r="AN703" s="489"/>
      <c r="AO703" s="523">
        <f t="shared" si="1804"/>
        <v>0</v>
      </c>
      <c r="AP703" s="512">
        <f t="shared" si="1805"/>
        <v>0</v>
      </c>
      <c r="AQ703" s="480" t="str">
        <f t="shared" si="1821"/>
        <v xml:space="preserve">    </v>
      </c>
      <c r="AR703" s="854">
        <f t="shared" si="1772"/>
        <v>0</v>
      </c>
      <c r="AS703" s="489"/>
      <c r="AT703" s="523">
        <f t="shared" si="1806"/>
        <v>0</v>
      </c>
      <c r="AU703" s="512">
        <f t="shared" si="1807"/>
        <v>0</v>
      </c>
      <c r="AV703" s="480" t="str">
        <f t="shared" si="1822"/>
        <v xml:space="preserve">    </v>
      </c>
      <c r="AW703" s="854">
        <f t="shared" si="1773"/>
        <v>0</v>
      </c>
      <c r="AX703" s="489"/>
      <c r="AY703" s="523">
        <f t="shared" si="1808"/>
        <v>0</v>
      </c>
      <c r="AZ703" s="512">
        <f t="shared" si="1809"/>
        <v>0</v>
      </c>
      <c r="BA703" s="480" t="str">
        <f t="shared" si="1823"/>
        <v xml:space="preserve">    </v>
      </c>
      <c r="BB703" s="854">
        <f t="shared" si="1774"/>
        <v>0</v>
      </c>
      <c r="BC703" s="489"/>
      <c r="BD703" s="523">
        <f t="shared" si="1810"/>
        <v>0</v>
      </c>
      <c r="BE703" s="512">
        <f t="shared" si="1811"/>
        <v>0</v>
      </c>
      <c r="BF703" s="480" t="str">
        <f t="shared" si="1824"/>
        <v xml:space="preserve">    </v>
      </c>
      <c r="BG703" s="854">
        <f t="shared" si="1775"/>
        <v>0</v>
      </c>
      <c r="BH703" s="489"/>
      <c r="BI703" s="523">
        <f t="shared" si="1812"/>
        <v>0</v>
      </c>
      <c r="BJ703" s="512">
        <f t="shared" si="1813"/>
        <v>0</v>
      </c>
      <c r="BK703" s="480" t="str">
        <f t="shared" si="1825"/>
        <v xml:space="preserve">    </v>
      </c>
      <c r="BM703" s="502">
        <f t="shared" si="1776"/>
        <v>0</v>
      </c>
      <c r="BN703" s="7"/>
      <c r="BO703" s="7"/>
      <c r="BP703" s="7"/>
      <c r="BQ703" s="7"/>
    </row>
    <row r="704" spans="1:69" s="5" customFormat="1" ht="12.75">
      <c r="A704" s="808">
        <v>19</v>
      </c>
      <c r="B704" s="540" t="s">
        <v>6</v>
      </c>
      <c r="C704" s="493">
        <f t="shared" si="1777"/>
        <v>0</v>
      </c>
      <c r="D704" s="854">
        <f t="shared" si="1764"/>
        <v>0</v>
      </c>
      <c r="E704" s="489"/>
      <c r="F704" s="523">
        <f t="shared" si="1790"/>
        <v>0</v>
      </c>
      <c r="G704" s="512">
        <f t="shared" si="1791"/>
        <v>0</v>
      </c>
      <c r="H704" s="480" t="str">
        <f t="shared" si="1814"/>
        <v xml:space="preserve">    </v>
      </c>
      <c r="I704" s="854">
        <f t="shared" si="1765"/>
        <v>0</v>
      </c>
      <c r="J704" s="489"/>
      <c r="K704" s="523">
        <f t="shared" si="1792"/>
        <v>0</v>
      </c>
      <c r="L704" s="512">
        <f t="shared" si="1793"/>
        <v>0</v>
      </c>
      <c r="M704" s="480" t="str">
        <f t="shared" si="1815"/>
        <v xml:space="preserve">    </v>
      </c>
      <c r="N704" s="854">
        <f t="shared" si="1766"/>
        <v>0</v>
      </c>
      <c r="O704" s="489"/>
      <c r="P704" s="523">
        <f t="shared" si="1794"/>
        <v>0</v>
      </c>
      <c r="Q704" s="512">
        <f t="shared" si="1795"/>
        <v>0</v>
      </c>
      <c r="R704" s="480" t="str">
        <f t="shared" si="1816"/>
        <v xml:space="preserve">    </v>
      </c>
      <c r="S704" s="854">
        <f t="shared" si="1767"/>
        <v>0</v>
      </c>
      <c r="T704" s="489"/>
      <c r="U704" s="523">
        <f t="shared" si="1796"/>
        <v>0</v>
      </c>
      <c r="V704" s="512">
        <f t="shared" si="1797"/>
        <v>0</v>
      </c>
      <c r="W704" s="480" t="str">
        <f t="shared" si="1817"/>
        <v xml:space="preserve">    </v>
      </c>
      <c r="X704" s="854">
        <f t="shared" si="1768"/>
        <v>0</v>
      </c>
      <c r="Y704" s="489"/>
      <c r="Z704" s="523">
        <f t="shared" si="1798"/>
        <v>0</v>
      </c>
      <c r="AA704" s="512">
        <f t="shared" si="1799"/>
        <v>0</v>
      </c>
      <c r="AB704" s="480" t="str">
        <f t="shared" si="1818"/>
        <v xml:space="preserve">    </v>
      </c>
      <c r="AC704" s="854">
        <f t="shared" si="1769"/>
        <v>0</v>
      </c>
      <c r="AD704" s="489"/>
      <c r="AE704" s="523">
        <f t="shared" si="1800"/>
        <v>0</v>
      </c>
      <c r="AF704" s="512">
        <f t="shared" si="1801"/>
        <v>0</v>
      </c>
      <c r="AG704" s="480" t="str">
        <f t="shared" si="1819"/>
        <v xml:space="preserve">    </v>
      </c>
      <c r="AH704" s="854">
        <f t="shared" si="1770"/>
        <v>0</v>
      </c>
      <c r="AI704" s="489"/>
      <c r="AJ704" s="523">
        <f t="shared" si="1802"/>
        <v>0</v>
      </c>
      <c r="AK704" s="512">
        <f t="shared" si="1803"/>
        <v>0</v>
      </c>
      <c r="AL704" s="480" t="str">
        <f t="shared" si="1820"/>
        <v xml:space="preserve">    </v>
      </c>
      <c r="AM704" s="854">
        <f t="shared" si="1771"/>
        <v>0</v>
      </c>
      <c r="AN704" s="489"/>
      <c r="AO704" s="523">
        <f t="shared" si="1804"/>
        <v>0</v>
      </c>
      <c r="AP704" s="512">
        <f t="shared" si="1805"/>
        <v>0</v>
      </c>
      <c r="AQ704" s="480" t="str">
        <f t="shared" si="1821"/>
        <v xml:space="preserve">    </v>
      </c>
      <c r="AR704" s="854">
        <f t="shared" si="1772"/>
        <v>0</v>
      </c>
      <c r="AS704" s="489"/>
      <c r="AT704" s="523">
        <f t="shared" si="1806"/>
        <v>0</v>
      </c>
      <c r="AU704" s="512">
        <f t="shared" si="1807"/>
        <v>0</v>
      </c>
      <c r="AV704" s="480" t="str">
        <f t="shared" si="1822"/>
        <v xml:space="preserve">    </v>
      </c>
      <c r="AW704" s="854">
        <f t="shared" si="1773"/>
        <v>0</v>
      </c>
      <c r="AX704" s="489"/>
      <c r="AY704" s="523">
        <f t="shared" si="1808"/>
        <v>0</v>
      </c>
      <c r="AZ704" s="512">
        <f t="shared" si="1809"/>
        <v>0</v>
      </c>
      <c r="BA704" s="480" t="str">
        <f t="shared" si="1823"/>
        <v xml:space="preserve">    </v>
      </c>
      <c r="BB704" s="854">
        <f t="shared" si="1774"/>
        <v>0</v>
      </c>
      <c r="BC704" s="489"/>
      <c r="BD704" s="523">
        <f t="shared" si="1810"/>
        <v>0</v>
      </c>
      <c r="BE704" s="512">
        <f t="shared" si="1811"/>
        <v>0</v>
      </c>
      <c r="BF704" s="480" t="str">
        <f t="shared" si="1824"/>
        <v xml:space="preserve">    </v>
      </c>
      <c r="BG704" s="854">
        <f t="shared" si="1775"/>
        <v>0</v>
      </c>
      <c r="BH704" s="489"/>
      <c r="BI704" s="523">
        <f t="shared" si="1812"/>
        <v>0</v>
      </c>
      <c r="BJ704" s="512">
        <f t="shared" si="1813"/>
        <v>0</v>
      </c>
      <c r="BK704" s="480" t="str">
        <f t="shared" si="1825"/>
        <v xml:space="preserve">    </v>
      </c>
      <c r="BM704" s="502">
        <f t="shared" si="1776"/>
        <v>0</v>
      </c>
      <c r="BN704" s="7"/>
      <c r="BO704" s="7"/>
      <c r="BP704" s="7"/>
      <c r="BQ704" s="7"/>
    </row>
    <row r="705" spans="1:69" s="5" customFormat="1" ht="12.75">
      <c r="A705" s="808">
        <v>20</v>
      </c>
      <c r="B705" s="540" t="s">
        <v>9</v>
      </c>
      <c r="C705" s="495">
        <f t="shared" si="1777"/>
        <v>0</v>
      </c>
      <c r="D705" s="853">
        <f t="shared" si="1764"/>
        <v>0</v>
      </c>
      <c r="E705" s="489"/>
      <c r="F705" s="523">
        <f t="shared" si="1790"/>
        <v>0</v>
      </c>
      <c r="G705" s="512">
        <f t="shared" si="1791"/>
        <v>0</v>
      </c>
      <c r="H705" s="480" t="str">
        <f t="shared" si="1814"/>
        <v xml:space="preserve">    </v>
      </c>
      <c r="I705" s="853">
        <f t="shared" si="1765"/>
        <v>0</v>
      </c>
      <c r="J705" s="489"/>
      <c r="K705" s="523">
        <f t="shared" si="1792"/>
        <v>0</v>
      </c>
      <c r="L705" s="512">
        <f t="shared" si="1793"/>
        <v>0</v>
      </c>
      <c r="M705" s="480" t="str">
        <f t="shared" si="1815"/>
        <v xml:space="preserve">    </v>
      </c>
      <c r="N705" s="853">
        <f t="shared" si="1766"/>
        <v>0</v>
      </c>
      <c r="O705" s="489"/>
      <c r="P705" s="523">
        <f t="shared" si="1794"/>
        <v>0</v>
      </c>
      <c r="Q705" s="512">
        <f t="shared" si="1795"/>
        <v>0</v>
      </c>
      <c r="R705" s="480" t="str">
        <f t="shared" si="1816"/>
        <v xml:space="preserve">    </v>
      </c>
      <c r="S705" s="853">
        <f t="shared" si="1767"/>
        <v>0</v>
      </c>
      <c r="T705" s="489"/>
      <c r="U705" s="523">
        <f t="shared" si="1796"/>
        <v>0</v>
      </c>
      <c r="V705" s="512">
        <f t="shared" si="1797"/>
        <v>0</v>
      </c>
      <c r="W705" s="480" t="str">
        <f t="shared" si="1817"/>
        <v xml:space="preserve">    </v>
      </c>
      <c r="X705" s="853">
        <f t="shared" si="1768"/>
        <v>0</v>
      </c>
      <c r="Y705" s="489"/>
      <c r="Z705" s="523">
        <f t="shared" si="1798"/>
        <v>0</v>
      </c>
      <c r="AA705" s="512">
        <f t="shared" si="1799"/>
        <v>0</v>
      </c>
      <c r="AB705" s="480" t="str">
        <f t="shared" si="1818"/>
        <v xml:space="preserve">    </v>
      </c>
      <c r="AC705" s="853">
        <f t="shared" si="1769"/>
        <v>0</v>
      </c>
      <c r="AD705" s="489"/>
      <c r="AE705" s="523">
        <f t="shared" si="1800"/>
        <v>0</v>
      </c>
      <c r="AF705" s="512">
        <f t="shared" si="1801"/>
        <v>0</v>
      </c>
      <c r="AG705" s="480" t="str">
        <f t="shared" si="1819"/>
        <v xml:space="preserve">    </v>
      </c>
      <c r="AH705" s="853">
        <f t="shared" si="1770"/>
        <v>0</v>
      </c>
      <c r="AI705" s="489"/>
      <c r="AJ705" s="523">
        <f t="shared" si="1802"/>
        <v>0</v>
      </c>
      <c r="AK705" s="512">
        <f t="shared" si="1803"/>
        <v>0</v>
      </c>
      <c r="AL705" s="480" t="str">
        <f t="shared" si="1820"/>
        <v xml:space="preserve">    </v>
      </c>
      <c r="AM705" s="853">
        <f t="shared" si="1771"/>
        <v>0</v>
      </c>
      <c r="AN705" s="489"/>
      <c r="AO705" s="523">
        <f t="shared" si="1804"/>
        <v>0</v>
      </c>
      <c r="AP705" s="512">
        <f t="shared" si="1805"/>
        <v>0</v>
      </c>
      <c r="AQ705" s="480" t="str">
        <f t="shared" si="1821"/>
        <v xml:space="preserve">    </v>
      </c>
      <c r="AR705" s="853">
        <f t="shared" si="1772"/>
        <v>0</v>
      </c>
      <c r="AS705" s="489"/>
      <c r="AT705" s="523">
        <f t="shared" si="1806"/>
        <v>0</v>
      </c>
      <c r="AU705" s="512">
        <f t="shared" si="1807"/>
        <v>0</v>
      </c>
      <c r="AV705" s="480" t="str">
        <f t="shared" si="1822"/>
        <v xml:space="preserve">    </v>
      </c>
      <c r="AW705" s="853">
        <f t="shared" si="1773"/>
        <v>0</v>
      </c>
      <c r="AX705" s="489"/>
      <c r="AY705" s="523">
        <f t="shared" si="1808"/>
        <v>0</v>
      </c>
      <c r="AZ705" s="512">
        <f t="shared" si="1809"/>
        <v>0</v>
      </c>
      <c r="BA705" s="480" t="str">
        <f t="shared" si="1823"/>
        <v xml:space="preserve">    </v>
      </c>
      <c r="BB705" s="853">
        <f t="shared" si="1774"/>
        <v>0</v>
      </c>
      <c r="BC705" s="489"/>
      <c r="BD705" s="523">
        <f t="shared" si="1810"/>
        <v>0</v>
      </c>
      <c r="BE705" s="512">
        <f t="shared" si="1811"/>
        <v>0</v>
      </c>
      <c r="BF705" s="480" t="str">
        <f t="shared" si="1824"/>
        <v xml:space="preserve">    </v>
      </c>
      <c r="BG705" s="853">
        <f t="shared" si="1775"/>
        <v>0</v>
      </c>
      <c r="BH705" s="489"/>
      <c r="BI705" s="523">
        <f t="shared" si="1812"/>
        <v>0</v>
      </c>
      <c r="BJ705" s="512">
        <f t="shared" si="1813"/>
        <v>0</v>
      </c>
      <c r="BK705" s="480" t="str">
        <f t="shared" si="1825"/>
        <v xml:space="preserve">    </v>
      </c>
      <c r="BM705" s="502">
        <f t="shared" si="1776"/>
        <v>0</v>
      </c>
      <c r="BN705" s="7"/>
      <c r="BO705" s="7"/>
      <c r="BP705" s="7"/>
      <c r="BQ705" s="7"/>
    </row>
    <row r="706" spans="1:69" s="5" customFormat="1" ht="12.75">
      <c r="A706" s="808">
        <v>21</v>
      </c>
      <c r="B706" s="541" t="s">
        <v>10</v>
      </c>
      <c r="C706" s="495">
        <f t="shared" si="1777"/>
        <v>0</v>
      </c>
      <c r="D706" s="853">
        <f t="shared" si="1764"/>
        <v>0</v>
      </c>
      <c r="E706" s="489"/>
      <c r="F706" s="523">
        <f t="shared" si="1790"/>
        <v>0</v>
      </c>
      <c r="G706" s="512">
        <f t="shared" si="1791"/>
        <v>0</v>
      </c>
      <c r="H706" s="480" t="str">
        <f t="shared" si="1814"/>
        <v xml:space="preserve">    </v>
      </c>
      <c r="I706" s="853">
        <f t="shared" si="1765"/>
        <v>0</v>
      </c>
      <c r="J706" s="489"/>
      <c r="K706" s="523">
        <f t="shared" si="1792"/>
        <v>0</v>
      </c>
      <c r="L706" s="512">
        <f t="shared" si="1793"/>
        <v>0</v>
      </c>
      <c r="M706" s="480" t="str">
        <f t="shared" si="1815"/>
        <v xml:space="preserve">    </v>
      </c>
      <c r="N706" s="853">
        <f t="shared" si="1766"/>
        <v>0</v>
      </c>
      <c r="O706" s="489"/>
      <c r="P706" s="523">
        <f t="shared" si="1794"/>
        <v>0</v>
      </c>
      <c r="Q706" s="512">
        <f t="shared" si="1795"/>
        <v>0</v>
      </c>
      <c r="R706" s="480" t="str">
        <f t="shared" si="1816"/>
        <v xml:space="preserve">    </v>
      </c>
      <c r="S706" s="853">
        <f t="shared" si="1767"/>
        <v>0</v>
      </c>
      <c r="T706" s="489"/>
      <c r="U706" s="523">
        <f t="shared" si="1796"/>
        <v>0</v>
      </c>
      <c r="V706" s="512">
        <f t="shared" si="1797"/>
        <v>0</v>
      </c>
      <c r="W706" s="480" t="str">
        <f t="shared" si="1817"/>
        <v xml:space="preserve">    </v>
      </c>
      <c r="X706" s="853">
        <f t="shared" si="1768"/>
        <v>0</v>
      </c>
      <c r="Y706" s="489"/>
      <c r="Z706" s="523">
        <f t="shared" si="1798"/>
        <v>0</v>
      </c>
      <c r="AA706" s="512">
        <f t="shared" si="1799"/>
        <v>0</v>
      </c>
      <c r="AB706" s="480" t="str">
        <f t="shared" si="1818"/>
        <v xml:space="preserve">    </v>
      </c>
      <c r="AC706" s="853">
        <f t="shared" si="1769"/>
        <v>0</v>
      </c>
      <c r="AD706" s="489"/>
      <c r="AE706" s="523">
        <f t="shared" si="1800"/>
        <v>0</v>
      </c>
      <c r="AF706" s="512">
        <f t="shared" si="1801"/>
        <v>0</v>
      </c>
      <c r="AG706" s="480" t="str">
        <f t="shared" si="1819"/>
        <v xml:space="preserve">    </v>
      </c>
      <c r="AH706" s="853">
        <f t="shared" si="1770"/>
        <v>0</v>
      </c>
      <c r="AI706" s="489"/>
      <c r="AJ706" s="523">
        <f t="shared" si="1802"/>
        <v>0</v>
      </c>
      <c r="AK706" s="512">
        <f t="shared" si="1803"/>
        <v>0</v>
      </c>
      <c r="AL706" s="480" t="str">
        <f t="shared" si="1820"/>
        <v xml:space="preserve">    </v>
      </c>
      <c r="AM706" s="853">
        <f t="shared" si="1771"/>
        <v>0</v>
      </c>
      <c r="AN706" s="489"/>
      <c r="AO706" s="523">
        <f t="shared" si="1804"/>
        <v>0</v>
      </c>
      <c r="AP706" s="512">
        <f t="shared" si="1805"/>
        <v>0</v>
      </c>
      <c r="AQ706" s="480" t="str">
        <f t="shared" si="1821"/>
        <v xml:space="preserve">    </v>
      </c>
      <c r="AR706" s="853">
        <f t="shared" si="1772"/>
        <v>0</v>
      </c>
      <c r="AS706" s="489"/>
      <c r="AT706" s="523">
        <f t="shared" si="1806"/>
        <v>0</v>
      </c>
      <c r="AU706" s="512">
        <f t="shared" si="1807"/>
        <v>0</v>
      </c>
      <c r="AV706" s="480" t="str">
        <f t="shared" si="1822"/>
        <v xml:space="preserve">    </v>
      </c>
      <c r="AW706" s="853">
        <f t="shared" si="1773"/>
        <v>0</v>
      </c>
      <c r="AX706" s="489"/>
      <c r="AY706" s="523">
        <f t="shared" si="1808"/>
        <v>0</v>
      </c>
      <c r="AZ706" s="512">
        <f t="shared" si="1809"/>
        <v>0</v>
      </c>
      <c r="BA706" s="480" t="str">
        <f t="shared" si="1823"/>
        <v xml:space="preserve">    </v>
      </c>
      <c r="BB706" s="853">
        <f t="shared" si="1774"/>
        <v>0</v>
      </c>
      <c r="BC706" s="489"/>
      <c r="BD706" s="523">
        <f t="shared" si="1810"/>
        <v>0</v>
      </c>
      <c r="BE706" s="512">
        <f t="shared" si="1811"/>
        <v>0</v>
      </c>
      <c r="BF706" s="480" t="str">
        <f t="shared" si="1824"/>
        <v xml:space="preserve">    </v>
      </c>
      <c r="BG706" s="853">
        <f t="shared" si="1775"/>
        <v>0</v>
      </c>
      <c r="BH706" s="489"/>
      <c r="BI706" s="523">
        <f t="shared" si="1812"/>
        <v>0</v>
      </c>
      <c r="BJ706" s="512">
        <f t="shared" si="1813"/>
        <v>0</v>
      </c>
      <c r="BK706" s="480" t="str">
        <f t="shared" si="1825"/>
        <v xml:space="preserve">    </v>
      </c>
      <c r="BM706" s="502">
        <f t="shared" si="1776"/>
        <v>0</v>
      </c>
      <c r="BN706" s="7"/>
      <c r="BO706" s="7"/>
      <c r="BP706" s="7"/>
      <c r="BQ706" s="7"/>
    </row>
    <row r="707" spans="1:69" s="5" customFormat="1" ht="12.75">
      <c r="A707" s="808">
        <v>22</v>
      </c>
      <c r="B707" s="541" t="s">
        <v>24</v>
      </c>
      <c r="C707" s="493">
        <f t="shared" si="1777"/>
        <v>0</v>
      </c>
      <c r="D707" s="854">
        <f t="shared" si="1764"/>
        <v>0</v>
      </c>
      <c r="E707" s="489"/>
      <c r="F707" s="523">
        <f t="shared" si="1790"/>
        <v>0</v>
      </c>
      <c r="G707" s="512">
        <f t="shared" si="1791"/>
        <v>0</v>
      </c>
      <c r="H707" s="480" t="str">
        <f t="shared" si="1814"/>
        <v xml:space="preserve">    </v>
      </c>
      <c r="I707" s="854">
        <f t="shared" si="1765"/>
        <v>0</v>
      </c>
      <c r="J707" s="489"/>
      <c r="K707" s="523">
        <f t="shared" si="1792"/>
        <v>0</v>
      </c>
      <c r="L707" s="512">
        <f t="shared" si="1793"/>
        <v>0</v>
      </c>
      <c r="M707" s="480" t="str">
        <f t="shared" si="1815"/>
        <v xml:space="preserve">    </v>
      </c>
      <c r="N707" s="854">
        <f t="shared" si="1766"/>
        <v>0</v>
      </c>
      <c r="O707" s="489"/>
      <c r="P707" s="523">
        <f t="shared" si="1794"/>
        <v>0</v>
      </c>
      <c r="Q707" s="512">
        <f t="shared" si="1795"/>
        <v>0</v>
      </c>
      <c r="R707" s="480" t="str">
        <f t="shared" si="1816"/>
        <v xml:space="preserve">    </v>
      </c>
      <c r="S707" s="854">
        <f t="shared" si="1767"/>
        <v>0</v>
      </c>
      <c r="T707" s="489"/>
      <c r="U707" s="523">
        <f t="shared" si="1796"/>
        <v>0</v>
      </c>
      <c r="V707" s="512">
        <f t="shared" si="1797"/>
        <v>0</v>
      </c>
      <c r="W707" s="480" t="str">
        <f t="shared" si="1817"/>
        <v xml:space="preserve">    </v>
      </c>
      <c r="X707" s="854">
        <f t="shared" si="1768"/>
        <v>0</v>
      </c>
      <c r="Y707" s="489"/>
      <c r="Z707" s="523">
        <f t="shared" si="1798"/>
        <v>0</v>
      </c>
      <c r="AA707" s="512">
        <f t="shared" si="1799"/>
        <v>0</v>
      </c>
      <c r="AB707" s="480" t="str">
        <f t="shared" si="1818"/>
        <v xml:space="preserve">    </v>
      </c>
      <c r="AC707" s="854">
        <f t="shared" si="1769"/>
        <v>0</v>
      </c>
      <c r="AD707" s="489"/>
      <c r="AE707" s="523">
        <f t="shared" si="1800"/>
        <v>0</v>
      </c>
      <c r="AF707" s="512">
        <f t="shared" si="1801"/>
        <v>0</v>
      </c>
      <c r="AG707" s="480" t="str">
        <f t="shared" si="1819"/>
        <v xml:space="preserve">    </v>
      </c>
      <c r="AH707" s="854">
        <f t="shared" si="1770"/>
        <v>0</v>
      </c>
      <c r="AI707" s="489"/>
      <c r="AJ707" s="523">
        <f t="shared" si="1802"/>
        <v>0</v>
      </c>
      <c r="AK707" s="512">
        <f t="shared" si="1803"/>
        <v>0</v>
      </c>
      <c r="AL707" s="480" t="str">
        <f t="shared" si="1820"/>
        <v xml:space="preserve">    </v>
      </c>
      <c r="AM707" s="854">
        <f t="shared" si="1771"/>
        <v>0</v>
      </c>
      <c r="AN707" s="489"/>
      <c r="AO707" s="523">
        <f t="shared" si="1804"/>
        <v>0</v>
      </c>
      <c r="AP707" s="512">
        <f t="shared" si="1805"/>
        <v>0</v>
      </c>
      <c r="AQ707" s="480" t="str">
        <f t="shared" si="1821"/>
        <v xml:space="preserve">    </v>
      </c>
      <c r="AR707" s="854">
        <f t="shared" si="1772"/>
        <v>0</v>
      </c>
      <c r="AS707" s="489"/>
      <c r="AT707" s="523">
        <f t="shared" si="1806"/>
        <v>0</v>
      </c>
      <c r="AU707" s="512">
        <f t="shared" si="1807"/>
        <v>0</v>
      </c>
      <c r="AV707" s="480" t="str">
        <f t="shared" si="1822"/>
        <v xml:space="preserve">    </v>
      </c>
      <c r="AW707" s="854">
        <f t="shared" si="1773"/>
        <v>0</v>
      </c>
      <c r="AX707" s="489"/>
      <c r="AY707" s="523">
        <f t="shared" si="1808"/>
        <v>0</v>
      </c>
      <c r="AZ707" s="512">
        <f t="shared" si="1809"/>
        <v>0</v>
      </c>
      <c r="BA707" s="480" t="str">
        <f t="shared" si="1823"/>
        <v xml:space="preserve">    </v>
      </c>
      <c r="BB707" s="854">
        <f t="shared" si="1774"/>
        <v>0</v>
      </c>
      <c r="BC707" s="489"/>
      <c r="BD707" s="523">
        <f t="shared" si="1810"/>
        <v>0</v>
      </c>
      <c r="BE707" s="512">
        <f t="shared" si="1811"/>
        <v>0</v>
      </c>
      <c r="BF707" s="480" t="str">
        <f t="shared" si="1824"/>
        <v xml:space="preserve">    </v>
      </c>
      <c r="BG707" s="854">
        <f t="shared" si="1775"/>
        <v>0</v>
      </c>
      <c r="BH707" s="489"/>
      <c r="BI707" s="523">
        <f t="shared" si="1812"/>
        <v>0</v>
      </c>
      <c r="BJ707" s="512">
        <f t="shared" si="1813"/>
        <v>0</v>
      </c>
      <c r="BK707" s="480" t="str">
        <f t="shared" si="1825"/>
        <v xml:space="preserve">    </v>
      </c>
      <c r="BM707" s="502">
        <f t="shared" si="1776"/>
        <v>0</v>
      </c>
      <c r="BN707" s="7"/>
      <c r="BO707" s="7"/>
      <c r="BP707" s="7"/>
      <c r="BQ707" s="7"/>
    </row>
    <row r="708" spans="1:69" s="5" customFormat="1" ht="12.75">
      <c r="A708" s="808">
        <v>23</v>
      </c>
      <c r="B708" s="540" t="s">
        <v>25</v>
      </c>
      <c r="C708" s="493">
        <f t="shared" si="1777"/>
        <v>0</v>
      </c>
      <c r="D708" s="853">
        <f t="shared" si="1764"/>
        <v>0</v>
      </c>
      <c r="E708" s="489"/>
      <c r="F708" s="523">
        <f t="shared" si="1790"/>
        <v>0</v>
      </c>
      <c r="G708" s="512">
        <f t="shared" si="1791"/>
        <v>0</v>
      </c>
      <c r="H708" s="480" t="str">
        <f t="shared" si="1814"/>
        <v xml:space="preserve">    </v>
      </c>
      <c r="I708" s="853">
        <f t="shared" si="1765"/>
        <v>0</v>
      </c>
      <c r="J708" s="489"/>
      <c r="K708" s="523">
        <f t="shared" si="1792"/>
        <v>0</v>
      </c>
      <c r="L708" s="512">
        <f t="shared" si="1793"/>
        <v>0</v>
      </c>
      <c r="M708" s="480" t="str">
        <f t="shared" si="1815"/>
        <v xml:space="preserve">    </v>
      </c>
      <c r="N708" s="853">
        <f t="shared" si="1766"/>
        <v>0</v>
      </c>
      <c r="O708" s="489"/>
      <c r="P708" s="523">
        <f t="shared" si="1794"/>
        <v>0</v>
      </c>
      <c r="Q708" s="512">
        <f t="shared" si="1795"/>
        <v>0</v>
      </c>
      <c r="R708" s="480" t="str">
        <f t="shared" si="1816"/>
        <v xml:space="preserve">    </v>
      </c>
      <c r="S708" s="853">
        <f t="shared" si="1767"/>
        <v>0</v>
      </c>
      <c r="T708" s="489"/>
      <c r="U708" s="523">
        <f t="shared" si="1796"/>
        <v>0</v>
      </c>
      <c r="V708" s="512">
        <f t="shared" si="1797"/>
        <v>0</v>
      </c>
      <c r="W708" s="480" t="str">
        <f t="shared" si="1817"/>
        <v xml:space="preserve">    </v>
      </c>
      <c r="X708" s="853">
        <f t="shared" si="1768"/>
        <v>0</v>
      </c>
      <c r="Y708" s="489"/>
      <c r="Z708" s="523">
        <f t="shared" si="1798"/>
        <v>0</v>
      </c>
      <c r="AA708" s="512">
        <f t="shared" si="1799"/>
        <v>0</v>
      </c>
      <c r="AB708" s="480" t="str">
        <f t="shared" si="1818"/>
        <v xml:space="preserve">    </v>
      </c>
      <c r="AC708" s="853">
        <f t="shared" si="1769"/>
        <v>0</v>
      </c>
      <c r="AD708" s="489"/>
      <c r="AE708" s="523">
        <f t="shared" si="1800"/>
        <v>0</v>
      </c>
      <c r="AF708" s="512">
        <f t="shared" si="1801"/>
        <v>0</v>
      </c>
      <c r="AG708" s="480" t="str">
        <f t="shared" si="1819"/>
        <v xml:space="preserve">    </v>
      </c>
      <c r="AH708" s="853">
        <f t="shared" si="1770"/>
        <v>0</v>
      </c>
      <c r="AI708" s="489"/>
      <c r="AJ708" s="523">
        <f t="shared" si="1802"/>
        <v>0</v>
      </c>
      <c r="AK708" s="512">
        <f t="shared" si="1803"/>
        <v>0</v>
      </c>
      <c r="AL708" s="480" t="str">
        <f t="shared" si="1820"/>
        <v xml:space="preserve">    </v>
      </c>
      <c r="AM708" s="853">
        <f t="shared" si="1771"/>
        <v>0</v>
      </c>
      <c r="AN708" s="489"/>
      <c r="AO708" s="523">
        <f t="shared" si="1804"/>
        <v>0</v>
      </c>
      <c r="AP708" s="512">
        <f t="shared" si="1805"/>
        <v>0</v>
      </c>
      <c r="AQ708" s="480" t="str">
        <f t="shared" si="1821"/>
        <v xml:space="preserve">    </v>
      </c>
      <c r="AR708" s="853">
        <f t="shared" si="1772"/>
        <v>0</v>
      </c>
      <c r="AS708" s="489"/>
      <c r="AT708" s="523">
        <f t="shared" si="1806"/>
        <v>0</v>
      </c>
      <c r="AU708" s="512">
        <f t="shared" si="1807"/>
        <v>0</v>
      </c>
      <c r="AV708" s="480" t="str">
        <f t="shared" si="1822"/>
        <v xml:space="preserve">    </v>
      </c>
      <c r="AW708" s="853">
        <f t="shared" si="1773"/>
        <v>0</v>
      </c>
      <c r="AX708" s="489"/>
      <c r="AY708" s="523">
        <f t="shared" si="1808"/>
        <v>0</v>
      </c>
      <c r="AZ708" s="512">
        <f t="shared" si="1809"/>
        <v>0</v>
      </c>
      <c r="BA708" s="480" t="str">
        <f t="shared" si="1823"/>
        <v xml:space="preserve">    </v>
      </c>
      <c r="BB708" s="853">
        <f t="shared" si="1774"/>
        <v>0</v>
      </c>
      <c r="BC708" s="489"/>
      <c r="BD708" s="523">
        <f t="shared" si="1810"/>
        <v>0</v>
      </c>
      <c r="BE708" s="512">
        <f t="shared" si="1811"/>
        <v>0</v>
      </c>
      <c r="BF708" s="480" t="str">
        <f t="shared" si="1824"/>
        <v xml:space="preserve">    </v>
      </c>
      <c r="BG708" s="853">
        <f t="shared" si="1775"/>
        <v>0</v>
      </c>
      <c r="BH708" s="489"/>
      <c r="BI708" s="523">
        <f t="shared" si="1812"/>
        <v>0</v>
      </c>
      <c r="BJ708" s="512">
        <f t="shared" si="1813"/>
        <v>0</v>
      </c>
      <c r="BK708" s="480" t="str">
        <f t="shared" si="1825"/>
        <v xml:space="preserve">    </v>
      </c>
      <c r="BM708" s="502">
        <f t="shared" si="1776"/>
        <v>0</v>
      </c>
      <c r="BN708" s="7"/>
      <c r="BO708" s="7"/>
      <c r="BP708" s="7"/>
      <c r="BQ708" s="7"/>
    </row>
    <row r="709" spans="1:69" s="5" customFormat="1" ht="12.75">
      <c r="A709" s="808">
        <v>24</v>
      </c>
      <c r="B709" s="540" t="s">
        <v>7</v>
      </c>
      <c r="C709" s="493">
        <f t="shared" si="1777"/>
        <v>0</v>
      </c>
      <c r="D709" s="853">
        <f t="shared" si="1764"/>
        <v>0</v>
      </c>
      <c r="E709" s="489"/>
      <c r="F709" s="523">
        <f t="shared" si="1790"/>
        <v>0</v>
      </c>
      <c r="G709" s="512">
        <f t="shared" si="1791"/>
        <v>0</v>
      </c>
      <c r="H709" s="480" t="str">
        <f t="shared" si="1814"/>
        <v xml:space="preserve">    </v>
      </c>
      <c r="I709" s="853">
        <f t="shared" si="1765"/>
        <v>0</v>
      </c>
      <c r="J709" s="489"/>
      <c r="K709" s="523">
        <f t="shared" si="1792"/>
        <v>0</v>
      </c>
      <c r="L709" s="512">
        <f t="shared" si="1793"/>
        <v>0</v>
      </c>
      <c r="M709" s="480" t="str">
        <f t="shared" si="1815"/>
        <v xml:space="preserve">    </v>
      </c>
      <c r="N709" s="853">
        <f t="shared" si="1766"/>
        <v>0</v>
      </c>
      <c r="O709" s="489"/>
      <c r="P709" s="523">
        <f t="shared" si="1794"/>
        <v>0</v>
      </c>
      <c r="Q709" s="512">
        <f t="shared" si="1795"/>
        <v>0</v>
      </c>
      <c r="R709" s="480" t="str">
        <f t="shared" si="1816"/>
        <v xml:space="preserve">    </v>
      </c>
      <c r="S709" s="853">
        <f t="shared" si="1767"/>
        <v>0</v>
      </c>
      <c r="T709" s="489"/>
      <c r="U709" s="523">
        <f t="shared" si="1796"/>
        <v>0</v>
      </c>
      <c r="V709" s="512">
        <f t="shared" si="1797"/>
        <v>0</v>
      </c>
      <c r="W709" s="480" t="str">
        <f t="shared" si="1817"/>
        <v xml:space="preserve">    </v>
      </c>
      <c r="X709" s="853">
        <f t="shared" si="1768"/>
        <v>0</v>
      </c>
      <c r="Y709" s="489"/>
      <c r="Z709" s="523">
        <f t="shared" si="1798"/>
        <v>0</v>
      </c>
      <c r="AA709" s="512">
        <f t="shared" si="1799"/>
        <v>0</v>
      </c>
      <c r="AB709" s="480" t="str">
        <f t="shared" si="1818"/>
        <v xml:space="preserve">    </v>
      </c>
      <c r="AC709" s="853">
        <f t="shared" si="1769"/>
        <v>0</v>
      </c>
      <c r="AD709" s="489"/>
      <c r="AE709" s="523">
        <f t="shared" si="1800"/>
        <v>0</v>
      </c>
      <c r="AF709" s="512">
        <f t="shared" si="1801"/>
        <v>0</v>
      </c>
      <c r="AG709" s="480" t="str">
        <f t="shared" si="1819"/>
        <v xml:space="preserve">    </v>
      </c>
      <c r="AH709" s="853">
        <f t="shared" si="1770"/>
        <v>0</v>
      </c>
      <c r="AI709" s="489"/>
      <c r="AJ709" s="523">
        <f t="shared" si="1802"/>
        <v>0</v>
      </c>
      <c r="AK709" s="512">
        <f t="shared" si="1803"/>
        <v>0</v>
      </c>
      <c r="AL709" s="480" t="str">
        <f t="shared" si="1820"/>
        <v xml:space="preserve">    </v>
      </c>
      <c r="AM709" s="853">
        <f t="shared" si="1771"/>
        <v>0</v>
      </c>
      <c r="AN709" s="489"/>
      <c r="AO709" s="523">
        <f t="shared" si="1804"/>
        <v>0</v>
      </c>
      <c r="AP709" s="512">
        <f t="shared" si="1805"/>
        <v>0</v>
      </c>
      <c r="AQ709" s="480" t="str">
        <f t="shared" si="1821"/>
        <v xml:space="preserve">    </v>
      </c>
      <c r="AR709" s="853">
        <f t="shared" si="1772"/>
        <v>0</v>
      </c>
      <c r="AS709" s="489"/>
      <c r="AT709" s="523">
        <f t="shared" si="1806"/>
        <v>0</v>
      </c>
      <c r="AU709" s="512">
        <f t="shared" si="1807"/>
        <v>0</v>
      </c>
      <c r="AV709" s="480" t="str">
        <f t="shared" si="1822"/>
        <v xml:space="preserve">    </v>
      </c>
      <c r="AW709" s="853">
        <f t="shared" si="1773"/>
        <v>0</v>
      </c>
      <c r="AX709" s="489"/>
      <c r="AY709" s="523">
        <f t="shared" si="1808"/>
        <v>0</v>
      </c>
      <c r="AZ709" s="512">
        <f t="shared" si="1809"/>
        <v>0</v>
      </c>
      <c r="BA709" s="480" t="str">
        <f t="shared" si="1823"/>
        <v xml:space="preserve">    </v>
      </c>
      <c r="BB709" s="853">
        <f t="shared" si="1774"/>
        <v>0</v>
      </c>
      <c r="BC709" s="489"/>
      <c r="BD709" s="523">
        <f t="shared" si="1810"/>
        <v>0</v>
      </c>
      <c r="BE709" s="512">
        <f t="shared" si="1811"/>
        <v>0</v>
      </c>
      <c r="BF709" s="480" t="str">
        <f t="shared" si="1824"/>
        <v xml:space="preserve">    </v>
      </c>
      <c r="BG709" s="853">
        <f t="shared" si="1775"/>
        <v>0</v>
      </c>
      <c r="BH709" s="489"/>
      <c r="BI709" s="523">
        <f t="shared" si="1812"/>
        <v>0</v>
      </c>
      <c r="BJ709" s="512">
        <f t="shared" si="1813"/>
        <v>0</v>
      </c>
      <c r="BK709" s="480" t="str">
        <f t="shared" si="1825"/>
        <v xml:space="preserve">    </v>
      </c>
      <c r="BM709" s="502">
        <f t="shared" si="1776"/>
        <v>0</v>
      </c>
      <c r="BN709" s="7"/>
      <c r="BO709" s="7"/>
      <c r="BP709" s="7"/>
      <c r="BQ709" s="7"/>
    </row>
    <row r="710" spans="1:69" s="5" customFormat="1" ht="12.75">
      <c r="A710" s="808">
        <v>25</v>
      </c>
      <c r="B710" s="540" t="s">
        <v>13</v>
      </c>
      <c r="C710" s="493">
        <f t="shared" si="1777"/>
        <v>0</v>
      </c>
      <c r="D710" s="853">
        <f t="shared" si="1764"/>
        <v>0</v>
      </c>
      <c r="E710" s="489"/>
      <c r="F710" s="523">
        <f t="shared" si="1790"/>
        <v>0</v>
      </c>
      <c r="G710" s="512">
        <f t="shared" si="1791"/>
        <v>0</v>
      </c>
      <c r="H710" s="480" t="str">
        <f t="shared" si="1814"/>
        <v xml:space="preserve">    </v>
      </c>
      <c r="I710" s="853">
        <f t="shared" si="1765"/>
        <v>0</v>
      </c>
      <c r="J710" s="489"/>
      <c r="K710" s="523">
        <f t="shared" si="1792"/>
        <v>0</v>
      </c>
      <c r="L710" s="512">
        <f t="shared" si="1793"/>
        <v>0</v>
      </c>
      <c r="M710" s="480" t="str">
        <f t="shared" si="1815"/>
        <v xml:space="preserve">    </v>
      </c>
      <c r="N710" s="853">
        <f t="shared" si="1766"/>
        <v>0</v>
      </c>
      <c r="O710" s="489"/>
      <c r="P710" s="523">
        <f t="shared" si="1794"/>
        <v>0</v>
      </c>
      <c r="Q710" s="512">
        <f t="shared" si="1795"/>
        <v>0</v>
      </c>
      <c r="R710" s="480" t="str">
        <f t="shared" si="1816"/>
        <v xml:space="preserve">    </v>
      </c>
      <c r="S710" s="853">
        <f t="shared" si="1767"/>
        <v>0</v>
      </c>
      <c r="T710" s="489"/>
      <c r="U710" s="523">
        <f t="shared" si="1796"/>
        <v>0</v>
      </c>
      <c r="V710" s="512">
        <f t="shared" si="1797"/>
        <v>0</v>
      </c>
      <c r="W710" s="480" t="str">
        <f t="shared" si="1817"/>
        <v xml:space="preserve">    </v>
      </c>
      <c r="X710" s="853">
        <f t="shared" si="1768"/>
        <v>0</v>
      </c>
      <c r="Y710" s="489"/>
      <c r="Z710" s="523">
        <f t="shared" si="1798"/>
        <v>0</v>
      </c>
      <c r="AA710" s="512">
        <f t="shared" si="1799"/>
        <v>0</v>
      </c>
      <c r="AB710" s="480" t="str">
        <f t="shared" si="1818"/>
        <v xml:space="preserve">    </v>
      </c>
      <c r="AC710" s="853">
        <f t="shared" si="1769"/>
        <v>0</v>
      </c>
      <c r="AD710" s="489"/>
      <c r="AE710" s="523">
        <f t="shared" si="1800"/>
        <v>0</v>
      </c>
      <c r="AF710" s="512">
        <f t="shared" si="1801"/>
        <v>0</v>
      </c>
      <c r="AG710" s="480" t="str">
        <f t="shared" si="1819"/>
        <v xml:space="preserve">    </v>
      </c>
      <c r="AH710" s="853">
        <f t="shared" si="1770"/>
        <v>0</v>
      </c>
      <c r="AI710" s="489"/>
      <c r="AJ710" s="523">
        <f t="shared" si="1802"/>
        <v>0</v>
      </c>
      <c r="AK710" s="512">
        <f t="shared" si="1803"/>
        <v>0</v>
      </c>
      <c r="AL710" s="480" t="str">
        <f t="shared" si="1820"/>
        <v xml:space="preserve">    </v>
      </c>
      <c r="AM710" s="853">
        <f t="shared" si="1771"/>
        <v>0</v>
      </c>
      <c r="AN710" s="489"/>
      <c r="AO710" s="523">
        <f t="shared" si="1804"/>
        <v>0</v>
      </c>
      <c r="AP710" s="512">
        <f t="shared" si="1805"/>
        <v>0</v>
      </c>
      <c r="AQ710" s="480" t="str">
        <f t="shared" si="1821"/>
        <v xml:space="preserve">    </v>
      </c>
      <c r="AR710" s="853">
        <f t="shared" si="1772"/>
        <v>0</v>
      </c>
      <c r="AS710" s="489"/>
      <c r="AT710" s="523">
        <f t="shared" si="1806"/>
        <v>0</v>
      </c>
      <c r="AU710" s="512">
        <f t="shared" si="1807"/>
        <v>0</v>
      </c>
      <c r="AV710" s="480" t="str">
        <f t="shared" si="1822"/>
        <v xml:space="preserve">    </v>
      </c>
      <c r="AW710" s="853">
        <f t="shared" si="1773"/>
        <v>0</v>
      </c>
      <c r="AX710" s="489"/>
      <c r="AY710" s="523">
        <f t="shared" si="1808"/>
        <v>0</v>
      </c>
      <c r="AZ710" s="512">
        <f t="shared" si="1809"/>
        <v>0</v>
      </c>
      <c r="BA710" s="480" t="str">
        <f t="shared" si="1823"/>
        <v xml:space="preserve">    </v>
      </c>
      <c r="BB710" s="853">
        <f t="shared" si="1774"/>
        <v>0</v>
      </c>
      <c r="BC710" s="489"/>
      <c r="BD710" s="523">
        <f t="shared" si="1810"/>
        <v>0</v>
      </c>
      <c r="BE710" s="512">
        <f t="shared" si="1811"/>
        <v>0</v>
      </c>
      <c r="BF710" s="480" t="str">
        <f t="shared" si="1824"/>
        <v xml:space="preserve">    </v>
      </c>
      <c r="BG710" s="853">
        <f t="shared" si="1775"/>
        <v>0</v>
      </c>
      <c r="BH710" s="489"/>
      <c r="BI710" s="523">
        <f t="shared" si="1812"/>
        <v>0</v>
      </c>
      <c r="BJ710" s="512">
        <f t="shared" si="1813"/>
        <v>0</v>
      </c>
      <c r="BK710" s="480" t="str">
        <f t="shared" si="1825"/>
        <v xml:space="preserve">    </v>
      </c>
      <c r="BM710" s="502">
        <f t="shared" si="1776"/>
        <v>0</v>
      </c>
      <c r="BN710" s="7"/>
      <c r="BO710" s="7"/>
      <c r="BP710" s="7"/>
      <c r="BQ710" s="7"/>
    </row>
    <row r="711" spans="1:69" s="5" customFormat="1" ht="12.75">
      <c r="A711" s="808">
        <v>26</v>
      </c>
      <c r="B711" s="540" t="s">
        <v>14</v>
      </c>
      <c r="C711" s="493">
        <f t="shared" si="1777"/>
        <v>0</v>
      </c>
      <c r="D711" s="853">
        <f t="shared" si="1764"/>
        <v>0</v>
      </c>
      <c r="E711" s="489"/>
      <c r="F711" s="523">
        <f t="shared" si="1790"/>
        <v>0</v>
      </c>
      <c r="G711" s="512">
        <f t="shared" si="1791"/>
        <v>0</v>
      </c>
      <c r="H711" s="480" t="str">
        <f t="shared" si="1814"/>
        <v xml:space="preserve">    </v>
      </c>
      <c r="I711" s="853">
        <f t="shared" si="1765"/>
        <v>0</v>
      </c>
      <c r="J711" s="489"/>
      <c r="K711" s="523">
        <f t="shared" si="1792"/>
        <v>0</v>
      </c>
      <c r="L711" s="512">
        <f t="shared" si="1793"/>
        <v>0</v>
      </c>
      <c r="M711" s="480" t="str">
        <f t="shared" si="1815"/>
        <v xml:space="preserve">    </v>
      </c>
      <c r="N711" s="853">
        <f t="shared" si="1766"/>
        <v>0</v>
      </c>
      <c r="O711" s="489"/>
      <c r="P711" s="523">
        <f t="shared" si="1794"/>
        <v>0</v>
      </c>
      <c r="Q711" s="512">
        <f t="shared" si="1795"/>
        <v>0</v>
      </c>
      <c r="R711" s="480" t="str">
        <f t="shared" si="1816"/>
        <v xml:space="preserve">    </v>
      </c>
      <c r="S711" s="853">
        <f t="shared" si="1767"/>
        <v>0</v>
      </c>
      <c r="T711" s="489"/>
      <c r="U711" s="523">
        <f t="shared" si="1796"/>
        <v>0</v>
      </c>
      <c r="V711" s="512">
        <f t="shared" si="1797"/>
        <v>0</v>
      </c>
      <c r="W711" s="480" t="str">
        <f t="shared" si="1817"/>
        <v xml:space="preserve">    </v>
      </c>
      <c r="X711" s="853">
        <f t="shared" si="1768"/>
        <v>0</v>
      </c>
      <c r="Y711" s="489"/>
      <c r="Z711" s="523">
        <f t="shared" si="1798"/>
        <v>0</v>
      </c>
      <c r="AA711" s="512">
        <f t="shared" si="1799"/>
        <v>0</v>
      </c>
      <c r="AB711" s="480" t="str">
        <f t="shared" si="1818"/>
        <v xml:space="preserve">    </v>
      </c>
      <c r="AC711" s="853">
        <f t="shared" si="1769"/>
        <v>0</v>
      </c>
      <c r="AD711" s="489"/>
      <c r="AE711" s="523">
        <f t="shared" si="1800"/>
        <v>0</v>
      </c>
      <c r="AF711" s="512">
        <f t="shared" si="1801"/>
        <v>0</v>
      </c>
      <c r="AG711" s="480" t="str">
        <f t="shared" si="1819"/>
        <v xml:space="preserve">    </v>
      </c>
      <c r="AH711" s="853">
        <f t="shared" si="1770"/>
        <v>0</v>
      </c>
      <c r="AI711" s="489"/>
      <c r="AJ711" s="523">
        <f t="shared" si="1802"/>
        <v>0</v>
      </c>
      <c r="AK711" s="512">
        <f t="shared" si="1803"/>
        <v>0</v>
      </c>
      <c r="AL711" s="480" t="str">
        <f t="shared" si="1820"/>
        <v xml:space="preserve">    </v>
      </c>
      <c r="AM711" s="853">
        <f t="shared" si="1771"/>
        <v>0</v>
      </c>
      <c r="AN711" s="489"/>
      <c r="AO711" s="523">
        <f t="shared" si="1804"/>
        <v>0</v>
      </c>
      <c r="AP711" s="512">
        <f t="shared" si="1805"/>
        <v>0</v>
      </c>
      <c r="AQ711" s="480" t="str">
        <f t="shared" si="1821"/>
        <v xml:space="preserve">    </v>
      </c>
      <c r="AR711" s="853">
        <f t="shared" si="1772"/>
        <v>0</v>
      </c>
      <c r="AS711" s="489"/>
      <c r="AT711" s="523">
        <f t="shared" si="1806"/>
        <v>0</v>
      </c>
      <c r="AU711" s="512">
        <f t="shared" si="1807"/>
        <v>0</v>
      </c>
      <c r="AV711" s="480" t="str">
        <f t="shared" si="1822"/>
        <v xml:space="preserve">    </v>
      </c>
      <c r="AW711" s="853">
        <f t="shared" si="1773"/>
        <v>0</v>
      </c>
      <c r="AX711" s="489"/>
      <c r="AY711" s="523">
        <f t="shared" si="1808"/>
        <v>0</v>
      </c>
      <c r="AZ711" s="512">
        <f t="shared" si="1809"/>
        <v>0</v>
      </c>
      <c r="BA711" s="480" t="str">
        <f t="shared" si="1823"/>
        <v xml:space="preserve">    </v>
      </c>
      <c r="BB711" s="853">
        <f t="shared" si="1774"/>
        <v>0</v>
      </c>
      <c r="BC711" s="489"/>
      <c r="BD711" s="523">
        <f t="shared" si="1810"/>
        <v>0</v>
      </c>
      <c r="BE711" s="512">
        <f t="shared" si="1811"/>
        <v>0</v>
      </c>
      <c r="BF711" s="480" t="str">
        <f t="shared" si="1824"/>
        <v xml:space="preserve">    </v>
      </c>
      <c r="BG711" s="853">
        <f t="shared" si="1775"/>
        <v>0</v>
      </c>
      <c r="BH711" s="489"/>
      <c r="BI711" s="523">
        <f t="shared" si="1812"/>
        <v>0</v>
      </c>
      <c r="BJ711" s="512">
        <f t="shared" si="1813"/>
        <v>0</v>
      </c>
      <c r="BK711" s="480" t="str">
        <f t="shared" si="1825"/>
        <v xml:space="preserve">    </v>
      </c>
      <c r="BM711" s="502">
        <f t="shared" si="1776"/>
        <v>0</v>
      </c>
      <c r="BN711" s="7"/>
      <c r="BO711" s="7"/>
      <c r="BP711" s="7"/>
      <c r="BQ711" s="7"/>
    </row>
    <row r="712" spans="1:69" s="5" customFormat="1" ht="12.75">
      <c r="A712" s="808">
        <v>27</v>
      </c>
      <c r="B712" s="540" t="s">
        <v>15</v>
      </c>
      <c r="C712" s="493">
        <f t="shared" si="1777"/>
        <v>0</v>
      </c>
      <c r="D712" s="853">
        <f t="shared" si="1764"/>
        <v>0</v>
      </c>
      <c r="E712" s="489"/>
      <c r="F712" s="523">
        <f t="shared" si="1790"/>
        <v>0</v>
      </c>
      <c r="G712" s="512">
        <f t="shared" si="1791"/>
        <v>0</v>
      </c>
      <c r="H712" s="480" t="str">
        <f t="shared" si="1814"/>
        <v xml:space="preserve">    </v>
      </c>
      <c r="I712" s="853">
        <f t="shared" si="1765"/>
        <v>0</v>
      </c>
      <c r="J712" s="489"/>
      <c r="K712" s="523">
        <f t="shared" si="1792"/>
        <v>0</v>
      </c>
      <c r="L712" s="512">
        <f t="shared" si="1793"/>
        <v>0</v>
      </c>
      <c r="M712" s="480" t="str">
        <f t="shared" si="1815"/>
        <v xml:space="preserve">    </v>
      </c>
      <c r="N712" s="853">
        <f t="shared" si="1766"/>
        <v>0</v>
      </c>
      <c r="O712" s="489"/>
      <c r="P712" s="523">
        <f t="shared" si="1794"/>
        <v>0</v>
      </c>
      <c r="Q712" s="512">
        <f t="shared" si="1795"/>
        <v>0</v>
      </c>
      <c r="R712" s="480" t="str">
        <f t="shared" si="1816"/>
        <v xml:space="preserve">    </v>
      </c>
      <c r="S712" s="853">
        <f t="shared" si="1767"/>
        <v>0</v>
      </c>
      <c r="T712" s="489"/>
      <c r="U712" s="523">
        <f t="shared" si="1796"/>
        <v>0</v>
      </c>
      <c r="V712" s="512">
        <f t="shared" si="1797"/>
        <v>0</v>
      </c>
      <c r="W712" s="480" t="str">
        <f t="shared" si="1817"/>
        <v xml:space="preserve">    </v>
      </c>
      <c r="X712" s="853">
        <f t="shared" si="1768"/>
        <v>0</v>
      </c>
      <c r="Y712" s="489"/>
      <c r="Z712" s="523">
        <f t="shared" si="1798"/>
        <v>0</v>
      </c>
      <c r="AA712" s="512">
        <f t="shared" si="1799"/>
        <v>0</v>
      </c>
      <c r="AB712" s="480" t="str">
        <f t="shared" si="1818"/>
        <v xml:space="preserve">    </v>
      </c>
      <c r="AC712" s="853">
        <f t="shared" si="1769"/>
        <v>0</v>
      </c>
      <c r="AD712" s="489"/>
      <c r="AE712" s="523">
        <f t="shared" si="1800"/>
        <v>0</v>
      </c>
      <c r="AF712" s="512">
        <f t="shared" si="1801"/>
        <v>0</v>
      </c>
      <c r="AG712" s="480" t="str">
        <f t="shared" si="1819"/>
        <v xml:space="preserve">    </v>
      </c>
      <c r="AH712" s="853">
        <f t="shared" si="1770"/>
        <v>0</v>
      </c>
      <c r="AI712" s="489"/>
      <c r="AJ712" s="523">
        <f t="shared" si="1802"/>
        <v>0</v>
      </c>
      <c r="AK712" s="512">
        <f t="shared" si="1803"/>
        <v>0</v>
      </c>
      <c r="AL712" s="480" t="str">
        <f t="shared" si="1820"/>
        <v xml:space="preserve">    </v>
      </c>
      <c r="AM712" s="853">
        <f t="shared" si="1771"/>
        <v>0</v>
      </c>
      <c r="AN712" s="489"/>
      <c r="AO712" s="523">
        <f t="shared" si="1804"/>
        <v>0</v>
      </c>
      <c r="AP712" s="512">
        <f t="shared" si="1805"/>
        <v>0</v>
      </c>
      <c r="AQ712" s="480" t="str">
        <f t="shared" si="1821"/>
        <v xml:space="preserve">    </v>
      </c>
      <c r="AR712" s="853">
        <f t="shared" si="1772"/>
        <v>0</v>
      </c>
      <c r="AS712" s="489"/>
      <c r="AT712" s="523">
        <f t="shared" si="1806"/>
        <v>0</v>
      </c>
      <c r="AU712" s="512">
        <f t="shared" si="1807"/>
        <v>0</v>
      </c>
      <c r="AV712" s="480" t="str">
        <f t="shared" si="1822"/>
        <v xml:space="preserve">    </v>
      </c>
      <c r="AW712" s="853">
        <f t="shared" si="1773"/>
        <v>0</v>
      </c>
      <c r="AX712" s="489"/>
      <c r="AY712" s="523">
        <f t="shared" si="1808"/>
        <v>0</v>
      </c>
      <c r="AZ712" s="512">
        <f t="shared" si="1809"/>
        <v>0</v>
      </c>
      <c r="BA712" s="480" t="str">
        <f t="shared" si="1823"/>
        <v xml:space="preserve">    </v>
      </c>
      <c r="BB712" s="853">
        <f t="shared" si="1774"/>
        <v>0</v>
      </c>
      <c r="BC712" s="489"/>
      <c r="BD712" s="523">
        <f t="shared" si="1810"/>
        <v>0</v>
      </c>
      <c r="BE712" s="512">
        <f t="shared" si="1811"/>
        <v>0</v>
      </c>
      <c r="BF712" s="480" t="str">
        <f t="shared" si="1824"/>
        <v xml:space="preserve">    </v>
      </c>
      <c r="BG712" s="853">
        <f t="shared" si="1775"/>
        <v>0</v>
      </c>
      <c r="BH712" s="489"/>
      <c r="BI712" s="523">
        <f t="shared" si="1812"/>
        <v>0</v>
      </c>
      <c r="BJ712" s="512">
        <f t="shared" si="1813"/>
        <v>0</v>
      </c>
      <c r="BK712" s="480" t="str">
        <f t="shared" si="1825"/>
        <v xml:space="preserve">    </v>
      </c>
      <c r="BM712" s="502">
        <f t="shared" si="1776"/>
        <v>0</v>
      </c>
      <c r="BN712" s="7"/>
      <c r="BO712" s="7"/>
      <c r="BP712" s="7"/>
      <c r="BQ712" s="7"/>
    </row>
    <row r="713" spans="1:69" s="5" customFormat="1" ht="12.75">
      <c r="A713" s="808">
        <v>28</v>
      </c>
      <c r="B713" s="540" t="s">
        <v>41</v>
      </c>
      <c r="C713" s="493">
        <f t="shared" si="1777"/>
        <v>0</v>
      </c>
      <c r="D713" s="853">
        <f t="shared" si="1764"/>
        <v>0</v>
      </c>
      <c r="E713" s="489"/>
      <c r="F713" s="523">
        <f t="shared" si="1790"/>
        <v>0</v>
      </c>
      <c r="G713" s="512">
        <f t="shared" si="1791"/>
        <v>0</v>
      </c>
      <c r="H713" s="480" t="str">
        <f t="shared" si="1814"/>
        <v xml:space="preserve">    </v>
      </c>
      <c r="I713" s="853">
        <f t="shared" si="1765"/>
        <v>0</v>
      </c>
      <c r="J713" s="489"/>
      <c r="K713" s="523">
        <f t="shared" si="1792"/>
        <v>0</v>
      </c>
      <c r="L713" s="512">
        <f t="shared" si="1793"/>
        <v>0</v>
      </c>
      <c r="M713" s="480" t="str">
        <f t="shared" si="1815"/>
        <v xml:space="preserve">    </v>
      </c>
      <c r="N713" s="853">
        <f t="shared" si="1766"/>
        <v>0</v>
      </c>
      <c r="O713" s="489"/>
      <c r="P713" s="523">
        <f t="shared" si="1794"/>
        <v>0</v>
      </c>
      <c r="Q713" s="512">
        <f t="shared" si="1795"/>
        <v>0</v>
      </c>
      <c r="R713" s="480" t="str">
        <f t="shared" si="1816"/>
        <v xml:space="preserve">    </v>
      </c>
      <c r="S713" s="853">
        <f t="shared" si="1767"/>
        <v>0</v>
      </c>
      <c r="T713" s="489"/>
      <c r="U713" s="523">
        <f t="shared" si="1796"/>
        <v>0</v>
      </c>
      <c r="V713" s="512">
        <f t="shared" si="1797"/>
        <v>0</v>
      </c>
      <c r="W713" s="480" t="str">
        <f t="shared" si="1817"/>
        <v xml:space="preserve">    </v>
      </c>
      <c r="X713" s="853">
        <f t="shared" si="1768"/>
        <v>0</v>
      </c>
      <c r="Y713" s="489"/>
      <c r="Z713" s="523">
        <f t="shared" si="1798"/>
        <v>0</v>
      </c>
      <c r="AA713" s="512">
        <f t="shared" si="1799"/>
        <v>0</v>
      </c>
      <c r="AB713" s="480" t="str">
        <f t="shared" si="1818"/>
        <v xml:space="preserve">    </v>
      </c>
      <c r="AC713" s="853">
        <f t="shared" si="1769"/>
        <v>0</v>
      </c>
      <c r="AD713" s="489"/>
      <c r="AE713" s="523">
        <f t="shared" si="1800"/>
        <v>0</v>
      </c>
      <c r="AF713" s="512">
        <f t="shared" si="1801"/>
        <v>0</v>
      </c>
      <c r="AG713" s="480" t="str">
        <f t="shared" si="1819"/>
        <v xml:space="preserve">    </v>
      </c>
      <c r="AH713" s="853">
        <f t="shared" si="1770"/>
        <v>0</v>
      </c>
      <c r="AI713" s="489"/>
      <c r="AJ713" s="523">
        <f t="shared" si="1802"/>
        <v>0</v>
      </c>
      <c r="AK713" s="512">
        <f t="shared" si="1803"/>
        <v>0</v>
      </c>
      <c r="AL713" s="480" t="str">
        <f t="shared" si="1820"/>
        <v xml:space="preserve">    </v>
      </c>
      <c r="AM713" s="853">
        <f t="shared" si="1771"/>
        <v>0</v>
      </c>
      <c r="AN713" s="489"/>
      <c r="AO713" s="523">
        <f t="shared" si="1804"/>
        <v>0</v>
      </c>
      <c r="AP713" s="512">
        <f t="shared" si="1805"/>
        <v>0</v>
      </c>
      <c r="AQ713" s="480" t="str">
        <f t="shared" si="1821"/>
        <v xml:space="preserve">    </v>
      </c>
      <c r="AR713" s="853">
        <f t="shared" si="1772"/>
        <v>0</v>
      </c>
      <c r="AS713" s="489"/>
      <c r="AT713" s="523">
        <f t="shared" si="1806"/>
        <v>0</v>
      </c>
      <c r="AU713" s="512">
        <f t="shared" si="1807"/>
        <v>0</v>
      </c>
      <c r="AV713" s="480" t="str">
        <f t="shared" si="1822"/>
        <v xml:space="preserve">    </v>
      </c>
      <c r="AW713" s="853">
        <f t="shared" si="1773"/>
        <v>0</v>
      </c>
      <c r="AX713" s="489"/>
      <c r="AY713" s="523">
        <f t="shared" si="1808"/>
        <v>0</v>
      </c>
      <c r="AZ713" s="512">
        <f t="shared" si="1809"/>
        <v>0</v>
      </c>
      <c r="BA713" s="480" t="str">
        <f t="shared" si="1823"/>
        <v xml:space="preserve">    </v>
      </c>
      <c r="BB713" s="853">
        <f t="shared" si="1774"/>
        <v>0</v>
      </c>
      <c r="BC713" s="489"/>
      <c r="BD713" s="523">
        <f t="shared" si="1810"/>
        <v>0</v>
      </c>
      <c r="BE713" s="512">
        <f t="shared" si="1811"/>
        <v>0</v>
      </c>
      <c r="BF713" s="480" t="str">
        <f t="shared" si="1824"/>
        <v xml:space="preserve">    </v>
      </c>
      <c r="BG713" s="853">
        <f t="shared" si="1775"/>
        <v>0</v>
      </c>
      <c r="BH713" s="489"/>
      <c r="BI713" s="523">
        <f t="shared" si="1812"/>
        <v>0</v>
      </c>
      <c r="BJ713" s="512">
        <f t="shared" si="1813"/>
        <v>0</v>
      </c>
      <c r="BK713" s="480" t="str">
        <f t="shared" si="1825"/>
        <v xml:space="preserve">    </v>
      </c>
      <c r="BM713" s="502">
        <f t="shared" si="1776"/>
        <v>0</v>
      </c>
      <c r="BN713" s="7"/>
      <c r="BO713" s="7"/>
      <c r="BP713" s="7"/>
      <c r="BQ713" s="7"/>
    </row>
    <row r="714" spans="1:69" s="5" customFormat="1" ht="12.75">
      <c r="A714" s="808">
        <v>29</v>
      </c>
      <c r="B714" s="540" t="s">
        <v>11</v>
      </c>
      <c r="C714" s="493">
        <f t="shared" si="1777"/>
        <v>0</v>
      </c>
      <c r="D714" s="853">
        <f t="shared" si="1764"/>
        <v>0</v>
      </c>
      <c r="E714" s="489"/>
      <c r="F714" s="523">
        <f t="shared" si="1790"/>
        <v>0</v>
      </c>
      <c r="G714" s="512">
        <f t="shared" si="1791"/>
        <v>0</v>
      </c>
      <c r="H714" s="480" t="str">
        <f t="shared" si="1814"/>
        <v xml:space="preserve">    </v>
      </c>
      <c r="I714" s="853">
        <f t="shared" si="1765"/>
        <v>0</v>
      </c>
      <c r="J714" s="489"/>
      <c r="K714" s="523">
        <f t="shared" si="1792"/>
        <v>0</v>
      </c>
      <c r="L714" s="512">
        <f t="shared" si="1793"/>
        <v>0</v>
      </c>
      <c r="M714" s="480" t="str">
        <f t="shared" si="1815"/>
        <v xml:space="preserve">    </v>
      </c>
      <c r="N714" s="853">
        <f t="shared" si="1766"/>
        <v>0</v>
      </c>
      <c r="O714" s="489"/>
      <c r="P714" s="523">
        <f t="shared" si="1794"/>
        <v>0</v>
      </c>
      <c r="Q714" s="512">
        <f t="shared" si="1795"/>
        <v>0</v>
      </c>
      <c r="R714" s="480" t="str">
        <f t="shared" si="1816"/>
        <v xml:space="preserve">    </v>
      </c>
      <c r="S714" s="853">
        <f t="shared" si="1767"/>
        <v>0</v>
      </c>
      <c r="T714" s="489"/>
      <c r="U714" s="523">
        <f t="shared" si="1796"/>
        <v>0</v>
      </c>
      <c r="V714" s="512">
        <f t="shared" si="1797"/>
        <v>0</v>
      </c>
      <c r="W714" s="480" t="str">
        <f t="shared" si="1817"/>
        <v xml:space="preserve">    </v>
      </c>
      <c r="X714" s="853">
        <f t="shared" si="1768"/>
        <v>0</v>
      </c>
      <c r="Y714" s="489"/>
      <c r="Z714" s="523">
        <f t="shared" si="1798"/>
        <v>0</v>
      </c>
      <c r="AA714" s="512">
        <f t="shared" si="1799"/>
        <v>0</v>
      </c>
      <c r="AB714" s="480" t="str">
        <f t="shared" si="1818"/>
        <v xml:space="preserve">    </v>
      </c>
      <c r="AC714" s="853">
        <f t="shared" si="1769"/>
        <v>0</v>
      </c>
      <c r="AD714" s="489"/>
      <c r="AE714" s="523">
        <f t="shared" si="1800"/>
        <v>0</v>
      </c>
      <c r="AF714" s="512">
        <f t="shared" si="1801"/>
        <v>0</v>
      </c>
      <c r="AG714" s="480" t="str">
        <f t="shared" si="1819"/>
        <v xml:space="preserve">    </v>
      </c>
      <c r="AH714" s="853">
        <f t="shared" si="1770"/>
        <v>0</v>
      </c>
      <c r="AI714" s="489"/>
      <c r="AJ714" s="523">
        <f t="shared" si="1802"/>
        <v>0</v>
      </c>
      <c r="AK714" s="512">
        <f t="shared" si="1803"/>
        <v>0</v>
      </c>
      <c r="AL714" s="480" t="str">
        <f t="shared" si="1820"/>
        <v xml:space="preserve">    </v>
      </c>
      <c r="AM714" s="853">
        <f t="shared" si="1771"/>
        <v>0</v>
      </c>
      <c r="AN714" s="489"/>
      <c r="AO714" s="523">
        <f t="shared" si="1804"/>
        <v>0</v>
      </c>
      <c r="AP714" s="512">
        <f t="shared" si="1805"/>
        <v>0</v>
      </c>
      <c r="AQ714" s="480" t="str">
        <f t="shared" si="1821"/>
        <v xml:space="preserve">    </v>
      </c>
      <c r="AR714" s="853">
        <f t="shared" si="1772"/>
        <v>0</v>
      </c>
      <c r="AS714" s="489"/>
      <c r="AT714" s="523">
        <f t="shared" si="1806"/>
        <v>0</v>
      </c>
      <c r="AU714" s="512">
        <f t="shared" si="1807"/>
        <v>0</v>
      </c>
      <c r="AV714" s="480" t="str">
        <f t="shared" si="1822"/>
        <v xml:space="preserve">    </v>
      </c>
      <c r="AW714" s="853">
        <f t="shared" si="1773"/>
        <v>0</v>
      </c>
      <c r="AX714" s="489"/>
      <c r="AY714" s="523">
        <f t="shared" si="1808"/>
        <v>0</v>
      </c>
      <c r="AZ714" s="512">
        <f t="shared" si="1809"/>
        <v>0</v>
      </c>
      <c r="BA714" s="480" t="str">
        <f t="shared" si="1823"/>
        <v xml:space="preserve">    </v>
      </c>
      <c r="BB714" s="853">
        <f t="shared" si="1774"/>
        <v>0</v>
      </c>
      <c r="BC714" s="489"/>
      <c r="BD714" s="523">
        <f t="shared" si="1810"/>
        <v>0</v>
      </c>
      <c r="BE714" s="512">
        <f t="shared" si="1811"/>
        <v>0</v>
      </c>
      <c r="BF714" s="480" t="str">
        <f t="shared" si="1824"/>
        <v xml:space="preserve">    </v>
      </c>
      <c r="BG714" s="853">
        <f t="shared" si="1775"/>
        <v>0</v>
      </c>
      <c r="BH714" s="489"/>
      <c r="BI714" s="523">
        <f t="shared" si="1812"/>
        <v>0</v>
      </c>
      <c r="BJ714" s="512">
        <f t="shared" si="1813"/>
        <v>0</v>
      </c>
      <c r="BK714" s="480" t="str">
        <f t="shared" si="1825"/>
        <v xml:space="preserve">    </v>
      </c>
      <c r="BM714" s="502">
        <f t="shared" si="1776"/>
        <v>0</v>
      </c>
      <c r="BN714" s="7"/>
      <c r="BO714" s="7"/>
      <c r="BP714" s="7"/>
      <c r="BQ714" s="7"/>
    </row>
    <row r="715" spans="1:69" s="5" customFormat="1" ht="12.75">
      <c r="A715" s="808">
        <v>30</v>
      </c>
      <c r="B715" s="540" t="s">
        <v>16</v>
      </c>
      <c r="C715" s="493">
        <f t="shared" si="1777"/>
        <v>0</v>
      </c>
      <c r="D715" s="853">
        <f t="shared" si="1764"/>
        <v>0</v>
      </c>
      <c r="E715" s="489"/>
      <c r="F715" s="523">
        <f t="shared" si="1790"/>
        <v>0</v>
      </c>
      <c r="G715" s="512">
        <f t="shared" si="1791"/>
        <v>0</v>
      </c>
      <c r="H715" s="480" t="str">
        <f t="shared" si="1814"/>
        <v xml:space="preserve">    </v>
      </c>
      <c r="I715" s="853">
        <f t="shared" si="1765"/>
        <v>0</v>
      </c>
      <c r="J715" s="489"/>
      <c r="K715" s="523">
        <f t="shared" si="1792"/>
        <v>0</v>
      </c>
      <c r="L715" s="512">
        <f t="shared" si="1793"/>
        <v>0</v>
      </c>
      <c r="M715" s="480" t="str">
        <f t="shared" si="1815"/>
        <v xml:space="preserve">    </v>
      </c>
      <c r="N715" s="853">
        <f t="shared" si="1766"/>
        <v>0</v>
      </c>
      <c r="O715" s="489"/>
      <c r="P715" s="523">
        <f t="shared" si="1794"/>
        <v>0</v>
      </c>
      <c r="Q715" s="512">
        <f t="shared" si="1795"/>
        <v>0</v>
      </c>
      <c r="R715" s="480" t="str">
        <f t="shared" si="1816"/>
        <v xml:space="preserve">    </v>
      </c>
      <c r="S715" s="853">
        <f t="shared" si="1767"/>
        <v>0</v>
      </c>
      <c r="T715" s="489"/>
      <c r="U715" s="523">
        <f t="shared" si="1796"/>
        <v>0</v>
      </c>
      <c r="V715" s="512">
        <f t="shared" si="1797"/>
        <v>0</v>
      </c>
      <c r="W715" s="480" t="str">
        <f t="shared" si="1817"/>
        <v xml:space="preserve">    </v>
      </c>
      <c r="X715" s="853">
        <f t="shared" si="1768"/>
        <v>0</v>
      </c>
      <c r="Y715" s="489"/>
      <c r="Z715" s="523">
        <f t="shared" si="1798"/>
        <v>0</v>
      </c>
      <c r="AA715" s="512">
        <f t="shared" si="1799"/>
        <v>0</v>
      </c>
      <c r="AB715" s="480" t="str">
        <f t="shared" si="1818"/>
        <v xml:space="preserve">    </v>
      </c>
      <c r="AC715" s="853">
        <f t="shared" si="1769"/>
        <v>0</v>
      </c>
      <c r="AD715" s="489"/>
      <c r="AE715" s="523">
        <f t="shared" si="1800"/>
        <v>0</v>
      </c>
      <c r="AF715" s="512">
        <f t="shared" si="1801"/>
        <v>0</v>
      </c>
      <c r="AG715" s="480" t="str">
        <f t="shared" si="1819"/>
        <v xml:space="preserve">    </v>
      </c>
      <c r="AH715" s="853">
        <f t="shared" si="1770"/>
        <v>0</v>
      </c>
      <c r="AI715" s="489"/>
      <c r="AJ715" s="523">
        <f t="shared" si="1802"/>
        <v>0</v>
      </c>
      <c r="AK715" s="512">
        <f t="shared" si="1803"/>
        <v>0</v>
      </c>
      <c r="AL715" s="480" t="str">
        <f t="shared" si="1820"/>
        <v xml:space="preserve">    </v>
      </c>
      <c r="AM715" s="853">
        <f t="shared" si="1771"/>
        <v>0</v>
      </c>
      <c r="AN715" s="489"/>
      <c r="AO715" s="523">
        <f t="shared" si="1804"/>
        <v>0</v>
      </c>
      <c r="AP715" s="512">
        <f t="shared" si="1805"/>
        <v>0</v>
      </c>
      <c r="AQ715" s="480" t="str">
        <f t="shared" si="1821"/>
        <v xml:space="preserve">    </v>
      </c>
      <c r="AR715" s="853">
        <f t="shared" si="1772"/>
        <v>0</v>
      </c>
      <c r="AS715" s="489"/>
      <c r="AT715" s="523">
        <f t="shared" si="1806"/>
        <v>0</v>
      </c>
      <c r="AU715" s="512">
        <f t="shared" si="1807"/>
        <v>0</v>
      </c>
      <c r="AV715" s="480" t="str">
        <f t="shared" si="1822"/>
        <v xml:space="preserve">    </v>
      </c>
      <c r="AW715" s="853">
        <f t="shared" si="1773"/>
        <v>0</v>
      </c>
      <c r="AX715" s="489"/>
      <c r="AY715" s="523">
        <f t="shared" si="1808"/>
        <v>0</v>
      </c>
      <c r="AZ715" s="512">
        <f t="shared" si="1809"/>
        <v>0</v>
      </c>
      <c r="BA715" s="480" t="str">
        <f t="shared" si="1823"/>
        <v xml:space="preserve">    </v>
      </c>
      <c r="BB715" s="853">
        <f t="shared" si="1774"/>
        <v>0</v>
      </c>
      <c r="BC715" s="489"/>
      <c r="BD715" s="523">
        <f t="shared" si="1810"/>
        <v>0</v>
      </c>
      <c r="BE715" s="512">
        <f t="shared" si="1811"/>
        <v>0</v>
      </c>
      <c r="BF715" s="480" t="str">
        <f t="shared" si="1824"/>
        <v xml:space="preserve">    </v>
      </c>
      <c r="BG715" s="853">
        <f t="shared" si="1775"/>
        <v>0</v>
      </c>
      <c r="BH715" s="489"/>
      <c r="BI715" s="523">
        <f t="shared" si="1812"/>
        <v>0</v>
      </c>
      <c r="BJ715" s="512">
        <f t="shared" si="1813"/>
        <v>0</v>
      </c>
      <c r="BK715" s="480" t="str">
        <f t="shared" si="1825"/>
        <v xml:space="preserve">    </v>
      </c>
      <c r="BM715" s="502">
        <f t="shared" si="1776"/>
        <v>0</v>
      </c>
      <c r="BN715" s="7"/>
      <c r="BO715" s="7"/>
      <c r="BP715" s="7"/>
      <c r="BQ715" s="7"/>
    </row>
    <row r="716" spans="1:69" s="5" customFormat="1" ht="12.75">
      <c r="A716" s="808">
        <v>31</v>
      </c>
      <c r="B716" s="540" t="s">
        <v>40</v>
      </c>
      <c r="C716" s="493">
        <f t="shared" si="1777"/>
        <v>0</v>
      </c>
      <c r="D716" s="853">
        <f t="shared" si="1764"/>
        <v>0</v>
      </c>
      <c r="E716" s="489"/>
      <c r="F716" s="523">
        <f t="shared" si="1790"/>
        <v>0</v>
      </c>
      <c r="G716" s="512">
        <f t="shared" si="1791"/>
        <v>0</v>
      </c>
      <c r="H716" s="480" t="str">
        <f t="shared" si="1814"/>
        <v xml:space="preserve">    </v>
      </c>
      <c r="I716" s="853">
        <f t="shared" si="1765"/>
        <v>0</v>
      </c>
      <c r="J716" s="489"/>
      <c r="K716" s="523">
        <f t="shared" si="1792"/>
        <v>0</v>
      </c>
      <c r="L716" s="512">
        <f t="shared" si="1793"/>
        <v>0</v>
      </c>
      <c r="M716" s="480" t="str">
        <f t="shared" si="1815"/>
        <v xml:space="preserve">    </v>
      </c>
      <c r="N716" s="853">
        <f t="shared" si="1766"/>
        <v>0</v>
      </c>
      <c r="O716" s="489"/>
      <c r="P716" s="523">
        <f t="shared" si="1794"/>
        <v>0</v>
      </c>
      <c r="Q716" s="512">
        <f t="shared" si="1795"/>
        <v>0</v>
      </c>
      <c r="R716" s="480" t="str">
        <f t="shared" si="1816"/>
        <v xml:space="preserve">    </v>
      </c>
      <c r="S716" s="853">
        <f t="shared" si="1767"/>
        <v>0</v>
      </c>
      <c r="T716" s="489"/>
      <c r="U716" s="523">
        <f t="shared" si="1796"/>
        <v>0</v>
      </c>
      <c r="V716" s="512">
        <f t="shared" si="1797"/>
        <v>0</v>
      </c>
      <c r="W716" s="480" t="str">
        <f t="shared" si="1817"/>
        <v xml:space="preserve">    </v>
      </c>
      <c r="X716" s="853">
        <f t="shared" si="1768"/>
        <v>0</v>
      </c>
      <c r="Y716" s="489"/>
      <c r="Z716" s="523">
        <f t="shared" si="1798"/>
        <v>0</v>
      </c>
      <c r="AA716" s="512">
        <f t="shared" si="1799"/>
        <v>0</v>
      </c>
      <c r="AB716" s="480" t="str">
        <f t="shared" si="1818"/>
        <v xml:space="preserve">    </v>
      </c>
      <c r="AC716" s="853">
        <f t="shared" si="1769"/>
        <v>0</v>
      </c>
      <c r="AD716" s="489"/>
      <c r="AE716" s="523">
        <f t="shared" si="1800"/>
        <v>0</v>
      </c>
      <c r="AF716" s="512">
        <f t="shared" si="1801"/>
        <v>0</v>
      </c>
      <c r="AG716" s="480" t="str">
        <f t="shared" si="1819"/>
        <v xml:space="preserve">    </v>
      </c>
      <c r="AH716" s="853">
        <f t="shared" si="1770"/>
        <v>0</v>
      </c>
      <c r="AI716" s="489"/>
      <c r="AJ716" s="523">
        <f t="shared" si="1802"/>
        <v>0</v>
      </c>
      <c r="AK716" s="512">
        <f t="shared" si="1803"/>
        <v>0</v>
      </c>
      <c r="AL716" s="480" t="str">
        <f t="shared" si="1820"/>
        <v xml:space="preserve">    </v>
      </c>
      <c r="AM716" s="853">
        <f t="shared" si="1771"/>
        <v>0</v>
      </c>
      <c r="AN716" s="489"/>
      <c r="AO716" s="523">
        <f t="shared" si="1804"/>
        <v>0</v>
      </c>
      <c r="AP716" s="512">
        <f t="shared" si="1805"/>
        <v>0</v>
      </c>
      <c r="AQ716" s="480" t="str">
        <f t="shared" si="1821"/>
        <v xml:space="preserve">    </v>
      </c>
      <c r="AR716" s="853">
        <f t="shared" si="1772"/>
        <v>0</v>
      </c>
      <c r="AS716" s="489"/>
      <c r="AT716" s="523">
        <f t="shared" si="1806"/>
        <v>0</v>
      </c>
      <c r="AU716" s="512">
        <f t="shared" si="1807"/>
        <v>0</v>
      </c>
      <c r="AV716" s="480" t="str">
        <f t="shared" si="1822"/>
        <v xml:space="preserve">    </v>
      </c>
      <c r="AW716" s="853">
        <f t="shared" si="1773"/>
        <v>0</v>
      </c>
      <c r="AX716" s="489"/>
      <c r="AY716" s="523">
        <f t="shared" si="1808"/>
        <v>0</v>
      </c>
      <c r="AZ716" s="512">
        <f t="shared" si="1809"/>
        <v>0</v>
      </c>
      <c r="BA716" s="480" t="str">
        <f t="shared" si="1823"/>
        <v xml:space="preserve">    </v>
      </c>
      <c r="BB716" s="853">
        <f t="shared" si="1774"/>
        <v>0</v>
      </c>
      <c r="BC716" s="489"/>
      <c r="BD716" s="523">
        <f t="shared" si="1810"/>
        <v>0</v>
      </c>
      <c r="BE716" s="512">
        <f t="shared" si="1811"/>
        <v>0</v>
      </c>
      <c r="BF716" s="480" t="str">
        <f t="shared" si="1824"/>
        <v xml:space="preserve">    </v>
      </c>
      <c r="BG716" s="853">
        <f t="shared" si="1775"/>
        <v>0</v>
      </c>
      <c r="BH716" s="489"/>
      <c r="BI716" s="523">
        <f t="shared" si="1812"/>
        <v>0</v>
      </c>
      <c r="BJ716" s="512">
        <f t="shared" si="1813"/>
        <v>0</v>
      </c>
      <c r="BK716" s="480" t="str">
        <f t="shared" si="1825"/>
        <v xml:space="preserve">    </v>
      </c>
      <c r="BM716" s="502">
        <f t="shared" si="1776"/>
        <v>0</v>
      </c>
      <c r="BN716" s="7"/>
      <c r="BO716" s="7"/>
      <c r="BP716" s="7"/>
      <c r="BQ716" s="7"/>
    </row>
    <row r="717" spans="1:69" s="5" customFormat="1" ht="12.75">
      <c r="A717" s="808">
        <v>32</v>
      </c>
      <c r="B717" s="540" t="s">
        <v>23</v>
      </c>
      <c r="C717" s="496">
        <f t="shared" si="1777"/>
        <v>0</v>
      </c>
      <c r="D717" s="853">
        <f t="shared" si="1764"/>
        <v>0</v>
      </c>
      <c r="E717" s="489"/>
      <c r="F717" s="523">
        <f t="shared" si="1790"/>
        <v>0</v>
      </c>
      <c r="G717" s="512">
        <f t="shared" si="1791"/>
        <v>0</v>
      </c>
      <c r="H717" s="480" t="str">
        <f t="shared" si="1814"/>
        <v xml:space="preserve">    </v>
      </c>
      <c r="I717" s="853">
        <f t="shared" si="1765"/>
        <v>0</v>
      </c>
      <c r="J717" s="489"/>
      <c r="K717" s="523">
        <f t="shared" si="1792"/>
        <v>0</v>
      </c>
      <c r="L717" s="512">
        <f t="shared" si="1793"/>
        <v>0</v>
      </c>
      <c r="M717" s="480" t="str">
        <f t="shared" si="1815"/>
        <v xml:space="preserve">    </v>
      </c>
      <c r="N717" s="853">
        <f t="shared" si="1766"/>
        <v>0</v>
      </c>
      <c r="O717" s="489"/>
      <c r="P717" s="523">
        <f t="shared" si="1794"/>
        <v>0</v>
      </c>
      <c r="Q717" s="512">
        <f t="shared" si="1795"/>
        <v>0</v>
      </c>
      <c r="R717" s="480" t="str">
        <f t="shared" si="1816"/>
        <v xml:space="preserve">    </v>
      </c>
      <c r="S717" s="853">
        <f t="shared" si="1767"/>
        <v>0</v>
      </c>
      <c r="T717" s="489"/>
      <c r="U717" s="523">
        <f t="shared" si="1796"/>
        <v>0</v>
      </c>
      <c r="V717" s="512">
        <f t="shared" si="1797"/>
        <v>0</v>
      </c>
      <c r="W717" s="480" t="str">
        <f t="shared" si="1817"/>
        <v xml:space="preserve">    </v>
      </c>
      <c r="X717" s="853">
        <f t="shared" si="1768"/>
        <v>0</v>
      </c>
      <c r="Y717" s="489"/>
      <c r="Z717" s="523">
        <f t="shared" si="1798"/>
        <v>0</v>
      </c>
      <c r="AA717" s="512">
        <f t="shared" si="1799"/>
        <v>0</v>
      </c>
      <c r="AB717" s="480" t="str">
        <f t="shared" si="1818"/>
        <v xml:space="preserve">    </v>
      </c>
      <c r="AC717" s="853">
        <f t="shared" si="1769"/>
        <v>0</v>
      </c>
      <c r="AD717" s="489"/>
      <c r="AE717" s="523">
        <f t="shared" si="1800"/>
        <v>0</v>
      </c>
      <c r="AF717" s="512">
        <f t="shared" si="1801"/>
        <v>0</v>
      </c>
      <c r="AG717" s="480" t="str">
        <f t="shared" si="1819"/>
        <v xml:space="preserve">    </v>
      </c>
      <c r="AH717" s="853">
        <f t="shared" si="1770"/>
        <v>0</v>
      </c>
      <c r="AI717" s="489"/>
      <c r="AJ717" s="523">
        <f t="shared" si="1802"/>
        <v>0</v>
      </c>
      <c r="AK717" s="512">
        <f t="shared" si="1803"/>
        <v>0</v>
      </c>
      <c r="AL717" s="480" t="str">
        <f t="shared" si="1820"/>
        <v xml:space="preserve">    </v>
      </c>
      <c r="AM717" s="853">
        <f t="shared" si="1771"/>
        <v>0</v>
      </c>
      <c r="AN717" s="489"/>
      <c r="AO717" s="523">
        <f t="shared" si="1804"/>
        <v>0</v>
      </c>
      <c r="AP717" s="512">
        <f t="shared" si="1805"/>
        <v>0</v>
      </c>
      <c r="AQ717" s="480" t="str">
        <f t="shared" si="1821"/>
        <v xml:space="preserve">    </v>
      </c>
      <c r="AR717" s="853">
        <f t="shared" si="1772"/>
        <v>0</v>
      </c>
      <c r="AS717" s="489"/>
      <c r="AT717" s="523">
        <f t="shared" si="1806"/>
        <v>0</v>
      </c>
      <c r="AU717" s="512">
        <f t="shared" si="1807"/>
        <v>0</v>
      </c>
      <c r="AV717" s="480" t="str">
        <f t="shared" si="1822"/>
        <v xml:space="preserve">    </v>
      </c>
      <c r="AW717" s="853">
        <f t="shared" si="1773"/>
        <v>0</v>
      </c>
      <c r="AX717" s="489"/>
      <c r="AY717" s="523">
        <f t="shared" si="1808"/>
        <v>0</v>
      </c>
      <c r="AZ717" s="512">
        <f t="shared" si="1809"/>
        <v>0</v>
      </c>
      <c r="BA717" s="480" t="str">
        <f t="shared" si="1823"/>
        <v xml:space="preserve">    </v>
      </c>
      <c r="BB717" s="853">
        <f t="shared" si="1774"/>
        <v>0</v>
      </c>
      <c r="BC717" s="489"/>
      <c r="BD717" s="523">
        <f t="shared" si="1810"/>
        <v>0</v>
      </c>
      <c r="BE717" s="512">
        <f t="shared" si="1811"/>
        <v>0</v>
      </c>
      <c r="BF717" s="480" t="str">
        <f t="shared" si="1824"/>
        <v xml:space="preserve">    </v>
      </c>
      <c r="BG717" s="853">
        <f t="shared" si="1775"/>
        <v>0</v>
      </c>
      <c r="BH717" s="489"/>
      <c r="BI717" s="523">
        <f t="shared" si="1812"/>
        <v>0</v>
      </c>
      <c r="BJ717" s="512">
        <f t="shared" si="1813"/>
        <v>0</v>
      </c>
      <c r="BK717" s="480" t="str">
        <f t="shared" si="1825"/>
        <v xml:space="preserve">    </v>
      </c>
      <c r="BM717" s="502">
        <f t="shared" si="1776"/>
        <v>0</v>
      </c>
      <c r="BN717" s="7"/>
      <c r="BO717" s="7"/>
      <c r="BP717" s="7"/>
      <c r="BQ717" s="7"/>
    </row>
    <row r="718" spans="1:69" s="5" customFormat="1" ht="12.75">
      <c r="A718" s="808">
        <v>33</v>
      </c>
      <c r="B718" s="540" t="s">
        <v>26</v>
      </c>
      <c r="C718" s="495">
        <f t="shared" si="1777"/>
        <v>0</v>
      </c>
      <c r="D718" s="853">
        <f t="shared" ref="D718:D734" si="1826">D643</f>
        <v>0</v>
      </c>
      <c r="E718" s="489"/>
      <c r="F718" s="523">
        <f t="shared" si="1790"/>
        <v>0</v>
      </c>
      <c r="G718" s="512">
        <f t="shared" si="1791"/>
        <v>0</v>
      </c>
      <c r="H718" s="480" t="str">
        <f t="shared" si="1814"/>
        <v xml:space="preserve">    </v>
      </c>
      <c r="I718" s="853">
        <f t="shared" ref="I718:I734" si="1827">I643</f>
        <v>0</v>
      </c>
      <c r="J718" s="489"/>
      <c r="K718" s="523">
        <f t="shared" si="1792"/>
        <v>0</v>
      </c>
      <c r="L718" s="512">
        <f t="shared" si="1793"/>
        <v>0</v>
      </c>
      <c r="M718" s="480" t="str">
        <f t="shared" si="1815"/>
        <v xml:space="preserve">    </v>
      </c>
      <c r="N718" s="853">
        <f t="shared" ref="N718:N734" si="1828">N643</f>
        <v>0</v>
      </c>
      <c r="O718" s="489"/>
      <c r="P718" s="523">
        <f t="shared" si="1794"/>
        <v>0</v>
      </c>
      <c r="Q718" s="512">
        <f t="shared" si="1795"/>
        <v>0</v>
      </c>
      <c r="R718" s="480" t="str">
        <f t="shared" si="1816"/>
        <v xml:space="preserve">    </v>
      </c>
      <c r="S718" s="853">
        <f t="shared" ref="S718:S734" si="1829">S643</f>
        <v>0</v>
      </c>
      <c r="T718" s="489"/>
      <c r="U718" s="523">
        <f t="shared" si="1796"/>
        <v>0</v>
      </c>
      <c r="V718" s="512">
        <f t="shared" si="1797"/>
        <v>0</v>
      </c>
      <c r="W718" s="480" t="str">
        <f t="shared" si="1817"/>
        <v xml:space="preserve">    </v>
      </c>
      <c r="X718" s="853">
        <f t="shared" ref="X718:X734" si="1830">X643</f>
        <v>0</v>
      </c>
      <c r="Y718" s="489"/>
      <c r="Z718" s="523">
        <f t="shared" si="1798"/>
        <v>0</v>
      </c>
      <c r="AA718" s="512">
        <f t="shared" si="1799"/>
        <v>0</v>
      </c>
      <c r="AB718" s="480" t="str">
        <f t="shared" si="1818"/>
        <v xml:space="preserve">    </v>
      </c>
      <c r="AC718" s="853">
        <f t="shared" ref="AC718:AC734" si="1831">AC643</f>
        <v>0</v>
      </c>
      <c r="AD718" s="489"/>
      <c r="AE718" s="523">
        <f t="shared" si="1800"/>
        <v>0</v>
      </c>
      <c r="AF718" s="512">
        <f t="shared" si="1801"/>
        <v>0</v>
      </c>
      <c r="AG718" s="480" t="str">
        <f t="shared" si="1819"/>
        <v xml:space="preserve">    </v>
      </c>
      <c r="AH718" s="853">
        <f t="shared" ref="AH718:AH734" si="1832">AH643</f>
        <v>0</v>
      </c>
      <c r="AI718" s="489"/>
      <c r="AJ718" s="523">
        <f t="shared" si="1802"/>
        <v>0</v>
      </c>
      <c r="AK718" s="512">
        <f t="shared" si="1803"/>
        <v>0</v>
      </c>
      <c r="AL718" s="480" t="str">
        <f t="shared" si="1820"/>
        <v xml:space="preserve">    </v>
      </c>
      <c r="AM718" s="853">
        <f t="shared" ref="AM718:AM734" si="1833">AM643</f>
        <v>0</v>
      </c>
      <c r="AN718" s="489"/>
      <c r="AO718" s="523">
        <f t="shared" si="1804"/>
        <v>0</v>
      </c>
      <c r="AP718" s="512">
        <f t="shared" si="1805"/>
        <v>0</v>
      </c>
      <c r="AQ718" s="480" t="str">
        <f t="shared" si="1821"/>
        <v xml:space="preserve">    </v>
      </c>
      <c r="AR718" s="853">
        <f t="shared" ref="AR718:AR734" si="1834">AR643</f>
        <v>0</v>
      </c>
      <c r="AS718" s="489"/>
      <c r="AT718" s="523">
        <f t="shared" si="1806"/>
        <v>0</v>
      </c>
      <c r="AU718" s="512">
        <f t="shared" si="1807"/>
        <v>0</v>
      </c>
      <c r="AV718" s="480" t="str">
        <f t="shared" si="1822"/>
        <v xml:space="preserve">    </v>
      </c>
      <c r="AW718" s="853">
        <f t="shared" ref="AW718:AW734" si="1835">AW643</f>
        <v>0</v>
      </c>
      <c r="AX718" s="489"/>
      <c r="AY718" s="523">
        <f t="shared" si="1808"/>
        <v>0</v>
      </c>
      <c r="AZ718" s="512">
        <f t="shared" si="1809"/>
        <v>0</v>
      </c>
      <c r="BA718" s="480" t="str">
        <f t="shared" si="1823"/>
        <v xml:space="preserve">    </v>
      </c>
      <c r="BB718" s="853">
        <f t="shared" ref="BB718:BB734" si="1836">BB643</f>
        <v>0</v>
      </c>
      <c r="BC718" s="489"/>
      <c r="BD718" s="523">
        <f t="shared" si="1810"/>
        <v>0</v>
      </c>
      <c r="BE718" s="512">
        <f t="shared" si="1811"/>
        <v>0</v>
      </c>
      <c r="BF718" s="480" t="str">
        <f t="shared" si="1824"/>
        <v xml:space="preserve">    </v>
      </c>
      <c r="BG718" s="853">
        <f t="shared" ref="BG718:BG734" si="1837">BG643</f>
        <v>0</v>
      </c>
      <c r="BH718" s="489"/>
      <c r="BI718" s="523">
        <f t="shared" si="1812"/>
        <v>0</v>
      </c>
      <c r="BJ718" s="512">
        <f t="shared" si="1813"/>
        <v>0</v>
      </c>
      <c r="BK718" s="480" t="str">
        <f t="shared" si="1825"/>
        <v xml:space="preserve">    </v>
      </c>
      <c r="BM718" s="502">
        <f t="shared" si="1776"/>
        <v>0</v>
      </c>
      <c r="BN718" s="7"/>
      <c r="BO718" s="7"/>
      <c r="BP718" s="7"/>
      <c r="BQ718" s="7"/>
    </row>
    <row r="719" spans="1:69" s="5" customFormat="1" ht="12.75">
      <c r="A719" s="808">
        <v>34</v>
      </c>
      <c r="B719" s="848" t="s">
        <v>12</v>
      </c>
      <c r="C719" s="705">
        <f t="shared" si="1777"/>
        <v>0</v>
      </c>
      <c r="D719" s="853">
        <f t="shared" si="1826"/>
        <v>0</v>
      </c>
      <c r="E719" s="489"/>
      <c r="F719" s="523">
        <f t="shared" si="1790"/>
        <v>0</v>
      </c>
      <c r="G719" s="512">
        <f t="shared" si="1791"/>
        <v>0</v>
      </c>
      <c r="H719" s="480" t="str">
        <f t="shared" si="1814"/>
        <v xml:space="preserve">    </v>
      </c>
      <c r="I719" s="853">
        <f t="shared" si="1827"/>
        <v>0</v>
      </c>
      <c r="J719" s="489"/>
      <c r="K719" s="523">
        <f t="shared" si="1792"/>
        <v>0</v>
      </c>
      <c r="L719" s="512">
        <f t="shared" si="1793"/>
        <v>0</v>
      </c>
      <c r="M719" s="480" t="str">
        <f t="shared" si="1815"/>
        <v xml:space="preserve">    </v>
      </c>
      <c r="N719" s="853">
        <f t="shared" si="1828"/>
        <v>0</v>
      </c>
      <c r="O719" s="489"/>
      <c r="P719" s="523">
        <f t="shared" si="1794"/>
        <v>0</v>
      </c>
      <c r="Q719" s="512">
        <f t="shared" si="1795"/>
        <v>0</v>
      </c>
      <c r="R719" s="480" t="str">
        <f t="shared" si="1816"/>
        <v xml:space="preserve">    </v>
      </c>
      <c r="S719" s="853">
        <f t="shared" si="1829"/>
        <v>0</v>
      </c>
      <c r="T719" s="489"/>
      <c r="U719" s="523">
        <f t="shared" si="1796"/>
        <v>0</v>
      </c>
      <c r="V719" s="512">
        <f t="shared" si="1797"/>
        <v>0</v>
      </c>
      <c r="W719" s="480" t="str">
        <f t="shared" si="1817"/>
        <v xml:space="preserve">    </v>
      </c>
      <c r="X719" s="853">
        <f t="shared" si="1830"/>
        <v>0</v>
      </c>
      <c r="Y719" s="489"/>
      <c r="Z719" s="523">
        <f t="shared" si="1798"/>
        <v>0</v>
      </c>
      <c r="AA719" s="512">
        <f t="shared" si="1799"/>
        <v>0</v>
      </c>
      <c r="AB719" s="480" t="str">
        <f t="shared" si="1818"/>
        <v xml:space="preserve">    </v>
      </c>
      <c r="AC719" s="853">
        <f t="shared" si="1831"/>
        <v>0</v>
      </c>
      <c r="AD719" s="489"/>
      <c r="AE719" s="523">
        <f t="shared" si="1800"/>
        <v>0</v>
      </c>
      <c r="AF719" s="512">
        <f t="shared" si="1801"/>
        <v>0</v>
      </c>
      <c r="AG719" s="480" t="str">
        <f t="shared" si="1819"/>
        <v xml:space="preserve">    </v>
      </c>
      <c r="AH719" s="853">
        <f t="shared" si="1832"/>
        <v>0</v>
      </c>
      <c r="AI719" s="489"/>
      <c r="AJ719" s="523">
        <f t="shared" si="1802"/>
        <v>0</v>
      </c>
      <c r="AK719" s="512">
        <f t="shared" si="1803"/>
        <v>0</v>
      </c>
      <c r="AL719" s="480" t="str">
        <f t="shared" si="1820"/>
        <v xml:space="preserve">    </v>
      </c>
      <c r="AM719" s="853">
        <f t="shared" si="1833"/>
        <v>0</v>
      </c>
      <c r="AN719" s="489"/>
      <c r="AO719" s="523">
        <f t="shared" si="1804"/>
        <v>0</v>
      </c>
      <c r="AP719" s="512">
        <f t="shared" si="1805"/>
        <v>0</v>
      </c>
      <c r="AQ719" s="480" t="str">
        <f t="shared" si="1821"/>
        <v xml:space="preserve">    </v>
      </c>
      <c r="AR719" s="853">
        <f t="shared" si="1834"/>
        <v>0</v>
      </c>
      <c r="AS719" s="489"/>
      <c r="AT719" s="523">
        <f t="shared" si="1806"/>
        <v>0</v>
      </c>
      <c r="AU719" s="512">
        <f t="shared" si="1807"/>
        <v>0</v>
      </c>
      <c r="AV719" s="480" t="str">
        <f t="shared" si="1822"/>
        <v xml:space="preserve">    </v>
      </c>
      <c r="AW719" s="853">
        <f t="shared" si="1835"/>
        <v>0</v>
      </c>
      <c r="AX719" s="489"/>
      <c r="AY719" s="523">
        <f t="shared" si="1808"/>
        <v>0</v>
      </c>
      <c r="AZ719" s="512">
        <f t="shared" si="1809"/>
        <v>0</v>
      </c>
      <c r="BA719" s="480" t="str">
        <f t="shared" si="1823"/>
        <v xml:space="preserve">    </v>
      </c>
      <c r="BB719" s="853">
        <f t="shared" si="1836"/>
        <v>0</v>
      </c>
      <c r="BC719" s="489"/>
      <c r="BD719" s="523">
        <f t="shared" si="1810"/>
        <v>0</v>
      </c>
      <c r="BE719" s="512">
        <f t="shared" si="1811"/>
        <v>0</v>
      </c>
      <c r="BF719" s="480" t="str">
        <f t="shared" si="1824"/>
        <v xml:space="preserve">    </v>
      </c>
      <c r="BG719" s="853">
        <f t="shared" si="1837"/>
        <v>0</v>
      </c>
      <c r="BH719" s="489"/>
      <c r="BI719" s="523">
        <f t="shared" si="1812"/>
        <v>0</v>
      </c>
      <c r="BJ719" s="512">
        <f t="shared" si="1813"/>
        <v>0</v>
      </c>
      <c r="BK719" s="480" t="str">
        <f t="shared" si="1825"/>
        <v xml:space="preserve">    </v>
      </c>
      <c r="BM719" s="502">
        <f t="shared" si="1776"/>
        <v>0</v>
      </c>
      <c r="BN719" s="7"/>
      <c r="BO719" s="7"/>
      <c r="BP719" s="7"/>
      <c r="BQ719" s="7"/>
    </row>
    <row r="720" spans="1:69" s="5" customFormat="1" ht="12.75">
      <c r="A720" s="808">
        <v>35</v>
      </c>
      <c r="B720" s="848" t="s">
        <v>296</v>
      </c>
      <c r="C720" s="705">
        <f t="shared" ref="C720" si="1838">+E720+J720+O720+T720+Y720+AD720+AI720+AN720+AS720+AX720+BC720+BH720</f>
        <v>0</v>
      </c>
      <c r="D720" s="853">
        <f t="shared" si="1826"/>
        <v>0</v>
      </c>
      <c r="E720" s="489"/>
      <c r="F720" s="523">
        <f t="shared" si="1790"/>
        <v>0</v>
      </c>
      <c r="G720" s="512">
        <f t="shared" ref="G720" si="1839">D720-F720</f>
        <v>0</v>
      </c>
      <c r="H720" s="480" t="str">
        <f t="shared" ref="H720" si="1840">IF(D720=0,"    ",F720/D720)</f>
        <v xml:space="preserve">    </v>
      </c>
      <c r="I720" s="853">
        <f t="shared" si="1827"/>
        <v>0</v>
      </c>
      <c r="J720" s="489"/>
      <c r="K720" s="523">
        <f t="shared" si="1792"/>
        <v>0</v>
      </c>
      <c r="L720" s="512">
        <f t="shared" ref="L720" si="1841">I720-K720</f>
        <v>0</v>
      </c>
      <c r="M720" s="480" t="str">
        <f t="shared" ref="M720" si="1842">IF(I720=0,"    ",K720/I720)</f>
        <v xml:space="preserve">    </v>
      </c>
      <c r="N720" s="853">
        <f t="shared" si="1828"/>
        <v>0</v>
      </c>
      <c r="O720" s="489"/>
      <c r="P720" s="523">
        <f t="shared" si="1794"/>
        <v>0</v>
      </c>
      <c r="Q720" s="512">
        <f t="shared" ref="Q720" si="1843">N720-P720</f>
        <v>0</v>
      </c>
      <c r="R720" s="480" t="str">
        <f t="shared" ref="R720" si="1844">IF(N720=0,"    ",P720/N720)</f>
        <v xml:space="preserve">    </v>
      </c>
      <c r="S720" s="853">
        <f t="shared" si="1829"/>
        <v>0</v>
      </c>
      <c r="T720" s="489"/>
      <c r="U720" s="523">
        <f t="shared" si="1796"/>
        <v>0</v>
      </c>
      <c r="V720" s="512">
        <f t="shared" ref="V720" si="1845">S720-U720</f>
        <v>0</v>
      </c>
      <c r="W720" s="480" t="str">
        <f t="shared" ref="W720" si="1846">IF(S720=0,"    ",U720/S720)</f>
        <v xml:space="preserve">    </v>
      </c>
      <c r="X720" s="853">
        <f t="shared" si="1830"/>
        <v>0</v>
      </c>
      <c r="Y720" s="489"/>
      <c r="Z720" s="523">
        <f t="shared" si="1798"/>
        <v>0</v>
      </c>
      <c r="AA720" s="512">
        <f t="shared" ref="AA720" si="1847">X720-Z720</f>
        <v>0</v>
      </c>
      <c r="AB720" s="480" t="str">
        <f t="shared" ref="AB720" si="1848">IF(X720=0,"    ",Z720/X720)</f>
        <v xml:space="preserve">    </v>
      </c>
      <c r="AC720" s="853">
        <f t="shared" si="1831"/>
        <v>0</v>
      </c>
      <c r="AD720" s="489"/>
      <c r="AE720" s="523">
        <f t="shared" si="1800"/>
        <v>0</v>
      </c>
      <c r="AF720" s="512">
        <f t="shared" ref="AF720" si="1849">AC720-AE720</f>
        <v>0</v>
      </c>
      <c r="AG720" s="480" t="str">
        <f t="shared" ref="AG720" si="1850">IF(AC720=0,"    ",AE720/AC720)</f>
        <v xml:space="preserve">    </v>
      </c>
      <c r="AH720" s="853">
        <f t="shared" si="1832"/>
        <v>0</v>
      </c>
      <c r="AI720" s="489"/>
      <c r="AJ720" s="523">
        <f t="shared" si="1802"/>
        <v>0</v>
      </c>
      <c r="AK720" s="512">
        <f t="shared" ref="AK720" si="1851">AH720-AJ720</f>
        <v>0</v>
      </c>
      <c r="AL720" s="480" t="str">
        <f t="shared" ref="AL720" si="1852">IF(AH720=0,"    ",AJ720/AH720)</f>
        <v xml:space="preserve">    </v>
      </c>
      <c r="AM720" s="853">
        <f t="shared" si="1833"/>
        <v>0</v>
      </c>
      <c r="AN720" s="489"/>
      <c r="AO720" s="523">
        <f t="shared" si="1804"/>
        <v>0</v>
      </c>
      <c r="AP720" s="512">
        <f t="shared" ref="AP720" si="1853">AM720-AO720</f>
        <v>0</v>
      </c>
      <c r="AQ720" s="480" t="str">
        <f t="shared" ref="AQ720" si="1854">IF(AM720=0,"    ",AO720/AM720)</f>
        <v xml:space="preserve">    </v>
      </c>
      <c r="AR720" s="853">
        <f t="shared" si="1834"/>
        <v>0</v>
      </c>
      <c r="AS720" s="489"/>
      <c r="AT720" s="523">
        <f t="shared" si="1806"/>
        <v>0</v>
      </c>
      <c r="AU720" s="512">
        <f t="shared" ref="AU720" si="1855">AR720-AT720</f>
        <v>0</v>
      </c>
      <c r="AV720" s="480" t="str">
        <f t="shared" ref="AV720" si="1856">IF(AR720=0,"    ",AT720/AR720)</f>
        <v xml:space="preserve">    </v>
      </c>
      <c r="AW720" s="853">
        <f t="shared" si="1835"/>
        <v>0</v>
      </c>
      <c r="AX720" s="489"/>
      <c r="AY720" s="523">
        <f t="shared" si="1808"/>
        <v>0</v>
      </c>
      <c r="AZ720" s="512">
        <f t="shared" ref="AZ720" si="1857">AW720-AY720</f>
        <v>0</v>
      </c>
      <c r="BA720" s="480" t="str">
        <f t="shared" ref="BA720" si="1858">IF(AW720=0,"    ",AY720/AW720)</f>
        <v xml:space="preserve">    </v>
      </c>
      <c r="BB720" s="853">
        <f t="shared" si="1836"/>
        <v>0</v>
      </c>
      <c r="BC720" s="489"/>
      <c r="BD720" s="523">
        <f t="shared" si="1810"/>
        <v>0</v>
      </c>
      <c r="BE720" s="512">
        <f t="shared" ref="BE720" si="1859">BB720-BD720</f>
        <v>0</v>
      </c>
      <c r="BF720" s="480" t="str">
        <f t="shared" ref="BF720" si="1860">IF(BB720=0,"    ",BD720/BB720)</f>
        <v xml:space="preserve">    </v>
      </c>
      <c r="BG720" s="853">
        <f t="shared" si="1837"/>
        <v>0</v>
      </c>
      <c r="BH720" s="489"/>
      <c r="BI720" s="523">
        <f t="shared" si="1812"/>
        <v>0</v>
      </c>
      <c r="BJ720" s="512">
        <f t="shared" ref="BJ720" si="1861">BG720-BI720</f>
        <v>0</v>
      </c>
      <c r="BK720" s="480" t="str">
        <f t="shared" ref="BK720" si="1862">IF(BG720=0,"    ",BI720/BG720)</f>
        <v xml:space="preserve">    </v>
      </c>
      <c r="BM720" s="502">
        <f t="shared" ref="BM720" si="1863">E720+J720+O720+T720+Y720+AD720+AI720+AN720+AS720+AX720+BC720+BH720</f>
        <v>0</v>
      </c>
      <c r="BN720" s="7"/>
      <c r="BO720" s="7"/>
      <c r="BP720" s="7"/>
      <c r="BQ720" s="7"/>
    </row>
    <row r="721" spans="1:69" s="5" customFormat="1" ht="12.75">
      <c r="A721" s="808">
        <v>36</v>
      </c>
      <c r="B721" s="542" t="s">
        <v>18</v>
      </c>
      <c r="C721" s="705">
        <f t="shared" si="1777"/>
        <v>0</v>
      </c>
      <c r="D721" s="853">
        <f t="shared" si="1826"/>
        <v>0</v>
      </c>
      <c r="E721" s="489"/>
      <c r="F721" s="523">
        <f t="shared" si="1790"/>
        <v>0</v>
      </c>
      <c r="G721" s="512">
        <f t="shared" si="1791"/>
        <v>0</v>
      </c>
      <c r="H721" s="480" t="str">
        <f t="shared" si="1814"/>
        <v xml:space="preserve">    </v>
      </c>
      <c r="I721" s="853">
        <f t="shared" si="1827"/>
        <v>0</v>
      </c>
      <c r="J721" s="489"/>
      <c r="K721" s="523">
        <f t="shared" si="1792"/>
        <v>0</v>
      </c>
      <c r="L721" s="512">
        <f t="shared" si="1793"/>
        <v>0</v>
      </c>
      <c r="M721" s="480" t="str">
        <f t="shared" si="1815"/>
        <v xml:space="preserve">    </v>
      </c>
      <c r="N721" s="853">
        <f t="shared" si="1828"/>
        <v>0</v>
      </c>
      <c r="O721" s="489"/>
      <c r="P721" s="523">
        <f t="shared" si="1794"/>
        <v>0</v>
      </c>
      <c r="Q721" s="512">
        <f t="shared" si="1795"/>
        <v>0</v>
      </c>
      <c r="R721" s="480" t="str">
        <f t="shared" si="1816"/>
        <v xml:space="preserve">    </v>
      </c>
      <c r="S721" s="853">
        <f t="shared" si="1829"/>
        <v>0</v>
      </c>
      <c r="T721" s="489"/>
      <c r="U721" s="523">
        <f t="shared" si="1796"/>
        <v>0</v>
      </c>
      <c r="V721" s="512">
        <f t="shared" si="1797"/>
        <v>0</v>
      </c>
      <c r="W721" s="480" t="str">
        <f t="shared" si="1817"/>
        <v xml:space="preserve">    </v>
      </c>
      <c r="X721" s="853">
        <f t="shared" si="1830"/>
        <v>0</v>
      </c>
      <c r="Y721" s="489"/>
      <c r="Z721" s="523">
        <f t="shared" si="1798"/>
        <v>0</v>
      </c>
      <c r="AA721" s="512">
        <f t="shared" si="1799"/>
        <v>0</v>
      </c>
      <c r="AB721" s="480" t="str">
        <f t="shared" si="1818"/>
        <v xml:space="preserve">    </v>
      </c>
      <c r="AC721" s="853">
        <f t="shared" si="1831"/>
        <v>0</v>
      </c>
      <c r="AD721" s="489"/>
      <c r="AE721" s="523">
        <f t="shared" si="1800"/>
        <v>0</v>
      </c>
      <c r="AF721" s="512">
        <f t="shared" si="1801"/>
        <v>0</v>
      </c>
      <c r="AG721" s="480" t="str">
        <f t="shared" si="1819"/>
        <v xml:space="preserve">    </v>
      </c>
      <c r="AH721" s="853">
        <f t="shared" si="1832"/>
        <v>0</v>
      </c>
      <c r="AI721" s="489"/>
      <c r="AJ721" s="523">
        <f t="shared" si="1802"/>
        <v>0</v>
      </c>
      <c r="AK721" s="512">
        <f t="shared" si="1803"/>
        <v>0</v>
      </c>
      <c r="AL721" s="480" t="str">
        <f t="shared" si="1820"/>
        <v xml:space="preserve">    </v>
      </c>
      <c r="AM721" s="853">
        <f t="shared" si="1833"/>
        <v>0</v>
      </c>
      <c r="AN721" s="489"/>
      <c r="AO721" s="523">
        <f t="shared" si="1804"/>
        <v>0</v>
      </c>
      <c r="AP721" s="512">
        <f t="shared" si="1805"/>
        <v>0</v>
      </c>
      <c r="AQ721" s="480" t="str">
        <f t="shared" si="1821"/>
        <v xml:space="preserve">    </v>
      </c>
      <c r="AR721" s="853">
        <f t="shared" si="1834"/>
        <v>0</v>
      </c>
      <c r="AS721" s="489"/>
      <c r="AT721" s="523">
        <f t="shared" si="1806"/>
        <v>0</v>
      </c>
      <c r="AU721" s="512">
        <f t="shared" si="1807"/>
        <v>0</v>
      </c>
      <c r="AV721" s="480" t="str">
        <f t="shared" si="1822"/>
        <v xml:space="preserve">    </v>
      </c>
      <c r="AW721" s="853">
        <f t="shared" si="1835"/>
        <v>0</v>
      </c>
      <c r="AX721" s="489"/>
      <c r="AY721" s="523">
        <f t="shared" si="1808"/>
        <v>0</v>
      </c>
      <c r="AZ721" s="512">
        <f t="shared" si="1809"/>
        <v>0</v>
      </c>
      <c r="BA721" s="480" t="str">
        <f t="shared" si="1823"/>
        <v xml:space="preserve">    </v>
      </c>
      <c r="BB721" s="853">
        <f t="shared" si="1836"/>
        <v>0</v>
      </c>
      <c r="BC721" s="489"/>
      <c r="BD721" s="523">
        <f t="shared" si="1810"/>
        <v>0</v>
      </c>
      <c r="BE721" s="512">
        <f t="shared" si="1811"/>
        <v>0</v>
      </c>
      <c r="BF721" s="480" t="str">
        <f t="shared" si="1824"/>
        <v xml:space="preserve">    </v>
      </c>
      <c r="BG721" s="853">
        <f t="shared" si="1837"/>
        <v>0</v>
      </c>
      <c r="BH721" s="489"/>
      <c r="BI721" s="523">
        <f t="shared" si="1812"/>
        <v>0</v>
      </c>
      <c r="BJ721" s="512">
        <f t="shared" si="1813"/>
        <v>0</v>
      </c>
      <c r="BK721" s="480" t="str">
        <f t="shared" si="1825"/>
        <v xml:space="preserve">    </v>
      </c>
      <c r="BM721" s="502">
        <f t="shared" si="1776"/>
        <v>0</v>
      </c>
      <c r="BN721" s="7"/>
      <c r="BO721" s="7"/>
      <c r="BP721" s="7"/>
      <c r="BQ721" s="7"/>
    </row>
    <row r="722" spans="1:69" s="5" customFormat="1" ht="12.75">
      <c r="A722" s="808">
        <v>37</v>
      </c>
      <c r="B722" s="542" t="s">
        <v>18</v>
      </c>
      <c r="C722" s="705">
        <f t="shared" si="1777"/>
        <v>0</v>
      </c>
      <c r="D722" s="853">
        <f t="shared" si="1826"/>
        <v>0</v>
      </c>
      <c r="E722" s="489"/>
      <c r="F722" s="523">
        <f t="shared" si="1790"/>
        <v>0</v>
      </c>
      <c r="G722" s="512">
        <f t="shared" si="1791"/>
        <v>0</v>
      </c>
      <c r="H722" s="480" t="str">
        <f t="shared" si="1814"/>
        <v xml:space="preserve">    </v>
      </c>
      <c r="I722" s="853">
        <f t="shared" si="1827"/>
        <v>0</v>
      </c>
      <c r="J722" s="489"/>
      <c r="K722" s="523">
        <f t="shared" si="1792"/>
        <v>0</v>
      </c>
      <c r="L722" s="512">
        <f t="shared" si="1793"/>
        <v>0</v>
      </c>
      <c r="M722" s="480" t="str">
        <f t="shared" si="1815"/>
        <v xml:space="preserve">    </v>
      </c>
      <c r="N722" s="853">
        <f t="shared" si="1828"/>
        <v>0</v>
      </c>
      <c r="O722" s="489"/>
      <c r="P722" s="523">
        <f t="shared" si="1794"/>
        <v>0</v>
      </c>
      <c r="Q722" s="512">
        <f t="shared" si="1795"/>
        <v>0</v>
      </c>
      <c r="R722" s="480" t="str">
        <f t="shared" si="1816"/>
        <v xml:space="preserve">    </v>
      </c>
      <c r="S722" s="853">
        <f t="shared" si="1829"/>
        <v>0</v>
      </c>
      <c r="T722" s="489"/>
      <c r="U722" s="523">
        <f t="shared" si="1796"/>
        <v>0</v>
      </c>
      <c r="V722" s="512">
        <f t="shared" si="1797"/>
        <v>0</v>
      </c>
      <c r="W722" s="480" t="str">
        <f t="shared" si="1817"/>
        <v xml:space="preserve">    </v>
      </c>
      <c r="X722" s="853">
        <f t="shared" si="1830"/>
        <v>0</v>
      </c>
      <c r="Y722" s="489"/>
      <c r="Z722" s="523">
        <f t="shared" si="1798"/>
        <v>0</v>
      </c>
      <c r="AA722" s="512">
        <f t="shared" si="1799"/>
        <v>0</v>
      </c>
      <c r="AB722" s="480" t="str">
        <f t="shared" si="1818"/>
        <v xml:space="preserve">    </v>
      </c>
      <c r="AC722" s="853">
        <f t="shared" si="1831"/>
        <v>0</v>
      </c>
      <c r="AD722" s="489"/>
      <c r="AE722" s="523">
        <f t="shared" si="1800"/>
        <v>0</v>
      </c>
      <c r="AF722" s="512">
        <f t="shared" si="1801"/>
        <v>0</v>
      </c>
      <c r="AG722" s="480" t="str">
        <f t="shared" si="1819"/>
        <v xml:space="preserve">    </v>
      </c>
      <c r="AH722" s="853">
        <f t="shared" si="1832"/>
        <v>0</v>
      </c>
      <c r="AI722" s="489"/>
      <c r="AJ722" s="523">
        <f t="shared" si="1802"/>
        <v>0</v>
      </c>
      <c r="AK722" s="512">
        <f t="shared" si="1803"/>
        <v>0</v>
      </c>
      <c r="AL722" s="480" t="str">
        <f t="shared" si="1820"/>
        <v xml:space="preserve">    </v>
      </c>
      <c r="AM722" s="853">
        <f t="shared" si="1833"/>
        <v>0</v>
      </c>
      <c r="AN722" s="489"/>
      <c r="AO722" s="523">
        <f t="shared" si="1804"/>
        <v>0</v>
      </c>
      <c r="AP722" s="512">
        <f t="shared" si="1805"/>
        <v>0</v>
      </c>
      <c r="AQ722" s="480" t="str">
        <f t="shared" si="1821"/>
        <v xml:space="preserve">    </v>
      </c>
      <c r="AR722" s="853">
        <f t="shared" si="1834"/>
        <v>0</v>
      </c>
      <c r="AS722" s="489"/>
      <c r="AT722" s="523">
        <f t="shared" si="1806"/>
        <v>0</v>
      </c>
      <c r="AU722" s="512">
        <f t="shared" si="1807"/>
        <v>0</v>
      </c>
      <c r="AV722" s="480" t="str">
        <f t="shared" si="1822"/>
        <v xml:space="preserve">    </v>
      </c>
      <c r="AW722" s="853">
        <f t="shared" si="1835"/>
        <v>0</v>
      </c>
      <c r="AX722" s="489"/>
      <c r="AY722" s="523">
        <f t="shared" si="1808"/>
        <v>0</v>
      </c>
      <c r="AZ722" s="512">
        <f t="shared" si="1809"/>
        <v>0</v>
      </c>
      <c r="BA722" s="480" t="str">
        <f t="shared" si="1823"/>
        <v xml:space="preserve">    </v>
      </c>
      <c r="BB722" s="853">
        <f t="shared" si="1836"/>
        <v>0</v>
      </c>
      <c r="BC722" s="489"/>
      <c r="BD722" s="523">
        <f t="shared" si="1810"/>
        <v>0</v>
      </c>
      <c r="BE722" s="512">
        <f t="shared" si="1811"/>
        <v>0</v>
      </c>
      <c r="BF722" s="480" t="str">
        <f t="shared" si="1824"/>
        <v xml:space="preserve">    </v>
      </c>
      <c r="BG722" s="853">
        <f t="shared" si="1837"/>
        <v>0</v>
      </c>
      <c r="BH722" s="489"/>
      <c r="BI722" s="523">
        <f t="shared" si="1812"/>
        <v>0</v>
      </c>
      <c r="BJ722" s="512">
        <f t="shared" si="1813"/>
        <v>0</v>
      </c>
      <c r="BK722" s="480" t="str">
        <f t="shared" si="1825"/>
        <v xml:space="preserve">    </v>
      </c>
      <c r="BM722" s="502">
        <f t="shared" si="1776"/>
        <v>0</v>
      </c>
      <c r="BN722" s="7"/>
      <c r="BO722" s="7"/>
      <c r="BP722" s="7"/>
      <c r="BQ722" s="7"/>
    </row>
    <row r="723" spans="1:69" s="5" customFormat="1" ht="12.75">
      <c r="A723" s="808">
        <v>38</v>
      </c>
      <c r="B723" s="542" t="s">
        <v>18</v>
      </c>
      <c r="C723" s="705">
        <f t="shared" si="1777"/>
        <v>0</v>
      </c>
      <c r="D723" s="853">
        <f t="shared" si="1826"/>
        <v>0</v>
      </c>
      <c r="E723" s="489"/>
      <c r="F723" s="523">
        <f t="shared" si="1790"/>
        <v>0</v>
      </c>
      <c r="G723" s="512">
        <f t="shared" si="1791"/>
        <v>0</v>
      </c>
      <c r="H723" s="480" t="str">
        <f t="shared" si="1814"/>
        <v xml:space="preserve">    </v>
      </c>
      <c r="I723" s="853">
        <f t="shared" si="1827"/>
        <v>0</v>
      </c>
      <c r="J723" s="489"/>
      <c r="K723" s="523">
        <f t="shared" si="1792"/>
        <v>0</v>
      </c>
      <c r="L723" s="512">
        <f t="shared" si="1793"/>
        <v>0</v>
      </c>
      <c r="M723" s="480" t="str">
        <f t="shared" si="1815"/>
        <v xml:space="preserve">    </v>
      </c>
      <c r="N723" s="853">
        <f t="shared" si="1828"/>
        <v>0</v>
      </c>
      <c r="O723" s="489"/>
      <c r="P723" s="523">
        <f t="shared" si="1794"/>
        <v>0</v>
      </c>
      <c r="Q723" s="512">
        <f t="shared" si="1795"/>
        <v>0</v>
      </c>
      <c r="R723" s="480" t="str">
        <f t="shared" si="1816"/>
        <v xml:space="preserve">    </v>
      </c>
      <c r="S723" s="853">
        <f t="shared" si="1829"/>
        <v>0</v>
      </c>
      <c r="T723" s="489"/>
      <c r="U723" s="523">
        <f t="shared" si="1796"/>
        <v>0</v>
      </c>
      <c r="V723" s="512">
        <f t="shared" si="1797"/>
        <v>0</v>
      </c>
      <c r="W723" s="480" t="str">
        <f t="shared" si="1817"/>
        <v xml:space="preserve">    </v>
      </c>
      <c r="X723" s="853">
        <f t="shared" si="1830"/>
        <v>0</v>
      </c>
      <c r="Y723" s="489"/>
      <c r="Z723" s="523">
        <f t="shared" si="1798"/>
        <v>0</v>
      </c>
      <c r="AA723" s="512">
        <f t="shared" si="1799"/>
        <v>0</v>
      </c>
      <c r="AB723" s="480" t="str">
        <f t="shared" si="1818"/>
        <v xml:space="preserve">    </v>
      </c>
      <c r="AC723" s="853">
        <f t="shared" si="1831"/>
        <v>0</v>
      </c>
      <c r="AD723" s="489"/>
      <c r="AE723" s="523">
        <f t="shared" si="1800"/>
        <v>0</v>
      </c>
      <c r="AF723" s="512">
        <f t="shared" si="1801"/>
        <v>0</v>
      </c>
      <c r="AG723" s="480" t="str">
        <f t="shared" si="1819"/>
        <v xml:space="preserve">    </v>
      </c>
      <c r="AH723" s="853">
        <f t="shared" si="1832"/>
        <v>0</v>
      </c>
      <c r="AI723" s="489"/>
      <c r="AJ723" s="523">
        <f t="shared" si="1802"/>
        <v>0</v>
      </c>
      <c r="AK723" s="512">
        <f t="shared" si="1803"/>
        <v>0</v>
      </c>
      <c r="AL723" s="480" t="str">
        <f t="shared" si="1820"/>
        <v xml:space="preserve">    </v>
      </c>
      <c r="AM723" s="853">
        <f t="shared" si="1833"/>
        <v>0</v>
      </c>
      <c r="AN723" s="489"/>
      <c r="AO723" s="523">
        <f t="shared" si="1804"/>
        <v>0</v>
      </c>
      <c r="AP723" s="512">
        <f t="shared" si="1805"/>
        <v>0</v>
      </c>
      <c r="AQ723" s="480" t="str">
        <f t="shared" si="1821"/>
        <v xml:space="preserve">    </v>
      </c>
      <c r="AR723" s="853">
        <f t="shared" si="1834"/>
        <v>0</v>
      </c>
      <c r="AS723" s="489"/>
      <c r="AT723" s="523">
        <f t="shared" si="1806"/>
        <v>0</v>
      </c>
      <c r="AU723" s="512">
        <f t="shared" si="1807"/>
        <v>0</v>
      </c>
      <c r="AV723" s="480" t="str">
        <f t="shared" si="1822"/>
        <v xml:space="preserve">    </v>
      </c>
      <c r="AW723" s="853">
        <f t="shared" si="1835"/>
        <v>0</v>
      </c>
      <c r="AX723" s="489"/>
      <c r="AY723" s="523">
        <f t="shared" si="1808"/>
        <v>0</v>
      </c>
      <c r="AZ723" s="512">
        <f t="shared" si="1809"/>
        <v>0</v>
      </c>
      <c r="BA723" s="480" t="str">
        <f t="shared" si="1823"/>
        <v xml:space="preserve">    </v>
      </c>
      <c r="BB723" s="853">
        <f t="shared" si="1836"/>
        <v>0</v>
      </c>
      <c r="BC723" s="489"/>
      <c r="BD723" s="523">
        <f t="shared" si="1810"/>
        <v>0</v>
      </c>
      <c r="BE723" s="512">
        <f t="shared" si="1811"/>
        <v>0</v>
      </c>
      <c r="BF723" s="480" t="str">
        <f t="shared" si="1824"/>
        <v xml:space="preserve">    </v>
      </c>
      <c r="BG723" s="853">
        <f t="shared" si="1837"/>
        <v>0</v>
      </c>
      <c r="BH723" s="489"/>
      <c r="BI723" s="523">
        <f t="shared" si="1812"/>
        <v>0</v>
      </c>
      <c r="BJ723" s="512">
        <f t="shared" si="1813"/>
        <v>0</v>
      </c>
      <c r="BK723" s="480" t="str">
        <f t="shared" si="1825"/>
        <v xml:space="preserve">    </v>
      </c>
      <c r="BM723" s="502">
        <f t="shared" si="1776"/>
        <v>0</v>
      </c>
      <c r="BN723" s="7"/>
      <c r="BO723" s="7"/>
      <c r="BP723" s="7"/>
      <c r="BQ723" s="7"/>
    </row>
    <row r="724" spans="1:69" s="5" customFormat="1" ht="12.75">
      <c r="A724" s="808">
        <v>39</v>
      </c>
      <c r="B724" s="542" t="s">
        <v>18</v>
      </c>
      <c r="C724" s="705">
        <f t="shared" si="1777"/>
        <v>0</v>
      </c>
      <c r="D724" s="853">
        <f t="shared" si="1826"/>
        <v>0</v>
      </c>
      <c r="E724" s="489"/>
      <c r="F724" s="523">
        <f t="shared" si="1790"/>
        <v>0</v>
      </c>
      <c r="G724" s="512">
        <f t="shared" si="1791"/>
        <v>0</v>
      </c>
      <c r="H724" s="480" t="str">
        <f t="shared" si="1814"/>
        <v xml:space="preserve">    </v>
      </c>
      <c r="I724" s="853">
        <f t="shared" si="1827"/>
        <v>0</v>
      </c>
      <c r="J724" s="489"/>
      <c r="K724" s="523">
        <f t="shared" si="1792"/>
        <v>0</v>
      </c>
      <c r="L724" s="512">
        <f t="shared" si="1793"/>
        <v>0</v>
      </c>
      <c r="M724" s="480" t="str">
        <f t="shared" si="1815"/>
        <v xml:space="preserve">    </v>
      </c>
      <c r="N724" s="853">
        <f t="shared" si="1828"/>
        <v>0</v>
      </c>
      <c r="O724" s="489"/>
      <c r="P724" s="523">
        <f t="shared" si="1794"/>
        <v>0</v>
      </c>
      <c r="Q724" s="512">
        <f t="shared" si="1795"/>
        <v>0</v>
      </c>
      <c r="R724" s="480" t="str">
        <f t="shared" si="1816"/>
        <v xml:space="preserve">    </v>
      </c>
      <c r="S724" s="853">
        <f t="shared" si="1829"/>
        <v>0</v>
      </c>
      <c r="T724" s="489"/>
      <c r="U724" s="523">
        <f t="shared" si="1796"/>
        <v>0</v>
      </c>
      <c r="V724" s="512">
        <f t="shared" si="1797"/>
        <v>0</v>
      </c>
      <c r="W724" s="480" t="str">
        <f t="shared" si="1817"/>
        <v xml:space="preserve">    </v>
      </c>
      <c r="X724" s="853">
        <f t="shared" si="1830"/>
        <v>0</v>
      </c>
      <c r="Y724" s="489"/>
      <c r="Z724" s="523">
        <f t="shared" si="1798"/>
        <v>0</v>
      </c>
      <c r="AA724" s="512">
        <f t="shared" si="1799"/>
        <v>0</v>
      </c>
      <c r="AB724" s="480" t="str">
        <f t="shared" si="1818"/>
        <v xml:space="preserve">    </v>
      </c>
      <c r="AC724" s="853">
        <f t="shared" si="1831"/>
        <v>0</v>
      </c>
      <c r="AD724" s="489"/>
      <c r="AE724" s="523">
        <f t="shared" si="1800"/>
        <v>0</v>
      </c>
      <c r="AF724" s="512">
        <f t="shared" si="1801"/>
        <v>0</v>
      </c>
      <c r="AG724" s="480" t="str">
        <f t="shared" si="1819"/>
        <v xml:space="preserve">    </v>
      </c>
      <c r="AH724" s="853">
        <f t="shared" si="1832"/>
        <v>0</v>
      </c>
      <c r="AI724" s="489"/>
      <c r="AJ724" s="523">
        <f t="shared" si="1802"/>
        <v>0</v>
      </c>
      <c r="AK724" s="512">
        <f t="shared" si="1803"/>
        <v>0</v>
      </c>
      <c r="AL724" s="480" t="str">
        <f t="shared" si="1820"/>
        <v xml:space="preserve">    </v>
      </c>
      <c r="AM724" s="853">
        <f t="shared" si="1833"/>
        <v>0</v>
      </c>
      <c r="AN724" s="489"/>
      <c r="AO724" s="523">
        <f t="shared" si="1804"/>
        <v>0</v>
      </c>
      <c r="AP724" s="512">
        <f t="shared" si="1805"/>
        <v>0</v>
      </c>
      <c r="AQ724" s="480" t="str">
        <f t="shared" si="1821"/>
        <v xml:space="preserve">    </v>
      </c>
      <c r="AR724" s="853">
        <f t="shared" si="1834"/>
        <v>0</v>
      </c>
      <c r="AS724" s="489"/>
      <c r="AT724" s="523">
        <f t="shared" si="1806"/>
        <v>0</v>
      </c>
      <c r="AU724" s="512">
        <f t="shared" si="1807"/>
        <v>0</v>
      </c>
      <c r="AV724" s="480" t="str">
        <f t="shared" si="1822"/>
        <v xml:space="preserve">    </v>
      </c>
      <c r="AW724" s="853">
        <f t="shared" si="1835"/>
        <v>0</v>
      </c>
      <c r="AX724" s="489"/>
      <c r="AY724" s="523">
        <f t="shared" si="1808"/>
        <v>0</v>
      </c>
      <c r="AZ724" s="512">
        <f t="shared" si="1809"/>
        <v>0</v>
      </c>
      <c r="BA724" s="480" t="str">
        <f t="shared" si="1823"/>
        <v xml:space="preserve">    </v>
      </c>
      <c r="BB724" s="853">
        <f t="shared" si="1836"/>
        <v>0</v>
      </c>
      <c r="BC724" s="489"/>
      <c r="BD724" s="523">
        <f t="shared" si="1810"/>
        <v>0</v>
      </c>
      <c r="BE724" s="512">
        <f t="shared" si="1811"/>
        <v>0</v>
      </c>
      <c r="BF724" s="480" t="str">
        <f t="shared" si="1824"/>
        <v xml:space="preserve">    </v>
      </c>
      <c r="BG724" s="853">
        <f t="shared" si="1837"/>
        <v>0</v>
      </c>
      <c r="BH724" s="489"/>
      <c r="BI724" s="523">
        <f t="shared" si="1812"/>
        <v>0</v>
      </c>
      <c r="BJ724" s="512">
        <f t="shared" si="1813"/>
        <v>0</v>
      </c>
      <c r="BK724" s="480" t="str">
        <f t="shared" si="1825"/>
        <v xml:space="preserve">    </v>
      </c>
      <c r="BM724" s="502">
        <f t="shared" si="1776"/>
        <v>0</v>
      </c>
      <c r="BN724" s="7"/>
      <c r="BO724" s="7"/>
      <c r="BP724" s="7"/>
      <c r="BQ724" s="7"/>
    </row>
    <row r="725" spans="1:69" s="5" customFormat="1" ht="12.75" customHeight="1">
      <c r="A725" s="808">
        <v>40</v>
      </c>
      <c r="B725" s="542" t="s">
        <v>18</v>
      </c>
      <c r="C725" s="705">
        <f t="shared" si="1777"/>
        <v>0</v>
      </c>
      <c r="D725" s="853">
        <f t="shared" si="1826"/>
        <v>0</v>
      </c>
      <c r="E725" s="489"/>
      <c r="F725" s="523">
        <f t="shared" si="1790"/>
        <v>0</v>
      </c>
      <c r="G725" s="512">
        <f t="shared" si="1791"/>
        <v>0</v>
      </c>
      <c r="H725" s="480" t="str">
        <f t="shared" si="1814"/>
        <v xml:space="preserve">    </v>
      </c>
      <c r="I725" s="853">
        <f t="shared" si="1827"/>
        <v>0</v>
      </c>
      <c r="J725" s="489"/>
      <c r="K725" s="523">
        <f t="shared" si="1792"/>
        <v>0</v>
      </c>
      <c r="L725" s="512">
        <f t="shared" si="1793"/>
        <v>0</v>
      </c>
      <c r="M725" s="480" t="str">
        <f t="shared" si="1815"/>
        <v xml:space="preserve">    </v>
      </c>
      <c r="N725" s="853">
        <f t="shared" si="1828"/>
        <v>0</v>
      </c>
      <c r="O725" s="489"/>
      <c r="P725" s="523">
        <f t="shared" si="1794"/>
        <v>0</v>
      </c>
      <c r="Q725" s="512">
        <f t="shared" si="1795"/>
        <v>0</v>
      </c>
      <c r="R725" s="480" t="str">
        <f t="shared" si="1816"/>
        <v xml:space="preserve">    </v>
      </c>
      <c r="S725" s="853">
        <f t="shared" si="1829"/>
        <v>0</v>
      </c>
      <c r="T725" s="489"/>
      <c r="U725" s="523">
        <f t="shared" si="1796"/>
        <v>0</v>
      </c>
      <c r="V725" s="512">
        <f t="shared" si="1797"/>
        <v>0</v>
      </c>
      <c r="W725" s="480" t="str">
        <f t="shared" si="1817"/>
        <v xml:space="preserve">    </v>
      </c>
      <c r="X725" s="853">
        <f t="shared" si="1830"/>
        <v>0</v>
      </c>
      <c r="Y725" s="489"/>
      <c r="Z725" s="523">
        <f t="shared" si="1798"/>
        <v>0</v>
      </c>
      <c r="AA725" s="512">
        <f t="shared" si="1799"/>
        <v>0</v>
      </c>
      <c r="AB725" s="480" t="str">
        <f t="shared" si="1818"/>
        <v xml:space="preserve">    </v>
      </c>
      <c r="AC725" s="853">
        <f t="shared" si="1831"/>
        <v>0</v>
      </c>
      <c r="AD725" s="489"/>
      <c r="AE725" s="523">
        <f t="shared" si="1800"/>
        <v>0</v>
      </c>
      <c r="AF725" s="512">
        <f t="shared" si="1801"/>
        <v>0</v>
      </c>
      <c r="AG725" s="480" t="str">
        <f t="shared" si="1819"/>
        <v xml:space="preserve">    </v>
      </c>
      <c r="AH725" s="853">
        <f t="shared" si="1832"/>
        <v>0</v>
      </c>
      <c r="AI725" s="489"/>
      <c r="AJ725" s="523">
        <f t="shared" si="1802"/>
        <v>0</v>
      </c>
      <c r="AK725" s="512">
        <f t="shared" si="1803"/>
        <v>0</v>
      </c>
      <c r="AL725" s="480" t="str">
        <f t="shared" si="1820"/>
        <v xml:space="preserve">    </v>
      </c>
      <c r="AM725" s="853">
        <f t="shared" si="1833"/>
        <v>0</v>
      </c>
      <c r="AN725" s="489"/>
      <c r="AO725" s="523">
        <f t="shared" si="1804"/>
        <v>0</v>
      </c>
      <c r="AP725" s="512">
        <f t="shared" si="1805"/>
        <v>0</v>
      </c>
      <c r="AQ725" s="480" t="str">
        <f t="shared" si="1821"/>
        <v xml:space="preserve">    </v>
      </c>
      <c r="AR725" s="853">
        <f t="shared" si="1834"/>
        <v>0</v>
      </c>
      <c r="AS725" s="489"/>
      <c r="AT725" s="523">
        <f t="shared" si="1806"/>
        <v>0</v>
      </c>
      <c r="AU725" s="512">
        <f t="shared" si="1807"/>
        <v>0</v>
      </c>
      <c r="AV725" s="480" t="str">
        <f t="shared" si="1822"/>
        <v xml:space="preserve">    </v>
      </c>
      <c r="AW725" s="853">
        <f t="shared" si="1835"/>
        <v>0</v>
      </c>
      <c r="AX725" s="489"/>
      <c r="AY725" s="523">
        <f t="shared" si="1808"/>
        <v>0</v>
      </c>
      <c r="AZ725" s="512">
        <f t="shared" si="1809"/>
        <v>0</v>
      </c>
      <c r="BA725" s="480" t="str">
        <f t="shared" si="1823"/>
        <v xml:space="preserve">    </v>
      </c>
      <c r="BB725" s="853">
        <f t="shared" si="1836"/>
        <v>0</v>
      </c>
      <c r="BC725" s="489"/>
      <c r="BD725" s="523">
        <f t="shared" si="1810"/>
        <v>0</v>
      </c>
      <c r="BE725" s="512">
        <f t="shared" si="1811"/>
        <v>0</v>
      </c>
      <c r="BF725" s="480" t="str">
        <f t="shared" si="1824"/>
        <v xml:space="preserve">    </v>
      </c>
      <c r="BG725" s="853">
        <f t="shared" si="1837"/>
        <v>0</v>
      </c>
      <c r="BH725" s="489"/>
      <c r="BI725" s="523">
        <f t="shared" si="1812"/>
        <v>0</v>
      </c>
      <c r="BJ725" s="512">
        <f t="shared" si="1813"/>
        <v>0</v>
      </c>
      <c r="BK725" s="480" t="str">
        <f t="shared" si="1825"/>
        <v xml:space="preserve">    </v>
      </c>
      <c r="BM725" s="502">
        <f t="shared" si="1776"/>
        <v>0</v>
      </c>
      <c r="BN725" s="7"/>
      <c r="BO725" s="7"/>
      <c r="BP725" s="7"/>
      <c r="BQ725" s="7"/>
    </row>
    <row r="726" spans="1:69" s="5" customFormat="1" ht="12.75" customHeight="1">
      <c r="A726" s="808">
        <v>41</v>
      </c>
      <c r="B726" s="543" t="s">
        <v>18</v>
      </c>
      <c r="C726" s="705">
        <f t="shared" si="1777"/>
        <v>0</v>
      </c>
      <c r="D726" s="853">
        <f t="shared" si="1826"/>
        <v>0</v>
      </c>
      <c r="E726" s="489"/>
      <c r="F726" s="523">
        <f t="shared" si="1790"/>
        <v>0</v>
      </c>
      <c r="G726" s="512">
        <f t="shared" si="1791"/>
        <v>0</v>
      </c>
      <c r="H726" s="480" t="str">
        <f t="shared" si="1814"/>
        <v xml:space="preserve">    </v>
      </c>
      <c r="I726" s="853">
        <f t="shared" si="1827"/>
        <v>0</v>
      </c>
      <c r="J726" s="489"/>
      <c r="K726" s="523">
        <f t="shared" si="1792"/>
        <v>0</v>
      </c>
      <c r="L726" s="512">
        <f t="shared" si="1793"/>
        <v>0</v>
      </c>
      <c r="M726" s="480" t="str">
        <f t="shared" si="1815"/>
        <v xml:space="preserve">    </v>
      </c>
      <c r="N726" s="853">
        <f t="shared" si="1828"/>
        <v>0</v>
      </c>
      <c r="O726" s="489"/>
      <c r="P726" s="523">
        <f t="shared" si="1794"/>
        <v>0</v>
      </c>
      <c r="Q726" s="512">
        <f t="shared" si="1795"/>
        <v>0</v>
      </c>
      <c r="R726" s="480" t="str">
        <f t="shared" si="1816"/>
        <v xml:space="preserve">    </v>
      </c>
      <c r="S726" s="853">
        <f t="shared" si="1829"/>
        <v>0</v>
      </c>
      <c r="T726" s="489"/>
      <c r="U726" s="523">
        <f t="shared" si="1796"/>
        <v>0</v>
      </c>
      <c r="V726" s="512">
        <f t="shared" si="1797"/>
        <v>0</v>
      </c>
      <c r="W726" s="480" t="str">
        <f t="shared" si="1817"/>
        <v xml:space="preserve">    </v>
      </c>
      <c r="X726" s="853">
        <f t="shared" si="1830"/>
        <v>0</v>
      </c>
      <c r="Y726" s="489"/>
      <c r="Z726" s="523">
        <f t="shared" si="1798"/>
        <v>0</v>
      </c>
      <c r="AA726" s="512">
        <f t="shared" si="1799"/>
        <v>0</v>
      </c>
      <c r="AB726" s="480" t="str">
        <f t="shared" si="1818"/>
        <v xml:space="preserve">    </v>
      </c>
      <c r="AC726" s="853">
        <f t="shared" si="1831"/>
        <v>0</v>
      </c>
      <c r="AD726" s="489"/>
      <c r="AE726" s="523">
        <f t="shared" si="1800"/>
        <v>0</v>
      </c>
      <c r="AF726" s="512">
        <f t="shared" si="1801"/>
        <v>0</v>
      </c>
      <c r="AG726" s="480" t="str">
        <f t="shared" si="1819"/>
        <v xml:space="preserve">    </v>
      </c>
      <c r="AH726" s="853">
        <f t="shared" si="1832"/>
        <v>0</v>
      </c>
      <c r="AI726" s="489"/>
      <c r="AJ726" s="523">
        <f t="shared" si="1802"/>
        <v>0</v>
      </c>
      <c r="AK726" s="512">
        <f t="shared" si="1803"/>
        <v>0</v>
      </c>
      <c r="AL726" s="480" t="str">
        <f t="shared" si="1820"/>
        <v xml:space="preserve">    </v>
      </c>
      <c r="AM726" s="853">
        <f t="shared" si="1833"/>
        <v>0</v>
      </c>
      <c r="AN726" s="489"/>
      <c r="AO726" s="523">
        <f t="shared" si="1804"/>
        <v>0</v>
      </c>
      <c r="AP726" s="512">
        <f t="shared" si="1805"/>
        <v>0</v>
      </c>
      <c r="AQ726" s="480" t="str">
        <f t="shared" si="1821"/>
        <v xml:space="preserve">    </v>
      </c>
      <c r="AR726" s="853">
        <f t="shared" si="1834"/>
        <v>0</v>
      </c>
      <c r="AS726" s="489"/>
      <c r="AT726" s="523">
        <f t="shared" si="1806"/>
        <v>0</v>
      </c>
      <c r="AU726" s="512">
        <f t="shared" si="1807"/>
        <v>0</v>
      </c>
      <c r="AV726" s="480" t="str">
        <f t="shared" si="1822"/>
        <v xml:space="preserve">    </v>
      </c>
      <c r="AW726" s="853">
        <f t="shared" si="1835"/>
        <v>0</v>
      </c>
      <c r="AX726" s="489"/>
      <c r="AY726" s="523">
        <f t="shared" si="1808"/>
        <v>0</v>
      </c>
      <c r="AZ726" s="512">
        <f t="shared" si="1809"/>
        <v>0</v>
      </c>
      <c r="BA726" s="480" t="str">
        <f t="shared" si="1823"/>
        <v xml:space="preserve">    </v>
      </c>
      <c r="BB726" s="853">
        <f t="shared" si="1836"/>
        <v>0</v>
      </c>
      <c r="BC726" s="489"/>
      <c r="BD726" s="523">
        <f t="shared" si="1810"/>
        <v>0</v>
      </c>
      <c r="BE726" s="512">
        <f t="shared" si="1811"/>
        <v>0</v>
      </c>
      <c r="BF726" s="480" t="str">
        <f t="shared" si="1824"/>
        <v xml:space="preserve">    </v>
      </c>
      <c r="BG726" s="853">
        <f t="shared" si="1837"/>
        <v>0</v>
      </c>
      <c r="BH726" s="489"/>
      <c r="BI726" s="523">
        <f t="shared" si="1812"/>
        <v>0</v>
      </c>
      <c r="BJ726" s="512">
        <f t="shared" si="1813"/>
        <v>0</v>
      </c>
      <c r="BK726" s="480" t="str">
        <f t="shared" si="1825"/>
        <v xml:space="preserve">    </v>
      </c>
      <c r="BM726" s="502">
        <f t="shared" si="1776"/>
        <v>0</v>
      </c>
      <c r="BN726" s="7"/>
      <c r="BO726" s="7"/>
      <c r="BP726" s="7"/>
      <c r="BQ726" s="7"/>
    </row>
    <row r="727" spans="1:69" s="5" customFormat="1" ht="12.75" customHeight="1">
      <c r="A727" s="808">
        <v>42</v>
      </c>
      <c r="B727" s="543" t="s">
        <v>18</v>
      </c>
      <c r="C727" s="705">
        <f t="shared" si="1777"/>
        <v>0</v>
      </c>
      <c r="D727" s="853">
        <f t="shared" si="1826"/>
        <v>0</v>
      </c>
      <c r="E727" s="489"/>
      <c r="F727" s="523">
        <f t="shared" si="1790"/>
        <v>0</v>
      </c>
      <c r="G727" s="512">
        <f t="shared" si="1791"/>
        <v>0</v>
      </c>
      <c r="H727" s="480" t="str">
        <f t="shared" si="1814"/>
        <v xml:space="preserve">    </v>
      </c>
      <c r="I727" s="853">
        <f t="shared" si="1827"/>
        <v>0</v>
      </c>
      <c r="J727" s="489"/>
      <c r="K727" s="523">
        <f t="shared" si="1792"/>
        <v>0</v>
      </c>
      <c r="L727" s="512">
        <f t="shared" si="1793"/>
        <v>0</v>
      </c>
      <c r="M727" s="480" t="str">
        <f t="shared" si="1815"/>
        <v xml:space="preserve">    </v>
      </c>
      <c r="N727" s="853">
        <f t="shared" si="1828"/>
        <v>0</v>
      </c>
      <c r="O727" s="489"/>
      <c r="P727" s="523">
        <f t="shared" si="1794"/>
        <v>0</v>
      </c>
      <c r="Q727" s="512">
        <f t="shared" si="1795"/>
        <v>0</v>
      </c>
      <c r="R727" s="480" t="str">
        <f t="shared" si="1816"/>
        <v xml:space="preserve">    </v>
      </c>
      <c r="S727" s="853">
        <f t="shared" si="1829"/>
        <v>0</v>
      </c>
      <c r="T727" s="489"/>
      <c r="U727" s="523">
        <f t="shared" si="1796"/>
        <v>0</v>
      </c>
      <c r="V727" s="512">
        <f t="shared" si="1797"/>
        <v>0</v>
      </c>
      <c r="W727" s="480" t="str">
        <f t="shared" si="1817"/>
        <v xml:space="preserve">    </v>
      </c>
      <c r="X727" s="853">
        <f t="shared" si="1830"/>
        <v>0</v>
      </c>
      <c r="Y727" s="489"/>
      <c r="Z727" s="523">
        <f t="shared" si="1798"/>
        <v>0</v>
      </c>
      <c r="AA727" s="512">
        <f t="shared" si="1799"/>
        <v>0</v>
      </c>
      <c r="AB727" s="480" t="str">
        <f t="shared" si="1818"/>
        <v xml:space="preserve">    </v>
      </c>
      <c r="AC727" s="853">
        <f t="shared" si="1831"/>
        <v>0</v>
      </c>
      <c r="AD727" s="489"/>
      <c r="AE727" s="523">
        <f t="shared" si="1800"/>
        <v>0</v>
      </c>
      <c r="AF727" s="512">
        <f t="shared" si="1801"/>
        <v>0</v>
      </c>
      <c r="AG727" s="480" t="str">
        <f t="shared" si="1819"/>
        <v xml:space="preserve">    </v>
      </c>
      <c r="AH727" s="853">
        <f t="shared" si="1832"/>
        <v>0</v>
      </c>
      <c r="AI727" s="489"/>
      <c r="AJ727" s="523">
        <f t="shared" si="1802"/>
        <v>0</v>
      </c>
      <c r="AK727" s="512">
        <f t="shared" si="1803"/>
        <v>0</v>
      </c>
      <c r="AL727" s="480" t="str">
        <f t="shared" si="1820"/>
        <v xml:space="preserve">    </v>
      </c>
      <c r="AM727" s="853">
        <f t="shared" si="1833"/>
        <v>0</v>
      </c>
      <c r="AN727" s="489"/>
      <c r="AO727" s="523">
        <f t="shared" si="1804"/>
        <v>0</v>
      </c>
      <c r="AP727" s="512">
        <f t="shared" si="1805"/>
        <v>0</v>
      </c>
      <c r="AQ727" s="480" t="str">
        <f t="shared" si="1821"/>
        <v xml:space="preserve">    </v>
      </c>
      <c r="AR727" s="853">
        <f t="shared" si="1834"/>
        <v>0</v>
      </c>
      <c r="AS727" s="489"/>
      <c r="AT727" s="523">
        <f t="shared" si="1806"/>
        <v>0</v>
      </c>
      <c r="AU727" s="512">
        <f t="shared" si="1807"/>
        <v>0</v>
      </c>
      <c r="AV727" s="480" t="str">
        <f t="shared" si="1822"/>
        <v xml:space="preserve">    </v>
      </c>
      <c r="AW727" s="853">
        <f t="shared" si="1835"/>
        <v>0</v>
      </c>
      <c r="AX727" s="489"/>
      <c r="AY727" s="523">
        <f t="shared" si="1808"/>
        <v>0</v>
      </c>
      <c r="AZ727" s="512">
        <f t="shared" si="1809"/>
        <v>0</v>
      </c>
      <c r="BA727" s="480" t="str">
        <f t="shared" si="1823"/>
        <v xml:space="preserve">    </v>
      </c>
      <c r="BB727" s="853">
        <f t="shared" si="1836"/>
        <v>0</v>
      </c>
      <c r="BC727" s="489"/>
      <c r="BD727" s="523">
        <f t="shared" si="1810"/>
        <v>0</v>
      </c>
      <c r="BE727" s="512">
        <f t="shared" si="1811"/>
        <v>0</v>
      </c>
      <c r="BF727" s="480" t="str">
        <f t="shared" si="1824"/>
        <v xml:space="preserve">    </v>
      </c>
      <c r="BG727" s="853">
        <f t="shared" si="1837"/>
        <v>0</v>
      </c>
      <c r="BH727" s="489"/>
      <c r="BI727" s="523">
        <f t="shared" si="1812"/>
        <v>0</v>
      </c>
      <c r="BJ727" s="512">
        <f t="shared" si="1813"/>
        <v>0</v>
      </c>
      <c r="BK727" s="480" t="str">
        <f t="shared" si="1825"/>
        <v xml:space="preserve">    </v>
      </c>
      <c r="BM727" s="502">
        <f t="shared" si="1776"/>
        <v>0</v>
      </c>
      <c r="BN727" s="7"/>
      <c r="BO727" s="7"/>
      <c r="BP727" s="7"/>
      <c r="BQ727" s="7"/>
    </row>
    <row r="728" spans="1:69" s="5" customFormat="1" ht="12.75" customHeight="1">
      <c r="A728" s="808">
        <v>43</v>
      </c>
      <c r="B728" s="543" t="s">
        <v>18</v>
      </c>
      <c r="C728" s="705">
        <f t="shared" ref="C728" si="1864">+E728+J728+O728+T728+Y728+AD728+AI728+AN728+AS728+AX728+BC728+BH728</f>
        <v>0</v>
      </c>
      <c r="D728" s="853">
        <f t="shared" si="1826"/>
        <v>0</v>
      </c>
      <c r="E728" s="489"/>
      <c r="F728" s="523">
        <f t="shared" si="1790"/>
        <v>0</v>
      </c>
      <c r="G728" s="512">
        <f t="shared" ref="G728" si="1865">D728-F728</f>
        <v>0</v>
      </c>
      <c r="H728" s="480" t="str">
        <f t="shared" ref="H728" si="1866">IF(D728=0,"    ",F728/D728)</f>
        <v xml:space="preserve">    </v>
      </c>
      <c r="I728" s="853">
        <f t="shared" si="1827"/>
        <v>0</v>
      </c>
      <c r="J728" s="489"/>
      <c r="K728" s="523">
        <f t="shared" si="1792"/>
        <v>0</v>
      </c>
      <c r="L728" s="512">
        <f t="shared" ref="L728" si="1867">I728-K728</f>
        <v>0</v>
      </c>
      <c r="M728" s="480" t="str">
        <f t="shared" ref="M728" si="1868">IF(I728=0,"    ",K728/I728)</f>
        <v xml:space="preserve">    </v>
      </c>
      <c r="N728" s="853">
        <f t="shared" si="1828"/>
        <v>0</v>
      </c>
      <c r="O728" s="489"/>
      <c r="P728" s="523">
        <f t="shared" si="1794"/>
        <v>0</v>
      </c>
      <c r="Q728" s="512">
        <f t="shared" ref="Q728" si="1869">N728-P728</f>
        <v>0</v>
      </c>
      <c r="R728" s="480" t="str">
        <f t="shared" ref="R728" si="1870">IF(N728=0,"    ",P728/N728)</f>
        <v xml:space="preserve">    </v>
      </c>
      <c r="S728" s="853">
        <f t="shared" si="1829"/>
        <v>0</v>
      </c>
      <c r="T728" s="489"/>
      <c r="U728" s="523">
        <f t="shared" si="1796"/>
        <v>0</v>
      </c>
      <c r="V728" s="512">
        <f t="shared" ref="V728" si="1871">S728-U728</f>
        <v>0</v>
      </c>
      <c r="W728" s="480" t="str">
        <f t="shared" ref="W728" si="1872">IF(S728=0,"    ",U728/S728)</f>
        <v xml:space="preserve">    </v>
      </c>
      <c r="X728" s="853">
        <f t="shared" si="1830"/>
        <v>0</v>
      </c>
      <c r="Y728" s="489"/>
      <c r="Z728" s="523">
        <f t="shared" si="1798"/>
        <v>0</v>
      </c>
      <c r="AA728" s="512">
        <f t="shared" ref="AA728" si="1873">X728-Z728</f>
        <v>0</v>
      </c>
      <c r="AB728" s="480" t="str">
        <f t="shared" ref="AB728" si="1874">IF(X728=0,"    ",Z728/X728)</f>
        <v xml:space="preserve">    </v>
      </c>
      <c r="AC728" s="853">
        <f t="shared" si="1831"/>
        <v>0</v>
      </c>
      <c r="AD728" s="489"/>
      <c r="AE728" s="523">
        <f t="shared" si="1800"/>
        <v>0</v>
      </c>
      <c r="AF728" s="512">
        <f t="shared" ref="AF728" si="1875">AC728-AE728</f>
        <v>0</v>
      </c>
      <c r="AG728" s="480" t="str">
        <f t="shared" ref="AG728" si="1876">IF(AC728=0,"    ",AE728/AC728)</f>
        <v xml:space="preserve">    </v>
      </c>
      <c r="AH728" s="853">
        <f t="shared" si="1832"/>
        <v>0</v>
      </c>
      <c r="AI728" s="489"/>
      <c r="AJ728" s="523">
        <f t="shared" si="1802"/>
        <v>0</v>
      </c>
      <c r="AK728" s="512">
        <f t="shared" ref="AK728" si="1877">AH728-AJ728</f>
        <v>0</v>
      </c>
      <c r="AL728" s="480" t="str">
        <f t="shared" ref="AL728" si="1878">IF(AH728=0,"    ",AJ728/AH728)</f>
        <v xml:space="preserve">    </v>
      </c>
      <c r="AM728" s="853">
        <f t="shared" si="1833"/>
        <v>0</v>
      </c>
      <c r="AN728" s="489"/>
      <c r="AO728" s="523">
        <f t="shared" si="1804"/>
        <v>0</v>
      </c>
      <c r="AP728" s="512">
        <f t="shared" ref="AP728" si="1879">AM728-AO728</f>
        <v>0</v>
      </c>
      <c r="AQ728" s="480" t="str">
        <f t="shared" ref="AQ728" si="1880">IF(AM728=0,"    ",AO728/AM728)</f>
        <v xml:space="preserve">    </v>
      </c>
      <c r="AR728" s="853">
        <f t="shared" si="1834"/>
        <v>0</v>
      </c>
      <c r="AS728" s="489"/>
      <c r="AT728" s="523">
        <f t="shared" si="1806"/>
        <v>0</v>
      </c>
      <c r="AU728" s="512">
        <f t="shared" ref="AU728" si="1881">AR728-AT728</f>
        <v>0</v>
      </c>
      <c r="AV728" s="480" t="str">
        <f t="shared" ref="AV728" si="1882">IF(AR728=0,"    ",AT728/AR728)</f>
        <v xml:space="preserve">    </v>
      </c>
      <c r="AW728" s="853">
        <f t="shared" si="1835"/>
        <v>0</v>
      </c>
      <c r="AX728" s="489"/>
      <c r="AY728" s="523">
        <f t="shared" si="1808"/>
        <v>0</v>
      </c>
      <c r="AZ728" s="512">
        <f t="shared" ref="AZ728" si="1883">AW728-AY728</f>
        <v>0</v>
      </c>
      <c r="BA728" s="480" t="str">
        <f t="shared" ref="BA728" si="1884">IF(AW728=0,"    ",AY728/AW728)</f>
        <v xml:space="preserve">    </v>
      </c>
      <c r="BB728" s="853">
        <f t="shared" si="1836"/>
        <v>0</v>
      </c>
      <c r="BC728" s="489"/>
      <c r="BD728" s="523">
        <f t="shared" si="1810"/>
        <v>0</v>
      </c>
      <c r="BE728" s="512">
        <f t="shared" ref="BE728" si="1885">BB728-BD728</f>
        <v>0</v>
      </c>
      <c r="BF728" s="480" t="str">
        <f t="shared" ref="BF728" si="1886">IF(BB728=0,"    ",BD728/BB728)</f>
        <v xml:space="preserve">    </v>
      </c>
      <c r="BG728" s="853">
        <f t="shared" si="1837"/>
        <v>0</v>
      </c>
      <c r="BH728" s="489"/>
      <c r="BI728" s="523">
        <f t="shared" si="1812"/>
        <v>0</v>
      </c>
      <c r="BJ728" s="512">
        <f t="shared" ref="BJ728" si="1887">BG728-BI728</f>
        <v>0</v>
      </c>
      <c r="BK728" s="480" t="str">
        <f t="shared" ref="BK728" si="1888">IF(BG728=0,"    ",BI728/BG728)</f>
        <v xml:space="preserve">    </v>
      </c>
      <c r="BM728" s="502">
        <f t="shared" ref="BM728" si="1889">E728+J728+O728+T728+Y728+AD728+AI728+AN728+AS728+AX728+BC728+BH728</f>
        <v>0</v>
      </c>
      <c r="BN728" s="7"/>
      <c r="BO728" s="7"/>
      <c r="BP728" s="7"/>
      <c r="BQ728" s="7"/>
    </row>
    <row r="729" spans="1:69" s="5" customFormat="1" ht="12.75" customHeight="1">
      <c r="A729" s="808">
        <v>44</v>
      </c>
      <c r="B729" s="543" t="s">
        <v>18</v>
      </c>
      <c r="C729" s="705">
        <f t="shared" si="1777"/>
        <v>0</v>
      </c>
      <c r="D729" s="853">
        <f t="shared" si="1826"/>
        <v>0</v>
      </c>
      <c r="E729" s="489"/>
      <c r="F729" s="523">
        <f t="shared" si="1790"/>
        <v>0</v>
      </c>
      <c r="G729" s="512">
        <f t="shared" si="1791"/>
        <v>0</v>
      </c>
      <c r="H729" s="480" t="str">
        <f t="shared" si="1814"/>
        <v xml:space="preserve">    </v>
      </c>
      <c r="I729" s="853">
        <f t="shared" si="1827"/>
        <v>0</v>
      </c>
      <c r="J729" s="489"/>
      <c r="K729" s="523">
        <f t="shared" si="1792"/>
        <v>0</v>
      </c>
      <c r="L729" s="512">
        <f t="shared" si="1793"/>
        <v>0</v>
      </c>
      <c r="M729" s="480" t="str">
        <f t="shared" si="1815"/>
        <v xml:space="preserve">    </v>
      </c>
      <c r="N729" s="853">
        <f t="shared" si="1828"/>
        <v>0</v>
      </c>
      <c r="O729" s="489"/>
      <c r="P729" s="523">
        <f t="shared" si="1794"/>
        <v>0</v>
      </c>
      <c r="Q729" s="512">
        <f t="shared" si="1795"/>
        <v>0</v>
      </c>
      <c r="R729" s="480" t="str">
        <f t="shared" si="1816"/>
        <v xml:space="preserve">    </v>
      </c>
      <c r="S729" s="853">
        <f t="shared" si="1829"/>
        <v>0</v>
      </c>
      <c r="T729" s="489"/>
      <c r="U729" s="523">
        <f t="shared" si="1796"/>
        <v>0</v>
      </c>
      <c r="V729" s="512">
        <f t="shared" si="1797"/>
        <v>0</v>
      </c>
      <c r="W729" s="480" t="str">
        <f t="shared" si="1817"/>
        <v xml:space="preserve">    </v>
      </c>
      <c r="X729" s="853">
        <f t="shared" si="1830"/>
        <v>0</v>
      </c>
      <c r="Y729" s="489"/>
      <c r="Z729" s="523">
        <f t="shared" si="1798"/>
        <v>0</v>
      </c>
      <c r="AA729" s="512">
        <f t="shared" si="1799"/>
        <v>0</v>
      </c>
      <c r="AB729" s="480" t="str">
        <f t="shared" si="1818"/>
        <v xml:space="preserve">    </v>
      </c>
      <c r="AC729" s="853">
        <f t="shared" si="1831"/>
        <v>0</v>
      </c>
      <c r="AD729" s="489"/>
      <c r="AE729" s="523">
        <f t="shared" si="1800"/>
        <v>0</v>
      </c>
      <c r="AF729" s="512">
        <f t="shared" si="1801"/>
        <v>0</v>
      </c>
      <c r="AG729" s="480" t="str">
        <f t="shared" si="1819"/>
        <v xml:space="preserve">    </v>
      </c>
      <c r="AH729" s="853">
        <f t="shared" si="1832"/>
        <v>0</v>
      </c>
      <c r="AI729" s="489"/>
      <c r="AJ729" s="523">
        <f t="shared" si="1802"/>
        <v>0</v>
      </c>
      <c r="AK729" s="512">
        <f t="shared" si="1803"/>
        <v>0</v>
      </c>
      <c r="AL729" s="480" t="str">
        <f t="shared" si="1820"/>
        <v xml:space="preserve">    </v>
      </c>
      <c r="AM729" s="853">
        <f t="shared" si="1833"/>
        <v>0</v>
      </c>
      <c r="AN729" s="489"/>
      <c r="AO729" s="523">
        <f t="shared" si="1804"/>
        <v>0</v>
      </c>
      <c r="AP729" s="512">
        <f t="shared" si="1805"/>
        <v>0</v>
      </c>
      <c r="AQ729" s="480" t="str">
        <f t="shared" si="1821"/>
        <v xml:space="preserve">    </v>
      </c>
      <c r="AR729" s="853">
        <f t="shared" si="1834"/>
        <v>0</v>
      </c>
      <c r="AS729" s="489"/>
      <c r="AT729" s="523">
        <f t="shared" si="1806"/>
        <v>0</v>
      </c>
      <c r="AU729" s="512">
        <f t="shared" si="1807"/>
        <v>0</v>
      </c>
      <c r="AV729" s="480" t="str">
        <f t="shared" si="1822"/>
        <v xml:space="preserve">    </v>
      </c>
      <c r="AW729" s="853">
        <f t="shared" si="1835"/>
        <v>0</v>
      </c>
      <c r="AX729" s="489"/>
      <c r="AY729" s="523">
        <f t="shared" si="1808"/>
        <v>0</v>
      </c>
      <c r="AZ729" s="512">
        <f t="shared" si="1809"/>
        <v>0</v>
      </c>
      <c r="BA729" s="480" t="str">
        <f t="shared" si="1823"/>
        <v xml:space="preserve">    </v>
      </c>
      <c r="BB729" s="853">
        <f t="shared" si="1836"/>
        <v>0</v>
      </c>
      <c r="BC729" s="489"/>
      <c r="BD729" s="523">
        <f t="shared" si="1810"/>
        <v>0</v>
      </c>
      <c r="BE729" s="512">
        <f t="shared" si="1811"/>
        <v>0</v>
      </c>
      <c r="BF729" s="480" t="str">
        <f t="shared" si="1824"/>
        <v xml:space="preserve">    </v>
      </c>
      <c r="BG729" s="853">
        <f t="shared" si="1837"/>
        <v>0</v>
      </c>
      <c r="BH729" s="489"/>
      <c r="BI729" s="523">
        <f t="shared" si="1812"/>
        <v>0</v>
      </c>
      <c r="BJ729" s="512">
        <f t="shared" si="1813"/>
        <v>0</v>
      </c>
      <c r="BK729" s="480" t="str">
        <f t="shared" si="1825"/>
        <v xml:space="preserve">    </v>
      </c>
      <c r="BM729" s="502">
        <f t="shared" si="1776"/>
        <v>0</v>
      </c>
      <c r="BN729" s="7"/>
      <c r="BO729" s="7"/>
      <c r="BP729" s="7"/>
      <c r="BQ729" s="7"/>
    </row>
    <row r="730" spans="1:69" s="52" customFormat="1" ht="12.75">
      <c r="A730" s="811">
        <v>45</v>
      </c>
      <c r="B730" s="836" t="s">
        <v>75</v>
      </c>
      <c r="C730" s="706">
        <f t="shared" si="1777"/>
        <v>0</v>
      </c>
      <c r="D730" s="546">
        <f t="shared" si="1826"/>
        <v>0</v>
      </c>
      <c r="E730" s="497">
        <f>SUM(E689:E729)</f>
        <v>0</v>
      </c>
      <c r="F730" s="498">
        <f>SUM(F689:F729)</f>
        <v>0</v>
      </c>
      <c r="G730" s="519">
        <f t="shared" si="1791"/>
        <v>0</v>
      </c>
      <c r="H730" s="481" t="str">
        <f t="shared" si="1814"/>
        <v xml:space="preserve">    </v>
      </c>
      <c r="I730" s="546">
        <f t="shared" si="1827"/>
        <v>0</v>
      </c>
      <c r="J730" s="497">
        <f>SUM(J689:J729)</f>
        <v>0</v>
      </c>
      <c r="K730" s="498">
        <f>SUM(K689:K729)</f>
        <v>0</v>
      </c>
      <c r="L730" s="519">
        <f t="shared" si="1793"/>
        <v>0</v>
      </c>
      <c r="M730" s="481" t="str">
        <f t="shared" si="1815"/>
        <v xml:space="preserve">    </v>
      </c>
      <c r="N730" s="546">
        <f t="shared" si="1828"/>
        <v>0</v>
      </c>
      <c r="O730" s="497">
        <f>SUM(O689:O729)</f>
        <v>0</v>
      </c>
      <c r="P730" s="498">
        <f>SUM(P689:P729)</f>
        <v>0</v>
      </c>
      <c r="Q730" s="519">
        <f t="shared" si="1795"/>
        <v>0</v>
      </c>
      <c r="R730" s="481" t="str">
        <f t="shared" si="1816"/>
        <v xml:space="preserve">    </v>
      </c>
      <c r="S730" s="546">
        <f t="shared" si="1829"/>
        <v>0</v>
      </c>
      <c r="T730" s="497">
        <f>SUM(T689:T729)</f>
        <v>0</v>
      </c>
      <c r="U730" s="498">
        <f>SUM(U689:U729)</f>
        <v>0</v>
      </c>
      <c r="V730" s="519">
        <f t="shared" si="1797"/>
        <v>0</v>
      </c>
      <c r="W730" s="481" t="str">
        <f t="shared" si="1817"/>
        <v xml:space="preserve">    </v>
      </c>
      <c r="X730" s="546">
        <f t="shared" si="1830"/>
        <v>0</v>
      </c>
      <c r="Y730" s="497">
        <f>SUM(Y689:Y729)</f>
        <v>0</v>
      </c>
      <c r="Z730" s="498">
        <f>SUM(Z689:Z729)</f>
        <v>0</v>
      </c>
      <c r="AA730" s="519">
        <f t="shared" si="1799"/>
        <v>0</v>
      </c>
      <c r="AB730" s="481" t="str">
        <f t="shared" si="1818"/>
        <v xml:space="preserve">    </v>
      </c>
      <c r="AC730" s="546">
        <f t="shared" si="1831"/>
        <v>0</v>
      </c>
      <c r="AD730" s="497">
        <f>SUM(AD689:AD729)</f>
        <v>0</v>
      </c>
      <c r="AE730" s="498">
        <f>SUM(AE689:AE729)</f>
        <v>0</v>
      </c>
      <c r="AF730" s="519">
        <f t="shared" si="1801"/>
        <v>0</v>
      </c>
      <c r="AG730" s="481" t="str">
        <f t="shared" si="1819"/>
        <v xml:space="preserve">    </v>
      </c>
      <c r="AH730" s="546">
        <f t="shared" si="1832"/>
        <v>0</v>
      </c>
      <c r="AI730" s="497">
        <f>SUM(AI689:AI729)</f>
        <v>0</v>
      </c>
      <c r="AJ730" s="498">
        <f>SUM(AJ689:AJ729)</f>
        <v>0</v>
      </c>
      <c r="AK730" s="519">
        <f t="shared" si="1803"/>
        <v>0</v>
      </c>
      <c r="AL730" s="481" t="str">
        <f t="shared" si="1820"/>
        <v xml:space="preserve">    </v>
      </c>
      <c r="AM730" s="546">
        <f t="shared" si="1833"/>
        <v>0</v>
      </c>
      <c r="AN730" s="497">
        <f>SUM(AN689:AN729)</f>
        <v>0</v>
      </c>
      <c r="AO730" s="498">
        <f>SUM(AO689:AO729)</f>
        <v>0</v>
      </c>
      <c r="AP730" s="519">
        <f t="shared" si="1805"/>
        <v>0</v>
      </c>
      <c r="AQ730" s="481" t="str">
        <f t="shared" si="1821"/>
        <v xml:space="preserve">    </v>
      </c>
      <c r="AR730" s="546">
        <f t="shared" si="1834"/>
        <v>0</v>
      </c>
      <c r="AS730" s="497">
        <f>SUM(AS689:AS729)</f>
        <v>0</v>
      </c>
      <c r="AT730" s="498">
        <f>SUM(AT689:AT729)</f>
        <v>0</v>
      </c>
      <c r="AU730" s="519">
        <f t="shared" si="1807"/>
        <v>0</v>
      </c>
      <c r="AV730" s="481" t="str">
        <f t="shared" si="1822"/>
        <v xml:space="preserve">    </v>
      </c>
      <c r="AW730" s="546">
        <f t="shared" si="1835"/>
        <v>0</v>
      </c>
      <c r="AX730" s="497">
        <f>SUM(AX689:AX729)</f>
        <v>0</v>
      </c>
      <c r="AY730" s="498">
        <f>SUM(AY689:AY729)</f>
        <v>0</v>
      </c>
      <c r="AZ730" s="519">
        <f t="shared" si="1809"/>
        <v>0</v>
      </c>
      <c r="BA730" s="481" t="str">
        <f t="shared" si="1823"/>
        <v xml:space="preserve">    </v>
      </c>
      <c r="BB730" s="546">
        <f t="shared" si="1836"/>
        <v>0</v>
      </c>
      <c r="BC730" s="497">
        <f>SUM(BC689:BC729)</f>
        <v>0</v>
      </c>
      <c r="BD730" s="498">
        <f>SUM(BD689:BD729)</f>
        <v>0</v>
      </c>
      <c r="BE730" s="519">
        <f t="shared" si="1811"/>
        <v>0</v>
      </c>
      <c r="BF730" s="481" t="str">
        <f t="shared" si="1824"/>
        <v xml:space="preserve">    </v>
      </c>
      <c r="BG730" s="546">
        <f t="shared" si="1837"/>
        <v>0</v>
      </c>
      <c r="BH730" s="497">
        <f>SUM(BH689:BH729)</f>
        <v>0</v>
      </c>
      <c r="BI730" s="498">
        <f>SUM(BI689:BI729)</f>
        <v>0</v>
      </c>
      <c r="BJ730" s="519">
        <f t="shared" si="1813"/>
        <v>0</v>
      </c>
      <c r="BK730" s="481" t="str">
        <f t="shared" si="1825"/>
        <v xml:space="preserve">    </v>
      </c>
      <c r="BM730" s="502">
        <f t="shared" si="1776"/>
        <v>0</v>
      </c>
      <c r="BN730" s="51"/>
      <c r="BO730" s="51"/>
      <c r="BP730" s="51"/>
      <c r="BQ730" s="51"/>
    </row>
    <row r="731" spans="1:69" s="5" customFormat="1" ht="12.75">
      <c r="A731" s="810">
        <v>46</v>
      </c>
      <c r="B731" s="837" t="s">
        <v>72</v>
      </c>
      <c r="C731" s="495">
        <f t="shared" si="1777"/>
        <v>0</v>
      </c>
      <c r="D731" s="853">
        <f t="shared" si="1826"/>
        <v>0</v>
      </c>
      <c r="E731" s="489"/>
      <c r="F731" s="523">
        <f>+F656+E731</f>
        <v>0</v>
      </c>
      <c r="G731" s="519">
        <f t="shared" si="1791"/>
        <v>0</v>
      </c>
      <c r="H731" s="481" t="str">
        <f t="shared" si="1814"/>
        <v xml:space="preserve">    </v>
      </c>
      <c r="I731" s="853">
        <f t="shared" si="1827"/>
        <v>0</v>
      </c>
      <c r="J731" s="489"/>
      <c r="K731" s="523">
        <f>+K656+J731</f>
        <v>0</v>
      </c>
      <c r="L731" s="519">
        <f t="shared" si="1793"/>
        <v>0</v>
      </c>
      <c r="M731" s="481" t="str">
        <f t="shared" si="1815"/>
        <v xml:space="preserve">    </v>
      </c>
      <c r="N731" s="853">
        <f t="shared" si="1828"/>
        <v>0</v>
      </c>
      <c r="O731" s="489"/>
      <c r="P731" s="523">
        <f>+P656+O731</f>
        <v>0</v>
      </c>
      <c r="Q731" s="519">
        <f t="shared" si="1795"/>
        <v>0</v>
      </c>
      <c r="R731" s="481" t="str">
        <f t="shared" si="1816"/>
        <v xml:space="preserve">    </v>
      </c>
      <c r="S731" s="853">
        <f t="shared" si="1829"/>
        <v>0</v>
      </c>
      <c r="T731" s="489"/>
      <c r="U731" s="523">
        <f>+U656+T731</f>
        <v>0</v>
      </c>
      <c r="V731" s="519">
        <f t="shared" si="1797"/>
        <v>0</v>
      </c>
      <c r="W731" s="481" t="str">
        <f t="shared" si="1817"/>
        <v xml:space="preserve">    </v>
      </c>
      <c r="X731" s="853">
        <f t="shared" si="1830"/>
        <v>0</v>
      </c>
      <c r="Y731" s="489"/>
      <c r="Z731" s="523">
        <f>+Z656+Y731</f>
        <v>0</v>
      </c>
      <c r="AA731" s="519">
        <f t="shared" si="1799"/>
        <v>0</v>
      </c>
      <c r="AB731" s="481" t="str">
        <f t="shared" si="1818"/>
        <v xml:space="preserve">    </v>
      </c>
      <c r="AC731" s="853">
        <f t="shared" si="1831"/>
        <v>0</v>
      </c>
      <c r="AD731" s="489"/>
      <c r="AE731" s="523">
        <f>+AE656+AD731</f>
        <v>0</v>
      </c>
      <c r="AF731" s="519">
        <f t="shared" si="1801"/>
        <v>0</v>
      </c>
      <c r="AG731" s="481" t="str">
        <f t="shared" si="1819"/>
        <v xml:space="preserve">    </v>
      </c>
      <c r="AH731" s="853">
        <f t="shared" si="1832"/>
        <v>0</v>
      </c>
      <c r="AI731" s="489"/>
      <c r="AJ731" s="523">
        <f>+AJ656+AI731</f>
        <v>0</v>
      </c>
      <c r="AK731" s="519">
        <f t="shared" si="1803"/>
        <v>0</v>
      </c>
      <c r="AL731" s="481" t="str">
        <f t="shared" si="1820"/>
        <v xml:space="preserve">    </v>
      </c>
      <c r="AM731" s="853">
        <f t="shared" si="1833"/>
        <v>0</v>
      </c>
      <c r="AN731" s="489"/>
      <c r="AO731" s="523">
        <f>+AO656+AN731</f>
        <v>0</v>
      </c>
      <c r="AP731" s="519">
        <f t="shared" si="1805"/>
        <v>0</v>
      </c>
      <c r="AQ731" s="481" t="str">
        <f t="shared" si="1821"/>
        <v xml:space="preserve">    </v>
      </c>
      <c r="AR731" s="853">
        <f t="shared" si="1834"/>
        <v>0</v>
      </c>
      <c r="AS731" s="489"/>
      <c r="AT731" s="523">
        <f>+AT656+AS731</f>
        <v>0</v>
      </c>
      <c r="AU731" s="519">
        <f t="shared" si="1807"/>
        <v>0</v>
      </c>
      <c r="AV731" s="481" t="str">
        <f t="shared" si="1822"/>
        <v xml:space="preserve">    </v>
      </c>
      <c r="AW731" s="853">
        <f t="shared" si="1835"/>
        <v>0</v>
      </c>
      <c r="AX731" s="489"/>
      <c r="AY731" s="523">
        <f>+AY656+AX731</f>
        <v>0</v>
      </c>
      <c r="AZ731" s="519">
        <f t="shared" si="1809"/>
        <v>0</v>
      </c>
      <c r="BA731" s="481" t="str">
        <f t="shared" si="1823"/>
        <v xml:space="preserve">    </v>
      </c>
      <c r="BB731" s="853">
        <f t="shared" si="1836"/>
        <v>0</v>
      </c>
      <c r="BC731" s="489"/>
      <c r="BD731" s="523">
        <f>+BD656+BC731</f>
        <v>0</v>
      </c>
      <c r="BE731" s="519">
        <f t="shared" si="1811"/>
        <v>0</v>
      </c>
      <c r="BF731" s="481" t="str">
        <f t="shared" si="1824"/>
        <v xml:space="preserve">    </v>
      </c>
      <c r="BG731" s="853">
        <f t="shared" si="1837"/>
        <v>0</v>
      </c>
      <c r="BH731" s="489"/>
      <c r="BI731" s="523">
        <f>+BI656+BH731</f>
        <v>0</v>
      </c>
      <c r="BJ731" s="519">
        <f t="shared" si="1813"/>
        <v>0</v>
      </c>
      <c r="BK731" s="481" t="str">
        <f t="shared" si="1825"/>
        <v xml:space="preserve">    </v>
      </c>
      <c r="BM731" s="502">
        <f t="shared" si="1776"/>
        <v>0</v>
      </c>
      <c r="BN731" s="7"/>
      <c r="BO731" s="7"/>
      <c r="BP731" s="7"/>
      <c r="BQ731" s="7"/>
    </row>
    <row r="732" spans="1:69" s="28" customFormat="1" ht="12.75" customHeight="1">
      <c r="A732" s="810">
        <v>47</v>
      </c>
      <c r="B732" s="837" t="s">
        <v>73</v>
      </c>
      <c r="C732" s="495">
        <f t="shared" si="1777"/>
        <v>0</v>
      </c>
      <c r="D732" s="560">
        <f t="shared" si="1826"/>
        <v>0</v>
      </c>
      <c r="E732" s="500"/>
      <c r="F732" s="523">
        <f>+F657+E732</f>
        <v>0</v>
      </c>
      <c r="G732" s="519">
        <f t="shared" si="1791"/>
        <v>0</v>
      </c>
      <c r="H732" s="481" t="str">
        <f t="shared" si="1814"/>
        <v xml:space="preserve">    </v>
      </c>
      <c r="I732" s="560">
        <f t="shared" si="1827"/>
        <v>0</v>
      </c>
      <c r="J732" s="500"/>
      <c r="K732" s="523">
        <f>+K657+J732</f>
        <v>0</v>
      </c>
      <c r="L732" s="519">
        <f t="shared" si="1793"/>
        <v>0</v>
      </c>
      <c r="M732" s="481" t="str">
        <f t="shared" si="1815"/>
        <v xml:space="preserve">    </v>
      </c>
      <c r="N732" s="560">
        <f t="shared" si="1828"/>
        <v>0</v>
      </c>
      <c r="O732" s="500"/>
      <c r="P732" s="523">
        <f>+P657+O732</f>
        <v>0</v>
      </c>
      <c r="Q732" s="519">
        <f t="shared" si="1795"/>
        <v>0</v>
      </c>
      <c r="R732" s="481" t="str">
        <f t="shared" si="1816"/>
        <v xml:space="preserve">    </v>
      </c>
      <c r="S732" s="560">
        <f t="shared" si="1829"/>
        <v>0</v>
      </c>
      <c r="T732" s="500"/>
      <c r="U732" s="523">
        <f>+U657+T732</f>
        <v>0</v>
      </c>
      <c r="V732" s="519">
        <f t="shared" si="1797"/>
        <v>0</v>
      </c>
      <c r="W732" s="481" t="str">
        <f t="shared" si="1817"/>
        <v xml:space="preserve">    </v>
      </c>
      <c r="X732" s="560">
        <f t="shared" si="1830"/>
        <v>0</v>
      </c>
      <c r="Y732" s="500"/>
      <c r="Z732" s="523">
        <f>+Z657+Y732</f>
        <v>0</v>
      </c>
      <c r="AA732" s="519">
        <f t="shared" si="1799"/>
        <v>0</v>
      </c>
      <c r="AB732" s="481" t="str">
        <f t="shared" si="1818"/>
        <v xml:space="preserve">    </v>
      </c>
      <c r="AC732" s="560">
        <f t="shared" si="1831"/>
        <v>0</v>
      </c>
      <c r="AD732" s="500"/>
      <c r="AE732" s="523">
        <f>+AE657+AD732</f>
        <v>0</v>
      </c>
      <c r="AF732" s="519">
        <f t="shared" si="1801"/>
        <v>0</v>
      </c>
      <c r="AG732" s="481" t="str">
        <f t="shared" si="1819"/>
        <v xml:space="preserve">    </v>
      </c>
      <c r="AH732" s="560">
        <f t="shared" si="1832"/>
        <v>0</v>
      </c>
      <c r="AI732" s="500"/>
      <c r="AJ732" s="523">
        <f>+AJ657+AI732</f>
        <v>0</v>
      </c>
      <c r="AK732" s="519">
        <f t="shared" si="1803"/>
        <v>0</v>
      </c>
      <c r="AL732" s="481" t="str">
        <f t="shared" si="1820"/>
        <v xml:space="preserve">    </v>
      </c>
      <c r="AM732" s="560">
        <f t="shared" si="1833"/>
        <v>0</v>
      </c>
      <c r="AN732" s="500"/>
      <c r="AO732" s="523">
        <f>+AO657+AN732</f>
        <v>0</v>
      </c>
      <c r="AP732" s="519">
        <f t="shared" si="1805"/>
        <v>0</v>
      </c>
      <c r="AQ732" s="481" t="str">
        <f t="shared" si="1821"/>
        <v xml:space="preserve">    </v>
      </c>
      <c r="AR732" s="560">
        <f t="shared" si="1834"/>
        <v>0</v>
      </c>
      <c r="AS732" s="500"/>
      <c r="AT732" s="523">
        <f>+AT657+AS732</f>
        <v>0</v>
      </c>
      <c r="AU732" s="519">
        <f t="shared" si="1807"/>
        <v>0</v>
      </c>
      <c r="AV732" s="481" t="str">
        <f t="shared" si="1822"/>
        <v xml:space="preserve">    </v>
      </c>
      <c r="AW732" s="560">
        <f t="shared" si="1835"/>
        <v>0</v>
      </c>
      <c r="AX732" s="500"/>
      <c r="AY732" s="523">
        <f>+AY657+AX732</f>
        <v>0</v>
      </c>
      <c r="AZ732" s="519">
        <f t="shared" si="1809"/>
        <v>0</v>
      </c>
      <c r="BA732" s="481" t="str">
        <f t="shared" si="1823"/>
        <v xml:space="preserve">    </v>
      </c>
      <c r="BB732" s="560">
        <f t="shared" si="1836"/>
        <v>0</v>
      </c>
      <c r="BC732" s="500"/>
      <c r="BD732" s="523">
        <f>+BD657+BC732</f>
        <v>0</v>
      </c>
      <c r="BE732" s="519">
        <f t="shared" si="1811"/>
        <v>0</v>
      </c>
      <c r="BF732" s="481" t="str">
        <f t="shared" si="1824"/>
        <v xml:space="preserve">    </v>
      </c>
      <c r="BG732" s="560">
        <f t="shared" si="1837"/>
        <v>0</v>
      </c>
      <c r="BH732" s="500"/>
      <c r="BI732" s="523">
        <f>+BI657+BH732</f>
        <v>0</v>
      </c>
      <c r="BJ732" s="519">
        <f t="shared" si="1813"/>
        <v>0</v>
      </c>
      <c r="BK732" s="481" t="str">
        <f t="shared" si="1825"/>
        <v xml:space="preserve">    </v>
      </c>
      <c r="BL732" s="5"/>
      <c r="BM732" s="502">
        <f t="shared" si="1776"/>
        <v>0</v>
      </c>
      <c r="BN732" s="29"/>
      <c r="BO732" s="29"/>
      <c r="BP732" s="29"/>
      <c r="BQ732" s="29"/>
    </row>
    <row r="733" spans="1:69" s="55" customFormat="1" ht="13.9" customHeight="1">
      <c r="A733" s="811">
        <v>48</v>
      </c>
      <c r="B733" s="836" t="s">
        <v>76</v>
      </c>
      <c r="C733" s="492">
        <f t="shared" si="1777"/>
        <v>0</v>
      </c>
      <c r="D733" s="551">
        <f t="shared" si="1826"/>
        <v>0</v>
      </c>
      <c r="E733" s="521">
        <f t="shared" ref="E733:F733" si="1890">E730+E731+E732</f>
        <v>0</v>
      </c>
      <c r="F733" s="521">
        <f t="shared" si="1890"/>
        <v>0</v>
      </c>
      <c r="G733" s="519">
        <f t="shared" si="1791"/>
        <v>0</v>
      </c>
      <c r="H733" s="481" t="str">
        <f t="shared" si="1814"/>
        <v xml:space="preserve">    </v>
      </c>
      <c r="I733" s="551">
        <f t="shared" si="1827"/>
        <v>0</v>
      </c>
      <c r="J733" s="521">
        <f t="shared" ref="J733:K733" si="1891">J730+J731+J732</f>
        <v>0</v>
      </c>
      <c r="K733" s="521">
        <f t="shared" si="1891"/>
        <v>0</v>
      </c>
      <c r="L733" s="519">
        <f t="shared" si="1793"/>
        <v>0</v>
      </c>
      <c r="M733" s="481" t="str">
        <f t="shared" si="1815"/>
        <v xml:space="preserve">    </v>
      </c>
      <c r="N733" s="551">
        <f t="shared" si="1828"/>
        <v>0</v>
      </c>
      <c r="O733" s="521">
        <f t="shared" ref="O733:P733" si="1892">O730+O731+O732</f>
        <v>0</v>
      </c>
      <c r="P733" s="521">
        <f t="shared" si="1892"/>
        <v>0</v>
      </c>
      <c r="Q733" s="519">
        <f t="shared" si="1795"/>
        <v>0</v>
      </c>
      <c r="R733" s="481" t="str">
        <f t="shared" si="1816"/>
        <v xml:space="preserve">    </v>
      </c>
      <c r="S733" s="551">
        <f t="shared" si="1829"/>
        <v>0</v>
      </c>
      <c r="T733" s="521">
        <f t="shared" ref="T733:U733" si="1893">T730+T731+T732</f>
        <v>0</v>
      </c>
      <c r="U733" s="521">
        <f t="shared" si="1893"/>
        <v>0</v>
      </c>
      <c r="V733" s="519">
        <f t="shared" si="1797"/>
        <v>0</v>
      </c>
      <c r="W733" s="481" t="str">
        <f t="shared" si="1817"/>
        <v xml:space="preserve">    </v>
      </c>
      <c r="X733" s="551">
        <f t="shared" si="1830"/>
        <v>0</v>
      </c>
      <c r="Y733" s="521">
        <f t="shared" ref="Y733:Z733" si="1894">Y730+Y731+Y732</f>
        <v>0</v>
      </c>
      <c r="Z733" s="521">
        <f t="shared" si="1894"/>
        <v>0</v>
      </c>
      <c r="AA733" s="519">
        <f t="shared" si="1799"/>
        <v>0</v>
      </c>
      <c r="AB733" s="481" t="str">
        <f t="shared" si="1818"/>
        <v xml:space="preserve">    </v>
      </c>
      <c r="AC733" s="551">
        <f t="shared" si="1831"/>
        <v>0</v>
      </c>
      <c r="AD733" s="521">
        <f t="shared" ref="AD733:AE733" si="1895">AD730+AD731+AD732</f>
        <v>0</v>
      </c>
      <c r="AE733" s="521">
        <f t="shared" si="1895"/>
        <v>0</v>
      </c>
      <c r="AF733" s="519">
        <f t="shared" si="1801"/>
        <v>0</v>
      </c>
      <c r="AG733" s="481" t="str">
        <f t="shared" si="1819"/>
        <v xml:space="preserve">    </v>
      </c>
      <c r="AH733" s="551">
        <f t="shared" si="1832"/>
        <v>0</v>
      </c>
      <c r="AI733" s="521">
        <f t="shared" ref="AI733:AJ733" si="1896">AI730+AI731+AI732</f>
        <v>0</v>
      </c>
      <c r="AJ733" s="521">
        <f t="shared" si="1896"/>
        <v>0</v>
      </c>
      <c r="AK733" s="519">
        <f t="shared" si="1803"/>
        <v>0</v>
      </c>
      <c r="AL733" s="481" t="str">
        <f t="shared" si="1820"/>
        <v xml:space="preserve">    </v>
      </c>
      <c r="AM733" s="551">
        <f t="shared" si="1833"/>
        <v>0</v>
      </c>
      <c r="AN733" s="521">
        <f t="shared" ref="AN733:AO733" si="1897">AN730+AN731+AN732</f>
        <v>0</v>
      </c>
      <c r="AO733" s="521">
        <f t="shared" si="1897"/>
        <v>0</v>
      </c>
      <c r="AP733" s="519">
        <f t="shared" si="1805"/>
        <v>0</v>
      </c>
      <c r="AQ733" s="481" t="str">
        <f t="shared" si="1821"/>
        <v xml:space="preserve">    </v>
      </c>
      <c r="AR733" s="551">
        <f t="shared" si="1834"/>
        <v>0</v>
      </c>
      <c r="AS733" s="521">
        <f t="shared" ref="AS733:AT733" si="1898">AS730+AS731+AS732</f>
        <v>0</v>
      </c>
      <c r="AT733" s="521">
        <f t="shared" si="1898"/>
        <v>0</v>
      </c>
      <c r="AU733" s="519">
        <f t="shared" si="1807"/>
        <v>0</v>
      </c>
      <c r="AV733" s="481" t="str">
        <f t="shared" si="1822"/>
        <v xml:space="preserve">    </v>
      </c>
      <c r="AW733" s="551">
        <f t="shared" si="1835"/>
        <v>0</v>
      </c>
      <c r="AX733" s="521">
        <f t="shared" ref="AX733:AY733" si="1899">AX730+AX731+AX732</f>
        <v>0</v>
      </c>
      <c r="AY733" s="521">
        <f t="shared" si="1899"/>
        <v>0</v>
      </c>
      <c r="AZ733" s="519">
        <f t="shared" si="1809"/>
        <v>0</v>
      </c>
      <c r="BA733" s="481" t="str">
        <f t="shared" si="1823"/>
        <v xml:space="preserve">    </v>
      </c>
      <c r="BB733" s="551">
        <f t="shared" si="1836"/>
        <v>0</v>
      </c>
      <c r="BC733" s="521">
        <f t="shared" ref="BC733:BD733" si="1900">BC730+BC731+BC732</f>
        <v>0</v>
      </c>
      <c r="BD733" s="521">
        <f t="shared" si="1900"/>
        <v>0</v>
      </c>
      <c r="BE733" s="519">
        <f t="shared" si="1811"/>
        <v>0</v>
      </c>
      <c r="BF733" s="481" t="str">
        <f t="shared" si="1824"/>
        <v xml:space="preserve">    </v>
      </c>
      <c r="BG733" s="551">
        <f t="shared" si="1837"/>
        <v>0</v>
      </c>
      <c r="BH733" s="521">
        <f t="shared" ref="BH733:BI733" si="1901">BH730+BH731+BH732</f>
        <v>0</v>
      </c>
      <c r="BI733" s="521">
        <f t="shared" si="1901"/>
        <v>0</v>
      </c>
      <c r="BJ733" s="519">
        <f t="shared" si="1813"/>
        <v>0</v>
      </c>
      <c r="BK733" s="481" t="str">
        <f t="shared" si="1825"/>
        <v xml:space="preserve">    </v>
      </c>
      <c r="BL733" s="52"/>
      <c r="BM733" s="502">
        <f t="shared" si="1776"/>
        <v>0</v>
      </c>
    </row>
    <row r="734" spans="1:69" s="55" customFormat="1" ht="10.9" customHeight="1">
      <c r="A734" s="811">
        <v>49</v>
      </c>
      <c r="B734" s="836" t="s">
        <v>34</v>
      </c>
      <c r="C734" s="492">
        <f t="shared" si="1777"/>
        <v>0</v>
      </c>
      <c r="D734" s="551">
        <f t="shared" si="1826"/>
        <v>0</v>
      </c>
      <c r="E734" s="522">
        <f>E733+E688</f>
        <v>0</v>
      </c>
      <c r="F734" s="521">
        <f>F733+F688</f>
        <v>0</v>
      </c>
      <c r="G734" s="519">
        <f t="shared" si="1791"/>
        <v>0</v>
      </c>
      <c r="H734" s="481" t="str">
        <f t="shared" si="1814"/>
        <v xml:space="preserve">    </v>
      </c>
      <c r="I734" s="551">
        <f t="shared" si="1827"/>
        <v>0</v>
      </c>
      <c r="J734" s="522">
        <f>J733+J688</f>
        <v>0</v>
      </c>
      <c r="K734" s="521">
        <f>K733+K688</f>
        <v>0</v>
      </c>
      <c r="L734" s="519">
        <f t="shared" si="1793"/>
        <v>0</v>
      </c>
      <c r="M734" s="481" t="str">
        <f t="shared" si="1815"/>
        <v xml:space="preserve">    </v>
      </c>
      <c r="N734" s="551">
        <f t="shared" si="1828"/>
        <v>0</v>
      </c>
      <c r="O734" s="522">
        <f>O733+O688</f>
        <v>0</v>
      </c>
      <c r="P734" s="521">
        <f>P733+P688</f>
        <v>0</v>
      </c>
      <c r="Q734" s="519">
        <f t="shared" si="1795"/>
        <v>0</v>
      </c>
      <c r="R734" s="481" t="str">
        <f t="shared" si="1816"/>
        <v xml:space="preserve">    </v>
      </c>
      <c r="S734" s="551">
        <f t="shared" si="1829"/>
        <v>4</v>
      </c>
      <c r="T734" s="522">
        <f>T733+T688</f>
        <v>0</v>
      </c>
      <c r="U734" s="521">
        <f>U733+U688</f>
        <v>0</v>
      </c>
      <c r="V734" s="519">
        <f t="shared" si="1797"/>
        <v>4</v>
      </c>
      <c r="W734" s="481">
        <f t="shared" si="1817"/>
        <v>0</v>
      </c>
      <c r="X734" s="551">
        <f t="shared" si="1830"/>
        <v>0</v>
      </c>
      <c r="Y734" s="522">
        <f>Y733+Y688</f>
        <v>0</v>
      </c>
      <c r="Z734" s="521">
        <f>Z733+Z688</f>
        <v>0</v>
      </c>
      <c r="AA734" s="519">
        <f t="shared" si="1799"/>
        <v>0</v>
      </c>
      <c r="AB734" s="481" t="str">
        <f t="shared" si="1818"/>
        <v xml:space="preserve">    </v>
      </c>
      <c r="AC734" s="551">
        <f t="shared" si="1831"/>
        <v>0</v>
      </c>
      <c r="AD734" s="522">
        <f>AD733+AD688</f>
        <v>0</v>
      </c>
      <c r="AE734" s="521">
        <f>AE733+AE688</f>
        <v>0</v>
      </c>
      <c r="AF734" s="519">
        <f t="shared" si="1801"/>
        <v>0</v>
      </c>
      <c r="AG734" s="481" t="str">
        <f t="shared" si="1819"/>
        <v xml:space="preserve">    </v>
      </c>
      <c r="AH734" s="551">
        <f t="shared" si="1832"/>
        <v>0</v>
      </c>
      <c r="AI734" s="522">
        <f>AI733+AI688</f>
        <v>0</v>
      </c>
      <c r="AJ734" s="521">
        <f>AJ733+AJ688</f>
        <v>0</v>
      </c>
      <c r="AK734" s="519">
        <f t="shared" si="1803"/>
        <v>0</v>
      </c>
      <c r="AL734" s="481" t="str">
        <f t="shared" si="1820"/>
        <v xml:space="preserve">    </v>
      </c>
      <c r="AM734" s="551">
        <f t="shared" si="1833"/>
        <v>0</v>
      </c>
      <c r="AN734" s="522">
        <f>AN733+AN688</f>
        <v>0</v>
      </c>
      <c r="AO734" s="521">
        <f>AO733+AO688</f>
        <v>0</v>
      </c>
      <c r="AP734" s="519">
        <f t="shared" si="1805"/>
        <v>0</v>
      </c>
      <c r="AQ734" s="481" t="str">
        <f t="shared" si="1821"/>
        <v xml:space="preserve">    </v>
      </c>
      <c r="AR734" s="551">
        <f t="shared" si="1834"/>
        <v>0</v>
      </c>
      <c r="AS734" s="522">
        <f>AS733+AS688</f>
        <v>0</v>
      </c>
      <c r="AT734" s="521">
        <f>AT733+AT688</f>
        <v>0</v>
      </c>
      <c r="AU734" s="519">
        <f t="shared" si="1807"/>
        <v>0</v>
      </c>
      <c r="AV734" s="481" t="str">
        <f t="shared" si="1822"/>
        <v xml:space="preserve">    </v>
      </c>
      <c r="AW734" s="551">
        <f t="shared" si="1835"/>
        <v>0</v>
      </c>
      <c r="AX734" s="522">
        <f>AX733+AX688</f>
        <v>0</v>
      </c>
      <c r="AY734" s="521">
        <f>AY733+AY688</f>
        <v>0</v>
      </c>
      <c r="AZ734" s="519">
        <f t="shared" si="1809"/>
        <v>0</v>
      </c>
      <c r="BA734" s="481" t="str">
        <f t="shared" si="1823"/>
        <v xml:space="preserve">    </v>
      </c>
      <c r="BB734" s="551">
        <f t="shared" si="1836"/>
        <v>0</v>
      </c>
      <c r="BC734" s="522">
        <f>BC733+BC688</f>
        <v>0</v>
      </c>
      <c r="BD734" s="521">
        <f>BD733+BD688</f>
        <v>0</v>
      </c>
      <c r="BE734" s="519">
        <f t="shared" si="1811"/>
        <v>0</v>
      </c>
      <c r="BF734" s="481" t="str">
        <f t="shared" si="1824"/>
        <v xml:space="preserve">    </v>
      </c>
      <c r="BG734" s="551">
        <f t="shared" si="1837"/>
        <v>0</v>
      </c>
      <c r="BH734" s="522">
        <f>BH733+BH688</f>
        <v>0</v>
      </c>
      <c r="BI734" s="521">
        <f>BI733+BI688</f>
        <v>0</v>
      </c>
      <c r="BJ734" s="519">
        <f t="shared" si="1813"/>
        <v>0</v>
      </c>
      <c r="BK734" s="481" t="str">
        <f t="shared" si="1825"/>
        <v xml:space="preserve">    </v>
      </c>
      <c r="BL734" s="552"/>
      <c r="BM734" s="502">
        <f t="shared" si="1776"/>
        <v>0</v>
      </c>
    </row>
    <row r="735" spans="1:69" s="50" customFormat="1" ht="10.9" customHeight="1">
      <c r="A735" s="811">
        <v>50</v>
      </c>
      <c r="B735" s="836" t="s">
        <v>282</v>
      </c>
      <c r="C735" s="492"/>
      <c r="D735" s="551"/>
      <c r="E735" s="522"/>
      <c r="F735" s="521"/>
      <c r="G735" s="519"/>
      <c r="H735" s="481"/>
      <c r="I735" s="551"/>
      <c r="J735" s="522"/>
      <c r="K735" s="521"/>
      <c r="L735" s="519"/>
      <c r="M735" s="481"/>
      <c r="N735" s="551"/>
      <c r="O735" s="522"/>
      <c r="P735" s="521"/>
      <c r="Q735" s="519"/>
      <c r="R735" s="481"/>
      <c r="S735" s="551"/>
      <c r="T735" s="522"/>
      <c r="U735" s="521"/>
      <c r="V735" s="519"/>
      <c r="W735" s="481"/>
      <c r="X735" s="551"/>
      <c r="Y735" s="522"/>
      <c r="Z735" s="521"/>
      <c r="AA735" s="519"/>
      <c r="AB735" s="481"/>
      <c r="AC735" s="551"/>
      <c r="AD735" s="522"/>
      <c r="AE735" s="521"/>
      <c r="AF735" s="519"/>
      <c r="AG735" s="481"/>
      <c r="AH735" s="551"/>
      <c r="AI735" s="522"/>
      <c r="AJ735" s="521"/>
      <c r="AK735" s="519"/>
      <c r="AL735" s="481"/>
      <c r="AM735" s="551"/>
      <c r="AN735" s="522"/>
      <c r="AO735" s="521"/>
      <c r="AP735" s="519"/>
      <c r="AQ735" s="481"/>
      <c r="AR735" s="551"/>
      <c r="AS735" s="522"/>
      <c r="AT735" s="521"/>
      <c r="AU735" s="519"/>
      <c r="AV735" s="481"/>
      <c r="AW735" s="551"/>
      <c r="AX735" s="522"/>
      <c r="AY735" s="521"/>
      <c r="AZ735" s="519"/>
      <c r="BA735" s="481"/>
      <c r="BB735" s="551"/>
      <c r="BC735" s="522"/>
      <c r="BD735" s="521"/>
      <c r="BE735" s="519"/>
      <c r="BF735" s="481"/>
      <c r="BG735" s="551"/>
      <c r="BH735" s="522"/>
      <c r="BI735" s="521"/>
      <c r="BJ735" s="519"/>
      <c r="BK735" s="481"/>
      <c r="BL735" s="552"/>
      <c r="BM735" s="502">
        <f t="shared" si="1776"/>
        <v>0</v>
      </c>
    </row>
    <row r="736" spans="1:69" s="1" customFormat="1" ht="12.75">
      <c r="A736" s="810">
        <v>51</v>
      </c>
      <c r="B736" s="838" t="s">
        <v>283</v>
      </c>
      <c r="C736" s="495">
        <f t="shared" si="1777"/>
        <v>0</v>
      </c>
      <c r="D736" s="560">
        <f t="shared" ref="D736:D744" si="1902">D661</f>
        <v>0</v>
      </c>
      <c r="E736" s="500"/>
      <c r="F736" s="523">
        <f>+F661+E736</f>
        <v>0</v>
      </c>
      <c r="G736" s="519">
        <f t="shared" ref="G736:G740" si="1903">D736-F736</f>
        <v>0</v>
      </c>
      <c r="H736" s="481" t="str">
        <f t="shared" ref="H736:H744" si="1904">IF(D736=0,"    ",F736/D736)</f>
        <v xml:space="preserve">    </v>
      </c>
      <c r="I736" s="560">
        <f t="shared" ref="I736:I744" si="1905">I661</f>
        <v>0</v>
      </c>
      <c r="J736" s="500"/>
      <c r="K736" s="523">
        <f>+K661+J736</f>
        <v>0</v>
      </c>
      <c r="L736" s="519">
        <f t="shared" ref="L736:L740" si="1906">I736-K736</f>
        <v>0</v>
      </c>
      <c r="M736" s="481" t="str">
        <f t="shared" ref="M736:M744" si="1907">IF(I736=0,"    ",K736/I736)</f>
        <v xml:space="preserve">    </v>
      </c>
      <c r="N736" s="560">
        <f t="shared" ref="N736:N744" si="1908">N661</f>
        <v>0</v>
      </c>
      <c r="O736" s="500"/>
      <c r="P736" s="523">
        <f>+P661+O736</f>
        <v>0</v>
      </c>
      <c r="Q736" s="519">
        <f t="shared" ref="Q736:Q740" si="1909">N736-P736</f>
        <v>0</v>
      </c>
      <c r="R736" s="481" t="str">
        <f t="shared" ref="R736:R744" si="1910">IF(N736=0,"    ",P736/N736)</f>
        <v xml:space="preserve">    </v>
      </c>
      <c r="S736" s="560">
        <f t="shared" ref="S736:S744" si="1911">S661</f>
        <v>0</v>
      </c>
      <c r="T736" s="500"/>
      <c r="U736" s="523">
        <f>+U661+T736</f>
        <v>0</v>
      </c>
      <c r="V736" s="519">
        <f t="shared" ref="V736:V740" si="1912">S736-U736</f>
        <v>0</v>
      </c>
      <c r="W736" s="481" t="str">
        <f t="shared" ref="W736:W744" si="1913">IF(S736=0,"    ",U736/S736)</f>
        <v xml:space="preserve">    </v>
      </c>
      <c r="X736" s="560">
        <f t="shared" ref="X736:X744" si="1914">X661</f>
        <v>0</v>
      </c>
      <c r="Y736" s="500"/>
      <c r="Z736" s="523">
        <f>+Z661+Y736</f>
        <v>0</v>
      </c>
      <c r="AA736" s="519">
        <f t="shared" ref="AA736:AA740" si="1915">X736-Z736</f>
        <v>0</v>
      </c>
      <c r="AB736" s="481" t="str">
        <f t="shared" ref="AB736:AB744" si="1916">IF(X736=0,"    ",Z736/X736)</f>
        <v xml:space="preserve">    </v>
      </c>
      <c r="AC736" s="560">
        <f t="shared" ref="AC736:AC744" si="1917">AC661</f>
        <v>0</v>
      </c>
      <c r="AD736" s="500"/>
      <c r="AE736" s="523">
        <f>+AE661+AD736</f>
        <v>0</v>
      </c>
      <c r="AF736" s="519">
        <f t="shared" ref="AF736:AF740" si="1918">AC736-AE736</f>
        <v>0</v>
      </c>
      <c r="AG736" s="481" t="str">
        <f t="shared" ref="AG736:AG744" si="1919">IF(AC736=0,"    ",AE736/AC736)</f>
        <v xml:space="preserve">    </v>
      </c>
      <c r="AH736" s="560">
        <f t="shared" ref="AH736:AH744" si="1920">AH661</f>
        <v>0</v>
      </c>
      <c r="AI736" s="500"/>
      <c r="AJ736" s="523">
        <f>+AJ661+AI736</f>
        <v>0</v>
      </c>
      <c r="AK736" s="519">
        <f t="shared" ref="AK736:AK740" si="1921">AH736-AJ736</f>
        <v>0</v>
      </c>
      <c r="AL736" s="481" t="str">
        <f t="shared" ref="AL736:AL744" si="1922">IF(AH736=0,"    ",AJ736/AH736)</f>
        <v xml:space="preserve">    </v>
      </c>
      <c r="AM736" s="560">
        <f t="shared" ref="AM736:AM744" si="1923">AM661</f>
        <v>0</v>
      </c>
      <c r="AN736" s="500"/>
      <c r="AO736" s="523">
        <f>+AO661+AN736</f>
        <v>0</v>
      </c>
      <c r="AP736" s="519">
        <f t="shared" ref="AP736:AP740" si="1924">AM736-AO736</f>
        <v>0</v>
      </c>
      <c r="AQ736" s="481" t="str">
        <f t="shared" ref="AQ736:AQ744" si="1925">IF(AM736=0,"    ",AO736/AM736)</f>
        <v xml:space="preserve">    </v>
      </c>
      <c r="AR736" s="560">
        <f t="shared" ref="AR736:AR744" si="1926">AR661</f>
        <v>0</v>
      </c>
      <c r="AS736" s="500"/>
      <c r="AT736" s="523">
        <f>+AT661+AS736</f>
        <v>0</v>
      </c>
      <c r="AU736" s="519">
        <f t="shared" ref="AU736:AU740" si="1927">AR736-AT736</f>
        <v>0</v>
      </c>
      <c r="AV736" s="481" t="str">
        <f t="shared" ref="AV736:AV744" si="1928">IF(AR736=0,"    ",AT736/AR736)</f>
        <v xml:space="preserve">    </v>
      </c>
      <c r="AW736" s="560">
        <f t="shared" ref="AW736:AW744" si="1929">AW661</f>
        <v>0</v>
      </c>
      <c r="AX736" s="500"/>
      <c r="AY736" s="523">
        <f>+AY661+AX736</f>
        <v>0</v>
      </c>
      <c r="AZ736" s="519">
        <f t="shared" ref="AZ736:AZ740" si="1930">AW736-AY736</f>
        <v>0</v>
      </c>
      <c r="BA736" s="481" t="str">
        <f t="shared" ref="BA736:BA744" si="1931">IF(AW736=0,"    ",AY736/AW736)</f>
        <v xml:space="preserve">    </v>
      </c>
      <c r="BB736" s="560">
        <f t="shared" ref="BB736:BB744" si="1932">BB661</f>
        <v>0</v>
      </c>
      <c r="BC736" s="500"/>
      <c r="BD736" s="523">
        <f>+BD661+BC736</f>
        <v>0</v>
      </c>
      <c r="BE736" s="519">
        <f t="shared" ref="BE736:BE740" si="1933">BB736-BD736</f>
        <v>0</v>
      </c>
      <c r="BF736" s="481" t="str">
        <f t="shared" ref="BF736:BF744" si="1934">IF(BB736=0,"    ",BD736/BB736)</f>
        <v xml:space="preserve">    </v>
      </c>
      <c r="BG736" s="560">
        <f t="shared" ref="BG736:BG744" si="1935">BG661</f>
        <v>0</v>
      </c>
      <c r="BH736" s="500"/>
      <c r="BI736" s="523">
        <f>+BI661+BH736</f>
        <v>0</v>
      </c>
      <c r="BJ736" s="519">
        <f t="shared" ref="BJ736:BJ740" si="1936">BG736-BI736</f>
        <v>0</v>
      </c>
      <c r="BK736" s="481" t="str">
        <f t="shared" ref="BK736:BK744" si="1937">IF(BG736=0,"    ",BI736/BG736)</f>
        <v xml:space="preserve">    </v>
      </c>
      <c r="BL736" s="553"/>
      <c r="BM736" s="502">
        <f t="shared" si="1776"/>
        <v>0</v>
      </c>
    </row>
    <row r="737" spans="1:69" s="1" customFormat="1" ht="12.75">
      <c r="A737" s="810">
        <v>52</v>
      </c>
      <c r="B737" s="838" t="str">
        <f>'[4]Budget Summary'!$C$33</f>
        <v>Other Patient Insurance</v>
      </c>
      <c r="C737" s="495">
        <f t="shared" si="1777"/>
        <v>0</v>
      </c>
      <c r="D737" s="560">
        <f t="shared" si="1902"/>
        <v>0</v>
      </c>
      <c r="E737" s="500"/>
      <c r="F737" s="523">
        <f>+F662+E737</f>
        <v>0</v>
      </c>
      <c r="G737" s="519">
        <f t="shared" si="1903"/>
        <v>0</v>
      </c>
      <c r="H737" s="481" t="str">
        <f t="shared" si="1904"/>
        <v xml:space="preserve">    </v>
      </c>
      <c r="I737" s="560">
        <f t="shared" si="1905"/>
        <v>0</v>
      </c>
      <c r="J737" s="500"/>
      <c r="K737" s="523">
        <f>+K662+J737</f>
        <v>0</v>
      </c>
      <c r="L737" s="519">
        <f t="shared" si="1906"/>
        <v>0</v>
      </c>
      <c r="M737" s="481" t="str">
        <f t="shared" si="1907"/>
        <v xml:space="preserve">    </v>
      </c>
      <c r="N737" s="560">
        <f t="shared" si="1908"/>
        <v>0</v>
      </c>
      <c r="O737" s="500"/>
      <c r="P737" s="523">
        <f>+P662+O737</f>
        <v>0</v>
      </c>
      <c r="Q737" s="519">
        <f t="shared" si="1909"/>
        <v>0</v>
      </c>
      <c r="R737" s="481" t="str">
        <f t="shared" si="1910"/>
        <v xml:space="preserve">    </v>
      </c>
      <c r="S737" s="560">
        <f t="shared" si="1911"/>
        <v>0</v>
      </c>
      <c r="T737" s="500"/>
      <c r="U737" s="523">
        <f>+U662+T737</f>
        <v>0</v>
      </c>
      <c r="V737" s="519">
        <f t="shared" si="1912"/>
        <v>0</v>
      </c>
      <c r="W737" s="481" t="str">
        <f t="shared" si="1913"/>
        <v xml:space="preserve">    </v>
      </c>
      <c r="X737" s="560">
        <f t="shared" si="1914"/>
        <v>0</v>
      </c>
      <c r="Y737" s="500"/>
      <c r="Z737" s="523">
        <f>+Z662+Y737</f>
        <v>0</v>
      </c>
      <c r="AA737" s="519">
        <f t="shared" si="1915"/>
        <v>0</v>
      </c>
      <c r="AB737" s="481" t="str">
        <f t="shared" si="1916"/>
        <v xml:space="preserve">    </v>
      </c>
      <c r="AC737" s="560">
        <f t="shared" si="1917"/>
        <v>0</v>
      </c>
      <c r="AD737" s="500"/>
      <c r="AE737" s="523">
        <f>+AE662+AD737</f>
        <v>0</v>
      </c>
      <c r="AF737" s="519">
        <f t="shared" si="1918"/>
        <v>0</v>
      </c>
      <c r="AG737" s="481" t="str">
        <f t="shared" si="1919"/>
        <v xml:space="preserve">    </v>
      </c>
      <c r="AH737" s="560">
        <f t="shared" si="1920"/>
        <v>0</v>
      </c>
      <c r="AI737" s="500"/>
      <c r="AJ737" s="523">
        <f>+AJ662+AI737</f>
        <v>0</v>
      </c>
      <c r="AK737" s="519">
        <f t="shared" si="1921"/>
        <v>0</v>
      </c>
      <c r="AL737" s="481" t="str">
        <f t="shared" si="1922"/>
        <v xml:space="preserve">    </v>
      </c>
      <c r="AM737" s="560">
        <f t="shared" si="1923"/>
        <v>0</v>
      </c>
      <c r="AN737" s="500"/>
      <c r="AO737" s="523">
        <f>+AO662+AN737</f>
        <v>0</v>
      </c>
      <c r="AP737" s="519">
        <f t="shared" si="1924"/>
        <v>0</v>
      </c>
      <c r="AQ737" s="481" t="str">
        <f t="shared" si="1925"/>
        <v xml:space="preserve">    </v>
      </c>
      <c r="AR737" s="560">
        <f t="shared" si="1926"/>
        <v>0</v>
      </c>
      <c r="AS737" s="500"/>
      <c r="AT737" s="523">
        <f>+AT662+AS737</f>
        <v>0</v>
      </c>
      <c r="AU737" s="519">
        <f t="shared" si="1927"/>
        <v>0</v>
      </c>
      <c r="AV737" s="481" t="str">
        <f t="shared" si="1928"/>
        <v xml:space="preserve">    </v>
      </c>
      <c r="AW737" s="560">
        <f t="shared" si="1929"/>
        <v>0</v>
      </c>
      <c r="AX737" s="500"/>
      <c r="AY737" s="523">
        <f>+AY662+AX737</f>
        <v>0</v>
      </c>
      <c r="AZ737" s="519">
        <f t="shared" si="1930"/>
        <v>0</v>
      </c>
      <c r="BA737" s="481" t="str">
        <f t="shared" si="1931"/>
        <v xml:space="preserve">    </v>
      </c>
      <c r="BB737" s="560">
        <f t="shared" si="1932"/>
        <v>0</v>
      </c>
      <c r="BC737" s="500"/>
      <c r="BD737" s="523">
        <f>+BD662+BC737</f>
        <v>0</v>
      </c>
      <c r="BE737" s="519">
        <f t="shared" si="1933"/>
        <v>0</v>
      </c>
      <c r="BF737" s="481" t="str">
        <f t="shared" si="1934"/>
        <v xml:space="preserve">    </v>
      </c>
      <c r="BG737" s="560">
        <f t="shared" si="1935"/>
        <v>0</v>
      </c>
      <c r="BH737" s="500"/>
      <c r="BI737" s="523">
        <f>+BI662+BH737</f>
        <v>0</v>
      </c>
      <c r="BJ737" s="519">
        <f t="shared" si="1936"/>
        <v>0</v>
      </c>
      <c r="BK737" s="481" t="str">
        <f t="shared" si="1937"/>
        <v xml:space="preserve">    </v>
      </c>
      <c r="BL737" s="553"/>
      <c r="BM737" s="502">
        <f t="shared" si="1776"/>
        <v>0</v>
      </c>
    </row>
    <row r="738" spans="1:69" s="1" customFormat="1" ht="12.75">
      <c r="A738" s="810">
        <v>53</v>
      </c>
      <c r="B738" s="838" t="str">
        <f>'[4]Budget Summary'!$C$34</f>
        <v>Medicare</v>
      </c>
      <c r="C738" s="495">
        <f t="shared" si="1777"/>
        <v>0</v>
      </c>
      <c r="D738" s="560">
        <f t="shared" si="1902"/>
        <v>0</v>
      </c>
      <c r="E738" s="500"/>
      <c r="F738" s="523">
        <f>+F663+E738</f>
        <v>0</v>
      </c>
      <c r="G738" s="519">
        <f t="shared" si="1903"/>
        <v>0</v>
      </c>
      <c r="H738" s="481" t="str">
        <f t="shared" si="1904"/>
        <v xml:space="preserve">    </v>
      </c>
      <c r="I738" s="560">
        <f t="shared" si="1905"/>
        <v>0</v>
      </c>
      <c r="J738" s="500"/>
      <c r="K738" s="523">
        <f>+K663+J738</f>
        <v>0</v>
      </c>
      <c r="L738" s="519">
        <f t="shared" si="1906"/>
        <v>0</v>
      </c>
      <c r="M738" s="481" t="str">
        <f t="shared" si="1907"/>
        <v xml:space="preserve">    </v>
      </c>
      <c r="N738" s="560">
        <f t="shared" si="1908"/>
        <v>0</v>
      </c>
      <c r="O738" s="500"/>
      <c r="P738" s="523">
        <f>+P663+O738</f>
        <v>0</v>
      </c>
      <c r="Q738" s="519">
        <f t="shared" si="1909"/>
        <v>0</v>
      </c>
      <c r="R738" s="481" t="str">
        <f t="shared" si="1910"/>
        <v xml:space="preserve">    </v>
      </c>
      <c r="S738" s="560">
        <f t="shared" si="1911"/>
        <v>0</v>
      </c>
      <c r="T738" s="500"/>
      <c r="U738" s="523">
        <f>+U663+T738</f>
        <v>0</v>
      </c>
      <c r="V738" s="519">
        <f t="shared" si="1912"/>
        <v>0</v>
      </c>
      <c r="W738" s="481" t="str">
        <f t="shared" si="1913"/>
        <v xml:space="preserve">    </v>
      </c>
      <c r="X738" s="560">
        <f t="shared" si="1914"/>
        <v>0</v>
      </c>
      <c r="Y738" s="500"/>
      <c r="Z738" s="523">
        <f>+Z663+Y738</f>
        <v>0</v>
      </c>
      <c r="AA738" s="519">
        <f t="shared" si="1915"/>
        <v>0</v>
      </c>
      <c r="AB738" s="481" t="str">
        <f t="shared" si="1916"/>
        <v xml:space="preserve">    </v>
      </c>
      <c r="AC738" s="560">
        <f t="shared" si="1917"/>
        <v>0</v>
      </c>
      <c r="AD738" s="500"/>
      <c r="AE738" s="523">
        <f>+AE663+AD738</f>
        <v>0</v>
      </c>
      <c r="AF738" s="519">
        <f t="shared" si="1918"/>
        <v>0</v>
      </c>
      <c r="AG738" s="481" t="str">
        <f t="shared" si="1919"/>
        <v xml:space="preserve">    </v>
      </c>
      <c r="AH738" s="560">
        <f t="shared" si="1920"/>
        <v>0</v>
      </c>
      <c r="AI738" s="500"/>
      <c r="AJ738" s="523">
        <f>+AJ663+AI738</f>
        <v>0</v>
      </c>
      <c r="AK738" s="519">
        <f t="shared" si="1921"/>
        <v>0</v>
      </c>
      <c r="AL738" s="481" t="str">
        <f t="shared" si="1922"/>
        <v xml:space="preserve">    </v>
      </c>
      <c r="AM738" s="560">
        <f t="shared" si="1923"/>
        <v>0</v>
      </c>
      <c r="AN738" s="500"/>
      <c r="AO738" s="523">
        <f>+AO663+AN738</f>
        <v>0</v>
      </c>
      <c r="AP738" s="519">
        <f t="shared" si="1924"/>
        <v>0</v>
      </c>
      <c r="AQ738" s="481" t="str">
        <f t="shared" si="1925"/>
        <v xml:space="preserve">    </v>
      </c>
      <c r="AR738" s="560">
        <f t="shared" si="1926"/>
        <v>0</v>
      </c>
      <c r="AS738" s="500"/>
      <c r="AT738" s="523">
        <f>+AT663+AS738</f>
        <v>0</v>
      </c>
      <c r="AU738" s="519">
        <f t="shared" si="1927"/>
        <v>0</v>
      </c>
      <c r="AV738" s="481" t="str">
        <f t="shared" si="1928"/>
        <v xml:space="preserve">    </v>
      </c>
      <c r="AW738" s="560">
        <f t="shared" si="1929"/>
        <v>0</v>
      </c>
      <c r="AX738" s="500"/>
      <c r="AY738" s="523">
        <f>+AY663+AX738</f>
        <v>0</v>
      </c>
      <c r="AZ738" s="519">
        <f t="shared" si="1930"/>
        <v>0</v>
      </c>
      <c r="BA738" s="481" t="str">
        <f t="shared" si="1931"/>
        <v xml:space="preserve">    </v>
      </c>
      <c r="BB738" s="560">
        <f t="shared" si="1932"/>
        <v>0</v>
      </c>
      <c r="BC738" s="500"/>
      <c r="BD738" s="523">
        <f>+BD663+BC738</f>
        <v>0</v>
      </c>
      <c r="BE738" s="519">
        <f t="shared" si="1933"/>
        <v>0</v>
      </c>
      <c r="BF738" s="481" t="str">
        <f t="shared" si="1934"/>
        <v xml:space="preserve">    </v>
      </c>
      <c r="BG738" s="560">
        <f t="shared" si="1935"/>
        <v>0</v>
      </c>
      <c r="BH738" s="500"/>
      <c r="BI738" s="523">
        <f>+BI663+BH738</f>
        <v>0</v>
      </c>
      <c r="BJ738" s="519">
        <f t="shared" si="1936"/>
        <v>0</v>
      </c>
      <c r="BK738" s="481" t="str">
        <f t="shared" si="1937"/>
        <v xml:space="preserve">    </v>
      </c>
      <c r="BL738" s="553"/>
      <c r="BM738" s="502">
        <f t="shared" si="1776"/>
        <v>0</v>
      </c>
    </row>
    <row r="739" spans="1:69" s="1" customFormat="1" ht="12.75">
      <c r="A739" s="810">
        <v>54</v>
      </c>
      <c r="B739" s="1059" t="str">
        <f>'[4]Budget Summary'!$C$35</f>
        <v>Other Revenues: (Specify)</v>
      </c>
      <c r="C739" s="495">
        <f t="shared" si="1777"/>
        <v>0</v>
      </c>
      <c r="D739" s="560">
        <f t="shared" si="1902"/>
        <v>0</v>
      </c>
      <c r="E739" s="500"/>
      <c r="F739" s="523">
        <f>+F664+E739</f>
        <v>0</v>
      </c>
      <c r="G739" s="519">
        <f t="shared" si="1903"/>
        <v>0</v>
      </c>
      <c r="H739" s="481" t="str">
        <f t="shared" si="1904"/>
        <v xml:space="preserve">    </v>
      </c>
      <c r="I739" s="560">
        <f t="shared" si="1905"/>
        <v>0</v>
      </c>
      <c r="J739" s="500"/>
      <c r="K739" s="523">
        <f>+K664+J739</f>
        <v>0</v>
      </c>
      <c r="L739" s="519">
        <f t="shared" si="1906"/>
        <v>0</v>
      </c>
      <c r="M739" s="481" t="str">
        <f t="shared" si="1907"/>
        <v xml:space="preserve">    </v>
      </c>
      <c r="N739" s="560">
        <f t="shared" si="1908"/>
        <v>0</v>
      </c>
      <c r="O739" s="500"/>
      <c r="P739" s="523">
        <f>+P664+O739</f>
        <v>0</v>
      </c>
      <c r="Q739" s="519">
        <f t="shared" si="1909"/>
        <v>0</v>
      </c>
      <c r="R739" s="481" t="str">
        <f t="shared" si="1910"/>
        <v xml:space="preserve">    </v>
      </c>
      <c r="S739" s="560">
        <f t="shared" si="1911"/>
        <v>0</v>
      </c>
      <c r="T739" s="500"/>
      <c r="U739" s="523">
        <f>+U664+T739</f>
        <v>0</v>
      </c>
      <c r="V739" s="519">
        <f t="shared" si="1912"/>
        <v>0</v>
      </c>
      <c r="W739" s="481" t="str">
        <f t="shared" si="1913"/>
        <v xml:space="preserve">    </v>
      </c>
      <c r="X739" s="560">
        <f t="shared" si="1914"/>
        <v>0</v>
      </c>
      <c r="Y739" s="500"/>
      <c r="Z739" s="523">
        <f>+Z664+Y739</f>
        <v>0</v>
      </c>
      <c r="AA739" s="519">
        <f t="shared" si="1915"/>
        <v>0</v>
      </c>
      <c r="AB739" s="481" t="str">
        <f t="shared" si="1916"/>
        <v xml:space="preserve">    </v>
      </c>
      <c r="AC739" s="560">
        <f t="shared" si="1917"/>
        <v>0</v>
      </c>
      <c r="AD739" s="500"/>
      <c r="AE739" s="523">
        <f>+AE664+AD739</f>
        <v>0</v>
      </c>
      <c r="AF739" s="519">
        <f t="shared" si="1918"/>
        <v>0</v>
      </c>
      <c r="AG739" s="481" t="str">
        <f t="shared" si="1919"/>
        <v xml:space="preserve">    </v>
      </c>
      <c r="AH739" s="560">
        <f t="shared" si="1920"/>
        <v>0</v>
      </c>
      <c r="AI739" s="500"/>
      <c r="AJ739" s="523">
        <f>+AJ664+AI739</f>
        <v>0</v>
      </c>
      <c r="AK739" s="519">
        <f t="shared" si="1921"/>
        <v>0</v>
      </c>
      <c r="AL739" s="481" t="str">
        <f t="shared" si="1922"/>
        <v xml:space="preserve">    </v>
      </c>
      <c r="AM739" s="560">
        <f t="shared" si="1923"/>
        <v>0</v>
      </c>
      <c r="AN739" s="500"/>
      <c r="AO739" s="523">
        <f>+AO664+AN739</f>
        <v>0</v>
      </c>
      <c r="AP739" s="519">
        <f t="shared" si="1924"/>
        <v>0</v>
      </c>
      <c r="AQ739" s="481" t="str">
        <f t="shared" si="1925"/>
        <v xml:space="preserve">    </v>
      </c>
      <c r="AR739" s="560">
        <f t="shared" si="1926"/>
        <v>0</v>
      </c>
      <c r="AS739" s="500"/>
      <c r="AT739" s="523">
        <f>+AT664+AS739</f>
        <v>0</v>
      </c>
      <c r="AU739" s="519">
        <f t="shared" si="1927"/>
        <v>0</v>
      </c>
      <c r="AV739" s="481" t="str">
        <f t="shared" si="1928"/>
        <v xml:space="preserve">    </v>
      </c>
      <c r="AW739" s="560">
        <f t="shared" si="1929"/>
        <v>0</v>
      </c>
      <c r="AX739" s="500"/>
      <c r="AY739" s="523">
        <f>+AY664+AX739</f>
        <v>0</v>
      </c>
      <c r="AZ739" s="519">
        <f t="shared" si="1930"/>
        <v>0</v>
      </c>
      <c r="BA739" s="481" t="str">
        <f t="shared" si="1931"/>
        <v xml:space="preserve">    </v>
      </c>
      <c r="BB739" s="560">
        <f t="shared" si="1932"/>
        <v>0</v>
      </c>
      <c r="BC739" s="500"/>
      <c r="BD739" s="523">
        <f>+BD664+BC739</f>
        <v>0</v>
      </c>
      <c r="BE739" s="519">
        <f t="shared" si="1933"/>
        <v>0</v>
      </c>
      <c r="BF739" s="481" t="str">
        <f t="shared" si="1934"/>
        <v xml:space="preserve">    </v>
      </c>
      <c r="BG739" s="560">
        <f t="shared" si="1935"/>
        <v>0</v>
      </c>
      <c r="BH739" s="500"/>
      <c r="BI739" s="523">
        <f>+BI664+BH739</f>
        <v>0</v>
      </c>
      <c r="BJ739" s="519">
        <f t="shared" si="1936"/>
        <v>0</v>
      </c>
      <c r="BK739" s="481" t="str">
        <f t="shared" si="1937"/>
        <v xml:space="preserve">    </v>
      </c>
      <c r="BL739" s="553"/>
      <c r="BM739" s="502">
        <f t="shared" si="1776"/>
        <v>0</v>
      </c>
    </row>
    <row r="740" spans="1:69" customFormat="1" ht="12.75">
      <c r="A740" s="810">
        <v>55</v>
      </c>
      <c r="B740" s="836" t="s">
        <v>284</v>
      </c>
      <c r="C740" s="492">
        <f t="shared" si="1777"/>
        <v>0</v>
      </c>
      <c r="D740" s="525">
        <f t="shared" si="1902"/>
        <v>0</v>
      </c>
      <c r="E740" s="502">
        <f t="shared" ref="E740:F740" si="1938">SUM(E736:E739)</f>
        <v>0</v>
      </c>
      <c r="F740" s="502">
        <f t="shared" si="1938"/>
        <v>0</v>
      </c>
      <c r="G740" s="523">
        <f t="shared" si="1903"/>
        <v>0</v>
      </c>
      <c r="H740" s="482" t="str">
        <f t="shared" si="1904"/>
        <v xml:space="preserve">    </v>
      </c>
      <c r="I740" s="525">
        <f t="shared" si="1905"/>
        <v>0</v>
      </c>
      <c r="J740" s="502">
        <f>SUM(J736:J739)</f>
        <v>0</v>
      </c>
      <c r="K740" s="502">
        <f t="shared" ref="K740" si="1939">SUM(K736:K739)</f>
        <v>0</v>
      </c>
      <c r="L740" s="523">
        <f t="shared" si="1906"/>
        <v>0</v>
      </c>
      <c r="M740" s="482" t="str">
        <f t="shared" si="1907"/>
        <v xml:space="preserve">    </v>
      </c>
      <c r="N740" s="525">
        <f t="shared" si="1908"/>
        <v>0</v>
      </c>
      <c r="O740" s="502">
        <f t="shared" ref="O740:P740" si="1940">SUM(O736:O739)</f>
        <v>0</v>
      </c>
      <c r="P740" s="502">
        <f t="shared" si="1940"/>
        <v>0</v>
      </c>
      <c r="Q740" s="523">
        <f t="shared" si="1909"/>
        <v>0</v>
      </c>
      <c r="R740" s="482" t="str">
        <f t="shared" si="1910"/>
        <v xml:space="preserve">    </v>
      </c>
      <c r="S740" s="525">
        <f t="shared" si="1911"/>
        <v>0</v>
      </c>
      <c r="T740" s="502">
        <f t="shared" ref="T740:U740" si="1941">SUM(T736:T739)</f>
        <v>0</v>
      </c>
      <c r="U740" s="502">
        <f t="shared" si="1941"/>
        <v>0</v>
      </c>
      <c r="V740" s="523">
        <f t="shared" si="1912"/>
        <v>0</v>
      </c>
      <c r="W740" s="482" t="str">
        <f t="shared" si="1913"/>
        <v xml:space="preserve">    </v>
      </c>
      <c r="X740" s="525">
        <f t="shared" si="1914"/>
        <v>0</v>
      </c>
      <c r="Y740" s="502">
        <f t="shared" ref="Y740:Z740" si="1942">SUM(Y736:Y739)</f>
        <v>0</v>
      </c>
      <c r="Z740" s="502">
        <f t="shared" si="1942"/>
        <v>0</v>
      </c>
      <c r="AA740" s="523">
        <f t="shared" si="1915"/>
        <v>0</v>
      </c>
      <c r="AB740" s="482" t="str">
        <f t="shared" si="1916"/>
        <v xml:space="preserve">    </v>
      </c>
      <c r="AC740" s="525">
        <f t="shared" si="1917"/>
        <v>0</v>
      </c>
      <c r="AD740" s="502">
        <f t="shared" ref="AD740:AE740" si="1943">SUM(AD736:AD739)</f>
        <v>0</v>
      </c>
      <c r="AE740" s="502">
        <f t="shared" si="1943"/>
        <v>0</v>
      </c>
      <c r="AF740" s="523">
        <f t="shared" si="1918"/>
        <v>0</v>
      </c>
      <c r="AG740" s="482" t="str">
        <f t="shared" si="1919"/>
        <v xml:space="preserve">    </v>
      </c>
      <c r="AH740" s="525">
        <f t="shared" si="1920"/>
        <v>0</v>
      </c>
      <c r="AI740" s="502">
        <f t="shared" ref="AI740:AJ740" si="1944">SUM(AI736:AI739)</f>
        <v>0</v>
      </c>
      <c r="AJ740" s="502">
        <f t="shared" si="1944"/>
        <v>0</v>
      </c>
      <c r="AK740" s="523">
        <f t="shared" si="1921"/>
        <v>0</v>
      </c>
      <c r="AL740" s="482" t="str">
        <f t="shared" si="1922"/>
        <v xml:space="preserve">    </v>
      </c>
      <c r="AM740" s="525">
        <f t="shared" si="1923"/>
        <v>0</v>
      </c>
      <c r="AN740" s="502">
        <f t="shared" ref="AN740:AO740" si="1945">SUM(AN736:AN739)</f>
        <v>0</v>
      </c>
      <c r="AO740" s="502">
        <f t="shared" si="1945"/>
        <v>0</v>
      </c>
      <c r="AP740" s="523">
        <f t="shared" si="1924"/>
        <v>0</v>
      </c>
      <c r="AQ740" s="482" t="str">
        <f t="shared" si="1925"/>
        <v xml:space="preserve">    </v>
      </c>
      <c r="AR740" s="525">
        <f t="shared" si="1926"/>
        <v>0</v>
      </c>
      <c r="AS740" s="502">
        <f t="shared" ref="AS740:AT740" si="1946">SUM(AS736:AS739)</f>
        <v>0</v>
      </c>
      <c r="AT740" s="502">
        <f t="shared" si="1946"/>
        <v>0</v>
      </c>
      <c r="AU740" s="523">
        <f t="shared" si="1927"/>
        <v>0</v>
      </c>
      <c r="AV740" s="482" t="str">
        <f t="shared" si="1928"/>
        <v xml:space="preserve">    </v>
      </c>
      <c r="AW740" s="525">
        <f t="shared" si="1929"/>
        <v>0</v>
      </c>
      <c r="AX740" s="502">
        <f t="shared" ref="AX740:AY740" si="1947">SUM(AX736:AX739)</f>
        <v>0</v>
      </c>
      <c r="AY740" s="502">
        <f t="shared" si="1947"/>
        <v>0</v>
      </c>
      <c r="AZ740" s="523">
        <f t="shared" si="1930"/>
        <v>0</v>
      </c>
      <c r="BA740" s="482" t="str">
        <f t="shared" si="1931"/>
        <v xml:space="preserve">    </v>
      </c>
      <c r="BB740" s="525">
        <f t="shared" si="1932"/>
        <v>0</v>
      </c>
      <c r="BC740" s="502">
        <f t="shared" ref="BC740:BD740" si="1948">SUM(BC736:BC739)</f>
        <v>0</v>
      </c>
      <c r="BD740" s="502">
        <f t="shared" si="1948"/>
        <v>0</v>
      </c>
      <c r="BE740" s="523">
        <f t="shared" si="1933"/>
        <v>0</v>
      </c>
      <c r="BF740" s="482" t="str">
        <f t="shared" si="1934"/>
        <v xml:space="preserve">    </v>
      </c>
      <c r="BG740" s="525">
        <f t="shared" si="1935"/>
        <v>0</v>
      </c>
      <c r="BH740" s="502">
        <f t="shared" ref="BH740:BI740" si="1949">SUM(BH736:BH739)</f>
        <v>0</v>
      </c>
      <c r="BI740" s="502">
        <f t="shared" si="1949"/>
        <v>0</v>
      </c>
      <c r="BJ740" s="523">
        <f t="shared" si="1936"/>
        <v>0</v>
      </c>
      <c r="BK740" s="482" t="str">
        <f t="shared" si="1937"/>
        <v xml:space="preserve">    </v>
      </c>
      <c r="BL740" s="553"/>
      <c r="BM740" s="502">
        <f t="shared" si="1776"/>
        <v>0</v>
      </c>
    </row>
    <row r="741" spans="1:69" customFormat="1" ht="12.75">
      <c r="A741" s="839">
        <v>56</v>
      </c>
      <c r="B741" s="840" t="s">
        <v>160</v>
      </c>
      <c r="C741" s="706">
        <f t="shared" si="1777"/>
        <v>0</v>
      </c>
      <c r="D741" s="551">
        <f t="shared" si="1902"/>
        <v>0</v>
      </c>
      <c r="E741" s="547">
        <f>+E734-E740</f>
        <v>0</v>
      </c>
      <c r="F741" s="547">
        <f>+F734-F740</f>
        <v>0</v>
      </c>
      <c r="G741" s="526">
        <f>+G734-G740</f>
        <v>0</v>
      </c>
      <c r="H741" s="481" t="str">
        <f t="shared" si="1904"/>
        <v xml:space="preserve">    </v>
      </c>
      <c r="I741" s="551">
        <f t="shared" si="1905"/>
        <v>0</v>
      </c>
      <c r="J741" s="547">
        <f>+J734-J740</f>
        <v>0</v>
      </c>
      <c r="K741" s="547">
        <f>+K734-K740</f>
        <v>0</v>
      </c>
      <c r="L741" s="526">
        <f>+L734-L740</f>
        <v>0</v>
      </c>
      <c r="M741" s="481" t="str">
        <f t="shared" si="1907"/>
        <v xml:space="preserve">    </v>
      </c>
      <c r="N741" s="551">
        <f t="shared" si="1908"/>
        <v>0</v>
      </c>
      <c r="O741" s="547">
        <f>+O734-O740</f>
        <v>0</v>
      </c>
      <c r="P741" s="547">
        <f>+P734-P740</f>
        <v>0</v>
      </c>
      <c r="Q741" s="526">
        <f>+Q734-Q740</f>
        <v>0</v>
      </c>
      <c r="R741" s="481" t="str">
        <f t="shared" si="1910"/>
        <v xml:space="preserve">    </v>
      </c>
      <c r="S741" s="551">
        <f t="shared" si="1911"/>
        <v>4</v>
      </c>
      <c r="T741" s="547">
        <f>+T734-T740</f>
        <v>0</v>
      </c>
      <c r="U741" s="547">
        <f>+U734-U740</f>
        <v>0</v>
      </c>
      <c r="V741" s="526">
        <f>+V734-V740</f>
        <v>4</v>
      </c>
      <c r="W741" s="481">
        <f t="shared" si="1913"/>
        <v>0</v>
      </c>
      <c r="X741" s="551">
        <f t="shared" si="1914"/>
        <v>0</v>
      </c>
      <c r="Y741" s="547">
        <f>+Y734-Y740</f>
        <v>0</v>
      </c>
      <c r="Z741" s="547">
        <f>+Z734-Z740</f>
        <v>0</v>
      </c>
      <c r="AA741" s="526">
        <f>+AA734-AA740</f>
        <v>0</v>
      </c>
      <c r="AB741" s="481" t="str">
        <f t="shared" si="1916"/>
        <v xml:space="preserve">    </v>
      </c>
      <c r="AC741" s="551">
        <f t="shared" si="1917"/>
        <v>0</v>
      </c>
      <c r="AD741" s="547">
        <f>+AD734-AD740</f>
        <v>0</v>
      </c>
      <c r="AE741" s="547">
        <f>+AE734-AE740</f>
        <v>0</v>
      </c>
      <c r="AF741" s="526">
        <f>+AF734-AF740</f>
        <v>0</v>
      </c>
      <c r="AG741" s="481" t="str">
        <f t="shared" si="1919"/>
        <v xml:space="preserve">    </v>
      </c>
      <c r="AH741" s="551">
        <f t="shared" si="1920"/>
        <v>0</v>
      </c>
      <c r="AI741" s="547">
        <f>+AI734-AI740</f>
        <v>0</v>
      </c>
      <c r="AJ741" s="547">
        <f>+AJ734-AJ740</f>
        <v>0</v>
      </c>
      <c r="AK741" s="526">
        <f>+AK734-AK740</f>
        <v>0</v>
      </c>
      <c r="AL741" s="481" t="str">
        <f t="shared" si="1922"/>
        <v xml:space="preserve">    </v>
      </c>
      <c r="AM741" s="551">
        <f t="shared" si="1923"/>
        <v>0</v>
      </c>
      <c r="AN741" s="547">
        <f>+AN734-AN740</f>
        <v>0</v>
      </c>
      <c r="AO741" s="547">
        <f>+AO734-AO740</f>
        <v>0</v>
      </c>
      <c r="AP741" s="526">
        <f>+AP734-AP740</f>
        <v>0</v>
      </c>
      <c r="AQ741" s="481" t="str">
        <f t="shared" si="1925"/>
        <v xml:space="preserve">    </v>
      </c>
      <c r="AR741" s="551">
        <f t="shared" si="1926"/>
        <v>0</v>
      </c>
      <c r="AS741" s="547">
        <f>+AS734-AS740</f>
        <v>0</v>
      </c>
      <c r="AT741" s="547">
        <f>+AT734-AT740</f>
        <v>0</v>
      </c>
      <c r="AU741" s="526">
        <f>+AU734-AU740</f>
        <v>0</v>
      </c>
      <c r="AV741" s="481" t="str">
        <f t="shared" si="1928"/>
        <v xml:space="preserve">    </v>
      </c>
      <c r="AW741" s="551">
        <f t="shared" si="1929"/>
        <v>0</v>
      </c>
      <c r="AX741" s="547">
        <f>+AX734-AX740</f>
        <v>0</v>
      </c>
      <c r="AY741" s="547">
        <f>+AY734-AY740</f>
        <v>0</v>
      </c>
      <c r="AZ741" s="526">
        <f>+AZ734-AZ740</f>
        <v>0</v>
      </c>
      <c r="BA741" s="481" t="str">
        <f t="shared" si="1931"/>
        <v xml:space="preserve">    </v>
      </c>
      <c r="BB741" s="551">
        <f t="shared" si="1932"/>
        <v>0</v>
      </c>
      <c r="BC741" s="547">
        <f>+BC734-BC740</f>
        <v>0</v>
      </c>
      <c r="BD741" s="547">
        <f>+BD734-BD740</f>
        <v>0</v>
      </c>
      <c r="BE741" s="526">
        <f>+BE734-BE740</f>
        <v>0</v>
      </c>
      <c r="BF741" s="481" t="str">
        <f t="shared" si="1934"/>
        <v xml:space="preserve">    </v>
      </c>
      <c r="BG741" s="551">
        <f t="shared" si="1935"/>
        <v>0</v>
      </c>
      <c r="BH741" s="547">
        <f>+BH734-BH740</f>
        <v>0</v>
      </c>
      <c r="BI741" s="547">
        <f>+BI734-BI740</f>
        <v>0</v>
      </c>
      <c r="BJ741" s="526">
        <f>+BJ734-BJ740</f>
        <v>0</v>
      </c>
      <c r="BK741" s="481" t="str">
        <f t="shared" si="1937"/>
        <v xml:space="preserve">    </v>
      </c>
      <c r="BL741" s="553"/>
      <c r="BM741" s="502">
        <f t="shared" si="1776"/>
        <v>0</v>
      </c>
    </row>
    <row r="742" spans="1:69" s="1" customFormat="1" ht="12.75">
      <c r="A742" s="839">
        <v>57</v>
      </c>
      <c r="B742" s="840" t="s">
        <v>287</v>
      </c>
      <c r="C742" s="706">
        <f t="shared" si="1777"/>
        <v>0</v>
      </c>
      <c r="D742" s="548">
        <f t="shared" si="1902"/>
        <v>0</v>
      </c>
      <c r="E742" s="864"/>
      <c r="F742" s="554">
        <f>+F667+E742</f>
        <v>0</v>
      </c>
      <c r="G742" s="519">
        <f t="shared" ref="G742:G743" si="1950">D742-F742</f>
        <v>0</v>
      </c>
      <c r="H742" s="482" t="str">
        <f t="shared" si="1904"/>
        <v xml:space="preserve">    </v>
      </c>
      <c r="I742" s="548">
        <f t="shared" si="1905"/>
        <v>0</v>
      </c>
      <c r="J742" s="864"/>
      <c r="K742" s="554">
        <f>+K667+J742</f>
        <v>0</v>
      </c>
      <c r="L742" s="519">
        <f t="shared" ref="L742:L743" si="1951">I742-K742</f>
        <v>0</v>
      </c>
      <c r="M742" s="482" t="str">
        <f t="shared" si="1907"/>
        <v xml:space="preserve">    </v>
      </c>
      <c r="N742" s="548">
        <f t="shared" si="1908"/>
        <v>0</v>
      </c>
      <c r="O742" s="864">
        <v>0</v>
      </c>
      <c r="P742" s="554">
        <f>+P667+O742</f>
        <v>0</v>
      </c>
      <c r="Q742" s="519">
        <f t="shared" ref="Q742:Q743" si="1952">N742-P742</f>
        <v>0</v>
      </c>
      <c r="R742" s="482" t="str">
        <f t="shared" si="1910"/>
        <v xml:space="preserve">    </v>
      </c>
      <c r="S742" s="548">
        <f t="shared" si="1911"/>
        <v>0</v>
      </c>
      <c r="T742" s="864">
        <v>0</v>
      </c>
      <c r="U742" s="554">
        <f>+U667+T742</f>
        <v>0</v>
      </c>
      <c r="V742" s="519">
        <f t="shared" ref="V742:V743" si="1953">S742-U742</f>
        <v>0</v>
      </c>
      <c r="W742" s="482" t="str">
        <f t="shared" si="1913"/>
        <v xml:space="preserve">    </v>
      </c>
      <c r="X742" s="548">
        <f t="shared" si="1914"/>
        <v>0</v>
      </c>
      <c r="Y742" s="864">
        <v>0</v>
      </c>
      <c r="Z742" s="554">
        <f>+Z667+Y742</f>
        <v>0</v>
      </c>
      <c r="AA742" s="519">
        <f t="shared" ref="AA742:AA743" si="1954">X742-Z742</f>
        <v>0</v>
      </c>
      <c r="AB742" s="482" t="str">
        <f t="shared" si="1916"/>
        <v xml:space="preserve">    </v>
      </c>
      <c r="AC742" s="548">
        <f t="shared" si="1917"/>
        <v>0</v>
      </c>
      <c r="AD742" s="864">
        <v>0</v>
      </c>
      <c r="AE742" s="554">
        <f>+AE667+AD742</f>
        <v>0</v>
      </c>
      <c r="AF742" s="519">
        <f t="shared" ref="AF742:AF743" si="1955">AC742-AE742</f>
        <v>0</v>
      </c>
      <c r="AG742" s="482" t="str">
        <f t="shared" si="1919"/>
        <v xml:space="preserve">    </v>
      </c>
      <c r="AH742" s="548">
        <f t="shared" si="1920"/>
        <v>0</v>
      </c>
      <c r="AI742" s="506">
        <v>0</v>
      </c>
      <c r="AJ742" s="554">
        <f>+AJ667+AI742</f>
        <v>0</v>
      </c>
      <c r="AK742" s="519">
        <f t="shared" ref="AK742:AK743" si="1956">AH742-AJ742</f>
        <v>0</v>
      </c>
      <c r="AL742" s="482" t="str">
        <f t="shared" si="1922"/>
        <v xml:space="preserve">    </v>
      </c>
      <c r="AM742" s="548">
        <f t="shared" si="1923"/>
        <v>0</v>
      </c>
      <c r="AN742" s="864">
        <v>0</v>
      </c>
      <c r="AO742" s="554">
        <f>+AO667+AN742</f>
        <v>0</v>
      </c>
      <c r="AP742" s="519">
        <f t="shared" ref="AP742:AP743" si="1957">AM742-AO742</f>
        <v>0</v>
      </c>
      <c r="AQ742" s="482" t="str">
        <f t="shared" si="1925"/>
        <v xml:space="preserve">    </v>
      </c>
      <c r="AR742" s="548">
        <f t="shared" si="1926"/>
        <v>0</v>
      </c>
      <c r="AS742" s="864">
        <v>0</v>
      </c>
      <c r="AT742" s="554">
        <f>+AT667+AS742</f>
        <v>0</v>
      </c>
      <c r="AU742" s="519">
        <f t="shared" ref="AU742:AU743" si="1958">AR742-AT742</f>
        <v>0</v>
      </c>
      <c r="AV742" s="482" t="str">
        <f t="shared" si="1928"/>
        <v xml:space="preserve">    </v>
      </c>
      <c r="AW742" s="548">
        <f t="shared" si="1929"/>
        <v>0</v>
      </c>
      <c r="AX742" s="864">
        <v>0</v>
      </c>
      <c r="AY742" s="554">
        <f>+AY667+AX742</f>
        <v>0</v>
      </c>
      <c r="AZ742" s="519">
        <f t="shared" ref="AZ742:AZ743" si="1959">AW742-AY742</f>
        <v>0</v>
      </c>
      <c r="BA742" s="482" t="str">
        <f t="shared" si="1931"/>
        <v xml:space="preserve">    </v>
      </c>
      <c r="BB742" s="548">
        <f t="shared" si="1932"/>
        <v>0</v>
      </c>
      <c r="BC742" s="864">
        <v>0</v>
      </c>
      <c r="BD742" s="554">
        <f>+BD667+BC742</f>
        <v>0</v>
      </c>
      <c r="BE742" s="519">
        <f t="shared" ref="BE742:BE743" si="1960">BB742-BD742</f>
        <v>0</v>
      </c>
      <c r="BF742" s="482" t="str">
        <f t="shared" si="1934"/>
        <v xml:space="preserve">    </v>
      </c>
      <c r="BG742" s="548">
        <f t="shared" si="1935"/>
        <v>0</v>
      </c>
      <c r="BH742" s="864">
        <v>0</v>
      </c>
      <c r="BI742" s="554">
        <f>+BI667+BH742</f>
        <v>0</v>
      </c>
      <c r="BJ742" s="519">
        <f t="shared" ref="BJ742:BJ743" si="1961">BG742-BI742</f>
        <v>0</v>
      </c>
      <c r="BK742" s="482" t="str">
        <f t="shared" si="1937"/>
        <v xml:space="preserve">    </v>
      </c>
      <c r="BL742" s="553"/>
      <c r="BM742" s="502">
        <f t="shared" si="1776"/>
        <v>0</v>
      </c>
    </row>
    <row r="743" spans="1:69" s="1" customFormat="1" ht="12.75">
      <c r="A743" s="839">
        <v>58</v>
      </c>
      <c r="B743" s="840" t="s">
        <v>288</v>
      </c>
      <c r="C743" s="706">
        <f t="shared" si="1777"/>
        <v>0</v>
      </c>
      <c r="D743" s="548">
        <f t="shared" si="1902"/>
        <v>0</v>
      </c>
      <c r="E743" s="506"/>
      <c r="F743" s="523">
        <f>+F668+E743</f>
        <v>0</v>
      </c>
      <c r="G743" s="519">
        <f t="shared" si="1950"/>
        <v>0</v>
      </c>
      <c r="H743" s="481" t="str">
        <f t="shared" si="1904"/>
        <v xml:space="preserve">    </v>
      </c>
      <c r="I743" s="548">
        <f t="shared" si="1905"/>
        <v>0</v>
      </c>
      <c r="J743" s="506"/>
      <c r="K743" s="523">
        <f>+K668+J743</f>
        <v>0</v>
      </c>
      <c r="L743" s="519">
        <f t="shared" si="1951"/>
        <v>0</v>
      </c>
      <c r="M743" s="481" t="str">
        <f t="shared" si="1907"/>
        <v xml:space="preserve">    </v>
      </c>
      <c r="N743" s="548">
        <f t="shared" si="1908"/>
        <v>0</v>
      </c>
      <c r="O743" s="506">
        <v>0</v>
      </c>
      <c r="P743" s="523">
        <f>+P668+O743</f>
        <v>0</v>
      </c>
      <c r="Q743" s="519">
        <f t="shared" si="1952"/>
        <v>0</v>
      </c>
      <c r="R743" s="481" t="str">
        <f t="shared" si="1910"/>
        <v xml:space="preserve">    </v>
      </c>
      <c r="S743" s="548">
        <f t="shared" si="1911"/>
        <v>0</v>
      </c>
      <c r="T743" s="506">
        <v>0</v>
      </c>
      <c r="U743" s="523">
        <f>+U668+T743</f>
        <v>0</v>
      </c>
      <c r="V743" s="519">
        <f t="shared" si="1953"/>
        <v>0</v>
      </c>
      <c r="W743" s="481" t="str">
        <f t="shared" si="1913"/>
        <v xml:space="preserve">    </v>
      </c>
      <c r="X743" s="548">
        <f t="shared" si="1914"/>
        <v>0</v>
      </c>
      <c r="Y743" s="506">
        <v>0</v>
      </c>
      <c r="Z743" s="523">
        <f>+Z668+Y743</f>
        <v>0</v>
      </c>
      <c r="AA743" s="519">
        <f t="shared" si="1954"/>
        <v>0</v>
      </c>
      <c r="AB743" s="481" t="str">
        <f t="shared" si="1916"/>
        <v xml:space="preserve">    </v>
      </c>
      <c r="AC743" s="548">
        <f t="shared" si="1917"/>
        <v>0</v>
      </c>
      <c r="AD743" s="506">
        <v>0</v>
      </c>
      <c r="AE743" s="523">
        <f>+AE668+AD743</f>
        <v>0</v>
      </c>
      <c r="AF743" s="519">
        <f t="shared" si="1955"/>
        <v>0</v>
      </c>
      <c r="AG743" s="481" t="str">
        <f t="shared" si="1919"/>
        <v xml:space="preserve">    </v>
      </c>
      <c r="AH743" s="548">
        <f t="shared" si="1920"/>
        <v>0</v>
      </c>
      <c r="AI743" s="506">
        <v>0</v>
      </c>
      <c r="AJ743" s="523">
        <f>+AJ668+AI743</f>
        <v>0</v>
      </c>
      <c r="AK743" s="519">
        <f t="shared" si="1956"/>
        <v>0</v>
      </c>
      <c r="AL743" s="481" t="str">
        <f t="shared" si="1922"/>
        <v xml:space="preserve">    </v>
      </c>
      <c r="AM743" s="548">
        <f t="shared" si="1923"/>
        <v>0</v>
      </c>
      <c r="AN743" s="506">
        <v>0</v>
      </c>
      <c r="AO743" s="523">
        <f>+AO668+AN743</f>
        <v>0</v>
      </c>
      <c r="AP743" s="519">
        <f t="shared" si="1957"/>
        <v>0</v>
      </c>
      <c r="AQ743" s="481" t="str">
        <f t="shared" si="1925"/>
        <v xml:space="preserve">    </v>
      </c>
      <c r="AR743" s="548">
        <f t="shared" si="1926"/>
        <v>0</v>
      </c>
      <c r="AS743" s="506">
        <v>0</v>
      </c>
      <c r="AT743" s="523">
        <f>+AT668+AS743</f>
        <v>0</v>
      </c>
      <c r="AU743" s="519">
        <f t="shared" si="1958"/>
        <v>0</v>
      </c>
      <c r="AV743" s="481" t="str">
        <f t="shared" si="1928"/>
        <v xml:space="preserve">    </v>
      </c>
      <c r="AW743" s="548">
        <f t="shared" si="1929"/>
        <v>0</v>
      </c>
      <c r="AX743" s="506">
        <v>0</v>
      </c>
      <c r="AY743" s="523">
        <f>+AY668+AX743</f>
        <v>0</v>
      </c>
      <c r="AZ743" s="519">
        <f t="shared" si="1959"/>
        <v>0</v>
      </c>
      <c r="BA743" s="481" t="str">
        <f t="shared" si="1931"/>
        <v xml:space="preserve">    </v>
      </c>
      <c r="BB743" s="548">
        <f t="shared" si="1932"/>
        <v>0</v>
      </c>
      <c r="BC743" s="506">
        <v>0</v>
      </c>
      <c r="BD743" s="523">
        <f>+BD668+BC743</f>
        <v>0</v>
      </c>
      <c r="BE743" s="519">
        <f t="shared" si="1960"/>
        <v>0</v>
      </c>
      <c r="BF743" s="481" t="str">
        <f t="shared" si="1934"/>
        <v xml:space="preserve">    </v>
      </c>
      <c r="BG743" s="548">
        <f t="shared" si="1935"/>
        <v>0</v>
      </c>
      <c r="BH743" s="506">
        <v>0</v>
      </c>
      <c r="BI743" s="523">
        <f>+BI668+BH743</f>
        <v>0</v>
      </c>
      <c r="BJ743" s="519">
        <f t="shared" si="1961"/>
        <v>0</v>
      </c>
      <c r="BK743" s="481" t="str">
        <f t="shared" si="1937"/>
        <v xml:space="preserve">    </v>
      </c>
      <c r="BL743" s="553"/>
      <c r="BM743" s="502">
        <f t="shared" si="1776"/>
        <v>0</v>
      </c>
    </row>
    <row r="744" spans="1:69" s="18" customFormat="1" ht="13.5" thickBot="1">
      <c r="A744" s="846">
        <v>59</v>
      </c>
      <c r="B744" s="847" t="s">
        <v>78</v>
      </c>
      <c r="C744" s="707">
        <f t="shared" si="1777"/>
        <v>0</v>
      </c>
      <c r="D744" s="549">
        <f t="shared" si="1902"/>
        <v>0</v>
      </c>
      <c r="E744" s="508">
        <f>+E741+E742+E743</f>
        <v>0</v>
      </c>
      <c r="F744" s="508">
        <f>+F741+F742+F743</f>
        <v>0</v>
      </c>
      <c r="G744" s="524">
        <f>+G741+G742+G743</f>
        <v>0</v>
      </c>
      <c r="H744" s="484" t="str">
        <f t="shared" si="1904"/>
        <v xml:space="preserve">    </v>
      </c>
      <c r="I744" s="549">
        <f t="shared" si="1905"/>
        <v>0</v>
      </c>
      <c r="J744" s="508">
        <f>+J741+J742+J743</f>
        <v>0</v>
      </c>
      <c r="K744" s="508">
        <f>+K741+K742+K743</f>
        <v>0</v>
      </c>
      <c r="L744" s="524">
        <f>+L741+L742+L743</f>
        <v>0</v>
      </c>
      <c r="M744" s="484" t="str">
        <f t="shared" si="1907"/>
        <v xml:space="preserve">    </v>
      </c>
      <c r="N744" s="549">
        <f t="shared" si="1908"/>
        <v>0</v>
      </c>
      <c r="O744" s="508">
        <f>+O741+O742+O743</f>
        <v>0</v>
      </c>
      <c r="P744" s="508">
        <f>+P741+P742+P743</f>
        <v>0</v>
      </c>
      <c r="Q744" s="524">
        <f>+Q741+Q742+Q743</f>
        <v>0</v>
      </c>
      <c r="R744" s="484" t="str">
        <f t="shared" si="1910"/>
        <v xml:space="preserve">    </v>
      </c>
      <c r="S744" s="549">
        <f t="shared" si="1911"/>
        <v>4</v>
      </c>
      <c r="T744" s="508">
        <f>+T741+T742+T743</f>
        <v>0</v>
      </c>
      <c r="U744" s="508">
        <f>+U741+U742+U743</f>
        <v>0</v>
      </c>
      <c r="V744" s="524">
        <f>+V741+V742+V743</f>
        <v>4</v>
      </c>
      <c r="W744" s="484">
        <f t="shared" si="1913"/>
        <v>0</v>
      </c>
      <c r="X744" s="549">
        <f t="shared" si="1914"/>
        <v>0</v>
      </c>
      <c r="Y744" s="508">
        <f>+Y741+Y742+Y743</f>
        <v>0</v>
      </c>
      <c r="Z744" s="508">
        <f>+Z741+Z742+Z743</f>
        <v>0</v>
      </c>
      <c r="AA744" s="524">
        <f>+AA741+AA742+AA743</f>
        <v>0</v>
      </c>
      <c r="AB744" s="484" t="str">
        <f t="shared" si="1916"/>
        <v xml:space="preserve">    </v>
      </c>
      <c r="AC744" s="549">
        <f t="shared" si="1917"/>
        <v>0</v>
      </c>
      <c r="AD744" s="508">
        <f>+AD741+AD742+AD743</f>
        <v>0</v>
      </c>
      <c r="AE744" s="508">
        <f>+AE741+AE742+AE743</f>
        <v>0</v>
      </c>
      <c r="AF744" s="524">
        <f>+AF741+AF742+AF743</f>
        <v>0</v>
      </c>
      <c r="AG744" s="484" t="str">
        <f t="shared" si="1919"/>
        <v xml:space="preserve">    </v>
      </c>
      <c r="AH744" s="549">
        <f t="shared" si="1920"/>
        <v>0</v>
      </c>
      <c r="AI744" s="508">
        <f>+AI741+AI742+AI743</f>
        <v>0</v>
      </c>
      <c r="AJ744" s="508">
        <f>+AJ741+AJ742+AJ743</f>
        <v>0</v>
      </c>
      <c r="AK744" s="524">
        <f>+AK741+AK742+AK743</f>
        <v>0</v>
      </c>
      <c r="AL744" s="484" t="str">
        <f t="shared" si="1922"/>
        <v xml:space="preserve">    </v>
      </c>
      <c r="AM744" s="549">
        <f t="shared" si="1923"/>
        <v>0</v>
      </c>
      <c r="AN744" s="508">
        <f>+AN741+AN742+AN743</f>
        <v>0</v>
      </c>
      <c r="AO744" s="508">
        <f>+AO741+AO742+AO743</f>
        <v>0</v>
      </c>
      <c r="AP744" s="524">
        <f>+AP741+AP742+AP743</f>
        <v>0</v>
      </c>
      <c r="AQ744" s="484" t="str">
        <f t="shared" si="1925"/>
        <v xml:space="preserve">    </v>
      </c>
      <c r="AR744" s="507">
        <f t="shared" si="1926"/>
        <v>0</v>
      </c>
      <c r="AS744" s="508">
        <f>+AS741+AS742+AS743</f>
        <v>0</v>
      </c>
      <c r="AT744" s="508">
        <f>+AT741+AT742+AT743</f>
        <v>0</v>
      </c>
      <c r="AU744" s="524">
        <f>+AU741+AU742+AU743</f>
        <v>0</v>
      </c>
      <c r="AV744" s="484" t="str">
        <f t="shared" si="1928"/>
        <v xml:space="preserve">    </v>
      </c>
      <c r="AW744" s="549">
        <f t="shared" si="1929"/>
        <v>0</v>
      </c>
      <c r="AX744" s="508">
        <f>+AX741+AX742+AX743</f>
        <v>0</v>
      </c>
      <c r="AY744" s="508">
        <f>+AY741+AY742+AY743</f>
        <v>0</v>
      </c>
      <c r="AZ744" s="524">
        <f>+AZ741+AZ742+AZ743</f>
        <v>0</v>
      </c>
      <c r="BA744" s="484" t="str">
        <f t="shared" si="1931"/>
        <v xml:space="preserve">    </v>
      </c>
      <c r="BB744" s="549">
        <f t="shared" si="1932"/>
        <v>0</v>
      </c>
      <c r="BC744" s="508">
        <f>+BC741+BC742+BC743</f>
        <v>0</v>
      </c>
      <c r="BD744" s="508">
        <f>+BD741+BD742+BD743</f>
        <v>0</v>
      </c>
      <c r="BE744" s="524">
        <f>+BE741+BE742+BE743</f>
        <v>0</v>
      </c>
      <c r="BF744" s="484" t="str">
        <f t="shared" si="1934"/>
        <v xml:space="preserve">    </v>
      </c>
      <c r="BG744" s="549">
        <f t="shared" si="1935"/>
        <v>0</v>
      </c>
      <c r="BH744" s="508">
        <f>+BH741+BH742+BH743</f>
        <v>0</v>
      </c>
      <c r="BI744" s="508">
        <f>+BI741+BI742+BI743</f>
        <v>0</v>
      </c>
      <c r="BJ744" s="524">
        <f>+BJ741+BJ742+BJ743</f>
        <v>0</v>
      </c>
      <c r="BK744" s="484" t="str">
        <f t="shared" si="1937"/>
        <v xml:space="preserve">    </v>
      </c>
      <c r="BL744" s="552"/>
      <c r="BM744" s="502">
        <f t="shared" si="1776"/>
        <v>0</v>
      </c>
    </row>
    <row r="745" spans="1:69" customFormat="1" ht="15" customHeight="1" thickTop="1">
      <c r="A745" s="1411" t="s">
        <v>297</v>
      </c>
      <c r="B745" s="1411"/>
      <c r="C745" s="849"/>
      <c r="D745" s="821" t="str">
        <f>D70</f>
        <v>Certification of Exclusion and Debarment (Article 8)</v>
      </c>
      <c r="E745" s="821"/>
      <c r="F745" s="821"/>
      <c r="G745" s="821"/>
      <c r="H745" s="821"/>
      <c r="I745" s="821" t="str">
        <f>D70</f>
        <v>Certification of Exclusion and Debarment (Article 8)</v>
      </c>
      <c r="J745" s="821"/>
      <c r="K745" s="821"/>
      <c r="L745" s="821"/>
      <c r="M745" s="821"/>
      <c r="N745" s="821" t="str">
        <f>D70</f>
        <v>Certification of Exclusion and Debarment (Article 8)</v>
      </c>
      <c r="O745" s="821"/>
      <c r="P745" s="821"/>
      <c r="Q745" s="821"/>
      <c r="R745" s="821"/>
      <c r="S745" s="821" t="str">
        <f>D70</f>
        <v>Certification of Exclusion and Debarment (Article 8)</v>
      </c>
      <c r="T745" s="821"/>
      <c r="U745" s="821"/>
      <c r="V745" s="821"/>
      <c r="W745" s="821"/>
      <c r="X745" s="821" t="str">
        <f>D70</f>
        <v>Certification of Exclusion and Debarment (Article 8)</v>
      </c>
      <c r="Y745" s="821"/>
      <c r="Z745" s="821"/>
      <c r="AA745" s="821"/>
      <c r="AB745" s="821"/>
      <c r="AC745" s="821" t="str">
        <f>D70</f>
        <v>Certification of Exclusion and Debarment (Article 8)</v>
      </c>
      <c r="AD745" s="821"/>
      <c r="AE745" s="821"/>
      <c r="AF745" s="821"/>
      <c r="AG745" s="821"/>
      <c r="AH745" s="821" t="str">
        <f>D70</f>
        <v>Certification of Exclusion and Debarment (Article 8)</v>
      </c>
      <c r="AI745" s="821"/>
      <c r="AJ745" s="821"/>
      <c r="AK745" s="821"/>
      <c r="AL745" s="821"/>
      <c r="AM745" s="821" t="str">
        <f>D70</f>
        <v>Certification of Exclusion and Debarment (Article 8)</v>
      </c>
      <c r="AN745" s="821"/>
      <c r="AO745" s="821"/>
      <c r="AP745" s="821"/>
      <c r="AQ745" s="821"/>
      <c r="AR745" s="821" t="str">
        <f>D70</f>
        <v>Certification of Exclusion and Debarment (Article 8)</v>
      </c>
      <c r="AS745" s="821"/>
      <c r="AT745" s="821"/>
      <c r="AU745" s="821"/>
      <c r="AV745" s="821"/>
      <c r="AW745" s="821" t="str">
        <f>D70</f>
        <v>Certification of Exclusion and Debarment (Article 8)</v>
      </c>
      <c r="AX745" s="821"/>
      <c r="AY745" s="821"/>
      <c r="AZ745" s="821"/>
      <c r="BA745" s="821"/>
      <c r="BB745" s="821" t="str">
        <f>D70</f>
        <v>Certification of Exclusion and Debarment (Article 8)</v>
      </c>
      <c r="BC745" s="821"/>
      <c r="BD745" s="821"/>
      <c r="BE745" s="821"/>
      <c r="BF745" s="821"/>
      <c r="BG745" s="821" t="str">
        <f>D70</f>
        <v>Certification of Exclusion and Debarment (Article 8)</v>
      </c>
      <c r="BH745" s="821"/>
      <c r="BI745" s="821"/>
      <c r="BJ745" s="821"/>
      <c r="BK745" s="821"/>
      <c r="BL745" s="342"/>
      <c r="BM745" s="342"/>
      <c r="BN745" s="342"/>
      <c r="BO745" s="342"/>
    </row>
    <row r="746" spans="1:69" customFormat="1" ht="63.75" customHeight="1" thickBot="1">
      <c r="A746" s="1412"/>
      <c r="B746" s="1412"/>
      <c r="C746" s="850"/>
      <c r="D746" s="1406" t="str">
        <f>D671</f>
        <v>Invoice Certification Language (MH)</v>
      </c>
      <c r="E746" s="1406"/>
      <c r="F746" s="1406"/>
      <c r="G746" s="1406"/>
      <c r="H746" s="1406"/>
      <c r="I746" s="1406" t="str">
        <f>D746</f>
        <v>Invoice Certification Language (MH)</v>
      </c>
      <c r="J746" s="1406"/>
      <c r="K746" s="1406"/>
      <c r="L746" s="1406"/>
      <c r="M746" s="1406"/>
      <c r="N746" s="1406" t="str">
        <f>I746</f>
        <v>Invoice Certification Language (MH)</v>
      </c>
      <c r="O746" s="1406"/>
      <c r="P746" s="1406"/>
      <c r="Q746" s="1406"/>
      <c r="R746" s="1406"/>
      <c r="S746" s="1406" t="str">
        <f>D71</f>
        <v>Invoice Certification Language (MH)</v>
      </c>
      <c r="T746" s="1406"/>
      <c r="U746" s="1406"/>
      <c r="V746" s="1406"/>
      <c r="W746" s="1406"/>
      <c r="X746" s="1406" t="str">
        <f>D71</f>
        <v>Invoice Certification Language (MH)</v>
      </c>
      <c r="Y746" s="1406"/>
      <c r="Z746" s="1406"/>
      <c r="AA746" s="1406"/>
      <c r="AB746" s="1406"/>
      <c r="AC746" s="1406" t="str">
        <f>D71</f>
        <v>Invoice Certification Language (MH)</v>
      </c>
      <c r="AD746" s="1406"/>
      <c r="AE746" s="1406"/>
      <c r="AF746" s="1406"/>
      <c r="AG746" s="1406"/>
      <c r="AH746" s="1406" t="str">
        <f>D71</f>
        <v>Invoice Certification Language (MH)</v>
      </c>
      <c r="AI746" s="1406"/>
      <c r="AJ746" s="1406"/>
      <c r="AK746" s="1406"/>
      <c r="AL746" s="1406"/>
      <c r="AM746" s="1406" t="str">
        <f>D71</f>
        <v>Invoice Certification Language (MH)</v>
      </c>
      <c r="AN746" s="1406"/>
      <c r="AO746" s="1406"/>
      <c r="AP746" s="1406"/>
      <c r="AQ746" s="1406"/>
      <c r="AR746" s="1406" t="str">
        <f>D71</f>
        <v>Invoice Certification Language (MH)</v>
      </c>
      <c r="AS746" s="1406"/>
      <c r="AT746" s="1406"/>
      <c r="AU746" s="1406"/>
      <c r="AV746" s="1406"/>
      <c r="AW746" s="1406" t="str">
        <f>D71</f>
        <v>Invoice Certification Language (MH)</v>
      </c>
      <c r="AX746" s="1406"/>
      <c r="AY746" s="1406"/>
      <c r="AZ746" s="1406"/>
      <c r="BA746" s="1406"/>
      <c r="BB746" s="1406" t="str">
        <f>D71</f>
        <v>Invoice Certification Language (MH)</v>
      </c>
      <c r="BC746" s="1406"/>
      <c r="BD746" s="1406"/>
      <c r="BE746" s="1406"/>
      <c r="BF746" s="1406"/>
      <c r="BG746" s="1406" t="str">
        <f>D71</f>
        <v>Invoice Certification Language (MH)</v>
      </c>
      <c r="BH746" s="1406"/>
      <c r="BI746" s="1406"/>
      <c r="BJ746" s="1406"/>
      <c r="BK746" s="1406"/>
      <c r="BL746" s="342"/>
      <c r="BM746" s="342"/>
      <c r="BN746" s="342"/>
      <c r="BO746" s="342"/>
    </row>
    <row r="747" spans="1:69" s="1" customFormat="1" ht="12" customHeight="1">
      <c r="A747" s="1390"/>
      <c r="B747" s="1391"/>
      <c r="C747" s="485"/>
      <c r="D747" s="1396"/>
      <c r="E747" s="1396"/>
      <c r="F747" s="1396"/>
      <c r="G747" s="1404"/>
      <c r="H747" s="1404"/>
      <c r="I747" s="1396"/>
      <c r="J747" s="1396"/>
      <c r="K747" s="1396"/>
      <c r="L747" s="1404"/>
      <c r="M747" s="1404"/>
      <c r="N747" s="1396"/>
      <c r="O747" s="1396"/>
      <c r="P747" s="1396"/>
      <c r="Q747" s="1404"/>
      <c r="R747" s="1404"/>
      <c r="S747" s="1396"/>
      <c r="T747" s="1396"/>
      <c r="U747" s="1396"/>
      <c r="V747" s="1404"/>
      <c r="W747" s="1404"/>
      <c r="X747" s="1396"/>
      <c r="Y747" s="1396"/>
      <c r="Z747" s="1396"/>
      <c r="AA747" s="1404"/>
      <c r="AB747" s="1404"/>
      <c r="AC747" s="1396"/>
      <c r="AD747" s="1396"/>
      <c r="AE747" s="1396"/>
      <c r="AF747" s="1404"/>
      <c r="AG747" s="1404"/>
      <c r="AH747" s="1396"/>
      <c r="AI747" s="1396"/>
      <c r="AJ747" s="1396"/>
      <c r="AK747" s="1404"/>
      <c r="AL747" s="1404"/>
      <c r="AM747" s="1396"/>
      <c r="AN747" s="1396"/>
      <c r="AO747" s="1396"/>
      <c r="AP747" s="1404"/>
      <c r="AQ747" s="1404"/>
      <c r="AR747" s="1396"/>
      <c r="AS747" s="1396"/>
      <c r="AT747" s="1396"/>
      <c r="AU747" s="1404"/>
      <c r="AV747" s="1404"/>
      <c r="AW747" s="1396"/>
      <c r="AX747" s="1396"/>
      <c r="AY747" s="1396"/>
      <c r="AZ747" s="1404"/>
      <c r="BA747" s="1404"/>
      <c r="BB747" s="1396"/>
      <c r="BC747" s="1396"/>
      <c r="BD747" s="1396"/>
      <c r="BE747" s="1404"/>
      <c r="BF747" s="1404"/>
      <c r="BG747" s="1396"/>
      <c r="BH747" s="1396"/>
      <c r="BI747" s="1396"/>
      <c r="BJ747" s="1404"/>
      <c r="BK747" s="1404"/>
      <c r="BM747"/>
    </row>
    <row r="748" spans="1:69" s="1" customFormat="1" ht="10.5" customHeight="1">
      <c r="A748" s="1392"/>
      <c r="B748" s="1393"/>
      <c r="C748" s="486"/>
      <c r="D748" s="1405" t="s">
        <v>79</v>
      </c>
      <c r="E748" s="1405"/>
      <c r="F748" s="1405"/>
      <c r="G748" s="105" t="s">
        <v>154</v>
      </c>
      <c r="H748" s="96"/>
      <c r="I748" s="1405" t="s">
        <v>79</v>
      </c>
      <c r="J748" s="1405"/>
      <c r="K748" s="1405"/>
      <c r="L748" s="105" t="s">
        <v>154</v>
      </c>
      <c r="M748" s="96"/>
      <c r="N748" s="1405" t="s">
        <v>79</v>
      </c>
      <c r="O748" s="1405"/>
      <c r="P748" s="1405"/>
      <c r="Q748" s="105" t="s">
        <v>154</v>
      </c>
      <c r="R748" s="96"/>
      <c r="S748" s="1405" t="s">
        <v>79</v>
      </c>
      <c r="T748" s="1405"/>
      <c r="U748" s="1405"/>
      <c r="V748" s="105" t="s">
        <v>154</v>
      </c>
      <c r="W748" s="96"/>
      <c r="X748" s="1405" t="s">
        <v>79</v>
      </c>
      <c r="Y748" s="1405"/>
      <c r="Z748" s="1405"/>
      <c r="AA748" s="105" t="s">
        <v>154</v>
      </c>
      <c r="AB748" s="96"/>
      <c r="AC748" s="1405" t="s">
        <v>79</v>
      </c>
      <c r="AD748" s="1405"/>
      <c r="AE748" s="1405"/>
      <c r="AF748" s="105" t="s">
        <v>154</v>
      </c>
      <c r="AG748" s="96"/>
      <c r="AH748" s="1405" t="s">
        <v>79</v>
      </c>
      <c r="AI748" s="1405"/>
      <c r="AJ748" s="1405"/>
      <c r="AK748" s="105" t="s">
        <v>154</v>
      </c>
      <c r="AL748" s="96"/>
      <c r="AM748" s="1405" t="s">
        <v>79</v>
      </c>
      <c r="AN748" s="1405"/>
      <c r="AO748" s="1405"/>
      <c r="AP748" s="105" t="s">
        <v>154</v>
      </c>
      <c r="AQ748" s="96"/>
      <c r="AR748" s="1405" t="s">
        <v>79</v>
      </c>
      <c r="AS748" s="1405"/>
      <c r="AT748" s="1405"/>
      <c r="AU748" s="105" t="s">
        <v>154</v>
      </c>
      <c r="AV748" s="96"/>
      <c r="AW748" s="1405" t="s">
        <v>79</v>
      </c>
      <c r="AX748" s="1405"/>
      <c r="AY748" s="1405"/>
      <c r="AZ748" s="105" t="s">
        <v>154</v>
      </c>
      <c r="BA748" s="96"/>
      <c r="BB748" s="1405" t="s">
        <v>79</v>
      </c>
      <c r="BC748" s="1405"/>
      <c r="BD748" s="1405"/>
      <c r="BE748" s="105" t="s">
        <v>154</v>
      </c>
      <c r="BF748" s="96"/>
      <c r="BG748" s="1405" t="s">
        <v>79</v>
      </c>
      <c r="BH748" s="1405"/>
      <c r="BI748" s="1405"/>
      <c r="BJ748" s="105" t="s">
        <v>154</v>
      </c>
      <c r="BK748" s="96"/>
      <c r="BM748"/>
    </row>
    <row r="749" spans="1:69" s="1" customFormat="1" ht="21" customHeight="1">
      <c r="A749" s="1392"/>
      <c r="B749" s="1393"/>
      <c r="C749" s="470"/>
      <c r="D749" s="1398"/>
      <c r="E749" s="1398"/>
      <c r="F749" s="1398"/>
      <c r="G749" s="1397"/>
      <c r="H749" s="1397"/>
      <c r="I749" s="1398"/>
      <c r="J749" s="1398"/>
      <c r="K749" s="1398"/>
      <c r="L749" s="1397"/>
      <c r="M749" s="1397"/>
      <c r="N749" s="1398"/>
      <c r="O749" s="1398"/>
      <c r="P749" s="1398"/>
      <c r="Q749" s="1397"/>
      <c r="R749" s="1397"/>
      <c r="S749" s="1398"/>
      <c r="T749" s="1398"/>
      <c r="U749" s="1398"/>
      <c r="V749" s="1397"/>
      <c r="W749" s="1397"/>
      <c r="X749" s="1398"/>
      <c r="Y749" s="1398"/>
      <c r="Z749" s="1398"/>
      <c r="AA749" s="1397"/>
      <c r="AB749" s="1397"/>
      <c r="AC749" s="1398"/>
      <c r="AD749" s="1398"/>
      <c r="AE749" s="1398"/>
      <c r="AF749" s="1397"/>
      <c r="AG749" s="1397"/>
      <c r="AH749" s="1398"/>
      <c r="AI749" s="1398"/>
      <c r="AJ749" s="1398"/>
      <c r="AK749" s="1397"/>
      <c r="AL749" s="1397"/>
      <c r="AM749" s="1398"/>
      <c r="AN749" s="1398"/>
      <c r="AO749" s="1398"/>
      <c r="AP749" s="1397"/>
      <c r="AQ749" s="1397"/>
      <c r="AR749" s="1398"/>
      <c r="AS749" s="1398"/>
      <c r="AT749" s="1398"/>
      <c r="AU749" s="1397"/>
      <c r="AV749" s="1397"/>
      <c r="AW749" s="1398"/>
      <c r="AX749" s="1398"/>
      <c r="AY749" s="1398"/>
      <c r="AZ749" s="1397"/>
      <c r="BA749" s="1397"/>
      <c r="BB749" s="1398"/>
      <c r="BC749" s="1398"/>
      <c r="BD749" s="1398"/>
      <c r="BE749" s="1397"/>
      <c r="BF749" s="1397"/>
      <c r="BG749" s="1398"/>
      <c r="BH749" s="1398"/>
      <c r="BI749" s="1398"/>
      <c r="BJ749" s="1397"/>
      <c r="BK749" s="1397"/>
      <c r="BM749"/>
    </row>
    <row r="750" spans="1:69" s="1" customFormat="1" ht="16.5" thickBot="1">
      <c r="A750" s="1394"/>
      <c r="B750" s="1395"/>
      <c r="C750" s="471"/>
      <c r="D750" s="1399" t="s">
        <v>80</v>
      </c>
      <c r="E750" s="1399"/>
      <c r="F750" s="103"/>
      <c r="G750" s="104" t="s">
        <v>81</v>
      </c>
      <c r="H750" s="96"/>
      <c r="I750" s="1399" t="s">
        <v>80</v>
      </c>
      <c r="J750" s="1399"/>
      <c r="K750" s="103"/>
      <c r="L750" s="104" t="s">
        <v>81</v>
      </c>
      <c r="M750" s="96"/>
      <c r="N750" s="1399" t="s">
        <v>80</v>
      </c>
      <c r="O750" s="1399"/>
      <c r="P750" s="103"/>
      <c r="Q750" s="104" t="s">
        <v>81</v>
      </c>
      <c r="R750" s="96"/>
      <c r="S750" s="1399" t="s">
        <v>80</v>
      </c>
      <c r="T750" s="1399"/>
      <c r="U750" s="103"/>
      <c r="V750" s="104" t="s">
        <v>81</v>
      </c>
      <c r="W750" s="96"/>
      <c r="X750" s="1399" t="s">
        <v>80</v>
      </c>
      <c r="Y750" s="1399"/>
      <c r="Z750" s="103"/>
      <c r="AA750" s="104" t="s">
        <v>81</v>
      </c>
      <c r="AB750" s="96"/>
      <c r="AC750" s="1399" t="s">
        <v>80</v>
      </c>
      <c r="AD750" s="1399"/>
      <c r="AE750" s="103"/>
      <c r="AF750" s="104" t="s">
        <v>81</v>
      </c>
      <c r="AG750" s="96"/>
      <c r="AH750" s="1399" t="s">
        <v>80</v>
      </c>
      <c r="AI750" s="1399"/>
      <c r="AJ750" s="103"/>
      <c r="AK750" s="104" t="s">
        <v>81</v>
      </c>
      <c r="AL750" s="96"/>
      <c r="AM750" s="1399" t="s">
        <v>80</v>
      </c>
      <c r="AN750" s="1399"/>
      <c r="AO750" s="103"/>
      <c r="AP750" s="104" t="s">
        <v>81</v>
      </c>
      <c r="AQ750" s="96"/>
      <c r="AR750" s="1399" t="s">
        <v>80</v>
      </c>
      <c r="AS750" s="1399"/>
      <c r="AT750" s="103"/>
      <c r="AU750" s="104" t="s">
        <v>81</v>
      </c>
      <c r="AV750" s="96"/>
      <c r="AW750" s="1399" t="s">
        <v>80</v>
      </c>
      <c r="AX750" s="1399"/>
      <c r="AY750" s="103"/>
      <c r="AZ750" s="104" t="s">
        <v>81</v>
      </c>
      <c r="BA750" s="96"/>
      <c r="BB750" s="1399" t="s">
        <v>80</v>
      </c>
      <c r="BC750" s="1399"/>
      <c r="BD750" s="103"/>
      <c r="BE750" s="104" t="s">
        <v>81</v>
      </c>
      <c r="BF750" s="96"/>
      <c r="BG750" s="1399" t="s">
        <v>80</v>
      </c>
      <c r="BH750" s="1399"/>
      <c r="BI750" s="103"/>
      <c r="BJ750" s="104" t="s">
        <v>81</v>
      </c>
      <c r="BK750" s="96"/>
      <c r="BM750"/>
    </row>
    <row r="751" spans="1:69" customFormat="1" ht="15.6" customHeight="1">
      <c r="A751" s="825" t="s">
        <v>289</v>
      </c>
      <c r="B751" s="97"/>
      <c r="C751" s="466"/>
      <c r="D751" s="97"/>
      <c r="E751" s="97"/>
      <c r="F751" s="97"/>
      <c r="G751" s="98"/>
      <c r="H751" s="99"/>
      <c r="I751" s="2"/>
      <c r="J751" s="2"/>
      <c r="K751" s="2"/>
      <c r="L751" s="2"/>
      <c r="M751" s="2"/>
      <c r="N751" s="2"/>
      <c r="O751" s="2"/>
      <c r="P751" s="3"/>
      <c r="Q751" s="3"/>
      <c r="R751" s="3"/>
      <c r="S751" s="15"/>
      <c r="T751" s="10"/>
      <c r="U751" s="10"/>
      <c r="V751" s="11"/>
      <c r="W751" s="25"/>
      <c r="X751" s="9"/>
      <c r="Y751" s="9"/>
      <c r="Z751" s="15"/>
      <c r="AA751" s="20"/>
      <c r="AB751" s="20"/>
      <c r="AC751" s="20"/>
      <c r="AD751" s="2"/>
      <c r="AE751" s="3"/>
      <c r="AF751" s="3"/>
      <c r="AG751" s="3"/>
      <c r="AH751" s="8"/>
      <c r="AI751" s="10"/>
      <c r="AJ751" s="10"/>
      <c r="AK751" s="11"/>
      <c r="AL751" s="21"/>
      <c r="AM751" s="22"/>
      <c r="AN751" s="22"/>
      <c r="AO751" s="8"/>
      <c r="AP751" s="8"/>
      <c r="AQ751" s="8"/>
      <c r="AR751" s="8"/>
      <c r="AS751" s="8"/>
      <c r="AT751" s="8"/>
      <c r="AU751" s="8"/>
      <c r="AV751" s="8"/>
      <c r="AW751" s="8"/>
      <c r="AX751" s="8"/>
      <c r="AY751" s="8"/>
      <c r="AZ751" s="8"/>
      <c r="BA751" s="8"/>
      <c r="BB751" s="8"/>
      <c r="BC751" s="8"/>
      <c r="BD751" s="8"/>
      <c r="BE751" s="8"/>
      <c r="BF751" s="8"/>
      <c r="BG751" s="8"/>
      <c r="BH751" s="8"/>
      <c r="BI751" s="8"/>
      <c r="BJ751" s="8"/>
      <c r="BK751" s="8"/>
      <c r="BL751" s="8"/>
      <c r="BM751" s="855"/>
      <c r="BN751" s="8"/>
      <c r="BO751" s="22"/>
      <c r="BP751" s="22"/>
      <c r="BQ751" s="8"/>
    </row>
    <row r="752" spans="1:69" customFormat="1" ht="12.6" customHeight="1">
      <c r="A752" s="106" t="s">
        <v>290</v>
      </c>
      <c r="B752" s="97"/>
      <c r="C752" s="466"/>
      <c r="D752" s="96"/>
      <c r="E752" s="96"/>
      <c r="F752" s="102"/>
      <c r="G752" s="96"/>
      <c r="H752" s="99"/>
      <c r="I752" s="96"/>
      <c r="J752" s="96"/>
      <c r="K752" s="102"/>
      <c r="L752" s="96"/>
      <c r="M752" s="99"/>
      <c r="N752" s="15"/>
      <c r="O752" s="3"/>
      <c r="P752" s="3"/>
      <c r="Q752" s="3"/>
      <c r="R752" s="3"/>
      <c r="S752" s="9"/>
      <c r="T752" s="9"/>
      <c r="U752" s="9"/>
      <c r="V752" s="24"/>
      <c r="W752" s="25"/>
      <c r="X752" s="9"/>
      <c r="Y752" s="9"/>
      <c r="Z752" s="15"/>
      <c r="AD752" s="4"/>
      <c r="AE752" s="4"/>
      <c r="AF752" s="4"/>
      <c r="AG752" s="4"/>
      <c r="AH752" s="12"/>
      <c r="AI752" s="12"/>
      <c r="AJ752" s="12"/>
      <c r="AK752" s="13"/>
      <c r="AL752" s="14"/>
      <c r="AM752" s="12"/>
      <c r="AN752" s="12"/>
      <c r="AO752" s="15"/>
      <c r="AP752" s="15"/>
      <c r="AQ752" s="15"/>
      <c r="AR752" s="15"/>
      <c r="AS752" s="15"/>
      <c r="AT752" s="15"/>
      <c r="AU752" s="15"/>
      <c r="AV752" s="15"/>
      <c r="AW752" s="15"/>
      <c r="AX752" s="15"/>
      <c r="AY752" s="15"/>
      <c r="AZ752" s="15"/>
      <c r="BA752" s="15"/>
      <c r="BB752" s="15"/>
      <c r="BC752" s="15"/>
      <c r="BD752" s="15"/>
      <c r="BE752" s="15"/>
      <c r="BF752" s="15"/>
      <c r="BG752" s="15"/>
      <c r="BH752" s="15"/>
      <c r="BI752" s="15"/>
      <c r="BJ752" s="15"/>
      <c r="BK752" s="15"/>
      <c r="BL752" s="15"/>
      <c r="BM752" s="856"/>
      <c r="BN752" s="15"/>
      <c r="BO752" s="12"/>
      <c r="BP752" s="12"/>
      <c r="BQ752" s="15"/>
    </row>
    <row r="753" spans="1:70" s="360" customFormat="1" ht="12">
      <c r="A753" s="826"/>
      <c r="B753" s="827"/>
      <c r="C753" s="467"/>
      <c r="D753" s="350" t="s">
        <v>21</v>
      </c>
      <c r="E753" s="1407" t="str">
        <f>+E3</f>
        <v>Contractor Name</v>
      </c>
      <c r="F753" s="1407"/>
      <c r="G753" s="1407"/>
      <c r="H753" s="1407"/>
      <c r="I753" s="396" t="s">
        <v>21</v>
      </c>
      <c r="J753" s="1403" t="str">
        <f>E753</f>
        <v>Contractor Name</v>
      </c>
      <c r="K753" s="1403"/>
      <c r="L753" s="1403"/>
      <c r="M753" s="1403"/>
      <c r="N753" s="396" t="s">
        <v>21</v>
      </c>
      <c r="O753" s="1403" t="str">
        <f>E753</f>
        <v>Contractor Name</v>
      </c>
      <c r="P753" s="1403"/>
      <c r="Q753" s="1403"/>
      <c r="R753" s="1403"/>
      <c r="S753" s="396" t="s">
        <v>21</v>
      </c>
      <c r="T753" s="1403" t="str">
        <f>E753</f>
        <v>Contractor Name</v>
      </c>
      <c r="U753" s="1403"/>
      <c r="V753" s="1403"/>
      <c r="W753" s="1403"/>
      <c r="X753" s="396" t="s">
        <v>21</v>
      </c>
      <c r="Y753" s="1403" t="str">
        <f>E753</f>
        <v>Contractor Name</v>
      </c>
      <c r="Z753" s="1403"/>
      <c r="AA753" s="1403"/>
      <c r="AB753" s="1403"/>
      <c r="AC753" s="396" t="s">
        <v>21</v>
      </c>
      <c r="AD753" s="1403" t="str">
        <f>E753</f>
        <v>Contractor Name</v>
      </c>
      <c r="AE753" s="1403"/>
      <c r="AF753" s="1403"/>
      <c r="AG753" s="1403"/>
      <c r="AH753" s="396" t="s">
        <v>21</v>
      </c>
      <c r="AI753" s="1403" t="str">
        <f>E753</f>
        <v>Contractor Name</v>
      </c>
      <c r="AJ753" s="1403"/>
      <c r="AK753" s="1403"/>
      <c r="AL753" s="1403"/>
      <c r="AM753" s="396" t="s">
        <v>21</v>
      </c>
      <c r="AN753" s="1403" t="str">
        <f>E753</f>
        <v>Contractor Name</v>
      </c>
      <c r="AO753" s="1403"/>
      <c r="AP753" s="1403"/>
      <c r="AQ753" s="1403"/>
      <c r="AR753" s="396" t="s">
        <v>21</v>
      </c>
      <c r="AS753" s="1403" t="str">
        <f>E753</f>
        <v>Contractor Name</v>
      </c>
      <c r="AT753" s="1403"/>
      <c r="AU753" s="1403"/>
      <c r="AV753" s="1403"/>
      <c r="AW753" s="396" t="s">
        <v>21</v>
      </c>
      <c r="AX753" s="1403" t="str">
        <f>J753</f>
        <v>Contractor Name</v>
      </c>
      <c r="AY753" s="1403"/>
      <c r="AZ753" s="1403"/>
      <c r="BA753" s="1403"/>
      <c r="BB753" s="396" t="s">
        <v>21</v>
      </c>
      <c r="BC753" s="1403" t="str">
        <f>O753</f>
        <v>Contractor Name</v>
      </c>
      <c r="BD753" s="1403"/>
      <c r="BE753" s="1403"/>
      <c r="BF753" s="1403"/>
      <c r="BG753" s="396" t="s">
        <v>21</v>
      </c>
      <c r="BH753" s="1403" t="str">
        <f>T753</f>
        <v>Contractor Name</v>
      </c>
      <c r="BI753" s="1403"/>
      <c r="BJ753" s="1403"/>
      <c r="BK753" s="1403"/>
      <c r="BL753" s="397"/>
      <c r="BM753" s="857"/>
      <c r="BN753" s="397"/>
      <c r="BO753" s="383"/>
      <c r="BR753" s="384"/>
    </row>
    <row r="754" spans="1:70" s="360" customFormat="1" ht="12.75">
      <c r="A754" s="106" t="s">
        <v>175</v>
      </c>
      <c r="B754" s="827"/>
      <c r="C754" s="467"/>
      <c r="D754" s="350" t="s">
        <v>20</v>
      </c>
      <c r="E754" s="435" t="str">
        <f>+E4</f>
        <v>Contract Number</v>
      </c>
      <c r="F754" s="352"/>
      <c r="G754" s="353" t="s">
        <v>90</v>
      </c>
      <c r="H754" s="354"/>
      <c r="I754" s="413" t="s">
        <v>20</v>
      </c>
      <c r="J754" s="431" t="str">
        <f>E754</f>
        <v>Contract Number</v>
      </c>
      <c r="K754" s="399"/>
      <c r="L754" s="400" t="s">
        <v>90</v>
      </c>
      <c r="M754" s="401">
        <f>H754</f>
        <v>0</v>
      </c>
      <c r="N754" s="402" t="s">
        <v>20</v>
      </c>
      <c r="O754" s="432" t="str">
        <f>E754</f>
        <v>Contract Number</v>
      </c>
      <c r="P754" s="403"/>
      <c r="Q754" s="404" t="s">
        <v>90</v>
      </c>
      <c r="R754" s="405">
        <f>H754</f>
        <v>0</v>
      </c>
      <c r="S754" s="402" t="s">
        <v>20</v>
      </c>
      <c r="T754" s="406" t="str">
        <f>E754</f>
        <v>Contract Number</v>
      </c>
      <c r="U754" s="403"/>
      <c r="V754" s="404" t="s">
        <v>90</v>
      </c>
      <c r="W754" s="407">
        <f>H754</f>
        <v>0</v>
      </c>
      <c r="X754" s="402" t="s">
        <v>20</v>
      </c>
      <c r="Y754" s="406" t="str">
        <f>E754</f>
        <v>Contract Number</v>
      </c>
      <c r="Z754" s="403"/>
      <c r="AA754" s="404" t="s">
        <v>90</v>
      </c>
      <c r="AB754" s="407">
        <f>H754</f>
        <v>0</v>
      </c>
      <c r="AC754" s="402" t="s">
        <v>20</v>
      </c>
      <c r="AD754" s="406" t="str">
        <f>E754</f>
        <v>Contract Number</v>
      </c>
      <c r="AE754" s="403"/>
      <c r="AF754" s="404" t="s">
        <v>90</v>
      </c>
      <c r="AG754" s="407">
        <f>H754</f>
        <v>0</v>
      </c>
      <c r="AH754" s="402" t="s">
        <v>20</v>
      </c>
      <c r="AI754" s="433" t="str">
        <f>E754</f>
        <v>Contract Number</v>
      </c>
      <c r="AJ754" s="403"/>
      <c r="AK754" s="404" t="s">
        <v>90</v>
      </c>
      <c r="AL754" s="408">
        <f>H754</f>
        <v>0</v>
      </c>
      <c r="AM754" s="402" t="s">
        <v>20</v>
      </c>
      <c r="AN754" s="432" t="str">
        <f>E754</f>
        <v>Contract Number</v>
      </c>
      <c r="AO754" s="403"/>
      <c r="AP754" s="404" t="s">
        <v>90</v>
      </c>
      <c r="AQ754" s="407">
        <f>H754</f>
        <v>0</v>
      </c>
      <c r="AR754" s="402" t="s">
        <v>20</v>
      </c>
      <c r="AS754" s="432" t="str">
        <f>E754</f>
        <v>Contract Number</v>
      </c>
      <c r="AT754" s="403"/>
      <c r="AU754" s="404" t="s">
        <v>90</v>
      </c>
      <c r="AV754" s="409">
        <f>H754</f>
        <v>0</v>
      </c>
      <c r="AW754" s="402" t="s">
        <v>20</v>
      </c>
      <c r="AX754" s="432" t="str">
        <f>J754</f>
        <v>Contract Number</v>
      </c>
      <c r="AY754" s="403"/>
      <c r="AZ754" s="404" t="s">
        <v>90</v>
      </c>
      <c r="BA754" s="409">
        <f>M754</f>
        <v>0</v>
      </c>
      <c r="BB754" s="402" t="s">
        <v>20</v>
      </c>
      <c r="BC754" s="432" t="str">
        <f>O754</f>
        <v>Contract Number</v>
      </c>
      <c r="BD754" s="403"/>
      <c r="BE754" s="404" t="s">
        <v>90</v>
      </c>
      <c r="BF754" s="409">
        <f>R754</f>
        <v>0</v>
      </c>
      <c r="BG754" s="402" t="s">
        <v>20</v>
      </c>
      <c r="BH754" s="432" t="str">
        <f>T754</f>
        <v>Contract Number</v>
      </c>
      <c r="BI754" s="403"/>
      <c r="BJ754" s="404" t="s">
        <v>90</v>
      </c>
      <c r="BK754" s="409">
        <f>W754</f>
        <v>0</v>
      </c>
      <c r="BL754" s="410"/>
      <c r="BM754" s="858"/>
      <c r="BN754" s="410"/>
      <c r="BQ754" s="385"/>
      <c r="BR754" s="384"/>
    </row>
    <row r="755" spans="1:70" s="360" customFormat="1" ht="17.45" customHeight="1">
      <c r="A755" s="102"/>
      <c r="B755" s="827"/>
      <c r="C755" s="467"/>
      <c r="D755" s="350" t="s">
        <v>155</v>
      </c>
      <c r="E755" s="356" t="s">
        <v>156</v>
      </c>
      <c r="F755" s="357">
        <v>45108</v>
      </c>
      <c r="G755" s="358" t="s">
        <v>151</v>
      </c>
      <c r="H755" s="357">
        <v>45443</v>
      </c>
      <c r="I755" s="402" t="s">
        <v>149</v>
      </c>
      <c r="J755" s="411" t="s">
        <v>150</v>
      </c>
      <c r="K755" s="412">
        <f>F755</f>
        <v>45108</v>
      </c>
      <c r="L755" s="404" t="s">
        <v>151</v>
      </c>
      <c r="M755" s="412">
        <f>H755</f>
        <v>45443</v>
      </c>
      <c r="N755" s="402" t="s">
        <v>149</v>
      </c>
      <c r="O755" s="411" t="s">
        <v>150</v>
      </c>
      <c r="P755" s="412">
        <f>F755</f>
        <v>45108</v>
      </c>
      <c r="Q755" s="404" t="s">
        <v>151</v>
      </c>
      <c r="R755" s="412">
        <f>H755</f>
        <v>45443</v>
      </c>
      <c r="S755" s="402" t="s">
        <v>149</v>
      </c>
      <c r="T755" s="411" t="s">
        <v>150</v>
      </c>
      <c r="U755" s="412">
        <f>F755</f>
        <v>45108</v>
      </c>
      <c r="V755" s="404" t="s">
        <v>151</v>
      </c>
      <c r="W755" s="412">
        <f>H755</f>
        <v>45443</v>
      </c>
      <c r="X755" s="402" t="s">
        <v>149</v>
      </c>
      <c r="Y755" s="411" t="s">
        <v>150</v>
      </c>
      <c r="Z755" s="412">
        <f>F755</f>
        <v>45108</v>
      </c>
      <c r="AA755" s="404" t="s">
        <v>151</v>
      </c>
      <c r="AB755" s="412">
        <f>H755</f>
        <v>45443</v>
      </c>
      <c r="AC755" s="402" t="s">
        <v>149</v>
      </c>
      <c r="AD755" s="411" t="s">
        <v>150</v>
      </c>
      <c r="AE755" s="412">
        <f>F755</f>
        <v>45108</v>
      </c>
      <c r="AF755" s="404" t="s">
        <v>151</v>
      </c>
      <c r="AG755" s="412">
        <f>H755</f>
        <v>45443</v>
      </c>
      <c r="AH755" s="402" t="s">
        <v>149</v>
      </c>
      <c r="AI755" s="411" t="s">
        <v>150</v>
      </c>
      <c r="AJ755" s="412">
        <f>F755</f>
        <v>45108</v>
      </c>
      <c r="AK755" s="404" t="s">
        <v>151</v>
      </c>
      <c r="AL755" s="412">
        <f>H755</f>
        <v>45443</v>
      </c>
      <c r="AM755" s="402" t="s">
        <v>149</v>
      </c>
      <c r="AN755" s="411" t="s">
        <v>150</v>
      </c>
      <c r="AO755" s="412">
        <f>F755</f>
        <v>45108</v>
      </c>
      <c r="AP755" s="404" t="s">
        <v>151</v>
      </c>
      <c r="AQ755" s="412">
        <f>H755</f>
        <v>45443</v>
      </c>
      <c r="AR755" s="402" t="s">
        <v>149</v>
      </c>
      <c r="AS755" s="411" t="s">
        <v>150</v>
      </c>
      <c r="AT755" s="412">
        <f>F755</f>
        <v>45108</v>
      </c>
      <c r="AU755" s="404" t="s">
        <v>151</v>
      </c>
      <c r="AV755" s="412">
        <f>H755</f>
        <v>45443</v>
      </c>
      <c r="AW755" s="402" t="s">
        <v>149</v>
      </c>
      <c r="AX755" s="411" t="s">
        <v>150</v>
      </c>
      <c r="AY755" s="412">
        <f>K755</f>
        <v>45108</v>
      </c>
      <c r="AZ755" s="404" t="s">
        <v>151</v>
      </c>
      <c r="BA755" s="412">
        <f>M755</f>
        <v>45443</v>
      </c>
      <c r="BB755" s="402" t="s">
        <v>149</v>
      </c>
      <c r="BC755" s="411" t="s">
        <v>150</v>
      </c>
      <c r="BD755" s="412">
        <f>P755</f>
        <v>45108</v>
      </c>
      <c r="BE755" s="404" t="s">
        <v>151</v>
      </c>
      <c r="BF755" s="412">
        <f>R755</f>
        <v>45443</v>
      </c>
      <c r="BG755" s="402" t="s">
        <v>149</v>
      </c>
      <c r="BH755" s="411" t="s">
        <v>150</v>
      </c>
      <c r="BI755" s="412">
        <f>U755</f>
        <v>45108</v>
      </c>
      <c r="BJ755" s="404" t="s">
        <v>151</v>
      </c>
      <c r="BK755" s="412">
        <f>W755</f>
        <v>45443</v>
      </c>
      <c r="BL755" s="410"/>
      <c r="BM755" s="858"/>
      <c r="BN755" s="410"/>
      <c r="BQ755" s="385"/>
      <c r="BR755" s="384"/>
    </row>
    <row r="756" spans="1:70" s="360" customFormat="1" ht="15.75" customHeight="1">
      <c r="A756" s="102"/>
      <c r="B756" s="106"/>
      <c r="C756" s="468"/>
      <c r="D756" s="1419" t="s">
        <v>153</v>
      </c>
      <c r="E756" s="1419"/>
      <c r="F756" s="1419"/>
      <c r="G756" s="1420">
        <f>E819+J819+O819+T819+Y819+AD819+AI819+AN819+AS819+AX819+BC819+BH819</f>
        <v>0</v>
      </c>
      <c r="H756" s="359"/>
      <c r="I756" s="397"/>
      <c r="J756" s="397"/>
      <c r="K756" s="397"/>
      <c r="L756" s="397"/>
      <c r="M756" s="397"/>
      <c r="N756" s="397"/>
      <c r="O756" s="397"/>
      <c r="P756" s="397"/>
      <c r="Q756" s="397"/>
      <c r="R756" s="397"/>
      <c r="S756" s="397"/>
      <c r="T756" s="397"/>
      <c r="U756" s="397"/>
      <c r="V756" s="397"/>
      <c r="W756" s="397"/>
      <c r="X756" s="397"/>
      <c r="Y756" s="397"/>
      <c r="Z756" s="397"/>
      <c r="AA756" s="397"/>
      <c r="AB756" s="397"/>
      <c r="AC756" s="397"/>
      <c r="AD756" s="397"/>
      <c r="AE756" s="397"/>
      <c r="AF756" s="397"/>
      <c r="AG756" s="397"/>
      <c r="AH756" s="397"/>
      <c r="AI756" s="397"/>
      <c r="AJ756" s="397"/>
      <c r="AK756" s="397"/>
      <c r="AL756" s="397"/>
      <c r="AM756" s="397"/>
      <c r="AN756" s="397"/>
      <c r="AO756" s="397"/>
      <c r="AP756" s="397"/>
      <c r="AQ756" s="397"/>
      <c r="AR756" s="397"/>
      <c r="AS756" s="397"/>
      <c r="AT756" s="397"/>
      <c r="AU756" s="397"/>
      <c r="AV756" s="397"/>
      <c r="AW756" s="397"/>
      <c r="AX756" s="397"/>
      <c r="AY756" s="397"/>
      <c r="AZ756" s="397"/>
      <c r="BA756" s="397"/>
      <c r="BB756" s="397"/>
      <c r="BC756" s="397"/>
      <c r="BD756" s="397"/>
      <c r="BE756" s="397"/>
      <c r="BF756" s="397"/>
      <c r="BG756" s="397"/>
      <c r="BH756" s="397"/>
      <c r="BI756" s="397"/>
      <c r="BJ756" s="397"/>
      <c r="BK756" s="397"/>
      <c r="BL756" s="414"/>
      <c r="BM756" s="860"/>
      <c r="BN756" s="414"/>
      <c r="BO756" s="386"/>
      <c r="BP756" s="386"/>
      <c r="BQ756" s="386"/>
    </row>
    <row r="757" spans="1:70" s="1" customFormat="1" ht="5.45" customHeight="1" thickBot="1">
      <c r="A757" s="828"/>
      <c r="B757" s="829"/>
      <c r="C757" s="469"/>
      <c r="D757" s="361"/>
      <c r="E757" s="361"/>
      <c r="F757" s="361"/>
      <c r="G757" s="1421"/>
      <c r="H757" s="100"/>
      <c r="I757" s="16"/>
      <c r="J757" s="16"/>
      <c r="K757" s="32"/>
      <c r="L757" s="16"/>
      <c r="M757" s="16"/>
      <c r="N757" s="16"/>
      <c r="R757" s="362"/>
      <c r="S757" s="362"/>
      <c r="T757" s="362"/>
      <c r="U757" s="362"/>
      <c r="V757" s="362"/>
      <c r="W757" s="362"/>
      <c r="X757" s="362"/>
      <c r="Y757" s="362"/>
      <c r="Z757" s="362"/>
      <c r="AA757" s="362"/>
      <c r="AB757" s="362"/>
      <c r="AC757" s="362"/>
      <c r="AD757" s="362"/>
      <c r="AE757" s="20"/>
      <c r="AF757" s="20"/>
      <c r="AG757" s="20"/>
      <c r="AH757" s="20"/>
      <c r="BM757"/>
    </row>
    <row r="758" spans="1:70" s="1" customFormat="1" ht="14.25" customHeight="1" thickTop="1">
      <c r="A758" s="830" t="s">
        <v>30</v>
      </c>
      <c r="B758" s="843"/>
      <c r="C758" s="1413" t="s">
        <v>276</v>
      </c>
      <c r="D758" s="1408" t="str">
        <f>+D8</f>
        <v>Program Name 1</v>
      </c>
      <c r="E758" s="1409"/>
      <c r="F758" s="1409"/>
      <c r="G758" s="1409"/>
      <c r="H758" s="1410"/>
      <c r="I758" s="1408" t="str">
        <f>+I8</f>
        <v>Program Name 2</v>
      </c>
      <c r="J758" s="1409"/>
      <c r="K758" s="1409"/>
      <c r="L758" s="1409"/>
      <c r="M758" s="1410"/>
      <c r="N758" s="1408" t="str">
        <f>+N8</f>
        <v>Program Name 3</v>
      </c>
      <c r="O758" s="1409"/>
      <c r="P758" s="1409"/>
      <c r="Q758" s="1409"/>
      <c r="R758" s="1410"/>
      <c r="S758" s="1408" t="str">
        <f>+S8</f>
        <v>Program Name 4</v>
      </c>
      <c r="T758" s="1409"/>
      <c r="U758" s="1409"/>
      <c r="V758" s="1409"/>
      <c r="W758" s="1410"/>
      <c r="X758" s="1408" t="str">
        <f>+X8</f>
        <v>Program Name 5</v>
      </c>
      <c r="Y758" s="1409"/>
      <c r="Z758" s="1409"/>
      <c r="AA758" s="1409"/>
      <c r="AB758" s="1410"/>
      <c r="AC758" s="1408" t="str">
        <f>+AC8</f>
        <v>Program Name 6</v>
      </c>
      <c r="AD758" s="1409"/>
      <c r="AE758" s="1409"/>
      <c r="AF758" s="1409"/>
      <c r="AG758" s="1410"/>
      <c r="AH758" s="1408" t="str">
        <f>+AH8</f>
        <v>Program Name 7</v>
      </c>
      <c r="AI758" s="1409"/>
      <c r="AJ758" s="1409"/>
      <c r="AK758" s="1409"/>
      <c r="AL758" s="1410"/>
      <c r="AM758" s="1408" t="str">
        <f>+AM8</f>
        <v>Program Name 8</v>
      </c>
      <c r="AN758" s="1409"/>
      <c r="AO758" s="1409"/>
      <c r="AP758" s="1409"/>
      <c r="AQ758" s="1410"/>
      <c r="AR758" s="1408" t="str">
        <f>+AR8</f>
        <v>Program Name 9</v>
      </c>
      <c r="AS758" s="1409"/>
      <c r="AT758" s="1409"/>
      <c r="AU758" s="1409"/>
      <c r="AV758" s="1410"/>
      <c r="AW758" s="1408" t="str">
        <f>+AW8</f>
        <v>Program Name 10</v>
      </c>
      <c r="AX758" s="1409"/>
      <c r="AY758" s="1409"/>
      <c r="AZ758" s="1409"/>
      <c r="BA758" s="1410"/>
      <c r="BB758" s="1408" t="str">
        <f>+BB8</f>
        <v>Program Name 11</v>
      </c>
      <c r="BC758" s="1409"/>
      <c r="BD758" s="1409"/>
      <c r="BE758" s="1409"/>
      <c r="BF758" s="1410"/>
      <c r="BG758" s="1408" t="str">
        <f>+BG8</f>
        <v>Program Name 12</v>
      </c>
      <c r="BH758" s="1409"/>
      <c r="BI758" s="1409"/>
      <c r="BJ758" s="1409"/>
      <c r="BK758" s="1410"/>
      <c r="BL758" s="31"/>
      <c r="BM758" s="313" t="s">
        <v>33</v>
      </c>
    </row>
    <row r="759" spans="1:70" s="1" customFormat="1" ht="13.5">
      <c r="A759" s="831" t="s">
        <v>31</v>
      </c>
      <c r="B759" s="844"/>
      <c r="C759" s="1414"/>
      <c r="D759" s="1400" t="str">
        <f>+D9</f>
        <v>Funding Source 1</v>
      </c>
      <c r="E759" s="1401"/>
      <c r="F759" s="1401"/>
      <c r="G759" s="1401"/>
      <c r="H759" s="1402"/>
      <c r="I759" s="1400" t="str">
        <f>+I9</f>
        <v>Funding Source 2</v>
      </c>
      <c r="J759" s="1401"/>
      <c r="K759" s="1401"/>
      <c r="L759" s="1401"/>
      <c r="M759" s="1402"/>
      <c r="N759" s="1400" t="str">
        <f>+N9</f>
        <v>Funding Source 3</v>
      </c>
      <c r="O759" s="1401"/>
      <c r="P759" s="1401"/>
      <c r="Q759" s="1401"/>
      <c r="R759" s="1402"/>
      <c r="S759" s="1400" t="str">
        <f>+S9</f>
        <v>Funding Source 4</v>
      </c>
      <c r="T759" s="1401"/>
      <c r="U759" s="1401"/>
      <c r="V759" s="1401"/>
      <c r="W759" s="1402"/>
      <c r="X759" s="1400" t="str">
        <f>+X9</f>
        <v>Funding Source 5</v>
      </c>
      <c r="Y759" s="1401"/>
      <c r="Z759" s="1401"/>
      <c r="AA759" s="1401"/>
      <c r="AB759" s="1402"/>
      <c r="AC759" s="1400" t="str">
        <f>+AC9</f>
        <v>Funding Source 6</v>
      </c>
      <c r="AD759" s="1401"/>
      <c r="AE759" s="1401"/>
      <c r="AF759" s="1401"/>
      <c r="AG759" s="1402"/>
      <c r="AH759" s="1400" t="str">
        <f>+AH9</f>
        <v>Funding Source 7</v>
      </c>
      <c r="AI759" s="1401"/>
      <c r="AJ759" s="1401"/>
      <c r="AK759" s="1401"/>
      <c r="AL759" s="1402"/>
      <c r="AM759" s="1400" t="str">
        <f>+AM9</f>
        <v>Funding Source 8</v>
      </c>
      <c r="AN759" s="1401"/>
      <c r="AO759" s="1401"/>
      <c r="AP759" s="1401"/>
      <c r="AQ759" s="1402"/>
      <c r="AR759" s="1400" t="str">
        <f>+AR9</f>
        <v>Funding Source 9</v>
      </c>
      <c r="AS759" s="1401"/>
      <c r="AT759" s="1401"/>
      <c r="AU759" s="1401"/>
      <c r="AV759" s="1402"/>
      <c r="AW759" s="1400" t="str">
        <f>+AW9</f>
        <v>Funding Source 10</v>
      </c>
      <c r="AX759" s="1401"/>
      <c r="AY759" s="1401"/>
      <c r="AZ759" s="1401"/>
      <c r="BA759" s="1402"/>
      <c r="BB759" s="1400" t="str">
        <f>+BB9</f>
        <v>Funding Source 11</v>
      </c>
      <c r="BC759" s="1401"/>
      <c r="BD759" s="1401"/>
      <c r="BE759" s="1401"/>
      <c r="BF759" s="1402"/>
      <c r="BG759" s="1400" t="str">
        <f>+BG9</f>
        <v>Funding Source 12</v>
      </c>
      <c r="BH759" s="1401"/>
      <c r="BI759" s="1401"/>
      <c r="BJ759" s="1401"/>
      <c r="BK759" s="1402"/>
      <c r="BL759" s="31"/>
      <c r="BM759" s="314"/>
    </row>
    <row r="760" spans="1:70" s="30" customFormat="1" ht="21.6" customHeight="1">
      <c r="A760" s="832"/>
      <c r="B760" s="845"/>
      <c r="C760" s="867" t="s">
        <v>277</v>
      </c>
      <c r="D760" s="436" t="s">
        <v>67</v>
      </c>
      <c r="E760" s="437" t="s">
        <v>68</v>
      </c>
      <c r="F760" s="438" t="s">
        <v>69</v>
      </c>
      <c r="G760" s="439" t="s">
        <v>70</v>
      </c>
      <c r="H760" s="440" t="s">
        <v>71</v>
      </c>
      <c r="I760" s="436" t="s">
        <v>67</v>
      </c>
      <c r="J760" s="437" t="s">
        <v>68</v>
      </c>
      <c r="K760" s="438" t="s">
        <v>69</v>
      </c>
      <c r="L760" s="439" t="s">
        <v>70</v>
      </c>
      <c r="M760" s="441" t="s">
        <v>71</v>
      </c>
      <c r="N760" s="436" t="s">
        <v>67</v>
      </c>
      <c r="O760" s="437" t="s">
        <v>68</v>
      </c>
      <c r="P760" s="438" t="s">
        <v>69</v>
      </c>
      <c r="Q760" s="439" t="s">
        <v>70</v>
      </c>
      <c r="R760" s="441" t="s">
        <v>71</v>
      </c>
      <c r="S760" s="436" t="s">
        <v>67</v>
      </c>
      <c r="T760" s="437" t="s">
        <v>68</v>
      </c>
      <c r="U760" s="438" t="s">
        <v>69</v>
      </c>
      <c r="V760" s="439" t="s">
        <v>70</v>
      </c>
      <c r="W760" s="441" t="s">
        <v>71</v>
      </c>
      <c r="X760" s="436" t="s">
        <v>67</v>
      </c>
      <c r="Y760" s="437" t="s">
        <v>68</v>
      </c>
      <c r="Z760" s="438" t="s">
        <v>69</v>
      </c>
      <c r="AA760" s="439" t="s">
        <v>70</v>
      </c>
      <c r="AB760" s="441" t="s">
        <v>71</v>
      </c>
      <c r="AC760" s="436" t="s">
        <v>67</v>
      </c>
      <c r="AD760" s="437" t="s">
        <v>68</v>
      </c>
      <c r="AE760" s="438" t="s">
        <v>69</v>
      </c>
      <c r="AF760" s="439" t="s">
        <v>70</v>
      </c>
      <c r="AG760" s="441" t="s">
        <v>71</v>
      </c>
      <c r="AH760" s="436" t="s">
        <v>67</v>
      </c>
      <c r="AI760" s="437" t="s">
        <v>68</v>
      </c>
      <c r="AJ760" s="438" t="s">
        <v>69</v>
      </c>
      <c r="AK760" s="439" t="s">
        <v>70</v>
      </c>
      <c r="AL760" s="441" t="s">
        <v>71</v>
      </c>
      <c r="AM760" s="436" t="s">
        <v>67</v>
      </c>
      <c r="AN760" s="437" t="s">
        <v>68</v>
      </c>
      <c r="AO760" s="438" t="s">
        <v>69</v>
      </c>
      <c r="AP760" s="439" t="s">
        <v>70</v>
      </c>
      <c r="AQ760" s="441" t="s">
        <v>71</v>
      </c>
      <c r="AR760" s="436" t="s">
        <v>67</v>
      </c>
      <c r="AS760" s="437" t="s">
        <v>68</v>
      </c>
      <c r="AT760" s="438" t="s">
        <v>69</v>
      </c>
      <c r="AU760" s="439" t="s">
        <v>70</v>
      </c>
      <c r="AV760" s="441" t="s">
        <v>71</v>
      </c>
      <c r="AW760" s="436" t="s">
        <v>67</v>
      </c>
      <c r="AX760" s="437" t="s">
        <v>68</v>
      </c>
      <c r="AY760" s="438" t="s">
        <v>69</v>
      </c>
      <c r="AZ760" s="439" t="s">
        <v>70</v>
      </c>
      <c r="BA760" s="441" t="s">
        <v>71</v>
      </c>
      <c r="BB760" s="436" t="s">
        <v>67</v>
      </c>
      <c r="BC760" s="437" t="s">
        <v>68</v>
      </c>
      <c r="BD760" s="438" t="s">
        <v>69</v>
      </c>
      <c r="BE760" s="439" t="s">
        <v>70</v>
      </c>
      <c r="BF760" s="441" t="s">
        <v>71</v>
      </c>
      <c r="BG760" s="436" t="s">
        <v>67</v>
      </c>
      <c r="BH760" s="437" t="s">
        <v>68</v>
      </c>
      <c r="BI760" s="438" t="s">
        <v>69</v>
      </c>
      <c r="BJ760" s="439" t="s">
        <v>70</v>
      </c>
      <c r="BK760" s="441" t="s">
        <v>71</v>
      </c>
      <c r="BM760" s="442" t="s">
        <v>68</v>
      </c>
    </row>
    <row r="761" spans="1:70" s="30" customFormat="1" ht="12.75">
      <c r="A761" s="536">
        <v>1</v>
      </c>
      <c r="B761" s="834" t="s">
        <v>65</v>
      </c>
      <c r="C761" s="702">
        <f>+E761+J761+O761+T761+Y761+AD761+AI761+AN761+AS761+AX761+BC761+BH761</f>
        <v>0</v>
      </c>
      <c r="D761" s="851">
        <f t="shared" ref="D761:D792" si="1962">D686</f>
        <v>0</v>
      </c>
      <c r="E761" s="510"/>
      <c r="F761" s="523">
        <f>+F686+E761</f>
        <v>0</v>
      </c>
      <c r="G761" s="512">
        <f>D761-F761</f>
        <v>0</v>
      </c>
      <c r="H761" s="479" t="str">
        <f>IF(D761=0,"    ",F761/D761)</f>
        <v xml:space="preserve">    </v>
      </c>
      <c r="I761" s="851">
        <f t="shared" ref="I761:I792" si="1963">I686</f>
        <v>0</v>
      </c>
      <c r="J761" s="510"/>
      <c r="K761" s="523">
        <f>+K686+J761</f>
        <v>0</v>
      </c>
      <c r="L761" s="512">
        <f>I761-K761</f>
        <v>0</v>
      </c>
      <c r="M761" s="479" t="str">
        <f>IF(I761=0,"    ",K761/I761)</f>
        <v xml:space="preserve">    </v>
      </c>
      <c r="N761" s="851">
        <f t="shared" ref="N761:N792" si="1964">N686</f>
        <v>0</v>
      </c>
      <c r="O761" s="510"/>
      <c r="P761" s="523">
        <f>+P686+O761</f>
        <v>0</v>
      </c>
      <c r="Q761" s="512">
        <f>N761-P761</f>
        <v>0</v>
      </c>
      <c r="R761" s="479" t="str">
        <f>IF(N761=0,"    ",P761/N761)</f>
        <v xml:space="preserve">    </v>
      </c>
      <c r="S761" s="851">
        <f t="shared" ref="S761:S792" si="1965">S686</f>
        <v>4</v>
      </c>
      <c r="T761" s="510"/>
      <c r="U761" s="523">
        <f>+U686+T761</f>
        <v>0</v>
      </c>
      <c r="V761" s="512">
        <f>S761-U761</f>
        <v>4</v>
      </c>
      <c r="W761" s="479">
        <f>IF(S761=0,"    ",U761/S761)</f>
        <v>0</v>
      </c>
      <c r="X761" s="851">
        <f t="shared" ref="X761:X792" si="1966">X686</f>
        <v>0</v>
      </c>
      <c r="Y761" s="510"/>
      <c r="Z761" s="523">
        <f>+Z686+Y761</f>
        <v>0</v>
      </c>
      <c r="AA761" s="512">
        <f>X761-Z761</f>
        <v>0</v>
      </c>
      <c r="AB761" s="479" t="str">
        <f>IF(X761=0,"    ",Z761/X761)</f>
        <v xml:space="preserve">    </v>
      </c>
      <c r="AC761" s="851">
        <f t="shared" ref="AC761:AC792" si="1967">AC686</f>
        <v>0</v>
      </c>
      <c r="AD761" s="510"/>
      <c r="AE761" s="523">
        <f>+AE686+AD761</f>
        <v>0</v>
      </c>
      <c r="AF761" s="512">
        <f>AC761-AE761</f>
        <v>0</v>
      </c>
      <c r="AG761" s="479" t="str">
        <f>IF(AC761=0,"    ",AE761/AC761)</f>
        <v xml:space="preserve">    </v>
      </c>
      <c r="AH761" s="851">
        <f t="shared" ref="AH761:AH792" si="1968">AH686</f>
        <v>0</v>
      </c>
      <c r="AI761" s="510"/>
      <c r="AJ761" s="523">
        <f>+AJ686+AI761</f>
        <v>0</v>
      </c>
      <c r="AK761" s="512">
        <f>AH761-AJ761</f>
        <v>0</v>
      </c>
      <c r="AL761" s="479" t="str">
        <f>IF(AH761=0,"    ",AJ761/AH761)</f>
        <v xml:space="preserve">    </v>
      </c>
      <c r="AM761" s="851">
        <f t="shared" ref="AM761:AM792" si="1969">AM686</f>
        <v>0</v>
      </c>
      <c r="AN761" s="510"/>
      <c r="AO761" s="523">
        <f>+AO686+AN761</f>
        <v>0</v>
      </c>
      <c r="AP761" s="512">
        <f>AM761-AO761</f>
        <v>0</v>
      </c>
      <c r="AQ761" s="479" t="str">
        <f>IF(AM761=0,"    ",AO761/AM761)</f>
        <v xml:space="preserve">    </v>
      </c>
      <c r="AR761" s="851">
        <f t="shared" ref="AR761:AR792" si="1970">AR686</f>
        <v>0</v>
      </c>
      <c r="AS761" s="510"/>
      <c r="AT761" s="523">
        <f>+AT686+AS761</f>
        <v>0</v>
      </c>
      <c r="AU761" s="512">
        <f>AR761-AT761</f>
        <v>0</v>
      </c>
      <c r="AV761" s="479" t="str">
        <f>IF(AR761=0,"    ",AT761/AR761)</f>
        <v xml:space="preserve">    </v>
      </c>
      <c r="AW761" s="851">
        <f t="shared" ref="AW761:AW792" si="1971">AW686</f>
        <v>0</v>
      </c>
      <c r="AX761" s="510"/>
      <c r="AY761" s="523">
        <f>+AY686+AX761</f>
        <v>0</v>
      </c>
      <c r="AZ761" s="512">
        <f>AW761-AY761</f>
        <v>0</v>
      </c>
      <c r="BA761" s="479" t="str">
        <f>IF(AW761=0,"    ",AY761/AW761)</f>
        <v xml:space="preserve">    </v>
      </c>
      <c r="BB761" s="851">
        <f t="shared" ref="BB761:BB792" si="1972">BB686</f>
        <v>0</v>
      </c>
      <c r="BC761" s="510"/>
      <c r="BD761" s="523">
        <f>+BD686+BC761</f>
        <v>0</v>
      </c>
      <c r="BE761" s="512">
        <f>BB761-BD761</f>
        <v>0</v>
      </c>
      <c r="BF761" s="479" t="str">
        <f>IF(BB761=0,"    ",BD761/BB761)</f>
        <v xml:space="preserve">    </v>
      </c>
      <c r="BG761" s="851">
        <f t="shared" ref="BG761:BG792" si="1973">BG686</f>
        <v>0</v>
      </c>
      <c r="BH761" s="510"/>
      <c r="BI761" s="523">
        <f>+BI686+BH761</f>
        <v>0</v>
      </c>
      <c r="BJ761" s="512">
        <f>BG761-BI761</f>
        <v>0</v>
      </c>
      <c r="BK761" s="479" t="str">
        <f>IF(BG761=0,"    ",BI761/BG761)</f>
        <v xml:space="preserve">    </v>
      </c>
      <c r="BL761" s="529"/>
      <c r="BM761" s="502">
        <f t="shared" ref="BM761:BM819" si="1974">E761+J761+O761+T761+Y761+AD761+AI761+AN761+AS761+AX761+BC761+BH761</f>
        <v>0</v>
      </c>
    </row>
    <row r="762" spans="1:70" s="30" customFormat="1" ht="12.75">
      <c r="A762" s="536">
        <v>2</v>
      </c>
      <c r="B762" s="835" t="s">
        <v>32</v>
      </c>
      <c r="C762" s="703">
        <f t="shared" ref="C762:C819" si="1975">+E762+J762+O762+T762+Y762+AD762+AI762+AN762+AS762+AX762+BC762+BH762</f>
        <v>0</v>
      </c>
      <c r="D762" s="852">
        <f t="shared" si="1962"/>
        <v>0</v>
      </c>
      <c r="E762" s="514"/>
      <c r="F762" s="523">
        <f>+F687+E762</f>
        <v>0</v>
      </c>
      <c r="G762" s="512">
        <f>D762-F762</f>
        <v>0</v>
      </c>
      <c r="H762" s="480" t="str">
        <f>IF(D762=0,"    ",F762/D762)</f>
        <v xml:space="preserve">    </v>
      </c>
      <c r="I762" s="852">
        <f t="shared" si="1963"/>
        <v>0</v>
      </c>
      <c r="J762" s="514"/>
      <c r="K762" s="523">
        <f>+K687+J762</f>
        <v>0</v>
      </c>
      <c r="L762" s="512">
        <f>I762-K762</f>
        <v>0</v>
      </c>
      <c r="M762" s="480" t="str">
        <f>IF(I762=0,"    ",K762/I762)</f>
        <v xml:space="preserve">    </v>
      </c>
      <c r="N762" s="852">
        <f t="shared" si="1964"/>
        <v>0</v>
      </c>
      <c r="O762" s="514"/>
      <c r="P762" s="523">
        <f>+P687+O762</f>
        <v>0</v>
      </c>
      <c r="Q762" s="512">
        <f>N762-P762</f>
        <v>0</v>
      </c>
      <c r="R762" s="480" t="str">
        <f>IF(N762=0,"    ",P762/N762)</f>
        <v xml:space="preserve">    </v>
      </c>
      <c r="S762" s="852">
        <f t="shared" si="1965"/>
        <v>0</v>
      </c>
      <c r="T762" s="514"/>
      <c r="U762" s="523">
        <f>+U687+T762</f>
        <v>0</v>
      </c>
      <c r="V762" s="512">
        <f>S762-U762</f>
        <v>0</v>
      </c>
      <c r="W762" s="480" t="str">
        <f>IF(S762=0,"    ",U762/S762)</f>
        <v xml:space="preserve">    </v>
      </c>
      <c r="X762" s="852">
        <f t="shared" si="1966"/>
        <v>0</v>
      </c>
      <c r="Y762" s="514"/>
      <c r="Z762" s="523">
        <f>+Z687+Y762</f>
        <v>0</v>
      </c>
      <c r="AA762" s="512">
        <f>X762-Z762</f>
        <v>0</v>
      </c>
      <c r="AB762" s="480" t="str">
        <f>IF(X762=0,"    ",Z762/X762)</f>
        <v xml:space="preserve">    </v>
      </c>
      <c r="AC762" s="852">
        <f t="shared" si="1967"/>
        <v>0</v>
      </c>
      <c r="AD762" s="514"/>
      <c r="AE762" s="523">
        <f>+AE687+AD762</f>
        <v>0</v>
      </c>
      <c r="AF762" s="512">
        <f>AC762-AE762</f>
        <v>0</v>
      </c>
      <c r="AG762" s="480" t="str">
        <f>IF(AC762=0,"    ",AE762/AC762)</f>
        <v xml:space="preserve">    </v>
      </c>
      <c r="AH762" s="852">
        <f t="shared" si="1968"/>
        <v>0</v>
      </c>
      <c r="AI762" s="514"/>
      <c r="AJ762" s="523">
        <f>+AJ687+AI762</f>
        <v>0</v>
      </c>
      <c r="AK762" s="512">
        <f>AH762-AJ762</f>
        <v>0</v>
      </c>
      <c r="AL762" s="480" t="str">
        <f>IF(AH762=0,"    ",AJ762/AH762)</f>
        <v xml:space="preserve">    </v>
      </c>
      <c r="AM762" s="852">
        <f t="shared" si="1969"/>
        <v>0</v>
      </c>
      <c r="AN762" s="514"/>
      <c r="AO762" s="523">
        <f>+AO687+AN762</f>
        <v>0</v>
      </c>
      <c r="AP762" s="512">
        <f>AM762-AO762</f>
        <v>0</v>
      </c>
      <c r="AQ762" s="480" t="str">
        <f>IF(AM762=0,"    ",AO762/AM762)</f>
        <v xml:space="preserve">    </v>
      </c>
      <c r="AR762" s="852">
        <f t="shared" si="1970"/>
        <v>0</v>
      </c>
      <c r="AS762" s="514"/>
      <c r="AT762" s="523">
        <f>+AT687+AS762</f>
        <v>0</v>
      </c>
      <c r="AU762" s="512">
        <f>AR762-AT762</f>
        <v>0</v>
      </c>
      <c r="AV762" s="480" t="str">
        <f>IF(AR762=0,"    ",AT762/AR762)</f>
        <v xml:space="preserve">    </v>
      </c>
      <c r="AW762" s="852">
        <f t="shared" si="1971"/>
        <v>0</v>
      </c>
      <c r="AX762" s="514"/>
      <c r="AY762" s="523">
        <f>+AY687+AX762</f>
        <v>0</v>
      </c>
      <c r="AZ762" s="512">
        <f>AW762-AY762</f>
        <v>0</v>
      </c>
      <c r="BA762" s="480" t="str">
        <f>IF(AW762=0,"    ",AY762/AW762)</f>
        <v xml:space="preserve">    </v>
      </c>
      <c r="BB762" s="852">
        <f t="shared" si="1972"/>
        <v>0</v>
      </c>
      <c r="BC762" s="514"/>
      <c r="BD762" s="523">
        <f>+BD687+BC762</f>
        <v>0</v>
      </c>
      <c r="BE762" s="512">
        <f>BB762-BD762</f>
        <v>0</v>
      </c>
      <c r="BF762" s="480" t="str">
        <f>IF(BB762=0,"    ",BD762/BB762)</f>
        <v xml:space="preserve">    </v>
      </c>
      <c r="BG762" s="852">
        <f t="shared" si="1973"/>
        <v>0</v>
      </c>
      <c r="BH762" s="514"/>
      <c r="BI762" s="523">
        <f>+BI687+BH762</f>
        <v>0</v>
      </c>
      <c r="BJ762" s="512">
        <f>BG762-BI762</f>
        <v>0</v>
      </c>
      <c r="BK762" s="480" t="str">
        <f>IF(BG762=0,"    ",BI762/BG762)</f>
        <v xml:space="preserve">    </v>
      </c>
      <c r="BL762" s="529"/>
      <c r="BM762" s="502">
        <f t="shared" si="1974"/>
        <v>0</v>
      </c>
    </row>
    <row r="763" spans="1:70" s="30" customFormat="1" ht="12.75">
      <c r="A763" s="536">
        <v>3</v>
      </c>
      <c r="B763" s="835" t="s">
        <v>66</v>
      </c>
      <c r="C763" s="704">
        <f t="shared" si="1975"/>
        <v>0</v>
      </c>
      <c r="D763" s="550">
        <f t="shared" si="1962"/>
        <v>0</v>
      </c>
      <c r="E763" s="531">
        <f t="shared" ref="E763:G763" si="1976">SUM(E761:E762)</f>
        <v>0</v>
      </c>
      <c r="F763" s="518">
        <f t="shared" si="1976"/>
        <v>0</v>
      </c>
      <c r="G763" s="518">
        <f t="shared" si="1976"/>
        <v>0</v>
      </c>
      <c r="H763" s="481" t="str">
        <f>IF(D763=0,"    ",F763/D763)</f>
        <v xml:space="preserve">    </v>
      </c>
      <c r="I763" s="550">
        <f t="shared" si="1963"/>
        <v>0</v>
      </c>
      <c r="J763" s="531">
        <f t="shared" ref="J763:L763" si="1977">SUM(J761:J762)</f>
        <v>0</v>
      </c>
      <c r="K763" s="532">
        <f t="shared" si="1977"/>
        <v>0</v>
      </c>
      <c r="L763" s="532">
        <f t="shared" si="1977"/>
        <v>0</v>
      </c>
      <c r="M763" s="481" t="str">
        <f>IF(I763=0,"    ",K763/I763)</f>
        <v xml:space="preserve">    </v>
      </c>
      <c r="N763" s="550">
        <f t="shared" si="1964"/>
        <v>0</v>
      </c>
      <c r="O763" s="531">
        <f t="shared" ref="O763:Q763" si="1978">SUM(O761:O762)</f>
        <v>0</v>
      </c>
      <c r="P763" s="532">
        <f t="shared" si="1978"/>
        <v>0</v>
      </c>
      <c r="Q763" s="532">
        <f t="shared" si="1978"/>
        <v>0</v>
      </c>
      <c r="R763" s="481" t="str">
        <f>IF(N763=0,"    ",P763/N763)</f>
        <v xml:space="preserve">    </v>
      </c>
      <c r="S763" s="550">
        <f t="shared" si="1965"/>
        <v>4</v>
      </c>
      <c r="T763" s="531">
        <f t="shared" ref="T763:V763" si="1979">SUM(T761:T762)</f>
        <v>0</v>
      </c>
      <c r="U763" s="532">
        <f t="shared" si="1979"/>
        <v>0</v>
      </c>
      <c r="V763" s="532">
        <f t="shared" si="1979"/>
        <v>4</v>
      </c>
      <c r="W763" s="481">
        <f>IF(S763=0,"    ",U763/S763)</f>
        <v>0</v>
      </c>
      <c r="X763" s="550">
        <f t="shared" si="1966"/>
        <v>0</v>
      </c>
      <c r="Y763" s="531">
        <f t="shared" ref="Y763:AA763" si="1980">SUM(Y761:Y762)</f>
        <v>0</v>
      </c>
      <c r="Z763" s="532">
        <f t="shared" si="1980"/>
        <v>0</v>
      </c>
      <c r="AA763" s="532">
        <f t="shared" si="1980"/>
        <v>0</v>
      </c>
      <c r="AB763" s="481" t="str">
        <f>IF(X763=0,"    ",Z763/X763)</f>
        <v xml:space="preserve">    </v>
      </c>
      <c r="AC763" s="550">
        <f t="shared" si="1967"/>
        <v>0</v>
      </c>
      <c r="AD763" s="531">
        <f t="shared" ref="AD763:AF763" si="1981">SUM(AD761:AD762)</f>
        <v>0</v>
      </c>
      <c r="AE763" s="532">
        <f t="shared" si="1981"/>
        <v>0</v>
      </c>
      <c r="AF763" s="532">
        <f t="shared" si="1981"/>
        <v>0</v>
      </c>
      <c r="AG763" s="481" t="str">
        <f>IF(AC763=0,"    ",AE763/AC763)</f>
        <v xml:space="preserve">    </v>
      </c>
      <c r="AH763" s="550">
        <f t="shared" si="1968"/>
        <v>0</v>
      </c>
      <c r="AI763" s="531">
        <f t="shared" ref="AI763:AK763" si="1982">SUM(AI761:AI762)</f>
        <v>0</v>
      </c>
      <c r="AJ763" s="532">
        <f t="shared" si="1982"/>
        <v>0</v>
      </c>
      <c r="AK763" s="532">
        <f t="shared" si="1982"/>
        <v>0</v>
      </c>
      <c r="AL763" s="481" t="str">
        <f>IF(AH763=0,"    ",AJ763/AH763)</f>
        <v xml:space="preserve">    </v>
      </c>
      <c r="AM763" s="550">
        <f t="shared" si="1969"/>
        <v>0</v>
      </c>
      <c r="AN763" s="531">
        <f t="shared" ref="AN763:AP763" si="1983">SUM(AN761:AN762)</f>
        <v>0</v>
      </c>
      <c r="AO763" s="532">
        <f t="shared" si="1983"/>
        <v>0</v>
      </c>
      <c r="AP763" s="532">
        <f t="shared" si="1983"/>
        <v>0</v>
      </c>
      <c r="AQ763" s="481" t="str">
        <f>IF(AM763=0,"    ",AO763/AM763)</f>
        <v xml:space="preserve">    </v>
      </c>
      <c r="AR763" s="550">
        <f t="shared" si="1970"/>
        <v>0</v>
      </c>
      <c r="AS763" s="531">
        <f t="shared" ref="AS763:AU763" si="1984">SUM(AS761:AS762)</f>
        <v>0</v>
      </c>
      <c r="AT763" s="532">
        <f t="shared" si="1984"/>
        <v>0</v>
      </c>
      <c r="AU763" s="532">
        <f t="shared" si="1984"/>
        <v>0</v>
      </c>
      <c r="AV763" s="481" t="str">
        <f>IF(AR763=0,"    ",AT763/AR763)</f>
        <v xml:space="preserve">    </v>
      </c>
      <c r="AW763" s="550">
        <f t="shared" si="1971"/>
        <v>0</v>
      </c>
      <c r="AX763" s="531">
        <f t="shared" ref="AX763:AZ763" si="1985">SUM(AX761:AX762)</f>
        <v>0</v>
      </c>
      <c r="AY763" s="532">
        <f t="shared" si="1985"/>
        <v>0</v>
      </c>
      <c r="AZ763" s="532">
        <f t="shared" si="1985"/>
        <v>0</v>
      </c>
      <c r="BA763" s="481" t="str">
        <f>IF(AW763=0,"    ",AY763/AW763)</f>
        <v xml:space="preserve">    </v>
      </c>
      <c r="BB763" s="550">
        <f t="shared" si="1972"/>
        <v>0</v>
      </c>
      <c r="BC763" s="531">
        <f t="shared" ref="BC763:BE763" si="1986">SUM(BC761:BC762)</f>
        <v>0</v>
      </c>
      <c r="BD763" s="532">
        <f t="shared" si="1986"/>
        <v>0</v>
      </c>
      <c r="BE763" s="532">
        <f t="shared" si="1986"/>
        <v>0</v>
      </c>
      <c r="BF763" s="481" t="str">
        <f>IF(BB763=0,"    ",BD763/BB763)</f>
        <v xml:space="preserve">    </v>
      </c>
      <c r="BG763" s="550">
        <f t="shared" si="1973"/>
        <v>0</v>
      </c>
      <c r="BH763" s="531">
        <f t="shared" ref="BH763:BJ763" si="1987">SUM(BH761:BH762)</f>
        <v>0</v>
      </c>
      <c r="BI763" s="532">
        <f t="shared" si="1987"/>
        <v>0</v>
      </c>
      <c r="BJ763" s="532">
        <f t="shared" si="1987"/>
        <v>0</v>
      </c>
      <c r="BK763" s="481" t="str">
        <f>IF(BG763=0,"    ",BI763/BG763)</f>
        <v xml:space="preserve">    </v>
      </c>
      <c r="BL763" s="529"/>
      <c r="BM763" s="502">
        <f t="shared" si="1974"/>
        <v>0</v>
      </c>
    </row>
    <row r="764" spans="1:70" s="5" customFormat="1" ht="12.75">
      <c r="A764" s="808">
        <v>4</v>
      </c>
      <c r="B764" s="538" t="s">
        <v>64</v>
      </c>
      <c r="C764" s="487">
        <f t="shared" si="1975"/>
        <v>0</v>
      </c>
      <c r="D764" s="853">
        <f t="shared" si="1962"/>
        <v>0</v>
      </c>
      <c r="E764" s="489"/>
      <c r="F764" s="523">
        <f t="shared" ref="F764:F804" si="1988">+F689+E764</f>
        <v>0</v>
      </c>
      <c r="G764" s="512">
        <f t="shared" ref="G764:G809" si="1989">D764-F764</f>
        <v>0</v>
      </c>
      <c r="H764" s="480" t="str">
        <f>IF(D764=0,"    ",F764/D764)</f>
        <v xml:space="preserve">    </v>
      </c>
      <c r="I764" s="853">
        <f t="shared" si="1963"/>
        <v>0</v>
      </c>
      <c r="J764" s="489"/>
      <c r="K764" s="523">
        <f t="shared" ref="K764:K804" si="1990">+K689+J764</f>
        <v>0</v>
      </c>
      <c r="L764" s="512">
        <f t="shared" ref="L764:L809" si="1991">I764-K764</f>
        <v>0</v>
      </c>
      <c r="M764" s="480" t="str">
        <f>IF(I764=0,"    ",K764/I764)</f>
        <v xml:space="preserve">    </v>
      </c>
      <c r="N764" s="853">
        <f t="shared" si="1964"/>
        <v>0</v>
      </c>
      <c r="O764" s="489"/>
      <c r="P764" s="523">
        <f t="shared" ref="P764:P804" si="1992">+P689+O764</f>
        <v>0</v>
      </c>
      <c r="Q764" s="512">
        <f t="shared" ref="Q764:Q809" si="1993">N764-P764</f>
        <v>0</v>
      </c>
      <c r="R764" s="480" t="str">
        <f>IF(N764=0,"    ",P764/N764)</f>
        <v xml:space="preserve">    </v>
      </c>
      <c r="S764" s="853">
        <f t="shared" si="1965"/>
        <v>0</v>
      </c>
      <c r="T764" s="489"/>
      <c r="U764" s="523">
        <f t="shared" ref="U764:U804" si="1994">+U689+T764</f>
        <v>0</v>
      </c>
      <c r="V764" s="512">
        <f t="shared" ref="V764:V809" si="1995">S764-U764</f>
        <v>0</v>
      </c>
      <c r="W764" s="480" t="str">
        <f>IF(S764=0,"    ",U764/S764)</f>
        <v xml:space="preserve">    </v>
      </c>
      <c r="X764" s="853">
        <f t="shared" si="1966"/>
        <v>0</v>
      </c>
      <c r="Y764" s="489"/>
      <c r="Z764" s="523">
        <f t="shared" ref="Z764:Z804" si="1996">+Z689+Y764</f>
        <v>0</v>
      </c>
      <c r="AA764" s="512">
        <f t="shared" ref="AA764:AA809" si="1997">X764-Z764</f>
        <v>0</v>
      </c>
      <c r="AB764" s="480" t="str">
        <f>IF(X764=0,"    ",Z764/X764)</f>
        <v xml:space="preserve">    </v>
      </c>
      <c r="AC764" s="853">
        <f t="shared" si="1967"/>
        <v>0</v>
      </c>
      <c r="AD764" s="489"/>
      <c r="AE764" s="523">
        <f t="shared" ref="AE764:AE804" si="1998">+AE689+AD764</f>
        <v>0</v>
      </c>
      <c r="AF764" s="512">
        <f t="shared" ref="AF764:AF809" si="1999">AC764-AE764</f>
        <v>0</v>
      </c>
      <c r="AG764" s="480" t="str">
        <f>IF(AC764=0,"    ",AE764/AC764)</f>
        <v xml:space="preserve">    </v>
      </c>
      <c r="AH764" s="853">
        <f t="shared" si="1968"/>
        <v>0</v>
      </c>
      <c r="AI764" s="489"/>
      <c r="AJ764" s="523">
        <f t="shared" ref="AJ764:AJ804" si="2000">+AJ689+AI764</f>
        <v>0</v>
      </c>
      <c r="AK764" s="512">
        <f t="shared" ref="AK764:AK809" si="2001">AH764-AJ764</f>
        <v>0</v>
      </c>
      <c r="AL764" s="480" t="str">
        <f>IF(AH764=0,"    ",AJ764/AH764)</f>
        <v xml:space="preserve">    </v>
      </c>
      <c r="AM764" s="853">
        <f t="shared" si="1969"/>
        <v>0</v>
      </c>
      <c r="AN764" s="489"/>
      <c r="AO764" s="523">
        <f t="shared" ref="AO764:AO804" si="2002">+AO689+AN764</f>
        <v>0</v>
      </c>
      <c r="AP764" s="512">
        <f t="shared" ref="AP764:AP809" si="2003">AM764-AO764</f>
        <v>0</v>
      </c>
      <c r="AQ764" s="480" t="str">
        <f>IF(AM764=0,"    ",AO764/AM764)</f>
        <v xml:space="preserve">    </v>
      </c>
      <c r="AR764" s="853">
        <f t="shared" si="1970"/>
        <v>0</v>
      </c>
      <c r="AS764" s="489"/>
      <c r="AT764" s="523">
        <f t="shared" ref="AT764:AT804" si="2004">+AT689+AS764</f>
        <v>0</v>
      </c>
      <c r="AU764" s="512">
        <f t="shared" ref="AU764:AU809" si="2005">AR764-AT764</f>
        <v>0</v>
      </c>
      <c r="AV764" s="480" t="str">
        <f>IF(AR764=0,"    ",AT764/AR764)</f>
        <v xml:space="preserve">    </v>
      </c>
      <c r="AW764" s="853">
        <f t="shared" si="1971"/>
        <v>0</v>
      </c>
      <c r="AX764" s="489"/>
      <c r="AY764" s="523">
        <f t="shared" ref="AY764:AY804" si="2006">+AY689+AX764</f>
        <v>0</v>
      </c>
      <c r="AZ764" s="512">
        <f t="shared" ref="AZ764:AZ809" si="2007">AW764-AY764</f>
        <v>0</v>
      </c>
      <c r="BA764" s="480" t="str">
        <f>IF(AW764=0,"    ",AY764/AW764)</f>
        <v xml:space="preserve">    </v>
      </c>
      <c r="BB764" s="853">
        <f t="shared" si="1972"/>
        <v>0</v>
      </c>
      <c r="BC764" s="489"/>
      <c r="BD764" s="523">
        <f t="shared" ref="BD764:BD804" si="2008">+BD689+BC764</f>
        <v>0</v>
      </c>
      <c r="BE764" s="512">
        <f t="shared" ref="BE764:BE809" si="2009">BB764-BD764</f>
        <v>0</v>
      </c>
      <c r="BF764" s="480" t="str">
        <f>IF(BB764=0,"    ",BD764/BB764)</f>
        <v xml:space="preserve">    </v>
      </c>
      <c r="BG764" s="853">
        <f t="shared" si="1973"/>
        <v>0</v>
      </c>
      <c r="BH764" s="489"/>
      <c r="BI764" s="523">
        <f t="shared" ref="BI764:BI804" si="2010">+BI689+BH764</f>
        <v>0</v>
      </c>
      <c r="BJ764" s="512">
        <f t="shared" ref="BJ764:BJ809" si="2011">BG764-BI764</f>
        <v>0</v>
      </c>
      <c r="BK764" s="480" t="str">
        <f>IF(BG764=0,"    ",BI764/BG764)</f>
        <v xml:space="preserve">    </v>
      </c>
      <c r="BM764" s="502">
        <f t="shared" si="1974"/>
        <v>0</v>
      </c>
      <c r="BN764" s="7"/>
      <c r="BO764" s="7"/>
      <c r="BP764" s="7"/>
      <c r="BQ764" s="7"/>
    </row>
    <row r="765" spans="1:70" s="5" customFormat="1" ht="12.75">
      <c r="A765" s="808">
        <v>5</v>
      </c>
      <c r="B765" s="539" t="s">
        <v>28</v>
      </c>
      <c r="C765" s="491">
        <f t="shared" si="1975"/>
        <v>0</v>
      </c>
      <c r="D765" s="853">
        <f t="shared" si="1962"/>
        <v>0</v>
      </c>
      <c r="E765" s="489"/>
      <c r="F765" s="523">
        <f t="shared" si="1988"/>
        <v>0</v>
      </c>
      <c r="G765" s="512">
        <f t="shared" si="1989"/>
        <v>0</v>
      </c>
      <c r="H765" s="480" t="str">
        <f t="shared" ref="H765:H809" si="2012">IF(D765=0,"    ",F765/D765)</f>
        <v xml:space="preserve">    </v>
      </c>
      <c r="I765" s="853">
        <f t="shared" si="1963"/>
        <v>0</v>
      </c>
      <c r="J765" s="489"/>
      <c r="K765" s="523">
        <f t="shared" si="1990"/>
        <v>0</v>
      </c>
      <c r="L765" s="512">
        <f t="shared" si="1991"/>
        <v>0</v>
      </c>
      <c r="M765" s="480" t="str">
        <f t="shared" ref="M765:M809" si="2013">IF(I765=0,"    ",K765/I765)</f>
        <v xml:space="preserve">    </v>
      </c>
      <c r="N765" s="853">
        <f t="shared" si="1964"/>
        <v>0</v>
      </c>
      <c r="O765" s="489"/>
      <c r="P765" s="523">
        <f t="shared" si="1992"/>
        <v>0</v>
      </c>
      <c r="Q765" s="512">
        <f t="shared" si="1993"/>
        <v>0</v>
      </c>
      <c r="R765" s="480" t="str">
        <f t="shared" ref="R765:R809" si="2014">IF(N765=0,"    ",P765/N765)</f>
        <v xml:space="preserve">    </v>
      </c>
      <c r="S765" s="853">
        <f t="shared" si="1965"/>
        <v>0</v>
      </c>
      <c r="T765" s="489"/>
      <c r="U765" s="523">
        <f t="shared" si="1994"/>
        <v>0</v>
      </c>
      <c r="V765" s="512">
        <f t="shared" si="1995"/>
        <v>0</v>
      </c>
      <c r="W765" s="480" t="str">
        <f t="shared" ref="W765:W809" si="2015">IF(S765=0,"    ",U765/S765)</f>
        <v xml:space="preserve">    </v>
      </c>
      <c r="X765" s="853">
        <f t="shared" si="1966"/>
        <v>0</v>
      </c>
      <c r="Y765" s="489"/>
      <c r="Z765" s="523">
        <f t="shared" si="1996"/>
        <v>0</v>
      </c>
      <c r="AA765" s="512">
        <f t="shared" si="1997"/>
        <v>0</v>
      </c>
      <c r="AB765" s="480" t="str">
        <f t="shared" ref="AB765:AB809" si="2016">IF(X765=0,"    ",Z765/X765)</f>
        <v xml:space="preserve">    </v>
      </c>
      <c r="AC765" s="853">
        <f t="shared" si="1967"/>
        <v>0</v>
      </c>
      <c r="AD765" s="489"/>
      <c r="AE765" s="523">
        <f t="shared" si="1998"/>
        <v>0</v>
      </c>
      <c r="AF765" s="512">
        <f t="shared" si="1999"/>
        <v>0</v>
      </c>
      <c r="AG765" s="480" t="str">
        <f t="shared" ref="AG765:AG809" si="2017">IF(AC765=0,"    ",AE765/AC765)</f>
        <v xml:space="preserve">    </v>
      </c>
      <c r="AH765" s="853">
        <f t="shared" si="1968"/>
        <v>0</v>
      </c>
      <c r="AI765" s="489"/>
      <c r="AJ765" s="523">
        <f t="shared" si="2000"/>
        <v>0</v>
      </c>
      <c r="AK765" s="512">
        <f t="shared" si="2001"/>
        <v>0</v>
      </c>
      <c r="AL765" s="480" t="str">
        <f t="shared" ref="AL765:AL809" si="2018">IF(AH765=0,"    ",AJ765/AH765)</f>
        <v xml:space="preserve">    </v>
      </c>
      <c r="AM765" s="853">
        <f t="shared" si="1969"/>
        <v>0</v>
      </c>
      <c r="AN765" s="489"/>
      <c r="AO765" s="523">
        <f t="shared" si="2002"/>
        <v>0</v>
      </c>
      <c r="AP765" s="512">
        <f t="shared" si="2003"/>
        <v>0</v>
      </c>
      <c r="AQ765" s="480" t="str">
        <f t="shared" ref="AQ765:AQ809" si="2019">IF(AM765=0,"    ",AO765/AM765)</f>
        <v xml:space="preserve">    </v>
      </c>
      <c r="AR765" s="853">
        <f t="shared" si="1970"/>
        <v>0</v>
      </c>
      <c r="AS765" s="489"/>
      <c r="AT765" s="523">
        <f t="shared" si="2004"/>
        <v>0</v>
      </c>
      <c r="AU765" s="512">
        <f t="shared" si="2005"/>
        <v>0</v>
      </c>
      <c r="AV765" s="480" t="str">
        <f t="shared" ref="AV765:AV809" si="2020">IF(AR765=0,"    ",AT765/AR765)</f>
        <v xml:space="preserve">    </v>
      </c>
      <c r="AW765" s="853">
        <f t="shared" si="1971"/>
        <v>0</v>
      </c>
      <c r="AX765" s="489"/>
      <c r="AY765" s="523">
        <f t="shared" si="2006"/>
        <v>0</v>
      </c>
      <c r="AZ765" s="512">
        <f t="shared" si="2007"/>
        <v>0</v>
      </c>
      <c r="BA765" s="480" t="str">
        <f t="shared" ref="BA765:BA809" si="2021">IF(AW765=0,"    ",AY765/AW765)</f>
        <v xml:space="preserve">    </v>
      </c>
      <c r="BB765" s="853">
        <f t="shared" si="1972"/>
        <v>0</v>
      </c>
      <c r="BC765" s="489"/>
      <c r="BD765" s="523">
        <f t="shared" si="2008"/>
        <v>0</v>
      </c>
      <c r="BE765" s="512">
        <f t="shared" si="2009"/>
        <v>0</v>
      </c>
      <c r="BF765" s="480" t="str">
        <f t="shared" ref="BF765:BF809" si="2022">IF(BB765=0,"    ",BD765/BB765)</f>
        <v xml:space="preserve">    </v>
      </c>
      <c r="BG765" s="853">
        <f t="shared" si="1973"/>
        <v>0</v>
      </c>
      <c r="BH765" s="489"/>
      <c r="BI765" s="523">
        <f t="shared" si="2010"/>
        <v>0</v>
      </c>
      <c r="BJ765" s="512">
        <f t="shared" si="2011"/>
        <v>0</v>
      </c>
      <c r="BK765" s="480" t="str">
        <f t="shared" ref="BK765:BK809" si="2023">IF(BG765=0,"    ",BI765/BG765)</f>
        <v xml:space="preserve">    </v>
      </c>
      <c r="BM765" s="502">
        <f t="shared" si="1974"/>
        <v>0</v>
      </c>
      <c r="BN765" s="7"/>
      <c r="BO765" s="7"/>
      <c r="BP765" s="7"/>
      <c r="BQ765" s="7"/>
    </row>
    <row r="766" spans="1:70" s="5" customFormat="1" ht="12.75">
      <c r="A766" s="808">
        <v>6</v>
      </c>
      <c r="B766" s="539" t="s">
        <v>42</v>
      </c>
      <c r="C766" s="491">
        <f t="shared" si="1975"/>
        <v>0</v>
      </c>
      <c r="D766" s="853">
        <f t="shared" si="1962"/>
        <v>0</v>
      </c>
      <c r="E766" s="489"/>
      <c r="F766" s="523">
        <f t="shared" si="1988"/>
        <v>0</v>
      </c>
      <c r="G766" s="512">
        <f t="shared" si="1989"/>
        <v>0</v>
      </c>
      <c r="H766" s="480" t="str">
        <f t="shared" si="2012"/>
        <v xml:space="preserve">    </v>
      </c>
      <c r="I766" s="853">
        <f t="shared" si="1963"/>
        <v>0</v>
      </c>
      <c r="J766" s="489"/>
      <c r="K766" s="523">
        <f t="shared" si="1990"/>
        <v>0</v>
      </c>
      <c r="L766" s="512">
        <f t="shared" si="1991"/>
        <v>0</v>
      </c>
      <c r="M766" s="480" t="str">
        <f t="shared" si="2013"/>
        <v xml:space="preserve">    </v>
      </c>
      <c r="N766" s="853">
        <f t="shared" si="1964"/>
        <v>0</v>
      </c>
      <c r="O766" s="489"/>
      <c r="P766" s="523">
        <f t="shared" si="1992"/>
        <v>0</v>
      </c>
      <c r="Q766" s="512">
        <f t="shared" si="1993"/>
        <v>0</v>
      </c>
      <c r="R766" s="480" t="str">
        <f t="shared" si="2014"/>
        <v xml:space="preserve">    </v>
      </c>
      <c r="S766" s="853">
        <f t="shared" si="1965"/>
        <v>0</v>
      </c>
      <c r="T766" s="489"/>
      <c r="U766" s="523">
        <f t="shared" si="1994"/>
        <v>0</v>
      </c>
      <c r="V766" s="512">
        <f t="shared" si="1995"/>
        <v>0</v>
      </c>
      <c r="W766" s="480" t="str">
        <f t="shared" si="2015"/>
        <v xml:space="preserve">    </v>
      </c>
      <c r="X766" s="853">
        <f t="shared" si="1966"/>
        <v>0</v>
      </c>
      <c r="Y766" s="489"/>
      <c r="Z766" s="523">
        <f t="shared" si="1996"/>
        <v>0</v>
      </c>
      <c r="AA766" s="512">
        <f t="shared" si="1997"/>
        <v>0</v>
      </c>
      <c r="AB766" s="480" t="str">
        <f t="shared" si="2016"/>
        <v xml:space="preserve">    </v>
      </c>
      <c r="AC766" s="853">
        <f t="shared" si="1967"/>
        <v>0</v>
      </c>
      <c r="AD766" s="489"/>
      <c r="AE766" s="523">
        <f t="shared" si="1998"/>
        <v>0</v>
      </c>
      <c r="AF766" s="512">
        <f t="shared" si="1999"/>
        <v>0</v>
      </c>
      <c r="AG766" s="480" t="str">
        <f t="shared" si="2017"/>
        <v xml:space="preserve">    </v>
      </c>
      <c r="AH766" s="853">
        <f t="shared" si="1968"/>
        <v>0</v>
      </c>
      <c r="AI766" s="489"/>
      <c r="AJ766" s="523">
        <f t="shared" si="2000"/>
        <v>0</v>
      </c>
      <c r="AK766" s="512">
        <f t="shared" si="2001"/>
        <v>0</v>
      </c>
      <c r="AL766" s="480" t="str">
        <f t="shared" si="2018"/>
        <v xml:space="preserve">    </v>
      </c>
      <c r="AM766" s="853">
        <f t="shared" si="1969"/>
        <v>0</v>
      </c>
      <c r="AN766" s="489"/>
      <c r="AO766" s="523">
        <f t="shared" si="2002"/>
        <v>0</v>
      </c>
      <c r="AP766" s="512">
        <f t="shared" si="2003"/>
        <v>0</v>
      </c>
      <c r="AQ766" s="480" t="str">
        <f t="shared" si="2019"/>
        <v xml:space="preserve">    </v>
      </c>
      <c r="AR766" s="853">
        <f t="shared" si="1970"/>
        <v>0</v>
      </c>
      <c r="AS766" s="489"/>
      <c r="AT766" s="523">
        <f t="shared" si="2004"/>
        <v>0</v>
      </c>
      <c r="AU766" s="512">
        <f t="shared" si="2005"/>
        <v>0</v>
      </c>
      <c r="AV766" s="480" t="str">
        <f t="shared" si="2020"/>
        <v xml:space="preserve">    </v>
      </c>
      <c r="AW766" s="853">
        <f t="shared" si="1971"/>
        <v>0</v>
      </c>
      <c r="AX766" s="489"/>
      <c r="AY766" s="523">
        <f t="shared" si="2006"/>
        <v>0</v>
      </c>
      <c r="AZ766" s="512">
        <f t="shared" si="2007"/>
        <v>0</v>
      </c>
      <c r="BA766" s="480" t="str">
        <f t="shared" si="2021"/>
        <v xml:space="preserve">    </v>
      </c>
      <c r="BB766" s="853">
        <f t="shared" si="1972"/>
        <v>0</v>
      </c>
      <c r="BC766" s="489"/>
      <c r="BD766" s="523">
        <f t="shared" si="2008"/>
        <v>0</v>
      </c>
      <c r="BE766" s="512">
        <f t="shared" si="2009"/>
        <v>0</v>
      </c>
      <c r="BF766" s="480" t="str">
        <f t="shared" si="2022"/>
        <v xml:space="preserve">    </v>
      </c>
      <c r="BG766" s="853">
        <f t="shared" si="1973"/>
        <v>0</v>
      </c>
      <c r="BH766" s="489"/>
      <c r="BI766" s="523">
        <f t="shared" si="2010"/>
        <v>0</v>
      </c>
      <c r="BJ766" s="512">
        <f t="shared" si="2011"/>
        <v>0</v>
      </c>
      <c r="BK766" s="480" t="str">
        <f t="shared" si="2023"/>
        <v xml:space="preserve">    </v>
      </c>
      <c r="BM766" s="502">
        <f t="shared" si="1974"/>
        <v>0</v>
      </c>
      <c r="BN766" s="7"/>
      <c r="BO766" s="7"/>
      <c r="BP766" s="7"/>
      <c r="BQ766" s="7"/>
    </row>
    <row r="767" spans="1:70" s="5" customFormat="1" ht="12.75">
      <c r="A767" s="808">
        <v>7</v>
      </c>
      <c r="B767" s="539" t="s">
        <v>17</v>
      </c>
      <c r="C767" s="491">
        <f t="shared" si="1975"/>
        <v>0</v>
      </c>
      <c r="D767" s="853">
        <f t="shared" si="1962"/>
        <v>0</v>
      </c>
      <c r="E767" s="489"/>
      <c r="F767" s="523">
        <f t="shared" si="1988"/>
        <v>0</v>
      </c>
      <c r="G767" s="512">
        <f t="shared" si="1989"/>
        <v>0</v>
      </c>
      <c r="H767" s="480" t="str">
        <f t="shared" si="2012"/>
        <v xml:space="preserve">    </v>
      </c>
      <c r="I767" s="853">
        <f t="shared" si="1963"/>
        <v>0</v>
      </c>
      <c r="J767" s="489"/>
      <c r="K767" s="523">
        <f t="shared" si="1990"/>
        <v>0</v>
      </c>
      <c r="L767" s="512">
        <f t="shared" si="1991"/>
        <v>0</v>
      </c>
      <c r="M767" s="480" t="str">
        <f t="shared" si="2013"/>
        <v xml:space="preserve">    </v>
      </c>
      <c r="N767" s="853">
        <f t="shared" si="1964"/>
        <v>0</v>
      </c>
      <c r="O767" s="489"/>
      <c r="P767" s="523">
        <f t="shared" si="1992"/>
        <v>0</v>
      </c>
      <c r="Q767" s="512">
        <f t="shared" si="1993"/>
        <v>0</v>
      </c>
      <c r="R767" s="480" t="str">
        <f t="shared" si="2014"/>
        <v xml:space="preserve">    </v>
      </c>
      <c r="S767" s="853">
        <f t="shared" si="1965"/>
        <v>0</v>
      </c>
      <c r="T767" s="489"/>
      <c r="U767" s="523">
        <f t="shared" si="1994"/>
        <v>0</v>
      </c>
      <c r="V767" s="512">
        <f t="shared" si="1995"/>
        <v>0</v>
      </c>
      <c r="W767" s="480" t="str">
        <f t="shared" si="2015"/>
        <v xml:space="preserve">    </v>
      </c>
      <c r="X767" s="853">
        <f t="shared" si="1966"/>
        <v>0</v>
      </c>
      <c r="Y767" s="489"/>
      <c r="Z767" s="523">
        <f t="shared" si="1996"/>
        <v>0</v>
      </c>
      <c r="AA767" s="512">
        <f t="shared" si="1997"/>
        <v>0</v>
      </c>
      <c r="AB767" s="480" t="str">
        <f t="shared" si="2016"/>
        <v xml:space="preserve">    </v>
      </c>
      <c r="AC767" s="853">
        <f t="shared" si="1967"/>
        <v>0</v>
      </c>
      <c r="AD767" s="489"/>
      <c r="AE767" s="523">
        <f t="shared" si="1998"/>
        <v>0</v>
      </c>
      <c r="AF767" s="512">
        <f t="shared" si="1999"/>
        <v>0</v>
      </c>
      <c r="AG767" s="480" t="str">
        <f t="shared" si="2017"/>
        <v xml:space="preserve">    </v>
      </c>
      <c r="AH767" s="853">
        <f t="shared" si="1968"/>
        <v>0</v>
      </c>
      <c r="AI767" s="489"/>
      <c r="AJ767" s="523">
        <f t="shared" si="2000"/>
        <v>0</v>
      </c>
      <c r="AK767" s="512">
        <f t="shared" si="2001"/>
        <v>0</v>
      </c>
      <c r="AL767" s="480" t="str">
        <f t="shared" si="2018"/>
        <v xml:space="preserve">    </v>
      </c>
      <c r="AM767" s="853">
        <f t="shared" si="1969"/>
        <v>0</v>
      </c>
      <c r="AN767" s="489"/>
      <c r="AO767" s="523">
        <f t="shared" si="2002"/>
        <v>0</v>
      </c>
      <c r="AP767" s="512">
        <f t="shared" si="2003"/>
        <v>0</v>
      </c>
      <c r="AQ767" s="480" t="str">
        <f t="shared" si="2019"/>
        <v xml:space="preserve">    </v>
      </c>
      <c r="AR767" s="853">
        <f t="shared" si="1970"/>
        <v>0</v>
      </c>
      <c r="AS767" s="489"/>
      <c r="AT767" s="523">
        <f t="shared" si="2004"/>
        <v>0</v>
      </c>
      <c r="AU767" s="512">
        <f t="shared" si="2005"/>
        <v>0</v>
      </c>
      <c r="AV767" s="480" t="str">
        <f t="shared" si="2020"/>
        <v xml:space="preserve">    </v>
      </c>
      <c r="AW767" s="853">
        <f t="shared" si="1971"/>
        <v>0</v>
      </c>
      <c r="AX767" s="489"/>
      <c r="AY767" s="523">
        <f t="shared" si="2006"/>
        <v>0</v>
      </c>
      <c r="AZ767" s="512">
        <f t="shared" si="2007"/>
        <v>0</v>
      </c>
      <c r="BA767" s="480" t="str">
        <f t="shared" si="2021"/>
        <v xml:space="preserve">    </v>
      </c>
      <c r="BB767" s="853">
        <f t="shared" si="1972"/>
        <v>0</v>
      </c>
      <c r="BC767" s="489"/>
      <c r="BD767" s="523">
        <f t="shared" si="2008"/>
        <v>0</v>
      </c>
      <c r="BE767" s="512">
        <f t="shared" si="2009"/>
        <v>0</v>
      </c>
      <c r="BF767" s="480" t="str">
        <f t="shared" si="2022"/>
        <v xml:space="preserve">    </v>
      </c>
      <c r="BG767" s="853">
        <f t="shared" si="1973"/>
        <v>0</v>
      </c>
      <c r="BH767" s="489"/>
      <c r="BI767" s="523">
        <f t="shared" si="2010"/>
        <v>0</v>
      </c>
      <c r="BJ767" s="512">
        <f t="shared" si="2011"/>
        <v>0</v>
      </c>
      <c r="BK767" s="480" t="str">
        <f t="shared" si="2023"/>
        <v xml:space="preserve">    </v>
      </c>
      <c r="BM767" s="502">
        <f t="shared" si="1974"/>
        <v>0</v>
      </c>
      <c r="BN767" s="7"/>
      <c r="BO767" s="7"/>
      <c r="BP767" s="7"/>
      <c r="BQ767" s="7"/>
    </row>
    <row r="768" spans="1:70" s="5" customFormat="1" ht="12.75">
      <c r="A768" s="808">
        <v>8</v>
      </c>
      <c r="B768" s="539" t="s">
        <v>4</v>
      </c>
      <c r="C768" s="491">
        <f t="shared" si="1975"/>
        <v>0</v>
      </c>
      <c r="D768" s="853">
        <f t="shared" si="1962"/>
        <v>0</v>
      </c>
      <c r="E768" s="489"/>
      <c r="F768" s="523">
        <f t="shared" si="1988"/>
        <v>0</v>
      </c>
      <c r="G768" s="512">
        <f t="shared" si="1989"/>
        <v>0</v>
      </c>
      <c r="H768" s="480" t="str">
        <f t="shared" si="2012"/>
        <v xml:space="preserve">    </v>
      </c>
      <c r="I768" s="853">
        <f t="shared" si="1963"/>
        <v>0</v>
      </c>
      <c r="J768" s="489"/>
      <c r="K768" s="523">
        <f t="shared" si="1990"/>
        <v>0</v>
      </c>
      <c r="L768" s="512">
        <f t="shared" si="1991"/>
        <v>0</v>
      </c>
      <c r="M768" s="480" t="str">
        <f t="shared" si="2013"/>
        <v xml:space="preserve">    </v>
      </c>
      <c r="N768" s="853">
        <f t="shared" si="1964"/>
        <v>0</v>
      </c>
      <c r="O768" s="489"/>
      <c r="P768" s="523">
        <f t="shared" si="1992"/>
        <v>0</v>
      </c>
      <c r="Q768" s="512">
        <f t="shared" si="1993"/>
        <v>0</v>
      </c>
      <c r="R768" s="480" t="str">
        <f t="shared" si="2014"/>
        <v xml:space="preserve">    </v>
      </c>
      <c r="S768" s="853">
        <f t="shared" si="1965"/>
        <v>0</v>
      </c>
      <c r="T768" s="489"/>
      <c r="U768" s="523">
        <f t="shared" si="1994"/>
        <v>0</v>
      </c>
      <c r="V768" s="512">
        <f t="shared" si="1995"/>
        <v>0</v>
      </c>
      <c r="W768" s="480" t="str">
        <f t="shared" si="2015"/>
        <v xml:space="preserve">    </v>
      </c>
      <c r="X768" s="853">
        <f t="shared" si="1966"/>
        <v>0</v>
      </c>
      <c r="Y768" s="489"/>
      <c r="Z768" s="523">
        <f t="shared" si="1996"/>
        <v>0</v>
      </c>
      <c r="AA768" s="512">
        <f t="shared" si="1997"/>
        <v>0</v>
      </c>
      <c r="AB768" s="480" t="str">
        <f t="shared" si="2016"/>
        <v xml:space="preserve">    </v>
      </c>
      <c r="AC768" s="853">
        <f t="shared" si="1967"/>
        <v>0</v>
      </c>
      <c r="AD768" s="489"/>
      <c r="AE768" s="523">
        <f t="shared" si="1998"/>
        <v>0</v>
      </c>
      <c r="AF768" s="512">
        <f t="shared" si="1999"/>
        <v>0</v>
      </c>
      <c r="AG768" s="480" t="str">
        <f t="shared" si="2017"/>
        <v xml:space="preserve">    </v>
      </c>
      <c r="AH768" s="853">
        <f t="shared" si="1968"/>
        <v>0</v>
      </c>
      <c r="AI768" s="489"/>
      <c r="AJ768" s="523">
        <f t="shared" si="2000"/>
        <v>0</v>
      </c>
      <c r="AK768" s="512">
        <f t="shared" si="2001"/>
        <v>0</v>
      </c>
      <c r="AL768" s="480" t="str">
        <f t="shared" si="2018"/>
        <v xml:space="preserve">    </v>
      </c>
      <c r="AM768" s="853">
        <f t="shared" si="1969"/>
        <v>0</v>
      </c>
      <c r="AN768" s="489"/>
      <c r="AO768" s="523">
        <f t="shared" si="2002"/>
        <v>0</v>
      </c>
      <c r="AP768" s="512">
        <f t="shared" si="2003"/>
        <v>0</v>
      </c>
      <c r="AQ768" s="480" t="str">
        <f t="shared" si="2019"/>
        <v xml:space="preserve">    </v>
      </c>
      <c r="AR768" s="853">
        <f t="shared" si="1970"/>
        <v>0</v>
      </c>
      <c r="AS768" s="489"/>
      <c r="AT768" s="523">
        <f t="shared" si="2004"/>
        <v>0</v>
      </c>
      <c r="AU768" s="512">
        <f t="shared" si="2005"/>
        <v>0</v>
      </c>
      <c r="AV768" s="480" t="str">
        <f t="shared" si="2020"/>
        <v xml:space="preserve">    </v>
      </c>
      <c r="AW768" s="853">
        <f t="shared" si="1971"/>
        <v>0</v>
      </c>
      <c r="AX768" s="489"/>
      <c r="AY768" s="523">
        <f t="shared" si="2006"/>
        <v>0</v>
      </c>
      <c r="AZ768" s="512">
        <f t="shared" si="2007"/>
        <v>0</v>
      </c>
      <c r="BA768" s="480" t="str">
        <f t="shared" si="2021"/>
        <v xml:space="preserve">    </v>
      </c>
      <c r="BB768" s="853">
        <f t="shared" si="1972"/>
        <v>0</v>
      </c>
      <c r="BC768" s="489"/>
      <c r="BD768" s="523">
        <f t="shared" si="2008"/>
        <v>0</v>
      </c>
      <c r="BE768" s="512">
        <f t="shared" si="2009"/>
        <v>0</v>
      </c>
      <c r="BF768" s="480" t="str">
        <f t="shared" si="2022"/>
        <v xml:space="preserve">    </v>
      </c>
      <c r="BG768" s="853">
        <f t="shared" si="1973"/>
        <v>0</v>
      </c>
      <c r="BH768" s="489"/>
      <c r="BI768" s="523">
        <f t="shared" si="2010"/>
        <v>0</v>
      </c>
      <c r="BJ768" s="512">
        <f t="shared" si="2011"/>
        <v>0</v>
      </c>
      <c r="BK768" s="480" t="str">
        <f t="shared" si="2023"/>
        <v xml:space="preserve">    </v>
      </c>
      <c r="BM768" s="502">
        <f t="shared" si="1974"/>
        <v>0</v>
      </c>
      <c r="BN768" s="7"/>
      <c r="BO768" s="7"/>
      <c r="BP768" s="7"/>
      <c r="BQ768" s="7"/>
    </row>
    <row r="769" spans="1:69" s="5" customFormat="1" ht="12.75">
      <c r="A769" s="808">
        <v>9</v>
      </c>
      <c r="B769" s="539" t="s">
        <v>63</v>
      </c>
      <c r="C769" s="492">
        <f t="shared" si="1975"/>
        <v>0</v>
      </c>
      <c r="D769" s="853">
        <f t="shared" si="1962"/>
        <v>0</v>
      </c>
      <c r="E769" s="489"/>
      <c r="F769" s="523">
        <f t="shared" si="1988"/>
        <v>0</v>
      </c>
      <c r="G769" s="512">
        <f t="shared" si="1989"/>
        <v>0</v>
      </c>
      <c r="H769" s="480" t="str">
        <f t="shared" si="2012"/>
        <v xml:space="preserve">    </v>
      </c>
      <c r="I769" s="853">
        <f t="shared" si="1963"/>
        <v>0</v>
      </c>
      <c r="J769" s="489"/>
      <c r="K769" s="523">
        <f t="shared" si="1990"/>
        <v>0</v>
      </c>
      <c r="L769" s="512">
        <f t="shared" si="1991"/>
        <v>0</v>
      </c>
      <c r="M769" s="480" t="str">
        <f t="shared" si="2013"/>
        <v xml:space="preserve">    </v>
      </c>
      <c r="N769" s="853">
        <f t="shared" si="1964"/>
        <v>0</v>
      </c>
      <c r="O769" s="489"/>
      <c r="P769" s="523">
        <f t="shared" si="1992"/>
        <v>0</v>
      </c>
      <c r="Q769" s="512">
        <f t="shared" si="1993"/>
        <v>0</v>
      </c>
      <c r="R769" s="480" t="str">
        <f t="shared" si="2014"/>
        <v xml:space="preserve">    </v>
      </c>
      <c r="S769" s="853">
        <f t="shared" si="1965"/>
        <v>0</v>
      </c>
      <c r="T769" s="489"/>
      <c r="U769" s="523">
        <f t="shared" si="1994"/>
        <v>0</v>
      </c>
      <c r="V769" s="512">
        <f t="shared" si="1995"/>
        <v>0</v>
      </c>
      <c r="W769" s="480" t="str">
        <f t="shared" si="2015"/>
        <v xml:space="preserve">    </v>
      </c>
      <c r="X769" s="853">
        <f t="shared" si="1966"/>
        <v>0</v>
      </c>
      <c r="Y769" s="489"/>
      <c r="Z769" s="523">
        <f t="shared" si="1996"/>
        <v>0</v>
      </c>
      <c r="AA769" s="512">
        <f t="shared" si="1997"/>
        <v>0</v>
      </c>
      <c r="AB769" s="480" t="str">
        <f t="shared" si="2016"/>
        <v xml:space="preserve">    </v>
      </c>
      <c r="AC769" s="853">
        <f t="shared" si="1967"/>
        <v>0</v>
      </c>
      <c r="AD769" s="489"/>
      <c r="AE769" s="523">
        <f t="shared" si="1998"/>
        <v>0</v>
      </c>
      <c r="AF769" s="512">
        <f t="shared" si="1999"/>
        <v>0</v>
      </c>
      <c r="AG769" s="480" t="str">
        <f t="shared" si="2017"/>
        <v xml:space="preserve">    </v>
      </c>
      <c r="AH769" s="853">
        <f t="shared" si="1968"/>
        <v>0</v>
      </c>
      <c r="AI769" s="489"/>
      <c r="AJ769" s="523">
        <f t="shared" si="2000"/>
        <v>0</v>
      </c>
      <c r="AK769" s="512">
        <f t="shared" si="2001"/>
        <v>0</v>
      </c>
      <c r="AL769" s="480" t="str">
        <f t="shared" si="2018"/>
        <v xml:space="preserve">    </v>
      </c>
      <c r="AM769" s="853">
        <f t="shared" si="1969"/>
        <v>0</v>
      </c>
      <c r="AN769" s="489"/>
      <c r="AO769" s="523">
        <f t="shared" si="2002"/>
        <v>0</v>
      </c>
      <c r="AP769" s="512">
        <f t="shared" si="2003"/>
        <v>0</v>
      </c>
      <c r="AQ769" s="480" t="str">
        <f t="shared" si="2019"/>
        <v xml:space="preserve">    </v>
      </c>
      <c r="AR769" s="853">
        <f t="shared" si="1970"/>
        <v>0</v>
      </c>
      <c r="AS769" s="489"/>
      <c r="AT769" s="523">
        <f t="shared" si="2004"/>
        <v>0</v>
      </c>
      <c r="AU769" s="512">
        <f t="shared" si="2005"/>
        <v>0</v>
      </c>
      <c r="AV769" s="480" t="str">
        <f t="shared" si="2020"/>
        <v xml:space="preserve">    </v>
      </c>
      <c r="AW769" s="853">
        <f t="shared" si="1971"/>
        <v>0</v>
      </c>
      <c r="AX769" s="489"/>
      <c r="AY769" s="523">
        <f t="shared" si="2006"/>
        <v>0</v>
      </c>
      <c r="AZ769" s="512">
        <f t="shared" si="2007"/>
        <v>0</v>
      </c>
      <c r="BA769" s="480" t="str">
        <f t="shared" si="2021"/>
        <v xml:space="preserve">    </v>
      </c>
      <c r="BB769" s="853">
        <f t="shared" si="1972"/>
        <v>0</v>
      </c>
      <c r="BC769" s="489"/>
      <c r="BD769" s="523">
        <f t="shared" si="2008"/>
        <v>0</v>
      </c>
      <c r="BE769" s="512">
        <f t="shared" si="2009"/>
        <v>0</v>
      </c>
      <c r="BF769" s="480" t="str">
        <f t="shared" si="2022"/>
        <v xml:space="preserve">    </v>
      </c>
      <c r="BG769" s="853">
        <f t="shared" si="1973"/>
        <v>0</v>
      </c>
      <c r="BH769" s="489"/>
      <c r="BI769" s="523">
        <f t="shared" si="2010"/>
        <v>0</v>
      </c>
      <c r="BJ769" s="512">
        <f t="shared" si="2011"/>
        <v>0</v>
      </c>
      <c r="BK769" s="480" t="str">
        <f t="shared" si="2023"/>
        <v xml:space="preserve">    </v>
      </c>
      <c r="BM769" s="502">
        <f t="shared" si="1974"/>
        <v>0</v>
      </c>
      <c r="BN769" s="7"/>
      <c r="BO769" s="7"/>
      <c r="BP769" s="7"/>
      <c r="BQ769" s="7"/>
    </row>
    <row r="770" spans="1:69" s="5" customFormat="1" ht="12.75">
      <c r="A770" s="808">
        <v>10</v>
      </c>
      <c r="B770" s="540" t="s">
        <v>0</v>
      </c>
      <c r="C770" s="493">
        <f t="shared" si="1975"/>
        <v>0</v>
      </c>
      <c r="D770" s="853">
        <f t="shared" si="1962"/>
        <v>0</v>
      </c>
      <c r="E770" s="489"/>
      <c r="F770" s="523">
        <f t="shared" si="1988"/>
        <v>0</v>
      </c>
      <c r="G770" s="512">
        <f t="shared" si="1989"/>
        <v>0</v>
      </c>
      <c r="H770" s="480" t="str">
        <f t="shared" si="2012"/>
        <v xml:space="preserve">    </v>
      </c>
      <c r="I770" s="853">
        <f t="shared" si="1963"/>
        <v>0</v>
      </c>
      <c r="J770" s="489"/>
      <c r="K770" s="523">
        <f t="shared" si="1990"/>
        <v>0</v>
      </c>
      <c r="L770" s="512">
        <f t="shared" si="1991"/>
        <v>0</v>
      </c>
      <c r="M770" s="480" t="str">
        <f t="shared" si="2013"/>
        <v xml:space="preserve">    </v>
      </c>
      <c r="N770" s="853">
        <f t="shared" si="1964"/>
        <v>0</v>
      </c>
      <c r="O770" s="489"/>
      <c r="P770" s="523">
        <f t="shared" si="1992"/>
        <v>0</v>
      </c>
      <c r="Q770" s="512">
        <f t="shared" si="1993"/>
        <v>0</v>
      </c>
      <c r="R770" s="480" t="str">
        <f t="shared" si="2014"/>
        <v xml:space="preserve">    </v>
      </c>
      <c r="S770" s="853">
        <f t="shared" si="1965"/>
        <v>0</v>
      </c>
      <c r="T770" s="489"/>
      <c r="U770" s="523">
        <f t="shared" si="1994"/>
        <v>0</v>
      </c>
      <c r="V770" s="512">
        <f t="shared" si="1995"/>
        <v>0</v>
      </c>
      <c r="W770" s="480" t="str">
        <f t="shared" si="2015"/>
        <v xml:space="preserve">    </v>
      </c>
      <c r="X770" s="853">
        <f t="shared" si="1966"/>
        <v>0</v>
      </c>
      <c r="Y770" s="489"/>
      <c r="Z770" s="523">
        <f t="shared" si="1996"/>
        <v>0</v>
      </c>
      <c r="AA770" s="512">
        <f t="shared" si="1997"/>
        <v>0</v>
      </c>
      <c r="AB770" s="480" t="str">
        <f t="shared" si="2016"/>
        <v xml:space="preserve">    </v>
      </c>
      <c r="AC770" s="853">
        <f t="shared" si="1967"/>
        <v>0</v>
      </c>
      <c r="AD770" s="489"/>
      <c r="AE770" s="523">
        <f t="shared" si="1998"/>
        <v>0</v>
      </c>
      <c r="AF770" s="512">
        <f t="shared" si="1999"/>
        <v>0</v>
      </c>
      <c r="AG770" s="480" t="str">
        <f t="shared" si="2017"/>
        <v xml:space="preserve">    </v>
      </c>
      <c r="AH770" s="853">
        <f t="shared" si="1968"/>
        <v>0</v>
      </c>
      <c r="AI770" s="489"/>
      <c r="AJ770" s="523">
        <f t="shared" si="2000"/>
        <v>0</v>
      </c>
      <c r="AK770" s="512">
        <f t="shared" si="2001"/>
        <v>0</v>
      </c>
      <c r="AL770" s="480" t="str">
        <f t="shared" si="2018"/>
        <v xml:space="preserve">    </v>
      </c>
      <c r="AM770" s="853">
        <f t="shared" si="1969"/>
        <v>0</v>
      </c>
      <c r="AN770" s="489"/>
      <c r="AO770" s="523">
        <f t="shared" si="2002"/>
        <v>0</v>
      </c>
      <c r="AP770" s="512">
        <f t="shared" si="2003"/>
        <v>0</v>
      </c>
      <c r="AQ770" s="480" t="str">
        <f t="shared" si="2019"/>
        <v xml:space="preserve">    </v>
      </c>
      <c r="AR770" s="853">
        <f t="shared" si="1970"/>
        <v>0</v>
      </c>
      <c r="AS770" s="489"/>
      <c r="AT770" s="523">
        <f t="shared" si="2004"/>
        <v>0</v>
      </c>
      <c r="AU770" s="512">
        <f t="shared" si="2005"/>
        <v>0</v>
      </c>
      <c r="AV770" s="480" t="str">
        <f t="shared" si="2020"/>
        <v xml:space="preserve">    </v>
      </c>
      <c r="AW770" s="853">
        <f t="shared" si="1971"/>
        <v>0</v>
      </c>
      <c r="AX770" s="489"/>
      <c r="AY770" s="523">
        <f t="shared" si="2006"/>
        <v>0</v>
      </c>
      <c r="AZ770" s="512">
        <f t="shared" si="2007"/>
        <v>0</v>
      </c>
      <c r="BA770" s="480" t="str">
        <f t="shared" si="2021"/>
        <v xml:space="preserve">    </v>
      </c>
      <c r="BB770" s="853">
        <f t="shared" si="1972"/>
        <v>0</v>
      </c>
      <c r="BC770" s="489"/>
      <c r="BD770" s="523">
        <f t="shared" si="2008"/>
        <v>0</v>
      </c>
      <c r="BE770" s="512">
        <f t="shared" si="2009"/>
        <v>0</v>
      </c>
      <c r="BF770" s="480" t="str">
        <f t="shared" si="2022"/>
        <v xml:space="preserve">    </v>
      </c>
      <c r="BG770" s="853">
        <f t="shared" si="1973"/>
        <v>0</v>
      </c>
      <c r="BH770" s="489"/>
      <c r="BI770" s="523">
        <f t="shared" si="2010"/>
        <v>0</v>
      </c>
      <c r="BJ770" s="512">
        <f t="shared" si="2011"/>
        <v>0</v>
      </c>
      <c r="BK770" s="480" t="str">
        <f t="shared" si="2023"/>
        <v xml:space="preserve">    </v>
      </c>
      <c r="BM770" s="502">
        <f t="shared" si="1974"/>
        <v>0</v>
      </c>
      <c r="BN770" s="7"/>
      <c r="BO770" s="7"/>
      <c r="BP770" s="7"/>
      <c r="BQ770" s="7"/>
    </row>
    <row r="771" spans="1:69" s="5" customFormat="1" ht="12.75">
      <c r="A771" s="808">
        <v>11</v>
      </c>
      <c r="B771" s="540" t="s">
        <v>2</v>
      </c>
      <c r="C771" s="493">
        <f t="shared" si="1975"/>
        <v>0</v>
      </c>
      <c r="D771" s="853">
        <f t="shared" si="1962"/>
        <v>0</v>
      </c>
      <c r="E771" s="489"/>
      <c r="F771" s="523">
        <f t="shared" si="1988"/>
        <v>0</v>
      </c>
      <c r="G771" s="512">
        <f t="shared" si="1989"/>
        <v>0</v>
      </c>
      <c r="H771" s="480" t="str">
        <f t="shared" si="2012"/>
        <v xml:space="preserve">    </v>
      </c>
      <c r="I771" s="853">
        <f t="shared" si="1963"/>
        <v>0</v>
      </c>
      <c r="J771" s="489"/>
      <c r="K771" s="523">
        <f t="shared" si="1990"/>
        <v>0</v>
      </c>
      <c r="L771" s="512">
        <f t="shared" si="1991"/>
        <v>0</v>
      </c>
      <c r="M771" s="480" t="str">
        <f t="shared" si="2013"/>
        <v xml:space="preserve">    </v>
      </c>
      <c r="N771" s="853">
        <f t="shared" si="1964"/>
        <v>0</v>
      </c>
      <c r="O771" s="489"/>
      <c r="P771" s="523">
        <f t="shared" si="1992"/>
        <v>0</v>
      </c>
      <c r="Q771" s="512">
        <f t="shared" si="1993"/>
        <v>0</v>
      </c>
      <c r="R771" s="480" t="str">
        <f t="shared" si="2014"/>
        <v xml:space="preserve">    </v>
      </c>
      <c r="S771" s="853">
        <f t="shared" si="1965"/>
        <v>0</v>
      </c>
      <c r="T771" s="489"/>
      <c r="U771" s="523">
        <f t="shared" si="1994"/>
        <v>0</v>
      </c>
      <c r="V771" s="512">
        <f t="shared" si="1995"/>
        <v>0</v>
      </c>
      <c r="W771" s="480" t="str">
        <f t="shared" si="2015"/>
        <v xml:space="preserve">    </v>
      </c>
      <c r="X771" s="853">
        <f t="shared" si="1966"/>
        <v>0</v>
      </c>
      <c r="Y771" s="489"/>
      <c r="Z771" s="523">
        <f t="shared" si="1996"/>
        <v>0</v>
      </c>
      <c r="AA771" s="512">
        <f t="shared" si="1997"/>
        <v>0</v>
      </c>
      <c r="AB771" s="480" t="str">
        <f t="shared" si="2016"/>
        <v xml:space="preserve">    </v>
      </c>
      <c r="AC771" s="853">
        <f t="shared" si="1967"/>
        <v>0</v>
      </c>
      <c r="AD771" s="489"/>
      <c r="AE771" s="523">
        <f t="shared" si="1998"/>
        <v>0</v>
      </c>
      <c r="AF771" s="512">
        <f t="shared" si="1999"/>
        <v>0</v>
      </c>
      <c r="AG771" s="480" t="str">
        <f t="shared" si="2017"/>
        <v xml:space="preserve">    </v>
      </c>
      <c r="AH771" s="853">
        <f t="shared" si="1968"/>
        <v>0</v>
      </c>
      <c r="AI771" s="489"/>
      <c r="AJ771" s="523">
        <f t="shared" si="2000"/>
        <v>0</v>
      </c>
      <c r="AK771" s="512">
        <f t="shared" si="2001"/>
        <v>0</v>
      </c>
      <c r="AL771" s="480" t="str">
        <f t="shared" si="2018"/>
        <v xml:space="preserve">    </v>
      </c>
      <c r="AM771" s="853">
        <f t="shared" si="1969"/>
        <v>0</v>
      </c>
      <c r="AN771" s="489"/>
      <c r="AO771" s="523">
        <f t="shared" si="2002"/>
        <v>0</v>
      </c>
      <c r="AP771" s="512">
        <f t="shared" si="2003"/>
        <v>0</v>
      </c>
      <c r="AQ771" s="480" t="str">
        <f t="shared" si="2019"/>
        <v xml:space="preserve">    </v>
      </c>
      <c r="AR771" s="853">
        <f t="shared" si="1970"/>
        <v>0</v>
      </c>
      <c r="AS771" s="489"/>
      <c r="AT771" s="523">
        <f t="shared" si="2004"/>
        <v>0</v>
      </c>
      <c r="AU771" s="512">
        <f t="shared" si="2005"/>
        <v>0</v>
      </c>
      <c r="AV771" s="480" t="str">
        <f t="shared" si="2020"/>
        <v xml:space="preserve">    </v>
      </c>
      <c r="AW771" s="853">
        <f t="shared" si="1971"/>
        <v>0</v>
      </c>
      <c r="AX771" s="489"/>
      <c r="AY771" s="523">
        <f t="shared" si="2006"/>
        <v>0</v>
      </c>
      <c r="AZ771" s="512">
        <f t="shared" si="2007"/>
        <v>0</v>
      </c>
      <c r="BA771" s="480" t="str">
        <f t="shared" si="2021"/>
        <v xml:space="preserve">    </v>
      </c>
      <c r="BB771" s="853">
        <f t="shared" si="1972"/>
        <v>0</v>
      </c>
      <c r="BC771" s="489"/>
      <c r="BD771" s="523">
        <f t="shared" si="2008"/>
        <v>0</v>
      </c>
      <c r="BE771" s="512">
        <f t="shared" si="2009"/>
        <v>0</v>
      </c>
      <c r="BF771" s="480" t="str">
        <f t="shared" si="2022"/>
        <v xml:space="preserve">    </v>
      </c>
      <c r="BG771" s="853">
        <f t="shared" si="1973"/>
        <v>0</v>
      </c>
      <c r="BH771" s="489"/>
      <c r="BI771" s="523">
        <f t="shared" si="2010"/>
        <v>0</v>
      </c>
      <c r="BJ771" s="512">
        <f t="shared" si="2011"/>
        <v>0</v>
      </c>
      <c r="BK771" s="480" t="str">
        <f t="shared" si="2023"/>
        <v xml:space="preserve">    </v>
      </c>
      <c r="BM771" s="502">
        <f t="shared" si="1974"/>
        <v>0</v>
      </c>
      <c r="BN771" s="7"/>
      <c r="BO771" s="7"/>
      <c r="BP771" s="7"/>
      <c r="BQ771" s="7"/>
    </row>
    <row r="772" spans="1:69" s="5" customFormat="1" ht="12.75">
      <c r="A772" s="808">
        <v>12</v>
      </c>
      <c r="B772" s="540" t="s">
        <v>27</v>
      </c>
      <c r="C772" s="493">
        <f t="shared" si="1975"/>
        <v>0</v>
      </c>
      <c r="D772" s="853">
        <f t="shared" si="1962"/>
        <v>0</v>
      </c>
      <c r="E772" s="489"/>
      <c r="F772" s="523">
        <f t="shared" si="1988"/>
        <v>0</v>
      </c>
      <c r="G772" s="512">
        <f t="shared" si="1989"/>
        <v>0</v>
      </c>
      <c r="H772" s="480" t="str">
        <f t="shared" si="2012"/>
        <v xml:space="preserve">    </v>
      </c>
      <c r="I772" s="853">
        <f t="shared" si="1963"/>
        <v>0</v>
      </c>
      <c r="J772" s="489"/>
      <c r="K772" s="523">
        <f t="shared" si="1990"/>
        <v>0</v>
      </c>
      <c r="L772" s="512">
        <f t="shared" si="1991"/>
        <v>0</v>
      </c>
      <c r="M772" s="480" t="str">
        <f t="shared" si="2013"/>
        <v xml:space="preserve">    </v>
      </c>
      <c r="N772" s="853">
        <f t="shared" si="1964"/>
        <v>0</v>
      </c>
      <c r="O772" s="489"/>
      <c r="P772" s="523">
        <f t="shared" si="1992"/>
        <v>0</v>
      </c>
      <c r="Q772" s="512">
        <f t="shared" si="1993"/>
        <v>0</v>
      </c>
      <c r="R772" s="480" t="str">
        <f t="shared" si="2014"/>
        <v xml:space="preserve">    </v>
      </c>
      <c r="S772" s="853">
        <f t="shared" si="1965"/>
        <v>0</v>
      </c>
      <c r="T772" s="489"/>
      <c r="U772" s="523">
        <f t="shared" si="1994"/>
        <v>0</v>
      </c>
      <c r="V772" s="512">
        <f t="shared" si="1995"/>
        <v>0</v>
      </c>
      <c r="W772" s="480" t="str">
        <f t="shared" si="2015"/>
        <v xml:space="preserve">    </v>
      </c>
      <c r="X772" s="853">
        <f t="shared" si="1966"/>
        <v>0</v>
      </c>
      <c r="Y772" s="489"/>
      <c r="Z772" s="523">
        <f t="shared" si="1996"/>
        <v>0</v>
      </c>
      <c r="AA772" s="512">
        <f t="shared" si="1997"/>
        <v>0</v>
      </c>
      <c r="AB772" s="480" t="str">
        <f t="shared" si="2016"/>
        <v xml:space="preserve">    </v>
      </c>
      <c r="AC772" s="853">
        <f t="shared" si="1967"/>
        <v>0</v>
      </c>
      <c r="AD772" s="489"/>
      <c r="AE772" s="523">
        <f t="shared" si="1998"/>
        <v>0</v>
      </c>
      <c r="AF772" s="512">
        <f t="shared" si="1999"/>
        <v>0</v>
      </c>
      <c r="AG772" s="480" t="str">
        <f t="shared" si="2017"/>
        <v xml:space="preserve">    </v>
      </c>
      <c r="AH772" s="853">
        <f t="shared" si="1968"/>
        <v>0</v>
      </c>
      <c r="AI772" s="489"/>
      <c r="AJ772" s="523">
        <f t="shared" si="2000"/>
        <v>0</v>
      </c>
      <c r="AK772" s="512">
        <f t="shared" si="2001"/>
        <v>0</v>
      </c>
      <c r="AL772" s="480" t="str">
        <f t="shared" si="2018"/>
        <v xml:space="preserve">    </v>
      </c>
      <c r="AM772" s="853">
        <f t="shared" si="1969"/>
        <v>0</v>
      </c>
      <c r="AN772" s="489"/>
      <c r="AO772" s="523">
        <f t="shared" si="2002"/>
        <v>0</v>
      </c>
      <c r="AP772" s="512">
        <f t="shared" si="2003"/>
        <v>0</v>
      </c>
      <c r="AQ772" s="480" t="str">
        <f t="shared" si="2019"/>
        <v xml:space="preserve">    </v>
      </c>
      <c r="AR772" s="853">
        <f t="shared" si="1970"/>
        <v>0</v>
      </c>
      <c r="AS772" s="489"/>
      <c r="AT772" s="523">
        <f t="shared" si="2004"/>
        <v>0</v>
      </c>
      <c r="AU772" s="512">
        <f t="shared" si="2005"/>
        <v>0</v>
      </c>
      <c r="AV772" s="480" t="str">
        <f t="shared" si="2020"/>
        <v xml:space="preserve">    </v>
      </c>
      <c r="AW772" s="853">
        <f t="shared" si="1971"/>
        <v>0</v>
      </c>
      <c r="AX772" s="489"/>
      <c r="AY772" s="523">
        <f t="shared" si="2006"/>
        <v>0</v>
      </c>
      <c r="AZ772" s="512">
        <f t="shared" si="2007"/>
        <v>0</v>
      </c>
      <c r="BA772" s="480" t="str">
        <f t="shared" si="2021"/>
        <v xml:space="preserve">    </v>
      </c>
      <c r="BB772" s="853">
        <f t="shared" si="1972"/>
        <v>0</v>
      </c>
      <c r="BC772" s="489"/>
      <c r="BD772" s="523">
        <f t="shared" si="2008"/>
        <v>0</v>
      </c>
      <c r="BE772" s="512">
        <f t="shared" si="2009"/>
        <v>0</v>
      </c>
      <c r="BF772" s="480" t="str">
        <f t="shared" si="2022"/>
        <v xml:space="preserve">    </v>
      </c>
      <c r="BG772" s="853">
        <f t="shared" si="1973"/>
        <v>0</v>
      </c>
      <c r="BH772" s="489"/>
      <c r="BI772" s="523">
        <f t="shared" si="2010"/>
        <v>0</v>
      </c>
      <c r="BJ772" s="512">
        <f t="shared" si="2011"/>
        <v>0</v>
      </c>
      <c r="BK772" s="480" t="str">
        <f t="shared" si="2023"/>
        <v xml:space="preserve">    </v>
      </c>
      <c r="BM772" s="502">
        <f t="shared" si="1974"/>
        <v>0</v>
      </c>
      <c r="BN772" s="7"/>
      <c r="BO772" s="7"/>
      <c r="BP772" s="7"/>
      <c r="BQ772" s="7"/>
    </row>
    <row r="773" spans="1:69" s="5" customFormat="1" ht="12.75">
      <c r="A773" s="808">
        <v>13</v>
      </c>
      <c r="B773" s="540" t="s">
        <v>1</v>
      </c>
      <c r="C773" s="493">
        <f t="shared" si="1975"/>
        <v>0</v>
      </c>
      <c r="D773" s="853">
        <f t="shared" si="1962"/>
        <v>0</v>
      </c>
      <c r="E773" s="489"/>
      <c r="F773" s="523">
        <f t="shared" si="1988"/>
        <v>0</v>
      </c>
      <c r="G773" s="512">
        <f t="shared" si="1989"/>
        <v>0</v>
      </c>
      <c r="H773" s="480" t="str">
        <f t="shared" si="2012"/>
        <v xml:space="preserve">    </v>
      </c>
      <c r="I773" s="853">
        <f t="shared" si="1963"/>
        <v>0</v>
      </c>
      <c r="J773" s="489"/>
      <c r="K773" s="523">
        <f t="shared" si="1990"/>
        <v>0</v>
      </c>
      <c r="L773" s="512">
        <f t="shared" si="1991"/>
        <v>0</v>
      </c>
      <c r="M773" s="480" t="str">
        <f t="shared" si="2013"/>
        <v xml:space="preserve">    </v>
      </c>
      <c r="N773" s="853">
        <f t="shared" si="1964"/>
        <v>0</v>
      </c>
      <c r="O773" s="489"/>
      <c r="P773" s="523">
        <f t="shared" si="1992"/>
        <v>0</v>
      </c>
      <c r="Q773" s="512">
        <f t="shared" si="1993"/>
        <v>0</v>
      </c>
      <c r="R773" s="480" t="str">
        <f t="shared" si="2014"/>
        <v xml:space="preserve">    </v>
      </c>
      <c r="S773" s="853">
        <f t="shared" si="1965"/>
        <v>0</v>
      </c>
      <c r="T773" s="489"/>
      <c r="U773" s="523">
        <f t="shared" si="1994"/>
        <v>0</v>
      </c>
      <c r="V773" s="512">
        <f t="shared" si="1995"/>
        <v>0</v>
      </c>
      <c r="W773" s="480" t="str">
        <f t="shared" si="2015"/>
        <v xml:space="preserve">    </v>
      </c>
      <c r="X773" s="853">
        <f t="shared" si="1966"/>
        <v>0</v>
      </c>
      <c r="Y773" s="489"/>
      <c r="Z773" s="523">
        <f t="shared" si="1996"/>
        <v>0</v>
      </c>
      <c r="AA773" s="512">
        <f t="shared" si="1997"/>
        <v>0</v>
      </c>
      <c r="AB773" s="480" t="str">
        <f t="shared" si="2016"/>
        <v xml:space="preserve">    </v>
      </c>
      <c r="AC773" s="853">
        <f t="shared" si="1967"/>
        <v>0</v>
      </c>
      <c r="AD773" s="489"/>
      <c r="AE773" s="523">
        <f t="shared" si="1998"/>
        <v>0</v>
      </c>
      <c r="AF773" s="512">
        <f t="shared" si="1999"/>
        <v>0</v>
      </c>
      <c r="AG773" s="480" t="str">
        <f t="shared" si="2017"/>
        <v xml:space="preserve">    </v>
      </c>
      <c r="AH773" s="853">
        <f t="shared" si="1968"/>
        <v>0</v>
      </c>
      <c r="AI773" s="489"/>
      <c r="AJ773" s="523">
        <f t="shared" si="2000"/>
        <v>0</v>
      </c>
      <c r="AK773" s="512">
        <f t="shared" si="2001"/>
        <v>0</v>
      </c>
      <c r="AL773" s="480" t="str">
        <f t="shared" si="2018"/>
        <v xml:space="preserve">    </v>
      </c>
      <c r="AM773" s="853">
        <f t="shared" si="1969"/>
        <v>0</v>
      </c>
      <c r="AN773" s="489"/>
      <c r="AO773" s="523">
        <f t="shared" si="2002"/>
        <v>0</v>
      </c>
      <c r="AP773" s="512">
        <f t="shared" si="2003"/>
        <v>0</v>
      </c>
      <c r="AQ773" s="480" t="str">
        <f t="shared" si="2019"/>
        <v xml:space="preserve">    </v>
      </c>
      <c r="AR773" s="853">
        <f t="shared" si="1970"/>
        <v>0</v>
      </c>
      <c r="AS773" s="489"/>
      <c r="AT773" s="523">
        <f t="shared" si="2004"/>
        <v>0</v>
      </c>
      <c r="AU773" s="512">
        <f t="shared" si="2005"/>
        <v>0</v>
      </c>
      <c r="AV773" s="480" t="str">
        <f t="shared" si="2020"/>
        <v xml:space="preserve">    </v>
      </c>
      <c r="AW773" s="853">
        <f t="shared" si="1971"/>
        <v>0</v>
      </c>
      <c r="AX773" s="489"/>
      <c r="AY773" s="523">
        <f t="shared" si="2006"/>
        <v>0</v>
      </c>
      <c r="AZ773" s="512">
        <f t="shared" si="2007"/>
        <v>0</v>
      </c>
      <c r="BA773" s="480" t="str">
        <f t="shared" si="2021"/>
        <v xml:space="preserve">    </v>
      </c>
      <c r="BB773" s="853">
        <f t="shared" si="1972"/>
        <v>0</v>
      </c>
      <c r="BC773" s="489"/>
      <c r="BD773" s="523">
        <f t="shared" si="2008"/>
        <v>0</v>
      </c>
      <c r="BE773" s="512">
        <f t="shared" si="2009"/>
        <v>0</v>
      </c>
      <c r="BF773" s="480" t="str">
        <f t="shared" si="2022"/>
        <v xml:space="preserve">    </v>
      </c>
      <c r="BG773" s="853">
        <f t="shared" si="1973"/>
        <v>0</v>
      </c>
      <c r="BH773" s="489"/>
      <c r="BI773" s="523">
        <f t="shared" si="2010"/>
        <v>0</v>
      </c>
      <c r="BJ773" s="512">
        <f t="shared" si="2011"/>
        <v>0</v>
      </c>
      <c r="BK773" s="480" t="str">
        <f t="shared" si="2023"/>
        <v xml:space="preserve">    </v>
      </c>
      <c r="BM773" s="502">
        <f t="shared" si="1974"/>
        <v>0</v>
      </c>
      <c r="BN773" s="7"/>
      <c r="BO773" s="7"/>
      <c r="BP773" s="7"/>
      <c r="BQ773" s="7"/>
    </row>
    <row r="774" spans="1:69" s="5" customFormat="1" ht="12.75">
      <c r="A774" s="808">
        <v>14</v>
      </c>
      <c r="B774" s="540" t="s">
        <v>3</v>
      </c>
      <c r="C774" s="493">
        <f t="shared" si="1975"/>
        <v>0</v>
      </c>
      <c r="D774" s="853">
        <f t="shared" si="1962"/>
        <v>0</v>
      </c>
      <c r="E774" s="489"/>
      <c r="F774" s="523">
        <f t="shared" si="1988"/>
        <v>0</v>
      </c>
      <c r="G774" s="512">
        <f t="shared" si="1989"/>
        <v>0</v>
      </c>
      <c r="H774" s="480" t="str">
        <f t="shared" si="2012"/>
        <v xml:space="preserve">    </v>
      </c>
      <c r="I774" s="853">
        <f t="shared" si="1963"/>
        <v>0</v>
      </c>
      <c r="J774" s="489"/>
      <c r="K774" s="523">
        <f t="shared" si="1990"/>
        <v>0</v>
      </c>
      <c r="L774" s="512">
        <f t="shared" si="1991"/>
        <v>0</v>
      </c>
      <c r="M774" s="480" t="str">
        <f t="shared" si="2013"/>
        <v xml:space="preserve">    </v>
      </c>
      <c r="N774" s="853">
        <f t="shared" si="1964"/>
        <v>0</v>
      </c>
      <c r="O774" s="489"/>
      <c r="P774" s="523">
        <f t="shared" si="1992"/>
        <v>0</v>
      </c>
      <c r="Q774" s="512">
        <f t="shared" si="1993"/>
        <v>0</v>
      </c>
      <c r="R774" s="480" t="str">
        <f t="shared" si="2014"/>
        <v xml:space="preserve">    </v>
      </c>
      <c r="S774" s="853">
        <f t="shared" si="1965"/>
        <v>0</v>
      </c>
      <c r="T774" s="489"/>
      <c r="U774" s="523">
        <f t="shared" si="1994"/>
        <v>0</v>
      </c>
      <c r="V774" s="512">
        <f t="shared" si="1995"/>
        <v>0</v>
      </c>
      <c r="W774" s="480" t="str">
        <f t="shared" si="2015"/>
        <v xml:space="preserve">    </v>
      </c>
      <c r="X774" s="853">
        <f t="shared" si="1966"/>
        <v>0</v>
      </c>
      <c r="Y774" s="489"/>
      <c r="Z774" s="523">
        <f t="shared" si="1996"/>
        <v>0</v>
      </c>
      <c r="AA774" s="512">
        <f t="shared" si="1997"/>
        <v>0</v>
      </c>
      <c r="AB774" s="480" t="str">
        <f t="shared" si="2016"/>
        <v xml:space="preserve">    </v>
      </c>
      <c r="AC774" s="853">
        <f t="shared" si="1967"/>
        <v>0</v>
      </c>
      <c r="AD774" s="489"/>
      <c r="AE774" s="523">
        <f t="shared" si="1998"/>
        <v>0</v>
      </c>
      <c r="AF774" s="512">
        <f t="shared" si="1999"/>
        <v>0</v>
      </c>
      <c r="AG774" s="480" t="str">
        <f t="shared" si="2017"/>
        <v xml:space="preserve">    </v>
      </c>
      <c r="AH774" s="853">
        <f t="shared" si="1968"/>
        <v>0</v>
      </c>
      <c r="AI774" s="489"/>
      <c r="AJ774" s="523">
        <f t="shared" si="2000"/>
        <v>0</v>
      </c>
      <c r="AK774" s="512">
        <f t="shared" si="2001"/>
        <v>0</v>
      </c>
      <c r="AL774" s="480" t="str">
        <f t="shared" si="2018"/>
        <v xml:space="preserve">    </v>
      </c>
      <c r="AM774" s="853">
        <f t="shared" si="1969"/>
        <v>0</v>
      </c>
      <c r="AN774" s="489"/>
      <c r="AO774" s="523">
        <f t="shared" si="2002"/>
        <v>0</v>
      </c>
      <c r="AP774" s="512">
        <f t="shared" si="2003"/>
        <v>0</v>
      </c>
      <c r="AQ774" s="480" t="str">
        <f t="shared" si="2019"/>
        <v xml:space="preserve">    </v>
      </c>
      <c r="AR774" s="853">
        <f t="shared" si="1970"/>
        <v>0</v>
      </c>
      <c r="AS774" s="489"/>
      <c r="AT774" s="523">
        <f t="shared" si="2004"/>
        <v>0</v>
      </c>
      <c r="AU774" s="512">
        <f t="shared" si="2005"/>
        <v>0</v>
      </c>
      <c r="AV774" s="480" t="str">
        <f t="shared" si="2020"/>
        <v xml:space="preserve">    </v>
      </c>
      <c r="AW774" s="853">
        <f t="shared" si="1971"/>
        <v>0</v>
      </c>
      <c r="AX774" s="489"/>
      <c r="AY774" s="523">
        <f t="shared" si="2006"/>
        <v>0</v>
      </c>
      <c r="AZ774" s="512">
        <f t="shared" si="2007"/>
        <v>0</v>
      </c>
      <c r="BA774" s="480" t="str">
        <f t="shared" si="2021"/>
        <v xml:space="preserve">    </v>
      </c>
      <c r="BB774" s="853">
        <f t="shared" si="1972"/>
        <v>0</v>
      </c>
      <c r="BC774" s="489"/>
      <c r="BD774" s="523">
        <f t="shared" si="2008"/>
        <v>0</v>
      </c>
      <c r="BE774" s="512">
        <f t="shared" si="2009"/>
        <v>0</v>
      </c>
      <c r="BF774" s="480" t="str">
        <f t="shared" si="2022"/>
        <v xml:space="preserve">    </v>
      </c>
      <c r="BG774" s="853">
        <f t="shared" si="1973"/>
        <v>0</v>
      </c>
      <c r="BH774" s="489"/>
      <c r="BI774" s="523">
        <f t="shared" si="2010"/>
        <v>0</v>
      </c>
      <c r="BJ774" s="512">
        <f t="shared" si="2011"/>
        <v>0</v>
      </c>
      <c r="BK774" s="480" t="str">
        <f t="shared" si="2023"/>
        <v xml:space="preserve">    </v>
      </c>
      <c r="BM774" s="502">
        <f t="shared" si="1974"/>
        <v>0</v>
      </c>
      <c r="BN774" s="7"/>
      <c r="BO774" s="7"/>
      <c r="BP774" s="7"/>
      <c r="BQ774" s="7"/>
    </row>
    <row r="775" spans="1:69" s="5" customFormat="1" ht="12.75">
      <c r="A775" s="808">
        <v>15</v>
      </c>
      <c r="B775" s="540" t="s">
        <v>39</v>
      </c>
      <c r="C775" s="493">
        <f t="shared" si="1975"/>
        <v>0</v>
      </c>
      <c r="D775" s="853">
        <f t="shared" si="1962"/>
        <v>0</v>
      </c>
      <c r="E775" s="489"/>
      <c r="F775" s="523">
        <f t="shared" si="1988"/>
        <v>0</v>
      </c>
      <c r="G775" s="512">
        <f t="shared" si="1989"/>
        <v>0</v>
      </c>
      <c r="H775" s="480" t="str">
        <f t="shared" si="2012"/>
        <v xml:space="preserve">    </v>
      </c>
      <c r="I775" s="853">
        <f t="shared" si="1963"/>
        <v>0</v>
      </c>
      <c r="J775" s="489"/>
      <c r="K775" s="523">
        <f t="shared" si="1990"/>
        <v>0</v>
      </c>
      <c r="L775" s="512">
        <f t="shared" si="1991"/>
        <v>0</v>
      </c>
      <c r="M775" s="480" t="str">
        <f t="shared" si="2013"/>
        <v xml:space="preserve">    </v>
      </c>
      <c r="N775" s="853">
        <f t="shared" si="1964"/>
        <v>0</v>
      </c>
      <c r="O775" s="489"/>
      <c r="P775" s="523">
        <f t="shared" si="1992"/>
        <v>0</v>
      </c>
      <c r="Q775" s="512">
        <f t="shared" si="1993"/>
        <v>0</v>
      </c>
      <c r="R775" s="480" t="str">
        <f t="shared" si="2014"/>
        <v xml:space="preserve">    </v>
      </c>
      <c r="S775" s="853">
        <f t="shared" si="1965"/>
        <v>0</v>
      </c>
      <c r="T775" s="489"/>
      <c r="U775" s="523">
        <f t="shared" si="1994"/>
        <v>0</v>
      </c>
      <c r="V775" s="512">
        <f t="shared" si="1995"/>
        <v>0</v>
      </c>
      <c r="W775" s="480" t="str">
        <f t="shared" si="2015"/>
        <v xml:space="preserve">    </v>
      </c>
      <c r="X775" s="853">
        <f t="shared" si="1966"/>
        <v>0</v>
      </c>
      <c r="Y775" s="489"/>
      <c r="Z775" s="523">
        <f t="shared" si="1996"/>
        <v>0</v>
      </c>
      <c r="AA775" s="512">
        <f t="shared" si="1997"/>
        <v>0</v>
      </c>
      <c r="AB775" s="480" t="str">
        <f t="shared" si="2016"/>
        <v xml:space="preserve">    </v>
      </c>
      <c r="AC775" s="853">
        <f t="shared" si="1967"/>
        <v>0</v>
      </c>
      <c r="AD775" s="489"/>
      <c r="AE775" s="523">
        <f t="shared" si="1998"/>
        <v>0</v>
      </c>
      <c r="AF775" s="512">
        <f t="shared" si="1999"/>
        <v>0</v>
      </c>
      <c r="AG775" s="480" t="str">
        <f t="shared" si="2017"/>
        <v xml:space="preserve">    </v>
      </c>
      <c r="AH775" s="853">
        <f t="shared" si="1968"/>
        <v>0</v>
      </c>
      <c r="AI775" s="489"/>
      <c r="AJ775" s="523">
        <f t="shared" si="2000"/>
        <v>0</v>
      </c>
      <c r="AK775" s="512">
        <f t="shared" si="2001"/>
        <v>0</v>
      </c>
      <c r="AL775" s="480" t="str">
        <f t="shared" si="2018"/>
        <v xml:space="preserve">    </v>
      </c>
      <c r="AM775" s="853">
        <f t="shared" si="1969"/>
        <v>0</v>
      </c>
      <c r="AN775" s="489"/>
      <c r="AO775" s="523">
        <f t="shared" si="2002"/>
        <v>0</v>
      </c>
      <c r="AP775" s="512">
        <f t="shared" si="2003"/>
        <v>0</v>
      </c>
      <c r="AQ775" s="480" t="str">
        <f t="shared" si="2019"/>
        <v xml:space="preserve">    </v>
      </c>
      <c r="AR775" s="853">
        <f t="shared" si="1970"/>
        <v>0</v>
      </c>
      <c r="AS775" s="489"/>
      <c r="AT775" s="523">
        <f t="shared" si="2004"/>
        <v>0</v>
      </c>
      <c r="AU775" s="512">
        <f t="shared" si="2005"/>
        <v>0</v>
      </c>
      <c r="AV775" s="480" t="str">
        <f t="shared" si="2020"/>
        <v xml:space="preserve">    </v>
      </c>
      <c r="AW775" s="853">
        <f t="shared" si="1971"/>
        <v>0</v>
      </c>
      <c r="AX775" s="489"/>
      <c r="AY775" s="523">
        <f t="shared" si="2006"/>
        <v>0</v>
      </c>
      <c r="AZ775" s="512">
        <f t="shared" si="2007"/>
        <v>0</v>
      </c>
      <c r="BA775" s="480" t="str">
        <f t="shared" si="2021"/>
        <v xml:space="preserve">    </v>
      </c>
      <c r="BB775" s="853">
        <f t="shared" si="1972"/>
        <v>0</v>
      </c>
      <c r="BC775" s="489"/>
      <c r="BD775" s="523">
        <f t="shared" si="2008"/>
        <v>0</v>
      </c>
      <c r="BE775" s="512">
        <f t="shared" si="2009"/>
        <v>0</v>
      </c>
      <c r="BF775" s="480" t="str">
        <f t="shared" si="2022"/>
        <v xml:space="preserve">    </v>
      </c>
      <c r="BG775" s="853">
        <f t="shared" si="1973"/>
        <v>0</v>
      </c>
      <c r="BH775" s="489"/>
      <c r="BI775" s="523">
        <f t="shared" si="2010"/>
        <v>0</v>
      </c>
      <c r="BJ775" s="512">
        <f t="shared" si="2011"/>
        <v>0</v>
      </c>
      <c r="BK775" s="480" t="str">
        <f t="shared" si="2023"/>
        <v xml:space="preserve">    </v>
      </c>
      <c r="BM775" s="502">
        <f t="shared" si="1974"/>
        <v>0</v>
      </c>
      <c r="BN775" s="7"/>
      <c r="BO775" s="7"/>
      <c r="BP775" s="7"/>
      <c r="BQ775" s="7"/>
    </row>
    <row r="776" spans="1:69" s="5" customFormat="1" ht="12.75">
      <c r="A776" s="808">
        <v>16</v>
      </c>
      <c r="B776" s="540" t="s">
        <v>5</v>
      </c>
      <c r="C776" s="493">
        <f t="shared" si="1975"/>
        <v>0</v>
      </c>
      <c r="D776" s="853">
        <f t="shared" si="1962"/>
        <v>0</v>
      </c>
      <c r="E776" s="489"/>
      <c r="F776" s="523">
        <f t="shared" si="1988"/>
        <v>0</v>
      </c>
      <c r="G776" s="512">
        <f t="shared" si="1989"/>
        <v>0</v>
      </c>
      <c r="H776" s="480" t="str">
        <f t="shared" si="2012"/>
        <v xml:space="preserve">    </v>
      </c>
      <c r="I776" s="853">
        <f t="shared" si="1963"/>
        <v>0</v>
      </c>
      <c r="J776" s="489"/>
      <c r="K776" s="523">
        <f t="shared" si="1990"/>
        <v>0</v>
      </c>
      <c r="L776" s="512">
        <f t="shared" si="1991"/>
        <v>0</v>
      </c>
      <c r="M776" s="480" t="str">
        <f t="shared" si="2013"/>
        <v xml:space="preserve">    </v>
      </c>
      <c r="N776" s="853">
        <f t="shared" si="1964"/>
        <v>0</v>
      </c>
      <c r="O776" s="489"/>
      <c r="P776" s="523">
        <f t="shared" si="1992"/>
        <v>0</v>
      </c>
      <c r="Q776" s="512">
        <f t="shared" si="1993"/>
        <v>0</v>
      </c>
      <c r="R776" s="480" t="str">
        <f t="shared" si="2014"/>
        <v xml:space="preserve">    </v>
      </c>
      <c r="S776" s="853">
        <f t="shared" si="1965"/>
        <v>0</v>
      </c>
      <c r="T776" s="489"/>
      <c r="U776" s="523">
        <f t="shared" si="1994"/>
        <v>0</v>
      </c>
      <c r="V776" s="512">
        <f t="shared" si="1995"/>
        <v>0</v>
      </c>
      <c r="W776" s="480" t="str">
        <f t="shared" si="2015"/>
        <v xml:space="preserve">    </v>
      </c>
      <c r="X776" s="853">
        <f t="shared" si="1966"/>
        <v>0</v>
      </c>
      <c r="Y776" s="489"/>
      <c r="Z776" s="523">
        <f t="shared" si="1996"/>
        <v>0</v>
      </c>
      <c r="AA776" s="512">
        <f t="shared" si="1997"/>
        <v>0</v>
      </c>
      <c r="AB776" s="480" t="str">
        <f t="shared" si="2016"/>
        <v xml:space="preserve">    </v>
      </c>
      <c r="AC776" s="853">
        <f t="shared" si="1967"/>
        <v>0</v>
      </c>
      <c r="AD776" s="489"/>
      <c r="AE776" s="523">
        <f t="shared" si="1998"/>
        <v>0</v>
      </c>
      <c r="AF776" s="512">
        <f t="shared" si="1999"/>
        <v>0</v>
      </c>
      <c r="AG776" s="480" t="str">
        <f t="shared" si="2017"/>
        <v xml:space="preserve">    </v>
      </c>
      <c r="AH776" s="853">
        <f t="shared" si="1968"/>
        <v>0</v>
      </c>
      <c r="AI776" s="489"/>
      <c r="AJ776" s="523">
        <f t="shared" si="2000"/>
        <v>0</v>
      </c>
      <c r="AK776" s="512">
        <f t="shared" si="2001"/>
        <v>0</v>
      </c>
      <c r="AL776" s="480" t="str">
        <f t="shared" si="2018"/>
        <v xml:space="preserve">    </v>
      </c>
      <c r="AM776" s="853">
        <f t="shared" si="1969"/>
        <v>0</v>
      </c>
      <c r="AN776" s="489"/>
      <c r="AO776" s="523">
        <f t="shared" si="2002"/>
        <v>0</v>
      </c>
      <c r="AP776" s="512">
        <f t="shared" si="2003"/>
        <v>0</v>
      </c>
      <c r="AQ776" s="480" t="str">
        <f t="shared" si="2019"/>
        <v xml:space="preserve">    </v>
      </c>
      <c r="AR776" s="853">
        <f t="shared" si="1970"/>
        <v>0</v>
      </c>
      <c r="AS776" s="489"/>
      <c r="AT776" s="523">
        <f t="shared" si="2004"/>
        <v>0</v>
      </c>
      <c r="AU776" s="512">
        <f t="shared" si="2005"/>
        <v>0</v>
      </c>
      <c r="AV776" s="480" t="str">
        <f t="shared" si="2020"/>
        <v xml:space="preserve">    </v>
      </c>
      <c r="AW776" s="853">
        <f t="shared" si="1971"/>
        <v>0</v>
      </c>
      <c r="AX776" s="489"/>
      <c r="AY776" s="523">
        <f t="shared" si="2006"/>
        <v>0</v>
      </c>
      <c r="AZ776" s="512">
        <f t="shared" si="2007"/>
        <v>0</v>
      </c>
      <c r="BA776" s="480" t="str">
        <f t="shared" si="2021"/>
        <v xml:space="preserve">    </v>
      </c>
      <c r="BB776" s="853">
        <f t="shared" si="1972"/>
        <v>0</v>
      </c>
      <c r="BC776" s="489"/>
      <c r="BD776" s="523">
        <f t="shared" si="2008"/>
        <v>0</v>
      </c>
      <c r="BE776" s="512">
        <f t="shared" si="2009"/>
        <v>0</v>
      </c>
      <c r="BF776" s="480" t="str">
        <f t="shared" si="2022"/>
        <v xml:space="preserve">    </v>
      </c>
      <c r="BG776" s="853">
        <f t="shared" si="1973"/>
        <v>0</v>
      </c>
      <c r="BH776" s="489"/>
      <c r="BI776" s="523">
        <f t="shared" si="2010"/>
        <v>0</v>
      </c>
      <c r="BJ776" s="512">
        <f t="shared" si="2011"/>
        <v>0</v>
      </c>
      <c r="BK776" s="480" t="str">
        <f t="shared" si="2023"/>
        <v xml:space="preserve">    </v>
      </c>
      <c r="BM776" s="502">
        <f t="shared" si="1974"/>
        <v>0</v>
      </c>
      <c r="BN776" s="7"/>
      <c r="BO776" s="7"/>
      <c r="BP776" s="7"/>
      <c r="BQ776" s="7"/>
    </row>
    <row r="777" spans="1:69" s="5" customFormat="1" ht="12.75">
      <c r="A777" s="808">
        <v>17</v>
      </c>
      <c r="B777" s="540" t="s">
        <v>8</v>
      </c>
      <c r="C777" s="493">
        <f t="shared" si="1975"/>
        <v>0</v>
      </c>
      <c r="D777" s="853">
        <f t="shared" si="1962"/>
        <v>0</v>
      </c>
      <c r="E777" s="489"/>
      <c r="F777" s="523">
        <f t="shared" si="1988"/>
        <v>0</v>
      </c>
      <c r="G777" s="512">
        <f t="shared" si="1989"/>
        <v>0</v>
      </c>
      <c r="H777" s="480" t="str">
        <f t="shared" si="2012"/>
        <v xml:space="preserve">    </v>
      </c>
      <c r="I777" s="853">
        <f t="shared" si="1963"/>
        <v>0</v>
      </c>
      <c r="J777" s="489"/>
      <c r="K777" s="523">
        <f t="shared" si="1990"/>
        <v>0</v>
      </c>
      <c r="L777" s="512">
        <f t="shared" si="1991"/>
        <v>0</v>
      </c>
      <c r="M777" s="480" t="str">
        <f t="shared" si="2013"/>
        <v xml:space="preserve">    </v>
      </c>
      <c r="N777" s="853">
        <f t="shared" si="1964"/>
        <v>0</v>
      </c>
      <c r="O777" s="489"/>
      <c r="P777" s="523">
        <f t="shared" si="1992"/>
        <v>0</v>
      </c>
      <c r="Q777" s="512">
        <f t="shared" si="1993"/>
        <v>0</v>
      </c>
      <c r="R777" s="480" t="str">
        <f t="shared" si="2014"/>
        <v xml:space="preserve">    </v>
      </c>
      <c r="S777" s="853">
        <f t="shared" si="1965"/>
        <v>0</v>
      </c>
      <c r="T777" s="489"/>
      <c r="U777" s="523">
        <f t="shared" si="1994"/>
        <v>0</v>
      </c>
      <c r="V777" s="512">
        <f t="shared" si="1995"/>
        <v>0</v>
      </c>
      <c r="W777" s="480" t="str">
        <f t="shared" si="2015"/>
        <v xml:space="preserve">    </v>
      </c>
      <c r="X777" s="853">
        <f t="shared" si="1966"/>
        <v>0</v>
      </c>
      <c r="Y777" s="489"/>
      <c r="Z777" s="523">
        <f t="shared" si="1996"/>
        <v>0</v>
      </c>
      <c r="AA777" s="512">
        <f t="shared" si="1997"/>
        <v>0</v>
      </c>
      <c r="AB777" s="480" t="str">
        <f t="shared" si="2016"/>
        <v xml:space="preserve">    </v>
      </c>
      <c r="AC777" s="853">
        <f t="shared" si="1967"/>
        <v>0</v>
      </c>
      <c r="AD777" s="489"/>
      <c r="AE777" s="523">
        <f t="shared" si="1998"/>
        <v>0</v>
      </c>
      <c r="AF777" s="512">
        <f t="shared" si="1999"/>
        <v>0</v>
      </c>
      <c r="AG777" s="480" t="str">
        <f t="shared" si="2017"/>
        <v xml:space="preserve">    </v>
      </c>
      <c r="AH777" s="853">
        <f t="shared" si="1968"/>
        <v>0</v>
      </c>
      <c r="AI777" s="489"/>
      <c r="AJ777" s="523">
        <f t="shared" si="2000"/>
        <v>0</v>
      </c>
      <c r="AK777" s="512">
        <f t="shared" si="2001"/>
        <v>0</v>
      </c>
      <c r="AL777" s="480" t="str">
        <f t="shared" si="2018"/>
        <v xml:space="preserve">    </v>
      </c>
      <c r="AM777" s="853">
        <f t="shared" si="1969"/>
        <v>0</v>
      </c>
      <c r="AN777" s="489"/>
      <c r="AO777" s="523">
        <f t="shared" si="2002"/>
        <v>0</v>
      </c>
      <c r="AP777" s="512">
        <f t="shared" si="2003"/>
        <v>0</v>
      </c>
      <c r="AQ777" s="480" t="str">
        <f t="shared" si="2019"/>
        <v xml:space="preserve">    </v>
      </c>
      <c r="AR777" s="853">
        <f t="shared" si="1970"/>
        <v>0</v>
      </c>
      <c r="AS777" s="489"/>
      <c r="AT777" s="523">
        <f t="shared" si="2004"/>
        <v>0</v>
      </c>
      <c r="AU777" s="512">
        <f t="shared" si="2005"/>
        <v>0</v>
      </c>
      <c r="AV777" s="480" t="str">
        <f t="shared" si="2020"/>
        <v xml:space="preserve">    </v>
      </c>
      <c r="AW777" s="853">
        <f t="shared" si="1971"/>
        <v>0</v>
      </c>
      <c r="AX777" s="489"/>
      <c r="AY777" s="523">
        <f t="shared" si="2006"/>
        <v>0</v>
      </c>
      <c r="AZ777" s="512">
        <f t="shared" si="2007"/>
        <v>0</v>
      </c>
      <c r="BA777" s="480" t="str">
        <f t="shared" si="2021"/>
        <v xml:space="preserve">    </v>
      </c>
      <c r="BB777" s="853">
        <f t="shared" si="1972"/>
        <v>0</v>
      </c>
      <c r="BC777" s="489"/>
      <c r="BD777" s="523">
        <f t="shared" si="2008"/>
        <v>0</v>
      </c>
      <c r="BE777" s="512">
        <f t="shared" si="2009"/>
        <v>0</v>
      </c>
      <c r="BF777" s="480" t="str">
        <f t="shared" si="2022"/>
        <v xml:space="preserve">    </v>
      </c>
      <c r="BG777" s="853">
        <f t="shared" si="1973"/>
        <v>0</v>
      </c>
      <c r="BH777" s="489"/>
      <c r="BI777" s="523">
        <f t="shared" si="2010"/>
        <v>0</v>
      </c>
      <c r="BJ777" s="512">
        <f t="shared" si="2011"/>
        <v>0</v>
      </c>
      <c r="BK777" s="480" t="str">
        <f t="shared" si="2023"/>
        <v xml:space="preserve">    </v>
      </c>
      <c r="BM777" s="502">
        <f t="shared" si="1974"/>
        <v>0</v>
      </c>
      <c r="BN777" s="7"/>
      <c r="BO777" s="7"/>
      <c r="BP777" s="7"/>
      <c r="BQ777" s="7"/>
    </row>
    <row r="778" spans="1:69" s="5" customFormat="1" ht="12.75">
      <c r="A778" s="808">
        <v>18</v>
      </c>
      <c r="B778" s="540" t="s">
        <v>293</v>
      </c>
      <c r="C778" s="493">
        <f t="shared" si="1975"/>
        <v>0</v>
      </c>
      <c r="D778" s="854">
        <f t="shared" si="1962"/>
        <v>0</v>
      </c>
      <c r="E778" s="489"/>
      <c r="F778" s="523">
        <f t="shared" si="1988"/>
        <v>0</v>
      </c>
      <c r="G778" s="512">
        <f t="shared" si="1989"/>
        <v>0</v>
      </c>
      <c r="H778" s="480" t="str">
        <f t="shared" si="2012"/>
        <v xml:space="preserve">    </v>
      </c>
      <c r="I778" s="854">
        <f t="shared" si="1963"/>
        <v>0</v>
      </c>
      <c r="J778" s="489"/>
      <c r="K778" s="523">
        <f t="shared" si="1990"/>
        <v>0</v>
      </c>
      <c r="L778" s="512">
        <f t="shared" si="1991"/>
        <v>0</v>
      </c>
      <c r="M778" s="480" t="str">
        <f t="shared" si="2013"/>
        <v xml:space="preserve">    </v>
      </c>
      <c r="N778" s="854">
        <f t="shared" si="1964"/>
        <v>0</v>
      </c>
      <c r="O778" s="489"/>
      <c r="P778" s="523">
        <f t="shared" si="1992"/>
        <v>0</v>
      </c>
      <c r="Q778" s="512">
        <f t="shared" si="1993"/>
        <v>0</v>
      </c>
      <c r="R778" s="480" t="str">
        <f t="shared" si="2014"/>
        <v xml:space="preserve">    </v>
      </c>
      <c r="S778" s="854">
        <f t="shared" si="1965"/>
        <v>0</v>
      </c>
      <c r="T778" s="489"/>
      <c r="U778" s="523">
        <f t="shared" si="1994"/>
        <v>0</v>
      </c>
      <c r="V778" s="512">
        <f t="shared" si="1995"/>
        <v>0</v>
      </c>
      <c r="W778" s="480" t="str">
        <f t="shared" si="2015"/>
        <v xml:space="preserve">    </v>
      </c>
      <c r="X778" s="854">
        <f t="shared" si="1966"/>
        <v>0</v>
      </c>
      <c r="Y778" s="489"/>
      <c r="Z778" s="523">
        <f t="shared" si="1996"/>
        <v>0</v>
      </c>
      <c r="AA778" s="512">
        <f t="shared" si="1997"/>
        <v>0</v>
      </c>
      <c r="AB778" s="480" t="str">
        <f t="shared" si="2016"/>
        <v xml:space="preserve">    </v>
      </c>
      <c r="AC778" s="854">
        <f t="shared" si="1967"/>
        <v>0</v>
      </c>
      <c r="AD778" s="489"/>
      <c r="AE778" s="523">
        <f t="shared" si="1998"/>
        <v>0</v>
      </c>
      <c r="AF778" s="512">
        <f t="shared" si="1999"/>
        <v>0</v>
      </c>
      <c r="AG778" s="480" t="str">
        <f t="shared" si="2017"/>
        <v xml:space="preserve">    </v>
      </c>
      <c r="AH778" s="854">
        <f t="shared" si="1968"/>
        <v>0</v>
      </c>
      <c r="AI778" s="489"/>
      <c r="AJ778" s="523">
        <f t="shared" si="2000"/>
        <v>0</v>
      </c>
      <c r="AK778" s="512">
        <f t="shared" si="2001"/>
        <v>0</v>
      </c>
      <c r="AL778" s="480" t="str">
        <f t="shared" si="2018"/>
        <v xml:space="preserve">    </v>
      </c>
      <c r="AM778" s="854">
        <f t="shared" si="1969"/>
        <v>0</v>
      </c>
      <c r="AN778" s="489"/>
      <c r="AO778" s="523">
        <f t="shared" si="2002"/>
        <v>0</v>
      </c>
      <c r="AP778" s="512">
        <f t="shared" si="2003"/>
        <v>0</v>
      </c>
      <c r="AQ778" s="480" t="str">
        <f t="shared" si="2019"/>
        <v xml:space="preserve">    </v>
      </c>
      <c r="AR778" s="854">
        <f t="shared" si="1970"/>
        <v>0</v>
      </c>
      <c r="AS778" s="489"/>
      <c r="AT778" s="523">
        <f t="shared" si="2004"/>
        <v>0</v>
      </c>
      <c r="AU778" s="512">
        <f t="shared" si="2005"/>
        <v>0</v>
      </c>
      <c r="AV778" s="480" t="str">
        <f t="shared" si="2020"/>
        <v xml:space="preserve">    </v>
      </c>
      <c r="AW778" s="854">
        <f t="shared" si="1971"/>
        <v>0</v>
      </c>
      <c r="AX778" s="489"/>
      <c r="AY778" s="523">
        <f t="shared" si="2006"/>
        <v>0</v>
      </c>
      <c r="AZ778" s="512">
        <f t="shared" si="2007"/>
        <v>0</v>
      </c>
      <c r="BA778" s="480" t="str">
        <f t="shared" si="2021"/>
        <v xml:space="preserve">    </v>
      </c>
      <c r="BB778" s="854">
        <f t="shared" si="1972"/>
        <v>0</v>
      </c>
      <c r="BC778" s="489"/>
      <c r="BD778" s="523">
        <f t="shared" si="2008"/>
        <v>0</v>
      </c>
      <c r="BE778" s="512">
        <f t="shared" si="2009"/>
        <v>0</v>
      </c>
      <c r="BF778" s="480" t="str">
        <f t="shared" si="2022"/>
        <v xml:space="preserve">    </v>
      </c>
      <c r="BG778" s="854">
        <f t="shared" si="1973"/>
        <v>0</v>
      </c>
      <c r="BH778" s="489"/>
      <c r="BI778" s="523">
        <f t="shared" si="2010"/>
        <v>0</v>
      </c>
      <c r="BJ778" s="512">
        <f t="shared" si="2011"/>
        <v>0</v>
      </c>
      <c r="BK778" s="480" t="str">
        <f t="shared" si="2023"/>
        <v xml:space="preserve">    </v>
      </c>
      <c r="BM778" s="502">
        <f t="shared" si="1974"/>
        <v>0</v>
      </c>
      <c r="BN778" s="7"/>
      <c r="BO778" s="7"/>
      <c r="BP778" s="7"/>
      <c r="BQ778" s="7"/>
    </row>
    <row r="779" spans="1:69" s="5" customFormat="1" ht="12.75">
      <c r="A779" s="808">
        <v>19</v>
      </c>
      <c r="B779" s="540" t="s">
        <v>6</v>
      </c>
      <c r="C779" s="493">
        <f t="shared" si="1975"/>
        <v>0</v>
      </c>
      <c r="D779" s="854">
        <f t="shared" si="1962"/>
        <v>0</v>
      </c>
      <c r="E779" s="489"/>
      <c r="F779" s="523">
        <f t="shared" si="1988"/>
        <v>0</v>
      </c>
      <c r="G779" s="512">
        <f t="shared" si="1989"/>
        <v>0</v>
      </c>
      <c r="H779" s="480" t="str">
        <f t="shared" si="2012"/>
        <v xml:space="preserve">    </v>
      </c>
      <c r="I779" s="854">
        <f t="shared" si="1963"/>
        <v>0</v>
      </c>
      <c r="J779" s="489"/>
      <c r="K779" s="523">
        <f t="shared" si="1990"/>
        <v>0</v>
      </c>
      <c r="L779" s="512">
        <f t="shared" si="1991"/>
        <v>0</v>
      </c>
      <c r="M779" s="480" t="str">
        <f t="shared" si="2013"/>
        <v xml:space="preserve">    </v>
      </c>
      <c r="N779" s="854">
        <f t="shared" si="1964"/>
        <v>0</v>
      </c>
      <c r="O779" s="489"/>
      <c r="P779" s="523">
        <f t="shared" si="1992"/>
        <v>0</v>
      </c>
      <c r="Q779" s="512">
        <f t="shared" si="1993"/>
        <v>0</v>
      </c>
      <c r="R779" s="480" t="str">
        <f t="shared" si="2014"/>
        <v xml:space="preserve">    </v>
      </c>
      <c r="S779" s="854">
        <f t="shared" si="1965"/>
        <v>0</v>
      </c>
      <c r="T779" s="489"/>
      <c r="U779" s="523">
        <f t="shared" si="1994"/>
        <v>0</v>
      </c>
      <c r="V779" s="512">
        <f t="shared" si="1995"/>
        <v>0</v>
      </c>
      <c r="W779" s="480" t="str">
        <f t="shared" si="2015"/>
        <v xml:space="preserve">    </v>
      </c>
      <c r="X779" s="854">
        <f t="shared" si="1966"/>
        <v>0</v>
      </c>
      <c r="Y779" s="489"/>
      <c r="Z779" s="523">
        <f t="shared" si="1996"/>
        <v>0</v>
      </c>
      <c r="AA779" s="512">
        <f t="shared" si="1997"/>
        <v>0</v>
      </c>
      <c r="AB779" s="480" t="str">
        <f t="shared" si="2016"/>
        <v xml:space="preserve">    </v>
      </c>
      <c r="AC779" s="854">
        <f t="shared" si="1967"/>
        <v>0</v>
      </c>
      <c r="AD779" s="489"/>
      <c r="AE779" s="523">
        <f t="shared" si="1998"/>
        <v>0</v>
      </c>
      <c r="AF779" s="512">
        <f t="shared" si="1999"/>
        <v>0</v>
      </c>
      <c r="AG779" s="480" t="str">
        <f t="shared" si="2017"/>
        <v xml:space="preserve">    </v>
      </c>
      <c r="AH779" s="854">
        <f t="shared" si="1968"/>
        <v>0</v>
      </c>
      <c r="AI779" s="489"/>
      <c r="AJ779" s="523">
        <f t="shared" si="2000"/>
        <v>0</v>
      </c>
      <c r="AK779" s="512">
        <f t="shared" si="2001"/>
        <v>0</v>
      </c>
      <c r="AL779" s="480" t="str">
        <f t="shared" si="2018"/>
        <v xml:space="preserve">    </v>
      </c>
      <c r="AM779" s="854">
        <f t="shared" si="1969"/>
        <v>0</v>
      </c>
      <c r="AN779" s="489"/>
      <c r="AO779" s="523">
        <f t="shared" si="2002"/>
        <v>0</v>
      </c>
      <c r="AP779" s="512">
        <f t="shared" si="2003"/>
        <v>0</v>
      </c>
      <c r="AQ779" s="480" t="str">
        <f t="shared" si="2019"/>
        <v xml:space="preserve">    </v>
      </c>
      <c r="AR779" s="854">
        <f t="shared" si="1970"/>
        <v>0</v>
      </c>
      <c r="AS779" s="489"/>
      <c r="AT779" s="523">
        <f t="shared" si="2004"/>
        <v>0</v>
      </c>
      <c r="AU779" s="512">
        <f t="shared" si="2005"/>
        <v>0</v>
      </c>
      <c r="AV779" s="480" t="str">
        <f t="shared" si="2020"/>
        <v xml:space="preserve">    </v>
      </c>
      <c r="AW779" s="854">
        <f t="shared" si="1971"/>
        <v>0</v>
      </c>
      <c r="AX779" s="489"/>
      <c r="AY779" s="523">
        <f t="shared" si="2006"/>
        <v>0</v>
      </c>
      <c r="AZ779" s="512">
        <f t="shared" si="2007"/>
        <v>0</v>
      </c>
      <c r="BA779" s="480" t="str">
        <f t="shared" si="2021"/>
        <v xml:space="preserve">    </v>
      </c>
      <c r="BB779" s="854">
        <f t="shared" si="1972"/>
        <v>0</v>
      </c>
      <c r="BC779" s="489"/>
      <c r="BD779" s="523">
        <f t="shared" si="2008"/>
        <v>0</v>
      </c>
      <c r="BE779" s="512">
        <f t="shared" si="2009"/>
        <v>0</v>
      </c>
      <c r="BF779" s="480" t="str">
        <f t="shared" si="2022"/>
        <v xml:space="preserve">    </v>
      </c>
      <c r="BG779" s="854">
        <f t="shared" si="1973"/>
        <v>0</v>
      </c>
      <c r="BH779" s="489"/>
      <c r="BI779" s="523">
        <f t="shared" si="2010"/>
        <v>0</v>
      </c>
      <c r="BJ779" s="512">
        <f t="shared" si="2011"/>
        <v>0</v>
      </c>
      <c r="BK779" s="480" t="str">
        <f t="shared" si="2023"/>
        <v xml:space="preserve">    </v>
      </c>
      <c r="BM779" s="502">
        <f t="shared" si="1974"/>
        <v>0</v>
      </c>
      <c r="BN779" s="7"/>
      <c r="BO779" s="7"/>
      <c r="BP779" s="7"/>
      <c r="BQ779" s="7"/>
    </row>
    <row r="780" spans="1:69" s="5" customFormat="1" ht="12.75">
      <c r="A780" s="808">
        <v>20</v>
      </c>
      <c r="B780" s="540" t="s">
        <v>9</v>
      </c>
      <c r="C780" s="495">
        <f t="shared" si="1975"/>
        <v>0</v>
      </c>
      <c r="D780" s="853">
        <f t="shared" si="1962"/>
        <v>0</v>
      </c>
      <c r="E780" s="489"/>
      <c r="F780" s="523">
        <f t="shared" si="1988"/>
        <v>0</v>
      </c>
      <c r="G780" s="512">
        <f t="shared" si="1989"/>
        <v>0</v>
      </c>
      <c r="H780" s="480" t="str">
        <f t="shared" si="2012"/>
        <v xml:space="preserve">    </v>
      </c>
      <c r="I780" s="853">
        <f t="shared" si="1963"/>
        <v>0</v>
      </c>
      <c r="J780" s="489"/>
      <c r="K780" s="523">
        <f t="shared" si="1990"/>
        <v>0</v>
      </c>
      <c r="L780" s="512">
        <f t="shared" si="1991"/>
        <v>0</v>
      </c>
      <c r="M780" s="480" t="str">
        <f t="shared" si="2013"/>
        <v xml:space="preserve">    </v>
      </c>
      <c r="N780" s="853">
        <f t="shared" si="1964"/>
        <v>0</v>
      </c>
      <c r="O780" s="489"/>
      <c r="P780" s="523">
        <f t="shared" si="1992"/>
        <v>0</v>
      </c>
      <c r="Q780" s="512">
        <f t="shared" si="1993"/>
        <v>0</v>
      </c>
      <c r="R780" s="480" t="str">
        <f t="shared" si="2014"/>
        <v xml:space="preserve">    </v>
      </c>
      <c r="S780" s="853">
        <f t="shared" si="1965"/>
        <v>0</v>
      </c>
      <c r="T780" s="489"/>
      <c r="U780" s="523">
        <f t="shared" si="1994"/>
        <v>0</v>
      </c>
      <c r="V780" s="512">
        <f t="shared" si="1995"/>
        <v>0</v>
      </c>
      <c r="W780" s="480" t="str">
        <f t="shared" si="2015"/>
        <v xml:space="preserve">    </v>
      </c>
      <c r="X780" s="853">
        <f t="shared" si="1966"/>
        <v>0</v>
      </c>
      <c r="Y780" s="489"/>
      <c r="Z780" s="523">
        <f t="shared" si="1996"/>
        <v>0</v>
      </c>
      <c r="AA780" s="512">
        <f t="shared" si="1997"/>
        <v>0</v>
      </c>
      <c r="AB780" s="480" t="str">
        <f t="shared" si="2016"/>
        <v xml:space="preserve">    </v>
      </c>
      <c r="AC780" s="853">
        <f t="shared" si="1967"/>
        <v>0</v>
      </c>
      <c r="AD780" s="489"/>
      <c r="AE780" s="523">
        <f t="shared" si="1998"/>
        <v>0</v>
      </c>
      <c r="AF780" s="512">
        <f t="shared" si="1999"/>
        <v>0</v>
      </c>
      <c r="AG780" s="480" t="str">
        <f t="shared" si="2017"/>
        <v xml:space="preserve">    </v>
      </c>
      <c r="AH780" s="853">
        <f t="shared" si="1968"/>
        <v>0</v>
      </c>
      <c r="AI780" s="489"/>
      <c r="AJ780" s="523">
        <f t="shared" si="2000"/>
        <v>0</v>
      </c>
      <c r="AK780" s="512">
        <f t="shared" si="2001"/>
        <v>0</v>
      </c>
      <c r="AL780" s="480" t="str">
        <f t="shared" si="2018"/>
        <v xml:space="preserve">    </v>
      </c>
      <c r="AM780" s="853">
        <f t="shared" si="1969"/>
        <v>0</v>
      </c>
      <c r="AN780" s="489"/>
      <c r="AO780" s="523">
        <f t="shared" si="2002"/>
        <v>0</v>
      </c>
      <c r="AP780" s="512">
        <f t="shared" si="2003"/>
        <v>0</v>
      </c>
      <c r="AQ780" s="480" t="str">
        <f t="shared" si="2019"/>
        <v xml:space="preserve">    </v>
      </c>
      <c r="AR780" s="853">
        <f t="shared" si="1970"/>
        <v>0</v>
      </c>
      <c r="AS780" s="489"/>
      <c r="AT780" s="523">
        <f t="shared" si="2004"/>
        <v>0</v>
      </c>
      <c r="AU780" s="512">
        <f t="shared" si="2005"/>
        <v>0</v>
      </c>
      <c r="AV780" s="480" t="str">
        <f t="shared" si="2020"/>
        <v xml:space="preserve">    </v>
      </c>
      <c r="AW780" s="853">
        <f t="shared" si="1971"/>
        <v>0</v>
      </c>
      <c r="AX780" s="489"/>
      <c r="AY780" s="523">
        <f t="shared" si="2006"/>
        <v>0</v>
      </c>
      <c r="AZ780" s="512">
        <f t="shared" si="2007"/>
        <v>0</v>
      </c>
      <c r="BA780" s="480" t="str">
        <f t="shared" si="2021"/>
        <v xml:space="preserve">    </v>
      </c>
      <c r="BB780" s="853">
        <f t="shared" si="1972"/>
        <v>0</v>
      </c>
      <c r="BC780" s="489"/>
      <c r="BD780" s="523">
        <f t="shared" si="2008"/>
        <v>0</v>
      </c>
      <c r="BE780" s="512">
        <f t="shared" si="2009"/>
        <v>0</v>
      </c>
      <c r="BF780" s="480" t="str">
        <f t="shared" si="2022"/>
        <v xml:space="preserve">    </v>
      </c>
      <c r="BG780" s="853">
        <f t="shared" si="1973"/>
        <v>0</v>
      </c>
      <c r="BH780" s="489"/>
      <c r="BI780" s="523">
        <f t="shared" si="2010"/>
        <v>0</v>
      </c>
      <c r="BJ780" s="512">
        <f t="shared" si="2011"/>
        <v>0</v>
      </c>
      <c r="BK780" s="480" t="str">
        <f t="shared" si="2023"/>
        <v xml:space="preserve">    </v>
      </c>
      <c r="BM780" s="502">
        <f t="shared" si="1974"/>
        <v>0</v>
      </c>
      <c r="BN780" s="7"/>
      <c r="BO780" s="7"/>
      <c r="BP780" s="7"/>
      <c r="BQ780" s="7"/>
    </row>
    <row r="781" spans="1:69" s="5" customFormat="1" ht="12.75">
      <c r="A781" s="808">
        <v>21</v>
      </c>
      <c r="B781" s="541" t="s">
        <v>10</v>
      </c>
      <c r="C781" s="495">
        <f t="shared" si="1975"/>
        <v>0</v>
      </c>
      <c r="D781" s="853">
        <f t="shared" si="1962"/>
        <v>0</v>
      </c>
      <c r="E781" s="489"/>
      <c r="F781" s="523">
        <f t="shared" si="1988"/>
        <v>0</v>
      </c>
      <c r="G781" s="512">
        <f t="shared" si="1989"/>
        <v>0</v>
      </c>
      <c r="H781" s="480" t="str">
        <f t="shared" si="2012"/>
        <v xml:space="preserve">    </v>
      </c>
      <c r="I781" s="853">
        <f t="shared" si="1963"/>
        <v>0</v>
      </c>
      <c r="J781" s="489"/>
      <c r="K781" s="523">
        <f t="shared" si="1990"/>
        <v>0</v>
      </c>
      <c r="L781" s="512">
        <f t="shared" si="1991"/>
        <v>0</v>
      </c>
      <c r="M781" s="480" t="str">
        <f t="shared" si="2013"/>
        <v xml:space="preserve">    </v>
      </c>
      <c r="N781" s="853">
        <f t="shared" si="1964"/>
        <v>0</v>
      </c>
      <c r="O781" s="489"/>
      <c r="P781" s="523">
        <f t="shared" si="1992"/>
        <v>0</v>
      </c>
      <c r="Q781" s="512">
        <f t="shared" si="1993"/>
        <v>0</v>
      </c>
      <c r="R781" s="480" t="str">
        <f t="shared" si="2014"/>
        <v xml:space="preserve">    </v>
      </c>
      <c r="S781" s="853">
        <f t="shared" si="1965"/>
        <v>0</v>
      </c>
      <c r="T781" s="489"/>
      <c r="U781" s="523">
        <f t="shared" si="1994"/>
        <v>0</v>
      </c>
      <c r="V781" s="512">
        <f t="shared" si="1995"/>
        <v>0</v>
      </c>
      <c r="W781" s="480" t="str">
        <f t="shared" si="2015"/>
        <v xml:space="preserve">    </v>
      </c>
      <c r="X781" s="853">
        <f t="shared" si="1966"/>
        <v>0</v>
      </c>
      <c r="Y781" s="489"/>
      <c r="Z781" s="523">
        <f t="shared" si="1996"/>
        <v>0</v>
      </c>
      <c r="AA781" s="512">
        <f t="shared" si="1997"/>
        <v>0</v>
      </c>
      <c r="AB781" s="480" t="str">
        <f t="shared" si="2016"/>
        <v xml:space="preserve">    </v>
      </c>
      <c r="AC781" s="853">
        <f t="shared" si="1967"/>
        <v>0</v>
      </c>
      <c r="AD781" s="489"/>
      <c r="AE781" s="523">
        <f t="shared" si="1998"/>
        <v>0</v>
      </c>
      <c r="AF781" s="512">
        <f t="shared" si="1999"/>
        <v>0</v>
      </c>
      <c r="AG781" s="480" t="str">
        <f t="shared" si="2017"/>
        <v xml:space="preserve">    </v>
      </c>
      <c r="AH781" s="853">
        <f t="shared" si="1968"/>
        <v>0</v>
      </c>
      <c r="AI781" s="489"/>
      <c r="AJ781" s="523">
        <f t="shared" si="2000"/>
        <v>0</v>
      </c>
      <c r="AK781" s="512">
        <f t="shared" si="2001"/>
        <v>0</v>
      </c>
      <c r="AL781" s="480" t="str">
        <f t="shared" si="2018"/>
        <v xml:space="preserve">    </v>
      </c>
      <c r="AM781" s="853">
        <f t="shared" si="1969"/>
        <v>0</v>
      </c>
      <c r="AN781" s="489"/>
      <c r="AO781" s="523">
        <f t="shared" si="2002"/>
        <v>0</v>
      </c>
      <c r="AP781" s="512">
        <f t="shared" si="2003"/>
        <v>0</v>
      </c>
      <c r="AQ781" s="480" t="str">
        <f t="shared" si="2019"/>
        <v xml:space="preserve">    </v>
      </c>
      <c r="AR781" s="853">
        <f t="shared" si="1970"/>
        <v>0</v>
      </c>
      <c r="AS781" s="489"/>
      <c r="AT781" s="523">
        <f t="shared" si="2004"/>
        <v>0</v>
      </c>
      <c r="AU781" s="512">
        <f t="shared" si="2005"/>
        <v>0</v>
      </c>
      <c r="AV781" s="480" t="str">
        <f t="shared" si="2020"/>
        <v xml:space="preserve">    </v>
      </c>
      <c r="AW781" s="853">
        <f t="shared" si="1971"/>
        <v>0</v>
      </c>
      <c r="AX781" s="489"/>
      <c r="AY781" s="523">
        <f t="shared" si="2006"/>
        <v>0</v>
      </c>
      <c r="AZ781" s="512">
        <f t="shared" si="2007"/>
        <v>0</v>
      </c>
      <c r="BA781" s="480" t="str">
        <f t="shared" si="2021"/>
        <v xml:space="preserve">    </v>
      </c>
      <c r="BB781" s="853">
        <f t="shared" si="1972"/>
        <v>0</v>
      </c>
      <c r="BC781" s="489"/>
      <c r="BD781" s="523">
        <f t="shared" si="2008"/>
        <v>0</v>
      </c>
      <c r="BE781" s="512">
        <f t="shared" si="2009"/>
        <v>0</v>
      </c>
      <c r="BF781" s="480" t="str">
        <f t="shared" si="2022"/>
        <v xml:space="preserve">    </v>
      </c>
      <c r="BG781" s="853">
        <f t="shared" si="1973"/>
        <v>0</v>
      </c>
      <c r="BH781" s="489"/>
      <c r="BI781" s="523">
        <f t="shared" si="2010"/>
        <v>0</v>
      </c>
      <c r="BJ781" s="512">
        <f t="shared" si="2011"/>
        <v>0</v>
      </c>
      <c r="BK781" s="480" t="str">
        <f t="shared" si="2023"/>
        <v xml:space="preserve">    </v>
      </c>
      <c r="BM781" s="502">
        <f t="shared" si="1974"/>
        <v>0</v>
      </c>
      <c r="BN781" s="7"/>
      <c r="BO781" s="7"/>
      <c r="BP781" s="7"/>
      <c r="BQ781" s="7"/>
    </row>
    <row r="782" spans="1:69" s="5" customFormat="1" ht="12.75">
      <c r="A782" s="808">
        <v>22</v>
      </c>
      <c r="B782" s="541" t="s">
        <v>24</v>
      </c>
      <c r="C782" s="493">
        <f t="shared" si="1975"/>
        <v>0</v>
      </c>
      <c r="D782" s="854">
        <f t="shared" si="1962"/>
        <v>0</v>
      </c>
      <c r="E782" s="489"/>
      <c r="F782" s="523">
        <f t="shared" si="1988"/>
        <v>0</v>
      </c>
      <c r="G782" s="512">
        <f t="shared" si="1989"/>
        <v>0</v>
      </c>
      <c r="H782" s="480" t="str">
        <f t="shared" si="2012"/>
        <v xml:space="preserve">    </v>
      </c>
      <c r="I782" s="854">
        <f t="shared" si="1963"/>
        <v>0</v>
      </c>
      <c r="J782" s="489"/>
      <c r="K782" s="523">
        <f t="shared" si="1990"/>
        <v>0</v>
      </c>
      <c r="L782" s="512">
        <f t="shared" si="1991"/>
        <v>0</v>
      </c>
      <c r="M782" s="480" t="str">
        <f t="shared" si="2013"/>
        <v xml:space="preserve">    </v>
      </c>
      <c r="N782" s="854">
        <f t="shared" si="1964"/>
        <v>0</v>
      </c>
      <c r="O782" s="489"/>
      <c r="P782" s="523">
        <f t="shared" si="1992"/>
        <v>0</v>
      </c>
      <c r="Q782" s="512">
        <f t="shared" si="1993"/>
        <v>0</v>
      </c>
      <c r="R782" s="480" t="str">
        <f t="shared" si="2014"/>
        <v xml:space="preserve">    </v>
      </c>
      <c r="S782" s="854">
        <f t="shared" si="1965"/>
        <v>0</v>
      </c>
      <c r="T782" s="489"/>
      <c r="U782" s="523">
        <f t="shared" si="1994"/>
        <v>0</v>
      </c>
      <c r="V782" s="512">
        <f t="shared" si="1995"/>
        <v>0</v>
      </c>
      <c r="W782" s="480" t="str">
        <f t="shared" si="2015"/>
        <v xml:space="preserve">    </v>
      </c>
      <c r="X782" s="854">
        <f t="shared" si="1966"/>
        <v>0</v>
      </c>
      <c r="Y782" s="489"/>
      <c r="Z782" s="523">
        <f t="shared" si="1996"/>
        <v>0</v>
      </c>
      <c r="AA782" s="512">
        <f t="shared" si="1997"/>
        <v>0</v>
      </c>
      <c r="AB782" s="480" t="str">
        <f t="shared" si="2016"/>
        <v xml:space="preserve">    </v>
      </c>
      <c r="AC782" s="854">
        <f t="shared" si="1967"/>
        <v>0</v>
      </c>
      <c r="AD782" s="489"/>
      <c r="AE782" s="523">
        <f t="shared" si="1998"/>
        <v>0</v>
      </c>
      <c r="AF782" s="512">
        <f t="shared" si="1999"/>
        <v>0</v>
      </c>
      <c r="AG782" s="480" t="str">
        <f t="shared" si="2017"/>
        <v xml:space="preserve">    </v>
      </c>
      <c r="AH782" s="854">
        <f t="shared" si="1968"/>
        <v>0</v>
      </c>
      <c r="AI782" s="489"/>
      <c r="AJ782" s="523">
        <f t="shared" si="2000"/>
        <v>0</v>
      </c>
      <c r="AK782" s="512">
        <f t="shared" si="2001"/>
        <v>0</v>
      </c>
      <c r="AL782" s="480" t="str">
        <f t="shared" si="2018"/>
        <v xml:space="preserve">    </v>
      </c>
      <c r="AM782" s="854">
        <f t="shared" si="1969"/>
        <v>0</v>
      </c>
      <c r="AN782" s="489"/>
      <c r="AO782" s="523">
        <f t="shared" si="2002"/>
        <v>0</v>
      </c>
      <c r="AP782" s="512">
        <f t="shared" si="2003"/>
        <v>0</v>
      </c>
      <c r="AQ782" s="480" t="str">
        <f t="shared" si="2019"/>
        <v xml:space="preserve">    </v>
      </c>
      <c r="AR782" s="854">
        <f t="shared" si="1970"/>
        <v>0</v>
      </c>
      <c r="AS782" s="489"/>
      <c r="AT782" s="523">
        <f t="shared" si="2004"/>
        <v>0</v>
      </c>
      <c r="AU782" s="512">
        <f t="shared" si="2005"/>
        <v>0</v>
      </c>
      <c r="AV782" s="480" t="str">
        <f t="shared" si="2020"/>
        <v xml:space="preserve">    </v>
      </c>
      <c r="AW782" s="854">
        <f t="shared" si="1971"/>
        <v>0</v>
      </c>
      <c r="AX782" s="489"/>
      <c r="AY782" s="523">
        <f t="shared" si="2006"/>
        <v>0</v>
      </c>
      <c r="AZ782" s="512">
        <f t="shared" si="2007"/>
        <v>0</v>
      </c>
      <c r="BA782" s="480" t="str">
        <f t="shared" si="2021"/>
        <v xml:space="preserve">    </v>
      </c>
      <c r="BB782" s="854">
        <f t="shared" si="1972"/>
        <v>0</v>
      </c>
      <c r="BC782" s="489"/>
      <c r="BD782" s="523">
        <f t="shared" si="2008"/>
        <v>0</v>
      </c>
      <c r="BE782" s="512">
        <f t="shared" si="2009"/>
        <v>0</v>
      </c>
      <c r="BF782" s="480" t="str">
        <f t="shared" si="2022"/>
        <v xml:space="preserve">    </v>
      </c>
      <c r="BG782" s="854">
        <f t="shared" si="1973"/>
        <v>0</v>
      </c>
      <c r="BH782" s="489"/>
      <c r="BI782" s="523">
        <f t="shared" si="2010"/>
        <v>0</v>
      </c>
      <c r="BJ782" s="512">
        <f t="shared" si="2011"/>
        <v>0</v>
      </c>
      <c r="BK782" s="480" t="str">
        <f t="shared" si="2023"/>
        <v xml:space="preserve">    </v>
      </c>
      <c r="BM782" s="502">
        <f t="shared" si="1974"/>
        <v>0</v>
      </c>
      <c r="BN782" s="7"/>
      <c r="BO782" s="7"/>
      <c r="BP782" s="7"/>
      <c r="BQ782" s="7"/>
    </row>
    <row r="783" spans="1:69" s="5" customFormat="1" ht="12.75">
      <c r="A783" s="808">
        <v>23</v>
      </c>
      <c r="B783" s="540" t="s">
        <v>25</v>
      </c>
      <c r="C783" s="493">
        <f t="shared" si="1975"/>
        <v>0</v>
      </c>
      <c r="D783" s="853">
        <f t="shared" si="1962"/>
        <v>0</v>
      </c>
      <c r="E783" s="489"/>
      <c r="F783" s="523">
        <f t="shared" si="1988"/>
        <v>0</v>
      </c>
      <c r="G783" s="512">
        <f t="shared" si="1989"/>
        <v>0</v>
      </c>
      <c r="H783" s="480" t="str">
        <f t="shared" si="2012"/>
        <v xml:space="preserve">    </v>
      </c>
      <c r="I783" s="853">
        <f t="shared" si="1963"/>
        <v>0</v>
      </c>
      <c r="J783" s="489"/>
      <c r="K783" s="523">
        <f t="shared" si="1990"/>
        <v>0</v>
      </c>
      <c r="L783" s="512">
        <f t="shared" si="1991"/>
        <v>0</v>
      </c>
      <c r="M783" s="480" t="str">
        <f t="shared" si="2013"/>
        <v xml:space="preserve">    </v>
      </c>
      <c r="N783" s="853">
        <f t="shared" si="1964"/>
        <v>0</v>
      </c>
      <c r="O783" s="489"/>
      <c r="P783" s="523">
        <f t="shared" si="1992"/>
        <v>0</v>
      </c>
      <c r="Q783" s="512">
        <f t="shared" si="1993"/>
        <v>0</v>
      </c>
      <c r="R783" s="480" t="str">
        <f t="shared" si="2014"/>
        <v xml:space="preserve">    </v>
      </c>
      <c r="S783" s="853">
        <f t="shared" si="1965"/>
        <v>0</v>
      </c>
      <c r="T783" s="489"/>
      <c r="U783" s="523">
        <f t="shared" si="1994"/>
        <v>0</v>
      </c>
      <c r="V783" s="512">
        <f t="shared" si="1995"/>
        <v>0</v>
      </c>
      <c r="W783" s="480" t="str">
        <f t="shared" si="2015"/>
        <v xml:space="preserve">    </v>
      </c>
      <c r="X783" s="853">
        <f t="shared" si="1966"/>
        <v>0</v>
      </c>
      <c r="Y783" s="489"/>
      <c r="Z783" s="523">
        <f t="shared" si="1996"/>
        <v>0</v>
      </c>
      <c r="AA783" s="512">
        <f t="shared" si="1997"/>
        <v>0</v>
      </c>
      <c r="AB783" s="480" t="str">
        <f t="shared" si="2016"/>
        <v xml:space="preserve">    </v>
      </c>
      <c r="AC783" s="853">
        <f t="shared" si="1967"/>
        <v>0</v>
      </c>
      <c r="AD783" s="489"/>
      <c r="AE783" s="523">
        <f t="shared" si="1998"/>
        <v>0</v>
      </c>
      <c r="AF783" s="512">
        <f t="shared" si="1999"/>
        <v>0</v>
      </c>
      <c r="AG783" s="480" t="str">
        <f t="shared" si="2017"/>
        <v xml:space="preserve">    </v>
      </c>
      <c r="AH783" s="853">
        <f t="shared" si="1968"/>
        <v>0</v>
      </c>
      <c r="AI783" s="489"/>
      <c r="AJ783" s="523">
        <f t="shared" si="2000"/>
        <v>0</v>
      </c>
      <c r="AK783" s="512">
        <f t="shared" si="2001"/>
        <v>0</v>
      </c>
      <c r="AL783" s="480" t="str">
        <f t="shared" si="2018"/>
        <v xml:space="preserve">    </v>
      </c>
      <c r="AM783" s="853">
        <f t="shared" si="1969"/>
        <v>0</v>
      </c>
      <c r="AN783" s="489"/>
      <c r="AO783" s="523">
        <f t="shared" si="2002"/>
        <v>0</v>
      </c>
      <c r="AP783" s="512">
        <f t="shared" si="2003"/>
        <v>0</v>
      </c>
      <c r="AQ783" s="480" t="str">
        <f t="shared" si="2019"/>
        <v xml:space="preserve">    </v>
      </c>
      <c r="AR783" s="853">
        <f t="shared" si="1970"/>
        <v>0</v>
      </c>
      <c r="AS783" s="489"/>
      <c r="AT783" s="523">
        <f t="shared" si="2004"/>
        <v>0</v>
      </c>
      <c r="AU783" s="512">
        <f t="shared" si="2005"/>
        <v>0</v>
      </c>
      <c r="AV783" s="480" t="str">
        <f t="shared" si="2020"/>
        <v xml:space="preserve">    </v>
      </c>
      <c r="AW783" s="853">
        <f t="shared" si="1971"/>
        <v>0</v>
      </c>
      <c r="AX783" s="489"/>
      <c r="AY783" s="523">
        <f t="shared" si="2006"/>
        <v>0</v>
      </c>
      <c r="AZ783" s="512">
        <f t="shared" si="2007"/>
        <v>0</v>
      </c>
      <c r="BA783" s="480" t="str">
        <f t="shared" si="2021"/>
        <v xml:space="preserve">    </v>
      </c>
      <c r="BB783" s="853">
        <f t="shared" si="1972"/>
        <v>0</v>
      </c>
      <c r="BC783" s="489"/>
      <c r="BD783" s="523">
        <f t="shared" si="2008"/>
        <v>0</v>
      </c>
      <c r="BE783" s="512">
        <f t="shared" si="2009"/>
        <v>0</v>
      </c>
      <c r="BF783" s="480" t="str">
        <f t="shared" si="2022"/>
        <v xml:space="preserve">    </v>
      </c>
      <c r="BG783" s="853">
        <f t="shared" si="1973"/>
        <v>0</v>
      </c>
      <c r="BH783" s="489"/>
      <c r="BI783" s="523">
        <f t="shared" si="2010"/>
        <v>0</v>
      </c>
      <c r="BJ783" s="512">
        <f t="shared" si="2011"/>
        <v>0</v>
      </c>
      <c r="BK783" s="480" t="str">
        <f t="shared" si="2023"/>
        <v xml:space="preserve">    </v>
      </c>
      <c r="BM783" s="502">
        <f t="shared" si="1974"/>
        <v>0</v>
      </c>
      <c r="BN783" s="7"/>
      <c r="BO783" s="7"/>
      <c r="BP783" s="7"/>
      <c r="BQ783" s="7"/>
    </row>
    <row r="784" spans="1:69" s="5" customFormat="1" ht="12.75">
      <c r="A784" s="808">
        <v>24</v>
      </c>
      <c r="B784" s="540" t="s">
        <v>7</v>
      </c>
      <c r="C784" s="493">
        <f t="shared" si="1975"/>
        <v>0</v>
      </c>
      <c r="D784" s="853">
        <f t="shared" si="1962"/>
        <v>0</v>
      </c>
      <c r="E784" s="489"/>
      <c r="F784" s="523">
        <f t="shared" si="1988"/>
        <v>0</v>
      </c>
      <c r="G784" s="512">
        <f t="shared" si="1989"/>
        <v>0</v>
      </c>
      <c r="H784" s="480" t="str">
        <f t="shared" si="2012"/>
        <v xml:space="preserve">    </v>
      </c>
      <c r="I784" s="853">
        <f t="shared" si="1963"/>
        <v>0</v>
      </c>
      <c r="J784" s="489"/>
      <c r="K784" s="523">
        <f t="shared" si="1990"/>
        <v>0</v>
      </c>
      <c r="L784" s="512">
        <f t="shared" si="1991"/>
        <v>0</v>
      </c>
      <c r="M784" s="480" t="str">
        <f t="shared" si="2013"/>
        <v xml:space="preserve">    </v>
      </c>
      <c r="N784" s="853">
        <f t="shared" si="1964"/>
        <v>0</v>
      </c>
      <c r="O784" s="489"/>
      <c r="P784" s="523">
        <f t="shared" si="1992"/>
        <v>0</v>
      </c>
      <c r="Q784" s="512">
        <f t="shared" si="1993"/>
        <v>0</v>
      </c>
      <c r="R784" s="480" t="str">
        <f t="shared" si="2014"/>
        <v xml:space="preserve">    </v>
      </c>
      <c r="S784" s="853">
        <f t="shared" si="1965"/>
        <v>0</v>
      </c>
      <c r="T784" s="489"/>
      <c r="U784" s="523">
        <f t="shared" si="1994"/>
        <v>0</v>
      </c>
      <c r="V784" s="512">
        <f t="shared" si="1995"/>
        <v>0</v>
      </c>
      <c r="W784" s="480" t="str">
        <f t="shared" si="2015"/>
        <v xml:space="preserve">    </v>
      </c>
      <c r="X784" s="853">
        <f t="shared" si="1966"/>
        <v>0</v>
      </c>
      <c r="Y784" s="489"/>
      <c r="Z784" s="523">
        <f t="shared" si="1996"/>
        <v>0</v>
      </c>
      <c r="AA784" s="512">
        <f t="shared" si="1997"/>
        <v>0</v>
      </c>
      <c r="AB784" s="480" t="str">
        <f t="shared" si="2016"/>
        <v xml:space="preserve">    </v>
      </c>
      <c r="AC784" s="853">
        <f t="shared" si="1967"/>
        <v>0</v>
      </c>
      <c r="AD784" s="489"/>
      <c r="AE784" s="523">
        <f t="shared" si="1998"/>
        <v>0</v>
      </c>
      <c r="AF784" s="512">
        <f t="shared" si="1999"/>
        <v>0</v>
      </c>
      <c r="AG784" s="480" t="str">
        <f t="shared" si="2017"/>
        <v xml:space="preserve">    </v>
      </c>
      <c r="AH784" s="853">
        <f t="shared" si="1968"/>
        <v>0</v>
      </c>
      <c r="AI784" s="489"/>
      <c r="AJ784" s="523">
        <f t="shared" si="2000"/>
        <v>0</v>
      </c>
      <c r="AK784" s="512">
        <f t="shared" si="2001"/>
        <v>0</v>
      </c>
      <c r="AL784" s="480" t="str">
        <f t="shared" si="2018"/>
        <v xml:space="preserve">    </v>
      </c>
      <c r="AM784" s="853">
        <f t="shared" si="1969"/>
        <v>0</v>
      </c>
      <c r="AN784" s="489"/>
      <c r="AO784" s="523">
        <f t="shared" si="2002"/>
        <v>0</v>
      </c>
      <c r="AP784" s="512">
        <f t="shared" si="2003"/>
        <v>0</v>
      </c>
      <c r="AQ784" s="480" t="str">
        <f t="shared" si="2019"/>
        <v xml:space="preserve">    </v>
      </c>
      <c r="AR784" s="853">
        <f t="shared" si="1970"/>
        <v>0</v>
      </c>
      <c r="AS784" s="489"/>
      <c r="AT784" s="523">
        <f t="shared" si="2004"/>
        <v>0</v>
      </c>
      <c r="AU784" s="512">
        <f t="shared" si="2005"/>
        <v>0</v>
      </c>
      <c r="AV784" s="480" t="str">
        <f t="shared" si="2020"/>
        <v xml:space="preserve">    </v>
      </c>
      <c r="AW784" s="853">
        <f t="shared" si="1971"/>
        <v>0</v>
      </c>
      <c r="AX784" s="489"/>
      <c r="AY784" s="523">
        <f t="shared" si="2006"/>
        <v>0</v>
      </c>
      <c r="AZ784" s="512">
        <f t="shared" si="2007"/>
        <v>0</v>
      </c>
      <c r="BA784" s="480" t="str">
        <f t="shared" si="2021"/>
        <v xml:space="preserve">    </v>
      </c>
      <c r="BB784" s="853">
        <f t="shared" si="1972"/>
        <v>0</v>
      </c>
      <c r="BC784" s="489"/>
      <c r="BD784" s="523">
        <f t="shared" si="2008"/>
        <v>0</v>
      </c>
      <c r="BE784" s="512">
        <f t="shared" si="2009"/>
        <v>0</v>
      </c>
      <c r="BF784" s="480" t="str">
        <f t="shared" si="2022"/>
        <v xml:space="preserve">    </v>
      </c>
      <c r="BG784" s="853">
        <f t="shared" si="1973"/>
        <v>0</v>
      </c>
      <c r="BH784" s="489"/>
      <c r="BI784" s="523">
        <f t="shared" si="2010"/>
        <v>0</v>
      </c>
      <c r="BJ784" s="512">
        <f t="shared" si="2011"/>
        <v>0</v>
      </c>
      <c r="BK784" s="480" t="str">
        <f t="shared" si="2023"/>
        <v xml:space="preserve">    </v>
      </c>
      <c r="BM784" s="502">
        <f t="shared" si="1974"/>
        <v>0</v>
      </c>
      <c r="BN784" s="7"/>
      <c r="BO784" s="7"/>
      <c r="BP784" s="7"/>
      <c r="BQ784" s="7"/>
    </row>
    <row r="785" spans="1:69" s="5" customFormat="1" ht="12.75">
      <c r="A785" s="808">
        <v>25</v>
      </c>
      <c r="B785" s="540" t="s">
        <v>13</v>
      </c>
      <c r="C785" s="493">
        <f t="shared" si="1975"/>
        <v>0</v>
      </c>
      <c r="D785" s="853">
        <f t="shared" si="1962"/>
        <v>0</v>
      </c>
      <c r="E785" s="489"/>
      <c r="F785" s="523">
        <f t="shared" si="1988"/>
        <v>0</v>
      </c>
      <c r="G785" s="512">
        <f t="shared" si="1989"/>
        <v>0</v>
      </c>
      <c r="H785" s="480" t="str">
        <f t="shared" si="2012"/>
        <v xml:space="preserve">    </v>
      </c>
      <c r="I785" s="853">
        <f t="shared" si="1963"/>
        <v>0</v>
      </c>
      <c r="J785" s="489"/>
      <c r="K785" s="523">
        <f t="shared" si="1990"/>
        <v>0</v>
      </c>
      <c r="L785" s="512">
        <f t="shared" si="1991"/>
        <v>0</v>
      </c>
      <c r="M785" s="480" t="str">
        <f t="shared" si="2013"/>
        <v xml:space="preserve">    </v>
      </c>
      <c r="N785" s="853">
        <f t="shared" si="1964"/>
        <v>0</v>
      </c>
      <c r="O785" s="489"/>
      <c r="P785" s="523">
        <f t="shared" si="1992"/>
        <v>0</v>
      </c>
      <c r="Q785" s="512">
        <f t="shared" si="1993"/>
        <v>0</v>
      </c>
      <c r="R785" s="480" t="str">
        <f t="shared" si="2014"/>
        <v xml:space="preserve">    </v>
      </c>
      <c r="S785" s="853">
        <f t="shared" si="1965"/>
        <v>0</v>
      </c>
      <c r="T785" s="489"/>
      <c r="U785" s="523">
        <f t="shared" si="1994"/>
        <v>0</v>
      </c>
      <c r="V785" s="512">
        <f t="shared" si="1995"/>
        <v>0</v>
      </c>
      <c r="W785" s="480" t="str">
        <f t="shared" si="2015"/>
        <v xml:space="preserve">    </v>
      </c>
      <c r="X785" s="853">
        <f t="shared" si="1966"/>
        <v>0</v>
      </c>
      <c r="Y785" s="489"/>
      <c r="Z785" s="523">
        <f t="shared" si="1996"/>
        <v>0</v>
      </c>
      <c r="AA785" s="512">
        <f t="shared" si="1997"/>
        <v>0</v>
      </c>
      <c r="AB785" s="480" t="str">
        <f t="shared" si="2016"/>
        <v xml:space="preserve">    </v>
      </c>
      <c r="AC785" s="853">
        <f t="shared" si="1967"/>
        <v>0</v>
      </c>
      <c r="AD785" s="489"/>
      <c r="AE785" s="523">
        <f t="shared" si="1998"/>
        <v>0</v>
      </c>
      <c r="AF785" s="512">
        <f t="shared" si="1999"/>
        <v>0</v>
      </c>
      <c r="AG785" s="480" t="str">
        <f t="shared" si="2017"/>
        <v xml:space="preserve">    </v>
      </c>
      <c r="AH785" s="853">
        <f t="shared" si="1968"/>
        <v>0</v>
      </c>
      <c r="AI785" s="489"/>
      <c r="AJ785" s="523">
        <f t="shared" si="2000"/>
        <v>0</v>
      </c>
      <c r="AK785" s="512">
        <f t="shared" si="2001"/>
        <v>0</v>
      </c>
      <c r="AL785" s="480" t="str">
        <f t="shared" si="2018"/>
        <v xml:space="preserve">    </v>
      </c>
      <c r="AM785" s="853">
        <f t="shared" si="1969"/>
        <v>0</v>
      </c>
      <c r="AN785" s="489"/>
      <c r="AO785" s="523">
        <f t="shared" si="2002"/>
        <v>0</v>
      </c>
      <c r="AP785" s="512">
        <f t="shared" si="2003"/>
        <v>0</v>
      </c>
      <c r="AQ785" s="480" t="str">
        <f t="shared" si="2019"/>
        <v xml:space="preserve">    </v>
      </c>
      <c r="AR785" s="853">
        <f t="shared" si="1970"/>
        <v>0</v>
      </c>
      <c r="AS785" s="489"/>
      <c r="AT785" s="523">
        <f t="shared" si="2004"/>
        <v>0</v>
      </c>
      <c r="AU785" s="512">
        <f t="shared" si="2005"/>
        <v>0</v>
      </c>
      <c r="AV785" s="480" t="str">
        <f t="shared" si="2020"/>
        <v xml:space="preserve">    </v>
      </c>
      <c r="AW785" s="853">
        <f t="shared" si="1971"/>
        <v>0</v>
      </c>
      <c r="AX785" s="489"/>
      <c r="AY785" s="523">
        <f t="shared" si="2006"/>
        <v>0</v>
      </c>
      <c r="AZ785" s="512">
        <f t="shared" si="2007"/>
        <v>0</v>
      </c>
      <c r="BA785" s="480" t="str">
        <f t="shared" si="2021"/>
        <v xml:space="preserve">    </v>
      </c>
      <c r="BB785" s="853">
        <f t="shared" si="1972"/>
        <v>0</v>
      </c>
      <c r="BC785" s="489"/>
      <c r="BD785" s="523">
        <f t="shared" si="2008"/>
        <v>0</v>
      </c>
      <c r="BE785" s="512">
        <f t="shared" si="2009"/>
        <v>0</v>
      </c>
      <c r="BF785" s="480" t="str">
        <f t="shared" si="2022"/>
        <v xml:space="preserve">    </v>
      </c>
      <c r="BG785" s="853">
        <f t="shared" si="1973"/>
        <v>0</v>
      </c>
      <c r="BH785" s="489"/>
      <c r="BI785" s="523">
        <f t="shared" si="2010"/>
        <v>0</v>
      </c>
      <c r="BJ785" s="512">
        <f t="shared" si="2011"/>
        <v>0</v>
      </c>
      <c r="BK785" s="480" t="str">
        <f t="shared" si="2023"/>
        <v xml:space="preserve">    </v>
      </c>
      <c r="BM785" s="502">
        <f t="shared" si="1974"/>
        <v>0</v>
      </c>
      <c r="BN785" s="7"/>
      <c r="BO785" s="7"/>
      <c r="BP785" s="7"/>
      <c r="BQ785" s="7"/>
    </row>
    <row r="786" spans="1:69" s="5" customFormat="1" ht="12.75">
      <c r="A786" s="808">
        <v>26</v>
      </c>
      <c r="B786" s="540" t="s">
        <v>14</v>
      </c>
      <c r="C786" s="493">
        <f t="shared" si="1975"/>
        <v>0</v>
      </c>
      <c r="D786" s="853">
        <f t="shared" si="1962"/>
        <v>0</v>
      </c>
      <c r="E786" s="489"/>
      <c r="F786" s="523">
        <f t="shared" si="1988"/>
        <v>0</v>
      </c>
      <c r="G786" s="512">
        <f t="shared" si="1989"/>
        <v>0</v>
      </c>
      <c r="H786" s="480" t="str">
        <f t="shared" si="2012"/>
        <v xml:space="preserve">    </v>
      </c>
      <c r="I786" s="853">
        <f t="shared" si="1963"/>
        <v>0</v>
      </c>
      <c r="J786" s="489"/>
      <c r="K786" s="523">
        <f t="shared" si="1990"/>
        <v>0</v>
      </c>
      <c r="L786" s="512">
        <f t="shared" si="1991"/>
        <v>0</v>
      </c>
      <c r="M786" s="480" t="str">
        <f t="shared" si="2013"/>
        <v xml:space="preserve">    </v>
      </c>
      <c r="N786" s="853">
        <f t="shared" si="1964"/>
        <v>0</v>
      </c>
      <c r="O786" s="489"/>
      <c r="P786" s="523">
        <f t="shared" si="1992"/>
        <v>0</v>
      </c>
      <c r="Q786" s="512">
        <f t="shared" si="1993"/>
        <v>0</v>
      </c>
      <c r="R786" s="480" t="str">
        <f t="shared" si="2014"/>
        <v xml:space="preserve">    </v>
      </c>
      <c r="S786" s="853">
        <f t="shared" si="1965"/>
        <v>0</v>
      </c>
      <c r="T786" s="489"/>
      <c r="U786" s="523">
        <f t="shared" si="1994"/>
        <v>0</v>
      </c>
      <c r="V786" s="512">
        <f t="shared" si="1995"/>
        <v>0</v>
      </c>
      <c r="W786" s="480" t="str">
        <f t="shared" si="2015"/>
        <v xml:space="preserve">    </v>
      </c>
      <c r="X786" s="853">
        <f t="shared" si="1966"/>
        <v>0</v>
      </c>
      <c r="Y786" s="489"/>
      <c r="Z786" s="523">
        <f t="shared" si="1996"/>
        <v>0</v>
      </c>
      <c r="AA786" s="512">
        <f t="shared" si="1997"/>
        <v>0</v>
      </c>
      <c r="AB786" s="480" t="str">
        <f t="shared" si="2016"/>
        <v xml:space="preserve">    </v>
      </c>
      <c r="AC786" s="853">
        <f t="shared" si="1967"/>
        <v>0</v>
      </c>
      <c r="AD786" s="489"/>
      <c r="AE786" s="523">
        <f t="shared" si="1998"/>
        <v>0</v>
      </c>
      <c r="AF786" s="512">
        <f t="shared" si="1999"/>
        <v>0</v>
      </c>
      <c r="AG786" s="480" t="str">
        <f t="shared" si="2017"/>
        <v xml:space="preserve">    </v>
      </c>
      <c r="AH786" s="853">
        <f t="shared" si="1968"/>
        <v>0</v>
      </c>
      <c r="AI786" s="489"/>
      <c r="AJ786" s="523">
        <f t="shared" si="2000"/>
        <v>0</v>
      </c>
      <c r="AK786" s="512">
        <f t="shared" si="2001"/>
        <v>0</v>
      </c>
      <c r="AL786" s="480" t="str">
        <f t="shared" si="2018"/>
        <v xml:space="preserve">    </v>
      </c>
      <c r="AM786" s="853">
        <f t="shared" si="1969"/>
        <v>0</v>
      </c>
      <c r="AN786" s="489"/>
      <c r="AO786" s="523">
        <f t="shared" si="2002"/>
        <v>0</v>
      </c>
      <c r="AP786" s="512">
        <f t="shared" si="2003"/>
        <v>0</v>
      </c>
      <c r="AQ786" s="480" t="str">
        <f t="shared" si="2019"/>
        <v xml:space="preserve">    </v>
      </c>
      <c r="AR786" s="853">
        <f t="shared" si="1970"/>
        <v>0</v>
      </c>
      <c r="AS786" s="489"/>
      <c r="AT786" s="523">
        <f t="shared" si="2004"/>
        <v>0</v>
      </c>
      <c r="AU786" s="512">
        <f t="shared" si="2005"/>
        <v>0</v>
      </c>
      <c r="AV786" s="480" t="str">
        <f t="shared" si="2020"/>
        <v xml:space="preserve">    </v>
      </c>
      <c r="AW786" s="853">
        <f t="shared" si="1971"/>
        <v>0</v>
      </c>
      <c r="AX786" s="489"/>
      <c r="AY786" s="523">
        <f t="shared" si="2006"/>
        <v>0</v>
      </c>
      <c r="AZ786" s="512">
        <f t="shared" si="2007"/>
        <v>0</v>
      </c>
      <c r="BA786" s="480" t="str">
        <f t="shared" si="2021"/>
        <v xml:space="preserve">    </v>
      </c>
      <c r="BB786" s="853">
        <f t="shared" si="1972"/>
        <v>0</v>
      </c>
      <c r="BC786" s="489"/>
      <c r="BD786" s="523">
        <f t="shared" si="2008"/>
        <v>0</v>
      </c>
      <c r="BE786" s="512">
        <f t="shared" si="2009"/>
        <v>0</v>
      </c>
      <c r="BF786" s="480" t="str">
        <f t="shared" si="2022"/>
        <v xml:space="preserve">    </v>
      </c>
      <c r="BG786" s="853">
        <f t="shared" si="1973"/>
        <v>0</v>
      </c>
      <c r="BH786" s="489"/>
      <c r="BI786" s="523">
        <f t="shared" si="2010"/>
        <v>0</v>
      </c>
      <c r="BJ786" s="512">
        <f t="shared" si="2011"/>
        <v>0</v>
      </c>
      <c r="BK786" s="480" t="str">
        <f t="shared" si="2023"/>
        <v xml:space="preserve">    </v>
      </c>
      <c r="BM786" s="502">
        <f t="shared" si="1974"/>
        <v>0</v>
      </c>
      <c r="BN786" s="7"/>
      <c r="BO786" s="7"/>
      <c r="BP786" s="7"/>
      <c r="BQ786" s="7"/>
    </row>
    <row r="787" spans="1:69" s="5" customFormat="1" ht="12.75">
      <c r="A787" s="808">
        <v>27</v>
      </c>
      <c r="B787" s="540" t="s">
        <v>15</v>
      </c>
      <c r="C787" s="493">
        <f t="shared" si="1975"/>
        <v>0</v>
      </c>
      <c r="D787" s="853">
        <f t="shared" si="1962"/>
        <v>0</v>
      </c>
      <c r="E787" s="489"/>
      <c r="F787" s="523">
        <f t="shared" si="1988"/>
        <v>0</v>
      </c>
      <c r="G787" s="512">
        <f t="shared" si="1989"/>
        <v>0</v>
      </c>
      <c r="H787" s="480" t="str">
        <f t="shared" si="2012"/>
        <v xml:space="preserve">    </v>
      </c>
      <c r="I787" s="853">
        <f t="shared" si="1963"/>
        <v>0</v>
      </c>
      <c r="J787" s="489"/>
      <c r="K787" s="523">
        <f t="shared" si="1990"/>
        <v>0</v>
      </c>
      <c r="L787" s="512">
        <f t="shared" si="1991"/>
        <v>0</v>
      </c>
      <c r="M787" s="480" t="str">
        <f t="shared" si="2013"/>
        <v xml:space="preserve">    </v>
      </c>
      <c r="N787" s="853">
        <f t="shared" si="1964"/>
        <v>0</v>
      </c>
      <c r="O787" s="489"/>
      <c r="P787" s="523">
        <f t="shared" si="1992"/>
        <v>0</v>
      </c>
      <c r="Q787" s="512">
        <f t="shared" si="1993"/>
        <v>0</v>
      </c>
      <c r="R787" s="480" t="str">
        <f t="shared" si="2014"/>
        <v xml:space="preserve">    </v>
      </c>
      <c r="S787" s="853">
        <f t="shared" si="1965"/>
        <v>0</v>
      </c>
      <c r="T787" s="489"/>
      <c r="U787" s="523">
        <f t="shared" si="1994"/>
        <v>0</v>
      </c>
      <c r="V787" s="512">
        <f t="shared" si="1995"/>
        <v>0</v>
      </c>
      <c r="W787" s="480" t="str">
        <f t="shared" si="2015"/>
        <v xml:space="preserve">    </v>
      </c>
      <c r="X787" s="853">
        <f t="shared" si="1966"/>
        <v>0</v>
      </c>
      <c r="Y787" s="489"/>
      <c r="Z787" s="523">
        <f t="shared" si="1996"/>
        <v>0</v>
      </c>
      <c r="AA787" s="512">
        <f t="shared" si="1997"/>
        <v>0</v>
      </c>
      <c r="AB787" s="480" t="str">
        <f t="shared" si="2016"/>
        <v xml:space="preserve">    </v>
      </c>
      <c r="AC787" s="853">
        <f t="shared" si="1967"/>
        <v>0</v>
      </c>
      <c r="AD787" s="489"/>
      <c r="AE787" s="523">
        <f t="shared" si="1998"/>
        <v>0</v>
      </c>
      <c r="AF787" s="512">
        <f t="shared" si="1999"/>
        <v>0</v>
      </c>
      <c r="AG787" s="480" t="str">
        <f t="shared" si="2017"/>
        <v xml:space="preserve">    </v>
      </c>
      <c r="AH787" s="853">
        <f t="shared" si="1968"/>
        <v>0</v>
      </c>
      <c r="AI787" s="489"/>
      <c r="AJ787" s="523">
        <f t="shared" si="2000"/>
        <v>0</v>
      </c>
      <c r="AK787" s="512">
        <f t="shared" si="2001"/>
        <v>0</v>
      </c>
      <c r="AL787" s="480" t="str">
        <f t="shared" si="2018"/>
        <v xml:space="preserve">    </v>
      </c>
      <c r="AM787" s="853">
        <f t="shared" si="1969"/>
        <v>0</v>
      </c>
      <c r="AN787" s="489"/>
      <c r="AO787" s="523">
        <f t="shared" si="2002"/>
        <v>0</v>
      </c>
      <c r="AP787" s="512">
        <f t="shared" si="2003"/>
        <v>0</v>
      </c>
      <c r="AQ787" s="480" t="str">
        <f t="shared" si="2019"/>
        <v xml:space="preserve">    </v>
      </c>
      <c r="AR787" s="853">
        <f t="shared" si="1970"/>
        <v>0</v>
      </c>
      <c r="AS787" s="489"/>
      <c r="AT787" s="523">
        <f t="shared" si="2004"/>
        <v>0</v>
      </c>
      <c r="AU787" s="512">
        <f t="shared" si="2005"/>
        <v>0</v>
      </c>
      <c r="AV787" s="480" t="str">
        <f t="shared" si="2020"/>
        <v xml:space="preserve">    </v>
      </c>
      <c r="AW787" s="853">
        <f t="shared" si="1971"/>
        <v>0</v>
      </c>
      <c r="AX787" s="489"/>
      <c r="AY787" s="523">
        <f t="shared" si="2006"/>
        <v>0</v>
      </c>
      <c r="AZ787" s="512">
        <f t="shared" si="2007"/>
        <v>0</v>
      </c>
      <c r="BA787" s="480" t="str">
        <f t="shared" si="2021"/>
        <v xml:space="preserve">    </v>
      </c>
      <c r="BB787" s="853">
        <f t="shared" si="1972"/>
        <v>0</v>
      </c>
      <c r="BC787" s="489"/>
      <c r="BD787" s="523">
        <f t="shared" si="2008"/>
        <v>0</v>
      </c>
      <c r="BE787" s="512">
        <f t="shared" si="2009"/>
        <v>0</v>
      </c>
      <c r="BF787" s="480" t="str">
        <f t="shared" si="2022"/>
        <v xml:space="preserve">    </v>
      </c>
      <c r="BG787" s="853">
        <f t="shared" si="1973"/>
        <v>0</v>
      </c>
      <c r="BH787" s="489"/>
      <c r="BI787" s="523">
        <f t="shared" si="2010"/>
        <v>0</v>
      </c>
      <c r="BJ787" s="512">
        <f t="shared" si="2011"/>
        <v>0</v>
      </c>
      <c r="BK787" s="480" t="str">
        <f t="shared" si="2023"/>
        <v xml:space="preserve">    </v>
      </c>
      <c r="BM787" s="502">
        <f t="shared" si="1974"/>
        <v>0</v>
      </c>
      <c r="BN787" s="7"/>
      <c r="BO787" s="7"/>
      <c r="BP787" s="7"/>
      <c r="BQ787" s="7"/>
    </row>
    <row r="788" spans="1:69" s="5" customFormat="1" ht="12.75">
      <c r="A788" s="808">
        <v>28</v>
      </c>
      <c r="B788" s="540" t="s">
        <v>41</v>
      </c>
      <c r="C788" s="493">
        <f t="shared" si="1975"/>
        <v>0</v>
      </c>
      <c r="D788" s="853">
        <f t="shared" si="1962"/>
        <v>0</v>
      </c>
      <c r="E788" s="489"/>
      <c r="F788" s="523">
        <f t="shared" si="1988"/>
        <v>0</v>
      </c>
      <c r="G788" s="512">
        <f t="shared" si="1989"/>
        <v>0</v>
      </c>
      <c r="H788" s="480" t="str">
        <f t="shared" si="2012"/>
        <v xml:space="preserve">    </v>
      </c>
      <c r="I788" s="853">
        <f t="shared" si="1963"/>
        <v>0</v>
      </c>
      <c r="J788" s="489"/>
      <c r="K788" s="523">
        <f t="shared" si="1990"/>
        <v>0</v>
      </c>
      <c r="L788" s="512">
        <f t="shared" si="1991"/>
        <v>0</v>
      </c>
      <c r="M788" s="480" t="str">
        <f t="shared" si="2013"/>
        <v xml:space="preserve">    </v>
      </c>
      <c r="N788" s="853">
        <f t="shared" si="1964"/>
        <v>0</v>
      </c>
      <c r="O788" s="489"/>
      <c r="P788" s="523">
        <f t="shared" si="1992"/>
        <v>0</v>
      </c>
      <c r="Q788" s="512">
        <f t="shared" si="1993"/>
        <v>0</v>
      </c>
      <c r="R788" s="480" t="str">
        <f t="shared" si="2014"/>
        <v xml:space="preserve">    </v>
      </c>
      <c r="S788" s="853">
        <f t="shared" si="1965"/>
        <v>0</v>
      </c>
      <c r="T788" s="489"/>
      <c r="U788" s="523">
        <f t="shared" si="1994"/>
        <v>0</v>
      </c>
      <c r="V788" s="512">
        <f t="shared" si="1995"/>
        <v>0</v>
      </c>
      <c r="W788" s="480" t="str">
        <f t="shared" si="2015"/>
        <v xml:space="preserve">    </v>
      </c>
      <c r="X788" s="853">
        <f t="shared" si="1966"/>
        <v>0</v>
      </c>
      <c r="Y788" s="489"/>
      <c r="Z788" s="523">
        <f t="shared" si="1996"/>
        <v>0</v>
      </c>
      <c r="AA788" s="512">
        <f t="shared" si="1997"/>
        <v>0</v>
      </c>
      <c r="AB788" s="480" t="str">
        <f t="shared" si="2016"/>
        <v xml:space="preserve">    </v>
      </c>
      <c r="AC788" s="853">
        <f t="shared" si="1967"/>
        <v>0</v>
      </c>
      <c r="AD788" s="489"/>
      <c r="AE788" s="523">
        <f t="shared" si="1998"/>
        <v>0</v>
      </c>
      <c r="AF788" s="512">
        <f t="shared" si="1999"/>
        <v>0</v>
      </c>
      <c r="AG788" s="480" t="str">
        <f t="shared" si="2017"/>
        <v xml:space="preserve">    </v>
      </c>
      <c r="AH788" s="853">
        <f t="shared" si="1968"/>
        <v>0</v>
      </c>
      <c r="AI788" s="489"/>
      <c r="AJ788" s="523">
        <f t="shared" si="2000"/>
        <v>0</v>
      </c>
      <c r="AK788" s="512">
        <f t="shared" si="2001"/>
        <v>0</v>
      </c>
      <c r="AL788" s="480" t="str">
        <f t="shared" si="2018"/>
        <v xml:space="preserve">    </v>
      </c>
      <c r="AM788" s="853">
        <f t="shared" si="1969"/>
        <v>0</v>
      </c>
      <c r="AN788" s="489"/>
      <c r="AO788" s="523">
        <f t="shared" si="2002"/>
        <v>0</v>
      </c>
      <c r="AP788" s="512">
        <f t="shared" si="2003"/>
        <v>0</v>
      </c>
      <c r="AQ788" s="480" t="str">
        <f t="shared" si="2019"/>
        <v xml:space="preserve">    </v>
      </c>
      <c r="AR788" s="853">
        <f t="shared" si="1970"/>
        <v>0</v>
      </c>
      <c r="AS788" s="489"/>
      <c r="AT788" s="523">
        <f t="shared" si="2004"/>
        <v>0</v>
      </c>
      <c r="AU788" s="512">
        <f t="shared" si="2005"/>
        <v>0</v>
      </c>
      <c r="AV788" s="480" t="str">
        <f t="shared" si="2020"/>
        <v xml:space="preserve">    </v>
      </c>
      <c r="AW788" s="853">
        <f t="shared" si="1971"/>
        <v>0</v>
      </c>
      <c r="AX788" s="489"/>
      <c r="AY788" s="523">
        <f t="shared" si="2006"/>
        <v>0</v>
      </c>
      <c r="AZ788" s="512">
        <f t="shared" si="2007"/>
        <v>0</v>
      </c>
      <c r="BA788" s="480" t="str">
        <f t="shared" si="2021"/>
        <v xml:space="preserve">    </v>
      </c>
      <c r="BB788" s="853">
        <f t="shared" si="1972"/>
        <v>0</v>
      </c>
      <c r="BC788" s="489"/>
      <c r="BD788" s="523">
        <f t="shared" si="2008"/>
        <v>0</v>
      </c>
      <c r="BE788" s="512">
        <f t="shared" si="2009"/>
        <v>0</v>
      </c>
      <c r="BF788" s="480" t="str">
        <f t="shared" si="2022"/>
        <v xml:space="preserve">    </v>
      </c>
      <c r="BG788" s="853">
        <f t="shared" si="1973"/>
        <v>0</v>
      </c>
      <c r="BH788" s="489"/>
      <c r="BI788" s="523">
        <f t="shared" si="2010"/>
        <v>0</v>
      </c>
      <c r="BJ788" s="512">
        <f t="shared" si="2011"/>
        <v>0</v>
      </c>
      <c r="BK788" s="480" t="str">
        <f t="shared" si="2023"/>
        <v xml:space="preserve">    </v>
      </c>
      <c r="BM788" s="502">
        <f t="shared" si="1974"/>
        <v>0</v>
      </c>
      <c r="BN788" s="7"/>
      <c r="BO788" s="7"/>
      <c r="BP788" s="7"/>
      <c r="BQ788" s="7"/>
    </row>
    <row r="789" spans="1:69" s="5" customFormat="1" ht="12.75">
      <c r="A789" s="808">
        <v>29</v>
      </c>
      <c r="B789" s="540" t="s">
        <v>11</v>
      </c>
      <c r="C789" s="493">
        <f t="shared" si="1975"/>
        <v>0</v>
      </c>
      <c r="D789" s="853">
        <f t="shared" si="1962"/>
        <v>0</v>
      </c>
      <c r="E789" s="489"/>
      <c r="F789" s="523">
        <f t="shared" si="1988"/>
        <v>0</v>
      </c>
      <c r="G789" s="512">
        <f t="shared" si="1989"/>
        <v>0</v>
      </c>
      <c r="H789" s="480" t="str">
        <f t="shared" si="2012"/>
        <v xml:space="preserve">    </v>
      </c>
      <c r="I789" s="853">
        <f t="shared" si="1963"/>
        <v>0</v>
      </c>
      <c r="J789" s="489"/>
      <c r="K789" s="523">
        <f t="shared" si="1990"/>
        <v>0</v>
      </c>
      <c r="L789" s="512">
        <f t="shared" si="1991"/>
        <v>0</v>
      </c>
      <c r="M789" s="480" t="str">
        <f t="shared" si="2013"/>
        <v xml:space="preserve">    </v>
      </c>
      <c r="N789" s="853">
        <f t="shared" si="1964"/>
        <v>0</v>
      </c>
      <c r="O789" s="489"/>
      <c r="P789" s="523">
        <f t="shared" si="1992"/>
        <v>0</v>
      </c>
      <c r="Q789" s="512">
        <f t="shared" si="1993"/>
        <v>0</v>
      </c>
      <c r="R789" s="480" t="str">
        <f t="shared" si="2014"/>
        <v xml:space="preserve">    </v>
      </c>
      <c r="S789" s="853">
        <f t="shared" si="1965"/>
        <v>0</v>
      </c>
      <c r="T789" s="489"/>
      <c r="U789" s="523">
        <f t="shared" si="1994"/>
        <v>0</v>
      </c>
      <c r="V789" s="512">
        <f t="shared" si="1995"/>
        <v>0</v>
      </c>
      <c r="W789" s="480" t="str">
        <f t="shared" si="2015"/>
        <v xml:space="preserve">    </v>
      </c>
      <c r="X789" s="853">
        <f t="shared" si="1966"/>
        <v>0</v>
      </c>
      <c r="Y789" s="489"/>
      <c r="Z789" s="523">
        <f t="shared" si="1996"/>
        <v>0</v>
      </c>
      <c r="AA789" s="512">
        <f t="shared" si="1997"/>
        <v>0</v>
      </c>
      <c r="AB789" s="480" t="str">
        <f t="shared" si="2016"/>
        <v xml:space="preserve">    </v>
      </c>
      <c r="AC789" s="853">
        <f t="shared" si="1967"/>
        <v>0</v>
      </c>
      <c r="AD789" s="489"/>
      <c r="AE789" s="523">
        <f t="shared" si="1998"/>
        <v>0</v>
      </c>
      <c r="AF789" s="512">
        <f t="shared" si="1999"/>
        <v>0</v>
      </c>
      <c r="AG789" s="480" t="str">
        <f t="shared" si="2017"/>
        <v xml:space="preserve">    </v>
      </c>
      <c r="AH789" s="853">
        <f t="shared" si="1968"/>
        <v>0</v>
      </c>
      <c r="AI789" s="489"/>
      <c r="AJ789" s="523">
        <f t="shared" si="2000"/>
        <v>0</v>
      </c>
      <c r="AK789" s="512">
        <f t="shared" si="2001"/>
        <v>0</v>
      </c>
      <c r="AL789" s="480" t="str">
        <f t="shared" si="2018"/>
        <v xml:space="preserve">    </v>
      </c>
      <c r="AM789" s="853">
        <f t="shared" si="1969"/>
        <v>0</v>
      </c>
      <c r="AN789" s="489"/>
      <c r="AO789" s="523">
        <f t="shared" si="2002"/>
        <v>0</v>
      </c>
      <c r="AP789" s="512">
        <f t="shared" si="2003"/>
        <v>0</v>
      </c>
      <c r="AQ789" s="480" t="str">
        <f t="shared" si="2019"/>
        <v xml:space="preserve">    </v>
      </c>
      <c r="AR789" s="853">
        <f t="shared" si="1970"/>
        <v>0</v>
      </c>
      <c r="AS789" s="489"/>
      <c r="AT789" s="523">
        <f t="shared" si="2004"/>
        <v>0</v>
      </c>
      <c r="AU789" s="512">
        <f t="shared" si="2005"/>
        <v>0</v>
      </c>
      <c r="AV789" s="480" t="str">
        <f t="shared" si="2020"/>
        <v xml:space="preserve">    </v>
      </c>
      <c r="AW789" s="853">
        <f t="shared" si="1971"/>
        <v>0</v>
      </c>
      <c r="AX789" s="489"/>
      <c r="AY789" s="523">
        <f t="shared" si="2006"/>
        <v>0</v>
      </c>
      <c r="AZ789" s="512">
        <f t="shared" si="2007"/>
        <v>0</v>
      </c>
      <c r="BA789" s="480" t="str">
        <f t="shared" si="2021"/>
        <v xml:space="preserve">    </v>
      </c>
      <c r="BB789" s="853">
        <f t="shared" si="1972"/>
        <v>0</v>
      </c>
      <c r="BC789" s="489"/>
      <c r="BD789" s="523">
        <f t="shared" si="2008"/>
        <v>0</v>
      </c>
      <c r="BE789" s="512">
        <f t="shared" si="2009"/>
        <v>0</v>
      </c>
      <c r="BF789" s="480" t="str">
        <f t="shared" si="2022"/>
        <v xml:space="preserve">    </v>
      </c>
      <c r="BG789" s="853">
        <f t="shared" si="1973"/>
        <v>0</v>
      </c>
      <c r="BH789" s="489"/>
      <c r="BI789" s="523">
        <f t="shared" si="2010"/>
        <v>0</v>
      </c>
      <c r="BJ789" s="512">
        <f t="shared" si="2011"/>
        <v>0</v>
      </c>
      <c r="BK789" s="480" t="str">
        <f t="shared" si="2023"/>
        <v xml:space="preserve">    </v>
      </c>
      <c r="BM789" s="502">
        <f t="shared" si="1974"/>
        <v>0</v>
      </c>
      <c r="BN789" s="7"/>
      <c r="BO789" s="7"/>
      <c r="BP789" s="7"/>
      <c r="BQ789" s="7"/>
    </row>
    <row r="790" spans="1:69" s="5" customFormat="1" ht="12.75">
      <c r="A790" s="808">
        <v>30</v>
      </c>
      <c r="B790" s="540" t="s">
        <v>16</v>
      </c>
      <c r="C790" s="493">
        <f t="shared" si="1975"/>
        <v>0</v>
      </c>
      <c r="D790" s="853">
        <f t="shared" si="1962"/>
        <v>0</v>
      </c>
      <c r="E790" s="489"/>
      <c r="F790" s="523">
        <f t="shared" si="1988"/>
        <v>0</v>
      </c>
      <c r="G790" s="512">
        <f t="shared" si="1989"/>
        <v>0</v>
      </c>
      <c r="H790" s="480" t="str">
        <f t="shared" si="2012"/>
        <v xml:space="preserve">    </v>
      </c>
      <c r="I790" s="853">
        <f t="shared" si="1963"/>
        <v>0</v>
      </c>
      <c r="J790" s="489"/>
      <c r="K790" s="523">
        <f t="shared" si="1990"/>
        <v>0</v>
      </c>
      <c r="L790" s="512">
        <f t="shared" si="1991"/>
        <v>0</v>
      </c>
      <c r="M790" s="480" t="str">
        <f t="shared" si="2013"/>
        <v xml:space="preserve">    </v>
      </c>
      <c r="N790" s="853">
        <f t="shared" si="1964"/>
        <v>0</v>
      </c>
      <c r="O790" s="489"/>
      <c r="P790" s="523">
        <f t="shared" si="1992"/>
        <v>0</v>
      </c>
      <c r="Q790" s="512">
        <f t="shared" si="1993"/>
        <v>0</v>
      </c>
      <c r="R790" s="480" t="str">
        <f t="shared" si="2014"/>
        <v xml:space="preserve">    </v>
      </c>
      <c r="S790" s="853">
        <f t="shared" si="1965"/>
        <v>0</v>
      </c>
      <c r="T790" s="489"/>
      <c r="U790" s="523">
        <f t="shared" si="1994"/>
        <v>0</v>
      </c>
      <c r="V790" s="512">
        <f t="shared" si="1995"/>
        <v>0</v>
      </c>
      <c r="W790" s="480" t="str">
        <f t="shared" si="2015"/>
        <v xml:space="preserve">    </v>
      </c>
      <c r="X790" s="853">
        <f t="shared" si="1966"/>
        <v>0</v>
      </c>
      <c r="Y790" s="489"/>
      <c r="Z790" s="523">
        <f t="shared" si="1996"/>
        <v>0</v>
      </c>
      <c r="AA790" s="512">
        <f t="shared" si="1997"/>
        <v>0</v>
      </c>
      <c r="AB790" s="480" t="str">
        <f t="shared" si="2016"/>
        <v xml:space="preserve">    </v>
      </c>
      <c r="AC790" s="853">
        <f t="shared" si="1967"/>
        <v>0</v>
      </c>
      <c r="AD790" s="489"/>
      <c r="AE790" s="523">
        <f t="shared" si="1998"/>
        <v>0</v>
      </c>
      <c r="AF790" s="512">
        <f t="shared" si="1999"/>
        <v>0</v>
      </c>
      <c r="AG790" s="480" t="str">
        <f t="shared" si="2017"/>
        <v xml:space="preserve">    </v>
      </c>
      <c r="AH790" s="853">
        <f t="shared" si="1968"/>
        <v>0</v>
      </c>
      <c r="AI790" s="489"/>
      <c r="AJ790" s="523">
        <f t="shared" si="2000"/>
        <v>0</v>
      </c>
      <c r="AK790" s="512">
        <f t="shared" si="2001"/>
        <v>0</v>
      </c>
      <c r="AL790" s="480" t="str">
        <f t="shared" si="2018"/>
        <v xml:space="preserve">    </v>
      </c>
      <c r="AM790" s="853">
        <f t="shared" si="1969"/>
        <v>0</v>
      </c>
      <c r="AN790" s="489"/>
      <c r="AO790" s="523">
        <f t="shared" si="2002"/>
        <v>0</v>
      </c>
      <c r="AP790" s="512">
        <f t="shared" si="2003"/>
        <v>0</v>
      </c>
      <c r="AQ790" s="480" t="str">
        <f t="shared" si="2019"/>
        <v xml:space="preserve">    </v>
      </c>
      <c r="AR790" s="853">
        <f t="shared" si="1970"/>
        <v>0</v>
      </c>
      <c r="AS790" s="489"/>
      <c r="AT790" s="523">
        <f t="shared" si="2004"/>
        <v>0</v>
      </c>
      <c r="AU790" s="512">
        <f t="shared" si="2005"/>
        <v>0</v>
      </c>
      <c r="AV790" s="480" t="str">
        <f t="shared" si="2020"/>
        <v xml:space="preserve">    </v>
      </c>
      <c r="AW790" s="853">
        <f t="shared" si="1971"/>
        <v>0</v>
      </c>
      <c r="AX790" s="489"/>
      <c r="AY790" s="523">
        <f t="shared" si="2006"/>
        <v>0</v>
      </c>
      <c r="AZ790" s="512">
        <f t="shared" si="2007"/>
        <v>0</v>
      </c>
      <c r="BA790" s="480" t="str">
        <f t="shared" si="2021"/>
        <v xml:space="preserve">    </v>
      </c>
      <c r="BB790" s="853">
        <f t="shared" si="1972"/>
        <v>0</v>
      </c>
      <c r="BC790" s="489"/>
      <c r="BD790" s="523">
        <f t="shared" si="2008"/>
        <v>0</v>
      </c>
      <c r="BE790" s="512">
        <f t="shared" si="2009"/>
        <v>0</v>
      </c>
      <c r="BF790" s="480" t="str">
        <f t="shared" si="2022"/>
        <v xml:space="preserve">    </v>
      </c>
      <c r="BG790" s="853">
        <f t="shared" si="1973"/>
        <v>0</v>
      </c>
      <c r="BH790" s="489"/>
      <c r="BI790" s="523">
        <f t="shared" si="2010"/>
        <v>0</v>
      </c>
      <c r="BJ790" s="512">
        <f t="shared" si="2011"/>
        <v>0</v>
      </c>
      <c r="BK790" s="480" t="str">
        <f t="shared" si="2023"/>
        <v xml:space="preserve">    </v>
      </c>
      <c r="BM790" s="502">
        <f t="shared" si="1974"/>
        <v>0</v>
      </c>
      <c r="BN790" s="7"/>
      <c r="BO790" s="7"/>
      <c r="BP790" s="7"/>
      <c r="BQ790" s="7"/>
    </row>
    <row r="791" spans="1:69" s="5" customFormat="1" ht="12.75">
      <c r="A791" s="808">
        <v>31</v>
      </c>
      <c r="B791" s="540" t="s">
        <v>40</v>
      </c>
      <c r="C791" s="493">
        <f t="shared" si="1975"/>
        <v>0</v>
      </c>
      <c r="D791" s="853">
        <f t="shared" si="1962"/>
        <v>0</v>
      </c>
      <c r="E791" s="489"/>
      <c r="F791" s="523">
        <f t="shared" si="1988"/>
        <v>0</v>
      </c>
      <c r="G791" s="512">
        <f t="shared" si="1989"/>
        <v>0</v>
      </c>
      <c r="H791" s="480" t="str">
        <f t="shared" si="2012"/>
        <v xml:space="preserve">    </v>
      </c>
      <c r="I791" s="853">
        <f t="shared" si="1963"/>
        <v>0</v>
      </c>
      <c r="J791" s="489"/>
      <c r="K791" s="523">
        <f t="shared" si="1990"/>
        <v>0</v>
      </c>
      <c r="L791" s="512">
        <f t="shared" si="1991"/>
        <v>0</v>
      </c>
      <c r="M791" s="480" t="str">
        <f t="shared" si="2013"/>
        <v xml:space="preserve">    </v>
      </c>
      <c r="N791" s="853">
        <f t="shared" si="1964"/>
        <v>0</v>
      </c>
      <c r="O791" s="489"/>
      <c r="P791" s="523">
        <f t="shared" si="1992"/>
        <v>0</v>
      </c>
      <c r="Q791" s="512">
        <f t="shared" si="1993"/>
        <v>0</v>
      </c>
      <c r="R791" s="480" t="str">
        <f t="shared" si="2014"/>
        <v xml:space="preserve">    </v>
      </c>
      <c r="S791" s="853">
        <f t="shared" si="1965"/>
        <v>0</v>
      </c>
      <c r="T791" s="489"/>
      <c r="U791" s="523">
        <f t="shared" si="1994"/>
        <v>0</v>
      </c>
      <c r="V791" s="512">
        <f t="shared" si="1995"/>
        <v>0</v>
      </c>
      <c r="W791" s="480" t="str">
        <f t="shared" si="2015"/>
        <v xml:space="preserve">    </v>
      </c>
      <c r="X791" s="853">
        <f t="shared" si="1966"/>
        <v>0</v>
      </c>
      <c r="Y791" s="489"/>
      <c r="Z791" s="523">
        <f t="shared" si="1996"/>
        <v>0</v>
      </c>
      <c r="AA791" s="512">
        <f t="shared" si="1997"/>
        <v>0</v>
      </c>
      <c r="AB791" s="480" t="str">
        <f t="shared" si="2016"/>
        <v xml:space="preserve">    </v>
      </c>
      <c r="AC791" s="853">
        <f t="shared" si="1967"/>
        <v>0</v>
      </c>
      <c r="AD791" s="489"/>
      <c r="AE791" s="523">
        <f t="shared" si="1998"/>
        <v>0</v>
      </c>
      <c r="AF791" s="512">
        <f t="shared" si="1999"/>
        <v>0</v>
      </c>
      <c r="AG791" s="480" t="str">
        <f t="shared" si="2017"/>
        <v xml:space="preserve">    </v>
      </c>
      <c r="AH791" s="853">
        <f t="shared" si="1968"/>
        <v>0</v>
      </c>
      <c r="AI791" s="489"/>
      <c r="AJ791" s="523">
        <f t="shared" si="2000"/>
        <v>0</v>
      </c>
      <c r="AK791" s="512">
        <f t="shared" si="2001"/>
        <v>0</v>
      </c>
      <c r="AL791" s="480" t="str">
        <f t="shared" si="2018"/>
        <v xml:space="preserve">    </v>
      </c>
      <c r="AM791" s="853">
        <f t="shared" si="1969"/>
        <v>0</v>
      </c>
      <c r="AN791" s="489"/>
      <c r="AO791" s="523">
        <f t="shared" si="2002"/>
        <v>0</v>
      </c>
      <c r="AP791" s="512">
        <f t="shared" si="2003"/>
        <v>0</v>
      </c>
      <c r="AQ791" s="480" t="str">
        <f t="shared" si="2019"/>
        <v xml:space="preserve">    </v>
      </c>
      <c r="AR791" s="853">
        <f t="shared" si="1970"/>
        <v>0</v>
      </c>
      <c r="AS791" s="489"/>
      <c r="AT791" s="523">
        <f t="shared" si="2004"/>
        <v>0</v>
      </c>
      <c r="AU791" s="512">
        <f t="shared" si="2005"/>
        <v>0</v>
      </c>
      <c r="AV791" s="480" t="str">
        <f t="shared" si="2020"/>
        <v xml:space="preserve">    </v>
      </c>
      <c r="AW791" s="853">
        <f t="shared" si="1971"/>
        <v>0</v>
      </c>
      <c r="AX791" s="489"/>
      <c r="AY791" s="523">
        <f t="shared" si="2006"/>
        <v>0</v>
      </c>
      <c r="AZ791" s="512">
        <f t="shared" si="2007"/>
        <v>0</v>
      </c>
      <c r="BA791" s="480" t="str">
        <f t="shared" si="2021"/>
        <v xml:space="preserve">    </v>
      </c>
      <c r="BB791" s="853">
        <f t="shared" si="1972"/>
        <v>0</v>
      </c>
      <c r="BC791" s="489"/>
      <c r="BD791" s="523">
        <f t="shared" si="2008"/>
        <v>0</v>
      </c>
      <c r="BE791" s="512">
        <f t="shared" si="2009"/>
        <v>0</v>
      </c>
      <c r="BF791" s="480" t="str">
        <f t="shared" si="2022"/>
        <v xml:space="preserve">    </v>
      </c>
      <c r="BG791" s="853">
        <f t="shared" si="1973"/>
        <v>0</v>
      </c>
      <c r="BH791" s="489"/>
      <c r="BI791" s="523">
        <f t="shared" si="2010"/>
        <v>0</v>
      </c>
      <c r="BJ791" s="512">
        <f t="shared" si="2011"/>
        <v>0</v>
      </c>
      <c r="BK791" s="480" t="str">
        <f t="shared" si="2023"/>
        <v xml:space="preserve">    </v>
      </c>
      <c r="BM791" s="502">
        <f t="shared" si="1974"/>
        <v>0</v>
      </c>
      <c r="BN791" s="7"/>
      <c r="BO791" s="7"/>
      <c r="BP791" s="7"/>
      <c r="BQ791" s="7"/>
    </row>
    <row r="792" spans="1:69" s="5" customFormat="1" ht="12.75">
      <c r="A792" s="808">
        <v>32</v>
      </c>
      <c r="B792" s="540" t="s">
        <v>23</v>
      </c>
      <c r="C792" s="496">
        <f t="shared" si="1975"/>
        <v>0</v>
      </c>
      <c r="D792" s="853">
        <f t="shared" si="1962"/>
        <v>0</v>
      </c>
      <c r="E792" s="489"/>
      <c r="F792" s="523">
        <f t="shared" si="1988"/>
        <v>0</v>
      </c>
      <c r="G792" s="512">
        <f t="shared" si="1989"/>
        <v>0</v>
      </c>
      <c r="H792" s="480" t="str">
        <f t="shared" si="2012"/>
        <v xml:space="preserve">    </v>
      </c>
      <c r="I792" s="853">
        <f t="shared" si="1963"/>
        <v>0</v>
      </c>
      <c r="J792" s="489"/>
      <c r="K792" s="523">
        <f t="shared" si="1990"/>
        <v>0</v>
      </c>
      <c r="L792" s="512">
        <f t="shared" si="1991"/>
        <v>0</v>
      </c>
      <c r="M792" s="480" t="str">
        <f t="shared" si="2013"/>
        <v xml:space="preserve">    </v>
      </c>
      <c r="N792" s="853">
        <f t="shared" si="1964"/>
        <v>0</v>
      </c>
      <c r="O792" s="489"/>
      <c r="P792" s="523">
        <f t="shared" si="1992"/>
        <v>0</v>
      </c>
      <c r="Q792" s="512">
        <f t="shared" si="1993"/>
        <v>0</v>
      </c>
      <c r="R792" s="480" t="str">
        <f t="shared" si="2014"/>
        <v xml:space="preserve">    </v>
      </c>
      <c r="S792" s="853">
        <f t="shared" si="1965"/>
        <v>0</v>
      </c>
      <c r="T792" s="489"/>
      <c r="U792" s="523">
        <f t="shared" si="1994"/>
        <v>0</v>
      </c>
      <c r="V792" s="512">
        <f t="shared" si="1995"/>
        <v>0</v>
      </c>
      <c r="W792" s="480" t="str">
        <f t="shared" si="2015"/>
        <v xml:space="preserve">    </v>
      </c>
      <c r="X792" s="853">
        <f t="shared" si="1966"/>
        <v>0</v>
      </c>
      <c r="Y792" s="489"/>
      <c r="Z792" s="523">
        <f t="shared" si="1996"/>
        <v>0</v>
      </c>
      <c r="AA792" s="512">
        <f t="shared" si="1997"/>
        <v>0</v>
      </c>
      <c r="AB792" s="480" t="str">
        <f t="shared" si="2016"/>
        <v xml:space="preserve">    </v>
      </c>
      <c r="AC792" s="853">
        <f t="shared" si="1967"/>
        <v>0</v>
      </c>
      <c r="AD792" s="489"/>
      <c r="AE792" s="523">
        <f t="shared" si="1998"/>
        <v>0</v>
      </c>
      <c r="AF792" s="512">
        <f t="shared" si="1999"/>
        <v>0</v>
      </c>
      <c r="AG792" s="480" t="str">
        <f t="shared" si="2017"/>
        <v xml:space="preserve">    </v>
      </c>
      <c r="AH792" s="853">
        <f t="shared" si="1968"/>
        <v>0</v>
      </c>
      <c r="AI792" s="489"/>
      <c r="AJ792" s="523">
        <f t="shared" si="2000"/>
        <v>0</v>
      </c>
      <c r="AK792" s="512">
        <f t="shared" si="2001"/>
        <v>0</v>
      </c>
      <c r="AL792" s="480" t="str">
        <f t="shared" si="2018"/>
        <v xml:space="preserve">    </v>
      </c>
      <c r="AM792" s="853">
        <f t="shared" si="1969"/>
        <v>0</v>
      </c>
      <c r="AN792" s="489"/>
      <c r="AO792" s="523">
        <f t="shared" si="2002"/>
        <v>0</v>
      </c>
      <c r="AP792" s="512">
        <f t="shared" si="2003"/>
        <v>0</v>
      </c>
      <c r="AQ792" s="480" t="str">
        <f t="shared" si="2019"/>
        <v xml:space="preserve">    </v>
      </c>
      <c r="AR792" s="853">
        <f t="shared" si="1970"/>
        <v>0</v>
      </c>
      <c r="AS792" s="489"/>
      <c r="AT792" s="523">
        <f t="shared" si="2004"/>
        <v>0</v>
      </c>
      <c r="AU792" s="512">
        <f t="shared" si="2005"/>
        <v>0</v>
      </c>
      <c r="AV792" s="480" t="str">
        <f t="shared" si="2020"/>
        <v xml:space="preserve">    </v>
      </c>
      <c r="AW792" s="853">
        <f t="shared" si="1971"/>
        <v>0</v>
      </c>
      <c r="AX792" s="489"/>
      <c r="AY792" s="523">
        <f t="shared" si="2006"/>
        <v>0</v>
      </c>
      <c r="AZ792" s="512">
        <f t="shared" si="2007"/>
        <v>0</v>
      </c>
      <c r="BA792" s="480" t="str">
        <f t="shared" si="2021"/>
        <v xml:space="preserve">    </v>
      </c>
      <c r="BB792" s="853">
        <f t="shared" si="1972"/>
        <v>0</v>
      </c>
      <c r="BC792" s="489"/>
      <c r="BD792" s="523">
        <f t="shared" si="2008"/>
        <v>0</v>
      </c>
      <c r="BE792" s="512">
        <f t="shared" si="2009"/>
        <v>0</v>
      </c>
      <c r="BF792" s="480" t="str">
        <f t="shared" si="2022"/>
        <v xml:space="preserve">    </v>
      </c>
      <c r="BG792" s="853">
        <f t="shared" si="1973"/>
        <v>0</v>
      </c>
      <c r="BH792" s="489"/>
      <c r="BI792" s="523">
        <f t="shared" si="2010"/>
        <v>0</v>
      </c>
      <c r="BJ792" s="512">
        <f t="shared" si="2011"/>
        <v>0</v>
      </c>
      <c r="BK792" s="480" t="str">
        <f t="shared" si="2023"/>
        <v xml:space="preserve">    </v>
      </c>
      <c r="BM792" s="502">
        <f t="shared" si="1974"/>
        <v>0</v>
      </c>
      <c r="BN792" s="7"/>
      <c r="BO792" s="7"/>
      <c r="BP792" s="7"/>
      <c r="BQ792" s="7"/>
    </row>
    <row r="793" spans="1:69" s="5" customFormat="1" ht="12.75">
      <c r="A793" s="808">
        <v>33</v>
      </c>
      <c r="B793" s="540" t="s">
        <v>26</v>
      </c>
      <c r="C793" s="495">
        <f t="shared" si="1975"/>
        <v>0</v>
      </c>
      <c r="D793" s="853">
        <f t="shared" ref="D793:D809" si="2024">D718</f>
        <v>0</v>
      </c>
      <c r="E793" s="489"/>
      <c r="F793" s="523">
        <f t="shared" si="1988"/>
        <v>0</v>
      </c>
      <c r="G793" s="512">
        <f t="shared" si="1989"/>
        <v>0</v>
      </c>
      <c r="H793" s="480" t="str">
        <f t="shared" si="2012"/>
        <v xml:space="preserve">    </v>
      </c>
      <c r="I793" s="853">
        <f t="shared" ref="I793:I809" si="2025">I718</f>
        <v>0</v>
      </c>
      <c r="J793" s="489"/>
      <c r="K793" s="523">
        <f t="shared" si="1990"/>
        <v>0</v>
      </c>
      <c r="L793" s="512">
        <f t="shared" si="1991"/>
        <v>0</v>
      </c>
      <c r="M793" s="480" t="str">
        <f t="shared" si="2013"/>
        <v xml:space="preserve">    </v>
      </c>
      <c r="N793" s="853">
        <f t="shared" ref="N793:N809" si="2026">N718</f>
        <v>0</v>
      </c>
      <c r="O793" s="489"/>
      <c r="P793" s="523">
        <f t="shared" si="1992"/>
        <v>0</v>
      </c>
      <c r="Q793" s="512">
        <f t="shared" si="1993"/>
        <v>0</v>
      </c>
      <c r="R793" s="480" t="str">
        <f t="shared" si="2014"/>
        <v xml:space="preserve">    </v>
      </c>
      <c r="S793" s="853">
        <f t="shared" ref="S793:S809" si="2027">S718</f>
        <v>0</v>
      </c>
      <c r="T793" s="489"/>
      <c r="U793" s="523">
        <f t="shared" si="1994"/>
        <v>0</v>
      </c>
      <c r="V793" s="512">
        <f t="shared" si="1995"/>
        <v>0</v>
      </c>
      <c r="W793" s="480" t="str">
        <f t="shared" si="2015"/>
        <v xml:space="preserve">    </v>
      </c>
      <c r="X793" s="853">
        <f t="shared" ref="X793:X809" si="2028">X718</f>
        <v>0</v>
      </c>
      <c r="Y793" s="489"/>
      <c r="Z793" s="523">
        <f t="shared" si="1996"/>
        <v>0</v>
      </c>
      <c r="AA793" s="512">
        <f t="shared" si="1997"/>
        <v>0</v>
      </c>
      <c r="AB793" s="480" t="str">
        <f t="shared" si="2016"/>
        <v xml:space="preserve">    </v>
      </c>
      <c r="AC793" s="853">
        <f t="shared" ref="AC793:AC809" si="2029">AC718</f>
        <v>0</v>
      </c>
      <c r="AD793" s="489"/>
      <c r="AE793" s="523">
        <f t="shared" si="1998"/>
        <v>0</v>
      </c>
      <c r="AF793" s="512">
        <f t="shared" si="1999"/>
        <v>0</v>
      </c>
      <c r="AG793" s="480" t="str">
        <f t="shared" si="2017"/>
        <v xml:space="preserve">    </v>
      </c>
      <c r="AH793" s="853">
        <f t="shared" ref="AH793:AH809" si="2030">AH718</f>
        <v>0</v>
      </c>
      <c r="AI793" s="489"/>
      <c r="AJ793" s="523">
        <f t="shared" si="2000"/>
        <v>0</v>
      </c>
      <c r="AK793" s="512">
        <f t="shared" si="2001"/>
        <v>0</v>
      </c>
      <c r="AL793" s="480" t="str">
        <f t="shared" si="2018"/>
        <v xml:space="preserve">    </v>
      </c>
      <c r="AM793" s="853">
        <f t="shared" ref="AM793:AM809" si="2031">AM718</f>
        <v>0</v>
      </c>
      <c r="AN793" s="489"/>
      <c r="AO793" s="523">
        <f t="shared" si="2002"/>
        <v>0</v>
      </c>
      <c r="AP793" s="512">
        <f t="shared" si="2003"/>
        <v>0</v>
      </c>
      <c r="AQ793" s="480" t="str">
        <f t="shared" si="2019"/>
        <v xml:space="preserve">    </v>
      </c>
      <c r="AR793" s="853">
        <f t="shared" ref="AR793:AR809" si="2032">AR718</f>
        <v>0</v>
      </c>
      <c r="AS793" s="489"/>
      <c r="AT793" s="523">
        <f t="shared" si="2004"/>
        <v>0</v>
      </c>
      <c r="AU793" s="512">
        <f t="shared" si="2005"/>
        <v>0</v>
      </c>
      <c r="AV793" s="480" t="str">
        <f t="shared" si="2020"/>
        <v xml:space="preserve">    </v>
      </c>
      <c r="AW793" s="853">
        <f t="shared" ref="AW793:AW809" si="2033">AW718</f>
        <v>0</v>
      </c>
      <c r="AX793" s="489"/>
      <c r="AY793" s="523">
        <f t="shared" si="2006"/>
        <v>0</v>
      </c>
      <c r="AZ793" s="512">
        <f t="shared" si="2007"/>
        <v>0</v>
      </c>
      <c r="BA793" s="480" t="str">
        <f t="shared" si="2021"/>
        <v xml:space="preserve">    </v>
      </c>
      <c r="BB793" s="853">
        <f t="shared" ref="BB793:BB809" si="2034">BB718</f>
        <v>0</v>
      </c>
      <c r="BC793" s="489"/>
      <c r="BD793" s="523">
        <f t="shared" si="2008"/>
        <v>0</v>
      </c>
      <c r="BE793" s="512">
        <f t="shared" si="2009"/>
        <v>0</v>
      </c>
      <c r="BF793" s="480" t="str">
        <f t="shared" si="2022"/>
        <v xml:space="preserve">    </v>
      </c>
      <c r="BG793" s="853">
        <f t="shared" ref="BG793:BG809" si="2035">BG718</f>
        <v>0</v>
      </c>
      <c r="BH793" s="489"/>
      <c r="BI793" s="523">
        <f t="shared" si="2010"/>
        <v>0</v>
      </c>
      <c r="BJ793" s="512">
        <f t="shared" si="2011"/>
        <v>0</v>
      </c>
      <c r="BK793" s="480" t="str">
        <f t="shared" si="2023"/>
        <v xml:space="preserve">    </v>
      </c>
      <c r="BM793" s="502">
        <f t="shared" si="1974"/>
        <v>0</v>
      </c>
      <c r="BN793" s="7"/>
      <c r="BO793" s="7"/>
      <c r="BP793" s="7"/>
      <c r="BQ793" s="7"/>
    </row>
    <row r="794" spans="1:69" s="5" customFormat="1" ht="12.75">
      <c r="A794" s="808">
        <v>34</v>
      </c>
      <c r="B794" s="848" t="s">
        <v>12</v>
      </c>
      <c r="C794" s="705">
        <f t="shared" si="1975"/>
        <v>0</v>
      </c>
      <c r="D794" s="853">
        <f t="shared" si="2024"/>
        <v>0</v>
      </c>
      <c r="E794" s="489"/>
      <c r="F794" s="523">
        <f t="shared" si="1988"/>
        <v>0</v>
      </c>
      <c r="G794" s="512">
        <f t="shared" si="1989"/>
        <v>0</v>
      </c>
      <c r="H794" s="480" t="str">
        <f t="shared" si="2012"/>
        <v xml:space="preserve">    </v>
      </c>
      <c r="I794" s="853">
        <f t="shared" si="2025"/>
        <v>0</v>
      </c>
      <c r="J794" s="489"/>
      <c r="K794" s="523">
        <f t="shared" si="1990"/>
        <v>0</v>
      </c>
      <c r="L794" s="512">
        <f t="shared" si="1991"/>
        <v>0</v>
      </c>
      <c r="M794" s="480" t="str">
        <f t="shared" si="2013"/>
        <v xml:space="preserve">    </v>
      </c>
      <c r="N794" s="853">
        <f t="shared" si="2026"/>
        <v>0</v>
      </c>
      <c r="O794" s="489"/>
      <c r="P794" s="523">
        <f t="shared" si="1992"/>
        <v>0</v>
      </c>
      <c r="Q794" s="512">
        <f t="shared" si="1993"/>
        <v>0</v>
      </c>
      <c r="R794" s="480" t="str">
        <f t="shared" si="2014"/>
        <v xml:space="preserve">    </v>
      </c>
      <c r="S794" s="853">
        <f t="shared" si="2027"/>
        <v>0</v>
      </c>
      <c r="T794" s="489"/>
      <c r="U794" s="523">
        <f t="shared" si="1994"/>
        <v>0</v>
      </c>
      <c r="V794" s="512">
        <f t="shared" si="1995"/>
        <v>0</v>
      </c>
      <c r="W794" s="480" t="str">
        <f t="shared" si="2015"/>
        <v xml:space="preserve">    </v>
      </c>
      <c r="X794" s="853">
        <f t="shared" si="2028"/>
        <v>0</v>
      </c>
      <c r="Y794" s="489"/>
      <c r="Z794" s="523">
        <f t="shared" si="1996"/>
        <v>0</v>
      </c>
      <c r="AA794" s="512">
        <f t="shared" si="1997"/>
        <v>0</v>
      </c>
      <c r="AB794" s="480" t="str">
        <f t="shared" si="2016"/>
        <v xml:space="preserve">    </v>
      </c>
      <c r="AC794" s="853">
        <f t="shared" si="2029"/>
        <v>0</v>
      </c>
      <c r="AD794" s="489"/>
      <c r="AE794" s="523">
        <f t="shared" si="1998"/>
        <v>0</v>
      </c>
      <c r="AF794" s="512">
        <f t="shared" si="1999"/>
        <v>0</v>
      </c>
      <c r="AG794" s="480" t="str">
        <f t="shared" si="2017"/>
        <v xml:space="preserve">    </v>
      </c>
      <c r="AH794" s="853">
        <f t="shared" si="2030"/>
        <v>0</v>
      </c>
      <c r="AI794" s="489"/>
      <c r="AJ794" s="523">
        <f t="shared" si="2000"/>
        <v>0</v>
      </c>
      <c r="AK794" s="512">
        <f t="shared" si="2001"/>
        <v>0</v>
      </c>
      <c r="AL794" s="480" t="str">
        <f t="shared" si="2018"/>
        <v xml:space="preserve">    </v>
      </c>
      <c r="AM794" s="853">
        <f t="shared" si="2031"/>
        <v>0</v>
      </c>
      <c r="AN794" s="489"/>
      <c r="AO794" s="523">
        <f t="shared" si="2002"/>
        <v>0</v>
      </c>
      <c r="AP794" s="512">
        <f t="shared" si="2003"/>
        <v>0</v>
      </c>
      <c r="AQ794" s="480" t="str">
        <f t="shared" si="2019"/>
        <v xml:space="preserve">    </v>
      </c>
      <c r="AR794" s="853">
        <f t="shared" si="2032"/>
        <v>0</v>
      </c>
      <c r="AS794" s="489"/>
      <c r="AT794" s="523">
        <f t="shared" si="2004"/>
        <v>0</v>
      </c>
      <c r="AU794" s="512">
        <f t="shared" si="2005"/>
        <v>0</v>
      </c>
      <c r="AV794" s="480" t="str">
        <f t="shared" si="2020"/>
        <v xml:space="preserve">    </v>
      </c>
      <c r="AW794" s="853">
        <f t="shared" si="2033"/>
        <v>0</v>
      </c>
      <c r="AX794" s="489"/>
      <c r="AY794" s="523">
        <f t="shared" si="2006"/>
        <v>0</v>
      </c>
      <c r="AZ794" s="512">
        <f t="shared" si="2007"/>
        <v>0</v>
      </c>
      <c r="BA794" s="480" t="str">
        <f t="shared" si="2021"/>
        <v xml:space="preserve">    </v>
      </c>
      <c r="BB794" s="853">
        <f t="shared" si="2034"/>
        <v>0</v>
      </c>
      <c r="BC794" s="489"/>
      <c r="BD794" s="523">
        <f t="shared" si="2008"/>
        <v>0</v>
      </c>
      <c r="BE794" s="512">
        <f t="shared" si="2009"/>
        <v>0</v>
      </c>
      <c r="BF794" s="480" t="str">
        <f t="shared" si="2022"/>
        <v xml:space="preserve">    </v>
      </c>
      <c r="BG794" s="853">
        <f t="shared" si="2035"/>
        <v>0</v>
      </c>
      <c r="BH794" s="489"/>
      <c r="BI794" s="523">
        <f t="shared" si="2010"/>
        <v>0</v>
      </c>
      <c r="BJ794" s="512">
        <f t="shared" si="2011"/>
        <v>0</v>
      </c>
      <c r="BK794" s="480" t="str">
        <f t="shared" si="2023"/>
        <v xml:space="preserve">    </v>
      </c>
      <c r="BM794" s="502">
        <f t="shared" si="1974"/>
        <v>0</v>
      </c>
      <c r="BN794" s="7"/>
      <c r="BO794" s="7"/>
      <c r="BP794" s="7"/>
      <c r="BQ794" s="7"/>
    </row>
    <row r="795" spans="1:69" s="5" customFormat="1" ht="12.75">
      <c r="A795" s="808">
        <v>35</v>
      </c>
      <c r="B795" s="848" t="s">
        <v>296</v>
      </c>
      <c r="C795" s="705">
        <f t="shared" ref="C795" si="2036">+E795+J795+O795+T795+Y795+AD795+AI795+AN795+AS795+AX795+BC795+BH795</f>
        <v>0</v>
      </c>
      <c r="D795" s="853">
        <f t="shared" si="2024"/>
        <v>0</v>
      </c>
      <c r="E795" s="489"/>
      <c r="F795" s="523">
        <f t="shared" si="1988"/>
        <v>0</v>
      </c>
      <c r="G795" s="512">
        <f t="shared" ref="G795" si="2037">D795-F795</f>
        <v>0</v>
      </c>
      <c r="H795" s="480" t="str">
        <f t="shared" ref="H795" si="2038">IF(D795=0,"    ",F795/D795)</f>
        <v xml:space="preserve">    </v>
      </c>
      <c r="I795" s="853">
        <f t="shared" si="2025"/>
        <v>0</v>
      </c>
      <c r="J795" s="489"/>
      <c r="K795" s="523">
        <f t="shared" si="1990"/>
        <v>0</v>
      </c>
      <c r="L795" s="512">
        <f t="shared" ref="L795" si="2039">I795-K795</f>
        <v>0</v>
      </c>
      <c r="M795" s="480" t="str">
        <f t="shared" ref="M795" si="2040">IF(I795=0,"    ",K795/I795)</f>
        <v xml:space="preserve">    </v>
      </c>
      <c r="N795" s="853">
        <f t="shared" si="2026"/>
        <v>0</v>
      </c>
      <c r="O795" s="489"/>
      <c r="P795" s="523">
        <f t="shared" si="1992"/>
        <v>0</v>
      </c>
      <c r="Q795" s="512">
        <f t="shared" ref="Q795" si="2041">N795-P795</f>
        <v>0</v>
      </c>
      <c r="R795" s="480" t="str">
        <f t="shared" ref="R795" si="2042">IF(N795=0,"    ",P795/N795)</f>
        <v xml:space="preserve">    </v>
      </c>
      <c r="S795" s="853">
        <f t="shared" si="2027"/>
        <v>0</v>
      </c>
      <c r="T795" s="489"/>
      <c r="U795" s="523">
        <f t="shared" si="1994"/>
        <v>0</v>
      </c>
      <c r="V795" s="512">
        <f t="shared" ref="V795" si="2043">S795-U795</f>
        <v>0</v>
      </c>
      <c r="W795" s="480" t="str">
        <f t="shared" ref="W795" si="2044">IF(S795=0,"    ",U795/S795)</f>
        <v xml:space="preserve">    </v>
      </c>
      <c r="X795" s="853">
        <f t="shared" si="2028"/>
        <v>0</v>
      </c>
      <c r="Y795" s="489"/>
      <c r="Z795" s="523">
        <f t="shared" si="1996"/>
        <v>0</v>
      </c>
      <c r="AA795" s="512">
        <f t="shared" ref="AA795" si="2045">X795-Z795</f>
        <v>0</v>
      </c>
      <c r="AB795" s="480" t="str">
        <f t="shared" ref="AB795" si="2046">IF(X795=0,"    ",Z795/X795)</f>
        <v xml:space="preserve">    </v>
      </c>
      <c r="AC795" s="853">
        <f t="shared" si="2029"/>
        <v>0</v>
      </c>
      <c r="AD795" s="489"/>
      <c r="AE795" s="523">
        <f t="shared" si="1998"/>
        <v>0</v>
      </c>
      <c r="AF795" s="512">
        <f t="shared" ref="AF795" si="2047">AC795-AE795</f>
        <v>0</v>
      </c>
      <c r="AG795" s="480" t="str">
        <f t="shared" ref="AG795" si="2048">IF(AC795=0,"    ",AE795/AC795)</f>
        <v xml:space="preserve">    </v>
      </c>
      <c r="AH795" s="853">
        <f t="shared" si="2030"/>
        <v>0</v>
      </c>
      <c r="AI795" s="489"/>
      <c r="AJ795" s="523">
        <f t="shared" si="2000"/>
        <v>0</v>
      </c>
      <c r="AK795" s="512">
        <f t="shared" ref="AK795" si="2049">AH795-AJ795</f>
        <v>0</v>
      </c>
      <c r="AL795" s="480" t="str">
        <f t="shared" ref="AL795" si="2050">IF(AH795=0,"    ",AJ795/AH795)</f>
        <v xml:space="preserve">    </v>
      </c>
      <c r="AM795" s="853">
        <f t="shared" si="2031"/>
        <v>0</v>
      </c>
      <c r="AN795" s="489"/>
      <c r="AO795" s="523">
        <f t="shared" si="2002"/>
        <v>0</v>
      </c>
      <c r="AP795" s="512">
        <f t="shared" ref="AP795" si="2051">AM795-AO795</f>
        <v>0</v>
      </c>
      <c r="AQ795" s="480" t="str">
        <f t="shared" ref="AQ795" si="2052">IF(AM795=0,"    ",AO795/AM795)</f>
        <v xml:space="preserve">    </v>
      </c>
      <c r="AR795" s="853">
        <f t="shared" si="2032"/>
        <v>0</v>
      </c>
      <c r="AS795" s="489"/>
      <c r="AT795" s="523">
        <f t="shared" si="2004"/>
        <v>0</v>
      </c>
      <c r="AU795" s="512">
        <f t="shared" ref="AU795" si="2053">AR795-AT795</f>
        <v>0</v>
      </c>
      <c r="AV795" s="480" t="str">
        <f t="shared" ref="AV795" si="2054">IF(AR795=0,"    ",AT795/AR795)</f>
        <v xml:space="preserve">    </v>
      </c>
      <c r="AW795" s="853">
        <f t="shared" si="2033"/>
        <v>0</v>
      </c>
      <c r="AX795" s="489"/>
      <c r="AY795" s="523">
        <f t="shared" si="2006"/>
        <v>0</v>
      </c>
      <c r="AZ795" s="512">
        <f t="shared" ref="AZ795" si="2055">AW795-AY795</f>
        <v>0</v>
      </c>
      <c r="BA795" s="480" t="str">
        <f t="shared" ref="BA795" si="2056">IF(AW795=0,"    ",AY795/AW795)</f>
        <v xml:space="preserve">    </v>
      </c>
      <c r="BB795" s="853">
        <f t="shared" si="2034"/>
        <v>0</v>
      </c>
      <c r="BC795" s="489"/>
      <c r="BD795" s="523">
        <f t="shared" si="2008"/>
        <v>0</v>
      </c>
      <c r="BE795" s="512">
        <f t="shared" ref="BE795" si="2057">BB795-BD795</f>
        <v>0</v>
      </c>
      <c r="BF795" s="480" t="str">
        <f t="shared" ref="BF795" si="2058">IF(BB795=0,"    ",BD795/BB795)</f>
        <v xml:space="preserve">    </v>
      </c>
      <c r="BG795" s="853">
        <f t="shared" si="2035"/>
        <v>0</v>
      </c>
      <c r="BH795" s="489"/>
      <c r="BI795" s="523">
        <f t="shared" si="2010"/>
        <v>0</v>
      </c>
      <c r="BJ795" s="512">
        <f t="shared" ref="BJ795" si="2059">BG795-BI795</f>
        <v>0</v>
      </c>
      <c r="BK795" s="480" t="str">
        <f t="shared" ref="BK795" si="2060">IF(BG795=0,"    ",BI795/BG795)</f>
        <v xml:space="preserve">    </v>
      </c>
      <c r="BM795" s="502">
        <f t="shared" ref="BM795" si="2061">E795+J795+O795+T795+Y795+AD795+AI795+AN795+AS795+AX795+BC795+BH795</f>
        <v>0</v>
      </c>
      <c r="BN795" s="7"/>
      <c r="BO795" s="7"/>
      <c r="BP795" s="7"/>
      <c r="BQ795" s="7"/>
    </row>
    <row r="796" spans="1:69" s="5" customFormat="1" ht="12.75">
      <c r="A796" s="808">
        <v>36</v>
      </c>
      <c r="B796" s="542" t="s">
        <v>18</v>
      </c>
      <c r="C796" s="705">
        <f t="shared" si="1975"/>
        <v>0</v>
      </c>
      <c r="D796" s="853">
        <f t="shared" si="2024"/>
        <v>0</v>
      </c>
      <c r="E796" s="489"/>
      <c r="F796" s="523">
        <f t="shared" si="1988"/>
        <v>0</v>
      </c>
      <c r="G796" s="512">
        <f t="shared" si="1989"/>
        <v>0</v>
      </c>
      <c r="H796" s="480" t="str">
        <f t="shared" si="2012"/>
        <v xml:space="preserve">    </v>
      </c>
      <c r="I796" s="853">
        <f t="shared" si="2025"/>
        <v>0</v>
      </c>
      <c r="J796" s="489"/>
      <c r="K796" s="523">
        <f t="shared" si="1990"/>
        <v>0</v>
      </c>
      <c r="L796" s="512">
        <f t="shared" si="1991"/>
        <v>0</v>
      </c>
      <c r="M796" s="480" t="str">
        <f t="shared" si="2013"/>
        <v xml:space="preserve">    </v>
      </c>
      <c r="N796" s="853">
        <f t="shared" si="2026"/>
        <v>0</v>
      </c>
      <c r="O796" s="489"/>
      <c r="P796" s="523">
        <f t="shared" si="1992"/>
        <v>0</v>
      </c>
      <c r="Q796" s="512">
        <f t="shared" si="1993"/>
        <v>0</v>
      </c>
      <c r="R796" s="480" t="str">
        <f t="shared" si="2014"/>
        <v xml:space="preserve">    </v>
      </c>
      <c r="S796" s="853">
        <f t="shared" si="2027"/>
        <v>0</v>
      </c>
      <c r="T796" s="489"/>
      <c r="U796" s="523">
        <f t="shared" si="1994"/>
        <v>0</v>
      </c>
      <c r="V796" s="512">
        <f t="shared" si="1995"/>
        <v>0</v>
      </c>
      <c r="W796" s="480" t="str">
        <f t="shared" si="2015"/>
        <v xml:space="preserve">    </v>
      </c>
      <c r="X796" s="853">
        <f t="shared" si="2028"/>
        <v>0</v>
      </c>
      <c r="Y796" s="489"/>
      <c r="Z796" s="523">
        <f t="shared" si="1996"/>
        <v>0</v>
      </c>
      <c r="AA796" s="512">
        <f t="shared" si="1997"/>
        <v>0</v>
      </c>
      <c r="AB796" s="480" t="str">
        <f t="shared" si="2016"/>
        <v xml:space="preserve">    </v>
      </c>
      <c r="AC796" s="853">
        <f t="shared" si="2029"/>
        <v>0</v>
      </c>
      <c r="AD796" s="489"/>
      <c r="AE796" s="523">
        <f t="shared" si="1998"/>
        <v>0</v>
      </c>
      <c r="AF796" s="512">
        <f t="shared" si="1999"/>
        <v>0</v>
      </c>
      <c r="AG796" s="480" t="str">
        <f t="shared" si="2017"/>
        <v xml:space="preserve">    </v>
      </c>
      <c r="AH796" s="853">
        <f t="shared" si="2030"/>
        <v>0</v>
      </c>
      <c r="AI796" s="489"/>
      <c r="AJ796" s="523">
        <f t="shared" si="2000"/>
        <v>0</v>
      </c>
      <c r="AK796" s="512">
        <f t="shared" si="2001"/>
        <v>0</v>
      </c>
      <c r="AL796" s="480" t="str">
        <f t="shared" si="2018"/>
        <v xml:space="preserve">    </v>
      </c>
      <c r="AM796" s="853">
        <f t="shared" si="2031"/>
        <v>0</v>
      </c>
      <c r="AN796" s="489"/>
      <c r="AO796" s="523">
        <f t="shared" si="2002"/>
        <v>0</v>
      </c>
      <c r="AP796" s="512">
        <f t="shared" si="2003"/>
        <v>0</v>
      </c>
      <c r="AQ796" s="480" t="str">
        <f t="shared" si="2019"/>
        <v xml:space="preserve">    </v>
      </c>
      <c r="AR796" s="853">
        <f t="shared" si="2032"/>
        <v>0</v>
      </c>
      <c r="AS796" s="489"/>
      <c r="AT796" s="523">
        <f t="shared" si="2004"/>
        <v>0</v>
      </c>
      <c r="AU796" s="512">
        <f t="shared" si="2005"/>
        <v>0</v>
      </c>
      <c r="AV796" s="480" t="str">
        <f t="shared" si="2020"/>
        <v xml:space="preserve">    </v>
      </c>
      <c r="AW796" s="853">
        <f t="shared" si="2033"/>
        <v>0</v>
      </c>
      <c r="AX796" s="489"/>
      <c r="AY796" s="523">
        <f t="shared" si="2006"/>
        <v>0</v>
      </c>
      <c r="AZ796" s="512">
        <f t="shared" si="2007"/>
        <v>0</v>
      </c>
      <c r="BA796" s="480" t="str">
        <f t="shared" si="2021"/>
        <v xml:space="preserve">    </v>
      </c>
      <c r="BB796" s="853">
        <f t="shared" si="2034"/>
        <v>0</v>
      </c>
      <c r="BC796" s="489"/>
      <c r="BD796" s="523">
        <f t="shared" si="2008"/>
        <v>0</v>
      </c>
      <c r="BE796" s="512">
        <f t="shared" si="2009"/>
        <v>0</v>
      </c>
      <c r="BF796" s="480" t="str">
        <f t="shared" si="2022"/>
        <v xml:space="preserve">    </v>
      </c>
      <c r="BG796" s="853">
        <f t="shared" si="2035"/>
        <v>0</v>
      </c>
      <c r="BH796" s="489"/>
      <c r="BI796" s="523">
        <f t="shared" si="2010"/>
        <v>0</v>
      </c>
      <c r="BJ796" s="512">
        <f t="shared" si="2011"/>
        <v>0</v>
      </c>
      <c r="BK796" s="480" t="str">
        <f t="shared" si="2023"/>
        <v xml:space="preserve">    </v>
      </c>
      <c r="BM796" s="502">
        <f t="shared" si="1974"/>
        <v>0</v>
      </c>
      <c r="BN796" s="7"/>
      <c r="BO796" s="7"/>
      <c r="BP796" s="7"/>
      <c r="BQ796" s="7"/>
    </row>
    <row r="797" spans="1:69" s="5" customFormat="1" ht="12.75">
      <c r="A797" s="808">
        <v>37</v>
      </c>
      <c r="B797" s="542" t="s">
        <v>18</v>
      </c>
      <c r="C797" s="705">
        <f t="shared" si="1975"/>
        <v>0</v>
      </c>
      <c r="D797" s="853">
        <f t="shared" si="2024"/>
        <v>0</v>
      </c>
      <c r="E797" s="489"/>
      <c r="F797" s="523">
        <f t="shared" si="1988"/>
        <v>0</v>
      </c>
      <c r="G797" s="512">
        <f t="shared" si="1989"/>
        <v>0</v>
      </c>
      <c r="H797" s="480" t="str">
        <f t="shared" si="2012"/>
        <v xml:space="preserve">    </v>
      </c>
      <c r="I797" s="853">
        <f t="shared" si="2025"/>
        <v>0</v>
      </c>
      <c r="J797" s="489"/>
      <c r="K797" s="523">
        <f t="shared" si="1990"/>
        <v>0</v>
      </c>
      <c r="L797" s="512">
        <f t="shared" si="1991"/>
        <v>0</v>
      </c>
      <c r="M797" s="480" t="str">
        <f t="shared" si="2013"/>
        <v xml:space="preserve">    </v>
      </c>
      <c r="N797" s="853">
        <f t="shared" si="2026"/>
        <v>0</v>
      </c>
      <c r="O797" s="489"/>
      <c r="P797" s="523">
        <f t="shared" si="1992"/>
        <v>0</v>
      </c>
      <c r="Q797" s="512">
        <f t="shared" si="1993"/>
        <v>0</v>
      </c>
      <c r="R797" s="480" t="str">
        <f t="shared" si="2014"/>
        <v xml:space="preserve">    </v>
      </c>
      <c r="S797" s="853">
        <f t="shared" si="2027"/>
        <v>0</v>
      </c>
      <c r="T797" s="489"/>
      <c r="U797" s="523">
        <f t="shared" si="1994"/>
        <v>0</v>
      </c>
      <c r="V797" s="512">
        <f t="shared" si="1995"/>
        <v>0</v>
      </c>
      <c r="W797" s="480" t="str">
        <f t="shared" si="2015"/>
        <v xml:space="preserve">    </v>
      </c>
      <c r="X797" s="853">
        <f t="shared" si="2028"/>
        <v>0</v>
      </c>
      <c r="Y797" s="489"/>
      <c r="Z797" s="523">
        <f t="shared" si="1996"/>
        <v>0</v>
      </c>
      <c r="AA797" s="512">
        <f t="shared" si="1997"/>
        <v>0</v>
      </c>
      <c r="AB797" s="480" t="str">
        <f t="shared" si="2016"/>
        <v xml:space="preserve">    </v>
      </c>
      <c r="AC797" s="853">
        <f t="shared" si="2029"/>
        <v>0</v>
      </c>
      <c r="AD797" s="489"/>
      <c r="AE797" s="523">
        <f t="shared" si="1998"/>
        <v>0</v>
      </c>
      <c r="AF797" s="512">
        <f t="shared" si="1999"/>
        <v>0</v>
      </c>
      <c r="AG797" s="480" t="str">
        <f t="shared" si="2017"/>
        <v xml:space="preserve">    </v>
      </c>
      <c r="AH797" s="853">
        <f t="shared" si="2030"/>
        <v>0</v>
      </c>
      <c r="AI797" s="489"/>
      <c r="AJ797" s="523">
        <f t="shared" si="2000"/>
        <v>0</v>
      </c>
      <c r="AK797" s="512">
        <f t="shared" si="2001"/>
        <v>0</v>
      </c>
      <c r="AL797" s="480" t="str">
        <f t="shared" si="2018"/>
        <v xml:space="preserve">    </v>
      </c>
      <c r="AM797" s="853">
        <f t="shared" si="2031"/>
        <v>0</v>
      </c>
      <c r="AN797" s="489"/>
      <c r="AO797" s="523">
        <f t="shared" si="2002"/>
        <v>0</v>
      </c>
      <c r="AP797" s="512">
        <f t="shared" si="2003"/>
        <v>0</v>
      </c>
      <c r="AQ797" s="480" t="str">
        <f t="shared" si="2019"/>
        <v xml:space="preserve">    </v>
      </c>
      <c r="AR797" s="853">
        <f t="shared" si="2032"/>
        <v>0</v>
      </c>
      <c r="AS797" s="489"/>
      <c r="AT797" s="523">
        <f t="shared" si="2004"/>
        <v>0</v>
      </c>
      <c r="AU797" s="512">
        <f t="shared" si="2005"/>
        <v>0</v>
      </c>
      <c r="AV797" s="480" t="str">
        <f t="shared" si="2020"/>
        <v xml:space="preserve">    </v>
      </c>
      <c r="AW797" s="853">
        <f t="shared" si="2033"/>
        <v>0</v>
      </c>
      <c r="AX797" s="489"/>
      <c r="AY797" s="523">
        <f t="shared" si="2006"/>
        <v>0</v>
      </c>
      <c r="AZ797" s="512">
        <f t="shared" si="2007"/>
        <v>0</v>
      </c>
      <c r="BA797" s="480" t="str">
        <f t="shared" si="2021"/>
        <v xml:space="preserve">    </v>
      </c>
      <c r="BB797" s="853">
        <f t="shared" si="2034"/>
        <v>0</v>
      </c>
      <c r="BC797" s="489"/>
      <c r="BD797" s="523">
        <f t="shared" si="2008"/>
        <v>0</v>
      </c>
      <c r="BE797" s="512">
        <f t="shared" si="2009"/>
        <v>0</v>
      </c>
      <c r="BF797" s="480" t="str">
        <f t="shared" si="2022"/>
        <v xml:space="preserve">    </v>
      </c>
      <c r="BG797" s="853">
        <f t="shared" si="2035"/>
        <v>0</v>
      </c>
      <c r="BH797" s="489"/>
      <c r="BI797" s="523">
        <f t="shared" si="2010"/>
        <v>0</v>
      </c>
      <c r="BJ797" s="512">
        <f t="shared" si="2011"/>
        <v>0</v>
      </c>
      <c r="BK797" s="480" t="str">
        <f t="shared" si="2023"/>
        <v xml:space="preserve">    </v>
      </c>
      <c r="BM797" s="502">
        <f t="shared" si="1974"/>
        <v>0</v>
      </c>
      <c r="BN797" s="7"/>
      <c r="BO797" s="7"/>
      <c r="BP797" s="7"/>
      <c r="BQ797" s="7"/>
    </row>
    <row r="798" spans="1:69" s="5" customFormat="1" ht="12.75">
      <c r="A798" s="808">
        <v>38</v>
      </c>
      <c r="B798" s="542" t="s">
        <v>18</v>
      </c>
      <c r="C798" s="705">
        <f t="shared" si="1975"/>
        <v>0</v>
      </c>
      <c r="D798" s="853">
        <f t="shared" si="2024"/>
        <v>0</v>
      </c>
      <c r="E798" s="489"/>
      <c r="F798" s="523">
        <f t="shared" si="1988"/>
        <v>0</v>
      </c>
      <c r="G798" s="512">
        <f t="shared" si="1989"/>
        <v>0</v>
      </c>
      <c r="H798" s="480" t="str">
        <f t="shared" si="2012"/>
        <v xml:space="preserve">    </v>
      </c>
      <c r="I798" s="853">
        <f t="shared" si="2025"/>
        <v>0</v>
      </c>
      <c r="J798" s="489"/>
      <c r="K798" s="523">
        <f t="shared" si="1990"/>
        <v>0</v>
      </c>
      <c r="L798" s="512">
        <f t="shared" si="1991"/>
        <v>0</v>
      </c>
      <c r="M798" s="480" t="str">
        <f t="shared" si="2013"/>
        <v xml:space="preserve">    </v>
      </c>
      <c r="N798" s="853">
        <f t="shared" si="2026"/>
        <v>0</v>
      </c>
      <c r="O798" s="489"/>
      <c r="P798" s="523">
        <f t="shared" si="1992"/>
        <v>0</v>
      </c>
      <c r="Q798" s="512">
        <f t="shared" si="1993"/>
        <v>0</v>
      </c>
      <c r="R798" s="480" t="str">
        <f t="shared" si="2014"/>
        <v xml:space="preserve">    </v>
      </c>
      <c r="S798" s="853">
        <f t="shared" si="2027"/>
        <v>0</v>
      </c>
      <c r="T798" s="489"/>
      <c r="U798" s="523">
        <f t="shared" si="1994"/>
        <v>0</v>
      </c>
      <c r="V798" s="512">
        <f t="shared" si="1995"/>
        <v>0</v>
      </c>
      <c r="W798" s="480" t="str">
        <f t="shared" si="2015"/>
        <v xml:space="preserve">    </v>
      </c>
      <c r="X798" s="853">
        <f t="shared" si="2028"/>
        <v>0</v>
      </c>
      <c r="Y798" s="489"/>
      <c r="Z798" s="523">
        <f t="shared" si="1996"/>
        <v>0</v>
      </c>
      <c r="AA798" s="512">
        <f t="shared" si="1997"/>
        <v>0</v>
      </c>
      <c r="AB798" s="480" t="str">
        <f t="shared" si="2016"/>
        <v xml:space="preserve">    </v>
      </c>
      <c r="AC798" s="853">
        <f t="shared" si="2029"/>
        <v>0</v>
      </c>
      <c r="AD798" s="489"/>
      <c r="AE798" s="523">
        <f t="shared" si="1998"/>
        <v>0</v>
      </c>
      <c r="AF798" s="512">
        <f t="shared" si="1999"/>
        <v>0</v>
      </c>
      <c r="AG798" s="480" t="str">
        <f t="shared" si="2017"/>
        <v xml:space="preserve">    </v>
      </c>
      <c r="AH798" s="853">
        <f t="shared" si="2030"/>
        <v>0</v>
      </c>
      <c r="AI798" s="489"/>
      <c r="AJ798" s="523">
        <f t="shared" si="2000"/>
        <v>0</v>
      </c>
      <c r="AK798" s="512">
        <f t="shared" si="2001"/>
        <v>0</v>
      </c>
      <c r="AL798" s="480" t="str">
        <f t="shared" si="2018"/>
        <v xml:space="preserve">    </v>
      </c>
      <c r="AM798" s="853">
        <f t="shared" si="2031"/>
        <v>0</v>
      </c>
      <c r="AN798" s="489"/>
      <c r="AO798" s="523">
        <f t="shared" si="2002"/>
        <v>0</v>
      </c>
      <c r="AP798" s="512">
        <f t="shared" si="2003"/>
        <v>0</v>
      </c>
      <c r="AQ798" s="480" t="str">
        <f t="shared" si="2019"/>
        <v xml:space="preserve">    </v>
      </c>
      <c r="AR798" s="853">
        <f t="shared" si="2032"/>
        <v>0</v>
      </c>
      <c r="AS798" s="489"/>
      <c r="AT798" s="523">
        <f t="shared" si="2004"/>
        <v>0</v>
      </c>
      <c r="AU798" s="512">
        <f t="shared" si="2005"/>
        <v>0</v>
      </c>
      <c r="AV798" s="480" t="str">
        <f t="shared" si="2020"/>
        <v xml:space="preserve">    </v>
      </c>
      <c r="AW798" s="853">
        <f t="shared" si="2033"/>
        <v>0</v>
      </c>
      <c r="AX798" s="489"/>
      <c r="AY798" s="523">
        <f t="shared" si="2006"/>
        <v>0</v>
      </c>
      <c r="AZ798" s="512">
        <f t="shared" si="2007"/>
        <v>0</v>
      </c>
      <c r="BA798" s="480" t="str">
        <f t="shared" si="2021"/>
        <v xml:space="preserve">    </v>
      </c>
      <c r="BB798" s="853">
        <f t="shared" si="2034"/>
        <v>0</v>
      </c>
      <c r="BC798" s="489"/>
      <c r="BD798" s="523">
        <f t="shared" si="2008"/>
        <v>0</v>
      </c>
      <c r="BE798" s="512">
        <f t="shared" si="2009"/>
        <v>0</v>
      </c>
      <c r="BF798" s="480" t="str">
        <f t="shared" si="2022"/>
        <v xml:space="preserve">    </v>
      </c>
      <c r="BG798" s="853">
        <f t="shared" si="2035"/>
        <v>0</v>
      </c>
      <c r="BH798" s="489"/>
      <c r="BI798" s="523">
        <f t="shared" si="2010"/>
        <v>0</v>
      </c>
      <c r="BJ798" s="512">
        <f t="shared" si="2011"/>
        <v>0</v>
      </c>
      <c r="BK798" s="480" t="str">
        <f t="shared" si="2023"/>
        <v xml:space="preserve">    </v>
      </c>
      <c r="BM798" s="502">
        <f t="shared" si="1974"/>
        <v>0</v>
      </c>
      <c r="BN798" s="7"/>
      <c r="BO798" s="7"/>
      <c r="BP798" s="7"/>
      <c r="BQ798" s="7"/>
    </row>
    <row r="799" spans="1:69" s="5" customFormat="1" ht="12.75">
      <c r="A799" s="808">
        <v>39</v>
      </c>
      <c r="B799" s="542" t="s">
        <v>18</v>
      </c>
      <c r="C799" s="705">
        <f t="shared" si="1975"/>
        <v>0</v>
      </c>
      <c r="D799" s="853">
        <f t="shared" si="2024"/>
        <v>0</v>
      </c>
      <c r="E799" s="489"/>
      <c r="F799" s="523">
        <f t="shared" si="1988"/>
        <v>0</v>
      </c>
      <c r="G799" s="512">
        <f t="shared" si="1989"/>
        <v>0</v>
      </c>
      <c r="H799" s="480" t="str">
        <f t="shared" si="2012"/>
        <v xml:space="preserve">    </v>
      </c>
      <c r="I799" s="853">
        <f t="shared" si="2025"/>
        <v>0</v>
      </c>
      <c r="J799" s="489"/>
      <c r="K799" s="523">
        <f t="shared" si="1990"/>
        <v>0</v>
      </c>
      <c r="L799" s="512">
        <f t="shared" si="1991"/>
        <v>0</v>
      </c>
      <c r="M799" s="480" t="str">
        <f t="shared" si="2013"/>
        <v xml:space="preserve">    </v>
      </c>
      <c r="N799" s="853">
        <f t="shared" si="2026"/>
        <v>0</v>
      </c>
      <c r="O799" s="489"/>
      <c r="P799" s="523">
        <f t="shared" si="1992"/>
        <v>0</v>
      </c>
      <c r="Q799" s="512">
        <f t="shared" si="1993"/>
        <v>0</v>
      </c>
      <c r="R799" s="480" t="str">
        <f t="shared" si="2014"/>
        <v xml:space="preserve">    </v>
      </c>
      <c r="S799" s="853">
        <f t="shared" si="2027"/>
        <v>0</v>
      </c>
      <c r="T799" s="489"/>
      <c r="U799" s="523">
        <f t="shared" si="1994"/>
        <v>0</v>
      </c>
      <c r="V799" s="512">
        <f t="shared" si="1995"/>
        <v>0</v>
      </c>
      <c r="W799" s="480" t="str">
        <f t="shared" si="2015"/>
        <v xml:space="preserve">    </v>
      </c>
      <c r="X799" s="853">
        <f t="shared" si="2028"/>
        <v>0</v>
      </c>
      <c r="Y799" s="489"/>
      <c r="Z799" s="523">
        <f t="shared" si="1996"/>
        <v>0</v>
      </c>
      <c r="AA799" s="512">
        <f t="shared" si="1997"/>
        <v>0</v>
      </c>
      <c r="AB799" s="480" t="str">
        <f t="shared" si="2016"/>
        <v xml:space="preserve">    </v>
      </c>
      <c r="AC799" s="853">
        <f t="shared" si="2029"/>
        <v>0</v>
      </c>
      <c r="AD799" s="489"/>
      <c r="AE799" s="523">
        <f t="shared" si="1998"/>
        <v>0</v>
      </c>
      <c r="AF799" s="512">
        <f t="shared" si="1999"/>
        <v>0</v>
      </c>
      <c r="AG799" s="480" t="str">
        <f t="shared" si="2017"/>
        <v xml:space="preserve">    </v>
      </c>
      <c r="AH799" s="853">
        <f t="shared" si="2030"/>
        <v>0</v>
      </c>
      <c r="AI799" s="489"/>
      <c r="AJ799" s="523">
        <f t="shared" si="2000"/>
        <v>0</v>
      </c>
      <c r="AK799" s="512">
        <f t="shared" si="2001"/>
        <v>0</v>
      </c>
      <c r="AL799" s="480" t="str">
        <f t="shared" si="2018"/>
        <v xml:space="preserve">    </v>
      </c>
      <c r="AM799" s="853">
        <f t="shared" si="2031"/>
        <v>0</v>
      </c>
      <c r="AN799" s="489"/>
      <c r="AO799" s="523">
        <f t="shared" si="2002"/>
        <v>0</v>
      </c>
      <c r="AP799" s="512">
        <f t="shared" si="2003"/>
        <v>0</v>
      </c>
      <c r="AQ799" s="480" t="str">
        <f t="shared" si="2019"/>
        <v xml:space="preserve">    </v>
      </c>
      <c r="AR799" s="853">
        <f t="shared" si="2032"/>
        <v>0</v>
      </c>
      <c r="AS799" s="489"/>
      <c r="AT799" s="523">
        <f t="shared" si="2004"/>
        <v>0</v>
      </c>
      <c r="AU799" s="512">
        <f t="shared" si="2005"/>
        <v>0</v>
      </c>
      <c r="AV799" s="480" t="str">
        <f t="shared" si="2020"/>
        <v xml:space="preserve">    </v>
      </c>
      <c r="AW799" s="853">
        <f t="shared" si="2033"/>
        <v>0</v>
      </c>
      <c r="AX799" s="489"/>
      <c r="AY799" s="523">
        <f t="shared" si="2006"/>
        <v>0</v>
      </c>
      <c r="AZ799" s="512">
        <f t="shared" si="2007"/>
        <v>0</v>
      </c>
      <c r="BA799" s="480" t="str">
        <f t="shared" si="2021"/>
        <v xml:space="preserve">    </v>
      </c>
      <c r="BB799" s="853">
        <f t="shared" si="2034"/>
        <v>0</v>
      </c>
      <c r="BC799" s="489"/>
      <c r="BD799" s="523">
        <f t="shared" si="2008"/>
        <v>0</v>
      </c>
      <c r="BE799" s="512">
        <f t="shared" si="2009"/>
        <v>0</v>
      </c>
      <c r="BF799" s="480" t="str">
        <f t="shared" si="2022"/>
        <v xml:space="preserve">    </v>
      </c>
      <c r="BG799" s="853">
        <f t="shared" si="2035"/>
        <v>0</v>
      </c>
      <c r="BH799" s="489"/>
      <c r="BI799" s="523">
        <f t="shared" si="2010"/>
        <v>0</v>
      </c>
      <c r="BJ799" s="512">
        <f t="shared" si="2011"/>
        <v>0</v>
      </c>
      <c r="BK799" s="480" t="str">
        <f t="shared" si="2023"/>
        <v xml:space="preserve">    </v>
      </c>
      <c r="BM799" s="502">
        <f t="shared" si="1974"/>
        <v>0</v>
      </c>
      <c r="BN799" s="7"/>
      <c r="BO799" s="7"/>
      <c r="BP799" s="7"/>
      <c r="BQ799" s="7"/>
    </row>
    <row r="800" spans="1:69" s="5" customFormat="1" ht="12.75" customHeight="1">
      <c r="A800" s="808">
        <v>40</v>
      </c>
      <c r="B800" s="542" t="s">
        <v>18</v>
      </c>
      <c r="C800" s="705">
        <f t="shared" si="1975"/>
        <v>0</v>
      </c>
      <c r="D800" s="853">
        <f t="shared" si="2024"/>
        <v>0</v>
      </c>
      <c r="E800" s="489"/>
      <c r="F800" s="523">
        <f t="shared" si="1988"/>
        <v>0</v>
      </c>
      <c r="G800" s="512">
        <f t="shared" si="1989"/>
        <v>0</v>
      </c>
      <c r="H800" s="480" t="str">
        <f t="shared" si="2012"/>
        <v xml:space="preserve">    </v>
      </c>
      <c r="I800" s="853">
        <f t="shared" si="2025"/>
        <v>0</v>
      </c>
      <c r="J800" s="489"/>
      <c r="K800" s="523">
        <f t="shared" si="1990"/>
        <v>0</v>
      </c>
      <c r="L800" s="512">
        <f t="shared" si="1991"/>
        <v>0</v>
      </c>
      <c r="M800" s="480" t="str">
        <f t="shared" si="2013"/>
        <v xml:space="preserve">    </v>
      </c>
      <c r="N800" s="853">
        <f t="shared" si="2026"/>
        <v>0</v>
      </c>
      <c r="O800" s="489"/>
      <c r="P800" s="523">
        <f t="shared" si="1992"/>
        <v>0</v>
      </c>
      <c r="Q800" s="512">
        <f t="shared" si="1993"/>
        <v>0</v>
      </c>
      <c r="R800" s="480" t="str">
        <f t="shared" si="2014"/>
        <v xml:space="preserve">    </v>
      </c>
      <c r="S800" s="853">
        <f t="shared" si="2027"/>
        <v>0</v>
      </c>
      <c r="T800" s="489"/>
      <c r="U800" s="523">
        <f t="shared" si="1994"/>
        <v>0</v>
      </c>
      <c r="V800" s="512">
        <f t="shared" si="1995"/>
        <v>0</v>
      </c>
      <c r="W800" s="480" t="str">
        <f t="shared" si="2015"/>
        <v xml:space="preserve">    </v>
      </c>
      <c r="X800" s="853">
        <f t="shared" si="2028"/>
        <v>0</v>
      </c>
      <c r="Y800" s="489"/>
      <c r="Z800" s="523">
        <f t="shared" si="1996"/>
        <v>0</v>
      </c>
      <c r="AA800" s="512">
        <f t="shared" si="1997"/>
        <v>0</v>
      </c>
      <c r="AB800" s="480" t="str">
        <f t="shared" si="2016"/>
        <v xml:space="preserve">    </v>
      </c>
      <c r="AC800" s="853">
        <f t="shared" si="2029"/>
        <v>0</v>
      </c>
      <c r="AD800" s="489"/>
      <c r="AE800" s="523">
        <f t="shared" si="1998"/>
        <v>0</v>
      </c>
      <c r="AF800" s="512">
        <f t="shared" si="1999"/>
        <v>0</v>
      </c>
      <c r="AG800" s="480" t="str">
        <f t="shared" si="2017"/>
        <v xml:space="preserve">    </v>
      </c>
      <c r="AH800" s="853">
        <f t="shared" si="2030"/>
        <v>0</v>
      </c>
      <c r="AI800" s="489"/>
      <c r="AJ800" s="523">
        <f t="shared" si="2000"/>
        <v>0</v>
      </c>
      <c r="AK800" s="512">
        <f t="shared" si="2001"/>
        <v>0</v>
      </c>
      <c r="AL800" s="480" t="str">
        <f t="shared" si="2018"/>
        <v xml:space="preserve">    </v>
      </c>
      <c r="AM800" s="853">
        <f t="shared" si="2031"/>
        <v>0</v>
      </c>
      <c r="AN800" s="489"/>
      <c r="AO800" s="523">
        <f t="shared" si="2002"/>
        <v>0</v>
      </c>
      <c r="AP800" s="512">
        <f t="shared" si="2003"/>
        <v>0</v>
      </c>
      <c r="AQ800" s="480" t="str">
        <f t="shared" si="2019"/>
        <v xml:space="preserve">    </v>
      </c>
      <c r="AR800" s="853">
        <f t="shared" si="2032"/>
        <v>0</v>
      </c>
      <c r="AS800" s="489"/>
      <c r="AT800" s="523">
        <f t="shared" si="2004"/>
        <v>0</v>
      </c>
      <c r="AU800" s="512">
        <f t="shared" si="2005"/>
        <v>0</v>
      </c>
      <c r="AV800" s="480" t="str">
        <f t="shared" si="2020"/>
        <v xml:space="preserve">    </v>
      </c>
      <c r="AW800" s="853">
        <f t="shared" si="2033"/>
        <v>0</v>
      </c>
      <c r="AX800" s="489"/>
      <c r="AY800" s="523">
        <f t="shared" si="2006"/>
        <v>0</v>
      </c>
      <c r="AZ800" s="512">
        <f t="shared" si="2007"/>
        <v>0</v>
      </c>
      <c r="BA800" s="480" t="str">
        <f t="shared" si="2021"/>
        <v xml:space="preserve">    </v>
      </c>
      <c r="BB800" s="853">
        <f t="shared" si="2034"/>
        <v>0</v>
      </c>
      <c r="BC800" s="489"/>
      <c r="BD800" s="523">
        <f t="shared" si="2008"/>
        <v>0</v>
      </c>
      <c r="BE800" s="512">
        <f t="shared" si="2009"/>
        <v>0</v>
      </c>
      <c r="BF800" s="480" t="str">
        <f t="shared" si="2022"/>
        <v xml:space="preserve">    </v>
      </c>
      <c r="BG800" s="853">
        <f t="shared" si="2035"/>
        <v>0</v>
      </c>
      <c r="BH800" s="489"/>
      <c r="BI800" s="523">
        <f t="shared" si="2010"/>
        <v>0</v>
      </c>
      <c r="BJ800" s="512">
        <f t="shared" si="2011"/>
        <v>0</v>
      </c>
      <c r="BK800" s="480" t="str">
        <f t="shared" si="2023"/>
        <v xml:space="preserve">    </v>
      </c>
      <c r="BM800" s="502">
        <f t="shared" si="1974"/>
        <v>0</v>
      </c>
      <c r="BN800" s="7"/>
      <c r="BO800" s="7"/>
      <c r="BP800" s="7"/>
      <c r="BQ800" s="7"/>
    </row>
    <row r="801" spans="1:69" s="5" customFormat="1" ht="12.75" customHeight="1">
      <c r="A801" s="808">
        <v>41</v>
      </c>
      <c r="B801" s="543" t="s">
        <v>18</v>
      </c>
      <c r="C801" s="705">
        <f t="shared" si="1975"/>
        <v>0</v>
      </c>
      <c r="D801" s="853">
        <f t="shared" si="2024"/>
        <v>0</v>
      </c>
      <c r="E801" s="489"/>
      <c r="F801" s="523">
        <f t="shared" si="1988"/>
        <v>0</v>
      </c>
      <c r="G801" s="512">
        <f t="shared" si="1989"/>
        <v>0</v>
      </c>
      <c r="H801" s="480" t="str">
        <f t="shared" si="2012"/>
        <v xml:space="preserve">    </v>
      </c>
      <c r="I801" s="853">
        <f t="shared" si="2025"/>
        <v>0</v>
      </c>
      <c r="J801" s="489"/>
      <c r="K801" s="523">
        <f t="shared" si="1990"/>
        <v>0</v>
      </c>
      <c r="L801" s="512">
        <f t="shared" si="1991"/>
        <v>0</v>
      </c>
      <c r="M801" s="480" t="str">
        <f t="shared" si="2013"/>
        <v xml:space="preserve">    </v>
      </c>
      <c r="N801" s="853">
        <f t="shared" si="2026"/>
        <v>0</v>
      </c>
      <c r="O801" s="489"/>
      <c r="P801" s="523">
        <f t="shared" si="1992"/>
        <v>0</v>
      </c>
      <c r="Q801" s="512">
        <f t="shared" si="1993"/>
        <v>0</v>
      </c>
      <c r="R801" s="480" t="str">
        <f t="shared" si="2014"/>
        <v xml:space="preserve">    </v>
      </c>
      <c r="S801" s="853">
        <f t="shared" si="2027"/>
        <v>0</v>
      </c>
      <c r="T801" s="489"/>
      <c r="U801" s="523">
        <f t="shared" si="1994"/>
        <v>0</v>
      </c>
      <c r="V801" s="512">
        <f t="shared" si="1995"/>
        <v>0</v>
      </c>
      <c r="W801" s="480" t="str">
        <f t="shared" si="2015"/>
        <v xml:space="preserve">    </v>
      </c>
      <c r="X801" s="853">
        <f t="shared" si="2028"/>
        <v>0</v>
      </c>
      <c r="Y801" s="489"/>
      <c r="Z801" s="523">
        <f t="shared" si="1996"/>
        <v>0</v>
      </c>
      <c r="AA801" s="512">
        <f t="shared" si="1997"/>
        <v>0</v>
      </c>
      <c r="AB801" s="480" t="str">
        <f t="shared" si="2016"/>
        <v xml:space="preserve">    </v>
      </c>
      <c r="AC801" s="853">
        <f t="shared" si="2029"/>
        <v>0</v>
      </c>
      <c r="AD801" s="489"/>
      <c r="AE801" s="523">
        <f t="shared" si="1998"/>
        <v>0</v>
      </c>
      <c r="AF801" s="512">
        <f t="shared" si="1999"/>
        <v>0</v>
      </c>
      <c r="AG801" s="480" t="str">
        <f t="shared" si="2017"/>
        <v xml:space="preserve">    </v>
      </c>
      <c r="AH801" s="853">
        <f t="shared" si="2030"/>
        <v>0</v>
      </c>
      <c r="AI801" s="489"/>
      <c r="AJ801" s="523">
        <f t="shared" si="2000"/>
        <v>0</v>
      </c>
      <c r="AK801" s="512">
        <f t="shared" si="2001"/>
        <v>0</v>
      </c>
      <c r="AL801" s="480" t="str">
        <f t="shared" si="2018"/>
        <v xml:space="preserve">    </v>
      </c>
      <c r="AM801" s="853">
        <f t="shared" si="2031"/>
        <v>0</v>
      </c>
      <c r="AN801" s="489"/>
      <c r="AO801" s="523">
        <f t="shared" si="2002"/>
        <v>0</v>
      </c>
      <c r="AP801" s="512">
        <f t="shared" si="2003"/>
        <v>0</v>
      </c>
      <c r="AQ801" s="480" t="str">
        <f t="shared" si="2019"/>
        <v xml:space="preserve">    </v>
      </c>
      <c r="AR801" s="853">
        <f t="shared" si="2032"/>
        <v>0</v>
      </c>
      <c r="AS801" s="489"/>
      <c r="AT801" s="523">
        <f t="shared" si="2004"/>
        <v>0</v>
      </c>
      <c r="AU801" s="512">
        <f t="shared" si="2005"/>
        <v>0</v>
      </c>
      <c r="AV801" s="480" t="str">
        <f t="shared" si="2020"/>
        <v xml:space="preserve">    </v>
      </c>
      <c r="AW801" s="853">
        <f t="shared" si="2033"/>
        <v>0</v>
      </c>
      <c r="AX801" s="489"/>
      <c r="AY801" s="523">
        <f t="shared" si="2006"/>
        <v>0</v>
      </c>
      <c r="AZ801" s="512">
        <f t="shared" si="2007"/>
        <v>0</v>
      </c>
      <c r="BA801" s="480" t="str">
        <f t="shared" si="2021"/>
        <v xml:space="preserve">    </v>
      </c>
      <c r="BB801" s="853">
        <f t="shared" si="2034"/>
        <v>0</v>
      </c>
      <c r="BC801" s="489"/>
      <c r="BD801" s="523">
        <f t="shared" si="2008"/>
        <v>0</v>
      </c>
      <c r="BE801" s="512">
        <f t="shared" si="2009"/>
        <v>0</v>
      </c>
      <c r="BF801" s="480" t="str">
        <f t="shared" si="2022"/>
        <v xml:space="preserve">    </v>
      </c>
      <c r="BG801" s="853">
        <f t="shared" si="2035"/>
        <v>0</v>
      </c>
      <c r="BH801" s="489"/>
      <c r="BI801" s="523">
        <f t="shared" si="2010"/>
        <v>0</v>
      </c>
      <c r="BJ801" s="512">
        <f t="shared" si="2011"/>
        <v>0</v>
      </c>
      <c r="BK801" s="480" t="str">
        <f t="shared" si="2023"/>
        <v xml:space="preserve">    </v>
      </c>
      <c r="BM801" s="502">
        <f t="shared" si="1974"/>
        <v>0</v>
      </c>
      <c r="BN801" s="7"/>
      <c r="BO801" s="7"/>
      <c r="BP801" s="7"/>
      <c r="BQ801" s="7"/>
    </row>
    <row r="802" spans="1:69" s="5" customFormat="1" ht="12.75" customHeight="1">
      <c r="A802" s="808">
        <v>42</v>
      </c>
      <c r="B802" s="543" t="s">
        <v>18</v>
      </c>
      <c r="C802" s="705">
        <f t="shared" si="1975"/>
        <v>0</v>
      </c>
      <c r="D802" s="853">
        <f t="shared" si="2024"/>
        <v>0</v>
      </c>
      <c r="E802" s="489"/>
      <c r="F802" s="523">
        <f t="shared" si="1988"/>
        <v>0</v>
      </c>
      <c r="G802" s="512">
        <f t="shared" si="1989"/>
        <v>0</v>
      </c>
      <c r="H802" s="480" t="str">
        <f t="shared" si="2012"/>
        <v xml:space="preserve">    </v>
      </c>
      <c r="I802" s="853">
        <f t="shared" si="2025"/>
        <v>0</v>
      </c>
      <c r="J802" s="489"/>
      <c r="K802" s="523">
        <f t="shared" si="1990"/>
        <v>0</v>
      </c>
      <c r="L802" s="512">
        <f t="shared" si="1991"/>
        <v>0</v>
      </c>
      <c r="M802" s="480" t="str">
        <f t="shared" si="2013"/>
        <v xml:space="preserve">    </v>
      </c>
      <c r="N802" s="853">
        <f t="shared" si="2026"/>
        <v>0</v>
      </c>
      <c r="O802" s="489"/>
      <c r="P802" s="523">
        <f t="shared" si="1992"/>
        <v>0</v>
      </c>
      <c r="Q802" s="512">
        <f t="shared" si="1993"/>
        <v>0</v>
      </c>
      <c r="R802" s="480" t="str">
        <f t="shared" si="2014"/>
        <v xml:space="preserve">    </v>
      </c>
      <c r="S802" s="853">
        <f t="shared" si="2027"/>
        <v>0</v>
      </c>
      <c r="T802" s="489"/>
      <c r="U802" s="523">
        <f t="shared" si="1994"/>
        <v>0</v>
      </c>
      <c r="V802" s="512">
        <f t="shared" si="1995"/>
        <v>0</v>
      </c>
      <c r="W802" s="480" t="str">
        <f t="shared" si="2015"/>
        <v xml:space="preserve">    </v>
      </c>
      <c r="X802" s="853">
        <f t="shared" si="2028"/>
        <v>0</v>
      </c>
      <c r="Y802" s="489"/>
      <c r="Z802" s="523">
        <f t="shared" si="1996"/>
        <v>0</v>
      </c>
      <c r="AA802" s="512">
        <f t="shared" si="1997"/>
        <v>0</v>
      </c>
      <c r="AB802" s="480" t="str">
        <f t="shared" si="2016"/>
        <v xml:space="preserve">    </v>
      </c>
      <c r="AC802" s="853">
        <f t="shared" si="2029"/>
        <v>0</v>
      </c>
      <c r="AD802" s="489"/>
      <c r="AE802" s="523">
        <f t="shared" si="1998"/>
        <v>0</v>
      </c>
      <c r="AF802" s="512">
        <f t="shared" si="1999"/>
        <v>0</v>
      </c>
      <c r="AG802" s="480" t="str">
        <f t="shared" si="2017"/>
        <v xml:space="preserve">    </v>
      </c>
      <c r="AH802" s="853">
        <f t="shared" si="2030"/>
        <v>0</v>
      </c>
      <c r="AI802" s="489"/>
      <c r="AJ802" s="523">
        <f t="shared" si="2000"/>
        <v>0</v>
      </c>
      <c r="AK802" s="512">
        <f t="shared" si="2001"/>
        <v>0</v>
      </c>
      <c r="AL802" s="480" t="str">
        <f t="shared" si="2018"/>
        <v xml:space="preserve">    </v>
      </c>
      <c r="AM802" s="853">
        <f t="shared" si="2031"/>
        <v>0</v>
      </c>
      <c r="AN802" s="489"/>
      <c r="AO802" s="523">
        <f t="shared" si="2002"/>
        <v>0</v>
      </c>
      <c r="AP802" s="512">
        <f t="shared" si="2003"/>
        <v>0</v>
      </c>
      <c r="AQ802" s="480" t="str">
        <f t="shared" si="2019"/>
        <v xml:space="preserve">    </v>
      </c>
      <c r="AR802" s="853">
        <f t="shared" si="2032"/>
        <v>0</v>
      </c>
      <c r="AS802" s="489"/>
      <c r="AT802" s="523">
        <f t="shared" si="2004"/>
        <v>0</v>
      </c>
      <c r="AU802" s="512">
        <f t="shared" si="2005"/>
        <v>0</v>
      </c>
      <c r="AV802" s="480" t="str">
        <f t="shared" si="2020"/>
        <v xml:space="preserve">    </v>
      </c>
      <c r="AW802" s="853">
        <f t="shared" si="2033"/>
        <v>0</v>
      </c>
      <c r="AX802" s="489"/>
      <c r="AY802" s="523">
        <f t="shared" si="2006"/>
        <v>0</v>
      </c>
      <c r="AZ802" s="512">
        <f t="shared" si="2007"/>
        <v>0</v>
      </c>
      <c r="BA802" s="480" t="str">
        <f t="shared" si="2021"/>
        <v xml:space="preserve">    </v>
      </c>
      <c r="BB802" s="853">
        <f t="shared" si="2034"/>
        <v>0</v>
      </c>
      <c r="BC802" s="489"/>
      <c r="BD802" s="523">
        <f t="shared" si="2008"/>
        <v>0</v>
      </c>
      <c r="BE802" s="512">
        <f t="shared" si="2009"/>
        <v>0</v>
      </c>
      <c r="BF802" s="480" t="str">
        <f t="shared" si="2022"/>
        <v xml:space="preserve">    </v>
      </c>
      <c r="BG802" s="853">
        <f t="shared" si="2035"/>
        <v>0</v>
      </c>
      <c r="BH802" s="489"/>
      <c r="BI802" s="523">
        <f t="shared" si="2010"/>
        <v>0</v>
      </c>
      <c r="BJ802" s="512">
        <f t="shared" si="2011"/>
        <v>0</v>
      </c>
      <c r="BK802" s="480" t="str">
        <f t="shared" si="2023"/>
        <v xml:space="preserve">    </v>
      </c>
      <c r="BM802" s="502">
        <f t="shared" si="1974"/>
        <v>0</v>
      </c>
      <c r="BN802" s="7"/>
      <c r="BO802" s="7"/>
      <c r="BP802" s="7"/>
      <c r="BQ802" s="7"/>
    </row>
    <row r="803" spans="1:69" s="5" customFormat="1" ht="12.75" customHeight="1">
      <c r="A803" s="808">
        <v>43</v>
      </c>
      <c r="B803" s="543" t="s">
        <v>18</v>
      </c>
      <c r="C803" s="705">
        <f t="shared" ref="C803" si="2062">+E803+J803+O803+T803+Y803+AD803+AI803+AN803+AS803+AX803+BC803+BH803</f>
        <v>0</v>
      </c>
      <c r="D803" s="853">
        <f t="shared" si="2024"/>
        <v>0</v>
      </c>
      <c r="E803" s="489"/>
      <c r="F803" s="523">
        <f t="shared" si="1988"/>
        <v>0</v>
      </c>
      <c r="G803" s="512">
        <f t="shared" ref="G803" si="2063">D803-F803</f>
        <v>0</v>
      </c>
      <c r="H803" s="480" t="str">
        <f t="shared" ref="H803" si="2064">IF(D803=0,"    ",F803/D803)</f>
        <v xml:space="preserve">    </v>
      </c>
      <c r="I803" s="853">
        <f t="shared" si="2025"/>
        <v>0</v>
      </c>
      <c r="J803" s="489"/>
      <c r="K803" s="523">
        <f t="shared" si="1990"/>
        <v>0</v>
      </c>
      <c r="L803" s="512">
        <f t="shared" ref="L803" si="2065">I803-K803</f>
        <v>0</v>
      </c>
      <c r="M803" s="480" t="str">
        <f t="shared" ref="M803" si="2066">IF(I803=0,"    ",K803/I803)</f>
        <v xml:space="preserve">    </v>
      </c>
      <c r="N803" s="853">
        <f t="shared" si="2026"/>
        <v>0</v>
      </c>
      <c r="O803" s="489"/>
      <c r="P803" s="523">
        <f t="shared" si="1992"/>
        <v>0</v>
      </c>
      <c r="Q803" s="512">
        <f t="shared" ref="Q803" si="2067">N803-P803</f>
        <v>0</v>
      </c>
      <c r="R803" s="480" t="str">
        <f t="shared" ref="R803" si="2068">IF(N803=0,"    ",P803/N803)</f>
        <v xml:space="preserve">    </v>
      </c>
      <c r="S803" s="853">
        <f t="shared" si="2027"/>
        <v>0</v>
      </c>
      <c r="T803" s="489"/>
      <c r="U803" s="523">
        <f t="shared" si="1994"/>
        <v>0</v>
      </c>
      <c r="V803" s="512">
        <f t="shared" ref="V803" si="2069">S803-U803</f>
        <v>0</v>
      </c>
      <c r="W803" s="480" t="str">
        <f t="shared" ref="W803" si="2070">IF(S803=0,"    ",U803/S803)</f>
        <v xml:space="preserve">    </v>
      </c>
      <c r="X803" s="853">
        <f t="shared" si="2028"/>
        <v>0</v>
      </c>
      <c r="Y803" s="489"/>
      <c r="Z803" s="523">
        <f t="shared" si="1996"/>
        <v>0</v>
      </c>
      <c r="AA803" s="512">
        <f t="shared" ref="AA803" si="2071">X803-Z803</f>
        <v>0</v>
      </c>
      <c r="AB803" s="480" t="str">
        <f t="shared" ref="AB803" si="2072">IF(X803=0,"    ",Z803/X803)</f>
        <v xml:space="preserve">    </v>
      </c>
      <c r="AC803" s="853">
        <f t="shared" si="2029"/>
        <v>0</v>
      </c>
      <c r="AD803" s="489"/>
      <c r="AE803" s="523">
        <f t="shared" si="1998"/>
        <v>0</v>
      </c>
      <c r="AF803" s="512">
        <f t="shared" ref="AF803" si="2073">AC803-AE803</f>
        <v>0</v>
      </c>
      <c r="AG803" s="480" t="str">
        <f t="shared" ref="AG803" si="2074">IF(AC803=0,"    ",AE803/AC803)</f>
        <v xml:space="preserve">    </v>
      </c>
      <c r="AH803" s="853">
        <f t="shared" si="2030"/>
        <v>0</v>
      </c>
      <c r="AI803" s="489"/>
      <c r="AJ803" s="523">
        <f t="shared" si="2000"/>
        <v>0</v>
      </c>
      <c r="AK803" s="512">
        <f t="shared" ref="AK803" si="2075">AH803-AJ803</f>
        <v>0</v>
      </c>
      <c r="AL803" s="480" t="str">
        <f t="shared" ref="AL803" si="2076">IF(AH803=0,"    ",AJ803/AH803)</f>
        <v xml:space="preserve">    </v>
      </c>
      <c r="AM803" s="853">
        <f t="shared" si="2031"/>
        <v>0</v>
      </c>
      <c r="AN803" s="489"/>
      <c r="AO803" s="523">
        <f t="shared" si="2002"/>
        <v>0</v>
      </c>
      <c r="AP803" s="512">
        <f t="shared" ref="AP803" si="2077">AM803-AO803</f>
        <v>0</v>
      </c>
      <c r="AQ803" s="480" t="str">
        <f t="shared" ref="AQ803" si="2078">IF(AM803=0,"    ",AO803/AM803)</f>
        <v xml:space="preserve">    </v>
      </c>
      <c r="AR803" s="853">
        <f t="shared" si="2032"/>
        <v>0</v>
      </c>
      <c r="AS803" s="489"/>
      <c r="AT803" s="523">
        <f t="shared" si="2004"/>
        <v>0</v>
      </c>
      <c r="AU803" s="512">
        <f t="shared" ref="AU803" si="2079">AR803-AT803</f>
        <v>0</v>
      </c>
      <c r="AV803" s="480" t="str">
        <f t="shared" ref="AV803" si="2080">IF(AR803=0,"    ",AT803/AR803)</f>
        <v xml:space="preserve">    </v>
      </c>
      <c r="AW803" s="853">
        <f t="shared" si="2033"/>
        <v>0</v>
      </c>
      <c r="AX803" s="489"/>
      <c r="AY803" s="523">
        <f t="shared" si="2006"/>
        <v>0</v>
      </c>
      <c r="AZ803" s="512">
        <f t="shared" ref="AZ803" si="2081">AW803-AY803</f>
        <v>0</v>
      </c>
      <c r="BA803" s="480" t="str">
        <f t="shared" ref="BA803" si="2082">IF(AW803=0,"    ",AY803/AW803)</f>
        <v xml:space="preserve">    </v>
      </c>
      <c r="BB803" s="853">
        <f t="shared" si="2034"/>
        <v>0</v>
      </c>
      <c r="BC803" s="489"/>
      <c r="BD803" s="523">
        <f t="shared" si="2008"/>
        <v>0</v>
      </c>
      <c r="BE803" s="512">
        <f t="shared" ref="BE803" si="2083">BB803-BD803</f>
        <v>0</v>
      </c>
      <c r="BF803" s="480" t="str">
        <f t="shared" ref="BF803" si="2084">IF(BB803=0,"    ",BD803/BB803)</f>
        <v xml:space="preserve">    </v>
      </c>
      <c r="BG803" s="853">
        <f t="shared" si="2035"/>
        <v>0</v>
      </c>
      <c r="BH803" s="489"/>
      <c r="BI803" s="523">
        <f t="shared" si="2010"/>
        <v>0</v>
      </c>
      <c r="BJ803" s="512">
        <f t="shared" ref="BJ803" si="2085">BG803-BI803</f>
        <v>0</v>
      </c>
      <c r="BK803" s="480" t="str">
        <f t="shared" ref="BK803" si="2086">IF(BG803=0,"    ",BI803/BG803)</f>
        <v xml:space="preserve">    </v>
      </c>
      <c r="BM803" s="502">
        <f t="shared" ref="BM803" si="2087">E803+J803+O803+T803+Y803+AD803+AI803+AN803+AS803+AX803+BC803+BH803</f>
        <v>0</v>
      </c>
      <c r="BN803" s="7"/>
      <c r="BO803" s="7"/>
      <c r="BP803" s="7"/>
      <c r="BQ803" s="7"/>
    </row>
    <row r="804" spans="1:69" s="5" customFormat="1" ht="12.75" customHeight="1">
      <c r="A804" s="808">
        <v>44</v>
      </c>
      <c r="B804" s="543" t="s">
        <v>18</v>
      </c>
      <c r="C804" s="705">
        <f t="shared" si="1975"/>
        <v>0</v>
      </c>
      <c r="D804" s="853">
        <f t="shared" si="2024"/>
        <v>0</v>
      </c>
      <c r="E804" s="489"/>
      <c r="F804" s="523">
        <f t="shared" si="1988"/>
        <v>0</v>
      </c>
      <c r="G804" s="512">
        <f t="shared" si="1989"/>
        <v>0</v>
      </c>
      <c r="H804" s="480" t="str">
        <f t="shared" si="2012"/>
        <v xml:space="preserve">    </v>
      </c>
      <c r="I804" s="853">
        <f t="shared" si="2025"/>
        <v>0</v>
      </c>
      <c r="J804" s="489"/>
      <c r="K804" s="523">
        <f t="shared" si="1990"/>
        <v>0</v>
      </c>
      <c r="L804" s="512">
        <f t="shared" si="1991"/>
        <v>0</v>
      </c>
      <c r="M804" s="480" t="str">
        <f t="shared" si="2013"/>
        <v xml:space="preserve">    </v>
      </c>
      <c r="N804" s="853">
        <f t="shared" si="2026"/>
        <v>0</v>
      </c>
      <c r="O804" s="489"/>
      <c r="P804" s="523">
        <f t="shared" si="1992"/>
        <v>0</v>
      </c>
      <c r="Q804" s="512">
        <f t="shared" si="1993"/>
        <v>0</v>
      </c>
      <c r="R804" s="480" t="str">
        <f t="shared" si="2014"/>
        <v xml:space="preserve">    </v>
      </c>
      <c r="S804" s="853">
        <f t="shared" si="2027"/>
        <v>0</v>
      </c>
      <c r="T804" s="489"/>
      <c r="U804" s="523">
        <f t="shared" si="1994"/>
        <v>0</v>
      </c>
      <c r="V804" s="512">
        <f t="shared" si="1995"/>
        <v>0</v>
      </c>
      <c r="W804" s="480" t="str">
        <f t="shared" si="2015"/>
        <v xml:space="preserve">    </v>
      </c>
      <c r="X804" s="853">
        <f t="shared" si="2028"/>
        <v>0</v>
      </c>
      <c r="Y804" s="489"/>
      <c r="Z804" s="523">
        <f t="shared" si="1996"/>
        <v>0</v>
      </c>
      <c r="AA804" s="512">
        <f t="shared" si="1997"/>
        <v>0</v>
      </c>
      <c r="AB804" s="480" t="str">
        <f t="shared" si="2016"/>
        <v xml:space="preserve">    </v>
      </c>
      <c r="AC804" s="853">
        <f t="shared" si="2029"/>
        <v>0</v>
      </c>
      <c r="AD804" s="489"/>
      <c r="AE804" s="523">
        <f t="shared" si="1998"/>
        <v>0</v>
      </c>
      <c r="AF804" s="512">
        <f t="shared" si="1999"/>
        <v>0</v>
      </c>
      <c r="AG804" s="480" t="str">
        <f t="shared" si="2017"/>
        <v xml:space="preserve">    </v>
      </c>
      <c r="AH804" s="853">
        <f t="shared" si="2030"/>
        <v>0</v>
      </c>
      <c r="AI804" s="489"/>
      <c r="AJ804" s="523">
        <f t="shared" si="2000"/>
        <v>0</v>
      </c>
      <c r="AK804" s="512">
        <f t="shared" si="2001"/>
        <v>0</v>
      </c>
      <c r="AL804" s="480" t="str">
        <f t="shared" si="2018"/>
        <v xml:space="preserve">    </v>
      </c>
      <c r="AM804" s="853">
        <f t="shared" si="2031"/>
        <v>0</v>
      </c>
      <c r="AN804" s="489"/>
      <c r="AO804" s="523">
        <f t="shared" si="2002"/>
        <v>0</v>
      </c>
      <c r="AP804" s="512">
        <f t="shared" si="2003"/>
        <v>0</v>
      </c>
      <c r="AQ804" s="480" t="str">
        <f t="shared" si="2019"/>
        <v xml:space="preserve">    </v>
      </c>
      <c r="AR804" s="853">
        <f t="shared" si="2032"/>
        <v>0</v>
      </c>
      <c r="AS804" s="489"/>
      <c r="AT804" s="523">
        <f t="shared" si="2004"/>
        <v>0</v>
      </c>
      <c r="AU804" s="512">
        <f t="shared" si="2005"/>
        <v>0</v>
      </c>
      <c r="AV804" s="480" t="str">
        <f t="shared" si="2020"/>
        <v xml:space="preserve">    </v>
      </c>
      <c r="AW804" s="853">
        <f t="shared" si="2033"/>
        <v>0</v>
      </c>
      <c r="AX804" s="489"/>
      <c r="AY804" s="523">
        <f t="shared" si="2006"/>
        <v>0</v>
      </c>
      <c r="AZ804" s="512">
        <f t="shared" si="2007"/>
        <v>0</v>
      </c>
      <c r="BA804" s="480" t="str">
        <f t="shared" si="2021"/>
        <v xml:space="preserve">    </v>
      </c>
      <c r="BB804" s="853">
        <f t="shared" si="2034"/>
        <v>0</v>
      </c>
      <c r="BC804" s="489"/>
      <c r="BD804" s="523">
        <f t="shared" si="2008"/>
        <v>0</v>
      </c>
      <c r="BE804" s="512">
        <f t="shared" si="2009"/>
        <v>0</v>
      </c>
      <c r="BF804" s="480" t="str">
        <f t="shared" si="2022"/>
        <v xml:space="preserve">    </v>
      </c>
      <c r="BG804" s="853">
        <f t="shared" si="2035"/>
        <v>0</v>
      </c>
      <c r="BH804" s="489"/>
      <c r="BI804" s="523">
        <f t="shared" si="2010"/>
        <v>0</v>
      </c>
      <c r="BJ804" s="512">
        <f t="shared" si="2011"/>
        <v>0</v>
      </c>
      <c r="BK804" s="480" t="str">
        <f t="shared" si="2023"/>
        <v xml:space="preserve">    </v>
      </c>
      <c r="BM804" s="502">
        <f t="shared" si="1974"/>
        <v>0</v>
      </c>
      <c r="BN804" s="7"/>
      <c r="BO804" s="7"/>
      <c r="BP804" s="7"/>
      <c r="BQ804" s="7"/>
    </row>
    <row r="805" spans="1:69" s="52" customFormat="1" ht="12.75">
      <c r="A805" s="811">
        <v>45</v>
      </c>
      <c r="B805" s="836" t="s">
        <v>75</v>
      </c>
      <c r="C805" s="706">
        <f t="shared" si="1975"/>
        <v>0</v>
      </c>
      <c r="D805" s="546">
        <f t="shared" si="2024"/>
        <v>0</v>
      </c>
      <c r="E805" s="497">
        <f>SUM(E764:E804)</f>
        <v>0</v>
      </c>
      <c r="F805" s="498">
        <f>SUM(F764:F804)</f>
        <v>0</v>
      </c>
      <c r="G805" s="519">
        <f t="shared" si="1989"/>
        <v>0</v>
      </c>
      <c r="H805" s="481" t="str">
        <f t="shared" si="2012"/>
        <v xml:space="preserve">    </v>
      </c>
      <c r="I805" s="546">
        <f t="shared" si="2025"/>
        <v>0</v>
      </c>
      <c r="J805" s="497">
        <f>SUM(J764:J804)</f>
        <v>0</v>
      </c>
      <c r="K805" s="498">
        <f>SUM(K764:K804)</f>
        <v>0</v>
      </c>
      <c r="L805" s="519">
        <f t="shared" si="1991"/>
        <v>0</v>
      </c>
      <c r="M805" s="481" t="str">
        <f t="shared" si="2013"/>
        <v xml:space="preserve">    </v>
      </c>
      <c r="N805" s="546">
        <f t="shared" si="2026"/>
        <v>0</v>
      </c>
      <c r="O805" s="497">
        <f>SUM(O764:O804)</f>
        <v>0</v>
      </c>
      <c r="P805" s="498">
        <f>SUM(P764:P804)</f>
        <v>0</v>
      </c>
      <c r="Q805" s="519">
        <f t="shared" si="1993"/>
        <v>0</v>
      </c>
      <c r="R805" s="481" t="str">
        <f t="shared" si="2014"/>
        <v xml:space="preserve">    </v>
      </c>
      <c r="S805" s="546">
        <f t="shared" si="2027"/>
        <v>0</v>
      </c>
      <c r="T805" s="497">
        <f>SUM(T764:T804)</f>
        <v>0</v>
      </c>
      <c r="U805" s="498">
        <f>SUM(U764:U804)</f>
        <v>0</v>
      </c>
      <c r="V805" s="519">
        <f t="shared" si="1995"/>
        <v>0</v>
      </c>
      <c r="W805" s="481" t="str">
        <f t="shared" si="2015"/>
        <v xml:space="preserve">    </v>
      </c>
      <c r="X805" s="546">
        <f t="shared" si="2028"/>
        <v>0</v>
      </c>
      <c r="Y805" s="497">
        <f>SUM(Y764:Y804)</f>
        <v>0</v>
      </c>
      <c r="Z805" s="498">
        <f>SUM(Z764:Z804)</f>
        <v>0</v>
      </c>
      <c r="AA805" s="519">
        <f t="shared" si="1997"/>
        <v>0</v>
      </c>
      <c r="AB805" s="481" t="str">
        <f t="shared" si="2016"/>
        <v xml:space="preserve">    </v>
      </c>
      <c r="AC805" s="546">
        <f t="shared" si="2029"/>
        <v>0</v>
      </c>
      <c r="AD805" s="497">
        <f>SUM(AD764:AD804)</f>
        <v>0</v>
      </c>
      <c r="AE805" s="498">
        <f>SUM(AE764:AE804)</f>
        <v>0</v>
      </c>
      <c r="AF805" s="519">
        <f t="shared" si="1999"/>
        <v>0</v>
      </c>
      <c r="AG805" s="481" t="str">
        <f t="shared" si="2017"/>
        <v xml:space="preserve">    </v>
      </c>
      <c r="AH805" s="546">
        <f t="shared" si="2030"/>
        <v>0</v>
      </c>
      <c r="AI805" s="497">
        <f>SUM(AI764:AI804)</f>
        <v>0</v>
      </c>
      <c r="AJ805" s="498">
        <f>SUM(AJ764:AJ804)</f>
        <v>0</v>
      </c>
      <c r="AK805" s="519">
        <f t="shared" si="2001"/>
        <v>0</v>
      </c>
      <c r="AL805" s="481" t="str">
        <f t="shared" si="2018"/>
        <v xml:space="preserve">    </v>
      </c>
      <c r="AM805" s="546">
        <f t="shared" si="2031"/>
        <v>0</v>
      </c>
      <c r="AN805" s="497">
        <f>SUM(AN764:AN804)</f>
        <v>0</v>
      </c>
      <c r="AO805" s="498">
        <f>SUM(AO764:AO804)</f>
        <v>0</v>
      </c>
      <c r="AP805" s="519">
        <f t="shared" si="2003"/>
        <v>0</v>
      </c>
      <c r="AQ805" s="481" t="str">
        <f t="shared" si="2019"/>
        <v xml:space="preserve">    </v>
      </c>
      <c r="AR805" s="546">
        <f t="shared" si="2032"/>
        <v>0</v>
      </c>
      <c r="AS805" s="497">
        <f>SUM(AS764:AS804)</f>
        <v>0</v>
      </c>
      <c r="AT805" s="498">
        <f>SUM(AT764:AT804)</f>
        <v>0</v>
      </c>
      <c r="AU805" s="519">
        <f t="shared" si="2005"/>
        <v>0</v>
      </c>
      <c r="AV805" s="481" t="str">
        <f t="shared" si="2020"/>
        <v xml:space="preserve">    </v>
      </c>
      <c r="AW805" s="546">
        <f t="shared" si="2033"/>
        <v>0</v>
      </c>
      <c r="AX805" s="497">
        <f>SUM(AX764:AX804)</f>
        <v>0</v>
      </c>
      <c r="AY805" s="498">
        <f>SUM(AY764:AY804)</f>
        <v>0</v>
      </c>
      <c r="AZ805" s="519">
        <f t="shared" si="2007"/>
        <v>0</v>
      </c>
      <c r="BA805" s="481" t="str">
        <f t="shared" si="2021"/>
        <v xml:space="preserve">    </v>
      </c>
      <c r="BB805" s="546">
        <f t="shared" si="2034"/>
        <v>0</v>
      </c>
      <c r="BC805" s="497">
        <f>SUM(BC764:BC804)</f>
        <v>0</v>
      </c>
      <c r="BD805" s="498">
        <f>SUM(BD764:BD804)</f>
        <v>0</v>
      </c>
      <c r="BE805" s="519">
        <f t="shared" si="2009"/>
        <v>0</v>
      </c>
      <c r="BF805" s="481" t="str">
        <f t="shared" si="2022"/>
        <v xml:space="preserve">    </v>
      </c>
      <c r="BG805" s="546">
        <f t="shared" si="2035"/>
        <v>0</v>
      </c>
      <c r="BH805" s="497">
        <f>SUM(BH764:BH804)</f>
        <v>0</v>
      </c>
      <c r="BI805" s="498">
        <f>SUM(BI764:BI804)</f>
        <v>0</v>
      </c>
      <c r="BJ805" s="519">
        <f t="shared" si="2011"/>
        <v>0</v>
      </c>
      <c r="BK805" s="481" t="str">
        <f t="shared" si="2023"/>
        <v xml:space="preserve">    </v>
      </c>
      <c r="BM805" s="502">
        <f t="shared" si="1974"/>
        <v>0</v>
      </c>
      <c r="BN805" s="51"/>
      <c r="BO805" s="51"/>
      <c r="BP805" s="51"/>
      <c r="BQ805" s="51"/>
    </row>
    <row r="806" spans="1:69" s="5" customFormat="1" ht="12.75">
      <c r="A806" s="810">
        <v>46</v>
      </c>
      <c r="B806" s="837" t="s">
        <v>72</v>
      </c>
      <c r="C806" s="495">
        <f>+E806+J806+O806+T806+Y806+AD806+AI806+AN806+AS806+AX806+BC806+BH806</f>
        <v>0</v>
      </c>
      <c r="D806" s="853">
        <f t="shared" si="2024"/>
        <v>0</v>
      </c>
      <c r="E806" s="489"/>
      <c r="F806" s="523">
        <f>+F731+E806</f>
        <v>0</v>
      </c>
      <c r="G806" s="519">
        <f t="shared" si="1989"/>
        <v>0</v>
      </c>
      <c r="H806" s="481" t="str">
        <f t="shared" si="2012"/>
        <v xml:space="preserve">    </v>
      </c>
      <c r="I806" s="853">
        <f t="shared" si="2025"/>
        <v>0</v>
      </c>
      <c r="J806" s="489"/>
      <c r="K806" s="523">
        <f>+K731+J806</f>
        <v>0</v>
      </c>
      <c r="L806" s="519">
        <f t="shared" si="1991"/>
        <v>0</v>
      </c>
      <c r="M806" s="481" t="str">
        <f t="shared" si="2013"/>
        <v xml:space="preserve">    </v>
      </c>
      <c r="N806" s="853">
        <f t="shared" si="2026"/>
        <v>0</v>
      </c>
      <c r="O806" s="489"/>
      <c r="P806" s="523">
        <f>+P731+O806</f>
        <v>0</v>
      </c>
      <c r="Q806" s="519">
        <f t="shared" si="1993"/>
        <v>0</v>
      </c>
      <c r="R806" s="481" t="str">
        <f t="shared" si="2014"/>
        <v xml:space="preserve">    </v>
      </c>
      <c r="S806" s="853">
        <f t="shared" si="2027"/>
        <v>0</v>
      </c>
      <c r="T806" s="489"/>
      <c r="U806" s="523">
        <f>+U731+T806</f>
        <v>0</v>
      </c>
      <c r="V806" s="519">
        <f t="shared" si="1995"/>
        <v>0</v>
      </c>
      <c r="W806" s="481" t="str">
        <f t="shared" si="2015"/>
        <v xml:space="preserve">    </v>
      </c>
      <c r="X806" s="853">
        <f t="shared" si="2028"/>
        <v>0</v>
      </c>
      <c r="Y806" s="489"/>
      <c r="Z806" s="523">
        <f>+Z731+Y806</f>
        <v>0</v>
      </c>
      <c r="AA806" s="519">
        <f t="shared" si="1997"/>
        <v>0</v>
      </c>
      <c r="AB806" s="481" t="str">
        <f t="shared" si="2016"/>
        <v xml:space="preserve">    </v>
      </c>
      <c r="AC806" s="853">
        <f t="shared" si="2029"/>
        <v>0</v>
      </c>
      <c r="AD806" s="489"/>
      <c r="AE806" s="523">
        <f>+AE731+AD806</f>
        <v>0</v>
      </c>
      <c r="AF806" s="519">
        <f t="shared" si="1999"/>
        <v>0</v>
      </c>
      <c r="AG806" s="481" t="str">
        <f t="shared" si="2017"/>
        <v xml:space="preserve">    </v>
      </c>
      <c r="AH806" s="853">
        <f t="shared" si="2030"/>
        <v>0</v>
      </c>
      <c r="AI806" s="489"/>
      <c r="AJ806" s="523">
        <f>+AJ731+AI806</f>
        <v>0</v>
      </c>
      <c r="AK806" s="519">
        <f t="shared" si="2001"/>
        <v>0</v>
      </c>
      <c r="AL806" s="481" t="str">
        <f t="shared" si="2018"/>
        <v xml:space="preserve">    </v>
      </c>
      <c r="AM806" s="853">
        <f t="shared" si="2031"/>
        <v>0</v>
      </c>
      <c r="AN806" s="489"/>
      <c r="AO806" s="523">
        <f>+AO731+AN806</f>
        <v>0</v>
      </c>
      <c r="AP806" s="519">
        <f t="shared" si="2003"/>
        <v>0</v>
      </c>
      <c r="AQ806" s="481" t="str">
        <f t="shared" si="2019"/>
        <v xml:space="preserve">    </v>
      </c>
      <c r="AR806" s="853">
        <f t="shared" si="2032"/>
        <v>0</v>
      </c>
      <c r="AS806" s="489"/>
      <c r="AT806" s="523">
        <f>+AT731+AS806</f>
        <v>0</v>
      </c>
      <c r="AU806" s="519">
        <f t="shared" si="2005"/>
        <v>0</v>
      </c>
      <c r="AV806" s="481" t="str">
        <f t="shared" si="2020"/>
        <v xml:space="preserve">    </v>
      </c>
      <c r="AW806" s="853">
        <f t="shared" si="2033"/>
        <v>0</v>
      </c>
      <c r="AX806" s="489"/>
      <c r="AY806" s="523">
        <f>+AY731+AX806</f>
        <v>0</v>
      </c>
      <c r="AZ806" s="519">
        <f t="shared" si="2007"/>
        <v>0</v>
      </c>
      <c r="BA806" s="481" t="str">
        <f t="shared" si="2021"/>
        <v xml:space="preserve">    </v>
      </c>
      <c r="BB806" s="853">
        <f t="shared" si="2034"/>
        <v>0</v>
      </c>
      <c r="BC806" s="489"/>
      <c r="BD806" s="523">
        <f>+BD731+BC806</f>
        <v>0</v>
      </c>
      <c r="BE806" s="519">
        <f t="shared" si="2009"/>
        <v>0</v>
      </c>
      <c r="BF806" s="481" t="str">
        <f t="shared" si="2022"/>
        <v xml:space="preserve">    </v>
      </c>
      <c r="BG806" s="853">
        <f t="shared" si="2035"/>
        <v>0</v>
      </c>
      <c r="BH806" s="489"/>
      <c r="BI806" s="523">
        <f>+BI731+BH806</f>
        <v>0</v>
      </c>
      <c r="BJ806" s="519">
        <f t="shared" si="2011"/>
        <v>0</v>
      </c>
      <c r="BK806" s="481" t="str">
        <f t="shared" si="2023"/>
        <v xml:space="preserve">    </v>
      </c>
      <c r="BM806" s="502">
        <f>E806+J806+O806+T806+Y806+AD806+AI806+AN806+AS806+AX806+BC806+BH806</f>
        <v>0</v>
      </c>
      <c r="BN806" s="7"/>
      <c r="BO806" s="7"/>
      <c r="BP806" s="7"/>
      <c r="BQ806" s="7"/>
    </row>
    <row r="807" spans="1:69" s="28" customFormat="1" ht="12.75" customHeight="1">
      <c r="A807" s="810">
        <v>47</v>
      </c>
      <c r="B807" s="837" t="s">
        <v>73</v>
      </c>
      <c r="C807" s="495">
        <f>+E807+J807+O807+T807+Y807+AD807+AI807+AN807+AS807+AX807+BC807+BH807</f>
        <v>0</v>
      </c>
      <c r="D807" s="560">
        <f t="shared" si="2024"/>
        <v>0</v>
      </c>
      <c r="E807" s="500"/>
      <c r="F807" s="523">
        <f>+F732+E807</f>
        <v>0</v>
      </c>
      <c r="G807" s="519">
        <f t="shared" si="1989"/>
        <v>0</v>
      </c>
      <c r="H807" s="481" t="str">
        <f t="shared" si="2012"/>
        <v xml:space="preserve">    </v>
      </c>
      <c r="I807" s="560">
        <f t="shared" si="2025"/>
        <v>0</v>
      </c>
      <c r="J807" s="500"/>
      <c r="K807" s="523">
        <f>+K732+J807</f>
        <v>0</v>
      </c>
      <c r="L807" s="519">
        <f t="shared" si="1991"/>
        <v>0</v>
      </c>
      <c r="M807" s="481" t="str">
        <f t="shared" si="2013"/>
        <v xml:space="preserve">    </v>
      </c>
      <c r="N807" s="560">
        <f t="shared" si="2026"/>
        <v>0</v>
      </c>
      <c r="O807" s="500"/>
      <c r="P807" s="523">
        <f>+P732+O807</f>
        <v>0</v>
      </c>
      <c r="Q807" s="519">
        <f t="shared" si="1993"/>
        <v>0</v>
      </c>
      <c r="R807" s="481" t="str">
        <f t="shared" si="2014"/>
        <v xml:space="preserve">    </v>
      </c>
      <c r="S807" s="560">
        <f t="shared" si="2027"/>
        <v>0</v>
      </c>
      <c r="T807" s="500"/>
      <c r="U807" s="523">
        <f>+U732+T807</f>
        <v>0</v>
      </c>
      <c r="V807" s="519">
        <f t="shared" si="1995"/>
        <v>0</v>
      </c>
      <c r="W807" s="481" t="str">
        <f t="shared" si="2015"/>
        <v xml:space="preserve">    </v>
      </c>
      <c r="X807" s="560">
        <f t="shared" si="2028"/>
        <v>0</v>
      </c>
      <c r="Y807" s="500"/>
      <c r="Z807" s="523">
        <f>+Z732+Y807</f>
        <v>0</v>
      </c>
      <c r="AA807" s="519">
        <f t="shared" si="1997"/>
        <v>0</v>
      </c>
      <c r="AB807" s="481" t="str">
        <f t="shared" si="2016"/>
        <v xml:space="preserve">    </v>
      </c>
      <c r="AC807" s="560">
        <f t="shared" si="2029"/>
        <v>0</v>
      </c>
      <c r="AD807" s="500"/>
      <c r="AE807" s="523">
        <f>+AE732+AD807</f>
        <v>0</v>
      </c>
      <c r="AF807" s="519">
        <f t="shared" si="1999"/>
        <v>0</v>
      </c>
      <c r="AG807" s="481" t="str">
        <f t="shared" si="2017"/>
        <v xml:space="preserve">    </v>
      </c>
      <c r="AH807" s="560">
        <f t="shared" si="2030"/>
        <v>0</v>
      </c>
      <c r="AI807" s="500"/>
      <c r="AJ807" s="523">
        <f>+AJ732+AI807</f>
        <v>0</v>
      </c>
      <c r="AK807" s="519">
        <f t="shared" si="2001"/>
        <v>0</v>
      </c>
      <c r="AL807" s="481" t="str">
        <f t="shared" si="2018"/>
        <v xml:space="preserve">    </v>
      </c>
      <c r="AM807" s="560">
        <f t="shared" si="2031"/>
        <v>0</v>
      </c>
      <c r="AN807" s="500"/>
      <c r="AO807" s="523">
        <f>+AO732+AN807</f>
        <v>0</v>
      </c>
      <c r="AP807" s="519">
        <f t="shared" si="2003"/>
        <v>0</v>
      </c>
      <c r="AQ807" s="481" t="str">
        <f t="shared" si="2019"/>
        <v xml:space="preserve">    </v>
      </c>
      <c r="AR807" s="560">
        <f t="shared" si="2032"/>
        <v>0</v>
      </c>
      <c r="AS807" s="500"/>
      <c r="AT807" s="523">
        <f>+AT732+AS807</f>
        <v>0</v>
      </c>
      <c r="AU807" s="519">
        <f t="shared" si="2005"/>
        <v>0</v>
      </c>
      <c r="AV807" s="481" t="str">
        <f t="shared" si="2020"/>
        <v xml:space="preserve">    </v>
      </c>
      <c r="AW807" s="560">
        <f t="shared" si="2033"/>
        <v>0</v>
      </c>
      <c r="AX807" s="500"/>
      <c r="AY807" s="523">
        <f>+AY732+AX807</f>
        <v>0</v>
      </c>
      <c r="AZ807" s="519">
        <f t="shared" si="2007"/>
        <v>0</v>
      </c>
      <c r="BA807" s="481" t="str">
        <f t="shared" si="2021"/>
        <v xml:space="preserve">    </v>
      </c>
      <c r="BB807" s="560">
        <f t="shared" si="2034"/>
        <v>0</v>
      </c>
      <c r="BC807" s="500"/>
      <c r="BD807" s="523">
        <f>+BD732+BC807</f>
        <v>0</v>
      </c>
      <c r="BE807" s="519">
        <f t="shared" si="2009"/>
        <v>0</v>
      </c>
      <c r="BF807" s="481" t="str">
        <f t="shared" si="2022"/>
        <v xml:space="preserve">    </v>
      </c>
      <c r="BG807" s="560">
        <f t="shared" si="2035"/>
        <v>0</v>
      </c>
      <c r="BH807" s="500"/>
      <c r="BI807" s="523">
        <f>+BI732+BH807</f>
        <v>0</v>
      </c>
      <c r="BJ807" s="519">
        <f t="shared" si="2011"/>
        <v>0</v>
      </c>
      <c r="BK807" s="481" t="str">
        <f t="shared" si="2023"/>
        <v xml:space="preserve">    </v>
      </c>
      <c r="BL807" s="5"/>
      <c r="BM807" s="502">
        <f>E807+J807+O807+T807+Y807+AD807+AI807+AN807+AS807+AX807+BC807+BH807</f>
        <v>0</v>
      </c>
      <c r="BN807" s="29"/>
      <c r="BO807" s="29"/>
      <c r="BP807" s="29"/>
      <c r="BQ807" s="29"/>
    </row>
    <row r="808" spans="1:69" s="55" customFormat="1" ht="13.9" customHeight="1">
      <c r="A808" s="811">
        <v>48</v>
      </c>
      <c r="B808" s="836" t="s">
        <v>76</v>
      </c>
      <c r="C808" s="492">
        <f t="shared" si="1975"/>
        <v>0</v>
      </c>
      <c r="D808" s="551">
        <f t="shared" si="2024"/>
        <v>0</v>
      </c>
      <c r="E808" s="521">
        <f t="shared" ref="E808:F808" si="2088">E805+E806+E807</f>
        <v>0</v>
      </c>
      <c r="F808" s="521">
        <f t="shared" si="2088"/>
        <v>0</v>
      </c>
      <c r="G808" s="519">
        <f t="shared" si="1989"/>
        <v>0</v>
      </c>
      <c r="H808" s="481" t="str">
        <f t="shared" si="2012"/>
        <v xml:space="preserve">    </v>
      </c>
      <c r="I808" s="551">
        <f t="shared" si="2025"/>
        <v>0</v>
      </c>
      <c r="J808" s="521">
        <f>J805+J806+J807</f>
        <v>0</v>
      </c>
      <c r="K808" s="521">
        <f t="shared" ref="K808" si="2089">K805+K806+K807</f>
        <v>0</v>
      </c>
      <c r="L808" s="519">
        <f t="shared" si="1991"/>
        <v>0</v>
      </c>
      <c r="M808" s="481" t="str">
        <f t="shared" si="2013"/>
        <v xml:space="preserve">    </v>
      </c>
      <c r="N808" s="551">
        <f t="shared" si="2026"/>
        <v>0</v>
      </c>
      <c r="O808" s="521">
        <f t="shared" ref="O808:P808" si="2090">O805+O806+O807</f>
        <v>0</v>
      </c>
      <c r="P808" s="521">
        <f t="shared" si="2090"/>
        <v>0</v>
      </c>
      <c r="Q808" s="519">
        <f t="shared" si="1993"/>
        <v>0</v>
      </c>
      <c r="R808" s="481" t="str">
        <f t="shared" si="2014"/>
        <v xml:space="preserve">    </v>
      </c>
      <c r="S808" s="551">
        <f t="shared" si="2027"/>
        <v>0</v>
      </c>
      <c r="T808" s="521">
        <f t="shared" ref="T808:U808" si="2091">T805+T806+T807</f>
        <v>0</v>
      </c>
      <c r="U808" s="521">
        <f t="shared" si="2091"/>
        <v>0</v>
      </c>
      <c r="V808" s="519">
        <f t="shared" si="1995"/>
        <v>0</v>
      </c>
      <c r="W808" s="481" t="str">
        <f t="shared" si="2015"/>
        <v xml:space="preserve">    </v>
      </c>
      <c r="X808" s="551">
        <f t="shared" si="2028"/>
        <v>0</v>
      </c>
      <c r="Y808" s="521">
        <f t="shared" ref="Y808:Z808" si="2092">Y805+Y806+Y807</f>
        <v>0</v>
      </c>
      <c r="Z808" s="521">
        <f t="shared" si="2092"/>
        <v>0</v>
      </c>
      <c r="AA808" s="519">
        <f t="shared" si="1997"/>
        <v>0</v>
      </c>
      <c r="AB808" s="481" t="str">
        <f t="shared" si="2016"/>
        <v xml:space="preserve">    </v>
      </c>
      <c r="AC808" s="551">
        <f t="shared" si="2029"/>
        <v>0</v>
      </c>
      <c r="AD808" s="521">
        <f t="shared" ref="AD808:AE808" si="2093">AD805+AD806+AD807</f>
        <v>0</v>
      </c>
      <c r="AE808" s="521">
        <f t="shared" si="2093"/>
        <v>0</v>
      </c>
      <c r="AF808" s="519">
        <f t="shared" si="1999"/>
        <v>0</v>
      </c>
      <c r="AG808" s="481" t="str">
        <f t="shared" si="2017"/>
        <v xml:space="preserve">    </v>
      </c>
      <c r="AH808" s="551">
        <f t="shared" si="2030"/>
        <v>0</v>
      </c>
      <c r="AI808" s="521">
        <f t="shared" ref="AI808:AJ808" si="2094">AI805+AI806+AI807</f>
        <v>0</v>
      </c>
      <c r="AJ808" s="521">
        <f t="shared" si="2094"/>
        <v>0</v>
      </c>
      <c r="AK808" s="519">
        <f t="shared" si="2001"/>
        <v>0</v>
      </c>
      <c r="AL808" s="481" t="str">
        <f t="shared" si="2018"/>
        <v xml:space="preserve">    </v>
      </c>
      <c r="AM808" s="551">
        <f t="shared" si="2031"/>
        <v>0</v>
      </c>
      <c r="AN808" s="521">
        <f t="shared" ref="AN808:AO808" si="2095">AN805+AN806+AN807</f>
        <v>0</v>
      </c>
      <c r="AO808" s="521">
        <f t="shared" si="2095"/>
        <v>0</v>
      </c>
      <c r="AP808" s="519">
        <f t="shared" si="2003"/>
        <v>0</v>
      </c>
      <c r="AQ808" s="481" t="str">
        <f t="shared" si="2019"/>
        <v xml:space="preserve">    </v>
      </c>
      <c r="AR808" s="551">
        <f t="shared" si="2032"/>
        <v>0</v>
      </c>
      <c r="AS808" s="521">
        <f t="shared" ref="AS808:AT808" si="2096">AS805+AS806+AS807</f>
        <v>0</v>
      </c>
      <c r="AT808" s="521">
        <f t="shared" si="2096"/>
        <v>0</v>
      </c>
      <c r="AU808" s="519">
        <f t="shared" si="2005"/>
        <v>0</v>
      </c>
      <c r="AV808" s="481" t="str">
        <f t="shared" si="2020"/>
        <v xml:space="preserve">    </v>
      </c>
      <c r="AW808" s="551">
        <f t="shared" si="2033"/>
        <v>0</v>
      </c>
      <c r="AX808" s="521">
        <f t="shared" ref="AX808:AY808" si="2097">AX805+AX806+AX807</f>
        <v>0</v>
      </c>
      <c r="AY808" s="521">
        <f t="shared" si="2097"/>
        <v>0</v>
      </c>
      <c r="AZ808" s="519">
        <f t="shared" si="2007"/>
        <v>0</v>
      </c>
      <c r="BA808" s="481" t="str">
        <f t="shared" si="2021"/>
        <v xml:space="preserve">    </v>
      </c>
      <c r="BB808" s="551">
        <f t="shared" si="2034"/>
        <v>0</v>
      </c>
      <c r="BC808" s="521">
        <f t="shared" ref="BC808:BD808" si="2098">BC805+BC806+BC807</f>
        <v>0</v>
      </c>
      <c r="BD808" s="521">
        <f t="shared" si="2098"/>
        <v>0</v>
      </c>
      <c r="BE808" s="519">
        <f t="shared" si="2009"/>
        <v>0</v>
      </c>
      <c r="BF808" s="481" t="str">
        <f t="shared" si="2022"/>
        <v xml:space="preserve">    </v>
      </c>
      <c r="BG808" s="551">
        <f t="shared" si="2035"/>
        <v>0</v>
      </c>
      <c r="BH808" s="521">
        <f t="shared" ref="BH808:BI808" si="2099">BH805+BH806+BH807</f>
        <v>0</v>
      </c>
      <c r="BI808" s="521">
        <f t="shared" si="2099"/>
        <v>0</v>
      </c>
      <c r="BJ808" s="519">
        <f t="shared" si="2011"/>
        <v>0</v>
      </c>
      <c r="BK808" s="481" t="str">
        <f t="shared" si="2023"/>
        <v xml:space="preserve">    </v>
      </c>
      <c r="BL808" s="52"/>
      <c r="BM808" s="502">
        <f t="shared" si="1974"/>
        <v>0</v>
      </c>
    </row>
    <row r="809" spans="1:69" s="55" customFormat="1" ht="10.9" customHeight="1">
      <c r="A809" s="811">
        <v>49</v>
      </c>
      <c r="B809" s="836" t="s">
        <v>34</v>
      </c>
      <c r="C809" s="492">
        <f t="shared" si="1975"/>
        <v>0</v>
      </c>
      <c r="D809" s="551">
        <f t="shared" si="2024"/>
        <v>0</v>
      </c>
      <c r="E809" s="522">
        <f>E808+E763</f>
        <v>0</v>
      </c>
      <c r="F809" s="521">
        <f>F808+F763</f>
        <v>0</v>
      </c>
      <c r="G809" s="519">
        <f t="shared" si="1989"/>
        <v>0</v>
      </c>
      <c r="H809" s="481" t="str">
        <f t="shared" si="2012"/>
        <v xml:space="preserve">    </v>
      </c>
      <c r="I809" s="551">
        <f t="shared" si="2025"/>
        <v>0</v>
      </c>
      <c r="J809" s="522">
        <f>J808+J763</f>
        <v>0</v>
      </c>
      <c r="K809" s="521">
        <f>K808+K763</f>
        <v>0</v>
      </c>
      <c r="L809" s="519">
        <f t="shared" si="1991"/>
        <v>0</v>
      </c>
      <c r="M809" s="481" t="str">
        <f t="shared" si="2013"/>
        <v xml:space="preserve">    </v>
      </c>
      <c r="N809" s="551">
        <f t="shared" si="2026"/>
        <v>0</v>
      </c>
      <c r="O809" s="522">
        <f>O808+O763</f>
        <v>0</v>
      </c>
      <c r="P809" s="521">
        <f>P808+P763</f>
        <v>0</v>
      </c>
      <c r="Q809" s="519">
        <f t="shared" si="1993"/>
        <v>0</v>
      </c>
      <c r="R809" s="481" t="str">
        <f t="shared" si="2014"/>
        <v xml:space="preserve">    </v>
      </c>
      <c r="S809" s="551">
        <f t="shared" si="2027"/>
        <v>4</v>
      </c>
      <c r="T809" s="522">
        <f>T808+T763</f>
        <v>0</v>
      </c>
      <c r="U809" s="521">
        <f>U808+U763</f>
        <v>0</v>
      </c>
      <c r="V809" s="519">
        <f t="shared" si="1995"/>
        <v>4</v>
      </c>
      <c r="W809" s="481">
        <f t="shared" si="2015"/>
        <v>0</v>
      </c>
      <c r="X809" s="551">
        <f t="shared" si="2028"/>
        <v>0</v>
      </c>
      <c r="Y809" s="522">
        <f>Y808+Y763</f>
        <v>0</v>
      </c>
      <c r="Z809" s="521">
        <f>Z808+Z763</f>
        <v>0</v>
      </c>
      <c r="AA809" s="519">
        <f t="shared" si="1997"/>
        <v>0</v>
      </c>
      <c r="AB809" s="481" t="str">
        <f t="shared" si="2016"/>
        <v xml:space="preserve">    </v>
      </c>
      <c r="AC809" s="551">
        <f t="shared" si="2029"/>
        <v>0</v>
      </c>
      <c r="AD809" s="522">
        <f>AD808+AD763</f>
        <v>0</v>
      </c>
      <c r="AE809" s="521">
        <f>AE808+AE763</f>
        <v>0</v>
      </c>
      <c r="AF809" s="519">
        <f t="shared" si="1999"/>
        <v>0</v>
      </c>
      <c r="AG809" s="481" t="str">
        <f t="shared" si="2017"/>
        <v xml:space="preserve">    </v>
      </c>
      <c r="AH809" s="551">
        <f t="shared" si="2030"/>
        <v>0</v>
      </c>
      <c r="AI809" s="522">
        <f>AI808+AI763</f>
        <v>0</v>
      </c>
      <c r="AJ809" s="521">
        <f>AJ808+AJ763</f>
        <v>0</v>
      </c>
      <c r="AK809" s="519">
        <f t="shared" si="2001"/>
        <v>0</v>
      </c>
      <c r="AL809" s="481" t="str">
        <f t="shared" si="2018"/>
        <v xml:space="preserve">    </v>
      </c>
      <c r="AM809" s="551">
        <f t="shared" si="2031"/>
        <v>0</v>
      </c>
      <c r="AN809" s="522">
        <f>AN808+AN763</f>
        <v>0</v>
      </c>
      <c r="AO809" s="521">
        <f>AO808+AO763</f>
        <v>0</v>
      </c>
      <c r="AP809" s="519">
        <f t="shared" si="2003"/>
        <v>0</v>
      </c>
      <c r="AQ809" s="481" t="str">
        <f t="shared" si="2019"/>
        <v xml:space="preserve">    </v>
      </c>
      <c r="AR809" s="551">
        <f t="shared" si="2032"/>
        <v>0</v>
      </c>
      <c r="AS809" s="522">
        <f>AS808+AS763</f>
        <v>0</v>
      </c>
      <c r="AT809" s="521">
        <f>AT808+AT763</f>
        <v>0</v>
      </c>
      <c r="AU809" s="519">
        <f t="shared" si="2005"/>
        <v>0</v>
      </c>
      <c r="AV809" s="481" t="str">
        <f t="shared" si="2020"/>
        <v xml:space="preserve">    </v>
      </c>
      <c r="AW809" s="551">
        <f t="shared" si="2033"/>
        <v>0</v>
      </c>
      <c r="AX809" s="522">
        <f>AX808+AX763</f>
        <v>0</v>
      </c>
      <c r="AY809" s="521">
        <f>AY808+AY763</f>
        <v>0</v>
      </c>
      <c r="AZ809" s="519">
        <f t="shared" si="2007"/>
        <v>0</v>
      </c>
      <c r="BA809" s="481" t="str">
        <f t="shared" si="2021"/>
        <v xml:space="preserve">    </v>
      </c>
      <c r="BB809" s="551">
        <f t="shared" si="2034"/>
        <v>0</v>
      </c>
      <c r="BC809" s="522">
        <f>BC808+BC763</f>
        <v>0</v>
      </c>
      <c r="BD809" s="521">
        <f>BD808+BD763</f>
        <v>0</v>
      </c>
      <c r="BE809" s="519">
        <f t="shared" si="2009"/>
        <v>0</v>
      </c>
      <c r="BF809" s="481" t="str">
        <f t="shared" si="2022"/>
        <v xml:space="preserve">    </v>
      </c>
      <c r="BG809" s="551">
        <f t="shared" si="2035"/>
        <v>0</v>
      </c>
      <c r="BH809" s="522">
        <f>BH808+BH763</f>
        <v>0</v>
      </c>
      <c r="BI809" s="521">
        <f>BI808+BI763</f>
        <v>0</v>
      </c>
      <c r="BJ809" s="519">
        <f t="shared" si="2011"/>
        <v>0</v>
      </c>
      <c r="BK809" s="481" t="str">
        <f t="shared" si="2023"/>
        <v xml:space="preserve">    </v>
      </c>
      <c r="BL809" s="552"/>
      <c r="BM809" s="502">
        <f t="shared" si="1974"/>
        <v>0</v>
      </c>
    </row>
    <row r="810" spans="1:69" s="50" customFormat="1" ht="10.9" customHeight="1">
      <c r="A810" s="811">
        <v>50</v>
      </c>
      <c r="B810" s="836" t="s">
        <v>282</v>
      </c>
      <c r="C810" s="492"/>
      <c r="D810" s="551"/>
      <c r="E810" s="522"/>
      <c r="F810" s="521"/>
      <c r="G810" s="519"/>
      <c r="H810" s="481"/>
      <c r="I810" s="551"/>
      <c r="J810" s="522"/>
      <c r="K810" s="521"/>
      <c r="L810" s="519"/>
      <c r="M810" s="481"/>
      <c r="N810" s="551"/>
      <c r="O810" s="522"/>
      <c r="P810" s="521"/>
      <c r="Q810" s="519"/>
      <c r="R810" s="481"/>
      <c r="S810" s="551"/>
      <c r="T810" s="522"/>
      <c r="U810" s="521"/>
      <c r="V810" s="519"/>
      <c r="W810" s="481"/>
      <c r="X810" s="551"/>
      <c r="Y810" s="522"/>
      <c r="Z810" s="521"/>
      <c r="AA810" s="519"/>
      <c r="AB810" s="481"/>
      <c r="AC810" s="551"/>
      <c r="AD810" s="522"/>
      <c r="AE810" s="521"/>
      <c r="AF810" s="519"/>
      <c r="AG810" s="481"/>
      <c r="AH810" s="551"/>
      <c r="AI810" s="522"/>
      <c r="AJ810" s="521"/>
      <c r="AK810" s="519"/>
      <c r="AL810" s="481"/>
      <c r="AM810" s="551"/>
      <c r="AN810" s="522"/>
      <c r="AO810" s="521"/>
      <c r="AP810" s="519"/>
      <c r="AQ810" s="481"/>
      <c r="AR810" s="551"/>
      <c r="AS810" s="522"/>
      <c r="AT810" s="521"/>
      <c r="AU810" s="519"/>
      <c r="AV810" s="481"/>
      <c r="AW810" s="551"/>
      <c r="AX810" s="522"/>
      <c r="AY810" s="521"/>
      <c r="AZ810" s="519"/>
      <c r="BA810" s="481"/>
      <c r="BB810" s="551"/>
      <c r="BC810" s="522"/>
      <c r="BD810" s="521"/>
      <c r="BE810" s="519"/>
      <c r="BF810" s="481"/>
      <c r="BG810" s="551"/>
      <c r="BH810" s="522"/>
      <c r="BI810" s="521"/>
      <c r="BJ810" s="519"/>
      <c r="BK810" s="481"/>
      <c r="BL810" s="552"/>
      <c r="BM810" s="502">
        <f t="shared" si="1974"/>
        <v>0</v>
      </c>
    </row>
    <row r="811" spans="1:69" s="1" customFormat="1" ht="12.75">
      <c r="A811" s="810">
        <v>51</v>
      </c>
      <c r="B811" s="838" t="s">
        <v>283</v>
      </c>
      <c r="C811" s="495">
        <f t="shared" si="1975"/>
        <v>0</v>
      </c>
      <c r="D811" s="560">
        <f t="shared" ref="D811:D819" si="2100">D736</f>
        <v>0</v>
      </c>
      <c r="E811" s="500"/>
      <c r="F811" s="523">
        <f>+F736+E811</f>
        <v>0</v>
      </c>
      <c r="G811" s="519">
        <f t="shared" ref="G811:G815" si="2101">D811-F811</f>
        <v>0</v>
      </c>
      <c r="H811" s="481" t="str">
        <f t="shared" ref="H811:H819" si="2102">IF(D811=0,"    ",F811/D811)</f>
        <v xml:space="preserve">    </v>
      </c>
      <c r="I811" s="560">
        <f t="shared" ref="I811:I819" si="2103">I736</f>
        <v>0</v>
      </c>
      <c r="J811" s="500"/>
      <c r="K811" s="523">
        <f>+K736+J811</f>
        <v>0</v>
      </c>
      <c r="L811" s="519">
        <f t="shared" ref="L811:L815" si="2104">I811-K811</f>
        <v>0</v>
      </c>
      <c r="M811" s="481" t="str">
        <f t="shared" ref="M811:M819" si="2105">IF(I811=0,"    ",K811/I811)</f>
        <v xml:space="preserve">    </v>
      </c>
      <c r="N811" s="560">
        <f t="shared" ref="N811:N819" si="2106">N736</f>
        <v>0</v>
      </c>
      <c r="O811" s="500"/>
      <c r="P811" s="523">
        <f>+P736+O811</f>
        <v>0</v>
      </c>
      <c r="Q811" s="519">
        <f t="shared" ref="Q811:Q815" si="2107">N811-P811</f>
        <v>0</v>
      </c>
      <c r="R811" s="481" t="str">
        <f t="shared" ref="R811:R819" si="2108">IF(N811=0,"    ",P811/N811)</f>
        <v xml:space="preserve">    </v>
      </c>
      <c r="S811" s="560">
        <f t="shared" ref="S811:S819" si="2109">S736</f>
        <v>0</v>
      </c>
      <c r="T811" s="500"/>
      <c r="U811" s="523">
        <f>+U736+T811</f>
        <v>0</v>
      </c>
      <c r="V811" s="519">
        <f t="shared" ref="V811:V815" si="2110">S811-U811</f>
        <v>0</v>
      </c>
      <c r="W811" s="481" t="str">
        <f t="shared" ref="W811:W819" si="2111">IF(S811=0,"    ",U811/S811)</f>
        <v xml:space="preserve">    </v>
      </c>
      <c r="X811" s="560">
        <f t="shared" ref="X811:X819" si="2112">X736</f>
        <v>0</v>
      </c>
      <c r="Y811" s="500"/>
      <c r="Z811" s="523">
        <f>+Z736+Y811</f>
        <v>0</v>
      </c>
      <c r="AA811" s="519">
        <f t="shared" ref="AA811:AA815" si="2113">X811-Z811</f>
        <v>0</v>
      </c>
      <c r="AB811" s="481" t="str">
        <f t="shared" ref="AB811:AB819" si="2114">IF(X811=0,"    ",Z811/X811)</f>
        <v xml:space="preserve">    </v>
      </c>
      <c r="AC811" s="560">
        <f t="shared" ref="AC811:AC819" si="2115">AC736</f>
        <v>0</v>
      </c>
      <c r="AD811" s="500"/>
      <c r="AE811" s="523">
        <f>+AE736+AD811</f>
        <v>0</v>
      </c>
      <c r="AF811" s="519">
        <f t="shared" ref="AF811:AF815" si="2116">AC811-AE811</f>
        <v>0</v>
      </c>
      <c r="AG811" s="481" t="str">
        <f t="shared" ref="AG811:AG819" si="2117">IF(AC811=0,"    ",AE811/AC811)</f>
        <v xml:space="preserve">    </v>
      </c>
      <c r="AH811" s="560">
        <f t="shared" ref="AH811:AH819" si="2118">AH736</f>
        <v>0</v>
      </c>
      <c r="AI811" s="500"/>
      <c r="AJ811" s="523">
        <f>+AJ736+AI811</f>
        <v>0</v>
      </c>
      <c r="AK811" s="519">
        <f t="shared" ref="AK811:AK815" si="2119">AH811-AJ811</f>
        <v>0</v>
      </c>
      <c r="AL811" s="481" t="str">
        <f t="shared" ref="AL811:AL819" si="2120">IF(AH811=0,"    ",AJ811/AH811)</f>
        <v xml:space="preserve">    </v>
      </c>
      <c r="AM811" s="560">
        <f t="shared" ref="AM811:AM819" si="2121">AM736</f>
        <v>0</v>
      </c>
      <c r="AN811" s="500"/>
      <c r="AO811" s="523">
        <f>+AO736+AN811</f>
        <v>0</v>
      </c>
      <c r="AP811" s="519">
        <f t="shared" ref="AP811:AP815" si="2122">AM811-AO811</f>
        <v>0</v>
      </c>
      <c r="AQ811" s="481" t="str">
        <f t="shared" ref="AQ811:AQ819" si="2123">IF(AM811=0,"    ",AO811/AM811)</f>
        <v xml:space="preserve">    </v>
      </c>
      <c r="AR811" s="560">
        <f t="shared" ref="AR811:AR819" si="2124">AR736</f>
        <v>0</v>
      </c>
      <c r="AS811" s="500"/>
      <c r="AT811" s="523">
        <f>+AT736+AS811</f>
        <v>0</v>
      </c>
      <c r="AU811" s="519">
        <f t="shared" ref="AU811:AU815" si="2125">AR811-AT811</f>
        <v>0</v>
      </c>
      <c r="AV811" s="481" t="str">
        <f t="shared" ref="AV811:AV819" si="2126">IF(AR811=0,"    ",AT811/AR811)</f>
        <v xml:space="preserve">    </v>
      </c>
      <c r="AW811" s="560">
        <f t="shared" ref="AW811:AW819" si="2127">AW736</f>
        <v>0</v>
      </c>
      <c r="AX811" s="500"/>
      <c r="AY811" s="523">
        <f>+AY736+AX811</f>
        <v>0</v>
      </c>
      <c r="AZ811" s="519">
        <f t="shared" ref="AZ811:AZ815" si="2128">AW811-AY811</f>
        <v>0</v>
      </c>
      <c r="BA811" s="481" t="str">
        <f t="shared" ref="BA811:BA819" si="2129">IF(AW811=0,"    ",AY811/AW811)</f>
        <v xml:space="preserve">    </v>
      </c>
      <c r="BB811" s="560">
        <f t="shared" ref="BB811:BB819" si="2130">BB736</f>
        <v>0</v>
      </c>
      <c r="BC811" s="500"/>
      <c r="BD811" s="523">
        <f>+BD736+BC811</f>
        <v>0</v>
      </c>
      <c r="BE811" s="519">
        <f t="shared" ref="BE811:BE815" si="2131">BB811-BD811</f>
        <v>0</v>
      </c>
      <c r="BF811" s="481" t="str">
        <f t="shared" ref="BF811:BF819" si="2132">IF(BB811=0,"    ",BD811/BB811)</f>
        <v xml:space="preserve">    </v>
      </c>
      <c r="BG811" s="560">
        <f t="shared" ref="BG811:BG819" si="2133">BG736</f>
        <v>0</v>
      </c>
      <c r="BH811" s="500"/>
      <c r="BI811" s="523">
        <f>+BI736+BH811</f>
        <v>0</v>
      </c>
      <c r="BJ811" s="519">
        <f t="shared" ref="BJ811:BJ815" si="2134">BG811-BI811</f>
        <v>0</v>
      </c>
      <c r="BK811" s="481" t="str">
        <f t="shared" ref="BK811:BK819" si="2135">IF(BG811=0,"    ",BI811/BG811)</f>
        <v xml:space="preserve">    </v>
      </c>
      <c r="BL811" s="553"/>
      <c r="BM811" s="502">
        <f t="shared" si="1974"/>
        <v>0</v>
      </c>
    </row>
    <row r="812" spans="1:69" s="1" customFormat="1" ht="12.75">
      <c r="A812" s="810">
        <v>52</v>
      </c>
      <c r="B812" s="838" t="str">
        <f>'[4]Budget Summary'!$C$33</f>
        <v>Other Patient Insurance</v>
      </c>
      <c r="C812" s="495">
        <f t="shared" si="1975"/>
        <v>0</v>
      </c>
      <c r="D812" s="560">
        <f t="shared" si="2100"/>
        <v>0</v>
      </c>
      <c r="E812" s="500"/>
      <c r="F812" s="523">
        <f>+F737+E812</f>
        <v>0</v>
      </c>
      <c r="G812" s="519">
        <f t="shared" si="2101"/>
        <v>0</v>
      </c>
      <c r="H812" s="481" t="str">
        <f t="shared" si="2102"/>
        <v xml:space="preserve">    </v>
      </c>
      <c r="I812" s="560">
        <f t="shared" si="2103"/>
        <v>0</v>
      </c>
      <c r="J812" s="500"/>
      <c r="K812" s="523">
        <f>+K737+J812</f>
        <v>0</v>
      </c>
      <c r="L812" s="519">
        <f t="shared" si="2104"/>
        <v>0</v>
      </c>
      <c r="M812" s="481" t="str">
        <f t="shared" si="2105"/>
        <v xml:space="preserve">    </v>
      </c>
      <c r="N812" s="560">
        <f t="shared" si="2106"/>
        <v>0</v>
      </c>
      <c r="O812" s="500"/>
      <c r="P812" s="523">
        <f>+P737+O812</f>
        <v>0</v>
      </c>
      <c r="Q812" s="519">
        <f t="shared" si="2107"/>
        <v>0</v>
      </c>
      <c r="R812" s="481" t="str">
        <f t="shared" si="2108"/>
        <v xml:space="preserve">    </v>
      </c>
      <c r="S812" s="560">
        <f t="shared" si="2109"/>
        <v>0</v>
      </c>
      <c r="T812" s="500"/>
      <c r="U812" s="523">
        <f>+U737+T812</f>
        <v>0</v>
      </c>
      <c r="V812" s="519">
        <f t="shared" si="2110"/>
        <v>0</v>
      </c>
      <c r="W812" s="481" t="str">
        <f t="shared" si="2111"/>
        <v xml:space="preserve">    </v>
      </c>
      <c r="X812" s="560">
        <f t="shared" si="2112"/>
        <v>0</v>
      </c>
      <c r="Y812" s="500"/>
      <c r="Z812" s="523">
        <f>+Z737+Y812</f>
        <v>0</v>
      </c>
      <c r="AA812" s="519">
        <f t="shared" si="2113"/>
        <v>0</v>
      </c>
      <c r="AB812" s="481" t="str">
        <f t="shared" si="2114"/>
        <v xml:space="preserve">    </v>
      </c>
      <c r="AC812" s="560">
        <f t="shared" si="2115"/>
        <v>0</v>
      </c>
      <c r="AD812" s="500"/>
      <c r="AE812" s="523">
        <f>+AE737+AD812</f>
        <v>0</v>
      </c>
      <c r="AF812" s="519">
        <f t="shared" si="2116"/>
        <v>0</v>
      </c>
      <c r="AG812" s="481" t="str">
        <f t="shared" si="2117"/>
        <v xml:space="preserve">    </v>
      </c>
      <c r="AH812" s="560">
        <f t="shared" si="2118"/>
        <v>0</v>
      </c>
      <c r="AI812" s="500"/>
      <c r="AJ812" s="523">
        <f>+AJ737+AI812</f>
        <v>0</v>
      </c>
      <c r="AK812" s="519">
        <f t="shared" si="2119"/>
        <v>0</v>
      </c>
      <c r="AL812" s="481" t="str">
        <f t="shared" si="2120"/>
        <v xml:space="preserve">    </v>
      </c>
      <c r="AM812" s="560">
        <f t="shared" si="2121"/>
        <v>0</v>
      </c>
      <c r="AN812" s="500"/>
      <c r="AO812" s="523">
        <f>+AO737+AN812</f>
        <v>0</v>
      </c>
      <c r="AP812" s="519">
        <f t="shared" si="2122"/>
        <v>0</v>
      </c>
      <c r="AQ812" s="481" t="str">
        <f t="shared" si="2123"/>
        <v xml:space="preserve">    </v>
      </c>
      <c r="AR812" s="560">
        <f t="shared" si="2124"/>
        <v>0</v>
      </c>
      <c r="AS812" s="500"/>
      <c r="AT812" s="523">
        <f>+AT737+AS812</f>
        <v>0</v>
      </c>
      <c r="AU812" s="519">
        <f t="shared" si="2125"/>
        <v>0</v>
      </c>
      <c r="AV812" s="481" t="str">
        <f t="shared" si="2126"/>
        <v xml:space="preserve">    </v>
      </c>
      <c r="AW812" s="560">
        <f t="shared" si="2127"/>
        <v>0</v>
      </c>
      <c r="AX812" s="500"/>
      <c r="AY812" s="523">
        <f>+AY737+AX812</f>
        <v>0</v>
      </c>
      <c r="AZ812" s="519">
        <f t="shared" si="2128"/>
        <v>0</v>
      </c>
      <c r="BA812" s="481" t="str">
        <f t="shared" si="2129"/>
        <v xml:space="preserve">    </v>
      </c>
      <c r="BB812" s="560">
        <f t="shared" si="2130"/>
        <v>0</v>
      </c>
      <c r="BC812" s="500"/>
      <c r="BD812" s="523">
        <f>+BD737+BC812</f>
        <v>0</v>
      </c>
      <c r="BE812" s="519">
        <f t="shared" si="2131"/>
        <v>0</v>
      </c>
      <c r="BF812" s="481" t="str">
        <f t="shared" si="2132"/>
        <v xml:space="preserve">    </v>
      </c>
      <c r="BG812" s="560">
        <f t="shared" si="2133"/>
        <v>0</v>
      </c>
      <c r="BH812" s="500"/>
      <c r="BI812" s="523">
        <f>+BI737+BH812</f>
        <v>0</v>
      </c>
      <c r="BJ812" s="519">
        <f t="shared" si="2134"/>
        <v>0</v>
      </c>
      <c r="BK812" s="481" t="str">
        <f t="shared" si="2135"/>
        <v xml:space="preserve">    </v>
      </c>
      <c r="BL812" s="553"/>
      <c r="BM812" s="502">
        <f t="shared" si="1974"/>
        <v>0</v>
      </c>
    </row>
    <row r="813" spans="1:69" s="1" customFormat="1" ht="12.75">
      <c r="A813" s="810">
        <v>53</v>
      </c>
      <c r="B813" s="838" t="str">
        <f>'[4]Budget Summary'!$C$34</f>
        <v>Medicare</v>
      </c>
      <c r="C813" s="495">
        <f t="shared" si="1975"/>
        <v>0</v>
      </c>
      <c r="D813" s="560">
        <f t="shared" si="2100"/>
        <v>0</v>
      </c>
      <c r="E813" s="500"/>
      <c r="F813" s="523">
        <f>+F738+E813</f>
        <v>0</v>
      </c>
      <c r="G813" s="519">
        <f t="shared" si="2101"/>
        <v>0</v>
      </c>
      <c r="H813" s="481" t="str">
        <f t="shared" si="2102"/>
        <v xml:space="preserve">    </v>
      </c>
      <c r="I813" s="560">
        <f t="shared" si="2103"/>
        <v>0</v>
      </c>
      <c r="J813" s="500"/>
      <c r="K813" s="523">
        <f>+K738+J813</f>
        <v>0</v>
      </c>
      <c r="L813" s="519">
        <f t="shared" si="2104"/>
        <v>0</v>
      </c>
      <c r="M813" s="481" t="str">
        <f t="shared" si="2105"/>
        <v xml:space="preserve">    </v>
      </c>
      <c r="N813" s="560">
        <f t="shared" si="2106"/>
        <v>0</v>
      </c>
      <c r="O813" s="500"/>
      <c r="P813" s="523">
        <f>+P738+O813</f>
        <v>0</v>
      </c>
      <c r="Q813" s="519">
        <f t="shared" si="2107"/>
        <v>0</v>
      </c>
      <c r="R813" s="481" t="str">
        <f t="shared" si="2108"/>
        <v xml:space="preserve">    </v>
      </c>
      <c r="S813" s="560">
        <f t="shared" si="2109"/>
        <v>0</v>
      </c>
      <c r="T813" s="500"/>
      <c r="U813" s="523">
        <f>+U738+T813</f>
        <v>0</v>
      </c>
      <c r="V813" s="519">
        <f t="shared" si="2110"/>
        <v>0</v>
      </c>
      <c r="W813" s="481" t="str">
        <f t="shared" si="2111"/>
        <v xml:space="preserve">    </v>
      </c>
      <c r="X813" s="560">
        <f t="shared" si="2112"/>
        <v>0</v>
      </c>
      <c r="Y813" s="500"/>
      <c r="Z813" s="523">
        <f>+Z738+Y813</f>
        <v>0</v>
      </c>
      <c r="AA813" s="519">
        <f t="shared" si="2113"/>
        <v>0</v>
      </c>
      <c r="AB813" s="481" t="str">
        <f t="shared" si="2114"/>
        <v xml:space="preserve">    </v>
      </c>
      <c r="AC813" s="560">
        <f t="shared" si="2115"/>
        <v>0</v>
      </c>
      <c r="AD813" s="500"/>
      <c r="AE813" s="523">
        <f>+AE738+AD813</f>
        <v>0</v>
      </c>
      <c r="AF813" s="519">
        <f t="shared" si="2116"/>
        <v>0</v>
      </c>
      <c r="AG813" s="481" t="str">
        <f t="shared" si="2117"/>
        <v xml:space="preserve">    </v>
      </c>
      <c r="AH813" s="560">
        <f t="shared" si="2118"/>
        <v>0</v>
      </c>
      <c r="AI813" s="500"/>
      <c r="AJ813" s="523">
        <f>+AJ738+AI813</f>
        <v>0</v>
      </c>
      <c r="AK813" s="519">
        <f t="shared" si="2119"/>
        <v>0</v>
      </c>
      <c r="AL813" s="481" t="str">
        <f t="shared" si="2120"/>
        <v xml:space="preserve">    </v>
      </c>
      <c r="AM813" s="560">
        <f t="shared" si="2121"/>
        <v>0</v>
      </c>
      <c r="AN813" s="500"/>
      <c r="AO813" s="523">
        <f>+AO738+AN813</f>
        <v>0</v>
      </c>
      <c r="AP813" s="519">
        <f t="shared" si="2122"/>
        <v>0</v>
      </c>
      <c r="AQ813" s="481" t="str">
        <f t="shared" si="2123"/>
        <v xml:space="preserve">    </v>
      </c>
      <c r="AR813" s="560">
        <f t="shared" si="2124"/>
        <v>0</v>
      </c>
      <c r="AS813" s="500"/>
      <c r="AT813" s="523">
        <f>+AT738+AS813</f>
        <v>0</v>
      </c>
      <c r="AU813" s="519">
        <f t="shared" si="2125"/>
        <v>0</v>
      </c>
      <c r="AV813" s="481" t="str">
        <f t="shared" si="2126"/>
        <v xml:space="preserve">    </v>
      </c>
      <c r="AW813" s="560">
        <f t="shared" si="2127"/>
        <v>0</v>
      </c>
      <c r="AX813" s="500"/>
      <c r="AY813" s="523">
        <f>+AY738+AX813</f>
        <v>0</v>
      </c>
      <c r="AZ813" s="519">
        <f t="shared" si="2128"/>
        <v>0</v>
      </c>
      <c r="BA813" s="481" t="str">
        <f t="shared" si="2129"/>
        <v xml:space="preserve">    </v>
      </c>
      <c r="BB813" s="560">
        <f t="shared" si="2130"/>
        <v>0</v>
      </c>
      <c r="BC813" s="500"/>
      <c r="BD813" s="523">
        <f>+BD738+BC813</f>
        <v>0</v>
      </c>
      <c r="BE813" s="519">
        <f t="shared" si="2131"/>
        <v>0</v>
      </c>
      <c r="BF813" s="481" t="str">
        <f t="shared" si="2132"/>
        <v xml:space="preserve">    </v>
      </c>
      <c r="BG813" s="560">
        <f t="shared" si="2133"/>
        <v>0</v>
      </c>
      <c r="BH813" s="500"/>
      <c r="BI813" s="523">
        <f>+BI738+BH813</f>
        <v>0</v>
      </c>
      <c r="BJ813" s="519">
        <f t="shared" si="2134"/>
        <v>0</v>
      </c>
      <c r="BK813" s="481" t="str">
        <f t="shared" si="2135"/>
        <v xml:space="preserve">    </v>
      </c>
      <c r="BL813" s="553"/>
      <c r="BM813" s="502">
        <f t="shared" si="1974"/>
        <v>0</v>
      </c>
    </row>
    <row r="814" spans="1:69" s="1" customFormat="1" ht="12.75">
      <c r="A814" s="810">
        <v>54</v>
      </c>
      <c r="B814" s="1059" t="str">
        <f>'[4]Budget Summary'!$C$35</f>
        <v>Other Revenues: (Specify)</v>
      </c>
      <c r="C814" s="495">
        <f t="shared" si="1975"/>
        <v>0</v>
      </c>
      <c r="D814" s="560">
        <f t="shared" si="2100"/>
        <v>0</v>
      </c>
      <c r="E814" s="500"/>
      <c r="F814" s="523">
        <f>+F739+E814</f>
        <v>0</v>
      </c>
      <c r="G814" s="519">
        <f t="shared" si="2101"/>
        <v>0</v>
      </c>
      <c r="H814" s="481" t="str">
        <f t="shared" si="2102"/>
        <v xml:space="preserve">    </v>
      </c>
      <c r="I814" s="560">
        <f t="shared" si="2103"/>
        <v>0</v>
      </c>
      <c r="J814" s="500"/>
      <c r="K814" s="523">
        <f>+K739+J814</f>
        <v>0</v>
      </c>
      <c r="L814" s="519">
        <f t="shared" si="2104"/>
        <v>0</v>
      </c>
      <c r="M814" s="481" t="str">
        <f t="shared" si="2105"/>
        <v xml:space="preserve">    </v>
      </c>
      <c r="N814" s="560">
        <f t="shared" si="2106"/>
        <v>0</v>
      </c>
      <c r="O814" s="500"/>
      <c r="P814" s="523">
        <f>+P739+O814</f>
        <v>0</v>
      </c>
      <c r="Q814" s="519">
        <f t="shared" si="2107"/>
        <v>0</v>
      </c>
      <c r="R814" s="481" t="str">
        <f t="shared" si="2108"/>
        <v xml:space="preserve">    </v>
      </c>
      <c r="S814" s="560">
        <f t="shared" si="2109"/>
        <v>0</v>
      </c>
      <c r="T814" s="500"/>
      <c r="U814" s="523">
        <f>+U739+T814</f>
        <v>0</v>
      </c>
      <c r="V814" s="519">
        <f t="shared" si="2110"/>
        <v>0</v>
      </c>
      <c r="W814" s="481" t="str">
        <f t="shared" si="2111"/>
        <v xml:space="preserve">    </v>
      </c>
      <c r="X814" s="560">
        <f t="shared" si="2112"/>
        <v>0</v>
      </c>
      <c r="Y814" s="500"/>
      <c r="Z814" s="523">
        <f>+Z739+Y814</f>
        <v>0</v>
      </c>
      <c r="AA814" s="519">
        <f t="shared" si="2113"/>
        <v>0</v>
      </c>
      <c r="AB814" s="481" t="str">
        <f t="shared" si="2114"/>
        <v xml:space="preserve">    </v>
      </c>
      <c r="AC814" s="560">
        <f t="shared" si="2115"/>
        <v>0</v>
      </c>
      <c r="AD814" s="500"/>
      <c r="AE814" s="523">
        <f>+AE739+AD814</f>
        <v>0</v>
      </c>
      <c r="AF814" s="519">
        <f t="shared" si="2116"/>
        <v>0</v>
      </c>
      <c r="AG814" s="481" t="str">
        <f t="shared" si="2117"/>
        <v xml:space="preserve">    </v>
      </c>
      <c r="AH814" s="560">
        <f t="shared" si="2118"/>
        <v>0</v>
      </c>
      <c r="AI814" s="500"/>
      <c r="AJ814" s="523">
        <f>+AJ739+AI814</f>
        <v>0</v>
      </c>
      <c r="AK814" s="519">
        <f t="shared" si="2119"/>
        <v>0</v>
      </c>
      <c r="AL814" s="481" t="str">
        <f t="shared" si="2120"/>
        <v xml:space="preserve">    </v>
      </c>
      <c r="AM814" s="560">
        <f t="shared" si="2121"/>
        <v>0</v>
      </c>
      <c r="AN814" s="500"/>
      <c r="AO814" s="523">
        <f>+AO739+AN814</f>
        <v>0</v>
      </c>
      <c r="AP814" s="519">
        <f t="shared" si="2122"/>
        <v>0</v>
      </c>
      <c r="AQ814" s="481" t="str">
        <f t="shared" si="2123"/>
        <v xml:space="preserve">    </v>
      </c>
      <c r="AR814" s="560">
        <f t="shared" si="2124"/>
        <v>0</v>
      </c>
      <c r="AS814" s="500"/>
      <c r="AT814" s="523">
        <f>+AT739+AS814</f>
        <v>0</v>
      </c>
      <c r="AU814" s="519">
        <f t="shared" si="2125"/>
        <v>0</v>
      </c>
      <c r="AV814" s="481" t="str">
        <f t="shared" si="2126"/>
        <v xml:space="preserve">    </v>
      </c>
      <c r="AW814" s="560">
        <f t="shared" si="2127"/>
        <v>0</v>
      </c>
      <c r="AX814" s="500"/>
      <c r="AY814" s="523">
        <f>+AY739+AX814</f>
        <v>0</v>
      </c>
      <c r="AZ814" s="519">
        <f t="shared" si="2128"/>
        <v>0</v>
      </c>
      <c r="BA814" s="481" t="str">
        <f t="shared" si="2129"/>
        <v xml:space="preserve">    </v>
      </c>
      <c r="BB814" s="560">
        <f t="shared" si="2130"/>
        <v>0</v>
      </c>
      <c r="BC814" s="500"/>
      <c r="BD814" s="523">
        <f>+BD739+BC814</f>
        <v>0</v>
      </c>
      <c r="BE814" s="519">
        <f t="shared" si="2131"/>
        <v>0</v>
      </c>
      <c r="BF814" s="481" t="str">
        <f t="shared" si="2132"/>
        <v xml:space="preserve">    </v>
      </c>
      <c r="BG814" s="560">
        <f t="shared" si="2133"/>
        <v>0</v>
      </c>
      <c r="BH814" s="500"/>
      <c r="BI814" s="523">
        <f>+BI739+BH814</f>
        <v>0</v>
      </c>
      <c r="BJ814" s="519">
        <f t="shared" si="2134"/>
        <v>0</v>
      </c>
      <c r="BK814" s="481" t="str">
        <f t="shared" si="2135"/>
        <v xml:space="preserve">    </v>
      </c>
      <c r="BL814" s="553"/>
      <c r="BM814" s="502">
        <f t="shared" si="1974"/>
        <v>0</v>
      </c>
    </row>
    <row r="815" spans="1:69" customFormat="1" ht="12.75">
      <c r="A815" s="810">
        <v>55</v>
      </c>
      <c r="B815" s="836" t="s">
        <v>284</v>
      </c>
      <c r="C815" s="492">
        <f t="shared" si="1975"/>
        <v>0</v>
      </c>
      <c r="D815" s="525">
        <f t="shared" si="2100"/>
        <v>0</v>
      </c>
      <c r="E815" s="502">
        <f t="shared" ref="E815:F815" si="2136">SUM(E811:E814)</f>
        <v>0</v>
      </c>
      <c r="F815" s="502">
        <f t="shared" si="2136"/>
        <v>0</v>
      </c>
      <c r="G815" s="523">
        <f t="shared" si="2101"/>
        <v>0</v>
      </c>
      <c r="H815" s="482" t="str">
        <f t="shared" si="2102"/>
        <v xml:space="preserve">    </v>
      </c>
      <c r="I815" s="525">
        <f t="shared" si="2103"/>
        <v>0</v>
      </c>
      <c r="J815" s="502">
        <f>SUM(J811:J814)</f>
        <v>0</v>
      </c>
      <c r="K815" s="502">
        <f t="shared" ref="K815" si="2137">SUM(K811:K814)</f>
        <v>0</v>
      </c>
      <c r="L815" s="523">
        <f t="shared" si="2104"/>
        <v>0</v>
      </c>
      <c r="M815" s="482" t="str">
        <f t="shared" si="2105"/>
        <v xml:space="preserve">    </v>
      </c>
      <c r="N815" s="525">
        <f t="shared" si="2106"/>
        <v>0</v>
      </c>
      <c r="O815" s="502">
        <f t="shared" ref="O815:P815" si="2138">SUM(O811:O814)</f>
        <v>0</v>
      </c>
      <c r="P815" s="502">
        <f t="shared" si="2138"/>
        <v>0</v>
      </c>
      <c r="Q815" s="523">
        <f t="shared" si="2107"/>
        <v>0</v>
      </c>
      <c r="R815" s="482" t="str">
        <f t="shared" si="2108"/>
        <v xml:space="preserve">    </v>
      </c>
      <c r="S815" s="525">
        <f t="shared" si="2109"/>
        <v>0</v>
      </c>
      <c r="T815" s="502">
        <f t="shared" ref="T815:U815" si="2139">SUM(T811:T814)</f>
        <v>0</v>
      </c>
      <c r="U815" s="502">
        <f t="shared" si="2139"/>
        <v>0</v>
      </c>
      <c r="V815" s="523">
        <f t="shared" si="2110"/>
        <v>0</v>
      </c>
      <c r="W815" s="482" t="str">
        <f t="shared" si="2111"/>
        <v xml:space="preserve">    </v>
      </c>
      <c r="X815" s="525">
        <f t="shared" si="2112"/>
        <v>0</v>
      </c>
      <c r="Y815" s="502">
        <f t="shared" ref="Y815:Z815" si="2140">SUM(Y811:Y814)</f>
        <v>0</v>
      </c>
      <c r="Z815" s="502">
        <f t="shared" si="2140"/>
        <v>0</v>
      </c>
      <c r="AA815" s="523">
        <f t="shared" si="2113"/>
        <v>0</v>
      </c>
      <c r="AB815" s="482" t="str">
        <f t="shared" si="2114"/>
        <v xml:space="preserve">    </v>
      </c>
      <c r="AC815" s="525">
        <f t="shared" si="2115"/>
        <v>0</v>
      </c>
      <c r="AD815" s="502">
        <f t="shared" ref="AD815:AE815" si="2141">SUM(AD811:AD814)</f>
        <v>0</v>
      </c>
      <c r="AE815" s="502">
        <f t="shared" si="2141"/>
        <v>0</v>
      </c>
      <c r="AF815" s="523">
        <f t="shared" si="2116"/>
        <v>0</v>
      </c>
      <c r="AG815" s="482" t="str">
        <f t="shared" si="2117"/>
        <v xml:space="preserve">    </v>
      </c>
      <c r="AH815" s="525">
        <f t="shared" si="2118"/>
        <v>0</v>
      </c>
      <c r="AI815" s="502">
        <f t="shared" ref="AI815:AJ815" si="2142">SUM(AI811:AI814)</f>
        <v>0</v>
      </c>
      <c r="AJ815" s="502">
        <f t="shared" si="2142"/>
        <v>0</v>
      </c>
      <c r="AK815" s="523">
        <f t="shared" si="2119"/>
        <v>0</v>
      </c>
      <c r="AL815" s="482" t="str">
        <f t="shared" si="2120"/>
        <v xml:space="preserve">    </v>
      </c>
      <c r="AM815" s="525">
        <f t="shared" si="2121"/>
        <v>0</v>
      </c>
      <c r="AN815" s="502">
        <f t="shared" ref="AN815:AO815" si="2143">SUM(AN811:AN814)</f>
        <v>0</v>
      </c>
      <c r="AO815" s="502">
        <f t="shared" si="2143"/>
        <v>0</v>
      </c>
      <c r="AP815" s="523">
        <f t="shared" si="2122"/>
        <v>0</v>
      </c>
      <c r="AQ815" s="482" t="str">
        <f t="shared" si="2123"/>
        <v xml:space="preserve">    </v>
      </c>
      <c r="AR815" s="525">
        <f t="shared" si="2124"/>
        <v>0</v>
      </c>
      <c r="AS815" s="502">
        <f t="shared" ref="AS815:AT815" si="2144">SUM(AS811:AS814)</f>
        <v>0</v>
      </c>
      <c r="AT815" s="502">
        <f t="shared" si="2144"/>
        <v>0</v>
      </c>
      <c r="AU815" s="523">
        <f t="shared" si="2125"/>
        <v>0</v>
      </c>
      <c r="AV815" s="482" t="str">
        <f t="shared" si="2126"/>
        <v xml:space="preserve">    </v>
      </c>
      <c r="AW815" s="525">
        <f t="shared" si="2127"/>
        <v>0</v>
      </c>
      <c r="AX815" s="502">
        <f t="shared" ref="AX815:AY815" si="2145">SUM(AX811:AX814)</f>
        <v>0</v>
      </c>
      <c r="AY815" s="502">
        <f t="shared" si="2145"/>
        <v>0</v>
      </c>
      <c r="AZ815" s="523">
        <f t="shared" si="2128"/>
        <v>0</v>
      </c>
      <c r="BA815" s="482" t="str">
        <f t="shared" si="2129"/>
        <v xml:space="preserve">    </v>
      </c>
      <c r="BB815" s="525">
        <f t="shared" si="2130"/>
        <v>0</v>
      </c>
      <c r="BC815" s="502">
        <f t="shared" ref="BC815:BD815" si="2146">SUM(BC811:BC814)</f>
        <v>0</v>
      </c>
      <c r="BD815" s="502">
        <f t="shared" si="2146"/>
        <v>0</v>
      </c>
      <c r="BE815" s="523">
        <f t="shared" si="2131"/>
        <v>0</v>
      </c>
      <c r="BF815" s="482" t="str">
        <f t="shared" si="2132"/>
        <v xml:space="preserve">    </v>
      </c>
      <c r="BG815" s="525">
        <f t="shared" si="2133"/>
        <v>0</v>
      </c>
      <c r="BH815" s="502">
        <f t="shared" ref="BH815:BI815" si="2147">SUM(BH811:BH814)</f>
        <v>0</v>
      </c>
      <c r="BI815" s="502">
        <f t="shared" si="2147"/>
        <v>0</v>
      </c>
      <c r="BJ815" s="523">
        <f t="shared" si="2134"/>
        <v>0</v>
      </c>
      <c r="BK815" s="482" t="str">
        <f t="shared" si="2135"/>
        <v xml:space="preserve">    </v>
      </c>
      <c r="BL815" s="553"/>
      <c r="BM815" s="502">
        <f t="shared" si="1974"/>
        <v>0</v>
      </c>
    </row>
    <row r="816" spans="1:69" customFormat="1" ht="12.75">
      <c r="A816" s="839">
        <v>56</v>
      </c>
      <c r="B816" s="840" t="s">
        <v>160</v>
      </c>
      <c r="C816" s="706">
        <f t="shared" si="1975"/>
        <v>0</v>
      </c>
      <c r="D816" s="551">
        <f t="shared" si="2100"/>
        <v>0</v>
      </c>
      <c r="E816" s="547">
        <f>+E809-E815</f>
        <v>0</v>
      </c>
      <c r="F816" s="547">
        <f>+F809-F815</f>
        <v>0</v>
      </c>
      <c r="G816" s="526">
        <f>+G809-G815</f>
        <v>0</v>
      </c>
      <c r="H816" s="481" t="str">
        <f t="shared" si="2102"/>
        <v xml:space="preserve">    </v>
      </c>
      <c r="I816" s="551">
        <f t="shared" si="2103"/>
        <v>0</v>
      </c>
      <c r="J816" s="547">
        <f>+J809-J815</f>
        <v>0</v>
      </c>
      <c r="K816" s="547">
        <f>+K809-K815</f>
        <v>0</v>
      </c>
      <c r="L816" s="526">
        <f>+L809-L815</f>
        <v>0</v>
      </c>
      <c r="M816" s="481" t="str">
        <f t="shared" si="2105"/>
        <v xml:space="preserve">    </v>
      </c>
      <c r="N816" s="551">
        <f t="shared" si="2106"/>
        <v>0</v>
      </c>
      <c r="O816" s="547">
        <f>+O809-O815</f>
        <v>0</v>
      </c>
      <c r="P816" s="547">
        <f>+P809-P815</f>
        <v>0</v>
      </c>
      <c r="Q816" s="526">
        <f>+Q809-Q815</f>
        <v>0</v>
      </c>
      <c r="R816" s="481" t="str">
        <f t="shared" si="2108"/>
        <v xml:space="preserve">    </v>
      </c>
      <c r="S816" s="551">
        <f t="shared" si="2109"/>
        <v>4</v>
      </c>
      <c r="T816" s="547">
        <f>+T809-T815</f>
        <v>0</v>
      </c>
      <c r="U816" s="547">
        <f>+U809-U815</f>
        <v>0</v>
      </c>
      <c r="V816" s="526">
        <f>+V809-V815</f>
        <v>4</v>
      </c>
      <c r="W816" s="481">
        <f t="shared" si="2111"/>
        <v>0</v>
      </c>
      <c r="X816" s="551">
        <f t="shared" si="2112"/>
        <v>0</v>
      </c>
      <c r="Y816" s="547">
        <f>+Y809-Y815</f>
        <v>0</v>
      </c>
      <c r="Z816" s="547">
        <f>+Z809-Z815</f>
        <v>0</v>
      </c>
      <c r="AA816" s="526">
        <f>+AA809-AA815</f>
        <v>0</v>
      </c>
      <c r="AB816" s="481" t="str">
        <f t="shared" si="2114"/>
        <v xml:space="preserve">    </v>
      </c>
      <c r="AC816" s="551">
        <f t="shared" si="2115"/>
        <v>0</v>
      </c>
      <c r="AD816" s="547">
        <f>+AD809-AD815</f>
        <v>0</v>
      </c>
      <c r="AE816" s="547">
        <f>+AE809-AE815</f>
        <v>0</v>
      </c>
      <c r="AF816" s="526">
        <f>+AF809-AF815</f>
        <v>0</v>
      </c>
      <c r="AG816" s="481" t="str">
        <f t="shared" si="2117"/>
        <v xml:space="preserve">    </v>
      </c>
      <c r="AH816" s="551">
        <f t="shared" si="2118"/>
        <v>0</v>
      </c>
      <c r="AI816" s="547">
        <f>+AI809-AI815</f>
        <v>0</v>
      </c>
      <c r="AJ816" s="547">
        <f>+AJ809-AJ815</f>
        <v>0</v>
      </c>
      <c r="AK816" s="526">
        <f>+AK809-AK815</f>
        <v>0</v>
      </c>
      <c r="AL816" s="481" t="str">
        <f t="shared" si="2120"/>
        <v xml:space="preserve">    </v>
      </c>
      <c r="AM816" s="551">
        <f t="shared" si="2121"/>
        <v>0</v>
      </c>
      <c r="AN816" s="547">
        <f>+AN809-AN815</f>
        <v>0</v>
      </c>
      <c r="AO816" s="547">
        <f>+AO809-AO815</f>
        <v>0</v>
      </c>
      <c r="AP816" s="526">
        <f>+AP809-AP815</f>
        <v>0</v>
      </c>
      <c r="AQ816" s="481" t="str">
        <f t="shared" si="2123"/>
        <v xml:space="preserve">    </v>
      </c>
      <c r="AR816" s="551">
        <f t="shared" si="2124"/>
        <v>0</v>
      </c>
      <c r="AS816" s="547">
        <f>+AS809-AS815</f>
        <v>0</v>
      </c>
      <c r="AT816" s="547">
        <f>+AT809-AT815</f>
        <v>0</v>
      </c>
      <c r="AU816" s="526">
        <f>+AU809-AU815</f>
        <v>0</v>
      </c>
      <c r="AV816" s="481" t="str">
        <f t="shared" si="2126"/>
        <v xml:space="preserve">    </v>
      </c>
      <c r="AW816" s="551">
        <f t="shared" si="2127"/>
        <v>0</v>
      </c>
      <c r="AX816" s="547">
        <f>+AX809-AX815</f>
        <v>0</v>
      </c>
      <c r="AY816" s="547">
        <f>+AY809-AY815</f>
        <v>0</v>
      </c>
      <c r="AZ816" s="526">
        <f>+AZ809-AZ815</f>
        <v>0</v>
      </c>
      <c r="BA816" s="481" t="str">
        <f t="shared" si="2129"/>
        <v xml:space="preserve">    </v>
      </c>
      <c r="BB816" s="551">
        <f t="shared" si="2130"/>
        <v>0</v>
      </c>
      <c r="BC816" s="547">
        <f>+BC809-BC815</f>
        <v>0</v>
      </c>
      <c r="BD816" s="547">
        <f>+BD809-BD815</f>
        <v>0</v>
      </c>
      <c r="BE816" s="526">
        <f>+BE809-BE815</f>
        <v>0</v>
      </c>
      <c r="BF816" s="481" t="str">
        <f t="shared" si="2132"/>
        <v xml:space="preserve">    </v>
      </c>
      <c r="BG816" s="551">
        <f t="shared" si="2133"/>
        <v>0</v>
      </c>
      <c r="BH816" s="547">
        <f>+BH809-BH815</f>
        <v>0</v>
      </c>
      <c r="BI816" s="547">
        <f>+BI809-BI815</f>
        <v>0</v>
      </c>
      <c r="BJ816" s="526">
        <f>+BJ809-BJ815</f>
        <v>0</v>
      </c>
      <c r="BK816" s="481" t="str">
        <f t="shared" si="2135"/>
        <v xml:space="preserve">    </v>
      </c>
      <c r="BL816" s="553"/>
      <c r="BM816" s="502">
        <f t="shared" si="1974"/>
        <v>0</v>
      </c>
    </row>
    <row r="817" spans="1:70" s="1" customFormat="1" ht="12.75">
      <c r="A817" s="839">
        <v>57</v>
      </c>
      <c r="B817" s="840" t="s">
        <v>287</v>
      </c>
      <c r="C817" s="706">
        <f t="shared" si="1975"/>
        <v>0</v>
      </c>
      <c r="D817" s="548">
        <f t="shared" si="2100"/>
        <v>0</v>
      </c>
      <c r="E817" s="864"/>
      <c r="F817" s="554">
        <f>+F742+E817</f>
        <v>0</v>
      </c>
      <c r="G817" s="519">
        <f t="shared" ref="G817:G818" si="2148">D817-F817</f>
        <v>0</v>
      </c>
      <c r="H817" s="482" t="str">
        <f t="shared" si="2102"/>
        <v xml:space="preserve">    </v>
      </c>
      <c r="I817" s="548">
        <f t="shared" si="2103"/>
        <v>0</v>
      </c>
      <c r="J817" s="864"/>
      <c r="K817" s="554">
        <f>+K742+J817</f>
        <v>0</v>
      </c>
      <c r="L817" s="519">
        <f t="shared" ref="L817:L818" si="2149">I817-K817</f>
        <v>0</v>
      </c>
      <c r="M817" s="482" t="str">
        <f t="shared" si="2105"/>
        <v xml:space="preserve">    </v>
      </c>
      <c r="N817" s="548">
        <f t="shared" si="2106"/>
        <v>0</v>
      </c>
      <c r="O817" s="864">
        <v>0</v>
      </c>
      <c r="P817" s="554">
        <f>+P742+O817</f>
        <v>0</v>
      </c>
      <c r="Q817" s="519">
        <f t="shared" ref="Q817:Q818" si="2150">N817-P817</f>
        <v>0</v>
      </c>
      <c r="R817" s="482" t="str">
        <f t="shared" si="2108"/>
        <v xml:space="preserve">    </v>
      </c>
      <c r="S817" s="548">
        <f t="shared" si="2109"/>
        <v>0</v>
      </c>
      <c r="T817" s="864">
        <v>0</v>
      </c>
      <c r="U817" s="554">
        <f>+U742+T817</f>
        <v>0</v>
      </c>
      <c r="V817" s="519">
        <f t="shared" ref="V817:V818" si="2151">S817-U817</f>
        <v>0</v>
      </c>
      <c r="W817" s="482" t="str">
        <f t="shared" si="2111"/>
        <v xml:space="preserve">    </v>
      </c>
      <c r="X817" s="548">
        <f t="shared" si="2112"/>
        <v>0</v>
      </c>
      <c r="Y817" s="864">
        <v>0</v>
      </c>
      <c r="Z817" s="554">
        <f>+Z742+Y817</f>
        <v>0</v>
      </c>
      <c r="AA817" s="519">
        <f t="shared" ref="AA817:AA818" si="2152">X817-Z817</f>
        <v>0</v>
      </c>
      <c r="AB817" s="482" t="str">
        <f t="shared" si="2114"/>
        <v xml:space="preserve">    </v>
      </c>
      <c r="AC817" s="548">
        <f t="shared" si="2115"/>
        <v>0</v>
      </c>
      <c r="AD817" s="864">
        <v>0</v>
      </c>
      <c r="AE817" s="554">
        <f>+AE742+AD817</f>
        <v>0</v>
      </c>
      <c r="AF817" s="519">
        <f t="shared" ref="AF817:AF818" si="2153">AC817-AE817</f>
        <v>0</v>
      </c>
      <c r="AG817" s="482" t="str">
        <f t="shared" si="2117"/>
        <v xml:space="preserve">    </v>
      </c>
      <c r="AH817" s="548">
        <f t="shared" si="2118"/>
        <v>0</v>
      </c>
      <c r="AI817" s="864">
        <v>0</v>
      </c>
      <c r="AJ817" s="554">
        <f>+AJ742+AI817</f>
        <v>0</v>
      </c>
      <c r="AK817" s="519">
        <f t="shared" ref="AK817:AK818" si="2154">AH817-AJ817</f>
        <v>0</v>
      </c>
      <c r="AL817" s="482" t="str">
        <f t="shared" si="2120"/>
        <v xml:space="preserve">    </v>
      </c>
      <c r="AM817" s="548">
        <f t="shared" si="2121"/>
        <v>0</v>
      </c>
      <c r="AN817" s="864">
        <v>0</v>
      </c>
      <c r="AO817" s="554">
        <f>+AO742+AN817</f>
        <v>0</v>
      </c>
      <c r="AP817" s="519">
        <f t="shared" ref="AP817:AP818" si="2155">AM817-AO817</f>
        <v>0</v>
      </c>
      <c r="AQ817" s="482" t="str">
        <f t="shared" si="2123"/>
        <v xml:space="preserve">    </v>
      </c>
      <c r="AR817" s="548">
        <f t="shared" si="2124"/>
        <v>0</v>
      </c>
      <c r="AS817" s="864">
        <v>0</v>
      </c>
      <c r="AT817" s="554">
        <f>+AT742+AS817</f>
        <v>0</v>
      </c>
      <c r="AU817" s="519">
        <f t="shared" ref="AU817:AU818" si="2156">AR817-AT817</f>
        <v>0</v>
      </c>
      <c r="AV817" s="482" t="str">
        <f t="shared" si="2126"/>
        <v xml:space="preserve">    </v>
      </c>
      <c r="AW817" s="548">
        <f t="shared" si="2127"/>
        <v>0</v>
      </c>
      <c r="AX817" s="864">
        <v>0</v>
      </c>
      <c r="AY817" s="554">
        <f>+AY742+AX817</f>
        <v>0</v>
      </c>
      <c r="AZ817" s="519">
        <f t="shared" ref="AZ817:AZ818" si="2157">AW817-AY817</f>
        <v>0</v>
      </c>
      <c r="BA817" s="482" t="str">
        <f t="shared" si="2129"/>
        <v xml:space="preserve">    </v>
      </c>
      <c r="BB817" s="548">
        <f t="shared" si="2130"/>
        <v>0</v>
      </c>
      <c r="BC817" s="864">
        <v>0</v>
      </c>
      <c r="BD817" s="554">
        <f>+BD742+BC817</f>
        <v>0</v>
      </c>
      <c r="BE817" s="519">
        <f t="shared" ref="BE817:BE818" si="2158">BB817-BD817</f>
        <v>0</v>
      </c>
      <c r="BF817" s="482" t="str">
        <f t="shared" si="2132"/>
        <v xml:space="preserve">    </v>
      </c>
      <c r="BG817" s="548">
        <f t="shared" si="2133"/>
        <v>0</v>
      </c>
      <c r="BH817" s="864">
        <v>0</v>
      </c>
      <c r="BI817" s="554">
        <f>+BI742+BH817</f>
        <v>0</v>
      </c>
      <c r="BJ817" s="519">
        <f t="shared" ref="BJ817:BJ818" si="2159">BG817-BI817</f>
        <v>0</v>
      </c>
      <c r="BK817" s="482" t="str">
        <f t="shared" si="2135"/>
        <v xml:space="preserve">    </v>
      </c>
      <c r="BL817" s="553"/>
      <c r="BM817" s="502">
        <f t="shared" si="1974"/>
        <v>0</v>
      </c>
    </row>
    <row r="818" spans="1:70" s="1" customFormat="1" ht="12.75">
      <c r="A818" s="839">
        <v>58</v>
      </c>
      <c r="B818" s="840" t="s">
        <v>288</v>
      </c>
      <c r="C818" s="706">
        <f t="shared" si="1975"/>
        <v>0</v>
      </c>
      <c r="D818" s="505">
        <f t="shared" si="2100"/>
        <v>0</v>
      </c>
      <c r="E818" s="506"/>
      <c r="F818" s="523">
        <f>+F743+E818</f>
        <v>0</v>
      </c>
      <c r="G818" s="519">
        <f t="shared" si="2148"/>
        <v>0</v>
      </c>
      <c r="H818" s="481" t="str">
        <f t="shared" si="2102"/>
        <v xml:space="preserve">    </v>
      </c>
      <c r="I818" s="548">
        <f t="shared" si="2103"/>
        <v>0</v>
      </c>
      <c r="J818" s="506"/>
      <c r="K818" s="523">
        <f>+K743+J818</f>
        <v>0</v>
      </c>
      <c r="L818" s="519">
        <f t="shared" si="2149"/>
        <v>0</v>
      </c>
      <c r="M818" s="481" t="str">
        <f t="shared" si="2105"/>
        <v xml:space="preserve">    </v>
      </c>
      <c r="N818" s="548">
        <f t="shared" si="2106"/>
        <v>0</v>
      </c>
      <c r="O818" s="506">
        <v>0</v>
      </c>
      <c r="P818" s="523">
        <f>+P743+O818</f>
        <v>0</v>
      </c>
      <c r="Q818" s="519">
        <f t="shared" si="2150"/>
        <v>0</v>
      </c>
      <c r="R818" s="481" t="str">
        <f t="shared" si="2108"/>
        <v xml:space="preserve">    </v>
      </c>
      <c r="S818" s="548">
        <f t="shared" si="2109"/>
        <v>0</v>
      </c>
      <c r="T818" s="506">
        <v>0</v>
      </c>
      <c r="U818" s="523">
        <f>+U743+T818</f>
        <v>0</v>
      </c>
      <c r="V818" s="519">
        <f t="shared" si="2151"/>
        <v>0</v>
      </c>
      <c r="W818" s="481" t="str">
        <f t="shared" si="2111"/>
        <v xml:space="preserve">    </v>
      </c>
      <c r="X818" s="505">
        <f t="shared" si="2112"/>
        <v>0</v>
      </c>
      <c r="Y818" s="506">
        <v>0</v>
      </c>
      <c r="Z818" s="523">
        <f>+Z743+Y818</f>
        <v>0</v>
      </c>
      <c r="AA818" s="519">
        <f t="shared" si="2152"/>
        <v>0</v>
      </c>
      <c r="AB818" s="481" t="str">
        <f t="shared" si="2114"/>
        <v xml:space="preserve">    </v>
      </c>
      <c r="AC818" s="548">
        <f t="shared" si="2115"/>
        <v>0</v>
      </c>
      <c r="AD818" s="506">
        <v>0</v>
      </c>
      <c r="AE818" s="523">
        <f>+AE743+AD818</f>
        <v>0</v>
      </c>
      <c r="AF818" s="519">
        <f t="shared" si="2153"/>
        <v>0</v>
      </c>
      <c r="AG818" s="481" t="str">
        <f t="shared" si="2117"/>
        <v xml:space="preserve">    </v>
      </c>
      <c r="AH818" s="548">
        <f t="shared" si="2118"/>
        <v>0</v>
      </c>
      <c r="AI818" s="506">
        <v>0</v>
      </c>
      <c r="AJ818" s="523">
        <f>+AJ743+AI818</f>
        <v>0</v>
      </c>
      <c r="AK818" s="519">
        <f t="shared" si="2154"/>
        <v>0</v>
      </c>
      <c r="AL818" s="481" t="str">
        <f t="shared" si="2120"/>
        <v xml:space="preserve">    </v>
      </c>
      <c r="AM818" s="548">
        <f t="shared" si="2121"/>
        <v>0</v>
      </c>
      <c r="AN818" s="506">
        <v>0</v>
      </c>
      <c r="AO818" s="523">
        <f>+AO743+AN818</f>
        <v>0</v>
      </c>
      <c r="AP818" s="519">
        <f t="shared" si="2155"/>
        <v>0</v>
      </c>
      <c r="AQ818" s="481" t="str">
        <f t="shared" si="2123"/>
        <v xml:space="preserve">    </v>
      </c>
      <c r="AR818" s="548">
        <f t="shared" si="2124"/>
        <v>0</v>
      </c>
      <c r="AS818" s="506">
        <v>0</v>
      </c>
      <c r="AT818" s="523">
        <f>+AT743+AS818</f>
        <v>0</v>
      </c>
      <c r="AU818" s="519">
        <f t="shared" si="2156"/>
        <v>0</v>
      </c>
      <c r="AV818" s="481" t="str">
        <f t="shared" si="2126"/>
        <v xml:space="preserve">    </v>
      </c>
      <c r="AW818" s="548">
        <f t="shared" si="2127"/>
        <v>0</v>
      </c>
      <c r="AX818" s="506">
        <v>0</v>
      </c>
      <c r="AY818" s="523">
        <f>+AY743+AX818</f>
        <v>0</v>
      </c>
      <c r="AZ818" s="519">
        <f t="shared" si="2157"/>
        <v>0</v>
      </c>
      <c r="BA818" s="481" t="str">
        <f t="shared" si="2129"/>
        <v xml:space="preserve">    </v>
      </c>
      <c r="BB818" s="548">
        <f t="shared" si="2130"/>
        <v>0</v>
      </c>
      <c r="BC818" s="506">
        <v>0</v>
      </c>
      <c r="BD818" s="523">
        <f>+BD743+BC818</f>
        <v>0</v>
      </c>
      <c r="BE818" s="519">
        <f t="shared" si="2158"/>
        <v>0</v>
      </c>
      <c r="BF818" s="481" t="str">
        <f t="shared" si="2132"/>
        <v xml:space="preserve">    </v>
      </c>
      <c r="BG818" s="548">
        <f t="shared" si="2133"/>
        <v>0</v>
      </c>
      <c r="BH818" s="506">
        <v>0</v>
      </c>
      <c r="BI818" s="523">
        <f>+BI743+BH818</f>
        <v>0</v>
      </c>
      <c r="BJ818" s="519">
        <f t="shared" si="2159"/>
        <v>0</v>
      </c>
      <c r="BK818" s="481" t="str">
        <f t="shared" si="2135"/>
        <v xml:space="preserve">    </v>
      </c>
      <c r="BL818" s="553"/>
      <c r="BM818" s="502">
        <f t="shared" si="1974"/>
        <v>0</v>
      </c>
    </row>
    <row r="819" spans="1:70" s="18" customFormat="1" ht="13.5" thickBot="1">
      <c r="A819" s="846">
        <v>59</v>
      </c>
      <c r="B819" s="847" t="s">
        <v>78</v>
      </c>
      <c r="C819" s="707">
        <f t="shared" si="1975"/>
        <v>0</v>
      </c>
      <c r="D819" s="507">
        <f t="shared" si="2100"/>
        <v>0</v>
      </c>
      <c r="E819" s="508">
        <f>+E816+E817+E818</f>
        <v>0</v>
      </c>
      <c r="F819" s="508">
        <f>+F816+F817+F818</f>
        <v>0</v>
      </c>
      <c r="G819" s="524">
        <f>+G816+G817+G818</f>
        <v>0</v>
      </c>
      <c r="H819" s="484" t="str">
        <f t="shared" si="2102"/>
        <v xml:space="preserve">    </v>
      </c>
      <c r="I819" s="549">
        <f t="shared" si="2103"/>
        <v>0</v>
      </c>
      <c r="J819" s="508">
        <f>+J816+J817+J818</f>
        <v>0</v>
      </c>
      <c r="K819" s="508">
        <f>+K816+K817+K818</f>
        <v>0</v>
      </c>
      <c r="L819" s="524">
        <f>+L816+L817+L818</f>
        <v>0</v>
      </c>
      <c r="M819" s="484" t="str">
        <f t="shared" si="2105"/>
        <v xml:space="preserve">    </v>
      </c>
      <c r="N819" s="549">
        <f t="shared" si="2106"/>
        <v>0</v>
      </c>
      <c r="O819" s="508">
        <f>+O816+O817+O818</f>
        <v>0</v>
      </c>
      <c r="P819" s="508">
        <f>+P816+P817+P818</f>
        <v>0</v>
      </c>
      <c r="Q819" s="524">
        <f>+Q816+Q817+Q818</f>
        <v>0</v>
      </c>
      <c r="R819" s="484" t="str">
        <f t="shared" si="2108"/>
        <v xml:space="preserve">    </v>
      </c>
      <c r="S819" s="549">
        <f t="shared" si="2109"/>
        <v>4</v>
      </c>
      <c r="T819" s="508">
        <f>+T816+T817+T818</f>
        <v>0</v>
      </c>
      <c r="U819" s="508">
        <f>+U816+U817+U818</f>
        <v>0</v>
      </c>
      <c r="V819" s="524">
        <f>+V816+V817+V818</f>
        <v>4</v>
      </c>
      <c r="W819" s="484">
        <f t="shared" si="2111"/>
        <v>0</v>
      </c>
      <c r="X819" s="507">
        <f t="shared" si="2112"/>
        <v>0</v>
      </c>
      <c r="Y819" s="508">
        <f>+Y816+Y817+Y818</f>
        <v>0</v>
      </c>
      <c r="Z819" s="508">
        <f>+Z816+Z817+Z818</f>
        <v>0</v>
      </c>
      <c r="AA819" s="524">
        <f>+AA816+AA817+AA818</f>
        <v>0</v>
      </c>
      <c r="AB819" s="484" t="str">
        <f t="shared" si="2114"/>
        <v xml:space="preserve">    </v>
      </c>
      <c r="AC819" s="549">
        <f t="shared" si="2115"/>
        <v>0</v>
      </c>
      <c r="AD819" s="508">
        <f>+AD816+AD817+AD818</f>
        <v>0</v>
      </c>
      <c r="AE819" s="508">
        <f>+AE816+AE817+AE818</f>
        <v>0</v>
      </c>
      <c r="AF819" s="524">
        <f>+AF816+AF817+AF818</f>
        <v>0</v>
      </c>
      <c r="AG819" s="484" t="str">
        <f t="shared" si="2117"/>
        <v xml:space="preserve">    </v>
      </c>
      <c r="AH819" s="549">
        <f t="shared" si="2118"/>
        <v>0</v>
      </c>
      <c r="AI819" s="508">
        <f>+AI816+AI817+AI818</f>
        <v>0</v>
      </c>
      <c r="AJ819" s="508">
        <f>+AJ816+AJ817+AJ818</f>
        <v>0</v>
      </c>
      <c r="AK819" s="524">
        <f>+AK816+AK817+AK818</f>
        <v>0</v>
      </c>
      <c r="AL819" s="484" t="str">
        <f t="shared" si="2120"/>
        <v xml:space="preserve">    </v>
      </c>
      <c r="AM819" s="549">
        <f t="shared" si="2121"/>
        <v>0</v>
      </c>
      <c r="AN819" s="508">
        <f>+AN816+AN817+AN818</f>
        <v>0</v>
      </c>
      <c r="AO819" s="508">
        <f>+AO816+AO817+AO818</f>
        <v>0</v>
      </c>
      <c r="AP819" s="524">
        <f>+AP816+AP817+AP818</f>
        <v>0</v>
      </c>
      <c r="AQ819" s="484" t="str">
        <f t="shared" si="2123"/>
        <v xml:space="preserve">    </v>
      </c>
      <c r="AR819" s="549">
        <f t="shared" si="2124"/>
        <v>0</v>
      </c>
      <c r="AS819" s="508">
        <f>+AS816+AS817+AS818</f>
        <v>0</v>
      </c>
      <c r="AT819" s="508">
        <f>+AT816+AT817+AT818</f>
        <v>0</v>
      </c>
      <c r="AU819" s="524">
        <f>+AU816+AU817+AU818</f>
        <v>0</v>
      </c>
      <c r="AV819" s="484" t="str">
        <f t="shared" si="2126"/>
        <v xml:space="preserve">    </v>
      </c>
      <c r="AW819" s="549">
        <f t="shared" si="2127"/>
        <v>0</v>
      </c>
      <c r="AX819" s="508">
        <f>+AX816+AX817+AX818</f>
        <v>0</v>
      </c>
      <c r="AY819" s="508">
        <f>+AY816+AY817+AY818</f>
        <v>0</v>
      </c>
      <c r="AZ819" s="524">
        <f>+AZ816+AZ817+AZ818</f>
        <v>0</v>
      </c>
      <c r="BA819" s="484" t="str">
        <f t="shared" si="2129"/>
        <v xml:space="preserve">    </v>
      </c>
      <c r="BB819" s="549">
        <f t="shared" si="2130"/>
        <v>0</v>
      </c>
      <c r="BC819" s="508">
        <f>+BC816+BC817+BC818</f>
        <v>0</v>
      </c>
      <c r="BD819" s="508">
        <f>+BD816+BD817+BD818</f>
        <v>0</v>
      </c>
      <c r="BE819" s="524">
        <f>+BE816+BE817+BE818</f>
        <v>0</v>
      </c>
      <c r="BF819" s="484" t="str">
        <f t="shared" si="2132"/>
        <v xml:space="preserve">    </v>
      </c>
      <c r="BG819" s="549">
        <f t="shared" si="2133"/>
        <v>0</v>
      </c>
      <c r="BH819" s="508">
        <f>+BH816+BH817+BH818</f>
        <v>0</v>
      </c>
      <c r="BI819" s="508">
        <f>+BI816+BI817+BI818</f>
        <v>0</v>
      </c>
      <c r="BJ819" s="524">
        <f>+BJ816+BJ817+BJ818</f>
        <v>0</v>
      </c>
      <c r="BK819" s="484" t="str">
        <f t="shared" si="2135"/>
        <v xml:space="preserve">    </v>
      </c>
      <c r="BL819" s="552"/>
      <c r="BM819" s="502">
        <f t="shared" si="1974"/>
        <v>0</v>
      </c>
    </row>
    <row r="820" spans="1:70" customFormat="1" ht="15" customHeight="1" thickTop="1">
      <c r="A820" s="1411" t="s">
        <v>297</v>
      </c>
      <c r="B820" s="1411"/>
      <c r="C820" s="849"/>
      <c r="D820" s="821" t="str">
        <f>D70</f>
        <v>Certification of Exclusion and Debarment (Article 8)</v>
      </c>
      <c r="E820" s="821"/>
      <c r="F820" s="821"/>
      <c r="G820" s="821"/>
      <c r="H820" s="821"/>
      <c r="I820" s="821" t="str">
        <f>D70</f>
        <v>Certification of Exclusion and Debarment (Article 8)</v>
      </c>
      <c r="J820" s="821"/>
      <c r="K820" s="821"/>
      <c r="L820" s="821"/>
      <c r="M820" s="821"/>
      <c r="N820" s="821" t="str">
        <f>D70</f>
        <v>Certification of Exclusion and Debarment (Article 8)</v>
      </c>
      <c r="O820" s="821"/>
      <c r="P820" s="821"/>
      <c r="Q820" s="821"/>
      <c r="R820" s="821"/>
      <c r="S820" s="821" t="str">
        <f>D70</f>
        <v>Certification of Exclusion and Debarment (Article 8)</v>
      </c>
      <c r="T820" s="821"/>
      <c r="U820" s="821"/>
      <c r="V820" s="821"/>
      <c r="W820" s="821"/>
      <c r="X820" s="821" t="str">
        <f>D70</f>
        <v>Certification of Exclusion and Debarment (Article 8)</v>
      </c>
      <c r="Y820" s="821"/>
      <c r="Z820" s="821"/>
      <c r="AA820" s="821"/>
      <c r="AB820" s="821"/>
      <c r="AC820" s="821" t="str">
        <f>D70</f>
        <v>Certification of Exclusion and Debarment (Article 8)</v>
      </c>
      <c r="AD820" s="821"/>
      <c r="AE820" s="821"/>
      <c r="AF820" s="821"/>
      <c r="AG820" s="821"/>
      <c r="AH820" s="821" t="str">
        <f>D70</f>
        <v>Certification of Exclusion and Debarment (Article 8)</v>
      </c>
      <c r="AI820" s="821"/>
      <c r="AJ820" s="821"/>
      <c r="AK820" s="821"/>
      <c r="AL820" s="821"/>
      <c r="AM820" s="821" t="str">
        <f>D70</f>
        <v>Certification of Exclusion and Debarment (Article 8)</v>
      </c>
      <c r="AN820" s="821"/>
      <c r="AO820" s="821"/>
      <c r="AP820" s="821"/>
      <c r="AQ820" s="821"/>
      <c r="AR820" s="821" t="str">
        <f>D70</f>
        <v>Certification of Exclusion and Debarment (Article 8)</v>
      </c>
      <c r="AS820" s="821"/>
      <c r="AT820" s="821"/>
      <c r="AU820" s="821"/>
      <c r="AV820" s="821"/>
      <c r="AW820" s="821" t="str">
        <f>D70</f>
        <v>Certification of Exclusion and Debarment (Article 8)</v>
      </c>
      <c r="AX820" s="821"/>
      <c r="AY820" s="821"/>
      <c r="AZ820" s="821"/>
      <c r="BA820" s="821"/>
      <c r="BB820" s="821" t="str">
        <f>D70</f>
        <v>Certification of Exclusion and Debarment (Article 8)</v>
      </c>
      <c r="BC820" s="821"/>
      <c r="BD820" s="821"/>
      <c r="BE820" s="821"/>
      <c r="BF820" s="821"/>
      <c r="BG820" s="821" t="str">
        <f>D70</f>
        <v>Certification of Exclusion and Debarment (Article 8)</v>
      </c>
      <c r="BH820" s="821"/>
      <c r="BI820" s="821"/>
      <c r="BJ820" s="821"/>
      <c r="BK820" s="821"/>
      <c r="BL820" s="342"/>
      <c r="BM820" s="342"/>
      <c r="BN820" s="342"/>
      <c r="BO820" s="342"/>
    </row>
    <row r="821" spans="1:70" customFormat="1" ht="63.75" customHeight="1" thickBot="1">
      <c r="A821" s="1412"/>
      <c r="B821" s="1412"/>
      <c r="C821" s="850"/>
      <c r="D821" s="1406" t="str">
        <f>D746</f>
        <v>Invoice Certification Language (MH)</v>
      </c>
      <c r="E821" s="1406"/>
      <c r="F821" s="1406"/>
      <c r="G821" s="1406"/>
      <c r="H821" s="1406"/>
      <c r="I821" s="1406" t="str">
        <f>D821</f>
        <v>Invoice Certification Language (MH)</v>
      </c>
      <c r="J821" s="1406"/>
      <c r="K821" s="1406"/>
      <c r="L821" s="1406"/>
      <c r="M821" s="1406"/>
      <c r="N821" s="1406" t="str">
        <f>I821</f>
        <v>Invoice Certification Language (MH)</v>
      </c>
      <c r="O821" s="1406"/>
      <c r="P821" s="1406"/>
      <c r="Q821" s="1406"/>
      <c r="R821" s="1406"/>
      <c r="S821" s="1406" t="str">
        <f>D71</f>
        <v>Invoice Certification Language (MH)</v>
      </c>
      <c r="T821" s="1406"/>
      <c r="U821" s="1406"/>
      <c r="V821" s="1406"/>
      <c r="W821" s="1406"/>
      <c r="X821" s="1406" t="str">
        <f>D71</f>
        <v>Invoice Certification Language (MH)</v>
      </c>
      <c r="Y821" s="1406"/>
      <c r="Z821" s="1406"/>
      <c r="AA821" s="1406"/>
      <c r="AB821" s="1406"/>
      <c r="AC821" s="1406" t="str">
        <f>D71</f>
        <v>Invoice Certification Language (MH)</v>
      </c>
      <c r="AD821" s="1406"/>
      <c r="AE821" s="1406"/>
      <c r="AF821" s="1406"/>
      <c r="AG821" s="1406"/>
      <c r="AH821" s="1406" t="str">
        <f>D71</f>
        <v>Invoice Certification Language (MH)</v>
      </c>
      <c r="AI821" s="1406"/>
      <c r="AJ821" s="1406"/>
      <c r="AK821" s="1406"/>
      <c r="AL821" s="1406"/>
      <c r="AM821" s="1406" t="str">
        <f>D71</f>
        <v>Invoice Certification Language (MH)</v>
      </c>
      <c r="AN821" s="1406"/>
      <c r="AO821" s="1406"/>
      <c r="AP821" s="1406"/>
      <c r="AQ821" s="1406"/>
      <c r="AR821" s="1406" t="str">
        <f>D71</f>
        <v>Invoice Certification Language (MH)</v>
      </c>
      <c r="AS821" s="1406"/>
      <c r="AT821" s="1406"/>
      <c r="AU821" s="1406"/>
      <c r="AV821" s="1406"/>
      <c r="AW821" s="1406" t="str">
        <f>D71</f>
        <v>Invoice Certification Language (MH)</v>
      </c>
      <c r="AX821" s="1406"/>
      <c r="AY821" s="1406"/>
      <c r="AZ821" s="1406"/>
      <c r="BA821" s="1406"/>
      <c r="BB821" s="1406" t="str">
        <f>D71</f>
        <v>Invoice Certification Language (MH)</v>
      </c>
      <c r="BC821" s="1406"/>
      <c r="BD821" s="1406"/>
      <c r="BE821" s="1406"/>
      <c r="BF821" s="1406"/>
      <c r="BG821" s="1406" t="str">
        <f>D71</f>
        <v>Invoice Certification Language (MH)</v>
      </c>
      <c r="BH821" s="1406"/>
      <c r="BI821" s="1406"/>
      <c r="BJ821" s="1406"/>
      <c r="BK821" s="1406"/>
      <c r="BL821" s="342"/>
      <c r="BM821" s="342"/>
      <c r="BN821" s="342"/>
      <c r="BO821" s="342"/>
    </row>
    <row r="822" spans="1:70" s="1" customFormat="1" ht="12" customHeight="1">
      <c r="A822" s="1390"/>
      <c r="B822" s="1391"/>
      <c r="C822" s="485"/>
      <c r="D822" s="1396"/>
      <c r="E822" s="1396"/>
      <c r="F822" s="1396"/>
      <c r="G822" s="1404"/>
      <c r="H822" s="1404"/>
      <c r="I822" s="1396"/>
      <c r="J822" s="1396"/>
      <c r="K822" s="1396"/>
      <c r="L822" s="1404"/>
      <c r="M822" s="1404"/>
      <c r="N822" s="1396"/>
      <c r="O822" s="1396"/>
      <c r="P822" s="1396"/>
      <c r="Q822" s="1404"/>
      <c r="R822" s="1404"/>
      <c r="S822" s="1396"/>
      <c r="T822" s="1396"/>
      <c r="U822" s="1396"/>
      <c r="V822" s="1404"/>
      <c r="W822" s="1404"/>
      <c r="X822" s="1396"/>
      <c r="Y822" s="1396"/>
      <c r="Z822" s="1396"/>
      <c r="AA822" s="1404"/>
      <c r="AB822" s="1404"/>
      <c r="AC822" s="1396"/>
      <c r="AD822" s="1396"/>
      <c r="AE822" s="1396"/>
      <c r="AF822" s="1404"/>
      <c r="AG822" s="1404"/>
      <c r="AH822" s="1396"/>
      <c r="AI822" s="1396"/>
      <c r="AJ822" s="1396"/>
      <c r="AK822" s="1404"/>
      <c r="AL822" s="1404"/>
      <c r="AM822" s="1396"/>
      <c r="AN822" s="1396"/>
      <c r="AO822" s="1396"/>
      <c r="AP822" s="1404"/>
      <c r="AQ822" s="1404"/>
      <c r="AR822" s="1396"/>
      <c r="AS822" s="1396"/>
      <c r="AT822" s="1396"/>
      <c r="AU822" s="1404"/>
      <c r="AV822" s="1404"/>
      <c r="AW822" s="1396"/>
      <c r="AX822" s="1396"/>
      <c r="AY822" s="1396"/>
      <c r="AZ822" s="1404"/>
      <c r="BA822" s="1404"/>
      <c r="BB822" s="1396"/>
      <c r="BC822" s="1396"/>
      <c r="BD822" s="1396"/>
      <c r="BE822" s="1404"/>
      <c r="BF822" s="1404"/>
      <c r="BG822" s="1396"/>
      <c r="BH822" s="1396"/>
      <c r="BI822" s="1396"/>
      <c r="BJ822" s="1404"/>
      <c r="BK822" s="1404"/>
      <c r="BM822"/>
    </row>
    <row r="823" spans="1:70" s="1" customFormat="1" ht="10.5" customHeight="1">
      <c r="A823" s="1392"/>
      <c r="B823" s="1393"/>
      <c r="C823" s="486"/>
      <c r="D823" s="1405" t="s">
        <v>79</v>
      </c>
      <c r="E823" s="1405"/>
      <c r="F823" s="1405"/>
      <c r="G823" s="105" t="s">
        <v>154</v>
      </c>
      <c r="H823" s="96"/>
      <c r="I823" s="1405" t="s">
        <v>79</v>
      </c>
      <c r="J823" s="1405"/>
      <c r="K823" s="1405"/>
      <c r="L823" s="105" t="s">
        <v>154</v>
      </c>
      <c r="M823" s="96"/>
      <c r="N823" s="1405" t="s">
        <v>79</v>
      </c>
      <c r="O823" s="1405"/>
      <c r="P823" s="1405"/>
      <c r="Q823" s="105" t="s">
        <v>154</v>
      </c>
      <c r="R823" s="96"/>
      <c r="S823" s="1405" t="s">
        <v>79</v>
      </c>
      <c r="T823" s="1405"/>
      <c r="U823" s="1405"/>
      <c r="V823" s="105" t="s">
        <v>154</v>
      </c>
      <c r="W823" s="96"/>
      <c r="X823" s="1405" t="s">
        <v>79</v>
      </c>
      <c r="Y823" s="1405"/>
      <c r="Z823" s="1405"/>
      <c r="AA823" s="105" t="s">
        <v>154</v>
      </c>
      <c r="AB823" s="96"/>
      <c r="AC823" s="1405" t="s">
        <v>79</v>
      </c>
      <c r="AD823" s="1405"/>
      <c r="AE823" s="1405"/>
      <c r="AF823" s="105" t="s">
        <v>154</v>
      </c>
      <c r="AG823" s="96"/>
      <c r="AH823" s="1405" t="s">
        <v>79</v>
      </c>
      <c r="AI823" s="1405"/>
      <c r="AJ823" s="1405"/>
      <c r="AK823" s="105" t="s">
        <v>154</v>
      </c>
      <c r="AL823" s="96"/>
      <c r="AM823" s="1405" t="s">
        <v>79</v>
      </c>
      <c r="AN823" s="1405"/>
      <c r="AO823" s="1405"/>
      <c r="AP823" s="105" t="s">
        <v>154</v>
      </c>
      <c r="AQ823" s="96"/>
      <c r="AR823" s="1405" t="s">
        <v>79</v>
      </c>
      <c r="AS823" s="1405"/>
      <c r="AT823" s="1405"/>
      <c r="AU823" s="105" t="s">
        <v>154</v>
      </c>
      <c r="AV823" s="96"/>
      <c r="AW823" s="1405" t="s">
        <v>79</v>
      </c>
      <c r="AX823" s="1405"/>
      <c r="AY823" s="1405"/>
      <c r="AZ823" s="105" t="s">
        <v>154</v>
      </c>
      <c r="BA823" s="96"/>
      <c r="BB823" s="1405" t="s">
        <v>79</v>
      </c>
      <c r="BC823" s="1405"/>
      <c r="BD823" s="1405"/>
      <c r="BE823" s="105" t="s">
        <v>154</v>
      </c>
      <c r="BF823" s="96"/>
      <c r="BG823" s="1405" t="s">
        <v>79</v>
      </c>
      <c r="BH823" s="1405"/>
      <c r="BI823" s="1405"/>
      <c r="BJ823" s="105" t="s">
        <v>154</v>
      </c>
      <c r="BK823" s="96"/>
      <c r="BM823"/>
    </row>
    <row r="824" spans="1:70" s="1" customFormat="1" ht="21" customHeight="1">
      <c r="A824" s="1392"/>
      <c r="B824" s="1393"/>
      <c r="C824" s="470"/>
      <c r="D824" s="1398"/>
      <c r="E824" s="1398"/>
      <c r="F824" s="1398"/>
      <c r="G824" s="1397"/>
      <c r="H824" s="1397"/>
      <c r="I824" s="1398"/>
      <c r="J824" s="1398"/>
      <c r="K824" s="1398"/>
      <c r="L824" s="1397"/>
      <c r="M824" s="1397"/>
      <c r="N824" s="1398"/>
      <c r="O824" s="1398"/>
      <c r="P824" s="1398"/>
      <c r="Q824" s="1397"/>
      <c r="R824" s="1397"/>
      <c r="S824" s="1398"/>
      <c r="T824" s="1398"/>
      <c r="U824" s="1398"/>
      <c r="V824" s="1397"/>
      <c r="W824" s="1397"/>
      <c r="X824" s="1398"/>
      <c r="Y824" s="1398"/>
      <c r="Z824" s="1398"/>
      <c r="AA824" s="1397"/>
      <c r="AB824" s="1397"/>
      <c r="AC824" s="1398"/>
      <c r="AD824" s="1398"/>
      <c r="AE824" s="1398"/>
      <c r="AF824" s="1397"/>
      <c r="AG824" s="1397"/>
      <c r="AH824" s="1398"/>
      <c r="AI824" s="1398"/>
      <c r="AJ824" s="1398"/>
      <c r="AK824" s="1397"/>
      <c r="AL824" s="1397"/>
      <c r="AM824" s="1398"/>
      <c r="AN824" s="1398"/>
      <c r="AO824" s="1398"/>
      <c r="AP824" s="1397"/>
      <c r="AQ824" s="1397"/>
      <c r="AR824" s="1398"/>
      <c r="AS824" s="1398"/>
      <c r="AT824" s="1398"/>
      <c r="AU824" s="1397"/>
      <c r="AV824" s="1397"/>
      <c r="AW824" s="1398"/>
      <c r="AX824" s="1398"/>
      <c r="AY824" s="1398"/>
      <c r="AZ824" s="1397"/>
      <c r="BA824" s="1397"/>
      <c r="BB824" s="1398"/>
      <c r="BC824" s="1398"/>
      <c r="BD824" s="1398"/>
      <c r="BE824" s="1397"/>
      <c r="BF824" s="1397"/>
      <c r="BG824" s="1398"/>
      <c r="BH824" s="1398"/>
      <c r="BI824" s="1398"/>
      <c r="BJ824" s="1397"/>
      <c r="BK824" s="1397"/>
      <c r="BM824"/>
    </row>
    <row r="825" spans="1:70" s="1" customFormat="1" ht="16.5" thickBot="1">
      <c r="A825" s="1394"/>
      <c r="B825" s="1395"/>
      <c r="C825" s="471"/>
      <c r="D825" s="1399" t="s">
        <v>80</v>
      </c>
      <c r="E825" s="1399"/>
      <c r="F825" s="103"/>
      <c r="G825" s="104" t="s">
        <v>81</v>
      </c>
      <c r="H825" s="96"/>
      <c r="I825" s="1399" t="s">
        <v>80</v>
      </c>
      <c r="J825" s="1399"/>
      <c r="K825" s="103"/>
      <c r="L825" s="104" t="s">
        <v>81</v>
      </c>
      <c r="M825" s="96"/>
      <c r="N825" s="1399" t="s">
        <v>80</v>
      </c>
      <c r="O825" s="1399"/>
      <c r="P825" s="103"/>
      <c r="Q825" s="104" t="s">
        <v>81</v>
      </c>
      <c r="R825" s="96"/>
      <c r="S825" s="1399" t="s">
        <v>80</v>
      </c>
      <c r="T825" s="1399"/>
      <c r="U825" s="103"/>
      <c r="V825" s="104" t="s">
        <v>81</v>
      </c>
      <c r="W825" s="96"/>
      <c r="X825" s="1399" t="s">
        <v>80</v>
      </c>
      <c r="Y825" s="1399"/>
      <c r="Z825" s="103"/>
      <c r="AA825" s="104" t="s">
        <v>81</v>
      </c>
      <c r="AB825" s="96"/>
      <c r="AC825" s="1399" t="s">
        <v>80</v>
      </c>
      <c r="AD825" s="1399"/>
      <c r="AE825" s="103"/>
      <c r="AF825" s="104" t="s">
        <v>81</v>
      </c>
      <c r="AG825" s="96"/>
      <c r="AH825" s="1399" t="s">
        <v>80</v>
      </c>
      <c r="AI825" s="1399"/>
      <c r="AJ825" s="103"/>
      <c r="AK825" s="104" t="s">
        <v>81</v>
      </c>
      <c r="AL825" s="96"/>
      <c r="AM825" s="1399" t="s">
        <v>80</v>
      </c>
      <c r="AN825" s="1399"/>
      <c r="AO825" s="103"/>
      <c r="AP825" s="104" t="s">
        <v>81</v>
      </c>
      <c r="AQ825" s="96"/>
      <c r="AR825" s="1399" t="s">
        <v>80</v>
      </c>
      <c r="AS825" s="1399"/>
      <c r="AT825" s="103"/>
      <c r="AU825" s="104" t="s">
        <v>81</v>
      </c>
      <c r="AV825" s="96"/>
      <c r="AW825" s="1399" t="s">
        <v>80</v>
      </c>
      <c r="AX825" s="1399"/>
      <c r="AY825" s="103"/>
      <c r="AZ825" s="104" t="s">
        <v>81</v>
      </c>
      <c r="BA825" s="96"/>
      <c r="BB825" s="1399" t="s">
        <v>80</v>
      </c>
      <c r="BC825" s="1399"/>
      <c r="BD825" s="103"/>
      <c r="BE825" s="104" t="s">
        <v>81</v>
      </c>
      <c r="BF825" s="96"/>
      <c r="BG825" s="1399" t="s">
        <v>80</v>
      </c>
      <c r="BH825" s="1399"/>
      <c r="BI825" s="103"/>
      <c r="BJ825" s="104" t="s">
        <v>81</v>
      </c>
      <c r="BK825" s="96"/>
      <c r="BM825"/>
    </row>
    <row r="826" spans="1:70" customFormat="1" ht="15.6" customHeight="1">
      <c r="A826" s="825" t="s">
        <v>289</v>
      </c>
      <c r="B826" s="97"/>
      <c r="C826" s="466"/>
      <c r="D826" s="97"/>
      <c r="E826" s="97"/>
      <c r="F826" s="97"/>
      <c r="G826" s="98"/>
      <c r="H826" s="99"/>
      <c r="I826" s="2"/>
      <c r="J826" s="2"/>
      <c r="K826" s="2"/>
      <c r="L826" s="2"/>
      <c r="M826" s="2"/>
      <c r="N826" s="2"/>
      <c r="O826" s="2"/>
      <c r="P826" s="3"/>
      <c r="Q826" s="3"/>
      <c r="R826" s="3"/>
      <c r="S826" s="15"/>
      <c r="T826" s="10"/>
      <c r="U826" s="10"/>
      <c r="V826" s="11"/>
      <c r="W826" s="25"/>
      <c r="X826" s="9"/>
      <c r="Y826" s="9"/>
      <c r="Z826" s="15"/>
      <c r="AA826" s="20"/>
      <c r="AB826" s="20"/>
      <c r="AC826" s="20"/>
      <c r="AD826" s="2"/>
      <c r="AE826" s="3"/>
      <c r="AF826" s="3"/>
      <c r="AG826" s="3"/>
      <c r="AH826" s="8"/>
      <c r="AI826" s="10"/>
      <c r="AJ826" s="10"/>
      <c r="AK826" s="11"/>
      <c r="AL826" s="21"/>
      <c r="AM826" s="22"/>
      <c r="AN826" s="22"/>
      <c r="AO826" s="8"/>
      <c r="AP826" s="8"/>
      <c r="AQ826" s="8"/>
      <c r="AR826" s="8"/>
      <c r="AS826" s="8"/>
      <c r="AT826" s="8"/>
      <c r="AU826" s="8"/>
      <c r="AV826" s="8"/>
      <c r="AW826" s="8"/>
      <c r="AX826" s="8"/>
      <c r="AY826" s="8"/>
      <c r="AZ826" s="8"/>
      <c r="BA826" s="8"/>
      <c r="BB826" s="8"/>
      <c r="BC826" s="8"/>
      <c r="BD826" s="8"/>
      <c r="BE826" s="8"/>
      <c r="BF826" s="8"/>
      <c r="BG826" s="8"/>
      <c r="BH826" s="8"/>
      <c r="BI826" s="8"/>
      <c r="BJ826" s="8"/>
      <c r="BK826" s="8"/>
      <c r="BL826" s="8"/>
      <c r="BM826" s="855"/>
      <c r="BN826" s="8"/>
      <c r="BO826" s="22"/>
      <c r="BP826" s="22"/>
      <c r="BQ826" s="8"/>
    </row>
    <row r="827" spans="1:70" s="1" customFormat="1" ht="12.6" customHeight="1">
      <c r="A827" s="106" t="s">
        <v>290</v>
      </c>
      <c r="B827" s="97"/>
      <c r="C827" s="472"/>
      <c r="D827" s="373"/>
      <c r="E827" s="373"/>
      <c r="F827" s="355"/>
      <c r="G827" s="373"/>
      <c r="H827" s="374"/>
      <c r="I827" s="373"/>
      <c r="J827" s="373"/>
      <c r="K827" s="355"/>
      <c r="L827" s="373"/>
      <c r="M827" s="374"/>
      <c r="N827" s="32"/>
      <c r="O827" s="375"/>
      <c r="P827" s="375"/>
      <c r="Q827" s="375"/>
      <c r="R827" s="375"/>
      <c r="S827" s="376"/>
      <c r="T827" s="376"/>
      <c r="U827" s="376"/>
      <c r="V827" s="377"/>
      <c r="W827" s="378"/>
      <c r="X827" s="376"/>
      <c r="Y827" s="376"/>
      <c r="Z827" s="32"/>
      <c r="AD827" s="379"/>
      <c r="AE827" s="379"/>
      <c r="AF827" s="379"/>
      <c r="AG827" s="379"/>
      <c r="AH827" s="380"/>
      <c r="AI827" s="380"/>
      <c r="AJ827" s="380"/>
      <c r="AK827" s="381"/>
      <c r="AL827" s="382"/>
      <c r="AM827" s="380"/>
      <c r="AN827" s="380"/>
      <c r="AO827" s="32"/>
      <c r="AP827" s="32"/>
      <c r="AQ827" s="32"/>
      <c r="AR827" s="32"/>
      <c r="AS827" s="32"/>
      <c r="AT827" s="32"/>
      <c r="AU827" s="32"/>
      <c r="AV827" s="32"/>
      <c r="AW827" s="32"/>
      <c r="AX827" s="32"/>
      <c r="AY827" s="32"/>
      <c r="AZ827" s="32"/>
      <c r="BA827" s="32"/>
      <c r="BB827" s="32"/>
      <c r="BC827" s="32"/>
      <c r="BD827" s="32"/>
      <c r="BE827" s="32"/>
      <c r="BF827" s="32"/>
      <c r="BG827" s="32"/>
      <c r="BH827" s="32"/>
      <c r="BI827" s="32"/>
      <c r="BJ827" s="32"/>
      <c r="BK827" s="32"/>
      <c r="BL827" s="32"/>
      <c r="BM827" s="856"/>
      <c r="BN827" s="32"/>
      <c r="BO827" s="380"/>
      <c r="BP827" s="380"/>
      <c r="BQ827" s="32"/>
    </row>
    <row r="828" spans="1:70" s="360" customFormat="1" ht="12">
      <c r="A828" s="826"/>
      <c r="B828" s="827"/>
      <c r="C828" s="467"/>
      <c r="D828" s="350" t="s">
        <v>21</v>
      </c>
      <c r="E828" s="1407" t="str">
        <f>+E3</f>
        <v>Contractor Name</v>
      </c>
      <c r="F828" s="1407"/>
      <c r="G828" s="1407"/>
      <c r="H828" s="1407"/>
      <c r="I828" s="396" t="s">
        <v>21</v>
      </c>
      <c r="J828" s="1403" t="str">
        <f>E828</f>
        <v>Contractor Name</v>
      </c>
      <c r="K828" s="1403"/>
      <c r="L828" s="1403"/>
      <c r="M828" s="1403"/>
      <c r="N828" s="396" t="s">
        <v>21</v>
      </c>
      <c r="O828" s="1403" t="str">
        <f>E828</f>
        <v>Contractor Name</v>
      </c>
      <c r="P828" s="1403"/>
      <c r="Q828" s="1403"/>
      <c r="R828" s="1403"/>
      <c r="S828" s="396" t="s">
        <v>21</v>
      </c>
      <c r="T828" s="1403" t="str">
        <f>E828</f>
        <v>Contractor Name</v>
      </c>
      <c r="U828" s="1403"/>
      <c r="V828" s="1403"/>
      <c r="W828" s="1403"/>
      <c r="X828" s="396" t="s">
        <v>21</v>
      </c>
      <c r="Y828" s="1403" t="str">
        <f>E828</f>
        <v>Contractor Name</v>
      </c>
      <c r="Z828" s="1403"/>
      <c r="AA828" s="1403"/>
      <c r="AB828" s="1403"/>
      <c r="AC828" s="396" t="s">
        <v>21</v>
      </c>
      <c r="AD828" s="1403" t="str">
        <f>E828</f>
        <v>Contractor Name</v>
      </c>
      <c r="AE828" s="1403"/>
      <c r="AF828" s="1403"/>
      <c r="AG828" s="1403"/>
      <c r="AH828" s="396" t="s">
        <v>21</v>
      </c>
      <c r="AI828" s="1403" t="str">
        <f>E828</f>
        <v>Contractor Name</v>
      </c>
      <c r="AJ828" s="1403"/>
      <c r="AK828" s="1403"/>
      <c r="AL828" s="1403"/>
      <c r="AM828" s="396" t="s">
        <v>21</v>
      </c>
      <c r="AN828" s="1403" t="str">
        <f>E828</f>
        <v>Contractor Name</v>
      </c>
      <c r="AO828" s="1403"/>
      <c r="AP828" s="1403"/>
      <c r="AQ828" s="1403"/>
      <c r="AR828" s="396" t="s">
        <v>21</v>
      </c>
      <c r="AS828" s="1403" t="str">
        <f>E828</f>
        <v>Contractor Name</v>
      </c>
      <c r="AT828" s="1403"/>
      <c r="AU828" s="1403"/>
      <c r="AV828" s="1403"/>
      <c r="AW828" s="396" t="s">
        <v>21</v>
      </c>
      <c r="AX828" s="1403" t="str">
        <f>J828</f>
        <v>Contractor Name</v>
      </c>
      <c r="AY828" s="1403"/>
      <c r="AZ828" s="1403"/>
      <c r="BA828" s="1403"/>
      <c r="BB828" s="396" t="s">
        <v>21</v>
      </c>
      <c r="BC828" s="1403" t="str">
        <f>O828</f>
        <v>Contractor Name</v>
      </c>
      <c r="BD828" s="1403"/>
      <c r="BE828" s="1403"/>
      <c r="BF828" s="1403"/>
      <c r="BG828" s="396" t="s">
        <v>21</v>
      </c>
      <c r="BH828" s="1403" t="str">
        <f>T828</f>
        <v>Contractor Name</v>
      </c>
      <c r="BI828" s="1403"/>
      <c r="BJ828" s="1403"/>
      <c r="BK828" s="1403"/>
      <c r="BL828" s="397"/>
      <c r="BM828" s="857"/>
      <c r="BN828" s="397"/>
      <c r="BO828" s="383"/>
      <c r="BR828" s="384"/>
    </row>
    <row r="829" spans="1:70" s="360" customFormat="1" ht="12.75">
      <c r="A829" s="106" t="s">
        <v>175</v>
      </c>
      <c r="B829" s="827"/>
      <c r="C829" s="467"/>
      <c r="D829" s="350" t="s">
        <v>20</v>
      </c>
      <c r="E829" s="435" t="str">
        <f>+E4</f>
        <v>Contract Number</v>
      </c>
      <c r="F829" s="352"/>
      <c r="G829" s="353" t="s">
        <v>90</v>
      </c>
      <c r="H829" s="354"/>
      <c r="I829" s="413" t="s">
        <v>20</v>
      </c>
      <c r="J829" s="431" t="str">
        <f>E829</f>
        <v>Contract Number</v>
      </c>
      <c r="K829" s="399"/>
      <c r="L829" s="400" t="s">
        <v>90</v>
      </c>
      <c r="M829" s="401">
        <f>H829</f>
        <v>0</v>
      </c>
      <c r="N829" s="402" t="s">
        <v>20</v>
      </c>
      <c r="O829" s="432" t="str">
        <f>E829</f>
        <v>Contract Number</v>
      </c>
      <c r="P829" s="403"/>
      <c r="Q829" s="404" t="s">
        <v>90</v>
      </c>
      <c r="R829" s="405">
        <f>H829</f>
        <v>0</v>
      </c>
      <c r="S829" s="402" t="s">
        <v>20</v>
      </c>
      <c r="T829" s="406" t="str">
        <f>E829</f>
        <v>Contract Number</v>
      </c>
      <c r="U829" s="403"/>
      <c r="V829" s="404" t="s">
        <v>90</v>
      </c>
      <c r="W829" s="407">
        <f>H829</f>
        <v>0</v>
      </c>
      <c r="X829" s="402" t="s">
        <v>20</v>
      </c>
      <c r="Y829" s="406" t="str">
        <f>E829</f>
        <v>Contract Number</v>
      </c>
      <c r="Z829" s="403"/>
      <c r="AA829" s="404" t="s">
        <v>90</v>
      </c>
      <c r="AB829" s="407">
        <f>H829</f>
        <v>0</v>
      </c>
      <c r="AC829" s="402" t="s">
        <v>20</v>
      </c>
      <c r="AD829" s="406" t="str">
        <f>E829</f>
        <v>Contract Number</v>
      </c>
      <c r="AE829" s="403"/>
      <c r="AF829" s="404" t="s">
        <v>90</v>
      </c>
      <c r="AG829" s="407">
        <f>H829</f>
        <v>0</v>
      </c>
      <c r="AH829" s="402" t="s">
        <v>20</v>
      </c>
      <c r="AI829" s="406" t="str">
        <f>E829</f>
        <v>Contract Number</v>
      </c>
      <c r="AJ829" s="403"/>
      <c r="AK829" s="404" t="s">
        <v>90</v>
      </c>
      <c r="AL829" s="408">
        <f>H829</f>
        <v>0</v>
      </c>
      <c r="AM829" s="402" t="s">
        <v>20</v>
      </c>
      <c r="AN829" s="432" t="str">
        <f>E829</f>
        <v>Contract Number</v>
      </c>
      <c r="AO829" s="403"/>
      <c r="AP829" s="404" t="s">
        <v>90</v>
      </c>
      <c r="AQ829" s="408">
        <f>H829</f>
        <v>0</v>
      </c>
      <c r="AR829" s="402" t="s">
        <v>20</v>
      </c>
      <c r="AS829" s="432" t="str">
        <f>E829</f>
        <v>Contract Number</v>
      </c>
      <c r="AT829" s="403"/>
      <c r="AU829" s="404" t="s">
        <v>90</v>
      </c>
      <c r="AV829" s="409">
        <f>H829</f>
        <v>0</v>
      </c>
      <c r="AW829" s="402" t="s">
        <v>20</v>
      </c>
      <c r="AX829" s="432" t="str">
        <f>J829</f>
        <v>Contract Number</v>
      </c>
      <c r="AY829" s="403"/>
      <c r="AZ829" s="404" t="s">
        <v>90</v>
      </c>
      <c r="BA829" s="409">
        <f>M829</f>
        <v>0</v>
      </c>
      <c r="BB829" s="402" t="s">
        <v>20</v>
      </c>
      <c r="BC829" s="432" t="str">
        <f>O829</f>
        <v>Contract Number</v>
      </c>
      <c r="BD829" s="403"/>
      <c r="BE829" s="404" t="s">
        <v>90</v>
      </c>
      <c r="BF829" s="409">
        <f>R829</f>
        <v>0</v>
      </c>
      <c r="BG829" s="402" t="s">
        <v>20</v>
      </c>
      <c r="BH829" s="432" t="str">
        <f>T829</f>
        <v>Contract Number</v>
      </c>
      <c r="BI829" s="403"/>
      <c r="BJ829" s="404" t="s">
        <v>90</v>
      </c>
      <c r="BK829" s="409">
        <f>W829</f>
        <v>0</v>
      </c>
      <c r="BL829" s="410"/>
      <c r="BM829" s="858"/>
      <c r="BN829" s="410"/>
      <c r="BQ829" s="385"/>
      <c r="BR829" s="384"/>
    </row>
    <row r="830" spans="1:70" s="360" customFormat="1" ht="17.45" customHeight="1">
      <c r="A830" s="102"/>
      <c r="B830" s="827"/>
      <c r="C830" s="467"/>
      <c r="D830" s="350" t="s">
        <v>155</v>
      </c>
      <c r="E830" s="356" t="s">
        <v>156</v>
      </c>
      <c r="F830" s="357">
        <v>45108</v>
      </c>
      <c r="G830" s="358" t="s">
        <v>151</v>
      </c>
      <c r="H830" s="357">
        <v>45473</v>
      </c>
      <c r="I830" s="402" t="s">
        <v>149</v>
      </c>
      <c r="J830" s="411" t="s">
        <v>150</v>
      </c>
      <c r="K830" s="412">
        <f>F830</f>
        <v>45108</v>
      </c>
      <c r="L830" s="404" t="s">
        <v>151</v>
      </c>
      <c r="M830" s="412">
        <f>H830</f>
        <v>45473</v>
      </c>
      <c r="N830" s="402" t="s">
        <v>149</v>
      </c>
      <c r="O830" s="411" t="s">
        <v>150</v>
      </c>
      <c r="P830" s="412">
        <f>F830</f>
        <v>45108</v>
      </c>
      <c r="Q830" s="404" t="s">
        <v>151</v>
      </c>
      <c r="R830" s="412">
        <f>H830</f>
        <v>45473</v>
      </c>
      <c r="S830" s="402" t="s">
        <v>149</v>
      </c>
      <c r="T830" s="411" t="s">
        <v>150</v>
      </c>
      <c r="U830" s="412">
        <f>F830</f>
        <v>45108</v>
      </c>
      <c r="V830" s="404" t="s">
        <v>151</v>
      </c>
      <c r="W830" s="412">
        <f>H830</f>
        <v>45473</v>
      </c>
      <c r="X830" s="402" t="s">
        <v>149</v>
      </c>
      <c r="Y830" s="411" t="s">
        <v>150</v>
      </c>
      <c r="Z830" s="412">
        <f>F830</f>
        <v>45108</v>
      </c>
      <c r="AA830" s="404" t="s">
        <v>151</v>
      </c>
      <c r="AB830" s="412">
        <f>H830</f>
        <v>45473</v>
      </c>
      <c r="AC830" s="402" t="s">
        <v>149</v>
      </c>
      <c r="AD830" s="411" t="s">
        <v>150</v>
      </c>
      <c r="AE830" s="412">
        <f>F830</f>
        <v>45108</v>
      </c>
      <c r="AF830" s="404" t="s">
        <v>151</v>
      </c>
      <c r="AG830" s="412">
        <f>H830</f>
        <v>45473</v>
      </c>
      <c r="AH830" s="402" t="s">
        <v>149</v>
      </c>
      <c r="AI830" s="411" t="s">
        <v>150</v>
      </c>
      <c r="AJ830" s="412">
        <f>F830</f>
        <v>45108</v>
      </c>
      <c r="AK830" s="404" t="s">
        <v>151</v>
      </c>
      <c r="AL830" s="412">
        <f>H830</f>
        <v>45473</v>
      </c>
      <c r="AM830" s="402" t="s">
        <v>149</v>
      </c>
      <c r="AN830" s="411" t="s">
        <v>150</v>
      </c>
      <c r="AO830" s="412">
        <f>F830</f>
        <v>45108</v>
      </c>
      <c r="AP830" s="404" t="s">
        <v>151</v>
      </c>
      <c r="AQ830" s="412">
        <f>H830</f>
        <v>45473</v>
      </c>
      <c r="AR830" s="402" t="s">
        <v>149</v>
      </c>
      <c r="AS830" s="411" t="s">
        <v>150</v>
      </c>
      <c r="AT830" s="412">
        <f>F830</f>
        <v>45108</v>
      </c>
      <c r="AU830" s="404" t="s">
        <v>151</v>
      </c>
      <c r="AV830" s="412">
        <f>H830</f>
        <v>45473</v>
      </c>
      <c r="AW830" s="402" t="s">
        <v>149</v>
      </c>
      <c r="AX830" s="411" t="s">
        <v>150</v>
      </c>
      <c r="AY830" s="412">
        <f>K830</f>
        <v>45108</v>
      </c>
      <c r="AZ830" s="404" t="s">
        <v>151</v>
      </c>
      <c r="BA830" s="412">
        <f>M830</f>
        <v>45473</v>
      </c>
      <c r="BB830" s="402" t="s">
        <v>149</v>
      </c>
      <c r="BC830" s="411" t="s">
        <v>150</v>
      </c>
      <c r="BD830" s="412">
        <f>P830</f>
        <v>45108</v>
      </c>
      <c r="BE830" s="404" t="s">
        <v>151</v>
      </c>
      <c r="BF830" s="412">
        <f>R830</f>
        <v>45473</v>
      </c>
      <c r="BG830" s="402" t="s">
        <v>149</v>
      </c>
      <c r="BH830" s="411" t="s">
        <v>150</v>
      </c>
      <c r="BI830" s="412">
        <f>U830</f>
        <v>45108</v>
      </c>
      <c r="BJ830" s="404" t="s">
        <v>151</v>
      </c>
      <c r="BK830" s="412">
        <f>W830</f>
        <v>45473</v>
      </c>
      <c r="BL830" s="410"/>
      <c r="BM830" s="858"/>
      <c r="BN830" s="410"/>
      <c r="BQ830" s="385"/>
      <c r="BR830" s="384"/>
    </row>
    <row r="831" spans="1:70" s="360" customFormat="1" ht="15.75" customHeight="1">
      <c r="A831" s="102"/>
      <c r="B831" s="106"/>
      <c r="C831" s="468"/>
      <c r="D831" s="1419" t="s">
        <v>153</v>
      </c>
      <c r="E831" s="1419"/>
      <c r="F831" s="1419"/>
      <c r="G831" s="1420">
        <f>E894+J894+O894+T894+Y894+AD894+AI894+AN894+AS894+AX894+BC894+BH894</f>
        <v>0</v>
      </c>
      <c r="H831" s="359"/>
      <c r="I831" s="397"/>
      <c r="J831" s="397"/>
      <c r="K831" s="397"/>
      <c r="L831" s="397"/>
      <c r="M831" s="397"/>
      <c r="N831" s="397"/>
      <c r="O831" s="397"/>
      <c r="P831" s="397"/>
      <c r="Q831" s="397"/>
      <c r="R831" s="397"/>
      <c r="S831" s="397"/>
      <c r="T831" s="397"/>
      <c r="U831" s="397"/>
      <c r="V831" s="397"/>
      <c r="W831" s="397"/>
      <c r="X831" s="397"/>
      <c r="Y831" s="397"/>
      <c r="Z831" s="397"/>
      <c r="AA831" s="397"/>
      <c r="AB831" s="397"/>
      <c r="AC831" s="397"/>
      <c r="AD831" s="397"/>
      <c r="AE831" s="397"/>
      <c r="AF831" s="397"/>
      <c r="AG831" s="397"/>
      <c r="AH831" s="397"/>
      <c r="AI831" s="397"/>
      <c r="AJ831" s="397"/>
      <c r="AK831" s="397"/>
      <c r="AL831" s="397"/>
      <c r="AM831" s="397"/>
      <c r="AN831" s="397"/>
      <c r="AO831" s="397"/>
      <c r="AP831" s="397"/>
      <c r="AQ831" s="397"/>
      <c r="AR831" s="397"/>
      <c r="AS831" s="397"/>
      <c r="AT831" s="397"/>
      <c r="AU831" s="397"/>
      <c r="AV831" s="397"/>
      <c r="AW831" s="397"/>
      <c r="AX831" s="397"/>
      <c r="AY831" s="397"/>
      <c r="AZ831" s="397"/>
      <c r="BA831" s="397"/>
      <c r="BB831" s="397"/>
      <c r="BC831" s="397"/>
      <c r="BD831" s="397"/>
      <c r="BE831" s="397"/>
      <c r="BF831" s="397"/>
      <c r="BG831" s="397"/>
      <c r="BH831" s="397"/>
      <c r="BI831" s="397"/>
      <c r="BJ831" s="397"/>
      <c r="BK831" s="397"/>
      <c r="BL831" s="414"/>
      <c r="BM831" s="860"/>
      <c r="BN831" s="414"/>
      <c r="BO831" s="386"/>
      <c r="BP831" s="386"/>
      <c r="BQ831" s="386"/>
    </row>
    <row r="832" spans="1:70" s="1" customFormat="1" ht="5.45" customHeight="1" thickBot="1">
      <c r="A832" s="828"/>
      <c r="B832" s="829"/>
      <c r="C832" s="469"/>
      <c r="D832" s="361"/>
      <c r="E832" s="361"/>
      <c r="F832" s="361"/>
      <c r="G832" s="1421"/>
      <c r="H832" s="100"/>
      <c r="I832" s="16"/>
      <c r="J832" s="16"/>
      <c r="K832" s="32"/>
      <c r="L832" s="16"/>
      <c r="M832" s="16"/>
      <c r="N832" s="16"/>
      <c r="R832" s="362"/>
      <c r="S832" s="362"/>
      <c r="T832" s="362"/>
      <c r="U832" s="362"/>
      <c r="V832" s="362"/>
      <c r="W832" s="362"/>
      <c r="X832" s="362"/>
      <c r="Y832" s="362"/>
      <c r="Z832" s="362"/>
      <c r="AA832" s="362"/>
      <c r="AB832" s="362"/>
      <c r="AC832" s="362"/>
      <c r="AD832" s="362"/>
      <c r="AE832" s="20"/>
      <c r="AF832" s="20"/>
      <c r="AG832" s="20"/>
      <c r="AH832" s="20"/>
      <c r="BM832"/>
    </row>
    <row r="833" spans="1:69" s="1" customFormat="1" ht="14.25" customHeight="1" thickTop="1">
      <c r="A833" s="830" t="s">
        <v>30</v>
      </c>
      <c r="B833" s="843"/>
      <c r="C833" s="1413" t="s">
        <v>276</v>
      </c>
      <c r="D833" s="1408" t="str">
        <f>+D8</f>
        <v>Program Name 1</v>
      </c>
      <c r="E833" s="1409"/>
      <c r="F833" s="1409"/>
      <c r="G833" s="1409"/>
      <c r="H833" s="1410"/>
      <c r="I833" s="1408" t="str">
        <f>+I8</f>
        <v>Program Name 2</v>
      </c>
      <c r="J833" s="1409"/>
      <c r="K833" s="1409"/>
      <c r="L833" s="1409"/>
      <c r="M833" s="1410"/>
      <c r="N833" s="1408" t="str">
        <f>+N8</f>
        <v>Program Name 3</v>
      </c>
      <c r="O833" s="1409"/>
      <c r="P833" s="1409"/>
      <c r="Q833" s="1409"/>
      <c r="R833" s="1410"/>
      <c r="S833" s="1408" t="str">
        <f>+S8</f>
        <v>Program Name 4</v>
      </c>
      <c r="T833" s="1409"/>
      <c r="U833" s="1409"/>
      <c r="V833" s="1409"/>
      <c r="W833" s="1410"/>
      <c r="X833" s="1408" t="str">
        <f>+X8</f>
        <v>Program Name 5</v>
      </c>
      <c r="Y833" s="1409"/>
      <c r="Z833" s="1409"/>
      <c r="AA833" s="1409"/>
      <c r="AB833" s="1410"/>
      <c r="AC833" s="1408" t="str">
        <f>+AC8</f>
        <v>Program Name 6</v>
      </c>
      <c r="AD833" s="1409"/>
      <c r="AE833" s="1409"/>
      <c r="AF833" s="1409"/>
      <c r="AG833" s="1410"/>
      <c r="AH833" s="1408" t="str">
        <f>+AH8</f>
        <v>Program Name 7</v>
      </c>
      <c r="AI833" s="1409"/>
      <c r="AJ833" s="1409"/>
      <c r="AK833" s="1409"/>
      <c r="AL833" s="1410"/>
      <c r="AM833" s="1408" t="str">
        <f>+AM8</f>
        <v>Program Name 8</v>
      </c>
      <c r="AN833" s="1409"/>
      <c r="AO833" s="1409"/>
      <c r="AP833" s="1409"/>
      <c r="AQ833" s="1410"/>
      <c r="AR833" s="1408" t="str">
        <f>+AR8</f>
        <v>Program Name 9</v>
      </c>
      <c r="AS833" s="1409"/>
      <c r="AT833" s="1409"/>
      <c r="AU833" s="1409"/>
      <c r="AV833" s="1410"/>
      <c r="AW833" s="1408" t="str">
        <f>+AW8</f>
        <v>Program Name 10</v>
      </c>
      <c r="AX833" s="1409"/>
      <c r="AY833" s="1409"/>
      <c r="AZ833" s="1409"/>
      <c r="BA833" s="1410"/>
      <c r="BB833" s="1408" t="str">
        <f>+BB8</f>
        <v>Program Name 11</v>
      </c>
      <c r="BC833" s="1409"/>
      <c r="BD833" s="1409"/>
      <c r="BE833" s="1409"/>
      <c r="BF833" s="1410"/>
      <c r="BG833" s="1408" t="str">
        <f>+BG8</f>
        <v>Program Name 12</v>
      </c>
      <c r="BH833" s="1409"/>
      <c r="BI833" s="1409"/>
      <c r="BJ833" s="1409"/>
      <c r="BK833" s="1410"/>
      <c r="BL833" s="31"/>
      <c r="BM833" s="313" t="s">
        <v>33</v>
      </c>
    </row>
    <row r="834" spans="1:69" s="1" customFormat="1" ht="13.5">
      <c r="A834" s="831" t="s">
        <v>31</v>
      </c>
      <c r="B834" s="844"/>
      <c r="C834" s="1414"/>
      <c r="D834" s="1400" t="str">
        <f>+D9</f>
        <v>Funding Source 1</v>
      </c>
      <c r="E834" s="1401"/>
      <c r="F834" s="1401"/>
      <c r="G834" s="1401"/>
      <c r="H834" s="1402"/>
      <c r="I834" s="1400" t="str">
        <f>+I9</f>
        <v>Funding Source 2</v>
      </c>
      <c r="J834" s="1401"/>
      <c r="K834" s="1401"/>
      <c r="L834" s="1401"/>
      <c r="M834" s="1402"/>
      <c r="N834" s="1400" t="str">
        <f>+N9</f>
        <v>Funding Source 3</v>
      </c>
      <c r="O834" s="1401"/>
      <c r="P834" s="1401"/>
      <c r="Q834" s="1401"/>
      <c r="R834" s="1402"/>
      <c r="S834" s="1400" t="str">
        <f>+S9</f>
        <v>Funding Source 4</v>
      </c>
      <c r="T834" s="1401"/>
      <c r="U834" s="1401"/>
      <c r="V834" s="1401"/>
      <c r="W834" s="1402"/>
      <c r="X834" s="1400" t="str">
        <f>+X9</f>
        <v>Funding Source 5</v>
      </c>
      <c r="Y834" s="1401"/>
      <c r="Z834" s="1401"/>
      <c r="AA834" s="1401"/>
      <c r="AB834" s="1402"/>
      <c r="AC834" s="1400" t="str">
        <f>+AC9</f>
        <v>Funding Source 6</v>
      </c>
      <c r="AD834" s="1401"/>
      <c r="AE834" s="1401"/>
      <c r="AF834" s="1401"/>
      <c r="AG834" s="1402"/>
      <c r="AH834" s="1400" t="str">
        <f>+AH9</f>
        <v>Funding Source 7</v>
      </c>
      <c r="AI834" s="1401"/>
      <c r="AJ834" s="1401"/>
      <c r="AK834" s="1401"/>
      <c r="AL834" s="1402"/>
      <c r="AM834" s="1400" t="str">
        <f>+AM9</f>
        <v>Funding Source 8</v>
      </c>
      <c r="AN834" s="1401"/>
      <c r="AO834" s="1401"/>
      <c r="AP834" s="1401"/>
      <c r="AQ834" s="1402"/>
      <c r="AR834" s="1400" t="str">
        <f>+AR9</f>
        <v>Funding Source 9</v>
      </c>
      <c r="AS834" s="1401"/>
      <c r="AT834" s="1401"/>
      <c r="AU834" s="1401"/>
      <c r="AV834" s="1402"/>
      <c r="AW834" s="1400" t="str">
        <f>+AW9</f>
        <v>Funding Source 10</v>
      </c>
      <c r="AX834" s="1401"/>
      <c r="AY834" s="1401"/>
      <c r="AZ834" s="1401"/>
      <c r="BA834" s="1402"/>
      <c r="BB834" s="1400" t="str">
        <f>+BB9</f>
        <v>Funding Source 11</v>
      </c>
      <c r="BC834" s="1401"/>
      <c r="BD834" s="1401"/>
      <c r="BE834" s="1401"/>
      <c r="BF834" s="1402"/>
      <c r="BG834" s="1400" t="str">
        <f>+BG9</f>
        <v>Funding Source 12</v>
      </c>
      <c r="BH834" s="1401"/>
      <c r="BI834" s="1401"/>
      <c r="BJ834" s="1401"/>
      <c r="BK834" s="1402"/>
      <c r="BL834" s="31"/>
      <c r="BM834" s="314"/>
    </row>
    <row r="835" spans="1:69" s="30" customFormat="1" ht="21.6" customHeight="1">
      <c r="A835" s="832"/>
      <c r="B835" s="845"/>
      <c r="C835" s="867" t="s">
        <v>277</v>
      </c>
      <c r="D835" s="436" t="s">
        <v>67</v>
      </c>
      <c r="E835" s="437" t="s">
        <v>68</v>
      </c>
      <c r="F835" s="438" t="s">
        <v>69</v>
      </c>
      <c r="G835" s="439" t="s">
        <v>70</v>
      </c>
      <c r="H835" s="440" t="s">
        <v>71</v>
      </c>
      <c r="I835" s="436" t="s">
        <v>67</v>
      </c>
      <c r="J835" s="437" t="s">
        <v>68</v>
      </c>
      <c r="K835" s="438" t="s">
        <v>69</v>
      </c>
      <c r="L835" s="439" t="s">
        <v>70</v>
      </c>
      <c r="M835" s="441" t="s">
        <v>71</v>
      </c>
      <c r="N835" s="436" t="s">
        <v>67</v>
      </c>
      <c r="O835" s="437" t="s">
        <v>68</v>
      </c>
      <c r="P835" s="438" t="s">
        <v>69</v>
      </c>
      <c r="Q835" s="439" t="s">
        <v>70</v>
      </c>
      <c r="R835" s="441" t="s">
        <v>71</v>
      </c>
      <c r="S835" s="436" t="s">
        <v>67</v>
      </c>
      <c r="T835" s="437" t="s">
        <v>68</v>
      </c>
      <c r="U835" s="438" t="s">
        <v>69</v>
      </c>
      <c r="V835" s="439" t="s">
        <v>70</v>
      </c>
      <c r="W835" s="441" t="s">
        <v>71</v>
      </c>
      <c r="X835" s="436" t="s">
        <v>67</v>
      </c>
      <c r="Y835" s="437" t="s">
        <v>68</v>
      </c>
      <c r="Z835" s="438" t="s">
        <v>69</v>
      </c>
      <c r="AA835" s="439" t="s">
        <v>70</v>
      </c>
      <c r="AB835" s="441" t="s">
        <v>71</v>
      </c>
      <c r="AC835" s="436" t="s">
        <v>67</v>
      </c>
      <c r="AD835" s="437" t="s">
        <v>68</v>
      </c>
      <c r="AE835" s="438" t="s">
        <v>69</v>
      </c>
      <c r="AF835" s="439" t="s">
        <v>70</v>
      </c>
      <c r="AG835" s="441" t="s">
        <v>71</v>
      </c>
      <c r="AH835" s="436" t="s">
        <v>67</v>
      </c>
      <c r="AI835" s="437" t="s">
        <v>68</v>
      </c>
      <c r="AJ835" s="438" t="s">
        <v>69</v>
      </c>
      <c r="AK835" s="439" t="s">
        <v>70</v>
      </c>
      <c r="AL835" s="441" t="s">
        <v>71</v>
      </c>
      <c r="AM835" s="436" t="s">
        <v>67</v>
      </c>
      <c r="AN835" s="437" t="s">
        <v>68</v>
      </c>
      <c r="AO835" s="438" t="s">
        <v>69</v>
      </c>
      <c r="AP835" s="439" t="s">
        <v>70</v>
      </c>
      <c r="AQ835" s="441" t="s">
        <v>71</v>
      </c>
      <c r="AR835" s="436" t="s">
        <v>67</v>
      </c>
      <c r="AS835" s="437" t="s">
        <v>68</v>
      </c>
      <c r="AT835" s="438" t="s">
        <v>69</v>
      </c>
      <c r="AU835" s="439" t="s">
        <v>70</v>
      </c>
      <c r="AV835" s="441" t="s">
        <v>71</v>
      </c>
      <c r="AW835" s="436" t="s">
        <v>67</v>
      </c>
      <c r="AX835" s="437" t="s">
        <v>68</v>
      </c>
      <c r="AY835" s="438" t="s">
        <v>69</v>
      </c>
      <c r="AZ835" s="439" t="s">
        <v>70</v>
      </c>
      <c r="BA835" s="441" t="s">
        <v>71</v>
      </c>
      <c r="BB835" s="436" t="s">
        <v>67</v>
      </c>
      <c r="BC835" s="437" t="s">
        <v>68</v>
      </c>
      <c r="BD835" s="438" t="s">
        <v>69</v>
      </c>
      <c r="BE835" s="439" t="s">
        <v>70</v>
      </c>
      <c r="BF835" s="441" t="s">
        <v>71</v>
      </c>
      <c r="BG835" s="436" t="s">
        <v>67</v>
      </c>
      <c r="BH835" s="437" t="s">
        <v>68</v>
      </c>
      <c r="BI835" s="438" t="s">
        <v>69</v>
      </c>
      <c r="BJ835" s="439" t="s">
        <v>70</v>
      </c>
      <c r="BK835" s="441" t="s">
        <v>71</v>
      </c>
      <c r="BM835" s="442" t="s">
        <v>68</v>
      </c>
    </row>
    <row r="836" spans="1:69" s="30" customFormat="1" ht="12.75">
      <c r="A836" s="536">
        <v>1</v>
      </c>
      <c r="B836" s="834" t="s">
        <v>65</v>
      </c>
      <c r="C836" s="702">
        <f>+E836+J836+O836+T836+Y836+AD836+AI836+AN836+AS836+AX836+BC836+BH836</f>
        <v>0</v>
      </c>
      <c r="D836" s="851">
        <f t="shared" ref="D836:D867" si="2160">D761</f>
        <v>0</v>
      </c>
      <c r="E836" s="510"/>
      <c r="F836" s="523">
        <f>+F761+E836</f>
        <v>0</v>
      </c>
      <c r="G836" s="512">
        <f>D836-F836</f>
        <v>0</v>
      </c>
      <c r="H836" s="479" t="str">
        <f>IF(D836=0,"    ",F836/D836)</f>
        <v xml:space="preserve">    </v>
      </c>
      <c r="I836" s="851">
        <f t="shared" ref="I836:I867" si="2161">I761</f>
        <v>0</v>
      </c>
      <c r="J836" s="510"/>
      <c r="K836" s="523">
        <f>+K761+J836</f>
        <v>0</v>
      </c>
      <c r="L836" s="512">
        <f>I836-K836</f>
        <v>0</v>
      </c>
      <c r="M836" s="479" t="str">
        <f>IF(I836=0,"    ",K836/I836)</f>
        <v xml:space="preserve">    </v>
      </c>
      <c r="N836" s="851">
        <f t="shared" ref="N836:N867" si="2162">N761</f>
        <v>0</v>
      </c>
      <c r="O836" s="510"/>
      <c r="P836" s="523">
        <f>+P761+O836</f>
        <v>0</v>
      </c>
      <c r="Q836" s="512">
        <f>N836-P836</f>
        <v>0</v>
      </c>
      <c r="R836" s="479" t="str">
        <f>IF(N836=0,"    ",P836/N836)</f>
        <v xml:space="preserve">    </v>
      </c>
      <c r="S836" s="851">
        <f t="shared" ref="S836:S867" si="2163">S761</f>
        <v>4</v>
      </c>
      <c r="T836" s="510"/>
      <c r="U836" s="523">
        <f>+U761+T836</f>
        <v>0</v>
      </c>
      <c r="V836" s="512">
        <f>S836-U836</f>
        <v>4</v>
      </c>
      <c r="W836" s="479">
        <f>IF(S836=0,"    ",U836/S836)</f>
        <v>0</v>
      </c>
      <c r="X836" s="851">
        <f t="shared" ref="X836:X867" si="2164">X761</f>
        <v>0</v>
      </c>
      <c r="Y836" s="510"/>
      <c r="Z836" s="523">
        <f>+Z761+Y836</f>
        <v>0</v>
      </c>
      <c r="AA836" s="512">
        <f>X836-Z836</f>
        <v>0</v>
      </c>
      <c r="AB836" s="479" t="str">
        <f>IF(X836=0,"    ",Z836/X836)</f>
        <v xml:space="preserve">    </v>
      </c>
      <c r="AC836" s="851">
        <f t="shared" ref="AC836:AC867" si="2165">AC761</f>
        <v>0</v>
      </c>
      <c r="AD836" s="510"/>
      <c r="AE836" s="523">
        <f>+AE761+AD836</f>
        <v>0</v>
      </c>
      <c r="AF836" s="512">
        <f>AC836-AE836</f>
        <v>0</v>
      </c>
      <c r="AG836" s="479" t="str">
        <f>IF(AC836=0,"    ",AE836/AC836)</f>
        <v xml:space="preserve">    </v>
      </c>
      <c r="AH836" s="851">
        <f t="shared" ref="AH836:AH867" si="2166">AH761</f>
        <v>0</v>
      </c>
      <c r="AI836" s="510"/>
      <c r="AJ836" s="523">
        <f>+AJ761+AI836</f>
        <v>0</v>
      </c>
      <c r="AK836" s="512">
        <f>AH836-AJ836</f>
        <v>0</v>
      </c>
      <c r="AL836" s="479" t="str">
        <f>IF(AH836=0,"    ",AJ836/AH836)</f>
        <v xml:space="preserve">    </v>
      </c>
      <c r="AM836" s="851">
        <f t="shared" ref="AM836:AM867" si="2167">AM761</f>
        <v>0</v>
      </c>
      <c r="AN836" s="510"/>
      <c r="AO836" s="523">
        <f>+AO761+AN836</f>
        <v>0</v>
      </c>
      <c r="AP836" s="512">
        <f>AM836-AO836</f>
        <v>0</v>
      </c>
      <c r="AQ836" s="479" t="str">
        <f>IF(AM836=0,"    ",AO836/AM836)</f>
        <v xml:space="preserve">    </v>
      </c>
      <c r="AR836" s="851">
        <f t="shared" ref="AR836:AR867" si="2168">AR761</f>
        <v>0</v>
      </c>
      <c r="AS836" s="510"/>
      <c r="AT836" s="523">
        <f>+AT761+AS836</f>
        <v>0</v>
      </c>
      <c r="AU836" s="512">
        <f>AR836-AT836</f>
        <v>0</v>
      </c>
      <c r="AV836" s="479" t="str">
        <f>IF(AR836=0,"    ",AT836/AR836)</f>
        <v xml:space="preserve">    </v>
      </c>
      <c r="AW836" s="851">
        <f t="shared" ref="AW836:AW867" si="2169">AW761</f>
        <v>0</v>
      </c>
      <c r="AX836" s="510"/>
      <c r="AY836" s="523">
        <f>+AY761+AX836</f>
        <v>0</v>
      </c>
      <c r="AZ836" s="512">
        <f>AW836-AY836</f>
        <v>0</v>
      </c>
      <c r="BA836" s="479" t="str">
        <f>IF(AW836=0,"    ",AY836/AW836)</f>
        <v xml:space="preserve">    </v>
      </c>
      <c r="BB836" s="851">
        <f t="shared" ref="BB836:BB867" si="2170">BB761</f>
        <v>0</v>
      </c>
      <c r="BC836" s="510"/>
      <c r="BD836" s="523">
        <f>+BD761+BC836</f>
        <v>0</v>
      </c>
      <c r="BE836" s="512">
        <f>BB836-BD836</f>
        <v>0</v>
      </c>
      <c r="BF836" s="479" t="str">
        <f>IF(BB836=0,"    ",BD836/BB836)</f>
        <v xml:space="preserve">    </v>
      </c>
      <c r="BG836" s="851">
        <f t="shared" ref="BG836:BG867" si="2171">BG761</f>
        <v>0</v>
      </c>
      <c r="BH836" s="510"/>
      <c r="BI836" s="523">
        <f>+BI761+BH836</f>
        <v>0</v>
      </c>
      <c r="BJ836" s="512">
        <f>BG836-BI836</f>
        <v>0</v>
      </c>
      <c r="BK836" s="479" t="str">
        <f>IF(BG836=0,"    ",BI836/BG836)</f>
        <v xml:space="preserve">    </v>
      </c>
      <c r="BL836" s="529"/>
      <c r="BM836" s="502">
        <f t="shared" ref="BM836:BM894" si="2172">E836+J836+O836+T836+Y836+AD836+AI836+AN836+AS836+AX836+BC836+BH836</f>
        <v>0</v>
      </c>
    </row>
    <row r="837" spans="1:69" s="30" customFormat="1" ht="12.75">
      <c r="A837" s="536">
        <v>2</v>
      </c>
      <c r="B837" s="835" t="s">
        <v>32</v>
      </c>
      <c r="C837" s="703">
        <f t="shared" ref="C837:C894" si="2173">+E837+J837+O837+T837+Y837+AD837+AI837+AN837+AS837+AX837+BC837+BH837</f>
        <v>0</v>
      </c>
      <c r="D837" s="852">
        <f t="shared" si="2160"/>
        <v>0</v>
      </c>
      <c r="E837" s="514"/>
      <c r="F837" s="523">
        <f>+F762+E837</f>
        <v>0</v>
      </c>
      <c r="G837" s="512">
        <f>D837-F837</f>
        <v>0</v>
      </c>
      <c r="H837" s="480" t="str">
        <f>IF(D837=0,"    ",F837/D837)</f>
        <v xml:space="preserve">    </v>
      </c>
      <c r="I837" s="852">
        <f t="shared" si="2161"/>
        <v>0</v>
      </c>
      <c r="J837" s="514"/>
      <c r="K837" s="523">
        <f>+K762+J837</f>
        <v>0</v>
      </c>
      <c r="L837" s="512">
        <f>I837-K837</f>
        <v>0</v>
      </c>
      <c r="M837" s="480" t="str">
        <f>IF(I837=0,"    ",K837/I837)</f>
        <v xml:space="preserve">    </v>
      </c>
      <c r="N837" s="852">
        <f t="shared" si="2162"/>
        <v>0</v>
      </c>
      <c r="O837" s="514"/>
      <c r="P837" s="523">
        <f>+P762+O837</f>
        <v>0</v>
      </c>
      <c r="Q837" s="512">
        <f>N837-P837</f>
        <v>0</v>
      </c>
      <c r="R837" s="480" t="str">
        <f>IF(N837=0,"    ",P837/N837)</f>
        <v xml:space="preserve">    </v>
      </c>
      <c r="S837" s="852">
        <f t="shared" si="2163"/>
        <v>0</v>
      </c>
      <c r="T837" s="514"/>
      <c r="U837" s="523">
        <f>+U762+T837</f>
        <v>0</v>
      </c>
      <c r="V837" s="512">
        <f>S837-U837</f>
        <v>0</v>
      </c>
      <c r="W837" s="480" t="str">
        <f>IF(S837=0,"    ",U837/S837)</f>
        <v xml:space="preserve">    </v>
      </c>
      <c r="X837" s="852">
        <f t="shared" si="2164"/>
        <v>0</v>
      </c>
      <c r="Y837" s="514"/>
      <c r="Z837" s="523">
        <f>+Z762+Y837</f>
        <v>0</v>
      </c>
      <c r="AA837" s="512">
        <f>X837-Z837</f>
        <v>0</v>
      </c>
      <c r="AB837" s="480" t="str">
        <f>IF(X837=0,"    ",Z837/X837)</f>
        <v xml:space="preserve">    </v>
      </c>
      <c r="AC837" s="852">
        <f t="shared" si="2165"/>
        <v>0</v>
      </c>
      <c r="AD837" s="514"/>
      <c r="AE837" s="523">
        <f>+AE762+AD837</f>
        <v>0</v>
      </c>
      <c r="AF837" s="512">
        <f>AC837-AE837</f>
        <v>0</v>
      </c>
      <c r="AG837" s="480" t="str">
        <f>IF(AC837=0,"    ",AE837/AC837)</f>
        <v xml:space="preserve">    </v>
      </c>
      <c r="AH837" s="852">
        <f t="shared" si="2166"/>
        <v>0</v>
      </c>
      <c r="AI837" s="514"/>
      <c r="AJ837" s="523">
        <f>+AJ762+AI837</f>
        <v>0</v>
      </c>
      <c r="AK837" s="512">
        <f>AH837-AJ837</f>
        <v>0</v>
      </c>
      <c r="AL837" s="480" t="str">
        <f>IF(AH837=0,"    ",AJ837/AH837)</f>
        <v xml:space="preserve">    </v>
      </c>
      <c r="AM837" s="852">
        <f t="shared" si="2167"/>
        <v>0</v>
      </c>
      <c r="AN837" s="514"/>
      <c r="AO837" s="523">
        <f>+AO762+AN837</f>
        <v>0</v>
      </c>
      <c r="AP837" s="512">
        <f>AM837-AO837</f>
        <v>0</v>
      </c>
      <c r="AQ837" s="480" t="str">
        <f>IF(AM837=0,"    ",AO837/AM837)</f>
        <v xml:space="preserve">    </v>
      </c>
      <c r="AR837" s="852">
        <f t="shared" si="2168"/>
        <v>0</v>
      </c>
      <c r="AS837" s="514"/>
      <c r="AT837" s="523">
        <f>+AT762+AS837</f>
        <v>0</v>
      </c>
      <c r="AU837" s="512">
        <f>AR837-AT837</f>
        <v>0</v>
      </c>
      <c r="AV837" s="480" t="str">
        <f>IF(AR837=0,"    ",AT837/AR837)</f>
        <v xml:space="preserve">    </v>
      </c>
      <c r="AW837" s="852">
        <f t="shared" si="2169"/>
        <v>0</v>
      </c>
      <c r="AX837" s="514"/>
      <c r="AY837" s="523">
        <f>+AY762+AX837</f>
        <v>0</v>
      </c>
      <c r="AZ837" s="512">
        <f>AW837-AY837</f>
        <v>0</v>
      </c>
      <c r="BA837" s="480" t="str">
        <f>IF(AW837=0,"    ",AY837/AW837)</f>
        <v xml:space="preserve">    </v>
      </c>
      <c r="BB837" s="852">
        <f t="shared" si="2170"/>
        <v>0</v>
      </c>
      <c r="BC837" s="514"/>
      <c r="BD837" s="523">
        <f>+BD762+BC837</f>
        <v>0</v>
      </c>
      <c r="BE837" s="512">
        <f>BB837-BD837</f>
        <v>0</v>
      </c>
      <c r="BF837" s="480" t="str">
        <f>IF(BB837=0,"    ",BD837/BB837)</f>
        <v xml:space="preserve">    </v>
      </c>
      <c r="BG837" s="852">
        <f t="shared" si="2171"/>
        <v>0</v>
      </c>
      <c r="BH837" s="514"/>
      <c r="BI837" s="523">
        <f>+BI762+BH837</f>
        <v>0</v>
      </c>
      <c r="BJ837" s="512">
        <f>BG837-BI837</f>
        <v>0</v>
      </c>
      <c r="BK837" s="480" t="str">
        <f>IF(BG837=0,"    ",BI837/BG837)</f>
        <v xml:space="preserve">    </v>
      </c>
      <c r="BL837" s="529"/>
      <c r="BM837" s="502">
        <f t="shared" si="2172"/>
        <v>0</v>
      </c>
    </row>
    <row r="838" spans="1:69" s="30" customFormat="1" ht="12.75">
      <c r="A838" s="536">
        <v>3</v>
      </c>
      <c r="B838" s="835" t="s">
        <v>66</v>
      </c>
      <c r="C838" s="704">
        <f t="shared" si="2173"/>
        <v>0</v>
      </c>
      <c r="D838" s="550">
        <f t="shared" si="2160"/>
        <v>0</v>
      </c>
      <c r="E838" s="531">
        <f t="shared" ref="E838:G838" si="2174">SUM(E836:E837)</f>
        <v>0</v>
      </c>
      <c r="F838" s="518">
        <f t="shared" si="2174"/>
        <v>0</v>
      </c>
      <c r="G838" s="518">
        <f t="shared" si="2174"/>
        <v>0</v>
      </c>
      <c r="H838" s="481" t="str">
        <f>IF(D838=0,"    ",F838/D838)</f>
        <v xml:space="preserve">    </v>
      </c>
      <c r="I838" s="550">
        <f t="shared" si="2161"/>
        <v>0</v>
      </c>
      <c r="J838" s="531">
        <f t="shared" ref="J838:L838" si="2175">SUM(J836:J837)</f>
        <v>0</v>
      </c>
      <c r="K838" s="532">
        <f t="shared" si="2175"/>
        <v>0</v>
      </c>
      <c r="L838" s="532">
        <f t="shared" si="2175"/>
        <v>0</v>
      </c>
      <c r="M838" s="481" t="str">
        <f>IF(I838=0,"    ",K838/I838)</f>
        <v xml:space="preserve">    </v>
      </c>
      <c r="N838" s="550">
        <f t="shared" si="2162"/>
        <v>0</v>
      </c>
      <c r="O838" s="531">
        <f t="shared" ref="O838:Q838" si="2176">SUM(O836:O837)</f>
        <v>0</v>
      </c>
      <c r="P838" s="532">
        <f t="shared" si="2176"/>
        <v>0</v>
      </c>
      <c r="Q838" s="532">
        <f t="shared" si="2176"/>
        <v>0</v>
      </c>
      <c r="R838" s="481" t="str">
        <f>IF(N838=0,"    ",P838/N838)</f>
        <v xml:space="preserve">    </v>
      </c>
      <c r="S838" s="550">
        <f t="shared" si="2163"/>
        <v>4</v>
      </c>
      <c r="T838" s="531">
        <f t="shared" ref="T838:V838" si="2177">SUM(T836:T837)</f>
        <v>0</v>
      </c>
      <c r="U838" s="532">
        <f t="shared" si="2177"/>
        <v>0</v>
      </c>
      <c r="V838" s="532">
        <f t="shared" si="2177"/>
        <v>4</v>
      </c>
      <c r="W838" s="481">
        <f>IF(S838=0,"    ",U838/S838)</f>
        <v>0</v>
      </c>
      <c r="X838" s="550">
        <f t="shared" si="2164"/>
        <v>0</v>
      </c>
      <c r="Y838" s="531">
        <f t="shared" ref="Y838:AA838" si="2178">SUM(Y836:Y837)</f>
        <v>0</v>
      </c>
      <c r="Z838" s="532">
        <f t="shared" si="2178"/>
        <v>0</v>
      </c>
      <c r="AA838" s="532">
        <f t="shared" si="2178"/>
        <v>0</v>
      </c>
      <c r="AB838" s="481" t="str">
        <f>IF(X838=0,"    ",Z838/X838)</f>
        <v xml:space="preserve">    </v>
      </c>
      <c r="AC838" s="550">
        <f t="shared" si="2165"/>
        <v>0</v>
      </c>
      <c r="AD838" s="531">
        <f t="shared" ref="AD838:AF838" si="2179">SUM(AD836:AD837)</f>
        <v>0</v>
      </c>
      <c r="AE838" s="532">
        <f t="shared" si="2179"/>
        <v>0</v>
      </c>
      <c r="AF838" s="532">
        <f t="shared" si="2179"/>
        <v>0</v>
      </c>
      <c r="AG838" s="481" t="str">
        <f>IF(AC838=0,"    ",AE838/AC838)</f>
        <v xml:space="preserve">    </v>
      </c>
      <c r="AH838" s="550">
        <f t="shared" si="2166"/>
        <v>0</v>
      </c>
      <c r="AI838" s="531">
        <f t="shared" ref="AI838:AK838" si="2180">SUM(AI836:AI837)</f>
        <v>0</v>
      </c>
      <c r="AJ838" s="532">
        <f t="shared" si="2180"/>
        <v>0</v>
      </c>
      <c r="AK838" s="532">
        <f t="shared" si="2180"/>
        <v>0</v>
      </c>
      <c r="AL838" s="481" t="str">
        <f>IF(AH838=0,"    ",AJ838/AH838)</f>
        <v xml:space="preserve">    </v>
      </c>
      <c r="AM838" s="550">
        <f t="shared" si="2167"/>
        <v>0</v>
      </c>
      <c r="AN838" s="531">
        <f t="shared" ref="AN838:AP838" si="2181">SUM(AN836:AN837)</f>
        <v>0</v>
      </c>
      <c r="AO838" s="532">
        <f t="shared" si="2181"/>
        <v>0</v>
      </c>
      <c r="AP838" s="532">
        <f t="shared" si="2181"/>
        <v>0</v>
      </c>
      <c r="AQ838" s="481" t="str">
        <f>IF(AM838=0,"    ",AO838/AM838)</f>
        <v xml:space="preserve">    </v>
      </c>
      <c r="AR838" s="550">
        <f t="shared" si="2168"/>
        <v>0</v>
      </c>
      <c r="AS838" s="531">
        <f t="shared" ref="AS838:AU838" si="2182">SUM(AS836:AS837)</f>
        <v>0</v>
      </c>
      <c r="AT838" s="532">
        <f t="shared" si="2182"/>
        <v>0</v>
      </c>
      <c r="AU838" s="532">
        <f t="shared" si="2182"/>
        <v>0</v>
      </c>
      <c r="AV838" s="481" t="str">
        <f>IF(AR838=0,"    ",AT838/AR838)</f>
        <v xml:space="preserve">    </v>
      </c>
      <c r="AW838" s="550">
        <f t="shared" si="2169"/>
        <v>0</v>
      </c>
      <c r="AX838" s="531">
        <f t="shared" ref="AX838:AZ838" si="2183">SUM(AX836:AX837)</f>
        <v>0</v>
      </c>
      <c r="AY838" s="532">
        <f t="shared" si="2183"/>
        <v>0</v>
      </c>
      <c r="AZ838" s="532">
        <f t="shared" si="2183"/>
        <v>0</v>
      </c>
      <c r="BA838" s="481" t="str">
        <f>IF(AW838=0,"    ",AY838/AW838)</f>
        <v xml:space="preserve">    </v>
      </c>
      <c r="BB838" s="550">
        <f t="shared" si="2170"/>
        <v>0</v>
      </c>
      <c r="BC838" s="531">
        <f t="shared" ref="BC838:BE838" si="2184">SUM(BC836:BC837)</f>
        <v>0</v>
      </c>
      <c r="BD838" s="532">
        <f t="shared" si="2184"/>
        <v>0</v>
      </c>
      <c r="BE838" s="532">
        <f t="shared" si="2184"/>
        <v>0</v>
      </c>
      <c r="BF838" s="481" t="str">
        <f>IF(BB838=0,"    ",BD838/BB838)</f>
        <v xml:space="preserve">    </v>
      </c>
      <c r="BG838" s="550">
        <f t="shared" si="2171"/>
        <v>0</v>
      </c>
      <c r="BH838" s="531">
        <f t="shared" ref="BH838:BJ838" si="2185">SUM(BH836:BH837)</f>
        <v>0</v>
      </c>
      <c r="BI838" s="532">
        <f t="shared" si="2185"/>
        <v>0</v>
      </c>
      <c r="BJ838" s="532">
        <f t="shared" si="2185"/>
        <v>0</v>
      </c>
      <c r="BK838" s="481" t="str">
        <f>IF(BG838=0,"    ",BI838/BG838)</f>
        <v xml:space="preserve">    </v>
      </c>
      <c r="BL838" s="529"/>
      <c r="BM838" s="502">
        <f t="shared" si="2172"/>
        <v>0</v>
      </c>
    </row>
    <row r="839" spans="1:69" s="5" customFormat="1" ht="12.75">
      <c r="A839" s="808">
        <v>4</v>
      </c>
      <c r="B839" s="538" t="s">
        <v>64</v>
      </c>
      <c r="C839" s="487">
        <f t="shared" si="2173"/>
        <v>0</v>
      </c>
      <c r="D839" s="853">
        <f t="shared" si="2160"/>
        <v>0</v>
      </c>
      <c r="E839" s="489"/>
      <c r="F839" s="523">
        <f t="shared" ref="F839:F879" si="2186">+F764+E839</f>
        <v>0</v>
      </c>
      <c r="G839" s="512">
        <f t="shared" ref="G839:G884" si="2187">D839-F839</f>
        <v>0</v>
      </c>
      <c r="H839" s="480" t="str">
        <f>IF(D839=0,"    ",F839/D839)</f>
        <v xml:space="preserve">    </v>
      </c>
      <c r="I839" s="853">
        <f t="shared" si="2161"/>
        <v>0</v>
      </c>
      <c r="J839" s="489"/>
      <c r="K839" s="523">
        <f t="shared" ref="K839:K879" si="2188">+K764+J839</f>
        <v>0</v>
      </c>
      <c r="L839" s="512">
        <f t="shared" ref="L839:L884" si="2189">I839-K839</f>
        <v>0</v>
      </c>
      <c r="M839" s="480" t="str">
        <f>IF(I839=0,"    ",K839/I839)</f>
        <v xml:space="preserve">    </v>
      </c>
      <c r="N839" s="853">
        <f t="shared" si="2162"/>
        <v>0</v>
      </c>
      <c r="O839" s="489"/>
      <c r="P839" s="523">
        <f t="shared" ref="P839:P879" si="2190">+P764+O839</f>
        <v>0</v>
      </c>
      <c r="Q839" s="512">
        <f t="shared" ref="Q839:Q884" si="2191">N839-P839</f>
        <v>0</v>
      </c>
      <c r="R839" s="480" t="str">
        <f>IF(N839=0,"    ",P839/N839)</f>
        <v xml:space="preserve">    </v>
      </c>
      <c r="S839" s="853">
        <f t="shared" si="2163"/>
        <v>0</v>
      </c>
      <c r="T839" s="489"/>
      <c r="U839" s="523">
        <f t="shared" ref="U839:U879" si="2192">+U764+T839</f>
        <v>0</v>
      </c>
      <c r="V839" s="512">
        <f t="shared" ref="V839:V884" si="2193">S839-U839</f>
        <v>0</v>
      </c>
      <c r="W839" s="480" t="str">
        <f>IF(S839=0,"    ",U839/S839)</f>
        <v xml:space="preserve">    </v>
      </c>
      <c r="X839" s="853">
        <f t="shared" si="2164"/>
        <v>0</v>
      </c>
      <c r="Y839" s="489"/>
      <c r="Z839" s="523">
        <f t="shared" ref="Z839:Z879" si="2194">+Z764+Y839</f>
        <v>0</v>
      </c>
      <c r="AA839" s="512">
        <f t="shared" ref="AA839:AA884" si="2195">X839-Z839</f>
        <v>0</v>
      </c>
      <c r="AB839" s="480" t="str">
        <f>IF(X839=0,"    ",Z839/X839)</f>
        <v xml:space="preserve">    </v>
      </c>
      <c r="AC839" s="853">
        <f t="shared" si="2165"/>
        <v>0</v>
      </c>
      <c r="AD839" s="489"/>
      <c r="AE839" s="523">
        <f t="shared" ref="AE839:AE879" si="2196">+AE764+AD839</f>
        <v>0</v>
      </c>
      <c r="AF839" s="512">
        <f t="shared" ref="AF839:AF884" si="2197">AC839-AE839</f>
        <v>0</v>
      </c>
      <c r="AG839" s="480" t="str">
        <f>IF(AC839=0,"    ",AE839/AC839)</f>
        <v xml:space="preserve">    </v>
      </c>
      <c r="AH839" s="853">
        <f t="shared" si="2166"/>
        <v>0</v>
      </c>
      <c r="AI839" s="489"/>
      <c r="AJ839" s="523">
        <f t="shared" ref="AJ839:AJ879" si="2198">+AJ764+AI839</f>
        <v>0</v>
      </c>
      <c r="AK839" s="512">
        <f t="shared" ref="AK839:AK884" si="2199">AH839-AJ839</f>
        <v>0</v>
      </c>
      <c r="AL839" s="480" t="str">
        <f>IF(AH839=0,"    ",AJ839/AH839)</f>
        <v xml:space="preserve">    </v>
      </c>
      <c r="AM839" s="853">
        <f t="shared" si="2167"/>
        <v>0</v>
      </c>
      <c r="AN839" s="489"/>
      <c r="AO839" s="523">
        <f t="shared" ref="AO839:AO879" si="2200">+AO764+AN839</f>
        <v>0</v>
      </c>
      <c r="AP839" s="512">
        <f t="shared" ref="AP839:AP884" si="2201">AM839-AO839</f>
        <v>0</v>
      </c>
      <c r="AQ839" s="480" t="str">
        <f>IF(AM839=0,"    ",AO839/AM839)</f>
        <v xml:space="preserve">    </v>
      </c>
      <c r="AR839" s="853">
        <f t="shared" si="2168"/>
        <v>0</v>
      </c>
      <c r="AS839" s="489"/>
      <c r="AT839" s="523">
        <f t="shared" ref="AT839:AT879" si="2202">+AT764+AS839</f>
        <v>0</v>
      </c>
      <c r="AU839" s="512">
        <f t="shared" ref="AU839:AU884" si="2203">AR839-AT839</f>
        <v>0</v>
      </c>
      <c r="AV839" s="480" t="str">
        <f>IF(AR839=0,"    ",AT839/AR839)</f>
        <v xml:space="preserve">    </v>
      </c>
      <c r="AW839" s="853">
        <f t="shared" si="2169"/>
        <v>0</v>
      </c>
      <c r="AX839" s="489"/>
      <c r="AY839" s="523">
        <f t="shared" ref="AY839:AY879" si="2204">+AY764+AX839</f>
        <v>0</v>
      </c>
      <c r="AZ839" s="512">
        <f t="shared" ref="AZ839:AZ884" si="2205">AW839-AY839</f>
        <v>0</v>
      </c>
      <c r="BA839" s="480" t="str">
        <f>IF(AW839=0,"    ",AY839/AW839)</f>
        <v xml:space="preserve">    </v>
      </c>
      <c r="BB839" s="853">
        <f t="shared" si="2170"/>
        <v>0</v>
      </c>
      <c r="BC839" s="489"/>
      <c r="BD839" s="523">
        <f t="shared" ref="BD839:BD879" si="2206">+BD764+BC839</f>
        <v>0</v>
      </c>
      <c r="BE839" s="512">
        <f t="shared" ref="BE839:BE884" si="2207">BB839-BD839</f>
        <v>0</v>
      </c>
      <c r="BF839" s="480" t="str">
        <f>IF(BB839=0,"    ",BD839/BB839)</f>
        <v xml:space="preserve">    </v>
      </c>
      <c r="BG839" s="853">
        <f t="shared" si="2171"/>
        <v>0</v>
      </c>
      <c r="BH839" s="489"/>
      <c r="BI839" s="523">
        <f t="shared" ref="BI839:BI879" si="2208">+BI764+BH839</f>
        <v>0</v>
      </c>
      <c r="BJ839" s="512">
        <f t="shared" ref="BJ839:BJ884" si="2209">BG839-BI839</f>
        <v>0</v>
      </c>
      <c r="BK839" s="480" t="str">
        <f>IF(BG839=0,"    ",BI839/BG839)</f>
        <v xml:space="preserve">    </v>
      </c>
      <c r="BM839" s="502">
        <f t="shared" si="2172"/>
        <v>0</v>
      </c>
      <c r="BN839" s="7"/>
      <c r="BO839" s="7"/>
      <c r="BP839" s="7"/>
      <c r="BQ839" s="7"/>
    </row>
    <row r="840" spans="1:69" s="5" customFormat="1" ht="12.75">
      <c r="A840" s="808">
        <v>5</v>
      </c>
      <c r="B840" s="539" t="s">
        <v>28</v>
      </c>
      <c r="C840" s="491">
        <f t="shared" si="2173"/>
        <v>0</v>
      </c>
      <c r="D840" s="853">
        <f t="shared" si="2160"/>
        <v>0</v>
      </c>
      <c r="E840" s="489"/>
      <c r="F840" s="523">
        <f t="shared" si="2186"/>
        <v>0</v>
      </c>
      <c r="G840" s="512">
        <f t="shared" si="2187"/>
        <v>0</v>
      </c>
      <c r="H840" s="480" t="str">
        <f t="shared" ref="H840:H884" si="2210">IF(D840=0,"    ",F840/D840)</f>
        <v xml:space="preserve">    </v>
      </c>
      <c r="I840" s="853">
        <f t="shared" si="2161"/>
        <v>0</v>
      </c>
      <c r="J840" s="489"/>
      <c r="K840" s="523">
        <f t="shared" si="2188"/>
        <v>0</v>
      </c>
      <c r="L840" s="512">
        <f t="shared" si="2189"/>
        <v>0</v>
      </c>
      <c r="M840" s="480" t="str">
        <f t="shared" ref="M840:M884" si="2211">IF(I840=0,"    ",K840/I840)</f>
        <v xml:space="preserve">    </v>
      </c>
      <c r="N840" s="853">
        <f t="shared" si="2162"/>
        <v>0</v>
      </c>
      <c r="O840" s="489"/>
      <c r="P840" s="523">
        <f t="shared" si="2190"/>
        <v>0</v>
      </c>
      <c r="Q840" s="512">
        <f t="shared" si="2191"/>
        <v>0</v>
      </c>
      <c r="R840" s="480" t="str">
        <f t="shared" ref="R840:R884" si="2212">IF(N840=0,"    ",P840/N840)</f>
        <v xml:space="preserve">    </v>
      </c>
      <c r="S840" s="853">
        <f t="shared" si="2163"/>
        <v>0</v>
      </c>
      <c r="T840" s="489"/>
      <c r="U840" s="523">
        <f t="shared" si="2192"/>
        <v>0</v>
      </c>
      <c r="V840" s="512">
        <f t="shared" si="2193"/>
        <v>0</v>
      </c>
      <c r="W840" s="480" t="str">
        <f t="shared" ref="W840:W884" si="2213">IF(S840=0,"    ",U840/S840)</f>
        <v xml:space="preserve">    </v>
      </c>
      <c r="X840" s="853">
        <f t="shared" si="2164"/>
        <v>0</v>
      </c>
      <c r="Y840" s="489"/>
      <c r="Z840" s="523">
        <f t="shared" si="2194"/>
        <v>0</v>
      </c>
      <c r="AA840" s="512">
        <f t="shared" si="2195"/>
        <v>0</v>
      </c>
      <c r="AB840" s="480" t="str">
        <f t="shared" ref="AB840:AB884" si="2214">IF(X840=0,"    ",Z840/X840)</f>
        <v xml:space="preserve">    </v>
      </c>
      <c r="AC840" s="853">
        <f t="shared" si="2165"/>
        <v>0</v>
      </c>
      <c r="AD840" s="489"/>
      <c r="AE840" s="523">
        <f t="shared" si="2196"/>
        <v>0</v>
      </c>
      <c r="AF840" s="512">
        <f t="shared" si="2197"/>
        <v>0</v>
      </c>
      <c r="AG840" s="480" t="str">
        <f t="shared" ref="AG840:AG884" si="2215">IF(AC840=0,"    ",AE840/AC840)</f>
        <v xml:space="preserve">    </v>
      </c>
      <c r="AH840" s="853">
        <f t="shared" si="2166"/>
        <v>0</v>
      </c>
      <c r="AI840" s="489"/>
      <c r="AJ840" s="523">
        <f t="shared" si="2198"/>
        <v>0</v>
      </c>
      <c r="AK840" s="512">
        <f t="shared" si="2199"/>
        <v>0</v>
      </c>
      <c r="AL840" s="480" t="str">
        <f t="shared" ref="AL840:AL884" si="2216">IF(AH840=0,"    ",AJ840/AH840)</f>
        <v xml:space="preserve">    </v>
      </c>
      <c r="AM840" s="853">
        <f t="shared" si="2167"/>
        <v>0</v>
      </c>
      <c r="AN840" s="489"/>
      <c r="AO840" s="523">
        <f t="shared" si="2200"/>
        <v>0</v>
      </c>
      <c r="AP840" s="512">
        <f t="shared" si="2201"/>
        <v>0</v>
      </c>
      <c r="AQ840" s="480" t="str">
        <f t="shared" ref="AQ840:AQ884" si="2217">IF(AM840=0,"    ",AO840/AM840)</f>
        <v xml:space="preserve">    </v>
      </c>
      <c r="AR840" s="853">
        <f t="shared" si="2168"/>
        <v>0</v>
      </c>
      <c r="AS840" s="489"/>
      <c r="AT840" s="523">
        <f t="shared" si="2202"/>
        <v>0</v>
      </c>
      <c r="AU840" s="512">
        <f t="shared" si="2203"/>
        <v>0</v>
      </c>
      <c r="AV840" s="480" t="str">
        <f t="shared" ref="AV840:AV884" si="2218">IF(AR840=0,"    ",AT840/AR840)</f>
        <v xml:space="preserve">    </v>
      </c>
      <c r="AW840" s="853">
        <f t="shared" si="2169"/>
        <v>0</v>
      </c>
      <c r="AX840" s="489"/>
      <c r="AY840" s="523">
        <f t="shared" si="2204"/>
        <v>0</v>
      </c>
      <c r="AZ840" s="512">
        <f t="shared" si="2205"/>
        <v>0</v>
      </c>
      <c r="BA840" s="480" t="str">
        <f t="shared" ref="BA840:BA884" si="2219">IF(AW840=0,"    ",AY840/AW840)</f>
        <v xml:space="preserve">    </v>
      </c>
      <c r="BB840" s="853">
        <f t="shared" si="2170"/>
        <v>0</v>
      </c>
      <c r="BC840" s="489"/>
      <c r="BD840" s="523">
        <f t="shared" si="2206"/>
        <v>0</v>
      </c>
      <c r="BE840" s="512">
        <f t="shared" si="2207"/>
        <v>0</v>
      </c>
      <c r="BF840" s="480" t="str">
        <f t="shared" ref="BF840:BF884" si="2220">IF(BB840=0,"    ",BD840/BB840)</f>
        <v xml:space="preserve">    </v>
      </c>
      <c r="BG840" s="853">
        <f t="shared" si="2171"/>
        <v>0</v>
      </c>
      <c r="BH840" s="489"/>
      <c r="BI840" s="523">
        <f t="shared" si="2208"/>
        <v>0</v>
      </c>
      <c r="BJ840" s="512">
        <f t="shared" si="2209"/>
        <v>0</v>
      </c>
      <c r="BK840" s="480" t="str">
        <f t="shared" ref="BK840:BK884" si="2221">IF(BG840=0,"    ",BI840/BG840)</f>
        <v xml:space="preserve">    </v>
      </c>
      <c r="BM840" s="502">
        <f t="shared" si="2172"/>
        <v>0</v>
      </c>
      <c r="BN840" s="7"/>
      <c r="BO840" s="7"/>
      <c r="BP840" s="7"/>
      <c r="BQ840" s="7"/>
    </row>
    <row r="841" spans="1:69" s="5" customFormat="1" ht="12.75">
      <c r="A841" s="808">
        <v>6</v>
      </c>
      <c r="B841" s="539" t="s">
        <v>42</v>
      </c>
      <c r="C841" s="491">
        <f t="shared" si="2173"/>
        <v>0</v>
      </c>
      <c r="D841" s="853">
        <f t="shared" si="2160"/>
        <v>0</v>
      </c>
      <c r="E841" s="489"/>
      <c r="F841" s="523">
        <f t="shared" si="2186"/>
        <v>0</v>
      </c>
      <c r="G841" s="512">
        <f t="shared" si="2187"/>
        <v>0</v>
      </c>
      <c r="H841" s="480" t="str">
        <f t="shared" si="2210"/>
        <v xml:space="preserve">    </v>
      </c>
      <c r="I841" s="853">
        <f t="shared" si="2161"/>
        <v>0</v>
      </c>
      <c r="J841" s="489"/>
      <c r="K841" s="523">
        <f t="shared" si="2188"/>
        <v>0</v>
      </c>
      <c r="L841" s="512">
        <f t="shared" si="2189"/>
        <v>0</v>
      </c>
      <c r="M841" s="480" t="str">
        <f t="shared" si="2211"/>
        <v xml:space="preserve">    </v>
      </c>
      <c r="N841" s="853">
        <f t="shared" si="2162"/>
        <v>0</v>
      </c>
      <c r="O841" s="489"/>
      <c r="P841" s="523">
        <f t="shared" si="2190"/>
        <v>0</v>
      </c>
      <c r="Q841" s="512">
        <f t="shared" si="2191"/>
        <v>0</v>
      </c>
      <c r="R841" s="480" t="str">
        <f t="shared" si="2212"/>
        <v xml:space="preserve">    </v>
      </c>
      <c r="S841" s="853">
        <f t="shared" si="2163"/>
        <v>0</v>
      </c>
      <c r="T841" s="489"/>
      <c r="U841" s="523">
        <f t="shared" si="2192"/>
        <v>0</v>
      </c>
      <c r="V841" s="512">
        <f t="shared" si="2193"/>
        <v>0</v>
      </c>
      <c r="W841" s="480" t="str">
        <f t="shared" si="2213"/>
        <v xml:space="preserve">    </v>
      </c>
      <c r="X841" s="853">
        <f t="shared" si="2164"/>
        <v>0</v>
      </c>
      <c r="Y841" s="489"/>
      <c r="Z841" s="523">
        <f t="shared" si="2194"/>
        <v>0</v>
      </c>
      <c r="AA841" s="512">
        <f t="shared" si="2195"/>
        <v>0</v>
      </c>
      <c r="AB841" s="480" t="str">
        <f t="shared" si="2214"/>
        <v xml:space="preserve">    </v>
      </c>
      <c r="AC841" s="853">
        <f t="shared" si="2165"/>
        <v>0</v>
      </c>
      <c r="AD841" s="489"/>
      <c r="AE841" s="523">
        <f t="shared" si="2196"/>
        <v>0</v>
      </c>
      <c r="AF841" s="512">
        <f t="shared" si="2197"/>
        <v>0</v>
      </c>
      <c r="AG841" s="480" t="str">
        <f t="shared" si="2215"/>
        <v xml:space="preserve">    </v>
      </c>
      <c r="AH841" s="853">
        <f t="shared" si="2166"/>
        <v>0</v>
      </c>
      <c r="AI841" s="489"/>
      <c r="AJ841" s="523">
        <f t="shared" si="2198"/>
        <v>0</v>
      </c>
      <c r="AK841" s="512">
        <f t="shared" si="2199"/>
        <v>0</v>
      </c>
      <c r="AL841" s="480" t="str">
        <f t="shared" si="2216"/>
        <v xml:space="preserve">    </v>
      </c>
      <c r="AM841" s="853">
        <f t="shared" si="2167"/>
        <v>0</v>
      </c>
      <c r="AN841" s="489"/>
      <c r="AO841" s="523">
        <f t="shared" si="2200"/>
        <v>0</v>
      </c>
      <c r="AP841" s="512">
        <f t="shared" si="2201"/>
        <v>0</v>
      </c>
      <c r="AQ841" s="480" t="str">
        <f t="shared" si="2217"/>
        <v xml:space="preserve">    </v>
      </c>
      <c r="AR841" s="853">
        <f t="shared" si="2168"/>
        <v>0</v>
      </c>
      <c r="AS841" s="489"/>
      <c r="AT841" s="523">
        <f t="shared" si="2202"/>
        <v>0</v>
      </c>
      <c r="AU841" s="512">
        <f t="shared" si="2203"/>
        <v>0</v>
      </c>
      <c r="AV841" s="480" t="str">
        <f t="shared" si="2218"/>
        <v xml:space="preserve">    </v>
      </c>
      <c r="AW841" s="853">
        <f t="shared" si="2169"/>
        <v>0</v>
      </c>
      <c r="AX841" s="489"/>
      <c r="AY841" s="523">
        <f t="shared" si="2204"/>
        <v>0</v>
      </c>
      <c r="AZ841" s="512">
        <f t="shared" si="2205"/>
        <v>0</v>
      </c>
      <c r="BA841" s="480" t="str">
        <f t="shared" si="2219"/>
        <v xml:space="preserve">    </v>
      </c>
      <c r="BB841" s="853">
        <f t="shared" si="2170"/>
        <v>0</v>
      </c>
      <c r="BC841" s="489"/>
      <c r="BD841" s="523">
        <f t="shared" si="2206"/>
        <v>0</v>
      </c>
      <c r="BE841" s="512">
        <f t="shared" si="2207"/>
        <v>0</v>
      </c>
      <c r="BF841" s="480" t="str">
        <f t="shared" si="2220"/>
        <v xml:space="preserve">    </v>
      </c>
      <c r="BG841" s="853">
        <f t="shared" si="2171"/>
        <v>0</v>
      </c>
      <c r="BH841" s="489"/>
      <c r="BI841" s="523">
        <f t="shared" si="2208"/>
        <v>0</v>
      </c>
      <c r="BJ841" s="512">
        <f t="shared" si="2209"/>
        <v>0</v>
      </c>
      <c r="BK841" s="480" t="str">
        <f t="shared" si="2221"/>
        <v xml:space="preserve">    </v>
      </c>
      <c r="BM841" s="502">
        <f t="shared" si="2172"/>
        <v>0</v>
      </c>
      <c r="BN841" s="7"/>
      <c r="BO841" s="7"/>
      <c r="BP841" s="7"/>
      <c r="BQ841" s="7"/>
    </row>
    <row r="842" spans="1:69" s="5" customFormat="1" ht="12.75">
      <c r="A842" s="808">
        <v>7</v>
      </c>
      <c r="B842" s="539" t="s">
        <v>17</v>
      </c>
      <c r="C842" s="491">
        <f t="shared" si="2173"/>
        <v>0</v>
      </c>
      <c r="D842" s="853">
        <f t="shared" si="2160"/>
        <v>0</v>
      </c>
      <c r="E842" s="489"/>
      <c r="F842" s="523">
        <f t="shared" si="2186"/>
        <v>0</v>
      </c>
      <c r="G842" s="512">
        <f t="shared" si="2187"/>
        <v>0</v>
      </c>
      <c r="H842" s="480" t="str">
        <f t="shared" si="2210"/>
        <v xml:space="preserve">    </v>
      </c>
      <c r="I842" s="853">
        <f t="shared" si="2161"/>
        <v>0</v>
      </c>
      <c r="J842" s="489"/>
      <c r="K842" s="523">
        <f t="shared" si="2188"/>
        <v>0</v>
      </c>
      <c r="L842" s="512">
        <f t="shared" si="2189"/>
        <v>0</v>
      </c>
      <c r="M842" s="480" t="str">
        <f t="shared" si="2211"/>
        <v xml:space="preserve">    </v>
      </c>
      <c r="N842" s="853">
        <f t="shared" si="2162"/>
        <v>0</v>
      </c>
      <c r="O842" s="489"/>
      <c r="P842" s="523">
        <f t="shared" si="2190"/>
        <v>0</v>
      </c>
      <c r="Q842" s="512">
        <f t="shared" si="2191"/>
        <v>0</v>
      </c>
      <c r="R842" s="480" t="str">
        <f t="shared" si="2212"/>
        <v xml:space="preserve">    </v>
      </c>
      <c r="S842" s="853">
        <f t="shared" si="2163"/>
        <v>0</v>
      </c>
      <c r="T842" s="489"/>
      <c r="U842" s="523">
        <f t="shared" si="2192"/>
        <v>0</v>
      </c>
      <c r="V842" s="512">
        <f t="shared" si="2193"/>
        <v>0</v>
      </c>
      <c r="W842" s="480" t="str">
        <f t="shared" si="2213"/>
        <v xml:space="preserve">    </v>
      </c>
      <c r="X842" s="853">
        <f t="shared" si="2164"/>
        <v>0</v>
      </c>
      <c r="Y842" s="489"/>
      <c r="Z842" s="523">
        <f t="shared" si="2194"/>
        <v>0</v>
      </c>
      <c r="AA842" s="512">
        <f t="shared" si="2195"/>
        <v>0</v>
      </c>
      <c r="AB842" s="480" t="str">
        <f t="shared" si="2214"/>
        <v xml:space="preserve">    </v>
      </c>
      <c r="AC842" s="853">
        <f t="shared" si="2165"/>
        <v>0</v>
      </c>
      <c r="AD842" s="489"/>
      <c r="AE842" s="523">
        <f t="shared" si="2196"/>
        <v>0</v>
      </c>
      <c r="AF842" s="512">
        <f t="shared" si="2197"/>
        <v>0</v>
      </c>
      <c r="AG842" s="480" t="str">
        <f t="shared" si="2215"/>
        <v xml:space="preserve">    </v>
      </c>
      <c r="AH842" s="853">
        <f t="shared" si="2166"/>
        <v>0</v>
      </c>
      <c r="AI842" s="489"/>
      <c r="AJ842" s="523">
        <f t="shared" si="2198"/>
        <v>0</v>
      </c>
      <c r="AK842" s="512">
        <f t="shared" si="2199"/>
        <v>0</v>
      </c>
      <c r="AL842" s="480" t="str">
        <f t="shared" si="2216"/>
        <v xml:space="preserve">    </v>
      </c>
      <c r="AM842" s="853">
        <f t="shared" si="2167"/>
        <v>0</v>
      </c>
      <c r="AN842" s="489"/>
      <c r="AO842" s="523">
        <f t="shared" si="2200"/>
        <v>0</v>
      </c>
      <c r="AP842" s="512">
        <f t="shared" si="2201"/>
        <v>0</v>
      </c>
      <c r="AQ842" s="480" t="str">
        <f t="shared" si="2217"/>
        <v xml:space="preserve">    </v>
      </c>
      <c r="AR842" s="853">
        <f t="shared" si="2168"/>
        <v>0</v>
      </c>
      <c r="AS842" s="489"/>
      <c r="AT842" s="523">
        <f t="shared" si="2202"/>
        <v>0</v>
      </c>
      <c r="AU842" s="512">
        <f t="shared" si="2203"/>
        <v>0</v>
      </c>
      <c r="AV842" s="480" t="str">
        <f t="shared" si="2218"/>
        <v xml:space="preserve">    </v>
      </c>
      <c r="AW842" s="853">
        <f t="shared" si="2169"/>
        <v>0</v>
      </c>
      <c r="AX842" s="489"/>
      <c r="AY842" s="523">
        <f t="shared" si="2204"/>
        <v>0</v>
      </c>
      <c r="AZ842" s="512">
        <f t="shared" si="2205"/>
        <v>0</v>
      </c>
      <c r="BA842" s="480" t="str">
        <f t="shared" si="2219"/>
        <v xml:space="preserve">    </v>
      </c>
      <c r="BB842" s="853">
        <f t="shared" si="2170"/>
        <v>0</v>
      </c>
      <c r="BC842" s="489"/>
      <c r="BD842" s="523">
        <f t="shared" si="2206"/>
        <v>0</v>
      </c>
      <c r="BE842" s="512">
        <f t="shared" si="2207"/>
        <v>0</v>
      </c>
      <c r="BF842" s="480" t="str">
        <f t="shared" si="2220"/>
        <v xml:space="preserve">    </v>
      </c>
      <c r="BG842" s="853">
        <f t="shared" si="2171"/>
        <v>0</v>
      </c>
      <c r="BH842" s="489"/>
      <c r="BI842" s="523">
        <f t="shared" si="2208"/>
        <v>0</v>
      </c>
      <c r="BJ842" s="512">
        <f t="shared" si="2209"/>
        <v>0</v>
      </c>
      <c r="BK842" s="480" t="str">
        <f t="shared" si="2221"/>
        <v xml:space="preserve">    </v>
      </c>
      <c r="BM842" s="502">
        <f t="shared" si="2172"/>
        <v>0</v>
      </c>
      <c r="BN842" s="7"/>
      <c r="BO842" s="7"/>
      <c r="BP842" s="7"/>
      <c r="BQ842" s="7"/>
    </row>
    <row r="843" spans="1:69" s="5" customFormat="1" ht="12.75">
      <c r="A843" s="808">
        <v>8</v>
      </c>
      <c r="B843" s="539" t="s">
        <v>4</v>
      </c>
      <c r="C843" s="491">
        <f t="shared" si="2173"/>
        <v>0</v>
      </c>
      <c r="D843" s="853">
        <f t="shared" si="2160"/>
        <v>0</v>
      </c>
      <c r="E843" s="489"/>
      <c r="F843" s="523">
        <f t="shared" si="2186"/>
        <v>0</v>
      </c>
      <c r="G843" s="512">
        <f t="shared" si="2187"/>
        <v>0</v>
      </c>
      <c r="H843" s="480" t="str">
        <f t="shared" si="2210"/>
        <v xml:space="preserve">    </v>
      </c>
      <c r="I843" s="853">
        <f t="shared" si="2161"/>
        <v>0</v>
      </c>
      <c r="J843" s="489"/>
      <c r="K843" s="523">
        <f t="shared" si="2188"/>
        <v>0</v>
      </c>
      <c r="L843" s="512">
        <f t="shared" si="2189"/>
        <v>0</v>
      </c>
      <c r="M843" s="480" t="str">
        <f t="shared" si="2211"/>
        <v xml:space="preserve">    </v>
      </c>
      <c r="N843" s="853">
        <f t="shared" si="2162"/>
        <v>0</v>
      </c>
      <c r="O843" s="489"/>
      <c r="P843" s="523">
        <f t="shared" si="2190"/>
        <v>0</v>
      </c>
      <c r="Q843" s="512">
        <f t="shared" si="2191"/>
        <v>0</v>
      </c>
      <c r="R843" s="480" t="str">
        <f t="shared" si="2212"/>
        <v xml:space="preserve">    </v>
      </c>
      <c r="S843" s="853">
        <f t="shared" si="2163"/>
        <v>0</v>
      </c>
      <c r="T843" s="489"/>
      <c r="U843" s="523">
        <f t="shared" si="2192"/>
        <v>0</v>
      </c>
      <c r="V843" s="512">
        <f t="shared" si="2193"/>
        <v>0</v>
      </c>
      <c r="W843" s="480" t="str">
        <f t="shared" si="2213"/>
        <v xml:space="preserve">    </v>
      </c>
      <c r="X843" s="853">
        <f t="shared" si="2164"/>
        <v>0</v>
      </c>
      <c r="Y843" s="489"/>
      <c r="Z843" s="523">
        <f t="shared" si="2194"/>
        <v>0</v>
      </c>
      <c r="AA843" s="512">
        <f t="shared" si="2195"/>
        <v>0</v>
      </c>
      <c r="AB843" s="480" t="str">
        <f t="shared" si="2214"/>
        <v xml:space="preserve">    </v>
      </c>
      <c r="AC843" s="853">
        <f t="shared" si="2165"/>
        <v>0</v>
      </c>
      <c r="AD843" s="489"/>
      <c r="AE843" s="523">
        <f t="shared" si="2196"/>
        <v>0</v>
      </c>
      <c r="AF843" s="512">
        <f t="shared" si="2197"/>
        <v>0</v>
      </c>
      <c r="AG843" s="480" t="str">
        <f t="shared" si="2215"/>
        <v xml:space="preserve">    </v>
      </c>
      <c r="AH843" s="853">
        <f t="shared" si="2166"/>
        <v>0</v>
      </c>
      <c r="AI843" s="489"/>
      <c r="AJ843" s="523">
        <f t="shared" si="2198"/>
        <v>0</v>
      </c>
      <c r="AK843" s="512">
        <f t="shared" si="2199"/>
        <v>0</v>
      </c>
      <c r="AL843" s="480" t="str">
        <f t="shared" si="2216"/>
        <v xml:space="preserve">    </v>
      </c>
      <c r="AM843" s="853">
        <f t="shared" si="2167"/>
        <v>0</v>
      </c>
      <c r="AN843" s="489"/>
      <c r="AO843" s="523">
        <f t="shared" si="2200"/>
        <v>0</v>
      </c>
      <c r="AP843" s="512">
        <f t="shared" si="2201"/>
        <v>0</v>
      </c>
      <c r="AQ843" s="480" t="str">
        <f t="shared" si="2217"/>
        <v xml:space="preserve">    </v>
      </c>
      <c r="AR843" s="853">
        <f t="shared" si="2168"/>
        <v>0</v>
      </c>
      <c r="AS843" s="489"/>
      <c r="AT843" s="523">
        <f t="shared" si="2202"/>
        <v>0</v>
      </c>
      <c r="AU843" s="512">
        <f t="shared" si="2203"/>
        <v>0</v>
      </c>
      <c r="AV843" s="480" t="str">
        <f t="shared" si="2218"/>
        <v xml:space="preserve">    </v>
      </c>
      <c r="AW843" s="853">
        <f t="shared" si="2169"/>
        <v>0</v>
      </c>
      <c r="AX843" s="489"/>
      <c r="AY843" s="523">
        <f t="shared" si="2204"/>
        <v>0</v>
      </c>
      <c r="AZ843" s="512">
        <f t="shared" si="2205"/>
        <v>0</v>
      </c>
      <c r="BA843" s="480" t="str">
        <f t="shared" si="2219"/>
        <v xml:space="preserve">    </v>
      </c>
      <c r="BB843" s="853">
        <f t="shared" si="2170"/>
        <v>0</v>
      </c>
      <c r="BC843" s="489"/>
      <c r="BD843" s="523">
        <f t="shared" si="2206"/>
        <v>0</v>
      </c>
      <c r="BE843" s="512">
        <f t="shared" si="2207"/>
        <v>0</v>
      </c>
      <c r="BF843" s="480" t="str">
        <f t="shared" si="2220"/>
        <v xml:space="preserve">    </v>
      </c>
      <c r="BG843" s="853">
        <f t="shared" si="2171"/>
        <v>0</v>
      </c>
      <c r="BH843" s="489"/>
      <c r="BI843" s="523">
        <f t="shared" si="2208"/>
        <v>0</v>
      </c>
      <c r="BJ843" s="512">
        <f t="shared" si="2209"/>
        <v>0</v>
      </c>
      <c r="BK843" s="480" t="str">
        <f t="shared" si="2221"/>
        <v xml:space="preserve">    </v>
      </c>
      <c r="BM843" s="502">
        <f t="shared" si="2172"/>
        <v>0</v>
      </c>
      <c r="BN843" s="7"/>
      <c r="BO843" s="7"/>
      <c r="BP843" s="7"/>
      <c r="BQ843" s="7"/>
    </row>
    <row r="844" spans="1:69" s="5" customFormat="1" ht="12.75">
      <c r="A844" s="808">
        <v>9</v>
      </c>
      <c r="B844" s="539" t="s">
        <v>63</v>
      </c>
      <c r="C844" s="492">
        <f t="shared" si="2173"/>
        <v>0</v>
      </c>
      <c r="D844" s="853">
        <f t="shared" si="2160"/>
        <v>0</v>
      </c>
      <c r="E844" s="489"/>
      <c r="F844" s="523">
        <f t="shared" si="2186"/>
        <v>0</v>
      </c>
      <c r="G844" s="512">
        <f t="shared" si="2187"/>
        <v>0</v>
      </c>
      <c r="H844" s="480" t="str">
        <f t="shared" si="2210"/>
        <v xml:space="preserve">    </v>
      </c>
      <c r="I844" s="853">
        <f t="shared" si="2161"/>
        <v>0</v>
      </c>
      <c r="J844" s="489"/>
      <c r="K844" s="523">
        <f t="shared" si="2188"/>
        <v>0</v>
      </c>
      <c r="L844" s="512">
        <f t="shared" si="2189"/>
        <v>0</v>
      </c>
      <c r="M844" s="480" t="str">
        <f t="shared" si="2211"/>
        <v xml:space="preserve">    </v>
      </c>
      <c r="N844" s="853">
        <f t="shared" si="2162"/>
        <v>0</v>
      </c>
      <c r="O844" s="489"/>
      <c r="P844" s="523">
        <f t="shared" si="2190"/>
        <v>0</v>
      </c>
      <c r="Q844" s="512">
        <f t="shared" si="2191"/>
        <v>0</v>
      </c>
      <c r="R844" s="480" t="str">
        <f t="shared" si="2212"/>
        <v xml:space="preserve">    </v>
      </c>
      <c r="S844" s="853">
        <f t="shared" si="2163"/>
        <v>0</v>
      </c>
      <c r="T844" s="489"/>
      <c r="U844" s="523">
        <f t="shared" si="2192"/>
        <v>0</v>
      </c>
      <c r="V844" s="512">
        <f t="shared" si="2193"/>
        <v>0</v>
      </c>
      <c r="W844" s="480" t="str">
        <f t="shared" si="2213"/>
        <v xml:space="preserve">    </v>
      </c>
      <c r="X844" s="853">
        <f t="shared" si="2164"/>
        <v>0</v>
      </c>
      <c r="Y844" s="489"/>
      <c r="Z844" s="523">
        <f t="shared" si="2194"/>
        <v>0</v>
      </c>
      <c r="AA844" s="512">
        <f t="shared" si="2195"/>
        <v>0</v>
      </c>
      <c r="AB844" s="480" t="str">
        <f t="shared" si="2214"/>
        <v xml:space="preserve">    </v>
      </c>
      <c r="AC844" s="853">
        <f t="shared" si="2165"/>
        <v>0</v>
      </c>
      <c r="AD844" s="489"/>
      <c r="AE844" s="523">
        <f t="shared" si="2196"/>
        <v>0</v>
      </c>
      <c r="AF844" s="512">
        <f t="shared" si="2197"/>
        <v>0</v>
      </c>
      <c r="AG844" s="480" t="str">
        <f t="shared" si="2215"/>
        <v xml:space="preserve">    </v>
      </c>
      <c r="AH844" s="853">
        <f t="shared" si="2166"/>
        <v>0</v>
      </c>
      <c r="AI844" s="489"/>
      <c r="AJ844" s="523">
        <f t="shared" si="2198"/>
        <v>0</v>
      </c>
      <c r="AK844" s="512">
        <f t="shared" si="2199"/>
        <v>0</v>
      </c>
      <c r="AL844" s="480" t="str">
        <f t="shared" si="2216"/>
        <v xml:space="preserve">    </v>
      </c>
      <c r="AM844" s="853">
        <f t="shared" si="2167"/>
        <v>0</v>
      </c>
      <c r="AN844" s="489"/>
      <c r="AO844" s="523">
        <f t="shared" si="2200"/>
        <v>0</v>
      </c>
      <c r="AP844" s="512">
        <f t="shared" si="2201"/>
        <v>0</v>
      </c>
      <c r="AQ844" s="480" t="str">
        <f t="shared" si="2217"/>
        <v xml:space="preserve">    </v>
      </c>
      <c r="AR844" s="853">
        <f t="shared" si="2168"/>
        <v>0</v>
      </c>
      <c r="AS844" s="489"/>
      <c r="AT844" s="523">
        <f t="shared" si="2202"/>
        <v>0</v>
      </c>
      <c r="AU844" s="512">
        <f t="shared" si="2203"/>
        <v>0</v>
      </c>
      <c r="AV844" s="480" t="str">
        <f t="shared" si="2218"/>
        <v xml:space="preserve">    </v>
      </c>
      <c r="AW844" s="853">
        <f t="shared" si="2169"/>
        <v>0</v>
      </c>
      <c r="AX844" s="489"/>
      <c r="AY844" s="523">
        <f t="shared" si="2204"/>
        <v>0</v>
      </c>
      <c r="AZ844" s="512">
        <f t="shared" si="2205"/>
        <v>0</v>
      </c>
      <c r="BA844" s="480" t="str">
        <f t="shared" si="2219"/>
        <v xml:space="preserve">    </v>
      </c>
      <c r="BB844" s="853">
        <f t="shared" si="2170"/>
        <v>0</v>
      </c>
      <c r="BC844" s="489"/>
      <c r="BD844" s="523">
        <f t="shared" si="2206"/>
        <v>0</v>
      </c>
      <c r="BE844" s="512">
        <f t="shared" si="2207"/>
        <v>0</v>
      </c>
      <c r="BF844" s="480" t="str">
        <f t="shared" si="2220"/>
        <v xml:space="preserve">    </v>
      </c>
      <c r="BG844" s="853">
        <f t="shared" si="2171"/>
        <v>0</v>
      </c>
      <c r="BH844" s="489"/>
      <c r="BI844" s="523">
        <f t="shared" si="2208"/>
        <v>0</v>
      </c>
      <c r="BJ844" s="512">
        <f t="shared" si="2209"/>
        <v>0</v>
      </c>
      <c r="BK844" s="480" t="str">
        <f t="shared" si="2221"/>
        <v xml:space="preserve">    </v>
      </c>
      <c r="BM844" s="502">
        <f t="shared" si="2172"/>
        <v>0</v>
      </c>
      <c r="BN844" s="7"/>
      <c r="BO844" s="7"/>
      <c r="BP844" s="7"/>
      <c r="BQ844" s="7"/>
    </row>
    <row r="845" spans="1:69" s="5" customFormat="1" ht="12.75">
      <c r="A845" s="808">
        <v>10</v>
      </c>
      <c r="B845" s="540" t="s">
        <v>0</v>
      </c>
      <c r="C845" s="493">
        <f t="shared" si="2173"/>
        <v>0</v>
      </c>
      <c r="D845" s="853">
        <f t="shared" si="2160"/>
        <v>0</v>
      </c>
      <c r="E845" s="489"/>
      <c r="F845" s="523">
        <f t="shared" si="2186"/>
        <v>0</v>
      </c>
      <c r="G845" s="512">
        <f t="shared" si="2187"/>
        <v>0</v>
      </c>
      <c r="H845" s="480" t="str">
        <f t="shared" si="2210"/>
        <v xml:space="preserve">    </v>
      </c>
      <c r="I845" s="853">
        <f t="shared" si="2161"/>
        <v>0</v>
      </c>
      <c r="J845" s="489"/>
      <c r="K845" s="523">
        <f t="shared" si="2188"/>
        <v>0</v>
      </c>
      <c r="L845" s="512">
        <f t="shared" si="2189"/>
        <v>0</v>
      </c>
      <c r="M845" s="480" t="str">
        <f t="shared" si="2211"/>
        <v xml:space="preserve">    </v>
      </c>
      <c r="N845" s="853">
        <f t="shared" si="2162"/>
        <v>0</v>
      </c>
      <c r="O845" s="489"/>
      <c r="P845" s="523">
        <f t="shared" si="2190"/>
        <v>0</v>
      </c>
      <c r="Q845" s="512">
        <f t="shared" si="2191"/>
        <v>0</v>
      </c>
      <c r="R845" s="480" t="str">
        <f t="shared" si="2212"/>
        <v xml:space="preserve">    </v>
      </c>
      <c r="S845" s="853">
        <f t="shared" si="2163"/>
        <v>0</v>
      </c>
      <c r="T845" s="489"/>
      <c r="U845" s="523">
        <f t="shared" si="2192"/>
        <v>0</v>
      </c>
      <c r="V845" s="512">
        <f t="shared" si="2193"/>
        <v>0</v>
      </c>
      <c r="W845" s="480" t="str">
        <f t="shared" si="2213"/>
        <v xml:space="preserve">    </v>
      </c>
      <c r="X845" s="853">
        <f t="shared" si="2164"/>
        <v>0</v>
      </c>
      <c r="Y845" s="489"/>
      <c r="Z845" s="523">
        <f t="shared" si="2194"/>
        <v>0</v>
      </c>
      <c r="AA845" s="512">
        <f t="shared" si="2195"/>
        <v>0</v>
      </c>
      <c r="AB845" s="480" t="str">
        <f t="shared" si="2214"/>
        <v xml:space="preserve">    </v>
      </c>
      <c r="AC845" s="853">
        <f t="shared" si="2165"/>
        <v>0</v>
      </c>
      <c r="AD845" s="489"/>
      <c r="AE845" s="523">
        <f t="shared" si="2196"/>
        <v>0</v>
      </c>
      <c r="AF845" s="512">
        <f t="shared" si="2197"/>
        <v>0</v>
      </c>
      <c r="AG845" s="480" t="str">
        <f t="shared" si="2215"/>
        <v xml:space="preserve">    </v>
      </c>
      <c r="AH845" s="853">
        <f t="shared" si="2166"/>
        <v>0</v>
      </c>
      <c r="AI845" s="489"/>
      <c r="AJ845" s="523">
        <f t="shared" si="2198"/>
        <v>0</v>
      </c>
      <c r="AK845" s="512">
        <f t="shared" si="2199"/>
        <v>0</v>
      </c>
      <c r="AL845" s="480" t="str">
        <f t="shared" si="2216"/>
        <v xml:space="preserve">    </v>
      </c>
      <c r="AM845" s="853">
        <f t="shared" si="2167"/>
        <v>0</v>
      </c>
      <c r="AN845" s="489"/>
      <c r="AO845" s="523">
        <f t="shared" si="2200"/>
        <v>0</v>
      </c>
      <c r="AP845" s="512">
        <f t="shared" si="2201"/>
        <v>0</v>
      </c>
      <c r="AQ845" s="480" t="str">
        <f t="shared" si="2217"/>
        <v xml:space="preserve">    </v>
      </c>
      <c r="AR845" s="853">
        <f t="shared" si="2168"/>
        <v>0</v>
      </c>
      <c r="AS845" s="489"/>
      <c r="AT845" s="523">
        <f t="shared" si="2202"/>
        <v>0</v>
      </c>
      <c r="AU845" s="512">
        <f t="shared" si="2203"/>
        <v>0</v>
      </c>
      <c r="AV845" s="480" t="str">
        <f t="shared" si="2218"/>
        <v xml:space="preserve">    </v>
      </c>
      <c r="AW845" s="853">
        <f t="shared" si="2169"/>
        <v>0</v>
      </c>
      <c r="AX845" s="489"/>
      <c r="AY845" s="523">
        <f t="shared" si="2204"/>
        <v>0</v>
      </c>
      <c r="AZ845" s="512">
        <f t="shared" si="2205"/>
        <v>0</v>
      </c>
      <c r="BA845" s="480" t="str">
        <f t="shared" si="2219"/>
        <v xml:space="preserve">    </v>
      </c>
      <c r="BB845" s="853">
        <f t="shared" si="2170"/>
        <v>0</v>
      </c>
      <c r="BC845" s="489"/>
      <c r="BD845" s="523">
        <f t="shared" si="2206"/>
        <v>0</v>
      </c>
      <c r="BE845" s="512">
        <f t="shared" si="2207"/>
        <v>0</v>
      </c>
      <c r="BF845" s="480" t="str">
        <f t="shared" si="2220"/>
        <v xml:space="preserve">    </v>
      </c>
      <c r="BG845" s="853">
        <f t="shared" si="2171"/>
        <v>0</v>
      </c>
      <c r="BH845" s="489"/>
      <c r="BI845" s="523">
        <f t="shared" si="2208"/>
        <v>0</v>
      </c>
      <c r="BJ845" s="512">
        <f t="shared" si="2209"/>
        <v>0</v>
      </c>
      <c r="BK845" s="480" t="str">
        <f t="shared" si="2221"/>
        <v xml:space="preserve">    </v>
      </c>
      <c r="BM845" s="502">
        <f t="shared" si="2172"/>
        <v>0</v>
      </c>
      <c r="BN845" s="7"/>
      <c r="BO845" s="7"/>
      <c r="BP845" s="7"/>
      <c r="BQ845" s="7"/>
    </row>
    <row r="846" spans="1:69" s="5" customFormat="1" ht="12.75">
      <c r="A846" s="808">
        <v>11</v>
      </c>
      <c r="B846" s="540" t="s">
        <v>2</v>
      </c>
      <c r="C846" s="493">
        <f t="shared" si="2173"/>
        <v>0</v>
      </c>
      <c r="D846" s="853">
        <f t="shared" si="2160"/>
        <v>0</v>
      </c>
      <c r="E846" s="489"/>
      <c r="F846" s="523">
        <f t="shared" si="2186"/>
        <v>0</v>
      </c>
      <c r="G846" s="512">
        <f t="shared" si="2187"/>
        <v>0</v>
      </c>
      <c r="H846" s="480" t="str">
        <f t="shared" si="2210"/>
        <v xml:space="preserve">    </v>
      </c>
      <c r="I846" s="853">
        <f t="shared" si="2161"/>
        <v>0</v>
      </c>
      <c r="J846" s="489"/>
      <c r="K846" s="523">
        <f t="shared" si="2188"/>
        <v>0</v>
      </c>
      <c r="L846" s="512">
        <f t="shared" si="2189"/>
        <v>0</v>
      </c>
      <c r="M846" s="480" t="str">
        <f t="shared" si="2211"/>
        <v xml:space="preserve">    </v>
      </c>
      <c r="N846" s="853">
        <f t="shared" si="2162"/>
        <v>0</v>
      </c>
      <c r="O846" s="489"/>
      <c r="P846" s="523">
        <f t="shared" si="2190"/>
        <v>0</v>
      </c>
      <c r="Q846" s="512">
        <f t="shared" si="2191"/>
        <v>0</v>
      </c>
      <c r="R846" s="480" t="str">
        <f t="shared" si="2212"/>
        <v xml:space="preserve">    </v>
      </c>
      <c r="S846" s="853">
        <f t="shared" si="2163"/>
        <v>0</v>
      </c>
      <c r="T846" s="489"/>
      <c r="U846" s="523">
        <f t="shared" si="2192"/>
        <v>0</v>
      </c>
      <c r="V846" s="512">
        <f t="shared" si="2193"/>
        <v>0</v>
      </c>
      <c r="W846" s="480" t="str">
        <f t="shared" si="2213"/>
        <v xml:space="preserve">    </v>
      </c>
      <c r="X846" s="853">
        <f t="shared" si="2164"/>
        <v>0</v>
      </c>
      <c r="Y846" s="489"/>
      <c r="Z846" s="523">
        <f t="shared" si="2194"/>
        <v>0</v>
      </c>
      <c r="AA846" s="512">
        <f t="shared" si="2195"/>
        <v>0</v>
      </c>
      <c r="AB846" s="480" t="str">
        <f t="shared" si="2214"/>
        <v xml:space="preserve">    </v>
      </c>
      <c r="AC846" s="853">
        <f t="shared" si="2165"/>
        <v>0</v>
      </c>
      <c r="AD846" s="489"/>
      <c r="AE846" s="523">
        <f t="shared" si="2196"/>
        <v>0</v>
      </c>
      <c r="AF846" s="512">
        <f t="shared" si="2197"/>
        <v>0</v>
      </c>
      <c r="AG846" s="480" t="str">
        <f t="shared" si="2215"/>
        <v xml:space="preserve">    </v>
      </c>
      <c r="AH846" s="853">
        <f t="shared" si="2166"/>
        <v>0</v>
      </c>
      <c r="AI846" s="489"/>
      <c r="AJ846" s="523">
        <f t="shared" si="2198"/>
        <v>0</v>
      </c>
      <c r="AK846" s="512">
        <f t="shared" si="2199"/>
        <v>0</v>
      </c>
      <c r="AL846" s="480" t="str">
        <f t="shared" si="2216"/>
        <v xml:space="preserve">    </v>
      </c>
      <c r="AM846" s="853">
        <f t="shared" si="2167"/>
        <v>0</v>
      </c>
      <c r="AN846" s="489"/>
      <c r="AO846" s="523">
        <f t="shared" si="2200"/>
        <v>0</v>
      </c>
      <c r="AP846" s="512">
        <f t="shared" si="2201"/>
        <v>0</v>
      </c>
      <c r="AQ846" s="480" t="str">
        <f t="shared" si="2217"/>
        <v xml:space="preserve">    </v>
      </c>
      <c r="AR846" s="853">
        <f t="shared" si="2168"/>
        <v>0</v>
      </c>
      <c r="AS846" s="489"/>
      <c r="AT846" s="523">
        <f t="shared" si="2202"/>
        <v>0</v>
      </c>
      <c r="AU846" s="512">
        <f t="shared" si="2203"/>
        <v>0</v>
      </c>
      <c r="AV846" s="480" t="str">
        <f t="shared" si="2218"/>
        <v xml:space="preserve">    </v>
      </c>
      <c r="AW846" s="853">
        <f t="shared" si="2169"/>
        <v>0</v>
      </c>
      <c r="AX846" s="489"/>
      <c r="AY846" s="523">
        <f t="shared" si="2204"/>
        <v>0</v>
      </c>
      <c r="AZ846" s="512">
        <f t="shared" si="2205"/>
        <v>0</v>
      </c>
      <c r="BA846" s="480" t="str">
        <f t="shared" si="2219"/>
        <v xml:space="preserve">    </v>
      </c>
      <c r="BB846" s="853">
        <f t="shared" si="2170"/>
        <v>0</v>
      </c>
      <c r="BC846" s="489"/>
      <c r="BD846" s="523">
        <f t="shared" si="2206"/>
        <v>0</v>
      </c>
      <c r="BE846" s="512">
        <f t="shared" si="2207"/>
        <v>0</v>
      </c>
      <c r="BF846" s="480" t="str">
        <f t="shared" si="2220"/>
        <v xml:space="preserve">    </v>
      </c>
      <c r="BG846" s="853">
        <f t="shared" si="2171"/>
        <v>0</v>
      </c>
      <c r="BH846" s="489"/>
      <c r="BI846" s="523">
        <f t="shared" si="2208"/>
        <v>0</v>
      </c>
      <c r="BJ846" s="512">
        <f t="shared" si="2209"/>
        <v>0</v>
      </c>
      <c r="BK846" s="480" t="str">
        <f t="shared" si="2221"/>
        <v xml:space="preserve">    </v>
      </c>
      <c r="BM846" s="502">
        <f t="shared" si="2172"/>
        <v>0</v>
      </c>
      <c r="BN846" s="7"/>
      <c r="BO846" s="7"/>
      <c r="BP846" s="7"/>
      <c r="BQ846" s="7"/>
    </row>
    <row r="847" spans="1:69" s="5" customFormat="1" ht="12.75">
      <c r="A847" s="808">
        <v>12</v>
      </c>
      <c r="B847" s="540" t="s">
        <v>27</v>
      </c>
      <c r="C847" s="493">
        <f t="shared" si="2173"/>
        <v>0</v>
      </c>
      <c r="D847" s="853">
        <f t="shared" si="2160"/>
        <v>0</v>
      </c>
      <c r="E847" s="489"/>
      <c r="F847" s="523">
        <f t="shared" si="2186"/>
        <v>0</v>
      </c>
      <c r="G847" s="512">
        <f t="shared" si="2187"/>
        <v>0</v>
      </c>
      <c r="H847" s="480" t="str">
        <f t="shared" si="2210"/>
        <v xml:space="preserve">    </v>
      </c>
      <c r="I847" s="853">
        <f t="shared" si="2161"/>
        <v>0</v>
      </c>
      <c r="J847" s="489"/>
      <c r="K847" s="523">
        <f t="shared" si="2188"/>
        <v>0</v>
      </c>
      <c r="L847" s="512">
        <f t="shared" si="2189"/>
        <v>0</v>
      </c>
      <c r="M847" s="480" t="str">
        <f t="shared" si="2211"/>
        <v xml:space="preserve">    </v>
      </c>
      <c r="N847" s="853">
        <f t="shared" si="2162"/>
        <v>0</v>
      </c>
      <c r="O847" s="489"/>
      <c r="P847" s="523">
        <f t="shared" si="2190"/>
        <v>0</v>
      </c>
      <c r="Q847" s="512">
        <f t="shared" si="2191"/>
        <v>0</v>
      </c>
      <c r="R847" s="480" t="str">
        <f t="shared" si="2212"/>
        <v xml:space="preserve">    </v>
      </c>
      <c r="S847" s="853">
        <f t="shared" si="2163"/>
        <v>0</v>
      </c>
      <c r="T847" s="489"/>
      <c r="U847" s="523">
        <f t="shared" si="2192"/>
        <v>0</v>
      </c>
      <c r="V847" s="512">
        <f t="shared" si="2193"/>
        <v>0</v>
      </c>
      <c r="W847" s="480" t="str">
        <f t="shared" si="2213"/>
        <v xml:space="preserve">    </v>
      </c>
      <c r="X847" s="853">
        <f t="shared" si="2164"/>
        <v>0</v>
      </c>
      <c r="Y847" s="489"/>
      <c r="Z847" s="523">
        <f t="shared" si="2194"/>
        <v>0</v>
      </c>
      <c r="AA847" s="512">
        <f t="shared" si="2195"/>
        <v>0</v>
      </c>
      <c r="AB847" s="480" t="str">
        <f t="shared" si="2214"/>
        <v xml:space="preserve">    </v>
      </c>
      <c r="AC847" s="853">
        <f t="shared" si="2165"/>
        <v>0</v>
      </c>
      <c r="AD847" s="489"/>
      <c r="AE847" s="523">
        <f t="shared" si="2196"/>
        <v>0</v>
      </c>
      <c r="AF847" s="512">
        <f t="shared" si="2197"/>
        <v>0</v>
      </c>
      <c r="AG847" s="480" t="str">
        <f t="shared" si="2215"/>
        <v xml:space="preserve">    </v>
      </c>
      <c r="AH847" s="853">
        <f t="shared" si="2166"/>
        <v>0</v>
      </c>
      <c r="AI847" s="489"/>
      <c r="AJ847" s="523">
        <f t="shared" si="2198"/>
        <v>0</v>
      </c>
      <c r="AK847" s="512">
        <f t="shared" si="2199"/>
        <v>0</v>
      </c>
      <c r="AL847" s="480" t="str">
        <f t="shared" si="2216"/>
        <v xml:space="preserve">    </v>
      </c>
      <c r="AM847" s="853">
        <f t="shared" si="2167"/>
        <v>0</v>
      </c>
      <c r="AN847" s="489"/>
      <c r="AO847" s="523">
        <f t="shared" si="2200"/>
        <v>0</v>
      </c>
      <c r="AP847" s="512">
        <f t="shared" si="2201"/>
        <v>0</v>
      </c>
      <c r="AQ847" s="480" t="str">
        <f t="shared" si="2217"/>
        <v xml:space="preserve">    </v>
      </c>
      <c r="AR847" s="853">
        <f t="shared" si="2168"/>
        <v>0</v>
      </c>
      <c r="AS847" s="489"/>
      <c r="AT847" s="523">
        <f t="shared" si="2202"/>
        <v>0</v>
      </c>
      <c r="AU847" s="512">
        <f t="shared" si="2203"/>
        <v>0</v>
      </c>
      <c r="AV847" s="480" t="str">
        <f t="shared" si="2218"/>
        <v xml:space="preserve">    </v>
      </c>
      <c r="AW847" s="853">
        <f t="shared" si="2169"/>
        <v>0</v>
      </c>
      <c r="AX847" s="489"/>
      <c r="AY847" s="523">
        <f t="shared" si="2204"/>
        <v>0</v>
      </c>
      <c r="AZ847" s="512">
        <f t="shared" si="2205"/>
        <v>0</v>
      </c>
      <c r="BA847" s="480" t="str">
        <f t="shared" si="2219"/>
        <v xml:space="preserve">    </v>
      </c>
      <c r="BB847" s="853">
        <f t="shared" si="2170"/>
        <v>0</v>
      </c>
      <c r="BC847" s="489"/>
      <c r="BD847" s="523">
        <f t="shared" si="2206"/>
        <v>0</v>
      </c>
      <c r="BE847" s="512">
        <f t="shared" si="2207"/>
        <v>0</v>
      </c>
      <c r="BF847" s="480" t="str">
        <f t="shared" si="2220"/>
        <v xml:space="preserve">    </v>
      </c>
      <c r="BG847" s="853">
        <f t="shared" si="2171"/>
        <v>0</v>
      </c>
      <c r="BH847" s="489"/>
      <c r="BI847" s="523">
        <f t="shared" si="2208"/>
        <v>0</v>
      </c>
      <c r="BJ847" s="512">
        <f t="shared" si="2209"/>
        <v>0</v>
      </c>
      <c r="BK847" s="480" t="str">
        <f t="shared" si="2221"/>
        <v xml:space="preserve">    </v>
      </c>
      <c r="BM847" s="502">
        <f t="shared" si="2172"/>
        <v>0</v>
      </c>
      <c r="BN847" s="7"/>
      <c r="BO847" s="7"/>
      <c r="BP847" s="7"/>
      <c r="BQ847" s="7"/>
    </row>
    <row r="848" spans="1:69" s="5" customFormat="1" ht="12.75">
      <c r="A848" s="808">
        <v>13</v>
      </c>
      <c r="B848" s="540" t="s">
        <v>1</v>
      </c>
      <c r="C848" s="493">
        <f t="shared" si="2173"/>
        <v>0</v>
      </c>
      <c r="D848" s="853">
        <f t="shared" si="2160"/>
        <v>0</v>
      </c>
      <c r="E848" s="489"/>
      <c r="F848" s="523">
        <f t="shared" si="2186"/>
        <v>0</v>
      </c>
      <c r="G848" s="512">
        <f t="shared" si="2187"/>
        <v>0</v>
      </c>
      <c r="H848" s="480" t="str">
        <f t="shared" si="2210"/>
        <v xml:space="preserve">    </v>
      </c>
      <c r="I848" s="853">
        <f t="shared" si="2161"/>
        <v>0</v>
      </c>
      <c r="J848" s="489"/>
      <c r="K848" s="523">
        <f t="shared" si="2188"/>
        <v>0</v>
      </c>
      <c r="L848" s="512">
        <f t="shared" si="2189"/>
        <v>0</v>
      </c>
      <c r="M848" s="480" t="str">
        <f t="shared" si="2211"/>
        <v xml:space="preserve">    </v>
      </c>
      <c r="N848" s="853">
        <f t="shared" si="2162"/>
        <v>0</v>
      </c>
      <c r="O848" s="489"/>
      <c r="P848" s="523">
        <f t="shared" si="2190"/>
        <v>0</v>
      </c>
      <c r="Q848" s="512">
        <f t="shared" si="2191"/>
        <v>0</v>
      </c>
      <c r="R848" s="480" t="str">
        <f t="shared" si="2212"/>
        <v xml:space="preserve">    </v>
      </c>
      <c r="S848" s="853">
        <f t="shared" si="2163"/>
        <v>0</v>
      </c>
      <c r="T848" s="489"/>
      <c r="U848" s="523">
        <f t="shared" si="2192"/>
        <v>0</v>
      </c>
      <c r="V848" s="512">
        <f t="shared" si="2193"/>
        <v>0</v>
      </c>
      <c r="W848" s="480" t="str">
        <f t="shared" si="2213"/>
        <v xml:space="preserve">    </v>
      </c>
      <c r="X848" s="853">
        <f t="shared" si="2164"/>
        <v>0</v>
      </c>
      <c r="Y848" s="489"/>
      <c r="Z848" s="523">
        <f t="shared" si="2194"/>
        <v>0</v>
      </c>
      <c r="AA848" s="512">
        <f t="shared" si="2195"/>
        <v>0</v>
      </c>
      <c r="AB848" s="480" t="str">
        <f t="shared" si="2214"/>
        <v xml:space="preserve">    </v>
      </c>
      <c r="AC848" s="853">
        <f t="shared" si="2165"/>
        <v>0</v>
      </c>
      <c r="AD848" s="489"/>
      <c r="AE848" s="523">
        <f t="shared" si="2196"/>
        <v>0</v>
      </c>
      <c r="AF848" s="512">
        <f t="shared" si="2197"/>
        <v>0</v>
      </c>
      <c r="AG848" s="480" t="str">
        <f t="shared" si="2215"/>
        <v xml:space="preserve">    </v>
      </c>
      <c r="AH848" s="853">
        <f t="shared" si="2166"/>
        <v>0</v>
      </c>
      <c r="AI848" s="489"/>
      <c r="AJ848" s="523">
        <f t="shared" si="2198"/>
        <v>0</v>
      </c>
      <c r="AK848" s="512">
        <f t="shared" si="2199"/>
        <v>0</v>
      </c>
      <c r="AL848" s="480" t="str">
        <f t="shared" si="2216"/>
        <v xml:space="preserve">    </v>
      </c>
      <c r="AM848" s="853">
        <f t="shared" si="2167"/>
        <v>0</v>
      </c>
      <c r="AN848" s="489"/>
      <c r="AO848" s="523">
        <f t="shared" si="2200"/>
        <v>0</v>
      </c>
      <c r="AP848" s="512">
        <f t="shared" si="2201"/>
        <v>0</v>
      </c>
      <c r="AQ848" s="480" t="str">
        <f t="shared" si="2217"/>
        <v xml:space="preserve">    </v>
      </c>
      <c r="AR848" s="853">
        <f t="shared" si="2168"/>
        <v>0</v>
      </c>
      <c r="AS848" s="489"/>
      <c r="AT848" s="523">
        <f t="shared" si="2202"/>
        <v>0</v>
      </c>
      <c r="AU848" s="512">
        <f t="shared" si="2203"/>
        <v>0</v>
      </c>
      <c r="AV848" s="480" t="str">
        <f t="shared" si="2218"/>
        <v xml:space="preserve">    </v>
      </c>
      <c r="AW848" s="853">
        <f t="shared" si="2169"/>
        <v>0</v>
      </c>
      <c r="AX848" s="489"/>
      <c r="AY848" s="523">
        <f t="shared" si="2204"/>
        <v>0</v>
      </c>
      <c r="AZ848" s="512">
        <f t="shared" si="2205"/>
        <v>0</v>
      </c>
      <c r="BA848" s="480" t="str">
        <f t="shared" si="2219"/>
        <v xml:space="preserve">    </v>
      </c>
      <c r="BB848" s="853">
        <f t="shared" si="2170"/>
        <v>0</v>
      </c>
      <c r="BC848" s="489"/>
      <c r="BD848" s="523">
        <f t="shared" si="2206"/>
        <v>0</v>
      </c>
      <c r="BE848" s="512">
        <f t="shared" si="2207"/>
        <v>0</v>
      </c>
      <c r="BF848" s="480" t="str">
        <f t="shared" si="2220"/>
        <v xml:space="preserve">    </v>
      </c>
      <c r="BG848" s="853">
        <f t="shared" si="2171"/>
        <v>0</v>
      </c>
      <c r="BH848" s="489"/>
      <c r="BI848" s="523">
        <f t="shared" si="2208"/>
        <v>0</v>
      </c>
      <c r="BJ848" s="512">
        <f t="shared" si="2209"/>
        <v>0</v>
      </c>
      <c r="BK848" s="480" t="str">
        <f t="shared" si="2221"/>
        <v xml:space="preserve">    </v>
      </c>
      <c r="BM848" s="502">
        <f t="shared" si="2172"/>
        <v>0</v>
      </c>
      <c r="BN848" s="7"/>
      <c r="BO848" s="7"/>
      <c r="BP848" s="7"/>
      <c r="BQ848" s="7"/>
    </row>
    <row r="849" spans="1:69" s="5" customFormat="1" ht="12.75">
      <c r="A849" s="808">
        <v>14</v>
      </c>
      <c r="B849" s="540" t="s">
        <v>3</v>
      </c>
      <c r="C849" s="493">
        <f t="shared" si="2173"/>
        <v>0</v>
      </c>
      <c r="D849" s="853">
        <f t="shared" si="2160"/>
        <v>0</v>
      </c>
      <c r="E849" s="489"/>
      <c r="F849" s="523">
        <f t="shared" si="2186"/>
        <v>0</v>
      </c>
      <c r="G849" s="512">
        <f t="shared" si="2187"/>
        <v>0</v>
      </c>
      <c r="H849" s="480" t="str">
        <f t="shared" si="2210"/>
        <v xml:space="preserve">    </v>
      </c>
      <c r="I849" s="853">
        <f t="shared" si="2161"/>
        <v>0</v>
      </c>
      <c r="J849" s="489"/>
      <c r="K849" s="523">
        <f t="shared" si="2188"/>
        <v>0</v>
      </c>
      <c r="L849" s="512">
        <f t="shared" si="2189"/>
        <v>0</v>
      </c>
      <c r="M849" s="480" t="str">
        <f t="shared" si="2211"/>
        <v xml:space="preserve">    </v>
      </c>
      <c r="N849" s="853">
        <f t="shared" si="2162"/>
        <v>0</v>
      </c>
      <c r="O849" s="489"/>
      <c r="P849" s="523">
        <f t="shared" si="2190"/>
        <v>0</v>
      </c>
      <c r="Q849" s="512">
        <f t="shared" si="2191"/>
        <v>0</v>
      </c>
      <c r="R849" s="480" t="str">
        <f t="shared" si="2212"/>
        <v xml:space="preserve">    </v>
      </c>
      <c r="S849" s="853">
        <f t="shared" si="2163"/>
        <v>0</v>
      </c>
      <c r="T849" s="489"/>
      <c r="U849" s="523">
        <f t="shared" si="2192"/>
        <v>0</v>
      </c>
      <c r="V849" s="512">
        <f t="shared" si="2193"/>
        <v>0</v>
      </c>
      <c r="W849" s="480" t="str">
        <f t="shared" si="2213"/>
        <v xml:space="preserve">    </v>
      </c>
      <c r="X849" s="853">
        <f t="shared" si="2164"/>
        <v>0</v>
      </c>
      <c r="Y849" s="489"/>
      <c r="Z849" s="523">
        <f t="shared" si="2194"/>
        <v>0</v>
      </c>
      <c r="AA849" s="512">
        <f t="shared" si="2195"/>
        <v>0</v>
      </c>
      <c r="AB849" s="480" t="str">
        <f t="shared" si="2214"/>
        <v xml:space="preserve">    </v>
      </c>
      <c r="AC849" s="853">
        <f t="shared" si="2165"/>
        <v>0</v>
      </c>
      <c r="AD849" s="489"/>
      <c r="AE849" s="523">
        <f t="shared" si="2196"/>
        <v>0</v>
      </c>
      <c r="AF849" s="512">
        <f t="shared" si="2197"/>
        <v>0</v>
      </c>
      <c r="AG849" s="480" t="str">
        <f t="shared" si="2215"/>
        <v xml:space="preserve">    </v>
      </c>
      <c r="AH849" s="853">
        <f t="shared" si="2166"/>
        <v>0</v>
      </c>
      <c r="AI849" s="489"/>
      <c r="AJ849" s="523">
        <f t="shared" si="2198"/>
        <v>0</v>
      </c>
      <c r="AK849" s="512">
        <f t="shared" si="2199"/>
        <v>0</v>
      </c>
      <c r="AL849" s="480" t="str">
        <f t="shared" si="2216"/>
        <v xml:space="preserve">    </v>
      </c>
      <c r="AM849" s="853">
        <f t="shared" si="2167"/>
        <v>0</v>
      </c>
      <c r="AN849" s="489"/>
      <c r="AO849" s="523">
        <f t="shared" si="2200"/>
        <v>0</v>
      </c>
      <c r="AP849" s="512">
        <f t="shared" si="2201"/>
        <v>0</v>
      </c>
      <c r="AQ849" s="480" t="str">
        <f t="shared" si="2217"/>
        <v xml:space="preserve">    </v>
      </c>
      <c r="AR849" s="853">
        <f t="shared" si="2168"/>
        <v>0</v>
      </c>
      <c r="AS849" s="489"/>
      <c r="AT849" s="523">
        <f t="shared" si="2202"/>
        <v>0</v>
      </c>
      <c r="AU849" s="512">
        <f t="shared" si="2203"/>
        <v>0</v>
      </c>
      <c r="AV849" s="480" t="str">
        <f t="shared" si="2218"/>
        <v xml:space="preserve">    </v>
      </c>
      <c r="AW849" s="853">
        <f t="shared" si="2169"/>
        <v>0</v>
      </c>
      <c r="AX849" s="489"/>
      <c r="AY849" s="523">
        <f t="shared" si="2204"/>
        <v>0</v>
      </c>
      <c r="AZ849" s="512">
        <f t="shared" si="2205"/>
        <v>0</v>
      </c>
      <c r="BA849" s="480" t="str">
        <f t="shared" si="2219"/>
        <v xml:space="preserve">    </v>
      </c>
      <c r="BB849" s="853">
        <f t="shared" si="2170"/>
        <v>0</v>
      </c>
      <c r="BC849" s="489"/>
      <c r="BD849" s="523">
        <f t="shared" si="2206"/>
        <v>0</v>
      </c>
      <c r="BE849" s="512">
        <f t="shared" si="2207"/>
        <v>0</v>
      </c>
      <c r="BF849" s="480" t="str">
        <f t="shared" si="2220"/>
        <v xml:space="preserve">    </v>
      </c>
      <c r="BG849" s="853">
        <f t="shared" si="2171"/>
        <v>0</v>
      </c>
      <c r="BH849" s="489"/>
      <c r="BI849" s="523">
        <f t="shared" si="2208"/>
        <v>0</v>
      </c>
      <c r="BJ849" s="512">
        <f t="shared" si="2209"/>
        <v>0</v>
      </c>
      <c r="BK849" s="480" t="str">
        <f t="shared" si="2221"/>
        <v xml:space="preserve">    </v>
      </c>
      <c r="BM849" s="502">
        <f t="shared" si="2172"/>
        <v>0</v>
      </c>
      <c r="BN849" s="7"/>
      <c r="BO849" s="7"/>
      <c r="BP849" s="7"/>
      <c r="BQ849" s="7"/>
    </row>
    <row r="850" spans="1:69" s="5" customFormat="1" ht="12.75">
      <c r="A850" s="808">
        <v>15</v>
      </c>
      <c r="B850" s="540" t="s">
        <v>39</v>
      </c>
      <c r="C850" s="493">
        <f t="shared" si="2173"/>
        <v>0</v>
      </c>
      <c r="D850" s="853">
        <f t="shared" si="2160"/>
        <v>0</v>
      </c>
      <c r="E850" s="489"/>
      <c r="F850" s="523">
        <f t="shared" si="2186"/>
        <v>0</v>
      </c>
      <c r="G850" s="512">
        <f t="shared" si="2187"/>
        <v>0</v>
      </c>
      <c r="H850" s="480" t="str">
        <f t="shared" si="2210"/>
        <v xml:space="preserve">    </v>
      </c>
      <c r="I850" s="853">
        <f t="shared" si="2161"/>
        <v>0</v>
      </c>
      <c r="J850" s="489"/>
      <c r="K850" s="523">
        <f t="shared" si="2188"/>
        <v>0</v>
      </c>
      <c r="L850" s="512">
        <f t="shared" si="2189"/>
        <v>0</v>
      </c>
      <c r="M850" s="480" t="str">
        <f t="shared" si="2211"/>
        <v xml:space="preserve">    </v>
      </c>
      <c r="N850" s="853">
        <f t="shared" si="2162"/>
        <v>0</v>
      </c>
      <c r="O850" s="489"/>
      <c r="P850" s="523">
        <f t="shared" si="2190"/>
        <v>0</v>
      </c>
      <c r="Q850" s="512">
        <f t="shared" si="2191"/>
        <v>0</v>
      </c>
      <c r="R850" s="480" t="str">
        <f t="shared" si="2212"/>
        <v xml:space="preserve">    </v>
      </c>
      <c r="S850" s="853">
        <f t="shared" si="2163"/>
        <v>0</v>
      </c>
      <c r="T850" s="489"/>
      <c r="U850" s="523">
        <f t="shared" si="2192"/>
        <v>0</v>
      </c>
      <c r="V850" s="512">
        <f t="shared" si="2193"/>
        <v>0</v>
      </c>
      <c r="W850" s="480" t="str">
        <f t="shared" si="2213"/>
        <v xml:space="preserve">    </v>
      </c>
      <c r="X850" s="853">
        <f t="shared" si="2164"/>
        <v>0</v>
      </c>
      <c r="Y850" s="489"/>
      <c r="Z850" s="523">
        <f t="shared" si="2194"/>
        <v>0</v>
      </c>
      <c r="AA850" s="512">
        <f t="shared" si="2195"/>
        <v>0</v>
      </c>
      <c r="AB850" s="480" t="str">
        <f t="shared" si="2214"/>
        <v xml:space="preserve">    </v>
      </c>
      <c r="AC850" s="853">
        <f t="shared" si="2165"/>
        <v>0</v>
      </c>
      <c r="AD850" s="489"/>
      <c r="AE850" s="523">
        <f t="shared" si="2196"/>
        <v>0</v>
      </c>
      <c r="AF850" s="512">
        <f t="shared" si="2197"/>
        <v>0</v>
      </c>
      <c r="AG850" s="480" t="str">
        <f t="shared" si="2215"/>
        <v xml:space="preserve">    </v>
      </c>
      <c r="AH850" s="853">
        <f t="shared" si="2166"/>
        <v>0</v>
      </c>
      <c r="AI850" s="489"/>
      <c r="AJ850" s="523">
        <f t="shared" si="2198"/>
        <v>0</v>
      </c>
      <c r="AK850" s="512">
        <f t="shared" si="2199"/>
        <v>0</v>
      </c>
      <c r="AL850" s="480" t="str">
        <f t="shared" si="2216"/>
        <v xml:space="preserve">    </v>
      </c>
      <c r="AM850" s="853">
        <f t="shared" si="2167"/>
        <v>0</v>
      </c>
      <c r="AN850" s="489"/>
      <c r="AO850" s="523">
        <f t="shared" si="2200"/>
        <v>0</v>
      </c>
      <c r="AP850" s="512">
        <f t="shared" si="2201"/>
        <v>0</v>
      </c>
      <c r="AQ850" s="480" t="str">
        <f t="shared" si="2217"/>
        <v xml:space="preserve">    </v>
      </c>
      <c r="AR850" s="853">
        <f t="shared" si="2168"/>
        <v>0</v>
      </c>
      <c r="AS850" s="489"/>
      <c r="AT850" s="523">
        <f t="shared" si="2202"/>
        <v>0</v>
      </c>
      <c r="AU850" s="512">
        <f t="shared" si="2203"/>
        <v>0</v>
      </c>
      <c r="AV850" s="480" t="str">
        <f t="shared" si="2218"/>
        <v xml:space="preserve">    </v>
      </c>
      <c r="AW850" s="853">
        <f t="shared" si="2169"/>
        <v>0</v>
      </c>
      <c r="AX850" s="489"/>
      <c r="AY850" s="523">
        <f t="shared" si="2204"/>
        <v>0</v>
      </c>
      <c r="AZ850" s="512">
        <f t="shared" si="2205"/>
        <v>0</v>
      </c>
      <c r="BA850" s="480" t="str">
        <f t="shared" si="2219"/>
        <v xml:space="preserve">    </v>
      </c>
      <c r="BB850" s="853">
        <f t="shared" si="2170"/>
        <v>0</v>
      </c>
      <c r="BC850" s="489"/>
      <c r="BD850" s="523">
        <f t="shared" si="2206"/>
        <v>0</v>
      </c>
      <c r="BE850" s="512">
        <f t="shared" si="2207"/>
        <v>0</v>
      </c>
      <c r="BF850" s="480" t="str">
        <f t="shared" si="2220"/>
        <v xml:space="preserve">    </v>
      </c>
      <c r="BG850" s="853">
        <f t="shared" si="2171"/>
        <v>0</v>
      </c>
      <c r="BH850" s="489"/>
      <c r="BI850" s="523">
        <f t="shared" si="2208"/>
        <v>0</v>
      </c>
      <c r="BJ850" s="512">
        <f t="shared" si="2209"/>
        <v>0</v>
      </c>
      <c r="BK850" s="480" t="str">
        <f t="shared" si="2221"/>
        <v xml:space="preserve">    </v>
      </c>
      <c r="BM850" s="502">
        <f t="shared" si="2172"/>
        <v>0</v>
      </c>
      <c r="BN850" s="7"/>
      <c r="BO850" s="7"/>
      <c r="BP850" s="7"/>
      <c r="BQ850" s="7"/>
    </row>
    <row r="851" spans="1:69" s="5" customFormat="1" ht="12.75">
      <c r="A851" s="808">
        <v>16</v>
      </c>
      <c r="B851" s="540" t="s">
        <v>5</v>
      </c>
      <c r="C851" s="493">
        <f t="shared" si="2173"/>
        <v>0</v>
      </c>
      <c r="D851" s="853">
        <f t="shared" si="2160"/>
        <v>0</v>
      </c>
      <c r="E851" s="489"/>
      <c r="F851" s="523">
        <f t="shared" si="2186"/>
        <v>0</v>
      </c>
      <c r="G851" s="512">
        <f t="shared" si="2187"/>
        <v>0</v>
      </c>
      <c r="H851" s="480" t="str">
        <f t="shared" si="2210"/>
        <v xml:space="preserve">    </v>
      </c>
      <c r="I851" s="853">
        <f t="shared" si="2161"/>
        <v>0</v>
      </c>
      <c r="J851" s="489"/>
      <c r="K851" s="523">
        <f t="shared" si="2188"/>
        <v>0</v>
      </c>
      <c r="L851" s="512">
        <f t="shared" si="2189"/>
        <v>0</v>
      </c>
      <c r="M851" s="480" t="str">
        <f t="shared" si="2211"/>
        <v xml:space="preserve">    </v>
      </c>
      <c r="N851" s="853">
        <f t="shared" si="2162"/>
        <v>0</v>
      </c>
      <c r="O851" s="489"/>
      <c r="P851" s="523">
        <f t="shared" si="2190"/>
        <v>0</v>
      </c>
      <c r="Q851" s="512">
        <f t="shared" si="2191"/>
        <v>0</v>
      </c>
      <c r="R851" s="480" t="str">
        <f t="shared" si="2212"/>
        <v xml:space="preserve">    </v>
      </c>
      <c r="S851" s="853">
        <f t="shared" si="2163"/>
        <v>0</v>
      </c>
      <c r="T851" s="489"/>
      <c r="U851" s="523">
        <f t="shared" si="2192"/>
        <v>0</v>
      </c>
      <c r="V851" s="512">
        <f t="shared" si="2193"/>
        <v>0</v>
      </c>
      <c r="W851" s="480" t="str">
        <f t="shared" si="2213"/>
        <v xml:space="preserve">    </v>
      </c>
      <c r="X851" s="853">
        <f t="shared" si="2164"/>
        <v>0</v>
      </c>
      <c r="Y851" s="489"/>
      <c r="Z851" s="523">
        <f t="shared" si="2194"/>
        <v>0</v>
      </c>
      <c r="AA851" s="512">
        <f t="shared" si="2195"/>
        <v>0</v>
      </c>
      <c r="AB851" s="480" t="str">
        <f t="shared" si="2214"/>
        <v xml:space="preserve">    </v>
      </c>
      <c r="AC851" s="853">
        <f t="shared" si="2165"/>
        <v>0</v>
      </c>
      <c r="AD851" s="489"/>
      <c r="AE851" s="523">
        <f t="shared" si="2196"/>
        <v>0</v>
      </c>
      <c r="AF851" s="512">
        <f t="shared" si="2197"/>
        <v>0</v>
      </c>
      <c r="AG851" s="480" t="str">
        <f t="shared" si="2215"/>
        <v xml:space="preserve">    </v>
      </c>
      <c r="AH851" s="853">
        <f t="shared" si="2166"/>
        <v>0</v>
      </c>
      <c r="AI851" s="489"/>
      <c r="AJ851" s="523">
        <f t="shared" si="2198"/>
        <v>0</v>
      </c>
      <c r="AK851" s="512">
        <f t="shared" si="2199"/>
        <v>0</v>
      </c>
      <c r="AL851" s="480" t="str">
        <f t="shared" si="2216"/>
        <v xml:space="preserve">    </v>
      </c>
      <c r="AM851" s="853">
        <f t="shared" si="2167"/>
        <v>0</v>
      </c>
      <c r="AN851" s="489"/>
      <c r="AO851" s="523">
        <f t="shared" si="2200"/>
        <v>0</v>
      </c>
      <c r="AP851" s="512">
        <f t="shared" si="2201"/>
        <v>0</v>
      </c>
      <c r="AQ851" s="480" t="str">
        <f t="shared" si="2217"/>
        <v xml:space="preserve">    </v>
      </c>
      <c r="AR851" s="853">
        <f t="shared" si="2168"/>
        <v>0</v>
      </c>
      <c r="AS851" s="489"/>
      <c r="AT851" s="523">
        <f t="shared" si="2202"/>
        <v>0</v>
      </c>
      <c r="AU851" s="512">
        <f t="shared" si="2203"/>
        <v>0</v>
      </c>
      <c r="AV851" s="480" t="str">
        <f t="shared" si="2218"/>
        <v xml:space="preserve">    </v>
      </c>
      <c r="AW851" s="853">
        <f t="shared" si="2169"/>
        <v>0</v>
      </c>
      <c r="AX851" s="489"/>
      <c r="AY851" s="523">
        <f t="shared" si="2204"/>
        <v>0</v>
      </c>
      <c r="AZ851" s="512">
        <f t="shared" si="2205"/>
        <v>0</v>
      </c>
      <c r="BA851" s="480" t="str">
        <f t="shared" si="2219"/>
        <v xml:space="preserve">    </v>
      </c>
      <c r="BB851" s="853">
        <f t="shared" si="2170"/>
        <v>0</v>
      </c>
      <c r="BC851" s="489"/>
      <c r="BD851" s="523">
        <f t="shared" si="2206"/>
        <v>0</v>
      </c>
      <c r="BE851" s="512">
        <f t="shared" si="2207"/>
        <v>0</v>
      </c>
      <c r="BF851" s="480" t="str">
        <f t="shared" si="2220"/>
        <v xml:space="preserve">    </v>
      </c>
      <c r="BG851" s="853">
        <f t="shared" si="2171"/>
        <v>0</v>
      </c>
      <c r="BH851" s="489"/>
      <c r="BI851" s="523">
        <f t="shared" si="2208"/>
        <v>0</v>
      </c>
      <c r="BJ851" s="512">
        <f t="shared" si="2209"/>
        <v>0</v>
      </c>
      <c r="BK851" s="480" t="str">
        <f t="shared" si="2221"/>
        <v xml:space="preserve">    </v>
      </c>
      <c r="BM851" s="502">
        <f t="shared" si="2172"/>
        <v>0</v>
      </c>
      <c r="BN851" s="7"/>
      <c r="BO851" s="7"/>
      <c r="BP851" s="7"/>
      <c r="BQ851" s="7"/>
    </row>
    <row r="852" spans="1:69" s="5" customFormat="1" ht="12.75">
      <c r="A852" s="808">
        <v>17</v>
      </c>
      <c r="B852" s="540" t="s">
        <v>8</v>
      </c>
      <c r="C852" s="493">
        <f t="shared" si="2173"/>
        <v>0</v>
      </c>
      <c r="D852" s="853">
        <f t="shared" si="2160"/>
        <v>0</v>
      </c>
      <c r="E852" s="489"/>
      <c r="F852" s="523">
        <f t="shared" si="2186"/>
        <v>0</v>
      </c>
      <c r="G852" s="512">
        <f t="shared" si="2187"/>
        <v>0</v>
      </c>
      <c r="H852" s="480" t="str">
        <f t="shared" si="2210"/>
        <v xml:space="preserve">    </v>
      </c>
      <c r="I852" s="853">
        <f t="shared" si="2161"/>
        <v>0</v>
      </c>
      <c r="J852" s="489"/>
      <c r="K852" s="523">
        <f t="shared" si="2188"/>
        <v>0</v>
      </c>
      <c r="L852" s="512">
        <f t="shared" si="2189"/>
        <v>0</v>
      </c>
      <c r="M852" s="480" t="str">
        <f t="shared" si="2211"/>
        <v xml:space="preserve">    </v>
      </c>
      <c r="N852" s="853">
        <f t="shared" si="2162"/>
        <v>0</v>
      </c>
      <c r="O852" s="489"/>
      <c r="P852" s="523">
        <f t="shared" si="2190"/>
        <v>0</v>
      </c>
      <c r="Q852" s="512">
        <f t="shared" si="2191"/>
        <v>0</v>
      </c>
      <c r="R852" s="480" t="str">
        <f t="shared" si="2212"/>
        <v xml:space="preserve">    </v>
      </c>
      <c r="S852" s="853">
        <f t="shared" si="2163"/>
        <v>0</v>
      </c>
      <c r="T852" s="489"/>
      <c r="U852" s="523">
        <f t="shared" si="2192"/>
        <v>0</v>
      </c>
      <c r="V852" s="512">
        <f t="shared" si="2193"/>
        <v>0</v>
      </c>
      <c r="W852" s="480" t="str">
        <f t="shared" si="2213"/>
        <v xml:space="preserve">    </v>
      </c>
      <c r="X852" s="853">
        <f t="shared" si="2164"/>
        <v>0</v>
      </c>
      <c r="Y852" s="489"/>
      <c r="Z852" s="523">
        <f t="shared" si="2194"/>
        <v>0</v>
      </c>
      <c r="AA852" s="512">
        <f t="shared" si="2195"/>
        <v>0</v>
      </c>
      <c r="AB852" s="480" t="str">
        <f t="shared" si="2214"/>
        <v xml:space="preserve">    </v>
      </c>
      <c r="AC852" s="853">
        <f t="shared" si="2165"/>
        <v>0</v>
      </c>
      <c r="AD852" s="489"/>
      <c r="AE852" s="523">
        <f t="shared" si="2196"/>
        <v>0</v>
      </c>
      <c r="AF852" s="512">
        <f t="shared" si="2197"/>
        <v>0</v>
      </c>
      <c r="AG852" s="480" t="str">
        <f t="shared" si="2215"/>
        <v xml:space="preserve">    </v>
      </c>
      <c r="AH852" s="853">
        <f t="shared" si="2166"/>
        <v>0</v>
      </c>
      <c r="AI852" s="489"/>
      <c r="AJ852" s="523">
        <f t="shared" si="2198"/>
        <v>0</v>
      </c>
      <c r="AK852" s="512">
        <f t="shared" si="2199"/>
        <v>0</v>
      </c>
      <c r="AL852" s="480" t="str">
        <f t="shared" si="2216"/>
        <v xml:space="preserve">    </v>
      </c>
      <c r="AM852" s="853">
        <f t="shared" si="2167"/>
        <v>0</v>
      </c>
      <c r="AN852" s="489"/>
      <c r="AO852" s="523">
        <f t="shared" si="2200"/>
        <v>0</v>
      </c>
      <c r="AP852" s="512">
        <f t="shared" si="2201"/>
        <v>0</v>
      </c>
      <c r="AQ852" s="480" t="str">
        <f t="shared" si="2217"/>
        <v xml:space="preserve">    </v>
      </c>
      <c r="AR852" s="853">
        <f t="shared" si="2168"/>
        <v>0</v>
      </c>
      <c r="AS852" s="489"/>
      <c r="AT852" s="523">
        <f t="shared" si="2202"/>
        <v>0</v>
      </c>
      <c r="AU852" s="512">
        <f t="shared" si="2203"/>
        <v>0</v>
      </c>
      <c r="AV852" s="480" t="str">
        <f t="shared" si="2218"/>
        <v xml:space="preserve">    </v>
      </c>
      <c r="AW852" s="853">
        <f t="shared" si="2169"/>
        <v>0</v>
      </c>
      <c r="AX852" s="489"/>
      <c r="AY852" s="523">
        <f t="shared" si="2204"/>
        <v>0</v>
      </c>
      <c r="AZ852" s="512">
        <f t="shared" si="2205"/>
        <v>0</v>
      </c>
      <c r="BA852" s="480" t="str">
        <f t="shared" si="2219"/>
        <v xml:space="preserve">    </v>
      </c>
      <c r="BB852" s="853">
        <f t="shared" si="2170"/>
        <v>0</v>
      </c>
      <c r="BC852" s="489"/>
      <c r="BD852" s="523">
        <f t="shared" si="2206"/>
        <v>0</v>
      </c>
      <c r="BE852" s="512">
        <f t="shared" si="2207"/>
        <v>0</v>
      </c>
      <c r="BF852" s="480" t="str">
        <f t="shared" si="2220"/>
        <v xml:space="preserve">    </v>
      </c>
      <c r="BG852" s="853">
        <f t="shared" si="2171"/>
        <v>0</v>
      </c>
      <c r="BH852" s="489"/>
      <c r="BI852" s="523">
        <f t="shared" si="2208"/>
        <v>0</v>
      </c>
      <c r="BJ852" s="512">
        <f t="shared" si="2209"/>
        <v>0</v>
      </c>
      <c r="BK852" s="480" t="str">
        <f t="shared" si="2221"/>
        <v xml:space="preserve">    </v>
      </c>
      <c r="BM852" s="502">
        <f t="shared" si="2172"/>
        <v>0</v>
      </c>
      <c r="BN852" s="7"/>
      <c r="BO852" s="7"/>
      <c r="BP852" s="7"/>
      <c r="BQ852" s="7"/>
    </row>
    <row r="853" spans="1:69" s="5" customFormat="1" ht="12.75">
      <c r="A853" s="808">
        <v>18</v>
      </c>
      <c r="B853" s="540" t="s">
        <v>293</v>
      </c>
      <c r="C853" s="493">
        <f t="shared" si="2173"/>
        <v>0</v>
      </c>
      <c r="D853" s="854">
        <f t="shared" si="2160"/>
        <v>0</v>
      </c>
      <c r="E853" s="489"/>
      <c r="F853" s="523">
        <f t="shared" si="2186"/>
        <v>0</v>
      </c>
      <c r="G853" s="512">
        <f t="shared" si="2187"/>
        <v>0</v>
      </c>
      <c r="H853" s="480" t="str">
        <f t="shared" si="2210"/>
        <v xml:space="preserve">    </v>
      </c>
      <c r="I853" s="854">
        <f t="shared" si="2161"/>
        <v>0</v>
      </c>
      <c r="J853" s="489"/>
      <c r="K853" s="523">
        <f t="shared" si="2188"/>
        <v>0</v>
      </c>
      <c r="L853" s="512">
        <f t="shared" si="2189"/>
        <v>0</v>
      </c>
      <c r="M853" s="480" t="str">
        <f t="shared" si="2211"/>
        <v xml:space="preserve">    </v>
      </c>
      <c r="N853" s="854">
        <f t="shared" si="2162"/>
        <v>0</v>
      </c>
      <c r="O853" s="489"/>
      <c r="P853" s="523">
        <f t="shared" si="2190"/>
        <v>0</v>
      </c>
      <c r="Q853" s="512">
        <f t="shared" si="2191"/>
        <v>0</v>
      </c>
      <c r="R853" s="480" t="str">
        <f t="shared" si="2212"/>
        <v xml:space="preserve">    </v>
      </c>
      <c r="S853" s="854">
        <f t="shared" si="2163"/>
        <v>0</v>
      </c>
      <c r="T853" s="489"/>
      <c r="U853" s="523">
        <f t="shared" si="2192"/>
        <v>0</v>
      </c>
      <c r="V853" s="512">
        <f t="shared" si="2193"/>
        <v>0</v>
      </c>
      <c r="W853" s="480" t="str">
        <f t="shared" si="2213"/>
        <v xml:space="preserve">    </v>
      </c>
      <c r="X853" s="854">
        <f t="shared" si="2164"/>
        <v>0</v>
      </c>
      <c r="Y853" s="489"/>
      <c r="Z853" s="523">
        <f t="shared" si="2194"/>
        <v>0</v>
      </c>
      <c r="AA853" s="512">
        <f t="shared" si="2195"/>
        <v>0</v>
      </c>
      <c r="AB853" s="480" t="str">
        <f t="shared" si="2214"/>
        <v xml:space="preserve">    </v>
      </c>
      <c r="AC853" s="854">
        <f t="shared" si="2165"/>
        <v>0</v>
      </c>
      <c r="AD853" s="489"/>
      <c r="AE853" s="523">
        <f t="shared" si="2196"/>
        <v>0</v>
      </c>
      <c r="AF853" s="512">
        <f t="shared" si="2197"/>
        <v>0</v>
      </c>
      <c r="AG853" s="480" t="str">
        <f t="shared" si="2215"/>
        <v xml:space="preserve">    </v>
      </c>
      <c r="AH853" s="854">
        <f t="shared" si="2166"/>
        <v>0</v>
      </c>
      <c r="AI853" s="489"/>
      <c r="AJ853" s="523">
        <f t="shared" si="2198"/>
        <v>0</v>
      </c>
      <c r="AK853" s="512">
        <f t="shared" si="2199"/>
        <v>0</v>
      </c>
      <c r="AL853" s="480" t="str">
        <f t="shared" si="2216"/>
        <v xml:space="preserve">    </v>
      </c>
      <c r="AM853" s="854">
        <f t="shared" si="2167"/>
        <v>0</v>
      </c>
      <c r="AN853" s="489"/>
      <c r="AO853" s="523">
        <f t="shared" si="2200"/>
        <v>0</v>
      </c>
      <c r="AP853" s="512">
        <f t="shared" si="2201"/>
        <v>0</v>
      </c>
      <c r="AQ853" s="480" t="str">
        <f t="shared" si="2217"/>
        <v xml:space="preserve">    </v>
      </c>
      <c r="AR853" s="854">
        <f t="shared" si="2168"/>
        <v>0</v>
      </c>
      <c r="AS853" s="489"/>
      <c r="AT853" s="523">
        <f t="shared" si="2202"/>
        <v>0</v>
      </c>
      <c r="AU853" s="512">
        <f t="shared" si="2203"/>
        <v>0</v>
      </c>
      <c r="AV853" s="480" t="str">
        <f t="shared" si="2218"/>
        <v xml:space="preserve">    </v>
      </c>
      <c r="AW853" s="854">
        <f t="shared" si="2169"/>
        <v>0</v>
      </c>
      <c r="AX853" s="489"/>
      <c r="AY853" s="523">
        <f t="shared" si="2204"/>
        <v>0</v>
      </c>
      <c r="AZ853" s="512">
        <f t="shared" si="2205"/>
        <v>0</v>
      </c>
      <c r="BA853" s="480" t="str">
        <f t="shared" si="2219"/>
        <v xml:space="preserve">    </v>
      </c>
      <c r="BB853" s="854">
        <f t="shared" si="2170"/>
        <v>0</v>
      </c>
      <c r="BC853" s="489"/>
      <c r="BD853" s="523">
        <f t="shared" si="2206"/>
        <v>0</v>
      </c>
      <c r="BE853" s="512">
        <f t="shared" si="2207"/>
        <v>0</v>
      </c>
      <c r="BF853" s="480" t="str">
        <f t="shared" si="2220"/>
        <v xml:space="preserve">    </v>
      </c>
      <c r="BG853" s="854">
        <f t="shared" si="2171"/>
        <v>0</v>
      </c>
      <c r="BH853" s="489"/>
      <c r="BI853" s="523">
        <f t="shared" si="2208"/>
        <v>0</v>
      </c>
      <c r="BJ853" s="512">
        <f t="shared" si="2209"/>
        <v>0</v>
      </c>
      <c r="BK853" s="480" t="str">
        <f t="shared" si="2221"/>
        <v xml:space="preserve">    </v>
      </c>
      <c r="BM853" s="502">
        <f t="shared" si="2172"/>
        <v>0</v>
      </c>
      <c r="BN853" s="7"/>
      <c r="BO853" s="7"/>
      <c r="BP853" s="7"/>
      <c r="BQ853" s="7"/>
    </row>
    <row r="854" spans="1:69" s="5" customFormat="1" ht="12.75">
      <c r="A854" s="808">
        <v>19</v>
      </c>
      <c r="B854" s="540" t="s">
        <v>6</v>
      </c>
      <c r="C854" s="493">
        <f t="shared" si="2173"/>
        <v>0</v>
      </c>
      <c r="D854" s="854">
        <f t="shared" si="2160"/>
        <v>0</v>
      </c>
      <c r="E854" s="489"/>
      <c r="F854" s="523">
        <f t="shared" si="2186"/>
        <v>0</v>
      </c>
      <c r="G854" s="512">
        <f t="shared" si="2187"/>
        <v>0</v>
      </c>
      <c r="H854" s="480" t="str">
        <f t="shared" si="2210"/>
        <v xml:space="preserve">    </v>
      </c>
      <c r="I854" s="854">
        <f t="shared" si="2161"/>
        <v>0</v>
      </c>
      <c r="J854" s="489"/>
      <c r="K854" s="523">
        <f t="shared" si="2188"/>
        <v>0</v>
      </c>
      <c r="L854" s="512">
        <f t="shared" si="2189"/>
        <v>0</v>
      </c>
      <c r="M854" s="480" t="str">
        <f t="shared" si="2211"/>
        <v xml:space="preserve">    </v>
      </c>
      <c r="N854" s="854">
        <f t="shared" si="2162"/>
        <v>0</v>
      </c>
      <c r="O854" s="489"/>
      <c r="P854" s="523">
        <f t="shared" si="2190"/>
        <v>0</v>
      </c>
      <c r="Q854" s="512">
        <f t="shared" si="2191"/>
        <v>0</v>
      </c>
      <c r="R854" s="480" t="str">
        <f t="shared" si="2212"/>
        <v xml:space="preserve">    </v>
      </c>
      <c r="S854" s="854">
        <f t="shared" si="2163"/>
        <v>0</v>
      </c>
      <c r="T854" s="489"/>
      <c r="U854" s="523">
        <f t="shared" si="2192"/>
        <v>0</v>
      </c>
      <c r="V854" s="512">
        <f t="shared" si="2193"/>
        <v>0</v>
      </c>
      <c r="W854" s="480" t="str">
        <f t="shared" si="2213"/>
        <v xml:space="preserve">    </v>
      </c>
      <c r="X854" s="854">
        <f t="shared" si="2164"/>
        <v>0</v>
      </c>
      <c r="Y854" s="489"/>
      <c r="Z854" s="523">
        <f t="shared" si="2194"/>
        <v>0</v>
      </c>
      <c r="AA854" s="512">
        <f t="shared" si="2195"/>
        <v>0</v>
      </c>
      <c r="AB854" s="480" t="str">
        <f t="shared" si="2214"/>
        <v xml:space="preserve">    </v>
      </c>
      <c r="AC854" s="854">
        <f t="shared" si="2165"/>
        <v>0</v>
      </c>
      <c r="AD854" s="489"/>
      <c r="AE854" s="523">
        <f t="shared" si="2196"/>
        <v>0</v>
      </c>
      <c r="AF854" s="512">
        <f t="shared" si="2197"/>
        <v>0</v>
      </c>
      <c r="AG854" s="480" t="str">
        <f t="shared" si="2215"/>
        <v xml:space="preserve">    </v>
      </c>
      <c r="AH854" s="854">
        <f t="shared" si="2166"/>
        <v>0</v>
      </c>
      <c r="AI854" s="489"/>
      <c r="AJ854" s="523">
        <f t="shared" si="2198"/>
        <v>0</v>
      </c>
      <c r="AK854" s="512">
        <f t="shared" si="2199"/>
        <v>0</v>
      </c>
      <c r="AL854" s="480" t="str">
        <f t="shared" si="2216"/>
        <v xml:space="preserve">    </v>
      </c>
      <c r="AM854" s="854">
        <f t="shared" si="2167"/>
        <v>0</v>
      </c>
      <c r="AN854" s="489"/>
      <c r="AO854" s="523">
        <f t="shared" si="2200"/>
        <v>0</v>
      </c>
      <c r="AP854" s="512">
        <f t="shared" si="2201"/>
        <v>0</v>
      </c>
      <c r="AQ854" s="480" t="str">
        <f t="shared" si="2217"/>
        <v xml:space="preserve">    </v>
      </c>
      <c r="AR854" s="854">
        <f t="shared" si="2168"/>
        <v>0</v>
      </c>
      <c r="AS854" s="489"/>
      <c r="AT854" s="523">
        <f t="shared" si="2202"/>
        <v>0</v>
      </c>
      <c r="AU854" s="512">
        <f t="shared" si="2203"/>
        <v>0</v>
      </c>
      <c r="AV854" s="480" t="str">
        <f t="shared" si="2218"/>
        <v xml:space="preserve">    </v>
      </c>
      <c r="AW854" s="854">
        <f t="shared" si="2169"/>
        <v>0</v>
      </c>
      <c r="AX854" s="489"/>
      <c r="AY854" s="523">
        <f t="shared" si="2204"/>
        <v>0</v>
      </c>
      <c r="AZ854" s="512">
        <f t="shared" si="2205"/>
        <v>0</v>
      </c>
      <c r="BA854" s="480" t="str">
        <f t="shared" si="2219"/>
        <v xml:space="preserve">    </v>
      </c>
      <c r="BB854" s="854">
        <f t="shared" si="2170"/>
        <v>0</v>
      </c>
      <c r="BC854" s="489"/>
      <c r="BD854" s="523">
        <f t="shared" si="2206"/>
        <v>0</v>
      </c>
      <c r="BE854" s="512">
        <f t="shared" si="2207"/>
        <v>0</v>
      </c>
      <c r="BF854" s="480" t="str">
        <f t="shared" si="2220"/>
        <v xml:space="preserve">    </v>
      </c>
      <c r="BG854" s="854">
        <f t="shared" si="2171"/>
        <v>0</v>
      </c>
      <c r="BH854" s="489"/>
      <c r="BI854" s="523">
        <f t="shared" si="2208"/>
        <v>0</v>
      </c>
      <c r="BJ854" s="512">
        <f t="shared" si="2209"/>
        <v>0</v>
      </c>
      <c r="BK854" s="480" t="str">
        <f t="shared" si="2221"/>
        <v xml:space="preserve">    </v>
      </c>
      <c r="BM854" s="502">
        <f t="shared" si="2172"/>
        <v>0</v>
      </c>
      <c r="BN854" s="7"/>
      <c r="BO854" s="7"/>
      <c r="BP854" s="7"/>
      <c r="BQ854" s="7"/>
    </row>
    <row r="855" spans="1:69" s="5" customFormat="1" ht="12.75">
      <c r="A855" s="808">
        <v>20</v>
      </c>
      <c r="B855" s="540" t="s">
        <v>9</v>
      </c>
      <c r="C855" s="495">
        <f t="shared" si="2173"/>
        <v>0</v>
      </c>
      <c r="D855" s="853">
        <f t="shared" si="2160"/>
        <v>0</v>
      </c>
      <c r="E855" s="489"/>
      <c r="F855" s="523">
        <f t="shared" si="2186"/>
        <v>0</v>
      </c>
      <c r="G855" s="512">
        <f t="shared" si="2187"/>
        <v>0</v>
      </c>
      <c r="H855" s="480" t="str">
        <f t="shared" si="2210"/>
        <v xml:space="preserve">    </v>
      </c>
      <c r="I855" s="853">
        <f t="shared" si="2161"/>
        <v>0</v>
      </c>
      <c r="J855" s="489"/>
      <c r="K855" s="523">
        <f t="shared" si="2188"/>
        <v>0</v>
      </c>
      <c r="L855" s="512">
        <f t="shared" si="2189"/>
        <v>0</v>
      </c>
      <c r="M855" s="480" t="str">
        <f t="shared" si="2211"/>
        <v xml:space="preserve">    </v>
      </c>
      <c r="N855" s="853">
        <f t="shared" si="2162"/>
        <v>0</v>
      </c>
      <c r="O855" s="489"/>
      <c r="P855" s="523">
        <f t="shared" si="2190"/>
        <v>0</v>
      </c>
      <c r="Q855" s="512">
        <f t="shared" si="2191"/>
        <v>0</v>
      </c>
      <c r="R855" s="480" t="str">
        <f t="shared" si="2212"/>
        <v xml:space="preserve">    </v>
      </c>
      <c r="S855" s="853">
        <f t="shared" si="2163"/>
        <v>0</v>
      </c>
      <c r="T855" s="489"/>
      <c r="U855" s="523">
        <f t="shared" si="2192"/>
        <v>0</v>
      </c>
      <c r="V855" s="512">
        <f t="shared" si="2193"/>
        <v>0</v>
      </c>
      <c r="W855" s="480" t="str">
        <f t="shared" si="2213"/>
        <v xml:space="preserve">    </v>
      </c>
      <c r="X855" s="853">
        <f t="shared" si="2164"/>
        <v>0</v>
      </c>
      <c r="Y855" s="489"/>
      <c r="Z855" s="523">
        <f t="shared" si="2194"/>
        <v>0</v>
      </c>
      <c r="AA855" s="512">
        <f t="shared" si="2195"/>
        <v>0</v>
      </c>
      <c r="AB855" s="480" t="str">
        <f t="shared" si="2214"/>
        <v xml:space="preserve">    </v>
      </c>
      <c r="AC855" s="853">
        <f t="shared" si="2165"/>
        <v>0</v>
      </c>
      <c r="AD855" s="489"/>
      <c r="AE855" s="523">
        <f t="shared" si="2196"/>
        <v>0</v>
      </c>
      <c r="AF855" s="512">
        <f t="shared" si="2197"/>
        <v>0</v>
      </c>
      <c r="AG855" s="480" t="str">
        <f t="shared" si="2215"/>
        <v xml:space="preserve">    </v>
      </c>
      <c r="AH855" s="853">
        <f t="shared" si="2166"/>
        <v>0</v>
      </c>
      <c r="AI855" s="489"/>
      <c r="AJ855" s="523">
        <f t="shared" si="2198"/>
        <v>0</v>
      </c>
      <c r="AK855" s="512">
        <f t="shared" si="2199"/>
        <v>0</v>
      </c>
      <c r="AL855" s="480" t="str">
        <f t="shared" si="2216"/>
        <v xml:space="preserve">    </v>
      </c>
      <c r="AM855" s="853">
        <f t="shared" si="2167"/>
        <v>0</v>
      </c>
      <c r="AN855" s="489"/>
      <c r="AO855" s="523">
        <f t="shared" si="2200"/>
        <v>0</v>
      </c>
      <c r="AP855" s="512">
        <f t="shared" si="2201"/>
        <v>0</v>
      </c>
      <c r="AQ855" s="480" t="str">
        <f t="shared" si="2217"/>
        <v xml:space="preserve">    </v>
      </c>
      <c r="AR855" s="853">
        <f t="shared" si="2168"/>
        <v>0</v>
      </c>
      <c r="AS855" s="489"/>
      <c r="AT855" s="523">
        <f t="shared" si="2202"/>
        <v>0</v>
      </c>
      <c r="AU855" s="512">
        <f t="shared" si="2203"/>
        <v>0</v>
      </c>
      <c r="AV855" s="480" t="str">
        <f t="shared" si="2218"/>
        <v xml:space="preserve">    </v>
      </c>
      <c r="AW855" s="853">
        <f t="shared" si="2169"/>
        <v>0</v>
      </c>
      <c r="AX855" s="489"/>
      <c r="AY855" s="523">
        <f t="shared" si="2204"/>
        <v>0</v>
      </c>
      <c r="AZ855" s="512">
        <f t="shared" si="2205"/>
        <v>0</v>
      </c>
      <c r="BA855" s="480" t="str">
        <f t="shared" si="2219"/>
        <v xml:space="preserve">    </v>
      </c>
      <c r="BB855" s="853">
        <f t="shared" si="2170"/>
        <v>0</v>
      </c>
      <c r="BC855" s="489"/>
      <c r="BD855" s="523">
        <f t="shared" si="2206"/>
        <v>0</v>
      </c>
      <c r="BE855" s="512">
        <f t="shared" si="2207"/>
        <v>0</v>
      </c>
      <c r="BF855" s="480" t="str">
        <f t="shared" si="2220"/>
        <v xml:space="preserve">    </v>
      </c>
      <c r="BG855" s="853">
        <f t="shared" si="2171"/>
        <v>0</v>
      </c>
      <c r="BH855" s="489"/>
      <c r="BI855" s="523">
        <f t="shared" si="2208"/>
        <v>0</v>
      </c>
      <c r="BJ855" s="512">
        <f t="shared" si="2209"/>
        <v>0</v>
      </c>
      <c r="BK855" s="480" t="str">
        <f t="shared" si="2221"/>
        <v xml:space="preserve">    </v>
      </c>
      <c r="BM855" s="502">
        <f t="shared" si="2172"/>
        <v>0</v>
      </c>
      <c r="BN855" s="7"/>
      <c r="BO855" s="7"/>
      <c r="BP855" s="7"/>
      <c r="BQ855" s="7"/>
    </row>
    <row r="856" spans="1:69" s="5" customFormat="1" ht="12.75">
      <c r="A856" s="808">
        <v>21</v>
      </c>
      <c r="B856" s="541" t="s">
        <v>10</v>
      </c>
      <c r="C856" s="495">
        <f t="shared" si="2173"/>
        <v>0</v>
      </c>
      <c r="D856" s="853">
        <f t="shared" si="2160"/>
        <v>0</v>
      </c>
      <c r="E856" s="489"/>
      <c r="F856" s="523">
        <f t="shared" si="2186"/>
        <v>0</v>
      </c>
      <c r="G856" s="512">
        <f t="shared" si="2187"/>
        <v>0</v>
      </c>
      <c r="H856" s="480" t="str">
        <f t="shared" si="2210"/>
        <v xml:space="preserve">    </v>
      </c>
      <c r="I856" s="853">
        <f t="shared" si="2161"/>
        <v>0</v>
      </c>
      <c r="J856" s="489"/>
      <c r="K856" s="523">
        <f t="shared" si="2188"/>
        <v>0</v>
      </c>
      <c r="L856" s="512">
        <f t="shared" si="2189"/>
        <v>0</v>
      </c>
      <c r="M856" s="480" t="str">
        <f t="shared" si="2211"/>
        <v xml:space="preserve">    </v>
      </c>
      <c r="N856" s="853">
        <f t="shared" si="2162"/>
        <v>0</v>
      </c>
      <c r="O856" s="489"/>
      <c r="P856" s="523">
        <f t="shared" si="2190"/>
        <v>0</v>
      </c>
      <c r="Q856" s="512">
        <f t="shared" si="2191"/>
        <v>0</v>
      </c>
      <c r="R856" s="480" t="str">
        <f t="shared" si="2212"/>
        <v xml:space="preserve">    </v>
      </c>
      <c r="S856" s="853">
        <f t="shared" si="2163"/>
        <v>0</v>
      </c>
      <c r="T856" s="489"/>
      <c r="U856" s="523">
        <f t="shared" si="2192"/>
        <v>0</v>
      </c>
      <c r="V856" s="512">
        <f t="shared" si="2193"/>
        <v>0</v>
      </c>
      <c r="W856" s="480" t="str">
        <f t="shared" si="2213"/>
        <v xml:space="preserve">    </v>
      </c>
      <c r="X856" s="853">
        <f t="shared" si="2164"/>
        <v>0</v>
      </c>
      <c r="Y856" s="489"/>
      <c r="Z856" s="523">
        <f t="shared" si="2194"/>
        <v>0</v>
      </c>
      <c r="AA856" s="512">
        <f t="shared" si="2195"/>
        <v>0</v>
      </c>
      <c r="AB856" s="480" t="str">
        <f t="shared" si="2214"/>
        <v xml:space="preserve">    </v>
      </c>
      <c r="AC856" s="853">
        <f t="shared" si="2165"/>
        <v>0</v>
      </c>
      <c r="AD856" s="489"/>
      <c r="AE856" s="523">
        <f t="shared" si="2196"/>
        <v>0</v>
      </c>
      <c r="AF856" s="512">
        <f t="shared" si="2197"/>
        <v>0</v>
      </c>
      <c r="AG856" s="480" t="str">
        <f t="shared" si="2215"/>
        <v xml:space="preserve">    </v>
      </c>
      <c r="AH856" s="853">
        <f t="shared" si="2166"/>
        <v>0</v>
      </c>
      <c r="AI856" s="489"/>
      <c r="AJ856" s="523">
        <f t="shared" si="2198"/>
        <v>0</v>
      </c>
      <c r="AK856" s="512">
        <f t="shared" si="2199"/>
        <v>0</v>
      </c>
      <c r="AL856" s="480" t="str">
        <f t="shared" si="2216"/>
        <v xml:space="preserve">    </v>
      </c>
      <c r="AM856" s="853">
        <f t="shared" si="2167"/>
        <v>0</v>
      </c>
      <c r="AN856" s="489"/>
      <c r="AO856" s="523">
        <f t="shared" si="2200"/>
        <v>0</v>
      </c>
      <c r="AP856" s="512">
        <f t="shared" si="2201"/>
        <v>0</v>
      </c>
      <c r="AQ856" s="480" t="str">
        <f t="shared" si="2217"/>
        <v xml:space="preserve">    </v>
      </c>
      <c r="AR856" s="853">
        <f t="shared" si="2168"/>
        <v>0</v>
      </c>
      <c r="AS856" s="489"/>
      <c r="AT856" s="523">
        <f t="shared" si="2202"/>
        <v>0</v>
      </c>
      <c r="AU856" s="512">
        <f t="shared" si="2203"/>
        <v>0</v>
      </c>
      <c r="AV856" s="480" t="str">
        <f t="shared" si="2218"/>
        <v xml:space="preserve">    </v>
      </c>
      <c r="AW856" s="853">
        <f t="shared" si="2169"/>
        <v>0</v>
      </c>
      <c r="AX856" s="489"/>
      <c r="AY856" s="523">
        <f t="shared" si="2204"/>
        <v>0</v>
      </c>
      <c r="AZ856" s="512">
        <f t="shared" si="2205"/>
        <v>0</v>
      </c>
      <c r="BA856" s="480" t="str">
        <f t="shared" si="2219"/>
        <v xml:space="preserve">    </v>
      </c>
      <c r="BB856" s="853">
        <f t="shared" si="2170"/>
        <v>0</v>
      </c>
      <c r="BC856" s="489"/>
      <c r="BD856" s="523">
        <f t="shared" si="2206"/>
        <v>0</v>
      </c>
      <c r="BE856" s="512">
        <f t="shared" si="2207"/>
        <v>0</v>
      </c>
      <c r="BF856" s="480" t="str">
        <f t="shared" si="2220"/>
        <v xml:space="preserve">    </v>
      </c>
      <c r="BG856" s="853">
        <f t="shared" si="2171"/>
        <v>0</v>
      </c>
      <c r="BH856" s="489"/>
      <c r="BI856" s="523">
        <f t="shared" si="2208"/>
        <v>0</v>
      </c>
      <c r="BJ856" s="512">
        <f t="shared" si="2209"/>
        <v>0</v>
      </c>
      <c r="BK856" s="480" t="str">
        <f t="shared" si="2221"/>
        <v xml:space="preserve">    </v>
      </c>
      <c r="BM856" s="502">
        <f t="shared" si="2172"/>
        <v>0</v>
      </c>
      <c r="BN856" s="7"/>
      <c r="BO856" s="7"/>
      <c r="BP856" s="7"/>
      <c r="BQ856" s="7"/>
    </row>
    <row r="857" spans="1:69" s="5" customFormat="1" ht="12.75">
      <c r="A857" s="808">
        <v>22</v>
      </c>
      <c r="B857" s="541" t="s">
        <v>24</v>
      </c>
      <c r="C857" s="493">
        <f t="shared" si="2173"/>
        <v>0</v>
      </c>
      <c r="D857" s="854">
        <f t="shared" si="2160"/>
        <v>0</v>
      </c>
      <c r="E857" s="489"/>
      <c r="F857" s="523">
        <f t="shared" si="2186"/>
        <v>0</v>
      </c>
      <c r="G857" s="512">
        <f t="shared" si="2187"/>
        <v>0</v>
      </c>
      <c r="H857" s="480" t="str">
        <f t="shared" si="2210"/>
        <v xml:space="preserve">    </v>
      </c>
      <c r="I857" s="854">
        <f t="shared" si="2161"/>
        <v>0</v>
      </c>
      <c r="J857" s="489"/>
      <c r="K857" s="523">
        <f t="shared" si="2188"/>
        <v>0</v>
      </c>
      <c r="L857" s="512">
        <f t="shared" si="2189"/>
        <v>0</v>
      </c>
      <c r="M857" s="480" t="str">
        <f t="shared" si="2211"/>
        <v xml:space="preserve">    </v>
      </c>
      <c r="N857" s="854">
        <f t="shared" si="2162"/>
        <v>0</v>
      </c>
      <c r="O857" s="489"/>
      <c r="P857" s="523">
        <f t="shared" si="2190"/>
        <v>0</v>
      </c>
      <c r="Q857" s="512">
        <f t="shared" si="2191"/>
        <v>0</v>
      </c>
      <c r="R857" s="480" t="str">
        <f t="shared" si="2212"/>
        <v xml:space="preserve">    </v>
      </c>
      <c r="S857" s="854">
        <f t="shared" si="2163"/>
        <v>0</v>
      </c>
      <c r="T857" s="489"/>
      <c r="U857" s="523">
        <f t="shared" si="2192"/>
        <v>0</v>
      </c>
      <c r="V857" s="512">
        <f t="shared" si="2193"/>
        <v>0</v>
      </c>
      <c r="W857" s="480" t="str">
        <f t="shared" si="2213"/>
        <v xml:space="preserve">    </v>
      </c>
      <c r="X857" s="854">
        <f t="shared" si="2164"/>
        <v>0</v>
      </c>
      <c r="Y857" s="489"/>
      <c r="Z857" s="523">
        <f t="shared" si="2194"/>
        <v>0</v>
      </c>
      <c r="AA857" s="512">
        <f t="shared" si="2195"/>
        <v>0</v>
      </c>
      <c r="AB857" s="480" t="str">
        <f t="shared" si="2214"/>
        <v xml:space="preserve">    </v>
      </c>
      <c r="AC857" s="854">
        <f t="shared" si="2165"/>
        <v>0</v>
      </c>
      <c r="AD857" s="489"/>
      <c r="AE857" s="523">
        <f t="shared" si="2196"/>
        <v>0</v>
      </c>
      <c r="AF857" s="512">
        <f t="shared" si="2197"/>
        <v>0</v>
      </c>
      <c r="AG857" s="480" t="str">
        <f t="shared" si="2215"/>
        <v xml:space="preserve">    </v>
      </c>
      <c r="AH857" s="854">
        <f t="shared" si="2166"/>
        <v>0</v>
      </c>
      <c r="AI857" s="489"/>
      <c r="AJ857" s="523">
        <f t="shared" si="2198"/>
        <v>0</v>
      </c>
      <c r="AK857" s="512">
        <f t="shared" si="2199"/>
        <v>0</v>
      </c>
      <c r="AL857" s="480" t="str">
        <f t="shared" si="2216"/>
        <v xml:space="preserve">    </v>
      </c>
      <c r="AM857" s="854">
        <f t="shared" si="2167"/>
        <v>0</v>
      </c>
      <c r="AN857" s="489"/>
      <c r="AO857" s="523">
        <f t="shared" si="2200"/>
        <v>0</v>
      </c>
      <c r="AP857" s="512">
        <f t="shared" si="2201"/>
        <v>0</v>
      </c>
      <c r="AQ857" s="480" t="str">
        <f t="shared" si="2217"/>
        <v xml:space="preserve">    </v>
      </c>
      <c r="AR857" s="854">
        <f t="shared" si="2168"/>
        <v>0</v>
      </c>
      <c r="AS857" s="489"/>
      <c r="AT857" s="523">
        <f t="shared" si="2202"/>
        <v>0</v>
      </c>
      <c r="AU857" s="512">
        <f t="shared" si="2203"/>
        <v>0</v>
      </c>
      <c r="AV857" s="480" t="str">
        <f t="shared" si="2218"/>
        <v xml:space="preserve">    </v>
      </c>
      <c r="AW857" s="854">
        <f t="shared" si="2169"/>
        <v>0</v>
      </c>
      <c r="AX857" s="489"/>
      <c r="AY857" s="523">
        <f t="shared" si="2204"/>
        <v>0</v>
      </c>
      <c r="AZ857" s="512">
        <f t="shared" si="2205"/>
        <v>0</v>
      </c>
      <c r="BA857" s="480" t="str">
        <f t="shared" si="2219"/>
        <v xml:space="preserve">    </v>
      </c>
      <c r="BB857" s="854">
        <f t="shared" si="2170"/>
        <v>0</v>
      </c>
      <c r="BC857" s="489"/>
      <c r="BD857" s="523">
        <f t="shared" si="2206"/>
        <v>0</v>
      </c>
      <c r="BE857" s="512">
        <f t="shared" si="2207"/>
        <v>0</v>
      </c>
      <c r="BF857" s="480" t="str">
        <f t="shared" si="2220"/>
        <v xml:space="preserve">    </v>
      </c>
      <c r="BG857" s="854">
        <f t="shared" si="2171"/>
        <v>0</v>
      </c>
      <c r="BH857" s="489"/>
      <c r="BI857" s="523">
        <f t="shared" si="2208"/>
        <v>0</v>
      </c>
      <c r="BJ857" s="512">
        <f t="shared" si="2209"/>
        <v>0</v>
      </c>
      <c r="BK857" s="480" t="str">
        <f t="shared" si="2221"/>
        <v xml:space="preserve">    </v>
      </c>
      <c r="BM857" s="502">
        <f t="shared" si="2172"/>
        <v>0</v>
      </c>
      <c r="BN857" s="7"/>
      <c r="BO857" s="7"/>
      <c r="BP857" s="7"/>
      <c r="BQ857" s="7"/>
    </row>
    <row r="858" spans="1:69" s="5" customFormat="1" ht="12.75">
      <c r="A858" s="808">
        <v>23</v>
      </c>
      <c r="B858" s="540" t="s">
        <v>25</v>
      </c>
      <c r="C858" s="493">
        <f t="shared" si="2173"/>
        <v>0</v>
      </c>
      <c r="D858" s="853">
        <f t="shared" si="2160"/>
        <v>0</v>
      </c>
      <c r="E858" s="489"/>
      <c r="F858" s="523">
        <f t="shared" si="2186"/>
        <v>0</v>
      </c>
      <c r="G858" s="512">
        <f t="shared" si="2187"/>
        <v>0</v>
      </c>
      <c r="H858" s="480" t="str">
        <f t="shared" si="2210"/>
        <v xml:space="preserve">    </v>
      </c>
      <c r="I858" s="853">
        <f t="shared" si="2161"/>
        <v>0</v>
      </c>
      <c r="J858" s="489"/>
      <c r="K858" s="523">
        <f t="shared" si="2188"/>
        <v>0</v>
      </c>
      <c r="L858" s="512">
        <f t="shared" si="2189"/>
        <v>0</v>
      </c>
      <c r="M858" s="480" t="str">
        <f t="shared" si="2211"/>
        <v xml:space="preserve">    </v>
      </c>
      <c r="N858" s="853">
        <f t="shared" si="2162"/>
        <v>0</v>
      </c>
      <c r="O858" s="489"/>
      <c r="P858" s="523">
        <f t="shared" si="2190"/>
        <v>0</v>
      </c>
      <c r="Q858" s="512">
        <f t="shared" si="2191"/>
        <v>0</v>
      </c>
      <c r="R858" s="480" t="str">
        <f t="shared" si="2212"/>
        <v xml:space="preserve">    </v>
      </c>
      <c r="S858" s="853">
        <f t="shared" si="2163"/>
        <v>0</v>
      </c>
      <c r="T858" s="489"/>
      <c r="U858" s="523">
        <f t="shared" si="2192"/>
        <v>0</v>
      </c>
      <c r="V858" s="512">
        <f t="shared" si="2193"/>
        <v>0</v>
      </c>
      <c r="W858" s="480" t="str">
        <f t="shared" si="2213"/>
        <v xml:space="preserve">    </v>
      </c>
      <c r="X858" s="853">
        <f t="shared" si="2164"/>
        <v>0</v>
      </c>
      <c r="Y858" s="489"/>
      <c r="Z858" s="523">
        <f t="shared" si="2194"/>
        <v>0</v>
      </c>
      <c r="AA858" s="512">
        <f t="shared" si="2195"/>
        <v>0</v>
      </c>
      <c r="AB858" s="480" t="str">
        <f t="shared" si="2214"/>
        <v xml:space="preserve">    </v>
      </c>
      <c r="AC858" s="853">
        <f t="shared" si="2165"/>
        <v>0</v>
      </c>
      <c r="AD858" s="489"/>
      <c r="AE858" s="523">
        <f t="shared" si="2196"/>
        <v>0</v>
      </c>
      <c r="AF858" s="512">
        <f t="shared" si="2197"/>
        <v>0</v>
      </c>
      <c r="AG858" s="480" t="str">
        <f t="shared" si="2215"/>
        <v xml:space="preserve">    </v>
      </c>
      <c r="AH858" s="853">
        <f t="shared" si="2166"/>
        <v>0</v>
      </c>
      <c r="AI858" s="489"/>
      <c r="AJ858" s="523">
        <f t="shared" si="2198"/>
        <v>0</v>
      </c>
      <c r="AK858" s="512">
        <f t="shared" si="2199"/>
        <v>0</v>
      </c>
      <c r="AL858" s="480" t="str">
        <f t="shared" si="2216"/>
        <v xml:space="preserve">    </v>
      </c>
      <c r="AM858" s="853">
        <f t="shared" si="2167"/>
        <v>0</v>
      </c>
      <c r="AN858" s="489"/>
      <c r="AO858" s="523">
        <f t="shared" si="2200"/>
        <v>0</v>
      </c>
      <c r="AP858" s="512">
        <f t="shared" si="2201"/>
        <v>0</v>
      </c>
      <c r="AQ858" s="480" t="str">
        <f t="shared" si="2217"/>
        <v xml:space="preserve">    </v>
      </c>
      <c r="AR858" s="853">
        <f t="shared" si="2168"/>
        <v>0</v>
      </c>
      <c r="AS858" s="489"/>
      <c r="AT858" s="523">
        <f t="shared" si="2202"/>
        <v>0</v>
      </c>
      <c r="AU858" s="512">
        <f t="shared" si="2203"/>
        <v>0</v>
      </c>
      <c r="AV858" s="480" t="str">
        <f t="shared" si="2218"/>
        <v xml:space="preserve">    </v>
      </c>
      <c r="AW858" s="853">
        <f t="shared" si="2169"/>
        <v>0</v>
      </c>
      <c r="AX858" s="489"/>
      <c r="AY858" s="523">
        <f t="shared" si="2204"/>
        <v>0</v>
      </c>
      <c r="AZ858" s="512">
        <f t="shared" si="2205"/>
        <v>0</v>
      </c>
      <c r="BA858" s="480" t="str">
        <f t="shared" si="2219"/>
        <v xml:space="preserve">    </v>
      </c>
      <c r="BB858" s="853">
        <f t="shared" si="2170"/>
        <v>0</v>
      </c>
      <c r="BC858" s="489"/>
      <c r="BD858" s="523">
        <f t="shared" si="2206"/>
        <v>0</v>
      </c>
      <c r="BE858" s="512">
        <f t="shared" si="2207"/>
        <v>0</v>
      </c>
      <c r="BF858" s="480" t="str">
        <f t="shared" si="2220"/>
        <v xml:space="preserve">    </v>
      </c>
      <c r="BG858" s="853">
        <f t="shared" si="2171"/>
        <v>0</v>
      </c>
      <c r="BH858" s="489"/>
      <c r="BI858" s="523">
        <f t="shared" si="2208"/>
        <v>0</v>
      </c>
      <c r="BJ858" s="512">
        <f t="shared" si="2209"/>
        <v>0</v>
      </c>
      <c r="BK858" s="480" t="str">
        <f t="shared" si="2221"/>
        <v xml:space="preserve">    </v>
      </c>
      <c r="BM858" s="502">
        <f t="shared" si="2172"/>
        <v>0</v>
      </c>
      <c r="BN858" s="7"/>
      <c r="BO858" s="7"/>
      <c r="BP858" s="7"/>
      <c r="BQ858" s="7"/>
    </row>
    <row r="859" spans="1:69" s="5" customFormat="1" ht="12.75">
      <c r="A859" s="808">
        <v>24</v>
      </c>
      <c r="B859" s="540" t="s">
        <v>7</v>
      </c>
      <c r="C859" s="493">
        <f t="shared" si="2173"/>
        <v>0</v>
      </c>
      <c r="D859" s="853">
        <f t="shared" si="2160"/>
        <v>0</v>
      </c>
      <c r="E859" s="489"/>
      <c r="F859" s="523">
        <f t="shared" si="2186"/>
        <v>0</v>
      </c>
      <c r="G859" s="512">
        <f t="shared" si="2187"/>
        <v>0</v>
      </c>
      <c r="H859" s="480" t="str">
        <f t="shared" si="2210"/>
        <v xml:space="preserve">    </v>
      </c>
      <c r="I859" s="853">
        <f t="shared" si="2161"/>
        <v>0</v>
      </c>
      <c r="J859" s="489"/>
      <c r="K859" s="523">
        <f t="shared" si="2188"/>
        <v>0</v>
      </c>
      <c r="L859" s="512">
        <f t="shared" si="2189"/>
        <v>0</v>
      </c>
      <c r="M859" s="480" t="str">
        <f t="shared" si="2211"/>
        <v xml:space="preserve">    </v>
      </c>
      <c r="N859" s="853">
        <f t="shared" si="2162"/>
        <v>0</v>
      </c>
      <c r="O859" s="489"/>
      <c r="P859" s="523">
        <f t="shared" si="2190"/>
        <v>0</v>
      </c>
      <c r="Q859" s="512">
        <f t="shared" si="2191"/>
        <v>0</v>
      </c>
      <c r="R859" s="480" t="str">
        <f t="shared" si="2212"/>
        <v xml:space="preserve">    </v>
      </c>
      <c r="S859" s="853">
        <f t="shared" si="2163"/>
        <v>0</v>
      </c>
      <c r="T859" s="489"/>
      <c r="U859" s="523">
        <f t="shared" si="2192"/>
        <v>0</v>
      </c>
      <c r="V859" s="512">
        <f t="shared" si="2193"/>
        <v>0</v>
      </c>
      <c r="W859" s="480" t="str">
        <f t="shared" si="2213"/>
        <v xml:space="preserve">    </v>
      </c>
      <c r="X859" s="853">
        <f t="shared" si="2164"/>
        <v>0</v>
      </c>
      <c r="Y859" s="489"/>
      <c r="Z859" s="523">
        <f t="shared" si="2194"/>
        <v>0</v>
      </c>
      <c r="AA859" s="512">
        <f t="shared" si="2195"/>
        <v>0</v>
      </c>
      <c r="AB859" s="480" t="str">
        <f t="shared" si="2214"/>
        <v xml:space="preserve">    </v>
      </c>
      <c r="AC859" s="853">
        <f t="shared" si="2165"/>
        <v>0</v>
      </c>
      <c r="AD859" s="489"/>
      <c r="AE859" s="523">
        <f t="shared" si="2196"/>
        <v>0</v>
      </c>
      <c r="AF859" s="512">
        <f t="shared" si="2197"/>
        <v>0</v>
      </c>
      <c r="AG859" s="480" t="str">
        <f t="shared" si="2215"/>
        <v xml:space="preserve">    </v>
      </c>
      <c r="AH859" s="853">
        <f t="shared" si="2166"/>
        <v>0</v>
      </c>
      <c r="AI859" s="489"/>
      <c r="AJ859" s="523">
        <f t="shared" si="2198"/>
        <v>0</v>
      </c>
      <c r="AK859" s="512">
        <f t="shared" si="2199"/>
        <v>0</v>
      </c>
      <c r="AL859" s="480" t="str">
        <f t="shared" si="2216"/>
        <v xml:space="preserve">    </v>
      </c>
      <c r="AM859" s="853">
        <f t="shared" si="2167"/>
        <v>0</v>
      </c>
      <c r="AN859" s="489"/>
      <c r="AO859" s="523">
        <f t="shared" si="2200"/>
        <v>0</v>
      </c>
      <c r="AP859" s="512">
        <f t="shared" si="2201"/>
        <v>0</v>
      </c>
      <c r="AQ859" s="480" t="str">
        <f t="shared" si="2217"/>
        <v xml:space="preserve">    </v>
      </c>
      <c r="AR859" s="853">
        <f t="shared" si="2168"/>
        <v>0</v>
      </c>
      <c r="AS859" s="489"/>
      <c r="AT859" s="523">
        <f t="shared" si="2202"/>
        <v>0</v>
      </c>
      <c r="AU859" s="512">
        <f t="shared" si="2203"/>
        <v>0</v>
      </c>
      <c r="AV859" s="480" t="str">
        <f t="shared" si="2218"/>
        <v xml:space="preserve">    </v>
      </c>
      <c r="AW859" s="853">
        <f t="shared" si="2169"/>
        <v>0</v>
      </c>
      <c r="AX859" s="489"/>
      <c r="AY859" s="523">
        <f t="shared" si="2204"/>
        <v>0</v>
      </c>
      <c r="AZ859" s="512">
        <f t="shared" si="2205"/>
        <v>0</v>
      </c>
      <c r="BA859" s="480" t="str">
        <f t="shared" si="2219"/>
        <v xml:space="preserve">    </v>
      </c>
      <c r="BB859" s="853">
        <f t="shared" si="2170"/>
        <v>0</v>
      </c>
      <c r="BC859" s="489"/>
      <c r="BD859" s="523">
        <f t="shared" si="2206"/>
        <v>0</v>
      </c>
      <c r="BE859" s="512">
        <f t="shared" si="2207"/>
        <v>0</v>
      </c>
      <c r="BF859" s="480" t="str">
        <f t="shared" si="2220"/>
        <v xml:space="preserve">    </v>
      </c>
      <c r="BG859" s="853">
        <f t="shared" si="2171"/>
        <v>0</v>
      </c>
      <c r="BH859" s="489"/>
      <c r="BI859" s="523">
        <f t="shared" si="2208"/>
        <v>0</v>
      </c>
      <c r="BJ859" s="512">
        <f t="shared" si="2209"/>
        <v>0</v>
      </c>
      <c r="BK859" s="480" t="str">
        <f t="shared" si="2221"/>
        <v xml:space="preserve">    </v>
      </c>
      <c r="BM859" s="502">
        <f t="shared" si="2172"/>
        <v>0</v>
      </c>
      <c r="BN859" s="7"/>
      <c r="BO859" s="7"/>
      <c r="BP859" s="7"/>
      <c r="BQ859" s="7"/>
    </row>
    <row r="860" spans="1:69" s="5" customFormat="1" ht="12.75">
      <c r="A860" s="808">
        <v>25</v>
      </c>
      <c r="B860" s="540" t="s">
        <v>13</v>
      </c>
      <c r="C860" s="493">
        <f t="shared" si="2173"/>
        <v>0</v>
      </c>
      <c r="D860" s="853">
        <f t="shared" si="2160"/>
        <v>0</v>
      </c>
      <c r="E860" s="489"/>
      <c r="F860" s="523">
        <f t="shared" si="2186"/>
        <v>0</v>
      </c>
      <c r="G860" s="512">
        <f t="shared" si="2187"/>
        <v>0</v>
      </c>
      <c r="H860" s="480" t="str">
        <f t="shared" si="2210"/>
        <v xml:space="preserve">    </v>
      </c>
      <c r="I860" s="853">
        <f t="shared" si="2161"/>
        <v>0</v>
      </c>
      <c r="J860" s="489"/>
      <c r="K860" s="523">
        <f t="shared" si="2188"/>
        <v>0</v>
      </c>
      <c r="L860" s="512">
        <f t="shared" si="2189"/>
        <v>0</v>
      </c>
      <c r="M860" s="480" t="str">
        <f t="shared" si="2211"/>
        <v xml:space="preserve">    </v>
      </c>
      <c r="N860" s="853">
        <f t="shared" si="2162"/>
        <v>0</v>
      </c>
      <c r="O860" s="489"/>
      <c r="P860" s="523">
        <f t="shared" si="2190"/>
        <v>0</v>
      </c>
      <c r="Q860" s="512">
        <f t="shared" si="2191"/>
        <v>0</v>
      </c>
      <c r="R860" s="480" t="str">
        <f t="shared" si="2212"/>
        <v xml:space="preserve">    </v>
      </c>
      <c r="S860" s="853">
        <f t="shared" si="2163"/>
        <v>0</v>
      </c>
      <c r="T860" s="489"/>
      <c r="U860" s="523">
        <f t="shared" si="2192"/>
        <v>0</v>
      </c>
      <c r="V860" s="512">
        <f t="shared" si="2193"/>
        <v>0</v>
      </c>
      <c r="W860" s="480" t="str">
        <f t="shared" si="2213"/>
        <v xml:space="preserve">    </v>
      </c>
      <c r="X860" s="853">
        <f t="shared" si="2164"/>
        <v>0</v>
      </c>
      <c r="Y860" s="489"/>
      <c r="Z860" s="523">
        <f t="shared" si="2194"/>
        <v>0</v>
      </c>
      <c r="AA860" s="512">
        <f t="shared" si="2195"/>
        <v>0</v>
      </c>
      <c r="AB860" s="480" t="str">
        <f t="shared" si="2214"/>
        <v xml:space="preserve">    </v>
      </c>
      <c r="AC860" s="853">
        <f t="shared" si="2165"/>
        <v>0</v>
      </c>
      <c r="AD860" s="489"/>
      <c r="AE860" s="523">
        <f t="shared" si="2196"/>
        <v>0</v>
      </c>
      <c r="AF860" s="512">
        <f t="shared" si="2197"/>
        <v>0</v>
      </c>
      <c r="AG860" s="480" t="str">
        <f t="shared" si="2215"/>
        <v xml:space="preserve">    </v>
      </c>
      <c r="AH860" s="853">
        <f t="shared" si="2166"/>
        <v>0</v>
      </c>
      <c r="AI860" s="489"/>
      <c r="AJ860" s="523">
        <f t="shared" si="2198"/>
        <v>0</v>
      </c>
      <c r="AK860" s="512">
        <f t="shared" si="2199"/>
        <v>0</v>
      </c>
      <c r="AL860" s="480" t="str">
        <f t="shared" si="2216"/>
        <v xml:space="preserve">    </v>
      </c>
      <c r="AM860" s="853">
        <f t="shared" si="2167"/>
        <v>0</v>
      </c>
      <c r="AN860" s="489"/>
      <c r="AO860" s="523">
        <f t="shared" si="2200"/>
        <v>0</v>
      </c>
      <c r="AP860" s="512">
        <f t="shared" si="2201"/>
        <v>0</v>
      </c>
      <c r="AQ860" s="480" t="str">
        <f t="shared" si="2217"/>
        <v xml:space="preserve">    </v>
      </c>
      <c r="AR860" s="853">
        <f t="shared" si="2168"/>
        <v>0</v>
      </c>
      <c r="AS860" s="489"/>
      <c r="AT860" s="523">
        <f t="shared" si="2202"/>
        <v>0</v>
      </c>
      <c r="AU860" s="512">
        <f t="shared" si="2203"/>
        <v>0</v>
      </c>
      <c r="AV860" s="480" t="str">
        <f t="shared" si="2218"/>
        <v xml:space="preserve">    </v>
      </c>
      <c r="AW860" s="853">
        <f t="shared" si="2169"/>
        <v>0</v>
      </c>
      <c r="AX860" s="489"/>
      <c r="AY860" s="523">
        <f t="shared" si="2204"/>
        <v>0</v>
      </c>
      <c r="AZ860" s="512">
        <f t="shared" si="2205"/>
        <v>0</v>
      </c>
      <c r="BA860" s="480" t="str">
        <f t="shared" si="2219"/>
        <v xml:space="preserve">    </v>
      </c>
      <c r="BB860" s="853">
        <f t="shared" si="2170"/>
        <v>0</v>
      </c>
      <c r="BC860" s="489"/>
      <c r="BD860" s="523">
        <f t="shared" si="2206"/>
        <v>0</v>
      </c>
      <c r="BE860" s="512">
        <f t="shared" si="2207"/>
        <v>0</v>
      </c>
      <c r="BF860" s="480" t="str">
        <f t="shared" si="2220"/>
        <v xml:space="preserve">    </v>
      </c>
      <c r="BG860" s="853">
        <f t="shared" si="2171"/>
        <v>0</v>
      </c>
      <c r="BH860" s="489"/>
      <c r="BI860" s="523">
        <f t="shared" si="2208"/>
        <v>0</v>
      </c>
      <c r="BJ860" s="512">
        <f t="shared" si="2209"/>
        <v>0</v>
      </c>
      <c r="BK860" s="480" t="str">
        <f t="shared" si="2221"/>
        <v xml:space="preserve">    </v>
      </c>
      <c r="BM860" s="502">
        <f t="shared" si="2172"/>
        <v>0</v>
      </c>
      <c r="BN860" s="7"/>
      <c r="BO860" s="7"/>
      <c r="BP860" s="7"/>
      <c r="BQ860" s="7"/>
    </row>
    <row r="861" spans="1:69" s="5" customFormat="1" ht="12.75">
      <c r="A861" s="808">
        <v>26</v>
      </c>
      <c r="B861" s="540" t="s">
        <v>14</v>
      </c>
      <c r="C861" s="493">
        <f t="shared" si="2173"/>
        <v>0</v>
      </c>
      <c r="D861" s="853">
        <f t="shared" si="2160"/>
        <v>0</v>
      </c>
      <c r="E861" s="489"/>
      <c r="F861" s="523">
        <f t="shared" si="2186"/>
        <v>0</v>
      </c>
      <c r="G861" s="512">
        <f t="shared" si="2187"/>
        <v>0</v>
      </c>
      <c r="H861" s="480" t="str">
        <f t="shared" si="2210"/>
        <v xml:space="preserve">    </v>
      </c>
      <c r="I861" s="853">
        <f t="shared" si="2161"/>
        <v>0</v>
      </c>
      <c r="J861" s="489"/>
      <c r="K861" s="523">
        <f t="shared" si="2188"/>
        <v>0</v>
      </c>
      <c r="L861" s="512">
        <f t="shared" si="2189"/>
        <v>0</v>
      </c>
      <c r="M861" s="480" t="str">
        <f t="shared" si="2211"/>
        <v xml:space="preserve">    </v>
      </c>
      <c r="N861" s="853">
        <f t="shared" si="2162"/>
        <v>0</v>
      </c>
      <c r="O861" s="489"/>
      <c r="P861" s="523">
        <f t="shared" si="2190"/>
        <v>0</v>
      </c>
      <c r="Q861" s="512">
        <f t="shared" si="2191"/>
        <v>0</v>
      </c>
      <c r="R861" s="480" t="str">
        <f t="shared" si="2212"/>
        <v xml:space="preserve">    </v>
      </c>
      <c r="S861" s="853">
        <f t="shared" si="2163"/>
        <v>0</v>
      </c>
      <c r="T861" s="489"/>
      <c r="U861" s="523">
        <f t="shared" si="2192"/>
        <v>0</v>
      </c>
      <c r="V861" s="512">
        <f t="shared" si="2193"/>
        <v>0</v>
      </c>
      <c r="W861" s="480" t="str">
        <f t="shared" si="2213"/>
        <v xml:space="preserve">    </v>
      </c>
      <c r="X861" s="853">
        <f t="shared" si="2164"/>
        <v>0</v>
      </c>
      <c r="Y861" s="489"/>
      <c r="Z861" s="523">
        <f t="shared" si="2194"/>
        <v>0</v>
      </c>
      <c r="AA861" s="512">
        <f t="shared" si="2195"/>
        <v>0</v>
      </c>
      <c r="AB861" s="480" t="str">
        <f t="shared" si="2214"/>
        <v xml:space="preserve">    </v>
      </c>
      <c r="AC861" s="853">
        <f t="shared" si="2165"/>
        <v>0</v>
      </c>
      <c r="AD861" s="489"/>
      <c r="AE861" s="523">
        <f t="shared" si="2196"/>
        <v>0</v>
      </c>
      <c r="AF861" s="512">
        <f t="shared" si="2197"/>
        <v>0</v>
      </c>
      <c r="AG861" s="480" t="str">
        <f t="shared" si="2215"/>
        <v xml:space="preserve">    </v>
      </c>
      <c r="AH861" s="853">
        <f t="shared" si="2166"/>
        <v>0</v>
      </c>
      <c r="AI861" s="489"/>
      <c r="AJ861" s="523">
        <f t="shared" si="2198"/>
        <v>0</v>
      </c>
      <c r="AK861" s="512">
        <f t="shared" si="2199"/>
        <v>0</v>
      </c>
      <c r="AL861" s="480" t="str">
        <f t="shared" si="2216"/>
        <v xml:space="preserve">    </v>
      </c>
      <c r="AM861" s="853">
        <f t="shared" si="2167"/>
        <v>0</v>
      </c>
      <c r="AN861" s="489"/>
      <c r="AO861" s="523">
        <f t="shared" si="2200"/>
        <v>0</v>
      </c>
      <c r="AP861" s="512">
        <f t="shared" si="2201"/>
        <v>0</v>
      </c>
      <c r="AQ861" s="480" t="str">
        <f t="shared" si="2217"/>
        <v xml:space="preserve">    </v>
      </c>
      <c r="AR861" s="853">
        <f t="shared" si="2168"/>
        <v>0</v>
      </c>
      <c r="AS861" s="489"/>
      <c r="AT861" s="523">
        <f t="shared" si="2202"/>
        <v>0</v>
      </c>
      <c r="AU861" s="512">
        <f t="shared" si="2203"/>
        <v>0</v>
      </c>
      <c r="AV861" s="480" t="str">
        <f t="shared" si="2218"/>
        <v xml:space="preserve">    </v>
      </c>
      <c r="AW861" s="853">
        <f t="shared" si="2169"/>
        <v>0</v>
      </c>
      <c r="AX861" s="489"/>
      <c r="AY861" s="523">
        <f t="shared" si="2204"/>
        <v>0</v>
      </c>
      <c r="AZ861" s="512">
        <f t="shared" si="2205"/>
        <v>0</v>
      </c>
      <c r="BA861" s="480" t="str">
        <f t="shared" si="2219"/>
        <v xml:space="preserve">    </v>
      </c>
      <c r="BB861" s="853">
        <f t="shared" si="2170"/>
        <v>0</v>
      </c>
      <c r="BC861" s="489"/>
      <c r="BD861" s="523">
        <f t="shared" si="2206"/>
        <v>0</v>
      </c>
      <c r="BE861" s="512">
        <f t="shared" si="2207"/>
        <v>0</v>
      </c>
      <c r="BF861" s="480" t="str">
        <f t="shared" si="2220"/>
        <v xml:space="preserve">    </v>
      </c>
      <c r="BG861" s="853">
        <f t="shared" si="2171"/>
        <v>0</v>
      </c>
      <c r="BH861" s="489"/>
      <c r="BI861" s="523">
        <f t="shared" si="2208"/>
        <v>0</v>
      </c>
      <c r="BJ861" s="512">
        <f t="shared" si="2209"/>
        <v>0</v>
      </c>
      <c r="BK861" s="480" t="str">
        <f t="shared" si="2221"/>
        <v xml:space="preserve">    </v>
      </c>
      <c r="BM861" s="502">
        <f t="shared" si="2172"/>
        <v>0</v>
      </c>
      <c r="BN861" s="7"/>
      <c r="BO861" s="7"/>
      <c r="BP861" s="7"/>
      <c r="BQ861" s="7"/>
    </row>
    <row r="862" spans="1:69" s="5" customFormat="1" ht="12.75">
      <c r="A862" s="808">
        <v>27</v>
      </c>
      <c r="B862" s="540" t="s">
        <v>15</v>
      </c>
      <c r="C862" s="493">
        <f t="shared" si="2173"/>
        <v>0</v>
      </c>
      <c r="D862" s="853">
        <f t="shared" si="2160"/>
        <v>0</v>
      </c>
      <c r="E862" s="489"/>
      <c r="F862" s="523">
        <f t="shared" si="2186"/>
        <v>0</v>
      </c>
      <c r="G862" s="512">
        <f t="shared" si="2187"/>
        <v>0</v>
      </c>
      <c r="H862" s="480" t="str">
        <f t="shared" si="2210"/>
        <v xml:space="preserve">    </v>
      </c>
      <c r="I862" s="853">
        <f t="shared" si="2161"/>
        <v>0</v>
      </c>
      <c r="J862" s="489"/>
      <c r="K862" s="523">
        <f t="shared" si="2188"/>
        <v>0</v>
      </c>
      <c r="L862" s="512">
        <f t="shared" si="2189"/>
        <v>0</v>
      </c>
      <c r="M862" s="480" t="str">
        <f t="shared" si="2211"/>
        <v xml:space="preserve">    </v>
      </c>
      <c r="N862" s="853">
        <f t="shared" si="2162"/>
        <v>0</v>
      </c>
      <c r="O862" s="489"/>
      <c r="P862" s="523">
        <f t="shared" si="2190"/>
        <v>0</v>
      </c>
      <c r="Q862" s="512">
        <f t="shared" si="2191"/>
        <v>0</v>
      </c>
      <c r="R862" s="480" t="str">
        <f t="shared" si="2212"/>
        <v xml:space="preserve">    </v>
      </c>
      <c r="S862" s="853">
        <f t="shared" si="2163"/>
        <v>0</v>
      </c>
      <c r="T862" s="489"/>
      <c r="U862" s="523">
        <f t="shared" si="2192"/>
        <v>0</v>
      </c>
      <c r="V862" s="512">
        <f t="shared" si="2193"/>
        <v>0</v>
      </c>
      <c r="W862" s="480" t="str">
        <f t="shared" si="2213"/>
        <v xml:space="preserve">    </v>
      </c>
      <c r="X862" s="853">
        <f t="shared" si="2164"/>
        <v>0</v>
      </c>
      <c r="Y862" s="489"/>
      <c r="Z862" s="523">
        <f t="shared" si="2194"/>
        <v>0</v>
      </c>
      <c r="AA862" s="512">
        <f t="shared" si="2195"/>
        <v>0</v>
      </c>
      <c r="AB862" s="480" t="str">
        <f t="shared" si="2214"/>
        <v xml:space="preserve">    </v>
      </c>
      <c r="AC862" s="853">
        <f t="shared" si="2165"/>
        <v>0</v>
      </c>
      <c r="AD862" s="489"/>
      <c r="AE862" s="523">
        <f t="shared" si="2196"/>
        <v>0</v>
      </c>
      <c r="AF862" s="512">
        <f t="shared" si="2197"/>
        <v>0</v>
      </c>
      <c r="AG862" s="480" t="str">
        <f t="shared" si="2215"/>
        <v xml:space="preserve">    </v>
      </c>
      <c r="AH862" s="853">
        <f t="shared" si="2166"/>
        <v>0</v>
      </c>
      <c r="AI862" s="489"/>
      <c r="AJ862" s="523">
        <f t="shared" si="2198"/>
        <v>0</v>
      </c>
      <c r="AK862" s="512">
        <f t="shared" si="2199"/>
        <v>0</v>
      </c>
      <c r="AL862" s="480" t="str">
        <f t="shared" si="2216"/>
        <v xml:space="preserve">    </v>
      </c>
      <c r="AM862" s="853">
        <f t="shared" si="2167"/>
        <v>0</v>
      </c>
      <c r="AN862" s="489"/>
      <c r="AO862" s="523">
        <f t="shared" si="2200"/>
        <v>0</v>
      </c>
      <c r="AP862" s="512">
        <f t="shared" si="2201"/>
        <v>0</v>
      </c>
      <c r="AQ862" s="480" t="str">
        <f t="shared" si="2217"/>
        <v xml:space="preserve">    </v>
      </c>
      <c r="AR862" s="853">
        <f t="shared" si="2168"/>
        <v>0</v>
      </c>
      <c r="AS862" s="489"/>
      <c r="AT862" s="523">
        <f t="shared" si="2202"/>
        <v>0</v>
      </c>
      <c r="AU862" s="512">
        <f t="shared" si="2203"/>
        <v>0</v>
      </c>
      <c r="AV862" s="480" t="str">
        <f t="shared" si="2218"/>
        <v xml:space="preserve">    </v>
      </c>
      <c r="AW862" s="853">
        <f t="shared" si="2169"/>
        <v>0</v>
      </c>
      <c r="AX862" s="489"/>
      <c r="AY862" s="523">
        <f t="shared" si="2204"/>
        <v>0</v>
      </c>
      <c r="AZ862" s="512">
        <f t="shared" si="2205"/>
        <v>0</v>
      </c>
      <c r="BA862" s="480" t="str">
        <f t="shared" si="2219"/>
        <v xml:space="preserve">    </v>
      </c>
      <c r="BB862" s="853">
        <f t="shared" si="2170"/>
        <v>0</v>
      </c>
      <c r="BC862" s="489"/>
      <c r="BD862" s="523">
        <f t="shared" si="2206"/>
        <v>0</v>
      </c>
      <c r="BE862" s="512">
        <f t="shared" si="2207"/>
        <v>0</v>
      </c>
      <c r="BF862" s="480" t="str">
        <f t="shared" si="2220"/>
        <v xml:space="preserve">    </v>
      </c>
      <c r="BG862" s="853">
        <f t="shared" si="2171"/>
        <v>0</v>
      </c>
      <c r="BH862" s="489"/>
      <c r="BI862" s="523">
        <f t="shared" si="2208"/>
        <v>0</v>
      </c>
      <c r="BJ862" s="512">
        <f t="shared" si="2209"/>
        <v>0</v>
      </c>
      <c r="BK862" s="480" t="str">
        <f t="shared" si="2221"/>
        <v xml:space="preserve">    </v>
      </c>
      <c r="BM862" s="502">
        <f t="shared" si="2172"/>
        <v>0</v>
      </c>
      <c r="BN862" s="7"/>
      <c r="BO862" s="7"/>
      <c r="BP862" s="7"/>
      <c r="BQ862" s="7"/>
    </row>
    <row r="863" spans="1:69" s="5" customFormat="1" ht="12.75">
      <c r="A863" s="808">
        <v>28</v>
      </c>
      <c r="B863" s="540" t="s">
        <v>41</v>
      </c>
      <c r="C863" s="493">
        <f t="shared" si="2173"/>
        <v>0</v>
      </c>
      <c r="D863" s="853">
        <f t="shared" si="2160"/>
        <v>0</v>
      </c>
      <c r="E863" s="489"/>
      <c r="F863" s="523">
        <f t="shared" si="2186"/>
        <v>0</v>
      </c>
      <c r="G863" s="512">
        <f t="shared" si="2187"/>
        <v>0</v>
      </c>
      <c r="H863" s="480" t="str">
        <f t="shared" si="2210"/>
        <v xml:space="preserve">    </v>
      </c>
      <c r="I863" s="853">
        <f t="shared" si="2161"/>
        <v>0</v>
      </c>
      <c r="J863" s="489"/>
      <c r="K863" s="523">
        <f t="shared" si="2188"/>
        <v>0</v>
      </c>
      <c r="L863" s="512">
        <f t="shared" si="2189"/>
        <v>0</v>
      </c>
      <c r="M863" s="480" t="str">
        <f t="shared" si="2211"/>
        <v xml:space="preserve">    </v>
      </c>
      <c r="N863" s="853">
        <f t="shared" si="2162"/>
        <v>0</v>
      </c>
      <c r="O863" s="489"/>
      <c r="P863" s="523">
        <f t="shared" si="2190"/>
        <v>0</v>
      </c>
      <c r="Q863" s="512">
        <f t="shared" si="2191"/>
        <v>0</v>
      </c>
      <c r="R863" s="480" t="str">
        <f t="shared" si="2212"/>
        <v xml:space="preserve">    </v>
      </c>
      <c r="S863" s="853">
        <f t="shared" si="2163"/>
        <v>0</v>
      </c>
      <c r="T863" s="489"/>
      <c r="U863" s="523">
        <f t="shared" si="2192"/>
        <v>0</v>
      </c>
      <c r="V863" s="512">
        <f t="shared" si="2193"/>
        <v>0</v>
      </c>
      <c r="W863" s="480" t="str">
        <f t="shared" si="2213"/>
        <v xml:space="preserve">    </v>
      </c>
      <c r="X863" s="853">
        <f t="shared" si="2164"/>
        <v>0</v>
      </c>
      <c r="Y863" s="489"/>
      <c r="Z863" s="523">
        <f t="shared" si="2194"/>
        <v>0</v>
      </c>
      <c r="AA863" s="512">
        <f t="shared" si="2195"/>
        <v>0</v>
      </c>
      <c r="AB863" s="480" t="str">
        <f t="shared" si="2214"/>
        <v xml:space="preserve">    </v>
      </c>
      <c r="AC863" s="853">
        <f t="shared" si="2165"/>
        <v>0</v>
      </c>
      <c r="AD863" s="489"/>
      <c r="AE863" s="523">
        <f t="shared" si="2196"/>
        <v>0</v>
      </c>
      <c r="AF863" s="512">
        <f t="shared" si="2197"/>
        <v>0</v>
      </c>
      <c r="AG863" s="480" t="str">
        <f t="shared" si="2215"/>
        <v xml:space="preserve">    </v>
      </c>
      <c r="AH863" s="853">
        <f t="shared" si="2166"/>
        <v>0</v>
      </c>
      <c r="AI863" s="489"/>
      <c r="AJ863" s="523">
        <f t="shared" si="2198"/>
        <v>0</v>
      </c>
      <c r="AK863" s="512">
        <f t="shared" si="2199"/>
        <v>0</v>
      </c>
      <c r="AL863" s="480" t="str">
        <f t="shared" si="2216"/>
        <v xml:space="preserve">    </v>
      </c>
      <c r="AM863" s="853">
        <f t="shared" si="2167"/>
        <v>0</v>
      </c>
      <c r="AN863" s="489"/>
      <c r="AO863" s="523">
        <f t="shared" si="2200"/>
        <v>0</v>
      </c>
      <c r="AP863" s="512">
        <f t="shared" si="2201"/>
        <v>0</v>
      </c>
      <c r="AQ863" s="480" t="str">
        <f t="shared" si="2217"/>
        <v xml:space="preserve">    </v>
      </c>
      <c r="AR863" s="853">
        <f t="shared" si="2168"/>
        <v>0</v>
      </c>
      <c r="AS863" s="489"/>
      <c r="AT863" s="523">
        <f t="shared" si="2202"/>
        <v>0</v>
      </c>
      <c r="AU863" s="512">
        <f t="shared" si="2203"/>
        <v>0</v>
      </c>
      <c r="AV863" s="480" t="str">
        <f t="shared" si="2218"/>
        <v xml:space="preserve">    </v>
      </c>
      <c r="AW863" s="853">
        <f t="shared" si="2169"/>
        <v>0</v>
      </c>
      <c r="AX863" s="489"/>
      <c r="AY863" s="523">
        <f t="shared" si="2204"/>
        <v>0</v>
      </c>
      <c r="AZ863" s="512">
        <f t="shared" si="2205"/>
        <v>0</v>
      </c>
      <c r="BA863" s="480" t="str">
        <f t="shared" si="2219"/>
        <v xml:space="preserve">    </v>
      </c>
      <c r="BB863" s="853">
        <f t="shared" si="2170"/>
        <v>0</v>
      </c>
      <c r="BC863" s="489"/>
      <c r="BD863" s="523">
        <f t="shared" si="2206"/>
        <v>0</v>
      </c>
      <c r="BE863" s="512">
        <f t="shared" si="2207"/>
        <v>0</v>
      </c>
      <c r="BF863" s="480" t="str">
        <f t="shared" si="2220"/>
        <v xml:space="preserve">    </v>
      </c>
      <c r="BG863" s="853">
        <f t="shared" si="2171"/>
        <v>0</v>
      </c>
      <c r="BH863" s="489"/>
      <c r="BI863" s="523">
        <f t="shared" si="2208"/>
        <v>0</v>
      </c>
      <c r="BJ863" s="512">
        <f t="shared" si="2209"/>
        <v>0</v>
      </c>
      <c r="BK863" s="480" t="str">
        <f t="shared" si="2221"/>
        <v xml:space="preserve">    </v>
      </c>
      <c r="BM863" s="502">
        <f t="shared" si="2172"/>
        <v>0</v>
      </c>
      <c r="BN863" s="7"/>
      <c r="BO863" s="7"/>
      <c r="BP863" s="7"/>
      <c r="BQ863" s="7"/>
    </row>
    <row r="864" spans="1:69" s="5" customFormat="1" ht="12.75">
      <c r="A864" s="808">
        <v>29</v>
      </c>
      <c r="B864" s="540" t="s">
        <v>11</v>
      </c>
      <c r="C864" s="493">
        <f t="shared" si="2173"/>
        <v>0</v>
      </c>
      <c r="D864" s="853">
        <f t="shared" si="2160"/>
        <v>0</v>
      </c>
      <c r="E864" s="489"/>
      <c r="F864" s="523">
        <f t="shared" si="2186"/>
        <v>0</v>
      </c>
      <c r="G864" s="512">
        <f t="shared" si="2187"/>
        <v>0</v>
      </c>
      <c r="H864" s="480" t="str">
        <f t="shared" si="2210"/>
        <v xml:space="preserve">    </v>
      </c>
      <c r="I864" s="853">
        <f t="shared" si="2161"/>
        <v>0</v>
      </c>
      <c r="J864" s="489"/>
      <c r="K864" s="523">
        <f t="shared" si="2188"/>
        <v>0</v>
      </c>
      <c r="L864" s="512">
        <f t="shared" si="2189"/>
        <v>0</v>
      </c>
      <c r="M864" s="480" t="str">
        <f t="shared" si="2211"/>
        <v xml:space="preserve">    </v>
      </c>
      <c r="N864" s="853">
        <f t="shared" si="2162"/>
        <v>0</v>
      </c>
      <c r="O864" s="489"/>
      <c r="P864" s="523">
        <f t="shared" si="2190"/>
        <v>0</v>
      </c>
      <c r="Q864" s="512">
        <f t="shared" si="2191"/>
        <v>0</v>
      </c>
      <c r="R864" s="480" t="str">
        <f t="shared" si="2212"/>
        <v xml:space="preserve">    </v>
      </c>
      <c r="S864" s="853">
        <f t="shared" si="2163"/>
        <v>0</v>
      </c>
      <c r="T864" s="489"/>
      <c r="U864" s="523">
        <f t="shared" si="2192"/>
        <v>0</v>
      </c>
      <c r="V864" s="512">
        <f t="shared" si="2193"/>
        <v>0</v>
      </c>
      <c r="W864" s="480" t="str">
        <f t="shared" si="2213"/>
        <v xml:space="preserve">    </v>
      </c>
      <c r="X864" s="853">
        <f t="shared" si="2164"/>
        <v>0</v>
      </c>
      <c r="Y864" s="489"/>
      <c r="Z864" s="523">
        <f t="shared" si="2194"/>
        <v>0</v>
      </c>
      <c r="AA864" s="512">
        <f t="shared" si="2195"/>
        <v>0</v>
      </c>
      <c r="AB864" s="480" t="str">
        <f t="shared" si="2214"/>
        <v xml:space="preserve">    </v>
      </c>
      <c r="AC864" s="853">
        <f t="shared" si="2165"/>
        <v>0</v>
      </c>
      <c r="AD864" s="489"/>
      <c r="AE864" s="523">
        <f t="shared" si="2196"/>
        <v>0</v>
      </c>
      <c r="AF864" s="512">
        <f t="shared" si="2197"/>
        <v>0</v>
      </c>
      <c r="AG864" s="480" t="str">
        <f t="shared" si="2215"/>
        <v xml:space="preserve">    </v>
      </c>
      <c r="AH864" s="853">
        <f t="shared" si="2166"/>
        <v>0</v>
      </c>
      <c r="AI864" s="489"/>
      <c r="AJ864" s="523">
        <f t="shared" si="2198"/>
        <v>0</v>
      </c>
      <c r="AK864" s="512">
        <f t="shared" si="2199"/>
        <v>0</v>
      </c>
      <c r="AL864" s="480" t="str">
        <f t="shared" si="2216"/>
        <v xml:space="preserve">    </v>
      </c>
      <c r="AM864" s="853">
        <f t="shared" si="2167"/>
        <v>0</v>
      </c>
      <c r="AN864" s="489"/>
      <c r="AO864" s="523">
        <f t="shared" si="2200"/>
        <v>0</v>
      </c>
      <c r="AP864" s="512">
        <f t="shared" si="2201"/>
        <v>0</v>
      </c>
      <c r="AQ864" s="480" t="str">
        <f t="shared" si="2217"/>
        <v xml:space="preserve">    </v>
      </c>
      <c r="AR864" s="853">
        <f t="shared" si="2168"/>
        <v>0</v>
      </c>
      <c r="AS864" s="489"/>
      <c r="AT864" s="523">
        <f t="shared" si="2202"/>
        <v>0</v>
      </c>
      <c r="AU864" s="512">
        <f t="shared" si="2203"/>
        <v>0</v>
      </c>
      <c r="AV864" s="480" t="str">
        <f t="shared" si="2218"/>
        <v xml:space="preserve">    </v>
      </c>
      <c r="AW864" s="853">
        <f t="shared" si="2169"/>
        <v>0</v>
      </c>
      <c r="AX864" s="489"/>
      <c r="AY864" s="523">
        <f t="shared" si="2204"/>
        <v>0</v>
      </c>
      <c r="AZ864" s="512">
        <f t="shared" si="2205"/>
        <v>0</v>
      </c>
      <c r="BA864" s="480" t="str">
        <f t="shared" si="2219"/>
        <v xml:space="preserve">    </v>
      </c>
      <c r="BB864" s="853">
        <f t="shared" si="2170"/>
        <v>0</v>
      </c>
      <c r="BC864" s="489"/>
      <c r="BD864" s="523">
        <f t="shared" si="2206"/>
        <v>0</v>
      </c>
      <c r="BE864" s="512">
        <f t="shared" si="2207"/>
        <v>0</v>
      </c>
      <c r="BF864" s="480" t="str">
        <f t="shared" si="2220"/>
        <v xml:space="preserve">    </v>
      </c>
      <c r="BG864" s="853">
        <f t="shared" si="2171"/>
        <v>0</v>
      </c>
      <c r="BH864" s="489"/>
      <c r="BI864" s="523">
        <f t="shared" si="2208"/>
        <v>0</v>
      </c>
      <c r="BJ864" s="512">
        <f t="shared" si="2209"/>
        <v>0</v>
      </c>
      <c r="BK864" s="480" t="str">
        <f t="shared" si="2221"/>
        <v xml:space="preserve">    </v>
      </c>
      <c r="BM864" s="502">
        <f t="shared" si="2172"/>
        <v>0</v>
      </c>
      <c r="BN864" s="7"/>
      <c r="BO864" s="7"/>
      <c r="BP864" s="7"/>
      <c r="BQ864" s="7"/>
    </row>
    <row r="865" spans="1:69" s="5" customFormat="1" ht="12.75">
      <c r="A865" s="808">
        <v>30</v>
      </c>
      <c r="B865" s="540" t="s">
        <v>16</v>
      </c>
      <c r="C865" s="493">
        <f t="shared" si="2173"/>
        <v>0</v>
      </c>
      <c r="D865" s="853">
        <f t="shared" si="2160"/>
        <v>0</v>
      </c>
      <c r="E865" s="489"/>
      <c r="F865" s="523">
        <f t="shared" si="2186"/>
        <v>0</v>
      </c>
      <c r="G865" s="512">
        <f t="shared" si="2187"/>
        <v>0</v>
      </c>
      <c r="H865" s="480" t="str">
        <f t="shared" si="2210"/>
        <v xml:space="preserve">    </v>
      </c>
      <c r="I865" s="853">
        <f t="shared" si="2161"/>
        <v>0</v>
      </c>
      <c r="J865" s="489"/>
      <c r="K865" s="523">
        <f t="shared" si="2188"/>
        <v>0</v>
      </c>
      <c r="L865" s="512">
        <f t="shared" si="2189"/>
        <v>0</v>
      </c>
      <c r="M865" s="480" t="str">
        <f t="shared" si="2211"/>
        <v xml:space="preserve">    </v>
      </c>
      <c r="N865" s="853">
        <f t="shared" si="2162"/>
        <v>0</v>
      </c>
      <c r="O865" s="489"/>
      <c r="P865" s="523">
        <f t="shared" si="2190"/>
        <v>0</v>
      </c>
      <c r="Q865" s="512">
        <f t="shared" si="2191"/>
        <v>0</v>
      </c>
      <c r="R865" s="480" t="str">
        <f t="shared" si="2212"/>
        <v xml:space="preserve">    </v>
      </c>
      <c r="S865" s="853">
        <f t="shared" si="2163"/>
        <v>0</v>
      </c>
      <c r="T865" s="489"/>
      <c r="U865" s="523">
        <f t="shared" si="2192"/>
        <v>0</v>
      </c>
      <c r="V865" s="512">
        <f t="shared" si="2193"/>
        <v>0</v>
      </c>
      <c r="W865" s="480" t="str">
        <f t="shared" si="2213"/>
        <v xml:space="preserve">    </v>
      </c>
      <c r="X865" s="853">
        <f t="shared" si="2164"/>
        <v>0</v>
      </c>
      <c r="Y865" s="489"/>
      <c r="Z865" s="523">
        <f t="shared" si="2194"/>
        <v>0</v>
      </c>
      <c r="AA865" s="512">
        <f t="shared" si="2195"/>
        <v>0</v>
      </c>
      <c r="AB865" s="480" t="str">
        <f t="shared" si="2214"/>
        <v xml:space="preserve">    </v>
      </c>
      <c r="AC865" s="853">
        <f t="shared" si="2165"/>
        <v>0</v>
      </c>
      <c r="AD865" s="489"/>
      <c r="AE865" s="523">
        <f t="shared" si="2196"/>
        <v>0</v>
      </c>
      <c r="AF865" s="512">
        <f t="shared" si="2197"/>
        <v>0</v>
      </c>
      <c r="AG865" s="480" t="str">
        <f t="shared" si="2215"/>
        <v xml:space="preserve">    </v>
      </c>
      <c r="AH865" s="853">
        <f t="shared" si="2166"/>
        <v>0</v>
      </c>
      <c r="AI865" s="489"/>
      <c r="AJ865" s="523">
        <f t="shared" si="2198"/>
        <v>0</v>
      </c>
      <c r="AK865" s="512">
        <f t="shared" si="2199"/>
        <v>0</v>
      </c>
      <c r="AL865" s="480" t="str">
        <f t="shared" si="2216"/>
        <v xml:space="preserve">    </v>
      </c>
      <c r="AM865" s="853">
        <f t="shared" si="2167"/>
        <v>0</v>
      </c>
      <c r="AN865" s="489"/>
      <c r="AO865" s="523">
        <f t="shared" si="2200"/>
        <v>0</v>
      </c>
      <c r="AP865" s="512">
        <f t="shared" si="2201"/>
        <v>0</v>
      </c>
      <c r="AQ865" s="480" t="str">
        <f t="shared" si="2217"/>
        <v xml:space="preserve">    </v>
      </c>
      <c r="AR865" s="853">
        <f t="shared" si="2168"/>
        <v>0</v>
      </c>
      <c r="AS865" s="489"/>
      <c r="AT865" s="523">
        <f t="shared" si="2202"/>
        <v>0</v>
      </c>
      <c r="AU865" s="512">
        <f t="shared" si="2203"/>
        <v>0</v>
      </c>
      <c r="AV865" s="480" t="str">
        <f t="shared" si="2218"/>
        <v xml:space="preserve">    </v>
      </c>
      <c r="AW865" s="853">
        <f t="shared" si="2169"/>
        <v>0</v>
      </c>
      <c r="AX865" s="489"/>
      <c r="AY865" s="523">
        <f t="shared" si="2204"/>
        <v>0</v>
      </c>
      <c r="AZ865" s="512">
        <f t="shared" si="2205"/>
        <v>0</v>
      </c>
      <c r="BA865" s="480" t="str">
        <f t="shared" si="2219"/>
        <v xml:space="preserve">    </v>
      </c>
      <c r="BB865" s="853">
        <f t="shared" si="2170"/>
        <v>0</v>
      </c>
      <c r="BC865" s="489"/>
      <c r="BD865" s="523">
        <f t="shared" si="2206"/>
        <v>0</v>
      </c>
      <c r="BE865" s="512">
        <f t="shared" si="2207"/>
        <v>0</v>
      </c>
      <c r="BF865" s="480" t="str">
        <f t="shared" si="2220"/>
        <v xml:space="preserve">    </v>
      </c>
      <c r="BG865" s="853">
        <f t="shared" si="2171"/>
        <v>0</v>
      </c>
      <c r="BH865" s="489"/>
      <c r="BI865" s="523">
        <f t="shared" si="2208"/>
        <v>0</v>
      </c>
      <c r="BJ865" s="512">
        <f t="shared" si="2209"/>
        <v>0</v>
      </c>
      <c r="BK865" s="480" t="str">
        <f t="shared" si="2221"/>
        <v xml:space="preserve">    </v>
      </c>
      <c r="BM865" s="502">
        <f t="shared" si="2172"/>
        <v>0</v>
      </c>
      <c r="BN865" s="7"/>
      <c r="BO865" s="7"/>
      <c r="BP865" s="7"/>
      <c r="BQ865" s="7"/>
    </row>
    <row r="866" spans="1:69" s="5" customFormat="1" ht="12.75">
      <c r="A866" s="808">
        <v>31</v>
      </c>
      <c r="B866" s="540" t="s">
        <v>40</v>
      </c>
      <c r="C866" s="493">
        <f t="shared" si="2173"/>
        <v>0</v>
      </c>
      <c r="D866" s="853">
        <f t="shared" si="2160"/>
        <v>0</v>
      </c>
      <c r="E866" s="489"/>
      <c r="F866" s="523">
        <f t="shared" si="2186"/>
        <v>0</v>
      </c>
      <c r="G866" s="512">
        <f t="shared" si="2187"/>
        <v>0</v>
      </c>
      <c r="H866" s="480" t="str">
        <f t="shared" si="2210"/>
        <v xml:space="preserve">    </v>
      </c>
      <c r="I866" s="853">
        <f t="shared" si="2161"/>
        <v>0</v>
      </c>
      <c r="J866" s="489"/>
      <c r="K866" s="523">
        <f t="shared" si="2188"/>
        <v>0</v>
      </c>
      <c r="L866" s="512">
        <f t="shared" si="2189"/>
        <v>0</v>
      </c>
      <c r="M866" s="480" t="str">
        <f t="shared" si="2211"/>
        <v xml:space="preserve">    </v>
      </c>
      <c r="N866" s="853">
        <f t="shared" si="2162"/>
        <v>0</v>
      </c>
      <c r="O866" s="489"/>
      <c r="P866" s="523">
        <f t="shared" si="2190"/>
        <v>0</v>
      </c>
      <c r="Q866" s="512">
        <f t="shared" si="2191"/>
        <v>0</v>
      </c>
      <c r="R866" s="480" t="str">
        <f t="shared" si="2212"/>
        <v xml:space="preserve">    </v>
      </c>
      <c r="S866" s="853">
        <f t="shared" si="2163"/>
        <v>0</v>
      </c>
      <c r="T866" s="489"/>
      <c r="U866" s="523">
        <f t="shared" si="2192"/>
        <v>0</v>
      </c>
      <c r="V866" s="512">
        <f t="shared" si="2193"/>
        <v>0</v>
      </c>
      <c r="W866" s="480" t="str">
        <f t="shared" si="2213"/>
        <v xml:space="preserve">    </v>
      </c>
      <c r="X866" s="853">
        <f t="shared" si="2164"/>
        <v>0</v>
      </c>
      <c r="Y866" s="489"/>
      <c r="Z866" s="523">
        <f t="shared" si="2194"/>
        <v>0</v>
      </c>
      <c r="AA866" s="512">
        <f t="shared" si="2195"/>
        <v>0</v>
      </c>
      <c r="AB866" s="480" t="str">
        <f t="shared" si="2214"/>
        <v xml:space="preserve">    </v>
      </c>
      <c r="AC866" s="853">
        <f t="shared" si="2165"/>
        <v>0</v>
      </c>
      <c r="AD866" s="489"/>
      <c r="AE866" s="523">
        <f t="shared" si="2196"/>
        <v>0</v>
      </c>
      <c r="AF866" s="512">
        <f t="shared" si="2197"/>
        <v>0</v>
      </c>
      <c r="AG866" s="480" t="str">
        <f t="shared" si="2215"/>
        <v xml:space="preserve">    </v>
      </c>
      <c r="AH866" s="853">
        <f t="shared" si="2166"/>
        <v>0</v>
      </c>
      <c r="AI866" s="489"/>
      <c r="AJ866" s="523">
        <f t="shared" si="2198"/>
        <v>0</v>
      </c>
      <c r="AK866" s="512">
        <f t="shared" si="2199"/>
        <v>0</v>
      </c>
      <c r="AL866" s="480" t="str">
        <f t="shared" si="2216"/>
        <v xml:space="preserve">    </v>
      </c>
      <c r="AM866" s="853">
        <f t="shared" si="2167"/>
        <v>0</v>
      </c>
      <c r="AN866" s="489"/>
      <c r="AO866" s="523">
        <f t="shared" si="2200"/>
        <v>0</v>
      </c>
      <c r="AP866" s="512">
        <f t="shared" si="2201"/>
        <v>0</v>
      </c>
      <c r="AQ866" s="480" t="str">
        <f t="shared" si="2217"/>
        <v xml:space="preserve">    </v>
      </c>
      <c r="AR866" s="853">
        <f t="shared" si="2168"/>
        <v>0</v>
      </c>
      <c r="AS866" s="489"/>
      <c r="AT866" s="523">
        <f t="shared" si="2202"/>
        <v>0</v>
      </c>
      <c r="AU866" s="512">
        <f t="shared" si="2203"/>
        <v>0</v>
      </c>
      <c r="AV866" s="480" t="str">
        <f t="shared" si="2218"/>
        <v xml:space="preserve">    </v>
      </c>
      <c r="AW866" s="853">
        <f t="shared" si="2169"/>
        <v>0</v>
      </c>
      <c r="AX866" s="489"/>
      <c r="AY866" s="523">
        <f t="shared" si="2204"/>
        <v>0</v>
      </c>
      <c r="AZ866" s="512">
        <f t="shared" si="2205"/>
        <v>0</v>
      </c>
      <c r="BA866" s="480" t="str">
        <f t="shared" si="2219"/>
        <v xml:space="preserve">    </v>
      </c>
      <c r="BB866" s="853">
        <f t="shared" si="2170"/>
        <v>0</v>
      </c>
      <c r="BC866" s="489"/>
      <c r="BD866" s="523">
        <f t="shared" si="2206"/>
        <v>0</v>
      </c>
      <c r="BE866" s="512">
        <f t="shared" si="2207"/>
        <v>0</v>
      </c>
      <c r="BF866" s="480" t="str">
        <f t="shared" si="2220"/>
        <v xml:space="preserve">    </v>
      </c>
      <c r="BG866" s="853">
        <f t="shared" si="2171"/>
        <v>0</v>
      </c>
      <c r="BH866" s="489"/>
      <c r="BI866" s="523">
        <f t="shared" si="2208"/>
        <v>0</v>
      </c>
      <c r="BJ866" s="512">
        <f t="shared" si="2209"/>
        <v>0</v>
      </c>
      <c r="BK866" s="480" t="str">
        <f t="shared" si="2221"/>
        <v xml:space="preserve">    </v>
      </c>
      <c r="BM866" s="502">
        <f t="shared" si="2172"/>
        <v>0</v>
      </c>
      <c r="BN866" s="7"/>
      <c r="BO866" s="7"/>
      <c r="BP866" s="7"/>
      <c r="BQ866" s="7"/>
    </row>
    <row r="867" spans="1:69" s="5" customFormat="1" ht="12.75">
      <c r="A867" s="808">
        <v>32</v>
      </c>
      <c r="B867" s="540" t="s">
        <v>23</v>
      </c>
      <c r="C867" s="496">
        <f t="shared" si="2173"/>
        <v>0</v>
      </c>
      <c r="D867" s="853">
        <f t="shared" si="2160"/>
        <v>0</v>
      </c>
      <c r="E867" s="489"/>
      <c r="F867" s="523">
        <f t="shared" si="2186"/>
        <v>0</v>
      </c>
      <c r="G867" s="512">
        <f t="shared" si="2187"/>
        <v>0</v>
      </c>
      <c r="H867" s="480" t="str">
        <f t="shared" si="2210"/>
        <v xml:space="preserve">    </v>
      </c>
      <c r="I867" s="853">
        <f t="shared" si="2161"/>
        <v>0</v>
      </c>
      <c r="J867" s="489"/>
      <c r="K867" s="523">
        <f t="shared" si="2188"/>
        <v>0</v>
      </c>
      <c r="L867" s="512">
        <f t="shared" si="2189"/>
        <v>0</v>
      </c>
      <c r="M867" s="480" t="str">
        <f t="shared" si="2211"/>
        <v xml:space="preserve">    </v>
      </c>
      <c r="N867" s="853">
        <f t="shared" si="2162"/>
        <v>0</v>
      </c>
      <c r="O867" s="489"/>
      <c r="P867" s="523">
        <f t="shared" si="2190"/>
        <v>0</v>
      </c>
      <c r="Q867" s="512">
        <f t="shared" si="2191"/>
        <v>0</v>
      </c>
      <c r="R867" s="480" t="str">
        <f t="shared" si="2212"/>
        <v xml:space="preserve">    </v>
      </c>
      <c r="S867" s="853">
        <f t="shared" si="2163"/>
        <v>0</v>
      </c>
      <c r="T867" s="489"/>
      <c r="U867" s="523">
        <f t="shared" si="2192"/>
        <v>0</v>
      </c>
      <c r="V867" s="512">
        <f t="shared" si="2193"/>
        <v>0</v>
      </c>
      <c r="W867" s="480" t="str">
        <f t="shared" si="2213"/>
        <v xml:space="preserve">    </v>
      </c>
      <c r="X867" s="853">
        <f t="shared" si="2164"/>
        <v>0</v>
      </c>
      <c r="Y867" s="489"/>
      <c r="Z867" s="523">
        <f t="shared" si="2194"/>
        <v>0</v>
      </c>
      <c r="AA867" s="512">
        <f t="shared" si="2195"/>
        <v>0</v>
      </c>
      <c r="AB867" s="480" t="str">
        <f t="shared" si="2214"/>
        <v xml:space="preserve">    </v>
      </c>
      <c r="AC867" s="853">
        <f t="shared" si="2165"/>
        <v>0</v>
      </c>
      <c r="AD867" s="489"/>
      <c r="AE867" s="523">
        <f t="shared" si="2196"/>
        <v>0</v>
      </c>
      <c r="AF867" s="512">
        <f t="shared" si="2197"/>
        <v>0</v>
      </c>
      <c r="AG867" s="480" t="str">
        <f t="shared" si="2215"/>
        <v xml:space="preserve">    </v>
      </c>
      <c r="AH867" s="853">
        <f t="shared" si="2166"/>
        <v>0</v>
      </c>
      <c r="AI867" s="489"/>
      <c r="AJ867" s="523">
        <f t="shared" si="2198"/>
        <v>0</v>
      </c>
      <c r="AK867" s="512">
        <f t="shared" si="2199"/>
        <v>0</v>
      </c>
      <c r="AL867" s="480" t="str">
        <f t="shared" si="2216"/>
        <v xml:space="preserve">    </v>
      </c>
      <c r="AM867" s="853">
        <f t="shared" si="2167"/>
        <v>0</v>
      </c>
      <c r="AN867" s="489"/>
      <c r="AO867" s="523">
        <f t="shared" si="2200"/>
        <v>0</v>
      </c>
      <c r="AP867" s="512">
        <f t="shared" si="2201"/>
        <v>0</v>
      </c>
      <c r="AQ867" s="480" t="str">
        <f t="shared" si="2217"/>
        <v xml:space="preserve">    </v>
      </c>
      <c r="AR867" s="853">
        <f t="shared" si="2168"/>
        <v>0</v>
      </c>
      <c r="AS867" s="489"/>
      <c r="AT867" s="523">
        <f t="shared" si="2202"/>
        <v>0</v>
      </c>
      <c r="AU867" s="512">
        <f t="shared" si="2203"/>
        <v>0</v>
      </c>
      <c r="AV867" s="480" t="str">
        <f t="shared" si="2218"/>
        <v xml:space="preserve">    </v>
      </c>
      <c r="AW867" s="853">
        <f t="shared" si="2169"/>
        <v>0</v>
      </c>
      <c r="AX867" s="489"/>
      <c r="AY867" s="523">
        <f t="shared" si="2204"/>
        <v>0</v>
      </c>
      <c r="AZ867" s="512">
        <f t="shared" si="2205"/>
        <v>0</v>
      </c>
      <c r="BA867" s="480" t="str">
        <f t="shared" si="2219"/>
        <v xml:space="preserve">    </v>
      </c>
      <c r="BB867" s="853">
        <f t="shared" si="2170"/>
        <v>0</v>
      </c>
      <c r="BC867" s="489"/>
      <c r="BD867" s="523">
        <f t="shared" si="2206"/>
        <v>0</v>
      </c>
      <c r="BE867" s="512">
        <f t="shared" si="2207"/>
        <v>0</v>
      </c>
      <c r="BF867" s="480" t="str">
        <f t="shared" si="2220"/>
        <v xml:space="preserve">    </v>
      </c>
      <c r="BG867" s="853">
        <f t="shared" si="2171"/>
        <v>0</v>
      </c>
      <c r="BH867" s="489"/>
      <c r="BI867" s="523">
        <f t="shared" si="2208"/>
        <v>0</v>
      </c>
      <c r="BJ867" s="512">
        <f t="shared" si="2209"/>
        <v>0</v>
      </c>
      <c r="BK867" s="480" t="str">
        <f t="shared" si="2221"/>
        <v xml:space="preserve">    </v>
      </c>
      <c r="BM867" s="502">
        <f t="shared" si="2172"/>
        <v>0</v>
      </c>
      <c r="BN867" s="7"/>
      <c r="BO867" s="7"/>
      <c r="BP867" s="7"/>
      <c r="BQ867" s="7"/>
    </row>
    <row r="868" spans="1:69" s="5" customFormat="1" ht="12.75">
      <c r="A868" s="808">
        <v>33</v>
      </c>
      <c r="B868" s="540" t="s">
        <v>26</v>
      </c>
      <c r="C868" s="495">
        <f t="shared" si="2173"/>
        <v>0</v>
      </c>
      <c r="D868" s="853">
        <f t="shared" ref="D868:D884" si="2222">D793</f>
        <v>0</v>
      </c>
      <c r="E868" s="489"/>
      <c r="F868" s="523">
        <f t="shared" si="2186"/>
        <v>0</v>
      </c>
      <c r="G868" s="512">
        <f t="shared" si="2187"/>
        <v>0</v>
      </c>
      <c r="H868" s="480" t="str">
        <f t="shared" si="2210"/>
        <v xml:space="preserve">    </v>
      </c>
      <c r="I868" s="853">
        <f t="shared" ref="I868:I884" si="2223">I793</f>
        <v>0</v>
      </c>
      <c r="J868" s="489"/>
      <c r="K868" s="523">
        <f t="shared" si="2188"/>
        <v>0</v>
      </c>
      <c r="L868" s="512">
        <f t="shared" si="2189"/>
        <v>0</v>
      </c>
      <c r="M868" s="480" t="str">
        <f t="shared" si="2211"/>
        <v xml:space="preserve">    </v>
      </c>
      <c r="N868" s="853">
        <f t="shared" ref="N868:N884" si="2224">N793</f>
        <v>0</v>
      </c>
      <c r="O868" s="489"/>
      <c r="P868" s="523">
        <f t="shared" si="2190"/>
        <v>0</v>
      </c>
      <c r="Q868" s="512">
        <f t="shared" si="2191"/>
        <v>0</v>
      </c>
      <c r="R868" s="480" t="str">
        <f t="shared" si="2212"/>
        <v xml:space="preserve">    </v>
      </c>
      <c r="S868" s="853">
        <f t="shared" ref="S868:S884" si="2225">S793</f>
        <v>0</v>
      </c>
      <c r="T868" s="489"/>
      <c r="U868" s="523">
        <f t="shared" si="2192"/>
        <v>0</v>
      </c>
      <c r="V868" s="512">
        <f t="shared" si="2193"/>
        <v>0</v>
      </c>
      <c r="W868" s="480" t="str">
        <f t="shared" si="2213"/>
        <v xml:space="preserve">    </v>
      </c>
      <c r="X868" s="853">
        <f t="shared" ref="X868:X884" si="2226">X793</f>
        <v>0</v>
      </c>
      <c r="Y868" s="489"/>
      <c r="Z868" s="523">
        <f t="shared" si="2194"/>
        <v>0</v>
      </c>
      <c r="AA868" s="512">
        <f t="shared" si="2195"/>
        <v>0</v>
      </c>
      <c r="AB868" s="480" t="str">
        <f t="shared" si="2214"/>
        <v xml:space="preserve">    </v>
      </c>
      <c r="AC868" s="853">
        <f t="shared" ref="AC868:AC884" si="2227">AC793</f>
        <v>0</v>
      </c>
      <c r="AD868" s="489"/>
      <c r="AE868" s="523">
        <f t="shared" si="2196"/>
        <v>0</v>
      </c>
      <c r="AF868" s="512">
        <f t="shared" si="2197"/>
        <v>0</v>
      </c>
      <c r="AG868" s="480" t="str">
        <f t="shared" si="2215"/>
        <v xml:space="preserve">    </v>
      </c>
      <c r="AH868" s="853">
        <f t="shared" ref="AH868:AH884" si="2228">AH793</f>
        <v>0</v>
      </c>
      <c r="AI868" s="489"/>
      <c r="AJ868" s="523">
        <f t="shared" si="2198"/>
        <v>0</v>
      </c>
      <c r="AK868" s="512">
        <f t="shared" si="2199"/>
        <v>0</v>
      </c>
      <c r="AL868" s="480" t="str">
        <f t="shared" si="2216"/>
        <v xml:space="preserve">    </v>
      </c>
      <c r="AM868" s="853">
        <f t="shared" ref="AM868:AM884" si="2229">AM793</f>
        <v>0</v>
      </c>
      <c r="AN868" s="489"/>
      <c r="AO868" s="523">
        <f t="shared" si="2200"/>
        <v>0</v>
      </c>
      <c r="AP868" s="512">
        <f t="shared" si="2201"/>
        <v>0</v>
      </c>
      <c r="AQ868" s="480" t="str">
        <f t="shared" si="2217"/>
        <v xml:space="preserve">    </v>
      </c>
      <c r="AR868" s="853">
        <f t="shared" ref="AR868:AR884" si="2230">AR793</f>
        <v>0</v>
      </c>
      <c r="AS868" s="489"/>
      <c r="AT868" s="523">
        <f t="shared" si="2202"/>
        <v>0</v>
      </c>
      <c r="AU868" s="512">
        <f t="shared" si="2203"/>
        <v>0</v>
      </c>
      <c r="AV868" s="480" t="str">
        <f t="shared" si="2218"/>
        <v xml:space="preserve">    </v>
      </c>
      <c r="AW868" s="853">
        <f t="shared" ref="AW868:AW884" si="2231">AW793</f>
        <v>0</v>
      </c>
      <c r="AX868" s="489"/>
      <c r="AY868" s="523">
        <f t="shared" si="2204"/>
        <v>0</v>
      </c>
      <c r="AZ868" s="512">
        <f t="shared" si="2205"/>
        <v>0</v>
      </c>
      <c r="BA868" s="480" t="str">
        <f t="shared" si="2219"/>
        <v xml:space="preserve">    </v>
      </c>
      <c r="BB868" s="853">
        <f t="shared" ref="BB868:BB884" si="2232">BB793</f>
        <v>0</v>
      </c>
      <c r="BC868" s="489"/>
      <c r="BD868" s="523">
        <f t="shared" si="2206"/>
        <v>0</v>
      </c>
      <c r="BE868" s="512">
        <f t="shared" si="2207"/>
        <v>0</v>
      </c>
      <c r="BF868" s="480" t="str">
        <f t="shared" si="2220"/>
        <v xml:space="preserve">    </v>
      </c>
      <c r="BG868" s="853">
        <f t="shared" ref="BG868:BG884" si="2233">BG793</f>
        <v>0</v>
      </c>
      <c r="BH868" s="489"/>
      <c r="BI868" s="523">
        <f t="shared" si="2208"/>
        <v>0</v>
      </c>
      <c r="BJ868" s="512">
        <f t="shared" si="2209"/>
        <v>0</v>
      </c>
      <c r="BK868" s="480" t="str">
        <f t="shared" si="2221"/>
        <v xml:space="preserve">    </v>
      </c>
      <c r="BM868" s="502">
        <f t="shared" si="2172"/>
        <v>0</v>
      </c>
      <c r="BN868" s="7"/>
      <c r="BO868" s="7"/>
      <c r="BP868" s="7"/>
      <c r="BQ868" s="7"/>
    </row>
    <row r="869" spans="1:69" s="5" customFormat="1" ht="12.75">
      <c r="A869" s="808">
        <v>34</v>
      </c>
      <c r="B869" s="848" t="s">
        <v>12</v>
      </c>
      <c r="C869" s="705">
        <f t="shared" si="2173"/>
        <v>0</v>
      </c>
      <c r="D869" s="853">
        <f t="shared" si="2222"/>
        <v>0</v>
      </c>
      <c r="E869" s="489"/>
      <c r="F869" s="523">
        <f t="shared" si="2186"/>
        <v>0</v>
      </c>
      <c r="G869" s="512">
        <f t="shared" si="2187"/>
        <v>0</v>
      </c>
      <c r="H869" s="480" t="str">
        <f t="shared" si="2210"/>
        <v xml:space="preserve">    </v>
      </c>
      <c r="I869" s="853">
        <f t="shared" si="2223"/>
        <v>0</v>
      </c>
      <c r="J869" s="489"/>
      <c r="K869" s="523">
        <f t="shared" si="2188"/>
        <v>0</v>
      </c>
      <c r="L869" s="512">
        <f t="shared" si="2189"/>
        <v>0</v>
      </c>
      <c r="M869" s="480" t="str">
        <f t="shared" si="2211"/>
        <v xml:space="preserve">    </v>
      </c>
      <c r="N869" s="853">
        <f t="shared" si="2224"/>
        <v>0</v>
      </c>
      <c r="O869" s="489"/>
      <c r="P869" s="523">
        <f t="shared" si="2190"/>
        <v>0</v>
      </c>
      <c r="Q869" s="512">
        <f t="shared" si="2191"/>
        <v>0</v>
      </c>
      <c r="R869" s="480" t="str">
        <f t="shared" si="2212"/>
        <v xml:space="preserve">    </v>
      </c>
      <c r="S869" s="853">
        <f t="shared" si="2225"/>
        <v>0</v>
      </c>
      <c r="T869" s="489"/>
      <c r="U869" s="523">
        <f t="shared" si="2192"/>
        <v>0</v>
      </c>
      <c r="V869" s="512">
        <f t="shared" si="2193"/>
        <v>0</v>
      </c>
      <c r="W869" s="480" t="str">
        <f t="shared" si="2213"/>
        <v xml:space="preserve">    </v>
      </c>
      <c r="X869" s="853">
        <f t="shared" si="2226"/>
        <v>0</v>
      </c>
      <c r="Y869" s="489"/>
      <c r="Z869" s="523">
        <f t="shared" si="2194"/>
        <v>0</v>
      </c>
      <c r="AA869" s="512">
        <f t="shared" si="2195"/>
        <v>0</v>
      </c>
      <c r="AB869" s="480" t="str">
        <f t="shared" si="2214"/>
        <v xml:space="preserve">    </v>
      </c>
      <c r="AC869" s="853">
        <f t="shared" si="2227"/>
        <v>0</v>
      </c>
      <c r="AD869" s="489"/>
      <c r="AE869" s="523">
        <f t="shared" si="2196"/>
        <v>0</v>
      </c>
      <c r="AF869" s="512">
        <f t="shared" si="2197"/>
        <v>0</v>
      </c>
      <c r="AG869" s="480" t="str">
        <f t="shared" si="2215"/>
        <v xml:space="preserve">    </v>
      </c>
      <c r="AH869" s="853">
        <f t="shared" si="2228"/>
        <v>0</v>
      </c>
      <c r="AI869" s="489"/>
      <c r="AJ869" s="523">
        <f t="shared" si="2198"/>
        <v>0</v>
      </c>
      <c r="AK869" s="512">
        <f t="shared" si="2199"/>
        <v>0</v>
      </c>
      <c r="AL869" s="480" t="str">
        <f t="shared" si="2216"/>
        <v xml:space="preserve">    </v>
      </c>
      <c r="AM869" s="853">
        <f t="shared" si="2229"/>
        <v>0</v>
      </c>
      <c r="AN869" s="489"/>
      <c r="AO869" s="523">
        <f t="shared" si="2200"/>
        <v>0</v>
      </c>
      <c r="AP869" s="512">
        <f t="shared" si="2201"/>
        <v>0</v>
      </c>
      <c r="AQ869" s="480" t="str">
        <f t="shared" si="2217"/>
        <v xml:space="preserve">    </v>
      </c>
      <c r="AR869" s="853">
        <f t="shared" si="2230"/>
        <v>0</v>
      </c>
      <c r="AS869" s="489"/>
      <c r="AT869" s="523">
        <f t="shared" si="2202"/>
        <v>0</v>
      </c>
      <c r="AU869" s="512">
        <f t="shared" si="2203"/>
        <v>0</v>
      </c>
      <c r="AV869" s="480" t="str">
        <f t="shared" si="2218"/>
        <v xml:space="preserve">    </v>
      </c>
      <c r="AW869" s="853">
        <f t="shared" si="2231"/>
        <v>0</v>
      </c>
      <c r="AX869" s="489"/>
      <c r="AY869" s="523">
        <f t="shared" si="2204"/>
        <v>0</v>
      </c>
      <c r="AZ869" s="512">
        <f t="shared" si="2205"/>
        <v>0</v>
      </c>
      <c r="BA869" s="480" t="str">
        <f t="shared" si="2219"/>
        <v xml:space="preserve">    </v>
      </c>
      <c r="BB869" s="853">
        <f t="shared" si="2232"/>
        <v>0</v>
      </c>
      <c r="BC869" s="489"/>
      <c r="BD869" s="523">
        <f t="shared" si="2206"/>
        <v>0</v>
      </c>
      <c r="BE869" s="512">
        <f t="shared" si="2207"/>
        <v>0</v>
      </c>
      <c r="BF869" s="480" t="str">
        <f t="shared" si="2220"/>
        <v xml:space="preserve">    </v>
      </c>
      <c r="BG869" s="853">
        <f t="shared" si="2233"/>
        <v>0</v>
      </c>
      <c r="BH869" s="489"/>
      <c r="BI869" s="523">
        <f t="shared" si="2208"/>
        <v>0</v>
      </c>
      <c r="BJ869" s="512">
        <f t="shared" si="2209"/>
        <v>0</v>
      </c>
      <c r="BK869" s="480" t="str">
        <f t="shared" si="2221"/>
        <v xml:space="preserve">    </v>
      </c>
      <c r="BM869" s="502">
        <f t="shared" si="2172"/>
        <v>0</v>
      </c>
      <c r="BN869" s="7"/>
      <c r="BO869" s="7"/>
      <c r="BP869" s="7"/>
      <c r="BQ869" s="7"/>
    </row>
    <row r="870" spans="1:69" s="5" customFormat="1" ht="12.75">
      <c r="A870" s="808">
        <v>35</v>
      </c>
      <c r="B870" s="848" t="s">
        <v>296</v>
      </c>
      <c r="C870" s="705">
        <f t="shared" ref="C870" si="2234">+E870+J870+O870+T870+Y870+AD870+AI870+AN870+AS870+AX870+BC870+BH870</f>
        <v>0</v>
      </c>
      <c r="D870" s="853">
        <f t="shared" si="2222"/>
        <v>0</v>
      </c>
      <c r="E870" s="489"/>
      <c r="F870" s="523">
        <f t="shared" si="2186"/>
        <v>0</v>
      </c>
      <c r="G870" s="512">
        <f t="shared" ref="G870" si="2235">D870-F870</f>
        <v>0</v>
      </c>
      <c r="H870" s="480" t="str">
        <f t="shared" ref="H870" si="2236">IF(D870=0,"    ",F870/D870)</f>
        <v xml:space="preserve">    </v>
      </c>
      <c r="I870" s="853">
        <f t="shared" si="2223"/>
        <v>0</v>
      </c>
      <c r="J870" s="489"/>
      <c r="K870" s="523">
        <f t="shared" si="2188"/>
        <v>0</v>
      </c>
      <c r="L870" s="512">
        <f t="shared" ref="L870" si="2237">I870-K870</f>
        <v>0</v>
      </c>
      <c r="M870" s="480" t="str">
        <f t="shared" ref="M870" si="2238">IF(I870=0,"    ",K870/I870)</f>
        <v xml:space="preserve">    </v>
      </c>
      <c r="N870" s="853">
        <f t="shared" si="2224"/>
        <v>0</v>
      </c>
      <c r="O870" s="489"/>
      <c r="P870" s="523">
        <f t="shared" si="2190"/>
        <v>0</v>
      </c>
      <c r="Q870" s="512">
        <f t="shared" ref="Q870" si="2239">N870-P870</f>
        <v>0</v>
      </c>
      <c r="R870" s="480" t="str">
        <f t="shared" ref="R870" si="2240">IF(N870=0,"    ",P870/N870)</f>
        <v xml:space="preserve">    </v>
      </c>
      <c r="S870" s="853">
        <f t="shared" si="2225"/>
        <v>0</v>
      </c>
      <c r="T870" s="489"/>
      <c r="U870" s="523">
        <f t="shared" si="2192"/>
        <v>0</v>
      </c>
      <c r="V870" s="512">
        <f t="shared" ref="V870" si="2241">S870-U870</f>
        <v>0</v>
      </c>
      <c r="W870" s="480" t="str">
        <f t="shared" ref="W870" si="2242">IF(S870=0,"    ",U870/S870)</f>
        <v xml:space="preserve">    </v>
      </c>
      <c r="X870" s="853">
        <f t="shared" si="2226"/>
        <v>0</v>
      </c>
      <c r="Y870" s="489"/>
      <c r="Z870" s="523">
        <f t="shared" si="2194"/>
        <v>0</v>
      </c>
      <c r="AA870" s="512">
        <f t="shared" ref="AA870" si="2243">X870-Z870</f>
        <v>0</v>
      </c>
      <c r="AB870" s="480" t="str">
        <f t="shared" ref="AB870" si="2244">IF(X870=0,"    ",Z870/X870)</f>
        <v xml:space="preserve">    </v>
      </c>
      <c r="AC870" s="853">
        <f t="shared" si="2227"/>
        <v>0</v>
      </c>
      <c r="AD870" s="489"/>
      <c r="AE870" s="523">
        <f t="shared" si="2196"/>
        <v>0</v>
      </c>
      <c r="AF870" s="512">
        <f t="shared" ref="AF870" si="2245">AC870-AE870</f>
        <v>0</v>
      </c>
      <c r="AG870" s="480" t="str">
        <f t="shared" ref="AG870" si="2246">IF(AC870=0,"    ",AE870/AC870)</f>
        <v xml:space="preserve">    </v>
      </c>
      <c r="AH870" s="853">
        <f t="shared" si="2228"/>
        <v>0</v>
      </c>
      <c r="AI870" s="489"/>
      <c r="AJ870" s="523">
        <f t="shared" si="2198"/>
        <v>0</v>
      </c>
      <c r="AK870" s="512">
        <f t="shared" ref="AK870" si="2247">AH870-AJ870</f>
        <v>0</v>
      </c>
      <c r="AL870" s="480" t="str">
        <f t="shared" ref="AL870" si="2248">IF(AH870=0,"    ",AJ870/AH870)</f>
        <v xml:space="preserve">    </v>
      </c>
      <c r="AM870" s="853">
        <f t="shared" si="2229"/>
        <v>0</v>
      </c>
      <c r="AN870" s="489"/>
      <c r="AO870" s="523">
        <f t="shared" si="2200"/>
        <v>0</v>
      </c>
      <c r="AP870" s="512">
        <f t="shared" ref="AP870" si="2249">AM870-AO870</f>
        <v>0</v>
      </c>
      <c r="AQ870" s="480" t="str">
        <f t="shared" ref="AQ870" si="2250">IF(AM870=0,"    ",AO870/AM870)</f>
        <v xml:space="preserve">    </v>
      </c>
      <c r="AR870" s="853">
        <f t="shared" si="2230"/>
        <v>0</v>
      </c>
      <c r="AS870" s="489"/>
      <c r="AT870" s="523">
        <f t="shared" si="2202"/>
        <v>0</v>
      </c>
      <c r="AU870" s="512">
        <f t="shared" ref="AU870" si="2251">AR870-AT870</f>
        <v>0</v>
      </c>
      <c r="AV870" s="480" t="str">
        <f t="shared" ref="AV870" si="2252">IF(AR870=0,"    ",AT870/AR870)</f>
        <v xml:space="preserve">    </v>
      </c>
      <c r="AW870" s="853">
        <f t="shared" si="2231"/>
        <v>0</v>
      </c>
      <c r="AX870" s="489"/>
      <c r="AY870" s="523">
        <f t="shared" si="2204"/>
        <v>0</v>
      </c>
      <c r="AZ870" s="512">
        <f t="shared" ref="AZ870" si="2253">AW870-AY870</f>
        <v>0</v>
      </c>
      <c r="BA870" s="480" t="str">
        <f t="shared" ref="BA870" si="2254">IF(AW870=0,"    ",AY870/AW870)</f>
        <v xml:space="preserve">    </v>
      </c>
      <c r="BB870" s="853">
        <f t="shared" si="2232"/>
        <v>0</v>
      </c>
      <c r="BC870" s="489"/>
      <c r="BD870" s="523">
        <f t="shared" si="2206"/>
        <v>0</v>
      </c>
      <c r="BE870" s="512">
        <f t="shared" ref="BE870" si="2255">BB870-BD870</f>
        <v>0</v>
      </c>
      <c r="BF870" s="480" t="str">
        <f t="shared" ref="BF870" si="2256">IF(BB870=0,"    ",BD870/BB870)</f>
        <v xml:space="preserve">    </v>
      </c>
      <c r="BG870" s="853">
        <f t="shared" si="2233"/>
        <v>0</v>
      </c>
      <c r="BH870" s="489"/>
      <c r="BI870" s="523">
        <f t="shared" si="2208"/>
        <v>0</v>
      </c>
      <c r="BJ870" s="512">
        <f t="shared" ref="BJ870" si="2257">BG870-BI870</f>
        <v>0</v>
      </c>
      <c r="BK870" s="480" t="str">
        <f t="shared" ref="BK870" si="2258">IF(BG870=0,"    ",BI870/BG870)</f>
        <v xml:space="preserve">    </v>
      </c>
      <c r="BM870" s="502">
        <f t="shared" ref="BM870" si="2259">E870+J870+O870+T870+Y870+AD870+AI870+AN870+AS870+AX870+BC870+BH870</f>
        <v>0</v>
      </c>
      <c r="BN870" s="7"/>
      <c r="BO870" s="7"/>
      <c r="BP870" s="7"/>
      <c r="BQ870" s="7"/>
    </row>
    <row r="871" spans="1:69" s="5" customFormat="1" ht="12.75">
      <c r="A871" s="808">
        <v>36</v>
      </c>
      <c r="B871" s="542" t="s">
        <v>18</v>
      </c>
      <c r="C871" s="705">
        <f t="shared" si="2173"/>
        <v>0</v>
      </c>
      <c r="D871" s="853">
        <f t="shared" si="2222"/>
        <v>0</v>
      </c>
      <c r="E871" s="489"/>
      <c r="F871" s="523">
        <f t="shared" si="2186"/>
        <v>0</v>
      </c>
      <c r="G871" s="512">
        <f t="shared" si="2187"/>
        <v>0</v>
      </c>
      <c r="H871" s="480" t="str">
        <f t="shared" si="2210"/>
        <v xml:space="preserve">    </v>
      </c>
      <c r="I871" s="853">
        <f t="shared" si="2223"/>
        <v>0</v>
      </c>
      <c r="J871" s="489"/>
      <c r="K871" s="523">
        <f t="shared" si="2188"/>
        <v>0</v>
      </c>
      <c r="L871" s="512">
        <f t="shared" si="2189"/>
        <v>0</v>
      </c>
      <c r="M871" s="480" t="str">
        <f t="shared" si="2211"/>
        <v xml:space="preserve">    </v>
      </c>
      <c r="N871" s="853">
        <f t="shared" si="2224"/>
        <v>0</v>
      </c>
      <c r="O871" s="489"/>
      <c r="P871" s="523">
        <f t="shared" si="2190"/>
        <v>0</v>
      </c>
      <c r="Q871" s="512">
        <f t="shared" si="2191"/>
        <v>0</v>
      </c>
      <c r="R871" s="480" t="str">
        <f t="shared" si="2212"/>
        <v xml:space="preserve">    </v>
      </c>
      <c r="S871" s="853">
        <f t="shared" si="2225"/>
        <v>0</v>
      </c>
      <c r="T871" s="489"/>
      <c r="U871" s="523">
        <f t="shared" si="2192"/>
        <v>0</v>
      </c>
      <c r="V871" s="512">
        <f t="shared" si="2193"/>
        <v>0</v>
      </c>
      <c r="W871" s="480" t="str">
        <f t="shared" si="2213"/>
        <v xml:space="preserve">    </v>
      </c>
      <c r="X871" s="853">
        <f t="shared" si="2226"/>
        <v>0</v>
      </c>
      <c r="Y871" s="489"/>
      <c r="Z871" s="523">
        <f t="shared" si="2194"/>
        <v>0</v>
      </c>
      <c r="AA871" s="512">
        <f t="shared" si="2195"/>
        <v>0</v>
      </c>
      <c r="AB871" s="480" t="str">
        <f t="shared" si="2214"/>
        <v xml:space="preserve">    </v>
      </c>
      <c r="AC871" s="853">
        <f t="shared" si="2227"/>
        <v>0</v>
      </c>
      <c r="AD871" s="489"/>
      <c r="AE871" s="523">
        <f t="shared" si="2196"/>
        <v>0</v>
      </c>
      <c r="AF871" s="512">
        <f t="shared" si="2197"/>
        <v>0</v>
      </c>
      <c r="AG871" s="480" t="str">
        <f t="shared" si="2215"/>
        <v xml:space="preserve">    </v>
      </c>
      <c r="AH871" s="853">
        <f t="shared" si="2228"/>
        <v>0</v>
      </c>
      <c r="AI871" s="489"/>
      <c r="AJ871" s="523">
        <f t="shared" si="2198"/>
        <v>0</v>
      </c>
      <c r="AK871" s="512">
        <f t="shared" si="2199"/>
        <v>0</v>
      </c>
      <c r="AL871" s="480" t="str">
        <f t="shared" si="2216"/>
        <v xml:space="preserve">    </v>
      </c>
      <c r="AM871" s="853">
        <f t="shared" si="2229"/>
        <v>0</v>
      </c>
      <c r="AN871" s="489"/>
      <c r="AO871" s="523">
        <f t="shared" si="2200"/>
        <v>0</v>
      </c>
      <c r="AP871" s="512">
        <f t="shared" si="2201"/>
        <v>0</v>
      </c>
      <c r="AQ871" s="480" t="str">
        <f t="shared" si="2217"/>
        <v xml:space="preserve">    </v>
      </c>
      <c r="AR871" s="853">
        <f t="shared" si="2230"/>
        <v>0</v>
      </c>
      <c r="AS871" s="489"/>
      <c r="AT871" s="523">
        <f t="shared" si="2202"/>
        <v>0</v>
      </c>
      <c r="AU871" s="512">
        <f t="shared" si="2203"/>
        <v>0</v>
      </c>
      <c r="AV871" s="480" t="str">
        <f t="shared" si="2218"/>
        <v xml:space="preserve">    </v>
      </c>
      <c r="AW871" s="853">
        <f t="shared" si="2231"/>
        <v>0</v>
      </c>
      <c r="AX871" s="489"/>
      <c r="AY871" s="523">
        <f t="shared" si="2204"/>
        <v>0</v>
      </c>
      <c r="AZ871" s="512">
        <f t="shared" si="2205"/>
        <v>0</v>
      </c>
      <c r="BA871" s="480" t="str">
        <f t="shared" si="2219"/>
        <v xml:space="preserve">    </v>
      </c>
      <c r="BB871" s="853">
        <f t="shared" si="2232"/>
        <v>0</v>
      </c>
      <c r="BC871" s="489"/>
      <c r="BD871" s="523">
        <f t="shared" si="2206"/>
        <v>0</v>
      </c>
      <c r="BE871" s="512">
        <f t="shared" si="2207"/>
        <v>0</v>
      </c>
      <c r="BF871" s="480" t="str">
        <f t="shared" si="2220"/>
        <v xml:space="preserve">    </v>
      </c>
      <c r="BG871" s="853">
        <f t="shared" si="2233"/>
        <v>0</v>
      </c>
      <c r="BH871" s="489"/>
      <c r="BI871" s="523">
        <f t="shared" si="2208"/>
        <v>0</v>
      </c>
      <c r="BJ871" s="512">
        <f t="shared" si="2209"/>
        <v>0</v>
      </c>
      <c r="BK871" s="480" t="str">
        <f t="shared" si="2221"/>
        <v xml:space="preserve">    </v>
      </c>
      <c r="BM871" s="502">
        <f t="shared" si="2172"/>
        <v>0</v>
      </c>
      <c r="BN871" s="7"/>
      <c r="BO871" s="7"/>
      <c r="BP871" s="7"/>
      <c r="BQ871" s="7"/>
    </row>
    <row r="872" spans="1:69" s="5" customFormat="1" ht="12.75">
      <c r="A872" s="808">
        <v>37</v>
      </c>
      <c r="B872" s="542" t="s">
        <v>18</v>
      </c>
      <c r="C872" s="705">
        <f t="shared" si="2173"/>
        <v>0</v>
      </c>
      <c r="D872" s="853">
        <f t="shared" si="2222"/>
        <v>0</v>
      </c>
      <c r="E872" s="489"/>
      <c r="F872" s="523">
        <f t="shared" si="2186"/>
        <v>0</v>
      </c>
      <c r="G872" s="512">
        <f t="shared" si="2187"/>
        <v>0</v>
      </c>
      <c r="H872" s="480" t="str">
        <f t="shared" si="2210"/>
        <v xml:space="preserve">    </v>
      </c>
      <c r="I872" s="853">
        <f t="shared" si="2223"/>
        <v>0</v>
      </c>
      <c r="J872" s="489"/>
      <c r="K872" s="523">
        <f t="shared" si="2188"/>
        <v>0</v>
      </c>
      <c r="L872" s="512">
        <f t="shared" si="2189"/>
        <v>0</v>
      </c>
      <c r="M872" s="480" t="str">
        <f t="shared" si="2211"/>
        <v xml:space="preserve">    </v>
      </c>
      <c r="N872" s="853">
        <f t="shared" si="2224"/>
        <v>0</v>
      </c>
      <c r="O872" s="489"/>
      <c r="P872" s="523">
        <f t="shared" si="2190"/>
        <v>0</v>
      </c>
      <c r="Q872" s="512">
        <f t="shared" si="2191"/>
        <v>0</v>
      </c>
      <c r="R872" s="480" t="str">
        <f t="shared" si="2212"/>
        <v xml:space="preserve">    </v>
      </c>
      <c r="S872" s="853">
        <f t="shared" si="2225"/>
        <v>0</v>
      </c>
      <c r="T872" s="489"/>
      <c r="U872" s="523">
        <f t="shared" si="2192"/>
        <v>0</v>
      </c>
      <c r="V872" s="512">
        <f t="shared" si="2193"/>
        <v>0</v>
      </c>
      <c r="W872" s="480" t="str">
        <f t="shared" si="2213"/>
        <v xml:space="preserve">    </v>
      </c>
      <c r="X872" s="853">
        <f t="shared" si="2226"/>
        <v>0</v>
      </c>
      <c r="Y872" s="489"/>
      <c r="Z872" s="523">
        <f t="shared" si="2194"/>
        <v>0</v>
      </c>
      <c r="AA872" s="512">
        <f t="shared" si="2195"/>
        <v>0</v>
      </c>
      <c r="AB872" s="480" t="str">
        <f t="shared" si="2214"/>
        <v xml:space="preserve">    </v>
      </c>
      <c r="AC872" s="853">
        <f t="shared" si="2227"/>
        <v>0</v>
      </c>
      <c r="AD872" s="489"/>
      <c r="AE872" s="523">
        <f t="shared" si="2196"/>
        <v>0</v>
      </c>
      <c r="AF872" s="512">
        <f t="shared" si="2197"/>
        <v>0</v>
      </c>
      <c r="AG872" s="480" t="str">
        <f t="shared" si="2215"/>
        <v xml:space="preserve">    </v>
      </c>
      <c r="AH872" s="853">
        <f t="shared" si="2228"/>
        <v>0</v>
      </c>
      <c r="AI872" s="489"/>
      <c r="AJ872" s="523">
        <f t="shared" si="2198"/>
        <v>0</v>
      </c>
      <c r="AK872" s="512">
        <f t="shared" si="2199"/>
        <v>0</v>
      </c>
      <c r="AL872" s="480" t="str">
        <f t="shared" si="2216"/>
        <v xml:space="preserve">    </v>
      </c>
      <c r="AM872" s="853">
        <f t="shared" si="2229"/>
        <v>0</v>
      </c>
      <c r="AN872" s="489"/>
      <c r="AO872" s="523">
        <f t="shared" si="2200"/>
        <v>0</v>
      </c>
      <c r="AP872" s="512">
        <f t="shared" si="2201"/>
        <v>0</v>
      </c>
      <c r="AQ872" s="480" t="str">
        <f t="shared" si="2217"/>
        <v xml:space="preserve">    </v>
      </c>
      <c r="AR872" s="853">
        <f t="shared" si="2230"/>
        <v>0</v>
      </c>
      <c r="AS872" s="489"/>
      <c r="AT872" s="523">
        <f t="shared" si="2202"/>
        <v>0</v>
      </c>
      <c r="AU872" s="512">
        <f t="shared" si="2203"/>
        <v>0</v>
      </c>
      <c r="AV872" s="480" t="str">
        <f t="shared" si="2218"/>
        <v xml:space="preserve">    </v>
      </c>
      <c r="AW872" s="853">
        <f t="shared" si="2231"/>
        <v>0</v>
      </c>
      <c r="AX872" s="489"/>
      <c r="AY872" s="523">
        <f t="shared" si="2204"/>
        <v>0</v>
      </c>
      <c r="AZ872" s="512">
        <f t="shared" si="2205"/>
        <v>0</v>
      </c>
      <c r="BA872" s="480" t="str">
        <f t="shared" si="2219"/>
        <v xml:space="preserve">    </v>
      </c>
      <c r="BB872" s="853">
        <f t="shared" si="2232"/>
        <v>0</v>
      </c>
      <c r="BC872" s="489"/>
      <c r="BD872" s="523">
        <f t="shared" si="2206"/>
        <v>0</v>
      </c>
      <c r="BE872" s="512">
        <f t="shared" si="2207"/>
        <v>0</v>
      </c>
      <c r="BF872" s="480" t="str">
        <f t="shared" si="2220"/>
        <v xml:space="preserve">    </v>
      </c>
      <c r="BG872" s="853">
        <f t="shared" si="2233"/>
        <v>0</v>
      </c>
      <c r="BH872" s="489"/>
      <c r="BI872" s="523">
        <f t="shared" si="2208"/>
        <v>0</v>
      </c>
      <c r="BJ872" s="512">
        <f t="shared" si="2209"/>
        <v>0</v>
      </c>
      <c r="BK872" s="480" t="str">
        <f t="shared" si="2221"/>
        <v xml:space="preserve">    </v>
      </c>
      <c r="BM872" s="502">
        <f t="shared" si="2172"/>
        <v>0</v>
      </c>
      <c r="BN872" s="7"/>
      <c r="BO872" s="7"/>
      <c r="BP872" s="7"/>
      <c r="BQ872" s="7"/>
    </row>
    <row r="873" spans="1:69" s="5" customFormat="1" ht="12.75">
      <c r="A873" s="808">
        <v>38</v>
      </c>
      <c r="B873" s="542" t="s">
        <v>18</v>
      </c>
      <c r="C873" s="705">
        <f t="shared" si="2173"/>
        <v>0</v>
      </c>
      <c r="D873" s="853">
        <f t="shared" si="2222"/>
        <v>0</v>
      </c>
      <c r="E873" s="489"/>
      <c r="F873" s="523">
        <f t="shared" si="2186"/>
        <v>0</v>
      </c>
      <c r="G873" s="512">
        <f t="shared" si="2187"/>
        <v>0</v>
      </c>
      <c r="H873" s="480" t="str">
        <f t="shared" si="2210"/>
        <v xml:space="preserve">    </v>
      </c>
      <c r="I873" s="853">
        <f t="shared" si="2223"/>
        <v>0</v>
      </c>
      <c r="J873" s="489"/>
      <c r="K873" s="523">
        <f t="shared" si="2188"/>
        <v>0</v>
      </c>
      <c r="L873" s="512">
        <f t="shared" si="2189"/>
        <v>0</v>
      </c>
      <c r="M873" s="480" t="str">
        <f t="shared" si="2211"/>
        <v xml:space="preserve">    </v>
      </c>
      <c r="N873" s="853">
        <f t="shared" si="2224"/>
        <v>0</v>
      </c>
      <c r="O873" s="489"/>
      <c r="P873" s="523">
        <f t="shared" si="2190"/>
        <v>0</v>
      </c>
      <c r="Q873" s="512">
        <f t="shared" si="2191"/>
        <v>0</v>
      </c>
      <c r="R873" s="480" t="str">
        <f t="shared" si="2212"/>
        <v xml:space="preserve">    </v>
      </c>
      <c r="S873" s="853">
        <f t="shared" si="2225"/>
        <v>0</v>
      </c>
      <c r="T873" s="489"/>
      <c r="U873" s="523">
        <f t="shared" si="2192"/>
        <v>0</v>
      </c>
      <c r="V873" s="512">
        <f t="shared" si="2193"/>
        <v>0</v>
      </c>
      <c r="W873" s="480" t="str">
        <f t="shared" si="2213"/>
        <v xml:space="preserve">    </v>
      </c>
      <c r="X873" s="853">
        <f t="shared" si="2226"/>
        <v>0</v>
      </c>
      <c r="Y873" s="489"/>
      <c r="Z873" s="523">
        <f t="shared" si="2194"/>
        <v>0</v>
      </c>
      <c r="AA873" s="512">
        <f t="shared" si="2195"/>
        <v>0</v>
      </c>
      <c r="AB873" s="480" t="str">
        <f t="shared" si="2214"/>
        <v xml:space="preserve">    </v>
      </c>
      <c r="AC873" s="853">
        <f t="shared" si="2227"/>
        <v>0</v>
      </c>
      <c r="AD873" s="489"/>
      <c r="AE873" s="523">
        <f t="shared" si="2196"/>
        <v>0</v>
      </c>
      <c r="AF873" s="512">
        <f t="shared" si="2197"/>
        <v>0</v>
      </c>
      <c r="AG873" s="480" t="str">
        <f t="shared" si="2215"/>
        <v xml:space="preserve">    </v>
      </c>
      <c r="AH873" s="853">
        <f t="shared" si="2228"/>
        <v>0</v>
      </c>
      <c r="AI873" s="489"/>
      <c r="AJ873" s="523">
        <f t="shared" si="2198"/>
        <v>0</v>
      </c>
      <c r="AK873" s="512">
        <f t="shared" si="2199"/>
        <v>0</v>
      </c>
      <c r="AL873" s="480" t="str">
        <f t="shared" si="2216"/>
        <v xml:space="preserve">    </v>
      </c>
      <c r="AM873" s="853">
        <f t="shared" si="2229"/>
        <v>0</v>
      </c>
      <c r="AN873" s="489"/>
      <c r="AO873" s="523">
        <f t="shared" si="2200"/>
        <v>0</v>
      </c>
      <c r="AP873" s="512">
        <f t="shared" si="2201"/>
        <v>0</v>
      </c>
      <c r="AQ873" s="480" t="str">
        <f t="shared" si="2217"/>
        <v xml:space="preserve">    </v>
      </c>
      <c r="AR873" s="853">
        <f t="shared" si="2230"/>
        <v>0</v>
      </c>
      <c r="AS873" s="489"/>
      <c r="AT873" s="523">
        <f t="shared" si="2202"/>
        <v>0</v>
      </c>
      <c r="AU873" s="512">
        <f t="shared" si="2203"/>
        <v>0</v>
      </c>
      <c r="AV873" s="480" t="str">
        <f t="shared" si="2218"/>
        <v xml:space="preserve">    </v>
      </c>
      <c r="AW873" s="853">
        <f t="shared" si="2231"/>
        <v>0</v>
      </c>
      <c r="AX873" s="489"/>
      <c r="AY873" s="523">
        <f t="shared" si="2204"/>
        <v>0</v>
      </c>
      <c r="AZ873" s="512">
        <f t="shared" si="2205"/>
        <v>0</v>
      </c>
      <c r="BA873" s="480" t="str">
        <f t="shared" si="2219"/>
        <v xml:space="preserve">    </v>
      </c>
      <c r="BB873" s="853">
        <f t="shared" si="2232"/>
        <v>0</v>
      </c>
      <c r="BC873" s="489"/>
      <c r="BD873" s="523">
        <f t="shared" si="2206"/>
        <v>0</v>
      </c>
      <c r="BE873" s="512">
        <f t="shared" si="2207"/>
        <v>0</v>
      </c>
      <c r="BF873" s="480" t="str">
        <f t="shared" si="2220"/>
        <v xml:space="preserve">    </v>
      </c>
      <c r="BG873" s="853">
        <f t="shared" si="2233"/>
        <v>0</v>
      </c>
      <c r="BH873" s="489"/>
      <c r="BI873" s="523">
        <f t="shared" si="2208"/>
        <v>0</v>
      </c>
      <c r="BJ873" s="512">
        <f t="shared" si="2209"/>
        <v>0</v>
      </c>
      <c r="BK873" s="480" t="str">
        <f t="shared" si="2221"/>
        <v xml:space="preserve">    </v>
      </c>
      <c r="BM873" s="502">
        <f t="shared" si="2172"/>
        <v>0</v>
      </c>
      <c r="BN873" s="7"/>
      <c r="BO873" s="7"/>
      <c r="BP873" s="7"/>
      <c r="BQ873" s="7"/>
    </row>
    <row r="874" spans="1:69" s="5" customFormat="1" ht="12.75">
      <c r="A874" s="808">
        <v>39</v>
      </c>
      <c r="B874" s="542" t="s">
        <v>18</v>
      </c>
      <c r="C874" s="705">
        <f t="shared" si="2173"/>
        <v>0</v>
      </c>
      <c r="D874" s="853">
        <f t="shared" si="2222"/>
        <v>0</v>
      </c>
      <c r="E874" s="489"/>
      <c r="F874" s="523">
        <f t="shared" si="2186"/>
        <v>0</v>
      </c>
      <c r="G874" s="512">
        <f t="shared" si="2187"/>
        <v>0</v>
      </c>
      <c r="H874" s="480" t="str">
        <f t="shared" si="2210"/>
        <v xml:space="preserve">    </v>
      </c>
      <c r="I874" s="853">
        <f t="shared" si="2223"/>
        <v>0</v>
      </c>
      <c r="J874" s="489"/>
      <c r="K874" s="523">
        <f t="shared" si="2188"/>
        <v>0</v>
      </c>
      <c r="L874" s="512">
        <f t="shared" si="2189"/>
        <v>0</v>
      </c>
      <c r="M874" s="480" t="str">
        <f t="shared" si="2211"/>
        <v xml:space="preserve">    </v>
      </c>
      <c r="N874" s="853">
        <f t="shared" si="2224"/>
        <v>0</v>
      </c>
      <c r="O874" s="489"/>
      <c r="P874" s="523">
        <f t="shared" si="2190"/>
        <v>0</v>
      </c>
      <c r="Q874" s="512">
        <f t="shared" si="2191"/>
        <v>0</v>
      </c>
      <c r="R874" s="480" t="str">
        <f t="shared" si="2212"/>
        <v xml:space="preserve">    </v>
      </c>
      <c r="S874" s="853">
        <f t="shared" si="2225"/>
        <v>0</v>
      </c>
      <c r="T874" s="489"/>
      <c r="U874" s="523">
        <f t="shared" si="2192"/>
        <v>0</v>
      </c>
      <c r="V874" s="512">
        <f t="shared" si="2193"/>
        <v>0</v>
      </c>
      <c r="W874" s="480" t="str">
        <f t="shared" si="2213"/>
        <v xml:space="preserve">    </v>
      </c>
      <c r="X874" s="853">
        <f t="shared" si="2226"/>
        <v>0</v>
      </c>
      <c r="Y874" s="489"/>
      <c r="Z874" s="523">
        <f t="shared" si="2194"/>
        <v>0</v>
      </c>
      <c r="AA874" s="512">
        <f t="shared" si="2195"/>
        <v>0</v>
      </c>
      <c r="AB874" s="480" t="str">
        <f t="shared" si="2214"/>
        <v xml:space="preserve">    </v>
      </c>
      <c r="AC874" s="853">
        <f t="shared" si="2227"/>
        <v>0</v>
      </c>
      <c r="AD874" s="489"/>
      <c r="AE874" s="523">
        <f t="shared" si="2196"/>
        <v>0</v>
      </c>
      <c r="AF874" s="512">
        <f t="shared" si="2197"/>
        <v>0</v>
      </c>
      <c r="AG874" s="480" t="str">
        <f t="shared" si="2215"/>
        <v xml:space="preserve">    </v>
      </c>
      <c r="AH874" s="853">
        <f t="shared" si="2228"/>
        <v>0</v>
      </c>
      <c r="AI874" s="489"/>
      <c r="AJ874" s="523">
        <f t="shared" si="2198"/>
        <v>0</v>
      </c>
      <c r="AK874" s="512">
        <f t="shared" si="2199"/>
        <v>0</v>
      </c>
      <c r="AL874" s="480" t="str">
        <f t="shared" si="2216"/>
        <v xml:space="preserve">    </v>
      </c>
      <c r="AM874" s="853">
        <f t="shared" si="2229"/>
        <v>0</v>
      </c>
      <c r="AN874" s="489"/>
      <c r="AO874" s="523">
        <f t="shared" si="2200"/>
        <v>0</v>
      </c>
      <c r="AP874" s="512">
        <f t="shared" si="2201"/>
        <v>0</v>
      </c>
      <c r="AQ874" s="480" t="str">
        <f t="shared" si="2217"/>
        <v xml:space="preserve">    </v>
      </c>
      <c r="AR874" s="853">
        <f t="shared" si="2230"/>
        <v>0</v>
      </c>
      <c r="AS874" s="489"/>
      <c r="AT874" s="523">
        <f t="shared" si="2202"/>
        <v>0</v>
      </c>
      <c r="AU874" s="512">
        <f t="shared" si="2203"/>
        <v>0</v>
      </c>
      <c r="AV874" s="480" t="str">
        <f t="shared" si="2218"/>
        <v xml:space="preserve">    </v>
      </c>
      <c r="AW874" s="853">
        <f t="shared" si="2231"/>
        <v>0</v>
      </c>
      <c r="AX874" s="489"/>
      <c r="AY874" s="523">
        <f t="shared" si="2204"/>
        <v>0</v>
      </c>
      <c r="AZ874" s="512">
        <f t="shared" si="2205"/>
        <v>0</v>
      </c>
      <c r="BA874" s="480" t="str">
        <f t="shared" si="2219"/>
        <v xml:space="preserve">    </v>
      </c>
      <c r="BB874" s="853">
        <f t="shared" si="2232"/>
        <v>0</v>
      </c>
      <c r="BC874" s="489"/>
      <c r="BD874" s="523">
        <f t="shared" si="2206"/>
        <v>0</v>
      </c>
      <c r="BE874" s="512">
        <f t="shared" si="2207"/>
        <v>0</v>
      </c>
      <c r="BF874" s="480" t="str">
        <f t="shared" si="2220"/>
        <v xml:space="preserve">    </v>
      </c>
      <c r="BG874" s="853">
        <f t="shared" si="2233"/>
        <v>0</v>
      </c>
      <c r="BH874" s="489"/>
      <c r="BI874" s="523">
        <f t="shared" si="2208"/>
        <v>0</v>
      </c>
      <c r="BJ874" s="512">
        <f t="shared" si="2209"/>
        <v>0</v>
      </c>
      <c r="BK874" s="480" t="str">
        <f t="shared" si="2221"/>
        <v xml:space="preserve">    </v>
      </c>
      <c r="BM874" s="502">
        <f t="shared" si="2172"/>
        <v>0</v>
      </c>
      <c r="BN874" s="7"/>
      <c r="BO874" s="7"/>
      <c r="BP874" s="7"/>
      <c r="BQ874" s="7"/>
    </row>
    <row r="875" spans="1:69" s="5" customFormat="1" ht="12.75" customHeight="1">
      <c r="A875" s="808">
        <v>40</v>
      </c>
      <c r="B875" s="542" t="s">
        <v>18</v>
      </c>
      <c r="C875" s="705">
        <f t="shared" si="2173"/>
        <v>0</v>
      </c>
      <c r="D875" s="853">
        <f t="shared" si="2222"/>
        <v>0</v>
      </c>
      <c r="E875" s="489"/>
      <c r="F875" s="523">
        <f t="shared" si="2186"/>
        <v>0</v>
      </c>
      <c r="G875" s="512">
        <f t="shared" si="2187"/>
        <v>0</v>
      </c>
      <c r="H875" s="480" t="str">
        <f t="shared" si="2210"/>
        <v xml:space="preserve">    </v>
      </c>
      <c r="I875" s="853">
        <f t="shared" si="2223"/>
        <v>0</v>
      </c>
      <c r="J875" s="489"/>
      <c r="K875" s="523">
        <f t="shared" si="2188"/>
        <v>0</v>
      </c>
      <c r="L875" s="512">
        <f t="shared" si="2189"/>
        <v>0</v>
      </c>
      <c r="M875" s="480" t="str">
        <f t="shared" si="2211"/>
        <v xml:space="preserve">    </v>
      </c>
      <c r="N875" s="853">
        <f t="shared" si="2224"/>
        <v>0</v>
      </c>
      <c r="O875" s="489"/>
      <c r="P875" s="523">
        <f t="shared" si="2190"/>
        <v>0</v>
      </c>
      <c r="Q875" s="512">
        <f t="shared" si="2191"/>
        <v>0</v>
      </c>
      <c r="R875" s="480" t="str">
        <f t="shared" si="2212"/>
        <v xml:space="preserve">    </v>
      </c>
      <c r="S875" s="853">
        <f t="shared" si="2225"/>
        <v>0</v>
      </c>
      <c r="T875" s="489"/>
      <c r="U875" s="523">
        <f t="shared" si="2192"/>
        <v>0</v>
      </c>
      <c r="V875" s="512">
        <f t="shared" si="2193"/>
        <v>0</v>
      </c>
      <c r="W875" s="480" t="str">
        <f t="shared" si="2213"/>
        <v xml:space="preserve">    </v>
      </c>
      <c r="X875" s="853">
        <f t="shared" si="2226"/>
        <v>0</v>
      </c>
      <c r="Y875" s="489"/>
      <c r="Z875" s="523">
        <f t="shared" si="2194"/>
        <v>0</v>
      </c>
      <c r="AA875" s="512">
        <f t="shared" si="2195"/>
        <v>0</v>
      </c>
      <c r="AB875" s="480" t="str">
        <f t="shared" si="2214"/>
        <v xml:space="preserve">    </v>
      </c>
      <c r="AC875" s="853">
        <f t="shared" si="2227"/>
        <v>0</v>
      </c>
      <c r="AD875" s="489"/>
      <c r="AE875" s="523">
        <f t="shared" si="2196"/>
        <v>0</v>
      </c>
      <c r="AF875" s="512">
        <f t="shared" si="2197"/>
        <v>0</v>
      </c>
      <c r="AG875" s="480" t="str">
        <f t="shared" si="2215"/>
        <v xml:space="preserve">    </v>
      </c>
      <c r="AH875" s="853">
        <f t="shared" si="2228"/>
        <v>0</v>
      </c>
      <c r="AI875" s="489"/>
      <c r="AJ875" s="523">
        <f t="shared" si="2198"/>
        <v>0</v>
      </c>
      <c r="AK875" s="512">
        <f t="shared" si="2199"/>
        <v>0</v>
      </c>
      <c r="AL875" s="480" t="str">
        <f t="shared" si="2216"/>
        <v xml:space="preserve">    </v>
      </c>
      <c r="AM875" s="853">
        <f t="shared" si="2229"/>
        <v>0</v>
      </c>
      <c r="AN875" s="489"/>
      <c r="AO875" s="523">
        <f t="shared" si="2200"/>
        <v>0</v>
      </c>
      <c r="AP875" s="512">
        <f t="shared" si="2201"/>
        <v>0</v>
      </c>
      <c r="AQ875" s="480" t="str">
        <f t="shared" si="2217"/>
        <v xml:space="preserve">    </v>
      </c>
      <c r="AR875" s="853">
        <f t="shared" si="2230"/>
        <v>0</v>
      </c>
      <c r="AS875" s="489"/>
      <c r="AT875" s="523">
        <f t="shared" si="2202"/>
        <v>0</v>
      </c>
      <c r="AU875" s="512">
        <f t="shared" si="2203"/>
        <v>0</v>
      </c>
      <c r="AV875" s="480" t="str">
        <f t="shared" si="2218"/>
        <v xml:space="preserve">    </v>
      </c>
      <c r="AW875" s="853">
        <f t="shared" si="2231"/>
        <v>0</v>
      </c>
      <c r="AX875" s="489"/>
      <c r="AY875" s="523">
        <f t="shared" si="2204"/>
        <v>0</v>
      </c>
      <c r="AZ875" s="512">
        <f t="shared" si="2205"/>
        <v>0</v>
      </c>
      <c r="BA875" s="480" t="str">
        <f t="shared" si="2219"/>
        <v xml:space="preserve">    </v>
      </c>
      <c r="BB875" s="853">
        <f t="shared" si="2232"/>
        <v>0</v>
      </c>
      <c r="BC875" s="489"/>
      <c r="BD875" s="523">
        <f t="shared" si="2206"/>
        <v>0</v>
      </c>
      <c r="BE875" s="512">
        <f t="shared" si="2207"/>
        <v>0</v>
      </c>
      <c r="BF875" s="480" t="str">
        <f t="shared" si="2220"/>
        <v xml:space="preserve">    </v>
      </c>
      <c r="BG875" s="853">
        <f t="shared" si="2233"/>
        <v>0</v>
      </c>
      <c r="BH875" s="489"/>
      <c r="BI875" s="523">
        <f t="shared" si="2208"/>
        <v>0</v>
      </c>
      <c r="BJ875" s="512">
        <f t="shared" si="2209"/>
        <v>0</v>
      </c>
      <c r="BK875" s="480" t="str">
        <f t="shared" si="2221"/>
        <v xml:space="preserve">    </v>
      </c>
      <c r="BM875" s="502">
        <f t="shared" si="2172"/>
        <v>0</v>
      </c>
      <c r="BN875" s="7"/>
      <c r="BO875" s="7"/>
      <c r="BP875" s="7"/>
      <c r="BQ875" s="7"/>
    </row>
    <row r="876" spans="1:69" s="5" customFormat="1" ht="12.75" customHeight="1">
      <c r="A876" s="808">
        <v>41</v>
      </c>
      <c r="B876" s="543" t="s">
        <v>18</v>
      </c>
      <c r="C876" s="705">
        <f t="shared" si="2173"/>
        <v>0</v>
      </c>
      <c r="D876" s="853">
        <f t="shared" si="2222"/>
        <v>0</v>
      </c>
      <c r="E876" s="489"/>
      <c r="F876" s="523">
        <f t="shared" si="2186"/>
        <v>0</v>
      </c>
      <c r="G876" s="512">
        <f t="shared" si="2187"/>
        <v>0</v>
      </c>
      <c r="H876" s="480" t="str">
        <f t="shared" si="2210"/>
        <v xml:space="preserve">    </v>
      </c>
      <c r="I876" s="853">
        <f t="shared" si="2223"/>
        <v>0</v>
      </c>
      <c r="J876" s="489"/>
      <c r="K876" s="523">
        <f t="shared" si="2188"/>
        <v>0</v>
      </c>
      <c r="L876" s="512">
        <f t="shared" si="2189"/>
        <v>0</v>
      </c>
      <c r="M876" s="480" t="str">
        <f t="shared" si="2211"/>
        <v xml:space="preserve">    </v>
      </c>
      <c r="N876" s="853">
        <f t="shared" si="2224"/>
        <v>0</v>
      </c>
      <c r="O876" s="489"/>
      <c r="P876" s="523">
        <f t="shared" si="2190"/>
        <v>0</v>
      </c>
      <c r="Q876" s="512">
        <f t="shared" si="2191"/>
        <v>0</v>
      </c>
      <c r="R876" s="480" t="str">
        <f t="shared" si="2212"/>
        <v xml:space="preserve">    </v>
      </c>
      <c r="S876" s="853">
        <f t="shared" si="2225"/>
        <v>0</v>
      </c>
      <c r="T876" s="489"/>
      <c r="U876" s="523">
        <f t="shared" si="2192"/>
        <v>0</v>
      </c>
      <c r="V876" s="512">
        <f t="shared" si="2193"/>
        <v>0</v>
      </c>
      <c r="W876" s="480" t="str">
        <f t="shared" si="2213"/>
        <v xml:space="preserve">    </v>
      </c>
      <c r="X876" s="853">
        <f t="shared" si="2226"/>
        <v>0</v>
      </c>
      <c r="Y876" s="489"/>
      <c r="Z876" s="523">
        <f t="shared" si="2194"/>
        <v>0</v>
      </c>
      <c r="AA876" s="512">
        <f t="shared" si="2195"/>
        <v>0</v>
      </c>
      <c r="AB876" s="480" t="str">
        <f t="shared" si="2214"/>
        <v xml:space="preserve">    </v>
      </c>
      <c r="AC876" s="853">
        <f t="shared" si="2227"/>
        <v>0</v>
      </c>
      <c r="AD876" s="489"/>
      <c r="AE876" s="523">
        <f t="shared" si="2196"/>
        <v>0</v>
      </c>
      <c r="AF876" s="512">
        <f t="shared" si="2197"/>
        <v>0</v>
      </c>
      <c r="AG876" s="480" t="str">
        <f t="shared" si="2215"/>
        <v xml:space="preserve">    </v>
      </c>
      <c r="AH876" s="853">
        <f t="shared" si="2228"/>
        <v>0</v>
      </c>
      <c r="AI876" s="489"/>
      <c r="AJ876" s="523">
        <f t="shared" si="2198"/>
        <v>0</v>
      </c>
      <c r="AK876" s="512">
        <f t="shared" si="2199"/>
        <v>0</v>
      </c>
      <c r="AL876" s="480" t="str">
        <f t="shared" si="2216"/>
        <v xml:space="preserve">    </v>
      </c>
      <c r="AM876" s="853">
        <f t="shared" si="2229"/>
        <v>0</v>
      </c>
      <c r="AN876" s="489"/>
      <c r="AO876" s="523">
        <f t="shared" si="2200"/>
        <v>0</v>
      </c>
      <c r="AP876" s="512">
        <f t="shared" si="2201"/>
        <v>0</v>
      </c>
      <c r="AQ876" s="480" t="str">
        <f t="shared" si="2217"/>
        <v xml:space="preserve">    </v>
      </c>
      <c r="AR876" s="853">
        <f t="shared" si="2230"/>
        <v>0</v>
      </c>
      <c r="AS876" s="489"/>
      <c r="AT876" s="523">
        <f t="shared" si="2202"/>
        <v>0</v>
      </c>
      <c r="AU876" s="512">
        <f t="shared" si="2203"/>
        <v>0</v>
      </c>
      <c r="AV876" s="480" t="str">
        <f t="shared" si="2218"/>
        <v xml:space="preserve">    </v>
      </c>
      <c r="AW876" s="853">
        <f t="shared" si="2231"/>
        <v>0</v>
      </c>
      <c r="AX876" s="489"/>
      <c r="AY876" s="523">
        <f t="shared" si="2204"/>
        <v>0</v>
      </c>
      <c r="AZ876" s="512">
        <f t="shared" si="2205"/>
        <v>0</v>
      </c>
      <c r="BA876" s="480" t="str">
        <f t="shared" si="2219"/>
        <v xml:space="preserve">    </v>
      </c>
      <c r="BB876" s="853">
        <f t="shared" si="2232"/>
        <v>0</v>
      </c>
      <c r="BC876" s="489"/>
      <c r="BD876" s="523">
        <f t="shared" si="2206"/>
        <v>0</v>
      </c>
      <c r="BE876" s="512">
        <f t="shared" si="2207"/>
        <v>0</v>
      </c>
      <c r="BF876" s="480" t="str">
        <f t="shared" si="2220"/>
        <v xml:space="preserve">    </v>
      </c>
      <c r="BG876" s="853">
        <f t="shared" si="2233"/>
        <v>0</v>
      </c>
      <c r="BH876" s="489"/>
      <c r="BI876" s="523">
        <f t="shared" si="2208"/>
        <v>0</v>
      </c>
      <c r="BJ876" s="512">
        <f t="shared" si="2209"/>
        <v>0</v>
      </c>
      <c r="BK876" s="480" t="str">
        <f t="shared" si="2221"/>
        <v xml:space="preserve">    </v>
      </c>
      <c r="BM876" s="502">
        <f t="shared" si="2172"/>
        <v>0</v>
      </c>
      <c r="BN876" s="7"/>
      <c r="BO876" s="7"/>
      <c r="BP876" s="7"/>
      <c r="BQ876" s="7"/>
    </row>
    <row r="877" spans="1:69" s="5" customFormat="1" ht="12.75" customHeight="1">
      <c r="A877" s="808">
        <v>42</v>
      </c>
      <c r="B877" s="543" t="s">
        <v>18</v>
      </c>
      <c r="C877" s="705">
        <f t="shared" si="2173"/>
        <v>0</v>
      </c>
      <c r="D877" s="853">
        <f t="shared" si="2222"/>
        <v>0</v>
      </c>
      <c r="E877" s="489"/>
      <c r="F877" s="523">
        <f t="shared" si="2186"/>
        <v>0</v>
      </c>
      <c r="G877" s="512">
        <f t="shared" si="2187"/>
        <v>0</v>
      </c>
      <c r="H877" s="480" t="str">
        <f t="shared" si="2210"/>
        <v xml:space="preserve">    </v>
      </c>
      <c r="I877" s="853">
        <f t="shared" si="2223"/>
        <v>0</v>
      </c>
      <c r="J877" s="489"/>
      <c r="K877" s="523">
        <f t="shared" si="2188"/>
        <v>0</v>
      </c>
      <c r="L877" s="512">
        <f t="shared" si="2189"/>
        <v>0</v>
      </c>
      <c r="M877" s="480" t="str">
        <f t="shared" si="2211"/>
        <v xml:space="preserve">    </v>
      </c>
      <c r="N877" s="853">
        <f t="shared" si="2224"/>
        <v>0</v>
      </c>
      <c r="O877" s="489"/>
      <c r="P877" s="523">
        <f t="shared" si="2190"/>
        <v>0</v>
      </c>
      <c r="Q877" s="512">
        <f t="shared" si="2191"/>
        <v>0</v>
      </c>
      <c r="R877" s="480" t="str">
        <f t="shared" si="2212"/>
        <v xml:space="preserve">    </v>
      </c>
      <c r="S877" s="853">
        <f t="shared" si="2225"/>
        <v>0</v>
      </c>
      <c r="T877" s="489"/>
      <c r="U877" s="523">
        <f t="shared" si="2192"/>
        <v>0</v>
      </c>
      <c r="V877" s="512">
        <f t="shared" si="2193"/>
        <v>0</v>
      </c>
      <c r="W877" s="480" t="str">
        <f t="shared" si="2213"/>
        <v xml:space="preserve">    </v>
      </c>
      <c r="X877" s="853">
        <f t="shared" si="2226"/>
        <v>0</v>
      </c>
      <c r="Y877" s="489"/>
      <c r="Z877" s="523">
        <f t="shared" si="2194"/>
        <v>0</v>
      </c>
      <c r="AA877" s="512">
        <f t="shared" si="2195"/>
        <v>0</v>
      </c>
      <c r="AB877" s="480" t="str">
        <f t="shared" si="2214"/>
        <v xml:space="preserve">    </v>
      </c>
      <c r="AC877" s="853">
        <f t="shared" si="2227"/>
        <v>0</v>
      </c>
      <c r="AD877" s="489"/>
      <c r="AE877" s="523">
        <f t="shared" si="2196"/>
        <v>0</v>
      </c>
      <c r="AF877" s="512">
        <f t="shared" si="2197"/>
        <v>0</v>
      </c>
      <c r="AG877" s="480" t="str">
        <f t="shared" si="2215"/>
        <v xml:space="preserve">    </v>
      </c>
      <c r="AH877" s="853">
        <f t="shared" si="2228"/>
        <v>0</v>
      </c>
      <c r="AI877" s="489"/>
      <c r="AJ877" s="523">
        <f t="shared" si="2198"/>
        <v>0</v>
      </c>
      <c r="AK877" s="512">
        <f t="shared" si="2199"/>
        <v>0</v>
      </c>
      <c r="AL877" s="480" t="str">
        <f t="shared" si="2216"/>
        <v xml:space="preserve">    </v>
      </c>
      <c r="AM877" s="853">
        <f t="shared" si="2229"/>
        <v>0</v>
      </c>
      <c r="AN877" s="489"/>
      <c r="AO877" s="523">
        <f t="shared" si="2200"/>
        <v>0</v>
      </c>
      <c r="AP877" s="512">
        <f t="shared" si="2201"/>
        <v>0</v>
      </c>
      <c r="AQ877" s="480" t="str">
        <f t="shared" si="2217"/>
        <v xml:space="preserve">    </v>
      </c>
      <c r="AR877" s="853">
        <f t="shared" si="2230"/>
        <v>0</v>
      </c>
      <c r="AS877" s="489"/>
      <c r="AT877" s="523">
        <f t="shared" si="2202"/>
        <v>0</v>
      </c>
      <c r="AU877" s="512">
        <f t="shared" si="2203"/>
        <v>0</v>
      </c>
      <c r="AV877" s="480" t="str">
        <f t="shared" si="2218"/>
        <v xml:space="preserve">    </v>
      </c>
      <c r="AW877" s="853">
        <f t="shared" si="2231"/>
        <v>0</v>
      </c>
      <c r="AX877" s="489"/>
      <c r="AY877" s="523">
        <f t="shared" si="2204"/>
        <v>0</v>
      </c>
      <c r="AZ877" s="512">
        <f t="shared" si="2205"/>
        <v>0</v>
      </c>
      <c r="BA877" s="480" t="str">
        <f t="shared" si="2219"/>
        <v xml:space="preserve">    </v>
      </c>
      <c r="BB877" s="853">
        <f t="shared" si="2232"/>
        <v>0</v>
      </c>
      <c r="BC877" s="489"/>
      <c r="BD877" s="523">
        <f t="shared" si="2206"/>
        <v>0</v>
      </c>
      <c r="BE877" s="512">
        <f t="shared" si="2207"/>
        <v>0</v>
      </c>
      <c r="BF877" s="480" t="str">
        <f t="shared" si="2220"/>
        <v xml:space="preserve">    </v>
      </c>
      <c r="BG877" s="853">
        <f t="shared" si="2233"/>
        <v>0</v>
      </c>
      <c r="BH877" s="489"/>
      <c r="BI877" s="523">
        <f t="shared" si="2208"/>
        <v>0</v>
      </c>
      <c r="BJ877" s="512">
        <f t="shared" si="2209"/>
        <v>0</v>
      </c>
      <c r="BK877" s="480" t="str">
        <f t="shared" si="2221"/>
        <v xml:space="preserve">    </v>
      </c>
      <c r="BM877" s="502">
        <f t="shared" si="2172"/>
        <v>0</v>
      </c>
      <c r="BN877" s="7"/>
      <c r="BO877" s="7"/>
      <c r="BP877" s="7"/>
      <c r="BQ877" s="7"/>
    </row>
    <row r="878" spans="1:69" s="5" customFormat="1" ht="12.75" customHeight="1">
      <c r="A878" s="808">
        <v>43</v>
      </c>
      <c r="B878" s="543" t="s">
        <v>18</v>
      </c>
      <c r="C878" s="705">
        <f t="shared" ref="C878" si="2260">+E878+J878+O878+T878+Y878+AD878+AI878+AN878+AS878+AX878+BC878+BH878</f>
        <v>0</v>
      </c>
      <c r="D878" s="853">
        <f t="shared" si="2222"/>
        <v>0</v>
      </c>
      <c r="E878" s="489"/>
      <c r="F878" s="523">
        <f t="shared" si="2186"/>
        <v>0</v>
      </c>
      <c r="G878" s="512">
        <f t="shared" ref="G878" si="2261">D878-F878</f>
        <v>0</v>
      </c>
      <c r="H878" s="480" t="str">
        <f t="shared" ref="H878" si="2262">IF(D878=0,"    ",F878/D878)</f>
        <v xml:space="preserve">    </v>
      </c>
      <c r="I878" s="853">
        <f t="shared" si="2223"/>
        <v>0</v>
      </c>
      <c r="J878" s="489"/>
      <c r="K878" s="523">
        <f t="shared" si="2188"/>
        <v>0</v>
      </c>
      <c r="L878" s="512">
        <f t="shared" ref="L878" si="2263">I878-K878</f>
        <v>0</v>
      </c>
      <c r="M878" s="480" t="str">
        <f t="shared" ref="M878" si="2264">IF(I878=0,"    ",K878/I878)</f>
        <v xml:space="preserve">    </v>
      </c>
      <c r="N878" s="853">
        <f t="shared" si="2224"/>
        <v>0</v>
      </c>
      <c r="O878" s="489"/>
      <c r="P878" s="523">
        <f t="shared" si="2190"/>
        <v>0</v>
      </c>
      <c r="Q878" s="512">
        <f t="shared" ref="Q878" si="2265">N878-P878</f>
        <v>0</v>
      </c>
      <c r="R878" s="480" t="str">
        <f t="shared" ref="R878" si="2266">IF(N878=0,"    ",P878/N878)</f>
        <v xml:space="preserve">    </v>
      </c>
      <c r="S878" s="853">
        <f t="shared" si="2225"/>
        <v>0</v>
      </c>
      <c r="T878" s="489"/>
      <c r="U878" s="523">
        <f t="shared" si="2192"/>
        <v>0</v>
      </c>
      <c r="V878" s="512">
        <f t="shared" ref="V878" si="2267">S878-U878</f>
        <v>0</v>
      </c>
      <c r="W878" s="480" t="str">
        <f t="shared" ref="W878" si="2268">IF(S878=0,"    ",U878/S878)</f>
        <v xml:space="preserve">    </v>
      </c>
      <c r="X878" s="853">
        <f t="shared" si="2226"/>
        <v>0</v>
      </c>
      <c r="Y878" s="489"/>
      <c r="Z878" s="523">
        <f t="shared" si="2194"/>
        <v>0</v>
      </c>
      <c r="AA878" s="512">
        <f t="shared" ref="AA878" si="2269">X878-Z878</f>
        <v>0</v>
      </c>
      <c r="AB878" s="480" t="str">
        <f t="shared" ref="AB878" si="2270">IF(X878=0,"    ",Z878/X878)</f>
        <v xml:space="preserve">    </v>
      </c>
      <c r="AC878" s="853">
        <f t="shared" si="2227"/>
        <v>0</v>
      </c>
      <c r="AD878" s="489"/>
      <c r="AE878" s="523">
        <f t="shared" si="2196"/>
        <v>0</v>
      </c>
      <c r="AF878" s="512">
        <f t="shared" ref="AF878" si="2271">AC878-AE878</f>
        <v>0</v>
      </c>
      <c r="AG878" s="480" t="str">
        <f t="shared" ref="AG878" si="2272">IF(AC878=0,"    ",AE878/AC878)</f>
        <v xml:space="preserve">    </v>
      </c>
      <c r="AH878" s="853">
        <f t="shared" si="2228"/>
        <v>0</v>
      </c>
      <c r="AI878" s="489"/>
      <c r="AJ878" s="523">
        <f t="shared" si="2198"/>
        <v>0</v>
      </c>
      <c r="AK878" s="512">
        <f t="shared" ref="AK878" si="2273">AH878-AJ878</f>
        <v>0</v>
      </c>
      <c r="AL878" s="480" t="str">
        <f t="shared" ref="AL878" si="2274">IF(AH878=0,"    ",AJ878/AH878)</f>
        <v xml:space="preserve">    </v>
      </c>
      <c r="AM878" s="853">
        <f t="shared" si="2229"/>
        <v>0</v>
      </c>
      <c r="AN878" s="489"/>
      <c r="AO878" s="523">
        <f t="shared" si="2200"/>
        <v>0</v>
      </c>
      <c r="AP878" s="512">
        <f t="shared" ref="AP878" si="2275">AM878-AO878</f>
        <v>0</v>
      </c>
      <c r="AQ878" s="480" t="str">
        <f t="shared" ref="AQ878" si="2276">IF(AM878=0,"    ",AO878/AM878)</f>
        <v xml:space="preserve">    </v>
      </c>
      <c r="AR878" s="853">
        <f t="shared" si="2230"/>
        <v>0</v>
      </c>
      <c r="AS878" s="489"/>
      <c r="AT878" s="523">
        <f t="shared" si="2202"/>
        <v>0</v>
      </c>
      <c r="AU878" s="512">
        <f t="shared" ref="AU878" si="2277">AR878-AT878</f>
        <v>0</v>
      </c>
      <c r="AV878" s="480" t="str">
        <f t="shared" ref="AV878" si="2278">IF(AR878=0,"    ",AT878/AR878)</f>
        <v xml:space="preserve">    </v>
      </c>
      <c r="AW878" s="853">
        <f t="shared" si="2231"/>
        <v>0</v>
      </c>
      <c r="AX878" s="489"/>
      <c r="AY878" s="523">
        <f t="shared" si="2204"/>
        <v>0</v>
      </c>
      <c r="AZ878" s="512">
        <f t="shared" ref="AZ878" si="2279">AW878-AY878</f>
        <v>0</v>
      </c>
      <c r="BA878" s="480" t="str">
        <f t="shared" ref="BA878" si="2280">IF(AW878=0,"    ",AY878/AW878)</f>
        <v xml:space="preserve">    </v>
      </c>
      <c r="BB878" s="853">
        <f t="shared" si="2232"/>
        <v>0</v>
      </c>
      <c r="BC878" s="489"/>
      <c r="BD878" s="523">
        <f t="shared" si="2206"/>
        <v>0</v>
      </c>
      <c r="BE878" s="512">
        <f t="shared" ref="BE878" si="2281">BB878-BD878</f>
        <v>0</v>
      </c>
      <c r="BF878" s="480" t="str">
        <f t="shared" ref="BF878" si="2282">IF(BB878=0,"    ",BD878/BB878)</f>
        <v xml:space="preserve">    </v>
      </c>
      <c r="BG878" s="853">
        <f t="shared" si="2233"/>
        <v>0</v>
      </c>
      <c r="BH878" s="489"/>
      <c r="BI878" s="523">
        <f t="shared" si="2208"/>
        <v>0</v>
      </c>
      <c r="BJ878" s="512">
        <f t="shared" ref="BJ878" si="2283">BG878-BI878</f>
        <v>0</v>
      </c>
      <c r="BK878" s="480" t="str">
        <f t="shared" ref="BK878" si="2284">IF(BG878=0,"    ",BI878/BG878)</f>
        <v xml:space="preserve">    </v>
      </c>
      <c r="BM878" s="502">
        <f t="shared" ref="BM878" si="2285">E878+J878+O878+T878+Y878+AD878+AI878+AN878+AS878+AX878+BC878+BH878</f>
        <v>0</v>
      </c>
      <c r="BN878" s="7"/>
      <c r="BO878" s="7"/>
      <c r="BP878" s="7"/>
      <c r="BQ878" s="7"/>
    </row>
    <row r="879" spans="1:69" s="5" customFormat="1" ht="12.75" customHeight="1">
      <c r="A879" s="808">
        <v>44</v>
      </c>
      <c r="B879" s="543" t="s">
        <v>18</v>
      </c>
      <c r="C879" s="705">
        <f t="shared" si="2173"/>
        <v>0</v>
      </c>
      <c r="D879" s="853">
        <f t="shared" si="2222"/>
        <v>0</v>
      </c>
      <c r="E879" s="489"/>
      <c r="F879" s="523">
        <f t="shared" si="2186"/>
        <v>0</v>
      </c>
      <c r="G879" s="512">
        <f t="shared" si="2187"/>
        <v>0</v>
      </c>
      <c r="H879" s="480" t="str">
        <f t="shared" si="2210"/>
        <v xml:space="preserve">    </v>
      </c>
      <c r="I879" s="853">
        <f t="shared" si="2223"/>
        <v>0</v>
      </c>
      <c r="J879" s="489"/>
      <c r="K879" s="523">
        <f t="shared" si="2188"/>
        <v>0</v>
      </c>
      <c r="L879" s="512">
        <f t="shared" si="2189"/>
        <v>0</v>
      </c>
      <c r="M879" s="480" t="str">
        <f t="shared" si="2211"/>
        <v xml:space="preserve">    </v>
      </c>
      <c r="N879" s="853">
        <f t="shared" si="2224"/>
        <v>0</v>
      </c>
      <c r="O879" s="489"/>
      <c r="P879" s="523">
        <f t="shared" si="2190"/>
        <v>0</v>
      </c>
      <c r="Q879" s="512">
        <f t="shared" si="2191"/>
        <v>0</v>
      </c>
      <c r="R879" s="480" t="str">
        <f t="shared" si="2212"/>
        <v xml:space="preserve">    </v>
      </c>
      <c r="S879" s="853">
        <f t="shared" si="2225"/>
        <v>0</v>
      </c>
      <c r="T879" s="489"/>
      <c r="U879" s="523">
        <f t="shared" si="2192"/>
        <v>0</v>
      </c>
      <c r="V879" s="512">
        <f t="shared" si="2193"/>
        <v>0</v>
      </c>
      <c r="W879" s="480" t="str">
        <f t="shared" si="2213"/>
        <v xml:space="preserve">    </v>
      </c>
      <c r="X879" s="853">
        <f t="shared" si="2226"/>
        <v>0</v>
      </c>
      <c r="Y879" s="489"/>
      <c r="Z879" s="523">
        <f t="shared" si="2194"/>
        <v>0</v>
      </c>
      <c r="AA879" s="512">
        <f t="shared" si="2195"/>
        <v>0</v>
      </c>
      <c r="AB879" s="480" t="str">
        <f t="shared" si="2214"/>
        <v xml:space="preserve">    </v>
      </c>
      <c r="AC879" s="853">
        <f t="shared" si="2227"/>
        <v>0</v>
      </c>
      <c r="AD879" s="489"/>
      <c r="AE879" s="523">
        <f t="shared" si="2196"/>
        <v>0</v>
      </c>
      <c r="AF879" s="512">
        <f t="shared" si="2197"/>
        <v>0</v>
      </c>
      <c r="AG879" s="480" t="str">
        <f t="shared" si="2215"/>
        <v xml:space="preserve">    </v>
      </c>
      <c r="AH879" s="853">
        <f t="shared" si="2228"/>
        <v>0</v>
      </c>
      <c r="AI879" s="489"/>
      <c r="AJ879" s="523">
        <f t="shared" si="2198"/>
        <v>0</v>
      </c>
      <c r="AK879" s="512">
        <f t="shared" si="2199"/>
        <v>0</v>
      </c>
      <c r="AL879" s="480" t="str">
        <f t="shared" si="2216"/>
        <v xml:space="preserve">    </v>
      </c>
      <c r="AM879" s="853">
        <f t="shared" si="2229"/>
        <v>0</v>
      </c>
      <c r="AN879" s="489"/>
      <c r="AO879" s="523">
        <f t="shared" si="2200"/>
        <v>0</v>
      </c>
      <c r="AP879" s="512">
        <f t="shared" si="2201"/>
        <v>0</v>
      </c>
      <c r="AQ879" s="480" t="str">
        <f t="shared" si="2217"/>
        <v xml:space="preserve">    </v>
      </c>
      <c r="AR879" s="853">
        <f t="shared" si="2230"/>
        <v>0</v>
      </c>
      <c r="AS879" s="489"/>
      <c r="AT879" s="523">
        <f t="shared" si="2202"/>
        <v>0</v>
      </c>
      <c r="AU879" s="512">
        <f t="shared" si="2203"/>
        <v>0</v>
      </c>
      <c r="AV879" s="480" t="str">
        <f t="shared" si="2218"/>
        <v xml:space="preserve">    </v>
      </c>
      <c r="AW879" s="853">
        <f t="shared" si="2231"/>
        <v>0</v>
      </c>
      <c r="AX879" s="489"/>
      <c r="AY879" s="523">
        <f t="shared" si="2204"/>
        <v>0</v>
      </c>
      <c r="AZ879" s="512">
        <f t="shared" si="2205"/>
        <v>0</v>
      </c>
      <c r="BA879" s="480" t="str">
        <f t="shared" si="2219"/>
        <v xml:space="preserve">    </v>
      </c>
      <c r="BB879" s="853">
        <f t="shared" si="2232"/>
        <v>0</v>
      </c>
      <c r="BC879" s="489"/>
      <c r="BD879" s="523">
        <f t="shared" si="2206"/>
        <v>0</v>
      </c>
      <c r="BE879" s="512">
        <f t="shared" si="2207"/>
        <v>0</v>
      </c>
      <c r="BF879" s="480" t="str">
        <f t="shared" si="2220"/>
        <v xml:space="preserve">    </v>
      </c>
      <c r="BG879" s="853">
        <f t="shared" si="2233"/>
        <v>0</v>
      </c>
      <c r="BH879" s="489"/>
      <c r="BI879" s="523">
        <f t="shared" si="2208"/>
        <v>0</v>
      </c>
      <c r="BJ879" s="512">
        <f t="shared" si="2209"/>
        <v>0</v>
      </c>
      <c r="BK879" s="480" t="str">
        <f t="shared" si="2221"/>
        <v xml:space="preserve">    </v>
      </c>
      <c r="BM879" s="502">
        <f t="shared" si="2172"/>
        <v>0</v>
      </c>
      <c r="BN879" s="7"/>
      <c r="BO879" s="7"/>
      <c r="BP879" s="7"/>
      <c r="BQ879" s="7"/>
    </row>
    <row r="880" spans="1:69" s="52" customFormat="1" ht="12.75">
      <c r="A880" s="811">
        <v>45</v>
      </c>
      <c r="B880" s="836" t="s">
        <v>75</v>
      </c>
      <c r="C880" s="706">
        <f t="shared" si="2173"/>
        <v>0</v>
      </c>
      <c r="D880" s="546">
        <f t="shared" si="2222"/>
        <v>0</v>
      </c>
      <c r="E880" s="497">
        <f>SUM(E839:E879)</f>
        <v>0</v>
      </c>
      <c r="F880" s="498">
        <f>SUM(F839:F879)</f>
        <v>0</v>
      </c>
      <c r="G880" s="519">
        <f t="shared" si="2187"/>
        <v>0</v>
      </c>
      <c r="H880" s="481" t="str">
        <f t="shared" si="2210"/>
        <v xml:space="preserve">    </v>
      </c>
      <c r="I880" s="546">
        <f t="shared" si="2223"/>
        <v>0</v>
      </c>
      <c r="J880" s="497">
        <f>SUM(J839:J879)</f>
        <v>0</v>
      </c>
      <c r="K880" s="498">
        <f>SUM(K839:K879)</f>
        <v>0</v>
      </c>
      <c r="L880" s="519">
        <f t="shared" si="2189"/>
        <v>0</v>
      </c>
      <c r="M880" s="481" t="str">
        <f t="shared" si="2211"/>
        <v xml:space="preserve">    </v>
      </c>
      <c r="N880" s="546">
        <f t="shared" si="2224"/>
        <v>0</v>
      </c>
      <c r="O880" s="497">
        <f>SUM(O839:O879)</f>
        <v>0</v>
      </c>
      <c r="P880" s="498">
        <f>SUM(P839:P879)</f>
        <v>0</v>
      </c>
      <c r="Q880" s="519">
        <f t="shared" si="2191"/>
        <v>0</v>
      </c>
      <c r="R880" s="481" t="str">
        <f t="shared" si="2212"/>
        <v xml:space="preserve">    </v>
      </c>
      <c r="S880" s="546">
        <f t="shared" si="2225"/>
        <v>0</v>
      </c>
      <c r="T880" s="497">
        <f>SUM(T839:T879)</f>
        <v>0</v>
      </c>
      <c r="U880" s="498">
        <f>SUM(U839:U879)</f>
        <v>0</v>
      </c>
      <c r="V880" s="519">
        <f t="shared" si="2193"/>
        <v>0</v>
      </c>
      <c r="W880" s="481" t="str">
        <f t="shared" si="2213"/>
        <v xml:space="preserve">    </v>
      </c>
      <c r="X880" s="546">
        <f t="shared" si="2226"/>
        <v>0</v>
      </c>
      <c r="Y880" s="497">
        <f>SUM(Y839:Y879)</f>
        <v>0</v>
      </c>
      <c r="Z880" s="498">
        <f>SUM(Z839:Z879)</f>
        <v>0</v>
      </c>
      <c r="AA880" s="519">
        <f t="shared" si="2195"/>
        <v>0</v>
      </c>
      <c r="AB880" s="481" t="str">
        <f t="shared" si="2214"/>
        <v xml:space="preserve">    </v>
      </c>
      <c r="AC880" s="546">
        <f t="shared" si="2227"/>
        <v>0</v>
      </c>
      <c r="AD880" s="497">
        <f>SUM(AD839:AD879)</f>
        <v>0</v>
      </c>
      <c r="AE880" s="498">
        <f>SUM(AE839:AE879)</f>
        <v>0</v>
      </c>
      <c r="AF880" s="519">
        <f t="shared" si="2197"/>
        <v>0</v>
      </c>
      <c r="AG880" s="481" t="str">
        <f t="shared" si="2215"/>
        <v xml:space="preserve">    </v>
      </c>
      <c r="AH880" s="546">
        <f t="shared" si="2228"/>
        <v>0</v>
      </c>
      <c r="AI880" s="497">
        <f>SUM(AI839:AI879)</f>
        <v>0</v>
      </c>
      <c r="AJ880" s="498">
        <f>SUM(AJ839:AJ879)</f>
        <v>0</v>
      </c>
      <c r="AK880" s="519">
        <f t="shared" si="2199"/>
        <v>0</v>
      </c>
      <c r="AL880" s="481" t="str">
        <f t="shared" si="2216"/>
        <v xml:space="preserve">    </v>
      </c>
      <c r="AM880" s="546">
        <f t="shared" si="2229"/>
        <v>0</v>
      </c>
      <c r="AN880" s="497">
        <f>SUM(AN839:AN879)</f>
        <v>0</v>
      </c>
      <c r="AO880" s="498">
        <f>SUM(AO839:AO879)</f>
        <v>0</v>
      </c>
      <c r="AP880" s="519">
        <f t="shared" si="2201"/>
        <v>0</v>
      </c>
      <c r="AQ880" s="481" t="str">
        <f t="shared" si="2217"/>
        <v xml:space="preserve">    </v>
      </c>
      <c r="AR880" s="546">
        <f t="shared" si="2230"/>
        <v>0</v>
      </c>
      <c r="AS880" s="497">
        <f>SUM(AS839:AS879)</f>
        <v>0</v>
      </c>
      <c r="AT880" s="498">
        <f>SUM(AT839:AT879)</f>
        <v>0</v>
      </c>
      <c r="AU880" s="519">
        <f t="shared" si="2203"/>
        <v>0</v>
      </c>
      <c r="AV880" s="481" t="str">
        <f t="shared" si="2218"/>
        <v xml:space="preserve">    </v>
      </c>
      <c r="AW880" s="546">
        <f t="shared" si="2231"/>
        <v>0</v>
      </c>
      <c r="AX880" s="497">
        <f>SUM(AX839:AX879)</f>
        <v>0</v>
      </c>
      <c r="AY880" s="498">
        <f>SUM(AY839:AY879)</f>
        <v>0</v>
      </c>
      <c r="AZ880" s="519">
        <f t="shared" si="2205"/>
        <v>0</v>
      </c>
      <c r="BA880" s="481" t="str">
        <f t="shared" si="2219"/>
        <v xml:space="preserve">    </v>
      </c>
      <c r="BB880" s="546">
        <f t="shared" si="2232"/>
        <v>0</v>
      </c>
      <c r="BC880" s="497">
        <f>SUM(BC839:BC879)</f>
        <v>0</v>
      </c>
      <c r="BD880" s="498">
        <f>SUM(BD839:BD879)</f>
        <v>0</v>
      </c>
      <c r="BE880" s="519">
        <f t="shared" si="2207"/>
        <v>0</v>
      </c>
      <c r="BF880" s="481" t="str">
        <f t="shared" si="2220"/>
        <v xml:space="preserve">    </v>
      </c>
      <c r="BG880" s="546">
        <f t="shared" si="2233"/>
        <v>0</v>
      </c>
      <c r="BH880" s="497">
        <f>SUM(BH839:BH879)</f>
        <v>0</v>
      </c>
      <c r="BI880" s="498">
        <f>SUM(BI839:BI879)</f>
        <v>0</v>
      </c>
      <c r="BJ880" s="519">
        <f t="shared" si="2209"/>
        <v>0</v>
      </c>
      <c r="BK880" s="481" t="str">
        <f t="shared" si="2221"/>
        <v xml:space="preserve">    </v>
      </c>
      <c r="BM880" s="502">
        <f t="shared" si="2172"/>
        <v>0</v>
      </c>
      <c r="BN880" s="51"/>
      <c r="BO880" s="51"/>
      <c r="BP880" s="51"/>
      <c r="BQ880" s="51"/>
    </row>
    <row r="881" spans="1:69" s="5" customFormat="1" ht="12.75">
      <c r="A881" s="810">
        <v>46</v>
      </c>
      <c r="B881" s="837" t="s">
        <v>72</v>
      </c>
      <c r="C881" s="495">
        <f t="shared" si="2173"/>
        <v>0</v>
      </c>
      <c r="D881" s="853">
        <f t="shared" si="2222"/>
        <v>0</v>
      </c>
      <c r="E881" s="489"/>
      <c r="F881" s="523">
        <f>+F806+E881</f>
        <v>0</v>
      </c>
      <c r="G881" s="519">
        <f t="shared" si="2187"/>
        <v>0</v>
      </c>
      <c r="H881" s="481" t="str">
        <f t="shared" si="2210"/>
        <v xml:space="preserve">    </v>
      </c>
      <c r="I881" s="853">
        <f t="shared" si="2223"/>
        <v>0</v>
      </c>
      <c r="J881" s="489"/>
      <c r="K881" s="523">
        <f>+K806+J881</f>
        <v>0</v>
      </c>
      <c r="L881" s="519">
        <f t="shared" si="2189"/>
        <v>0</v>
      </c>
      <c r="M881" s="481" t="str">
        <f t="shared" si="2211"/>
        <v xml:space="preserve">    </v>
      </c>
      <c r="N881" s="853">
        <f t="shared" si="2224"/>
        <v>0</v>
      </c>
      <c r="O881" s="489"/>
      <c r="P881" s="523">
        <f>+P806+O881</f>
        <v>0</v>
      </c>
      <c r="Q881" s="519">
        <f t="shared" si="2191"/>
        <v>0</v>
      </c>
      <c r="R881" s="481" t="str">
        <f t="shared" si="2212"/>
        <v xml:space="preserve">    </v>
      </c>
      <c r="S881" s="853">
        <f t="shared" si="2225"/>
        <v>0</v>
      </c>
      <c r="T881" s="489"/>
      <c r="U881" s="523">
        <f>+U806+T881</f>
        <v>0</v>
      </c>
      <c r="V881" s="519">
        <f t="shared" si="2193"/>
        <v>0</v>
      </c>
      <c r="W881" s="481" t="str">
        <f t="shared" si="2213"/>
        <v xml:space="preserve">    </v>
      </c>
      <c r="X881" s="853">
        <f t="shared" si="2226"/>
        <v>0</v>
      </c>
      <c r="Y881" s="489"/>
      <c r="Z881" s="523">
        <f>+Z806+Y881</f>
        <v>0</v>
      </c>
      <c r="AA881" s="519">
        <f t="shared" si="2195"/>
        <v>0</v>
      </c>
      <c r="AB881" s="481" t="str">
        <f t="shared" si="2214"/>
        <v xml:space="preserve">    </v>
      </c>
      <c r="AC881" s="853">
        <f t="shared" si="2227"/>
        <v>0</v>
      </c>
      <c r="AD881" s="489"/>
      <c r="AE881" s="523">
        <f>+AE806+AD881</f>
        <v>0</v>
      </c>
      <c r="AF881" s="519">
        <f t="shared" si="2197"/>
        <v>0</v>
      </c>
      <c r="AG881" s="481" t="str">
        <f t="shared" si="2215"/>
        <v xml:space="preserve">    </v>
      </c>
      <c r="AH881" s="853">
        <f t="shared" si="2228"/>
        <v>0</v>
      </c>
      <c r="AI881" s="489"/>
      <c r="AJ881" s="523">
        <f>+AJ806+AI881</f>
        <v>0</v>
      </c>
      <c r="AK881" s="519">
        <f t="shared" si="2199"/>
        <v>0</v>
      </c>
      <c r="AL881" s="481" t="str">
        <f t="shared" si="2216"/>
        <v xml:space="preserve">    </v>
      </c>
      <c r="AM881" s="853">
        <f t="shared" si="2229"/>
        <v>0</v>
      </c>
      <c r="AN881" s="489"/>
      <c r="AO881" s="523">
        <f>+AO806+AN881</f>
        <v>0</v>
      </c>
      <c r="AP881" s="519">
        <f t="shared" si="2201"/>
        <v>0</v>
      </c>
      <c r="AQ881" s="481" t="str">
        <f t="shared" si="2217"/>
        <v xml:space="preserve">    </v>
      </c>
      <c r="AR881" s="853">
        <f t="shared" si="2230"/>
        <v>0</v>
      </c>
      <c r="AS881" s="489"/>
      <c r="AT881" s="523">
        <f>+AT806+AS881</f>
        <v>0</v>
      </c>
      <c r="AU881" s="519">
        <f t="shared" si="2203"/>
        <v>0</v>
      </c>
      <c r="AV881" s="481" t="str">
        <f t="shared" si="2218"/>
        <v xml:space="preserve">    </v>
      </c>
      <c r="AW881" s="853">
        <f t="shared" si="2231"/>
        <v>0</v>
      </c>
      <c r="AX881" s="489"/>
      <c r="AY881" s="523">
        <f>+AY806+AX881</f>
        <v>0</v>
      </c>
      <c r="AZ881" s="519">
        <f t="shared" si="2205"/>
        <v>0</v>
      </c>
      <c r="BA881" s="481" t="str">
        <f t="shared" si="2219"/>
        <v xml:space="preserve">    </v>
      </c>
      <c r="BB881" s="853">
        <f t="shared" si="2232"/>
        <v>0</v>
      </c>
      <c r="BC881" s="489"/>
      <c r="BD881" s="523">
        <f>+BD806+BC881</f>
        <v>0</v>
      </c>
      <c r="BE881" s="519">
        <f t="shared" si="2207"/>
        <v>0</v>
      </c>
      <c r="BF881" s="481" t="str">
        <f t="shared" si="2220"/>
        <v xml:space="preserve">    </v>
      </c>
      <c r="BG881" s="853">
        <f t="shared" si="2233"/>
        <v>0</v>
      </c>
      <c r="BH881" s="489"/>
      <c r="BI881" s="523">
        <f>+BI806+BH881</f>
        <v>0</v>
      </c>
      <c r="BJ881" s="519">
        <f t="shared" si="2209"/>
        <v>0</v>
      </c>
      <c r="BK881" s="481" t="str">
        <f t="shared" si="2221"/>
        <v xml:space="preserve">    </v>
      </c>
      <c r="BM881" s="502">
        <f t="shared" si="2172"/>
        <v>0</v>
      </c>
      <c r="BN881" s="7"/>
      <c r="BO881" s="7"/>
      <c r="BP881" s="7"/>
      <c r="BQ881" s="7"/>
    </row>
    <row r="882" spans="1:69" s="28" customFormat="1" ht="12.75" customHeight="1">
      <c r="A882" s="810">
        <v>47</v>
      </c>
      <c r="B882" s="837" t="s">
        <v>73</v>
      </c>
      <c r="C882" s="495">
        <f t="shared" si="2173"/>
        <v>0</v>
      </c>
      <c r="D882" s="560">
        <f t="shared" si="2222"/>
        <v>0</v>
      </c>
      <c r="E882" s="500"/>
      <c r="F882" s="523">
        <f>+F807+E882</f>
        <v>0</v>
      </c>
      <c r="G882" s="519">
        <f t="shared" si="2187"/>
        <v>0</v>
      </c>
      <c r="H882" s="481" t="str">
        <f t="shared" si="2210"/>
        <v xml:space="preserve">    </v>
      </c>
      <c r="I882" s="560">
        <f t="shared" si="2223"/>
        <v>0</v>
      </c>
      <c r="J882" s="500"/>
      <c r="K882" s="523">
        <f>+K807+J882</f>
        <v>0</v>
      </c>
      <c r="L882" s="519">
        <f t="shared" si="2189"/>
        <v>0</v>
      </c>
      <c r="M882" s="481" t="str">
        <f t="shared" si="2211"/>
        <v xml:space="preserve">    </v>
      </c>
      <c r="N882" s="560">
        <f t="shared" si="2224"/>
        <v>0</v>
      </c>
      <c r="O882" s="500"/>
      <c r="P882" s="523">
        <f>+P807+O882</f>
        <v>0</v>
      </c>
      <c r="Q882" s="519">
        <f t="shared" si="2191"/>
        <v>0</v>
      </c>
      <c r="R882" s="481" t="str">
        <f t="shared" si="2212"/>
        <v xml:space="preserve">    </v>
      </c>
      <c r="S882" s="560">
        <f t="shared" si="2225"/>
        <v>0</v>
      </c>
      <c r="T882" s="500"/>
      <c r="U882" s="523">
        <f>+U807+T882</f>
        <v>0</v>
      </c>
      <c r="V882" s="519">
        <f t="shared" si="2193"/>
        <v>0</v>
      </c>
      <c r="W882" s="481" t="str">
        <f t="shared" si="2213"/>
        <v xml:space="preserve">    </v>
      </c>
      <c r="X882" s="560">
        <f t="shared" si="2226"/>
        <v>0</v>
      </c>
      <c r="Y882" s="500"/>
      <c r="Z882" s="523">
        <f>+Z807+Y882</f>
        <v>0</v>
      </c>
      <c r="AA882" s="519">
        <f t="shared" si="2195"/>
        <v>0</v>
      </c>
      <c r="AB882" s="481" t="str">
        <f t="shared" si="2214"/>
        <v xml:space="preserve">    </v>
      </c>
      <c r="AC882" s="560">
        <f t="shared" si="2227"/>
        <v>0</v>
      </c>
      <c r="AD882" s="500"/>
      <c r="AE882" s="523">
        <f>+AE807+AD882</f>
        <v>0</v>
      </c>
      <c r="AF882" s="519">
        <f t="shared" si="2197"/>
        <v>0</v>
      </c>
      <c r="AG882" s="481" t="str">
        <f t="shared" si="2215"/>
        <v xml:space="preserve">    </v>
      </c>
      <c r="AH882" s="560">
        <f t="shared" si="2228"/>
        <v>0</v>
      </c>
      <c r="AI882" s="500"/>
      <c r="AJ882" s="523">
        <f>+AJ807+AI882</f>
        <v>0</v>
      </c>
      <c r="AK882" s="519">
        <f t="shared" si="2199"/>
        <v>0</v>
      </c>
      <c r="AL882" s="481" t="str">
        <f t="shared" si="2216"/>
        <v xml:space="preserve">    </v>
      </c>
      <c r="AM882" s="560">
        <f t="shared" si="2229"/>
        <v>0</v>
      </c>
      <c r="AN882" s="500"/>
      <c r="AO882" s="523">
        <f>+AO807+AN882</f>
        <v>0</v>
      </c>
      <c r="AP882" s="519">
        <f t="shared" si="2201"/>
        <v>0</v>
      </c>
      <c r="AQ882" s="481" t="str">
        <f t="shared" si="2217"/>
        <v xml:space="preserve">    </v>
      </c>
      <c r="AR882" s="560">
        <f t="shared" si="2230"/>
        <v>0</v>
      </c>
      <c r="AS882" s="500"/>
      <c r="AT882" s="523">
        <f>+AT807+AS882</f>
        <v>0</v>
      </c>
      <c r="AU882" s="519">
        <f t="shared" si="2203"/>
        <v>0</v>
      </c>
      <c r="AV882" s="481" t="str">
        <f t="shared" si="2218"/>
        <v xml:space="preserve">    </v>
      </c>
      <c r="AW882" s="560">
        <f t="shared" si="2231"/>
        <v>0</v>
      </c>
      <c r="AX882" s="500"/>
      <c r="AY882" s="523">
        <f>+AY807+AX882</f>
        <v>0</v>
      </c>
      <c r="AZ882" s="519">
        <f t="shared" si="2205"/>
        <v>0</v>
      </c>
      <c r="BA882" s="481" t="str">
        <f t="shared" si="2219"/>
        <v xml:space="preserve">    </v>
      </c>
      <c r="BB882" s="560">
        <f t="shared" si="2232"/>
        <v>0</v>
      </c>
      <c r="BC882" s="500"/>
      <c r="BD882" s="523">
        <f>+BD807+BC882</f>
        <v>0</v>
      </c>
      <c r="BE882" s="519">
        <f t="shared" si="2207"/>
        <v>0</v>
      </c>
      <c r="BF882" s="481" t="str">
        <f t="shared" si="2220"/>
        <v xml:space="preserve">    </v>
      </c>
      <c r="BG882" s="560">
        <f t="shared" si="2233"/>
        <v>0</v>
      </c>
      <c r="BH882" s="500"/>
      <c r="BI882" s="523">
        <f>+BI807+BH882</f>
        <v>0</v>
      </c>
      <c r="BJ882" s="519">
        <f t="shared" si="2209"/>
        <v>0</v>
      </c>
      <c r="BK882" s="481" t="str">
        <f t="shared" si="2221"/>
        <v xml:space="preserve">    </v>
      </c>
      <c r="BL882" s="5"/>
      <c r="BM882" s="502">
        <f t="shared" si="2172"/>
        <v>0</v>
      </c>
      <c r="BN882" s="29"/>
      <c r="BO882" s="29"/>
      <c r="BP882" s="29"/>
      <c r="BQ882" s="29"/>
    </row>
    <row r="883" spans="1:69" s="55" customFormat="1" ht="13.9" customHeight="1">
      <c r="A883" s="811">
        <v>48</v>
      </c>
      <c r="B883" s="836" t="s">
        <v>76</v>
      </c>
      <c r="C883" s="492">
        <f t="shared" si="2173"/>
        <v>0</v>
      </c>
      <c r="D883" s="551">
        <f t="shared" si="2222"/>
        <v>0</v>
      </c>
      <c r="E883" s="521">
        <f t="shared" ref="E883:F883" si="2286">E880+E881+E882</f>
        <v>0</v>
      </c>
      <c r="F883" s="521">
        <f t="shared" si="2286"/>
        <v>0</v>
      </c>
      <c r="G883" s="519">
        <f t="shared" si="2187"/>
        <v>0</v>
      </c>
      <c r="H883" s="481" t="str">
        <f t="shared" si="2210"/>
        <v xml:space="preserve">    </v>
      </c>
      <c r="I883" s="551">
        <f t="shared" si="2223"/>
        <v>0</v>
      </c>
      <c r="J883" s="521">
        <f t="shared" ref="J883:K883" si="2287">J880+J881+J882</f>
        <v>0</v>
      </c>
      <c r="K883" s="521">
        <f t="shared" si="2287"/>
        <v>0</v>
      </c>
      <c r="L883" s="519">
        <f t="shared" si="2189"/>
        <v>0</v>
      </c>
      <c r="M883" s="481" t="str">
        <f t="shared" si="2211"/>
        <v xml:space="preserve">    </v>
      </c>
      <c r="N883" s="551">
        <f t="shared" si="2224"/>
        <v>0</v>
      </c>
      <c r="O883" s="521">
        <f t="shared" ref="O883:P883" si="2288">O880+O881+O882</f>
        <v>0</v>
      </c>
      <c r="P883" s="521">
        <f t="shared" si="2288"/>
        <v>0</v>
      </c>
      <c r="Q883" s="519">
        <f t="shared" si="2191"/>
        <v>0</v>
      </c>
      <c r="R883" s="481" t="str">
        <f t="shared" si="2212"/>
        <v xml:space="preserve">    </v>
      </c>
      <c r="S883" s="551">
        <f t="shared" si="2225"/>
        <v>0</v>
      </c>
      <c r="T883" s="521">
        <f t="shared" ref="T883:U883" si="2289">T880+T881+T882</f>
        <v>0</v>
      </c>
      <c r="U883" s="521">
        <f t="shared" si="2289"/>
        <v>0</v>
      </c>
      <c r="V883" s="519">
        <f t="shared" si="2193"/>
        <v>0</v>
      </c>
      <c r="W883" s="481" t="str">
        <f t="shared" si="2213"/>
        <v xml:space="preserve">    </v>
      </c>
      <c r="X883" s="551">
        <f t="shared" si="2226"/>
        <v>0</v>
      </c>
      <c r="Y883" s="521">
        <f t="shared" ref="Y883:Z883" si="2290">Y880+Y881+Y882</f>
        <v>0</v>
      </c>
      <c r="Z883" s="521">
        <f t="shared" si="2290"/>
        <v>0</v>
      </c>
      <c r="AA883" s="519">
        <f t="shared" si="2195"/>
        <v>0</v>
      </c>
      <c r="AB883" s="481" t="str">
        <f t="shared" si="2214"/>
        <v xml:space="preserve">    </v>
      </c>
      <c r="AC883" s="551">
        <f t="shared" si="2227"/>
        <v>0</v>
      </c>
      <c r="AD883" s="521">
        <f t="shared" ref="AD883:AE883" si="2291">AD880+AD881+AD882</f>
        <v>0</v>
      </c>
      <c r="AE883" s="521">
        <f t="shared" si="2291"/>
        <v>0</v>
      </c>
      <c r="AF883" s="519">
        <f t="shared" si="2197"/>
        <v>0</v>
      </c>
      <c r="AG883" s="481" t="str">
        <f t="shared" si="2215"/>
        <v xml:space="preserve">    </v>
      </c>
      <c r="AH883" s="551">
        <f t="shared" si="2228"/>
        <v>0</v>
      </c>
      <c r="AI883" s="521">
        <f t="shared" ref="AI883:AJ883" si="2292">AI880+AI881+AI882</f>
        <v>0</v>
      </c>
      <c r="AJ883" s="521">
        <f t="shared" si="2292"/>
        <v>0</v>
      </c>
      <c r="AK883" s="519">
        <f t="shared" si="2199"/>
        <v>0</v>
      </c>
      <c r="AL883" s="481" t="str">
        <f t="shared" si="2216"/>
        <v xml:space="preserve">    </v>
      </c>
      <c r="AM883" s="551">
        <f t="shared" si="2229"/>
        <v>0</v>
      </c>
      <c r="AN883" s="521">
        <f t="shared" ref="AN883:AO883" si="2293">AN880+AN881+AN882</f>
        <v>0</v>
      </c>
      <c r="AO883" s="521">
        <f t="shared" si="2293"/>
        <v>0</v>
      </c>
      <c r="AP883" s="519">
        <f t="shared" si="2201"/>
        <v>0</v>
      </c>
      <c r="AQ883" s="481" t="str">
        <f t="shared" si="2217"/>
        <v xml:space="preserve">    </v>
      </c>
      <c r="AR883" s="551">
        <f t="shared" si="2230"/>
        <v>0</v>
      </c>
      <c r="AS883" s="521">
        <f t="shared" ref="AS883:AT883" si="2294">AS880+AS881+AS882</f>
        <v>0</v>
      </c>
      <c r="AT883" s="521">
        <f t="shared" si="2294"/>
        <v>0</v>
      </c>
      <c r="AU883" s="519">
        <f t="shared" si="2203"/>
        <v>0</v>
      </c>
      <c r="AV883" s="481" t="str">
        <f t="shared" si="2218"/>
        <v xml:space="preserve">    </v>
      </c>
      <c r="AW883" s="551">
        <f t="shared" si="2231"/>
        <v>0</v>
      </c>
      <c r="AX883" s="521">
        <f t="shared" ref="AX883:AY883" si="2295">AX880+AX881+AX882</f>
        <v>0</v>
      </c>
      <c r="AY883" s="521">
        <f t="shared" si="2295"/>
        <v>0</v>
      </c>
      <c r="AZ883" s="519">
        <f t="shared" si="2205"/>
        <v>0</v>
      </c>
      <c r="BA883" s="481" t="str">
        <f t="shared" si="2219"/>
        <v xml:space="preserve">    </v>
      </c>
      <c r="BB883" s="551">
        <f t="shared" si="2232"/>
        <v>0</v>
      </c>
      <c r="BC883" s="521">
        <f t="shared" ref="BC883:BD883" si="2296">BC880+BC881+BC882</f>
        <v>0</v>
      </c>
      <c r="BD883" s="521">
        <f t="shared" si="2296"/>
        <v>0</v>
      </c>
      <c r="BE883" s="519">
        <f t="shared" si="2207"/>
        <v>0</v>
      </c>
      <c r="BF883" s="481" t="str">
        <f t="shared" si="2220"/>
        <v xml:space="preserve">    </v>
      </c>
      <c r="BG883" s="551">
        <f t="shared" si="2233"/>
        <v>0</v>
      </c>
      <c r="BH883" s="521">
        <f t="shared" ref="BH883:BI883" si="2297">BH880+BH881+BH882</f>
        <v>0</v>
      </c>
      <c r="BI883" s="521">
        <f t="shared" si="2297"/>
        <v>0</v>
      </c>
      <c r="BJ883" s="519">
        <f t="shared" si="2209"/>
        <v>0</v>
      </c>
      <c r="BK883" s="481" t="str">
        <f t="shared" si="2221"/>
        <v xml:space="preserve">    </v>
      </c>
      <c r="BL883" s="52"/>
      <c r="BM883" s="502">
        <f t="shared" si="2172"/>
        <v>0</v>
      </c>
    </row>
    <row r="884" spans="1:69" s="55" customFormat="1" ht="10.9" customHeight="1">
      <c r="A884" s="811">
        <v>49</v>
      </c>
      <c r="B884" s="836" t="s">
        <v>34</v>
      </c>
      <c r="C884" s="492">
        <f t="shared" si="2173"/>
        <v>0</v>
      </c>
      <c r="D884" s="551">
        <f t="shared" si="2222"/>
        <v>0</v>
      </c>
      <c r="E884" s="522">
        <f>E883+E838</f>
        <v>0</v>
      </c>
      <c r="F884" s="521">
        <f>F883+F838</f>
        <v>0</v>
      </c>
      <c r="G884" s="519">
        <f t="shared" si="2187"/>
        <v>0</v>
      </c>
      <c r="H884" s="481" t="str">
        <f t="shared" si="2210"/>
        <v xml:space="preserve">    </v>
      </c>
      <c r="I884" s="551">
        <f t="shared" si="2223"/>
        <v>0</v>
      </c>
      <c r="J884" s="522">
        <f>J883+J838</f>
        <v>0</v>
      </c>
      <c r="K884" s="521">
        <f>K883+K838</f>
        <v>0</v>
      </c>
      <c r="L884" s="519">
        <f t="shared" si="2189"/>
        <v>0</v>
      </c>
      <c r="M884" s="481" t="str">
        <f t="shared" si="2211"/>
        <v xml:space="preserve">    </v>
      </c>
      <c r="N884" s="551">
        <f t="shared" si="2224"/>
        <v>0</v>
      </c>
      <c r="O884" s="522">
        <f>O883+O838</f>
        <v>0</v>
      </c>
      <c r="P884" s="521">
        <f>P883+P838</f>
        <v>0</v>
      </c>
      <c r="Q884" s="519">
        <f t="shared" si="2191"/>
        <v>0</v>
      </c>
      <c r="R884" s="481" t="str">
        <f t="shared" si="2212"/>
        <v xml:space="preserve">    </v>
      </c>
      <c r="S884" s="551">
        <f t="shared" si="2225"/>
        <v>4</v>
      </c>
      <c r="T884" s="522">
        <f>T883+T838</f>
        <v>0</v>
      </c>
      <c r="U884" s="521">
        <f>U883+U838</f>
        <v>0</v>
      </c>
      <c r="V884" s="519">
        <f t="shared" si="2193"/>
        <v>4</v>
      </c>
      <c r="W884" s="481">
        <f t="shared" si="2213"/>
        <v>0</v>
      </c>
      <c r="X884" s="551">
        <f t="shared" si="2226"/>
        <v>0</v>
      </c>
      <c r="Y884" s="522">
        <f>Y883+Y838</f>
        <v>0</v>
      </c>
      <c r="Z884" s="521">
        <f>Z883+Z838</f>
        <v>0</v>
      </c>
      <c r="AA884" s="519">
        <f t="shared" si="2195"/>
        <v>0</v>
      </c>
      <c r="AB884" s="481" t="str">
        <f t="shared" si="2214"/>
        <v xml:space="preserve">    </v>
      </c>
      <c r="AC884" s="551">
        <f t="shared" si="2227"/>
        <v>0</v>
      </c>
      <c r="AD884" s="522">
        <f>AD883+AD838</f>
        <v>0</v>
      </c>
      <c r="AE884" s="521">
        <f>AE883+AE838</f>
        <v>0</v>
      </c>
      <c r="AF884" s="519">
        <f t="shared" si="2197"/>
        <v>0</v>
      </c>
      <c r="AG884" s="481" t="str">
        <f t="shared" si="2215"/>
        <v xml:space="preserve">    </v>
      </c>
      <c r="AH884" s="551">
        <f t="shared" si="2228"/>
        <v>0</v>
      </c>
      <c r="AI884" s="522">
        <f>AI883+AI838</f>
        <v>0</v>
      </c>
      <c r="AJ884" s="521">
        <f>AJ883+AJ838</f>
        <v>0</v>
      </c>
      <c r="AK884" s="519">
        <f t="shared" si="2199"/>
        <v>0</v>
      </c>
      <c r="AL884" s="481" t="str">
        <f t="shared" si="2216"/>
        <v xml:space="preserve">    </v>
      </c>
      <c r="AM884" s="551">
        <f t="shared" si="2229"/>
        <v>0</v>
      </c>
      <c r="AN884" s="522">
        <f>AN883+AN838</f>
        <v>0</v>
      </c>
      <c r="AO884" s="521">
        <f>AO883+AO838</f>
        <v>0</v>
      </c>
      <c r="AP884" s="519">
        <f t="shared" si="2201"/>
        <v>0</v>
      </c>
      <c r="AQ884" s="481" t="str">
        <f t="shared" si="2217"/>
        <v xml:space="preserve">    </v>
      </c>
      <c r="AR884" s="551">
        <f t="shared" si="2230"/>
        <v>0</v>
      </c>
      <c r="AS884" s="522">
        <f>AS883+AS838</f>
        <v>0</v>
      </c>
      <c r="AT884" s="521">
        <f>AT883+AT838</f>
        <v>0</v>
      </c>
      <c r="AU884" s="519">
        <f t="shared" si="2203"/>
        <v>0</v>
      </c>
      <c r="AV884" s="481" t="str">
        <f t="shared" si="2218"/>
        <v xml:space="preserve">    </v>
      </c>
      <c r="AW884" s="551">
        <f t="shared" si="2231"/>
        <v>0</v>
      </c>
      <c r="AX884" s="522">
        <f>AX883+AX838</f>
        <v>0</v>
      </c>
      <c r="AY884" s="521">
        <f>AY883+AY838</f>
        <v>0</v>
      </c>
      <c r="AZ884" s="519">
        <f t="shared" si="2205"/>
        <v>0</v>
      </c>
      <c r="BA884" s="481" t="str">
        <f t="shared" si="2219"/>
        <v xml:space="preserve">    </v>
      </c>
      <c r="BB884" s="551">
        <f t="shared" si="2232"/>
        <v>0</v>
      </c>
      <c r="BC884" s="522">
        <f>BC883+BC838</f>
        <v>0</v>
      </c>
      <c r="BD884" s="521">
        <f>BD883+BD838</f>
        <v>0</v>
      </c>
      <c r="BE884" s="519">
        <f t="shared" si="2207"/>
        <v>0</v>
      </c>
      <c r="BF884" s="481" t="str">
        <f t="shared" si="2220"/>
        <v xml:space="preserve">    </v>
      </c>
      <c r="BG884" s="551">
        <f t="shared" si="2233"/>
        <v>0</v>
      </c>
      <c r="BH884" s="522">
        <f>BH883+BH838</f>
        <v>0</v>
      </c>
      <c r="BI884" s="521">
        <f>BI883+BI838</f>
        <v>0</v>
      </c>
      <c r="BJ884" s="519">
        <f t="shared" si="2209"/>
        <v>0</v>
      </c>
      <c r="BK884" s="481" t="str">
        <f t="shared" si="2221"/>
        <v xml:space="preserve">    </v>
      </c>
      <c r="BL884" s="552"/>
      <c r="BM884" s="502">
        <f t="shared" si="2172"/>
        <v>0</v>
      </c>
    </row>
    <row r="885" spans="1:69" s="50" customFormat="1" ht="10.9" customHeight="1">
      <c r="A885" s="811">
        <v>50</v>
      </c>
      <c r="B885" s="836" t="s">
        <v>282</v>
      </c>
      <c r="C885" s="492"/>
      <c r="D885" s="551"/>
      <c r="E885" s="522"/>
      <c r="F885" s="521"/>
      <c r="G885" s="519"/>
      <c r="H885" s="481"/>
      <c r="I885" s="551"/>
      <c r="J885" s="522"/>
      <c r="K885" s="521"/>
      <c r="L885" s="519"/>
      <c r="M885" s="481"/>
      <c r="N885" s="551"/>
      <c r="O885" s="522"/>
      <c r="P885" s="521"/>
      <c r="Q885" s="519"/>
      <c r="R885" s="481"/>
      <c r="S885" s="551"/>
      <c r="T885" s="522"/>
      <c r="U885" s="521"/>
      <c r="V885" s="519"/>
      <c r="W885" s="481"/>
      <c r="X885" s="551"/>
      <c r="Y885" s="522"/>
      <c r="Z885" s="521"/>
      <c r="AA885" s="519"/>
      <c r="AB885" s="481"/>
      <c r="AC885" s="551"/>
      <c r="AD885" s="522"/>
      <c r="AE885" s="521"/>
      <c r="AF885" s="519"/>
      <c r="AG885" s="481"/>
      <c r="AH885" s="551"/>
      <c r="AI885" s="522"/>
      <c r="AJ885" s="521"/>
      <c r="AK885" s="519"/>
      <c r="AL885" s="481"/>
      <c r="AM885" s="551"/>
      <c r="AN885" s="522"/>
      <c r="AO885" s="521"/>
      <c r="AP885" s="519"/>
      <c r="AQ885" s="481"/>
      <c r="AR885" s="551"/>
      <c r="AS885" s="522"/>
      <c r="AT885" s="521"/>
      <c r="AU885" s="519"/>
      <c r="AV885" s="481"/>
      <c r="AW885" s="551"/>
      <c r="AX885" s="522"/>
      <c r="AY885" s="521"/>
      <c r="AZ885" s="519"/>
      <c r="BA885" s="481"/>
      <c r="BB885" s="551"/>
      <c r="BC885" s="522"/>
      <c r="BD885" s="521"/>
      <c r="BE885" s="519"/>
      <c r="BF885" s="481"/>
      <c r="BG885" s="551"/>
      <c r="BH885" s="522"/>
      <c r="BI885" s="521"/>
      <c r="BJ885" s="519"/>
      <c r="BK885" s="481"/>
      <c r="BL885" s="552"/>
      <c r="BM885" s="502">
        <f t="shared" si="2172"/>
        <v>0</v>
      </c>
    </row>
    <row r="886" spans="1:69" s="1" customFormat="1" ht="12.75">
      <c r="A886" s="810">
        <v>51</v>
      </c>
      <c r="B886" s="838" t="s">
        <v>283</v>
      </c>
      <c r="C886" s="495">
        <f t="shared" si="2173"/>
        <v>0</v>
      </c>
      <c r="D886" s="560">
        <f t="shared" ref="D886:D894" si="2298">D811</f>
        <v>0</v>
      </c>
      <c r="E886" s="500"/>
      <c r="F886" s="523">
        <f>+F811+E886</f>
        <v>0</v>
      </c>
      <c r="G886" s="519">
        <f t="shared" ref="G886:G890" si="2299">D886-F886</f>
        <v>0</v>
      </c>
      <c r="H886" s="481" t="str">
        <f t="shared" ref="H886:H894" si="2300">IF(D886=0,"    ",F886/D886)</f>
        <v xml:space="preserve">    </v>
      </c>
      <c r="I886" s="560">
        <f t="shared" ref="I886:I894" si="2301">I811</f>
        <v>0</v>
      </c>
      <c r="J886" s="500"/>
      <c r="K886" s="523">
        <f>+K811+J886</f>
        <v>0</v>
      </c>
      <c r="L886" s="519">
        <f t="shared" ref="L886:L890" si="2302">I886-K886</f>
        <v>0</v>
      </c>
      <c r="M886" s="481" t="str">
        <f t="shared" ref="M886:M894" si="2303">IF(I886=0,"    ",K886/I886)</f>
        <v xml:space="preserve">    </v>
      </c>
      <c r="N886" s="560">
        <f t="shared" ref="N886:N894" si="2304">N811</f>
        <v>0</v>
      </c>
      <c r="O886" s="500"/>
      <c r="P886" s="523">
        <f>+P811+O886</f>
        <v>0</v>
      </c>
      <c r="Q886" s="519">
        <f t="shared" ref="Q886:Q890" si="2305">N886-P886</f>
        <v>0</v>
      </c>
      <c r="R886" s="481" t="str">
        <f t="shared" ref="R886:R894" si="2306">IF(N886=0,"    ",P886/N886)</f>
        <v xml:space="preserve">    </v>
      </c>
      <c r="S886" s="560">
        <f t="shared" ref="S886:S894" si="2307">S811</f>
        <v>0</v>
      </c>
      <c r="T886" s="500"/>
      <c r="U886" s="523">
        <f>+U811+T886</f>
        <v>0</v>
      </c>
      <c r="V886" s="519">
        <f t="shared" ref="V886:V890" si="2308">S886-U886</f>
        <v>0</v>
      </c>
      <c r="W886" s="481" t="str">
        <f t="shared" ref="W886:W894" si="2309">IF(S886=0,"    ",U886/S886)</f>
        <v xml:space="preserve">    </v>
      </c>
      <c r="X886" s="560">
        <f t="shared" ref="X886:X894" si="2310">X811</f>
        <v>0</v>
      </c>
      <c r="Y886" s="500"/>
      <c r="Z886" s="523">
        <f>+Z811+Y886</f>
        <v>0</v>
      </c>
      <c r="AA886" s="519">
        <f t="shared" ref="AA886:AA890" si="2311">X886-Z886</f>
        <v>0</v>
      </c>
      <c r="AB886" s="481" t="str">
        <f t="shared" ref="AB886:AB894" si="2312">IF(X886=0,"    ",Z886/X886)</f>
        <v xml:space="preserve">    </v>
      </c>
      <c r="AC886" s="560">
        <f t="shared" ref="AC886:AC894" si="2313">AC811</f>
        <v>0</v>
      </c>
      <c r="AD886" s="500"/>
      <c r="AE886" s="523">
        <f>+AE811+AD886</f>
        <v>0</v>
      </c>
      <c r="AF886" s="519">
        <f t="shared" ref="AF886:AF890" si="2314">AC886-AE886</f>
        <v>0</v>
      </c>
      <c r="AG886" s="481" t="str">
        <f t="shared" ref="AG886:AG894" si="2315">IF(AC886=0,"    ",AE886/AC886)</f>
        <v xml:space="preserve">    </v>
      </c>
      <c r="AH886" s="560">
        <f t="shared" ref="AH886:AH894" si="2316">AH811</f>
        <v>0</v>
      </c>
      <c r="AI886" s="500"/>
      <c r="AJ886" s="523">
        <f>+AJ811+AI886</f>
        <v>0</v>
      </c>
      <c r="AK886" s="519">
        <f t="shared" ref="AK886:AK890" si="2317">AH886-AJ886</f>
        <v>0</v>
      </c>
      <c r="AL886" s="481" t="str">
        <f t="shared" ref="AL886:AL894" si="2318">IF(AH886=0,"    ",AJ886/AH886)</f>
        <v xml:space="preserve">    </v>
      </c>
      <c r="AM886" s="560">
        <f t="shared" ref="AM886:AM894" si="2319">AM811</f>
        <v>0</v>
      </c>
      <c r="AN886" s="500"/>
      <c r="AO886" s="523">
        <f>+AO811+AN886</f>
        <v>0</v>
      </c>
      <c r="AP886" s="519">
        <f t="shared" ref="AP886:AP890" si="2320">AM886-AO886</f>
        <v>0</v>
      </c>
      <c r="AQ886" s="481" t="str">
        <f t="shared" ref="AQ886:AQ894" si="2321">IF(AM886=0,"    ",AO886/AM886)</f>
        <v xml:space="preserve">    </v>
      </c>
      <c r="AR886" s="560">
        <f t="shared" ref="AR886:AR894" si="2322">AR811</f>
        <v>0</v>
      </c>
      <c r="AS886" s="500"/>
      <c r="AT886" s="523">
        <f>+AT811+AS886</f>
        <v>0</v>
      </c>
      <c r="AU886" s="519">
        <f t="shared" ref="AU886:AU890" si="2323">AR886-AT886</f>
        <v>0</v>
      </c>
      <c r="AV886" s="481" t="str">
        <f t="shared" ref="AV886:AV894" si="2324">IF(AR886=0,"    ",AT886/AR886)</f>
        <v xml:space="preserve">    </v>
      </c>
      <c r="AW886" s="560">
        <f t="shared" ref="AW886:AW894" si="2325">AW811</f>
        <v>0</v>
      </c>
      <c r="AX886" s="500"/>
      <c r="AY886" s="523">
        <f>+AY811+AX886</f>
        <v>0</v>
      </c>
      <c r="AZ886" s="519">
        <f t="shared" ref="AZ886:AZ890" si="2326">AW886-AY886</f>
        <v>0</v>
      </c>
      <c r="BA886" s="481" t="str">
        <f t="shared" ref="BA886:BA894" si="2327">IF(AW886=0,"    ",AY886/AW886)</f>
        <v xml:space="preserve">    </v>
      </c>
      <c r="BB886" s="560">
        <f t="shared" ref="BB886:BB894" si="2328">BB811</f>
        <v>0</v>
      </c>
      <c r="BC886" s="500"/>
      <c r="BD886" s="523">
        <f>+BD811+BC886</f>
        <v>0</v>
      </c>
      <c r="BE886" s="519">
        <f t="shared" ref="BE886:BE890" si="2329">BB886-BD886</f>
        <v>0</v>
      </c>
      <c r="BF886" s="481" t="str">
        <f t="shared" ref="BF886:BF894" si="2330">IF(BB886=0,"    ",BD886/BB886)</f>
        <v xml:space="preserve">    </v>
      </c>
      <c r="BG886" s="560">
        <f t="shared" ref="BG886:BG894" si="2331">BG811</f>
        <v>0</v>
      </c>
      <c r="BH886" s="500"/>
      <c r="BI886" s="523">
        <f>+BI811+BH886</f>
        <v>0</v>
      </c>
      <c r="BJ886" s="519">
        <f t="shared" ref="BJ886:BJ890" si="2332">BG886-BI886</f>
        <v>0</v>
      </c>
      <c r="BK886" s="481" t="str">
        <f t="shared" ref="BK886:BK894" si="2333">IF(BG886=0,"    ",BI886/BG886)</f>
        <v xml:space="preserve">    </v>
      </c>
      <c r="BL886" s="553"/>
      <c r="BM886" s="502">
        <f t="shared" si="2172"/>
        <v>0</v>
      </c>
    </row>
    <row r="887" spans="1:69" s="1" customFormat="1" ht="12.75">
      <c r="A887" s="810">
        <v>52</v>
      </c>
      <c r="B887" s="838" t="str">
        <f>'[4]Budget Summary'!$C$33</f>
        <v>Other Patient Insurance</v>
      </c>
      <c r="C887" s="495">
        <f t="shared" si="2173"/>
        <v>0</v>
      </c>
      <c r="D887" s="560">
        <f t="shared" si="2298"/>
        <v>0</v>
      </c>
      <c r="E887" s="500"/>
      <c r="F887" s="523">
        <f>+F812+E887</f>
        <v>0</v>
      </c>
      <c r="G887" s="519">
        <f t="shared" si="2299"/>
        <v>0</v>
      </c>
      <c r="H887" s="481" t="str">
        <f t="shared" si="2300"/>
        <v xml:space="preserve">    </v>
      </c>
      <c r="I887" s="560">
        <f t="shared" si="2301"/>
        <v>0</v>
      </c>
      <c r="J887" s="500"/>
      <c r="K887" s="523">
        <f>+K812+J887</f>
        <v>0</v>
      </c>
      <c r="L887" s="519">
        <f t="shared" si="2302"/>
        <v>0</v>
      </c>
      <c r="M887" s="481" t="str">
        <f t="shared" si="2303"/>
        <v xml:space="preserve">    </v>
      </c>
      <c r="N887" s="560">
        <f t="shared" si="2304"/>
        <v>0</v>
      </c>
      <c r="O887" s="500"/>
      <c r="P887" s="523">
        <f>+P812+O887</f>
        <v>0</v>
      </c>
      <c r="Q887" s="519">
        <f t="shared" si="2305"/>
        <v>0</v>
      </c>
      <c r="R887" s="481" t="str">
        <f t="shared" si="2306"/>
        <v xml:space="preserve">    </v>
      </c>
      <c r="S887" s="560">
        <f t="shared" si="2307"/>
        <v>0</v>
      </c>
      <c r="T887" s="500"/>
      <c r="U887" s="523">
        <f>+U812+T887</f>
        <v>0</v>
      </c>
      <c r="V887" s="519">
        <f t="shared" si="2308"/>
        <v>0</v>
      </c>
      <c r="W887" s="481" t="str">
        <f t="shared" si="2309"/>
        <v xml:space="preserve">    </v>
      </c>
      <c r="X887" s="560">
        <f t="shared" si="2310"/>
        <v>0</v>
      </c>
      <c r="Y887" s="500"/>
      <c r="Z887" s="523">
        <f>+Z812+Y887</f>
        <v>0</v>
      </c>
      <c r="AA887" s="519">
        <f t="shared" si="2311"/>
        <v>0</v>
      </c>
      <c r="AB887" s="481" t="str">
        <f t="shared" si="2312"/>
        <v xml:space="preserve">    </v>
      </c>
      <c r="AC887" s="560">
        <f t="shared" si="2313"/>
        <v>0</v>
      </c>
      <c r="AD887" s="500"/>
      <c r="AE887" s="523">
        <f>+AE812+AD887</f>
        <v>0</v>
      </c>
      <c r="AF887" s="519">
        <f t="shared" si="2314"/>
        <v>0</v>
      </c>
      <c r="AG887" s="481" t="str">
        <f t="shared" si="2315"/>
        <v xml:space="preserve">    </v>
      </c>
      <c r="AH887" s="560">
        <f t="shared" si="2316"/>
        <v>0</v>
      </c>
      <c r="AI887" s="500"/>
      <c r="AJ887" s="523">
        <f>+AJ812+AI887</f>
        <v>0</v>
      </c>
      <c r="AK887" s="519">
        <f t="shared" si="2317"/>
        <v>0</v>
      </c>
      <c r="AL887" s="481" t="str">
        <f t="shared" si="2318"/>
        <v xml:space="preserve">    </v>
      </c>
      <c r="AM887" s="560">
        <f t="shared" si="2319"/>
        <v>0</v>
      </c>
      <c r="AN887" s="500"/>
      <c r="AO887" s="523">
        <f>+AO812+AN887</f>
        <v>0</v>
      </c>
      <c r="AP887" s="519">
        <f t="shared" si="2320"/>
        <v>0</v>
      </c>
      <c r="AQ887" s="481" t="str">
        <f t="shared" si="2321"/>
        <v xml:space="preserve">    </v>
      </c>
      <c r="AR887" s="560">
        <f t="shared" si="2322"/>
        <v>0</v>
      </c>
      <c r="AS887" s="500"/>
      <c r="AT887" s="523">
        <f>+AT812+AS887</f>
        <v>0</v>
      </c>
      <c r="AU887" s="519">
        <f t="shared" si="2323"/>
        <v>0</v>
      </c>
      <c r="AV887" s="481" t="str">
        <f t="shared" si="2324"/>
        <v xml:space="preserve">    </v>
      </c>
      <c r="AW887" s="560">
        <f t="shared" si="2325"/>
        <v>0</v>
      </c>
      <c r="AX887" s="500"/>
      <c r="AY887" s="523">
        <f>+AY812+AX887</f>
        <v>0</v>
      </c>
      <c r="AZ887" s="519">
        <f t="shared" si="2326"/>
        <v>0</v>
      </c>
      <c r="BA887" s="481" t="str">
        <f t="shared" si="2327"/>
        <v xml:space="preserve">    </v>
      </c>
      <c r="BB887" s="560">
        <f t="shared" si="2328"/>
        <v>0</v>
      </c>
      <c r="BC887" s="500"/>
      <c r="BD887" s="523">
        <f>+BD812+BC887</f>
        <v>0</v>
      </c>
      <c r="BE887" s="519">
        <f t="shared" si="2329"/>
        <v>0</v>
      </c>
      <c r="BF887" s="481" t="str">
        <f t="shared" si="2330"/>
        <v xml:space="preserve">    </v>
      </c>
      <c r="BG887" s="560">
        <f t="shared" si="2331"/>
        <v>0</v>
      </c>
      <c r="BH887" s="500"/>
      <c r="BI887" s="523">
        <f>+BI812+BH887</f>
        <v>0</v>
      </c>
      <c r="BJ887" s="519">
        <f t="shared" si="2332"/>
        <v>0</v>
      </c>
      <c r="BK887" s="481" t="str">
        <f t="shared" si="2333"/>
        <v xml:space="preserve">    </v>
      </c>
      <c r="BL887" s="553"/>
      <c r="BM887" s="502">
        <f t="shared" si="2172"/>
        <v>0</v>
      </c>
    </row>
    <row r="888" spans="1:69" s="1" customFormat="1" ht="12.75">
      <c r="A888" s="810">
        <v>53</v>
      </c>
      <c r="B888" s="838" t="str">
        <f>'[4]Budget Summary'!$C$34</f>
        <v>Medicare</v>
      </c>
      <c r="C888" s="495">
        <f t="shared" si="2173"/>
        <v>0</v>
      </c>
      <c r="D888" s="560">
        <f t="shared" si="2298"/>
        <v>0</v>
      </c>
      <c r="E888" s="500"/>
      <c r="F888" s="523">
        <f>+F813+E888</f>
        <v>0</v>
      </c>
      <c r="G888" s="519">
        <f t="shared" si="2299"/>
        <v>0</v>
      </c>
      <c r="H888" s="481" t="str">
        <f t="shared" si="2300"/>
        <v xml:space="preserve">    </v>
      </c>
      <c r="I888" s="560">
        <f t="shared" si="2301"/>
        <v>0</v>
      </c>
      <c r="J888" s="500"/>
      <c r="K888" s="523">
        <f>+K813+J888</f>
        <v>0</v>
      </c>
      <c r="L888" s="519">
        <f t="shared" si="2302"/>
        <v>0</v>
      </c>
      <c r="M888" s="481" t="str">
        <f t="shared" si="2303"/>
        <v xml:space="preserve">    </v>
      </c>
      <c r="N888" s="560">
        <f t="shared" si="2304"/>
        <v>0</v>
      </c>
      <c r="O888" s="500"/>
      <c r="P888" s="523">
        <f>+P813+O888</f>
        <v>0</v>
      </c>
      <c r="Q888" s="519">
        <f t="shared" si="2305"/>
        <v>0</v>
      </c>
      <c r="R888" s="481" t="str">
        <f t="shared" si="2306"/>
        <v xml:space="preserve">    </v>
      </c>
      <c r="S888" s="560">
        <f t="shared" si="2307"/>
        <v>0</v>
      </c>
      <c r="T888" s="500"/>
      <c r="U888" s="523">
        <f>+U813+T888</f>
        <v>0</v>
      </c>
      <c r="V888" s="519">
        <f t="shared" si="2308"/>
        <v>0</v>
      </c>
      <c r="W888" s="481" t="str">
        <f t="shared" si="2309"/>
        <v xml:space="preserve">    </v>
      </c>
      <c r="X888" s="560">
        <f t="shared" si="2310"/>
        <v>0</v>
      </c>
      <c r="Y888" s="500"/>
      <c r="Z888" s="523">
        <f>+Z813+Y888</f>
        <v>0</v>
      </c>
      <c r="AA888" s="519">
        <f t="shared" si="2311"/>
        <v>0</v>
      </c>
      <c r="AB888" s="481" t="str">
        <f t="shared" si="2312"/>
        <v xml:space="preserve">    </v>
      </c>
      <c r="AC888" s="560">
        <f t="shared" si="2313"/>
        <v>0</v>
      </c>
      <c r="AD888" s="500"/>
      <c r="AE888" s="523">
        <f>+AE813+AD888</f>
        <v>0</v>
      </c>
      <c r="AF888" s="519">
        <f t="shared" si="2314"/>
        <v>0</v>
      </c>
      <c r="AG888" s="481" t="str">
        <f t="shared" si="2315"/>
        <v xml:space="preserve">    </v>
      </c>
      <c r="AH888" s="560">
        <f t="shared" si="2316"/>
        <v>0</v>
      </c>
      <c r="AI888" s="500"/>
      <c r="AJ888" s="523">
        <f>+AJ813+AI888</f>
        <v>0</v>
      </c>
      <c r="AK888" s="519">
        <f t="shared" si="2317"/>
        <v>0</v>
      </c>
      <c r="AL888" s="481" t="str">
        <f t="shared" si="2318"/>
        <v xml:space="preserve">    </v>
      </c>
      <c r="AM888" s="560">
        <f t="shared" si="2319"/>
        <v>0</v>
      </c>
      <c r="AN888" s="500"/>
      <c r="AO888" s="523">
        <f>+AO813+AN888</f>
        <v>0</v>
      </c>
      <c r="AP888" s="519">
        <f t="shared" si="2320"/>
        <v>0</v>
      </c>
      <c r="AQ888" s="481" t="str">
        <f t="shared" si="2321"/>
        <v xml:space="preserve">    </v>
      </c>
      <c r="AR888" s="560">
        <f t="shared" si="2322"/>
        <v>0</v>
      </c>
      <c r="AS888" s="500"/>
      <c r="AT888" s="523">
        <f>+AT813+AS888</f>
        <v>0</v>
      </c>
      <c r="AU888" s="519">
        <f t="shared" si="2323"/>
        <v>0</v>
      </c>
      <c r="AV888" s="481" t="str">
        <f t="shared" si="2324"/>
        <v xml:space="preserve">    </v>
      </c>
      <c r="AW888" s="560">
        <f t="shared" si="2325"/>
        <v>0</v>
      </c>
      <c r="AX888" s="500"/>
      <c r="AY888" s="523">
        <f>+AY813+AX888</f>
        <v>0</v>
      </c>
      <c r="AZ888" s="519">
        <f t="shared" si="2326"/>
        <v>0</v>
      </c>
      <c r="BA888" s="481" t="str">
        <f t="shared" si="2327"/>
        <v xml:space="preserve">    </v>
      </c>
      <c r="BB888" s="560">
        <f t="shared" si="2328"/>
        <v>0</v>
      </c>
      <c r="BC888" s="500"/>
      <c r="BD888" s="523">
        <f>+BD813+BC888</f>
        <v>0</v>
      </c>
      <c r="BE888" s="519">
        <f t="shared" si="2329"/>
        <v>0</v>
      </c>
      <c r="BF888" s="481" t="str">
        <f t="shared" si="2330"/>
        <v xml:space="preserve">    </v>
      </c>
      <c r="BG888" s="560">
        <f t="shared" si="2331"/>
        <v>0</v>
      </c>
      <c r="BH888" s="500"/>
      <c r="BI888" s="523">
        <f>+BI813+BH888</f>
        <v>0</v>
      </c>
      <c r="BJ888" s="519">
        <f t="shared" si="2332"/>
        <v>0</v>
      </c>
      <c r="BK888" s="481" t="str">
        <f t="shared" si="2333"/>
        <v xml:space="preserve">    </v>
      </c>
      <c r="BL888" s="553"/>
      <c r="BM888" s="502">
        <f t="shared" si="2172"/>
        <v>0</v>
      </c>
    </row>
    <row r="889" spans="1:69" s="1" customFormat="1" ht="12.75">
      <c r="A889" s="810">
        <v>54</v>
      </c>
      <c r="B889" s="1059" t="str">
        <f>'[4]Budget Summary'!$C$35</f>
        <v>Other Revenues: (Specify)</v>
      </c>
      <c r="C889" s="495">
        <f t="shared" si="2173"/>
        <v>0</v>
      </c>
      <c r="D889" s="560">
        <f t="shared" si="2298"/>
        <v>0</v>
      </c>
      <c r="E889" s="500"/>
      <c r="F889" s="523">
        <f>+F814+E889</f>
        <v>0</v>
      </c>
      <c r="G889" s="519">
        <f t="shared" si="2299"/>
        <v>0</v>
      </c>
      <c r="H889" s="481" t="str">
        <f t="shared" si="2300"/>
        <v xml:space="preserve">    </v>
      </c>
      <c r="I889" s="560">
        <f t="shared" si="2301"/>
        <v>0</v>
      </c>
      <c r="J889" s="500"/>
      <c r="K889" s="523">
        <f>+K814+J889</f>
        <v>0</v>
      </c>
      <c r="L889" s="519">
        <f t="shared" si="2302"/>
        <v>0</v>
      </c>
      <c r="M889" s="481" t="str">
        <f t="shared" si="2303"/>
        <v xml:space="preserve">    </v>
      </c>
      <c r="N889" s="560">
        <f t="shared" si="2304"/>
        <v>0</v>
      </c>
      <c r="O889" s="500"/>
      <c r="P889" s="523">
        <f>+P814+O889</f>
        <v>0</v>
      </c>
      <c r="Q889" s="519">
        <f t="shared" si="2305"/>
        <v>0</v>
      </c>
      <c r="R889" s="481" t="str">
        <f t="shared" si="2306"/>
        <v xml:space="preserve">    </v>
      </c>
      <c r="S889" s="560">
        <f t="shared" si="2307"/>
        <v>0</v>
      </c>
      <c r="T889" s="500"/>
      <c r="U889" s="523">
        <f>+U814+T889</f>
        <v>0</v>
      </c>
      <c r="V889" s="519">
        <f t="shared" si="2308"/>
        <v>0</v>
      </c>
      <c r="W889" s="481" t="str">
        <f t="shared" si="2309"/>
        <v xml:space="preserve">    </v>
      </c>
      <c r="X889" s="560">
        <f t="shared" si="2310"/>
        <v>0</v>
      </c>
      <c r="Y889" s="500"/>
      <c r="Z889" s="523">
        <f>+Z814+Y889</f>
        <v>0</v>
      </c>
      <c r="AA889" s="519">
        <f t="shared" si="2311"/>
        <v>0</v>
      </c>
      <c r="AB889" s="481" t="str">
        <f t="shared" si="2312"/>
        <v xml:space="preserve">    </v>
      </c>
      <c r="AC889" s="560">
        <f t="shared" si="2313"/>
        <v>0</v>
      </c>
      <c r="AD889" s="500"/>
      <c r="AE889" s="523">
        <f>+AE814+AD889</f>
        <v>0</v>
      </c>
      <c r="AF889" s="519">
        <f t="shared" si="2314"/>
        <v>0</v>
      </c>
      <c r="AG889" s="481" t="str">
        <f t="shared" si="2315"/>
        <v xml:space="preserve">    </v>
      </c>
      <c r="AH889" s="560">
        <f t="shared" si="2316"/>
        <v>0</v>
      </c>
      <c r="AI889" s="500"/>
      <c r="AJ889" s="523">
        <f>+AJ814+AI889</f>
        <v>0</v>
      </c>
      <c r="AK889" s="519">
        <f t="shared" si="2317"/>
        <v>0</v>
      </c>
      <c r="AL889" s="481" t="str">
        <f t="shared" si="2318"/>
        <v xml:space="preserve">    </v>
      </c>
      <c r="AM889" s="560">
        <f t="shared" si="2319"/>
        <v>0</v>
      </c>
      <c r="AN889" s="500"/>
      <c r="AO889" s="523">
        <f>+AO814+AN889</f>
        <v>0</v>
      </c>
      <c r="AP889" s="519">
        <f t="shared" si="2320"/>
        <v>0</v>
      </c>
      <c r="AQ889" s="481" t="str">
        <f t="shared" si="2321"/>
        <v xml:space="preserve">    </v>
      </c>
      <c r="AR889" s="560">
        <f t="shared" si="2322"/>
        <v>0</v>
      </c>
      <c r="AS889" s="500"/>
      <c r="AT889" s="523">
        <f>+AT814+AS889</f>
        <v>0</v>
      </c>
      <c r="AU889" s="519">
        <f t="shared" si="2323"/>
        <v>0</v>
      </c>
      <c r="AV889" s="481" t="str">
        <f t="shared" si="2324"/>
        <v xml:space="preserve">    </v>
      </c>
      <c r="AW889" s="560">
        <f t="shared" si="2325"/>
        <v>0</v>
      </c>
      <c r="AX889" s="500"/>
      <c r="AY889" s="523">
        <f>+AY814+AX889</f>
        <v>0</v>
      </c>
      <c r="AZ889" s="519">
        <f t="shared" si="2326"/>
        <v>0</v>
      </c>
      <c r="BA889" s="481" t="str">
        <f t="shared" si="2327"/>
        <v xml:space="preserve">    </v>
      </c>
      <c r="BB889" s="560">
        <f t="shared" si="2328"/>
        <v>0</v>
      </c>
      <c r="BC889" s="500"/>
      <c r="BD889" s="523">
        <f>+BD814+BC889</f>
        <v>0</v>
      </c>
      <c r="BE889" s="519">
        <f t="shared" si="2329"/>
        <v>0</v>
      </c>
      <c r="BF889" s="481" t="str">
        <f t="shared" si="2330"/>
        <v xml:space="preserve">    </v>
      </c>
      <c r="BG889" s="560">
        <f t="shared" si="2331"/>
        <v>0</v>
      </c>
      <c r="BH889" s="500"/>
      <c r="BI889" s="523">
        <f>+BI814+BH889</f>
        <v>0</v>
      </c>
      <c r="BJ889" s="519">
        <f t="shared" si="2332"/>
        <v>0</v>
      </c>
      <c r="BK889" s="481" t="str">
        <f t="shared" si="2333"/>
        <v xml:space="preserve">    </v>
      </c>
      <c r="BL889" s="553"/>
      <c r="BM889" s="502">
        <f t="shared" si="2172"/>
        <v>0</v>
      </c>
    </row>
    <row r="890" spans="1:69" customFormat="1" ht="12.75">
      <c r="A890" s="810">
        <v>55</v>
      </c>
      <c r="B890" s="836" t="s">
        <v>284</v>
      </c>
      <c r="C890" s="492">
        <f t="shared" si="2173"/>
        <v>0</v>
      </c>
      <c r="D890" s="525">
        <f t="shared" si="2298"/>
        <v>0</v>
      </c>
      <c r="E890" s="502">
        <f t="shared" ref="E890:F890" si="2334">SUM(E886:E889)</f>
        <v>0</v>
      </c>
      <c r="F890" s="502">
        <f t="shared" si="2334"/>
        <v>0</v>
      </c>
      <c r="G890" s="523">
        <f t="shared" si="2299"/>
        <v>0</v>
      </c>
      <c r="H890" s="482" t="str">
        <f t="shared" si="2300"/>
        <v xml:space="preserve">    </v>
      </c>
      <c r="I890" s="525">
        <f t="shared" si="2301"/>
        <v>0</v>
      </c>
      <c r="J890" s="502">
        <f>SUM(J886:J889)</f>
        <v>0</v>
      </c>
      <c r="K890" s="502">
        <f t="shared" ref="K890" si="2335">SUM(K886:K889)</f>
        <v>0</v>
      </c>
      <c r="L890" s="523">
        <f t="shared" si="2302"/>
        <v>0</v>
      </c>
      <c r="M890" s="482" t="str">
        <f t="shared" si="2303"/>
        <v xml:space="preserve">    </v>
      </c>
      <c r="N890" s="525">
        <f t="shared" si="2304"/>
        <v>0</v>
      </c>
      <c r="O890" s="502">
        <f t="shared" ref="O890:P890" si="2336">SUM(O886:O889)</f>
        <v>0</v>
      </c>
      <c r="P890" s="502">
        <f t="shared" si="2336"/>
        <v>0</v>
      </c>
      <c r="Q890" s="523">
        <f t="shared" si="2305"/>
        <v>0</v>
      </c>
      <c r="R890" s="482" t="str">
        <f t="shared" si="2306"/>
        <v xml:space="preserve">    </v>
      </c>
      <c r="S890" s="525">
        <f t="shared" si="2307"/>
        <v>0</v>
      </c>
      <c r="T890" s="502">
        <f t="shared" ref="T890:U890" si="2337">SUM(T886:T889)</f>
        <v>0</v>
      </c>
      <c r="U890" s="502">
        <f t="shared" si="2337"/>
        <v>0</v>
      </c>
      <c r="V890" s="523">
        <f t="shared" si="2308"/>
        <v>0</v>
      </c>
      <c r="W890" s="482" t="str">
        <f t="shared" si="2309"/>
        <v xml:space="preserve">    </v>
      </c>
      <c r="X890" s="525">
        <f t="shared" si="2310"/>
        <v>0</v>
      </c>
      <c r="Y890" s="502">
        <f t="shared" ref="Y890:Z890" si="2338">SUM(Y886:Y889)</f>
        <v>0</v>
      </c>
      <c r="Z890" s="502">
        <f t="shared" si="2338"/>
        <v>0</v>
      </c>
      <c r="AA890" s="523">
        <f t="shared" si="2311"/>
        <v>0</v>
      </c>
      <c r="AB890" s="482" t="str">
        <f t="shared" si="2312"/>
        <v xml:space="preserve">    </v>
      </c>
      <c r="AC890" s="525">
        <f t="shared" si="2313"/>
        <v>0</v>
      </c>
      <c r="AD890" s="502">
        <f t="shared" ref="AD890:AE890" si="2339">SUM(AD886:AD889)</f>
        <v>0</v>
      </c>
      <c r="AE890" s="502">
        <f t="shared" si="2339"/>
        <v>0</v>
      </c>
      <c r="AF890" s="523">
        <f t="shared" si="2314"/>
        <v>0</v>
      </c>
      <c r="AG890" s="482" t="str">
        <f t="shared" si="2315"/>
        <v xml:space="preserve">    </v>
      </c>
      <c r="AH890" s="525">
        <f t="shared" si="2316"/>
        <v>0</v>
      </c>
      <c r="AI890" s="502">
        <f t="shared" ref="AI890:AJ890" si="2340">SUM(AI886:AI889)</f>
        <v>0</v>
      </c>
      <c r="AJ890" s="502">
        <f t="shared" si="2340"/>
        <v>0</v>
      </c>
      <c r="AK890" s="523">
        <f t="shared" si="2317"/>
        <v>0</v>
      </c>
      <c r="AL890" s="482" t="str">
        <f t="shared" si="2318"/>
        <v xml:space="preserve">    </v>
      </c>
      <c r="AM890" s="525">
        <f t="shared" si="2319"/>
        <v>0</v>
      </c>
      <c r="AN890" s="502">
        <f t="shared" ref="AN890:AO890" si="2341">SUM(AN886:AN889)</f>
        <v>0</v>
      </c>
      <c r="AO890" s="502">
        <f t="shared" si="2341"/>
        <v>0</v>
      </c>
      <c r="AP890" s="523">
        <f t="shared" si="2320"/>
        <v>0</v>
      </c>
      <c r="AQ890" s="482" t="str">
        <f t="shared" si="2321"/>
        <v xml:space="preserve">    </v>
      </c>
      <c r="AR890" s="525">
        <f t="shared" si="2322"/>
        <v>0</v>
      </c>
      <c r="AS890" s="502">
        <f t="shared" ref="AS890:AT890" si="2342">SUM(AS886:AS889)</f>
        <v>0</v>
      </c>
      <c r="AT890" s="502">
        <f t="shared" si="2342"/>
        <v>0</v>
      </c>
      <c r="AU890" s="523">
        <f t="shared" si="2323"/>
        <v>0</v>
      </c>
      <c r="AV890" s="482" t="str">
        <f t="shared" si="2324"/>
        <v xml:space="preserve">    </v>
      </c>
      <c r="AW890" s="525">
        <f t="shared" si="2325"/>
        <v>0</v>
      </c>
      <c r="AX890" s="502">
        <f t="shared" ref="AX890:AY890" si="2343">SUM(AX886:AX889)</f>
        <v>0</v>
      </c>
      <c r="AY890" s="502">
        <f t="shared" si="2343"/>
        <v>0</v>
      </c>
      <c r="AZ890" s="523">
        <f t="shared" si="2326"/>
        <v>0</v>
      </c>
      <c r="BA890" s="482" t="str">
        <f t="shared" si="2327"/>
        <v xml:space="preserve">    </v>
      </c>
      <c r="BB890" s="525">
        <f t="shared" si="2328"/>
        <v>0</v>
      </c>
      <c r="BC890" s="502">
        <f t="shared" ref="BC890:BD890" si="2344">SUM(BC886:BC889)</f>
        <v>0</v>
      </c>
      <c r="BD890" s="502">
        <f t="shared" si="2344"/>
        <v>0</v>
      </c>
      <c r="BE890" s="523">
        <f t="shared" si="2329"/>
        <v>0</v>
      </c>
      <c r="BF890" s="482" t="str">
        <f t="shared" si="2330"/>
        <v xml:space="preserve">    </v>
      </c>
      <c r="BG890" s="525">
        <f t="shared" si="2331"/>
        <v>0</v>
      </c>
      <c r="BH890" s="502">
        <f t="shared" ref="BH890:BI890" si="2345">SUM(BH886:BH889)</f>
        <v>0</v>
      </c>
      <c r="BI890" s="502">
        <f t="shared" si="2345"/>
        <v>0</v>
      </c>
      <c r="BJ890" s="523">
        <f t="shared" si="2332"/>
        <v>0</v>
      </c>
      <c r="BK890" s="482" t="str">
        <f t="shared" si="2333"/>
        <v xml:space="preserve">    </v>
      </c>
      <c r="BL890" s="553"/>
      <c r="BM890" s="502">
        <f t="shared" si="2172"/>
        <v>0</v>
      </c>
    </row>
    <row r="891" spans="1:69" customFormat="1" ht="12.75">
      <c r="A891" s="839">
        <v>56</v>
      </c>
      <c r="B891" s="840" t="s">
        <v>160</v>
      </c>
      <c r="C891" s="706">
        <f t="shared" si="2173"/>
        <v>0</v>
      </c>
      <c r="D891" s="551">
        <f t="shared" si="2298"/>
        <v>0</v>
      </c>
      <c r="E891" s="547">
        <f>+E884-E890</f>
        <v>0</v>
      </c>
      <c r="F891" s="547">
        <f>+F884-F890</f>
        <v>0</v>
      </c>
      <c r="G891" s="526">
        <f>+G884-G890</f>
        <v>0</v>
      </c>
      <c r="H891" s="481" t="str">
        <f t="shared" si="2300"/>
        <v xml:space="preserve">    </v>
      </c>
      <c r="I891" s="551">
        <f t="shared" si="2301"/>
        <v>0</v>
      </c>
      <c r="J891" s="547">
        <f>+J884-J890</f>
        <v>0</v>
      </c>
      <c r="K891" s="547">
        <f>+K884-K890</f>
        <v>0</v>
      </c>
      <c r="L891" s="526">
        <f>+L884-L890</f>
        <v>0</v>
      </c>
      <c r="M891" s="481" t="str">
        <f t="shared" si="2303"/>
        <v xml:space="preserve">    </v>
      </c>
      <c r="N891" s="551">
        <f t="shared" si="2304"/>
        <v>0</v>
      </c>
      <c r="O891" s="547">
        <f>+O884-O890</f>
        <v>0</v>
      </c>
      <c r="P891" s="547">
        <f>+P884-P890</f>
        <v>0</v>
      </c>
      <c r="Q891" s="526">
        <f>+Q884-Q890</f>
        <v>0</v>
      </c>
      <c r="R891" s="481" t="str">
        <f t="shared" si="2306"/>
        <v xml:space="preserve">    </v>
      </c>
      <c r="S891" s="551">
        <f t="shared" si="2307"/>
        <v>4</v>
      </c>
      <c r="T891" s="547">
        <f>+T884-T890</f>
        <v>0</v>
      </c>
      <c r="U891" s="547">
        <f>+U884-U890</f>
        <v>0</v>
      </c>
      <c r="V891" s="526">
        <f>+V884-V890</f>
        <v>4</v>
      </c>
      <c r="W891" s="481">
        <f t="shared" si="2309"/>
        <v>0</v>
      </c>
      <c r="X891" s="551">
        <f t="shared" si="2310"/>
        <v>0</v>
      </c>
      <c r="Y891" s="547">
        <f>+Y884-Y890</f>
        <v>0</v>
      </c>
      <c r="Z891" s="547">
        <f>+Z884-Z890</f>
        <v>0</v>
      </c>
      <c r="AA891" s="526">
        <f>+AA884-AA890</f>
        <v>0</v>
      </c>
      <c r="AB891" s="481" t="str">
        <f t="shared" si="2312"/>
        <v xml:space="preserve">    </v>
      </c>
      <c r="AC891" s="551">
        <f t="shared" si="2313"/>
        <v>0</v>
      </c>
      <c r="AD891" s="547">
        <f>+AD884-AD890</f>
        <v>0</v>
      </c>
      <c r="AE891" s="547">
        <f>+AE884-AE890</f>
        <v>0</v>
      </c>
      <c r="AF891" s="526">
        <f>+AF884-AF890</f>
        <v>0</v>
      </c>
      <c r="AG891" s="481" t="str">
        <f t="shared" si="2315"/>
        <v xml:space="preserve">    </v>
      </c>
      <c r="AH891" s="551">
        <f t="shared" si="2316"/>
        <v>0</v>
      </c>
      <c r="AI891" s="547">
        <f>+AI884-AI890</f>
        <v>0</v>
      </c>
      <c r="AJ891" s="547">
        <f>+AJ884-AJ890</f>
        <v>0</v>
      </c>
      <c r="AK891" s="526">
        <f>+AK884-AK890</f>
        <v>0</v>
      </c>
      <c r="AL891" s="481" t="str">
        <f t="shared" si="2318"/>
        <v xml:space="preserve">    </v>
      </c>
      <c r="AM891" s="551">
        <f t="shared" si="2319"/>
        <v>0</v>
      </c>
      <c r="AN891" s="547">
        <f>+AN884-AN890</f>
        <v>0</v>
      </c>
      <c r="AO891" s="547">
        <f>+AO884-AO890</f>
        <v>0</v>
      </c>
      <c r="AP891" s="526">
        <f>+AP884-AP890</f>
        <v>0</v>
      </c>
      <c r="AQ891" s="481" t="str">
        <f t="shared" si="2321"/>
        <v xml:space="preserve">    </v>
      </c>
      <c r="AR891" s="551">
        <f t="shared" si="2322"/>
        <v>0</v>
      </c>
      <c r="AS891" s="547">
        <f>+AS884-AS890</f>
        <v>0</v>
      </c>
      <c r="AT891" s="547">
        <f>+AT884-AT890</f>
        <v>0</v>
      </c>
      <c r="AU891" s="526">
        <f>+AU884-AU890</f>
        <v>0</v>
      </c>
      <c r="AV891" s="481" t="str">
        <f t="shared" si="2324"/>
        <v xml:space="preserve">    </v>
      </c>
      <c r="AW891" s="551">
        <f t="shared" si="2325"/>
        <v>0</v>
      </c>
      <c r="AX891" s="547">
        <f>+AX884-AX890</f>
        <v>0</v>
      </c>
      <c r="AY891" s="547">
        <f>+AY884-AY890</f>
        <v>0</v>
      </c>
      <c r="AZ891" s="526">
        <f>+AZ884-AZ890</f>
        <v>0</v>
      </c>
      <c r="BA891" s="481" t="str">
        <f t="shared" si="2327"/>
        <v xml:space="preserve">    </v>
      </c>
      <c r="BB891" s="551">
        <f t="shared" si="2328"/>
        <v>0</v>
      </c>
      <c r="BC891" s="547">
        <f>+BC884-BC890</f>
        <v>0</v>
      </c>
      <c r="BD891" s="547">
        <f>+BD884-BD890</f>
        <v>0</v>
      </c>
      <c r="BE891" s="526">
        <f>+BE884-BE890</f>
        <v>0</v>
      </c>
      <c r="BF891" s="481" t="str">
        <f t="shared" si="2330"/>
        <v xml:space="preserve">    </v>
      </c>
      <c r="BG891" s="551">
        <f t="shared" si="2331"/>
        <v>0</v>
      </c>
      <c r="BH891" s="547">
        <f>+BH884-BH890</f>
        <v>0</v>
      </c>
      <c r="BI891" s="547">
        <f>+BI884-BI890</f>
        <v>0</v>
      </c>
      <c r="BJ891" s="526">
        <f>+BJ884-BJ890</f>
        <v>0</v>
      </c>
      <c r="BK891" s="481" t="str">
        <f t="shared" si="2333"/>
        <v xml:space="preserve">    </v>
      </c>
      <c r="BL891" s="553"/>
      <c r="BM891" s="502">
        <f t="shared" si="2172"/>
        <v>0</v>
      </c>
    </row>
    <row r="892" spans="1:69" s="1" customFormat="1" ht="12.75">
      <c r="A892" s="839">
        <v>57</v>
      </c>
      <c r="B892" s="840" t="s">
        <v>287</v>
      </c>
      <c r="C892" s="706">
        <f t="shared" si="2173"/>
        <v>0</v>
      </c>
      <c r="D892" s="548">
        <f t="shared" si="2298"/>
        <v>0</v>
      </c>
      <c r="E892" s="864"/>
      <c r="F892" s="554">
        <f>+F817+E892</f>
        <v>0</v>
      </c>
      <c r="G892" s="519">
        <f t="shared" ref="G892:G893" si="2346">D892-F892</f>
        <v>0</v>
      </c>
      <c r="H892" s="482" t="str">
        <f t="shared" si="2300"/>
        <v xml:space="preserve">    </v>
      </c>
      <c r="I892" s="548">
        <f t="shared" si="2301"/>
        <v>0</v>
      </c>
      <c r="J892" s="864"/>
      <c r="K892" s="554">
        <f>+K817+J892</f>
        <v>0</v>
      </c>
      <c r="L892" s="519">
        <f t="shared" ref="L892:L893" si="2347">I892-K892</f>
        <v>0</v>
      </c>
      <c r="M892" s="482" t="str">
        <f t="shared" si="2303"/>
        <v xml:space="preserve">    </v>
      </c>
      <c r="N892" s="548">
        <f t="shared" si="2304"/>
        <v>0</v>
      </c>
      <c r="O892" s="506">
        <v>0</v>
      </c>
      <c r="P892" s="523">
        <f>+P817+O892</f>
        <v>0</v>
      </c>
      <c r="Q892" s="519">
        <f t="shared" ref="Q892:Q893" si="2348">N892-P892</f>
        <v>0</v>
      </c>
      <c r="R892" s="482" t="str">
        <f t="shared" si="2306"/>
        <v xml:space="preserve">    </v>
      </c>
      <c r="S892" s="548">
        <f t="shared" si="2307"/>
        <v>0</v>
      </c>
      <c r="T892" s="864">
        <v>0</v>
      </c>
      <c r="U892" s="554">
        <f>+U817+T892</f>
        <v>0</v>
      </c>
      <c r="V892" s="519">
        <f t="shared" ref="V892:V893" si="2349">S892-U892</f>
        <v>0</v>
      </c>
      <c r="W892" s="482" t="str">
        <f t="shared" si="2309"/>
        <v xml:space="preserve">    </v>
      </c>
      <c r="X892" s="548">
        <f t="shared" si="2310"/>
        <v>0</v>
      </c>
      <c r="Y892" s="864">
        <v>0</v>
      </c>
      <c r="Z892" s="554">
        <f>+Z817+Y892</f>
        <v>0</v>
      </c>
      <c r="AA892" s="519">
        <f t="shared" ref="AA892:AA893" si="2350">X892-Z892</f>
        <v>0</v>
      </c>
      <c r="AB892" s="482" t="str">
        <f t="shared" si="2312"/>
        <v xml:space="preserve">    </v>
      </c>
      <c r="AC892" s="548">
        <f t="shared" si="2313"/>
        <v>0</v>
      </c>
      <c r="AD892" s="864">
        <v>0</v>
      </c>
      <c r="AE892" s="554">
        <f>+AE817+AD892</f>
        <v>0</v>
      </c>
      <c r="AF892" s="519">
        <f t="shared" ref="AF892:AF893" si="2351">AC892-AE892</f>
        <v>0</v>
      </c>
      <c r="AG892" s="482" t="str">
        <f t="shared" si="2315"/>
        <v xml:space="preserve">    </v>
      </c>
      <c r="AH892" s="548">
        <f t="shared" si="2316"/>
        <v>0</v>
      </c>
      <c r="AI892" s="864">
        <v>0</v>
      </c>
      <c r="AJ892" s="554">
        <f>+AJ817+AI892</f>
        <v>0</v>
      </c>
      <c r="AK892" s="519">
        <f t="shared" ref="AK892:AK893" si="2352">AH892-AJ892</f>
        <v>0</v>
      </c>
      <c r="AL892" s="482" t="str">
        <f t="shared" si="2318"/>
        <v xml:space="preserve">    </v>
      </c>
      <c r="AM892" s="548">
        <f t="shared" si="2319"/>
        <v>0</v>
      </c>
      <c r="AN892" s="864">
        <v>0</v>
      </c>
      <c r="AO892" s="554">
        <f>+AO817+AN892</f>
        <v>0</v>
      </c>
      <c r="AP892" s="519">
        <f t="shared" ref="AP892:AP893" si="2353">AM892-AO892</f>
        <v>0</v>
      </c>
      <c r="AQ892" s="482" t="str">
        <f t="shared" si="2321"/>
        <v xml:space="preserve">    </v>
      </c>
      <c r="AR892" s="548">
        <f t="shared" si="2322"/>
        <v>0</v>
      </c>
      <c r="AS892" s="864">
        <v>0</v>
      </c>
      <c r="AT892" s="554">
        <f>+AT817+AS892</f>
        <v>0</v>
      </c>
      <c r="AU892" s="519">
        <f t="shared" ref="AU892:AU893" si="2354">AR892-AT892</f>
        <v>0</v>
      </c>
      <c r="AV892" s="482" t="str">
        <f t="shared" si="2324"/>
        <v xml:space="preserve">    </v>
      </c>
      <c r="AW892" s="548">
        <f t="shared" si="2325"/>
        <v>0</v>
      </c>
      <c r="AX892" s="864">
        <v>0</v>
      </c>
      <c r="AY892" s="554">
        <f>+AY817+AX892</f>
        <v>0</v>
      </c>
      <c r="AZ892" s="519">
        <f t="shared" ref="AZ892:AZ893" si="2355">AW892-AY892</f>
        <v>0</v>
      </c>
      <c r="BA892" s="482" t="str">
        <f t="shared" si="2327"/>
        <v xml:space="preserve">    </v>
      </c>
      <c r="BB892" s="548">
        <f t="shared" si="2328"/>
        <v>0</v>
      </c>
      <c r="BC892" s="864">
        <v>0</v>
      </c>
      <c r="BD892" s="554">
        <f>+BD817+BC892</f>
        <v>0</v>
      </c>
      <c r="BE892" s="519">
        <f t="shared" ref="BE892:BE893" si="2356">BB892-BD892</f>
        <v>0</v>
      </c>
      <c r="BF892" s="482" t="str">
        <f t="shared" si="2330"/>
        <v xml:space="preserve">    </v>
      </c>
      <c r="BG892" s="548">
        <f t="shared" si="2331"/>
        <v>0</v>
      </c>
      <c r="BH892" s="864">
        <v>0</v>
      </c>
      <c r="BI892" s="554">
        <f>+BI817+BH892</f>
        <v>0</v>
      </c>
      <c r="BJ892" s="519">
        <f t="shared" ref="BJ892:BJ893" si="2357">BG892-BI892</f>
        <v>0</v>
      </c>
      <c r="BK892" s="482" t="str">
        <f t="shared" si="2333"/>
        <v xml:space="preserve">    </v>
      </c>
      <c r="BL892" s="553"/>
      <c r="BM892" s="502">
        <f t="shared" si="2172"/>
        <v>0</v>
      </c>
    </row>
    <row r="893" spans="1:69" s="1" customFormat="1" ht="12.75">
      <c r="A893" s="839">
        <v>58</v>
      </c>
      <c r="B893" s="840" t="s">
        <v>288</v>
      </c>
      <c r="C893" s="706">
        <f t="shared" si="2173"/>
        <v>0</v>
      </c>
      <c r="D893" s="548">
        <f t="shared" si="2298"/>
        <v>0</v>
      </c>
      <c r="E893" s="506"/>
      <c r="F893" s="523">
        <f>+F818+E893</f>
        <v>0</v>
      </c>
      <c r="G893" s="519">
        <f t="shared" si="2346"/>
        <v>0</v>
      </c>
      <c r="H893" s="481" t="str">
        <f t="shared" si="2300"/>
        <v xml:space="preserve">    </v>
      </c>
      <c r="I893" s="548">
        <f t="shared" si="2301"/>
        <v>0</v>
      </c>
      <c r="J893" s="506"/>
      <c r="K893" s="523">
        <f>+K818+J893</f>
        <v>0</v>
      </c>
      <c r="L893" s="519">
        <f t="shared" si="2347"/>
        <v>0</v>
      </c>
      <c r="M893" s="481" t="str">
        <f t="shared" si="2303"/>
        <v xml:space="preserve">    </v>
      </c>
      <c r="N893" s="548">
        <f t="shared" si="2304"/>
        <v>0</v>
      </c>
      <c r="O893" s="506">
        <v>0</v>
      </c>
      <c r="P893" s="523">
        <f>+P818+O893</f>
        <v>0</v>
      </c>
      <c r="Q893" s="519">
        <f t="shared" si="2348"/>
        <v>0</v>
      </c>
      <c r="R893" s="481" t="str">
        <f t="shared" si="2306"/>
        <v xml:space="preserve">    </v>
      </c>
      <c r="S893" s="548">
        <f t="shared" si="2307"/>
        <v>0</v>
      </c>
      <c r="T893" s="506">
        <v>0</v>
      </c>
      <c r="U893" s="523">
        <f>+U818+T893</f>
        <v>0</v>
      </c>
      <c r="V893" s="519">
        <f t="shared" si="2349"/>
        <v>0</v>
      </c>
      <c r="W893" s="481" t="str">
        <f t="shared" si="2309"/>
        <v xml:space="preserve">    </v>
      </c>
      <c r="X893" s="548">
        <f t="shared" si="2310"/>
        <v>0</v>
      </c>
      <c r="Y893" s="506">
        <v>0</v>
      </c>
      <c r="Z893" s="523">
        <f>+Z818+Y893</f>
        <v>0</v>
      </c>
      <c r="AA893" s="519">
        <f t="shared" si="2350"/>
        <v>0</v>
      </c>
      <c r="AB893" s="481" t="str">
        <f t="shared" si="2312"/>
        <v xml:space="preserve">    </v>
      </c>
      <c r="AC893" s="548">
        <f t="shared" si="2313"/>
        <v>0</v>
      </c>
      <c r="AD893" s="506">
        <v>0</v>
      </c>
      <c r="AE893" s="523">
        <f>+AE818+AD893</f>
        <v>0</v>
      </c>
      <c r="AF893" s="519">
        <f t="shared" si="2351"/>
        <v>0</v>
      </c>
      <c r="AG893" s="481" t="str">
        <f t="shared" si="2315"/>
        <v xml:space="preserve">    </v>
      </c>
      <c r="AH893" s="548">
        <f t="shared" si="2316"/>
        <v>0</v>
      </c>
      <c r="AI893" s="506">
        <v>0</v>
      </c>
      <c r="AJ893" s="523">
        <f>+AJ818+AI893</f>
        <v>0</v>
      </c>
      <c r="AK893" s="519">
        <f t="shared" si="2352"/>
        <v>0</v>
      </c>
      <c r="AL893" s="481" t="str">
        <f t="shared" si="2318"/>
        <v xml:space="preserve">    </v>
      </c>
      <c r="AM893" s="548">
        <f t="shared" si="2319"/>
        <v>0</v>
      </c>
      <c r="AN893" s="506">
        <v>0</v>
      </c>
      <c r="AO893" s="523">
        <f>+AO818+AN893</f>
        <v>0</v>
      </c>
      <c r="AP893" s="519">
        <f t="shared" si="2353"/>
        <v>0</v>
      </c>
      <c r="AQ893" s="481" t="str">
        <f t="shared" si="2321"/>
        <v xml:space="preserve">    </v>
      </c>
      <c r="AR893" s="548">
        <f t="shared" si="2322"/>
        <v>0</v>
      </c>
      <c r="AS893" s="506">
        <v>0</v>
      </c>
      <c r="AT893" s="523">
        <f>+AT818+AS893</f>
        <v>0</v>
      </c>
      <c r="AU893" s="519">
        <f t="shared" si="2354"/>
        <v>0</v>
      </c>
      <c r="AV893" s="481" t="str">
        <f t="shared" si="2324"/>
        <v xml:space="preserve">    </v>
      </c>
      <c r="AW893" s="548">
        <f t="shared" si="2325"/>
        <v>0</v>
      </c>
      <c r="AX893" s="506">
        <v>0</v>
      </c>
      <c r="AY893" s="523">
        <f>+AY818+AX893</f>
        <v>0</v>
      </c>
      <c r="AZ893" s="519">
        <f t="shared" si="2355"/>
        <v>0</v>
      </c>
      <c r="BA893" s="481" t="str">
        <f t="shared" si="2327"/>
        <v xml:space="preserve">    </v>
      </c>
      <c r="BB893" s="548">
        <f t="shared" si="2328"/>
        <v>0</v>
      </c>
      <c r="BC893" s="506">
        <v>0</v>
      </c>
      <c r="BD893" s="523">
        <f>+BD818+BC893</f>
        <v>0</v>
      </c>
      <c r="BE893" s="519">
        <f t="shared" si="2356"/>
        <v>0</v>
      </c>
      <c r="BF893" s="481" t="str">
        <f t="shared" si="2330"/>
        <v xml:space="preserve">    </v>
      </c>
      <c r="BG893" s="548">
        <f t="shared" si="2331"/>
        <v>0</v>
      </c>
      <c r="BH893" s="506">
        <v>0</v>
      </c>
      <c r="BI893" s="523">
        <f>+BI818+BH893</f>
        <v>0</v>
      </c>
      <c r="BJ893" s="519">
        <f t="shared" si="2357"/>
        <v>0</v>
      </c>
      <c r="BK893" s="481" t="str">
        <f t="shared" si="2333"/>
        <v xml:space="preserve">    </v>
      </c>
      <c r="BL893" s="553"/>
      <c r="BM893" s="502">
        <f t="shared" si="2172"/>
        <v>0</v>
      </c>
    </row>
    <row r="894" spans="1:69" s="18" customFormat="1" ht="13.5" thickBot="1">
      <c r="A894" s="846">
        <v>59</v>
      </c>
      <c r="B894" s="847" t="s">
        <v>78</v>
      </c>
      <c r="C894" s="707">
        <f t="shared" si="2173"/>
        <v>0</v>
      </c>
      <c r="D894" s="549">
        <f t="shared" si="2298"/>
        <v>0</v>
      </c>
      <c r="E894" s="508">
        <f>+E891+E892+E893</f>
        <v>0</v>
      </c>
      <c r="F894" s="508">
        <f>+F891+F892+F893</f>
        <v>0</v>
      </c>
      <c r="G894" s="524">
        <f>+G891+G892+G893</f>
        <v>0</v>
      </c>
      <c r="H894" s="484" t="str">
        <f t="shared" si="2300"/>
        <v xml:space="preserve">    </v>
      </c>
      <c r="I894" s="549">
        <f t="shared" si="2301"/>
        <v>0</v>
      </c>
      <c r="J894" s="508">
        <f>+J891+J892+J893</f>
        <v>0</v>
      </c>
      <c r="K894" s="508">
        <f>+K891+K892+K893</f>
        <v>0</v>
      </c>
      <c r="L894" s="524">
        <f>+L891+L892+L893</f>
        <v>0</v>
      </c>
      <c r="M894" s="484" t="str">
        <f t="shared" si="2303"/>
        <v xml:space="preserve">    </v>
      </c>
      <c r="N894" s="549">
        <f t="shared" si="2304"/>
        <v>0</v>
      </c>
      <c r="O894" s="508">
        <f>+O891+O892+O893</f>
        <v>0</v>
      </c>
      <c r="P894" s="508">
        <f>+P891+P892+P893</f>
        <v>0</v>
      </c>
      <c r="Q894" s="524">
        <f>+Q891+Q892+Q893</f>
        <v>0</v>
      </c>
      <c r="R894" s="484" t="str">
        <f t="shared" si="2306"/>
        <v xml:space="preserve">    </v>
      </c>
      <c r="S894" s="549">
        <f t="shared" si="2307"/>
        <v>4</v>
      </c>
      <c r="T894" s="508">
        <f>+T891+T892+T893</f>
        <v>0</v>
      </c>
      <c r="U894" s="508">
        <f>+U891+U892+U893</f>
        <v>0</v>
      </c>
      <c r="V894" s="524">
        <f>+V891+V892+V893</f>
        <v>4</v>
      </c>
      <c r="W894" s="484">
        <f t="shared" si="2309"/>
        <v>0</v>
      </c>
      <c r="X894" s="507">
        <f t="shared" si="2310"/>
        <v>0</v>
      </c>
      <c r="Y894" s="508">
        <f>+Y891+Y892+Y893</f>
        <v>0</v>
      </c>
      <c r="Z894" s="508">
        <f>+Z891+Z892+Z893</f>
        <v>0</v>
      </c>
      <c r="AA894" s="524">
        <f>+AA891+AA892+AA893</f>
        <v>0</v>
      </c>
      <c r="AB894" s="484" t="str">
        <f t="shared" si="2312"/>
        <v xml:space="preserve">    </v>
      </c>
      <c r="AC894" s="549">
        <f t="shared" si="2313"/>
        <v>0</v>
      </c>
      <c r="AD894" s="508">
        <f>+AD891+AD892+AD893</f>
        <v>0</v>
      </c>
      <c r="AE894" s="508">
        <f>+AE891+AE892+AE893</f>
        <v>0</v>
      </c>
      <c r="AF894" s="524">
        <f>+AF891+AF892+AF893</f>
        <v>0</v>
      </c>
      <c r="AG894" s="484" t="str">
        <f t="shared" si="2315"/>
        <v xml:space="preserve">    </v>
      </c>
      <c r="AH894" s="549">
        <f t="shared" si="2316"/>
        <v>0</v>
      </c>
      <c r="AI894" s="508">
        <f>+AI891+AI892+AI893</f>
        <v>0</v>
      </c>
      <c r="AJ894" s="508">
        <f>+AJ891+AJ892+AJ893</f>
        <v>0</v>
      </c>
      <c r="AK894" s="524">
        <f>+AK891+AK892+AK893</f>
        <v>0</v>
      </c>
      <c r="AL894" s="484" t="str">
        <f t="shared" si="2318"/>
        <v xml:space="preserve">    </v>
      </c>
      <c r="AM894" s="549">
        <f t="shared" si="2319"/>
        <v>0</v>
      </c>
      <c r="AN894" s="508">
        <f>+AN891+AN892+AN893</f>
        <v>0</v>
      </c>
      <c r="AO894" s="508">
        <f>+AO891+AO892+AO893</f>
        <v>0</v>
      </c>
      <c r="AP894" s="524">
        <f>+AP891+AP892+AP893</f>
        <v>0</v>
      </c>
      <c r="AQ894" s="484" t="str">
        <f t="shared" si="2321"/>
        <v xml:space="preserve">    </v>
      </c>
      <c r="AR894" s="549">
        <f t="shared" si="2322"/>
        <v>0</v>
      </c>
      <c r="AS894" s="508">
        <f>+AS891+AS892+AS893</f>
        <v>0</v>
      </c>
      <c r="AT894" s="508">
        <f>+AT891+AT892+AT893</f>
        <v>0</v>
      </c>
      <c r="AU894" s="524">
        <f>+AU891+AU892+AU893</f>
        <v>0</v>
      </c>
      <c r="AV894" s="484" t="str">
        <f t="shared" si="2324"/>
        <v xml:space="preserve">    </v>
      </c>
      <c r="AW894" s="549">
        <f t="shared" si="2325"/>
        <v>0</v>
      </c>
      <c r="AX894" s="508">
        <f>+AX891+AX892+AX893</f>
        <v>0</v>
      </c>
      <c r="AY894" s="508">
        <f>+AY891+AY892+AY893</f>
        <v>0</v>
      </c>
      <c r="AZ894" s="524">
        <f>+AZ891+AZ892+AZ893</f>
        <v>0</v>
      </c>
      <c r="BA894" s="484" t="str">
        <f t="shared" si="2327"/>
        <v xml:space="preserve">    </v>
      </c>
      <c r="BB894" s="549">
        <f t="shared" si="2328"/>
        <v>0</v>
      </c>
      <c r="BC894" s="508">
        <f>+BC891+BC892+BC893</f>
        <v>0</v>
      </c>
      <c r="BD894" s="508">
        <f>+BD891+BD892+BD893</f>
        <v>0</v>
      </c>
      <c r="BE894" s="524">
        <f>+BE891+BE892+BE893</f>
        <v>0</v>
      </c>
      <c r="BF894" s="484" t="str">
        <f t="shared" si="2330"/>
        <v xml:space="preserve">    </v>
      </c>
      <c r="BG894" s="549">
        <f t="shared" si="2331"/>
        <v>0</v>
      </c>
      <c r="BH894" s="508">
        <f>+BH891+BH892+BH893</f>
        <v>0</v>
      </c>
      <c r="BI894" s="508">
        <f>+BI891+BI892+BI893</f>
        <v>0</v>
      </c>
      <c r="BJ894" s="524">
        <f>+BJ891+BJ892+BJ893</f>
        <v>0</v>
      </c>
      <c r="BK894" s="484" t="str">
        <f t="shared" si="2333"/>
        <v xml:space="preserve">    </v>
      </c>
      <c r="BL894" s="552"/>
      <c r="BM894" s="502">
        <f t="shared" si="2172"/>
        <v>0</v>
      </c>
    </row>
    <row r="895" spans="1:69" customFormat="1" ht="15" customHeight="1" thickTop="1">
      <c r="A895" s="1411" t="s">
        <v>297</v>
      </c>
      <c r="B895" s="1411"/>
      <c r="C895" s="849"/>
      <c r="D895" s="821" t="str">
        <f>D70</f>
        <v>Certification of Exclusion and Debarment (Article 8)</v>
      </c>
      <c r="E895" s="821"/>
      <c r="F895" s="821"/>
      <c r="G895" s="821"/>
      <c r="H895" s="821"/>
      <c r="I895" s="821" t="str">
        <f>D70</f>
        <v>Certification of Exclusion and Debarment (Article 8)</v>
      </c>
      <c r="J895" s="821"/>
      <c r="K895" s="821"/>
      <c r="L895" s="821"/>
      <c r="M895" s="821"/>
      <c r="N895" s="821" t="str">
        <f>D70</f>
        <v>Certification of Exclusion and Debarment (Article 8)</v>
      </c>
      <c r="O895" s="821"/>
      <c r="P895" s="821"/>
      <c r="Q895" s="821"/>
      <c r="R895" s="821"/>
      <c r="S895" s="821" t="str">
        <f>D70</f>
        <v>Certification of Exclusion and Debarment (Article 8)</v>
      </c>
      <c r="T895" s="821"/>
      <c r="U895" s="821"/>
      <c r="V895" s="821"/>
      <c r="W895" s="821"/>
      <c r="X895" s="821" t="str">
        <f>D70</f>
        <v>Certification of Exclusion and Debarment (Article 8)</v>
      </c>
      <c r="Y895" s="821"/>
      <c r="Z895" s="821"/>
      <c r="AA895" s="821"/>
      <c r="AB895" s="821"/>
      <c r="AC895" s="821" t="str">
        <f>D70</f>
        <v>Certification of Exclusion and Debarment (Article 8)</v>
      </c>
      <c r="AD895" s="821"/>
      <c r="AE895" s="821"/>
      <c r="AF895" s="821"/>
      <c r="AG895" s="821"/>
      <c r="AH895" s="821" t="str">
        <f>D70</f>
        <v>Certification of Exclusion and Debarment (Article 8)</v>
      </c>
      <c r="AI895" s="821"/>
      <c r="AJ895" s="821"/>
      <c r="AK895" s="821"/>
      <c r="AL895" s="821"/>
      <c r="AM895" s="821" t="str">
        <f>D70</f>
        <v>Certification of Exclusion and Debarment (Article 8)</v>
      </c>
      <c r="AN895" s="821"/>
      <c r="AO895" s="821"/>
      <c r="AP895" s="821"/>
      <c r="AQ895" s="821"/>
      <c r="AR895" s="821" t="str">
        <f>D70</f>
        <v>Certification of Exclusion and Debarment (Article 8)</v>
      </c>
      <c r="AS895" s="821"/>
      <c r="AT895" s="821"/>
      <c r="AU895" s="821"/>
      <c r="AV895" s="821"/>
      <c r="AW895" s="821" t="str">
        <f>D70</f>
        <v>Certification of Exclusion and Debarment (Article 8)</v>
      </c>
      <c r="AX895" s="821"/>
      <c r="AY895" s="821"/>
      <c r="AZ895" s="821"/>
      <c r="BA895" s="821"/>
      <c r="BB895" s="821" t="str">
        <f>D70</f>
        <v>Certification of Exclusion and Debarment (Article 8)</v>
      </c>
      <c r="BC895" s="821"/>
      <c r="BD895" s="821"/>
      <c r="BE895" s="821"/>
      <c r="BF895" s="821"/>
      <c r="BG895" s="821" t="str">
        <f>D70</f>
        <v>Certification of Exclusion and Debarment (Article 8)</v>
      </c>
      <c r="BH895" s="821"/>
      <c r="BI895" s="821"/>
      <c r="BJ895" s="821"/>
      <c r="BK895" s="821"/>
      <c r="BL895" s="342"/>
      <c r="BM895" s="342"/>
      <c r="BN895" s="342"/>
      <c r="BO895" s="342"/>
    </row>
    <row r="896" spans="1:69" customFormat="1" ht="63.75" customHeight="1" thickBot="1">
      <c r="A896" s="1412"/>
      <c r="B896" s="1412"/>
      <c r="C896" s="850"/>
      <c r="D896" s="1406" t="str">
        <f>D821</f>
        <v>Invoice Certification Language (MH)</v>
      </c>
      <c r="E896" s="1406"/>
      <c r="F896" s="1406"/>
      <c r="G896" s="1406"/>
      <c r="H896" s="1406"/>
      <c r="I896" s="1406" t="str">
        <f>D896</f>
        <v>Invoice Certification Language (MH)</v>
      </c>
      <c r="J896" s="1406"/>
      <c r="K896" s="1406"/>
      <c r="L896" s="1406"/>
      <c r="M896" s="1406"/>
      <c r="N896" s="1406" t="str">
        <f>I896</f>
        <v>Invoice Certification Language (MH)</v>
      </c>
      <c r="O896" s="1406"/>
      <c r="P896" s="1406"/>
      <c r="Q896" s="1406"/>
      <c r="R896" s="1406"/>
      <c r="S896" s="1406" t="str">
        <f>D71</f>
        <v>Invoice Certification Language (MH)</v>
      </c>
      <c r="T896" s="1406"/>
      <c r="U896" s="1406"/>
      <c r="V896" s="1406"/>
      <c r="W896" s="1406"/>
      <c r="X896" s="1406" t="str">
        <f>D71</f>
        <v>Invoice Certification Language (MH)</v>
      </c>
      <c r="Y896" s="1406"/>
      <c r="Z896" s="1406"/>
      <c r="AA896" s="1406"/>
      <c r="AB896" s="1406"/>
      <c r="AC896" s="1406" t="str">
        <f>D71</f>
        <v>Invoice Certification Language (MH)</v>
      </c>
      <c r="AD896" s="1406"/>
      <c r="AE896" s="1406"/>
      <c r="AF896" s="1406"/>
      <c r="AG896" s="1406"/>
      <c r="AH896" s="1406" t="str">
        <f>D71</f>
        <v>Invoice Certification Language (MH)</v>
      </c>
      <c r="AI896" s="1406"/>
      <c r="AJ896" s="1406"/>
      <c r="AK896" s="1406"/>
      <c r="AL896" s="1406"/>
      <c r="AM896" s="1406" t="str">
        <f>D71</f>
        <v>Invoice Certification Language (MH)</v>
      </c>
      <c r="AN896" s="1406"/>
      <c r="AO896" s="1406"/>
      <c r="AP896" s="1406"/>
      <c r="AQ896" s="1406"/>
      <c r="AR896" s="1406" t="str">
        <f>D71</f>
        <v>Invoice Certification Language (MH)</v>
      </c>
      <c r="AS896" s="1406"/>
      <c r="AT896" s="1406"/>
      <c r="AU896" s="1406"/>
      <c r="AV896" s="1406"/>
      <c r="AW896" s="1406" t="str">
        <f>D71</f>
        <v>Invoice Certification Language (MH)</v>
      </c>
      <c r="AX896" s="1406"/>
      <c r="AY896" s="1406"/>
      <c r="AZ896" s="1406"/>
      <c r="BA896" s="1406"/>
      <c r="BB896" s="1406" t="str">
        <f>D71</f>
        <v>Invoice Certification Language (MH)</v>
      </c>
      <c r="BC896" s="1406"/>
      <c r="BD896" s="1406"/>
      <c r="BE896" s="1406"/>
      <c r="BF896" s="1406"/>
      <c r="BG896" s="1406" t="str">
        <f>D71</f>
        <v>Invoice Certification Language (MH)</v>
      </c>
      <c r="BH896" s="1406"/>
      <c r="BI896" s="1406"/>
      <c r="BJ896" s="1406"/>
      <c r="BK896" s="1406"/>
      <c r="BL896" s="342"/>
      <c r="BM896" s="342"/>
      <c r="BN896" s="342"/>
      <c r="BO896" s="342"/>
    </row>
    <row r="897" spans="1:70" s="1" customFormat="1" ht="12" customHeight="1">
      <c r="A897" s="1390"/>
      <c r="B897" s="1391"/>
      <c r="C897" s="485"/>
      <c r="D897" s="1396"/>
      <c r="E897" s="1396"/>
      <c r="F897" s="1396"/>
      <c r="G897" s="1404"/>
      <c r="H897" s="1404"/>
      <c r="I897" s="1396"/>
      <c r="J897" s="1396"/>
      <c r="K897" s="1396"/>
      <c r="L897" s="1404"/>
      <c r="M897" s="1404"/>
      <c r="N897" s="1396"/>
      <c r="O897" s="1396"/>
      <c r="P897" s="1396"/>
      <c r="Q897" s="1404"/>
      <c r="R897" s="1404"/>
      <c r="S897" s="1396"/>
      <c r="T897" s="1396"/>
      <c r="U897" s="1396"/>
      <c r="V897" s="1404"/>
      <c r="W897" s="1404"/>
      <c r="X897" s="1396"/>
      <c r="Y897" s="1396"/>
      <c r="Z897" s="1396"/>
      <c r="AA897" s="1404"/>
      <c r="AB897" s="1404"/>
      <c r="AC897" s="1396"/>
      <c r="AD897" s="1396"/>
      <c r="AE897" s="1396"/>
      <c r="AF897" s="1404"/>
      <c r="AG897" s="1404"/>
      <c r="AH897" s="1396"/>
      <c r="AI897" s="1396"/>
      <c r="AJ897" s="1396"/>
      <c r="AK897" s="1404"/>
      <c r="AL897" s="1404"/>
      <c r="AM897" s="1396"/>
      <c r="AN897" s="1396"/>
      <c r="AO897" s="1396"/>
      <c r="AP897" s="1404"/>
      <c r="AQ897" s="1404"/>
      <c r="AR897" s="1396"/>
      <c r="AS897" s="1396"/>
      <c r="AT897" s="1396"/>
      <c r="AU897" s="1404"/>
      <c r="AV897" s="1404"/>
      <c r="AW897" s="1396"/>
      <c r="AX897" s="1396"/>
      <c r="AY897" s="1396"/>
      <c r="AZ897" s="1404"/>
      <c r="BA897" s="1404"/>
      <c r="BB897" s="1396"/>
      <c r="BC897" s="1396"/>
      <c r="BD897" s="1396"/>
      <c r="BE897" s="1404"/>
      <c r="BF897" s="1404"/>
      <c r="BG897" s="1396"/>
      <c r="BH897" s="1396"/>
      <c r="BI897" s="1396"/>
      <c r="BJ897" s="1404"/>
      <c r="BK897" s="1404"/>
      <c r="BM897"/>
    </row>
    <row r="898" spans="1:70" s="1" customFormat="1" ht="10.5" customHeight="1">
      <c r="A898" s="1392"/>
      <c r="B898" s="1393"/>
      <c r="C898" s="486"/>
      <c r="D898" s="1405" t="s">
        <v>79</v>
      </c>
      <c r="E898" s="1405"/>
      <c r="F898" s="1405"/>
      <c r="G898" s="105" t="s">
        <v>154</v>
      </c>
      <c r="H898" s="96"/>
      <c r="I898" s="1405" t="s">
        <v>79</v>
      </c>
      <c r="J898" s="1405"/>
      <c r="K898" s="1405"/>
      <c r="L898" s="105" t="s">
        <v>154</v>
      </c>
      <c r="M898" s="96"/>
      <c r="N898" s="1405" t="s">
        <v>79</v>
      </c>
      <c r="O898" s="1405"/>
      <c r="P898" s="1405"/>
      <c r="Q898" s="105" t="s">
        <v>154</v>
      </c>
      <c r="R898" s="96"/>
      <c r="S898" s="1405" t="s">
        <v>79</v>
      </c>
      <c r="T898" s="1405"/>
      <c r="U898" s="1405"/>
      <c r="V898" s="105" t="s">
        <v>154</v>
      </c>
      <c r="W898" s="96"/>
      <c r="X898" s="1405" t="s">
        <v>79</v>
      </c>
      <c r="Y898" s="1405"/>
      <c r="Z898" s="1405"/>
      <c r="AA898" s="105" t="s">
        <v>154</v>
      </c>
      <c r="AB898" s="96"/>
      <c r="AC898" s="1405" t="s">
        <v>79</v>
      </c>
      <c r="AD898" s="1405"/>
      <c r="AE898" s="1405"/>
      <c r="AF898" s="105" t="s">
        <v>154</v>
      </c>
      <c r="AG898" s="96"/>
      <c r="AH898" s="1405" t="s">
        <v>79</v>
      </c>
      <c r="AI898" s="1405"/>
      <c r="AJ898" s="1405"/>
      <c r="AK898" s="105" t="s">
        <v>154</v>
      </c>
      <c r="AL898" s="96"/>
      <c r="AM898" s="1405" t="s">
        <v>79</v>
      </c>
      <c r="AN898" s="1405"/>
      <c r="AO898" s="1405"/>
      <c r="AP898" s="105" t="s">
        <v>154</v>
      </c>
      <c r="AQ898" s="96"/>
      <c r="AR898" s="1405" t="s">
        <v>79</v>
      </c>
      <c r="AS898" s="1405"/>
      <c r="AT898" s="1405"/>
      <c r="AU898" s="105" t="s">
        <v>154</v>
      </c>
      <c r="AV898" s="96"/>
      <c r="AW898" s="1405" t="s">
        <v>79</v>
      </c>
      <c r="AX898" s="1405"/>
      <c r="AY898" s="1405"/>
      <c r="AZ898" s="105" t="s">
        <v>154</v>
      </c>
      <c r="BA898" s="96"/>
      <c r="BB898" s="1405" t="s">
        <v>79</v>
      </c>
      <c r="BC898" s="1405"/>
      <c r="BD898" s="1405"/>
      <c r="BE898" s="105" t="s">
        <v>154</v>
      </c>
      <c r="BF898" s="96"/>
      <c r="BG898" s="1405" t="s">
        <v>79</v>
      </c>
      <c r="BH898" s="1405"/>
      <c r="BI898" s="1405"/>
      <c r="BJ898" s="105" t="s">
        <v>154</v>
      </c>
      <c r="BK898" s="96"/>
      <c r="BM898"/>
    </row>
    <row r="899" spans="1:70" s="1" customFormat="1" ht="21" customHeight="1">
      <c r="A899" s="1392"/>
      <c r="B899" s="1393"/>
      <c r="C899" s="470"/>
      <c r="D899" s="1398"/>
      <c r="E899" s="1398"/>
      <c r="F899" s="1398"/>
      <c r="G899" s="1397"/>
      <c r="H899" s="1397"/>
      <c r="I899" s="1398"/>
      <c r="J899" s="1398"/>
      <c r="K899" s="1398"/>
      <c r="L899" s="1397"/>
      <c r="M899" s="1397"/>
      <c r="N899" s="1398"/>
      <c r="O899" s="1398"/>
      <c r="P899" s="1398"/>
      <c r="Q899" s="1397"/>
      <c r="R899" s="1397"/>
      <c r="S899" s="1398"/>
      <c r="T899" s="1398"/>
      <c r="U899" s="1398"/>
      <c r="V899" s="1397"/>
      <c r="W899" s="1397"/>
      <c r="X899" s="1398"/>
      <c r="Y899" s="1398"/>
      <c r="Z899" s="1398"/>
      <c r="AA899" s="1397"/>
      <c r="AB899" s="1397"/>
      <c r="AC899" s="1398"/>
      <c r="AD899" s="1398"/>
      <c r="AE899" s="1398"/>
      <c r="AF899" s="1397"/>
      <c r="AG899" s="1397"/>
      <c r="AH899" s="1398"/>
      <c r="AI899" s="1398"/>
      <c r="AJ899" s="1398"/>
      <c r="AK899" s="1397"/>
      <c r="AL899" s="1397"/>
      <c r="AM899" s="1398"/>
      <c r="AN899" s="1398"/>
      <c r="AO899" s="1398"/>
      <c r="AP899" s="1397"/>
      <c r="AQ899" s="1397"/>
      <c r="AR899" s="1398"/>
      <c r="AS899" s="1398"/>
      <c r="AT899" s="1398"/>
      <c r="AU899" s="1397"/>
      <c r="AV899" s="1397"/>
      <c r="AW899" s="1398"/>
      <c r="AX899" s="1398"/>
      <c r="AY899" s="1398"/>
      <c r="AZ899" s="1397"/>
      <c r="BA899" s="1397"/>
      <c r="BB899" s="1398"/>
      <c r="BC899" s="1398"/>
      <c r="BD899" s="1398"/>
      <c r="BE899" s="1397"/>
      <c r="BF899" s="1397"/>
      <c r="BG899" s="1398"/>
      <c r="BH899" s="1398"/>
      <c r="BI899" s="1398"/>
      <c r="BJ899" s="1397"/>
      <c r="BK899" s="1397"/>
      <c r="BM899"/>
    </row>
    <row r="900" spans="1:70" s="1" customFormat="1" ht="16.5" thickBot="1">
      <c r="A900" s="1394"/>
      <c r="B900" s="1395"/>
      <c r="C900" s="471"/>
      <c r="D900" s="1399" t="s">
        <v>80</v>
      </c>
      <c r="E900" s="1399"/>
      <c r="F900" s="103"/>
      <c r="G900" s="104" t="s">
        <v>81</v>
      </c>
      <c r="H900" s="96"/>
      <c r="I900" s="1399" t="s">
        <v>80</v>
      </c>
      <c r="J900" s="1399"/>
      <c r="K900" s="103"/>
      <c r="L900" s="104" t="s">
        <v>81</v>
      </c>
      <c r="M900" s="96"/>
      <c r="N900" s="1399" t="s">
        <v>80</v>
      </c>
      <c r="O900" s="1399"/>
      <c r="P900" s="103"/>
      <c r="Q900" s="104" t="s">
        <v>81</v>
      </c>
      <c r="R900" s="96"/>
      <c r="S900" s="1399" t="s">
        <v>80</v>
      </c>
      <c r="T900" s="1399"/>
      <c r="U900" s="103"/>
      <c r="V900" s="104" t="s">
        <v>81</v>
      </c>
      <c r="W900" s="96"/>
      <c r="X900" s="1399" t="s">
        <v>80</v>
      </c>
      <c r="Y900" s="1399"/>
      <c r="Z900" s="103"/>
      <c r="AA900" s="104" t="s">
        <v>81</v>
      </c>
      <c r="AB900" s="96"/>
      <c r="AC900" s="1399" t="s">
        <v>80</v>
      </c>
      <c r="AD900" s="1399"/>
      <c r="AE900" s="103"/>
      <c r="AF900" s="104" t="s">
        <v>81</v>
      </c>
      <c r="AG900" s="96"/>
      <c r="AH900" s="1399" t="s">
        <v>80</v>
      </c>
      <c r="AI900" s="1399"/>
      <c r="AJ900" s="103"/>
      <c r="AK900" s="104" t="s">
        <v>81</v>
      </c>
      <c r="AL900" s="96"/>
      <c r="AM900" s="1399" t="s">
        <v>80</v>
      </c>
      <c r="AN900" s="1399"/>
      <c r="AO900" s="103"/>
      <c r="AP900" s="104" t="s">
        <v>81</v>
      </c>
      <c r="AQ900" s="96"/>
      <c r="AR900" s="1399" t="s">
        <v>80</v>
      </c>
      <c r="AS900" s="1399"/>
      <c r="AT900" s="103"/>
      <c r="AU900" s="104" t="s">
        <v>81</v>
      </c>
      <c r="AV900" s="96"/>
      <c r="AW900" s="1399" t="s">
        <v>80</v>
      </c>
      <c r="AX900" s="1399"/>
      <c r="AY900" s="103"/>
      <c r="AZ900" s="104" t="s">
        <v>81</v>
      </c>
      <c r="BA900" s="96"/>
      <c r="BB900" s="1399" t="s">
        <v>80</v>
      </c>
      <c r="BC900" s="1399"/>
      <c r="BD900" s="103"/>
      <c r="BE900" s="104" t="s">
        <v>81</v>
      </c>
      <c r="BF900" s="96"/>
      <c r="BG900" s="1399" t="s">
        <v>80</v>
      </c>
      <c r="BH900" s="1399"/>
      <c r="BI900" s="103"/>
      <c r="BJ900" s="104" t="s">
        <v>81</v>
      </c>
      <c r="BK900" s="96"/>
      <c r="BM900"/>
    </row>
    <row r="901" spans="1:70" customFormat="1" ht="15.6" customHeight="1">
      <c r="A901" s="825" t="s">
        <v>289</v>
      </c>
      <c r="B901" s="97"/>
      <c r="C901" s="466"/>
      <c r="D901" s="97"/>
      <c r="E901" s="97"/>
      <c r="F901" s="97"/>
      <c r="G901" s="98"/>
      <c r="H901" s="99"/>
      <c r="I901" s="2"/>
      <c r="J901" s="2"/>
      <c r="K901" s="2"/>
      <c r="L901" s="2"/>
      <c r="M901" s="2"/>
      <c r="N901" s="2"/>
      <c r="O901" s="2"/>
      <c r="P901" s="3"/>
      <c r="Q901" s="3"/>
      <c r="R901" s="3"/>
      <c r="S901" s="15"/>
      <c r="T901" s="10"/>
      <c r="U901" s="10"/>
      <c r="V901" s="11"/>
      <c r="W901" s="25"/>
      <c r="X901" s="9"/>
      <c r="Y901" s="9"/>
      <c r="Z901" s="15"/>
      <c r="AA901" s="20"/>
      <c r="AB901" s="20"/>
      <c r="AC901" s="20"/>
      <c r="AD901" s="2"/>
      <c r="AE901" s="3"/>
      <c r="AF901" s="3"/>
      <c r="AG901" s="3"/>
      <c r="AH901" s="8"/>
      <c r="AI901" s="10"/>
      <c r="AJ901" s="10"/>
      <c r="AK901" s="11"/>
      <c r="AL901" s="21"/>
      <c r="AM901" s="22"/>
      <c r="AN901" s="22"/>
      <c r="AO901" s="8"/>
      <c r="AP901" s="8"/>
      <c r="AQ901" s="8"/>
      <c r="AR901" s="8"/>
      <c r="AS901" s="8"/>
      <c r="AT901" s="8"/>
      <c r="AU901" s="8"/>
      <c r="AV901" s="8"/>
      <c r="AW901" s="8"/>
      <c r="AX901" s="8"/>
      <c r="AY901" s="8"/>
      <c r="AZ901" s="8"/>
      <c r="BA901" s="8"/>
      <c r="BB901" s="8"/>
      <c r="BC901" s="8"/>
      <c r="BD901" s="8"/>
      <c r="BE901" s="8"/>
      <c r="BF901" s="8"/>
      <c r="BG901" s="8"/>
      <c r="BH901" s="8"/>
      <c r="BI901" s="8"/>
      <c r="BJ901" s="8"/>
      <c r="BK901" s="8"/>
      <c r="BL901" s="8"/>
      <c r="BM901" s="855"/>
      <c r="BN901" s="8"/>
      <c r="BO901" s="22"/>
      <c r="BP901" s="22"/>
      <c r="BQ901" s="8"/>
    </row>
    <row r="902" spans="1:70" s="1" customFormat="1" ht="12.6" customHeight="1">
      <c r="A902" s="106" t="s">
        <v>290</v>
      </c>
      <c r="B902" s="97"/>
      <c r="C902" s="472"/>
      <c r="D902" s="373"/>
      <c r="E902" s="373"/>
      <c r="F902" s="355"/>
      <c r="G902" s="373"/>
      <c r="H902" s="374"/>
      <c r="I902" s="373"/>
      <c r="J902" s="373"/>
      <c r="K902" s="355"/>
      <c r="L902" s="373"/>
      <c r="M902" s="374"/>
      <c r="N902" s="32"/>
      <c r="O902" s="375"/>
      <c r="P902" s="375"/>
      <c r="Q902" s="375"/>
      <c r="R902" s="375"/>
      <c r="S902" s="376"/>
      <c r="T902" s="376"/>
      <c r="U902" s="376"/>
      <c r="V902" s="377"/>
      <c r="W902" s="378"/>
      <c r="X902" s="376"/>
      <c r="Y902" s="376"/>
      <c r="Z902" s="32"/>
      <c r="AD902" s="379"/>
      <c r="AE902" s="379"/>
      <c r="AF902" s="379"/>
      <c r="AG902" s="379"/>
      <c r="AH902" s="380"/>
      <c r="AI902" s="380"/>
      <c r="AJ902" s="380"/>
      <c r="AK902" s="381"/>
      <c r="AL902" s="382"/>
      <c r="AM902" s="380"/>
      <c r="AN902" s="380"/>
      <c r="AO902" s="32"/>
      <c r="AP902" s="32"/>
      <c r="AQ902" s="32"/>
      <c r="AR902" s="32"/>
      <c r="AS902" s="32"/>
      <c r="AT902" s="32"/>
      <c r="AU902" s="32"/>
      <c r="AV902" s="32"/>
      <c r="AW902" s="32"/>
      <c r="AX902" s="32"/>
      <c r="AY902" s="32"/>
      <c r="AZ902" s="32"/>
      <c r="BA902" s="32"/>
      <c r="BB902" s="32"/>
      <c r="BC902" s="32"/>
      <c r="BD902" s="32"/>
      <c r="BE902" s="32"/>
      <c r="BF902" s="32"/>
      <c r="BG902" s="32"/>
      <c r="BH902" s="32"/>
      <c r="BI902" s="32"/>
      <c r="BJ902" s="32"/>
      <c r="BK902" s="32"/>
      <c r="BL902" s="32"/>
      <c r="BM902" s="856"/>
      <c r="BN902" s="32"/>
      <c r="BO902" s="380"/>
      <c r="BP902" s="380"/>
      <c r="BQ902" s="32"/>
    </row>
    <row r="903" spans="1:70" s="360" customFormat="1" ht="12">
      <c r="A903" s="826"/>
      <c r="B903" s="827"/>
      <c r="C903" s="467"/>
      <c r="D903" s="350" t="s">
        <v>21</v>
      </c>
      <c r="E903" s="1407" t="str">
        <f>+E78</f>
        <v>Contractor Name</v>
      </c>
      <c r="F903" s="1407"/>
      <c r="G903" s="1407"/>
      <c r="H903" s="1407"/>
      <c r="I903" s="396" t="s">
        <v>21</v>
      </c>
      <c r="J903" s="1403" t="str">
        <f>E903</f>
        <v>Contractor Name</v>
      </c>
      <c r="K903" s="1403"/>
      <c r="L903" s="1403"/>
      <c r="M903" s="1403"/>
      <c r="N903" s="396" t="s">
        <v>21</v>
      </c>
      <c r="O903" s="1403" t="str">
        <f>E903</f>
        <v>Contractor Name</v>
      </c>
      <c r="P903" s="1403"/>
      <c r="Q903" s="1403"/>
      <c r="R903" s="1403"/>
      <c r="S903" s="396" t="s">
        <v>21</v>
      </c>
      <c r="T903" s="1403" t="str">
        <f>E903</f>
        <v>Contractor Name</v>
      </c>
      <c r="U903" s="1403"/>
      <c r="V903" s="1403"/>
      <c r="W903" s="1403"/>
      <c r="X903" s="396" t="s">
        <v>21</v>
      </c>
      <c r="Y903" s="1403" t="str">
        <f>E903</f>
        <v>Contractor Name</v>
      </c>
      <c r="Z903" s="1403"/>
      <c r="AA903" s="1403"/>
      <c r="AB903" s="1403"/>
      <c r="AC903" s="396" t="s">
        <v>21</v>
      </c>
      <c r="AD903" s="1403" t="str">
        <f>E903</f>
        <v>Contractor Name</v>
      </c>
      <c r="AE903" s="1403"/>
      <c r="AF903" s="1403"/>
      <c r="AG903" s="1403"/>
      <c r="AH903" s="396" t="s">
        <v>21</v>
      </c>
      <c r="AI903" s="1403" t="str">
        <f>E903</f>
        <v>Contractor Name</v>
      </c>
      <c r="AJ903" s="1403"/>
      <c r="AK903" s="1403"/>
      <c r="AL903" s="1403"/>
      <c r="AM903" s="396" t="s">
        <v>21</v>
      </c>
      <c r="AN903" s="1403" t="str">
        <f>E903</f>
        <v>Contractor Name</v>
      </c>
      <c r="AO903" s="1403"/>
      <c r="AP903" s="1403"/>
      <c r="AQ903" s="1403"/>
      <c r="AR903" s="396" t="s">
        <v>21</v>
      </c>
      <c r="AS903" s="1403" t="str">
        <f>E903</f>
        <v>Contractor Name</v>
      </c>
      <c r="AT903" s="1403"/>
      <c r="AU903" s="1403"/>
      <c r="AV903" s="1403"/>
      <c r="AW903" s="396" t="s">
        <v>21</v>
      </c>
      <c r="AX903" s="1403" t="str">
        <f>J903</f>
        <v>Contractor Name</v>
      </c>
      <c r="AY903" s="1403"/>
      <c r="AZ903" s="1403"/>
      <c r="BA903" s="1403"/>
      <c r="BB903" s="396" t="s">
        <v>21</v>
      </c>
      <c r="BC903" s="1403" t="str">
        <f>O903</f>
        <v>Contractor Name</v>
      </c>
      <c r="BD903" s="1403"/>
      <c r="BE903" s="1403"/>
      <c r="BF903" s="1403"/>
      <c r="BG903" s="396" t="s">
        <v>21</v>
      </c>
      <c r="BH903" s="1403" t="str">
        <f>T903</f>
        <v>Contractor Name</v>
      </c>
      <c r="BI903" s="1403"/>
      <c r="BJ903" s="1403"/>
      <c r="BK903" s="1403"/>
      <c r="BL903" s="397"/>
      <c r="BM903" s="857"/>
      <c r="BN903" s="397"/>
      <c r="BO903" s="383"/>
      <c r="BR903" s="384"/>
    </row>
    <row r="904" spans="1:70" s="360" customFormat="1" ht="12.75">
      <c r="A904" s="106" t="s">
        <v>175</v>
      </c>
      <c r="B904" s="827"/>
      <c r="C904" s="467"/>
      <c r="D904" s="350" t="s">
        <v>20</v>
      </c>
      <c r="E904" s="435" t="str">
        <f>+E79</f>
        <v>Contract Number</v>
      </c>
      <c r="F904" s="352"/>
      <c r="G904" s="353" t="s">
        <v>90</v>
      </c>
      <c r="H904" s="354"/>
      <c r="I904" s="413" t="s">
        <v>20</v>
      </c>
      <c r="J904" s="431" t="str">
        <f>E904</f>
        <v>Contract Number</v>
      </c>
      <c r="K904" s="399"/>
      <c r="L904" s="400" t="s">
        <v>90</v>
      </c>
      <c r="M904" s="401">
        <f>H904</f>
        <v>0</v>
      </c>
      <c r="N904" s="402" t="s">
        <v>20</v>
      </c>
      <c r="O904" s="432" t="str">
        <f>E904</f>
        <v>Contract Number</v>
      </c>
      <c r="P904" s="403"/>
      <c r="Q904" s="404" t="s">
        <v>90</v>
      </c>
      <c r="R904" s="405">
        <f>H904</f>
        <v>0</v>
      </c>
      <c r="S904" s="402" t="s">
        <v>20</v>
      </c>
      <c r="T904" s="406" t="str">
        <f>E904</f>
        <v>Contract Number</v>
      </c>
      <c r="U904" s="403"/>
      <c r="V904" s="404" t="s">
        <v>90</v>
      </c>
      <c r="W904" s="407">
        <f>H904</f>
        <v>0</v>
      </c>
      <c r="X904" s="402" t="s">
        <v>20</v>
      </c>
      <c r="Y904" s="406" t="str">
        <f>E904</f>
        <v>Contract Number</v>
      </c>
      <c r="Z904" s="403"/>
      <c r="AA904" s="404" t="s">
        <v>90</v>
      </c>
      <c r="AB904" s="407">
        <f>H904</f>
        <v>0</v>
      </c>
      <c r="AC904" s="402" t="s">
        <v>20</v>
      </c>
      <c r="AD904" s="406" t="str">
        <f>E904</f>
        <v>Contract Number</v>
      </c>
      <c r="AE904" s="403"/>
      <c r="AF904" s="404" t="s">
        <v>90</v>
      </c>
      <c r="AG904" s="407">
        <f>H904</f>
        <v>0</v>
      </c>
      <c r="AH904" s="402" t="s">
        <v>20</v>
      </c>
      <c r="AI904" s="406" t="str">
        <f>E904</f>
        <v>Contract Number</v>
      </c>
      <c r="AJ904" s="403"/>
      <c r="AK904" s="404" t="s">
        <v>90</v>
      </c>
      <c r="AL904" s="408">
        <f>H904</f>
        <v>0</v>
      </c>
      <c r="AM904" s="402" t="s">
        <v>20</v>
      </c>
      <c r="AN904" s="432" t="str">
        <f>E904</f>
        <v>Contract Number</v>
      </c>
      <c r="AO904" s="403"/>
      <c r="AP904" s="404" t="s">
        <v>90</v>
      </c>
      <c r="AQ904" s="408">
        <f>H904</f>
        <v>0</v>
      </c>
      <c r="AR904" s="402" t="s">
        <v>20</v>
      </c>
      <c r="AS904" s="432" t="str">
        <f>E904</f>
        <v>Contract Number</v>
      </c>
      <c r="AT904" s="403"/>
      <c r="AU904" s="404" t="s">
        <v>90</v>
      </c>
      <c r="AV904" s="409">
        <f>H904</f>
        <v>0</v>
      </c>
      <c r="AW904" s="402" t="s">
        <v>20</v>
      </c>
      <c r="AX904" s="432" t="str">
        <f>J904</f>
        <v>Contract Number</v>
      </c>
      <c r="AY904" s="403"/>
      <c r="AZ904" s="404" t="s">
        <v>90</v>
      </c>
      <c r="BA904" s="409">
        <f>M904</f>
        <v>0</v>
      </c>
      <c r="BB904" s="402" t="s">
        <v>20</v>
      </c>
      <c r="BC904" s="432" t="str">
        <f>O904</f>
        <v>Contract Number</v>
      </c>
      <c r="BD904" s="403"/>
      <c r="BE904" s="404" t="s">
        <v>90</v>
      </c>
      <c r="BF904" s="409">
        <f>R904</f>
        <v>0</v>
      </c>
      <c r="BG904" s="402" t="s">
        <v>20</v>
      </c>
      <c r="BH904" s="432" t="str">
        <f>T904</f>
        <v>Contract Number</v>
      </c>
      <c r="BI904" s="403"/>
      <c r="BJ904" s="404" t="s">
        <v>90</v>
      </c>
      <c r="BK904" s="409">
        <f>W904</f>
        <v>0</v>
      </c>
      <c r="BL904" s="410"/>
      <c r="BM904" s="858"/>
      <c r="BN904" s="410"/>
      <c r="BQ904" s="385"/>
      <c r="BR904" s="384"/>
    </row>
    <row r="905" spans="1:70" s="360" customFormat="1" ht="17.45" customHeight="1">
      <c r="A905" s="102"/>
      <c r="B905" s="827"/>
      <c r="C905" s="467"/>
      <c r="D905" s="350" t="s">
        <v>155</v>
      </c>
      <c r="E905" s="356" t="s">
        <v>156</v>
      </c>
      <c r="F905" s="357">
        <v>45108</v>
      </c>
      <c r="G905" s="358" t="s">
        <v>151</v>
      </c>
      <c r="H905" s="357" t="s">
        <v>917</v>
      </c>
      <c r="I905" s="402" t="s">
        <v>149</v>
      </c>
      <c r="J905" s="411" t="s">
        <v>150</v>
      </c>
      <c r="K905" s="412">
        <f>F905</f>
        <v>45108</v>
      </c>
      <c r="L905" s="404" t="s">
        <v>151</v>
      </c>
      <c r="M905" s="412" t="str">
        <f>H905</f>
        <v>6/30/2024 FINAL</v>
      </c>
      <c r="N905" s="402" t="s">
        <v>149</v>
      </c>
      <c r="O905" s="411" t="s">
        <v>150</v>
      </c>
      <c r="P905" s="412">
        <f>F905</f>
        <v>45108</v>
      </c>
      <c r="Q905" s="404" t="s">
        <v>151</v>
      </c>
      <c r="R905" s="412" t="str">
        <f>H905</f>
        <v>6/30/2024 FINAL</v>
      </c>
      <c r="S905" s="402" t="s">
        <v>149</v>
      </c>
      <c r="T905" s="411" t="s">
        <v>150</v>
      </c>
      <c r="U905" s="412">
        <f>F905</f>
        <v>45108</v>
      </c>
      <c r="V905" s="404" t="s">
        <v>151</v>
      </c>
      <c r="W905" s="412" t="str">
        <f>H905</f>
        <v>6/30/2024 FINAL</v>
      </c>
      <c r="X905" s="402" t="s">
        <v>149</v>
      </c>
      <c r="Y905" s="411" t="s">
        <v>150</v>
      </c>
      <c r="Z905" s="412">
        <f>F905</f>
        <v>45108</v>
      </c>
      <c r="AA905" s="404" t="s">
        <v>151</v>
      </c>
      <c r="AB905" s="412" t="str">
        <f>H905</f>
        <v>6/30/2024 FINAL</v>
      </c>
      <c r="AC905" s="402" t="s">
        <v>149</v>
      </c>
      <c r="AD905" s="411" t="s">
        <v>150</v>
      </c>
      <c r="AE905" s="412">
        <f>F905</f>
        <v>45108</v>
      </c>
      <c r="AF905" s="404" t="s">
        <v>151</v>
      </c>
      <c r="AG905" s="412" t="str">
        <f>H905</f>
        <v>6/30/2024 FINAL</v>
      </c>
      <c r="AH905" s="402" t="s">
        <v>149</v>
      </c>
      <c r="AI905" s="411" t="s">
        <v>150</v>
      </c>
      <c r="AJ905" s="412">
        <f>F905</f>
        <v>45108</v>
      </c>
      <c r="AK905" s="404" t="s">
        <v>151</v>
      </c>
      <c r="AL905" s="412" t="str">
        <f>H905</f>
        <v>6/30/2024 FINAL</v>
      </c>
      <c r="AM905" s="402" t="s">
        <v>149</v>
      </c>
      <c r="AN905" s="411" t="s">
        <v>150</v>
      </c>
      <c r="AO905" s="412">
        <f>F905</f>
        <v>45108</v>
      </c>
      <c r="AP905" s="404" t="s">
        <v>151</v>
      </c>
      <c r="AQ905" s="412" t="str">
        <f>H905</f>
        <v>6/30/2024 FINAL</v>
      </c>
      <c r="AR905" s="402" t="s">
        <v>149</v>
      </c>
      <c r="AS905" s="411" t="s">
        <v>150</v>
      </c>
      <c r="AT905" s="412">
        <f>F905</f>
        <v>45108</v>
      </c>
      <c r="AU905" s="404" t="s">
        <v>151</v>
      </c>
      <c r="AV905" s="412" t="str">
        <f>H905</f>
        <v>6/30/2024 FINAL</v>
      </c>
      <c r="AW905" s="402" t="s">
        <v>149</v>
      </c>
      <c r="AX905" s="411" t="s">
        <v>150</v>
      </c>
      <c r="AY905" s="412">
        <f>K905</f>
        <v>45108</v>
      </c>
      <c r="AZ905" s="404" t="s">
        <v>151</v>
      </c>
      <c r="BA905" s="412" t="str">
        <f>M905</f>
        <v>6/30/2024 FINAL</v>
      </c>
      <c r="BB905" s="402" t="s">
        <v>149</v>
      </c>
      <c r="BC905" s="411" t="s">
        <v>150</v>
      </c>
      <c r="BD905" s="412">
        <f>P905</f>
        <v>45108</v>
      </c>
      <c r="BE905" s="404" t="s">
        <v>151</v>
      </c>
      <c r="BF905" s="412" t="str">
        <f>R905</f>
        <v>6/30/2024 FINAL</v>
      </c>
      <c r="BG905" s="402" t="s">
        <v>149</v>
      </c>
      <c r="BH905" s="411" t="s">
        <v>150</v>
      </c>
      <c r="BI905" s="412">
        <f>U905</f>
        <v>45108</v>
      </c>
      <c r="BJ905" s="404" t="s">
        <v>151</v>
      </c>
      <c r="BK905" s="412" t="str">
        <f>W905</f>
        <v>6/30/2024 FINAL</v>
      </c>
      <c r="BL905" s="410"/>
      <c r="BM905" s="858"/>
      <c r="BN905" s="410"/>
      <c r="BQ905" s="385"/>
      <c r="BR905" s="384"/>
    </row>
    <row r="906" spans="1:70" s="360" customFormat="1" ht="15.75" customHeight="1">
      <c r="A906" s="102"/>
      <c r="B906" s="106"/>
      <c r="C906" s="468"/>
      <c r="D906" s="1419" t="s">
        <v>153</v>
      </c>
      <c r="E906" s="1419"/>
      <c r="F906" s="1419"/>
      <c r="G906" s="1420">
        <f>E969+J969+O969+T969+Y969+AD969+AI969+AN969+AS969+AX969+BC969+BH969</f>
        <v>0</v>
      </c>
      <c r="H906" s="359"/>
      <c r="I906" s="397"/>
      <c r="J906" s="397"/>
      <c r="K906" s="397"/>
      <c r="L906" s="397"/>
      <c r="M906" s="397"/>
      <c r="N906" s="397"/>
      <c r="O906" s="397"/>
      <c r="P906" s="397"/>
      <c r="Q906" s="397"/>
      <c r="R906" s="397"/>
      <c r="S906" s="397"/>
      <c r="T906" s="397"/>
      <c r="U906" s="397"/>
      <c r="V906" s="397"/>
      <c r="W906" s="397"/>
      <c r="X906" s="397"/>
      <c r="Y906" s="397"/>
      <c r="Z906" s="397"/>
      <c r="AA906" s="397"/>
      <c r="AB906" s="397"/>
      <c r="AC906" s="397"/>
      <c r="AD906" s="397"/>
      <c r="AE906" s="397"/>
      <c r="AF906" s="397"/>
      <c r="AG906" s="397"/>
      <c r="AH906" s="397"/>
      <c r="AI906" s="397"/>
      <c r="AJ906" s="397"/>
      <c r="AK906" s="397"/>
      <c r="AL906" s="397"/>
      <c r="AM906" s="397"/>
      <c r="AN906" s="397"/>
      <c r="AO906" s="397"/>
      <c r="AP906" s="397"/>
      <c r="AQ906" s="397"/>
      <c r="AR906" s="397"/>
      <c r="AS906" s="397"/>
      <c r="AT906" s="397"/>
      <c r="AU906" s="397"/>
      <c r="AV906" s="397"/>
      <c r="AW906" s="397"/>
      <c r="AX906" s="397"/>
      <c r="AY906" s="397"/>
      <c r="AZ906" s="397"/>
      <c r="BA906" s="397"/>
      <c r="BB906" s="397"/>
      <c r="BC906" s="397"/>
      <c r="BD906" s="397"/>
      <c r="BE906" s="397"/>
      <c r="BF906" s="397"/>
      <c r="BG906" s="397"/>
      <c r="BH906" s="397"/>
      <c r="BI906" s="397"/>
      <c r="BJ906" s="397"/>
      <c r="BK906" s="397"/>
      <c r="BL906" s="414"/>
      <c r="BM906" s="860"/>
      <c r="BN906" s="414"/>
      <c r="BO906" s="386"/>
      <c r="BP906" s="386"/>
      <c r="BQ906" s="386"/>
    </row>
    <row r="907" spans="1:70" s="1" customFormat="1" ht="5.45" customHeight="1" thickBot="1">
      <c r="A907" s="828"/>
      <c r="B907" s="829"/>
      <c r="C907" s="469"/>
      <c r="D907" s="361"/>
      <c r="E907" s="361"/>
      <c r="F907" s="361"/>
      <c r="G907" s="1421"/>
      <c r="H907" s="100"/>
      <c r="I907" s="16"/>
      <c r="J907" s="16"/>
      <c r="K907" s="32"/>
      <c r="L907" s="16"/>
      <c r="M907" s="16"/>
      <c r="N907" s="16"/>
      <c r="R907" s="362"/>
      <c r="S907" s="362"/>
      <c r="T907" s="362"/>
      <c r="U907" s="362"/>
      <c r="V907" s="362"/>
      <c r="W907" s="362"/>
      <c r="X907" s="362"/>
      <c r="Y907" s="362"/>
      <c r="Z907" s="362"/>
      <c r="AA907" s="362"/>
      <c r="AB907" s="362"/>
      <c r="AC907" s="362"/>
      <c r="AD907" s="362"/>
      <c r="AE907" s="20"/>
      <c r="AF907" s="20"/>
      <c r="AG907" s="20"/>
      <c r="AH907" s="20"/>
      <c r="BM907"/>
    </row>
    <row r="908" spans="1:70" s="1" customFormat="1" ht="14.25" customHeight="1" thickTop="1">
      <c r="A908" s="868" t="s">
        <v>30</v>
      </c>
      <c r="B908" s="843"/>
      <c r="C908" s="873" t="s">
        <v>276</v>
      </c>
      <c r="D908" s="1408" t="str">
        <f>+D83</f>
        <v>Program Name 1</v>
      </c>
      <c r="E908" s="1409"/>
      <c r="F908" s="1409"/>
      <c r="G908" s="1409"/>
      <c r="H908" s="1410"/>
      <c r="I908" s="1408" t="str">
        <f>+I83</f>
        <v>Program Name 2</v>
      </c>
      <c r="J908" s="1409"/>
      <c r="K908" s="1409"/>
      <c r="L908" s="1409"/>
      <c r="M908" s="1410"/>
      <c r="N908" s="1408" t="str">
        <f>+N83</f>
        <v>Program Name 3</v>
      </c>
      <c r="O908" s="1409"/>
      <c r="P908" s="1409"/>
      <c r="Q908" s="1409"/>
      <c r="R908" s="1410"/>
      <c r="S908" s="1408" t="str">
        <f>+S83</f>
        <v>Program Name 4</v>
      </c>
      <c r="T908" s="1409"/>
      <c r="U908" s="1409"/>
      <c r="V908" s="1409"/>
      <c r="W908" s="1410"/>
      <c r="X908" s="1408" t="str">
        <f>+X83</f>
        <v>Program Name 5</v>
      </c>
      <c r="Y908" s="1409"/>
      <c r="Z908" s="1409"/>
      <c r="AA908" s="1409"/>
      <c r="AB908" s="1410"/>
      <c r="AC908" s="1408" t="str">
        <f>+AC83</f>
        <v>Program Name 6</v>
      </c>
      <c r="AD908" s="1409"/>
      <c r="AE908" s="1409"/>
      <c r="AF908" s="1409"/>
      <c r="AG908" s="1410"/>
      <c r="AH908" s="1408" t="str">
        <f>+AH83</f>
        <v>Program Name 7</v>
      </c>
      <c r="AI908" s="1409"/>
      <c r="AJ908" s="1409"/>
      <c r="AK908" s="1409"/>
      <c r="AL908" s="1410"/>
      <c r="AM908" s="1408" t="str">
        <f>+AM83</f>
        <v>Program Name 8</v>
      </c>
      <c r="AN908" s="1409"/>
      <c r="AO908" s="1409"/>
      <c r="AP908" s="1409"/>
      <c r="AQ908" s="1410"/>
      <c r="AR908" s="1408" t="str">
        <f>+AR83</f>
        <v>Program Name 9</v>
      </c>
      <c r="AS908" s="1409"/>
      <c r="AT908" s="1409"/>
      <c r="AU908" s="1409"/>
      <c r="AV908" s="1410"/>
      <c r="AW908" s="1408" t="str">
        <f>+AW83</f>
        <v>Program Name 10</v>
      </c>
      <c r="AX908" s="1409"/>
      <c r="AY908" s="1409"/>
      <c r="AZ908" s="1409"/>
      <c r="BA908" s="1410"/>
      <c r="BB908" s="1408" t="str">
        <f>+BB83</f>
        <v>Program Name 11</v>
      </c>
      <c r="BC908" s="1409"/>
      <c r="BD908" s="1409"/>
      <c r="BE908" s="1409"/>
      <c r="BF908" s="1410"/>
      <c r="BG908" s="1408" t="str">
        <f>+BG83</f>
        <v>Program Name 12</v>
      </c>
      <c r="BH908" s="1409"/>
      <c r="BI908" s="1409"/>
      <c r="BJ908" s="1409"/>
      <c r="BK908" s="1410"/>
      <c r="BL908" s="31"/>
      <c r="BM908" s="313" t="s">
        <v>33</v>
      </c>
    </row>
    <row r="909" spans="1:70" s="1" customFormat="1" ht="13.5">
      <c r="A909" s="869" t="s">
        <v>31</v>
      </c>
      <c r="B909" s="844"/>
      <c r="C909" s="874"/>
      <c r="D909" s="1400" t="str">
        <f>+D84</f>
        <v>Funding Source 1</v>
      </c>
      <c r="E909" s="1401"/>
      <c r="F909" s="1401"/>
      <c r="G909" s="1401"/>
      <c r="H909" s="1402"/>
      <c r="I909" s="1400" t="str">
        <f>+I84</f>
        <v>Funding Source 2</v>
      </c>
      <c r="J909" s="1401"/>
      <c r="K909" s="1401"/>
      <c r="L909" s="1401"/>
      <c r="M909" s="1402"/>
      <c r="N909" s="1400" t="str">
        <f>+N84</f>
        <v>Funding Source 3</v>
      </c>
      <c r="O909" s="1401"/>
      <c r="P909" s="1401"/>
      <c r="Q909" s="1401"/>
      <c r="R909" s="1402"/>
      <c r="S909" s="1400" t="str">
        <f>+S84</f>
        <v>Funding Source 4</v>
      </c>
      <c r="T909" s="1401"/>
      <c r="U909" s="1401"/>
      <c r="V909" s="1401"/>
      <c r="W909" s="1402"/>
      <c r="X909" s="1400" t="str">
        <f>+X84</f>
        <v>Funding Source 5</v>
      </c>
      <c r="Y909" s="1401"/>
      <c r="Z909" s="1401"/>
      <c r="AA909" s="1401"/>
      <c r="AB909" s="1402"/>
      <c r="AC909" s="1400" t="str">
        <f>+AC84</f>
        <v>Funding Source 6</v>
      </c>
      <c r="AD909" s="1401"/>
      <c r="AE909" s="1401"/>
      <c r="AF909" s="1401"/>
      <c r="AG909" s="1402"/>
      <c r="AH909" s="1400" t="str">
        <f>+AH84</f>
        <v>Funding Source 7</v>
      </c>
      <c r="AI909" s="1401"/>
      <c r="AJ909" s="1401"/>
      <c r="AK909" s="1401"/>
      <c r="AL909" s="1402"/>
      <c r="AM909" s="1400" t="str">
        <f>+AM84</f>
        <v>Funding Source 8</v>
      </c>
      <c r="AN909" s="1401"/>
      <c r="AO909" s="1401"/>
      <c r="AP909" s="1401"/>
      <c r="AQ909" s="1402"/>
      <c r="AR909" s="1400" t="str">
        <f>+AR84</f>
        <v>Funding Source 9</v>
      </c>
      <c r="AS909" s="1401"/>
      <c r="AT909" s="1401"/>
      <c r="AU909" s="1401"/>
      <c r="AV909" s="1402"/>
      <c r="AW909" s="1400" t="str">
        <f>+AW84</f>
        <v>Funding Source 10</v>
      </c>
      <c r="AX909" s="1401"/>
      <c r="AY909" s="1401"/>
      <c r="AZ909" s="1401"/>
      <c r="BA909" s="1402"/>
      <c r="BB909" s="1400" t="str">
        <f>+BB84</f>
        <v>Funding Source 11</v>
      </c>
      <c r="BC909" s="1401"/>
      <c r="BD909" s="1401"/>
      <c r="BE909" s="1401"/>
      <c r="BF909" s="1402"/>
      <c r="BG909" s="1400" t="str">
        <f>+BG84</f>
        <v>Funding Source 12</v>
      </c>
      <c r="BH909" s="1401"/>
      <c r="BI909" s="1401"/>
      <c r="BJ909" s="1401"/>
      <c r="BK909" s="1402"/>
      <c r="BL909" s="31"/>
      <c r="BM909" s="314"/>
    </row>
    <row r="910" spans="1:70" s="30" customFormat="1" ht="21.6" customHeight="1">
      <c r="A910" s="832"/>
      <c r="B910" s="845"/>
      <c r="C910" s="867" t="s">
        <v>277</v>
      </c>
      <c r="D910" s="436" t="s">
        <v>67</v>
      </c>
      <c r="E910" s="437" t="s">
        <v>68</v>
      </c>
      <c r="F910" s="438" t="s">
        <v>69</v>
      </c>
      <c r="G910" s="439" t="s">
        <v>70</v>
      </c>
      <c r="H910" s="440" t="s">
        <v>71</v>
      </c>
      <c r="I910" s="436" t="s">
        <v>67</v>
      </c>
      <c r="J910" s="437" t="s">
        <v>68</v>
      </c>
      <c r="K910" s="438" t="s">
        <v>69</v>
      </c>
      <c r="L910" s="439" t="s">
        <v>70</v>
      </c>
      <c r="M910" s="441" t="s">
        <v>71</v>
      </c>
      <c r="N910" s="436" t="s">
        <v>67</v>
      </c>
      <c r="O910" s="437" t="s">
        <v>68</v>
      </c>
      <c r="P910" s="438" t="s">
        <v>69</v>
      </c>
      <c r="Q910" s="439" t="s">
        <v>70</v>
      </c>
      <c r="R910" s="441" t="s">
        <v>71</v>
      </c>
      <c r="S910" s="436" t="s">
        <v>67</v>
      </c>
      <c r="T910" s="437" t="s">
        <v>68</v>
      </c>
      <c r="U910" s="438" t="s">
        <v>69</v>
      </c>
      <c r="V910" s="439" t="s">
        <v>70</v>
      </c>
      <c r="W910" s="441" t="s">
        <v>71</v>
      </c>
      <c r="X910" s="436" t="s">
        <v>67</v>
      </c>
      <c r="Y910" s="437" t="s">
        <v>68</v>
      </c>
      <c r="Z910" s="438" t="s">
        <v>69</v>
      </c>
      <c r="AA910" s="439" t="s">
        <v>70</v>
      </c>
      <c r="AB910" s="441" t="s">
        <v>71</v>
      </c>
      <c r="AC910" s="436" t="s">
        <v>67</v>
      </c>
      <c r="AD910" s="437" t="s">
        <v>68</v>
      </c>
      <c r="AE910" s="438" t="s">
        <v>69</v>
      </c>
      <c r="AF910" s="439" t="s">
        <v>70</v>
      </c>
      <c r="AG910" s="441" t="s">
        <v>71</v>
      </c>
      <c r="AH910" s="436" t="s">
        <v>67</v>
      </c>
      <c r="AI910" s="437" t="s">
        <v>68</v>
      </c>
      <c r="AJ910" s="438" t="s">
        <v>69</v>
      </c>
      <c r="AK910" s="439" t="s">
        <v>70</v>
      </c>
      <c r="AL910" s="441" t="s">
        <v>71</v>
      </c>
      <c r="AM910" s="436" t="s">
        <v>67</v>
      </c>
      <c r="AN910" s="437" t="s">
        <v>68</v>
      </c>
      <c r="AO910" s="438" t="s">
        <v>69</v>
      </c>
      <c r="AP910" s="439" t="s">
        <v>70</v>
      </c>
      <c r="AQ910" s="441" t="s">
        <v>71</v>
      </c>
      <c r="AR910" s="436" t="s">
        <v>67</v>
      </c>
      <c r="AS910" s="437" t="s">
        <v>68</v>
      </c>
      <c r="AT910" s="438" t="s">
        <v>69</v>
      </c>
      <c r="AU910" s="439" t="s">
        <v>70</v>
      </c>
      <c r="AV910" s="441" t="s">
        <v>71</v>
      </c>
      <c r="AW910" s="436" t="s">
        <v>67</v>
      </c>
      <c r="AX910" s="437" t="s">
        <v>68</v>
      </c>
      <c r="AY910" s="438" t="s">
        <v>69</v>
      </c>
      <c r="AZ910" s="439" t="s">
        <v>70</v>
      </c>
      <c r="BA910" s="441" t="s">
        <v>71</v>
      </c>
      <c r="BB910" s="436" t="s">
        <v>67</v>
      </c>
      <c r="BC910" s="437" t="s">
        <v>68</v>
      </c>
      <c r="BD910" s="438" t="s">
        <v>69</v>
      </c>
      <c r="BE910" s="439" t="s">
        <v>70</v>
      </c>
      <c r="BF910" s="441" t="s">
        <v>71</v>
      </c>
      <c r="BG910" s="436" t="s">
        <v>67</v>
      </c>
      <c r="BH910" s="437" t="s">
        <v>68</v>
      </c>
      <c r="BI910" s="438" t="s">
        <v>69</v>
      </c>
      <c r="BJ910" s="439" t="s">
        <v>70</v>
      </c>
      <c r="BK910" s="441" t="s">
        <v>71</v>
      </c>
      <c r="BM910" s="442" t="s">
        <v>68</v>
      </c>
    </row>
    <row r="911" spans="1:70" s="30" customFormat="1" ht="12.75">
      <c r="A911" s="536">
        <v>1</v>
      </c>
      <c r="B911" s="834" t="s">
        <v>65</v>
      </c>
      <c r="C911" s="702">
        <f>+E911+J911+O911+T911+Y911+AD911+AI911+AN911+AS911+AX911+BC911+BH911</f>
        <v>0</v>
      </c>
      <c r="D911" s="851">
        <f t="shared" ref="D911:D942" si="2358">D836</f>
        <v>0</v>
      </c>
      <c r="E911" s="510"/>
      <c r="F911" s="523">
        <f>+F836+E911</f>
        <v>0</v>
      </c>
      <c r="G911" s="512">
        <f>D911-F911</f>
        <v>0</v>
      </c>
      <c r="H911" s="479" t="str">
        <f>IF(D911=0,"    ",F911/D911)</f>
        <v xml:space="preserve">    </v>
      </c>
      <c r="I911" s="851">
        <f t="shared" ref="I911:I942" si="2359">I836</f>
        <v>0</v>
      </c>
      <c r="J911" s="510"/>
      <c r="K911" s="523">
        <f>+K836+J911</f>
        <v>0</v>
      </c>
      <c r="L911" s="512">
        <f>I911-K911</f>
        <v>0</v>
      </c>
      <c r="M911" s="479" t="str">
        <f>IF(I911=0,"    ",K911/I911)</f>
        <v xml:space="preserve">    </v>
      </c>
      <c r="N911" s="851">
        <f t="shared" ref="N911:N942" si="2360">N836</f>
        <v>0</v>
      </c>
      <c r="O911" s="510"/>
      <c r="P911" s="523">
        <f>+P836+O911</f>
        <v>0</v>
      </c>
      <c r="Q911" s="512">
        <f>N911-P911</f>
        <v>0</v>
      </c>
      <c r="R911" s="479" t="str">
        <f>IF(N911=0,"    ",P911/N911)</f>
        <v xml:space="preserve">    </v>
      </c>
      <c r="S911" s="851">
        <f t="shared" ref="S911:S942" si="2361">S836</f>
        <v>4</v>
      </c>
      <c r="T911" s="510"/>
      <c r="U911" s="523">
        <f>+U836+T911</f>
        <v>0</v>
      </c>
      <c r="V911" s="512">
        <f>S911-U911</f>
        <v>4</v>
      </c>
      <c r="W911" s="479">
        <f>IF(S911=0,"    ",U911/S911)</f>
        <v>0</v>
      </c>
      <c r="X911" s="851">
        <f t="shared" ref="X911:X942" si="2362">X836</f>
        <v>0</v>
      </c>
      <c r="Y911" s="510"/>
      <c r="Z911" s="523">
        <f>+Z836+Y911</f>
        <v>0</v>
      </c>
      <c r="AA911" s="512">
        <f>X911-Z911</f>
        <v>0</v>
      </c>
      <c r="AB911" s="479" t="str">
        <f>IF(X911=0,"    ",Z911/X911)</f>
        <v xml:space="preserve">    </v>
      </c>
      <c r="AC911" s="851">
        <f t="shared" ref="AC911:AC942" si="2363">AC836</f>
        <v>0</v>
      </c>
      <c r="AD911" s="510"/>
      <c r="AE911" s="523">
        <f>+AE836+AD911</f>
        <v>0</v>
      </c>
      <c r="AF911" s="512">
        <f>AC911-AE911</f>
        <v>0</v>
      </c>
      <c r="AG911" s="479" t="str">
        <f>IF(AC911=0,"    ",AE911/AC911)</f>
        <v xml:space="preserve">    </v>
      </c>
      <c r="AH911" s="851">
        <f t="shared" ref="AH911:AH942" si="2364">AH836</f>
        <v>0</v>
      </c>
      <c r="AI911" s="510"/>
      <c r="AJ911" s="523">
        <f>+AJ836+AI911</f>
        <v>0</v>
      </c>
      <c r="AK911" s="512">
        <f>AH911-AJ911</f>
        <v>0</v>
      </c>
      <c r="AL911" s="479" t="str">
        <f>IF(AH911=0,"    ",AJ911/AH911)</f>
        <v xml:space="preserve">    </v>
      </c>
      <c r="AM911" s="851">
        <f t="shared" ref="AM911:AM942" si="2365">AM836</f>
        <v>0</v>
      </c>
      <c r="AN911" s="510"/>
      <c r="AO911" s="523">
        <f>+AO836+AN911</f>
        <v>0</v>
      </c>
      <c r="AP911" s="512">
        <f>AM911-AO911</f>
        <v>0</v>
      </c>
      <c r="AQ911" s="479" t="str">
        <f>IF(AM911=0,"    ",AO911/AM911)</f>
        <v xml:space="preserve">    </v>
      </c>
      <c r="AR911" s="851">
        <f t="shared" ref="AR911:AR942" si="2366">AR836</f>
        <v>0</v>
      </c>
      <c r="AS911" s="510"/>
      <c r="AT911" s="523">
        <f>+AT836+AS911</f>
        <v>0</v>
      </c>
      <c r="AU911" s="512">
        <f>AR911-AT911</f>
        <v>0</v>
      </c>
      <c r="AV911" s="479" t="str">
        <f>IF(AR911=0,"    ",AT911/AR911)</f>
        <v xml:space="preserve">    </v>
      </c>
      <c r="AW911" s="851">
        <f t="shared" ref="AW911:AW942" si="2367">AW836</f>
        <v>0</v>
      </c>
      <c r="AX911" s="510"/>
      <c r="AY911" s="523">
        <f>+AY836+AX911</f>
        <v>0</v>
      </c>
      <c r="AZ911" s="512">
        <f>AW911-AY911</f>
        <v>0</v>
      </c>
      <c r="BA911" s="479" t="str">
        <f>IF(AW911=0,"    ",AY911/AW911)</f>
        <v xml:space="preserve">    </v>
      </c>
      <c r="BB911" s="851">
        <f t="shared" ref="BB911:BB942" si="2368">BB836</f>
        <v>0</v>
      </c>
      <c r="BC911" s="510"/>
      <c r="BD911" s="523">
        <f>+BD836+BC911</f>
        <v>0</v>
      </c>
      <c r="BE911" s="512">
        <f>BB911-BD911</f>
        <v>0</v>
      </c>
      <c r="BF911" s="479" t="str">
        <f>IF(BB911=0,"    ",BD911/BB911)</f>
        <v xml:space="preserve">    </v>
      </c>
      <c r="BG911" s="851">
        <f t="shared" ref="BG911:BG942" si="2369">BG836</f>
        <v>0</v>
      </c>
      <c r="BH911" s="510"/>
      <c r="BI911" s="523">
        <f>+BI836+BH911</f>
        <v>0</v>
      </c>
      <c r="BJ911" s="512">
        <f>BG911-BI911</f>
        <v>0</v>
      </c>
      <c r="BK911" s="479" t="str">
        <f>IF(BG911=0,"    ",BI911/BG911)</f>
        <v xml:space="preserve">    </v>
      </c>
      <c r="BL911" s="529"/>
      <c r="BM911" s="502">
        <f t="shared" ref="BM911:BM969" si="2370">E911+J911+O911+T911+Y911+AD911+AI911+AN911+AS911+AX911+BC911+BH911</f>
        <v>0</v>
      </c>
    </row>
    <row r="912" spans="1:70" s="30" customFormat="1" ht="12.75">
      <c r="A912" s="536">
        <v>2</v>
      </c>
      <c r="B912" s="835" t="s">
        <v>32</v>
      </c>
      <c r="C912" s="703">
        <f t="shared" ref="C912:C969" si="2371">+E912+J912+O912+T912+Y912+AD912+AI912+AN912+AS912+AX912+BC912+BH912</f>
        <v>0</v>
      </c>
      <c r="D912" s="852">
        <f t="shared" si="2358"/>
        <v>0</v>
      </c>
      <c r="E912" s="514"/>
      <c r="F912" s="523">
        <f>+F837+E912</f>
        <v>0</v>
      </c>
      <c r="G912" s="512">
        <f>D912-F912</f>
        <v>0</v>
      </c>
      <c r="H912" s="480" t="str">
        <f>IF(D912=0,"    ",F912/D912)</f>
        <v xml:space="preserve">    </v>
      </c>
      <c r="I912" s="852">
        <f t="shared" si="2359"/>
        <v>0</v>
      </c>
      <c r="J912" s="514"/>
      <c r="K912" s="523">
        <f>+K837+J912</f>
        <v>0</v>
      </c>
      <c r="L912" s="512">
        <f>I912-K912</f>
        <v>0</v>
      </c>
      <c r="M912" s="480" t="str">
        <f>IF(I912=0,"    ",K912/I912)</f>
        <v xml:space="preserve">    </v>
      </c>
      <c r="N912" s="852">
        <f t="shared" si="2360"/>
        <v>0</v>
      </c>
      <c r="O912" s="514"/>
      <c r="P912" s="523">
        <f>+P837+O912</f>
        <v>0</v>
      </c>
      <c r="Q912" s="512">
        <f>N912-P912</f>
        <v>0</v>
      </c>
      <c r="R912" s="480" t="str">
        <f>IF(N912=0,"    ",P912/N912)</f>
        <v xml:space="preserve">    </v>
      </c>
      <c r="S912" s="852">
        <f t="shared" si="2361"/>
        <v>0</v>
      </c>
      <c r="T912" s="514"/>
      <c r="U912" s="523">
        <f>+U837+T912</f>
        <v>0</v>
      </c>
      <c r="V912" s="512">
        <f>S912-U912</f>
        <v>0</v>
      </c>
      <c r="W912" s="480" t="str">
        <f>IF(S912=0,"    ",U912/S912)</f>
        <v xml:space="preserve">    </v>
      </c>
      <c r="X912" s="852">
        <f t="shared" si="2362"/>
        <v>0</v>
      </c>
      <c r="Y912" s="514"/>
      <c r="Z912" s="523">
        <f>+Z837+Y912</f>
        <v>0</v>
      </c>
      <c r="AA912" s="512">
        <f>X912-Z912</f>
        <v>0</v>
      </c>
      <c r="AB912" s="480" t="str">
        <f>IF(X912=0,"    ",Z912/X912)</f>
        <v xml:space="preserve">    </v>
      </c>
      <c r="AC912" s="852">
        <f t="shared" si="2363"/>
        <v>0</v>
      </c>
      <c r="AD912" s="514"/>
      <c r="AE912" s="523">
        <f>+AE837+AD912</f>
        <v>0</v>
      </c>
      <c r="AF912" s="512">
        <f>AC912-AE912</f>
        <v>0</v>
      </c>
      <c r="AG912" s="480" t="str">
        <f>IF(AC912=0,"    ",AE912/AC912)</f>
        <v xml:space="preserve">    </v>
      </c>
      <c r="AH912" s="852">
        <f t="shared" si="2364"/>
        <v>0</v>
      </c>
      <c r="AI912" s="514"/>
      <c r="AJ912" s="523">
        <f>+AJ837+AI912</f>
        <v>0</v>
      </c>
      <c r="AK912" s="512">
        <f>AH912-AJ912</f>
        <v>0</v>
      </c>
      <c r="AL912" s="480" t="str">
        <f>IF(AH912=0,"    ",AJ912/AH912)</f>
        <v xml:space="preserve">    </v>
      </c>
      <c r="AM912" s="852">
        <f t="shared" si="2365"/>
        <v>0</v>
      </c>
      <c r="AN912" s="514"/>
      <c r="AO912" s="523">
        <f>+AO837+AN912</f>
        <v>0</v>
      </c>
      <c r="AP912" s="512">
        <f>AM912-AO912</f>
        <v>0</v>
      </c>
      <c r="AQ912" s="480" t="str">
        <f>IF(AM912=0,"    ",AO912/AM912)</f>
        <v xml:space="preserve">    </v>
      </c>
      <c r="AR912" s="852">
        <f t="shared" si="2366"/>
        <v>0</v>
      </c>
      <c r="AS912" s="514"/>
      <c r="AT912" s="523">
        <f>+AT837+AS912</f>
        <v>0</v>
      </c>
      <c r="AU912" s="512">
        <f>AR912-AT912</f>
        <v>0</v>
      </c>
      <c r="AV912" s="480" t="str">
        <f>IF(AR912=0,"    ",AT912/AR912)</f>
        <v xml:space="preserve">    </v>
      </c>
      <c r="AW912" s="852">
        <f t="shared" si="2367"/>
        <v>0</v>
      </c>
      <c r="AX912" s="514"/>
      <c r="AY912" s="523">
        <f>+AY837+AX912</f>
        <v>0</v>
      </c>
      <c r="AZ912" s="512">
        <f>AW912-AY912</f>
        <v>0</v>
      </c>
      <c r="BA912" s="480" t="str">
        <f>IF(AW912=0,"    ",AY912/AW912)</f>
        <v xml:space="preserve">    </v>
      </c>
      <c r="BB912" s="852">
        <f t="shared" si="2368"/>
        <v>0</v>
      </c>
      <c r="BC912" s="514"/>
      <c r="BD912" s="523">
        <f>+BD837+BC912</f>
        <v>0</v>
      </c>
      <c r="BE912" s="512">
        <f>BB912-BD912</f>
        <v>0</v>
      </c>
      <c r="BF912" s="480" t="str">
        <f>IF(BB912=0,"    ",BD912/BB912)</f>
        <v xml:space="preserve">    </v>
      </c>
      <c r="BG912" s="852">
        <f t="shared" si="2369"/>
        <v>0</v>
      </c>
      <c r="BH912" s="514"/>
      <c r="BI912" s="523">
        <f>+BI837+BH912</f>
        <v>0</v>
      </c>
      <c r="BJ912" s="512">
        <f>BG912-BI912</f>
        <v>0</v>
      </c>
      <c r="BK912" s="480" t="str">
        <f>IF(BG912=0,"    ",BI912/BG912)</f>
        <v xml:space="preserve">    </v>
      </c>
      <c r="BL912" s="529"/>
      <c r="BM912" s="502">
        <f t="shared" si="2370"/>
        <v>0</v>
      </c>
    </row>
    <row r="913" spans="1:69" s="30" customFormat="1" ht="12.75">
      <c r="A913" s="536">
        <v>3</v>
      </c>
      <c r="B913" s="835" t="s">
        <v>66</v>
      </c>
      <c r="C913" s="704">
        <f t="shared" si="2371"/>
        <v>0</v>
      </c>
      <c r="D913" s="550">
        <f t="shared" si="2358"/>
        <v>0</v>
      </c>
      <c r="E913" s="531">
        <f t="shared" ref="E913:G913" si="2372">SUM(E911:E912)</f>
        <v>0</v>
      </c>
      <c r="F913" s="518">
        <f t="shared" si="2372"/>
        <v>0</v>
      </c>
      <c r="G913" s="518">
        <f t="shared" si="2372"/>
        <v>0</v>
      </c>
      <c r="H913" s="481" t="str">
        <f>IF(D913=0,"    ",F913/D913)</f>
        <v xml:space="preserve">    </v>
      </c>
      <c r="I913" s="550">
        <f t="shared" si="2359"/>
        <v>0</v>
      </c>
      <c r="J913" s="531">
        <f t="shared" ref="J913:L913" si="2373">SUM(J911:J912)</f>
        <v>0</v>
      </c>
      <c r="K913" s="532">
        <f t="shared" si="2373"/>
        <v>0</v>
      </c>
      <c r="L913" s="532">
        <f t="shared" si="2373"/>
        <v>0</v>
      </c>
      <c r="M913" s="481" t="str">
        <f>IF(I913=0,"    ",K913/I913)</f>
        <v xml:space="preserve">    </v>
      </c>
      <c r="N913" s="550">
        <f t="shared" si="2360"/>
        <v>0</v>
      </c>
      <c r="O913" s="531">
        <f t="shared" ref="O913:Q913" si="2374">SUM(O911:O912)</f>
        <v>0</v>
      </c>
      <c r="P913" s="532">
        <f t="shared" si="2374"/>
        <v>0</v>
      </c>
      <c r="Q913" s="532">
        <f t="shared" si="2374"/>
        <v>0</v>
      </c>
      <c r="R913" s="481" t="str">
        <f>IF(N913=0,"    ",P913/N913)</f>
        <v xml:space="preserve">    </v>
      </c>
      <c r="S913" s="550">
        <f t="shared" si="2361"/>
        <v>4</v>
      </c>
      <c r="T913" s="531">
        <f t="shared" ref="T913:V913" si="2375">SUM(T911:T912)</f>
        <v>0</v>
      </c>
      <c r="U913" s="532">
        <f t="shared" si="2375"/>
        <v>0</v>
      </c>
      <c r="V913" s="532">
        <f t="shared" si="2375"/>
        <v>4</v>
      </c>
      <c r="W913" s="481">
        <f>IF(S913=0,"    ",U913/S913)</f>
        <v>0</v>
      </c>
      <c r="X913" s="550">
        <f t="shared" si="2362"/>
        <v>0</v>
      </c>
      <c r="Y913" s="531">
        <f t="shared" ref="Y913:AA913" si="2376">SUM(Y911:Y912)</f>
        <v>0</v>
      </c>
      <c r="Z913" s="532">
        <f t="shared" si="2376"/>
        <v>0</v>
      </c>
      <c r="AA913" s="532">
        <f t="shared" si="2376"/>
        <v>0</v>
      </c>
      <c r="AB913" s="481" t="str">
        <f>IF(X913=0,"    ",Z913/X913)</f>
        <v xml:space="preserve">    </v>
      </c>
      <c r="AC913" s="550">
        <f t="shared" si="2363"/>
        <v>0</v>
      </c>
      <c r="AD913" s="531">
        <f t="shared" ref="AD913:AF913" si="2377">SUM(AD911:AD912)</f>
        <v>0</v>
      </c>
      <c r="AE913" s="532">
        <f t="shared" si="2377"/>
        <v>0</v>
      </c>
      <c r="AF913" s="532">
        <f t="shared" si="2377"/>
        <v>0</v>
      </c>
      <c r="AG913" s="481" t="str">
        <f>IF(AC913=0,"    ",AE913/AC913)</f>
        <v xml:space="preserve">    </v>
      </c>
      <c r="AH913" s="550">
        <f t="shared" si="2364"/>
        <v>0</v>
      </c>
      <c r="AI913" s="531">
        <f t="shared" ref="AI913:AK913" si="2378">SUM(AI911:AI912)</f>
        <v>0</v>
      </c>
      <c r="AJ913" s="532">
        <f t="shared" si="2378"/>
        <v>0</v>
      </c>
      <c r="AK913" s="532">
        <f t="shared" si="2378"/>
        <v>0</v>
      </c>
      <c r="AL913" s="481" t="str">
        <f>IF(AH913=0,"    ",AJ913/AH913)</f>
        <v xml:space="preserve">    </v>
      </c>
      <c r="AM913" s="550">
        <f t="shared" si="2365"/>
        <v>0</v>
      </c>
      <c r="AN913" s="531">
        <f t="shared" ref="AN913:AP913" si="2379">SUM(AN911:AN912)</f>
        <v>0</v>
      </c>
      <c r="AO913" s="532">
        <f t="shared" si="2379"/>
        <v>0</v>
      </c>
      <c r="AP913" s="532">
        <f t="shared" si="2379"/>
        <v>0</v>
      </c>
      <c r="AQ913" s="481" t="str">
        <f>IF(AM913=0,"    ",AO913/AM913)</f>
        <v xml:space="preserve">    </v>
      </c>
      <c r="AR913" s="550">
        <f t="shared" si="2366"/>
        <v>0</v>
      </c>
      <c r="AS913" s="531">
        <f t="shared" ref="AS913:AU913" si="2380">SUM(AS911:AS912)</f>
        <v>0</v>
      </c>
      <c r="AT913" s="532">
        <f t="shared" si="2380"/>
        <v>0</v>
      </c>
      <c r="AU913" s="532">
        <f t="shared" si="2380"/>
        <v>0</v>
      </c>
      <c r="AV913" s="481" t="str">
        <f>IF(AR913=0,"    ",AT913/AR913)</f>
        <v xml:space="preserve">    </v>
      </c>
      <c r="AW913" s="550">
        <f t="shared" si="2367"/>
        <v>0</v>
      </c>
      <c r="AX913" s="531">
        <f t="shared" ref="AX913:AZ913" si="2381">SUM(AX911:AX912)</f>
        <v>0</v>
      </c>
      <c r="AY913" s="532">
        <f t="shared" si="2381"/>
        <v>0</v>
      </c>
      <c r="AZ913" s="532">
        <f t="shared" si="2381"/>
        <v>0</v>
      </c>
      <c r="BA913" s="481" t="str">
        <f>IF(AW913=0,"    ",AY913/AW913)</f>
        <v xml:space="preserve">    </v>
      </c>
      <c r="BB913" s="550">
        <f t="shared" si="2368"/>
        <v>0</v>
      </c>
      <c r="BC913" s="531">
        <f t="shared" ref="BC913:BE913" si="2382">SUM(BC911:BC912)</f>
        <v>0</v>
      </c>
      <c r="BD913" s="532">
        <f t="shared" si="2382"/>
        <v>0</v>
      </c>
      <c r="BE913" s="532">
        <f t="shared" si="2382"/>
        <v>0</v>
      </c>
      <c r="BF913" s="481" t="str">
        <f>IF(BB913=0,"    ",BD913/BB913)</f>
        <v xml:space="preserve">    </v>
      </c>
      <c r="BG913" s="550">
        <f t="shared" si="2369"/>
        <v>0</v>
      </c>
      <c r="BH913" s="531">
        <f t="shared" ref="BH913:BJ913" si="2383">SUM(BH911:BH912)</f>
        <v>0</v>
      </c>
      <c r="BI913" s="532">
        <f t="shared" si="2383"/>
        <v>0</v>
      </c>
      <c r="BJ913" s="532">
        <f t="shared" si="2383"/>
        <v>0</v>
      </c>
      <c r="BK913" s="481" t="str">
        <f>IF(BG913=0,"    ",BI913/BG913)</f>
        <v xml:space="preserve">    </v>
      </c>
      <c r="BL913" s="529"/>
      <c r="BM913" s="502">
        <f t="shared" si="2370"/>
        <v>0</v>
      </c>
    </row>
    <row r="914" spans="1:69" s="5" customFormat="1" ht="12.75">
      <c r="A914" s="808">
        <v>4</v>
      </c>
      <c r="B914" s="538" t="s">
        <v>64</v>
      </c>
      <c r="C914" s="487">
        <f t="shared" si="2371"/>
        <v>0</v>
      </c>
      <c r="D914" s="853">
        <f t="shared" si="2358"/>
        <v>0</v>
      </c>
      <c r="E914" s="489"/>
      <c r="F914" s="523">
        <f t="shared" ref="F914:F954" si="2384">+F839+E914</f>
        <v>0</v>
      </c>
      <c r="G914" s="512">
        <f t="shared" ref="G914:G959" si="2385">D914-F914</f>
        <v>0</v>
      </c>
      <c r="H914" s="480" t="str">
        <f>IF(D914=0,"    ",F914/D914)</f>
        <v xml:space="preserve">    </v>
      </c>
      <c r="I914" s="853">
        <f t="shared" si="2359"/>
        <v>0</v>
      </c>
      <c r="J914" s="489"/>
      <c r="K914" s="523">
        <f t="shared" ref="K914:K954" si="2386">+K839+J914</f>
        <v>0</v>
      </c>
      <c r="L914" s="512">
        <f t="shared" ref="L914:L959" si="2387">I914-K914</f>
        <v>0</v>
      </c>
      <c r="M914" s="480" t="str">
        <f>IF(I914=0,"    ",K914/I914)</f>
        <v xml:space="preserve">    </v>
      </c>
      <c r="N914" s="853">
        <f t="shared" si="2360"/>
        <v>0</v>
      </c>
      <c r="O914" s="489"/>
      <c r="P914" s="523">
        <f t="shared" ref="P914:P954" si="2388">+P839+O914</f>
        <v>0</v>
      </c>
      <c r="Q914" s="512">
        <f t="shared" ref="Q914:Q959" si="2389">N914-P914</f>
        <v>0</v>
      </c>
      <c r="R914" s="480" t="str">
        <f>IF(N914=0,"    ",P914/N914)</f>
        <v xml:space="preserve">    </v>
      </c>
      <c r="S914" s="853">
        <f t="shared" si="2361"/>
        <v>0</v>
      </c>
      <c r="T914" s="489"/>
      <c r="U914" s="523">
        <f t="shared" ref="U914:U954" si="2390">+U839+T914</f>
        <v>0</v>
      </c>
      <c r="V914" s="512">
        <f t="shared" ref="V914:V959" si="2391">S914-U914</f>
        <v>0</v>
      </c>
      <c r="W914" s="480" t="str">
        <f>IF(S914=0,"    ",U914/S914)</f>
        <v xml:space="preserve">    </v>
      </c>
      <c r="X914" s="853">
        <f t="shared" si="2362"/>
        <v>0</v>
      </c>
      <c r="Y914" s="489"/>
      <c r="Z914" s="523">
        <f t="shared" ref="Z914:Z954" si="2392">+Z839+Y914</f>
        <v>0</v>
      </c>
      <c r="AA914" s="512">
        <f t="shared" ref="AA914:AA959" si="2393">X914-Z914</f>
        <v>0</v>
      </c>
      <c r="AB914" s="480" t="str">
        <f>IF(X914=0,"    ",Z914/X914)</f>
        <v xml:space="preserve">    </v>
      </c>
      <c r="AC914" s="853">
        <f t="shared" si="2363"/>
        <v>0</v>
      </c>
      <c r="AD914" s="489"/>
      <c r="AE914" s="523">
        <f t="shared" ref="AE914:AE954" si="2394">+AE839+AD914</f>
        <v>0</v>
      </c>
      <c r="AF914" s="512">
        <f t="shared" ref="AF914:AF959" si="2395">AC914-AE914</f>
        <v>0</v>
      </c>
      <c r="AG914" s="480" t="str">
        <f>IF(AC914=0,"    ",AE914/AC914)</f>
        <v xml:space="preserve">    </v>
      </c>
      <c r="AH914" s="853">
        <f t="shared" si="2364"/>
        <v>0</v>
      </c>
      <c r="AI914" s="489"/>
      <c r="AJ914" s="523">
        <f t="shared" ref="AJ914:AJ954" si="2396">+AJ839+AI914</f>
        <v>0</v>
      </c>
      <c r="AK914" s="512">
        <f t="shared" ref="AK914:AK959" si="2397">AH914-AJ914</f>
        <v>0</v>
      </c>
      <c r="AL914" s="480" t="str">
        <f>IF(AH914=0,"    ",AJ914/AH914)</f>
        <v xml:space="preserve">    </v>
      </c>
      <c r="AM914" s="853">
        <f t="shared" si="2365"/>
        <v>0</v>
      </c>
      <c r="AN914" s="489"/>
      <c r="AO914" s="523">
        <f t="shared" ref="AO914:AO954" si="2398">+AO839+AN914</f>
        <v>0</v>
      </c>
      <c r="AP914" s="512">
        <f t="shared" ref="AP914:AP959" si="2399">AM914-AO914</f>
        <v>0</v>
      </c>
      <c r="AQ914" s="480" t="str">
        <f>IF(AM914=0,"    ",AO914/AM914)</f>
        <v xml:space="preserve">    </v>
      </c>
      <c r="AR914" s="853">
        <f t="shared" si="2366"/>
        <v>0</v>
      </c>
      <c r="AS914" s="489"/>
      <c r="AT914" s="523">
        <f t="shared" ref="AT914:AT954" si="2400">+AT839+AS914</f>
        <v>0</v>
      </c>
      <c r="AU914" s="512">
        <f t="shared" ref="AU914:AU959" si="2401">AR914-AT914</f>
        <v>0</v>
      </c>
      <c r="AV914" s="480" t="str">
        <f>IF(AR914=0,"    ",AT914/AR914)</f>
        <v xml:space="preserve">    </v>
      </c>
      <c r="AW914" s="853">
        <f t="shared" si="2367"/>
        <v>0</v>
      </c>
      <c r="AX914" s="489"/>
      <c r="AY914" s="523">
        <f t="shared" ref="AY914:AY954" si="2402">+AY839+AX914</f>
        <v>0</v>
      </c>
      <c r="AZ914" s="512">
        <f t="shared" ref="AZ914:AZ959" si="2403">AW914-AY914</f>
        <v>0</v>
      </c>
      <c r="BA914" s="480" t="str">
        <f>IF(AW914=0,"    ",AY914/AW914)</f>
        <v xml:space="preserve">    </v>
      </c>
      <c r="BB914" s="853">
        <f t="shared" si="2368"/>
        <v>0</v>
      </c>
      <c r="BC914" s="489"/>
      <c r="BD914" s="523">
        <f t="shared" ref="BD914:BD954" si="2404">+BD839+BC914</f>
        <v>0</v>
      </c>
      <c r="BE914" s="512">
        <f t="shared" ref="BE914:BE959" si="2405">BB914-BD914</f>
        <v>0</v>
      </c>
      <c r="BF914" s="480" t="str">
        <f>IF(BB914=0,"    ",BD914/BB914)</f>
        <v xml:space="preserve">    </v>
      </c>
      <c r="BG914" s="853">
        <f t="shared" si="2369"/>
        <v>0</v>
      </c>
      <c r="BH914" s="489"/>
      <c r="BI914" s="523">
        <f t="shared" ref="BI914:BI954" si="2406">+BI839+BH914</f>
        <v>0</v>
      </c>
      <c r="BJ914" s="512">
        <f t="shared" ref="BJ914:BJ959" si="2407">BG914-BI914</f>
        <v>0</v>
      </c>
      <c r="BK914" s="480" t="str">
        <f>IF(BG914=0,"    ",BI914/BG914)</f>
        <v xml:space="preserve">    </v>
      </c>
      <c r="BM914" s="502">
        <f t="shared" si="2370"/>
        <v>0</v>
      </c>
      <c r="BN914" s="7"/>
      <c r="BO914" s="7"/>
      <c r="BP914" s="7"/>
      <c r="BQ914" s="7"/>
    </row>
    <row r="915" spans="1:69" s="5" customFormat="1" ht="12.75">
      <c r="A915" s="808">
        <v>5</v>
      </c>
      <c r="B915" s="539" t="s">
        <v>28</v>
      </c>
      <c r="C915" s="491">
        <f t="shared" si="2371"/>
        <v>0</v>
      </c>
      <c r="D915" s="853">
        <f t="shared" si="2358"/>
        <v>0</v>
      </c>
      <c r="E915" s="489"/>
      <c r="F915" s="523">
        <f t="shared" si="2384"/>
        <v>0</v>
      </c>
      <c r="G915" s="512">
        <f t="shared" si="2385"/>
        <v>0</v>
      </c>
      <c r="H915" s="480" t="str">
        <f t="shared" ref="H915:H959" si="2408">IF(D915=0,"    ",F915/D915)</f>
        <v xml:space="preserve">    </v>
      </c>
      <c r="I915" s="853">
        <f t="shared" si="2359"/>
        <v>0</v>
      </c>
      <c r="J915" s="489"/>
      <c r="K915" s="523">
        <f t="shared" si="2386"/>
        <v>0</v>
      </c>
      <c r="L915" s="512">
        <f t="shared" si="2387"/>
        <v>0</v>
      </c>
      <c r="M915" s="480" t="str">
        <f t="shared" ref="M915:M969" si="2409">IF(I915=0,"    ",K915/I915)</f>
        <v xml:space="preserve">    </v>
      </c>
      <c r="N915" s="853">
        <f t="shared" si="2360"/>
        <v>0</v>
      </c>
      <c r="O915" s="489"/>
      <c r="P915" s="523">
        <f t="shared" si="2388"/>
        <v>0</v>
      </c>
      <c r="Q915" s="512">
        <f t="shared" si="2389"/>
        <v>0</v>
      </c>
      <c r="R915" s="480" t="str">
        <f t="shared" ref="R915:R959" si="2410">IF(N915=0,"    ",P915/N915)</f>
        <v xml:space="preserve">    </v>
      </c>
      <c r="S915" s="853">
        <f t="shared" si="2361"/>
        <v>0</v>
      </c>
      <c r="T915" s="489"/>
      <c r="U915" s="523">
        <f t="shared" si="2390"/>
        <v>0</v>
      </c>
      <c r="V915" s="512">
        <f t="shared" si="2391"/>
        <v>0</v>
      </c>
      <c r="W915" s="480" t="str">
        <f t="shared" ref="W915:W959" si="2411">IF(S915=0,"    ",U915/S915)</f>
        <v xml:space="preserve">    </v>
      </c>
      <c r="X915" s="853">
        <f t="shared" si="2362"/>
        <v>0</v>
      </c>
      <c r="Y915" s="489"/>
      <c r="Z915" s="523">
        <f t="shared" si="2392"/>
        <v>0</v>
      </c>
      <c r="AA915" s="512">
        <f t="shared" si="2393"/>
        <v>0</v>
      </c>
      <c r="AB915" s="480" t="str">
        <f t="shared" ref="AB915:AB959" si="2412">IF(X915=0,"    ",Z915/X915)</f>
        <v xml:space="preserve">    </v>
      </c>
      <c r="AC915" s="853">
        <f t="shared" si="2363"/>
        <v>0</v>
      </c>
      <c r="AD915" s="489"/>
      <c r="AE915" s="523">
        <f t="shared" si="2394"/>
        <v>0</v>
      </c>
      <c r="AF915" s="512">
        <f t="shared" si="2395"/>
        <v>0</v>
      </c>
      <c r="AG915" s="480" t="str">
        <f t="shared" ref="AG915:AG959" si="2413">IF(AC915=0,"    ",AE915/AC915)</f>
        <v xml:space="preserve">    </v>
      </c>
      <c r="AH915" s="853">
        <f t="shared" si="2364"/>
        <v>0</v>
      </c>
      <c r="AI915" s="489"/>
      <c r="AJ915" s="523">
        <f t="shared" si="2396"/>
        <v>0</v>
      </c>
      <c r="AK915" s="512">
        <f t="shared" si="2397"/>
        <v>0</v>
      </c>
      <c r="AL915" s="480" t="str">
        <f t="shared" ref="AL915:AL959" si="2414">IF(AH915=0,"    ",AJ915/AH915)</f>
        <v xml:space="preserve">    </v>
      </c>
      <c r="AM915" s="853">
        <f t="shared" si="2365"/>
        <v>0</v>
      </c>
      <c r="AN915" s="489"/>
      <c r="AO915" s="523">
        <f t="shared" si="2398"/>
        <v>0</v>
      </c>
      <c r="AP915" s="512">
        <f t="shared" si="2399"/>
        <v>0</v>
      </c>
      <c r="AQ915" s="480" t="str">
        <f t="shared" ref="AQ915:AQ959" si="2415">IF(AM915=0,"    ",AO915/AM915)</f>
        <v xml:space="preserve">    </v>
      </c>
      <c r="AR915" s="853">
        <f t="shared" si="2366"/>
        <v>0</v>
      </c>
      <c r="AS915" s="489"/>
      <c r="AT915" s="523">
        <f t="shared" si="2400"/>
        <v>0</v>
      </c>
      <c r="AU915" s="512">
        <f t="shared" si="2401"/>
        <v>0</v>
      </c>
      <c r="AV915" s="480" t="str">
        <f t="shared" ref="AV915:AV959" si="2416">IF(AR915=0,"    ",AT915/AR915)</f>
        <v xml:space="preserve">    </v>
      </c>
      <c r="AW915" s="853">
        <f t="shared" si="2367"/>
        <v>0</v>
      </c>
      <c r="AX915" s="489"/>
      <c r="AY915" s="523">
        <f t="shared" si="2402"/>
        <v>0</v>
      </c>
      <c r="AZ915" s="512">
        <f t="shared" si="2403"/>
        <v>0</v>
      </c>
      <c r="BA915" s="480" t="str">
        <f t="shared" ref="BA915:BA959" si="2417">IF(AW915=0,"    ",AY915/AW915)</f>
        <v xml:space="preserve">    </v>
      </c>
      <c r="BB915" s="853">
        <f t="shared" si="2368"/>
        <v>0</v>
      </c>
      <c r="BC915" s="489"/>
      <c r="BD915" s="523">
        <f t="shared" si="2404"/>
        <v>0</v>
      </c>
      <c r="BE915" s="512">
        <f t="shared" si="2405"/>
        <v>0</v>
      </c>
      <c r="BF915" s="480" t="str">
        <f t="shared" ref="BF915:BF959" si="2418">IF(BB915=0,"    ",BD915/BB915)</f>
        <v xml:space="preserve">    </v>
      </c>
      <c r="BG915" s="853">
        <f t="shared" si="2369"/>
        <v>0</v>
      </c>
      <c r="BH915" s="489"/>
      <c r="BI915" s="523">
        <f t="shared" si="2406"/>
        <v>0</v>
      </c>
      <c r="BJ915" s="512">
        <f t="shared" si="2407"/>
        <v>0</v>
      </c>
      <c r="BK915" s="480" t="str">
        <f t="shared" ref="BK915:BK959" si="2419">IF(BG915=0,"    ",BI915/BG915)</f>
        <v xml:space="preserve">    </v>
      </c>
      <c r="BM915" s="502">
        <f t="shared" si="2370"/>
        <v>0</v>
      </c>
      <c r="BN915" s="7"/>
      <c r="BO915" s="7"/>
      <c r="BP915" s="7"/>
      <c r="BQ915" s="7"/>
    </row>
    <row r="916" spans="1:69" s="5" customFormat="1" ht="12.75">
      <c r="A916" s="808">
        <v>6</v>
      </c>
      <c r="B916" s="539" t="s">
        <v>42</v>
      </c>
      <c r="C916" s="491">
        <f t="shared" si="2371"/>
        <v>0</v>
      </c>
      <c r="D916" s="853">
        <f t="shared" si="2358"/>
        <v>0</v>
      </c>
      <c r="E916" s="489"/>
      <c r="F916" s="523">
        <f t="shared" si="2384"/>
        <v>0</v>
      </c>
      <c r="G916" s="512">
        <f t="shared" si="2385"/>
        <v>0</v>
      </c>
      <c r="H916" s="480" t="str">
        <f t="shared" si="2408"/>
        <v xml:space="preserve">    </v>
      </c>
      <c r="I916" s="853">
        <f t="shared" si="2359"/>
        <v>0</v>
      </c>
      <c r="J916" s="489"/>
      <c r="K916" s="523">
        <f t="shared" si="2386"/>
        <v>0</v>
      </c>
      <c r="L916" s="512">
        <f t="shared" si="2387"/>
        <v>0</v>
      </c>
      <c r="M916" s="480" t="str">
        <f t="shared" si="2409"/>
        <v xml:space="preserve">    </v>
      </c>
      <c r="N916" s="853">
        <f t="shared" si="2360"/>
        <v>0</v>
      </c>
      <c r="O916" s="489"/>
      <c r="P916" s="523">
        <f t="shared" si="2388"/>
        <v>0</v>
      </c>
      <c r="Q916" s="512">
        <f t="shared" si="2389"/>
        <v>0</v>
      </c>
      <c r="R916" s="480" t="str">
        <f t="shared" si="2410"/>
        <v xml:space="preserve">    </v>
      </c>
      <c r="S916" s="853">
        <f t="shared" si="2361"/>
        <v>0</v>
      </c>
      <c r="T916" s="489"/>
      <c r="U916" s="523">
        <f t="shared" si="2390"/>
        <v>0</v>
      </c>
      <c r="V916" s="512">
        <f t="shared" si="2391"/>
        <v>0</v>
      </c>
      <c r="W916" s="480" t="str">
        <f t="shared" si="2411"/>
        <v xml:space="preserve">    </v>
      </c>
      <c r="X916" s="853">
        <f t="shared" si="2362"/>
        <v>0</v>
      </c>
      <c r="Y916" s="489"/>
      <c r="Z916" s="523">
        <f t="shared" si="2392"/>
        <v>0</v>
      </c>
      <c r="AA916" s="512">
        <f t="shared" si="2393"/>
        <v>0</v>
      </c>
      <c r="AB916" s="480" t="str">
        <f t="shared" si="2412"/>
        <v xml:space="preserve">    </v>
      </c>
      <c r="AC916" s="853">
        <f t="shared" si="2363"/>
        <v>0</v>
      </c>
      <c r="AD916" s="489"/>
      <c r="AE916" s="523">
        <f t="shared" si="2394"/>
        <v>0</v>
      </c>
      <c r="AF916" s="512">
        <f t="shared" si="2395"/>
        <v>0</v>
      </c>
      <c r="AG916" s="480" t="str">
        <f t="shared" si="2413"/>
        <v xml:space="preserve">    </v>
      </c>
      <c r="AH916" s="853">
        <f t="shared" si="2364"/>
        <v>0</v>
      </c>
      <c r="AI916" s="489"/>
      <c r="AJ916" s="523">
        <f t="shared" si="2396"/>
        <v>0</v>
      </c>
      <c r="AK916" s="512">
        <f t="shared" si="2397"/>
        <v>0</v>
      </c>
      <c r="AL916" s="480" t="str">
        <f t="shared" si="2414"/>
        <v xml:space="preserve">    </v>
      </c>
      <c r="AM916" s="853">
        <f t="shared" si="2365"/>
        <v>0</v>
      </c>
      <c r="AN916" s="489"/>
      <c r="AO916" s="523">
        <f t="shared" si="2398"/>
        <v>0</v>
      </c>
      <c r="AP916" s="512">
        <f t="shared" si="2399"/>
        <v>0</v>
      </c>
      <c r="AQ916" s="480" t="str">
        <f t="shared" si="2415"/>
        <v xml:space="preserve">    </v>
      </c>
      <c r="AR916" s="853">
        <f t="shared" si="2366"/>
        <v>0</v>
      </c>
      <c r="AS916" s="489"/>
      <c r="AT916" s="523">
        <f t="shared" si="2400"/>
        <v>0</v>
      </c>
      <c r="AU916" s="512">
        <f t="shared" si="2401"/>
        <v>0</v>
      </c>
      <c r="AV916" s="480" t="str">
        <f t="shared" si="2416"/>
        <v xml:space="preserve">    </v>
      </c>
      <c r="AW916" s="853">
        <f t="shared" si="2367"/>
        <v>0</v>
      </c>
      <c r="AX916" s="489"/>
      <c r="AY916" s="523">
        <f t="shared" si="2402"/>
        <v>0</v>
      </c>
      <c r="AZ916" s="512">
        <f t="shared" si="2403"/>
        <v>0</v>
      </c>
      <c r="BA916" s="480" t="str">
        <f t="shared" si="2417"/>
        <v xml:space="preserve">    </v>
      </c>
      <c r="BB916" s="853">
        <f t="shared" si="2368"/>
        <v>0</v>
      </c>
      <c r="BC916" s="489"/>
      <c r="BD916" s="523">
        <f t="shared" si="2404"/>
        <v>0</v>
      </c>
      <c r="BE916" s="512">
        <f t="shared" si="2405"/>
        <v>0</v>
      </c>
      <c r="BF916" s="480" t="str">
        <f t="shared" si="2418"/>
        <v xml:space="preserve">    </v>
      </c>
      <c r="BG916" s="853">
        <f t="shared" si="2369"/>
        <v>0</v>
      </c>
      <c r="BH916" s="489"/>
      <c r="BI916" s="523">
        <f t="shared" si="2406"/>
        <v>0</v>
      </c>
      <c r="BJ916" s="512">
        <f t="shared" si="2407"/>
        <v>0</v>
      </c>
      <c r="BK916" s="480" t="str">
        <f t="shared" si="2419"/>
        <v xml:space="preserve">    </v>
      </c>
      <c r="BM916" s="502">
        <f t="shared" si="2370"/>
        <v>0</v>
      </c>
      <c r="BN916" s="7"/>
      <c r="BO916" s="7"/>
      <c r="BP916" s="7"/>
      <c r="BQ916" s="7"/>
    </row>
    <row r="917" spans="1:69" s="5" customFormat="1" ht="12.75">
      <c r="A917" s="808">
        <v>7</v>
      </c>
      <c r="B917" s="539" t="s">
        <v>17</v>
      </c>
      <c r="C917" s="491">
        <f t="shared" si="2371"/>
        <v>0</v>
      </c>
      <c r="D917" s="853">
        <f t="shared" si="2358"/>
        <v>0</v>
      </c>
      <c r="E917" s="489"/>
      <c r="F917" s="523">
        <f t="shared" si="2384"/>
        <v>0</v>
      </c>
      <c r="G917" s="512">
        <f t="shared" si="2385"/>
        <v>0</v>
      </c>
      <c r="H917" s="480" t="str">
        <f t="shared" si="2408"/>
        <v xml:space="preserve">    </v>
      </c>
      <c r="I917" s="853">
        <f t="shared" si="2359"/>
        <v>0</v>
      </c>
      <c r="J917" s="489"/>
      <c r="K917" s="523">
        <f t="shared" si="2386"/>
        <v>0</v>
      </c>
      <c r="L917" s="512">
        <f t="shared" si="2387"/>
        <v>0</v>
      </c>
      <c r="M917" s="480" t="str">
        <f t="shared" si="2409"/>
        <v xml:space="preserve">    </v>
      </c>
      <c r="N917" s="853">
        <f t="shared" si="2360"/>
        <v>0</v>
      </c>
      <c r="O917" s="489"/>
      <c r="P917" s="523">
        <f t="shared" si="2388"/>
        <v>0</v>
      </c>
      <c r="Q917" s="512">
        <f t="shared" si="2389"/>
        <v>0</v>
      </c>
      <c r="R917" s="480" t="str">
        <f t="shared" si="2410"/>
        <v xml:space="preserve">    </v>
      </c>
      <c r="S917" s="853">
        <f t="shared" si="2361"/>
        <v>0</v>
      </c>
      <c r="T917" s="489"/>
      <c r="U917" s="523">
        <f t="shared" si="2390"/>
        <v>0</v>
      </c>
      <c r="V917" s="512">
        <f t="shared" si="2391"/>
        <v>0</v>
      </c>
      <c r="W917" s="480" t="str">
        <f t="shared" si="2411"/>
        <v xml:space="preserve">    </v>
      </c>
      <c r="X917" s="853">
        <f t="shared" si="2362"/>
        <v>0</v>
      </c>
      <c r="Y917" s="489"/>
      <c r="Z917" s="523">
        <f t="shared" si="2392"/>
        <v>0</v>
      </c>
      <c r="AA917" s="512">
        <f t="shared" si="2393"/>
        <v>0</v>
      </c>
      <c r="AB917" s="480" t="str">
        <f t="shared" si="2412"/>
        <v xml:space="preserve">    </v>
      </c>
      <c r="AC917" s="853">
        <f t="shared" si="2363"/>
        <v>0</v>
      </c>
      <c r="AD917" s="489"/>
      <c r="AE917" s="523">
        <f t="shared" si="2394"/>
        <v>0</v>
      </c>
      <c r="AF917" s="512">
        <f t="shared" si="2395"/>
        <v>0</v>
      </c>
      <c r="AG917" s="480" t="str">
        <f t="shared" si="2413"/>
        <v xml:space="preserve">    </v>
      </c>
      <c r="AH917" s="853">
        <f t="shared" si="2364"/>
        <v>0</v>
      </c>
      <c r="AI917" s="489"/>
      <c r="AJ917" s="523">
        <f t="shared" si="2396"/>
        <v>0</v>
      </c>
      <c r="AK917" s="512">
        <f t="shared" si="2397"/>
        <v>0</v>
      </c>
      <c r="AL917" s="480" t="str">
        <f t="shared" si="2414"/>
        <v xml:space="preserve">    </v>
      </c>
      <c r="AM917" s="853">
        <f t="shared" si="2365"/>
        <v>0</v>
      </c>
      <c r="AN917" s="489"/>
      <c r="AO917" s="523">
        <f t="shared" si="2398"/>
        <v>0</v>
      </c>
      <c r="AP917" s="512">
        <f t="shared" si="2399"/>
        <v>0</v>
      </c>
      <c r="AQ917" s="480" t="str">
        <f t="shared" si="2415"/>
        <v xml:space="preserve">    </v>
      </c>
      <c r="AR917" s="853">
        <f t="shared" si="2366"/>
        <v>0</v>
      </c>
      <c r="AS917" s="489"/>
      <c r="AT917" s="523">
        <f t="shared" si="2400"/>
        <v>0</v>
      </c>
      <c r="AU917" s="512">
        <f t="shared" si="2401"/>
        <v>0</v>
      </c>
      <c r="AV917" s="480" t="str">
        <f t="shared" si="2416"/>
        <v xml:space="preserve">    </v>
      </c>
      <c r="AW917" s="853">
        <f t="shared" si="2367"/>
        <v>0</v>
      </c>
      <c r="AX917" s="489"/>
      <c r="AY917" s="523">
        <f t="shared" si="2402"/>
        <v>0</v>
      </c>
      <c r="AZ917" s="512">
        <f t="shared" si="2403"/>
        <v>0</v>
      </c>
      <c r="BA917" s="480" t="str">
        <f t="shared" si="2417"/>
        <v xml:space="preserve">    </v>
      </c>
      <c r="BB917" s="853">
        <f t="shared" si="2368"/>
        <v>0</v>
      </c>
      <c r="BC917" s="489"/>
      <c r="BD917" s="523">
        <f t="shared" si="2404"/>
        <v>0</v>
      </c>
      <c r="BE917" s="512">
        <f t="shared" si="2405"/>
        <v>0</v>
      </c>
      <c r="BF917" s="480" t="str">
        <f t="shared" si="2418"/>
        <v xml:space="preserve">    </v>
      </c>
      <c r="BG917" s="853">
        <f t="shared" si="2369"/>
        <v>0</v>
      </c>
      <c r="BH917" s="489"/>
      <c r="BI917" s="523">
        <f t="shared" si="2406"/>
        <v>0</v>
      </c>
      <c r="BJ917" s="512">
        <f t="shared" si="2407"/>
        <v>0</v>
      </c>
      <c r="BK917" s="480" t="str">
        <f t="shared" si="2419"/>
        <v xml:space="preserve">    </v>
      </c>
      <c r="BM917" s="502">
        <f t="shared" si="2370"/>
        <v>0</v>
      </c>
      <c r="BN917" s="7"/>
      <c r="BO917" s="7"/>
      <c r="BP917" s="7"/>
      <c r="BQ917" s="7"/>
    </row>
    <row r="918" spans="1:69" s="5" customFormat="1" ht="12.75">
      <c r="A918" s="808">
        <v>8</v>
      </c>
      <c r="B918" s="539" t="s">
        <v>4</v>
      </c>
      <c r="C918" s="491">
        <f t="shared" si="2371"/>
        <v>0</v>
      </c>
      <c r="D918" s="853">
        <f t="shared" si="2358"/>
        <v>0</v>
      </c>
      <c r="E918" s="489"/>
      <c r="F918" s="523">
        <f t="shared" si="2384"/>
        <v>0</v>
      </c>
      <c r="G918" s="512">
        <f t="shared" si="2385"/>
        <v>0</v>
      </c>
      <c r="H918" s="480" t="str">
        <f t="shared" si="2408"/>
        <v xml:space="preserve">    </v>
      </c>
      <c r="I918" s="853">
        <f t="shared" si="2359"/>
        <v>0</v>
      </c>
      <c r="J918" s="489"/>
      <c r="K918" s="523">
        <f t="shared" si="2386"/>
        <v>0</v>
      </c>
      <c r="L918" s="512">
        <f t="shared" si="2387"/>
        <v>0</v>
      </c>
      <c r="M918" s="480" t="str">
        <f t="shared" si="2409"/>
        <v xml:space="preserve">    </v>
      </c>
      <c r="N918" s="853">
        <f t="shared" si="2360"/>
        <v>0</v>
      </c>
      <c r="O918" s="489"/>
      <c r="P918" s="523">
        <f t="shared" si="2388"/>
        <v>0</v>
      </c>
      <c r="Q918" s="512">
        <f t="shared" si="2389"/>
        <v>0</v>
      </c>
      <c r="R918" s="480" t="str">
        <f t="shared" si="2410"/>
        <v xml:space="preserve">    </v>
      </c>
      <c r="S918" s="853">
        <f t="shared" si="2361"/>
        <v>0</v>
      </c>
      <c r="T918" s="489"/>
      <c r="U918" s="523">
        <f t="shared" si="2390"/>
        <v>0</v>
      </c>
      <c r="V918" s="512">
        <f t="shared" si="2391"/>
        <v>0</v>
      </c>
      <c r="W918" s="480" t="str">
        <f t="shared" si="2411"/>
        <v xml:space="preserve">    </v>
      </c>
      <c r="X918" s="853">
        <f t="shared" si="2362"/>
        <v>0</v>
      </c>
      <c r="Y918" s="489"/>
      <c r="Z918" s="523">
        <f t="shared" si="2392"/>
        <v>0</v>
      </c>
      <c r="AA918" s="512">
        <f t="shared" si="2393"/>
        <v>0</v>
      </c>
      <c r="AB918" s="480" t="str">
        <f t="shared" si="2412"/>
        <v xml:space="preserve">    </v>
      </c>
      <c r="AC918" s="853">
        <f t="shared" si="2363"/>
        <v>0</v>
      </c>
      <c r="AD918" s="489"/>
      <c r="AE918" s="523">
        <f t="shared" si="2394"/>
        <v>0</v>
      </c>
      <c r="AF918" s="512">
        <f t="shared" si="2395"/>
        <v>0</v>
      </c>
      <c r="AG918" s="480" t="str">
        <f t="shared" si="2413"/>
        <v xml:space="preserve">    </v>
      </c>
      <c r="AH918" s="853">
        <f t="shared" si="2364"/>
        <v>0</v>
      </c>
      <c r="AI918" s="489"/>
      <c r="AJ918" s="523">
        <f t="shared" si="2396"/>
        <v>0</v>
      </c>
      <c r="AK918" s="512">
        <f t="shared" si="2397"/>
        <v>0</v>
      </c>
      <c r="AL918" s="480" t="str">
        <f t="shared" si="2414"/>
        <v xml:space="preserve">    </v>
      </c>
      <c r="AM918" s="853">
        <f t="shared" si="2365"/>
        <v>0</v>
      </c>
      <c r="AN918" s="489"/>
      <c r="AO918" s="523">
        <f t="shared" si="2398"/>
        <v>0</v>
      </c>
      <c r="AP918" s="512">
        <f t="shared" si="2399"/>
        <v>0</v>
      </c>
      <c r="AQ918" s="480" t="str">
        <f t="shared" si="2415"/>
        <v xml:space="preserve">    </v>
      </c>
      <c r="AR918" s="853">
        <f t="shared" si="2366"/>
        <v>0</v>
      </c>
      <c r="AS918" s="489"/>
      <c r="AT918" s="523">
        <f t="shared" si="2400"/>
        <v>0</v>
      </c>
      <c r="AU918" s="512">
        <f t="shared" si="2401"/>
        <v>0</v>
      </c>
      <c r="AV918" s="480" t="str">
        <f t="shared" si="2416"/>
        <v xml:space="preserve">    </v>
      </c>
      <c r="AW918" s="853">
        <f t="shared" si="2367"/>
        <v>0</v>
      </c>
      <c r="AX918" s="489"/>
      <c r="AY918" s="523">
        <f t="shared" si="2402"/>
        <v>0</v>
      </c>
      <c r="AZ918" s="512">
        <f t="shared" si="2403"/>
        <v>0</v>
      </c>
      <c r="BA918" s="480" t="str">
        <f t="shared" si="2417"/>
        <v xml:space="preserve">    </v>
      </c>
      <c r="BB918" s="853">
        <f t="shared" si="2368"/>
        <v>0</v>
      </c>
      <c r="BC918" s="489"/>
      <c r="BD918" s="523">
        <f t="shared" si="2404"/>
        <v>0</v>
      </c>
      <c r="BE918" s="512">
        <f t="shared" si="2405"/>
        <v>0</v>
      </c>
      <c r="BF918" s="480" t="str">
        <f t="shared" si="2418"/>
        <v xml:space="preserve">    </v>
      </c>
      <c r="BG918" s="853">
        <f t="shared" si="2369"/>
        <v>0</v>
      </c>
      <c r="BH918" s="489"/>
      <c r="BI918" s="523">
        <f t="shared" si="2406"/>
        <v>0</v>
      </c>
      <c r="BJ918" s="512">
        <f t="shared" si="2407"/>
        <v>0</v>
      </c>
      <c r="BK918" s="480" t="str">
        <f t="shared" si="2419"/>
        <v xml:space="preserve">    </v>
      </c>
      <c r="BM918" s="502">
        <f t="shared" si="2370"/>
        <v>0</v>
      </c>
      <c r="BN918" s="7"/>
      <c r="BO918" s="7"/>
      <c r="BP918" s="7"/>
      <c r="BQ918" s="7"/>
    </row>
    <row r="919" spans="1:69" s="5" customFormat="1" ht="12.75">
      <c r="A919" s="808">
        <v>9</v>
      </c>
      <c r="B919" s="539" t="s">
        <v>63</v>
      </c>
      <c r="C919" s="492">
        <f t="shared" si="2371"/>
        <v>0</v>
      </c>
      <c r="D919" s="853">
        <f t="shared" si="2358"/>
        <v>0</v>
      </c>
      <c r="E919" s="489"/>
      <c r="F919" s="523">
        <f t="shared" si="2384"/>
        <v>0</v>
      </c>
      <c r="G919" s="512">
        <f t="shared" si="2385"/>
        <v>0</v>
      </c>
      <c r="H919" s="480" t="str">
        <f t="shared" si="2408"/>
        <v xml:space="preserve">    </v>
      </c>
      <c r="I919" s="853">
        <f t="shared" si="2359"/>
        <v>0</v>
      </c>
      <c r="J919" s="489"/>
      <c r="K919" s="523">
        <f t="shared" si="2386"/>
        <v>0</v>
      </c>
      <c r="L919" s="512">
        <f t="shared" si="2387"/>
        <v>0</v>
      </c>
      <c r="M919" s="480" t="str">
        <f t="shared" si="2409"/>
        <v xml:space="preserve">    </v>
      </c>
      <c r="N919" s="853">
        <f t="shared" si="2360"/>
        <v>0</v>
      </c>
      <c r="O919" s="489"/>
      <c r="P919" s="523">
        <f t="shared" si="2388"/>
        <v>0</v>
      </c>
      <c r="Q919" s="512">
        <f t="shared" si="2389"/>
        <v>0</v>
      </c>
      <c r="R919" s="480" t="str">
        <f t="shared" si="2410"/>
        <v xml:space="preserve">    </v>
      </c>
      <c r="S919" s="853">
        <f t="shared" si="2361"/>
        <v>0</v>
      </c>
      <c r="T919" s="489"/>
      <c r="U919" s="523">
        <f t="shared" si="2390"/>
        <v>0</v>
      </c>
      <c r="V919" s="512">
        <f t="shared" si="2391"/>
        <v>0</v>
      </c>
      <c r="W919" s="480" t="str">
        <f t="shared" si="2411"/>
        <v xml:space="preserve">    </v>
      </c>
      <c r="X919" s="853">
        <f t="shared" si="2362"/>
        <v>0</v>
      </c>
      <c r="Y919" s="489"/>
      <c r="Z919" s="523">
        <f t="shared" si="2392"/>
        <v>0</v>
      </c>
      <c r="AA919" s="512">
        <f t="shared" si="2393"/>
        <v>0</v>
      </c>
      <c r="AB919" s="480" t="str">
        <f t="shared" si="2412"/>
        <v xml:space="preserve">    </v>
      </c>
      <c r="AC919" s="853">
        <f t="shared" si="2363"/>
        <v>0</v>
      </c>
      <c r="AD919" s="489"/>
      <c r="AE919" s="523">
        <f t="shared" si="2394"/>
        <v>0</v>
      </c>
      <c r="AF919" s="512">
        <f t="shared" si="2395"/>
        <v>0</v>
      </c>
      <c r="AG919" s="480" t="str">
        <f t="shared" si="2413"/>
        <v xml:space="preserve">    </v>
      </c>
      <c r="AH919" s="853">
        <f t="shared" si="2364"/>
        <v>0</v>
      </c>
      <c r="AI919" s="489"/>
      <c r="AJ919" s="523">
        <f t="shared" si="2396"/>
        <v>0</v>
      </c>
      <c r="AK919" s="512">
        <f t="shared" si="2397"/>
        <v>0</v>
      </c>
      <c r="AL919" s="480" t="str">
        <f t="shared" si="2414"/>
        <v xml:space="preserve">    </v>
      </c>
      <c r="AM919" s="853">
        <f t="shared" si="2365"/>
        <v>0</v>
      </c>
      <c r="AN919" s="489"/>
      <c r="AO919" s="523">
        <f t="shared" si="2398"/>
        <v>0</v>
      </c>
      <c r="AP919" s="512">
        <f t="shared" si="2399"/>
        <v>0</v>
      </c>
      <c r="AQ919" s="480" t="str">
        <f t="shared" si="2415"/>
        <v xml:space="preserve">    </v>
      </c>
      <c r="AR919" s="853">
        <f t="shared" si="2366"/>
        <v>0</v>
      </c>
      <c r="AS919" s="489"/>
      <c r="AT919" s="523">
        <f t="shared" si="2400"/>
        <v>0</v>
      </c>
      <c r="AU919" s="512">
        <f t="shared" si="2401"/>
        <v>0</v>
      </c>
      <c r="AV919" s="480" t="str">
        <f t="shared" si="2416"/>
        <v xml:space="preserve">    </v>
      </c>
      <c r="AW919" s="853">
        <f t="shared" si="2367"/>
        <v>0</v>
      </c>
      <c r="AX919" s="489"/>
      <c r="AY919" s="523">
        <f t="shared" si="2402"/>
        <v>0</v>
      </c>
      <c r="AZ919" s="512">
        <f t="shared" si="2403"/>
        <v>0</v>
      </c>
      <c r="BA919" s="480" t="str">
        <f t="shared" si="2417"/>
        <v xml:space="preserve">    </v>
      </c>
      <c r="BB919" s="853">
        <f t="shared" si="2368"/>
        <v>0</v>
      </c>
      <c r="BC919" s="489"/>
      <c r="BD919" s="523">
        <f t="shared" si="2404"/>
        <v>0</v>
      </c>
      <c r="BE919" s="512">
        <f t="shared" si="2405"/>
        <v>0</v>
      </c>
      <c r="BF919" s="480" t="str">
        <f t="shared" si="2418"/>
        <v xml:space="preserve">    </v>
      </c>
      <c r="BG919" s="853">
        <f t="shared" si="2369"/>
        <v>0</v>
      </c>
      <c r="BH919" s="489"/>
      <c r="BI919" s="523">
        <f t="shared" si="2406"/>
        <v>0</v>
      </c>
      <c r="BJ919" s="512">
        <f t="shared" si="2407"/>
        <v>0</v>
      </c>
      <c r="BK919" s="480" t="str">
        <f t="shared" si="2419"/>
        <v xml:space="preserve">    </v>
      </c>
      <c r="BM919" s="502">
        <f t="shared" si="2370"/>
        <v>0</v>
      </c>
      <c r="BN919" s="7"/>
      <c r="BO919" s="7"/>
      <c r="BP919" s="7"/>
      <c r="BQ919" s="7"/>
    </row>
    <row r="920" spans="1:69" s="5" customFormat="1" ht="12.75">
      <c r="A920" s="808">
        <v>10</v>
      </c>
      <c r="B920" s="540" t="s">
        <v>0</v>
      </c>
      <c r="C920" s="493">
        <f t="shared" si="2371"/>
        <v>0</v>
      </c>
      <c r="D920" s="853">
        <f t="shared" si="2358"/>
        <v>0</v>
      </c>
      <c r="E920" s="489"/>
      <c r="F920" s="523">
        <f t="shared" si="2384"/>
        <v>0</v>
      </c>
      <c r="G920" s="512">
        <f t="shared" si="2385"/>
        <v>0</v>
      </c>
      <c r="H920" s="480" t="str">
        <f t="shared" si="2408"/>
        <v xml:space="preserve">    </v>
      </c>
      <c r="I920" s="853">
        <f t="shared" si="2359"/>
        <v>0</v>
      </c>
      <c r="J920" s="489"/>
      <c r="K920" s="523">
        <f t="shared" si="2386"/>
        <v>0</v>
      </c>
      <c r="L920" s="512">
        <f t="shared" si="2387"/>
        <v>0</v>
      </c>
      <c r="M920" s="480" t="str">
        <f t="shared" si="2409"/>
        <v xml:space="preserve">    </v>
      </c>
      <c r="N920" s="853">
        <f t="shared" si="2360"/>
        <v>0</v>
      </c>
      <c r="O920" s="489"/>
      <c r="P920" s="523">
        <f t="shared" si="2388"/>
        <v>0</v>
      </c>
      <c r="Q920" s="512">
        <f t="shared" si="2389"/>
        <v>0</v>
      </c>
      <c r="R920" s="480" t="str">
        <f t="shared" si="2410"/>
        <v xml:space="preserve">    </v>
      </c>
      <c r="S920" s="853">
        <f t="shared" si="2361"/>
        <v>0</v>
      </c>
      <c r="T920" s="489"/>
      <c r="U920" s="523">
        <f t="shared" si="2390"/>
        <v>0</v>
      </c>
      <c r="V920" s="512">
        <f t="shared" si="2391"/>
        <v>0</v>
      </c>
      <c r="W920" s="480" t="str">
        <f t="shared" si="2411"/>
        <v xml:space="preserve">    </v>
      </c>
      <c r="X920" s="853">
        <f t="shared" si="2362"/>
        <v>0</v>
      </c>
      <c r="Y920" s="489"/>
      <c r="Z920" s="523">
        <f t="shared" si="2392"/>
        <v>0</v>
      </c>
      <c r="AA920" s="512">
        <f t="shared" si="2393"/>
        <v>0</v>
      </c>
      <c r="AB920" s="480" t="str">
        <f t="shared" si="2412"/>
        <v xml:space="preserve">    </v>
      </c>
      <c r="AC920" s="853">
        <f t="shared" si="2363"/>
        <v>0</v>
      </c>
      <c r="AD920" s="489"/>
      <c r="AE920" s="523">
        <f t="shared" si="2394"/>
        <v>0</v>
      </c>
      <c r="AF920" s="512">
        <f t="shared" si="2395"/>
        <v>0</v>
      </c>
      <c r="AG920" s="480" t="str">
        <f t="shared" si="2413"/>
        <v xml:space="preserve">    </v>
      </c>
      <c r="AH920" s="853">
        <f t="shared" si="2364"/>
        <v>0</v>
      </c>
      <c r="AI920" s="489"/>
      <c r="AJ920" s="523">
        <f t="shared" si="2396"/>
        <v>0</v>
      </c>
      <c r="AK920" s="512">
        <f t="shared" si="2397"/>
        <v>0</v>
      </c>
      <c r="AL920" s="480" t="str">
        <f t="shared" si="2414"/>
        <v xml:space="preserve">    </v>
      </c>
      <c r="AM920" s="853">
        <f t="shared" si="2365"/>
        <v>0</v>
      </c>
      <c r="AN920" s="489"/>
      <c r="AO920" s="523">
        <f t="shared" si="2398"/>
        <v>0</v>
      </c>
      <c r="AP920" s="512">
        <f t="shared" si="2399"/>
        <v>0</v>
      </c>
      <c r="AQ920" s="480" t="str">
        <f t="shared" si="2415"/>
        <v xml:space="preserve">    </v>
      </c>
      <c r="AR920" s="853">
        <f t="shared" si="2366"/>
        <v>0</v>
      </c>
      <c r="AS920" s="489"/>
      <c r="AT920" s="523">
        <f t="shared" si="2400"/>
        <v>0</v>
      </c>
      <c r="AU920" s="512">
        <f t="shared" si="2401"/>
        <v>0</v>
      </c>
      <c r="AV920" s="480" t="str">
        <f t="shared" si="2416"/>
        <v xml:space="preserve">    </v>
      </c>
      <c r="AW920" s="853">
        <f t="shared" si="2367"/>
        <v>0</v>
      </c>
      <c r="AX920" s="489"/>
      <c r="AY920" s="523">
        <f t="shared" si="2402"/>
        <v>0</v>
      </c>
      <c r="AZ920" s="512">
        <f t="shared" si="2403"/>
        <v>0</v>
      </c>
      <c r="BA920" s="480" t="str">
        <f t="shared" si="2417"/>
        <v xml:space="preserve">    </v>
      </c>
      <c r="BB920" s="853">
        <f t="shared" si="2368"/>
        <v>0</v>
      </c>
      <c r="BC920" s="489"/>
      <c r="BD920" s="523">
        <f t="shared" si="2404"/>
        <v>0</v>
      </c>
      <c r="BE920" s="512">
        <f t="shared" si="2405"/>
        <v>0</v>
      </c>
      <c r="BF920" s="480" t="str">
        <f t="shared" si="2418"/>
        <v xml:space="preserve">    </v>
      </c>
      <c r="BG920" s="853">
        <f t="shared" si="2369"/>
        <v>0</v>
      </c>
      <c r="BH920" s="489"/>
      <c r="BI920" s="523">
        <f t="shared" si="2406"/>
        <v>0</v>
      </c>
      <c r="BJ920" s="512">
        <f t="shared" si="2407"/>
        <v>0</v>
      </c>
      <c r="BK920" s="480" t="str">
        <f t="shared" si="2419"/>
        <v xml:space="preserve">    </v>
      </c>
      <c r="BM920" s="502">
        <f t="shared" si="2370"/>
        <v>0</v>
      </c>
      <c r="BN920" s="7"/>
      <c r="BO920" s="7"/>
      <c r="BP920" s="7"/>
      <c r="BQ920" s="7"/>
    </row>
    <row r="921" spans="1:69" s="5" customFormat="1" ht="12.75">
      <c r="A921" s="808">
        <v>11</v>
      </c>
      <c r="B921" s="540" t="s">
        <v>2</v>
      </c>
      <c r="C921" s="493">
        <f t="shared" si="2371"/>
        <v>0</v>
      </c>
      <c r="D921" s="853">
        <f t="shared" si="2358"/>
        <v>0</v>
      </c>
      <c r="E921" s="489"/>
      <c r="F921" s="523">
        <f t="shared" si="2384"/>
        <v>0</v>
      </c>
      <c r="G921" s="512">
        <f t="shared" si="2385"/>
        <v>0</v>
      </c>
      <c r="H921" s="480" t="str">
        <f t="shared" si="2408"/>
        <v xml:space="preserve">    </v>
      </c>
      <c r="I921" s="853">
        <f t="shared" si="2359"/>
        <v>0</v>
      </c>
      <c r="J921" s="489"/>
      <c r="K921" s="523">
        <f t="shared" si="2386"/>
        <v>0</v>
      </c>
      <c r="L921" s="512">
        <f t="shared" si="2387"/>
        <v>0</v>
      </c>
      <c r="M921" s="480" t="str">
        <f t="shared" si="2409"/>
        <v xml:space="preserve">    </v>
      </c>
      <c r="N921" s="853">
        <f t="shared" si="2360"/>
        <v>0</v>
      </c>
      <c r="O921" s="489"/>
      <c r="P921" s="523">
        <f t="shared" si="2388"/>
        <v>0</v>
      </c>
      <c r="Q921" s="512">
        <f t="shared" si="2389"/>
        <v>0</v>
      </c>
      <c r="R921" s="480" t="str">
        <f t="shared" si="2410"/>
        <v xml:space="preserve">    </v>
      </c>
      <c r="S921" s="853">
        <f t="shared" si="2361"/>
        <v>0</v>
      </c>
      <c r="T921" s="489"/>
      <c r="U921" s="523">
        <f t="shared" si="2390"/>
        <v>0</v>
      </c>
      <c r="V921" s="512">
        <f t="shared" si="2391"/>
        <v>0</v>
      </c>
      <c r="W921" s="480" t="str">
        <f t="shared" si="2411"/>
        <v xml:space="preserve">    </v>
      </c>
      <c r="X921" s="853">
        <f t="shared" si="2362"/>
        <v>0</v>
      </c>
      <c r="Y921" s="489"/>
      <c r="Z921" s="523">
        <f t="shared" si="2392"/>
        <v>0</v>
      </c>
      <c r="AA921" s="512">
        <f t="shared" si="2393"/>
        <v>0</v>
      </c>
      <c r="AB921" s="480" t="str">
        <f t="shared" si="2412"/>
        <v xml:space="preserve">    </v>
      </c>
      <c r="AC921" s="853">
        <f t="shared" si="2363"/>
        <v>0</v>
      </c>
      <c r="AD921" s="489"/>
      <c r="AE921" s="523">
        <f t="shared" si="2394"/>
        <v>0</v>
      </c>
      <c r="AF921" s="512">
        <f t="shared" si="2395"/>
        <v>0</v>
      </c>
      <c r="AG921" s="480" t="str">
        <f t="shared" si="2413"/>
        <v xml:space="preserve">    </v>
      </c>
      <c r="AH921" s="853">
        <f t="shared" si="2364"/>
        <v>0</v>
      </c>
      <c r="AI921" s="489"/>
      <c r="AJ921" s="523">
        <f t="shared" si="2396"/>
        <v>0</v>
      </c>
      <c r="AK921" s="512">
        <f t="shared" si="2397"/>
        <v>0</v>
      </c>
      <c r="AL921" s="480" t="str">
        <f t="shared" si="2414"/>
        <v xml:space="preserve">    </v>
      </c>
      <c r="AM921" s="853">
        <f t="shared" si="2365"/>
        <v>0</v>
      </c>
      <c r="AN921" s="489"/>
      <c r="AO921" s="523">
        <f t="shared" si="2398"/>
        <v>0</v>
      </c>
      <c r="AP921" s="512">
        <f t="shared" si="2399"/>
        <v>0</v>
      </c>
      <c r="AQ921" s="480" t="str">
        <f t="shared" si="2415"/>
        <v xml:space="preserve">    </v>
      </c>
      <c r="AR921" s="853">
        <f t="shared" si="2366"/>
        <v>0</v>
      </c>
      <c r="AS921" s="489"/>
      <c r="AT921" s="523">
        <f t="shared" si="2400"/>
        <v>0</v>
      </c>
      <c r="AU921" s="512">
        <f t="shared" si="2401"/>
        <v>0</v>
      </c>
      <c r="AV921" s="480" t="str">
        <f t="shared" si="2416"/>
        <v xml:space="preserve">    </v>
      </c>
      <c r="AW921" s="853">
        <f t="shared" si="2367"/>
        <v>0</v>
      </c>
      <c r="AX921" s="489"/>
      <c r="AY921" s="523">
        <f t="shared" si="2402"/>
        <v>0</v>
      </c>
      <c r="AZ921" s="512">
        <f t="shared" si="2403"/>
        <v>0</v>
      </c>
      <c r="BA921" s="480" t="str">
        <f t="shared" si="2417"/>
        <v xml:space="preserve">    </v>
      </c>
      <c r="BB921" s="853">
        <f t="shared" si="2368"/>
        <v>0</v>
      </c>
      <c r="BC921" s="489"/>
      <c r="BD921" s="523">
        <f t="shared" si="2404"/>
        <v>0</v>
      </c>
      <c r="BE921" s="512">
        <f t="shared" si="2405"/>
        <v>0</v>
      </c>
      <c r="BF921" s="480" t="str">
        <f t="shared" si="2418"/>
        <v xml:space="preserve">    </v>
      </c>
      <c r="BG921" s="853">
        <f t="shared" si="2369"/>
        <v>0</v>
      </c>
      <c r="BH921" s="489"/>
      <c r="BI921" s="523">
        <f t="shared" si="2406"/>
        <v>0</v>
      </c>
      <c r="BJ921" s="512">
        <f t="shared" si="2407"/>
        <v>0</v>
      </c>
      <c r="BK921" s="480" t="str">
        <f t="shared" si="2419"/>
        <v xml:space="preserve">    </v>
      </c>
      <c r="BM921" s="502">
        <f t="shared" si="2370"/>
        <v>0</v>
      </c>
      <c r="BN921" s="7"/>
      <c r="BO921" s="7"/>
      <c r="BP921" s="7"/>
      <c r="BQ921" s="7"/>
    </row>
    <row r="922" spans="1:69" s="5" customFormat="1" ht="12.75">
      <c r="A922" s="808">
        <v>12</v>
      </c>
      <c r="B922" s="540" t="s">
        <v>27</v>
      </c>
      <c r="C922" s="493">
        <f t="shared" si="2371"/>
        <v>0</v>
      </c>
      <c r="D922" s="853">
        <f t="shared" si="2358"/>
        <v>0</v>
      </c>
      <c r="E922" s="489"/>
      <c r="F922" s="523">
        <f t="shared" si="2384"/>
        <v>0</v>
      </c>
      <c r="G922" s="512">
        <f t="shared" si="2385"/>
        <v>0</v>
      </c>
      <c r="H922" s="480" t="str">
        <f t="shared" si="2408"/>
        <v xml:space="preserve">    </v>
      </c>
      <c r="I922" s="853">
        <f t="shared" si="2359"/>
        <v>0</v>
      </c>
      <c r="J922" s="489"/>
      <c r="K922" s="523">
        <f t="shared" si="2386"/>
        <v>0</v>
      </c>
      <c r="L922" s="512">
        <f t="shared" si="2387"/>
        <v>0</v>
      </c>
      <c r="M922" s="480" t="str">
        <f t="shared" si="2409"/>
        <v xml:space="preserve">    </v>
      </c>
      <c r="N922" s="853">
        <f t="shared" si="2360"/>
        <v>0</v>
      </c>
      <c r="O922" s="489"/>
      <c r="P922" s="523">
        <f t="shared" si="2388"/>
        <v>0</v>
      </c>
      <c r="Q922" s="512">
        <f t="shared" si="2389"/>
        <v>0</v>
      </c>
      <c r="R922" s="480" t="str">
        <f t="shared" si="2410"/>
        <v xml:space="preserve">    </v>
      </c>
      <c r="S922" s="853">
        <f t="shared" si="2361"/>
        <v>0</v>
      </c>
      <c r="T922" s="489"/>
      <c r="U922" s="523">
        <f t="shared" si="2390"/>
        <v>0</v>
      </c>
      <c r="V922" s="512">
        <f t="shared" si="2391"/>
        <v>0</v>
      </c>
      <c r="W922" s="480" t="str">
        <f t="shared" si="2411"/>
        <v xml:space="preserve">    </v>
      </c>
      <c r="X922" s="853">
        <f t="shared" si="2362"/>
        <v>0</v>
      </c>
      <c r="Y922" s="489"/>
      <c r="Z922" s="523">
        <f t="shared" si="2392"/>
        <v>0</v>
      </c>
      <c r="AA922" s="512">
        <f t="shared" si="2393"/>
        <v>0</v>
      </c>
      <c r="AB922" s="480" t="str">
        <f t="shared" si="2412"/>
        <v xml:space="preserve">    </v>
      </c>
      <c r="AC922" s="853">
        <f t="shared" si="2363"/>
        <v>0</v>
      </c>
      <c r="AD922" s="489"/>
      <c r="AE922" s="523">
        <f t="shared" si="2394"/>
        <v>0</v>
      </c>
      <c r="AF922" s="512">
        <f t="shared" si="2395"/>
        <v>0</v>
      </c>
      <c r="AG922" s="480" t="str">
        <f t="shared" si="2413"/>
        <v xml:space="preserve">    </v>
      </c>
      <c r="AH922" s="853">
        <f t="shared" si="2364"/>
        <v>0</v>
      </c>
      <c r="AI922" s="489"/>
      <c r="AJ922" s="523">
        <f t="shared" si="2396"/>
        <v>0</v>
      </c>
      <c r="AK922" s="512">
        <f t="shared" si="2397"/>
        <v>0</v>
      </c>
      <c r="AL922" s="480" t="str">
        <f t="shared" si="2414"/>
        <v xml:space="preserve">    </v>
      </c>
      <c r="AM922" s="853">
        <f t="shared" si="2365"/>
        <v>0</v>
      </c>
      <c r="AN922" s="489"/>
      <c r="AO922" s="523">
        <f t="shared" si="2398"/>
        <v>0</v>
      </c>
      <c r="AP922" s="512">
        <f t="shared" si="2399"/>
        <v>0</v>
      </c>
      <c r="AQ922" s="480" t="str">
        <f t="shared" si="2415"/>
        <v xml:space="preserve">    </v>
      </c>
      <c r="AR922" s="853">
        <f t="shared" si="2366"/>
        <v>0</v>
      </c>
      <c r="AS922" s="489"/>
      <c r="AT922" s="523">
        <f t="shared" si="2400"/>
        <v>0</v>
      </c>
      <c r="AU922" s="512">
        <f t="shared" si="2401"/>
        <v>0</v>
      </c>
      <c r="AV922" s="480" t="str">
        <f t="shared" si="2416"/>
        <v xml:space="preserve">    </v>
      </c>
      <c r="AW922" s="853">
        <f t="shared" si="2367"/>
        <v>0</v>
      </c>
      <c r="AX922" s="489"/>
      <c r="AY922" s="523">
        <f t="shared" si="2402"/>
        <v>0</v>
      </c>
      <c r="AZ922" s="512">
        <f t="shared" si="2403"/>
        <v>0</v>
      </c>
      <c r="BA922" s="480" t="str">
        <f t="shared" si="2417"/>
        <v xml:space="preserve">    </v>
      </c>
      <c r="BB922" s="853">
        <f t="shared" si="2368"/>
        <v>0</v>
      </c>
      <c r="BC922" s="489"/>
      <c r="BD922" s="523">
        <f t="shared" si="2404"/>
        <v>0</v>
      </c>
      <c r="BE922" s="512">
        <f t="shared" si="2405"/>
        <v>0</v>
      </c>
      <c r="BF922" s="480" t="str">
        <f t="shared" si="2418"/>
        <v xml:space="preserve">    </v>
      </c>
      <c r="BG922" s="853">
        <f t="shared" si="2369"/>
        <v>0</v>
      </c>
      <c r="BH922" s="489"/>
      <c r="BI922" s="523">
        <f t="shared" si="2406"/>
        <v>0</v>
      </c>
      <c r="BJ922" s="512">
        <f t="shared" si="2407"/>
        <v>0</v>
      </c>
      <c r="BK922" s="480" t="str">
        <f t="shared" si="2419"/>
        <v xml:space="preserve">    </v>
      </c>
      <c r="BM922" s="502">
        <f t="shared" si="2370"/>
        <v>0</v>
      </c>
      <c r="BN922" s="7"/>
      <c r="BO922" s="7"/>
      <c r="BP922" s="7"/>
      <c r="BQ922" s="7"/>
    </row>
    <row r="923" spans="1:69" s="5" customFormat="1" ht="12.75">
      <c r="A923" s="808">
        <v>13</v>
      </c>
      <c r="B923" s="540" t="s">
        <v>1</v>
      </c>
      <c r="C923" s="493">
        <f t="shared" si="2371"/>
        <v>0</v>
      </c>
      <c r="D923" s="853">
        <f t="shared" si="2358"/>
        <v>0</v>
      </c>
      <c r="E923" s="489"/>
      <c r="F923" s="523">
        <f t="shared" si="2384"/>
        <v>0</v>
      </c>
      <c r="G923" s="512">
        <f t="shared" si="2385"/>
        <v>0</v>
      </c>
      <c r="H923" s="480" t="str">
        <f t="shared" si="2408"/>
        <v xml:space="preserve">    </v>
      </c>
      <c r="I923" s="853">
        <f t="shared" si="2359"/>
        <v>0</v>
      </c>
      <c r="J923" s="489"/>
      <c r="K923" s="523">
        <f t="shared" si="2386"/>
        <v>0</v>
      </c>
      <c r="L923" s="512">
        <f t="shared" si="2387"/>
        <v>0</v>
      </c>
      <c r="M923" s="480" t="str">
        <f t="shared" si="2409"/>
        <v xml:space="preserve">    </v>
      </c>
      <c r="N923" s="853">
        <f t="shared" si="2360"/>
        <v>0</v>
      </c>
      <c r="O923" s="489"/>
      <c r="P923" s="523">
        <f t="shared" si="2388"/>
        <v>0</v>
      </c>
      <c r="Q923" s="512">
        <f t="shared" si="2389"/>
        <v>0</v>
      </c>
      <c r="R923" s="480" t="str">
        <f t="shared" si="2410"/>
        <v xml:space="preserve">    </v>
      </c>
      <c r="S923" s="853">
        <f t="shared" si="2361"/>
        <v>0</v>
      </c>
      <c r="T923" s="489"/>
      <c r="U923" s="523">
        <f t="shared" si="2390"/>
        <v>0</v>
      </c>
      <c r="V923" s="512">
        <f t="shared" si="2391"/>
        <v>0</v>
      </c>
      <c r="W923" s="480" t="str">
        <f t="shared" si="2411"/>
        <v xml:space="preserve">    </v>
      </c>
      <c r="X923" s="853">
        <f t="shared" si="2362"/>
        <v>0</v>
      </c>
      <c r="Y923" s="489"/>
      <c r="Z923" s="523">
        <f t="shared" si="2392"/>
        <v>0</v>
      </c>
      <c r="AA923" s="512">
        <f t="shared" si="2393"/>
        <v>0</v>
      </c>
      <c r="AB923" s="480" t="str">
        <f t="shared" si="2412"/>
        <v xml:space="preserve">    </v>
      </c>
      <c r="AC923" s="853">
        <f t="shared" si="2363"/>
        <v>0</v>
      </c>
      <c r="AD923" s="489"/>
      <c r="AE923" s="523">
        <f t="shared" si="2394"/>
        <v>0</v>
      </c>
      <c r="AF923" s="512">
        <f t="shared" si="2395"/>
        <v>0</v>
      </c>
      <c r="AG923" s="480" t="str">
        <f t="shared" si="2413"/>
        <v xml:space="preserve">    </v>
      </c>
      <c r="AH923" s="853">
        <f t="shared" si="2364"/>
        <v>0</v>
      </c>
      <c r="AI923" s="489"/>
      <c r="AJ923" s="523">
        <f t="shared" si="2396"/>
        <v>0</v>
      </c>
      <c r="AK923" s="512">
        <f t="shared" si="2397"/>
        <v>0</v>
      </c>
      <c r="AL923" s="480" t="str">
        <f t="shared" si="2414"/>
        <v xml:space="preserve">    </v>
      </c>
      <c r="AM923" s="853">
        <f t="shared" si="2365"/>
        <v>0</v>
      </c>
      <c r="AN923" s="489"/>
      <c r="AO923" s="523">
        <f t="shared" si="2398"/>
        <v>0</v>
      </c>
      <c r="AP923" s="512">
        <f t="shared" si="2399"/>
        <v>0</v>
      </c>
      <c r="AQ923" s="480" t="str">
        <f t="shared" si="2415"/>
        <v xml:space="preserve">    </v>
      </c>
      <c r="AR923" s="853">
        <f t="shared" si="2366"/>
        <v>0</v>
      </c>
      <c r="AS923" s="489"/>
      <c r="AT923" s="523">
        <f t="shared" si="2400"/>
        <v>0</v>
      </c>
      <c r="AU923" s="512">
        <f t="shared" si="2401"/>
        <v>0</v>
      </c>
      <c r="AV923" s="480" t="str">
        <f t="shared" si="2416"/>
        <v xml:space="preserve">    </v>
      </c>
      <c r="AW923" s="853">
        <f t="shared" si="2367"/>
        <v>0</v>
      </c>
      <c r="AX923" s="489"/>
      <c r="AY923" s="523">
        <f t="shared" si="2402"/>
        <v>0</v>
      </c>
      <c r="AZ923" s="512">
        <f t="shared" si="2403"/>
        <v>0</v>
      </c>
      <c r="BA923" s="480" t="str">
        <f t="shared" si="2417"/>
        <v xml:space="preserve">    </v>
      </c>
      <c r="BB923" s="853">
        <f t="shared" si="2368"/>
        <v>0</v>
      </c>
      <c r="BC923" s="489"/>
      <c r="BD923" s="523">
        <f t="shared" si="2404"/>
        <v>0</v>
      </c>
      <c r="BE923" s="512">
        <f t="shared" si="2405"/>
        <v>0</v>
      </c>
      <c r="BF923" s="480" t="str">
        <f t="shared" si="2418"/>
        <v xml:space="preserve">    </v>
      </c>
      <c r="BG923" s="853">
        <f t="shared" si="2369"/>
        <v>0</v>
      </c>
      <c r="BH923" s="489"/>
      <c r="BI923" s="523">
        <f t="shared" si="2406"/>
        <v>0</v>
      </c>
      <c r="BJ923" s="512">
        <f t="shared" si="2407"/>
        <v>0</v>
      </c>
      <c r="BK923" s="480" t="str">
        <f t="shared" si="2419"/>
        <v xml:space="preserve">    </v>
      </c>
      <c r="BM923" s="502">
        <f t="shared" si="2370"/>
        <v>0</v>
      </c>
      <c r="BN923" s="7"/>
      <c r="BO923" s="7"/>
      <c r="BP923" s="7"/>
      <c r="BQ923" s="7"/>
    </row>
    <row r="924" spans="1:69" s="5" customFormat="1" ht="12.75">
      <c r="A924" s="808">
        <v>14</v>
      </c>
      <c r="B924" s="540" t="s">
        <v>3</v>
      </c>
      <c r="C924" s="493">
        <f t="shared" si="2371"/>
        <v>0</v>
      </c>
      <c r="D924" s="853">
        <f t="shared" si="2358"/>
        <v>0</v>
      </c>
      <c r="E924" s="489"/>
      <c r="F924" s="523">
        <f t="shared" si="2384"/>
        <v>0</v>
      </c>
      <c r="G924" s="512">
        <f t="shared" si="2385"/>
        <v>0</v>
      </c>
      <c r="H924" s="480" t="str">
        <f t="shared" si="2408"/>
        <v xml:space="preserve">    </v>
      </c>
      <c r="I924" s="853">
        <f t="shared" si="2359"/>
        <v>0</v>
      </c>
      <c r="J924" s="489"/>
      <c r="K924" s="523">
        <f t="shared" si="2386"/>
        <v>0</v>
      </c>
      <c r="L924" s="512">
        <f t="shared" si="2387"/>
        <v>0</v>
      </c>
      <c r="M924" s="480" t="str">
        <f t="shared" si="2409"/>
        <v xml:space="preserve">    </v>
      </c>
      <c r="N924" s="853">
        <f t="shared" si="2360"/>
        <v>0</v>
      </c>
      <c r="O924" s="489"/>
      <c r="P924" s="523">
        <f t="shared" si="2388"/>
        <v>0</v>
      </c>
      <c r="Q924" s="512">
        <f t="shared" si="2389"/>
        <v>0</v>
      </c>
      <c r="R924" s="480" t="str">
        <f t="shared" si="2410"/>
        <v xml:space="preserve">    </v>
      </c>
      <c r="S924" s="853">
        <f t="shared" si="2361"/>
        <v>0</v>
      </c>
      <c r="T924" s="489"/>
      <c r="U924" s="523">
        <f t="shared" si="2390"/>
        <v>0</v>
      </c>
      <c r="V924" s="512">
        <f t="shared" si="2391"/>
        <v>0</v>
      </c>
      <c r="W924" s="480" t="str">
        <f t="shared" si="2411"/>
        <v xml:space="preserve">    </v>
      </c>
      <c r="X924" s="853">
        <f t="shared" si="2362"/>
        <v>0</v>
      </c>
      <c r="Y924" s="489"/>
      <c r="Z924" s="523">
        <f t="shared" si="2392"/>
        <v>0</v>
      </c>
      <c r="AA924" s="512">
        <f t="shared" si="2393"/>
        <v>0</v>
      </c>
      <c r="AB924" s="480" t="str">
        <f t="shared" si="2412"/>
        <v xml:space="preserve">    </v>
      </c>
      <c r="AC924" s="853">
        <f t="shared" si="2363"/>
        <v>0</v>
      </c>
      <c r="AD924" s="489"/>
      <c r="AE924" s="523">
        <f t="shared" si="2394"/>
        <v>0</v>
      </c>
      <c r="AF924" s="512">
        <f t="shared" si="2395"/>
        <v>0</v>
      </c>
      <c r="AG924" s="480" t="str">
        <f t="shared" si="2413"/>
        <v xml:space="preserve">    </v>
      </c>
      <c r="AH924" s="853">
        <f t="shared" si="2364"/>
        <v>0</v>
      </c>
      <c r="AI924" s="489"/>
      <c r="AJ924" s="523">
        <f t="shared" si="2396"/>
        <v>0</v>
      </c>
      <c r="AK924" s="512">
        <f t="shared" si="2397"/>
        <v>0</v>
      </c>
      <c r="AL924" s="480" t="str">
        <f t="shared" si="2414"/>
        <v xml:space="preserve">    </v>
      </c>
      <c r="AM924" s="853">
        <f t="shared" si="2365"/>
        <v>0</v>
      </c>
      <c r="AN924" s="489"/>
      <c r="AO924" s="523">
        <f t="shared" si="2398"/>
        <v>0</v>
      </c>
      <c r="AP924" s="512">
        <f t="shared" si="2399"/>
        <v>0</v>
      </c>
      <c r="AQ924" s="480" t="str">
        <f t="shared" si="2415"/>
        <v xml:space="preserve">    </v>
      </c>
      <c r="AR924" s="853">
        <f t="shared" si="2366"/>
        <v>0</v>
      </c>
      <c r="AS924" s="489"/>
      <c r="AT924" s="523">
        <f t="shared" si="2400"/>
        <v>0</v>
      </c>
      <c r="AU924" s="512">
        <f t="shared" si="2401"/>
        <v>0</v>
      </c>
      <c r="AV924" s="480" t="str">
        <f t="shared" si="2416"/>
        <v xml:space="preserve">    </v>
      </c>
      <c r="AW924" s="853">
        <f t="shared" si="2367"/>
        <v>0</v>
      </c>
      <c r="AX924" s="489"/>
      <c r="AY924" s="523">
        <f t="shared" si="2402"/>
        <v>0</v>
      </c>
      <c r="AZ924" s="512">
        <f t="shared" si="2403"/>
        <v>0</v>
      </c>
      <c r="BA924" s="480" t="str">
        <f t="shared" si="2417"/>
        <v xml:space="preserve">    </v>
      </c>
      <c r="BB924" s="853">
        <f t="shared" si="2368"/>
        <v>0</v>
      </c>
      <c r="BC924" s="489"/>
      <c r="BD924" s="523">
        <f t="shared" si="2404"/>
        <v>0</v>
      </c>
      <c r="BE924" s="512">
        <f t="shared" si="2405"/>
        <v>0</v>
      </c>
      <c r="BF924" s="480" t="str">
        <f t="shared" si="2418"/>
        <v xml:space="preserve">    </v>
      </c>
      <c r="BG924" s="853">
        <f t="shared" si="2369"/>
        <v>0</v>
      </c>
      <c r="BH924" s="489"/>
      <c r="BI924" s="523">
        <f t="shared" si="2406"/>
        <v>0</v>
      </c>
      <c r="BJ924" s="512">
        <f t="shared" si="2407"/>
        <v>0</v>
      </c>
      <c r="BK924" s="480" t="str">
        <f t="shared" si="2419"/>
        <v xml:space="preserve">    </v>
      </c>
      <c r="BM924" s="502">
        <f t="shared" si="2370"/>
        <v>0</v>
      </c>
      <c r="BN924" s="7"/>
      <c r="BO924" s="7"/>
      <c r="BP924" s="7"/>
      <c r="BQ924" s="7"/>
    </row>
    <row r="925" spans="1:69" s="5" customFormat="1" ht="12.75">
      <c r="A925" s="808">
        <v>15</v>
      </c>
      <c r="B925" s="540" t="s">
        <v>39</v>
      </c>
      <c r="C925" s="493">
        <f t="shared" si="2371"/>
        <v>0</v>
      </c>
      <c r="D925" s="853">
        <f t="shared" si="2358"/>
        <v>0</v>
      </c>
      <c r="E925" s="489"/>
      <c r="F925" s="523">
        <f t="shared" si="2384"/>
        <v>0</v>
      </c>
      <c r="G925" s="512">
        <f t="shared" si="2385"/>
        <v>0</v>
      </c>
      <c r="H925" s="480" t="str">
        <f t="shared" si="2408"/>
        <v xml:space="preserve">    </v>
      </c>
      <c r="I925" s="853">
        <f t="shared" si="2359"/>
        <v>0</v>
      </c>
      <c r="J925" s="489"/>
      <c r="K925" s="523">
        <f t="shared" si="2386"/>
        <v>0</v>
      </c>
      <c r="L925" s="512">
        <f t="shared" si="2387"/>
        <v>0</v>
      </c>
      <c r="M925" s="480" t="str">
        <f t="shared" si="2409"/>
        <v xml:space="preserve">    </v>
      </c>
      <c r="N925" s="853">
        <f t="shared" si="2360"/>
        <v>0</v>
      </c>
      <c r="O925" s="489"/>
      <c r="P925" s="523">
        <f t="shared" si="2388"/>
        <v>0</v>
      </c>
      <c r="Q925" s="512">
        <f t="shared" si="2389"/>
        <v>0</v>
      </c>
      <c r="R925" s="480" t="str">
        <f t="shared" si="2410"/>
        <v xml:space="preserve">    </v>
      </c>
      <c r="S925" s="853">
        <f t="shared" si="2361"/>
        <v>0</v>
      </c>
      <c r="T925" s="489"/>
      <c r="U925" s="523">
        <f t="shared" si="2390"/>
        <v>0</v>
      </c>
      <c r="V925" s="512">
        <f t="shared" si="2391"/>
        <v>0</v>
      </c>
      <c r="W925" s="480" t="str">
        <f t="shared" si="2411"/>
        <v xml:space="preserve">    </v>
      </c>
      <c r="X925" s="853">
        <f t="shared" si="2362"/>
        <v>0</v>
      </c>
      <c r="Y925" s="489"/>
      <c r="Z925" s="523">
        <f t="shared" si="2392"/>
        <v>0</v>
      </c>
      <c r="AA925" s="512">
        <f t="shared" si="2393"/>
        <v>0</v>
      </c>
      <c r="AB925" s="480" t="str">
        <f t="shared" si="2412"/>
        <v xml:space="preserve">    </v>
      </c>
      <c r="AC925" s="853">
        <f t="shared" si="2363"/>
        <v>0</v>
      </c>
      <c r="AD925" s="489"/>
      <c r="AE925" s="523">
        <f t="shared" si="2394"/>
        <v>0</v>
      </c>
      <c r="AF925" s="512">
        <f t="shared" si="2395"/>
        <v>0</v>
      </c>
      <c r="AG925" s="480" t="str">
        <f t="shared" si="2413"/>
        <v xml:space="preserve">    </v>
      </c>
      <c r="AH925" s="853">
        <f t="shared" si="2364"/>
        <v>0</v>
      </c>
      <c r="AI925" s="489"/>
      <c r="AJ925" s="523">
        <f t="shared" si="2396"/>
        <v>0</v>
      </c>
      <c r="AK925" s="512">
        <f t="shared" si="2397"/>
        <v>0</v>
      </c>
      <c r="AL925" s="480" t="str">
        <f t="shared" si="2414"/>
        <v xml:space="preserve">    </v>
      </c>
      <c r="AM925" s="853">
        <f t="shared" si="2365"/>
        <v>0</v>
      </c>
      <c r="AN925" s="489"/>
      <c r="AO925" s="523">
        <f t="shared" si="2398"/>
        <v>0</v>
      </c>
      <c r="AP925" s="512">
        <f t="shared" si="2399"/>
        <v>0</v>
      </c>
      <c r="AQ925" s="480" t="str">
        <f t="shared" si="2415"/>
        <v xml:space="preserve">    </v>
      </c>
      <c r="AR925" s="853">
        <f t="shared" si="2366"/>
        <v>0</v>
      </c>
      <c r="AS925" s="489"/>
      <c r="AT925" s="523">
        <f t="shared" si="2400"/>
        <v>0</v>
      </c>
      <c r="AU925" s="512">
        <f t="shared" si="2401"/>
        <v>0</v>
      </c>
      <c r="AV925" s="480" t="str">
        <f t="shared" si="2416"/>
        <v xml:space="preserve">    </v>
      </c>
      <c r="AW925" s="853">
        <f t="shared" si="2367"/>
        <v>0</v>
      </c>
      <c r="AX925" s="489"/>
      <c r="AY925" s="523">
        <f t="shared" si="2402"/>
        <v>0</v>
      </c>
      <c r="AZ925" s="512">
        <f t="shared" si="2403"/>
        <v>0</v>
      </c>
      <c r="BA925" s="480" t="str">
        <f t="shared" si="2417"/>
        <v xml:space="preserve">    </v>
      </c>
      <c r="BB925" s="853">
        <f t="shared" si="2368"/>
        <v>0</v>
      </c>
      <c r="BC925" s="489"/>
      <c r="BD925" s="523">
        <f t="shared" si="2404"/>
        <v>0</v>
      </c>
      <c r="BE925" s="512">
        <f t="shared" si="2405"/>
        <v>0</v>
      </c>
      <c r="BF925" s="480" t="str">
        <f t="shared" si="2418"/>
        <v xml:space="preserve">    </v>
      </c>
      <c r="BG925" s="853">
        <f t="shared" si="2369"/>
        <v>0</v>
      </c>
      <c r="BH925" s="489"/>
      <c r="BI925" s="523">
        <f t="shared" si="2406"/>
        <v>0</v>
      </c>
      <c r="BJ925" s="512">
        <f t="shared" si="2407"/>
        <v>0</v>
      </c>
      <c r="BK925" s="480" t="str">
        <f t="shared" si="2419"/>
        <v xml:space="preserve">    </v>
      </c>
      <c r="BM925" s="502">
        <f t="shared" si="2370"/>
        <v>0</v>
      </c>
      <c r="BN925" s="7"/>
      <c r="BO925" s="7"/>
      <c r="BP925" s="7"/>
      <c r="BQ925" s="7"/>
    </row>
    <row r="926" spans="1:69" s="5" customFormat="1" ht="12.75">
      <c r="A926" s="808">
        <v>16</v>
      </c>
      <c r="B926" s="540" t="s">
        <v>5</v>
      </c>
      <c r="C926" s="493">
        <f t="shared" si="2371"/>
        <v>0</v>
      </c>
      <c r="D926" s="853">
        <f t="shared" si="2358"/>
        <v>0</v>
      </c>
      <c r="E926" s="489"/>
      <c r="F926" s="523">
        <f t="shared" si="2384"/>
        <v>0</v>
      </c>
      <c r="G926" s="512">
        <f t="shared" si="2385"/>
        <v>0</v>
      </c>
      <c r="H926" s="480" t="str">
        <f t="shared" si="2408"/>
        <v xml:space="preserve">    </v>
      </c>
      <c r="I926" s="853">
        <f t="shared" si="2359"/>
        <v>0</v>
      </c>
      <c r="J926" s="489"/>
      <c r="K926" s="523">
        <f t="shared" si="2386"/>
        <v>0</v>
      </c>
      <c r="L926" s="512">
        <f t="shared" si="2387"/>
        <v>0</v>
      </c>
      <c r="M926" s="480" t="str">
        <f t="shared" si="2409"/>
        <v xml:space="preserve">    </v>
      </c>
      <c r="N926" s="853">
        <f t="shared" si="2360"/>
        <v>0</v>
      </c>
      <c r="O926" s="489"/>
      <c r="P926" s="523">
        <f t="shared" si="2388"/>
        <v>0</v>
      </c>
      <c r="Q926" s="512">
        <f t="shared" si="2389"/>
        <v>0</v>
      </c>
      <c r="R926" s="480" t="str">
        <f t="shared" si="2410"/>
        <v xml:space="preserve">    </v>
      </c>
      <c r="S926" s="853">
        <f t="shared" si="2361"/>
        <v>0</v>
      </c>
      <c r="T926" s="489"/>
      <c r="U926" s="523">
        <f t="shared" si="2390"/>
        <v>0</v>
      </c>
      <c r="V926" s="512">
        <f t="shared" si="2391"/>
        <v>0</v>
      </c>
      <c r="W926" s="480" t="str">
        <f t="shared" si="2411"/>
        <v xml:space="preserve">    </v>
      </c>
      <c r="X926" s="853">
        <f t="shared" si="2362"/>
        <v>0</v>
      </c>
      <c r="Y926" s="489"/>
      <c r="Z926" s="523">
        <f t="shared" si="2392"/>
        <v>0</v>
      </c>
      <c r="AA926" s="512">
        <f t="shared" si="2393"/>
        <v>0</v>
      </c>
      <c r="AB926" s="480" t="str">
        <f t="shared" si="2412"/>
        <v xml:space="preserve">    </v>
      </c>
      <c r="AC926" s="853">
        <f t="shared" si="2363"/>
        <v>0</v>
      </c>
      <c r="AD926" s="489"/>
      <c r="AE926" s="523">
        <f t="shared" si="2394"/>
        <v>0</v>
      </c>
      <c r="AF926" s="512">
        <f t="shared" si="2395"/>
        <v>0</v>
      </c>
      <c r="AG926" s="480" t="str">
        <f t="shared" si="2413"/>
        <v xml:space="preserve">    </v>
      </c>
      <c r="AH926" s="853">
        <f t="shared" si="2364"/>
        <v>0</v>
      </c>
      <c r="AI926" s="489"/>
      <c r="AJ926" s="523">
        <f t="shared" si="2396"/>
        <v>0</v>
      </c>
      <c r="AK926" s="512">
        <f t="shared" si="2397"/>
        <v>0</v>
      </c>
      <c r="AL926" s="480" t="str">
        <f t="shared" si="2414"/>
        <v xml:space="preserve">    </v>
      </c>
      <c r="AM926" s="853">
        <f t="shared" si="2365"/>
        <v>0</v>
      </c>
      <c r="AN926" s="489"/>
      <c r="AO926" s="523">
        <f t="shared" si="2398"/>
        <v>0</v>
      </c>
      <c r="AP926" s="512">
        <f t="shared" si="2399"/>
        <v>0</v>
      </c>
      <c r="AQ926" s="480" t="str">
        <f t="shared" si="2415"/>
        <v xml:space="preserve">    </v>
      </c>
      <c r="AR926" s="853">
        <f t="shared" si="2366"/>
        <v>0</v>
      </c>
      <c r="AS926" s="489"/>
      <c r="AT926" s="523">
        <f t="shared" si="2400"/>
        <v>0</v>
      </c>
      <c r="AU926" s="512">
        <f t="shared" si="2401"/>
        <v>0</v>
      </c>
      <c r="AV926" s="480" t="str">
        <f t="shared" si="2416"/>
        <v xml:space="preserve">    </v>
      </c>
      <c r="AW926" s="853">
        <f t="shared" si="2367"/>
        <v>0</v>
      </c>
      <c r="AX926" s="489"/>
      <c r="AY926" s="523">
        <f t="shared" si="2402"/>
        <v>0</v>
      </c>
      <c r="AZ926" s="512">
        <f t="shared" si="2403"/>
        <v>0</v>
      </c>
      <c r="BA926" s="480" t="str">
        <f t="shared" si="2417"/>
        <v xml:space="preserve">    </v>
      </c>
      <c r="BB926" s="853">
        <f t="shared" si="2368"/>
        <v>0</v>
      </c>
      <c r="BC926" s="489"/>
      <c r="BD926" s="523">
        <f t="shared" si="2404"/>
        <v>0</v>
      </c>
      <c r="BE926" s="512">
        <f t="shared" si="2405"/>
        <v>0</v>
      </c>
      <c r="BF926" s="480" t="str">
        <f t="shared" si="2418"/>
        <v xml:space="preserve">    </v>
      </c>
      <c r="BG926" s="853">
        <f t="shared" si="2369"/>
        <v>0</v>
      </c>
      <c r="BH926" s="489"/>
      <c r="BI926" s="523">
        <f t="shared" si="2406"/>
        <v>0</v>
      </c>
      <c r="BJ926" s="512">
        <f t="shared" si="2407"/>
        <v>0</v>
      </c>
      <c r="BK926" s="480" t="str">
        <f t="shared" si="2419"/>
        <v xml:space="preserve">    </v>
      </c>
      <c r="BM926" s="502">
        <f t="shared" si="2370"/>
        <v>0</v>
      </c>
      <c r="BN926" s="7"/>
      <c r="BO926" s="7"/>
      <c r="BP926" s="7"/>
      <c r="BQ926" s="7"/>
    </row>
    <row r="927" spans="1:69" s="5" customFormat="1" ht="12.75">
      <c r="A927" s="808">
        <v>17</v>
      </c>
      <c r="B927" s="540" t="s">
        <v>8</v>
      </c>
      <c r="C927" s="493">
        <f t="shared" si="2371"/>
        <v>0</v>
      </c>
      <c r="D927" s="853">
        <f t="shared" si="2358"/>
        <v>0</v>
      </c>
      <c r="E927" s="489"/>
      <c r="F927" s="523">
        <f t="shared" si="2384"/>
        <v>0</v>
      </c>
      <c r="G927" s="512">
        <f t="shared" si="2385"/>
        <v>0</v>
      </c>
      <c r="H927" s="480" t="str">
        <f t="shared" si="2408"/>
        <v xml:space="preserve">    </v>
      </c>
      <c r="I927" s="853">
        <f t="shared" si="2359"/>
        <v>0</v>
      </c>
      <c r="J927" s="489"/>
      <c r="K927" s="523">
        <f t="shared" si="2386"/>
        <v>0</v>
      </c>
      <c r="L927" s="512">
        <f t="shared" si="2387"/>
        <v>0</v>
      </c>
      <c r="M927" s="480" t="str">
        <f t="shared" si="2409"/>
        <v xml:space="preserve">    </v>
      </c>
      <c r="N927" s="853">
        <f t="shared" si="2360"/>
        <v>0</v>
      </c>
      <c r="O927" s="489"/>
      <c r="P927" s="523">
        <f t="shared" si="2388"/>
        <v>0</v>
      </c>
      <c r="Q927" s="512">
        <f t="shared" si="2389"/>
        <v>0</v>
      </c>
      <c r="R927" s="480" t="str">
        <f t="shared" si="2410"/>
        <v xml:space="preserve">    </v>
      </c>
      <c r="S927" s="853">
        <f t="shared" si="2361"/>
        <v>0</v>
      </c>
      <c r="T927" s="489"/>
      <c r="U927" s="523">
        <f t="shared" si="2390"/>
        <v>0</v>
      </c>
      <c r="V927" s="512">
        <f t="shared" si="2391"/>
        <v>0</v>
      </c>
      <c r="W927" s="480" t="str">
        <f t="shared" si="2411"/>
        <v xml:space="preserve">    </v>
      </c>
      <c r="X927" s="853">
        <f t="shared" si="2362"/>
        <v>0</v>
      </c>
      <c r="Y927" s="489"/>
      <c r="Z927" s="523">
        <f t="shared" si="2392"/>
        <v>0</v>
      </c>
      <c r="AA927" s="512">
        <f t="shared" si="2393"/>
        <v>0</v>
      </c>
      <c r="AB927" s="480" t="str">
        <f t="shared" si="2412"/>
        <v xml:space="preserve">    </v>
      </c>
      <c r="AC927" s="853">
        <f t="shared" si="2363"/>
        <v>0</v>
      </c>
      <c r="AD927" s="489"/>
      <c r="AE927" s="523">
        <f t="shared" si="2394"/>
        <v>0</v>
      </c>
      <c r="AF927" s="512">
        <f t="shared" si="2395"/>
        <v>0</v>
      </c>
      <c r="AG927" s="480" t="str">
        <f t="shared" si="2413"/>
        <v xml:space="preserve">    </v>
      </c>
      <c r="AH927" s="853">
        <f t="shared" si="2364"/>
        <v>0</v>
      </c>
      <c r="AI927" s="489"/>
      <c r="AJ927" s="523">
        <f t="shared" si="2396"/>
        <v>0</v>
      </c>
      <c r="AK927" s="512">
        <f t="shared" si="2397"/>
        <v>0</v>
      </c>
      <c r="AL927" s="480" t="str">
        <f t="shared" si="2414"/>
        <v xml:space="preserve">    </v>
      </c>
      <c r="AM927" s="853">
        <f t="shared" si="2365"/>
        <v>0</v>
      </c>
      <c r="AN927" s="489"/>
      <c r="AO927" s="523">
        <f t="shared" si="2398"/>
        <v>0</v>
      </c>
      <c r="AP927" s="512">
        <f t="shared" si="2399"/>
        <v>0</v>
      </c>
      <c r="AQ927" s="480" t="str">
        <f t="shared" si="2415"/>
        <v xml:space="preserve">    </v>
      </c>
      <c r="AR927" s="853">
        <f t="shared" si="2366"/>
        <v>0</v>
      </c>
      <c r="AS927" s="489"/>
      <c r="AT927" s="523">
        <f t="shared" si="2400"/>
        <v>0</v>
      </c>
      <c r="AU927" s="512">
        <f t="shared" si="2401"/>
        <v>0</v>
      </c>
      <c r="AV927" s="480" t="str">
        <f t="shared" si="2416"/>
        <v xml:space="preserve">    </v>
      </c>
      <c r="AW927" s="853">
        <f t="shared" si="2367"/>
        <v>0</v>
      </c>
      <c r="AX927" s="489"/>
      <c r="AY927" s="523">
        <f t="shared" si="2402"/>
        <v>0</v>
      </c>
      <c r="AZ927" s="512">
        <f t="shared" si="2403"/>
        <v>0</v>
      </c>
      <c r="BA927" s="480" t="str">
        <f t="shared" si="2417"/>
        <v xml:space="preserve">    </v>
      </c>
      <c r="BB927" s="853">
        <f t="shared" si="2368"/>
        <v>0</v>
      </c>
      <c r="BC927" s="489"/>
      <c r="BD927" s="523">
        <f t="shared" si="2404"/>
        <v>0</v>
      </c>
      <c r="BE927" s="512">
        <f t="shared" si="2405"/>
        <v>0</v>
      </c>
      <c r="BF927" s="480" t="str">
        <f t="shared" si="2418"/>
        <v xml:space="preserve">    </v>
      </c>
      <c r="BG927" s="853">
        <f t="shared" si="2369"/>
        <v>0</v>
      </c>
      <c r="BH927" s="489"/>
      <c r="BI927" s="523">
        <f t="shared" si="2406"/>
        <v>0</v>
      </c>
      <c r="BJ927" s="512">
        <f t="shared" si="2407"/>
        <v>0</v>
      </c>
      <c r="BK927" s="480" t="str">
        <f t="shared" si="2419"/>
        <v xml:space="preserve">    </v>
      </c>
      <c r="BM927" s="502">
        <f t="shared" si="2370"/>
        <v>0</v>
      </c>
      <c r="BN927" s="7"/>
      <c r="BO927" s="7"/>
      <c r="BP927" s="7"/>
      <c r="BQ927" s="7"/>
    </row>
    <row r="928" spans="1:69" s="5" customFormat="1" ht="12.75">
      <c r="A928" s="808">
        <v>18</v>
      </c>
      <c r="B928" s="540" t="s">
        <v>293</v>
      </c>
      <c r="C928" s="493">
        <f t="shared" si="2371"/>
        <v>0</v>
      </c>
      <c r="D928" s="854">
        <f t="shared" si="2358"/>
        <v>0</v>
      </c>
      <c r="E928" s="489"/>
      <c r="F928" s="523">
        <f t="shared" si="2384"/>
        <v>0</v>
      </c>
      <c r="G928" s="512">
        <f t="shared" si="2385"/>
        <v>0</v>
      </c>
      <c r="H928" s="480" t="str">
        <f t="shared" si="2408"/>
        <v xml:space="preserve">    </v>
      </c>
      <c r="I928" s="854">
        <f t="shared" si="2359"/>
        <v>0</v>
      </c>
      <c r="J928" s="489"/>
      <c r="K928" s="523">
        <f t="shared" si="2386"/>
        <v>0</v>
      </c>
      <c r="L928" s="512">
        <f t="shared" si="2387"/>
        <v>0</v>
      </c>
      <c r="M928" s="480" t="str">
        <f t="shared" si="2409"/>
        <v xml:space="preserve">    </v>
      </c>
      <c r="N928" s="854">
        <f t="shared" si="2360"/>
        <v>0</v>
      </c>
      <c r="O928" s="489"/>
      <c r="P928" s="523">
        <f t="shared" si="2388"/>
        <v>0</v>
      </c>
      <c r="Q928" s="512">
        <f t="shared" si="2389"/>
        <v>0</v>
      </c>
      <c r="R928" s="480" t="str">
        <f t="shared" si="2410"/>
        <v xml:space="preserve">    </v>
      </c>
      <c r="S928" s="854">
        <f t="shared" si="2361"/>
        <v>0</v>
      </c>
      <c r="T928" s="489"/>
      <c r="U928" s="523">
        <f t="shared" si="2390"/>
        <v>0</v>
      </c>
      <c r="V928" s="512">
        <f t="shared" si="2391"/>
        <v>0</v>
      </c>
      <c r="W928" s="480" t="str">
        <f t="shared" si="2411"/>
        <v xml:space="preserve">    </v>
      </c>
      <c r="X928" s="854">
        <f t="shared" si="2362"/>
        <v>0</v>
      </c>
      <c r="Y928" s="489"/>
      <c r="Z928" s="523">
        <f t="shared" si="2392"/>
        <v>0</v>
      </c>
      <c r="AA928" s="512">
        <f t="shared" si="2393"/>
        <v>0</v>
      </c>
      <c r="AB928" s="480" t="str">
        <f t="shared" si="2412"/>
        <v xml:space="preserve">    </v>
      </c>
      <c r="AC928" s="854">
        <f t="shared" si="2363"/>
        <v>0</v>
      </c>
      <c r="AD928" s="489"/>
      <c r="AE928" s="523">
        <f t="shared" si="2394"/>
        <v>0</v>
      </c>
      <c r="AF928" s="512">
        <f t="shared" si="2395"/>
        <v>0</v>
      </c>
      <c r="AG928" s="480" t="str">
        <f t="shared" si="2413"/>
        <v xml:space="preserve">    </v>
      </c>
      <c r="AH928" s="854">
        <f t="shared" si="2364"/>
        <v>0</v>
      </c>
      <c r="AI928" s="489"/>
      <c r="AJ928" s="523">
        <f t="shared" si="2396"/>
        <v>0</v>
      </c>
      <c r="AK928" s="512">
        <f t="shared" si="2397"/>
        <v>0</v>
      </c>
      <c r="AL928" s="480" t="str">
        <f t="shared" si="2414"/>
        <v xml:space="preserve">    </v>
      </c>
      <c r="AM928" s="854">
        <f t="shared" si="2365"/>
        <v>0</v>
      </c>
      <c r="AN928" s="489"/>
      <c r="AO928" s="523">
        <f t="shared" si="2398"/>
        <v>0</v>
      </c>
      <c r="AP928" s="512">
        <f t="shared" si="2399"/>
        <v>0</v>
      </c>
      <c r="AQ928" s="480" t="str">
        <f t="shared" si="2415"/>
        <v xml:space="preserve">    </v>
      </c>
      <c r="AR928" s="854">
        <f t="shared" si="2366"/>
        <v>0</v>
      </c>
      <c r="AS928" s="489"/>
      <c r="AT928" s="523">
        <f t="shared" si="2400"/>
        <v>0</v>
      </c>
      <c r="AU928" s="512">
        <f t="shared" si="2401"/>
        <v>0</v>
      </c>
      <c r="AV928" s="480" t="str">
        <f t="shared" si="2416"/>
        <v xml:space="preserve">    </v>
      </c>
      <c r="AW928" s="854">
        <f t="shared" si="2367"/>
        <v>0</v>
      </c>
      <c r="AX928" s="489"/>
      <c r="AY928" s="523">
        <f t="shared" si="2402"/>
        <v>0</v>
      </c>
      <c r="AZ928" s="512">
        <f t="shared" si="2403"/>
        <v>0</v>
      </c>
      <c r="BA928" s="480" t="str">
        <f t="shared" si="2417"/>
        <v xml:space="preserve">    </v>
      </c>
      <c r="BB928" s="854">
        <f t="shared" si="2368"/>
        <v>0</v>
      </c>
      <c r="BC928" s="489"/>
      <c r="BD928" s="523">
        <f t="shared" si="2404"/>
        <v>0</v>
      </c>
      <c r="BE928" s="512">
        <f t="shared" si="2405"/>
        <v>0</v>
      </c>
      <c r="BF928" s="480" t="str">
        <f t="shared" si="2418"/>
        <v xml:space="preserve">    </v>
      </c>
      <c r="BG928" s="854">
        <f t="shared" si="2369"/>
        <v>0</v>
      </c>
      <c r="BH928" s="489"/>
      <c r="BI928" s="523">
        <f t="shared" si="2406"/>
        <v>0</v>
      </c>
      <c r="BJ928" s="512">
        <f t="shared" si="2407"/>
        <v>0</v>
      </c>
      <c r="BK928" s="480" t="str">
        <f t="shared" si="2419"/>
        <v xml:space="preserve">    </v>
      </c>
      <c r="BM928" s="502">
        <f t="shared" si="2370"/>
        <v>0</v>
      </c>
      <c r="BN928" s="7"/>
      <c r="BO928" s="7"/>
      <c r="BP928" s="7"/>
      <c r="BQ928" s="7"/>
    </row>
    <row r="929" spans="1:69" s="5" customFormat="1" ht="12.75">
      <c r="A929" s="808">
        <v>19</v>
      </c>
      <c r="B929" s="540" t="s">
        <v>6</v>
      </c>
      <c r="C929" s="493">
        <f t="shared" si="2371"/>
        <v>0</v>
      </c>
      <c r="D929" s="854">
        <f t="shared" si="2358"/>
        <v>0</v>
      </c>
      <c r="E929" s="489"/>
      <c r="F929" s="523">
        <f t="shared" si="2384"/>
        <v>0</v>
      </c>
      <c r="G929" s="512">
        <f t="shared" si="2385"/>
        <v>0</v>
      </c>
      <c r="H929" s="480" t="str">
        <f t="shared" si="2408"/>
        <v xml:space="preserve">    </v>
      </c>
      <c r="I929" s="854">
        <f t="shared" si="2359"/>
        <v>0</v>
      </c>
      <c r="J929" s="489"/>
      <c r="K929" s="523">
        <f t="shared" si="2386"/>
        <v>0</v>
      </c>
      <c r="L929" s="512">
        <f t="shared" si="2387"/>
        <v>0</v>
      </c>
      <c r="M929" s="480" t="str">
        <f t="shared" si="2409"/>
        <v xml:space="preserve">    </v>
      </c>
      <c r="N929" s="854">
        <f t="shared" si="2360"/>
        <v>0</v>
      </c>
      <c r="O929" s="489"/>
      <c r="P929" s="523">
        <f t="shared" si="2388"/>
        <v>0</v>
      </c>
      <c r="Q929" s="512">
        <f t="shared" si="2389"/>
        <v>0</v>
      </c>
      <c r="R929" s="480" t="str">
        <f t="shared" si="2410"/>
        <v xml:space="preserve">    </v>
      </c>
      <c r="S929" s="854">
        <f t="shared" si="2361"/>
        <v>0</v>
      </c>
      <c r="T929" s="489"/>
      <c r="U929" s="523">
        <f t="shared" si="2390"/>
        <v>0</v>
      </c>
      <c r="V929" s="512">
        <f t="shared" si="2391"/>
        <v>0</v>
      </c>
      <c r="W929" s="480" t="str">
        <f t="shared" si="2411"/>
        <v xml:space="preserve">    </v>
      </c>
      <c r="X929" s="854">
        <f t="shared" si="2362"/>
        <v>0</v>
      </c>
      <c r="Y929" s="489"/>
      <c r="Z929" s="523">
        <f t="shared" si="2392"/>
        <v>0</v>
      </c>
      <c r="AA929" s="512">
        <f t="shared" si="2393"/>
        <v>0</v>
      </c>
      <c r="AB929" s="480" t="str">
        <f t="shared" si="2412"/>
        <v xml:space="preserve">    </v>
      </c>
      <c r="AC929" s="854">
        <f t="shared" si="2363"/>
        <v>0</v>
      </c>
      <c r="AD929" s="489"/>
      <c r="AE929" s="523">
        <f t="shared" si="2394"/>
        <v>0</v>
      </c>
      <c r="AF929" s="512">
        <f t="shared" si="2395"/>
        <v>0</v>
      </c>
      <c r="AG929" s="480" t="str">
        <f t="shared" si="2413"/>
        <v xml:space="preserve">    </v>
      </c>
      <c r="AH929" s="854">
        <f t="shared" si="2364"/>
        <v>0</v>
      </c>
      <c r="AI929" s="489"/>
      <c r="AJ929" s="523">
        <f t="shared" si="2396"/>
        <v>0</v>
      </c>
      <c r="AK929" s="512">
        <f t="shared" si="2397"/>
        <v>0</v>
      </c>
      <c r="AL929" s="480" t="str">
        <f t="shared" si="2414"/>
        <v xml:space="preserve">    </v>
      </c>
      <c r="AM929" s="854">
        <f t="shared" si="2365"/>
        <v>0</v>
      </c>
      <c r="AN929" s="489"/>
      <c r="AO929" s="523">
        <f t="shared" si="2398"/>
        <v>0</v>
      </c>
      <c r="AP929" s="512">
        <f t="shared" si="2399"/>
        <v>0</v>
      </c>
      <c r="AQ929" s="480" t="str">
        <f t="shared" si="2415"/>
        <v xml:space="preserve">    </v>
      </c>
      <c r="AR929" s="854">
        <f t="shared" si="2366"/>
        <v>0</v>
      </c>
      <c r="AS929" s="489"/>
      <c r="AT929" s="523">
        <f t="shared" si="2400"/>
        <v>0</v>
      </c>
      <c r="AU929" s="512">
        <f t="shared" si="2401"/>
        <v>0</v>
      </c>
      <c r="AV929" s="480" t="str">
        <f t="shared" si="2416"/>
        <v xml:space="preserve">    </v>
      </c>
      <c r="AW929" s="854">
        <f t="shared" si="2367"/>
        <v>0</v>
      </c>
      <c r="AX929" s="489"/>
      <c r="AY929" s="523">
        <f t="shared" si="2402"/>
        <v>0</v>
      </c>
      <c r="AZ929" s="512">
        <f t="shared" si="2403"/>
        <v>0</v>
      </c>
      <c r="BA929" s="480" t="str">
        <f t="shared" si="2417"/>
        <v xml:space="preserve">    </v>
      </c>
      <c r="BB929" s="854">
        <f t="shared" si="2368"/>
        <v>0</v>
      </c>
      <c r="BC929" s="489"/>
      <c r="BD929" s="523">
        <f t="shared" si="2404"/>
        <v>0</v>
      </c>
      <c r="BE929" s="512">
        <f t="shared" si="2405"/>
        <v>0</v>
      </c>
      <c r="BF929" s="480" t="str">
        <f t="shared" si="2418"/>
        <v xml:space="preserve">    </v>
      </c>
      <c r="BG929" s="854">
        <f t="shared" si="2369"/>
        <v>0</v>
      </c>
      <c r="BH929" s="489"/>
      <c r="BI929" s="523">
        <f t="shared" si="2406"/>
        <v>0</v>
      </c>
      <c r="BJ929" s="512">
        <f t="shared" si="2407"/>
        <v>0</v>
      </c>
      <c r="BK929" s="480" t="str">
        <f t="shared" si="2419"/>
        <v xml:space="preserve">    </v>
      </c>
      <c r="BM929" s="502">
        <f t="shared" si="2370"/>
        <v>0</v>
      </c>
      <c r="BN929" s="7"/>
      <c r="BO929" s="7"/>
      <c r="BP929" s="7"/>
      <c r="BQ929" s="7"/>
    </row>
    <row r="930" spans="1:69" s="5" customFormat="1" ht="12.75">
      <c r="A930" s="808">
        <v>20</v>
      </c>
      <c r="B930" s="540" t="s">
        <v>9</v>
      </c>
      <c r="C930" s="495">
        <f t="shared" si="2371"/>
        <v>0</v>
      </c>
      <c r="D930" s="853">
        <f t="shared" si="2358"/>
        <v>0</v>
      </c>
      <c r="E930" s="489"/>
      <c r="F930" s="523">
        <f t="shared" si="2384"/>
        <v>0</v>
      </c>
      <c r="G930" s="512">
        <f t="shared" si="2385"/>
        <v>0</v>
      </c>
      <c r="H930" s="480" t="str">
        <f t="shared" si="2408"/>
        <v xml:space="preserve">    </v>
      </c>
      <c r="I930" s="853">
        <f t="shared" si="2359"/>
        <v>0</v>
      </c>
      <c r="J930" s="489"/>
      <c r="K930" s="523">
        <f t="shared" si="2386"/>
        <v>0</v>
      </c>
      <c r="L930" s="512">
        <f t="shared" si="2387"/>
        <v>0</v>
      </c>
      <c r="M930" s="480" t="str">
        <f t="shared" si="2409"/>
        <v xml:space="preserve">    </v>
      </c>
      <c r="N930" s="853">
        <f t="shared" si="2360"/>
        <v>0</v>
      </c>
      <c r="O930" s="489"/>
      <c r="P930" s="523">
        <f t="shared" si="2388"/>
        <v>0</v>
      </c>
      <c r="Q930" s="512">
        <f t="shared" si="2389"/>
        <v>0</v>
      </c>
      <c r="R930" s="480" t="str">
        <f t="shared" si="2410"/>
        <v xml:space="preserve">    </v>
      </c>
      <c r="S930" s="853">
        <f t="shared" si="2361"/>
        <v>0</v>
      </c>
      <c r="T930" s="489"/>
      <c r="U930" s="523">
        <f t="shared" si="2390"/>
        <v>0</v>
      </c>
      <c r="V930" s="512">
        <f t="shared" si="2391"/>
        <v>0</v>
      </c>
      <c r="W930" s="480" t="str">
        <f t="shared" si="2411"/>
        <v xml:space="preserve">    </v>
      </c>
      <c r="X930" s="853">
        <f t="shared" si="2362"/>
        <v>0</v>
      </c>
      <c r="Y930" s="489"/>
      <c r="Z930" s="523">
        <f t="shared" si="2392"/>
        <v>0</v>
      </c>
      <c r="AA930" s="512">
        <f t="shared" si="2393"/>
        <v>0</v>
      </c>
      <c r="AB930" s="480" t="str">
        <f t="shared" si="2412"/>
        <v xml:space="preserve">    </v>
      </c>
      <c r="AC930" s="853">
        <f t="shared" si="2363"/>
        <v>0</v>
      </c>
      <c r="AD930" s="489"/>
      <c r="AE930" s="523">
        <f t="shared" si="2394"/>
        <v>0</v>
      </c>
      <c r="AF930" s="512">
        <f t="shared" si="2395"/>
        <v>0</v>
      </c>
      <c r="AG930" s="480" t="str">
        <f t="shared" si="2413"/>
        <v xml:space="preserve">    </v>
      </c>
      <c r="AH930" s="853">
        <f t="shared" si="2364"/>
        <v>0</v>
      </c>
      <c r="AI930" s="489"/>
      <c r="AJ930" s="523">
        <f t="shared" si="2396"/>
        <v>0</v>
      </c>
      <c r="AK930" s="512">
        <f t="shared" si="2397"/>
        <v>0</v>
      </c>
      <c r="AL930" s="480" t="str">
        <f t="shared" si="2414"/>
        <v xml:space="preserve">    </v>
      </c>
      <c r="AM930" s="853">
        <f t="shared" si="2365"/>
        <v>0</v>
      </c>
      <c r="AN930" s="489"/>
      <c r="AO930" s="523">
        <f t="shared" si="2398"/>
        <v>0</v>
      </c>
      <c r="AP930" s="512">
        <f t="shared" si="2399"/>
        <v>0</v>
      </c>
      <c r="AQ930" s="480" t="str">
        <f t="shared" si="2415"/>
        <v xml:space="preserve">    </v>
      </c>
      <c r="AR930" s="853">
        <f t="shared" si="2366"/>
        <v>0</v>
      </c>
      <c r="AS930" s="489"/>
      <c r="AT930" s="523">
        <f t="shared" si="2400"/>
        <v>0</v>
      </c>
      <c r="AU930" s="512">
        <f t="shared" si="2401"/>
        <v>0</v>
      </c>
      <c r="AV930" s="480" t="str">
        <f t="shared" si="2416"/>
        <v xml:space="preserve">    </v>
      </c>
      <c r="AW930" s="853">
        <f t="shared" si="2367"/>
        <v>0</v>
      </c>
      <c r="AX930" s="489"/>
      <c r="AY930" s="523">
        <f t="shared" si="2402"/>
        <v>0</v>
      </c>
      <c r="AZ930" s="512">
        <f t="shared" si="2403"/>
        <v>0</v>
      </c>
      <c r="BA930" s="480" t="str">
        <f t="shared" si="2417"/>
        <v xml:space="preserve">    </v>
      </c>
      <c r="BB930" s="853">
        <f t="shared" si="2368"/>
        <v>0</v>
      </c>
      <c r="BC930" s="489"/>
      <c r="BD930" s="523">
        <f t="shared" si="2404"/>
        <v>0</v>
      </c>
      <c r="BE930" s="512">
        <f t="shared" si="2405"/>
        <v>0</v>
      </c>
      <c r="BF930" s="480" t="str">
        <f t="shared" si="2418"/>
        <v xml:space="preserve">    </v>
      </c>
      <c r="BG930" s="853">
        <f t="shared" si="2369"/>
        <v>0</v>
      </c>
      <c r="BH930" s="489"/>
      <c r="BI930" s="523">
        <f t="shared" si="2406"/>
        <v>0</v>
      </c>
      <c r="BJ930" s="512">
        <f t="shared" si="2407"/>
        <v>0</v>
      </c>
      <c r="BK930" s="480" t="str">
        <f t="shared" si="2419"/>
        <v xml:space="preserve">    </v>
      </c>
      <c r="BM930" s="502">
        <f t="shared" si="2370"/>
        <v>0</v>
      </c>
      <c r="BN930" s="7"/>
      <c r="BO930" s="7"/>
      <c r="BP930" s="7"/>
      <c r="BQ930" s="7"/>
    </row>
    <row r="931" spans="1:69" s="5" customFormat="1" ht="12.75">
      <c r="A931" s="808">
        <v>21</v>
      </c>
      <c r="B931" s="541" t="s">
        <v>10</v>
      </c>
      <c r="C931" s="495">
        <f t="shared" si="2371"/>
        <v>0</v>
      </c>
      <c r="D931" s="853">
        <f t="shared" si="2358"/>
        <v>0</v>
      </c>
      <c r="E931" s="489"/>
      <c r="F931" s="523">
        <f t="shared" si="2384"/>
        <v>0</v>
      </c>
      <c r="G931" s="512">
        <f t="shared" si="2385"/>
        <v>0</v>
      </c>
      <c r="H931" s="480" t="str">
        <f t="shared" si="2408"/>
        <v xml:space="preserve">    </v>
      </c>
      <c r="I931" s="853">
        <f t="shared" si="2359"/>
        <v>0</v>
      </c>
      <c r="J931" s="489"/>
      <c r="K931" s="523">
        <f t="shared" si="2386"/>
        <v>0</v>
      </c>
      <c r="L931" s="512">
        <f t="shared" si="2387"/>
        <v>0</v>
      </c>
      <c r="M931" s="480" t="str">
        <f t="shared" si="2409"/>
        <v xml:space="preserve">    </v>
      </c>
      <c r="N931" s="853">
        <f t="shared" si="2360"/>
        <v>0</v>
      </c>
      <c r="O931" s="489"/>
      <c r="P931" s="523">
        <f t="shared" si="2388"/>
        <v>0</v>
      </c>
      <c r="Q931" s="512">
        <f t="shared" si="2389"/>
        <v>0</v>
      </c>
      <c r="R931" s="480" t="str">
        <f t="shared" si="2410"/>
        <v xml:space="preserve">    </v>
      </c>
      <c r="S931" s="853">
        <f t="shared" si="2361"/>
        <v>0</v>
      </c>
      <c r="T931" s="489"/>
      <c r="U931" s="523">
        <f t="shared" si="2390"/>
        <v>0</v>
      </c>
      <c r="V931" s="512">
        <f t="shared" si="2391"/>
        <v>0</v>
      </c>
      <c r="W931" s="480" t="str">
        <f t="shared" si="2411"/>
        <v xml:space="preserve">    </v>
      </c>
      <c r="X931" s="853">
        <f t="shared" si="2362"/>
        <v>0</v>
      </c>
      <c r="Y931" s="489"/>
      <c r="Z931" s="523">
        <f t="shared" si="2392"/>
        <v>0</v>
      </c>
      <c r="AA931" s="512">
        <f t="shared" si="2393"/>
        <v>0</v>
      </c>
      <c r="AB931" s="480" t="str">
        <f t="shared" si="2412"/>
        <v xml:space="preserve">    </v>
      </c>
      <c r="AC931" s="853">
        <f t="shared" si="2363"/>
        <v>0</v>
      </c>
      <c r="AD931" s="489"/>
      <c r="AE931" s="523">
        <f t="shared" si="2394"/>
        <v>0</v>
      </c>
      <c r="AF931" s="512">
        <f t="shared" si="2395"/>
        <v>0</v>
      </c>
      <c r="AG931" s="480" t="str">
        <f t="shared" si="2413"/>
        <v xml:space="preserve">    </v>
      </c>
      <c r="AH931" s="853">
        <f t="shared" si="2364"/>
        <v>0</v>
      </c>
      <c r="AI931" s="489"/>
      <c r="AJ931" s="523">
        <f t="shared" si="2396"/>
        <v>0</v>
      </c>
      <c r="AK931" s="512">
        <f t="shared" si="2397"/>
        <v>0</v>
      </c>
      <c r="AL931" s="480" t="str">
        <f t="shared" si="2414"/>
        <v xml:space="preserve">    </v>
      </c>
      <c r="AM931" s="853">
        <f t="shared" si="2365"/>
        <v>0</v>
      </c>
      <c r="AN931" s="489"/>
      <c r="AO931" s="523">
        <f t="shared" si="2398"/>
        <v>0</v>
      </c>
      <c r="AP931" s="512">
        <f t="shared" si="2399"/>
        <v>0</v>
      </c>
      <c r="AQ931" s="480" t="str">
        <f t="shared" si="2415"/>
        <v xml:space="preserve">    </v>
      </c>
      <c r="AR931" s="853">
        <f t="shared" si="2366"/>
        <v>0</v>
      </c>
      <c r="AS931" s="489"/>
      <c r="AT931" s="523">
        <f t="shared" si="2400"/>
        <v>0</v>
      </c>
      <c r="AU931" s="512">
        <f t="shared" si="2401"/>
        <v>0</v>
      </c>
      <c r="AV931" s="480" t="str">
        <f t="shared" si="2416"/>
        <v xml:space="preserve">    </v>
      </c>
      <c r="AW931" s="853">
        <f t="shared" si="2367"/>
        <v>0</v>
      </c>
      <c r="AX931" s="489"/>
      <c r="AY931" s="523">
        <f t="shared" si="2402"/>
        <v>0</v>
      </c>
      <c r="AZ931" s="512">
        <f t="shared" si="2403"/>
        <v>0</v>
      </c>
      <c r="BA931" s="480" t="str">
        <f t="shared" si="2417"/>
        <v xml:space="preserve">    </v>
      </c>
      <c r="BB931" s="853">
        <f t="shared" si="2368"/>
        <v>0</v>
      </c>
      <c r="BC931" s="489"/>
      <c r="BD931" s="523">
        <f t="shared" si="2404"/>
        <v>0</v>
      </c>
      <c r="BE931" s="512">
        <f t="shared" si="2405"/>
        <v>0</v>
      </c>
      <c r="BF931" s="480" t="str">
        <f t="shared" si="2418"/>
        <v xml:space="preserve">    </v>
      </c>
      <c r="BG931" s="853">
        <f t="shared" si="2369"/>
        <v>0</v>
      </c>
      <c r="BH931" s="489"/>
      <c r="BI931" s="523">
        <f t="shared" si="2406"/>
        <v>0</v>
      </c>
      <c r="BJ931" s="512">
        <f t="shared" si="2407"/>
        <v>0</v>
      </c>
      <c r="BK931" s="480" t="str">
        <f t="shared" si="2419"/>
        <v xml:space="preserve">    </v>
      </c>
      <c r="BM931" s="502">
        <f t="shared" si="2370"/>
        <v>0</v>
      </c>
      <c r="BN931" s="7"/>
      <c r="BO931" s="7"/>
      <c r="BP931" s="7"/>
      <c r="BQ931" s="7"/>
    </row>
    <row r="932" spans="1:69" s="5" customFormat="1" ht="12.75">
      <c r="A932" s="808">
        <v>22</v>
      </c>
      <c r="B932" s="541" t="s">
        <v>24</v>
      </c>
      <c r="C932" s="493">
        <f t="shared" si="2371"/>
        <v>0</v>
      </c>
      <c r="D932" s="854">
        <f t="shared" si="2358"/>
        <v>0</v>
      </c>
      <c r="E932" s="489"/>
      <c r="F932" s="523">
        <f t="shared" si="2384"/>
        <v>0</v>
      </c>
      <c r="G932" s="512">
        <f t="shared" si="2385"/>
        <v>0</v>
      </c>
      <c r="H932" s="480" t="str">
        <f t="shared" si="2408"/>
        <v xml:space="preserve">    </v>
      </c>
      <c r="I932" s="854">
        <f t="shared" si="2359"/>
        <v>0</v>
      </c>
      <c r="J932" s="489"/>
      <c r="K932" s="523">
        <f t="shared" si="2386"/>
        <v>0</v>
      </c>
      <c r="L932" s="512">
        <f t="shared" si="2387"/>
        <v>0</v>
      </c>
      <c r="M932" s="480" t="str">
        <f t="shared" si="2409"/>
        <v xml:space="preserve">    </v>
      </c>
      <c r="N932" s="854">
        <f t="shared" si="2360"/>
        <v>0</v>
      </c>
      <c r="O932" s="489"/>
      <c r="P932" s="523">
        <f t="shared" si="2388"/>
        <v>0</v>
      </c>
      <c r="Q932" s="512">
        <f t="shared" si="2389"/>
        <v>0</v>
      </c>
      <c r="R932" s="480" t="str">
        <f t="shared" si="2410"/>
        <v xml:space="preserve">    </v>
      </c>
      <c r="S932" s="854">
        <f t="shared" si="2361"/>
        <v>0</v>
      </c>
      <c r="T932" s="489"/>
      <c r="U932" s="523">
        <f t="shared" si="2390"/>
        <v>0</v>
      </c>
      <c r="V932" s="512">
        <f t="shared" si="2391"/>
        <v>0</v>
      </c>
      <c r="W932" s="480" t="str">
        <f t="shared" si="2411"/>
        <v xml:space="preserve">    </v>
      </c>
      <c r="X932" s="854">
        <f t="shared" si="2362"/>
        <v>0</v>
      </c>
      <c r="Y932" s="489"/>
      <c r="Z932" s="523">
        <f t="shared" si="2392"/>
        <v>0</v>
      </c>
      <c r="AA932" s="512">
        <f t="shared" si="2393"/>
        <v>0</v>
      </c>
      <c r="AB932" s="480" t="str">
        <f t="shared" si="2412"/>
        <v xml:space="preserve">    </v>
      </c>
      <c r="AC932" s="854">
        <f t="shared" si="2363"/>
        <v>0</v>
      </c>
      <c r="AD932" s="489"/>
      <c r="AE932" s="523">
        <f t="shared" si="2394"/>
        <v>0</v>
      </c>
      <c r="AF932" s="512">
        <f t="shared" si="2395"/>
        <v>0</v>
      </c>
      <c r="AG932" s="480" t="str">
        <f t="shared" si="2413"/>
        <v xml:space="preserve">    </v>
      </c>
      <c r="AH932" s="854">
        <f t="shared" si="2364"/>
        <v>0</v>
      </c>
      <c r="AI932" s="489"/>
      <c r="AJ932" s="523">
        <f t="shared" si="2396"/>
        <v>0</v>
      </c>
      <c r="AK932" s="512">
        <f t="shared" si="2397"/>
        <v>0</v>
      </c>
      <c r="AL932" s="480" t="str">
        <f t="shared" si="2414"/>
        <v xml:space="preserve">    </v>
      </c>
      <c r="AM932" s="854">
        <f t="shared" si="2365"/>
        <v>0</v>
      </c>
      <c r="AN932" s="489"/>
      <c r="AO932" s="523">
        <f t="shared" si="2398"/>
        <v>0</v>
      </c>
      <c r="AP932" s="512">
        <f t="shared" si="2399"/>
        <v>0</v>
      </c>
      <c r="AQ932" s="480" t="str">
        <f t="shared" si="2415"/>
        <v xml:space="preserve">    </v>
      </c>
      <c r="AR932" s="854">
        <f t="shared" si="2366"/>
        <v>0</v>
      </c>
      <c r="AS932" s="489"/>
      <c r="AT932" s="523">
        <f t="shared" si="2400"/>
        <v>0</v>
      </c>
      <c r="AU932" s="512">
        <f t="shared" si="2401"/>
        <v>0</v>
      </c>
      <c r="AV932" s="480" t="str">
        <f t="shared" si="2416"/>
        <v xml:space="preserve">    </v>
      </c>
      <c r="AW932" s="854">
        <f t="shared" si="2367"/>
        <v>0</v>
      </c>
      <c r="AX932" s="489"/>
      <c r="AY932" s="523">
        <f t="shared" si="2402"/>
        <v>0</v>
      </c>
      <c r="AZ932" s="512">
        <f t="shared" si="2403"/>
        <v>0</v>
      </c>
      <c r="BA932" s="480" t="str">
        <f t="shared" si="2417"/>
        <v xml:space="preserve">    </v>
      </c>
      <c r="BB932" s="854">
        <f t="shared" si="2368"/>
        <v>0</v>
      </c>
      <c r="BC932" s="489"/>
      <c r="BD932" s="523">
        <f t="shared" si="2404"/>
        <v>0</v>
      </c>
      <c r="BE932" s="512">
        <f t="shared" si="2405"/>
        <v>0</v>
      </c>
      <c r="BF932" s="480" t="str">
        <f t="shared" si="2418"/>
        <v xml:space="preserve">    </v>
      </c>
      <c r="BG932" s="854">
        <f t="shared" si="2369"/>
        <v>0</v>
      </c>
      <c r="BH932" s="489"/>
      <c r="BI932" s="523">
        <f t="shared" si="2406"/>
        <v>0</v>
      </c>
      <c r="BJ932" s="512">
        <f t="shared" si="2407"/>
        <v>0</v>
      </c>
      <c r="BK932" s="480" t="str">
        <f t="shared" si="2419"/>
        <v xml:space="preserve">    </v>
      </c>
      <c r="BM932" s="502">
        <f t="shared" si="2370"/>
        <v>0</v>
      </c>
      <c r="BN932" s="7"/>
      <c r="BO932" s="7"/>
      <c r="BP932" s="7"/>
      <c r="BQ932" s="7"/>
    </row>
    <row r="933" spans="1:69" s="5" customFormat="1" ht="12.75">
      <c r="A933" s="808">
        <v>23</v>
      </c>
      <c r="B933" s="540" t="s">
        <v>25</v>
      </c>
      <c r="C933" s="493">
        <f t="shared" si="2371"/>
        <v>0</v>
      </c>
      <c r="D933" s="853">
        <f t="shared" si="2358"/>
        <v>0</v>
      </c>
      <c r="E933" s="489"/>
      <c r="F933" s="523">
        <f t="shared" si="2384"/>
        <v>0</v>
      </c>
      <c r="G933" s="512">
        <f t="shared" si="2385"/>
        <v>0</v>
      </c>
      <c r="H933" s="480" t="str">
        <f t="shared" si="2408"/>
        <v xml:space="preserve">    </v>
      </c>
      <c r="I933" s="853">
        <f t="shared" si="2359"/>
        <v>0</v>
      </c>
      <c r="J933" s="489"/>
      <c r="K933" s="523">
        <f t="shared" si="2386"/>
        <v>0</v>
      </c>
      <c r="L933" s="512">
        <f t="shared" si="2387"/>
        <v>0</v>
      </c>
      <c r="M933" s="480" t="str">
        <f t="shared" si="2409"/>
        <v xml:space="preserve">    </v>
      </c>
      <c r="N933" s="853">
        <f t="shared" si="2360"/>
        <v>0</v>
      </c>
      <c r="O933" s="489"/>
      <c r="P933" s="523">
        <f t="shared" si="2388"/>
        <v>0</v>
      </c>
      <c r="Q933" s="512">
        <f t="shared" si="2389"/>
        <v>0</v>
      </c>
      <c r="R933" s="480" t="str">
        <f t="shared" si="2410"/>
        <v xml:space="preserve">    </v>
      </c>
      <c r="S933" s="853">
        <f t="shared" si="2361"/>
        <v>0</v>
      </c>
      <c r="T933" s="489"/>
      <c r="U933" s="523">
        <f t="shared" si="2390"/>
        <v>0</v>
      </c>
      <c r="V933" s="512">
        <f t="shared" si="2391"/>
        <v>0</v>
      </c>
      <c r="W933" s="480" t="str">
        <f t="shared" si="2411"/>
        <v xml:space="preserve">    </v>
      </c>
      <c r="X933" s="853">
        <f t="shared" si="2362"/>
        <v>0</v>
      </c>
      <c r="Y933" s="489"/>
      <c r="Z933" s="523">
        <f t="shared" si="2392"/>
        <v>0</v>
      </c>
      <c r="AA933" s="512">
        <f t="shared" si="2393"/>
        <v>0</v>
      </c>
      <c r="AB933" s="480" t="str">
        <f t="shared" si="2412"/>
        <v xml:space="preserve">    </v>
      </c>
      <c r="AC933" s="853">
        <f t="shared" si="2363"/>
        <v>0</v>
      </c>
      <c r="AD933" s="489"/>
      <c r="AE933" s="523">
        <f t="shared" si="2394"/>
        <v>0</v>
      </c>
      <c r="AF933" s="512">
        <f t="shared" si="2395"/>
        <v>0</v>
      </c>
      <c r="AG933" s="480" t="str">
        <f t="shared" si="2413"/>
        <v xml:space="preserve">    </v>
      </c>
      <c r="AH933" s="853">
        <f t="shared" si="2364"/>
        <v>0</v>
      </c>
      <c r="AI933" s="489"/>
      <c r="AJ933" s="523">
        <f t="shared" si="2396"/>
        <v>0</v>
      </c>
      <c r="AK933" s="512">
        <f t="shared" si="2397"/>
        <v>0</v>
      </c>
      <c r="AL933" s="480" t="str">
        <f t="shared" si="2414"/>
        <v xml:space="preserve">    </v>
      </c>
      <c r="AM933" s="853">
        <f t="shared" si="2365"/>
        <v>0</v>
      </c>
      <c r="AN933" s="489"/>
      <c r="AO933" s="523">
        <f t="shared" si="2398"/>
        <v>0</v>
      </c>
      <c r="AP933" s="512">
        <f t="shared" si="2399"/>
        <v>0</v>
      </c>
      <c r="AQ933" s="480" t="str">
        <f t="shared" si="2415"/>
        <v xml:space="preserve">    </v>
      </c>
      <c r="AR933" s="853">
        <f t="shared" si="2366"/>
        <v>0</v>
      </c>
      <c r="AS933" s="489"/>
      <c r="AT933" s="523">
        <f t="shared" si="2400"/>
        <v>0</v>
      </c>
      <c r="AU933" s="512">
        <f t="shared" si="2401"/>
        <v>0</v>
      </c>
      <c r="AV933" s="480" t="str">
        <f t="shared" si="2416"/>
        <v xml:space="preserve">    </v>
      </c>
      <c r="AW933" s="853">
        <f t="shared" si="2367"/>
        <v>0</v>
      </c>
      <c r="AX933" s="489"/>
      <c r="AY933" s="523">
        <f t="shared" si="2402"/>
        <v>0</v>
      </c>
      <c r="AZ933" s="512">
        <f t="shared" si="2403"/>
        <v>0</v>
      </c>
      <c r="BA933" s="480" t="str">
        <f t="shared" si="2417"/>
        <v xml:space="preserve">    </v>
      </c>
      <c r="BB933" s="853">
        <f t="shared" si="2368"/>
        <v>0</v>
      </c>
      <c r="BC933" s="489"/>
      <c r="BD933" s="523">
        <f t="shared" si="2404"/>
        <v>0</v>
      </c>
      <c r="BE933" s="512">
        <f t="shared" si="2405"/>
        <v>0</v>
      </c>
      <c r="BF933" s="480" t="str">
        <f t="shared" si="2418"/>
        <v xml:space="preserve">    </v>
      </c>
      <c r="BG933" s="853">
        <f t="shared" si="2369"/>
        <v>0</v>
      </c>
      <c r="BH933" s="489"/>
      <c r="BI933" s="523">
        <f t="shared" si="2406"/>
        <v>0</v>
      </c>
      <c r="BJ933" s="512">
        <f t="shared" si="2407"/>
        <v>0</v>
      </c>
      <c r="BK933" s="480" t="str">
        <f t="shared" si="2419"/>
        <v xml:space="preserve">    </v>
      </c>
      <c r="BM933" s="502">
        <f t="shared" si="2370"/>
        <v>0</v>
      </c>
      <c r="BN933" s="7"/>
      <c r="BO933" s="7"/>
      <c r="BP933" s="7"/>
      <c r="BQ933" s="7"/>
    </row>
    <row r="934" spans="1:69" s="5" customFormat="1" ht="12.75">
      <c r="A934" s="808">
        <v>24</v>
      </c>
      <c r="B934" s="540" t="s">
        <v>7</v>
      </c>
      <c r="C934" s="493">
        <f t="shared" si="2371"/>
        <v>0</v>
      </c>
      <c r="D934" s="853">
        <f t="shared" si="2358"/>
        <v>0</v>
      </c>
      <c r="E934" s="489"/>
      <c r="F934" s="523">
        <f t="shared" si="2384"/>
        <v>0</v>
      </c>
      <c r="G934" s="512">
        <f t="shared" si="2385"/>
        <v>0</v>
      </c>
      <c r="H934" s="480" t="str">
        <f t="shared" si="2408"/>
        <v xml:space="preserve">    </v>
      </c>
      <c r="I934" s="853">
        <f t="shared" si="2359"/>
        <v>0</v>
      </c>
      <c r="J934" s="489"/>
      <c r="K934" s="523">
        <f t="shared" si="2386"/>
        <v>0</v>
      </c>
      <c r="L934" s="512">
        <f t="shared" si="2387"/>
        <v>0</v>
      </c>
      <c r="M934" s="480" t="str">
        <f t="shared" si="2409"/>
        <v xml:space="preserve">    </v>
      </c>
      <c r="N934" s="853">
        <f t="shared" si="2360"/>
        <v>0</v>
      </c>
      <c r="O934" s="489"/>
      <c r="P934" s="523">
        <f t="shared" si="2388"/>
        <v>0</v>
      </c>
      <c r="Q934" s="512">
        <f t="shared" si="2389"/>
        <v>0</v>
      </c>
      <c r="R934" s="480" t="str">
        <f t="shared" si="2410"/>
        <v xml:space="preserve">    </v>
      </c>
      <c r="S934" s="853">
        <f t="shared" si="2361"/>
        <v>0</v>
      </c>
      <c r="T934" s="489"/>
      <c r="U934" s="523">
        <f t="shared" si="2390"/>
        <v>0</v>
      </c>
      <c r="V934" s="512">
        <f t="shared" si="2391"/>
        <v>0</v>
      </c>
      <c r="W934" s="480" t="str">
        <f t="shared" si="2411"/>
        <v xml:space="preserve">    </v>
      </c>
      <c r="X934" s="853">
        <f t="shared" si="2362"/>
        <v>0</v>
      </c>
      <c r="Y934" s="489"/>
      <c r="Z934" s="523">
        <f t="shared" si="2392"/>
        <v>0</v>
      </c>
      <c r="AA934" s="512">
        <f t="shared" si="2393"/>
        <v>0</v>
      </c>
      <c r="AB934" s="480" t="str">
        <f t="shared" si="2412"/>
        <v xml:space="preserve">    </v>
      </c>
      <c r="AC934" s="853">
        <f t="shared" si="2363"/>
        <v>0</v>
      </c>
      <c r="AD934" s="489"/>
      <c r="AE934" s="523">
        <f t="shared" si="2394"/>
        <v>0</v>
      </c>
      <c r="AF934" s="512">
        <f t="shared" si="2395"/>
        <v>0</v>
      </c>
      <c r="AG934" s="480" t="str">
        <f t="shared" si="2413"/>
        <v xml:space="preserve">    </v>
      </c>
      <c r="AH934" s="853">
        <f t="shared" si="2364"/>
        <v>0</v>
      </c>
      <c r="AI934" s="489"/>
      <c r="AJ934" s="523">
        <f t="shared" si="2396"/>
        <v>0</v>
      </c>
      <c r="AK934" s="512">
        <f t="shared" si="2397"/>
        <v>0</v>
      </c>
      <c r="AL934" s="480" t="str">
        <f t="shared" si="2414"/>
        <v xml:space="preserve">    </v>
      </c>
      <c r="AM934" s="853">
        <f t="shared" si="2365"/>
        <v>0</v>
      </c>
      <c r="AN934" s="489"/>
      <c r="AO934" s="523">
        <f t="shared" si="2398"/>
        <v>0</v>
      </c>
      <c r="AP934" s="512">
        <f t="shared" si="2399"/>
        <v>0</v>
      </c>
      <c r="AQ934" s="480" t="str">
        <f t="shared" si="2415"/>
        <v xml:space="preserve">    </v>
      </c>
      <c r="AR934" s="853">
        <f t="shared" si="2366"/>
        <v>0</v>
      </c>
      <c r="AS934" s="489"/>
      <c r="AT934" s="523">
        <f t="shared" si="2400"/>
        <v>0</v>
      </c>
      <c r="AU934" s="512">
        <f t="shared" si="2401"/>
        <v>0</v>
      </c>
      <c r="AV934" s="480" t="str">
        <f t="shared" si="2416"/>
        <v xml:space="preserve">    </v>
      </c>
      <c r="AW934" s="853">
        <f t="shared" si="2367"/>
        <v>0</v>
      </c>
      <c r="AX934" s="489"/>
      <c r="AY934" s="523">
        <f t="shared" si="2402"/>
        <v>0</v>
      </c>
      <c r="AZ934" s="512">
        <f t="shared" si="2403"/>
        <v>0</v>
      </c>
      <c r="BA934" s="480" t="str">
        <f t="shared" si="2417"/>
        <v xml:space="preserve">    </v>
      </c>
      <c r="BB934" s="853">
        <f t="shared" si="2368"/>
        <v>0</v>
      </c>
      <c r="BC934" s="489"/>
      <c r="BD934" s="523">
        <f t="shared" si="2404"/>
        <v>0</v>
      </c>
      <c r="BE934" s="512">
        <f t="shared" si="2405"/>
        <v>0</v>
      </c>
      <c r="BF934" s="480" t="str">
        <f t="shared" si="2418"/>
        <v xml:space="preserve">    </v>
      </c>
      <c r="BG934" s="853">
        <f t="shared" si="2369"/>
        <v>0</v>
      </c>
      <c r="BH934" s="489"/>
      <c r="BI934" s="523">
        <f t="shared" si="2406"/>
        <v>0</v>
      </c>
      <c r="BJ934" s="512">
        <f t="shared" si="2407"/>
        <v>0</v>
      </c>
      <c r="BK934" s="480" t="str">
        <f t="shared" si="2419"/>
        <v xml:space="preserve">    </v>
      </c>
      <c r="BM934" s="502">
        <f t="shared" si="2370"/>
        <v>0</v>
      </c>
      <c r="BN934" s="7"/>
      <c r="BO934" s="7"/>
      <c r="BP934" s="7"/>
      <c r="BQ934" s="7"/>
    </row>
    <row r="935" spans="1:69" s="5" customFormat="1" ht="12.75">
      <c r="A935" s="808">
        <v>25</v>
      </c>
      <c r="B935" s="540" t="s">
        <v>13</v>
      </c>
      <c r="C935" s="493">
        <f t="shared" si="2371"/>
        <v>0</v>
      </c>
      <c r="D935" s="853">
        <f t="shared" si="2358"/>
        <v>0</v>
      </c>
      <c r="E935" s="489"/>
      <c r="F935" s="523">
        <f t="shared" si="2384"/>
        <v>0</v>
      </c>
      <c r="G935" s="512">
        <f t="shared" si="2385"/>
        <v>0</v>
      </c>
      <c r="H935" s="480" t="str">
        <f t="shared" si="2408"/>
        <v xml:space="preserve">    </v>
      </c>
      <c r="I935" s="853">
        <f t="shared" si="2359"/>
        <v>0</v>
      </c>
      <c r="J935" s="489"/>
      <c r="K935" s="523">
        <f t="shared" si="2386"/>
        <v>0</v>
      </c>
      <c r="L935" s="512">
        <f t="shared" si="2387"/>
        <v>0</v>
      </c>
      <c r="M935" s="480" t="str">
        <f t="shared" si="2409"/>
        <v xml:space="preserve">    </v>
      </c>
      <c r="N935" s="853">
        <f t="shared" si="2360"/>
        <v>0</v>
      </c>
      <c r="O935" s="489"/>
      <c r="P935" s="523">
        <f t="shared" si="2388"/>
        <v>0</v>
      </c>
      <c r="Q935" s="512">
        <f t="shared" si="2389"/>
        <v>0</v>
      </c>
      <c r="R935" s="480" t="str">
        <f t="shared" si="2410"/>
        <v xml:space="preserve">    </v>
      </c>
      <c r="S935" s="853">
        <f t="shared" si="2361"/>
        <v>0</v>
      </c>
      <c r="T935" s="489"/>
      <c r="U935" s="523">
        <f t="shared" si="2390"/>
        <v>0</v>
      </c>
      <c r="V935" s="512">
        <f t="shared" si="2391"/>
        <v>0</v>
      </c>
      <c r="W935" s="480" t="str">
        <f t="shared" si="2411"/>
        <v xml:space="preserve">    </v>
      </c>
      <c r="X935" s="853">
        <f t="shared" si="2362"/>
        <v>0</v>
      </c>
      <c r="Y935" s="489"/>
      <c r="Z935" s="523">
        <f t="shared" si="2392"/>
        <v>0</v>
      </c>
      <c r="AA935" s="512">
        <f t="shared" si="2393"/>
        <v>0</v>
      </c>
      <c r="AB935" s="480" t="str">
        <f t="shared" si="2412"/>
        <v xml:space="preserve">    </v>
      </c>
      <c r="AC935" s="853">
        <f t="shared" si="2363"/>
        <v>0</v>
      </c>
      <c r="AD935" s="489"/>
      <c r="AE935" s="523">
        <f t="shared" si="2394"/>
        <v>0</v>
      </c>
      <c r="AF935" s="512">
        <f t="shared" si="2395"/>
        <v>0</v>
      </c>
      <c r="AG935" s="480" t="str">
        <f t="shared" si="2413"/>
        <v xml:space="preserve">    </v>
      </c>
      <c r="AH935" s="853">
        <f t="shared" si="2364"/>
        <v>0</v>
      </c>
      <c r="AI935" s="489"/>
      <c r="AJ935" s="523">
        <f t="shared" si="2396"/>
        <v>0</v>
      </c>
      <c r="AK935" s="512">
        <f t="shared" si="2397"/>
        <v>0</v>
      </c>
      <c r="AL935" s="480" t="str">
        <f t="shared" si="2414"/>
        <v xml:space="preserve">    </v>
      </c>
      <c r="AM935" s="853">
        <f t="shared" si="2365"/>
        <v>0</v>
      </c>
      <c r="AN935" s="489"/>
      <c r="AO935" s="523">
        <f t="shared" si="2398"/>
        <v>0</v>
      </c>
      <c r="AP935" s="512">
        <f t="shared" si="2399"/>
        <v>0</v>
      </c>
      <c r="AQ935" s="480" t="str">
        <f t="shared" si="2415"/>
        <v xml:space="preserve">    </v>
      </c>
      <c r="AR935" s="853">
        <f t="shared" si="2366"/>
        <v>0</v>
      </c>
      <c r="AS935" s="489"/>
      <c r="AT935" s="523">
        <f t="shared" si="2400"/>
        <v>0</v>
      </c>
      <c r="AU935" s="512">
        <f t="shared" si="2401"/>
        <v>0</v>
      </c>
      <c r="AV935" s="480" t="str">
        <f t="shared" si="2416"/>
        <v xml:space="preserve">    </v>
      </c>
      <c r="AW935" s="853">
        <f t="shared" si="2367"/>
        <v>0</v>
      </c>
      <c r="AX935" s="489"/>
      <c r="AY935" s="523">
        <f t="shared" si="2402"/>
        <v>0</v>
      </c>
      <c r="AZ935" s="512">
        <f t="shared" si="2403"/>
        <v>0</v>
      </c>
      <c r="BA935" s="480" t="str">
        <f t="shared" si="2417"/>
        <v xml:space="preserve">    </v>
      </c>
      <c r="BB935" s="853">
        <f t="shared" si="2368"/>
        <v>0</v>
      </c>
      <c r="BC935" s="489"/>
      <c r="BD935" s="523">
        <f t="shared" si="2404"/>
        <v>0</v>
      </c>
      <c r="BE935" s="512">
        <f t="shared" si="2405"/>
        <v>0</v>
      </c>
      <c r="BF935" s="480" t="str">
        <f t="shared" si="2418"/>
        <v xml:space="preserve">    </v>
      </c>
      <c r="BG935" s="853">
        <f t="shared" si="2369"/>
        <v>0</v>
      </c>
      <c r="BH935" s="489"/>
      <c r="BI935" s="523">
        <f t="shared" si="2406"/>
        <v>0</v>
      </c>
      <c r="BJ935" s="512">
        <f t="shared" si="2407"/>
        <v>0</v>
      </c>
      <c r="BK935" s="480" t="str">
        <f t="shared" si="2419"/>
        <v xml:space="preserve">    </v>
      </c>
      <c r="BM935" s="502">
        <f t="shared" si="2370"/>
        <v>0</v>
      </c>
      <c r="BN935" s="7"/>
      <c r="BO935" s="7"/>
      <c r="BP935" s="7"/>
      <c r="BQ935" s="7"/>
    </row>
    <row r="936" spans="1:69" s="5" customFormat="1" ht="12.75">
      <c r="A936" s="808">
        <v>26</v>
      </c>
      <c r="B936" s="540" t="s">
        <v>14</v>
      </c>
      <c r="C936" s="493">
        <f t="shared" si="2371"/>
        <v>0</v>
      </c>
      <c r="D936" s="853">
        <f t="shared" si="2358"/>
        <v>0</v>
      </c>
      <c r="E936" s="489"/>
      <c r="F936" s="523">
        <f t="shared" si="2384"/>
        <v>0</v>
      </c>
      <c r="G936" s="512">
        <f t="shared" si="2385"/>
        <v>0</v>
      </c>
      <c r="H936" s="480" t="str">
        <f t="shared" si="2408"/>
        <v xml:space="preserve">    </v>
      </c>
      <c r="I936" s="853">
        <f t="shared" si="2359"/>
        <v>0</v>
      </c>
      <c r="J936" s="489"/>
      <c r="K936" s="523">
        <f t="shared" si="2386"/>
        <v>0</v>
      </c>
      <c r="L936" s="512">
        <f t="shared" si="2387"/>
        <v>0</v>
      </c>
      <c r="M936" s="480" t="str">
        <f t="shared" si="2409"/>
        <v xml:space="preserve">    </v>
      </c>
      <c r="N936" s="853">
        <f t="shared" si="2360"/>
        <v>0</v>
      </c>
      <c r="O936" s="489"/>
      <c r="P936" s="523">
        <f t="shared" si="2388"/>
        <v>0</v>
      </c>
      <c r="Q936" s="512">
        <f t="shared" si="2389"/>
        <v>0</v>
      </c>
      <c r="R936" s="480" t="str">
        <f t="shared" si="2410"/>
        <v xml:space="preserve">    </v>
      </c>
      <c r="S936" s="853">
        <f t="shared" si="2361"/>
        <v>0</v>
      </c>
      <c r="T936" s="489"/>
      <c r="U936" s="523">
        <f t="shared" si="2390"/>
        <v>0</v>
      </c>
      <c r="V936" s="512">
        <f t="shared" si="2391"/>
        <v>0</v>
      </c>
      <c r="W936" s="480" t="str">
        <f t="shared" si="2411"/>
        <v xml:space="preserve">    </v>
      </c>
      <c r="X936" s="853">
        <f t="shared" si="2362"/>
        <v>0</v>
      </c>
      <c r="Y936" s="489"/>
      <c r="Z936" s="523">
        <f t="shared" si="2392"/>
        <v>0</v>
      </c>
      <c r="AA936" s="512">
        <f t="shared" si="2393"/>
        <v>0</v>
      </c>
      <c r="AB936" s="480" t="str">
        <f t="shared" si="2412"/>
        <v xml:space="preserve">    </v>
      </c>
      <c r="AC936" s="853">
        <f t="shared" si="2363"/>
        <v>0</v>
      </c>
      <c r="AD936" s="489"/>
      <c r="AE936" s="523">
        <f t="shared" si="2394"/>
        <v>0</v>
      </c>
      <c r="AF936" s="512">
        <f t="shared" si="2395"/>
        <v>0</v>
      </c>
      <c r="AG936" s="480" t="str">
        <f t="shared" si="2413"/>
        <v xml:space="preserve">    </v>
      </c>
      <c r="AH936" s="853">
        <f t="shared" si="2364"/>
        <v>0</v>
      </c>
      <c r="AI936" s="489"/>
      <c r="AJ936" s="523">
        <f t="shared" si="2396"/>
        <v>0</v>
      </c>
      <c r="AK936" s="512">
        <f t="shared" si="2397"/>
        <v>0</v>
      </c>
      <c r="AL936" s="480" t="str">
        <f t="shared" si="2414"/>
        <v xml:space="preserve">    </v>
      </c>
      <c r="AM936" s="853">
        <f t="shared" si="2365"/>
        <v>0</v>
      </c>
      <c r="AN936" s="489"/>
      <c r="AO936" s="523">
        <f t="shared" si="2398"/>
        <v>0</v>
      </c>
      <c r="AP936" s="512">
        <f t="shared" si="2399"/>
        <v>0</v>
      </c>
      <c r="AQ936" s="480" t="str">
        <f t="shared" si="2415"/>
        <v xml:space="preserve">    </v>
      </c>
      <c r="AR936" s="853">
        <f t="shared" si="2366"/>
        <v>0</v>
      </c>
      <c r="AS936" s="489"/>
      <c r="AT936" s="523">
        <f t="shared" si="2400"/>
        <v>0</v>
      </c>
      <c r="AU936" s="512">
        <f t="shared" si="2401"/>
        <v>0</v>
      </c>
      <c r="AV936" s="480" t="str">
        <f t="shared" si="2416"/>
        <v xml:space="preserve">    </v>
      </c>
      <c r="AW936" s="853">
        <f t="shared" si="2367"/>
        <v>0</v>
      </c>
      <c r="AX936" s="489"/>
      <c r="AY936" s="523">
        <f t="shared" si="2402"/>
        <v>0</v>
      </c>
      <c r="AZ936" s="512">
        <f t="shared" si="2403"/>
        <v>0</v>
      </c>
      <c r="BA936" s="480" t="str">
        <f t="shared" si="2417"/>
        <v xml:space="preserve">    </v>
      </c>
      <c r="BB936" s="853">
        <f t="shared" si="2368"/>
        <v>0</v>
      </c>
      <c r="BC936" s="489"/>
      <c r="BD936" s="523">
        <f t="shared" si="2404"/>
        <v>0</v>
      </c>
      <c r="BE936" s="512">
        <f t="shared" si="2405"/>
        <v>0</v>
      </c>
      <c r="BF936" s="480" t="str">
        <f t="shared" si="2418"/>
        <v xml:space="preserve">    </v>
      </c>
      <c r="BG936" s="853">
        <f t="shared" si="2369"/>
        <v>0</v>
      </c>
      <c r="BH936" s="489"/>
      <c r="BI936" s="523">
        <f t="shared" si="2406"/>
        <v>0</v>
      </c>
      <c r="BJ936" s="512">
        <f t="shared" si="2407"/>
        <v>0</v>
      </c>
      <c r="BK936" s="480" t="str">
        <f t="shared" si="2419"/>
        <v xml:space="preserve">    </v>
      </c>
      <c r="BM936" s="502">
        <f t="shared" si="2370"/>
        <v>0</v>
      </c>
      <c r="BN936" s="7"/>
      <c r="BO936" s="7"/>
      <c r="BP936" s="7"/>
      <c r="BQ936" s="7"/>
    </row>
    <row r="937" spans="1:69" s="5" customFormat="1" ht="12.75">
      <c r="A937" s="808">
        <v>27</v>
      </c>
      <c r="B937" s="540" t="s">
        <v>15</v>
      </c>
      <c r="C937" s="493">
        <f t="shared" si="2371"/>
        <v>0</v>
      </c>
      <c r="D937" s="853">
        <f t="shared" si="2358"/>
        <v>0</v>
      </c>
      <c r="E937" s="489"/>
      <c r="F937" s="523">
        <f t="shared" si="2384"/>
        <v>0</v>
      </c>
      <c r="G937" s="512">
        <f t="shared" si="2385"/>
        <v>0</v>
      </c>
      <c r="H937" s="480" t="str">
        <f t="shared" si="2408"/>
        <v xml:space="preserve">    </v>
      </c>
      <c r="I937" s="853">
        <f t="shared" si="2359"/>
        <v>0</v>
      </c>
      <c r="J937" s="489"/>
      <c r="K937" s="523">
        <f t="shared" si="2386"/>
        <v>0</v>
      </c>
      <c r="L937" s="512">
        <f t="shared" si="2387"/>
        <v>0</v>
      </c>
      <c r="M937" s="480" t="str">
        <f t="shared" si="2409"/>
        <v xml:space="preserve">    </v>
      </c>
      <c r="N937" s="853">
        <f t="shared" si="2360"/>
        <v>0</v>
      </c>
      <c r="O937" s="489"/>
      <c r="P937" s="523">
        <f t="shared" si="2388"/>
        <v>0</v>
      </c>
      <c r="Q937" s="512">
        <f t="shared" si="2389"/>
        <v>0</v>
      </c>
      <c r="R937" s="480" t="str">
        <f t="shared" si="2410"/>
        <v xml:space="preserve">    </v>
      </c>
      <c r="S937" s="853">
        <f t="shared" si="2361"/>
        <v>0</v>
      </c>
      <c r="T937" s="489"/>
      <c r="U937" s="523">
        <f t="shared" si="2390"/>
        <v>0</v>
      </c>
      <c r="V937" s="512">
        <f t="shared" si="2391"/>
        <v>0</v>
      </c>
      <c r="W937" s="480" t="str">
        <f t="shared" si="2411"/>
        <v xml:space="preserve">    </v>
      </c>
      <c r="X937" s="853">
        <f t="shared" si="2362"/>
        <v>0</v>
      </c>
      <c r="Y937" s="489"/>
      <c r="Z937" s="523">
        <f t="shared" si="2392"/>
        <v>0</v>
      </c>
      <c r="AA937" s="512">
        <f t="shared" si="2393"/>
        <v>0</v>
      </c>
      <c r="AB937" s="480" t="str">
        <f t="shared" si="2412"/>
        <v xml:space="preserve">    </v>
      </c>
      <c r="AC937" s="853">
        <f t="shared" si="2363"/>
        <v>0</v>
      </c>
      <c r="AD937" s="489"/>
      <c r="AE937" s="523">
        <f t="shared" si="2394"/>
        <v>0</v>
      </c>
      <c r="AF937" s="512">
        <f t="shared" si="2395"/>
        <v>0</v>
      </c>
      <c r="AG937" s="480" t="str">
        <f t="shared" si="2413"/>
        <v xml:space="preserve">    </v>
      </c>
      <c r="AH937" s="853">
        <f t="shared" si="2364"/>
        <v>0</v>
      </c>
      <c r="AI937" s="489"/>
      <c r="AJ937" s="523">
        <f t="shared" si="2396"/>
        <v>0</v>
      </c>
      <c r="AK937" s="512">
        <f t="shared" si="2397"/>
        <v>0</v>
      </c>
      <c r="AL937" s="480" t="str">
        <f t="shared" si="2414"/>
        <v xml:space="preserve">    </v>
      </c>
      <c r="AM937" s="853">
        <f t="shared" si="2365"/>
        <v>0</v>
      </c>
      <c r="AN937" s="489"/>
      <c r="AO937" s="523">
        <f t="shared" si="2398"/>
        <v>0</v>
      </c>
      <c r="AP937" s="512">
        <f t="shared" si="2399"/>
        <v>0</v>
      </c>
      <c r="AQ937" s="480" t="str">
        <f t="shared" si="2415"/>
        <v xml:space="preserve">    </v>
      </c>
      <c r="AR937" s="853">
        <f t="shared" si="2366"/>
        <v>0</v>
      </c>
      <c r="AS937" s="489"/>
      <c r="AT937" s="523">
        <f t="shared" si="2400"/>
        <v>0</v>
      </c>
      <c r="AU937" s="512">
        <f t="shared" si="2401"/>
        <v>0</v>
      </c>
      <c r="AV937" s="480" t="str">
        <f t="shared" si="2416"/>
        <v xml:space="preserve">    </v>
      </c>
      <c r="AW937" s="853">
        <f t="shared" si="2367"/>
        <v>0</v>
      </c>
      <c r="AX937" s="489"/>
      <c r="AY937" s="523">
        <f t="shared" si="2402"/>
        <v>0</v>
      </c>
      <c r="AZ937" s="512">
        <f t="shared" si="2403"/>
        <v>0</v>
      </c>
      <c r="BA937" s="480" t="str">
        <f t="shared" si="2417"/>
        <v xml:space="preserve">    </v>
      </c>
      <c r="BB937" s="853">
        <f t="shared" si="2368"/>
        <v>0</v>
      </c>
      <c r="BC937" s="489"/>
      <c r="BD937" s="523">
        <f t="shared" si="2404"/>
        <v>0</v>
      </c>
      <c r="BE937" s="512">
        <f t="shared" si="2405"/>
        <v>0</v>
      </c>
      <c r="BF937" s="480" t="str">
        <f t="shared" si="2418"/>
        <v xml:space="preserve">    </v>
      </c>
      <c r="BG937" s="853">
        <f t="shared" si="2369"/>
        <v>0</v>
      </c>
      <c r="BH937" s="489"/>
      <c r="BI937" s="523">
        <f t="shared" si="2406"/>
        <v>0</v>
      </c>
      <c r="BJ937" s="512">
        <f t="shared" si="2407"/>
        <v>0</v>
      </c>
      <c r="BK937" s="480" t="str">
        <f t="shared" si="2419"/>
        <v xml:space="preserve">    </v>
      </c>
      <c r="BM937" s="502">
        <f t="shared" si="2370"/>
        <v>0</v>
      </c>
      <c r="BN937" s="7"/>
      <c r="BO937" s="7"/>
      <c r="BP937" s="7"/>
      <c r="BQ937" s="7"/>
    </row>
    <row r="938" spans="1:69" s="5" customFormat="1" ht="12.75">
      <c r="A938" s="808">
        <v>28</v>
      </c>
      <c r="B938" s="540" t="s">
        <v>41</v>
      </c>
      <c r="C938" s="493">
        <f t="shared" si="2371"/>
        <v>0</v>
      </c>
      <c r="D938" s="853">
        <f t="shared" si="2358"/>
        <v>0</v>
      </c>
      <c r="E938" s="489"/>
      <c r="F938" s="523">
        <f t="shared" si="2384"/>
        <v>0</v>
      </c>
      <c r="G938" s="512">
        <f t="shared" si="2385"/>
        <v>0</v>
      </c>
      <c r="H938" s="480" t="str">
        <f t="shared" si="2408"/>
        <v xml:space="preserve">    </v>
      </c>
      <c r="I938" s="853">
        <f t="shared" si="2359"/>
        <v>0</v>
      </c>
      <c r="J938" s="489"/>
      <c r="K938" s="523">
        <f t="shared" si="2386"/>
        <v>0</v>
      </c>
      <c r="L938" s="512">
        <f t="shared" si="2387"/>
        <v>0</v>
      </c>
      <c r="M938" s="480" t="str">
        <f t="shared" si="2409"/>
        <v xml:space="preserve">    </v>
      </c>
      <c r="N938" s="853">
        <f t="shared" si="2360"/>
        <v>0</v>
      </c>
      <c r="O938" s="489"/>
      <c r="P938" s="523">
        <f t="shared" si="2388"/>
        <v>0</v>
      </c>
      <c r="Q938" s="512">
        <f t="shared" si="2389"/>
        <v>0</v>
      </c>
      <c r="R938" s="480" t="str">
        <f t="shared" si="2410"/>
        <v xml:space="preserve">    </v>
      </c>
      <c r="S938" s="853">
        <f t="shared" si="2361"/>
        <v>0</v>
      </c>
      <c r="T938" s="489"/>
      <c r="U938" s="523">
        <f t="shared" si="2390"/>
        <v>0</v>
      </c>
      <c r="V938" s="512">
        <f t="shared" si="2391"/>
        <v>0</v>
      </c>
      <c r="W938" s="480" t="str">
        <f t="shared" si="2411"/>
        <v xml:space="preserve">    </v>
      </c>
      <c r="X938" s="853">
        <f t="shared" si="2362"/>
        <v>0</v>
      </c>
      <c r="Y938" s="489"/>
      <c r="Z938" s="523">
        <f t="shared" si="2392"/>
        <v>0</v>
      </c>
      <c r="AA938" s="512">
        <f t="shared" si="2393"/>
        <v>0</v>
      </c>
      <c r="AB938" s="480" t="str">
        <f t="shared" si="2412"/>
        <v xml:space="preserve">    </v>
      </c>
      <c r="AC938" s="853">
        <f t="shared" si="2363"/>
        <v>0</v>
      </c>
      <c r="AD938" s="489"/>
      <c r="AE938" s="523">
        <f t="shared" si="2394"/>
        <v>0</v>
      </c>
      <c r="AF938" s="512">
        <f t="shared" si="2395"/>
        <v>0</v>
      </c>
      <c r="AG938" s="480" t="str">
        <f t="shared" si="2413"/>
        <v xml:space="preserve">    </v>
      </c>
      <c r="AH938" s="853">
        <f t="shared" si="2364"/>
        <v>0</v>
      </c>
      <c r="AI938" s="489"/>
      <c r="AJ938" s="523">
        <f t="shared" si="2396"/>
        <v>0</v>
      </c>
      <c r="AK938" s="512">
        <f t="shared" si="2397"/>
        <v>0</v>
      </c>
      <c r="AL938" s="480" t="str">
        <f t="shared" si="2414"/>
        <v xml:space="preserve">    </v>
      </c>
      <c r="AM938" s="853">
        <f t="shared" si="2365"/>
        <v>0</v>
      </c>
      <c r="AN938" s="489"/>
      <c r="AO938" s="523">
        <f t="shared" si="2398"/>
        <v>0</v>
      </c>
      <c r="AP938" s="512">
        <f t="shared" si="2399"/>
        <v>0</v>
      </c>
      <c r="AQ938" s="480" t="str">
        <f t="shared" si="2415"/>
        <v xml:space="preserve">    </v>
      </c>
      <c r="AR938" s="853">
        <f t="shared" si="2366"/>
        <v>0</v>
      </c>
      <c r="AS938" s="489"/>
      <c r="AT938" s="523">
        <f t="shared" si="2400"/>
        <v>0</v>
      </c>
      <c r="AU938" s="512">
        <f t="shared" si="2401"/>
        <v>0</v>
      </c>
      <c r="AV938" s="480" t="str">
        <f t="shared" si="2416"/>
        <v xml:space="preserve">    </v>
      </c>
      <c r="AW938" s="853">
        <f t="shared" si="2367"/>
        <v>0</v>
      </c>
      <c r="AX938" s="489"/>
      <c r="AY938" s="523">
        <f t="shared" si="2402"/>
        <v>0</v>
      </c>
      <c r="AZ938" s="512">
        <f t="shared" si="2403"/>
        <v>0</v>
      </c>
      <c r="BA938" s="480" t="str">
        <f t="shared" si="2417"/>
        <v xml:space="preserve">    </v>
      </c>
      <c r="BB938" s="853">
        <f t="shared" si="2368"/>
        <v>0</v>
      </c>
      <c r="BC938" s="489"/>
      <c r="BD938" s="523">
        <f t="shared" si="2404"/>
        <v>0</v>
      </c>
      <c r="BE938" s="512">
        <f t="shared" si="2405"/>
        <v>0</v>
      </c>
      <c r="BF938" s="480" t="str">
        <f t="shared" si="2418"/>
        <v xml:space="preserve">    </v>
      </c>
      <c r="BG938" s="853">
        <f t="shared" si="2369"/>
        <v>0</v>
      </c>
      <c r="BH938" s="489"/>
      <c r="BI938" s="523">
        <f t="shared" si="2406"/>
        <v>0</v>
      </c>
      <c r="BJ938" s="512">
        <f t="shared" si="2407"/>
        <v>0</v>
      </c>
      <c r="BK938" s="480" t="str">
        <f t="shared" si="2419"/>
        <v xml:space="preserve">    </v>
      </c>
      <c r="BM938" s="502">
        <f t="shared" si="2370"/>
        <v>0</v>
      </c>
      <c r="BN938" s="7"/>
      <c r="BO938" s="7"/>
      <c r="BP938" s="7"/>
      <c r="BQ938" s="7"/>
    </row>
    <row r="939" spans="1:69" s="5" customFormat="1" ht="12.75">
      <c r="A939" s="808">
        <v>29</v>
      </c>
      <c r="B939" s="540" t="s">
        <v>11</v>
      </c>
      <c r="C939" s="493">
        <f t="shared" si="2371"/>
        <v>0</v>
      </c>
      <c r="D939" s="853">
        <f t="shared" si="2358"/>
        <v>0</v>
      </c>
      <c r="E939" s="489"/>
      <c r="F939" s="523">
        <f t="shared" si="2384"/>
        <v>0</v>
      </c>
      <c r="G939" s="512">
        <f t="shared" si="2385"/>
        <v>0</v>
      </c>
      <c r="H939" s="480" t="str">
        <f t="shared" si="2408"/>
        <v xml:space="preserve">    </v>
      </c>
      <c r="I939" s="853">
        <f t="shared" si="2359"/>
        <v>0</v>
      </c>
      <c r="J939" s="489"/>
      <c r="K939" s="523">
        <f t="shared" si="2386"/>
        <v>0</v>
      </c>
      <c r="L939" s="512">
        <f t="shared" si="2387"/>
        <v>0</v>
      </c>
      <c r="M939" s="480" t="str">
        <f t="shared" si="2409"/>
        <v xml:space="preserve">    </v>
      </c>
      <c r="N939" s="853">
        <f t="shared" si="2360"/>
        <v>0</v>
      </c>
      <c r="O939" s="489"/>
      <c r="P939" s="523">
        <f t="shared" si="2388"/>
        <v>0</v>
      </c>
      <c r="Q939" s="512">
        <f t="shared" si="2389"/>
        <v>0</v>
      </c>
      <c r="R939" s="480" t="str">
        <f t="shared" si="2410"/>
        <v xml:space="preserve">    </v>
      </c>
      <c r="S939" s="853">
        <f t="shared" si="2361"/>
        <v>0</v>
      </c>
      <c r="T939" s="489"/>
      <c r="U939" s="523">
        <f t="shared" si="2390"/>
        <v>0</v>
      </c>
      <c r="V939" s="512">
        <f t="shared" si="2391"/>
        <v>0</v>
      </c>
      <c r="W939" s="480" t="str">
        <f t="shared" si="2411"/>
        <v xml:space="preserve">    </v>
      </c>
      <c r="X939" s="853">
        <f t="shared" si="2362"/>
        <v>0</v>
      </c>
      <c r="Y939" s="489"/>
      <c r="Z939" s="523">
        <f t="shared" si="2392"/>
        <v>0</v>
      </c>
      <c r="AA939" s="512">
        <f t="shared" si="2393"/>
        <v>0</v>
      </c>
      <c r="AB939" s="480" t="str">
        <f t="shared" si="2412"/>
        <v xml:space="preserve">    </v>
      </c>
      <c r="AC939" s="853">
        <f t="shared" si="2363"/>
        <v>0</v>
      </c>
      <c r="AD939" s="489"/>
      <c r="AE939" s="523">
        <f t="shared" si="2394"/>
        <v>0</v>
      </c>
      <c r="AF939" s="512">
        <f t="shared" si="2395"/>
        <v>0</v>
      </c>
      <c r="AG939" s="480" t="str">
        <f t="shared" si="2413"/>
        <v xml:space="preserve">    </v>
      </c>
      <c r="AH939" s="853">
        <f t="shared" si="2364"/>
        <v>0</v>
      </c>
      <c r="AI939" s="489"/>
      <c r="AJ939" s="523">
        <f t="shared" si="2396"/>
        <v>0</v>
      </c>
      <c r="AK939" s="512">
        <f t="shared" si="2397"/>
        <v>0</v>
      </c>
      <c r="AL939" s="480" t="str">
        <f t="shared" si="2414"/>
        <v xml:space="preserve">    </v>
      </c>
      <c r="AM939" s="853">
        <f t="shared" si="2365"/>
        <v>0</v>
      </c>
      <c r="AN939" s="489"/>
      <c r="AO939" s="523">
        <f t="shared" si="2398"/>
        <v>0</v>
      </c>
      <c r="AP939" s="512">
        <f t="shared" si="2399"/>
        <v>0</v>
      </c>
      <c r="AQ939" s="480" t="str">
        <f t="shared" si="2415"/>
        <v xml:space="preserve">    </v>
      </c>
      <c r="AR939" s="853">
        <f t="shared" si="2366"/>
        <v>0</v>
      </c>
      <c r="AS939" s="489"/>
      <c r="AT939" s="523">
        <f t="shared" si="2400"/>
        <v>0</v>
      </c>
      <c r="AU939" s="512">
        <f t="shared" si="2401"/>
        <v>0</v>
      </c>
      <c r="AV939" s="480" t="str">
        <f t="shared" si="2416"/>
        <v xml:space="preserve">    </v>
      </c>
      <c r="AW939" s="853">
        <f t="shared" si="2367"/>
        <v>0</v>
      </c>
      <c r="AX939" s="489"/>
      <c r="AY939" s="523">
        <f t="shared" si="2402"/>
        <v>0</v>
      </c>
      <c r="AZ939" s="512">
        <f t="shared" si="2403"/>
        <v>0</v>
      </c>
      <c r="BA939" s="480" t="str">
        <f t="shared" si="2417"/>
        <v xml:space="preserve">    </v>
      </c>
      <c r="BB939" s="853">
        <f t="shared" si="2368"/>
        <v>0</v>
      </c>
      <c r="BC939" s="489"/>
      <c r="BD939" s="523">
        <f t="shared" si="2404"/>
        <v>0</v>
      </c>
      <c r="BE939" s="512">
        <f t="shared" si="2405"/>
        <v>0</v>
      </c>
      <c r="BF939" s="480" t="str">
        <f t="shared" si="2418"/>
        <v xml:space="preserve">    </v>
      </c>
      <c r="BG939" s="853">
        <f t="shared" si="2369"/>
        <v>0</v>
      </c>
      <c r="BH939" s="489"/>
      <c r="BI939" s="523">
        <f t="shared" si="2406"/>
        <v>0</v>
      </c>
      <c r="BJ939" s="512">
        <f t="shared" si="2407"/>
        <v>0</v>
      </c>
      <c r="BK939" s="480" t="str">
        <f t="shared" si="2419"/>
        <v xml:space="preserve">    </v>
      </c>
      <c r="BM939" s="502">
        <f t="shared" si="2370"/>
        <v>0</v>
      </c>
      <c r="BN939" s="7"/>
      <c r="BO939" s="7"/>
      <c r="BP939" s="7"/>
      <c r="BQ939" s="7"/>
    </row>
    <row r="940" spans="1:69" s="5" customFormat="1" ht="12.75">
      <c r="A940" s="808">
        <v>30</v>
      </c>
      <c r="B940" s="540" t="s">
        <v>16</v>
      </c>
      <c r="C940" s="493">
        <f t="shared" si="2371"/>
        <v>0</v>
      </c>
      <c r="D940" s="853">
        <f t="shared" si="2358"/>
        <v>0</v>
      </c>
      <c r="E940" s="489"/>
      <c r="F940" s="523">
        <f t="shared" si="2384"/>
        <v>0</v>
      </c>
      <c r="G940" s="512">
        <f t="shared" si="2385"/>
        <v>0</v>
      </c>
      <c r="H940" s="480" t="str">
        <f t="shared" si="2408"/>
        <v xml:space="preserve">    </v>
      </c>
      <c r="I940" s="853">
        <f t="shared" si="2359"/>
        <v>0</v>
      </c>
      <c r="J940" s="489"/>
      <c r="K940" s="523">
        <f t="shared" si="2386"/>
        <v>0</v>
      </c>
      <c r="L940" s="512">
        <f t="shared" si="2387"/>
        <v>0</v>
      </c>
      <c r="M940" s="480" t="str">
        <f t="shared" si="2409"/>
        <v xml:space="preserve">    </v>
      </c>
      <c r="N940" s="853">
        <f t="shared" si="2360"/>
        <v>0</v>
      </c>
      <c r="O940" s="489"/>
      <c r="P940" s="523">
        <f t="shared" si="2388"/>
        <v>0</v>
      </c>
      <c r="Q940" s="512">
        <f t="shared" si="2389"/>
        <v>0</v>
      </c>
      <c r="R940" s="480" t="str">
        <f t="shared" si="2410"/>
        <v xml:space="preserve">    </v>
      </c>
      <c r="S940" s="853">
        <f t="shared" si="2361"/>
        <v>0</v>
      </c>
      <c r="T940" s="489"/>
      <c r="U940" s="523">
        <f t="shared" si="2390"/>
        <v>0</v>
      </c>
      <c r="V940" s="512">
        <f t="shared" si="2391"/>
        <v>0</v>
      </c>
      <c r="W940" s="480" t="str">
        <f t="shared" si="2411"/>
        <v xml:space="preserve">    </v>
      </c>
      <c r="X940" s="853">
        <f t="shared" si="2362"/>
        <v>0</v>
      </c>
      <c r="Y940" s="489"/>
      <c r="Z940" s="523">
        <f t="shared" si="2392"/>
        <v>0</v>
      </c>
      <c r="AA940" s="512">
        <f t="shared" si="2393"/>
        <v>0</v>
      </c>
      <c r="AB940" s="480" t="str">
        <f t="shared" si="2412"/>
        <v xml:space="preserve">    </v>
      </c>
      <c r="AC940" s="853">
        <f t="shared" si="2363"/>
        <v>0</v>
      </c>
      <c r="AD940" s="489"/>
      <c r="AE940" s="523">
        <f t="shared" si="2394"/>
        <v>0</v>
      </c>
      <c r="AF940" s="512">
        <f t="shared" si="2395"/>
        <v>0</v>
      </c>
      <c r="AG940" s="480" t="str">
        <f t="shared" si="2413"/>
        <v xml:space="preserve">    </v>
      </c>
      <c r="AH940" s="853">
        <f t="shared" si="2364"/>
        <v>0</v>
      </c>
      <c r="AI940" s="489"/>
      <c r="AJ940" s="523">
        <f t="shared" si="2396"/>
        <v>0</v>
      </c>
      <c r="AK940" s="512">
        <f t="shared" si="2397"/>
        <v>0</v>
      </c>
      <c r="AL940" s="480" t="str">
        <f t="shared" si="2414"/>
        <v xml:space="preserve">    </v>
      </c>
      <c r="AM940" s="853">
        <f t="shared" si="2365"/>
        <v>0</v>
      </c>
      <c r="AN940" s="489"/>
      <c r="AO940" s="523">
        <f t="shared" si="2398"/>
        <v>0</v>
      </c>
      <c r="AP940" s="512">
        <f t="shared" si="2399"/>
        <v>0</v>
      </c>
      <c r="AQ940" s="480" t="str">
        <f t="shared" si="2415"/>
        <v xml:space="preserve">    </v>
      </c>
      <c r="AR940" s="853">
        <f t="shared" si="2366"/>
        <v>0</v>
      </c>
      <c r="AS940" s="489"/>
      <c r="AT940" s="523">
        <f t="shared" si="2400"/>
        <v>0</v>
      </c>
      <c r="AU940" s="512">
        <f t="shared" si="2401"/>
        <v>0</v>
      </c>
      <c r="AV940" s="480" t="str">
        <f t="shared" si="2416"/>
        <v xml:space="preserve">    </v>
      </c>
      <c r="AW940" s="853">
        <f t="shared" si="2367"/>
        <v>0</v>
      </c>
      <c r="AX940" s="489"/>
      <c r="AY940" s="523">
        <f t="shared" si="2402"/>
        <v>0</v>
      </c>
      <c r="AZ940" s="512">
        <f t="shared" si="2403"/>
        <v>0</v>
      </c>
      <c r="BA940" s="480" t="str">
        <f t="shared" si="2417"/>
        <v xml:space="preserve">    </v>
      </c>
      <c r="BB940" s="853">
        <f t="shared" si="2368"/>
        <v>0</v>
      </c>
      <c r="BC940" s="489"/>
      <c r="BD940" s="523">
        <f t="shared" si="2404"/>
        <v>0</v>
      </c>
      <c r="BE940" s="512">
        <f t="shared" si="2405"/>
        <v>0</v>
      </c>
      <c r="BF940" s="480" t="str">
        <f t="shared" si="2418"/>
        <v xml:space="preserve">    </v>
      </c>
      <c r="BG940" s="853">
        <f t="shared" si="2369"/>
        <v>0</v>
      </c>
      <c r="BH940" s="489"/>
      <c r="BI940" s="523">
        <f t="shared" si="2406"/>
        <v>0</v>
      </c>
      <c r="BJ940" s="512">
        <f t="shared" si="2407"/>
        <v>0</v>
      </c>
      <c r="BK940" s="480" t="str">
        <f t="shared" si="2419"/>
        <v xml:space="preserve">    </v>
      </c>
      <c r="BM940" s="502">
        <f t="shared" si="2370"/>
        <v>0</v>
      </c>
      <c r="BN940" s="7"/>
      <c r="BO940" s="7"/>
      <c r="BP940" s="7"/>
      <c r="BQ940" s="7"/>
    </row>
    <row r="941" spans="1:69" s="5" customFormat="1" ht="12.75">
      <c r="A941" s="808">
        <v>31</v>
      </c>
      <c r="B941" s="540" t="s">
        <v>40</v>
      </c>
      <c r="C941" s="493">
        <f t="shared" si="2371"/>
        <v>0</v>
      </c>
      <c r="D941" s="853">
        <f t="shared" si="2358"/>
        <v>0</v>
      </c>
      <c r="E941" s="489"/>
      <c r="F941" s="523">
        <f t="shared" si="2384"/>
        <v>0</v>
      </c>
      <c r="G941" s="512">
        <f t="shared" si="2385"/>
        <v>0</v>
      </c>
      <c r="H941" s="480" t="str">
        <f t="shared" si="2408"/>
        <v xml:space="preserve">    </v>
      </c>
      <c r="I941" s="853">
        <f t="shared" si="2359"/>
        <v>0</v>
      </c>
      <c r="J941" s="489"/>
      <c r="K941" s="523">
        <f t="shared" si="2386"/>
        <v>0</v>
      </c>
      <c r="L941" s="512">
        <f t="shared" si="2387"/>
        <v>0</v>
      </c>
      <c r="M941" s="480" t="str">
        <f t="shared" si="2409"/>
        <v xml:space="preserve">    </v>
      </c>
      <c r="N941" s="853">
        <f t="shared" si="2360"/>
        <v>0</v>
      </c>
      <c r="O941" s="489"/>
      <c r="P941" s="523">
        <f t="shared" si="2388"/>
        <v>0</v>
      </c>
      <c r="Q941" s="512">
        <f t="shared" si="2389"/>
        <v>0</v>
      </c>
      <c r="R941" s="480" t="str">
        <f t="shared" si="2410"/>
        <v xml:space="preserve">    </v>
      </c>
      <c r="S941" s="853">
        <f t="shared" si="2361"/>
        <v>0</v>
      </c>
      <c r="T941" s="489"/>
      <c r="U941" s="523">
        <f t="shared" si="2390"/>
        <v>0</v>
      </c>
      <c r="V941" s="512">
        <f t="shared" si="2391"/>
        <v>0</v>
      </c>
      <c r="W941" s="480" t="str">
        <f t="shared" si="2411"/>
        <v xml:space="preserve">    </v>
      </c>
      <c r="X941" s="853">
        <f t="shared" si="2362"/>
        <v>0</v>
      </c>
      <c r="Y941" s="489"/>
      <c r="Z941" s="523">
        <f t="shared" si="2392"/>
        <v>0</v>
      </c>
      <c r="AA941" s="512">
        <f t="shared" si="2393"/>
        <v>0</v>
      </c>
      <c r="AB941" s="480" t="str">
        <f t="shared" si="2412"/>
        <v xml:space="preserve">    </v>
      </c>
      <c r="AC941" s="853">
        <f t="shared" si="2363"/>
        <v>0</v>
      </c>
      <c r="AD941" s="489"/>
      <c r="AE941" s="523">
        <f t="shared" si="2394"/>
        <v>0</v>
      </c>
      <c r="AF941" s="512">
        <f t="shared" si="2395"/>
        <v>0</v>
      </c>
      <c r="AG941" s="480" t="str">
        <f t="shared" si="2413"/>
        <v xml:space="preserve">    </v>
      </c>
      <c r="AH941" s="853">
        <f t="shared" si="2364"/>
        <v>0</v>
      </c>
      <c r="AI941" s="489"/>
      <c r="AJ941" s="523">
        <f t="shared" si="2396"/>
        <v>0</v>
      </c>
      <c r="AK941" s="512">
        <f t="shared" si="2397"/>
        <v>0</v>
      </c>
      <c r="AL941" s="480" t="str">
        <f t="shared" si="2414"/>
        <v xml:space="preserve">    </v>
      </c>
      <c r="AM941" s="853">
        <f t="shared" si="2365"/>
        <v>0</v>
      </c>
      <c r="AN941" s="489"/>
      <c r="AO941" s="523">
        <f t="shared" si="2398"/>
        <v>0</v>
      </c>
      <c r="AP941" s="512">
        <f t="shared" si="2399"/>
        <v>0</v>
      </c>
      <c r="AQ941" s="480" t="str">
        <f t="shared" si="2415"/>
        <v xml:space="preserve">    </v>
      </c>
      <c r="AR941" s="853">
        <f t="shared" si="2366"/>
        <v>0</v>
      </c>
      <c r="AS941" s="489"/>
      <c r="AT941" s="523">
        <f t="shared" si="2400"/>
        <v>0</v>
      </c>
      <c r="AU941" s="512">
        <f t="shared" si="2401"/>
        <v>0</v>
      </c>
      <c r="AV941" s="480" t="str">
        <f t="shared" si="2416"/>
        <v xml:space="preserve">    </v>
      </c>
      <c r="AW941" s="853">
        <f t="shared" si="2367"/>
        <v>0</v>
      </c>
      <c r="AX941" s="489"/>
      <c r="AY941" s="523">
        <f t="shared" si="2402"/>
        <v>0</v>
      </c>
      <c r="AZ941" s="512">
        <f t="shared" si="2403"/>
        <v>0</v>
      </c>
      <c r="BA941" s="480" t="str">
        <f t="shared" si="2417"/>
        <v xml:space="preserve">    </v>
      </c>
      <c r="BB941" s="853">
        <f t="shared" si="2368"/>
        <v>0</v>
      </c>
      <c r="BC941" s="489"/>
      <c r="BD941" s="523">
        <f t="shared" si="2404"/>
        <v>0</v>
      </c>
      <c r="BE941" s="512">
        <f t="shared" si="2405"/>
        <v>0</v>
      </c>
      <c r="BF941" s="480" t="str">
        <f t="shared" si="2418"/>
        <v xml:space="preserve">    </v>
      </c>
      <c r="BG941" s="853">
        <f t="shared" si="2369"/>
        <v>0</v>
      </c>
      <c r="BH941" s="489"/>
      <c r="BI941" s="523">
        <f t="shared" si="2406"/>
        <v>0</v>
      </c>
      <c r="BJ941" s="512">
        <f t="shared" si="2407"/>
        <v>0</v>
      </c>
      <c r="BK941" s="480" t="str">
        <f t="shared" si="2419"/>
        <v xml:space="preserve">    </v>
      </c>
      <c r="BM941" s="502">
        <f t="shared" si="2370"/>
        <v>0</v>
      </c>
      <c r="BN941" s="7"/>
      <c r="BO941" s="7"/>
      <c r="BP941" s="7"/>
      <c r="BQ941" s="7"/>
    </row>
    <row r="942" spans="1:69" s="5" customFormat="1" ht="12.75">
      <c r="A942" s="808">
        <v>32</v>
      </c>
      <c r="B942" s="540" t="s">
        <v>23</v>
      </c>
      <c r="C942" s="496">
        <f t="shared" si="2371"/>
        <v>0</v>
      </c>
      <c r="D942" s="853">
        <f t="shared" si="2358"/>
        <v>0</v>
      </c>
      <c r="E942" s="489"/>
      <c r="F942" s="523">
        <f t="shared" si="2384"/>
        <v>0</v>
      </c>
      <c r="G942" s="512">
        <f t="shared" si="2385"/>
        <v>0</v>
      </c>
      <c r="H942" s="480" t="str">
        <f t="shared" si="2408"/>
        <v xml:space="preserve">    </v>
      </c>
      <c r="I942" s="853">
        <f t="shared" si="2359"/>
        <v>0</v>
      </c>
      <c r="J942" s="489"/>
      <c r="K942" s="523">
        <f t="shared" si="2386"/>
        <v>0</v>
      </c>
      <c r="L942" s="512">
        <f t="shared" si="2387"/>
        <v>0</v>
      </c>
      <c r="M942" s="480" t="str">
        <f t="shared" si="2409"/>
        <v xml:space="preserve">    </v>
      </c>
      <c r="N942" s="853">
        <f t="shared" si="2360"/>
        <v>0</v>
      </c>
      <c r="O942" s="489"/>
      <c r="P942" s="523">
        <f t="shared" si="2388"/>
        <v>0</v>
      </c>
      <c r="Q942" s="512">
        <f t="shared" si="2389"/>
        <v>0</v>
      </c>
      <c r="R942" s="480" t="str">
        <f t="shared" si="2410"/>
        <v xml:space="preserve">    </v>
      </c>
      <c r="S942" s="853">
        <f t="shared" si="2361"/>
        <v>0</v>
      </c>
      <c r="T942" s="489"/>
      <c r="U942" s="523">
        <f t="shared" si="2390"/>
        <v>0</v>
      </c>
      <c r="V942" s="512">
        <f t="shared" si="2391"/>
        <v>0</v>
      </c>
      <c r="W942" s="480" t="str">
        <f t="shared" si="2411"/>
        <v xml:space="preserve">    </v>
      </c>
      <c r="X942" s="853">
        <f t="shared" si="2362"/>
        <v>0</v>
      </c>
      <c r="Y942" s="489"/>
      <c r="Z942" s="523">
        <f t="shared" si="2392"/>
        <v>0</v>
      </c>
      <c r="AA942" s="512">
        <f t="shared" si="2393"/>
        <v>0</v>
      </c>
      <c r="AB942" s="480" t="str">
        <f t="shared" si="2412"/>
        <v xml:space="preserve">    </v>
      </c>
      <c r="AC942" s="853">
        <f t="shared" si="2363"/>
        <v>0</v>
      </c>
      <c r="AD942" s="489"/>
      <c r="AE942" s="523">
        <f t="shared" si="2394"/>
        <v>0</v>
      </c>
      <c r="AF942" s="512">
        <f t="shared" si="2395"/>
        <v>0</v>
      </c>
      <c r="AG942" s="480" t="str">
        <f t="shared" si="2413"/>
        <v xml:space="preserve">    </v>
      </c>
      <c r="AH942" s="853">
        <f t="shared" si="2364"/>
        <v>0</v>
      </c>
      <c r="AI942" s="489"/>
      <c r="AJ942" s="523">
        <f t="shared" si="2396"/>
        <v>0</v>
      </c>
      <c r="AK942" s="512">
        <f t="shared" si="2397"/>
        <v>0</v>
      </c>
      <c r="AL942" s="480" t="str">
        <f t="shared" si="2414"/>
        <v xml:space="preserve">    </v>
      </c>
      <c r="AM942" s="853">
        <f t="shared" si="2365"/>
        <v>0</v>
      </c>
      <c r="AN942" s="489"/>
      <c r="AO942" s="523">
        <f t="shared" si="2398"/>
        <v>0</v>
      </c>
      <c r="AP942" s="512">
        <f t="shared" si="2399"/>
        <v>0</v>
      </c>
      <c r="AQ942" s="480" t="str">
        <f t="shared" si="2415"/>
        <v xml:space="preserve">    </v>
      </c>
      <c r="AR942" s="853">
        <f t="shared" si="2366"/>
        <v>0</v>
      </c>
      <c r="AS942" s="489"/>
      <c r="AT942" s="523">
        <f t="shared" si="2400"/>
        <v>0</v>
      </c>
      <c r="AU942" s="512">
        <f t="shared" si="2401"/>
        <v>0</v>
      </c>
      <c r="AV942" s="480" t="str">
        <f t="shared" si="2416"/>
        <v xml:space="preserve">    </v>
      </c>
      <c r="AW942" s="853">
        <f t="shared" si="2367"/>
        <v>0</v>
      </c>
      <c r="AX942" s="489"/>
      <c r="AY942" s="523">
        <f t="shared" si="2402"/>
        <v>0</v>
      </c>
      <c r="AZ942" s="512">
        <f t="shared" si="2403"/>
        <v>0</v>
      </c>
      <c r="BA942" s="480" t="str">
        <f t="shared" si="2417"/>
        <v xml:space="preserve">    </v>
      </c>
      <c r="BB942" s="853">
        <f t="shared" si="2368"/>
        <v>0</v>
      </c>
      <c r="BC942" s="489"/>
      <c r="BD942" s="523">
        <f t="shared" si="2404"/>
        <v>0</v>
      </c>
      <c r="BE942" s="512">
        <f t="shared" si="2405"/>
        <v>0</v>
      </c>
      <c r="BF942" s="480" t="str">
        <f t="shared" si="2418"/>
        <v xml:space="preserve">    </v>
      </c>
      <c r="BG942" s="853">
        <f t="shared" si="2369"/>
        <v>0</v>
      </c>
      <c r="BH942" s="489"/>
      <c r="BI942" s="523">
        <f t="shared" si="2406"/>
        <v>0</v>
      </c>
      <c r="BJ942" s="512">
        <f t="shared" si="2407"/>
        <v>0</v>
      </c>
      <c r="BK942" s="480" t="str">
        <f t="shared" si="2419"/>
        <v xml:space="preserve">    </v>
      </c>
      <c r="BM942" s="502">
        <f t="shared" si="2370"/>
        <v>0</v>
      </c>
      <c r="BN942" s="7"/>
      <c r="BO942" s="7"/>
      <c r="BP942" s="7"/>
      <c r="BQ942" s="7"/>
    </row>
    <row r="943" spans="1:69" s="5" customFormat="1" ht="12.75">
      <c r="A943" s="808">
        <v>33</v>
      </c>
      <c r="B943" s="540" t="s">
        <v>26</v>
      </c>
      <c r="C943" s="495">
        <f t="shared" si="2371"/>
        <v>0</v>
      </c>
      <c r="D943" s="853">
        <f t="shared" ref="D943:D959" si="2420">D868</f>
        <v>0</v>
      </c>
      <c r="E943" s="489"/>
      <c r="F943" s="523">
        <f t="shared" si="2384"/>
        <v>0</v>
      </c>
      <c r="G943" s="512">
        <f t="shared" si="2385"/>
        <v>0</v>
      </c>
      <c r="H943" s="480" t="str">
        <f t="shared" si="2408"/>
        <v xml:space="preserve">    </v>
      </c>
      <c r="I943" s="853">
        <f t="shared" ref="I943:I959" si="2421">I868</f>
        <v>0</v>
      </c>
      <c r="J943" s="489"/>
      <c r="K943" s="523">
        <f t="shared" si="2386"/>
        <v>0</v>
      </c>
      <c r="L943" s="512">
        <f t="shared" si="2387"/>
        <v>0</v>
      </c>
      <c r="M943" s="480" t="str">
        <f t="shared" si="2409"/>
        <v xml:space="preserve">    </v>
      </c>
      <c r="N943" s="853">
        <f t="shared" ref="N943:N959" si="2422">N868</f>
        <v>0</v>
      </c>
      <c r="O943" s="489"/>
      <c r="P943" s="523">
        <f t="shared" si="2388"/>
        <v>0</v>
      </c>
      <c r="Q943" s="512">
        <f t="shared" si="2389"/>
        <v>0</v>
      </c>
      <c r="R943" s="480" t="str">
        <f t="shared" si="2410"/>
        <v xml:space="preserve">    </v>
      </c>
      <c r="S943" s="853">
        <f t="shared" ref="S943:S959" si="2423">S868</f>
        <v>0</v>
      </c>
      <c r="T943" s="489"/>
      <c r="U943" s="523">
        <f t="shared" si="2390"/>
        <v>0</v>
      </c>
      <c r="V943" s="512">
        <f t="shared" si="2391"/>
        <v>0</v>
      </c>
      <c r="W943" s="480" t="str">
        <f t="shared" si="2411"/>
        <v xml:space="preserve">    </v>
      </c>
      <c r="X943" s="853">
        <f t="shared" ref="X943:X959" si="2424">X868</f>
        <v>0</v>
      </c>
      <c r="Y943" s="489"/>
      <c r="Z943" s="523">
        <f t="shared" si="2392"/>
        <v>0</v>
      </c>
      <c r="AA943" s="512">
        <f t="shared" si="2393"/>
        <v>0</v>
      </c>
      <c r="AB943" s="480" t="str">
        <f t="shared" si="2412"/>
        <v xml:space="preserve">    </v>
      </c>
      <c r="AC943" s="853">
        <f t="shared" ref="AC943:AC959" si="2425">AC868</f>
        <v>0</v>
      </c>
      <c r="AD943" s="489"/>
      <c r="AE943" s="523">
        <f t="shared" si="2394"/>
        <v>0</v>
      </c>
      <c r="AF943" s="512">
        <f t="shared" si="2395"/>
        <v>0</v>
      </c>
      <c r="AG943" s="480" t="str">
        <f t="shared" si="2413"/>
        <v xml:space="preserve">    </v>
      </c>
      <c r="AH943" s="853">
        <f t="shared" ref="AH943:AH959" si="2426">AH868</f>
        <v>0</v>
      </c>
      <c r="AI943" s="489"/>
      <c r="AJ943" s="523">
        <f t="shared" si="2396"/>
        <v>0</v>
      </c>
      <c r="AK943" s="512">
        <f t="shared" si="2397"/>
        <v>0</v>
      </c>
      <c r="AL943" s="480" t="str">
        <f t="shared" si="2414"/>
        <v xml:space="preserve">    </v>
      </c>
      <c r="AM943" s="853">
        <f t="shared" ref="AM943:AM959" si="2427">AM868</f>
        <v>0</v>
      </c>
      <c r="AN943" s="489"/>
      <c r="AO943" s="523">
        <f t="shared" si="2398"/>
        <v>0</v>
      </c>
      <c r="AP943" s="512">
        <f t="shared" si="2399"/>
        <v>0</v>
      </c>
      <c r="AQ943" s="480" t="str">
        <f t="shared" si="2415"/>
        <v xml:space="preserve">    </v>
      </c>
      <c r="AR943" s="853">
        <f t="shared" ref="AR943:AR959" si="2428">AR868</f>
        <v>0</v>
      </c>
      <c r="AS943" s="489"/>
      <c r="AT943" s="523">
        <f t="shared" si="2400"/>
        <v>0</v>
      </c>
      <c r="AU943" s="512">
        <f t="shared" si="2401"/>
        <v>0</v>
      </c>
      <c r="AV943" s="480" t="str">
        <f t="shared" si="2416"/>
        <v xml:space="preserve">    </v>
      </c>
      <c r="AW943" s="853">
        <f t="shared" ref="AW943:AW959" si="2429">AW868</f>
        <v>0</v>
      </c>
      <c r="AX943" s="489"/>
      <c r="AY943" s="523">
        <f t="shared" si="2402"/>
        <v>0</v>
      </c>
      <c r="AZ943" s="512">
        <f t="shared" si="2403"/>
        <v>0</v>
      </c>
      <c r="BA943" s="480" t="str">
        <f t="shared" si="2417"/>
        <v xml:space="preserve">    </v>
      </c>
      <c r="BB943" s="853">
        <f t="shared" ref="BB943:BB959" si="2430">BB868</f>
        <v>0</v>
      </c>
      <c r="BC943" s="489"/>
      <c r="BD943" s="523">
        <f t="shared" si="2404"/>
        <v>0</v>
      </c>
      <c r="BE943" s="512">
        <f t="shared" si="2405"/>
        <v>0</v>
      </c>
      <c r="BF943" s="480" t="str">
        <f t="shared" si="2418"/>
        <v xml:space="preserve">    </v>
      </c>
      <c r="BG943" s="853">
        <f t="shared" ref="BG943:BG959" si="2431">BG868</f>
        <v>0</v>
      </c>
      <c r="BH943" s="489"/>
      <c r="BI943" s="523">
        <f t="shared" si="2406"/>
        <v>0</v>
      </c>
      <c r="BJ943" s="512">
        <f t="shared" si="2407"/>
        <v>0</v>
      </c>
      <c r="BK943" s="480" t="str">
        <f t="shared" si="2419"/>
        <v xml:space="preserve">    </v>
      </c>
      <c r="BM943" s="502">
        <f t="shared" si="2370"/>
        <v>0</v>
      </c>
      <c r="BN943" s="7"/>
      <c r="BO943" s="7"/>
      <c r="BP943" s="7"/>
      <c r="BQ943" s="7"/>
    </row>
    <row r="944" spans="1:69" s="5" customFormat="1" ht="12.75">
      <c r="A944" s="808">
        <v>34</v>
      </c>
      <c r="B944" s="848" t="s">
        <v>12</v>
      </c>
      <c r="C944" s="705">
        <f t="shared" si="2371"/>
        <v>0</v>
      </c>
      <c r="D944" s="853">
        <f t="shared" si="2420"/>
        <v>0</v>
      </c>
      <c r="E944" s="489"/>
      <c r="F944" s="523">
        <f t="shared" si="2384"/>
        <v>0</v>
      </c>
      <c r="G944" s="512">
        <f t="shared" si="2385"/>
        <v>0</v>
      </c>
      <c r="H944" s="480" t="str">
        <f t="shared" si="2408"/>
        <v xml:space="preserve">    </v>
      </c>
      <c r="I944" s="853">
        <f t="shared" si="2421"/>
        <v>0</v>
      </c>
      <c r="J944" s="489"/>
      <c r="K944" s="523">
        <f t="shared" si="2386"/>
        <v>0</v>
      </c>
      <c r="L944" s="512">
        <f t="shared" si="2387"/>
        <v>0</v>
      </c>
      <c r="M944" s="480" t="str">
        <f t="shared" si="2409"/>
        <v xml:space="preserve">    </v>
      </c>
      <c r="N944" s="853">
        <f t="shared" si="2422"/>
        <v>0</v>
      </c>
      <c r="O944" s="489"/>
      <c r="P944" s="523">
        <f t="shared" si="2388"/>
        <v>0</v>
      </c>
      <c r="Q944" s="512">
        <f t="shared" si="2389"/>
        <v>0</v>
      </c>
      <c r="R944" s="480" t="str">
        <f t="shared" si="2410"/>
        <v xml:space="preserve">    </v>
      </c>
      <c r="S944" s="853">
        <f t="shared" si="2423"/>
        <v>0</v>
      </c>
      <c r="T944" s="489"/>
      <c r="U944" s="523">
        <f t="shared" si="2390"/>
        <v>0</v>
      </c>
      <c r="V944" s="512">
        <f t="shared" si="2391"/>
        <v>0</v>
      </c>
      <c r="W944" s="480" t="str">
        <f t="shared" si="2411"/>
        <v xml:space="preserve">    </v>
      </c>
      <c r="X944" s="853">
        <f t="shared" si="2424"/>
        <v>0</v>
      </c>
      <c r="Y944" s="489"/>
      <c r="Z944" s="523">
        <f t="shared" si="2392"/>
        <v>0</v>
      </c>
      <c r="AA944" s="512">
        <f t="shared" si="2393"/>
        <v>0</v>
      </c>
      <c r="AB944" s="480" t="str">
        <f t="shared" si="2412"/>
        <v xml:space="preserve">    </v>
      </c>
      <c r="AC944" s="853">
        <f t="shared" si="2425"/>
        <v>0</v>
      </c>
      <c r="AD944" s="489"/>
      <c r="AE944" s="523">
        <f t="shared" si="2394"/>
        <v>0</v>
      </c>
      <c r="AF944" s="512">
        <f t="shared" si="2395"/>
        <v>0</v>
      </c>
      <c r="AG944" s="480" t="str">
        <f t="shared" si="2413"/>
        <v xml:space="preserve">    </v>
      </c>
      <c r="AH944" s="853">
        <f t="shared" si="2426"/>
        <v>0</v>
      </c>
      <c r="AI944" s="489"/>
      <c r="AJ944" s="523">
        <f t="shared" si="2396"/>
        <v>0</v>
      </c>
      <c r="AK944" s="512">
        <f t="shared" si="2397"/>
        <v>0</v>
      </c>
      <c r="AL944" s="480" t="str">
        <f t="shared" si="2414"/>
        <v xml:space="preserve">    </v>
      </c>
      <c r="AM944" s="853">
        <f t="shared" si="2427"/>
        <v>0</v>
      </c>
      <c r="AN944" s="489"/>
      <c r="AO944" s="523">
        <f t="shared" si="2398"/>
        <v>0</v>
      </c>
      <c r="AP944" s="512">
        <f t="shared" si="2399"/>
        <v>0</v>
      </c>
      <c r="AQ944" s="480" t="str">
        <f t="shared" si="2415"/>
        <v xml:space="preserve">    </v>
      </c>
      <c r="AR944" s="853">
        <f t="shared" si="2428"/>
        <v>0</v>
      </c>
      <c r="AS944" s="489"/>
      <c r="AT944" s="523">
        <f t="shared" si="2400"/>
        <v>0</v>
      </c>
      <c r="AU944" s="512">
        <f t="shared" si="2401"/>
        <v>0</v>
      </c>
      <c r="AV944" s="480" t="str">
        <f t="shared" si="2416"/>
        <v xml:space="preserve">    </v>
      </c>
      <c r="AW944" s="853">
        <f t="shared" si="2429"/>
        <v>0</v>
      </c>
      <c r="AX944" s="489"/>
      <c r="AY944" s="523">
        <f t="shared" si="2402"/>
        <v>0</v>
      </c>
      <c r="AZ944" s="512">
        <f t="shared" si="2403"/>
        <v>0</v>
      </c>
      <c r="BA944" s="480" t="str">
        <f t="shared" si="2417"/>
        <v xml:space="preserve">    </v>
      </c>
      <c r="BB944" s="853">
        <f t="shared" si="2430"/>
        <v>0</v>
      </c>
      <c r="BC944" s="489"/>
      <c r="BD944" s="523">
        <f t="shared" si="2404"/>
        <v>0</v>
      </c>
      <c r="BE944" s="512">
        <f t="shared" si="2405"/>
        <v>0</v>
      </c>
      <c r="BF944" s="480" t="str">
        <f t="shared" si="2418"/>
        <v xml:space="preserve">    </v>
      </c>
      <c r="BG944" s="853">
        <f t="shared" si="2431"/>
        <v>0</v>
      </c>
      <c r="BH944" s="489"/>
      <c r="BI944" s="523">
        <f t="shared" si="2406"/>
        <v>0</v>
      </c>
      <c r="BJ944" s="512">
        <f t="shared" si="2407"/>
        <v>0</v>
      </c>
      <c r="BK944" s="480" t="str">
        <f t="shared" si="2419"/>
        <v xml:space="preserve">    </v>
      </c>
      <c r="BM944" s="502">
        <f t="shared" si="2370"/>
        <v>0</v>
      </c>
      <c r="BN944" s="7"/>
      <c r="BO944" s="7"/>
      <c r="BP944" s="7"/>
      <c r="BQ944" s="7"/>
    </row>
    <row r="945" spans="1:69" s="5" customFormat="1" ht="12.75">
      <c r="A945" s="808">
        <v>35</v>
      </c>
      <c r="B945" s="848" t="s">
        <v>296</v>
      </c>
      <c r="C945" s="705">
        <f t="shared" ref="C945" si="2432">+E945+J945+O945+T945+Y945+AD945+AI945+AN945+AS945+AX945+BC945+BH945</f>
        <v>0</v>
      </c>
      <c r="D945" s="853">
        <f t="shared" si="2420"/>
        <v>0</v>
      </c>
      <c r="E945" s="489"/>
      <c r="F945" s="523">
        <f t="shared" si="2384"/>
        <v>0</v>
      </c>
      <c r="G945" s="512">
        <f t="shared" ref="G945" si="2433">D945-F945</f>
        <v>0</v>
      </c>
      <c r="H945" s="480" t="str">
        <f t="shared" ref="H945" si="2434">IF(D945=0,"    ",F945/D945)</f>
        <v xml:space="preserve">    </v>
      </c>
      <c r="I945" s="853">
        <f t="shared" si="2421"/>
        <v>0</v>
      </c>
      <c r="J945" s="489"/>
      <c r="K945" s="523">
        <f t="shared" si="2386"/>
        <v>0</v>
      </c>
      <c r="L945" s="512">
        <f t="shared" ref="L945" si="2435">I945-K945</f>
        <v>0</v>
      </c>
      <c r="M945" s="480" t="str">
        <f t="shared" ref="M945" si="2436">IF(I945=0,"    ",K945/I945)</f>
        <v xml:space="preserve">    </v>
      </c>
      <c r="N945" s="853">
        <f t="shared" si="2422"/>
        <v>0</v>
      </c>
      <c r="O945" s="489"/>
      <c r="P945" s="523">
        <f t="shared" si="2388"/>
        <v>0</v>
      </c>
      <c r="Q945" s="512">
        <f t="shared" ref="Q945" si="2437">N945-P945</f>
        <v>0</v>
      </c>
      <c r="R945" s="480" t="str">
        <f t="shared" ref="R945" si="2438">IF(N945=0,"    ",P945/N945)</f>
        <v xml:space="preserve">    </v>
      </c>
      <c r="S945" s="853">
        <f t="shared" si="2423"/>
        <v>0</v>
      </c>
      <c r="T945" s="489"/>
      <c r="U945" s="523">
        <f t="shared" si="2390"/>
        <v>0</v>
      </c>
      <c r="V945" s="512">
        <f t="shared" ref="V945" si="2439">S945-U945</f>
        <v>0</v>
      </c>
      <c r="W945" s="480" t="str">
        <f t="shared" ref="W945" si="2440">IF(S945=0,"    ",U945/S945)</f>
        <v xml:space="preserve">    </v>
      </c>
      <c r="X945" s="853">
        <f t="shared" si="2424"/>
        <v>0</v>
      </c>
      <c r="Y945" s="489"/>
      <c r="Z945" s="523">
        <f t="shared" si="2392"/>
        <v>0</v>
      </c>
      <c r="AA945" s="512">
        <f t="shared" ref="AA945" si="2441">X945-Z945</f>
        <v>0</v>
      </c>
      <c r="AB945" s="480" t="str">
        <f t="shared" ref="AB945" si="2442">IF(X945=0,"    ",Z945/X945)</f>
        <v xml:space="preserve">    </v>
      </c>
      <c r="AC945" s="853">
        <f t="shared" si="2425"/>
        <v>0</v>
      </c>
      <c r="AD945" s="489"/>
      <c r="AE945" s="523">
        <f t="shared" si="2394"/>
        <v>0</v>
      </c>
      <c r="AF945" s="512">
        <f t="shared" ref="AF945" si="2443">AC945-AE945</f>
        <v>0</v>
      </c>
      <c r="AG945" s="480" t="str">
        <f t="shared" ref="AG945" si="2444">IF(AC945=0,"    ",AE945/AC945)</f>
        <v xml:space="preserve">    </v>
      </c>
      <c r="AH945" s="853">
        <f t="shared" si="2426"/>
        <v>0</v>
      </c>
      <c r="AI945" s="489"/>
      <c r="AJ945" s="523">
        <f t="shared" si="2396"/>
        <v>0</v>
      </c>
      <c r="AK945" s="512">
        <f t="shared" ref="AK945" si="2445">AH945-AJ945</f>
        <v>0</v>
      </c>
      <c r="AL945" s="480" t="str">
        <f t="shared" ref="AL945" si="2446">IF(AH945=0,"    ",AJ945/AH945)</f>
        <v xml:space="preserve">    </v>
      </c>
      <c r="AM945" s="853">
        <f t="shared" si="2427"/>
        <v>0</v>
      </c>
      <c r="AN945" s="489"/>
      <c r="AO945" s="523">
        <f t="shared" si="2398"/>
        <v>0</v>
      </c>
      <c r="AP945" s="512">
        <f t="shared" ref="AP945" si="2447">AM945-AO945</f>
        <v>0</v>
      </c>
      <c r="AQ945" s="480" t="str">
        <f t="shared" ref="AQ945" si="2448">IF(AM945=0,"    ",AO945/AM945)</f>
        <v xml:space="preserve">    </v>
      </c>
      <c r="AR945" s="853">
        <f t="shared" si="2428"/>
        <v>0</v>
      </c>
      <c r="AS945" s="489"/>
      <c r="AT945" s="523">
        <f t="shared" si="2400"/>
        <v>0</v>
      </c>
      <c r="AU945" s="512">
        <f t="shared" ref="AU945" si="2449">AR945-AT945</f>
        <v>0</v>
      </c>
      <c r="AV945" s="480" t="str">
        <f t="shared" ref="AV945" si="2450">IF(AR945=0,"    ",AT945/AR945)</f>
        <v xml:space="preserve">    </v>
      </c>
      <c r="AW945" s="853">
        <f t="shared" si="2429"/>
        <v>0</v>
      </c>
      <c r="AX945" s="489"/>
      <c r="AY945" s="523">
        <f t="shared" si="2402"/>
        <v>0</v>
      </c>
      <c r="AZ945" s="512">
        <f t="shared" ref="AZ945" si="2451">AW945-AY945</f>
        <v>0</v>
      </c>
      <c r="BA945" s="480" t="str">
        <f t="shared" ref="BA945" si="2452">IF(AW945=0,"    ",AY945/AW945)</f>
        <v xml:space="preserve">    </v>
      </c>
      <c r="BB945" s="853">
        <f t="shared" si="2430"/>
        <v>0</v>
      </c>
      <c r="BC945" s="489"/>
      <c r="BD945" s="523">
        <f t="shared" si="2404"/>
        <v>0</v>
      </c>
      <c r="BE945" s="512">
        <f t="shared" ref="BE945" si="2453">BB945-BD945</f>
        <v>0</v>
      </c>
      <c r="BF945" s="480" t="str">
        <f t="shared" ref="BF945" si="2454">IF(BB945=0,"    ",BD945/BB945)</f>
        <v xml:space="preserve">    </v>
      </c>
      <c r="BG945" s="853">
        <f t="shared" si="2431"/>
        <v>0</v>
      </c>
      <c r="BH945" s="489"/>
      <c r="BI945" s="523">
        <f t="shared" si="2406"/>
        <v>0</v>
      </c>
      <c r="BJ945" s="512">
        <f t="shared" ref="BJ945" si="2455">BG945-BI945</f>
        <v>0</v>
      </c>
      <c r="BK945" s="480" t="str">
        <f t="shared" ref="BK945" si="2456">IF(BG945=0,"    ",BI945/BG945)</f>
        <v xml:space="preserve">    </v>
      </c>
      <c r="BM945" s="502">
        <f t="shared" ref="BM945" si="2457">E945+J945+O945+T945+Y945+AD945+AI945+AN945+AS945+AX945+BC945+BH945</f>
        <v>0</v>
      </c>
      <c r="BN945" s="7"/>
      <c r="BO945" s="7"/>
      <c r="BP945" s="7"/>
      <c r="BQ945" s="7"/>
    </row>
    <row r="946" spans="1:69" s="5" customFormat="1" ht="12.75">
      <c r="A946" s="808">
        <v>36</v>
      </c>
      <c r="B946" s="542" t="s">
        <v>18</v>
      </c>
      <c r="C946" s="705">
        <f t="shared" si="2371"/>
        <v>0</v>
      </c>
      <c r="D946" s="853">
        <f t="shared" si="2420"/>
        <v>0</v>
      </c>
      <c r="E946" s="489"/>
      <c r="F946" s="523">
        <f t="shared" si="2384"/>
        <v>0</v>
      </c>
      <c r="G946" s="512">
        <f t="shared" si="2385"/>
        <v>0</v>
      </c>
      <c r="H946" s="480" t="str">
        <f t="shared" si="2408"/>
        <v xml:space="preserve">    </v>
      </c>
      <c r="I946" s="853">
        <f t="shared" si="2421"/>
        <v>0</v>
      </c>
      <c r="J946" s="489"/>
      <c r="K946" s="523">
        <f t="shared" si="2386"/>
        <v>0</v>
      </c>
      <c r="L946" s="512">
        <f t="shared" si="2387"/>
        <v>0</v>
      </c>
      <c r="M946" s="480" t="str">
        <f t="shared" si="2409"/>
        <v xml:space="preserve">    </v>
      </c>
      <c r="N946" s="853">
        <f t="shared" si="2422"/>
        <v>0</v>
      </c>
      <c r="O946" s="489"/>
      <c r="P946" s="523">
        <f t="shared" si="2388"/>
        <v>0</v>
      </c>
      <c r="Q946" s="512">
        <f t="shared" si="2389"/>
        <v>0</v>
      </c>
      <c r="R946" s="480" t="str">
        <f t="shared" si="2410"/>
        <v xml:space="preserve">    </v>
      </c>
      <c r="S946" s="853">
        <f t="shared" si="2423"/>
        <v>0</v>
      </c>
      <c r="T946" s="489"/>
      <c r="U946" s="523">
        <f t="shared" si="2390"/>
        <v>0</v>
      </c>
      <c r="V946" s="512">
        <f t="shared" si="2391"/>
        <v>0</v>
      </c>
      <c r="W946" s="480" t="str">
        <f t="shared" si="2411"/>
        <v xml:space="preserve">    </v>
      </c>
      <c r="X946" s="853">
        <f t="shared" si="2424"/>
        <v>0</v>
      </c>
      <c r="Y946" s="489"/>
      <c r="Z946" s="523">
        <f t="shared" si="2392"/>
        <v>0</v>
      </c>
      <c r="AA946" s="512">
        <f t="shared" si="2393"/>
        <v>0</v>
      </c>
      <c r="AB946" s="480" t="str">
        <f t="shared" si="2412"/>
        <v xml:space="preserve">    </v>
      </c>
      <c r="AC946" s="853">
        <f t="shared" si="2425"/>
        <v>0</v>
      </c>
      <c r="AD946" s="489"/>
      <c r="AE946" s="523">
        <f t="shared" si="2394"/>
        <v>0</v>
      </c>
      <c r="AF946" s="512">
        <f t="shared" si="2395"/>
        <v>0</v>
      </c>
      <c r="AG946" s="480" t="str">
        <f t="shared" si="2413"/>
        <v xml:space="preserve">    </v>
      </c>
      <c r="AH946" s="853">
        <f t="shared" si="2426"/>
        <v>0</v>
      </c>
      <c r="AI946" s="489"/>
      <c r="AJ946" s="523">
        <f t="shared" si="2396"/>
        <v>0</v>
      </c>
      <c r="AK946" s="512">
        <f t="shared" si="2397"/>
        <v>0</v>
      </c>
      <c r="AL946" s="480" t="str">
        <f t="shared" si="2414"/>
        <v xml:space="preserve">    </v>
      </c>
      <c r="AM946" s="853">
        <f t="shared" si="2427"/>
        <v>0</v>
      </c>
      <c r="AN946" s="489"/>
      <c r="AO946" s="523">
        <f t="shared" si="2398"/>
        <v>0</v>
      </c>
      <c r="AP946" s="512">
        <f t="shared" si="2399"/>
        <v>0</v>
      </c>
      <c r="AQ946" s="480" t="str">
        <f t="shared" si="2415"/>
        <v xml:space="preserve">    </v>
      </c>
      <c r="AR946" s="853">
        <f t="shared" si="2428"/>
        <v>0</v>
      </c>
      <c r="AS946" s="489"/>
      <c r="AT946" s="523">
        <f t="shared" si="2400"/>
        <v>0</v>
      </c>
      <c r="AU946" s="512">
        <f t="shared" si="2401"/>
        <v>0</v>
      </c>
      <c r="AV946" s="480" t="str">
        <f t="shared" si="2416"/>
        <v xml:space="preserve">    </v>
      </c>
      <c r="AW946" s="853">
        <f t="shared" si="2429"/>
        <v>0</v>
      </c>
      <c r="AX946" s="489"/>
      <c r="AY946" s="523">
        <f t="shared" si="2402"/>
        <v>0</v>
      </c>
      <c r="AZ946" s="512">
        <f t="shared" si="2403"/>
        <v>0</v>
      </c>
      <c r="BA946" s="480" t="str">
        <f t="shared" si="2417"/>
        <v xml:space="preserve">    </v>
      </c>
      <c r="BB946" s="853">
        <f t="shared" si="2430"/>
        <v>0</v>
      </c>
      <c r="BC946" s="489"/>
      <c r="BD946" s="523">
        <f t="shared" si="2404"/>
        <v>0</v>
      </c>
      <c r="BE946" s="512">
        <f t="shared" si="2405"/>
        <v>0</v>
      </c>
      <c r="BF946" s="480" t="str">
        <f t="shared" si="2418"/>
        <v xml:space="preserve">    </v>
      </c>
      <c r="BG946" s="853">
        <f t="shared" si="2431"/>
        <v>0</v>
      </c>
      <c r="BH946" s="489"/>
      <c r="BI946" s="523">
        <f t="shared" si="2406"/>
        <v>0</v>
      </c>
      <c r="BJ946" s="512">
        <f t="shared" si="2407"/>
        <v>0</v>
      </c>
      <c r="BK946" s="480" t="str">
        <f t="shared" si="2419"/>
        <v xml:space="preserve">    </v>
      </c>
      <c r="BM946" s="502">
        <f t="shared" si="2370"/>
        <v>0</v>
      </c>
      <c r="BN946" s="7"/>
      <c r="BO946" s="7"/>
      <c r="BP946" s="7"/>
      <c r="BQ946" s="7"/>
    </row>
    <row r="947" spans="1:69" s="5" customFormat="1" ht="12.75">
      <c r="A947" s="808">
        <v>37</v>
      </c>
      <c r="B947" s="542" t="s">
        <v>18</v>
      </c>
      <c r="C947" s="705">
        <f t="shared" si="2371"/>
        <v>0</v>
      </c>
      <c r="D947" s="853">
        <f t="shared" si="2420"/>
        <v>0</v>
      </c>
      <c r="E947" s="489"/>
      <c r="F947" s="523">
        <f t="shared" si="2384"/>
        <v>0</v>
      </c>
      <c r="G947" s="512">
        <f t="shared" si="2385"/>
        <v>0</v>
      </c>
      <c r="H947" s="480" t="str">
        <f t="shared" si="2408"/>
        <v xml:space="preserve">    </v>
      </c>
      <c r="I947" s="853">
        <f t="shared" si="2421"/>
        <v>0</v>
      </c>
      <c r="J947" s="489"/>
      <c r="K947" s="523">
        <f t="shared" si="2386"/>
        <v>0</v>
      </c>
      <c r="L947" s="512">
        <f t="shared" si="2387"/>
        <v>0</v>
      </c>
      <c r="M947" s="480" t="str">
        <f t="shared" si="2409"/>
        <v xml:space="preserve">    </v>
      </c>
      <c r="N947" s="853">
        <f t="shared" si="2422"/>
        <v>0</v>
      </c>
      <c r="O947" s="489"/>
      <c r="P947" s="523">
        <f t="shared" si="2388"/>
        <v>0</v>
      </c>
      <c r="Q947" s="512">
        <f t="shared" si="2389"/>
        <v>0</v>
      </c>
      <c r="R947" s="480" t="str">
        <f t="shared" si="2410"/>
        <v xml:space="preserve">    </v>
      </c>
      <c r="S947" s="853">
        <f t="shared" si="2423"/>
        <v>0</v>
      </c>
      <c r="T947" s="489"/>
      <c r="U947" s="523">
        <f t="shared" si="2390"/>
        <v>0</v>
      </c>
      <c r="V947" s="512">
        <f t="shared" si="2391"/>
        <v>0</v>
      </c>
      <c r="W947" s="480" t="str">
        <f t="shared" si="2411"/>
        <v xml:space="preserve">    </v>
      </c>
      <c r="X947" s="853">
        <f t="shared" si="2424"/>
        <v>0</v>
      </c>
      <c r="Y947" s="489"/>
      <c r="Z947" s="523">
        <f t="shared" si="2392"/>
        <v>0</v>
      </c>
      <c r="AA947" s="512">
        <f t="shared" si="2393"/>
        <v>0</v>
      </c>
      <c r="AB947" s="480" t="str">
        <f t="shared" si="2412"/>
        <v xml:space="preserve">    </v>
      </c>
      <c r="AC947" s="853">
        <f t="shared" si="2425"/>
        <v>0</v>
      </c>
      <c r="AD947" s="489"/>
      <c r="AE947" s="523">
        <f t="shared" si="2394"/>
        <v>0</v>
      </c>
      <c r="AF947" s="512">
        <f t="shared" si="2395"/>
        <v>0</v>
      </c>
      <c r="AG947" s="480" t="str">
        <f t="shared" si="2413"/>
        <v xml:space="preserve">    </v>
      </c>
      <c r="AH947" s="853">
        <f t="shared" si="2426"/>
        <v>0</v>
      </c>
      <c r="AI947" s="489"/>
      <c r="AJ947" s="523">
        <f t="shared" si="2396"/>
        <v>0</v>
      </c>
      <c r="AK947" s="512">
        <f t="shared" si="2397"/>
        <v>0</v>
      </c>
      <c r="AL947" s="480" t="str">
        <f t="shared" si="2414"/>
        <v xml:space="preserve">    </v>
      </c>
      <c r="AM947" s="853">
        <f t="shared" si="2427"/>
        <v>0</v>
      </c>
      <c r="AN947" s="489"/>
      <c r="AO947" s="523">
        <f t="shared" si="2398"/>
        <v>0</v>
      </c>
      <c r="AP947" s="512">
        <f t="shared" si="2399"/>
        <v>0</v>
      </c>
      <c r="AQ947" s="480" t="str">
        <f t="shared" si="2415"/>
        <v xml:space="preserve">    </v>
      </c>
      <c r="AR947" s="853">
        <f t="shared" si="2428"/>
        <v>0</v>
      </c>
      <c r="AS947" s="489"/>
      <c r="AT947" s="523">
        <f t="shared" si="2400"/>
        <v>0</v>
      </c>
      <c r="AU947" s="512">
        <f t="shared" si="2401"/>
        <v>0</v>
      </c>
      <c r="AV947" s="480" t="str">
        <f t="shared" si="2416"/>
        <v xml:space="preserve">    </v>
      </c>
      <c r="AW947" s="853">
        <f t="shared" si="2429"/>
        <v>0</v>
      </c>
      <c r="AX947" s="489"/>
      <c r="AY947" s="523">
        <f t="shared" si="2402"/>
        <v>0</v>
      </c>
      <c r="AZ947" s="512">
        <f t="shared" si="2403"/>
        <v>0</v>
      </c>
      <c r="BA947" s="480" t="str">
        <f t="shared" si="2417"/>
        <v xml:space="preserve">    </v>
      </c>
      <c r="BB947" s="853">
        <f t="shared" si="2430"/>
        <v>0</v>
      </c>
      <c r="BC947" s="489"/>
      <c r="BD947" s="523">
        <f t="shared" si="2404"/>
        <v>0</v>
      </c>
      <c r="BE947" s="512">
        <f t="shared" si="2405"/>
        <v>0</v>
      </c>
      <c r="BF947" s="480" t="str">
        <f t="shared" si="2418"/>
        <v xml:space="preserve">    </v>
      </c>
      <c r="BG947" s="853">
        <f t="shared" si="2431"/>
        <v>0</v>
      </c>
      <c r="BH947" s="489"/>
      <c r="BI947" s="523">
        <f t="shared" si="2406"/>
        <v>0</v>
      </c>
      <c r="BJ947" s="512">
        <f t="shared" si="2407"/>
        <v>0</v>
      </c>
      <c r="BK947" s="480" t="str">
        <f t="shared" si="2419"/>
        <v xml:space="preserve">    </v>
      </c>
      <c r="BM947" s="502">
        <f t="shared" si="2370"/>
        <v>0</v>
      </c>
      <c r="BN947" s="7"/>
      <c r="BO947" s="7"/>
      <c r="BP947" s="7"/>
      <c r="BQ947" s="7"/>
    </row>
    <row r="948" spans="1:69" s="5" customFormat="1" ht="12.75">
      <c r="A948" s="808">
        <v>38</v>
      </c>
      <c r="B948" s="542" t="s">
        <v>18</v>
      </c>
      <c r="C948" s="705">
        <f t="shared" si="2371"/>
        <v>0</v>
      </c>
      <c r="D948" s="853">
        <f t="shared" si="2420"/>
        <v>0</v>
      </c>
      <c r="E948" s="489"/>
      <c r="F948" s="523">
        <f t="shared" si="2384"/>
        <v>0</v>
      </c>
      <c r="G948" s="512">
        <f t="shared" si="2385"/>
        <v>0</v>
      </c>
      <c r="H948" s="480" t="str">
        <f t="shared" si="2408"/>
        <v xml:space="preserve">    </v>
      </c>
      <c r="I948" s="853">
        <f t="shared" si="2421"/>
        <v>0</v>
      </c>
      <c r="J948" s="489"/>
      <c r="K948" s="523">
        <f t="shared" si="2386"/>
        <v>0</v>
      </c>
      <c r="L948" s="512">
        <f t="shared" si="2387"/>
        <v>0</v>
      </c>
      <c r="M948" s="480" t="str">
        <f t="shared" si="2409"/>
        <v xml:space="preserve">    </v>
      </c>
      <c r="N948" s="853">
        <f t="shared" si="2422"/>
        <v>0</v>
      </c>
      <c r="O948" s="489"/>
      <c r="P948" s="523">
        <f t="shared" si="2388"/>
        <v>0</v>
      </c>
      <c r="Q948" s="512">
        <f t="shared" si="2389"/>
        <v>0</v>
      </c>
      <c r="R948" s="480" t="str">
        <f t="shared" si="2410"/>
        <v xml:space="preserve">    </v>
      </c>
      <c r="S948" s="853">
        <f t="shared" si="2423"/>
        <v>0</v>
      </c>
      <c r="T948" s="489"/>
      <c r="U948" s="523">
        <f t="shared" si="2390"/>
        <v>0</v>
      </c>
      <c r="V948" s="512">
        <f t="shared" si="2391"/>
        <v>0</v>
      </c>
      <c r="W948" s="480" t="str">
        <f t="shared" si="2411"/>
        <v xml:space="preserve">    </v>
      </c>
      <c r="X948" s="853">
        <f t="shared" si="2424"/>
        <v>0</v>
      </c>
      <c r="Y948" s="489"/>
      <c r="Z948" s="523">
        <f t="shared" si="2392"/>
        <v>0</v>
      </c>
      <c r="AA948" s="512">
        <f t="shared" si="2393"/>
        <v>0</v>
      </c>
      <c r="AB948" s="480" t="str">
        <f t="shared" si="2412"/>
        <v xml:space="preserve">    </v>
      </c>
      <c r="AC948" s="853">
        <f t="shared" si="2425"/>
        <v>0</v>
      </c>
      <c r="AD948" s="489"/>
      <c r="AE948" s="523">
        <f t="shared" si="2394"/>
        <v>0</v>
      </c>
      <c r="AF948" s="512">
        <f t="shared" si="2395"/>
        <v>0</v>
      </c>
      <c r="AG948" s="480" t="str">
        <f t="shared" si="2413"/>
        <v xml:space="preserve">    </v>
      </c>
      <c r="AH948" s="853">
        <f t="shared" si="2426"/>
        <v>0</v>
      </c>
      <c r="AI948" s="489"/>
      <c r="AJ948" s="523">
        <f t="shared" si="2396"/>
        <v>0</v>
      </c>
      <c r="AK948" s="512">
        <f t="shared" si="2397"/>
        <v>0</v>
      </c>
      <c r="AL948" s="480" t="str">
        <f t="shared" si="2414"/>
        <v xml:space="preserve">    </v>
      </c>
      <c r="AM948" s="853">
        <f t="shared" si="2427"/>
        <v>0</v>
      </c>
      <c r="AN948" s="489"/>
      <c r="AO948" s="523">
        <f t="shared" si="2398"/>
        <v>0</v>
      </c>
      <c r="AP948" s="512">
        <f t="shared" si="2399"/>
        <v>0</v>
      </c>
      <c r="AQ948" s="480" t="str">
        <f t="shared" si="2415"/>
        <v xml:space="preserve">    </v>
      </c>
      <c r="AR948" s="853">
        <f t="shared" si="2428"/>
        <v>0</v>
      </c>
      <c r="AS948" s="489"/>
      <c r="AT948" s="523">
        <f t="shared" si="2400"/>
        <v>0</v>
      </c>
      <c r="AU948" s="512">
        <f t="shared" si="2401"/>
        <v>0</v>
      </c>
      <c r="AV948" s="480" t="str">
        <f t="shared" si="2416"/>
        <v xml:space="preserve">    </v>
      </c>
      <c r="AW948" s="853">
        <f t="shared" si="2429"/>
        <v>0</v>
      </c>
      <c r="AX948" s="489"/>
      <c r="AY948" s="523">
        <f t="shared" si="2402"/>
        <v>0</v>
      </c>
      <c r="AZ948" s="512">
        <f t="shared" si="2403"/>
        <v>0</v>
      </c>
      <c r="BA948" s="480" t="str">
        <f t="shared" si="2417"/>
        <v xml:space="preserve">    </v>
      </c>
      <c r="BB948" s="853">
        <f t="shared" si="2430"/>
        <v>0</v>
      </c>
      <c r="BC948" s="489"/>
      <c r="BD948" s="523">
        <f t="shared" si="2404"/>
        <v>0</v>
      </c>
      <c r="BE948" s="512">
        <f t="shared" si="2405"/>
        <v>0</v>
      </c>
      <c r="BF948" s="480" t="str">
        <f t="shared" si="2418"/>
        <v xml:space="preserve">    </v>
      </c>
      <c r="BG948" s="853">
        <f t="shared" si="2431"/>
        <v>0</v>
      </c>
      <c r="BH948" s="489"/>
      <c r="BI948" s="523">
        <f t="shared" si="2406"/>
        <v>0</v>
      </c>
      <c r="BJ948" s="512">
        <f t="shared" si="2407"/>
        <v>0</v>
      </c>
      <c r="BK948" s="480" t="str">
        <f t="shared" si="2419"/>
        <v xml:space="preserve">    </v>
      </c>
      <c r="BM948" s="502">
        <f t="shared" si="2370"/>
        <v>0</v>
      </c>
      <c r="BN948" s="7"/>
      <c r="BO948" s="7"/>
      <c r="BP948" s="7"/>
      <c r="BQ948" s="7"/>
    </row>
    <row r="949" spans="1:69" s="5" customFormat="1" ht="12.75">
      <c r="A949" s="808">
        <v>39</v>
      </c>
      <c r="B949" s="542" t="s">
        <v>18</v>
      </c>
      <c r="C949" s="705">
        <f t="shared" si="2371"/>
        <v>0</v>
      </c>
      <c r="D949" s="853">
        <f t="shared" si="2420"/>
        <v>0</v>
      </c>
      <c r="E949" s="489"/>
      <c r="F949" s="523">
        <f t="shared" si="2384"/>
        <v>0</v>
      </c>
      <c r="G949" s="512">
        <f t="shared" si="2385"/>
        <v>0</v>
      </c>
      <c r="H949" s="480" t="str">
        <f t="shared" si="2408"/>
        <v xml:space="preserve">    </v>
      </c>
      <c r="I949" s="853">
        <f t="shared" si="2421"/>
        <v>0</v>
      </c>
      <c r="J949" s="489"/>
      <c r="K949" s="523">
        <f t="shared" si="2386"/>
        <v>0</v>
      </c>
      <c r="L949" s="512">
        <f t="shared" si="2387"/>
        <v>0</v>
      </c>
      <c r="M949" s="480" t="str">
        <f t="shared" si="2409"/>
        <v xml:space="preserve">    </v>
      </c>
      <c r="N949" s="853">
        <f t="shared" si="2422"/>
        <v>0</v>
      </c>
      <c r="O949" s="489"/>
      <c r="P949" s="523">
        <f t="shared" si="2388"/>
        <v>0</v>
      </c>
      <c r="Q949" s="512">
        <f t="shared" si="2389"/>
        <v>0</v>
      </c>
      <c r="R949" s="480" t="str">
        <f t="shared" si="2410"/>
        <v xml:space="preserve">    </v>
      </c>
      <c r="S949" s="853">
        <f t="shared" si="2423"/>
        <v>0</v>
      </c>
      <c r="T949" s="489"/>
      <c r="U949" s="523">
        <f t="shared" si="2390"/>
        <v>0</v>
      </c>
      <c r="V949" s="512">
        <f t="shared" si="2391"/>
        <v>0</v>
      </c>
      <c r="W949" s="480" t="str">
        <f t="shared" si="2411"/>
        <v xml:space="preserve">    </v>
      </c>
      <c r="X949" s="853">
        <f t="shared" si="2424"/>
        <v>0</v>
      </c>
      <c r="Y949" s="489"/>
      <c r="Z949" s="523">
        <f t="shared" si="2392"/>
        <v>0</v>
      </c>
      <c r="AA949" s="512">
        <f t="shared" si="2393"/>
        <v>0</v>
      </c>
      <c r="AB949" s="480" t="str">
        <f t="shared" si="2412"/>
        <v xml:space="preserve">    </v>
      </c>
      <c r="AC949" s="853">
        <f t="shared" si="2425"/>
        <v>0</v>
      </c>
      <c r="AD949" s="489"/>
      <c r="AE949" s="523">
        <f t="shared" si="2394"/>
        <v>0</v>
      </c>
      <c r="AF949" s="512">
        <f t="shared" si="2395"/>
        <v>0</v>
      </c>
      <c r="AG949" s="480" t="str">
        <f t="shared" si="2413"/>
        <v xml:space="preserve">    </v>
      </c>
      <c r="AH949" s="853">
        <f t="shared" si="2426"/>
        <v>0</v>
      </c>
      <c r="AI949" s="489"/>
      <c r="AJ949" s="523">
        <f t="shared" si="2396"/>
        <v>0</v>
      </c>
      <c r="AK949" s="512">
        <f t="shared" si="2397"/>
        <v>0</v>
      </c>
      <c r="AL949" s="480" t="str">
        <f t="shared" si="2414"/>
        <v xml:space="preserve">    </v>
      </c>
      <c r="AM949" s="853">
        <f t="shared" si="2427"/>
        <v>0</v>
      </c>
      <c r="AN949" s="489"/>
      <c r="AO949" s="523">
        <f t="shared" si="2398"/>
        <v>0</v>
      </c>
      <c r="AP949" s="512">
        <f t="shared" si="2399"/>
        <v>0</v>
      </c>
      <c r="AQ949" s="480" t="str">
        <f t="shared" si="2415"/>
        <v xml:space="preserve">    </v>
      </c>
      <c r="AR949" s="853">
        <f t="shared" si="2428"/>
        <v>0</v>
      </c>
      <c r="AS949" s="489"/>
      <c r="AT949" s="523">
        <f t="shared" si="2400"/>
        <v>0</v>
      </c>
      <c r="AU949" s="512">
        <f t="shared" si="2401"/>
        <v>0</v>
      </c>
      <c r="AV949" s="480" t="str">
        <f t="shared" si="2416"/>
        <v xml:space="preserve">    </v>
      </c>
      <c r="AW949" s="853">
        <f t="shared" si="2429"/>
        <v>0</v>
      </c>
      <c r="AX949" s="489"/>
      <c r="AY949" s="523">
        <f t="shared" si="2402"/>
        <v>0</v>
      </c>
      <c r="AZ949" s="512">
        <f t="shared" si="2403"/>
        <v>0</v>
      </c>
      <c r="BA949" s="480" t="str">
        <f t="shared" si="2417"/>
        <v xml:space="preserve">    </v>
      </c>
      <c r="BB949" s="853">
        <f t="shared" si="2430"/>
        <v>0</v>
      </c>
      <c r="BC949" s="489"/>
      <c r="BD949" s="523">
        <f t="shared" si="2404"/>
        <v>0</v>
      </c>
      <c r="BE949" s="512">
        <f t="shared" si="2405"/>
        <v>0</v>
      </c>
      <c r="BF949" s="480" t="str">
        <f t="shared" si="2418"/>
        <v xml:space="preserve">    </v>
      </c>
      <c r="BG949" s="853">
        <f t="shared" si="2431"/>
        <v>0</v>
      </c>
      <c r="BH949" s="489"/>
      <c r="BI949" s="523">
        <f t="shared" si="2406"/>
        <v>0</v>
      </c>
      <c r="BJ949" s="512">
        <f t="shared" si="2407"/>
        <v>0</v>
      </c>
      <c r="BK949" s="480" t="str">
        <f t="shared" si="2419"/>
        <v xml:space="preserve">    </v>
      </c>
      <c r="BM949" s="502">
        <f t="shared" si="2370"/>
        <v>0</v>
      </c>
      <c r="BN949" s="7"/>
      <c r="BO949" s="7"/>
      <c r="BP949" s="7"/>
      <c r="BQ949" s="7"/>
    </row>
    <row r="950" spans="1:69" s="5" customFormat="1" ht="12.75" customHeight="1">
      <c r="A950" s="808">
        <v>40</v>
      </c>
      <c r="B950" s="542" t="s">
        <v>18</v>
      </c>
      <c r="C950" s="705">
        <f t="shared" si="2371"/>
        <v>0</v>
      </c>
      <c r="D950" s="853">
        <f t="shared" si="2420"/>
        <v>0</v>
      </c>
      <c r="E950" s="489"/>
      <c r="F950" s="523">
        <f t="shared" si="2384"/>
        <v>0</v>
      </c>
      <c r="G950" s="512">
        <f t="shared" si="2385"/>
        <v>0</v>
      </c>
      <c r="H950" s="480" t="str">
        <f t="shared" si="2408"/>
        <v xml:space="preserve">    </v>
      </c>
      <c r="I950" s="853">
        <f t="shared" si="2421"/>
        <v>0</v>
      </c>
      <c r="J950" s="489"/>
      <c r="K950" s="523">
        <f t="shared" si="2386"/>
        <v>0</v>
      </c>
      <c r="L950" s="512">
        <f t="shared" si="2387"/>
        <v>0</v>
      </c>
      <c r="M950" s="480" t="str">
        <f t="shared" si="2409"/>
        <v xml:space="preserve">    </v>
      </c>
      <c r="N950" s="853">
        <f t="shared" si="2422"/>
        <v>0</v>
      </c>
      <c r="O950" s="489"/>
      <c r="P950" s="523">
        <f t="shared" si="2388"/>
        <v>0</v>
      </c>
      <c r="Q950" s="512">
        <f t="shared" si="2389"/>
        <v>0</v>
      </c>
      <c r="R950" s="480" t="str">
        <f t="shared" si="2410"/>
        <v xml:space="preserve">    </v>
      </c>
      <c r="S950" s="853">
        <f t="shared" si="2423"/>
        <v>0</v>
      </c>
      <c r="T950" s="489"/>
      <c r="U950" s="523">
        <f t="shared" si="2390"/>
        <v>0</v>
      </c>
      <c r="V950" s="512">
        <f t="shared" si="2391"/>
        <v>0</v>
      </c>
      <c r="W950" s="480" t="str">
        <f t="shared" si="2411"/>
        <v xml:space="preserve">    </v>
      </c>
      <c r="X950" s="853">
        <f t="shared" si="2424"/>
        <v>0</v>
      </c>
      <c r="Y950" s="489"/>
      <c r="Z950" s="523">
        <f t="shared" si="2392"/>
        <v>0</v>
      </c>
      <c r="AA950" s="512">
        <f t="shared" si="2393"/>
        <v>0</v>
      </c>
      <c r="AB950" s="480" t="str">
        <f t="shared" si="2412"/>
        <v xml:space="preserve">    </v>
      </c>
      <c r="AC950" s="853">
        <f t="shared" si="2425"/>
        <v>0</v>
      </c>
      <c r="AD950" s="489"/>
      <c r="AE950" s="523">
        <f t="shared" si="2394"/>
        <v>0</v>
      </c>
      <c r="AF950" s="512">
        <f t="shared" si="2395"/>
        <v>0</v>
      </c>
      <c r="AG950" s="480" t="str">
        <f t="shared" si="2413"/>
        <v xml:space="preserve">    </v>
      </c>
      <c r="AH950" s="853">
        <f t="shared" si="2426"/>
        <v>0</v>
      </c>
      <c r="AI950" s="489"/>
      <c r="AJ950" s="523">
        <f t="shared" si="2396"/>
        <v>0</v>
      </c>
      <c r="AK950" s="512">
        <f t="shared" si="2397"/>
        <v>0</v>
      </c>
      <c r="AL950" s="480" t="str">
        <f t="shared" si="2414"/>
        <v xml:space="preserve">    </v>
      </c>
      <c r="AM950" s="853">
        <f t="shared" si="2427"/>
        <v>0</v>
      </c>
      <c r="AN950" s="489"/>
      <c r="AO950" s="523">
        <f t="shared" si="2398"/>
        <v>0</v>
      </c>
      <c r="AP950" s="512">
        <f t="shared" si="2399"/>
        <v>0</v>
      </c>
      <c r="AQ950" s="480" t="str">
        <f t="shared" si="2415"/>
        <v xml:space="preserve">    </v>
      </c>
      <c r="AR950" s="853">
        <f t="shared" si="2428"/>
        <v>0</v>
      </c>
      <c r="AS950" s="489"/>
      <c r="AT950" s="523">
        <f t="shared" si="2400"/>
        <v>0</v>
      </c>
      <c r="AU950" s="512">
        <f t="shared" si="2401"/>
        <v>0</v>
      </c>
      <c r="AV950" s="480" t="str">
        <f t="shared" si="2416"/>
        <v xml:space="preserve">    </v>
      </c>
      <c r="AW950" s="853">
        <f t="shared" si="2429"/>
        <v>0</v>
      </c>
      <c r="AX950" s="489"/>
      <c r="AY950" s="523">
        <f t="shared" si="2402"/>
        <v>0</v>
      </c>
      <c r="AZ950" s="512">
        <f t="shared" si="2403"/>
        <v>0</v>
      </c>
      <c r="BA950" s="480" t="str">
        <f t="shared" si="2417"/>
        <v xml:space="preserve">    </v>
      </c>
      <c r="BB950" s="853">
        <f t="shared" si="2430"/>
        <v>0</v>
      </c>
      <c r="BC950" s="489"/>
      <c r="BD950" s="523">
        <f t="shared" si="2404"/>
        <v>0</v>
      </c>
      <c r="BE950" s="512">
        <f t="shared" si="2405"/>
        <v>0</v>
      </c>
      <c r="BF950" s="480" t="str">
        <f t="shared" si="2418"/>
        <v xml:space="preserve">    </v>
      </c>
      <c r="BG950" s="853">
        <f t="shared" si="2431"/>
        <v>0</v>
      </c>
      <c r="BH950" s="489"/>
      <c r="BI950" s="523">
        <f t="shared" si="2406"/>
        <v>0</v>
      </c>
      <c r="BJ950" s="512">
        <f t="shared" si="2407"/>
        <v>0</v>
      </c>
      <c r="BK950" s="480" t="str">
        <f t="shared" si="2419"/>
        <v xml:space="preserve">    </v>
      </c>
      <c r="BM950" s="502">
        <f t="shared" si="2370"/>
        <v>0</v>
      </c>
      <c r="BN950" s="7"/>
      <c r="BO950" s="7"/>
      <c r="BP950" s="7"/>
      <c r="BQ950" s="7"/>
    </row>
    <row r="951" spans="1:69" s="5" customFormat="1" ht="12.75" customHeight="1">
      <c r="A951" s="808">
        <v>41</v>
      </c>
      <c r="B951" s="543" t="s">
        <v>18</v>
      </c>
      <c r="C951" s="705">
        <f t="shared" si="2371"/>
        <v>0</v>
      </c>
      <c r="D951" s="853">
        <f t="shared" si="2420"/>
        <v>0</v>
      </c>
      <c r="E951" s="489"/>
      <c r="F951" s="523">
        <f t="shared" si="2384"/>
        <v>0</v>
      </c>
      <c r="G951" s="512">
        <f t="shared" si="2385"/>
        <v>0</v>
      </c>
      <c r="H951" s="480" t="str">
        <f t="shared" si="2408"/>
        <v xml:space="preserve">    </v>
      </c>
      <c r="I951" s="853">
        <f t="shared" si="2421"/>
        <v>0</v>
      </c>
      <c r="J951" s="489"/>
      <c r="K951" s="523">
        <f t="shared" si="2386"/>
        <v>0</v>
      </c>
      <c r="L951" s="512">
        <f t="shared" si="2387"/>
        <v>0</v>
      </c>
      <c r="M951" s="480" t="str">
        <f t="shared" si="2409"/>
        <v xml:space="preserve">    </v>
      </c>
      <c r="N951" s="853">
        <f t="shared" si="2422"/>
        <v>0</v>
      </c>
      <c r="O951" s="489"/>
      <c r="P951" s="523">
        <f t="shared" si="2388"/>
        <v>0</v>
      </c>
      <c r="Q951" s="512">
        <f t="shared" si="2389"/>
        <v>0</v>
      </c>
      <c r="R951" s="480" t="str">
        <f t="shared" si="2410"/>
        <v xml:space="preserve">    </v>
      </c>
      <c r="S951" s="853">
        <f t="shared" si="2423"/>
        <v>0</v>
      </c>
      <c r="T951" s="489"/>
      <c r="U951" s="523">
        <f t="shared" si="2390"/>
        <v>0</v>
      </c>
      <c r="V951" s="512">
        <f t="shared" si="2391"/>
        <v>0</v>
      </c>
      <c r="W951" s="480" t="str">
        <f t="shared" si="2411"/>
        <v xml:space="preserve">    </v>
      </c>
      <c r="X951" s="853">
        <f t="shared" si="2424"/>
        <v>0</v>
      </c>
      <c r="Y951" s="489"/>
      <c r="Z951" s="523">
        <f t="shared" si="2392"/>
        <v>0</v>
      </c>
      <c r="AA951" s="512">
        <f t="shared" si="2393"/>
        <v>0</v>
      </c>
      <c r="AB951" s="480" t="str">
        <f t="shared" si="2412"/>
        <v xml:space="preserve">    </v>
      </c>
      <c r="AC951" s="853">
        <f t="shared" si="2425"/>
        <v>0</v>
      </c>
      <c r="AD951" s="489"/>
      <c r="AE951" s="523">
        <f t="shared" si="2394"/>
        <v>0</v>
      </c>
      <c r="AF951" s="512">
        <f t="shared" si="2395"/>
        <v>0</v>
      </c>
      <c r="AG951" s="480" t="str">
        <f t="shared" si="2413"/>
        <v xml:space="preserve">    </v>
      </c>
      <c r="AH951" s="853">
        <f t="shared" si="2426"/>
        <v>0</v>
      </c>
      <c r="AI951" s="489"/>
      <c r="AJ951" s="523">
        <f t="shared" si="2396"/>
        <v>0</v>
      </c>
      <c r="AK951" s="512">
        <f t="shared" si="2397"/>
        <v>0</v>
      </c>
      <c r="AL951" s="480" t="str">
        <f t="shared" si="2414"/>
        <v xml:space="preserve">    </v>
      </c>
      <c r="AM951" s="853">
        <f t="shared" si="2427"/>
        <v>0</v>
      </c>
      <c r="AN951" s="489"/>
      <c r="AO951" s="523">
        <f t="shared" si="2398"/>
        <v>0</v>
      </c>
      <c r="AP951" s="512">
        <f t="shared" si="2399"/>
        <v>0</v>
      </c>
      <c r="AQ951" s="480" t="str">
        <f t="shared" si="2415"/>
        <v xml:space="preserve">    </v>
      </c>
      <c r="AR951" s="853">
        <f t="shared" si="2428"/>
        <v>0</v>
      </c>
      <c r="AS951" s="489"/>
      <c r="AT951" s="523">
        <f t="shared" si="2400"/>
        <v>0</v>
      </c>
      <c r="AU951" s="512">
        <f t="shared" si="2401"/>
        <v>0</v>
      </c>
      <c r="AV951" s="480" t="str">
        <f t="shared" si="2416"/>
        <v xml:space="preserve">    </v>
      </c>
      <c r="AW951" s="853">
        <f t="shared" si="2429"/>
        <v>0</v>
      </c>
      <c r="AX951" s="489"/>
      <c r="AY951" s="523">
        <f t="shared" si="2402"/>
        <v>0</v>
      </c>
      <c r="AZ951" s="512">
        <f t="shared" si="2403"/>
        <v>0</v>
      </c>
      <c r="BA951" s="480" t="str">
        <f t="shared" si="2417"/>
        <v xml:space="preserve">    </v>
      </c>
      <c r="BB951" s="853">
        <f t="shared" si="2430"/>
        <v>0</v>
      </c>
      <c r="BC951" s="489"/>
      <c r="BD951" s="523">
        <f t="shared" si="2404"/>
        <v>0</v>
      </c>
      <c r="BE951" s="512">
        <f t="shared" si="2405"/>
        <v>0</v>
      </c>
      <c r="BF951" s="480" t="str">
        <f t="shared" si="2418"/>
        <v xml:space="preserve">    </v>
      </c>
      <c r="BG951" s="853">
        <f t="shared" si="2431"/>
        <v>0</v>
      </c>
      <c r="BH951" s="489"/>
      <c r="BI951" s="523">
        <f t="shared" si="2406"/>
        <v>0</v>
      </c>
      <c r="BJ951" s="512">
        <f t="shared" si="2407"/>
        <v>0</v>
      </c>
      <c r="BK951" s="480" t="str">
        <f t="shared" si="2419"/>
        <v xml:space="preserve">    </v>
      </c>
      <c r="BM951" s="502">
        <f t="shared" si="2370"/>
        <v>0</v>
      </c>
      <c r="BN951" s="7"/>
      <c r="BO951" s="7"/>
      <c r="BP951" s="7"/>
      <c r="BQ951" s="7"/>
    </row>
    <row r="952" spans="1:69" s="5" customFormat="1" ht="12.75" customHeight="1">
      <c r="A952" s="808">
        <v>42</v>
      </c>
      <c r="B952" s="543" t="s">
        <v>18</v>
      </c>
      <c r="C952" s="705">
        <f t="shared" si="2371"/>
        <v>0</v>
      </c>
      <c r="D952" s="853">
        <f t="shared" si="2420"/>
        <v>0</v>
      </c>
      <c r="E952" s="489"/>
      <c r="F952" s="523">
        <f t="shared" si="2384"/>
        <v>0</v>
      </c>
      <c r="G952" s="512">
        <f t="shared" si="2385"/>
        <v>0</v>
      </c>
      <c r="H952" s="480" t="str">
        <f t="shared" si="2408"/>
        <v xml:space="preserve">    </v>
      </c>
      <c r="I952" s="853">
        <f t="shared" si="2421"/>
        <v>0</v>
      </c>
      <c r="J952" s="489"/>
      <c r="K952" s="523">
        <f t="shared" si="2386"/>
        <v>0</v>
      </c>
      <c r="L952" s="512">
        <f t="shared" si="2387"/>
        <v>0</v>
      </c>
      <c r="M952" s="480" t="str">
        <f t="shared" si="2409"/>
        <v xml:space="preserve">    </v>
      </c>
      <c r="N952" s="853">
        <f t="shared" si="2422"/>
        <v>0</v>
      </c>
      <c r="O952" s="489"/>
      <c r="P952" s="523">
        <f t="shared" si="2388"/>
        <v>0</v>
      </c>
      <c r="Q952" s="512">
        <f t="shared" si="2389"/>
        <v>0</v>
      </c>
      <c r="R952" s="480" t="str">
        <f t="shared" si="2410"/>
        <v xml:space="preserve">    </v>
      </c>
      <c r="S952" s="853">
        <f t="shared" si="2423"/>
        <v>0</v>
      </c>
      <c r="T952" s="489"/>
      <c r="U952" s="523">
        <f t="shared" si="2390"/>
        <v>0</v>
      </c>
      <c r="V952" s="512">
        <f t="shared" si="2391"/>
        <v>0</v>
      </c>
      <c r="W952" s="480" t="str">
        <f t="shared" si="2411"/>
        <v xml:space="preserve">    </v>
      </c>
      <c r="X952" s="853">
        <f t="shared" si="2424"/>
        <v>0</v>
      </c>
      <c r="Y952" s="489"/>
      <c r="Z952" s="523">
        <f t="shared" si="2392"/>
        <v>0</v>
      </c>
      <c r="AA952" s="512">
        <f t="shared" si="2393"/>
        <v>0</v>
      </c>
      <c r="AB952" s="480" t="str">
        <f t="shared" si="2412"/>
        <v xml:space="preserve">    </v>
      </c>
      <c r="AC952" s="853">
        <f t="shared" si="2425"/>
        <v>0</v>
      </c>
      <c r="AD952" s="489"/>
      <c r="AE952" s="523">
        <f t="shared" si="2394"/>
        <v>0</v>
      </c>
      <c r="AF952" s="512">
        <f t="shared" si="2395"/>
        <v>0</v>
      </c>
      <c r="AG952" s="480" t="str">
        <f t="shared" si="2413"/>
        <v xml:space="preserve">    </v>
      </c>
      <c r="AH952" s="853">
        <f t="shared" si="2426"/>
        <v>0</v>
      </c>
      <c r="AI952" s="489"/>
      <c r="AJ952" s="523">
        <f t="shared" si="2396"/>
        <v>0</v>
      </c>
      <c r="AK952" s="512">
        <f t="shared" si="2397"/>
        <v>0</v>
      </c>
      <c r="AL952" s="480" t="str">
        <f t="shared" si="2414"/>
        <v xml:space="preserve">    </v>
      </c>
      <c r="AM952" s="853">
        <f t="shared" si="2427"/>
        <v>0</v>
      </c>
      <c r="AN952" s="489"/>
      <c r="AO952" s="523">
        <f t="shared" si="2398"/>
        <v>0</v>
      </c>
      <c r="AP952" s="512">
        <f t="shared" si="2399"/>
        <v>0</v>
      </c>
      <c r="AQ952" s="480" t="str">
        <f t="shared" si="2415"/>
        <v xml:space="preserve">    </v>
      </c>
      <c r="AR952" s="853">
        <f t="shared" si="2428"/>
        <v>0</v>
      </c>
      <c r="AS952" s="489"/>
      <c r="AT952" s="523">
        <f t="shared" si="2400"/>
        <v>0</v>
      </c>
      <c r="AU952" s="512">
        <f t="shared" si="2401"/>
        <v>0</v>
      </c>
      <c r="AV952" s="480" t="str">
        <f t="shared" si="2416"/>
        <v xml:space="preserve">    </v>
      </c>
      <c r="AW952" s="853">
        <f t="shared" si="2429"/>
        <v>0</v>
      </c>
      <c r="AX952" s="489"/>
      <c r="AY952" s="523">
        <f t="shared" si="2402"/>
        <v>0</v>
      </c>
      <c r="AZ952" s="512">
        <f t="shared" si="2403"/>
        <v>0</v>
      </c>
      <c r="BA952" s="480" t="str">
        <f t="shared" si="2417"/>
        <v xml:space="preserve">    </v>
      </c>
      <c r="BB952" s="853">
        <f t="shared" si="2430"/>
        <v>0</v>
      </c>
      <c r="BC952" s="489"/>
      <c r="BD952" s="523">
        <f t="shared" si="2404"/>
        <v>0</v>
      </c>
      <c r="BE952" s="512">
        <f t="shared" si="2405"/>
        <v>0</v>
      </c>
      <c r="BF952" s="480" t="str">
        <f t="shared" si="2418"/>
        <v xml:space="preserve">    </v>
      </c>
      <c r="BG952" s="853">
        <f t="shared" si="2431"/>
        <v>0</v>
      </c>
      <c r="BH952" s="489"/>
      <c r="BI952" s="523">
        <f t="shared" si="2406"/>
        <v>0</v>
      </c>
      <c r="BJ952" s="512">
        <f t="shared" si="2407"/>
        <v>0</v>
      </c>
      <c r="BK952" s="480" t="str">
        <f t="shared" si="2419"/>
        <v xml:space="preserve">    </v>
      </c>
      <c r="BM952" s="502">
        <f t="shared" si="2370"/>
        <v>0</v>
      </c>
      <c r="BN952" s="7"/>
      <c r="BO952" s="7"/>
      <c r="BP952" s="7"/>
      <c r="BQ952" s="7"/>
    </row>
    <row r="953" spans="1:69" s="5" customFormat="1" ht="12.75" customHeight="1">
      <c r="A953" s="808">
        <v>43</v>
      </c>
      <c r="B953" s="543" t="s">
        <v>18</v>
      </c>
      <c r="C953" s="705">
        <f t="shared" ref="C953" si="2458">+E953+J953+O953+T953+Y953+AD953+AI953+AN953+AS953+AX953+BC953+BH953</f>
        <v>0</v>
      </c>
      <c r="D953" s="853">
        <f t="shared" si="2420"/>
        <v>0</v>
      </c>
      <c r="E953" s="489"/>
      <c r="F953" s="523">
        <f t="shared" si="2384"/>
        <v>0</v>
      </c>
      <c r="G953" s="512">
        <f t="shared" ref="G953" si="2459">D953-F953</f>
        <v>0</v>
      </c>
      <c r="H953" s="480" t="str">
        <f t="shared" ref="H953" si="2460">IF(D953=0,"    ",F953/D953)</f>
        <v xml:space="preserve">    </v>
      </c>
      <c r="I953" s="853">
        <f t="shared" si="2421"/>
        <v>0</v>
      </c>
      <c r="J953" s="489"/>
      <c r="K953" s="523">
        <f t="shared" si="2386"/>
        <v>0</v>
      </c>
      <c r="L953" s="512">
        <f t="shared" ref="L953" si="2461">I953-K953</f>
        <v>0</v>
      </c>
      <c r="M953" s="480" t="str">
        <f t="shared" ref="M953" si="2462">IF(I953=0,"    ",K953/I953)</f>
        <v xml:space="preserve">    </v>
      </c>
      <c r="N953" s="853">
        <f t="shared" si="2422"/>
        <v>0</v>
      </c>
      <c r="O953" s="489"/>
      <c r="P953" s="523">
        <f t="shared" si="2388"/>
        <v>0</v>
      </c>
      <c r="Q953" s="512">
        <f t="shared" ref="Q953" si="2463">N953-P953</f>
        <v>0</v>
      </c>
      <c r="R953" s="480" t="str">
        <f t="shared" ref="R953" si="2464">IF(N953=0,"    ",P953/N953)</f>
        <v xml:space="preserve">    </v>
      </c>
      <c r="S953" s="853">
        <f t="shared" si="2423"/>
        <v>0</v>
      </c>
      <c r="T953" s="489"/>
      <c r="U953" s="523">
        <f t="shared" si="2390"/>
        <v>0</v>
      </c>
      <c r="V953" s="512">
        <f t="shared" ref="V953" si="2465">S953-U953</f>
        <v>0</v>
      </c>
      <c r="W953" s="480" t="str">
        <f t="shared" ref="W953" si="2466">IF(S953=0,"    ",U953/S953)</f>
        <v xml:space="preserve">    </v>
      </c>
      <c r="X953" s="853">
        <f t="shared" si="2424"/>
        <v>0</v>
      </c>
      <c r="Y953" s="489"/>
      <c r="Z953" s="523">
        <f t="shared" si="2392"/>
        <v>0</v>
      </c>
      <c r="AA953" s="512">
        <f t="shared" ref="AA953" si="2467">X953-Z953</f>
        <v>0</v>
      </c>
      <c r="AB953" s="480" t="str">
        <f t="shared" ref="AB953" si="2468">IF(X953=0,"    ",Z953/X953)</f>
        <v xml:space="preserve">    </v>
      </c>
      <c r="AC953" s="853">
        <f t="shared" si="2425"/>
        <v>0</v>
      </c>
      <c r="AD953" s="489"/>
      <c r="AE953" s="523">
        <f t="shared" si="2394"/>
        <v>0</v>
      </c>
      <c r="AF953" s="512">
        <f t="shared" ref="AF953" si="2469">AC953-AE953</f>
        <v>0</v>
      </c>
      <c r="AG953" s="480" t="str">
        <f t="shared" ref="AG953" si="2470">IF(AC953=0,"    ",AE953/AC953)</f>
        <v xml:space="preserve">    </v>
      </c>
      <c r="AH953" s="853">
        <f t="shared" si="2426"/>
        <v>0</v>
      </c>
      <c r="AI953" s="489"/>
      <c r="AJ953" s="523">
        <f t="shared" si="2396"/>
        <v>0</v>
      </c>
      <c r="AK953" s="512">
        <f t="shared" ref="AK953" si="2471">AH953-AJ953</f>
        <v>0</v>
      </c>
      <c r="AL953" s="480" t="str">
        <f t="shared" ref="AL953" si="2472">IF(AH953=0,"    ",AJ953/AH953)</f>
        <v xml:space="preserve">    </v>
      </c>
      <c r="AM953" s="853">
        <f t="shared" si="2427"/>
        <v>0</v>
      </c>
      <c r="AN953" s="489"/>
      <c r="AO953" s="523">
        <f t="shared" si="2398"/>
        <v>0</v>
      </c>
      <c r="AP953" s="512">
        <f t="shared" ref="AP953" si="2473">AM953-AO953</f>
        <v>0</v>
      </c>
      <c r="AQ953" s="480" t="str">
        <f t="shared" ref="AQ953" si="2474">IF(AM953=0,"    ",AO953/AM953)</f>
        <v xml:space="preserve">    </v>
      </c>
      <c r="AR953" s="853">
        <f t="shared" si="2428"/>
        <v>0</v>
      </c>
      <c r="AS953" s="489"/>
      <c r="AT953" s="523">
        <f t="shared" si="2400"/>
        <v>0</v>
      </c>
      <c r="AU953" s="512">
        <f t="shared" ref="AU953" si="2475">AR953-AT953</f>
        <v>0</v>
      </c>
      <c r="AV953" s="480" t="str">
        <f t="shared" ref="AV953" si="2476">IF(AR953=0,"    ",AT953/AR953)</f>
        <v xml:space="preserve">    </v>
      </c>
      <c r="AW953" s="853">
        <f t="shared" si="2429"/>
        <v>0</v>
      </c>
      <c r="AX953" s="489"/>
      <c r="AY953" s="523">
        <f t="shared" si="2402"/>
        <v>0</v>
      </c>
      <c r="AZ953" s="512">
        <f t="shared" ref="AZ953" si="2477">AW953-AY953</f>
        <v>0</v>
      </c>
      <c r="BA953" s="480" t="str">
        <f t="shared" ref="BA953" si="2478">IF(AW953=0,"    ",AY953/AW953)</f>
        <v xml:space="preserve">    </v>
      </c>
      <c r="BB953" s="853">
        <f t="shared" si="2430"/>
        <v>0</v>
      </c>
      <c r="BC953" s="489"/>
      <c r="BD953" s="523">
        <f t="shared" si="2404"/>
        <v>0</v>
      </c>
      <c r="BE953" s="512">
        <f t="shared" ref="BE953" si="2479">BB953-BD953</f>
        <v>0</v>
      </c>
      <c r="BF953" s="480" t="str">
        <f t="shared" ref="BF953" si="2480">IF(BB953=0,"    ",BD953/BB953)</f>
        <v xml:space="preserve">    </v>
      </c>
      <c r="BG953" s="853">
        <f t="shared" si="2431"/>
        <v>0</v>
      </c>
      <c r="BH953" s="489"/>
      <c r="BI953" s="523">
        <f t="shared" si="2406"/>
        <v>0</v>
      </c>
      <c r="BJ953" s="512">
        <f t="shared" ref="BJ953" si="2481">BG953-BI953</f>
        <v>0</v>
      </c>
      <c r="BK953" s="480" t="str">
        <f t="shared" ref="BK953" si="2482">IF(BG953=0,"    ",BI953/BG953)</f>
        <v xml:space="preserve">    </v>
      </c>
      <c r="BM953" s="502">
        <f t="shared" ref="BM953" si="2483">E953+J953+O953+T953+Y953+AD953+AI953+AN953+AS953+AX953+BC953+BH953</f>
        <v>0</v>
      </c>
      <c r="BN953" s="7"/>
      <c r="BO953" s="7"/>
      <c r="BP953" s="7"/>
      <c r="BQ953" s="7"/>
    </row>
    <row r="954" spans="1:69" s="5" customFormat="1" ht="12.75" customHeight="1">
      <c r="A954" s="808">
        <v>44</v>
      </c>
      <c r="B954" s="543" t="s">
        <v>18</v>
      </c>
      <c r="C954" s="705">
        <f t="shared" si="2371"/>
        <v>0</v>
      </c>
      <c r="D954" s="853">
        <f t="shared" si="2420"/>
        <v>0</v>
      </c>
      <c r="E954" s="489"/>
      <c r="F954" s="523">
        <f t="shared" si="2384"/>
        <v>0</v>
      </c>
      <c r="G954" s="512">
        <f t="shared" si="2385"/>
        <v>0</v>
      </c>
      <c r="H954" s="480" t="str">
        <f t="shared" si="2408"/>
        <v xml:space="preserve">    </v>
      </c>
      <c r="I954" s="853">
        <f t="shared" si="2421"/>
        <v>0</v>
      </c>
      <c r="J954" s="489"/>
      <c r="K954" s="523">
        <f t="shared" si="2386"/>
        <v>0</v>
      </c>
      <c r="L954" s="512">
        <f t="shared" si="2387"/>
        <v>0</v>
      </c>
      <c r="M954" s="480" t="str">
        <f t="shared" si="2409"/>
        <v xml:space="preserve">    </v>
      </c>
      <c r="N954" s="853">
        <f t="shared" si="2422"/>
        <v>0</v>
      </c>
      <c r="O954" s="489"/>
      <c r="P954" s="523">
        <f t="shared" si="2388"/>
        <v>0</v>
      </c>
      <c r="Q954" s="512">
        <f t="shared" si="2389"/>
        <v>0</v>
      </c>
      <c r="R954" s="480" t="str">
        <f t="shared" si="2410"/>
        <v xml:space="preserve">    </v>
      </c>
      <c r="S954" s="853">
        <f t="shared" si="2423"/>
        <v>0</v>
      </c>
      <c r="T954" s="489"/>
      <c r="U954" s="523">
        <f t="shared" si="2390"/>
        <v>0</v>
      </c>
      <c r="V954" s="512">
        <f t="shared" si="2391"/>
        <v>0</v>
      </c>
      <c r="W954" s="480" t="str">
        <f t="shared" si="2411"/>
        <v xml:space="preserve">    </v>
      </c>
      <c r="X954" s="853">
        <f t="shared" si="2424"/>
        <v>0</v>
      </c>
      <c r="Y954" s="489"/>
      <c r="Z954" s="523">
        <f t="shared" si="2392"/>
        <v>0</v>
      </c>
      <c r="AA954" s="512">
        <f t="shared" si="2393"/>
        <v>0</v>
      </c>
      <c r="AB954" s="480" t="str">
        <f t="shared" si="2412"/>
        <v xml:space="preserve">    </v>
      </c>
      <c r="AC954" s="853">
        <f t="shared" si="2425"/>
        <v>0</v>
      </c>
      <c r="AD954" s="489"/>
      <c r="AE954" s="523">
        <f t="shared" si="2394"/>
        <v>0</v>
      </c>
      <c r="AF954" s="512">
        <f t="shared" si="2395"/>
        <v>0</v>
      </c>
      <c r="AG954" s="480" t="str">
        <f t="shared" si="2413"/>
        <v xml:space="preserve">    </v>
      </c>
      <c r="AH954" s="853">
        <f t="shared" si="2426"/>
        <v>0</v>
      </c>
      <c r="AI954" s="489"/>
      <c r="AJ954" s="523">
        <f t="shared" si="2396"/>
        <v>0</v>
      </c>
      <c r="AK954" s="512">
        <f t="shared" si="2397"/>
        <v>0</v>
      </c>
      <c r="AL954" s="480" t="str">
        <f t="shared" si="2414"/>
        <v xml:space="preserve">    </v>
      </c>
      <c r="AM954" s="853">
        <f t="shared" si="2427"/>
        <v>0</v>
      </c>
      <c r="AN954" s="489"/>
      <c r="AO954" s="523">
        <f t="shared" si="2398"/>
        <v>0</v>
      </c>
      <c r="AP954" s="512">
        <f t="shared" si="2399"/>
        <v>0</v>
      </c>
      <c r="AQ954" s="480" t="str">
        <f t="shared" si="2415"/>
        <v xml:space="preserve">    </v>
      </c>
      <c r="AR954" s="853">
        <f t="shared" si="2428"/>
        <v>0</v>
      </c>
      <c r="AS954" s="489"/>
      <c r="AT954" s="523">
        <f t="shared" si="2400"/>
        <v>0</v>
      </c>
      <c r="AU954" s="512">
        <f t="shared" si="2401"/>
        <v>0</v>
      </c>
      <c r="AV954" s="480" t="str">
        <f t="shared" si="2416"/>
        <v xml:space="preserve">    </v>
      </c>
      <c r="AW954" s="853">
        <f t="shared" si="2429"/>
        <v>0</v>
      </c>
      <c r="AX954" s="489"/>
      <c r="AY954" s="523">
        <f t="shared" si="2402"/>
        <v>0</v>
      </c>
      <c r="AZ954" s="512">
        <f t="shared" si="2403"/>
        <v>0</v>
      </c>
      <c r="BA954" s="480" t="str">
        <f t="shared" si="2417"/>
        <v xml:space="preserve">    </v>
      </c>
      <c r="BB954" s="853">
        <f t="shared" si="2430"/>
        <v>0</v>
      </c>
      <c r="BC954" s="489"/>
      <c r="BD954" s="523">
        <f t="shared" si="2404"/>
        <v>0</v>
      </c>
      <c r="BE954" s="512">
        <f t="shared" si="2405"/>
        <v>0</v>
      </c>
      <c r="BF954" s="480" t="str">
        <f t="shared" si="2418"/>
        <v xml:space="preserve">    </v>
      </c>
      <c r="BG954" s="853">
        <f t="shared" si="2431"/>
        <v>0</v>
      </c>
      <c r="BH954" s="489"/>
      <c r="BI954" s="523">
        <f t="shared" si="2406"/>
        <v>0</v>
      </c>
      <c r="BJ954" s="512">
        <f t="shared" si="2407"/>
        <v>0</v>
      </c>
      <c r="BK954" s="480" t="str">
        <f t="shared" si="2419"/>
        <v xml:space="preserve">    </v>
      </c>
      <c r="BM954" s="502">
        <f t="shared" si="2370"/>
        <v>0</v>
      </c>
      <c r="BN954" s="7"/>
      <c r="BO954" s="7"/>
      <c r="BP954" s="7"/>
      <c r="BQ954" s="7"/>
    </row>
    <row r="955" spans="1:69" s="52" customFormat="1" ht="12.75">
      <c r="A955" s="811">
        <v>45</v>
      </c>
      <c r="B955" s="836" t="s">
        <v>75</v>
      </c>
      <c r="C955" s="706">
        <f t="shared" si="2371"/>
        <v>0</v>
      </c>
      <c r="D955" s="546">
        <f t="shared" si="2420"/>
        <v>0</v>
      </c>
      <c r="E955" s="497">
        <f>SUM(E914:E954)</f>
        <v>0</v>
      </c>
      <c r="F955" s="498">
        <f>SUM(F914:F954)</f>
        <v>0</v>
      </c>
      <c r="G955" s="519">
        <f t="shared" si="2385"/>
        <v>0</v>
      </c>
      <c r="H955" s="481" t="str">
        <f t="shared" si="2408"/>
        <v xml:space="preserve">    </v>
      </c>
      <c r="I955" s="546">
        <f t="shared" si="2421"/>
        <v>0</v>
      </c>
      <c r="J955" s="497">
        <f>SUM(J914:J954)</f>
        <v>0</v>
      </c>
      <c r="K955" s="498">
        <f>SUM(K914:K954)</f>
        <v>0</v>
      </c>
      <c r="L955" s="519">
        <f t="shared" si="2387"/>
        <v>0</v>
      </c>
      <c r="M955" s="481" t="str">
        <f t="shared" si="2409"/>
        <v xml:space="preserve">    </v>
      </c>
      <c r="N955" s="546">
        <f t="shared" si="2422"/>
        <v>0</v>
      </c>
      <c r="O955" s="497">
        <f>SUM(O914:O954)</f>
        <v>0</v>
      </c>
      <c r="P955" s="498">
        <f>SUM(P914:P954)</f>
        <v>0</v>
      </c>
      <c r="Q955" s="519">
        <f t="shared" si="2389"/>
        <v>0</v>
      </c>
      <c r="R955" s="481" t="str">
        <f t="shared" si="2410"/>
        <v xml:space="preserve">    </v>
      </c>
      <c r="S955" s="546">
        <f t="shared" si="2423"/>
        <v>0</v>
      </c>
      <c r="T955" s="497">
        <f>SUM(T914:T954)</f>
        <v>0</v>
      </c>
      <c r="U955" s="498">
        <f>SUM(U914:U954)</f>
        <v>0</v>
      </c>
      <c r="V955" s="519">
        <f t="shared" si="2391"/>
        <v>0</v>
      </c>
      <c r="W955" s="481" t="str">
        <f t="shared" si="2411"/>
        <v xml:space="preserve">    </v>
      </c>
      <c r="X955" s="546">
        <f t="shared" si="2424"/>
        <v>0</v>
      </c>
      <c r="Y955" s="497">
        <f>SUM(Y914:Y954)</f>
        <v>0</v>
      </c>
      <c r="Z955" s="498">
        <f>SUM(Z914:Z954)</f>
        <v>0</v>
      </c>
      <c r="AA955" s="519">
        <f t="shared" si="2393"/>
        <v>0</v>
      </c>
      <c r="AB955" s="481" t="str">
        <f t="shared" si="2412"/>
        <v xml:space="preserve">    </v>
      </c>
      <c r="AC955" s="546">
        <f t="shared" si="2425"/>
        <v>0</v>
      </c>
      <c r="AD955" s="497">
        <f>SUM(AD914:AD954)</f>
        <v>0</v>
      </c>
      <c r="AE955" s="498">
        <f>SUM(AE914:AE954)</f>
        <v>0</v>
      </c>
      <c r="AF955" s="519">
        <f t="shared" si="2395"/>
        <v>0</v>
      </c>
      <c r="AG955" s="481" t="str">
        <f t="shared" si="2413"/>
        <v xml:space="preserve">    </v>
      </c>
      <c r="AH955" s="546">
        <f t="shared" si="2426"/>
        <v>0</v>
      </c>
      <c r="AI955" s="497">
        <f>SUM(AI914:AI954)</f>
        <v>0</v>
      </c>
      <c r="AJ955" s="498">
        <f>SUM(AJ914:AJ954)</f>
        <v>0</v>
      </c>
      <c r="AK955" s="519">
        <f t="shared" si="2397"/>
        <v>0</v>
      </c>
      <c r="AL955" s="481" t="str">
        <f t="shared" si="2414"/>
        <v xml:space="preserve">    </v>
      </c>
      <c r="AM955" s="546">
        <f t="shared" si="2427"/>
        <v>0</v>
      </c>
      <c r="AN955" s="497">
        <f>SUM(AN914:AN954)</f>
        <v>0</v>
      </c>
      <c r="AO955" s="498">
        <f>SUM(AO914:AO954)</f>
        <v>0</v>
      </c>
      <c r="AP955" s="519">
        <f t="shared" si="2399"/>
        <v>0</v>
      </c>
      <c r="AQ955" s="481" t="str">
        <f t="shared" si="2415"/>
        <v xml:space="preserve">    </v>
      </c>
      <c r="AR955" s="546">
        <f t="shared" si="2428"/>
        <v>0</v>
      </c>
      <c r="AS955" s="497">
        <f>SUM(AS914:AS954)</f>
        <v>0</v>
      </c>
      <c r="AT955" s="498">
        <f>SUM(AT914:AT954)</f>
        <v>0</v>
      </c>
      <c r="AU955" s="519">
        <f t="shared" si="2401"/>
        <v>0</v>
      </c>
      <c r="AV955" s="481" t="str">
        <f t="shared" si="2416"/>
        <v xml:space="preserve">    </v>
      </c>
      <c r="AW955" s="546">
        <f t="shared" si="2429"/>
        <v>0</v>
      </c>
      <c r="AX955" s="497">
        <f>SUM(AX914:AX954)</f>
        <v>0</v>
      </c>
      <c r="AY955" s="498">
        <f>SUM(AY914:AY954)</f>
        <v>0</v>
      </c>
      <c r="AZ955" s="519">
        <f t="shared" si="2403"/>
        <v>0</v>
      </c>
      <c r="BA955" s="481" t="str">
        <f t="shared" si="2417"/>
        <v xml:space="preserve">    </v>
      </c>
      <c r="BB955" s="546">
        <f t="shared" si="2430"/>
        <v>0</v>
      </c>
      <c r="BC955" s="497">
        <f>SUM(BC914:BC954)</f>
        <v>0</v>
      </c>
      <c r="BD955" s="498">
        <f>SUM(BD914:BD954)</f>
        <v>0</v>
      </c>
      <c r="BE955" s="519">
        <f t="shared" si="2405"/>
        <v>0</v>
      </c>
      <c r="BF955" s="481" t="str">
        <f t="shared" si="2418"/>
        <v xml:space="preserve">    </v>
      </c>
      <c r="BG955" s="546">
        <f t="shared" si="2431"/>
        <v>0</v>
      </c>
      <c r="BH955" s="497">
        <f>SUM(BH914:BH954)</f>
        <v>0</v>
      </c>
      <c r="BI955" s="498">
        <f>SUM(BI914:BI954)</f>
        <v>0</v>
      </c>
      <c r="BJ955" s="519">
        <f t="shared" si="2407"/>
        <v>0</v>
      </c>
      <c r="BK955" s="481" t="str">
        <f t="shared" si="2419"/>
        <v xml:space="preserve">    </v>
      </c>
      <c r="BM955" s="502">
        <f t="shared" si="2370"/>
        <v>0</v>
      </c>
      <c r="BN955" s="51"/>
      <c r="BO955" s="51"/>
      <c r="BP955" s="51"/>
      <c r="BQ955" s="51"/>
    </row>
    <row r="956" spans="1:69" s="5" customFormat="1" ht="12.75">
      <c r="A956" s="810">
        <v>46</v>
      </c>
      <c r="B956" s="837" t="s">
        <v>72</v>
      </c>
      <c r="C956" s="495">
        <f t="shared" si="2371"/>
        <v>0</v>
      </c>
      <c r="D956" s="853">
        <f t="shared" si="2420"/>
        <v>0</v>
      </c>
      <c r="E956" s="489"/>
      <c r="F956" s="523">
        <f>+F881+E956</f>
        <v>0</v>
      </c>
      <c r="G956" s="519">
        <f t="shared" si="2385"/>
        <v>0</v>
      </c>
      <c r="H956" s="481" t="str">
        <f t="shared" si="2408"/>
        <v xml:space="preserve">    </v>
      </c>
      <c r="I956" s="853">
        <f t="shared" si="2421"/>
        <v>0</v>
      </c>
      <c r="J956" s="489"/>
      <c r="K956" s="523">
        <f>+K881+J956</f>
        <v>0</v>
      </c>
      <c r="L956" s="519">
        <f t="shared" si="2387"/>
        <v>0</v>
      </c>
      <c r="M956" s="481" t="str">
        <f t="shared" si="2409"/>
        <v xml:space="preserve">    </v>
      </c>
      <c r="N956" s="853">
        <f t="shared" si="2422"/>
        <v>0</v>
      </c>
      <c r="O956" s="489"/>
      <c r="P956" s="523">
        <f>+P881+O956</f>
        <v>0</v>
      </c>
      <c r="Q956" s="519">
        <f t="shared" si="2389"/>
        <v>0</v>
      </c>
      <c r="R956" s="481" t="str">
        <f t="shared" si="2410"/>
        <v xml:space="preserve">    </v>
      </c>
      <c r="S956" s="853">
        <f t="shared" si="2423"/>
        <v>0</v>
      </c>
      <c r="T956" s="489"/>
      <c r="U956" s="523">
        <f>+U881+T956</f>
        <v>0</v>
      </c>
      <c r="V956" s="519">
        <f t="shared" si="2391"/>
        <v>0</v>
      </c>
      <c r="W956" s="481" t="str">
        <f t="shared" si="2411"/>
        <v xml:space="preserve">    </v>
      </c>
      <c r="X956" s="853">
        <f t="shared" si="2424"/>
        <v>0</v>
      </c>
      <c r="Y956" s="489"/>
      <c r="Z956" s="523">
        <f>+Z881+Y956</f>
        <v>0</v>
      </c>
      <c r="AA956" s="519">
        <f t="shared" si="2393"/>
        <v>0</v>
      </c>
      <c r="AB956" s="481" t="str">
        <f t="shared" si="2412"/>
        <v xml:space="preserve">    </v>
      </c>
      <c r="AC956" s="853">
        <f t="shared" si="2425"/>
        <v>0</v>
      </c>
      <c r="AD956" s="489"/>
      <c r="AE956" s="523">
        <f>+AE881+AD956</f>
        <v>0</v>
      </c>
      <c r="AF956" s="519">
        <f t="shared" si="2395"/>
        <v>0</v>
      </c>
      <c r="AG956" s="481" t="str">
        <f t="shared" si="2413"/>
        <v xml:space="preserve">    </v>
      </c>
      <c r="AH956" s="853">
        <f t="shared" si="2426"/>
        <v>0</v>
      </c>
      <c r="AI956" s="489"/>
      <c r="AJ956" s="523">
        <f>+AJ881+AI956</f>
        <v>0</v>
      </c>
      <c r="AK956" s="519">
        <f t="shared" si="2397"/>
        <v>0</v>
      </c>
      <c r="AL956" s="481" t="str">
        <f t="shared" si="2414"/>
        <v xml:space="preserve">    </v>
      </c>
      <c r="AM956" s="853">
        <f t="shared" si="2427"/>
        <v>0</v>
      </c>
      <c r="AN956" s="489"/>
      <c r="AO956" s="523">
        <f>+AO881+AN956</f>
        <v>0</v>
      </c>
      <c r="AP956" s="519">
        <f t="shared" si="2399"/>
        <v>0</v>
      </c>
      <c r="AQ956" s="481" t="str">
        <f t="shared" si="2415"/>
        <v xml:space="preserve">    </v>
      </c>
      <c r="AR956" s="853">
        <f t="shared" si="2428"/>
        <v>0</v>
      </c>
      <c r="AS956" s="489"/>
      <c r="AT956" s="523">
        <f>+AT881+AS956</f>
        <v>0</v>
      </c>
      <c r="AU956" s="519">
        <f t="shared" si="2401"/>
        <v>0</v>
      </c>
      <c r="AV956" s="481" t="str">
        <f t="shared" si="2416"/>
        <v xml:space="preserve">    </v>
      </c>
      <c r="AW956" s="853">
        <f t="shared" si="2429"/>
        <v>0</v>
      </c>
      <c r="AX956" s="489"/>
      <c r="AY956" s="523">
        <f>+AY881+AX956</f>
        <v>0</v>
      </c>
      <c r="AZ956" s="519">
        <f t="shared" si="2403"/>
        <v>0</v>
      </c>
      <c r="BA956" s="481" t="str">
        <f t="shared" si="2417"/>
        <v xml:space="preserve">    </v>
      </c>
      <c r="BB956" s="853">
        <f t="shared" si="2430"/>
        <v>0</v>
      </c>
      <c r="BC956" s="489"/>
      <c r="BD956" s="523">
        <f>+BD881+BC956</f>
        <v>0</v>
      </c>
      <c r="BE956" s="519">
        <f t="shared" si="2405"/>
        <v>0</v>
      </c>
      <c r="BF956" s="481" t="str">
        <f t="shared" si="2418"/>
        <v xml:space="preserve">    </v>
      </c>
      <c r="BG956" s="853">
        <f t="shared" si="2431"/>
        <v>0</v>
      </c>
      <c r="BH956" s="489"/>
      <c r="BI956" s="523">
        <f>+BI881+BH956</f>
        <v>0</v>
      </c>
      <c r="BJ956" s="519">
        <f t="shared" si="2407"/>
        <v>0</v>
      </c>
      <c r="BK956" s="481" t="str">
        <f t="shared" si="2419"/>
        <v xml:space="preserve">    </v>
      </c>
      <c r="BM956" s="502">
        <f t="shared" si="2370"/>
        <v>0</v>
      </c>
      <c r="BN956" s="7"/>
      <c r="BO956" s="7"/>
      <c r="BP956" s="7"/>
      <c r="BQ956" s="7"/>
    </row>
    <row r="957" spans="1:69" s="28" customFormat="1" ht="12.75" customHeight="1">
      <c r="A957" s="810">
        <v>47</v>
      </c>
      <c r="B957" s="837" t="s">
        <v>73</v>
      </c>
      <c r="C957" s="495">
        <f t="shared" si="2371"/>
        <v>0</v>
      </c>
      <c r="D957" s="560">
        <f t="shared" si="2420"/>
        <v>0</v>
      </c>
      <c r="E957" s="500"/>
      <c r="F957" s="523">
        <f>+F882+E957</f>
        <v>0</v>
      </c>
      <c r="G957" s="519">
        <f t="shared" si="2385"/>
        <v>0</v>
      </c>
      <c r="H957" s="481" t="str">
        <f t="shared" si="2408"/>
        <v xml:space="preserve">    </v>
      </c>
      <c r="I957" s="560">
        <f t="shared" si="2421"/>
        <v>0</v>
      </c>
      <c r="J957" s="500"/>
      <c r="K957" s="523">
        <f>+K882+J957</f>
        <v>0</v>
      </c>
      <c r="L957" s="519">
        <f t="shared" si="2387"/>
        <v>0</v>
      </c>
      <c r="M957" s="481" t="str">
        <f t="shared" si="2409"/>
        <v xml:space="preserve">    </v>
      </c>
      <c r="N957" s="560">
        <f t="shared" si="2422"/>
        <v>0</v>
      </c>
      <c r="O957" s="500"/>
      <c r="P957" s="523">
        <f>+P882+O957</f>
        <v>0</v>
      </c>
      <c r="Q957" s="519">
        <f t="shared" si="2389"/>
        <v>0</v>
      </c>
      <c r="R957" s="481" t="str">
        <f t="shared" si="2410"/>
        <v xml:space="preserve">    </v>
      </c>
      <c r="S957" s="560">
        <f t="shared" si="2423"/>
        <v>0</v>
      </c>
      <c r="T957" s="500"/>
      <c r="U957" s="523">
        <f>+U882+T957</f>
        <v>0</v>
      </c>
      <c r="V957" s="519">
        <f t="shared" si="2391"/>
        <v>0</v>
      </c>
      <c r="W957" s="481" t="str">
        <f t="shared" si="2411"/>
        <v xml:space="preserve">    </v>
      </c>
      <c r="X957" s="560">
        <f t="shared" si="2424"/>
        <v>0</v>
      </c>
      <c r="Y957" s="500"/>
      <c r="Z957" s="523">
        <f>+Z882+Y957</f>
        <v>0</v>
      </c>
      <c r="AA957" s="519">
        <f t="shared" si="2393"/>
        <v>0</v>
      </c>
      <c r="AB957" s="481" t="str">
        <f t="shared" si="2412"/>
        <v xml:space="preserve">    </v>
      </c>
      <c r="AC957" s="560">
        <f t="shared" si="2425"/>
        <v>0</v>
      </c>
      <c r="AD957" s="500"/>
      <c r="AE957" s="523">
        <f>+AE882+AD957</f>
        <v>0</v>
      </c>
      <c r="AF957" s="519">
        <f t="shared" si="2395"/>
        <v>0</v>
      </c>
      <c r="AG957" s="481" t="str">
        <f t="shared" si="2413"/>
        <v xml:space="preserve">    </v>
      </c>
      <c r="AH957" s="560">
        <f t="shared" si="2426"/>
        <v>0</v>
      </c>
      <c r="AI957" s="500"/>
      <c r="AJ957" s="523">
        <f>+AJ882+AI957</f>
        <v>0</v>
      </c>
      <c r="AK957" s="519">
        <f t="shared" si="2397"/>
        <v>0</v>
      </c>
      <c r="AL957" s="481" t="str">
        <f t="shared" si="2414"/>
        <v xml:space="preserve">    </v>
      </c>
      <c r="AM957" s="560">
        <f t="shared" si="2427"/>
        <v>0</v>
      </c>
      <c r="AN957" s="500"/>
      <c r="AO957" s="523">
        <f>+AO882+AN957</f>
        <v>0</v>
      </c>
      <c r="AP957" s="519">
        <f t="shared" si="2399"/>
        <v>0</v>
      </c>
      <c r="AQ957" s="481" t="str">
        <f t="shared" si="2415"/>
        <v xml:space="preserve">    </v>
      </c>
      <c r="AR957" s="560">
        <f t="shared" si="2428"/>
        <v>0</v>
      </c>
      <c r="AS957" s="500"/>
      <c r="AT957" s="523">
        <f>+AT882+AS957</f>
        <v>0</v>
      </c>
      <c r="AU957" s="519">
        <f t="shared" si="2401"/>
        <v>0</v>
      </c>
      <c r="AV957" s="481" t="str">
        <f t="shared" si="2416"/>
        <v xml:space="preserve">    </v>
      </c>
      <c r="AW957" s="560">
        <f t="shared" si="2429"/>
        <v>0</v>
      </c>
      <c r="AX957" s="500"/>
      <c r="AY957" s="523">
        <f>+AY882+AX957</f>
        <v>0</v>
      </c>
      <c r="AZ957" s="519">
        <f t="shared" si="2403"/>
        <v>0</v>
      </c>
      <c r="BA957" s="481" t="str">
        <f t="shared" si="2417"/>
        <v xml:space="preserve">    </v>
      </c>
      <c r="BB957" s="560">
        <f t="shared" si="2430"/>
        <v>0</v>
      </c>
      <c r="BC957" s="500"/>
      <c r="BD957" s="523">
        <f>+BD882+BC957</f>
        <v>0</v>
      </c>
      <c r="BE957" s="519">
        <f t="shared" si="2405"/>
        <v>0</v>
      </c>
      <c r="BF957" s="481" t="str">
        <f t="shared" si="2418"/>
        <v xml:space="preserve">    </v>
      </c>
      <c r="BG957" s="560">
        <f t="shared" si="2431"/>
        <v>0</v>
      </c>
      <c r="BH957" s="500"/>
      <c r="BI957" s="523">
        <f>+BI882+BH957</f>
        <v>0</v>
      </c>
      <c r="BJ957" s="519">
        <f t="shared" si="2407"/>
        <v>0</v>
      </c>
      <c r="BK957" s="481" t="str">
        <f t="shared" si="2419"/>
        <v xml:space="preserve">    </v>
      </c>
      <c r="BL957" s="5"/>
      <c r="BM957" s="502">
        <f t="shared" si="2370"/>
        <v>0</v>
      </c>
      <c r="BN957" s="29"/>
      <c r="BO957" s="29"/>
      <c r="BP957" s="29"/>
      <c r="BQ957" s="29"/>
    </row>
    <row r="958" spans="1:69" s="55" customFormat="1" ht="13.9" customHeight="1">
      <c r="A958" s="811">
        <v>48</v>
      </c>
      <c r="B958" s="836" t="s">
        <v>76</v>
      </c>
      <c r="C958" s="492">
        <f t="shared" si="2371"/>
        <v>0</v>
      </c>
      <c r="D958" s="551">
        <f t="shared" si="2420"/>
        <v>0</v>
      </c>
      <c r="E958" s="521">
        <f t="shared" ref="E958:F958" si="2484">E955+E956+E957</f>
        <v>0</v>
      </c>
      <c r="F958" s="521">
        <f t="shared" si="2484"/>
        <v>0</v>
      </c>
      <c r="G958" s="519">
        <f t="shared" si="2385"/>
        <v>0</v>
      </c>
      <c r="H958" s="481" t="str">
        <f t="shared" si="2408"/>
        <v xml:space="preserve">    </v>
      </c>
      <c r="I958" s="551">
        <f t="shared" si="2421"/>
        <v>0</v>
      </c>
      <c r="J958" s="521">
        <f t="shared" ref="J958:K958" si="2485">J955+J956+J957</f>
        <v>0</v>
      </c>
      <c r="K958" s="521">
        <f t="shared" si="2485"/>
        <v>0</v>
      </c>
      <c r="L958" s="519">
        <f t="shared" si="2387"/>
        <v>0</v>
      </c>
      <c r="M958" s="481" t="str">
        <f t="shared" si="2409"/>
        <v xml:space="preserve">    </v>
      </c>
      <c r="N958" s="551">
        <f t="shared" si="2422"/>
        <v>0</v>
      </c>
      <c r="O958" s="521">
        <f t="shared" ref="O958:P958" si="2486">O955+O956+O957</f>
        <v>0</v>
      </c>
      <c r="P958" s="521">
        <f t="shared" si="2486"/>
        <v>0</v>
      </c>
      <c r="Q958" s="519">
        <f t="shared" si="2389"/>
        <v>0</v>
      </c>
      <c r="R958" s="481" t="str">
        <f t="shared" si="2410"/>
        <v xml:space="preserve">    </v>
      </c>
      <c r="S958" s="551">
        <f t="shared" si="2423"/>
        <v>0</v>
      </c>
      <c r="T958" s="521">
        <f t="shared" ref="T958:U958" si="2487">T955+T956+T957</f>
        <v>0</v>
      </c>
      <c r="U958" s="521">
        <f t="shared" si="2487"/>
        <v>0</v>
      </c>
      <c r="V958" s="519">
        <f t="shared" si="2391"/>
        <v>0</v>
      </c>
      <c r="W958" s="481" t="str">
        <f t="shared" si="2411"/>
        <v xml:space="preserve">    </v>
      </c>
      <c r="X958" s="551">
        <f t="shared" si="2424"/>
        <v>0</v>
      </c>
      <c r="Y958" s="521">
        <f t="shared" ref="Y958:Z958" si="2488">Y955+Y956+Y957</f>
        <v>0</v>
      </c>
      <c r="Z958" s="521">
        <f t="shared" si="2488"/>
        <v>0</v>
      </c>
      <c r="AA958" s="519">
        <f t="shared" si="2393"/>
        <v>0</v>
      </c>
      <c r="AB958" s="481" t="str">
        <f t="shared" si="2412"/>
        <v xml:space="preserve">    </v>
      </c>
      <c r="AC958" s="551">
        <f t="shared" si="2425"/>
        <v>0</v>
      </c>
      <c r="AD958" s="521">
        <f t="shared" ref="AD958:AE958" si="2489">AD955+AD956+AD957</f>
        <v>0</v>
      </c>
      <c r="AE958" s="521">
        <f t="shared" si="2489"/>
        <v>0</v>
      </c>
      <c r="AF958" s="519">
        <f t="shared" si="2395"/>
        <v>0</v>
      </c>
      <c r="AG958" s="481" t="str">
        <f t="shared" si="2413"/>
        <v xml:space="preserve">    </v>
      </c>
      <c r="AH958" s="551">
        <f t="shared" si="2426"/>
        <v>0</v>
      </c>
      <c r="AI958" s="521">
        <f t="shared" ref="AI958:AJ958" si="2490">AI955+AI956+AI957</f>
        <v>0</v>
      </c>
      <c r="AJ958" s="521">
        <f t="shared" si="2490"/>
        <v>0</v>
      </c>
      <c r="AK958" s="519">
        <f t="shared" si="2397"/>
        <v>0</v>
      </c>
      <c r="AL958" s="481" t="str">
        <f t="shared" si="2414"/>
        <v xml:space="preserve">    </v>
      </c>
      <c r="AM958" s="551">
        <f t="shared" si="2427"/>
        <v>0</v>
      </c>
      <c r="AN958" s="521">
        <f t="shared" ref="AN958:AO958" si="2491">AN955+AN956+AN957</f>
        <v>0</v>
      </c>
      <c r="AO958" s="521">
        <f t="shared" si="2491"/>
        <v>0</v>
      </c>
      <c r="AP958" s="519">
        <f t="shared" si="2399"/>
        <v>0</v>
      </c>
      <c r="AQ958" s="481" t="str">
        <f t="shared" si="2415"/>
        <v xml:space="preserve">    </v>
      </c>
      <c r="AR958" s="551">
        <f t="shared" si="2428"/>
        <v>0</v>
      </c>
      <c r="AS958" s="521">
        <f t="shared" ref="AS958:AT958" si="2492">AS955+AS956+AS957</f>
        <v>0</v>
      </c>
      <c r="AT958" s="521">
        <f t="shared" si="2492"/>
        <v>0</v>
      </c>
      <c r="AU958" s="519">
        <f t="shared" si="2401"/>
        <v>0</v>
      </c>
      <c r="AV958" s="481" t="str">
        <f t="shared" si="2416"/>
        <v xml:space="preserve">    </v>
      </c>
      <c r="AW958" s="551">
        <f t="shared" si="2429"/>
        <v>0</v>
      </c>
      <c r="AX958" s="521">
        <f t="shared" ref="AX958:AY958" si="2493">AX955+AX956+AX957</f>
        <v>0</v>
      </c>
      <c r="AY958" s="521">
        <f t="shared" si="2493"/>
        <v>0</v>
      </c>
      <c r="AZ958" s="519">
        <f t="shared" si="2403"/>
        <v>0</v>
      </c>
      <c r="BA958" s="481" t="str">
        <f t="shared" si="2417"/>
        <v xml:space="preserve">    </v>
      </c>
      <c r="BB958" s="551">
        <f t="shared" si="2430"/>
        <v>0</v>
      </c>
      <c r="BC958" s="521">
        <f t="shared" ref="BC958:BD958" si="2494">BC955+BC956+BC957</f>
        <v>0</v>
      </c>
      <c r="BD958" s="521">
        <f t="shared" si="2494"/>
        <v>0</v>
      </c>
      <c r="BE958" s="519">
        <f t="shared" si="2405"/>
        <v>0</v>
      </c>
      <c r="BF958" s="481" t="str">
        <f t="shared" si="2418"/>
        <v xml:space="preserve">    </v>
      </c>
      <c r="BG958" s="551">
        <f t="shared" si="2431"/>
        <v>0</v>
      </c>
      <c r="BH958" s="521">
        <f t="shared" ref="BH958:BI958" si="2495">BH955+BH956+BH957</f>
        <v>0</v>
      </c>
      <c r="BI958" s="521">
        <f t="shared" si="2495"/>
        <v>0</v>
      </c>
      <c r="BJ958" s="519">
        <f t="shared" si="2407"/>
        <v>0</v>
      </c>
      <c r="BK958" s="481" t="str">
        <f t="shared" si="2419"/>
        <v xml:space="preserve">    </v>
      </c>
      <c r="BL958" s="52"/>
      <c r="BM958" s="502">
        <f t="shared" si="2370"/>
        <v>0</v>
      </c>
    </row>
    <row r="959" spans="1:69" s="55" customFormat="1" ht="10.9" customHeight="1">
      <c r="A959" s="811">
        <v>49</v>
      </c>
      <c r="B959" s="836" t="s">
        <v>34</v>
      </c>
      <c r="C959" s="492">
        <f t="shared" si="2371"/>
        <v>0</v>
      </c>
      <c r="D959" s="551">
        <f t="shared" si="2420"/>
        <v>0</v>
      </c>
      <c r="E959" s="522">
        <f>E958+E913</f>
        <v>0</v>
      </c>
      <c r="F959" s="521">
        <f>F958+F913</f>
        <v>0</v>
      </c>
      <c r="G959" s="519">
        <f t="shared" si="2385"/>
        <v>0</v>
      </c>
      <c r="H959" s="481" t="str">
        <f t="shared" si="2408"/>
        <v xml:space="preserve">    </v>
      </c>
      <c r="I959" s="551">
        <f t="shared" si="2421"/>
        <v>0</v>
      </c>
      <c r="J959" s="522">
        <f>J958+J913</f>
        <v>0</v>
      </c>
      <c r="K959" s="521">
        <f>K958+K913</f>
        <v>0</v>
      </c>
      <c r="L959" s="519">
        <f t="shared" si="2387"/>
        <v>0</v>
      </c>
      <c r="M959" s="481" t="str">
        <f t="shared" si="2409"/>
        <v xml:space="preserve">    </v>
      </c>
      <c r="N959" s="551">
        <f t="shared" si="2422"/>
        <v>0</v>
      </c>
      <c r="O959" s="522">
        <f>O958+O913</f>
        <v>0</v>
      </c>
      <c r="P959" s="521">
        <f>P958+P913</f>
        <v>0</v>
      </c>
      <c r="Q959" s="519">
        <f t="shared" si="2389"/>
        <v>0</v>
      </c>
      <c r="R959" s="481" t="str">
        <f t="shared" si="2410"/>
        <v xml:space="preserve">    </v>
      </c>
      <c r="S959" s="551">
        <f t="shared" si="2423"/>
        <v>4</v>
      </c>
      <c r="T959" s="522">
        <f>T958+T913</f>
        <v>0</v>
      </c>
      <c r="U959" s="521">
        <f>U958+U913</f>
        <v>0</v>
      </c>
      <c r="V959" s="519">
        <f t="shared" si="2391"/>
        <v>4</v>
      </c>
      <c r="W959" s="481">
        <f t="shared" si="2411"/>
        <v>0</v>
      </c>
      <c r="X959" s="551">
        <f t="shared" si="2424"/>
        <v>0</v>
      </c>
      <c r="Y959" s="522">
        <f>Y958+Y913</f>
        <v>0</v>
      </c>
      <c r="Z959" s="521">
        <f>Z958+Z913</f>
        <v>0</v>
      </c>
      <c r="AA959" s="519">
        <f t="shared" si="2393"/>
        <v>0</v>
      </c>
      <c r="AB959" s="481" t="str">
        <f t="shared" si="2412"/>
        <v xml:space="preserve">    </v>
      </c>
      <c r="AC959" s="551">
        <f t="shared" si="2425"/>
        <v>0</v>
      </c>
      <c r="AD959" s="522">
        <f>AD958+AD913</f>
        <v>0</v>
      </c>
      <c r="AE959" s="521">
        <f>AE958+AE913</f>
        <v>0</v>
      </c>
      <c r="AF959" s="519">
        <f t="shared" si="2395"/>
        <v>0</v>
      </c>
      <c r="AG959" s="481" t="str">
        <f t="shared" si="2413"/>
        <v xml:space="preserve">    </v>
      </c>
      <c r="AH959" s="551">
        <f t="shared" si="2426"/>
        <v>0</v>
      </c>
      <c r="AI959" s="522">
        <f>AI958+AI913</f>
        <v>0</v>
      </c>
      <c r="AJ959" s="521">
        <f>AJ958+AJ913</f>
        <v>0</v>
      </c>
      <c r="AK959" s="519">
        <f t="shared" si="2397"/>
        <v>0</v>
      </c>
      <c r="AL959" s="481" t="str">
        <f t="shared" si="2414"/>
        <v xml:space="preserve">    </v>
      </c>
      <c r="AM959" s="551">
        <f t="shared" si="2427"/>
        <v>0</v>
      </c>
      <c r="AN959" s="522">
        <f>AN958+AN913</f>
        <v>0</v>
      </c>
      <c r="AO959" s="521">
        <f>AO958+AO913</f>
        <v>0</v>
      </c>
      <c r="AP959" s="519">
        <f t="shared" si="2399"/>
        <v>0</v>
      </c>
      <c r="AQ959" s="481" t="str">
        <f t="shared" si="2415"/>
        <v xml:space="preserve">    </v>
      </c>
      <c r="AR959" s="551">
        <f t="shared" si="2428"/>
        <v>0</v>
      </c>
      <c r="AS959" s="522">
        <f>AS958+AS913</f>
        <v>0</v>
      </c>
      <c r="AT959" s="521">
        <f>AT958+AT913</f>
        <v>0</v>
      </c>
      <c r="AU959" s="519">
        <f t="shared" si="2401"/>
        <v>0</v>
      </c>
      <c r="AV959" s="481" t="str">
        <f t="shared" si="2416"/>
        <v xml:space="preserve">    </v>
      </c>
      <c r="AW959" s="551">
        <f t="shared" si="2429"/>
        <v>0</v>
      </c>
      <c r="AX959" s="522">
        <f>AX958+AX913</f>
        <v>0</v>
      </c>
      <c r="AY959" s="521">
        <f>AY958+AY913</f>
        <v>0</v>
      </c>
      <c r="AZ959" s="519">
        <f t="shared" si="2403"/>
        <v>0</v>
      </c>
      <c r="BA959" s="481" t="str">
        <f t="shared" si="2417"/>
        <v xml:space="preserve">    </v>
      </c>
      <c r="BB959" s="551">
        <f t="shared" si="2430"/>
        <v>0</v>
      </c>
      <c r="BC959" s="522">
        <f>BC958+BC913</f>
        <v>0</v>
      </c>
      <c r="BD959" s="521">
        <f>BD958+BD913</f>
        <v>0</v>
      </c>
      <c r="BE959" s="519">
        <f t="shared" si="2405"/>
        <v>0</v>
      </c>
      <c r="BF959" s="481" t="str">
        <f t="shared" si="2418"/>
        <v xml:space="preserve">    </v>
      </c>
      <c r="BG959" s="551">
        <f t="shared" si="2431"/>
        <v>0</v>
      </c>
      <c r="BH959" s="522">
        <f>BH958+BH913</f>
        <v>0</v>
      </c>
      <c r="BI959" s="521">
        <f>BI958+BI913</f>
        <v>0</v>
      </c>
      <c r="BJ959" s="519">
        <f t="shared" si="2407"/>
        <v>0</v>
      </c>
      <c r="BK959" s="481" t="str">
        <f t="shared" si="2419"/>
        <v xml:space="preserve">    </v>
      </c>
      <c r="BL959" s="552"/>
      <c r="BM959" s="502">
        <f t="shared" si="2370"/>
        <v>0</v>
      </c>
    </row>
    <row r="960" spans="1:69" s="50" customFormat="1" ht="10.9" customHeight="1">
      <c r="A960" s="811">
        <v>50</v>
      </c>
      <c r="B960" s="836" t="s">
        <v>282</v>
      </c>
      <c r="C960" s="492"/>
      <c r="D960" s="551"/>
      <c r="E960" s="522"/>
      <c r="F960" s="521"/>
      <c r="G960" s="519"/>
      <c r="H960" s="481"/>
      <c r="I960" s="551"/>
      <c r="J960" s="522"/>
      <c r="K960" s="521"/>
      <c r="L960" s="519"/>
      <c r="M960" s="481" t="str">
        <f t="shared" si="2409"/>
        <v xml:space="preserve">    </v>
      </c>
      <c r="N960" s="551"/>
      <c r="O960" s="522"/>
      <c r="P960" s="521"/>
      <c r="Q960" s="519"/>
      <c r="R960" s="481"/>
      <c r="S960" s="551"/>
      <c r="T960" s="522"/>
      <c r="U960" s="521"/>
      <c r="V960" s="519"/>
      <c r="W960" s="481"/>
      <c r="X960" s="551"/>
      <c r="Y960" s="522"/>
      <c r="Z960" s="521"/>
      <c r="AA960" s="519"/>
      <c r="AB960" s="481"/>
      <c r="AC960" s="551"/>
      <c r="AD960" s="522"/>
      <c r="AE960" s="521"/>
      <c r="AF960" s="519"/>
      <c r="AG960" s="481"/>
      <c r="AH960" s="551"/>
      <c r="AI960" s="522"/>
      <c r="AJ960" s="521"/>
      <c r="AK960" s="519"/>
      <c r="AL960" s="481"/>
      <c r="AM960" s="551"/>
      <c r="AN960" s="522"/>
      <c r="AO960" s="521"/>
      <c r="AP960" s="519"/>
      <c r="AQ960" s="481"/>
      <c r="AR960" s="551"/>
      <c r="AS960" s="522"/>
      <c r="AT960" s="521"/>
      <c r="AU960" s="519"/>
      <c r="AV960" s="481"/>
      <c r="AW960" s="551"/>
      <c r="AX960" s="522"/>
      <c r="AY960" s="521"/>
      <c r="AZ960" s="519"/>
      <c r="BA960" s="481"/>
      <c r="BB960" s="551"/>
      <c r="BC960" s="522"/>
      <c r="BD960" s="521"/>
      <c r="BE960" s="519"/>
      <c r="BF960" s="481"/>
      <c r="BG960" s="551"/>
      <c r="BH960" s="522"/>
      <c r="BI960" s="521"/>
      <c r="BJ960" s="519"/>
      <c r="BK960" s="481"/>
      <c r="BL960" s="552"/>
      <c r="BM960" s="502">
        <f t="shared" si="2370"/>
        <v>0</v>
      </c>
    </row>
    <row r="961" spans="1:67" s="1" customFormat="1" ht="12.75">
      <c r="A961" s="810">
        <v>51</v>
      </c>
      <c r="B961" s="838" t="s">
        <v>283</v>
      </c>
      <c r="C961" s="495">
        <f t="shared" si="2371"/>
        <v>0</v>
      </c>
      <c r="D961" s="560">
        <f t="shared" ref="D961:D969" si="2496">D886</f>
        <v>0</v>
      </c>
      <c r="E961" s="500"/>
      <c r="F961" s="523">
        <f>+F886+E961</f>
        <v>0</v>
      </c>
      <c r="G961" s="519">
        <f t="shared" ref="G961:G965" si="2497">D961-F961</f>
        <v>0</v>
      </c>
      <c r="H961" s="481" t="str">
        <f t="shared" ref="H961:H968" si="2498">IF(D961=0,"    ",F961/D961)</f>
        <v xml:space="preserve">    </v>
      </c>
      <c r="I961" s="560">
        <f t="shared" ref="I961:I969" si="2499">I886</f>
        <v>0</v>
      </c>
      <c r="J961" s="500"/>
      <c r="K961" s="523">
        <f>+K886+J961</f>
        <v>0</v>
      </c>
      <c r="L961" s="519">
        <f t="shared" ref="L961:L965" si="2500">I961-K961</f>
        <v>0</v>
      </c>
      <c r="M961" s="481" t="str">
        <f t="shared" si="2409"/>
        <v xml:space="preserve">    </v>
      </c>
      <c r="N961" s="560">
        <f t="shared" ref="N961:N969" si="2501">N886</f>
        <v>0</v>
      </c>
      <c r="O961" s="500"/>
      <c r="P961" s="523">
        <f>+P886+O961</f>
        <v>0</v>
      </c>
      <c r="Q961" s="519">
        <f t="shared" ref="Q961:Q965" si="2502">N961-P961</f>
        <v>0</v>
      </c>
      <c r="R961" s="481" t="str">
        <f t="shared" ref="R961:R969" si="2503">IF(N961=0,"    ",P961/N961)</f>
        <v xml:space="preserve">    </v>
      </c>
      <c r="S961" s="560">
        <f t="shared" ref="S961:S969" si="2504">S886</f>
        <v>0</v>
      </c>
      <c r="T961" s="500"/>
      <c r="U961" s="523">
        <f>+U886+T961</f>
        <v>0</v>
      </c>
      <c r="V961" s="519">
        <f t="shared" ref="V961:V965" si="2505">S961-U961</f>
        <v>0</v>
      </c>
      <c r="W961" s="481" t="str">
        <f t="shared" ref="W961:W969" si="2506">IF(S961=0,"    ",U961/S961)</f>
        <v xml:space="preserve">    </v>
      </c>
      <c r="X961" s="560">
        <f t="shared" ref="X961:X969" si="2507">X886</f>
        <v>0</v>
      </c>
      <c r="Y961" s="500"/>
      <c r="Z961" s="523">
        <f>+Z886+Y961</f>
        <v>0</v>
      </c>
      <c r="AA961" s="519">
        <f t="shared" ref="AA961:AA965" si="2508">X961-Z961</f>
        <v>0</v>
      </c>
      <c r="AB961" s="481" t="str">
        <f t="shared" ref="AB961:AB969" si="2509">IF(X961=0,"    ",Z961/X961)</f>
        <v xml:space="preserve">    </v>
      </c>
      <c r="AC961" s="560">
        <f t="shared" ref="AC961:AC969" si="2510">AC886</f>
        <v>0</v>
      </c>
      <c r="AD961" s="500"/>
      <c r="AE961" s="523">
        <f>+AE886+AD961</f>
        <v>0</v>
      </c>
      <c r="AF961" s="519">
        <f t="shared" ref="AF961:AF965" si="2511">AC961-AE961</f>
        <v>0</v>
      </c>
      <c r="AG961" s="481" t="str">
        <f t="shared" ref="AG961:AG969" si="2512">IF(AC961=0,"    ",AE961/AC961)</f>
        <v xml:space="preserve">    </v>
      </c>
      <c r="AH961" s="560">
        <f t="shared" ref="AH961:AH969" si="2513">AH886</f>
        <v>0</v>
      </c>
      <c r="AI961" s="500"/>
      <c r="AJ961" s="523">
        <f>+AJ886+AI961</f>
        <v>0</v>
      </c>
      <c r="AK961" s="519">
        <f t="shared" ref="AK961:AK965" si="2514">AH961-AJ961</f>
        <v>0</v>
      </c>
      <c r="AL961" s="481" t="str">
        <f t="shared" ref="AL961:AL969" si="2515">IF(AH961=0,"    ",AJ961/AH961)</f>
        <v xml:space="preserve">    </v>
      </c>
      <c r="AM961" s="560">
        <f t="shared" ref="AM961:AM969" si="2516">AM886</f>
        <v>0</v>
      </c>
      <c r="AN961" s="500"/>
      <c r="AO961" s="523">
        <f>+AO886+AN961</f>
        <v>0</v>
      </c>
      <c r="AP961" s="519">
        <f t="shared" ref="AP961:AP965" si="2517">AM961-AO961</f>
        <v>0</v>
      </c>
      <c r="AQ961" s="481" t="str">
        <f t="shared" ref="AQ961:AQ969" si="2518">IF(AM961=0,"    ",AO961/AM961)</f>
        <v xml:space="preserve">    </v>
      </c>
      <c r="AR961" s="560">
        <f t="shared" ref="AR961:AR969" si="2519">AR886</f>
        <v>0</v>
      </c>
      <c r="AS961" s="500"/>
      <c r="AT961" s="523">
        <f>+AT886+AS961</f>
        <v>0</v>
      </c>
      <c r="AU961" s="519">
        <f t="shared" ref="AU961:AU965" si="2520">AR961-AT961</f>
        <v>0</v>
      </c>
      <c r="AV961" s="481" t="str">
        <f t="shared" ref="AV961:AV969" si="2521">IF(AR961=0,"    ",AT961/AR961)</f>
        <v xml:space="preserve">    </v>
      </c>
      <c r="AW961" s="560">
        <f t="shared" ref="AW961:AW969" si="2522">AW886</f>
        <v>0</v>
      </c>
      <c r="AX961" s="500"/>
      <c r="AY961" s="523">
        <f>+AY886+AX961</f>
        <v>0</v>
      </c>
      <c r="AZ961" s="519">
        <f t="shared" ref="AZ961:AZ965" si="2523">AW961-AY961</f>
        <v>0</v>
      </c>
      <c r="BA961" s="481" t="str">
        <f t="shared" ref="BA961:BA969" si="2524">IF(AW961=0,"    ",AY961/AW961)</f>
        <v xml:space="preserve">    </v>
      </c>
      <c r="BB961" s="560">
        <f t="shared" ref="BB961:BB969" si="2525">BB886</f>
        <v>0</v>
      </c>
      <c r="BC961" s="500"/>
      <c r="BD961" s="523">
        <f>+BD886+BC961</f>
        <v>0</v>
      </c>
      <c r="BE961" s="519">
        <f t="shared" ref="BE961:BE965" si="2526">BB961-BD961</f>
        <v>0</v>
      </c>
      <c r="BF961" s="481" t="str">
        <f t="shared" ref="BF961:BF969" si="2527">IF(BB961=0,"    ",BD961/BB961)</f>
        <v xml:space="preserve">    </v>
      </c>
      <c r="BG961" s="560">
        <f t="shared" ref="BG961:BG969" si="2528">BG886</f>
        <v>0</v>
      </c>
      <c r="BH961" s="500"/>
      <c r="BI961" s="523">
        <f>+BI886+BH961</f>
        <v>0</v>
      </c>
      <c r="BJ961" s="519">
        <f t="shared" ref="BJ961:BJ965" si="2529">BG961-BI961</f>
        <v>0</v>
      </c>
      <c r="BK961" s="481" t="str">
        <f t="shared" ref="BK961:BK969" si="2530">IF(BG961=0,"    ",BI961/BG961)</f>
        <v xml:space="preserve">    </v>
      </c>
      <c r="BL961" s="553"/>
      <c r="BM961" s="502">
        <f t="shared" si="2370"/>
        <v>0</v>
      </c>
    </row>
    <row r="962" spans="1:67" s="1" customFormat="1" ht="12.75">
      <c r="A962" s="810">
        <v>52</v>
      </c>
      <c r="B962" s="838" t="str">
        <f>'[4]Budget Summary'!$C$33</f>
        <v>Other Patient Insurance</v>
      </c>
      <c r="C962" s="495">
        <f t="shared" si="2371"/>
        <v>0</v>
      </c>
      <c r="D962" s="560">
        <f t="shared" si="2496"/>
        <v>0</v>
      </c>
      <c r="E962" s="500"/>
      <c r="F962" s="523">
        <f>+F887+E962</f>
        <v>0</v>
      </c>
      <c r="G962" s="519">
        <f t="shared" si="2497"/>
        <v>0</v>
      </c>
      <c r="H962" s="481" t="str">
        <f t="shared" si="2498"/>
        <v xml:space="preserve">    </v>
      </c>
      <c r="I962" s="560">
        <f t="shared" si="2499"/>
        <v>0</v>
      </c>
      <c r="J962" s="500"/>
      <c r="K962" s="523">
        <f>+K887+J962</f>
        <v>0</v>
      </c>
      <c r="L962" s="519">
        <f t="shared" si="2500"/>
        <v>0</v>
      </c>
      <c r="M962" s="481" t="str">
        <f t="shared" si="2409"/>
        <v xml:space="preserve">    </v>
      </c>
      <c r="N962" s="560">
        <f t="shared" si="2501"/>
        <v>0</v>
      </c>
      <c r="O962" s="500"/>
      <c r="P962" s="523">
        <f>+P887+O962</f>
        <v>0</v>
      </c>
      <c r="Q962" s="519">
        <f t="shared" si="2502"/>
        <v>0</v>
      </c>
      <c r="R962" s="481" t="str">
        <f t="shared" si="2503"/>
        <v xml:space="preserve">    </v>
      </c>
      <c r="S962" s="560">
        <f t="shared" si="2504"/>
        <v>0</v>
      </c>
      <c r="T962" s="500"/>
      <c r="U962" s="523">
        <f>+U887+T962</f>
        <v>0</v>
      </c>
      <c r="V962" s="519">
        <f t="shared" si="2505"/>
        <v>0</v>
      </c>
      <c r="W962" s="481" t="str">
        <f t="shared" si="2506"/>
        <v xml:space="preserve">    </v>
      </c>
      <c r="X962" s="560">
        <f t="shared" si="2507"/>
        <v>0</v>
      </c>
      <c r="Y962" s="500"/>
      <c r="Z962" s="523">
        <f>+Z887+Y962</f>
        <v>0</v>
      </c>
      <c r="AA962" s="519">
        <f t="shared" si="2508"/>
        <v>0</v>
      </c>
      <c r="AB962" s="481" t="str">
        <f t="shared" si="2509"/>
        <v xml:space="preserve">    </v>
      </c>
      <c r="AC962" s="560">
        <f t="shared" si="2510"/>
        <v>0</v>
      </c>
      <c r="AD962" s="500"/>
      <c r="AE962" s="523">
        <f>+AE887+AD962</f>
        <v>0</v>
      </c>
      <c r="AF962" s="519">
        <f t="shared" si="2511"/>
        <v>0</v>
      </c>
      <c r="AG962" s="481" t="str">
        <f t="shared" si="2512"/>
        <v xml:space="preserve">    </v>
      </c>
      <c r="AH962" s="560">
        <f t="shared" si="2513"/>
        <v>0</v>
      </c>
      <c r="AI962" s="500"/>
      <c r="AJ962" s="523">
        <f>+AJ887+AI962</f>
        <v>0</v>
      </c>
      <c r="AK962" s="519">
        <f t="shared" si="2514"/>
        <v>0</v>
      </c>
      <c r="AL962" s="481" t="str">
        <f t="shared" si="2515"/>
        <v xml:space="preserve">    </v>
      </c>
      <c r="AM962" s="560">
        <f t="shared" si="2516"/>
        <v>0</v>
      </c>
      <c r="AN962" s="500"/>
      <c r="AO962" s="523">
        <f>+AO887+AN962</f>
        <v>0</v>
      </c>
      <c r="AP962" s="519">
        <f t="shared" si="2517"/>
        <v>0</v>
      </c>
      <c r="AQ962" s="481" t="str">
        <f t="shared" si="2518"/>
        <v xml:space="preserve">    </v>
      </c>
      <c r="AR962" s="560">
        <f t="shared" si="2519"/>
        <v>0</v>
      </c>
      <c r="AS962" s="500"/>
      <c r="AT962" s="523">
        <f>+AT887+AS962</f>
        <v>0</v>
      </c>
      <c r="AU962" s="519">
        <f t="shared" si="2520"/>
        <v>0</v>
      </c>
      <c r="AV962" s="481" t="str">
        <f t="shared" si="2521"/>
        <v xml:space="preserve">    </v>
      </c>
      <c r="AW962" s="560">
        <f t="shared" si="2522"/>
        <v>0</v>
      </c>
      <c r="AX962" s="500"/>
      <c r="AY962" s="523">
        <f>+AY887+AX962</f>
        <v>0</v>
      </c>
      <c r="AZ962" s="519">
        <f t="shared" si="2523"/>
        <v>0</v>
      </c>
      <c r="BA962" s="481" t="str">
        <f t="shared" si="2524"/>
        <v xml:space="preserve">    </v>
      </c>
      <c r="BB962" s="560">
        <f t="shared" si="2525"/>
        <v>0</v>
      </c>
      <c r="BC962" s="500"/>
      <c r="BD962" s="523">
        <f>+BD887+BC962</f>
        <v>0</v>
      </c>
      <c r="BE962" s="519">
        <f t="shared" si="2526"/>
        <v>0</v>
      </c>
      <c r="BF962" s="481" t="str">
        <f t="shared" si="2527"/>
        <v xml:space="preserve">    </v>
      </c>
      <c r="BG962" s="560">
        <f t="shared" si="2528"/>
        <v>0</v>
      </c>
      <c r="BH962" s="500"/>
      <c r="BI962" s="523">
        <f>+BI887+BH962</f>
        <v>0</v>
      </c>
      <c r="BJ962" s="519">
        <f t="shared" si="2529"/>
        <v>0</v>
      </c>
      <c r="BK962" s="481" t="str">
        <f t="shared" si="2530"/>
        <v xml:space="preserve">    </v>
      </c>
      <c r="BL962" s="553"/>
      <c r="BM962" s="502">
        <f t="shared" si="2370"/>
        <v>0</v>
      </c>
    </row>
    <row r="963" spans="1:67" s="1" customFormat="1" ht="12.75">
      <c r="A963" s="810">
        <v>53</v>
      </c>
      <c r="B963" s="838" t="str">
        <f>'[4]Budget Summary'!$C$34</f>
        <v>Medicare</v>
      </c>
      <c r="C963" s="495">
        <f t="shared" si="2371"/>
        <v>0</v>
      </c>
      <c r="D963" s="560">
        <f t="shared" si="2496"/>
        <v>0</v>
      </c>
      <c r="E963" s="500"/>
      <c r="F963" s="523">
        <f>+F888+E963</f>
        <v>0</v>
      </c>
      <c r="G963" s="519">
        <f t="shared" si="2497"/>
        <v>0</v>
      </c>
      <c r="H963" s="481" t="str">
        <f t="shared" si="2498"/>
        <v xml:space="preserve">    </v>
      </c>
      <c r="I963" s="560">
        <f t="shared" si="2499"/>
        <v>0</v>
      </c>
      <c r="J963" s="500"/>
      <c r="K963" s="523">
        <f>+K888+J963</f>
        <v>0</v>
      </c>
      <c r="L963" s="519">
        <f t="shared" si="2500"/>
        <v>0</v>
      </c>
      <c r="M963" s="481" t="str">
        <f t="shared" si="2409"/>
        <v xml:space="preserve">    </v>
      </c>
      <c r="N963" s="560">
        <f t="shared" si="2501"/>
        <v>0</v>
      </c>
      <c r="O963" s="500"/>
      <c r="P963" s="523">
        <f>+P888+O963</f>
        <v>0</v>
      </c>
      <c r="Q963" s="519">
        <f t="shared" si="2502"/>
        <v>0</v>
      </c>
      <c r="R963" s="481" t="str">
        <f t="shared" si="2503"/>
        <v xml:space="preserve">    </v>
      </c>
      <c r="S963" s="560">
        <f t="shared" si="2504"/>
        <v>0</v>
      </c>
      <c r="T963" s="500"/>
      <c r="U963" s="523">
        <f>+U888+T963</f>
        <v>0</v>
      </c>
      <c r="V963" s="519">
        <f t="shared" si="2505"/>
        <v>0</v>
      </c>
      <c r="W963" s="481" t="str">
        <f t="shared" si="2506"/>
        <v xml:space="preserve">    </v>
      </c>
      <c r="X963" s="560">
        <f t="shared" si="2507"/>
        <v>0</v>
      </c>
      <c r="Y963" s="500"/>
      <c r="Z963" s="523">
        <f>+Z888+Y963</f>
        <v>0</v>
      </c>
      <c r="AA963" s="519">
        <f t="shared" si="2508"/>
        <v>0</v>
      </c>
      <c r="AB963" s="481" t="str">
        <f t="shared" si="2509"/>
        <v xml:space="preserve">    </v>
      </c>
      <c r="AC963" s="560">
        <f t="shared" si="2510"/>
        <v>0</v>
      </c>
      <c r="AD963" s="500"/>
      <c r="AE963" s="523">
        <f>+AE888+AD963</f>
        <v>0</v>
      </c>
      <c r="AF963" s="519">
        <f t="shared" si="2511"/>
        <v>0</v>
      </c>
      <c r="AG963" s="481" t="str">
        <f t="shared" si="2512"/>
        <v xml:space="preserve">    </v>
      </c>
      <c r="AH963" s="560">
        <f t="shared" si="2513"/>
        <v>0</v>
      </c>
      <c r="AI963" s="500"/>
      <c r="AJ963" s="523">
        <f>+AJ888+AI963</f>
        <v>0</v>
      </c>
      <c r="AK963" s="519">
        <f t="shared" si="2514"/>
        <v>0</v>
      </c>
      <c r="AL963" s="481" t="str">
        <f t="shared" si="2515"/>
        <v xml:space="preserve">    </v>
      </c>
      <c r="AM963" s="560">
        <f t="shared" si="2516"/>
        <v>0</v>
      </c>
      <c r="AN963" s="500"/>
      <c r="AO963" s="523">
        <f>+AO888+AN963</f>
        <v>0</v>
      </c>
      <c r="AP963" s="519">
        <f t="shared" si="2517"/>
        <v>0</v>
      </c>
      <c r="AQ963" s="481" t="str">
        <f t="shared" si="2518"/>
        <v xml:space="preserve">    </v>
      </c>
      <c r="AR963" s="560">
        <f t="shared" si="2519"/>
        <v>0</v>
      </c>
      <c r="AS963" s="500"/>
      <c r="AT963" s="523">
        <f>+AT888+AS963</f>
        <v>0</v>
      </c>
      <c r="AU963" s="519">
        <f t="shared" si="2520"/>
        <v>0</v>
      </c>
      <c r="AV963" s="481" t="str">
        <f t="shared" si="2521"/>
        <v xml:space="preserve">    </v>
      </c>
      <c r="AW963" s="560">
        <f t="shared" si="2522"/>
        <v>0</v>
      </c>
      <c r="AX963" s="500"/>
      <c r="AY963" s="523">
        <f>+AY888+AX963</f>
        <v>0</v>
      </c>
      <c r="AZ963" s="519">
        <f t="shared" si="2523"/>
        <v>0</v>
      </c>
      <c r="BA963" s="481" t="str">
        <f t="shared" si="2524"/>
        <v xml:space="preserve">    </v>
      </c>
      <c r="BB963" s="560">
        <f t="shared" si="2525"/>
        <v>0</v>
      </c>
      <c r="BC963" s="500"/>
      <c r="BD963" s="523">
        <f>+BD888+BC963</f>
        <v>0</v>
      </c>
      <c r="BE963" s="519">
        <f t="shared" si="2526"/>
        <v>0</v>
      </c>
      <c r="BF963" s="481" t="str">
        <f t="shared" si="2527"/>
        <v xml:space="preserve">    </v>
      </c>
      <c r="BG963" s="560">
        <f t="shared" si="2528"/>
        <v>0</v>
      </c>
      <c r="BH963" s="500"/>
      <c r="BI963" s="523">
        <f>+BI888+BH963</f>
        <v>0</v>
      </c>
      <c r="BJ963" s="519">
        <f t="shared" si="2529"/>
        <v>0</v>
      </c>
      <c r="BK963" s="481" t="str">
        <f t="shared" si="2530"/>
        <v xml:space="preserve">    </v>
      </c>
      <c r="BL963" s="553"/>
      <c r="BM963" s="502">
        <f t="shared" si="2370"/>
        <v>0</v>
      </c>
    </row>
    <row r="964" spans="1:67" s="1" customFormat="1" ht="12.75">
      <c r="A964" s="810">
        <v>54</v>
      </c>
      <c r="B964" s="1059" t="str">
        <f>'[4]Budget Summary'!$C$35</f>
        <v>Other Revenues: (Specify)</v>
      </c>
      <c r="C964" s="495">
        <f t="shared" si="2371"/>
        <v>0</v>
      </c>
      <c r="D964" s="560">
        <f t="shared" si="2496"/>
        <v>0</v>
      </c>
      <c r="E964" s="500"/>
      <c r="F964" s="523">
        <f>+F889+E964</f>
        <v>0</v>
      </c>
      <c r="G964" s="519">
        <f t="shared" si="2497"/>
        <v>0</v>
      </c>
      <c r="H964" s="481" t="str">
        <f t="shared" si="2498"/>
        <v xml:space="preserve">    </v>
      </c>
      <c r="I964" s="560">
        <f t="shared" si="2499"/>
        <v>0</v>
      </c>
      <c r="J964" s="500"/>
      <c r="K964" s="523">
        <f>+K889+J964</f>
        <v>0</v>
      </c>
      <c r="L964" s="519">
        <f t="shared" si="2500"/>
        <v>0</v>
      </c>
      <c r="M964" s="481" t="str">
        <f t="shared" si="2409"/>
        <v xml:space="preserve">    </v>
      </c>
      <c r="N964" s="560">
        <f t="shared" si="2501"/>
        <v>0</v>
      </c>
      <c r="O964" s="500"/>
      <c r="P964" s="523">
        <f>+P889+O964</f>
        <v>0</v>
      </c>
      <c r="Q964" s="519">
        <f t="shared" si="2502"/>
        <v>0</v>
      </c>
      <c r="R964" s="481" t="str">
        <f t="shared" si="2503"/>
        <v xml:space="preserve">    </v>
      </c>
      <c r="S964" s="560">
        <f t="shared" si="2504"/>
        <v>0</v>
      </c>
      <c r="T964" s="500"/>
      <c r="U964" s="523">
        <f>+U889+T964</f>
        <v>0</v>
      </c>
      <c r="V964" s="519">
        <f t="shared" si="2505"/>
        <v>0</v>
      </c>
      <c r="W964" s="481" t="str">
        <f t="shared" si="2506"/>
        <v xml:space="preserve">    </v>
      </c>
      <c r="X964" s="560">
        <f t="shared" si="2507"/>
        <v>0</v>
      </c>
      <c r="Y964" s="500"/>
      <c r="Z964" s="523">
        <f>+Z889+Y964</f>
        <v>0</v>
      </c>
      <c r="AA964" s="519">
        <f t="shared" si="2508"/>
        <v>0</v>
      </c>
      <c r="AB964" s="481" t="str">
        <f t="shared" si="2509"/>
        <v xml:space="preserve">    </v>
      </c>
      <c r="AC964" s="560">
        <f t="shared" si="2510"/>
        <v>0</v>
      </c>
      <c r="AD964" s="500"/>
      <c r="AE964" s="523">
        <f>+AE889+AD964</f>
        <v>0</v>
      </c>
      <c r="AF964" s="519">
        <f t="shared" si="2511"/>
        <v>0</v>
      </c>
      <c r="AG964" s="481" t="str">
        <f t="shared" si="2512"/>
        <v xml:space="preserve">    </v>
      </c>
      <c r="AH964" s="560">
        <f t="shared" si="2513"/>
        <v>0</v>
      </c>
      <c r="AI964" s="500"/>
      <c r="AJ964" s="523">
        <f>+AJ889+AI964</f>
        <v>0</v>
      </c>
      <c r="AK964" s="519">
        <f t="shared" si="2514"/>
        <v>0</v>
      </c>
      <c r="AL964" s="481" t="str">
        <f t="shared" si="2515"/>
        <v xml:space="preserve">    </v>
      </c>
      <c r="AM964" s="560">
        <f t="shared" si="2516"/>
        <v>0</v>
      </c>
      <c r="AN964" s="500"/>
      <c r="AO964" s="523">
        <f>+AO889+AN964</f>
        <v>0</v>
      </c>
      <c r="AP964" s="519">
        <f t="shared" si="2517"/>
        <v>0</v>
      </c>
      <c r="AQ964" s="481" t="str">
        <f t="shared" si="2518"/>
        <v xml:space="preserve">    </v>
      </c>
      <c r="AR964" s="560">
        <f t="shared" si="2519"/>
        <v>0</v>
      </c>
      <c r="AS964" s="500"/>
      <c r="AT964" s="523">
        <f>+AT889+AS964</f>
        <v>0</v>
      </c>
      <c r="AU964" s="519">
        <f t="shared" si="2520"/>
        <v>0</v>
      </c>
      <c r="AV964" s="481" t="str">
        <f t="shared" si="2521"/>
        <v xml:space="preserve">    </v>
      </c>
      <c r="AW964" s="560">
        <f t="shared" si="2522"/>
        <v>0</v>
      </c>
      <c r="AX964" s="500"/>
      <c r="AY964" s="523">
        <f>+AY889+AX964</f>
        <v>0</v>
      </c>
      <c r="AZ964" s="519">
        <f t="shared" si="2523"/>
        <v>0</v>
      </c>
      <c r="BA964" s="481" t="str">
        <f t="shared" si="2524"/>
        <v xml:space="preserve">    </v>
      </c>
      <c r="BB964" s="560">
        <f t="shared" si="2525"/>
        <v>0</v>
      </c>
      <c r="BC964" s="500"/>
      <c r="BD964" s="523">
        <f>+BD889+BC964</f>
        <v>0</v>
      </c>
      <c r="BE964" s="519">
        <f t="shared" si="2526"/>
        <v>0</v>
      </c>
      <c r="BF964" s="481" t="str">
        <f t="shared" si="2527"/>
        <v xml:space="preserve">    </v>
      </c>
      <c r="BG964" s="560">
        <f t="shared" si="2528"/>
        <v>0</v>
      </c>
      <c r="BH964" s="500"/>
      <c r="BI964" s="523">
        <f>+BI889+BH964</f>
        <v>0</v>
      </c>
      <c r="BJ964" s="519">
        <f t="shared" si="2529"/>
        <v>0</v>
      </c>
      <c r="BK964" s="481" t="str">
        <f t="shared" si="2530"/>
        <v xml:space="preserve">    </v>
      </c>
      <c r="BL964" s="553"/>
      <c r="BM964" s="502">
        <f t="shared" si="2370"/>
        <v>0</v>
      </c>
    </row>
    <row r="965" spans="1:67" customFormat="1" ht="12.75">
      <c r="A965" s="810">
        <v>55</v>
      </c>
      <c r="B965" s="836" t="s">
        <v>284</v>
      </c>
      <c r="C965" s="492">
        <f t="shared" si="2371"/>
        <v>0</v>
      </c>
      <c r="D965" s="525">
        <f t="shared" si="2496"/>
        <v>0</v>
      </c>
      <c r="E965" s="502">
        <f t="shared" ref="E965:F965" si="2531">SUM(E961:E964)</f>
        <v>0</v>
      </c>
      <c r="F965" s="502">
        <f t="shared" si="2531"/>
        <v>0</v>
      </c>
      <c r="G965" s="523">
        <f t="shared" si="2497"/>
        <v>0</v>
      </c>
      <c r="H965" s="481" t="str">
        <f t="shared" si="2498"/>
        <v xml:space="preserve">    </v>
      </c>
      <c r="I965" s="525">
        <f t="shared" si="2499"/>
        <v>0</v>
      </c>
      <c r="J965" s="502">
        <f>SUM(J961:J964)</f>
        <v>0</v>
      </c>
      <c r="K965" s="502">
        <f t="shared" ref="K965" si="2532">SUM(K961:K964)</f>
        <v>0</v>
      </c>
      <c r="L965" s="523">
        <f t="shared" si="2500"/>
        <v>0</v>
      </c>
      <c r="M965" s="481" t="str">
        <f t="shared" si="2409"/>
        <v xml:space="preserve">    </v>
      </c>
      <c r="N965" s="525">
        <f t="shared" si="2501"/>
        <v>0</v>
      </c>
      <c r="O965" s="502">
        <f t="shared" ref="O965:P965" si="2533">SUM(O961:O964)</f>
        <v>0</v>
      </c>
      <c r="P965" s="502">
        <f t="shared" si="2533"/>
        <v>0</v>
      </c>
      <c r="Q965" s="523">
        <f t="shared" si="2502"/>
        <v>0</v>
      </c>
      <c r="R965" s="482" t="str">
        <f t="shared" si="2503"/>
        <v xml:space="preserve">    </v>
      </c>
      <c r="S965" s="525">
        <f t="shared" si="2504"/>
        <v>0</v>
      </c>
      <c r="T965" s="502">
        <f t="shared" ref="T965:U965" si="2534">SUM(T961:T964)</f>
        <v>0</v>
      </c>
      <c r="U965" s="502">
        <f t="shared" si="2534"/>
        <v>0</v>
      </c>
      <c r="V965" s="523">
        <f t="shared" si="2505"/>
        <v>0</v>
      </c>
      <c r="W965" s="482" t="str">
        <f t="shared" si="2506"/>
        <v xml:space="preserve">    </v>
      </c>
      <c r="X965" s="525">
        <f t="shared" si="2507"/>
        <v>0</v>
      </c>
      <c r="Y965" s="502">
        <f t="shared" ref="Y965:Z965" si="2535">SUM(Y961:Y964)</f>
        <v>0</v>
      </c>
      <c r="Z965" s="502">
        <f t="shared" si="2535"/>
        <v>0</v>
      </c>
      <c r="AA965" s="523">
        <f t="shared" si="2508"/>
        <v>0</v>
      </c>
      <c r="AB965" s="482" t="str">
        <f t="shared" si="2509"/>
        <v xml:space="preserve">    </v>
      </c>
      <c r="AC965" s="525">
        <f t="shared" si="2510"/>
        <v>0</v>
      </c>
      <c r="AD965" s="502">
        <f t="shared" ref="AD965:AE965" si="2536">SUM(AD961:AD964)</f>
        <v>0</v>
      </c>
      <c r="AE965" s="502">
        <f t="shared" si="2536"/>
        <v>0</v>
      </c>
      <c r="AF965" s="523">
        <f t="shared" si="2511"/>
        <v>0</v>
      </c>
      <c r="AG965" s="482" t="str">
        <f t="shared" si="2512"/>
        <v xml:space="preserve">    </v>
      </c>
      <c r="AH965" s="525">
        <f t="shared" si="2513"/>
        <v>0</v>
      </c>
      <c r="AI965" s="502">
        <f t="shared" ref="AI965:AJ965" si="2537">SUM(AI961:AI964)</f>
        <v>0</v>
      </c>
      <c r="AJ965" s="502">
        <f t="shared" si="2537"/>
        <v>0</v>
      </c>
      <c r="AK965" s="523">
        <f t="shared" si="2514"/>
        <v>0</v>
      </c>
      <c r="AL965" s="482" t="str">
        <f t="shared" si="2515"/>
        <v xml:space="preserve">    </v>
      </c>
      <c r="AM965" s="525">
        <f t="shared" si="2516"/>
        <v>0</v>
      </c>
      <c r="AN965" s="502">
        <f t="shared" ref="AN965:AO965" si="2538">SUM(AN961:AN964)</f>
        <v>0</v>
      </c>
      <c r="AO965" s="502">
        <f t="shared" si="2538"/>
        <v>0</v>
      </c>
      <c r="AP965" s="523">
        <f t="shared" si="2517"/>
        <v>0</v>
      </c>
      <c r="AQ965" s="482" t="str">
        <f t="shared" si="2518"/>
        <v xml:space="preserve">    </v>
      </c>
      <c r="AR965" s="525">
        <f t="shared" si="2519"/>
        <v>0</v>
      </c>
      <c r="AS965" s="502">
        <f t="shared" ref="AS965:AT965" si="2539">SUM(AS961:AS964)</f>
        <v>0</v>
      </c>
      <c r="AT965" s="502">
        <f t="shared" si="2539"/>
        <v>0</v>
      </c>
      <c r="AU965" s="523">
        <f t="shared" si="2520"/>
        <v>0</v>
      </c>
      <c r="AV965" s="482" t="str">
        <f t="shared" si="2521"/>
        <v xml:space="preserve">    </v>
      </c>
      <c r="AW965" s="525">
        <f t="shared" si="2522"/>
        <v>0</v>
      </c>
      <c r="AX965" s="502">
        <f t="shared" ref="AX965:AY965" si="2540">SUM(AX961:AX964)</f>
        <v>0</v>
      </c>
      <c r="AY965" s="502">
        <f t="shared" si="2540"/>
        <v>0</v>
      </c>
      <c r="AZ965" s="523">
        <f t="shared" si="2523"/>
        <v>0</v>
      </c>
      <c r="BA965" s="482" t="str">
        <f t="shared" si="2524"/>
        <v xml:space="preserve">    </v>
      </c>
      <c r="BB965" s="525">
        <f t="shared" si="2525"/>
        <v>0</v>
      </c>
      <c r="BC965" s="502">
        <f t="shared" ref="BC965:BD965" si="2541">SUM(BC961:BC964)</f>
        <v>0</v>
      </c>
      <c r="BD965" s="502">
        <f t="shared" si="2541"/>
        <v>0</v>
      </c>
      <c r="BE965" s="523">
        <f t="shared" si="2526"/>
        <v>0</v>
      </c>
      <c r="BF965" s="482" t="str">
        <f t="shared" si="2527"/>
        <v xml:space="preserve">    </v>
      </c>
      <c r="BG965" s="525">
        <f t="shared" si="2528"/>
        <v>0</v>
      </c>
      <c r="BH965" s="502">
        <f t="shared" ref="BH965:BI965" si="2542">SUM(BH961:BH964)</f>
        <v>0</v>
      </c>
      <c r="BI965" s="502">
        <f t="shared" si="2542"/>
        <v>0</v>
      </c>
      <c r="BJ965" s="523">
        <f t="shared" si="2529"/>
        <v>0</v>
      </c>
      <c r="BK965" s="482" t="str">
        <f t="shared" si="2530"/>
        <v xml:space="preserve">    </v>
      </c>
      <c r="BL965" s="553"/>
      <c r="BM965" s="502">
        <f t="shared" si="2370"/>
        <v>0</v>
      </c>
    </row>
    <row r="966" spans="1:67" customFormat="1" ht="12.75">
      <c r="A966" s="839">
        <v>56</v>
      </c>
      <c r="B966" s="840" t="s">
        <v>160</v>
      </c>
      <c r="C966" s="706">
        <f t="shared" si="2371"/>
        <v>0</v>
      </c>
      <c r="D966" s="551">
        <f t="shared" si="2496"/>
        <v>0</v>
      </c>
      <c r="E966" s="547">
        <f>+E959-E965</f>
        <v>0</v>
      </c>
      <c r="F966" s="547">
        <f>+F959-F965</f>
        <v>0</v>
      </c>
      <c r="G966" s="526">
        <f>+G959-G965</f>
        <v>0</v>
      </c>
      <c r="H966" s="481" t="str">
        <f t="shared" si="2498"/>
        <v xml:space="preserve">    </v>
      </c>
      <c r="I966" s="551">
        <f t="shared" si="2499"/>
        <v>0</v>
      </c>
      <c r="J966" s="547">
        <f>+J959-J965</f>
        <v>0</v>
      </c>
      <c r="K966" s="547">
        <f>+K959-K965</f>
        <v>0</v>
      </c>
      <c r="L966" s="526">
        <f>+L959-L965</f>
        <v>0</v>
      </c>
      <c r="M966" s="481" t="str">
        <f t="shared" si="2409"/>
        <v xml:space="preserve">    </v>
      </c>
      <c r="N966" s="551">
        <f t="shared" si="2501"/>
        <v>0</v>
      </c>
      <c r="O966" s="547">
        <f>+O959-O965</f>
        <v>0</v>
      </c>
      <c r="P966" s="547">
        <f>+P959-P965</f>
        <v>0</v>
      </c>
      <c r="Q966" s="526">
        <f>+Q959-Q965</f>
        <v>0</v>
      </c>
      <c r="R966" s="481" t="str">
        <f t="shared" si="2503"/>
        <v xml:space="preserve">    </v>
      </c>
      <c r="S966" s="551">
        <f t="shared" si="2504"/>
        <v>4</v>
      </c>
      <c r="T966" s="547">
        <f>+T959-T965</f>
        <v>0</v>
      </c>
      <c r="U966" s="547">
        <f>+U959-U965</f>
        <v>0</v>
      </c>
      <c r="V966" s="526">
        <f>+V959-V965</f>
        <v>4</v>
      </c>
      <c r="W966" s="481">
        <f t="shared" si="2506"/>
        <v>0</v>
      </c>
      <c r="X966" s="551">
        <f t="shared" si="2507"/>
        <v>0</v>
      </c>
      <c r="Y966" s="547">
        <f>+Y959-Y965</f>
        <v>0</v>
      </c>
      <c r="Z966" s="547">
        <f>+Z959-Z965</f>
        <v>0</v>
      </c>
      <c r="AA966" s="526">
        <f>+AA959-AA965</f>
        <v>0</v>
      </c>
      <c r="AB966" s="481" t="str">
        <f t="shared" si="2509"/>
        <v xml:space="preserve">    </v>
      </c>
      <c r="AC966" s="551">
        <f t="shared" si="2510"/>
        <v>0</v>
      </c>
      <c r="AD966" s="547">
        <f>+AD959-AD965</f>
        <v>0</v>
      </c>
      <c r="AE966" s="547">
        <f>+AE959-AE965</f>
        <v>0</v>
      </c>
      <c r="AF966" s="526">
        <f>+AF959-AF965</f>
        <v>0</v>
      </c>
      <c r="AG966" s="481" t="str">
        <f t="shared" si="2512"/>
        <v xml:space="preserve">    </v>
      </c>
      <c r="AH966" s="551">
        <f t="shared" si="2513"/>
        <v>0</v>
      </c>
      <c r="AI966" s="547">
        <f>+AI959-AI965</f>
        <v>0</v>
      </c>
      <c r="AJ966" s="547">
        <f>+AJ959-AJ965</f>
        <v>0</v>
      </c>
      <c r="AK966" s="526">
        <f>+AK959-AK965</f>
        <v>0</v>
      </c>
      <c r="AL966" s="481" t="str">
        <f t="shared" si="2515"/>
        <v xml:space="preserve">    </v>
      </c>
      <c r="AM966" s="551">
        <f t="shared" si="2516"/>
        <v>0</v>
      </c>
      <c r="AN966" s="547">
        <f>+AN959-AN965</f>
        <v>0</v>
      </c>
      <c r="AO966" s="547">
        <f>+AO959-AO965</f>
        <v>0</v>
      </c>
      <c r="AP966" s="526">
        <f>+AP959-AP965</f>
        <v>0</v>
      </c>
      <c r="AQ966" s="481" t="str">
        <f t="shared" si="2518"/>
        <v xml:space="preserve">    </v>
      </c>
      <c r="AR966" s="551">
        <f t="shared" si="2519"/>
        <v>0</v>
      </c>
      <c r="AS966" s="547">
        <f>+AS959-AS965</f>
        <v>0</v>
      </c>
      <c r="AT966" s="547">
        <f>+AT959-AT965</f>
        <v>0</v>
      </c>
      <c r="AU966" s="526">
        <f>+AU959-AU965</f>
        <v>0</v>
      </c>
      <c r="AV966" s="481" t="str">
        <f t="shared" si="2521"/>
        <v xml:space="preserve">    </v>
      </c>
      <c r="AW966" s="551">
        <f t="shared" si="2522"/>
        <v>0</v>
      </c>
      <c r="AX966" s="547">
        <f>+AX959-AX965</f>
        <v>0</v>
      </c>
      <c r="AY966" s="547">
        <f>+AY959-AY965</f>
        <v>0</v>
      </c>
      <c r="AZ966" s="526">
        <f>+AZ959-AZ965</f>
        <v>0</v>
      </c>
      <c r="BA966" s="481" t="str">
        <f t="shared" si="2524"/>
        <v xml:space="preserve">    </v>
      </c>
      <c r="BB966" s="551">
        <f t="shared" si="2525"/>
        <v>0</v>
      </c>
      <c r="BC966" s="547">
        <f>+BC959-BC965</f>
        <v>0</v>
      </c>
      <c r="BD966" s="547">
        <f>+BD959-BD965</f>
        <v>0</v>
      </c>
      <c r="BE966" s="526">
        <f>+BE959-BE965</f>
        <v>0</v>
      </c>
      <c r="BF966" s="481" t="str">
        <f t="shared" si="2527"/>
        <v xml:space="preserve">    </v>
      </c>
      <c r="BG966" s="551">
        <f t="shared" si="2528"/>
        <v>0</v>
      </c>
      <c r="BH966" s="547">
        <f>+BH959-BH965</f>
        <v>0</v>
      </c>
      <c r="BI966" s="547">
        <f>+BI959-BI965</f>
        <v>0</v>
      </c>
      <c r="BJ966" s="526">
        <f>+BJ959-BJ965</f>
        <v>0</v>
      </c>
      <c r="BK966" s="481" t="str">
        <f t="shared" si="2530"/>
        <v xml:space="preserve">    </v>
      </c>
      <c r="BL966" s="553"/>
      <c r="BM966" s="502">
        <f t="shared" si="2370"/>
        <v>0</v>
      </c>
    </row>
    <row r="967" spans="1:67" s="1" customFormat="1" ht="12.75">
      <c r="A967" s="839">
        <v>57</v>
      </c>
      <c r="B967" s="840" t="s">
        <v>287</v>
      </c>
      <c r="C967" s="706">
        <f t="shared" si="2371"/>
        <v>0</v>
      </c>
      <c r="D967" s="548">
        <f t="shared" si="2496"/>
        <v>0</v>
      </c>
      <c r="E967" s="864"/>
      <c r="F967" s="554">
        <f>+F892+E967</f>
        <v>0</v>
      </c>
      <c r="G967" s="519">
        <f t="shared" ref="G967:G968" si="2543">D967-F967</f>
        <v>0</v>
      </c>
      <c r="H967" s="481" t="str">
        <f t="shared" si="2498"/>
        <v xml:space="preserve">    </v>
      </c>
      <c r="I967" s="548">
        <f t="shared" si="2499"/>
        <v>0</v>
      </c>
      <c r="J967" s="864"/>
      <c r="K967" s="554">
        <f>+K892+J967</f>
        <v>0</v>
      </c>
      <c r="L967" s="519">
        <f t="shared" ref="L967:L968" si="2544">I967-K967</f>
        <v>0</v>
      </c>
      <c r="M967" s="481" t="str">
        <f t="shared" si="2409"/>
        <v xml:space="preserve">    </v>
      </c>
      <c r="N967" s="548">
        <f t="shared" si="2501"/>
        <v>0</v>
      </c>
      <c r="O967" s="506">
        <v>0</v>
      </c>
      <c r="P967" s="523">
        <f>+P892+O967</f>
        <v>0</v>
      </c>
      <c r="Q967" s="519">
        <f t="shared" ref="Q967:Q968" si="2545">N967-P967</f>
        <v>0</v>
      </c>
      <c r="R967" s="482" t="str">
        <f t="shared" si="2503"/>
        <v xml:space="preserve">    </v>
      </c>
      <c r="S967" s="548">
        <f t="shared" si="2504"/>
        <v>0</v>
      </c>
      <c r="T967" s="864">
        <v>0</v>
      </c>
      <c r="U967" s="554">
        <f>+U892+T967</f>
        <v>0</v>
      </c>
      <c r="V967" s="519">
        <f t="shared" ref="V967:V968" si="2546">S967-U967</f>
        <v>0</v>
      </c>
      <c r="W967" s="482" t="str">
        <f t="shared" si="2506"/>
        <v xml:space="preserve">    </v>
      </c>
      <c r="X967" s="548">
        <f t="shared" si="2507"/>
        <v>0</v>
      </c>
      <c r="Y967" s="864">
        <v>0</v>
      </c>
      <c r="Z967" s="554">
        <f>+Z892+Y967</f>
        <v>0</v>
      </c>
      <c r="AA967" s="519">
        <f t="shared" ref="AA967:AA968" si="2547">X967-Z967</f>
        <v>0</v>
      </c>
      <c r="AB967" s="482" t="str">
        <f t="shared" si="2509"/>
        <v xml:space="preserve">    </v>
      </c>
      <c r="AC967" s="548">
        <f t="shared" si="2510"/>
        <v>0</v>
      </c>
      <c r="AD967" s="864">
        <v>0</v>
      </c>
      <c r="AE967" s="554">
        <f>+AE892+AD967</f>
        <v>0</v>
      </c>
      <c r="AF967" s="519">
        <f t="shared" ref="AF967:AF968" si="2548">AC967-AE967</f>
        <v>0</v>
      </c>
      <c r="AG967" s="482" t="str">
        <f t="shared" si="2512"/>
        <v xml:space="preserve">    </v>
      </c>
      <c r="AH967" s="548">
        <f t="shared" si="2513"/>
        <v>0</v>
      </c>
      <c r="AI967" s="864">
        <v>0</v>
      </c>
      <c r="AJ967" s="554">
        <f>+AJ892+AI967</f>
        <v>0</v>
      </c>
      <c r="AK967" s="519">
        <f t="shared" ref="AK967:AK968" si="2549">AH967-AJ967</f>
        <v>0</v>
      </c>
      <c r="AL967" s="482" t="str">
        <f t="shared" si="2515"/>
        <v xml:space="preserve">    </v>
      </c>
      <c r="AM967" s="548">
        <f t="shared" si="2516"/>
        <v>0</v>
      </c>
      <c r="AN967" s="864">
        <v>0</v>
      </c>
      <c r="AO967" s="554">
        <f>+AO892+AN967</f>
        <v>0</v>
      </c>
      <c r="AP967" s="519">
        <f t="shared" ref="AP967:AP968" si="2550">AM967-AO967</f>
        <v>0</v>
      </c>
      <c r="AQ967" s="482" t="str">
        <f t="shared" si="2518"/>
        <v xml:space="preserve">    </v>
      </c>
      <c r="AR967" s="548">
        <f t="shared" si="2519"/>
        <v>0</v>
      </c>
      <c r="AS967" s="864">
        <v>0</v>
      </c>
      <c r="AT967" s="554">
        <f>+AT892+AS967</f>
        <v>0</v>
      </c>
      <c r="AU967" s="519">
        <f t="shared" ref="AU967:AU968" si="2551">AR967-AT967</f>
        <v>0</v>
      </c>
      <c r="AV967" s="482" t="str">
        <f t="shared" si="2521"/>
        <v xml:space="preserve">    </v>
      </c>
      <c r="AW967" s="548">
        <f t="shared" si="2522"/>
        <v>0</v>
      </c>
      <c r="AX967" s="864">
        <v>0</v>
      </c>
      <c r="AY967" s="554">
        <f>+AY892+AX967</f>
        <v>0</v>
      </c>
      <c r="AZ967" s="519">
        <f t="shared" ref="AZ967:AZ968" si="2552">AW967-AY967</f>
        <v>0</v>
      </c>
      <c r="BA967" s="482" t="str">
        <f t="shared" si="2524"/>
        <v xml:space="preserve">    </v>
      </c>
      <c r="BB967" s="548">
        <f t="shared" si="2525"/>
        <v>0</v>
      </c>
      <c r="BC967" s="864">
        <v>0</v>
      </c>
      <c r="BD967" s="554">
        <f>+BD892+BC967</f>
        <v>0</v>
      </c>
      <c r="BE967" s="519">
        <f t="shared" ref="BE967:BE968" si="2553">BB967-BD967</f>
        <v>0</v>
      </c>
      <c r="BF967" s="482" t="str">
        <f t="shared" si="2527"/>
        <v xml:space="preserve">    </v>
      </c>
      <c r="BG967" s="548">
        <f t="shared" si="2528"/>
        <v>0</v>
      </c>
      <c r="BH967" s="864">
        <v>0</v>
      </c>
      <c r="BI967" s="554">
        <f>+BI892+BH967</f>
        <v>0</v>
      </c>
      <c r="BJ967" s="519">
        <f t="shared" ref="BJ967:BJ968" si="2554">BG967-BI967</f>
        <v>0</v>
      </c>
      <c r="BK967" s="482" t="str">
        <f t="shared" si="2530"/>
        <v xml:space="preserve">    </v>
      </c>
      <c r="BL967" s="553"/>
      <c r="BM967" s="502">
        <f t="shared" si="2370"/>
        <v>0</v>
      </c>
    </row>
    <row r="968" spans="1:67" s="1" customFormat="1" ht="12.75">
      <c r="A968" s="839">
        <v>58</v>
      </c>
      <c r="B968" s="840" t="s">
        <v>288</v>
      </c>
      <c r="C968" s="706">
        <f t="shared" si="2371"/>
        <v>0</v>
      </c>
      <c r="D968" s="548">
        <f t="shared" si="2496"/>
        <v>0</v>
      </c>
      <c r="E968" s="506"/>
      <c r="F968" s="523">
        <f>+F893+E968</f>
        <v>0</v>
      </c>
      <c r="G968" s="519">
        <f t="shared" si="2543"/>
        <v>0</v>
      </c>
      <c r="H968" s="481" t="str">
        <f t="shared" si="2498"/>
        <v xml:space="preserve">    </v>
      </c>
      <c r="I968" s="548">
        <f t="shared" si="2499"/>
        <v>0</v>
      </c>
      <c r="J968" s="506"/>
      <c r="K968" s="523">
        <f>+K893+J968</f>
        <v>0</v>
      </c>
      <c r="L968" s="519">
        <f t="shared" si="2544"/>
        <v>0</v>
      </c>
      <c r="M968" s="481" t="str">
        <f t="shared" si="2409"/>
        <v xml:space="preserve">    </v>
      </c>
      <c r="N968" s="548">
        <f t="shared" si="2501"/>
        <v>0</v>
      </c>
      <c r="O968" s="506">
        <v>0</v>
      </c>
      <c r="P968" s="523">
        <f>+P893+O968</f>
        <v>0</v>
      </c>
      <c r="Q968" s="519">
        <f t="shared" si="2545"/>
        <v>0</v>
      </c>
      <c r="R968" s="481" t="str">
        <f t="shared" si="2503"/>
        <v xml:space="preserve">    </v>
      </c>
      <c r="S968" s="548">
        <f t="shared" si="2504"/>
        <v>0</v>
      </c>
      <c r="T968" s="506">
        <v>0</v>
      </c>
      <c r="U968" s="523">
        <f>+U893+T968</f>
        <v>0</v>
      </c>
      <c r="V968" s="519">
        <f t="shared" si="2546"/>
        <v>0</v>
      </c>
      <c r="W968" s="481" t="str">
        <f t="shared" si="2506"/>
        <v xml:space="preserve">    </v>
      </c>
      <c r="X968" s="548">
        <f t="shared" si="2507"/>
        <v>0</v>
      </c>
      <c r="Y968" s="506">
        <v>0</v>
      </c>
      <c r="Z968" s="523">
        <f>+Z893+Y968</f>
        <v>0</v>
      </c>
      <c r="AA968" s="519">
        <f t="shared" si="2547"/>
        <v>0</v>
      </c>
      <c r="AB968" s="481" t="str">
        <f t="shared" si="2509"/>
        <v xml:space="preserve">    </v>
      </c>
      <c r="AC968" s="548">
        <f t="shared" si="2510"/>
        <v>0</v>
      </c>
      <c r="AD968" s="506">
        <v>0</v>
      </c>
      <c r="AE968" s="523">
        <f>+AE893+AD968</f>
        <v>0</v>
      </c>
      <c r="AF968" s="519">
        <f t="shared" si="2548"/>
        <v>0</v>
      </c>
      <c r="AG968" s="481" t="str">
        <f t="shared" si="2512"/>
        <v xml:space="preserve">    </v>
      </c>
      <c r="AH968" s="548">
        <f t="shared" si="2513"/>
        <v>0</v>
      </c>
      <c r="AI968" s="506">
        <v>0</v>
      </c>
      <c r="AJ968" s="523">
        <f>+AJ893+AI968</f>
        <v>0</v>
      </c>
      <c r="AK968" s="519">
        <f t="shared" si="2549"/>
        <v>0</v>
      </c>
      <c r="AL968" s="481" t="str">
        <f t="shared" si="2515"/>
        <v xml:space="preserve">    </v>
      </c>
      <c r="AM968" s="548">
        <f t="shared" si="2516"/>
        <v>0</v>
      </c>
      <c r="AN968" s="506">
        <v>0</v>
      </c>
      <c r="AO968" s="523">
        <f>+AO893+AN968</f>
        <v>0</v>
      </c>
      <c r="AP968" s="519">
        <f t="shared" si="2550"/>
        <v>0</v>
      </c>
      <c r="AQ968" s="481" t="str">
        <f t="shared" si="2518"/>
        <v xml:space="preserve">    </v>
      </c>
      <c r="AR968" s="548">
        <f t="shared" si="2519"/>
        <v>0</v>
      </c>
      <c r="AS968" s="506">
        <v>0</v>
      </c>
      <c r="AT968" s="523">
        <f>+AT893+AS968</f>
        <v>0</v>
      </c>
      <c r="AU968" s="519">
        <f t="shared" si="2551"/>
        <v>0</v>
      </c>
      <c r="AV968" s="481" t="str">
        <f t="shared" si="2521"/>
        <v xml:space="preserve">    </v>
      </c>
      <c r="AW968" s="548">
        <f t="shared" si="2522"/>
        <v>0</v>
      </c>
      <c r="AX968" s="506">
        <v>0</v>
      </c>
      <c r="AY968" s="523">
        <f>+AY893+AX968</f>
        <v>0</v>
      </c>
      <c r="AZ968" s="519">
        <f t="shared" si="2552"/>
        <v>0</v>
      </c>
      <c r="BA968" s="481" t="str">
        <f t="shared" si="2524"/>
        <v xml:space="preserve">    </v>
      </c>
      <c r="BB968" s="548">
        <f t="shared" si="2525"/>
        <v>0</v>
      </c>
      <c r="BC968" s="506">
        <v>0</v>
      </c>
      <c r="BD968" s="523">
        <f>+BD893+BC968</f>
        <v>0</v>
      </c>
      <c r="BE968" s="519">
        <f t="shared" si="2553"/>
        <v>0</v>
      </c>
      <c r="BF968" s="481" t="str">
        <f t="shared" si="2527"/>
        <v xml:space="preserve">    </v>
      </c>
      <c r="BG968" s="548">
        <f t="shared" si="2528"/>
        <v>0</v>
      </c>
      <c r="BH968" s="506">
        <v>0</v>
      </c>
      <c r="BI968" s="523">
        <f>+BI893+BH968</f>
        <v>0</v>
      </c>
      <c r="BJ968" s="519">
        <f t="shared" si="2554"/>
        <v>0</v>
      </c>
      <c r="BK968" s="481" t="str">
        <f t="shared" si="2530"/>
        <v xml:space="preserve">    </v>
      </c>
      <c r="BL968" s="553"/>
      <c r="BM968" s="502">
        <f t="shared" si="2370"/>
        <v>0</v>
      </c>
    </row>
    <row r="969" spans="1:67" s="18" customFormat="1" ht="13.5" thickBot="1">
      <c r="A969" s="846">
        <v>59</v>
      </c>
      <c r="B969" s="847" t="s">
        <v>78</v>
      </c>
      <c r="C969" s="707">
        <f t="shared" si="2371"/>
        <v>0</v>
      </c>
      <c r="D969" s="549">
        <f t="shared" si="2496"/>
        <v>0</v>
      </c>
      <c r="E969" s="508">
        <f>+E966+E967+E968</f>
        <v>0</v>
      </c>
      <c r="F969" s="508">
        <f>+F966+F967+F968</f>
        <v>0</v>
      </c>
      <c r="G969" s="524">
        <f>+G966+G967+G968</f>
        <v>0</v>
      </c>
      <c r="H969" s="484" t="str">
        <f t="shared" ref="H969" si="2555">IF(D969=0,"    ",F969/D969)</f>
        <v xml:space="preserve">    </v>
      </c>
      <c r="I969" s="549">
        <f t="shared" si="2499"/>
        <v>0</v>
      </c>
      <c r="J969" s="508">
        <f>+J966+J967+J968</f>
        <v>0</v>
      </c>
      <c r="K969" s="508">
        <f>+K966+K967+K968</f>
        <v>0</v>
      </c>
      <c r="L969" s="524">
        <f>+L966+L967+L968</f>
        <v>0</v>
      </c>
      <c r="M969" s="484" t="str">
        <f t="shared" si="2409"/>
        <v xml:space="preserve">    </v>
      </c>
      <c r="N969" s="549">
        <f t="shared" si="2501"/>
        <v>0</v>
      </c>
      <c r="O969" s="508">
        <f>+O966+O967+O968</f>
        <v>0</v>
      </c>
      <c r="P969" s="508">
        <f>+P966+P967+P968</f>
        <v>0</v>
      </c>
      <c r="Q969" s="524">
        <f>+Q966+Q967+Q968</f>
        <v>0</v>
      </c>
      <c r="R969" s="484" t="str">
        <f t="shared" si="2503"/>
        <v xml:space="preserve">    </v>
      </c>
      <c r="S969" s="549">
        <f t="shared" si="2504"/>
        <v>4</v>
      </c>
      <c r="T969" s="508">
        <f>+T966+T967+T968</f>
        <v>0</v>
      </c>
      <c r="U969" s="508">
        <f>+U966+U967+U968</f>
        <v>0</v>
      </c>
      <c r="V969" s="524">
        <f>+V966+V967+V968</f>
        <v>4</v>
      </c>
      <c r="W969" s="484">
        <f t="shared" si="2506"/>
        <v>0</v>
      </c>
      <c r="X969" s="507">
        <f t="shared" si="2507"/>
        <v>0</v>
      </c>
      <c r="Y969" s="508">
        <f>+Y966+Y967+Y968</f>
        <v>0</v>
      </c>
      <c r="Z969" s="508">
        <f>+Z966+Z967+Z968</f>
        <v>0</v>
      </c>
      <c r="AA969" s="524">
        <f>+AA966+AA967+AA968</f>
        <v>0</v>
      </c>
      <c r="AB969" s="484" t="str">
        <f t="shared" si="2509"/>
        <v xml:space="preserve">    </v>
      </c>
      <c r="AC969" s="549">
        <f t="shared" si="2510"/>
        <v>0</v>
      </c>
      <c r="AD969" s="508">
        <f>+AD966+AD967+AD968</f>
        <v>0</v>
      </c>
      <c r="AE969" s="508">
        <f>+AE966+AE967+AE968</f>
        <v>0</v>
      </c>
      <c r="AF969" s="524">
        <f>+AF966+AF967+AF968</f>
        <v>0</v>
      </c>
      <c r="AG969" s="484" t="str">
        <f t="shared" si="2512"/>
        <v xml:space="preserve">    </v>
      </c>
      <c r="AH969" s="549">
        <f t="shared" si="2513"/>
        <v>0</v>
      </c>
      <c r="AI969" s="508">
        <f>+AI966+AI967+AI968</f>
        <v>0</v>
      </c>
      <c r="AJ969" s="508">
        <f>+AJ966+AJ967+AJ968</f>
        <v>0</v>
      </c>
      <c r="AK969" s="524">
        <f>+AK966+AK967+AK968</f>
        <v>0</v>
      </c>
      <c r="AL969" s="484" t="str">
        <f t="shared" si="2515"/>
        <v xml:space="preserve">    </v>
      </c>
      <c r="AM969" s="549">
        <f t="shared" si="2516"/>
        <v>0</v>
      </c>
      <c r="AN969" s="508">
        <f>+AN966+AN967+AN968</f>
        <v>0</v>
      </c>
      <c r="AO969" s="508">
        <f>+AO966+AO967+AO968</f>
        <v>0</v>
      </c>
      <c r="AP969" s="524">
        <f>+AP966+AP967+AP968</f>
        <v>0</v>
      </c>
      <c r="AQ969" s="484" t="str">
        <f t="shared" si="2518"/>
        <v xml:space="preserve">    </v>
      </c>
      <c r="AR969" s="549">
        <f t="shared" si="2519"/>
        <v>0</v>
      </c>
      <c r="AS969" s="508">
        <f>+AS966+AS967+AS968</f>
        <v>0</v>
      </c>
      <c r="AT969" s="508">
        <f>+AT966+AT967+AT968</f>
        <v>0</v>
      </c>
      <c r="AU969" s="524">
        <f>+AU966+AU967+AU968</f>
        <v>0</v>
      </c>
      <c r="AV969" s="484" t="str">
        <f t="shared" si="2521"/>
        <v xml:space="preserve">    </v>
      </c>
      <c r="AW969" s="549">
        <f t="shared" si="2522"/>
        <v>0</v>
      </c>
      <c r="AX969" s="508">
        <f>+AX966+AX967+AX968</f>
        <v>0</v>
      </c>
      <c r="AY969" s="508">
        <f>+AY966+AY967+AY968</f>
        <v>0</v>
      </c>
      <c r="AZ969" s="524">
        <f>+AZ966+AZ967+AZ968</f>
        <v>0</v>
      </c>
      <c r="BA969" s="484" t="str">
        <f t="shared" si="2524"/>
        <v xml:space="preserve">    </v>
      </c>
      <c r="BB969" s="549">
        <f t="shared" si="2525"/>
        <v>0</v>
      </c>
      <c r="BC969" s="508">
        <f>+BC966+BC967+BC968</f>
        <v>0</v>
      </c>
      <c r="BD969" s="508">
        <f>+BD966+BD967+BD968</f>
        <v>0</v>
      </c>
      <c r="BE969" s="524">
        <f>+BE966+BE967+BE968</f>
        <v>0</v>
      </c>
      <c r="BF969" s="484" t="str">
        <f t="shared" si="2527"/>
        <v xml:space="preserve">    </v>
      </c>
      <c r="BG969" s="549">
        <f t="shared" si="2528"/>
        <v>0</v>
      </c>
      <c r="BH969" s="508">
        <f>+BH966+BH967+BH968</f>
        <v>0</v>
      </c>
      <c r="BI969" s="508">
        <f>+BI966+BI967+BI968</f>
        <v>0</v>
      </c>
      <c r="BJ969" s="524">
        <f>+BJ966+BJ967+BJ968</f>
        <v>0</v>
      </c>
      <c r="BK969" s="484" t="str">
        <f t="shared" si="2530"/>
        <v xml:space="preserve">    </v>
      </c>
      <c r="BL969" s="552"/>
      <c r="BM969" s="502">
        <f t="shared" si="2370"/>
        <v>0</v>
      </c>
    </row>
    <row r="970" spans="1:67" customFormat="1" ht="15" customHeight="1" thickTop="1">
      <c r="A970" s="1411" t="s">
        <v>297</v>
      </c>
      <c r="B970" s="1411"/>
      <c r="C970" s="849"/>
      <c r="D970" s="821" t="str">
        <f>D70</f>
        <v>Certification of Exclusion and Debarment (Article 8)</v>
      </c>
      <c r="E970" s="821"/>
      <c r="F970" s="821"/>
      <c r="G970" s="821"/>
      <c r="H970" s="821"/>
      <c r="I970" s="821" t="str">
        <f>D70</f>
        <v>Certification of Exclusion and Debarment (Article 8)</v>
      </c>
      <c r="J970" s="821"/>
      <c r="K970" s="821"/>
      <c r="L970" s="821"/>
      <c r="M970" s="821"/>
      <c r="N970" s="821" t="str">
        <f>D70</f>
        <v>Certification of Exclusion and Debarment (Article 8)</v>
      </c>
      <c r="O970" s="821"/>
      <c r="P970" s="821"/>
      <c r="Q970" s="821"/>
      <c r="R970" s="821"/>
      <c r="S970" s="821" t="str">
        <f>D70</f>
        <v>Certification of Exclusion and Debarment (Article 8)</v>
      </c>
      <c r="T970" s="821"/>
      <c r="U970" s="821"/>
      <c r="V970" s="821"/>
      <c r="W970" s="821"/>
      <c r="X970" s="821" t="str">
        <f>D70</f>
        <v>Certification of Exclusion and Debarment (Article 8)</v>
      </c>
      <c r="Y970" s="821"/>
      <c r="Z970" s="821"/>
      <c r="AA970" s="821"/>
      <c r="AB970" s="821"/>
      <c r="AC970" s="821" t="str">
        <f>D70</f>
        <v>Certification of Exclusion and Debarment (Article 8)</v>
      </c>
      <c r="AD970" s="821"/>
      <c r="AE970" s="821"/>
      <c r="AF970" s="821"/>
      <c r="AG970" s="821"/>
      <c r="AH970" s="821" t="str">
        <f>D70</f>
        <v>Certification of Exclusion and Debarment (Article 8)</v>
      </c>
      <c r="AI970" s="821"/>
      <c r="AJ970" s="821"/>
      <c r="AK970" s="821"/>
      <c r="AL970" s="821"/>
      <c r="AM970" s="821" t="str">
        <f>D70</f>
        <v>Certification of Exclusion and Debarment (Article 8)</v>
      </c>
      <c r="AN970" s="821"/>
      <c r="AO970" s="821"/>
      <c r="AP970" s="821"/>
      <c r="AQ970" s="821"/>
      <c r="AR970" s="821" t="str">
        <f>D70</f>
        <v>Certification of Exclusion and Debarment (Article 8)</v>
      </c>
      <c r="AS970" s="821"/>
      <c r="AT970" s="821"/>
      <c r="AU970" s="821"/>
      <c r="AV970" s="821"/>
      <c r="AW970" s="821" t="str">
        <f>D70</f>
        <v>Certification of Exclusion and Debarment (Article 8)</v>
      </c>
      <c r="AX970" s="821"/>
      <c r="AY970" s="821"/>
      <c r="AZ970" s="821"/>
      <c r="BA970" s="821"/>
      <c r="BB970" s="821" t="str">
        <f>D70</f>
        <v>Certification of Exclusion and Debarment (Article 8)</v>
      </c>
      <c r="BC970" s="821"/>
      <c r="BD970" s="821"/>
      <c r="BE970" s="821"/>
      <c r="BF970" s="821"/>
      <c r="BG970" s="821" t="str">
        <f>D70</f>
        <v>Certification of Exclusion and Debarment (Article 8)</v>
      </c>
      <c r="BH970" s="821"/>
      <c r="BI970" s="821"/>
      <c r="BJ970" s="821"/>
      <c r="BK970" s="821"/>
      <c r="BL970" s="342"/>
      <c r="BM970" s="342"/>
      <c r="BN970" s="342"/>
      <c r="BO970" s="342"/>
    </row>
    <row r="971" spans="1:67" customFormat="1" ht="63.75" customHeight="1" thickBot="1">
      <c r="A971" s="1412"/>
      <c r="B971" s="1412"/>
      <c r="C971" s="850"/>
      <c r="D971" s="1406" t="str">
        <f>D896</f>
        <v>Invoice Certification Language (MH)</v>
      </c>
      <c r="E971" s="1406"/>
      <c r="F971" s="1406"/>
      <c r="G971" s="1406"/>
      <c r="H971" s="1406"/>
      <c r="I971" s="1406" t="str">
        <f>D971</f>
        <v>Invoice Certification Language (MH)</v>
      </c>
      <c r="J971" s="1406"/>
      <c r="K971" s="1406"/>
      <c r="L971" s="1406"/>
      <c r="M971" s="1406"/>
      <c r="N971" s="1406" t="str">
        <f>I971</f>
        <v>Invoice Certification Language (MH)</v>
      </c>
      <c r="O971" s="1406"/>
      <c r="P971" s="1406"/>
      <c r="Q971" s="1406"/>
      <c r="R971" s="1406"/>
      <c r="S971" s="1406" t="str">
        <f>D71</f>
        <v>Invoice Certification Language (MH)</v>
      </c>
      <c r="T971" s="1406"/>
      <c r="U971" s="1406"/>
      <c r="V971" s="1406"/>
      <c r="W971" s="1406"/>
      <c r="X971" s="1406" t="str">
        <f>D71</f>
        <v>Invoice Certification Language (MH)</v>
      </c>
      <c r="Y971" s="1406"/>
      <c r="Z971" s="1406"/>
      <c r="AA971" s="1406"/>
      <c r="AB971" s="1406"/>
      <c r="AC971" s="1406" t="str">
        <f>D71</f>
        <v>Invoice Certification Language (MH)</v>
      </c>
      <c r="AD971" s="1406"/>
      <c r="AE971" s="1406"/>
      <c r="AF971" s="1406"/>
      <c r="AG971" s="1406"/>
      <c r="AH971" s="1406" t="str">
        <f>D71</f>
        <v>Invoice Certification Language (MH)</v>
      </c>
      <c r="AI971" s="1406"/>
      <c r="AJ971" s="1406"/>
      <c r="AK971" s="1406"/>
      <c r="AL971" s="1406"/>
      <c r="AM971" s="1406" t="str">
        <f>D71</f>
        <v>Invoice Certification Language (MH)</v>
      </c>
      <c r="AN971" s="1406"/>
      <c r="AO971" s="1406"/>
      <c r="AP971" s="1406"/>
      <c r="AQ971" s="1406"/>
      <c r="AR971" s="1406" t="str">
        <f>D71</f>
        <v>Invoice Certification Language (MH)</v>
      </c>
      <c r="AS971" s="1406"/>
      <c r="AT971" s="1406"/>
      <c r="AU971" s="1406"/>
      <c r="AV971" s="1406"/>
      <c r="AW971" s="1406" t="str">
        <f>D71</f>
        <v>Invoice Certification Language (MH)</v>
      </c>
      <c r="AX971" s="1406"/>
      <c r="AY971" s="1406"/>
      <c r="AZ971" s="1406"/>
      <c r="BA971" s="1406"/>
      <c r="BB971" s="1406" t="str">
        <f>D71</f>
        <v>Invoice Certification Language (MH)</v>
      </c>
      <c r="BC971" s="1406"/>
      <c r="BD971" s="1406"/>
      <c r="BE971" s="1406"/>
      <c r="BF971" s="1406"/>
      <c r="BG971" s="1406" t="str">
        <f>D71</f>
        <v>Invoice Certification Language (MH)</v>
      </c>
      <c r="BH971" s="1406"/>
      <c r="BI971" s="1406"/>
      <c r="BJ971" s="1406"/>
      <c r="BK971" s="1406"/>
      <c r="BL971" s="342"/>
      <c r="BM971" s="342"/>
      <c r="BN971" s="342"/>
      <c r="BO971" s="342"/>
    </row>
    <row r="972" spans="1:67" s="1" customFormat="1" ht="12" customHeight="1">
      <c r="A972" s="1390"/>
      <c r="B972" s="1391"/>
      <c r="C972" s="485"/>
      <c r="D972" s="1396"/>
      <c r="E972" s="1396"/>
      <c r="F972" s="1396"/>
      <c r="G972" s="1404"/>
      <c r="H972" s="1404"/>
      <c r="I972" s="1396"/>
      <c r="J972" s="1396"/>
      <c r="K972" s="1396"/>
      <c r="L972" s="1404"/>
      <c r="M972" s="1404"/>
      <c r="N972" s="1396"/>
      <c r="O972" s="1396"/>
      <c r="P972" s="1396"/>
      <c r="Q972" s="1404"/>
      <c r="R972" s="1404"/>
      <c r="S972" s="1396"/>
      <c r="T972" s="1396"/>
      <c r="U972" s="1396"/>
      <c r="V972" s="1404"/>
      <c r="W972" s="1404"/>
      <c r="X972" s="1396"/>
      <c r="Y972" s="1396"/>
      <c r="Z972" s="1396"/>
      <c r="AA972" s="1404"/>
      <c r="AB972" s="1404"/>
      <c r="AC972" s="1396"/>
      <c r="AD972" s="1396"/>
      <c r="AE972" s="1396"/>
      <c r="AF972" s="1404"/>
      <c r="AG972" s="1404"/>
      <c r="AH972" s="1396"/>
      <c r="AI972" s="1396"/>
      <c r="AJ972" s="1396"/>
      <c r="AK972" s="1404"/>
      <c r="AL972" s="1404"/>
      <c r="AM972" s="1396"/>
      <c r="AN972" s="1396"/>
      <c r="AO972" s="1396"/>
      <c r="AP972" s="1404"/>
      <c r="AQ972" s="1404"/>
      <c r="AR972" s="1396"/>
      <c r="AS972" s="1396"/>
      <c r="AT972" s="1396"/>
      <c r="AU972" s="1404"/>
      <c r="AV972" s="1404"/>
      <c r="AW972" s="1396"/>
      <c r="AX972" s="1396"/>
      <c r="AY972" s="1396"/>
      <c r="AZ972" s="1404"/>
      <c r="BA972" s="1404"/>
      <c r="BB972" s="1396"/>
      <c r="BC972" s="1396"/>
      <c r="BD972" s="1396"/>
      <c r="BE972" s="1404"/>
      <c r="BF972" s="1404"/>
      <c r="BG972" s="1396"/>
      <c r="BH972" s="1396"/>
      <c r="BI972" s="1396"/>
      <c r="BJ972" s="1404"/>
      <c r="BK972" s="1404"/>
    </row>
    <row r="973" spans="1:67" s="1" customFormat="1" ht="10.5" customHeight="1">
      <c r="A973" s="1392"/>
      <c r="B973" s="1393"/>
      <c r="C973" s="486"/>
      <c r="D973" s="1405" t="s">
        <v>79</v>
      </c>
      <c r="E973" s="1405"/>
      <c r="F973" s="1405"/>
      <c r="G973" s="105" t="s">
        <v>154</v>
      </c>
      <c r="H973" s="96"/>
      <c r="I973" s="1405" t="s">
        <v>79</v>
      </c>
      <c r="J973" s="1405"/>
      <c r="K973" s="1405"/>
      <c r="L973" s="105" t="s">
        <v>154</v>
      </c>
      <c r="M973" s="96"/>
      <c r="N973" s="1405" t="s">
        <v>79</v>
      </c>
      <c r="O973" s="1405"/>
      <c r="P973" s="1405"/>
      <c r="Q973" s="105" t="s">
        <v>154</v>
      </c>
      <c r="R973" s="96"/>
      <c r="S973" s="1405" t="s">
        <v>79</v>
      </c>
      <c r="T973" s="1405"/>
      <c r="U973" s="1405"/>
      <c r="V973" s="105" t="s">
        <v>154</v>
      </c>
      <c r="W973" s="96"/>
      <c r="X973" s="1405" t="s">
        <v>79</v>
      </c>
      <c r="Y973" s="1405"/>
      <c r="Z973" s="1405"/>
      <c r="AA973" s="105" t="s">
        <v>154</v>
      </c>
      <c r="AB973" s="96"/>
      <c r="AC973" s="1405" t="s">
        <v>79</v>
      </c>
      <c r="AD973" s="1405"/>
      <c r="AE973" s="1405"/>
      <c r="AF973" s="105" t="s">
        <v>154</v>
      </c>
      <c r="AG973" s="96"/>
      <c r="AH973" s="1405" t="s">
        <v>79</v>
      </c>
      <c r="AI973" s="1405"/>
      <c r="AJ973" s="1405"/>
      <c r="AK973" s="105" t="s">
        <v>154</v>
      </c>
      <c r="AL973" s="96"/>
      <c r="AM973" s="1405" t="s">
        <v>79</v>
      </c>
      <c r="AN973" s="1405"/>
      <c r="AO973" s="1405"/>
      <c r="AP973" s="105" t="s">
        <v>154</v>
      </c>
      <c r="AQ973" s="96"/>
      <c r="AR973" s="1405" t="s">
        <v>79</v>
      </c>
      <c r="AS973" s="1405"/>
      <c r="AT973" s="1405"/>
      <c r="AU973" s="105" t="s">
        <v>154</v>
      </c>
      <c r="AV973" s="96"/>
      <c r="AW973" s="1405" t="s">
        <v>79</v>
      </c>
      <c r="AX973" s="1405"/>
      <c r="AY973" s="1405"/>
      <c r="AZ973" s="105" t="s">
        <v>154</v>
      </c>
      <c r="BA973" s="96"/>
      <c r="BB973" s="1405" t="s">
        <v>79</v>
      </c>
      <c r="BC973" s="1405"/>
      <c r="BD973" s="1405"/>
      <c r="BE973" s="105" t="s">
        <v>154</v>
      </c>
      <c r="BF973" s="96"/>
      <c r="BG973" s="1405" t="s">
        <v>79</v>
      </c>
      <c r="BH973" s="1405"/>
      <c r="BI973" s="1405"/>
      <c r="BJ973" s="105" t="s">
        <v>154</v>
      </c>
      <c r="BK973" s="96"/>
    </row>
    <row r="974" spans="1:67" s="1" customFormat="1" ht="21" customHeight="1">
      <c r="A974" s="1392"/>
      <c r="B974" s="1393"/>
      <c r="C974" s="470"/>
      <c r="D974" s="1398"/>
      <c r="E974" s="1398"/>
      <c r="F974" s="1398"/>
      <c r="G974" s="1397"/>
      <c r="H974" s="1397"/>
      <c r="I974" s="1398"/>
      <c r="J974" s="1398"/>
      <c r="K974" s="1398"/>
      <c r="L974" s="1397"/>
      <c r="M974" s="1397"/>
      <c r="N974" s="1398"/>
      <c r="O974" s="1398"/>
      <c r="P974" s="1398"/>
      <c r="Q974" s="1397"/>
      <c r="R974" s="1397"/>
      <c r="S974" s="1398"/>
      <c r="T974" s="1398"/>
      <c r="U974" s="1398"/>
      <c r="V974" s="1397"/>
      <c r="W974" s="1397"/>
      <c r="X974" s="1398"/>
      <c r="Y974" s="1398"/>
      <c r="Z974" s="1398"/>
      <c r="AA974" s="1397"/>
      <c r="AB974" s="1397"/>
      <c r="AC974" s="1398"/>
      <c r="AD974" s="1398"/>
      <c r="AE974" s="1398"/>
      <c r="AF974" s="1397"/>
      <c r="AG974" s="1397"/>
      <c r="AH974" s="1398"/>
      <c r="AI974" s="1398"/>
      <c r="AJ974" s="1398"/>
      <c r="AK974" s="1397"/>
      <c r="AL974" s="1397"/>
      <c r="AM974" s="1398"/>
      <c r="AN974" s="1398"/>
      <c r="AO974" s="1398"/>
      <c r="AP974" s="1397"/>
      <c r="AQ974" s="1397"/>
      <c r="AR974" s="1398"/>
      <c r="AS974" s="1398"/>
      <c r="AT974" s="1398"/>
      <c r="AU974" s="1397"/>
      <c r="AV974" s="1397"/>
      <c r="AW974" s="1398"/>
      <c r="AX974" s="1398"/>
      <c r="AY974" s="1398"/>
      <c r="AZ974" s="1397"/>
      <c r="BA974" s="1397"/>
      <c r="BB974" s="1398"/>
      <c r="BC974" s="1398"/>
      <c r="BD974" s="1398"/>
      <c r="BE974" s="1397"/>
      <c r="BF974" s="1397"/>
      <c r="BG974" s="1398"/>
      <c r="BH974" s="1398"/>
      <c r="BI974" s="1398"/>
      <c r="BJ974" s="1397"/>
      <c r="BK974" s="1397"/>
    </row>
    <row r="975" spans="1:67" s="1" customFormat="1" ht="16.5" thickBot="1">
      <c r="A975" s="1394"/>
      <c r="B975" s="1395"/>
      <c r="C975" s="471"/>
      <c r="D975" s="1399" t="s">
        <v>80</v>
      </c>
      <c r="E975" s="1399"/>
      <c r="F975" s="103"/>
      <c r="G975" s="104" t="s">
        <v>81</v>
      </c>
      <c r="H975" s="96"/>
      <c r="I975" s="1399" t="s">
        <v>80</v>
      </c>
      <c r="J975" s="1399"/>
      <c r="K975" s="103"/>
      <c r="L975" s="104" t="s">
        <v>81</v>
      </c>
      <c r="M975" s="96"/>
      <c r="N975" s="1399" t="s">
        <v>80</v>
      </c>
      <c r="O975" s="1399"/>
      <c r="P975" s="103"/>
      <c r="Q975" s="104" t="s">
        <v>81</v>
      </c>
      <c r="R975" s="96"/>
      <c r="S975" s="1399" t="s">
        <v>80</v>
      </c>
      <c r="T975" s="1399"/>
      <c r="U975" s="103"/>
      <c r="V975" s="104" t="s">
        <v>81</v>
      </c>
      <c r="W975" s="96"/>
      <c r="X975" s="1399" t="s">
        <v>80</v>
      </c>
      <c r="Y975" s="1399"/>
      <c r="Z975" s="103"/>
      <c r="AA975" s="104" t="s">
        <v>81</v>
      </c>
      <c r="AB975" s="96"/>
      <c r="AC975" s="1399" t="s">
        <v>80</v>
      </c>
      <c r="AD975" s="1399"/>
      <c r="AE975" s="103"/>
      <c r="AF975" s="104" t="s">
        <v>81</v>
      </c>
      <c r="AG975" s="96"/>
      <c r="AH975" s="1399" t="s">
        <v>80</v>
      </c>
      <c r="AI975" s="1399"/>
      <c r="AJ975" s="103"/>
      <c r="AK975" s="104" t="s">
        <v>81</v>
      </c>
      <c r="AL975" s="96"/>
      <c r="AM975" s="1399" t="s">
        <v>80</v>
      </c>
      <c r="AN975" s="1399"/>
      <c r="AO975" s="103"/>
      <c r="AP975" s="104" t="s">
        <v>81</v>
      </c>
      <c r="AQ975" s="96"/>
      <c r="AR975" s="1399" t="s">
        <v>80</v>
      </c>
      <c r="AS975" s="1399"/>
      <c r="AT975" s="103"/>
      <c r="AU975" s="104" t="s">
        <v>81</v>
      </c>
      <c r="AV975" s="96"/>
      <c r="AW975" s="1399" t="s">
        <v>80</v>
      </c>
      <c r="AX975" s="1399"/>
      <c r="AY975" s="103"/>
      <c r="AZ975" s="104" t="s">
        <v>81</v>
      </c>
      <c r="BA975" s="96"/>
      <c r="BB975" s="1399" t="s">
        <v>80</v>
      </c>
      <c r="BC975" s="1399"/>
      <c r="BD975" s="103"/>
      <c r="BE975" s="104" t="s">
        <v>81</v>
      </c>
      <c r="BF975" s="96"/>
      <c r="BG975" s="1399" t="s">
        <v>80</v>
      </c>
      <c r="BH975" s="1399"/>
      <c r="BI975" s="103"/>
      <c r="BJ975" s="104" t="s">
        <v>81</v>
      </c>
      <c r="BK975" s="96"/>
    </row>
    <row r="976" spans="1:67" s="1" customFormat="1">
      <c r="A976" s="96"/>
      <c r="B976" s="96"/>
      <c r="C976" s="470"/>
      <c r="D976" s="96"/>
      <c r="E976" s="96"/>
      <c r="F976" s="96"/>
      <c r="G976" s="96"/>
      <c r="H976" s="96"/>
      <c r="I976" s="16"/>
      <c r="J976" s="16"/>
      <c r="K976" s="32"/>
      <c r="L976" s="16"/>
      <c r="M976" s="16"/>
      <c r="N976" s="16"/>
      <c r="AA976" s="20"/>
      <c r="AB976" s="20"/>
      <c r="AC976" s="20"/>
      <c r="AD976" s="20"/>
      <c r="AE976" s="20"/>
      <c r="AF976" s="20"/>
      <c r="AG976" s="20"/>
      <c r="AH976" s="20"/>
    </row>
    <row r="977" spans="1:34" s="1" customFormat="1">
      <c r="A977" s="96"/>
      <c r="B977" s="96"/>
      <c r="C977" s="470"/>
      <c r="D977" s="96"/>
      <c r="E977" s="96"/>
      <c r="F977" s="96"/>
      <c r="G977" s="96"/>
      <c r="H977" s="96"/>
      <c r="I977" s="16"/>
      <c r="J977" s="16"/>
      <c r="K977" s="32"/>
      <c r="L977" s="16"/>
      <c r="M977" s="16"/>
      <c r="N977" s="16"/>
      <c r="AA977" s="20"/>
      <c r="AB977" s="20"/>
      <c r="AC977" s="20"/>
      <c r="AD977" s="20"/>
      <c r="AE977" s="20"/>
      <c r="AF977" s="20"/>
      <c r="AG977" s="20"/>
      <c r="AH977" s="20"/>
    </row>
    <row r="978" spans="1:34" s="1" customFormat="1">
      <c r="A978" s="96"/>
      <c r="B978" s="96"/>
      <c r="C978" s="470"/>
      <c r="D978" s="96"/>
      <c r="E978" s="96"/>
      <c r="F978" s="96"/>
      <c r="G978" s="96"/>
      <c r="H978" s="96"/>
      <c r="I978" s="16"/>
      <c r="J978" s="16"/>
      <c r="K978" s="32"/>
      <c r="L978" s="16"/>
      <c r="M978" s="16"/>
      <c r="N978" s="16"/>
      <c r="AA978" s="20"/>
      <c r="AB978" s="20"/>
      <c r="AC978" s="20"/>
      <c r="AD978" s="20"/>
      <c r="AE978" s="20"/>
      <c r="AF978" s="20"/>
      <c r="AG978" s="20"/>
      <c r="AH978" s="20"/>
    </row>
    <row r="979" spans="1:34" s="1" customFormat="1">
      <c r="A979" s="96"/>
      <c r="B979" s="96"/>
      <c r="C979" s="470"/>
      <c r="D979" s="96"/>
      <c r="E979" s="96"/>
      <c r="F979" s="96"/>
      <c r="G979" s="96"/>
      <c r="H979" s="96"/>
      <c r="I979" s="16"/>
      <c r="J979" s="16"/>
      <c r="K979" s="32"/>
      <c r="L979" s="16"/>
      <c r="M979" s="16"/>
      <c r="N979" s="16"/>
      <c r="AA979" s="20"/>
      <c r="AB979" s="20"/>
      <c r="AC979" s="20"/>
      <c r="AD979" s="20"/>
      <c r="AE979" s="20"/>
      <c r="AF979" s="20"/>
      <c r="AG979" s="20"/>
      <c r="AH979" s="20"/>
    </row>
    <row r="980" spans="1:34" s="1" customFormat="1">
      <c r="A980" s="96"/>
      <c r="B980" s="96"/>
      <c r="C980" s="470"/>
      <c r="D980" s="96"/>
      <c r="E980" s="96"/>
      <c r="F980" s="96"/>
      <c r="G980" s="96"/>
      <c r="H980" s="96"/>
      <c r="I980" s="16"/>
      <c r="J980" s="16"/>
      <c r="K980" s="32"/>
      <c r="L980" s="16"/>
      <c r="M980" s="16"/>
      <c r="N980" s="16"/>
      <c r="AA980" s="20"/>
      <c r="AB980" s="20"/>
      <c r="AC980" s="20"/>
      <c r="AD980" s="20"/>
      <c r="AE980" s="20"/>
      <c r="AF980" s="20"/>
      <c r="AG980" s="20"/>
      <c r="AH980" s="20"/>
    </row>
    <row r="981" spans="1:34" s="1" customFormat="1">
      <c r="A981" s="96"/>
      <c r="B981" s="96"/>
      <c r="C981" s="470"/>
      <c r="D981" s="96"/>
      <c r="E981" s="96"/>
      <c r="F981" s="96"/>
      <c r="G981" s="96"/>
      <c r="H981" s="96"/>
      <c r="I981" s="16"/>
      <c r="J981" s="16"/>
      <c r="K981" s="32"/>
      <c r="L981" s="16"/>
      <c r="M981" s="16"/>
      <c r="N981" s="16"/>
      <c r="AA981" s="20"/>
      <c r="AB981" s="20"/>
      <c r="AC981" s="20"/>
      <c r="AD981" s="20"/>
      <c r="AE981" s="20"/>
      <c r="AF981" s="20"/>
      <c r="AG981" s="20"/>
      <c r="AH981" s="20"/>
    </row>
    <row r="982" spans="1:34" s="1" customFormat="1">
      <c r="A982" s="96"/>
      <c r="B982" s="96"/>
      <c r="C982" s="470"/>
      <c r="D982" s="96"/>
      <c r="E982" s="96"/>
      <c r="F982" s="96"/>
      <c r="G982" s="96"/>
      <c r="H982" s="96"/>
      <c r="I982" s="16"/>
      <c r="J982" s="16"/>
      <c r="K982" s="32"/>
      <c r="L982" s="16"/>
      <c r="M982" s="16"/>
      <c r="N982" s="16"/>
      <c r="AA982" s="20"/>
      <c r="AB982" s="20"/>
      <c r="AC982" s="20"/>
      <c r="AD982" s="20"/>
      <c r="AE982" s="20"/>
      <c r="AF982" s="20"/>
      <c r="AG982" s="20"/>
      <c r="AH982" s="20"/>
    </row>
    <row r="983" spans="1:34" s="1" customFormat="1">
      <c r="A983" s="96"/>
      <c r="B983" s="96"/>
      <c r="C983" s="470"/>
      <c r="D983" s="96"/>
      <c r="E983" s="96"/>
      <c r="F983" s="96"/>
      <c r="G983" s="96"/>
      <c r="H983" s="96"/>
      <c r="I983" s="16"/>
      <c r="J983" s="16"/>
      <c r="K983" s="32"/>
      <c r="L983" s="16"/>
      <c r="M983" s="16"/>
      <c r="N983" s="16"/>
      <c r="AA983" s="20"/>
      <c r="AB983" s="20"/>
      <c r="AC983" s="20"/>
      <c r="AD983" s="20"/>
      <c r="AE983" s="20"/>
      <c r="AF983" s="20"/>
      <c r="AG983" s="20"/>
      <c r="AH983" s="20"/>
    </row>
    <row r="984" spans="1:34" s="1" customFormat="1">
      <c r="A984" s="96"/>
      <c r="B984" s="96"/>
      <c r="C984" s="470"/>
      <c r="D984" s="96"/>
      <c r="E984" s="96"/>
      <c r="F984" s="96"/>
      <c r="G984" s="96"/>
      <c r="H984" s="96"/>
      <c r="I984" s="16"/>
      <c r="J984" s="16"/>
      <c r="K984" s="32"/>
      <c r="L984" s="16"/>
      <c r="M984" s="16"/>
      <c r="N984" s="16"/>
      <c r="AA984" s="20"/>
      <c r="AB984" s="20"/>
      <c r="AC984" s="20"/>
      <c r="AD984" s="20"/>
      <c r="AE984" s="20"/>
      <c r="AF984" s="20"/>
      <c r="AG984" s="20"/>
      <c r="AH984" s="20"/>
    </row>
    <row r="985" spans="1:34" s="1" customFormat="1">
      <c r="A985" s="96"/>
      <c r="B985" s="96"/>
      <c r="C985" s="470"/>
      <c r="D985" s="96"/>
      <c r="E985" s="96"/>
      <c r="F985" s="96"/>
      <c r="G985" s="96"/>
      <c r="H985" s="96"/>
      <c r="I985" s="16"/>
      <c r="J985" s="16"/>
      <c r="K985" s="32"/>
      <c r="L985" s="16"/>
      <c r="M985" s="16"/>
      <c r="N985" s="16"/>
      <c r="AA985" s="20"/>
      <c r="AB985" s="20"/>
      <c r="AC985" s="20"/>
      <c r="AD985" s="20"/>
      <c r="AE985" s="20"/>
      <c r="AF985" s="20"/>
      <c r="AG985" s="20"/>
      <c r="AH985" s="20"/>
    </row>
    <row r="986" spans="1:34" s="1" customFormat="1">
      <c r="A986" s="96"/>
      <c r="B986" s="96"/>
      <c r="C986" s="470"/>
      <c r="D986" s="96"/>
      <c r="E986" s="96"/>
      <c r="F986" s="96"/>
      <c r="G986" s="96"/>
      <c r="H986" s="96"/>
      <c r="I986" s="16"/>
      <c r="J986" s="16"/>
      <c r="K986" s="32"/>
      <c r="L986" s="16"/>
      <c r="M986" s="16"/>
      <c r="N986" s="16"/>
      <c r="AA986" s="20"/>
      <c r="AB986" s="20"/>
      <c r="AC986" s="20"/>
      <c r="AD986" s="20"/>
      <c r="AE986" s="20"/>
      <c r="AF986" s="20"/>
      <c r="AG986" s="20"/>
      <c r="AH986" s="20"/>
    </row>
    <row r="987" spans="1:34" s="1" customFormat="1">
      <c r="A987" s="96"/>
      <c r="B987" s="96"/>
      <c r="C987" s="470"/>
      <c r="D987" s="96"/>
      <c r="E987" s="96"/>
      <c r="F987" s="96"/>
      <c r="G987" s="96"/>
      <c r="H987" s="96"/>
      <c r="I987" s="16"/>
      <c r="J987" s="16"/>
      <c r="K987" s="32"/>
      <c r="L987" s="16"/>
      <c r="M987" s="16"/>
      <c r="N987" s="16"/>
      <c r="AA987" s="20"/>
      <c r="AB987" s="20"/>
      <c r="AC987" s="20"/>
      <c r="AD987" s="20"/>
      <c r="AE987" s="20"/>
      <c r="AF987" s="20"/>
      <c r="AG987" s="20"/>
      <c r="AH987" s="20"/>
    </row>
    <row r="988" spans="1:34" s="1" customFormat="1">
      <c r="A988" s="96"/>
      <c r="B988" s="96"/>
      <c r="C988" s="470"/>
      <c r="D988" s="96"/>
      <c r="E988" s="96"/>
      <c r="F988" s="96"/>
      <c r="G988" s="96"/>
      <c r="H988" s="96"/>
      <c r="I988" s="16"/>
      <c r="J988" s="16"/>
      <c r="K988" s="32"/>
      <c r="L988" s="16"/>
      <c r="M988" s="16"/>
      <c r="N988" s="16"/>
      <c r="AA988" s="20"/>
      <c r="AB988" s="20"/>
      <c r="AC988" s="20"/>
      <c r="AD988" s="20"/>
      <c r="AE988" s="20"/>
      <c r="AF988" s="20"/>
      <c r="AG988" s="20"/>
      <c r="AH988" s="20"/>
    </row>
    <row r="989" spans="1:34" s="1" customFormat="1">
      <c r="A989" s="96"/>
      <c r="B989" s="96"/>
      <c r="C989" s="470"/>
      <c r="D989" s="96"/>
      <c r="E989" s="96"/>
      <c r="F989" s="96"/>
      <c r="G989" s="96"/>
      <c r="H989" s="96"/>
      <c r="I989" s="16"/>
      <c r="J989" s="16"/>
      <c r="K989" s="32"/>
      <c r="L989" s="16"/>
      <c r="M989" s="16"/>
      <c r="N989" s="16"/>
      <c r="AA989" s="20"/>
      <c r="AB989" s="20"/>
      <c r="AC989" s="20"/>
      <c r="AD989" s="20"/>
      <c r="AE989" s="20"/>
      <c r="AF989" s="20"/>
      <c r="AG989" s="20"/>
      <c r="AH989" s="20"/>
    </row>
    <row r="990" spans="1:34" s="1" customFormat="1">
      <c r="A990" s="96"/>
      <c r="B990" s="96"/>
      <c r="C990" s="470"/>
      <c r="D990" s="96"/>
      <c r="E990" s="96"/>
      <c r="F990" s="96"/>
      <c r="G990" s="96"/>
      <c r="H990" s="96"/>
      <c r="I990" s="16"/>
      <c r="J990" s="16"/>
      <c r="K990" s="32"/>
      <c r="L990" s="16"/>
      <c r="M990" s="16"/>
      <c r="N990" s="16"/>
      <c r="AA990" s="20"/>
      <c r="AB990" s="20"/>
      <c r="AC990" s="20"/>
      <c r="AD990" s="20"/>
      <c r="AE990" s="20"/>
      <c r="AF990" s="20"/>
      <c r="AG990" s="20"/>
      <c r="AH990" s="20"/>
    </row>
    <row r="991" spans="1:34" s="1" customFormat="1">
      <c r="A991" s="96"/>
      <c r="B991" s="96"/>
      <c r="C991" s="470"/>
      <c r="D991" s="96"/>
      <c r="E991" s="96"/>
      <c r="F991" s="96"/>
      <c r="G991" s="96"/>
      <c r="H991" s="96"/>
      <c r="I991" s="16"/>
      <c r="J991" s="16"/>
      <c r="K991" s="32"/>
      <c r="L991" s="16"/>
      <c r="M991" s="16"/>
      <c r="N991" s="16"/>
      <c r="AA991" s="20"/>
      <c r="AB991" s="20"/>
      <c r="AC991" s="20"/>
      <c r="AD991" s="20"/>
      <c r="AE991" s="20"/>
      <c r="AF991" s="20"/>
      <c r="AG991" s="20"/>
      <c r="AH991" s="20"/>
    </row>
    <row r="992" spans="1:34" s="1" customFormat="1">
      <c r="A992" s="96"/>
      <c r="B992" s="96"/>
      <c r="C992" s="470"/>
      <c r="D992" s="96"/>
      <c r="E992" s="96"/>
      <c r="F992" s="96"/>
      <c r="G992" s="96"/>
      <c r="H992" s="96"/>
      <c r="I992" s="16"/>
      <c r="J992" s="16"/>
      <c r="K992" s="32"/>
      <c r="L992" s="16"/>
      <c r="M992" s="16"/>
      <c r="N992" s="16"/>
      <c r="AA992" s="20"/>
      <c r="AB992" s="20"/>
      <c r="AC992" s="20"/>
      <c r="AD992" s="20"/>
      <c r="AE992" s="20"/>
      <c r="AF992" s="20"/>
      <c r="AG992" s="20"/>
      <c r="AH992" s="20"/>
    </row>
    <row r="993" spans="1:34" s="1" customFormat="1">
      <c r="A993" s="96"/>
      <c r="B993" s="96"/>
      <c r="C993" s="470"/>
      <c r="D993" s="96"/>
      <c r="E993" s="96"/>
      <c r="F993" s="96"/>
      <c r="G993" s="96"/>
      <c r="H993" s="96"/>
      <c r="I993" s="16"/>
      <c r="J993" s="16"/>
      <c r="K993" s="32"/>
      <c r="L993" s="16"/>
      <c r="M993" s="16"/>
      <c r="N993" s="16"/>
      <c r="AA993" s="20"/>
      <c r="AB993" s="20"/>
      <c r="AC993" s="20"/>
      <c r="AD993" s="20"/>
      <c r="AE993" s="20"/>
      <c r="AF993" s="20"/>
      <c r="AG993" s="20"/>
      <c r="AH993" s="20"/>
    </row>
    <row r="994" spans="1:34" s="1" customFormat="1">
      <c r="A994" s="96"/>
      <c r="B994" s="96"/>
      <c r="C994" s="470"/>
      <c r="D994" s="96"/>
      <c r="E994" s="96"/>
      <c r="F994" s="96"/>
      <c r="G994" s="96"/>
      <c r="H994" s="96"/>
      <c r="I994" s="16"/>
      <c r="J994" s="16"/>
      <c r="K994" s="32"/>
      <c r="L994" s="16"/>
      <c r="M994" s="16"/>
      <c r="N994" s="16"/>
      <c r="AA994" s="20"/>
      <c r="AB994" s="20"/>
      <c r="AC994" s="20"/>
      <c r="AD994" s="20"/>
      <c r="AE994" s="20"/>
      <c r="AF994" s="20"/>
      <c r="AG994" s="20"/>
      <c r="AH994" s="20"/>
    </row>
    <row r="995" spans="1:34" s="1" customFormat="1">
      <c r="A995" s="96"/>
      <c r="B995" s="96"/>
      <c r="C995" s="470"/>
      <c r="D995" s="96"/>
      <c r="E995" s="96"/>
      <c r="F995" s="96"/>
      <c r="G995" s="96"/>
      <c r="H995" s="96"/>
      <c r="I995" s="16"/>
      <c r="J995" s="16"/>
      <c r="K995" s="32"/>
      <c r="L995" s="16"/>
      <c r="M995" s="16"/>
      <c r="N995" s="16"/>
      <c r="AA995" s="20"/>
      <c r="AB995" s="20"/>
      <c r="AC995" s="20"/>
      <c r="AD995" s="20"/>
      <c r="AE995" s="20"/>
      <c r="AF995" s="20"/>
      <c r="AG995" s="20"/>
      <c r="AH995" s="20"/>
    </row>
    <row r="996" spans="1:34" s="1" customFormat="1">
      <c r="A996" s="96"/>
      <c r="B996" s="96"/>
      <c r="C996" s="470"/>
      <c r="D996" s="96"/>
      <c r="E996" s="96"/>
      <c r="F996" s="96"/>
      <c r="G996" s="96"/>
      <c r="H996" s="96"/>
      <c r="I996" s="16"/>
      <c r="J996" s="16"/>
      <c r="K996" s="32"/>
      <c r="L996" s="16"/>
      <c r="M996" s="16"/>
      <c r="N996" s="16"/>
      <c r="AA996" s="20"/>
      <c r="AB996" s="20"/>
      <c r="AC996" s="20"/>
      <c r="AD996" s="20"/>
      <c r="AE996" s="20"/>
      <c r="AF996" s="20"/>
      <c r="AG996" s="20"/>
      <c r="AH996" s="20"/>
    </row>
    <row r="997" spans="1:34" s="1" customFormat="1">
      <c r="A997" s="96"/>
      <c r="B997" s="96"/>
      <c r="C997" s="470"/>
      <c r="D997" s="96"/>
      <c r="E997" s="96"/>
      <c r="F997" s="96"/>
      <c r="G997" s="96"/>
      <c r="H997" s="96"/>
      <c r="I997" s="16"/>
      <c r="J997" s="16"/>
      <c r="K997" s="32"/>
      <c r="L997" s="16"/>
      <c r="M997" s="16"/>
      <c r="N997" s="16"/>
      <c r="AA997" s="20"/>
      <c r="AB997" s="20"/>
      <c r="AC997" s="20"/>
      <c r="AD997" s="20"/>
      <c r="AE997" s="20"/>
      <c r="AF997" s="20"/>
      <c r="AG997" s="20"/>
      <c r="AH997" s="20"/>
    </row>
    <row r="998" spans="1:34" s="1" customFormat="1">
      <c r="A998" s="96"/>
      <c r="B998" s="96"/>
      <c r="C998" s="470"/>
      <c r="D998" s="96"/>
      <c r="E998" s="96"/>
      <c r="F998" s="96"/>
      <c r="G998" s="96"/>
      <c r="H998" s="96"/>
      <c r="I998" s="16"/>
      <c r="J998" s="16"/>
      <c r="K998" s="32"/>
      <c r="L998" s="16"/>
      <c r="M998" s="16"/>
      <c r="N998" s="16"/>
      <c r="AA998" s="20"/>
      <c r="AB998" s="20"/>
      <c r="AC998" s="20"/>
      <c r="AD998" s="20"/>
      <c r="AE998" s="20"/>
      <c r="AF998" s="20"/>
      <c r="AG998" s="20"/>
      <c r="AH998" s="20"/>
    </row>
    <row r="999" spans="1:34" s="1" customFormat="1">
      <c r="A999" s="96"/>
      <c r="B999" s="96"/>
      <c r="C999" s="470"/>
      <c r="D999" s="96"/>
      <c r="E999" s="96"/>
      <c r="F999" s="96"/>
      <c r="G999" s="96"/>
      <c r="H999" s="96"/>
      <c r="I999" s="16"/>
      <c r="J999" s="16"/>
      <c r="K999" s="32"/>
      <c r="L999" s="16"/>
      <c r="M999" s="16"/>
      <c r="N999" s="16"/>
      <c r="AA999" s="20"/>
      <c r="AB999" s="20"/>
      <c r="AC999" s="20"/>
      <c r="AD999" s="20"/>
      <c r="AE999" s="20"/>
      <c r="AF999" s="20"/>
      <c r="AG999" s="20"/>
      <c r="AH999" s="20"/>
    </row>
    <row r="1000" spans="1:34" s="1" customFormat="1">
      <c r="A1000" s="96"/>
      <c r="B1000" s="96"/>
      <c r="C1000" s="470"/>
      <c r="D1000" s="96"/>
      <c r="E1000" s="96"/>
      <c r="F1000" s="96"/>
      <c r="G1000" s="96"/>
      <c r="H1000" s="96"/>
      <c r="I1000" s="16"/>
      <c r="J1000" s="16"/>
      <c r="K1000" s="32"/>
      <c r="L1000" s="16"/>
      <c r="M1000" s="16"/>
      <c r="N1000" s="16"/>
      <c r="AA1000" s="20"/>
      <c r="AB1000" s="20"/>
      <c r="AC1000" s="20"/>
      <c r="AD1000" s="20"/>
      <c r="AE1000" s="20"/>
      <c r="AF1000" s="20"/>
      <c r="AG1000" s="20"/>
      <c r="AH1000" s="20"/>
    </row>
    <row r="1001" spans="1:34" s="1" customFormat="1">
      <c r="A1001" s="96"/>
      <c r="B1001" s="96"/>
      <c r="C1001" s="470"/>
      <c r="D1001" s="96"/>
      <c r="E1001" s="96"/>
      <c r="F1001" s="96"/>
      <c r="G1001" s="96"/>
      <c r="H1001" s="96"/>
      <c r="I1001" s="16"/>
      <c r="J1001" s="16"/>
      <c r="K1001" s="32"/>
      <c r="L1001" s="16"/>
      <c r="M1001" s="16"/>
      <c r="N1001" s="16"/>
      <c r="AA1001" s="20"/>
      <c r="AB1001" s="20"/>
      <c r="AC1001" s="20"/>
      <c r="AD1001" s="20"/>
      <c r="AE1001" s="20"/>
      <c r="AF1001" s="20"/>
      <c r="AG1001" s="20"/>
      <c r="AH1001" s="20"/>
    </row>
    <row r="1002" spans="1:34" s="1" customFormat="1">
      <c r="A1002" s="96"/>
      <c r="B1002" s="96"/>
      <c r="C1002" s="470"/>
      <c r="D1002" s="96"/>
      <c r="E1002" s="96"/>
      <c r="F1002" s="96"/>
      <c r="G1002" s="96"/>
      <c r="H1002" s="96"/>
      <c r="I1002" s="16"/>
      <c r="J1002" s="16"/>
      <c r="K1002" s="32"/>
      <c r="L1002" s="16"/>
      <c r="M1002" s="16"/>
      <c r="N1002" s="16"/>
      <c r="AA1002" s="20"/>
      <c r="AB1002" s="20"/>
      <c r="AC1002" s="20"/>
      <c r="AD1002" s="20"/>
      <c r="AE1002" s="20"/>
      <c r="AF1002" s="20"/>
      <c r="AG1002" s="20"/>
      <c r="AH1002" s="20"/>
    </row>
    <row r="1003" spans="1:34" s="1" customFormat="1">
      <c r="A1003" s="96"/>
      <c r="B1003" s="96"/>
      <c r="C1003" s="470"/>
      <c r="D1003" s="96"/>
      <c r="E1003" s="96"/>
      <c r="F1003" s="96"/>
      <c r="G1003" s="96"/>
      <c r="H1003" s="96"/>
      <c r="I1003" s="16"/>
      <c r="J1003" s="16"/>
      <c r="K1003" s="32"/>
      <c r="L1003" s="16"/>
      <c r="M1003" s="16"/>
      <c r="N1003" s="16"/>
      <c r="AA1003" s="20"/>
      <c r="AB1003" s="20"/>
      <c r="AC1003" s="20"/>
      <c r="AD1003" s="20"/>
      <c r="AE1003" s="20"/>
      <c r="AF1003" s="20"/>
      <c r="AG1003" s="20"/>
      <c r="AH1003" s="20"/>
    </row>
    <row r="1004" spans="1:34" s="1" customFormat="1">
      <c r="A1004" s="96"/>
      <c r="B1004" s="96"/>
      <c r="C1004" s="470"/>
      <c r="D1004" s="96"/>
      <c r="E1004" s="96"/>
      <c r="F1004" s="96"/>
      <c r="G1004" s="96"/>
      <c r="H1004" s="96"/>
      <c r="I1004" s="16"/>
      <c r="J1004" s="16"/>
      <c r="K1004" s="32"/>
      <c r="L1004" s="16"/>
      <c r="M1004" s="16"/>
      <c r="N1004" s="16"/>
      <c r="AA1004" s="20"/>
      <c r="AB1004" s="20"/>
      <c r="AC1004" s="20"/>
      <c r="AD1004" s="20"/>
      <c r="AE1004" s="20"/>
      <c r="AF1004" s="20"/>
      <c r="AG1004" s="20"/>
      <c r="AH1004" s="20"/>
    </row>
    <row r="1005" spans="1:34" s="1" customFormat="1">
      <c r="A1005" s="96"/>
      <c r="B1005" s="96"/>
      <c r="C1005" s="470"/>
      <c r="D1005" s="96"/>
      <c r="E1005" s="96"/>
      <c r="F1005" s="96"/>
      <c r="G1005" s="96"/>
      <c r="H1005" s="96"/>
      <c r="I1005" s="16"/>
      <c r="J1005" s="16"/>
      <c r="K1005" s="32"/>
      <c r="L1005" s="16"/>
      <c r="M1005" s="16"/>
      <c r="N1005" s="16"/>
      <c r="AA1005" s="20"/>
      <c r="AB1005" s="20"/>
      <c r="AC1005" s="20"/>
      <c r="AD1005" s="20"/>
      <c r="AE1005" s="20"/>
      <c r="AF1005" s="20"/>
      <c r="AG1005" s="20"/>
      <c r="AH1005" s="20"/>
    </row>
    <row r="1006" spans="1:34" s="1" customFormat="1">
      <c r="A1006" s="96"/>
      <c r="B1006" s="96"/>
      <c r="C1006" s="470"/>
      <c r="D1006" s="96"/>
      <c r="E1006" s="96"/>
      <c r="F1006" s="96"/>
      <c r="G1006" s="96"/>
      <c r="H1006" s="96"/>
      <c r="I1006" s="16"/>
      <c r="J1006" s="16"/>
      <c r="K1006" s="32"/>
      <c r="L1006" s="16"/>
      <c r="M1006" s="16"/>
      <c r="N1006" s="16"/>
      <c r="AA1006" s="20"/>
      <c r="AB1006" s="20"/>
      <c r="AC1006" s="20"/>
      <c r="AD1006" s="20"/>
      <c r="AE1006" s="20"/>
      <c r="AF1006" s="20"/>
      <c r="AG1006" s="20"/>
      <c r="AH1006" s="20"/>
    </row>
    <row r="1007" spans="1:34" s="1" customFormat="1">
      <c r="A1007" s="96"/>
      <c r="B1007" s="96"/>
      <c r="C1007" s="470"/>
      <c r="D1007" s="96"/>
      <c r="E1007" s="96"/>
      <c r="F1007" s="96"/>
      <c r="G1007" s="96"/>
      <c r="H1007" s="96"/>
      <c r="I1007" s="16"/>
      <c r="J1007" s="16"/>
      <c r="K1007" s="32"/>
      <c r="L1007" s="16"/>
      <c r="M1007" s="16"/>
      <c r="N1007" s="16"/>
      <c r="AA1007" s="20"/>
      <c r="AB1007" s="20"/>
      <c r="AC1007" s="20"/>
      <c r="AD1007" s="20"/>
      <c r="AE1007" s="20"/>
      <c r="AF1007" s="20"/>
      <c r="AG1007" s="20"/>
      <c r="AH1007" s="20"/>
    </row>
    <row r="1008" spans="1:34" s="1" customFormat="1">
      <c r="A1008" s="96"/>
      <c r="B1008" s="96"/>
      <c r="C1008" s="470"/>
      <c r="D1008" s="96"/>
      <c r="E1008" s="96"/>
      <c r="F1008" s="96"/>
      <c r="G1008" s="96"/>
      <c r="H1008" s="96"/>
      <c r="I1008" s="16"/>
      <c r="J1008" s="16"/>
      <c r="K1008" s="32"/>
      <c r="L1008" s="16"/>
      <c r="M1008" s="16"/>
      <c r="N1008" s="16"/>
      <c r="AA1008" s="20"/>
      <c r="AB1008" s="20"/>
      <c r="AC1008" s="20"/>
      <c r="AD1008" s="20"/>
      <c r="AE1008" s="20"/>
      <c r="AF1008" s="20"/>
      <c r="AG1008" s="20"/>
      <c r="AH1008" s="20"/>
    </row>
    <row r="1009" spans="1:34" s="1" customFormat="1">
      <c r="A1009" s="96"/>
      <c r="B1009" s="96"/>
      <c r="C1009" s="470"/>
      <c r="D1009" s="96"/>
      <c r="E1009" s="96"/>
      <c r="F1009" s="96"/>
      <c r="G1009" s="96"/>
      <c r="H1009" s="96"/>
      <c r="I1009" s="16"/>
      <c r="J1009" s="16"/>
      <c r="K1009" s="32"/>
      <c r="L1009" s="16"/>
      <c r="M1009" s="16"/>
      <c r="N1009" s="16"/>
      <c r="AA1009" s="20"/>
      <c r="AB1009" s="20"/>
      <c r="AC1009" s="20"/>
      <c r="AD1009" s="20"/>
      <c r="AE1009" s="20"/>
      <c r="AF1009" s="20"/>
      <c r="AG1009" s="20"/>
      <c r="AH1009" s="20"/>
    </row>
    <row r="1010" spans="1:34" s="1" customFormat="1">
      <c r="A1010" s="96"/>
      <c r="B1010" s="96"/>
      <c r="C1010" s="470"/>
      <c r="D1010" s="96"/>
      <c r="E1010" s="96"/>
      <c r="F1010" s="96"/>
      <c r="G1010" s="96"/>
      <c r="H1010" s="96"/>
      <c r="I1010" s="16"/>
      <c r="J1010" s="16"/>
      <c r="K1010" s="32"/>
      <c r="L1010" s="16"/>
      <c r="M1010" s="16"/>
      <c r="N1010" s="16"/>
      <c r="AA1010" s="20"/>
      <c r="AB1010" s="20"/>
      <c r="AC1010" s="20"/>
      <c r="AD1010" s="20"/>
      <c r="AE1010" s="20"/>
      <c r="AF1010" s="20"/>
      <c r="AG1010" s="20"/>
      <c r="AH1010" s="20"/>
    </row>
    <row r="1011" spans="1:34" s="1" customFormat="1">
      <c r="A1011" s="96"/>
      <c r="B1011" s="96"/>
      <c r="C1011" s="470"/>
      <c r="D1011" s="96"/>
      <c r="E1011" s="96"/>
      <c r="F1011" s="96"/>
      <c r="G1011" s="96"/>
      <c r="H1011" s="96"/>
      <c r="I1011" s="16"/>
      <c r="J1011" s="16"/>
      <c r="K1011" s="32"/>
      <c r="L1011" s="16"/>
      <c r="M1011" s="16"/>
      <c r="N1011" s="16"/>
      <c r="AA1011" s="20"/>
      <c r="AB1011" s="20"/>
      <c r="AC1011" s="20"/>
      <c r="AD1011" s="20"/>
      <c r="AE1011" s="20"/>
      <c r="AF1011" s="20"/>
      <c r="AG1011" s="20"/>
      <c r="AH1011" s="20"/>
    </row>
    <row r="1012" spans="1:34" s="1" customFormat="1">
      <c r="A1012" s="96"/>
      <c r="B1012" s="96"/>
      <c r="C1012" s="470"/>
      <c r="D1012" s="96"/>
      <c r="E1012" s="96"/>
      <c r="F1012" s="96"/>
      <c r="G1012" s="96"/>
      <c r="H1012" s="96"/>
      <c r="I1012" s="16"/>
      <c r="J1012" s="16"/>
      <c r="K1012" s="32"/>
      <c r="L1012" s="16"/>
      <c r="M1012" s="16"/>
      <c r="N1012" s="16"/>
      <c r="AA1012" s="20"/>
      <c r="AB1012" s="20"/>
      <c r="AC1012" s="20"/>
      <c r="AD1012" s="20"/>
      <c r="AE1012" s="20"/>
      <c r="AF1012" s="20"/>
      <c r="AG1012" s="20"/>
      <c r="AH1012" s="20"/>
    </row>
    <row r="1013" spans="1:34" s="1" customFormat="1">
      <c r="A1013" s="96"/>
      <c r="B1013" s="96"/>
      <c r="C1013" s="470"/>
      <c r="D1013" s="96"/>
      <c r="E1013" s="96"/>
      <c r="F1013" s="96"/>
      <c r="G1013" s="96"/>
      <c r="H1013" s="96"/>
      <c r="I1013" s="16"/>
      <c r="J1013" s="16"/>
      <c r="K1013" s="32"/>
      <c r="L1013" s="16"/>
      <c r="M1013" s="16"/>
      <c r="N1013" s="16"/>
      <c r="AA1013" s="20"/>
      <c r="AB1013" s="20"/>
      <c r="AC1013" s="20"/>
      <c r="AD1013" s="20"/>
      <c r="AE1013" s="20"/>
      <c r="AF1013" s="20"/>
      <c r="AG1013" s="20"/>
      <c r="AH1013" s="20"/>
    </row>
    <row r="1014" spans="1:34" s="1" customFormat="1">
      <c r="A1014" s="96"/>
      <c r="B1014" s="96"/>
      <c r="C1014" s="470"/>
      <c r="D1014" s="96"/>
      <c r="E1014" s="96"/>
      <c r="F1014" s="96"/>
      <c r="G1014" s="96"/>
      <c r="H1014" s="96"/>
      <c r="I1014" s="16"/>
      <c r="J1014" s="16"/>
      <c r="K1014" s="32"/>
      <c r="L1014" s="16"/>
      <c r="M1014" s="16"/>
      <c r="N1014" s="16"/>
      <c r="AA1014" s="20"/>
      <c r="AB1014" s="20"/>
      <c r="AC1014" s="20"/>
      <c r="AD1014" s="20"/>
      <c r="AE1014" s="20"/>
      <c r="AF1014" s="20"/>
      <c r="AG1014" s="20"/>
      <c r="AH1014" s="20"/>
    </row>
    <row r="1015" spans="1:34" s="1" customFormat="1">
      <c r="A1015" s="96"/>
      <c r="B1015" s="96"/>
      <c r="C1015" s="470"/>
      <c r="D1015" s="96"/>
      <c r="E1015" s="96"/>
      <c r="F1015" s="96"/>
      <c r="G1015" s="96"/>
      <c r="H1015" s="96"/>
      <c r="I1015" s="16"/>
      <c r="J1015" s="16"/>
      <c r="K1015" s="32"/>
      <c r="L1015" s="16"/>
      <c r="M1015" s="16"/>
      <c r="N1015" s="16"/>
      <c r="AA1015" s="20"/>
      <c r="AB1015" s="20"/>
      <c r="AC1015" s="20"/>
      <c r="AD1015" s="20"/>
      <c r="AE1015" s="20"/>
      <c r="AF1015" s="20"/>
      <c r="AG1015" s="20"/>
      <c r="AH1015" s="20"/>
    </row>
    <row r="1016" spans="1:34" s="1" customFormat="1">
      <c r="A1016" s="96"/>
      <c r="B1016" s="96"/>
      <c r="C1016" s="470"/>
      <c r="D1016" s="96"/>
      <c r="E1016" s="96"/>
      <c r="F1016" s="96"/>
      <c r="G1016" s="96"/>
      <c r="H1016" s="96"/>
      <c r="I1016" s="16"/>
      <c r="J1016" s="16"/>
      <c r="K1016" s="32"/>
      <c r="L1016" s="16"/>
      <c r="M1016" s="16"/>
      <c r="N1016" s="16"/>
      <c r="AA1016" s="20"/>
      <c r="AB1016" s="20"/>
      <c r="AC1016" s="20"/>
      <c r="AD1016" s="20"/>
      <c r="AE1016" s="20"/>
      <c r="AF1016" s="20"/>
      <c r="AG1016" s="20"/>
      <c r="AH1016" s="20"/>
    </row>
    <row r="1017" spans="1:34" s="1" customFormat="1">
      <c r="A1017" s="96"/>
      <c r="B1017" s="96"/>
      <c r="C1017" s="470"/>
      <c r="D1017" s="96"/>
      <c r="E1017" s="96"/>
      <c r="F1017" s="96"/>
      <c r="G1017" s="96"/>
      <c r="H1017" s="96"/>
      <c r="I1017" s="16"/>
      <c r="J1017" s="16"/>
      <c r="K1017" s="32"/>
      <c r="L1017" s="16"/>
      <c r="M1017" s="16"/>
      <c r="N1017" s="16"/>
      <c r="AA1017" s="20"/>
      <c r="AB1017" s="20"/>
      <c r="AC1017" s="20"/>
      <c r="AD1017" s="20"/>
      <c r="AE1017" s="20"/>
      <c r="AF1017" s="20"/>
      <c r="AG1017" s="20"/>
      <c r="AH1017" s="20"/>
    </row>
    <row r="1018" spans="1:34" s="1" customFormat="1">
      <c r="A1018" s="96"/>
      <c r="B1018" s="96"/>
      <c r="C1018" s="470"/>
      <c r="D1018" s="96"/>
      <c r="E1018" s="96"/>
      <c r="F1018" s="96"/>
      <c r="G1018" s="96"/>
      <c r="H1018" s="96"/>
      <c r="I1018" s="16"/>
      <c r="J1018" s="16"/>
      <c r="K1018" s="32"/>
      <c r="L1018" s="16"/>
      <c r="M1018" s="16"/>
      <c r="N1018" s="16"/>
      <c r="AA1018" s="20"/>
      <c r="AB1018" s="20"/>
      <c r="AC1018" s="20"/>
      <c r="AD1018" s="20"/>
      <c r="AE1018" s="20"/>
      <c r="AF1018" s="20"/>
      <c r="AG1018" s="20"/>
      <c r="AH1018" s="20"/>
    </row>
    <row r="1019" spans="1:34" s="1" customFormat="1">
      <c r="A1019" s="96"/>
      <c r="B1019" s="96"/>
      <c r="C1019" s="470"/>
      <c r="D1019" s="96"/>
      <c r="E1019" s="96"/>
      <c r="F1019" s="96"/>
      <c r="G1019" s="96"/>
      <c r="H1019" s="96"/>
      <c r="I1019" s="16"/>
      <c r="J1019" s="16"/>
      <c r="K1019" s="32"/>
      <c r="L1019" s="16"/>
      <c r="M1019" s="16"/>
      <c r="N1019" s="16"/>
      <c r="AA1019" s="20"/>
      <c r="AB1019" s="20"/>
      <c r="AC1019" s="20"/>
      <c r="AD1019" s="20"/>
      <c r="AE1019" s="20"/>
      <c r="AF1019" s="20"/>
      <c r="AG1019" s="20"/>
      <c r="AH1019" s="20"/>
    </row>
    <row r="1020" spans="1:34" s="1" customFormat="1">
      <c r="A1020" s="96"/>
      <c r="B1020" s="96"/>
      <c r="C1020" s="470"/>
      <c r="D1020" s="96"/>
      <c r="E1020" s="96"/>
      <c r="F1020" s="96"/>
      <c r="G1020" s="96"/>
      <c r="H1020" s="96"/>
      <c r="I1020" s="16"/>
      <c r="J1020" s="16"/>
      <c r="K1020" s="32"/>
      <c r="L1020" s="16"/>
      <c r="M1020" s="16"/>
      <c r="N1020" s="16"/>
      <c r="AA1020" s="20"/>
      <c r="AB1020" s="20"/>
      <c r="AC1020" s="20"/>
      <c r="AD1020" s="20"/>
      <c r="AE1020" s="20"/>
      <c r="AF1020" s="20"/>
      <c r="AG1020" s="20"/>
      <c r="AH1020" s="20"/>
    </row>
    <row r="1021" spans="1:34" s="1" customFormat="1">
      <c r="A1021" s="96"/>
      <c r="B1021" s="96"/>
      <c r="C1021" s="470"/>
      <c r="D1021" s="96"/>
      <c r="E1021" s="96"/>
      <c r="F1021" s="96"/>
      <c r="G1021" s="96"/>
      <c r="H1021" s="96"/>
      <c r="I1021" s="16"/>
      <c r="J1021" s="16"/>
      <c r="K1021" s="32"/>
      <c r="L1021" s="16"/>
      <c r="M1021" s="16"/>
      <c r="N1021" s="16"/>
      <c r="AA1021" s="20"/>
      <c r="AB1021" s="20"/>
      <c r="AC1021" s="20"/>
      <c r="AD1021" s="20"/>
      <c r="AE1021" s="20"/>
      <c r="AF1021" s="20"/>
      <c r="AG1021" s="20"/>
      <c r="AH1021" s="20"/>
    </row>
    <row r="1022" spans="1:34" s="1" customFormat="1">
      <c r="A1022" s="96"/>
      <c r="B1022" s="96"/>
      <c r="C1022" s="470"/>
      <c r="D1022" s="96"/>
      <c r="E1022" s="96"/>
      <c r="F1022" s="96"/>
      <c r="G1022" s="96"/>
      <c r="H1022" s="96"/>
      <c r="I1022" s="16"/>
      <c r="J1022" s="16"/>
      <c r="K1022" s="32"/>
      <c r="L1022" s="16"/>
      <c r="M1022" s="16"/>
      <c r="N1022" s="16"/>
      <c r="AA1022" s="20"/>
      <c r="AB1022" s="20"/>
      <c r="AC1022" s="20"/>
      <c r="AD1022" s="20"/>
      <c r="AE1022" s="20"/>
      <c r="AF1022" s="20"/>
      <c r="AG1022" s="20"/>
      <c r="AH1022" s="20"/>
    </row>
    <row r="1023" spans="1:34" s="1" customFormat="1">
      <c r="A1023" s="96"/>
      <c r="B1023" s="96"/>
      <c r="C1023" s="470"/>
      <c r="D1023" s="96"/>
      <c r="E1023" s="96"/>
      <c r="F1023" s="96"/>
      <c r="G1023" s="96"/>
      <c r="H1023" s="96"/>
      <c r="I1023" s="16"/>
      <c r="J1023" s="16"/>
      <c r="K1023" s="32"/>
      <c r="L1023" s="16"/>
      <c r="M1023" s="16"/>
      <c r="N1023" s="16"/>
      <c r="AA1023" s="20"/>
      <c r="AB1023" s="20"/>
      <c r="AC1023" s="20"/>
      <c r="AD1023" s="20"/>
      <c r="AE1023" s="20"/>
      <c r="AF1023" s="20"/>
      <c r="AG1023" s="20"/>
      <c r="AH1023" s="20"/>
    </row>
    <row r="1024" spans="1:34" s="1" customFormat="1">
      <c r="A1024" s="96"/>
      <c r="B1024" s="96"/>
      <c r="C1024" s="470"/>
      <c r="D1024" s="96"/>
      <c r="E1024" s="96"/>
      <c r="F1024" s="96"/>
      <c r="G1024" s="96"/>
      <c r="H1024" s="96"/>
      <c r="I1024" s="16"/>
      <c r="J1024" s="16"/>
      <c r="K1024" s="32"/>
      <c r="L1024" s="16"/>
      <c r="M1024" s="16"/>
      <c r="N1024" s="16"/>
      <c r="AA1024" s="20"/>
      <c r="AB1024" s="20"/>
      <c r="AC1024" s="20"/>
      <c r="AD1024" s="20"/>
      <c r="AE1024" s="20"/>
      <c r="AF1024" s="20"/>
      <c r="AG1024" s="20"/>
      <c r="AH1024" s="20"/>
    </row>
    <row r="1025" spans="1:34" s="1" customFormat="1">
      <c r="A1025" s="96"/>
      <c r="B1025" s="96"/>
      <c r="C1025" s="470"/>
      <c r="D1025" s="96"/>
      <c r="E1025" s="96"/>
      <c r="F1025" s="96"/>
      <c r="G1025" s="96"/>
      <c r="H1025" s="96"/>
      <c r="I1025" s="16"/>
      <c r="J1025" s="16"/>
      <c r="K1025" s="32"/>
      <c r="L1025" s="16"/>
      <c r="M1025" s="16"/>
      <c r="N1025" s="16"/>
      <c r="AA1025" s="20"/>
      <c r="AB1025" s="20"/>
      <c r="AC1025" s="20"/>
      <c r="AD1025" s="20"/>
      <c r="AE1025" s="20"/>
      <c r="AF1025" s="20"/>
      <c r="AG1025" s="20"/>
      <c r="AH1025" s="20"/>
    </row>
    <row r="1026" spans="1:34" s="1" customFormat="1">
      <c r="A1026" s="96"/>
      <c r="B1026" s="96"/>
      <c r="C1026" s="470"/>
      <c r="D1026" s="96"/>
      <c r="E1026" s="96"/>
      <c r="F1026" s="96"/>
      <c r="G1026" s="96"/>
      <c r="H1026" s="96"/>
      <c r="I1026" s="16"/>
      <c r="J1026" s="16"/>
      <c r="K1026" s="32"/>
      <c r="L1026" s="16"/>
      <c r="M1026" s="16"/>
      <c r="N1026" s="16"/>
      <c r="AA1026" s="20"/>
      <c r="AB1026" s="20"/>
      <c r="AC1026" s="20"/>
      <c r="AD1026" s="20"/>
      <c r="AE1026" s="20"/>
      <c r="AF1026" s="20"/>
      <c r="AG1026" s="20"/>
      <c r="AH1026" s="20"/>
    </row>
    <row r="1027" spans="1:34" s="1" customFormat="1">
      <c r="A1027" s="96"/>
      <c r="B1027" s="96"/>
      <c r="C1027" s="470"/>
      <c r="D1027" s="96"/>
      <c r="E1027" s="96"/>
      <c r="F1027" s="96"/>
      <c r="G1027" s="96"/>
      <c r="H1027" s="96"/>
      <c r="I1027" s="16"/>
      <c r="J1027" s="16"/>
      <c r="K1027" s="32"/>
      <c r="L1027" s="16"/>
      <c r="M1027" s="16"/>
      <c r="N1027" s="16"/>
      <c r="AA1027" s="20"/>
      <c r="AB1027" s="20"/>
      <c r="AC1027" s="20"/>
      <c r="AD1027" s="20"/>
      <c r="AE1027" s="20"/>
      <c r="AF1027" s="20"/>
      <c r="AG1027" s="20"/>
      <c r="AH1027" s="20"/>
    </row>
    <row r="1028" spans="1:34" s="1" customFormat="1">
      <c r="A1028" s="96"/>
      <c r="B1028" s="96"/>
      <c r="C1028" s="470"/>
      <c r="D1028" s="96"/>
      <c r="E1028" s="96"/>
      <c r="F1028" s="96"/>
      <c r="G1028" s="96"/>
      <c r="H1028" s="96"/>
      <c r="I1028" s="16"/>
      <c r="J1028" s="16"/>
      <c r="K1028" s="32"/>
      <c r="L1028" s="16"/>
      <c r="M1028" s="16"/>
      <c r="N1028" s="16"/>
      <c r="AA1028" s="20"/>
      <c r="AB1028" s="20"/>
      <c r="AC1028" s="20"/>
      <c r="AD1028" s="20"/>
      <c r="AE1028" s="20"/>
      <c r="AF1028" s="20"/>
      <c r="AG1028" s="20"/>
      <c r="AH1028" s="20"/>
    </row>
    <row r="1029" spans="1:34" s="1" customFormat="1">
      <c r="A1029" s="96"/>
      <c r="B1029" s="96"/>
      <c r="C1029" s="470"/>
      <c r="D1029" s="96"/>
      <c r="E1029" s="96"/>
      <c r="F1029" s="96"/>
      <c r="G1029" s="96"/>
      <c r="H1029" s="96"/>
      <c r="I1029" s="16"/>
      <c r="J1029" s="16"/>
      <c r="K1029" s="32"/>
      <c r="L1029" s="16"/>
      <c r="M1029" s="16"/>
      <c r="N1029" s="16"/>
      <c r="AA1029" s="20"/>
      <c r="AB1029" s="20"/>
      <c r="AC1029" s="20"/>
      <c r="AD1029" s="20"/>
      <c r="AE1029" s="20"/>
      <c r="AF1029" s="20"/>
      <c r="AG1029" s="20"/>
      <c r="AH1029" s="20"/>
    </row>
    <row r="1030" spans="1:34" s="1" customFormat="1">
      <c r="A1030" s="96"/>
      <c r="B1030" s="96"/>
      <c r="C1030" s="470"/>
      <c r="D1030" s="96"/>
      <c r="E1030" s="96"/>
      <c r="F1030" s="96"/>
      <c r="G1030" s="96"/>
      <c r="H1030" s="96"/>
      <c r="I1030" s="16"/>
      <c r="J1030" s="16"/>
      <c r="K1030" s="32"/>
      <c r="L1030" s="16"/>
      <c r="M1030" s="16"/>
      <c r="N1030" s="16"/>
      <c r="AA1030" s="20"/>
      <c r="AB1030" s="20"/>
      <c r="AC1030" s="20"/>
      <c r="AD1030" s="20"/>
      <c r="AE1030" s="20"/>
      <c r="AF1030" s="20"/>
      <c r="AG1030" s="20"/>
      <c r="AH1030" s="20"/>
    </row>
    <row r="1031" spans="1:34" s="1" customFormat="1">
      <c r="A1031" s="96"/>
      <c r="B1031" s="96"/>
      <c r="C1031" s="470"/>
      <c r="D1031" s="96"/>
      <c r="E1031" s="96"/>
      <c r="F1031" s="96"/>
      <c r="G1031" s="96"/>
      <c r="H1031" s="96"/>
      <c r="I1031" s="16"/>
      <c r="J1031" s="16"/>
      <c r="K1031" s="32"/>
      <c r="L1031" s="16"/>
      <c r="M1031" s="16"/>
      <c r="N1031" s="16"/>
      <c r="AA1031" s="20"/>
      <c r="AB1031" s="20"/>
      <c r="AC1031" s="20"/>
      <c r="AD1031" s="20"/>
      <c r="AE1031" s="20"/>
      <c r="AF1031" s="20"/>
      <c r="AG1031" s="20"/>
      <c r="AH1031" s="20"/>
    </row>
    <row r="1032" spans="1:34" s="1" customFormat="1">
      <c r="A1032" s="96"/>
      <c r="B1032" s="96"/>
      <c r="C1032" s="470"/>
      <c r="D1032" s="96"/>
      <c r="E1032" s="96"/>
      <c r="F1032" s="96"/>
      <c r="G1032" s="96"/>
      <c r="H1032" s="96"/>
      <c r="I1032" s="16"/>
      <c r="J1032" s="16"/>
      <c r="K1032" s="32"/>
      <c r="L1032" s="16"/>
      <c r="M1032" s="16"/>
      <c r="N1032" s="16"/>
      <c r="AA1032" s="20"/>
      <c r="AB1032" s="20"/>
      <c r="AC1032" s="20"/>
      <c r="AD1032" s="20"/>
      <c r="AE1032" s="20"/>
      <c r="AF1032" s="20"/>
      <c r="AG1032" s="20"/>
      <c r="AH1032" s="20"/>
    </row>
    <row r="1033" spans="1:34" s="1" customFormat="1">
      <c r="A1033" s="96"/>
      <c r="B1033" s="96"/>
      <c r="C1033" s="470"/>
      <c r="D1033" s="96"/>
      <c r="E1033" s="96"/>
      <c r="F1033" s="96"/>
      <c r="G1033" s="96"/>
      <c r="H1033" s="96"/>
      <c r="I1033" s="16"/>
      <c r="J1033" s="16"/>
      <c r="K1033" s="32"/>
      <c r="L1033" s="16"/>
      <c r="M1033" s="16"/>
      <c r="N1033" s="16"/>
      <c r="AA1033" s="20"/>
      <c r="AB1033" s="20"/>
      <c r="AC1033" s="20"/>
      <c r="AD1033" s="20"/>
      <c r="AE1033" s="20"/>
      <c r="AF1033" s="20"/>
      <c r="AG1033" s="20"/>
      <c r="AH1033" s="20"/>
    </row>
    <row r="1034" spans="1:34" s="1" customFormat="1">
      <c r="A1034" s="96"/>
      <c r="B1034" s="96"/>
      <c r="C1034" s="470"/>
      <c r="D1034" s="96"/>
      <c r="E1034" s="96"/>
      <c r="F1034" s="96"/>
      <c r="G1034" s="96"/>
      <c r="H1034" s="96"/>
      <c r="I1034" s="16"/>
      <c r="J1034" s="16"/>
      <c r="K1034" s="32"/>
      <c r="L1034" s="16"/>
      <c r="M1034" s="16"/>
      <c r="N1034" s="16"/>
      <c r="AA1034" s="20"/>
      <c r="AB1034" s="20"/>
      <c r="AC1034" s="20"/>
      <c r="AD1034" s="20"/>
      <c r="AE1034" s="20"/>
      <c r="AF1034" s="20"/>
      <c r="AG1034" s="20"/>
      <c r="AH1034" s="20"/>
    </row>
    <row r="1035" spans="1:34" s="1" customFormat="1">
      <c r="A1035" s="96"/>
      <c r="B1035" s="96"/>
      <c r="C1035" s="470"/>
      <c r="D1035" s="96"/>
      <c r="E1035" s="96"/>
      <c r="F1035" s="96"/>
      <c r="G1035" s="96"/>
      <c r="H1035" s="96"/>
      <c r="I1035" s="16"/>
      <c r="J1035" s="16"/>
      <c r="K1035" s="32"/>
      <c r="L1035" s="16"/>
      <c r="M1035" s="16"/>
      <c r="N1035" s="16"/>
      <c r="AA1035" s="20"/>
      <c r="AB1035" s="20"/>
      <c r="AC1035" s="20"/>
      <c r="AD1035" s="20"/>
      <c r="AE1035" s="20"/>
      <c r="AF1035" s="20"/>
      <c r="AG1035" s="20"/>
      <c r="AH1035" s="20"/>
    </row>
    <row r="1036" spans="1:34" s="1" customFormat="1">
      <c r="A1036" s="96"/>
      <c r="B1036" s="96"/>
      <c r="C1036" s="470"/>
      <c r="D1036" s="96"/>
      <c r="E1036" s="96"/>
      <c r="F1036" s="96"/>
      <c r="G1036" s="96"/>
      <c r="H1036" s="96"/>
      <c r="I1036" s="16"/>
      <c r="J1036" s="16"/>
      <c r="K1036" s="32"/>
      <c r="L1036" s="16"/>
      <c r="M1036" s="16"/>
      <c r="N1036" s="16"/>
      <c r="AA1036" s="20"/>
      <c r="AB1036" s="20"/>
      <c r="AC1036" s="20"/>
      <c r="AD1036" s="20"/>
      <c r="AE1036" s="20"/>
      <c r="AF1036" s="20"/>
      <c r="AG1036" s="20"/>
      <c r="AH1036" s="20"/>
    </row>
    <row r="1037" spans="1:34" s="1" customFormat="1">
      <c r="A1037" s="96"/>
      <c r="B1037" s="96"/>
      <c r="C1037" s="470"/>
      <c r="D1037" s="96"/>
      <c r="E1037" s="96"/>
      <c r="F1037" s="96"/>
      <c r="G1037" s="96"/>
      <c r="H1037" s="96"/>
      <c r="I1037" s="16"/>
      <c r="J1037" s="16"/>
      <c r="K1037" s="32"/>
      <c r="L1037" s="16"/>
      <c r="M1037" s="16"/>
      <c r="N1037" s="16"/>
      <c r="AA1037" s="20"/>
      <c r="AB1037" s="20"/>
      <c r="AC1037" s="20"/>
      <c r="AD1037" s="20"/>
      <c r="AE1037" s="20"/>
      <c r="AF1037" s="20"/>
      <c r="AG1037" s="20"/>
      <c r="AH1037" s="20"/>
    </row>
    <row r="1038" spans="1:34" s="1" customFormat="1">
      <c r="A1038" s="96"/>
      <c r="B1038" s="96"/>
      <c r="C1038" s="470"/>
      <c r="D1038" s="96"/>
      <c r="E1038" s="96"/>
      <c r="F1038" s="96"/>
      <c r="G1038" s="96"/>
      <c r="H1038" s="96"/>
      <c r="I1038" s="16"/>
      <c r="J1038" s="16"/>
      <c r="K1038" s="32"/>
      <c r="L1038" s="16"/>
      <c r="M1038" s="16"/>
      <c r="N1038" s="16"/>
      <c r="AA1038" s="20"/>
      <c r="AB1038" s="20"/>
      <c r="AC1038" s="20"/>
      <c r="AD1038" s="20"/>
      <c r="AE1038" s="20"/>
      <c r="AF1038" s="20"/>
      <c r="AG1038" s="20"/>
      <c r="AH1038" s="20"/>
    </row>
    <row r="1039" spans="1:34" s="1" customFormat="1">
      <c r="A1039" s="96"/>
      <c r="B1039" s="96"/>
      <c r="C1039" s="470"/>
      <c r="D1039" s="96"/>
      <c r="E1039" s="96"/>
      <c r="F1039" s="96"/>
      <c r="G1039" s="96"/>
      <c r="H1039" s="96"/>
      <c r="I1039" s="16"/>
      <c r="J1039" s="16"/>
      <c r="K1039" s="32"/>
      <c r="L1039" s="16"/>
      <c r="M1039" s="16"/>
      <c r="N1039" s="16"/>
      <c r="AA1039" s="20"/>
      <c r="AB1039" s="20"/>
      <c r="AC1039" s="20"/>
      <c r="AD1039" s="20"/>
      <c r="AE1039" s="20"/>
      <c r="AF1039" s="20"/>
      <c r="AG1039" s="20"/>
      <c r="AH1039" s="20"/>
    </row>
    <row r="1040" spans="1:34" s="1" customFormat="1">
      <c r="A1040" s="96"/>
      <c r="B1040" s="96"/>
      <c r="C1040" s="470"/>
      <c r="D1040" s="96"/>
      <c r="E1040" s="96"/>
      <c r="F1040" s="96"/>
      <c r="G1040" s="96"/>
      <c r="H1040" s="96"/>
      <c r="I1040" s="16"/>
      <c r="J1040" s="16"/>
      <c r="K1040" s="32"/>
      <c r="L1040" s="16"/>
      <c r="M1040" s="16"/>
      <c r="N1040" s="16"/>
      <c r="AA1040" s="20"/>
      <c r="AB1040" s="20"/>
      <c r="AC1040" s="20"/>
      <c r="AD1040" s="20"/>
      <c r="AE1040" s="20"/>
      <c r="AF1040" s="20"/>
      <c r="AG1040" s="20"/>
      <c r="AH1040" s="20"/>
    </row>
    <row r="1041" spans="1:34" s="1" customFormat="1">
      <c r="A1041" s="96"/>
      <c r="B1041" s="96"/>
      <c r="C1041" s="470"/>
      <c r="D1041" s="96"/>
      <c r="E1041" s="96"/>
      <c r="F1041" s="96"/>
      <c r="G1041" s="96"/>
      <c r="H1041" s="96"/>
      <c r="I1041" s="16"/>
      <c r="J1041" s="16"/>
      <c r="K1041" s="32"/>
      <c r="L1041" s="16"/>
      <c r="M1041" s="16"/>
      <c r="N1041" s="16"/>
      <c r="AA1041" s="20"/>
      <c r="AB1041" s="20"/>
      <c r="AC1041" s="20"/>
      <c r="AD1041" s="20"/>
      <c r="AE1041" s="20"/>
      <c r="AF1041" s="20"/>
      <c r="AG1041" s="20"/>
      <c r="AH1041" s="20"/>
    </row>
    <row r="1042" spans="1:34" s="1" customFormat="1">
      <c r="A1042" s="96"/>
      <c r="B1042" s="96"/>
      <c r="C1042" s="470"/>
      <c r="D1042" s="96"/>
      <c r="E1042" s="96"/>
      <c r="F1042" s="96"/>
      <c r="G1042" s="96"/>
      <c r="H1042" s="96"/>
      <c r="I1042" s="16"/>
      <c r="J1042" s="16"/>
      <c r="K1042" s="32"/>
      <c r="L1042" s="16"/>
      <c r="M1042" s="16"/>
      <c r="N1042" s="16"/>
      <c r="AA1042" s="20"/>
      <c r="AB1042" s="20"/>
      <c r="AC1042" s="20"/>
      <c r="AD1042" s="20"/>
      <c r="AE1042" s="20"/>
      <c r="AF1042" s="20"/>
      <c r="AG1042" s="20"/>
      <c r="AH1042" s="20"/>
    </row>
    <row r="1043" spans="1:34" s="1" customFormat="1">
      <c r="A1043" s="96"/>
      <c r="B1043" s="96"/>
      <c r="C1043" s="470"/>
      <c r="D1043" s="96"/>
      <c r="E1043" s="96"/>
      <c r="F1043" s="96"/>
      <c r="G1043" s="96"/>
      <c r="H1043" s="96"/>
      <c r="I1043" s="16"/>
      <c r="J1043" s="16"/>
      <c r="K1043" s="32"/>
      <c r="L1043" s="16"/>
      <c r="M1043" s="16"/>
      <c r="N1043" s="16"/>
      <c r="AA1043" s="20"/>
      <c r="AB1043" s="20"/>
      <c r="AC1043" s="20"/>
      <c r="AD1043" s="20"/>
      <c r="AE1043" s="20"/>
      <c r="AF1043" s="20"/>
      <c r="AG1043" s="20"/>
      <c r="AH1043" s="20"/>
    </row>
    <row r="1044" spans="1:34" s="1" customFormat="1">
      <c r="A1044" s="96"/>
      <c r="B1044" s="96"/>
      <c r="C1044" s="470"/>
      <c r="D1044" s="96"/>
      <c r="E1044" s="96"/>
      <c r="F1044" s="96"/>
      <c r="G1044" s="96"/>
      <c r="H1044" s="96"/>
      <c r="I1044" s="16"/>
      <c r="J1044" s="16"/>
      <c r="K1044" s="32"/>
      <c r="L1044" s="16"/>
      <c r="M1044" s="16"/>
      <c r="N1044" s="16"/>
      <c r="AA1044" s="20"/>
      <c r="AB1044" s="20"/>
      <c r="AC1044" s="20"/>
      <c r="AD1044" s="20"/>
      <c r="AE1044" s="20"/>
      <c r="AF1044" s="20"/>
      <c r="AG1044" s="20"/>
      <c r="AH1044" s="20"/>
    </row>
    <row r="1045" spans="1:34" s="1" customFormat="1">
      <c r="A1045" s="96"/>
      <c r="B1045" s="96"/>
      <c r="C1045" s="470"/>
      <c r="D1045" s="96"/>
      <c r="E1045" s="96"/>
      <c r="F1045" s="96"/>
      <c r="G1045" s="96"/>
      <c r="H1045" s="96"/>
      <c r="I1045" s="16"/>
      <c r="J1045" s="16"/>
      <c r="K1045" s="32"/>
      <c r="L1045" s="16"/>
      <c r="M1045" s="16"/>
      <c r="N1045" s="16"/>
      <c r="AA1045" s="20"/>
      <c r="AB1045" s="20"/>
      <c r="AC1045" s="20"/>
      <c r="AD1045" s="20"/>
      <c r="AE1045" s="20"/>
      <c r="AF1045" s="20"/>
      <c r="AG1045" s="20"/>
      <c r="AH1045" s="20"/>
    </row>
    <row r="1046" spans="1:34" s="1" customFormat="1">
      <c r="A1046" s="96"/>
      <c r="B1046" s="96"/>
      <c r="C1046" s="470"/>
      <c r="D1046" s="96"/>
      <c r="E1046" s="96"/>
      <c r="F1046" s="96"/>
      <c r="G1046" s="96"/>
      <c r="H1046" s="96"/>
      <c r="I1046" s="16"/>
      <c r="J1046" s="16"/>
      <c r="K1046" s="32"/>
      <c r="L1046" s="16"/>
      <c r="M1046" s="16"/>
      <c r="N1046" s="16"/>
      <c r="AA1046" s="20"/>
      <c r="AB1046" s="20"/>
      <c r="AC1046" s="20"/>
      <c r="AD1046" s="20"/>
      <c r="AE1046" s="20"/>
      <c r="AF1046" s="20"/>
      <c r="AG1046" s="20"/>
      <c r="AH1046" s="20"/>
    </row>
    <row r="1047" spans="1:34" s="1" customFormat="1">
      <c r="A1047" s="96"/>
      <c r="B1047" s="96"/>
      <c r="C1047" s="470"/>
      <c r="D1047" s="96"/>
      <c r="E1047" s="96"/>
      <c r="F1047" s="96"/>
      <c r="G1047" s="96"/>
      <c r="H1047" s="96"/>
      <c r="I1047" s="16"/>
      <c r="J1047" s="16"/>
      <c r="K1047" s="32"/>
      <c r="L1047" s="16"/>
      <c r="M1047" s="16"/>
      <c r="N1047" s="16"/>
      <c r="AA1047" s="20"/>
      <c r="AB1047" s="20"/>
      <c r="AC1047" s="20"/>
      <c r="AD1047" s="20"/>
      <c r="AE1047" s="20"/>
      <c r="AF1047" s="20"/>
      <c r="AG1047" s="20"/>
      <c r="AH1047" s="20"/>
    </row>
    <row r="1048" spans="1:34" s="1" customFormat="1">
      <c r="A1048" s="96"/>
      <c r="B1048" s="96"/>
      <c r="C1048" s="470"/>
      <c r="D1048" s="96"/>
      <c r="E1048" s="96"/>
      <c r="F1048" s="96"/>
      <c r="G1048" s="96"/>
      <c r="H1048" s="96"/>
      <c r="I1048" s="16"/>
      <c r="J1048" s="16"/>
      <c r="K1048" s="32"/>
      <c r="L1048" s="16"/>
      <c r="M1048" s="16"/>
      <c r="N1048" s="16"/>
      <c r="AA1048" s="20"/>
      <c r="AB1048" s="20"/>
      <c r="AC1048" s="20"/>
      <c r="AD1048" s="20"/>
      <c r="AE1048" s="20"/>
      <c r="AF1048" s="20"/>
      <c r="AG1048" s="20"/>
      <c r="AH1048" s="20"/>
    </row>
    <row r="1049" spans="1:34" s="1" customFormat="1">
      <c r="A1049" s="96"/>
      <c r="B1049" s="96"/>
      <c r="C1049" s="470"/>
      <c r="D1049" s="96"/>
      <c r="E1049" s="96"/>
      <c r="F1049" s="96"/>
      <c r="G1049" s="96"/>
      <c r="H1049" s="96"/>
      <c r="I1049" s="16"/>
      <c r="J1049" s="16"/>
      <c r="K1049" s="32"/>
      <c r="L1049" s="16"/>
      <c r="M1049" s="16"/>
      <c r="N1049" s="16"/>
      <c r="AA1049" s="20"/>
      <c r="AB1049" s="20"/>
      <c r="AC1049" s="20"/>
      <c r="AD1049" s="20"/>
      <c r="AE1049" s="20"/>
      <c r="AF1049" s="20"/>
      <c r="AG1049" s="20"/>
      <c r="AH1049" s="20"/>
    </row>
    <row r="1050" spans="1:34" s="1" customFormat="1">
      <c r="A1050" s="96"/>
      <c r="B1050" s="96"/>
      <c r="C1050" s="470"/>
      <c r="D1050" s="96"/>
      <c r="E1050" s="96"/>
      <c r="F1050" s="96"/>
      <c r="G1050" s="96"/>
      <c r="H1050" s="96"/>
      <c r="I1050" s="16"/>
      <c r="J1050" s="16"/>
      <c r="K1050" s="32"/>
      <c r="L1050" s="16"/>
      <c r="M1050" s="16"/>
      <c r="N1050" s="16"/>
      <c r="AA1050" s="20"/>
      <c r="AB1050" s="20"/>
      <c r="AC1050" s="20"/>
      <c r="AD1050" s="20"/>
      <c r="AE1050" s="20"/>
      <c r="AF1050" s="20"/>
      <c r="AG1050" s="20"/>
      <c r="AH1050" s="20"/>
    </row>
    <row r="1051" spans="1:34" s="1" customFormat="1">
      <c r="A1051" s="96"/>
      <c r="B1051" s="96"/>
      <c r="C1051" s="470"/>
      <c r="D1051" s="96"/>
      <c r="E1051" s="96"/>
      <c r="F1051" s="96"/>
      <c r="G1051" s="96"/>
      <c r="H1051" s="96"/>
      <c r="I1051" s="16"/>
      <c r="J1051" s="16"/>
      <c r="K1051" s="32"/>
      <c r="L1051" s="16"/>
      <c r="M1051" s="16"/>
      <c r="N1051" s="16"/>
      <c r="AA1051" s="20"/>
      <c r="AB1051" s="20"/>
      <c r="AC1051" s="20"/>
      <c r="AD1051" s="20"/>
      <c r="AE1051" s="20"/>
      <c r="AF1051" s="20"/>
      <c r="AG1051" s="20"/>
      <c r="AH1051" s="20"/>
    </row>
    <row r="1052" spans="1:34" s="1" customFormat="1">
      <c r="A1052" s="96"/>
      <c r="B1052" s="96"/>
      <c r="C1052" s="470"/>
      <c r="D1052" s="96"/>
      <c r="E1052" s="96"/>
      <c r="F1052" s="96"/>
      <c r="G1052" s="96"/>
      <c r="H1052" s="96"/>
      <c r="I1052" s="16"/>
      <c r="J1052" s="16"/>
      <c r="K1052" s="32"/>
      <c r="L1052" s="16"/>
      <c r="M1052" s="16"/>
      <c r="N1052" s="16"/>
      <c r="AA1052" s="20"/>
      <c r="AB1052" s="20"/>
      <c r="AC1052" s="20"/>
      <c r="AD1052" s="20"/>
      <c r="AE1052" s="20"/>
      <c r="AF1052" s="20"/>
      <c r="AG1052" s="20"/>
      <c r="AH1052" s="20"/>
    </row>
    <row r="1053" spans="1:34" s="1" customFormat="1">
      <c r="A1053" s="96"/>
      <c r="B1053" s="96"/>
      <c r="C1053" s="470"/>
      <c r="D1053" s="96"/>
      <c r="E1053" s="96"/>
      <c r="F1053" s="96"/>
      <c r="G1053" s="96"/>
      <c r="H1053" s="96"/>
      <c r="I1053" s="16"/>
      <c r="J1053" s="16"/>
      <c r="K1053" s="32"/>
      <c r="L1053" s="16"/>
      <c r="M1053" s="16"/>
      <c r="N1053" s="16"/>
      <c r="AA1053" s="20"/>
      <c r="AB1053" s="20"/>
      <c r="AC1053" s="20"/>
      <c r="AD1053" s="20"/>
      <c r="AE1053" s="20"/>
      <c r="AF1053" s="20"/>
      <c r="AG1053" s="20"/>
      <c r="AH1053" s="20"/>
    </row>
    <row r="1054" spans="1:34" s="1" customFormat="1">
      <c r="A1054" s="96"/>
      <c r="B1054" s="96"/>
      <c r="C1054" s="470"/>
      <c r="D1054" s="96"/>
      <c r="E1054" s="96"/>
      <c r="F1054" s="96"/>
      <c r="G1054" s="96"/>
      <c r="H1054" s="96"/>
      <c r="I1054" s="16"/>
      <c r="J1054" s="16"/>
      <c r="K1054" s="32"/>
      <c r="L1054" s="16"/>
      <c r="M1054" s="16"/>
      <c r="N1054" s="16"/>
      <c r="AA1054" s="20"/>
      <c r="AB1054" s="20"/>
      <c r="AC1054" s="20"/>
      <c r="AD1054" s="20"/>
      <c r="AE1054" s="20"/>
      <c r="AF1054" s="20"/>
      <c r="AG1054" s="20"/>
      <c r="AH1054" s="20"/>
    </row>
    <row r="1055" spans="1:34" s="1" customFormat="1">
      <c r="A1055" s="96"/>
      <c r="B1055" s="96"/>
      <c r="C1055" s="470"/>
      <c r="D1055" s="96"/>
      <c r="E1055" s="96"/>
      <c r="F1055" s="96"/>
      <c r="G1055" s="96"/>
      <c r="H1055" s="96"/>
      <c r="I1055" s="16"/>
      <c r="J1055" s="16"/>
      <c r="K1055" s="32"/>
      <c r="L1055" s="16"/>
      <c r="M1055" s="16"/>
      <c r="N1055" s="16"/>
      <c r="AA1055" s="20"/>
      <c r="AB1055" s="20"/>
      <c r="AC1055" s="20"/>
      <c r="AD1055" s="20"/>
      <c r="AE1055" s="20"/>
      <c r="AF1055" s="20"/>
      <c r="AG1055" s="20"/>
      <c r="AH1055" s="20"/>
    </row>
    <row r="1056" spans="1:34" s="1" customFormat="1">
      <c r="A1056" s="96"/>
      <c r="B1056" s="96"/>
      <c r="C1056" s="470"/>
      <c r="D1056" s="96"/>
      <c r="E1056" s="96"/>
      <c r="F1056" s="96"/>
      <c r="G1056" s="96"/>
      <c r="H1056" s="96"/>
      <c r="I1056" s="16"/>
      <c r="J1056" s="16"/>
      <c r="K1056" s="32"/>
      <c r="L1056" s="16"/>
      <c r="M1056" s="16"/>
      <c r="N1056" s="16"/>
      <c r="AA1056" s="20"/>
      <c r="AB1056" s="20"/>
      <c r="AC1056" s="20"/>
      <c r="AD1056" s="20"/>
      <c r="AE1056" s="20"/>
      <c r="AF1056" s="20"/>
      <c r="AG1056" s="20"/>
      <c r="AH1056" s="20"/>
    </row>
    <row r="1057" spans="1:34" s="1" customFormat="1">
      <c r="A1057" s="96"/>
      <c r="B1057" s="96"/>
      <c r="C1057" s="470"/>
      <c r="D1057" s="96"/>
      <c r="E1057" s="96"/>
      <c r="F1057" s="96"/>
      <c r="G1057" s="96"/>
      <c r="H1057" s="96"/>
      <c r="I1057" s="16"/>
      <c r="J1057" s="16"/>
      <c r="K1057" s="32"/>
      <c r="L1057" s="16"/>
      <c r="M1057" s="16"/>
      <c r="N1057" s="16"/>
      <c r="AA1057" s="20"/>
      <c r="AB1057" s="20"/>
      <c r="AC1057" s="20"/>
      <c r="AD1057" s="20"/>
      <c r="AE1057" s="20"/>
      <c r="AF1057" s="20"/>
      <c r="AG1057" s="20"/>
      <c r="AH1057" s="20"/>
    </row>
    <row r="1058" spans="1:34" s="1" customFormat="1">
      <c r="A1058" s="96"/>
      <c r="B1058" s="96"/>
      <c r="C1058" s="470"/>
      <c r="D1058" s="96"/>
      <c r="E1058" s="96"/>
      <c r="F1058" s="96"/>
      <c r="G1058" s="96"/>
      <c r="H1058" s="96"/>
      <c r="I1058" s="16"/>
      <c r="J1058" s="16"/>
      <c r="K1058" s="32"/>
      <c r="L1058" s="16"/>
      <c r="M1058" s="16"/>
      <c r="N1058" s="16"/>
      <c r="AA1058" s="20"/>
      <c r="AB1058" s="20"/>
      <c r="AC1058" s="20"/>
      <c r="AD1058" s="20"/>
      <c r="AE1058" s="20"/>
      <c r="AF1058" s="20"/>
      <c r="AG1058" s="20"/>
      <c r="AH1058" s="20"/>
    </row>
    <row r="1059" spans="1:34" s="1" customFormat="1">
      <c r="A1059" s="96"/>
      <c r="B1059" s="96"/>
      <c r="C1059" s="470"/>
      <c r="D1059" s="96"/>
      <c r="E1059" s="96"/>
      <c r="F1059" s="96"/>
      <c r="G1059" s="96"/>
      <c r="H1059" s="96"/>
      <c r="I1059" s="16"/>
      <c r="J1059" s="16"/>
      <c r="K1059" s="32"/>
      <c r="L1059" s="16"/>
      <c r="M1059" s="16"/>
      <c r="N1059" s="16"/>
      <c r="AA1059" s="20"/>
      <c r="AB1059" s="20"/>
      <c r="AC1059" s="20"/>
      <c r="AD1059" s="20"/>
      <c r="AE1059" s="20"/>
      <c r="AF1059" s="20"/>
      <c r="AG1059" s="20"/>
      <c r="AH1059" s="20"/>
    </row>
    <row r="1060" spans="1:34" s="1" customFormat="1">
      <c r="A1060" s="96"/>
      <c r="B1060" s="96"/>
      <c r="C1060" s="470"/>
      <c r="D1060" s="96"/>
      <c r="E1060" s="96"/>
      <c r="F1060" s="96"/>
      <c r="G1060" s="96"/>
      <c r="H1060" s="96"/>
      <c r="I1060" s="16"/>
      <c r="J1060" s="16"/>
      <c r="K1060" s="32"/>
      <c r="L1060" s="16"/>
      <c r="M1060" s="16"/>
      <c r="N1060" s="16"/>
      <c r="AA1060" s="20"/>
      <c r="AB1060" s="20"/>
      <c r="AC1060" s="20"/>
      <c r="AD1060" s="20"/>
      <c r="AE1060" s="20"/>
      <c r="AF1060" s="20"/>
      <c r="AG1060" s="20"/>
      <c r="AH1060" s="20"/>
    </row>
    <row r="1061" spans="1:34" s="1" customFormat="1">
      <c r="A1061" s="96"/>
      <c r="B1061" s="96"/>
      <c r="C1061" s="470"/>
      <c r="D1061" s="96"/>
      <c r="E1061" s="96"/>
      <c r="F1061" s="96"/>
      <c r="G1061" s="96"/>
      <c r="H1061" s="96"/>
      <c r="I1061" s="16"/>
      <c r="J1061" s="16"/>
      <c r="K1061" s="32"/>
      <c r="L1061" s="16"/>
      <c r="M1061" s="16"/>
      <c r="N1061" s="16"/>
      <c r="AA1061" s="20"/>
      <c r="AB1061" s="20"/>
      <c r="AC1061" s="20"/>
      <c r="AD1061" s="20"/>
      <c r="AE1061" s="20"/>
      <c r="AF1061" s="20"/>
      <c r="AG1061" s="20"/>
      <c r="AH1061" s="20"/>
    </row>
    <row r="1062" spans="1:34" s="1" customFormat="1">
      <c r="A1062" s="96"/>
      <c r="B1062" s="96"/>
      <c r="C1062" s="470"/>
      <c r="D1062" s="96"/>
      <c r="E1062" s="96"/>
      <c r="F1062" s="96"/>
      <c r="G1062" s="96"/>
      <c r="H1062" s="96"/>
      <c r="I1062" s="16"/>
      <c r="J1062" s="16"/>
      <c r="K1062" s="32"/>
      <c r="L1062" s="16"/>
      <c r="M1062" s="16"/>
      <c r="N1062" s="16"/>
      <c r="AA1062" s="20"/>
      <c r="AB1062" s="20"/>
      <c r="AC1062" s="20"/>
      <c r="AD1062" s="20"/>
      <c r="AE1062" s="20"/>
      <c r="AF1062" s="20"/>
      <c r="AG1062" s="20"/>
      <c r="AH1062" s="20"/>
    </row>
    <row r="1063" spans="1:34" s="1" customFormat="1">
      <c r="A1063" s="96"/>
      <c r="B1063" s="96"/>
      <c r="C1063" s="470"/>
      <c r="D1063" s="96"/>
      <c r="E1063" s="96"/>
      <c r="F1063" s="96"/>
      <c r="G1063" s="96"/>
      <c r="H1063" s="96"/>
      <c r="I1063" s="16"/>
      <c r="J1063" s="16"/>
      <c r="K1063" s="32"/>
      <c r="L1063" s="16"/>
      <c r="M1063" s="16"/>
      <c r="N1063" s="16"/>
      <c r="AA1063" s="20"/>
      <c r="AB1063" s="20"/>
      <c r="AC1063" s="20"/>
      <c r="AD1063" s="20"/>
      <c r="AE1063" s="20"/>
      <c r="AF1063" s="20"/>
      <c r="AG1063" s="20"/>
      <c r="AH1063" s="20"/>
    </row>
    <row r="1064" spans="1:34" s="1" customFormat="1">
      <c r="A1064" s="96"/>
      <c r="B1064" s="96"/>
      <c r="C1064" s="470"/>
      <c r="D1064" s="96"/>
      <c r="E1064" s="96"/>
      <c r="F1064" s="96"/>
      <c r="G1064" s="96"/>
      <c r="H1064" s="96"/>
      <c r="I1064" s="16"/>
      <c r="J1064" s="16"/>
      <c r="K1064" s="32"/>
      <c r="L1064" s="16"/>
      <c r="M1064" s="16"/>
      <c r="N1064" s="16"/>
      <c r="AA1064" s="20"/>
      <c r="AB1064" s="20"/>
      <c r="AC1064" s="20"/>
      <c r="AD1064" s="20"/>
      <c r="AE1064" s="20"/>
      <c r="AF1064" s="20"/>
      <c r="AG1064" s="20"/>
      <c r="AH1064" s="20"/>
    </row>
    <row r="1065" spans="1:34" s="1" customFormat="1">
      <c r="A1065" s="96"/>
      <c r="B1065" s="96"/>
      <c r="C1065" s="470"/>
      <c r="D1065" s="96"/>
      <c r="E1065" s="96"/>
      <c r="F1065" s="96"/>
      <c r="G1065" s="96"/>
      <c r="H1065" s="96"/>
      <c r="I1065" s="16"/>
      <c r="J1065" s="16"/>
      <c r="K1065" s="32"/>
      <c r="L1065" s="16"/>
      <c r="M1065" s="16"/>
      <c r="N1065" s="16"/>
      <c r="AA1065" s="20"/>
      <c r="AB1065" s="20"/>
      <c r="AC1065" s="20"/>
      <c r="AD1065" s="20"/>
      <c r="AE1065" s="20"/>
      <c r="AF1065" s="20"/>
      <c r="AG1065" s="20"/>
      <c r="AH1065" s="20"/>
    </row>
    <row r="1066" spans="1:34" s="1" customFormat="1">
      <c r="A1066" s="96"/>
      <c r="B1066" s="96"/>
      <c r="C1066" s="470"/>
      <c r="D1066" s="96"/>
      <c r="E1066" s="96"/>
      <c r="F1066" s="96"/>
      <c r="G1066" s="96"/>
      <c r="H1066" s="96"/>
      <c r="I1066" s="16"/>
      <c r="J1066" s="16"/>
      <c r="K1066" s="32"/>
      <c r="L1066" s="16"/>
      <c r="M1066" s="16"/>
      <c r="N1066" s="16"/>
      <c r="AA1066" s="20"/>
      <c r="AB1066" s="20"/>
      <c r="AC1066" s="20"/>
      <c r="AD1066" s="20"/>
      <c r="AE1066" s="20"/>
      <c r="AF1066" s="20"/>
      <c r="AG1066" s="20"/>
      <c r="AH1066" s="20"/>
    </row>
    <row r="1067" spans="1:34" s="1" customFormat="1">
      <c r="A1067" s="96"/>
      <c r="B1067" s="96"/>
      <c r="C1067" s="470"/>
      <c r="D1067" s="96"/>
      <c r="E1067" s="96"/>
      <c r="F1067" s="96"/>
      <c r="G1067" s="96"/>
      <c r="H1067" s="96"/>
      <c r="I1067" s="16"/>
      <c r="J1067" s="16"/>
      <c r="K1067" s="32"/>
      <c r="L1067" s="16"/>
      <c r="M1067" s="16"/>
      <c r="N1067" s="16"/>
      <c r="AA1067" s="20"/>
      <c r="AB1067" s="20"/>
      <c r="AC1067" s="20"/>
      <c r="AD1067" s="20"/>
      <c r="AE1067" s="20"/>
      <c r="AF1067" s="20"/>
      <c r="AG1067" s="20"/>
      <c r="AH1067" s="20"/>
    </row>
    <row r="1068" spans="1:34" s="1" customFormat="1">
      <c r="A1068" s="96"/>
      <c r="B1068" s="96"/>
      <c r="C1068" s="470"/>
      <c r="D1068" s="96"/>
      <c r="E1068" s="96"/>
      <c r="F1068" s="96"/>
      <c r="G1068" s="96"/>
      <c r="H1068" s="96"/>
      <c r="I1068" s="16"/>
      <c r="J1068" s="16"/>
      <c r="K1068" s="32"/>
      <c r="L1068" s="16"/>
      <c r="M1068" s="16"/>
      <c r="N1068" s="16"/>
      <c r="AA1068" s="20"/>
      <c r="AB1068" s="20"/>
      <c r="AC1068" s="20"/>
      <c r="AD1068" s="20"/>
      <c r="AE1068" s="20"/>
      <c r="AF1068" s="20"/>
      <c r="AG1068" s="20"/>
      <c r="AH1068" s="20"/>
    </row>
    <row r="1069" spans="1:34" s="1" customFormat="1">
      <c r="A1069" s="96"/>
      <c r="B1069" s="96"/>
      <c r="C1069" s="470"/>
      <c r="D1069" s="96"/>
      <c r="E1069" s="96"/>
      <c r="F1069" s="96"/>
      <c r="G1069" s="96"/>
      <c r="H1069" s="96"/>
      <c r="I1069" s="16"/>
      <c r="J1069" s="16"/>
      <c r="K1069" s="32"/>
      <c r="L1069" s="16"/>
      <c r="M1069" s="16"/>
      <c r="N1069" s="16"/>
      <c r="AA1069" s="20"/>
      <c r="AB1069" s="20"/>
      <c r="AC1069" s="20"/>
      <c r="AD1069" s="20"/>
      <c r="AE1069" s="20"/>
      <c r="AF1069" s="20"/>
      <c r="AG1069" s="20"/>
      <c r="AH1069" s="20"/>
    </row>
    <row r="1070" spans="1:34" s="1" customFormat="1">
      <c r="A1070" s="96"/>
      <c r="B1070" s="96"/>
      <c r="C1070" s="470"/>
      <c r="D1070" s="96"/>
      <c r="E1070" s="96"/>
      <c r="F1070" s="96"/>
      <c r="G1070" s="96"/>
      <c r="H1070" s="96"/>
      <c r="I1070" s="16"/>
      <c r="J1070" s="16"/>
      <c r="K1070" s="32"/>
      <c r="L1070" s="16"/>
      <c r="M1070" s="16"/>
      <c r="N1070" s="16"/>
      <c r="AA1070" s="20"/>
      <c r="AB1070" s="20"/>
      <c r="AC1070" s="20"/>
      <c r="AD1070" s="20"/>
      <c r="AE1070" s="20"/>
      <c r="AF1070" s="20"/>
      <c r="AG1070" s="20"/>
      <c r="AH1070" s="20"/>
    </row>
    <row r="1071" spans="1:34" s="1" customFormat="1">
      <c r="A1071" s="96"/>
      <c r="B1071" s="96"/>
      <c r="C1071" s="470"/>
      <c r="D1071" s="96"/>
      <c r="E1071" s="96"/>
      <c r="F1071" s="96"/>
      <c r="G1071" s="96"/>
      <c r="H1071" s="96"/>
      <c r="I1071" s="16"/>
      <c r="J1071" s="16"/>
      <c r="K1071" s="32"/>
      <c r="L1071" s="16"/>
      <c r="M1071" s="16"/>
      <c r="N1071" s="16"/>
      <c r="AA1071" s="20"/>
      <c r="AB1071" s="20"/>
      <c r="AC1071" s="20"/>
      <c r="AD1071" s="20"/>
      <c r="AE1071" s="20"/>
      <c r="AF1071" s="20"/>
      <c r="AG1071" s="20"/>
      <c r="AH1071" s="20"/>
    </row>
    <row r="1072" spans="1:34" s="1" customFormat="1">
      <c r="A1072" s="96"/>
      <c r="B1072" s="96"/>
      <c r="C1072" s="470"/>
      <c r="D1072" s="96"/>
      <c r="E1072" s="96"/>
      <c r="F1072" s="96"/>
      <c r="G1072" s="96"/>
      <c r="H1072" s="96"/>
      <c r="I1072" s="16"/>
      <c r="J1072" s="16"/>
      <c r="K1072" s="32"/>
      <c r="L1072" s="16"/>
      <c r="M1072" s="16"/>
      <c r="N1072" s="16"/>
      <c r="AA1072" s="20"/>
      <c r="AB1072" s="20"/>
      <c r="AC1072" s="20"/>
      <c r="AD1072" s="20"/>
      <c r="AE1072" s="20"/>
      <c r="AF1072" s="20"/>
      <c r="AG1072" s="20"/>
      <c r="AH1072" s="20"/>
    </row>
    <row r="1073" spans="1:34" s="1" customFormat="1">
      <c r="A1073" s="96"/>
      <c r="B1073" s="96"/>
      <c r="C1073" s="470"/>
      <c r="D1073" s="96"/>
      <c r="E1073" s="96"/>
      <c r="F1073" s="96"/>
      <c r="G1073" s="96"/>
      <c r="H1073" s="96"/>
      <c r="I1073" s="16"/>
      <c r="J1073" s="16"/>
      <c r="K1073" s="32"/>
      <c r="L1073" s="16"/>
      <c r="M1073" s="16"/>
      <c r="N1073" s="16"/>
      <c r="AA1073" s="20"/>
      <c r="AB1073" s="20"/>
      <c r="AC1073" s="20"/>
      <c r="AD1073" s="20"/>
      <c r="AE1073" s="20"/>
      <c r="AF1073" s="20"/>
      <c r="AG1073" s="20"/>
      <c r="AH1073" s="20"/>
    </row>
    <row r="1074" spans="1:34" s="1" customFormat="1">
      <c r="A1074" s="96"/>
      <c r="B1074" s="96"/>
      <c r="C1074" s="470"/>
      <c r="D1074" s="96"/>
      <c r="E1074" s="96"/>
      <c r="F1074" s="96"/>
      <c r="G1074" s="96"/>
      <c r="H1074" s="96"/>
      <c r="I1074" s="16"/>
      <c r="J1074" s="16"/>
      <c r="K1074" s="32"/>
      <c r="L1074" s="16"/>
      <c r="M1074" s="16"/>
      <c r="N1074" s="16"/>
      <c r="AA1074" s="20"/>
      <c r="AB1074" s="20"/>
      <c r="AC1074" s="20"/>
      <c r="AD1074" s="20"/>
      <c r="AE1074" s="20"/>
      <c r="AF1074" s="20"/>
      <c r="AG1074" s="20"/>
      <c r="AH1074" s="20"/>
    </row>
    <row r="1075" spans="1:34" s="1" customFormat="1">
      <c r="A1075" s="96"/>
      <c r="B1075" s="96"/>
      <c r="C1075" s="470"/>
      <c r="D1075" s="96"/>
      <c r="E1075" s="96"/>
      <c r="F1075" s="96"/>
      <c r="G1075" s="96"/>
      <c r="H1075" s="96"/>
      <c r="I1075" s="16"/>
      <c r="J1075" s="16"/>
      <c r="K1075" s="32"/>
      <c r="L1075" s="16"/>
      <c r="M1075" s="16"/>
      <c r="N1075" s="16"/>
      <c r="AA1075" s="20"/>
      <c r="AB1075" s="20"/>
      <c r="AC1075" s="20"/>
      <c r="AD1075" s="20"/>
      <c r="AE1075" s="20"/>
      <c r="AF1075" s="20"/>
      <c r="AG1075" s="20"/>
      <c r="AH1075" s="20"/>
    </row>
    <row r="1076" spans="1:34" s="1" customFormat="1">
      <c r="A1076" s="96"/>
      <c r="B1076" s="96"/>
      <c r="C1076" s="470"/>
      <c r="D1076" s="96"/>
      <c r="E1076" s="96"/>
      <c r="F1076" s="96"/>
      <c r="G1076" s="96"/>
      <c r="H1076" s="96"/>
      <c r="I1076" s="16"/>
      <c r="J1076" s="16"/>
      <c r="K1076" s="32"/>
      <c r="L1076" s="16"/>
      <c r="M1076" s="16"/>
      <c r="N1076" s="16"/>
      <c r="AA1076" s="20"/>
      <c r="AB1076" s="20"/>
      <c r="AC1076" s="20"/>
      <c r="AD1076" s="20"/>
      <c r="AE1076" s="20"/>
      <c r="AF1076" s="20"/>
      <c r="AG1076" s="20"/>
      <c r="AH1076" s="20"/>
    </row>
    <row r="1077" spans="1:34" s="1" customFormat="1">
      <c r="A1077" s="96"/>
      <c r="B1077" s="96"/>
      <c r="C1077" s="470"/>
      <c r="D1077" s="96"/>
      <c r="E1077" s="96"/>
      <c r="F1077" s="96"/>
      <c r="G1077" s="96"/>
      <c r="H1077" s="96"/>
      <c r="I1077" s="16"/>
      <c r="J1077" s="16"/>
      <c r="K1077" s="32"/>
      <c r="L1077" s="16"/>
      <c r="M1077" s="16"/>
      <c r="N1077" s="16"/>
      <c r="AA1077" s="20"/>
      <c r="AB1077" s="20"/>
      <c r="AC1077" s="20"/>
      <c r="AD1077" s="20"/>
      <c r="AE1077" s="20"/>
      <c r="AF1077" s="20"/>
      <c r="AG1077" s="20"/>
      <c r="AH1077" s="20"/>
    </row>
    <row r="1078" spans="1:34" s="1" customFormat="1">
      <c r="A1078" s="96"/>
      <c r="B1078" s="96"/>
      <c r="C1078" s="470"/>
      <c r="D1078" s="96"/>
      <c r="E1078" s="96"/>
      <c r="F1078" s="96"/>
      <c r="G1078" s="96"/>
      <c r="H1078" s="96"/>
      <c r="I1078" s="16"/>
      <c r="J1078" s="16"/>
      <c r="K1078" s="32"/>
      <c r="L1078" s="16"/>
      <c r="M1078" s="16"/>
      <c r="N1078" s="16"/>
      <c r="AA1078" s="20"/>
      <c r="AB1078" s="20"/>
      <c r="AC1078" s="20"/>
      <c r="AD1078" s="20"/>
      <c r="AE1078" s="20"/>
      <c r="AF1078" s="20"/>
      <c r="AG1078" s="20"/>
      <c r="AH1078" s="20"/>
    </row>
    <row r="1079" spans="1:34" s="1" customFormat="1">
      <c r="A1079" s="96"/>
      <c r="B1079" s="96"/>
      <c r="C1079" s="470"/>
      <c r="D1079" s="96"/>
      <c r="E1079" s="96"/>
      <c r="F1079" s="96"/>
      <c r="G1079" s="96"/>
      <c r="H1079" s="96"/>
      <c r="I1079" s="16"/>
      <c r="J1079" s="16"/>
      <c r="K1079" s="32"/>
      <c r="L1079" s="16"/>
      <c r="M1079" s="16"/>
      <c r="N1079" s="16"/>
      <c r="AA1079" s="20"/>
      <c r="AB1079" s="20"/>
      <c r="AC1079" s="20"/>
      <c r="AD1079" s="20"/>
      <c r="AE1079" s="20"/>
      <c r="AF1079" s="20"/>
      <c r="AG1079" s="20"/>
      <c r="AH1079" s="20"/>
    </row>
    <row r="1080" spans="1:34" s="1" customFormat="1">
      <c r="A1080" s="96"/>
      <c r="B1080" s="96"/>
      <c r="C1080" s="470"/>
      <c r="D1080" s="96"/>
      <c r="E1080" s="96"/>
      <c r="F1080" s="96"/>
      <c r="G1080" s="96"/>
      <c r="H1080" s="96"/>
      <c r="I1080" s="16"/>
      <c r="J1080" s="16"/>
      <c r="K1080" s="32"/>
      <c r="L1080" s="16"/>
      <c r="M1080" s="16"/>
      <c r="N1080" s="16"/>
      <c r="AA1080" s="20"/>
      <c r="AB1080" s="20"/>
      <c r="AC1080" s="20"/>
      <c r="AD1080" s="20"/>
      <c r="AE1080" s="20"/>
      <c r="AF1080" s="20"/>
      <c r="AG1080" s="20"/>
      <c r="AH1080" s="20"/>
    </row>
    <row r="1081" spans="1:34" s="1" customFormat="1">
      <c r="A1081" s="96"/>
      <c r="B1081" s="96"/>
      <c r="C1081" s="470"/>
      <c r="D1081" s="96"/>
      <c r="E1081" s="96"/>
      <c r="F1081" s="96"/>
      <c r="G1081" s="96"/>
      <c r="H1081" s="96"/>
      <c r="I1081" s="16"/>
      <c r="J1081" s="16"/>
      <c r="K1081" s="32"/>
      <c r="L1081" s="16"/>
      <c r="M1081" s="16"/>
      <c r="N1081" s="16"/>
      <c r="AA1081" s="20"/>
      <c r="AB1081" s="20"/>
      <c r="AC1081" s="20"/>
      <c r="AD1081" s="20"/>
      <c r="AE1081" s="20"/>
      <c r="AF1081" s="20"/>
      <c r="AG1081" s="20"/>
      <c r="AH1081" s="20"/>
    </row>
    <row r="1082" spans="1:34" s="1" customFormat="1">
      <c r="A1082" s="96"/>
      <c r="B1082" s="96"/>
      <c r="C1082" s="470"/>
      <c r="D1082" s="96"/>
      <c r="E1082" s="96"/>
      <c r="F1082" s="96"/>
      <c r="G1082" s="96"/>
      <c r="H1082" s="96"/>
      <c r="I1082" s="16"/>
      <c r="J1082" s="16"/>
      <c r="K1082" s="32"/>
      <c r="L1082" s="16"/>
      <c r="M1082" s="16"/>
      <c r="N1082" s="16"/>
      <c r="AA1082" s="20"/>
      <c r="AB1082" s="20"/>
      <c r="AC1082" s="20"/>
      <c r="AD1082" s="20"/>
      <c r="AE1082" s="20"/>
      <c r="AF1082" s="20"/>
      <c r="AG1082" s="20"/>
      <c r="AH1082" s="20"/>
    </row>
    <row r="1083" spans="1:34" s="1" customFormat="1">
      <c r="A1083" s="96"/>
      <c r="B1083" s="96"/>
      <c r="C1083" s="470"/>
      <c r="D1083" s="96"/>
      <c r="E1083" s="96"/>
      <c r="F1083" s="96"/>
      <c r="G1083" s="96"/>
      <c r="H1083" s="96"/>
      <c r="I1083" s="16"/>
      <c r="J1083" s="16"/>
      <c r="K1083" s="32"/>
      <c r="L1083" s="16"/>
      <c r="M1083" s="16"/>
      <c r="N1083" s="16"/>
      <c r="AA1083" s="20"/>
      <c r="AB1083" s="20"/>
      <c r="AC1083" s="20"/>
      <c r="AD1083" s="20"/>
      <c r="AE1083" s="20"/>
      <c r="AF1083" s="20"/>
      <c r="AG1083" s="20"/>
      <c r="AH1083" s="20"/>
    </row>
    <row r="1084" spans="1:34" s="1" customFormat="1">
      <c r="A1084" s="96"/>
      <c r="B1084" s="96"/>
      <c r="C1084" s="470"/>
      <c r="D1084" s="96"/>
      <c r="E1084" s="96"/>
      <c r="F1084" s="96"/>
      <c r="G1084" s="96"/>
      <c r="H1084" s="96"/>
      <c r="I1084" s="16"/>
      <c r="J1084" s="16"/>
      <c r="K1084" s="32"/>
      <c r="L1084" s="16"/>
      <c r="M1084" s="16"/>
      <c r="N1084" s="16"/>
      <c r="AA1084" s="20"/>
      <c r="AB1084" s="20"/>
      <c r="AC1084" s="20"/>
      <c r="AD1084" s="20"/>
      <c r="AE1084" s="20"/>
      <c r="AF1084" s="20"/>
      <c r="AG1084" s="20"/>
      <c r="AH1084" s="20"/>
    </row>
    <row r="1085" spans="1:34" s="1" customFormat="1">
      <c r="A1085" s="96"/>
      <c r="B1085" s="96"/>
      <c r="C1085" s="470"/>
      <c r="D1085" s="96"/>
      <c r="E1085" s="96"/>
      <c r="F1085" s="96"/>
      <c r="G1085" s="96"/>
      <c r="H1085" s="96"/>
      <c r="I1085" s="16"/>
      <c r="J1085" s="16"/>
      <c r="K1085" s="32"/>
      <c r="L1085" s="16"/>
      <c r="M1085" s="16"/>
      <c r="N1085" s="16"/>
      <c r="AA1085" s="20"/>
      <c r="AB1085" s="20"/>
      <c r="AC1085" s="20"/>
      <c r="AD1085" s="20"/>
      <c r="AE1085" s="20"/>
      <c r="AF1085" s="20"/>
      <c r="AG1085" s="20"/>
      <c r="AH1085" s="20"/>
    </row>
    <row r="1086" spans="1:34" s="1" customFormat="1">
      <c r="A1086" s="96"/>
      <c r="B1086" s="96"/>
      <c r="C1086" s="470"/>
      <c r="D1086" s="96"/>
      <c r="E1086" s="96"/>
      <c r="F1086" s="96"/>
      <c r="G1086" s="96"/>
      <c r="H1086" s="96"/>
      <c r="I1086" s="16"/>
      <c r="J1086" s="16"/>
      <c r="K1086" s="32"/>
      <c r="L1086" s="16"/>
      <c r="M1086" s="16"/>
      <c r="N1086" s="16"/>
      <c r="AA1086" s="20"/>
      <c r="AB1086" s="20"/>
      <c r="AC1086" s="20"/>
      <c r="AD1086" s="20"/>
      <c r="AE1086" s="20"/>
      <c r="AF1086" s="20"/>
      <c r="AG1086" s="20"/>
      <c r="AH1086" s="20"/>
    </row>
    <row r="1087" spans="1:34" s="1" customFormat="1">
      <c r="A1087" s="96"/>
      <c r="B1087" s="96"/>
      <c r="C1087" s="470"/>
      <c r="D1087" s="96"/>
      <c r="E1087" s="96"/>
      <c r="F1087" s="96"/>
      <c r="G1087" s="96"/>
      <c r="H1087" s="96"/>
      <c r="I1087" s="16"/>
      <c r="J1087" s="16"/>
      <c r="K1087" s="32"/>
      <c r="L1087" s="16"/>
      <c r="M1087" s="16"/>
      <c r="N1087" s="16"/>
      <c r="AA1087" s="20"/>
      <c r="AB1087" s="20"/>
      <c r="AC1087" s="20"/>
      <c r="AD1087" s="20"/>
      <c r="AE1087" s="20"/>
      <c r="AF1087" s="20"/>
      <c r="AG1087" s="20"/>
      <c r="AH1087" s="20"/>
    </row>
    <row r="1088" spans="1:34" s="1" customFormat="1">
      <c r="A1088" s="96"/>
      <c r="B1088" s="96"/>
      <c r="C1088" s="470"/>
      <c r="D1088" s="96"/>
      <c r="E1088" s="96"/>
      <c r="F1088" s="96"/>
      <c r="G1088" s="96"/>
      <c r="H1088" s="96"/>
      <c r="I1088" s="16"/>
      <c r="J1088" s="16"/>
      <c r="K1088" s="32"/>
      <c r="L1088" s="16"/>
      <c r="M1088" s="16"/>
      <c r="N1088" s="16"/>
      <c r="AA1088" s="20"/>
      <c r="AB1088" s="20"/>
      <c r="AC1088" s="20"/>
      <c r="AD1088" s="20"/>
      <c r="AE1088" s="20"/>
      <c r="AF1088" s="20"/>
      <c r="AG1088" s="20"/>
      <c r="AH1088" s="20"/>
    </row>
    <row r="1089" spans="1:34" s="1" customFormat="1">
      <c r="A1089" s="96"/>
      <c r="B1089" s="96"/>
      <c r="C1089" s="470"/>
      <c r="D1089" s="96"/>
      <c r="E1089" s="96"/>
      <c r="F1089" s="96"/>
      <c r="G1089" s="96"/>
      <c r="H1089" s="96"/>
      <c r="I1089" s="16"/>
      <c r="J1089" s="16"/>
      <c r="K1089" s="32"/>
      <c r="L1089" s="16"/>
      <c r="M1089" s="16"/>
      <c r="N1089" s="16"/>
      <c r="AA1089" s="20"/>
      <c r="AB1089" s="20"/>
      <c r="AC1089" s="20"/>
      <c r="AD1089" s="20"/>
      <c r="AE1089" s="20"/>
      <c r="AF1089" s="20"/>
      <c r="AG1089" s="20"/>
      <c r="AH1089" s="20"/>
    </row>
    <row r="1090" spans="1:34" s="1" customFormat="1">
      <c r="A1090" s="96"/>
      <c r="B1090" s="96"/>
      <c r="C1090" s="470"/>
      <c r="D1090" s="96"/>
      <c r="E1090" s="96"/>
      <c r="F1090" s="96"/>
      <c r="G1090" s="96"/>
      <c r="H1090" s="96"/>
      <c r="I1090" s="16"/>
      <c r="J1090" s="16"/>
      <c r="K1090" s="32"/>
      <c r="L1090" s="16"/>
      <c r="M1090" s="16"/>
      <c r="N1090" s="16"/>
      <c r="AA1090" s="20"/>
      <c r="AB1090" s="20"/>
      <c r="AC1090" s="20"/>
      <c r="AD1090" s="20"/>
      <c r="AE1090" s="20"/>
      <c r="AF1090" s="20"/>
      <c r="AG1090" s="20"/>
      <c r="AH1090" s="20"/>
    </row>
    <row r="1091" spans="1:34" s="1" customFormat="1">
      <c r="A1091" s="96"/>
      <c r="B1091" s="96"/>
      <c r="C1091" s="470"/>
      <c r="D1091" s="96"/>
      <c r="E1091" s="96"/>
      <c r="F1091" s="96"/>
      <c r="G1091" s="96"/>
      <c r="H1091" s="96"/>
      <c r="I1091" s="16"/>
      <c r="J1091" s="16"/>
      <c r="K1091" s="32"/>
      <c r="L1091" s="16"/>
      <c r="M1091" s="16"/>
      <c r="N1091" s="16"/>
      <c r="AA1091" s="20"/>
      <c r="AB1091" s="20"/>
      <c r="AC1091" s="20"/>
      <c r="AD1091" s="20"/>
      <c r="AE1091" s="20"/>
      <c r="AF1091" s="20"/>
      <c r="AG1091" s="20"/>
      <c r="AH1091" s="20"/>
    </row>
    <row r="1092" spans="1:34" s="1" customFormat="1">
      <c r="A1092" s="96"/>
      <c r="B1092" s="96"/>
      <c r="C1092" s="470"/>
      <c r="D1092" s="96"/>
      <c r="E1092" s="96"/>
      <c r="F1092" s="96"/>
      <c r="G1092" s="96"/>
      <c r="H1092" s="96"/>
      <c r="I1092" s="16"/>
      <c r="J1092" s="16"/>
      <c r="K1092" s="32"/>
      <c r="L1092" s="16"/>
      <c r="M1092" s="16"/>
      <c r="N1092" s="16"/>
      <c r="AA1092" s="20"/>
      <c r="AB1092" s="20"/>
      <c r="AC1092" s="20"/>
      <c r="AD1092" s="20"/>
      <c r="AE1092" s="20"/>
      <c r="AF1092" s="20"/>
      <c r="AG1092" s="20"/>
      <c r="AH1092" s="20"/>
    </row>
    <row r="1093" spans="1:34" s="1" customFormat="1">
      <c r="A1093" s="96"/>
      <c r="B1093" s="96"/>
      <c r="C1093" s="470"/>
      <c r="D1093" s="96"/>
      <c r="E1093" s="96"/>
      <c r="F1093" s="96"/>
      <c r="G1093" s="96"/>
      <c r="H1093" s="96"/>
      <c r="I1093" s="16"/>
      <c r="J1093" s="16"/>
      <c r="K1093" s="32"/>
      <c r="L1093" s="16"/>
      <c r="M1093" s="16"/>
      <c r="N1093" s="16"/>
      <c r="AA1093" s="20"/>
      <c r="AB1093" s="20"/>
      <c r="AC1093" s="20"/>
      <c r="AD1093" s="20"/>
      <c r="AE1093" s="20"/>
      <c r="AF1093" s="20"/>
      <c r="AG1093" s="20"/>
      <c r="AH1093" s="20"/>
    </row>
    <row r="1094" spans="1:34" s="1" customFormat="1">
      <c r="A1094" s="96"/>
      <c r="B1094" s="96"/>
      <c r="C1094" s="470"/>
      <c r="D1094" s="96"/>
      <c r="E1094" s="96"/>
      <c r="F1094" s="96"/>
      <c r="G1094" s="96"/>
      <c r="H1094" s="96"/>
      <c r="I1094" s="16"/>
      <c r="J1094" s="16"/>
      <c r="K1094" s="32"/>
      <c r="L1094" s="16"/>
      <c r="M1094" s="16"/>
      <c r="N1094" s="16"/>
      <c r="AA1094" s="20"/>
      <c r="AB1094" s="20"/>
      <c r="AC1094" s="20"/>
      <c r="AD1094" s="20"/>
      <c r="AE1094" s="20"/>
      <c r="AF1094" s="20"/>
      <c r="AG1094" s="20"/>
      <c r="AH1094" s="20"/>
    </row>
    <row r="1095" spans="1:34" s="1" customFormat="1">
      <c r="A1095" s="96"/>
      <c r="B1095" s="96"/>
      <c r="C1095" s="470"/>
      <c r="D1095" s="96"/>
      <c r="E1095" s="96"/>
      <c r="F1095" s="96"/>
      <c r="G1095" s="96"/>
      <c r="H1095" s="96"/>
      <c r="I1095" s="16"/>
      <c r="J1095" s="16"/>
      <c r="K1095" s="32"/>
      <c r="L1095" s="16"/>
      <c r="M1095" s="16"/>
      <c r="N1095" s="16"/>
      <c r="AA1095" s="20"/>
      <c r="AB1095" s="20"/>
      <c r="AC1095" s="20"/>
      <c r="AD1095" s="20"/>
      <c r="AE1095" s="20"/>
      <c r="AF1095" s="20"/>
      <c r="AG1095" s="20"/>
      <c r="AH1095" s="20"/>
    </row>
    <row r="1096" spans="1:34" s="1" customFormat="1">
      <c r="A1096" s="96"/>
      <c r="B1096" s="96"/>
      <c r="C1096" s="470"/>
      <c r="D1096" s="96"/>
      <c r="E1096" s="96"/>
      <c r="F1096" s="96"/>
      <c r="G1096" s="96"/>
      <c r="H1096" s="96"/>
      <c r="I1096" s="16"/>
      <c r="J1096" s="16"/>
      <c r="K1096" s="32"/>
      <c r="L1096" s="16"/>
      <c r="M1096" s="16"/>
      <c r="N1096" s="16"/>
      <c r="AA1096" s="20"/>
      <c r="AB1096" s="20"/>
      <c r="AC1096" s="20"/>
      <c r="AD1096" s="20"/>
      <c r="AE1096" s="20"/>
      <c r="AF1096" s="20"/>
      <c r="AG1096" s="20"/>
      <c r="AH1096" s="20"/>
    </row>
    <row r="1097" spans="1:34" s="1" customFormat="1">
      <c r="A1097" s="96"/>
      <c r="B1097" s="96"/>
      <c r="C1097" s="470"/>
      <c r="D1097" s="96"/>
      <c r="E1097" s="96"/>
      <c r="F1097" s="96"/>
      <c r="G1097" s="96"/>
      <c r="H1097" s="96"/>
      <c r="I1097" s="16"/>
      <c r="J1097" s="16"/>
      <c r="K1097" s="32"/>
      <c r="L1097" s="16"/>
      <c r="M1097" s="16"/>
      <c r="N1097" s="16"/>
      <c r="AA1097" s="20"/>
      <c r="AB1097" s="20"/>
      <c r="AC1097" s="20"/>
      <c r="AD1097" s="20"/>
      <c r="AE1097" s="20"/>
      <c r="AF1097" s="20"/>
      <c r="AG1097" s="20"/>
      <c r="AH1097" s="20"/>
    </row>
    <row r="1098" spans="1:34" s="1" customFormat="1">
      <c r="A1098" s="96"/>
      <c r="B1098" s="96"/>
      <c r="C1098" s="470"/>
      <c r="D1098" s="96"/>
      <c r="E1098" s="96"/>
      <c r="F1098" s="96"/>
      <c r="G1098" s="96"/>
      <c r="H1098" s="96"/>
      <c r="I1098" s="16"/>
      <c r="J1098" s="16"/>
      <c r="K1098" s="32"/>
      <c r="L1098" s="16"/>
      <c r="M1098" s="16"/>
      <c r="N1098" s="16"/>
      <c r="AA1098" s="20"/>
      <c r="AB1098" s="20"/>
      <c r="AC1098" s="20"/>
      <c r="AD1098" s="20"/>
      <c r="AE1098" s="20"/>
      <c r="AF1098" s="20"/>
      <c r="AG1098" s="20"/>
      <c r="AH1098" s="20"/>
    </row>
    <row r="1099" spans="1:34" s="1" customFormat="1">
      <c r="A1099" s="96"/>
      <c r="B1099" s="96"/>
      <c r="C1099" s="470"/>
      <c r="D1099" s="96"/>
      <c r="E1099" s="96"/>
      <c r="F1099" s="96"/>
      <c r="G1099" s="96"/>
      <c r="H1099" s="96"/>
      <c r="I1099" s="16"/>
      <c r="J1099" s="16"/>
      <c r="K1099" s="32"/>
      <c r="L1099" s="16"/>
      <c r="M1099" s="16"/>
      <c r="N1099" s="16"/>
      <c r="AA1099" s="20"/>
      <c r="AB1099" s="20"/>
      <c r="AC1099" s="20"/>
      <c r="AD1099" s="20"/>
      <c r="AE1099" s="20"/>
      <c r="AF1099" s="20"/>
      <c r="AG1099" s="20"/>
      <c r="AH1099" s="20"/>
    </row>
    <row r="1100" spans="1:34" s="1" customFormat="1">
      <c r="A1100" s="96"/>
      <c r="B1100" s="96"/>
      <c r="C1100" s="470"/>
      <c r="D1100" s="96"/>
      <c r="E1100" s="96"/>
      <c r="F1100" s="96"/>
      <c r="G1100" s="96"/>
      <c r="H1100" s="96"/>
      <c r="I1100" s="16"/>
      <c r="J1100" s="16"/>
      <c r="K1100" s="32"/>
      <c r="L1100" s="16"/>
      <c r="M1100" s="16"/>
      <c r="N1100" s="16"/>
      <c r="AA1100" s="20"/>
      <c r="AB1100" s="20"/>
      <c r="AC1100" s="20"/>
      <c r="AD1100" s="20"/>
      <c r="AE1100" s="20"/>
      <c r="AF1100" s="20"/>
      <c r="AG1100" s="20"/>
      <c r="AH1100" s="20"/>
    </row>
    <row r="1101" spans="1:34" s="1" customFormat="1">
      <c r="A1101" s="96"/>
      <c r="B1101" s="96"/>
      <c r="C1101" s="470"/>
      <c r="D1101" s="96"/>
      <c r="E1101" s="96"/>
      <c r="F1101" s="96"/>
      <c r="G1101" s="96"/>
      <c r="H1101" s="96"/>
      <c r="I1101" s="16"/>
      <c r="J1101" s="16"/>
      <c r="K1101" s="32"/>
      <c r="L1101" s="16"/>
      <c r="M1101" s="16"/>
      <c r="N1101" s="16"/>
      <c r="AA1101" s="20"/>
      <c r="AB1101" s="20"/>
      <c r="AC1101" s="20"/>
      <c r="AD1101" s="20"/>
      <c r="AE1101" s="20"/>
      <c r="AF1101" s="20"/>
      <c r="AG1101" s="20"/>
      <c r="AH1101" s="20"/>
    </row>
    <row r="1102" spans="1:34" s="1" customFormat="1">
      <c r="A1102" s="96"/>
      <c r="B1102" s="96"/>
      <c r="C1102" s="470"/>
      <c r="D1102" s="96"/>
      <c r="E1102" s="96"/>
      <c r="F1102" s="96"/>
      <c r="G1102" s="96"/>
      <c r="H1102" s="96"/>
      <c r="I1102" s="16"/>
      <c r="J1102" s="16"/>
      <c r="K1102" s="32"/>
      <c r="L1102" s="16"/>
      <c r="M1102" s="16"/>
      <c r="N1102" s="16"/>
      <c r="AA1102" s="20"/>
      <c r="AB1102" s="20"/>
      <c r="AC1102" s="20"/>
      <c r="AD1102" s="20"/>
      <c r="AE1102" s="20"/>
      <c r="AF1102" s="20"/>
      <c r="AG1102" s="20"/>
      <c r="AH1102" s="20"/>
    </row>
    <row r="1103" spans="1:34" s="1" customFormat="1">
      <c r="A1103" s="96"/>
      <c r="B1103" s="96"/>
      <c r="C1103" s="470"/>
      <c r="D1103" s="96"/>
      <c r="E1103" s="96"/>
      <c r="F1103" s="96"/>
      <c r="G1103" s="96"/>
      <c r="H1103" s="96"/>
      <c r="I1103" s="16"/>
      <c r="J1103" s="16"/>
      <c r="K1103" s="32"/>
      <c r="L1103" s="16"/>
      <c r="M1103" s="16"/>
      <c r="N1103" s="16"/>
      <c r="AA1103" s="20"/>
      <c r="AB1103" s="20"/>
      <c r="AC1103" s="20"/>
      <c r="AD1103" s="20"/>
      <c r="AE1103" s="20"/>
      <c r="AF1103" s="20"/>
      <c r="AG1103" s="20"/>
      <c r="AH1103" s="20"/>
    </row>
    <row r="1104" spans="1:34" s="1" customFormat="1">
      <c r="A1104" s="96"/>
      <c r="B1104" s="96"/>
      <c r="C1104" s="470"/>
      <c r="D1104" s="96"/>
      <c r="E1104" s="96"/>
      <c r="F1104" s="96"/>
      <c r="G1104" s="96"/>
      <c r="H1104" s="96"/>
      <c r="I1104" s="16"/>
      <c r="J1104" s="16"/>
      <c r="K1104" s="32"/>
      <c r="L1104" s="16"/>
      <c r="M1104" s="16"/>
      <c r="N1104" s="16"/>
      <c r="AA1104" s="20"/>
      <c r="AB1104" s="20"/>
      <c r="AC1104" s="20"/>
      <c r="AD1104" s="20"/>
      <c r="AE1104" s="20"/>
      <c r="AF1104" s="20"/>
      <c r="AG1104" s="20"/>
      <c r="AH1104" s="20"/>
    </row>
    <row r="1105" spans="1:34" s="1" customFormat="1">
      <c r="A1105" s="96"/>
      <c r="B1105" s="96"/>
      <c r="C1105" s="470"/>
      <c r="D1105" s="96"/>
      <c r="E1105" s="96"/>
      <c r="F1105" s="96"/>
      <c r="G1105" s="96"/>
      <c r="H1105" s="96"/>
      <c r="I1105" s="16"/>
      <c r="J1105" s="16"/>
      <c r="K1105" s="32"/>
      <c r="L1105" s="16"/>
      <c r="M1105" s="16"/>
      <c r="N1105" s="16"/>
      <c r="AA1105" s="20"/>
      <c r="AB1105" s="20"/>
      <c r="AC1105" s="20"/>
      <c r="AD1105" s="20"/>
      <c r="AE1105" s="20"/>
      <c r="AF1105" s="20"/>
      <c r="AG1105" s="20"/>
      <c r="AH1105" s="20"/>
    </row>
    <row r="1106" spans="1:34" s="1" customFormat="1">
      <c r="A1106" s="96"/>
      <c r="B1106" s="96"/>
      <c r="C1106" s="470"/>
      <c r="D1106" s="96"/>
      <c r="E1106" s="96"/>
      <c r="F1106" s="96"/>
      <c r="G1106" s="96"/>
      <c r="H1106" s="96"/>
      <c r="I1106" s="16"/>
      <c r="J1106" s="16"/>
      <c r="K1106" s="32"/>
      <c r="L1106" s="16"/>
      <c r="M1106" s="16"/>
      <c r="N1106" s="16"/>
      <c r="AA1106" s="20"/>
      <c r="AB1106" s="20"/>
      <c r="AC1106" s="20"/>
      <c r="AD1106" s="20"/>
      <c r="AE1106" s="20"/>
      <c r="AF1106" s="20"/>
      <c r="AG1106" s="20"/>
      <c r="AH1106" s="20"/>
    </row>
    <row r="1107" spans="1:34" s="1" customFormat="1">
      <c r="A1107" s="96"/>
      <c r="B1107" s="96"/>
      <c r="C1107" s="470"/>
      <c r="D1107" s="96"/>
      <c r="E1107" s="96"/>
      <c r="F1107" s="96"/>
      <c r="G1107" s="96"/>
      <c r="H1107" s="96"/>
      <c r="I1107" s="16"/>
      <c r="J1107" s="16"/>
      <c r="K1107" s="32"/>
      <c r="L1107" s="16"/>
      <c r="M1107" s="16"/>
      <c r="N1107" s="16"/>
      <c r="AA1107" s="20"/>
      <c r="AB1107" s="20"/>
      <c r="AC1107" s="20"/>
      <c r="AD1107" s="20"/>
      <c r="AE1107" s="20"/>
      <c r="AF1107" s="20"/>
      <c r="AG1107" s="20"/>
      <c r="AH1107" s="20"/>
    </row>
    <row r="1108" spans="1:34" s="1" customFormat="1">
      <c r="A1108" s="96"/>
      <c r="B1108" s="96"/>
      <c r="C1108" s="470"/>
      <c r="D1108" s="96"/>
      <c r="E1108" s="96"/>
      <c r="F1108" s="96"/>
      <c r="G1108" s="96"/>
      <c r="H1108" s="96"/>
      <c r="I1108" s="16"/>
      <c r="J1108" s="16"/>
      <c r="K1108" s="32"/>
      <c r="L1108" s="16"/>
      <c r="M1108" s="16"/>
      <c r="N1108" s="16"/>
      <c r="AA1108" s="20"/>
      <c r="AB1108" s="20"/>
      <c r="AC1108" s="20"/>
      <c r="AD1108" s="20"/>
      <c r="AE1108" s="20"/>
      <c r="AF1108" s="20"/>
      <c r="AG1108" s="20"/>
      <c r="AH1108" s="20"/>
    </row>
    <row r="1109" spans="1:34" s="1" customFormat="1">
      <c r="A1109" s="96"/>
      <c r="B1109" s="96"/>
      <c r="C1109" s="470"/>
      <c r="D1109" s="96"/>
      <c r="E1109" s="96"/>
      <c r="F1109" s="96"/>
      <c r="G1109" s="96"/>
      <c r="H1109" s="96"/>
      <c r="I1109" s="16"/>
      <c r="J1109" s="16"/>
      <c r="K1109" s="32"/>
      <c r="L1109" s="16"/>
      <c r="M1109" s="16"/>
      <c r="N1109" s="16"/>
      <c r="AA1109" s="20"/>
      <c r="AB1109" s="20"/>
      <c r="AC1109" s="20"/>
      <c r="AD1109" s="20"/>
      <c r="AE1109" s="20"/>
      <c r="AF1109" s="20"/>
      <c r="AG1109" s="20"/>
      <c r="AH1109" s="20"/>
    </row>
    <row r="1110" spans="1:34" s="1" customFormat="1">
      <c r="A1110" s="96"/>
      <c r="B1110" s="96"/>
      <c r="C1110" s="470"/>
      <c r="D1110" s="96"/>
      <c r="E1110" s="96"/>
      <c r="F1110" s="96"/>
      <c r="G1110" s="96"/>
      <c r="H1110" s="96"/>
      <c r="I1110" s="16"/>
      <c r="J1110" s="16"/>
      <c r="K1110" s="32"/>
      <c r="L1110" s="16"/>
      <c r="M1110" s="16"/>
      <c r="N1110" s="16"/>
      <c r="AA1110" s="20"/>
      <c r="AB1110" s="20"/>
      <c r="AC1110" s="20"/>
      <c r="AD1110" s="20"/>
      <c r="AE1110" s="20"/>
      <c r="AF1110" s="20"/>
      <c r="AG1110" s="20"/>
      <c r="AH1110" s="20"/>
    </row>
    <row r="1111" spans="1:34" s="1" customFormat="1">
      <c r="A1111" s="96"/>
      <c r="B1111" s="96"/>
      <c r="C1111" s="470"/>
      <c r="D1111" s="96"/>
      <c r="E1111" s="96"/>
      <c r="F1111" s="96"/>
      <c r="G1111" s="96"/>
      <c r="H1111" s="96"/>
      <c r="I1111" s="16"/>
      <c r="J1111" s="16"/>
      <c r="K1111" s="32"/>
      <c r="L1111" s="16"/>
      <c r="M1111" s="16"/>
      <c r="N1111" s="16"/>
      <c r="AA1111" s="20"/>
      <c r="AB1111" s="20"/>
      <c r="AC1111" s="20"/>
      <c r="AD1111" s="20"/>
      <c r="AE1111" s="20"/>
      <c r="AF1111" s="20"/>
      <c r="AG1111" s="20"/>
      <c r="AH1111" s="20"/>
    </row>
    <row r="1112" spans="1:34" s="1" customFormat="1">
      <c r="A1112" s="96"/>
      <c r="B1112" s="96"/>
      <c r="C1112" s="470"/>
      <c r="D1112" s="96"/>
      <c r="E1112" s="96"/>
      <c r="F1112" s="96"/>
      <c r="G1112" s="96"/>
      <c r="H1112" s="96"/>
      <c r="I1112" s="16"/>
      <c r="J1112" s="16"/>
      <c r="K1112" s="32"/>
      <c r="L1112" s="16"/>
      <c r="M1112" s="16"/>
      <c r="N1112" s="16"/>
      <c r="AA1112" s="20"/>
      <c r="AB1112" s="20"/>
      <c r="AC1112" s="20"/>
      <c r="AD1112" s="20"/>
      <c r="AE1112" s="20"/>
      <c r="AF1112" s="20"/>
      <c r="AG1112" s="20"/>
      <c r="AH1112" s="20"/>
    </row>
    <row r="1113" spans="1:34" s="1" customFormat="1">
      <c r="A1113" s="96"/>
      <c r="B1113" s="96"/>
      <c r="C1113" s="470"/>
      <c r="D1113" s="96"/>
      <c r="E1113" s="96"/>
      <c r="F1113" s="96"/>
      <c r="G1113" s="96"/>
      <c r="H1113" s="96"/>
      <c r="I1113" s="16"/>
      <c r="J1113" s="16"/>
      <c r="K1113" s="32"/>
      <c r="L1113" s="16"/>
      <c r="M1113" s="16"/>
      <c r="N1113" s="16"/>
      <c r="AA1113" s="20"/>
      <c r="AB1113" s="20"/>
      <c r="AC1113" s="20"/>
      <c r="AD1113" s="20"/>
      <c r="AE1113" s="20"/>
      <c r="AF1113" s="20"/>
      <c r="AG1113" s="20"/>
      <c r="AH1113" s="20"/>
    </row>
    <row r="1114" spans="1:34" s="1" customFormat="1">
      <c r="A1114" s="96"/>
      <c r="B1114" s="96"/>
      <c r="C1114" s="470"/>
      <c r="D1114" s="96"/>
      <c r="E1114" s="96"/>
      <c r="F1114" s="96"/>
      <c r="G1114" s="96"/>
      <c r="H1114" s="96"/>
      <c r="I1114" s="16"/>
      <c r="J1114" s="16"/>
      <c r="K1114" s="32"/>
      <c r="L1114" s="16"/>
      <c r="M1114" s="16"/>
      <c r="N1114" s="16"/>
      <c r="AA1114" s="20"/>
      <c r="AB1114" s="20"/>
      <c r="AC1114" s="20"/>
      <c r="AD1114" s="20"/>
      <c r="AE1114" s="20"/>
      <c r="AF1114" s="20"/>
      <c r="AG1114" s="20"/>
      <c r="AH1114" s="20"/>
    </row>
    <row r="1115" spans="1:34" s="1" customFormat="1">
      <c r="A1115" s="96"/>
      <c r="B1115" s="96"/>
      <c r="C1115" s="470"/>
      <c r="D1115" s="96"/>
      <c r="E1115" s="96"/>
      <c r="F1115" s="96"/>
      <c r="G1115" s="96"/>
      <c r="H1115" s="96"/>
      <c r="I1115" s="16"/>
      <c r="J1115" s="16"/>
      <c r="K1115" s="32"/>
      <c r="L1115" s="16"/>
      <c r="M1115" s="16"/>
      <c r="N1115" s="16"/>
      <c r="AA1115" s="20"/>
      <c r="AB1115" s="20"/>
      <c r="AC1115" s="20"/>
      <c r="AD1115" s="20"/>
      <c r="AE1115" s="20"/>
      <c r="AF1115" s="20"/>
      <c r="AG1115" s="20"/>
      <c r="AH1115" s="20"/>
    </row>
    <row r="1116" spans="1:34" s="1" customFormat="1">
      <c r="A1116" s="96"/>
      <c r="B1116" s="96"/>
      <c r="C1116" s="470"/>
      <c r="D1116" s="96"/>
      <c r="E1116" s="96"/>
      <c r="F1116" s="96"/>
      <c r="G1116" s="96"/>
      <c r="H1116" s="96"/>
      <c r="I1116" s="16"/>
      <c r="J1116" s="16"/>
      <c r="K1116" s="32"/>
      <c r="L1116" s="16"/>
      <c r="M1116" s="16"/>
      <c r="N1116" s="16"/>
      <c r="AA1116" s="20"/>
      <c r="AB1116" s="20"/>
      <c r="AC1116" s="20"/>
      <c r="AD1116" s="20"/>
      <c r="AE1116" s="20"/>
      <c r="AF1116" s="20"/>
      <c r="AG1116" s="20"/>
      <c r="AH1116" s="20"/>
    </row>
    <row r="1117" spans="1:34" s="1" customFormat="1">
      <c r="A1117" s="96"/>
      <c r="B1117" s="96"/>
      <c r="C1117" s="470"/>
      <c r="D1117" s="96"/>
      <c r="E1117" s="96"/>
      <c r="F1117" s="96"/>
      <c r="G1117" s="96"/>
      <c r="H1117" s="96"/>
      <c r="I1117" s="16"/>
      <c r="J1117" s="16"/>
      <c r="K1117" s="32"/>
      <c r="L1117" s="16"/>
      <c r="M1117" s="16"/>
      <c r="N1117" s="16"/>
      <c r="AA1117" s="20"/>
      <c r="AB1117" s="20"/>
      <c r="AC1117" s="20"/>
      <c r="AD1117" s="20"/>
      <c r="AE1117" s="20"/>
      <c r="AF1117" s="20"/>
      <c r="AG1117" s="20"/>
      <c r="AH1117" s="20"/>
    </row>
    <row r="1118" spans="1:34" s="1" customFormat="1">
      <c r="A1118" s="96"/>
      <c r="B1118" s="96"/>
      <c r="C1118" s="470"/>
      <c r="D1118" s="96"/>
      <c r="E1118" s="96"/>
      <c r="F1118" s="96"/>
      <c r="G1118" s="96"/>
      <c r="H1118" s="96"/>
      <c r="I1118" s="16"/>
      <c r="J1118" s="16"/>
      <c r="K1118" s="32"/>
      <c r="L1118" s="16"/>
      <c r="M1118" s="16"/>
      <c r="N1118" s="16"/>
      <c r="AA1118" s="20"/>
      <c r="AB1118" s="20"/>
      <c r="AC1118" s="20"/>
      <c r="AD1118" s="20"/>
      <c r="AE1118" s="20"/>
      <c r="AF1118" s="20"/>
      <c r="AG1118" s="20"/>
      <c r="AH1118" s="20"/>
    </row>
    <row r="1119" spans="1:34" s="1" customFormat="1">
      <c r="A1119" s="96"/>
      <c r="B1119" s="96"/>
      <c r="C1119" s="470"/>
      <c r="D1119" s="96"/>
      <c r="E1119" s="96"/>
      <c r="F1119" s="96"/>
      <c r="G1119" s="96"/>
      <c r="H1119" s="96"/>
      <c r="I1119" s="16"/>
      <c r="J1119" s="16"/>
      <c r="K1119" s="32"/>
      <c r="L1119" s="16"/>
      <c r="M1119" s="16"/>
      <c r="N1119" s="16"/>
      <c r="AA1119" s="20"/>
      <c r="AB1119" s="20"/>
      <c r="AC1119" s="20"/>
      <c r="AD1119" s="20"/>
      <c r="AE1119" s="20"/>
      <c r="AF1119" s="20"/>
      <c r="AG1119" s="20"/>
      <c r="AH1119" s="20"/>
    </row>
    <row r="1120" spans="1:34" s="1" customFormat="1">
      <c r="A1120" s="96"/>
      <c r="B1120" s="96"/>
      <c r="C1120" s="470"/>
      <c r="D1120" s="96"/>
      <c r="E1120" s="96"/>
      <c r="F1120" s="96"/>
      <c r="G1120" s="96"/>
      <c r="H1120" s="96"/>
      <c r="I1120" s="16"/>
      <c r="J1120" s="16"/>
      <c r="K1120" s="32"/>
      <c r="L1120" s="16"/>
      <c r="M1120" s="16"/>
      <c r="N1120" s="16"/>
      <c r="AA1120" s="20"/>
      <c r="AB1120" s="20"/>
      <c r="AC1120" s="20"/>
      <c r="AD1120" s="20"/>
      <c r="AE1120" s="20"/>
      <c r="AF1120" s="20"/>
      <c r="AG1120" s="20"/>
      <c r="AH1120" s="20"/>
    </row>
    <row r="1121" spans="1:34" s="1" customFormat="1">
      <c r="A1121" s="96"/>
      <c r="B1121" s="96"/>
      <c r="C1121" s="470"/>
      <c r="D1121" s="96"/>
      <c r="E1121" s="96"/>
      <c r="F1121" s="96"/>
      <c r="G1121" s="96"/>
      <c r="H1121" s="96"/>
      <c r="I1121" s="16"/>
      <c r="J1121" s="16"/>
      <c r="K1121" s="32"/>
      <c r="L1121" s="16"/>
      <c r="M1121" s="16"/>
      <c r="N1121" s="16"/>
      <c r="AA1121" s="20"/>
      <c r="AB1121" s="20"/>
      <c r="AC1121" s="20"/>
      <c r="AD1121" s="20"/>
      <c r="AE1121" s="20"/>
      <c r="AF1121" s="20"/>
      <c r="AG1121" s="20"/>
      <c r="AH1121" s="20"/>
    </row>
    <row r="1122" spans="1:34" s="1" customFormat="1">
      <c r="A1122" s="96"/>
      <c r="B1122" s="96"/>
      <c r="C1122" s="470"/>
      <c r="D1122" s="96"/>
      <c r="E1122" s="96"/>
      <c r="F1122" s="96"/>
      <c r="G1122" s="96"/>
      <c r="H1122" s="96"/>
      <c r="I1122" s="16"/>
      <c r="J1122" s="16"/>
      <c r="K1122" s="32"/>
      <c r="L1122" s="16"/>
      <c r="M1122" s="16"/>
      <c r="N1122" s="16"/>
      <c r="AA1122" s="20"/>
      <c r="AB1122" s="20"/>
      <c r="AC1122" s="20"/>
      <c r="AD1122" s="20"/>
      <c r="AE1122" s="20"/>
      <c r="AF1122" s="20"/>
      <c r="AG1122" s="20"/>
      <c r="AH1122" s="20"/>
    </row>
    <row r="1123" spans="1:34" s="1" customFormat="1">
      <c r="A1123" s="96"/>
      <c r="B1123" s="96"/>
      <c r="C1123" s="470"/>
      <c r="D1123" s="96"/>
      <c r="E1123" s="96"/>
      <c r="F1123" s="96"/>
      <c r="G1123" s="96"/>
      <c r="H1123" s="96"/>
      <c r="I1123" s="16"/>
      <c r="J1123" s="16"/>
      <c r="K1123" s="32"/>
      <c r="L1123" s="16"/>
      <c r="M1123" s="16"/>
      <c r="N1123" s="16"/>
      <c r="AA1123" s="20"/>
      <c r="AB1123" s="20"/>
      <c r="AC1123" s="20"/>
      <c r="AD1123" s="20"/>
      <c r="AE1123" s="20"/>
      <c r="AF1123" s="20"/>
      <c r="AG1123" s="20"/>
      <c r="AH1123" s="20"/>
    </row>
    <row r="1124" spans="1:34" s="1" customFormat="1">
      <c r="A1124" s="96"/>
      <c r="B1124" s="96"/>
      <c r="C1124" s="470"/>
      <c r="D1124" s="96"/>
      <c r="E1124" s="96"/>
      <c r="F1124" s="96"/>
      <c r="G1124" s="96"/>
      <c r="H1124" s="96"/>
      <c r="I1124" s="16"/>
      <c r="J1124" s="16"/>
      <c r="K1124" s="32"/>
      <c r="L1124" s="16"/>
      <c r="M1124" s="16"/>
      <c r="N1124" s="16"/>
      <c r="AA1124" s="20"/>
      <c r="AB1124" s="20"/>
      <c r="AC1124" s="20"/>
      <c r="AD1124" s="20"/>
      <c r="AE1124" s="20"/>
      <c r="AF1124" s="20"/>
      <c r="AG1124" s="20"/>
      <c r="AH1124" s="20"/>
    </row>
    <row r="1125" spans="1:34" s="1" customFormat="1">
      <c r="A1125" s="96"/>
      <c r="B1125" s="96"/>
      <c r="C1125" s="470"/>
      <c r="D1125" s="96"/>
      <c r="E1125" s="96"/>
      <c r="F1125" s="96"/>
      <c r="G1125" s="96"/>
      <c r="H1125" s="96"/>
      <c r="I1125" s="16"/>
      <c r="J1125" s="16"/>
      <c r="K1125" s="32"/>
      <c r="L1125" s="16"/>
      <c r="M1125" s="16"/>
      <c r="N1125" s="16"/>
      <c r="AA1125" s="20"/>
      <c r="AB1125" s="20"/>
      <c r="AC1125" s="20"/>
      <c r="AD1125" s="20"/>
      <c r="AE1125" s="20"/>
      <c r="AF1125" s="20"/>
      <c r="AG1125" s="20"/>
      <c r="AH1125" s="20"/>
    </row>
    <row r="1126" spans="1:34" s="1" customFormat="1">
      <c r="A1126" s="96"/>
      <c r="B1126" s="96"/>
      <c r="C1126" s="470"/>
      <c r="D1126" s="96"/>
      <c r="E1126" s="96"/>
      <c r="F1126" s="96"/>
      <c r="G1126" s="96"/>
      <c r="H1126" s="96"/>
      <c r="I1126" s="16"/>
      <c r="J1126" s="16"/>
      <c r="K1126" s="32"/>
      <c r="L1126" s="16"/>
      <c r="M1126" s="16"/>
      <c r="N1126" s="16"/>
      <c r="AA1126" s="20"/>
      <c r="AB1126" s="20"/>
      <c r="AC1126" s="20"/>
      <c r="AD1126" s="20"/>
      <c r="AE1126" s="20"/>
      <c r="AF1126" s="20"/>
      <c r="AG1126" s="20"/>
      <c r="AH1126" s="20"/>
    </row>
    <row r="1127" spans="1:34" s="1" customFormat="1">
      <c r="A1127" s="96"/>
      <c r="B1127" s="96"/>
      <c r="C1127" s="470"/>
      <c r="D1127" s="96"/>
      <c r="E1127" s="96"/>
      <c r="F1127" s="96"/>
      <c r="G1127" s="96"/>
      <c r="H1127" s="96"/>
      <c r="I1127" s="16"/>
      <c r="J1127" s="16"/>
      <c r="K1127" s="32"/>
      <c r="L1127" s="16"/>
      <c r="M1127" s="16"/>
      <c r="N1127" s="16"/>
      <c r="AA1127" s="20"/>
      <c r="AB1127" s="20"/>
      <c r="AC1127" s="20"/>
      <c r="AD1127" s="20"/>
      <c r="AE1127" s="20"/>
      <c r="AF1127" s="20"/>
      <c r="AG1127" s="20"/>
      <c r="AH1127" s="20"/>
    </row>
    <row r="1128" spans="1:34" s="1" customFormat="1">
      <c r="A1128" s="96"/>
      <c r="B1128" s="96"/>
      <c r="C1128" s="470"/>
      <c r="D1128" s="96"/>
      <c r="E1128" s="96"/>
      <c r="F1128" s="96"/>
      <c r="G1128" s="96"/>
      <c r="H1128" s="96"/>
      <c r="I1128" s="16"/>
      <c r="J1128" s="16"/>
      <c r="K1128" s="32"/>
      <c r="L1128" s="16"/>
      <c r="M1128" s="16"/>
      <c r="N1128" s="16"/>
      <c r="AA1128" s="20"/>
      <c r="AB1128" s="20"/>
      <c r="AC1128" s="20"/>
      <c r="AD1128" s="20"/>
      <c r="AE1128" s="20"/>
      <c r="AF1128" s="20"/>
      <c r="AG1128" s="20"/>
      <c r="AH1128" s="20"/>
    </row>
    <row r="1129" spans="1:34" s="1" customFormat="1">
      <c r="A1129" s="96"/>
      <c r="B1129" s="96"/>
      <c r="C1129" s="470"/>
      <c r="D1129" s="96"/>
      <c r="E1129" s="96"/>
      <c r="F1129" s="96"/>
      <c r="G1129" s="96"/>
      <c r="H1129" s="96"/>
      <c r="I1129" s="16"/>
      <c r="J1129" s="16"/>
      <c r="K1129" s="32"/>
      <c r="L1129" s="16"/>
      <c r="M1129" s="16"/>
      <c r="N1129" s="16"/>
      <c r="AA1129" s="20"/>
      <c r="AB1129" s="20"/>
      <c r="AC1129" s="20"/>
      <c r="AD1129" s="20"/>
      <c r="AE1129" s="20"/>
      <c r="AF1129" s="20"/>
      <c r="AG1129" s="20"/>
      <c r="AH1129" s="20"/>
    </row>
    <row r="1130" spans="1:34" s="1" customFormat="1">
      <c r="A1130" s="96"/>
      <c r="B1130" s="96"/>
      <c r="C1130" s="470"/>
      <c r="D1130" s="96"/>
      <c r="E1130" s="96"/>
      <c r="F1130" s="96"/>
      <c r="G1130" s="96"/>
      <c r="H1130" s="96"/>
      <c r="I1130" s="16"/>
      <c r="J1130" s="16"/>
      <c r="K1130" s="32"/>
      <c r="L1130" s="16"/>
      <c r="M1130" s="16"/>
      <c r="N1130" s="16"/>
      <c r="AA1130" s="20"/>
      <c r="AB1130" s="20"/>
      <c r="AC1130" s="20"/>
      <c r="AD1130" s="20"/>
      <c r="AE1130" s="20"/>
      <c r="AF1130" s="20"/>
      <c r="AG1130" s="20"/>
      <c r="AH1130" s="20"/>
    </row>
    <row r="1131" spans="1:34" s="1" customFormat="1">
      <c r="A1131" s="96"/>
      <c r="B1131" s="96"/>
      <c r="C1131" s="470"/>
      <c r="D1131" s="96"/>
      <c r="E1131" s="96"/>
      <c r="F1131" s="96"/>
      <c r="G1131" s="96"/>
      <c r="H1131" s="96"/>
      <c r="I1131" s="16"/>
      <c r="J1131" s="16"/>
      <c r="K1131" s="32"/>
      <c r="L1131" s="16"/>
      <c r="M1131" s="16"/>
      <c r="N1131" s="16"/>
      <c r="AA1131" s="20"/>
      <c r="AB1131" s="20"/>
      <c r="AC1131" s="20"/>
      <c r="AD1131" s="20"/>
      <c r="AE1131" s="20"/>
      <c r="AF1131" s="20"/>
      <c r="AG1131" s="20"/>
      <c r="AH1131" s="20"/>
    </row>
    <row r="1132" spans="1:34" s="1" customFormat="1">
      <c r="A1132" s="96"/>
      <c r="B1132" s="96"/>
      <c r="C1132" s="470"/>
      <c r="D1132" s="96"/>
      <c r="E1132" s="96"/>
      <c r="F1132" s="96"/>
      <c r="G1132" s="96"/>
      <c r="H1132" s="96"/>
      <c r="I1132" s="16"/>
      <c r="J1132" s="16"/>
      <c r="K1132" s="32"/>
      <c r="L1132" s="16"/>
      <c r="M1132" s="16"/>
      <c r="N1132" s="16"/>
      <c r="AA1132" s="20"/>
      <c r="AB1132" s="20"/>
      <c r="AC1132" s="20"/>
      <c r="AD1132" s="20"/>
      <c r="AE1132" s="20"/>
      <c r="AF1132" s="20"/>
      <c r="AG1132" s="20"/>
      <c r="AH1132" s="20"/>
    </row>
    <row r="1133" spans="1:34" s="1" customFormat="1">
      <c r="A1133" s="96"/>
      <c r="B1133" s="96"/>
      <c r="C1133" s="470"/>
      <c r="D1133" s="96"/>
      <c r="E1133" s="96"/>
      <c r="F1133" s="96"/>
      <c r="G1133" s="96"/>
      <c r="H1133" s="96"/>
      <c r="I1133" s="16"/>
      <c r="J1133" s="16"/>
      <c r="K1133" s="32"/>
      <c r="L1133" s="16"/>
      <c r="M1133" s="16"/>
      <c r="N1133" s="16"/>
      <c r="AA1133" s="20"/>
      <c r="AB1133" s="20"/>
      <c r="AC1133" s="20"/>
      <c r="AD1133" s="20"/>
      <c r="AE1133" s="20"/>
      <c r="AF1133" s="20"/>
      <c r="AG1133" s="20"/>
      <c r="AH1133" s="20"/>
    </row>
    <row r="1134" spans="1:34" s="1" customFormat="1">
      <c r="A1134" s="96"/>
      <c r="B1134" s="96"/>
      <c r="C1134" s="470"/>
      <c r="D1134" s="96"/>
      <c r="E1134" s="96"/>
      <c r="F1134" s="96"/>
      <c r="G1134" s="96"/>
      <c r="H1134" s="96"/>
      <c r="I1134" s="16"/>
      <c r="J1134" s="16"/>
      <c r="K1134" s="32"/>
      <c r="L1134" s="16"/>
      <c r="M1134" s="16"/>
      <c r="N1134" s="16"/>
      <c r="AA1134" s="20"/>
      <c r="AB1134" s="20"/>
      <c r="AC1134" s="20"/>
      <c r="AD1134" s="20"/>
      <c r="AE1134" s="20"/>
      <c r="AF1134" s="20"/>
      <c r="AG1134" s="20"/>
      <c r="AH1134" s="20"/>
    </row>
    <row r="1135" spans="1:34" s="1" customFormat="1">
      <c r="A1135" s="96"/>
      <c r="B1135" s="96"/>
      <c r="C1135" s="470"/>
      <c r="D1135" s="96"/>
      <c r="E1135" s="96"/>
      <c r="F1135" s="96"/>
      <c r="G1135" s="96"/>
      <c r="H1135" s="96"/>
      <c r="I1135" s="16"/>
      <c r="J1135" s="16"/>
      <c r="K1135" s="32"/>
      <c r="L1135" s="16"/>
      <c r="M1135" s="16"/>
      <c r="N1135" s="16"/>
      <c r="AA1135" s="20"/>
      <c r="AB1135" s="20"/>
      <c r="AC1135" s="20"/>
      <c r="AD1135" s="20"/>
      <c r="AE1135" s="20"/>
      <c r="AF1135" s="20"/>
      <c r="AG1135" s="20"/>
      <c r="AH1135" s="20"/>
    </row>
    <row r="1136" spans="1:34" s="1" customFormat="1">
      <c r="A1136" s="96"/>
      <c r="B1136" s="96"/>
      <c r="C1136" s="470"/>
      <c r="D1136" s="96"/>
      <c r="E1136" s="96"/>
      <c r="F1136" s="96"/>
      <c r="G1136" s="96"/>
      <c r="H1136" s="96"/>
      <c r="I1136" s="16"/>
      <c r="J1136" s="16"/>
      <c r="K1136" s="32"/>
      <c r="L1136" s="16"/>
      <c r="M1136" s="16"/>
      <c r="N1136" s="16"/>
      <c r="AA1136" s="20"/>
      <c r="AB1136" s="20"/>
      <c r="AC1136" s="20"/>
      <c r="AD1136" s="20"/>
      <c r="AE1136" s="20"/>
      <c r="AF1136" s="20"/>
      <c r="AG1136" s="20"/>
      <c r="AH1136" s="20"/>
    </row>
    <row r="1137" spans="1:34" s="1" customFormat="1">
      <c r="A1137" s="96"/>
      <c r="B1137" s="96"/>
      <c r="C1137" s="470"/>
      <c r="D1137" s="96"/>
      <c r="E1137" s="96"/>
      <c r="F1137" s="96"/>
      <c r="G1137" s="96"/>
      <c r="H1137" s="96"/>
      <c r="I1137" s="16"/>
      <c r="J1137" s="16"/>
      <c r="K1137" s="32"/>
      <c r="L1137" s="16"/>
      <c r="M1137" s="16"/>
      <c r="N1137" s="16"/>
      <c r="AA1137" s="20"/>
      <c r="AB1137" s="20"/>
      <c r="AC1137" s="20"/>
      <c r="AD1137" s="20"/>
      <c r="AE1137" s="20"/>
      <c r="AF1137" s="20"/>
      <c r="AG1137" s="20"/>
      <c r="AH1137" s="20"/>
    </row>
    <row r="1138" spans="1:34" s="1" customFormat="1">
      <c r="A1138" s="96"/>
      <c r="B1138" s="96"/>
      <c r="C1138" s="470"/>
      <c r="D1138" s="96"/>
      <c r="E1138" s="96"/>
      <c r="F1138" s="96"/>
      <c r="G1138" s="96"/>
      <c r="H1138" s="96"/>
      <c r="I1138" s="16"/>
      <c r="J1138" s="16"/>
      <c r="K1138" s="32"/>
      <c r="L1138" s="16"/>
      <c r="M1138" s="16"/>
      <c r="N1138" s="16"/>
      <c r="AA1138" s="20"/>
      <c r="AB1138" s="20"/>
      <c r="AC1138" s="20"/>
      <c r="AD1138" s="20"/>
      <c r="AE1138" s="20"/>
      <c r="AF1138" s="20"/>
      <c r="AG1138" s="20"/>
      <c r="AH1138" s="20"/>
    </row>
    <row r="1139" spans="1:34" s="1" customFormat="1">
      <c r="A1139" s="96"/>
      <c r="B1139" s="96"/>
      <c r="C1139" s="470"/>
      <c r="D1139" s="96"/>
      <c r="E1139" s="96"/>
      <c r="F1139" s="96"/>
      <c r="G1139" s="96"/>
      <c r="H1139" s="96"/>
      <c r="I1139" s="16"/>
      <c r="J1139" s="16"/>
      <c r="K1139" s="32"/>
      <c r="L1139" s="16"/>
      <c r="M1139" s="16"/>
      <c r="N1139" s="16"/>
      <c r="AA1139" s="20"/>
      <c r="AB1139" s="20"/>
      <c r="AC1139" s="20"/>
      <c r="AD1139" s="20"/>
      <c r="AE1139" s="20"/>
      <c r="AF1139" s="20"/>
      <c r="AG1139" s="20"/>
      <c r="AH1139" s="20"/>
    </row>
    <row r="1140" spans="1:34" s="1" customFormat="1">
      <c r="A1140" s="96"/>
      <c r="B1140" s="96"/>
      <c r="C1140" s="470"/>
      <c r="D1140" s="96"/>
      <c r="E1140" s="96"/>
      <c r="F1140" s="96"/>
      <c r="G1140" s="96"/>
      <c r="H1140" s="96"/>
      <c r="I1140" s="16"/>
      <c r="J1140" s="16"/>
      <c r="K1140" s="32"/>
      <c r="L1140" s="16"/>
      <c r="M1140" s="16"/>
      <c r="N1140" s="16"/>
      <c r="AA1140" s="20"/>
      <c r="AB1140" s="20"/>
      <c r="AC1140" s="20"/>
      <c r="AD1140" s="20"/>
      <c r="AE1140" s="20"/>
      <c r="AF1140" s="20"/>
      <c r="AG1140" s="20"/>
      <c r="AH1140" s="20"/>
    </row>
    <row r="1141" spans="1:34" s="1" customFormat="1">
      <c r="A1141" s="96"/>
      <c r="B1141" s="96"/>
      <c r="C1141" s="470"/>
      <c r="D1141" s="96"/>
      <c r="E1141" s="96"/>
      <c r="F1141" s="96"/>
      <c r="G1141" s="96"/>
      <c r="H1141" s="96"/>
      <c r="I1141" s="16"/>
      <c r="J1141" s="16"/>
      <c r="K1141" s="32"/>
      <c r="L1141" s="16"/>
      <c r="M1141" s="16"/>
      <c r="N1141" s="16"/>
      <c r="AA1141" s="20"/>
      <c r="AB1141" s="20"/>
      <c r="AC1141" s="20"/>
      <c r="AD1141" s="20"/>
      <c r="AE1141" s="20"/>
      <c r="AF1141" s="20"/>
      <c r="AG1141" s="20"/>
      <c r="AH1141" s="20"/>
    </row>
    <row r="1142" spans="1:34" s="1" customFormat="1">
      <c r="A1142" s="96"/>
      <c r="B1142" s="96"/>
      <c r="C1142" s="470"/>
      <c r="D1142" s="96"/>
      <c r="E1142" s="96"/>
      <c r="F1142" s="96"/>
      <c r="G1142" s="96"/>
      <c r="H1142" s="96"/>
      <c r="I1142" s="16"/>
      <c r="J1142" s="16"/>
      <c r="K1142" s="32"/>
      <c r="L1142" s="16"/>
      <c r="M1142" s="16"/>
      <c r="N1142" s="16"/>
      <c r="AA1142" s="20"/>
      <c r="AB1142" s="20"/>
      <c r="AC1142" s="20"/>
      <c r="AD1142" s="20"/>
      <c r="AE1142" s="20"/>
      <c r="AF1142" s="20"/>
      <c r="AG1142" s="20"/>
      <c r="AH1142" s="20"/>
    </row>
    <row r="1143" spans="1:34" s="1" customFormat="1">
      <c r="A1143" s="96"/>
      <c r="B1143" s="96"/>
      <c r="C1143" s="470"/>
      <c r="D1143" s="96"/>
      <c r="E1143" s="96"/>
      <c r="F1143" s="96"/>
      <c r="G1143" s="96"/>
      <c r="H1143" s="96"/>
      <c r="I1143" s="16"/>
      <c r="J1143" s="16"/>
      <c r="K1143" s="32"/>
      <c r="L1143" s="16"/>
      <c r="M1143" s="16"/>
      <c r="N1143" s="16"/>
      <c r="AA1143" s="20"/>
      <c r="AB1143" s="20"/>
      <c r="AC1143" s="20"/>
      <c r="AD1143" s="20"/>
      <c r="AE1143" s="20"/>
      <c r="AF1143" s="20"/>
      <c r="AG1143" s="20"/>
      <c r="AH1143" s="20"/>
    </row>
    <row r="1144" spans="1:34" s="1" customFormat="1">
      <c r="A1144" s="96"/>
      <c r="B1144" s="96"/>
      <c r="C1144" s="470"/>
      <c r="D1144" s="96"/>
      <c r="E1144" s="96"/>
      <c r="F1144" s="96"/>
      <c r="G1144" s="96"/>
      <c r="H1144" s="96"/>
      <c r="I1144" s="16"/>
      <c r="J1144" s="16"/>
      <c r="K1144" s="32"/>
      <c r="L1144" s="16"/>
      <c r="M1144" s="16"/>
      <c r="N1144" s="16"/>
      <c r="AA1144" s="20"/>
      <c r="AB1144" s="20"/>
      <c r="AC1144" s="20"/>
      <c r="AD1144" s="20"/>
      <c r="AE1144" s="20"/>
      <c r="AF1144" s="20"/>
      <c r="AG1144" s="20"/>
      <c r="AH1144" s="20"/>
    </row>
    <row r="1145" spans="1:34" s="1" customFormat="1">
      <c r="A1145" s="96"/>
      <c r="B1145" s="96"/>
      <c r="C1145" s="470"/>
      <c r="D1145" s="96"/>
      <c r="E1145" s="96"/>
      <c r="F1145" s="96"/>
      <c r="G1145" s="96"/>
      <c r="H1145" s="96"/>
      <c r="I1145" s="16"/>
      <c r="J1145" s="16"/>
      <c r="K1145" s="32"/>
      <c r="L1145" s="16"/>
      <c r="M1145" s="16"/>
      <c r="N1145" s="16"/>
      <c r="AA1145" s="20"/>
      <c r="AB1145" s="20"/>
      <c r="AC1145" s="20"/>
      <c r="AD1145" s="20"/>
      <c r="AE1145" s="20"/>
      <c r="AF1145" s="20"/>
      <c r="AG1145" s="20"/>
      <c r="AH1145" s="20"/>
    </row>
    <row r="1146" spans="1:34" s="1" customFormat="1">
      <c r="A1146" s="96"/>
      <c r="B1146" s="96"/>
      <c r="C1146" s="470"/>
      <c r="D1146" s="96"/>
      <c r="E1146" s="96"/>
      <c r="F1146" s="96"/>
      <c r="G1146" s="96"/>
      <c r="H1146" s="96"/>
      <c r="I1146" s="16"/>
      <c r="J1146" s="16"/>
      <c r="K1146" s="32"/>
      <c r="L1146" s="16"/>
      <c r="M1146" s="16"/>
      <c r="N1146" s="16"/>
      <c r="AA1146" s="20"/>
      <c r="AB1146" s="20"/>
      <c r="AC1146" s="20"/>
      <c r="AD1146" s="20"/>
      <c r="AE1146" s="20"/>
      <c r="AF1146" s="20"/>
      <c r="AG1146" s="20"/>
      <c r="AH1146" s="20"/>
    </row>
    <row r="1147" spans="1:34" s="1" customFormat="1">
      <c r="A1147" s="96"/>
      <c r="B1147" s="96"/>
      <c r="C1147" s="470"/>
      <c r="D1147" s="96"/>
      <c r="E1147" s="96"/>
      <c r="F1147" s="96"/>
      <c r="G1147" s="96"/>
      <c r="H1147" s="96"/>
      <c r="I1147" s="16"/>
      <c r="J1147" s="16"/>
      <c r="K1147" s="32"/>
      <c r="L1147" s="16"/>
      <c r="M1147" s="16"/>
      <c r="N1147" s="16"/>
      <c r="AA1147" s="20"/>
      <c r="AB1147" s="20"/>
      <c r="AC1147" s="20"/>
      <c r="AD1147" s="20"/>
      <c r="AE1147" s="20"/>
      <c r="AF1147" s="20"/>
      <c r="AG1147" s="20"/>
      <c r="AH1147" s="20"/>
    </row>
    <row r="1148" spans="1:34" s="1" customFormat="1">
      <c r="A1148" s="96"/>
      <c r="B1148" s="96"/>
      <c r="C1148" s="470"/>
      <c r="D1148" s="96"/>
      <c r="E1148" s="96"/>
      <c r="F1148" s="96"/>
      <c r="G1148" s="96"/>
      <c r="H1148" s="96"/>
      <c r="I1148" s="16"/>
      <c r="J1148" s="16"/>
      <c r="K1148" s="32"/>
      <c r="L1148" s="16"/>
      <c r="M1148" s="16"/>
      <c r="N1148" s="16"/>
      <c r="AA1148" s="20"/>
      <c r="AB1148" s="20"/>
      <c r="AC1148" s="20"/>
      <c r="AD1148" s="20"/>
      <c r="AE1148" s="20"/>
      <c r="AF1148" s="20"/>
      <c r="AG1148" s="20"/>
      <c r="AH1148" s="20"/>
    </row>
    <row r="1149" spans="1:34" s="1" customFormat="1">
      <c r="A1149" s="96"/>
      <c r="B1149" s="96"/>
      <c r="C1149" s="470"/>
      <c r="D1149" s="96"/>
      <c r="E1149" s="96"/>
      <c r="F1149" s="96"/>
      <c r="G1149" s="96"/>
      <c r="H1149" s="96"/>
      <c r="I1149" s="16"/>
      <c r="J1149" s="16"/>
      <c r="K1149" s="32"/>
      <c r="L1149" s="16"/>
      <c r="M1149" s="16"/>
      <c r="N1149" s="16"/>
      <c r="AA1149" s="20"/>
      <c r="AB1149" s="20"/>
      <c r="AC1149" s="20"/>
      <c r="AD1149" s="20"/>
      <c r="AE1149" s="20"/>
      <c r="AF1149" s="20"/>
      <c r="AG1149" s="20"/>
      <c r="AH1149" s="20"/>
    </row>
    <row r="1150" spans="1:34" s="1" customFormat="1">
      <c r="A1150" s="96"/>
      <c r="B1150" s="96"/>
      <c r="C1150" s="470"/>
      <c r="D1150" s="96"/>
      <c r="E1150" s="96"/>
      <c r="F1150" s="96"/>
      <c r="G1150" s="96"/>
      <c r="H1150" s="96"/>
      <c r="I1150" s="16"/>
      <c r="J1150" s="16"/>
      <c r="K1150" s="32"/>
      <c r="L1150" s="16"/>
      <c r="M1150" s="16"/>
      <c r="N1150" s="16"/>
      <c r="AA1150" s="20"/>
      <c r="AB1150" s="20"/>
      <c r="AC1150" s="20"/>
      <c r="AD1150" s="20"/>
      <c r="AE1150" s="20"/>
      <c r="AF1150" s="20"/>
      <c r="AG1150" s="20"/>
      <c r="AH1150" s="20"/>
    </row>
    <row r="1151" spans="1:34" s="1" customFormat="1">
      <c r="A1151" s="96"/>
      <c r="B1151" s="96"/>
      <c r="C1151" s="470"/>
      <c r="D1151" s="96"/>
      <c r="E1151" s="96"/>
      <c r="F1151" s="96"/>
      <c r="G1151" s="96"/>
      <c r="H1151" s="96"/>
      <c r="I1151" s="16"/>
      <c r="J1151" s="16"/>
      <c r="K1151" s="32"/>
      <c r="L1151" s="16"/>
      <c r="M1151" s="16"/>
      <c r="N1151" s="16"/>
      <c r="AA1151" s="20"/>
      <c r="AB1151" s="20"/>
      <c r="AC1151" s="20"/>
      <c r="AD1151" s="20"/>
      <c r="AE1151" s="20"/>
      <c r="AF1151" s="20"/>
      <c r="AG1151" s="20"/>
      <c r="AH1151" s="20"/>
    </row>
    <row r="1152" spans="1:34" s="1" customFormat="1">
      <c r="A1152" s="96"/>
      <c r="B1152" s="96"/>
      <c r="C1152" s="470"/>
      <c r="D1152" s="96"/>
      <c r="E1152" s="96"/>
      <c r="F1152" s="96"/>
      <c r="G1152" s="96"/>
      <c r="H1152" s="96"/>
      <c r="I1152" s="16"/>
      <c r="J1152" s="16"/>
      <c r="K1152" s="32"/>
      <c r="L1152" s="16"/>
      <c r="M1152" s="16"/>
      <c r="N1152" s="16"/>
      <c r="AA1152" s="20"/>
      <c r="AB1152" s="20"/>
      <c r="AC1152" s="20"/>
      <c r="AD1152" s="20"/>
      <c r="AE1152" s="20"/>
      <c r="AF1152" s="20"/>
      <c r="AG1152" s="20"/>
      <c r="AH1152" s="20"/>
    </row>
    <row r="1153" spans="1:34" s="1" customFormat="1">
      <c r="A1153" s="96"/>
      <c r="B1153" s="96"/>
      <c r="C1153" s="470"/>
      <c r="D1153" s="96"/>
      <c r="E1153" s="96"/>
      <c r="F1153" s="96"/>
      <c r="G1153" s="96"/>
      <c r="H1153" s="96"/>
      <c r="I1153" s="16"/>
      <c r="J1153" s="16"/>
      <c r="K1153" s="32"/>
      <c r="L1153" s="16"/>
      <c r="M1153" s="16"/>
      <c r="N1153" s="16"/>
      <c r="AA1153" s="20"/>
      <c r="AB1153" s="20"/>
      <c r="AC1153" s="20"/>
      <c r="AD1153" s="20"/>
      <c r="AE1153" s="20"/>
      <c r="AF1153" s="20"/>
      <c r="AG1153" s="20"/>
      <c r="AH1153" s="20"/>
    </row>
    <row r="1154" spans="1:34" s="1" customFormat="1">
      <c r="A1154" s="96"/>
      <c r="B1154" s="96"/>
      <c r="C1154" s="470"/>
      <c r="D1154" s="96"/>
      <c r="E1154" s="96"/>
      <c r="F1154" s="96"/>
      <c r="G1154" s="96"/>
      <c r="H1154" s="96"/>
      <c r="I1154" s="16"/>
      <c r="J1154" s="16"/>
      <c r="K1154" s="32"/>
      <c r="L1154" s="16"/>
      <c r="M1154" s="16"/>
      <c r="N1154" s="16"/>
      <c r="AA1154" s="20"/>
      <c r="AB1154" s="20"/>
      <c r="AC1154" s="20"/>
      <c r="AD1154" s="20"/>
      <c r="AE1154" s="20"/>
      <c r="AF1154" s="20"/>
      <c r="AG1154" s="20"/>
      <c r="AH1154" s="20"/>
    </row>
    <row r="1155" spans="1:34" s="1" customFormat="1">
      <c r="A1155" s="96"/>
      <c r="B1155" s="96"/>
      <c r="C1155" s="470"/>
      <c r="D1155" s="96"/>
      <c r="E1155" s="96"/>
      <c r="F1155" s="96"/>
      <c r="G1155" s="96"/>
      <c r="H1155" s="96"/>
      <c r="I1155" s="16"/>
      <c r="J1155" s="16"/>
      <c r="K1155" s="32"/>
      <c r="L1155" s="16"/>
      <c r="M1155" s="16"/>
      <c r="N1155" s="16"/>
      <c r="AA1155" s="20"/>
      <c r="AB1155" s="20"/>
      <c r="AC1155" s="20"/>
      <c r="AD1155" s="20"/>
      <c r="AE1155" s="20"/>
      <c r="AF1155" s="20"/>
      <c r="AG1155" s="20"/>
      <c r="AH1155" s="20"/>
    </row>
    <row r="1156" spans="1:34" s="1" customFormat="1">
      <c r="A1156" s="96"/>
      <c r="B1156" s="96"/>
      <c r="C1156" s="470"/>
      <c r="D1156" s="96"/>
      <c r="E1156" s="96"/>
      <c r="F1156" s="96"/>
      <c r="G1156" s="96"/>
      <c r="H1156" s="96"/>
      <c r="I1156" s="16"/>
      <c r="J1156" s="16"/>
      <c r="K1156" s="32"/>
      <c r="L1156" s="16"/>
      <c r="M1156" s="16"/>
      <c r="N1156" s="16"/>
      <c r="AA1156" s="20"/>
      <c r="AB1156" s="20"/>
      <c r="AC1156" s="20"/>
      <c r="AD1156" s="20"/>
      <c r="AE1156" s="20"/>
      <c r="AF1156" s="20"/>
      <c r="AG1156" s="20"/>
      <c r="AH1156" s="20"/>
    </row>
    <row r="1157" spans="1:34" s="1" customFormat="1">
      <c r="A1157" s="96"/>
      <c r="B1157" s="96"/>
      <c r="C1157" s="470"/>
      <c r="D1157" s="96"/>
      <c r="E1157" s="96"/>
      <c r="F1157" s="96"/>
      <c r="G1157" s="96"/>
      <c r="H1157" s="96"/>
      <c r="I1157" s="16"/>
      <c r="J1157" s="16"/>
      <c r="K1157" s="32"/>
      <c r="L1157" s="16"/>
      <c r="M1157" s="16"/>
      <c r="N1157" s="16"/>
      <c r="AA1157" s="20"/>
      <c r="AB1157" s="20"/>
      <c r="AC1157" s="20"/>
      <c r="AD1157" s="20"/>
      <c r="AE1157" s="20"/>
      <c r="AF1157" s="20"/>
      <c r="AG1157" s="20"/>
      <c r="AH1157" s="20"/>
    </row>
    <row r="1158" spans="1:34" s="1" customFormat="1">
      <c r="A1158" s="96"/>
      <c r="B1158" s="96"/>
      <c r="C1158" s="470"/>
      <c r="D1158" s="96"/>
      <c r="E1158" s="96"/>
      <c r="F1158" s="96"/>
      <c r="G1158" s="96"/>
      <c r="H1158" s="96"/>
      <c r="I1158" s="16"/>
      <c r="J1158" s="16"/>
      <c r="K1158" s="32"/>
      <c r="L1158" s="16"/>
      <c r="M1158" s="16"/>
      <c r="N1158" s="16"/>
      <c r="AA1158" s="20"/>
      <c r="AB1158" s="20"/>
      <c r="AC1158" s="20"/>
      <c r="AD1158" s="20"/>
      <c r="AE1158" s="20"/>
      <c r="AF1158" s="20"/>
      <c r="AG1158" s="20"/>
      <c r="AH1158" s="20"/>
    </row>
    <row r="1159" spans="1:34" s="1" customFormat="1">
      <c r="A1159" s="96"/>
      <c r="B1159" s="96"/>
      <c r="C1159" s="470"/>
      <c r="D1159" s="96"/>
      <c r="E1159" s="96"/>
      <c r="F1159" s="96"/>
      <c r="G1159" s="96"/>
      <c r="H1159" s="96"/>
      <c r="I1159" s="16"/>
      <c r="J1159" s="16"/>
      <c r="K1159" s="32"/>
      <c r="L1159" s="16"/>
      <c r="M1159" s="16"/>
      <c r="N1159" s="16"/>
      <c r="AA1159" s="20"/>
      <c r="AB1159" s="20"/>
      <c r="AC1159" s="20"/>
      <c r="AD1159" s="20"/>
      <c r="AE1159" s="20"/>
      <c r="AF1159" s="20"/>
      <c r="AG1159" s="20"/>
      <c r="AH1159" s="20"/>
    </row>
    <row r="1160" spans="1:34" s="1" customFormat="1">
      <c r="A1160" s="96"/>
      <c r="B1160" s="96"/>
      <c r="C1160" s="470"/>
      <c r="D1160" s="96"/>
      <c r="E1160" s="96"/>
      <c r="F1160" s="96"/>
      <c r="G1160" s="96"/>
      <c r="H1160" s="96"/>
      <c r="I1160" s="16"/>
      <c r="J1160" s="16"/>
      <c r="K1160" s="32"/>
      <c r="L1160" s="16"/>
      <c r="M1160" s="16"/>
      <c r="N1160" s="16"/>
      <c r="AA1160" s="20"/>
      <c r="AB1160" s="20"/>
      <c r="AC1160" s="20"/>
      <c r="AD1160" s="20"/>
      <c r="AE1160" s="20"/>
      <c r="AF1160" s="20"/>
      <c r="AG1160" s="20"/>
      <c r="AH1160" s="20"/>
    </row>
    <row r="1161" spans="1:34" s="1" customFormat="1">
      <c r="A1161" s="96"/>
      <c r="B1161" s="96"/>
      <c r="C1161" s="470"/>
      <c r="D1161" s="96"/>
      <c r="E1161" s="96"/>
      <c r="F1161" s="96"/>
      <c r="G1161" s="96"/>
      <c r="H1161" s="96"/>
      <c r="I1161" s="16"/>
      <c r="J1161" s="16"/>
      <c r="K1161" s="32"/>
      <c r="L1161" s="16"/>
      <c r="M1161" s="16"/>
      <c r="N1161" s="16"/>
      <c r="AA1161" s="20"/>
      <c r="AB1161" s="20"/>
      <c r="AC1161" s="20"/>
      <c r="AD1161" s="20"/>
      <c r="AE1161" s="20"/>
      <c r="AF1161" s="20"/>
      <c r="AG1161" s="20"/>
      <c r="AH1161" s="20"/>
    </row>
    <row r="1162" spans="1:34" s="1" customFormat="1">
      <c r="A1162" s="96"/>
      <c r="B1162" s="96"/>
      <c r="C1162" s="470"/>
      <c r="D1162" s="96"/>
      <c r="E1162" s="96"/>
      <c r="F1162" s="96"/>
      <c r="G1162" s="96"/>
      <c r="H1162" s="96"/>
      <c r="I1162" s="16"/>
      <c r="J1162" s="16"/>
      <c r="K1162" s="32"/>
      <c r="L1162" s="16"/>
      <c r="M1162" s="16"/>
      <c r="N1162" s="16"/>
      <c r="AA1162" s="20"/>
      <c r="AB1162" s="20"/>
      <c r="AC1162" s="20"/>
      <c r="AD1162" s="20"/>
      <c r="AE1162" s="20"/>
      <c r="AF1162" s="20"/>
      <c r="AG1162" s="20"/>
      <c r="AH1162" s="20"/>
    </row>
    <row r="1163" spans="1:34" s="1" customFormat="1">
      <c r="A1163" s="96"/>
      <c r="B1163" s="96"/>
      <c r="C1163" s="470"/>
      <c r="D1163" s="96"/>
      <c r="E1163" s="96"/>
      <c r="F1163" s="96"/>
      <c r="G1163" s="96"/>
      <c r="H1163" s="96"/>
      <c r="I1163" s="16"/>
      <c r="J1163" s="16"/>
      <c r="K1163" s="32"/>
      <c r="L1163" s="16"/>
      <c r="M1163" s="16"/>
      <c r="N1163" s="16"/>
      <c r="AA1163" s="20"/>
      <c r="AB1163" s="20"/>
      <c r="AC1163" s="20"/>
      <c r="AD1163" s="20"/>
      <c r="AE1163" s="20"/>
      <c r="AF1163" s="20"/>
      <c r="AG1163" s="20"/>
      <c r="AH1163" s="20"/>
    </row>
    <row r="1164" spans="1:34" s="1" customFormat="1">
      <c r="A1164" s="96"/>
      <c r="B1164" s="96"/>
      <c r="C1164" s="470"/>
      <c r="D1164" s="96"/>
      <c r="E1164" s="96"/>
      <c r="F1164" s="96"/>
      <c r="G1164" s="96"/>
      <c r="H1164" s="96"/>
      <c r="I1164" s="16"/>
      <c r="J1164" s="16"/>
      <c r="K1164" s="32"/>
      <c r="L1164" s="16"/>
      <c r="M1164" s="16"/>
      <c r="N1164" s="16"/>
      <c r="AA1164" s="20"/>
      <c r="AB1164" s="20"/>
      <c r="AC1164" s="20"/>
      <c r="AD1164" s="20"/>
      <c r="AE1164" s="20"/>
      <c r="AF1164" s="20"/>
      <c r="AG1164" s="20"/>
      <c r="AH1164" s="20"/>
    </row>
    <row r="1165" spans="1:34" s="1" customFormat="1">
      <c r="A1165" s="96"/>
      <c r="B1165" s="96"/>
      <c r="C1165" s="470"/>
      <c r="D1165" s="96"/>
      <c r="E1165" s="96"/>
      <c r="F1165" s="96"/>
      <c r="G1165" s="96"/>
      <c r="H1165" s="96"/>
      <c r="I1165" s="16"/>
      <c r="J1165" s="16"/>
      <c r="K1165" s="32"/>
      <c r="L1165" s="16"/>
      <c r="M1165" s="16"/>
      <c r="N1165" s="16"/>
      <c r="AA1165" s="20"/>
      <c r="AB1165" s="20"/>
      <c r="AC1165" s="20"/>
      <c r="AD1165" s="20"/>
      <c r="AE1165" s="20"/>
      <c r="AF1165" s="20"/>
      <c r="AG1165" s="20"/>
      <c r="AH1165" s="20"/>
    </row>
    <row r="1166" spans="1:34" s="1" customFormat="1">
      <c r="A1166" s="96"/>
      <c r="B1166" s="96"/>
      <c r="C1166" s="470"/>
      <c r="D1166" s="96"/>
      <c r="E1166" s="96"/>
      <c r="F1166" s="96"/>
      <c r="G1166" s="96"/>
      <c r="H1166" s="96"/>
      <c r="I1166" s="16"/>
      <c r="J1166" s="16"/>
      <c r="K1166" s="32"/>
      <c r="L1166" s="16"/>
      <c r="M1166" s="16"/>
      <c r="N1166" s="16"/>
      <c r="AA1166" s="20"/>
      <c r="AB1166" s="20"/>
      <c r="AC1166" s="20"/>
      <c r="AD1166" s="20"/>
      <c r="AE1166" s="20"/>
      <c r="AF1166" s="20"/>
      <c r="AG1166" s="20"/>
      <c r="AH1166" s="20"/>
    </row>
    <row r="1167" spans="1:34" s="1" customFormat="1">
      <c r="A1167" s="96"/>
      <c r="B1167" s="96"/>
      <c r="C1167" s="470"/>
      <c r="D1167" s="96"/>
      <c r="E1167" s="96"/>
      <c r="F1167" s="96"/>
      <c r="G1167" s="96"/>
      <c r="H1167" s="96"/>
      <c r="I1167" s="16"/>
      <c r="J1167" s="16"/>
      <c r="K1167" s="32"/>
      <c r="L1167" s="16"/>
      <c r="M1167" s="16"/>
      <c r="N1167" s="16"/>
      <c r="AA1167" s="20"/>
      <c r="AB1167" s="20"/>
      <c r="AC1167" s="20"/>
      <c r="AD1167" s="20"/>
      <c r="AE1167" s="20"/>
      <c r="AF1167" s="20"/>
      <c r="AG1167" s="20"/>
      <c r="AH1167" s="20"/>
    </row>
    <row r="1168" spans="1:34" s="1" customFormat="1">
      <c r="A1168" s="96"/>
      <c r="B1168" s="96"/>
      <c r="C1168" s="470"/>
      <c r="D1168" s="96"/>
      <c r="E1168" s="96"/>
      <c r="F1168" s="96"/>
      <c r="G1168" s="96"/>
      <c r="H1168" s="96"/>
      <c r="I1168" s="16"/>
      <c r="J1168" s="16"/>
      <c r="K1168" s="32"/>
      <c r="L1168" s="16"/>
      <c r="M1168" s="16"/>
      <c r="N1168" s="16"/>
      <c r="AA1168" s="20"/>
      <c r="AB1168" s="20"/>
      <c r="AC1168" s="20"/>
      <c r="AD1168" s="20"/>
      <c r="AE1168" s="20"/>
      <c r="AF1168" s="20"/>
      <c r="AG1168" s="20"/>
      <c r="AH1168" s="20"/>
    </row>
    <row r="1169" spans="1:34" s="1" customFormat="1">
      <c r="A1169" s="96"/>
      <c r="B1169" s="96"/>
      <c r="C1169" s="470"/>
      <c r="D1169" s="96"/>
      <c r="E1169" s="96"/>
      <c r="F1169" s="96"/>
      <c r="G1169" s="96"/>
      <c r="H1169" s="96"/>
      <c r="I1169" s="16"/>
      <c r="J1169" s="16"/>
      <c r="K1169" s="32"/>
      <c r="L1169" s="16"/>
      <c r="M1169" s="16"/>
      <c r="N1169" s="16"/>
      <c r="AA1169" s="20"/>
      <c r="AB1169" s="20"/>
      <c r="AC1169" s="20"/>
      <c r="AD1169" s="20"/>
      <c r="AE1169" s="20"/>
      <c r="AF1169" s="20"/>
      <c r="AG1169" s="20"/>
      <c r="AH1169" s="20"/>
    </row>
    <row r="1170" spans="1:34" s="1" customFormat="1">
      <c r="A1170" s="96"/>
      <c r="B1170" s="96"/>
      <c r="C1170" s="470"/>
      <c r="D1170" s="96"/>
      <c r="E1170" s="96"/>
      <c r="F1170" s="96"/>
      <c r="G1170" s="96"/>
      <c r="H1170" s="96"/>
      <c r="I1170" s="16"/>
      <c r="J1170" s="16"/>
      <c r="K1170" s="32"/>
      <c r="L1170" s="16"/>
      <c r="M1170" s="16"/>
      <c r="N1170" s="16"/>
      <c r="AA1170" s="20"/>
      <c r="AB1170" s="20"/>
      <c r="AC1170" s="20"/>
      <c r="AD1170" s="20"/>
      <c r="AE1170" s="20"/>
      <c r="AF1170" s="20"/>
      <c r="AG1170" s="20"/>
      <c r="AH1170" s="20"/>
    </row>
    <row r="1171" spans="1:34" s="1" customFormat="1">
      <c r="A1171" s="96"/>
      <c r="B1171" s="96"/>
      <c r="C1171" s="470"/>
      <c r="D1171" s="96"/>
      <c r="E1171" s="96"/>
      <c r="F1171" s="96"/>
      <c r="G1171" s="96"/>
      <c r="H1171" s="96"/>
      <c r="I1171" s="16"/>
      <c r="J1171" s="16"/>
      <c r="K1171" s="32"/>
      <c r="L1171" s="16"/>
      <c r="M1171" s="16"/>
      <c r="N1171" s="16"/>
      <c r="AA1171" s="20"/>
      <c r="AB1171" s="20"/>
      <c r="AC1171" s="20"/>
      <c r="AD1171" s="20"/>
      <c r="AE1171" s="20"/>
      <c r="AF1171" s="20"/>
      <c r="AG1171" s="20"/>
      <c r="AH1171" s="20"/>
    </row>
    <row r="1172" spans="1:34" s="1" customFormat="1">
      <c r="A1172" s="96"/>
      <c r="B1172" s="96"/>
      <c r="C1172" s="470"/>
      <c r="D1172" s="96"/>
      <c r="E1172" s="96"/>
      <c r="F1172" s="96"/>
      <c r="G1172" s="96"/>
      <c r="H1172" s="96"/>
      <c r="I1172" s="16"/>
      <c r="J1172" s="16"/>
      <c r="K1172" s="32"/>
      <c r="L1172" s="16"/>
      <c r="M1172" s="16"/>
      <c r="N1172" s="16"/>
      <c r="AA1172" s="20"/>
      <c r="AB1172" s="20"/>
      <c r="AC1172" s="20"/>
      <c r="AD1172" s="20"/>
      <c r="AE1172" s="20"/>
      <c r="AF1172" s="20"/>
      <c r="AG1172" s="20"/>
      <c r="AH1172" s="20"/>
    </row>
    <row r="1173" spans="1:34" s="1" customFormat="1">
      <c r="A1173" s="96"/>
      <c r="B1173" s="96"/>
      <c r="C1173" s="470"/>
      <c r="D1173" s="96"/>
      <c r="E1173" s="96"/>
      <c r="F1173" s="96"/>
      <c r="G1173" s="96"/>
      <c r="H1173" s="96"/>
      <c r="I1173" s="16"/>
      <c r="J1173" s="16"/>
      <c r="K1173" s="32"/>
      <c r="L1173" s="16"/>
      <c r="M1173" s="16"/>
      <c r="N1173" s="16"/>
      <c r="AA1173" s="20"/>
      <c r="AB1173" s="20"/>
      <c r="AC1173" s="20"/>
      <c r="AD1173" s="20"/>
      <c r="AE1173" s="20"/>
      <c r="AF1173" s="20"/>
      <c r="AG1173" s="20"/>
      <c r="AH1173" s="20"/>
    </row>
    <row r="1174" spans="1:34" s="1" customFormat="1">
      <c r="A1174" s="96"/>
      <c r="B1174" s="96"/>
      <c r="C1174" s="470"/>
      <c r="D1174" s="96"/>
      <c r="E1174" s="96"/>
      <c r="F1174" s="96"/>
      <c r="G1174" s="96"/>
      <c r="H1174" s="96"/>
      <c r="I1174" s="16"/>
      <c r="J1174" s="16"/>
      <c r="K1174" s="32"/>
      <c r="L1174" s="16"/>
      <c r="M1174" s="16"/>
      <c r="N1174" s="16"/>
      <c r="AA1174" s="20"/>
      <c r="AB1174" s="20"/>
      <c r="AC1174" s="20"/>
      <c r="AD1174" s="20"/>
      <c r="AE1174" s="20"/>
      <c r="AF1174" s="20"/>
      <c r="AG1174" s="20"/>
      <c r="AH1174" s="20"/>
    </row>
    <row r="1175" spans="1:34" s="1" customFormat="1">
      <c r="A1175" s="96"/>
      <c r="B1175" s="96"/>
      <c r="C1175" s="470"/>
      <c r="D1175" s="96"/>
      <c r="E1175" s="96"/>
      <c r="F1175" s="96"/>
      <c r="G1175" s="96"/>
      <c r="H1175" s="96"/>
      <c r="I1175" s="16"/>
      <c r="J1175" s="16"/>
      <c r="K1175" s="32"/>
      <c r="L1175" s="16"/>
      <c r="M1175" s="16"/>
      <c r="N1175" s="16"/>
      <c r="AA1175" s="20"/>
      <c r="AB1175" s="20"/>
      <c r="AC1175" s="20"/>
      <c r="AD1175" s="20"/>
      <c r="AE1175" s="20"/>
      <c r="AF1175" s="20"/>
      <c r="AG1175" s="20"/>
      <c r="AH1175" s="20"/>
    </row>
    <row r="1176" spans="1:34" s="1" customFormat="1">
      <c r="A1176" s="96"/>
      <c r="B1176" s="96"/>
      <c r="C1176" s="470"/>
      <c r="D1176" s="96"/>
      <c r="E1176" s="96"/>
      <c r="F1176" s="96"/>
      <c r="G1176" s="96"/>
      <c r="H1176" s="96"/>
      <c r="I1176" s="16"/>
      <c r="J1176" s="16"/>
      <c r="K1176" s="32"/>
      <c r="L1176" s="16"/>
      <c r="M1176" s="16"/>
      <c r="N1176" s="16"/>
      <c r="AA1176" s="20"/>
      <c r="AB1176" s="20"/>
      <c r="AC1176" s="20"/>
      <c r="AD1176" s="20"/>
      <c r="AE1176" s="20"/>
      <c r="AF1176" s="20"/>
      <c r="AG1176" s="20"/>
      <c r="AH1176" s="20"/>
    </row>
    <row r="1177" spans="1:34" s="1" customFormat="1">
      <c r="A1177" s="96"/>
      <c r="B1177" s="96"/>
      <c r="C1177" s="470"/>
      <c r="D1177" s="96"/>
      <c r="E1177" s="96"/>
      <c r="F1177" s="96"/>
      <c r="G1177" s="96"/>
      <c r="H1177" s="96"/>
      <c r="I1177" s="16"/>
      <c r="J1177" s="16"/>
      <c r="K1177" s="32"/>
      <c r="L1177" s="16"/>
      <c r="M1177" s="16"/>
      <c r="N1177" s="16"/>
      <c r="AA1177" s="20"/>
      <c r="AB1177" s="20"/>
      <c r="AC1177" s="20"/>
      <c r="AD1177" s="20"/>
      <c r="AE1177" s="20"/>
      <c r="AF1177" s="20"/>
      <c r="AG1177" s="20"/>
      <c r="AH1177" s="20"/>
    </row>
    <row r="1178" spans="1:34" s="1" customFormat="1">
      <c r="A1178" s="96"/>
      <c r="B1178" s="96"/>
      <c r="C1178" s="470"/>
      <c r="D1178" s="96"/>
      <c r="E1178" s="96"/>
      <c r="F1178" s="96"/>
      <c r="G1178" s="96"/>
      <c r="H1178" s="96"/>
      <c r="I1178" s="16"/>
      <c r="J1178" s="16"/>
      <c r="K1178" s="32"/>
      <c r="L1178" s="16"/>
      <c r="M1178" s="16"/>
      <c r="N1178" s="16"/>
      <c r="AA1178" s="20"/>
      <c r="AB1178" s="20"/>
      <c r="AC1178" s="20"/>
      <c r="AD1178" s="20"/>
      <c r="AE1178" s="20"/>
      <c r="AF1178" s="20"/>
      <c r="AG1178" s="20"/>
      <c r="AH1178" s="20"/>
    </row>
    <row r="1179" spans="1:34" s="1" customFormat="1">
      <c r="A1179" s="96"/>
      <c r="B1179" s="96"/>
      <c r="C1179" s="470"/>
      <c r="D1179" s="96"/>
      <c r="E1179" s="96"/>
      <c r="F1179" s="96"/>
      <c r="G1179" s="96"/>
      <c r="H1179" s="96"/>
      <c r="I1179" s="16"/>
      <c r="J1179" s="16"/>
      <c r="K1179" s="32"/>
      <c r="L1179" s="16"/>
      <c r="M1179" s="16"/>
      <c r="N1179" s="16"/>
      <c r="AA1179" s="20"/>
      <c r="AB1179" s="20"/>
      <c r="AC1179" s="20"/>
      <c r="AD1179" s="20"/>
      <c r="AE1179" s="20"/>
      <c r="AF1179" s="20"/>
      <c r="AG1179" s="20"/>
      <c r="AH1179" s="20"/>
    </row>
    <row r="1180" spans="1:34" s="1" customFormat="1">
      <c r="A1180" s="96"/>
      <c r="B1180" s="96"/>
      <c r="C1180" s="470"/>
      <c r="D1180" s="96"/>
      <c r="E1180" s="96"/>
      <c r="F1180" s="96"/>
      <c r="G1180" s="96"/>
      <c r="H1180" s="96"/>
      <c r="I1180" s="16"/>
      <c r="J1180" s="16"/>
      <c r="K1180" s="32"/>
      <c r="L1180" s="16"/>
      <c r="M1180" s="16"/>
      <c r="N1180" s="16"/>
      <c r="AA1180" s="20"/>
      <c r="AB1180" s="20"/>
      <c r="AC1180" s="20"/>
      <c r="AD1180" s="20"/>
      <c r="AE1180" s="20"/>
      <c r="AF1180" s="20"/>
      <c r="AG1180" s="20"/>
      <c r="AH1180" s="20"/>
    </row>
    <row r="1181" spans="1:34" s="1" customFormat="1">
      <c r="A1181" s="96"/>
      <c r="B1181" s="96"/>
      <c r="C1181" s="470"/>
      <c r="D1181" s="96"/>
      <c r="E1181" s="96"/>
      <c r="F1181" s="96"/>
      <c r="G1181" s="96"/>
      <c r="H1181" s="96"/>
      <c r="I1181" s="16"/>
      <c r="J1181" s="16"/>
      <c r="K1181" s="32"/>
      <c r="L1181" s="16"/>
      <c r="M1181" s="16"/>
      <c r="N1181" s="16"/>
      <c r="AA1181" s="20"/>
      <c r="AB1181" s="20"/>
      <c r="AC1181" s="20"/>
      <c r="AD1181" s="20"/>
      <c r="AE1181" s="20"/>
      <c r="AF1181" s="20"/>
      <c r="AG1181" s="20"/>
      <c r="AH1181" s="20"/>
    </row>
    <row r="1182" spans="1:34" s="1" customFormat="1">
      <c r="A1182" s="96"/>
      <c r="B1182" s="96"/>
      <c r="C1182" s="470"/>
      <c r="D1182" s="96"/>
      <c r="E1182" s="96"/>
      <c r="F1182" s="96"/>
      <c r="G1182" s="96"/>
      <c r="H1182" s="96"/>
      <c r="I1182" s="16"/>
      <c r="J1182" s="16"/>
      <c r="K1182" s="32"/>
      <c r="L1182" s="16"/>
      <c r="M1182" s="16"/>
      <c r="N1182" s="16"/>
      <c r="AA1182" s="20"/>
      <c r="AB1182" s="20"/>
      <c r="AC1182" s="20"/>
      <c r="AD1182" s="20"/>
      <c r="AE1182" s="20"/>
      <c r="AF1182" s="20"/>
      <c r="AG1182" s="20"/>
      <c r="AH1182" s="20"/>
    </row>
    <row r="1183" spans="1:34" s="1" customFormat="1">
      <c r="A1183" s="96"/>
      <c r="B1183" s="96"/>
      <c r="C1183" s="470"/>
      <c r="D1183" s="96"/>
      <c r="E1183" s="96"/>
      <c r="F1183" s="96"/>
      <c r="G1183" s="96"/>
      <c r="H1183" s="96"/>
      <c r="I1183" s="16"/>
      <c r="J1183" s="16"/>
      <c r="K1183" s="32"/>
      <c r="L1183" s="16"/>
      <c r="M1183" s="16"/>
      <c r="N1183" s="16"/>
      <c r="AA1183" s="20"/>
      <c r="AB1183" s="20"/>
      <c r="AC1183" s="20"/>
      <c r="AD1183" s="20"/>
      <c r="AE1183" s="20"/>
      <c r="AF1183" s="20"/>
      <c r="AG1183" s="20"/>
      <c r="AH1183" s="20"/>
    </row>
    <row r="1184" spans="1:34" s="1" customFormat="1">
      <c r="A1184" s="96"/>
      <c r="B1184" s="96"/>
      <c r="C1184" s="470"/>
      <c r="D1184" s="96"/>
      <c r="E1184" s="96"/>
      <c r="F1184" s="96"/>
      <c r="G1184" s="96"/>
      <c r="H1184" s="96"/>
      <c r="I1184" s="16"/>
      <c r="J1184" s="16"/>
      <c r="K1184" s="32"/>
      <c r="L1184" s="16"/>
      <c r="M1184" s="16"/>
      <c r="N1184" s="16"/>
      <c r="AA1184" s="20"/>
      <c r="AB1184" s="20"/>
      <c r="AC1184" s="20"/>
      <c r="AD1184" s="20"/>
      <c r="AE1184" s="20"/>
      <c r="AF1184" s="20"/>
      <c r="AG1184" s="20"/>
      <c r="AH1184" s="20"/>
    </row>
    <row r="1185" spans="1:34" s="1" customFormat="1">
      <c r="A1185" s="96"/>
      <c r="B1185" s="96"/>
      <c r="C1185" s="470"/>
      <c r="D1185" s="96"/>
      <c r="E1185" s="96"/>
      <c r="F1185" s="96"/>
      <c r="G1185" s="96"/>
      <c r="H1185" s="96"/>
      <c r="I1185" s="16"/>
      <c r="J1185" s="16"/>
      <c r="K1185" s="32"/>
      <c r="L1185" s="16"/>
      <c r="M1185" s="16"/>
      <c r="N1185" s="16"/>
      <c r="AA1185" s="20"/>
      <c r="AB1185" s="20"/>
      <c r="AC1185" s="20"/>
      <c r="AD1185" s="20"/>
      <c r="AE1185" s="20"/>
      <c r="AF1185" s="20"/>
      <c r="AG1185" s="20"/>
      <c r="AH1185" s="20"/>
    </row>
    <row r="1186" spans="1:34" s="1" customFormat="1">
      <c r="A1186" s="96"/>
      <c r="B1186" s="96"/>
      <c r="C1186" s="470"/>
      <c r="D1186" s="96"/>
      <c r="E1186" s="96"/>
      <c r="F1186" s="96"/>
      <c r="G1186" s="96"/>
      <c r="H1186" s="96"/>
      <c r="I1186" s="16"/>
      <c r="J1186" s="16"/>
      <c r="K1186" s="32"/>
      <c r="L1186" s="16"/>
      <c r="M1186" s="16"/>
      <c r="N1186" s="16"/>
      <c r="AA1186" s="20"/>
      <c r="AB1186" s="20"/>
      <c r="AC1186" s="20"/>
      <c r="AD1186" s="20"/>
      <c r="AE1186" s="20"/>
      <c r="AF1186" s="20"/>
      <c r="AG1186" s="20"/>
      <c r="AH1186" s="20"/>
    </row>
    <row r="1187" spans="1:34" s="1" customFormat="1">
      <c r="A1187" s="96"/>
      <c r="B1187" s="96"/>
      <c r="C1187" s="470"/>
      <c r="D1187" s="96"/>
      <c r="E1187" s="96"/>
      <c r="F1187" s="96"/>
      <c r="G1187" s="96"/>
      <c r="H1187" s="96"/>
      <c r="I1187" s="16"/>
      <c r="J1187" s="16"/>
      <c r="K1187" s="32"/>
      <c r="L1187" s="16"/>
      <c r="M1187" s="16"/>
      <c r="N1187" s="16"/>
      <c r="AA1187" s="20"/>
      <c r="AB1187" s="20"/>
      <c r="AC1187" s="20"/>
      <c r="AD1187" s="20"/>
      <c r="AE1187" s="20"/>
      <c r="AF1187" s="20"/>
      <c r="AG1187" s="20"/>
      <c r="AH1187" s="20"/>
    </row>
    <row r="1188" spans="1:34" s="1" customFormat="1">
      <c r="A1188" s="96"/>
      <c r="B1188" s="96"/>
      <c r="C1188" s="470"/>
      <c r="D1188" s="96"/>
      <c r="E1188" s="96"/>
      <c r="F1188" s="96"/>
      <c r="G1188" s="96"/>
      <c r="H1188" s="96"/>
      <c r="I1188" s="16"/>
      <c r="J1188" s="16"/>
      <c r="K1188" s="32"/>
      <c r="L1188" s="16"/>
      <c r="M1188" s="16"/>
      <c r="N1188" s="16"/>
      <c r="AA1188" s="20"/>
      <c r="AB1188" s="20"/>
      <c r="AC1188" s="20"/>
      <c r="AD1188" s="20"/>
      <c r="AE1188" s="20"/>
      <c r="AF1188" s="20"/>
      <c r="AG1188" s="20"/>
      <c r="AH1188" s="20"/>
    </row>
    <row r="1189" spans="1:34" s="1" customFormat="1">
      <c r="A1189" s="96"/>
      <c r="B1189" s="96"/>
      <c r="C1189" s="470"/>
      <c r="D1189" s="96"/>
      <c r="E1189" s="96"/>
      <c r="F1189" s="96"/>
      <c r="G1189" s="96"/>
      <c r="H1189" s="96"/>
      <c r="I1189" s="16"/>
      <c r="J1189" s="16"/>
      <c r="K1189" s="32"/>
      <c r="L1189" s="16"/>
      <c r="M1189" s="16"/>
      <c r="N1189" s="16"/>
      <c r="AA1189" s="20"/>
      <c r="AB1189" s="20"/>
      <c r="AC1189" s="20"/>
      <c r="AD1189" s="20"/>
      <c r="AE1189" s="20"/>
      <c r="AF1189" s="20"/>
      <c r="AG1189" s="20"/>
      <c r="AH1189" s="20"/>
    </row>
    <row r="1190" spans="1:34" s="1" customFormat="1">
      <c r="A1190" s="96"/>
      <c r="B1190" s="96"/>
      <c r="C1190" s="470"/>
      <c r="D1190" s="96"/>
      <c r="E1190" s="96"/>
      <c r="F1190" s="96"/>
      <c r="G1190" s="96"/>
      <c r="H1190" s="96"/>
      <c r="I1190" s="16"/>
      <c r="J1190" s="16"/>
      <c r="K1190" s="32"/>
      <c r="L1190" s="16"/>
      <c r="M1190" s="16"/>
      <c r="N1190" s="16"/>
      <c r="AA1190" s="20"/>
      <c r="AB1190" s="20"/>
      <c r="AC1190" s="20"/>
      <c r="AD1190" s="20"/>
      <c r="AE1190" s="20"/>
      <c r="AF1190" s="20"/>
      <c r="AG1190" s="20"/>
      <c r="AH1190" s="20"/>
    </row>
    <row r="1191" spans="1:34" s="1" customFormat="1">
      <c r="A1191" s="96"/>
      <c r="B1191" s="96"/>
      <c r="C1191" s="470"/>
      <c r="D1191" s="96"/>
      <c r="E1191" s="96"/>
      <c r="F1191" s="96"/>
      <c r="G1191" s="96"/>
      <c r="H1191" s="96"/>
      <c r="I1191" s="16"/>
      <c r="J1191" s="16"/>
      <c r="K1191" s="32"/>
      <c r="L1191" s="16"/>
      <c r="M1191" s="16"/>
      <c r="N1191" s="16"/>
      <c r="AA1191" s="20"/>
      <c r="AB1191" s="20"/>
      <c r="AC1191" s="20"/>
      <c r="AD1191" s="20"/>
      <c r="AE1191" s="20"/>
      <c r="AF1191" s="20"/>
      <c r="AG1191" s="20"/>
      <c r="AH1191" s="20"/>
    </row>
    <row r="1192" spans="1:34" s="1" customFormat="1">
      <c r="A1192" s="96"/>
      <c r="B1192" s="96"/>
      <c r="C1192" s="470"/>
      <c r="D1192" s="96"/>
      <c r="E1192" s="96"/>
      <c r="F1192" s="96"/>
      <c r="G1192" s="96"/>
      <c r="H1192" s="96"/>
      <c r="I1192" s="16"/>
      <c r="J1192" s="16"/>
      <c r="K1192" s="32"/>
      <c r="L1192" s="16"/>
      <c r="M1192" s="16"/>
      <c r="N1192" s="16"/>
      <c r="AA1192" s="20"/>
      <c r="AB1192" s="20"/>
      <c r="AC1192" s="20"/>
      <c r="AD1192" s="20"/>
      <c r="AE1192" s="20"/>
      <c r="AF1192" s="20"/>
      <c r="AG1192" s="20"/>
      <c r="AH1192" s="20"/>
    </row>
    <row r="1193" spans="1:34" s="1" customFormat="1">
      <c r="A1193" s="96"/>
      <c r="B1193" s="96"/>
      <c r="C1193" s="470"/>
      <c r="D1193" s="96"/>
      <c r="E1193" s="96"/>
      <c r="F1193" s="96"/>
      <c r="G1193" s="96"/>
      <c r="H1193" s="96"/>
      <c r="I1193" s="16"/>
      <c r="J1193" s="16"/>
      <c r="K1193" s="32"/>
      <c r="L1193" s="16"/>
      <c r="M1193" s="16"/>
      <c r="N1193" s="16"/>
      <c r="AA1193" s="20"/>
      <c r="AB1193" s="20"/>
      <c r="AC1193" s="20"/>
      <c r="AD1193" s="20"/>
      <c r="AE1193" s="20"/>
      <c r="AF1193" s="20"/>
      <c r="AG1193" s="20"/>
      <c r="AH1193" s="20"/>
    </row>
    <row r="1194" spans="1:34" s="1" customFormat="1">
      <c r="A1194" s="96"/>
      <c r="B1194" s="96"/>
      <c r="C1194" s="470"/>
      <c r="D1194" s="96"/>
      <c r="E1194" s="96"/>
      <c r="F1194" s="96"/>
      <c r="G1194" s="96"/>
      <c r="H1194" s="96"/>
      <c r="I1194" s="16"/>
      <c r="J1194" s="16"/>
      <c r="K1194" s="32"/>
      <c r="L1194" s="16"/>
      <c r="M1194" s="16"/>
      <c r="N1194" s="16"/>
      <c r="AA1194" s="20"/>
      <c r="AB1194" s="20"/>
      <c r="AC1194" s="20"/>
      <c r="AD1194" s="20"/>
      <c r="AE1194" s="20"/>
      <c r="AF1194" s="20"/>
      <c r="AG1194" s="20"/>
      <c r="AH1194" s="20"/>
    </row>
    <row r="1195" spans="1:34" s="1" customFormat="1">
      <c r="A1195" s="96"/>
      <c r="B1195" s="96"/>
      <c r="C1195" s="470"/>
      <c r="D1195" s="96"/>
      <c r="E1195" s="96"/>
      <c r="F1195" s="96"/>
      <c r="G1195" s="96"/>
      <c r="H1195" s="96"/>
      <c r="I1195" s="16"/>
      <c r="J1195" s="16"/>
      <c r="K1195" s="32"/>
      <c r="L1195" s="16"/>
      <c r="M1195" s="16"/>
      <c r="N1195" s="16"/>
      <c r="AA1195" s="20"/>
      <c r="AB1195" s="20"/>
      <c r="AC1195" s="20"/>
      <c r="AD1195" s="20"/>
      <c r="AE1195" s="20"/>
      <c r="AF1195" s="20"/>
      <c r="AG1195" s="20"/>
      <c r="AH1195" s="20"/>
    </row>
    <row r="1196" spans="1:34" s="1" customFormat="1">
      <c r="A1196" s="96"/>
      <c r="B1196" s="96"/>
      <c r="C1196" s="470"/>
      <c r="D1196" s="96"/>
      <c r="E1196" s="96"/>
      <c r="F1196" s="96"/>
      <c r="G1196" s="96"/>
      <c r="H1196" s="96"/>
      <c r="I1196" s="16"/>
      <c r="J1196" s="16"/>
      <c r="K1196" s="32"/>
      <c r="L1196" s="16"/>
      <c r="M1196" s="16"/>
      <c r="N1196" s="16"/>
      <c r="AA1196" s="20"/>
      <c r="AB1196" s="20"/>
      <c r="AC1196" s="20"/>
      <c r="AD1196" s="20"/>
      <c r="AE1196" s="20"/>
      <c r="AF1196" s="20"/>
      <c r="AG1196" s="20"/>
      <c r="AH1196" s="20"/>
    </row>
    <row r="1197" spans="1:34" s="1" customFormat="1">
      <c r="A1197" s="96"/>
      <c r="B1197" s="96"/>
      <c r="C1197" s="470"/>
      <c r="D1197" s="96"/>
      <c r="E1197" s="96"/>
      <c r="F1197" s="96"/>
      <c r="G1197" s="96"/>
      <c r="H1197" s="96"/>
      <c r="I1197" s="16"/>
      <c r="J1197" s="16"/>
      <c r="K1197" s="32"/>
      <c r="L1197" s="16"/>
      <c r="M1197" s="16"/>
      <c r="N1197" s="16"/>
      <c r="AA1197" s="20"/>
      <c r="AB1197" s="20"/>
      <c r="AC1197" s="20"/>
      <c r="AD1197" s="20"/>
      <c r="AE1197" s="20"/>
      <c r="AF1197" s="20"/>
      <c r="AG1197" s="20"/>
      <c r="AH1197" s="20"/>
    </row>
    <row r="1198" spans="1:34" s="1" customFormat="1">
      <c r="A1198" s="96"/>
      <c r="B1198" s="96"/>
      <c r="C1198" s="470"/>
      <c r="D1198" s="96"/>
      <c r="E1198" s="96"/>
      <c r="F1198" s="96"/>
      <c r="G1198" s="96"/>
      <c r="H1198" s="96"/>
      <c r="I1198" s="16"/>
      <c r="J1198" s="16"/>
      <c r="K1198" s="32"/>
      <c r="L1198" s="16"/>
      <c r="M1198" s="16"/>
      <c r="N1198" s="16"/>
      <c r="AA1198" s="20"/>
      <c r="AB1198" s="20"/>
      <c r="AC1198" s="20"/>
      <c r="AD1198" s="20"/>
      <c r="AE1198" s="20"/>
      <c r="AF1198" s="20"/>
      <c r="AG1198" s="20"/>
      <c r="AH1198" s="20"/>
    </row>
    <row r="1199" spans="1:34" s="1" customFormat="1">
      <c r="A1199" s="96"/>
      <c r="B1199" s="96"/>
      <c r="C1199" s="470"/>
      <c r="D1199" s="96"/>
      <c r="E1199" s="96"/>
      <c r="F1199" s="96"/>
      <c r="G1199" s="96"/>
      <c r="H1199" s="96"/>
      <c r="I1199" s="16"/>
      <c r="J1199" s="16"/>
      <c r="K1199" s="32"/>
      <c r="L1199" s="16"/>
      <c r="M1199" s="16"/>
      <c r="N1199" s="16"/>
      <c r="AA1199" s="20"/>
      <c r="AB1199" s="20"/>
      <c r="AC1199" s="20"/>
      <c r="AD1199" s="20"/>
      <c r="AE1199" s="20"/>
      <c r="AF1199" s="20"/>
      <c r="AG1199" s="20"/>
      <c r="AH1199" s="20"/>
    </row>
    <row r="1200" spans="1:34" s="1" customFormat="1">
      <c r="A1200" s="96"/>
      <c r="B1200" s="96"/>
      <c r="C1200" s="470"/>
      <c r="D1200" s="96"/>
      <c r="E1200" s="96"/>
      <c r="F1200" s="96"/>
      <c r="G1200" s="96"/>
      <c r="H1200" s="96"/>
      <c r="I1200" s="16"/>
      <c r="J1200" s="16"/>
      <c r="K1200" s="32"/>
      <c r="L1200" s="16"/>
      <c r="M1200" s="16"/>
      <c r="N1200" s="16"/>
      <c r="AA1200" s="20"/>
      <c r="AB1200" s="20"/>
      <c r="AC1200" s="20"/>
      <c r="AD1200" s="20"/>
      <c r="AE1200" s="20"/>
      <c r="AF1200" s="20"/>
      <c r="AG1200" s="20"/>
      <c r="AH1200" s="20"/>
    </row>
    <row r="1201" spans="1:34" s="1" customFormat="1">
      <c r="A1201" s="96"/>
      <c r="B1201" s="96"/>
      <c r="C1201" s="470"/>
      <c r="D1201" s="96"/>
      <c r="E1201" s="96"/>
      <c r="F1201" s="96"/>
      <c r="G1201" s="96"/>
      <c r="H1201" s="96"/>
      <c r="I1201" s="16"/>
      <c r="J1201" s="16"/>
      <c r="K1201" s="32"/>
      <c r="L1201" s="16"/>
      <c r="M1201" s="16"/>
      <c r="N1201" s="16"/>
      <c r="AA1201" s="20"/>
      <c r="AB1201" s="20"/>
      <c r="AC1201" s="20"/>
      <c r="AD1201" s="20"/>
      <c r="AE1201" s="20"/>
      <c r="AF1201" s="20"/>
      <c r="AG1201" s="20"/>
      <c r="AH1201" s="20"/>
    </row>
    <row r="1202" spans="1:34" s="1" customFormat="1">
      <c r="A1202" s="96"/>
      <c r="B1202" s="96"/>
      <c r="C1202" s="470"/>
      <c r="D1202" s="96"/>
      <c r="E1202" s="96"/>
      <c r="F1202" s="96"/>
      <c r="G1202" s="96"/>
      <c r="H1202" s="96"/>
      <c r="I1202" s="16"/>
      <c r="J1202" s="16"/>
      <c r="K1202" s="32"/>
      <c r="L1202" s="16"/>
      <c r="M1202" s="16"/>
      <c r="N1202" s="16"/>
      <c r="AA1202" s="20"/>
      <c r="AB1202" s="20"/>
      <c r="AC1202" s="20"/>
      <c r="AD1202" s="20"/>
      <c r="AE1202" s="20"/>
      <c r="AF1202" s="20"/>
      <c r="AG1202" s="20"/>
      <c r="AH1202" s="20"/>
    </row>
    <row r="1203" spans="1:34" s="1" customFormat="1">
      <c r="A1203" s="96"/>
      <c r="B1203" s="96"/>
      <c r="C1203" s="470"/>
      <c r="D1203" s="96"/>
      <c r="E1203" s="96"/>
      <c r="F1203" s="96"/>
      <c r="G1203" s="96"/>
      <c r="H1203" s="96"/>
      <c r="I1203" s="16"/>
      <c r="J1203" s="16"/>
      <c r="K1203" s="32"/>
      <c r="L1203" s="16"/>
      <c r="M1203" s="16"/>
      <c r="N1203" s="16"/>
      <c r="AA1203" s="20"/>
      <c r="AB1203" s="20"/>
      <c r="AC1203" s="20"/>
      <c r="AD1203" s="20"/>
      <c r="AE1203" s="20"/>
      <c r="AF1203" s="20"/>
      <c r="AG1203" s="20"/>
      <c r="AH1203" s="20"/>
    </row>
    <row r="1204" spans="1:34" s="1" customFormat="1">
      <c r="A1204" s="96"/>
      <c r="B1204" s="96"/>
      <c r="C1204" s="470"/>
      <c r="D1204" s="96"/>
      <c r="E1204" s="96"/>
      <c r="F1204" s="96"/>
      <c r="G1204" s="96"/>
      <c r="H1204" s="96"/>
      <c r="I1204" s="16"/>
      <c r="J1204" s="16"/>
      <c r="K1204" s="32"/>
      <c r="L1204" s="16"/>
      <c r="M1204" s="16"/>
      <c r="N1204" s="16"/>
      <c r="AA1204" s="20"/>
      <c r="AB1204" s="20"/>
      <c r="AC1204" s="20"/>
      <c r="AD1204" s="20"/>
      <c r="AE1204" s="20"/>
      <c r="AF1204" s="20"/>
      <c r="AG1204" s="20"/>
      <c r="AH1204" s="20"/>
    </row>
    <row r="1205" spans="1:34" s="1" customFormat="1">
      <c r="A1205" s="96"/>
      <c r="B1205" s="96"/>
      <c r="C1205" s="470"/>
      <c r="D1205" s="96"/>
      <c r="E1205" s="96"/>
      <c r="F1205" s="96"/>
      <c r="G1205" s="96"/>
      <c r="H1205" s="96"/>
      <c r="I1205" s="16"/>
      <c r="J1205" s="16"/>
      <c r="K1205" s="32"/>
      <c r="L1205" s="16"/>
      <c r="M1205" s="16"/>
      <c r="N1205" s="16"/>
      <c r="AA1205" s="20"/>
      <c r="AB1205" s="20"/>
      <c r="AC1205" s="20"/>
      <c r="AD1205" s="20"/>
      <c r="AE1205" s="20"/>
      <c r="AF1205" s="20"/>
      <c r="AG1205" s="20"/>
      <c r="AH1205" s="20"/>
    </row>
    <row r="1206" spans="1:34" s="1" customFormat="1">
      <c r="A1206" s="96"/>
      <c r="B1206" s="96"/>
      <c r="C1206" s="470"/>
      <c r="D1206" s="96"/>
      <c r="E1206" s="96"/>
      <c r="F1206" s="96"/>
      <c r="G1206" s="96"/>
      <c r="H1206" s="96"/>
      <c r="I1206" s="16"/>
      <c r="J1206" s="16"/>
      <c r="K1206" s="32"/>
      <c r="L1206" s="16"/>
      <c r="M1206" s="16"/>
      <c r="N1206" s="16"/>
      <c r="AA1206" s="20"/>
      <c r="AB1206" s="20"/>
      <c r="AC1206" s="20"/>
      <c r="AD1206" s="20"/>
      <c r="AE1206" s="20"/>
      <c r="AF1206" s="20"/>
      <c r="AG1206" s="20"/>
      <c r="AH1206" s="20"/>
    </row>
    <row r="1207" spans="1:34" s="1" customFormat="1">
      <c r="A1207" s="96"/>
      <c r="B1207" s="96"/>
      <c r="C1207" s="470"/>
      <c r="D1207" s="96"/>
      <c r="E1207" s="96"/>
      <c r="F1207" s="96"/>
      <c r="G1207" s="96"/>
      <c r="H1207" s="96"/>
      <c r="I1207" s="16"/>
      <c r="J1207" s="16"/>
      <c r="K1207" s="32"/>
      <c r="L1207" s="16"/>
      <c r="M1207" s="16"/>
      <c r="N1207" s="16"/>
      <c r="AA1207" s="20"/>
      <c r="AB1207" s="20"/>
      <c r="AC1207" s="20"/>
      <c r="AD1207" s="20"/>
      <c r="AE1207" s="20"/>
      <c r="AF1207" s="20"/>
      <c r="AG1207" s="20"/>
      <c r="AH1207" s="20"/>
    </row>
    <row r="1208" spans="1:34" s="1" customFormat="1">
      <c r="A1208" s="96"/>
      <c r="B1208" s="96"/>
      <c r="C1208" s="470"/>
      <c r="D1208" s="96"/>
      <c r="E1208" s="96"/>
      <c r="F1208" s="96"/>
      <c r="G1208" s="96"/>
      <c r="H1208" s="96"/>
      <c r="I1208" s="16"/>
      <c r="J1208" s="16"/>
      <c r="K1208" s="32"/>
      <c r="L1208" s="16"/>
      <c r="M1208" s="16"/>
      <c r="N1208" s="16"/>
      <c r="AA1208" s="20"/>
      <c r="AB1208" s="20"/>
      <c r="AC1208" s="20"/>
      <c r="AD1208" s="20"/>
      <c r="AE1208" s="20"/>
      <c r="AF1208" s="20"/>
      <c r="AG1208" s="20"/>
      <c r="AH1208" s="20"/>
    </row>
    <row r="1209" spans="1:34" s="1" customFormat="1">
      <c r="A1209" s="96"/>
      <c r="B1209" s="96"/>
      <c r="C1209" s="470"/>
      <c r="D1209" s="96"/>
      <c r="E1209" s="96"/>
      <c r="F1209" s="96"/>
      <c r="G1209" s="96"/>
      <c r="H1209" s="96"/>
      <c r="I1209" s="16"/>
      <c r="J1209" s="16"/>
      <c r="K1209" s="32"/>
      <c r="L1209" s="16"/>
      <c r="M1209" s="16"/>
      <c r="N1209" s="16"/>
      <c r="AA1209" s="20"/>
      <c r="AB1209" s="20"/>
      <c r="AC1209" s="20"/>
      <c r="AD1209" s="20"/>
      <c r="AE1209" s="20"/>
      <c r="AF1209" s="20"/>
      <c r="AG1209" s="20"/>
      <c r="AH1209" s="20"/>
    </row>
    <row r="1210" spans="1:34" s="1" customFormat="1">
      <c r="A1210" s="96"/>
      <c r="B1210" s="96"/>
      <c r="C1210" s="470"/>
      <c r="D1210" s="96"/>
      <c r="E1210" s="96"/>
      <c r="F1210" s="96"/>
      <c r="G1210" s="96"/>
      <c r="H1210" s="96"/>
      <c r="I1210" s="16"/>
      <c r="J1210" s="16"/>
      <c r="K1210" s="32"/>
      <c r="L1210" s="16"/>
      <c r="M1210" s="16"/>
      <c r="N1210" s="16"/>
      <c r="AA1210" s="20"/>
      <c r="AB1210" s="20"/>
      <c r="AC1210" s="20"/>
      <c r="AD1210" s="20"/>
      <c r="AE1210" s="20"/>
      <c r="AF1210" s="20"/>
      <c r="AG1210" s="20"/>
      <c r="AH1210" s="20"/>
    </row>
    <row r="1211" spans="1:34" s="1" customFormat="1">
      <c r="A1211" s="96"/>
      <c r="B1211" s="96"/>
      <c r="C1211" s="470"/>
      <c r="D1211" s="96"/>
      <c r="E1211" s="96"/>
      <c r="F1211" s="96"/>
      <c r="G1211" s="96"/>
      <c r="H1211" s="96"/>
      <c r="I1211" s="16"/>
      <c r="J1211" s="16"/>
      <c r="K1211" s="32"/>
      <c r="L1211" s="16"/>
      <c r="M1211" s="16"/>
      <c r="N1211" s="16"/>
      <c r="AA1211" s="20"/>
      <c r="AB1211" s="20"/>
      <c r="AC1211" s="20"/>
      <c r="AD1211" s="20"/>
      <c r="AE1211" s="20"/>
      <c r="AF1211" s="20"/>
      <c r="AG1211" s="20"/>
      <c r="AH1211" s="20"/>
    </row>
    <row r="1212" spans="1:34" s="1" customFormat="1">
      <c r="A1212" s="96"/>
      <c r="B1212" s="96"/>
      <c r="C1212" s="470"/>
      <c r="D1212" s="96"/>
      <c r="E1212" s="96"/>
      <c r="F1212" s="96"/>
      <c r="G1212" s="96"/>
      <c r="H1212" s="96"/>
      <c r="I1212" s="16"/>
      <c r="J1212" s="16"/>
      <c r="K1212" s="32"/>
      <c r="L1212" s="16"/>
      <c r="M1212" s="16"/>
      <c r="N1212" s="16"/>
      <c r="AA1212" s="20"/>
      <c r="AB1212" s="20"/>
      <c r="AC1212" s="20"/>
      <c r="AD1212" s="20"/>
      <c r="AE1212" s="20"/>
      <c r="AF1212" s="20"/>
      <c r="AG1212" s="20"/>
      <c r="AH1212" s="20"/>
    </row>
    <row r="1213" spans="1:34" s="1" customFormat="1">
      <c r="A1213" s="96"/>
      <c r="B1213" s="96"/>
      <c r="C1213" s="470"/>
      <c r="D1213" s="96"/>
      <c r="E1213" s="96"/>
      <c r="F1213" s="96"/>
      <c r="G1213" s="96"/>
      <c r="H1213" s="96"/>
      <c r="I1213" s="16"/>
      <c r="J1213" s="16"/>
      <c r="K1213" s="32"/>
      <c r="L1213" s="16"/>
      <c r="M1213" s="16"/>
      <c r="N1213" s="16"/>
      <c r="AA1213" s="20"/>
      <c r="AB1213" s="20"/>
      <c r="AC1213" s="20"/>
      <c r="AD1213" s="20"/>
      <c r="AE1213" s="20"/>
      <c r="AF1213" s="20"/>
      <c r="AG1213" s="20"/>
      <c r="AH1213" s="20"/>
    </row>
    <row r="1214" spans="1:34" s="1" customFormat="1">
      <c r="A1214" s="96"/>
      <c r="B1214" s="96"/>
      <c r="C1214" s="470"/>
      <c r="D1214" s="96"/>
      <c r="E1214" s="96"/>
      <c r="F1214" s="96"/>
      <c r="G1214" s="96"/>
      <c r="H1214" s="96"/>
      <c r="I1214" s="16"/>
      <c r="J1214" s="16"/>
      <c r="K1214" s="32"/>
      <c r="L1214" s="16"/>
      <c r="M1214" s="16"/>
      <c r="N1214" s="16"/>
      <c r="AA1214" s="20"/>
      <c r="AB1214" s="20"/>
      <c r="AC1214" s="20"/>
      <c r="AD1214" s="20"/>
      <c r="AE1214" s="20"/>
      <c r="AF1214" s="20"/>
      <c r="AG1214" s="20"/>
      <c r="AH1214" s="20"/>
    </row>
    <row r="1215" spans="1:34" s="1" customFormat="1">
      <c r="A1215" s="96"/>
      <c r="B1215" s="96"/>
      <c r="C1215" s="470"/>
      <c r="D1215" s="96"/>
      <c r="E1215" s="96"/>
      <c r="F1215" s="96"/>
      <c r="G1215" s="96"/>
      <c r="H1215" s="96"/>
      <c r="I1215" s="16"/>
      <c r="J1215" s="16"/>
      <c r="K1215" s="32"/>
      <c r="L1215" s="16"/>
      <c r="M1215" s="16"/>
      <c r="N1215" s="16"/>
      <c r="AA1215" s="20"/>
      <c r="AB1215" s="20"/>
      <c r="AC1215" s="20"/>
      <c r="AD1215" s="20"/>
      <c r="AE1215" s="20"/>
      <c r="AF1215" s="20"/>
      <c r="AG1215" s="20"/>
      <c r="AH1215" s="20"/>
    </row>
    <row r="1216" spans="1:34" s="1" customFormat="1">
      <c r="A1216" s="96"/>
      <c r="B1216" s="96"/>
      <c r="C1216" s="470"/>
      <c r="D1216" s="96"/>
      <c r="E1216" s="96"/>
      <c r="F1216" s="96"/>
      <c r="G1216" s="96"/>
      <c r="H1216" s="96"/>
      <c r="I1216" s="16"/>
      <c r="J1216" s="16"/>
      <c r="K1216" s="32"/>
      <c r="L1216" s="16"/>
      <c r="M1216" s="16"/>
      <c r="N1216" s="16"/>
      <c r="AA1216" s="20"/>
      <c r="AB1216" s="20"/>
      <c r="AC1216" s="20"/>
      <c r="AD1216" s="20"/>
      <c r="AE1216" s="20"/>
      <c r="AF1216" s="20"/>
      <c r="AG1216" s="20"/>
      <c r="AH1216" s="20"/>
    </row>
    <row r="1217" spans="1:34" s="1" customFormat="1">
      <c r="A1217" s="96"/>
      <c r="B1217" s="96"/>
      <c r="C1217" s="470"/>
      <c r="D1217" s="96"/>
      <c r="E1217" s="96"/>
      <c r="F1217" s="96"/>
      <c r="G1217" s="96"/>
      <c r="H1217" s="96"/>
      <c r="I1217" s="16"/>
      <c r="J1217" s="16"/>
      <c r="K1217" s="32"/>
      <c r="L1217" s="16"/>
      <c r="M1217" s="16"/>
      <c r="N1217" s="16"/>
      <c r="AA1217" s="20"/>
      <c r="AB1217" s="20"/>
      <c r="AC1217" s="20"/>
      <c r="AD1217" s="20"/>
      <c r="AE1217" s="20"/>
      <c r="AF1217" s="20"/>
      <c r="AG1217" s="20"/>
      <c r="AH1217" s="20"/>
    </row>
    <row r="1218" spans="1:34" s="1" customFormat="1">
      <c r="A1218" s="96"/>
      <c r="B1218" s="96"/>
      <c r="C1218" s="470"/>
      <c r="D1218" s="96"/>
      <c r="E1218" s="96"/>
      <c r="F1218" s="96"/>
      <c r="G1218" s="96"/>
      <c r="H1218" s="96"/>
      <c r="I1218" s="16"/>
      <c r="J1218" s="16"/>
      <c r="K1218" s="32"/>
      <c r="L1218" s="16"/>
      <c r="M1218" s="16"/>
      <c r="N1218" s="16"/>
      <c r="AA1218" s="20"/>
      <c r="AB1218" s="20"/>
      <c r="AC1218" s="20"/>
      <c r="AD1218" s="20"/>
      <c r="AE1218" s="20"/>
      <c r="AF1218" s="20"/>
      <c r="AG1218" s="20"/>
      <c r="AH1218" s="20"/>
    </row>
    <row r="1219" spans="1:34" s="1" customFormat="1">
      <c r="A1219" s="96"/>
      <c r="B1219" s="96"/>
      <c r="C1219" s="470"/>
      <c r="D1219" s="96"/>
      <c r="E1219" s="96"/>
      <c r="F1219" s="96"/>
      <c r="G1219" s="96"/>
      <c r="H1219" s="96"/>
      <c r="I1219" s="16"/>
      <c r="J1219" s="16"/>
      <c r="K1219" s="32"/>
      <c r="L1219" s="16"/>
      <c r="M1219" s="16"/>
      <c r="N1219" s="16"/>
      <c r="AA1219" s="20"/>
      <c r="AB1219" s="20"/>
      <c r="AC1219" s="20"/>
      <c r="AD1219" s="20"/>
      <c r="AE1219" s="20"/>
      <c r="AF1219" s="20"/>
      <c r="AG1219" s="20"/>
      <c r="AH1219" s="20"/>
    </row>
    <row r="1220" spans="1:34" s="1" customFormat="1">
      <c r="A1220" s="96"/>
      <c r="B1220" s="96"/>
      <c r="C1220" s="470"/>
      <c r="D1220" s="96"/>
      <c r="E1220" s="96"/>
      <c r="F1220" s="96"/>
      <c r="G1220" s="96"/>
      <c r="H1220" s="96"/>
      <c r="I1220" s="16"/>
      <c r="J1220" s="16"/>
      <c r="K1220" s="32"/>
      <c r="L1220" s="16"/>
      <c r="M1220" s="16"/>
      <c r="N1220" s="16"/>
      <c r="AA1220" s="20"/>
      <c r="AB1220" s="20"/>
      <c r="AC1220" s="20"/>
      <c r="AD1220" s="20"/>
      <c r="AE1220" s="20"/>
      <c r="AF1220" s="20"/>
      <c r="AG1220" s="20"/>
      <c r="AH1220" s="20"/>
    </row>
    <row r="1221" spans="1:34" s="1" customFormat="1">
      <c r="A1221" s="96"/>
      <c r="B1221" s="96"/>
      <c r="C1221" s="470"/>
      <c r="D1221" s="96"/>
      <c r="E1221" s="96"/>
      <c r="F1221" s="96"/>
      <c r="G1221" s="96"/>
      <c r="H1221" s="96"/>
      <c r="I1221" s="16"/>
      <c r="J1221" s="16"/>
      <c r="K1221" s="32"/>
      <c r="L1221" s="16"/>
      <c r="M1221" s="16"/>
      <c r="N1221" s="16"/>
      <c r="AA1221" s="20"/>
      <c r="AB1221" s="20"/>
      <c r="AC1221" s="20"/>
      <c r="AD1221" s="20"/>
      <c r="AE1221" s="20"/>
      <c r="AF1221" s="20"/>
      <c r="AG1221" s="20"/>
      <c r="AH1221" s="20"/>
    </row>
    <row r="1222" spans="1:34" s="1" customFormat="1">
      <c r="A1222" s="96"/>
      <c r="B1222" s="96"/>
      <c r="C1222" s="470"/>
      <c r="D1222" s="96"/>
      <c r="E1222" s="96"/>
      <c r="F1222" s="96"/>
      <c r="G1222" s="96"/>
      <c r="H1222" s="96"/>
      <c r="I1222" s="16"/>
      <c r="J1222" s="16"/>
      <c r="K1222" s="32"/>
      <c r="L1222" s="16"/>
      <c r="M1222" s="16"/>
      <c r="N1222" s="16"/>
      <c r="AA1222" s="20"/>
      <c r="AB1222" s="20"/>
      <c r="AC1222" s="20"/>
      <c r="AD1222" s="20"/>
      <c r="AE1222" s="20"/>
      <c r="AF1222" s="20"/>
      <c r="AG1222" s="20"/>
      <c r="AH1222" s="20"/>
    </row>
    <row r="1223" spans="1:34" s="1" customFormat="1">
      <c r="A1223" s="96"/>
      <c r="B1223" s="96"/>
      <c r="C1223" s="470"/>
      <c r="D1223" s="96"/>
      <c r="E1223" s="96"/>
      <c r="F1223" s="96"/>
      <c r="G1223" s="96"/>
      <c r="H1223" s="96"/>
      <c r="I1223" s="16"/>
      <c r="J1223" s="16"/>
      <c r="K1223" s="32"/>
      <c r="L1223" s="16"/>
      <c r="M1223" s="16"/>
      <c r="N1223" s="16"/>
      <c r="AA1223" s="20"/>
      <c r="AB1223" s="20"/>
      <c r="AC1223" s="20"/>
      <c r="AD1223" s="20"/>
      <c r="AE1223" s="20"/>
      <c r="AF1223" s="20"/>
      <c r="AG1223" s="20"/>
      <c r="AH1223" s="20"/>
    </row>
    <row r="1224" spans="1:34" s="1" customFormat="1">
      <c r="A1224" s="96"/>
      <c r="B1224" s="96"/>
      <c r="C1224" s="470"/>
      <c r="D1224" s="96"/>
      <c r="E1224" s="96"/>
      <c r="F1224" s="96"/>
      <c r="G1224" s="96"/>
      <c r="H1224" s="96"/>
      <c r="I1224" s="16"/>
      <c r="J1224" s="16"/>
      <c r="K1224" s="32"/>
      <c r="L1224" s="16"/>
      <c r="M1224" s="16"/>
      <c r="N1224" s="16"/>
      <c r="AA1224" s="20"/>
      <c r="AB1224" s="20"/>
      <c r="AC1224" s="20"/>
      <c r="AD1224" s="20"/>
      <c r="AE1224" s="20"/>
      <c r="AF1224" s="20"/>
      <c r="AG1224" s="20"/>
      <c r="AH1224" s="20"/>
    </row>
    <row r="1225" spans="1:34" s="1" customFormat="1">
      <c r="A1225" s="96"/>
      <c r="B1225" s="96"/>
      <c r="C1225" s="470"/>
      <c r="D1225" s="96"/>
      <c r="E1225" s="96"/>
      <c r="F1225" s="96"/>
      <c r="G1225" s="96"/>
      <c r="H1225" s="96"/>
      <c r="I1225" s="16"/>
      <c r="J1225" s="16"/>
      <c r="K1225" s="32"/>
      <c r="L1225" s="16"/>
      <c r="M1225" s="16"/>
      <c r="N1225" s="16"/>
      <c r="AA1225" s="20"/>
      <c r="AB1225" s="20"/>
      <c r="AC1225" s="20"/>
      <c r="AD1225" s="20"/>
      <c r="AE1225" s="20"/>
      <c r="AF1225" s="20"/>
      <c r="AG1225" s="20"/>
      <c r="AH1225" s="20"/>
    </row>
    <row r="1226" spans="1:34" s="1" customFormat="1">
      <c r="A1226" s="96"/>
      <c r="B1226" s="96"/>
      <c r="C1226" s="470"/>
      <c r="D1226" s="96"/>
      <c r="E1226" s="96"/>
      <c r="F1226" s="96"/>
      <c r="G1226" s="96"/>
      <c r="H1226" s="96"/>
      <c r="I1226" s="16"/>
      <c r="J1226" s="16"/>
      <c r="K1226" s="32"/>
      <c r="L1226" s="16"/>
      <c r="M1226" s="16"/>
      <c r="N1226" s="16"/>
      <c r="AA1226" s="20"/>
      <c r="AB1226" s="20"/>
      <c r="AC1226" s="20"/>
      <c r="AD1226" s="20"/>
      <c r="AE1226" s="20"/>
      <c r="AF1226" s="20"/>
      <c r="AG1226" s="20"/>
      <c r="AH1226" s="20"/>
    </row>
    <row r="1227" spans="1:34" s="1" customFormat="1">
      <c r="A1227" s="96"/>
      <c r="B1227" s="96"/>
      <c r="C1227" s="470"/>
      <c r="D1227" s="96"/>
      <c r="E1227" s="96"/>
      <c r="F1227" s="96"/>
      <c r="G1227" s="96"/>
      <c r="H1227" s="96"/>
      <c r="I1227" s="16"/>
      <c r="J1227" s="16"/>
      <c r="K1227" s="32"/>
      <c r="L1227" s="16"/>
      <c r="M1227" s="16"/>
      <c r="N1227" s="16"/>
      <c r="AA1227" s="20"/>
      <c r="AB1227" s="20"/>
      <c r="AC1227" s="20"/>
      <c r="AD1227" s="20"/>
      <c r="AE1227" s="20"/>
      <c r="AF1227" s="20"/>
      <c r="AG1227" s="20"/>
      <c r="AH1227" s="20"/>
    </row>
    <row r="1228" spans="1:34" s="1" customFormat="1">
      <c r="A1228" s="96"/>
      <c r="B1228" s="96"/>
      <c r="C1228" s="470"/>
      <c r="D1228" s="96"/>
      <c r="E1228" s="96"/>
      <c r="F1228" s="96"/>
      <c r="G1228" s="96"/>
      <c r="H1228" s="96"/>
      <c r="I1228" s="16"/>
      <c r="J1228" s="16"/>
      <c r="K1228" s="32"/>
      <c r="L1228" s="16"/>
      <c r="M1228" s="16"/>
      <c r="N1228" s="16"/>
      <c r="AA1228" s="20"/>
      <c r="AB1228" s="20"/>
      <c r="AC1228" s="20"/>
      <c r="AD1228" s="20"/>
      <c r="AE1228" s="20"/>
      <c r="AF1228" s="20"/>
      <c r="AG1228" s="20"/>
      <c r="AH1228" s="20"/>
    </row>
    <row r="1229" spans="1:34" s="1" customFormat="1">
      <c r="A1229" s="96"/>
      <c r="B1229" s="96"/>
      <c r="C1229" s="470"/>
      <c r="D1229" s="96"/>
      <c r="E1229" s="96"/>
      <c r="F1229" s="96"/>
      <c r="G1229" s="96"/>
      <c r="H1229" s="96"/>
      <c r="I1229" s="16"/>
      <c r="J1229" s="16"/>
      <c r="K1229" s="32"/>
      <c r="L1229" s="16"/>
      <c r="M1229" s="16"/>
      <c r="N1229" s="16"/>
      <c r="AA1229" s="20"/>
      <c r="AB1229" s="20"/>
      <c r="AC1229" s="20"/>
      <c r="AD1229" s="20"/>
      <c r="AE1229" s="20"/>
      <c r="AF1229" s="20"/>
      <c r="AG1229" s="20"/>
      <c r="AH1229" s="20"/>
    </row>
    <row r="1230" spans="1:34" s="1" customFormat="1">
      <c r="A1230" s="96"/>
      <c r="B1230" s="96"/>
      <c r="C1230" s="470"/>
      <c r="D1230" s="96"/>
      <c r="E1230" s="96"/>
      <c r="F1230" s="96"/>
      <c r="G1230" s="96"/>
      <c r="H1230" s="96"/>
      <c r="I1230" s="16"/>
      <c r="J1230" s="16"/>
      <c r="K1230" s="32"/>
      <c r="L1230" s="16"/>
      <c r="M1230" s="16"/>
      <c r="N1230" s="16"/>
      <c r="AA1230" s="20"/>
      <c r="AB1230" s="20"/>
      <c r="AC1230" s="20"/>
      <c r="AD1230" s="20"/>
      <c r="AE1230" s="20"/>
      <c r="AF1230" s="20"/>
      <c r="AG1230" s="20"/>
      <c r="AH1230" s="20"/>
    </row>
    <row r="1231" spans="1:34" s="1" customFormat="1">
      <c r="A1231" s="96"/>
      <c r="B1231" s="96"/>
      <c r="C1231" s="470"/>
      <c r="D1231" s="96"/>
      <c r="E1231" s="96"/>
      <c r="F1231" s="96"/>
      <c r="G1231" s="96"/>
      <c r="H1231" s="96"/>
      <c r="I1231" s="16"/>
      <c r="J1231" s="16"/>
      <c r="K1231" s="32"/>
      <c r="L1231" s="16"/>
      <c r="M1231" s="16"/>
      <c r="N1231" s="16"/>
      <c r="AA1231" s="20"/>
      <c r="AB1231" s="20"/>
      <c r="AC1231" s="20"/>
      <c r="AD1231" s="20"/>
      <c r="AE1231" s="20"/>
      <c r="AF1231" s="20"/>
      <c r="AG1231" s="20"/>
      <c r="AH1231" s="20"/>
    </row>
    <row r="1232" spans="1:34" s="1" customFormat="1">
      <c r="A1232" s="96"/>
      <c r="B1232" s="96"/>
      <c r="C1232" s="470"/>
      <c r="D1232" s="96"/>
      <c r="E1232" s="96"/>
      <c r="F1232" s="96"/>
      <c r="G1232" s="96"/>
      <c r="H1232" s="96"/>
      <c r="I1232" s="16"/>
      <c r="J1232" s="16"/>
      <c r="K1232" s="32"/>
      <c r="L1232" s="16"/>
      <c r="M1232" s="16"/>
      <c r="N1232" s="16"/>
      <c r="AA1232" s="20"/>
      <c r="AB1232" s="20"/>
      <c r="AC1232" s="20"/>
      <c r="AD1232" s="20"/>
      <c r="AE1232" s="20"/>
      <c r="AF1232" s="20"/>
      <c r="AG1232" s="20"/>
      <c r="AH1232" s="20"/>
    </row>
    <row r="1233" spans="1:34" s="1" customFormat="1">
      <c r="A1233" s="96"/>
      <c r="B1233" s="96"/>
      <c r="C1233" s="470"/>
      <c r="D1233" s="96"/>
      <c r="E1233" s="96"/>
      <c r="F1233" s="96"/>
      <c r="G1233" s="96"/>
      <c r="H1233" s="96"/>
      <c r="I1233" s="16"/>
      <c r="J1233" s="16"/>
      <c r="K1233" s="32"/>
      <c r="L1233" s="16"/>
      <c r="M1233" s="16"/>
      <c r="N1233" s="16"/>
      <c r="AA1233" s="20"/>
      <c r="AB1233" s="20"/>
      <c r="AC1233" s="20"/>
      <c r="AD1233" s="20"/>
      <c r="AE1233" s="20"/>
      <c r="AF1233" s="20"/>
      <c r="AG1233" s="20"/>
      <c r="AH1233" s="20"/>
    </row>
    <row r="1234" spans="1:34" s="1" customFormat="1">
      <c r="A1234" s="96"/>
      <c r="B1234" s="96"/>
      <c r="C1234" s="470"/>
      <c r="D1234" s="96"/>
      <c r="E1234" s="96"/>
      <c r="F1234" s="96"/>
      <c r="G1234" s="96"/>
      <c r="H1234" s="96"/>
      <c r="I1234" s="16"/>
      <c r="J1234" s="16"/>
      <c r="K1234" s="32"/>
      <c r="L1234" s="16"/>
      <c r="M1234" s="16"/>
      <c r="N1234" s="16"/>
      <c r="AA1234" s="20"/>
      <c r="AB1234" s="20"/>
      <c r="AC1234" s="20"/>
      <c r="AD1234" s="20"/>
      <c r="AE1234" s="20"/>
      <c r="AF1234" s="20"/>
      <c r="AG1234" s="20"/>
      <c r="AH1234" s="20"/>
    </row>
    <row r="1235" spans="1:34" s="1" customFormat="1">
      <c r="A1235" s="96"/>
      <c r="B1235" s="96"/>
      <c r="C1235" s="470"/>
      <c r="D1235" s="96"/>
      <c r="E1235" s="96"/>
      <c r="F1235" s="96"/>
      <c r="G1235" s="96"/>
      <c r="H1235" s="96"/>
      <c r="I1235" s="16"/>
      <c r="J1235" s="16"/>
      <c r="K1235" s="32"/>
      <c r="L1235" s="16"/>
      <c r="M1235" s="16"/>
      <c r="N1235" s="16"/>
      <c r="AA1235" s="20"/>
      <c r="AB1235" s="20"/>
      <c r="AC1235" s="20"/>
      <c r="AD1235" s="20"/>
      <c r="AE1235" s="20"/>
      <c r="AF1235" s="20"/>
      <c r="AG1235" s="20"/>
      <c r="AH1235" s="20"/>
    </row>
    <row r="1236" spans="1:34" s="1" customFormat="1">
      <c r="A1236" s="96"/>
      <c r="B1236" s="96"/>
      <c r="C1236" s="470"/>
      <c r="D1236" s="96"/>
      <c r="E1236" s="96"/>
      <c r="F1236" s="96"/>
      <c r="G1236" s="96"/>
      <c r="H1236" s="96"/>
      <c r="I1236" s="16"/>
      <c r="J1236" s="16"/>
      <c r="K1236" s="32"/>
      <c r="L1236" s="16"/>
      <c r="M1236" s="16"/>
      <c r="N1236" s="16"/>
      <c r="AA1236" s="20"/>
      <c r="AB1236" s="20"/>
      <c r="AC1236" s="20"/>
      <c r="AD1236" s="20"/>
      <c r="AE1236" s="20"/>
      <c r="AF1236" s="20"/>
      <c r="AG1236" s="20"/>
      <c r="AH1236" s="20"/>
    </row>
    <row r="1237" spans="1:34" s="1" customFormat="1">
      <c r="A1237" s="96"/>
      <c r="B1237" s="96"/>
      <c r="C1237" s="470"/>
      <c r="D1237" s="96"/>
      <c r="E1237" s="96"/>
      <c r="F1237" s="96"/>
      <c r="G1237" s="96"/>
      <c r="H1237" s="96"/>
      <c r="I1237" s="16"/>
      <c r="J1237" s="16"/>
      <c r="K1237" s="32"/>
      <c r="L1237" s="16"/>
      <c r="M1237" s="16"/>
      <c r="N1237" s="16"/>
      <c r="AA1237" s="20"/>
      <c r="AB1237" s="20"/>
      <c r="AC1237" s="20"/>
      <c r="AD1237" s="20"/>
      <c r="AE1237" s="20"/>
      <c r="AF1237" s="20"/>
      <c r="AG1237" s="20"/>
      <c r="AH1237" s="20"/>
    </row>
    <row r="1238" spans="1:34" s="1" customFormat="1">
      <c r="A1238" s="96"/>
      <c r="B1238" s="96"/>
      <c r="C1238" s="470"/>
      <c r="D1238" s="96"/>
      <c r="E1238" s="96"/>
      <c r="F1238" s="96"/>
      <c r="G1238" s="96"/>
      <c r="H1238" s="96"/>
      <c r="I1238" s="16"/>
      <c r="J1238" s="16"/>
      <c r="K1238" s="32"/>
      <c r="L1238" s="16"/>
      <c r="M1238" s="16"/>
      <c r="N1238" s="16"/>
      <c r="AA1238" s="20"/>
      <c r="AB1238" s="20"/>
      <c r="AC1238" s="20"/>
      <c r="AD1238" s="20"/>
      <c r="AE1238" s="20"/>
      <c r="AF1238" s="20"/>
      <c r="AG1238" s="20"/>
      <c r="AH1238" s="20"/>
    </row>
    <row r="1239" spans="1:34" s="1" customFormat="1">
      <c r="A1239" s="96"/>
      <c r="B1239" s="96"/>
      <c r="C1239" s="470"/>
      <c r="D1239" s="96"/>
      <c r="E1239" s="96"/>
      <c r="F1239" s="96"/>
      <c r="G1239" s="96"/>
      <c r="H1239" s="96"/>
      <c r="I1239" s="16"/>
      <c r="J1239" s="16"/>
      <c r="K1239" s="32"/>
      <c r="L1239" s="16"/>
      <c r="M1239" s="16"/>
      <c r="N1239" s="16"/>
      <c r="AA1239" s="20"/>
      <c r="AB1239" s="20"/>
      <c r="AC1239" s="20"/>
      <c r="AD1239" s="20"/>
      <c r="AE1239" s="20"/>
      <c r="AF1239" s="20"/>
      <c r="AG1239" s="20"/>
      <c r="AH1239" s="20"/>
    </row>
    <row r="1240" spans="1:34" s="1" customFormat="1">
      <c r="A1240" s="96"/>
      <c r="B1240" s="96"/>
      <c r="C1240" s="470"/>
      <c r="D1240" s="96"/>
      <c r="E1240" s="96"/>
      <c r="F1240" s="96"/>
      <c r="G1240" s="96"/>
      <c r="H1240" s="96"/>
      <c r="I1240" s="16"/>
      <c r="J1240" s="16"/>
      <c r="K1240" s="32"/>
      <c r="L1240" s="16"/>
      <c r="M1240" s="16"/>
      <c r="N1240" s="16"/>
      <c r="AA1240" s="20"/>
      <c r="AB1240" s="20"/>
      <c r="AC1240" s="20"/>
      <c r="AD1240" s="20"/>
      <c r="AE1240" s="20"/>
      <c r="AF1240" s="20"/>
      <c r="AG1240" s="20"/>
      <c r="AH1240" s="20"/>
    </row>
    <row r="1241" spans="1:34" s="1" customFormat="1">
      <c r="A1241" s="96"/>
      <c r="B1241" s="96"/>
      <c r="C1241" s="470"/>
      <c r="D1241" s="96"/>
      <c r="E1241" s="96"/>
      <c r="F1241" s="96"/>
      <c r="G1241" s="96"/>
      <c r="H1241" s="96"/>
      <c r="I1241" s="16"/>
      <c r="J1241" s="16"/>
      <c r="K1241" s="32"/>
      <c r="L1241" s="16"/>
      <c r="M1241" s="16"/>
      <c r="N1241" s="16"/>
      <c r="AA1241" s="20"/>
      <c r="AB1241" s="20"/>
      <c r="AC1241" s="20"/>
      <c r="AD1241" s="20"/>
      <c r="AE1241" s="20"/>
      <c r="AF1241" s="20"/>
      <c r="AG1241" s="20"/>
      <c r="AH1241" s="20"/>
    </row>
    <row r="1242" spans="1:34" s="1" customFormat="1">
      <c r="A1242" s="96"/>
      <c r="B1242" s="96"/>
      <c r="C1242" s="470"/>
      <c r="D1242" s="96"/>
      <c r="E1242" s="96"/>
      <c r="F1242" s="96"/>
      <c r="G1242" s="96"/>
      <c r="H1242" s="96"/>
      <c r="I1242" s="16"/>
      <c r="J1242" s="16"/>
      <c r="K1242" s="32"/>
      <c r="L1242" s="16"/>
      <c r="M1242" s="16"/>
      <c r="N1242" s="16"/>
      <c r="AA1242" s="20"/>
      <c r="AB1242" s="20"/>
      <c r="AC1242" s="20"/>
      <c r="AD1242" s="20"/>
      <c r="AE1242" s="20"/>
      <c r="AF1242" s="20"/>
      <c r="AG1242" s="20"/>
      <c r="AH1242" s="20"/>
    </row>
    <row r="1243" spans="1:34" s="1" customFormat="1">
      <c r="A1243" s="96"/>
      <c r="B1243" s="96"/>
      <c r="C1243" s="470"/>
      <c r="D1243" s="96"/>
      <c r="E1243" s="96"/>
      <c r="F1243" s="96"/>
      <c r="G1243" s="96"/>
      <c r="H1243" s="96"/>
      <c r="I1243" s="16"/>
      <c r="J1243" s="16"/>
      <c r="K1243" s="32"/>
      <c r="L1243" s="16"/>
      <c r="M1243" s="16"/>
      <c r="N1243" s="16"/>
      <c r="AA1243" s="20"/>
      <c r="AB1243" s="20"/>
      <c r="AC1243" s="20"/>
      <c r="AD1243" s="20"/>
      <c r="AE1243" s="20"/>
      <c r="AF1243" s="20"/>
      <c r="AG1243" s="20"/>
      <c r="AH1243" s="20"/>
    </row>
    <row r="1244" spans="1:34" s="1" customFormat="1">
      <c r="A1244" s="96"/>
      <c r="B1244" s="96"/>
      <c r="C1244" s="470"/>
      <c r="D1244" s="96"/>
      <c r="E1244" s="96"/>
      <c r="F1244" s="96"/>
      <c r="G1244" s="96"/>
      <c r="H1244" s="96"/>
      <c r="I1244" s="16"/>
      <c r="J1244" s="16"/>
      <c r="K1244" s="32"/>
      <c r="L1244" s="16"/>
      <c r="M1244" s="16"/>
      <c r="N1244" s="16"/>
      <c r="AA1244" s="20"/>
      <c r="AB1244" s="20"/>
      <c r="AC1244" s="20"/>
      <c r="AD1244" s="20"/>
      <c r="AE1244" s="20"/>
      <c r="AF1244" s="20"/>
      <c r="AG1244" s="20"/>
      <c r="AH1244" s="20"/>
    </row>
    <row r="1245" spans="1:34" s="1" customFormat="1">
      <c r="A1245" s="96"/>
      <c r="B1245" s="96"/>
      <c r="C1245" s="470"/>
      <c r="D1245" s="96"/>
      <c r="E1245" s="96"/>
      <c r="F1245" s="96"/>
      <c r="G1245" s="96"/>
      <c r="H1245" s="96"/>
      <c r="I1245" s="16"/>
      <c r="J1245" s="16"/>
      <c r="K1245" s="32"/>
      <c r="L1245" s="16"/>
      <c r="M1245" s="16"/>
      <c r="N1245" s="16"/>
      <c r="AA1245" s="20"/>
      <c r="AB1245" s="20"/>
      <c r="AC1245" s="20"/>
      <c r="AD1245" s="20"/>
      <c r="AE1245" s="20"/>
      <c r="AF1245" s="20"/>
      <c r="AG1245" s="20"/>
      <c r="AH1245" s="20"/>
    </row>
    <row r="1246" spans="1:34" s="1" customFormat="1">
      <c r="A1246" s="96"/>
      <c r="B1246" s="96"/>
      <c r="C1246" s="470"/>
      <c r="D1246" s="96"/>
      <c r="E1246" s="96"/>
      <c r="F1246" s="96"/>
      <c r="G1246" s="96"/>
      <c r="H1246" s="96"/>
      <c r="I1246" s="16"/>
      <c r="J1246" s="16"/>
      <c r="K1246" s="32"/>
      <c r="L1246" s="16"/>
      <c r="M1246" s="16"/>
      <c r="N1246" s="16"/>
      <c r="AA1246" s="20"/>
      <c r="AB1246" s="20"/>
      <c r="AC1246" s="20"/>
      <c r="AD1246" s="20"/>
      <c r="AE1246" s="20"/>
      <c r="AF1246" s="20"/>
      <c r="AG1246" s="20"/>
      <c r="AH1246" s="20"/>
    </row>
    <row r="1247" spans="1:34" s="1" customFormat="1">
      <c r="A1247" s="96"/>
      <c r="B1247" s="96"/>
      <c r="C1247" s="470"/>
      <c r="D1247" s="96"/>
      <c r="E1247" s="96"/>
      <c r="F1247" s="96"/>
      <c r="G1247" s="96"/>
      <c r="H1247" s="96"/>
      <c r="I1247" s="16"/>
      <c r="J1247" s="16"/>
      <c r="K1247" s="32"/>
      <c r="L1247" s="16"/>
      <c r="M1247" s="16"/>
      <c r="N1247" s="16"/>
      <c r="AA1247" s="20"/>
      <c r="AB1247" s="20"/>
      <c r="AC1247" s="20"/>
      <c r="AD1247" s="20"/>
      <c r="AE1247" s="20"/>
      <c r="AF1247" s="20"/>
      <c r="AG1247" s="20"/>
      <c r="AH1247" s="20"/>
    </row>
    <row r="1248" spans="1:34" s="1" customFormat="1">
      <c r="A1248" s="96"/>
      <c r="B1248" s="96"/>
      <c r="C1248" s="470"/>
      <c r="D1248" s="96"/>
      <c r="E1248" s="96"/>
      <c r="F1248" s="96"/>
      <c r="G1248" s="96"/>
      <c r="H1248" s="96"/>
      <c r="I1248" s="16"/>
      <c r="J1248" s="16"/>
      <c r="K1248" s="32"/>
      <c r="L1248" s="16"/>
      <c r="M1248" s="16"/>
      <c r="N1248" s="16"/>
      <c r="AA1248" s="20"/>
      <c r="AB1248" s="20"/>
      <c r="AC1248" s="20"/>
      <c r="AD1248" s="20"/>
      <c r="AE1248" s="20"/>
      <c r="AF1248" s="20"/>
      <c r="AG1248" s="20"/>
      <c r="AH1248" s="20"/>
    </row>
    <row r="1249" spans="1:34" s="1" customFormat="1">
      <c r="A1249" s="96"/>
      <c r="B1249" s="96"/>
      <c r="C1249" s="470"/>
      <c r="D1249" s="96"/>
      <c r="E1249" s="96"/>
      <c r="F1249" s="96"/>
      <c r="G1249" s="96"/>
      <c r="H1249" s="96"/>
      <c r="I1249" s="16"/>
      <c r="J1249" s="16"/>
      <c r="K1249" s="32"/>
      <c r="L1249" s="16"/>
      <c r="M1249" s="16"/>
      <c r="N1249" s="16"/>
      <c r="AA1249" s="20"/>
      <c r="AB1249" s="20"/>
      <c r="AC1249" s="20"/>
      <c r="AD1249" s="20"/>
      <c r="AE1249" s="20"/>
      <c r="AF1249" s="20"/>
      <c r="AG1249" s="20"/>
      <c r="AH1249" s="20"/>
    </row>
    <row r="1250" spans="1:34" s="1" customFormat="1">
      <c r="A1250" s="96"/>
      <c r="B1250" s="96"/>
      <c r="C1250" s="470"/>
      <c r="D1250" s="96"/>
      <c r="E1250" s="96"/>
      <c r="F1250" s="96"/>
      <c r="G1250" s="96"/>
      <c r="H1250" s="96"/>
      <c r="I1250" s="16"/>
      <c r="J1250" s="16"/>
      <c r="K1250" s="32"/>
      <c r="L1250" s="16"/>
      <c r="M1250" s="16"/>
      <c r="N1250" s="16"/>
      <c r="AA1250" s="20"/>
      <c r="AB1250" s="20"/>
      <c r="AC1250" s="20"/>
      <c r="AD1250" s="20"/>
      <c r="AE1250" s="20"/>
      <c r="AF1250" s="20"/>
      <c r="AG1250" s="20"/>
      <c r="AH1250" s="20"/>
    </row>
    <row r="1251" spans="1:34" s="1" customFormat="1">
      <c r="A1251" s="96"/>
      <c r="B1251" s="96"/>
      <c r="C1251" s="470"/>
      <c r="D1251" s="96"/>
      <c r="E1251" s="96"/>
      <c r="F1251" s="96"/>
      <c r="G1251" s="96"/>
      <c r="H1251" s="96"/>
      <c r="I1251" s="16"/>
      <c r="J1251" s="16"/>
      <c r="K1251" s="32"/>
      <c r="L1251" s="16"/>
      <c r="M1251" s="16"/>
      <c r="N1251" s="16"/>
      <c r="AA1251" s="20"/>
      <c r="AB1251" s="20"/>
      <c r="AC1251" s="20"/>
      <c r="AD1251" s="20"/>
      <c r="AE1251" s="20"/>
      <c r="AF1251" s="20"/>
      <c r="AG1251" s="20"/>
      <c r="AH1251" s="20"/>
    </row>
    <row r="1252" spans="1:34" s="1" customFormat="1">
      <c r="A1252" s="96"/>
      <c r="B1252" s="96"/>
      <c r="C1252" s="470"/>
      <c r="D1252" s="96"/>
      <c r="E1252" s="96"/>
      <c r="F1252" s="96"/>
      <c r="G1252" s="96"/>
      <c r="H1252" s="96"/>
      <c r="I1252" s="16"/>
      <c r="J1252" s="16"/>
      <c r="K1252" s="32"/>
      <c r="L1252" s="16"/>
      <c r="M1252" s="16"/>
      <c r="N1252" s="16"/>
      <c r="AA1252" s="20"/>
      <c r="AB1252" s="20"/>
      <c r="AC1252" s="20"/>
      <c r="AD1252" s="20"/>
      <c r="AE1252" s="20"/>
      <c r="AF1252" s="20"/>
      <c r="AG1252" s="20"/>
      <c r="AH1252" s="20"/>
    </row>
    <row r="1253" spans="1:34" s="1" customFormat="1">
      <c r="A1253" s="96"/>
      <c r="B1253" s="96"/>
      <c r="C1253" s="470"/>
      <c r="D1253" s="96"/>
      <c r="E1253" s="96"/>
      <c r="F1253" s="96"/>
      <c r="G1253" s="96"/>
      <c r="H1253" s="96"/>
      <c r="I1253" s="16"/>
      <c r="J1253" s="16"/>
      <c r="K1253" s="32"/>
      <c r="L1253" s="16"/>
      <c r="M1253" s="16"/>
      <c r="N1253" s="16"/>
      <c r="AA1253" s="20"/>
      <c r="AB1253" s="20"/>
      <c r="AC1253" s="20"/>
      <c r="AD1253" s="20"/>
      <c r="AE1253" s="20"/>
      <c r="AF1253" s="20"/>
      <c r="AG1253" s="20"/>
      <c r="AH1253" s="20"/>
    </row>
    <row r="1254" spans="1:34" s="1" customFormat="1">
      <c r="A1254" s="96"/>
      <c r="B1254" s="96"/>
      <c r="C1254" s="470"/>
      <c r="D1254" s="96"/>
      <c r="E1254" s="96"/>
      <c r="F1254" s="96"/>
      <c r="G1254" s="96"/>
      <c r="H1254" s="96"/>
      <c r="I1254" s="16"/>
      <c r="J1254" s="16"/>
      <c r="K1254" s="32"/>
      <c r="L1254" s="16"/>
      <c r="M1254" s="16"/>
      <c r="N1254" s="16"/>
      <c r="AA1254" s="20"/>
      <c r="AB1254" s="20"/>
      <c r="AC1254" s="20"/>
      <c r="AD1254" s="20"/>
      <c r="AE1254" s="20"/>
      <c r="AF1254" s="20"/>
      <c r="AG1254" s="20"/>
      <c r="AH1254" s="20"/>
    </row>
    <row r="1255" spans="1:34" s="1" customFormat="1">
      <c r="A1255" s="96"/>
      <c r="B1255" s="96"/>
      <c r="C1255" s="470"/>
      <c r="D1255" s="96"/>
      <c r="E1255" s="96"/>
      <c r="F1255" s="96"/>
      <c r="G1255" s="96"/>
      <c r="H1255" s="96"/>
      <c r="I1255" s="16"/>
      <c r="J1255" s="16"/>
      <c r="K1255" s="32"/>
      <c r="L1255" s="16"/>
      <c r="M1255" s="16"/>
      <c r="N1255" s="16"/>
      <c r="AA1255" s="20"/>
      <c r="AB1255" s="20"/>
      <c r="AC1255" s="20"/>
      <c r="AD1255" s="20"/>
      <c r="AE1255" s="20"/>
      <c r="AF1255" s="20"/>
      <c r="AG1255" s="20"/>
      <c r="AH1255" s="20"/>
    </row>
    <row r="1256" spans="1:34" s="1" customFormat="1">
      <c r="A1256" s="96"/>
      <c r="B1256" s="96"/>
      <c r="C1256" s="470"/>
      <c r="D1256" s="96"/>
      <c r="E1256" s="96"/>
      <c r="F1256" s="96"/>
      <c r="G1256" s="96"/>
      <c r="H1256" s="96"/>
      <c r="I1256" s="16"/>
      <c r="J1256" s="16"/>
      <c r="K1256" s="32"/>
      <c r="L1256" s="16"/>
      <c r="M1256" s="16"/>
      <c r="N1256" s="16"/>
      <c r="AA1256" s="20"/>
      <c r="AB1256" s="20"/>
      <c r="AC1256" s="20"/>
      <c r="AD1256" s="20"/>
      <c r="AE1256" s="20"/>
      <c r="AF1256" s="20"/>
      <c r="AG1256" s="20"/>
      <c r="AH1256" s="20"/>
    </row>
    <row r="1257" spans="1:34" s="1" customFormat="1">
      <c r="A1257" s="96"/>
      <c r="B1257" s="96"/>
      <c r="C1257" s="470"/>
      <c r="D1257" s="96"/>
      <c r="E1257" s="96"/>
      <c r="F1257" s="96"/>
      <c r="G1257" s="96"/>
      <c r="H1257" s="96"/>
      <c r="I1257" s="16"/>
      <c r="J1257" s="16"/>
      <c r="K1257" s="32"/>
      <c r="L1257" s="16"/>
      <c r="M1257" s="16"/>
      <c r="N1257" s="16"/>
      <c r="AA1257" s="20"/>
      <c r="AB1257" s="20"/>
      <c r="AC1257" s="20"/>
      <c r="AD1257" s="20"/>
      <c r="AE1257" s="20"/>
      <c r="AF1257" s="20"/>
      <c r="AG1257" s="20"/>
      <c r="AH1257" s="20"/>
    </row>
    <row r="1258" spans="1:34" s="1" customFormat="1">
      <c r="A1258" s="96"/>
      <c r="B1258" s="96"/>
      <c r="C1258" s="470"/>
      <c r="D1258" s="96"/>
      <c r="E1258" s="96"/>
      <c r="F1258" s="96"/>
      <c r="G1258" s="96"/>
      <c r="H1258" s="96"/>
      <c r="I1258" s="16"/>
      <c r="J1258" s="16"/>
      <c r="K1258" s="32"/>
      <c r="L1258" s="16"/>
      <c r="M1258" s="16"/>
      <c r="N1258" s="16"/>
      <c r="AA1258" s="20"/>
      <c r="AB1258" s="20"/>
      <c r="AC1258" s="20"/>
      <c r="AD1258" s="20"/>
      <c r="AE1258" s="20"/>
      <c r="AF1258" s="20"/>
      <c r="AG1258" s="20"/>
      <c r="AH1258" s="20"/>
    </row>
    <row r="1259" spans="1:34" s="1" customFormat="1">
      <c r="A1259" s="96"/>
      <c r="B1259" s="96"/>
      <c r="C1259" s="470"/>
      <c r="D1259" s="96"/>
      <c r="E1259" s="96"/>
      <c r="F1259" s="96"/>
      <c r="G1259" s="96"/>
      <c r="H1259" s="96"/>
      <c r="I1259" s="16"/>
      <c r="J1259" s="16"/>
      <c r="K1259" s="32"/>
      <c r="L1259" s="16"/>
      <c r="M1259" s="16"/>
      <c r="N1259" s="16"/>
      <c r="AA1259" s="20"/>
      <c r="AB1259" s="20"/>
      <c r="AC1259" s="20"/>
      <c r="AD1259" s="20"/>
      <c r="AE1259" s="20"/>
      <c r="AF1259" s="20"/>
      <c r="AG1259" s="20"/>
      <c r="AH1259" s="20"/>
    </row>
    <row r="1260" spans="1:34" s="1" customFormat="1">
      <c r="A1260" s="96"/>
      <c r="B1260" s="96"/>
      <c r="C1260" s="470"/>
      <c r="D1260" s="96"/>
      <c r="E1260" s="96"/>
      <c r="F1260" s="96"/>
      <c r="G1260" s="96"/>
      <c r="H1260" s="96"/>
      <c r="I1260" s="16"/>
      <c r="J1260" s="16"/>
      <c r="K1260" s="32"/>
      <c r="L1260" s="16"/>
      <c r="M1260" s="16"/>
      <c r="N1260" s="16"/>
      <c r="AA1260" s="20"/>
      <c r="AB1260" s="20"/>
      <c r="AC1260" s="20"/>
      <c r="AD1260" s="20"/>
      <c r="AE1260" s="20"/>
      <c r="AF1260" s="20"/>
      <c r="AG1260" s="20"/>
      <c r="AH1260" s="20"/>
    </row>
    <row r="1261" spans="1:34" s="1" customFormat="1">
      <c r="A1261" s="96"/>
      <c r="B1261" s="96"/>
      <c r="C1261" s="470"/>
      <c r="D1261" s="96"/>
      <c r="E1261" s="96"/>
      <c r="F1261" s="96"/>
      <c r="G1261" s="96"/>
      <c r="H1261" s="96"/>
      <c r="I1261" s="16"/>
      <c r="J1261" s="16"/>
      <c r="K1261" s="32"/>
      <c r="L1261" s="16"/>
      <c r="M1261" s="16"/>
      <c r="N1261" s="16"/>
      <c r="AA1261" s="20"/>
      <c r="AB1261" s="20"/>
      <c r="AC1261" s="20"/>
      <c r="AD1261" s="20"/>
      <c r="AE1261" s="20"/>
      <c r="AF1261" s="20"/>
      <c r="AG1261" s="20"/>
      <c r="AH1261" s="20"/>
    </row>
    <row r="1262" spans="1:34" s="1" customFormat="1">
      <c r="A1262" s="96"/>
      <c r="B1262" s="96"/>
      <c r="C1262" s="470"/>
      <c r="D1262" s="96"/>
      <c r="E1262" s="96"/>
      <c r="F1262" s="96"/>
      <c r="G1262" s="96"/>
      <c r="H1262" s="96"/>
      <c r="I1262" s="16"/>
      <c r="J1262" s="16"/>
      <c r="K1262" s="32"/>
      <c r="L1262" s="16"/>
      <c r="M1262" s="16"/>
      <c r="N1262" s="16"/>
      <c r="AA1262" s="20"/>
      <c r="AB1262" s="20"/>
      <c r="AC1262" s="20"/>
      <c r="AD1262" s="20"/>
      <c r="AE1262" s="20"/>
      <c r="AF1262" s="20"/>
      <c r="AG1262" s="20"/>
      <c r="AH1262" s="20"/>
    </row>
    <row r="1263" spans="1:34" s="1" customFormat="1">
      <c r="A1263" s="96"/>
      <c r="B1263" s="96"/>
      <c r="C1263" s="470"/>
      <c r="D1263" s="96"/>
      <c r="E1263" s="96"/>
      <c r="F1263" s="96"/>
      <c r="G1263" s="96"/>
      <c r="H1263" s="96"/>
      <c r="I1263" s="16"/>
      <c r="J1263" s="16"/>
      <c r="K1263" s="32"/>
      <c r="L1263" s="16"/>
      <c r="M1263" s="16"/>
      <c r="N1263" s="16"/>
      <c r="AA1263" s="20"/>
      <c r="AB1263" s="20"/>
      <c r="AC1263" s="20"/>
      <c r="AD1263" s="20"/>
      <c r="AE1263" s="20"/>
      <c r="AF1263" s="20"/>
      <c r="AG1263" s="20"/>
      <c r="AH1263" s="20"/>
    </row>
    <row r="1264" spans="1:34" s="1" customFormat="1">
      <c r="A1264" s="96"/>
      <c r="B1264" s="96"/>
      <c r="C1264" s="470"/>
      <c r="D1264" s="96"/>
      <c r="E1264" s="96"/>
      <c r="F1264" s="96"/>
      <c r="G1264" s="96"/>
      <c r="H1264" s="96"/>
      <c r="I1264" s="16"/>
      <c r="J1264" s="16"/>
      <c r="K1264" s="32"/>
      <c r="L1264" s="16"/>
      <c r="M1264" s="16"/>
      <c r="N1264" s="16"/>
      <c r="AA1264" s="20"/>
      <c r="AB1264" s="20"/>
      <c r="AC1264" s="20"/>
      <c r="AD1264" s="20"/>
      <c r="AE1264" s="20"/>
      <c r="AF1264" s="20"/>
      <c r="AG1264" s="20"/>
      <c r="AH1264" s="20"/>
    </row>
    <row r="1265" spans="1:34" s="1" customFormat="1">
      <c r="A1265" s="96"/>
      <c r="B1265" s="96"/>
      <c r="C1265" s="470"/>
      <c r="D1265" s="96"/>
      <c r="E1265" s="96"/>
      <c r="F1265" s="96"/>
      <c r="G1265" s="96"/>
      <c r="H1265" s="96"/>
      <c r="I1265" s="16"/>
      <c r="J1265" s="16"/>
      <c r="K1265" s="32"/>
      <c r="L1265" s="16"/>
      <c r="M1265" s="16"/>
      <c r="N1265" s="16"/>
      <c r="AA1265" s="20"/>
      <c r="AB1265" s="20"/>
      <c r="AC1265" s="20"/>
      <c r="AD1265" s="20"/>
      <c r="AE1265" s="20"/>
      <c r="AF1265" s="20"/>
      <c r="AG1265" s="20"/>
      <c r="AH1265" s="20"/>
    </row>
    <row r="1266" spans="1:34" s="1" customFormat="1">
      <c r="A1266" s="96"/>
      <c r="B1266" s="96"/>
      <c r="C1266" s="470"/>
      <c r="D1266" s="96"/>
      <c r="E1266" s="96"/>
      <c r="F1266" s="96"/>
      <c r="G1266" s="96"/>
      <c r="H1266" s="96"/>
      <c r="I1266" s="16"/>
      <c r="J1266" s="16"/>
      <c r="K1266" s="32"/>
      <c r="L1266" s="16"/>
      <c r="M1266" s="16"/>
      <c r="N1266" s="16"/>
      <c r="AA1266" s="20"/>
      <c r="AB1266" s="20"/>
      <c r="AC1266" s="20"/>
      <c r="AD1266" s="20"/>
      <c r="AE1266" s="20"/>
      <c r="AF1266" s="20"/>
      <c r="AG1266" s="20"/>
      <c r="AH1266" s="20"/>
    </row>
    <row r="1267" spans="1:34" s="1" customFormat="1">
      <c r="A1267" s="96"/>
      <c r="B1267" s="96"/>
      <c r="C1267" s="470"/>
      <c r="D1267" s="96"/>
      <c r="E1267" s="96"/>
      <c r="F1267" s="96"/>
      <c r="G1267" s="96"/>
      <c r="H1267" s="96"/>
      <c r="I1267" s="16"/>
      <c r="J1267" s="16"/>
      <c r="K1267" s="32"/>
      <c r="L1267" s="16"/>
      <c r="M1267" s="16"/>
      <c r="N1267" s="16"/>
      <c r="AA1267" s="20"/>
      <c r="AB1267" s="20"/>
      <c r="AC1267" s="20"/>
      <c r="AD1267" s="20"/>
      <c r="AE1267" s="20"/>
      <c r="AF1267" s="20"/>
      <c r="AG1267" s="20"/>
      <c r="AH1267" s="20"/>
    </row>
    <row r="1268" spans="1:34" s="1" customFormat="1">
      <c r="A1268" s="96"/>
      <c r="B1268" s="96"/>
      <c r="C1268" s="470"/>
      <c r="D1268" s="96"/>
      <c r="E1268" s="96"/>
      <c r="F1268" s="96"/>
      <c r="G1268" s="96"/>
      <c r="H1268" s="96"/>
      <c r="I1268" s="16"/>
      <c r="J1268" s="16"/>
      <c r="K1268" s="32"/>
      <c r="L1268" s="16"/>
      <c r="M1268" s="16"/>
      <c r="N1268" s="16"/>
      <c r="AA1268" s="20"/>
      <c r="AB1268" s="20"/>
      <c r="AC1268" s="20"/>
      <c r="AD1268" s="20"/>
      <c r="AE1268" s="20"/>
      <c r="AF1268" s="20"/>
      <c r="AG1268" s="20"/>
      <c r="AH1268" s="20"/>
    </row>
    <row r="1269" spans="1:34" s="1" customFormat="1">
      <c r="A1269" s="96"/>
      <c r="B1269" s="96"/>
      <c r="C1269" s="470"/>
      <c r="D1269" s="96"/>
      <c r="E1269" s="96"/>
      <c r="F1269" s="96"/>
      <c r="G1269" s="96"/>
      <c r="H1269" s="96"/>
      <c r="I1269" s="16"/>
      <c r="J1269" s="16"/>
      <c r="K1269" s="32"/>
      <c r="L1269" s="16"/>
      <c r="M1269" s="16"/>
      <c r="N1269" s="16"/>
      <c r="AA1269" s="20"/>
      <c r="AB1269" s="20"/>
      <c r="AC1269" s="20"/>
      <c r="AD1269" s="20"/>
      <c r="AE1269" s="20"/>
      <c r="AF1269" s="20"/>
      <c r="AG1269" s="20"/>
      <c r="AH1269" s="20"/>
    </row>
    <row r="1270" spans="1:34" s="1" customFormat="1">
      <c r="A1270" s="96"/>
      <c r="B1270" s="96"/>
      <c r="C1270" s="470"/>
      <c r="D1270" s="96"/>
      <c r="E1270" s="96"/>
      <c r="F1270" s="96"/>
      <c r="G1270" s="96"/>
      <c r="H1270" s="96"/>
      <c r="I1270" s="16"/>
      <c r="J1270" s="16"/>
      <c r="K1270" s="32"/>
      <c r="L1270" s="16"/>
      <c r="M1270" s="16"/>
      <c r="N1270" s="16"/>
      <c r="AA1270" s="20"/>
      <c r="AB1270" s="20"/>
      <c r="AC1270" s="20"/>
      <c r="AD1270" s="20"/>
      <c r="AE1270" s="20"/>
      <c r="AF1270" s="20"/>
      <c r="AG1270" s="20"/>
      <c r="AH1270" s="20"/>
    </row>
    <row r="1271" spans="1:34" s="1" customFormat="1">
      <c r="A1271" s="96"/>
      <c r="B1271" s="96"/>
      <c r="C1271" s="470"/>
      <c r="D1271" s="96"/>
      <c r="E1271" s="96"/>
      <c r="F1271" s="96"/>
      <c r="G1271" s="96"/>
      <c r="H1271" s="96"/>
      <c r="I1271" s="16"/>
      <c r="J1271" s="16"/>
      <c r="K1271" s="32"/>
      <c r="L1271" s="16"/>
      <c r="M1271" s="16"/>
      <c r="N1271" s="16"/>
      <c r="AA1271" s="20"/>
      <c r="AB1271" s="20"/>
      <c r="AC1271" s="20"/>
      <c r="AD1271" s="20"/>
      <c r="AE1271" s="20"/>
      <c r="AF1271" s="20"/>
      <c r="AG1271" s="20"/>
      <c r="AH1271" s="20"/>
    </row>
    <row r="1272" spans="1:34" s="1" customFormat="1">
      <c r="A1272" s="96"/>
      <c r="B1272" s="96"/>
      <c r="C1272" s="470"/>
      <c r="D1272" s="96"/>
      <c r="E1272" s="96"/>
      <c r="F1272" s="96"/>
      <c r="G1272" s="96"/>
      <c r="H1272" s="96"/>
      <c r="I1272" s="16"/>
      <c r="J1272" s="16"/>
      <c r="K1272" s="32"/>
      <c r="L1272" s="16"/>
      <c r="M1272" s="16"/>
      <c r="N1272" s="16"/>
      <c r="AA1272" s="20"/>
      <c r="AB1272" s="20"/>
      <c r="AC1272" s="20"/>
      <c r="AD1272" s="20"/>
      <c r="AE1272" s="20"/>
      <c r="AF1272" s="20"/>
      <c r="AG1272" s="20"/>
      <c r="AH1272" s="20"/>
    </row>
    <row r="1273" spans="1:34" s="1" customFormat="1">
      <c r="A1273" s="96"/>
      <c r="B1273" s="96"/>
      <c r="C1273" s="470"/>
      <c r="D1273" s="96"/>
      <c r="E1273" s="96"/>
      <c r="F1273" s="96"/>
      <c r="G1273" s="96"/>
      <c r="H1273" s="96"/>
      <c r="I1273" s="16"/>
      <c r="J1273" s="16"/>
      <c r="K1273" s="32"/>
      <c r="L1273" s="16"/>
      <c r="M1273" s="16"/>
      <c r="N1273" s="16"/>
      <c r="AA1273" s="20"/>
      <c r="AB1273" s="20"/>
      <c r="AC1273" s="20"/>
      <c r="AD1273" s="20"/>
      <c r="AE1273" s="20"/>
      <c r="AF1273" s="20"/>
      <c r="AG1273" s="20"/>
      <c r="AH1273" s="20"/>
    </row>
    <row r="1274" spans="1:34" s="1" customFormat="1">
      <c r="A1274" s="96"/>
      <c r="B1274" s="96"/>
      <c r="C1274" s="470"/>
      <c r="D1274" s="96"/>
      <c r="E1274" s="96"/>
      <c r="F1274" s="96"/>
      <c r="G1274" s="96"/>
      <c r="H1274" s="96"/>
      <c r="I1274" s="16"/>
      <c r="J1274" s="16"/>
      <c r="K1274" s="32"/>
      <c r="L1274" s="16"/>
      <c r="M1274" s="16"/>
      <c r="N1274" s="16"/>
      <c r="AA1274" s="20"/>
      <c r="AB1274" s="20"/>
      <c r="AC1274" s="20"/>
      <c r="AD1274" s="20"/>
      <c r="AE1274" s="20"/>
      <c r="AF1274" s="20"/>
      <c r="AG1274" s="20"/>
      <c r="AH1274" s="20"/>
    </row>
    <row r="1275" spans="1:34" s="1" customFormat="1">
      <c r="A1275" s="96"/>
      <c r="B1275" s="96"/>
      <c r="C1275" s="470"/>
      <c r="D1275" s="96"/>
      <c r="E1275" s="96"/>
      <c r="F1275" s="96"/>
      <c r="G1275" s="96"/>
      <c r="H1275" s="96"/>
      <c r="I1275" s="16"/>
      <c r="J1275" s="16"/>
      <c r="K1275" s="32"/>
      <c r="L1275" s="16"/>
      <c r="M1275" s="16"/>
      <c r="N1275" s="16"/>
      <c r="AA1275" s="20"/>
      <c r="AB1275" s="20"/>
      <c r="AC1275" s="20"/>
      <c r="AD1275" s="20"/>
      <c r="AE1275" s="20"/>
      <c r="AF1275" s="20"/>
      <c r="AG1275" s="20"/>
      <c r="AH1275" s="20"/>
    </row>
    <row r="1276" spans="1:34" s="1" customFormat="1">
      <c r="A1276" s="96"/>
      <c r="B1276" s="96"/>
      <c r="C1276" s="470"/>
      <c r="D1276" s="96"/>
      <c r="E1276" s="96"/>
      <c r="F1276" s="96"/>
      <c r="G1276" s="96"/>
      <c r="H1276" s="96"/>
      <c r="I1276" s="16"/>
      <c r="J1276" s="16"/>
      <c r="K1276" s="32"/>
      <c r="L1276" s="16"/>
      <c r="M1276" s="16"/>
      <c r="N1276" s="16"/>
      <c r="AA1276" s="20"/>
      <c r="AB1276" s="20"/>
      <c r="AC1276" s="20"/>
      <c r="AD1276" s="20"/>
      <c r="AE1276" s="20"/>
      <c r="AF1276" s="20"/>
      <c r="AG1276" s="20"/>
      <c r="AH1276" s="20"/>
    </row>
    <row r="1277" spans="1:34" s="1" customFormat="1">
      <c r="A1277" s="96"/>
      <c r="B1277" s="96"/>
      <c r="C1277" s="470"/>
      <c r="D1277" s="96"/>
      <c r="E1277" s="96"/>
      <c r="F1277" s="96"/>
      <c r="G1277" s="96"/>
      <c r="H1277" s="96"/>
      <c r="I1277" s="16"/>
      <c r="J1277" s="16"/>
      <c r="K1277" s="32"/>
      <c r="L1277" s="16"/>
      <c r="M1277" s="16"/>
      <c r="N1277" s="16"/>
      <c r="AA1277" s="20"/>
      <c r="AB1277" s="20"/>
      <c r="AC1277" s="20"/>
      <c r="AD1277" s="20"/>
      <c r="AE1277" s="20"/>
      <c r="AF1277" s="20"/>
      <c r="AG1277" s="20"/>
      <c r="AH1277" s="20"/>
    </row>
    <row r="1278" spans="1:34" s="1" customFormat="1">
      <c r="A1278" s="96"/>
      <c r="B1278" s="96"/>
      <c r="C1278" s="470"/>
      <c r="D1278" s="96"/>
      <c r="E1278" s="96"/>
      <c r="F1278" s="96"/>
      <c r="G1278" s="96"/>
      <c r="H1278" s="96"/>
      <c r="I1278" s="16"/>
      <c r="J1278" s="16"/>
      <c r="K1278" s="32"/>
      <c r="L1278" s="16"/>
      <c r="M1278" s="16"/>
      <c r="N1278" s="16"/>
      <c r="AA1278" s="20"/>
      <c r="AB1278" s="20"/>
      <c r="AC1278" s="20"/>
      <c r="AD1278" s="20"/>
      <c r="AE1278" s="20"/>
      <c r="AF1278" s="20"/>
      <c r="AG1278" s="20"/>
      <c r="AH1278" s="20"/>
    </row>
    <row r="1279" spans="1:34" s="1" customFormat="1">
      <c r="A1279" s="96"/>
      <c r="B1279" s="96"/>
      <c r="C1279" s="470"/>
      <c r="D1279" s="96"/>
      <c r="E1279" s="96"/>
      <c r="F1279" s="96"/>
      <c r="G1279" s="96"/>
      <c r="H1279" s="96"/>
      <c r="I1279" s="16"/>
      <c r="J1279" s="16"/>
      <c r="K1279" s="32"/>
      <c r="L1279" s="16"/>
      <c r="M1279" s="16"/>
      <c r="N1279" s="16"/>
      <c r="AA1279" s="20"/>
      <c r="AB1279" s="20"/>
      <c r="AC1279" s="20"/>
      <c r="AD1279" s="20"/>
      <c r="AE1279" s="20"/>
      <c r="AF1279" s="20"/>
      <c r="AG1279" s="20"/>
      <c r="AH1279" s="20"/>
    </row>
    <row r="1280" spans="1:34" s="1" customFormat="1">
      <c r="A1280" s="96"/>
      <c r="B1280" s="96"/>
      <c r="C1280" s="470"/>
      <c r="D1280" s="96"/>
      <c r="E1280" s="96"/>
      <c r="F1280" s="96"/>
      <c r="G1280" s="96"/>
      <c r="H1280" s="96"/>
      <c r="I1280" s="16"/>
      <c r="J1280" s="16"/>
      <c r="K1280" s="32"/>
      <c r="L1280" s="16"/>
      <c r="M1280" s="16"/>
      <c r="N1280" s="16"/>
      <c r="AA1280" s="20"/>
      <c r="AB1280" s="20"/>
      <c r="AC1280" s="20"/>
      <c r="AD1280" s="20"/>
      <c r="AE1280" s="20"/>
      <c r="AF1280" s="20"/>
      <c r="AG1280" s="20"/>
      <c r="AH1280" s="20"/>
    </row>
    <row r="1281" spans="1:34" s="1" customFormat="1">
      <c r="A1281" s="96"/>
      <c r="B1281" s="96"/>
      <c r="C1281" s="470"/>
      <c r="D1281" s="96"/>
      <c r="E1281" s="96"/>
      <c r="F1281" s="96"/>
      <c r="G1281" s="96"/>
      <c r="H1281" s="96"/>
      <c r="I1281" s="16"/>
      <c r="J1281" s="16"/>
      <c r="K1281" s="32"/>
      <c r="L1281" s="16"/>
      <c r="M1281" s="16"/>
      <c r="N1281" s="16"/>
      <c r="AA1281" s="20"/>
      <c r="AB1281" s="20"/>
      <c r="AC1281" s="20"/>
      <c r="AD1281" s="20"/>
      <c r="AE1281" s="20"/>
      <c r="AF1281" s="20"/>
      <c r="AG1281" s="20"/>
      <c r="AH1281" s="20"/>
    </row>
    <row r="1282" spans="1:34" s="1" customFormat="1">
      <c r="A1282" s="96"/>
      <c r="B1282" s="96"/>
      <c r="C1282" s="470"/>
      <c r="D1282" s="96"/>
      <c r="E1282" s="96"/>
      <c r="F1282" s="96"/>
      <c r="G1282" s="96"/>
      <c r="H1282" s="96"/>
      <c r="I1282" s="16"/>
      <c r="J1282" s="16"/>
      <c r="K1282" s="32"/>
      <c r="L1282" s="16"/>
      <c r="M1282" s="16"/>
      <c r="N1282" s="16"/>
      <c r="AA1282" s="20"/>
      <c r="AB1282" s="20"/>
      <c r="AC1282" s="20"/>
      <c r="AD1282" s="20"/>
      <c r="AE1282" s="20"/>
      <c r="AF1282" s="20"/>
      <c r="AG1282" s="20"/>
      <c r="AH1282" s="20"/>
    </row>
    <row r="1283" spans="1:34" s="1" customFormat="1">
      <c r="A1283" s="96"/>
      <c r="B1283" s="96"/>
      <c r="C1283" s="470"/>
      <c r="D1283" s="96"/>
      <c r="E1283" s="96"/>
      <c r="F1283" s="96"/>
      <c r="G1283" s="96"/>
      <c r="H1283" s="96"/>
      <c r="I1283" s="16"/>
      <c r="J1283" s="16"/>
      <c r="K1283" s="32"/>
      <c r="L1283" s="16"/>
      <c r="M1283" s="16"/>
      <c r="N1283" s="16"/>
      <c r="AA1283" s="20"/>
      <c r="AB1283" s="20"/>
      <c r="AC1283" s="20"/>
      <c r="AD1283" s="20"/>
      <c r="AE1283" s="20"/>
      <c r="AF1283" s="20"/>
      <c r="AG1283" s="20"/>
      <c r="AH1283" s="20"/>
    </row>
    <row r="1284" spans="1:34" s="1" customFormat="1">
      <c r="A1284" s="96"/>
      <c r="B1284" s="96"/>
      <c r="C1284" s="470"/>
      <c r="D1284" s="96"/>
      <c r="E1284" s="96"/>
      <c r="F1284" s="96"/>
      <c r="G1284" s="96"/>
      <c r="H1284" s="96"/>
      <c r="I1284" s="16"/>
      <c r="J1284" s="16"/>
      <c r="K1284" s="32"/>
      <c r="L1284" s="16"/>
      <c r="M1284" s="16"/>
      <c r="N1284" s="16"/>
      <c r="AA1284" s="20"/>
      <c r="AB1284" s="20"/>
      <c r="AC1284" s="20"/>
      <c r="AD1284" s="20"/>
      <c r="AE1284" s="20"/>
      <c r="AF1284" s="20"/>
      <c r="AG1284" s="20"/>
      <c r="AH1284" s="20"/>
    </row>
    <row r="1285" spans="1:34" s="1" customFormat="1">
      <c r="A1285" s="96"/>
      <c r="B1285" s="96"/>
      <c r="C1285" s="470"/>
      <c r="D1285" s="96"/>
      <c r="E1285" s="96"/>
      <c r="F1285" s="96"/>
      <c r="G1285" s="96"/>
      <c r="H1285" s="96"/>
      <c r="I1285" s="16"/>
      <c r="J1285" s="16"/>
      <c r="K1285" s="32"/>
      <c r="L1285" s="16"/>
      <c r="M1285" s="16"/>
      <c r="N1285" s="16"/>
      <c r="AA1285" s="20"/>
      <c r="AB1285" s="20"/>
      <c r="AC1285" s="20"/>
      <c r="AD1285" s="20"/>
      <c r="AE1285" s="20"/>
      <c r="AF1285" s="20"/>
      <c r="AG1285" s="20"/>
      <c r="AH1285" s="20"/>
    </row>
    <row r="1286" spans="1:34" s="1" customFormat="1">
      <c r="A1286" s="96"/>
      <c r="B1286" s="96"/>
      <c r="C1286" s="470"/>
      <c r="D1286" s="96"/>
      <c r="E1286" s="96"/>
      <c r="F1286" s="96"/>
      <c r="G1286" s="96"/>
      <c r="H1286" s="96"/>
      <c r="I1286" s="16"/>
      <c r="J1286" s="16"/>
      <c r="K1286" s="32"/>
      <c r="L1286" s="16"/>
      <c r="M1286" s="16"/>
      <c r="N1286" s="16"/>
      <c r="AA1286" s="20"/>
      <c r="AB1286" s="20"/>
      <c r="AC1286" s="20"/>
      <c r="AD1286" s="20"/>
      <c r="AE1286" s="20"/>
      <c r="AF1286" s="20"/>
      <c r="AG1286" s="20"/>
      <c r="AH1286" s="20"/>
    </row>
    <row r="1287" spans="1:34" s="1" customFormat="1">
      <c r="A1287" s="96"/>
      <c r="B1287" s="96"/>
      <c r="C1287" s="470"/>
      <c r="D1287" s="96"/>
      <c r="E1287" s="96"/>
      <c r="F1287" s="96"/>
      <c r="G1287" s="96"/>
      <c r="H1287" s="96"/>
      <c r="I1287" s="16"/>
      <c r="J1287" s="16"/>
      <c r="K1287" s="32"/>
      <c r="L1287" s="16"/>
      <c r="M1287" s="16"/>
      <c r="N1287" s="16"/>
      <c r="AA1287" s="20"/>
      <c r="AB1287" s="20"/>
      <c r="AC1287" s="20"/>
      <c r="AD1287" s="20"/>
      <c r="AE1287" s="20"/>
      <c r="AF1287" s="20"/>
      <c r="AG1287" s="20"/>
      <c r="AH1287" s="20"/>
    </row>
    <row r="1288" spans="1:34" s="1" customFormat="1">
      <c r="A1288" s="96"/>
      <c r="B1288" s="96"/>
      <c r="C1288" s="470"/>
      <c r="D1288" s="96"/>
      <c r="E1288" s="96"/>
      <c r="F1288" s="96"/>
      <c r="G1288" s="96"/>
      <c r="H1288" s="96"/>
      <c r="I1288" s="16"/>
      <c r="J1288" s="16"/>
      <c r="K1288" s="32"/>
      <c r="L1288" s="16"/>
      <c r="M1288" s="16"/>
      <c r="N1288" s="16"/>
      <c r="AA1288" s="20"/>
      <c r="AB1288" s="20"/>
      <c r="AC1288" s="20"/>
      <c r="AD1288" s="20"/>
      <c r="AE1288" s="20"/>
      <c r="AF1288" s="20"/>
      <c r="AG1288" s="20"/>
      <c r="AH1288" s="20"/>
    </row>
    <row r="1289" spans="1:34" s="1" customFormat="1">
      <c r="A1289" s="96"/>
      <c r="B1289" s="96"/>
      <c r="C1289" s="470"/>
      <c r="D1289" s="96"/>
      <c r="E1289" s="96"/>
      <c r="F1289" s="96"/>
      <c r="G1289" s="96"/>
      <c r="H1289" s="96"/>
      <c r="I1289" s="16"/>
      <c r="J1289" s="16"/>
      <c r="K1289" s="32"/>
      <c r="L1289" s="16"/>
      <c r="M1289" s="16"/>
      <c r="N1289" s="16"/>
      <c r="AA1289" s="20"/>
      <c r="AB1289" s="20"/>
      <c r="AC1289" s="20"/>
      <c r="AD1289" s="20"/>
      <c r="AE1289" s="20"/>
      <c r="AF1289" s="20"/>
      <c r="AG1289" s="20"/>
      <c r="AH1289" s="20"/>
    </row>
    <row r="1290" spans="1:34" s="1" customFormat="1">
      <c r="A1290" s="96"/>
      <c r="B1290" s="96"/>
      <c r="C1290" s="470"/>
      <c r="D1290" s="96"/>
      <c r="E1290" s="96"/>
      <c r="F1290" s="96"/>
      <c r="G1290" s="96"/>
      <c r="H1290" s="96"/>
      <c r="I1290" s="16"/>
      <c r="J1290" s="16"/>
      <c r="K1290" s="32"/>
      <c r="L1290" s="16"/>
      <c r="M1290" s="16"/>
      <c r="N1290" s="16"/>
      <c r="AA1290" s="20"/>
      <c r="AB1290" s="20"/>
      <c r="AC1290" s="20"/>
      <c r="AD1290" s="20"/>
      <c r="AE1290" s="20"/>
      <c r="AF1290" s="20"/>
      <c r="AG1290" s="20"/>
      <c r="AH1290" s="20"/>
    </row>
    <row r="1291" spans="1:34" s="1" customFormat="1">
      <c r="A1291" s="96"/>
      <c r="B1291" s="96"/>
      <c r="C1291" s="470"/>
      <c r="D1291" s="96"/>
      <c r="E1291" s="96"/>
      <c r="F1291" s="96"/>
      <c r="G1291" s="96"/>
      <c r="H1291" s="96"/>
      <c r="I1291" s="16"/>
      <c r="J1291" s="16"/>
      <c r="K1291" s="32"/>
      <c r="L1291" s="16"/>
      <c r="M1291" s="16"/>
      <c r="N1291" s="16"/>
      <c r="AA1291" s="20"/>
      <c r="AB1291" s="20"/>
      <c r="AC1291" s="20"/>
      <c r="AD1291" s="20"/>
      <c r="AE1291" s="20"/>
      <c r="AF1291" s="20"/>
      <c r="AG1291" s="20"/>
      <c r="AH1291" s="20"/>
    </row>
    <row r="1292" spans="1:34" s="1" customFormat="1">
      <c r="A1292" s="96"/>
      <c r="B1292" s="96"/>
      <c r="C1292" s="470"/>
      <c r="D1292" s="96"/>
      <c r="E1292" s="96"/>
      <c r="F1292" s="96"/>
      <c r="G1292" s="96"/>
      <c r="H1292" s="96"/>
      <c r="I1292" s="16"/>
      <c r="J1292" s="16"/>
      <c r="K1292" s="32"/>
      <c r="L1292" s="16"/>
      <c r="M1292" s="16"/>
      <c r="N1292" s="16"/>
      <c r="AA1292" s="20"/>
      <c r="AB1292" s="20"/>
      <c r="AC1292" s="20"/>
      <c r="AD1292" s="20"/>
      <c r="AE1292" s="20"/>
      <c r="AF1292" s="20"/>
      <c r="AG1292" s="20"/>
      <c r="AH1292" s="20"/>
    </row>
    <row r="1293" spans="1:34" s="1" customFormat="1">
      <c r="A1293" s="96"/>
      <c r="B1293" s="96"/>
      <c r="C1293" s="470"/>
      <c r="D1293" s="96"/>
      <c r="E1293" s="96"/>
      <c r="F1293" s="96"/>
      <c r="G1293" s="96"/>
      <c r="H1293" s="96"/>
      <c r="I1293" s="16"/>
      <c r="J1293" s="16"/>
      <c r="K1293" s="32"/>
      <c r="L1293" s="16"/>
      <c r="M1293" s="16"/>
      <c r="N1293" s="16"/>
      <c r="AA1293" s="20"/>
      <c r="AB1293" s="20"/>
      <c r="AC1293" s="20"/>
      <c r="AD1293" s="20"/>
      <c r="AE1293" s="20"/>
      <c r="AF1293" s="20"/>
      <c r="AG1293" s="20"/>
      <c r="AH1293" s="20"/>
    </row>
    <row r="1294" spans="1:34" s="1" customFormat="1">
      <c r="A1294" s="96"/>
      <c r="B1294" s="96"/>
      <c r="C1294" s="470"/>
      <c r="D1294" s="96"/>
      <c r="E1294" s="96"/>
      <c r="F1294" s="96"/>
      <c r="G1294" s="96"/>
      <c r="H1294" s="96"/>
      <c r="I1294" s="16"/>
      <c r="J1294" s="16"/>
      <c r="K1294" s="32"/>
      <c r="L1294" s="16"/>
      <c r="M1294" s="16"/>
      <c r="N1294" s="16"/>
      <c r="AA1294" s="20"/>
      <c r="AB1294" s="20"/>
      <c r="AC1294" s="20"/>
      <c r="AD1294" s="20"/>
      <c r="AE1294" s="20"/>
      <c r="AF1294" s="20"/>
      <c r="AG1294" s="20"/>
      <c r="AH1294" s="20"/>
    </row>
    <row r="1295" spans="1:34" s="1" customFormat="1">
      <c r="A1295" s="96"/>
      <c r="B1295" s="96"/>
      <c r="C1295" s="470"/>
      <c r="D1295" s="96"/>
      <c r="E1295" s="96"/>
      <c r="F1295" s="96"/>
      <c r="G1295" s="96"/>
      <c r="H1295" s="96"/>
      <c r="I1295" s="16"/>
      <c r="J1295" s="16"/>
      <c r="K1295" s="32"/>
      <c r="L1295" s="16"/>
      <c r="M1295" s="16"/>
      <c r="N1295" s="16"/>
      <c r="AA1295" s="20"/>
      <c r="AB1295" s="20"/>
      <c r="AC1295" s="20"/>
      <c r="AD1295" s="20"/>
      <c r="AE1295" s="20"/>
      <c r="AF1295" s="20"/>
      <c r="AG1295" s="20"/>
      <c r="AH1295" s="20"/>
    </row>
    <row r="1296" spans="1:34" s="1" customFormat="1">
      <c r="A1296" s="96"/>
      <c r="B1296" s="96"/>
      <c r="C1296" s="470"/>
      <c r="D1296" s="96"/>
      <c r="E1296" s="96"/>
      <c r="F1296" s="96"/>
      <c r="G1296" s="96"/>
      <c r="H1296" s="96"/>
      <c r="I1296" s="16"/>
      <c r="J1296" s="16"/>
      <c r="K1296" s="32"/>
      <c r="L1296" s="16"/>
      <c r="M1296" s="16"/>
      <c r="N1296" s="16"/>
      <c r="AA1296" s="20"/>
      <c r="AB1296" s="20"/>
      <c r="AC1296" s="20"/>
      <c r="AD1296" s="20"/>
      <c r="AE1296" s="20"/>
      <c r="AF1296" s="20"/>
      <c r="AG1296" s="20"/>
      <c r="AH1296" s="20"/>
    </row>
    <row r="1297" spans="1:34" s="1" customFormat="1">
      <c r="A1297" s="96"/>
      <c r="B1297" s="96"/>
      <c r="C1297" s="470"/>
      <c r="D1297" s="96"/>
      <c r="E1297" s="96"/>
      <c r="F1297" s="96"/>
      <c r="G1297" s="96"/>
      <c r="H1297" s="96"/>
      <c r="I1297" s="16"/>
      <c r="J1297" s="16"/>
      <c r="K1297" s="32"/>
      <c r="L1297" s="16"/>
      <c r="M1297" s="16"/>
      <c r="N1297" s="16"/>
      <c r="AA1297" s="20"/>
      <c r="AB1297" s="20"/>
      <c r="AC1297" s="20"/>
      <c r="AD1297" s="20"/>
      <c r="AE1297" s="20"/>
      <c r="AF1297" s="20"/>
      <c r="AG1297" s="20"/>
      <c r="AH1297" s="20"/>
    </row>
    <row r="1298" spans="1:34" s="1" customFormat="1">
      <c r="A1298" s="96"/>
      <c r="B1298" s="96"/>
      <c r="C1298" s="470"/>
      <c r="D1298" s="96"/>
      <c r="E1298" s="96"/>
      <c r="F1298" s="96"/>
      <c r="G1298" s="96"/>
      <c r="H1298" s="96"/>
      <c r="I1298" s="16"/>
      <c r="J1298" s="16"/>
      <c r="K1298" s="32"/>
      <c r="L1298" s="16"/>
      <c r="M1298" s="16"/>
      <c r="N1298" s="16"/>
      <c r="AA1298" s="20"/>
      <c r="AB1298" s="20"/>
      <c r="AC1298" s="20"/>
      <c r="AD1298" s="20"/>
      <c r="AE1298" s="20"/>
      <c r="AF1298" s="20"/>
      <c r="AG1298" s="20"/>
      <c r="AH1298" s="20"/>
    </row>
    <row r="1299" spans="1:34" s="1" customFormat="1">
      <c r="A1299" s="96"/>
      <c r="B1299" s="96"/>
      <c r="C1299" s="470"/>
      <c r="D1299" s="96"/>
      <c r="E1299" s="96"/>
      <c r="F1299" s="96"/>
      <c r="G1299" s="96"/>
      <c r="H1299" s="96"/>
      <c r="I1299" s="16"/>
      <c r="J1299" s="16"/>
      <c r="K1299" s="32"/>
      <c r="L1299" s="16"/>
      <c r="M1299" s="16"/>
      <c r="N1299" s="16"/>
      <c r="AA1299" s="20"/>
      <c r="AB1299" s="20"/>
      <c r="AC1299" s="20"/>
      <c r="AD1299" s="20"/>
      <c r="AE1299" s="20"/>
      <c r="AF1299" s="20"/>
      <c r="AG1299" s="20"/>
      <c r="AH1299" s="20"/>
    </row>
    <row r="1300" spans="1:34" s="1" customFormat="1">
      <c r="A1300" s="96"/>
      <c r="B1300" s="96"/>
      <c r="C1300" s="470"/>
      <c r="D1300" s="96"/>
      <c r="E1300" s="96"/>
      <c r="F1300" s="96"/>
      <c r="G1300" s="96"/>
      <c r="H1300" s="96"/>
      <c r="I1300" s="16"/>
      <c r="J1300" s="16"/>
      <c r="K1300" s="32"/>
      <c r="L1300" s="16"/>
      <c r="M1300" s="16"/>
      <c r="N1300" s="16"/>
      <c r="AA1300" s="20"/>
      <c r="AB1300" s="20"/>
      <c r="AC1300" s="20"/>
      <c r="AD1300" s="20"/>
      <c r="AE1300" s="20"/>
      <c r="AF1300" s="20"/>
      <c r="AG1300" s="20"/>
      <c r="AH1300" s="20"/>
    </row>
    <row r="1301" spans="1:34" s="1" customFormat="1">
      <c r="A1301" s="96"/>
      <c r="B1301" s="96"/>
      <c r="C1301" s="470"/>
      <c r="D1301" s="96"/>
      <c r="E1301" s="96"/>
      <c r="F1301" s="96"/>
      <c r="G1301" s="96"/>
      <c r="H1301" s="96"/>
      <c r="I1301" s="16"/>
      <c r="J1301" s="16"/>
      <c r="K1301" s="32"/>
      <c r="L1301" s="16"/>
      <c r="M1301" s="16"/>
      <c r="N1301" s="16"/>
      <c r="AA1301" s="20"/>
      <c r="AB1301" s="20"/>
      <c r="AC1301" s="20"/>
      <c r="AD1301" s="20"/>
      <c r="AE1301" s="20"/>
      <c r="AF1301" s="20"/>
      <c r="AG1301" s="20"/>
      <c r="AH1301" s="20"/>
    </row>
    <row r="1302" spans="1:34" s="1" customFormat="1">
      <c r="A1302" s="96"/>
      <c r="B1302" s="96"/>
      <c r="C1302" s="470"/>
      <c r="D1302" s="96"/>
      <c r="E1302" s="96"/>
      <c r="F1302" s="96"/>
      <c r="G1302" s="96"/>
      <c r="H1302" s="96"/>
      <c r="I1302" s="16"/>
      <c r="J1302" s="16"/>
      <c r="K1302" s="32"/>
      <c r="L1302" s="16"/>
      <c r="M1302" s="16"/>
      <c r="N1302" s="16"/>
      <c r="AA1302" s="20"/>
      <c r="AB1302" s="20"/>
      <c r="AC1302" s="20"/>
      <c r="AD1302" s="20"/>
      <c r="AE1302" s="20"/>
      <c r="AF1302" s="20"/>
      <c r="AG1302" s="20"/>
      <c r="AH1302" s="20"/>
    </row>
    <row r="1303" spans="1:34" s="1" customFormat="1">
      <c r="A1303" s="96"/>
      <c r="B1303" s="96"/>
      <c r="C1303" s="470"/>
      <c r="D1303" s="96"/>
      <c r="E1303" s="96"/>
      <c r="F1303" s="96"/>
      <c r="G1303" s="96"/>
      <c r="H1303" s="96"/>
      <c r="I1303" s="16"/>
      <c r="J1303" s="16"/>
      <c r="K1303" s="32"/>
      <c r="L1303" s="16"/>
      <c r="M1303" s="16"/>
      <c r="N1303" s="16"/>
      <c r="AA1303" s="20"/>
      <c r="AB1303" s="20"/>
      <c r="AC1303" s="20"/>
      <c r="AD1303" s="20"/>
      <c r="AE1303" s="20"/>
      <c r="AF1303" s="20"/>
      <c r="AG1303" s="20"/>
      <c r="AH1303" s="20"/>
    </row>
    <row r="1304" spans="1:34" s="1" customFormat="1">
      <c r="A1304" s="96"/>
      <c r="B1304" s="96"/>
      <c r="C1304" s="470"/>
      <c r="D1304" s="96"/>
      <c r="E1304" s="96"/>
      <c r="F1304" s="96"/>
      <c r="G1304" s="96"/>
      <c r="H1304" s="96"/>
      <c r="I1304" s="16"/>
      <c r="J1304" s="16"/>
      <c r="K1304" s="32"/>
      <c r="L1304" s="16"/>
      <c r="M1304" s="16"/>
      <c r="N1304" s="16"/>
      <c r="AA1304" s="20"/>
      <c r="AB1304" s="20"/>
      <c r="AC1304" s="20"/>
      <c r="AD1304" s="20"/>
      <c r="AE1304" s="20"/>
      <c r="AF1304" s="20"/>
      <c r="AG1304" s="20"/>
      <c r="AH1304" s="20"/>
    </row>
    <row r="1305" spans="1:34" s="1" customFormat="1">
      <c r="A1305" s="96"/>
      <c r="B1305" s="96"/>
      <c r="C1305" s="470"/>
      <c r="D1305" s="96"/>
      <c r="E1305" s="96"/>
      <c r="F1305" s="96"/>
      <c r="G1305" s="96"/>
      <c r="H1305" s="96"/>
      <c r="I1305" s="16"/>
      <c r="J1305" s="16"/>
      <c r="K1305" s="32"/>
      <c r="L1305" s="16"/>
      <c r="M1305" s="16"/>
      <c r="N1305" s="16"/>
      <c r="AA1305" s="20"/>
      <c r="AB1305" s="20"/>
      <c r="AC1305" s="20"/>
      <c r="AD1305" s="20"/>
      <c r="AE1305" s="20"/>
      <c r="AF1305" s="20"/>
      <c r="AG1305" s="20"/>
      <c r="AH1305" s="20"/>
    </row>
    <row r="1306" spans="1:34" s="1" customFormat="1">
      <c r="A1306" s="96"/>
      <c r="B1306" s="96"/>
      <c r="C1306" s="470"/>
      <c r="D1306" s="96"/>
      <c r="E1306" s="96"/>
      <c r="F1306" s="96"/>
      <c r="G1306" s="96"/>
      <c r="H1306" s="96"/>
      <c r="I1306" s="16"/>
      <c r="J1306" s="16"/>
      <c r="K1306" s="32"/>
      <c r="L1306" s="16"/>
      <c r="M1306" s="16"/>
      <c r="N1306" s="16"/>
      <c r="AA1306" s="20"/>
      <c r="AB1306" s="20"/>
      <c r="AC1306" s="20"/>
      <c r="AD1306" s="20"/>
      <c r="AE1306" s="20"/>
      <c r="AF1306" s="20"/>
      <c r="AG1306" s="20"/>
      <c r="AH1306" s="20"/>
    </row>
    <row r="1307" spans="1:34" s="1" customFormat="1">
      <c r="A1307" s="96"/>
      <c r="B1307" s="96"/>
      <c r="C1307" s="470"/>
      <c r="D1307" s="96"/>
      <c r="E1307" s="96"/>
      <c r="F1307" s="96"/>
      <c r="G1307" s="96"/>
      <c r="H1307" s="96"/>
      <c r="I1307" s="16"/>
      <c r="J1307" s="16"/>
      <c r="K1307" s="32"/>
      <c r="L1307" s="16"/>
      <c r="M1307" s="16"/>
      <c r="N1307" s="16"/>
      <c r="AA1307" s="20"/>
      <c r="AB1307" s="20"/>
      <c r="AC1307" s="20"/>
      <c r="AD1307" s="20"/>
      <c r="AE1307" s="20"/>
      <c r="AF1307" s="20"/>
      <c r="AG1307" s="20"/>
      <c r="AH1307" s="20"/>
    </row>
    <row r="1308" spans="1:34" s="1" customFormat="1">
      <c r="A1308" s="96"/>
      <c r="B1308" s="96"/>
      <c r="C1308" s="470"/>
      <c r="D1308" s="96"/>
      <c r="E1308" s="96"/>
      <c r="F1308" s="96"/>
      <c r="G1308" s="96"/>
      <c r="H1308" s="96"/>
      <c r="I1308" s="16"/>
      <c r="J1308" s="16"/>
      <c r="K1308" s="32"/>
      <c r="L1308" s="16"/>
      <c r="M1308" s="16"/>
      <c r="N1308" s="16"/>
      <c r="AA1308" s="20"/>
      <c r="AB1308" s="20"/>
      <c r="AC1308" s="20"/>
      <c r="AD1308" s="20"/>
      <c r="AE1308" s="20"/>
      <c r="AF1308" s="20"/>
      <c r="AG1308" s="20"/>
      <c r="AH1308" s="20"/>
    </row>
    <row r="1309" spans="1:34" s="1" customFormat="1">
      <c r="A1309" s="96"/>
      <c r="B1309" s="96"/>
      <c r="C1309" s="470"/>
      <c r="D1309" s="96"/>
      <c r="E1309" s="96"/>
      <c r="F1309" s="96"/>
      <c r="G1309" s="96"/>
      <c r="H1309" s="96"/>
      <c r="I1309" s="16"/>
      <c r="J1309" s="16"/>
      <c r="K1309" s="32"/>
      <c r="L1309" s="16"/>
      <c r="M1309" s="16"/>
      <c r="N1309" s="16"/>
      <c r="AA1309" s="20"/>
      <c r="AB1309" s="20"/>
      <c r="AC1309" s="20"/>
      <c r="AD1309" s="20"/>
      <c r="AE1309" s="20"/>
      <c r="AF1309" s="20"/>
      <c r="AG1309" s="20"/>
      <c r="AH1309" s="20"/>
    </row>
    <row r="1310" spans="1:34" s="1" customFormat="1">
      <c r="A1310" s="96"/>
      <c r="B1310" s="96"/>
      <c r="C1310" s="470"/>
      <c r="D1310" s="96"/>
      <c r="E1310" s="96"/>
      <c r="F1310" s="96"/>
      <c r="G1310" s="96"/>
      <c r="H1310" s="96"/>
      <c r="I1310" s="16"/>
      <c r="J1310" s="16"/>
      <c r="K1310" s="32"/>
      <c r="L1310" s="16"/>
      <c r="M1310" s="16"/>
      <c r="N1310" s="16"/>
      <c r="AA1310" s="20"/>
      <c r="AB1310" s="20"/>
      <c r="AC1310" s="20"/>
      <c r="AD1310" s="20"/>
      <c r="AE1310" s="20"/>
      <c r="AF1310" s="20"/>
      <c r="AG1310" s="20"/>
      <c r="AH1310" s="20"/>
    </row>
    <row r="1311" spans="1:34" s="1" customFormat="1">
      <c r="A1311" s="96"/>
      <c r="B1311" s="96"/>
      <c r="C1311" s="470"/>
      <c r="D1311" s="96"/>
      <c r="E1311" s="96"/>
      <c r="F1311" s="96"/>
      <c r="G1311" s="96"/>
      <c r="H1311" s="96"/>
      <c r="I1311" s="16"/>
      <c r="J1311" s="16"/>
      <c r="K1311" s="32"/>
      <c r="L1311" s="16"/>
      <c r="M1311" s="16"/>
      <c r="N1311" s="16"/>
      <c r="AA1311" s="20"/>
      <c r="AB1311" s="20"/>
      <c r="AC1311" s="20"/>
      <c r="AD1311" s="20"/>
      <c r="AE1311" s="20"/>
      <c r="AF1311" s="20"/>
      <c r="AG1311" s="20"/>
      <c r="AH1311" s="20"/>
    </row>
    <row r="1312" spans="1:34" s="1" customFormat="1">
      <c r="A1312" s="96"/>
      <c r="B1312" s="96"/>
      <c r="C1312" s="470"/>
      <c r="D1312" s="96"/>
      <c r="E1312" s="96"/>
      <c r="F1312" s="96"/>
      <c r="G1312" s="96"/>
      <c r="H1312" s="96"/>
      <c r="I1312" s="16"/>
      <c r="J1312" s="16"/>
      <c r="K1312" s="32"/>
      <c r="L1312" s="16"/>
      <c r="M1312" s="16"/>
      <c r="N1312" s="16"/>
      <c r="AA1312" s="20"/>
      <c r="AB1312" s="20"/>
      <c r="AC1312" s="20"/>
      <c r="AD1312" s="20"/>
      <c r="AE1312" s="20"/>
      <c r="AF1312" s="20"/>
      <c r="AG1312" s="20"/>
      <c r="AH1312" s="20"/>
    </row>
    <row r="1313" spans="1:34" s="1" customFormat="1">
      <c r="A1313" s="96"/>
      <c r="B1313" s="96"/>
      <c r="C1313" s="470"/>
      <c r="D1313" s="96"/>
      <c r="E1313" s="96"/>
      <c r="F1313" s="96"/>
      <c r="G1313" s="96"/>
      <c r="H1313" s="96"/>
      <c r="I1313" s="16"/>
      <c r="J1313" s="16"/>
      <c r="K1313" s="32"/>
      <c r="L1313" s="16"/>
      <c r="M1313" s="16"/>
      <c r="N1313" s="16"/>
      <c r="AA1313" s="20"/>
      <c r="AB1313" s="20"/>
      <c r="AC1313" s="20"/>
      <c r="AD1313" s="20"/>
      <c r="AE1313" s="20"/>
      <c r="AF1313" s="20"/>
      <c r="AG1313" s="20"/>
      <c r="AH1313" s="20"/>
    </row>
    <row r="1314" spans="1:34" s="1" customFormat="1">
      <c r="A1314" s="96"/>
      <c r="B1314" s="96"/>
      <c r="C1314" s="470"/>
      <c r="D1314" s="96"/>
      <c r="E1314" s="96"/>
      <c r="F1314" s="96"/>
      <c r="G1314" s="96"/>
      <c r="H1314" s="96"/>
      <c r="I1314" s="16"/>
      <c r="J1314" s="16"/>
      <c r="K1314" s="32"/>
      <c r="L1314" s="16"/>
      <c r="M1314" s="16"/>
      <c r="N1314" s="16"/>
      <c r="AA1314" s="20"/>
      <c r="AB1314" s="20"/>
      <c r="AC1314" s="20"/>
      <c r="AD1314" s="20"/>
      <c r="AE1314" s="20"/>
      <c r="AF1314" s="20"/>
      <c r="AG1314" s="20"/>
      <c r="AH1314" s="20"/>
    </row>
    <row r="1315" spans="1:34" s="1" customFormat="1">
      <c r="A1315" s="96"/>
      <c r="B1315" s="96"/>
      <c r="C1315" s="470"/>
      <c r="D1315" s="96"/>
      <c r="E1315" s="96"/>
      <c r="F1315" s="96"/>
      <c r="G1315" s="96"/>
      <c r="H1315" s="96"/>
      <c r="I1315" s="16"/>
      <c r="J1315" s="16"/>
      <c r="K1315" s="32"/>
      <c r="L1315" s="16"/>
      <c r="M1315" s="16"/>
      <c r="N1315" s="16"/>
      <c r="AA1315" s="20"/>
      <c r="AB1315" s="20"/>
      <c r="AC1315" s="20"/>
      <c r="AD1315" s="20"/>
      <c r="AE1315" s="20"/>
      <c r="AF1315" s="20"/>
      <c r="AG1315" s="20"/>
      <c r="AH1315" s="20"/>
    </row>
    <row r="1316" spans="1:34" s="1" customFormat="1">
      <c r="A1316" s="96"/>
      <c r="B1316" s="96"/>
      <c r="C1316" s="470"/>
      <c r="D1316" s="96"/>
      <c r="E1316" s="96"/>
      <c r="F1316" s="96"/>
      <c r="G1316" s="96"/>
      <c r="H1316" s="96"/>
      <c r="I1316" s="16"/>
      <c r="J1316" s="16"/>
      <c r="K1316" s="32"/>
      <c r="L1316" s="16"/>
      <c r="M1316" s="16"/>
      <c r="N1316" s="16"/>
      <c r="AA1316" s="20"/>
      <c r="AB1316" s="20"/>
      <c r="AC1316" s="20"/>
      <c r="AD1316" s="20"/>
      <c r="AE1316" s="20"/>
      <c r="AF1316" s="20"/>
      <c r="AG1316" s="20"/>
      <c r="AH1316" s="20"/>
    </row>
    <row r="1317" spans="1:34" s="1" customFormat="1">
      <c r="A1317" s="96"/>
      <c r="B1317" s="96"/>
      <c r="C1317" s="470"/>
      <c r="D1317" s="96"/>
      <c r="E1317" s="96"/>
      <c r="F1317" s="96"/>
      <c r="G1317" s="96"/>
      <c r="H1317" s="96"/>
      <c r="I1317" s="16"/>
      <c r="J1317" s="16"/>
      <c r="K1317" s="32"/>
      <c r="L1317" s="16"/>
      <c r="M1317" s="16"/>
      <c r="N1317" s="16"/>
      <c r="AA1317" s="20"/>
      <c r="AB1317" s="20"/>
      <c r="AC1317" s="20"/>
      <c r="AD1317" s="20"/>
      <c r="AE1317" s="20"/>
      <c r="AF1317" s="20"/>
      <c r="AG1317" s="20"/>
      <c r="AH1317" s="20"/>
    </row>
    <row r="1318" spans="1:34" s="1" customFormat="1">
      <c r="A1318" s="96"/>
      <c r="B1318" s="96"/>
      <c r="C1318" s="470"/>
      <c r="D1318" s="96"/>
      <c r="E1318" s="96"/>
      <c r="F1318" s="96"/>
      <c r="G1318" s="96"/>
      <c r="H1318" s="96"/>
      <c r="I1318" s="16"/>
      <c r="J1318" s="16"/>
      <c r="K1318" s="32"/>
      <c r="L1318" s="16"/>
      <c r="M1318" s="16"/>
      <c r="N1318" s="16"/>
      <c r="AA1318" s="20"/>
      <c r="AB1318" s="20"/>
      <c r="AC1318" s="20"/>
      <c r="AD1318" s="20"/>
      <c r="AE1318" s="20"/>
      <c r="AF1318" s="20"/>
      <c r="AG1318" s="20"/>
      <c r="AH1318" s="20"/>
    </row>
    <row r="1319" spans="1:34" s="1" customFormat="1">
      <c r="A1319" s="96"/>
      <c r="B1319" s="96"/>
      <c r="C1319" s="470"/>
      <c r="D1319" s="96"/>
      <c r="E1319" s="96"/>
      <c r="F1319" s="96"/>
      <c r="G1319" s="96"/>
      <c r="H1319" s="96"/>
      <c r="I1319" s="16"/>
      <c r="J1319" s="16"/>
      <c r="K1319" s="32"/>
      <c r="L1319" s="16"/>
      <c r="M1319" s="16"/>
      <c r="N1319" s="16"/>
      <c r="AA1319" s="20"/>
      <c r="AB1319" s="20"/>
      <c r="AC1319" s="20"/>
      <c r="AD1319" s="20"/>
      <c r="AE1319" s="20"/>
      <c r="AF1319" s="20"/>
      <c r="AG1319" s="20"/>
      <c r="AH1319" s="20"/>
    </row>
    <row r="1320" spans="1:34" s="1" customFormat="1">
      <c r="A1320" s="96"/>
      <c r="B1320" s="96"/>
      <c r="C1320" s="470"/>
      <c r="D1320" s="96"/>
      <c r="E1320" s="96"/>
      <c r="F1320" s="96"/>
      <c r="G1320" s="96"/>
      <c r="H1320" s="96"/>
      <c r="I1320" s="16"/>
      <c r="J1320" s="16"/>
      <c r="K1320" s="32"/>
      <c r="L1320" s="16"/>
      <c r="M1320" s="16"/>
      <c r="N1320" s="16"/>
      <c r="AA1320" s="20"/>
      <c r="AB1320" s="20"/>
      <c r="AC1320" s="20"/>
      <c r="AD1320" s="20"/>
      <c r="AE1320" s="20"/>
      <c r="AF1320" s="20"/>
      <c r="AG1320" s="20"/>
      <c r="AH1320" s="20"/>
    </row>
    <row r="1321" spans="1:34" s="1" customFormat="1">
      <c r="A1321" s="96"/>
      <c r="B1321" s="96"/>
      <c r="C1321" s="470"/>
      <c r="D1321" s="96"/>
      <c r="E1321" s="96"/>
      <c r="F1321" s="96"/>
      <c r="G1321" s="96"/>
      <c r="H1321" s="96"/>
      <c r="I1321" s="16"/>
      <c r="J1321" s="16"/>
      <c r="K1321" s="32"/>
      <c r="L1321" s="16"/>
      <c r="M1321" s="16"/>
      <c r="N1321" s="16"/>
      <c r="AA1321" s="20"/>
      <c r="AB1321" s="20"/>
      <c r="AC1321" s="20"/>
      <c r="AD1321" s="20"/>
      <c r="AE1321" s="20"/>
      <c r="AF1321" s="20"/>
      <c r="AG1321" s="20"/>
      <c r="AH1321" s="20"/>
    </row>
    <row r="1322" spans="1:34" s="1" customFormat="1">
      <c r="A1322" s="96"/>
      <c r="B1322" s="96"/>
      <c r="C1322" s="470"/>
      <c r="D1322" s="96"/>
      <c r="E1322" s="96"/>
      <c r="F1322" s="96"/>
      <c r="G1322" s="96"/>
      <c r="H1322" s="96"/>
      <c r="I1322" s="16"/>
      <c r="J1322" s="16"/>
      <c r="K1322" s="32"/>
      <c r="L1322" s="16"/>
      <c r="M1322" s="16"/>
      <c r="N1322" s="16"/>
      <c r="AA1322" s="20"/>
      <c r="AB1322" s="20"/>
      <c r="AC1322" s="20"/>
      <c r="AD1322" s="20"/>
      <c r="AE1322" s="20"/>
      <c r="AF1322" s="20"/>
      <c r="AG1322" s="20"/>
      <c r="AH1322" s="20"/>
    </row>
    <row r="1323" spans="1:34" s="1" customFormat="1">
      <c r="A1323" s="96"/>
      <c r="B1323" s="96"/>
      <c r="C1323" s="470"/>
      <c r="D1323" s="96"/>
      <c r="E1323" s="96"/>
      <c r="F1323" s="96"/>
      <c r="G1323" s="96"/>
      <c r="H1323" s="96"/>
      <c r="I1323" s="16"/>
      <c r="J1323" s="16"/>
      <c r="K1323" s="32"/>
      <c r="L1323" s="16"/>
      <c r="M1323" s="16"/>
      <c r="N1323" s="16"/>
      <c r="AA1323" s="20"/>
      <c r="AB1323" s="20"/>
      <c r="AC1323" s="20"/>
      <c r="AD1323" s="20"/>
      <c r="AE1323" s="20"/>
      <c r="AF1323" s="20"/>
      <c r="AG1323" s="20"/>
      <c r="AH1323" s="20"/>
    </row>
    <row r="1324" spans="1:34" s="1" customFormat="1">
      <c r="A1324" s="96"/>
      <c r="B1324" s="96"/>
      <c r="C1324" s="470"/>
      <c r="D1324" s="96"/>
      <c r="E1324" s="96"/>
      <c r="F1324" s="96"/>
      <c r="G1324" s="96"/>
      <c r="H1324" s="96"/>
      <c r="I1324" s="16"/>
      <c r="J1324" s="16"/>
      <c r="K1324" s="32"/>
      <c r="L1324" s="16"/>
      <c r="M1324" s="16"/>
      <c r="N1324" s="16"/>
      <c r="AA1324" s="20"/>
      <c r="AB1324" s="20"/>
      <c r="AC1324" s="20"/>
      <c r="AD1324" s="20"/>
      <c r="AE1324" s="20"/>
      <c r="AF1324" s="20"/>
      <c r="AG1324" s="20"/>
      <c r="AH1324" s="20"/>
    </row>
    <row r="1325" spans="1:34" s="1" customFormat="1">
      <c r="A1325" s="96"/>
      <c r="B1325" s="96"/>
      <c r="C1325" s="470"/>
      <c r="D1325" s="96"/>
      <c r="E1325" s="96"/>
      <c r="F1325" s="96"/>
      <c r="G1325" s="96"/>
      <c r="H1325" s="96"/>
      <c r="I1325" s="16"/>
      <c r="J1325" s="16"/>
      <c r="K1325" s="32"/>
      <c r="L1325" s="16"/>
      <c r="M1325" s="16"/>
      <c r="N1325" s="16"/>
      <c r="AA1325" s="20"/>
      <c r="AB1325" s="20"/>
      <c r="AC1325" s="20"/>
      <c r="AD1325" s="20"/>
      <c r="AE1325" s="20"/>
      <c r="AF1325" s="20"/>
      <c r="AG1325" s="20"/>
      <c r="AH1325" s="20"/>
    </row>
    <row r="1326" spans="1:34" s="1" customFormat="1">
      <c r="A1326" s="96"/>
      <c r="B1326" s="96"/>
      <c r="C1326" s="470"/>
      <c r="D1326" s="96"/>
      <c r="E1326" s="96"/>
      <c r="F1326" s="96"/>
      <c r="G1326" s="96"/>
      <c r="H1326" s="96"/>
      <c r="I1326" s="16"/>
      <c r="J1326" s="16"/>
      <c r="K1326" s="32"/>
      <c r="L1326" s="16"/>
      <c r="M1326" s="16"/>
      <c r="N1326" s="16"/>
      <c r="AA1326" s="20"/>
      <c r="AB1326" s="20"/>
      <c r="AC1326" s="20"/>
      <c r="AD1326" s="20"/>
      <c r="AE1326" s="20"/>
      <c r="AF1326" s="20"/>
      <c r="AG1326" s="20"/>
      <c r="AH1326" s="20"/>
    </row>
    <row r="1327" spans="1:34" s="1" customFormat="1">
      <c r="A1327" s="96"/>
      <c r="B1327" s="96"/>
      <c r="C1327" s="470"/>
      <c r="D1327" s="96"/>
      <c r="E1327" s="96"/>
      <c r="F1327" s="96"/>
      <c r="G1327" s="96"/>
      <c r="H1327" s="96"/>
      <c r="I1327" s="16"/>
      <c r="J1327" s="16"/>
      <c r="K1327" s="32"/>
      <c r="L1327" s="16"/>
      <c r="M1327" s="16"/>
      <c r="N1327" s="16"/>
      <c r="AA1327" s="20"/>
      <c r="AB1327" s="20"/>
      <c r="AC1327" s="20"/>
      <c r="AD1327" s="20"/>
      <c r="AE1327" s="20"/>
      <c r="AF1327" s="20"/>
      <c r="AG1327" s="20"/>
      <c r="AH1327" s="20"/>
    </row>
    <row r="1328" spans="1:34" s="1" customFormat="1">
      <c r="A1328" s="96"/>
      <c r="B1328" s="96"/>
      <c r="C1328" s="470"/>
      <c r="D1328" s="96"/>
      <c r="E1328" s="96"/>
      <c r="F1328" s="96"/>
      <c r="G1328" s="96"/>
      <c r="H1328" s="96"/>
      <c r="I1328" s="16"/>
      <c r="J1328" s="16"/>
      <c r="K1328" s="32"/>
      <c r="L1328" s="16"/>
      <c r="M1328" s="16"/>
      <c r="N1328" s="16"/>
      <c r="AA1328" s="20"/>
      <c r="AB1328" s="20"/>
      <c r="AC1328" s="20"/>
      <c r="AD1328" s="20"/>
      <c r="AE1328" s="20"/>
      <c r="AF1328" s="20"/>
      <c r="AG1328" s="20"/>
      <c r="AH1328" s="20"/>
    </row>
    <row r="1329" spans="1:34" s="1" customFormat="1">
      <c r="A1329" s="96"/>
      <c r="B1329" s="96"/>
      <c r="C1329" s="470"/>
      <c r="D1329" s="96"/>
      <c r="E1329" s="96"/>
      <c r="F1329" s="96"/>
      <c r="G1329" s="96"/>
      <c r="H1329" s="96"/>
      <c r="I1329" s="16"/>
      <c r="J1329" s="16"/>
      <c r="K1329" s="32"/>
      <c r="L1329" s="16"/>
      <c r="M1329" s="16"/>
      <c r="N1329" s="16"/>
      <c r="AA1329" s="20"/>
      <c r="AB1329" s="20"/>
      <c r="AC1329" s="20"/>
      <c r="AD1329" s="20"/>
      <c r="AE1329" s="20"/>
      <c r="AF1329" s="20"/>
      <c r="AG1329" s="20"/>
      <c r="AH1329" s="20"/>
    </row>
    <row r="1330" spans="1:34" s="1" customFormat="1">
      <c r="A1330" s="96"/>
      <c r="B1330" s="96"/>
      <c r="C1330" s="470"/>
      <c r="D1330" s="96"/>
      <c r="E1330" s="96"/>
      <c r="F1330" s="96"/>
      <c r="G1330" s="96"/>
      <c r="H1330" s="96"/>
      <c r="I1330" s="16"/>
      <c r="J1330" s="16"/>
      <c r="K1330" s="32"/>
      <c r="L1330" s="16"/>
      <c r="M1330" s="16"/>
      <c r="N1330" s="16"/>
      <c r="AA1330" s="20"/>
      <c r="AB1330" s="20"/>
      <c r="AC1330" s="20"/>
      <c r="AD1330" s="20"/>
      <c r="AE1330" s="20"/>
      <c r="AF1330" s="20"/>
      <c r="AG1330" s="20"/>
      <c r="AH1330" s="20"/>
    </row>
    <row r="1331" spans="1:34" s="1" customFormat="1">
      <c r="A1331" s="96"/>
      <c r="B1331" s="96"/>
      <c r="C1331" s="470"/>
      <c r="D1331" s="96"/>
      <c r="E1331" s="96"/>
      <c r="F1331" s="96"/>
      <c r="G1331" s="96"/>
      <c r="H1331" s="96"/>
      <c r="I1331" s="16"/>
      <c r="J1331" s="16"/>
      <c r="K1331" s="32"/>
      <c r="L1331" s="16"/>
      <c r="M1331" s="16"/>
      <c r="N1331" s="16"/>
      <c r="AA1331" s="20"/>
      <c r="AB1331" s="20"/>
      <c r="AC1331" s="20"/>
      <c r="AD1331" s="20"/>
      <c r="AE1331" s="20"/>
      <c r="AF1331" s="20"/>
      <c r="AG1331" s="20"/>
      <c r="AH1331" s="20"/>
    </row>
    <row r="1332" spans="1:34" s="1" customFormat="1">
      <c r="A1332" s="96"/>
      <c r="B1332" s="96"/>
      <c r="C1332" s="470"/>
      <c r="D1332" s="96"/>
      <c r="E1332" s="96"/>
      <c r="F1332" s="96"/>
      <c r="G1332" s="96"/>
      <c r="H1332" s="96"/>
      <c r="I1332" s="16"/>
      <c r="J1332" s="16"/>
      <c r="K1332" s="32"/>
      <c r="L1332" s="16"/>
      <c r="M1332" s="16"/>
      <c r="N1332" s="16"/>
      <c r="AA1332" s="20"/>
      <c r="AB1332" s="20"/>
      <c r="AC1332" s="20"/>
      <c r="AD1332" s="20"/>
      <c r="AE1332" s="20"/>
      <c r="AF1332" s="20"/>
      <c r="AG1332" s="20"/>
      <c r="AH1332" s="20"/>
    </row>
    <row r="1333" spans="1:34" s="1" customFormat="1">
      <c r="A1333" s="96"/>
      <c r="B1333" s="96"/>
      <c r="C1333" s="470"/>
      <c r="D1333" s="96"/>
      <c r="E1333" s="96"/>
      <c r="F1333" s="96"/>
      <c r="G1333" s="96"/>
      <c r="H1333" s="96"/>
      <c r="I1333" s="16"/>
      <c r="J1333" s="16"/>
      <c r="K1333" s="32"/>
      <c r="L1333" s="16"/>
      <c r="M1333" s="16"/>
      <c r="N1333" s="16"/>
      <c r="AA1333" s="20"/>
      <c r="AB1333" s="20"/>
      <c r="AC1333" s="20"/>
      <c r="AD1333" s="20"/>
      <c r="AE1333" s="20"/>
      <c r="AF1333" s="20"/>
      <c r="AG1333" s="20"/>
      <c r="AH1333" s="20"/>
    </row>
    <row r="1334" spans="1:34" s="1" customFormat="1">
      <c r="A1334" s="96"/>
      <c r="B1334" s="96"/>
      <c r="C1334" s="470"/>
      <c r="D1334" s="96"/>
      <c r="E1334" s="96"/>
      <c r="F1334" s="96"/>
      <c r="G1334" s="96"/>
      <c r="H1334" s="96"/>
      <c r="I1334" s="16"/>
      <c r="J1334" s="16"/>
      <c r="K1334" s="32"/>
      <c r="L1334" s="16"/>
      <c r="M1334" s="16"/>
      <c r="N1334" s="16"/>
      <c r="AA1334" s="20"/>
      <c r="AB1334" s="20"/>
      <c r="AC1334" s="20"/>
      <c r="AD1334" s="20"/>
      <c r="AE1334" s="20"/>
      <c r="AF1334" s="20"/>
      <c r="AG1334" s="20"/>
      <c r="AH1334" s="20"/>
    </row>
    <row r="1335" spans="1:34" s="1" customFormat="1">
      <c r="A1335" s="96"/>
      <c r="B1335" s="96"/>
      <c r="C1335" s="470"/>
      <c r="D1335" s="96"/>
      <c r="E1335" s="96"/>
      <c r="F1335" s="96"/>
      <c r="G1335" s="96"/>
      <c r="H1335" s="96"/>
      <c r="I1335" s="16"/>
      <c r="J1335" s="16"/>
      <c r="K1335" s="32"/>
      <c r="L1335" s="16"/>
      <c r="M1335" s="16"/>
      <c r="N1335" s="16"/>
      <c r="AA1335" s="20"/>
      <c r="AB1335" s="20"/>
      <c r="AC1335" s="20"/>
      <c r="AD1335" s="20"/>
      <c r="AE1335" s="20"/>
      <c r="AF1335" s="20"/>
      <c r="AG1335" s="20"/>
      <c r="AH1335" s="20"/>
    </row>
    <row r="1336" spans="1:34" s="1" customFormat="1">
      <c r="A1336" s="96"/>
      <c r="B1336" s="96"/>
      <c r="C1336" s="470"/>
      <c r="D1336" s="96"/>
      <c r="E1336" s="96"/>
      <c r="F1336" s="96"/>
      <c r="G1336" s="96"/>
      <c r="H1336" s="96"/>
      <c r="I1336" s="16"/>
      <c r="J1336" s="16"/>
      <c r="K1336" s="32"/>
      <c r="L1336" s="16"/>
      <c r="M1336" s="16"/>
      <c r="N1336" s="16"/>
      <c r="AA1336" s="20"/>
      <c r="AB1336" s="20"/>
      <c r="AC1336" s="20"/>
      <c r="AD1336" s="20"/>
      <c r="AE1336" s="20"/>
      <c r="AF1336" s="20"/>
      <c r="AG1336" s="20"/>
      <c r="AH1336" s="20"/>
    </row>
    <row r="1337" spans="1:34" s="1" customFormat="1">
      <c r="A1337" s="96"/>
      <c r="B1337" s="96"/>
      <c r="C1337" s="470"/>
      <c r="D1337" s="96"/>
      <c r="E1337" s="96"/>
      <c r="F1337" s="96"/>
      <c r="G1337" s="96"/>
      <c r="H1337" s="96"/>
      <c r="I1337" s="16"/>
      <c r="J1337" s="16"/>
      <c r="K1337" s="32"/>
      <c r="L1337" s="16"/>
      <c r="M1337" s="16"/>
      <c r="N1337" s="16"/>
      <c r="AA1337" s="20"/>
      <c r="AB1337" s="20"/>
      <c r="AC1337" s="20"/>
      <c r="AD1337" s="20"/>
      <c r="AE1337" s="20"/>
      <c r="AF1337" s="20"/>
      <c r="AG1337" s="20"/>
      <c r="AH1337" s="20"/>
    </row>
    <row r="1338" spans="1:34" s="1" customFormat="1">
      <c r="A1338" s="96"/>
      <c r="B1338" s="96"/>
      <c r="C1338" s="470"/>
      <c r="D1338" s="96"/>
      <c r="E1338" s="96"/>
      <c r="F1338" s="96"/>
      <c r="G1338" s="96"/>
      <c r="H1338" s="96"/>
      <c r="I1338" s="16"/>
      <c r="J1338" s="16"/>
      <c r="K1338" s="32"/>
      <c r="L1338" s="16"/>
      <c r="M1338" s="16"/>
      <c r="N1338" s="16"/>
      <c r="AA1338" s="20"/>
      <c r="AB1338" s="20"/>
      <c r="AC1338" s="20"/>
      <c r="AD1338" s="20"/>
      <c r="AE1338" s="20"/>
      <c r="AF1338" s="20"/>
      <c r="AG1338" s="20"/>
      <c r="AH1338" s="20"/>
    </row>
    <row r="1339" spans="1:34" s="1" customFormat="1">
      <c r="A1339" s="96"/>
      <c r="B1339" s="96"/>
      <c r="C1339" s="470"/>
      <c r="D1339" s="96"/>
      <c r="E1339" s="96"/>
      <c r="F1339" s="96"/>
      <c r="G1339" s="96"/>
      <c r="H1339" s="96"/>
      <c r="I1339" s="16"/>
      <c r="J1339" s="16"/>
      <c r="K1339" s="32"/>
      <c r="L1339" s="16"/>
      <c r="M1339" s="16"/>
      <c r="N1339" s="16"/>
      <c r="AA1339" s="20"/>
      <c r="AB1339" s="20"/>
      <c r="AC1339" s="20"/>
      <c r="AD1339" s="20"/>
      <c r="AE1339" s="20"/>
      <c r="AF1339" s="20"/>
      <c r="AG1339" s="20"/>
      <c r="AH1339" s="20"/>
    </row>
    <row r="1340" spans="1:34" s="1" customFormat="1">
      <c r="A1340" s="96"/>
      <c r="B1340" s="96"/>
      <c r="C1340" s="470"/>
      <c r="D1340" s="96"/>
      <c r="E1340" s="96"/>
      <c r="F1340" s="96"/>
      <c r="G1340" s="96"/>
      <c r="H1340" s="96"/>
      <c r="I1340" s="16"/>
      <c r="J1340" s="16"/>
      <c r="K1340" s="32"/>
      <c r="L1340" s="16"/>
      <c r="M1340" s="16"/>
      <c r="N1340" s="16"/>
      <c r="AA1340" s="20"/>
      <c r="AB1340" s="20"/>
      <c r="AC1340" s="20"/>
      <c r="AD1340" s="20"/>
      <c r="AE1340" s="20"/>
      <c r="AF1340" s="20"/>
      <c r="AG1340" s="20"/>
      <c r="AH1340" s="20"/>
    </row>
    <row r="1341" spans="1:34" s="1" customFormat="1">
      <c r="A1341" s="96"/>
      <c r="B1341" s="96"/>
      <c r="C1341" s="470"/>
      <c r="D1341" s="96"/>
      <c r="E1341" s="96"/>
      <c r="F1341" s="96"/>
      <c r="G1341" s="96"/>
      <c r="H1341" s="96"/>
      <c r="I1341" s="16"/>
      <c r="J1341" s="16"/>
      <c r="K1341" s="32"/>
      <c r="L1341" s="16"/>
      <c r="M1341" s="16"/>
      <c r="N1341" s="16"/>
      <c r="AA1341" s="20"/>
      <c r="AB1341" s="20"/>
      <c r="AC1341" s="20"/>
      <c r="AD1341" s="20"/>
      <c r="AE1341" s="20"/>
      <c r="AF1341" s="20"/>
      <c r="AG1341" s="20"/>
      <c r="AH1341" s="20"/>
    </row>
    <row r="1342" spans="1:34" s="1" customFormat="1">
      <c r="A1342" s="96"/>
      <c r="B1342" s="96"/>
      <c r="C1342" s="470"/>
      <c r="D1342" s="96"/>
      <c r="E1342" s="96"/>
      <c r="F1342" s="96"/>
      <c r="G1342" s="96"/>
      <c r="H1342" s="96"/>
      <c r="I1342" s="16"/>
      <c r="J1342" s="16"/>
      <c r="K1342" s="32"/>
      <c r="L1342" s="16"/>
      <c r="M1342" s="16"/>
      <c r="N1342" s="16"/>
      <c r="AA1342" s="20"/>
      <c r="AB1342" s="20"/>
      <c r="AC1342" s="20"/>
      <c r="AD1342" s="20"/>
      <c r="AE1342" s="20"/>
      <c r="AF1342" s="20"/>
      <c r="AG1342" s="20"/>
      <c r="AH1342" s="20"/>
    </row>
    <row r="1343" spans="1:34" s="1" customFormat="1">
      <c r="A1343" s="96"/>
      <c r="B1343" s="96"/>
      <c r="C1343" s="470"/>
      <c r="D1343" s="96"/>
      <c r="E1343" s="96"/>
      <c r="F1343" s="96"/>
      <c r="G1343" s="96"/>
      <c r="H1343" s="96"/>
      <c r="I1343" s="16"/>
      <c r="J1343" s="16"/>
      <c r="K1343" s="32"/>
      <c r="L1343" s="16"/>
      <c r="M1343" s="16"/>
      <c r="N1343" s="16"/>
      <c r="AA1343" s="20"/>
      <c r="AB1343" s="20"/>
      <c r="AC1343" s="20"/>
      <c r="AD1343" s="20"/>
      <c r="AE1343" s="20"/>
      <c r="AF1343" s="20"/>
      <c r="AG1343" s="20"/>
      <c r="AH1343" s="20"/>
    </row>
    <row r="1344" spans="1:34" s="1" customFormat="1">
      <c r="A1344" s="96"/>
      <c r="B1344" s="96"/>
      <c r="C1344" s="470"/>
      <c r="D1344" s="96"/>
      <c r="E1344" s="96"/>
      <c r="F1344" s="96"/>
      <c r="G1344" s="96"/>
      <c r="H1344" s="96"/>
      <c r="I1344" s="16"/>
      <c r="J1344" s="16"/>
      <c r="K1344" s="32"/>
      <c r="L1344" s="16"/>
      <c r="M1344" s="16"/>
      <c r="N1344" s="16"/>
      <c r="AA1344" s="20"/>
      <c r="AB1344" s="20"/>
      <c r="AC1344" s="20"/>
      <c r="AD1344" s="20"/>
      <c r="AE1344" s="20"/>
      <c r="AF1344" s="20"/>
      <c r="AG1344" s="20"/>
      <c r="AH1344" s="20"/>
    </row>
    <row r="1345" spans="1:34" s="1" customFormat="1">
      <c r="A1345" s="96"/>
      <c r="B1345" s="96"/>
      <c r="C1345" s="470"/>
      <c r="D1345" s="96"/>
      <c r="E1345" s="96"/>
      <c r="F1345" s="96"/>
      <c r="G1345" s="96"/>
      <c r="H1345" s="96"/>
      <c r="I1345" s="16"/>
      <c r="J1345" s="16"/>
      <c r="K1345" s="32"/>
      <c r="L1345" s="16"/>
      <c r="M1345" s="16"/>
      <c r="N1345" s="16"/>
      <c r="AA1345" s="20"/>
      <c r="AB1345" s="20"/>
      <c r="AC1345" s="20"/>
      <c r="AD1345" s="20"/>
      <c r="AE1345" s="20"/>
      <c r="AF1345" s="20"/>
      <c r="AG1345" s="20"/>
      <c r="AH1345" s="20"/>
    </row>
    <row r="1346" spans="1:34" s="1" customFormat="1">
      <c r="A1346" s="96"/>
      <c r="B1346" s="96"/>
      <c r="C1346" s="470"/>
      <c r="D1346" s="96"/>
      <c r="E1346" s="96"/>
      <c r="F1346" s="96"/>
      <c r="G1346" s="96"/>
      <c r="H1346" s="96"/>
      <c r="I1346" s="16"/>
      <c r="J1346" s="16"/>
      <c r="K1346" s="32"/>
      <c r="L1346" s="16"/>
      <c r="M1346" s="16"/>
      <c r="N1346" s="16"/>
      <c r="AA1346" s="20"/>
      <c r="AB1346" s="20"/>
      <c r="AC1346" s="20"/>
      <c r="AD1346" s="20"/>
      <c r="AE1346" s="20"/>
      <c r="AF1346" s="20"/>
      <c r="AG1346" s="20"/>
      <c r="AH1346" s="20"/>
    </row>
    <row r="1347" spans="1:34" s="1" customFormat="1">
      <c r="A1347" s="96"/>
      <c r="B1347" s="96"/>
      <c r="C1347" s="470"/>
      <c r="D1347" s="96"/>
      <c r="E1347" s="96"/>
      <c r="F1347" s="96"/>
      <c r="G1347" s="96"/>
      <c r="H1347" s="96"/>
      <c r="I1347" s="16"/>
      <c r="J1347" s="16"/>
      <c r="K1347" s="32"/>
      <c r="L1347" s="16"/>
      <c r="M1347" s="16"/>
      <c r="N1347" s="16"/>
      <c r="AA1347" s="20"/>
      <c r="AB1347" s="20"/>
      <c r="AC1347" s="20"/>
      <c r="AD1347" s="20"/>
      <c r="AE1347" s="20"/>
      <c r="AF1347" s="20"/>
      <c r="AG1347" s="20"/>
      <c r="AH1347" s="20"/>
    </row>
    <row r="1348" spans="1:34" s="1" customFormat="1">
      <c r="A1348" s="96"/>
      <c r="B1348" s="96"/>
      <c r="C1348" s="470"/>
      <c r="D1348" s="96"/>
      <c r="E1348" s="96"/>
      <c r="F1348" s="96"/>
      <c r="G1348" s="96"/>
      <c r="H1348" s="96"/>
      <c r="I1348" s="16"/>
      <c r="J1348" s="16"/>
      <c r="K1348" s="32"/>
      <c r="L1348" s="16"/>
      <c r="M1348" s="16"/>
      <c r="N1348" s="16"/>
      <c r="AA1348" s="20"/>
      <c r="AB1348" s="20"/>
      <c r="AC1348" s="20"/>
      <c r="AD1348" s="20"/>
      <c r="AE1348" s="20"/>
      <c r="AF1348" s="20"/>
      <c r="AG1348" s="20"/>
      <c r="AH1348" s="20"/>
    </row>
    <row r="1349" spans="1:34" s="1" customFormat="1">
      <c r="A1349" s="96"/>
      <c r="B1349" s="96"/>
      <c r="C1349" s="470"/>
      <c r="D1349" s="96"/>
      <c r="E1349" s="96"/>
      <c r="F1349" s="96"/>
      <c r="G1349" s="96"/>
      <c r="H1349" s="96"/>
      <c r="I1349" s="16"/>
      <c r="J1349" s="16"/>
      <c r="K1349" s="32"/>
      <c r="L1349" s="16"/>
      <c r="M1349" s="16"/>
      <c r="N1349" s="16"/>
      <c r="AA1349" s="20"/>
      <c r="AB1349" s="20"/>
      <c r="AC1349" s="20"/>
      <c r="AD1349" s="20"/>
      <c r="AE1349" s="20"/>
      <c r="AF1349" s="20"/>
      <c r="AG1349" s="20"/>
      <c r="AH1349" s="20"/>
    </row>
    <row r="1350" spans="1:34" s="1" customFormat="1">
      <c r="A1350" s="96"/>
      <c r="B1350" s="96"/>
      <c r="C1350" s="470"/>
      <c r="D1350" s="96"/>
      <c r="E1350" s="96"/>
      <c r="F1350" s="96"/>
      <c r="G1350" s="96"/>
      <c r="H1350" s="96"/>
      <c r="I1350" s="16"/>
      <c r="J1350" s="16"/>
      <c r="K1350" s="32"/>
      <c r="L1350" s="16"/>
      <c r="M1350" s="16"/>
      <c r="N1350" s="16"/>
      <c r="AA1350" s="20"/>
      <c r="AB1350" s="20"/>
      <c r="AC1350" s="20"/>
      <c r="AD1350" s="20"/>
      <c r="AE1350" s="20"/>
      <c r="AF1350" s="20"/>
      <c r="AG1350" s="20"/>
      <c r="AH1350" s="20"/>
    </row>
    <row r="1351" spans="1:34" s="1" customFormat="1">
      <c r="A1351" s="96"/>
      <c r="B1351" s="96"/>
      <c r="C1351" s="470"/>
      <c r="D1351" s="96"/>
      <c r="E1351" s="96"/>
      <c r="F1351" s="96"/>
      <c r="G1351" s="96"/>
      <c r="H1351" s="96"/>
      <c r="I1351" s="16"/>
      <c r="J1351" s="16"/>
      <c r="K1351" s="32"/>
      <c r="L1351" s="16"/>
      <c r="M1351" s="16"/>
      <c r="N1351" s="16"/>
      <c r="AA1351" s="20"/>
      <c r="AB1351" s="20"/>
      <c r="AC1351" s="20"/>
      <c r="AD1351" s="20"/>
      <c r="AE1351" s="20"/>
      <c r="AF1351" s="20"/>
      <c r="AG1351" s="20"/>
      <c r="AH1351" s="20"/>
    </row>
    <row r="1352" spans="1:34" s="1" customFormat="1">
      <c r="A1352" s="96"/>
      <c r="B1352" s="96"/>
      <c r="C1352" s="470"/>
      <c r="D1352" s="96"/>
      <c r="E1352" s="96"/>
      <c r="F1352" s="96"/>
      <c r="G1352" s="96"/>
      <c r="H1352" s="96"/>
      <c r="I1352" s="16"/>
      <c r="J1352" s="16"/>
      <c r="K1352" s="32"/>
      <c r="L1352" s="16"/>
      <c r="M1352" s="16"/>
      <c r="N1352" s="16"/>
      <c r="AA1352" s="20"/>
      <c r="AB1352" s="20"/>
      <c r="AC1352" s="20"/>
      <c r="AD1352" s="20"/>
      <c r="AE1352" s="20"/>
      <c r="AF1352" s="20"/>
      <c r="AG1352" s="20"/>
      <c r="AH1352" s="20"/>
    </row>
    <row r="1353" spans="1:34" s="1" customFormat="1">
      <c r="A1353" s="96"/>
      <c r="B1353" s="96"/>
      <c r="C1353" s="470"/>
      <c r="D1353" s="96"/>
      <c r="E1353" s="96"/>
      <c r="F1353" s="96"/>
      <c r="G1353" s="96"/>
      <c r="H1353" s="96"/>
      <c r="I1353" s="16"/>
      <c r="J1353" s="16"/>
      <c r="K1353" s="32"/>
      <c r="L1353" s="16"/>
      <c r="M1353" s="16"/>
      <c r="N1353" s="16"/>
      <c r="AA1353" s="20"/>
      <c r="AB1353" s="20"/>
      <c r="AC1353" s="20"/>
      <c r="AD1353" s="20"/>
      <c r="AE1353" s="20"/>
      <c r="AF1353" s="20"/>
      <c r="AG1353" s="20"/>
      <c r="AH1353" s="20"/>
    </row>
    <row r="1354" spans="1:34" s="1" customFormat="1">
      <c r="A1354" s="96"/>
      <c r="B1354" s="96"/>
      <c r="C1354" s="470"/>
      <c r="D1354" s="96"/>
      <c r="E1354" s="96"/>
      <c r="F1354" s="96"/>
      <c r="G1354" s="96"/>
      <c r="H1354" s="96"/>
      <c r="I1354" s="16"/>
      <c r="J1354" s="16"/>
      <c r="K1354" s="32"/>
      <c r="L1354" s="16"/>
      <c r="M1354" s="16"/>
      <c r="N1354" s="16"/>
      <c r="AA1354" s="20"/>
      <c r="AB1354" s="20"/>
      <c r="AC1354" s="20"/>
      <c r="AD1354" s="20"/>
      <c r="AE1354" s="20"/>
      <c r="AF1354" s="20"/>
      <c r="AG1354" s="20"/>
      <c r="AH1354" s="20"/>
    </row>
    <row r="1355" spans="1:34" s="1" customFormat="1">
      <c r="A1355" s="96"/>
      <c r="B1355" s="96"/>
      <c r="C1355" s="470"/>
      <c r="D1355" s="96"/>
      <c r="E1355" s="96"/>
      <c r="F1355" s="96"/>
      <c r="G1355" s="96"/>
      <c r="H1355" s="96"/>
      <c r="I1355" s="16"/>
      <c r="J1355" s="16"/>
      <c r="K1355" s="32"/>
      <c r="L1355" s="16"/>
      <c r="M1355" s="16"/>
      <c r="N1355" s="16"/>
      <c r="AA1355" s="20"/>
      <c r="AB1355" s="20"/>
      <c r="AC1355" s="20"/>
      <c r="AD1355" s="20"/>
      <c r="AE1355" s="20"/>
      <c r="AF1355" s="20"/>
      <c r="AG1355" s="20"/>
      <c r="AH1355" s="20"/>
    </row>
    <row r="1356" spans="1:34" s="1" customFormat="1">
      <c r="A1356" s="96"/>
      <c r="B1356" s="96"/>
      <c r="C1356" s="470"/>
      <c r="D1356" s="96"/>
      <c r="E1356" s="96"/>
      <c r="F1356" s="96"/>
      <c r="G1356" s="96"/>
      <c r="H1356" s="96"/>
      <c r="I1356" s="16"/>
      <c r="J1356" s="16"/>
      <c r="K1356" s="32"/>
      <c r="L1356" s="16"/>
      <c r="M1356" s="16"/>
      <c r="N1356" s="16"/>
      <c r="AA1356" s="20"/>
      <c r="AB1356" s="20"/>
      <c r="AC1356" s="20"/>
      <c r="AD1356" s="20"/>
      <c r="AE1356" s="20"/>
      <c r="AF1356" s="20"/>
      <c r="AG1356" s="20"/>
      <c r="AH1356" s="20"/>
    </row>
    <row r="1357" spans="1:34" s="1" customFormat="1">
      <c r="A1357" s="96"/>
      <c r="B1357" s="96"/>
      <c r="C1357" s="470"/>
      <c r="D1357" s="96"/>
      <c r="E1357" s="96"/>
      <c r="F1357" s="96"/>
      <c r="G1357" s="96"/>
      <c r="H1357" s="96"/>
      <c r="I1357" s="16"/>
      <c r="J1357" s="16"/>
      <c r="K1357" s="32"/>
      <c r="L1357" s="16"/>
      <c r="M1357" s="16"/>
      <c r="N1357" s="16"/>
      <c r="AA1357" s="20"/>
      <c r="AB1357" s="20"/>
      <c r="AC1357" s="20"/>
      <c r="AD1357" s="20"/>
      <c r="AE1357" s="20"/>
      <c r="AF1357" s="20"/>
      <c r="AG1357" s="20"/>
      <c r="AH1357" s="20"/>
    </row>
    <row r="1358" spans="1:34" s="1" customFormat="1">
      <c r="A1358" s="96"/>
      <c r="B1358" s="96"/>
      <c r="C1358" s="470"/>
      <c r="D1358" s="96"/>
      <c r="E1358" s="96"/>
      <c r="F1358" s="96"/>
      <c r="G1358" s="96"/>
      <c r="H1358" s="96"/>
      <c r="I1358" s="16"/>
      <c r="J1358" s="16"/>
      <c r="K1358" s="32"/>
      <c r="L1358" s="16"/>
      <c r="M1358" s="16"/>
      <c r="N1358" s="16"/>
      <c r="AA1358" s="20"/>
      <c r="AB1358" s="20"/>
      <c r="AC1358" s="20"/>
      <c r="AD1358" s="20"/>
      <c r="AE1358" s="20"/>
      <c r="AF1358" s="20"/>
      <c r="AG1358" s="20"/>
      <c r="AH1358" s="20"/>
    </row>
    <row r="1359" spans="1:34" s="1" customFormat="1">
      <c r="A1359" s="96"/>
      <c r="B1359" s="96"/>
      <c r="C1359" s="470"/>
      <c r="D1359" s="96"/>
      <c r="E1359" s="96"/>
      <c r="F1359" s="96"/>
      <c r="G1359" s="96"/>
      <c r="H1359" s="96"/>
      <c r="I1359" s="16"/>
      <c r="J1359" s="16"/>
      <c r="K1359" s="32"/>
      <c r="L1359" s="16"/>
      <c r="M1359" s="16"/>
      <c r="N1359" s="16"/>
      <c r="AA1359" s="20"/>
      <c r="AB1359" s="20"/>
      <c r="AC1359" s="20"/>
      <c r="AD1359" s="20"/>
      <c r="AE1359" s="20"/>
      <c r="AF1359" s="20"/>
      <c r="AG1359" s="20"/>
      <c r="AH1359" s="20"/>
    </row>
    <row r="1360" spans="1:34" s="1" customFormat="1">
      <c r="A1360" s="96"/>
      <c r="B1360" s="96"/>
      <c r="C1360" s="470"/>
      <c r="D1360" s="96"/>
      <c r="E1360" s="96"/>
      <c r="F1360" s="96"/>
      <c r="G1360" s="96"/>
      <c r="H1360" s="96"/>
      <c r="I1360" s="16"/>
      <c r="J1360" s="16"/>
      <c r="K1360" s="32"/>
      <c r="L1360" s="16"/>
      <c r="M1360" s="16"/>
      <c r="N1360" s="16"/>
      <c r="AA1360" s="20"/>
      <c r="AB1360" s="20"/>
      <c r="AC1360" s="20"/>
      <c r="AD1360" s="20"/>
      <c r="AE1360" s="20"/>
      <c r="AF1360" s="20"/>
      <c r="AG1360" s="20"/>
      <c r="AH1360" s="20"/>
    </row>
    <row r="1361" spans="1:34" s="1" customFormat="1">
      <c r="A1361" s="96"/>
      <c r="B1361" s="96"/>
      <c r="C1361" s="470"/>
      <c r="D1361" s="96"/>
      <c r="E1361" s="96"/>
      <c r="F1361" s="96"/>
      <c r="G1361" s="96"/>
      <c r="H1361" s="96"/>
      <c r="I1361" s="16"/>
      <c r="J1361" s="16"/>
      <c r="K1361" s="32"/>
      <c r="L1361" s="16"/>
      <c r="M1361" s="16"/>
      <c r="N1361" s="16"/>
      <c r="AA1361" s="20"/>
      <c r="AB1361" s="20"/>
      <c r="AC1361" s="20"/>
      <c r="AD1361" s="20"/>
      <c r="AE1361" s="20"/>
      <c r="AF1361" s="20"/>
      <c r="AG1361" s="20"/>
      <c r="AH1361" s="20"/>
    </row>
    <row r="1362" spans="1:34" s="1" customFormat="1">
      <c r="A1362" s="96"/>
      <c r="B1362" s="96"/>
      <c r="C1362" s="470"/>
      <c r="D1362" s="96"/>
      <c r="E1362" s="96"/>
      <c r="F1362" s="96"/>
      <c r="G1362" s="96"/>
      <c r="H1362" s="96"/>
      <c r="I1362" s="16"/>
      <c r="J1362" s="16"/>
      <c r="K1362" s="32"/>
      <c r="L1362" s="16"/>
      <c r="M1362" s="16"/>
      <c r="N1362" s="16"/>
      <c r="AA1362" s="20"/>
      <c r="AB1362" s="20"/>
      <c r="AC1362" s="20"/>
      <c r="AD1362" s="20"/>
      <c r="AE1362" s="20"/>
      <c r="AF1362" s="20"/>
      <c r="AG1362" s="20"/>
      <c r="AH1362" s="20"/>
    </row>
    <row r="1363" spans="1:34" s="1" customFormat="1">
      <c r="A1363" s="96"/>
      <c r="B1363" s="96"/>
      <c r="C1363" s="470"/>
      <c r="D1363" s="96"/>
      <c r="E1363" s="96"/>
      <c r="F1363" s="96"/>
      <c r="G1363" s="96"/>
      <c r="H1363" s="96"/>
      <c r="I1363" s="16"/>
      <c r="J1363" s="16"/>
      <c r="K1363" s="32"/>
      <c r="L1363" s="16"/>
      <c r="M1363" s="16"/>
      <c r="N1363" s="16"/>
      <c r="AA1363" s="20"/>
      <c r="AB1363" s="20"/>
      <c r="AC1363" s="20"/>
      <c r="AD1363" s="20"/>
      <c r="AE1363" s="20"/>
      <c r="AF1363" s="20"/>
      <c r="AG1363" s="20"/>
      <c r="AH1363" s="20"/>
    </row>
    <row r="1364" spans="1:34" s="1" customFormat="1">
      <c r="A1364" s="96"/>
      <c r="B1364" s="96"/>
      <c r="C1364" s="470"/>
      <c r="D1364" s="96"/>
      <c r="E1364" s="96"/>
      <c r="F1364" s="96"/>
      <c r="G1364" s="96"/>
      <c r="H1364" s="96"/>
      <c r="I1364" s="16"/>
      <c r="J1364" s="16"/>
      <c r="K1364" s="32"/>
      <c r="L1364" s="16"/>
      <c r="M1364" s="16"/>
      <c r="N1364" s="16"/>
      <c r="AA1364" s="20"/>
      <c r="AB1364" s="20"/>
      <c r="AC1364" s="20"/>
      <c r="AD1364" s="20"/>
      <c r="AE1364" s="20"/>
      <c r="AF1364" s="20"/>
      <c r="AG1364" s="20"/>
      <c r="AH1364" s="20"/>
    </row>
    <row r="1365" spans="1:34" s="1" customFormat="1">
      <c r="A1365" s="96"/>
      <c r="B1365" s="96"/>
      <c r="C1365" s="470"/>
      <c r="D1365" s="96"/>
      <c r="E1365" s="96"/>
      <c r="F1365" s="96"/>
      <c r="G1365" s="96"/>
      <c r="H1365" s="96"/>
      <c r="I1365" s="16"/>
      <c r="J1365" s="16"/>
      <c r="K1365" s="32"/>
      <c r="L1365" s="16"/>
      <c r="M1365" s="16"/>
      <c r="N1365" s="16"/>
      <c r="AA1365" s="20"/>
      <c r="AB1365" s="20"/>
      <c r="AC1365" s="20"/>
      <c r="AD1365" s="20"/>
      <c r="AE1365" s="20"/>
      <c r="AF1365" s="20"/>
      <c r="AG1365" s="20"/>
      <c r="AH1365" s="20"/>
    </row>
    <row r="1366" spans="1:34" s="1" customFormat="1">
      <c r="A1366" s="96"/>
      <c r="B1366" s="96"/>
      <c r="C1366" s="470"/>
      <c r="D1366" s="96"/>
      <c r="E1366" s="96"/>
      <c r="F1366" s="96"/>
      <c r="G1366" s="96"/>
      <c r="H1366" s="96"/>
      <c r="I1366" s="16"/>
      <c r="J1366" s="16"/>
      <c r="K1366" s="32"/>
      <c r="L1366" s="16"/>
      <c r="M1366" s="16"/>
      <c r="N1366" s="16"/>
      <c r="AA1366" s="20"/>
      <c r="AB1366" s="20"/>
      <c r="AC1366" s="20"/>
      <c r="AD1366" s="20"/>
      <c r="AE1366" s="20"/>
      <c r="AF1366" s="20"/>
      <c r="AG1366" s="20"/>
      <c r="AH1366" s="20"/>
    </row>
    <row r="1367" spans="1:34" s="1" customFormat="1">
      <c r="A1367" s="96"/>
      <c r="B1367" s="96"/>
      <c r="C1367" s="470"/>
      <c r="D1367" s="96"/>
      <c r="E1367" s="96"/>
      <c r="F1367" s="96"/>
      <c r="G1367" s="96"/>
      <c r="H1367" s="96"/>
      <c r="I1367" s="16"/>
      <c r="J1367" s="16"/>
      <c r="K1367" s="32"/>
      <c r="L1367" s="16"/>
      <c r="M1367" s="16"/>
      <c r="N1367" s="16"/>
      <c r="AA1367" s="20"/>
      <c r="AB1367" s="20"/>
      <c r="AC1367" s="20"/>
      <c r="AD1367" s="20"/>
      <c r="AE1367" s="20"/>
      <c r="AF1367" s="20"/>
      <c r="AG1367" s="20"/>
      <c r="AH1367" s="20"/>
    </row>
    <row r="1368" spans="1:34" s="1" customFormat="1">
      <c r="A1368" s="96"/>
      <c r="B1368" s="96"/>
      <c r="C1368" s="470"/>
      <c r="D1368" s="96"/>
      <c r="E1368" s="96"/>
      <c r="F1368" s="96"/>
      <c r="G1368" s="96"/>
      <c r="H1368" s="96"/>
      <c r="I1368" s="16"/>
      <c r="J1368" s="16"/>
      <c r="K1368" s="32"/>
      <c r="L1368" s="16"/>
      <c r="M1368" s="16"/>
      <c r="N1368" s="16"/>
      <c r="AA1368" s="20"/>
      <c r="AB1368" s="20"/>
      <c r="AC1368" s="20"/>
      <c r="AD1368" s="20"/>
      <c r="AE1368" s="20"/>
      <c r="AF1368" s="20"/>
      <c r="AG1368" s="20"/>
      <c r="AH1368" s="20"/>
    </row>
    <row r="1369" spans="1:34" s="1" customFormat="1">
      <c r="A1369" s="96"/>
      <c r="B1369" s="96"/>
      <c r="C1369" s="470"/>
      <c r="D1369" s="96"/>
      <c r="E1369" s="96"/>
      <c r="F1369" s="96"/>
      <c r="G1369" s="96"/>
      <c r="H1369" s="96"/>
      <c r="I1369" s="16"/>
      <c r="J1369" s="16"/>
      <c r="K1369" s="32"/>
      <c r="L1369" s="16"/>
      <c r="M1369" s="16"/>
      <c r="N1369" s="16"/>
      <c r="AA1369" s="20"/>
      <c r="AB1369" s="20"/>
      <c r="AC1369" s="20"/>
      <c r="AD1369" s="20"/>
      <c r="AE1369" s="20"/>
      <c r="AF1369" s="20"/>
      <c r="AG1369" s="20"/>
      <c r="AH1369" s="20"/>
    </row>
    <row r="1370" spans="1:34" s="1" customFormat="1">
      <c r="A1370" s="96"/>
      <c r="B1370" s="96"/>
      <c r="C1370" s="470"/>
      <c r="D1370" s="96"/>
      <c r="E1370" s="96"/>
      <c r="F1370" s="96"/>
      <c r="G1370" s="96"/>
      <c r="H1370" s="96"/>
      <c r="I1370" s="16"/>
      <c r="J1370" s="16"/>
      <c r="K1370" s="32"/>
      <c r="L1370" s="16"/>
      <c r="M1370" s="16"/>
      <c r="N1370" s="16"/>
      <c r="AA1370" s="20"/>
      <c r="AB1370" s="20"/>
      <c r="AC1370" s="20"/>
      <c r="AD1370" s="20"/>
      <c r="AE1370" s="20"/>
      <c r="AF1370" s="20"/>
      <c r="AG1370" s="20"/>
      <c r="AH1370" s="20"/>
    </row>
    <row r="1371" spans="1:34" s="1" customFormat="1">
      <c r="A1371" s="96"/>
      <c r="B1371" s="96"/>
      <c r="C1371" s="470"/>
      <c r="D1371" s="96"/>
      <c r="E1371" s="96"/>
      <c r="F1371" s="96"/>
      <c r="G1371" s="96"/>
      <c r="H1371" s="96"/>
      <c r="I1371" s="16"/>
      <c r="J1371" s="16"/>
      <c r="K1371" s="32"/>
      <c r="L1371" s="16"/>
      <c r="M1371" s="16"/>
      <c r="N1371" s="16"/>
      <c r="AA1371" s="20"/>
      <c r="AB1371" s="20"/>
      <c r="AC1371" s="20"/>
      <c r="AD1371" s="20"/>
      <c r="AE1371" s="20"/>
      <c r="AF1371" s="20"/>
      <c r="AG1371" s="20"/>
      <c r="AH1371" s="20"/>
    </row>
    <row r="1372" spans="1:34" s="1" customFormat="1">
      <c r="A1372" s="96"/>
      <c r="B1372" s="96"/>
      <c r="C1372" s="470"/>
      <c r="D1372" s="96"/>
      <c r="E1372" s="96"/>
      <c r="F1372" s="96"/>
      <c r="G1372" s="96"/>
      <c r="H1372" s="96"/>
      <c r="I1372" s="16"/>
      <c r="J1372" s="16"/>
      <c r="K1372" s="32"/>
      <c r="L1372" s="16"/>
      <c r="M1372" s="16"/>
      <c r="N1372" s="16"/>
      <c r="AA1372" s="20"/>
      <c r="AB1372" s="20"/>
      <c r="AC1372" s="20"/>
      <c r="AD1372" s="20"/>
      <c r="AE1372" s="20"/>
      <c r="AF1372" s="20"/>
      <c r="AG1372" s="20"/>
      <c r="AH1372" s="20"/>
    </row>
    <row r="1373" spans="1:34" s="1" customFormat="1">
      <c r="A1373" s="96"/>
      <c r="B1373" s="96"/>
      <c r="C1373" s="470"/>
      <c r="D1373" s="96"/>
      <c r="E1373" s="96"/>
      <c r="F1373" s="96"/>
      <c r="G1373" s="96"/>
      <c r="H1373" s="96"/>
      <c r="I1373" s="16"/>
      <c r="J1373" s="16"/>
      <c r="K1373" s="32"/>
      <c r="L1373" s="16"/>
      <c r="M1373" s="16"/>
      <c r="N1373" s="16"/>
      <c r="AA1373" s="20"/>
      <c r="AB1373" s="20"/>
      <c r="AC1373" s="20"/>
      <c r="AD1373" s="20"/>
      <c r="AE1373" s="20"/>
      <c r="AF1373" s="20"/>
      <c r="AG1373" s="20"/>
      <c r="AH1373" s="20"/>
    </row>
    <row r="1374" spans="1:34" s="1" customFormat="1">
      <c r="A1374" s="96"/>
      <c r="B1374" s="96"/>
      <c r="C1374" s="470"/>
      <c r="D1374" s="96"/>
      <c r="E1374" s="96"/>
      <c r="F1374" s="96"/>
      <c r="G1374" s="96"/>
      <c r="H1374" s="96"/>
      <c r="I1374" s="16"/>
      <c r="J1374" s="16"/>
      <c r="K1374" s="32"/>
      <c r="L1374" s="16"/>
      <c r="M1374" s="16"/>
      <c r="N1374" s="16"/>
      <c r="AA1374" s="20"/>
      <c r="AB1374" s="20"/>
      <c r="AC1374" s="20"/>
      <c r="AD1374" s="20"/>
      <c r="AE1374" s="20"/>
      <c r="AF1374" s="20"/>
      <c r="AG1374" s="20"/>
      <c r="AH1374" s="20"/>
    </row>
    <row r="1375" spans="1:34" s="1" customFormat="1">
      <c r="A1375" s="96"/>
      <c r="B1375" s="96"/>
      <c r="C1375" s="470"/>
      <c r="D1375" s="96"/>
      <c r="E1375" s="96"/>
      <c r="F1375" s="96"/>
      <c r="G1375" s="96"/>
      <c r="H1375" s="96"/>
      <c r="I1375" s="16"/>
      <c r="J1375" s="16"/>
      <c r="K1375" s="32"/>
      <c r="L1375" s="16"/>
      <c r="M1375" s="16"/>
      <c r="N1375" s="16"/>
      <c r="AA1375" s="20"/>
      <c r="AB1375" s="20"/>
      <c r="AC1375" s="20"/>
      <c r="AD1375" s="20"/>
      <c r="AE1375" s="20"/>
      <c r="AF1375" s="20"/>
      <c r="AG1375" s="20"/>
      <c r="AH1375" s="20"/>
    </row>
    <row r="1376" spans="1:34" s="1" customFormat="1">
      <c r="A1376" s="96"/>
      <c r="B1376" s="96"/>
      <c r="C1376" s="470"/>
      <c r="D1376" s="96"/>
      <c r="E1376" s="96"/>
      <c r="F1376" s="96"/>
      <c r="G1376" s="96"/>
      <c r="H1376" s="96"/>
      <c r="I1376" s="16"/>
      <c r="J1376" s="16"/>
      <c r="K1376" s="32"/>
      <c r="L1376" s="16"/>
      <c r="M1376" s="16"/>
      <c r="N1376" s="16"/>
      <c r="AA1376" s="20"/>
      <c r="AB1376" s="20"/>
      <c r="AC1376" s="20"/>
      <c r="AD1376" s="20"/>
      <c r="AE1376" s="20"/>
      <c r="AF1376" s="20"/>
      <c r="AG1376" s="20"/>
      <c r="AH1376" s="20"/>
    </row>
    <row r="1377" spans="1:34" s="1" customFormat="1">
      <c r="A1377" s="96"/>
      <c r="B1377" s="96"/>
      <c r="C1377" s="470"/>
      <c r="D1377" s="96"/>
      <c r="E1377" s="96"/>
      <c r="F1377" s="96"/>
      <c r="G1377" s="96"/>
      <c r="H1377" s="96"/>
      <c r="I1377" s="16"/>
      <c r="J1377" s="16"/>
      <c r="K1377" s="32"/>
      <c r="L1377" s="16"/>
      <c r="M1377" s="16"/>
      <c r="N1377" s="16"/>
      <c r="AA1377" s="20"/>
      <c r="AB1377" s="20"/>
      <c r="AC1377" s="20"/>
      <c r="AD1377" s="20"/>
      <c r="AE1377" s="20"/>
      <c r="AF1377" s="20"/>
      <c r="AG1377" s="20"/>
      <c r="AH1377" s="20"/>
    </row>
    <row r="1378" spans="1:34" s="1" customFormat="1">
      <c r="A1378" s="96"/>
      <c r="B1378" s="96"/>
      <c r="C1378" s="470"/>
      <c r="D1378" s="96"/>
      <c r="E1378" s="96"/>
      <c r="F1378" s="96"/>
      <c r="G1378" s="96"/>
      <c r="H1378" s="96"/>
      <c r="I1378" s="16"/>
      <c r="J1378" s="16"/>
      <c r="K1378" s="32"/>
      <c r="L1378" s="16"/>
      <c r="M1378" s="16"/>
      <c r="N1378" s="16"/>
      <c r="AA1378" s="20"/>
      <c r="AB1378" s="20"/>
      <c r="AC1378" s="20"/>
      <c r="AD1378" s="20"/>
      <c r="AE1378" s="20"/>
      <c r="AF1378" s="20"/>
      <c r="AG1378" s="20"/>
      <c r="AH1378" s="20"/>
    </row>
    <row r="1379" spans="1:34" s="1" customFormat="1">
      <c r="A1379" s="96"/>
      <c r="B1379" s="96"/>
      <c r="C1379" s="470"/>
      <c r="D1379" s="96"/>
      <c r="E1379" s="96"/>
      <c r="F1379" s="96"/>
      <c r="G1379" s="96"/>
      <c r="H1379" s="96"/>
      <c r="I1379" s="16"/>
      <c r="J1379" s="16"/>
      <c r="K1379" s="32"/>
      <c r="L1379" s="16"/>
      <c r="M1379" s="16"/>
      <c r="N1379" s="16"/>
      <c r="AA1379" s="20"/>
      <c r="AB1379" s="20"/>
      <c r="AC1379" s="20"/>
      <c r="AD1379" s="20"/>
      <c r="AE1379" s="20"/>
      <c r="AF1379" s="20"/>
      <c r="AG1379" s="20"/>
      <c r="AH1379" s="20"/>
    </row>
    <row r="1380" spans="1:34" s="1" customFormat="1">
      <c r="A1380" s="96"/>
      <c r="B1380" s="96"/>
      <c r="C1380" s="470"/>
      <c r="D1380" s="96"/>
      <c r="E1380" s="96"/>
      <c r="F1380" s="96"/>
      <c r="G1380" s="96"/>
      <c r="H1380" s="96"/>
      <c r="I1380" s="16"/>
      <c r="J1380" s="16"/>
      <c r="K1380" s="32"/>
      <c r="L1380" s="16"/>
      <c r="M1380" s="16"/>
      <c r="N1380" s="16"/>
      <c r="AA1380" s="20"/>
      <c r="AB1380" s="20"/>
      <c r="AC1380" s="20"/>
      <c r="AD1380" s="20"/>
      <c r="AE1380" s="20"/>
      <c r="AF1380" s="20"/>
      <c r="AG1380" s="20"/>
      <c r="AH1380" s="20"/>
    </row>
    <row r="1381" spans="1:34" s="1" customFormat="1">
      <c r="A1381" s="96"/>
      <c r="B1381" s="96"/>
      <c r="C1381" s="470"/>
      <c r="D1381" s="96"/>
      <c r="E1381" s="96"/>
      <c r="F1381" s="96"/>
      <c r="G1381" s="96"/>
      <c r="H1381" s="96"/>
      <c r="I1381" s="16"/>
      <c r="J1381" s="16"/>
      <c r="K1381" s="32"/>
      <c r="L1381" s="16"/>
      <c r="M1381" s="16"/>
      <c r="N1381" s="16"/>
      <c r="AA1381" s="20"/>
      <c r="AB1381" s="20"/>
      <c r="AC1381" s="20"/>
      <c r="AD1381" s="20"/>
      <c r="AE1381" s="20"/>
      <c r="AF1381" s="20"/>
      <c r="AG1381" s="20"/>
      <c r="AH1381" s="20"/>
    </row>
    <row r="1382" spans="1:34" s="1" customFormat="1">
      <c r="A1382" s="96"/>
      <c r="B1382" s="96"/>
      <c r="C1382" s="470"/>
      <c r="D1382" s="96"/>
      <c r="E1382" s="96"/>
      <c r="F1382" s="96"/>
      <c r="G1382" s="96"/>
      <c r="H1382" s="96"/>
      <c r="I1382" s="16"/>
      <c r="J1382" s="16"/>
      <c r="K1382" s="32"/>
      <c r="L1382" s="16"/>
      <c r="M1382" s="16"/>
      <c r="N1382" s="16"/>
      <c r="AA1382" s="20"/>
      <c r="AB1382" s="20"/>
      <c r="AC1382" s="20"/>
      <c r="AD1382" s="20"/>
      <c r="AE1382" s="20"/>
      <c r="AF1382" s="20"/>
      <c r="AG1382" s="20"/>
      <c r="AH1382" s="20"/>
    </row>
    <row r="1383" spans="1:34" s="1" customFormat="1">
      <c r="A1383" s="96"/>
      <c r="B1383" s="96"/>
      <c r="C1383" s="470"/>
      <c r="D1383" s="96"/>
      <c r="E1383" s="96"/>
      <c r="F1383" s="96"/>
      <c r="G1383" s="96"/>
      <c r="H1383" s="96"/>
      <c r="I1383" s="16"/>
      <c r="J1383" s="16"/>
      <c r="K1383" s="32"/>
      <c r="L1383" s="16"/>
      <c r="M1383" s="16"/>
      <c r="N1383" s="16"/>
      <c r="AA1383" s="20"/>
      <c r="AB1383" s="20"/>
      <c r="AC1383" s="20"/>
      <c r="AD1383" s="20"/>
      <c r="AE1383" s="20"/>
      <c r="AF1383" s="20"/>
      <c r="AG1383" s="20"/>
      <c r="AH1383" s="20"/>
    </row>
    <row r="1384" spans="1:34" s="1" customFormat="1">
      <c r="A1384" s="96"/>
      <c r="B1384" s="96"/>
      <c r="C1384" s="470"/>
      <c r="D1384" s="96"/>
      <c r="E1384" s="96"/>
      <c r="F1384" s="96"/>
      <c r="G1384" s="96"/>
      <c r="H1384" s="96"/>
      <c r="I1384" s="16"/>
      <c r="J1384" s="16"/>
      <c r="K1384" s="32"/>
      <c r="L1384" s="16"/>
      <c r="M1384" s="16"/>
      <c r="N1384" s="16"/>
      <c r="AA1384" s="20"/>
      <c r="AB1384" s="20"/>
      <c r="AC1384" s="20"/>
      <c r="AD1384" s="20"/>
      <c r="AE1384" s="20"/>
      <c r="AF1384" s="20"/>
      <c r="AG1384" s="20"/>
      <c r="AH1384" s="20"/>
    </row>
    <row r="1385" spans="1:34" s="1" customFormat="1">
      <c r="A1385" s="96"/>
      <c r="B1385" s="96"/>
      <c r="C1385" s="470"/>
      <c r="D1385" s="96"/>
      <c r="E1385" s="96"/>
      <c r="F1385" s="96"/>
      <c r="G1385" s="96"/>
      <c r="H1385" s="96"/>
      <c r="I1385" s="16"/>
      <c r="J1385" s="16"/>
      <c r="K1385" s="32"/>
      <c r="L1385" s="16"/>
      <c r="M1385" s="16"/>
      <c r="N1385" s="16"/>
      <c r="AA1385" s="20"/>
      <c r="AB1385" s="20"/>
      <c r="AC1385" s="20"/>
      <c r="AD1385" s="20"/>
      <c r="AE1385" s="20"/>
      <c r="AF1385" s="20"/>
      <c r="AG1385" s="20"/>
      <c r="AH1385" s="20"/>
    </row>
    <row r="1386" spans="1:34" s="1" customFormat="1">
      <c r="A1386" s="96"/>
      <c r="B1386" s="96"/>
      <c r="C1386" s="470"/>
      <c r="D1386" s="96"/>
      <c r="E1386" s="96"/>
      <c r="F1386" s="96"/>
      <c r="G1386" s="96"/>
      <c r="H1386" s="96"/>
      <c r="I1386" s="16"/>
      <c r="J1386" s="16"/>
      <c r="K1386" s="32"/>
      <c r="L1386" s="16"/>
      <c r="M1386" s="16"/>
      <c r="N1386" s="16"/>
      <c r="AA1386" s="20"/>
      <c r="AB1386" s="20"/>
      <c r="AC1386" s="20"/>
      <c r="AD1386" s="20"/>
      <c r="AE1386" s="20"/>
      <c r="AF1386" s="20"/>
      <c r="AG1386" s="20"/>
      <c r="AH1386" s="20"/>
    </row>
    <row r="1387" spans="1:34" s="1" customFormat="1">
      <c r="A1387" s="96"/>
      <c r="B1387" s="96"/>
      <c r="C1387" s="470"/>
      <c r="D1387" s="96"/>
      <c r="E1387" s="96"/>
      <c r="F1387" s="96"/>
      <c r="G1387" s="96"/>
      <c r="H1387" s="96"/>
      <c r="I1387" s="16"/>
      <c r="J1387" s="16"/>
      <c r="K1387" s="32"/>
      <c r="L1387" s="16"/>
      <c r="M1387" s="16"/>
      <c r="N1387" s="16"/>
      <c r="AA1387" s="20"/>
      <c r="AB1387" s="20"/>
      <c r="AC1387" s="20"/>
      <c r="AD1387" s="20"/>
      <c r="AE1387" s="20"/>
      <c r="AF1387" s="20"/>
      <c r="AG1387" s="20"/>
      <c r="AH1387" s="20"/>
    </row>
    <row r="1388" spans="1:34" s="1" customFormat="1">
      <c r="A1388" s="96"/>
      <c r="B1388" s="96"/>
      <c r="C1388" s="470"/>
      <c r="D1388" s="96"/>
      <c r="E1388" s="96"/>
      <c r="F1388" s="96"/>
      <c r="G1388" s="96"/>
      <c r="H1388" s="96"/>
      <c r="I1388" s="16"/>
      <c r="J1388" s="16"/>
      <c r="K1388" s="32"/>
      <c r="L1388" s="16"/>
      <c r="M1388" s="16"/>
      <c r="N1388" s="16"/>
      <c r="AA1388" s="20"/>
      <c r="AB1388" s="20"/>
      <c r="AC1388" s="20"/>
      <c r="AD1388" s="20"/>
      <c r="AE1388" s="20"/>
      <c r="AF1388" s="20"/>
      <c r="AG1388" s="20"/>
      <c r="AH1388" s="20"/>
    </row>
    <row r="1389" spans="1:34" s="1" customFormat="1">
      <c r="A1389" s="96"/>
      <c r="B1389" s="96"/>
      <c r="C1389" s="470"/>
      <c r="D1389" s="96"/>
      <c r="E1389" s="96"/>
      <c r="F1389" s="96"/>
      <c r="G1389" s="96"/>
      <c r="H1389" s="96"/>
      <c r="I1389" s="16"/>
      <c r="J1389" s="16"/>
      <c r="K1389" s="32"/>
      <c r="L1389" s="16"/>
      <c r="M1389" s="16"/>
      <c r="N1389" s="16"/>
      <c r="AA1389" s="20"/>
      <c r="AB1389" s="20"/>
      <c r="AC1389" s="20"/>
      <c r="AD1389" s="20"/>
      <c r="AE1389" s="20"/>
      <c r="AF1389" s="20"/>
      <c r="AG1389" s="20"/>
      <c r="AH1389" s="20"/>
    </row>
    <row r="1390" spans="1:34" s="1" customFormat="1">
      <c r="A1390" s="96"/>
      <c r="B1390" s="96"/>
      <c r="C1390" s="470"/>
      <c r="D1390" s="96"/>
      <c r="E1390" s="96"/>
      <c r="F1390" s="96"/>
      <c r="G1390" s="96"/>
      <c r="H1390" s="96"/>
      <c r="I1390" s="16"/>
      <c r="J1390" s="16"/>
      <c r="K1390" s="32"/>
      <c r="L1390" s="16"/>
      <c r="M1390" s="16"/>
      <c r="N1390" s="16"/>
      <c r="AA1390" s="20"/>
      <c r="AB1390" s="20"/>
      <c r="AC1390" s="20"/>
      <c r="AD1390" s="20"/>
      <c r="AE1390" s="20"/>
      <c r="AF1390" s="20"/>
      <c r="AG1390" s="20"/>
      <c r="AH1390" s="20"/>
    </row>
    <row r="1391" spans="1:34" s="1" customFormat="1">
      <c r="A1391" s="96"/>
      <c r="B1391" s="96"/>
      <c r="C1391" s="470"/>
      <c r="D1391" s="96"/>
      <c r="E1391" s="96"/>
      <c r="F1391" s="96"/>
      <c r="G1391" s="96"/>
      <c r="H1391" s="96"/>
      <c r="I1391" s="16"/>
      <c r="J1391" s="16"/>
      <c r="K1391" s="32"/>
      <c r="L1391" s="16"/>
      <c r="M1391" s="16"/>
      <c r="N1391" s="16"/>
      <c r="AA1391" s="20"/>
      <c r="AB1391" s="20"/>
      <c r="AC1391" s="20"/>
      <c r="AD1391" s="20"/>
      <c r="AE1391" s="20"/>
      <c r="AF1391" s="20"/>
      <c r="AG1391" s="20"/>
      <c r="AH1391" s="20"/>
    </row>
    <row r="1392" spans="1:34" s="1" customFormat="1">
      <c r="A1392" s="96"/>
      <c r="B1392" s="96"/>
      <c r="C1392" s="470"/>
      <c r="D1392" s="96"/>
      <c r="E1392" s="96"/>
      <c r="F1392" s="96"/>
      <c r="G1392" s="96"/>
      <c r="H1392" s="96"/>
      <c r="I1392" s="16"/>
      <c r="J1392" s="16"/>
      <c r="K1392" s="32"/>
      <c r="L1392" s="16"/>
      <c r="M1392" s="16"/>
      <c r="N1392" s="16"/>
      <c r="AA1392" s="20"/>
      <c r="AB1392" s="20"/>
      <c r="AC1392" s="20"/>
      <c r="AD1392" s="20"/>
      <c r="AE1392" s="20"/>
      <c r="AF1392" s="20"/>
      <c r="AG1392" s="20"/>
      <c r="AH1392" s="20"/>
    </row>
    <row r="1393" spans="1:34" s="1" customFormat="1">
      <c r="A1393" s="96"/>
      <c r="B1393" s="96"/>
      <c r="C1393" s="470"/>
      <c r="D1393" s="96"/>
      <c r="E1393" s="96"/>
      <c r="F1393" s="96"/>
      <c r="G1393" s="96"/>
      <c r="H1393" s="96"/>
      <c r="I1393" s="16"/>
      <c r="J1393" s="16"/>
      <c r="K1393" s="32"/>
      <c r="L1393" s="16"/>
      <c r="M1393" s="16"/>
      <c r="N1393" s="16"/>
      <c r="AA1393" s="20"/>
      <c r="AB1393" s="20"/>
      <c r="AC1393" s="20"/>
      <c r="AD1393" s="20"/>
      <c r="AE1393" s="20"/>
      <c r="AF1393" s="20"/>
      <c r="AG1393" s="20"/>
      <c r="AH1393" s="20"/>
    </row>
    <row r="1394" spans="1:34" s="1" customFormat="1">
      <c r="A1394" s="96"/>
      <c r="B1394" s="96"/>
      <c r="C1394" s="470"/>
      <c r="D1394" s="96"/>
      <c r="E1394" s="96"/>
      <c r="F1394" s="96"/>
      <c r="G1394" s="96"/>
      <c r="H1394" s="96"/>
      <c r="I1394" s="16"/>
      <c r="J1394" s="16"/>
      <c r="K1394" s="32"/>
      <c r="L1394" s="16"/>
      <c r="M1394" s="16"/>
      <c r="N1394" s="16"/>
      <c r="AA1394" s="20"/>
      <c r="AB1394" s="20"/>
      <c r="AC1394" s="20"/>
      <c r="AD1394" s="20"/>
      <c r="AE1394" s="20"/>
      <c r="AF1394" s="20"/>
      <c r="AG1394" s="20"/>
      <c r="AH1394" s="20"/>
    </row>
    <row r="1395" spans="1:34" s="1" customFormat="1">
      <c r="A1395" s="96"/>
      <c r="B1395" s="96"/>
      <c r="C1395" s="470"/>
      <c r="D1395" s="96"/>
      <c r="E1395" s="96"/>
      <c r="F1395" s="96"/>
      <c r="G1395" s="96"/>
      <c r="H1395" s="96"/>
      <c r="I1395" s="16"/>
      <c r="J1395" s="16"/>
      <c r="K1395" s="32"/>
      <c r="L1395" s="16"/>
      <c r="M1395" s="16"/>
      <c r="N1395" s="16"/>
      <c r="AA1395" s="20"/>
      <c r="AB1395" s="20"/>
      <c r="AC1395" s="20"/>
      <c r="AD1395" s="20"/>
      <c r="AE1395" s="20"/>
      <c r="AF1395" s="20"/>
      <c r="AG1395" s="20"/>
      <c r="AH1395" s="20"/>
    </row>
    <row r="1396" spans="1:34" s="1" customFormat="1">
      <c r="A1396" s="96"/>
      <c r="B1396" s="96"/>
      <c r="C1396" s="470"/>
      <c r="D1396" s="96"/>
      <c r="E1396" s="96"/>
      <c r="F1396" s="96"/>
      <c r="G1396" s="96"/>
      <c r="H1396" s="96"/>
      <c r="I1396" s="16"/>
      <c r="J1396" s="16"/>
      <c r="K1396" s="32"/>
      <c r="L1396" s="16"/>
      <c r="M1396" s="16"/>
      <c r="N1396" s="16"/>
      <c r="AA1396" s="20"/>
      <c r="AB1396" s="20"/>
      <c r="AC1396" s="20"/>
      <c r="AD1396" s="20"/>
      <c r="AE1396" s="20"/>
      <c r="AF1396" s="20"/>
      <c r="AG1396" s="20"/>
      <c r="AH1396" s="20"/>
    </row>
    <row r="1397" spans="1:34" s="1" customFormat="1">
      <c r="A1397" s="96"/>
      <c r="B1397" s="96"/>
      <c r="C1397" s="470"/>
      <c r="D1397" s="96"/>
      <c r="E1397" s="96"/>
      <c r="F1397" s="96"/>
      <c r="G1397" s="96"/>
      <c r="H1397" s="96"/>
      <c r="I1397" s="16"/>
      <c r="J1397" s="16"/>
      <c r="K1397" s="32"/>
      <c r="L1397" s="16"/>
      <c r="M1397" s="16"/>
      <c r="N1397" s="16"/>
      <c r="AA1397" s="20"/>
      <c r="AB1397" s="20"/>
      <c r="AC1397" s="20"/>
      <c r="AD1397" s="20"/>
      <c r="AE1397" s="20"/>
      <c r="AF1397" s="20"/>
      <c r="AG1397" s="20"/>
      <c r="AH1397" s="20"/>
    </row>
    <row r="1398" spans="1:34" s="1" customFormat="1">
      <c r="A1398" s="96"/>
      <c r="B1398" s="96"/>
      <c r="C1398" s="470"/>
      <c r="D1398" s="96"/>
      <c r="E1398" s="96"/>
      <c r="F1398" s="96"/>
      <c r="G1398" s="96"/>
      <c r="H1398" s="96"/>
      <c r="I1398" s="16"/>
      <c r="J1398" s="16"/>
      <c r="K1398" s="32"/>
      <c r="L1398" s="16"/>
      <c r="M1398" s="16"/>
      <c r="N1398" s="16"/>
      <c r="AA1398" s="20"/>
      <c r="AB1398" s="20"/>
      <c r="AC1398" s="20"/>
      <c r="AD1398" s="20"/>
      <c r="AE1398" s="20"/>
      <c r="AF1398" s="20"/>
      <c r="AG1398" s="20"/>
      <c r="AH1398" s="20"/>
    </row>
    <row r="1399" spans="1:34" s="1" customFormat="1">
      <c r="A1399" s="96"/>
      <c r="B1399" s="96"/>
      <c r="C1399" s="470"/>
      <c r="D1399" s="96"/>
      <c r="E1399" s="96"/>
      <c r="F1399" s="96"/>
      <c r="G1399" s="96"/>
      <c r="H1399" s="96"/>
      <c r="I1399" s="16"/>
      <c r="J1399" s="16"/>
      <c r="K1399" s="32"/>
      <c r="L1399" s="16"/>
      <c r="M1399" s="16"/>
      <c r="N1399" s="16"/>
      <c r="AA1399" s="20"/>
      <c r="AB1399" s="20"/>
      <c r="AC1399" s="20"/>
      <c r="AD1399" s="20"/>
      <c r="AE1399" s="20"/>
      <c r="AF1399" s="20"/>
      <c r="AG1399" s="20"/>
      <c r="AH1399" s="20"/>
    </row>
    <row r="1400" spans="1:34" s="1" customFormat="1">
      <c r="A1400" s="96"/>
      <c r="B1400" s="96"/>
      <c r="C1400" s="470"/>
      <c r="D1400" s="96"/>
      <c r="E1400" s="96"/>
      <c r="F1400" s="96"/>
      <c r="G1400" s="96"/>
      <c r="H1400" s="96"/>
      <c r="I1400" s="16"/>
      <c r="J1400" s="16"/>
      <c r="K1400" s="32"/>
      <c r="L1400" s="16"/>
      <c r="M1400" s="16"/>
      <c r="N1400" s="16"/>
      <c r="AA1400" s="20"/>
      <c r="AB1400" s="20"/>
      <c r="AC1400" s="20"/>
      <c r="AD1400" s="20"/>
      <c r="AE1400" s="20"/>
      <c r="AF1400" s="20"/>
      <c r="AG1400" s="20"/>
      <c r="AH1400" s="20"/>
    </row>
    <row r="1401" spans="1:34" s="1" customFormat="1">
      <c r="A1401" s="96"/>
      <c r="B1401" s="96"/>
      <c r="C1401" s="470"/>
      <c r="D1401" s="96"/>
      <c r="E1401" s="96"/>
      <c r="F1401" s="96"/>
      <c r="G1401" s="96"/>
      <c r="H1401" s="96"/>
      <c r="I1401" s="16"/>
      <c r="J1401" s="16"/>
      <c r="K1401" s="32"/>
      <c r="L1401" s="16"/>
      <c r="M1401" s="16"/>
      <c r="N1401" s="16"/>
      <c r="AA1401" s="20"/>
      <c r="AB1401" s="20"/>
      <c r="AC1401" s="20"/>
      <c r="AD1401" s="20"/>
      <c r="AE1401" s="20"/>
      <c r="AF1401" s="20"/>
      <c r="AG1401" s="20"/>
      <c r="AH1401" s="20"/>
    </row>
    <row r="1402" spans="1:34" s="1" customFormat="1">
      <c r="A1402" s="96"/>
      <c r="B1402" s="96"/>
      <c r="C1402" s="470"/>
      <c r="D1402" s="96"/>
      <c r="E1402" s="96"/>
      <c r="F1402" s="96"/>
      <c r="G1402" s="96"/>
      <c r="H1402" s="96"/>
      <c r="I1402" s="16"/>
      <c r="J1402" s="16"/>
      <c r="K1402" s="32"/>
      <c r="L1402" s="16"/>
      <c r="M1402" s="16"/>
      <c r="N1402" s="16"/>
      <c r="AA1402" s="20"/>
      <c r="AB1402" s="20"/>
      <c r="AC1402" s="20"/>
      <c r="AD1402" s="20"/>
      <c r="AE1402" s="20"/>
      <c r="AF1402" s="20"/>
      <c r="AG1402" s="20"/>
      <c r="AH1402" s="20"/>
    </row>
    <row r="1403" spans="1:34" s="1" customFormat="1">
      <c r="A1403" s="96"/>
      <c r="B1403" s="96"/>
      <c r="C1403" s="470"/>
      <c r="D1403" s="96"/>
      <c r="E1403" s="96"/>
      <c r="F1403" s="96"/>
      <c r="G1403" s="96"/>
      <c r="H1403" s="96"/>
      <c r="I1403" s="16"/>
      <c r="J1403" s="16"/>
      <c r="K1403" s="32"/>
      <c r="L1403" s="16"/>
      <c r="M1403" s="16"/>
      <c r="N1403" s="16"/>
      <c r="AA1403" s="20"/>
      <c r="AB1403" s="20"/>
      <c r="AC1403" s="20"/>
      <c r="AD1403" s="20"/>
      <c r="AE1403" s="20"/>
      <c r="AF1403" s="20"/>
      <c r="AG1403" s="20"/>
      <c r="AH1403" s="20"/>
    </row>
    <row r="1404" spans="1:34" s="1" customFormat="1">
      <c r="A1404" s="96"/>
      <c r="B1404" s="96"/>
      <c r="C1404" s="470"/>
      <c r="D1404" s="96"/>
      <c r="E1404" s="96"/>
      <c r="F1404" s="96"/>
      <c r="G1404" s="96"/>
      <c r="H1404" s="96"/>
      <c r="I1404" s="16"/>
      <c r="J1404" s="16"/>
      <c r="K1404" s="32"/>
      <c r="L1404" s="16"/>
      <c r="M1404" s="16"/>
      <c r="N1404" s="16"/>
      <c r="AA1404" s="20"/>
      <c r="AB1404" s="20"/>
      <c r="AC1404" s="20"/>
      <c r="AD1404" s="20"/>
      <c r="AE1404" s="20"/>
      <c r="AF1404" s="20"/>
      <c r="AG1404" s="20"/>
      <c r="AH1404" s="20"/>
    </row>
    <row r="1405" spans="1:34" s="1" customFormat="1">
      <c r="A1405" s="96"/>
      <c r="B1405" s="96"/>
      <c r="C1405" s="470"/>
      <c r="D1405" s="96"/>
      <c r="E1405" s="96"/>
      <c r="F1405" s="96"/>
      <c r="G1405" s="96"/>
      <c r="H1405" s="96"/>
      <c r="I1405" s="16"/>
      <c r="J1405" s="16"/>
      <c r="K1405" s="32"/>
      <c r="L1405" s="16"/>
      <c r="M1405" s="16"/>
      <c r="N1405" s="16"/>
      <c r="AA1405" s="20"/>
      <c r="AB1405" s="20"/>
      <c r="AC1405" s="20"/>
      <c r="AD1405" s="20"/>
      <c r="AE1405" s="20"/>
      <c r="AF1405" s="20"/>
      <c r="AG1405" s="20"/>
      <c r="AH1405" s="20"/>
    </row>
    <row r="1406" spans="1:34" s="1" customFormat="1">
      <c r="A1406" s="96"/>
      <c r="B1406" s="96"/>
      <c r="C1406" s="470"/>
      <c r="D1406" s="96"/>
      <c r="E1406" s="96"/>
      <c r="F1406" s="96"/>
      <c r="G1406" s="96"/>
      <c r="H1406" s="96"/>
      <c r="I1406" s="16"/>
      <c r="J1406" s="16"/>
      <c r="K1406" s="32"/>
      <c r="L1406" s="16"/>
      <c r="M1406" s="16"/>
      <c r="N1406" s="16"/>
      <c r="AA1406" s="20"/>
      <c r="AB1406" s="20"/>
      <c r="AC1406" s="20"/>
      <c r="AD1406" s="20"/>
      <c r="AE1406" s="20"/>
      <c r="AF1406" s="20"/>
      <c r="AG1406" s="20"/>
      <c r="AH1406" s="20"/>
    </row>
    <row r="1407" spans="1:34" s="1" customFormat="1">
      <c r="A1407" s="96"/>
      <c r="B1407" s="96"/>
      <c r="C1407" s="470"/>
      <c r="D1407" s="96"/>
      <c r="E1407" s="96"/>
      <c r="F1407" s="96"/>
      <c r="G1407" s="96"/>
      <c r="H1407" s="96"/>
      <c r="I1407" s="16"/>
      <c r="J1407" s="16"/>
      <c r="K1407" s="32"/>
      <c r="L1407" s="16"/>
      <c r="M1407" s="16"/>
      <c r="N1407" s="16"/>
      <c r="AA1407" s="20"/>
      <c r="AB1407" s="20"/>
      <c r="AC1407" s="20"/>
      <c r="AD1407" s="20"/>
      <c r="AE1407" s="20"/>
      <c r="AF1407" s="20"/>
      <c r="AG1407" s="20"/>
      <c r="AH1407" s="20"/>
    </row>
    <row r="1408" spans="1:34" s="1" customFormat="1">
      <c r="A1408" s="96"/>
      <c r="B1408" s="96"/>
      <c r="C1408" s="470"/>
      <c r="D1408" s="96"/>
      <c r="E1408" s="96"/>
      <c r="F1408" s="96"/>
      <c r="G1408" s="96"/>
      <c r="H1408" s="96"/>
      <c r="I1408" s="16"/>
      <c r="J1408" s="16"/>
      <c r="K1408" s="32"/>
      <c r="L1408" s="16"/>
      <c r="M1408" s="16"/>
      <c r="N1408" s="16"/>
      <c r="AA1408" s="20"/>
      <c r="AB1408" s="20"/>
      <c r="AC1408" s="20"/>
      <c r="AD1408" s="20"/>
      <c r="AE1408" s="20"/>
      <c r="AF1408" s="20"/>
      <c r="AG1408" s="20"/>
      <c r="AH1408" s="20"/>
    </row>
    <row r="1409" spans="1:34" s="1" customFormat="1">
      <c r="A1409" s="96"/>
      <c r="B1409" s="96"/>
      <c r="C1409" s="470"/>
      <c r="D1409" s="96"/>
      <c r="E1409" s="96"/>
      <c r="F1409" s="96"/>
      <c r="G1409" s="96"/>
      <c r="H1409" s="96"/>
      <c r="I1409" s="16"/>
      <c r="J1409" s="16"/>
      <c r="K1409" s="32"/>
      <c r="L1409" s="16"/>
      <c r="M1409" s="16"/>
      <c r="N1409" s="16"/>
      <c r="AA1409" s="20"/>
      <c r="AB1409" s="20"/>
      <c r="AC1409" s="20"/>
      <c r="AD1409" s="20"/>
      <c r="AE1409" s="20"/>
      <c r="AF1409" s="20"/>
      <c r="AG1409" s="20"/>
      <c r="AH1409" s="20"/>
    </row>
    <row r="1410" spans="1:34" s="1" customFormat="1">
      <c r="A1410" s="96"/>
      <c r="B1410" s="96"/>
      <c r="C1410" s="470"/>
      <c r="D1410" s="96"/>
      <c r="E1410" s="96"/>
      <c r="F1410" s="96"/>
      <c r="G1410" s="96"/>
      <c r="H1410" s="96"/>
      <c r="I1410" s="16"/>
      <c r="J1410" s="16"/>
      <c r="K1410" s="32"/>
      <c r="L1410" s="16"/>
      <c r="M1410" s="16"/>
      <c r="N1410" s="16"/>
      <c r="AA1410" s="20"/>
      <c r="AB1410" s="20"/>
      <c r="AC1410" s="20"/>
      <c r="AD1410" s="20"/>
      <c r="AE1410" s="20"/>
      <c r="AF1410" s="20"/>
      <c r="AG1410" s="20"/>
      <c r="AH1410" s="20"/>
    </row>
    <row r="1411" spans="1:34" s="1" customFormat="1">
      <c r="A1411" s="96"/>
      <c r="B1411" s="96"/>
      <c r="C1411" s="470"/>
      <c r="D1411" s="96"/>
      <c r="E1411" s="96"/>
      <c r="F1411" s="96"/>
      <c r="G1411" s="96"/>
      <c r="H1411" s="96"/>
      <c r="I1411" s="16"/>
      <c r="J1411" s="16"/>
      <c r="K1411" s="32"/>
      <c r="L1411" s="16"/>
      <c r="M1411" s="16"/>
      <c r="N1411" s="16"/>
      <c r="AA1411" s="20"/>
      <c r="AB1411" s="20"/>
      <c r="AC1411" s="20"/>
      <c r="AD1411" s="20"/>
      <c r="AE1411" s="20"/>
      <c r="AF1411" s="20"/>
      <c r="AG1411" s="20"/>
      <c r="AH1411" s="20"/>
    </row>
    <row r="1412" spans="1:34" s="1" customFormat="1">
      <c r="A1412" s="96"/>
      <c r="B1412" s="96"/>
      <c r="C1412" s="470"/>
      <c r="D1412" s="96"/>
      <c r="E1412" s="96"/>
      <c r="F1412" s="96"/>
      <c r="G1412" s="96"/>
      <c r="H1412" s="96"/>
      <c r="I1412" s="16"/>
      <c r="J1412" s="16"/>
      <c r="K1412" s="32"/>
      <c r="L1412" s="16"/>
      <c r="M1412" s="16"/>
      <c r="N1412" s="16"/>
      <c r="AA1412" s="20"/>
      <c r="AB1412" s="20"/>
      <c r="AC1412" s="20"/>
      <c r="AD1412" s="20"/>
      <c r="AE1412" s="20"/>
      <c r="AF1412" s="20"/>
      <c r="AG1412" s="20"/>
      <c r="AH1412" s="20"/>
    </row>
    <row r="1413" spans="1:34" s="1" customFormat="1">
      <c r="A1413" s="96"/>
      <c r="B1413" s="96"/>
      <c r="C1413" s="470"/>
      <c r="D1413" s="96"/>
      <c r="E1413" s="96"/>
      <c r="F1413" s="96"/>
      <c r="G1413" s="96"/>
      <c r="H1413" s="96"/>
      <c r="I1413" s="16"/>
      <c r="J1413" s="16"/>
      <c r="K1413" s="32"/>
      <c r="L1413" s="16"/>
      <c r="M1413" s="16"/>
      <c r="N1413" s="16"/>
      <c r="AA1413" s="20"/>
      <c r="AB1413" s="20"/>
      <c r="AC1413" s="20"/>
      <c r="AD1413" s="20"/>
      <c r="AE1413" s="20"/>
      <c r="AF1413" s="20"/>
      <c r="AG1413" s="20"/>
      <c r="AH1413" s="20"/>
    </row>
    <row r="1414" spans="1:34" s="1" customFormat="1">
      <c r="A1414" s="96"/>
      <c r="B1414" s="96"/>
      <c r="C1414" s="470"/>
      <c r="D1414" s="96"/>
      <c r="E1414" s="96"/>
      <c r="F1414" s="96"/>
      <c r="G1414" s="96"/>
      <c r="H1414" s="96"/>
      <c r="I1414" s="16"/>
      <c r="J1414" s="16"/>
      <c r="K1414" s="32"/>
      <c r="L1414" s="16"/>
      <c r="M1414" s="16"/>
      <c r="N1414" s="16"/>
      <c r="AA1414" s="20"/>
      <c r="AB1414" s="20"/>
      <c r="AC1414" s="20"/>
      <c r="AD1414" s="20"/>
      <c r="AE1414" s="20"/>
      <c r="AF1414" s="20"/>
      <c r="AG1414" s="20"/>
      <c r="AH1414" s="20"/>
    </row>
    <row r="1415" spans="1:34" s="1" customFormat="1">
      <c r="A1415" s="96"/>
      <c r="B1415" s="96"/>
      <c r="C1415" s="470"/>
      <c r="D1415" s="96"/>
      <c r="E1415" s="96"/>
      <c r="F1415" s="96"/>
      <c r="G1415" s="96"/>
      <c r="H1415" s="96"/>
      <c r="I1415" s="16"/>
      <c r="J1415" s="16"/>
      <c r="K1415" s="32"/>
      <c r="L1415" s="16"/>
      <c r="M1415" s="16"/>
      <c r="N1415" s="16"/>
      <c r="AA1415" s="20"/>
      <c r="AB1415" s="20"/>
      <c r="AC1415" s="20"/>
      <c r="AD1415" s="20"/>
      <c r="AE1415" s="20"/>
      <c r="AF1415" s="20"/>
      <c r="AG1415" s="20"/>
      <c r="AH1415" s="20"/>
    </row>
    <row r="1416" spans="1:34" s="1" customFormat="1">
      <c r="A1416" s="96"/>
      <c r="B1416" s="96"/>
      <c r="C1416" s="470"/>
      <c r="D1416" s="96"/>
      <c r="E1416" s="96"/>
      <c r="F1416" s="96"/>
      <c r="G1416" s="96"/>
      <c r="H1416" s="96"/>
      <c r="I1416" s="16"/>
      <c r="J1416" s="16"/>
      <c r="K1416" s="32"/>
      <c r="L1416" s="16"/>
      <c r="M1416" s="16"/>
      <c r="N1416" s="16"/>
      <c r="AA1416" s="20"/>
      <c r="AB1416" s="20"/>
      <c r="AC1416" s="20"/>
      <c r="AD1416" s="20"/>
      <c r="AE1416" s="20"/>
      <c r="AF1416" s="20"/>
      <c r="AG1416" s="20"/>
      <c r="AH1416" s="20"/>
    </row>
    <row r="1417" spans="1:34" s="1" customFormat="1">
      <c r="A1417" s="96"/>
      <c r="B1417" s="96"/>
      <c r="C1417" s="470"/>
      <c r="D1417" s="96"/>
      <c r="E1417" s="96"/>
      <c r="F1417" s="96"/>
      <c r="G1417" s="96"/>
      <c r="H1417" s="96"/>
      <c r="I1417" s="16"/>
      <c r="J1417" s="16"/>
      <c r="K1417" s="32"/>
      <c r="L1417" s="16"/>
      <c r="M1417" s="16"/>
      <c r="N1417" s="16"/>
      <c r="AA1417" s="20"/>
      <c r="AB1417" s="20"/>
      <c r="AC1417" s="20"/>
      <c r="AD1417" s="20"/>
      <c r="AE1417" s="20"/>
      <c r="AF1417" s="20"/>
      <c r="AG1417" s="20"/>
      <c r="AH1417" s="20"/>
    </row>
    <row r="1418" spans="1:34" s="1" customFormat="1">
      <c r="A1418" s="96"/>
      <c r="B1418" s="96"/>
      <c r="C1418" s="470"/>
      <c r="D1418" s="96"/>
      <c r="E1418" s="96"/>
      <c r="F1418" s="96"/>
      <c r="G1418" s="96"/>
      <c r="H1418" s="96"/>
      <c r="I1418" s="16"/>
      <c r="J1418" s="16"/>
      <c r="K1418" s="32"/>
      <c r="L1418" s="16"/>
      <c r="M1418" s="16"/>
      <c r="N1418" s="16"/>
      <c r="AA1418" s="20"/>
      <c r="AB1418" s="20"/>
      <c r="AC1418" s="20"/>
      <c r="AD1418" s="20"/>
      <c r="AE1418" s="20"/>
      <c r="AF1418" s="20"/>
      <c r="AG1418" s="20"/>
      <c r="AH1418" s="20"/>
    </row>
    <row r="1419" spans="1:34" s="1" customFormat="1">
      <c r="A1419" s="96"/>
      <c r="B1419" s="96"/>
      <c r="C1419" s="470"/>
      <c r="D1419" s="96"/>
      <c r="E1419" s="96"/>
      <c r="F1419" s="96"/>
      <c r="G1419" s="96"/>
      <c r="H1419" s="96"/>
      <c r="I1419" s="16"/>
      <c r="J1419" s="16"/>
      <c r="K1419" s="32"/>
      <c r="L1419" s="16"/>
      <c r="M1419" s="16"/>
      <c r="N1419" s="16"/>
      <c r="AA1419" s="20"/>
      <c r="AB1419" s="20"/>
      <c r="AC1419" s="20"/>
      <c r="AD1419" s="20"/>
      <c r="AE1419" s="20"/>
      <c r="AF1419" s="20"/>
      <c r="AG1419" s="20"/>
      <c r="AH1419" s="20"/>
    </row>
    <row r="1420" spans="1:34" s="1" customFormat="1">
      <c r="A1420" s="96"/>
      <c r="B1420" s="96"/>
      <c r="C1420" s="470"/>
      <c r="D1420" s="96"/>
      <c r="E1420" s="96"/>
      <c r="F1420" s="96"/>
      <c r="G1420" s="96"/>
      <c r="H1420" s="96"/>
      <c r="I1420" s="16"/>
      <c r="J1420" s="16"/>
      <c r="K1420" s="32"/>
      <c r="L1420" s="16"/>
      <c r="M1420" s="16"/>
      <c r="N1420" s="16"/>
      <c r="AA1420" s="20"/>
      <c r="AB1420" s="20"/>
      <c r="AC1420" s="20"/>
      <c r="AD1420" s="20"/>
      <c r="AE1420" s="20"/>
      <c r="AF1420" s="20"/>
      <c r="AG1420" s="20"/>
      <c r="AH1420" s="20"/>
    </row>
    <row r="1421" spans="1:34" s="1" customFormat="1">
      <c r="A1421" s="96"/>
      <c r="B1421" s="96"/>
      <c r="C1421" s="470"/>
      <c r="D1421" s="96"/>
      <c r="E1421" s="96"/>
      <c r="F1421" s="96"/>
      <c r="G1421" s="96"/>
      <c r="H1421" s="96"/>
      <c r="I1421" s="16"/>
      <c r="J1421" s="16"/>
      <c r="K1421" s="32"/>
      <c r="L1421" s="16"/>
      <c r="M1421" s="16"/>
      <c r="N1421" s="16"/>
      <c r="AA1421" s="20"/>
      <c r="AB1421" s="20"/>
      <c r="AC1421" s="20"/>
      <c r="AD1421" s="20"/>
      <c r="AE1421" s="20"/>
      <c r="AF1421" s="20"/>
      <c r="AG1421" s="20"/>
      <c r="AH1421" s="20"/>
    </row>
    <row r="1422" spans="1:34" s="1" customFormat="1">
      <c r="A1422" s="96"/>
      <c r="B1422" s="96"/>
      <c r="C1422" s="470"/>
      <c r="D1422" s="96"/>
      <c r="E1422" s="96"/>
      <c r="F1422" s="96"/>
      <c r="G1422" s="96"/>
      <c r="H1422" s="96"/>
      <c r="I1422" s="16"/>
      <c r="J1422" s="16"/>
      <c r="K1422" s="32"/>
      <c r="L1422" s="16"/>
      <c r="M1422" s="16"/>
      <c r="N1422" s="16"/>
      <c r="AA1422" s="20"/>
      <c r="AB1422" s="20"/>
      <c r="AC1422" s="20"/>
      <c r="AD1422" s="20"/>
      <c r="AE1422" s="20"/>
      <c r="AF1422" s="20"/>
      <c r="AG1422" s="20"/>
      <c r="AH1422" s="20"/>
    </row>
    <row r="1423" spans="1:34" s="1" customFormat="1">
      <c r="A1423" s="96"/>
      <c r="B1423" s="96"/>
      <c r="C1423" s="470"/>
      <c r="D1423" s="96"/>
      <c r="E1423" s="96"/>
      <c r="F1423" s="96"/>
      <c r="G1423" s="96"/>
      <c r="H1423" s="96"/>
      <c r="I1423" s="16"/>
      <c r="J1423" s="16"/>
      <c r="K1423" s="32"/>
      <c r="L1423" s="16"/>
      <c r="M1423" s="16"/>
      <c r="N1423" s="16"/>
      <c r="AA1423" s="20"/>
      <c r="AB1423" s="20"/>
      <c r="AC1423" s="20"/>
      <c r="AD1423" s="20"/>
      <c r="AE1423" s="20"/>
      <c r="AF1423" s="20"/>
      <c r="AG1423" s="20"/>
      <c r="AH1423" s="20"/>
    </row>
    <row r="1424" spans="1:34" s="1" customFormat="1">
      <c r="A1424" s="96"/>
      <c r="B1424" s="96"/>
      <c r="C1424" s="470"/>
      <c r="D1424" s="96"/>
      <c r="E1424" s="96"/>
      <c r="F1424" s="96"/>
      <c r="G1424" s="96"/>
      <c r="H1424" s="96"/>
      <c r="I1424" s="16"/>
      <c r="J1424" s="16"/>
      <c r="K1424" s="32"/>
      <c r="L1424" s="16"/>
      <c r="M1424" s="16"/>
      <c r="N1424" s="16"/>
      <c r="AA1424" s="20"/>
      <c r="AB1424" s="20"/>
      <c r="AC1424" s="20"/>
      <c r="AD1424" s="20"/>
      <c r="AE1424" s="20"/>
      <c r="AF1424" s="20"/>
      <c r="AG1424" s="20"/>
      <c r="AH1424" s="20"/>
    </row>
    <row r="1425" spans="1:34" s="1" customFormat="1">
      <c r="A1425" s="96"/>
      <c r="B1425" s="96"/>
      <c r="C1425" s="470"/>
      <c r="D1425" s="96"/>
      <c r="E1425" s="96"/>
      <c r="F1425" s="96"/>
      <c r="G1425" s="96"/>
      <c r="H1425" s="96"/>
      <c r="I1425" s="16"/>
      <c r="J1425" s="16"/>
      <c r="K1425" s="32"/>
      <c r="L1425" s="16"/>
      <c r="M1425" s="16"/>
      <c r="N1425" s="16"/>
      <c r="AA1425" s="20"/>
      <c r="AB1425" s="20"/>
      <c r="AC1425" s="20"/>
      <c r="AD1425" s="20"/>
      <c r="AE1425" s="20"/>
      <c r="AF1425" s="20"/>
      <c r="AG1425" s="20"/>
      <c r="AH1425" s="20"/>
    </row>
    <row r="1426" spans="1:34" s="1" customFormat="1">
      <c r="A1426" s="96"/>
      <c r="B1426" s="96"/>
      <c r="C1426" s="470"/>
      <c r="D1426" s="96"/>
      <c r="E1426" s="96"/>
      <c r="F1426" s="96"/>
      <c r="G1426" s="96"/>
      <c r="H1426" s="96"/>
      <c r="I1426" s="16"/>
      <c r="J1426" s="16"/>
      <c r="K1426" s="32"/>
      <c r="L1426" s="16"/>
      <c r="M1426" s="16"/>
      <c r="N1426" s="16"/>
      <c r="AA1426" s="20"/>
      <c r="AB1426" s="20"/>
      <c r="AC1426" s="20"/>
      <c r="AD1426" s="20"/>
      <c r="AE1426" s="20"/>
      <c r="AF1426" s="20"/>
      <c r="AG1426" s="20"/>
      <c r="AH1426" s="20"/>
    </row>
    <row r="1427" spans="1:34" s="1" customFormat="1">
      <c r="A1427" s="96"/>
      <c r="B1427" s="96"/>
      <c r="C1427" s="470"/>
      <c r="D1427" s="96"/>
      <c r="E1427" s="96"/>
      <c r="F1427" s="96"/>
      <c r="G1427" s="96"/>
      <c r="H1427" s="96"/>
      <c r="I1427" s="16"/>
      <c r="J1427" s="16"/>
      <c r="K1427" s="32"/>
      <c r="L1427" s="16"/>
      <c r="M1427" s="16"/>
      <c r="N1427" s="16"/>
      <c r="AA1427" s="20"/>
      <c r="AB1427" s="20"/>
      <c r="AC1427" s="20"/>
      <c r="AD1427" s="20"/>
      <c r="AE1427" s="20"/>
      <c r="AF1427" s="20"/>
      <c r="AG1427" s="20"/>
      <c r="AH1427" s="20"/>
    </row>
    <row r="1428" spans="1:34" s="1" customFormat="1">
      <c r="A1428" s="96"/>
      <c r="B1428" s="96"/>
      <c r="C1428" s="470"/>
      <c r="D1428" s="96"/>
      <c r="E1428" s="96"/>
      <c r="F1428" s="96"/>
      <c r="G1428" s="96"/>
      <c r="H1428" s="96"/>
      <c r="I1428" s="16"/>
      <c r="J1428" s="16"/>
      <c r="K1428" s="32"/>
      <c r="L1428" s="16"/>
      <c r="M1428" s="16"/>
      <c r="N1428" s="16"/>
      <c r="AA1428" s="20"/>
      <c r="AB1428" s="20"/>
      <c r="AC1428" s="20"/>
      <c r="AD1428" s="20"/>
      <c r="AE1428" s="20"/>
      <c r="AF1428" s="20"/>
      <c r="AG1428" s="20"/>
      <c r="AH1428" s="20"/>
    </row>
    <row r="1429" spans="1:34" s="1" customFormat="1">
      <c r="A1429" s="96"/>
      <c r="B1429" s="96"/>
      <c r="C1429" s="470"/>
      <c r="D1429" s="96"/>
      <c r="E1429" s="96"/>
      <c r="F1429" s="96"/>
      <c r="G1429" s="96"/>
      <c r="H1429" s="96"/>
      <c r="I1429" s="16"/>
      <c r="J1429" s="16"/>
      <c r="K1429" s="32"/>
      <c r="L1429" s="16"/>
      <c r="M1429" s="16"/>
      <c r="N1429" s="16"/>
      <c r="AA1429" s="20"/>
      <c r="AB1429" s="20"/>
      <c r="AC1429" s="20"/>
      <c r="AD1429" s="20"/>
      <c r="AE1429" s="20"/>
      <c r="AF1429" s="20"/>
      <c r="AG1429" s="20"/>
      <c r="AH1429" s="20"/>
    </row>
    <row r="1430" spans="1:34" s="1" customFormat="1">
      <c r="A1430" s="96"/>
      <c r="B1430" s="96"/>
      <c r="C1430" s="470"/>
      <c r="D1430" s="96"/>
      <c r="E1430" s="96"/>
      <c r="F1430" s="96"/>
      <c r="G1430" s="96"/>
      <c r="H1430" s="96"/>
      <c r="I1430" s="16"/>
      <c r="J1430" s="16"/>
      <c r="K1430" s="32"/>
      <c r="L1430" s="16"/>
      <c r="M1430" s="16"/>
      <c r="N1430" s="16"/>
      <c r="AA1430" s="20"/>
      <c r="AB1430" s="20"/>
      <c r="AC1430" s="20"/>
      <c r="AD1430" s="20"/>
      <c r="AE1430" s="20"/>
      <c r="AF1430" s="20"/>
      <c r="AG1430" s="20"/>
      <c r="AH1430" s="20"/>
    </row>
    <row r="1431" spans="1:34" s="1" customFormat="1">
      <c r="A1431" s="96"/>
      <c r="B1431" s="96"/>
      <c r="C1431" s="470"/>
      <c r="D1431" s="96"/>
      <c r="E1431" s="96"/>
      <c r="F1431" s="96"/>
      <c r="G1431" s="96"/>
      <c r="H1431" s="96"/>
      <c r="I1431" s="16"/>
      <c r="J1431" s="16"/>
      <c r="K1431" s="32"/>
      <c r="L1431" s="16"/>
      <c r="M1431" s="16"/>
      <c r="N1431" s="16"/>
      <c r="AA1431" s="20"/>
      <c r="AB1431" s="20"/>
      <c r="AC1431" s="20"/>
      <c r="AD1431" s="20"/>
      <c r="AE1431" s="20"/>
      <c r="AF1431" s="20"/>
      <c r="AG1431" s="20"/>
      <c r="AH1431" s="20"/>
    </row>
    <row r="1432" spans="1:34" s="1" customFormat="1">
      <c r="A1432" s="96"/>
      <c r="B1432" s="96"/>
      <c r="C1432" s="470"/>
      <c r="D1432" s="96"/>
      <c r="E1432" s="96"/>
      <c r="F1432" s="96"/>
      <c r="G1432" s="96"/>
      <c r="H1432" s="96"/>
      <c r="I1432" s="16"/>
      <c r="J1432" s="16"/>
      <c r="K1432" s="32"/>
      <c r="L1432" s="16"/>
      <c r="M1432" s="16"/>
      <c r="N1432" s="16"/>
      <c r="AA1432" s="20"/>
      <c r="AB1432" s="20"/>
      <c r="AC1432" s="20"/>
      <c r="AD1432" s="20"/>
      <c r="AE1432" s="20"/>
      <c r="AF1432" s="20"/>
      <c r="AG1432" s="20"/>
      <c r="AH1432" s="20"/>
    </row>
    <row r="1433" spans="1:34" s="1" customFormat="1">
      <c r="A1433" s="96"/>
      <c r="B1433" s="96"/>
      <c r="C1433" s="470"/>
      <c r="D1433" s="96"/>
      <c r="E1433" s="96"/>
      <c r="F1433" s="96"/>
      <c r="G1433" s="96"/>
      <c r="H1433" s="96"/>
      <c r="I1433" s="16"/>
      <c r="J1433" s="16"/>
      <c r="K1433" s="32"/>
      <c r="L1433" s="16"/>
      <c r="M1433" s="16"/>
      <c r="N1433" s="16"/>
      <c r="AA1433" s="20"/>
      <c r="AB1433" s="20"/>
      <c r="AC1433" s="20"/>
      <c r="AD1433" s="20"/>
      <c r="AE1433" s="20"/>
      <c r="AF1433" s="20"/>
      <c r="AG1433" s="20"/>
      <c r="AH1433" s="20"/>
    </row>
    <row r="1434" spans="1:34" s="1" customFormat="1">
      <c r="A1434" s="96"/>
      <c r="B1434" s="96"/>
      <c r="C1434" s="470"/>
      <c r="D1434" s="96"/>
      <c r="E1434" s="96"/>
      <c r="F1434" s="96"/>
      <c r="G1434" s="96"/>
      <c r="H1434" s="96"/>
      <c r="I1434" s="16"/>
      <c r="J1434" s="16"/>
      <c r="K1434" s="32"/>
      <c r="L1434" s="16"/>
      <c r="M1434" s="16"/>
      <c r="N1434" s="16"/>
      <c r="AA1434" s="20"/>
      <c r="AB1434" s="20"/>
      <c r="AC1434" s="20"/>
      <c r="AD1434" s="20"/>
      <c r="AE1434" s="20"/>
      <c r="AF1434" s="20"/>
      <c r="AG1434" s="20"/>
      <c r="AH1434" s="20"/>
    </row>
    <row r="1435" spans="1:34" s="1" customFormat="1">
      <c r="A1435" s="96"/>
      <c r="B1435" s="96"/>
      <c r="C1435" s="470"/>
      <c r="D1435" s="96"/>
      <c r="E1435" s="96"/>
      <c r="F1435" s="96"/>
      <c r="G1435" s="96"/>
      <c r="H1435" s="96"/>
      <c r="I1435" s="16"/>
      <c r="J1435" s="16"/>
      <c r="K1435" s="32"/>
      <c r="L1435" s="16"/>
      <c r="M1435" s="16"/>
      <c r="N1435" s="16"/>
      <c r="AA1435" s="20"/>
      <c r="AB1435" s="20"/>
      <c r="AC1435" s="20"/>
      <c r="AD1435" s="20"/>
      <c r="AE1435" s="20"/>
      <c r="AF1435" s="20"/>
      <c r="AG1435" s="20"/>
      <c r="AH1435" s="20"/>
    </row>
    <row r="1436" spans="1:34" s="1" customFormat="1">
      <c r="A1436" s="96"/>
      <c r="B1436" s="96"/>
      <c r="C1436" s="470"/>
      <c r="D1436" s="96"/>
      <c r="E1436" s="96"/>
      <c r="F1436" s="96"/>
      <c r="G1436" s="96"/>
      <c r="H1436" s="96"/>
      <c r="I1436" s="16"/>
      <c r="J1436" s="16"/>
      <c r="K1436" s="32"/>
      <c r="L1436" s="16"/>
      <c r="M1436" s="16"/>
      <c r="N1436" s="16"/>
      <c r="AA1436" s="20"/>
      <c r="AB1436" s="20"/>
      <c r="AC1436" s="20"/>
      <c r="AD1436" s="20"/>
      <c r="AE1436" s="20"/>
      <c r="AF1436" s="20"/>
      <c r="AG1436" s="20"/>
      <c r="AH1436" s="20"/>
    </row>
    <row r="1437" spans="1:34" s="1" customFormat="1">
      <c r="A1437" s="96"/>
      <c r="B1437" s="96"/>
      <c r="C1437" s="470"/>
      <c r="D1437" s="96"/>
      <c r="E1437" s="96"/>
      <c r="F1437" s="96"/>
      <c r="G1437" s="96"/>
      <c r="H1437" s="96"/>
      <c r="I1437" s="16"/>
      <c r="J1437" s="16"/>
      <c r="K1437" s="32"/>
      <c r="L1437" s="16"/>
      <c r="M1437" s="16"/>
      <c r="N1437" s="16"/>
      <c r="AA1437" s="20"/>
      <c r="AB1437" s="20"/>
      <c r="AC1437" s="20"/>
      <c r="AD1437" s="20"/>
      <c r="AE1437" s="20"/>
      <c r="AF1437" s="20"/>
      <c r="AG1437" s="20"/>
      <c r="AH1437" s="20"/>
    </row>
    <row r="1438" spans="1:34" s="1" customFormat="1">
      <c r="A1438" s="96"/>
      <c r="B1438" s="96"/>
      <c r="C1438" s="470"/>
      <c r="D1438" s="96"/>
      <c r="E1438" s="96"/>
      <c r="F1438" s="96"/>
      <c r="G1438" s="96"/>
      <c r="H1438" s="96"/>
      <c r="I1438" s="16"/>
      <c r="J1438" s="16"/>
      <c r="K1438" s="32"/>
      <c r="L1438" s="16"/>
      <c r="M1438" s="16"/>
      <c r="N1438" s="16"/>
      <c r="AA1438" s="20"/>
      <c r="AB1438" s="20"/>
      <c r="AC1438" s="20"/>
      <c r="AD1438" s="20"/>
      <c r="AE1438" s="20"/>
      <c r="AF1438" s="20"/>
      <c r="AG1438" s="20"/>
      <c r="AH1438" s="20"/>
    </row>
    <row r="1439" spans="1:34" s="1" customFormat="1">
      <c r="A1439" s="96"/>
      <c r="B1439" s="96"/>
      <c r="C1439" s="470"/>
      <c r="D1439" s="96"/>
      <c r="E1439" s="96"/>
      <c r="F1439" s="96"/>
      <c r="G1439" s="96"/>
      <c r="H1439" s="96"/>
      <c r="I1439" s="16"/>
      <c r="J1439" s="16"/>
      <c r="K1439" s="32"/>
      <c r="L1439" s="16"/>
      <c r="M1439" s="16"/>
      <c r="N1439" s="16"/>
      <c r="AA1439" s="20"/>
      <c r="AB1439" s="20"/>
      <c r="AC1439" s="20"/>
      <c r="AD1439" s="20"/>
      <c r="AE1439" s="20"/>
      <c r="AF1439" s="20"/>
      <c r="AG1439" s="20"/>
      <c r="AH1439" s="20"/>
    </row>
    <row r="1440" spans="1:34" s="1" customFormat="1">
      <c r="A1440" s="96"/>
      <c r="B1440" s="96"/>
      <c r="C1440" s="470"/>
      <c r="D1440" s="96"/>
      <c r="E1440" s="96"/>
      <c r="F1440" s="96"/>
      <c r="G1440" s="96"/>
      <c r="H1440" s="96"/>
      <c r="I1440" s="16"/>
      <c r="J1440" s="16"/>
      <c r="K1440" s="32"/>
      <c r="L1440" s="16"/>
      <c r="M1440" s="16"/>
      <c r="N1440" s="16"/>
      <c r="AA1440" s="20"/>
      <c r="AB1440" s="20"/>
      <c r="AC1440" s="20"/>
      <c r="AD1440" s="20"/>
      <c r="AE1440" s="20"/>
      <c r="AF1440" s="20"/>
      <c r="AG1440" s="20"/>
      <c r="AH1440" s="20"/>
    </row>
    <row r="1441" spans="1:34" s="1" customFormat="1">
      <c r="A1441" s="96"/>
      <c r="B1441" s="96"/>
      <c r="C1441" s="470"/>
      <c r="D1441" s="96"/>
      <c r="E1441" s="96"/>
      <c r="F1441" s="96"/>
      <c r="G1441" s="96"/>
      <c r="H1441" s="96"/>
      <c r="I1441" s="16"/>
      <c r="J1441" s="16"/>
      <c r="K1441" s="32"/>
      <c r="L1441" s="16"/>
      <c r="M1441" s="16"/>
      <c r="N1441" s="16"/>
      <c r="AA1441" s="20"/>
      <c r="AB1441" s="20"/>
      <c r="AC1441" s="20"/>
      <c r="AD1441" s="20"/>
      <c r="AE1441" s="20"/>
      <c r="AF1441" s="20"/>
      <c r="AG1441" s="20"/>
      <c r="AH1441" s="20"/>
    </row>
    <row r="1442" spans="1:34" s="1" customFormat="1">
      <c r="A1442" s="96"/>
      <c r="B1442" s="96"/>
      <c r="C1442" s="470"/>
      <c r="D1442" s="96"/>
      <c r="E1442" s="96"/>
      <c r="F1442" s="96"/>
      <c r="G1442" s="96"/>
      <c r="H1442" s="96"/>
      <c r="I1442" s="16"/>
      <c r="J1442" s="16"/>
      <c r="K1442" s="32"/>
      <c r="L1442" s="16"/>
      <c r="M1442" s="16"/>
      <c r="N1442" s="16"/>
      <c r="AA1442" s="20"/>
      <c r="AB1442" s="20"/>
      <c r="AC1442" s="20"/>
      <c r="AD1442" s="20"/>
      <c r="AE1442" s="20"/>
      <c r="AF1442" s="20"/>
      <c r="AG1442" s="20"/>
      <c r="AH1442" s="20"/>
    </row>
    <row r="1443" spans="1:34" s="1" customFormat="1">
      <c r="A1443" s="96"/>
      <c r="B1443" s="96"/>
      <c r="C1443" s="470"/>
      <c r="D1443" s="96"/>
      <c r="E1443" s="96"/>
      <c r="F1443" s="96"/>
      <c r="G1443" s="96"/>
      <c r="H1443" s="96"/>
      <c r="I1443" s="16"/>
      <c r="J1443" s="16"/>
      <c r="K1443" s="32"/>
      <c r="L1443" s="16"/>
      <c r="M1443" s="16"/>
      <c r="N1443" s="16"/>
      <c r="AA1443" s="20"/>
      <c r="AB1443" s="20"/>
      <c r="AC1443" s="20"/>
      <c r="AD1443" s="20"/>
      <c r="AE1443" s="20"/>
      <c r="AF1443" s="20"/>
      <c r="AG1443" s="20"/>
      <c r="AH1443" s="20"/>
    </row>
    <row r="1444" spans="1:34" s="1" customFormat="1">
      <c r="A1444" s="96"/>
      <c r="B1444" s="96"/>
      <c r="C1444" s="470"/>
      <c r="D1444" s="96"/>
      <c r="E1444" s="96"/>
      <c r="F1444" s="96"/>
      <c r="G1444" s="96"/>
      <c r="H1444" s="96"/>
      <c r="I1444" s="16"/>
      <c r="J1444" s="16"/>
      <c r="K1444" s="32"/>
      <c r="L1444" s="16"/>
      <c r="M1444" s="16"/>
      <c r="N1444" s="16"/>
      <c r="AA1444" s="20"/>
      <c r="AB1444" s="20"/>
      <c r="AC1444" s="20"/>
      <c r="AD1444" s="20"/>
      <c r="AE1444" s="20"/>
      <c r="AF1444" s="20"/>
      <c r="AG1444" s="20"/>
      <c r="AH1444" s="20"/>
    </row>
    <row r="1445" spans="1:34" s="1" customFormat="1">
      <c r="A1445" s="96"/>
      <c r="B1445" s="96"/>
      <c r="C1445" s="470"/>
      <c r="D1445" s="96"/>
      <c r="E1445" s="96"/>
      <c r="F1445" s="96"/>
      <c r="G1445" s="96"/>
      <c r="H1445" s="96"/>
      <c r="I1445" s="16"/>
      <c r="J1445" s="16"/>
      <c r="K1445" s="32"/>
      <c r="L1445" s="16"/>
      <c r="M1445" s="16"/>
      <c r="N1445" s="16"/>
      <c r="AA1445" s="20"/>
      <c r="AB1445" s="20"/>
      <c r="AC1445" s="20"/>
      <c r="AD1445" s="20"/>
      <c r="AE1445" s="20"/>
      <c r="AF1445" s="20"/>
      <c r="AG1445" s="20"/>
      <c r="AH1445" s="20"/>
    </row>
    <row r="1446" spans="1:34" s="1" customFormat="1">
      <c r="A1446" s="96"/>
      <c r="B1446" s="96"/>
      <c r="C1446" s="470"/>
      <c r="D1446" s="96"/>
      <c r="E1446" s="96"/>
      <c r="F1446" s="96"/>
      <c r="G1446" s="96"/>
      <c r="H1446" s="96"/>
      <c r="I1446" s="16"/>
      <c r="J1446" s="16"/>
      <c r="K1446" s="32"/>
      <c r="L1446" s="16"/>
      <c r="M1446" s="16"/>
      <c r="N1446" s="16"/>
      <c r="AA1446" s="20"/>
      <c r="AB1446" s="20"/>
      <c r="AC1446" s="20"/>
      <c r="AD1446" s="20"/>
      <c r="AE1446" s="20"/>
      <c r="AF1446" s="20"/>
      <c r="AG1446" s="20"/>
      <c r="AH1446" s="20"/>
    </row>
    <row r="1447" spans="1:34" s="1" customFormat="1">
      <c r="A1447" s="96"/>
      <c r="B1447" s="96"/>
      <c r="C1447" s="470"/>
      <c r="D1447" s="96"/>
      <c r="E1447" s="96"/>
      <c r="F1447" s="96"/>
      <c r="G1447" s="96"/>
      <c r="H1447" s="96"/>
      <c r="I1447" s="16"/>
      <c r="J1447" s="16"/>
      <c r="K1447" s="32"/>
      <c r="L1447" s="16"/>
      <c r="M1447" s="16"/>
      <c r="N1447" s="16"/>
      <c r="AA1447" s="20"/>
      <c r="AB1447" s="20"/>
      <c r="AC1447" s="20"/>
      <c r="AD1447" s="20"/>
      <c r="AE1447" s="20"/>
      <c r="AF1447" s="20"/>
      <c r="AG1447" s="20"/>
      <c r="AH1447" s="20"/>
    </row>
    <row r="1448" spans="1:34" s="1" customFormat="1">
      <c r="A1448" s="96"/>
      <c r="B1448" s="96"/>
      <c r="C1448" s="470"/>
      <c r="D1448" s="96"/>
      <c r="E1448" s="96"/>
      <c r="F1448" s="96"/>
      <c r="G1448" s="96"/>
      <c r="H1448" s="96"/>
      <c r="I1448" s="16"/>
      <c r="J1448" s="16"/>
      <c r="K1448" s="32"/>
      <c r="L1448" s="16"/>
      <c r="M1448" s="16"/>
      <c r="N1448" s="16"/>
      <c r="AA1448" s="20"/>
      <c r="AB1448" s="20"/>
      <c r="AC1448" s="20"/>
      <c r="AD1448" s="20"/>
      <c r="AE1448" s="20"/>
      <c r="AF1448" s="20"/>
      <c r="AG1448" s="20"/>
      <c r="AH1448" s="20"/>
    </row>
    <row r="1449" spans="1:34" s="1" customFormat="1">
      <c r="A1449" s="96"/>
      <c r="B1449" s="96"/>
      <c r="C1449" s="470"/>
      <c r="D1449" s="96"/>
      <c r="E1449" s="96"/>
      <c r="F1449" s="96"/>
      <c r="G1449" s="96"/>
      <c r="H1449" s="96"/>
      <c r="I1449" s="16"/>
      <c r="J1449" s="16"/>
      <c r="K1449" s="32"/>
      <c r="L1449" s="16"/>
      <c r="M1449" s="16"/>
      <c r="N1449" s="16"/>
      <c r="AA1449" s="20"/>
      <c r="AB1449" s="20"/>
      <c r="AC1449" s="20"/>
      <c r="AD1449" s="20"/>
      <c r="AE1449" s="20"/>
      <c r="AF1449" s="20"/>
      <c r="AG1449" s="20"/>
      <c r="AH1449" s="20"/>
    </row>
    <row r="1450" spans="1:34" s="1" customFormat="1">
      <c r="A1450" s="96"/>
      <c r="B1450" s="96"/>
      <c r="C1450" s="470"/>
      <c r="D1450" s="96"/>
      <c r="E1450" s="96"/>
      <c r="F1450" s="96"/>
      <c r="G1450" s="96"/>
      <c r="H1450" s="96"/>
      <c r="I1450" s="16"/>
      <c r="J1450" s="16"/>
      <c r="K1450" s="32"/>
      <c r="L1450" s="16"/>
      <c r="M1450" s="16"/>
      <c r="N1450" s="16"/>
      <c r="AA1450" s="20"/>
      <c r="AB1450" s="20"/>
      <c r="AC1450" s="20"/>
      <c r="AD1450" s="20"/>
      <c r="AE1450" s="20"/>
      <c r="AF1450" s="20"/>
      <c r="AG1450" s="20"/>
      <c r="AH1450" s="20"/>
    </row>
    <row r="1451" spans="1:34" s="1" customFormat="1">
      <c r="A1451" s="96"/>
      <c r="B1451" s="96"/>
      <c r="C1451" s="470"/>
      <c r="D1451" s="96"/>
      <c r="E1451" s="96"/>
      <c r="F1451" s="96"/>
      <c r="G1451" s="96"/>
      <c r="H1451" s="96"/>
      <c r="I1451" s="16"/>
      <c r="J1451" s="16"/>
      <c r="K1451" s="32"/>
      <c r="L1451" s="16"/>
      <c r="M1451" s="16"/>
      <c r="N1451" s="16"/>
      <c r="AA1451" s="20"/>
      <c r="AB1451" s="20"/>
      <c r="AC1451" s="20"/>
      <c r="AD1451" s="20"/>
      <c r="AE1451" s="20"/>
      <c r="AF1451" s="20"/>
      <c r="AG1451" s="20"/>
      <c r="AH1451" s="20"/>
    </row>
    <row r="1452" spans="1:34" s="1" customFormat="1">
      <c r="A1452" s="96"/>
      <c r="B1452" s="96"/>
      <c r="C1452" s="470"/>
      <c r="D1452" s="96"/>
      <c r="E1452" s="96"/>
      <c r="F1452" s="96"/>
      <c r="G1452" s="96"/>
      <c r="H1452" s="96"/>
      <c r="I1452" s="16"/>
      <c r="J1452" s="16"/>
      <c r="K1452" s="32"/>
      <c r="L1452" s="16"/>
      <c r="M1452" s="16"/>
      <c r="N1452" s="16"/>
      <c r="AA1452" s="20"/>
      <c r="AB1452" s="20"/>
      <c r="AC1452" s="20"/>
      <c r="AD1452" s="20"/>
      <c r="AE1452" s="20"/>
      <c r="AF1452" s="20"/>
      <c r="AG1452" s="20"/>
      <c r="AH1452" s="20"/>
    </row>
    <row r="1453" spans="1:34" s="1" customFormat="1">
      <c r="A1453" s="96"/>
      <c r="B1453" s="96"/>
      <c r="C1453" s="470"/>
      <c r="D1453" s="96"/>
      <c r="E1453" s="96"/>
      <c r="F1453" s="96"/>
      <c r="G1453" s="96"/>
      <c r="H1453" s="96"/>
      <c r="I1453" s="16"/>
      <c r="J1453" s="16"/>
      <c r="K1453" s="32"/>
      <c r="L1453" s="16"/>
      <c r="M1453" s="16"/>
      <c r="N1453" s="16"/>
      <c r="AA1453" s="20"/>
      <c r="AB1453" s="20"/>
      <c r="AC1453" s="20"/>
      <c r="AD1453" s="20"/>
      <c r="AE1453" s="20"/>
      <c r="AF1453" s="20"/>
      <c r="AG1453" s="20"/>
      <c r="AH1453" s="20"/>
    </row>
    <row r="1454" spans="1:34" s="1" customFormat="1">
      <c r="A1454" s="96"/>
      <c r="B1454" s="96"/>
      <c r="C1454" s="470"/>
      <c r="D1454" s="96"/>
      <c r="E1454" s="96"/>
      <c r="F1454" s="96"/>
      <c r="G1454" s="96"/>
      <c r="H1454" s="96"/>
      <c r="I1454" s="16"/>
      <c r="J1454" s="16"/>
      <c r="K1454" s="32"/>
      <c r="L1454" s="16"/>
      <c r="M1454" s="16"/>
      <c r="N1454" s="16"/>
      <c r="AA1454" s="20"/>
      <c r="AB1454" s="20"/>
      <c r="AC1454" s="20"/>
      <c r="AD1454" s="20"/>
      <c r="AE1454" s="20"/>
      <c r="AF1454" s="20"/>
      <c r="AG1454" s="20"/>
      <c r="AH1454" s="20"/>
    </row>
    <row r="1455" spans="1:34" s="1" customFormat="1">
      <c r="A1455" s="96"/>
      <c r="B1455" s="96"/>
      <c r="C1455" s="470"/>
      <c r="D1455" s="96"/>
      <c r="E1455" s="96"/>
      <c r="F1455" s="96"/>
      <c r="G1455" s="96"/>
      <c r="H1455" s="96"/>
      <c r="I1455" s="16"/>
      <c r="J1455" s="16"/>
      <c r="K1455" s="32"/>
      <c r="L1455" s="16"/>
      <c r="M1455" s="16"/>
      <c r="N1455" s="16"/>
      <c r="AA1455" s="20"/>
      <c r="AB1455" s="20"/>
      <c r="AC1455" s="20"/>
      <c r="AD1455" s="20"/>
      <c r="AE1455" s="20"/>
      <c r="AF1455" s="20"/>
      <c r="AG1455" s="20"/>
      <c r="AH1455" s="20"/>
    </row>
    <row r="1456" spans="1:34" s="1" customFormat="1">
      <c r="A1456" s="96"/>
      <c r="B1456" s="96"/>
      <c r="C1456" s="470"/>
      <c r="D1456" s="96"/>
      <c r="E1456" s="96"/>
      <c r="F1456" s="96"/>
      <c r="G1456" s="96"/>
      <c r="H1456" s="96"/>
      <c r="I1456" s="16"/>
      <c r="J1456" s="16"/>
      <c r="K1456" s="32"/>
      <c r="L1456" s="16"/>
      <c r="M1456" s="16"/>
      <c r="N1456" s="16"/>
      <c r="AA1456" s="20"/>
      <c r="AB1456" s="20"/>
      <c r="AC1456" s="20"/>
      <c r="AD1456" s="20"/>
      <c r="AE1456" s="20"/>
      <c r="AF1456" s="20"/>
      <c r="AG1456" s="20"/>
      <c r="AH1456" s="20"/>
    </row>
    <row r="1457" spans="1:34" s="1" customFormat="1">
      <c r="A1457" s="96"/>
      <c r="B1457" s="96"/>
      <c r="C1457" s="470"/>
      <c r="D1457" s="96"/>
      <c r="E1457" s="96"/>
      <c r="F1457" s="96"/>
      <c r="G1457" s="96"/>
      <c r="H1457" s="96"/>
      <c r="I1457" s="16"/>
      <c r="J1457" s="16"/>
      <c r="K1457" s="32"/>
      <c r="L1457" s="16"/>
      <c r="M1457" s="16"/>
      <c r="N1457" s="16"/>
      <c r="AA1457" s="20"/>
      <c r="AB1457" s="20"/>
      <c r="AC1457" s="20"/>
      <c r="AD1457" s="20"/>
      <c r="AE1457" s="20"/>
      <c r="AF1457" s="20"/>
      <c r="AG1457" s="20"/>
      <c r="AH1457" s="20"/>
    </row>
    <row r="1458" spans="1:34" s="1" customFormat="1">
      <c r="A1458" s="96"/>
      <c r="B1458" s="96"/>
      <c r="C1458" s="470"/>
      <c r="D1458" s="96"/>
      <c r="E1458" s="96"/>
      <c r="F1458" s="96"/>
      <c r="G1458" s="96"/>
      <c r="H1458" s="96"/>
      <c r="I1458" s="16"/>
      <c r="J1458" s="16"/>
      <c r="K1458" s="32"/>
      <c r="L1458" s="16"/>
      <c r="M1458" s="16"/>
      <c r="N1458" s="16"/>
      <c r="AA1458" s="20"/>
      <c r="AB1458" s="20"/>
      <c r="AC1458" s="20"/>
      <c r="AD1458" s="20"/>
      <c r="AE1458" s="20"/>
      <c r="AF1458" s="20"/>
      <c r="AG1458" s="20"/>
      <c r="AH1458" s="20"/>
    </row>
    <row r="1459" spans="1:34" s="1" customFormat="1">
      <c r="A1459" s="96"/>
      <c r="B1459" s="96"/>
      <c r="C1459" s="470"/>
      <c r="D1459" s="96"/>
      <c r="E1459" s="96"/>
      <c r="F1459" s="96"/>
      <c r="G1459" s="96"/>
      <c r="H1459" s="96"/>
      <c r="I1459" s="16"/>
      <c r="J1459" s="16"/>
      <c r="K1459" s="32"/>
      <c r="L1459" s="16"/>
      <c r="M1459" s="16"/>
      <c r="N1459" s="16"/>
      <c r="AA1459" s="20"/>
      <c r="AB1459" s="20"/>
      <c r="AC1459" s="20"/>
      <c r="AD1459" s="20"/>
      <c r="AE1459" s="20"/>
      <c r="AF1459" s="20"/>
      <c r="AG1459" s="20"/>
      <c r="AH1459" s="20"/>
    </row>
    <row r="1460" spans="1:34" s="1" customFormat="1">
      <c r="A1460" s="96"/>
      <c r="B1460" s="96"/>
      <c r="C1460" s="470"/>
      <c r="D1460" s="96"/>
      <c r="E1460" s="96"/>
      <c r="F1460" s="96"/>
      <c r="G1460" s="96"/>
      <c r="H1460" s="96"/>
      <c r="I1460" s="16"/>
      <c r="J1460" s="16"/>
      <c r="K1460" s="32"/>
      <c r="L1460" s="16"/>
      <c r="M1460" s="16"/>
      <c r="N1460" s="16"/>
      <c r="AA1460" s="20"/>
      <c r="AB1460" s="20"/>
      <c r="AC1460" s="20"/>
      <c r="AD1460" s="20"/>
      <c r="AE1460" s="20"/>
      <c r="AF1460" s="20"/>
      <c r="AG1460" s="20"/>
      <c r="AH1460" s="20"/>
    </row>
    <row r="1461" spans="1:34" s="1" customFormat="1">
      <c r="A1461" s="96"/>
      <c r="B1461" s="96"/>
      <c r="C1461" s="470"/>
      <c r="D1461" s="96"/>
      <c r="E1461" s="96"/>
      <c r="F1461" s="96"/>
      <c r="G1461" s="96"/>
      <c r="H1461" s="96"/>
      <c r="I1461" s="16"/>
      <c r="J1461" s="16"/>
      <c r="K1461" s="32"/>
      <c r="L1461" s="16"/>
      <c r="M1461" s="16"/>
      <c r="N1461" s="16"/>
      <c r="AA1461" s="20"/>
      <c r="AB1461" s="20"/>
      <c r="AC1461" s="20"/>
      <c r="AD1461" s="20"/>
      <c r="AE1461" s="20"/>
      <c r="AF1461" s="20"/>
      <c r="AG1461" s="20"/>
      <c r="AH1461" s="20"/>
    </row>
    <row r="1462" spans="1:34" s="1" customFormat="1">
      <c r="A1462" s="96"/>
      <c r="B1462" s="96"/>
      <c r="C1462" s="470"/>
      <c r="D1462" s="96"/>
      <c r="E1462" s="96"/>
      <c r="F1462" s="96"/>
      <c r="G1462" s="96"/>
      <c r="H1462" s="96"/>
      <c r="I1462" s="16"/>
      <c r="J1462" s="16"/>
      <c r="K1462" s="32"/>
      <c r="L1462" s="16"/>
      <c r="M1462" s="16"/>
      <c r="N1462" s="16"/>
      <c r="AA1462" s="20"/>
      <c r="AB1462" s="20"/>
      <c r="AC1462" s="20"/>
      <c r="AD1462" s="20"/>
      <c r="AE1462" s="20"/>
      <c r="AF1462" s="20"/>
      <c r="AG1462" s="20"/>
      <c r="AH1462" s="20"/>
    </row>
    <row r="1463" spans="1:34" s="1" customFormat="1">
      <c r="A1463" s="96"/>
      <c r="B1463" s="96"/>
      <c r="C1463" s="470"/>
      <c r="D1463" s="96"/>
      <c r="E1463" s="96"/>
      <c r="F1463" s="96"/>
      <c r="G1463" s="96"/>
      <c r="H1463" s="96"/>
      <c r="I1463" s="16"/>
      <c r="J1463" s="16"/>
      <c r="K1463" s="32"/>
      <c r="L1463" s="16"/>
      <c r="M1463" s="16"/>
      <c r="N1463" s="16"/>
      <c r="AA1463" s="20"/>
      <c r="AB1463" s="20"/>
      <c r="AC1463" s="20"/>
      <c r="AD1463" s="20"/>
      <c r="AE1463" s="20"/>
      <c r="AF1463" s="20"/>
      <c r="AG1463" s="20"/>
      <c r="AH1463" s="20"/>
    </row>
    <row r="1464" spans="1:34" s="1" customFormat="1">
      <c r="A1464" s="96"/>
      <c r="B1464" s="96"/>
      <c r="C1464" s="470"/>
      <c r="D1464" s="96"/>
      <c r="E1464" s="96"/>
      <c r="F1464" s="96"/>
      <c r="G1464" s="96"/>
      <c r="H1464" s="96"/>
      <c r="I1464" s="16"/>
      <c r="J1464" s="16"/>
      <c r="K1464" s="32"/>
      <c r="L1464" s="16"/>
      <c r="M1464" s="16"/>
      <c r="N1464" s="16"/>
      <c r="AA1464" s="20"/>
      <c r="AB1464" s="20"/>
      <c r="AC1464" s="20"/>
      <c r="AD1464" s="20"/>
      <c r="AE1464" s="20"/>
      <c r="AF1464" s="20"/>
      <c r="AG1464" s="20"/>
      <c r="AH1464" s="20"/>
    </row>
    <row r="1465" spans="1:34" s="1" customFormat="1">
      <c r="A1465" s="96"/>
      <c r="B1465" s="96"/>
      <c r="C1465" s="470"/>
      <c r="D1465" s="96"/>
      <c r="E1465" s="96"/>
      <c r="F1465" s="96"/>
      <c r="G1465" s="96"/>
      <c r="H1465" s="96"/>
      <c r="I1465" s="16"/>
      <c r="J1465" s="16"/>
      <c r="K1465" s="32"/>
      <c r="L1465" s="16"/>
      <c r="M1465" s="16"/>
      <c r="N1465" s="16"/>
      <c r="AA1465" s="20"/>
      <c r="AB1465" s="20"/>
      <c r="AC1465" s="20"/>
      <c r="AD1465" s="20"/>
      <c r="AE1465" s="20"/>
      <c r="AF1465" s="20"/>
      <c r="AG1465" s="20"/>
      <c r="AH1465" s="20"/>
    </row>
    <row r="1466" spans="1:34" s="1" customFormat="1">
      <c r="A1466" s="96"/>
      <c r="B1466" s="96"/>
      <c r="C1466" s="470"/>
      <c r="D1466" s="96"/>
      <c r="E1466" s="96"/>
      <c r="F1466" s="96"/>
      <c r="G1466" s="96"/>
      <c r="H1466" s="96"/>
      <c r="I1466" s="16"/>
      <c r="J1466" s="16"/>
      <c r="K1466" s="32"/>
      <c r="L1466" s="16"/>
      <c r="M1466" s="16"/>
      <c r="N1466" s="16"/>
      <c r="AA1466" s="20"/>
      <c r="AB1466" s="20"/>
      <c r="AC1466" s="20"/>
      <c r="AD1466" s="20"/>
      <c r="AE1466" s="20"/>
      <c r="AF1466" s="20"/>
      <c r="AG1466" s="20"/>
      <c r="AH1466" s="20"/>
    </row>
    <row r="1467" spans="1:34" s="1" customFormat="1">
      <c r="A1467" s="96"/>
      <c r="B1467" s="96"/>
      <c r="C1467" s="470"/>
      <c r="D1467" s="96"/>
      <c r="E1467" s="96"/>
      <c r="F1467" s="96"/>
      <c r="G1467" s="96"/>
      <c r="H1467" s="96"/>
      <c r="I1467" s="16"/>
      <c r="J1467" s="16"/>
      <c r="K1467" s="32"/>
      <c r="L1467" s="16"/>
      <c r="M1467" s="16"/>
      <c r="N1467" s="16"/>
      <c r="AA1467" s="20"/>
      <c r="AB1467" s="20"/>
      <c r="AC1467" s="20"/>
      <c r="AD1467" s="20"/>
      <c r="AE1467" s="20"/>
      <c r="AF1467" s="20"/>
      <c r="AG1467" s="20"/>
      <c r="AH1467" s="20"/>
    </row>
    <row r="1468" spans="1:34" s="1" customFormat="1">
      <c r="A1468" s="96"/>
      <c r="B1468" s="96"/>
      <c r="C1468" s="470"/>
      <c r="D1468" s="96"/>
      <c r="E1468" s="96"/>
      <c r="F1468" s="96"/>
      <c r="G1468" s="96"/>
      <c r="H1468" s="96"/>
      <c r="I1468" s="16"/>
      <c r="J1468" s="16"/>
      <c r="K1468" s="32"/>
      <c r="L1468" s="16"/>
      <c r="M1468" s="16"/>
      <c r="N1468" s="16"/>
      <c r="AA1468" s="20"/>
      <c r="AB1468" s="20"/>
      <c r="AC1468" s="20"/>
      <c r="AD1468" s="20"/>
      <c r="AE1468" s="20"/>
      <c r="AF1468" s="20"/>
      <c r="AG1468" s="20"/>
      <c r="AH1468" s="20"/>
    </row>
    <row r="1469" spans="1:34" s="1" customFormat="1">
      <c r="A1469" s="96"/>
      <c r="B1469" s="96"/>
      <c r="C1469" s="470"/>
      <c r="D1469" s="96"/>
      <c r="E1469" s="96"/>
      <c r="F1469" s="96"/>
      <c r="G1469" s="96"/>
      <c r="H1469" s="96"/>
      <c r="I1469" s="16"/>
      <c r="J1469" s="16"/>
      <c r="K1469" s="32"/>
      <c r="L1469" s="16"/>
      <c r="M1469" s="16"/>
      <c r="N1469" s="16"/>
      <c r="AA1469" s="20"/>
      <c r="AB1469" s="20"/>
      <c r="AC1469" s="20"/>
      <c r="AD1469" s="20"/>
      <c r="AE1469" s="20"/>
      <c r="AF1469" s="20"/>
      <c r="AG1469" s="20"/>
      <c r="AH1469" s="20"/>
    </row>
    <row r="1470" spans="1:34" s="1" customFormat="1">
      <c r="A1470" s="96"/>
      <c r="B1470" s="96"/>
      <c r="C1470" s="470"/>
      <c r="D1470" s="96"/>
      <c r="E1470" s="96"/>
      <c r="F1470" s="96"/>
      <c r="G1470" s="96"/>
      <c r="H1470" s="96"/>
      <c r="I1470" s="16"/>
      <c r="J1470" s="16"/>
      <c r="K1470" s="32"/>
      <c r="L1470" s="16"/>
      <c r="M1470" s="16"/>
      <c r="N1470" s="16"/>
      <c r="AA1470" s="20"/>
      <c r="AB1470" s="20"/>
      <c r="AC1470" s="20"/>
      <c r="AD1470" s="20"/>
      <c r="AE1470" s="20"/>
      <c r="AF1470" s="20"/>
      <c r="AG1470" s="20"/>
      <c r="AH1470" s="20"/>
    </row>
    <row r="1471" spans="1:34" s="1" customFormat="1">
      <c r="A1471" s="96"/>
      <c r="B1471" s="96"/>
      <c r="C1471" s="470"/>
      <c r="D1471" s="96"/>
      <c r="E1471" s="96"/>
      <c r="F1471" s="96"/>
      <c r="G1471" s="96"/>
      <c r="H1471" s="96"/>
      <c r="I1471" s="16"/>
      <c r="J1471" s="16"/>
      <c r="K1471" s="32"/>
      <c r="L1471" s="16"/>
      <c r="M1471" s="16"/>
      <c r="N1471" s="16"/>
      <c r="AA1471" s="20"/>
      <c r="AB1471" s="20"/>
      <c r="AC1471" s="20"/>
      <c r="AD1471" s="20"/>
      <c r="AE1471" s="20"/>
      <c r="AF1471" s="20"/>
      <c r="AG1471" s="20"/>
      <c r="AH1471" s="20"/>
    </row>
    <row r="1472" spans="1:34" s="1" customFormat="1">
      <c r="A1472" s="96"/>
      <c r="B1472" s="96"/>
      <c r="C1472" s="470"/>
      <c r="D1472" s="96"/>
      <c r="E1472" s="96"/>
      <c r="F1472" s="96"/>
      <c r="G1472" s="96"/>
      <c r="H1472" s="96"/>
      <c r="I1472" s="16"/>
      <c r="J1472" s="16"/>
      <c r="K1472" s="32"/>
      <c r="L1472" s="16"/>
      <c r="M1472" s="16"/>
      <c r="N1472" s="16"/>
      <c r="AA1472" s="20"/>
      <c r="AB1472" s="20"/>
      <c r="AC1472" s="20"/>
      <c r="AD1472" s="20"/>
      <c r="AE1472" s="20"/>
      <c r="AF1472" s="20"/>
      <c r="AG1472" s="20"/>
      <c r="AH1472" s="20"/>
    </row>
    <row r="1473" spans="1:34" s="1" customFormat="1">
      <c r="A1473" s="96"/>
      <c r="B1473" s="96"/>
      <c r="C1473" s="470"/>
      <c r="D1473" s="96"/>
      <c r="E1473" s="96"/>
      <c r="F1473" s="96"/>
      <c r="G1473" s="96"/>
      <c r="H1473" s="96"/>
      <c r="I1473" s="16"/>
      <c r="J1473" s="16"/>
      <c r="K1473" s="32"/>
      <c r="L1473" s="16"/>
      <c r="M1473" s="16"/>
      <c r="N1473" s="16"/>
      <c r="AA1473" s="20"/>
      <c r="AB1473" s="20"/>
      <c r="AC1473" s="20"/>
      <c r="AD1473" s="20"/>
      <c r="AE1473" s="20"/>
      <c r="AF1473" s="20"/>
      <c r="AG1473" s="20"/>
      <c r="AH1473" s="20"/>
    </row>
    <row r="1474" spans="1:34" s="1" customFormat="1">
      <c r="A1474" s="96"/>
      <c r="B1474" s="96"/>
      <c r="C1474" s="470"/>
      <c r="D1474" s="96"/>
      <c r="E1474" s="96"/>
      <c r="F1474" s="96"/>
      <c r="G1474" s="96"/>
      <c r="H1474" s="96"/>
      <c r="I1474" s="16"/>
      <c r="J1474" s="16"/>
      <c r="K1474" s="32"/>
      <c r="L1474" s="16"/>
      <c r="M1474" s="16"/>
      <c r="N1474" s="16"/>
      <c r="AA1474" s="20"/>
      <c r="AB1474" s="20"/>
      <c r="AC1474" s="20"/>
      <c r="AD1474" s="20"/>
      <c r="AE1474" s="20"/>
      <c r="AF1474" s="20"/>
      <c r="AG1474" s="20"/>
      <c r="AH1474" s="20"/>
    </row>
    <row r="1475" spans="1:34" s="1" customFormat="1">
      <c r="A1475" s="96"/>
      <c r="B1475" s="96"/>
      <c r="C1475" s="470"/>
      <c r="D1475" s="96"/>
      <c r="E1475" s="96"/>
      <c r="F1475" s="96"/>
      <c r="G1475" s="96"/>
      <c r="H1475" s="96"/>
      <c r="I1475" s="16"/>
      <c r="J1475" s="16"/>
      <c r="K1475" s="32"/>
      <c r="L1475" s="16"/>
      <c r="M1475" s="16"/>
      <c r="N1475" s="16"/>
      <c r="AA1475" s="20"/>
      <c r="AB1475" s="20"/>
      <c r="AC1475" s="20"/>
      <c r="AD1475" s="20"/>
      <c r="AE1475" s="20"/>
      <c r="AF1475" s="20"/>
      <c r="AG1475" s="20"/>
      <c r="AH1475" s="20"/>
    </row>
    <row r="1476" spans="1:34" s="1" customFormat="1">
      <c r="A1476" s="96"/>
      <c r="B1476" s="96"/>
      <c r="C1476" s="470"/>
      <c r="D1476" s="96"/>
      <c r="E1476" s="96"/>
      <c r="F1476" s="96"/>
      <c r="G1476" s="96"/>
      <c r="H1476" s="96"/>
      <c r="I1476" s="16"/>
      <c r="J1476" s="16"/>
      <c r="K1476" s="32"/>
      <c r="L1476" s="16"/>
      <c r="M1476" s="16"/>
      <c r="N1476" s="16"/>
      <c r="AA1476" s="20"/>
      <c r="AB1476" s="20"/>
      <c r="AC1476" s="20"/>
      <c r="AD1476" s="20"/>
      <c r="AE1476" s="20"/>
      <c r="AF1476" s="20"/>
      <c r="AG1476" s="20"/>
      <c r="AH1476" s="20"/>
    </row>
    <row r="1477" spans="1:34" s="1" customFormat="1">
      <c r="A1477" s="96"/>
      <c r="B1477" s="96"/>
      <c r="C1477" s="470"/>
      <c r="D1477" s="96"/>
      <c r="E1477" s="96"/>
      <c r="F1477" s="96"/>
      <c r="G1477" s="96"/>
      <c r="H1477" s="96"/>
      <c r="I1477" s="16"/>
      <c r="J1477" s="16"/>
      <c r="K1477" s="32"/>
      <c r="L1477" s="16"/>
      <c r="M1477" s="16"/>
      <c r="N1477" s="16"/>
      <c r="AA1477" s="20"/>
      <c r="AB1477" s="20"/>
      <c r="AC1477" s="20"/>
      <c r="AD1477" s="20"/>
      <c r="AE1477" s="20"/>
      <c r="AF1477" s="20"/>
      <c r="AG1477" s="20"/>
      <c r="AH1477" s="20"/>
    </row>
    <row r="1478" spans="1:34" s="1" customFormat="1">
      <c r="A1478" s="96"/>
      <c r="B1478" s="96"/>
      <c r="C1478" s="470"/>
      <c r="D1478" s="96"/>
      <c r="E1478" s="96"/>
      <c r="F1478" s="96"/>
      <c r="G1478" s="96"/>
      <c r="H1478" s="96"/>
      <c r="I1478" s="16"/>
      <c r="J1478" s="16"/>
      <c r="K1478" s="32"/>
      <c r="L1478" s="16"/>
      <c r="M1478" s="16"/>
      <c r="N1478" s="16"/>
      <c r="AA1478" s="20"/>
      <c r="AB1478" s="20"/>
      <c r="AC1478" s="20"/>
      <c r="AD1478" s="20"/>
      <c r="AE1478" s="20"/>
      <c r="AF1478" s="20"/>
      <c r="AG1478" s="20"/>
      <c r="AH1478" s="20"/>
    </row>
    <row r="1479" spans="1:34" s="1" customFormat="1">
      <c r="A1479" s="96"/>
      <c r="B1479" s="96"/>
      <c r="C1479" s="470"/>
      <c r="D1479" s="96"/>
      <c r="E1479" s="96"/>
      <c r="F1479" s="96"/>
      <c r="G1479" s="96"/>
      <c r="H1479" s="96"/>
      <c r="I1479" s="16"/>
      <c r="J1479" s="16"/>
      <c r="K1479" s="32"/>
      <c r="L1479" s="16"/>
      <c r="M1479" s="16"/>
      <c r="N1479" s="16"/>
      <c r="AA1479" s="20"/>
      <c r="AB1479" s="20"/>
      <c r="AC1479" s="20"/>
      <c r="AD1479" s="20"/>
      <c r="AE1479" s="20"/>
      <c r="AF1479" s="20"/>
      <c r="AG1479" s="20"/>
      <c r="AH1479" s="20"/>
    </row>
    <row r="1480" spans="1:34" s="1" customFormat="1">
      <c r="A1480" s="96"/>
      <c r="B1480" s="96"/>
      <c r="C1480" s="470"/>
      <c r="D1480" s="96"/>
      <c r="E1480" s="96"/>
      <c r="F1480" s="96"/>
      <c r="G1480" s="96"/>
      <c r="H1480" s="96"/>
      <c r="I1480" s="16"/>
      <c r="J1480" s="16"/>
      <c r="K1480" s="32"/>
      <c r="L1480" s="16"/>
      <c r="M1480" s="16"/>
      <c r="N1480" s="16"/>
      <c r="AA1480" s="20"/>
      <c r="AB1480" s="20"/>
      <c r="AC1480" s="20"/>
      <c r="AD1480" s="20"/>
      <c r="AE1480" s="20"/>
      <c r="AF1480" s="20"/>
      <c r="AG1480" s="20"/>
      <c r="AH1480" s="20"/>
    </row>
    <row r="1481" spans="1:34" s="1" customFormat="1">
      <c r="A1481" s="96"/>
      <c r="B1481" s="96"/>
      <c r="C1481" s="470"/>
      <c r="D1481" s="96"/>
      <c r="E1481" s="96"/>
      <c r="F1481" s="96"/>
      <c r="G1481" s="96"/>
      <c r="H1481" s="96"/>
      <c r="I1481" s="16"/>
      <c r="J1481" s="16"/>
      <c r="K1481" s="32"/>
      <c r="L1481" s="16"/>
      <c r="M1481" s="16"/>
      <c r="N1481" s="16"/>
      <c r="AA1481" s="20"/>
      <c r="AB1481" s="20"/>
      <c r="AC1481" s="20"/>
      <c r="AD1481" s="20"/>
      <c r="AE1481" s="20"/>
      <c r="AF1481" s="20"/>
      <c r="AG1481" s="20"/>
      <c r="AH1481" s="20"/>
    </row>
    <row r="1482" spans="1:34" s="1" customFormat="1">
      <c r="A1482" s="96"/>
      <c r="B1482" s="96"/>
      <c r="C1482" s="470"/>
      <c r="D1482" s="96"/>
      <c r="E1482" s="96"/>
      <c r="F1482" s="96"/>
      <c r="G1482" s="96"/>
      <c r="H1482" s="96"/>
      <c r="I1482" s="16"/>
      <c r="J1482" s="16"/>
      <c r="K1482" s="32"/>
      <c r="L1482" s="16"/>
      <c r="M1482" s="16"/>
      <c r="N1482" s="16"/>
      <c r="AA1482" s="20"/>
      <c r="AB1482" s="20"/>
      <c r="AC1482" s="20"/>
      <c r="AD1482" s="20"/>
      <c r="AE1482" s="20"/>
      <c r="AF1482" s="20"/>
      <c r="AG1482" s="20"/>
      <c r="AH1482" s="20"/>
    </row>
    <row r="1483" spans="1:34" s="1" customFormat="1">
      <c r="A1483" s="96"/>
      <c r="B1483" s="96"/>
      <c r="C1483" s="470"/>
      <c r="D1483" s="96"/>
      <c r="E1483" s="96"/>
      <c r="F1483" s="96"/>
      <c r="G1483" s="96"/>
      <c r="H1483" s="96"/>
      <c r="I1483" s="16"/>
      <c r="J1483" s="16"/>
      <c r="K1483" s="32"/>
      <c r="L1483" s="16"/>
      <c r="M1483" s="16"/>
      <c r="N1483" s="16"/>
      <c r="AA1483" s="20"/>
      <c r="AB1483" s="20"/>
      <c r="AC1483" s="20"/>
      <c r="AD1483" s="20"/>
      <c r="AE1483" s="20"/>
      <c r="AF1483" s="20"/>
      <c r="AG1483" s="20"/>
      <c r="AH1483" s="20"/>
    </row>
    <row r="1484" spans="1:34" s="1" customFormat="1">
      <c r="A1484" s="96"/>
      <c r="B1484" s="96"/>
      <c r="C1484" s="470"/>
      <c r="D1484" s="96"/>
      <c r="E1484" s="96"/>
      <c r="F1484" s="96"/>
      <c r="G1484" s="96"/>
      <c r="H1484" s="96"/>
      <c r="I1484" s="16"/>
      <c r="J1484" s="16"/>
      <c r="K1484" s="32"/>
      <c r="L1484" s="16"/>
      <c r="M1484" s="16"/>
      <c r="N1484" s="16"/>
      <c r="AA1484" s="20"/>
      <c r="AB1484" s="20"/>
      <c r="AC1484" s="20"/>
      <c r="AD1484" s="20"/>
      <c r="AE1484" s="20"/>
      <c r="AF1484" s="20"/>
      <c r="AG1484" s="20"/>
      <c r="AH1484" s="20"/>
    </row>
    <row r="1485" spans="1:34" s="1" customFormat="1">
      <c r="A1485" s="96"/>
      <c r="B1485" s="96"/>
      <c r="C1485" s="470"/>
      <c r="D1485" s="96"/>
      <c r="E1485" s="96"/>
      <c r="F1485" s="96"/>
      <c r="G1485" s="96"/>
      <c r="H1485" s="96"/>
      <c r="I1485" s="16"/>
      <c r="J1485" s="16"/>
      <c r="K1485" s="32"/>
      <c r="L1485" s="16"/>
      <c r="M1485" s="16"/>
      <c r="N1485" s="16"/>
      <c r="AA1485" s="20"/>
      <c r="AB1485" s="20"/>
      <c r="AC1485" s="20"/>
      <c r="AD1485" s="20"/>
      <c r="AE1485" s="20"/>
      <c r="AF1485" s="20"/>
      <c r="AG1485" s="20"/>
      <c r="AH1485" s="20"/>
    </row>
    <row r="1486" spans="1:34" s="1" customFormat="1">
      <c r="A1486" s="96"/>
      <c r="B1486" s="96"/>
      <c r="C1486" s="470"/>
      <c r="D1486" s="96"/>
      <c r="E1486" s="96"/>
      <c r="F1486" s="96"/>
      <c r="G1486" s="96"/>
      <c r="H1486" s="96"/>
      <c r="I1486" s="16"/>
      <c r="J1486" s="16"/>
      <c r="K1486" s="32"/>
      <c r="L1486" s="16"/>
      <c r="M1486" s="16"/>
      <c r="N1486" s="16"/>
      <c r="AA1486" s="20"/>
      <c r="AB1486" s="20"/>
      <c r="AC1486" s="20"/>
      <c r="AD1486" s="20"/>
      <c r="AE1486" s="20"/>
      <c r="AF1486" s="20"/>
      <c r="AG1486" s="20"/>
      <c r="AH1486" s="20"/>
    </row>
    <row r="1487" spans="1:34" s="1" customFormat="1">
      <c r="A1487" s="96"/>
      <c r="B1487" s="96"/>
      <c r="C1487" s="470"/>
      <c r="D1487" s="96"/>
      <c r="E1487" s="96"/>
      <c r="F1487" s="96"/>
      <c r="G1487" s="96"/>
      <c r="H1487" s="96"/>
      <c r="I1487" s="16"/>
      <c r="J1487" s="16"/>
      <c r="K1487" s="32"/>
      <c r="L1487" s="16"/>
      <c r="M1487" s="16"/>
      <c r="N1487" s="16"/>
      <c r="AA1487" s="20"/>
      <c r="AB1487" s="20"/>
      <c r="AC1487" s="20"/>
      <c r="AD1487" s="20"/>
      <c r="AE1487" s="20"/>
      <c r="AF1487" s="20"/>
      <c r="AG1487" s="20"/>
      <c r="AH1487" s="20"/>
    </row>
    <row r="1488" spans="1:34" s="1" customFormat="1">
      <c r="A1488" s="96"/>
      <c r="B1488" s="96"/>
      <c r="C1488" s="470"/>
      <c r="D1488" s="96"/>
      <c r="E1488" s="96"/>
      <c r="F1488" s="96"/>
      <c r="G1488" s="96"/>
      <c r="H1488" s="96"/>
      <c r="I1488" s="16"/>
      <c r="J1488" s="16"/>
      <c r="K1488" s="32"/>
      <c r="L1488" s="16"/>
      <c r="M1488" s="16"/>
      <c r="N1488" s="16"/>
      <c r="AA1488" s="20"/>
      <c r="AB1488" s="20"/>
      <c r="AC1488" s="20"/>
      <c r="AD1488" s="20"/>
      <c r="AE1488" s="20"/>
      <c r="AF1488" s="20"/>
      <c r="AG1488" s="20"/>
      <c r="AH1488" s="20"/>
    </row>
    <row r="1489" spans="1:34" s="1" customFormat="1">
      <c r="A1489" s="96"/>
      <c r="B1489" s="96"/>
      <c r="C1489" s="470"/>
      <c r="D1489" s="96"/>
      <c r="E1489" s="96"/>
      <c r="F1489" s="96"/>
      <c r="G1489" s="96"/>
      <c r="H1489" s="96"/>
      <c r="I1489" s="16"/>
      <c r="J1489" s="16"/>
      <c r="K1489" s="32"/>
      <c r="L1489" s="16"/>
      <c r="M1489" s="16"/>
      <c r="N1489" s="16"/>
      <c r="AA1489" s="20"/>
      <c r="AB1489" s="20"/>
      <c r="AC1489" s="20"/>
      <c r="AD1489" s="20"/>
      <c r="AE1489" s="20"/>
      <c r="AF1489" s="20"/>
      <c r="AG1489" s="20"/>
      <c r="AH1489" s="20"/>
    </row>
    <row r="1490" spans="1:34" s="1" customFormat="1">
      <c r="A1490" s="96"/>
      <c r="B1490" s="96"/>
      <c r="C1490" s="470"/>
      <c r="D1490" s="96"/>
      <c r="E1490" s="96"/>
      <c r="F1490" s="96"/>
      <c r="G1490" s="96"/>
      <c r="H1490" s="96"/>
      <c r="I1490" s="16"/>
      <c r="J1490" s="16"/>
      <c r="K1490" s="32"/>
      <c r="L1490" s="16"/>
      <c r="M1490" s="16"/>
      <c r="N1490" s="16"/>
      <c r="AA1490" s="20"/>
      <c r="AB1490" s="20"/>
      <c r="AC1490" s="20"/>
      <c r="AD1490" s="20"/>
      <c r="AE1490" s="20"/>
      <c r="AF1490" s="20"/>
      <c r="AG1490" s="20"/>
      <c r="AH1490" s="20"/>
    </row>
    <row r="1491" spans="1:34" s="1" customFormat="1">
      <c r="A1491" s="96"/>
      <c r="B1491" s="96"/>
      <c r="C1491" s="470"/>
      <c r="D1491" s="96"/>
      <c r="E1491" s="96"/>
      <c r="F1491" s="96"/>
      <c r="G1491" s="96"/>
      <c r="H1491" s="96"/>
      <c r="I1491" s="16"/>
      <c r="J1491" s="16"/>
      <c r="K1491" s="32"/>
      <c r="L1491" s="16"/>
      <c r="M1491" s="16"/>
      <c r="N1491" s="16"/>
      <c r="AA1491" s="20"/>
      <c r="AB1491" s="20"/>
      <c r="AC1491" s="20"/>
      <c r="AD1491" s="20"/>
      <c r="AE1491" s="20"/>
      <c r="AF1491" s="20"/>
      <c r="AG1491" s="20"/>
      <c r="AH1491" s="20"/>
    </row>
    <row r="1492" spans="1:34" s="1" customFormat="1">
      <c r="A1492" s="96"/>
      <c r="B1492" s="96"/>
      <c r="C1492" s="470"/>
      <c r="D1492" s="96"/>
      <c r="E1492" s="96"/>
      <c r="F1492" s="96"/>
      <c r="G1492" s="96"/>
      <c r="H1492" s="96"/>
      <c r="I1492" s="16"/>
      <c r="J1492" s="16"/>
      <c r="K1492" s="32"/>
      <c r="L1492" s="16"/>
      <c r="M1492" s="16"/>
      <c r="N1492" s="16"/>
      <c r="AA1492" s="20"/>
      <c r="AB1492" s="20"/>
      <c r="AC1492" s="20"/>
      <c r="AD1492" s="20"/>
      <c r="AE1492" s="20"/>
      <c r="AF1492" s="20"/>
      <c r="AG1492" s="20"/>
      <c r="AH1492" s="20"/>
    </row>
    <row r="1493" spans="1:34" s="1" customFormat="1">
      <c r="A1493" s="96"/>
      <c r="B1493" s="96"/>
      <c r="C1493" s="470"/>
      <c r="D1493" s="96"/>
      <c r="E1493" s="96"/>
      <c r="F1493" s="96"/>
      <c r="G1493" s="96"/>
      <c r="H1493" s="96"/>
      <c r="I1493" s="16"/>
      <c r="J1493" s="16"/>
      <c r="K1493" s="32"/>
      <c r="L1493" s="16"/>
      <c r="M1493" s="16"/>
      <c r="N1493" s="16"/>
      <c r="AA1493" s="20"/>
      <c r="AB1493" s="20"/>
      <c r="AC1493" s="20"/>
      <c r="AD1493" s="20"/>
      <c r="AE1493" s="20"/>
      <c r="AF1493" s="20"/>
      <c r="AG1493" s="20"/>
      <c r="AH1493" s="20"/>
    </row>
    <row r="1494" spans="1:34" s="1" customFormat="1">
      <c r="A1494" s="96"/>
      <c r="B1494" s="96"/>
      <c r="C1494" s="470"/>
      <c r="D1494" s="96"/>
      <c r="E1494" s="96"/>
      <c r="F1494" s="96"/>
      <c r="G1494" s="96"/>
      <c r="H1494" s="96"/>
      <c r="I1494" s="16"/>
      <c r="J1494" s="16"/>
      <c r="K1494" s="32"/>
      <c r="L1494" s="16"/>
      <c r="M1494" s="16"/>
      <c r="N1494" s="16"/>
      <c r="AA1494" s="20"/>
      <c r="AB1494" s="20"/>
      <c r="AC1494" s="20"/>
      <c r="AD1494" s="20"/>
      <c r="AE1494" s="20"/>
      <c r="AF1494" s="20"/>
      <c r="AG1494" s="20"/>
      <c r="AH1494" s="20"/>
    </row>
    <row r="1495" spans="1:34" s="1" customFormat="1">
      <c r="A1495" s="96"/>
      <c r="B1495" s="96"/>
      <c r="C1495" s="470"/>
      <c r="D1495" s="96"/>
      <c r="E1495" s="96"/>
      <c r="F1495" s="96"/>
      <c r="G1495" s="96"/>
      <c r="H1495" s="96"/>
      <c r="I1495" s="16"/>
      <c r="J1495" s="16"/>
      <c r="K1495" s="32"/>
      <c r="L1495" s="16"/>
      <c r="M1495" s="16"/>
      <c r="N1495" s="16"/>
      <c r="AA1495" s="20"/>
      <c r="AB1495" s="20"/>
      <c r="AC1495" s="20"/>
      <c r="AD1495" s="20"/>
      <c r="AE1495" s="20"/>
      <c r="AF1495" s="20"/>
      <c r="AG1495" s="20"/>
      <c r="AH1495" s="20"/>
    </row>
    <row r="1496" spans="1:34" s="1" customFormat="1">
      <c r="A1496" s="96"/>
      <c r="B1496" s="96"/>
      <c r="C1496" s="470"/>
      <c r="D1496" s="96"/>
      <c r="E1496" s="96"/>
      <c r="F1496" s="96"/>
      <c r="G1496" s="96"/>
      <c r="H1496" s="96"/>
      <c r="I1496" s="16"/>
      <c r="J1496" s="16"/>
      <c r="K1496" s="32"/>
      <c r="L1496" s="16"/>
      <c r="M1496" s="16"/>
      <c r="N1496" s="16"/>
      <c r="AA1496" s="20"/>
      <c r="AB1496" s="20"/>
      <c r="AC1496" s="20"/>
      <c r="AD1496" s="20"/>
      <c r="AE1496" s="20"/>
      <c r="AF1496" s="20"/>
      <c r="AG1496" s="20"/>
      <c r="AH1496" s="20"/>
    </row>
    <row r="1497" spans="1:34" s="1" customFormat="1">
      <c r="A1497" s="96"/>
      <c r="B1497" s="96"/>
      <c r="C1497" s="470"/>
      <c r="D1497" s="96"/>
      <c r="E1497" s="96"/>
      <c r="F1497" s="96"/>
      <c r="G1497" s="96"/>
      <c r="H1497" s="96"/>
      <c r="I1497" s="16"/>
      <c r="J1497" s="16"/>
      <c r="K1497" s="32"/>
      <c r="L1497" s="16"/>
      <c r="M1497" s="16"/>
      <c r="N1497" s="16"/>
      <c r="AA1497" s="20"/>
      <c r="AB1497" s="20"/>
      <c r="AC1497" s="20"/>
      <c r="AD1497" s="20"/>
      <c r="AE1497" s="20"/>
      <c r="AF1497" s="20"/>
      <c r="AG1497" s="20"/>
      <c r="AH1497" s="20"/>
    </row>
    <row r="1498" spans="1:34" s="1" customFormat="1">
      <c r="A1498" s="96"/>
      <c r="B1498" s="96"/>
      <c r="C1498" s="470"/>
      <c r="D1498" s="96"/>
      <c r="E1498" s="96"/>
      <c r="F1498" s="96"/>
      <c r="G1498" s="96"/>
      <c r="H1498" s="96"/>
      <c r="I1498" s="16"/>
      <c r="J1498" s="16"/>
      <c r="K1498" s="32"/>
      <c r="L1498" s="16"/>
      <c r="M1498" s="16"/>
      <c r="N1498" s="16"/>
      <c r="AA1498" s="20"/>
      <c r="AB1498" s="20"/>
      <c r="AC1498" s="20"/>
      <c r="AD1498" s="20"/>
      <c r="AE1498" s="20"/>
      <c r="AF1498" s="20"/>
      <c r="AG1498" s="20"/>
      <c r="AH1498" s="20"/>
    </row>
    <row r="1499" spans="1:34" s="1" customFormat="1">
      <c r="A1499" s="96"/>
      <c r="B1499" s="96"/>
      <c r="C1499" s="470"/>
      <c r="D1499" s="96"/>
      <c r="E1499" s="96"/>
      <c r="F1499" s="96"/>
      <c r="G1499" s="96"/>
      <c r="H1499" s="96"/>
      <c r="I1499" s="16"/>
      <c r="J1499" s="16"/>
      <c r="K1499" s="32"/>
      <c r="L1499" s="16"/>
      <c r="M1499" s="16"/>
      <c r="N1499" s="16"/>
      <c r="AA1499" s="20"/>
      <c r="AB1499" s="20"/>
      <c r="AC1499" s="20"/>
      <c r="AD1499" s="20"/>
      <c r="AE1499" s="20"/>
      <c r="AF1499" s="20"/>
      <c r="AG1499" s="20"/>
      <c r="AH1499" s="20"/>
    </row>
    <row r="1500" spans="1:34" s="1" customFormat="1">
      <c r="A1500" s="96"/>
      <c r="B1500" s="96"/>
      <c r="C1500" s="470"/>
      <c r="D1500" s="96"/>
      <c r="E1500" s="96"/>
      <c r="F1500" s="96"/>
      <c r="G1500" s="96"/>
      <c r="H1500" s="96"/>
      <c r="I1500" s="16"/>
      <c r="J1500" s="16"/>
      <c r="K1500" s="32"/>
      <c r="L1500" s="16"/>
      <c r="M1500" s="16"/>
      <c r="N1500" s="16"/>
      <c r="AA1500" s="20"/>
      <c r="AB1500" s="20"/>
      <c r="AC1500" s="20"/>
      <c r="AD1500" s="20"/>
      <c r="AE1500" s="20"/>
      <c r="AF1500" s="20"/>
      <c r="AG1500" s="20"/>
      <c r="AH1500" s="20"/>
    </row>
    <row r="1501" spans="1:34" s="1" customFormat="1">
      <c r="A1501" s="96"/>
      <c r="B1501" s="96"/>
      <c r="C1501" s="470"/>
      <c r="D1501" s="96"/>
      <c r="E1501" s="96"/>
      <c r="F1501" s="96"/>
      <c r="G1501" s="96"/>
      <c r="H1501" s="96"/>
      <c r="I1501" s="16"/>
      <c r="J1501" s="16"/>
      <c r="K1501" s="32"/>
      <c r="L1501" s="16"/>
      <c r="M1501" s="16"/>
      <c r="N1501" s="16"/>
      <c r="AA1501" s="20"/>
      <c r="AB1501" s="20"/>
      <c r="AC1501" s="20"/>
      <c r="AD1501" s="20"/>
      <c r="AE1501" s="20"/>
      <c r="AF1501" s="20"/>
      <c r="AG1501" s="20"/>
      <c r="AH1501" s="20"/>
    </row>
    <row r="1502" spans="1:34" s="1" customFormat="1">
      <c r="A1502" s="96"/>
      <c r="B1502" s="96"/>
      <c r="C1502" s="470"/>
      <c r="D1502" s="96"/>
      <c r="E1502" s="96"/>
      <c r="F1502" s="96"/>
      <c r="G1502" s="96"/>
      <c r="H1502" s="96"/>
      <c r="I1502" s="16"/>
      <c r="J1502" s="16"/>
      <c r="K1502" s="32"/>
      <c r="L1502" s="16"/>
      <c r="M1502" s="16"/>
      <c r="N1502" s="16"/>
      <c r="AA1502" s="20"/>
      <c r="AB1502" s="20"/>
      <c r="AC1502" s="20"/>
      <c r="AD1502" s="20"/>
      <c r="AE1502" s="20"/>
      <c r="AF1502" s="20"/>
      <c r="AG1502" s="20"/>
      <c r="AH1502" s="20"/>
    </row>
    <row r="1503" spans="1:34" s="1" customFormat="1">
      <c r="A1503" s="96"/>
      <c r="B1503" s="96"/>
      <c r="C1503" s="470"/>
      <c r="D1503" s="96"/>
      <c r="E1503" s="96"/>
      <c r="F1503" s="96"/>
      <c r="G1503" s="96"/>
      <c r="H1503" s="96"/>
      <c r="I1503" s="16"/>
      <c r="J1503" s="16"/>
      <c r="K1503" s="32"/>
      <c r="L1503" s="16"/>
      <c r="M1503" s="16"/>
      <c r="N1503" s="16"/>
      <c r="AA1503" s="20"/>
      <c r="AB1503" s="20"/>
      <c r="AC1503" s="20"/>
      <c r="AD1503" s="20"/>
      <c r="AE1503" s="20"/>
      <c r="AF1503" s="20"/>
      <c r="AG1503" s="20"/>
      <c r="AH1503" s="20"/>
    </row>
    <row r="1504" spans="1:34" s="1" customFormat="1">
      <c r="A1504" s="96"/>
      <c r="B1504" s="96"/>
      <c r="C1504" s="470"/>
      <c r="D1504" s="96"/>
      <c r="E1504" s="96"/>
      <c r="F1504" s="96"/>
      <c r="G1504" s="96"/>
      <c r="H1504" s="96"/>
      <c r="I1504" s="16"/>
      <c r="J1504" s="16"/>
      <c r="K1504" s="32"/>
      <c r="L1504" s="16"/>
      <c r="M1504" s="16"/>
      <c r="N1504" s="16"/>
      <c r="AA1504" s="20"/>
      <c r="AB1504" s="20"/>
      <c r="AC1504" s="20"/>
      <c r="AD1504" s="20"/>
      <c r="AE1504" s="20"/>
      <c r="AF1504" s="20"/>
      <c r="AG1504" s="20"/>
      <c r="AH1504" s="20"/>
    </row>
    <row r="1505" spans="1:34" s="1" customFormat="1">
      <c r="A1505" s="96"/>
      <c r="B1505" s="96"/>
      <c r="C1505" s="470"/>
      <c r="D1505" s="96"/>
      <c r="E1505" s="96"/>
      <c r="F1505" s="96"/>
      <c r="G1505" s="96"/>
      <c r="H1505" s="96"/>
      <c r="I1505" s="16"/>
      <c r="J1505" s="16"/>
      <c r="K1505" s="32"/>
      <c r="L1505" s="16"/>
      <c r="M1505" s="16"/>
      <c r="N1505" s="16"/>
      <c r="AA1505" s="20"/>
      <c r="AB1505" s="20"/>
      <c r="AC1505" s="20"/>
      <c r="AD1505" s="20"/>
      <c r="AE1505" s="20"/>
      <c r="AF1505" s="20"/>
      <c r="AG1505" s="20"/>
      <c r="AH1505" s="20"/>
    </row>
    <row r="1506" spans="1:34" s="1" customFormat="1">
      <c r="A1506" s="96"/>
      <c r="B1506" s="96"/>
      <c r="C1506" s="470"/>
      <c r="D1506" s="96"/>
      <c r="E1506" s="96"/>
      <c r="F1506" s="96"/>
      <c r="G1506" s="96"/>
      <c r="H1506" s="96"/>
      <c r="I1506" s="16"/>
      <c r="J1506" s="16"/>
      <c r="K1506" s="32"/>
      <c r="L1506" s="16"/>
      <c r="M1506" s="16"/>
      <c r="N1506" s="16"/>
      <c r="AA1506" s="20"/>
      <c r="AB1506" s="20"/>
      <c r="AC1506" s="20"/>
      <c r="AD1506" s="20"/>
      <c r="AE1506" s="20"/>
      <c r="AF1506" s="20"/>
      <c r="AG1506" s="20"/>
      <c r="AH1506" s="20"/>
    </row>
    <row r="1507" spans="1:34" s="1" customFormat="1">
      <c r="A1507" s="96"/>
      <c r="B1507" s="96"/>
      <c r="C1507" s="470"/>
      <c r="D1507" s="96"/>
      <c r="E1507" s="96"/>
      <c r="F1507" s="96"/>
      <c r="G1507" s="96"/>
      <c r="H1507" s="96"/>
      <c r="I1507" s="16"/>
      <c r="J1507" s="16"/>
      <c r="K1507" s="32"/>
      <c r="L1507" s="16"/>
      <c r="M1507" s="16"/>
      <c r="N1507" s="16"/>
      <c r="AA1507" s="20"/>
      <c r="AB1507" s="20"/>
      <c r="AC1507" s="20"/>
      <c r="AD1507" s="20"/>
      <c r="AE1507" s="20"/>
      <c r="AF1507" s="20"/>
      <c r="AG1507" s="20"/>
      <c r="AH1507" s="20"/>
    </row>
    <row r="1508" spans="1:34" s="1" customFormat="1">
      <c r="A1508" s="96"/>
      <c r="B1508" s="96"/>
      <c r="C1508" s="470"/>
      <c r="D1508" s="96"/>
      <c r="E1508" s="96"/>
      <c r="F1508" s="96"/>
      <c r="G1508" s="96"/>
      <c r="H1508" s="96"/>
      <c r="I1508" s="16"/>
      <c r="J1508" s="16"/>
      <c r="K1508" s="32"/>
      <c r="L1508" s="16"/>
      <c r="M1508" s="16"/>
      <c r="N1508" s="16"/>
      <c r="AA1508" s="20"/>
      <c r="AB1508" s="20"/>
      <c r="AC1508" s="20"/>
      <c r="AD1508" s="20"/>
      <c r="AE1508" s="20"/>
      <c r="AF1508" s="20"/>
      <c r="AG1508" s="20"/>
      <c r="AH1508" s="20"/>
    </row>
    <row r="1509" spans="1:34" s="1" customFormat="1">
      <c r="A1509" s="96"/>
      <c r="B1509" s="96"/>
      <c r="C1509" s="470"/>
      <c r="D1509" s="96"/>
      <c r="E1509" s="96"/>
      <c r="F1509" s="96"/>
      <c r="G1509" s="96"/>
      <c r="H1509" s="96"/>
      <c r="I1509" s="16"/>
      <c r="J1509" s="16"/>
      <c r="K1509" s="32"/>
      <c r="L1509" s="16"/>
      <c r="M1509" s="16"/>
      <c r="N1509" s="16"/>
      <c r="AA1509" s="20"/>
      <c r="AB1509" s="20"/>
      <c r="AC1509" s="20"/>
      <c r="AD1509" s="20"/>
      <c r="AE1509" s="20"/>
      <c r="AF1509" s="20"/>
      <c r="AG1509" s="20"/>
      <c r="AH1509" s="20"/>
    </row>
    <row r="1510" spans="1:34" s="1" customFormat="1">
      <c r="A1510" s="96"/>
      <c r="B1510" s="96"/>
      <c r="C1510" s="470"/>
      <c r="D1510" s="96"/>
      <c r="E1510" s="96"/>
      <c r="F1510" s="96"/>
      <c r="G1510" s="96"/>
      <c r="H1510" s="96"/>
      <c r="I1510" s="16"/>
      <c r="J1510" s="16"/>
      <c r="K1510" s="32"/>
      <c r="L1510" s="16"/>
      <c r="M1510" s="16"/>
      <c r="N1510" s="16"/>
      <c r="AA1510" s="20"/>
      <c r="AB1510" s="20"/>
      <c r="AC1510" s="20"/>
      <c r="AD1510" s="20"/>
      <c r="AE1510" s="20"/>
      <c r="AF1510" s="20"/>
      <c r="AG1510" s="20"/>
      <c r="AH1510" s="20"/>
    </row>
    <row r="1511" spans="1:34" s="1" customFormat="1">
      <c r="A1511" s="96"/>
      <c r="B1511" s="96"/>
      <c r="C1511" s="470"/>
      <c r="D1511" s="96"/>
      <c r="E1511" s="96"/>
      <c r="F1511" s="96"/>
      <c r="G1511" s="96"/>
      <c r="H1511" s="96"/>
      <c r="I1511" s="16"/>
      <c r="J1511" s="16"/>
      <c r="K1511" s="32"/>
      <c r="L1511" s="16"/>
      <c r="M1511" s="16"/>
      <c r="N1511" s="16"/>
      <c r="AA1511" s="20"/>
      <c r="AB1511" s="20"/>
      <c r="AC1511" s="20"/>
      <c r="AD1511" s="20"/>
      <c r="AE1511" s="20"/>
      <c r="AF1511" s="20"/>
      <c r="AG1511" s="20"/>
      <c r="AH1511" s="20"/>
    </row>
    <row r="1512" spans="1:34" s="1" customFormat="1">
      <c r="A1512" s="96"/>
      <c r="B1512" s="96"/>
      <c r="C1512" s="470"/>
      <c r="D1512" s="96"/>
      <c r="E1512" s="96"/>
      <c r="F1512" s="96"/>
      <c r="G1512" s="96"/>
      <c r="H1512" s="96"/>
      <c r="I1512" s="16"/>
      <c r="J1512" s="16"/>
      <c r="K1512" s="32"/>
      <c r="L1512" s="16"/>
      <c r="M1512" s="16"/>
      <c r="N1512" s="16"/>
      <c r="AA1512" s="20"/>
      <c r="AB1512" s="20"/>
      <c r="AC1512" s="20"/>
      <c r="AD1512" s="20"/>
      <c r="AE1512" s="20"/>
      <c r="AF1512" s="20"/>
      <c r="AG1512" s="20"/>
      <c r="AH1512" s="20"/>
    </row>
    <row r="1513" spans="1:34" s="1" customFormat="1">
      <c r="A1513" s="96"/>
      <c r="B1513" s="96"/>
      <c r="C1513" s="470"/>
      <c r="D1513" s="96"/>
      <c r="E1513" s="96"/>
      <c r="F1513" s="96"/>
      <c r="G1513" s="96"/>
      <c r="H1513" s="96"/>
      <c r="I1513" s="16"/>
      <c r="J1513" s="16"/>
      <c r="K1513" s="32"/>
      <c r="L1513" s="16"/>
      <c r="M1513" s="16"/>
      <c r="N1513" s="16"/>
      <c r="AA1513" s="20"/>
      <c r="AB1513" s="20"/>
      <c r="AC1513" s="20"/>
      <c r="AD1513" s="20"/>
      <c r="AE1513" s="20"/>
      <c r="AF1513" s="20"/>
      <c r="AG1513" s="20"/>
      <c r="AH1513" s="20"/>
    </row>
    <row r="1514" spans="1:34" s="1" customFormat="1">
      <c r="A1514" s="96"/>
      <c r="B1514" s="96"/>
      <c r="C1514" s="470"/>
      <c r="D1514" s="96"/>
      <c r="E1514" s="96"/>
      <c r="F1514" s="96"/>
      <c r="G1514" s="96"/>
      <c r="H1514" s="96"/>
      <c r="I1514" s="16"/>
      <c r="J1514" s="16"/>
      <c r="K1514" s="32"/>
      <c r="L1514" s="16"/>
      <c r="M1514" s="16"/>
      <c r="N1514" s="16"/>
      <c r="AA1514" s="20"/>
      <c r="AB1514" s="20"/>
      <c r="AC1514" s="20"/>
      <c r="AD1514" s="20"/>
      <c r="AE1514" s="20"/>
      <c r="AF1514" s="20"/>
      <c r="AG1514" s="20"/>
      <c r="AH1514" s="20"/>
    </row>
    <row r="1515" spans="1:34" s="1" customFormat="1">
      <c r="A1515" s="96"/>
      <c r="B1515" s="96"/>
      <c r="C1515" s="470"/>
      <c r="D1515" s="96"/>
      <c r="E1515" s="96"/>
      <c r="F1515" s="96"/>
      <c r="G1515" s="96"/>
      <c r="H1515" s="96"/>
      <c r="I1515" s="16"/>
      <c r="J1515" s="16"/>
      <c r="K1515" s="32"/>
      <c r="L1515" s="16"/>
      <c r="M1515" s="16"/>
      <c r="N1515" s="16"/>
      <c r="AA1515" s="20"/>
      <c r="AB1515" s="20"/>
      <c r="AC1515" s="20"/>
      <c r="AD1515" s="20"/>
      <c r="AE1515" s="20"/>
      <c r="AF1515" s="20"/>
      <c r="AG1515" s="20"/>
      <c r="AH1515" s="20"/>
    </row>
    <row r="1516" spans="1:34" s="1" customFormat="1">
      <c r="A1516" s="96"/>
      <c r="B1516" s="96"/>
      <c r="C1516" s="470"/>
      <c r="D1516" s="96"/>
      <c r="E1516" s="96"/>
      <c r="F1516" s="96"/>
      <c r="G1516" s="96"/>
      <c r="H1516" s="96"/>
      <c r="I1516" s="16"/>
      <c r="J1516" s="16"/>
      <c r="K1516" s="32"/>
      <c r="L1516" s="16"/>
      <c r="M1516" s="16"/>
      <c r="N1516" s="16"/>
      <c r="AA1516" s="20"/>
      <c r="AB1516" s="20"/>
      <c r="AC1516" s="20"/>
      <c r="AD1516" s="20"/>
      <c r="AE1516" s="20"/>
      <c r="AF1516" s="20"/>
      <c r="AG1516" s="20"/>
      <c r="AH1516" s="20"/>
    </row>
    <row r="1517" spans="1:34" s="1" customFormat="1">
      <c r="A1517" s="96"/>
      <c r="B1517" s="96"/>
      <c r="C1517" s="470"/>
      <c r="D1517" s="96"/>
      <c r="E1517" s="96"/>
      <c r="F1517" s="96"/>
      <c r="G1517" s="96"/>
      <c r="H1517" s="96"/>
      <c r="I1517" s="16"/>
      <c r="J1517" s="16"/>
      <c r="K1517" s="32"/>
      <c r="L1517" s="16"/>
      <c r="M1517" s="16"/>
      <c r="N1517" s="16"/>
      <c r="AA1517" s="20"/>
      <c r="AB1517" s="20"/>
      <c r="AC1517" s="20"/>
      <c r="AD1517" s="20"/>
      <c r="AE1517" s="20"/>
      <c r="AF1517" s="20"/>
      <c r="AG1517" s="20"/>
      <c r="AH1517" s="20"/>
    </row>
    <row r="1518" spans="1:34" s="1" customFormat="1">
      <c r="A1518" s="96"/>
      <c r="B1518" s="96"/>
      <c r="C1518" s="470"/>
      <c r="D1518" s="96"/>
      <c r="E1518" s="96"/>
      <c r="F1518" s="96"/>
      <c r="G1518" s="96"/>
      <c r="H1518" s="96"/>
      <c r="I1518" s="16"/>
      <c r="J1518" s="16"/>
      <c r="K1518" s="32"/>
      <c r="L1518" s="16"/>
      <c r="M1518" s="16"/>
      <c r="N1518" s="16"/>
      <c r="AA1518" s="20"/>
      <c r="AB1518" s="20"/>
      <c r="AC1518" s="20"/>
      <c r="AD1518" s="20"/>
      <c r="AE1518" s="20"/>
      <c r="AF1518" s="20"/>
      <c r="AG1518" s="20"/>
      <c r="AH1518" s="20"/>
    </row>
    <row r="1519" spans="1:34" s="1" customFormat="1">
      <c r="A1519" s="96"/>
      <c r="B1519" s="96"/>
      <c r="C1519" s="470"/>
      <c r="D1519" s="96"/>
      <c r="E1519" s="96"/>
      <c r="F1519" s="96"/>
      <c r="G1519" s="96"/>
      <c r="H1519" s="96"/>
      <c r="I1519" s="16"/>
      <c r="J1519" s="16"/>
      <c r="K1519" s="32"/>
      <c r="L1519" s="16"/>
      <c r="M1519" s="16"/>
      <c r="N1519" s="16"/>
      <c r="AA1519" s="20"/>
      <c r="AB1519" s="20"/>
      <c r="AC1519" s="20"/>
      <c r="AD1519" s="20"/>
      <c r="AE1519" s="20"/>
      <c r="AF1519" s="20"/>
      <c r="AG1519" s="20"/>
      <c r="AH1519" s="20"/>
    </row>
    <row r="1520" spans="1:34" s="1" customFormat="1">
      <c r="A1520" s="96"/>
      <c r="B1520" s="96"/>
      <c r="C1520" s="470"/>
      <c r="D1520" s="96"/>
      <c r="E1520" s="96"/>
      <c r="F1520" s="96"/>
      <c r="G1520" s="96"/>
      <c r="H1520" s="96"/>
      <c r="I1520" s="16"/>
      <c r="J1520" s="16"/>
      <c r="K1520" s="32"/>
      <c r="L1520" s="16"/>
      <c r="M1520" s="16"/>
      <c r="N1520" s="16"/>
      <c r="AA1520" s="20"/>
      <c r="AB1520" s="20"/>
      <c r="AC1520" s="20"/>
      <c r="AD1520" s="20"/>
      <c r="AE1520" s="20"/>
      <c r="AF1520" s="20"/>
      <c r="AG1520" s="20"/>
      <c r="AH1520" s="20"/>
    </row>
    <row r="1521" spans="1:34" s="1" customFormat="1">
      <c r="A1521" s="96"/>
      <c r="B1521" s="96"/>
      <c r="C1521" s="470"/>
      <c r="D1521" s="96"/>
      <c r="E1521" s="96"/>
      <c r="F1521" s="96"/>
      <c r="G1521" s="96"/>
      <c r="H1521" s="96"/>
      <c r="I1521" s="16"/>
      <c r="J1521" s="16"/>
      <c r="K1521" s="32"/>
      <c r="L1521" s="16"/>
      <c r="M1521" s="16"/>
      <c r="N1521" s="16"/>
      <c r="AA1521" s="20"/>
      <c r="AB1521" s="20"/>
      <c r="AC1521" s="20"/>
      <c r="AD1521" s="20"/>
      <c r="AE1521" s="20"/>
      <c r="AF1521" s="20"/>
      <c r="AG1521" s="20"/>
      <c r="AH1521" s="20"/>
    </row>
    <row r="1522" spans="1:34" s="1" customFormat="1">
      <c r="A1522" s="96"/>
      <c r="B1522" s="96"/>
      <c r="C1522" s="470"/>
      <c r="D1522" s="96"/>
      <c r="E1522" s="96"/>
      <c r="F1522" s="96"/>
      <c r="G1522" s="96"/>
      <c r="H1522" s="96"/>
      <c r="I1522" s="16"/>
      <c r="J1522" s="16"/>
      <c r="K1522" s="32"/>
      <c r="L1522" s="16"/>
      <c r="M1522" s="16"/>
      <c r="N1522" s="16"/>
      <c r="AA1522" s="20"/>
      <c r="AB1522" s="20"/>
      <c r="AC1522" s="20"/>
      <c r="AD1522" s="20"/>
      <c r="AE1522" s="20"/>
      <c r="AF1522" s="20"/>
      <c r="AG1522" s="20"/>
      <c r="AH1522" s="20"/>
    </row>
    <row r="1523" spans="1:34" s="1" customFormat="1">
      <c r="A1523" s="96"/>
      <c r="B1523" s="96"/>
      <c r="C1523" s="470"/>
      <c r="D1523" s="96"/>
      <c r="E1523" s="96"/>
      <c r="F1523" s="96"/>
      <c r="G1523" s="96"/>
      <c r="H1523" s="96"/>
      <c r="I1523" s="16"/>
      <c r="J1523" s="16"/>
      <c r="K1523" s="32"/>
      <c r="L1523" s="16"/>
      <c r="M1523" s="16"/>
      <c r="N1523" s="16"/>
      <c r="AA1523" s="20"/>
      <c r="AB1523" s="20"/>
      <c r="AC1523" s="20"/>
      <c r="AD1523" s="20"/>
      <c r="AE1523" s="20"/>
      <c r="AF1523" s="20"/>
      <c r="AG1523" s="20"/>
      <c r="AH1523" s="20"/>
    </row>
    <row r="1524" spans="1:34" s="1" customFormat="1">
      <c r="A1524" s="96"/>
      <c r="B1524" s="96"/>
      <c r="C1524" s="470"/>
      <c r="D1524" s="96"/>
      <c r="E1524" s="96"/>
      <c r="F1524" s="96"/>
      <c r="G1524" s="96"/>
      <c r="H1524" s="96"/>
      <c r="I1524" s="16"/>
      <c r="J1524" s="16"/>
      <c r="K1524" s="32"/>
      <c r="L1524" s="16"/>
      <c r="M1524" s="16"/>
      <c r="N1524" s="16"/>
      <c r="AA1524" s="20"/>
      <c r="AB1524" s="20"/>
      <c r="AC1524" s="20"/>
      <c r="AD1524" s="20"/>
      <c r="AE1524" s="20"/>
      <c r="AF1524" s="20"/>
      <c r="AG1524" s="20"/>
      <c r="AH1524" s="20"/>
    </row>
    <row r="1525" spans="1:34" s="1" customFormat="1">
      <c r="A1525" s="96"/>
      <c r="B1525" s="96"/>
      <c r="C1525" s="470"/>
      <c r="D1525" s="96"/>
      <c r="E1525" s="96"/>
      <c r="F1525" s="96"/>
      <c r="G1525" s="96"/>
      <c r="H1525" s="96"/>
      <c r="I1525" s="16"/>
      <c r="J1525" s="16"/>
      <c r="K1525" s="32"/>
      <c r="L1525" s="16"/>
      <c r="M1525" s="16"/>
      <c r="N1525" s="16"/>
      <c r="AA1525" s="20"/>
      <c r="AB1525" s="20"/>
      <c r="AC1525" s="20"/>
      <c r="AD1525" s="20"/>
      <c r="AE1525" s="20"/>
      <c r="AF1525" s="20"/>
      <c r="AG1525" s="20"/>
      <c r="AH1525" s="20"/>
    </row>
    <row r="1526" spans="1:34" s="1" customFormat="1">
      <c r="A1526" s="96"/>
      <c r="B1526" s="96"/>
      <c r="C1526" s="470"/>
      <c r="D1526" s="96"/>
      <c r="E1526" s="96"/>
      <c r="F1526" s="96"/>
      <c r="G1526" s="96"/>
      <c r="H1526" s="96"/>
      <c r="I1526" s="16"/>
      <c r="J1526" s="16"/>
      <c r="K1526" s="32"/>
      <c r="L1526" s="16"/>
      <c r="M1526" s="16"/>
      <c r="N1526" s="16"/>
      <c r="AA1526" s="20"/>
      <c r="AB1526" s="20"/>
      <c r="AC1526" s="20"/>
      <c r="AD1526" s="20"/>
      <c r="AE1526" s="20"/>
      <c r="AF1526" s="20"/>
      <c r="AG1526" s="20"/>
      <c r="AH1526" s="20"/>
    </row>
    <row r="1527" spans="1:34" s="1" customFormat="1">
      <c r="A1527" s="96"/>
      <c r="B1527" s="96"/>
      <c r="C1527" s="470"/>
      <c r="D1527" s="96"/>
      <c r="E1527" s="96"/>
      <c r="F1527" s="96"/>
      <c r="G1527" s="96"/>
      <c r="H1527" s="96"/>
      <c r="I1527" s="16"/>
      <c r="J1527" s="16"/>
      <c r="K1527" s="32"/>
      <c r="L1527" s="16"/>
      <c r="M1527" s="16"/>
      <c r="N1527" s="16"/>
      <c r="AA1527" s="20"/>
      <c r="AB1527" s="20"/>
      <c r="AC1527" s="20"/>
      <c r="AD1527" s="20"/>
      <c r="AE1527" s="20"/>
      <c r="AF1527" s="20"/>
      <c r="AG1527" s="20"/>
      <c r="AH1527" s="20"/>
    </row>
    <row r="1528" spans="1:34" s="1" customFormat="1">
      <c r="A1528" s="96"/>
      <c r="B1528" s="96"/>
      <c r="C1528" s="470"/>
      <c r="D1528" s="96"/>
      <c r="E1528" s="96"/>
      <c r="F1528" s="96"/>
      <c r="G1528" s="96"/>
      <c r="H1528" s="96"/>
      <c r="I1528" s="16"/>
      <c r="J1528" s="16"/>
      <c r="K1528" s="32"/>
      <c r="L1528" s="16"/>
      <c r="M1528" s="16"/>
      <c r="N1528" s="16"/>
      <c r="AA1528" s="20"/>
      <c r="AB1528" s="20"/>
      <c r="AC1528" s="20"/>
      <c r="AD1528" s="20"/>
      <c r="AE1528" s="20"/>
      <c r="AF1528" s="20"/>
      <c r="AG1528" s="20"/>
      <c r="AH1528" s="20"/>
    </row>
    <row r="1529" spans="1:34" s="1" customFormat="1">
      <c r="A1529" s="96"/>
      <c r="B1529" s="96"/>
      <c r="C1529" s="470"/>
      <c r="D1529" s="96"/>
      <c r="E1529" s="96"/>
      <c r="F1529" s="96"/>
      <c r="G1529" s="96"/>
      <c r="H1529" s="96"/>
      <c r="I1529" s="16"/>
      <c r="J1529" s="16"/>
      <c r="K1529" s="32"/>
      <c r="L1529" s="16"/>
      <c r="M1529" s="16"/>
      <c r="N1529" s="16"/>
      <c r="AA1529" s="20"/>
      <c r="AB1529" s="20"/>
      <c r="AC1529" s="20"/>
      <c r="AD1529" s="20"/>
      <c r="AE1529" s="20"/>
      <c r="AF1529" s="20"/>
      <c r="AG1529" s="20"/>
      <c r="AH1529" s="20"/>
    </row>
    <row r="1530" spans="1:34" s="1" customFormat="1">
      <c r="A1530" s="96"/>
      <c r="B1530" s="96"/>
      <c r="C1530" s="470"/>
      <c r="D1530" s="96"/>
      <c r="E1530" s="96"/>
      <c r="F1530" s="96"/>
      <c r="G1530" s="96"/>
      <c r="H1530" s="96"/>
      <c r="I1530" s="16"/>
      <c r="J1530" s="16"/>
      <c r="K1530" s="32"/>
      <c r="L1530" s="16"/>
      <c r="M1530" s="16"/>
      <c r="N1530" s="16"/>
      <c r="AA1530" s="20"/>
      <c r="AB1530" s="20"/>
      <c r="AC1530" s="20"/>
      <c r="AD1530" s="20"/>
      <c r="AE1530" s="20"/>
      <c r="AF1530" s="20"/>
      <c r="AG1530" s="20"/>
      <c r="AH1530" s="20"/>
    </row>
    <row r="1531" spans="1:34" s="1" customFormat="1">
      <c r="A1531" s="96"/>
      <c r="B1531" s="96"/>
      <c r="C1531" s="470"/>
      <c r="D1531" s="96"/>
      <c r="E1531" s="96"/>
      <c r="F1531" s="96"/>
      <c r="G1531" s="96"/>
      <c r="H1531" s="96"/>
      <c r="I1531" s="16"/>
      <c r="J1531" s="16"/>
      <c r="K1531" s="32"/>
      <c r="L1531" s="16"/>
      <c r="M1531" s="16"/>
      <c r="N1531" s="16"/>
      <c r="AA1531" s="20"/>
      <c r="AB1531" s="20"/>
      <c r="AC1531" s="20"/>
      <c r="AD1531" s="20"/>
      <c r="AE1531" s="20"/>
      <c r="AF1531" s="20"/>
      <c r="AG1531" s="20"/>
      <c r="AH1531" s="20"/>
    </row>
    <row r="1532" spans="1:34" s="1" customFormat="1">
      <c r="A1532" s="96"/>
      <c r="B1532" s="96"/>
      <c r="C1532" s="470"/>
      <c r="D1532" s="96"/>
      <c r="E1532" s="96"/>
      <c r="F1532" s="96"/>
      <c r="G1532" s="96"/>
      <c r="H1532" s="96"/>
      <c r="I1532" s="16"/>
      <c r="J1532" s="16"/>
      <c r="K1532" s="32"/>
      <c r="L1532" s="16"/>
      <c r="M1532" s="16"/>
      <c r="N1532" s="16"/>
      <c r="AA1532" s="20"/>
      <c r="AB1532" s="20"/>
      <c r="AC1532" s="20"/>
      <c r="AD1532" s="20"/>
      <c r="AE1532" s="20"/>
      <c r="AF1532" s="20"/>
      <c r="AG1532" s="20"/>
      <c r="AH1532" s="20"/>
    </row>
    <row r="1533" spans="1:34" s="1" customFormat="1">
      <c r="A1533" s="96"/>
      <c r="B1533" s="96"/>
      <c r="C1533" s="470"/>
      <c r="D1533" s="96"/>
      <c r="E1533" s="96"/>
      <c r="F1533" s="96"/>
      <c r="G1533" s="96"/>
      <c r="H1533" s="96"/>
      <c r="I1533" s="16"/>
      <c r="J1533" s="16"/>
      <c r="K1533" s="32"/>
      <c r="L1533" s="16"/>
      <c r="M1533" s="16"/>
      <c r="N1533" s="16"/>
      <c r="AA1533" s="20"/>
      <c r="AB1533" s="20"/>
      <c r="AC1533" s="20"/>
      <c r="AD1533" s="20"/>
      <c r="AE1533" s="20"/>
      <c r="AF1533" s="20"/>
      <c r="AG1533" s="20"/>
      <c r="AH1533" s="20"/>
    </row>
    <row r="1534" spans="1:34" s="1" customFormat="1">
      <c r="A1534" s="96"/>
      <c r="B1534" s="96"/>
      <c r="C1534" s="470"/>
      <c r="D1534" s="96"/>
      <c r="E1534" s="96"/>
      <c r="F1534" s="96"/>
      <c r="G1534" s="96"/>
      <c r="H1534" s="96"/>
      <c r="I1534" s="16"/>
      <c r="J1534" s="16"/>
      <c r="K1534" s="32"/>
      <c r="L1534" s="16"/>
      <c r="M1534" s="16"/>
      <c r="N1534" s="16"/>
      <c r="AA1534" s="20"/>
      <c r="AB1534" s="20"/>
      <c r="AC1534" s="20"/>
      <c r="AD1534" s="20"/>
      <c r="AE1534" s="20"/>
      <c r="AF1534" s="20"/>
      <c r="AG1534" s="20"/>
      <c r="AH1534" s="20"/>
    </row>
    <row r="1535" spans="1:34" s="1" customFormat="1">
      <c r="A1535" s="96"/>
      <c r="B1535" s="96"/>
      <c r="C1535" s="470"/>
      <c r="D1535" s="96"/>
      <c r="E1535" s="96"/>
      <c r="F1535" s="96"/>
      <c r="G1535" s="96"/>
      <c r="H1535" s="96"/>
      <c r="I1535" s="16"/>
      <c r="J1535" s="16"/>
      <c r="K1535" s="32"/>
      <c r="L1535" s="16"/>
      <c r="M1535" s="16"/>
      <c r="N1535" s="16"/>
      <c r="AA1535" s="20"/>
      <c r="AB1535" s="20"/>
      <c r="AC1535" s="20"/>
      <c r="AD1535" s="20"/>
      <c r="AE1535" s="20"/>
      <c r="AF1535" s="20"/>
      <c r="AG1535" s="20"/>
      <c r="AH1535" s="20"/>
    </row>
    <row r="1536" spans="1:34" s="1" customFormat="1">
      <c r="A1536" s="96"/>
      <c r="B1536" s="96"/>
      <c r="C1536" s="470"/>
      <c r="D1536" s="96"/>
      <c r="E1536" s="96"/>
      <c r="F1536" s="96"/>
      <c r="G1536" s="96"/>
      <c r="H1536" s="96"/>
      <c r="I1536" s="16"/>
      <c r="J1536" s="16"/>
      <c r="K1536" s="32"/>
      <c r="L1536" s="16"/>
      <c r="M1536" s="16"/>
      <c r="N1536" s="16"/>
      <c r="AA1536" s="20"/>
      <c r="AB1536" s="20"/>
      <c r="AC1536" s="20"/>
      <c r="AD1536" s="20"/>
      <c r="AE1536" s="20"/>
      <c r="AF1536" s="20"/>
      <c r="AG1536" s="20"/>
      <c r="AH1536" s="20"/>
    </row>
    <row r="1537" spans="1:34" s="1" customFormat="1">
      <c r="A1537" s="96"/>
      <c r="B1537" s="96"/>
      <c r="C1537" s="470"/>
      <c r="D1537" s="96"/>
      <c r="E1537" s="96"/>
      <c r="F1537" s="96"/>
      <c r="G1537" s="96"/>
      <c r="H1537" s="96"/>
      <c r="I1537" s="16"/>
      <c r="J1537" s="16"/>
      <c r="K1537" s="32"/>
      <c r="L1537" s="16"/>
      <c r="M1537" s="16"/>
      <c r="N1537" s="16"/>
      <c r="AA1537" s="20"/>
      <c r="AB1537" s="20"/>
      <c r="AC1537" s="20"/>
      <c r="AD1537" s="20"/>
      <c r="AE1537" s="20"/>
      <c r="AF1537" s="20"/>
      <c r="AG1537" s="20"/>
      <c r="AH1537" s="20"/>
    </row>
    <row r="1538" spans="1:34" s="1" customFormat="1">
      <c r="A1538" s="96"/>
      <c r="B1538" s="96"/>
      <c r="C1538" s="470"/>
      <c r="D1538" s="96"/>
      <c r="E1538" s="96"/>
      <c r="F1538" s="96"/>
      <c r="G1538" s="96"/>
      <c r="H1538" s="96"/>
      <c r="I1538" s="16"/>
      <c r="J1538" s="16"/>
      <c r="K1538" s="32"/>
      <c r="L1538" s="16"/>
      <c r="M1538" s="16"/>
      <c r="N1538" s="16"/>
      <c r="AA1538" s="20"/>
      <c r="AB1538" s="20"/>
      <c r="AC1538" s="20"/>
      <c r="AD1538" s="20"/>
      <c r="AE1538" s="20"/>
      <c r="AF1538" s="20"/>
      <c r="AG1538" s="20"/>
      <c r="AH1538" s="20"/>
    </row>
    <row r="1539" spans="1:34" s="1" customFormat="1">
      <c r="A1539" s="96"/>
      <c r="B1539" s="96"/>
      <c r="C1539" s="470"/>
      <c r="D1539" s="96"/>
      <c r="E1539" s="96"/>
      <c r="F1539" s="96"/>
      <c r="G1539" s="96"/>
      <c r="H1539" s="96"/>
      <c r="I1539" s="16"/>
      <c r="J1539" s="16"/>
      <c r="K1539" s="32"/>
      <c r="L1539" s="16"/>
      <c r="M1539" s="16"/>
      <c r="N1539" s="16"/>
      <c r="AA1539" s="20"/>
      <c r="AB1539" s="20"/>
      <c r="AC1539" s="20"/>
      <c r="AD1539" s="20"/>
      <c r="AE1539" s="20"/>
      <c r="AF1539" s="20"/>
      <c r="AG1539" s="20"/>
      <c r="AH1539" s="20"/>
    </row>
    <row r="1540" spans="1:34" s="1" customFormat="1">
      <c r="A1540" s="96"/>
      <c r="B1540" s="96"/>
      <c r="C1540" s="470"/>
      <c r="D1540" s="96"/>
      <c r="E1540" s="96"/>
      <c r="F1540" s="96"/>
      <c r="G1540" s="96"/>
      <c r="H1540" s="96"/>
      <c r="I1540" s="16"/>
      <c r="J1540" s="16"/>
      <c r="K1540" s="32"/>
      <c r="L1540" s="16"/>
      <c r="M1540" s="16"/>
      <c r="N1540" s="16"/>
      <c r="AA1540" s="20"/>
      <c r="AB1540" s="20"/>
      <c r="AC1540" s="20"/>
      <c r="AD1540" s="20"/>
      <c r="AE1540" s="20"/>
      <c r="AF1540" s="20"/>
      <c r="AG1540" s="20"/>
      <c r="AH1540" s="20"/>
    </row>
    <row r="1541" spans="1:34" s="1" customFormat="1">
      <c r="A1541" s="96"/>
      <c r="B1541" s="96"/>
      <c r="C1541" s="470"/>
      <c r="D1541" s="96"/>
      <c r="E1541" s="96"/>
      <c r="F1541" s="96"/>
      <c r="G1541" s="96"/>
      <c r="H1541" s="96"/>
      <c r="I1541" s="16"/>
      <c r="J1541" s="16"/>
      <c r="K1541" s="32"/>
      <c r="L1541" s="16"/>
      <c r="M1541" s="16"/>
      <c r="N1541" s="16"/>
      <c r="AA1541" s="20"/>
      <c r="AB1541" s="20"/>
      <c r="AC1541" s="20"/>
      <c r="AD1541" s="20"/>
      <c r="AE1541" s="20"/>
      <c r="AF1541" s="20"/>
      <c r="AG1541" s="20"/>
      <c r="AH1541" s="20"/>
    </row>
    <row r="1542" spans="1:34" s="1" customFormat="1">
      <c r="A1542" s="96"/>
      <c r="B1542" s="96"/>
      <c r="C1542" s="470"/>
      <c r="D1542" s="96"/>
      <c r="E1542" s="96"/>
      <c r="F1542" s="96"/>
      <c r="G1542" s="96"/>
      <c r="H1542" s="96"/>
      <c r="I1542" s="16"/>
      <c r="J1542" s="16"/>
      <c r="K1542" s="32"/>
      <c r="L1542" s="16"/>
      <c r="M1542" s="16"/>
      <c r="N1542" s="16"/>
      <c r="AA1542" s="20"/>
      <c r="AB1542" s="20"/>
      <c r="AC1542" s="20"/>
      <c r="AD1542" s="20"/>
      <c r="AE1542" s="20"/>
      <c r="AF1542" s="20"/>
      <c r="AG1542" s="20"/>
      <c r="AH1542" s="20"/>
    </row>
    <row r="1543" spans="1:34" s="1" customFormat="1">
      <c r="A1543" s="96"/>
      <c r="B1543" s="96"/>
      <c r="C1543" s="470"/>
      <c r="D1543" s="96"/>
      <c r="E1543" s="96"/>
      <c r="F1543" s="96"/>
      <c r="G1543" s="96"/>
      <c r="H1543" s="96"/>
      <c r="I1543" s="16"/>
      <c r="J1543" s="16"/>
      <c r="K1543" s="32"/>
      <c r="L1543" s="16"/>
      <c r="M1543" s="16"/>
      <c r="N1543" s="16"/>
      <c r="AA1543" s="20"/>
      <c r="AB1543" s="20"/>
      <c r="AC1543" s="20"/>
      <c r="AD1543" s="20"/>
      <c r="AE1543" s="20"/>
      <c r="AF1543" s="20"/>
      <c r="AG1543" s="20"/>
      <c r="AH1543" s="20"/>
    </row>
    <row r="1544" spans="1:34" s="1" customFormat="1">
      <c r="A1544" s="96"/>
      <c r="B1544" s="96"/>
      <c r="C1544" s="470"/>
      <c r="D1544" s="96"/>
      <c r="E1544" s="96"/>
      <c r="F1544" s="96"/>
      <c r="G1544" s="96"/>
      <c r="H1544" s="96"/>
      <c r="I1544" s="16"/>
      <c r="J1544" s="16"/>
      <c r="K1544" s="32"/>
      <c r="L1544" s="16"/>
      <c r="M1544" s="16"/>
      <c r="N1544" s="16"/>
      <c r="AA1544" s="20"/>
      <c r="AB1544" s="20"/>
      <c r="AC1544" s="20"/>
      <c r="AD1544" s="20"/>
      <c r="AE1544" s="20"/>
      <c r="AF1544" s="20"/>
      <c r="AG1544" s="20"/>
      <c r="AH1544" s="20"/>
    </row>
    <row r="1545" spans="1:34" s="1" customFormat="1">
      <c r="A1545" s="96"/>
      <c r="B1545" s="96"/>
      <c r="C1545" s="470"/>
      <c r="D1545" s="96"/>
      <c r="E1545" s="96"/>
      <c r="F1545" s="96"/>
      <c r="G1545" s="96"/>
      <c r="H1545" s="96"/>
      <c r="I1545" s="16"/>
      <c r="J1545" s="16"/>
      <c r="K1545" s="32"/>
      <c r="L1545" s="16"/>
      <c r="M1545" s="16"/>
      <c r="N1545" s="16"/>
      <c r="AA1545" s="20"/>
      <c r="AB1545" s="20"/>
      <c r="AC1545" s="20"/>
      <c r="AD1545" s="20"/>
      <c r="AE1545" s="20"/>
      <c r="AF1545" s="20"/>
      <c r="AG1545" s="20"/>
      <c r="AH1545" s="20"/>
    </row>
    <row r="1546" spans="1:34" s="1" customFormat="1">
      <c r="A1546" s="96"/>
      <c r="B1546" s="96"/>
      <c r="C1546" s="470"/>
      <c r="D1546" s="96"/>
      <c r="E1546" s="96"/>
      <c r="F1546" s="96"/>
      <c r="G1546" s="96"/>
      <c r="H1546" s="96"/>
      <c r="I1546" s="16"/>
      <c r="J1546" s="16"/>
      <c r="K1546" s="32"/>
      <c r="L1546" s="16"/>
      <c r="M1546" s="16"/>
      <c r="N1546" s="16"/>
      <c r="AA1546" s="20"/>
      <c r="AB1546" s="20"/>
      <c r="AC1546" s="20"/>
      <c r="AD1546" s="20"/>
      <c r="AE1546" s="20"/>
      <c r="AF1546" s="20"/>
      <c r="AG1546" s="20"/>
      <c r="AH1546" s="20"/>
    </row>
    <row r="1547" spans="1:34" s="1" customFormat="1">
      <c r="A1547" s="96"/>
      <c r="B1547" s="96"/>
      <c r="C1547" s="470"/>
      <c r="D1547" s="96"/>
      <c r="E1547" s="96"/>
      <c r="F1547" s="96"/>
      <c r="G1547" s="96"/>
      <c r="H1547" s="96"/>
      <c r="I1547" s="16"/>
      <c r="J1547" s="16"/>
      <c r="K1547" s="32"/>
      <c r="L1547" s="16"/>
      <c r="M1547" s="16"/>
      <c r="N1547" s="16"/>
      <c r="AA1547" s="20"/>
      <c r="AB1547" s="20"/>
      <c r="AC1547" s="20"/>
      <c r="AD1547" s="20"/>
      <c r="AE1547" s="20"/>
      <c r="AF1547" s="20"/>
      <c r="AG1547" s="20"/>
      <c r="AH1547" s="20"/>
    </row>
    <row r="1548" spans="1:34" s="1" customFormat="1">
      <c r="A1548" s="96"/>
      <c r="B1548" s="96"/>
      <c r="C1548" s="470"/>
      <c r="D1548" s="96"/>
      <c r="E1548" s="96"/>
      <c r="F1548" s="96"/>
      <c r="G1548" s="96"/>
      <c r="H1548" s="96"/>
      <c r="I1548" s="16"/>
      <c r="J1548" s="16"/>
      <c r="K1548" s="32"/>
      <c r="L1548" s="16"/>
      <c r="M1548" s="16"/>
      <c r="N1548" s="16"/>
      <c r="AA1548" s="20"/>
      <c r="AB1548" s="20"/>
      <c r="AC1548" s="20"/>
      <c r="AD1548" s="20"/>
      <c r="AE1548" s="20"/>
      <c r="AF1548" s="20"/>
      <c r="AG1548" s="20"/>
      <c r="AH1548" s="20"/>
    </row>
    <row r="1549" spans="1:34" s="1" customFormat="1">
      <c r="A1549" s="96"/>
      <c r="B1549" s="96"/>
      <c r="C1549" s="470"/>
      <c r="D1549" s="96"/>
      <c r="E1549" s="96"/>
      <c r="F1549" s="96"/>
      <c r="G1549" s="96"/>
      <c r="H1549" s="96"/>
      <c r="I1549" s="16"/>
      <c r="J1549" s="16"/>
      <c r="K1549" s="32"/>
      <c r="L1549" s="16"/>
      <c r="M1549" s="16"/>
      <c r="N1549" s="16"/>
      <c r="AA1549" s="20"/>
      <c r="AB1549" s="20"/>
      <c r="AC1549" s="20"/>
      <c r="AD1549" s="20"/>
      <c r="AE1549" s="20"/>
      <c r="AF1549" s="20"/>
      <c r="AG1549" s="20"/>
      <c r="AH1549" s="20"/>
    </row>
    <row r="1550" spans="1:34" s="1" customFormat="1">
      <c r="A1550" s="96"/>
      <c r="B1550" s="96"/>
      <c r="C1550" s="470"/>
      <c r="D1550" s="96"/>
      <c r="E1550" s="96"/>
      <c r="F1550" s="96"/>
      <c r="G1550" s="96"/>
      <c r="H1550" s="96"/>
      <c r="I1550" s="16"/>
      <c r="J1550" s="16"/>
      <c r="K1550" s="32"/>
      <c r="L1550" s="16"/>
      <c r="M1550" s="16"/>
      <c r="N1550" s="16"/>
      <c r="AA1550" s="20"/>
      <c r="AB1550" s="20"/>
      <c r="AC1550" s="20"/>
      <c r="AD1550" s="20"/>
      <c r="AE1550" s="20"/>
      <c r="AF1550" s="20"/>
      <c r="AG1550" s="20"/>
      <c r="AH1550" s="20"/>
    </row>
    <row r="1551" spans="1:34" s="1" customFormat="1">
      <c r="A1551" s="96"/>
      <c r="B1551" s="96"/>
      <c r="C1551" s="470"/>
      <c r="D1551" s="96"/>
      <c r="E1551" s="96"/>
      <c r="F1551" s="96"/>
      <c r="G1551" s="96"/>
      <c r="H1551" s="96"/>
      <c r="I1551" s="16"/>
      <c r="J1551" s="16"/>
      <c r="K1551" s="32"/>
      <c r="L1551" s="16"/>
      <c r="M1551" s="16"/>
      <c r="N1551" s="16"/>
      <c r="AA1551" s="20"/>
      <c r="AB1551" s="20"/>
      <c r="AC1551" s="20"/>
      <c r="AD1551" s="20"/>
      <c r="AE1551" s="20"/>
      <c r="AF1551" s="20"/>
      <c r="AG1551" s="20"/>
      <c r="AH1551" s="20"/>
    </row>
    <row r="1552" spans="1:34" s="1" customFormat="1">
      <c r="A1552" s="96"/>
      <c r="B1552" s="96"/>
      <c r="C1552" s="470"/>
      <c r="D1552" s="96"/>
      <c r="E1552" s="96"/>
      <c r="F1552" s="96"/>
      <c r="G1552" s="96"/>
      <c r="H1552" s="96"/>
      <c r="I1552" s="16"/>
      <c r="J1552" s="16"/>
      <c r="K1552" s="32"/>
      <c r="L1552" s="16"/>
      <c r="M1552" s="16"/>
      <c r="N1552" s="16"/>
      <c r="AA1552" s="20"/>
      <c r="AB1552" s="20"/>
      <c r="AC1552" s="20"/>
      <c r="AD1552" s="20"/>
      <c r="AE1552" s="20"/>
      <c r="AF1552" s="20"/>
      <c r="AG1552" s="20"/>
      <c r="AH1552" s="20"/>
    </row>
    <row r="1553" spans="1:34" s="1" customFormat="1">
      <c r="A1553" s="96"/>
      <c r="B1553" s="96"/>
      <c r="C1553" s="470"/>
      <c r="D1553" s="96"/>
      <c r="E1553" s="96"/>
      <c r="F1553" s="96"/>
      <c r="G1553" s="96"/>
      <c r="H1553" s="96"/>
      <c r="I1553" s="16"/>
      <c r="J1553" s="16"/>
      <c r="K1553" s="32"/>
      <c r="L1553" s="16"/>
      <c r="M1553" s="16"/>
      <c r="N1553" s="16"/>
      <c r="AA1553" s="20"/>
      <c r="AB1553" s="20"/>
      <c r="AC1553" s="20"/>
      <c r="AD1553" s="20"/>
      <c r="AE1553" s="20"/>
      <c r="AF1553" s="20"/>
      <c r="AG1553" s="20"/>
      <c r="AH1553" s="20"/>
    </row>
    <row r="1554" spans="1:34" s="1" customFormat="1">
      <c r="A1554" s="96"/>
      <c r="B1554" s="96"/>
      <c r="C1554" s="470"/>
      <c r="D1554" s="96"/>
      <c r="E1554" s="96"/>
      <c r="F1554" s="96"/>
      <c r="G1554" s="96"/>
      <c r="H1554" s="96"/>
      <c r="I1554" s="16"/>
      <c r="J1554" s="16"/>
      <c r="K1554" s="32"/>
      <c r="L1554" s="16"/>
      <c r="M1554" s="16"/>
      <c r="N1554" s="16"/>
      <c r="AA1554" s="20"/>
      <c r="AB1554" s="20"/>
      <c r="AC1554" s="20"/>
      <c r="AD1554" s="20"/>
      <c r="AE1554" s="20"/>
      <c r="AF1554" s="20"/>
      <c r="AG1554" s="20"/>
      <c r="AH1554" s="20"/>
    </row>
    <row r="1555" spans="1:34" s="1" customFormat="1">
      <c r="A1555" s="96"/>
      <c r="B1555" s="96"/>
      <c r="C1555" s="470"/>
      <c r="D1555" s="96"/>
      <c r="E1555" s="96"/>
      <c r="F1555" s="96"/>
      <c r="G1555" s="96"/>
      <c r="H1555" s="96"/>
      <c r="I1555" s="16"/>
      <c r="J1555" s="16"/>
      <c r="K1555" s="32"/>
      <c r="L1555" s="16"/>
      <c r="M1555" s="16"/>
      <c r="N1555" s="16"/>
      <c r="AA1555" s="20"/>
      <c r="AB1555" s="20"/>
      <c r="AC1555" s="20"/>
      <c r="AD1555" s="20"/>
      <c r="AE1555" s="20"/>
      <c r="AF1555" s="20"/>
      <c r="AG1555" s="20"/>
      <c r="AH1555" s="20"/>
    </row>
    <row r="1556" spans="1:34" s="1" customFormat="1">
      <c r="A1556" s="96"/>
      <c r="B1556" s="96"/>
      <c r="C1556" s="470"/>
      <c r="D1556" s="96"/>
      <c r="E1556" s="96"/>
      <c r="F1556" s="96"/>
      <c r="G1556" s="96"/>
      <c r="H1556" s="96"/>
      <c r="I1556" s="16"/>
      <c r="J1556" s="16"/>
      <c r="K1556" s="32"/>
      <c r="L1556" s="16"/>
      <c r="M1556" s="16"/>
      <c r="N1556" s="16"/>
      <c r="AA1556" s="20"/>
      <c r="AB1556" s="20"/>
      <c r="AC1556" s="20"/>
      <c r="AD1556" s="20"/>
      <c r="AE1556" s="20"/>
      <c r="AF1556" s="20"/>
      <c r="AG1556" s="20"/>
      <c r="AH1556" s="20"/>
    </row>
    <row r="1557" spans="1:34" s="1" customFormat="1">
      <c r="A1557" s="96"/>
      <c r="B1557" s="96"/>
      <c r="C1557" s="470"/>
      <c r="D1557" s="96"/>
      <c r="E1557" s="96"/>
      <c r="F1557" s="96"/>
      <c r="G1557" s="96"/>
      <c r="H1557" s="96"/>
      <c r="I1557" s="16"/>
      <c r="J1557" s="16"/>
      <c r="K1557" s="32"/>
      <c r="L1557" s="16"/>
      <c r="M1557" s="16"/>
      <c r="N1557" s="16"/>
      <c r="AA1557" s="20"/>
      <c r="AB1557" s="20"/>
      <c r="AC1557" s="20"/>
      <c r="AD1557" s="20"/>
      <c r="AE1557" s="20"/>
      <c r="AF1557" s="20"/>
      <c r="AG1557" s="20"/>
      <c r="AH1557" s="20"/>
    </row>
    <row r="1558" spans="1:34" s="1" customFormat="1">
      <c r="A1558" s="96"/>
      <c r="B1558" s="96"/>
      <c r="C1558" s="470"/>
      <c r="D1558" s="96"/>
      <c r="E1558" s="96"/>
      <c r="F1558" s="96"/>
      <c r="G1558" s="96"/>
      <c r="H1558" s="96"/>
      <c r="I1558" s="16"/>
      <c r="J1558" s="16"/>
      <c r="K1558" s="32"/>
      <c r="L1558" s="16"/>
      <c r="M1558" s="16"/>
      <c r="N1558" s="16"/>
      <c r="AA1558" s="20"/>
      <c r="AB1558" s="20"/>
      <c r="AC1558" s="20"/>
      <c r="AD1558" s="20"/>
      <c r="AE1558" s="20"/>
      <c r="AF1558" s="20"/>
      <c r="AG1558" s="20"/>
      <c r="AH1558" s="20"/>
    </row>
    <row r="1559" spans="1:34" s="1" customFormat="1">
      <c r="A1559" s="96"/>
      <c r="B1559" s="96"/>
      <c r="C1559" s="470"/>
      <c r="D1559" s="96"/>
      <c r="E1559" s="96"/>
      <c r="F1559" s="96"/>
      <c r="G1559" s="96"/>
      <c r="H1559" s="96"/>
      <c r="I1559" s="16"/>
      <c r="J1559" s="16"/>
      <c r="K1559" s="32"/>
      <c r="L1559" s="16"/>
      <c r="M1559" s="16"/>
      <c r="N1559" s="16"/>
      <c r="AA1559" s="20"/>
      <c r="AB1559" s="20"/>
      <c r="AC1559" s="20"/>
      <c r="AD1559" s="20"/>
      <c r="AE1559" s="20"/>
      <c r="AF1559" s="20"/>
      <c r="AG1559" s="20"/>
      <c r="AH1559" s="20"/>
    </row>
    <row r="1560" spans="1:34" s="1" customFormat="1">
      <c r="A1560" s="96"/>
      <c r="B1560" s="96"/>
      <c r="C1560" s="470"/>
      <c r="D1560" s="96"/>
      <c r="E1560" s="96"/>
      <c r="F1560" s="96"/>
      <c r="G1560" s="96"/>
      <c r="H1560" s="96"/>
      <c r="I1560" s="16"/>
      <c r="J1560" s="16"/>
      <c r="K1560" s="32"/>
      <c r="L1560" s="16"/>
      <c r="M1560" s="16"/>
      <c r="N1560" s="16"/>
      <c r="AA1560" s="20"/>
      <c r="AB1560" s="20"/>
      <c r="AC1560" s="20"/>
      <c r="AD1560" s="20"/>
      <c r="AE1560" s="20"/>
      <c r="AF1560" s="20"/>
      <c r="AG1560" s="20"/>
      <c r="AH1560" s="20"/>
    </row>
    <row r="1561" spans="1:34" s="1" customFormat="1">
      <c r="A1561" s="96"/>
      <c r="B1561" s="96"/>
      <c r="C1561" s="470"/>
      <c r="D1561" s="96"/>
      <c r="E1561" s="96"/>
      <c r="F1561" s="96"/>
      <c r="G1561" s="96"/>
      <c r="H1561" s="96"/>
      <c r="I1561" s="16"/>
      <c r="J1561" s="16"/>
      <c r="K1561" s="32"/>
      <c r="L1561" s="16"/>
      <c r="M1561" s="16"/>
      <c r="N1561" s="16"/>
      <c r="AA1561" s="20"/>
      <c r="AB1561" s="20"/>
      <c r="AC1561" s="20"/>
      <c r="AD1561" s="20"/>
      <c r="AE1561" s="20"/>
      <c r="AF1561" s="20"/>
      <c r="AG1561" s="20"/>
      <c r="AH1561" s="20"/>
    </row>
    <row r="1562" spans="1:34" s="1" customFormat="1">
      <c r="A1562" s="96"/>
      <c r="B1562" s="96"/>
      <c r="C1562" s="470"/>
      <c r="D1562" s="96"/>
      <c r="E1562" s="96"/>
      <c r="F1562" s="96"/>
      <c r="G1562" s="96"/>
      <c r="H1562" s="96"/>
      <c r="I1562" s="16"/>
      <c r="J1562" s="16"/>
      <c r="K1562" s="32"/>
      <c r="L1562" s="16"/>
      <c r="M1562" s="16"/>
      <c r="N1562" s="16"/>
      <c r="AA1562" s="20"/>
      <c r="AB1562" s="20"/>
      <c r="AC1562" s="20"/>
      <c r="AD1562" s="20"/>
      <c r="AE1562" s="20"/>
      <c r="AF1562" s="20"/>
      <c r="AG1562" s="20"/>
      <c r="AH1562" s="20"/>
    </row>
    <row r="1563" spans="1:34" s="1" customFormat="1">
      <c r="A1563" s="96"/>
      <c r="B1563" s="96"/>
      <c r="C1563" s="470"/>
      <c r="D1563" s="96"/>
      <c r="E1563" s="96"/>
      <c r="F1563" s="96"/>
      <c r="G1563" s="96"/>
      <c r="H1563" s="96"/>
      <c r="I1563" s="16"/>
      <c r="J1563" s="16"/>
      <c r="K1563" s="32"/>
      <c r="L1563" s="16"/>
      <c r="M1563" s="16"/>
      <c r="N1563" s="16"/>
      <c r="AA1563" s="20"/>
      <c r="AB1563" s="20"/>
      <c r="AC1563" s="20"/>
      <c r="AD1563" s="20"/>
      <c r="AE1563" s="20"/>
      <c r="AF1563" s="20"/>
      <c r="AG1563" s="20"/>
      <c r="AH1563" s="20"/>
    </row>
    <row r="1564" spans="1:34" s="1" customFormat="1">
      <c r="A1564" s="96"/>
      <c r="B1564" s="96"/>
      <c r="C1564" s="470"/>
      <c r="D1564" s="96"/>
      <c r="E1564" s="96"/>
      <c r="F1564" s="96"/>
      <c r="G1564" s="96"/>
      <c r="H1564" s="96"/>
      <c r="I1564" s="16"/>
      <c r="J1564" s="16"/>
      <c r="K1564" s="32"/>
      <c r="L1564" s="16"/>
      <c r="M1564" s="16"/>
      <c r="N1564" s="16"/>
      <c r="AA1564" s="20"/>
      <c r="AB1564" s="20"/>
      <c r="AC1564" s="20"/>
      <c r="AD1564" s="20"/>
      <c r="AE1564" s="20"/>
      <c r="AF1564" s="20"/>
      <c r="AG1564" s="20"/>
      <c r="AH1564" s="20"/>
    </row>
    <row r="1565" spans="1:34" s="1" customFormat="1">
      <c r="A1565" s="96"/>
      <c r="B1565" s="96"/>
      <c r="C1565" s="470"/>
      <c r="D1565" s="96"/>
      <c r="E1565" s="96"/>
      <c r="F1565" s="96"/>
      <c r="G1565" s="96"/>
      <c r="H1565" s="96"/>
      <c r="I1565" s="16"/>
      <c r="J1565" s="16"/>
      <c r="K1565" s="32"/>
      <c r="L1565" s="16"/>
      <c r="M1565" s="16"/>
      <c r="N1565" s="16"/>
      <c r="AA1565" s="20"/>
      <c r="AB1565" s="20"/>
      <c r="AC1565" s="20"/>
      <c r="AD1565" s="20"/>
      <c r="AE1565" s="20"/>
      <c r="AF1565" s="20"/>
      <c r="AG1565" s="20"/>
      <c r="AH1565" s="20"/>
    </row>
    <row r="1566" spans="1:34" s="1" customFormat="1">
      <c r="A1566" s="96"/>
      <c r="B1566" s="96"/>
      <c r="C1566" s="470"/>
      <c r="D1566" s="96"/>
      <c r="E1566" s="96"/>
      <c r="F1566" s="96"/>
      <c r="G1566" s="96"/>
      <c r="H1566" s="96"/>
      <c r="I1566" s="16"/>
      <c r="J1566" s="16"/>
      <c r="K1566" s="32"/>
      <c r="L1566" s="16"/>
      <c r="M1566" s="16"/>
      <c r="N1566" s="16"/>
      <c r="AA1566" s="20"/>
      <c r="AB1566" s="20"/>
      <c r="AC1566" s="20"/>
      <c r="AD1566" s="20"/>
      <c r="AE1566" s="20"/>
      <c r="AF1566" s="20"/>
      <c r="AG1566" s="20"/>
      <c r="AH1566" s="20"/>
    </row>
    <row r="1567" spans="1:34" s="1" customFormat="1">
      <c r="A1567" s="96"/>
      <c r="B1567" s="96"/>
      <c r="C1567" s="470"/>
      <c r="D1567" s="96"/>
      <c r="E1567" s="96"/>
      <c r="F1567" s="96"/>
      <c r="G1567" s="96"/>
      <c r="H1567" s="96"/>
      <c r="I1567" s="16"/>
      <c r="J1567" s="16"/>
      <c r="K1567" s="32"/>
      <c r="L1567" s="16"/>
      <c r="M1567" s="16"/>
      <c r="N1567" s="16"/>
      <c r="AA1567" s="20"/>
      <c r="AB1567" s="20"/>
      <c r="AC1567" s="20"/>
      <c r="AD1567" s="20"/>
      <c r="AE1567" s="20"/>
      <c r="AF1567" s="20"/>
      <c r="AG1567" s="20"/>
      <c r="AH1567" s="20"/>
    </row>
    <row r="1568" spans="1:34" s="1" customFormat="1">
      <c r="A1568" s="96"/>
      <c r="B1568" s="96"/>
      <c r="C1568" s="470"/>
      <c r="D1568" s="96"/>
      <c r="E1568" s="96"/>
      <c r="F1568" s="96"/>
      <c r="G1568" s="96"/>
      <c r="H1568" s="96"/>
      <c r="I1568" s="16"/>
      <c r="J1568" s="16"/>
      <c r="K1568" s="32"/>
      <c r="L1568" s="16"/>
      <c r="M1568" s="16"/>
      <c r="N1568" s="16"/>
      <c r="AA1568" s="20"/>
      <c r="AB1568" s="20"/>
      <c r="AC1568" s="20"/>
      <c r="AD1568" s="20"/>
      <c r="AE1568" s="20"/>
      <c r="AF1568" s="20"/>
      <c r="AG1568" s="20"/>
      <c r="AH1568" s="20"/>
    </row>
    <row r="1569" spans="1:34" s="1" customFormat="1">
      <c r="A1569" s="96"/>
      <c r="B1569" s="96"/>
      <c r="C1569" s="470"/>
      <c r="D1569" s="96"/>
      <c r="E1569" s="96"/>
      <c r="F1569" s="96"/>
      <c r="G1569" s="96"/>
      <c r="H1569" s="96"/>
      <c r="I1569" s="16"/>
      <c r="J1569" s="16"/>
      <c r="K1569" s="32"/>
      <c r="L1569" s="16"/>
      <c r="M1569" s="16"/>
      <c r="N1569" s="16"/>
      <c r="AA1569" s="20"/>
      <c r="AB1569" s="20"/>
      <c r="AC1569" s="20"/>
      <c r="AD1569" s="20"/>
      <c r="AE1569" s="20"/>
      <c r="AF1569" s="20"/>
      <c r="AG1569" s="20"/>
      <c r="AH1569" s="20"/>
    </row>
    <row r="1570" spans="1:34" s="1" customFormat="1">
      <c r="A1570" s="96"/>
      <c r="B1570" s="96"/>
      <c r="C1570" s="470"/>
      <c r="D1570" s="96"/>
      <c r="E1570" s="96"/>
      <c r="F1570" s="96"/>
      <c r="G1570" s="96"/>
      <c r="H1570" s="96"/>
      <c r="I1570" s="16"/>
      <c r="J1570" s="16"/>
      <c r="K1570" s="32"/>
      <c r="L1570" s="16"/>
      <c r="M1570" s="16"/>
      <c r="N1570" s="16"/>
      <c r="AA1570" s="20"/>
      <c r="AB1570" s="20"/>
      <c r="AC1570" s="20"/>
      <c r="AD1570" s="20"/>
      <c r="AE1570" s="20"/>
      <c r="AF1570" s="20"/>
      <c r="AG1570" s="20"/>
      <c r="AH1570" s="20"/>
    </row>
    <row r="1571" spans="1:34" s="1" customFormat="1">
      <c r="A1571" s="96"/>
      <c r="B1571" s="96"/>
      <c r="C1571" s="470"/>
      <c r="D1571" s="96"/>
      <c r="E1571" s="96"/>
      <c r="F1571" s="96"/>
      <c r="G1571" s="96"/>
      <c r="H1571" s="96"/>
      <c r="I1571" s="16"/>
      <c r="J1571" s="16"/>
      <c r="K1571" s="32"/>
      <c r="L1571" s="16"/>
      <c r="M1571" s="16"/>
      <c r="N1571" s="16"/>
      <c r="AA1571" s="20"/>
      <c r="AB1571" s="20"/>
      <c r="AC1571" s="20"/>
      <c r="AD1571" s="20"/>
      <c r="AE1571" s="20"/>
      <c r="AF1571" s="20"/>
      <c r="AG1571" s="20"/>
      <c r="AH1571" s="20"/>
    </row>
    <row r="1572" spans="1:34" s="1" customFormat="1">
      <c r="A1572" s="96"/>
      <c r="B1572" s="96"/>
      <c r="C1572" s="470"/>
      <c r="D1572" s="96"/>
      <c r="E1572" s="96"/>
      <c r="F1572" s="96"/>
      <c r="G1572" s="96"/>
      <c r="H1572" s="96"/>
      <c r="I1572" s="16"/>
      <c r="J1572" s="16"/>
      <c r="K1572" s="32"/>
      <c r="L1572" s="16"/>
      <c r="M1572" s="16"/>
      <c r="N1572" s="16"/>
      <c r="AA1572" s="20"/>
      <c r="AB1572" s="20"/>
      <c r="AC1572" s="20"/>
      <c r="AD1572" s="20"/>
      <c r="AE1572" s="20"/>
      <c r="AF1572" s="20"/>
      <c r="AG1572" s="20"/>
      <c r="AH1572" s="20"/>
    </row>
    <row r="1573" spans="1:34" s="1" customFormat="1">
      <c r="A1573" s="96"/>
      <c r="B1573" s="96"/>
      <c r="C1573" s="470"/>
      <c r="D1573" s="96"/>
      <c r="E1573" s="96"/>
      <c r="F1573" s="96"/>
      <c r="G1573" s="96"/>
      <c r="H1573" s="96"/>
      <c r="I1573" s="16"/>
      <c r="J1573" s="16"/>
      <c r="K1573" s="32"/>
      <c r="L1573" s="16"/>
      <c r="M1573" s="16"/>
      <c r="N1573" s="16"/>
      <c r="AA1573" s="20"/>
      <c r="AB1573" s="20"/>
      <c r="AC1573" s="20"/>
      <c r="AD1573" s="20"/>
      <c r="AE1573" s="20"/>
      <c r="AF1573" s="20"/>
      <c r="AG1573" s="20"/>
      <c r="AH1573" s="20"/>
    </row>
    <row r="1574" spans="1:34" s="1" customFormat="1">
      <c r="A1574" s="96"/>
      <c r="B1574" s="96"/>
      <c r="C1574" s="470"/>
      <c r="D1574" s="96"/>
      <c r="E1574" s="96"/>
      <c r="F1574" s="96"/>
      <c r="G1574" s="96"/>
      <c r="H1574" s="96"/>
      <c r="I1574" s="16"/>
      <c r="J1574" s="16"/>
      <c r="K1574" s="32"/>
      <c r="L1574" s="16"/>
      <c r="M1574" s="16"/>
      <c r="N1574" s="16"/>
      <c r="AA1574" s="20"/>
      <c r="AB1574" s="20"/>
      <c r="AC1574" s="20"/>
      <c r="AD1574" s="20"/>
      <c r="AE1574" s="20"/>
      <c r="AF1574" s="20"/>
      <c r="AG1574" s="20"/>
      <c r="AH1574" s="20"/>
    </row>
    <row r="1575" spans="1:34" s="1" customFormat="1">
      <c r="A1575" s="96"/>
      <c r="B1575" s="96"/>
      <c r="C1575" s="470"/>
      <c r="D1575" s="96"/>
      <c r="E1575" s="96"/>
      <c r="F1575" s="96"/>
      <c r="G1575" s="96"/>
      <c r="H1575" s="96"/>
      <c r="I1575" s="16"/>
      <c r="J1575" s="16"/>
      <c r="K1575" s="32"/>
      <c r="L1575" s="16"/>
      <c r="M1575" s="16"/>
      <c r="N1575" s="16"/>
      <c r="AA1575" s="20"/>
      <c r="AB1575" s="20"/>
      <c r="AC1575" s="20"/>
      <c r="AD1575" s="20"/>
      <c r="AE1575" s="20"/>
      <c r="AF1575" s="20"/>
      <c r="AG1575" s="20"/>
      <c r="AH1575" s="20"/>
    </row>
    <row r="1576" spans="1:34" s="1" customFormat="1">
      <c r="A1576" s="96"/>
      <c r="B1576" s="96"/>
      <c r="C1576" s="470"/>
      <c r="D1576" s="96"/>
      <c r="E1576" s="96"/>
      <c r="F1576" s="96"/>
      <c r="G1576" s="96"/>
      <c r="H1576" s="96"/>
      <c r="I1576" s="16"/>
      <c r="J1576" s="16"/>
      <c r="K1576" s="32"/>
      <c r="L1576" s="16"/>
      <c r="M1576" s="16"/>
      <c r="N1576" s="16"/>
      <c r="AA1576" s="20"/>
      <c r="AB1576" s="20"/>
      <c r="AC1576" s="20"/>
      <c r="AD1576" s="20"/>
      <c r="AE1576" s="20"/>
      <c r="AF1576" s="20"/>
      <c r="AG1576" s="20"/>
      <c r="AH1576" s="20"/>
    </row>
    <row r="1577" spans="1:34" s="1" customFormat="1">
      <c r="A1577" s="96"/>
      <c r="B1577" s="96"/>
      <c r="C1577" s="470"/>
      <c r="D1577" s="96"/>
      <c r="E1577" s="96"/>
      <c r="F1577" s="96"/>
      <c r="G1577" s="96"/>
      <c r="H1577" s="96"/>
      <c r="I1577" s="16"/>
      <c r="J1577" s="16"/>
      <c r="K1577" s="32"/>
      <c r="L1577" s="16"/>
      <c r="M1577" s="16"/>
      <c r="N1577" s="16"/>
      <c r="AA1577" s="20"/>
      <c r="AB1577" s="20"/>
      <c r="AC1577" s="20"/>
      <c r="AD1577" s="20"/>
      <c r="AE1577" s="20"/>
      <c r="AF1577" s="20"/>
      <c r="AG1577" s="20"/>
      <c r="AH1577" s="20"/>
    </row>
    <row r="1578" spans="1:34" s="1" customFormat="1">
      <c r="A1578" s="96"/>
      <c r="B1578" s="96"/>
      <c r="C1578" s="470"/>
      <c r="D1578" s="96"/>
      <c r="E1578" s="96"/>
      <c r="F1578" s="96"/>
      <c r="G1578" s="96"/>
      <c r="H1578" s="96"/>
      <c r="I1578" s="16"/>
      <c r="J1578" s="16"/>
      <c r="K1578" s="32"/>
      <c r="L1578" s="16"/>
      <c r="M1578" s="16"/>
      <c r="N1578" s="16"/>
      <c r="AA1578" s="20"/>
      <c r="AB1578" s="20"/>
      <c r="AC1578" s="20"/>
      <c r="AD1578" s="20"/>
      <c r="AE1578" s="20"/>
      <c r="AF1578" s="20"/>
      <c r="AG1578" s="20"/>
      <c r="AH1578" s="20"/>
    </row>
    <row r="1579" spans="1:34" s="1" customFormat="1">
      <c r="A1579" s="96"/>
      <c r="B1579" s="96"/>
      <c r="C1579" s="470"/>
      <c r="D1579" s="96"/>
      <c r="E1579" s="96"/>
      <c r="F1579" s="96"/>
      <c r="G1579" s="96"/>
      <c r="H1579" s="96"/>
      <c r="I1579" s="16"/>
      <c r="J1579" s="16"/>
      <c r="K1579" s="32"/>
      <c r="L1579" s="16"/>
      <c r="M1579" s="16"/>
      <c r="N1579" s="16"/>
      <c r="AA1579" s="20"/>
      <c r="AB1579" s="20"/>
      <c r="AC1579" s="20"/>
      <c r="AD1579" s="20"/>
      <c r="AE1579" s="20"/>
      <c r="AF1579" s="20"/>
      <c r="AG1579" s="20"/>
      <c r="AH1579" s="20"/>
    </row>
    <row r="1580" spans="1:34" s="1" customFormat="1">
      <c r="A1580" s="96"/>
      <c r="B1580" s="96"/>
      <c r="C1580" s="470"/>
      <c r="D1580" s="96"/>
      <c r="E1580" s="96"/>
      <c r="F1580" s="96"/>
      <c r="G1580" s="96"/>
      <c r="H1580" s="96"/>
      <c r="I1580" s="16"/>
      <c r="J1580" s="16"/>
      <c r="K1580" s="32"/>
      <c r="L1580" s="16"/>
      <c r="M1580" s="16"/>
      <c r="N1580" s="16"/>
      <c r="AA1580" s="20"/>
      <c r="AB1580" s="20"/>
      <c r="AC1580" s="20"/>
      <c r="AD1580" s="20"/>
      <c r="AE1580" s="20"/>
      <c r="AF1580" s="20"/>
      <c r="AG1580" s="20"/>
      <c r="AH1580" s="20"/>
    </row>
    <row r="1581" spans="1:34" s="1" customFormat="1">
      <c r="A1581" s="96"/>
      <c r="B1581" s="96"/>
      <c r="C1581" s="470"/>
      <c r="D1581" s="96"/>
      <c r="E1581" s="96"/>
      <c r="F1581" s="96"/>
      <c r="G1581" s="96"/>
      <c r="H1581" s="96"/>
      <c r="I1581" s="16"/>
      <c r="J1581" s="16"/>
      <c r="K1581" s="32"/>
      <c r="L1581" s="16"/>
      <c r="M1581" s="16"/>
      <c r="N1581" s="16"/>
      <c r="AA1581" s="20"/>
      <c r="AB1581" s="20"/>
      <c r="AC1581" s="20"/>
      <c r="AD1581" s="20"/>
      <c r="AE1581" s="20"/>
      <c r="AF1581" s="20"/>
      <c r="AG1581" s="20"/>
      <c r="AH1581" s="20"/>
    </row>
    <row r="1582" spans="1:34" s="1" customFormat="1">
      <c r="A1582" s="96"/>
      <c r="B1582" s="96"/>
      <c r="C1582" s="470"/>
      <c r="D1582" s="96"/>
      <c r="E1582" s="96"/>
      <c r="F1582" s="96"/>
      <c r="G1582" s="96"/>
      <c r="H1582" s="96"/>
      <c r="I1582" s="16"/>
      <c r="J1582" s="16"/>
      <c r="K1582" s="32"/>
      <c r="L1582" s="16"/>
      <c r="M1582" s="16"/>
      <c r="N1582" s="16"/>
      <c r="AA1582" s="20"/>
      <c r="AB1582" s="20"/>
      <c r="AC1582" s="20"/>
      <c r="AD1582" s="20"/>
      <c r="AE1582" s="20"/>
      <c r="AF1582" s="20"/>
      <c r="AG1582" s="20"/>
      <c r="AH1582" s="20"/>
    </row>
    <row r="1583" spans="1:34" s="1" customFormat="1">
      <c r="A1583" s="96"/>
      <c r="B1583" s="96"/>
      <c r="C1583" s="470"/>
      <c r="D1583" s="96"/>
      <c r="E1583" s="96"/>
      <c r="F1583" s="96"/>
      <c r="G1583" s="96"/>
      <c r="H1583" s="96"/>
      <c r="I1583" s="16"/>
      <c r="J1583" s="16"/>
      <c r="K1583" s="32"/>
      <c r="L1583" s="16"/>
      <c r="M1583" s="16"/>
      <c r="N1583" s="16"/>
      <c r="AA1583" s="20"/>
      <c r="AB1583" s="20"/>
      <c r="AC1583" s="20"/>
      <c r="AD1583" s="20"/>
      <c r="AE1583" s="20"/>
      <c r="AF1583" s="20"/>
      <c r="AG1583" s="20"/>
      <c r="AH1583" s="20"/>
    </row>
    <row r="1584" spans="1:34" s="1" customFormat="1">
      <c r="A1584" s="96"/>
      <c r="B1584" s="96"/>
      <c r="C1584" s="470"/>
      <c r="D1584" s="96"/>
      <c r="E1584" s="96"/>
      <c r="F1584" s="96"/>
      <c r="G1584" s="96"/>
      <c r="H1584" s="96"/>
      <c r="I1584" s="16"/>
      <c r="J1584" s="16"/>
      <c r="K1584" s="32"/>
      <c r="L1584" s="16"/>
      <c r="M1584" s="16"/>
      <c r="N1584" s="16"/>
      <c r="AA1584" s="20"/>
      <c r="AB1584" s="20"/>
      <c r="AC1584" s="20"/>
      <c r="AD1584" s="20"/>
      <c r="AE1584" s="20"/>
      <c r="AF1584" s="20"/>
      <c r="AG1584" s="20"/>
      <c r="AH1584" s="20"/>
    </row>
    <row r="1585" spans="1:34" s="1" customFormat="1">
      <c r="A1585" s="96"/>
      <c r="B1585" s="96"/>
      <c r="C1585" s="470"/>
      <c r="D1585" s="96"/>
      <c r="E1585" s="96"/>
      <c r="F1585" s="96"/>
      <c r="G1585" s="96"/>
      <c r="H1585" s="96"/>
      <c r="I1585" s="16"/>
      <c r="J1585" s="16"/>
      <c r="K1585" s="32"/>
      <c r="L1585" s="16"/>
      <c r="M1585" s="16"/>
      <c r="N1585" s="16"/>
      <c r="AA1585" s="20"/>
      <c r="AB1585" s="20"/>
      <c r="AC1585" s="20"/>
      <c r="AD1585" s="20"/>
      <c r="AE1585" s="20"/>
      <c r="AF1585" s="20"/>
      <c r="AG1585" s="20"/>
      <c r="AH1585" s="20"/>
    </row>
    <row r="1586" spans="1:34" s="1" customFormat="1">
      <c r="A1586" s="96"/>
      <c r="B1586" s="96"/>
      <c r="C1586" s="470"/>
      <c r="D1586" s="96"/>
      <c r="E1586" s="96"/>
      <c r="F1586" s="96"/>
      <c r="G1586" s="96"/>
      <c r="H1586" s="96"/>
      <c r="I1586" s="16"/>
      <c r="J1586" s="16"/>
      <c r="K1586" s="32"/>
      <c r="L1586" s="16"/>
      <c r="M1586" s="16"/>
      <c r="N1586" s="16"/>
      <c r="AA1586" s="20"/>
      <c r="AB1586" s="20"/>
      <c r="AC1586" s="20"/>
      <c r="AD1586" s="20"/>
      <c r="AE1586" s="20"/>
      <c r="AF1586" s="20"/>
      <c r="AG1586" s="20"/>
      <c r="AH1586" s="20"/>
    </row>
    <row r="1587" spans="1:34" s="1" customFormat="1">
      <c r="A1587" s="96"/>
      <c r="B1587" s="96"/>
      <c r="C1587" s="470"/>
      <c r="D1587" s="96"/>
      <c r="E1587" s="96"/>
      <c r="F1587" s="96"/>
      <c r="G1587" s="96"/>
      <c r="H1587" s="96"/>
      <c r="I1587" s="16"/>
      <c r="J1587" s="16"/>
      <c r="K1587" s="32"/>
      <c r="L1587" s="16"/>
      <c r="M1587" s="16"/>
      <c r="N1587" s="16"/>
      <c r="AA1587" s="20"/>
      <c r="AB1587" s="20"/>
      <c r="AC1587" s="20"/>
      <c r="AD1587" s="20"/>
      <c r="AE1587" s="20"/>
      <c r="AF1587" s="20"/>
      <c r="AG1587" s="20"/>
      <c r="AH1587" s="20"/>
    </row>
    <row r="1588" spans="1:34" s="1" customFormat="1">
      <c r="A1588" s="96"/>
      <c r="B1588" s="96"/>
      <c r="C1588" s="470"/>
      <c r="D1588" s="96"/>
      <c r="E1588" s="96"/>
      <c r="F1588" s="96"/>
      <c r="G1588" s="96"/>
      <c r="H1588" s="96"/>
      <c r="I1588" s="16"/>
      <c r="J1588" s="16"/>
      <c r="K1588" s="32"/>
      <c r="L1588" s="16"/>
      <c r="M1588" s="16"/>
      <c r="N1588" s="16"/>
      <c r="AA1588" s="20"/>
      <c r="AB1588" s="20"/>
      <c r="AC1588" s="20"/>
      <c r="AD1588" s="20"/>
      <c r="AE1588" s="20"/>
      <c r="AF1588" s="20"/>
      <c r="AG1588" s="20"/>
      <c r="AH1588" s="20"/>
    </row>
    <row r="1589" spans="1:34" s="1" customFormat="1">
      <c r="A1589" s="96"/>
      <c r="B1589" s="96"/>
      <c r="C1589" s="470"/>
      <c r="D1589" s="96"/>
      <c r="E1589" s="96"/>
      <c r="F1589" s="96"/>
      <c r="G1589" s="96"/>
      <c r="H1589" s="96"/>
      <c r="I1589" s="16"/>
      <c r="J1589" s="16"/>
      <c r="K1589" s="32"/>
      <c r="L1589" s="16"/>
      <c r="M1589" s="16"/>
      <c r="N1589" s="16"/>
      <c r="AA1589" s="20"/>
      <c r="AB1589" s="20"/>
      <c r="AC1589" s="20"/>
      <c r="AD1589" s="20"/>
      <c r="AE1589" s="20"/>
      <c r="AF1589" s="20"/>
      <c r="AG1589" s="20"/>
      <c r="AH1589" s="20"/>
    </row>
    <row r="1590" spans="1:34" s="1" customFormat="1">
      <c r="A1590" s="96"/>
      <c r="B1590" s="96"/>
      <c r="C1590" s="470"/>
      <c r="D1590" s="96"/>
      <c r="E1590" s="96"/>
      <c r="F1590" s="96"/>
      <c r="G1590" s="96"/>
      <c r="H1590" s="96"/>
      <c r="I1590" s="16"/>
      <c r="J1590" s="16"/>
      <c r="K1590" s="32"/>
      <c r="L1590" s="16"/>
      <c r="M1590" s="16"/>
      <c r="N1590" s="16"/>
      <c r="AA1590" s="20"/>
      <c r="AB1590" s="20"/>
      <c r="AC1590" s="20"/>
      <c r="AD1590" s="20"/>
      <c r="AE1590" s="20"/>
      <c r="AF1590" s="20"/>
      <c r="AG1590" s="20"/>
      <c r="AH1590" s="20"/>
    </row>
    <row r="1591" spans="1:34" s="1" customFormat="1">
      <c r="A1591" s="96"/>
      <c r="B1591" s="96"/>
      <c r="C1591" s="470"/>
      <c r="D1591" s="96"/>
      <c r="E1591" s="96"/>
      <c r="F1591" s="96"/>
      <c r="G1591" s="96"/>
      <c r="H1591" s="96"/>
      <c r="I1591" s="16"/>
      <c r="J1591" s="16"/>
      <c r="K1591" s="32"/>
      <c r="L1591" s="16"/>
      <c r="M1591" s="16"/>
      <c r="N1591" s="16"/>
      <c r="AA1591" s="20"/>
      <c r="AB1591" s="20"/>
      <c r="AC1591" s="20"/>
      <c r="AD1591" s="20"/>
      <c r="AE1591" s="20"/>
      <c r="AF1591" s="20"/>
      <c r="AG1591" s="20"/>
      <c r="AH1591" s="20"/>
    </row>
    <row r="1592" spans="1:34" s="1" customFormat="1">
      <c r="A1592" s="96"/>
      <c r="B1592" s="96"/>
      <c r="C1592" s="470"/>
      <c r="D1592" s="96"/>
      <c r="E1592" s="96"/>
      <c r="F1592" s="96"/>
      <c r="G1592" s="96"/>
      <c r="H1592" s="96"/>
      <c r="I1592" s="16"/>
      <c r="J1592" s="16"/>
      <c r="K1592" s="32"/>
      <c r="L1592" s="16"/>
      <c r="M1592" s="16"/>
      <c r="N1592" s="16"/>
      <c r="AA1592" s="20"/>
      <c r="AB1592" s="20"/>
      <c r="AC1592" s="20"/>
      <c r="AD1592" s="20"/>
      <c r="AE1592" s="20"/>
      <c r="AF1592" s="20"/>
      <c r="AG1592" s="20"/>
      <c r="AH1592" s="20"/>
    </row>
    <row r="1593" spans="1:34" s="1" customFormat="1">
      <c r="A1593" s="96"/>
      <c r="B1593" s="96"/>
      <c r="C1593" s="470"/>
      <c r="D1593" s="96"/>
      <c r="E1593" s="96"/>
      <c r="F1593" s="96"/>
      <c r="G1593" s="96"/>
      <c r="H1593" s="96"/>
      <c r="I1593" s="16"/>
      <c r="J1593" s="16"/>
      <c r="K1593" s="32"/>
      <c r="L1593" s="16"/>
      <c r="M1593" s="16"/>
      <c r="N1593" s="16"/>
      <c r="AA1593" s="20"/>
      <c r="AB1593" s="20"/>
      <c r="AC1593" s="20"/>
      <c r="AD1593" s="20"/>
      <c r="AE1593" s="20"/>
      <c r="AF1593" s="20"/>
      <c r="AG1593" s="20"/>
      <c r="AH1593" s="20"/>
    </row>
    <row r="1594" spans="1:34" s="1" customFormat="1">
      <c r="A1594" s="96"/>
      <c r="B1594" s="96"/>
      <c r="C1594" s="470"/>
      <c r="D1594" s="96"/>
      <c r="E1594" s="96"/>
      <c r="F1594" s="96"/>
      <c r="G1594" s="96"/>
      <c r="H1594" s="96"/>
      <c r="I1594" s="16"/>
      <c r="J1594" s="16"/>
      <c r="K1594" s="32"/>
      <c r="L1594" s="16"/>
      <c r="M1594" s="16"/>
      <c r="N1594" s="16"/>
      <c r="AA1594" s="20"/>
      <c r="AB1594" s="20"/>
      <c r="AC1594" s="20"/>
      <c r="AD1594" s="20"/>
      <c r="AE1594" s="20"/>
      <c r="AF1594" s="20"/>
      <c r="AG1594" s="20"/>
      <c r="AH1594" s="20"/>
    </row>
    <row r="1595" spans="1:34" s="1" customFormat="1">
      <c r="A1595" s="96"/>
      <c r="B1595" s="96"/>
      <c r="C1595" s="470"/>
      <c r="D1595" s="96"/>
      <c r="E1595" s="96"/>
      <c r="F1595" s="96"/>
      <c r="G1595" s="96"/>
      <c r="H1595" s="96"/>
      <c r="I1595" s="16"/>
      <c r="J1595" s="16"/>
      <c r="K1595" s="32"/>
      <c r="L1595" s="16"/>
      <c r="M1595" s="16"/>
      <c r="N1595" s="16"/>
      <c r="AA1595" s="20"/>
      <c r="AB1595" s="20"/>
      <c r="AC1595" s="20"/>
      <c r="AD1595" s="20"/>
      <c r="AE1595" s="20"/>
      <c r="AF1595" s="20"/>
      <c r="AG1595" s="20"/>
      <c r="AH1595" s="20"/>
    </row>
    <row r="1596" spans="1:34" s="1" customFormat="1">
      <c r="A1596" s="96"/>
      <c r="B1596" s="96"/>
      <c r="C1596" s="470"/>
      <c r="D1596" s="96"/>
      <c r="E1596" s="96"/>
      <c r="F1596" s="96"/>
      <c r="G1596" s="96"/>
      <c r="H1596" s="96"/>
      <c r="I1596" s="16"/>
      <c r="J1596" s="16"/>
      <c r="K1596" s="32"/>
      <c r="L1596" s="16"/>
      <c r="M1596" s="16"/>
      <c r="N1596" s="16"/>
      <c r="AA1596" s="20"/>
      <c r="AB1596" s="20"/>
      <c r="AC1596" s="20"/>
      <c r="AD1596" s="20"/>
      <c r="AE1596" s="20"/>
      <c r="AF1596" s="20"/>
      <c r="AG1596" s="20"/>
      <c r="AH1596" s="20"/>
    </row>
    <row r="1597" spans="1:34" s="1" customFormat="1">
      <c r="A1597" s="96"/>
      <c r="B1597" s="96"/>
      <c r="C1597" s="470"/>
      <c r="D1597" s="96"/>
      <c r="E1597" s="96"/>
      <c r="F1597" s="96"/>
      <c r="G1597" s="96"/>
      <c r="H1597" s="96"/>
      <c r="I1597" s="16"/>
      <c r="J1597" s="16"/>
      <c r="K1597" s="32"/>
      <c r="L1597" s="16"/>
      <c r="M1597" s="16"/>
      <c r="N1597" s="16"/>
      <c r="AA1597" s="20"/>
      <c r="AB1597" s="20"/>
      <c r="AC1597" s="20"/>
      <c r="AD1597" s="20"/>
      <c r="AE1597" s="20"/>
      <c r="AF1597" s="20"/>
      <c r="AG1597" s="20"/>
      <c r="AH1597" s="20"/>
    </row>
    <row r="1598" spans="1:34" s="1" customFormat="1">
      <c r="A1598" s="96"/>
      <c r="B1598" s="96"/>
      <c r="C1598" s="470"/>
      <c r="D1598" s="96"/>
      <c r="E1598" s="96"/>
      <c r="F1598" s="96"/>
      <c r="G1598" s="96"/>
      <c r="H1598" s="96"/>
      <c r="I1598" s="16"/>
      <c r="J1598" s="16"/>
      <c r="K1598" s="32"/>
      <c r="L1598" s="16"/>
      <c r="M1598" s="16"/>
      <c r="N1598" s="16"/>
      <c r="AA1598" s="20"/>
      <c r="AB1598" s="20"/>
      <c r="AC1598" s="20"/>
      <c r="AD1598" s="20"/>
      <c r="AE1598" s="20"/>
      <c r="AF1598" s="20"/>
      <c r="AG1598" s="20"/>
      <c r="AH1598" s="20"/>
    </row>
    <row r="1599" spans="1:34" s="1" customFormat="1">
      <c r="A1599" s="96"/>
      <c r="B1599" s="96"/>
      <c r="C1599" s="470"/>
      <c r="D1599" s="96"/>
      <c r="E1599" s="96"/>
      <c r="F1599" s="96"/>
      <c r="G1599" s="96"/>
      <c r="H1599" s="96"/>
      <c r="I1599" s="16"/>
      <c r="J1599" s="16"/>
      <c r="K1599" s="32"/>
      <c r="L1599" s="16"/>
      <c r="M1599" s="16"/>
      <c r="N1599" s="16"/>
      <c r="AA1599" s="20"/>
      <c r="AB1599" s="20"/>
      <c r="AC1599" s="20"/>
      <c r="AD1599" s="20"/>
      <c r="AE1599" s="20"/>
      <c r="AF1599" s="20"/>
      <c r="AG1599" s="20"/>
      <c r="AH1599" s="20"/>
    </row>
    <row r="1600" spans="1:34" s="1" customFormat="1">
      <c r="A1600" s="96"/>
      <c r="B1600" s="96"/>
      <c r="C1600" s="470"/>
      <c r="D1600" s="96"/>
      <c r="E1600" s="96"/>
      <c r="F1600" s="96"/>
      <c r="G1600" s="96"/>
      <c r="H1600" s="96"/>
      <c r="I1600" s="16"/>
      <c r="J1600" s="16"/>
      <c r="K1600" s="32"/>
      <c r="L1600" s="16"/>
      <c r="M1600" s="16"/>
      <c r="N1600" s="16"/>
      <c r="AA1600" s="20"/>
      <c r="AB1600" s="20"/>
      <c r="AC1600" s="20"/>
      <c r="AD1600" s="20"/>
      <c r="AE1600" s="20"/>
      <c r="AF1600" s="20"/>
      <c r="AG1600" s="20"/>
      <c r="AH1600" s="20"/>
    </row>
    <row r="1601" spans="1:34" s="1" customFormat="1">
      <c r="A1601" s="96"/>
      <c r="B1601" s="96"/>
      <c r="C1601" s="470"/>
      <c r="D1601" s="96"/>
      <c r="E1601" s="96"/>
      <c r="F1601" s="96"/>
      <c r="G1601" s="96"/>
      <c r="H1601" s="96"/>
      <c r="I1601" s="16"/>
      <c r="J1601" s="16"/>
      <c r="K1601" s="32"/>
      <c r="L1601" s="16"/>
      <c r="M1601" s="16"/>
      <c r="N1601" s="16"/>
      <c r="AA1601" s="20"/>
      <c r="AB1601" s="20"/>
      <c r="AC1601" s="20"/>
      <c r="AD1601" s="20"/>
      <c r="AE1601" s="20"/>
      <c r="AF1601" s="20"/>
      <c r="AG1601" s="20"/>
      <c r="AH1601" s="20"/>
    </row>
    <row r="1602" spans="1:34" s="1" customFormat="1">
      <c r="A1602" s="96"/>
      <c r="B1602" s="96"/>
      <c r="C1602" s="470"/>
      <c r="D1602" s="96"/>
      <c r="E1602" s="96"/>
      <c r="F1602" s="96"/>
      <c r="G1602" s="96"/>
      <c r="H1602" s="96"/>
      <c r="I1602" s="16"/>
      <c r="J1602" s="16"/>
      <c r="K1602" s="32"/>
      <c r="L1602" s="16"/>
      <c r="M1602" s="16"/>
      <c r="N1602" s="16"/>
      <c r="AA1602" s="20"/>
      <c r="AB1602" s="20"/>
      <c r="AC1602" s="20"/>
      <c r="AD1602" s="20"/>
      <c r="AE1602" s="20"/>
      <c r="AF1602" s="20"/>
      <c r="AG1602" s="20"/>
      <c r="AH1602" s="20"/>
    </row>
    <row r="1603" spans="1:34" s="1" customFormat="1">
      <c r="A1603" s="96"/>
      <c r="B1603" s="96"/>
      <c r="C1603" s="470"/>
      <c r="D1603" s="96"/>
      <c r="E1603" s="96"/>
      <c r="F1603" s="96"/>
      <c r="G1603" s="96"/>
      <c r="H1603" s="96"/>
      <c r="I1603" s="16"/>
      <c r="J1603" s="16"/>
      <c r="K1603" s="32"/>
      <c r="L1603" s="16"/>
      <c r="M1603" s="16"/>
      <c r="N1603" s="16"/>
      <c r="AA1603" s="20"/>
      <c r="AB1603" s="20"/>
      <c r="AC1603" s="20"/>
      <c r="AD1603" s="20"/>
      <c r="AE1603" s="20"/>
      <c r="AF1603" s="20"/>
      <c r="AG1603" s="20"/>
      <c r="AH1603" s="20"/>
    </row>
    <row r="1604" spans="1:34" s="1" customFormat="1">
      <c r="A1604" s="96"/>
      <c r="B1604" s="96"/>
      <c r="C1604" s="470"/>
      <c r="D1604" s="96"/>
      <c r="E1604" s="96"/>
      <c r="F1604" s="96"/>
      <c r="G1604" s="96"/>
      <c r="H1604" s="96"/>
      <c r="I1604" s="16"/>
      <c r="J1604" s="16"/>
      <c r="K1604" s="32"/>
      <c r="L1604" s="16"/>
      <c r="M1604" s="16"/>
      <c r="N1604" s="16"/>
      <c r="AA1604" s="20"/>
      <c r="AB1604" s="20"/>
      <c r="AC1604" s="20"/>
      <c r="AD1604" s="20"/>
      <c r="AE1604" s="20"/>
      <c r="AF1604" s="20"/>
      <c r="AG1604" s="20"/>
      <c r="AH1604" s="20"/>
    </row>
    <row r="1605" spans="1:34" s="1" customFormat="1">
      <c r="A1605" s="96"/>
      <c r="B1605" s="96"/>
      <c r="C1605" s="470"/>
      <c r="D1605" s="96"/>
      <c r="E1605" s="96"/>
      <c r="F1605" s="96"/>
      <c r="G1605" s="96"/>
      <c r="H1605" s="96"/>
      <c r="I1605" s="16"/>
      <c r="J1605" s="16"/>
      <c r="K1605" s="32"/>
      <c r="L1605" s="16"/>
      <c r="M1605" s="16"/>
      <c r="N1605" s="16"/>
      <c r="AA1605" s="20"/>
      <c r="AB1605" s="20"/>
      <c r="AC1605" s="20"/>
      <c r="AD1605" s="20"/>
      <c r="AE1605" s="20"/>
      <c r="AF1605" s="20"/>
      <c r="AG1605" s="20"/>
      <c r="AH1605" s="20"/>
    </row>
    <row r="1606" spans="1:34" s="1" customFormat="1">
      <c r="A1606" s="96"/>
      <c r="B1606" s="96"/>
      <c r="C1606" s="470"/>
      <c r="D1606" s="96"/>
      <c r="E1606" s="96"/>
      <c r="F1606" s="96"/>
      <c r="G1606" s="96"/>
      <c r="H1606" s="96"/>
      <c r="I1606" s="16"/>
      <c r="J1606" s="16"/>
      <c r="K1606" s="32"/>
      <c r="L1606" s="16"/>
      <c r="M1606" s="16"/>
      <c r="N1606" s="16"/>
      <c r="AA1606" s="20"/>
      <c r="AB1606" s="20"/>
      <c r="AC1606" s="20"/>
      <c r="AD1606" s="20"/>
      <c r="AE1606" s="20"/>
      <c r="AF1606" s="20"/>
      <c r="AG1606" s="20"/>
      <c r="AH1606" s="20"/>
    </row>
    <row r="1607" spans="1:34" s="1" customFormat="1">
      <c r="A1607" s="96"/>
      <c r="B1607" s="96"/>
      <c r="C1607" s="470"/>
      <c r="D1607" s="96"/>
      <c r="E1607" s="96"/>
      <c r="F1607" s="96"/>
      <c r="G1607" s="96"/>
      <c r="H1607" s="96"/>
      <c r="I1607" s="16"/>
      <c r="J1607" s="16"/>
      <c r="K1607" s="32"/>
      <c r="L1607" s="16"/>
      <c r="M1607" s="16"/>
      <c r="N1607" s="16"/>
      <c r="AA1607" s="20"/>
      <c r="AB1607" s="20"/>
      <c r="AC1607" s="20"/>
      <c r="AD1607" s="20"/>
      <c r="AE1607" s="20"/>
      <c r="AF1607" s="20"/>
      <c r="AG1607" s="20"/>
      <c r="AH1607" s="20"/>
    </row>
    <row r="1608" spans="1:34" s="1" customFormat="1">
      <c r="A1608" s="96"/>
      <c r="B1608" s="96"/>
      <c r="C1608" s="470"/>
      <c r="D1608" s="96"/>
      <c r="E1608" s="96"/>
      <c r="F1608" s="96"/>
      <c r="G1608" s="96"/>
      <c r="H1608" s="96"/>
      <c r="I1608" s="16"/>
      <c r="J1608" s="16"/>
      <c r="K1608" s="32"/>
      <c r="L1608" s="16"/>
      <c r="M1608" s="16"/>
      <c r="N1608" s="16"/>
      <c r="AA1608" s="20"/>
      <c r="AB1608" s="20"/>
      <c r="AC1608" s="20"/>
      <c r="AD1608" s="20"/>
      <c r="AE1608" s="20"/>
      <c r="AF1608" s="20"/>
      <c r="AG1608" s="20"/>
      <c r="AH1608" s="20"/>
    </row>
    <row r="1609" spans="1:34" s="1" customFormat="1">
      <c r="A1609" s="96"/>
      <c r="B1609" s="96"/>
      <c r="C1609" s="470"/>
      <c r="D1609" s="96"/>
      <c r="E1609" s="96"/>
      <c r="F1609" s="96"/>
      <c r="G1609" s="96"/>
      <c r="H1609" s="96"/>
      <c r="I1609" s="16"/>
      <c r="J1609" s="16"/>
      <c r="K1609" s="32"/>
      <c r="L1609" s="16"/>
      <c r="M1609" s="16"/>
      <c r="N1609" s="16"/>
      <c r="AA1609" s="20"/>
      <c r="AB1609" s="20"/>
      <c r="AC1609" s="20"/>
      <c r="AD1609" s="20"/>
      <c r="AE1609" s="20"/>
      <c r="AF1609" s="20"/>
      <c r="AG1609" s="20"/>
      <c r="AH1609" s="20"/>
    </row>
    <row r="1610" spans="1:34" s="1" customFormat="1">
      <c r="A1610" s="96"/>
      <c r="B1610" s="96"/>
      <c r="C1610" s="470"/>
      <c r="D1610" s="96"/>
      <c r="E1610" s="96"/>
      <c r="F1610" s="96"/>
      <c r="G1610" s="96"/>
      <c r="H1610" s="96"/>
      <c r="I1610" s="16"/>
      <c r="J1610" s="16"/>
      <c r="K1610" s="32"/>
      <c r="L1610" s="16"/>
      <c r="M1610" s="16"/>
      <c r="N1610" s="16"/>
      <c r="AA1610" s="20"/>
      <c r="AB1610" s="20"/>
      <c r="AC1610" s="20"/>
      <c r="AD1610" s="20"/>
      <c r="AE1610" s="20"/>
      <c r="AF1610" s="20"/>
      <c r="AG1610" s="20"/>
      <c r="AH1610" s="20"/>
    </row>
    <row r="1611" spans="1:34" s="1" customFormat="1">
      <c r="A1611" s="96"/>
      <c r="B1611" s="96"/>
      <c r="C1611" s="470"/>
      <c r="D1611" s="96"/>
      <c r="E1611" s="96"/>
      <c r="F1611" s="96"/>
      <c r="G1611" s="96"/>
      <c r="H1611" s="96"/>
      <c r="I1611" s="16"/>
      <c r="J1611" s="16"/>
      <c r="K1611" s="32"/>
      <c r="L1611" s="16"/>
      <c r="M1611" s="16"/>
      <c r="N1611" s="16"/>
      <c r="AA1611" s="20"/>
      <c r="AB1611" s="20"/>
      <c r="AC1611" s="20"/>
      <c r="AD1611" s="20"/>
      <c r="AE1611" s="20"/>
      <c r="AF1611" s="20"/>
      <c r="AG1611" s="20"/>
      <c r="AH1611" s="20"/>
    </row>
    <row r="1612" spans="1:34" s="1" customFormat="1">
      <c r="A1612" s="96"/>
      <c r="B1612" s="96"/>
      <c r="C1612" s="470"/>
      <c r="D1612" s="96"/>
      <c r="E1612" s="96"/>
      <c r="F1612" s="96"/>
      <c r="G1612" s="96"/>
      <c r="H1612" s="96"/>
      <c r="I1612" s="16"/>
      <c r="J1612" s="16"/>
      <c r="K1612" s="32"/>
      <c r="L1612" s="16"/>
      <c r="M1612" s="16"/>
      <c r="N1612" s="16"/>
      <c r="AA1612" s="20"/>
      <c r="AB1612" s="20"/>
      <c r="AC1612" s="20"/>
      <c r="AD1612" s="20"/>
      <c r="AE1612" s="20"/>
      <c r="AF1612" s="20"/>
      <c r="AG1612" s="20"/>
      <c r="AH1612" s="20"/>
    </row>
    <row r="1613" spans="1:34" s="1" customFormat="1">
      <c r="A1613" s="96"/>
      <c r="B1613" s="96"/>
      <c r="C1613" s="470"/>
      <c r="D1613" s="96"/>
      <c r="E1613" s="96"/>
      <c r="F1613" s="96"/>
      <c r="G1613" s="96"/>
      <c r="H1613" s="96"/>
      <c r="I1613" s="16"/>
      <c r="J1613" s="16"/>
      <c r="K1613" s="32"/>
      <c r="L1613" s="16"/>
      <c r="M1613" s="16"/>
      <c r="N1613" s="16"/>
      <c r="AA1613" s="20"/>
      <c r="AB1613" s="20"/>
      <c r="AC1613" s="20"/>
      <c r="AD1613" s="20"/>
      <c r="AE1613" s="20"/>
      <c r="AF1613" s="20"/>
      <c r="AG1613" s="20"/>
      <c r="AH1613" s="20"/>
    </row>
    <row r="1614" spans="1:34" s="1" customFormat="1">
      <c r="A1614" s="96"/>
      <c r="B1614" s="96"/>
      <c r="C1614" s="470"/>
      <c r="D1614" s="96"/>
      <c r="E1614" s="96"/>
      <c r="F1614" s="96"/>
      <c r="G1614" s="96"/>
      <c r="H1614" s="96"/>
      <c r="I1614" s="16"/>
      <c r="J1614" s="16"/>
      <c r="K1614" s="32"/>
      <c r="L1614" s="16"/>
      <c r="M1614" s="16"/>
      <c r="N1614" s="16"/>
      <c r="AA1614" s="20"/>
      <c r="AB1614" s="20"/>
      <c r="AC1614" s="20"/>
      <c r="AD1614" s="20"/>
      <c r="AE1614" s="20"/>
      <c r="AF1614" s="20"/>
      <c r="AG1614" s="20"/>
      <c r="AH1614" s="20"/>
    </row>
    <row r="1615" spans="1:34" s="1" customFormat="1">
      <c r="A1615" s="96"/>
      <c r="B1615" s="96"/>
      <c r="C1615" s="470"/>
      <c r="D1615" s="96"/>
      <c r="E1615" s="96"/>
      <c r="F1615" s="96"/>
      <c r="G1615" s="96"/>
      <c r="H1615" s="96"/>
      <c r="I1615" s="16"/>
      <c r="J1615" s="16"/>
      <c r="K1615" s="32"/>
      <c r="L1615" s="16"/>
      <c r="M1615" s="16"/>
      <c r="N1615" s="16"/>
      <c r="AA1615" s="20"/>
      <c r="AB1615" s="20"/>
      <c r="AC1615" s="20"/>
      <c r="AD1615" s="20"/>
      <c r="AE1615" s="20"/>
      <c r="AF1615" s="20"/>
      <c r="AG1615" s="20"/>
      <c r="AH1615" s="20"/>
    </row>
    <row r="1616" spans="1:34" s="1" customFormat="1">
      <c r="A1616" s="96"/>
      <c r="B1616" s="96"/>
      <c r="C1616" s="470"/>
      <c r="D1616" s="96"/>
      <c r="E1616" s="96"/>
      <c r="F1616" s="96"/>
      <c r="G1616" s="96"/>
      <c r="H1616" s="96"/>
      <c r="I1616" s="16"/>
      <c r="J1616" s="16"/>
      <c r="K1616" s="32"/>
      <c r="L1616" s="16"/>
      <c r="M1616" s="16"/>
      <c r="N1616" s="16"/>
      <c r="AA1616" s="20"/>
      <c r="AB1616" s="20"/>
      <c r="AC1616" s="20"/>
      <c r="AD1616" s="20"/>
      <c r="AE1616" s="20"/>
      <c r="AF1616" s="20"/>
      <c r="AG1616" s="20"/>
      <c r="AH1616" s="20"/>
    </row>
    <row r="1617" spans="1:34" s="1" customFormat="1">
      <c r="A1617" s="96"/>
      <c r="B1617" s="96"/>
      <c r="C1617" s="470"/>
      <c r="D1617" s="96"/>
      <c r="E1617" s="96"/>
      <c r="F1617" s="96"/>
      <c r="G1617" s="96"/>
      <c r="H1617" s="96"/>
      <c r="I1617" s="16"/>
      <c r="J1617" s="16"/>
      <c r="K1617" s="32"/>
      <c r="L1617" s="16"/>
      <c r="M1617" s="16"/>
      <c r="N1617" s="16"/>
      <c r="AA1617" s="20"/>
      <c r="AB1617" s="20"/>
      <c r="AC1617" s="20"/>
      <c r="AD1617" s="20"/>
      <c r="AE1617" s="20"/>
      <c r="AF1617" s="20"/>
      <c r="AG1617" s="20"/>
      <c r="AH1617" s="20"/>
    </row>
    <row r="1618" spans="1:34" s="1" customFormat="1">
      <c r="A1618" s="96"/>
      <c r="B1618" s="96"/>
      <c r="C1618" s="470"/>
      <c r="D1618" s="96"/>
      <c r="E1618" s="96"/>
      <c r="F1618" s="96"/>
      <c r="G1618" s="96"/>
      <c r="H1618" s="96"/>
      <c r="I1618" s="16"/>
      <c r="J1618" s="16"/>
      <c r="K1618" s="32"/>
      <c r="L1618" s="16"/>
      <c r="M1618" s="16"/>
      <c r="N1618" s="16"/>
      <c r="AA1618" s="20"/>
      <c r="AB1618" s="20"/>
      <c r="AC1618" s="20"/>
      <c r="AD1618" s="20"/>
      <c r="AE1618" s="20"/>
      <c r="AF1618" s="20"/>
      <c r="AG1618" s="20"/>
      <c r="AH1618" s="20"/>
    </row>
    <row r="1619" spans="1:34" s="1" customFormat="1">
      <c r="A1619" s="96"/>
      <c r="B1619" s="96"/>
      <c r="C1619" s="470"/>
      <c r="D1619" s="96"/>
      <c r="E1619" s="96"/>
      <c r="F1619" s="96"/>
      <c r="G1619" s="96"/>
      <c r="H1619" s="96"/>
      <c r="I1619" s="16"/>
      <c r="J1619" s="16"/>
      <c r="K1619" s="32"/>
      <c r="L1619" s="16"/>
      <c r="M1619" s="16"/>
      <c r="N1619" s="16"/>
      <c r="AA1619" s="20"/>
      <c r="AB1619" s="20"/>
      <c r="AC1619" s="20"/>
      <c r="AD1619" s="20"/>
      <c r="AE1619" s="20"/>
      <c r="AF1619" s="20"/>
      <c r="AG1619" s="20"/>
      <c r="AH1619" s="20"/>
    </row>
    <row r="1620" spans="1:34" s="1" customFormat="1">
      <c r="A1620" s="96"/>
      <c r="B1620" s="96"/>
      <c r="C1620" s="470"/>
      <c r="D1620" s="96"/>
      <c r="E1620" s="96"/>
      <c r="F1620" s="96"/>
      <c r="G1620" s="96"/>
      <c r="H1620" s="96"/>
      <c r="I1620" s="16"/>
      <c r="J1620" s="16"/>
      <c r="K1620" s="32"/>
      <c r="L1620" s="16"/>
      <c r="M1620" s="16"/>
      <c r="N1620" s="16"/>
      <c r="AA1620" s="20"/>
      <c r="AB1620" s="20"/>
      <c r="AC1620" s="20"/>
      <c r="AD1620" s="20"/>
      <c r="AE1620" s="20"/>
      <c r="AF1620" s="20"/>
      <c r="AG1620" s="20"/>
      <c r="AH1620" s="20"/>
    </row>
    <row r="1621" spans="1:34" s="1" customFormat="1">
      <c r="A1621" s="96"/>
      <c r="B1621" s="96"/>
      <c r="C1621" s="470"/>
      <c r="D1621" s="96"/>
      <c r="E1621" s="96"/>
      <c r="F1621" s="96"/>
      <c r="G1621" s="96"/>
      <c r="H1621" s="96"/>
      <c r="I1621" s="16"/>
      <c r="J1621" s="16"/>
      <c r="K1621" s="32"/>
      <c r="L1621" s="16"/>
      <c r="M1621" s="16"/>
      <c r="N1621" s="16"/>
      <c r="AA1621" s="20"/>
      <c r="AB1621" s="20"/>
      <c r="AC1621" s="20"/>
      <c r="AD1621" s="20"/>
      <c r="AE1621" s="20"/>
      <c r="AF1621" s="20"/>
      <c r="AG1621" s="20"/>
      <c r="AH1621" s="20"/>
    </row>
    <row r="1622" spans="1:34" s="1" customFormat="1">
      <c r="A1622" s="96"/>
      <c r="B1622" s="96"/>
      <c r="C1622" s="470"/>
      <c r="D1622" s="96"/>
      <c r="E1622" s="96"/>
      <c r="F1622" s="96"/>
      <c r="G1622" s="96"/>
      <c r="H1622" s="96"/>
      <c r="I1622" s="16"/>
      <c r="J1622" s="16"/>
      <c r="K1622" s="32"/>
      <c r="L1622" s="16"/>
      <c r="M1622" s="16"/>
      <c r="N1622" s="16"/>
      <c r="AA1622" s="20"/>
      <c r="AB1622" s="20"/>
      <c r="AC1622" s="20"/>
      <c r="AD1622" s="20"/>
      <c r="AE1622" s="20"/>
      <c r="AF1622" s="20"/>
      <c r="AG1622" s="20"/>
      <c r="AH1622" s="20"/>
    </row>
    <row r="1623" spans="1:34" s="1" customFormat="1">
      <c r="A1623" s="96"/>
      <c r="B1623" s="96"/>
      <c r="C1623" s="470"/>
      <c r="D1623" s="96"/>
      <c r="E1623" s="96"/>
      <c r="F1623" s="96"/>
      <c r="G1623" s="96"/>
      <c r="H1623" s="96"/>
      <c r="I1623" s="16"/>
      <c r="J1623" s="16"/>
      <c r="K1623" s="32"/>
      <c r="L1623" s="16"/>
      <c r="M1623" s="16"/>
      <c r="N1623" s="16"/>
      <c r="AA1623" s="20"/>
      <c r="AB1623" s="20"/>
      <c r="AC1623" s="20"/>
      <c r="AD1623" s="20"/>
      <c r="AE1623" s="20"/>
      <c r="AF1623" s="20"/>
      <c r="AG1623" s="20"/>
      <c r="AH1623" s="20"/>
    </row>
    <row r="1624" spans="1:34" s="1" customFormat="1">
      <c r="A1624" s="96"/>
      <c r="B1624" s="96"/>
      <c r="C1624" s="470"/>
      <c r="D1624" s="96"/>
      <c r="E1624" s="96"/>
      <c r="F1624" s="96"/>
      <c r="G1624" s="96"/>
      <c r="H1624" s="96"/>
      <c r="I1624" s="16"/>
      <c r="J1624" s="16"/>
      <c r="K1624" s="32"/>
      <c r="L1624" s="16"/>
      <c r="M1624" s="16"/>
      <c r="N1624" s="16"/>
      <c r="AA1624" s="20"/>
      <c r="AB1624" s="20"/>
      <c r="AC1624" s="20"/>
      <c r="AD1624" s="20"/>
      <c r="AE1624" s="20"/>
      <c r="AF1624" s="20"/>
      <c r="AG1624" s="20"/>
      <c r="AH1624" s="20"/>
    </row>
    <row r="1625" spans="1:34" s="1" customFormat="1">
      <c r="A1625" s="96"/>
      <c r="B1625" s="96"/>
      <c r="C1625" s="470"/>
      <c r="D1625" s="96"/>
      <c r="E1625" s="96"/>
      <c r="F1625" s="96"/>
      <c r="G1625" s="96"/>
      <c r="H1625" s="96"/>
      <c r="I1625" s="16"/>
      <c r="J1625" s="16"/>
      <c r="K1625" s="32"/>
      <c r="L1625" s="16"/>
      <c r="M1625" s="16"/>
      <c r="N1625" s="16"/>
      <c r="AA1625" s="20"/>
      <c r="AB1625" s="20"/>
      <c r="AC1625" s="20"/>
      <c r="AD1625" s="20"/>
      <c r="AE1625" s="20"/>
      <c r="AF1625" s="20"/>
      <c r="AG1625" s="20"/>
      <c r="AH1625" s="20"/>
    </row>
    <row r="1626" spans="1:34" s="1" customFormat="1">
      <c r="A1626" s="96"/>
      <c r="B1626" s="96"/>
      <c r="C1626" s="470"/>
      <c r="D1626" s="96"/>
      <c r="E1626" s="96"/>
      <c r="F1626" s="96"/>
      <c r="G1626" s="96"/>
      <c r="H1626" s="96"/>
      <c r="I1626" s="16"/>
      <c r="J1626" s="16"/>
      <c r="K1626" s="32"/>
      <c r="L1626" s="16"/>
      <c r="M1626" s="16"/>
      <c r="N1626" s="16"/>
      <c r="AA1626" s="20"/>
      <c r="AB1626" s="20"/>
      <c r="AC1626" s="20"/>
      <c r="AD1626" s="20"/>
      <c r="AE1626" s="20"/>
      <c r="AF1626" s="20"/>
      <c r="AG1626" s="20"/>
      <c r="AH1626" s="20"/>
    </row>
    <row r="1627" spans="1:34" s="1" customFormat="1">
      <c r="A1627" s="96"/>
      <c r="B1627" s="96"/>
      <c r="C1627" s="470"/>
      <c r="D1627" s="96"/>
      <c r="E1627" s="96"/>
      <c r="F1627" s="96"/>
      <c r="G1627" s="96"/>
      <c r="H1627" s="96"/>
      <c r="I1627" s="16"/>
      <c r="J1627" s="16"/>
      <c r="K1627" s="32"/>
      <c r="L1627" s="16"/>
      <c r="M1627" s="16"/>
      <c r="N1627" s="16"/>
      <c r="AA1627" s="20"/>
      <c r="AB1627" s="20"/>
      <c r="AC1627" s="20"/>
      <c r="AD1627" s="20"/>
      <c r="AE1627" s="20"/>
      <c r="AF1627" s="20"/>
      <c r="AG1627" s="20"/>
      <c r="AH1627" s="20"/>
    </row>
    <row r="1628" spans="1:34" s="1" customFormat="1">
      <c r="A1628" s="96"/>
      <c r="B1628" s="96"/>
      <c r="C1628" s="470"/>
      <c r="D1628" s="96"/>
      <c r="E1628" s="96"/>
      <c r="F1628" s="96"/>
      <c r="G1628" s="96"/>
      <c r="H1628" s="96"/>
      <c r="I1628" s="16"/>
      <c r="J1628" s="16"/>
      <c r="K1628" s="32"/>
      <c r="L1628" s="16"/>
      <c r="M1628" s="16"/>
      <c r="N1628" s="16"/>
      <c r="AA1628" s="20"/>
      <c r="AB1628" s="20"/>
      <c r="AC1628" s="20"/>
      <c r="AD1628" s="20"/>
      <c r="AE1628" s="20"/>
      <c r="AF1628" s="20"/>
      <c r="AG1628" s="20"/>
      <c r="AH1628" s="20"/>
    </row>
    <row r="1629" spans="1:34" s="1" customFormat="1">
      <c r="A1629" s="96"/>
      <c r="B1629" s="96"/>
      <c r="C1629" s="470"/>
      <c r="D1629" s="96"/>
      <c r="E1629" s="96"/>
      <c r="F1629" s="96"/>
      <c r="G1629" s="96"/>
      <c r="H1629" s="96"/>
      <c r="I1629" s="16"/>
      <c r="J1629" s="16"/>
      <c r="K1629" s="32"/>
      <c r="L1629" s="16"/>
      <c r="M1629" s="16"/>
      <c r="N1629" s="16"/>
      <c r="AA1629" s="20"/>
      <c r="AB1629" s="20"/>
      <c r="AC1629" s="20"/>
      <c r="AD1629" s="20"/>
      <c r="AE1629" s="20"/>
      <c r="AF1629" s="20"/>
      <c r="AG1629" s="20"/>
      <c r="AH1629" s="20"/>
    </row>
    <row r="1630" spans="1:34" s="1" customFormat="1">
      <c r="A1630" s="96"/>
      <c r="B1630" s="96"/>
      <c r="C1630" s="470"/>
      <c r="D1630" s="96"/>
      <c r="E1630" s="96"/>
      <c r="F1630" s="96"/>
      <c r="G1630" s="96"/>
      <c r="H1630" s="96"/>
      <c r="I1630" s="16"/>
      <c r="J1630" s="16"/>
      <c r="K1630" s="32"/>
      <c r="L1630" s="16"/>
      <c r="M1630" s="16"/>
      <c r="N1630" s="16"/>
      <c r="AA1630" s="20"/>
      <c r="AB1630" s="20"/>
      <c r="AC1630" s="20"/>
      <c r="AD1630" s="20"/>
      <c r="AE1630" s="20"/>
      <c r="AF1630" s="20"/>
      <c r="AG1630" s="20"/>
      <c r="AH1630" s="20"/>
    </row>
    <row r="1631" spans="1:34" s="1" customFormat="1">
      <c r="A1631" s="96"/>
      <c r="B1631" s="96"/>
      <c r="C1631" s="470"/>
      <c r="D1631" s="96"/>
      <c r="E1631" s="96"/>
      <c r="F1631" s="96"/>
      <c r="G1631" s="96"/>
      <c r="H1631" s="96"/>
      <c r="I1631" s="16"/>
      <c r="J1631" s="16"/>
      <c r="K1631" s="32"/>
      <c r="L1631" s="16"/>
      <c r="M1631" s="16"/>
      <c r="N1631" s="16"/>
      <c r="AA1631" s="20"/>
      <c r="AB1631" s="20"/>
      <c r="AC1631" s="20"/>
      <c r="AD1631" s="20"/>
      <c r="AE1631" s="20"/>
      <c r="AF1631" s="20"/>
      <c r="AG1631" s="20"/>
      <c r="AH1631" s="20"/>
    </row>
    <row r="1632" spans="1:34" s="1" customFormat="1">
      <c r="A1632" s="96"/>
      <c r="B1632" s="96"/>
      <c r="C1632" s="470"/>
      <c r="D1632" s="96"/>
      <c r="E1632" s="96"/>
      <c r="F1632" s="96"/>
      <c r="G1632" s="96"/>
      <c r="H1632" s="96"/>
      <c r="I1632" s="16"/>
      <c r="J1632" s="16"/>
      <c r="K1632" s="32"/>
      <c r="L1632" s="16"/>
      <c r="M1632" s="16"/>
      <c r="N1632" s="16"/>
      <c r="AA1632" s="20"/>
      <c r="AB1632" s="20"/>
      <c r="AC1632" s="20"/>
      <c r="AD1632" s="20"/>
      <c r="AE1632" s="20"/>
      <c r="AF1632" s="20"/>
      <c r="AG1632" s="20"/>
      <c r="AH1632" s="20"/>
    </row>
    <row r="1633" spans="1:34" s="1" customFormat="1">
      <c r="A1633" s="96"/>
      <c r="B1633" s="96"/>
      <c r="C1633" s="470"/>
      <c r="D1633" s="96"/>
      <c r="E1633" s="96"/>
      <c r="F1633" s="96"/>
      <c r="G1633" s="96"/>
      <c r="H1633" s="96"/>
      <c r="I1633" s="16"/>
      <c r="J1633" s="16"/>
      <c r="K1633" s="32"/>
      <c r="L1633" s="16"/>
      <c r="M1633" s="16"/>
      <c r="N1633" s="16"/>
      <c r="AA1633" s="20"/>
      <c r="AB1633" s="20"/>
      <c r="AC1633" s="20"/>
      <c r="AD1633" s="20"/>
      <c r="AE1633" s="20"/>
      <c r="AF1633" s="20"/>
      <c r="AG1633" s="20"/>
      <c r="AH1633" s="20"/>
    </row>
    <row r="1634" spans="1:34" s="1" customFormat="1">
      <c r="A1634" s="96"/>
      <c r="B1634" s="96"/>
      <c r="C1634" s="470"/>
      <c r="D1634" s="96"/>
      <c r="E1634" s="96"/>
      <c r="F1634" s="96"/>
      <c r="G1634" s="96"/>
      <c r="H1634" s="96"/>
      <c r="I1634" s="16"/>
      <c r="J1634" s="16"/>
      <c r="K1634" s="32"/>
      <c r="L1634" s="16"/>
      <c r="M1634" s="16"/>
      <c r="N1634" s="16"/>
      <c r="AA1634" s="20"/>
      <c r="AB1634" s="20"/>
      <c r="AC1634" s="20"/>
      <c r="AD1634" s="20"/>
      <c r="AE1634" s="20"/>
      <c r="AF1634" s="20"/>
      <c r="AG1634" s="20"/>
      <c r="AH1634" s="20"/>
    </row>
    <row r="1635" spans="1:34" s="1" customFormat="1">
      <c r="A1635" s="96"/>
      <c r="B1635" s="96"/>
      <c r="C1635" s="470"/>
      <c r="D1635" s="96"/>
      <c r="E1635" s="96"/>
      <c r="F1635" s="96"/>
      <c r="G1635" s="96"/>
      <c r="H1635" s="96"/>
      <c r="I1635" s="16"/>
      <c r="J1635" s="16"/>
      <c r="K1635" s="32"/>
      <c r="L1635" s="16"/>
      <c r="M1635" s="16"/>
      <c r="N1635" s="16"/>
      <c r="AA1635" s="20"/>
      <c r="AB1635" s="20"/>
      <c r="AC1635" s="20"/>
      <c r="AD1635" s="20"/>
      <c r="AE1635" s="20"/>
      <c r="AF1635" s="20"/>
      <c r="AG1635" s="20"/>
      <c r="AH1635" s="20"/>
    </row>
    <row r="1636" spans="1:34" s="1" customFormat="1">
      <c r="A1636" s="96"/>
      <c r="B1636" s="96"/>
      <c r="C1636" s="470"/>
      <c r="D1636" s="96"/>
      <c r="E1636" s="96"/>
      <c r="F1636" s="96"/>
      <c r="G1636" s="96"/>
      <c r="H1636" s="96"/>
      <c r="I1636" s="16"/>
      <c r="J1636" s="16"/>
      <c r="K1636" s="32"/>
      <c r="L1636" s="16"/>
      <c r="M1636" s="16"/>
      <c r="N1636" s="16"/>
      <c r="AA1636" s="20"/>
      <c r="AB1636" s="20"/>
      <c r="AC1636" s="20"/>
      <c r="AD1636" s="20"/>
      <c r="AE1636" s="20"/>
      <c r="AF1636" s="20"/>
      <c r="AG1636" s="20"/>
      <c r="AH1636" s="20"/>
    </row>
    <row r="1637" spans="1:34" s="1" customFormat="1">
      <c r="A1637" s="96"/>
      <c r="B1637" s="96"/>
      <c r="C1637" s="470"/>
      <c r="D1637" s="96"/>
      <c r="E1637" s="96"/>
      <c r="F1637" s="96"/>
      <c r="G1637" s="96"/>
      <c r="H1637" s="96"/>
      <c r="I1637" s="16"/>
      <c r="J1637" s="16"/>
      <c r="K1637" s="32"/>
      <c r="L1637" s="16"/>
      <c r="M1637" s="16"/>
      <c r="N1637" s="16"/>
      <c r="AA1637" s="20"/>
      <c r="AB1637" s="20"/>
      <c r="AC1637" s="20"/>
      <c r="AD1637" s="20"/>
      <c r="AE1637" s="20"/>
      <c r="AF1637" s="20"/>
      <c r="AG1637" s="20"/>
      <c r="AH1637" s="20"/>
    </row>
    <row r="1638" spans="1:34" s="1" customFormat="1">
      <c r="A1638" s="96"/>
      <c r="B1638" s="96"/>
      <c r="C1638" s="470"/>
      <c r="D1638" s="96"/>
      <c r="E1638" s="96"/>
      <c r="F1638" s="96"/>
      <c r="G1638" s="96"/>
      <c r="H1638" s="96"/>
      <c r="I1638" s="16"/>
      <c r="J1638" s="16"/>
      <c r="K1638" s="32"/>
      <c r="L1638" s="16"/>
      <c r="M1638" s="16"/>
      <c r="N1638" s="16"/>
      <c r="AA1638" s="20"/>
      <c r="AB1638" s="20"/>
      <c r="AC1638" s="20"/>
      <c r="AD1638" s="20"/>
      <c r="AE1638" s="20"/>
      <c r="AF1638" s="20"/>
      <c r="AG1638" s="20"/>
      <c r="AH1638" s="20"/>
    </row>
    <row r="1639" spans="1:34" s="1" customFormat="1">
      <c r="A1639" s="96"/>
      <c r="B1639" s="96"/>
      <c r="C1639" s="470"/>
      <c r="D1639" s="96"/>
      <c r="E1639" s="96"/>
      <c r="F1639" s="96"/>
      <c r="G1639" s="96"/>
      <c r="H1639" s="96"/>
      <c r="I1639" s="16"/>
      <c r="J1639" s="16"/>
      <c r="K1639" s="32"/>
      <c r="L1639" s="16"/>
      <c r="M1639" s="16"/>
      <c r="N1639" s="16"/>
      <c r="AA1639" s="20"/>
      <c r="AB1639" s="20"/>
      <c r="AC1639" s="20"/>
      <c r="AD1639" s="20"/>
      <c r="AE1639" s="20"/>
      <c r="AF1639" s="20"/>
      <c r="AG1639" s="20"/>
      <c r="AH1639" s="20"/>
    </row>
    <row r="1640" spans="1:34" s="1" customFormat="1">
      <c r="A1640" s="96"/>
      <c r="B1640" s="96"/>
      <c r="C1640" s="470"/>
      <c r="D1640" s="96"/>
      <c r="E1640" s="96"/>
      <c r="F1640" s="96"/>
      <c r="G1640" s="96"/>
      <c r="H1640" s="96"/>
      <c r="I1640" s="16"/>
      <c r="J1640" s="16"/>
      <c r="K1640" s="32"/>
      <c r="L1640" s="16"/>
      <c r="M1640" s="16"/>
      <c r="N1640" s="16"/>
      <c r="AA1640" s="20"/>
      <c r="AB1640" s="20"/>
      <c r="AC1640" s="20"/>
      <c r="AD1640" s="20"/>
      <c r="AE1640" s="20"/>
      <c r="AF1640" s="20"/>
      <c r="AG1640" s="20"/>
      <c r="AH1640" s="20"/>
    </row>
    <row r="1641" spans="1:34" s="1" customFormat="1">
      <c r="A1641" s="96"/>
      <c r="B1641" s="96"/>
      <c r="C1641" s="470"/>
      <c r="D1641" s="96"/>
      <c r="E1641" s="96"/>
      <c r="F1641" s="96"/>
      <c r="G1641" s="96"/>
      <c r="H1641" s="96"/>
      <c r="I1641" s="16"/>
      <c r="J1641" s="16"/>
      <c r="K1641" s="32"/>
      <c r="L1641" s="16"/>
      <c r="M1641" s="16"/>
      <c r="N1641" s="16"/>
      <c r="AA1641" s="20"/>
      <c r="AB1641" s="20"/>
      <c r="AC1641" s="20"/>
      <c r="AD1641" s="20"/>
      <c r="AE1641" s="20"/>
      <c r="AF1641" s="20"/>
      <c r="AG1641" s="20"/>
      <c r="AH1641" s="20"/>
    </row>
    <row r="1642" spans="1:34" s="1" customFormat="1">
      <c r="A1642" s="96"/>
      <c r="B1642" s="96"/>
      <c r="C1642" s="470"/>
      <c r="D1642" s="96"/>
      <c r="E1642" s="96"/>
      <c r="F1642" s="96"/>
      <c r="G1642" s="96"/>
      <c r="H1642" s="96"/>
      <c r="I1642" s="16"/>
      <c r="J1642" s="16"/>
      <c r="K1642" s="32"/>
      <c r="L1642" s="16"/>
      <c r="M1642" s="16"/>
      <c r="N1642" s="16"/>
      <c r="AA1642" s="20"/>
      <c r="AB1642" s="20"/>
      <c r="AC1642" s="20"/>
      <c r="AD1642" s="20"/>
      <c r="AE1642" s="20"/>
      <c r="AF1642" s="20"/>
      <c r="AG1642" s="20"/>
      <c r="AH1642" s="20"/>
    </row>
    <row r="1643" spans="1:34" s="1" customFormat="1">
      <c r="A1643" s="96"/>
      <c r="B1643" s="96"/>
      <c r="C1643" s="470"/>
      <c r="D1643" s="96"/>
      <c r="E1643" s="96"/>
      <c r="F1643" s="96"/>
      <c r="G1643" s="96"/>
      <c r="H1643" s="96"/>
      <c r="I1643" s="16"/>
      <c r="J1643" s="16"/>
      <c r="K1643" s="32"/>
      <c r="L1643" s="16"/>
      <c r="M1643" s="16"/>
      <c r="N1643" s="16"/>
      <c r="AA1643" s="20"/>
      <c r="AB1643" s="20"/>
      <c r="AC1643" s="20"/>
      <c r="AD1643" s="20"/>
      <c r="AE1643" s="20"/>
      <c r="AF1643" s="20"/>
      <c r="AG1643" s="20"/>
      <c r="AH1643" s="20"/>
    </row>
    <row r="1644" spans="1:34" s="1" customFormat="1">
      <c r="A1644" s="96"/>
      <c r="B1644" s="96"/>
      <c r="C1644" s="470"/>
      <c r="D1644" s="96"/>
      <c r="E1644" s="96"/>
      <c r="F1644" s="96"/>
      <c r="G1644" s="96"/>
      <c r="H1644" s="96"/>
      <c r="I1644" s="16"/>
      <c r="J1644" s="16"/>
      <c r="K1644" s="32"/>
      <c r="L1644" s="16"/>
      <c r="M1644" s="16"/>
      <c r="N1644" s="16"/>
      <c r="AA1644" s="20"/>
      <c r="AB1644" s="20"/>
      <c r="AC1644" s="20"/>
      <c r="AD1644" s="20"/>
      <c r="AE1644" s="20"/>
      <c r="AF1644" s="20"/>
      <c r="AG1644" s="20"/>
      <c r="AH1644" s="20"/>
    </row>
    <row r="1645" spans="1:34" s="1" customFormat="1">
      <c r="A1645" s="96"/>
      <c r="B1645" s="96"/>
      <c r="C1645" s="470"/>
      <c r="D1645" s="96"/>
      <c r="E1645" s="96"/>
      <c r="F1645" s="96"/>
      <c r="G1645" s="96"/>
      <c r="H1645" s="96"/>
      <c r="I1645" s="16"/>
      <c r="J1645" s="16"/>
      <c r="K1645" s="32"/>
      <c r="L1645" s="16"/>
      <c r="M1645" s="16"/>
      <c r="N1645" s="16"/>
      <c r="AA1645" s="20"/>
      <c r="AB1645" s="20"/>
      <c r="AC1645" s="20"/>
      <c r="AD1645" s="20"/>
      <c r="AE1645" s="20"/>
      <c r="AF1645" s="20"/>
      <c r="AG1645" s="20"/>
      <c r="AH1645" s="20"/>
    </row>
    <row r="1646" spans="1:34" s="1" customFormat="1">
      <c r="A1646" s="96"/>
      <c r="B1646" s="96"/>
      <c r="C1646" s="470"/>
      <c r="D1646" s="96"/>
      <c r="E1646" s="96"/>
      <c r="F1646" s="96"/>
      <c r="G1646" s="96"/>
      <c r="H1646" s="96"/>
      <c r="I1646" s="16"/>
      <c r="J1646" s="16"/>
      <c r="K1646" s="32"/>
      <c r="L1646" s="16"/>
      <c r="M1646" s="16"/>
      <c r="N1646" s="16"/>
      <c r="AA1646" s="20"/>
      <c r="AB1646" s="20"/>
      <c r="AC1646" s="20"/>
      <c r="AD1646" s="20"/>
      <c r="AE1646" s="20"/>
      <c r="AF1646" s="20"/>
      <c r="AG1646" s="20"/>
      <c r="AH1646" s="20"/>
    </row>
    <row r="1647" spans="1:34" s="1" customFormat="1">
      <c r="A1647" s="96"/>
      <c r="B1647" s="96"/>
      <c r="C1647" s="470"/>
      <c r="D1647" s="96"/>
      <c r="E1647" s="96"/>
      <c r="F1647" s="96"/>
      <c r="G1647" s="96"/>
      <c r="H1647" s="96"/>
      <c r="I1647" s="16"/>
      <c r="J1647" s="16"/>
      <c r="K1647" s="32"/>
      <c r="L1647" s="16"/>
      <c r="M1647" s="16"/>
      <c r="N1647" s="16"/>
      <c r="AA1647" s="20"/>
      <c r="AB1647" s="20"/>
      <c r="AC1647" s="20"/>
      <c r="AD1647" s="20"/>
      <c r="AE1647" s="20"/>
      <c r="AF1647" s="20"/>
      <c r="AG1647" s="20"/>
      <c r="AH1647" s="20"/>
    </row>
    <row r="1648" spans="1:34" s="1" customFormat="1">
      <c r="A1648" s="96"/>
      <c r="B1648" s="96"/>
      <c r="C1648" s="470"/>
      <c r="D1648" s="96"/>
      <c r="E1648" s="96"/>
      <c r="F1648" s="96"/>
      <c r="G1648" s="96"/>
      <c r="H1648" s="96"/>
      <c r="I1648" s="16"/>
      <c r="J1648" s="16"/>
      <c r="K1648" s="32"/>
      <c r="L1648" s="16"/>
      <c r="M1648" s="16"/>
      <c r="N1648" s="16"/>
      <c r="AA1648" s="20"/>
      <c r="AB1648" s="20"/>
      <c r="AC1648" s="20"/>
      <c r="AD1648" s="20"/>
      <c r="AE1648" s="20"/>
      <c r="AF1648" s="20"/>
      <c r="AG1648" s="20"/>
      <c r="AH1648" s="20"/>
    </row>
    <row r="1649" spans="1:34" s="1" customFormat="1">
      <c r="A1649" s="96"/>
      <c r="B1649" s="96"/>
      <c r="C1649" s="470"/>
      <c r="D1649" s="96"/>
      <c r="E1649" s="96"/>
      <c r="F1649" s="96"/>
      <c r="G1649" s="96"/>
      <c r="H1649" s="96"/>
      <c r="I1649" s="16"/>
      <c r="J1649" s="16"/>
      <c r="K1649" s="32"/>
      <c r="L1649" s="16"/>
      <c r="M1649" s="16"/>
      <c r="N1649" s="16"/>
      <c r="AA1649" s="20"/>
      <c r="AB1649" s="20"/>
      <c r="AC1649" s="20"/>
      <c r="AD1649" s="20"/>
      <c r="AE1649" s="20"/>
      <c r="AF1649" s="20"/>
      <c r="AG1649" s="20"/>
      <c r="AH1649" s="20"/>
    </row>
    <row r="1650" spans="1:34" s="1" customFormat="1">
      <c r="A1650" s="96"/>
      <c r="B1650" s="96"/>
      <c r="C1650" s="470"/>
      <c r="D1650" s="96"/>
      <c r="E1650" s="96"/>
      <c r="F1650" s="96"/>
      <c r="G1650" s="96"/>
      <c r="H1650" s="96"/>
      <c r="I1650" s="16"/>
      <c r="J1650" s="16"/>
      <c r="K1650" s="32"/>
      <c r="L1650" s="16"/>
      <c r="M1650" s="16"/>
      <c r="N1650" s="16"/>
      <c r="AA1650" s="20"/>
      <c r="AB1650" s="20"/>
      <c r="AC1650" s="20"/>
      <c r="AD1650" s="20"/>
      <c r="AE1650" s="20"/>
      <c r="AF1650" s="20"/>
      <c r="AG1650" s="20"/>
      <c r="AH1650" s="20"/>
    </row>
    <row r="1651" spans="1:34" s="1" customFormat="1">
      <c r="A1651" s="96"/>
      <c r="B1651" s="96"/>
      <c r="C1651" s="470"/>
      <c r="D1651" s="96"/>
      <c r="E1651" s="96"/>
      <c r="F1651" s="96"/>
      <c r="G1651" s="96"/>
      <c r="H1651" s="96"/>
      <c r="I1651" s="16"/>
      <c r="J1651" s="16"/>
      <c r="K1651" s="32"/>
      <c r="L1651" s="16"/>
      <c r="M1651" s="16"/>
      <c r="N1651" s="16"/>
      <c r="AA1651" s="20"/>
      <c r="AB1651" s="20"/>
      <c r="AC1651" s="20"/>
      <c r="AD1651" s="20"/>
      <c r="AE1651" s="20"/>
      <c r="AF1651" s="20"/>
      <c r="AG1651" s="20"/>
      <c r="AH1651" s="20"/>
    </row>
    <row r="1652" spans="1:34" s="1" customFormat="1">
      <c r="A1652" s="96"/>
      <c r="B1652" s="96"/>
      <c r="C1652" s="470"/>
      <c r="D1652" s="96"/>
      <c r="E1652" s="96"/>
      <c r="F1652" s="96"/>
      <c r="G1652" s="96"/>
      <c r="H1652" s="96"/>
      <c r="I1652" s="16"/>
      <c r="J1652" s="16"/>
      <c r="K1652" s="32"/>
      <c r="L1652" s="16"/>
      <c r="M1652" s="16"/>
      <c r="N1652" s="16"/>
      <c r="AA1652" s="20"/>
      <c r="AB1652" s="20"/>
      <c r="AC1652" s="20"/>
      <c r="AD1652" s="20"/>
      <c r="AE1652" s="20"/>
      <c r="AF1652" s="20"/>
      <c r="AG1652" s="20"/>
      <c r="AH1652" s="20"/>
    </row>
    <row r="1653" spans="1:34" s="1" customFormat="1">
      <c r="A1653" s="96"/>
      <c r="B1653" s="96"/>
      <c r="C1653" s="470"/>
      <c r="D1653" s="96"/>
      <c r="E1653" s="96"/>
      <c r="F1653" s="96"/>
      <c r="G1653" s="96"/>
      <c r="H1653" s="96"/>
      <c r="I1653" s="16"/>
      <c r="J1653" s="16"/>
      <c r="K1653" s="32"/>
      <c r="L1653" s="16"/>
      <c r="M1653" s="16"/>
      <c r="N1653" s="16"/>
      <c r="AA1653" s="20"/>
      <c r="AB1653" s="20"/>
      <c r="AC1653" s="20"/>
      <c r="AD1653" s="20"/>
      <c r="AE1653" s="20"/>
      <c r="AF1653" s="20"/>
      <c r="AG1653" s="20"/>
      <c r="AH1653" s="20"/>
    </row>
    <row r="1654" spans="1:34" s="1" customFormat="1">
      <c r="A1654" s="96"/>
      <c r="B1654" s="96"/>
      <c r="C1654" s="470"/>
      <c r="D1654" s="96"/>
      <c r="E1654" s="96"/>
      <c r="F1654" s="96"/>
      <c r="G1654" s="96"/>
      <c r="H1654" s="96"/>
      <c r="I1654" s="16"/>
      <c r="J1654" s="16"/>
      <c r="K1654" s="32"/>
      <c r="L1654" s="16"/>
      <c r="M1654" s="16"/>
      <c r="N1654" s="16"/>
      <c r="AA1654" s="20"/>
      <c r="AB1654" s="20"/>
      <c r="AC1654" s="20"/>
      <c r="AD1654" s="20"/>
      <c r="AE1654" s="20"/>
      <c r="AF1654" s="20"/>
      <c r="AG1654" s="20"/>
      <c r="AH1654" s="20"/>
    </row>
    <row r="1655" spans="1:34" s="1" customFormat="1">
      <c r="A1655" s="96"/>
      <c r="B1655" s="96"/>
      <c r="C1655" s="470"/>
      <c r="D1655" s="96"/>
      <c r="E1655" s="96"/>
      <c r="F1655" s="96"/>
      <c r="G1655" s="96"/>
      <c r="H1655" s="96"/>
      <c r="I1655" s="16"/>
      <c r="J1655" s="16"/>
      <c r="K1655" s="32"/>
      <c r="L1655" s="16"/>
      <c r="M1655" s="16"/>
      <c r="N1655" s="16"/>
      <c r="AA1655" s="20"/>
      <c r="AB1655" s="20"/>
      <c r="AC1655" s="20"/>
      <c r="AD1655" s="20"/>
      <c r="AE1655" s="20"/>
      <c r="AF1655" s="20"/>
      <c r="AG1655" s="20"/>
      <c r="AH1655" s="20"/>
    </row>
    <row r="1656" spans="1:34" s="1" customFormat="1">
      <c r="A1656" s="96"/>
      <c r="B1656" s="96"/>
      <c r="C1656" s="470"/>
      <c r="D1656" s="96"/>
      <c r="E1656" s="96"/>
      <c r="F1656" s="96"/>
      <c r="G1656" s="96"/>
      <c r="H1656" s="96"/>
      <c r="I1656" s="16"/>
      <c r="J1656" s="16"/>
      <c r="K1656" s="32"/>
      <c r="L1656" s="16"/>
      <c r="M1656" s="16"/>
      <c r="N1656" s="16"/>
      <c r="AA1656" s="20"/>
      <c r="AB1656" s="20"/>
      <c r="AC1656" s="20"/>
      <c r="AD1656" s="20"/>
      <c r="AE1656" s="20"/>
      <c r="AF1656" s="20"/>
      <c r="AG1656" s="20"/>
      <c r="AH1656" s="20"/>
    </row>
    <row r="1657" spans="1:34" s="1" customFormat="1">
      <c r="A1657" s="96"/>
      <c r="B1657" s="96"/>
      <c r="C1657" s="470"/>
      <c r="D1657" s="96"/>
      <c r="E1657" s="96"/>
      <c r="F1657" s="96"/>
      <c r="G1657" s="96"/>
      <c r="H1657" s="96"/>
      <c r="I1657" s="16"/>
      <c r="J1657" s="16"/>
      <c r="K1657" s="32"/>
      <c r="L1657" s="16"/>
      <c r="M1657" s="16"/>
      <c r="N1657" s="16"/>
      <c r="AA1657" s="20"/>
      <c r="AB1657" s="20"/>
      <c r="AC1657" s="20"/>
      <c r="AD1657" s="20"/>
      <c r="AE1657" s="20"/>
      <c r="AF1657" s="20"/>
      <c r="AG1657" s="20"/>
      <c r="AH1657" s="20"/>
    </row>
    <row r="1658" spans="1:34" s="1" customFormat="1">
      <c r="A1658" s="96"/>
      <c r="B1658" s="96"/>
      <c r="C1658" s="470"/>
      <c r="D1658" s="96"/>
      <c r="E1658" s="96"/>
      <c r="F1658" s="96"/>
      <c r="G1658" s="96"/>
      <c r="H1658" s="96"/>
      <c r="I1658" s="16"/>
      <c r="J1658" s="16"/>
      <c r="K1658" s="32"/>
      <c r="L1658" s="16"/>
      <c r="M1658" s="16"/>
      <c r="N1658" s="16"/>
      <c r="AA1658" s="20"/>
      <c r="AB1658" s="20"/>
      <c r="AC1658" s="20"/>
      <c r="AD1658" s="20"/>
      <c r="AE1658" s="20"/>
      <c r="AF1658" s="20"/>
      <c r="AG1658" s="20"/>
      <c r="AH1658" s="20"/>
    </row>
    <row r="1659" spans="1:34" s="1" customFormat="1">
      <c r="A1659" s="96"/>
      <c r="B1659" s="96"/>
      <c r="C1659" s="470"/>
      <c r="D1659" s="96"/>
      <c r="E1659" s="96"/>
      <c r="F1659" s="96"/>
      <c r="G1659" s="96"/>
      <c r="H1659" s="96"/>
      <c r="I1659" s="16"/>
      <c r="J1659" s="16"/>
      <c r="K1659" s="32"/>
      <c r="L1659" s="16"/>
      <c r="M1659" s="16"/>
      <c r="N1659" s="16"/>
      <c r="AA1659" s="20"/>
      <c r="AB1659" s="20"/>
      <c r="AC1659" s="20"/>
      <c r="AD1659" s="20"/>
      <c r="AE1659" s="20"/>
      <c r="AF1659" s="20"/>
      <c r="AG1659" s="20"/>
      <c r="AH1659" s="20"/>
    </row>
    <row r="1660" spans="1:34" s="1" customFormat="1">
      <c r="A1660" s="96"/>
      <c r="B1660" s="96"/>
      <c r="C1660" s="470"/>
      <c r="D1660" s="96"/>
      <c r="E1660" s="96"/>
      <c r="F1660" s="96"/>
      <c r="G1660" s="96"/>
      <c r="H1660" s="96"/>
      <c r="I1660" s="16"/>
      <c r="J1660" s="16"/>
      <c r="K1660" s="32"/>
      <c r="L1660" s="16"/>
      <c r="M1660" s="16"/>
      <c r="N1660" s="16"/>
      <c r="AA1660" s="20"/>
      <c r="AB1660" s="20"/>
      <c r="AC1660" s="20"/>
      <c r="AD1660" s="20"/>
      <c r="AE1660" s="20"/>
      <c r="AF1660" s="20"/>
      <c r="AG1660" s="20"/>
      <c r="AH1660" s="20"/>
    </row>
    <row r="1661" spans="1:34" s="1" customFormat="1">
      <c r="A1661" s="96"/>
      <c r="B1661" s="96"/>
      <c r="C1661" s="470"/>
      <c r="D1661" s="96"/>
      <c r="E1661" s="96"/>
      <c r="F1661" s="96"/>
      <c r="G1661" s="96"/>
      <c r="H1661" s="96"/>
      <c r="I1661" s="16"/>
      <c r="J1661" s="16"/>
      <c r="K1661" s="32"/>
      <c r="L1661" s="16"/>
      <c r="M1661" s="16"/>
      <c r="N1661" s="16"/>
      <c r="AA1661" s="20"/>
      <c r="AB1661" s="20"/>
      <c r="AC1661" s="20"/>
      <c r="AD1661" s="20"/>
      <c r="AE1661" s="20"/>
      <c r="AF1661" s="20"/>
      <c r="AG1661" s="20"/>
      <c r="AH1661" s="20"/>
    </row>
    <row r="1662" spans="1:34" s="1" customFormat="1">
      <c r="A1662" s="96"/>
      <c r="B1662" s="96"/>
      <c r="C1662" s="470"/>
      <c r="D1662" s="96"/>
      <c r="E1662" s="96"/>
      <c r="F1662" s="96"/>
      <c r="G1662" s="96"/>
      <c r="H1662" s="96"/>
      <c r="I1662" s="16"/>
      <c r="J1662" s="16"/>
      <c r="K1662" s="32"/>
      <c r="L1662" s="16"/>
      <c r="M1662" s="16"/>
      <c r="N1662" s="16"/>
      <c r="AA1662" s="20"/>
      <c r="AB1662" s="20"/>
      <c r="AC1662" s="20"/>
      <c r="AD1662" s="20"/>
      <c r="AE1662" s="20"/>
      <c r="AF1662" s="20"/>
      <c r="AG1662" s="20"/>
      <c r="AH1662" s="20"/>
    </row>
    <row r="1663" spans="1:34" s="1" customFormat="1">
      <c r="A1663" s="96"/>
      <c r="B1663" s="96"/>
      <c r="C1663" s="470"/>
      <c r="D1663" s="96"/>
      <c r="E1663" s="96"/>
      <c r="F1663" s="96"/>
      <c r="G1663" s="96"/>
      <c r="H1663" s="96"/>
      <c r="I1663" s="16"/>
      <c r="J1663" s="16"/>
      <c r="K1663" s="32"/>
      <c r="L1663" s="16"/>
      <c r="M1663" s="16"/>
      <c r="N1663" s="16"/>
      <c r="AA1663" s="20"/>
      <c r="AB1663" s="20"/>
      <c r="AC1663" s="20"/>
      <c r="AD1663" s="20"/>
      <c r="AE1663" s="20"/>
      <c r="AF1663" s="20"/>
      <c r="AG1663" s="20"/>
      <c r="AH1663" s="20"/>
    </row>
    <row r="1664" spans="1:34" s="1" customFormat="1">
      <c r="A1664" s="96"/>
      <c r="B1664" s="96"/>
      <c r="C1664" s="470"/>
      <c r="D1664" s="96"/>
      <c r="E1664" s="96"/>
      <c r="F1664" s="96"/>
      <c r="G1664" s="96"/>
      <c r="H1664" s="96"/>
      <c r="I1664" s="16"/>
      <c r="J1664" s="16"/>
      <c r="K1664" s="32"/>
      <c r="L1664" s="16"/>
      <c r="M1664" s="16"/>
      <c r="N1664" s="16"/>
      <c r="AA1664" s="20"/>
      <c r="AB1664" s="20"/>
      <c r="AC1664" s="20"/>
      <c r="AD1664" s="20"/>
      <c r="AE1664" s="20"/>
      <c r="AF1664" s="20"/>
      <c r="AG1664" s="20"/>
      <c r="AH1664" s="20"/>
    </row>
    <row r="1665" spans="1:34" s="1" customFormat="1">
      <c r="A1665" s="96"/>
      <c r="B1665" s="96"/>
      <c r="C1665" s="470"/>
      <c r="D1665" s="96"/>
      <c r="E1665" s="96"/>
      <c r="F1665" s="96"/>
      <c r="G1665" s="96"/>
      <c r="H1665" s="96"/>
      <c r="I1665" s="16"/>
      <c r="J1665" s="16"/>
      <c r="K1665" s="32"/>
      <c r="L1665" s="16"/>
      <c r="M1665" s="16"/>
      <c r="N1665" s="16"/>
      <c r="AA1665" s="20"/>
      <c r="AB1665" s="20"/>
      <c r="AC1665" s="20"/>
      <c r="AD1665" s="20"/>
      <c r="AE1665" s="20"/>
      <c r="AF1665" s="20"/>
      <c r="AG1665" s="20"/>
      <c r="AH1665" s="20"/>
    </row>
    <row r="1666" spans="1:34" s="1" customFormat="1">
      <c r="A1666" s="96"/>
      <c r="B1666" s="96"/>
      <c r="C1666" s="470"/>
      <c r="D1666" s="96"/>
      <c r="E1666" s="96"/>
      <c r="F1666" s="96"/>
      <c r="G1666" s="96"/>
      <c r="H1666" s="96"/>
      <c r="I1666" s="16"/>
      <c r="J1666" s="16"/>
      <c r="K1666" s="32"/>
      <c r="L1666" s="16"/>
      <c r="M1666" s="16"/>
      <c r="N1666" s="16"/>
      <c r="AA1666" s="20"/>
      <c r="AB1666" s="20"/>
      <c r="AC1666" s="20"/>
      <c r="AD1666" s="20"/>
      <c r="AE1666" s="20"/>
      <c r="AF1666" s="20"/>
      <c r="AG1666" s="20"/>
      <c r="AH1666" s="20"/>
    </row>
    <row r="1667" spans="1:34" s="1" customFormat="1">
      <c r="A1667" s="96"/>
      <c r="B1667" s="96"/>
      <c r="C1667" s="470"/>
      <c r="D1667" s="96"/>
      <c r="E1667" s="96"/>
      <c r="F1667" s="96"/>
      <c r="G1667" s="96"/>
      <c r="H1667" s="96"/>
      <c r="I1667" s="16"/>
      <c r="J1667" s="16"/>
      <c r="K1667" s="32"/>
      <c r="L1667" s="16"/>
      <c r="M1667" s="16"/>
      <c r="N1667" s="16"/>
      <c r="AA1667" s="20"/>
      <c r="AB1667" s="20"/>
      <c r="AC1667" s="20"/>
      <c r="AD1667" s="20"/>
      <c r="AE1667" s="20"/>
      <c r="AF1667" s="20"/>
      <c r="AG1667" s="20"/>
      <c r="AH1667" s="20"/>
    </row>
    <row r="1668" spans="1:34" s="1" customFormat="1">
      <c r="A1668" s="96"/>
      <c r="B1668" s="96"/>
      <c r="C1668" s="470"/>
      <c r="D1668" s="96"/>
      <c r="E1668" s="96"/>
      <c r="F1668" s="96"/>
      <c r="G1668" s="96"/>
      <c r="H1668" s="96"/>
      <c r="I1668" s="16"/>
      <c r="J1668" s="16"/>
      <c r="K1668" s="32"/>
      <c r="L1668" s="16"/>
      <c r="M1668" s="16"/>
      <c r="N1668" s="16"/>
      <c r="AA1668" s="20"/>
      <c r="AB1668" s="20"/>
      <c r="AC1668" s="20"/>
      <c r="AD1668" s="20"/>
      <c r="AE1668" s="20"/>
      <c r="AF1668" s="20"/>
      <c r="AG1668" s="20"/>
      <c r="AH1668" s="20"/>
    </row>
    <row r="1669" spans="1:34" s="1" customFormat="1">
      <c r="A1669" s="96"/>
      <c r="B1669" s="96"/>
      <c r="C1669" s="470"/>
      <c r="D1669" s="96"/>
      <c r="E1669" s="96"/>
      <c r="F1669" s="96"/>
      <c r="G1669" s="96"/>
      <c r="H1669" s="96"/>
      <c r="I1669" s="16"/>
      <c r="J1669" s="16"/>
      <c r="K1669" s="32"/>
      <c r="L1669" s="16"/>
      <c r="M1669" s="16"/>
      <c r="N1669" s="16"/>
      <c r="AA1669" s="20"/>
      <c r="AB1669" s="20"/>
      <c r="AC1669" s="20"/>
      <c r="AD1669" s="20"/>
      <c r="AE1669" s="20"/>
      <c r="AF1669" s="20"/>
      <c r="AG1669" s="20"/>
      <c r="AH1669" s="20"/>
    </row>
    <row r="1670" spans="1:34" s="1" customFormat="1">
      <c r="A1670" s="96"/>
      <c r="B1670" s="96"/>
      <c r="C1670" s="470"/>
      <c r="D1670" s="96"/>
      <c r="E1670" s="96"/>
      <c r="F1670" s="96"/>
      <c r="G1670" s="96"/>
      <c r="H1670" s="96"/>
      <c r="I1670" s="16"/>
      <c r="J1670" s="16"/>
      <c r="K1670" s="32"/>
      <c r="L1670" s="16"/>
      <c r="M1670" s="16"/>
      <c r="N1670" s="16"/>
      <c r="AA1670" s="20"/>
      <c r="AB1670" s="20"/>
      <c r="AC1670" s="20"/>
      <c r="AD1670" s="20"/>
      <c r="AE1670" s="20"/>
      <c r="AF1670" s="20"/>
      <c r="AG1670" s="20"/>
      <c r="AH1670" s="20"/>
    </row>
    <row r="1671" spans="1:34" s="1" customFormat="1">
      <c r="A1671" s="96"/>
      <c r="B1671" s="96"/>
      <c r="C1671" s="470"/>
      <c r="D1671" s="96"/>
      <c r="E1671" s="96"/>
      <c r="F1671" s="96"/>
      <c r="G1671" s="96"/>
      <c r="H1671" s="96"/>
      <c r="I1671" s="16"/>
      <c r="J1671" s="16"/>
      <c r="K1671" s="32"/>
      <c r="L1671" s="16"/>
      <c r="M1671" s="16"/>
      <c r="N1671" s="16"/>
      <c r="AA1671" s="20"/>
      <c r="AB1671" s="20"/>
      <c r="AC1671" s="20"/>
      <c r="AD1671" s="20"/>
      <c r="AE1671" s="20"/>
      <c r="AF1671" s="20"/>
      <c r="AG1671" s="20"/>
      <c r="AH1671" s="20"/>
    </row>
    <row r="1672" spans="1:34" s="1" customFormat="1">
      <c r="A1672" s="96"/>
      <c r="B1672" s="96"/>
      <c r="C1672" s="470"/>
      <c r="D1672" s="96"/>
      <c r="E1672" s="96"/>
      <c r="F1672" s="96"/>
      <c r="G1672" s="96"/>
      <c r="H1672" s="96"/>
      <c r="I1672" s="16"/>
      <c r="J1672" s="16"/>
      <c r="K1672" s="32"/>
      <c r="L1672" s="16"/>
      <c r="M1672" s="16"/>
      <c r="N1672" s="16"/>
      <c r="AA1672" s="20"/>
      <c r="AB1672" s="20"/>
      <c r="AC1672" s="20"/>
      <c r="AD1672" s="20"/>
      <c r="AE1672" s="20"/>
      <c r="AF1672" s="20"/>
      <c r="AG1672" s="20"/>
      <c r="AH1672" s="20"/>
    </row>
    <row r="1673" spans="1:34" s="1" customFormat="1">
      <c r="A1673" s="96"/>
      <c r="B1673" s="96"/>
      <c r="C1673" s="470"/>
      <c r="D1673" s="96"/>
      <c r="E1673" s="96"/>
      <c r="F1673" s="96"/>
      <c r="G1673" s="96"/>
      <c r="H1673" s="96"/>
      <c r="I1673" s="16"/>
      <c r="J1673" s="16"/>
      <c r="K1673" s="32"/>
      <c r="L1673" s="16"/>
      <c r="M1673" s="16"/>
      <c r="N1673" s="16"/>
      <c r="AA1673" s="20"/>
      <c r="AB1673" s="20"/>
      <c r="AC1673" s="20"/>
      <c r="AD1673" s="20"/>
      <c r="AE1673" s="20"/>
      <c r="AF1673" s="20"/>
      <c r="AG1673" s="20"/>
      <c r="AH1673" s="20"/>
    </row>
    <row r="1674" spans="1:34" s="1" customFormat="1">
      <c r="A1674" s="96"/>
      <c r="B1674" s="96"/>
      <c r="C1674" s="470"/>
      <c r="D1674" s="96"/>
      <c r="E1674" s="96"/>
      <c r="F1674" s="96"/>
      <c r="G1674" s="96"/>
      <c r="H1674" s="96"/>
      <c r="I1674" s="16"/>
      <c r="J1674" s="16"/>
      <c r="K1674" s="32"/>
      <c r="L1674" s="16"/>
      <c r="M1674" s="16"/>
      <c r="N1674" s="16"/>
      <c r="AA1674" s="20"/>
      <c r="AB1674" s="20"/>
      <c r="AC1674" s="20"/>
      <c r="AD1674" s="20"/>
      <c r="AE1674" s="20"/>
      <c r="AF1674" s="20"/>
      <c r="AG1674" s="20"/>
      <c r="AH1674" s="20"/>
    </row>
    <row r="1675" spans="1:34" s="1" customFormat="1">
      <c r="A1675" s="96"/>
      <c r="B1675" s="96"/>
      <c r="C1675" s="470"/>
      <c r="D1675" s="96"/>
      <c r="E1675" s="96"/>
      <c r="F1675" s="96"/>
      <c r="G1675" s="96"/>
      <c r="H1675" s="96"/>
      <c r="I1675" s="16"/>
      <c r="J1675" s="16"/>
      <c r="K1675" s="32"/>
      <c r="L1675" s="16"/>
      <c r="M1675" s="16"/>
      <c r="N1675" s="16"/>
      <c r="AA1675" s="20"/>
      <c r="AB1675" s="20"/>
      <c r="AC1675" s="20"/>
      <c r="AD1675" s="20"/>
      <c r="AE1675" s="20"/>
      <c r="AF1675" s="20"/>
      <c r="AG1675" s="20"/>
      <c r="AH1675" s="20"/>
    </row>
    <row r="1676" spans="1:34" s="1" customFormat="1">
      <c r="A1676" s="96"/>
      <c r="B1676" s="96"/>
      <c r="C1676" s="470"/>
      <c r="D1676" s="96"/>
      <c r="E1676" s="96"/>
      <c r="F1676" s="96"/>
      <c r="G1676" s="96"/>
      <c r="H1676" s="96"/>
      <c r="I1676" s="16"/>
      <c r="J1676" s="16"/>
      <c r="K1676" s="32"/>
      <c r="L1676" s="16"/>
      <c r="M1676" s="16"/>
      <c r="N1676" s="16"/>
      <c r="AA1676" s="20"/>
      <c r="AB1676" s="20"/>
      <c r="AC1676" s="20"/>
      <c r="AD1676" s="20"/>
      <c r="AE1676" s="20"/>
      <c r="AF1676" s="20"/>
      <c r="AG1676" s="20"/>
      <c r="AH1676" s="20"/>
    </row>
    <row r="1677" spans="1:34" s="1" customFormat="1">
      <c r="A1677" s="96"/>
      <c r="B1677" s="96"/>
      <c r="C1677" s="470"/>
      <c r="D1677" s="96"/>
      <c r="E1677" s="96"/>
      <c r="F1677" s="96"/>
      <c r="G1677" s="96"/>
      <c r="H1677" s="96"/>
      <c r="I1677" s="16"/>
      <c r="J1677" s="16"/>
      <c r="K1677" s="32"/>
      <c r="L1677" s="16"/>
      <c r="M1677" s="16"/>
      <c r="N1677" s="16"/>
      <c r="AA1677" s="20"/>
      <c r="AB1677" s="20"/>
      <c r="AC1677" s="20"/>
      <c r="AD1677" s="20"/>
      <c r="AE1677" s="20"/>
      <c r="AF1677" s="20"/>
      <c r="AG1677" s="20"/>
      <c r="AH1677" s="20"/>
    </row>
    <row r="1678" spans="1:34" s="1" customFormat="1">
      <c r="A1678" s="96"/>
      <c r="B1678" s="96"/>
      <c r="C1678" s="470"/>
      <c r="D1678" s="96"/>
      <c r="E1678" s="96"/>
      <c r="F1678" s="96"/>
      <c r="G1678" s="96"/>
      <c r="H1678" s="96"/>
      <c r="I1678" s="16"/>
      <c r="J1678" s="16"/>
      <c r="K1678" s="32"/>
      <c r="L1678" s="16"/>
      <c r="M1678" s="16"/>
      <c r="N1678" s="16"/>
      <c r="AA1678" s="20"/>
      <c r="AB1678" s="20"/>
      <c r="AC1678" s="20"/>
      <c r="AD1678" s="20"/>
      <c r="AE1678" s="20"/>
      <c r="AF1678" s="20"/>
      <c r="AG1678" s="20"/>
      <c r="AH1678" s="20"/>
    </row>
    <row r="1679" spans="1:34" s="1" customFormat="1">
      <c r="A1679" s="96"/>
      <c r="B1679" s="96"/>
      <c r="C1679" s="470"/>
      <c r="D1679" s="96"/>
      <c r="E1679" s="96"/>
      <c r="F1679" s="96"/>
      <c r="G1679" s="96"/>
      <c r="H1679" s="96"/>
      <c r="I1679" s="16"/>
      <c r="J1679" s="16"/>
      <c r="K1679" s="32"/>
      <c r="L1679" s="16"/>
      <c r="M1679" s="16"/>
      <c r="N1679" s="16"/>
      <c r="AA1679" s="20"/>
      <c r="AB1679" s="20"/>
      <c r="AC1679" s="20"/>
      <c r="AD1679" s="20"/>
      <c r="AE1679" s="20"/>
      <c r="AF1679" s="20"/>
      <c r="AG1679" s="20"/>
      <c r="AH1679" s="20"/>
    </row>
    <row r="1680" spans="1:34" s="1" customFormat="1">
      <c r="A1680" s="96"/>
      <c r="B1680" s="96"/>
      <c r="C1680" s="470"/>
      <c r="D1680" s="96"/>
      <c r="E1680" s="96"/>
      <c r="F1680" s="96"/>
      <c r="G1680" s="96"/>
      <c r="H1680" s="96"/>
      <c r="I1680" s="16"/>
      <c r="J1680" s="16"/>
      <c r="K1680" s="32"/>
      <c r="L1680" s="16"/>
      <c r="M1680" s="16"/>
      <c r="N1680" s="16"/>
      <c r="AA1680" s="20"/>
      <c r="AB1680" s="20"/>
      <c r="AC1680" s="20"/>
      <c r="AD1680" s="20"/>
      <c r="AE1680" s="20"/>
      <c r="AF1680" s="20"/>
      <c r="AG1680" s="20"/>
      <c r="AH1680" s="20"/>
    </row>
    <row r="1681" spans="1:34" s="1" customFormat="1">
      <c r="A1681" s="96"/>
      <c r="B1681" s="96"/>
      <c r="C1681" s="470"/>
      <c r="D1681" s="96"/>
      <c r="E1681" s="96"/>
      <c r="F1681" s="96"/>
      <c r="G1681" s="96"/>
      <c r="H1681" s="96"/>
      <c r="I1681" s="16"/>
      <c r="J1681" s="16"/>
      <c r="K1681" s="32"/>
      <c r="L1681" s="16"/>
      <c r="M1681" s="16"/>
      <c r="N1681" s="16"/>
      <c r="AA1681" s="20"/>
      <c r="AB1681" s="20"/>
      <c r="AC1681" s="20"/>
      <c r="AD1681" s="20"/>
      <c r="AE1681" s="20"/>
      <c r="AF1681" s="20"/>
      <c r="AG1681" s="20"/>
      <c r="AH1681" s="20"/>
    </row>
    <row r="1682" spans="1:34" s="1" customFormat="1">
      <c r="A1682" s="96"/>
      <c r="B1682" s="96"/>
      <c r="C1682" s="470"/>
      <c r="D1682" s="96"/>
      <c r="E1682" s="96"/>
      <c r="F1682" s="96"/>
      <c r="G1682" s="96"/>
      <c r="H1682" s="96"/>
      <c r="I1682" s="16"/>
      <c r="J1682" s="16"/>
      <c r="K1682" s="32"/>
      <c r="L1682" s="16"/>
      <c r="M1682" s="16"/>
      <c r="N1682" s="16"/>
      <c r="AA1682" s="20"/>
      <c r="AB1682" s="20"/>
      <c r="AC1682" s="20"/>
      <c r="AD1682" s="20"/>
      <c r="AE1682" s="20"/>
      <c r="AF1682" s="20"/>
      <c r="AG1682" s="20"/>
      <c r="AH1682" s="20"/>
    </row>
    <row r="1683" spans="1:34" s="1" customFormat="1">
      <c r="A1683" s="96"/>
      <c r="B1683" s="96"/>
      <c r="C1683" s="470"/>
      <c r="D1683" s="96"/>
      <c r="E1683" s="96"/>
      <c r="F1683" s="96"/>
      <c r="G1683" s="96"/>
      <c r="H1683" s="96"/>
      <c r="I1683" s="16"/>
      <c r="J1683" s="16"/>
      <c r="K1683" s="32"/>
      <c r="L1683" s="16"/>
      <c r="M1683" s="16"/>
      <c r="N1683" s="16"/>
      <c r="AA1683" s="20"/>
      <c r="AB1683" s="20"/>
      <c r="AC1683" s="20"/>
      <c r="AD1683" s="20"/>
      <c r="AE1683" s="20"/>
      <c r="AF1683" s="20"/>
      <c r="AG1683" s="20"/>
      <c r="AH1683" s="20"/>
    </row>
    <row r="1684" spans="1:34" s="1" customFormat="1">
      <c r="A1684" s="96"/>
      <c r="B1684" s="96"/>
      <c r="C1684" s="470"/>
      <c r="D1684" s="96"/>
      <c r="E1684" s="96"/>
      <c r="F1684" s="96"/>
      <c r="G1684" s="96"/>
      <c r="H1684" s="96"/>
      <c r="I1684" s="16"/>
      <c r="J1684" s="16"/>
      <c r="K1684" s="32"/>
      <c r="L1684" s="16"/>
      <c r="M1684" s="16"/>
      <c r="N1684" s="16"/>
      <c r="AA1684" s="20"/>
      <c r="AB1684" s="20"/>
      <c r="AC1684" s="20"/>
      <c r="AD1684" s="20"/>
      <c r="AE1684" s="20"/>
      <c r="AF1684" s="20"/>
      <c r="AG1684" s="20"/>
      <c r="AH1684" s="20"/>
    </row>
    <row r="1685" spans="1:34" s="1" customFormat="1">
      <c r="A1685" s="96"/>
      <c r="B1685" s="96"/>
      <c r="C1685" s="470"/>
      <c r="D1685" s="96"/>
      <c r="E1685" s="96"/>
      <c r="F1685" s="96"/>
      <c r="G1685" s="96"/>
      <c r="H1685" s="96"/>
      <c r="I1685" s="16"/>
      <c r="J1685" s="16"/>
      <c r="K1685" s="32"/>
      <c r="L1685" s="16"/>
      <c r="M1685" s="16"/>
      <c r="N1685" s="16"/>
      <c r="AA1685" s="20"/>
      <c r="AB1685" s="20"/>
      <c r="AC1685" s="20"/>
      <c r="AD1685" s="20"/>
      <c r="AE1685" s="20"/>
      <c r="AF1685" s="20"/>
      <c r="AG1685" s="20"/>
      <c r="AH1685" s="20"/>
    </row>
    <row r="1686" spans="1:34" s="1" customFormat="1">
      <c r="A1686" s="96"/>
      <c r="B1686" s="96"/>
      <c r="C1686" s="470"/>
      <c r="D1686" s="96"/>
      <c r="E1686" s="96"/>
      <c r="F1686" s="96"/>
      <c r="G1686" s="96"/>
      <c r="H1686" s="96"/>
      <c r="I1686" s="16"/>
      <c r="J1686" s="16"/>
      <c r="K1686" s="32"/>
      <c r="L1686" s="16"/>
      <c r="M1686" s="16"/>
      <c r="N1686" s="16"/>
      <c r="AA1686" s="20"/>
      <c r="AB1686" s="20"/>
      <c r="AC1686" s="20"/>
      <c r="AD1686" s="20"/>
      <c r="AE1686" s="20"/>
      <c r="AF1686" s="20"/>
      <c r="AG1686" s="20"/>
      <c r="AH1686" s="20"/>
    </row>
    <row r="1687" spans="1:34" s="1" customFormat="1">
      <c r="A1687" s="96"/>
      <c r="B1687" s="96"/>
      <c r="C1687" s="470"/>
      <c r="D1687" s="96"/>
      <c r="E1687" s="96"/>
      <c r="F1687" s="96"/>
      <c r="G1687" s="96"/>
      <c r="H1687" s="96"/>
      <c r="I1687" s="16"/>
      <c r="J1687" s="16"/>
      <c r="K1687" s="32"/>
      <c r="L1687" s="16"/>
      <c r="M1687" s="16"/>
      <c r="N1687" s="16"/>
      <c r="AA1687" s="20"/>
      <c r="AB1687" s="20"/>
      <c r="AC1687" s="20"/>
      <c r="AD1687" s="20"/>
      <c r="AE1687" s="20"/>
      <c r="AF1687" s="20"/>
      <c r="AG1687" s="20"/>
      <c r="AH1687" s="20"/>
    </row>
    <row r="1688" spans="1:34" s="1" customFormat="1">
      <c r="A1688" s="96"/>
      <c r="B1688" s="96"/>
      <c r="C1688" s="470"/>
      <c r="D1688" s="96"/>
      <c r="E1688" s="96"/>
      <c r="F1688" s="96"/>
      <c r="G1688" s="96"/>
      <c r="H1688" s="96"/>
      <c r="I1688" s="16"/>
      <c r="J1688" s="16"/>
      <c r="K1688" s="32"/>
      <c r="L1688" s="16"/>
      <c r="M1688" s="16"/>
      <c r="N1688" s="16"/>
      <c r="AA1688" s="20"/>
      <c r="AB1688" s="20"/>
      <c r="AC1688" s="20"/>
      <c r="AD1688" s="20"/>
      <c r="AE1688" s="20"/>
      <c r="AF1688" s="20"/>
      <c r="AG1688" s="20"/>
      <c r="AH1688" s="20"/>
    </row>
    <row r="1689" spans="1:34" s="1" customFormat="1">
      <c r="A1689" s="96"/>
      <c r="B1689" s="96"/>
      <c r="C1689" s="470"/>
      <c r="D1689" s="96"/>
      <c r="E1689" s="96"/>
      <c r="F1689" s="96"/>
      <c r="G1689" s="96"/>
      <c r="H1689" s="96"/>
      <c r="I1689" s="16"/>
      <c r="J1689" s="16"/>
      <c r="K1689" s="32"/>
      <c r="L1689" s="16"/>
      <c r="M1689" s="16"/>
      <c r="N1689" s="16"/>
      <c r="AA1689" s="20"/>
      <c r="AB1689" s="20"/>
      <c r="AC1689" s="20"/>
      <c r="AD1689" s="20"/>
      <c r="AE1689" s="20"/>
      <c r="AF1689" s="20"/>
      <c r="AG1689" s="20"/>
      <c r="AH1689" s="20"/>
    </row>
    <row r="1690" spans="1:34" s="1" customFormat="1">
      <c r="A1690" s="96"/>
      <c r="B1690" s="96"/>
      <c r="C1690" s="470"/>
      <c r="D1690" s="96"/>
      <c r="E1690" s="96"/>
      <c r="F1690" s="96"/>
      <c r="G1690" s="96"/>
      <c r="H1690" s="96"/>
      <c r="I1690" s="16"/>
      <c r="J1690" s="16"/>
      <c r="K1690" s="32"/>
      <c r="L1690" s="16"/>
      <c r="M1690" s="16"/>
      <c r="N1690" s="16"/>
      <c r="AA1690" s="20"/>
      <c r="AB1690" s="20"/>
      <c r="AC1690" s="20"/>
      <c r="AD1690" s="20"/>
      <c r="AE1690" s="20"/>
      <c r="AF1690" s="20"/>
      <c r="AG1690" s="20"/>
      <c r="AH1690" s="20"/>
    </row>
    <row r="1691" spans="1:34" s="1" customFormat="1">
      <c r="A1691" s="96"/>
      <c r="B1691" s="96"/>
      <c r="C1691" s="470"/>
      <c r="D1691" s="96"/>
      <c r="E1691" s="96"/>
      <c r="F1691" s="96"/>
      <c r="G1691" s="96"/>
      <c r="H1691" s="96"/>
      <c r="I1691" s="16"/>
      <c r="J1691" s="16"/>
      <c r="K1691" s="32"/>
      <c r="L1691" s="16"/>
      <c r="M1691" s="16"/>
      <c r="N1691" s="16"/>
      <c r="AA1691" s="20"/>
      <c r="AB1691" s="20"/>
      <c r="AC1691" s="20"/>
      <c r="AD1691" s="20"/>
      <c r="AE1691" s="20"/>
      <c r="AF1691" s="20"/>
      <c r="AG1691" s="20"/>
      <c r="AH1691" s="20"/>
    </row>
    <row r="1692" spans="1:34" s="1" customFormat="1">
      <c r="A1692" s="96"/>
      <c r="B1692" s="96"/>
      <c r="C1692" s="470"/>
      <c r="D1692" s="96"/>
      <c r="E1692" s="96"/>
      <c r="F1692" s="96"/>
      <c r="G1692" s="96"/>
      <c r="H1692" s="96"/>
      <c r="I1692" s="16"/>
      <c r="J1692" s="16"/>
      <c r="K1692" s="32"/>
      <c r="L1692" s="16"/>
      <c r="M1692" s="16"/>
      <c r="N1692" s="16"/>
      <c r="AA1692" s="20"/>
      <c r="AB1692" s="20"/>
      <c r="AC1692" s="20"/>
      <c r="AD1692" s="20"/>
      <c r="AE1692" s="20"/>
      <c r="AF1692" s="20"/>
      <c r="AG1692" s="20"/>
      <c r="AH1692" s="20"/>
    </row>
    <row r="1693" spans="1:34" s="1" customFormat="1">
      <c r="A1693" s="96"/>
      <c r="B1693" s="96"/>
      <c r="C1693" s="470"/>
      <c r="D1693" s="96"/>
      <c r="E1693" s="96"/>
      <c r="F1693" s="96"/>
      <c r="G1693" s="96"/>
      <c r="H1693" s="96"/>
      <c r="I1693" s="16"/>
      <c r="J1693" s="16"/>
      <c r="K1693" s="32"/>
      <c r="L1693" s="16"/>
      <c r="M1693" s="16"/>
      <c r="N1693" s="16"/>
      <c r="AA1693" s="20"/>
      <c r="AB1693" s="20"/>
      <c r="AC1693" s="20"/>
      <c r="AD1693" s="20"/>
      <c r="AE1693" s="20"/>
      <c r="AF1693" s="20"/>
      <c r="AG1693" s="20"/>
      <c r="AH1693" s="20"/>
    </row>
    <row r="1694" spans="1:34" s="1" customFormat="1">
      <c r="A1694" s="96"/>
      <c r="B1694" s="96"/>
      <c r="C1694" s="470"/>
      <c r="D1694" s="96"/>
      <c r="E1694" s="96"/>
      <c r="F1694" s="96"/>
      <c r="G1694" s="96"/>
      <c r="H1694" s="96"/>
      <c r="I1694" s="16"/>
      <c r="J1694" s="16"/>
      <c r="K1694" s="32"/>
      <c r="L1694" s="16"/>
      <c r="M1694" s="16"/>
      <c r="N1694" s="16"/>
      <c r="AA1694" s="20"/>
      <c r="AB1694" s="20"/>
      <c r="AC1694" s="20"/>
      <c r="AD1694" s="20"/>
      <c r="AE1694" s="20"/>
      <c r="AF1694" s="20"/>
      <c r="AG1694" s="20"/>
      <c r="AH1694" s="20"/>
    </row>
    <row r="1695" spans="1:34" s="1" customFormat="1">
      <c r="A1695" s="96"/>
      <c r="B1695" s="96"/>
      <c r="C1695" s="470"/>
      <c r="D1695" s="96"/>
      <c r="E1695" s="96"/>
      <c r="F1695" s="96"/>
      <c r="G1695" s="96"/>
      <c r="H1695" s="96"/>
      <c r="I1695" s="16"/>
      <c r="J1695" s="16"/>
      <c r="K1695" s="32"/>
      <c r="L1695" s="16"/>
      <c r="M1695" s="16"/>
      <c r="N1695" s="16"/>
      <c r="AA1695" s="20"/>
      <c r="AB1695" s="20"/>
      <c r="AC1695" s="20"/>
      <c r="AD1695" s="20"/>
      <c r="AE1695" s="20"/>
      <c r="AF1695" s="20"/>
      <c r="AG1695" s="20"/>
      <c r="AH1695" s="20"/>
    </row>
    <row r="1696" spans="1:34" s="1" customFormat="1">
      <c r="A1696" s="96"/>
      <c r="B1696" s="96"/>
      <c r="C1696" s="470"/>
      <c r="D1696" s="96"/>
      <c r="E1696" s="96"/>
      <c r="F1696" s="96"/>
      <c r="G1696" s="96"/>
      <c r="H1696" s="96"/>
      <c r="I1696" s="16"/>
      <c r="J1696" s="16"/>
      <c r="K1696" s="32"/>
      <c r="L1696" s="16"/>
      <c r="M1696" s="16"/>
      <c r="N1696" s="16"/>
      <c r="AA1696" s="20"/>
      <c r="AB1696" s="20"/>
      <c r="AC1696" s="20"/>
      <c r="AD1696" s="20"/>
      <c r="AE1696" s="20"/>
      <c r="AF1696" s="20"/>
      <c r="AG1696" s="20"/>
      <c r="AH1696" s="20"/>
    </row>
    <row r="1697" spans="1:34" s="1" customFormat="1">
      <c r="A1697" s="96"/>
      <c r="B1697" s="96"/>
      <c r="C1697" s="470"/>
      <c r="D1697" s="96"/>
      <c r="E1697" s="96"/>
      <c r="F1697" s="96"/>
      <c r="G1697" s="96"/>
      <c r="H1697" s="96"/>
      <c r="I1697" s="16"/>
      <c r="J1697" s="16"/>
      <c r="K1697" s="32"/>
      <c r="L1697" s="16"/>
      <c r="M1697" s="16"/>
      <c r="N1697" s="16"/>
      <c r="AA1697" s="20"/>
      <c r="AB1697" s="20"/>
      <c r="AC1697" s="20"/>
      <c r="AD1697" s="20"/>
      <c r="AE1697" s="20"/>
      <c r="AF1697" s="20"/>
      <c r="AG1697" s="20"/>
      <c r="AH1697" s="20"/>
    </row>
    <row r="1698" spans="1:34" s="1" customFormat="1">
      <c r="A1698" s="96"/>
      <c r="B1698" s="96"/>
      <c r="C1698" s="470"/>
      <c r="D1698" s="96"/>
      <c r="E1698" s="96"/>
      <c r="F1698" s="96"/>
      <c r="G1698" s="96"/>
      <c r="H1698" s="96"/>
      <c r="I1698" s="16"/>
      <c r="J1698" s="16"/>
      <c r="K1698" s="32"/>
      <c r="L1698" s="16"/>
      <c r="M1698" s="16"/>
      <c r="N1698" s="16"/>
      <c r="AA1698" s="20"/>
      <c r="AB1698" s="20"/>
      <c r="AC1698" s="20"/>
      <c r="AD1698" s="20"/>
      <c r="AE1698" s="20"/>
      <c r="AF1698" s="20"/>
      <c r="AG1698" s="20"/>
      <c r="AH1698" s="20"/>
    </row>
    <row r="1699" spans="1:34" s="1" customFormat="1">
      <c r="A1699" s="96"/>
      <c r="B1699" s="96"/>
      <c r="C1699" s="470"/>
      <c r="D1699" s="96"/>
      <c r="E1699" s="96"/>
      <c r="F1699" s="96"/>
      <c r="G1699" s="96"/>
      <c r="H1699" s="96"/>
      <c r="I1699" s="16"/>
      <c r="J1699" s="16"/>
      <c r="K1699" s="32"/>
      <c r="L1699" s="16"/>
      <c r="M1699" s="16"/>
      <c r="N1699" s="16"/>
      <c r="AA1699" s="20"/>
      <c r="AB1699" s="20"/>
      <c r="AC1699" s="20"/>
      <c r="AD1699" s="20"/>
      <c r="AE1699" s="20"/>
      <c r="AF1699" s="20"/>
      <c r="AG1699" s="20"/>
      <c r="AH1699" s="20"/>
    </row>
    <row r="1700" spans="1:34" s="1" customFormat="1">
      <c r="A1700" s="96"/>
      <c r="B1700" s="96"/>
      <c r="C1700" s="470"/>
      <c r="D1700" s="96"/>
      <c r="E1700" s="96"/>
      <c r="F1700" s="96"/>
      <c r="G1700" s="96"/>
      <c r="H1700" s="96"/>
      <c r="I1700" s="16"/>
      <c r="J1700" s="16"/>
      <c r="K1700" s="32"/>
      <c r="L1700" s="16"/>
      <c r="M1700" s="16"/>
      <c r="N1700" s="16"/>
      <c r="AA1700" s="20"/>
      <c r="AB1700" s="20"/>
      <c r="AC1700" s="20"/>
      <c r="AD1700" s="20"/>
      <c r="AE1700" s="20"/>
      <c r="AF1700" s="20"/>
      <c r="AG1700" s="20"/>
      <c r="AH1700" s="20"/>
    </row>
    <row r="1701" spans="1:34" s="1" customFormat="1">
      <c r="A1701" s="96"/>
      <c r="B1701" s="96"/>
      <c r="C1701" s="470"/>
      <c r="D1701" s="96"/>
      <c r="E1701" s="96"/>
      <c r="F1701" s="96"/>
      <c r="G1701" s="96"/>
      <c r="H1701" s="96"/>
      <c r="I1701" s="16"/>
      <c r="J1701" s="16"/>
      <c r="K1701" s="32"/>
      <c r="L1701" s="16"/>
      <c r="M1701" s="16"/>
      <c r="N1701" s="16"/>
      <c r="AA1701" s="20"/>
      <c r="AB1701" s="20"/>
      <c r="AC1701" s="20"/>
      <c r="AD1701" s="20"/>
      <c r="AE1701" s="20"/>
      <c r="AF1701" s="20"/>
      <c r="AG1701" s="20"/>
      <c r="AH1701" s="20"/>
    </row>
    <row r="1702" spans="1:34" s="1" customFormat="1">
      <c r="A1702" s="96"/>
      <c r="B1702" s="96"/>
      <c r="C1702" s="470"/>
      <c r="D1702" s="96"/>
      <c r="E1702" s="96"/>
      <c r="F1702" s="96"/>
      <c r="G1702" s="96"/>
      <c r="H1702" s="96"/>
      <c r="I1702" s="16"/>
      <c r="J1702" s="16"/>
      <c r="K1702" s="32"/>
      <c r="L1702" s="16"/>
      <c r="M1702" s="16"/>
      <c r="N1702" s="16"/>
      <c r="AA1702" s="20"/>
      <c r="AB1702" s="20"/>
      <c r="AC1702" s="20"/>
      <c r="AD1702" s="20"/>
      <c r="AE1702" s="20"/>
      <c r="AF1702" s="20"/>
      <c r="AG1702" s="20"/>
      <c r="AH1702" s="20"/>
    </row>
    <row r="1703" spans="1:34" s="1" customFormat="1">
      <c r="A1703" s="96"/>
      <c r="B1703" s="96"/>
      <c r="C1703" s="470"/>
      <c r="D1703" s="96"/>
      <c r="E1703" s="96"/>
      <c r="F1703" s="96"/>
      <c r="G1703" s="96"/>
      <c r="H1703" s="96"/>
      <c r="I1703" s="16"/>
      <c r="J1703" s="16"/>
      <c r="K1703" s="32"/>
      <c r="L1703" s="16"/>
      <c r="M1703" s="16"/>
      <c r="N1703" s="16"/>
      <c r="AA1703" s="20"/>
      <c r="AB1703" s="20"/>
      <c r="AC1703" s="20"/>
      <c r="AD1703" s="20"/>
      <c r="AE1703" s="20"/>
      <c r="AF1703" s="20"/>
      <c r="AG1703" s="20"/>
      <c r="AH1703" s="20"/>
    </row>
    <row r="1704" spans="1:34" s="1" customFormat="1">
      <c r="A1704" s="96"/>
      <c r="B1704" s="96"/>
      <c r="C1704" s="470"/>
      <c r="D1704" s="96"/>
      <c r="E1704" s="96"/>
      <c r="F1704" s="96"/>
      <c r="G1704" s="96"/>
      <c r="H1704" s="96"/>
      <c r="I1704" s="16"/>
      <c r="J1704" s="16"/>
      <c r="K1704" s="32"/>
      <c r="L1704" s="16"/>
      <c r="M1704" s="16"/>
      <c r="N1704" s="16"/>
      <c r="AA1704" s="20"/>
      <c r="AB1704" s="20"/>
      <c r="AC1704" s="20"/>
      <c r="AD1704" s="20"/>
      <c r="AE1704" s="20"/>
      <c r="AF1704" s="20"/>
      <c r="AG1704" s="20"/>
      <c r="AH1704" s="20"/>
    </row>
    <row r="1705" spans="1:34" s="1" customFormat="1">
      <c r="A1705" s="96"/>
      <c r="B1705" s="96"/>
      <c r="C1705" s="470"/>
      <c r="D1705" s="96"/>
      <c r="E1705" s="96"/>
      <c r="F1705" s="96"/>
      <c r="G1705" s="96"/>
      <c r="H1705" s="96"/>
      <c r="I1705" s="16"/>
      <c r="J1705" s="16"/>
      <c r="K1705" s="32"/>
      <c r="L1705" s="16"/>
      <c r="M1705" s="16"/>
      <c r="N1705" s="16"/>
      <c r="AA1705" s="20"/>
      <c r="AB1705" s="20"/>
      <c r="AC1705" s="20"/>
      <c r="AD1705" s="20"/>
      <c r="AE1705" s="20"/>
      <c r="AF1705" s="20"/>
      <c r="AG1705" s="20"/>
      <c r="AH1705" s="20"/>
    </row>
    <row r="1706" spans="1:34" s="1" customFormat="1">
      <c r="A1706" s="96"/>
      <c r="B1706" s="96"/>
      <c r="C1706" s="470"/>
      <c r="D1706" s="96"/>
      <c r="E1706" s="96"/>
      <c r="F1706" s="96"/>
      <c r="G1706" s="96"/>
      <c r="H1706" s="96"/>
      <c r="I1706" s="16"/>
      <c r="J1706" s="16"/>
      <c r="K1706" s="32"/>
      <c r="L1706" s="16"/>
      <c r="M1706" s="16"/>
      <c r="N1706" s="16"/>
      <c r="AA1706" s="20"/>
      <c r="AB1706" s="20"/>
      <c r="AC1706" s="20"/>
      <c r="AD1706" s="20"/>
      <c r="AE1706" s="20"/>
      <c r="AF1706" s="20"/>
      <c r="AG1706" s="20"/>
      <c r="AH1706" s="20"/>
    </row>
    <row r="1707" spans="1:34" s="1" customFormat="1">
      <c r="A1707" s="96"/>
      <c r="B1707" s="96"/>
      <c r="C1707" s="470"/>
      <c r="D1707" s="96"/>
      <c r="E1707" s="96"/>
      <c r="F1707" s="96"/>
      <c r="G1707" s="96"/>
      <c r="H1707" s="96"/>
      <c r="I1707" s="16"/>
      <c r="J1707" s="16"/>
      <c r="K1707" s="32"/>
      <c r="L1707" s="16"/>
      <c r="M1707" s="16"/>
      <c r="N1707" s="16"/>
      <c r="AA1707" s="20"/>
      <c r="AB1707" s="20"/>
      <c r="AC1707" s="20"/>
      <c r="AD1707" s="20"/>
      <c r="AE1707" s="20"/>
      <c r="AF1707" s="20"/>
      <c r="AG1707" s="20"/>
      <c r="AH1707" s="20"/>
    </row>
    <row r="1708" spans="1:34" s="1" customFormat="1">
      <c r="A1708" s="96"/>
      <c r="B1708" s="96"/>
      <c r="C1708" s="470"/>
      <c r="D1708" s="96"/>
      <c r="E1708" s="96"/>
      <c r="F1708" s="96"/>
      <c r="G1708" s="96"/>
      <c r="H1708" s="96"/>
      <c r="I1708" s="16"/>
      <c r="J1708" s="16"/>
      <c r="K1708" s="32"/>
      <c r="L1708" s="16"/>
      <c r="M1708" s="16"/>
      <c r="N1708" s="16"/>
      <c r="AA1708" s="20"/>
      <c r="AB1708" s="20"/>
      <c r="AC1708" s="20"/>
      <c r="AD1708" s="20"/>
      <c r="AE1708" s="20"/>
      <c r="AF1708" s="20"/>
      <c r="AG1708" s="20"/>
      <c r="AH1708" s="20"/>
    </row>
    <row r="1709" spans="1:34" s="1" customFormat="1">
      <c r="A1709" s="96"/>
      <c r="B1709" s="96"/>
      <c r="C1709" s="470"/>
      <c r="D1709" s="96"/>
      <c r="E1709" s="96"/>
      <c r="F1709" s="96"/>
      <c r="G1709" s="96"/>
      <c r="H1709" s="96"/>
      <c r="I1709" s="16"/>
      <c r="J1709" s="16"/>
      <c r="K1709" s="32"/>
      <c r="L1709" s="16"/>
      <c r="M1709" s="16"/>
      <c r="N1709" s="16"/>
      <c r="AA1709" s="20"/>
      <c r="AB1709" s="20"/>
      <c r="AC1709" s="20"/>
      <c r="AD1709" s="20"/>
      <c r="AE1709" s="20"/>
      <c r="AF1709" s="20"/>
      <c r="AG1709" s="20"/>
      <c r="AH1709" s="20"/>
    </row>
    <row r="1710" spans="1:34" s="1" customFormat="1">
      <c r="A1710" s="96"/>
      <c r="B1710" s="96"/>
      <c r="C1710" s="470"/>
      <c r="D1710" s="96"/>
      <c r="E1710" s="96"/>
      <c r="F1710" s="96"/>
      <c r="G1710" s="96"/>
      <c r="H1710" s="96"/>
      <c r="I1710" s="16"/>
      <c r="J1710" s="16"/>
      <c r="K1710" s="32"/>
      <c r="L1710" s="16"/>
      <c r="M1710" s="16"/>
      <c r="N1710" s="16"/>
      <c r="AA1710" s="20"/>
      <c r="AB1710" s="20"/>
      <c r="AC1710" s="20"/>
      <c r="AD1710" s="20"/>
      <c r="AE1710" s="20"/>
      <c r="AF1710" s="20"/>
      <c r="AG1710" s="20"/>
      <c r="AH1710" s="20"/>
    </row>
    <row r="1711" spans="1:34" s="1" customFormat="1">
      <c r="A1711" s="96"/>
      <c r="B1711" s="96"/>
      <c r="C1711" s="470"/>
      <c r="D1711" s="96"/>
      <c r="E1711" s="96"/>
      <c r="F1711" s="96"/>
      <c r="G1711" s="96"/>
      <c r="H1711" s="96"/>
      <c r="I1711" s="16"/>
      <c r="J1711" s="16"/>
      <c r="K1711" s="32"/>
      <c r="L1711" s="16"/>
      <c r="M1711" s="16"/>
      <c r="N1711" s="16"/>
      <c r="AA1711" s="20"/>
      <c r="AB1711" s="20"/>
      <c r="AC1711" s="20"/>
      <c r="AD1711" s="20"/>
      <c r="AE1711" s="20"/>
      <c r="AF1711" s="20"/>
      <c r="AG1711" s="20"/>
      <c r="AH1711" s="20"/>
    </row>
    <row r="1712" spans="1:34" s="1" customFormat="1">
      <c r="A1712" s="96"/>
      <c r="B1712" s="96"/>
      <c r="C1712" s="470"/>
      <c r="D1712" s="96"/>
      <c r="E1712" s="96"/>
      <c r="F1712" s="96"/>
      <c r="G1712" s="96"/>
      <c r="H1712" s="96"/>
      <c r="I1712" s="16"/>
      <c r="J1712" s="16"/>
      <c r="K1712" s="32"/>
      <c r="L1712" s="16"/>
      <c r="M1712" s="16"/>
      <c r="N1712" s="16"/>
      <c r="AA1712" s="20"/>
      <c r="AB1712" s="20"/>
      <c r="AC1712" s="20"/>
      <c r="AD1712" s="20"/>
      <c r="AE1712" s="20"/>
      <c r="AF1712" s="20"/>
      <c r="AG1712" s="20"/>
      <c r="AH1712" s="20"/>
    </row>
    <row r="1713" spans="1:34" s="1" customFormat="1">
      <c r="A1713" s="96"/>
      <c r="B1713" s="96"/>
      <c r="C1713" s="470"/>
      <c r="D1713" s="96"/>
      <c r="E1713" s="96"/>
      <c r="F1713" s="96"/>
      <c r="G1713" s="96"/>
      <c r="H1713" s="96"/>
      <c r="I1713" s="16"/>
      <c r="J1713" s="16"/>
      <c r="K1713" s="32"/>
      <c r="L1713" s="16"/>
      <c r="M1713" s="16"/>
      <c r="N1713" s="16"/>
      <c r="AA1713" s="20"/>
      <c r="AB1713" s="20"/>
      <c r="AC1713" s="20"/>
      <c r="AD1713" s="20"/>
      <c r="AE1713" s="20"/>
      <c r="AF1713" s="20"/>
      <c r="AG1713" s="20"/>
      <c r="AH1713" s="20"/>
    </row>
    <row r="1714" spans="1:34" s="1" customFormat="1">
      <c r="A1714" s="96"/>
      <c r="B1714" s="96"/>
      <c r="C1714" s="470"/>
      <c r="D1714" s="96"/>
      <c r="E1714" s="96"/>
      <c r="F1714" s="96"/>
      <c r="G1714" s="96"/>
      <c r="H1714" s="96"/>
      <c r="I1714" s="16"/>
      <c r="J1714" s="16"/>
      <c r="K1714" s="32"/>
      <c r="L1714" s="16"/>
      <c r="M1714" s="16"/>
      <c r="N1714" s="16"/>
      <c r="AA1714" s="20"/>
      <c r="AB1714" s="20"/>
      <c r="AC1714" s="20"/>
      <c r="AD1714" s="20"/>
      <c r="AE1714" s="20"/>
      <c r="AF1714" s="20"/>
      <c r="AG1714" s="20"/>
      <c r="AH1714" s="20"/>
    </row>
    <row r="1715" spans="1:34" s="1" customFormat="1">
      <c r="A1715" s="96"/>
      <c r="B1715" s="96"/>
      <c r="C1715" s="470"/>
      <c r="D1715" s="96"/>
      <c r="E1715" s="96"/>
      <c r="F1715" s="96"/>
      <c r="G1715" s="96"/>
      <c r="H1715" s="96"/>
      <c r="I1715" s="16"/>
      <c r="J1715" s="16"/>
      <c r="K1715" s="32"/>
      <c r="L1715" s="16"/>
      <c r="M1715" s="16"/>
      <c r="N1715" s="16"/>
      <c r="AA1715" s="20"/>
      <c r="AB1715" s="20"/>
      <c r="AC1715" s="20"/>
      <c r="AD1715" s="20"/>
      <c r="AE1715" s="20"/>
      <c r="AF1715" s="20"/>
      <c r="AG1715" s="20"/>
      <c r="AH1715" s="20"/>
    </row>
    <row r="1716" spans="1:34" s="1" customFormat="1">
      <c r="A1716" s="96"/>
      <c r="B1716" s="96"/>
      <c r="C1716" s="470"/>
      <c r="D1716" s="96"/>
      <c r="E1716" s="96"/>
      <c r="F1716" s="96"/>
      <c r="G1716" s="96"/>
      <c r="H1716" s="96"/>
      <c r="I1716" s="16"/>
      <c r="J1716" s="16"/>
      <c r="K1716" s="32"/>
      <c r="L1716" s="16"/>
      <c r="M1716" s="16"/>
      <c r="N1716" s="16"/>
      <c r="AA1716" s="20"/>
      <c r="AB1716" s="20"/>
      <c r="AC1716" s="20"/>
      <c r="AD1716" s="20"/>
      <c r="AE1716" s="20"/>
      <c r="AF1716" s="20"/>
      <c r="AG1716" s="20"/>
      <c r="AH1716" s="20"/>
    </row>
    <row r="1717" spans="1:34" s="1" customFormat="1">
      <c r="A1717" s="96"/>
      <c r="B1717" s="96"/>
      <c r="C1717" s="470"/>
      <c r="D1717" s="96"/>
      <c r="E1717" s="96"/>
      <c r="F1717" s="96"/>
      <c r="G1717" s="96"/>
      <c r="H1717" s="96"/>
      <c r="I1717" s="16"/>
      <c r="J1717" s="16"/>
      <c r="K1717" s="32"/>
      <c r="L1717" s="16"/>
      <c r="M1717" s="16"/>
      <c r="N1717" s="16"/>
      <c r="AA1717" s="20"/>
      <c r="AB1717" s="20"/>
      <c r="AC1717" s="20"/>
      <c r="AD1717" s="20"/>
      <c r="AE1717" s="20"/>
      <c r="AF1717" s="20"/>
      <c r="AG1717" s="20"/>
      <c r="AH1717" s="20"/>
    </row>
    <row r="1718" spans="1:34" s="1" customFormat="1">
      <c r="A1718" s="96"/>
      <c r="B1718" s="96"/>
      <c r="C1718" s="470"/>
      <c r="D1718" s="96"/>
      <c r="E1718" s="96"/>
      <c r="F1718" s="96"/>
      <c r="G1718" s="96"/>
      <c r="H1718" s="96"/>
      <c r="I1718" s="16"/>
      <c r="J1718" s="16"/>
      <c r="K1718" s="32"/>
      <c r="L1718" s="16"/>
      <c r="M1718" s="16"/>
      <c r="N1718" s="16"/>
      <c r="AA1718" s="20"/>
      <c r="AB1718" s="20"/>
      <c r="AC1718" s="20"/>
      <c r="AD1718" s="20"/>
      <c r="AE1718" s="20"/>
      <c r="AF1718" s="20"/>
      <c r="AG1718" s="20"/>
      <c r="AH1718" s="20"/>
    </row>
    <row r="1719" spans="1:34" s="1" customFormat="1">
      <c r="A1719" s="96"/>
      <c r="B1719" s="96"/>
      <c r="C1719" s="470"/>
      <c r="D1719" s="96"/>
      <c r="E1719" s="96"/>
      <c r="F1719" s="96"/>
      <c r="G1719" s="96"/>
      <c r="H1719" s="96"/>
      <c r="I1719" s="16"/>
      <c r="J1719" s="16"/>
      <c r="K1719" s="32"/>
      <c r="L1719" s="16"/>
      <c r="M1719" s="16"/>
      <c r="N1719" s="16"/>
      <c r="AA1719" s="20"/>
      <c r="AB1719" s="20"/>
      <c r="AC1719" s="20"/>
      <c r="AD1719" s="20"/>
      <c r="AE1719" s="20"/>
      <c r="AF1719" s="20"/>
      <c r="AG1719" s="20"/>
      <c r="AH1719" s="20"/>
    </row>
    <row r="1720" spans="1:34" s="1" customFormat="1">
      <c r="A1720" s="96"/>
      <c r="B1720" s="96"/>
      <c r="C1720" s="470"/>
      <c r="D1720" s="96"/>
      <c r="E1720" s="96"/>
      <c r="F1720" s="96"/>
      <c r="G1720" s="96"/>
      <c r="H1720" s="96"/>
      <c r="I1720" s="16"/>
      <c r="J1720" s="16"/>
      <c r="K1720" s="32"/>
      <c r="L1720" s="16"/>
      <c r="M1720" s="16"/>
      <c r="N1720" s="16"/>
      <c r="AA1720" s="20"/>
      <c r="AB1720" s="20"/>
      <c r="AC1720" s="20"/>
      <c r="AD1720" s="20"/>
      <c r="AE1720" s="20"/>
      <c r="AF1720" s="20"/>
      <c r="AG1720" s="20"/>
      <c r="AH1720" s="20"/>
    </row>
    <row r="1721" spans="1:34" s="1" customFormat="1">
      <c r="A1721" s="96"/>
      <c r="B1721" s="96"/>
      <c r="C1721" s="470"/>
      <c r="D1721" s="96"/>
      <c r="E1721" s="96"/>
      <c r="F1721" s="96"/>
      <c r="G1721" s="96"/>
      <c r="H1721" s="96"/>
      <c r="I1721" s="16"/>
      <c r="J1721" s="16"/>
      <c r="K1721" s="32"/>
      <c r="L1721" s="16"/>
      <c r="M1721" s="16"/>
      <c r="N1721" s="16"/>
      <c r="AA1721" s="20"/>
      <c r="AB1721" s="20"/>
      <c r="AC1721" s="20"/>
      <c r="AD1721" s="20"/>
      <c r="AE1721" s="20"/>
      <c r="AF1721" s="20"/>
      <c r="AG1721" s="20"/>
      <c r="AH1721" s="20"/>
    </row>
    <row r="1722" spans="1:34" s="1" customFormat="1">
      <c r="A1722" s="96"/>
      <c r="B1722" s="96"/>
      <c r="C1722" s="470"/>
      <c r="D1722" s="96"/>
      <c r="E1722" s="96"/>
      <c r="F1722" s="96"/>
      <c r="G1722" s="96"/>
      <c r="H1722" s="96"/>
      <c r="I1722" s="16"/>
      <c r="J1722" s="16"/>
      <c r="K1722" s="32"/>
      <c r="L1722" s="16"/>
      <c r="M1722" s="16"/>
      <c r="N1722" s="16"/>
      <c r="AA1722" s="20"/>
      <c r="AB1722" s="20"/>
      <c r="AC1722" s="20"/>
      <c r="AD1722" s="20"/>
      <c r="AE1722" s="20"/>
      <c r="AF1722" s="20"/>
      <c r="AG1722" s="20"/>
      <c r="AH1722" s="20"/>
    </row>
    <row r="1723" spans="1:34" s="1" customFormat="1">
      <c r="A1723" s="96"/>
      <c r="B1723" s="96"/>
      <c r="C1723" s="470"/>
      <c r="D1723" s="96"/>
      <c r="E1723" s="96"/>
      <c r="F1723" s="96"/>
      <c r="G1723" s="96"/>
      <c r="H1723" s="96"/>
      <c r="I1723" s="16"/>
      <c r="J1723" s="16"/>
      <c r="K1723" s="32"/>
      <c r="L1723" s="16"/>
      <c r="M1723" s="16"/>
      <c r="N1723" s="16"/>
      <c r="AA1723" s="20"/>
      <c r="AB1723" s="20"/>
      <c r="AC1723" s="20"/>
      <c r="AD1723" s="20"/>
      <c r="AE1723" s="20"/>
      <c r="AF1723" s="20"/>
      <c r="AG1723" s="20"/>
      <c r="AH1723" s="20"/>
    </row>
    <row r="1724" spans="1:34" s="1" customFormat="1">
      <c r="A1724" s="96"/>
      <c r="B1724" s="96"/>
      <c r="C1724" s="470"/>
      <c r="D1724" s="96"/>
      <c r="E1724" s="96"/>
      <c r="F1724" s="96"/>
      <c r="G1724" s="96"/>
      <c r="H1724" s="96"/>
      <c r="I1724" s="16"/>
      <c r="J1724" s="16"/>
      <c r="K1724" s="32"/>
      <c r="L1724" s="16"/>
      <c r="M1724" s="16"/>
      <c r="N1724" s="16"/>
      <c r="AA1724" s="20"/>
      <c r="AB1724" s="20"/>
      <c r="AC1724" s="20"/>
      <c r="AD1724" s="20"/>
      <c r="AE1724" s="20"/>
      <c r="AF1724" s="20"/>
      <c r="AG1724" s="20"/>
      <c r="AH1724" s="20"/>
    </row>
    <row r="1725" spans="1:34" s="1" customFormat="1">
      <c r="A1725" s="96"/>
      <c r="B1725" s="96"/>
      <c r="C1725" s="470"/>
      <c r="D1725" s="96"/>
      <c r="E1725" s="96"/>
      <c r="F1725" s="96"/>
      <c r="G1725" s="96"/>
      <c r="H1725" s="96"/>
      <c r="I1725" s="16"/>
      <c r="J1725" s="16"/>
      <c r="K1725" s="32"/>
      <c r="L1725" s="16"/>
      <c r="M1725" s="16"/>
      <c r="N1725" s="16"/>
      <c r="AA1725" s="20"/>
      <c r="AB1725" s="20"/>
      <c r="AC1725" s="20"/>
      <c r="AD1725" s="20"/>
      <c r="AE1725" s="20"/>
      <c r="AF1725" s="20"/>
      <c r="AG1725" s="20"/>
      <c r="AH1725" s="20"/>
    </row>
    <row r="1726" spans="1:34" s="1" customFormat="1">
      <c r="A1726" s="96"/>
      <c r="B1726" s="96"/>
      <c r="C1726" s="470"/>
      <c r="D1726" s="96"/>
      <c r="E1726" s="96"/>
      <c r="F1726" s="96"/>
      <c r="G1726" s="96"/>
      <c r="H1726" s="96"/>
      <c r="I1726" s="16"/>
      <c r="J1726" s="16"/>
      <c r="K1726" s="32"/>
      <c r="L1726" s="16"/>
      <c r="M1726" s="16"/>
      <c r="N1726" s="16"/>
      <c r="AA1726" s="20"/>
      <c r="AB1726" s="20"/>
      <c r="AC1726" s="20"/>
      <c r="AD1726" s="20"/>
      <c r="AE1726" s="20"/>
      <c r="AF1726" s="20"/>
      <c r="AG1726" s="20"/>
      <c r="AH1726" s="20"/>
    </row>
    <row r="1727" spans="1:34" s="1" customFormat="1">
      <c r="A1727" s="96"/>
      <c r="B1727" s="96"/>
      <c r="C1727" s="470"/>
      <c r="D1727" s="96"/>
      <c r="E1727" s="96"/>
      <c r="F1727" s="96"/>
      <c r="G1727" s="96"/>
      <c r="H1727" s="96"/>
      <c r="I1727" s="16"/>
      <c r="J1727" s="16"/>
      <c r="K1727" s="32"/>
      <c r="L1727" s="16"/>
      <c r="M1727" s="16"/>
      <c r="N1727" s="16"/>
      <c r="AA1727" s="20"/>
      <c r="AB1727" s="20"/>
      <c r="AC1727" s="20"/>
      <c r="AD1727" s="20"/>
      <c r="AE1727" s="20"/>
      <c r="AF1727" s="20"/>
      <c r="AG1727" s="20"/>
      <c r="AH1727" s="20"/>
    </row>
    <row r="1728" spans="1:34" s="1" customFormat="1">
      <c r="A1728" s="96"/>
      <c r="B1728" s="96"/>
      <c r="C1728" s="470"/>
      <c r="D1728" s="96"/>
      <c r="E1728" s="96"/>
      <c r="F1728" s="96"/>
      <c r="G1728" s="96"/>
      <c r="H1728" s="96"/>
      <c r="I1728" s="16"/>
      <c r="J1728" s="16"/>
      <c r="K1728" s="32"/>
      <c r="L1728" s="16"/>
      <c r="M1728" s="16"/>
      <c r="N1728" s="16"/>
      <c r="AA1728" s="20"/>
      <c r="AB1728" s="20"/>
      <c r="AC1728" s="20"/>
      <c r="AD1728" s="20"/>
      <c r="AE1728" s="20"/>
      <c r="AF1728" s="20"/>
      <c r="AG1728" s="20"/>
      <c r="AH1728" s="20"/>
    </row>
    <row r="1729" spans="1:34" s="1" customFormat="1">
      <c r="A1729" s="96"/>
      <c r="B1729" s="96"/>
      <c r="C1729" s="470"/>
      <c r="D1729" s="96"/>
      <c r="E1729" s="96"/>
      <c r="F1729" s="96"/>
      <c r="G1729" s="96"/>
      <c r="H1729" s="96"/>
      <c r="I1729" s="16"/>
      <c r="J1729" s="16"/>
      <c r="K1729" s="32"/>
      <c r="L1729" s="16"/>
      <c r="M1729" s="16"/>
      <c r="N1729" s="16"/>
      <c r="AA1729" s="20"/>
      <c r="AB1729" s="20"/>
      <c r="AC1729" s="20"/>
      <c r="AD1729" s="20"/>
      <c r="AE1729" s="20"/>
      <c r="AF1729" s="20"/>
      <c r="AG1729" s="20"/>
      <c r="AH1729" s="20"/>
    </row>
    <row r="1730" spans="1:34" s="1" customFormat="1">
      <c r="A1730" s="96"/>
      <c r="B1730" s="96"/>
      <c r="C1730" s="470"/>
      <c r="D1730" s="96"/>
      <c r="E1730" s="96"/>
      <c r="F1730" s="96"/>
      <c r="G1730" s="96"/>
      <c r="H1730" s="96"/>
      <c r="I1730" s="16"/>
      <c r="J1730" s="16"/>
      <c r="K1730" s="32"/>
      <c r="L1730" s="16"/>
      <c r="M1730" s="16"/>
      <c r="N1730" s="16"/>
      <c r="AA1730" s="20"/>
      <c r="AB1730" s="20"/>
      <c r="AC1730" s="20"/>
      <c r="AD1730" s="20"/>
      <c r="AE1730" s="20"/>
      <c r="AF1730" s="20"/>
      <c r="AG1730" s="20"/>
      <c r="AH1730" s="20"/>
    </row>
    <row r="1731" spans="1:34" s="1" customFormat="1">
      <c r="A1731" s="96"/>
      <c r="B1731" s="96"/>
      <c r="C1731" s="470"/>
      <c r="D1731" s="96"/>
      <c r="E1731" s="96"/>
      <c r="F1731" s="96"/>
      <c r="G1731" s="96"/>
      <c r="H1731" s="96"/>
      <c r="I1731" s="16"/>
      <c r="J1731" s="16"/>
      <c r="K1731" s="32"/>
      <c r="L1731" s="16"/>
      <c r="M1731" s="16"/>
      <c r="N1731" s="16"/>
      <c r="AA1731" s="20"/>
      <c r="AB1731" s="20"/>
      <c r="AC1731" s="20"/>
      <c r="AD1731" s="20"/>
      <c r="AE1731" s="20"/>
      <c r="AF1731" s="20"/>
      <c r="AG1731" s="20"/>
      <c r="AH1731" s="20"/>
    </row>
    <row r="1732" spans="1:34" s="1" customFormat="1">
      <c r="A1732" s="96"/>
      <c r="B1732" s="96"/>
      <c r="C1732" s="470"/>
      <c r="D1732" s="96"/>
      <c r="E1732" s="96"/>
      <c r="F1732" s="96"/>
      <c r="G1732" s="96"/>
      <c r="H1732" s="96"/>
      <c r="I1732" s="16"/>
      <c r="J1732" s="16"/>
      <c r="K1732" s="32"/>
      <c r="L1732" s="16"/>
      <c r="M1732" s="16"/>
      <c r="N1732" s="16"/>
      <c r="AA1732" s="20"/>
      <c r="AB1732" s="20"/>
      <c r="AC1732" s="20"/>
      <c r="AD1732" s="20"/>
      <c r="AE1732" s="20"/>
      <c r="AF1732" s="20"/>
      <c r="AG1732" s="20"/>
      <c r="AH1732" s="20"/>
    </row>
    <row r="1733" spans="1:34" s="1" customFormat="1">
      <c r="A1733" s="96"/>
      <c r="B1733" s="96"/>
      <c r="C1733" s="470"/>
      <c r="D1733" s="96"/>
      <c r="E1733" s="96"/>
      <c r="F1733" s="96"/>
      <c r="G1733" s="96"/>
      <c r="H1733" s="96"/>
      <c r="I1733" s="16"/>
      <c r="J1733" s="16"/>
      <c r="K1733" s="32"/>
      <c r="L1733" s="16"/>
      <c r="M1733" s="16"/>
      <c r="N1733" s="16"/>
      <c r="AA1733" s="20"/>
      <c r="AB1733" s="20"/>
      <c r="AC1733" s="20"/>
      <c r="AD1733" s="20"/>
      <c r="AE1733" s="20"/>
      <c r="AF1733" s="20"/>
      <c r="AG1733" s="20"/>
      <c r="AH1733" s="20"/>
    </row>
    <row r="1734" spans="1:34" s="1" customFormat="1">
      <c r="A1734" s="96"/>
      <c r="B1734" s="96"/>
      <c r="C1734" s="470"/>
      <c r="D1734" s="96"/>
      <c r="E1734" s="96"/>
      <c r="F1734" s="96"/>
      <c r="G1734" s="96"/>
      <c r="H1734" s="96"/>
      <c r="I1734" s="16"/>
      <c r="J1734" s="16"/>
      <c r="K1734" s="32"/>
      <c r="L1734" s="16"/>
      <c r="M1734" s="16"/>
      <c r="N1734" s="16"/>
      <c r="AA1734" s="20"/>
      <c r="AB1734" s="20"/>
      <c r="AC1734" s="20"/>
      <c r="AD1734" s="20"/>
      <c r="AE1734" s="20"/>
      <c r="AF1734" s="20"/>
      <c r="AG1734" s="20"/>
      <c r="AH1734" s="20"/>
    </row>
    <row r="1735" spans="1:34" s="1" customFormat="1">
      <c r="A1735" s="96"/>
      <c r="B1735" s="96"/>
      <c r="C1735" s="470"/>
      <c r="D1735" s="96"/>
      <c r="E1735" s="96"/>
      <c r="F1735" s="96"/>
      <c r="G1735" s="96"/>
      <c r="H1735" s="96"/>
      <c r="I1735" s="16"/>
      <c r="J1735" s="16"/>
      <c r="K1735" s="32"/>
      <c r="L1735" s="16"/>
      <c r="M1735" s="16"/>
      <c r="N1735" s="16"/>
      <c r="AA1735" s="20"/>
      <c r="AB1735" s="20"/>
      <c r="AC1735" s="20"/>
      <c r="AD1735" s="20"/>
      <c r="AE1735" s="20"/>
      <c r="AF1735" s="20"/>
      <c r="AG1735" s="20"/>
      <c r="AH1735" s="20"/>
    </row>
    <row r="1736" spans="1:34" s="1" customFormat="1">
      <c r="A1736" s="96"/>
      <c r="B1736" s="96"/>
      <c r="C1736" s="470"/>
      <c r="D1736" s="96"/>
      <c r="E1736" s="96"/>
      <c r="F1736" s="96"/>
      <c r="G1736" s="96"/>
      <c r="H1736" s="96"/>
      <c r="I1736" s="16"/>
      <c r="J1736" s="16"/>
      <c r="K1736" s="32"/>
      <c r="L1736" s="16"/>
      <c r="M1736" s="16"/>
      <c r="N1736" s="16"/>
      <c r="AA1736" s="20"/>
      <c r="AB1736" s="20"/>
      <c r="AC1736" s="20"/>
      <c r="AD1736" s="20"/>
      <c r="AE1736" s="20"/>
      <c r="AF1736" s="20"/>
      <c r="AG1736" s="20"/>
      <c r="AH1736" s="20"/>
    </row>
    <row r="1737" spans="1:34" s="1" customFormat="1">
      <c r="A1737" s="96"/>
      <c r="B1737" s="96"/>
      <c r="C1737" s="470"/>
      <c r="D1737" s="96"/>
      <c r="E1737" s="96"/>
      <c r="F1737" s="96"/>
      <c r="G1737" s="96"/>
      <c r="H1737" s="96"/>
      <c r="I1737" s="16"/>
      <c r="J1737" s="16"/>
      <c r="K1737" s="32"/>
      <c r="L1737" s="16"/>
      <c r="M1737" s="16"/>
      <c r="N1737" s="16"/>
      <c r="AA1737" s="20"/>
      <c r="AB1737" s="20"/>
      <c r="AC1737" s="20"/>
      <c r="AD1737" s="20"/>
      <c r="AE1737" s="20"/>
      <c r="AF1737" s="20"/>
      <c r="AG1737" s="20"/>
      <c r="AH1737" s="20"/>
    </row>
    <row r="1738" spans="1:34" s="1" customFormat="1">
      <c r="A1738" s="96"/>
      <c r="B1738" s="96"/>
      <c r="C1738" s="470"/>
      <c r="D1738" s="96"/>
      <c r="E1738" s="96"/>
      <c r="F1738" s="96"/>
      <c r="G1738" s="96"/>
      <c r="H1738" s="96"/>
      <c r="I1738" s="16"/>
      <c r="J1738" s="16"/>
      <c r="K1738" s="32"/>
      <c r="L1738" s="16"/>
      <c r="M1738" s="16"/>
      <c r="N1738" s="16"/>
      <c r="AA1738" s="20"/>
      <c r="AB1738" s="20"/>
      <c r="AC1738" s="20"/>
      <c r="AD1738" s="20"/>
      <c r="AE1738" s="20"/>
      <c r="AF1738" s="20"/>
      <c r="AG1738" s="20"/>
      <c r="AH1738" s="20"/>
    </row>
    <row r="1739" spans="1:34" s="1" customFormat="1">
      <c r="A1739" s="96"/>
      <c r="B1739" s="96"/>
      <c r="C1739" s="470"/>
      <c r="D1739" s="96"/>
      <c r="E1739" s="96"/>
      <c r="F1739" s="96"/>
      <c r="G1739" s="96"/>
      <c r="H1739" s="96"/>
      <c r="I1739" s="16"/>
      <c r="J1739" s="16"/>
      <c r="K1739" s="32"/>
      <c r="L1739" s="16"/>
      <c r="M1739" s="16"/>
      <c r="N1739" s="16"/>
      <c r="AA1739" s="20"/>
      <c r="AB1739" s="20"/>
      <c r="AC1739" s="20"/>
      <c r="AD1739" s="20"/>
      <c r="AE1739" s="20"/>
      <c r="AF1739" s="20"/>
      <c r="AG1739" s="20"/>
      <c r="AH1739" s="20"/>
    </row>
    <row r="1740" spans="1:34" s="1" customFormat="1">
      <c r="A1740" s="96"/>
      <c r="B1740" s="96"/>
      <c r="C1740" s="470"/>
      <c r="D1740" s="96"/>
      <c r="E1740" s="96"/>
      <c r="F1740" s="96"/>
      <c r="G1740" s="96"/>
      <c r="H1740" s="96"/>
      <c r="I1740" s="16"/>
      <c r="J1740" s="16"/>
      <c r="K1740" s="32"/>
      <c r="L1740" s="16"/>
      <c r="M1740" s="16"/>
      <c r="N1740" s="16"/>
      <c r="AA1740" s="20"/>
      <c r="AB1740" s="20"/>
      <c r="AC1740" s="20"/>
      <c r="AD1740" s="20"/>
      <c r="AE1740" s="20"/>
      <c r="AF1740" s="20"/>
      <c r="AG1740" s="20"/>
      <c r="AH1740" s="20"/>
    </row>
    <row r="1741" spans="1:34" s="1" customFormat="1">
      <c r="A1741" s="96"/>
      <c r="B1741" s="96"/>
      <c r="C1741" s="470"/>
      <c r="D1741" s="96"/>
      <c r="E1741" s="96"/>
      <c r="F1741" s="96"/>
      <c r="G1741" s="96"/>
      <c r="H1741" s="96"/>
      <c r="I1741" s="16"/>
      <c r="J1741" s="16"/>
      <c r="K1741" s="32"/>
      <c r="L1741" s="16"/>
      <c r="M1741" s="16"/>
      <c r="N1741" s="16"/>
      <c r="AA1741" s="20"/>
      <c r="AB1741" s="20"/>
      <c r="AC1741" s="20"/>
      <c r="AD1741" s="20"/>
      <c r="AE1741" s="20"/>
      <c r="AF1741" s="20"/>
      <c r="AG1741" s="20"/>
      <c r="AH1741" s="20"/>
    </row>
    <row r="1742" spans="1:34" s="1" customFormat="1">
      <c r="A1742" s="96"/>
      <c r="B1742" s="96"/>
      <c r="C1742" s="470"/>
      <c r="D1742" s="96"/>
      <c r="E1742" s="96"/>
      <c r="F1742" s="96"/>
      <c r="G1742" s="96"/>
      <c r="H1742" s="96"/>
      <c r="I1742" s="16"/>
      <c r="J1742" s="16"/>
      <c r="K1742" s="32"/>
      <c r="L1742" s="16"/>
      <c r="M1742" s="16"/>
      <c r="N1742" s="16"/>
      <c r="AA1742" s="20"/>
      <c r="AB1742" s="20"/>
      <c r="AC1742" s="20"/>
      <c r="AD1742" s="20"/>
      <c r="AE1742" s="20"/>
      <c r="AF1742" s="20"/>
      <c r="AG1742" s="20"/>
      <c r="AH1742" s="20"/>
    </row>
    <row r="1743" spans="1:34" s="1" customFormat="1">
      <c r="A1743" s="96"/>
      <c r="B1743" s="96"/>
      <c r="C1743" s="470"/>
      <c r="D1743" s="96"/>
      <c r="E1743" s="96"/>
      <c r="F1743" s="96"/>
      <c r="G1743" s="96"/>
      <c r="H1743" s="96"/>
      <c r="I1743" s="16"/>
      <c r="J1743" s="16"/>
      <c r="K1743" s="32"/>
      <c r="L1743" s="16"/>
      <c r="M1743" s="16"/>
      <c r="N1743" s="16"/>
      <c r="AA1743" s="20"/>
      <c r="AB1743" s="20"/>
      <c r="AC1743" s="20"/>
      <c r="AD1743" s="20"/>
      <c r="AE1743" s="20"/>
      <c r="AF1743" s="20"/>
      <c r="AG1743" s="20"/>
      <c r="AH1743" s="20"/>
    </row>
    <row r="1744" spans="1:34" s="1" customFormat="1">
      <c r="A1744" s="96"/>
      <c r="B1744" s="96"/>
      <c r="C1744" s="470"/>
      <c r="D1744" s="96"/>
      <c r="E1744" s="96"/>
      <c r="F1744" s="96"/>
      <c r="G1744" s="96"/>
      <c r="H1744" s="96"/>
      <c r="I1744" s="16"/>
      <c r="J1744" s="16"/>
      <c r="K1744" s="32"/>
      <c r="L1744" s="16"/>
      <c r="M1744" s="16"/>
      <c r="N1744" s="16"/>
      <c r="AA1744" s="20"/>
      <c r="AB1744" s="20"/>
      <c r="AC1744" s="20"/>
      <c r="AD1744" s="20"/>
      <c r="AE1744" s="20"/>
      <c r="AF1744" s="20"/>
      <c r="AG1744" s="20"/>
      <c r="AH1744" s="20"/>
    </row>
    <row r="1745" spans="1:34" s="1" customFormat="1">
      <c r="A1745" s="96"/>
      <c r="B1745" s="96"/>
      <c r="C1745" s="470"/>
      <c r="D1745" s="96"/>
      <c r="E1745" s="96"/>
      <c r="F1745" s="96"/>
      <c r="G1745" s="96"/>
      <c r="H1745" s="96"/>
      <c r="I1745" s="16"/>
      <c r="J1745" s="16"/>
      <c r="K1745" s="32"/>
      <c r="L1745" s="16"/>
      <c r="M1745" s="16"/>
      <c r="N1745" s="16"/>
      <c r="AA1745" s="20"/>
      <c r="AB1745" s="20"/>
      <c r="AC1745" s="20"/>
      <c r="AD1745" s="20"/>
      <c r="AE1745" s="20"/>
      <c r="AF1745" s="20"/>
      <c r="AG1745" s="20"/>
      <c r="AH1745" s="20"/>
    </row>
    <row r="1746" spans="1:34" s="1" customFormat="1">
      <c r="A1746" s="96"/>
      <c r="B1746" s="96"/>
      <c r="C1746" s="470"/>
      <c r="D1746" s="96"/>
      <c r="E1746" s="96"/>
      <c r="F1746" s="96"/>
      <c r="G1746" s="96"/>
      <c r="H1746" s="96"/>
      <c r="I1746" s="16"/>
      <c r="J1746" s="16"/>
      <c r="K1746" s="32"/>
      <c r="L1746" s="16"/>
      <c r="M1746" s="16"/>
      <c r="N1746" s="16"/>
      <c r="AA1746" s="20"/>
      <c r="AB1746" s="20"/>
      <c r="AC1746" s="20"/>
      <c r="AD1746" s="20"/>
      <c r="AE1746" s="20"/>
      <c r="AF1746" s="20"/>
      <c r="AG1746" s="20"/>
      <c r="AH1746" s="20"/>
    </row>
    <row r="1747" spans="1:34" s="1" customFormat="1">
      <c r="A1747" s="96"/>
      <c r="B1747" s="96"/>
      <c r="C1747" s="470"/>
      <c r="D1747" s="96"/>
      <c r="E1747" s="96"/>
      <c r="F1747" s="96"/>
      <c r="G1747" s="96"/>
      <c r="H1747" s="96"/>
      <c r="I1747" s="16"/>
      <c r="J1747" s="16"/>
      <c r="K1747" s="32"/>
      <c r="L1747" s="16"/>
      <c r="M1747" s="16"/>
      <c r="N1747" s="16"/>
      <c r="AA1747" s="20"/>
      <c r="AB1747" s="20"/>
      <c r="AC1747" s="20"/>
      <c r="AD1747" s="20"/>
      <c r="AE1747" s="20"/>
      <c r="AF1747" s="20"/>
      <c r="AG1747" s="20"/>
      <c r="AH1747" s="20"/>
    </row>
    <row r="1748" spans="1:34" s="1" customFormat="1">
      <c r="A1748" s="96"/>
      <c r="B1748" s="96"/>
      <c r="C1748" s="470"/>
      <c r="D1748" s="96"/>
      <c r="E1748" s="96"/>
      <c r="F1748" s="96"/>
      <c r="G1748" s="96"/>
      <c r="H1748" s="96"/>
      <c r="I1748" s="16"/>
      <c r="J1748" s="16"/>
      <c r="K1748" s="32"/>
      <c r="L1748" s="16"/>
      <c r="M1748" s="16"/>
      <c r="N1748" s="16"/>
      <c r="AA1748" s="20"/>
      <c r="AB1748" s="20"/>
      <c r="AC1748" s="20"/>
      <c r="AD1748" s="20"/>
      <c r="AE1748" s="20"/>
      <c r="AF1748" s="20"/>
      <c r="AG1748" s="20"/>
      <c r="AH1748" s="20"/>
    </row>
    <row r="1749" spans="1:34" s="1" customFormat="1">
      <c r="A1749" s="96"/>
      <c r="B1749" s="96"/>
      <c r="C1749" s="470"/>
      <c r="D1749" s="96"/>
      <c r="E1749" s="96"/>
      <c r="F1749" s="96"/>
      <c r="G1749" s="96"/>
      <c r="H1749" s="96"/>
      <c r="I1749" s="16"/>
      <c r="J1749" s="16"/>
      <c r="K1749" s="32"/>
      <c r="L1749" s="16"/>
      <c r="M1749" s="16"/>
      <c r="N1749" s="16"/>
      <c r="AA1749" s="20"/>
      <c r="AB1749" s="20"/>
      <c r="AC1749" s="20"/>
      <c r="AD1749" s="20"/>
      <c r="AE1749" s="20"/>
      <c r="AF1749" s="20"/>
      <c r="AG1749" s="20"/>
      <c r="AH1749" s="20"/>
    </row>
    <row r="1750" spans="1:34" s="1" customFormat="1">
      <c r="A1750" s="96"/>
      <c r="B1750" s="96"/>
      <c r="C1750" s="470"/>
      <c r="D1750" s="96"/>
      <c r="E1750" s="96"/>
      <c r="F1750" s="96"/>
      <c r="G1750" s="96"/>
      <c r="H1750" s="96"/>
      <c r="I1750" s="16"/>
      <c r="J1750" s="16"/>
      <c r="K1750" s="32"/>
      <c r="L1750" s="16"/>
      <c r="M1750" s="16"/>
      <c r="N1750" s="16"/>
      <c r="AA1750" s="20"/>
      <c r="AB1750" s="20"/>
      <c r="AC1750" s="20"/>
      <c r="AD1750" s="20"/>
      <c r="AE1750" s="20"/>
      <c r="AF1750" s="20"/>
      <c r="AG1750" s="20"/>
      <c r="AH1750" s="20"/>
    </row>
    <row r="1751" spans="1:34" s="1" customFormat="1">
      <c r="A1751" s="96"/>
      <c r="B1751" s="96"/>
      <c r="C1751" s="470"/>
      <c r="D1751" s="96"/>
      <c r="E1751" s="96"/>
      <c r="F1751" s="96"/>
      <c r="G1751" s="96"/>
      <c r="H1751" s="96"/>
      <c r="I1751" s="16"/>
      <c r="J1751" s="16"/>
      <c r="K1751" s="32"/>
      <c r="L1751" s="16"/>
      <c r="M1751" s="16"/>
      <c r="N1751" s="16"/>
      <c r="AA1751" s="20"/>
      <c r="AB1751" s="20"/>
      <c r="AC1751" s="20"/>
      <c r="AD1751" s="20"/>
      <c r="AE1751" s="20"/>
      <c r="AF1751" s="20"/>
      <c r="AG1751" s="20"/>
      <c r="AH1751" s="20"/>
    </row>
    <row r="1752" spans="1:34" s="1" customFormat="1">
      <c r="A1752" s="96"/>
      <c r="B1752" s="96"/>
      <c r="C1752" s="470"/>
      <c r="D1752" s="96"/>
      <c r="E1752" s="96"/>
      <c r="F1752" s="96"/>
      <c r="G1752" s="96"/>
      <c r="H1752" s="96"/>
      <c r="I1752" s="16"/>
      <c r="J1752" s="16"/>
      <c r="K1752" s="32"/>
      <c r="L1752" s="16"/>
      <c r="M1752" s="16"/>
      <c r="N1752" s="16"/>
      <c r="AA1752" s="20"/>
      <c r="AB1752" s="20"/>
      <c r="AC1752" s="20"/>
      <c r="AD1752" s="20"/>
      <c r="AE1752" s="20"/>
      <c r="AF1752" s="20"/>
      <c r="AG1752" s="20"/>
      <c r="AH1752" s="20"/>
    </row>
    <row r="1753" spans="1:34" s="1" customFormat="1">
      <c r="A1753" s="96"/>
      <c r="B1753" s="96"/>
      <c r="C1753" s="470"/>
      <c r="D1753" s="96"/>
      <c r="E1753" s="96"/>
      <c r="F1753" s="96"/>
      <c r="G1753" s="96"/>
      <c r="H1753" s="96"/>
      <c r="I1753" s="16"/>
      <c r="J1753" s="16"/>
      <c r="K1753" s="32"/>
      <c r="L1753" s="16"/>
      <c r="M1753" s="16"/>
      <c r="N1753" s="16"/>
      <c r="AA1753" s="20"/>
      <c r="AB1753" s="20"/>
      <c r="AC1753" s="20"/>
      <c r="AD1753" s="20"/>
      <c r="AE1753" s="20"/>
      <c r="AF1753" s="20"/>
      <c r="AG1753" s="20"/>
      <c r="AH1753" s="20"/>
    </row>
    <row r="1754" spans="1:34" s="1" customFormat="1">
      <c r="A1754" s="96"/>
      <c r="B1754" s="96"/>
      <c r="C1754" s="470"/>
      <c r="D1754" s="96"/>
      <c r="E1754" s="96"/>
      <c r="F1754" s="96"/>
      <c r="G1754" s="96"/>
      <c r="H1754" s="96"/>
      <c r="I1754" s="16"/>
      <c r="J1754" s="16"/>
      <c r="K1754" s="32"/>
      <c r="L1754" s="16"/>
      <c r="M1754" s="16"/>
      <c r="N1754" s="16"/>
      <c r="AA1754" s="20"/>
      <c r="AB1754" s="20"/>
      <c r="AC1754" s="20"/>
      <c r="AD1754" s="20"/>
      <c r="AE1754" s="20"/>
      <c r="AF1754" s="20"/>
      <c r="AG1754" s="20"/>
      <c r="AH1754" s="20"/>
    </row>
    <row r="1755" spans="1:34" s="1" customFormat="1">
      <c r="A1755" s="96"/>
      <c r="B1755" s="96"/>
      <c r="C1755" s="470"/>
      <c r="D1755" s="96"/>
      <c r="E1755" s="96"/>
      <c r="F1755" s="96"/>
      <c r="G1755" s="96"/>
      <c r="H1755" s="96"/>
      <c r="I1755" s="16"/>
      <c r="J1755" s="16"/>
      <c r="K1755" s="32"/>
      <c r="L1755" s="16"/>
      <c r="M1755" s="16"/>
      <c r="N1755" s="16"/>
      <c r="AA1755" s="20"/>
      <c r="AB1755" s="20"/>
      <c r="AC1755" s="20"/>
      <c r="AD1755" s="20"/>
      <c r="AE1755" s="20"/>
      <c r="AF1755" s="20"/>
      <c r="AG1755" s="20"/>
      <c r="AH1755" s="20"/>
    </row>
    <row r="1756" spans="1:34" s="1" customFormat="1">
      <c r="A1756" s="96"/>
      <c r="B1756" s="96"/>
      <c r="C1756" s="470"/>
      <c r="D1756" s="96"/>
      <c r="E1756" s="96"/>
      <c r="F1756" s="96"/>
      <c r="G1756" s="96"/>
      <c r="H1756" s="96"/>
      <c r="I1756" s="16"/>
      <c r="J1756" s="16"/>
      <c r="K1756" s="32"/>
      <c r="L1756" s="16"/>
      <c r="M1756" s="16"/>
      <c r="N1756" s="16"/>
      <c r="AA1756" s="20"/>
      <c r="AB1756" s="20"/>
      <c r="AC1756" s="20"/>
      <c r="AD1756" s="20"/>
      <c r="AE1756" s="20"/>
      <c r="AF1756" s="20"/>
      <c r="AG1756" s="20"/>
      <c r="AH1756" s="20"/>
    </row>
    <row r="1757" spans="1:34" s="1" customFormat="1">
      <c r="A1757" s="96"/>
      <c r="B1757" s="96"/>
      <c r="C1757" s="470"/>
      <c r="D1757" s="96"/>
      <c r="E1757" s="96"/>
      <c r="F1757" s="96"/>
      <c r="G1757" s="96"/>
      <c r="H1757" s="96"/>
      <c r="I1757" s="16"/>
      <c r="J1757" s="16"/>
      <c r="K1757" s="32"/>
      <c r="L1757" s="16"/>
      <c r="M1757" s="16"/>
      <c r="N1757" s="16"/>
      <c r="AA1757" s="20"/>
      <c r="AB1757" s="20"/>
      <c r="AC1757" s="20"/>
      <c r="AD1757" s="20"/>
      <c r="AE1757" s="20"/>
      <c r="AF1757" s="20"/>
      <c r="AG1757" s="20"/>
      <c r="AH1757" s="20"/>
    </row>
    <row r="1758" spans="1:34" s="1" customFormat="1">
      <c r="A1758" s="96"/>
      <c r="B1758" s="96"/>
      <c r="C1758" s="470"/>
      <c r="D1758" s="96"/>
      <c r="E1758" s="96"/>
      <c r="F1758" s="96"/>
      <c r="G1758" s="96"/>
      <c r="H1758" s="96"/>
      <c r="I1758" s="16"/>
      <c r="J1758" s="16"/>
      <c r="K1758" s="32"/>
      <c r="L1758" s="16"/>
      <c r="M1758" s="16"/>
      <c r="N1758" s="16"/>
      <c r="AA1758" s="20"/>
      <c r="AB1758" s="20"/>
      <c r="AC1758" s="20"/>
      <c r="AD1758" s="20"/>
      <c r="AE1758" s="20"/>
      <c r="AF1758" s="20"/>
      <c r="AG1758" s="20"/>
      <c r="AH1758" s="20"/>
    </row>
    <row r="1759" spans="1:34" s="1" customFormat="1">
      <c r="A1759" s="96"/>
      <c r="B1759" s="96"/>
      <c r="C1759" s="470"/>
      <c r="D1759" s="96"/>
      <c r="E1759" s="96"/>
      <c r="F1759" s="96"/>
      <c r="G1759" s="96"/>
      <c r="H1759" s="96"/>
      <c r="I1759" s="16"/>
      <c r="J1759" s="16"/>
      <c r="K1759" s="32"/>
      <c r="L1759" s="16"/>
      <c r="M1759" s="16"/>
      <c r="N1759" s="16"/>
      <c r="AA1759" s="20"/>
      <c r="AB1759" s="20"/>
      <c r="AC1759" s="20"/>
      <c r="AD1759" s="20"/>
      <c r="AE1759" s="20"/>
      <c r="AF1759" s="20"/>
      <c r="AG1759" s="20"/>
      <c r="AH1759" s="20"/>
    </row>
    <row r="1760" spans="1:34" s="1" customFormat="1">
      <c r="A1760" s="96"/>
      <c r="B1760" s="96"/>
      <c r="C1760" s="470"/>
      <c r="D1760" s="96"/>
      <c r="E1760" s="96"/>
      <c r="F1760" s="96"/>
      <c r="G1760" s="96"/>
      <c r="H1760" s="96"/>
      <c r="I1760" s="16"/>
      <c r="J1760" s="16"/>
      <c r="K1760" s="32"/>
      <c r="L1760" s="16"/>
      <c r="M1760" s="16"/>
      <c r="N1760" s="16"/>
      <c r="AA1760" s="20"/>
      <c r="AB1760" s="20"/>
      <c r="AC1760" s="20"/>
      <c r="AD1760" s="20"/>
      <c r="AE1760" s="20"/>
      <c r="AF1760" s="20"/>
      <c r="AG1760" s="20"/>
      <c r="AH1760" s="20"/>
    </row>
    <row r="1761" spans="1:34" s="1" customFormat="1">
      <c r="A1761" s="96"/>
      <c r="B1761" s="96"/>
      <c r="C1761" s="470"/>
      <c r="D1761" s="96"/>
      <c r="E1761" s="96"/>
      <c r="F1761" s="96"/>
      <c r="G1761" s="96"/>
      <c r="H1761" s="96"/>
      <c r="I1761" s="16"/>
      <c r="J1761" s="16"/>
      <c r="K1761" s="32"/>
      <c r="L1761" s="16"/>
      <c r="M1761" s="16"/>
      <c r="N1761" s="16"/>
      <c r="AA1761" s="20"/>
      <c r="AB1761" s="20"/>
      <c r="AC1761" s="20"/>
      <c r="AD1761" s="20"/>
      <c r="AE1761" s="20"/>
      <c r="AF1761" s="20"/>
      <c r="AG1761" s="20"/>
      <c r="AH1761" s="20"/>
    </row>
    <row r="1762" spans="1:34" s="1" customFormat="1">
      <c r="A1762" s="96"/>
      <c r="B1762" s="96"/>
      <c r="C1762" s="470"/>
      <c r="D1762" s="96"/>
      <c r="E1762" s="96"/>
      <c r="F1762" s="96"/>
      <c r="G1762" s="96"/>
      <c r="H1762" s="96"/>
      <c r="I1762" s="16"/>
      <c r="J1762" s="16"/>
      <c r="K1762" s="32"/>
      <c r="L1762" s="16"/>
      <c r="M1762" s="16"/>
      <c r="N1762" s="16"/>
      <c r="AA1762" s="20"/>
      <c r="AB1762" s="20"/>
      <c r="AC1762" s="20"/>
      <c r="AD1762" s="20"/>
      <c r="AE1762" s="20"/>
      <c r="AF1762" s="20"/>
      <c r="AG1762" s="20"/>
      <c r="AH1762" s="20"/>
    </row>
    <row r="1763" spans="1:34" s="1" customFormat="1">
      <c r="A1763" s="96"/>
      <c r="B1763" s="96"/>
      <c r="C1763" s="470"/>
      <c r="D1763" s="96"/>
      <c r="E1763" s="96"/>
      <c r="F1763" s="96"/>
      <c r="G1763" s="96"/>
      <c r="H1763" s="96"/>
      <c r="I1763" s="16"/>
      <c r="J1763" s="16"/>
      <c r="K1763" s="32"/>
      <c r="L1763" s="16"/>
      <c r="M1763" s="16"/>
      <c r="N1763" s="16"/>
      <c r="AA1763" s="20"/>
      <c r="AB1763" s="20"/>
      <c r="AC1763" s="20"/>
      <c r="AD1763" s="20"/>
      <c r="AE1763" s="20"/>
      <c r="AF1763" s="20"/>
      <c r="AG1763" s="20"/>
      <c r="AH1763" s="20"/>
    </row>
    <row r="1764" spans="1:34" s="1" customFormat="1">
      <c r="A1764" s="96"/>
      <c r="B1764" s="96"/>
      <c r="C1764" s="470"/>
      <c r="D1764" s="96"/>
      <c r="E1764" s="96"/>
      <c r="F1764" s="96"/>
      <c r="G1764" s="96"/>
      <c r="H1764" s="96"/>
      <c r="I1764" s="16"/>
      <c r="J1764" s="16"/>
      <c r="K1764" s="32"/>
      <c r="L1764" s="16"/>
      <c r="M1764" s="16"/>
      <c r="N1764" s="16"/>
      <c r="AA1764" s="20"/>
      <c r="AB1764" s="20"/>
      <c r="AC1764" s="20"/>
      <c r="AD1764" s="20"/>
      <c r="AE1764" s="20"/>
      <c r="AF1764" s="20"/>
      <c r="AG1764" s="20"/>
      <c r="AH1764" s="20"/>
    </row>
    <row r="1765" spans="1:34" s="1" customFormat="1">
      <c r="A1765" s="96"/>
      <c r="B1765" s="96"/>
      <c r="C1765" s="470"/>
      <c r="D1765" s="96"/>
      <c r="E1765" s="96"/>
      <c r="F1765" s="96"/>
      <c r="G1765" s="96"/>
      <c r="H1765" s="96"/>
      <c r="I1765" s="16"/>
      <c r="J1765" s="16"/>
      <c r="K1765" s="32"/>
      <c r="L1765" s="16"/>
      <c r="M1765" s="16"/>
      <c r="N1765" s="16"/>
      <c r="AA1765" s="20"/>
      <c r="AB1765" s="20"/>
      <c r="AC1765" s="20"/>
      <c r="AD1765" s="20"/>
      <c r="AE1765" s="20"/>
      <c r="AF1765" s="20"/>
      <c r="AG1765" s="20"/>
      <c r="AH1765" s="20"/>
    </row>
    <row r="1766" spans="1:34" s="1" customFormat="1">
      <c r="A1766" s="96"/>
      <c r="B1766" s="96"/>
      <c r="C1766" s="470"/>
      <c r="D1766" s="96"/>
      <c r="E1766" s="96"/>
      <c r="F1766" s="96"/>
      <c r="G1766" s="96"/>
      <c r="H1766" s="96"/>
      <c r="I1766" s="16"/>
      <c r="J1766" s="16"/>
      <c r="K1766" s="32"/>
      <c r="L1766" s="16"/>
      <c r="M1766" s="16"/>
      <c r="N1766" s="16"/>
      <c r="AA1766" s="20"/>
      <c r="AB1766" s="20"/>
      <c r="AC1766" s="20"/>
      <c r="AD1766" s="20"/>
      <c r="AE1766" s="20"/>
      <c r="AF1766" s="20"/>
      <c r="AG1766" s="20"/>
      <c r="AH1766" s="20"/>
    </row>
    <row r="1767" spans="1:34" s="1" customFormat="1">
      <c r="A1767" s="96"/>
      <c r="B1767" s="96"/>
      <c r="C1767" s="470"/>
      <c r="D1767" s="96"/>
      <c r="E1767" s="96"/>
      <c r="F1767" s="96"/>
      <c r="G1767" s="96"/>
      <c r="H1767" s="96"/>
      <c r="I1767" s="16"/>
      <c r="J1767" s="16"/>
      <c r="K1767" s="32"/>
      <c r="L1767" s="16"/>
      <c r="M1767" s="16"/>
      <c r="N1767" s="16"/>
      <c r="AA1767" s="20"/>
      <c r="AB1767" s="20"/>
      <c r="AC1767" s="20"/>
      <c r="AD1767" s="20"/>
      <c r="AE1767" s="20"/>
      <c r="AF1767" s="20"/>
      <c r="AG1767" s="20"/>
      <c r="AH1767" s="20"/>
    </row>
    <row r="1768" spans="1:34" s="1" customFormat="1">
      <c r="A1768" s="96"/>
      <c r="B1768" s="96"/>
      <c r="C1768" s="470"/>
      <c r="D1768" s="96"/>
      <c r="E1768" s="96"/>
      <c r="F1768" s="96"/>
      <c r="G1768" s="96"/>
      <c r="H1768" s="96"/>
      <c r="I1768" s="16"/>
      <c r="J1768" s="16"/>
      <c r="K1768" s="32"/>
      <c r="L1768" s="16"/>
      <c r="M1768" s="16"/>
      <c r="N1768" s="16"/>
      <c r="AA1768" s="20"/>
      <c r="AB1768" s="20"/>
      <c r="AC1768" s="20"/>
      <c r="AD1768" s="20"/>
      <c r="AE1768" s="20"/>
      <c r="AF1768" s="20"/>
      <c r="AG1768" s="20"/>
      <c r="AH1768" s="20"/>
    </row>
    <row r="1769" spans="1:34" s="1" customFormat="1">
      <c r="A1769" s="96"/>
      <c r="B1769" s="96"/>
      <c r="C1769" s="470"/>
      <c r="D1769" s="96"/>
      <c r="E1769" s="96"/>
      <c r="F1769" s="96"/>
      <c r="G1769" s="96"/>
      <c r="H1769" s="96"/>
      <c r="I1769" s="16"/>
      <c r="J1769" s="16"/>
      <c r="K1769" s="32"/>
      <c r="L1769" s="16"/>
      <c r="M1769" s="16"/>
      <c r="N1769" s="16"/>
      <c r="AA1769" s="20"/>
      <c r="AB1769" s="20"/>
      <c r="AC1769" s="20"/>
      <c r="AD1769" s="20"/>
      <c r="AE1769" s="20"/>
      <c r="AF1769" s="20"/>
      <c r="AG1769" s="20"/>
      <c r="AH1769" s="20"/>
    </row>
    <row r="1770" spans="1:34" s="1" customFormat="1">
      <c r="A1770" s="96"/>
      <c r="B1770" s="96"/>
      <c r="C1770" s="470"/>
      <c r="D1770" s="96"/>
      <c r="E1770" s="96"/>
      <c r="F1770" s="96"/>
      <c r="G1770" s="96"/>
      <c r="H1770" s="96"/>
      <c r="I1770" s="16"/>
      <c r="J1770" s="16"/>
      <c r="K1770" s="32"/>
      <c r="L1770" s="16"/>
      <c r="M1770" s="16"/>
      <c r="N1770" s="16"/>
      <c r="AA1770" s="20"/>
      <c r="AB1770" s="20"/>
      <c r="AC1770" s="20"/>
      <c r="AD1770" s="20"/>
      <c r="AE1770" s="20"/>
      <c r="AF1770" s="20"/>
      <c r="AG1770" s="20"/>
      <c r="AH1770" s="20"/>
    </row>
    <row r="1771" spans="1:34" s="1" customFormat="1">
      <c r="A1771" s="96"/>
      <c r="B1771" s="96"/>
      <c r="C1771" s="470"/>
      <c r="D1771" s="96"/>
      <c r="E1771" s="96"/>
      <c r="F1771" s="96"/>
      <c r="G1771" s="96"/>
      <c r="H1771" s="96"/>
      <c r="I1771" s="16"/>
      <c r="J1771" s="16"/>
      <c r="K1771" s="32"/>
      <c r="L1771" s="16"/>
      <c r="M1771" s="16"/>
      <c r="N1771" s="16"/>
      <c r="AA1771" s="20"/>
      <c r="AB1771" s="20"/>
      <c r="AC1771" s="20"/>
      <c r="AD1771" s="20"/>
      <c r="AE1771" s="20"/>
      <c r="AF1771" s="20"/>
      <c r="AG1771" s="20"/>
      <c r="AH1771" s="20"/>
    </row>
    <row r="1772" spans="1:34" s="1" customFormat="1">
      <c r="A1772" s="96"/>
      <c r="B1772" s="96"/>
      <c r="C1772" s="470"/>
      <c r="D1772" s="96"/>
      <c r="E1772" s="96"/>
      <c r="F1772" s="96"/>
      <c r="G1772" s="96"/>
      <c r="H1772" s="96"/>
      <c r="I1772" s="16"/>
      <c r="J1772" s="16"/>
      <c r="K1772" s="32"/>
      <c r="L1772" s="16"/>
      <c r="M1772" s="16"/>
      <c r="N1772" s="16"/>
      <c r="AA1772" s="20"/>
      <c r="AB1772" s="20"/>
      <c r="AC1772" s="20"/>
      <c r="AD1772" s="20"/>
      <c r="AE1772" s="20"/>
      <c r="AF1772" s="20"/>
      <c r="AG1772" s="20"/>
      <c r="AH1772" s="20"/>
    </row>
    <row r="1773" spans="1:34" s="1" customFormat="1">
      <c r="A1773" s="96"/>
      <c r="B1773" s="96"/>
      <c r="C1773" s="470"/>
      <c r="D1773" s="96"/>
      <c r="E1773" s="96"/>
      <c r="F1773" s="96"/>
      <c r="G1773" s="96"/>
      <c r="H1773" s="96"/>
      <c r="I1773" s="16"/>
      <c r="J1773" s="16"/>
      <c r="K1773" s="32"/>
      <c r="L1773" s="16"/>
      <c r="M1773" s="16"/>
      <c r="N1773" s="16"/>
      <c r="AA1773" s="20"/>
      <c r="AB1773" s="20"/>
      <c r="AC1773" s="20"/>
      <c r="AD1773" s="20"/>
      <c r="AE1773" s="20"/>
      <c r="AF1773" s="20"/>
      <c r="AG1773" s="20"/>
      <c r="AH1773" s="20"/>
    </row>
    <row r="1774" spans="1:34" s="1" customFormat="1">
      <c r="A1774" s="96"/>
      <c r="B1774" s="96"/>
      <c r="C1774" s="470"/>
      <c r="D1774" s="96"/>
      <c r="E1774" s="96"/>
      <c r="F1774" s="96"/>
      <c r="G1774" s="96"/>
      <c r="H1774" s="96"/>
      <c r="I1774" s="16"/>
      <c r="J1774" s="16"/>
      <c r="K1774" s="32"/>
      <c r="L1774" s="16"/>
      <c r="M1774" s="16"/>
      <c r="N1774" s="16"/>
      <c r="AA1774" s="20"/>
      <c r="AB1774" s="20"/>
      <c r="AC1774" s="20"/>
      <c r="AD1774" s="20"/>
      <c r="AE1774" s="20"/>
      <c r="AF1774" s="20"/>
      <c r="AG1774" s="20"/>
      <c r="AH1774" s="20"/>
    </row>
    <row r="1775" spans="1:34" s="1" customFormat="1">
      <c r="A1775" s="96"/>
      <c r="B1775" s="96"/>
      <c r="C1775" s="470"/>
      <c r="D1775" s="96"/>
      <c r="E1775" s="96"/>
      <c r="F1775" s="96"/>
      <c r="G1775" s="96"/>
      <c r="H1775" s="96"/>
      <c r="I1775" s="16"/>
      <c r="J1775" s="16"/>
      <c r="K1775" s="32"/>
      <c r="L1775" s="16"/>
      <c r="M1775" s="16"/>
      <c r="N1775" s="16"/>
      <c r="AA1775" s="20"/>
      <c r="AB1775" s="20"/>
      <c r="AC1775" s="20"/>
      <c r="AD1775" s="20"/>
      <c r="AE1775" s="20"/>
      <c r="AF1775" s="20"/>
      <c r="AG1775" s="20"/>
      <c r="AH1775" s="20"/>
    </row>
    <row r="1776" spans="1:34" s="1" customFormat="1">
      <c r="A1776" s="96"/>
      <c r="B1776" s="96"/>
      <c r="C1776" s="470"/>
      <c r="D1776" s="96"/>
      <c r="E1776" s="96"/>
      <c r="F1776" s="96"/>
      <c r="G1776" s="96"/>
      <c r="H1776" s="96"/>
      <c r="I1776" s="16"/>
      <c r="J1776" s="16"/>
      <c r="K1776" s="32"/>
      <c r="L1776" s="16"/>
      <c r="M1776" s="16"/>
      <c r="N1776" s="16"/>
      <c r="AA1776" s="20"/>
      <c r="AB1776" s="20"/>
      <c r="AC1776" s="20"/>
      <c r="AD1776" s="20"/>
      <c r="AE1776" s="20"/>
      <c r="AF1776" s="20"/>
      <c r="AG1776" s="20"/>
      <c r="AH1776" s="20"/>
    </row>
    <row r="1777" spans="1:34" s="1" customFormat="1">
      <c r="A1777" s="96"/>
      <c r="B1777" s="96"/>
      <c r="C1777" s="470"/>
      <c r="D1777" s="96"/>
      <c r="E1777" s="96"/>
      <c r="F1777" s="96"/>
      <c r="G1777" s="96"/>
      <c r="H1777" s="96"/>
      <c r="I1777" s="16"/>
      <c r="J1777" s="16"/>
      <c r="K1777" s="32"/>
      <c r="L1777" s="16"/>
      <c r="M1777" s="16"/>
      <c r="N1777" s="16"/>
      <c r="AA1777" s="20"/>
      <c r="AB1777" s="20"/>
      <c r="AC1777" s="20"/>
      <c r="AD1777" s="20"/>
      <c r="AE1777" s="20"/>
      <c r="AF1777" s="20"/>
      <c r="AG1777" s="20"/>
      <c r="AH1777" s="20"/>
    </row>
    <row r="1778" spans="1:34" s="1" customFormat="1">
      <c r="A1778" s="96"/>
      <c r="B1778" s="96"/>
      <c r="C1778" s="470"/>
      <c r="D1778" s="96"/>
      <c r="E1778" s="96"/>
      <c r="F1778" s="96"/>
      <c r="G1778" s="96"/>
      <c r="H1778" s="96"/>
      <c r="I1778" s="16"/>
      <c r="J1778" s="16"/>
      <c r="K1778" s="32"/>
      <c r="L1778" s="16"/>
      <c r="M1778" s="16"/>
      <c r="N1778" s="16"/>
      <c r="AA1778" s="20"/>
      <c r="AB1778" s="20"/>
      <c r="AC1778" s="20"/>
      <c r="AD1778" s="20"/>
      <c r="AE1778" s="20"/>
      <c r="AF1778" s="20"/>
      <c r="AG1778" s="20"/>
      <c r="AH1778" s="20"/>
    </row>
    <row r="1779" spans="1:34" s="1" customFormat="1">
      <c r="A1779" s="96"/>
      <c r="B1779" s="96"/>
      <c r="C1779" s="470"/>
      <c r="D1779" s="96"/>
      <c r="E1779" s="96"/>
      <c r="F1779" s="96"/>
      <c r="G1779" s="96"/>
      <c r="H1779" s="96"/>
      <c r="I1779" s="16"/>
      <c r="J1779" s="16"/>
      <c r="K1779" s="32"/>
      <c r="L1779" s="16"/>
      <c r="M1779" s="16"/>
      <c r="N1779" s="16"/>
      <c r="AA1779" s="20"/>
      <c r="AB1779" s="20"/>
      <c r="AC1779" s="20"/>
      <c r="AD1779" s="20"/>
      <c r="AE1779" s="20"/>
      <c r="AF1779" s="20"/>
      <c r="AG1779" s="20"/>
      <c r="AH1779" s="20"/>
    </row>
    <row r="1780" spans="1:34" s="1" customFormat="1">
      <c r="A1780" s="96"/>
      <c r="B1780" s="96"/>
      <c r="C1780" s="470"/>
      <c r="D1780" s="96"/>
      <c r="E1780" s="96"/>
      <c r="F1780" s="96"/>
      <c r="G1780" s="96"/>
      <c r="H1780" s="96"/>
      <c r="I1780" s="16"/>
      <c r="J1780" s="16"/>
      <c r="K1780" s="32"/>
      <c r="L1780" s="16"/>
      <c r="M1780" s="16"/>
      <c r="N1780" s="16"/>
      <c r="AA1780" s="20"/>
      <c r="AB1780" s="20"/>
      <c r="AC1780" s="20"/>
      <c r="AD1780" s="20"/>
      <c r="AE1780" s="20"/>
      <c r="AF1780" s="20"/>
      <c r="AG1780" s="20"/>
      <c r="AH1780" s="20"/>
    </row>
    <row r="1781" spans="1:34" s="1" customFormat="1">
      <c r="A1781" s="96"/>
      <c r="B1781" s="96"/>
      <c r="C1781" s="470"/>
      <c r="D1781" s="96"/>
      <c r="E1781" s="96"/>
      <c r="F1781" s="96"/>
      <c r="G1781" s="96"/>
      <c r="H1781" s="96"/>
      <c r="I1781" s="16"/>
      <c r="J1781" s="16"/>
      <c r="K1781" s="32"/>
      <c r="L1781" s="16"/>
      <c r="M1781" s="16"/>
      <c r="N1781" s="16"/>
      <c r="AA1781" s="20"/>
      <c r="AB1781" s="20"/>
      <c r="AC1781" s="20"/>
      <c r="AD1781" s="20"/>
      <c r="AE1781" s="20"/>
      <c r="AF1781" s="20"/>
      <c r="AG1781" s="20"/>
      <c r="AH1781" s="20"/>
    </row>
    <row r="1782" spans="1:34" s="1" customFormat="1">
      <c r="A1782" s="96"/>
      <c r="B1782" s="96"/>
      <c r="C1782" s="470"/>
      <c r="D1782" s="96"/>
      <c r="E1782" s="96"/>
      <c r="F1782" s="96"/>
      <c r="G1782" s="96"/>
      <c r="H1782" s="96"/>
      <c r="I1782" s="16"/>
      <c r="J1782" s="16"/>
      <c r="K1782" s="32"/>
      <c r="L1782" s="16"/>
      <c r="M1782" s="16"/>
      <c r="N1782" s="16"/>
      <c r="AA1782" s="20"/>
      <c r="AB1782" s="20"/>
      <c r="AC1782" s="20"/>
      <c r="AD1782" s="20"/>
      <c r="AE1782" s="20"/>
      <c r="AF1782" s="20"/>
      <c r="AG1782" s="20"/>
      <c r="AH1782" s="20"/>
    </row>
    <row r="1783" spans="1:34" s="1" customFormat="1">
      <c r="A1783" s="96"/>
      <c r="B1783" s="96"/>
      <c r="C1783" s="470"/>
      <c r="D1783" s="96"/>
      <c r="E1783" s="96"/>
      <c r="F1783" s="96"/>
      <c r="G1783" s="96"/>
      <c r="H1783" s="96"/>
      <c r="I1783" s="16"/>
      <c r="J1783" s="16"/>
      <c r="K1783" s="32"/>
      <c r="L1783" s="16"/>
      <c r="M1783" s="16"/>
      <c r="N1783" s="16"/>
      <c r="AA1783" s="20"/>
      <c r="AB1783" s="20"/>
      <c r="AC1783" s="20"/>
      <c r="AD1783" s="20"/>
      <c r="AE1783" s="20"/>
      <c r="AF1783" s="20"/>
      <c r="AG1783" s="20"/>
      <c r="AH1783" s="20"/>
    </row>
    <row r="1784" spans="1:34" s="1" customFormat="1">
      <c r="A1784" s="96"/>
      <c r="B1784" s="96"/>
      <c r="C1784" s="470"/>
      <c r="D1784" s="96"/>
      <c r="E1784" s="96"/>
      <c r="F1784" s="96"/>
      <c r="G1784" s="96"/>
      <c r="H1784" s="96"/>
      <c r="I1784" s="16"/>
      <c r="J1784" s="16"/>
      <c r="K1784" s="32"/>
      <c r="L1784" s="16"/>
      <c r="M1784" s="16"/>
      <c r="N1784" s="16"/>
      <c r="AA1784" s="20"/>
      <c r="AB1784" s="20"/>
      <c r="AC1784" s="20"/>
      <c r="AD1784" s="20"/>
      <c r="AE1784" s="20"/>
      <c r="AF1784" s="20"/>
      <c r="AG1784" s="20"/>
      <c r="AH1784" s="20"/>
    </row>
    <row r="1785" spans="1:34" s="1" customFormat="1">
      <c r="A1785" s="96"/>
      <c r="B1785" s="96"/>
      <c r="C1785" s="470"/>
      <c r="D1785" s="96"/>
      <c r="E1785" s="96"/>
      <c r="F1785" s="96"/>
      <c r="G1785" s="96"/>
      <c r="H1785" s="96"/>
      <c r="I1785" s="16"/>
      <c r="J1785" s="16"/>
      <c r="K1785" s="32"/>
      <c r="L1785" s="16"/>
      <c r="M1785" s="16"/>
      <c r="N1785" s="16"/>
      <c r="AA1785" s="20"/>
      <c r="AB1785" s="20"/>
      <c r="AC1785" s="20"/>
      <c r="AD1785" s="20"/>
      <c r="AE1785" s="20"/>
      <c r="AF1785" s="20"/>
      <c r="AG1785" s="20"/>
      <c r="AH1785" s="20"/>
    </row>
    <row r="1786" spans="1:34" s="1" customFormat="1">
      <c r="A1786" s="96"/>
      <c r="B1786" s="96"/>
      <c r="C1786" s="470"/>
      <c r="D1786" s="96"/>
      <c r="E1786" s="96"/>
      <c r="F1786" s="96"/>
      <c r="G1786" s="96"/>
      <c r="H1786" s="96"/>
      <c r="I1786" s="16"/>
      <c r="J1786" s="16"/>
      <c r="K1786" s="32"/>
      <c r="L1786" s="16"/>
      <c r="M1786" s="16"/>
      <c r="N1786" s="16"/>
      <c r="AA1786" s="20"/>
      <c r="AB1786" s="20"/>
      <c r="AC1786" s="20"/>
      <c r="AD1786" s="20"/>
      <c r="AE1786" s="20"/>
      <c r="AF1786" s="20"/>
      <c r="AG1786" s="20"/>
      <c r="AH1786" s="20"/>
    </row>
    <row r="1787" spans="1:34" s="1" customFormat="1">
      <c r="A1787" s="96"/>
      <c r="B1787" s="96"/>
      <c r="C1787" s="470"/>
      <c r="D1787" s="96"/>
      <c r="E1787" s="96"/>
      <c r="F1787" s="96"/>
      <c r="G1787" s="96"/>
      <c r="H1787" s="96"/>
      <c r="I1787" s="16"/>
      <c r="J1787" s="16"/>
      <c r="K1787" s="32"/>
      <c r="L1787" s="16"/>
      <c r="M1787" s="16"/>
      <c r="N1787" s="16"/>
      <c r="AA1787" s="20"/>
      <c r="AB1787" s="20"/>
      <c r="AC1787" s="20"/>
      <c r="AD1787" s="20"/>
      <c r="AE1787" s="20"/>
      <c r="AF1787" s="20"/>
      <c r="AG1787" s="20"/>
      <c r="AH1787" s="20"/>
    </row>
    <row r="1788" spans="1:34" s="1" customFormat="1">
      <c r="A1788" s="96"/>
      <c r="B1788" s="96"/>
      <c r="C1788" s="470"/>
      <c r="D1788" s="96"/>
      <c r="E1788" s="96"/>
      <c r="F1788" s="96"/>
      <c r="G1788" s="96"/>
      <c r="H1788" s="96"/>
      <c r="I1788" s="16"/>
      <c r="J1788" s="16"/>
      <c r="K1788" s="32"/>
      <c r="L1788" s="16"/>
      <c r="M1788" s="16"/>
      <c r="N1788" s="16"/>
      <c r="AA1788" s="20"/>
      <c r="AB1788" s="20"/>
      <c r="AC1788" s="20"/>
      <c r="AD1788" s="20"/>
      <c r="AE1788" s="20"/>
      <c r="AF1788" s="20"/>
      <c r="AG1788" s="20"/>
      <c r="AH1788" s="20"/>
    </row>
    <row r="1789" spans="1:34" s="1" customFormat="1">
      <c r="A1789" s="96"/>
      <c r="B1789" s="96"/>
      <c r="C1789" s="470"/>
      <c r="D1789" s="96"/>
      <c r="E1789" s="96"/>
      <c r="F1789" s="96"/>
      <c r="G1789" s="96"/>
      <c r="H1789" s="96"/>
      <c r="I1789" s="16"/>
      <c r="J1789" s="16"/>
      <c r="K1789" s="32"/>
      <c r="L1789" s="16"/>
      <c r="M1789" s="16"/>
      <c r="N1789" s="16"/>
      <c r="AA1789" s="20"/>
      <c r="AB1789" s="20"/>
      <c r="AC1789" s="20"/>
      <c r="AD1789" s="20"/>
      <c r="AE1789" s="20"/>
      <c r="AF1789" s="20"/>
      <c r="AG1789" s="20"/>
      <c r="AH1789" s="20"/>
    </row>
    <row r="1790" spans="1:34" s="1" customFormat="1">
      <c r="A1790" s="96"/>
      <c r="B1790" s="96"/>
      <c r="C1790" s="470"/>
      <c r="D1790" s="96"/>
      <c r="E1790" s="96"/>
      <c r="F1790" s="96"/>
      <c r="G1790" s="96"/>
      <c r="H1790" s="96"/>
      <c r="I1790" s="16"/>
      <c r="J1790" s="16"/>
      <c r="K1790" s="32"/>
      <c r="L1790" s="16"/>
      <c r="M1790" s="16"/>
      <c r="N1790" s="16"/>
      <c r="AA1790" s="20"/>
      <c r="AB1790" s="20"/>
      <c r="AC1790" s="20"/>
      <c r="AD1790" s="20"/>
      <c r="AE1790" s="20"/>
      <c r="AF1790" s="20"/>
      <c r="AG1790" s="20"/>
      <c r="AH1790" s="20"/>
    </row>
    <row r="1791" spans="1:34" s="1" customFormat="1">
      <c r="A1791" s="96"/>
      <c r="B1791" s="96"/>
      <c r="C1791" s="470"/>
      <c r="D1791" s="96"/>
      <c r="E1791" s="96"/>
      <c r="F1791" s="96"/>
      <c r="G1791" s="96"/>
      <c r="H1791" s="96"/>
      <c r="I1791" s="16"/>
      <c r="J1791" s="16"/>
      <c r="K1791" s="32"/>
      <c r="L1791" s="16"/>
      <c r="M1791" s="16"/>
      <c r="N1791" s="16"/>
      <c r="AA1791" s="20"/>
      <c r="AB1791" s="20"/>
      <c r="AC1791" s="20"/>
      <c r="AD1791" s="20"/>
      <c r="AE1791" s="20"/>
      <c r="AF1791" s="20"/>
      <c r="AG1791" s="20"/>
      <c r="AH1791" s="20"/>
    </row>
    <row r="1792" spans="1:34" s="1" customFormat="1">
      <c r="A1792" s="96"/>
      <c r="B1792" s="96"/>
      <c r="C1792" s="470"/>
      <c r="D1792" s="96"/>
      <c r="E1792" s="96"/>
      <c r="F1792" s="96"/>
      <c r="G1792" s="96"/>
      <c r="H1792" s="96"/>
      <c r="I1792" s="16"/>
      <c r="J1792" s="16"/>
      <c r="K1792" s="32"/>
      <c r="L1792" s="16"/>
      <c r="M1792" s="16"/>
      <c r="N1792" s="16"/>
      <c r="AA1792" s="20"/>
      <c r="AB1792" s="20"/>
      <c r="AC1792" s="20"/>
      <c r="AD1792" s="20"/>
      <c r="AE1792" s="20"/>
      <c r="AF1792" s="20"/>
      <c r="AG1792" s="20"/>
      <c r="AH1792" s="20"/>
    </row>
    <row r="1793" spans="1:34" s="1" customFormat="1">
      <c r="A1793" s="96"/>
      <c r="B1793" s="96"/>
      <c r="C1793" s="470"/>
      <c r="D1793" s="96"/>
      <c r="E1793" s="96"/>
      <c r="F1793" s="96"/>
      <c r="G1793" s="96"/>
      <c r="H1793" s="96"/>
      <c r="I1793" s="16"/>
      <c r="J1793" s="16"/>
      <c r="K1793" s="32"/>
      <c r="L1793" s="16"/>
      <c r="M1793" s="16"/>
      <c r="N1793" s="16"/>
      <c r="AA1793" s="20"/>
      <c r="AB1793" s="20"/>
      <c r="AC1793" s="20"/>
      <c r="AD1793" s="20"/>
      <c r="AE1793" s="20"/>
      <c r="AF1793" s="20"/>
      <c r="AG1793" s="20"/>
      <c r="AH1793" s="20"/>
    </row>
    <row r="1794" spans="1:34" s="1" customFormat="1">
      <c r="A1794" s="96"/>
      <c r="B1794" s="96"/>
      <c r="C1794" s="470"/>
      <c r="D1794" s="96"/>
      <c r="E1794" s="96"/>
      <c r="F1794" s="96"/>
      <c r="G1794" s="96"/>
      <c r="H1794" s="96"/>
      <c r="I1794" s="16"/>
      <c r="J1794" s="16"/>
      <c r="K1794" s="32"/>
      <c r="L1794" s="16"/>
      <c r="M1794" s="16"/>
      <c r="N1794" s="16"/>
      <c r="AA1794" s="20"/>
      <c r="AB1794" s="20"/>
      <c r="AC1794" s="20"/>
      <c r="AD1794" s="20"/>
      <c r="AE1794" s="20"/>
      <c r="AF1794" s="20"/>
      <c r="AG1794" s="20"/>
      <c r="AH1794" s="20"/>
    </row>
    <row r="1795" spans="1:34" s="1" customFormat="1">
      <c r="A1795" s="96"/>
      <c r="B1795" s="96"/>
      <c r="C1795" s="470"/>
      <c r="D1795" s="96"/>
      <c r="E1795" s="96"/>
      <c r="F1795" s="96"/>
      <c r="G1795" s="96"/>
      <c r="H1795" s="96"/>
      <c r="I1795" s="16"/>
      <c r="J1795" s="16"/>
      <c r="K1795" s="32"/>
      <c r="L1795" s="16"/>
      <c r="M1795" s="16"/>
      <c r="N1795" s="16"/>
      <c r="AA1795" s="20"/>
      <c r="AB1795" s="20"/>
      <c r="AC1795" s="20"/>
      <c r="AD1795" s="20"/>
      <c r="AE1795" s="20"/>
      <c r="AF1795" s="20"/>
      <c r="AG1795" s="20"/>
      <c r="AH1795" s="20"/>
    </row>
    <row r="1796" spans="1:34" s="1" customFormat="1">
      <c r="A1796" s="96"/>
      <c r="B1796" s="96"/>
      <c r="C1796" s="470"/>
      <c r="D1796" s="96"/>
      <c r="E1796" s="96"/>
      <c r="F1796" s="96"/>
      <c r="G1796" s="96"/>
      <c r="H1796" s="96"/>
      <c r="I1796" s="16"/>
      <c r="J1796" s="16"/>
      <c r="K1796" s="32"/>
      <c r="L1796" s="16"/>
      <c r="M1796" s="16"/>
      <c r="N1796" s="16"/>
      <c r="AA1796" s="20"/>
      <c r="AB1796" s="20"/>
      <c r="AC1796" s="20"/>
      <c r="AD1796" s="20"/>
      <c r="AE1796" s="20"/>
      <c r="AF1796" s="20"/>
      <c r="AG1796" s="20"/>
      <c r="AH1796" s="20"/>
    </row>
    <row r="1797" spans="1:34" s="1" customFormat="1">
      <c r="A1797" s="96"/>
      <c r="B1797" s="96"/>
      <c r="C1797" s="470"/>
      <c r="D1797" s="96"/>
      <c r="E1797" s="96"/>
      <c r="F1797" s="96"/>
      <c r="G1797" s="96"/>
      <c r="H1797" s="96"/>
      <c r="I1797" s="16"/>
      <c r="J1797" s="16"/>
      <c r="K1797" s="32"/>
      <c r="L1797" s="16"/>
      <c r="M1797" s="16"/>
      <c r="N1797" s="16"/>
      <c r="AA1797" s="20"/>
      <c r="AB1797" s="20"/>
      <c r="AC1797" s="20"/>
      <c r="AD1797" s="20"/>
      <c r="AE1797" s="20"/>
      <c r="AF1797" s="20"/>
      <c r="AG1797" s="20"/>
      <c r="AH1797" s="20"/>
    </row>
    <row r="1798" spans="1:34" s="1" customFormat="1">
      <c r="A1798" s="96"/>
      <c r="B1798" s="96"/>
      <c r="C1798" s="470"/>
      <c r="D1798" s="96"/>
      <c r="E1798" s="96"/>
      <c r="F1798" s="96"/>
      <c r="G1798" s="96"/>
      <c r="H1798" s="96"/>
      <c r="I1798" s="16"/>
      <c r="J1798" s="16"/>
      <c r="K1798" s="32"/>
      <c r="L1798" s="16"/>
      <c r="M1798" s="16"/>
      <c r="N1798" s="16"/>
      <c r="AA1798" s="20"/>
      <c r="AB1798" s="20"/>
      <c r="AC1798" s="20"/>
      <c r="AD1798" s="20"/>
      <c r="AE1798" s="20"/>
      <c r="AF1798" s="20"/>
      <c r="AG1798" s="20"/>
      <c r="AH1798" s="20"/>
    </row>
    <row r="1799" spans="1:34" s="1" customFormat="1">
      <c r="A1799" s="96"/>
      <c r="B1799" s="96"/>
      <c r="C1799" s="470"/>
      <c r="D1799" s="96"/>
      <c r="E1799" s="96"/>
      <c r="F1799" s="96"/>
      <c r="G1799" s="96"/>
      <c r="H1799" s="96"/>
      <c r="I1799" s="16"/>
      <c r="J1799" s="16"/>
      <c r="K1799" s="32"/>
      <c r="L1799" s="16"/>
      <c r="M1799" s="16"/>
      <c r="N1799" s="16"/>
      <c r="AA1799" s="20"/>
      <c r="AB1799" s="20"/>
      <c r="AC1799" s="20"/>
      <c r="AD1799" s="20"/>
      <c r="AE1799" s="20"/>
      <c r="AF1799" s="20"/>
      <c r="AG1799" s="20"/>
      <c r="AH1799" s="20"/>
    </row>
    <row r="1800" spans="1:34" s="1" customFormat="1">
      <c r="A1800" s="96"/>
      <c r="B1800" s="96"/>
      <c r="C1800" s="470"/>
      <c r="D1800" s="96"/>
      <c r="E1800" s="96"/>
      <c r="F1800" s="96"/>
      <c r="G1800" s="96"/>
      <c r="H1800" s="96"/>
      <c r="I1800" s="16"/>
      <c r="J1800" s="16"/>
      <c r="K1800" s="32"/>
      <c r="L1800" s="16"/>
      <c r="M1800" s="16"/>
      <c r="N1800" s="16"/>
      <c r="AA1800" s="20"/>
      <c r="AB1800" s="20"/>
      <c r="AC1800" s="20"/>
      <c r="AD1800" s="20"/>
      <c r="AE1800" s="20"/>
      <c r="AF1800" s="20"/>
      <c r="AG1800" s="20"/>
      <c r="AH1800" s="20"/>
    </row>
    <row r="1801" spans="1:34" s="1" customFormat="1">
      <c r="A1801" s="96"/>
      <c r="B1801" s="96"/>
      <c r="C1801" s="470"/>
      <c r="D1801" s="96"/>
      <c r="E1801" s="96"/>
      <c r="F1801" s="96"/>
      <c r="G1801" s="96"/>
      <c r="H1801" s="96"/>
      <c r="I1801" s="16"/>
      <c r="J1801" s="16"/>
      <c r="K1801" s="32"/>
      <c r="L1801" s="16"/>
      <c r="M1801" s="16"/>
      <c r="N1801" s="16"/>
      <c r="AA1801" s="20"/>
      <c r="AB1801" s="20"/>
      <c r="AC1801" s="20"/>
      <c r="AD1801" s="20"/>
      <c r="AE1801" s="20"/>
      <c r="AF1801" s="20"/>
      <c r="AG1801" s="20"/>
      <c r="AH1801" s="20"/>
    </row>
    <row r="1802" spans="1:34" s="1" customFormat="1">
      <c r="A1802" s="96"/>
      <c r="B1802" s="96"/>
      <c r="C1802" s="470"/>
      <c r="D1802" s="96"/>
      <c r="E1802" s="96"/>
      <c r="F1802" s="96"/>
      <c r="G1802" s="96"/>
      <c r="H1802" s="96"/>
      <c r="I1802" s="16"/>
      <c r="J1802" s="16"/>
      <c r="K1802" s="32"/>
      <c r="L1802" s="16"/>
      <c r="M1802" s="16"/>
      <c r="N1802" s="16"/>
      <c r="AA1802" s="20"/>
      <c r="AB1802" s="20"/>
      <c r="AC1802" s="20"/>
      <c r="AD1802" s="20"/>
      <c r="AE1802" s="20"/>
      <c r="AF1802" s="20"/>
      <c r="AG1802" s="20"/>
      <c r="AH1802" s="20"/>
    </row>
    <row r="1803" spans="1:34" s="1" customFormat="1">
      <c r="A1803" s="96"/>
      <c r="B1803" s="96"/>
      <c r="C1803" s="470"/>
      <c r="D1803" s="96"/>
      <c r="E1803" s="96"/>
      <c r="F1803" s="96"/>
      <c r="G1803" s="96"/>
      <c r="H1803" s="96"/>
      <c r="I1803" s="16"/>
      <c r="J1803" s="16"/>
      <c r="K1803" s="32"/>
      <c r="L1803" s="16"/>
      <c r="M1803" s="16"/>
      <c r="N1803" s="16"/>
      <c r="AA1803" s="20"/>
      <c r="AB1803" s="20"/>
      <c r="AC1803" s="20"/>
      <c r="AD1803" s="20"/>
      <c r="AE1803" s="20"/>
      <c r="AF1803" s="20"/>
      <c r="AG1803" s="20"/>
      <c r="AH1803" s="20"/>
    </row>
    <row r="1804" spans="1:34" s="1" customFormat="1">
      <c r="A1804" s="96"/>
      <c r="B1804" s="96"/>
      <c r="C1804" s="470"/>
      <c r="D1804" s="96"/>
      <c r="E1804" s="96"/>
      <c r="F1804" s="96"/>
      <c r="G1804" s="96"/>
      <c r="H1804" s="96"/>
      <c r="I1804" s="16"/>
      <c r="J1804" s="16"/>
      <c r="K1804" s="32"/>
      <c r="L1804" s="16"/>
      <c r="M1804" s="16"/>
      <c r="N1804" s="16"/>
      <c r="AA1804" s="20"/>
      <c r="AB1804" s="20"/>
      <c r="AC1804" s="20"/>
      <c r="AD1804" s="20"/>
      <c r="AE1804" s="20"/>
      <c r="AF1804" s="20"/>
      <c r="AG1804" s="20"/>
      <c r="AH1804" s="20"/>
    </row>
    <row r="1805" spans="1:34" s="1" customFormat="1">
      <c r="A1805" s="96"/>
      <c r="B1805" s="96"/>
      <c r="C1805" s="470"/>
      <c r="D1805" s="96"/>
      <c r="E1805" s="96"/>
      <c r="F1805" s="96"/>
      <c r="G1805" s="96"/>
      <c r="H1805" s="96"/>
      <c r="I1805" s="16"/>
      <c r="J1805" s="16"/>
      <c r="K1805" s="32"/>
      <c r="L1805" s="16"/>
      <c r="M1805" s="16"/>
      <c r="N1805" s="16"/>
      <c r="AA1805" s="20"/>
      <c r="AB1805" s="20"/>
      <c r="AC1805" s="20"/>
      <c r="AD1805" s="20"/>
      <c r="AE1805" s="20"/>
      <c r="AF1805" s="20"/>
      <c r="AG1805" s="20"/>
      <c r="AH1805" s="20"/>
    </row>
    <row r="1806" spans="1:34" s="1" customFormat="1">
      <c r="A1806" s="96"/>
      <c r="B1806" s="96"/>
      <c r="C1806" s="470"/>
      <c r="D1806" s="96"/>
      <c r="E1806" s="96"/>
      <c r="F1806" s="96"/>
      <c r="G1806" s="96"/>
      <c r="H1806" s="96"/>
      <c r="I1806" s="16"/>
      <c r="J1806" s="16"/>
      <c r="K1806" s="32"/>
      <c r="L1806" s="16"/>
      <c r="M1806" s="16"/>
      <c r="N1806" s="16"/>
      <c r="AA1806" s="20"/>
      <c r="AB1806" s="20"/>
      <c r="AC1806" s="20"/>
      <c r="AD1806" s="20"/>
      <c r="AE1806" s="20"/>
      <c r="AF1806" s="20"/>
      <c r="AG1806" s="20"/>
      <c r="AH1806" s="20"/>
    </row>
    <row r="1807" spans="1:34" s="1" customFormat="1">
      <c r="A1807" s="96"/>
      <c r="B1807" s="96"/>
      <c r="C1807" s="470"/>
      <c r="D1807" s="96"/>
      <c r="E1807" s="96"/>
      <c r="F1807" s="96"/>
      <c r="G1807" s="96"/>
      <c r="H1807" s="96"/>
      <c r="I1807" s="16"/>
      <c r="J1807" s="16"/>
      <c r="K1807" s="32"/>
      <c r="L1807" s="16"/>
      <c r="M1807" s="16"/>
      <c r="N1807" s="16"/>
      <c r="AA1807" s="20"/>
      <c r="AB1807" s="20"/>
      <c r="AC1807" s="20"/>
      <c r="AD1807" s="20"/>
      <c r="AE1807" s="20"/>
      <c r="AF1807" s="20"/>
      <c r="AG1807" s="20"/>
      <c r="AH1807" s="20"/>
    </row>
    <row r="1808" spans="1:34" s="1" customFormat="1">
      <c r="A1808" s="96"/>
      <c r="B1808" s="96"/>
      <c r="C1808" s="470"/>
      <c r="D1808" s="96"/>
      <c r="E1808" s="96"/>
      <c r="F1808" s="96"/>
      <c r="G1808" s="96"/>
      <c r="H1808" s="96"/>
      <c r="I1808" s="16"/>
      <c r="J1808" s="16"/>
      <c r="K1808" s="32"/>
      <c r="L1808" s="16"/>
      <c r="M1808" s="16"/>
      <c r="N1808" s="16"/>
      <c r="AA1808" s="20"/>
      <c r="AB1808" s="20"/>
      <c r="AC1808" s="20"/>
      <c r="AD1808" s="20"/>
      <c r="AE1808" s="20"/>
      <c r="AF1808" s="20"/>
      <c r="AG1808" s="20"/>
      <c r="AH1808" s="20"/>
    </row>
    <row r="1809" spans="1:34" s="1" customFormat="1">
      <c r="A1809" s="96"/>
      <c r="B1809" s="96"/>
      <c r="C1809" s="470"/>
      <c r="D1809" s="96"/>
      <c r="E1809" s="96"/>
      <c r="F1809" s="96"/>
      <c r="G1809" s="96"/>
      <c r="H1809" s="96"/>
      <c r="I1809" s="16"/>
      <c r="J1809" s="16"/>
      <c r="K1809" s="32"/>
      <c r="L1809" s="16"/>
      <c r="M1809" s="16"/>
      <c r="N1809" s="16"/>
      <c r="AA1809" s="20"/>
      <c r="AB1809" s="20"/>
      <c r="AC1809" s="20"/>
      <c r="AD1809" s="20"/>
      <c r="AE1809" s="20"/>
      <c r="AF1809" s="20"/>
      <c r="AG1809" s="20"/>
      <c r="AH1809" s="20"/>
    </row>
    <row r="1810" spans="1:34" s="1" customFormat="1">
      <c r="A1810" s="96"/>
      <c r="B1810" s="96"/>
      <c r="C1810" s="470"/>
      <c r="D1810" s="96"/>
      <c r="E1810" s="96"/>
      <c r="F1810" s="96"/>
      <c r="G1810" s="96"/>
      <c r="H1810" s="96"/>
      <c r="I1810" s="16"/>
      <c r="J1810" s="16"/>
      <c r="K1810" s="32"/>
      <c r="L1810" s="16"/>
      <c r="M1810" s="16"/>
      <c r="N1810" s="16"/>
      <c r="AA1810" s="20"/>
      <c r="AB1810" s="20"/>
      <c r="AC1810" s="20"/>
      <c r="AD1810" s="20"/>
      <c r="AE1810" s="20"/>
      <c r="AF1810" s="20"/>
      <c r="AG1810" s="20"/>
      <c r="AH1810" s="20"/>
    </row>
    <row r="1811" spans="1:34" s="1" customFormat="1">
      <c r="A1811" s="96"/>
      <c r="B1811" s="96"/>
      <c r="C1811" s="470"/>
      <c r="D1811" s="96"/>
      <c r="E1811" s="96"/>
      <c r="F1811" s="96"/>
      <c r="G1811" s="96"/>
      <c r="H1811" s="96"/>
      <c r="I1811" s="16"/>
      <c r="J1811" s="16"/>
      <c r="K1811" s="32"/>
      <c r="L1811" s="16"/>
      <c r="M1811" s="16"/>
      <c r="N1811" s="16"/>
      <c r="AA1811" s="20"/>
      <c r="AB1811" s="20"/>
      <c r="AC1811" s="20"/>
      <c r="AD1811" s="20"/>
      <c r="AE1811" s="20"/>
      <c r="AF1811" s="20"/>
      <c r="AG1811" s="20"/>
      <c r="AH1811" s="20"/>
    </row>
    <row r="1812" spans="1:34" s="1" customFormat="1">
      <c r="A1812" s="96"/>
      <c r="B1812" s="96"/>
      <c r="C1812" s="470"/>
      <c r="D1812" s="96"/>
      <c r="E1812" s="96"/>
      <c r="F1812" s="96"/>
      <c r="G1812" s="96"/>
      <c r="H1812" s="96"/>
      <c r="I1812" s="16"/>
      <c r="J1812" s="16"/>
      <c r="K1812" s="32"/>
      <c r="L1812" s="16"/>
      <c r="M1812" s="16"/>
      <c r="N1812" s="16"/>
      <c r="AA1812" s="20"/>
      <c r="AB1812" s="20"/>
      <c r="AC1812" s="20"/>
      <c r="AD1812" s="20"/>
      <c r="AE1812" s="20"/>
      <c r="AF1812" s="20"/>
      <c r="AG1812" s="20"/>
      <c r="AH1812" s="20"/>
    </row>
    <row r="1813" spans="1:34" s="1" customFormat="1">
      <c r="A1813" s="96"/>
      <c r="B1813" s="96"/>
      <c r="C1813" s="470"/>
      <c r="D1813" s="96"/>
      <c r="E1813" s="96"/>
      <c r="F1813" s="96"/>
      <c r="G1813" s="96"/>
      <c r="H1813" s="96"/>
      <c r="I1813" s="16"/>
      <c r="J1813" s="16"/>
      <c r="K1813" s="32"/>
      <c r="L1813" s="16"/>
      <c r="M1813" s="16"/>
      <c r="N1813" s="16"/>
      <c r="AA1813" s="20"/>
      <c r="AB1813" s="20"/>
      <c r="AC1813" s="20"/>
      <c r="AD1813" s="20"/>
      <c r="AE1813" s="20"/>
      <c r="AF1813" s="20"/>
      <c r="AG1813" s="20"/>
      <c r="AH1813" s="20"/>
    </row>
    <row r="1814" spans="1:34" s="1" customFormat="1">
      <c r="A1814" s="96"/>
      <c r="B1814" s="96"/>
      <c r="C1814" s="470"/>
      <c r="D1814" s="96"/>
      <c r="E1814" s="96"/>
      <c r="F1814" s="96"/>
      <c r="G1814" s="96"/>
      <c r="H1814" s="96"/>
      <c r="I1814" s="16"/>
      <c r="J1814" s="16"/>
      <c r="K1814" s="32"/>
      <c r="L1814" s="16"/>
      <c r="M1814" s="16"/>
      <c r="N1814" s="16"/>
      <c r="AA1814" s="20"/>
      <c r="AB1814" s="20"/>
      <c r="AC1814" s="20"/>
      <c r="AD1814" s="20"/>
      <c r="AE1814" s="20"/>
      <c r="AF1814" s="20"/>
      <c r="AG1814" s="20"/>
      <c r="AH1814" s="20"/>
    </row>
    <row r="1815" spans="1:34" s="1" customFormat="1">
      <c r="A1815" s="96"/>
      <c r="B1815" s="96"/>
      <c r="C1815" s="470"/>
      <c r="D1815" s="96"/>
      <c r="E1815" s="96"/>
      <c r="F1815" s="96"/>
      <c r="G1815" s="96"/>
      <c r="H1815" s="96"/>
      <c r="I1815" s="16"/>
      <c r="J1815" s="16"/>
      <c r="K1815" s="32"/>
      <c r="L1815" s="16"/>
      <c r="M1815" s="16"/>
      <c r="N1815" s="16"/>
      <c r="AA1815" s="20"/>
      <c r="AB1815" s="20"/>
      <c r="AC1815" s="20"/>
      <c r="AD1815" s="20"/>
      <c r="AE1815" s="20"/>
      <c r="AF1815" s="20"/>
      <c r="AG1815" s="20"/>
      <c r="AH1815" s="20"/>
    </row>
    <row r="1816" spans="1:34" s="1" customFormat="1">
      <c r="A1816" s="96"/>
      <c r="B1816" s="96"/>
      <c r="C1816" s="470"/>
      <c r="D1816" s="96"/>
      <c r="E1816" s="96"/>
      <c r="F1816" s="96"/>
      <c r="G1816" s="96"/>
      <c r="H1816" s="96"/>
      <c r="I1816" s="16"/>
      <c r="J1816" s="16"/>
      <c r="K1816" s="32"/>
      <c r="L1816" s="16"/>
      <c r="M1816" s="16"/>
      <c r="N1816" s="16"/>
      <c r="AA1816" s="20"/>
      <c r="AB1816" s="20"/>
      <c r="AC1816" s="20"/>
      <c r="AD1816" s="20"/>
      <c r="AE1816" s="20"/>
      <c r="AF1816" s="20"/>
      <c r="AG1816" s="20"/>
      <c r="AH1816" s="20"/>
    </row>
    <row r="1817" spans="1:34" s="1" customFormat="1">
      <c r="A1817" s="96"/>
      <c r="B1817" s="96"/>
      <c r="C1817" s="470"/>
      <c r="D1817" s="96"/>
      <c r="E1817" s="96"/>
      <c r="F1817" s="96"/>
      <c r="G1817" s="96"/>
      <c r="H1817" s="96"/>
      <c r="I1817" s="16"/>
      <c r="J1817" s="16"/>
      <c r="K1817" s="32"/>
      <c r="L1817" s="16"/>
      <c r="M1817" s="16"/>
      <c r="N1817" s="16"/>
      <c r="AA1817" s="20"/>
      <c r="AB1817" s="20"/>
      <c r="AC1817" s="20"/>
      <c r="AD1817" s="20"/>
      <c r="AE1817" s="20"/>
      <c r="AF1817" s="20"/>
      <c r="AG1817" s="20"/>
      <c r="AH1817" s="20"/>
    </row>
    <row r="1818" spans="1:34" s="1" customFormat="1">
      <c r="A1818" s="96"/>
      <c r="B1818" s="96"/>
      <c r="C1818" s="470"/>
      <c r="D1818" s="96"/>
      <c r="E1818" s="96"/>
      <c r="F1818" s="96"/>
      <c r="G1818" s="96"/>
      <c r="H1818" s="96"/>
      <c r="I1818" s="16"/>
      <c r="J1818" s="16"/>
      <c r="K1818" s="32"/>
      <c r="L1818" s="16"/>
      <c r="M1818" s="16"/>
      <c r="N1818" s="16"/>
      <c r="AA1818" s="20"/>
      <c r="AB1818" s="20"/>
      <c r="AC1818" s="20"/>
      <c r="AD1818" s="20"/>
      <c r="AE1818" s="20"/>
      <c r="AF1818" s="20"/>
      <c r="AG1818" s="20"/>
      <c r="AH1818" s="20"/>
    </row>
    <row r="1819" spans="1:34" s="1" customFormat="1">
      <c r="A1819" s="96"/>
      <c r="B1819" s="96"/>
      <c r="C1819" s="470"/>
      <c r="D1819" s="96"/>
      <c r="E1819" s="96"/>
      <c r="F1819" s="96"/>
      <c r="G1819" s="96"/>
      <c r="H1819" s="96"/>
      <c r="I1819" s="16"/>
      <c r="J1819" s="16"/>
      <c r="K1819" s="32"/>
      <c r="L1819" s="16"/>
      <c r="M1819" s="16"/>
      <c r="N1819" s="16"/>
      <c r="AA1819" s="20"/>
      <c r="AB1819" s="20"/>
      <c r="AC1819" s="20"/>
      <c r="AD1819" s="20"/>
      <c r="AE1819" s="20"/>
      <c r="AF1819" s="20"/>
      <c r="AG1819" s="20"/>
      <c r="AH1819" s="20"/>
    </row>
    <row r="1820" spans="1:34" s="1" customFormat="1">
      <c r="A1820" s="96"/>
      <c r="B1820" s="96"/>
      <c r="C1820" s="470"/>
      <c r="D1820" s="96"/>
      <c r="E1820" s="96"/>
      <c r="F1820" s="96"/>
      <c r="G1820" s="96"/>
      <c r="H1820" s="96"/>
      <c r="I1820" s="16"/>
      <c r="J1820" s="16"/>
      <c r="K1820" s="32"/>
      <c r="L1820" s="16"/>
      <c r="M1820" s="16"/>
      <c r="N1820" s="16"/>
      <c r="AA1820" s="20"/>
      <c r="AB1820" s="20"/>
      <c r="AC1820" s="20"/>
      <c r="AD1820" s="20"/>
      <c r="AE1820" s="20"/>
      <c r="AF1820" s="20"/>
      <c r="AG1820" s="20"/>
      <c r="AH1820" s="20"/>
    </row>
    <row r="1821" spans="1:34" s="1" customFormat="1">
      <c r="A1821" s="96"/>
      <c r="B1821" s="96"/>
      <c r="C1821" s="470"/>
      <c r="D1821" s="96"/>
      <c r="E1821" s="96"/>
      <c r="F1821" s="96"/>
      <c r="G1821" s="96"/>
      <c r="H1821" s="96"/>
      <c r="I1821" s="16"/>
      <c r="J1821" s="16"/>
      <c r="K1821" s="32"/>
      <c r="L1821" s="16"/>
      <c r="M1821" s="16"/>
      <c r="N1821" s="16"/>
      <c r="AA1821" s="20"/>
      <c r="AB1821" s="20"/>
      <c r="AC1821" s="20"/>
      <c r="AD1821" s="20"/>
      <c r="AE1821" s="20"/>
      <c r="AF1821" s="20"/>
      <c r="AG1821" s="20"/>
      <c r="AH1821" s="20"/>
    </row>
    <row r="1822" spans="1:34" s="1" customFormat="1">
      <c r="A1822" s="96"/>
      <c r="B1822" s="96"/>
      <c r="C1822" s="470"/>
      <c r="D1822" s="96"/>
      <c r="E1822" s="96"/>
      <c r="F1822" s="96"/>
      <c r="G1822" s="96"/>
      <c r="H1822" s="96"/>
      <c r="I1822" s="16"/>
      <c r="J1822" s="16"/>
      <c r="K1822" s="32"/>
      <c r="L1822" s="16"/>
      <c r="M1822" s="16"/>
      <c r="N1822" s="16"/>
      <c r="AA1822" s="20"/>
      <c r="AB1822" s="20"/>
      <c r="AC1822" s="20"/>
      <c r="AD1822" s="20"/>
      <c r="AE1822" s="20"/>
      <c r="AF1822" s="20"/>
      <c r="AG1822" s="20"/>
      <c r="AH1822" s="20"/>
    </row>
    <row r="1823" spans="1:34" s="1" customFormat="1">
      <c r="A1823" s="96"/>
      <c r="B1823" s="96"/>
      <c r="C1823" s="470"/>
      <c r="D1823" s="96"/>
      <c r="E1823" s="96"/>
      <c r="F1823" s="96"/>
      <c r="G1823" s="96"/>
      <c r="H1823" s="96"/>
      <c r="I1823" s="16"/>
      <c r="J1823" s="16"/>
      <c r="K1823" s="32"/>
      <c r="L1823" s="16"/>
      <c r="M1823" s="16"/>
      <c r="N1823" s="16"/>
      <c r="AA1823" s="20"/>
      <c r="AB1823" s="20"/>
      <c r="AC1823" s="20"/>
      <c r="AD1823" s="20"/>
      <c r="AE1823" s="20"/>
      <c r="AF1823" s="20"/>
      <c r="AG1823" s="20"/>
      <c r="AH1823" s="20"/>
    </row>
    <row r="1824" spans="1:34" s="1" customFormat="1">
      <c r="A1824" s="96"/>
      <c r="B1824" s="96"/>
      <c r="C1824" s="470"/>
      <c r="D1824" s="96"/>
      <c r="E1824" s="96"/>
      <c r="F1824" s="96"/>
      <c r="G1824" s="96"/>
      <c r="H1824" s="96"/>
      <c r="I1824" s="16"/>
      <c r="J1824" s="16"/>
      <c r="K1824" s="32"/>
      <c r="L1824" s="16"/>
      <c r="M1824" s="16"/>
      <c r="N1824" s="16"/>
      <c r="AA1824" s="20"/>
      <c r="AB1824" s="20"/>
      <c r="AC1824" s="20"/>
      <c r="AD1824" s="20"/>
      <c r="AE1824" s="20"/>
      <c r="AF1824" s="20"/>
      <c r="AG1824" s="20"/>
      <c r="AH1824" s="20"/>
    </row>
    <row r="1825" spans="1:34" s="1" customFormat="1">
      <c r="A1825" s="96"/>
      <c r="B1825" s="96"/>
      <c r="C1825" s="470"/>
      <c r="D1825" s="96"/>
      <c r="E1825" s="96"/>
      <c r="F1825" s="96"/>
      <c r="G1825" s="96"/>
      <c r="H1825" s="96"/>
      <c r="I1825" s="16"/>
      <c r="J1825" s="16"/>
      <c r="K1825" s="32"/>
      <c r="L1825" s="16"/>
      <c r="M1825" s="16"/>
      <c r="N1825" s="16"/>
      <c r="AA1825" s="20"/>
      <c r="AB1825" s="20"/>
      <c r="AC1825" s="20"/>
      <c r="AD1825" s="20"/>
      <c r="AE1825" s="20"/>
      <c r="AF1825" s="20"/>
      <c r="AG1825" s="20"/>
      <c r="AH1825" s="20"/>
    </row>
    <row r="1826" spans="1:34" s="1" customFormat="1">
      <c r="A1826" s="96"/>
      <c r="B1826" s="96"/>
      <c r="C1826" s="470"/>
      <c r="D1826" s="96"/>
      <c r="E1826" s="96"/>
      <c r="F1826" s="96"/>
      <c r="G1826" s="96"/>
      <c r="H1826" s="96"/>
      <c r="I1826" s="16"/>
      <c r="J1826" s="16"/>
      <c r="K1826" s="32"/>
      <c r="L1826" s="16"/>
      <c r="M1826" s="16"/>
      <c r="N1826" s="16"/>
      <c r="AA1826" s="20"/>
      <c r="AB1826" s="20"/>
      <c r="AC1826" s="20"/>
      <c r="AD1826" s="20"/>
      <c r="AE1826" s="20"/>
      <c r="AF1826" s="20"/>
      <c r="AG1826" s="20"/>
      <c r="AH1826" s="20"/>
    </row>
    <row r="1827" spans="1:34" s="1" customFormat="1">
      <c r="A1827" s="96"/>
      <c r="B1827" s="96"/>
      <c r="C1827" s="470"/>
      <c r="D1827" s="96"/>
      <c r="E1827" s="96"/>
      <c r="F1827" s="96"/>
      <c r="G1827" s="96"/>
      <c r="H1827" s="96"/>
      <c r="I1827" s="16"/>
      <c r="J1827" s="16"/>
      <c r="K1827" s="32"/>
      <c r="L1827" s="16"/>
      <c r="M1827" s="16"/>
      <c r="N1827" s="16"/>
      <c r="AA1827" s="20"/>
      <c r="AB1827" s="20"/>
      <c r="AC1827" s="20"/>
      <c r="AD1827" s="20"/>
      <c r="AE1827" s="20"/>
      <c r="AF1827" s="20"/>
      <c r="AG1827" s="20"/>
      <c r="AH1827" s="20"/>
    </row>
    <row r="1828" spans="1:34" s="1" customFormat="1">
      <c r="A1828" s="96"/>
      <c r="B1828" s="96"/>
      <c r="C1828" s="470"/>
      <c r="D1828" s="96"/>
      <c r="E1828" s="96"/>
      <c r="F1828" s="96"/>
      <c r="G1828" s="96"/>
      <c r="H1828" s="96"/>
      <c r="I1828" s="16"/>
      <c r="J1828" s="16"/>
      <c r="K1828" s="32"/>
      <c r="L1828" s="16"/>
      <c r="M1828" s="16"/>
      <c r="N1828" s="16"/>
      <c r="AA1828" s="20"/>
      <c r="AB1828" s="20"/>
      <c r="AC1828" s="20"/>
      <c r="AD1828" s="20"/>
      <c r="AE1828" s="20"/>
      <c r="AF1828" s="20"/>
      <c r="AG1828" s="20"/>
      <c r="AH1828" s="20"/>
    </row>
    <row r="1829" spans="1:34" s="1" customFormat="1">
      <c r="A1829" s="96"/>
      <c r="B1829" s="96"/>
      <c r="C1829" s="470"/>
      <c r="D1829" s="96"/>
      <c r="E1829" s="96"/>
      <c r="F1829" s="96"/>
      <c r="G1829" s="96"/>
      <c r="H1829" s="96"/>
      <c r="I1829" s="16"/>
      <c r="J1829" s="16"/>
      <c r="K1829" s="32"/>
      <c r="L1829" s="16"/>
      <c r="M1829" s="16"/>
      <c r="N1829" s="16"/>
      <c r="AA1829" s="20"/>
      <c r="AB1829" s="20"/>
      <c r="AC1829" s="20"/>
      <c r="AD1829" s="20"/>
      <c r="AE1829" s="20"/>
      <c r="AF1829" s="20"/>
      <c r="AG1829" s="20"/>
      <c r="AH1829" s="20"/>
    </row>
    <row r="1830" spans="1:34" s="1" customFormat="1">
      <c r="A1830" s="96"/>
      <c r="B1830" s="96"/>
      <c r="C1830" s="470"/>
      <c r="D1830" s="96"/>
      <c r="E1830" s="96"/>
      <c r="F1830" s="96"/>
      <c r="G1830" s="96"/>
      <c r="H1830" s="96"/>
      <c r="I1830" s="16"/>
      <c r="J1830" s="16"/>
      <c r="K1830" s="32"/>
      <c r="L1830" s="16"/>
      <c r="M1830" s="16"/>
      <c r="N1830" s="16"/>
      <c r="AA1830" s="20"/>
      <c r="AB1830" s="20"/>
      <c r="AC1830" s="20"/>
      <c r="AD1830" s="20"/>
      <c r="AE1830" s="20"/>
      <c r="AF1830" s="20"/>
      <c r="AG1830" s="20"/>
      <c r="AH1830" s="20"/>
    </row>
    <row r="1831" spans="1:34" s="1" customFormat="1">
      <c r="A1831" s="96"/>
      <c r="B1831" s="96"/>
      <c r="C1831" s="470"/>
      <c r="D1831" s="96"/>
      <c r="E1831" s="96"/>
      <c r="F1831" s="96"/>
      <c r="G1831" s="96"/>
      <c r="H1831" s="96"/>
      <c r="I1831" s="16"/>
      <c r="J1831" s="16"/>
      <c r="K1831" s="32"/>
      <c r="L1831" s="16"/>
      <c r="M1831" s="16"/>
      <c r="N1831" s="16"/>
      <c r="AA1831" s="20"/>
      <c r="AB1831" s="20"/>
      <c r="AC1831" s="20"/>
      <c r="AD1831" s="20"/>
      <c r="AE1831" s="20"/>
      <c r="AF1831" s="20"/>
      <c r="AG1831" s="20"/>
      <c r="AH1831" s="20"/>
    </row>
    <row r="1832" spans="1:34" s="1" customFormat="1">
      <c r="A1832" s="96"/>
      <c r="B1832" s="96"/>
      <c r="C1832" s="470"/>
      <c r="D1832" s="96"/>
      <c r="E1832" s="96"/>
      <c r="F1832" s="96"/>
      <c r="G1832" s="96"/>
      <c r="H1832" s="96"/>
      <c r="I1832" s="16"/>
      <c r="J1832" s="16"/>
      <c r="K1832" s="32"/>
      <c r="L1832" s="16"/>
      <c r="M1832" s="16"/>
      <c r="N1832" s="16"/>
      <c r="AA1832" s="20"/>
      <c r="AB1832" s="20"/>
      <c r="AC1832" s="20"/>
      <c r="AD1832" s="20"/>
      <c r="AE1832" s="20"/>
      <c r="AF1832" s="20"/>
      <c r="AG1832" s="20"/>
      <c r="AH1832" s="20"/>
    </row>
    <row r="1833" spans="1:34" s="1" customFormat="1">
      <c r="A1833" s="96"/>
      <c r="B1833" s="96"/>
      <c r="C1833" s="470"/>
      <c r="D1833" s="96"/>
      <c r="E1833" s="96"/>
      <c r="F1833" s="96"/>
      <c r="G1833" s="96"/>
      <c r="H1833" s="96"/>
      <c r="I1833" s="16"/>
      <c r="J1833" s="16"/>
      <c r="K1833" s="32"/>
      <c r="L1833" s="16"/>
      <c r="M1833" s="16"/>
      <c r="N1833" s="16"/>
      <c r="AA1833" s="20"/>
      <c r="AB1833" s="20"/>
      <c r="AC1833" s="20"/>
      <c r="AD1833" s="20"/>
      <c r="AE1833" s="20"/>
      <c r="AF1833" s="20"/>
      <c r="AG1833" s="20"/>
      <c r="AH1833" s="20"/>
    </row>
    <row r="1834" spans="1:34" s="1" customFormat="1">
      <c r="A1834" s="96"/>
      <c r="B1834" s="96"/>
      <c r="C1834" s="470"/>
      <c r="D1834" s="96"/>
      <c r="E1834" s="96"/>
      <c r="F1834" s="96"/>
      <c r="G1834" s="96"/>
      <c r="H1834" s="96"/>
      <c r="I1834" s="16"/>
      <c r="J1834" s="16"/>
      <c r="K1834" s="32"/>
      <c r="L1834" s="16"/>
      <c r="M1834" s="16"/>
      <c r="N1834" s="16"/>
      <c r="AA1834" s="20"/>
      <c r="AB1834" s="20"/>
      <c r="AC1834" s="20"/>
      <c r="AD1834" s="20"/>
      <c r="AE1834" s="20"/>
      <c r="AF1834" s="20"/>
      <c r="AG1834" s="20"/>
      <c r="AH1834" s="20"/>
    </row>
    <row r="1835" spans="1:34" s="1" customFormat="1">
      <c r="A1835" s="96"/>
      <c r="B1835" s="96"/>
      <c r="C1835" s="470"/>
      <c r="D1835" s="96"/>
      <c r="E1835" s="96"/>
      <c r="F1835" s="96"/>
      <c r="G1835" s="96"/>
      <c r="H1835" s="96"/>
      <c r="I1835" s="16"/>
      <c r="J1835" s="16"/>
      <c r="K1835" s="32"/>
      <c r="L1835" s="16"/>
      <c r="M1835" s="16"/>
      <c r="N1835" s="16"/>
      <c r="AA1835" s="20"/>
      <c r="AB1835" s="20"/>
      <c r="AC1835" s="20"/>
      <c r="AD1835" s="20"/>
      <c r="AE1835" s="20"/>
      <c r="AF1835" s="20"/>
      <c r="AG1835" s="20"/>
      <c r="AH1835" s="20"/>
    </row>
    <row r="1836" spans="1:34" s="1" customFormat="1">
      <c r="A1836" s="96"/>
      <c r="B1836" s="96"/>
      <c r="C1836" s="470"/>
      <c r="D1836" s="96"/>
      <c r="E1836" s="96"/>
      <c r="F1836" s="96"/>
      <c r="G1836" s="96"/>
      <c r="H1836" s="96"/>
      <c r="I1836" s="16"/>
      <c r="J1836" s="16"/>
      <c r="K1836" s="32"/>
      <c r="L1836" s="16"/>
      <c r="M1836" s="16"/>
      <c r="N1836" s="16"/>
      <c r="AA1836" s="20"/>
      <c r="AB1836" s="20"/>
      <c r="AC1836" s="20"/>
      <c r="AD1836" s="20"/>
      <c r="AE1836" s="20"/>
      <c r="AF1836" s="20"/>
      <c r="AG1836" s="20"/>
      <c r="AH1836" s="20"/>
    </row>
    <row r="1837" spans="1:34" s="1" customFormat="1">
      <c r="A1837" s="96"/>
      <c r="B1837" s="96"/>
      <c r="C1837" s="470"/>
      <c r="D1837" s="96"/>
      <c r="E1837" s="96"/>
      <c r="F1837" s="96"/>
      <c r="G1837" s="96"/>
      <c r="H1837" s="96"/>
      <c r="I1837" s="16"/>
      <c r="J1837" s="16"/>
      <c r="K1837" s="32"/>
      <c r="L1837" s="16"/>
      <c r="M1837" s="16"/>
      <c r="N1837" s="16"/>
      <c r="AA1837" s="20"/>
      <c r="AB1837" s="20"/>
      <c r="AC1837" s="20"/>
      <c r="AD1837" s="20"/>
      <c r="AE1837" s="20"/>
      <c r="AF1837" s="20"/>
      <c r="AG1837" s="20"/>
      <c r="AH1837" s="20"/>
    </row>
    <row r="1838" spans="1:34" s="1" customFormat="1">
      <c r="A1838" s="96"/>
      <c r="B1838" s="96"/>
      <c r="C1838" s="470"/>
      <c r="D1838" s="96"/>
      <c r="E1838" s="96"/>
      <c r="F1838" s="96"/>
      <c r="G1838" s="96"/>
      <c r="H1838" s="96"/>
      <c r="I1838" s="16"/>
      <c r="J1838" s="16"/>
      <c r="K1838" s="32"/>
      <c r="L1838" s="16"/>
      <c r="M1838" s="16"/>
      <c r="N1838" s="16"/>
      <c r="AA1838" s="20"/>
      <c r="AB1838" s="20"/>
      <c r="AC1838" s="20"/>
      <c r="AD1838" s="20"/>
      <c r="AE1838" s="20"/>
      <c r="AF1838" s="20"/>
      <c r="AG1838" s="20"/>
      <c r="AH1838" s="20"/>
    </row>
    <row r="1839" spans="1:34" s="1" customFormat="1">
      <c r="A1839" s="96"/>
      <c r="B1839" s="96"/>
      <c r="C1839" s="470"/>
      <c r="D1839" s="96"/>
      <c r="E1839" s="96"/>
      <c r="F1839" s="96"/>
      <c r="G1839" s="96"/>
      <c r="H1839" s="96"/>
      <c r="I1839" s="16"/>
      <c r="J1839" s="16"/>
      <c r="K1839" s="32"/>
      <c r="L1839" s="16"/>
      <c r="M1839" s="16"/>
      <c r="N1839" s="16"/>
      <c r="AA1839" s="20"/>
      <c r="AB1839" s="20"/>
      <c r="AC1839" s="20"/>
      <c r="AD1839" s="20"/>
      <c r="AE1839" s="20"/>
      <c r="AF1839" s="20"/>
      <c r="AG1839" s="20"/>
      <c r="AH1839" s="20"/>
    </row>
    <row r="1840" spans="1:34" s="1" customFormat="1">
      <c r="A1840" s="96"/>
      <c r="B1840" s="96"/>
      <c r="C1840" s="470"/>
      <c r="D1840" s="96"/>
      <c r="E1840" s="96"/>
      <c r="F1840" s="96"/>
      <c r="G1840" s="96"/>
      <c r="H1840" s="96"/>
      <c r="I1840" s="16"/>
      <c r="J1840" s="16"/>
      <c r="K1840" s="32"/>
      <c r="L1840" s="16"/>
      <c r="M1840" s="16"/>
      <c r="N1840" s="16"/>
      <c r="AA1840" s="20"/>
      <c r="AB1840" s="20"/>
      <c r="AC1840" s="20"/>
      <c r="AD1840" s="20"/>
      <c r="AE1840" s="20"/>
      <c r="AF1840" s="20"/>
      <c r="AG1840" s="20"/>
      <c r="AH1840" s="20"/>
    </row>
    <row r="1841" spans="1:34" s="1" customFormat="1">
      <c r="A1841" s="96"/>
      <c r="B1841" s="96"/>
      <c r="C1841" s="470"/>
      <c r="D1841" s="96"/>
      <c r="E1841" s="96"/>
      <c r="F1841" s="96"/>
      <c r="G1841" s="96"/>
      <c r="H1841" s="96"/>
      <c r="I1841" s="16"/>
      <c r="J1841" s="16"/>
      <c r="K1841" s="32"/>
      <c r="L1841" s="16"/>
      <c r="M1841" s="16"/>
      <c r="N1841" s="16"/>
      <c r="AA1841" s="20"/>
      <c r="AB1841" s="20"/>
      <c r="AC1841" s="20"/>
      <c r="AD1841" s="20"/>
      <c r="AE1841" s="20"/>
      <c r="AF1841" s="20"/>
      <c r="AG1841" s="20"/>
      <c r="AH1841" s="20"/>
    </row>
    <row r="1842" spans="1:34" s="1" customFormat="1">
      <c r="A1842" s="96"/>
      <c r="B1842" s="96"/>
      <c r="C1842" s="470"/>
      <c r="D1842" s="96"/>
      <c r="E1842" s="96"/>
      <c r="F1842" s="96"/>
      <c r="G1842" s="96"/>
      <c r="H1842" s="96"/>
      <c r="I1842" s="16"/>
      <c r="J1842" s="16"/>
      <c r="K1842" s="32"/>
      <c r="L1842" s="16"/>
      <c r="M1842" s="16"/>
      <c r="N1842" s="16"/>
      <c r="AA1842" s="20"/>
      <c r="AB1842" s="20"/>
      <c r="AC1842" s="20"/>
      <c r="AD1842" s="20"/>
      <c r="AE1842" s="20"/>
      <c r="AF1842" s="20"/>
      <c r="AG1842" s="20"/>
      <c r="AH1842" s="20"/>
    </row>
    <row r="1843" spans="1:34" s="1" customFormat="1">
      <c r="A1843" s="96"/>
      <c r="B1843" s="96"/>
      <c r="C1843" s="470"/>
      <c r="D1843" s="96"/>
      <c r="E1843" s="96"/>
      <c r="F1843" s="96"/>
      <c r="G1843" s="96"/>
      <c r="H1843" s="96"/>
      <c r="I1843" s="16"/>
      <c r="J1843" s="16"/>
      <c r="K1843" s="32"/>
      <c r="L1843" s="16"/>
      <c r="M1843" s="16"/>
      <c r="N1843" s="16"/>
      <c r="AA1843" s="20"/>
      <c r="AB1843" s="20"/>
      <c r="AC1843" s="20"/>
      <c r="AD1843" s="20"/>
      <c r="AE1843" s="20"/>
      <c r="AF1843" s="20"/>
      <c r="AG1843" s="20"/>
      <c r="AH1843" s="20"/>
    </row>
    <row r="1844" spans="1:34" s="1" customFormat="1">
      <c r="A1844" s="96"/>
      <c r="B1844" s="96"/>
      <c r="C1844" s="470"/>
      <c r="D1844" s="96"/>
      <c r="E1844" s="96"/>
      <c r="F1844" s="96"/>
      <c r="G1844" s="96"/>
      <c r="H1844" s="96"/>
      <c r="I1844" s="16"/>
      <c r="J1844" s="16"/>
      <c r="K1844" s="32"/>
      <c r="L1844" s="16"/>
      <c r="M1844" s="16"/>
      <c r="N1844" s="16"/>
      <c r="AA1844" s="20"/>
      <c r="AB1844" s="20"/>
      <c r="AC1844" s="20"/>
      <c r="AD1844" s="20"/>
      <c r="AE1844" s="20"/>
      <c r="AF1844" s="20"/>
      <c r="AG1844" s="20"/>
      <c r="AH1844" s="20"/>
    </row>
    <row r="1845" spans="1:34" s="1" customFormat="1">
      <c r="A1845" s="96"/>
      <c r="B1845" s="96"/>
      <c r="C1845" s="470"/>
      <c r="D1845" s="96"/>
      <c r="E1845" s="96"/>
      <c r="F1845" s="96"/>
      <c r="G1845" s="96"/>
      <c r="H1845" s="96"/>
      <c r="I1845" s="16"/>
      <c r="J1845" s="16"/>
      <c r="K1845" s="32"/>
      <c r="L1845" s="16"/>
      <c r="M1845" s="16"/>
      <c r="N1845" s="16"/>
      <c r="AA1845" s="20"/>
      <c r="AB1845" s="20"/>
      <c r="AC1845" s="20"/>
      <c r="AD1845" s="20"/>
      <c r="AE1845" s="20"/>
      <c r="AF1845" s="20"/>
      <c r="AG1845" s="20"/>
      <c r="AH1845" s="20"/>
    </row>
    <row r="1846" spans="1:34" s="1" customFormat="1">
      <c r="A1846" s="96"/>
      <c r="B1846" s="96"/>
      <c r="C1846" s="470"/>
      <c r="D1846" s="96"/>
      <c r="E1846" s="96"/>
      <c r="F1846" s="96"/>
      <c r="G1846" s="96"/>
      <c r="H1846" s="96"/>
      <c r="I1846" s="16"/>
      <c r="J1846" s="16"/>
      <c r="K1846" s="32"/>
      <c r="L1846" s="16"/>
      <c r="M1846" s="16"/>
      <c r="N1846" s="16"/>
      <c r="AA1846" s="20"/>
      <c r="AB1846" s="20"/>
      <c r="AC1846" s="20"/>
      <c r="AD1846" s="20"/>
      <c r="AE1846" s="20"/>
      <c r="AF1846" s="20"/>
      <c r="AG1846" s="20"/>
      <c r="AH1846" s="20"/>
    </row>
    <row r="1847" spans="1:34" s="1" customFormat="1">
      <c r="A1847" s="96"/>
      <c r="B1847" s="96"/>
      <c r="C1847" s="470"/>
      <c r="D1847" s="96"/>
      <c r="E1847" s="96"/>
      <c r="F1847" s="96"/>
      <c r="G1847" s="96"/>
      <c r="H1847" s="96"/>
      <c r="I1847" s="16"/>
      <c r="J1847" s="16"/>
      <c r="K1847" s="32"/>
      <c r="L1847" s="16"/>
      <c r="M1847" s="16"/>
      <c r="N1847" s="16"/>
      <c r="AA1847" s="20"/>
      <c r="AB1847" s="20"/>
      <c r="AC1847" s="20"/>
      <c r="AD1847" s="20"/>
      <c r="AE1847" s="20"/>
      <c r="AF1847" s="20"/>
      <c r="AG1847" s="20"/>
      <c r="AH1847" s="20"/>
    </row>
    <row r="1848" spans="1:34" s="1" customFormat="1">
      <c r="A1848" s="96"/>
      <c r="B1848" s="96"/>
      <c r="C1848" s="470"/>
      <c r="D1848" s="96"/>
      <c r="E1848" s="96"/>
      <c r="F1848" s="96"/>
      <c r="G1848" s="96"/>
      <c r="H1848" s="96"/>
      <c r="I1848" s="16"/>
      <c r="J1848" s="16"/>
      <c r="K1848" s="32"/>
      <c r="L1848" s="16"/>
      <c r="M1848" s="16"/>
      <c r="N1848" s="16"/>
      <c r="AA1848" s="20"/>
      <c r="AB1848" s="20"/>
      <c r="AC1848" s="20"/>
      <c r="AD1848" s="20"/>
      <c r="AE1848" s="20"/>
      <c r="AF1848" s="20"/>
      <c r="AG1848" s="20"/>
      <c r="AH1848" s="20"/>
    </row>
    <row r="1849" spans="1:34" s="1" customFormat="1">
      <c r="A1849" s="96"/>
      <c r="B1849" s="96"/>
      <c r="C1849" s="470"/>
      <c r="D1849" s="96"/>
      <c r="E1849" s="96"/>
      <c r="F1849" s="96"/>
      <c r="G1849" s="96"/>
      <c r="H1849" s="96"/>
      <c r="I1849" s="16"/>
      <c r="J1849" s="16"/>
      <c r="K1849" s="32"/>
      <c r="L1849" s="16"/>
      <c r="M1849" s="16"/>
      <c r="N1849" s="16"/>
      <c r="AA1849" s="20"/>
      <c r="AB1849" s="20"/>
      <c r="AC1849" s="20"/>
      <c r="AD1849" s="20"/>
      <c r="AE1849" s="20"/>
      <c r="AF1849" s="20"/>
      <c r="AG1849" s="20"/>
      <c r="AH1849" s="20"/>
    </row>
    <row r="1850" spans="1:34" s="1" customFormat="1">
      <c r="A1850" s="96"/>
      <c r="B1850" s="96"/>
      <c r="C1850" s="470"/>
      <c r="D1850" s="96"/>
      <c r="E1850" s="96"/>
      <c r="F1850" s="96"/>
      <c r="G1850" s="96"/>
      <c r="H1850" s="96"/>
      <c r="I1850" s="16"/>
      <c r="J1850" s="16"/>
      <c r="K1850" s="32"/>
      <c r="L1850" s="16"/>
      <c r="M1850" s="16"/>
      <c r="N1850" s="16"/>
      <c r="AA1850" s="20"/>
      <c r="AB1850" s="20"/>
      <c r="AC1850" s="20"/>
      <c r="AD1850" s="20"/>
      <c r="AE1850" s="20"/>
      <c r="AF1850" s="20"/>
      <c r="AG1850" s="20"/>
      <c r="AH1850" s="20"/>
    </row>
    <row r="1851" spans="1:34" s="1" customFormat="1">
      <c r="A1851" s="96"/>
      <c r="B1851" s="96"/>
      <c r="C1851" s="470"/>
      <c r="D1851" s="96"/>
      <c r="E1851" s="96"/>
      <c r="F1851" s="96"/>
      <c r="G1851" s="96"/>
      <c r="H1851" s="96"/>
      <c r="I1851" s="16"/>
      <c r="J1851" s="16"/>
      <c r="K1851" s="32"/>
      <c r="L1851" s="16"/>
      <c r="M1851" s="16"/>
      <c r="N1851" s="16"/>
      <c r="AA1851" s="20"/>
      <c r="AB1851" s="20"/>
      <c r="AC1851" s="20"/>
      <c r="AD1851" s="20"/>
      <c r="AE1851" s="20"/>
      <c r="AF1851" s="20"/>
      <c r="AG1851" s="20"/>
      <c r="AH1851" s="20"/>
    </row>
    <row r="1852" spans="1:34" s="1" customFormat="1">
      <c r="A1852" s="96"/>
      <c r="B1852" s="96"/>
      <c r="C1852" s="470"/>
      <c r="D1852" s="96"/>
      <c r="E1852" s="96"/>
      <c r="F1852" s="96"/>
      <c r="G1852" s="96"/>
      <c r="H1852" s="96"/>
      <c r="I1852" s="16"/>
      <c r="J1852" s="16"/>
      <c r="K1852" s="32"/>
      <c r="L1852" s="16"/>
      <c r="M1852" s="16"/>
      <c r="N1852" s="16"/>
      <c r="AA1852" s="20"/>
      <c r="AB1852" s="20"/>
      <c r="AC1852" s="20"/>
      <c r="AD1852" s="20"/>
      <c r="AE1852" s="20"/>
      <c r="AF1852" s="20"/>
      <c r="AG1852" s="20"/>
      <c r="AH1852" s="20"/>
    </row>
    <row r="1853" spans="1:34" s="1" customFormat="1">
      <c r="A1853" s="96"/>
      <c r="B1853" s="96"/>
      <c r="C1853" s="470"/>
      <c r="D1853" s="96"/>
      <c r="E1853" s="96"/>
      <c r="F1853" s="96"/>
      <c r="G1853" s="96"/>
      <c r="H1853" s="96"/>
      <c r="I1853" s="16"/>
      <c r="J1853" s="16"/>
      <c r="K1853" s="32"/>
      <c r="L1853" s="16"/>
      <c r="M1853" s="16"/>
      <c r="N1853" s="16"/>
      <c r="AA1853" s="20"/>
      <c r="AB1853" s="20"/>
      <c r="AC1853" s="20"/>
      <c r="AD1853" s="20"/>
      <c r="AE1853" s="20"/>
      <c r="AF1853" s="20"/>
      <c r="AG1853" s="20"/>
      <c r="AH1853" s="20"/>
    </row>
    <row r="1854" spans="1:34" s="1" customFormat="1">
      <c r="A1854" s="96"/>
      <c r="B1854" s="96"/>
      <c r="C1854" s="470"/>
      <c r="D1854" s="96"/>
      <c r="E1854" s="96"/>
      <c r="F1854" s="96"/>
      <c r="G1854" s="96"/>
      <c r="H1854" s="96"/>
      <c r="I1854" s="16"/>
      <c r="J1854" s="16"/>
      <c r="K1854" s="32"/>
      <c r="L1854" s="16"/>
      <c r="M1854" s="16"/>
      <c r="N1854" s="16"/>
      <c r="AA1854" s="20"/>
      <c r="AB1854" s="20"/>
      <c r="AC1854" s="20"/>
      <c r="AD1854" s="20"/>
      <c r="AE1854" s="20"/>
      <c r="AF1854" s="20"/>
      <c r="AG1854" s="20"/>
      <c r="AH1854" s="20"/>
    </row>
    <row r="1855" spans="1:34" s="1" customFormat="1">
      <c r="A1855" s="96"/>
      <c r="B1855" s="96"/>
      <c r="C1855" s="470"/>
      <c r="D1855" s="96"/>
      <c r="E1855" s="96"/>
      <c r="F1855" s="96"/>
      <c r="G1855" s="96"/>
      <c r="H1855" s="96"/>
      <c r="I1855" s="16"/>
      <c r="J1855" s="16"/>
      <c r="K1855" s="32"/>
      <c r="L1855" s="16"/>
      <c r="M1855" s="16"/>
      <c r="N1855" s="16"/>
      <c r="AA1855" s="20"/>
      <c r="AB1855" s="20"/>
      <c r="AC1855" s="20"/>
      <c r="AD1855" s="20"/>
      <c r="AE1855" s="20"/>
      <c r="AF1855" s="20"/>
      <c r="AG1855" s="20"/>
      <c r="AH1855" s="20"/>
    </row>
    <row r="1856" spans="1:34" s="1" customFormat="1">
      <c r="A1856" s="96"/>
      <c r="B1856" s="96"/>
      <c r="C1856" s="470"/>
      <c r="D1856" s="96"/>
      <c r="E1856" s="96"/>
      <c r="F1856" s="96"/>
      <c r="G1856" s="96"/>
      <c r="H1856" s="96"/>
      <c r="I1856" s="16"/>
      <c r="J1856" s="16"/>
      <c r="K1856" s="32"/>
      <c r="L1856" s="16"/>
      <c r="M1856" s="16"/>
      <c r="N1856" s="16"/>
      <c r="AA1856" s="20"/>
      <c r="AB1856" s="20"/>
      <c r="AC1856" s="20"/>
      <c r="AD1856" s="20"/>
      <c r="AE1856" s="20"/>
      <c r="AF1856" s="20"/>
      <c r="AG1856" s="20"/>
      <c r="AH1856" s="20"/>
    </row>
    <row r="1857" spans="1:34" s="1" customFormat="1">
      <c r="A1857" s="96"/>
      <c r="B1857" s="96"/>
      <c r="C1857" s="470"/>
      <c r="D1857" s="96"/>
      <c r="E1857" s="96"/>
      <c r="F1857" s="96"/>
      <c r="G1857" s="96"/>
      <c r="H1857" s="96"/>
      <c r="I1857" s="16"/>
      <c r="J1857" s="16"/>
      <c r="K1857" s="32"/>
      <c r="L1857" s="16"/>
      <c r="M1857" s="16"/>
      <c r="N1857" s="16"/>
      <c r="AA1857" s="20"/>
      <c r="AB1857" s="20"/>
      <c r="AC1857" s="20"/>
      <c r="AD1857" s="20"/>
      <c r="AE1857" s="20"/>
      <c r="AF1857" s="20"/>
      <c r="AG1857" s="20"/>
      <c r="AH1857" s="20"/>
    </row>
    <row r="1858" spans="1:34" s="1" customFormat="1">
      <c r="A1858" s="96"/>
      <c r="B1858" s="96"/>
      <c r="C1858" s="470"/>
      <c r="D1858" s="96"/>
      <c r="E1858" s="96"/>
      <c r="F1858" s="96"/>
      <c r="G1858" s="96"/>
      <c r="H1858" s="96"/>
      <c r="I1858" s="16"/>
      <c r="J1858" s="16"/>
      <c r="K1858" s="32"/>
      <c r="L1858" s="16"/>
      <c r="M1858" s="16"/>
      <c r="N1858" s="16"/>
      <c r="AA1858" s="20"/>
      <c r="AB1858" s="20"/>
      <c r="AC1858" s="20"/>
      <c r="AD1858" s="20"/>
      <c r="AE1858" s="20"/>
      <c r="AF1858" s="20"/>
      <c r="AG1858" s="20"/>
      <c r="AH1858" s="20"/>
    </row>
    <row r="1859" spans="1:34" s="1" customFormat="1">
      <c r="A1859" s="96"/>
      <c r="B1859" s="96"/>
      <c r="C1859" s="470"/>
      <c r="D1859" s="96"/>
      <c r="E1859" s="96"/>
      <c r="F1859" s="96"/>
      <c r="G1859" s="96"/>
      <c r="H1859" s="96"/>
      <c r="I1859" s="16"/>
      <c r="J1859" s="16"/>
      <c r="K1859" s="32"/>
      <c r="L1859" s="16"/>
      <c r="M1859" s="16"/>
      <c r="N1859" s="16"/>
      <c r="AA1859" s="20"/>
      <c r="AB1859" s="20"/>
      <c r="AC1859" s="20"/>
      <c r="AD1859" s="20"/>
      <c r="AE1859" s="20"/>
      <c r="AF1859" s="20"/>
      <c r="AG1859" s="20"/>
      <c r="AH1859" s="20"/>
    </row>
    <row r="1860" spans="1:34" s="1" customFormat="1">
      <c r="A1860" s="96"/>
      <c r="B1860" s="96"/>
      <c r="C1860" s="470"/>
      <c r="D1860" s="96"/>
      <c r="E1860" s="96"/>
      <c r="F1860" s="96"/>
      <c r="G1860" s="96"/>
      <c r="H1860" s="96"/>
      <c r="I1860" s="16"/>
      <c r="J1860" s="16"/>
      <c r="K1860" s="32"/>
      <c r="L1860" s="16"/>
      <c r="M1860" s="16"/>
      <c r="N1860" s="16"/>
      <c r="AA1860" s="20"/>
      <c r="AB1860" s="20"/>
      <c r="AC1860" s="20"/>
      <c r="AD1860" s="20"/>
      <c r="AE1860" s="20"/>
      <c r="AF1860" s="20"/>
      <c r="AG1860" s="20"/>
      <c r="AH1860" s="20"/>
    </row>
    <row r="1861" spans="1:34" s="1" customFormat="1">
      <c r="A1861" s="96"/>
      <c r="B1861" s="96"/>
      <c r="C1861" s="470"/>
      <c r="D1861" s="96"/>
      <c r="E1861" s="96"/>
      <c r="F1861" s="96"/>
      <c r="G1861" s="96"/>
      <c r="H1861" s="96"/>
      <c r="I1861" s="16"/>
      <c r="J1861" s="16"/>
      <c r="K1861" s="32"/>
      <c r="L1861" s="16"/>
      <c r="M1861" s="16"/>
      <c r="N1861" s="16"/>
      <c r="AA1861" s="20"/>
      <c r="AB1861" s="20"/>
      <c r="AC1861" s="20"/>
      <c r="AD1861" s="20"/>
      <c r="AE1861" s="20"/>
      <c r="AF1861" s="20"/>
      <c r="AG1861" s="20"/>
      <c r="AH1861" s="20"/>
    </row>
    <row r="1862" spans="1:34" s="1" customFormat="1">
      <c r="A1862" s="96"/>
      <c r="B1862" s="96"/>
      <c r="C1862" s="470"/>
      <c r="D1862" s="96"/>
      <c r="E1862" s="96"/>
      <c r="F1862" s="96"/>
      <c r="G1862" s="96"/>
      <c r="H1862" s="96"/>
      <c r="I1862" s="16"/>
      <c r="J1862" s="16"/>
      <c r="K1862" s="32"/>
      <c r="L1862" s="16"/>
      <c r="M1862" s="16"/>
      <c r="N1862" s="16"/>
      <c r="AA1862" s="20"/>
      <c r="AB1862" s="20"/>
      <c r="AC1862" s="20"/>
      <c r="AD1862" s="20"/>
      <c r="AE1862" s="20"/>
      <c r="AF1862" s="20"/>
      <c r="AG1862" s="20"/>
      <c r="AH1862" s="20"/>
    </row>
    <row r="1863" spans="1:34" s="1" customFormat="1">
      <c r="A1863" s="96"/>
      <c r="B1863" s="96"/>
      <c r="C1863" s="470"/>
      <c r="D1863" s="96"/>
      <c r="E1863" s="96"/>
      <c r="F1863" s="96"/>
      <c r="G1863" s="96"/>
      <c r="H1863" s="96"/>
      <c r="I1863" s="16"/>
      <c r="J1863" s="16"/>
      <c r="K1863" s="32"/>
      <c r="L1863" s="16"/>
      <c r="M1863" s="16"/>
      <c r="N1863" s="16"/>
      <c r="AA1863" s="20"/>
      <c r="AB1863" s="20"/>
      <c r="AC1863" s="20"/>
      <c r="AD1863" s="20"/>
      <c r="AE1863" s="20"/>
      <c r="AF1863" s="20"/>
      <c r="AG1863" s="20"/>
      <c r="AH1863" s="20"/>
    </row>
    <row r="1864" spans="1:34" s="1" customFormat="1">
      <c r="A1864" s="96"/>
      <c r="B1864" s="96"/>
      <c r="C1864" s="470"/>
      <c r="D1864" s="96"/>
      <c r="E1864" s="96"/>
      <c r="F1864" s="96"/>
      <c r="G1864" s="96"/>
      <c r="H1864" s="96"/>
      <c r="I1864" s="16"/>
      <c r="J1864" s="16"/>
      <c r="K1864" s="32"/>
      <c r="L1864" s="16"/>
      <c r="M1864" s="16"/>
      <c r="N1864" s="16"/>
      <c r="AA1864" s="20"/>
      <c r="AB1864" s="20"/>
      <c r="AC1864" s="20"/>
      <c r="AD1864" s="20"/>
      <c r="AE1864" s="20"/>
      <c r="AF1864" s="20"/>
      <c r="AG1864" s="20"/>
      <c r="AH1864" s="20"/>
    </row>
    <row r="1865" spans="1:34" s="1" customFormat="1">
      <c r="A1865" s="96"/>
      <c r="B1865" s="96"/>
      <c r="C1865" s="470"/>
      <c r="D1865" s="96"/>
      <c r="E1865" s="96"/>
      <c r="F1865" s="96"/>
      <c r="G1865" s="96"/>
      <c r="H1865" s="96"/>
      <c r="I1865" s="16"/>
      <c r="J1865" s="16"/>
      <c r="K1865" s="32"/>
      <c r="L1865" s="16"/>
      <c r="M1865" s="16"/>
      <c r="N1865" s="16"/>
      <c r="AA1865" s="20"/>
      <c r="AB1865" s="20"/>
      <c r="AC1865" s="20"/>
      <c r="AD1865" s="20"/>
      <c r="AE1865" s="20"/>
      <c r="AF1865" s="20"/>
      <c r="AG1865" s="20"/>
      <c r="AH1865" s="20"/>
    </row>
    <row r="1866" spans="1:34" s="1" customFormat="1">
      <c r="A1866" s="96"/>
      <c r="B1866" s="96"/>
      <c r="C1866" s="470"/>
      <c r="D1866" s="96"/>
      <c r="E1866" s="96"/>
      <c r="F1866" s="96"/>
      <c r="G1866" s="96"/>
      <c r="H1866" s="96"/>
      <c r="I1866" s="16"/>
      <c r="J1866" s="16"/>
      <c r="K1866" s="32"/>
      <c r="L1866" s="16"/>
      <c r="M1866" s="16"/>
      <c r="N1866" s="16"/>
      <c r="AA1866" s="20"/>
      <c r="AB1866" s="20"/>
      <c r="AC1866" s="20"/>
      <c r="AD1866" s="20"/>
      <c r="AE1866" s="20"/>
      <c r="AF1866" s="20"/>
      <c r="AG1866" s="20"/>
      <c r="AH1866" s="20"/>
    </row>
    <row r="1867" spans="1:34" s="1" customFormat="1">
      <c r="A1867" s="96"/>
      <c r="B1867" s="96"/>
      <c r="C1867" s="470"/>
      <c r="D1867" s="96"/>
      <c r="E1867" s="96"/>
      <c r="F1867" s="96"/>
      <c r="G1867" s="96"/>
      <c r="H1867" s="96"/>
      <c r="I1867" s="16"/>
      <c r="J1867" s="16"/>
      <c r="K1867" s="32"/>
      <c r="L1867" s="16"/>
      <c r="M1867" s="16"/>
      <c r="N1867" s="16"/>
      <c r="AA1867" s="20"/>
      <c r="AB1867" s="20"/>
      <c r="AC1867" s="20"/>
      <c r="AD1867" s="20"/>
      <c r="AE1867" s="20"/>
      <c r="AF1867" s="20"/>
      <c r="AG1867" s="20"/>
      <c r="AH1867" s="20"/>
    </row>
    <row r="1868" spans="1:34" s="1" customFormat="1">
      <c r="A1868" s="96"/>
      <c r="B1868" s="96"/>
      <c r="C1868" s="470"/>
      <c r="D1868" s="96"/>
      <c r="E1868" s="96"/>
      <c r="F1868" s="96"/>
      <c r="G1868" s="96"/>
      <c r="H1868" s="96"/>
      <c r="I1868" s="16"/>
      <c r="J1868" s="16"/>
      <c r="K1868" s="32"/>
      <c r="L1868" s="16"/>
      <c r="M1868" s="16"/>
      <c r="N1868" s="16"/>
      <c r="AA1868" s="20"/>
      <c r="AB1868" s="20"/>
      <c r="AC1868" s="20"/>
      <c r="AD1868" s="20"/>
      <c r="AE1868" s="20"/>
      <c r="AF1868" s="20"/>
      <c r="AG1868" s="20"/>
      <c r="AH1868" s="20"/>
    </row>
    <row r="1869" spans="1:34" s="1" customFormat="1">
      <c r="A1869" s="96"/>
      <c r="B1869" s="96"/>
      <c r="C1869" s="470"/>
      <c r="D1869" s="96"/>
      <c r="E1869" s="96"/>
      <c r="F1869" s="96"/>
      <c r="G1869" s="96"/>
      <c r="H1869" s="96"/>
      <c r="I1869" s="16"/>
      <c r="J1869" s="16"/>
      <c r="K1869" s="32"/>
      <c r="L1869" s="16"/>
      <c r="M1869" s="16"/>
      <c r="N1869" s="16"/>
      <c r="AA1869" s="20"/>
      <c r="AB1869" s="20"/>
      <c r="AC1869" s="20"/>
      <c r="AD1869" s="20"/>
      <c r="AE1869" s="20"/>
      <c r="AF1869" s="20"/>
      <c r="AG1869" s="20"/>
      <c r="AH1869" s="20"/>
    </row>
    <row r="1870" spans="1:34" s="1" customFormat="1">
      <c r="A1870" s="96"/>
      <c r="B1870" s="96"/>
      <c r="C1870" s="470"/>
      <c r="D1870" s="96"/>
      <c r="E1870" s="96"/>
      <c r="F1870" s="96"/>
      <c r="G1870" s="96"/>
      <c r="H1870" s="96"/>
      <c r="I1870" s="16"/>
      <c r="J1870" s="16"/>
      <c r="K1870" s="32"/>
      <c r="L1870" s="16"/>
      <c r="M1870" s="16"/>
      <c r="N1870" s="16"/>
      <c r="AA1870" s="20"/>
      <c r="AB1870" s="20"/>
      <c r="AC1870" s="20"/>
      <c r="AD1870" s="20"/>
      <c r="AE1870" s="20"/>
      <c r="AF1870" s="20"/>
      <c r="AG1870" s="20"/>
      <c r="AH1870" s="20"/>
    </row>
    <row r="1871" spans="1:34" s="1" customFormat="1">
      <c r="A1871" s="96"/>
      <c r="B1871" s="96"/>
      <c r="C1871" s="470"/>
      <c r="D1871" s="96"/>
      <c r="E1871" s="96"/>
      <c r="F1871" s="96"/>
      <c r="G1871" s="96"/>
      <c r="H1871" s="96"/>
      <c r="I1871" s="16"/>
      <c r="J1871" s="16"/>
      <c r="K1871" s="32"/>
      <c r="L1871" s="16"/>
      <c r="M1871" s="16"/>
      <c r="N1871" s="16"/>
      <c r="AA1871" s="20"/>
      <c r="AB1871" s="20"/>
      <c r="AC1871" s="20"/>
      <c r="AD1871" s="20"/>
      <c r="AE1871" s="20"/>
      <c r="AF1871" s="20"/>
      <c r="AG1871" s="20"/>
      <c r="AH1871" s="20"/>
    </row>
    <row r="1872" spans="1:34" s="1" customFormat="1">
      <c r="A1872" s="96"/>
      <c r="B1872" s="96"/>
      <c r="C1872" s="470"/>
      <c r="D1872" s="96"/>
      <c r="E1872" s="96"/>
      <c r="F1872" s="96"/>
      <c r="G1872" s="96"/>
      <c r="H1872" s="96"/>
      <c r="I1872" s="16"/>
      <c r="J1872" s="16"/>
      <c r="K1872" s="32"/>
      <c r="L1872" s="16"/>
      <c r="M1872" s="16"/>
      <c r="N1872" s="16"/>
      <c r="AA1872" s="20"/>
      <c r="AB1872" s="20"/>
      <c r="AC1872" s="20"/>
      <c r="AD1872" s="20"/>
      <c r="AE1872" s="20"/>
      <c r="AF1872" s="20"/>
      <c r="AG1872" s="20"/>
      <c r="AH1872" s="20"/>
    </row>
    <row r="1873" spans="1:34" s="1" customFormat="1">
      <c r="A1873" s="96"/>
      <c r="B1873" s="96"/>
      <c r="C1873" s="470"/>
      <c r="D1873" s="96"/>
      <c r="E1873" s="96"/>
      <c r="F1873" s="96"/>
      <c r="G1873" s="96"/>
      <c r="H1873" s="96"/>
      <c r="I1873" s="16"/>
      <c r="J1873" s="16"/>
      <c r="K1873" s="32"/>
      <c r="L1873" s="16"/>
      <c r="M1873" s="16"/>
      <c r="N1873" s="16"/>
      <c r="AA1873" s="20"/>
      <c r="AB1873" s="20"/>
      <c r="AC1873" s="20"/>
      <c r="AD1873" s="20"/>
      <c r="AE1873" s="20"/>
      <c r="AF1873" s="20"/>
      <c r="AG1873" s="20"/>
      <c r="AH1873" s="20"/>
    </row>
    <row r="1874" spans="1:34" s="1" customFormat="1">
      <c r="A1874" s="96"/>
      <c r="B1874" s="96"/>
      <c r="C1874" s="470"/>
      <c r="D1874" s="96"/>
      <c r="E1874" s="96"/>
      <c r="F1874" s="96"/>
      <c r="G1874" s="96"/>
      <c r="H1874" s="96"/>
      <c r="I1874" s="16"/>
      <c r="J1874" s="16"/>
      <c r="K1874" s="32"/>
      <c r="L1874" s="16"/>
      <c r="M1874" s="16"/>
      <c r="N1874" s="16"/>
      <c r="AA1874" s="20"/>
      <c r="AB1874" s="20"/>
      <c r="AC1874" s="20"/>
      <c r="AD1874" s="20"/>
      <c r="AE1874" s="20"/>
      <c r="AF1874" s="20"/>
      <c r="AG1874" s="20"/>
      <c r="AH1874" s="20"/>
    </row>
    <row r="1875" spans="1:34" s="1" customFormat="1">
      <c r="A1875" s="96"/>
      <c r="B1875" s="96"/>
      <c r="C1875" s="470"/>
      <c r="D1875" s="96"/>
      <c r="E1875" s="96"/>
      <c r="F1875" s="96"/>
      <c r="G1875" s="96"/>
      <c r="H1875" s="96"/>
      <c r="I1875" s="16"/>
      <c r="J1875" s="16"/>
      <c r="K1875" s="32"/>
      <c r="L1875" s="16"/>
      <c r="M1875" s="16"/>
      <c r="N1875" s="16"/>
      <c r="AA1875" s="20"/>
      <c r="AB1875" s="20"/>
      <c r="AC1875" s="20"/>
      <c r="AD1875" s="20"/>
      <c r="AE1875" s="20"/>
      <c r="AF1875" s="20"/>
      <c r="AG1875" s="20"/>
      <c r="AH1875" s="20"/>
    </row>
    <row r="1876" spans="1:34" s="1" customFormat="1">
      <c r="A1876" s="96"/>
      <c r="B1876" s="96"/>
      <c r="C1876" s="470"/>
      <c r="D1876" s="96"/>
      <c r="E1876" s="96"/>
      <c r="F1876" s="96"/>
      <c r="G1876" s="96"/>
      <c r="H1876" s="96"/>
      <c r="I1876" s="16"/>
      <c r="J1876" s="16"/>
      <c r="K1876" s="32"/>
      <c r="L1876" s="16"/>
      <c r="M1876" s="16"/>
      <c r="N1876" s="16"/>
      <c r="AA1876" s="20"/>
      <c r="AB1876" s="20"/>
      <c r="AC1876" s="20"/>
      <c r="AD1876" s="20"/>
      <c r="AE1876" s="20"/>
      <c r="AF1876" s="20"/>
      <c r="AG1876" s="20"/>
      <c r="AH1876" s="20"/>
    </row>
    <row r="1877" spans="1:34" s="1" customFormat="1">
      <c r="A1877" s="96"/>
      <c r="B1877" s="96"/>
      <c r="C1877" s="470"/>
      <c r="D1877" s="96"/>
      <c r="E1877" s="96"/>
      <c r="F1877" s="96"/>
      <c r="G1877" s="96"/>
      <c r="H1877" s="96"/>
      <c r="I1877" s="16"/>
      <c r="J1877" s="16"/>
      <c r="K1877" s="32"/>
      <c r="L1877" s="16"/>
      <c r="M1877" s="16"/>
      <c r="N1877" s="16"/>
      <c r="AA1877" s="20"/>
      <c r="AB1877" s="20"/>
      <c r="AC1877" s="20"/>
      <c r="AD1877" s="20"/>
      <c r="AE1877" s="20"/>
      <c r="AF1877" s="20"/>
      <c r="AG1877" s="20"/>
      <c r="AH1877" s="20"/>
    </row>
    <row r="1878" spans="1:34" s="1" customFormat="1">
      <c r="A1878" s="96"/>
      <c r="B1878" s="96"/>
      <c r="C1878" s="470"/>
      <c r="D1878" s="96"/>
      <c r="E1878" s="96"/>
      <c r="F1878" s="96"/>
      <c r="G1878" s="96"/>
      <c r="H1878" s="96"/>
      <c r="I1878" s="16"/>
      <c r="J1878" s="16"/>
      <c r="K1878" s="32"/>
      <c r="L1878" s="16"/>
      <c r="M1878" s="16"/>
      <c r="N1878" s="16"/>
      <c r="AA1878" s="20"/>
      <c r="AB1878" s="20"/>
      <c r="AC1878" s="20"/>
      <c r="AD1878" s="20"/>
      <c r="AE1878" s="20"/>
      <c r="AF1878" s="20"/>
      <c r="AG1878" s="20"/>
      <c r="AH1878" s="20"/>
    </row>
    <row r="1879" spans="1:34" s="1" customFormat="1">
      <c r="A1879" s="96"/>
      <c r="B1879" s="96"/>
      <c r="C1879" s="470"/>
      <c r="D1879" s="96"/>
      <c r="E1879" s="96"/>
      <c r="F1879" s="96"/>
      <c r="G1879" s="96"/>
      <c r="H1879" s="96"/>
      <c r="I1879" s="16"/>
      <c r="J1879" s="16"/>
      <c r="K1879" s="32"/>
      <c r="L1879" s="16"/>
      <c r="M1879" s="16"/>
      <c r="N1879" s="16"/>
      <c r="AA1879" s="20"/>
      <c r="AB1879" s="20"/>
      <c r="AC1879" s="20"/>
      <c r="AD1879" s="20"/>
      <c r="AE1879" s="20"/>
      <c r="AF1879" s="20"/>
      <c r="AG1879" s="20"/>
      <c r="AH1879" s="20"/>
    </row>
    <row r="1880" spans="1:34" s="1" customFormat="1">
      <c r="A1880" s="96"/>
      <c r="B1880" s="96"/>
      <c r="C1880" s="470"/>
      <c r="D1880" s="96"/>
      <c r="E1880" s="96"/>
      <c r="F1880" s="96"/>
      <c r="G1880" s="96"/>
      <c r="H1880" s="96"/>
      <c r="I1880" s="16"/>
      <c r="J1880" s="16"/>
      <c r="K1880" s="32"/>
      <c r="L1880" s="16"/>
      <c r="M1880" s="16"/>
      <c r="N1880" s="16"/>
      <c r="AA1880" s="20"/>
      <c r="AB1880" s="20"/>
      <c r="AC1880" s="20"/>
      <c r="AD1880" s="20"/>
      <c r="AE1880" s="20"/>
      <c r="AF1880" s="20"/>
      <c r="AG1880" s="20"/>
      <c r="AH1880" s="20"/>
    </row>
    <row r="1881" spans="1:34" s="1" customFormat="1">
      <c r="A1881" s="96"/>
      <c r="B1881" s="96"/>
      <c r="C1881" s="470"/>
      <c r="D1881" s="96"/>
      <c r="E1881" s="96"/>
      <c r="F1881" s="96"/>
      <c r="G1881" s="96"/>
      <c r="H1881" s="96"/>
      <c r="I1881" s="16"/>
      <c r="J1881" s="16"/>
      <c r="K1881" s="32"/>
      <c r="L1881" s="16"/>
      <c r="M1881" s="16"/>
      <c r="N1881" s="16"/>
      <c r="AA1881" s="20"/>
      <c r="AB1881" s="20"/>
      <c r="AC1881" s="20"/>
      <c r="AD1881" s="20"/>
      <c r="AE1881" s="20"/>
      <c r="AF1881" s="20"/>
      <c r="AG1881" s="20"/>
      <c r="AH1881" s="20"/>
    </row>
    <row r="1882" spans="1:34" s="1" customFormat="1">
      <c r="A1882" s="96"/>
      <c r="B1882" s="96"/>
      <c r="C1882" s="470"/>
      <c r="D1882" s="96"/>
      <c r="E1882" s="96"/>
      <c r="F1882" s="96"/>
      <c r="G1882" s="96"/>
      <c r="H1882" s="96"/>
      <c r="I1882" s="16"/>
      <c r="J1882" s="16"/>
      <c r="K1882" s="32"/>
      <c r="L1882" s="16"/>
      <c r="M1882" s="16"/>
      <c r="N1882" s="16"/>
      <c r="AA1882" s="20"/>
      <c r="AB1882" s="20"/>
      <c r="AC1882" s="20"/>
      <c r="AD1882" s="20"/>
      <c r="AE1882" s="20"/>
      <c r="AF1882" s="20"/>
      <c r="AG1882" s="20"/>
      <c r="AH1882" s="20"/>
    </row>
    <row r="1883" spans="1:34" s="1" customFormat="1">
      <c r="A1883" s="96"/>
      <c r="B1883" s="96"/>
      <c r="C1883" s="470"/>
      <c r="D1883" s="96"/>
      <c r="E1883" s="96"/>
      <c r="F1883" s="96"/>
      <c r="G1883" s="96"/>
      <c r="H1883" s="96"/>
      <c r="I1883" s="16"/>
      <c r="J1883" s="16"/>
      <c r="K1883" s="32"/>
      <c r="L1883" s="16"/>
      <c r="M1883" s="16"/>
      <c r="N1883" s="16"/>
      <c r="AA1883" s="20"/>
      <c r="AB1883" s="20"/>
      <c r="AC1883" s="20"/>
      <c r="AD1883" s="20"/>
      <c r="AE1883" s="20"/>
      <c r="AF1883" s="20"/>
      <c r="AG1883" s="20"/>
      <c r="AH1883" s="20"/>
    </row>
    <row r="1884" spans="1:34" s="1" customFormat="1">
      <c r="A1884" s="96"/>
      <c r="B1884" s="96"/>
      <c r="C1884" s="470"/>
      <c r="D1884" s="96"/>
      <c r="E1884" s="96"/>
      <c r="F1884" s="96"/>
      <c r="G1884" s="96"/>
      <c r="H1884" s="96"/>
      <c r="I1884" s="16"/>
      <c r="J1884" s="16"/>
      <c r="K1884" s="32"/>
      <c r="L1884" s="16"/>
      <c r="M1884" s="16"/>
      <c r="N1884" s="16"/>
      <c r="AA1884" s="20"/>
      <c r="AB1884" s="20"/>
      <c r="AC1884" s="20"/>
      <c r="AD1884" s="20"/>
      <c r="AE1884" s="20"/>
      <c r="AF1884" s="20"/>
      <c r="AG1884" s="20"/>
      <c r="AH1884" s="20"/>
    </row>
    <row r="1885" spans="1:34" s="1" customFormat="1">
      <c r="A1885" s="96"/>
      <c r="B1885" s="96"/>
      <c r="C1885" s="470"/>
      <c r="D1885" s="96"/>
      <c r="E1885" s="96"/>
      <c r="F1885" s="96"/>
      <c r="G1885" s="96"/>
      <c r="H1885" s="96"/>
      <c r="I1885" s="16"/>
      <c r="J1885" s="16"/>
      <c r="K1885" s="32"/>
      <c r="L1885" s="16"/>
      <c r="M1885" s="16"/>
      <c r="N1885" s="16"/>
      <c r="AA1885" s="20"/>
      <c r="AB1885" s="20"/>
      <c r="AC1885" s="20"/>
      <c r="AD1885" s="20"/>
      <c r="AE1885" s="20"/>
      <c r="AF1885" s="20"/>
      <c r="AG1885" s="20"/>
      <c r="AH1885" s="20"/>
    </row>
    <row r="1886" spans="1:34" s="1" customFormat="1">
      <c r="A1886" s="96"/>
      <c r="B1886" s="96"/>
      <c r="C1886" s="470"/>
      <c r="D1886" s="96"/>
      <c r="E1886" s="96"/>
      <c r="F1886" s="96"/>
      <c r="G1886" s="96"/>
      <c r="H1886" s="96"/>
      <c r="I1886" s="16"/>
      <c r="J1886" s="16"/>
      <c r="K1886" s="32"/>
      <c r="L1886" s="16"/>
      <c r="M1886" s="16"/>
      <c r="N1886" s="16"/>
      <c r="AA1886" s="20"/>
      <c r="AB1886" s="20"/>
      <c r="AC1886" s="20"/>
      <c r="AD1886" s="20"/>
      <c r="AE1886" s="20"/>
      <c r="AF1886" s="20"/>
      <c r="AG1886" s="20"/>
      <c r="AH1886" s="20"/>
    </row>
    <row r="1887" spans="1:34" s="1" customFormat="1">
      <c r="A1887" s="96"/>
      <c r="B1887" s="96"/>
      <c r="C1887" s="470"/>
      <c r="D1887" s="96"/>
      <c r="E1887" s="96"/>
      <c r="F1887" s="96"/>
      <c r="G1887" s="96"/>
      <c r="H1887" s="96"/>
      <c r="I1887" s="16"/>
      <c r="J1887" s="16"/>
      <c r="K1887" s="32"/>
      <c r="L1887" s="16"/>
      <c r="M1887" s="16"/>
      <c r="N1887" s="16"/>
      <c r="AA1887" s="20"/>
      <c r="AB1887" s="20"/>
      <c r="AC1887" s="20"/>
      <c r="AD1887" s="20"/>
      <c r="AE1887" s="20"/>
      <c r="AF1887" s="20"/>
      <c r="AG1887" s="20"/>
      <c r="AH1887" s="20"/>
    </row>
    <row r="1888" spans="1:34" s="1" customFormat="1">
      <c r="A1888" s="96"/>
      <c r="B1888" s="96"/>
      <c r="C1888" s="470"/>
      <c r="D1888" s="96"/>
      <c r="E1888" s="96"/>
      <c r="F1888" s="96"/>
      <c r="G1888" s="96"/>
      <c r="H1888" s="96"/>
      <c r="I1888" s="16"/>
      <c r="J1888" s="16"/>
      <c r="K1888" s="32"/>
      <c r="L1888" s="16"/>
      <c r="M1888" s="16"/>
      <c r="N1888" s="16"/>
      <c r="AA1888" s="20"/>
      <c r="AB1888" s="20"/>
      <c r="AC1888" s="20"/>
      <c r="AD1888" s="20"/>
      <c r="AE1888" s="20"/>
      <c r="AF1888" s="20"/>
      <c r="AG1888" s="20"/>
      <c r="AH1888" s="20"/>
    </row>
    <row r="1889" spans="1:34" s="1" customFormat="1">
      <c r="A1889" s="96"/>
      <c r="B1889" s="96"/>
      <c r="C1889" s="470"/>
      <c r="D1889" s="96"/>
      <c r="E1889" s="96"/>
      <c r="F1889" s="96"/>
      <c r="G1889" s="96"/>
      <c r="H1889" s="96"/>
      <c r="I1889" s="16"/>
      <c r="J1889" s="16"/>
      <c r="K1889" s="32"/>
      <c r="L1889" s="16"/>
      <c r="M1889" s="16"/>
      <c r="N1889" s="16"/>
      <c r="AA1889" s="20"/>
      <c r="AB1889" s="20"/>
      <c r="AC1889" s="20"/>
      <c r="AD1889" s="20"/>
      <c r="AE1889" s="20"/>
      <c r="AF1889" s="20"/>
      <c r="AG1889" s="20"/>
      <c r="AH1889" s="20"/>
    </row>
    <row r="1890" spans="1:34" s="1" customFormat="1">
      <c r="A1890" s="96"/>
      <c r="B1890" s="96"/>
      <c r="C1890" s="470"/>
      <c r="D1890" s="96"/>
      <c r="E1890" s="96"/>
      <c r="F1890" s="96"/>
      <c r="G1890" s="96"/>
      <c r="H1890" s="96"/>
      <c r="I1890" s="16"/>
      <c r="J1890" s="16"/>
      <c r="K1890" s="32"/>
      <c r="L1890" s="16"/>
      <c r="M1890" s="16"/>
      <c r="N1890" s="16"/>
      <c r="AA1890" s="20"/>
      <c r="AB1890" s="20"/>
      <c r="AC1890" s="20"/>
      <c r="AD1890" s="20"/>
      <c r="AE1890" s="20"/>
      <c r="AF1890" s="20"/>
      <c r="AG1890" s="20"/>
      <c r="AH1890" s="20"/>
    </row>
    <row r="1891" spans="1:34" s="1" customFormat="1">
      <c r="A1891" s="96"/>
      <c r="B1891" s="96"/>
      <c r="C1891" s="470"/>
      <c r="D1891" s="96"/>
      <c r="E1891" s="96"/>
      <c r="F1891" s="96"/>
      <c r="G1891" s="96"/>
      <c r="H1891" s="96"/>
      <c r="I1891" s="16"/>
      <c r="J1891" s="16"/>
      <c r="K1891" s="32"/>
      <c r="L1891" s="16"/>
      <c r="M1891" s="16"/>
      <c r="N1891" s="16"/>
      <c r="AA1891" s="20"/>
      <c r="AB1891" s="20"/>
      <c r="AC1891" s="20"/>
      <c r="AD1891" s="20"/>
      <c r="AE1891" s="20"/>
      <c r="AF1891" s="20"/>
      <c r="AG1891" s="20"/>
      <c r="AH1891" s="20"/>
    </row>
    <row r="1892" spans="1:34" s="1" customFormat="1">
      <c r="A1892" s="96"/>
      <c r="B1892" s="96"/>
      <c r="C1892" s="470"/>
      <c r="D1892" s="96"/>
      <c r="E1892" s="96"/>
      <c r="F1892" s="96"/>
      <c r="G1892" s="96"/>
      <c r="H1892" s="96"/>
      <c r="I1892" s="16"/>
      <c r="J1892" s="16"/>
      <c r="K1892" s="32"/>
      <c r="L1892" s="16"/>
      <c r="M1892" s="16"/>
      <c r="N1892" s="16"/>
      <c r="AA1892" s="20"/>
      <c r="AB1892" s="20"/>
      <c r="AC1892" s="20"/>
      <c r="AD1892" s="20"/>
      <c r="AE1892" s="20"/>
      <c r="AF1892" s="20"/>
      <c r="AG1892" s="20"/>
      <c r="AH1892" s="20"/>
    </row>
    <row r="1893" spans="1:34" s="1" customFormat="1">
      <c r="A1893" s="96"/>
      <c r="B1893" s="96"/>
      <c r="C1893" s="470"/>
      <c r="D1893" s="96"/>
      <c r="E1893" s="96"/>
      <c r="F1893" s="96"/>
      <c r="G1893" s="96"/>
      <c r="H1893" s="96"/>
      <c r="I1893" s="16"/>
      <c r="J1893" s="16"/>
      <c r="K1893" s="32"/>
      <c r="L1893" s="16"/>
      <c r="M1893" s="16"/>
      <c r="N1893" s="16"/>
      <c r="AA1893" s="20"/>
      <c r="AB1893" s="20"/>
      <c r="AC1893" s="20"/>
      <c r="AD1893" s="20"/>
      <c r="AE1893" s="20"/>
      <c r="AF1893" s="20"/>
      <c r="AG1893" s="20"/>
      <c r="AH1893" s="20"/>
    </row>
    <row r="1894" spans="1:34" s="1" customFormat="1">
      <c r="A1894" s="96"/>
      <c r="B1894" s="96"/>
      <c r="C1894" s="470"/>
      <c r="D1894" s="96"/>
      <c r="E1894" s="96"/>
      <c r="F1894" s="96"/>
      <c r="G1894" s="96"/>
      <c r="H1894" s="96"/>
      <c r="I1894" s="16"/>
      <c r="J1894" s="16"/>
      <c r="K1894" s="32"/>
      <c r="L1894" s="16"/>
      <c r="M1894" s="16"/>
      <c r="N1894" s="16"/>
      <c r="AA1894" s="20"/>
      <c r="AB1894" s="20"/>
      <c r="AC1894" s="20"/>
      <c r="AD1894" s="20"/>
      <c r="AE1894" s="20"/>
      <c r="AF1894" s="20"/>
      <c r="AG1894" s="20"/>
      <c r="AH1894" s="20"/>
    </row>
    <row r="1895" spans="1:34" s="1" customFormat="1">
      <c r="A1895" s="96"/>
      <c r="B1895" s="96"/>
      <c r="C1895" s="470"/>
      <c r="D1895" s="96"/>
      <c r="E1895" s="96"/>
      <c r="F1895" s="96"/>
      <c r="G1895" s="96"/>
      <c r="H1895" s="96"/>
      <c r="I1895" s="16"/>
      <c r="J1895" s="16"/>
      <c r="K1895" s="32"/>
      <c r="L1895" s="16"/>
      <c r="M1895" s="16"/>
      <c r="N1895" s="16"/>
      <c r="AA1895" s="20"/>
      <c r="AB1895" s="20"/>
      <c r="AC1895" s="20"/>
      <c r="AD1895" s="20"/>
      <c r="AE1895" s="20"/>
      <c r="AF1895" s="20"/>
      <c r="AG1895" s="20"/>
      <c r="AH1895" s="20"/>
    </row>
    <row r="1896" spans="1:34" s="1" customFormat="1">
      <c r="A1896" s="96"/>
      <c r="B1896" s="96"/>
      <c r="C1896" s="470"/>
      <c r="D1896" s="96"/>
      <c r="E1896" s="96"/>
      <c r="F1896" s="96"/>
      <c r="G1896" s="96"/>
      <c r="H1896" s="96"/>
      <c r="I1896" s="16"/>
      <c r="J1896" s="16"/>
      <c r="K1896" s="32"/>
      <c r="L1896" s="16"/>
      <c r="M1896" s="16"/>
      <c r="N1896" s="16"/>
      <c r="AA1896" s="20"/>
      <c r="AB1896" s="20"/>
      <c r="AC1896" s="20"/>
      <c r="AD1896" s="20"/>
      <c r="AE1896" s="20"/>
      <c r="AF1896" s="20"/>
      <c r="AG1896" s="20"/>
      <c r="AH1896" s="20"/>
    </row>
    <row r="1897" spans="1:34" s="1" customFormat="1">
      <c r="A1897" s="96"/>
      <c r="B1897" s="96"/>
      <c r="C1897" s="470"/>
      <c r="D1897" s="96"/>
      <c r="E1897" s="96"/>
      <c r="F1897" s="96"/>
      <c r="G1897" s="96"/>
      <c r="H1897" s="96"/>
      <c r="I1897" s="16"/>
      <c r="J1897" s="16"/>
      <c r="K1897" s="32"/>
      <c r="L1897" s="16"/>
      <c r="M1897" s="16"/>
      <c r="N1897" s="16"/>
      <c r="AA1897" s="20"/>
      <c r="AB1897" s="20"/>
      <c r="AC1897" s="20"/>
      <c r="AD1897" s="20"/>
      <c r="AE1897" s="20"/>
      <c r="AF1897" s="20"/>
      <c r="AG1897" s="20"/>
      <c r="AH1897" s="20"/>
    </row>
    <row r="1898" spans="1:34" s="1" customFormat="1">
      <c r="A1898" s="96"/>
      <c r="B1898" s="96"/>
      <c r="C1898" s="470"/>
      <c r="D1898" s="96"/>
      <c r="E1898" s="96"/>
      <c r="F1898" s="96"/>
      <c r="G1898" s="96"/>
      <c r="H1898" s="96"/>
      <c r="I1898" s="16"/>
      <c r="J1898" s="16"/>
      <c r="K1898" s="32"/>
      <c r="L1898" s="16"/>
      <c r="M1898" s="16"/>
      <c r="N1898" s="16"/>
      <c r="AA1898" s="20"/>
      <c r="AB1898" s="20"/>
      <c r="AC1898" s="20"/>
      <c r="AD1898" s="20"/>
      <c r="AE1898" s="20"/>
      <c r="AF1898" s="20"/>
      <c r="AG1898" s="20"/>
      <c r="AH1898" s="20"/>
    </row>
    <row r="1899" spans="1:34" s="1" customFormat="1">
      <c r="A1899" s="96"/>
      <c r="B1899" s="96"/>
      <c r="C1899" s="470"/>
      <c r="D1899" s="96"/>
      <c r="E1899" s="96"/>
      <c r="F1899" s="96"/>
      <c r="G1899" s="96"/>
      <c r="H1899" s="96"/>
      <c r="I1899" s="16"/>
      <c r="J1899" s="16"/>
      <c r="K1899" s="32"/>
      <c r="L1899" s="16"/>
      <c r="M1899" s="16"/>
      <c r="N1899" s="16"/>
      <c r="AA1899" s="20"/>
      <c r="AB1899" s="20"/>
      <c r="AC1899" s="20"/>
      <c r="AD1899" s="20"/>
      <c r="AE1899" s="20"/>
      <c r="AF1899" s="20"/>
      <c r="AG1899" s="20"/>
      <c r="AH1899" s="20"/>
    </row>
    <row r="1900" spans="1:34" s="1" customFormat="1">
      <c r="A1900" s="96"/>
      <c r="B1900" s="96"/>
      <c r="C1900" s="470"/>
      <c r="D1900" s="96"/>
      <c r="E1900" s="96"/>
      <c r="F1900" s="96"/>
      <c r="G1900" s="96"/>
      <c r="H1900" s="96"/>
      <c r="I1900" s="16"/>
      <c r="J1900" s="16"/>
      <c r="K1900" s="32"/>
      <c r="L1900" s="16"/>
      <c r="M1900" s="16"/>
      <c r="N1900" s="16"/>
      <c r="AA1900" s="20"/>
      <c r="AB1900" s="20"/>
      <c r="AC1900" s="20"/>
      <c r="AD1900" s="20"/>
      <c r="AE1900" s="20"/>
      <c r="AF1900" s="20"/>
      <c r="AG1900" s="20"/>
      <c r="AH1900" s="20"/>
    </row>
    <row r="1901" spans="1:34" s="1" customFormat="1">
      <c r="A1901" s="96"/>
      <c r="B1901" s="96"/>
      <c r="C1901" s="470"/>
      <c r="D1901" s="96"/>
      <c r="E1901" s="96"/>
      <c r="F1901" s="96"/>
      <c r="G1901" s="96"/>
      <c r="H1901" s="96"/>
      <c r="I1901" s="16"/>
      <c r="J1901" s="16"/>
      <c r="K1901" s="32"/>
      <c r="L1901" s="16"/>
      <c r="M1901" s="16"/>
      <c r="N1901" s="16"/>
      <c r="AA1901" s="20"/>
      <c r="AB1901" s="20"/>
      <c r="AC1901" s="20"/>
      <c r="AD1901" s="20"/>
      <c r="AE1901" s="20"/>
      <c r="AF1901" s="20"/>
      <c r="AG1901" s="20"/>
      <c r="AH1901" s="20"/>
    </row>
    <row r="1902" spans="1:34" s="1" customFormat="1">
      <c r="A1902" s="96"/>
      <c r="B1902" s="96"/>
      <c r="C1902" s="470"/>
      <c r="D1902" s="96"/>
      <c r="E1902" s="96"/>
      <c r="F1902" s="96"/>
      <c r="G1902" s="96"/>
      <c r="H1902" s="96"/>
      <c r="I1902" s="16"/>
      <c r="J1902" s="16"/>
      <c r="K1902" s="32"/>
      <c r="L1902" s="16"/>
      <c r="M1902" s="16"/>
      <c r="N1902" s="16"/>
      <c r="AA1902" s="20"/>
      <c r="AB1902" s="20"/>
      <c r="AC1902" s="20"/>
      <c r="AD1902" s="20"/>
      <c r="AE1902" s="20"/>
      <c r="AF1902" s="20"/>
      <c r="AG1902" s="20"/>
      <c r="AH1902" s="20"/>
    </row>
    <row r="1903" spans="1:34" s="1" customFormat="1">
      <c r="A1903" s="96"/>
      <c r="B1903" s="96"/>
      <c r="C1903" s="470"/>
      <c r="D1903" s="96"/>
      <c r="E1903" s="96"/>
      <c r="F1903" s="96"/>
      <c r="G1903" s="96"/>
      <c r="H1903" s="96"/>
      <c r="I1903" s="16"/>
      <c r="J1903" s="16"/>
      <c r="K1903" s="32"/>
      <c r="L1903" s="16"/>
      <c r="M1903" s="16"/>
      <c r="N1903" s="16"/>
      <c r="AA1903" s="20"/>
      <c r="AB1903" s="20"/>
      <c r="AC1903" s="20"/>
      <c r="AD1903" s="20"/>
      <c r="AE1903" s="20"/>
      <c r="AF1903" s="20"/>
      <c r="AG1903" s="20"/>
      <c r="AH1903" s="20"/>
    </row>
    <row r="1904" spans="1:34" s="1" customFormat="1">
      <c r="A1904" s="96"/>
      <c r="B1904" s="96"/>
      <c r="C1904" s="470"/>
      <c r="D1904" s="96"/>
      <c r="E1904" s="96"/>
      <c r="F1904" s="96"/>
      <c r="G1904" s="96"/>
      <c r="H1904" s="96"/>
      <c r="I1904" s="16"/>
      <c r="J1904" s="16"/>
      <c r="K1904" s="32"/>
      <c r="L1904" s="16"/>
      <c r="M1904" s="16"/>
      <c r="N1904" s="16"/>
      <c r="AA1904" s="20"/>
      <c r="AB1904" s="20"/>
      <c r="AC1904" s="20"/>
      <c r="AD1904" s="20"/>
      <c r="AE1904" s="20"/>
      <c r="AF1904" s="20"/>
      <c r="AG1904" s="20"/>
      <c r="AH1904" s="20"/>
    </row>
    <row r="1905" spans="1:34" s="1" customFormat="1">
      <c r="A1905" s="96"/>
      <c r="B1905" s="96"/>
      <c r="C1905" s="470"/>
      <c r="D1905" s="96"/>
      <c r="E1905" s="96"/>
      <c r="F1905" s="96"/>
      <c r="G1905" s="96"/>
      <c r="H1905" s="96"/>
      <c r="I1905" s="16"/>
      <c r="J1905" s="16"/>
      <c r="K1905" s="32"/>
      <c r="L1905" s="16"/>
      <c r="M1905" s="16"/>
      <c r="N1905" s="16"/>
      <c r="AA1905" s="20"/>
      <c r="AB1905" s="20"/>
      <c r="AC1905" s="20"/>
      <c r="AD1905" s="20"/>
      <c r="AE1905" s="20"/>
      <c r="AF1905" s="20"/>
      <c r="AG1905" s="20"/>
      <c r="AH1905" s="20"/>
    </row>
    <row r="1906" spans="1:34" s="1" customFormat="1">
      <c r="A1906" s="96"/>
      <c r="B1906" s="96"/>
      <c r="C1906" s="470"/>
      <c r="D1906" s="96"/>
      <c r="E1906" s="96"/>
      <c r="F1906" s="96"/>
      <c r="G1906" s="96"/>
      <c r="H1906" s="96"/>
      <c r="I1906" s="16"/>
      <c r="J1906" s="16"/>
      <c r="K1906" s="32"/>
      <c r="L1906" s="16"/>
      <c r="M1906" s="16"/>
      <c r="N1906" s="16"/>
      <c r="AA1906" s="20"/>
      <c r="AB1906" s="20"/>
      <c r="AC1906" s="20"/>
      <c r="AD1906" s="20"/>
      <c r="AE1906" s="20"/>
      <c r="AF1906" s="20"/>
      <c r="AG1906" s="20"/>
      <c r="AH1906" s="20"/>
    </row>
    <row r="1907" spans="1:34" s="1" customFormat="1">
      <c r="A1907" s="96"/>
      <c r="B1907" s="96"/>
      <c r="C1907" s="470"/>
      <c r="D1907" s="96"/>
      <c r="E1907" s="96"/>
      <c r="F1907" s="96"/>
      <c r="G1907" s="96"/>
      <c r="H1907" s="96"/>
      <c r="I1907" s="16"/>
      <c r="J1907" s="16"/>
      <c r="K1907" s="32"/>
      <c r="L1907" s="16"/>
      <c r="M1907" s="16"/>
      <c r="N1907" s="16"/>
      <c r="AA1907" s="20"/>
      <c r="AB1907" s="20"/>
      <c r="AC1907" s="20"/>
      <c r="AD1907" s="20"/>
      <c r="AE1907" s="20"/>
      <c r="AF1907" s="20"/>
      <c r="AG1907" s="20"/>
      <c r="AH1907" s="20"/>
    </row>
    <row r="1908" spans="1:34" s="1" customFormat="1">
      <c r="A1908" s="96"/>
      <c r="B1908" s="96"/>
      <c r="C1908" s="470"/>
      <c r="D1908" s="96"/>
      <c r="E1908" s="96"/>
      <c r="F1908" s="96"/>
      <c r="G1908" s="96"/>
      <c r="H1908" s="96"/>
      <c r="I1908" s="16"/>
      <c r="J1908" s="16"/>
      <c r="K1908" s="32"/>
      <c r="L1908" s="16"/>
      <c r="M1908" s="16"/>
      <c r="N1908" s="16"/>
      <c r="AA1908" s="20"/>
      <c r="AB1908" s="20"/>
      <c r="AC1908" s="20"/>
      <c r="AD1908" s="20"/>
      <c r="AE1908" s="20"/>
      <c r="AF1908" s="20"/>
      <c r="AG1908" s="20"/>
      <c r="AH1908" s="20"/>
    </row>
    <row r="1909" spans="1:34" s="1" customFormat="1">
      <c r="A1909" s="96"/>
      <c r="B1909" s="96"/>
      <c r="C1909" s="470"/>
      <c r="D1909" s="96"/>
      <c r="E1909" s="96"/>
      <c r="F1909" s="96"/>
      <c r="G1909" s="96"/>
      <c r="H1909" s="96"/>
      <c r="I1909" s="16"/>
      <c r="J1909" s="16"/>
      <c r="K1909" s="32"/>
      <c r="L1909" s="16"/>
      <c r="M1909" s="16"/>
      <c r="N1909" s="16"/>
      <c r="AA1909" s="20"/>
      <c r="AB1909" s="20"/>
      <c r="AC1909" s="20"/>
      <c r="AD1909" s="20"/>
      <c r="AE1909" s="20"/>
      <c r="AF1909" s="20"/>
      <c r="AG1909" s="20"/>
      <c r="AH1909" s="20"/>
    </row>
    <row r="1910" spans="1:34" s="1" customFormat="1">
      <c r="A1910" s="96"/>
      <c r="B1910" s="96"/>
      <c r="C1910" s="470"/>
      <c r="D1910" s="96"/>
      <c r="E1910" s="96"/>
      <c r="F1910" s="96"/>
      <c r="G1910" s="96"/>
      <c r="H1910" s="96"/>
      <c r="I1910" s="16"/>
      <c r="J1910" s="16"/>
      <c r="K1910" s="32"/>
      <c r="L1910" s="16"/>
      <c r="M1910" s="16"/>
      <c r="N1910" s="16"/>
      <c r="AA1910" s="20"/>
      <c r="AB1910" s="20"/>
      <c r="AC1910" s="20"/>
      <c r="AD1910" s="20"/>
      <c r="AE1910" s="20"/>
      <c r="AF1910" s="20"/>
      <c r="AG1910" s="20"/>
      <c r="AH1910" s="20"/>
    </row>
    <row r="1911" spans="1:34" s="1" customFormat="1">
      <c r="A1911" s="96"/>
      <c r="B1911" s="96"/>
      <c r="C1911" s="470"/>
      <c r="D1911" s="96"/>
      <c r="E1911" s="96"/>
      <c r="F1911" s="96"/>
      <c r="G1911" s="96"/>
      <c r="H1911" s="96"/>
      <c r="I1911" s="16"/>
      <c r="J1911" s="16"/>
      <c r="K1911" s="32"/>
      <c r="L1911" s="16"/>
      <c r="M1911" s="16"/>
      <c r="N1911" s="16"/>
      <c r="AA1911" s="20"/>
      <c r="AB1911" s="20"/>
      <c r="AC1911" s="20"/>
      <c r="AD1911" s="20"/>
      <c r="AE1911" s="20"/>
      <c r="AF1911" s="20"/>
      <c r="AG1911" s="20"/>
      <c r="AH1911" s="20"/>
    </row>
    <row r="1912" spans="1:34" s="1" customFormat="1">
      <c r="A1912" s="96"/>
      <c r="B1912" s="96"/>
      <c r="C1912" s="470"/>
      <c r="D1912" s="96"/>
      <c r="E1912" s="96"/>
      <c r="F1912" s="96"/>
      <c r="G1912" s="96"/>
      <c r="H1912" s="96"/>
      <c r="I1912" s="16"/>
      <c r="J1912" s="16"/>
      <c r="K1912" s="32"/>
      <c r="L1912" s="16"/>
      <c r="M1912" s="16"/>
      <c r="N1912" s="16"/>
      <c r="AA1912" s="20"/>
      <c r="AB1912" s="20"/>
      <c r="AC1912" s="20"/>
      <c r="AD1912" s="20"/>
      <c r="AE1912" s="20"/>
      <c r="AF1912" s="20"/>
      <c r="AG1912" s="20"/>
      <c r="AH1912" s="20"/>
    </row>
    <row r="1913" spans="1:34" s="1" customFormat="1">
      <c r="A1913" s="96"/>
      <c r="B1913" s="96"/>
      <c r="C1913" s="470"/>
      <c r="D1913" s="96"/>
      <c r="E1913" s="96"/>
      <c r="F1913" s="96"/>
      <c r="G1913" s="96"/>
      <c r="H1913" s="96"/>
      <c r="I1913" s="16"/>
      <c r="J1913" s="16"/>
      <c r="K1913" s="32"/>
      <c r="L1913" s="16"/>
      <c r="M1913" s="16"/>
      <c r="N1913" s="16"/>
      <c r="AA1913" s="20"/>
      <c r="AB1913" s="20"/>
      <c r="AC1913" s="20"/>
      <c r="AD1913" s="20"/>
      <c r="AE1913" s="20"/>
      <c r="AF1913" s="20"/>
      <c r="AG1913" s="20"/>
      <c r="AH1913" s="20"/>
    </row>
    <row r="1914" spans="1:34" s="1" customFormat="1">
      <c r="A1914" s="96"/>
      <c r="B1914" s="96"/>
      <c r="C1914" s="470"/>
      <c r="D1914" s="96"/>
      <c r="E1914" s="96"/>
      <c r="F1914" s="96"/>
      <c r="G1914" s="96"/>
      <c r="H1914" s="96"/>
      <c r="I1914" s="16"/>
      <c r="J1914" s="16"/>
      <c r="K1914" s="32"/>
      <c r="L1914" s="16"/>
      <c r="M1914" s="16"/>
      <c r="N1914" s="16"/>
      <c r="AA1914" s="20"/>
      <c r="AB1914" s="20"/>
      <c r="AC1914" s="20"/>
      <c r="AD1914" s="20"/>
      <c r="AE1914" s="20"/>
      <c r="AF1914" s="20"/>
      <c r="AG1914" s="20"/>
      <c r="AH1914" s="20"/>
    </row>
    <row r="1915" spans="1:34" s="1" customFormat="1">
      <c r="A1915" s="96"/>
      <c r="B1915" s="96"/>
      <c r="C1915" s="470"/>
      <c r="D1915" s="96"/>
      <c r="E1915" s="96"/>
      <c r="F1915" s="96"/>
      <c r="G1915" s="96"/>
      <c r="H1915" s="96"/>
      <c r="I1915" s="16"/>
      <c r="J1915" s="16"/>
      <c r="K1915" s="32"/>
      <c r="L1915" s="16"/>
      <c r="M1915" s="16"/>
      <c r="N1915" s="16"/>
      <c r="AA1915" s="20"/>
      <c r="AB1915" s="20"/>
      <c r="AC1915" s="20"/>
      <c r="AD1915" s="20"/>
      <c r="AE1915" s="20"/>
      <c r="AF1915" s="20"/>
      <c r="AG1915" s="20"/>
      <c r="AH1915" s="20"/>
    </row>
    <row r="1916" spans="1:34" s="1" customFormat="1">
      <c r="A1916" s="96"/>
      <c r="B1916" s="96"/>
      <c r="C1916" s="470"/>
      <c r="D1916" s="96"/>
      <c r="E1916" s="96"/>
      <c r="F1916" s="96"/>
      <c r="G1916" s="96"/>
      <c r="H1916" s="96"/>
      <c r="I1916" s="16"/>
      <c r="J1916" s="16"/>
      <c r="K1916" s="32"/>
      <c r="L1916" s="16"/>
      <c r="M1916" s="16"/>
      <c r="N1916" s="16"/>
      <c r="AA1916" s="20"/>
      <c r="AB1916" s="20"/>
      <c r="AC1916" s="20"/>
      <c r="AD1916" s="20"/>
      <c r="AE1916" s="20"/>
      <c r="AF1916" s="20"/>
      <c r="AG1916" s="20"/>
      <c r="AH1916" s="20"/>
    </row>
    <row r="1917" spans="1:34" s="1" customFormat="1">
      <c r="A1917" s="96"/>
      <c r="B1917" s="96"/>
      <c r="C1917" s="470"/>
      <c r="D1917" s="96"/>
      <c r="E1917" s="96"/>
      <c r="F1917" s="96"/>
      <c r="G1917" s="96"/>
      <c r="H1917" s="96"/>
      <c r="I1917" s="16"/>
      <c r="J1917" s="16"/>
      <c r="K1917" s="32"/>
      <c r="L1917" s="16"/>
      <c r="M1917" s="16"/>
      <c r="N1917" s="16"/>
      <c r="AA1917" s="20"/>
      <c r="AB1917" s="20"/>
      <c r="AC1917" s="20"/>
      <c r="AD1917" s="20"/>
      <c r="AE1917" s="20"/>
      <c r="AF1917" s="20"/>
      <c r="AG1917" s="20"/>
      <c r="AH1917" s="20"/>
    </row>
    <row r="1918" spans="1:34" s="1" customFormat="1">
      <c r="A1918" s="96"/>
      <c r="B1918" s="96"/>
      <c r="C1918" s="470"/>
      <c r="D1918" s="96"/>
      <c r="E1918" s="96"/>
      <c r="F1918" s="96"/>
      <c r="G1918" s="96"/>
      <c r="H1918" s="96"/>
      <c r="I1918" s="16"/>
      <c r="J1918" s="16"/>
      <c r="K1918" s="32"/>
      <c r="L1918" s="16"/>
      <c r="M1918" s="16"/>
      <c r="N1918" s="16"/>
      <c r="AA1918" s="20"/>
      <c r="AB1918" s="20"/>
      <c r="AC1918" s="20"/>
      <c r="AD1918" s="20"/>
      <c r="AE1918" s="20"/>
      <c r="AF1918" s="20"/>
      <c r="AG1918" s="20"/>
      <c r="AH1918" s="20"/>
    </row>
    <row r="1919" spans="1:34" s="1" customFormat="1">
      <c r="A1919" s="96"/>
      <c r="B1919" s="96"/>
      <c r="C1919" s="470"/>
      <c r="D1919" s="96"/>
      <c r="E1919" s="96"/>
      <c r="F1919" s="96"/>
      <c r="G1919" s="96"/>
      <c r="H1919" s="96"/>
      <c r="I1919" s="16"/>
      <c r="J1919" s="16"/>
      <c r="K1919" s="32"/>
      <c r="L1919" s="16"/>
      <c r="M1919" s="16"/>
      <c r="N1919" s="16"/>
      <c r="AA1919" s="20"/>
      <c r="AB1919" s="20"/>
      <c r="AC1919" s="20"/>
      <c r="AD1919" s="20"/>
      <c r="AE1919" s="20"/>
      <c r="AF1919" s="20"/>
      <c r="AG1919" s="20"/>
      <c r="AH1919" s="20"/>
    </row>
    <row r="1920" spans="1:34" s="1" customFormat="1">
      <c r="A1920" s="96"/>
      <c r="B1920" s="96"/>
      <c r="C1920" s="470"/>
      <c r="D1920" s="96"/>
      <c r="E1920" s="96"/>
      <c r="F1920" s="96"/>
      <c r="G1920" s="96"/>
      <c r="H1920" s="96"/>
      <c r="I1920" s="16"/>
      <c r="J1920" s="16"/>
      <c r="K1920" s="32"/>
      <c r="L1920" s="16"/>
      <c r="M1920" s="16"/>
      <c r="N1920" s="16"/>
      <c r="AA1920" s="20"/>
      <c r="AB1920" s="20"/>
      <c r="AC1920" s="20"/>
      <c r="AD1920" s="20"/>
      <c r="AE1920" s="20"/>
      <c r="AF1920" s="20"/>
      <c r="AG1920" s="20"/>
      <c r="AH1920" s="20"/>
    </row>
    <row r="1921" spans="1:34" s="1" customFormat="1">
      <c r="A1921" s="96"/>
      <c r="B1921" s="96"/>
      <c r="C1921" s="470"/>
      <c r="D1921" s="96"/>
      <c r="E1921" s="96"/>
      <c r="F1921" s="96"/>
      <c r="G1921" s="96"/>
      <c r="H1921" s="96"/>
      <c r="I1921" s="16"/>
      <c r="J1921" s="16"/>
      <c r="K1921" s="32"/>
      <c r="L1921" s="16"/>
      <c r="M1921" s="16"/>
      <c r="N1921" s="16"/>
      <c r="AA1921" s="20"/>
      <c r="AB1921" s="20"/>
      <c r="AC1921" s="20"/>
      <c r="AD1921" s="20"/>
      <c r="AE1921" s="20"/>
      <c r="AF1921" s="20"/>
      <c r="AG1921" s="20"/>
      <c r="AH1921" s="20"/>
    </row>
    <row r="1922" spans="1:34" s="1" customFormat="1">
      <c r="A1922" s="96"/>
      <c r="B1922" s="96"/>
      <c r="C1922" s="470"/>
      <c r="D1922" s="96"/>
      <c r="E1922" s="96"/>
      <c r="F1922" s="96"/>
      <c r="G1922" s="96"/>
      <c r="H1922" s="96"/>
      <c r="I1922" s="16"/>
      <c r="J1922" s="16"/>
      <c r="K1922" s="32"/>
      <c r="L1922" s="16"/>
      <c r="M1922" s="16"/>
      <c r="N1922" s="16"/>
      <c r="AA1922" s="20"/>
      <c r="AB1922" s="20"/>
      <c r="AC1922" s="20"/>
      <c r="AD1922" s="20"/>
      <c r="AE1922" s="20"/>
      <c r="AF1922" s="20"/>
      <c r="AG1922" s="20"/>
      <c r="AH1922" s="20"/>
    </row>
    <row r="1923" spans="1:34" s="1" customFormat="1">
      <c r="A1923" s="96"/>
      <c r="B1923" s="96"/>
      <c r="C1923" s="470"/>
      <c r="D1923" s="96"/>
      <c r="E1923" s="96"/>
      <c r="F1923" s="96"/>
      <c r="G1923" s="96"/>
      <c r="H1923" s="96"/>
      <c r="I1923" s="16"/>
      <c r="J1923" s="16"/>
      <c r="K1923" s="32"/>
      <c r="L1923" s="16"/>
      <c r="M1923" s="16"/>
      <c r="N1923" s="16"/>
      <c r="AA1923" s="20"/>
      <c r="AB1923" s="20"/>
      <c r="AC1923" s="20"/>
      <c r="AD1923" s="20"/>
      <c r="AE1923" s="20"/>
      <c r="AF1923" s="20"/>
      <c r="AG1923" s="20"/>
      <c r="AH1923" s="20"/>
    </row>
    <row r="1924" spans="1:34" s="1" customFormat="1">
      <c r="A1924" s="96"/>
      <c r="B1924" s="96"/>
      <c r="C1924" s="470"/>
      <c r="D1924" s="96"/>
      <c r="E1924" s="96"/>
      <c r="F1924" s="96"/>
      <c r="G1924" s="96"/>
      <c r="H1924" s="96"/>
      <c r="I1924" s="16"/>
      <c r="J1924" s="16"/>
      <c r="K1924" s="32"/>
      <c r="L1924" s="16"/>
      <c r="M1924" s="16"/>
      <c r="N1924" s="16"/>
      <c r="AA1924" s="20"/>
      <c r="AB1924" s="20"/>
      <c r="AC1924" s="20"/>
      <c r="AD1924" s="20"/>
      <c r="AE1924" s="20"/>
      <c r="AF1924" s="20"/>
      <c r="AG1924" s="20"/>
      <c r="AH1924" s="20"/>
    </row>
    <row r="1925" spans="1:34" s="1" customFormat="1">
      <c r="A1925" s="96"/>
      <c r="B1925" s="96"/>
      <c r="C1925" s="470"/>
      <c r="D1925" s="96"/>
      <c r="E1925" s="96"/>
      <c r="F1925" s="96"/>
      <c r="G1925" s="96"/>
      <c r="H1925" s="96"/>
      <c r="I1925" s="16"/>
      <c r="J1925" s="16"/>
      <c r="K1925" s="32"/>
      <c r="L1925" s="16"/>
      <c r="M1925" s="16"/>
      <c r="N1925" s="16"/>
      <c r="AA1925" s="20"/>
      <c r="AB1925" s="20"/>
      <c r="AC1925" s="20"/>
      <c r="AD1925" s="20"/>
      <c r="AE1925" s="20"/>
      <c r="AF1925" s="20"/>
      <c r="AG1925" s="20"/>
      <c r="AH1925" s="20"/>
    </row>
    <row r="1926" spans="1:34" s="1" customFormat="1">
      <c r="A1926" s="96"/>
      <c r="B1926" s="96"/>
      <c r="C1926" s="470"/>
      <c r="D1926" s="96"/>
      <c r="E1926" s="96"/>
      <c r="F1926" s="96"/>
      <c r="G1926" s="96"/>
      <c r="H1926" s="96"/>
      <c r="I1926" s="16"/>
      <c r="J1926" s="16"/>
      <c r="K1926" s="32"/>
      <c r="L1926" s="16"/>
      <c r="M1926" s="16"/>
      <c r="N1926" s="16"/>
      <c r="AA1926" s="20"/>
      <c r="AB1926" s="20"/>
      <c r="AC1926" s="20"/>
      <c r="AD1926" s="20"/>
      <c r="AE1926" s="20"/>
      <c r="AF1926" s="20"/>
      <c r="AG1926" s="20"/>
      <c r="AH1926" s="20"/>
    </row>
    <row r="1927" spans="1:34" s="1" customFormat="1">
      <c r="A1927" s="96"/>
      <c r="B1927" s="96"/>
      <c r="C1927" s="470"/>
      <c r="D1927" s="96"/>
      <c r="E1927" s="96"/>
      <c r="F1927" s="96"/>
      <c r="G1927" s="96"/>
      <c r="H1927" s="96"/>
      <c r="I1927" s="16"/>
      <c r="J1927" s="16"/>
      <c r="K1927" s="32"/>
      <c r="L1927" s="16"/>
      <c r="M1927" s="16"/>
      <c r="N1927" s="16"/>
      <c r="AA1927" s="20"/>
      <c r="AB1927" s="20"/>
      <c r="AC1927" s="20"/>
      <c r="AD1927" s="20"/>
      <c r="AE1927" s="20"/>
      <c r="AF1927" s="20"/>
      <c r="AG1927" s="20"/>
      <c r="AH1927" s="20"/>
    </row>
    <row r="1928" spans="1:34" s="1" customFormat="1">
      <c r="A1928" s="96"/>
      <c r="B1928" s="96"/>
      <c r="C1928" s="470"/>
      <c r="D1928" s="96"/>
      <c r="E1928" s="96"/>
      <c r="F1928" s="96"/>
      <c r="G1928" s="96"/>
      <c r="H1928" s="96"/>
      <c r="I1928" s="16"/>
      <c r="J1928" s="16"/>
      <c r="K1928" s="32"/>
      <c r="L1928" s="16"/>
      <c r="M1928" s="16"/>
      <c r="N1928" s="16"/>
      <c r="AA1928" s="20"/>
      <c r="AB1928" s="20"/>
      <c r="AC1928" s="20"/>
      <c r="AD1928" s="20"/>
      <c r="AE1928" s="20"/>
      <c r="AF1928" s="20"/>
      <c r="AG1928" s="20"/>
      <c r="AH1928" s="20"/>
    </row>
    <row r="1929" spans="1:34" s="1" customFormat="1">
      <c r="A1929" s="96"/>
      <c r="B1929" s="96"/>
      <c r="C1929" s="470"/>
      <c r="D1929" s="96"/>
      <c r="E1929" s="96"/>
      <c r="F1929" s="96"/>
      <c r="G1929" s="96"/>
      <c r="H1929" s="96"/>
      <c r="I1929" s="16"/>
      <c r="J1929" s="16"/>
      <c r="K1929" s="32"/>
      <c r="L1929" s="16"/>
      <c r="M1929" s="16"/>
      <c r="N1929" s="16"/>
      <c r="AA1929" s="20"/>
      <c r="AB1929" s="20"/>
      <c r="AC1929" s="20"/>
      <c r="AD1929" s="20"/>
      <c r="AE1929" s="20"/>
      <c r="AF1929" s="20"/>
      <c r="AG1929" s="20"/>
      <c r="AH1929" s="20"/>
    </row>
    <row r="1930" spans="1:34" s="1" customFormat="1">
      <c r="A1930" s="96"/>
      <c r="B1930" s="96"/>
      <c r="C1930" s="470"/>
      <c r="D1930" s="96"/>
      <c r="E1930" s="96"/>
      <c r="F1930" s="96"/>
      <c r="G1930" s="96"/>
      <c r="H1930" s="96"/>
      <c r="I1930" s="16"/>
      <c r="J1930" s="16"/>
      <c r="K1930" s="32"/>
      <c r="L1930" s="16"/>
      <c r="M1930" s="16"/>
      <c r="N1930" s="16"/>
      <c r="AA1930" s="20"/>
      <c r="AB1930" s="20"/>
      <c r="AC1930" s="20"/>
      <c r="AD1930" s="20"/>
      <c r="AE1930" s="20"/>
      <c r="AF1930" s="20"/>
      <c r="AG1930" s="20"/>
      <c r="AH1930" s="20"/>
    </row>
    <row r="1931" spans="1:34" s="1" customFormat="1">
      <c r="A1931" s="96"/>
      <c r="B1931" s="96"/>
      <c r="C1931" s="470"/>
      <c r="D1931" s="96"/>
      <c r="E1931" s="96"/>
      <c r="F1931" s="96"/>
      <c r="G1931" s="96"/>
      <c r="H1931" s="96"/>
      <c r="I1931" s="16"/>
      <c r="J1931" s="16"/>
      <c r="K1931" s="32"/>
      <c r="L1931" s="16"/>
      <c r="M1931" s="16"/>
      <c r="N1931" s="16"/>
      <c r="AA1931" s="20"/>
      <c r="AB1931" s="20"/>
      <c r="AC1931" s="20"/>
      <c r="AD1931" s="20"/>
      <c r="AE1931" s="20"/>
      <c r="AF1931" s="20"/>
      <c r="AG1931" s="20"/>
      <c r="AH1931" s="20"/>
    </row>
    <row r="1932" spans="1:34" s="1" customFormat="1">
      <c r="A1932" s="96"/>
      <c r="B1932" s="96"/>
      <c r="C1932" s="470"/>
      <c r="D1932" s="96"/>
      <c r="E1932" s="96"/>
      <c r="F1932" s="96"/>
      <c r="G1932" s="96"/>
      <c r="H1932" s="96"/>
      <c r="I1932" s="16"/>
      <c r="J1932" s="16"/>
      <c r="K1932" s="32"/>
      <c r="L1932" s="16"/>
      <c r="M1932" s="16"/>
      <c r="N1932" s="16"/>
      <c r="AA1932" s="20"/>
      <c r="AB1932" s="20"/>
      <c r="AC1932" s="20"/>
      <c r="AD1932" s="20"/>
      <c r="AE1932" s="20"/>
      <c r="AF1932" s="20"/>
      <c r="AG1932" s="20"/>
      <c r="AH1932" s="20"/>
    </row>
    <row r="1933" spans="1:34" s="1" customFormat="1">
      <c r="A1933" s="96"/>
      <c r="B1933" s="96"/>
      <c r="C1933" s="470"/>
      <c r="D1933" s="96"/>
      <c r="E1933" s="96"/>
      <c r="F1933" s="96"/>
      <c r="G1933" s="96"/>
      <c r="H1933" s="96"/>
      <c r="I1933" s="16"/>
      <c r="J1933" s="16"/>
      <c r="K1933" s="32"/>
      <c r="L1933" s="16"/>
      <c r="M1933" s="16"/>
      <c r="N1933" s="16"/>
      <c r="AA1933" s="20"/>
      <c r="AB1933" s="20"/>
      <c r="AC1933" s="20"/>
      <c r="AD1933" s="20"/>
      <c r="AE1933" s="20"/>
      <c r="AF1933" s="20"/>
      <c r="AG1933" s="20"/>
      <c r="AH1933" s="20"/>
    </row>
    <row r="1934" spans="1:34" s="1" customFormat="1">
      <c r="A1934" s="96"/>
      <c r="B1934" s="96"/>
      <c r="C1934" s="470"/>
      <c r="D1934" s="96"/>
      <c r="E1934" s="96"/>
      <c r="F1934" s="96"/>
      <c r="G1934" s="96"/>
      <c r="H1934" s="96"/>
      <c r="I1934" s="16"/>
      <c r="J1934" s="16"/>
      <c r="K1934" s="32"/>
      <c r="L1934" s="16"/>
      <c r="M1934" s="16"/>
      <c r="N1934" s="16"/>
      <c r="AA1934" s="20"/>
      <c r="AB1934" s="20"/>
      <c r="AC1934" s="20"/>
      <c r="AD1934" s="20"/>
      <c r="AE1934" s="20"/>
      <c r="AF1934" s="20"/>
      <c r="AG1934" s="20"/>
      <c r="AH1934" s="20"/>
    </row>
    <row r="1935" spans="1:34" s="1" customFormat="1">
      <c r="A1935" s="96"/>
      <c r="B1935" s="96"/>
      <c r="C1935" s="470"/>
      <c r="D1935" s="96"/>
      <c r="E1935" s="96"/>
      <c r="F1935" s="96"/>
      <c r="G1935" s="96"/>
      <c r="H1935" s="96"/>
      <c r="I1935" s="16"/>
      <c r="J1935" s="16"/>
      <c r="K1935" s="32"/>
      <c r="L1935" s="16"/>
      <c r="M1935" s="16"/>
      <c r="N1935" s="16"/>
      <c r="AA1935" s="20"/>
      <c r="AB1935" s="20"/>
      <c r="AC1935" s="20"/>
      <c r="AD1935" s="20"/>
      <c r="AE1935" s="20"/>
      <c r="AF1935" s="20"/>
      <c r="AG1935" s="20"/>
      <c r="AH1935" s="20"/>
    </row>
    <row r="1936" spans="1:34" s="1" customFormat="1">
      <c r="A1936" s="96"/>
      <c r="B1936" s="96"/>
      <c r="C1936" s="470"/>
      <c r="D1936" s="96"/>
      <c r="E1936" s="96"/>
      <c r="F1936" s="96"/>
      <c r="G1936" s="96"/>
      <c r="H1936" s="96"/>
      <c r="I1936" s="16"/>
      <c r="J1936" s="16"/>
      <c r="K1936" s="32"/>
      <c r="L1936" s="16"/>
      <c r="M1936" s="16"/>
      <c r="N1936" s="16"/>
      <c r="AA1936" s="20"/>
      <c r="AB1936" s="20"/>
      <c r="AC1936" s="20"/>
      <c r="AD1936" s="20"/>
      <c r="AE1936" s="20"/>
      <c r="AF1936" s="20"/>
      <c r="AG1936" s="20"/>
      <c r="AH1936" s="20"/>
    </row>
    <row r="1937" spans="1:34" s="1" customFormat="1">
      <c r="A1937" s="96"/>
      <c r="B1937" s="96"/>
      <c r="C1937" s="470"/>
      <c r="D1937" s="96"/>
      <c r="E1937" s="96"/>
      <c r="F1937" s="96"/>
      <c r="G1937" s="96"/>
      <c r="H1937" s="96"/>
      <c r="I1937" s="16"/>
      <c r="J1937" s="16"/>
      <c r="K1937" s="32"/>
      <c r="L1937" s="16"/>
      <c r="M1937" s="16"/>
      <c r="N1937" s="16"/>
      <c r="AA1937" s="20"/>
      <c r="AB1937" s="20"/>
      <c r="AC1937" s="20"/>
      <c r="AD1937" s="20"/>
      <c r="AE1937" s="20"/>
      <c r="AF1937" s="20"/>
      <c r="AG1937" s="20"/>
      <c r="AH1937" s="20"/>
    </row>
    <row r="1938" spans="1:34" s="1" customFormat="1">
      <c r="A1938" s="96"/>
      <c r="B1938" s="96"/>
      <c r="C1938" s="470"/>
      <c r="D1938" s="96"/>
      <c r="E1938" s="96"/>
      <c r="F1938" s="96"/>
      <c r="G1938" s="96"/>
      <c r="H1938" s="96"/>
      <c r="I1938" s="16"/>
      <c r="J1938" s="16"/>
      <c r="K1938" s="32"/>
      <c r="L1938" s="16"/>
      <c r="M1938" s="16"/>
      <c r="N1938" s="16"/>
      <c r="AA1938" s="20"/>
      <c r="AB1938" s="20"/>
      <c r="AC1938" s="20"/>
      <c r="AD1938" s="20"/>
      <c r="AE1938" s="20"/>
      <c r="AF1938" s="20"/>
      <c r="AG1938" s="20"/>
      <c r="AH1938" s="20"/>
    </row>
    <row r="1939" spans="1:34" s="1" customFormat="1">
      <c r="A1939" s="96"/>
      <c r="B1939" s="96"/>
      <c r="C1939" s="470"/>
      <c r="D1939" s="96"/>
      <c r="E1939" s="96"/>
      <c r="F1939" s="96"/>
      <c r="G1939" s="96"/>
      <c r="H1939" s="96"/>
      <c r="I1939" s="16"/>
      <c r="J1939" s="16"/>
      <c r="K1939" s="32"/>
      <c r="L1939" s="16"/>
      <c r="M1939" s="16"/>
      <c r="N1939" s="16"/>
      <c r="AA1939" s="20"/>
      <c r="AB1939" s="20"/>
      <c r="AC1939" s="20"/>
      <c r="AD1939" s="20"/>
      <c r="AE1939" s="20"/>
      <c r="AF1939" s="20"/>
      <c r="AG1939" s="20"/>
      <c r="AH1939" s="20"/>
    </row>
    <row r="1940" spans="1:34" s="1" customFormat="1">
      <c r="A1940" s="96"/>
      <c r="B1940" s="96"/>
      <c r="C1940" s="470"/>
      <c r="D1940" s="96"/>
      <c r="E1940" s="96"/>
      <c r="F1940" s="96"/>
      <c r="G1940" s="96"/>
      <c r="H1940" s="96"/>
      <c r="I1940" s="16"/>
      <c r="J1940" s="16"/>
      <c r="K1940" s="32"/>
      <c r="L1940" s="16"/>
      <c r="M1940" s="16"/>
      <c r="N1940" s="16"/>
      <c r="AA1940" s="20"/>
      <c r="AB1940" s="20"/>
      <c r="AC1940" s="20"/>
      <c r="AD1940" s="20"/>
      <c r="AE1940" s="20"/>
      <c r="AF1940" s="20"/>
      <c r="AG1940" s="20"/>
      <c r="AH1940" s="20"/>
    </row>
    <row r="1941" spans="1:34" s="1" customFormat="1">
      <c r="A1941" s="96"/>
      <c r="B1941" s="96"/>
      <c r="C1941" s="470"/>
      <c r="D1941" s="96"/>
      <c r="E1941" s="96"/>
      <c r="F1941" s="96"/>
      <c r="G1941" s="96"/>
      <c r="H1941" s="96"/>
      <c r="I1941" s="16"/>
      <c r="J1941" s="16"/>
      <c r="K1941" s="32"/>
      <c r="L1941" s="16"/>
      <c r="M1941" s="16"/>
      <c r="N1941" s="16"/>
      <c r="AA1941" s="20"/>
      <c r="AB1941" s="20"/>
      <c r="AC1941" s="20"/>
      <c r="AD1941" s="20"/>
      <c r="AE1941" s="20"/>
      <c r="AF1941" s="20"/>
      <c r="AG1941" s="20"/>
      <c r="AH1941" s="20"/>
    </row>
    <row r="1942" spans="1:34" s="1" customFormat="1">
      <c r="A1942" s="96"/>
      <c r="B1942" s="96"/>
      <c r="C1942" s="470"/>
      <c r="D1942" s="96"/>
      <c r="E1942" s="96"/>
      <c r="F1942" s="96"/>
      <c r="G1942" s="96"/>
      <c r="H1942" s="96"/>
      <c r="I1942" s="16"/>
      <c r="J1942" s="16"/>
      <c r="K1942" s="32"/>
      <c r="L1942" s="16"/>
      <c r="M1942" s="16"/>
      <c r="N1942" s="16"/>
      <c r="AA1942" s="20"/>
      <c r="AB1942" s="20"/>
      <c r="AC1942" s="20"/>
      <c r="AD1942" s="20"/>
      <c r="AE1942" s="20"/>
      <c r="AF1942" s="20"/>
      <c r="AG1942" s="20"/>
      <c r="AH1942" s="20"/>
    </row>
    <row r="1943" spans="1:34" s="1" customFormat="1">
      <c r="A1943" s="96"/>
      <c r="B1943" s="96"/>
      <c r="C1943" s="470"/>
      <c r="D1943" s="96"/>
      <c r="E1943" s="96"/>
      <c r="F1943" s="96"/>
      <c r="G1943" s="96"/>
      <c r="H1943" s="96"/>
      <c r="I1943" s="16"/>
      <c r="J1943" s="16"/>
      <c r="K1943" s="32"/>
      <c r="L1943" s="16"/>
      <c r="M1943" s="16"/>
      <c r="N1943" s="16"/>
      <c r="AA1943" s="20"/>
      <c r="AB1943" s="20"/>
      <c r="AC1943" s="20"/>
      <c r="AD1943" s="20"/>
      <c r="AE1943" s="20"/>
      <c r="AF1943" s="20"/>
      <c r="AG1943" s="20"/>
      <c r="AH1943" s="20"/>
    </row>
    <row r="1944" spans="1:34" s="1" customFormat="1">
      <c r="A1944" s="96"/>
      <c r="B1944" s="96"/>
      <c r="C1944" s="470"/>
      <c r="D1944" s="96"/>
      <c r="E1944" s="96"/>
      <c r="F1944" s="96"/>
      <c r="G1944" s="96"/>
      <c r="H1944" s="96"/>
      <c r="I1944" s="16"/>
      <c r="J1944" s="16"/>
      <c r="K1944" s="32"/>
      <c r="L1944" s="16"/>
      <c r="M1944" s="16"/>
      <c r="N1944" s="16"/>
      <c r="AA1944" s="20"/>
      <c r="AB1944" s="20"/>
      <c r="AC1944" s="20"/>
      <c r="AD1944" s="20"/>
      <c r="AE1944" s="20"/>
      <c r="AF1944" s="20"/>
      <c r="AG1944" s="20"/>
      <c r="AH1944" s="20"/>
    </row>
    <row r="1945" spans="1:34" s="1" customFormat="1">
      <c r="A1945" s="96"/>
      <c r="B1945" s="96"/>
      <c r="C1945" s="470"/>
      <c r="D1945" s="96"/>
      <c r="E1945" s="96"/>
      <c r="F1945" s="96"/>
      <c r="G1945" s="96"/>
      <c r="H1945" s="96"/>
      <c r="I1945" s="16"/>
      <c r="J1945" s="16"/>
      <c r="K1945" s="32"/>
      <c r="L1945" s="16"/>
      <c r="M1945" s="16"/>
      <c r="N1945" s="16"/>
      <c r="AA1945" s="20"/>
      <c r="AB1945" s="20"/>
      <c r="AC1945" s="20"/>
      <c r="AD1945" s="20"/>
      <c r="AE1945" s="20"/>
      <c r="AF1945" s="20"/>
      <c r="AG1945" s="20"/>
      <c r="AH1945" s="20"/>
    </row>
    <row r="1946" spans="1:34" s="1" customFormat="1">
      <c r="A1946" s="96"/>
      <c r="B1946" s="96"/>
      <c r="C1946" s="470"/>
      <c r="D1946" s="96"/>
      <c r="E1946" s="96"/>
      <c r="F1946" s="96"/>
      <c r="G1946" s="96"/>
      <c r="H1946" s="96"/>
      <c r="I1946" s="16"/>
      <c r="J1946" s="16"/>
      <c r="K1946" s="32"/>
      <c r="L1946" s="16"/>
      <c r="M1946" s="16"/>
      <c r="N1946" s="16"/>
      <c r="AA1946" s="20"/>
      <c r="AB1946" s="20"/>
      <c r="AC1946" s="20"/>
      <c r="AD1946" s="20"/>
      <c r="AE1946" s="20"/>
      <c r="AF1946" s="20"/>
      <c r="AG1946" s="20"/>
      <c r="AH1946" s="20"/>
    </row>
    <row r="1947" spans="1:34" s="1" customFormat="1">
      <c r="A1947" s="96"/>
      <c r="B1947" s="96"/>
      <c r="C1947" s="470"/>
      <c r="D1947" s="96"/>
      <c r="E1947" s="96"/>
      <c r="F1947" s="96"/>
      <c r="G1947" s="96"/>
      <c r="H1947" s="96"/>
      <c r="I1947" s="16"/>
      <c r="J1947" s="16"/>
      <c r="K1947" s="32"/>
      <c r="L1947" s="16"/>
      <c r="M1947" s="16"/>
      <c r="N1947" s="16"/>
      <c r="AA1947" s="20"/>
      <c r="AB1947" s="20"/>
      <c r="AC1947" s="20"/>
      <c r="AD1947" s="20"/>
      <c r="AE1947" s="20"/>
      <c r="AF1947" s="20"/>
      <c r="AG1947" s="20"/>
      <c r="AH1947" s="20"/>
    </row>
    <row r="1948" spans="1:34" s="1" customFormat="1">
      <c r="A1948" s="96"/>
      <c r="B1948" s="96"/>
      <c r="C1948" s="470"/>
      <c r="D1948" s="96"/>
      <c r="E1948" s="96"/>
      <c r="F1948" s="96"/>
      <c r="G1948" s="96"/>
      <c r="H1948" s="96"/>
      <c r="I1948" s="16"/>
      <c r="J1948" s="16"/>
      <c r="K1948" s="32"/>
      <c r="L1948" s="16"/>
      <c r="M1948" s="16"/>
      <c r="N1948" s="16"/>
      <c r="AA1948" s="20"/>
      <c r="AB1948" s="20"/>
      <c r="AC1948" s="20"/>
      <c r="AD1948" s="20"/>
      <c r="AE1948" s="20"/>
      <c r="AF1948" s="20"/>
      <c r="AG1948" s="20"/>
      <c r="AH1948" s="20"/>
    </row>
    <row r="1949" spans="1:34" s="1" customFormat="1">
      <c r="A1949" s="96"/>
      <c r="B1949" s="96"/>
      <c r="C1949" s="470"/>
      <c r="D1949" s="96"/>
      <c r="E1949" s="96"/>
      <c r="F1949" s="96"/>
      <c r="G1949" s="96"/>
      <c r="H1949" s="96"/>
      <c r="I1949" s="16"/>
      <c r="J1949" s="16"/>
      <c r="K1949" s="32"/>
      <c r="L1949" s="16"/>
      <c r="M1949" s="16"/>
      <c r="N1949" s="16"/>
      <c r="AA1949" s="20"/>
      <c r="AB1949" s="20"/>
      <c r="AC1949" s="20"/>
      <c r="AD1949" s="20"/>
      <c r="AE1949" s="20"/>
      <c r="AF1949" s="20"/>
      <c r="AG1949" s="20"/>
      <c r="AH1949" s="20"/>
    </row>
    <row r="1950" spans="1:34" s="1" customFormat="1">
      <c r="A1950" s="96"/>
      <c r="B1950" s="96"/>
      <c r="C1950" s="470"/>
      <c r="D1950" s="96"/>
      <c r="E1950" s="96"/>
      <c r="F1950" s="96"/>
      <c r="G1950" s="96"/>
      <c r="H1950" s="96"/>
      <c r="I1950" s="16"/>
      <c r="J1950" s="16"/>
      <c r="K1950" s="32"/>
      <c r="L1950" s="16"/>
      <c r="M1950" s="16"/>
      <c r="N1950" s="16"/>
      <c r="AA1950" s="20"/>
      <c r="AB1950" s="20"/>
      <c r="AC1950" s="20"/>
      <c r="AD1950" s="20"/>
      <c r="AE1950" s="20"/>
      <c r="AF1950" s="20"/>
      <c r="AG1950" s="20"/>
      <c r="AH1950" s="20"/>
    </row>
    <row r="1951" spans="1:34" s="1" customFormat="1">
      <c r="A1951" s="96"/>
      <c r="B1951" s="96"/>
      <c r="C1951" s="470"/>
      <c r="D1951" s="96"/>
      <c r="E1951" s="96"/>
      <c r="F1951" s="96"/>
      <c r="G1951" s="96"/>
      <c r="H1951" s="96"/>
      <c r="I1951" s="16"/>
      <c r="J1951" s="16"/>
      <c r="K1951" s="32"/>
      <c r="L1951" s="16"/>
      <c r="M1951" s="16"/>
      <c r="N1951" s="16"/>
      <c r="AA1951" s="20"/>
      <c r="AB1951" s="20"/>
      <c r="AC1951" s="20"/>
      <c r="AD1951" s="20"/>
      <c r="AE1951" s="20"/>
      <c r="AF1951" s="20"/>
      <c r="AG1951" s="20"/>
      <c r="AH1951" s="20"/>
    </row>
    <row r="1952" spans="1:34" s="1" customFormat="1">
      <c r="A1952" s="96"/>
      <c r="B1952" s="96"/>
      <c r="C1952" s="470"/>
      <c r="D1952" s="96"/>
      <c r="E1952" s="96"/>
      <c r="F1952" s="96"/>
      <c r="G1952" s="96"/>
      <c r="H1952" s="96"/>
      <c r="I1952" s="16"/>
      <c r="J1952" s="16"/>
      <c r="K1952" s="32"/>
      <c r="L1952" s="16"/>
      <c r="M1952" s="16"/>
      <c r="N1952" s="16"/>
      <c r="AA1952" s="20"/>
      <c r="AB1952" s="20"/>
      <c r="AC1952" s="20"/>
      <c r="AD1952" s="20"/>
      <c r="AE1952" s="20"/>
      <c r="AF1952" s="20"/>
      <c r="AG1952" s="20"/>
      <c r="AH1952" s="20"/>
    </row>
    <row r="1953" spans="1:34" s="1" customFormat="1">
      <c r="A1953" s="96"/>
      <c r="B1953" s="96"/>
      <c r="C1953" s="470"/>
      <c r="D1953" s="96"/>
      <c r="E1953" s="96"/>
      <c r="F1953" s="96"/>
      <c r="G1953" s="96"/>
      <c r="H1953" s="96"/>
      <c r="I1953" s="16"/>
      <c r="J1953" s="16"/>
      <c r="K1953" s="32"/>
      <c r="L1953" s="16"/>
      <c r="M1953" s="16"/>
      <c r="N1953" s="16"/>
      <c r="AA1953" s="20"/>
      <c r="AB1953" s="20"/>
      <c r="AC1953" s="20"/>
      <c r="AD1953" s="20"/>
      <c r="AE1953" s="20"/>
      <c r="AF1953" s="20"/>
      <c r="AG1953" s="20"/>
      <c r="AH1953" s="20"/>
    </row>
    <row r="1954" spans="1:34" s="1" customFormat="1">
      <c r="A1954" s="96"/>
      <c r="B1954" s="96"/>
      <c r="C1954" s="470"/>
      <c r="D1954" s="96"/>
      <c r="E1954" s="96"/>
      <c r="F1954" s="96"/>
      <c r="G1954" s="96"/>
      <c r="H1954" s="96"/>
      <c r="I1954" s="16"/>
      <c r="J1954" s="16"/>
      <c r="K1954" s="32"/>
      <c r="L1954" s="16"/>
      <c r="M1954" s="16"/>
      <c r="N1954" s="16"/>
      <c r="AA1954" s="20"/>
      <c r="AB1954" s="20"/>
      <c r="AC1954" s="20"/>
      <c r="AD1954" s="20"/>
      <c r="AE1954" s="20"/>
      <c r="AF1954" s="20"/>
      <c r="AG1954" s="20"/>
      <c r="AH1954" s="20"/>
    </row>
    <row r="1955" spans="1:34" s="1" customFormat="1">
      <c r="A1955" s="96"/>
      <c r="B1955" s="96"/>
      <c r="C1955" s="470"/>
      <c r="D1955" s="96"/>
      <c r="E1955" s="96"/>
      <c r="F1955" s="96"/>
      <c r="G1955" s="96"/>
      <c r="H1955" s="96"/>
      <c r="I1955" s="16"/>
      <c r="J1955" s="16"/>
      <c r="K1955" s="32"/>
      <c r="L1955" s="16"/>
      <c r="M1955" s="16"/>
      <c r="N1955" s="16"/>
      <c r="AA1955" s="20"/>
      <c r="AB1955" s="20"/>
      <c r="AC1955" s="20"/>
      <c r="AD1955" s="20"/>
      <c r="AE1955" s="20"/>
      <c r="AF1955" s="20"/>
      <c r="AG1955" s="20"/>
      <c r="AH1955" s="20"/>
    </row>
    <row r="1956" spans="1:34" s="1" customFormat="1">
      <c r="A1956" s="96"/>
      <c r="B1956" s="96"/>
      <c r="C1956" s="470"/>
      <c r="D1956" s="96"/>
      <c r="E1956" s="96"/>
      <c r="F1956" s="96"/>
      <c r="G1956" s="96"/>
      <c r="H1956" s="96"/>
      <c r="I1956" s="16"/>
      <c r="J1956" s="16"/>
      <c r="K1956" s="32"/>
      <c r="L1956" s="16"/>
      <c r="M1956" s="16"/>
      <c r="N1956" s="16"/>
      <c r="AA1956" s="20"/>
      <c r="AB1956" s="20"/>
      <c r="AC1956" s="20"/>
      <c r="AD1956" s="20"/>
      <c r="AE1956" s="20"/>
      <c r="AF1956" s="20"/>
      <c r="AG1956" s="20"/>
      <c r="AH1956" s="20"/>
    </row>
    <row r="1957" spans="1:34" s="1" customFormat="1">
      <c r="A1957" s="96"/>
      <c r="B1957" s="96"/>
      <c r="C1957" s="470"/>
      <c r="D1957" s="96"/>
      <c r="E1957" s="96"/>
      <c r="F1957" s="96"/>
      <c r="G1957" s="96"/>
      <c r="H1957" s="96"/>
      <c r="I1957" s="16"/>
      <c r="J1957" s="16"/>
      <c r="K1957" s="32"/>
      <c r="L1957" s="16"/>
      <c r="M1957" s="16"/>
      <c r="N1957" s="16"/>
      <c r="AA1957" s="20"/>
      <c r="AB1957" s="20"/>
      <c r="AC1957" s="20"/>
      <c r="AD1957" s="20"/>
      <c r="AE1957" s="20"/>
      <c r="AF1957" s="20"/>
      <c r="AG1957" s="20"/>
      <c r="AH1957" s="20"/>
    </row>
    <row r="1958" spans="1:34" s="1" customFormat="1">
      <c r="A1958" s="96"/>
      <c r="B1958" s="96"/>
      <c r="C1958" s="470"/>
      <c r="D1958" s="96"/>
      <c r="E1958" s="96"/>
      <c r="F1958" s="96"/>
      <c r="G1958" s="96"/>
      <c r="H1958" s="96"/>
      <c r="I1958" s="16"/>
      <c r="J1958" s="16"/>
      <c r="K1958" s="32"/>
      <c r="L1958" s="16"/>
      <c r="M1958" s="16"/>
      <c r="N1958" s="16"/>
      <c r="AA1958" s="20"/>
      <c r="AB1958" s="20"/>
      <c r="AC1958" s="20"/>
      <c r="AD1958" s="20"/>
      <c r="AE1958" s="20"/>
      <c r="AF1958" s="20"/>
      <c r="AG1958" s="20"/>
      <c r="AH1958" s="20"/>
    </row>
    <row r="1959" spans="1:34" s="1" customFormat="1">
      <c r="A1959" s="96"/>
      <c r="B1959" s="96"/>
      <c r="C1959" s="470"/>
      <c r="D1959" s="96"/>
      <c r="E1959" s="96"/>
      <c r="F1959" s="96"/>
      <c r="G1959" s="96"/>
      <c r="H1959" s="96"/>
      <c r="I1959" s="16"/>
      <c r="J1959" s="16"/>
      <c r="K1959" s="32"/>
      <c r="L1959" s="16"/>
      <c r="M1959" s="16"/>
      <c r="N1959" s="16"/>
      <c r="AA1959" s="20"/>
      <c r="AB1959" s="20"/>
      <c r="AC1959" s="20"/>
      <c r="AD1959" s="20"/>
      <c r="AE1959" s="20"/>
      <c r="AF1959" s="20"/>
      <c r="AG1959" s="20"/>
      <c r="AH1959" s="20"/>
    </row>
    <row r="1960" spans="1:34" s="1" customFormat="1">
      <c r="A1960" s="96"/>
      <c r="B1960" s="96"/>
      <c r="C1960" s="470"/>
      <c r="D1960" s="96"/>
      <c r="E1960" s="96"/>
      <c r="F1960" s="96"/>
      <c r="G1960" s="96"/>
      <c r="H1960" s="96"/>
      <c r="I1960" s="16"/>
      <c r="J1960" s="16"/>
      <c r="K1960" s="32"/>
      <c r="L1960" s="16"/>
      <c r="M1960" s="16"/>
      <c r="N1960" s="16"/>
      <c r="AA1960" s="20"/>
      <c r="AB1960" s="20"/>
      <c r="AC1960" s="20"/>
      <c r="AD1960" s="20"/>
      <c r="AE1960" s="20"/>
      <c r="AF1960" s="20"/>
      <c r="AG1960" s="20"/>
      <c r="AH1960" s="20"/>
    </row>
    <row r="1961" spans="1:34" s="1" customFormat="1">
      <c r="A1961" s="96"/>
      <c r="B1961" s="96"/>
      <c r="C1961" s="470"/>
      <c r="D1961" s="96"/>
      <c r="E1961" s="96"/>
      <c r="F1961" s="96"/>
      <c r="G1961" s="96"/>
      <c r="H1961" s="96"/>
      <c r="I1961" s="16"/>
      <c r="J1961" s="16"/>
      <c r="K1961" s="32"/>
      <c r="L1961" s="16"/>
      <c r="M1961" s="16"/>
      <c r="N1961" s="16"/>
      <c r="AA1961" s="20"/>
      <c r="AB1961" s="20"/>
      <c r="AC1961" s="20"/>
      <c r="AD1961" s="20"/>
      <c r="AE1961" s="20"/>
      <c r="AF1961" s="20"/>
      <c r="AG1961" s="20"/>
      <c r="AH1961" s="20"/>
    </row>
    <row r="1962" spans="1:34" s="1" customFormat="1">
      <c r="A1962" s="96"/>
      <c r="B1962" s="96"/>
      <c r="C1962" s="470"/>
      <c r="D1962" s="96"/>
      <c r="E1962" s="96"/>
      <c r="F1962" s="96"/>
      <c r="G1962" s="96"/>
      <c r="H1962" s="96"/>
      <c r="I1962" s="16"/>
      <c r="J1962" s="16"/>
      <c r="K1962" s="32"/>
      <c r="L1962" s="16"/>
      <c r="M1962" s="16"/>
      <c r="N1962" s="16"/>
      <c r="AA1962" s="20"/>
      <c r="AB1962" s="20"/>
      <c r="AC1962" s="20"/>
      <c r="AD1962" s="20"/>
      <c r="AE1962" s="20"/>
      <c r="AF1962" s="20"/>
      <c r="AG1962" s="20"/>
      <c r="AH1962" s="20"/>
    </row>
    <row r="1963" spans="1:34" s="1" customFormat="1">
      <c r="A1963" s="96"/>
      <c r="B1963" s="96"/>
      <c r="C1963" s="470"/>
      <c r="D1963" s="96"/>
      <c r="E1963" s="96"/>
      <c r="F1963" s="96"/>
      <c r="G1963" s="96"/>
      <c r="H1963" s="96"/>
      <c r="I1963" s="16"/>
      <c r="J1963" s="16"/>
      <c r="K1963" s="32"/>
      <c r="L1963" s="16"/>
      <c r="M1963" s="16"/>
      <c r="N1963" s="16"/>
      <c r="AA1963" s="20"/>
      <c r="AB1963" s="20"/>
      <c r="AC1963" s="20"/>
      <c r="AD1963" s="20"/>
      <c r="AE1963" s="20"/>
      <c r="AF1963" s="20"/>
      <c r="AG1963" s="20"/>
      <c r="AH1963" s="20"/>
    </row>
    <row r="1964" spans="1:34" s="1" customFormat="1">
      <c r="A1964" s="96"/>
      <c r="B1964" s="96"/>
      <c r="C1964" s="470"/>
      <c r="D1964" s="96"/>
      <c r="E1964" s="96"/>
      <c r="F1964" s="96"/>
      <c r="G1964" s="96"/>
      <c r="H1964" s="96"/>
      <c r="I1964" s="16"/>
      <c r="J1964" s="16"/>
      <c r="K1964" s="32"/>
      <c r="L1964" s="16"/>
      <c r="M1964" s="16"/>
      <c r="N1964" s="16"/>
      <c r="AA1964" s="20"/>
      <c r="AB1964" s="20"/>
      <c r="AC1964" s="20"/>
      <c r="AD1964" s="20"/>
      <c r="AE1964" s="20"/>
      <c r="AF1964" s="20"/>
      <c r="AG1964" s="20"/>
      <c r="AH1964" s="20"/>
    </row>
    <row r="1965" spans="1:34" s="1" customFormat="1">
      <c r="A1965" s="96"/>
      <c r="B1965" s="96"/>
      <c r="C1965" s="470"/>
      <c r="D1965" s="96"/>
      <c r="E1965" s="96"/>
      <c r="F1965" s="96"/>
      <c r="G1965" s="96"/>
      <c r="H1965" s="96"/>
      <c r="I1965" s="16"/>
      <c r="J1965" s="16"/>
      <c r="K1965" s="32"/>
      <c r="L1965" s="16"/>
      <c r="M1965" s="16"/>
      <c r="N1965" s="16"/>
      <c r="AA1965" s="20"/>
      <c r="AB1965" s="20"/>
      <c r="AC1965" s="20"/>
      <c r="AD1965" s="20"/>
      <c r="AE1965" s="20"/>
      <c r="AF1965" s="20"/>
      <c r="AG1965" s="20"/>
      <c r="AH1965" s="20"/>
    </row>
    <row r="1966" spans="1:34" s="1" customFormat="1">
      <c r="A1966" s="96"/>
      <c r="B1966" s="96"/>
      <c r="C1966" s="470"/>
      <c r="D1966" s="96"/>
      <c r="E1966" s="96"/>
      <c r="F1966" s="96"/>
      <c r="G1966" s="96"/>
      <c r="H1966" s="96"/>
      <c r="I1966" s="16"/>
      <c r="J1966" s="16"/>
      <c r="K1966" s="32"/>
      <c r="L1966" s="16"/>
      <c r="M1966" s="16"/>
      <c r="N1966" s="16"/>
      <c r="AA1966" s="20"/>
      <c r="AB1966" s="20"/>
      <c r="AC1966" s="20"/>
      <c r="AD1966" s="20"/>
      <c r="AE1966" s="20"/>
      <c r="AF1966" s="20"/>
      <c r="AG1966" s="20"/>
      <c r="AH1966" s="20"/>
    </row>
    <row r="1967" spans="1:34" s="1" customFormat="1">
      <c r="A1967" s="96"/>
      <c r="B1967" s="96"/>
      <c r="C1967" s="470"/>
      <c r="D1967" s="96"/>
      <c r="E1967" s="96"/>
      <c r="F1967" s="96"/>
      <c r="G1967" s="96"/>
      <c r="H1967" s="96"/>
      <c r="I1967" s="16"/>
      <c r="J1967" s="16"/>
      <c r="K1967" s="32"/>
      <c r="L1967" s="16"/>
      <c r="M1967" s="16"/>
      <c r="N1967" s="16"/>
      <c r="AA1967" s="20"/>
      <c r="AB1967" s="20"/>
      <c r="AC1967" s="20"/>
      <c r="AD1967" s="20"/>
      <c r="AE1967" s="20"/>
      <c r="AF1967" s="20"/>
      <c r="AG1967" s="20"/>
      <c r="AH1967" s="20"/>
    </row>
    <row r="1968" spans="1:34" s="1" customFormat="1">
      <c r="A1968" s="96"/>
      <c r="B1968" s="96"/>
      <c r="C1968" s="470"/>
      <c r="D1968" s="96"/>
      <c r="E1968" s="96"/>
      <c r="F1968" s="96"/>
      <c r="G1968" s="96"/>
      <c r="H1968" s="96"/>
      <c r="I1968" s="16"/>
      <c r="J1968" s="16"/>
      <c r="K1968" s="32"/>
      <c r="L1968" s="16"/>
      <c r="M1968" s="16"/>
      <c r="N1968" s="16"/>
      <c r="AA1968" s="20"/>
      <c r="AB1968" s="20"/>
      <c r="AC1968" s="20"/>
      <c r="AD1968" s="20"/>
      <c r="AE1968" s="20"/>
      <c r="AF1968" s="20"/>
      <c r="AG1968" s="20"/>
      <c r="AH1968" s="20"/>
    </row>
    <row r="1969" spans="1:34" s="1" customFormat="1">
      <c r="A1969" s="96"/>
      <c r="B1969" s="96"/>
      <c r="C1969" s="470"/>
      <c r="D1969" s="96"/>
      <c r="E1969" s="96"/>
      <c r="F1969" s="96"/>
      <c r="G1969" s="96"/>
      <c r="H1969" s="96"/>
      <c r="I1969" s="16"/>
      <c r="J1969" s="16"/>
      <c r="K1969" s="32"/>
      <c r="L1969" s="16"/>
      <c r="M1969" s="16"/>
      <c r="N1969" s="16"/>
      <c r="AA1969" s="20"/>
      <c r="AB1969" s="20"/>
      <c r="AC1969" s="20"/>
      <c r="AD1969" s="20"/>
      <c r="AE1969" s="20"/>
      <c r="AF1969" s="20"/>
      <c r="AG1969" s="20"/>
      <c r="AH1969" s="20"/>
    </row>
    <row r="1970" spans="1:34" s="1" customFormat="1">
      <c r="A1970" s="96"/>
      <c r="B1970" s="96"/>
      <c r="C1970" s="470"/>
      <c r="D1970" s="96"/>
      <c r="E1970" s="96"/>
      <c r="F1970" s="96"/>
      <c r="G1970" s="96"/>
      <c r="H1970" s="96"/>
      <c r="I1970" s="16"/>
      <c r="J1970" s="16"/>
      <c r="K1970" s="32"/>
      <c r="L1970" s="16"/>
      <c r="M1970" s="16"/>
      <c r="N1970" s="16"/>
      <c r="AA1970" s="20"/>
      <c r="AB1970" s="20"/>
      <c r="AC1970" s="20"/>
      <c r="AD1970" s="20"/>
      <c r="AE1970" s="20"/>
      <c r="AF1970" s="20"/>
      <c r="AG1970" s="20"/>
      <c r="AH1970" s="20"/>
    </row>
    <row r="1971" spans="1:34" s="1" customFormat="1">
      <c r="A1971" s="96"/>
      <c r="B1971" s="96"/>
      <c r="C1971" s="470"/>
      <c r="D1971" s="96"/>
      <c r="E1971" s="96"/>
      <c r="F1971" s="96"/>
      <c r="G1971" s="96"/>
      <c r="H1971" s="96"/>
      <c r="I1971" s="16"/>
      <c r="J1971" s="16"/>
      <c r="K1971" s="32"/>
      <c r="L1971" s="16"/>
      <c r="M1971" s="16"/>
      <c r="N1971" s="16"/>
      <c r="AA1971" s="20"/>
      <c r="AB1971" s="20"/>
      <c r="AC1971" s="20"/>
      <c r="AD1971" s="20"/>
      <c r="AE1971" s="20"/>
      <c r="AF1971" s="20"/>
      <c r="AG1971" s="20"/>
      <c r="AH1971" s="20"/>
    </row>
    <row r="1972" spans="1:34" s="1" customFormat="1">
      <c r="A1972" s="96"/>
      <c r="B1972" s="96"/>
      <c r="C1972" s="470"/>
      <c r="D1972" s="96"/>
      <c r="E1972" s="96"/>
      <c r="F1972" s="96"/>
      <c r="G1972" s="96"/>
      <c r="H1972" s="96"/>
      <c r="I1972" s="16"/>
      <c r="J1972" s="16"/>
      <c r="K1972" s="32"/>
      <c r="L1972" s="16"/>
      <c r="M1972" s="16"/>
      <c r="N1972" s="16"/>
      <c r="AA1972" s="20"/>
      <c r="AB1972" s="20"/>
      <c r="AC1972" s="20"/>
      <c r="AD1972" s="20"/>
      <c r="AE1972" s="20"/>
      <c r="AF1972" s="20"/>
      <c r="AG1972" s="20"/>
      <c r="AH1972" s="20"/>
    </row>
    <row r="1973" spans="1:34" s="1" customFormat="1">
      <c r="A1973" s="96"/>
      <c r="B1973" s="96"/>
      <c r="C1973" s="470"/>
      <c r="D1973" s="96"/>
      <c r="E1973" s="96"/>
      <c r="F1973" s="96"/>
      <c r="G1973" s="96"/>
      <c r="H1973" s="96"/>
      <c r="I1973" s="16"/>
      <c r="J1973" s="16"/>
      <c r="K1973" s="32"/>
      <c r="L1973" s="16"/>
      <c r="M1973" s="16"/>
      <c r="N1973" s="16"/>
      <c r="AA1973" s="20"/>
      <c r="AB1973" s="20"/>
      <c r="AC1973" s="20"/>
      <c r="AD1973" s="20"/>
      <c r="AE1973" s="20"/>
      <c r="AF1973" s="20"/>
      <c r="AG1973" s="20"/>
      <c r="AH1973" s="20"/>
    </row>
    <row r="1974" spans="1:34" s="1" customFormat="1">
      <c r="A1974" s="96"/>
      <c r="B1974" s="96"/>
      <c r="C1974" s="470"/>
      <c r="D1974" s="96"/>
      <c r="E1974" s="96"/>
      <c r="F1974" s="96"/>
      <c r="G1974" s="96"/>
      <c r="H1974" s="96"/>
      <c r="I1974" s="16"/>
      <c r="J1974" s="16"/>
      <c r="K1974" s="32"/>
      <c r="L1974" s="16"/>
      <c r="M1974" s="16"/>
      <c r="N1974" s="16"/>
      <c r="AA1974" s="20"/>
      <c r="AB1974" s="20"/>
      <c r="AC1974" s="20"/>
      <c r="AD1974" s="20"/>
      <c r="AE1974" s="20"/>
      <c r="AF1974" s="20"/>
      <c r="AG1974" s="20"/>
      <c r="AH1974" s="20"/>
    </row>
    <row r="1975" spans="1:34" s="1" customFormat="1">
      <c r="A1975" s="96"/>
      <c r="B1975" s="96"/>
      <c r="C1975" s="470"/>
      <c r="D1975" s="96"/>
      <c r="E1975" s="96"/>
      <c r="F1975" s="96"/>
      <c r="G1975" s="96"/>
      <c r="H1975" s="96"/>
      <c r="I1975" s="16"/>
      <c r="J1975" s="16"/>
      <c r="K1975" s="32"/>
      <c r="L1975" s="16"/>
      <c r="M1975" s="16"/>
      <c r="N1975" s="16"/>
      <c r="AA1975" s="20"/>
      <c r="AB1975" s="20"/>
      <c r="AC1975" s="20"/>
      <c r="AD1975" s="20"/>
      <c r="AE1975" s="20"/>
      <c r="AF1975" s="20"/>
      <c r="AG1975" s="20"/>
      <c r="AH1975" s="20"/>
    </row>
    <row r="1976" spans="1:34" s="1" customFormat="1">
      <c r="A1976" s="96"/>
      <c r="B1976" s="96"/>
      <c r="C1976" s="470"/>
      <c r="D1976" s="96"/>
      <c r="E1976" s="96"/>
      <c r="F1976" s="96"/>
      <c r="G1976" s="96"/>
      <c r="H1976" s="96"/>
      <c r="I1976" s="16"/>
      <c r="J1976" s="16"/>
      <c r="K1976" s="32"/>
      <c r="L1976" s="16"/>
      <c r="M1976" s="16"/>
      <c r="N1976" s="16"/>
      <c r="AA1976" s="20"/>
      <c r="AB1976" s="20"/>
      <c r="AC1976" s="20"/>
      <c r="AD1976" s="20"/>
      <c r="AE1976" s="20"/>
      <c r="AF1976" s="20"/>
      <c r="AG1976" s="20"/>
      <c r="AH1976" s="20"/>
    </row>
    <row r="1977" spans="1:34" s="1" customFormat="1">
      <c r="A1977" s="96"/>
      <c r="B1977" s="96"/>
      <c r="C1977" s="470"/>
      <c r="D1977" s="96"/>
      <c r="E1977" s="96"/>
      <c r="F1977" s="96"/>
      <c r="G1977" s="96"/>
      <c r="H1977" s="96"/>
      <c r="I1977" s="16"/>
      <c r="J1977" s="16"/>
      <c r="K1977" s="32"/>
      <c r="L1977" s="16"/>
      <c r="M1977" s="16"/>
      <c r="N1977" s="16"/>
      <c r="AA1977" s="20"/>
      <c r="AB1977" s="20"/>
      <c r="AC1977" s="20"/>
      <c r="AD1977" s="20"/>
      <c r="AE1977" s="20"/>
      <c r="AF1977" s="20"/>
      <c r="AG1977" s="20"/>
      <c r="AH1977" s="20"/>
    </row>
    <row r="1978" spans="1:34" s="1" customFormat="1">
      <c r="A1978" s="96"/>
      <c r="B1978" s="96"/>
      <c r="C1978" s="470"/>
      <c r="D1978" s="96"/>
      <c r="E1978" s="96"/>
      <c r="F1978" s="96"/>
      <c r="G1978" s="96"/>
      <c r="H1978" s="96"/>
      <c r="I1978" s="16"/>
      <c r="J1978" s="16"/>
      <c r="K1978" s="32"/>
      <c r="L1978" s="16"/>
      <c r="M1978" s="16"/>
      <c r="N1978" s="16"/>
      <c r="AA1978" s="20"/>
      <c r="AB1978" s="20"/>
      <c r="AC1978" s="20"/>
      <c r="AD1978" s="20"/>
      <c r="AE1978" s="20"/>
      <c r="AF1978" s="20"/>
      <c r="AG1978" s="20"/>
      <c r="AH1978" s="20"/>
    </row>
    <row r="1979" spans="1:34" s="1" customFormat="1">
      <c r="A1979" s="96"/>
      <c r="B1979" s="96"/>
      <c r="C1979" s="470"/>
      <c r="D1979" s="96"/>
      <c r="E1979" s="96"/>
      <c r="F1979" s="96"/>
      <c r="G1979" s="96"/>
      <c r="H1979" s="96"/>
      <c r="I1979" s="16"/>
      <c r="J1979" s="16"/>
      <c r="K1979" s="32"/>
      <c r="L1979" s="16"/>
      <c r="M1979" s="16"/>
      <c r="N1979" s="16"/>
      <c r="AA1979" s="20"/>
      <c r="AB1979" s="20"/>
      <c r="AC1979" s="20"/>
      <c r="AD1979" s="20"/>
      <c r="AE1979" s="20"/>
      <c r="AF1979" s="20"/>
      <c r="AG1979" s="20"/>
      <c r="AH1979" s="20"/>
    </row>
    <row r="1980" spans="1:34" s="1" customFormat="1">
      <c r="A1980" s="96"/>
      <c r="B1980" s="96"/>
      <c r="C1980" s="470"/>
      <c r="D1980" s="96"/>
      <c r="E1980" s="96"/>
      <c r="F1980" s="96"/>
      <c r="G1980" s="96"/>
      <c r="H1980" s="96"/>
      <c r="I1980" s="16"/>
      <c r="J1980" s="16"/>
      <c r="K1980" s="32"/>
      <c r="L1980" s="16"/>
      <c r="M1980" s="16"/>
      <c r="N1980" s="16"/>
      <c r="AA1980" s="20"/>
      <c r="AB1980" s="20"/>
      <c r="AC1980" s="20"/>
      <c r="AD1980" s="20"/>
      <c r="AE1980" s="20"/>
      <c r="AF1980" s="20"/>
      <c r="AG1980" s="20"/>
      <c r="AH1980" s="20"/>
    </row>
    <row r="1981" spans="1:34" s="1" customFormat="1">
      <c r="A1981" s="96"/>
      <c r="B1981" s="96"/>
      <c r="C1981" s="470"/>
      <c r="D1981" s="96"/>
      <c r="E1981" s="96"/>
      <c r="F1981" s="96"/>
      <c r="G1981" s="96"/>
      <c r="H1981" s="96"/>
      <c r="I1981" s="16"/>
      <c r="J1981" s="16"/>
      <c r="K1981" s="32"/>
      <c r="L1981" s="16"/>
      <c r="M1981" s="16"/>
      <c r="N1981" s="16"/>
      <c r="AA1981" s="20"/>
      <c r="AB1981" s="20"/>
      <c r="AC1981" s="20"/>
      <c r="AD1981" s="20"/>
      <c r="AE1981" s="20"/>
      <c r="AF1981" s="20"/>
      <c r="AG1981" s="20"/>
      <c r="AH1981" s="20"/>
    </row>
    <row r="1982" spans="1:34" s="1" customFormat="1">
      <c r="A1982" s="96"/>
      <c r="B1982" s="96"/>
      <c r="C1982" s="470"/>
      <c r="D1982" s="96"/>
      <c r="E1982" s="96"/>
      <c r="F1982" s="96"/>
      <c r="G1982" s="96"/>
      <c r="H1982" s="96"/>
      <c r="I1982" s="16"/>
      <c r="J1982" s="16"/>
      <c r="K1982" s="32"/>
      <c r="L1982" s="16"/>
      <c r="M1982" s="16"/>
      <c r="N1982" s="16"/>
      <c r="AA1982" s="20"/>
      <c r="AB1982" s="20"/>
      <c r="AC1982" s="20"/>
      <c r="AD1982" s="20"/>
      <c r="AE1982" s="20"/>
      <c r="AF1982" s="20"/>
      <c r="AG1982" s="20"/>
      <c r="AH1982" s="20"/>
    </row>
    <row r="1983" spans="1:34" s="1" customFormat="1">
      <c r="A1983" s="96"/>
      <c r="B1983" s="96"/>
      <c r="C1983" s="470"/>
      <c r="D1983" s="96"/>
      <c r="E1983" s="96"/>
      <c r="F1983" s="96"/>
      <c r="G1983" s="96"/>
      <c r="H1983" s="96"/>
      <c r="I1983" s="16"/>
      <c r="J1983" s="16"/>
      <c r="K1983" s="32"/>
      <c r="L1983" s="16"/>
      <c r="M1983" s="16"/>
      <c r="N1983" s="16"/>
      <c r="AA1983" s="20"/>
      <c r="AB1983" s="20"/>
      <c r="AC1983" s="20"/>
      <c r="AD1983" s="20"/>
      <c r="AE1983" s="20"/>
      <c r="AF1983" s="20"/>
      <c r="AG1983" s="20"/>
      <c r="AH1983" s="20"/>
    </row>
    <row r="1984" spans="1:34" s="1" customFormat="1">
      <c r="A1984" s="96"/>
      <c r="B1984" s="96"/>
      <c r="C1984" s="470"/>
      <c r="D1984" s="96"/>
      <c r="E1984" s="96"/>
      <c r="F1984" s="96"/>
      <c r="G1984" s="96"/>
      <c r="H1984" s="96"/>
      <c r="I1984" s="16"/>
      <c r="J1984" s="16"/>
      <c r="K1984" s="32"/>
      <c r="L1984" s="16"/>
      <c r="M1984" s="16"/>
      <c r="N1984" s="16"/>
      <c r="AA1984" s="20"/>
      <c r="AB1984" s="20"/>
      <c r="AC1984" s="20"/>
      <c r="AD1984" s="20"/>
      <c r="AE1984" s="20"/>
      <c r="AF1984" s="20"/>
      <c r="AG1984" s="20"/>
      <c r="AH1984" s="20"/>
    </row>
    <row r="1985" spans="1:34" s="1" customFormat="1">
      <c r="A1985" s="96"/>
      <c r="B1985" s="96"/>
      <c r="C1985" s="470"/>
      <c r="D1985" s="96"/>
      <c r="E1985" s="96"/>
      <c r="F1985" s="96"/>
      <c r="G1985" s="96"/>
      <c r="H1985" s="96"/>
      <c r="I1985" s="16"/>
      <c r="J1985" s="16"/>
      <c r="K1985" s="32"/>
      <c r="L1985" s="16"/>
      <c r="M1985" s="16"/>
      <c r="N1985" s="16"/>
      <c r="AA1985" s="20"/>
      <c r="AB1985" s="20"/>
      <c r="AC1985" s="20"/>
      <c r="AD1985" s="20"/>
      <c r="AE1985" s="20"/>
      <c r="AF1985" s="20"/>
      <c r="AG1985" s="20"/>
      <c r="AH1985" s="20"/>
    </row>
    <row r="1986" spans="1:34" s="1" customFormat="1">
      <c r="A1986" s="96"/>
      <c r="B1986" s="96"/>
      <c r="C1986" s="470"/>
      <c r="D1986" s="96"/>
      <c r="E1986" s="96"/>
      <c r="F1986" s="96"/>
      <c r="G1986" s="96"/>
      <c r="H1986" s="96"/>
      <c r="I1986" s="16"/>
      <c r="J1986" s="16"/>
      <c r="K1986" s="32"/>
      <c r="L1986" s="16"/>
      <c r="M1986" s="16"/>
      <c r="N1986" s="16"/>
      <c r="AA1986" s="20"/>
      <c r="AB1986" s="20"/>
      <c r="AC1986" s="20"/>
      <c r="AD1986" s="20"/>
      <c r="AE1986" s="20"/>
      <c r="AF1986" s="20"/>
      <c r="AG1986" s="20"/>
      <c r="AH1986" s="20"/>
    </row>
    <row r="1987" spans="1:34" s="1" customFormat="1">
      <c r="A1987" s="96"/>
      <c r="B1987" s="96"/>
      <c r="C1987" s="470"/>
      <c r="D1987" s="96"/>
      <c r="E1987" s="96"/>
      <c r="F1987" s="96"/>
      <c r="G1987" s="96"/>
      <c r="H1987" s="96"/>
      <c r="I1987" s="16"/>
      <c r="J1987" s="16"/>
      <c r="K1987" s="32"/>
      <c r="L1987" s="16"/>
      <c r="M1987" s="16"/>
      <c r="N1987" s="16"/>
      <c r="AA1987" s="20"/>
      <c r="AB1987" s="20"/>
      <c r="AC1987" s="20"/>
      <c r="AD1987" s="20"/>
      <c r="AE1987" s="20"/>
      <c r="AF1987" s="20"/>
      <c r="AG1987" s="20"/>
      <c r="AH1987" s="20"/>
    </row>
    <row r="1988" spans="1:34" s="1" customFormat="1">
      <c r="A1988" s="96"/>
      <c r="B1988" s="96"/>
      <c r="C1988" s="470"/>
      <c r="D1988" s="96"/>
      <c r="E1988" s="96"/>
      <c r="F1988" s="96"/>
      <c r="G1988" s="96"/>
      <c r="H1988" s="96"/>
      <c r="I1988" s="16"/>
      <c r="J1988" s="16"/>
      <c r="K1988" s="32"/>
      <c r="L1988" s="16"/>
      <c r="M1988" s="16"/>
      <c r="N1988" s="16"/>
      <c r="AA1988" s="20"/>
      <c r="AB1988" s="20"/>
      <c r="AC1988" s="20"/>
      <c r="AD1988" s="20"/>
      <c r="AE1988" s="20"/>
      <c r="AF1988" s="20"/>
      <c r="AG1988" s="20"/>
      <c r="AH1988" s="20"/>
    </row>
    <row r="1989" spans="1:34" s="1" customFormat="1">
      <c r="A1989" s="96"/>
      <c r="B1989" s="96"/>
      <c r="C1989" s="470"/>
      <c r="D1989" s="96"/>
      <c r="E1989" s="96"/>
      <c r="F1989" s="96"/>
      <c r="G1989" s="96"/>
      <c r="H1989" s="96"/>
      <c r="I1989" s="16"/>
      <c r="J1989" s="16"/>
      <c r="K1989" s="32"/>
      <c r="L1989" s="16"/>
      <c r="M1989" s="16"/>
      <c r="N1989" s="16"/>
      <c r="AA1989" s="20"/>
      <c r="AB1989" s="20"/>
      <c r="AC1989" s="20"/>
      <c r="AD1989" s="20"/>
      <c r="AE1989" s="20"/>
      <c r="AF1989" s="20"/>
      <c r="AG1989" s="20"/>
      <c r="AH1989" s="20"/>
    </row>
    <row r="1990" spans="1:34" s="1" customFormat="1">
      <c r="A1990" s="96"/>
      <c r="B1990" s="96"/>
      <c r="C1990" s="470"/>
      <c r="D1990" s="96"/>
      <c r="E1990" s="96"/>
      <c r="F1990" s="96"/>
      <c r="G1990" s="96"/>
      <c r="H1990" s="96"/>
      <c r="I1990" s="16"/>
      <c r="J1990" s="16"/>
      <c r="K1990" s="32"/>
      <c r="L1990" s="16"/>
      <c r="M1990" s="16"/>
      <c r="N1990" s="16"/>
      <c r="AA1990" s="20"/>
      <c r="AB1990" s="20"/>
      <c r="AC1990" s="20"/>
      <c r="AD1990" s="20"/>
      <c r="AE1990" s="20"/>
      <c r="AF1990" s="20"/>
      <c r="AG1990" s="20"/>
      <c r="AH1990" s="20"/>
    </row>
    <row r="1991" spans="1:34" s="1" customFormat="1">
      <c r="A1991" s="96"/>
      <c r="B1991" s="96"/>
      <c r="C1991" s="470"/>
      <c r="D1991" s="96"/>
      <c r="E1991" s="96"/>
      <c r="F1991" s="96"/>
      <c r="G1991" s="96"/>
      <c r="H1991" s="96"/>
      <c r="I1991" s="16"/>
      <c r="J1991" s="16"/>
      <c r="K1991" s="32"/>
      <c r="L1991" s="16"/>
      <c r="M1991" s="16"/>
      <c r="N1991" s="16"/>
      <c r="AA1991" s="20"/>
      <c r="AB1991" s="20"/>
      <c r="AC1991" s="20"/>
      <c r="AD1991" s="20"/>
      <c r="AE1991" s="20"/>
      <c r="AF1991" s="20"/>
      <c r="AG1991" s="20"/>
      <c r="AH1991" s="20"/>
    </row>
    <row r="1992" spans="1:34" s="1" customFormat="1">
      <c r="A1992" s="96"/>
      <c r="B1992" s="96"/>
      <c r="C1992" s="470"/>
      <c r="D1992" s="96"/>
      <c r="E1992" s="96"/>
      <c r="F1992" s="96"/>
      <c r="G1992" s="96"/>
      <c r="H1992" s="96"/>
      <c r="I1992" s="16"/>
      <c r="J1992" s="16"/>
      <c r="K1992" s="32"/>
      <c r="L1992" s="16"/>
      <c r="M1992" s="16"/>
      <c r="N1992" s="16"/>
      <c r="AA1992" s="20"/>
      <c r="AB1992" s="20"/>
      <c r="AC1992" s="20"/>
      <c r="AD1992" s="20"/>
      <c r="AE1992" s="20"/>
      <c r="AF1992" s="20"/>
      <c r="AG1992" s="20"/>
      <c r="AH1992" s="20"/>
    </row>
    <row r="1993" spans="1:34" s="1" customFormat="1">
      <c r="A1993" s="96"/>
      <c r="B1993" s="96"/>
      <c r="C1993" s="470"/>
      <c r="D1993" s="96"/>
      <c r="E1993" s="96"/>
      <c r="F1993" s="96"/>
      <c r="G1993" s="96"/>
      <c r="H1993" s="96"/>
      <c r="I1993" s="16"/>
      <c r="J1993" s="16"/>
      <c r="K1993" s="32"/>
      <c r="L1993" s="16"/>
      <c r="M1993" s="16"/>
      <c r="N1993" s="16"/>
      <c r="AA1993" s="20"/>
      <c r="AB1993" s="20"/>
      <c r="AC1993" s="20"/>
      <c r="AD1993" s="20"/>
      <c r="AE1993" s="20"/>
      <c r="AF1993" s="20"/>
      <c r="AG1993" s="20"/>
      <c r="AH1993" s="20"/>
    </row>
    <row r="1994" spans="1:34" s="1" customFormat="1">
      <c r="A1994" s="96"/>
      <c r="B1994" s="96"/>
      <c r="C1994" s="470"/>
      <c r="D1994" s="96"/>
      <c r="E1994" s="96"/>
      <c r="F1994" s="96"/>
      <c r="G1994" s="96"/>
      <c r="H1994" s="96"/>
      <c r="I1994" s="16"/>
      <c r="J1994" s="16"/>
      <c r="K1994" s="32"/>
      <c r="L1994" s="16"/>
      <c r="M1994" s="16"/>
      <c r="N1994" s="16"/>
      <c r="AA1994" s="20"/>
      <c r="AB1994" s="20"/>
      <c r="AC1994" s="20"/>
      <c r="AD1994" s="20"/>
      <c r="AE1994" s="20"/>
      <c r="AF1994" s="20"/>
      <c r="AG1994" s="20"/>
      <c r="AH1994" s="20"/>
    </row>
    <row r="1995" spans="1:34" s="1" customFormat="1">
      <c r="A1995" s="96"/>
      <c r="B1995" s="96"/>
      <c r="C1995" s="470"/>
      <c r="D1995" s="96"/>
      <c r="E1995" s="96"/>
      <c r="F1995" s="96"/>
      <c r="G1995" s="96"/>
      <c r="H1995" s="96"/>
      <c r="I1995" s="16"/>
      <c r="J1995" s="16"/>
      <c r="K1995" s="32"/>
      <c r="L1995" s="16"/>
      <c r="M1995" s="16"/>
      <c r="N1995" s="16"/>
      <c r="AA1995" s="20"/>
      <c r="AB1995" s="20"/>
      <c r="AC1995" s="20"/>
      <c r="AD1995" s="20"/>
      <c r="AE1995" s="20"/>
      <c r="AF1995" s="20"/>
      <c r="AG1995" s="20"/>
      <c r="AH1995" s="20"/>
    </row>
    <row r="1996" spans="1:34" s="1" customFormat="1">
      <c r="A1996" s="96"/>
      <c r="B1996" s="96"/>
      <c r="C1996" s="470"/>
      <c r="D1996" s="96"/>
      <c r="E1996" s="96"/>
      <c r="F1996" s="96"/>
      <c r="G1996" s="96"/>
      <c r="H1996" s="96"/>
      <c r="I1996" s="16"/>
      <c r="J1996" s="16"/>
      <c r="K1996" s="32"/>
      <c r="L1996" s="16"/>
      <c r="M1996" s="16"/>
      <c r="N1996" s="16"/>
      <c r="AA1996" s="20"/>
      <c r="AB1996" s="20"/>
      <c r="AC1996" s="20"/>
      <c r="AD1996" s="20"/>
      <c r="AE1996" s="20"/>
      <c r="AF1996" s="20"/>
      <c r="AG1996" s="20"/>
      <c r="AH1996" s="20"/>
    </row>
    <row r="1997" spans="1:34" s="1" customFormat="1">
      <c r="A1997" s="96"/>
      <c r="B1997" s="96"/>
      <c r="C1997" s="470"/>
      <c r="D1997" s="96"/>
      <c r="E1997" s="96"/>
      <c r="F1997" s="96"/>
      <c r="G1997" s="96"/>
      <c r="H1997" s="96"/>
      <c r="I1997" s="16"/>
      <c r="J1997" s="16"/>
      <c r="K1997" s="32"/>
      <c r="L1997" s="16"/>
      <c r="M1997" s="16"/>
      <c r="N1997" s="16"/>
      <c r="AA1997" s="20"/>
      <c r="AB1997" s="20"/>
      <c r="AC1997" s="20"/>
      <c r="AD1997" s="20"/>
      <c r="AE1997" s="20"/>
      <c r="AF1997" s="20"/>
      <c r="AG1997" s="20"/>
      <c r="AH1997" s="20"/>
    </row>
    <row r="1998" spans="1:34" s="1" customFormat="1">
      <c r="A1998" s="96"/>
      <c r="B1998" s="96"/>
      <c r="C1998" s="470"/>
      <c r="D1998" s="96"/>
      <c r="E1998" s="96"/>
      <c r="F1998" s="96"/>
      <c r="G1998" s="96"/>
      <c r="H1998" s="96"/>
      <c r="I1998" s="16"/>
      <c r="J1998" s="16"/>
      <c r="K1998" s="32"/>
      <c r="L1998" s="16"/>
      <c r="M1998" s="16"/>
      <c r="N1998" s="16"/>
      <c r="AA1998" s="20"/>
      <c r="AB1998" s="20"/>
      <c r="AC1998" s="20"/>
      <c r="AD1998" s="20"/>
      <c r="AE1998" s="20"/>
      <c r="AF1998" s="20"/>
      <c r="AG1998" s="20"/>
      <c r="AH1998" s="20"/>
    </row>
    <row r="1999" spans="1:34" s="1" customFormat="1">
      <c r="A1999" s="96"/>
      <c r="B1999" s="96"/>
      <c r="C1999" s="470"/>
      <c r="D1999" s="96"/>
      <c r="E1999" s="96"/>
      <c r="F1999" s="96"/>
      <c r="G1999" s="96"/>
      <c r="H1999" s="96"/>
      <c r="I1999" s="16"/>
      <c r="J1999" s="16"/>
      <c r="K1999" s="32"/>
      <c r="L1999" s="16"/>
      <c r="M1999" s="16"/>
      <c r="N1999" s="16"/>
      <c r="AA1999" s="20"/>
      <c r="AB1999" s="20"/>
      <c r="AC1999" s="20"/>
      <c r="AD1999" s="20"/>
      <c r="AE1999" s="20"/>
      <c r="AF1999" s="20"/>
      <c r="AG1999" s="20"/>
      <c r="AH1999" s="20"/>
    </row>
    <row r="2000" spans="1:34" s="1" customFormat="1">
      <c r="A2000" s="96"/>
      <c r="B2000" s="96"/>
      <c r="C2000" s="470"/>
      <c r="D2000" s="96"/>
      <c r="E2000" s="96"/>
      <c r="F2000" s="96"/>
      <c r="G2000" s="96"/>
      <c r="H2000" s="96"/>
      <c r="I2000" s="16"/>
      <c r="J2000" s="16"/>
      <c r="K2000" s="32"/>
      <c r="L2000" s="16"/>
      <c r="M2000" s="16"/>
      <c r="N2000" s="16"/>
      <c r="AA2000" s="20"/>
      <c r="AB2000" s="20"/>
      <c r="AC2000" s="20"/>
      <c r="AD2000" s="20"/>
      <c r="AE2000" s="20"/>
      <c r="AF2000" s="20"/>
      <c r="AG2000" s="20"/>
      <c r="AH2000" s="20"/>
    </row>
    <row r="2001" spans="1:34" s="1" customFormat="1">
      <c r="A2001" s="96"/>
      <c r="B2001" s="96"/>
      <c r="C2001" s="470"/>
      <c r="D2001" s="96"/>
      <c r="E2001" s="96"/>
      <c r="F2001" s="96"/>
      <c r="G2001" s="96"/>
      <c r="H2001" s="96"/>
      <c r="I2001" s="16"/>
      <c r="J2001" s="16"/>
      <c r="K2001" s="32"/>
      <c r="L2001" s="16"/>
      <c r="M2001" s="16"/>
      <c r="N2001" s="16"/>
      <c r="AA2001" s="20"/>
      <c r="AB2001" s="20"/>
      <c r="AC2001" s="20"/>
      <c r="AD2001" s="20"/>
      <c r="AE2001" s="20"/>
      <c r="AF2001" s="20"/>
      <c r="AG2001" s="20"/>
      <c r="AH2001" s="20"/>
    </row>
    <row r="2002" spans="1:34" s="1" customFormat="1">
      <c r="A2002" s="96"/>
      <c r="B2002" s="96"/>
      <c r="C2002" s="470"/>
      <c r="D2002" s="96"/>
      <c r="E2002" s="96"/>
      <c r="F2002" s="96"/>
      <c r="G2002" s="96"/>
      <c r="H2002" s="96"/>
      <c r="I2002" s="16"/>
      <c r="J2002" s="16"/>
      <c r="K2002" s="32"/>
      <c r="L2002" s="16"/>
      <c r="M2002" s="16"/>
      <c r="N2002" s="16"/>
      <c r="AA2002" s="20"/>
      <c r="AB2002" s="20"/>
      <c r="AC2002" s="20"/>
      <c r="AD2002" s="20"/>
      <c r="AE2002" s="20"/>
      <c r="AF2002" s="20"/>
      <c r="AG2002" s="20"/>
      <c r="AH2002" s="20"/>
    </row>
    <row r="2003" spans="1:34" s="1" customFormat="1">
      <c r="A2003" s="96"/>
      <c r="B2003" s="96"/>
      <c r="C2003" s="470"/>
      <c r="D2003" s="96"/>
      <c r="E2003" s="96"/>
      <c r="F2003" s="96"/>
      <c r="G2003" s="96"/>
      <c r="H2003" s="96"/>
      <c r="I2003" s="16"/>
      <c r="J2003" s="16"/>
      <c r="K2003" s="32"/>
      <c r="L2003" s="16"/>
      <c r="M2003" s="16"/>
      <c r="N2003" s="16"/>
      <c r="AA2003" s="20"/>
      <c r="AB2003" s="20"/>
      <c r="AC2003" s="20"/>
      <c r="AD2003" s="20"/>
      <c r="AE2003" s="20"/>
      <c r="AF2003" s="20"/>
      <c r="AG2003" s="20"/>
      <c r="AH2003" s="20"/>
    </row>
    <row r="2004" spans="1:34" s="1" customFormat="1">
      <c r="A2004" s="96"/>
      <c r="B2004" s="96"/>
      <c r="C2004" s="470"/>
      <c r="D2004" s="96"/>
      <c r="E2004" s="96"/>
      <c r="F2004" s="96"/>
      <c r="G2004" s="96"/>
      <c r="H2004" s="96"/>
      <c r="I2004" s="16"/>
      <c r="J2004" s="16"/>
      <c r="K2004" s="32"/>
      <c r="L2004" s="16"/>
      <c r="M2004" s="16"/>
      <c r="N2004" s="16"/>
      <c r="AA2004" s="20"/>
      <c r="AB2004" s="20"/>
      <c r="AC2004" s="20"/>
      <c r="AD2004" s="20"/>
      <c r="AE2004" s="20"/>
      <c r="AF2004" s="20"/>
      <c r="AG2004" s="20"/>
      <c r="AH2004" s="20"/>
    </row>
    <row r="2005" spans="1:34" s="1" customFormat="1">
      <c r="A2005" s="96"/>
      <c r="B2005" s="96"/>
      <c r="C2005" s="470"/>
      <c r="D2005" s="96"/>
      <c r="E2005" s="96"/>
      <c r="F2005" s="96"/>
      <c r="G2005" s="96"/>
      <c r="H2005" s="96"/>
      <c r="I2005" s="16"/>
      <c r="J2005" s="16"/>
      <c r="K2005" s="32"/>
      <c r="L2005" s="16"/>
      <c r="M2005" s="16"/>
      <c r="N2005" s="16"/>
      <c r="AA2005" s="20"/>
      <c r="AB2005" s="20"/>
      <c r="AC2005" s="20"/>
      <c r="AD2005" s="20"/>
      <c r="AE2005" s="20"/>
      <c r="AF2005" s="20"/>
      <c r="AG2005" s="20"/>
      <c r="AH2005" s="20"/>
    </row>
    <row r="2006" spans="1:34" s="1" customFormat="1">
      <c r="A2006" s="96"/>
      <c r="B2006" s="96"/>
      <c r="C2006" s="470"/>
      <c r="D2006" s="96"/>
      <c r="E2006" s="96"/>
      <c r="F2006" s="96"/>
      <c r="G2006" s="96"/>
      <c r="H2006" s="96"/>
      <c r="I2006" s="16"/>
      <c r="J2006" s="16"/>
      <c r="K2006" s="32"/>
      <c r="L2006" s="16"/>
      <c r="M2006" s="16"/>
      <c r="N2006" s="16"/>
      <c r="AA2006" s="20"/>
      <c r="AB2006" s="20"/>
      <c r="AC2006" s="20"/>
      <c r="AD2006" s="20"/>
      <c r="AE2006" s="20"/>
      <c r="AF2006" s="20"/>
      <c r="AG2006" s="20"/>
      <c r="AH2006" s="20"/>
    </row>
    <row r="2007" spans="1:34" s="1" customFormat="1">
      <c r="A2007" s="96"/>
      <c r="B2007" s="96"/>
      <c r="C2007" s="470"/>
      <c r="D2007" s="96"/>
      <c r="E2007" s="96"/>
      <c r="F2007" s="96"/>
      <c r="G2007" s="96"/>
      <c r="H2007" s="96"/>
      <c r="I2007" s="16"/>
      <c r="J2007" s="16"/>
      <c r="K2007" s="32"/>
      <c r="L2007" s="16"/>
      <c r="M2007" s="16"/>
      <c r="N2007" s="16"/>
      <c r="AA2007" s="20"/>
      <c r="AB2007" s="20"/>
      <c r="AC2007" s="20"/>
      <c r="AD2007" s="20"/>
      <c r="AE2007" s="20"/>
      <c r="AF2007" s="20"/>
      <c r="AG2007" s="20"/>
      <c r="AH2007" s="20"/>
    </row>
    <row r="2008" spans="1:34" s="1" customFormat="1">
      <c r="A2008" s="96"/>
      <c r="B2008" s="96"/>
      <c r="C2008" s="470"/>
      <c r="D2008" s="96"/>
      <c r="E2008" s="96"/>
      <c r="F2008" s="96"/>
      <c r="G2008" s="96"/>
      <c r="H2008" s="96"/>
      <c r="I2008" s="16"/>
      <c r="J2008" s="16"/>
      <c r="K2008" s="32"/>
      <c r="L2008" s="16"/>
      <c r="M2008" s="16"/>
      <c r="N2008" s="16"/>
      <c r="AA2008" s="20"/>
      <c r="AB2008" s="20"/>
      <c r="AC2008" s="20"/>
      <c r="AD2008" s="20"/>
      <c r="AE2008" s="20"/>
      <c r="AF2008" s="20"/>
      <c r="AG2008" s="20"/>
      <c r="AH2008" s="20"/>
    </row>
    <row r="2009" spans="1:34" s="1" customFormat="1">
      <c r="A2009" s="96"/>
      <c r="B2009" s="96"/>
      <c r="C2009" s="470"/>
      <c r="D2009" s="96"/>
      <c r="E2009" s="96"/>
      <c r="F2009" s="96"/>
      <c r="G2009" s="96"/>
      <c r="H2009" s="96"/>
      <c r="I2009" s="16"/>
      <c r="J2009" s="16"/>
      <c r="K2009" s="32"/>
      <c r="L2009" s="16"/>
      <c r="M2009" s="16"/>
      <c r="N2009" s="16"/>
      <c r="AA2009" s="20"/>
      <c r="AB2009" s="20"/>
      <c r="AC2009" s="20"/>
      <c r="AD2009" s="20"/>
      <c r="AE2009" s="20"/>
      <c r="AF2009" s="20"/>
      <c r="AG2009" s="20"/>
      <c r="AH2009" s="20"/>
    </row>
    <row r="2010" spans="1:34" s="1" customFormat="1">
      <c r="A2010" s="96"/>
      <c r="B2010" s="96"/>
      <c r="C2010" s="470"/>
      <c r="D2010" s="96"/>
      <c r="E2010" s="96"/>
      <c r="F2010" s="96"/>
      <c r="G2010" s="96"/>
      <c r="H2010" s="96"/>
      <c r="I2010" s="16"/>
      <c r="J2010" s="16"/>
      <c r="K2010" s="32"/>
      <c r="L2010" s="16"/>
      <c r="M2010" s="16"/>
      <c r="N2010" s="16"/>
      <c r="AA2010" s="20"/>
      <c r="AB2010" s="20"/>
      <c r="AC2010" s="20"/>
      <c r="AD2010" s="20"/>
      <c r="AE2010" s="20"/>
      <c r="AF2010" s="20"/>
      <c r="AG2010" s="20"/>
      <c r="AH2010" s="20"/>
    </row>
    <row r="2011" spans="1:34" s="1" customFormat="1">
      <c r="A2011" s="96"/>
      <c r="B2011" s="96"/>
      <c r="C2011" s="470"/>
      <c r="D2011" s="96"/>
      <c r="E2011" s="96"/>
      <c r="F2011" s="96"/>
      <c r="G2011" s="96"/>
      <c r="H2011" s="96"/>
      <c r="I2011" s="16"/>
      <c r="J2011" s="16"/>
      <c r="K2011" s="32"/>
      <c r="L2011" s="16"/>
      <c r="M2011" s="16"/>
      <c r="N2011" s="16"/>
      <c r="AA2011" s="20"/>
      <c r="AB2011" s="20"/>
      <c r="AC2011" s="20"/>
      <c r="AD2011" s="20"/>
      <c r="AE2011" s="20"/>
      <c r="AF2011" s="20"/>
      <c r="AG2011" s="20"/>
      <c r="AH2011" s="20"/>
    </row>
    <row r="2012" spans="1:34" s="1" customFormat="1">
      <c r="A2012" s="96"/>
      <c r="B2012" s="96"/>
      <c r="C2012" s="470"/>
      <c r="D2012" s="96"/>
      <c r="E2012" s="96"/>
      <c r="F2012" s="96"/>
      <c r="G2012" s="96"/>
      <c r="H2012" s="96"/>
      <c r="I2012" s="16"/>
      <c r="J2012" s="16"/>
      <c r="K2012" s="32"/>
      <c r="L2012" s="16"/>
      <c r="M2012" s="16"/>
      <c r="N2012" s="16"/>
      <c r="AA2012" s="20"/>
      <c r="AB2012" s="20"/>
      <c r="AC2012" s="20"/>
      <c r="AD2012" s="20"/>
      <c r="AE2012" s="20"/>
      <c r="AF2012" s="20"/>
      <c r="AG2012" s="20"/>
      <c r="AH2012" s="20"/>
    </row>
    <row r="2013" spans="1:34" s="1" customFormat="1">
      <c r="A2013" s="96"/>
      <c r="B2013" s="96"/>
      <c r="C2013" s="470"/>
      <c r="D2013" s="96"/>
      <c r="E2013" s="96"/>
      <c r="F2013" s="96"/>
      <c r="G2013" s="96"/>
      <c r="H2013" s="96"/>
      <c r="I2013" s="16"/>
      <c r="J2013" s="16"/>
      <c r="K2013" s="32"/>
      <c r="L2013" s="16"/>
      <c r="M2013" s="16"/>
      <c r="N2013" s="16"/>
      <c r="AA2013" s="20"/>
      <c r="AB2013" s="20"/>
      <c r="AC2013" s="20"/>
      <c r="AD2013" s="20"/>
      <c r="AE2013" s="20"/>
      <c r="AF2013" s="20"/>
      <c r="AG2013" s="20"/>
      <c r="AH2013" s="20"/>
    </row>
    <row r="2014" spans="1:34" s="1" customFormat="1">
      <c r="A2014" s="96"/>
      <c r="B2014" s="96"/>
      <c r="C2014" s="470"/>
      <c r="D2014" s="96"/>
      <c r="E2014" s="96"/>
      <c r="F2014" s="96"/>
      <c r="G2014" s="96"/>
      <c r="H2014" s="96"/>
      <c r="I2014" s="16"/>
      <c r="J2014" s="16"/>
      <c r="K2014" s="32"/>
      <c r="L2014" s="16"/>
      <c r="M2014" s="16"/>
      <c r="N2014" s="16"/>
      <c r="AA2014" s="20"/>
      <c r="AB2014" s="20"/>
      <c r="AC2014" s="20"/>
      <c r="AD2014" s="20"/>
      <c r="AE2014" s="20"/>
      <c r="AF2014" s="20"/>
      <c r="AG2014" s="20"/>
      <c r="AH2014" s="20"/>
    </row>
    <row r="2015" spans="1:34" s="1" customFormat="1">
      <c r="A2015" s="96"/>
      <c r="B2015" s="96"/>
      <c r="C2015" s="470"/>
      <c r="D2015" s="96"/>
      <c r="E2015" s="96"/>
      <c r="F2015" s="96"/>
      <c r="G2015" s="96"/>
      <c r="H2015" s="96"/>
      <c r="I2015" s="16"/>
      <c r="J2015" s="16"/>
      <c r="K2015" s="32"/>
      <c r="L2015" s="16"/>
      <c r="M2015" s="16"/>
      <c r="N2015" s="16"/>
      <c r="AA2015" s="20"/>
      <c r="AB2015" s="20"/>
      <c r="AC2015" s="20"/>
      <c r="AD2015" s="20"/>
      <c r="AE2015" s="20"/>
      <c r="AF2015" s="20"/>
      <c r="AG2015" s="20"/>
      <c r="AH2015" s="20"/>
    </row>
    <row r="2016" spans="1:34" s="1" customFormat="1">
      <c r="A2016" s="96"/>
      <c r="B2016" s="96"/>
      <c r="C2016" s="470"/>
      <c r="D2016" s="96"/>
      <c r="E2016" s="96"/>
      <c r="F2016" s="96"/>
      <c r="G2016" s="96"/>
      <c r="H2016" s="96"/>
      <c r="I2016" s="16"/>
      <c r="J2016" s="16"/>
      <c r="K2016" s="32"/>
      <c r="L2016" s="16"/>
      <c r="M2016" s="16"/>
      <c r="N2016" s="16"/>
      <c r="AA2016" s="20"/>
      <c r="AB2016" s="20"/>
      <c r="AC2016" s="20"/>
      <c r="AD2016" s="20"/>
      <c r="AE2016" s="20"/>
      <c r="AF2016" s="20"/>
      <c r="AG2016" s="20"/>
      <c r="AH2016" s="20"/>
    </row>
    <row r="2017" spans="1:34" s="1" customFormat="1">
      <c r="A2017" s="96"/>
      <c r="B2017" s="96"/>
      <c r="C2017" s="470"/>
      <c r="D2017" s="96"/>
      <c r="E2017" s="96"/>
      <c r="F2017" s="96"/>
      <c r="G2017" s="96"/>
      <c r="H2017" s="96"/>
      <c r="I2017" s="16"/>
      <c r="J2017" s="16"/>
      <c r="K2017" s="32"/>
      <c r="L2017" s="16"/>
      <c r="M2017" s="16"/>
      <c r="N2017" s="16"/>
      <c r="AA2017" s="20"/>
      <c r="AB2017" s="20"/>
      <c r="AC2017" s="20"/>
      <c r="AD2017" s="20"/>
      <c r="AE2017" s="20"/>
      <c r="AF2017" s="20"/>
      <c r="AG2017" s="20"/>
      <c r="AH2017" s="20"/>
    </row>
    <row r="2018" spans="1:34" s="1" customFormat="1">
      <c r="A2018" s="96"/>
      <c r="B2018" s="96"/>
      <c r="C2018" s="470"/>
      <c r="D2018" s="96"/>
      <c r="E2018" s="96"/>
      <c r="F2018" s="96"/>
      <c r="G2018" s="96"/>
      <c r="H2018" s="96"/>
      <c r="I2018" s="16"/>
      <c r="J2018" s="16"/>
      <c r="K2018" s="32"/>
      <c r="L2018" s="16"/>
      <c r="M2018" s="16"/>
      <c r="N2018" s="16"/>
      <c r="AA2018" s="20"/>
      <c r="AB2018" s="20"/>
      <c r="AC2018" s="20"/>
      <c r="AD2018" s="20"/>
      <c r="AE2018" s="20"/>
      <c r="AF2018" s="20"/>
      <c r="AG2018" s="20"/>
      <c r="AH2018" s="20"/>
    </row>
    <row r="2019" spans="1:34" s="1" customFormat="1">
      <c r="A2019" s="96"/>
      <c r="B2019" s="96"/>
      <c r="C2019" s="470"/>
      <c r="D2019" s="96"/>
      <c r="E2019" s="96"/>
      <c r="F2019" s="96"/>
      <c r="G2019" s="96"/>
      <c r="H2019" s="96"/>
      <c r="I2019" s="16"/>
      <c r="J2019" s="16"/>
      <c r="K2019" s="32"/>
      <c r="L2019" s="16"/>
      <c r="M2019" s="16"/>
      <c r="N2019" s="16"/>
      <c r="AA2019" s="20"/>
      <c r="AB2019" s="20"/>
      <c r="AC2019" s="20"/>
      <c r="AD2019" s="20"/>
      <c r="AE2019" s="20"/>
      <c r="AF2019" s="20"/>
      <c r="AG2019" s="20"/>
      <c r="AH2019" s="20"/>
    </row>
    <row r="2020" spans="1:34" s="1" customFormat="1">
      <c r="A2020" s="96"/>
      <c r="B2020" s="96"/>
      <c r="C2020" s="470"/>
      <c r="D2020" s="96"/>
      <c r="E2020" s="96"/>
      <c r="F2020" s="96"/>
      <c r="G2020" s="96"/>
      <c r="H2020" s="96"/>
      <c r="I2020" s="16"/>
      <c r="J2020" s="16"/>
      <c r="K2020" s="32"/>
      <c r="L2020" s="16"/>
      <c r="M2020" s="16"/>
      <c r="N2020" s="16"/>
      <c r="AA2020" s="20"/>
      <c r="AB2020" s="20"/>
      <c r="AC2020" s="20"/>
      <c r="AD2020" s="20"/>
      <c r="AE2020" s="20"/>
      <c r="AF2020" s="20"/>
      <c r="AG2020" s="20"/>
      <c r="AH2020" s="20"/>
    </row>
    <row r="2021" spans="1:34" s="1" customFormat="1">
      <c r="A2021" s="96"/>
      <c r="B2021" s="96"/>
      <c r="C2021" s="470"/>
      <c r="D2021" s="96"/>
      <c r="E2021" s="96"/>
      <c r="F2021" s="96"/>
      <c r="G2021" s="96"/>
      <c r="H2021" s="96"/>
      <c r="I2021" s="16"/>
      <c r="J2021" s="16"/>
      <c r="K2021" s="32"/>
      <c r="L2021" s="16"/>
      <c r="M2021" s="16"/>
      <c r="N2021" s="16"/>
      <c r="AA2021" s="20"/>
      <c r="AB2021" s="20"/>
      <c r="AC2021" s="20"/>
      <c r="AD2021" s="20"/>
      <c r="AE2021" s="20"/>
      <c r="AF2021" s="20"/>
      <c r="AG2021" s="20"/>
      <c r="AH2021" s="20"/>
    </row>
    <row r="2022" spans="1:34" s="1" customFormat="1">
      <c r="A2022" s="96"/>
      <c r="B2022" s="96"/>
      <c r="C2022" s="470"/>
      <c r="D2022" s="96"/>
      <c r="E2022" s="96"/>
      <c r="F2022" s="96"/>
      <c r="G2022" s="96"/>
      <c r="H2022" s="96"/>
      <c r="I2022" s="16"/>
      <c r="J2022" s="16"/>
      <c r="K2022" s="32"/>
      <c r="L2022" s="16"/>
      <c r="M2022" s="16"/>
      <c r="N2022" s="16"/>
      <c r="AA2022" s="20"/>
      <c r="AB2022" s="20"/>
      <c r="AC2022" s="20"/>
      <c r="AD2022" s="20"/>
      <c r="AE2022" s="20"/>
      <c r="AF2022" s="20"/>
      <c r="AG2022" s="20"/>
      <c r="AH2022" s="20"/>
    </row>
    <row r="2023" spans="1:34" s="1" customFormat="1">
      <c r="A2023" s="96"/>
      <c r="B2023" s="96"/>
      <c r="C2023" s="470"/>
      <c r="D2023" s="96"/>
      <c r="E2023" s="96"/>
      <c r="F2023" s="96"/>
      <c r="G2023" s="96"/>
      <c r="H2023" s="96"/>
      <c r="I2023" s="16"/>
      <c r="J2023" s="16"/>
      <c r="K2023" s="32"/>
      <c r="L2023" s="16"/>
      <c r="M2023" s="16"/>
      <c r="N2023" s="16"/>
      <c r="AA2023" s="20"/>
      <c r="AB2023" s="20"/>
      <c r="AC2023" s="20"/>
      <c r="AD2023" s="20"/>
      <c r="AE2023" s="20"/>
      <c r="AF2023" s="20"/>
      <c r="AG2023" s="20"/>
      <c r="AH2023" s="20"/>
    </row>
    <row r="2024" spans="1:34" s="1" customFormat="1">
      <c r="A2024" s="96"/>
      <c r="B2024" s="96"/>
      <c r="C2024" s="470"/>
      <c r="D2024" s="96"/>
      <c r="E2024" s="96"/>
      <c r="F2024" s="96"/>
      <c r="G2024" s="96"/>
      <c r="H2024" s="96"/>
      <c r="I2024" s="16"/>
      <c r="J2024" s="16"/>
      <c r="K2024" s="32"/>
      <c r="L2024" s="16"/>
      <c r="M2024" s="16"/>
      <c r="N2024" s="16"/>
      <c r="AA2024" s="20"/>
      <c r="AB2024" s="20"/>
      <c r="AC2024" s="20"/>
      <c r="AD2024" s="20"/>
      <c r="AE2024" s="20"/>
      <c r="AF2024" s="20"/>
      <c r="AG2024" s="20"/>
      <c r="AH2024" s="20"/>
    </row>
    <row r="2025" spans="1:34" s="1" customFormat="1">
      <c r="A2025" s="96"/>
      <c r="B2025" s="96"/>
      <c r="C2025" s="470"/>
      <c r="D2025" s="96"/>
      <c r="E2025" s="96"/>
      <c r="F2025" s="96"/>
      <c r="G2025" s="96"/>
      <c r="H2025" s="96"/>
      <c r="I2025" s="16"/>
      <c r="J2025" s="16"/>
      <c r="K2025" s="32"/>
      <c r="L2025" s="16"/>
      <c r="M2025" s="16"/>
      <c r="N2025" s="16"/>
      <c r="AA2025" s="20"/>
      <c r="AB2025" s="20"/>
      <c r="AC2025" s="20"/>
      <c r="AD2025" s="20"/>
      <c r="AE2025" s="20"/>
      <c r="AF2025" s="20"/>
      <c r="AG2025" s="20"/>
      <c r="AH2025" s="20"/>
    </row>
    <row r="2026" spans="1:34" s="1" customFormat="1">
      <c r="A2026" s="96"/>
      <c r="B2026" s="96"/>
      <c r="C2026" s="470"/>
      <c r="D2026" s="96"/>
      <c r="E2026" s="96"/>
      <c r="F2026" s="96"/>
      <c r="G2026" s="96"/>
      <c r="H2026" s="96"/>
      <c r="I2026" s="16"/>
      <c r="J2026" s="16"/>
      <c r="K2026" s="32"/>
      <c r="L2026" s="16"/>
      <c r="M2026" s="16"/>
      <c r="N2026" s="16"/>
      <c r="AA2026" s="20"/>
      <c r="AB2026" s="20"/>
      <c r="AC2026" s="20"/>
      <c r="AD2026" s="20"/>
      <c r="AE2026" s="20"/>
      <c r="AF2026" s="20"/>
      <c r="AG2026" s="20"/>
      <c r="AH2026" s="20"/>
    </row>
    <row r="2027" spans="1:34" s="1" customFormat="1">
      <c r="A2027" s="96"/>
      <c r="B2027" s="96"/>
      <c r="C2027" s="470"/>
      <c r="D2027" s="96"/>
      <c r="E2027" s="96"/>
      <c r="F2027" s="96"/>
      <c r="G2027" s="96"/>
      <c r="H2027" s="96"/>
      <c r="I2027" s="16"/>
      <c r="J2027" s="16"/>
      <c r="K2027" s="32"/>
      <c r="L2027" s="16"/>
      <c r="M2027" s="16"/>
      <c r="N2027" s="16"/>
      <c r="AA2027" s="20"/>
      <c r="AB2027" s="20"/>
      <c r="AC2027" s="20"/>
      <c r="AD2027" s="20"/>
      <c r="AE2027" s="20"/>
      <c r="AF2027" s="20"/>
      <c r="AG2027" s="20"/>
      <c r="AH2027" s="20"/>
    </row>
    <row r="2028" spans="1:34" s="1" customFormat="1">
      <c r="A2028" s="96"/>
      <c r="B2028" s="96"/>
      <c r="C2028" s="470"/>
      <c r="D2028" s="96"/>
      <c r="E2028" s="96"/>
      <c r="F2028" s="96"/>
      <c r="G2028" s="96"/>
      <c r="H2028" s="96"/>
      <c r="I2028" s="16"/>
      <c r="J2028" s="16"/>
      <c r="K2028" s="32"/>
      <c r="L2028" s="16"/>
      <c r="M2028" s="16"/>
      <c r="N2028" s="16"/>
      <c r="AA2028" s="20"/>
      <c r="AB2028" s="20"/>
      <c r="AC2028" s="20"/>
      <c r="AD2028" s="20"/>
      <c r="AE2028" s="20"/>
      <c r="AF2028" s="20"/>
      <c r="AG2028" s="20"/>
      <c r="AH2028" s="20"/>
    </row>
    <row r="2029" spans="1:34" s="1" customFormat="1">
      <c r="A2029" s="96"/>
      <c r="B2029" s="96"/>
      <c r="C2029" s="470"/>
      <c r="D2029" s="96"/>
      <c r="E2029" s="96"/>
      <c r="F2029" s="96"/>
      <c r="G2029" s="96"/>
      <c r="H2029" s="96"/>
      <c r="I2029" s="16"/>
      <c r="J2029" s="16"/>
      <c r="K2029" s="32"/>
      <c r="L2029" s="16"/>
      <c r="M2029" s="16"/>
      <c r="N2029" s="16"/>
      <c r="AA2029" s="20"/>
      <c r="AB2029" s="20"/>
      <c r="AC2029" s="20"/>
      <c r="AD2029" s="20"/>
      <c r="AE2029" s="20"/>
      <c r="AF2029" s="20"/>
      <c r="AG2029" s="20"/>
      <c r="AH2029" s="20"/>
    </row>
    <row r="2030" spans="1:34" s="1" customFormat="1">
      <c r="A2030" s="96"/>
      <c r="B2030" s="96"/>
      <c r="C2030" s="470"/>
      <c r="D2030" s="96"/>
      <c r="E2030" s="96"/>
      <c r="F2030" s="96"/>
      <c r="G2030" s="96"/>
      <c r="H2030" s="96"/>
      <c r="I2030" s="16"/>
      <c r="J2030" s="16"/>
      <c r="K2030" s="32"/>
      <c r="L2030" s="16"/>
      <c r="M2030" s="16"/>
      <c r="N2030" s="16"/>
      <c r="AA2030" s="20"/>
      <c r="AB2030" s="20"/>
      <c r="AC2030" s="20"/>
      <c r="AD2030" s="20"/>
      <c r="AE2030" s="20"/>
      <c r="AF2030" s="20"/>
      <c r="AG2030" s="20"/>
      <c r="AH2030" s="20"/>
    </row>
    <row r="2031" spans="1:34" s="1" customFormat="1">
      <c r="A2031" s="96"/>
      <c r="B2031" s="96"/>
      <c r="C2031" s="470"/>
      <c r="D2031" s="96"/>
      <c r="E2031" s="96"/>
      <c r="F2031" s="96"/>
      <c r="G2031" s="96"/>
      <c r="H2031" s="96"/>
      <c r="I2031" s="16"/>
      <c r="J2031" s="16"/>
      <c r="K2031" s="32"/>
      <c r="L2031" s="16"/>
      <c r="M2031" s="16"/>
      <c r="N2031" s="16"/>
      <c r="AA2031" s="20"/>
      <c r="AB2031" s="20"/>
      <c r="AC2031" s="20"/>
      <c r="AD2031" s="20"/>
      <c r="AE2031" s="20"/>
      <c r="AF2031" s="20"/>
      <c r="AG2031" s="20"/>
      <c r="AH2031" s="20"/>
    </row>
    <row r="2032" spans="1:34" s="1" customFormat="1">
      <c r="A2032" s="96"/>
      <c r="B2032" s="96"/>
      <c r="C2032" s="470"/>
      <c r="D2032" s="96"/>
      <c r="E2032" s="96"/>
      <c r="F2032" s="96"/>
      <c r="G2032" s="96"/>
      <c r="H2032" s="96"/>
      <c r="I2032" s="16"/>
      <c r="J2032" s="16"/>
      <c r="K2032" s="32"/>
      <c r="L2032" s="16"/>
      <c r="M2032" s="16"/>
      <c r="N2032" s="16"/>
      <c r="AA2032" s="20"/>
      <c r="AB2032" s="20"/>
      <c r="AC2032" s="20"/>
      <c r="AD2032" s="20"/>
      <c r="AE2032" s="20"/>
      <c r="AF2032" s="20"/>
      <c r="AG2032" s="20"/>
      <c r="AH2032" s="20"/>
    </row>
    <row r="2033" spans="1:34" s="1" customFormat="1">
      <c r="A2033" s="96"/>
      <c r="B2033" s="96"/>
      <c r="C2033" s="470"/>
      <c r="D2033" s="96"/>
      <c r="E2033" s="96"/>
      <c r="F2033" s="96"/>
      <c r="G2033" s="96"/>
      <c r="H2033" s="96"/>
      <c r="I2033" s="16"/>
      <c r="J2033" s="16"/>
      <c r="K2033" s="32"/>
      <c r="L2033" s="16"/>
      <c r="M2033" s="16"/>
      <c r="N2033" s="16"/>
      <c r="AA2033" s="20"/>
      <c r="AB2033" s="20"/>
      <c r="AC2033" s="20"/>
      <c r="AD2033" s="20"/>
      <c r="AE2033" s="20"/>
      <c r="AF2033" s="20"/>
      <c r="AG2033" s="20"/>
      <c r="AH2033" s="20"/>
    </row>
    <row r="2034" spans="1:34" s="1" customFormat="1">
      <c r="A2034" s="96"/>
      <c r="B2034" s="96"/>
      <c r="C2034" s="470"/>
      <c r="D2034" s="96"/>
      <c r="E2034" s="96"/>
      <c r="F2034" s="96"/>
      <c r="G2034" s="96"/>
      <c r="H2034" s="96"/>
      <c r="I2034" s="16"/>
      <c r="J2034" s="16"/>
      <c r="K2034" s="32"/>
      <c r="L2034" s="16"/>
      <c r="M2034" s="16"/>
      <c r="N2034" s="16"/>
      <c r="AA2034" s="20"/>
      <c r="AB2034" s="20"/>
      <c r="AC2034" s="20"/>
      <c r="AD2034" s="20"/>
      <c r="AE2034" s="20"/>
      <c r="AF2034" s="20"/>
      <c r="AG2034" s="20"/>
      <c r="AH2034" s="20"/>
    </row>
    <row r="2035" spans="1:34" s="1" customFormat="1">
      <c r="A2035" s="96"/>
      <c r="B2035" s="96"/>
      <c r="C2035" s="470"/>
      <c r="D2035" s="96"/>
      <c r="E2035" s="96"/>
      <c r="F2035" s="96"/>
      <c r="G2035" s="96"/>
      <c r="H2035" s="96"/>
      <c r="I2035" s="16"/>
      <c r="J2035" s="16"/>
      <c r="K2035" s="32"/>
      <c r="L2035" s="16"/>
      <c r="M2035" s="16"/>
      <c r="N2035" s="16"/>
      <c r="AA2035" s="20"/>
      <c r="AB2035" s="20"/>
      <c r="AC2035" s="20"/>
      <c r="AD2035" s="20"/>
      <c r="AE2035" s="20"/>
      <c r="AF2035" s="20"/>
      <c r="AG2035" s="20"/>
      <c r="AH2035" s="20"/>
    </row>
    <row r="2036" spans="1:34" s="1" customFormat="1">
      <c r="A2036" s="96"/>
      <c r="B2036" s="96"/>
      <c r="C2036" s="470"/>
      <c r="D2036" s="96"/>
      <c r="E2036" s="96"/>
      <c r="F2036" s="96"/>
      <c r="G2036" s="96"/>
      <c r="H2036" s="96"/>
      <c r="I2036" s="16"/>
      <c r="J2036" s="16"/>
      <c r="K2036" s="32"/>
      <c r="L2036" s="16"/>
      <c r="M2036" s="16"/>
      <c r="N2036" s="16"/>
      <c r="AA2036" s="20"/>
      <c r="AB2036" s="20"/>
      <c r="AC2036" s="20"/>
      <c r="AD2036" s="20"/>
      <c r="AE2036" s="20"/>
      <c r="AF2036" s="20"/>
      <c r="AG2036" s="20"/>
      <c r="AH2036" s="20"/>
    </row>
    <row r="2037" spans="1:34" s="1" customFormat="1">
      <c r="A2037" s="96"/>
      <c r="B2037" s="96"/>
      <c r="C2037" s="470"/>
      <c r="D2037" s="96"/>
      <c r="E2037" s="96"/>
      <c r="F2037" s="96"/>
      <c r="G2037" s="96"/>
      <c r="H2037" s="96"/>
      <c r="I2037" s="16"/>
      <c r="J2037" s="16"/>
      <c r="K2037" s="32"/>
      <c r="L2037" s="16"/>
      <c r="M2037" s="16"/>
      <c r="N2037" s="16"/>
      <c r="AA2037" s="20"/>
      <c r="AB2037" s="20"/>
      <c r="AC2037" s="20"/>
      <c r="AD2037" s="20"/>
      <c r="AE2037" s="20"/>
      <c r="AF2037" s="20"/>
      <c r="AG2037" s="20"/>
      <c r="AH2037" s="20"/>
    </row>
    <row r="2038" spans="1:34" s="1" customFormat="1">
      <c r="A2038" s="96"/>
      <c r="B2038" s="96"/>
      <c r="C2038" s="470"/>
      <c r="D2038" s="96"/>
      <c r="E2038" s="96"/>
      <c r="F2038" s="96"/>
      <c r="G2038" s="96"/>
      <c r="H2038" s="96"/>
      <c r="I2038" s="16"/>
      <c r="J2038" s="16"/>
      <c r="K2038" s="32"/>
      <c r="L2038" s="16"/>
      <c r="M2038" s="16"/>
      <c r="N2038" s="16"/>
      <c r="AA2038" s="20"/>
      <c r="AB2038" s="20"/>
      <c r="AC2038" s="20"/>
      <c r="AD2038" s="20"/>
      <c r="AE2038" s="20"/>
      <c r="AF2038" s="20"/>
      <c r="AG2038" s="20"/>
      <c r="AH2038" s="20"/>
    </row>
    <row r="2039" spans="1:34" s="1" customFormat="1">
      <c r="A2039" s="96"/>
      <c r="B2039" s="96"/>
      <c r="C2039" s="470"/>
      <c r="D2039" s="96"/>
      <c r="E2039" s="96"/>
      <c r="F2039" s="96"/>
      <c r="G2039" s="96"/>
      <c r="H2039" s="96"/>
      <c r="I2039" s="16"/>
      <c r="J2039" s="16"/>
      <c r="K2039" s="32"/>
      <c r="L2039" s="16"/>
      <c r="M2039" s="16"/>
      <c r="N2039" s="16"/>
      <c r="AA2039" s="20"/>
      <c r="AB2039" s="20"/>
      <c r="AC2039" s="20"/>
      <c r="AD2039" s="20"/>
      <c r="AE2039" s="20"/>
      <c r="AF2039" s="20"/>
      <c r="AG2039" s="20"/>
      <c r="AH2039" s="20"/>
    </row>
    <row r="2040" spans="1:34" s="1" customFormat="1">
      <c r="A2040" s="96"/>
      <c r="B2040" s="96"/>
      <c r="C2040" s="470"/>
      <c r="D2040" s="96"/>
      <c r="E2040" s="96"/>
      <c r="F2040" s="96"/>
      <c r="G2040" s="96"/>
      <c r="H2040" s="96"/>
      <c r="I2040" s="16"/>
      <c r="J2040" s="16"/>
      <c r="K2040" s="32"/>
      <c r="L2040" s="16"/>
      <c r="M2040" s="16"/>
      <c r="N2040" s="16"/>
      <c r="AA2040" s="20"/>
      <c r="AB2040" s="20"/>
      <c r="AC2040" s="20"/>
      <c r="AD2040" s="20"/>
      <c r="AE2040" s="20"/>
      <c r="AF2040" s="20"/>
      <c r="AG2040" s="20"/>
      <c r="AH2040" s="20"/>
    </row>
    <row r="2041" spans="1:34" s="1" customFormat="1">
      <c r="A2041" s="96"/>
      <c r="B2041" s="96"/>
      <c r="C2041" s="470"/>
      <c r="D2041" s="96"/>
      <c r="E2041" s="96"/>
      <c r="F2041" s="96"/>
      <c r="G2041" s="96"/>
      <c r="H2041" s="96"/>
      <c r="I2041" s="16"/>
      <c r="J2041" s="16"/>
      <c r="K2041" s="32"/>
      <c r="L2041" s="16"/>
      <c r="M2041" s="16"/>
      <c r="N2041" s="16"/>
      <c r="AA2041" s="20"/>
      <c r="AB2041" s="20"/>
      <c r="AC2041" s="20"/>
      <c r="AD2041" s="20"/>
      <c r="AE2041" s="20"/>
      <c r="AF2041" s="20"/>
      <c r="AG2041" s="20"/>
      <c r="AH2041" s="20"/>
    </row>
    <row r="2042" spans="1:34" s="1" customFormat="1">
      <c r="A2042" s="96"/>
      <c r="B2042" s="96"/>
      <c r="C2042" s="470"/>
      <c r="D2042" s="96"/>
      <c r="E2042" s="96"/>
      <c r="F2042" s="96"/>
      <c r="G2042" s="96"/>
      <c r="H2042" s="96"/>
      <c r="I2042" s="16"/>
      <c r="J2042" s="16"/>
      <c r="K2042" s="32"/>
      <c r="L2042" s="16"/>
      <c r="M2042" s="16"/>
      <c r="N2042" s="16"/>
      <c r="AA2042" s="20"/>
      <c r="AB2042" s="20"/>
      <c r="AC2042" s="20"/>
      <c r="AD2042" s="20"/>
      <c r="AE2042" s="20"/>
      <c r="AF2042" s="20"/>
      <c r="AG2042" s="20"/>
      <c r="AH2042" s="20"/>
    </row>
    <row r="2043" spans="1:34" s="1" customFormat="1">
      <c r="A2043" s="96"/>
      <c r="B2043" s="96"/>
      <c r="C2043" s="470"/>
      <c r="D2043" s="96"/>
      <c r="E2043" s="96"/>
      <c r="F2043" s="96"/>
      <c r="G2043" s="96"/>
      <c r="H2043" s="96"/>
      <c r="I2043" s="16"/>
      <c r="J2043" s="16"/>
      <c r="K2043" s="32"/>
      <c r="L2043" s="16"/>
      <c r="M2043" s="16"/>
      <c r="N2043" s="16"/>
      <c r="AA2043" s="20"/>
      <c r="AB2043" s="20"/>
      <c r="AC2043" s="20"/>
      <c r="AD2043" s="20"/>
      <c r="AE2043" s="20"/>
      <c r="AF2043" s="20"/>
      <c r="AG2043" s="20"/>
      <c r="AH2043" s="20"/>
    </row>
    <row r="2044" spans="1:34" s="1" customFormat="1">
      <c r="A2044" s="96"/>
      <c r="B2044" s="96"/>
      <c r="C2044" s="470"/>
      <c r="D2044" s="96"/>
      <c r="E2044" s="96"/>
      <c r="F2044" s="96"/>
      <c r="G2044" s="96"/>
      <c r="H2044" s="96"/>
      <c r="I2044" s="16"/>
      <c r="J2044" s="16"/>
      <c r="K2044" s="32"/>
      <c r="L2044" s="16"/>
      <c r="M2044" s="16"/>
      <c r="N2044" s="16"/>
      <c r="AA2044" s="20"/>
      <c r="AB2044" s="20"/>
      <c r="AC2044" s="20"/>
      <c r="AD2044" s="20"/>
      <c r="AE2044" s="20"/>
      <c r="AF2044" s="20"/>
      <c r="AG2044" s="20"/>
      <c r="AH2044" s="20"/>
    </row>
    <row r="2045" spans="1:34" s="1" customFormat="1">
      <c r="A2045" s="96"/>
      <c r="B2045" s="96"/>
      <c r="C2045" s="470"/>
      <c r="D2045" s="96"/>
      <c r="E2045" s="96"/>
      <c r="F2045" s="96"/>
      <c r="G2045" s="96"/>
      <c r="H2045" s="96"/>
      <c r="I2045" s="16"/>
      <c r="J2045" s="16"/>
      <c r="K2045" s="32"/>
      <c r="L2045" s="16"/>
      <c r="M2045" s="16"/>
      <c r="N2045" s="16"/>
      <c r="AA2045" s="20"/>
      <c r="AB2045" s="20"/>
      <c r="AC2045" s="20"/>
      <c r="AD2045" s="20"/>
      <c r="AE2045" s="20"/>
      <c r="AF2045" s="20"/>
      <c r="AG2045" s="20"/>
      <c r="AH2045" s="20"/>
    </row>
    <row r="2046" spans="1:34" s="1" customFormat="1">
      <c r="A2046" s="96"/>
      <c r="B2046" s="96"/>
      <c r="C2046" s="470"/>
      <c r="D2046" s="96"/>
      <c r="E2046" s="96"/>
      <c r="F2046" s="96"/>
      <c r="G2046" s="96"/>
      <c r="H2046" s="96"/>
      <c r="I2046" s="16"/>
      <c r="J2046" s="16"/>
      <c r="K2046" s="32"/>
      <c r="L2046" s="16"/>
      <c r="M2046" s="16"/>
      <c r="N2046" s="16"/>
      <c r="AA2046" s="20"/>
      <c r="AB2046" s="20"/>
      <c r="AC2046" s="20"/>
      <c r="AD2046" s="20"/>
      <c r="AE2046" s="20"/>
      <c r="AF2046" s="20"/>
      <c r="AG2046" s="20"/>
      <c r="AH2046" s="20"/>
    </row>
    <row r="2047" spans="1:34" s="1" customFormat="1">
      <c r="A2047" s="96"/>
      <c r="B2047" s="96"/>
      <c r="C2047" s="470"/>
      <c r="D2047" s="96"/>
      <c r="E2047" s="96"/>
      <c r="F2047" s="96"/>
      <c r="G2047" s="96"/>
      <c r="H2047" s="96"/>
      <c r="I2047" s="16"/>
      <c r="J2047" s="16"/>
      <c r="K2047" s="32"/>
      <c r="L2047" s="16"/>
      <c r="M2047" s="16"/>
      <c r="N2047" s="16"/>
      <c r="AA2047" s="20"/>
      <c r="AB2047" s="20"/>
      <c r="AC2047" s="20"/>
      <c r="AD2047" s="20"/>
      <c r="AE2047" s="20"/>
      <c r="AF2047" s="20"/>
      <c r="AG2047" s="20"/>
      <c r="AH2047" s="20"/>
    </row>
    <row r="2048" spans="1:34" s="1" customFormat="1">
      <c r="A2048" s="96"/>
      <c r="B2048" s="96"/>
      <c r="C2048" s="470"/>
      <c r="D2048" s="96"/>
      <c r="E2048" s="96"/>
      <c r="F2048" s="96"/>
      <c r="G2048" s="96"/>
      <c r="H2048" s="96"/>
      <c r="I2048" s="16"/>
      <c r="J2048" s="16"/>
      <c r="K2048" s="32"/>
      <c r="L2048" s="16"/>
      <c r="M2048" s="16"/>
      <c r="N2048" s="16"/>
      <c r="AA2048" s="20"/>
      <c r="AB2048" s="20"/>
      <c r="AC2048" s="20"/>
      <c r="AD2048" s="20"/>
      <c r="AE2048" s="20"/>
      <c r="AF2048" s="20"/>
      <c r="AG2048" s="20"/>
      <c r="AH2048" s="20"/>
    </row>
    <row r="2049" spans="1:34" s="1" customFormat="1">
      <c r="A2049" s="96"/>
      <c r="B2049" s="96"/>
      <c r="C2049" s="470"/>
      <c r="D2049" s="96"/>
      <c r="E2049" s="96"/>
      <c r="F2049" s="96"/>
      <c r="G2049" s="96"/>
      <c r="H2049" s="96"/>
      <c r="I2049" s="16"/>
      <c r="J2049" s="16"/>
      <c r="K2049" s="32"/>
      <c r="L2049" s="16"/>
      <c r="M2049" s="16"/>
      <c r="N2049" s="16"/>
      <c r="AA2049" s="20"/>
      <c r="AB2049" s="20"/>
      <c r="AC2049" s="20"/>
      <c r="AD2049" s="20"/>
      <c r="AE2049" s="20"/>
      <c r="AF2049" s="20"/>
      <c r="AG2049" s="20"/>
      <c r="AH2049" s="20"/>
    </row>
    <row r="2050" spans="1:34" s="1" customFormat="1">
      <c r="A2050" s="96"/>
      <c r="B2050" s="96"/>
      <c r="C2050" s="470"/>
      <c r="D2050" s="96"/>
      <c r="E2050" s="96"/>
      <c r="F2050" s="96"/>
      <c r="G2050" s="96"/>
      <c r="H2050" s="96"/>
      <c r="I2050" s="16"/>
      <c r="J2050" s="16"/>
      <c r="K2050" s="32"/>
      <c r="L2050" s="16"/>
      <c r="M2050" s="16"/>
      <c r="N2050" s="16"/>
      <c r="AA2050" s="20"/>
      <c r="AB2050" s="20"/>
      <c r="AC2050" s="20"/>
      <c r="AD2050" s="20"/>
      <c r="AE2050" s="20"/>
      <c r="AF2050" s="20"/>
      <c r="AG2050" s="20"/>
      <c r="AH2050" s="20"/>
    </row>
    <row r="2051" spans="1:34" s="1" customFormat="1">
      <c r="A2051" s="96"/>
      <c r="B2051" s="96"/>
      <c r="C2051" s="470"/>
      <c r="D2051" s="96"/>
      <c r="E2051" s="96"/>
      <c r="F2051" s="96"/>
      <c r="G2051" s="96"/>
      <c r="H2051" s="96"/>
      <c r="I2051" s="16"/>
      <c r="J2051" s="16"/>
      <c r="K2051" s="32"/>
      <c r="L2051" s="16"/>
      <c r="M2051" s="16"/>
      <c r="N2051" s="16"/>
      <c r="AA2051" s="20"/>
      <c r="AB2051" s="20"/>
      <c r="AC2051" s="20"/>
      <c r="AD2051" s="20"/>
      <c r="AE2051" s="20"/>
      <c r="AF2051" s="20"/>
      <c r="AG2051" s="20"/>
      <c r="AH2051" s="20"/>
    </row>
    <row r="2052" spans="1:34" s="1" customFormat="1">
      <c r="A2052" s="96"/>
      <c r="B2052" s="96"/>
      <c r="C2052" s="470"/>
      <c r="D2052" s="96"/>
      <c r="E2052" s="96"/>
      <c r="F2052" s="96"/>
      <c r="G2052" s="96"/>
      <c r="H2052" s="96"/>
      <c r="I2052" s="16"/>
      <c r="J2052" s="16"/>
      <c r="K2052" s="32"/>
      <c r="L2052" s="16"/>
      <c r="M2052" s="16"/>
      <c r="N2052" s="16"/>
      <c r="AA2052" s="20"/>
      <c r="AB2052" s="20"/>
      <c r="AC2052" s="20"/>
      <c r="AD2052" s="20"/>
      <c r="AE2052" s="20"/>
      <c r="AF2052" s="20"/>
      <c r="AG2052" s="20"/>
      <c r="AH2052" s="20"/>
    </row>
    <row r="2053" spans="1:34" s="1" customFormat="1">
      <c r="A2053" s="96"/>
      <c r="B2053" s="96"/>
      <c r="C2053" s="470"/>
      <c r="D2053" s="96"/>
      <c r="E2053" s="96"/>
      <c r="F2053" s="96"/>
      <c r="G2053" s="96"/>
      <c r="H2053" s="96"/>
      <c r="I2053" s="16"/>
      <c r="J2053" s="16"/>
      <c r="K2053" s="32"/>
      <c r="L2053" s="16"/>
      <c r="M2053" s="16"/>
      <c r="N2053" s="16"/>
      <c r="AA2053" s="20"/>
      <c r="AB2053" s="20"/>
      <c r="AC2053" s="20"/>
      <c r="AD2053" s="20"/>
      <c r="AE2053" s="20"/>
      <c r="AF2053" s="20"/>
      <c r="AG2053" s="20"/>
      <c r="AH2053" s="20"/>
    </row>
    <row r="2054" spans="1:34" s="1" customFormat="1">
      <c r="A2054" s="96"/>
      <c r="B2054" s="96"/>
      <c r="C2054" s="470"/>
      <c r="D2054" s="96"/>
      <c r="E2054" s="96"/>
      <c r="F2054" s="96"/>
      <c r="G2054" s="96"/>
      <c r="H2054" s="96"/>
      <c r="I2054" s="16"/>
      <c r="J2054" s="16"/>
      <c r="K2054" s="32"/>
      <c r="L2054" s="16"/>
      <c r="M2054" s="16"/>
      <c r="N2054" s="16"/>
      <c r="AA2054" s="20"/>
      <c r="AB2054" s="20"/>
      <c r="AC2054" s="20"/>
      <c r="AD2054" s="20"/>
      <c r="AE2054" s="20"/>
      <c r="AF2054" s="20"/>
      <c r="AG2054" s="20"/>
      <c r="AH2054" s="20"/>
    </row>
    <row r="2055" spans="1:34" s="1" customFormat="1">
      <c r="A2055" s="96"/>
      <c r="B2055" s="96"/>
      <c r="C2055" s="470"/>
      <c r="D2055" s="96"/>
      <c r="E2055" s="96"/>
      <c r="F2055" s="96"/>
      <c r="G2055" s="96"/>
      <c r="H2055" s="96"/>
      <c r="I2055" s="16"/>
      <c r="J2055" s="16"/>
      <c r="K2055" s="32"/>
      <c r="L2055" s="16"/>
      <c r="M2055" s="16"/>
      <c r="N2055" s="16"/>
      <c r="AA2055" s="20"/>
      <c r="AB2055" s="20"/>
      <c r="AC2055" s="20"/>
      <c r="AD2055" s="20"/>
      <c r="AE2055" s="20"/>
      <c r="AF2055" s="20"/>
      <c r="AG2055" s="20"/>
      <c r="AH2055" s="20"/>
    </row>
    <row r="2056" spans="1:34" s="1" customFormat="1">
      <c r="A2056" s="96"/>
      <c r="B2056" s="96"/>
      <c r="C2056" s="470"/>
      <c r="D2056" s="96"/>
      <c r="E2056" s="96"/>
      <c r="F2056" s="96"/>
      <c r="G2056" s="96"/>
      <c r="H2056" s="96"/>
      <c r="I2056" s="16"/>
      <c r="J2056" s="16"/>
      <c r="K2056" s="32"/>
      <c r="L2056" s="16"/>
      <c r="M2056" s="16"/>
      <c r="N2056" s="16"/>
      <c r="AA2056" s="20"/>
      <c r="AB2056" s="20"/>
      <c r="AC2056" s="20"/>
      <c r="AD2056" s="20"/>
      <c r="AE2056" s="20"/>
      <c r="AF2056" s="20"/>
      <c r="AG2056" s="20"/>
      <c r="AH2056" s="20"/>
    </row>
    <row r="2057" spans="1:34" s="1" customFormat="1">
      <c r="A2057" s="96"/>
      <c r="B2057" s="96"/>
      <c r="C2057" s="470"/>
      <c r="D2057" s="96"/>
      <c r="E2057" s="96"/>
      <c r="F2057" s="96"/>
      <c r="G2057" s="96"/>
      <c r="H2057" s="96"/>
      <c r="I2057" s="16"/>
      <c r="J2057" s="16"/>
      <c r="K2057" s="32"/>
      <c r="L2057" s="16"/>
      <c r="M2057" s="16"/>
      <c r="N2057" s="16"/>
      <c r="AA2057" s="20"/>
      <c r="AB2057" s="20"/>
      <c r="AC2057" s="20"/>
      <c r="AD2057" s="20"/>
      <c r="AE2057" s="20"/>
      <c r="AF2057" s="20"/>
      <c r="AG2057" s="20"/>
      <c r="AH2057" s="20"/>
    </row>
    <row r="2058" spans="1:34" s="1" customFormat="1">
      <c r="A2058" s="96"/>
      <c r="B2058" s="96"/>
      <c r="C2058" s="470"/>
      <c r="D2058" s="96"/>
      <c r="E2058" s="96"/>
      <c r="F2058" s="96"/>
      <c r="G2058" s="96"/>
      <c r="H2058" s="96"/>
      <c r="I2058" s="16"/>
      <c r="J2058" s="16"/>
      <c r="K2058" s="32"/>
      <c r="L2058" s="16"/>
      <c r="M2058" s="16"/>
      <c r="N2058" s="16"/>
      <c r="AA2058" s="20"/>
      <c r="AB2058" s="20"/>
      <c r="AC2058" s="20"/>
      <c r="AD2058" s="20"/>
      <c r="AE2058" s="20"/>
      <c r="AF2058" s="20"/>
      <c r="AG2058" s="20"/>
      <c r="AH2058" s="20"/>
    </row>
    <row r="2059" spans="1:34" s="1" customFormat="1">
      <c r="A2059" s="96"/>
      <c r="B2059" s="96"/>
      <c r="C2059" s="470"/>
      <c r="D2059" s="96"/>
      <c r="E2059" s="96"/>
      <c r="F2059" s="96"/>
      <c r="G2059" s="96"/>
      <c r="H2059" s="96"/>
      <c r="I2059" s="16"/>
      <c r="J2059" s="16"/>
      <c r="K2059" s="32"/>
      <c r="L2059" s="16"/>
      <c r="M2059" s="16"/>
      <c r="N2059" s="16"/>
      <c r="AA2059" s="20"/>
      <c r="AB2059" s="20"/>
      <c r="AC2059" s="20"/>
      <c r="AD2059" s="20"/>
      <c r="AE2059" s="20"/>
      <c r="AF2059" s="20"/>
      <c r="AG2059" s="20"/>
      <c r="AH2059" s="20"/>
    </row>
    <row r="2060" spans="1:34" s="1" customFormat="1">
      <c r="A2060" s="96"/>
      <c r="B2060" s="96"/>
      <c r="C2060" s="470"/>
      <c r="D2060" s="96"/>
      <c r="E2060" s="96"/>
      <c r="F2060" s="96"/>
      <c r="G2060" s="96"/>
      <c r="H2060" s="96"/>
      <c r="I2060" s="16"/>
      <c r="J2060" s="16"/>
      <c r="K2060" s="32"/>
      <c r="L2060" s="16"/>
      <c r="M2060" s="16"/>
      <c r="N2060" s="16"/>
      <c r="AA2060" s="20"/>
      <c r="AB2060" s="20"/>
      <c r="AC2060" s="20"/>
      <c r="AD2060" s="20"/>
      <c r="AE2060" s="20"/>
      <c r="AF2060" s="20"/>
      <c r="AG2060" s="20"/>
      <c r="AH2060" s="20"/>
    </row>
    <row r="2061" spans="1:34" s="1" customFormat="1">
      <c r="A2061" s="96"/>
      <c r="B2061" s="96"/>
      <c r="C2061" s="470"/>
      <c r="D2061" s="96"/>
      <c r="E2061" s="96"/>
      <c r="F2061" s="96"/>
      <c r="G2061" s="96"/>
      <c r="H2061" s="96"/>
      <c r="I2061" s="16"/>
      <c r="J2061" s="16"/>
      <c r="K2061" s="32"/>
      <c r="L2061" s="16"/>
      <c r="M2061" s="16"/>
      <c r="N2061" s="16"/>
      <c r="AA2061" s="20"/>
      <c r="AB2061" s="20"/>
      <c r="AC2061" s="20"/>
      <c r="AD2061" s="20"/>
      <c r="AE2061" s="20"/>
      <c r="AF2061" s="20"/>
      <c r="AG2061" s="20"/>
      <c r="AH2061" s="20"/>
    </row>
    <row r="2062" spans="1:34" s="1" customFormat="1">
      <c r="A2062" s="96"/>
      <c r="B2062" s="96"/>
      <c r="C2062" s="470"/>
      <c r="D2062" s="96"/>
      <c r="E2062" s="96"/>
      <c r="F2062" s="96"/>
      <c r="G2062" s="96"/>
      <c r="H2062" s="96"/>
      <c r="I2062" s="16"/>
      <c r="J2062" s="16"/>
      <c r="K2062" s="32"/>
      <c r="L2062" s="16"/>
      <c r="M2062" s="16"/>
      <c r="N2062" s="16"/>
      <c r="AA2062" s="20"/>
      <c r="AB2062" s="20"/>
      <c r="AC2062" s="20"/>
      <c r="AD2062" s="20"/>
      <c r="AE2062" s="20"/>
      <c r="AF2062" s="20"/>
      <c r="AG2062" s="20"/>
      <c r="AH2062" s="20"/>
    </row>
    <row r="2063" spans="1:34" s="1" customFormat="1">
      <c r="A2063" s="96"/>
      <c r="B2063" s="96"/>
      <c r="C2063" s="470"/>
      <c r="D2063" s="96"/>
      <c r="E2063" s="96"/>
      <c r="F2063" s="96"/>
      <c r="G2063" s="96"/>
      <c r="H2063" s="96"/>
      <c r="I2063" s="16"/>
      <c r="J2063" s="16"/>
      <c r="K2063" s="32"/>
      <c r="L2063" s="16"/>
      <c r="M2063" s="16"/>
      <c r="N2063" s="16"/>
      <c r="AA2063" s="20"/>
      <c r="AB2063" s="20"/>
      <c r="AC2063" s="20"/>
      <c r="AD2063" s="20"/>
      <c r="AE2063" s="20"/>
      <c r="AF2063" s="20"/>
      <c r="AG2063" s="20"/>
      <c r="AH2063" s="20"/>
    </row>
    <row r="2064" spans="1:34" s="1" customFormat="1">
      <c r="A2064" s="96"/>
      <c r="B2064" s="96"/>
      <c r="C2064" s="470"/>
      <c r="D2064" s="96"/>
      <c r="E2064" s="96"/>
      <c r="F2064" s="96"/>
      <c r="G2064" s="96"/>
      <c r="H2064" s="96"/>
      <c r="I2064" s="16"/>
      <c r="J2064" s="16"/>
      <c r="K2064" s="32"/>
      <c r="L2064" s="16"/>
      <c r="M2064" s="16"/>
      <c r="N2064" s="16"/>
      <c r="AA2064" s="20"/>
      <c r="AB2064" s="20"/>
      <c r="AC2064" s="20"/>
      <c r="AD2064" s="20"/>
      <c r="AE2064" s="20"/>
      <c r="AF2064" s="20"/>
      <c r="AG2064" s="20"/>
      <c r="AH2064" s="20"/>
    </row>
    <row r="2065" spans="1:34" s="1" customFormat="1">
      <c r="A2065" s="96"/>
      <c r="B2065" s="96"/>
      <c r="C2065" s="470"/>
      <c r="D2065" s="96"/>
      <c r="E2065" s="96"/>
      <c r="F2065" s="96"/>
      <c r="G2065" s="96"/>
      <c r="H2065" s="96"/>
      <c r="I2065" s="16"/>
      <c r="J2065" s="16"/>
      <c r="K2065" s="32"/>
      <c r="L2065" s="16"/>
      <c r="M2065" s="16"/>
      <c r="N2065" s="16"/>
      <c r="AA2065" s="20"/>
      <c r="AB2065" s="20"/>
      <c r="AC2065" s="20"/>
      <c r="AD2065" s="20"/>
      <c r="AE2065" s="20"/>
      <c r="AF2065" s="20"/>
      <c r="AG2065" s="20"/>
      <c r="AH2065" s="20"/>
    </row>
    <row r="2066" spans="1:34" s="1" customFormat="1">
      <c r="A2066" s="96"/>
      <c r="B2066" s="96"/>
      <c r="C2066" s="470"/>
      <c r="D2066" s="96"/>
      <c r="E2066" s="96"/>
      <c r="F2066" s="96"/>
      <c r="G2066" s="96"/>
      <c r="H2066" s="96"/>
      <c r="I2066" s="16"/>
      <c r="J2066" s="16"/>
      <c r="K2066" s="32"/>
      <c r="L2066" s="16"/>
      <c r="M2066" s="16"/>
      <c r="N2066" s="16"/>
      <c r="AA2066" s="20"/>
      <c r="AB2066" s="20"/>
      <c r="AC2066" s="20"/>
      <c r="AD2066" s="20"/>
      <c r="AE2066" s="20"/>
      <c r="AF2066" s="20"/>
      <c r="AG2066" s="20"/>
      <c r="AH2066" s="20"/>
    </row>
    <row r="2067" spans="1:34" s="1" customFormat="1">
      <c r="A2067" s="96"/>
      <c r="B2067" s="96"/>
      <c r="C2067" s="470"/>
      <c r="D2067" s="96"/>
      <c r="E2067" s="96"/>
      <c r="F2067" s="96"/>
      <c r="G2067" s="96"/>
      <c r="H2067" s="96"/>
      <c r="I2067" s="16"/>
      <c r="J2067" s="16"/>
      <c r="K2067" s="32"/>
      <c r="L2067" s="16"/>
      <c r="M2067" s="16"/>
      <c r="N2067" s="16"/>
      <c r="AA2067" s="20"/>
      <c r="AB2067" s="20"/>
      <c r="AC2067" s="20"/>
      <c r="AD2067" s="20"/>
      <c r="AE2067" s="20"/>
      <c r="AF2067" s="20"/>
      <c r="AG2067" s="20"/>
      <c r="AH2067" s="20"/>
    </row>
    <row r="2068" spans="1:34" s="1" customFormat="1">
      <c r="A2068" s="96"/>
      <c r="B2068" s="96"/>
      <c r="C2068" s="470"/>
      <c r="D2068" s="96"/>
      <c r="E2068" s="96"/>
      <c r="F2068" s="96"/>
      <c r="G2068" s="96"/>
      <c r="H2068" s="96"/>
      <c r="I2068" s="16"/>
      <c r="J2068" s="16"/>
      <c r="K2068" s="32"/>
      <c r="L2068" s="16"/>
      <c r="M2068" s="16"/>
      <c r="N2068" s="16"/>
      <c r="AA2068" s="20"/>
      <c r="AB2068" s="20"/>
      <c r="AC2068" s="20"/>
      <c r="AD2068" s="20"/>
      <c r="AE2068" s="20"/>
      <c r="AF2068" s="20"/>
      <c r="AG2068" s="20"/>
      <c r="AH2068" s="20"/>
    </row>
    <row r="2069" spans="1:34" s="1" customFormat="1">
      <c r="A2069" s="96"/>
      <c r="B2069" s="96"/>
      <c r="C2069" s="470"/>
      <c r="D2069" s="96"/>
      <c r="E2069" s="96"/>
      <c r="F2069" s="96"/>
      <c r="G2069" s="96"/>
      <c r="H2069" s="96"/>
      <c r="I2069" s="16"/>
      <c r="J2069" s="16"/>
      <c r="K2069" s="32"/>
      <c r="L2069" s="16"/>
      <c r="M2069" s="16"/>
      <c r="N2069" s="16"/>
      <c r="AA2069" s="20"/>
      <c r="AB2069" s="20"/>
      <c r="AC2069" s="20"/>
      <c r="AD2069" s="20"/>
      <c r="AE2069" s="20"/>
      <c r="AF2069" s="20"/>
      <c r="AG2069" s="20"/>
      <c r="AH2069" s="20"/>
    </row>
    <row r="2070" spans="1:34" s="1" customFormat="1">
      <c r="A2070" s="96"/>
      <c r="B2070" s="96"/>
      <c r="C2070" s="470"/>
      <c r="D2070" s="96"/>
      <c r="E2070" s="96"/>
      <c r="F2070" s="96"/>
      <c r="G2070" s="96"/>
      <c r="H2070" s="96"/>
      <c r="I2070" s="16"/>
      <c r="J2070" s="16"/>
      <c r="K2070" s="32"/>
      <c r="L2070" s="16"/>
      <c r="M2070" s="16"/>
      <c r="N2070" s="16"/>
      <c r="AA2070" s="20"/>
      <c r="AB2070" s="20"/>
      <c r="AC2070" s="20"/>
      <c r="AD2070" s="20"/>
      <c r="AE2070" s="20"/>
      <c r="AF2070" s="20"/>
      <c r="AG2070" s="20"/>
      <c r="AH2070" s="20"/>
    </row>
    <row r="2071" spans="1:34" s="1" customFormat="1">
      <c r="A2071" s="96"/>
      <c r="B2071" s="96"/>
      <c r="C2071" s="470"/>
      <c r="D2071" s="96"/>
      <c r="E2071" s="96"/>
      <c r="F2071" s="96"/>
      <c r="G2071" s="96"/>
      <c r="H2071" s="96"/>
      <c r="I2071" s="16"/>
      <c r="J2071" s="16"/>
      <c r="K2071" s="32"/>
      <c r="L2071" s="16"/>
      <c r="M2071" s="16"/>
      <c r="N2071" s="16"/>
      <c r="AA2071" s="20"/>
      <c r="AB2071" s="20"/>
      <c r="AC2071" s="20"/>
      <c r="AD2071" s="20"/>
      <c r="AE2071" s="20"/>
      <c r="AF2071" s="20"/>
      <c r="AG2071" s="20"/>
      <c r="AH2071" s="20"/>
    </row>
    <row r="2072" spans="1:34" s="1" customFormat="1">
      <c r="A2072" s="96"/>
      <c r="B2072" s="96"/>
      <c r="C2072" s="470"/>
      <c r="D2072" s="96"/>
      <c r="E2072" s="96"/>
      <c r="F2072" s="96"/>
      <c r="G2072" s="96"/>
      <c r="H2072" s="96"/>
      <c r="I2072" s="16"/>
      <c r="J2072" s="16"/>
      <c r="K2072" s="32"/>
      <c r="L2072" s="16"/>
      <c r="M2072" s="16"/>
      <c r="N2072" s="16"/>
      <c r="AA2072" s="20"/>
      <c r="AB2072" s="20"/>
      <c r="AC2072" s="20"/>
      <c r="AD2072" s="20"/>
      <c r="AE2072" s="20"/>
      <c r="AF2072" s="20"/>
      <c r="AG2072" s="20"/>
      <c r="AH2072" s="20"/>
    </row>
    <row r="2073" spans="1:34" s="1" customFormat="1">
      <c r="A2073" s="96"/>
      <c r="B2073" s="96"/>
      <c r="C2073" s="470"/>
      <c r="D2073" s="96"/>
      <c r="E2073" s="96"/>
      <c r="F2073" s="96"/>
      <c r="G2073" s="96"/>
      <c r="H2073" s="96"/>
      <c r="I2073" s="16"/>
      <c r="J2073" s="16"/>
      <c r="K2073" s="32"/>
      <c r="L2073" s="16"/>
      <c r="M2073" s="16"/>
      <c r="N2073" s="16"/>
      <c r="AA2073" s="20"/>
      <c r="AB2073" s="20"/>
      <c r="AC2073" s="20"/>
      <c r="AD2073" s="20"/>
      <c r="AE2073" s="20"/>
      <c r="AF2073" s="20"/>
      <c r="AG2073" s="20"/>
      <c r="AH2073" s="20"/>
    </row>
    <row r="2074" spans="1:34" s="1" customFormat="1">
      <c r="A2074" s="96"/>
      <c r="B2074" s="96"/>
      <c r="C2074" s="470"/>
      <c r="D2074" s="96"/>
      <c r="E2074" s="96"/>
      <c r="F2074" s="96"/>
      <c r="G2074" s="96"/>
      <c r="H2074" s="96"/>
      <c r="I2074" s="16"/>
      <c r="J2074" s="16"/>
      <c r="K2074" s="32"/>
      <c r="L2074" s="16"/>
      <c r="M2074" s="16"/>
      <c r="N2074" s="16"/>
      <c r="AA2074" s="20"/>
      <c r="AB2074" s="20"/>
      <c r="AC2074" s="20"/>
      <c r="AD2074" s="20"/>
      <c r="AE2074" s="20"/>
      <c r="AF2074" s="20"/>
      <c r="AG2074" s="20"/>
      <c r="AH2074" s="20"/>
    </row>
    <row r="2075" spans="1:34" s="1" customFormat="1">
      <c r="A2075" s="96"/>
      <c r="B2075" s="96"/>
      <c r="C2075" s="470"/>
      <c r="D2075" s="96"/>
      <c r="E2075" s="96"/>
      <c r="F2075" s="96"/>
      <c r="G2075" s="96"/>
      <c r="H2075" s="96"/>
      <c r="I2075" s="16"/>
      <c r="J2075" s="16"/>
      <c r="K2075" s="32"/>
      <c r="L2075" s="16"/>
      <c r="M2075" s="16"/>
      <c r="N2075" s="16"/>
      <c r="AA2075" s="20"/>
      <c r="AB2075" s="20"/>
      <c r="AC2075" s="20"/>
      <c r="AD2075" s="20"/>
      <c r="AE2075" s="20"/>
      <c r="AF2075" s="20"/>
      <c r="AG2075" s="20"/>
      <c r="AH2075" s="20"/>
    </row>
    <row r="2076" spans="1:34" s="1" customFormat="1">
      <c r="A2076" s="96"/>
      <c r="B2076" s="96"/>
      <c r="C2076" s="470"/>
      <c r="D2076" s="96"/>
      <c r="E2076" s="96"/>
      <c r="F2076" s="96"/>
      <c r="G2076" s="96"/>
      <c r="H2076" s="96"/>
      <c r="I2076" s="16"/>
      <c r="J2076" s="16"/>
      <c r="K2076" s="32"/>
      <c r="L2076" s="16"/>
      <c r="M2076" s="16"/>
      <c r="N2076" s="16"/>
      <c r="AA2076" s="20"/>
      <c r="AB2076" s="20"/>
      <c r="AC2076" s="20"/>
      <c r="AD2076" s="20"/>
      <c r="AE2076" s="20"/>
      <c r="AF2076" s="20"/>
      <c r="AG2076" s="20"/>
      <c r="AH2076" s="20"/>
    </row>
    <row r="2077" spans="1:34" s="1" customFormat="1">
      <c r="A2077" s="96"/>
      <c r="B2077" s="96"/>
      <c r="C2077" s="470"/>
      <c r="D2077" s="96"/>
      <c r="E2077" s="96"/>
      <c r="F2077" s="96"/>
      <c r="G2077" s="96"/>
      <c r="H2077" s="96"/>
      <c r="I2077" s="16"/>
      <c r="J2077" s="16"/>
      <c r="K2077" s="32"/>
      <c r="L2077" s="16"/>
      <c r="M2077" s="16"/>
      <c r="N2077" s="16"/>
      <c r="AA2077" s="20"/>
      <c r="AB2077" s="20"/>
      <c r="AC2077" s="20"/>
      <c r="AD2077" s="20"/>
      <c r="AE2077" s="20"/>
      <c r="AF2077" s="20"/>
      <c r="AG2077" s="20"/>
      <c r="AH2077" s="20"/>
    </row>
    <row r="2078" spans="1:34" s="1" customFormat="1">
      <c r="A2078" s="96"/>
      <c r="B2078" s="96"/>
      <c r="C2078" s="470"/>
      <c r="D2078" s="96"/>
      <c r="E2078" s="96"/>
      <c r="F2078" s="96"/>
      <c r="G2078" s="96"/>
      <c r="H2078" s="96"/>
      <c r="I2078" s="16"/>
      <c r="J2078" s="16"/>
      <c r="K2078" s="32"/>
      <c r="L2078" s="16"/>
      <c r="M2078" s="16"/>
      <c r="N2078" s="16"/>
      <c r="AA2078" s="20"/>
      <c r="AB2078" s="20"/>
      <c r="AC2078" s="20"/>
      <c r="AD2078" s="20"/>
      <c r="AE2078" s="20"/>
      <c r="AF2078" s="20"/>
      <c r="AG2078" s="20"/>
      <c r="AH2078" s="20"/>
    </row>
    <row r="2079" spans="1:34" s="1" customFormat="1">
      <c r="A2079" s="96"/>
      <c r="B2079" s="96"/>
      <c r="C2079" s="470"/>
      <c r="D2079" s="96"/>
      <c r="E2079" s="96"/>
      <c r="F2079" s="96"/>
      <c r="G2079" s="96"/>
      <c r="H2079" s="96"/>
      <c r="I2079" s="16"/>
      <c r="J2079" s="16"/>
      <c r="K2079" s="32"/>
      <c r="L2079" s="16"/>
      <c r="M2079" s="16"/>
      <c r="N2079" s="16"/>
      <c r="AA2079" s="20"/>
      <c r="AB2079" s="20"/>
      <c r="AC2079" s="20"/>
      <c r="AD2079" s="20"/>
      <c r="AE2079" s="20"/>
      <c r="AF2079" s="20"/>
      <c r="AG2079" s="20"/>
      <c r="AH2079" s="20"/>
    </row>
    <row r="2080" spans="1:34" s="1" customFormat="1">
      <c r="A2080" s="96"/>
      <c r="B2080" s="96"/>
      <c r="C2080" s="470"/>
      <c r="D2080" s="96"/>
      <c r="E2080" s="96"/>
      <c r="F2080" s="96"/>
      <c r="G2080" s="96"/>
      <c r="H2080" s="96"/>
      <c r="I2080" s="16"/>
      <c r="J2080" s="16"/>
      <c r="K2080" s="32"/>
      <c r="L2080" s="16"/>
      <c r="M2080" s="16"/>
      <c r="N2080" s="16"/>
      <c r="AA2080" s="20"/>
      <c r="AB2080" s="20"/>
      <c r="AC2080" s="20"/>
      <c r="AD2080" s="20"/>
      <c r="AE2080" s="20"/>
      <c r="AF2080" s="20"/>
      <c r="AG2080" s="20"/>
      <c r="AH2080" s="20"/>
    </row>
    <row r="2081" spans="1:34" s="1" customFormat="1">
      <c r="A2081" s="96"/>
      <c r="B2081" s="96"/>
      <c r="C2081" s="470"/>
      <c r="D2081" s="96"/>
      <c r="E2081" s="96"/>
      <c r="F2081" s="96"/>
      <c r="G2081" s="96"/>
      <c r="H2081" s="96"/>
      <c r="I2081" s="16"/>
      <c r="J2081" s="16"/>
      <c r="K2081" s="32"/>
      <c r="L2081" s="16"/>
      <c r="M2081" s="16"/>
      <c r="N2081" s="16"/>
      <c r="AA2081" s="20"/>
      <c r="AB2081" s="20"/>
      <c r="AC2081" s="20"/>
      <c r="AD2081" s="20"/>
      <c r="AE2081" s="20"/>
      <c r="AF2081" s="20"/>
      <c r="AG2081" s="20"/>
      <c r="AH2081" s="20"/>
    </row>
    <row r="2082" spans="1:34" s="1" customFormat="1">
      <c r="A2082" s="96"/>
      <c r="B2082" s="96"/>
      <c r="C2082" s="470"/>
      <c r="D2082" s="96"/>
      <c r="E2082" s="96"/>
      <c r="F2082" s="96"/>
      <c r="G2082" s="96"/>
      <c r="H2082" s="96"/>
      <c r="I2082" s="16"/>
      <c r="J2082" s="16"/>
      <c r="K2082" s="32"/>
      <c r="L2082" s="16"/>
      <c r="M2082" s="16"/>
      <c r="N2082" s="16"/>
      <c r="AA2082" s="20"/>
      <c r="AB2082" s="20"/>
      <c r="AC2082" s="20"/>
      <c r="AD2082" s="20"/>
      <c r="AE2082" s="20"/>
      <c r="AF2082" s="20"/>
      <c r="AG2082" s="20"/>
      <c r="AH2082" s="20"/>
    </row>
    <row r="2083" spans="1:34" s="1" customFormat="1">
      <c r="A2083" s="96"/>
      <c r="B2083" s="96"/>
      <c r="C2083" s="470"/>
      <c r="D2083" s="96"/>
      <c r="E2083" s="96"/>
      <c r="F2083" s="96"/>
      <c r="G2083" s="96"/>
      <c r="H2083" s="96"/>
      <c r="I2083" s="16"/>
      <c r="J2083" s="16"/>
      <c r="K2083" s="32"/>
      <c r="L2083" s="16"/>
      <c r="M2083" s="16"/>
      <c r="N2083" s="16"/>
      <c r="AA2083" s="20"/>
      <c r="AB2083" s="20"/>
      <c r="AC2083" s="20"/>
      <c r="AD2083" s="20"/>
      <c r="AE2083" s="20"/>
      <c r="AF2083" s="20"/>
      <c r="AG2083" s="20"/>
      <c r="AH2083" s="20"/>
    </row>
    <row r="2084" spans="1:34" s="1" customFormat="1">
      <c r="A2084" s="96"/>
      <c r="B2084" s="96"/>
      <c r="C2084" s="470"/>
      <c r="D2084" s="96"/>
      <c r="E2084" s="96"/>
      <c r="F2084" s="96"/>
      <c r="G2084" s="96"/>
      <c r="H2084" s="96"/>
      <c r="I2084" s="16"/>
      <c r="J2084" s="16"/>
      <c r="K2084" s="32"/>
      <c r="L2084" s="16"/>
      <c r="M2084" s="16"/>
      <c r="N2084" s="16"/>
      <c r="AA2084" s="20"/>
      <c r="AB2084" s="20"/>
      <c r="AC2084" s="20"/>
      <c r="AD2084" s="20"/>
      <c r="AE2084" s="20"/>
      <c r="AF2084" s="20"/>
      <c r="AG2084" s="20"/>
      <c r="AH2084" s="20"/>
    </row>
    <row r="2085" spans="1:34" s="1" customFormat="1">
      <c r="A2085" s="96"/>
      <c r="B2085" s="96"/>
      <c r="C2085" s="470"/>
      <c r="D2085" s="96"/>
      <c r="E2085" s="96"/>
      <c r="F2085" s="96"/>
      <c r="G2085" s="96"/>
      <c r="H2085" s="96"/>
      <c r="I2085" s="16"/>
      <c r="J2085" s="16"/>
      <c r="K2085" s="32"/>
      <c r="L2085" s="16"/>
      <c r="M2085" s="16"/>
      <c r="N2085" s="16"/>
      <c r="AA2085" s="20"/>
      <c r="AB2085" s="20"/>
      <c r="AC2085" s="20"/>
      <c r="AD2085" s="20"/>
      <c r="AE2085" s="20"/>
      <c r="AF2085" s="20"/>
      <c r="AG2085" s="20"/>
      <c r="AH2085" s="20"/>
    </row>
    <row r="2086" spans="1:34" s="1" customFormat="1">
      <c r="A2086" s="96"/>
      <c r="B2086" s="96"/>
      <c r="C2086" s="470"/>
      <c r="D2086" s="96"/>
      <c r="E2086" s="96"/>
      <c r="F2086" s="96"/>
      <c r="G2086" s="96"/>
      <c r="H2086" s="96"/>
      <c r="I2086" s="16"/>
      <c r="J2086" s="16"/>
      <c r="K2086" s="32"/>
      <c r="L2086" s="16"/>
      <c r="M2086" s="16"/>
      <c r="N2086" s="16"/>
      <c r="AA2086" s="20"/>
      <c r="AB2086" s="20"/>
      <c r="AC2086" s="20"/>
      <c r="AD2086" s="20"/>
      <c r="AE2086" s="20"/>
      <c r="AF2086" s="20"/>
      <c r="AG2086" s="20"/>
      <c r="AH2086" s="20"/>
    </row>
    <row r="2087" spans="1:34" s="1" customFormat="1">
      <c r="A2087" s="96"/>
      <c r="B2087" s="96"/>
      <c r="C2087" s="470"/>
      <c r="D2087" s="96"/>
      <c r="E2087" s="96"/>
      <c r="F2087" s="96"/>
      <c r="G2087" s="96"/>
      <c r="H2087" s="96"/>
      <c r="I2087" s="16"/>
      <c r="J2087" s="16"/>
      <c r="K2087" s="32"/>
      <c r="L2087" s="16"/>
      <c r="M2087" s="16"/>
      <c r="N2087" s="16"/>
      <c r="AA2087" s="20"/>
      <c r="AB2087" s="20"/>
      <c r="AC2087" s="20"/>
      <c r="AD2087" s="20"/>
      <c r="AE2087" s="20"/>
      <c r="AF2087" s="20"/>
      <c r="AG2087" s="20"/>
      <c r="AH2087" s="20"/>
    </row>
    <row r="2088" spans="1:34" s="1" customFormat="1">
      <c r="A2088" s="96"/>
      <c r="B2088" s="96"/>
      <c r="C2088" s="470"/>
      <c r="D2088" s="96"/>
      <c r="E2088" s="96"/>
      <c r="F2088" s="96"/>
      <c r="G2088" s="96"/>
      <c r="H2088" s="96"/>
      <c r="I2088" s="16"/>
      <c r="J2088" s="16"/>
      <c r="K2088" s="32"/>
      <c r="L2088" s="16"/>
      <c r="M2088" s="16"/>
      <c r="N2088" s="16"/>
      <c r="AA2088" s="20"/>
      <c r="AB2088" s="20"/>
      <c r="AC2088" s="20"/>
      <c r="AD2088" s="20"/>
      <c r="AE2088" s="20"/>
      <c r="AF2088" s="20"/>
      <c r="AG2088" s="20"/>
      <c r="AH2088" s="20"/>
    </row>
    <row r="2089" spans="1:34" s="1" customFormat="1">
      <c r="A2089" s="96"/>
      <c r="B2089" s="96"/>
      <c r="C2089" s="470"/>
      <c r="D2089" s="96"/>
      <c r="E2089" s="96"/>
      <c r="F2089" s="96"/>
      <c r="G2089" s="96"/>
      <c r="H2089" s="96"/>
      <c r="I2089" s="16"/>
      <c r="J2089" s="16"/>
      <c r="K2089" s="32"/>
      <c r="L2089" s="16"/>
      <c r="M2089" s="16"/>
      <c r="N2089" s="16"/>
      <c r="AA2089" s="20"/>
      <c r="AB2089" s="20"/>
      <c r="AC2089" s="20"/>
      <c r="AD2089" s="20"/>
      <c r="AE2089" s="20"/>
      <c r="AF2089" s="20"/>
      <c r="AG2089" s="20"/>
      <c r="AH2089" s="20"/>
    </row>
    <row r="2090" spans="1:34" s="1" customFormat="1">
      <c r="A2090" s="96"/>
      <c r="B2090" s="96"/>
      <c r="C2090" s="470"/>
      <c r="D2090" s="96"/>
      <c r="E2090" s="96"/>
      <c r="F2090" s="96"/>
      <c r="G2090" s="96"/>
      <c r="H2090" s="96"/>
      <c r="I2090" s="16"/>
      <c r="J2090" s="16"/>
      <c r="K2090" s="32"/>
      <c r="L2090" s="16"/>
      <c r="M2090" s="16"/>
      <c r="N2090" s="16"/>
      <c r="AA2090" s="20"/>
      <c r="AB2090" s="20"/>
      <c r="AC2090" s="20"/>
      <c r="AD2090" s="20"/>
      <c r="AE2090" s="20"/>
      <c r="AF2090" s="20"/>
      <c r="AG2090" s="20"/>
      <c r="AH2090" s="20"/>
    </row>
    <row r="2091" spans="1:34" s="1" customFormat="1">
      <c r="A2091" s="96"/>
      <c r="B2091" s="96"/>
      <c r="C2091" s="470"/>
      <c r="D2091" s="96"/>
      <c r="E2091" s="96"/>
      <c r="F2091" s="96"/>
      <c r="G2091" s="96"/>
      <c r="H2091" s="96"/>
      <c r="I2091" s="16"/>
      <c r="J2091" s="16"/>
      <c r="K2091" s="32"/>
      <c r="L2091" s="16"/>
      <c r="M2091" s="16"/>
      <c r="N2091" s="16"/>
      <c r="AA2091" s="20"/>
      <c r="AB2091" s="20"/>
      <c r="AC2091" s="20"/>
      <c r="AD2091" s="20"/>
      <c r="AE2091" s="20"/>
      <c r="AF2091" s="20"/>
      <c r="AG2091" s="20"/>
      <c r="AH2091" s="20"/>
    </row>
    <row r="2092" spans="1:34" s="1" customFormat="1">
      <c r="A2092" s="96"/>
      <c r="B2092" s="96"/>
      <c r="C2092" s="470"/>
      <c r="D2092" s="96"/>
      <c r="E2092" s="96"/>
      <c r="F2092" s="96"/>
      <c r="G2092" s="96"/>
      <c r="H2092" s="96"/>
      <c r="I2092" s="16"/>
      <c r="J2092" s="16"/>
      <c r="K2092" s="32"/>
      <c r="L2092" s="16"/>
      <c r="M2092" s="16"/>
      <c r="N2092" s="16"/>
      <c r="AA2092" s="20"/>
      <c r="AB2092" s="20"/>
      <c r="AC2092" s="20"/>
      <c r="AD2092" s="20"/>
      <c r="AE2092" s="20"/>
      <c r="AF2092" s="20"/>
      <c r="AG2092" s="20"/>
      <c r="AH2092" s="20"/>
    </row>
    <row r="2093" spans="1:34" s="1" customFormat="1">
      <c r="A2093" s="96"/>
      <c r="B2093" s="96"/>
      <c r="C2093" s="470"/>
      <c r="D2093" s="96"/>
      <c r="E2093" s="96"/>
      <c r="F2093" s="96"/>
      <c r="G2093" s="96"/>
      <c r="H2093" s="96"/>
      <c r="I2093" s="16"/>
      <c r="J2093" s="16"/>
      <c r="K2093" s="32"/>
      <c r="L2093" s="16"/>
      <c r="M2093" s="16"/>
      <c r="N2093" s="16"/>
      <c r="AA2093" s="20"/>
      <c r="AB2093" s="20"/>
      <c r="AC2093" s="20"/>
      <c r="AD2093" s="20"/>
      <c r="AE2093" s="20"/>
      <c r="AF2093" s="20"/>
      <c r="AG2093" s="20"/>
      <c r="AH2093" s="20"/>
    </row>
    <row r="2094" spans="1:34" s="1" customFormat="1">
      <c r="A2094" s="96"/>
      <c r="B2094" s="96"/>
      <c r="C2094" s="470"/>
      <c r="D2094" s="96"/>
      <c r="E2094" s="96"/>
      <c r="F2094" s="96"/>
      <c r="G2094" s="96"/>
      <c r="H2094" s="96"/>
      <c r="I2094" s="16"/>
      <c r="J2094" s="16"/>
      <c r="K2094" s="32"/>
      <c r="L2094" s="16"/>
      <c r="M2094" s="16"/>
      <c r="N2094" s="16"/>
      <c r="AA2094" s="20"/>
      <c r="AB2094" s="20"/>
      <c r="AC2094" s="20"/>
      <c r="AD2094" s="20"/>
      <c r="AE2094" s="20"/>
      <c r="AF2094" s="20"/>
      <c r="AG2094" s="20"/>
      <c r="AH2094" s="20"/>
    </row>
    <row r="2095" spans="1:34" s="1" customFormat="1">
      <c r="A2095" s="96"/>
      <c r="B2095" s="96"/>
      <c r="C2095" s="470"/>
      <c r="D2095" s="96"/>
      <c r="E2095" s="96"/>
      <c r="F2095" s="96"/>
      <c r="G2095" s="96"/>
      <c r="H2095" s="96"/>
      <c r="I2095" s="16"/>
      <c r="J2095" s="16"/>
      <c r="K2095" s="32"/>
      <c r="L2095" s="16"/>
      <c r="M2095" s="16"/>
      <c r="N2095" s="16"/>
      <c r="AA2095" s="20"/>
      <c r="AB2095" s="20"/>
      <c r="AC2095" s="20"/>
      <c r="AD2095" s="20"/>
      <c r="AE2095" s="20"/>
      <c r="AF2095" s="20"/>
      <c r="AG2095" s="20"/>
      <c r="AH2095" s="20"/>
    </row>
    <row r="2096" spans="1:34" s="1" customFormat="1">
      <c r="A2096" s="96"/>
      <c r="B2096" s="96"/>
      <c r="C2096" s="470"/>
      <c r="D2096" s="96"/>
      <c r="E2096" s="96"/>
      <c r="F2096" s="96"/>
      <c r="G2096" s="96"/>
      <c r="H2096" s="96"/>
      <c r="I2096" s="16"/>
      <c r="J2096" s="16"/>
      <c r="K2096" s="32"/>
      <c r="L2096" s="16"/>
      <c r="M2096" s="16"/>
      <c r="N2096" s="16"/>
      <c r="AA2096" s="20"/>
      <c r="AB2096" s="20"/>
      <c r="AC2096" s="20"/>
      <c r="AD2096" s="20"/>
      <c r="AE2096" s="20"/>
      <c r="AF2096" s="20"/>
      <c r="AG2096" s="20"/>
      <c r="AH2096" s="20"/>
    </row>
    <row r="2097" spans="1:34" s="1" customFormat="1">
      <c r="A2097" s="96"/>
      <c r="B2097" s="96"/>
      <c r="C2097" s="470"/>
      <c r="D2097" s="96"/>
      <c r="E2097" s="96"/>
      <c r="F2097" s="96"/>
      <c r="G2097" s="96"/>
      <c r="H2097" s="96"/>
      <c r="I2097" s="16"/>
      <c r="J2097" s="16"/>
      <c r="K2097" s="32"/>
      <c r="L2097" s="16"/>
      <c r="M2097" s="16"/>
      <c r="N2097" s="16"/>
      <c r="AA2097" s="20"/>
      <c r="AB2097" s="20"/>
      <c r="AC2097" s="20"/>
      <c r="AD2097" s="20"/>
      <c r="AE2097" s="20"/>
      <c r="AF2097" s="20"/>
      <c r="AG2097" s="20"/>
      <c r="AH2097" s="20"/>
    </row>
    <row r="2098" spans="1:34" s="1" customFormat="1">
      <c r="A2098" s="96"/>
      <c r="B2098" s="96"/>
      <c r="C2098" s="470"/>
      <c r="D2098" s="96"/>
      <c r="E2098" s="96"/>
      <c r="F2098" s="96"/>
      <c r="G2098" s="96"/>
      <c r="H2098" s="96"/>
      <c r="I2098" s="16"/>
      <c r="J2098" s="16"/>
      <c r="K2098" s="32"/>
      <c r="L2098" s="16"/>
      <c r="M2098" s="16"/>
      <c r="N2098" s="16"/>
      <c r="AA2098" s="20"/>
      <c r="AB2098" s="20"/>
      <c r="AC2098" s="20"/>
      <c r="AD2098" s="20"/>
      <c r="AE2098" s="20"/>
      <c r="AF2098" s="20"/>
      <c r="AG2098" s="20"/>
      <c r="AH2098" s="20"/>
    </row>
    <row r="2099" spans="1:34" s="1" customFormat="1">
      <c r="A2099" s="96"/>
      <c r="B2099" s="96"/>
      <c r="C2099" s="470"/>
      <c r="D2099" s="96"/>
      <c r="E2099" s="96"/>
      <c r="F2099" s="96"/>
      <c r="G2099" s="96"/>
      <c r="H2099" s="96"/>
      <c r="I2099" s="16"/>
      <c r="J2099" s="16"/>
      <c r="K2099" s="32"/>
      <c r="L2099" s="16"/>
      <c r="M2099" s="16"/>
      <c r="N2099" s="16"/>
      <c r="AA2099" s="20"/>
      <c r="AB2099" s="20"/>
      <c r="AC2099" s="20"/>
      <c r="AD2099" s="20"/>
      <c r="AE2099" s="20"/>
      <c r="AF2099" s="20"/>
      <c r="AG2099" s="20"/>
      <c r="AH2099" s="20"/>
    </row>
    <row r="2100" spans="1:34" s="1" customFormat="1">
      <c r="A2100" s="96"/>
      <c r="B2100" s="96"/>
      <c r="C2100" s="470"/>
      <c r="D2100" s="96"/>
      <c r="E2100" s="96"/>
      <c r="F2100" s="96"/>
      <c r="G2100" s="96"/>
      <c r="H2100" s="96"/>
      <c r="I2100" s="16"/>
      <c r="J2100" s="16"/>
      <c r="K2100" s="32"/>
      <c r="L2100" s="16"/>
      <c r="M2100" s="16"/>
      <c r="N2100" s="16"/>
      <c r="AA2100" s="20"/>
      <c r="AB2100" s="20"/>
      <c r="AC2100" s="20"/>
      <c r="AD2100" s="20"/>
      <c r="AE2100" s="20"/>
      <c r="AF2100" s="20"/>
      <c r="AG2100" s="20"/>
      <c r="AH2100" s="20"/>
    </row>
    <row r="2101" spans="1:34" s="1" customFormat="1">
      <c r="A2101" s="96"/>
      <c r="B2101" s="96"/>
      <c r="C2101" s="470"/>
      <c r="D2101" s="96"/>
      <c r="E2101" s="96"/>
      <c r="F2101" s="96"/>
      <c r="G2101" s="96"/>
      <c r="H2101" s="96"/>
      <c r="I2101" s="16"/>
      <c r="J2101" s="16"/>
      <c r="K2101" s="32"/>
      <c r="L2101" s="16"/>
      <c r="M2101" s="16"/>
      <c r="N2101" s="16"/>
      <c r="AA2101" s="20"/>
      <c r="AB2101" s="20"/>
      <c r="AC2101" s="20"/>
      <c r="AD2101" s="20"/>
      <c r="AE2101" s="20"/>
      <c r="AF2101" s="20"/>
      <c r="AG2101" s="20"/>
      <c r="AH2101" s="20"/>
    </row>
    <row r="2102" spans="1:34" s="1" customFormat="1">
      <c r="A2102" s="96"/>
      <c r="B2102" s="96"/>
      <c r="C2102" s="470"/>
      <c r="D2102" s="96"/>
      <c r="E2102" s="96"/>
      <c r="F2102" s="96"/>
      <c r="G2102" s="96"/>
      <c r="H2102" s="96"/>
      <c r="I2102" s="16"/>
      <c r="J2102" s="16"/>
      <c r="K2102" s="32"/>
      <c r="L2102" s="16"/>
      <c r="M2102" s="16"/>
      <c r="N2102" s="16"/>
      <c r="AA2102" s="20"/>
      <c r="AB2102" s="20"/>
      <c r="AC2102" s="20"/>
      <c r="AD2102" s="20"/>
      <c r="AE2102" s="20"/>
      <c r="AF2102" s="20"/>
      <c r="AG2102" s="20"/>
      <c r="AH2102" s="20"/>
    </row>
    <row r="2103" spans="1:34" s="1" customFormat="1">
      <c r="A2103" s="96"/>
      <c r="B2103" s="96"/>
      <c r="C2103" s="470"/>
      <c r="D2103" s="96"/>
      <c r="E2103" s="96"/>
      <c r="F2103" s="96"/>
      <c r="G2103" s="96"/>
      <c r="H2103" s="96"/>
      <c r="I2103" s="16"/>
      <c r="J2103" s="16"/>
      <c r="K2103" s="32"/>
      <c r="L2103" s="16"/>
      <c r="M2103" s="16"/>
      <c r="N2103" s="16"/>
      <c r="AA2103" s="20"/>
      <c r="AB2103" s="20"/>
      <c r="AC2103" s="20"/>
      <c r="AD2103" s="20"/>
      <c r="AE2103" s="20"/>
      <c r="AF2103" s="20"/>
      <c r="AG2103" s="20"/>
      <c r="AH2103" s="20"/>
    </row>
    <row r="2104" spans="1:34" s="1" customFormat="1">
      <c r="A2104" s="96"/>
      <c r="B2104" s="96"/>
      <c r="C2104" s="470"/>
      <c r="D2104" s="96"/>
      <c r="E2104" s="96"/>
      <c r="F2104" s="96"/>
      <c r="G2104" s="96"/>
      <c r="H2104" s="96"/>
      <c r="I2104" s="16"/>
      <c r="J2104" s="16"/>
      <c r="K2104" s="32"/>
      <c r="L2104" s="16"/>
      <c r="M2104" s="16"/>
      <c r="N2104" s="16"/>
      <c r="AA2104" s="20"/>
      <c r="AB2104" s="20"/>
      <c r="AC2104" s="20"/>
      <c r="AD2104" s="20"/>
      <c r="AE2104" s="20"/>
      <c r="AF2104" s="20"/>
      <c r="AG2104" s="20"/>
      <c r="AH2104" s="20"/>
    </row>
    <row r="2105" spans="1:34" s="1" customFormat="1">
      <c r="A2105" s="96"/>
      <c r="B2105" s="96"/>
      <c r="C2105" s="470"/>
      <c r="D2105" s="96"/>
      <c r="E2105" s="96"/>
      <c r="F2105" s="96"/>
      <c r="G2105" s="96"/>
      <c r="H2105" s="96"/>
      <c r="I2105" s="16"/>
      <c r="J2105" s="16"/>
      <c r="K2105" s="32"/>
      <c r="L2105" s="16"/>
      <c r="M2105" s="16"/>
      <c r="N2105" s="16"/>
      <c r="AA2105" s="20"/>
      <c r="AB2105" s="20"/>
      <c r="AC2105" s="20"/>
      <c r="AD2105" s="20"/>
      <c r="AE2105" s="20"/>
      <c r="AF2105" s="20"/>
      <c r="AG2105" s="20"/>
      <c r="AH2105" s="20"/>
    </row>
    <row r="2106" spans="1:34" s="1" customFormat="1">
      <c r="A2106" s="96"/>
      <c r="B2106" s="96"/>
      <c r="C2106" s="470"/>
      <c r="D2106" s="96"/>
      <c r="E2106" s="96"/>
      <c r="F2106" s="96"/>
      <c r="G2106" s="96"/>
      <c r="H2106" s="96"/>
      <c r="I2106" s="16"/>
      <c r="J2106" s="16"/>
      <c r="K2106" s="32"/>
      <c r="L2106" s="16"/>
      <c r="M2106" s="16"/>
      <c r="N2106" s="16"/>
      <c r="AA2106" s="20"/>
      <c r="AB2106" s="20"/>
      <c r="AC2106" s="20"/>
      <c r="AD2106" s="20"/>
      <c r="AE2106" s="20"/>
      <c r="AF2106" s="20"/>
      <c r="AG2106" s="20"/>
      <c r="AH2106" s="20"/>
    </row>
    <row r="2107" spans="1:34" s="1" customFormat="1">
      <c r="A2107" s="96"/>
      <c r="B2107" s="96"/>
      <c r="C2107" s="470"/>
      <c r="D2107" s="96"/>
      <c r="E2107" s="96"/>
      <c r="F2107" s="96"/>
      <c r="G2107" s="96"/>
      <c r="H2107" s="96"/>
      <c r="I2107" s="16"/>
      <c r="J2107" s="16"/>
      <c r="K2107" s="32"/>
      <c r="L2107" s="16"/>
      <c r="M2107" s="16"/>
      <c r="N2107" s="16"/>
      <c r="AA2107" s="20"/>
      <c r="AB2107" s="20"/>
      <c r="AC2107" s="20"/>
      <c r="AD2107" s="20"/>
      <c r="AE2107" s="20"/>
      <c r="AF2107" s="20"/>
      <c r="AG2107" s="20"/>
      <c r="AH2107" s="20"/>
    </row>
    <row r="2108" spans="1:34" s="1" customFormat="1">
      <c r="A2108" s="96"/>
      <c r="B2108" s="96"/>
      <c r="C2108" s="470"/>
      <c r="D2108" s="96"/>
      <c r="E2108" s="96"/>
      <c r="F2108" s="96"/>
      <c r="G2108" s="96"/>
      <c r="H2108" s="96"/>
      <c r="I2108" s="16"/>
      <c r="J2108" s="16"/>
      <c r="K2108" s="32"/>
      <c r="L2108" s="16"/>
      <c r="M2108" s="16"/>
      <c r="N2108" s="16"/>
      <c r="AA2108" s="20"/>
      <c r="AB2108" s="20"/>
      <c r="AC2108" s="20"/>
      <c r="AD2108" s="20"/>
      <c r="AE2108" s="20"/>
      <c r="AF2108" s="20"/>
      <c r="AG2108" s="20"/>
      <c r="AH2108" s="20"/>
    </row>
    <row r="2109" spans="1:34" s="1" customFormat="1">
      <c r="A2109" s="96"/>
      <c r="B2109" s="96"/>
      <c r="C2109" s="470"/>
      <c r="D2109" s="96"/>
      <c r="E2109" s="96"/>
      <c r="F2109" s="96"/>
      <c r="G2109" s="96"/>
      <c r="H2109" s="96"/>
      <c r="I2109" s="16"/>
      <c r="J2109" s="16"/>
      <c r="K2109" s="32"/>
      <c r="L2109" s="16"/>
      <c r="M2109" s="16"/>
      <c r="N2109" s="16"/>
      <c r="AA2109" s="20"/>
      <c r="AB2109" s="20"/>
      <c r="AC2109" s="20"/>
      <c r="AD2109" s="20"/>
      <c r="AE2109" s="20"/>
      <c r="AF2109" s="20"/>
      <c r="AG2109" s="20"/>
      <c r="AH2109" s="20"/>
    </row>
    <row r="2110" spans="1:34" s="1" customFormat="1">
      <c r="A2110" s="96"/>
      <c r="B2110" s="96"/>
      <c r="C2110" s="470"/>
      <c r="D2110" s="96"/>
      <c r="E2110" s="96"/>
      <c r="F2110" s="96"/>
      <c r="G2110" s="96"/>
      <c r="H2110" s="96"/>
      <c r="I2110" s="16"/>
      <c r="J2110" s="16"/>
      <c r="K2110" s="32"/>
      <c r="L2110" s="16"/>
      <c r="M2110" s="16"/>
      <c r="N2110" s="16"/>
      <c r="AA2110" s="20"/>
      <c r="AB2110" s="20"/>
      <c r="AC2110" s="20"/>
      <c r="AD2110" s="20"/>
      <c r="AE2110" s="20"/>
      <c r="AF2110" s="20"/>
      <c r="AG2110" s="20"/>
      <c r="AH2110" s="20"/>
    </row>
    <row r="2111" spans="1:34" s="1" customFormat="1">
      <c r="A2111" s="96"/>
      <c r="B2111" s="96"/>
      <c r="C2111" s="470"/>
      <c r="D2111" s="96"/>
      <c r="E2111" s="96"/>
      <c r="F2111" s="96"/>
      <c r="G2111" s="96"/>
      <c r="H2111" s="96"/>
      <c r="I2111" s="16"/>
      <c r="J2111" s="16"/>
      <c r="K2111" s="32"/>
      <c r="L2111" s="16"/>
      <c r="M2111" s="16"/>
      <c r="N2111" s="16"/>
      <c r="AA2111" s="20"/>
      <c r="AB2111" s="20"/>
      <c r="AC2111" s="20"/>
      <c r="AD2111" s="20"/>
      <c r="AE2111" s="20"/>
      <c r="AF2111" s="20"/>
      <c r="AG2111" s="20"/>
      <c r="AH2111" s="20"/>
    </row>
    <row r="2112" spans="1:34" s="1" customFormat="1">
      <c r="A2112" s="96"/>
      <c r="B2112" s="96"/>
      <c r="C2112" s="470"/>
      <c r="D2112" s="96"/>
      <c r="E2112" s="96"/>
      <c r="F2112" s="96"/>
      <c r="G2112" s="96"/>
      <c r="H2112" s="96"/>
      <c r="I2112" s="16"/>
      <c r="J2112" s="16"/>
      <c r="K2112" s="32"/>
      <c r="L2112" s="16"/>
      <c r="M2112" s="16"/>
      <c r="N2112" s="16"/>
      <c r="AA2112" s="20"/>
      <c r="AB2112" s="20"/>
      <c r="AC2112" s="20"/>
      <c r="AD2112" s="20"/>
      <c r="AE2112" s="20"/>
      <c r="AF2112" s="20"/>
      <c r="AG2112" s="20"/>
      <c r="AH2112" s="20"/>
    </row>
    <row r="2113" spans="1:34" s="1" customFormat="1">
      <c r="A2113" s="96"/>
      <c r="B2113" s="96"/>
      <c r="C2113" s="470"/>
      <c r="D2113" s="96"/>
      <c r="E2113" s="96"/>
      <c r="F2113" s="96"/>
      <c r="G2113" s="96"/>
      <c r="H2113" s="96"/>
      <c r="I2113" s="16"/>
      <c r="J2113" s="16"/>
      <c r="K2113" s="32"/>
      <c r="L2113" s="16"/>
      <c r="M2113" s="16"/>
      <c r="N2113" s="16"/>
      <c r="AA2113" s="20"/>
      <c r="AB2113" s="20"/>
      <c r="AC2113" s="20"/>
      <c r="AD2113" s="20"/>
      <c r="AE2113" s="20"/>
      <c r="AF2113" s="20"/>
      <c r="AG2113" s="20"/>
      <c r="AH2113" s="20"/>
    </row>
    <row r="2114" spans="1:34" s="1" customFormat="1">
      <c r="A2114" s="96"/>
      <c r="B2114" s="96"/>
      <c r="C2114" s="470"/>
      <c r="D2114" s="96"/>
      <c r="E2114" s="96"/>
      <c r="F2114" s="96"/>
      <c r="G2114" s="96"/>
      <c r="H2114" s="96"/>
      <c r="I2114" s="16"/>
      <c r="J2114" s="16"/>
      <c r="K2114" s="32"/>
      <c r="L2114" s="16"/>
      <c r="M2114" s="16"/>
      <c r="N2114" s="16"/>
      <c r="AA2114" s="20"/>
      <c r="AB2114" s="20"/>
      <c r="AC2114" s="20"/>
      <c r="AD2114" s="20"/>
      <c r="AE2114" s="20"/>
      <c r="AF2114" s="20"/>
      <c r="AG2114" s="20"/>
      <c r="AH2114" s="20"/>
    </row>
    <row r="2115" spans="1:34" s="1" customFormat="1">
      <c r="A2115" s="96"/>
      <c r="B2115" s="96"/>
      <c r="C2115" s="470"/>
      <c r="D2115" s="96"/>
      <c r="E2115" s="96"/>
      <c r="F2115" s="96"/>
      <c r="G2115" s="96"/>
      <c r="H2115" s="96"/>
      <c r="I2115" s="16"/>
      <c r="J2115" s="16"/>
      <c r="K2115" s="32"/>
      <c r="L2115" s="16"/>
      <c r="M2115" s="16"/>
      <c r="N2115" s="16"/>
      <c r="AA2115" s="20"/>
      <c r="AB2115" s="20"/>
      <c r="AC2115" s="20"/>
      <c r="AD2115" s="20"/>
      <c r="AE2115" s="20"/>
      <c r="AF2115" s="20"/>
      <c r="AG2115" s="20"/>
      <c r="AH2115" s="20"/>
    </row>
    <row r="2116" spans="1:34" s="1" customFormat="1">
      <c r="A2116" s="96"/>
      <c r="B2116" s="96"/>
      <c r="C2116" s="470"/>
      <c r="D2116" s="96"/>
      <c r="E2116" s="96"/>
      <c r="F2116" s="96"/>
      <c r="G2116" s="96"/>
      <c r="H2116" s="96"/>
      <c r="I2116" s="16"/>
      <c r="J2116" s="16"/>
      <c r="K2116" s="32"/>
      <c r="L2116" s="16"/>
      <c r="M2116" s="16"/>
      <c r="N2116" s="16"/>
      <c r="AA2116" s="20"/>
      <c r="AB2116" s="20"/>
      <c r="AC2116" s="20"/>
      <c r="AD2116" s="20"/>
      <c r="AE2116" s="20"/>
      <c r="AF2116" s="20"/>
      <c r="AG2116" s="20"/>
      <c r="AH2116" s="20"/>
    </row>
    <row r="2117" spans="1:34" s="1" customFormat="1">
      <c r="A2117" s="96"/>
      <c r="B2117" s="96"/>
      <c r="C2117" s="470"/>
      <c r="D2117" s="96"/>
      <c r="E2117" s="96"/>
      <c r="F2117" s="96"/>
      <c r="G2117" s="96"/>
      <c r="H2117" s="96"/>
      <c r="I2117" s="16"/>
      <c r="J2117" s="16"/>
      <c r="K2117" s="32"/>
      <c r="L2117" s="16"/>
      <c r="M2117" s="16"/>
      <c r="N2117" s="16"/>
      <c r="AA2117" s="20"/>
      <c r="AB2117" s="20"/>
      <c r="AC2117" s="20"/>
      <c r="AD2117" s="20"/>
      <c r="AE2117" s="20"/>
      <c r="AF2117" s="20"/>
      <c r="AG2117" s="20"/>
      <c r="AH2117" s="20"/>
    </row>
    <row r="2118" spans="1:34" s="1" customFormat="1">
      <c r="A2118" s="96"/>
      <c r="B2118" s="96"/>
      <c r="C2118" s="470"/>
      <c r="D2118" s="96"/>
      <c r="E2118" s="96"/>
      <c r="F2118" s="96"/>
      <c r="G2118" s="96"/>
      <c r="H2118" s="96"/>
      <c r="I2118" s="16"/>
      <c r="J2118" s="16"/>
      <c r="K2118" s="32"/>
      <c r="L2118" s="16"/>
      <c r="M2118" s="16"/>
      <c r="N2118" s="16"/>
      <c r="AA2118" s="20"/>
      <c r="AB2118" s="20"/>
      <c r="AC2118" s="20"/>
      <c r="AD2118" s="20"/>
      <c r="AE2118" s="20"/>
      <c r="AF2118" s="20"/>
      <c r="AG2118" s="20"/>
      <c r="AH2118" s="20"/>
    </row>
    <row r="2119" spans="1:34" s="1" customFormat="1">
      <c r="A2119" s="96"/>
      <c r="B2119" s="96"/>
      <c r="C2119" s="470"/>
      <c r="D2119" s="96"/>
      <c r="E2119" s="96"/>
      <c r="F2119" s="96"/>
      <c r="G2119" s="96"/>
      <c r="H2119" s="96"/>
      <c r="I2119" s="16"/>
      <c r="J2119" s="16"/>
      <c r="K2119" s="32"/>
      <c r="L2119" s="16"/>
      <c r="M2119" s="16"/>
      <c r="N2119" s="16"/>
      <c r="AA2119" s="20"/>
      <c r="AB2119" s="20"/>
      <c r="AC2119" s="20"/>
      <c r="AD2119" s="20"/>
      <c r="AE2119" s="20"/>
      <c r="AF2119" s="20"/>
      <c r="AG2119" s="20"/>
      <c r="AH2119" s="20"/>
    </row>
    <row r="2120" spans="1:34" s="1" customFormat="1">
      <c r="A2120" s="96"/>
      <c r="B2120" s="96"/>
      <c r="C2120" s="470"/>
      <c r="D2120" s="96"/>
      <c r="E2120" s="96"/>
      <c r="F2120" s="96"/>
      <c r="G2120" s="96"/>
      <c r="H2120" s="96"/>
      <c r="I2120" s="16"/>
      <c r="J2120" s="16"/>
      <c r="K2120" s="32"/>
      <c r="L2120" s="16"/>
      <c r="M2120" s="16"/>
      <c r="N2120" s="16"/>
      <c r="AA2120" s="20"/>
      <c r="AB2120" s="20"/>
      <c r="AC2120" s="20"/>
      <c r="AD2120" s="20"/>
      <c r="AE2120" s="20"/>
      <c r="AF2120" s="20"/>
      <c r="AG2120" s="20"/>
      <c r="AH2120" s="20"/>
    </row>
    <row r="2121" spans="1:34" s="1" customFormat="1">
      <c r="A2121" s="96"/>
      <c r="B2121" s="96"/>
      <c r="C2121" s="470"/>
      <c r="D2121" s="96"/>
      <c r="E2121" s="96"/>
      <c r="F2121" s="96"/>
      <c r="G2121" s="96"/>
      <c r="H2121" s="96"/>
      <c r="I2121" s="16"/>
      <c r="J2121" s="16"/>
      <c r="K2121" s="32"/>
      <c r="L2121" s="16"/>
      <c r="M2121" s="16"/>
      <c r="N2121" s="16"/>
      <c r="AA2121" s="20"/>
      <c r="AB2121" s="20"/>
      <c r="AC2121" s="20"/>
      <c r="AD2121" s="20"/>
      <c r="AE2121" s="20"/>
      <c r="AF2121" s="20"/>
      <c r="AG2121" s="20"/>
      <c r="AH2121" s="20"/>
    </row>
    <row r="2122" spans="1:34" s="1" customFormat="1">
      <c r="A2122" s="96"/>
      <c r="B2122" s="96"/>
      <c r="C2122" s="470"/>
      <c r="D2122" s="96"/>
      <c r="E2122" s="96"/>
      <c r="F2122" s="96"/>
      <c r="G2122" s="96"/>
      <c r="H2122" s="96"/>
      <c r="I2122" s="16"/>
      <c r="J2122" s="16"/>
      <c r="K2122" s="32"/>
      <c r="L2122" s="16"/>
      <c r="M2122" s="16"/>
      <c r="N2122" s="16"/>
      <c r="AA2122" s="20"/>
      <c r="AB2122" s="20"/>
      <c r="AC2122" s="20"/>
      <c r="AD2122" s="20"/>
      <c r="AE2122" s="20"/>
      <c r="AF2122" s="20"/>
      <c r="AG2122" s="20"/>
      <c r="AH2122" s="20"/>
    </row>
    <row r="2123" spans="1:34" s="1" customFormat="1">
      <c r="A2123" s="96"/>
      <c r="B2123" s="96"/>
      <c r="C2123" s="470"/>
      <c r="D2123" s="96"/>
      <c r="E2123" s="96"/>
      <c r="F2123" s="96"/>
      <c r="G2123" s="96"/>
      <c r="H2123" s="96"/>
      <c r="I2123" s="16"/>
      <c r="J2123" s="16"/>
      <c r="K2123" s="32"/>
      <c r="L2123" s="16"/>
      <c r="M2123" s="16"/>
      <c r="N2123" s="16"/>
      <c r="AA2123" s="20"/>
      <c r="AB2123" s="20"/>
      <c r="AC2123" s="20"/>
      <c r="AD2123" s="20"/>
      <c r="AE2123" s="20"/>
      <c r="AF2123" s="20"/>
      <c r="AG2123" s="20"/>
      <c r="AH2123" s="20"/>
    </row>
    <row r="2124" spans="1:34" s="1" customFormat="1">
      <c r="A2124" s="96"/>
      <c r="B2124" s="96"/>
      <c r="C2124" s="470"/>
      <c r="D2124" s="96"/>
      <c r="E2124" s="96"/>
      <c r="F2124" s="96"/>
      <c r="G2124" s="96"/>
      <c r="H2124" s="96"/>
      <c r="I2124" s="16"/>
      <c r="J2124" s="16"/>
      <c r="K2124" s="32"/>
      <c r="L2124" s="16"/>
      <c r="M2124" s="16"/>
      <c r="N2124" s="16"/>
      <c r="AA2124" s="20"/>
      <c r="AB2124" s="20"/>
      <c r="AC2124" s="20"/>
      <c r="AD2124" s="20"/>
      <c r="AE2124" s="20"/>
      <c r="AF2124" s="20"/>
      <c r="AG2124" s="20"/>
      <c r="AH2124" s="20"/>
    </row>
    <row r="2125" spans="1:34" s="1" customFormat="1">
      <c r="A2125" s="96"/>
      <c r="B2125" s="96"/>
      <c r="C2125" s="470"/>
      <c r="D2125" s="96"/>
      <c r="E2125" s="96"/>
      <c r="F2125" s="96"/>
      <c r="G2125" s="96"/>
      <c r="H2125" s="96"/>
      <c r="I2125" s="16"/>
      <c r="J2125" s="16"/>
      <c r="K2125" s="32"/>
      <c r="L2125" s="16"/>
      <c r="M2125" s="16"/>
      <c r="N2125" s="16"/>
      <c r="AA2125" s="20"/>
      <c r="AB2125" s="20"/>
      <c r="AC2125" s="20"/>
      <c r="AD2125" s="20"/>
      <c r="AE2125" s="20"/>
      <c r="AF2125" s="20"/>
      <c r="AG2125" s="20"/>
      <c r="AH2125" s="20"/>
    </row>
    <row r="2126" spans="1:34" s="1" customFormat="1">
      <c r="A2126" s="96"/>
      <c r="B2126" s="96"/>
      <c r="C2126" s="470"/>
      <c r="D2126" s="96"/>
      <c r="E2126" s="96"/>
      <c r="F2126" s="96"/>
      <c r="G2126" s="96"/>
      <c r="H2126" s="96"/>
      <c r="I2126" s="16"/>
      <c r="J2126" s="16"/>
      <c r="K2126" s="32"/>
      <c r="L2126" s="16"/>
      <c r="M2126" s="16"/>
      <c r="N2126" s="16"/>
      <c r="AA2126" s="20"/>
      <c r="AB2126" s="20"/>
      <c r="AC2126" s="20"/>
      <c r="AD2126" s="20"/>
      <c r="AE2126" s="20"/>
      <c r="AF2126" s="20"/>
      <c r="AG2126" s="20"/>
      <c r="AH2126" s="20"/>
    </row>
    <row r="2127" spans="1:34" s="1" customFormat="1">
      <c r="A2127" s="96"/>
      <c r="B2127" s="96"/>
      <c r="C2127" s="470"/>
      <c r="D2127" s="96"/>
      <c r="E2127" s="96"/>
      <c r="F2127" s="96"/>
      <c r="G2127" s="96"/>
      <c r="H2127" s="96"/>
      <c r="I2127" s="16"/>
      <c r="J2127" s="16"/>
      <c r="K2127" s="32"/>
      <c r="L2127" s="16"/>
      <c r="M2127" s="16"/>
      <c r="N2127" s="16"/>
      <c r="AA2127" s="20"/>
      <c r="AB2127" s="20"/>
      <c r="AC2127" s="20"/>
      <c r="AD2127" s="20"/>
      <c r="AE2127" s="20"/>
      <c r="AF2127" s="20"/>
      <c r="AG2127" s="20"/>
      <c r="AH2127" s="20"/>
    </row>
    <row r="2128" spans="1:34" s="1" customFormat="1">
      <c r="A2128" s="96"/>
      <c r="B2128" s="96"/>
      <c r="C2128" s="470"/>
      <c r="D2128" s="96"/>
      <c r="E2128" s="96"/>
      <c r="F2128" s="96"/>
      <c r="G2128" s="96"/>
      <c r="H2128" s="96"/>
      <c r="I2128" s="16"/>
      <c r="J2128" s="16"/>
      <c r="K2128" s="32"/>
      <c r="L2128" s="16"/>
      <c r="M2128" s="16"/>
      <c r="N2128" s="16"/>
      <c r="AA2128" s="20"/>
      <c r="AB2128" s="20"/>
      <c r="AC2128" s="20"/>
      <c r="AD2128" s="20"/>
      <c r="AE2128" s="20"/>
      <c r="AF2128" s="20"/>
      <c r="AG2128" s="20"/>
      <c r="AH2128" s="20"/>
    </row>
    <row r="2129" spans="1:34" s="1" customFormat="1">
      <c r="A2129" s="96"/>
      <c r="B2129" s="96"/>
      <c r="C2129" s="470"/>
      <c r="D2129" s="96"/>
      <c r="E2129" s="96"/>
      <c r="F2129" s="96"/>
      <c r="G2129" s="96"/>
      <c r="H2129" s="96"/>
      <c r="I2129" s="16"/>
      <c r="J2129" s="16"/>
      <c r="K2129" s="32"/>
      <c r="L2129" s="16"/>
      <c r="M2129" s="16"/>
      <c r="N2129" s="16"/>
      <c r="AA2129" s="20"/>
      <c r="AB2129" s="20"/>
      <c r="AC2129" s="20"/>
      <c r="AD2129" s="20"/>
      <c r="AE2129" s="20"/>
      <c r="AF2129" s="20"/>
      <c r="AG2129" s="20"/>
      <c r="AH2129" s="20"/>
    </row>
    <row r="2130" spans="1:34" s="1" customFormat="1">
      <c r="A2130" s="96"/>
      <c r="B2130" s="96"/>
      <c r="C2130" s="470"/>
      <c r="D2130" s="96"/>
      <c r="E2130" s="96"/>
      <c r="F2130" s="96"/>
      <c r="G2130" s="96"/>
      <c r="H2130" s="96"/>
      <c r="I2130" s="16"/>
      <c r="J2130" s="16"/>
      <c r="K2130" s="32"/>
      <c r="L2130" s="16"/>
      <c r="M2130" s="16"/>
      <c r="N2130" s="16"/>
      <c r="AA2130" s="20"/>
      <c r="AB2130" s="20"/>
      <c r="AC2130" s="20"/>
      <c r="AD2130" s="20"/>
      <c r="AE2130" s="20"/>
      <c r="AF2130" s="20"/>
      <c r="AG2130" s="20"/>
      <c r="AH2130" s="20"/>
    </row>
    <row r="2131" spans="1:34" s="1" customFormat="1">
      <c r="A2131" s="96"/>
      <c r="B2131" s="96"/>
      <c r="C2131" s="470"/>
      <c r="D2131" s="96"/>
      <c r="E2131" s="96"/>
      <c r="F2131" s="96"/>
      <c r="G2131" s="96"/>
      <c r="H2131" s="96"/>
      <c r="I2131" s="16"/>
      <c r="J2131" s="16"/>
      <c r="K2131" s="32"/>
      <c r="L2131" s="16"/>
      <c r="M2131" s="16"/>
      <c r="N2131" s="16"/>
      <c r="AA2131" s="20"/>
      <c r="AB2131" s="20"/>
      <c r="AC2131" s="20"/>
      <c r="AD2131" s="20"/>
      <c r="AE2131" s="20"/>
      <c r="AF2131" s="20"/>
      <c r="AG2131" s="20"/>
      <c r="AH2131" s="20"/>
    </row>
    <row r="2132" spans="1:34" s="1" customFormat="1">
      <c r="A2132" s="96"/>
      <c r="B2132" s="96"/>
      <c r="C2132" s="470"/>
      <c r="D2132" s="96"/>
      <c r="E2132" s="96"/>
      <c r="F2132" s="96"/>
      <c r="G2132" s="96"/>
      <c r="H2132" s="96"/>
      <c r="I2132" s="16"/>
      <c r="J2132" s="16"/>
      <c r="K2132" s="32"/>
      <c r="L2132" s="16"/>
      <c r="M2132" s="16"/>
      <c r="N2132" s="16"/>
      <c r="AA2132" s="20"/>
      <c r="AB2132" s="20"/>
      <c r="AC2132" s="20"/>
      <c r="AD2132" s="20"/>
      <c r="AE2132" s="20"/>
      <c r="AF2132" s="20"/>
      <c r="AG2132" s="20"/>
      <c r="AH2132" s="20"/>
    </row>
    <row r="2133" spans="1:34" s="1" customFormat="1">
      <c r="A2133" s="96"/>
      <c r="B2133" s="96"/>
      <c r="C2133" s="470"/>
      <c r="D2133" s="96"/>
      <c r="E2133" s="96"/>
      <c r="F2133" s="96"/>
      <c r="G2133" s="96"/>
      <c r="H2133" s="96"/>
      <c r="I2133" s="16"/>
      <c r="J2133" s="16"/>
      <c r="K2133" s="32"/>
      <c r="L2133" s="16"/>
      <c r="M2133" s="16"/>
      <c r="N2133" s="16"/>
      <c r="AA2133" s="20"/>
      <c r="AB2133" s="20"/>
      <c r="AC2133" s="20"/>
      <c r="AD2133" s="20"/>
      <c r="AE2133" s="20"/>
      <c r="AF2133" s="20"/>
      <c r="AG2133" s="20"/>
      <c r="AH2133" s="20"/>
    </row>
    <row r="2134" spans="1:34" s="1" customFormat="1">
      <c r="A2134" s="96"/>
      <c r="B2134" s="96"/>
      <c r="C2134" s="470"/>
      <c r="D2134" s="96"/>
      <c r="E2134" s="96"/>
      <c r="F2134" s="96"/>
      <c r="G2134" s="96"/>
      <c r="H2134" s="96"/>
      <c r="I2134" s="16"/>
      <c r="J2134" s="16"/>
      <c r="K2134" s="32"/>
      <c r="L2134" s="16"/>
      <c r="M2134" s="16"/>
      <c r="N2134" s="16"/>
      <c r="AA2134" s="20"/>
      <c r="AB2134" s="20"/>
      <c r="AC2134" s="20"/>
      <c r="AD2134" s="20"/>
      <c r="AE2134" s="20"/>
      <c r="AF2134" s="20"/>
      <c r="AG2134" s="20"/>
      <c r="AH2134" s="20"/>
    </row>
    <row r="2135" spans="1:34" s="1" customFormat="1">
      <c r="A2135" s="96"/>
      <c r="B2135" s="96"/>
      <c r="C2135" s="470"/>
      <c r="D2135" s="96"/>
      <c r="E2135" s="96"/>
      <c r="F2135" s="96"/>
      <c r="G2135" s="96"/>
      <c r="H2135" s="96"/>
      <c r="I2135" s="16"/>
      <c r="J2135" s="16"/>
      <c r="K2135" s="32"/>
      <c r="L2135" s="16"/>
      <c r="M2135" s="16"/>
      <c r="N2135" s="16"/>
      <c r="AA2135" s="20"/>
      <c r="AB2135" s="20"/>
      <c r="AC2135" s="20"/>
      <c r="AD2135" s="20"/>
      <c r="AE2135" s="20"/>
      <c r="AF2135" s="20"/>
      <c r="AG2135" s="20"/>
      <c r="AH2135" s="20"/>
    </row>
    <row r="2136" spans="1:34" s="1" customFormat="1">
      <c r="A2136" s="96"/>
      <c r="B2136" s="96"/>
      <c r="C2136" s="470"/>
      <c r="D2136" s="96"/>
      <c r="E2136" s="96"/>
      <c r="F2136" s="96"/>
      <c r="G2136" s="96"/>
      <c r="H2136" s="96"/>
      <c r="I2136" s="16"/>
      <c r="J2136" s="16"/>
      <c r="K2136" s="32"/>
      <c r="L2136" s="16"/>
      <c r="M2136" s="16"/>
      <c r="N2136" s="16"/>
      <c r="AA2136" s="20"/>
      <c r="AB2136" s="20"/>
      <c r="AC2136" s="20"/>
      <c r="AD2136" s="20"/>
      <c r="AE2136" s="20"/>
      <c r="AF2136" s="20"/>
      <c r="AG2136" s="20"/>
      <c r="AH2136" s="20"/>
    </row>
    <row r="2137" spans="1:34" s="1" customFormat="1">
      <c r="A2137" s="96"/>
      <c r="B2137" s="96"/>
      <c r="C2137" s="470"/>
      <c r="D2137" s="96"/>
      <c r="E2137" s="96"/>
      <c r="F2137" s="96"/>
      <c r="G2137" s="96"/>
      <c r="H2137" s="96"/>
      <c r="I2137" s="16"/>
      <c r="J2137" s="16"/>
      <c r="K2137" s="32"/>
      <c r="L2137" s="16"/>
      <c r="M2137" s="16"/>
      <c r="N2137" s="16"/>
      <c r="AA2137" s="20"/>
      <c r="AB2137" s="20"/>
      <c r="AC2137" s="20"/>
      <c r="AD2137" s="20"/>
      <c r="AE2137" s="20"/>
      <c r="AF2137" s="20"/>
      <c r="AG2137" s="20"/>
      <c r="AH2137" s="20"/>
    </row>
    <row r="2138" spans="1:34" s="1" customFormat="1">
      <c r="A2138" s="96"/>
      <c r="B2138" s="96"/>
      <c r="C2138" s="470"/>
      <c r="D2138" s="96"/>
      <c r="E2138" s="96"/>
      <c r="F2138" s="96"/>
      <c r="G2138" s="96"/>
      <c r="H2138" s="96"/>
      <c r="I2138" s="16"/>
      <c r="J2138" s="16"/>
      <c r="K2138" s="32"/>
      <c r="L2138" s="16"/>
      <c r="M2138" s="16"/>
      <c r="N2138" s="16"/>
      <c r="AA2138" s="20"/>
      <c r="AB2138" s="20"/>
      <c r="AC2138" s="20"/>
      <c r="AD2138" s="20"/>
      <c r="AE2138" s="20"/>
      <c r="AF2138" s="20"/>
      <c r="AG2138" s="20"/>
      <c r="AH2138" s="20"/>
    </row>
    <row r="2139" spans="1:34" s="1" customFormat="1">
      <c r="A2139" s="96"/>
      <c r="B2139" s="96"/>
      <c r="C2139" s="470"/>
      <c r="D2139" s="96"/>
      <c r="E2139" s="96"/>
      <c r="F2139" s="96"/>
      <c r="G2139" s="96"/>
      <c r="H2139" s="96"/>
      <c r="I2139" s="16"/>
      <c r="J2139" s="16"/>
      <c r="K2139" s="32"/>
      <c r="L2139" s="16"/>
      <c r="M2139" s="16"/>
      <c r="N2139" s="16"/>
      <c r="AA2139" s="20"/>
      <c r="AB2139" s="20"/>
      <c r="AC2139" s="20"/>
      <c r="AD2139" s="20"/>
      <c r="AE2139" s="20"/>
      <c r="AF2139" s="20"/>
      <c r="AG2139" s="20"/>
      <c r="AH2139" s="20"/>
    </row>
    <row r="2140" spans="1:34" s="1" customFormat="1">
      <c r="A2140" s="96"/>
      <c r="B2140" s="96"/>
      <c r="C2140" s="470"/>
      <c r="D2140" s="96"/>
      <c r="E2140" s="96"/>
      <c r="F2140" s="96"/>
      <c r="G2140" s="96"/>
      <c r="H2140" s="96"/>
      <c r="I2140" s="16"/>
      <c r="J2140" s="16"/>
      <c r="K2140" s="32"/>
      <c r="L2140" s="16"/>
      <c r="M2140" s="16"/>
      <c r="N2140" s="16"/>
      <c r="AA2140" s="20"/>
      <c r="AB2140" s="20"/>
      <c r="AC2140" s="20"/>
      <c r="AD2140" s="20"/>
      <c r="AE2140" s="20"/>
      <c r="AF2140" s="20"/>
      <c r="AG2140" s="20"/>
      <c r="AH2140" s="20"/>
    </row>
    <row r="2141" spans="1:34" s="1" customFormat="1">
      <c r="A2141" s="96"/>
      <c r="B2141" s="96"/>
      <c r="C2141" s="470"/>
      <c r="D2141" s="96"/>
      <c r="E2141" s="96"/>
      <c r="F2141" s="96"/>
      <c r="G2141" s="96"/>
      <c r="H2141" s="96"/>
      <c r="I2141" s="16"/>
      <c r="J2141" s="16"/>
      <c r="K2141" s="32"/>
      <c r="L2141" s="16"/>
      <c r="M2141" s="16"/>
      <c r="N2141" s="16"/>
      <c r="AA2141" s="20"/>
      <c r="AB2141" s="20"/>
      <c r="AC2141" s="20"/>
      <c r="AD2141" s="20"/>
      <c r="AE2141" s="20"/>
      <c r="AF2141" s="20"/>
      <c r="AG2141" s="20"/>
      <c r="AH2141" s="20"/>
    </row>
    <row r="2142" spans="1:34" s="1" customFormat="1">
      <c r="A2142" s="96"/>
      <c r="B2142" s="96"/>
      <c r="C2142" s="470"/>
      <c r="D2142" s="96"/>
      <c r="E2142" s="96"/>
      <c r="F2142" s="96"/>
      <c r="G2142" s="96"/>
      <c r="H2142" s="96"/>
      <c r="I2142" s="16"/>
      <c r="J2142" s="16"/>
      <c r="K2142" s="32"/>
      <c r="L2142" s="16"/>
      <c r="M2142" s="16"/>
      <c r="N2142" s="16"/>
      <c r="AA2142" s="20"/>
      <c r="AB2142" s="20"/>
      <c r="AC2142" s="20"/>
      <c r="AD2142" s="20"/>
      <c r="AE2142" s="20"/>
      <c r="AF2142" s="20"/>
      <c r="AG2142" s="20"/>
      <c r="AH2142" s="20"/>
    </row>
    <row r="2143" spans="1:34" s="1" customFormat="1">
      <c r="A2143" s="96"/>
      <c r="B2143" s="96"/>
      <c r="C2143" s="470"/>
      <c r="D2143" s="96"/>
      <c r="E2143" s="96"/>
      <c r="F2143" s="96"/>
      <c r="G2143" s="96"/>
      <c r="H2143" s="96"/>
      <c r="I2143" s="16"/>
      <c r="J2143" s="16"/>
      <c r="K2143" s="32"/>
      <c r="L2143" s="16"/>
      <c r="M2143" s="16"/>
      <c r="N2143" s="16"/>
      <c r="AA2143" s="20"/>
      <c r="AB2143" s="20"/>
      <c r="AC2143" s="20"/>
      <c r="AD2143" s="20"/>
      <c r="AE2143" s="20"/>
      <c r="AF2143" s="20"/>
      <c r="AG2143" s="20"/>
      <c r="AH2143" s="20"/>
    </row>
    <row r="2144" spans="1:34" s="1" customFormat="1">
      <c r="A2144" s="96"/>
      <c r="B2144" s="96"/>
      <c r="C2144" s="470"/>
      <c r="D2144" s="96"/>
      <c r="E2144" s="96"/>
      <c r="F2144" s="96"/>
      <c r="G2144" s="96"/>
      <c r="H2144" s="96"/>
      <c r="I2144" s="16"/>
      <c r="J2144" s="16"/>
      <c r="K2144" s="32"/>
      <c r="L2144" s="16"/>
      <c r="M2144" s="16"/>
      <c r="N2144" s="16"/>
      <c r="AA2144" s="20"/>
      <c r="AB2144" s="20"/>
      <c r="AC2144" s="20"/>
      <c r="AD2144" s="20"/>
      <c r="AE2144" s="20"/>
      <c r="AF2144" s="20"/>
      <c r="AG2144" s="20"/>
      <c r="AH2144" s="20"/>
    </row>
    <row r="2145" spans="1:34" s="1" customFormat="1">
      <c r="A2145" s="96"/>
      <c r="B2145" s="96"/>
      <c r="C2145" s="470"/>
      <c r="D2145" s="96"/>
      <c r="E2145" s="96"/>
      <c r="F2145" s="96"/>
      <c r="G2145" s="96"/>
      <c r="H2145" s="96"/>
      <c r="I2145" s="16"/>
      <c r="J2145" s="16"/>
      <c r="K2145" s="32"/>
      <c r="L2145" s="16"/>
      <c r="M2145" s="16"/>
      <c r="N2145" s="16"/>
      <c r="AA2145" s="20"/>
      <c r="AB2145" s="20"/>
      <c r="AC2145" s="20"/>
      <c r="AD2145" s="20"/>
      <c r="AE2145" s="20"/>
      <c r="AF2145" s="20"/>
      <c r="AG2145" s="20"/>
      <c r="AH2145" s="20"/>
    </row>
    <row r="2146" spans="1:34" s="1" customFormat="1">
      <c r="A2146" s="96"/>
      <c r="B2146" s="96"/>
      <c r="C2146" s="470"/>
      <c r="D2146" s="96"/>
      <c r="E2146" s="96"/>
      <c r="F2146" s="96"/>
      <c r="G2146" s="96"/>
      <c r="H2146" s="96"/>
      <c r="I2146" s="16"/>
      <c r="J2146" s="16"/>
      <c r="K2146" s="32"/>
      <c r="L2146" s="16"/>
      <c r="M2146" s="16"/>
      <c r="N2146" s="16"/>
      <c r="AA2146" s="20"/>
      <c r="AB2146" s="20"/>
      <c r="AC2146" s="20"/>
      <c r="AD2146" s="20"/>
      <c r="AE2146" s="20"/>
      <c r="AF2146" s="20"/>
      <c r="AG2146" s="20"/>
      <c r="AH2146" s="20"/>
    </row>
    <row r="2147" spans="1:34" s="1" customFormat="1">
      <c r="A2147" s="96"/>
      <c r="B2147" s="96"/>
      <c r="C2147" s="470"/>
      <c r="D2147" s="96"/>
      <c r="E2147" s="96"/>
      <c r="F2147" s="96"/>
      <c r="G2147" s="96"/>
      <c r="H2147" s="96"/>
      <c r="I2147" s="16"/>
      <c r="J2147" s="16"/>
      <c r="K2147" s="32"/>
      <c r="L2147" s="16"/>
      <c r="M2147" s="16"/>
      <c r="N2147" s="16"/>
      <c r="AA2147" s="20"/>
      <c r="AB2147" s="20"/>
      <c r="AC2147" s="20"/>
      <c r="AD2147" s="20"/>
      <c r="AE2147" s="20"/>
      <c r="AF2147" s="20"/>
      <c r="AG2147" s="20"/>
      <c r="AH2147" s="20"/>
    </row>
    <row r="2148" spans="1:34" s="1" customFormat="1">
      <c r="A2148" s="96"/>
      <c r="B2148" s="96"/>
      <c r="C2148" s="470"/>
      <c r="D2148" s="96"/>
      <c r="E2148" s="96"/>
      <c r="F2148" s="96"/>
      <c r="G2148" s="96"/>
      <c r="H2148" s="96"/>
      <c r="I2148" s="16"/>
      <c r="J2148" s="16"/>
      <c r="K2148" s="32"/>
      <c r="L2148" s="16"/>
      <c r="M2148" s="16"/>
      <c r="N2148" s="16"/>
      <c r="AA2148" s="20"/>
      <c r="AB2148" s="20"/>
      <c r="AC2148" s="20"/>
      <c r="AD2148" s="20"/>
      <c r="AE2148" s="20"/>
      <c r="AF2148" s="20"/>
      <c r="AG2148" s="20"/>
      <c r="AH2148" s="20"/>
    </row>
    <row r="2149" spans="1:34" s="1" customFormat="1">
      <c r="A2149" s="96"/>
      <c r="B2149" s="96"/>
      <c r="C2149" s="470"/>
      <c r="D2149" s="96"/>
      <c r="E2149" s="96"/>
      <c r="F2149" s="96"/>
      <c r="G2149" s="96"/>
      <c r="H2149" s="96"/>
      <c r="I2149" s="16"/>
      <c r="J2149" s="16"/>
      <c r="K2149" s="32"/>
      <c r="L2149" s="16"/>
      <c r="M2149" s="16"/>
      <c r="N2149" s="16"/>
      <c r="AA2149" s="20"/>
      <c r="AB2149" s="20"/>
      <c r="AC2149" s="20"/>
      <c r="AD2149" s="20"/>
      <c r="AE2149" s="20"/>
      <c r="AF2149" s="20"/>
      <c r="AG2149" s="20"/>
      <c r="AH2149" s="20"/>
    </row>
    <row r="2150" spans="1:34" s="1" customFormat="1">
      <c r="A2150" s="96"/>
      <c r="B2150" s="96"/>
      <c r="C2150" s="470"/>
      <c r="D2150" s="96"/>
      <c r="E2150" s="96"/>
      <c r="F2150" s="96"/>
      <c r="G2150" s="96"/>
      <c r="H2150" s="96"/>
      <c r="I2150" s="16"/>
      <c r="J2150" s="16"/>
      <c r="K2150" s="32"/>
      <c r="L2150" s="16"/>
      <c r="M2150" s="16"/>
      <c r="N2150" s="16"/>
      <c r="AA2150" s="20"/>
      <c r="AB2150" s="20"/>
      <c r="AC2150" s="20"/>
      <c r="AD2150" s="20"/>
      <c r="AE2150" s="20"/>
      <c r="AF2150" s="20"/>
      <c r="AG2150" s="20"/>
      <c r="AH2150" s="20"/>
    </row>
    <row r="2151" spans="1:34" s="1" customFormat="1">
      <c r="A2151" s="96"/>
      <c r="B2151" s="96"/>
      <c r="C2151" s="470"/>
      <c r="D2151" s="96"/>
      <c r="E2151" s="96"/>
      <c r="F2151" s="96"/>
      <c r="G2151" s="96"/>
      <c r="H2151" s="96"/>
      <c r="I2151" s="16"/>
      <c r="J2151" s="16"/>
      <c r="K2151" s="32"/>
      <c r="L2151" s="16"/>
      <c r="M2151" s="16"/>
      <c r="N2151" s="16"/>
      <c r="AA2151" s="20"/>
      <c r="AB2151" s="20"/>
      <c r="AC2151" s="20"/>
      <c r="AD2151" s="20"/>
      <c r="AE2151" s="20"/>
      <c r="AF2151" s="20"/>
      <c r="AG2151" s="20"/>
      <c r="AH2151" s="20"/>
    </row>
    <row r="2152" spans="1:34" s="1" customFormat="1">
      <c r="A2152" s="96"/>
      <c r="B2152" s="96"/>
      <c r="C2152" s="470"/>
      <c r="D2152" s="96"/>
      <c r="E2152" s="96"/>
      <c r="F2152" s="96"/>
      <c r="G2152" s="96"/>
      <c r="H2152" s="96"/>
      <c r="I2152" s="16"/>
      <c r="J2152" s="16"/>
      <c r="K2152" s="32"/>
      <c r="L2152" s="16"/>
      <c r="M2152" s="16"/>
      <c r="N2152" s="16"/>
      <c r="AA2152" s="20"/>
      <c r="AB2152" s="20"/>
      <c r="AC2152" s="20"/>
      <c r="AD2152" s="20"/>
      <c r="AE2152" s="20"/>
      <c r="AF2152" s="20"/>
      <c r="AG2152" s="20"/>
      <c r="AH2152" s="20"/>
    </row>
    <row r="2153" spans="1:34" s="1" customFormat="1">
      <c r="A2153" s="96"/>
      <c r="B2153" s="96"/>
      <c r="C2153" s="470"/>
      <c r="D2153" s="96"/>
      <c r="E2153" s="96"/>
      <c r="F2153" s="96"/>
      <c r="G2153" s="96"/>
      <c r="H2153" s="96"/>
      <c r="I2153" s="16"/>
      <c r="J2153" s="16"/>
      <c r="K2153" s="32"/>
      <c r="L2153" s="16"/>
      <c r="M2153" s="16"/>
      <c r="N2153" s="16"/>
      <c r="AA2153" s="20"/>
      <c r="AB2153" s="20"/>
      <c r="AC2153" s="20"/>
      <c r="AD2153" s="20"/>
      <c r="AE2153" s="20"/>
      <c r="AF2153" s="20"/>
      <c r="AG2153" s="20"/>
      <c r="AH2153" s="20"/>
    </row>
    <row r="2154" spans="1:34" s="1" customFormat="1">
      <c r="A2154" s="96"/>
      <c r="B2154" s="96"/>
      <c r="C2154" s="470"/>
      <c r="D2154" s="96"/>
      <c r="E2154" s="96"/>
      <c r="F2154" s="96"/>
      <c r="G2154" s="96"/>
      <c r="H2154" s="96"/>
      <c r="I2154" s="16"/>
      <c r="J2154" s="16"/>
      <c r="K2154" s="32"/>
      <c r="L2154" s="16"/>
      <c r="M2154" s="16"/>
      <c r="N2154" s="16"/>
      <c r="AA2154" s="20"/>
      <c r="AB2154" s="20"/>
      <c r="AC2154" s="20"/>
      <c r="AD2154" s="20"/>
      <c r="AE2154" s="20"/>
      <c r="AF2154" s="20"/>
      <c r="AG2154" s="20"/>
      <c r="AH2154" s="20"/>
    </row>
    <row r="2155" spans="1:34" s="1" customFormat="1">
      <c r="A2155" s="96"/>
      <c r="B2155" s="96"/>
      <c r="C2155" s="470"/>
      <c r="D2155" s="96"/>
      <c r="E2155" s="96"/>
      <c r="F2155" s="96"/>
      <c r="G2155" s="96"/>
      <c r="H2155" s="96"/>
      <c r="I2155" s="16"/>
      <c r="J2155" s="16"/>
      <c r="K2155" s="32"/>
      <c r="L2155" s="16"/>
      <c r="M2155" s="16"/>
      <c r="N2155" s="16"/>
      <c r="AA2155" s="20"/>
      <c r="AB2155" s="20"/>
      <c r="AC2155" s="20"/>
      <c r="AD2155" s="20"/>
      <c r="AE2155" s="20"/>
      <c r="AF2155" s="20"/>
      <c r="AG2155" s="20"/>
      <c r="AH2155" s="20"/>
    </row>
    <row r="2156" spans="1:34" s="1" customFormat="1">
      <c r="A2156" s="96"/>
      <c r="B2156" s="96"/>
      <c r="C2156" s="470"/>
      <c r="D2156" s="96"/>
      <c r="E2156" s="96"/>
      <c r="F2156" s="96"/>
      <c r="G2156" s="96"/>
      <c r="H2156" s="96"/>
      <c r="I2156" s="16"/>
      <c r="J2156" s="16"/>
      <c r="K2156" s="32"/>
      <c r="L2156" s="16"/>
      <c r="M2156" s="16"/>
      <c r="N2156" s="16"/>
      <c r="AA2156" s="20"/>
      <c r="AB2156" s="20"/>
      <c r="AC2156" s="20"/>
      <c r="AD2156" s="20"/>
      <c r="AE2156" s="20"/>
      <c r="AF2156" s="20"/>
      <c r="AG2156" s="20"/>
      <c r="AH2156" s="20"/>
    </row>
    <row r="2157" spans="1:34" s="1" customFormat="1">
      <c r="A2157" s="96"/>
      <c r="B2157" s="96"/>
      <c r="C2157" s="470"/>
      <c r="D2157" s="96"/>
      <c r="E2157" s="96"/>
      <c r="F2157" s="96"/>
      <c r="G2157" s="96"/>
      <c r="H2157" s="96"/>
      <c r="I2157" s="16"/>
      <c r="J2157" s="16"/>
      <c r="K2157" s="32"/>
      <c r="L2157" s="16"/>
      <c r="M2157" s="16"/>
      <c r="N2157" s="16"/>
      <c r="AA2157" s="20"/>
      <c r="AB2157" s="20"/>
      <c r="AC2157" s="20"/>
      <c r="AD2157" s="20"/>
      <c r="AE2157" s="20"/>
      <c r="AF2157" s="20"/>
      <c r="AG2157" s="20"/>
      <c r="AH2157" s="20"/>
    </row>
    <row r="2158" spans="1:34" s="1" customFormat="1">
      <c r="A2158" s="96"/>
      <c r="B2158" s="96"/>
      <c r="C2158" s="470"/>
      <c r="D2158" s="96"/>
      <c r="E2158" s="96"/>
      <c r="F2158" s="96"/>
      <c r="G2158" s="96"/>
      <c r="H2158" s="96"/>
      <c r="I2158" s="16"/>
      <c r="J2158" s="16"/>
      <c r="K2158" s="32"/>
      <c r="L2158" s="16"/>
      <c r="M2158" s="16"/>
      <c r="N2158" s="16"/>
      <c r="AA2158" s="20"/>
      <c r="AB2158" s="20"/>
      <c r="AC2158" s="20"/>
      <c r="AD2158" s="20"/>
      <c r="AE2158" s="20"/>
      <c r="AF2158" s="20"/>
      <c r="AG2158" s="20"/>
      <c r="AH2158" s="20"/>
    </row>
    <row r="2159" spans="1:34" s="1" customFormat="1">
      <c r="A2159" s="96"/>
      <c r="B2159" s="96"/>
      <c r="C2159" s="470"/>
      <c r="D2159" s="96"/>
      <c r="E2159" s="96"/>
      <c r="F2159" s="96"/>
      <c r="G2159" s="96"/>
      <c r="H2159" s="96"/>
      <c r="I2159" s="16"/>
      <c r="J2159" s="16"/>
      <c r="K2159" s="32"/>
      <c r="L2159" s="16"/>
      <c r="M2159" s="16"/>
      <c r="N2159" s="16"/>
      <c r="AA2159" s="20"/>
      <c r="AB2159" s="20"/>
      <c r="AC2159" s="20"/>
      <c r="AD2159" s="20"/>
      <c r="AE2159" s="20"/>
      <c r="AF2159" s="20"/>
      <c r="AG2159" s="20"/>
      <c r="AH2159" s="20"/>
    </row>
    <row r="2160" spans="1:34" s="1" customFormat="1">
      <c r="A2160" s="96"/>
      <c r="B2160" s="96"/>
      <c r="C2160" s="470"/>
      <c r="D2160" s="96"/>
      <c r="E2160" s="96"/>
      <c r="F2160" s="96"/>
      <c r="G2160" s="96"/>
      <c r="H2160" s="96"/>
      <c r="I2160" s="16"/>
      <c r="J2160" s="16"/>
      <c r="K2160" s="32"/>
      <c r="L2160" s="16"/>
      <c r="M2160" s="16"/>
      <c r="N2160" s="16"/>
      <c r="AA2160" s="20"/>
      <c r="AB2160" s="20"/>
      <c r="AC2160" s="20"/>
      <c r="AD2160" s="20"/>
      <c r="AE2160" s="20"/>
      <c r="AF2160" s="20"/>
      <c r="AG2160" s="20"/>
      <c r="AH2160" s="20"/>
    </row>
    <row r="2161" spans="1:34" s="1" customFormat="1">
      <c r="A2161" s="96"/>
      <c r="B2161" s="96"/>
      <c r="C2161" s="470"/>
      <c r="D2161" s="96"/>
      <c r="E2161" s="96"/>
      <c r="F2161" s="96"/>
      <c r="G2161" s="96"/>
      <c r="H2161" s="96"/>
      <c r="I2161" s="16"/>
      <c r="J2161" s="16"/>
      <c r="K2161" s="32"/>
      <c r="L2161" s="16"/>
      <c r="M2161" s="16"/>
      <c r="N2161" s="16"/>
      <c r="AA2161" s="20"/>
      <c r="AB2161" s="20"/>
      <c r="AC2161" s="20"/>
      <c r="AD2161" s="20"/>
      <c r="AE2161" s="20"/>
      <c r="AF2161" s="20"/>
      <c r="AG2161" s="20"/>
      <c r="AH2161" s="20"/>
    </row>
    <row r="2162" spans="1:34" s="1" customFormat="1">
      <c r="A2162" s="96"/>
      <c r="B2162" s="96"/>
      <c r="C2162" s="470"/>
      <c r="D2162" s="96"/>
      <c r="E2162" s="96"/>
      <c r="F2162" s="96"/>
      <c r="G2162" s="96"/>
      <c r="H2162" s="96"/>
      <c r="I2162" s="16"/>
      <c r="J2162" s="16"/>
      <c r="K2162" s="32"/>
      <c r="L2162" s="16"/>
      <c r="M2162" s="16"/>
      <c r="N2162" s="16"/>
      <c r="AA2162" s="20"/>
      <c r="AB2162" s="20"/>
      <c r="AC2162" s="20"/>
      <c r="AD2162" s="20"/>
      <c r="AE2162" s="20"/>
      <c r="AF2162" s="20"/>
      <c r="AG2162" s="20"/>
      <c r="AH2162" s="20"/>
    </row>
    <row r="2163" spans="1:34" s="1" customFormat="1">
      <c r="A2163" s="96"/>
      <c r="B2163" s="96"/>
      <c r="C2163" s="470"/>
      <c r="D2163" s="96"/>
      <c r="E2163" s="96"/>
      <c r="F2163" s="96"/>
      <c r="G2163" s="96"/>
      <c r="H2163" s="96"/>
      <c r="I2163" s="16"/>
      <c r="J2163" s="16"/>
      <c r="K2163" s="32"/>
      <c r="L2163" s="16"/>
      <c r="M2163" s="16"/>
      <c r="N2163" s="16"/>
      <c r="AA2163" s="20"/>
      <c r="AB2163" s="20"/>
      <c r="AC2163" s="20"/>
      <c r="AD2163" s="20"/>
      <c r="AE2163" s="20"/>
      <c r="AF2163" s="20"/>
      <c r="AG2163" s="20"/>
      <c r="AH2163" s="20"/>
    </row>
    <row r="2164" spans="1:34" s="1" customFormat="1">
      <c r="A2164" s="96"/>
      <c r="B2164" s="96"/>
      <c r="C2164" s="470"/>
      <c r="D2164" s="96"/>
      <c r="E2164" s="96"/>
      <c r="F2164" s="96"/>
      <c r="G2164" s="96"/>
      <c r="H2164" s="96"/>
      <c r="I2164" s="16"/>
      <c r="J2164" s="16"/>
      <c r="K2164" s="32"/>
      <c r="L2164" s="16"/>
      <c r="M2164" s="16"/>
      <c r="N2164" s="16"/>
      <c r="AA2164" s="20"/>
      <c r="AB2164" s="20"/>
      <c r="AC2164" s="20"/>
      <c r="AD2164" s="20"/>
      <c r="AE2164" s="20"/>
      <c r="AF2164" s="20"/>
      <c r="AG2164" s="20"/>
      <c r="AH2164" s="20"/>
    </row>
    <row r="2165" spans="1:34" s="1" customFormat="1">
      <c r="A2165" s="96"/>
      <c r="B2165" s="96"/>
      <c r="C2165" s="470"/>
      <c r="D2165" s="96"/>
      <c r="E2165" s="96"/>
      <c r="F2165" s="96"/>
      <c r="G2165" s="96"/>
      <c r="H2165" s="96"/>
      <c r="I2165" s="16"/>
      <c r="J2165" s="16"/>
      <c r="K2165" s="32"/>
      <c r="L2165" s="16"/>
      <c r="M2165" s="16"/>
      <c r="N2165" s="16"/>
      <c r="AA2165" s="20"/>
      <c r="AB2165" s="20"/>
      <c r="AC2165" s="20"/>
      <c r="AD2165" s="20"/>
      <c r="AE2165" s="20"/>
      <c r="AF2165" s="20"/>
      <c r="AG2165" s="20"/>
      <c r="AH2165" s="20"/>
    </row>
    <row r="2166" spans="1:34" s="1" customFormat="1">
      <c r="A2166" s="96"/>
      <c r="B2166" s="96"/>
      <c r="C2166" s="470"/>
      <c r="D2166" s="96"/>
      <c r="E2166" s="96"/>
      <c r="F2166" s="96"/>
      <c r="G2166" s="96"/>
      <c r="H2166" s="96"/>
      <c r="I2166" s="16"/>
      <c r="J2166" s="16"/>
      <c r="K2166" s="32"/>
      <c r="L2166" s="16"/>
      <c r="M2166" s="16"/>
      <c r="N2166" s="16"/>
      <c r="AA2166" s="20"/>
      <c r="AB2166" s="20"/>
      <c r="AC2166" s="20"/>
      <c r="AD2166" s="20"/>
      <c r="AE2166" s="20"/>
      <c r="AF2166" s="20"/>
      <c r="AG2166" s="20"/>
      <c r="AH2166" s="20"/>
    </row>
    <row r="2167" spans="1:34" s="1" customFormat="1">
      <c r="A2167" s="96"/>
      <c r="B2167" s="96"/>
      <c r="C2167" s="470"/>
      <c r="D2167" s="96"/>
      <c r="E2167" s="96"/>
      <c r="F2167" s="96"/>
      <c r="G2167" s="96"/>
      <c r="H2167" s="96"/>
      <c r="I2167" s="16"/>
      <c r="J2167" s="16"/>
      <c r="K2167" s="32"/>
      <c r="L2167" s="16"/>
      <c r="M2167" s="16"/>
      <c r="N2167" s="16"/>
      <c r="AA2167" s="20"/>
      <c r="AB2167" s="20"/>
      <c r="AC2167" s="20"/>
      <c r="AD2167" s="20"/>
      <c r="AE2167" s="20"/>
      <c r="AF2167" s="20"/>
      <c r="AG2167" s="20"/>
      <c r="AH2167" s="20"/>
    </row>
    <row r="2168" spans="1:34" s="1" customFormat="1">
      <c r="A2168" s="96"/>
      <c r="B2168" s="96"/>
      <c r="C2168" s="470"/>
      <c r="D2168" s="96"/>
      <c r="E2168" s="96"/>
      <c r="F2168" s="96"/>
      <c r="G2168" s="96"/>
      <c r="H2168" s="96"/>
      <c r="I2168" s="16"/>
      <c r="J2168" s="16"/>
      <c r="K2168" s="32"/>
      <c r="L2168" s="16"/>
      <c r="M2168" s="16"/>
      <c r="N2168" s="16"/>
      <c r="AA2168" s="20"/>
      <c r="AB2168" s="20"/>
      <c r="AC2168" s="20"/>
      <c r="AD2168" s="20"/>
      <c r="AE2168" s="20"/>
      <c r="AF2168" s="20"/>
      <c r="AG2168" s="20"/>
      <c r="AH2168" s="20"/>
    </row>
    <row r="2169" spans="1:34" s="1" customFormat="1">
      <c r="A2169" s="96"/>
      <c r="B2169" s="96"/>
      <c r="C2169" s="470"/>
      <c r="D2169" s="96"/>
      <c r="E2169" s="96"/>
      <c r="F2169" s="96"/>
      <c r="G2169" s="96"/>
      <c r="H2169" s="96"/>
      <c r="I2169" s="16"/>
      <c r="J2169" s="16"/>
      <c r="K2169" s="32"/>
      <c r="L2169" s="16"/>
      <c r="M2169" s="16"/>
      <c r="N2169" s="16"/>
      <c r="AA2169" s="20"/>
      <c r="AB2169" s="20"/>
      <c r="AC2169" s="20"/>
      <c r="AD2169" s="20"/>
      <c r="AE2169" s="20"/>
      <c r="AF2169" s="20"/>
      <c r="AG2169" s="20"/>
      <c r="AH2169" s="20"/>
    </row>
    <row r="2170" spans="1:34" s="1" customFormat="1">
      <c r="A2170" s="96"/>
      <c r="B2170" s="96"/>
      <c r="C2170" s="470"/>
      <c r="D2170" s="96"/>
      <c r="E2170" s="96"/>
      <c r="F2170" s="96"/>
      <c r="G2170" s="96"/>
      <c r="H2170" s="96"/>
      <c r="I2170" s="16"/>
      <c r="J2170" s="16"/>
      <c r="K2170" s="32"/>
      <c r="L2170" s="16"/>
      <c r="M2170" s="16"/>
      <c r="N2170" s="16"/>
      <c r="AA2170" s="20"/>
      <c r="AB2170" s="20"/>
      <c r="AC2170" s="20"/>
      <c r="AD2170" s="20"/>
      <c r="AE2170" s="20"/>
      <c r="AF2170" s="20"/>
      <c r="AG2170" s="20"/>
      <c r="AH2170" s="20"/>
    </row>
    <row r="2171" spans="1:34" s="1" customFormat="1">
      <c r="A2171" s="96"/>
      <c r="B2171" s="96"/>
      <c r="C2171" s="470"/>
      <c r="D2171" s="96"/>
      <c r="E2171" s="96"/>
      <c r="F2171" s="96"/>
      <c r="G2171" s="96"/>
      <c r="H2171" s="96"/>
      <c r="I2171" s="16"/>
      <c r="J2171" s="16"/>
      <c r="K2171" s="32"/>
      <c r="L2171" s="16"/>
      <c r="M2171" s="16"/>
      <c r="N2171" s="16"/>
      <c r="AA2171" s="20"/>
      <c r="AB2171" s="20"/>
      <c r="AC2171" s="20"/>
      <c r="AD2171" s="20"/>
      <c r="AE2171" s="20"/>
      <c r="AF2171" s="20"/>
      <c r="AG2171" s="20"/>
      <c r="AH2171" s="20"/>
    </row>
    <row r="2172" spans="1:34" s="1" customFormat="1">
      <c r="A2172" s="96"/>
      <c r="B2172" s="96"/>
      <c r="C2172" s="470"/>
      <c r="D2172" s="96"/>
      <c r="E2172" s="96"/>
      <c r="F2172" s="96"/>
      <c r="G2172" s="96"/>
      <c r="H2172" s="96"/>
      <c r="I2172" s="16"/>
      <c r="J2172" s="16"/>
      <c r="K2172" s="32"/>
      <c r="L2172" s="16"/>
      <c r="M2172" s="16"/>
      <c r="N2172" s="16"/>
      <c r="AA2172" s="20"/>
      <c r="AB2172" s="20"/>
      <c r="AC2172" s="20"/>
      <c r="AD2172" s="20"/>
      <c r="AE2172" s="20"/>
      <c r="AF2172" s="20"/>
      <c r="AG2172" s="20"/>
      <c r="AH2172" s="20"/>
    </row>
    <row r="2173" spans="1:34" s="1" customFormat="1">
      <c r="A2173" s="96"/>
      <c r="B2173" s="96"/>
      <c r="C2173" s="470"/>
      <c r="D2173" s="96"/>
      <c r="E2173" s="96"/>
      <c r="F2173" s="96"/>
      <c r="G2173" s="96"/>
      <c r="H2173" s="96"/>
      <c r="I2173" s="16"/>
      <c r="J2173" s="16"/>
      <c r="K2173" s="32"/>
      <c r="L2173" s="16"/>
      <c r="M2173" s="16"/>
      <c r="N2173" s="16"/>
      <c r="AA2173" s="20"/>
      <c r="AB2173" s="20"/>
      <c r="AC2173" s="20"/>
      <c r="AD2173" s="20"/>
      <c r="AE2173" s="20"/>
      <c r="AF2173" s="20"/>
      <c r="AG2173" s="20"/>
      <c r="AH2173" s="20"/>
    </row>
    <row r="2174" spans="1:34" s="1" customFormat="1">
      <c r="A2174" s="96"/>
      <c r="B2174" s="96"/>
      <c r="C2174" s="470"/>
      <c r="D2174" s="96"/>
      <c r="E2174" s="96"/>
      <c r="F2174" s="96"/>
      <c r="G2174" s="96"/>
      <c r="H2174" s="96"/>
      <c r="I2174" s="16"/>
      <c r="J2174" s="16"/>
      <c r="K2174" s="32"/>
      <c r="L2174" s="16"/>
      <c r="M2174" s="16"/>
      <c r="N2174" s="16"/>
      <c r="AA2174" s="20"/>
      <c r="AB2174" s="20"/>
      <c r="AC2174" s="20"/>
      <c r="AD2174" s="20"/>
      <c r="AE2174" s="20"/>
      <c r="AF2174" s="20"/>
      <c r="AG2174" s="20"/>
      <c r="AH2174" s="20"/>
    </row>
    <row r="2175" spans="1:34" s="1" customFormat="1">
      <c r="A2175" s="96"/>
      <c r="B2175" s="96"/>
      <c r="C2175" s="470"/>
      <c r="D2175" s="96"/>
      <c r="E2175" s="96"/>
      <c r="F2175" s="96"/>
      <c r="G2175" s="96"/>
      <c r="H2175" s="96"/>
      <c r="I2175" s="16"/>
      <c r="J2175" s="16"/>
      <c r="K2175" s="32"/>
      <c r="L2175" s="16"/>
      <c r="M2175" s="16"/>
      <c r="N2175" s="16"/>
      <c r="AA2175" s="20"/>
      <c r="AB2175" s="20"/>
      <c r="AC2175" s="20"/>
      <c r="AD2175" s="20"/>
      <c r="AE2175" s="20"/>
      <c r="AF2175" s="20"/>
      <c r="AG2175" s="20"/>
      <c r="AH2175" s="20"/>
    </row>
    <row r="2176" spans="1:34" s="1" customFormat="1">
      <c r="A2176" s="96"/>
      <c r="B2176" s="96"/>
      <c r="C2176" s="470"/>
      <c r="D2176" s="96"/>
      <c r="E2176" s="96"/>
      <c r="F2176" s="96"/>
      <c r="G2176" s="96"/>
      <c r="H2176" s="96"/>
      <c r="I2176" s="16"/>
      <c r="J2176" s="16"/>
      <c r="K2176" s="32"/>
      <c r="L2176" s="16"/>
      <c r="M2176" s="16"/>
      <c r="N2176" s="16"/>
      <c r="AA2176" s="20"/>
      <c r="AB2176" s="20"/>
      <c r="AC2176" s="20"/>
      <c r="AD2176" s="20"/>
      <c r="AE2176" s="20"/>
      <c r="AF2176" s="20"/>
      <c r="AG2176" s="20"/>
      <c r="AH2176" s="20"/>
    </row>
    <row r="2177" spans="1:34" s="1" customFormat="1">
      <c r="A2177" s="96"/>
      <c r="B2177" s="96"/>
      <c r="C2177" s="470"/>
      <c r="D2177" s="96"/>
      <c r="E2177" s="96"/>
      <c r="F2177" s="96"/>
      <c r="G2177" s="96"/>
      <c r="H2177" s="96"/>
      <c r="I2177" s="16"/>
      <c r="J2177" s="16"/>
      <c r="K2177" s="32"/>
      <c r="L2177" s="16"/>
      <c r="M2177" s="16"/>
      <c r="N2177" s="16"/>
      <c r="AA2177" s="20"/>
      <c r="AB2177" s="20"/>
      <c r="AC2177" s="20"/>
      <c r="AD2177" s="20"/>
      <c r="AE2177" s="20"/>
      <c r="AF2177" s="20"/>
      <c r="AG2177" s="20"/>
      <c r="AH2177" s="20"/>
    </row>
    <row r="2178" spans="1:34" s="1" customFormat="1">
      <c r="A2178" s="96"/>
      <c r="B2178" s="96"/>
      <c r="C2178" s="470"/>
      <c r="D2178" s="96"/>
      <c r="E2178" s="96"/>
      <c r="F2178" s="96"/>
      <c r="G2178" s="96"/>
      <c r="H2178" s="96"/>
      <c r="I2178" s="16"/>
      <c r="J2178" s="16"/>
      <c r="K2178" s="32"/>
      <c r="L2178" s="16"/>
      <c r="M2178" s="16"/>
      <c r="N2178" s="16"/>
      <c r="AA2178" s="20"/>
      <c r="AB2178" s="20"/>
      <c r="AC2178" s="20"/>
      <c r="AD2178" s="20"/>
      <c r="AE2178" s="20"/>
      <c r="AF2178" s="20"/>
      <c r="AG2178" s="20"/>
      <c r="AH2178" s="20"/>
    </row>
    <row r="2179" spans="1:34" s="1" customFormat="1">
      <c r="A2179" s="96"/>
      <c r="B2179" s="96"/>
      <c r="C2179" s="470"/>
      <c r="D2179" s="96"/>
      <c r="E2179" s="96"/>
      <c r="F2179" s="96"/>
      <c r="G2179" s="96"/>
      <c r="H2179" s="96"/>
      <c r="I2179" s="16"/>
      <c r="J2179" s="16"/>
      <c r="K2179" s="32"/>
      <c r="L2179" s="16"/>
      <c r="M2179" s="16"/>
      <c r="N2179" s="16"/>
      <c r="AA2179" s="20"/>
      <c r="AB2179" s="20"/>
      <c r="AC2179" s="20"/>
      <c r="AD2179" s="20"/>
      <c r="AE2179" s="20"/>
      <c r="AF2179" s="20"/>
      <c r="AG2179" s="20"/>
      <c r="AH2179" s="20"/>
    </row>
    <row r="2180" spans="1:34" s="1" customFormat="1">
      <c r="A2180" s="96"/>
      <c r="B2180" s="96"/>
      <c r="C2180" s="470"/>
      <c r="D2180" s="96"/>
      <c r="E2180" s="96"/>
      <c r="F2180" s="96"/>
      <c r="G2180" s="96"/>
      <c r="H2180" s="96"/>
      <c r="I2180" s="16"/>
      <c r="J2180" s="16"/>
      <c r="K2180" s="32"/>
      <c r="L2180" s="16"/>
      <c r="M2180" s="16"/>
      <c r="N2180" s="16"/>
      <c r="AA2180" s="20"/>
      <c r="AB2180" s="20"/>
      <c r="AC2180" s="20"/>
      <c r="AD2180" s="20"/>
      <c r="AE2180" s="20"/>
      <c r="AF2180" s="20"/>
      <c r="AG2180" s="20"/>
      <c r="AH2180" s="20"/>
    </row>
    <row r="2181" spans="1:34" s="1" customFormat="1">
      <c r="A2181" s="96"/>
      <c r="B2181" s="96"/>
      <c r="C2181" s="470"/>
      <c r="D2181" s="96"/>
      <c r="E2181" s="96"/>
      <c r="F2181" s="96"/>
      <c r="G2181" s="96"/>
      <c r="H2181" s="96"/>
      <c r="I2181" s="16"/>
      <c r="J2181" s="16"/>
      <c r="K2181" s="32"/>
      <c r="L2181" s="16"/>
      <c r="M2181" s="16"/>
      <c r="N2181" s="16"/>
      <c r="AA2181" s="20"/>
      <c r="AB2181" s="20"/>
      <c r="AC2181" s="20"/>
      <c r="AD2181" s="20"/>
      <c r="AE2181" s="20"/>
      <c r="AF2181" s="20"/>
      <c r="AG2181" s="20"/>
      <c r="AH2181" s="20"/>
    </row>
    <row r="2182" spans="1:34" s="1" customFormat="1">
      <c r="A2182" s="96"/>
      <c r="B2182" s="96"/>
      <c r="C2182" s="470"/>
      <c r="D2182" s="96"/>
      <c r="E2182" s="96"/>
      <c r="F2182" s="96"/>
      <c r="G2182" s="96"/>
      <c r="H2182" s="96"/>
      <c r="I2182" s="16"/>
      <c r="J2182" s="16"/>
      <c r="K2182" s="32"/>
      <c r="L2182" s="16"/>
      <c r="M2182" s="16"/>
      <c r="N2182" s="16"/>
      <c r="AA2182" s="20"/>
      <c r="AB2182" s="20"/>
      <c r="AC2182" s="20"/>
      <c r="AD2182" s="20"/>
      <c r="AE2182" s="20"/>
      <c r="AF2182" s="20"/>
      <c r="AG2182" s="20"/>
      <c r="AH2182" s="20"/>
    </row>
    <row r="2183" spans="1:34" s="1" customFormat="1">
      <c r="A2183" s="96"/>
      <c r="B2183" s="96"/>
      <c r="C2183" s="470"/>
      <c r="D2183" s="96"/>
      <c r="E2183" s="96"/>
      <c r="F2183" s="96"/>
      <c r="G2183" s="96"/>
      <c r="H2183" s="96"/>
      <c r="I2183" s="16"/>
      <c r="J2183" s="16"/>
      <c r="K2183" s="32"/>
      <c r="L2183" s="16"/>
      <c r="M2183" s="16"/>
      <c r="N2183" s="16"/>
      <c r="AA2183" s="20"/>
      <c r="AB2183" s="20"/>
      <c r="AC2183" s="20"/>
      <c r="AD2183" s="20"/>
      <c r="AE2183" s="20"/>
      <c r="AF2183" s="20"/>
      <c r="AG2183" s="20"/>
      <c r="AH2183" s="20"/>
    </row>
    <row r="2184" spans="1:34" s="1" customFormat="1">
      <c r="A2184" s="96"/>
      <c r="B2184" s="96"/>
      <c r="C2184" s="470"/>
      <c r="D2184" s="96"/>
      <c r="E2184" s="96"/>
      <c r="F2184" s="96"/>
      <c r="G2184" s="96"/>
      <c r="H2184" s="96"/>
      <c r="I2184" s="16"/>
      <c r="J2184" s="16"/>
      <c r="K2184" s="32"/>
      <c r="L2184" s="16"/>
      <c r="M2184" s="16"/>
      <c r="N2184" s="16"/>
      <c r="AA2184" s="20"/>
      <c r="AB2184" s="20"/>
      <c r="AC2184" s="20"/>
      <c r="AD2184" s="20"/>
      <c r="AE2184" s="20"/>
      <c r="AF2184" s="20"/>
      <c r="AG2184" s="20"/>
      <c r="AH2184" s="20"/>
    </row>
    <row r="2185" spans="1:34" s="1" customFormat="1">
      <c r="A2185" s="96"/>
      <c r="B2185" s="96"/>
      <c r="C2185" s="470"/>
      <c r="D2185" s="96"/>
      <c r="E2185" s="96"/>
      <c r="F2185" s="96"/>
      <c r="G2185" s="96"/>
      <c r="H2185" s="96"/>
      <c r="I2185" s="16"/>
      <c r="J2185" s="16"/>
      <c r="K2185" s="32"/>
      <c r="L2185" s="16"/>
      <c r="M2185" s="16"/>
      <c r="N2185" s="16"/>
      <c r="AA2185" s="20"/>
      <c r="AB2185" s="20"/>
      <c r="AC2185" s="20"/>
      <c r="AD2185" s="20"/>
      <c r="AE2185" s="20"/>
      <c r="AF2185" s="20"/>
      <c r="AG2185" s="20"/>
      <c r="AH2185" s="20"/>
    </row>
    <row r="2186" spans="1:34" s="1" customFormat="1">
      <c r="A2186" s="96"/>
      <c r="B2186" s="96"/>
      <c r="C2186" s="470"/>
      <c r="D2186" s="96"/>
      <c r="E2186" s="96"/>
      <c r="F2186" s="96"/>
      <c r="G2186" s="96"/>
      <c r="H2186" s="96"/>
      <c r="I2186" s="16"/>
      <c r="J2186" s="16"/>
      <c r="K2186" s="32"/>
      <c r="L2186" s="16"/>
      <c r="M2186" s="16"/>
      <c r="N2186" s="16"/>
      <c r="AA2186" s="20"/>
      <c r="AB2186" s="20"/>
      <c r="AC2186" s="20"/>
      <c r="AD2186" s="20"/>
      <c r="AE2186" s="20"/>
      <c r="AF2186" s="20"/>
      <c r="AG2186" s="20"/>
      <c r="AH2186" s="20"/>
    </row>
    <row r="2187" spans="1:34" s="1" customFormat="1">
      <c r="A2187" s="96"/>
      <c r="B2187" s="96"/>
      <c r="C2187" s="470"/>
      <c r="D2187" s="96"/>
      <c r="E2187" s="96"/>
      <c r="F2187" s="96"/>
      <c r="G2187" s="96"/>
      <c r="H2187" s="96"/>
      <c r="I2187" s="16"/>
      <c r="J2187" s="16"/>
      <c r="K2187" s="32"/>
      <c r="L2187" s="16"/>
      <c r="M2187" s="16"/>
      <c r="N2187" s="16"/>
      <c r="AA2187" s="20"/>
      <c r="AB2187" s="20"/>
      <c r="AC2187" s="20"/>
      <c r="AD2187" s="20"/>
      <c r="AE2187" s="20"/>
      <c r="AF2187" s="20"/>
      <c r="AG2187" s="20"/>
      <c r="AH2187" s="20"/>
    </row>
    <row r="2188" spans="1:34" s="1" customFormat="1">
      <c r="A2188" s="96"/>
      <c r="B2188" s="96"/>
      <c r="C2188" s="470"/>
      <c r="D2188" s="96"/>
      <c r="E2188" s="96"/>
      <c r="F2188" s="96"/>
      <c r="G2188" s="96"/>
      <c r="H2188" s="96"/>
      <c r="I2188" s="16"/>
      <c r="J2188" s="16"/>
      <c r="K2188" s="32"/>
      <c r="L2188" s="16"/>
      <c r="M2188" s="16"/>
      <c r="N2188" s="16"/>
      <c r="AA2188" s="20"/>
      <c r="AB2188" s="20"/>
      <c r="AC2188" s="20"/>
      <c r="AD2188" s="20"/>
      <c r="AE2188" s="20"/>
      <c r="AF2188" s="20"/>
      <c r="AG2188" s="20"/>
      <c r="AH2188" s="20"/>
    </row>
    <row r="2189" spans="1:34" s="1" customFormat="1">
      <c r="A2189" s="96"/>
      <c r="B2189" s="96"/>
      <c r="C2189" s="470"/>
      <c r="D2189" s="96"/>
      <c r="E2189" s="96"/>
      <c r="F2189" s="96"/>
      <c r="G2189" s="96"/>
      <c r="H2189" s="96"/>
      <c r="I2189" s="16"/>
      <c r="J2189" s="16"/>
      <c r="K2189" s="32"/>
      <c r="L2189" s="16"/>
      <c r="M2189" s="16"/>
      <c r="N2189" s="16"/>
      <c r="AA2189" s="20"/>
      <c r="AB2189" s="20"/>
      <c r="AC2189" s="20"/>
      <c r="AD2189" s="20"/>
      <c r="AE2189" s="20"/>
      <c r="AF2189" s="20"/>
      <c r="AG2189" s="20"/>
      <c r="AH2189" s="20"/>
    </row>
    <row r="2190" spans="1:34" s="1" customFormat="1">
      <c r="A2190" s="96"/>
      <c r="B2190" s="96"/>
      <c r="C2190" s="470"/>
      <c r="D2190" s="96"/>
      <c r="E2190" s="96"/>
      <c r="F2190" s="96"/>
      <c r="G2190" s="96"/>
      <c r="H2190" s="96"/>
      <c r="I2190" s="16"/>
      <c r="J2190" s="16"/>
      <c r="K2190" s="32"/>
      <c r="L2190" s="16"/>
      <c r="M2190" s="16"/>
      <c r="N2190" s="16"/>
      <c r="AA2190" s="20"/>
      <c r="AB2190" s="20"/>
      <c r="AC2190" s="20"/>
      <c r="AD2190" s="20"/>
      <c r="AE2190" s="20"/>
      <c r="AF2190" s="20"/>
      <c r="AG2190" s="20"/>
      <c r="AH2190" s="20"/>
    </row>
    <row r="2191" spans="1:34" s="1" customFormat="1">
      <c r="A2191" s="96"/>
      <c r="B2191" s="96"/>
      <c r="C2191" s="470"/>
      <c r="D2191" s="96"/>
      <c r="E2191" s="96"/>
      <c r="F2191" s="96"/>
      <c r="G2191" s="96"/>
      <c r="H2191" s="96"/>
      <c r="I2191" s="16"/>
      <c r="J2191" s="16"/>
      <c r="K2191" s="32"/>
      <c r="L2191" s="16"/>
      <c r="M2191" s="16"/>
      <c r="N2191" s="16"/>
      <c r="AA2191" s="20"/>
      <c r="AB2191" s="20"/>
      <c r="AC2191" s="20"/>
      <c r="AD2191" s="20"/>
      <c r="AE2191" s="20"/>
      <c r="AF2191" s="20"/>
      <c r="AG2191" s="20"/>
      <c r="AH2191" s="20"/>
    </row>
    <row r="2192" spans="1:34" s="1" customFormat="1">
      <c r="A2192" s="96"/>
      <c r="B2192" s="96"/>
      <c r="C2192" s="470"/>
      <c r="D2192" s="96"/>
      <c r="E2192" s="96"/>
      <c r="F2192" s="96"/>
      <c r="G2192" s="96"/>
      <c r="H2192" s="96"/>
      <c r="I2192" s="16"/>
      <c r="J2192" s="16"/>
      <c r="K2192" s="32"/>
      <c r="L2192" s="16"/>
      <c r="M2192" s="16"/>
      <c r="N2192" s="16"/>
      <c r="AA2192" s="20"/>
      <c r="AB2192" s="20"/>
      <c r="AC2192" s="20"/>
      <c r="AD2192" s="20"/>
      <c r="AE2192" s="20"/>
      <c r="AF2192" s="20"/>
      <c r="AG2192" s="20"/>
      <c r="AH2192" s="20"/>
    </row>
    <row r="2193" spans="1:34" s="1" customFormat="1">
      <c r="A2193" s="96"/>
      <c r="B2193" s="96"/>
      <c r="C2193" s="470"/>
      <c r="D2193" s="96"/>
      <c r="E2193" s="96"/>
      <c r="F2193" s="96"/>
      <c r="G2193" s="96"/>
      <c r="H2193" s="96"/>
      <c r="I2193" s="16"/>
      <c r="J2193" s="16"/>
      <c r="K2193" s="32"/>
      <c r="L2193" s="16"/>
      <c r="M2193" s="16"/>
      <c r="N2193" s="16"/>
      <c r="AA2193" s="20"/>
      <c r="AB2193" s="20"/>
      <c r="AC2193" s="20"/>
      <c r="AD2193" s="20"/>
      <c r="AE2193" s="20"/>
      <c r="AF2193" s="20"/>
      <c r="AG2193" s="20"/>
      <c r="AH2193" s="20"/>
    </row>
    <row r="2194" spans="1:34" s="1" customFormat="1">
      <c r="A2194" s="96"/>
      <c r="B2194" s="96"/>
      <c r="C2194" s="470"/>
      <c r="D2194" s="96"/>
      <c r="E2194" s="96"/>
      <c r="F2194" s="96"/>
      <c r="G2194" s="96"/>
      <c r="H2194" s="96"/>
      <c r="I2194" s="16"/>
      <c r="J2194" s="16"/>
      <c r="K2194" s="32"/>
      <c r="L2194" s="16"/>
      <c r="M2194" s="16"/>
      <c r="N2194" s="16"/>
      <c r="AA2194" s="20"/>
      <c r="AB2194" s="20"/>
      <c r="AC2194" s="20"/>
      <c r="AD2194" s="20"/>
      <c r="AE2194" s="20"/>
      <c r="AF2194" s="20"/>
      <c r="AG2194" s="20"/>
      <c r="AH2194" s="20"/>
    </row>
    <row r="2195" spans="1:34" s="1" customFormat="1">
      <c r="A2195" s="96"/>
      <c r="B2195" s="96"/>
      <c r="C2195" s="470"/>
      <c r="D2195" s="96"/>
      <c r="E2195" s="96"/>
      <c r="F2195" s="96"/>
      <c r="G2195" s="96"/>
      <c r="H2195" s="96"/>
      <c r="I2195" s="16"/>
      <c r="J2195" s="16"/>
      <c r="K2195" s="32"/>
      <c r="L2195" s="16"/>
      <c r="M2195" s="16"/>
      <c r="N2195" s="16"/>
      <c r="AA2195" s="20"/>
      <c r="AB2195" s="20"/>
      <c r="AC2195" s="20"/>
      <c r="AD2195" s="20"/>
      <c r="AE2195" s="20"/>
      <c r="AF2195" s="20"/>
      <c r="AG2195" s="20"/>
      <c r="AH2195" s="20"/>
    </row>
    <row r="2196" spans="1:34" s="1" customFormat="1">
      <c r="A2196" s="96"/>
      <c r="B2196" s="96"/>
      <c r="C2196" s="470"/>
      <c r="D2196" s="96"/>
      <c r="E2196" s="96"/>
      <c r="F2196" s="96"/>
      <c r="G2196" s="96"/>
      <c r="H2196" s="96"/>
      <c r="I2196" s="16"/>
      <c r="J2196" s="16"/>
      <c r="K2196" s="32"/>
      <c r="L2196" s="16"/>
      <c r="M2196" s="16"/>
      <c r="N2196" s="16"/>
      <c r="AA2196" s="20"/>
      <c r="AB2196" s="20"/>
      <c r="AC2196" s="20"/>
      <c r="AD2196" s="20"/>
      <c r="AE2196" s="20"/>
      <c r="AF2196" s="20"/>
      <c r="AG2196" s="20"/>
      <c r="AH2196" s="20"/>
    </row>
    <row r="2197" spans="1:34" s="1" customFormat="1">
      <c r="A2197" s="96"/>
      <c r="B2197" s="96"/>
      <c r="C2197" s="470"/>
      <c r="D2197" s="96"/>
      <c r="E2197" s="96"/>
      <c r="F2197" s="96"/>
      <c r="G2197" s="96"/>
      <c r="H2197" s="96"/>
      <c r="I2197" s="16"/>
      <c r="J2197" s="16"/>
      <c r="K2197" s="32"/>
      <c r="L2197" s="16"/>
      <c r="M2197" s="16"/>
      <c r="N2197" s="16"/>
      <c r="AA2197" s="20"/>
      <c r="AB2197" s="20"/>
      <c r="AC2197" s="20"/>
      <c r="AD2197" s="20"/>
      <c r="AE2197" s="20"/>
      <c r="AF2197" s="20"/>
      <c r="AG2197" s="20"/>
      <c r="AH2197" s="20"/>
    </row>
    <row r="2198" spans="1:34" s="1" customFormat="1">
      <c r="A2198" s="96"/>
      <c r="B2198" s="96"/>
      <c r="C2198" s="470"/>
      <c r="D2198" s="96"/>
      <c r="E2198" s="96"/>
      <c r="F2198" s="96"/>
      <c r="G2198" s="96"/>
      <c r="H2198" s="96"/>
      <c r="I2198" s="16"/>
      <c r="J2198" s="16"/>
      <c r="K2198" s="32"/>
      <c r="L2198" s="16"/>
      <c r="M2198" s="16"/>
      <c r="N2198" s="16"/>
      <c r="AA2198" s="20"/>
      <c r="AB2198" s="20"/>
      <c r="AC2198" s="20"/>
      <c r="AD2198" s="20"/>
      <c r="AE2198" s="20"/>
      <c r="AF2198" s="20"/>
      <c r="AG2198" s="20"/>
      <c r="AH2198" s="20"/>
    </row>
    <row r="2199" spans="1:34" s="1" customFormat="1">
      <c r="A2199" s="96"/>
      <c r="B2199" s="96"/>
      <c r="C2199" s="470"/>
      <c r="D2199" s="96"/>
      <c r="E2199" s="96"/>
      <c r="F2199" s="96"/>
      <c r="G2199" s="96"/>
      <c r="H2199" s="96"/>
      <c r="I2199" s="16"/>
      <c r="J2199" s="16"/>
      <c r="K2199" s="32"/>
      <c r="L2199" s="16"/>
      <c r="M2199" s="16"/>
      <c r="N2199" s="16"/>
      <c r="AA2199" s="20"/>
      <c r="AB2199" s="20"/>
      <c r="AC2199" s="20"/>
      <c r="AD2199" s="20"/>
      <c r="AE2199" s="20"/>
      <c r="AF2199" s="20"/>
      <c r="AG2199" s="20"/>
      <c r="AH2199" s="20"/>
    </row>
    <row r="2200" spans="1:34" s="1" customFormat="1">
      <c r="A2200" s="96"/>
      <c r="B2200" s="96"/>
      <c r="C2200" s="470"/>
      <c r="D2200" s="96"/>
      <c r="E2200" s="96"/>
      <c r="F2200" s="96"/>
      <c r="G2200" s="96"/>
      <c r="H2200" s="96"/>
      <c r="I2200" s="16"/>
      <c r="J2200" s="16"/>
      <c r="K2200" s="32"/>
      <c r="L2200" s="16"/>
      <c r="M2200" s="16"/>
      <c r="N2200" s="16"/>
      <c r="AA2200" s="20"/>
      <c r="AB2200" s="20"/>
      <c r="AC2200" s="20"/>
      <c r="AD2200" s="20"/>
      <c r="AE2200" s="20"/>
      <c r="AF2200" s="20"/>
      <c r="AG2200" s="20"/>
      <c r="AH2200" s="20"/>
    </row>
    <row r="2201" spans="1:34" s="1" customFormat="1">
      <c r="A2201" s="96"/>
      <c r="B2201" s="96"/>
      <c r="C2201" s="470"/>
      <c r="D2201" s="96"/>
      <c r="E2201" s="96"/>
      <c r="F2201" s="96"/>
      <c r="G2201" s="96"/>
      <c r="H2201" s="96"/>
      <c r="I2201" s="16"/>
      <c r="J2201" s="16"/>
      <c r="K2201" s="32"/>
      <c r="L2201" s="16"/>
      <c r="M2201" s="16"/>
      <c r="N2201" s="16"/>
      <c r="AA2201" s="20"/>
      <c r="AB2201" s="20"/>
      <c r="AC2201" s="20"/>
      <c r="AD2201" s="20"/>
      <c r="AE2201" s="20"/>
      <c r="AF2201" s="20"/>
      <c r="AG2201" s="20"/>
      <c r="AH2201" s="20"/>
    </row>
    <row r="2202" spans="1:34" s="1" customFormat="1">
      <c r="A2202" s="96"/>
      <c r="B2202" s="96"/>
      <c r="C2202" s="470"/>
      <c r="D2202" s="96"/>
      <c r="E2202" s="96"/>
      <c r="F2202" s="96"/>
      <c r="G2202" s="96"/>
      <c r="H2202" s="96"/>
      <c r="I2202" s="16"/>
      <c r="J2202" s="16"/>
      <c r="K2202" s="32"/>
      <c r="L2202" s="16"/>
      <c r="M2202" s="16"/>
      <c r="N2202" s="16"/>
      <c r="AA2202" s="20"/>
      <c r="AB2202" s="20"/>
      <c r="AC2202" s="20"/>
      <c r="AD2202" s="20"/>
      <c r="AE2202" s="20"/>
      <c r="AF2202" s="20"/>
      <c r="AG2202" s="20"/>
      <c r="AH2202" s="20"/>
    </row>
    <row r="2203" spans="1:34" s="1" customFormat="1">
      <c r="A2203" s="96"/>
      <c r="B2203" s="96"/>
      <c r="C2203" s="470"/>
      <c r="D2203" s="96"/>
      <c r="E2203" s="96"/>
      <c r="F2203" s="96"/>
      <c r="G2203" s="96"/>
      <c r="H2203" s="96"/>
      <c r="I2203" s="16"/>
      <c r="J2203" s="16"/>
      <c r="K2203" s="32"/>
      <c r="L2203" s="16"/>
      <c r="M2203" s="16"/>
      <c r="N2203" s="16"/>
      <c r="AA2203" s="20"/>
      <c r="AB2203" s="20"/>
      <c r="AC2203" s="20"/>
      <c r="AD2203" s="20"/>
      <c r="AE2203" s="20"/>
      <c r="AF2203" s="20"/>
      <c r="AG2203" s="20"/>
      <c r="AH2203" s="20"/>
    </row>
    <row r="2204" spans="1:34" s="1" customFormat="1">
      <c r="A2204" s="96"/>
      <c r="B2204" s="96"/>
      <c r="C2204" s="470"/>
      <c r="D2204" s="96"/>
      <c r="E2204" s="96"/>
      <c r="F2204" s="96"/>
      <c r="G2204" s="96"/>
      <c r="H2204" s="96"/>
      <c r="I2204" s="16"/>
      <c r="J2204" s="16"/>
      <c r="K2204" s="32"/>
      <c r="L2204" s="16"/>
      <c r="M2204" s="16"/>
      <c r="N2204" s="16"/>
      <c r="AA2204" s="20"/>
      <c r="AB2204" s="20"/>
      <c r="AC2204" s="20"/>
      <c r="AD2204" s="20"/>
      <c r="AE2204" s="20"/>
      <c r="AF2204" s="20"/>
      <c r="AG2204" s="20"/>
      <c r="AH2204" s="20"/>
    </row>
    <row r="2205" spans="1:34" s="1" customFormat="1">
      <c r="A2205" s="96"/>
      <c r="B2205" s="96"/>
      <c r="C2205" s="470"/>
      <c r="D2205" s="96"/>
      <c r="E2205" s="96"/>
      <c r="F2205" s="96"/>
      <c r="G2205" s="96"/>
      <c r="H2205" s="96"/>
      <c r="I2205" s="16"/>
      <c r="J2205" s="16"/>
      <c r="K2205" s="32"/>
      <c r="L2205" s="16"/>
      <c r="M2205" s="16"/>
      <c r="N2205" s="16"/>
      <c r="AA2205" s="20"/>
      <c r="AB2205" s="20"/>
      <c r="AC2205" s="20"/>
      <c r="AD2205" s="20"/>
      <c r="AE2205" s="20"/>
      <c r="AF2205" s="20"/>
      <c r="AG2205" s="20"/>
      <c r="AH2205" s="20"/>
    </row>
    <row r="2206" spans="1:34" s="1" customFormat="1">
      <c r="A2206" s="96"/>
      <c r="B2206" s="96"/>
      <c r="C2206" s="470"/>
      <c r="D2206" s="96"/>
      <c r="E2206" s="96"/>
      <c r="F2206" s="96"/>
      <c r="G2206" s="96"/>
      <c r="H2206" s="96"/>
      <c r="I2206" s="16"/>
      <c r="J2206" s="16"/>
      <c r="K2206" s="32"/>
      <c r="L2206" s="16"/>
      <c r="M2206" s="16"/>
      <c r="N2206" s="16"/>
      <c r="AA2206" s="20"/>
      <c r="AB2206" s="20"/>
      <c r="AC2206" s="20"/>
      <c r="AD2206" s="20"/>
      <c r="AE2206" s="20"/>
      <c r="AF2206" s="20"/>
      <c r="AG2206" s="20"/>
      <c r="AH2206" s="20"/>
    </row>
    <row r="2207" spans="1:34" s="1" customFormat="1">
      <c r="A2207" s="96"/>
      <c r="B2207" s="96"/>
      <c r="C2207" s="470"/>
      <c r="D2207" s="96"/>
      <c r="E2207" s="96"/>
      <c r="F2207" s="96"/>
      <c r="G2207" s="96"/>
      <c r="H2207" s="96"/>
      <c r="I2207" s="16"/>
      <c r="J2207" s="16"/>
      <c r="K2207" s="32"/>
      <c r="L2207" s="16"/>
      <c r="M2207" s="16"/>
      <c r="N2207" s="16"/>
      <c r="AA2207" s="20"/>
      <c r="AB2207" s="20"/>
      <c r="AC2207" s="20"/>
      <c r="AD2207" s="20"/>
      <c r="AE2207" s="20"/>
      <c r="AF2207" s="20"/>
      <c r="AG2207" s="20"/>
      <c r="AH2207" s="20"/>
    </row>
    <row r="2208" spans="1:34" s="1" customFormat="1">
      <c r="A2208" s="96"/>
      <c r="B2208" s="96"/>
      <c r="C2208" s="470"/>
      <c r="D2208" s="96"/>
      <c r="E2208" s="96"/>
      <c r="F2208" s="96"/>
      <c r="G2208" s="96"/>
      <c r="H2208" s="96"/>
      <c r="I2208" s="16"/>
      <c r="J2208" s="16"/>
      <c r="K2208" s="32"/>
      <c r="L2208" s="16"/>
      <c r="M2208" s="16"/>
      <c r="N2208" s="16"/>
      <c r="AA2208" s="20"/>
      <c r="AB2208" s="20"/>
      <c r="AC2208" s="20"/>
      <c r="AD2208" s="20"/>
      <c r="AE2208" s="20"/>
      <c r="AF2208" s="20"/>
      <c r="AG2208" s="20"/>
      <c r="AH2208" s="20"/>
    </row>
    <row r="2209" spans="1:34" s="1" customFormat="1">
      <c r="A2209" s="96"/>
      <c r="B2209" s="96"/>
      <c r="C2209" s="470"/>
      <c r="D2209" s="96"/>
      <c r="E2209" s="96"/>
      <c r="F2209" s="96"/>
      <c r="G2209" s="96"/>
      <c r="H2209" s="96"/>
      <c r="I2209" s="16"/>
      <c r="J2209" s="16"/>
      <c r="K2209" s="32"/>
      <c r="L2209" s="16"/>
      <c r="M2209" s="16"/>
      <c r="N2209" s="16"/>
      <c r="AA2209" s="20"/>
      <c r="AB2209" s="20"/>
      <c r="AC2209" s="20"/>
      <c r="AD2209" s="20"/>
      <c r="AE2209" s="20"/>
      <c r="AF2209" s="20"/>
      <c r="AG2209" s="20"/>
      <c r="AH2209" s="20"/>
    </row>
    <row r="2210" spans="1:34" s="1" customFormat="1">
      <c r="A2210" s="96"/>
      <c r="B2210" s="96"/>
      <c r="C2210" s="470"/>
      <c r="D2210" s="96"/>
      <c r="E2210" s="96"/>
      <c r="F2210" s="96"/>
      <c r="G2210" s="96"/>
      <c r="H2210" s="96"/>
      <c r="I2210" s="16"/>
      <c r="J2210" s="16"/>
      <c r="K2210" s="32"/>
      <c r="L2210" s="16"/>
      <c r="M2210" s="16"/>
      <c r="N2210" s="16"/>
      <c r="AA2210" s="20"/>
      <c r="AB2210" s="20"/>
      <c r="AC2210" s="20"/>
      <c r="AD2210" s="20"/>
      <c r="AE2210" s="20"/>
      <c r="AF2210" s="20"/>
      <c r="AG2210" s="20"/>
      <c r="AH2210" s="20"/>
    </row>
    <row r="2211" spans="1:34" s="1" customFormat="1">
      <c r="A2211" s="96"/>
      <c r="B2211" s="96"/>
      <c r="C2211" s="470"/>
      <c r="D2211" s="96"/>
      <c r="E2211" s="96"/>
      <c r="F2211" s="96"/>
      <c r="G2211" s="96"/>
      <c r="H2211" s="96"/>
      <c r="I2211" s="16"/>
      <c r="J2211" s="16"/>
      <c r="K2211" s="32"/>
      <c r="L2211" s="16"/>
      <c r="M2211" s="16"/>
      <c r="N2211" s="16"/>
      <c r="AA2211" s="20"/>
      <c r="AB2211" s="20"/>
      <c r="AC2211" s="20"/>
      <c r="AD2211" s="20"/>
      <c r="AE2211" s="20"/>
      <c r="AF2211" s="20"/>
      <c r="AG2211" s="20"/>
      <c r="AH2211" s="20"/>
    </row>
    <row r="2212" spans="1:34" s="1" customFormat="1">
      <c r="A2212" s="96"/>
      <c r="B2212" s="96"/>
      <c r="C2212" s="470"/>
      <c r="D2212" s="96"/>
      <c r="E2212" s="96"/>
      <c r="F2212" s="96"/>
      <c r="G2212" s="96"/>
      <c r="H2212" s="96"/>
      <c r="I2212" s="16"/>
      <c r="J2212" s="16"/>
      <c r="K2212" s="32"/>
      <c r="L2212" s="16"/>
      <c r="M2212" s="16"/>
      <c r="N2212" s="16"/>
      <c r="AA2212" s="20"/>
      <c r="AB2212" s="20"/>
      <c r="AC2212" s="20"/>
      <c r="AD2212" s="20"/>
      <c r="AE2212" s="20"/>
      <c r="AF2212" s="20"/>
      <c r="AG2212" s="20"/>
      <c r="AH2212" s="20"/>
    </row>
    <row r="2213" spans="1:34" s="1" customFormat="1">
      <c r="A2213" s="96"/>
      <c r="B2213" s="96"/>
      <c r="C2213" s="470"/>
      <c r="D2213" s="96"/>
      <c r="E2213" s="96"/>
      <c r="F2213" s="96"/>
      <c r="G2213" s="96"/>
      <c r="H2213" s="96"/>
      <c r="I2213" s="16"/>
      <c r="J2213" s="16"/>
      <c r="K2213" s="32"/>
      <c r="L2213" s="16"/>
      <c r="M2213" s="16"/>
      <c r="N2213" s="16"/>
      <c r="AA2213" s="20"/>
      <c r="AB2213" s="20"/>
      <c r="AC2213" s="20"/>
      <c r="AD2213" s="20"/>
      <c r="AE2213" s="20"/>
      <c r="AF2213" s="20"/>
      <c r="AG2213" s="20"/>
      <c r="AH2213" s="20"/>
    </row>
    <row r="2214" spans="1:34" s="1" customFormat="1">
      <c r="A2214" s="96"/>
      <c r="B2214" s="96"/>
      <c r="C2214" s="470"/>
      <c r="D2214" s="96"/>
      <c r="E2214" s="96"/>
      <c r="F2214" s="96"/>
      <c r="G2214" s="96"/>
      <c r="H2214" s="96"/>
      <c r="I2214" s="16"/>
      <c r="J2214" s="16"/>
      <c r="K2214" s="32"/>
      <c r="L2214" s="16"/>
      <c r="M2214" s="16"/>
      <c r="N2214" s="16"/>
      <c r="AA2214" s="20"/>
      <c r="AB2214" s="20"/>
      <c r="AC2214" s="20"/>
      <c r="AD2214" s="20"/>
      <c r="AE2214" s="20"/>
      <c r="AF2214" s="20"/>
      <c r="AG2214" s="20"/>
      <c r="AH2214" s="20"/>
    </row>
    <row r="2215" spans="1:34" s="1" customFormat="1">
      <c r="A2215" s="96"/>
      <c r="B2215" s="96"/>
      <c r="C2215" s="470"/>
      <c r="D2215" s="96"/>
      <c r="E2215" s="96"/>
      <c r="F2215" s="96"/>
      <c r="G2215" s="96"/>
      <c r="H2215" s="96"/>
      <c r="I2215" s="16"/>
      <c r="J2215" s="16"/>
      <c r="K2215" s="32"/>
      <c r="L2215" s="16"/>
      <c r="M2215" s="16"/>
      <c r="N2215" s="16"/>
      <c r="AA2215" s="20"/>
      <c r="AB2215" s="20"/>
      <c r="AC2215" s="20"/>
      <c r="AD2215" s="20"/>
      <c r="AE2215" s="20"/>
      <c r="AF2215" s="20"/>
      <c r="AG2215" s="20"/>
      <c r="AH2215" s="20"/>
    </row>
    <row r="2216" spans="1:34" s="1" customFormat="1">
      <c r="A2216" s="96"/>
      <c r="B2216" s="96"/>
      <c r="C2216" s="470"/>
      <c r="D2216" s="96"/>
      <c r="E2216" s="96"/>
      <c r="F2216" s="96"/>
      <c r="G2216" s="96"/>
      <c r="H2216" s="96"/>
      <c r="I2216" s="16"/>
      <c r="J2216" s="16"/>
      <c r="K2216" s="32"/>
      <c r="L2216" s="16"/>
      <c r="M2216" s="16"/>
      <c r="N2216" s="16"/>
      <c r="AA2216" s="20"/>
      <c r="AB2216" s="20"/>
      <c r="AC2216" s="20"/>
      <c r="AD2216" s="20"/>
      <c r="AE2216" s="20"/>
      <c r="AF2216" s="20"/>
      <c r="AG2216" s="20"/>
      <c r="AH2216" s="20"/>
    </row>
    <row r="2217" spans="1:34" s="1" customFormat="1">
      <c r="A2217" s="96"/>
      <c r="B2217" s="96"/>
      <c r="C2217" s="470"/>
      <c r="D2217" s="96"/>
      <c r="E2217" s="96"/>
      <c r="F2217" s="96"/>
      <c r="G2217" s="96"/>
      <c r="H2217" s="96"/>
      <c r="I2217" s="16"/>
      <c r="J2217" s="16"/>
      <c r="K2217" s="32"/>
      <c r="L2217" s="16"/>
      <c r="M2217" s="16"/>
      <c r="N2217" s="16"/>
      <c r="AA2217" s="20"/>
      <c r="AB2217" s="20"/>
      <c r="AC2217" s="20"/>
      <c r="AD2217" s="20"/>
      <c r="AE2217" s="20"/>
      <c r="AF2217" s="20"/>
      <c r="AG2217" s="20"/>
      <c r="AH2217" s="20"/>
    </row>
    <row r="2218" spans="1:34" s="1" customFormat="1">
      <c r="A2218" s="96"/>
      <c r="B2218" s="96"/>
      <c r="C2218" s="470"/>
      <c r="D2218" s="96"/>
      <c r="E2218" s="96"/>
      <c r="F2218" s="96"/>
      <c r="G2218" s="96"/>
      <c r="H2218" s="96"/>
      <c r="I2218" s="16"/>
      <c r="J2218" s="16"/>
      <c r="K2218" s="32"/>
      <c r="L2218" s="16"/>
      <c r="M2218" s="16"/>
      <c r="N2218" s="16"/>
      <c r="AA2218" s="20"/>
      <c r="AB2218" s="20"/>
      <c r="AC2218" s="20"/>
      <c r="AD2218" s="20"/>
      <c r="AE2218" s="20"/>
      <c r="AF2218" s="20"/>
      <c r="AG2218" s="20"/>
      <c r="AH2218" s="20"/>
    </row>
    <row r="2219" spans="1:34" s="1" customFormat="1">
      <c r="A2219" s="96"/>
      <c r="B2219" s="96"/>
      <c r="C2219" s="470"/>
      <c r="D2219" s="96"/>
      <c r="E2219" s="96"/>
      <c r="F2219" s="96"/>
      <c r="G2219" s="96"/>
      <c r="H2219" s="96"/>
      <c r="I2219" s="16"/>
      <c r="J2219" s="16"/>
      <c r="K2219" s="32"/>
      <c r="L2219" s="16"/>
      <c r="M2219" s="16"/>
      <c r="N2219" s="16"/>
      <c r="AA2219" s="20"/>
      <c r="AB2219" s="20"/>
      <c r="AC2219" s="20"/>
      <c r="AD2219" s="20"/>
      <c r="AE2219" s="20"/>
      <c r="AF2219" s="20"/>
      <c r="AG2219" s="20"/>
      <c r="AH2219" s="20"/>
    </row>
    <row r="2220" spans="1:34" s="1" customFormat="1">
      <c r="A2220" s="96"/>
      <c r="B2220" s="96"/>
      <c r="C2220" s="470"/>
      <c r="D2220" s="96"/>
      <c r="E2220" s="96"/>
      <c r="F2220" s="96"/>
      <c r="G2220" s="96"/>
      <c r="H2220" s="96"/>
      <c r="I2220" s="16"/>
      <c r="J2220" s="16"/>
      <c r="K2220" s="32"/>
      <c r="L2220" s="16"/>
      <c r="M2220" s="16"/>
      <c r="N2220" s="16"/>
      <c r="AA2220" s="20"/>
      <c r="AB2220" s="20"/>
      <c r="AC2220" s="20"/>
      <c r="AD2220" s="20"/>
      <c r="AE2220" s="20"/>
      <c r="AF2220" s="20"/>
      <c r="AG2220" s="20"/>
      <c r="AH2220" s="20"/>
    </row>
    <row r="2221" spans="1:34" s="1" customFormat="1">
      <c r="A2221" s="96"/>
      <c r="B2221" s="96"/>
      <c r="C2221" s="470"/>
      <c r="D2221" s="96"/>
      <c r="E2221" s="96"/>
      <c r="F2221" s="96"/>
      <c r="G2221" s="96"/>
      <c r="H2221" s="96"/>
      <c r="I2221" s="16"/>
      <c r="J2221" s="16"/>
      <c r="K2221" s="32"/>
      <c r="L2221" s="16"/>
      <c r="M2221" s="16"/>
      <c r="N2221" s="16"/>
      <c r="AA2221" s="20"/>
      <c r="AB2221" s="20"/>
      <c r="AC2221" s="20"/>
      <c r="AD2221" s="20"/>
      <c r="AE2221" s="20"/>
      <c r="AF2221" s="20"/>
      <c r="AG2221" s="20"/>
      <c r="AH2221" s="20"/>
    </row>
    <row r="2222" spans="1:34" s="1" customFormat="1">
      <c r="A2222" s="96"/>
      <c r="B2222" s="96"/>
      <c r="C2222" s="470"/>
      <c r="D2222" s="96"/>
      <c r="E2222" s="96"/>
      <c r="F2222" s="96"/>
      <c r="G2222" s="96"/>
      <c r="H2222" s="96"/>
      <c r="I2222" s="16"/>
      <c r="J2222" s="16"/>
      <c r="K2222" s="32"/>
      <c r="L2222" s="16"/>
      <c r="M2222" s="16"/>
      <c r="N2222" s="16"/>
      <c r="AA2222" s="20"/>
      <c r="AB2222" s="20"/>
      <c r="AC2222" s="20"/>
      <c r="AD2222" s="20"/>
      <c r="AE2222" s="20"/>
      <c r="AF2222" s="20"/>
      <c r="AG2222" s="20"/>
      <c r="AH2222" s="20"/>
    </row>
    <row r="2223" spans="1:34" s="1" customFormat="1">
      <c r="A2223" s="96"/>
      <c r="B2223" s="96"/>
      <c r="C2223" s="470"/>
      <c r="D2223" s="96"/>
      <c r="E2223" s="96"/>
      <c r="F2223" s="96"/>
      <c r="G2223" s="96"/>
      <c r="H2223" s="96"/>
      <c r="I2223" s="16"/>
      <c r="J2223" s="16"/>
      <c r="K2223" s="32"/>
      <c r="L2223" s="16"/>
      <c r="M2223" s="16"/>
      <c r="N2223" s="16"/>
      <c r="AA2223" s="20"/>
      <c r="AB2223" s="20"/>
      <c r="AC2223" s="20"/>
      <c r="AD2223" s="20"/>
      <c r="AE2223" s="20"/>
      <c r="AF2223" s="20"/>
      <c r="AG2223" s="20"/>
      <c r="AH2223" s="20"/>
    </row>
    <row r="2224" spans="1:34" s="1" customFormat="1">
      <c r="A2224" s="96"/>
      <c r="B2224" s="96"/>
      <c r="C2224" s="470"/>
      <c r="D2224" s="96"/>
      <c r="E2224" s="96"/>
      <c r="F2224" s="96"/>
      <c r="G2224" s="96"/>
      <c r="H2224" s="96"/>
      <c r="I2224" s="16"/>
      <c r="J2224" s="16"/>
      <c r="K2224" s="32"/>
      <c r="L2224" s="16"/>
      <c r="M2224" s="16"/>
      <c r="N2224" s="16"/>
      <c r="AA2224" s="20"/>
      <c r="AB2224" s="20"/>
      <c r="AC2224" s="20"/>
      <c r="AD2224" s="20"/>
      <c r="AE2224" s="20"/>
      <c r="AF2224" s="20"/>
      <c r="AG2224" s="20"/>
      <c r="AH2224" s="20"/>
    </row>
    <row r="2225" spans="1:34" s="1" customFormat="1">
      <c r="A2225" s="96"/>
      <c r="B2225" s="96"/>
      <c r="C2225" s="470"/>
      <c r="D2225" s="96"/>
      <c r="E2225" s="96"/>
      <c r="F2225" s="96"/>
      <c r="G2225" s="96"/>
      <c r="H2225" s="96"/>
      <c r="I2225" s="16"/>
      <c r="J2225" s="16"/>
      <c r="K2225" s="32"/>
      <c r="L2225" s="16"/>
      <c r="M2225" s="16"/>
      <c r="N2225" s="16"/>
      <c r="AA2225" s="20"/>
      <c r="AB2225" s="20"/>
      <c r="AC2225" s="20"/>
      <c r="AD2225" s="20"/>
      <c r="AE2225" s="20"/>
      <c r="AF2225" s="20"/>
      <c r="AG2225" s="20"/>
      <c r="AH2225" s="20"/>
    </row>
    <row r="2226" spans="1:34" s="1" customFormat="1">
      <c r="A2226" s="96"/>
      <c r="B2226" s="96"/>
      <c r="C2226" s="470"/>
      <c r="D2226" s="96"/>
      <c r="E2226" s="96"/>
      <c r="F2226" s="96"/>
      <c r="G2226" s="96"/>
      <c r="H2226" s="96"/>
      <c r="I2226" s="16"/>
      <c r="J2226" s="16"/>
      <c r="K2226" s="32"/>
      <c r="L2226" s="16"/>
      <c r="M2226" s="16"/>
      <c r="N2226" s="16"/>
      <c r="AA2226" s="20"/>
      <c r="AB2226" s="20"/>
      <c r="AC2226" s="20"/>
      <c r="AD2226" s="20"/>
      <c r="AE2226" s="20"/>
      <c r="AF2226" s="20"/>
      <c r="AG2226" s="20"/>
      <c r="AH2226" s="20"/>
    </row>
    <row r="2227" spans="1:34" s="1" customFormat="1">
      <c r="A2227" s="96"/>
      <c r="B2227" s="96"/>
      <c r="C2227" s="470"/>
      <c r="D2227" s="96"/>
      <c r="E2227" s="96"/>
      <c r="F2227" s="96"/>
      <c r="G2227" s="96"/>
      <c r="H2227" s="96"/>
      <c r="I2227" s="16"/>
      <c r="J2227" s="16"/>
      <c r="K2227" s="32"/>
      <c r="L2227" s="16"/>
      <c r="M2227" s="16"/>
      <c r="N2227" s="16"/>
      <c r="AA2227" s="20"/>
      <c r="AB2227" s="20"/>
      <c r="AC2227" s="20"/>
      <c r="AD2227" s="20"/>
      <c r="AE2227" s="20"/>
      <c r="AF2227" s="20"/>
      <c r="AG2227" s="20"/>
      <c r="AH2227" s="20"/>
    </row>
    <row r="2228" spans="1:34" s="1" customFormat="1">
      <c r="A2228" s="96"/>
      <c r="B2228" s="96"/>
      <c r="C2228" s="470"/>
      <c r="D2228" s="96"/>
      <c r="E2228" s="96"/>
      <c r="F2228" s="96"/>
      <c r="G2228" s="96"/>
      <c r="H2228" s="96"/>
      <c r="I2228" s="16"/>
      <c r="J2228" s="16"/>
      <c r="K2228" s="32"/>
      <c r="L2228" s="16"/>
      <c r="M2228" s="16"/>
      <c r="N2228" s="16"/>
      <c r="AA2228" s="20"/>
      <c r="AB2228" s="20"/>
      <c r="AC2228" s="20"/>
      <c r="AD2228" s="20"/>
      <c r="AE2228" s="20"/>
      <c r="AF2228" s="20"/>
      <c r="AG2228" s="20"/>
      <c r="AH2228" s="20"/>
    </row>
    <row r="2229" spans="1:34" s="1" customFormat="1">
      <c r="A2229" s="96"/>
      <c r="B2229" s="96"/>
      <c r="C2229" s="470"/>
      <c r="D2229" s="96"/>
      <c r="E2229" s="96"/>
      <c r="F2229" s="96"/>
      <c r="G2229" s="96"/>
      <c r="H2229" s="96"/>
      <c r="I2229" s="16"/>
      <c r="J2229" s="16"/>
      <c r="K2229" s="32"/>
      <c r="L2229" s="16"/>
      <c r="M2229" s="16"/>
      <c r="N2229" s="16"/>
      <c r="AA2229" s="20"/>
      <c r="AB2229" s="20"/>
      <c r="AC2229" s="20"/>
      <c r="AD2229" s="20"/>
      <c r="AE2229" s="20"/>
      <c r="AF2229" s="20"/>
      <c r="AG2229" s="20"/>
      <c r="AH2229" s="20"/>
    </row>
    <row r="2230" spans="1:34" s="1" customFormat="1">
      <c r="A2230" s="96"/>
      <c r="B2230" s="96"/>
      <c r="C2230" s="470"/>
      <c r="D2230" s="96"/>
      <c r="E2230" s="96"/>
      <c r="F2230" s="96"/>
      <c r="G2230" s="96"/>
      <c r="H2230" s="96"/>
      <c r="I2230" s="16"/>
      <c r="J2230" s="16"/>
      <c r="K2230" s="32"/>
      <c r="L2230" s="16"/>
      <c r="M2230" s="16"/>
      <c r="N2230" s="16"/>
      <c r="AA2230" s="20"/>
      <c r="AB2230" s="20"/>
      <c r="AC2230" s="20"/>
      <c r="AD2230" s="20"/>
      <c r="AE2230" s="20"/>
      <c r="AF2230" s="20"/>
      <c r="AG2230" s="20"/>
      <c r="AH2230" s="20"/>
    </row>
    <row r="2231" spans="1:34" s="1" customFormat="1">
      <c r="A2231" s="96"/>
      <c r="B2231" s="96"/>
      <c r="C2231" s="470"/>
      <c r="D2231" s="96"/>
      <c r="E2231" s="96"/>
      <c r="F2231" s="96"/>
      <c r="G2231" s="96"/>
      <c r="H2231" s="96"/>
      <c r="I2231" s="16"/>
      <c r="J2231" s="16"/>
      <c r="K2231" s="32"/>
      <c r="L2231" s="16"/>
      <c r="M2231" s="16"/>
      <c r="N2231" s="16"/>
      <c r="AA2231" s="20"/>
      <c r="AB2231" s="20"/>
      <c r="AC2231" s="20"/>
      <c r="AD2231" s="20"/>
      <c r="AE2231" s="20"/>
      <c r="AF2231" s="20"/>
      <c r="AG2231" s="20"/>
      <c r="AH2231" s="20"/>
    </row>
    <row r="2232" spans="1:34" s="1" customFormat="1">
      <c r="A2232" s="96"/>
      <c r="B2232" s="96"/>
      <c r="C2232" s="470"/>
      <c r="D2232" s="96"/>
      <c r="E2232" s="96"/>
      <c r="F2232" s="96"/>
      <c r="G2232" s="96"/>
      <c r="H2232" s="96"/>
      <c r="I2232" s="16"/>
      <c r="J2232" s="16"/>
      <c r="K2232" s="32"/>
      <c r="L2232" s="16"/>
      <c r="M2232" s="16"/>
      <c r="N2232" s="16"/>
      <c r="AA2232" s="20"/>
      <c r="AB2232" s="20"/>
      <c r="AC2232" s="20"/>
      <c r="AD2232" s="20"/>
      <c r="AE2232" s="20"/>
      <c r="AF2232" s="20"/>
      <c r="AG2232" s="20"/>
      <c r="AH2232" s="20"/>
    </row>
    <row r="2233" spans="1:34" s="1" customFormat="1">
      <c r="A2233" s="96"/>
      <c r="B2233" s="96"/>
      <c r="C2233" s="470"/>
      <c r="D2233" s="96"/>
      <c r="E2233" s="96"/>
      <c r="F2233" s="96"/>
      <c r="G2233" s="96"/>
      <c r="H2233" s="96"/>
      <c r="I2233" s="16"/>
      <c r="J2233" s="16"/>
      <c r="K2233" s="32"/>
      <c r="L2233" s="16"/>
      <c r="M2233" s="16"/>
      <c r="N2233" s="16"/>
      <c r="AA2233" s="20"/>
      <c r="AB2233" s="20"/>
      <c r="AC2233" s="20"/>
      <c r="AD2233" s="20"/>
      <c r="AE2233" s="20"/>
      <c r="AF2233" s="20"/>
      <c r="AG2233" s="20"/>
      <c r="AH2233" s="20"/>
    </row>
    <row r="2234" spans="1:34" s="1" customFormat="1">
      <c r="A2234" s="96"/>
      <c r="B2234" s="96"/>
      <c r="C2234" s="470"/>
      <c r="D2234" s="96"/>
      <c r="E2234" s="96"/>
      <c r="F2234" s="96"/>
      <c r="G2234" s="96"/>
      <c r="H2234" s="96"/>
      <c r="I2234" s="16"/>
      <c r="J2234" s="16"/>
      <c r="K2234" s="32"/>
      <c r="L2234" s="16"/>
      <c r="M2234" s="16"/>
      <c r="N2234" s="16"/>
      <c r="AA2234" s="20"/>
      <c r="AB2234" s="20"/>
      <c r="AC2234" s="20"/>
      <c r="AD2234" s="20"/>
      <c r="AE2234" s="20"/>
      <c r="AF2234" s="20"/>
      <c r="AG2234" s="20"/>
      <c r="AH2234" s="20"/>
    </row>
    <row r="2235" spans="1:34" s="1" customFormat="1">
      <c r="A2235" s="96"/>
      <c r="B2235" s="96"/>
      <c r="C2235" s="470"/>
      <c r="D2235" s="96"/>
      <c r="E2235" s="96"/>
      <c r="F2235" s="96"/>
      <c r="G2235" s="96"/>
      <c r="H2235" s="96"/>
      <c r="I2235" s="16"/>
      <c r="J2235" s="16"/>
      <c r="K2235" s="32"/>
      <c r="L2235" s="16"/>
      <c r="M2235" s="16"/>
      <c r="N2235" s="16"/>
      <c r="AA2235" s="20"/>
      <c r="AB2235" s="20"/>
      <c r="AC2235" s="20"/>
      <c r="AD2235" s="20"/>
      <c r="AE2235" s="20"/>
      <c r="AF2235" s="20"/>
      <c r="AG2235" s="20"/>
      <c r="AH2235" s="20"/>
    </row>
    <row r="2236" spans="1:34" s="1" customFormat="1">
      <c r="A2236" s="96"/>
      <c r="B2236" s="96"/>
      <c r="C2236" s="470"/>
      <c r="D2236" s="96"/>
      <c r="E2236" s="96"/>
      <c r="F2236" s="96"/>
      <c r="G2236" s="96"/>
      <c r="H2236" s="96"/>
      <c r="I2236" s="16"/>
      <c r="J2236" s="16"/>
      <c r="K2236" s="32"/>
      <c r="L2236" s="16"/>
      <c r="M2236" s="16"/>
      <c r="N2236" s="16"/>
      <c r="AA2236" s="20"/>
      <c r="AB2236" s="20"/>
      <c r="AC2236" s="20"/>
      <c r="AD2236" s="20"/>
      <c r="AE2236" s="20"/>
      <c r="AF2236" s="20"/>
      <c r="AG2236" s="20"/>
      <c r="AH2236" s="20"/>
    </row>
    <row r="2237" spans="1:34" s="1" customFormat="1">
      <c r="A2237" s="96"/>
      <c r="B2237" s="96"/>
      <c r="C2237" s="470"/>
      <c r="D2237" s="96"/>
      <c r="E2237" s="96"/>
      <c r="F2237" s="96"/>
      <c r="G2237" s="96"/>
      <c r="H2237" s="96"/>
      <c r="I2237" s="16"/>
      <c r="J2237" s="16"/>
      <c r="K2237" s="32"/>
      <c r="L2237" s="16"/>
      <c r="M2237" s="16"/>
      <c r="N2237" s="16"/>
      <c r="AA2237" s="20"/>
      <c r="AB2237" s="20"/>
      <c r="AC2237" s="20"/>
      <c r="AD2237" s="20"/>
      <c r="AE2237" s="20"/>
      <c r="AF2237" s="20"/>
      <c r="AG2237" s="20"/>
      <c r="AH2237" s="20"/>
    </row>
    <row r="2238" spans="1:34" s="1" customFormat="1">
      <c r="A2238" s="96"/>
      <c r="B2238" s="96"/>
      <c r="C2238" s="470"/>
      <c r="D2238" s="96"/>
      <c r="E2238" s="96"/>
      <c r="F2238" s="96"/>
      <c r="G2238" s="96"/>
      <c r="H2238" s="96"/>
      <c r="I2238" s="16"/>
      <c r="J2238" s="16"/>
      <c r="K2238" s="32"/>
      <c r="L2238" s="16"/>
      <c r="M2238" s="16"/>
      <c r="N2238" s="16"/>
      <c r="AA2238" s="20"/>
      <c r="AB2238" s="20"/>
      <c r="AC2238" s="20"/>
      <c r="AD2238" s="20"/>
      <c r="AE2238" s="20"/>
      <c r="AF2238" s="20"/>
      <c r="AG2238" s="20"/>
      <c r="AH2238" s="20"/>
    </row>
    <row r="2239" spans="1:34" s="1" customFormat="1">
      <c r="A2239" s="96"/>
      <c r="B2239" s="96"/>
      <c r="C2239" s="470"/>
      <c r="D2239" s="96"/>
      <c r="E2239" s="96"/>
      <c r="F2239" s="96"/>
      <c r="G2239" s="96"/>
      <c r="H2239" s="96"/>
      <c r="I2239" s="16"/>
      <c r="J2239" s="16"/>
      <c r="K2239" s="32"/>
      <c r="L2239" s="16"/>
      <c r="M2239" s="16"/>
      <c r="N2239" s="16"/>
      <c r="AA2239" s="20"/>
      <c r="AB2239" s="20"/>
      <c r="AC2239" s="20"/>
      <c r="AD2239" s="20"/>
      <c r="AE2239" s="20"/>
      <c r="AF2239" s="20"/>
      <c r="AG2239" s="20"/>
      <c r="AH2239" s="20"/>
    </row>
    <row r="2240" spans="1:34" s="1" customFormat="1">
      <c r="A2240" s="96"/>
      <c r="B2240" s="96"/>
      <c r="C2240" s="470"/>
      <c r="D2240" s="96"/>
      <c r="E2240" s="96"/>
      <c r="F2240" s="96"/>
      <c r="G2240" s="96"/>
      <c r="H2240" s="96"/>
      <c r="I2240" s="16"/>
      <c r="J2240" s="16"/>
      <c r="K2240" s="32"/>
      <c r="L2240" s="16"/>
      <c r="M2240" s="16"/>
      <c r="N2240" s="16"/>
      <c r="AA2240" s="20"/>
      <c r="AB2240" s="20"/>
      <c r="AC2240" s="20"/>
      <c r="AD2240" s="20"/>
      <c r="AE2240" s="20"/>
      <c r="AF2240" s="20"/>
      <c r="AG2240" s="20"/>
      <c r="AH2240" s="20"/>
    </row>
    <row r="2241" spans="1:34" s="1" customFormat="1">
      <c r="A2241" s="96"/>
      <c r="B2241" s="96"/>
      <c r="C2241" s="470"/>
      <c r="D2241" s="96"/>
      <c r="E2241" s="96"/>
      <c r="F2241" s="96"/>
      <c r="G2241" s="96"/>
      <c r="H2241" s="96"/>
      <c r="I2241" s="16"/>
      <c r="J2241" s="16"/>
      <c r="K2241" s="32"/>
      <c r="L2241" s="16"/>
      <c r="M2241" s="16"/>
      <c r="N2241" s="16"/>
      <c r="AA2241" s="20"/>
      <c r="AB2241" s="20"/>
      <c r="AC2241" s="20"/>
      <c r="AD2241" s="20"/>
      <c r="AE2241" s="20"/>
      <c r="AF2241" s="20"/>
      <c r="AG2241" s="20"/>
      <c r="AH2241" s="20"/>
    </row>
    <row r="2242" spans="1:34" s="1" customFormat="1">
      <c r="A2242" s="96"/>
      <c r="B2242" s="96"/>
      <c r="C2242" s="470"/>
      <c r="D2242" s="96"/>
      <c r="E2242" s="96"/>
      <c r="F2242" s="96"/>
      <c r="G2242" s="96"/>
      <c r="H2242" s="96"/>
      <c r="I2242" s="16"/>
      <c r="J2242" s="16"/>
      <c r="K2242" s="32"/>
      <c r="L2242" s="16"/>
      <c r="M2242" s="16"/>
      <c r="N2242" s="16"/>
      <c r="AA2242" s="20"/>
      <c r="AB2242" s="20"/>
      <c r="AC2242" s="20"/>
      <c r="AD2242" s="20"/>
      <c r="AE2242" s="20"/>
      <c r="AF2242" s="20"/>
      <c r="AG2242" s="20"/>
      <c r="AH2242" s="20"/>
    </row>
    <row r="2243" spans="1:34" s="1" customFormat="1">
      <c r="A2243" s="96"/>
      <c r="B2243" s="96"/>
      <c r="C2243" s="470"/>
      <c r="D2243" s="96"/>
      <c r="E2243" s="96"/>
      <c r="F2243" s="96"/>
      <c r="G2243" s="96"/>
      <c r="H2243" s="96"/>
      <c r="I2243" s="16"/>
      <c r="J2243" s="16"/>
      <c r="K2243" s="32"/>
      <c r="L2243" s="16"/>
      <c r="M2243" s="16"/>
      <c r="N2243" s="16"/>
      <c r="AA2243" s="20"/>
      <c r="AB2243" s="20"/>
      <c r="AC2243" s="20"/>
      <c r="AD2243" s="20"/>
      <c r="AE2243" s="20"/>
      <c r="AF2243" s="20"/>
      <c r="AG2243" s="20"/>
      <c r="AH2243" s="20"/>
    </row>
    <row r="2244" spans="1:34" s="1" customFormat="1">
      <c r="A2244" s="96"/>
      <c r="B2244" s="96"/>
      <c r="C2244" s="470"/>
      <c r="D2244" s="96"/>
      <c r="E2244" s="96"/>
      <c r="F2244" s="96"/>
      <c r="G2244" s="96"/>
      <c r="H2244" s="96"/>
      <c r="I2244" s="16"/>
      <c r="J2244" s="16"/>
      <c r="K2244" s="32"/>
      <c r="L2244" s="16"/>
      <c r="M2244" s="16"/>
      <c r="N2244" s="16"/>
      <c r="AA2244" s="20"/>
      <c r="AB2244" s="20"/>
      <c r="AC2244" s="20"/>
      <c r="AD2244" s="20"/>
      <c r="AE2244" s="20"/>
      <c r="AF2244" s="20"/>
      <c r="AG2244" s="20"/>
      <c r="AH2244" s="20"/>
    </row>
    <row r="2245" spans="1:34" s="1" customFormat="1">
      <c r="A2245" s="96"/>
      <c r="B2245" s="96"/>
      <c r="C2245" s="470"/>
      <c r="D2245" s="96"/>
      <c r="E2245" s="96"/>
      <c r="F2245" s="96"/>
      <c r="G2245" s="96"/>
      <c r="H2245" s="96"/>
      <c r="I2245" s="16"/>
      <c r="J2245" s="16"/>
      <c r="K2245" s="32"/>
      <c r="L2245" s="16"/>
      <c r="M2245" s="16"/>
      <c r="N2245" s="16"/>
      <c r="AA2245" s="20"/>
      <c r="AB2245" s="20"/>
      <c r="AC2245" s="20"/>
      <c r="AD2245" s="20"/>
      <c r="AE2245" s="20"/>
      <c r="AF2245" s="20"/>
      <c r="AG2245" s="20"/>
      <c r="AH2245" s="20"/>
    </row>
    <row r="2246" spans="1:34" s="1" customFormat="1">
      <c r="A2246" s="96"/>
      <c r="B2246" s="96"/>
      <c r="C2246" s="470"/>
      <c r="D2246" s="96"/>
      <c r="E2246" s="96"/>
      <c r="F2246" s="96"/>
      <c r="G2246" s="96"/>
      <c r="H2246" s="96"/>
      <c r="I2246" s="16"/>
      <c r="J2246" s="16"/>
      <c r="K2246" s="32"/>
      <c r="L2246" s="16"/>
      <c r="M2246" s="16"/>
      <c r="N2246" s="16"/>
      <c r="AA2246" s="20"/>
      <c r="AB2246" s="20"/>
      <c r="AC2246" s="20"/>
      <c r="AD2246" s="20"/>
      <c r="AE2246" s="20"/>
      <c r="AF2246" s="20"/>
      <c r="AG2246" s="20"/>
      <c r="AH2246" s="20"/>
    </row>
    <row r="2247" spans="1:34" s="1" customFormat="1">
      <c r="A2247" s="96"/>
      <c r="B2247" s="96"/>
      <c r="C2247" s="470"/>
      <c r="D2247" s="96"/>
      <c r="E2247" s="96"/>
      <c r="F2247" s="96"/>
      <c r="G2247" s="96"/>
      <c r="H2247" s="96"/>
      <c r="I2247" s="16"/>
      <c r="J2247" s="16"/>
      <c r="K2247" s="32"/>
      <c r="L2247" s="16"/>
      <c r="M2247" s="16"/>
      <c r="N2247" s="16"/>
      <c r="AA2247" s="20"/>
      <c r="AB2247" s="20"/>
      <c r="AC2247" s="20"/>
      <c r="AD2247" s="20"/>
      <c r="AE2247" s="20"/>
      <c r="AF2247" s="20"/>
      <c r="AG2247" s="20"/>
      <c r="AH2247" s="20"/>
    </row>
    <row r="2248" spans="1:34" s="1" customFormat="1">
      <c r="A2248" s="96"/>
      <c r="B2248" s="96"/>
      <c r="C2248" s="470"/>
      <c r="D2248" s="96"/>
      <c r="E2248" s="96"/>
      <c r="F2248" s="96"/>
      <c r="G2248" s="96"/>
      <c r="H2248" s="96"/>
      <c r="I2248" s="16"/>
      <c r="J2248" s="16"/>
      <c r="K2248" s="32"/>
      <c r="L2248" s="16"/>
      <c r="M2248" s="16"/>
      <c r="N2248" s="16"/>
      <c r="AA2248" s="20"/>
      <c r="AB2248" s="20"/>
      <c r="AC2248" s="20"/>
      <c r="AD2248" s="20"/>
      <c r="AE2248" s="20"/>
      <c r="AF2248" s="20"/>
      <c r="AG2248" s="20"/>
      <c r="AH2248" s="20"/>
    </row>
    <row r="2249" spans="1:34" s="1" customFormat="1">
      <c r="A2249" s="96"/>
      <c r="B2249" s="96"/>
      <c r="C2249" s="470"/>
      <c r="D2249" s="96"/>
      <c r="E2249" s="96"/>
      <c r="F2249" s="96"/>
      <c r="G2249" s="96"/>
      <c r="H2249" s="96"/>
      <c r="I2249" s="16"/>
      <c r="J2249" s="16"/>
      <c r="K2249" s="32"/>
      <c r="L2249" s="16"/>
      <c r="M2249" s="16"/>
      <c r="N2249" s="16"/>
      <c r="AA2249" s="20"/>
      <c r="AB2249" s="20"/>
      <c r="AC2249" s="20"/>
      <c r="AD2249" s="20"/>
      <c r="AE2249" s="20"/>
      <c r="AF2249" s="20"/>
      <c r="AG2249" s="20"/>
      <c r="AH2249" s="20"/>
    </row>
    <row r="2250" spans="1:34" s="1" customFormat="1">
      <c r="A2250" s="96"/>
      <c r="B2250" s="96"/>
      <c r="C2250" s="470"/>
      <c r="D2250" s="96"/>
      <c r="E2250" s="96"/>
      <c r="F2250" s="96"/>
      <c r="G2250" s="96"/>
      <c r="H2250" s="96"/>
      <c r="I2250" s="16"/>
      <c r="J2250" s="16"/>
      <c r="K2250" s="32"/>
      <c r="L2250" s="16"/>
      <c r="M2250" s="16"/>
      <c r="N2250" s="16"/>
      <c r="AA2250" s="20"/>
      <c r="AB2250" s="20"/>
      <c r="AC2250" s="20"/>
      <c r="AD2250" s="20"/>
      <c r="AE2250" s="20"/>
      <c r="AF2250" s="20"/>
      <c r="AG2250" s="20"/>
      <c r="AH2250" s="20"/>
    </row>
    <row r="2251" spans="1:34" s="1" customFormat="1">
      <c r="A2251" s="96"/>
      <c r="B2251" s="96"/>
      <c r="C2251" s="470"/>
      <c r="D2251" s="96"/>
      <c r="E2251" s="96"/>
      <c r="F2251" s="96"/>
      <c r="G2251" s="96"/>
      <c r="H2251" s="96"/>
      <c r="I2251" s="16"/>
      <c r="J2251" s="16"/>
      <c r="K2251" s="32"/>
      <c r="L2251" s="16"/>
      <c r="M2251" s="16"/>
      <c r="N2251" s="16"/>
      <c r="AA2251" s="20"/>
      <c r="AB2251" s="20"/>
      <c r="AC2251" s="20"/>
      <c r="AD2251" s="20"/>
      <c r="AE2251" s="20"/>
      <c r="AF2251" s="20"/>
      <c r="AG2251" s="20"/>
      <c r="AH2251" s="20"/>
    </row>
    <row r="2252" spans="1:34" s="1" customFormat="1">
      <c r="A2252" s="96"/>
      <c r="B2252" s="96"/>
      <c r="C2252" s="470"/>
      <c r="D2252" s="96"/>
      <c r="E2252" s="96"/>
      <c r="F2252" s="96"/>
      <c r="G2252" s="96"/>
      <c r="H2252" s="96"/>
      <c r="I2252" s="16"/>
      <c r="J2252" s="16"/>
      <c r="K2252" s="32"/>
      <c r="L2252" s="16"/>
      <c r="M2252" s="16"/>
      <c r="N2252" s="16"/>
      <c r="AA2252" s="20"/>
      <c r="AB2252" s="20"/>
      <c r="AC2252" s="20"/>
      <c r="AD2252" s="20"/>
      <c r="AE2252" s="20"/>
      <c r="AF2252" s="20"/>
      <c r="AG2252" s="20"/>
      <c r="AH2252" s="20"/>
    </row>
    <row r="2253" spans="1:34" s="1" customFormat="1">
      <c r="A2253" s="96"/>
      <c r="B2253" s="96"/>
      <c r="C2253" s="470"/>
      <c r="D2253" s="96"/>
      <c r="E2253" s="96"/>
      <c r="F2253" s="96"/>
      <c r="G2253" s="96"/>
      <c r="H2253" s="96"/>
      <c r="I2253" s="16"/>
      <c r="J2253" s="16"/>
      <c r="K2253" s="32"/>
      <c r="L2253" s="16"/>
      <c r="M2253" s="16"/>
      <c r="N2253" s="16"/>
      <c r="AA2253" s="20"/>
      <c r="AB2253" s="20"/>
      <c r="AC2253" s="20"/>
      <c r="AD2253" s="20"/>
      <c r="AE2253" s="20"/>
      <c r="AF2253" s="20"/>
      <c r="AG2253" s="20"/>
      <c r="AH2253" s="20"/>
    </row>
    <row r="2254" spans="1:34" s="1" customFormat="1">
      <c r="A2254" s="96"/>
      <c r="B2254" s="96"/>
      <c r="C2254" s="470"/>
      <c r="D2254" s="96"/>
      <c r="E2254" s="96"/>
      <c r="F2254" s="96"/>
      <c r="G2254" s="96"/>
      <c r="H2254" s="96"/>
      <c r="I2254" s="16"/>
      <c r="J2254" s="16"/>
      <c r="K2254" s="32"/>
      <c r="L2254" s="16"/>
      <c r="M2254" s="16"/>
      <c r="N2254" s="16"/>
      <c r="AA2254" s="20"/>
      <c r="AB2254" s="20"/>
      <c r="AC2254" s="20"/>
      <c r="AD2254" s="20"/>
      <c r="AE2254" s="20"/>
      <c r="AF2254" s="20"/>
      <c r="AG2254" s="20"/>
      <c r="AH2254" s="20"/>
    </row>
    <row r="2255" spans="1:34" s="1" customFormat="1">
      <c r="A2255" s="96"/>
      <c r="B2255" s="96"/>
      <c r="C2255" s="470"/>
      <c r="D2255" s="96"/>
      <c r="E2255" s="96"/>
      <c r="F2255" s="96"/>
      <c r="G2255" s="96"/>
      <c r="H2255" s="96"/>
      <c r="I2255" s="16"/>
      <c r="J2255" s="16"/>
      <c r="K2255" s="32"/>
      <c r="L2255" s="16"/>
      <c r="M2255" s="16"/>
      <c r="N2255" s="16"/>
      <c r="AA2255" s="20"/>
      <c r="AB2255" s="20"/>
      <c r="AC2255" s="20"/>
      <c r="AD2255" s="20"/>
      <c r="AE2255" s="20"/>
      <c r="AF2255" s="20"/>
      <c r="AG2255" s="20"/>
      <c r="AH2255" s="20"/>
    </row>
    <row r="2256" spans="1:34" s="1" customFormat="1">
      <c r="A2256" s="96"/>
      <c r="B2256" s="96"/>
      <c r="C2256" s="470"/>
      <c r="D2256" s="96"/>
      <c r="E2256" s="96"/>
      <c r="F2256" s="96"/>
      <c r="G2256" s="96"/>
      <c r="H2256" s="96"/>
      <c r="I2256" s="16"/>
      <c r="J2256" s="16"/>
      <c r="K2256" s="32"/>
      <c r="L2256" s="16"/>
      <c r="M2256" s="16"/>
      <c r="N2256" s="16"/>
      <c r="AA2256" s="20"/>
      <c r="AB2256" s="20"/>
      <c r="AC2256" s="20"/>
      <c r="AD2256" s="20"/>
      <c r="AE2256" s="20"/>
      <c r="AF2256" s="20"/>
      <c r="AG2256" s="20"/>
      <c r="AH2256" s="20"/>
    </row>
    <row r="2257" spans="1:34" s="1" customFormat="1">
      <c r="A2257" s="96"/>
      <c r="B2257" s="96"/>
      <c r="C2257" s="470"/>
      <c r="D2257" s="96"/>
      <c r="E2257" s="96"/>
      <c r="F2257" s="96"/>
      <c r="G2257" s="96"/>
      <c r="H2257" s="96"/>
      <c r="I2257" s="16"/>
      <c r="J2257" s="16"/>
      <c r="K2257" s="32"/>
      <c r="L2257" s="16"/>
      <c r="M2257" s="16"/>
      <c r="N2257" s="16"/>
      <c r="AA2257" s="20"/>
      <c r="AB2257" s="20"/>
      <c r="AC2257" s="20"/>
      <c r="AD2257" s="20"/>
      <c r="AE2257" s="20"/>
      <c r="AF2257" s="20"/>
      <c r="AG2257" s="20"/>
      <c r="AH2257" s="20"/>
    </row>
    <row r="2258" spans="1:34" s="1" customFormat="1">
      <c r="A2258" s="96"/>
      <c r="B2258" s="96"/>
      <c r="C2258" s="470"/>
      <c r="D2258" s="96"/>
      <c r="E2258" s="96"/>
      <c r="F2258" s="96"/>
      <c r="G2258" s="96"/>
      <c r="H2258" s="96"/>
      <c r="I2258" s="16"/>
      <c r="J2258" s="16"/>
      <c r="K2258" s="32"/>
      <c r="L2258" s="16"/>
      <c r="M2258" s="16"/>
      <c r="N2258" s="16"/>
      <c r="AA2258" s="20"/>
      <c r="AB2258" s="20"/>
      <c r="AC2258" s="20"/>
      <c r="AD2258" s="20"/>
      <c r="AE2258" s="20"/>
      <c r="AF2258" s="20"/>
      <c r="AG2258" s="20"/>
      <c r="AH2258" s="20"/>
    </row>
    <row r="2259" spans="1:34" s="1" customFormat="1">
      <c r="A2259" s="96"/>
      <c r="B2259" s="96"/>
      <c r="C2259" s="470"/>
      <c r="D2259" s="96"/>
      <c r="E2259" s="96"/>
      <c r="F2259" s="96"/>
      <c r="G2259" s="96"/>
      <c r="H2259" s="96"/>
      <c r="I2259" s="16"/>
      <c r="J2259" s="16"/>
      <c r="K2259" s="32"/>
      <c r="L2259" s="16"/>
      <c r="M2259" s="16"/>
      <c r="N2259" s="16"/>
      <c r="AA2259" s="20"/>
      <c r="AB2259" s="20"/>
      <c r="AC2259" s="20"/>
      <c r="AD2259" s="20"/>
      <c r="AE2259" s="20"/>
      <c r="AF2259" s="20"/>
      <c r="AG2259" s="20"/>
      <c r="AH2259" s="20"/>
    </row>
    <row r="2260" spans="1:34" s="1" customFormat="1">
      <c r="A2260" s="96"/>
      <c r="B2260" s="96"/>
      <c r="C2260" s="470"/>
      <c r="D2260" s="96"/>
      <c r="E2260" s="96"/>
      <c r="F2260" s="96"/>
      <c r="G2260" s="96"/>
      <c r="H2260" s="96"/>
      <c r="I2260" s="16"/>
      <c r="J2260" s="16"/>
      <c r="K2260" s="32"/>
      <c r="L2260" s="16"/>
      <c r="M2260" s="16"/>
      <c r="N2260" s="16"/>
      <c r="AA2260" s="20"/>
      <c r="AB2260" s="20"/>
      <c r="AC2260" s="20"/>
      <c r="AD2260" s="20"/>
      <c r="AE2260" s="20"/>
      <c r="AF2260" s="20"/>
      <c r="AG2260" s="20"/>
      <c r="AH2260" s="20"/>
    </row>
    <row r="2261" spans="1:34" s="1" customFormat="1">
      <c r="A2261" s="96"/>
      <c r="B2261" s="96"/>
      <c r="C2261" s="470"/>
      <c r="D2261" s="96"/>
      <c r="E2261" s="96"/>
      <c r="F2261" s="96"/>
      <c r="G2261" s="96"/>
      <c r="H2261" s="96"/>
      <c r="I2261" s="16"/>
      <c r="J2261" s="16"/>
      <c r="K2261" s="32"/>
      <c r="L2261" s="16"/>
      <c r="M2261" s="16"/>
      <c r="N2261" s="16"/>
      <c r="AA2261" s="20"/>
      <c r="AB2261" s="20"/>
      <c r="AC2261" s="20"/>
      <c r="AD2261" s="20"/>
      <c r="AE2261" s="20"/>
      <c r="AF2261" s="20"/>
      <c r="AG2261" s="20"/>
      <c r="AH2261" s="20"/>
    </row>
    <row r="2262" spans="1:34" s="1" customFormat="1">
      <c r="A2262" s="96"/>
      <c r="B2262" s="96"/>
      <c r="C2262" s="470"/>
      <c r="D2262" s="96"/>
      <c r="E2262" s="96"/>
      <c r="F2262" s="96"/>
      <c r="G2262" s="96"/>
      <c r="H2262" s="96"/>
      <c r="I2262" s="16"/>
      <c r="J2262" s="16"/>
      <c r="K2262" s="32"/>
      <c r="L2262" s="16"/>
      <c r="M2262" s="16"/>
      <c r="N2262" s="16"/>
      <c r="AA2262" s="20"/>
      <c r="AB2262" s="20"/>
      <c r="AC2262" s="20"/>
      <c r="AD2262" s="20"/>
      <c r="AE2262" s="20"/>
      <c r="AF2262" s="20"/>
      <c r="AG2262" s="20"/>
      <c r="AH2262" s="20"/>
    </row>
    <row r="2263" spans="1:34" s="1" customFormat="1">
      <c r="A2263" s="96"/>
      <c r="B2263" s="96"/>
      <c r="C2263" s="470"/>
      <c r="D2263" s="96"/>
      <c r="E2263" s="96"/>
      <c r="F2263" s="96"/>
      <c r="G2263" s="96"/>
      <c r="H2263" s="96"/>
      <c r="I2263" s="16"/>
      <c r="J2263" s="16"/>
      <c r="K2263" s="32"/>
      <c r="L2263" s="16"/>
      <c r="M2263" s="16"/>
      <c r="N2263" s="16"/>
      <c r="AA2263" s="20"/>
      <c r="AB2263" s="20"/>
      <c r="AC2263" s="20"/>
      <c r="AD2263" s="20"/>
      <c r="AE2263" s="20"/>
      <c r="AF2263" s="20"/>
      <c r="AG2263" s="20"/>
      <c r="AH2263" s="20"/>
    </row>
    <row r="2264" spans="1:34" s="1" customFormat="1">
      <c r="A2264" s="96"/>
      <c r="B2264" s="96"/>
      <c r="C2264" s="470"/>
      <c r="D2264" s="96"/>
      <c r="E2264" s="96"/>
      <c r="F2264" s="96"/>
      <c r="G2264" s="96"/>
      <c r="H2264" s="96"/>
      <c r="I2264" s="16"/>
      <c r="J2264" s="16"/>
      <c r="K2264" s="32"/>
      <c r="L2264" s="16"/>
      <c r="M2264" s="16"/>
      <c r="N2264" s="16"/>
      <c r="AA2264" s="20"/>
      <c r="AB2264" s="20"/>
      <c r="AC2264" s="20"/>
      <c r="AD2264" s="20"/>
      <c r="AE2264" s="20"/>
      <c r="AF2264" s="20"/>
      <c r="AG2264" s="20"/>
      <c r="AH2264" s="20"/>
    </row>
    <row r="2265" spans="1:34" s="1" customFormat="1">
      <c r="A2265" s="96"/>
      <c r="B2265" s="96"/>
      <c r="C2265" s="470"/>
      <c r="D2265" s="96"/>
      <c r="E2265" s="96"/>
      <c r="F2265" s="96"/>
      <c r="G2265" s="96"/>
      <c r="H2265" s="96"/>
      <c r="I2265" s="16"/>
      <c r="J2265" s="16"/>
      <c r="K2265" s="32"/>
      <c r="L2265" s="16"/>
      <c r="M2265" s="16"/>
      <c r="N2265" s="16"/>
      <c r="AA2265" s="20"/>
      <c r="AB2265" s="20"/>
      <c r="AC2265" s="20"/>
      <c r="AD2265" s="20"/>
      <c r="AE2265" s="20"/>
      <c r="AF2265" s="20"/>
      <c r="AG2265" s="20"/>
      <c r="AH2265" s="20"/>
    </row>
    <row r="2266" spans="1:34" s="1" customFormat="1">
      <c r="A2266" s="96"/>
      <c r="B2266" s="96"/>
      <c r="C2266" s="470"/>
      <c r="D2266" s="96"/>
      <c r="E2266" s="96"/>
      <c r="F2266" s="96"/>
      <c r="G2266" s="96"/>
      <c r="H2266" s="96"/>
      <c r="I2266" s="16"/>
      <c r="J2266" s="16"/>
      <c r="K2266" s="32"/>
      <c r="L2266" s="16"/>
      <c r="M2266" s="16"/>
      <c r="N2266" s="16"/>
      <c r="AA2266" s="20"/>
      <c r="AB2266" s="20"/>
      <c r="AC2266" s="20"/>
      <c r="AD2266" s="20"/>
      <c r="AE2266" s="20"/>
      <c r="AF2266" s="20"/>
      <c r="AG2266" s="20"/>
      <c r="AH2266" s="20"/>
    </row>
    <row r="2267" spans="1:34" s="1" customFormat="1">
      <c r="A2267" s="96"/>
      <c r="B2267" s="96"/>
      <c r="C2267" s="470"/>
      <c r="D2267" s="96"/>
      <c r="E2267" s="96"/>
      <c r="F2267" s="96"/>
      <c r="G2267" s="96"/>
      <c r="H2267" s="96"/>
      <c r="I2267" s="16"/>
      <c r="J2267" s="16"/>
      <c r="K2267" s="32"/>
      <c r="L2267" s="16"/>
      <c r="M2267" s="16"/>
      <c r="N2267" s="16"/>
      <c r="AA2267" s="20"/>
      <c r="AB2267" s="20"/>
      <c r="AC2267" s="20"/>
      <c r="AD2267" s="20"/>
      <c r="AE2267" s="20"/>
      <c r="AF2267" s="20"/>
      <c r="AG2267" s="20"/>
      <c r="AH2267" s="20"/>
    </row>
    <row r="2268" spans="1:34" s="1" customFormat="1">
      <c r="A2268" s="96"/>
      <c r="B2268" s="96"/>
      <c r="C2268" s="470"/>
      <c r="D2268" s="96"/>
      <c r="E2268" s="96"/>
      <c r="F2268" s="96"/>
      <c r="G2268" s="96"/>
      <c r="H2268" s="96"/>
      <c r="I2268" s="16"/>
      <c r="J2268" s="16"/>
      <c r="K2268" s="32"/>
      <c r="L2268" s="16"/>
      <c r="M2268" s="16"/>
      <c r="N2268" s="16"/>
      <c r="AA2268" s="20"/>
      <c r="AB2268" s="20"/>
      <c r="AC2268" s="20"/>
      <c r="AD2268" s="20"/>
      <c r="AE2268" s="20"/>
      <c r="AF2268" s="20"/>
      <c r="AG2268" s="20"/>
      <c r="AH2268" s="20"/>
    </row>
    <row r="2269" spans="1:34" s="1" customFormat="1">
      <c r="A2269" s="96"/>
      <c r="B2269" s="96"/>
      <c r="C2269" s="470"/>
      <c r="D2269" s="96"/>
      <c r="E2269" s="96"/>
      <c r="F2269" s="96"/>
      <c r="G2269" s="96"/>
      <c r="H2269" s="96"/>
      <c r="I2269" s="16"/>
      <c r="J2269" s="16"/>
      <c r="K2269" s="32"/>
      <c r="L2269" s="16"/>
      <c r="M2269" s="16"/>
      <c r="N2269" s="16"/>
      <c r="AA2269" s="20"/>
      <c r="AB2269" s="20"/>
      <c r="AC2269" s="20"/>
      <c r="AD2269" s="20"/>
      <c r="AE2269" s="20"/>
      <c r="AF2269" s="20"/>
      <c r="AG2269" s="20"/>
      <c r="AH2269" s="20"/>
    </row>
    <row r="2270" spans="1:34" s="1" customFormat="1">
      <c r="A2270" s="96"/>
      <c r="B2270" s="96"/>
      <c r="C2270" s="470"/>
      <c r="D2270" s="96"/>
      <c r="E2270" s="96"/>
      <c r="F2270" s="96"/>
      <c r="G2270" s="96"/>
      <c r="H2270" s="96"/>
      <c r="I2270" s="16"/>
      <c r="J2270" s="16"/>
      <c r="K2270" s="32"/>
      <c r="L2270" s="16"/>
      <c r="M2270" s="16"/>
      <c r="N2270" s="16"/>
      <c r="AA2270" s="20"/>
      <c r="AB2270" s="20"/>
      <c r="AC2270" s="20"/>
      <c r="AD2270" s="20"/>
      <c r="AE2270" s="20"/>
      <c r="AF2270" s="20"/>
      <c r="AG2270" s="20"/>
      <c r="AH2270" s="20"/>
    </row>
    <row r="2271" spans="1:34" s="1" customFormat="1">
      <c r="A2271" s="96"/>
      <c r="B2271" s="96"/>
      <c r="C2271" s="470"/>
      <c r="D2271" s="96"/>
      <c r="E2271" s="96"/>
      <c r="F2271" s="96"/>
      <c r="G2271" s="96"/>
      <c r="H2271" s="96"/>
      <c r="I2271" s="16"/>
      <c r="J2271" s="16"/>
      <c r="K2271" s="32"/>
      <c r="L2271" s="16"/>
      <c r="M2271" s="16"/>
      <c r="N2271" s="16"/>
      <c r="AA2271" s="20"/>
      <c r="AB2271" s="20"/>
      <c r="AC2271" s="20"/>
      <c r="AD2271" s="20"/>
      <c r="AE2271" s="20"/>
      <c r="AF2271" s="20"/>
      <c r="AG2271" s="20"/>
      <c r="AH2271" s="20"/>
    </row>
    <row r="2272" spans="1:34" s="1" customFormat="1">
      <c r="A2272" s="96"/>
      <c r="B2272" s="96"/>
      <c r="C2272" s="470"/>
      <c r="D2272" s="96"/>
      <c r="E2272" s="96"/>
      <c r="F2272" s="96"/>
      <c r="G2272" s="96"/>
      <c r="H2272" s="96"/>
      <c r="I2272" s="16"/>
      <c r="J2272" s="16"/>
      <c r="K2272" s="32"/>
      <c r="L2272" s="16"/>
      <c r="M2272" s="16"/>
      <c r="N2272" s="16"/>
      <c r="AA2272" s="20"/>
      <c r="AB2272" s="20"/>
      <c r="AC2272" s="20"/>
      <c r="AD2272" s="20"/>
      <c r="AE2272" s="20"/>
      <c r="AF2272" s="20"/>
      <c r="AG2272" s="20"/>
      <c r="AH2272" s="20"/>
    </row>
    <row r="2273" spans="1:34" s="1" customFormat="1">
      <c r="A2273" s="96"/>
      <c r="B2273" s="96"/>
      <c r="C2273" s="470"/>
      <c r="D2273" s="96"/>
      <c r="E2273" s="96"/>
      <c r="F2273" s="96"/>
      <c r="G2273" s="96"/>
      <c r="H2273" s="96"/>
      <c r="I2273" s="16"/>
      <c r="J2273" s="16"/>
      <c r="K2273" s="32"/>
      <c r="L2273" s="16"/>
      <c r="M2273" s="16"/>
      <c r="N2273" s="16"/>
      <c r="AA2273" s="20"/>
      <c r="AB2273" s="20"/>
      <c r="AC2273" s="20"/>
      <c r="AD2273" s="20"/>
      <c r="AE2273" s="20"/>
      <c r="AF2273" s="20"/>
      <c r="AG2273" s="20"/>
      <c r="AH2273" s="20"/>
    </row>
    <row r="2274" spans="1:34" s="1" customFormat="1">
      <c r="A2274" s="96"/>
      <c r="B2274" s="96"/>
      <c r="C2274" s="470"/>
      <c r="D2274" s="96"/>
      <c r="E2274" s="96"/>
      <c r="F2274" s="96"/>
      <c r="G2274" s="96"/>
      <c r="H2274" s="96"/>
      <c r="I2274" s="16"/>
      <c r="J2274" s="16"/>
      <c r="K2274" s="32"/>
      <c r="L2274" s="16"/>
      <c r="M2274" s="16"/>
      <c r="N2274" s="16"/>
      <c r="AA2274" s="20"/>
      <c r="AB2274" s="20"/>
      <c r="AC2274" s="20"/>
      <c r="AD2274" s="20"/>
      <c r="AE2274" s="20"/>
      <c r="AF2274" s="20"/>
      <c r="AG2274" s="20"/>
      <c r="AH2274" s="20"/>
    </row>
    <row r="2275" spans="1:34" s="1" customFormat="1">
      <c r="A2275" s="96"/>
      <c r="B2275" s="96"/>
      <c r="C2275" s="470"/>
      <c r="D2275" s="96"/>
      <c r="E2275" s="96"/>
      <c r="F2275" s="96"/>
      <c r="G2275" s="96"/>
      <c r="H2275" s="96"/>
      <c r="I2275" s="16"/>
      <c r="J2275" s="16"/>
      <c r="K2275" s="32"/>
      <c r="L2275" s="16"/>
      <c r="M2275" s="16"/>
      <c r="N2275" s="16"/>
      <c r="AA2275" s="20"/>
      <c r="AB2275" s="20"/>
      <c r="AC2275" s="20"/>
      <c r="AD2275" s="20"/>
      <c r="AE2275" s="20"/>
      <c r="AF2275" s="20"/>
      <c r="AG2275" s="20"/>
      <c r="AH2275" s="20"/>
    </row>
    <row r="2276" spans="1:34" s="1" customFormat="1">
      <c r="A2276" s="96"/>
      <c r="B2276" s="96"/>
      <c r="C2276" s="470"/>
      <c r="D2276" s="96"/>
      <c r="E2276" s="96"/>
      <c r="F2276" s="96"/>
      <c r="G2276" s="96"/>
      <c r="H2276" s="96"/>
      <c r="I2276" s="16"/>
      <c r="J2276" s="16"/>
      <c r="K2276" s="32"/>
      <c r="L2276" s="16"/>
      <c r="M2276" s="16"/>
      <c r="N2276" s="16"/>
      <c r="AA2276" s="20"/>
      <c r="AB2276" s="20"/>
      <c r="AC2276" s="20"/>
      <c r="AD2276" s="20"/>
      <c r="AE2276" s="20"/>
      <c r="AF2276" s="20"/>
      <c r="AG2276" s="20"/>
      <c r="AH2276" s="20"/>
    </row>
    <row r="2277" spans="1:34" s="1" customFormat="1">
      <c r="A2277" s="96"/>
      <c r="B2277" s="96"/>
      <c r="C2277" s="470"/>
      <c r="D2277" s="96"/>
      <c r="E2277" s="96"/>
      <c r="F2277" s="96"/>
      <c r="G2277" s="96"/>
      <c r="H2277" s="96"/>
      <c r="I2277" s="16"/>
      <c r="J2277" s="16"/>
      <c r="K2277" s="32"/>
      <c r="L2277" s="16"/>
      <c r="M2277" s="16"/>
      <c r="N2277" s="16"/>
      <c r="AA2277" s="20"/>
      <c r="AB2277" s="20"/>
      <c r="AC2277" s="20"/>
      <c r="AD2277" s="20"/>
      <c r="AE2277" s="20"/>
      <c r="AF2277" s="20"/>
      <c r="AG2277" s="20"/>
      <c r="AH2277" s="20"/>
    </row>
    <row r="2278" spans="1:34" s="1" customFormat="1">
      <c r="A2278" s="96"/>
      <c r="B2278" s="96"/>
      <c r="C2278" s="470"/>
      <c r="D2278" s="96"/>
      <c r="E2278" s="96"/>
      <c r="F2278" s="96"/>
      <c r="G2278" s="96"/>
      <c r="H2278" s="96"/>
      <c r="I2278" s="16"/>
      <c r="J2278" s="16"/>
      <c r="K2278" s="32"/>
      <c r="L2278" s="16"/>
      <c r="M2278" s="16"/>
      <c r="N2278" s="16"/>
      <c r="AA2278" s="20"/>
      <c r="AB2278" s="20"/>
      <c r="AC2278" s="20"/>
      <c r="AD2278" s="20"/>
      <c r="AE2278" s="20"/>
      <c r="AF2278" s="20"/>
      <c r="AG2278" s="20"/>
      <c r="AH2278" s="20"/>
    </row>
    <row r="2279" spans="1:34" s="1" customFormat="1">
      <c r="A2279" s="96"/>
      <c r="B2279" s="96"/>
      <c r="C2279" s="470"/>
      <c r="D2279" s="96"/>
      <c r="E2279" s="96"/>
      <c r="F2279" s="96"/>
      <c r="G2279" s="96"/>
      <c r="H2279" s="96"/>
      <c r="I2279" s="16"/>
      <c r="J2279" s="16"/>
      <c r="K2279" s="32"/>
      <c r="L2279" s="16"/>
      <c r="M2279" s="16"/>
      <c r="N2279" s="16"/>
      <c r="AA2279" s="20"/>
      <c r="AB2279" s="20"/>
      <c r="AC2279" s="20"/>
      <c r="AD2279" s="20"/>
      <c r="AE2279" s="20"/>
      <c r="AF2279" s="20"/>
      <c r="AG2279" s="20"/>
      <c r="AH2279" s="20"/>
    </row>
    <row r="2280" spans="1:34" s="1" customFormat="1">
      <c r="A2280" s="96"/>
      <c r="B2280" s="96"/>
      <c r="C2280" s="470"/>
      <c r="D2280" s="96"/>
      <c r="E2280" s="96"/>
      <c r="F2280" s="96"/>
      <c r="G2280" s="96"/>
      <c r="H2280" s="96"/>
      <c r="I2280" s="16"/>
      <c r="J2280" s="16"/>
      <c r="K2280" s="32"/>
      <c r="L2280" s="16"/>
      <c r="M2280" s="16"/>
      <c r="N2280" s="16"/>
      <c r="AA2280" s="20"/>
      <c r="AB2280" s="20"/>
      <c r="AC2280" s="20"/>
      <c r="AD2280" s="20"/>
      <c r="AE2280" s="20"/>
      <c r="AF2280" s="20"/>
      <c r="AG2280" s="20"/>
      <c r="AH2280" s="20"/>
    </row>
    <row r="2281" spans="1:34" s="1" customFormat="1">
      <c r="A2281" s="96"/>
      <c r="B2281" s="96"/>
      <c r="C2281" s="470"/>
      <c r="D2281" s="96"/>
      <c r="E2281" s="96"/>
      <c r="F2281" s="96"/>
      <c r="G2281" s="96"/>
      <c r="H2281" s="96"/>
      <c r="I2281" s="16"/>
      <c r="J2281" s="16"/>
      <c r="K2281" s="32"/>
      <c r="L2281" s="16"/>
      <c r="M2281" s="16"/>
      <c r="N2281" s="16"/>
      <c r="AA2281" s="20"/>
      <c r="AB2281" s="20"/>
      <c r="AC2281" s="20"/>
      <c r="AD2281" s="20"/>
      <c r="AE2281" s="20"/>
      <c r="AF2281" s="20"/>
      <c r="AG2281" s="20"/>
      <c r="AH2281" s="20"/>
    </row>
    <row r="2282" spans="1:34" s="1" customFormat="1">
      <c r="A2282" s="96"/>
      <c r="B2282" s="96"/>
      <c r="C2282" s="470"/>
      <c r="D2282" s="96"/>
      <c r="E2282" s="96"/>
      <c r="F2282" s="96"/>
      <c r="G2282" s="96"/>
      <c r="H2282" s="96"/>
      <c r="I2282" s="16"/>
      <c r="J2282" s="16"/>
      <c r="K2282" s="32"/>
      <c r="L2282" s="16"/>
      <c r="M2282" s="16"/>
      <c r="N2282" s="16"/>
      <c r="AA2282" s="20"/>
      <c r="AB2282" s="20"/>
      <c r="AC2282" s="20"/>
      <c r="AD2282" s="20"/>
      <c r="AE2282" s="20"/>
      <c r="AF2282" s="20"/>
      <c r="AG2282" s="20"/>
      <c r="AH2282" s="20"/>
    </row>
    <row r="2283" spans="1:34" s="1" customFormat="1">
      <c r="A2283" s="96"/>
      <c r="B2283" s="96"/>
      <c r="C2283" s="470"/>
      <c r="D2283" s="96"/>
      <c r="E2283" s="96"/>
      <c r="F2283" s="96"/>
      <c r="G2283" s="96"/>
      <c r="H2283" s="96"/>
      <c r="I2283" s="16"/>
      <c r="J2283" s="16"/>
      <c r="K2283" s="32"/>
      <c r="L2283" s="16"/>
      <c r="M2283" s="16"/>
      <c r="N2283" s="16"/>
      <c r="AA2283" s="20"/>
      <c r="AB2283" s="20"/>
      <c r="AC2283" s="20"/>
      <c r="AD2283" s="20"/>
      <c r="AE2283" s="20"/>
      <c r="AF2283" s="20"/>
      <c r="AG2283" s="20"/>
      <c r="AH2283" s="20"/>
    </row>
    <row r="2284" spans="1:34" s="1" customFormat="1">
      <c r="A2284" s="96"/>
      <c r="B2284" s="96"/>
      <c r="C2284" s="470"/>
      <c r="D2284" s="96"/>
      <c r="E2284" s="96"/>
      <c r="F2284" s="96"/>
      <c r="G2284" s="96"/>
      <c r="H2284" s="96"/>
      <c r="I2284" s="16"/>
      <c r="J2284" s="16"/>
      <c r="K2284" s="32"/>
      <c r="L2284" s="16"/>
      <c r="M2284" s="16"/>
      <c r="N2284" s="16"/>
      <c r="AA2284" s="20"/>
      <c r="AB2284" s="20"/>
      <c r="AC2284" s="20"/>
      <c r="AD2284" s="20"/>
      <c r="AE2284" s="20"/>
      <c r="AF2284" s="20"/>
      <c r="AG2284" s="20"/>
      <c r="AH2284" s="20"/>
    </row>
    <row r="2285" spans="1:34" s="1" customFormat="1">
      <c r="A2285" s="96"/>
      <c r="B2285" s="96"/>
      <c r="C2285" s="470"/>
      <c r="D2285" s="96"/>
      <c r="E2285" s="96"/>
      <c r="F2285" s="96"/>
      <c r="G2285" s="96"/>
      <c r="H2285" s="96"/>
      <c r="I2285" s="16"/>
      <c r="J2285" s="16"/>
      <c r="K2285" s="32"/>
      <c r="L2285" s="16"/>
      <c r="M2285" s="16"/>
      <c r="N2285" s="16"/>
      <c r="AA2285" s="20"/>
      <c r="AB2285" s="20"/>
      <c r="AC2285" s="20"/>
      <c r="AD2285" s="20"/>
      <c r="AE2285" s="20"/>
      <c r="AF2285" s="20"/>
      <c r="AG2285" s="20"/>
      <c r="AH2285" s="20"/>
    </row>
    <row r="2286" spans="1:34" s="1" customFormat="1">
      <c r="A2286" s="96"/>
      <c r="B2286" s="96"/>
      <c r="C2286" s="470"/>
      <c r="D2286" s="96"/>
      <c r="E2286" s="96"/>
      <c r="F2286" s="96"/>
      <c r="G2286" s="96"/>
      <c r="H2286" s="96"/>
      <c r="I2286" s="16"/>
      <c r="J2286" s="16"/>
      <c r="K2286" s="32"/>
      <c r="L2286" s="16"/>
      <c r="M2286" s="16"/>
      <c r="N2286" s="16"/>
      <c r="AA2286" s="20"/>
      <c r="AB2286" s="20"/>
      <c r="AC2286" s="20"/>
      <c r="AD2286" s="20"/>
      <c r="AE2286" s="20"/>
      <c r="AF2286" s="20"/>
      <c r="AG2286" s="20"/>
      <c r="AH2286" s="20"/>
    </row>
    <row r="2287" spans="1:34" s="1" customFormat="1">
      <c r="A2287" s="96"/>
      <c r="B2287" s="96"/>
      <c r="C2287" s="470"/>
      <c r="D2287" s="96"/>
      <c r="E2287" s="96"/>
      <c r="F2287" s="96"/>
      <c r="G2287" s="96"/>
      <c r="H2287" s="96"/>
      <c r="I2287" s="16"/>
      <c r="J2287" s="16"/>
      <c r="K2287" s="32"/>
      <c r="L2287" s="16"/>
      <c r="M2287" s="16"/>
      <c r="N2287" s="16"/>
      <c r="AA2287" s="20"/>
      <c r="AB2287" s="20"/>
      <c r="AC2287" s="20"/>
      <c r="AD2287" s="20"/>
      <c r="AE2287" s="20"/>
      <c r="AF2287" s="20"/>
      <c r="AG2287" s="20"/>
      <c r="AH2287" s="20"/>
    </row>
    <row r="2288" spans="1:34" s="1" customFormat="1">
      <c r="A2288" s="96"/>
      <c r="B2288" s="96"/>
      <c r="C2288" s="470"/>
      <c r="D2288" s="96"/>
      <c r="E2288" s="96"/>
      <c r="F2288" s="96"/>
      <c r="G2288" s="96"/>
      <c r="H2288" s="96"/>
      <c r="I2288" s="16"/>
      <c r="J2288" s="16"/>
      <c r="K2288" s="32"/>
      <c r="L2288" s="16"/>
      <c r="M2288" s="16"/>
      <c r="N2288" s="16"/>
      <c r="AA2288" s="20"/>
      <c r="AB2288" s="20"/>
      <c r="AC2288" s="20"/>
      <c r="AD2288" s="20"/>
      <c r="AE2288" s="20"/>
      <c r="AF2288" s="20"/>
      <c r="AG2288" s="20"/>
      <c r="AH2288" s="20"/>
    </row>
    <row r="2289" spans="1:34" s="1" customFormat="1">
      <c r="A2289" s="96"/>
      <c r="B2289" s="96"/>
      <c r="C2289" s="470"/>
      <c r="D2289" s="96"/>
      <c r="E2289" s="96"/>
      <c r="F2289" s="96"/>
      <c r="G2289" s="96"/>
      <c r="H2289" s="96"/>
      <c r="I2289" s="16"/>
      <c r="J2289" s="16"/>
      <c r="K2289" s="32"/>
      <c r="L2289" s="16"/>
      <c r="M2289" s="16"/>
      <c r="N2289" s="16"/>
      <c r="AA2289" s="20"/>
      <c r="AB2289" s="20"/>
      <c r="AC2289" s="20"/>
      <c r="AD2289" s="20"/>
      <c r="AE2289" s="20"/>
      <c r="AF2289" s="20"/>
      <c r="AG2289" s="20"/>
      <c r="AH2289" s="20"/>
    </row>
    <row r="2290" spans="1:34" s="1" customFormat="1">
      <c r="A2290" s="96"/>
      <c r="B2290" s="96"/>
      <c r="C2290" s="470"/>
      <c r="D2290" s="96"/>
      <c r="E2290" s="96"/>
      <c r="F2290" s="96"/>
      <c r="G2290" s="96"/>
      <c r="H2290" s="96"/>
      <c r="I2290" s="16"/>
      <c r="J2290" s="16"/>
      <c r="K2290" s="32"/>
      <c r="L2290" s="16"/>
      <c r="M2290" s="16"/>
      <c r="N2290" s="16"/>
      <c r="AA2290" s="20"/>
      <c r="AB2290" s="20"/>
      <c r="AC2290" s="20"/>
      <c r="AD2290" s="20"/>
      <c r="AE2290" s="20"/>
      <c r="AF2290" s="20"/>
      <c r="AG2290" s="20"/>
      <c r="AH2290" s="20"/>
    </row>
    <row r="2291" spans="1:34" s="1" customFormat="1">
      <c r="A2291" s="96"/>
      <c r="B2291" s="96"/>
      <c r="C2291" s="470"/>
      <c r="D2291" s="96"/>
      <c r="E2291" s="96"/>
      <c r="F2291" s="96"/>
      <c r="G2291" s="96"/>
      <c r="H2291" s="96"/>
      <c r="I2291" s="16"/>
      <c r="J2291" s="16"/>
      <c r="K2291" s="32"/>
      <c r="L2291" s="16"/>
      <c r="M2291" s="16"/>
      <c r="N2291" s="16"/>
      <c r="AA2291" s="20"/>
      <c r="AB2291" s="20"/>
      <c r="AC2291" s="20"/>
      <c r="AD2291" s="20"/>
      <c r="AE2291" s="20"/>
      <c r="AF2291" s="20"/>
      <c r="AG2291" s="20"/>
      <c r="AH2291" s="20"/>
    </row>
    <row r="2292" spans="1:34" s="1" customFormat="1">
      <c r="A2292" s="96"/>
      <c r="B2292" s="96"/>
      <c r="C2292" s="470"/>
      <c r="D2292" s="96"/>
      <c r="E2292" s="96"/>
      <c r="F2292" s="96"/>
      <c r="G2292" s="96"/>
      <c r="H2292" s="96"/>
      <c r="I2292" s="16"/>
      <c r="J2292" s="16"/>
      <c r="K2292" s="32"/>
      <c r="L2292" s="16"/>
      <c r="M2292" s="16"/>
      <c r="N2292" s="16"/>
      <c r="AA2292" s="20"/>
      <c r="AB2292" s="20"/>
      <c r="AC2292" s="20"/>
      <c r="AD2292" s="20"/>
      <c r="AE2292" s="20"/>
      <c r="AF2292" s="20"/>
      <c r="AG2292" s="20"/>
      <c r="AH2292" s="20"/>
    </row>
    <row r="2293" spans="1:34" s="1" customFormat="1">
      <c r="A2293" s="96"/>
      <c r="B2293" s="96"/>
      <c r="C2293" s="470"/>
      <c r="D2293" s="96"/>
      <c r="E2293" s="96"/>
      <c r="F2293" s="96"/>
      <c r="G2293" s="96"/>
      <c r="H2293" s="96"/>
      <c r="I2293" s="16"/>
      <c r="J2293" s="16"/>
      <c r="K2293" s="32"/>
      <c r="L2293" s="16"/>
      <c r="M2293" s="16"/>
      <c r="N2293" s="16"/>
      <c r="AA2293" s="20"/>
      <c r="AB2293" s="20"/>
      <c r="AC2293" s="20"/>
      <c r="AD2293" s="20"/>
      <c r="AE2293" s="20"/>
      <c r="AF2293" s="20"/>
      <c r="AG2293" s="20"/>
      <c r="AH2293" s="20"/>
    </row>
    <row r="2294" spans="1:34" s="1" customFormat="1">
      <c r="A2294" s="96"/>
      <c r="B2294" s="96"/>
      <c r="C2294" s="470"/>
      <c r="D2294" s="96"/>
      <c r="E2294" s="96"/>
      <c r="F2294" s="96"/>
      <c r="G2294" s="96"/>
      <c r="H2294" s="96"/>
      <c r="I2294" s="16"/>
      <c r="J2294" s="16"/>
      <c r="K2294" s="32"/>
      <c r="L2294" s="16"/>
      <c r="M2294" s="16"/>
      <c r="N2294" s="16"/>
      <c r="AA2294" s="20"/>
      <c r="AB2294" s="20"/>
      <c r="AC2294" s="20"/>
      <c r="AD2294" s="20"/>
      <c r="AE2294" s="20"/>
      <c r="AF2294" s="20"/>
      <c r="AG2294" s="20"/>
      <c r="AH2294" s="20"/>
    </row>
    <row r="2295" spans="1:34" s="1" customFormat="1">
      <c r="A2295" s="96"/>
      <c r="B2295" s="96"/>
      <c r="C2295" s="470"/>
      <c r="D2295" s="96"/>
      <c r="E2295" s="96"/>
      <c r="F2295" s="96"/>
      <c r="G2295" s="96"/>
      <c r="H2295" s="96"/>
      <c r="I2295" s="16"/>
      <c r="J2295" s="16"/>
      <c r="K2295" s="32"/>
      <c r="L2295" s="16"/>
      <c r="M2295" s="16"/>
      <c r="N2295" s="16"/>
      <c r="AA2295" s="20"/>
      <c r="AB2295" s="20"/>
      <c r="AC2295" s="20"/>
      <c r="AD2295" s="20"/>
      <c r="AE2295" s="20"/>
      <c r="AF2295" s="20"/>
      <c r="AG2295" s="20"/>
      <c r="AH2295" s="20"/>
    </row>
    <row r="2296" spans="1:34" s="1" customFormat="1">
      <c r="A2296" s="96"/>
      <c r="B2296" s="96"/>
      <c r="C2296" s="470"/>
      <c r="D2296" s="96"/>
      <c r="E2296" s="96"/>
      <c r="F2296" s="96"/>
      <c r="G2296" s="96"/>
      <c r="H2296" s="96"/>
      <c r="I2296" s="16"/>
      <c r="J2296" s="16"/>
      <c r="K2296" s="32"/>
      <c r="L2296" s="16"/>
      <c r="M2296" s="16"/>
      <c r="N2296" s="16"/>
      <c r="AA2296" s="20"/>
      <c r="AB2296" s="20"/>
      <c r="AC2296" s="20"/>
      <c r="AD2296" s="20"/>
      <c r="AE2296" s="20"/>
      <c r="AF2296" s="20"/>
      <c r="AG2296" s="20"/>
      <c r="AH2296" s="20"/>
    </row>
    <row r="2297" spans="1:34" s="1" customFormat="1">
      <c r="A2297" s="96"/>
      <c r="B2297" s="96"/>
      <c r="C2297" s="470"/>
      <c r="D2297" s="96"/>
      <c r="E2297" s="96"/>
      <c r="F2297" s="96"/>
      <c r="G2297" s="96"/>
      <c r="H2297" s="96"/>
      <c r="I2297" s="16"/>
      <c r="J2297" s="16"/>
      <c r="K2297" s="32"/>
      <c r="L2297" s="16"/>
      <c r="M2297" s="16"/>
      <c r="N2297" s="16"/>
      <c r="AA2297" s="20"/>
      <c r="AB2297" s="20"/>
      <c r="AC2297" s="20"/>
      <c r="AD2297" s="20"/>
      <c r="AE2297" s="20"/>
      <c r="AF2297" s="20"/>
      <c r="AG2297" s="20"/>
      <c r="AH2297" s="20"/>
    </row>
    <row r="2298" spans="1:34" s="1" customFormat="1">
      <c r="A2298" s="96"/>
      <c r="B2298" s="96"/>
      <c r="C2298" s="470"/>
      <c r="D2298" s="96"/>
      <c r="E2298" s="96"/>
      <c r="F2298" s="96"/>
      <c r="G2298" s="96"/>
      <c r="H2298" s="96"/>
      <c r="I2298" s="16"/>
      <c r="J2298" s="16"/>
      <c r="K2298" s="32"/>
      <c r="L2298" s="16"/>
      <c r="M2298" s="16"/>
      <c r="N2298" s="16"/>
      <c r="AA2298" s="20"/>
      <c r="AB2298" s="20"/>
      <c r="AC2298" s="20"/>
      <c r="AD2298" s="20"/>
      <c r="AE2298" s="20"/>
      <c r="AF2298" s="20"/>
      <c r="AG2298" s="20"/>
      <c r="AH2298" s="20"/>
    </row>
    <row r="2299" spans="1:34" s="1" customFormat="1">
      <c r="A2299" s="96"/>
      <c r="B2299" s="96"/>
      <c r="C2299" s="470"/>
      <c r="D2299" s="96"/>
      <c r="E2299" s="96"/>
      <c r="F2299" s="96"/>
      <c r="G2299" s="96"/>
      <c r="H2299" s="96"/>
      <c r="I2299" s="16"/>
      <c r="J2299" s="16"/>
      <c r="K2299" s="32"/>
      <c r="L2299" s="16"/>
      <c r="M2299" s="16"/>
      <c r="N2299" s="16"/>
      <c r="AA2299" s="20"/>
      <c r="AB2299" s="20"/>
      <c r="AC2299" s="20"/>
      <c r="AD2299" s="20"/>
      <c r="AE2299" s="20"/>
      <c r="AF2299" s="20"/>
      <c r="AG2299" s="20"/>
      <c r="AH2299" s="20"/>
    </row>
    <row r="2300" spans="1:34" s="1" customFormat="1">
      <c r="A2300" s="96"/>
      <c r="B2300" s="96"/>
      <c r="C2300" s="470"/>
      <c r="D2300" s="96"/>
      <c r="E2300" s="96"/>
      <c r="F2300" s="96"/>
      <c r="G2300" s="96"/>
      <c r="H2300" s="96"/>
      <c r="I2300" s="16"/>
      <c r="J2300" s="16"/>
      <c r="K2300" s="32"/>
      <c r="L2300" s="16"/>
      <c r="M2300" s="16"/>
      <c r="N2300" s="16"/>
      <c r="AA2300" s="20"/>
      <c r="AB2300" s="20"/>
      <c r="AC2300" s="20"/>
      <c r="AD2300" s="20"/>
      <c r="AE2300" s="20"/>
      <c r="AF2300" s="20"/>
      <c r="AG2300" s="20"/>
      <c r="AH2300" s="20"/>
    </row>
    <row r="2301" spans="1:34" s="1" customFormat="1">
      <c r="A2301" s="96"/>
      <c r="B2301" s="96"/>
      <c r="C2301" s="470"/>
      <c r="D2301" s="96"/>
      <c r="E2301" s="96"/>
      <c r="F2301" s="96"/>
      <c r="G2301" s="96"/>
      <c r="H2301" s="96"/>
      <c r="I2301" s="16"/>
      <c r="J2301" s="16"/>
      <c r="K2301" s="32"/>
      <c r="L2301" s="16"/>
      <c r="M2301" s="16"/>
      <c r="N2301" s="16"/>
      <c r="AA2301" s="20"/>
      <c r="AB2301" s="20"/>
      <c r="AC2301" s="20"/>
      <c r="AD2301" s="20"/>
      <c r="AE2301" s="20"/>
      <c r="AF2301" s="20"/>
      <c r="AG2301" s="20"/>
      <c r="AH2301" s="20"/>
    </row>
    <row r="2302" spans="1:34" s="1" customFormat="1">
      <c r="A2302" s="96"/>
      <c r="B2302" s="96"/>
      <c r="C2302" s="470"/>
      <c r="D2302" s="96"/>
      <c r="E2302" s="96"/>
      <c r="F2302" s="96"/>
      <c r="G2302" s="96"/>
      <c r="H2302" s="96"/>
      <c r="I2302" s="16"/>
      <c r="J2302" s="16"/>
      <c r="K2302" s="32"/>
      <c r="L2302" s="16"/>
      <c r="M2302" s="16"/>
      <c r="N2302" s="16"/>
      <c r="AA2302" s="20"/>
      <c r="AB2302" s="20"/>
      <c r="AC2302" s="20"/>
      <c r="AD2302" s="20"/>
      <c r="AE2302" s="20"/>
      <c r="AF2302" s="20"/>
      <c r="AG2302" s="20"/>
      <c r="AH2302" s="20"/>
    </row>
    <row r="2303" spans="1:34" s="1" customFormat="1">
      <c r="A2303" s="96"/>
      <c r="B2303" s="96"/>
      <c r="C2303" s="470"/>
      <c r="D2303" s="96"/>
      <c r="E2303" s="96"/>
      <c r="F2303" s="96"/>
      <c r="G2303" s="96"/>
      <c r="H2303" s="96"/>
      <c r="I2303" s="16"/>
      <c r="J2303" s="16"/>
      <c r="K2303" s="32"/>
      <c r="L2303" s="16"/>
      <c r="M2303" s="16"/>
      <c r="N2303" s="16"/>
      <c r="AA2303" s="20"/>
      <c r="AB2303" s="20"/>
      <c r="AC2303" s="20"/>
      <c r="AD2303" s="20"/>
      <c r="AE2303" s="20"/>
      <c r="AF2303" s="20"/>
      <c r="AG2303" s="20"/>
      <c r="AH2303" s="20"/>
    </row>
    <row r="2304" spans="1:34" s="1" customFormat="1">
      <c r="A2304" s="96"/>
      <c r="B2304" s="96"/>
      <c r="C2304" s="470"/>
      <c r="D2304" s="96"/>
      <c r="E2304" s="96"/>
      <c r="F2304" s="96"/>
      <c r="G2304" s="96"/>
      <c r="H2304" s="96"/>
      <c r="I2304" s="16"/>
      <c r="J2304" s="16"/>
      <c r="K2304" s="32"/>
      <c r="L2304" s="16"/>
      <c r="M2304" s="16"/>
      <c r="N2304" s="16"/>
      <c r="AA2304" s="20"/>
      <c r="AB2304" s="20"/>
      <c r="AC2304" s="20"/>
      <c r="AD2304" s="20"/>
      <c r="AE2304" s="20"/>
      <c r="AF2304" s="20"/>
      <c r="AG2304" s="20"/>
      <c r="AH2304" s="20"/>
    </row>
    <row r="2305" spans="1:34" s="1" customFormat="1">
      <c r="A2305" s="96"/>
      <c r="B2305" s="96"/>
      <c r="C2305" s="470"/>
      <c r="D2305" s="96"/>
      <c r="E2305" s="96"/>
      <c r="F2305" s="96"/>
      <c r="G2305" s="96"/>
      <c r="H2305" s="96"/>
      <c r="I2305" s="16"/>
      <c r="J2305" s="16"/>
      <c r="K2305" s="32"/>
      <c r="L2305" s="16"/>
      <c r="M2305" s="16"/>
      <c r="N2305" s="16"/>
      <c r="AA2305" s="20"/>
      <c r="AB2305" s="20"/>
      <c r="AC2305" s="20"/>
      <c r="AD2305" s="20"/>
      <c r="AE2305" s="20"/>
      <c r="AF2305" s="20"/>
      <c r="AG2305" s="20"/>
      <c r="AH2305" s="20"/>
    </row>
    <row r="2306" spans="1:34" s="1" customFormat="1">
      <c r="A2306" s="96"/>
      <c r="B2306" s="96"/>
      <c r="C2306" s="470"/>
      <c r="D2306" s="96"/>
      <c r="E2306" s="96"/>
      <c r="F2306" s="96"/>
      <c r="G2306" s="96"/>
      <c r="H2306" s="96"/>
      <c r="I2306" s="16"/>
      <c r="J2306" s="16"/>
      <c r="K2306" s="32"/>
      <c r="L2306" s="16"/>
      <c r="M2306" s="16"/>
      <c r="N2306" s="16"/>
      <c r="AA2306" s="20"/>
      <c r="AB2306" s="20"/>
      <c r="AC2306" s="20"/>
      <c r="AD2306" s="20"/>
      <c r="AE2306" s="20"/>
      <c r="AF2306" s="20"/>
      <c r="AG2306" s="20"/>
      <c r="AH2306" s="20"/>
    </row>
    <row r="2307" spans="1:34" s="1" customFormat="1">
      <c r="A2307" s="96"/>
      <c r="B2307" s="96"/>
      <c r="C2307" s="470"/>
      <c r="D2307" s="96"/>
      <c r="E2307" s="96"/>
      <c r="F2307" s="96"/>
      <c r="G2307" s="96"/>
      <c r="H2307" s="96"/>
      <c r="I2307" s="16"/>
      <c r="J2307" s="16"/>
      <c r="K2307" s="32"/>
      <c r="L2307" s="16"/>
      <c r="M2307" s="16"/>
      <c r="N2307" s="16"/>
      <c r="AA2307" s="20"/>
      <c r="AB2307" s="20"/>
      <c r="AC2307" s="20"/>
      <c r="AD2307" s="20"/>
      <c r="AE2307" s="20"/>
      <c r="AF2307" s="20"/>
      <c r="AG2307" s="20"/>
      <c r="AH2307" s="20"/>
    </row>
    <row r="2308" spans="1:34" s="1" customFormat="1">
      <c r="A2308" s="96"/>
      <c r="B2308" s="96"/>
      <c r="C2308" s="470"/>
      <c r="D2308" s="96"/>
      <c r="E2308" s="96"/>
      <c r="F2308" s="96"/>
      <c r="G2308" s="96"/>
      <c r="H2308" s="96"/>
      <c r="I2308" s="16"/>
      <c r="J2308" s="16"/>
      <c r="K2308" s="32"/>
      <c r="L2308" s="16"/>
      <c r="M2308" s="16"/>
      <c r="N2308" s="16"/>
      <c r="AA2308" s="20"/>
      <c r="AB2308" s="20"/>
      <c r="AC2308" s="20"/>
      <c r="AD2308" s="20"/>
      <c r="AE2308" s="20"/>
      <c r="AF2308" s="20"/>
      <c r="AG2308" s="20"/>
      <c r="AH2308" s="20"/>
    </row>
    <row r="2309" spans="1:34" s="1" customFormat="1">
      <c r="A2309" s="96"/>
      <c r="B2309" s="96"/>
      <c r="C2309" s="470"/>
      <c r="D2309" s="96"/>
      <c r="E2309" s="96"/>
      <c r="F2309" s="96"/>
      <c r="G2309" s="96"/>
      <c r="H2309" s="96"/>
      <c r="I2309" s="16"/>
      <c r="J2309" s="16"/>
      <c r="K2309" s="32"/>
      <c r="L2309" s="16"/>
      <c r="M2309" s="16"/>
      <c r="N2309" s="16"/>
      <c r="AA2309" s="20"/>
      <c r="AB2309" s="20"/>
      <c r="AC2309" s="20"/>
      <c r="AD2309" s="20"/>
      <c r="AE2309" s="20"/>
      <c r="AF2309" s="20"/>
      <c r="AG2309" s="20"/>
      <c r="AH2309" s="20"/>
    </row>
    <row r="2310" spans="1:34" s="1" customFormat="1">
      <c r="A2310" s="96"/>
      <c r="B2310" s="96"/>
      <c r="C2310" s="470"/>
      <c r="D2310" s="96"/>
      <c r="E2310" s="96"/>
      <c r="F2310" s="96"/>
      <c r="G2310" s="96"/>
      <c r="H2310" s="96"/>
      <c r="I2310" s="16"/>
      <c r="J2310" s="16"/>
      <c r="K2310" s="32"/>
      <c r="L2310" s="16"/>
      <c r="M2310" s="16"/>
      <c r="N2310" s="16"/>
      <c r="AA2310" s="20"/>
      <c r="AB2310" s="20"/>
      <c r="AC2310" s="20"/>
      <c r="AD2310" s="20"/>
      <c r="AE2310" s="20"/>
      <c r="AF2310" s="20"/>
      <c r="AG2310" s="20"/>
      <c r="AH2310" s="20"/>
    </row>
    <row r="2311" spans="1:34" s="1" customFormat="1">
      <c r="A2311" s="96"/>
      <c r="B2311" s="96"/>
      <c r="C2311" s="470"/>
      <c r="D2311" s="96"/>
      <c r="E2311" s="96"/>
      <c r="F2311" s="96"/>
      <c r="G2311" s="96"/>
      <c r="H2311" s="96"/>
      <c r="I2311" s="16"/>
      <c r="J2311" s="16"/>
      <c r="K2311" s="32"/>
      <c r="L2311" s="16"/>
      <c r="M2311" s="16"/>
      <c r="N2311" s="16"/>
      <c r="AA2311" s="20"/>
      <c r="AB2311" s="20"/>
      <c r="AC2311" s="20"/>
      <c r="AD2311" s="20"/>
      <c r="AE2311" s="20"/>
      <c r="AF2311" s="20"/>
      <c r="AG2311" s="20"/>
      <c r="AH2311" s="20"/>
    </row>
    <row r="2312" spans="1:34" s="1" customFormat="1">
      <c r="A2312" s="96"/>
      <c r="B2312" s="96"/>
      <c r="C2312" s="470"/>
      <c r="D2312" s="96"/>
      <c r="E2312" s="96"/>
      <c r="F2312" s="96"/>
      <c r="G2312" s="96"/>
      <c r="H2312" s="96"/>
      <c r="I2312" s="16"/>
      <c r="J2312" s="16"/>
      <c r="K2312" s="32"/>
      <c r="L2312" s="16"/>
      <c r="M2312" s="16"/>
      <c r="N2312" s="16"/>
      <c r="AA2312" s="20"/>
      <c r="AB2312" s="20"/>
      <c r="AC2312" s="20"/>
      <c r="AD2312" s="20"/>
      <c r="AE2312" s="20"/>
      <c r="AF2312" s="20"/>
      <c r="AG2312" s="20"/>
      <c r="AH2312" s="20"/>
    </row>
    <row r="2313" spans="1:34" s="1" customFormat="1">
      <c r="A2313" s="96"/>
      <c r="B2313" s="96"/>
      <c r="C2313" s="470"/>
      <c r="D2313" s="96"/>
      <c r="E2313" s="96"/>
      <c r="F2313" s="96"/>
      <c r="G2313" s="96"/>
      <c r="H2313" s="96"/>
      <c r="I2313" s="16"/>
      <c r="J2313" s="16"/>
      <c r="K2313" s="32"/>
      <c r="L2313" s="16"/>
      <c r="M2313" s="16"/>
      <c r="N2313" s="16"/>
      <c r="AA2313" s="20"/>
      <c r="AB2313" s="20"/>
      <c r="AC2313" s="20"/>
      <c r="AD2313" s="20"/>
      <c r="AE2313" s="20"/>
      <c r="AF2313" s="20"/>
      <c r="AG2313" s="20"/>
      <c r="AH2313" s="20"/>
    </row>
    <row r="2314" spans="1:34" s="1" customFormat="1">
      <c r="A2314" s="96"/>
      <c r="B2314" s="96"/>
      <c r="C2314" s="470"/>
      <c r="D2314" s="96"/>
      <c r="E2314" s="96"/>
      <c r="F2314" s="96"/>
      <c r="G2314" s="96"/>
      <c r="H2314" s="96"/>
      <c r="I2314" s="16"/>
      <c r="J2314" s="16"/>
      <c r="K2314" s="32"/>
      <c r="L2314" s="16"/>
      <c r="M2314" s="16"/>
      <c r="N2314" s="16"/>
      <c r="AA2314" s="20"/>
      <c r="AB2314" s="20"/>
      <c r="AC2314" s="20"/>
      <c r="AD2314" s="20"/>
      <c r="AE2314" s="20"/>
      <c r="AF2314" s="20"/>
      <c r="AG2314" s="20"/>
      <c r="AH2314" s="20"/>
    </row>
    <row r="2315" spans="1:34" s="1" customFormat="1">
      <c r="A2315" s="96"/>
      <c r="B2315" s="96"/>
      <c r="C2315" s="470"/>
      <c r="D2315" s="96"/>
      <c r="E2315" s="96"/>
      <c r="F2315" s="96"/>
      <c r="G2315" s="96"/>
      <c r="H2315" s="96"/>
      <c r="I2315" s="16"/>
      <c r="J2315" s="16"/>
      <c r="K2315" s="32"/>
      <c r="L2315" s="16"/>
      <c r="M2315" s="16"/>
      <c r="N2315" s="16"/>
      <c r="AA2315" s="20"/>
      <c r="AB2315" s="20"/>
      <c r="AC2315" s="20"/>
      <c r="AD2315" s="20"/>
      <c r="AE2315" s="20"/>
      <c r="AF2315" s="20"/>
      <c r="AG2315" s="20"/>
      <c r="AH2315" s="20"/>
    </row>
    <row r="2316" spans="1:34" s="1" customFormat="1">
      <c r="A2316" s="96"/>
      <c r="B2316" s="96"/>
      <c r="C2316" s="470"/>
      <c r="D2316" s="96"/>
      <c r="E2316" s="96"/>
      <c r="F2316" s="96"/>
      <c r="G2316" s="96"/>
      <c r="H2316" s="96"/>
      <c r="I2316" s="16"/>
      <c r="J2316" s="16"/>
      <c r="K2316" s="32"/>
      <c r="L2316" s="16"/>
      <c r="M2316" s="16"/>
      <c r="N2316" s="16"/>
      <c r="AA2316" s="20"/>
      <c r="AB2316" s="20"/>
      <c r="AC2316" s="20"/>
      <c r="AD2316" s="20"/>
      <c r="AE2316" s="20"/>
      <c r="AF2316" s="20"/>
      <c r="AG2316" s="20"/>
      <c r="AH2316" s="20"/>
    </row>
    <row r="2317" spans="1:34" s="1" customFormat="1">
      <c r="A2317" s="96"/>
      <c r="B2317" s="96"/>
      <c r="C2317" s="470"/>
      <c r="D2317" s="96"/>
      <c r="E2317" s="96"/>
      <c r="F2317" s="96"/>
      <c r="G2317" s="96"/>
      <c r="H2317" s="96"/>
      <c r="I2317" s="16"/>
      <c r="J2317" s="16"/>
      <c r="K2317" s="32"/>
      <c r="L2317" s="16"/>
      <c r="M2317" s="16"/>
      <c r="N2317" s="16"/>
      <c r="AA2317" s="20"/>
      <c r="AB2317" s="20"/>
      <c r="AC2317" s="20"/>
      <c r="AD2317" s="20"/>
      <c r="AE2317" s="20"/>
      <c r="AF2317" s="20"/>
      <c r="AG2317" s="20"/>
      <c r="AH2317" s="20"/>
    </row>
    <row r="2318" spans="1:34" s="1" customFormat="1">
      <c r="A2318" s="96"/>
      <c r="B2318" s="96"/>
      <c r="C2318" s="470"/>
      <c r="D2318" s="96"/>
      <c r="E2318" s="96"/>
      <c r="F2318" s="96"/>
      <c r="G2318" s="96"/>
      <c r="H2318" s="96"/>
      <c r="I2318" s="16"/>
      <c r="J2318" s="16"/>
      <c r="K2318" s="32"/>
      <c r="L2318" s="16"/>
      <c r="M2318" s="16"/>
      <c r="N2318" s="16"/>
      <c r="AA2318" s="20"/>
      <c r="AB2318" s="20"/>
      <c r="AC2318" s="20"/>
      <c r="AD2318" s="20"/>
      <c r="AE2318" s="20"/>
      <c r="AF2318" s="20"/>
      <c r="AG2318" s="20"/>
      <c r="AH2318" s="20"/>
    </row>
    <row r="2319" spans="1:34" s="1" customFormat="1">
      <c r="A2319" s="96"/>
      <c r="B2319" s="96"/>
      <c r="C2319" s="470"/>
      <c r="D2319" s="96"/>
      <c r="E2319" s="96"/>
      <c r="F2319" s="96"/>
      <c r="G2319" s="96"/>
      <c r="H2319" s="96"/>
      <c r="I2319" s="16"/>
      <c r="J2319" s="16"/>
      <c r="K2319" s="32"/>
      <c r="L2319" s="16"/>
      <c r="M2319" s="16"/>
      <c r="N2319" s="16"/>
      <c r="AA2319" s="20"/>
      <c r="AB2319" s="20"/>
      <c r="AC2319" s="20"/>
      <c r="AD2319" s="20"/>
      <c r="AE2319" s="20"/>
      <c r="AF2319" s="20"/>
      <c r="AG2319" s="20"/>
      <c r="AH2319" s="20"/>
    </row>
    <row r="2320" spans="1:34" s="1" customFormat="1">
      <c r="A2320" s="96"/>
      <c r="B2320" s="96"/>
      <c r="C2320" s="470"/>
      <c r="D2320" s="96"/>
      <c r="E2320" s="96"/>
      <c r="F2320" s="96"/>
      <c r="G2320" s="96"/>
      <c r="H2320" s="96"/>
      <c r="I2320" s="16"/>
      <c r="J2320" s="16"/>
      <c r="K2320" s="32"/>
      <c r="L2320" s="16"/>
      <c r="M2320" s="16"/>
      <c r="N2320" s="16"/>
      <c r="AA2320" s="20"/>
      <c r="AB2320" s="20"/>
      <c r="AC2320" s="20"/>
      <c r="AD2320" s="20"/>
      <c r="AE2320" s="20"/>
      <c r="AF2320" s="20"/>
      <c r="AG2320" s="20"/>
      <c r="AH2320" s="20"/>
    </row>
    <row r="2321" spans="1:34" s="1" customFormat="1">
      <c r="A2321" s="96"/>
      <c r="B2321" s="96"/>
      <c r="C2321" s="470"/>
      <c r="D2321" s="96"/>
      <c r="E2321" s="96"/>
      <c r="F2321" s="96"/>
      <c r="G2321" s="96"/>
      <c r="H2321" s="96"/>
      <c r="I2321" s="16"/>
      <c r="J2321" s="16"/>
      <c r="K2321" s="32"/>
      <c r="L2321" s="16"/>
      <c r="M2321" s="16"/>
      <c r="N2321" s="16"/>
      <c r="AA2321" s="20"/>
      <c r="AB2321" s="20"/>
      <c r="AC2321" s="20"/>
      <c r="AD2321" s="20"/>
      <c r="AE2321" s="20"/>
      <c r="AF2321" s="20"/>
      <c r="AG2321" s="20"/>
      <c r="AH2321" s="20"/>
    </row>
    <row r="2322" spans="1:34" s="1" customFormat="1">
      <c r="A2322" s="96"/>
      <c r="B2322" s="96"/>
      <c r="C2322" s="470"/>
      <c r="D2322" s="96"/>
      <c r="E2322" s="96"/>
      <c r="F2322" s="96"/>
      <c r="G2322" s="96"/>
      <c r="H2322" s="96"/>
      <c r="I2322" s="16"/>
      <c r="J2322" s="16"/>
      <c r="K2322" s="32"/>
      <c r="L2322" s="16"/>
      <c r="M2322" s="16"/>
      <c r="N2322" s="16"/>
      <c r="AA2322" s="20"/>
      <c r="AB2322" s="20"/>
      <c r="AC2322" s="20"/>
      <c r="AD2322" s="20"/>
      <c r="AE2322" s="20"/>
      <c r="AF2322" s="20"/>
      <c r="AG2322" s="20"/>
      <c r="AH2322" s="20"/>
    </row>
    <row r="2323" spans="1:34" s="1" customFormat="1">
      <c r="A2323" s="96"/>
      <c r="B2323" s="96"/>
      <c r="C2323" s="470"/>
      <c r="D2323" s="96"/>
      <c r="E2323" s="96"/>
      <c r="F2323" s="96"/>
      <c r="G2323" s="96"/>
      <c r="H2323" s="96"/>
      <c r="I2323" s="16"/>
      <c r="J2323" s="16"/>
      <c r="K2323" s="32"/>
      <c r="L2323" s="16"/>
      <c r="M2323" s="16"/>
      <c r="N2323" s="16"/>
      <c r="AA2323" s="20"/>
      <c r="AB2323" s="20"/>
      <c r="AC2323" s="20"/>
      <c r="AD2323" s="20"/>
      <c r="AE2323" s="20"/>
      <c r="AF2323" s="20"/>
      <c r="AG2323" s="20"/>
      <c r="AH2323" s="20"/>
    </row>
    <row r="2324" spans="1:34" s="1" customFormat="1">
      <c r="A2324" s="96"/>
      <c r="B2324" s="96"/>
      <c r="C2324" s="470"/>
      <c r="D2324" s="96"/>
      <c r="E2324" s="96"/>
      <c r="F2324" s="96"/>
      <c r="G2324" s="96"/>
      <c r="H2324" s="96"/>
      <c r="I2324" s="16"/>
      <c r="J2324" s="16"/>
      <c r="K2324" s="32"/>
      <c r="L2324" s="16"/>
      <c r="M2324" s="16"/>
      <c r="N2324" s="16"/>
      <c r="AA2324" s="20"/>
      <c r="AB2324" s="20"/>
      <c r="AC2324" s="20"/>
      <c r="AD2324" s="20"/>
      <c r="AE2324" s="20"/>
      <c r="AF2324" s="20"/>
      <c r="AG2324" s="20"/>
      <c r="AH2324" s="20"/>
    </row>
    <row r="2325" spans="1:34" s="1" customFormat="1">
      <c r="A2325" s="96"/>
      <c r="B2325" s="96"/>
      <c r="C2325" s="470"/>
      <c r="D2325" s="96"/>
      <c r="E2325" s="96"/>
      <c r="F2325" s="96"/>
      <c r="G2325" s="96"/>
      <c r="H2325" s="96"/>
      <c r="I2325" s="16"/>
      <c r="J2325" s="16"/>
      <c r="K2325" s="32"/>
      <c r="L2325" s="16"/>
      <c r="M2325" s="16"/>
      <c r="N2325" s="16"/>
      <c r="AA2325" s="20"/>
      <c r="AB2325" s="20"/>
      <c r="AC2325" s="20"/>
      <c r="AD2325" s="20"/>
      <c r="AE2325" s="20"/>
      <c r="AF2325" s="20"/>
      <c r="AG2325" s="20"/>
      <c r="AH2325" s="20"/>
    </row>
    <row r="2326" spans="1:34" s="1" customFormat="1">
      <c r="A2326" s="96"/>
      <c r="B2326" s="96"/>
      <c r="C2326" s="470"/>
      <c r="D2326" s="96"/>
      <c r="E2326" s="96"/>
      <c r="F2326" s="96"/>
      <c r="G2326" s="96"/>
      <c r="H2326" s="96"/>
      <c r="I2326" s="16"/>
      <c r="J2326" s="16"/>
      <c r="K2326" s="32"/>
      <c r="L2326" s="16"/>
      <c r="M2326" s="16"/>
      <c r="N2326" s="16"/>
      <c r="AA2326" s="20"/>
      <c r="AB2326" s="20"/>
      <c r="AC2326" s="20"/>
      <c r="AD2326" s="20"/>
      <c r="AE2326" s="20"/>
      <c r="AF2326" s="20"/>
      <c r="AG2326" s="20"/>
      <c r="AH2326" s="20"/>
    </row>
    <row r="2327" spans="1:34" s="1" customFormat="1">
      <c r="A2327" s="96"/>
      <c r="B2327" s="96"/>
      <c r="C2327" s="470"/>
      <c r="D2327" s="96"/>
      <c r="E2327" s="96"/>
      <c r="F2327" s="96"/>
      <c r="G2327" s="96"/>
      <c r="H2327" s="96"/>
      <c r="I2327" s="16"/>
      <c r="J2327" s="16"/>
      <c r="K2327" s="32"/>
      <c r="L2327" s="16"/>
      <c r="M2327" s="16"/>
      <c r="N2327" s="16"/>
      <c r="AA2327" s="20"/>
      <c r="AB2327" s="20"/>
      <c r="AC2327" s="20"/>
      <c r="AD2327" s="20"/>
      <c r="AE2327" s="20"/>
      <c r="AF2327" s="20"/>
      <c r="AG2327" s="20"/>
      <c r="AH2327" s="20"/>
    </row>
    <row r="2328" spans="1:34" s="1" customFormat="1">
      <c r="A2328" s="96"/>
      <c r="B2328" s="96"/>
      <c r="C2328" s="470"/>
      <c r="D2328" s="96"/>
      <c r="E2328" s="96"/>
      <c r="F2328" s="96"/>
      <c r="G2328" s="96"/>
      <c r="H2328" s="96"/>
      <c r="I2328" s="16"/>
      <c r="J2328" s="16"/>
      <c r="K2328" s="32"/>
      <c r="L2328" s="16"/>
      <c r="M2328" s="16"/>
      <c r="N2328" s="16"/>
      <c r="AA2328" s="20"/>
      <c r="AB2328" s="20"/>
      <c r="AC2328" s="20"/>
      <c r="AD2328" s="20"/>
      <c r="AE2328" s="20"/>
      <c r="AF2328" s="20"/>
      <c r="AG2328" s="20"/>
      <c r="AH2328" s="20"/>
    </row>
    <row r="2329" spans="1:34" s="1" customFormat="1">
      <c r="A2329" s="96"/>
      <c r="B2329" s="96"/>
      <c r="C2329" s="470"/>
      <c r="D2329" s="96"/>
      <c r="E2329" s="96"/>
      <c r="F2329" s="96"/>
      <c r="G2329" s="96"/>
      <c r="H2329" s="96"/>
      <c r="I2329" s="16"/>
      <c r="J2329" s="16"/>
      <c r="K2329" s="32"/>
      <c r="L2329" s="16"/>
      <c r="M2329" s="16"/>
      <c r="N2329" s="16"/>
      <c r="AA2329" s="20"/>
      <c r="AB2329" s="20"/>
      <c r="AC2329" s="20"/>
      <c r="AD2329" s="20"/>
      <c r="AE2329" s="20"/>
      <c r="AF2329" s="20"/>
      <c r="AG2329" s="20"/>
      <c r="AH2329" s="20"/>
    </row>
    <row r="2330" spans="1:34" s="1" customFormat="1">
      <c r="A2330" s="96"/>
      <c r="B2330" s="96"/>
      <c r="C2330" s="470"/>
      <c r="D2330" s="96"/>
      <c r="E2330" s="96"/>
      <c r="F2330" s="96"/>
      <c r="G2330" s="96"/>
      <c r="H2330" s="96"/>
      <c r="I2330" s="16"/>
      <c r="J2330" s="16"/>
      <c r="K2330" s="32"/>
      <c r="L2330" s="16"/>
      <c r="M2330" s="16"/>
      <c r="N2330" s="16"/>
      <c r="AA2330" s="20"/>
      <c r="AB2330" s="20"/>
      <c r="AC2330" s="20"/>
      <c r="AD2330" s="20"/>
      <c r="AE2330" s="20"/>
      <c r="AF2330" s="20"/>
      <c r="AG2330" s="20"/>
      <c r="AH2330" s="20"/>
    </row>
    <row r="2331" spans="1:34" s="1" customFormat="1">
      <c r="A2331" s="96"/>
      <c r="B2331" s="96"/>
      <c r="C2331" s="470"/>
      <c r="D2331" s="96"/>
      <c r="E2331" s="96"/>
      <c r="F2331" s="96"/>
      <c r="G2331" s="96"/>
      <c r="H2331" s="96"/>
      <c r="I2331" s="16"/>
      <c r="J2331" s="16"/>
      <c r="K2331" s="32"/>
      <c r="L2331" s="16"/>
      <c r="M2331" s="16"/>
      <c r="N2331" s="16"/>
      <c r="AA2331" s="20"/>
      <c r="AB2331" s="20"/>
      <c r="AC2331" s="20"/>
      <c r="AD2331" s="20"/>
      <c r="AE2331" s="20"/>
      <c r="AF2331" s="20"/>
      <c r="AG2331" s="20"/>
      <c r="AH2331" s="20"/>
    </row>
    <row r="2332" spans="1:34" s="1" customFormat="1">
      <c r="A2332" s="96"/>
      <c r="B2332" s="96"/>
      <c r="C2332" s="470"/>
      <c r="D2332" s="96"/>
      <c r="E2332" s="96"/>
      <c r="F2332" s="96"/>
      <c r="G2332" s="96"/>
      <c r="H2332" s="96"/>
      <c r="I2332" s="16"/>
      <c r="J2332" s="16"/>
      <c r="K2332" s="32"/>
      <c r="L2332" s="16"/>
      <c r="M2332" s="16"/>
      <c r="N2332" s="16"/>
      <c r="AA2332" s="20"/>
      <c r="AB2332" s="20"/>
      <c r="AC2332" s="20"/>
      <c r="AD2332" s="20"/>
      <c r="AE2332" s="20"/>
      <c r="AF2332" s="20"/>
      <c r="AG2332" s="20"/>
      <c r="AH2332" s="20"/>
    </row>
    <row r="2333" spans="1:34" s="1" customFormat="1">
      <c r="A2333" s="96"/>
      <c r="B2333" s="96"/>
      <c r="C2333" s="470"/>
      <c r="D2333" s="96"/>
      <c r="E2333" s="96"/>
      <c r="F2333" s="96"/>
      <c r="G2333" s="96"/>
      <c r="H2333" s="96"/>
      <c r="I2333" s="16"/>
      <c r="J2333" s="16"/>
      <c r="K2333" s="32"/>
      <c r="L2333" s="16"/>
      <c r="M2333" s="16"/>
      <c r="N2333" s="16"/>
      <c r="AA2333" s="20"/>
      <c r="AB2333" s="20"/>
      <c r="AC2333" s="20"/>
      <c r="AD2333" s="20"/>
      <c r="AE2333" s="20"/>
      <c r="AF2333" s="20"/>
      <c r="AG2333" s="20"/>
      <c r="AH2333" s="20"/>
    </row>
    <row r="2334" spans="1:34" s="1" customFormat="1">
      <c r="A2334" s="96"/>
      <c r="B2334" s="96"/>
      <c r="C2334" s="470"/>
      <c r="D2334" s="96"/>
      <c r="E2334" s="96"/>
      <c r="F2334" s="96"/>
      <c r="G2334" s="96"/>
      <c r="H2334" s="96"/>
      <c r="I2334" s="16"/>
      <c r="J2334" s="16"/>
      <c r="K2334" s="32"/>
      <c r="L2334" s="16"/>
      <c r="M2334" s="16"/>
      <c r="N2334" s="16"/>
      <c r="AA2334" s="20"/>
      <c r="AB2334" s="20"/>
      <c r="AC2334" s="20"/>
      <c r="AD2334" s="20"/>
      <c r="AE2334" s="20"/>
      <c r="AF2334" s="20"/>
      <c r="AG2334" s="20"/>
      <c r="AH2334" s="20"/>
    </row>
    <row r="2335" spans="1:34" s="1" customFormat="1">
      <c r="A2335" s="96"/>
      <c r="B2335" s="96"/>
      <c r="C2335" s="470"/>
      <c r="D2335" s="96"/>
      <c r="E2335" s="96"/>
      <c r="F2335" s="96"/>
      <c r="G2335" s="96"/>
      <c r="H2335" s="96"/>
      <c r="I2335" s="16"/>
      <c r="J2335" s="16"/>
      <c r="K2335" s="32"/>
      <c r="L2335" s="16"/>
      <c r="M2335" s="16"/>
      <c r="N2335" s="16"/>
      <c r="AA2335" s="20"/>
      <c r="AB2335" s="20"/>
      <c r="AC2335" s="20"/>
      <c r="AD2335" s="20"/>
      <c r="AE2335" s="20"/>
      <c r="AF2335" s="20"/>
      <c r="AG2335" s="20"/>
      <c r="AH2335" s="20"/>
    </row>
    <row r="2336" spans="1:34" s="1" customFormat="1">
      <c r="A2336" s="96"/>
      <c r="B2336" s="96"/>
      <c r="C2336" s="470"/>
      <c r="D2336" s="96"/>
      <c r="E2336" s="96"/>
      <c r="F2336" s="96"/>
      <c r="G2336" s="96"/>
      <c r="H2336" s="96"/>
      <c r="I2336" s="16"/>
      <c r="J2336" s="16"/>
      <c r="K2336" s="32"/>
      <c r="L2336" s="16"/>
      <c r="M2336" s="16"/>
      <c r="N2336" s="16"/>
      <c r="AA2336" s="20"/>
      <c r="AB2336" s="20"/>
      <c r="AC2336" s="20"/>
      <c r="AD2336" s="20"/>
      <c r="AE2336" s="20"/>
      <c r="AF2336" s="20"/>
      <c r="AG2336" s="20"/>
      <c r="AH2336" s="20"/>
    </row>
    <row r="2337" spans="1:34" s="1" customFormat="1">
      <c r="A2337" s="96"/>
      <c r="B2337" s="96"/>
      <c r="C2337" s="470"/>
      <c r="D2337" s="96"/>
      <c r="E2337" s="96"/>
      <c r="F2337" s="96"/>
      <c r="G2337" s="96"/>
      <c r="H2337" s="96"/>
      <c r="I2337" s="16"/>
      <c r="J2337" s="16"/>
      <c r="K2337" s="32"/>
      <c r="L2337" s="16"/>
      <c r="M2337" s="16"/>
      <c r="N2337" s="16"/>
      <c r="AA2337" s="20"/>
      <c r="AB2337" s="20"/>
      <c r="AC2337" s="20"/>
      <c r="AD2337" s="20"/>
      <c r="AE2337" s="20"/>
      <c r="AF2337" s="20"/>
      <c r="AG2337" s="20"/>
      <c r="AH2337" s="20"/>
    </row>
    <row r="2338" spans="1:34" s="1" customFormat="1">
      <c r="A2338" s="96"/>
      <c r="B2338" s="96"/>
      <c r="C2338" s="470"/>
      <c r="D2338" s="96"/>
      <c r="E2338" s="96"/>
      <c r="F2338" s="96"/>
      <c r="G2338" s="96"/>
      <c r="H2338" s="96"/>
      <c r="I2338" s="16"/>
      <c r="J2338" s="16"/>
      <c r="K2338" s="32"/>
      <c r="L2338" s="16"/>
      <c r="M2338" s="16"/>
      <c r="N2338" s="16"/>
      <c r="AA2338" s="20"/>
      <c r="AB2338" s="20"/>
      <c r="AC2338" s="20"/>
      <c r="AD2338" s="20"/>
      <c r="AE2338" s="20"/>
      <c r="AF2338" s="20"/>
      <c r="AG2338" s="20"/>
      <c r="AH2338" s="20"/>
    </row>
    <row r="2339" spans="1:34" s="1" customFormat="1">
      <c r="A2339" s="96"/>
      <c r="B2339" s="96"/>
      <c r="C2339" s="470"/>
      <c r="D2339" s="96"/>
      <c r="E2339" s="96"/>
      <c r="F2339" s="96"/>
      <c r="G2339" s="96"/>
      <c r="H2339" s="96"/>
      <c r="I2339" s="16"/>
      <c r="J2339" s="16"/>
      <c r="K2339" s="32"/>
      <c r="L2339" s="16"/>
      <c r="M2339" s="16"/>
      <c r="N2339" s="16"/>
      <c r="AA2339" s="20"/>
      <c r="AB2339" s="20"/>
      <c r="AC2339" s="20"/>
      <c r="AD2339" s="20"/>
      <c r="AE2339" s="20"/>
      <c r="AF2339" s="20"/>
      <c r="AG2339" s="20"/>
      <c r="AH2339" s="20"/>
    </row>
    <row r="2340" spans="1:34" s="1" customFormat="1">
      <c r="A2340" s="96"/>
      <c r="B2340" s="96"/>
      <c r="C2340" s="470"/>
      <c r="D2340" s="96"/>
      <c r="E2340" s="96"/>
      <c r="F2340" s="96"/>
      <c r="G2340" s="96"/>
      <c r="H2340" s="96"/>
      <c r="I2340" s="16"/>
      <c r="J2340" s="16"/>
      <c r="K2340" s="32"/>
      <c r="L2340" s="16"/>
      <c r="M2340" s="16"/>
      <c r="N2340" s="16"/>
      <c r="AA2340" s="20"/>
      <c r="AB2340" s="20"/>
      <c r="AC2340" s="20"/>
      <c r="AD2340" s="20"/>
      <c r="AE2340" s="20"/>
      <c r="AF2340" s="20"/>
      <c r="AG2340" s="20"/>
      <c r="AH2340" s="20"/>
    </row>
    <row r="2341" spans="1:34" s="1" customFormat="1">
      <c r="A2341" s="96"/>
      <c r="B2341" s="96"/>
      <c r="C2341" s="470"/>
      <c r="D2341" s="96"/>
      <c r="E2341" s="96"/>
      <c r="F2341" s="96"/>
      <c r="G2341" s="96"/>
      <c r="H2341" s="96"/>
      <c r="I2341" s="16"/>
      <c r="J2341" s="16"/>
      <c r="K2341" s="32"/>
      <c r="L2341" s="16"/>
      <c r="M2341" s="16"/>
      <c r="N2341" s="16"/>
      <c r="AA2341" s="20"/>
      <c r="AB2341" s="20"/>
      <c r="AC2341" s="20"/>
      <c r="AD2341" s="20"/>
      <c r="AE2341" s="20"/>
      <c r="AF2341" s="20"/>
      <c r="AG2341" s="20"/>
      <c r="AH2341" s="20"/>
    </row>
    <row r="2342" spans="1:34" s="1" customFormat="1">
      <c r="A2342" s="96"/>
      <c r="B2342" s="96"/>
      <c r="C2342" s="470"/>
      <c r="D2342" s="96"/>
      <c r="E2342" s="96"/>
      <c r="F2342" s="96"/>
      <c r="G2342" s="96"/>
      <c r="H2342" s="96"/>
      <c r="I2342" s="16"/>
      <c r="J2342" s="16"/>
      <c r="K2342" s="32"/>
      <c r="L2342" s="16"/>
      <c r="M2342" s="16"/>
      <c r="N2342" s="16"/>
      <c r="AA2342" s="20"/>
      <c r="AB2342" s="20"/>
      <c r="AC2342" s="20"/>
      <c r="AD2342" s="20"/>
      <c r="AE2342" s="20"/>
      <c r="AF2342" s="20"/>
      <c r="AG2342" s="20"/>
      <c r="AH2342" s="20"/>
    </row>
    <row r="2343" spans="1:34" s="1" customFormat="1">
      <c r="A2343" s="96"/>
      <c r="B2343" s="96"/>
      <c r="C2343" s="470"/>
      <c r="D2343" s="96"/>
      <c r="E2343" s="96"/>
      <c r="F2343" s="96"/>
      <c r="G2343" s="96"/>
      <c r="H2343" s="96"/>
      <c r="I2343" s="16"/>
      <c r="J2343" s="16"/>
      <c r="K2343" s="32"/>
      <c r="L2343" s="16"/>
      <c r="M2343" s="16"/>
      <c r="N2343" s="16"/>
      <c r="AA2343" s="20"/>
      <c r="AB2343" s="20"/>
      <c r="AC2343" s="20"/>
      <c r="AD2343" s="20"/>
      <c r="AE2343" s="20"/>
      <c r="AF2343" s="20"/>
      <c r="AG2343" s="20"/>
      <c r="AH2343" s="20"/>
    </row>
    <row r="2344" spans="1:34" s="1" customFormat="1">
      <c r="A2344" s="96"/>
      <c r="B2344" s="96"/>
      <c r="C2344" s="470"/>
      <c r="D2344" s="96"/>
      <c r="E2344" s="96"/>
      <c r="F2344" s="96"/>
      <c r="G2344" s="96"/>
      <c r="H2344" s="96"/>
      <c r="I2344" s="16"/>
      <c r="J2344" s="16"/>
      <c r="K2344" s="32"/>
      <c r="L2344" s="16"/>
      <c r="M2344" s="16"/>
      <c r="N2344" s="16"/>
      <c r="AA2344" s="20"/>
      <c r="AB2344" s="20"/>
      <c r="AC2344" s="20"/>
      <c r="AD2344" s="20"/>
      <c r="AE2344" s="20"/>
      <c r="AF2344" s="20"/>
      <c r="AG2344" s="20"/>
      <c r="AH2344" s="20"/>
    </row>
    <row r="2345" spans="1:34" s="1" customFormat="1">
      <c r="A2345" s="96"/>
      <c r="B2345" s="96"/>
      <c r="C2345" s="470"/>
      <c r="D2345" s="96"/>
      <c r="E2345" s="96"/>
      <c r="F2345" s="96"/>
      <c r="G2345" s="96"/>
      <c r="H2345" s="96"/>
      <c r="I2345" s="16"/>
      <c r="J2345" s="16"/>
      <c r="K2345" s="32"/>
      <c r="L2345" s="16"/>
      <c r="M2345" s="16"/>
      <c r="N2345" s="16"/>
      <c r="AA2345" s="20"/>
      <c r="AB2345" s="20"/>
      <c r="AC2345" s="20"/>
      <c r="AD2345" s="20"/>
      <c r="AE2345" s="20"/>
      <c r="AF2345" s="20"/>
      <c r="AG2345" s="20"/>
      <c r="AH2345" s="20"/>
    </row>
    <row r="2346" spans="1:34" s="1" customFormat="1">
      <c r="A2346" s="96"/>
      <c r="B2346" s="96"/>
      <c r="C2346" s="470"/>
      <c r="D2346" s="96"/>
      <c r="E2346" s="96"/>
      <c r="F2346" s="96"/>
      <c r="G2346" s="96"/>
      <c r="H2346" s="96"/>
      <c r="I2346" s="16"/>
      <c r="J2346" s="16"/>
      <c r="K2346" s="32"/>
      <c r="L2346" s="16"/>
      <c r="M2346" s="16"/>
      <c r="N2346" s="16"/>
      <c r="AA2346" s="20"/>
      <c r="AB2346" s="20"/>
      <c r="AC2346" s="20"/>
      <c r="AD2346" s="20"/>
      <c r="AE2346" s="20"/>
      <c r="AF2346" s="20"/>
      <c r="AG2346" s="20"/>
      <c r="AH2346" s="20"/>
    </row>
    <row r="2347" spans="1:34" s="1" customFormat="1">
      <c r="A2347" s="96"/>
      <c r="B2347" s="96"/>
      <c r="C2347" s="470"/>
      <c r="D2347" s="96"/>
      <c r="E2347" s="96"/>
      <c r="F2347" s="96"/>
      <c r="G2347" s="96"/>
      <c r="H2347" s="96"/>
      <c r="I2347" s="16"/>
      <c r="J2347" s="16"/>
      <c r="K2347" s="32"/>
      <c r="L2347" s="16"/>
      <c r="M2347" s="16"/>
      <c r="N2347" s="16"/>
      <c r="AA2347" s="20"/>
      <c r="AB2347" s="20"/>
      <c r="AC2347" s="20"/>
      <c r="AD2347" s="20"/>
      <c r="AE2347" s="20"/>
      <c r="AF2347" s="20"/>
      <c r="AG2347" s="20"/>
      <c r="AH2347" s="20"/>
    </row>
    <row r="2348" spans="1:34" s="1" customFormat="1">
      <c r="A2348" s="96"/>
      <c r="B2348" s="96"/>
      <c r="C2348" s="470"/>
      <c r="D2348" s="96"/>
      <c r="E2348" s="96"/>
      <c r="F2348" s="96"/>
      <c r="G2348" s="96"/>
      <c r="H2348" s="96"/>
      <c r="I2348" s="16"/>
      <c r="J2348" s="16"/>
      <c r="K2348" s="32"/>
      <c r="L2348" s="16"/>
      <c r="M2348" s="16"/>
      <c r="N2348" s="16"/>
      <c r="AA2348" s="20"/>
      <c r="AB2348" s="20"/>
      <c r="AC2348" s="20"/>
      <c r="AD2348" s="20"/>
      <c r="AE2348" s="20"/>
      <c r="AF2348" s="20"/>
      <c r="AG2348" s="20"/>
      <c r="AH2348" s="20"/>
    </row>
    <row r="2349" spans="1:34" s="1" customFormat="1">
      <c r="A2349" s="96"/>
      <c r="B2349" s="96"/>
      <c r="C2349" s="470"/>
      <c r="D2349" s="96"/>
      <c r="E2349" s="96"/>
      <c r="F2349" s="96"/>
      <c r="G2349" s="96"/>
      <c r="H2349" s="96"/>
      <c r="I2349" s="16"/>
      <c r="J2349" s="16"/>
      <c r="K2349" s="32"/>
      <c r="L2349" s="16"/>
      <c r="M2349" s="16"/>
      <c r="N2349" s="16"/>
      <c r="AA2349" s="20"/>
      <c r="AB2349" s="20"/>
      <c r="AC2349" s="20"/>
      <c r="AD2349" s="20"/>
      <c r="AE2349" s="20"/>
      <c r="AF2349" s="20"/>
      <c r="AG2349" s="20"/>
      <c r="AH2349" s="20"/>
    </row>
    <row r="2350" spans="1:34" s="1" customFormat="1">
      <c r="A2350" s="96"/>
      <c r="B2350" s="96"/>
      <c r="C2350" s="470"/>
      <c r="D2350" s="96"/>
      <c r="E2350" s="96"/>
      <c r="F2350" s="96"/>
      <c r="G2350" s="96"/>
      <c r="H2350" s="96"/>
      <c r="I2350" s="16"/>
      <c r="J2350" s="16"/>
      <c r="K2350" s="32"/>
      <c r="L2350" s="16"/>
      <c r="M2350" s="16"/>
      <c r="N2350" s="16"/>
      <c r="AA2350" s="20"/>
      <c r="AB2350" s="20"/>
      <c r="AC2350" s="20"/>
      <c r="AD2350" s="20"/>
      <c r="AE2350" s="20"/>
      <c r="AF2350" s="20"/>
      <c r="AG2350" s="20"/>
      <c r="AH2350" s="20"/>
    </row>
    <row r="2351" spans="1:34" s="1" customFormat="1">
      <c r="A2351" s="96"/>
      <c r="B2351" s="96"/>
      <c r="C2351" s="470"/>
      <c r="D2351" s="96"/>
      <c r="E2351" s="96"/>
      <c r="F2351" s="96"/>
      <c r="G2351" s="96"/>
      <c r="H2351" s="96"/>
      <c r="I2351" s="16"/>
      <c r="J2351" s="16"/>
      <c r="K2351" s="32"/>
      <c r="L2351" s="16"/>
      <c r="M2351" s="16"/>
      <c r="N2351" s="16"/>
      <c r="AA2351" s="20"/>
      <c r="AB2351" s="20"/>
      <c r="AC2351" s="20"/>
      <c r="AD2351" s="20"/>
      <c r="AE2351" s="20"/>
      <c r="AF2351" s="20"/>
      <c r="AG2351" s="20"/>
      <c r="AH2351" s="20"/>
    </row>
    <row r="2352" spans="1:34" s="1" customFormat="1">
      <c r="A2352" s="96"/>
      <c r="B2352" s="96"/>
      <c r="C2352" s="470"/>
      <c r="D2352" s="96"/>
      <c r="E2352" s="96"/>
      <c r="F2352" s="96"/>
      <c r="G2352" s="96"/>
      <c r="H2352" s="96"/>
      <c r="I2352" s="16"/>
      <c r="J2352" s="16"/>
      <c r="K2352" s="32"/>
      <c r="L2352" s="16"/>
      <c r="M2352" s="16"/>
      <c r="N2352" s="16"/>
      <c r="AA2352" s="20"/>
      <c r="AB2352" s="20"/>
      <c r="AC2352" s="20"/>
      <c r="AD2352" s="20"/>
      <c r="AE2352" s="20"/>
      <c r="AF2352" s="20"/>
      <c r="AG2352" s="20"/>
      <c r="AH2352" s="20"/>
    </row>
    <row r="2353" spans="1:34" s="1" customFormat="1">
      <c r="A2353" s="96"/>
      <c r="B2353" s="96"/>
      <c r="C2353" s="470"/>
      <c r="D2353" s="96"/>
      <c r="E2353" s="96"/>
      <c r="F2353" s="96"/>
      <c r="G2353" s="96"/>
      <c r="H2353" s="96"/>
      <c r="I2353" s="16"/>
      <c r="J2353" s="16"/>
      <c r="K2353" s="32"/>
      <c r="L2353" s="16"/>
      <c r="M2353" s="16"/>
      <c r="N2353" s="16"/>
      <c r="AA2353" s="20"/>
      <c r="AB2353" s="20"/>
      <c r="AC2353" s="20"/>
      <c r="AD2353" s="20"/>
      <c r="AE2353" s="20"/>
      <c r="AF2353" s="20"/>
      <c r="AG2353" s="20"/>
      <c r="AH2353" s="20"/>
    </row>
    <row r="2354" spans="1:34" s="1" customFormat="1">
      <c r="A2354" s="96"/>
      <c r="B2354" s="96"/>
      <c r="C2354" s="470"/>
      <c r="D2354" s="96"/>
      <c r="E2354" s="96"/>
      <c r="F2354" s="96"/>
      <c r="G2354" s="96"/>
      <c r="H2354" s="96"/>
      <c r="I2354" s="16"/>
      <c r="J2354" s="16"/>
      <c r="K2354" s="32"/>
      <c r="L2354" s="16"/>
      <c r="M2354" s="16"/>
      <c r="N2354" s="16"/>
      <c r="AA2354" s="20"/>
      <c r="AB2354" s="20"/>
      <c r="AC2354" s="20"/>
      <c r="AD2354" s="20"/>
      <c r="AE2354" s="20"/>
      <c r="AF2354" s="20"/>
      <c r="AG2354" s="20"/>
      <c r="AH2354" s="20"/>
    </row>
    <row r="2355" spans="1:34" s="1" customFormat="1">
      <c r="A2355" s="96"/>
      <c r="B2355" s="96"/>
      <c r="C2355" s="470"/>
      <c r="D2355" s="96"/>
      <c r="E2355" s="96"/>
      <c r="F2355" s="96"/>
      <c r="G2355" s="96"/>
      <c r="H2355" s="96"/>
      <c r="I2355" s="16"/>
      <c r="J2355" s="16"/>
      <c r="K2355" s="32"/>
      <c r="L2355" s="16"/>
      <c r="M2355" s="16"/>
      <c r="N2355" s="16"/>
      <c r="AA2355" s="20"/>
      <c r="AB2355" s="20"/>
      <c r="AC2355" s="20"/>
      <c r="AD2355" s="20"/>
      <c r="AE2355" s="20"/>
      <c r="AF2355" s="20"/>
      <c r="AG2355" s="20"/>
      <c r="AH2355" s="20"/>
    </row>
    <row r="2356" spans="1:34" s="1" customFormat="1">
      <c r="A2356" s="96"/>
      <c r="B2356" s="96"/>
      <c r="C2356" s="470"/>
      <c r="D2356" s="96"/>
      <c r="E2356" s="96"/>
      <c r="F2356" s="96"/>
      <c r="G2356" s="96"/>
      <c r="H2356" s="96"/>
      <c r="I2356" s="16"/>
      <c r="J2356" s="16"/>
      <c r="K2356" s="32"/>
      <c r="L2356" s="16"/>
      <c r="M2356" s="16"/>
      <c r="N2356" s="16"/>
      <c r="AA2356" s="20"/>
      <c r="AB2356" s="20"/>
      <c r="AC2356" s="20"/>
      <c r="AD2356" s="20"/>
      <c r="AE2356" s="20"/>
      <c r="AF2356" s="20"/>
      <c r="AG2356" s="20"/>
      <c r="AH2356" s="20"/>
    </row>
    <row r="2357" spans="1:34" s="1" customFormat="1">
      <c r="A2357" s="96"/>
      <c r="B2357" s="96"/>
      <c r="C2357" s="470"/>
      <c r="D2357" s="96"/>
      <c r="E2357" s="96"/>
      <c r="F2357" s="96"/>
      <c r="G2357" s="96"/>
      <c r="H2357" s="96"/>
      <c r="I2357" s="16"/>
      <c r="J2357" s="16"/>
      <c r="K2357" s="32"/>
      <c r="L2357" s="16"/>
      <c r="M2357" s="16"/>
      <c r="N2357" s="16"/>
      <c r="AA2357" s="20"/>
      <c r="AB2357" s="20"/>
      <c r="AC2357" s="20"/>
      <c r="AD2357" s="20"/>
      <c r="AE2357" s="20"/>
      <c r="AF2357" s="20"/>
      <c r="AG2357" s="20"/>
      <c r="AH2357" s="20"/>
    </row>
    <row r="2358" spans="1:34" s="1" customFormat="1">
      <c r="A2358" s="96"/>
      <c r="B2358" s="96"/>
      <c r="C2358" s="470"/>
      <c r="D2358" s="96"/>
      <c r="E2358" s="96"/>
      <c r="F2358" s="96"/>
      <c r="G2358" s="96"/>
      <c r="H2358" s="96"/>
      <c r="I2358" s="16"/>
      <c r="J2358" s="16"/>
      <c r="K2358" s="32"/>
      <c r="L2358" s="16"/>
      <c r="M2358" s="16"/>
      <c r="N2358" s="16"/>
      <c r="AA2358" s="20"/>
      <c r="AB2358" s="20"/>
      <c r="AC2358" s="20"/>
      <c r="AD2358" s="20"/>
      <c r="AE2358" s="20"/>
      <c r="AF2358" s="20"/>
      <c r="AG2358" s="20"/>
      <c r="AH2358" s="20"/>
    </row>
    <row r="2359" spans="1:34" s="1" customFormat="1">
      <c r="A2359" s="96"/>
      <c r="B2359" s="96"/>
      <c r="C2359" s="470"/>
      <c r="D2359" s="96"/>
      <c r="E2359" s="96"/>
      <c r="F2359" s="96"/>
      <c r="G2359" s="96"/>
      <c r="H2359" s="96"/>
      <c r="I2359" s="16"/>
      <c r="J2359" s="16"/>
      <c r="K2359" s="32"/>
      <c r="L2359" s="16"/>
      <c r="M2359" s="16"/>
      <c r="N2359" s="16"/>
      <c r="AA2359" s="20"/>
      <c r="AB2359" s="20"/>
      <c r="AC2359" s="20"/>
      <c r="AD2359" s="20"/>
      <c r="AE2359" s="20"/>
      <c r="AF2359" s="20"/>
      <c r="AG2359" s="20"/>
      <c r="AH2359" s="20"/>
    </row>
    <row r="2360" spans="1:34" s="1" customFormat="1">
      <c r="A2360" s="96"/>
      <c r="B2360" s="96"/>
      <c r="C2360" s="470"/>
      <c r="D2360" s="96"/>
      <c r="E2360" s="96"/>
      <c r="F2360" s="96"/>
      <c r="G2360" s="96"/>
      <c r="H2360" s="96"/>
      <c r="I2360" s="16"/>
      <c r="J2360" s="16"/>
      <c r="K2360" s="32"/>
      <c r="L2360" s="16"/>
      <c r="M2360" s="16"/>
      <c r="N2360" s="16"/>
      <c r="AA2360" s="20"/>
      <c r="AB2360" s="20"/>
      <c r="AC2360" s="20"/>
      <c r="AD2360" s="20"/>
      <c r="AE2360" s="20"/>
      <c r="AF2360" s="20"/>
      <c r="AG2360" s="20"/>
      <c r="AH2360" s="20"/>
    </row>
    <row r="2361" spans="1:34" s="1" customFormat="1">
      <c r="A2361" s="96"/>
      <c r="B2361" s="96"/>
      <c r="C2361" s="470"/>
      <c r="D2361" s="96"/>
      <c r="E2361" s="96"/>
      <c r="F2361" s="96"/>
      <c r="G2361" s="96"/>
      <c r="H2361" s="96"/>
      <c r="I2361" s="16"/>
      <c r="J2361" s="16"/>
      <c r="K2361" s="32"/>
      <c r="L2361" s="16"/>
      <c r="M2361" s="16"/>
      <c r="N2361" s="16"/>
      <c r="AA2361" s="20"/>
      <c r="AB2361" s="20"/>
      <c r="AC2361" s="20"/>
      <c r="AD2361" s="20"/>
      <c r="AE2361" s="20"/>
      <c r="AF2361" s="20"/>
      <c r="AG2361" s="20"/>
      <c r="AH2361" s="20"/>
    </row>
    <row r="2362" spans="1:34" s="1" customFormat="1">
      <c r="A2362" s="96"/>
      <c r="B2362" s="96"/>
      <c r="C2362" s="470"/>
      <c r="D2362" s="96"/>
      <c r="E2362" s="96"/>
      <c r="F2362" s="96"/>
      <c r="G2362" s="96"/>
      <c r="H2362" s="96"/>
      <c r="I2362" s="16"/>
      <c r="J2362" s="16"/>
      <c r="K2362" s="32"/>
      <c r="L2362" s="16"/>
      <c r="M2362" s="16"/>
      <c r="N2362" s="16"/>
      <c r="AA2362" s="20"/>
      <c r="AB2362" s="20"/>
      <c r="AC2362" s="20"/>
      <c r="AD2362" s="20"/>
      <c r="AE2362" s="20"/>
      <c r="AF2362" s="20"/>
      <c r="AG2362" s="20"/>
      <c r="AH2362" s="20"/>
    </row>
    <row r="2363" spans="1:34" s="1" customFormat="1">
      <c r="A2363" s="96"/>
      <c r="B2363" s="96"/>
      <c r="C2363" s="470"/>
      <c r="D2363" s="96"/>
      <c r="E2363" s="96"/>
      <c r="F2363" s="96"/>
      <c r="G2363" s="96"/>
      <c r="H2363" s="96"/>
      <c r="I2363" s="16"/>
      <c r="J2363" s="16"/>
      <c r="K2363" s="32"/>
      <c r="L2363" s="16"/>
      <c r="M2363" s="16"/>
      <c r="N2363" s="16"/>
      <c r="AA2363" s="20"/>
      <c r="AB2363" s="20"/>
      <c r="AC2363" s="20"/>
      <c r="AD2363" s="20"/>
      <c r="AE2363" s="20"/>
      <c r="AF2363" s="20"/>
      <c r="AG2363" s="20"/>
      <c r="AH2363" s="20"/>
    </row>
    <row r="2364" spans="1:34" s="1" customFormat="1">
      <c r="A2364" s="96"/>
      <c r="B2364" s="96"/>
      <c r="C2364" s="470"/>
      <c r="D2364" s="96"/>
      <c r="E2364" s="96"/>
      <c r="F2364" s="96"/>
      <c r="G2364" s="96"/>
      <c r="H2364" s="96"/>
      <c r="I2364" s="16"/>
      <c r="J2364" s="16"/>
      <c r="K2364" s="32"/>
      <c r="L2364" s="16"/>
      <c r="M2364" s="16"/>
      <c r="N2364" s="16"/>
      <c r="AA2364" s="20"/>
      <c r="AB2364" s="20"/>
      <c r="AC2364" s="20"/>
      <c r="AD2364" s="20"/>
      <c r="AE2364" s="20"/>
      <c r="AF2364" s="20"/>
      <c r="AG2364" s="20"/>
      <c r="AH2364" s="20"/>
    </row>
    <row r="2365" spans="1:34" s="1" customFormat="1">
      <c r="A2365" s="96"/>
      <c r="B2365" s="96"/>
      <c r="C2365" s="470"/>
      <c r="D2365" s="96"/>
      <c r="E2365" s="96"/>
      <c r="F2365" s="96"/>
      <c r="G2365" s="96"/>
      <c r="H2365" s="96"/>
      <c r="I2365" s="16"/>
      <c r="J2365" s="16"/>
      <c r="K2365" s="32"/>
      <c r="L2365" s="16"/>
      <c r="M2365" s="16"/>
      <c r="N2365" s="16"/>
      <c r="AA2365" s="20"/>
      <c r="AB2365" s="20"/>
      <c r="AC2365" s="20"/>
      <c r="AD2365" s="20"/>
      <c r="AE2365" s="20"/>
      <c r="AF2365" s="20"/>
      <c r="AG2365" s="20"/>
      <c r="AH2365" s="20"/>
    </row>
    <row r="2366" spans="1:34" s="1" customFormat="1">
      <c r="A2366" s="96"/>
      <c r="B2366" s="96"/>
      <c r="C2366" s="470"/>
      <c r="D2366" s="96"/>
      <c r="E2366" s="96"/>
      <c r="F2366" s="96"/>
      <c r="G2366" s="96"/>
      <c r="H2366" s="96"/>
      <c r="I2366" s="16"/>
      <c r="J2366" s="16"/>
      <c r="K2366" s="32"/>
      <c r="L2366" s="16"/>
      <c r="M2366" s="16"/>
      <c r="N2366" s="16"/>
      <c r="AA2366" s="20"/>
      <c r="AB2366" s="20"/>
      <c r="AC2366" s="20"/>
      <c r="AD2366" s="20"/>
      <c r="AE2366" s="20"/>
      <c r="AF2366" s="20"/>
      <c r="AG2366" s="20"/>
      <c r="AH2366" s="20"/>
    </row>
    <row r="2367" spans="1:34" s="1" customFormat="1">
      <c r="A2367" s="96"/>
      <c r="B2367" s="96"/>
      <c r="C2367" s="470"/>
      <c r="D2367" s="96"/>
      <c r="E2367" s="96"/>
      <c r="F2367" s="96"/>
      <c r="G2367" s="96"/>
      <c r="H2367" s="96"/>
      <c r="I2367" s="16"/>
      <c r="J2367" s="16"/>
      <c r="K2367" s="32"/>
      <c r="L2367" s="16"/>
      <c r="M2367" s="16"/>
      <c r="N2367" s="16"/>
      <c r="AA2367" s="20"/>
      <c r="AB2367" s="20"/>
      <c r="AC2367" s="20"/>
      <c r="AD2367" s="20"/>
      <c r="AE2367" s="20"/>
      <c r="AF2367" s="20"/>
      <c r="AG2367" s="20"/>
      <c r="AH2367" s="20"/>
    </row>
    <row r="2368" spans="1:34" s="1" customFormat="1">
      <c r="A2368" s="96"/>
      <c r="B2368" s="96"/>
      <c r="C2368" s="470"/>
      <c r="D2368" s="96"/>
      <c r="E2368" s="96"/>
      <c r="F2368" s="96"/>
      <c r="G2368" s="96"/>
      <c r="H2368" s="96"/>
      <c r="I2368" s="16"/>
      <c r="J2368" s="16"/>
      <c r="K2368" s="32"/>
      <c r="L2368" s="16"/>
      <c r="M2368" s="16"/>
      <c r="N2368" s="16"/>
      <c r="AA2368" s="20"/>
      <c r="AB2368" s="20"/>
      <c r="AC2368" s="20"/>
      <c r="AD2368" s="20"/>
      <c r="AE2368" s="20"/>
      <c r="AF2368" s="20"/>
      <c r="AG2368" s="20"/>
      <c r="AH2368" s="20"/>
    </row>
    <row r="2369" spans="1:34" s="1" customFormat="1">
      <c r="A2369" s="96"/>
      <c r="B2369" s="96"/>
      <c r="C2369" s="470"/>
      <c r="D2369" s="96"/>
      <c r="E2369" s="96"/>
      <c r="F2369" s="96"/>
      <c r="G2369" s="96"/>
      <c r="H2369" s="96"/>
      <c r="I2369" s="16"/>
      <c r="J2369" s="16"/>
      <c r="K2369" s="32"/>
      <c r="L2369" s="16"/>
      <c r="M2369" s="16"/>
      <c r="N2369" s="16"/>
      <c r="AA2369" s="20"/>
      <c r="AB2369" s="20"/>
      <c r="AC2369" s="20"/>
      <c r="AD2369" s="20"/>
      <c r="AE2369" s="20"/>
      <c r="AF2369" s="20"/>
      <c r="AG2369" s="20"/>
      <c r="AH2369" s="20"/>
    </row>
    <row r="2370" spans="1:34" s="1" customFormat="1">
      <c r="A2370" s="96"/>
      <c r="B2370" s="96"/>
      <c r="C2370" s="470"/>
      <c r="D2370" s="96"/>
      <c r="E2370" s="96"/>
      <c r="F2370" s="96"/>
      <c r="G2370" s="96"/>
      <c r="H2370" s="96"/>
      <c r="I2370" s="16"/>
      <c r="J2370" s="16"/>
      <c r="K2370" s="32"/>
      <c r="L2370" s="16"/>
      <c r="M2370" s="16"/>
      <c r="N2370" s="16"/>
      <c r="AA2370" s="20"/>
      <c r="AB2370" s="20"/>
      <c r="AC2370" s="20"/>
      <c r="AD2370" s="20"/>
      <c r="AE2370" s="20"/>
      <c r="AF2370" s="20"/>
      <c r="AG2370" s="20"/>
      <c r="AH2370" s="20"/>
    </row>
    <row r="2371" spans="1:34" s="1" customFormat="1">
      <c r="A2371" s="96"/>
      <c r="B2371" s="96"/>
      <c r="C2371" s="470"/>
      <c r="D2371" s="96"/>
      <c r="E2371" s="96"/>
      <c r="F2371" s="96"/>
      <c r="G2371" s="96"/>
      <c r="H2371" s="96"/>
      <c r="I2371" s="16"/>
      <c r="J2371" s="16"/>
      <c r="K2371" s="32"/>
      <c r="L2371" s="16"/>
      <c r="M2371" s="16"/>
      <c r="N2371" s="16"/>
      <c r="AA2371" s="20"/>
      <c r="AB2371" s="20"/>
      <c r="AC2371" s="20"/>
      <c r="AD2371" s="20"/>
      <c r="AE2371" s="20"/>
      <c r="AF2371" s="20"/>
      <c r="AG2371" s="20"/>
      <c r="AH2371" s="20"/>
    </row>
    <row r="2372" spans="1:34" s="1" customFormat="1">
      <c r="A2372" s="96"/>
      <c r="B2372" s="96"/>
      <c r="C2372" s="470"/>
      <c r="D2372" s="96"/>
      <c r="E2372" s="96"/>
      <c r="F2372" s="96"/>
      <c r="G2372" s="96"/>
      <c r="H2372" s="96"/>
      <c r="I2372" s="16"/>
      <c r="J2372" s="16"/>
      <c r="K2372" s="32"/>
      <c r="L2372" s="16"/>
      <c r="M2372" s="16"/>
      <c r="N2372" s="16"/>
      <c r="AA2372" s="20"/>
      <c r="AB2372" s="20"/>
      <c r="AC2372" s="20"/>
      <c r="AD2372" s="20"/>
      <c r="AE2372" s="20"/>
      <c r="AF2372" s="20"/>
      <c r="AG2372" s="20"/>
      <c r="AH2372" s="20"/>
    </row>
    <row r="2373" spans="1:34" s="1" customFormat="1">
      <c r="A2373" s="96"/>
      <c r="B2373" s="96"/>
      <c r="C2373" s="470"/>
      <c r="D2373" s="96"/>
      <c r="E2373" s="96"/>
      <c r="F2373" s="96"/>
      <c r="G2373" s="96"/>
      <c r="H2373" s="96"/>
      <c r="I2373" s="16"/>
      <c r="J2373" s="16"/>
      <c r="K2373" s="32"/>
      <c r="L2373" s="16"/>
      <c r="M2373" s="16"/>
      <c r="N2373" s="16"/>
      <c r="AA2373" s="20"/>
      <c r="AB2373" s="20"/>
      <c r="AC2373" s="20"/>
      <c r="AD2373" s="20"/>
      <c r="AE2373" s="20"/>
      <c r="AF2373" s="20"/>
      <c r="AG2373" s="20"/>
      <c r="AH2373" s="20"/>
    </row>
    <row r="2374" spans="1:34" s="1" customFormat="1">
      <c r="A2374" s="96"/>
      <c r="B2374" s="96"/>
      <c r="C2374" s="470"/>
      <c r="D2374" s="96"/>
      <c r="E2374" s="96"/>
      <c r="F2374" s="96"/>
      <c r="G2374" s="96"/>
      <c r="H2374" s="96"/>
      <c r="I2374" s="16"/>
      <c r="J2374" s="16"/>
      <c r="K2374" s="32"/>
      <c r="L2374" s="16"/>
      <c r="M2374" s="16"/>
      <c r="N2374" s="16"/>
      <c r="AA2374" s="20"/>
      <c r="AB2374" s="20"/>
      <c r="AC2374" s="20"/>
      <c r="AD2374" s="20"/>
      <c r="AE2374" s="20"/>
      <c r="AF2374" s="20"/>
      <c r="AG2374" s="20"/>
      <c r="AH2374" s="20"/>
    </row>
    <row r="2375" spans="1:34" s="1" customFormat="1">
      <c r="A2375" s="96"/>
      <c r="B2375" s="96"/>
      <c r="C2375" s="470"/>
      <c r="D2375" s="96"/>
      <c r="E2375" s="96"/>
      <c r="F2375" s="96"/>
      <c r="G2375" s="96"/>
      <c r="H2375" s="96"/>
      <c r="I2375" s="16"/>
      <c r="J2375" s="16"/>
      <c r="K2375" s="32"/>
      <c r="L2375" s="16"/>
      <c r="M2375" s="16"/>
      <c r="N2375" s="16"/>
      <c r="AA2375" s="20"/>
      <c r="AB2375" s="20"/>
      <c r="AC2375" s="20"/>
      <c r="AD2375" s="20"/>
      <c r="AE2375" s="20"/>
      <c r="AF2375" s="20"/>
      <c r="AG2375" s="20"/>
      <c r="AH2375" s="20"/>
    </row>
    <row r="2376" spans="1:34" s="1" customFormat="1">
      <c r="A2376" s="96"/>
      <c r="B2376" s="96"/>
      <c r="C2376" s="470"/>
      <c r="D2376" s="96"/>
      <c r="E2376" s="96"/>
      <c r="F2376" s="96"/>
      <c r="G2376" s="96"/>
      <c r="H2376" s="96"/>
      <c r="I2376" s="16"/>
      <c r="J2376" s="16"/>
      <c r="K2376" s="32"/>
      <c r="L2376" s="16"/>
      <c r="M2376" s="16"/>
      <c r="N2376" s="16"/>
      <c r="AA2376" s="20"/>
      <c r="AB2376" s="20"/>
      <c r="AC2376" s="20"/>
      <c r="AD2376" s="20"/>
      <c r="AE2376" s="20"/>
      <c r="AF2376" s="20"/>
      <c r="AG2376" s="20"/>
      <c r="AH2376" s="20"/>
    </row>
    <row r="2377" spans="1:34" s="1" customFormat="1">
      <c r="A2377" s="96"/>
      <c r="B2377" s="96"/>
      <c r="C2377" s="470"/>
      <c r="D2377" s="96"/>
      <c r="E2377" s="96"/>
      <c r="F2377" s="96"/>
      <c r="G2377" s="96"/>
      <c r="H2377" s="96"/>
      <c r="I2377" s="16"/>
      <c r="J2377" s="16"/>
      <c r="K2377" s="32"/>
      <c r="L2377" s="16"/>
      <c r="M2377" s="16"/>
      <c r="N2377" s="16"/>
      <c r="AA2377" s="20"/>
      <c r="AB2377" s="20"/>
      <c r="AC2377" s="20"/>
      <c r="AD2377" s="20"/>
      <c r="AE2377" s="20"/>
      <c r="AF2377" s="20"/>
      <c r="AG2377" s="20"/>
      <c r="AH2377" s="20"/>
    </row>
    <row r="2378" spans="1:34" s="1" customFormat="1">
      <c r="A2378" s="96"/>
      <c r="B2378" s="96"/>
      <c r="C2378" s="470"/>
      <c r="D2378" s="96"/>
      <c r="E2378" s="96"/>
      <c r="F2378" s="96"/>
      <c r="G2378" s="96"/>
      <c r="H2378" s="96"/>
      <c r="I2378" s="16"/>
      <c r="J2378" s="16"/>
      <c r="K2378" s="32"/>
      <c r="L2378" s="16"/>
      <c r="M2378" s="16"/>
      <c r="N2378" s="16"/>
      <c r="AA2378" s="20"/>
      <c r="AB2378" s="20"/>
      <c r="AC2378" s="20"/>
      <c r="AD2378" s="20"/>
      <c r="AE2378" s="20"/>
      <c r="AF2378" s="20"/>
      <c r="AG2378" s="20"/>
      <c r="AH2378" s="20"/>
    </row>
    <row r="2379" spans="1:34" s="1" customFormat="1">
      <c r="A2379" s="96"/>
      <c r="B2379" s="96"/>
      <c r="C2379" s="470"/>
      <c r="D2379" s="96"/>
      <c r="E2379" s="96"/>
      <c r="F2379" s="96"/>
      <c r="G2379" s="96"/>
      <c r="H2379" s="96"/>
      <c r="I2379" s="16"/>
      <c r="J2379" s="16"/>
      <c r="K2379" s="32"/>
      <c r="L2379" s="16"/>
      <c r="M2379" s="16"/>
      <c r="N2379" s="16"/>
      <c r="AA2379" s="20"/>
      <c r="AB2379" s="20"/>
      <c r="AC2379" s="20"/>
      <c r="AD2379" s="20"/>
      <c r="AE2379" s="20"/>
      <c r="AF2379" s="20"/>
      <c r="AG2379" s="20"/>
      <c r="AH2379" s="20"/>
    </row>
    <row r="2380" spans="1:34" s="1" customFormat="1">
      <c r="A2380" s="96"/>
      <c r="B2380" s="96"/>
      <c r="C2380" s="470"/>
      <c r="D2380" s="96"/>
      <c r="E2380" s="96"/>
      <c r="F2380" s="96"/>
      <c r="G2380" s="96"/>
      <c r="H2380" s="96"/>
      <c r="I2380" s="16"/>
      <c r="J2380" s="16"/>
      <c r="K2380" s="32"/>
      <c r="L2380" s="16"/>
      <c r="M2380" s="16"/>
      <c r="N2380" s="16"/>
      <c r="AA2380" s="20"/>
      <c r="AB2380" s="20"/>
      <c r="AC2380" s="20"/>
      <c r="AD2380" s="20"/>
      <c r="AE2380" s="20"/>
      <c r="AF2380" s="20"/>
      <c r="AG2380" s="20"/>
      <c r="AH2380" s="20"/>
    </row>
    <row r="2381" spans="1:34" s="1" customFormat="1">
      <c r="A2381" s="96"/>
      <c r="B2381" s="96"/>
      <c r="C2381" s="470"/>
      <c r="D2381" s="96"/>
      <c r="E2381" s="96"/>
      <c r="F2381" s="96"/>
      <c r="G2381" s="96"/>
      <c r="H2381" s="96"/>
      <c r="I2381" s="16"/>
      <c r="J2381" s="16"/>
      <c r="K2381" s="32"/>
      <c r="L2381" s="16"/>
      <c r="M2381" s="16"/>
      <c r="N2381" s="16"/>
      <c r="AA2381" s="20"/>
      <c r="AB2381" s="20"/>
      <c r="AC2381" s="20"/>
      <c r="AD2381" s="20"/>
      <c r="AE2381" s="20"/>
      <c r="AF2381" s="20"/>
      <c r="AG2381" s="20"/>
      <c r="AH2381" s="20"/>
    </row>
    <row r="2382" spans="1:34" s="1" customFormat="1">
      <c r="A2382" s="96"/>
      <c r="B2382" s="96"/>
      <c r="C2382" s="470"/>
      <c r="D2382" s="96"/>
      <c r="E2382" s="96"/>
      <c r="F2382" s="96"/>
      <c r="G2382" s="96"/>
      <c r="H2382" s="96"/>
      <c r="I2382" s="16"/>
      <c r="J2382" s="16"/>
      <c r="K2382" s="32"/>
      <c r="L2382" s="16"/>
      <c r="M2382" s="16"/>
      <c r="N2382" s="16"/>
      <c r="AA2382" s="20"/>
      <c r="AB2382" s="20"/>
      <c r="AC2382" s="20"/>
      <c r="AD2382" s="20"/>
      <c r="AE2382" s="20"/>
      <c r="AF2382" s="20"/>
      <c r="AG2382" s="20"/>
      <c r="AH2382" s="20"/>
    </row>
    <row r="2383" spans="1:34" s="1" customFormat="1">
      <c r="A2383" s="96"/>
      <c r="B2383" s="96"/>
      <c r="C2383" s="470"/>
      <c r="D2383" s="96"/>
      <c r="E2383" s="96"/>
      <c r="F2383" s="96"/>
      <c r="G2383" s="96"/>
      <c r="H2383" s="96"/>
      <c r="I2383" s="16"/>
      <c r="J2383" s="16"/>
      <c r="K2383" s="32"/>
      <c r="L2383" s="16"/>
      <c r="M2383" s="16"/>
      <c r="N2383" s="16"/>
      <c r="AA2383" s="20"/>
      <c r="AB2383" s="20"/>
      <c r="AC2383" s="20"/>
      <c r="AD2383" s="20"/>
      <c r="AE2383" s="20"/>
      <c r="AF2383" s="20"/>
      <c r="AG2383" s="20"/>
      <c r="AH2383" s="20"/>
    </row>
    <row r="2384" spans="1:34" s="1" customFormat="1">
      <c r="A2384" s="96"/>
      <c r="B2384" s="96"/>
      <c r="C2384" s="470"/>
      <c r="D2384" s="96"/>
      <c r="E2384" s="96"/>
      <c r="F2384" s="96"/>
      <c r="G2384" s="96"/>
      <c r="H2384" s="96"/>
      <c r="I2384" s="16"/>
      <c r="J2384" s="16"/>
      <c r="K2384" s="32"/>
      <c r="L2384" s="16"/>
      <c r="M2384" s="16"/>
      <c r="N2384" s="16"/>
      <c r="AA2384" s="20"/>
      <c r="AB2384" s="20"/>
      <c r="AC2384" s="20"/>
      <c r="AD2384" s="20"/>
      <c r="AE2384" s="20"/>
      <c r="AF2384" s="20"/>
      <c r="AG2384" s="20"/>
      <c r="AH2384" s="20"/>
    </row>
    <row r="2385" spans="1:34" s="1" customFormat="1">
      <c r="A2385" s="96"/>
      <c r="B2385" s="96"/>
      <c r="C2385" s="470"/>
      <c r="D2385" s="96"/>
      <c r="E2385" s="96"/>
      <c r="F2385" s="96"/>
      <c r="G2385" s="96"/>
      <c r="H2385" s="96"/>
      <c r="I2385" s="16"/>
      <c r="J2385" s="16"/>
      <c r="K2385" s="32"/>
      <c r="L2385" s="16"/>
      <c r="M2385" s="16"/>
      <c r="N2385" s="16"/>
      <c r="AA2385" s="20"/>
      <c r="AB2385" s="20"/>
      <c r="AC2385" s="20"/>
      <c r="AD2385" s="20"/>
      <c r="AE2385" s="20"/>
      <c r="AF2385" s="20"/>
      <c r="AG2385" s="20"/>
      <c r="AH2385" s="20"/>
    </row>
    <row r="2386" spans="1:34" s="1" customFormat="1">
      <c r="A2386" s="96"/>
      <c r="B2386" s="96"/>
      <c r="C2386" s="470"/>
      <c r="D2386" s="96"/>
      <c r="E2386" s="96"/>
      <c r="F2386" s="96"/>
      <c r="G2386" s="96"/>
      <c r="H2386" s="96"/>
      <c r="I2386" s="16"/>
      <c r="J2386" s="16"/>
      <c r="K2386" s="32"/>
      <c r="L2386" s="16"/>
      <c r="M2386" s="16"/>
      <c r="N2386" s="16"/>
      <c r="AA2386" s="20"/>
      <c r="AB2386" s="20"/>
      <c r="AC2386" s="20"/>
      <c r="AD2386" s="20"/>
      <c r="AE2386" s="20"/>
      <c r="AF2386" s="20"/>
      <c r="AG2386" s="20"/>
      <c r="AH2386" s="20"/>
    </row>
    <row r="2387" spans="1:34" s="1" customFormat="1">
      <c r="A2387" s="96"/>
      <c r="B2387" s="96"/>
      <c r="C2387" s="470"/>
      <c r="D2387" s="96"/>
      <c r="E2387" s="96"/>
      <c r="F2387" s="96"/>
      <c r="G2387" s="96"/>
      <c r="H2387" s="96"/>
      <c r="I2387" s="16"/>
      <c r="J2387" s="16"/>
      <c r="K2387" s="32"/>
      <c r="L2387" s="16"/>
      <c r="M2387" s="16"/>
      <c r="N2387" s="16"/>
      <c r="AA2387" s="20"/>
      <c r="AB2387" s="20"/>
      <c r="AC2387" s="20"/>
      <c r="AD2387" s="20"/>
      <c r="AE2387" s="20"/>
      <c r="AF2387" s="20"/>
      <c r="AG2387" s="20"/>
      <c r="AH2387" s="20"/>
    </row>
    <row r="2388" spans="1:34" s="1" customFormat="1">
      <c r="A2388" s="96"/>
      <c r="B2388" s="96"/>
      <c r="C2388" s="470"/>
      <c r="D2388" s="96"/>
      <c r="E2388" s="96"/>
      <c r="F2388" s="96"/>
      <c r="G2388" s="96"/>
      <c r="H2388" s="96"/>
      <c r="I2388" s="16"/>
      <c r="J2388" s="16"/>
      <c r="K2388" s="32"/>
      <c r="L2388" s="16"/>
      <c r="M2388" s="16"/>
      <c r="N2388" s="16"/>
      <c r="AA2388" s="20"/>
      <c r="AB2388" s="20"/>
      <c r="AC2388" s="20"/>
      <c r="AD2388" s="20"/>
      <c r="AE2388" s="20"/>
      <c r="AF2388" s="20"/>
      <c r="AG2388" s="20"/>
      <c r="AH2388" s="20"/>
    </row>
    <row r="2389" spans="1:34" s="1" customFormat="1">
      <c r="A2389" s="96"/>
      <c r="B2389" s="96"/>
      <c r="C2389" s="470"/>
      <c r="D2389" s="96"/>
      <c r="E2389" s="96"/>
      <c r="F2389" s="96"/>
      <c r="G2389" s="96"/>
      <c r="H2389" s="96"/>
      <c r="I2389" s="16"/>
      <c r="J2389" s="16"/>
      <c r="K2389" s="32"/>
      <c r="L2389" s="16"/>
      <c r="M2389" s="16"/>
      <c r="N2389" s="16"/>
      <c r="AA2389" s="20"/>
      <c r="AB2389" s="20"/>
      <c r="AC2389" s="20"/>
      <c r="AD2389" s="20"/>
      <c r="AE2389" s="20"/>
      <c r="AF2389" s="20"/>
      <c r="AG2389" s="20"/>
      <c r="AH2389" s="20"/>
    </row>
    <row r="2390" spans="1:34" s="1" customFormat="1">
      <c r="A2390" s="96"/>
      <c r="B2390" s="96"/>
      <c r="C2390" s="470"/>
      <c r="D2390" s="96"/>
      <c r="E2390" s="96"/>
      <c r="F2390" s="96"/>
      <c r="G2390" s="96"/>
      <c r="H2390" s="96"/>
      <c r="I2390" s="16"/>
      <c r="J2390" s="16"/>
      <c r="K2390" s="32"/>
      <c r="L2390" s="16"/>
      <c r="M2390" s="16"/>
      <c r="N2390" s="16"/>
      <c r="AA2390" s="20"/>
      <c r="AB2390" s="20"/>
      <c r="AC2390" s="20"/>
      <c r="AD2390" s="20"/>
      <c r="AE2390" s="20"/>
      <c r="AF2390" s="20"/>
      <c r="AG2390" s="20"/>
      <c r="AH2390" s="20"/>
    </row>
    <row r="2391" spans="1:34" s="1" customFormat="1">
      <c r="A2391" s="96"/>
      <c r="B2391" s="96"/>
      <c r="C2391" s="470"/>
      <c r="D2391" s="96"/>
      <c r="E2391" s="96"/>
      <c r="F2391" s="96"/>
      <c r="G2391" s="96"/>
      <c r="H2391" s="96"/>
      <c r="I2391" s="16"/>
      <c r="J2391" s="16"/>
      <c r="K2391" s="32"/>
      <c r="L2391" s="16"/>
      <c r="M2391" s="16"/>
      <c r="N2391" s="16"/>
      <c r="AA2391" s="20"/>
      <c r="AB2391" s="20"/>
      <c r="AC2391" s="20"/>
      <c r="AD2391" s="20"/>
      <c r="AE2391" s="20"/>
      <c r="AF2391" s="20"/>
      <c r="AG2391" s="20"/>
      <c r="AH2391" s="20"/>
    </row>
    <row r="2392" spans="1:34" s="1" customFormat="1">
      <c r="A2392" s="96"/>
      <c r="B2392" s="96"/>
      <c r="C2392" s="470"/>
      <c r="D2392" s="96"/>
      <c r="E2392" s="96"/>
      <c r="F2392" s="96"/>
      <c r="G2392" s="96"/>
      <c r="H2392" s="96"/>
      <c r="I2392" s="16"/>
      <c r="J2392" s="16"/>
      <c r="K2392" s="32"/>
      <c r="L2392" s="16"/>
      <c r="M2392" s="16"/>
      <c r="N2392" s="16"/>
      <c r="AA2392" s="20"/>
      <c r="AB2392" s="20"/>
      <c r="AC2392" s="20"/>
      <c r="AD2392" s="20"/>
      <c r="AE2392" s="20"/>
      <c r="AF2392" s="20"/>
      <c r="AG2392" s="20"/>
      <c r="AH2392" s="20"/>
    </row>
    <row r="2393" spans="1:34" s="1" customFormat="1">
      <c r="A2393" s="96"/>
      <c r="B2393" s="96"/>
      <c r="C2393" s="470"/>
      <c r="D2393" s="96"/>
      <c r="E2393" s="96"/>
      <c r="F2393" s="96"/>
      <c r="G2393" s="96"/>
      <c r="H2393" s="96"/>
      <c r="I2393" s="16"/>
      <c r="J2393" s="16"/>
      <c r="K2393" s="32"/>
      <c r="L2393" s="16"/>
      <c r="M2393" s="16"/>
      <c r="N2393" s="16"/>
      <c r="AA2393" s="20"/>
      <c r="AB2393" s="20"/>
      <c r="AC2393" s="20"/>
      <c r="AD2393" s="20"/>
      <c r="AE2393" s="20"/>
      <c r="AF2393" s="20"/>
      <c r="AG2393" s="20"/>
      <c r="AH2393" s="20"/>
    </row>
    <row r="2394" spans="1:34" s="1" customFormat="1">
      <c r="A2394" s="96"/>
      <c r="B2394" s="96"/>
      <c r="C2394" s="470"/>
      <c r="D2394" s="96"/>
      <c r="E2394" s="96"/>
      <c r="F2394" s="96"/>
      <c r="G2394" s="96"/>
      <c r="H2394" s="96"/>
      <c r="I2394" s="16"/>
      <c r="J2394" s="16"/>
      <c r="K2394" s="32"/>
      <c r="L2394" s="16"/>
      <c r="M2394" s="16"/>
      <c r="N2394" s="16"/>
      <c r="AA2394" s="20"/>
      <c r="AB2394" s="20"/>
      <c r="AC2394" s="20"/>
      <c r="AD2394" s="20"/>
      <c r="AE2394" s="20"/>
      <c r="AF2394" s="20"/>
      <c r="AG2394" s="20"/>
      <c r="AH2394" s="20"/>
    </row>
    <row r="2395" spans="1:34" s="1" customFormat="1">
      <c r="A2395" s="96"/>
      <c r="B2395" s="96"/>
      <c r="C2395" s="470"/>
      <c r="D2395" s="96"/>
      <c r="E2395" s="96"/>
      <c r="F2395" s="96"/>
      <c r="G2395" s="96"/>
      <c r="H2395" s="96"/>
      <c r="I2395" s="16"/>
      <c r="J2395" s="16"/>
      <c r="K2395" s="32"/>
      <c r="L2395" s="16"/>
      <c r="M2395" s="16"/>
      <c r="N2395" s="16"/>
      <c r="AA2395" s="20"/>
      <c r="AB2395" s="20"/>
      <c r="AC2395" s="20"/>
      <c r="AD2395" s="20"/>
      <c r="AE2395" s="20"/>
      <c r="AF2395" s="20"/>
      <c r="AG2395" s="20"/>
      <c r="AH2395" s="20"/>
    </row>
    <row r="2396" spans="1:34" s="1" customFormat="1">
      <c r="A2396" s="96"/>
      <c r="B2396" s="96"/>
      <c r="C2396" s="470"/>
      <c r="D2396" s="96"/>
      <c r="E2396" s="96"/>
      <c r="F2396" s="96"/>
      <c r="G2396" s="96"/>
      <c r="H2396" s="96"/>
      <c r="I2396" s="16"/>
      <c r="J2396" s="16"/>
      <c r="K2396" s="32"/>
      <c r="L2396" s="16"/>
      <c r="M2396" s="16"/>
      <c r="N2396" s="16"/>
      <c r="AA2396" s="20"/>
      <c r="AB2396" s="20"/>
      <c r="AC2396" s="20"/>
      <c r="AD2396" s="20"/>
      <c r="AE2396" s="20"/>
      <c r="AF2396" s="20"/>
      <c r="AG2396" s="20"/>
      <c r="AH2396" s="20"/>
    </row>
    <row r="2397" spans="1:34" s="1" customFormat="1">
      <c r="A2397" s="96"/>
      <c r="B2397" s="96"/>
      <c r="C2397" s="470"/>
      <c r="D2397" s="96"/>
      <c r="E2397" s="96"/>
      <c r="F2397" s="96"/>
      <c r="G2397" s="96"/>
      <c r="H2397" s="96"/>
      <c r="I2397" s="16"/>
      <c r="J2397" s="16"/>
      <c r="K2397" s="32"/>
      <c r="L2397" s="16"/>
      <c r="M2397" s="16"/>
      <c r="N2397" s="16"/>
      <c r="AA2397" s="20"/>
      <c r="AB2397" s="20"/>
      <c r="AC2397" s="20"/>
      <c r="AD2397" s="20"/>
      <c r="AE2397" s="20"/>
      <c r="AF2397" s="20"/>
      <c r="AG2397" s="20"/>
      <c r="AH2397" s="20"/>
    </row>
    <row r="2398" spans="1:34" s="1" customFormat="1">
      <c r="A2398" s="96"/>
      <c r="B2398" s="96"/>
      <c r="C2398" s="470"/>
      <c r="D2398" s="96"/>
      <c r="E2398" s="96"/>
      <c r="F2398" s="96"/>
      <c r="G2398" s="96"/>
      <c r="H2398" s="96"/>
      <c r="I2398" s="16"/>
      <c r="J2398" s="16"/>
      <c r="K2398" s="32"/>
      <c r="L2398" s="16"/>
      <c r="M2398" s="16"/>
      <c r="N2398" s="16"/>
      <c r="AA2398" s="20"/>
      <c r="AB2398" s="20"/>
      <c r="AC2398" s="20"/>
      <c r="AD2398" s="20"/>
      <c r="AE2398" s="20"/>
      <c r="AF2398" s="20"/>
      <c r="AG2398" s="20"/>
      <c r="AH2398" s="20"/>
    </row>
    <row r="2399" spans="1:34" s="1" customFormat="1">
      <c r="A2399" s="96"/>
      <c r="B2399" s="96"/>
      <c r="C2399" s="470"/>
      <c r="D2399" s="96"/>
      <c r="E2399" s="96"/>
      <c r="F2399" s="96"/>
      <c r="G2399" s="96"/>
      <c r="H2399" s="96"/>
      <c r="I2399" s="16"/>
      <c r="J2399" s="16"/>
      <c r="K2399" s="32"/>
      <c r="L2399" s="16"/>
      <c r="M2399" s="16"/>
      <c r="N2399" s="16"/>
      <c r="AA2399" s="20"/>
      <c r="AB2399" s="20"/>
      <c r="AC2399" s="20"/>
      <c r="AD2399" s="20"/>
      <c r="AE2399" s="20"/>
      <c r="AF2399" s="20"/>
      <c r="AG2399" s="20"/>
      <c r="AH2399" s="20"/>
    </row>
    <row r="2400" spans="1:34" s="1" customFormat="1">
      <c r="A2400" s="96"/>
      <c r="B2400" s="96"/>
      <c r="C2400" s="470"/>
      <c r="D2400" s="96"/>
      <c r="E2400" s="96"/>
      <c r="F2400" s="96"/>
      <c r="G2400" s="96"/>
      <c r="H2400" s="96"/>
      <c r="I2400" s="16"/>
      <c r="J2400" s="16"/>
      <c r="K2400" s="32"/>
      <c r="L2400" s="16"/>
      <c r="M2400" s="16"/>
      <c r="N2400" s="16"/>
      <c r="AA2400" s="20"/>
      <c r="AB2400" s="20"/>
      <c r="AC2400" s="20"/>
      <c r="AD2400" s="20"/>
      <c r="AE2400" s="20"/>
      <c r="AF2400" s="20"/>
      <c r="AG2400" s="20"/>
      <c r="AH2400" s="20"/>
    </row>
    <row r="2401" spans="1:34" s="1" customFormat="1">
      <c r="A2401" s="96"/>
      <c r="B2401" s="96"/>
      <c r="C2401" s="470"/>
      <c r="D2401" s="96"/>
      <c r="E2401" s="96"/>
      <c r="F2401" s="96"/>
      <c r="G2401" s="96"/>
      <c r="H2401" s="96"/>
      <c r="I2401" s="16"/>
      <c r="J2401" s="16"/>
      <c r="K2401" s="32"/>
      <c r="L2401" s="16"/>
      <c r="M2401" s="16"/>
      <c r="N2401" s="16"/>
      <c r="AA2401" s="20"/>
      <c r="AB2401" s="20"/>
      <c r="AC2401" s="20"/>
      <c r="AD2401" s="20"/>
      <c r="AE2401" s="20"/>
      <c r="AF2401" s="20"/>
      <c r="AG2401" s="20"/>
      <c r="AH2401" s="20"/>
    </row>
    <row r="2402" spans="1:34" s="1" customFormat="1">
      <c r="A2402" s="96"/>
      <c r="B2402" s="96"/>
      <c r="C2402" s="470"/>
      <c r="D2402" s="96"/>
      <c r="E2402" s="96"/>
      <c r="F2402" s="96"/>
      <c r="G2402" s="96"/>
      <c r="H2402" s="96"/>
      <c r="I2402" s="16"/>
      <c r="J2402" s="16"/>
      <c r="K2402" s="32"/>
      <c r="L2402" s="16"/>
      <c r="M2402" s="16"/>
      <c r="N2402" s="16"/>
      <c r="AA2402" s="20"/>
      <c r="AB2402" s="20"/>
      <c r="AC2402" s="20"/>
      <c r="AD2402" s="20"/>
      <c r="AE2402" s="20"/>
      <c r="AF2402" s="20"/>
      <c r="AG2402" s="20"/>
      <c r="AH2402" s="20"/>
    </row>
    <row r="2403" spans="1:34" s="1" customFormat="1">
      <c r="A2403" s="96"/>
      <c r="B2403" s="96"/>
      <c r="C2403" s="470"/>
      <c r="D2403" s="96"/>
      <c r="E2403" s="96"/>
      <c r="F2403" s="96"/>
      <c r="G2403" s="96"/>
      <c r="H2403" s="96"/>
      <c r="I2403" s="16"/>
      <c r="J2403" s="16"/>
      <c r="K2403" s="32"/>
      <c r="L2403" s="16"/>
      <c r="M2403" s="16"/>
      <c r="N2403" s="16"/>
      <c r="AA2403" s="20"/>
      <c r="AB2403" s="20"/>
      <c r="AC2403" s="20"/>
      <c r="AD2403" s="20"/>
      <c r="AE2403" s="20"/>
      <c r="AF2403" s="20"/>
      <c r="AG2403" s="20"/>
      <c r="AH2403" s="20"/>
    </row>
    <row r="2404" spans="1:34" s="1" customFormat="1">
      <c r="A2404" s="96"/>
      <c r="B2404" s="96"/>
      <c r="C2404" s="470"/>
      <c r="D2404" s="96"/>
      <c r="E2404" s="96"/>
      <c r="F2404" s="96"/>
      <c r="G2404" s="96"/>
      <c r="H2404" s="96"/>
      <c r="I2404" s="16"/>
      <c r="J2404" s="16"/>
      <c r="K2404" s="32"/>
      <c r="L2404" s="16"/>
      <c r="M2404" s="16"/>
      <c r="N2404" s="16"/>
      <c r="AA2404" s="20"/>
      <c r="AB2404" s="20"/>
      <c r="AC2404" s="20"/>
      <c r="AD2404" s="20"/>
      <c r="AE2404" s="20"/>
      <c r="AF2404" s="20"/>
      <c r="AG2404" s="20"/>
      <c r="AH2404" s="20"/>
    </row>
    <row r="2405" spans="1:34" s="1" customFormat="1">
      <c r="A2405" s="96"/>
      <c r="B2405" s="96"/>
      <c r="C2405" s="470"/>
      <c r="D2405" s="96"/>
      <c r="E2405" s="96"/>
      <c r="F2405" s="96"/>
      <c r="G2405" s="96"/>
      <c r="H2405" s="96"/>
      <c r="I2405" s="16"/>
      <c r="J2405" s="16"/>
      <c r="K2405" s="32"/>
      <c r="L2405" s="16"/>
      <c r="M2405" s="16"/>
      <c r="N2405" s="16"/>
      <c r="AA2405" s="20"/>
      <c r="AB2405" s="20"/>
      <c r="AC2405" s="20"/>
      <c r="AD2405" s="20"/>
      <c r="AE2405" s="20"/>
      <c r="AF2405" s="20"/>
      <c r="AG2405" s="20"/>
      <c r="AH2405" s="20"/>
    </row>
    <row r="2406" spans="1:34" s="1" customFormat="1">
      <c r="A2406" s="96"/>
      <c r="B2406" s="96"/>
      <c r="C2406" s="470"/>
      <c r="D2406" s="96"/>
      <c r="E2406" s="96"/>
      <c r="F2406" s="96"/>
      <c r="G2406" s="96"/>
      <c r="H2406" s="96"/>
      <c r="I2406" s="16"/>
      <c r="J2406" s="16"/>
      <c r="K2406" s="32"/>
      <c r="L2406" s="16"/>
      <c r="M2406" s="16"/>
      <c r="N2406" s="16"/>
      <c r="AA2406" s="20"/>
      <c r="AB2406" s="20"/>
      <c r="AC2406" s="20"/>
      <c r="AD2406" s="20"/>
      <c r="AE2406" s="20"/>
      <c r="AF2406" s="20"/>
      <c r="AG2406" s="20"/>
      <c r="AH2406" s="20"/>
    </row>
    <row r="2407" spans="1:34" s="1" customFormat="1">
      <c r="A2407" s="96"/>
      <c r="B2407" s="96"/>
      <c r="C2407" s="470"/>
      <c r="D2407" s="96"/>
      <c r="E2407" s="96"/>
      <c r="F2407" s="96"/>
      <c r="G2407" s="96"/>
      <c r="H2407" s="96"/>
      <c r="I2407" s="16"/>
      <c r="J2407" s="16"/>
      <c r="K2407" s="32"/>
      <c r="L2407" s="16"/>
      <c r="M2407" s="16"/>
      <c r="N2407" s="16"/>
      <c r="AA2407" s="20"/>
      <c r="AB2407" s="20"/>
      <c r="AC2407" s="20"/>
      <c r="AD2407" s="20"/>
      <c r="AE2407" s="20"/>
      <c r="AF2407" s="20"/>
      <c r="AG2407" s="20"/>
      <c r="AH2407" s="20"/>
    </row>
    <row r="2408" spans="1:34" s="1" customFormat="1">
      <c r="A2408" s="96"/>
      <c r="B2408" s="96"/>
      <c r="C2408" s="470"/>
      <c r="D2408" s="96"/>
      <c r="E2408" s="96"/>
      <c r="F2408" s="96"/>
      <c r="G2408" s="96"/>
      <c r="H2408" s="96"/>
      <c r="I2408" s="16"/>
      <c r="J2408" s="16"/>
      <c r="K2408" s="32"/>
      <c r="L2408" s="16"/>
      <c r="M2408" s="16"/>
      <c r="N2408" s="16"/>
      <c r="AA2408" s="20"/>
      <c r="AB2408" s="20"/>
      <c r="AC2408" s="20"/>
      <c r="AD2408" s="20"/>
      <c r="AE2408" s="20"/>
      <c r="AF2408" s="20"/>
      <c r="AG2408" s="20"/>
      <c r="AH2408" s="20"/>
    </row>
    <row r="2409" spans="1:34" s="1" customFormat="1">
      <c r="A2409" s="96"/>
      <c r="B2409" s="96"/>
      <c r="C2409" s="470"/>
      <c r="D2409" s="96"/>
      <c r="E2409" s="96"/>
      <c r="F2409" s="96"/>
      <c r="G2409" s="96"/>
      <c r="H2409" s="96"/>
      <c r="I2409" s="16"/>
      <c r="J2409" s="16"/>
      <c r="K2409" s="32"/>
      <c r="L2409" s="16"/>
      <c r="M2409" s="16"/>
      <c r="N2409" s="16"/>
      <c r="AA2409" s="20"/>
      <c r="AB2409" s="20"/>
      <c r="AC2409" s="20"/>
      <c r="AD2409" s="20"/>
      <c r="AE2409" s="20"/>
      <c r="AF2409" s="20"/>
      <c r="AG2409" s="20"/>
      <c r="AH2409" s="20"/>
    </row>
    <row r="2410" spans="1:34" s="1" customFormat="1">
      <c r="A2410" s="96"/>
      <c r="B2410" s="96"/>
      <c r="C2410" s="470"/>
      <c r="D2410" s="96"/>
      <c r="E2410" s="96"/>
      <c r="F2410" s="96"/>
      <c r="G2410" s="96"/>
      <c r="H2410" s="96"/>
      <c r="I2410" s="16"/>
      <c r="J2410" s="16"/>
      <c r="K2410" s="32"/>
      <c r="L2410" s="16"/>
      <c r="M2410" s="16"/>
      <c r="N2410" s="16"/>
      <c r="AA2410" s="20"/>
      <c r="AB2410" s="20"/>
      <c r="AC2410" s="20"/>
      <c r="AD2410" s="20"/>
      <c r="AE2410" s="20"/>
      <c r="AF2410" s="20"/>
      <c r="AG2410" s="20"/>
      <c r="AH2410" s="20"/>
    </row>
    <row r="2411" spans="1:34" s="1" customFormat="1">
      <c r="A2411" s="96"/>
      <c r="B2411" s="96"/>
      <c r="C2411" s="470"/>
      <c r="D2411" s="96"/>
      <c r="E2411" s="96"/>
      <c r="F2411" s="96"/>
      <c r="G2411" s="96"/>
      <c r="H2411" s="96"/>
      <c r="I2411" s="16"/>
      <c r="J2411" s="16"/>
      <c r="K2411" s="32"/>
      <c r="L2411" s="16"/>
      <c r="M2411" s="16"/>
      <c r="N2411" s="16"/>
      <c r="AA2411" s="20"/>
      <c r="AB2411" s="20"/>
      <c r="AC2411" s="20"/>
      <c r="AD2411" s="20"/>
      <c r="AE2411" s="20"/>
      <c r="AF2411" s="20"/>
      <c r="AG2411" s="20"/>
      <c r="AH2411" s="20"/>
    </row>
    <row r="2412" spans="1:34" s="1" customFormat="1">
      <c r="A2412" s="96"/>
      <c r="B2412" s="96"/>
      <c r="C2412" s="470"/>
      <c r="D2412" s="96"/>
      <c r="E2412" s="96"/>
      <c r="F2412" s="96"/>
      <c r="G2412" s="96"/>
      <c r="H2412" s="96"/>
      <c r="I2412" s="16"/>
      <c r="J2412" s="16"/>
      <c r="K2412" s="32"/>
      <c r="L2412" s="16"/>
      <c r="M2412" s="16"/>
      <c r="N2412" s="16"/>
      <c r="AA2412" s="20"/>
      <c r="AB2412" s="20"/>
      <c r="AC2412" s="20"/>
      <c r="AD2412" s="20"/>
      <c r="AE2412" s="20"/>
      <c r="AF2412" s="20"/>
      <c r="AG2412" s="20"/>
      <c r="AH2412" s="20"/>
    </row>
    <row r="2413" spans="1:34" s="1" customFormat="1">
      <c r="A2413" s="96"/>
      <c r="B2413" s="96"/>
      <c r="C2413" s="470"/>
      <c r="D2413" s="96"/>
      <c r="E2413" s="96"/>
      <c r="F2413" s="96"/>
      <c r="G2413" s="96"/>
      <c r="H2413" s="96"/>
      <c r="I2413" s="16"/>
      <c r="J2413" s="16"/>
      <c r="K2413" s="32"/>
      <c r="L2413" s="16"/>
      <c r="M2413" s="16"/>
      <c r="N2413" s="16"/>
      <c r="AA2413" s="20"/>
      <c r="AB2413" s="20"/>
      <c r="AC2413" s="20"/>
      <c r="AD2413" s="20"/>
      <c r="AE2413" s="20"/>
      <c r="AF2413" s="20"/>
      <c r="AG2413" s="20"/>
      <c r="AH2413" s="20"/>
    </row>
    <row r="2414" spans="1:34" s="1" customFormat="1">
      <c r="A2414" s="96"/>
      <c r="B2414" s="96"/>
      <c r="C2414" s="470"/>
      <c r="D2414" s="96"/>
      <c r="E2414" s="96"/>
      <c r="F2414" s="96"/>
      <c r="G2414" s="96"/>
      <c r="H2414" s="96"/>
      <c r="I2414" s="16"/>
      <c r="J2414" s="16"/>
      <c r="K2414" s="32"/>
      <c r="L2414" s="16"/>
      <c r="M2414" s="16"/>
      <c r="N2414" s="16"/>
      <c r="AA2414" s="20"/>
      <c r="AB2414" s="20"/>
      <c r="AC2414" s="20"/>
      <c r="AD2414" s="20"/>
      <c r="AE2414" s="20"/>
      <c r="AF2414" s="20"/>
      <c r="AG2414" s="20"/>
      <c r="AH2414" s="20"/>
    </row>
    <row r="2415" spans="1:34" s="1" customFormat="1">
      <c r="A2415" s="96"/>
      <c r="B2415" s="96"/>
      <c r="C2415" s="470"/>
      <c r="D2415" s="96"/>
      <c r="E2415" s="96"/>
      <c r="F2415" s="96"/>
      <c r="G2415" s="96"/>
      <c r="H2415" s="96"/>
      <c r="I2415" s="16"/>
      <c r="J2415" s="16"/>
      <c r="K2415" s="32"/>
      <c r="L2415" s="16"/>
      <c r="M2415" s="16"/>
      <c r="N2415" s="16"/>
      <c r="AA2415" s="20"/>
      <c r="AB2415" s="20"/>
      <c r="AC2415" s="20"/>
      <c r="AD2415" s="20"/>
      <c r="AE2415" s="20"/>
      <c r="AF2415" s="20"/>
      <c r="AG2415" s="20"/>
      <c r="AH2415" s="20"/>
    </row>
    <row r="2416" spans="1:34" s="1" customFormat="1">
      <c r="A2416" s="96"/>
      <c r="B2416" s="96"/>
      <c r="C2416" s="470"/>
      <c r="D2416" s="96"/>
      <c r="E2416" s="96"/>
      <c r="F2416" s="96"/>
      <c r="G2416" s="96"/>
      <c r="H2416" s="96"/>
      <c r="I2416" s="16"/>
      <c r="J2416" s="16"/>
      <c r="K2416" s="32"/>
      <c r="L2416" s="16"/>
      <c r="M2416" s="16"/>
      <c r="N2416" s="16"/>
      <c r="AA2416" s="20"/>
      <c r="AB2416" s="20"/>
      <c r="AC2416" s="20"/>
      <c r="AD2416" s="20"/>
      <c r="AE2416" s="20"/>
      <c r="AF2416" s="20"/>
      <c r="AG2416" s="20"/>
      <c r="AH2416" s="20"/>
    </row>
    <row r="2417" spans="1:34" s="1" customFormat="1">
      <c r="A2417" s="96"/>
      <c r="B2417" s="96"/>
      <c r="C2417" s="470"/>
      <c r="D2417" s="96"/>
      <c r="E2417" s="96"/>
      <c r="F2417" s="96"/>
      <c r="G2417" s="96"/>
      <c r="H2417" s="96"/>
      <c r="I2417" s="16"/>
      <c r="J2417" s="16"/>
      <c r="K2417" s="32"/>
      <c r="L2417" s="16"/>
      <c r="M2417" s="16"/>
      <c r="N2417" s="16"/>
      <c r="AA2417" s="20"/>
      <c r="AB2417" s="20"/>
      <c r="AC2417" s="20"/>
      <c r="AD2417" s="20"/>
      <c r="AE2417" s="20"/>
      <c r="AF2417" s="20"/>
      <c r="AG2417" s="20"/>
      <c r="AH2417" s="20"/>
    </row>
    <row r="2418" spans="1:34" s="1" customFormat="1">
      <c r="A2418" s="96"/>
      <c r="B2418" s="96"/>
      <c r="C2418" s="470"/>
      <c r="D2418" s="96"/>
      <c r="E2418" s="96"/>
      <c r="F2418" s="96"/>
      <c r="G2418" s="96"/>
      <c r="H2418" s="96"/>
      <c r="I2418" s="16"/>
      <c r="J2418" s="16"/>
      <c r="K2418" s="32"/>
      <c r="L2418" s="16"/>
      <c r="M2418" s="16"/>
      <c r="N2418" s="16"/>
      <c r="AA2418" s="20"/>
      <c r="AB2418" s="20"/>
      <c r="AC2418" s="20"/>
      <c r="AD2418" s="20"/>
      <c r="AE2418" s="20"/>
      <c r="AF2418" s="20"/>
      <c r="AG2418" s="20"/>
      <c r="AH2418" s="20"/>
    </row>
    <row r="2419" spans="1:34" s="1" customFormat="1">
      <c r="A2419" s="96"/>
      <c r="B2419" s="96"/>
      <c r="C2419" s="470"/>
      <c r="D2419" s="96"/>
      <c r="E2419" s="96"/>
      <c r="F2419" s="96"/>
      <c r="G2419" s="96"/>
      <c r="H2419" s="96"/>
      <c r="I2419" s="16"/>
      <c r="J2419" s="16"/>
      <c r="K2419" s="32"/>
      <c r="L2419" s="16"/>
      <c r="M2419" s="16"/>
      <c r="N2419" s="16"/>
      <c r="AA2419" s="20"/>
      <c r="AB2419" s="20"/>
      <c r="AC2419" s="20"/>
      <c r="AD2419" s="20"/>
      <c r="AE2419" s="20"/>
      <c r="AF2419" s="20"/>
      <c r="AG2419" s="20"/>
      <c r="AH2419" s="20"/>
    </row>
    <row r="2420" spans="1:34" s="1" customFormat="1">
      <c r="A2420" s="96"/>
      <c r="B2420" s="96"/>
      <c r="C2420" s="470"/>
      <c r="D2420" s="96"/>
      <c r="E2420" s="96"/>
      <c r="F2420" s="96"/>
      <c r="G2420" s="96"/>
      <c r="H2420" s="96"/>
      <c r="I2420" s="16"/>
      <c r="J2420" s="16"/>
      <c r="K2420" s="32"/>
      <c r="L2420" s="16"/>
      <c r="M2420" s="16"/>
      <c r="N2420" s="16"/>
      <c r="AA2420" s="20"/>
      <c r="AB2420" s="20"/>
      <c r="AC2420" s="20"/>
      <c r="AD2420" s="20"/>
      <c r="AE2420" s="20"/>
      <c r="AF2420" s="20"/>
      <c r="AG2420" s="20"/>
      <c r="AH2420" s="20"/>
    </row>
    <row r="2421" spans="1:34" s="1" customFormat="1">
      <c r="A2421" s="96"/>
      <c r="B2421" s="96"/>
      <c r="C2421" s="470"/>
      <c r="D2421" s="96"/>
      <c r="E2421" s="96"/>
      <c r="F2421" s="96"/>
      <c r="G2421" s="96"/>
      <c r="H2421" s="96"/>
      <c r="I2421" s="16"/>
      <c r="J2421" s="16"/>
      <c r="K2421" s="32"/>
      <c r="L2421" s="16"/>
      <c r="M2421" s="16"/>
      <c r="N2421" s="16"/>
      <c r="AA2421" s="20"/>
      <c r="AB2421" s="20"/>
      <c r="AC2421" s="20"/>
      <c r="AD2421" s="20"/>
      <c r="AE2421" s="20"/>
      <c r="AF2421" s="20"/>
      <c r="AG2421" s="20"/>
      <c r="AH2421" s="20"/>
    </row>
    <row r="2422" spans="1:34" s="1" customFormat="1">
      <c r="A2422" s="96"/>
      <c r="B2422" s="96"/>
      <c r="C2422" s="470"/>
      <c r="D2422" s="96"/>
      <c r="E2422" s="96"/>
      <c r="F2422" s="96"/>
      <c r="G2422" s="96"/>
      <c r="H2422" s="96"/>
      <c r="I2422" s="16"/>
      <c r="J2422" s="16"/>
      <c r="K2422" s="32"/>
      <c r="L2422" s="16"/>
      <c r="M2422" s="16"/>
      <c r="N2422" s="16"/>
      <c r="AA2422" s="20"/>
      <c r="AB2422" s="20"/>
      <c r="AC2422" s="20"/>
      <c r="AD2422" s="20"/>
      <c r="AE2422" s="20"/>
      <c r="AF2422" s="20"/>
      <c r="AG2422" s="20"/>
      <c r="AH2422" s="20"/>
    </row>
    <row r="2423" spans="1:34" s="1" customFormat="1">
      <c r="A2423" s="96"/>
      <c r="B2423" s="96"/>
      <c r="C2423" s="470"/>
      <c r="D2423" s="96"/>
      <c r="E2423" s="96"/>
      <c r="F2423" s="96"/>
      <c r="G2423" s="96"/>
      <c r="H2423" s="96"/>
      <c r="I2423" s="16"/>
      <c r="J2423" s="16"/>
      <c r="K2423" s="32"/>
      <c r="L2423" s="16"/>
      <c r="M2423" s="16"/>
      <c r="N2423" s="16"/>
      <c r="AA2423" s="20"/>
      <c r="AB2423" s="20"/>
      <c r="AC2423" s="20"/>
      <c r="AD2423" s="20"/>
      <c r="AE2423" s="20"/>
      <c r="AF2423" s="20"/>
      <c r="AG2423" s="20"/>
      <c r="AH2423" s="20"/>
    </row>
    <row r="2424" spans="1:34" s="1" customFormat="1">
      <c r="A2424" s="96"/>
      <c r="B2424" s="96"/>
      <c r="C2424" s="470"/>
      <c r="D2424" s="96"/>
      <c r="E2424" s="96"/>
      <c r="F2424" s="96"/>
      <c r="G2424" s="96"/>
      <c r="H2424" s="96"/>
      <c r="I2424" s="16"/>
      <c r="J2424" s="16"/>
      <c r="K2424" s="32"/>
      <c r="L2424" s="16"/>
      <c r="M2424" s="16"/>
      <c r="N2424" s="16"/>
      <c r="AA2424" s="20"/>
      <c r="AB2424" s="20"/>
      <c r="AC2424" s="20"/>
      <c r="AD2424" s="20"/>
      <c r="AE2424" s="20"/>
      <c r="AF2424" s="20"/>
      <c r="AG2424" s="20"/>
      <c r="AH2424" s="20"/>
    </row>
    <row r="2425" spans="1:34" s="1" customFormat="1">
      <c r="A2425" s="96"/>
      <c r="B2425" s="96"/>
      <c r="C2425" s="470"/>
      <c r="D2425" s="96"/>
      <c r="E2425" s="96"/>
      <c r="F2425" s="96"/>
      <c r="G2425" s="96"/>
      <c r="H2425" s="96"/>
      <c r="I2425" s="16"/>
      <c r="J2425" s="16"/>
      <c r="K2425" s="32"/>
      <c r="L2425" s="16"/>
      <c r="M2425" s="16"/>
      <c r="N2425" s="16"/>
      <c r="AA2425" s="20"/>
      <c r="AB2425" s="20"/>
      <c r="AC2425" s="20"/>
      <c r="AD2425" s="20"/>
      <c r="AE2425" s="20"/>
      <c r="AF2425" s="20"/>
      <c r="AG2425" s="20"/>
      <c r="AH2425" s="20"/>
    </row>
    <row r="2426" spans="1:34" s="1" customFormat="1">
      <c r="A2426" s="96"/>
      <c r="B2426" s="96"/>
      <c r="C2426" s="470"/>
      <c r="D2426" s="96"/>
      <c r="E2426" s="96"/>
      <c r="F2426" s="96"/>
      <c r="G2426" s="96"/>
      <c r="H2426" s="96"/>
      <c r="I2426" s="16"/>
      <c r="J2426" s="16"/>
      <c r="K2426" s="32"/>
      <c r="L2426" s="16"/>
      <c r="M2426" s="16"/>
      <c r="N2426" s="16"/>
      <c r="AA2426" s="20"/>
      <c r="AB2426" s="20"/>
      <c r="AC2426" s="20"/>
      <c r="AD2426" s="20"/>
      <c r="AE2426" s="20"/>
      <c r="AF2426" s="20"/>
      <c r="AG2426" s="20"/>
      <c r="AH2426" s="20"/>
    </row>
    <row r="2427" spans="1:34" s="1" customFormat="1">
      <c r="A2427" s="96"/>
      <c r="B2427" s="96"/>
      <c r="C2427" s="470"/>
      <c r="D2427" s="96"/>
      <c r="E2427" s="96"/>
      <c r="F2427" s="96"/>
      <c r="G2427" s="96"/>
      <c r="H2427" s="96"/>
      <c r="I2427" s="16"/>
      <c r="J2427" s="16"/>
      <c r="K2427" s="32"/>
      <c r="L2427" s="16"/>
      <c r="M2427" s="16"/>
      <c r="N2427" s="16"/>
      <c r="AA2427" s="20"/>
      <c r="AB2427" s="20"/>
      <c r="AC2427" s="20"/>
      <c r="AD2427" s="20"/>
      <c r="AE2427" s="20"/>
      <c r="AF2427" s="20"/>
      <c r="AG2427" s="20"/>
      <c r="AH2427" s="20"/>
    </row>
    <row r="2428" spans="1:34" s="1" customFormat="1">
      <c r="A2428" s="96"/>
      <c r="B2428" s="96"/>
      <c r="C2428" s="470"/>
      <c r="D2428" s="96"/>
      <c r="E2428" s="96"/>
      <c r="F2428" s="96"/>
      <c r="G2428" s="96"/>
      <c r="H2428" s="96"/>
      <c r="I2428" s="16"/>
      <c r="J2428" s="16"/>
      <c r="K2428" s="32"/>
      <c r="L2428" s="16"/>
      <c r="M2428" s="16"/>
      <c r="N2428" s="16"/>
      <c r="AA2428" s="20"/>
      <c r="AB2428" s="20"/>
      <c r="AC2428" s="20"/>
      <c r="AD2428" s="20"/>
      <c r="AE2428" s="20"/>
      <c r="AF2428" s="20"/>
      <c r="AG2428" s="20"/>
      <c r="AH2428" s="20"/>
    </row>
    <row r="2429" spans="1:34" s="1" customFormat="1">
      <c r="A2429" s="96"/>
      <c r="B2429" s="96"/>
      <c r="C2429" s="470"/>
      <c r="D2429" s="96"/>
      <c r="E2429" s="96"/>
      <c r="F2429" s="96"/>
      <c r="G2429" s="96"/>
      <c r="H2429" s="96"/>
      <c r="I2429" s="16"/>
      <c r="J2429" s="16"/>
      <c r="K2429" s="32"/>
      <c r="L2429" s="16"/>
      <c r="M2429" s="16"/>
      <c r="N2429" s="16"/>
      <c r="AA2429" s="20"/>
      <c r="AB2429" s="20"/>
      <c r="AC2429" s="20"/>
      <c r="AD2429" s="20"/>
      <c r="AE2429" s="20"/>
      <c r="AF2429" s="20"/>
      <c r="AG2429" s="20"/>
      <c r="AH2429" s="20"/>
    </row>
    <row r="2430" spans="1:34" s="1" customFormat="1">
      <c r="A2430" s="96"/>
      <c r="B2430" s="96"/>
      <c r="C2430" s="470"/>
      <c r="D2430" s="96"/>
      <c r="E2430" s="96"/>
      <c r="F2430" s="96"/>
      <c r="G2430" s="96"/>
      <c r="H2430" s="96"/>
      <c r="I2430" s="16"/>
      <c r="J2430" s="16"/>
      <c r="K2430" s="32"/>
      <c r="L2430" s="16"/>
      <c r="M2430" s="16"/>
      <c r="N2430" s="16"/>
      <c r="AA2430" s="20"/>
      <c r="AB2430" s="20"/>
      <c r="AC2430" s="20"/>
      <c r="AD2430" s="20"/>
      <c r="AE2430" s="20"/>
      <c r="AF2430" s="20"/>
      <c r="AG2430" s="20"/>
      <c r="AH2430" s="20"/>
    </row>
    <row r="2431" spans="1:34" s="1" customFormat="1">
      <c r="A2431" s="96"/>
      <c r="B2431" s="96"/>
      <c r="C2431" s="470"/>
      <c r="D2431" s="96"/>
      <c r="E2431" s="96"/>
      <c r="F2431" s="96"/>
      <c r="G2431" s="96"/>
      <c r="H2431" s="96"/>
      <c r="I2431" s="16"/>
      <c r="J2431" s="16"/>
      <c r="K2431" s="32"/>
      <c r="L2431" s="16"/>
      <c r="M2431" s="16"/>
      <c r="N2431" s="16"/>
      <c r="AA2431" s="20"/>
      <c r="AB2431" s="20"/>
      <c r="AC2431" s="20"/>
      <c r="AD2431" s="20"/>
      <c r="AE2431" s="20"/>
      <c r="AF2431" s="20"/>
      <c r="AG2431" s="20"/>
      <c r="AH2431" s="20"/>
    </row>
    <row r="2432" spans="1:34" s="1" customFormat="1">
      <c r="A2432" s="96"/>
      <c r="B2432" s="96"/>
      <c r="C2432" s="470"/>
      <c r="D2432" s="96"/>
      <c r="E2432" s="96"/>
      <c r="F2432" s="96"/>
      <c r="G2432" s="96"/>
      <c r="H2432" s="96"/>
      <c r="I2432" s="16"/>
      <c r="J2432" s="16"/>
      <c r="K2432" s="32"/>
      <c r="L2432" s="16"/>
      <c r="M2432" s="16"/>
      <c r="N2432" s="16"/>
      <c r="AA2432" s="20"/>
      <c r="AB2432" s="20"/>
      <c r="AC2432" s="20"/>
      <c r="AD2432" s="20"/>
      <c r="AE2432" s="20"/>
      <c r="AF2432" s="20"/>
      <c r="AG2432" s="20"/>
      <c r="AH2432" s="20"/>
    </row>
    <row r="2433" spans="1:34" s="1" customFormat="1">
      <c r="A2433" s="96"/>
      <c r="B2433" s="96"/>
      <c r="C2433" s="470"/>
      <c r="D2433" s="96"/>
      <c r="E2433" s="96"/>
      <c r="F2433" s="96"/>
      <c r="G2433" s="96"/>
      <c r="H2433" s="96"/>
      <c r="I2433" s="16"/>
      <c r="J2433" s="16"/>
      <c r="K2433" s="32"/>
      <c r="L2433" s="16"/>
      <c r="M2433" s="16"/>
      <c r="N2433" s="16"/>
      <c r="AA2433" s="20"/>
      <c r="AB2433" s="20"/>
      <c r="AC2433" s="20"/>
      <c r="AD2433" s="20"/>
      <c r="AE2433" s="20"/>
      <c r="AF2433" s="20"/>
      <c r="AG2433" s="20"/>
      <c r="AH2433" s="20"/>
    </row>
    <row r="2434" spans="1:34" s="1" customFormat="1">
      <c r="A2434" s="96"/>
      <c r="B2434" s="96"/>
      <c r="C2434" s="470"/>
      <c r="D2434" s="96"/>
      <c r="E2434" s="96"/>
      <c r="F2434" s="96"/>
      <c r="G2434" s="96"/>
      <c r="H2434" s="96"/>
      <c r="I2434" s="16"/>
      <c r="J2434" s="16"/>
      <c r="K2434" s="32"/>
      <c r="L2434" s="16"/>
      <c r="M2434" s="16"/>
      <c r="N2434" s="16"/>
      <c r="AA2434" s="20"/>
      <c r="AB2434" s="20"/>
      <c r="AC2434" s="20"/>
      <c r="AD2434" s="20"/>
      <c r="AE2434" s="20"/>
      <c r="AF2434" s="20"/>
      <c r="AG2434" s="20"/>
      <c r="AH2434" s="20"/>
    </row>
    <row r="2435" spans="1:34" s="1" customFormat="1">
      <c r="A2435" s="96"/>
      <c r="B2435" s="96"/>
      <c r="C2435" s="470"/>
      <c r="D2435" s="96"/>
      <c r="E2435" s="96"/>
      <c r="F2435" s="96"/>
      <c r="G2435" s="96"/>
      <c r="H2435" s="96"/>
      <c r="I2435" s="16"/>
      <c r="J2435" s="16"/>
      <c r="K2435" s="32"/>
      <c r="L2435" s="16"/>
      <c r="M2435" s="16"/>
      <c r="N2435" s="16"/>
      <c r="AA2435" s="20"/>
      <c r="AB2435" s="20"/>
      <c r="AC2435" s="20"/>
      <c r="AD2435" s="20"/>
      <c r="AE2435" s="20"/>
      <c r="AF2435" s="20"/>
      <c r="AG2435" s="20"/>
      <c r="AH2435" s="20"/>
    </row>
    <row r="2436" spans="1:34" s="1" customFormat="1">
      <c r="A2436" s="96"/>
      <c r="B2436" s="96"/>
      <c r="C2436" s="470"/>
      <c r="D2436" s="96"/>
      <c r="E2436" s="96"/>
      <c r="F2436" s="96"/>
      <c r="G2436" s="96"/>
      <c r="H2436" s="96"/>
      <c r="I2436" s="16"/>
      <c r="J2436" s="16"/>
      <c r="K2436" s="32"/>
      <c r="L2436" s="16"/>
      <c r="M2436" s="16"/>
      <c r="N2436" s="16"/>
      <c r="AA2436" s="20"/>
      <c r="AB2436" s="20"/>
      <c r="AC2436" s="20"/>
      <c r="AD2436" s="20"/>
      <c r="AE2436" s="20"/>
      <c r="AF2436" s="20"/>
      <c r="AG2436" s="20"/>
      <c r="AH2436" s="20"/>
    </row>
    <row r="2437" spans="1:34" s="1" customFormat="1">
      <c r="A2437" s="96"/>
      <c r="B2437" s="96"/>
      <c r="C2437" s="470"/>
      <c r="D2437" s="96"/>
      <c r="E2437" s="96"/>
      <c r="F2437" s="96"/>
      <c r="G2437" s="96"/>
      <c r="H2437" s="96"/>
      <c r="I2437" s="16"/>
      <c r="J2437" s="16"/>
      <c r="K2437" s="32"/>
      <c r="L2437" s="16"/>
      <c r="M2437" s="16"/>
      <c r="N2437" s="16"/>
      <c r="AA2437" s="20"/>
      <c r="AB2437" s="20"/>
      <c r="AC2437" s="20"/>
      <c r="AD2437" s="20"/>
      <c r="AE2437" s="20"/>
      <c r="AF2437" s="20"/>
      <c r="AG2437" s="20"/>
      <c r="AH2437" s="20"/>
    </row>
    <row r="2438" spans="1:34" s="1" customFormat="1">
      <c r="A2438" s="96"/>
      <c r="B2438" s="96"/>
      <c r="C2438" s="470"/>
      <c r="D2438" s="96"/>
      <c r="E2438" s="96"/>
      <c r="F2438" s="96"/>
      <c r="G2438" s="96"/>
      <c r="H2438" s="96"/>
      <c r="I2438" s="16"/>
      <c r="J2438" s="16"/>
      <c r="K2438" s="32"/>
      <c r="L2438" s="16"/>
      <c r="M2438" s="16"/>
      <c r="N2438" s="16"/>
      <c r="AA2438" s="20"/>
      <c r="AB2438" s="20"/>
      <c r="AC2438" s="20"/>
      <c r="AD2438" s="20"/>
      <c r="AE2438" s="20"/>
      <c r="AF2438" s="20"/>
      <c r="AG2438" s="20"/>
      <c r="AH2438" s="20"/>
    </row>
    <row r="2439" spans="1:34" s="1" customFormat="1">
      <c r="A2439" s="96"/>
      <c r="B2439" s="96"/>
      <c r="C2439" s="470"/>
      <c r="D2439" s="96"/>
      <c r="E2439" s="96"/>
      <c r="F2439" s="96"/>
      <c r="G2439" s="96"/>
      <c r="H2439" s="96"/>
      <c r="I2439" s="16"/>
      <c r="J2439" s="16"/>
      <c r="K2439" s="32"/>
      <c r="L2439" s="16"/>
      <c r="M2439" s="16"/>
      <c r="N2439" s="16"/>
      <c r="AA2439" s="20"/>
      <c r="AB2439" s="20"/>
      <c r="AC2439" s="20"/>
      <c r="AD2439" s="20"/>
      <c r="AE2439" s="20"/>
      <c r="AF2439" s="20"/>
      <c r="AG2439" s="20"/>
      <c r="AH2439" s="20"/>
    </row>
    <row r="2440" spans="1:34" s="1" customFormat="1">
      <c r="A2440" s="96"/>
      <c r="B2440" s="96"/>
      <c r="C2440" s="470"/>
      <c r="D2440" s="96"/>
      <c r="E2440" s="96"/>
      <c r="F2440" s="96"/>
      <c r="G2440" s="96"/>
      <c r="H2440" s="96"/>
      <c r="I2440" s="16"/>
      <c r="J2440" s="16"/>
      <c r="K2440" s="32"/>
      <c r="L2440" s="16"/>
      <c r="M2440" s="16"/>
      <c r="N2440" s="16"/>
      <c r="AA2440" s="20"/>
      <c r="AB2440" s="20"/>
      <c r="AC2440" s="20"/>
      <c r="AD2440" s="20"/>
      <c r="AE2440" s="20"/>
      <c r="AF2440" s="20"/>
      <c r="AG2440" s="20"/>
      <c r="AH2440" s="20"/>
    </row>
    <row r="2441" spans="1:34" s="1" customFormat="1">
      <c r="A2441" s="96"/>
      <c r="B2441" s="96"/>
      <c r="C2441" s="470"/>
      <c r="D2441" s="96"/>
      <c r="E2441" s="96"/>
      <c r="F2441" s="96"/>
      <c r="G2441" s="96"/>
      <c r="H2441" s="96"/>
      <c r="I2441" s="16"/>
      <c r="J2441" s="16"/>
      <c r="K2441" s="32"/>
      <c r="L2441" s="16"/>
      <c r="M2441" s="16"/>
      <c r="N2441" s="16"/>
      <c r="AA2441" s="20"/>
      <c r="AB2441" s="20"/>
      <c r="AC2441" s="20"/>
      <c r="AD2441" s="20"/>
      <c r="AE2441" s="20"/>
      <c r="AF2441" s="20"/>
      <c r="AG2441" s="20"/>
      <c r="AH2441" s="20"/>
    </row>
    <row r="2442" spans="1:34" s="1" customFormat="1">
      <c r="A2442" s="96"/>
      <c r="B2442" s="96"/>
      <c r="C2442" s="470"/>
      <c r="D2442" s="96"/>
      <c r="E2442" s="96"/>
      <c r="F2442" s="96"/>
      <c r="G2442" s="96"/>
      <c r="H2442" s="96"/>
      <c r="I2442" s="16"/>
      <c r="J2442" s="16"/>
      <c r="K2442" s="32"/>
      <c r="L2442" s="16"/>
      <c r="M2442" s="16"/>
      <c r="N2442" s="16"/>
      <c r="AA2442" s="20"/>
      <c r="AB2442" s="20"/>
      <c r="AC2442" s="20"/>
      <c r="AD2442" s="20"/>
      <c r="AE2442" s="20"/>
      <c r="AF2442" s="20"/>
      <c r="AG2442" s="20"/>
      <c r="AH2442" s="20"/>
    </row>
    <row r="2443" spans="1:34" s="1" customFormat="1">
      <c r="A2443" s="96"/>
      <c r="B2443" s="96"/>
      <c r="C2443" s="470"/>
      <c r="D2443" s="96"/>
      <c r="E2443" s="96"/>
      <c r="F2443" s="96"/>
      <c r="G2443" s="96"/>
      <c r="H2443" s="96"/>
      <c r="I2443" s="16"/>
      <c r="J2443" s="16"/>
      <c r="K2443" s="32"/>
      <c r="L2443" s="16"/>
      <c r="M2443" s="16"/>
      <c r="N2443" s="16"/>
      <c r="AA2443" s="20"/>
      <c r="AB2443" s="20"/>
      <c r="AC2443" s="20"/>
      <c r="AD2443" s="20"/>
      <c r="AE2443" s="20"/>
      <c r="AF2443" s="20"/>
      <c r="AG2443" s="20"/>
      <c r="AH2443" s="20"/>
    </row>
    <row r="2444" spans="1:34" s="1" customFormat="1">
      <c r="A2444" s="96"/>
      <c r="B2444" s="96"/>
      <c r="C2444" s="470"/>
      <c r="D2444" s="96"/>
      <c r="E2444" s="96"/>
      <c r="F2444" s="96"/>
      <c r="G2444" s="96"/>
      <c r="H2444" s="96"/>
      <c r="I2444" s="16"/>
      <c r="J2444" s="16"/>
      <c r="K2444" s="32"/>
      <c r="L2444" s="16"/>
      <c r="M2444" s="16"/>
      <c r="N2444" s="16"/>
      <c r="AA2444" s="20"/>
      <c r="AB2444" s="20"/>
      <c r="AC2444" s="20"/>
      <c r="AD2444" s="20"/>
      <c r="AE2444" s="20"/>
      <c r="AF2444" s="20"/>
      <c r="AG2444" s="20"/>
      <c r="AH2444" s="20"/>
    </row>
    <row r="2445" spans="1:34" s="1" customFormat="1">
      <c r="A2445" s="96"/>
      <c r="B2445" s="96"/>
      <c r="C2445" s="470"/>
      <c r="D2445" s="96"/>
      <c r="E2445" s="96"/>
      <c r="F2445" s="96"/>
      <c r="G2445" s="96"/>
      <c r="H2445" s="96"/>
      <c r="I2445" s="16"/>
      <c r="J2445" s="16"/>
      <c r="K2445" s="32"/>
      <c r="L2445" s="16"/>
      <c r="M2445" s="16"/>
      <c r="N2445" s="16"/>
      <c r="AA2445" s="20"/>
      <c r="AB2445" s="20"/>
      <c r="AC2445" s="20"/>
      <c r="AD2445" s="20"/>
      <c r="AE2445" s="20"/>
      <c r="AF2445" s="20"/>
      <c r="AG2445" s="20"/>
      <c r="AH2445" s="20"/>
    </row>
    <row r="2446" spans="1:34" s="1" customFormat="1">
      <c r="A2446" s="96"/>
      <c r="B2446" s="96"/>
      <c r="C2446" s="470"/>
      <c r="D2446" s="96"/>
      <c r="E2446" s="96"/>
      <c r="F2446" s="96"/>
      <c r="G2446" s="96"/>
      <c r="H2446" s="96"/>
      <c r="I2446" s="16"/>
      <c r="J2446" s="16"/>
      <c r="K2446" s="32"/>
      <c r="L2446" s="16"/>
      <c r="M2446" s="16"/>
      <c r="N2446" s="16"/>
      <c r="AA2446" s="20"/>
      <c r="AB2446" s="20"/>
      <c r="AC2446" s="20"/>
      <c r="AD2446" s="20"/>
      <c r="AE2446" s="20"/>
      <c r="AF2446" s="20"/>
      <c r="AG2446" s="20"/>
      <c r="AH2446" s="20"/>
    </row>
    <row r="2447" spans="1:34" s="1" customFormat="1">
      <c r="A2447" s="96"/>
      <c r="B2447" s="96"/>
      <c r="C2447" s="470"/>
      <c r="D2447" s="96"/>
      <c r="E2447" s="96"/>
      <c r="F2447" s="96"/>
      <c r="G2447" s="96"/>
      <c r="H2447" s="96"/>
      <c r="I2447" s="16"/>
      <c r="J2447" s="16"/>
      <c r="K2447" s="32"/>
      <c r="L2447" s="16"/>
      <c r="M2447" s="16"/>
      <c r="N2447" s="16"/>
      <c r="AA2447" s="20"/>
      <c r="AB2447" s="20"/>
      <c r="AC2447" s="20"/>
      <c r="AD2447" s="20"/>
      <c r="AE2447" s="20"/>
      <c r="AF2447" s="20"/>
      <c r="AG2447" s="20"/>
      <c r="AH2447" s="20"/>
    </row>
    <row r="2448" spans="1:34" s="1" customFormat="1">
      <c r="A2448" s="96"/>
      <c r="B2448" s="96"/>
      <c r="C2448" s="470"/>
      <c r="D2448" s="96"/>
      <c r="E2448" s="96"/>
      <c r="F2448" s="96"/>
      <c r="G2448" s="96"/>
      <c r="H2448" s="96"/>
      <c r="I2448" s="16"/>
      <c r="J2448" s="16"/>
      <c r="K2448" s="32"/>
      <c r="L2448" s="16"/>
      <c r="M2448" s="16"/>
      <c r="N2448" s="16"/>
      <c r="AA2448" s="20"/>
      <c r="AB2448" s="20"/>
      <c r="AC2448" s="20"/>
      <c r="AD2448" s="20"/>
      <c r="AE2448" s="20"/>
      <c r="AF2448" s="20"/>
      <c r="AG2448" s="20"/>
      <c r="AH2448" s="20"/>
    </row>
    <row r="2449" spans="1:34" s="1" customFormat="1">
      <c r="A2449" s="96"/>
      <c r="B2449" s="96"/>
      <c r="C2449" s="470"/>
      <c r="D2449" s="96"/>
      <c r="E2449" s="96"/>
      <c r="F2449" s="96"/>
      <c r="G2449" s="96"/>
      <c r="H2449" s="96"/>
      <c r="I2449" s="16"/>
      <c r="J2449" s="16"/>
      <c r="K2449" s="32"/>
      <c r="L2449" s="16"/>
      <c r="M2449" s="16"/>
      <c r="N2449" s="16"/>
      <c r="AA2449" s="20"/>
      <c r="AB2449" s="20"/>
      <c r="AC2449" s="20"/>
      <c r="AD2449" s="20"/>
      <c r="AE2449" s="20"/>
      <c r="AF2449" s="20"/>
      <c r="AG2449" s="20"/>
      <c r="AH2449" s="20"/>
    </row>
    <row r="2450" spans="1:34" s="1" customFormat="1">
      <c r="A2450" s="96"/>
      <c r="B2450" s="96"/>
      <c r="C2450" s="470"/>
      <c r="D2450" s="96"/>
      <c r="E2450" s="96"/>
      <c r="F2450" s="96"/>
      <c r="G2450" s="96"/>
      <c r="H2450" s="96"/>
      <c r="I2450" s="16"/>
      <c r="J2450" s="16"/>
      <c r="K2450" s="32"/>
      <c r="L2450" s="16"/>
      <c r="M2450" s="16"/>
      <c r="N2450" s="16"/>
      <c r="AA2450" s="20"/>
      <c r="AB2450" s="20"/>
      <c r="AC2450" s="20"/>
      <c r="AD2450" s="20"/>
      <c r="AE2450" s="20"/>
      <c r="AF2450" s="20"/>
      <c r="AG2450" s="20"/>
      <c r="AH2450" s="20"/>
    </row>
    <row r="2451" spans="1:34" s="1" customFormat="1">
      <c r="A2451" s="96"/>
      <c r="B2451" s="96"/>
      <c r="C2451" s="470"/>
      <c r="D2451" s="96"/>
      <c r="E2451" s="96"/>
      <c r="F2451" s="96"/>
      <c r="G2451" s="96"/>
      <c r="H2451" s="96"/>
      <c r="I2451" s="16"/>
      <c r="J2451" s="16"/>
      <c r="K2451" s="32"/>
      <c r="L2451" s="16"/>
      <c r="M2451" s="16"/>
      <c r="N2451" s="16"/>
      <c r="AA2451" s="20"/>
      <c r="AB2451" s="20"/>
      <c r="AC2451" s="20"/>
      <c r="AD2451" s="20"/>
      <c r="AE2451" s="20"/>
      <c r="AF2451" s="20"/>
      <c r="AG2451" s="20"/>
      <c r="AH2451" s="20"/>
    </row>
    <row r="2452" spans="1:34" s="1" customFormat="1">
      <c r="A2452" s="96"/>
      <c r="B2452" s="96"/>
      <c r="C2452" s="470"/>
      <c r="D2452" s="96"/>
      <c r="E2452" s="96"/>
      <c r="F2452" s="96"/>
      <c r="G2452" s="96"/>
      <c r="H2452" s="96"/>
      <c r="I2452" s="16"/>
      <c r="J2452" s="16"/>
      <c r="K2452" s="32"/>
      <c r="L2452" s="16"/>
      <c r="M2452" s="16"/>
      <c r="N2452" s="16"/>
      <c r="AA2452" s="20"/>
      <c r="AB2452" s="20"/>
      <c r="AC2452" s="20"/>
      <c r="AD2452" s="20"/>
      <c r="AE2452" s="20"/>
      <c r="AF2452" s="20"/>
      <c r="AG2452" s="20"/>
      <c r="AH2452" s="20"/>
    </row>
    <row r="2453" spans="1:34" s="1" customFormat="1">
      <c r="A2453" s="96"/>
      <c r="B2453" s="96"/>
      <c r="C2453" s="470"/>
      <c r="D2453" s="96"/>
      <c r="E2453" s="96"/>
      <c r="F2453" s="96"/>
      <c r="G2453" s="96"/>
      <c r="H2453" s="96"/>
      <c r="I2453" s="16"/>
      <c r="J2453" s="16"/>
      <c r="K2453" s="32"/>
      <c r="L2453" s="16"/>
      <c r="M2453" s="16"/>
      <c r="N2453" s="16"/>
      <c r="AA2453" s="20"/>
      <c r="AB2453" s="20"/>
      <c r="AC2453" s="20"/>
      <c r="AD2453" s="20"/>
      <c r="AE2453" s="20"/>
      <c r="AF2453" s="20"/>
      <c r="AG2453" s="20"/>
      <c r="AH2453" s="20"/>
    </row>
    <row r="2454" spans="1:34" s="1" customFormat="1">
      <c r="A2454" s="96"/>
      <c r="B2454" s="96"/>
      <c r="C2454" s="470"/>
      <c r="D2454" s="96"/>
      <c r="E2454" s="96"/>
      <c r="F2454" s="96"/>
      <c r="G2454" s="96"/>
      <c r="H2454" s="96"/>
      <c r="I2454" s="16"/>
      <c r="J2454" s="16"/>
      <c r="K2454" s="32"/>
      <c r="L2454" s="16"/>
      <c r="M2454" s="16"/>
      <c r="N2454" s="16"/>
      <c r="AA2454" s="20"/>
      <c r="AB2454" s="20"/>
      <c r="AC2454" s="20"/>
      <c r="AD2454" s="20"/>
      <c r="AE2454" s="20"/>
      <c r="AF2454" s="20"/>
      <c r="AG2454" s="20"/>
      <c r="AH2454" s="20"/>
    </row>
    <row r="2455" spans="1:34" s="1" customFormat="1">
      <c r="A2455" s="96"/>
      <c r="B2455" s="96"/>
      <c r="C2455" s="470"/>
      <c r="D2455" s="96"/>
      <c r="E2455" s="96"/>
      <c r="F2455" s="96"/>
      <c r="G2455" s="96"/>
      <c r="H2455" s="96"/>
      <c r="I2455" s="16"/>
      <c r="J2455" s="16"/>
      <c r="K2455" s="32"/>
      <c r="L2455" s="16"/>
      <c r="M2455" s="16"/>
      <c r="N2455" s="16"/>
      <c r="AA2455" s="20"/>
      <c r="AB2455" s="20"/>
      <c r="AC2455" s="20"/>
      <c r="AD2455" s="20"/>
      <c r="AE2455" s="20"/>
      <c r="AF2455" s="20"/>
      <c r="AG2455" s="20"/>
      <c r="AH2455" s="20"/>
    </row>
    <row r="2456" spans="1:34" s="1" customFormat="1">
      <c r="A2456" s="96"/>
      <c r="B2456" s="96"/>
      <c r="C2456" s="470"/>
      <c r="D2456" s="96"/>
      <c r="E2456" s="96"/>
      <c r="F2456" s="96"/>
      <c r="G2456" s="96"/>
      <c r="H2456" s="96"/>
      <c r="I2456" s="16"/>
      <c r="J2456" s="16"/>
      <c r="K2456" s="32"/>
      <c r="L2456" s="16"/>
      <c r="M2456" s="16"/>
      <c r="N2456" s="16"/>
      <c r="AA2456" s="20"/>
      <c r="AB2456" s="20"/>
      <c r="AC2456" s="20"/>
      <c r="AD2456" s="20"/>
      <c r="AE2456" s="20"/>
      <c r="AF2456" s="20"/>
      <c r="AG2456" s="20"/>
      <c r="AH2456" s="20"/>
    </row>
    <row r="2457" spans="1:34" s="1" customFormat="1">
      <c r="A2457" s="96"/>
      <c r="B2457" s="96"/>
      <c r="C2457" s="470"/>
      <c r="D2457" s="96"/>
      <c r="E2457" s="96"/>
      <c r="F2457" s="96"/>
      <c r="G2457" s="96"/>
      <c r="H2457" s="96"/>
      <c r="I2457" s="16"/>
      <c r="J2457" s="16"/>
      <c r="K2457" s="32"/>
      <c r="L2457" s="16"/>
      <c r="M2457" s="16"/>
      <c r="N2457" s="16"/>
      <c r="AA2457" s="20"/>
      <c r="AB2457" s="20"/>
      <c r="AC2457" s="20"/>
      <c r="AD2457" s="20"/>
      <c r="AE2457" s="20"/>
      <c r="AF2457" s="20"/>
      <c r="AG2457" s="20"/>
      <c r="AH2457" s="20"/>
    </row>
    <row r="2458" spans="1:34" s="1" customFormat="1">
      <c r="A2458" s="96"/>
      <c r="B2458" s="96"/>
      <c r="C2458" s="470"/>
      <c r="D2458" s="96"/>
      <c r="E2458" s="96"/>
      <c r="F2458" s="96"/>
      <c r="G2458" s="96"/>
      <c r="H2458" s="96"/>
      <c r="I2458" s="16"/>
      <c r="J2458" s="16"/>
      <c r="K2458" s="32"/>
      <c r="L2458" s="16"/>
      <c r="M2458" s="16"/>
      <c r="N2458" s="16"/>
      <c r="AA2458" s="20"/>
      <c r="AB2458" s="20"/>
      <c r="AC2458" s="20"/>
      <c r="AD2458" s="20"/>
      <c r="AE2458" s="20"/>
      <c r="AF2458" s="20"/>
      <c r="AG2458" s="20"/>
      <c r="AH2458" s="20"/>
    </row>
    <row r="2459" spans="1:34" s="1" customFormat="1">
      <c r="A2459" s="96"/>
      <c r="B2459" s="96"/>
      <c r="C2459" s="470"/>
      <c r="D2459" s="96"/>
      <c r="E2459" s="96"/>
      <c r="F2459" s="96"/>
      <c r="G2459" s="96"/>
      <c r="H2459" s="96"/>
      <c r="I2459" s="16"/>
      <c r="J2459" s="16"/>
      <c r="K2459" s="32"/>
      <c r="L2459" s="16"/>
      <c r="M2459" s="16"/>
      <c r="N2459" s="16"/>
      <c r="AA2459" s="20"/>
      <c r="AB2459" s="20"/>
      <c r="AC2459" s="20"/>
      <c r="AD2459" s="20"/>
      <c r="AE2459" s="20"/>
      <c r="AF2459" s="20"/>
      <c r="AG2459" s="20"/>
      <c r="AH2459" s="20"/>
    </row>
    <row r="2460" spans="1:34" s="1" customFormat="1">
      <c r="A2460" s="96"/>
      <c r="B2460" s="96"/>
      <c r="C2460" s="470"/>
      <c r="D2460" s="96"/>
      <c r="E2460" s="96"/>
      <c r="F2460" s="96"/>
      <c r="G2460" s="96"/>
      <c r="H2460" s="96"/>
      <c r="I2460" s="16"/>
      <c r="J2460" s="16"/>
      <c r="K2460" s="32"/>
      <c r="L2460" s="16"/>
      <c r="M2460" s="16"/>
      <c r="N2460" s="16"/>
      <c r="AA2460" s="20"/>
      <c r="AB2460" s="20"/>
      <c r="AC2460" s="20"/>
      <c r="AD2460" s="20"/>
      <c r="AE2460" s="20"/>
      <c r="AF2460" s="20"/>
      <c r="AG2460" s="20"/>
      <c r="AH2460" s="20"/>
    </row>
    <row r="2461" spans="1:34" s="1" customFormat="1">
      <c r="A2461" s="96"/>
      <c r="B2461" s="96"/>
      <c r="C2461" s="470"/>
      <c r="D2461" s="96"/>
      <c r="E2461" s="96"/>
      <c r="F2461" s="96"/>
      <c r="G2461" s="96"/>
      <c r="H2461" s="96"/>
      <c r="I2461" s="16"/>
      <c r="J2461" s="16"/>
      <c r="K2461" s="32"/>
      <c r="L2461" s="16"/>
      <c r="M2461" s="16"/>
      <c r="N2461" s="16"/>
      <c r="AA2461" s="20"/>
      <c r="AB2461" s="20"/>
      <c r="AC2461" s="20"/>
      <c r="AD2461" s="20"/>
      <c r="AE2461" s="20"/>
      <c r="AF2461" s="20"/>
      <c r="AG2461" s="20"/>
      <c r="AH2461" s="20"/>
    </row>
    <row r="2462" spans="1:34" s="1" customFormat="1">
      <c r="A2462" s="96"/>
      <c r="B2462" s="96"/>
      <c r="C2462" s="470"/>
      <c r="D2462" s="96"/>
      <c r="E2462" s="96"/>
      <c r="F2462" s="96"/>
      <c r="G2462" s="96"/>
      <c r="H2462" s="96"/>
      <c r="I2462" s="16"/>
      <c r="J2462" s="16"/>
      <c r="K2462" s="32"/>
      <c r="L2462" s="16"/>
      <c r="M2462" s="16"/>
      <c r="N2462" s="16"/>
      <c r="AA2462" s="20"/>
      <c r="AB2462" s="20"/>
      <c r="AC2462" s="20"/>
      <c r="AD2462" s="20"/>
      <c r="AE2462" s="20"/>
      <c r="AF2462" s="20"/>
      <c r="AG2462" s="20"/>
      <c r="AH2462" s="20"/>
    </row>
    <row r="2463" spans="1:34" s="1" customFormat="1">
      <c r="A2463" s="96"/>
      <c r="B2463" s="96"/>
      <c r="C2463" s="470"/>
      <c r="D2463" s="96"/>
      <c r="E2463" s="96"/>
      <c r="F2463" s="96"/>
      <c r="G2463" s="96"/>
      <c r="H2463" s="96"/>
      <c r="I2463" s="16"/>
      <c r="J2463" s="16"/>
      <c r="K2463" s="32"/>
      <c r="L2463" s="16"/>
      <c r="M2463" s="16"/>
      <c r="N2463" s="16"/>
      <c r="AA2463" s="20"/>
      <c r="AB2463" s="20"/>
      <c r="AC2463" s="20"/>
      <c r="AD2463" s="20"/>
      <c r="AE2463" s="20"/>
      <c r="AF2463" s="20"/>
      <c r="AG2463" s="20"/>
      <c r="AH2463" s="20"/>
    </row>
    <row r="2464" spans="1:34" s="1" customFormat="1">
      <c r="A2464" s="96"/>
      <c r="B2464" s="96"/>
      <c r="C2464" s="470"/>
      <c r="D2464" s="96"/>
      <c r="E2464" s="96"/>
      <c r="F2464" s="96"/>
      <c r="G2464" s="96"/>
      <c r="H2464" s="96"/>
      <c r="I2464" s="16"/>
      <c r="J2464" s="16"/>
      <c r="K2464" s="32"/>
      <c r="L2464" s="16"/>
      <c r="M2464" s="16"/>
      <c r="N2464" s="16"/>
      <c r="AA2464" s="20"/>
      <c r="AB2464" s="20"/>
      <c r="AC2464" s="20"/>
      <c r="AD2464" s="20"/>
      <c r="AE2464" s="20"/>
      <c r="AF2464" s="20"/>
      <c r="AG2464" s="20"/>
      <c r="AH2464" s="20"/>
    </row>
    <row r="2465" spans="1:34" s="1" customFormat="1">
      <c r="A2465" s="96"/>
      <c r="B2465" s="96"/>
      <c r="C2465" s="470"/>
      <c r="D2465" s="96"/>
      <c r="E2465" s="96"/>
      <c r="F2465" s="96"/>
      <c r="G2465" s="96"/>
      <c r="H2465" s="96"/>
      <c r="I2465" s="16"/>
      <c r="J2465" s="16"/>
      <c r="K2465" s="32"/>
      <c r="L2465" s="16"/>
      <c r="M2465" s="16"/>
      <c r="N2465" s="16"/>
      <c r="AA2465" s="20"/>
      <c r="AB2465" s="20"/>
      <c r="AC2465" s="20"/>
      <c r="AD2465" s="20"/>
      <c r="AE2465" s="20"/>
      <c r="AF2465" s="20"/>
      <c r="AG2465" s="20"/>
      <c r="AH2465" s="20"/>
    </row>
    <row r="2466" spans="1:34" s="1" customFormat="1">
      <c r="A2466" s="96"/>
      <c r="B2466" s="96"/>
      <c r="C2466" s="470"/>
      <c r="D2466" s="96"/>
      <c r="E2466" s="96"/>
      <c r="F2466" s="96"/>
      <c r="G2466" s="96"/>
      <c r="H2466" s="96"/>
      <c r="I2466" s="16"/>
      <c r="J2466" s="16"/>
      <c r="K2466" s="32"/>
      <c r="L2466" s="16"/>
      <c r="M2466" s="16"/>
      <c r="N2466" s="16"/>
      <c r="AA2466" s="20"/>
      <c r="AB2466" s="20"/>
      <c r="AC2466" s="20"/>
      <c r="AD2466" s="20"/>
      <c r="AE2466" s="20"/>
      <c r="AF2466" s="20"/>
      <c r="AG2466" s="20"/>
      <c r="AH2466" s="20"/>
    </row>
    <row r="2467" spans="1:34" s="1" customFormat="1">
      <c r="A2467" s="96"/>
      <c r="B2467" s="96"/>
      <c r="C2467" s="470"/>
      <c r="D2467" s="96"/>
      <c r="E2467" s="96"/>
      <c r="F2467" s="96"/>
      <c r="G2467" s="96"/>
      <c r="H2467" s="96"/>
      <c r="I2467" s="16"/>
      <c r="J2467" s="16"/>
      <c r="K2467" s="32"/>
      <c r="L2467" s="16"/>
      <c r="M2467" s="16"/>
      <c r="N2467" s="16"/>
      <c r="AA2467" s="20"/>
      <c r="AB2467" s="20"/>
      <c r="AC2467" s="20"/>
      <c r="AD2467" s="20"/>
      <c r="AE2467" s="20"/>
      <c r="AF2467" s="20"/>
      <c r="AG2467" s="20"/>
      <c r="AH2467" s="20"/>
    </row>
    <row r="2468" spans="1:34" s="1" customFormat="1">
      <c r="A2468" s="96"/>
      <c r="B2468" s="96"/>
      <c r="C2468" s="470"/>
      <c r="D2468" s="96"/>
      <c r="E2468" s="96"/>
      <c r="F2468" s="96"/>
      <c r="G2468" s="96"/>
      <c r="H2468" s="96"/>
      <c r="I2468" s="16"/>
      <c r="J2468" s="16"/>
      <c r="K2468" s="32"/>
      <c r="L2468" s="16"/>
      <c r="M2468" s="16"/>
      <c r="N2468" s="16"/>
      <c r="AA2468" s="20"/>
      <c r="AB2468" s="20"/>
      <c r="AC2468" s="20"/>
      <c r="AD2468" s="20"/>
      <c r="AE2468" s="20"/>
      <c r="AF2468" s="20"/>
      <c r="AG2468" s="20"/>
      <c r="AH2468" s="20"/>
    </row>
    <row r="2469" spans="1:34" s="1" customFormat="1">
      <c r="A2469" s="96"/>
      <c r="B2469" s="96"/>
      <c r="C2469" s="470"/>
      <c r="D2469" s="96"/>
      <c r="E2469" s="96"/>
      <c r="F2469" s="96"/>
      <c r="G2469" s="96"/>
      <c r="H2469" s="96"/>
      <c r="I2469" s="16"/>
      <c r="J2469" s="16"/>
      <c r="K2469" s="32"/>
      <c r="L2469" s="16"/>
      <c r="M2469" s="16"/>
      <c r="N2469" s="16"/>
      <c r="AA2469" s="20"/>
      <c r="AB2469" s="20"/>
      <c r="AC2469" s="20"/>
      <c r="AD2469" s="20"/>
      <c r="AE2469" s="20"/>
      <c r="AF2469" s="20"/>
      <c r="AG2469" s="20"/>
      <c r="AH2469" s="20"/>
    </row>
    <row r="2470" spans="1:34" s="1" customFormat="1">
      <c r="A2470" s="96"/>
      <c r="B2470" s="96"/>
      <c r="C2470" s="470"/>
      <c r="D2470" s="96"/>
      <c r="E2470" s="96"/>
      <c r="F2470" s="96"/>
      <c r="G2470" s="96"/>
      <c r="H2470" s="96"/>
      <c r="I2470" s="16"/>
      <c r="J2470" s="16"/>
      <c r="K2470" s="32"/>
      <c r="L2470" s="16"/>
      <c r="M2470" s="16"/>
      <c r="N2470" s="16"/>
      <c r="AA2470" s="20"/>
      <c r="AB2470" s="20"/>
      <c r="AC2470" s="20"/>
      <c r="AD2470" s="20"/>
      <c r="AE2470" s="20"/>
      <c r="AF2470" s="20"/>
      <c r="AG2470" s="20"/>
      <c r="AH2470" s="20"/>
    </row>
    <row r="2471" spans="1:34" s="1" customFormat="1">
      <c r="A2471" s="96"/>
      <c r="B2471" s="96"/>
      <c r="C2471" s="470"/>
      <c r="D2471" s="96"/>
      <c r="E2471" s="96"/>
      <c r="F2471" s="96"/>
      <c r="G2471" s="96"/>
      <c r="H2471" s="96"/>
      <c r="I2471" s="16"/>
      <c r="J2471" s="16"/>
      <c r="K2471" s="32"/>
      <c r="L2471" s="16"/>
      <c r="M2471" s="16"/>
      <c r="N2471" s="16"/>
      <c r="AA2471" s="20"/>
      <c r="AB2471" s="20"/>
      <c r="AC2471" s="20"/>
      <c r="AD2471" s="20"/>
      <c r="AE2471" s="20"/>
      <c r="AF2471" s="20"/>
      <c r="AG2471" s="20"/>
      <c r="AH2471" s="20"/>
    </row>
    <row r="2472" spans="1:34" s="1" customFormat="1">
      <c r="A2472" s="96"/>
      <c r="B2472" s="96"/>
      <c r="C2472" s="470"/>
      <c r="D2472" s="96"/>
      <c r="E2472" s="96"/>
      <c r="F2472" s="96"/>
      <c r="G2472" s="96"/>
      <c r="H2472" s="96"/>
      <c r="I2472" s="16"/>
      <c r="J2472" s="16"/>
      <c r="K2472" s="32"/>
      <c r="L2472" s="16"/>
      <c r="M2472" s="16"/>
      <c r="N2472" s="16"/>
      <c r="AA2472" s="20"/>
      <c r="AB2472" s="20"/>
      <c r="AC2472" s="20"/>
      <c r="AD2472" s="20"/>
      <c r="AE2472" s="20"/>
      <c r="AF2472" s="20"/>
      <c r="AG2472" s="20"/>
      <c r="AH2472" s="20"/>
    </row>
    <row r="2473" spans="1:34" s="1" customFormat="1">
      <c r="A2473" s="96"/>
      <c r="B2473" s="96"/>
      <c r="C2473" s="470"/>
      <c r="D2473" s="96"/>
      <c r="E2473" s="96"/>
      <c r="F2473" s="96"/>
      <c r="G2473" s="96"/>
      <c r="H2473" s="96"/>
      <c r="I2473" s="16"/>
      <c r="J2473" s="16"/>
      <c r="K2473" s="32"/>
      <c r="L2473" s="16"/>
      <c r="M2473" s="16"/>
      <c r="N2473" s="16"/>
      <c r="AA2473" s="20"/>
      <c r="AB2473" s="20"/>
      <c r="AC2473" s="20"/>
      <c r="AD2473" s="20"/>
      <c r="AE2473" s="20"/>
      <c r="AF2473" s="20"/>
      <c r="AG2473" s="20"/>
      <c r="AH2473" s="20"/>
    </row>
    <row r="2474" spans="1:34" s="1" customFormat="1">
      <c r="A2474" s="96"/>
      <c r="B2474" s="96"/>
      <c r="C2474" s="470"/>
      <c r="D2474" s="96"/>
      <c r="E2474" s="96"/>
      <c r="F2474" s="96"/>
      <c r="G2474" s="96"/>
      <c r="H2474" s="96"/>
      <c r="I2474" s="16"/>
      <c r="J2474" s="16"/>
      <c r="K2474" s="32"/>
      <c r="L2474" s="16"/>
      <c r="M2474" s="16"/>
      <c r="N2474" s="16"/>
      <c r="AA2474" s="20"/>
      <c r="AB2474" s="20"/>
      <c r="AC2474" s="20"/>
      <c r="AD2474" s="20"/>
      <c r="AE2474" s="20"/>
      <c r="AF2474" s="20"/>
      <c r="AG2474" s="20"/>
      <c r="AH2474" s="20"/>
    </row>
    <row r="2475" spans="1:34" s="1" customFormat="1">
      <c r="A2475" s="96"/>
      <c r="B2475" s="96"/>
      <c r="C2475" s="470"/>
      <c r="D2475" s="96"/>
      <c r="E2475" s="96"/>
      <c r="F2475" s="96"/>
      <c r="G2475" s="96"/>
      <c r="H2475" s="96"/>
      <c r="I2475" s="16"/>
      <c r="J2475" s="16"/>
      <c r="K2475" s="32"/>
      <c r="L2475" s="16"/>
      <c r="M2475" s="16"/>
      <c r="N2475" s="16"/>
      <c r="AA2475" s="20"/>
      <c r="AB2475" s="20"/>
      <c r="AC2475" s="20"/>
      <c r="AD2475" s="20"/>
      <c r="AE2475" s="20"/>
      <c r="AF2475" s="20"/>
      <c r="AG2475" s="20"/>
      <c r="AH2475" s="20"/>
    </row>
    <row r="2476" spans="1:34" s="1" customFormat="1">
      <c r="A2476" s="96"/>
      <c r="B2476" s="96"/>
      <c r="C2476" s="470"/>
      <c r="D2476" s="96"/>
      <c r="E2476" s="96"/>
      <c r="F2476" s="96"/>
      <c r="G2476" s="96"/>
      <c r="H2476" s="96"/>
      <c r="I2476" s="16"/>
      <c r="J2476" s="16"/>
      <c r="K2476" s="32"/>
      <c r="L2476" s="16"/>
      <c r="M2476" s="16"/>
      <c r="N2476" s="16"/>
      <c r="AA2476" s="20"/>
      <c r="AB2476" s="20"/>
      <c r="AC2476" s="20"/>
      <c r="AD2476" s="20"/>
      <c r="AE2476" s="20"/>
      <c r="AF2476" s="20"/>
      <c r="AG2476" s="20"/>
      <c r="AH2476" s="20"/>
    </row>
    <row r="2477" spans="1:34" s="1" customFormat="1">
      <c r="A2477" s="96"/>
      <c r="B2477" s="96"/>
      <c r="C2477" s="470"/>
      <c r="D2477" s="96"/>
      <c r="E2477" s="96"/>
      <c r="F2477" s="96"/>
      <c r="G2477" s="96"/>
      <c r="H2477" s="96"/>
      <c r="I2477" s="16"/>
      <c r="J2477" s="16"/>
      <c r="K2477" s="32"/>
      <c r="L2477" s="16"/>
      <c r="M2477" s="16"/>
      <c r="N2477" s="16"/>
      <c r="AA2477" s="20"/>
      <c r="AB2477" s="20"/>
      <c r="AC2477" s="20"/>
      <c r="AD2477" s="20"/>
      <c r="AE2477" s="20"/>
      <c r="AF2477" s="20"/>
      <c r="AG2477" s="20"/>
      <c r="AH2477" s="20"/>
    </row>
    <row r="2478" spans="1:34" s="1" customFormat="1">
      <c r="A2478" s="96"/>
      <c r="B2478" s="96"/>
      <c r="C2478" s="470"/>
      <c r="D2478" s="96"/>
      <c r="E2478" s="96"/>
      <c r="F2478" s="96"/>
      <c r="G2478" s="96"/>
      <c r="H2478" s="96"/>
      <c r="I2478" s="16"/>
      <c r="J2478" s="16"/>
      <c r="K2478" s="32"/>
      <c r="L2478" s="16"/>
      <c r="M2478" s="16"/>
      <c r="N2478" s="16"/>
      <c r="AA2478" s="20"/>
      <c r="AB2478" s="20"/>
      <c r="AC2478" s="20"/>
      <c r="AD2478" s="20"/>
      <c r="AE2478" s="20"/>
      <c r="AF2478" s="20"/>
      <c r="AG2478" s="20"/>
      <c r="AH2478" s="20"/>
    </row>
    <row r="2479" spans="1:34" s="1" customFormat="1">
      <c r="A2479" s="96"/>
      <c r="B2479" s="96"/>
      <c r="C2479" s="470"/>
      <c r="D2479" s="96"/>
      <c r="E2479" s="96"/>
      <c r="F2479" s="96"/>
      <c r="G2479" s="96"/>
      <c r="H2479" s="96"/>
      <c r="I2479" s="16"/>
      <c r="J2479" s="16"/>
      <c r="K2479" s="32"/>
      <c r="L2479" s="16"/>
      <c r="M2479" s="16"/>
      <c r="N2479" s="16"/>
      <c r="AA2479" s="20"/>
      <c r="AB2479" s="20"/>
      <c r="AC2479" s="20"/>
      <c r="AD2479" s="20"/>
      <c r="AE2479" s="20"/>
      <c r="AF2479" s="20"/>
      <c r="AG2479" s="20"/>
      <c r="AH2479" s="20"/>
    </row>
    <row r="2480" spans="1:34" s="1" customFormat="1">
      <c r="A2480" s="96"/>
      <c r="B2480" s="96"/>
      <c r="C2480" s="470"/>
      <c r="D2480" s="96"/>
      <c r="E2480" s="96"/>
      <c r="F2480" s="96"/>
      <c r="G2480" s="96"/>
      <c r="H2480" s="96"/>
      <c r="I2480" s="16"/>
      <c r="J2480" s="16"/>
      <c r="K2480" s="32"/>
      <c r="L2480" s="16"/>
      <c r="M2480" s="16"/>
      <c r="N2480" s="16"/>
      <c r="AA2480" s="20"/>
      <c r="AB2480" s="20"/>
      <c r="AC2480" s="20"/>
      <c r="AD2480" s="20"/>
      <c r="AE2480" s="20"/>
      <c r="AF2480" s="20"/>
      <c r="AG2480" s="20"/>
      <c r="AH2480" s="20"/>
    </row>
    <row r="2481" spans="1:34" s="1" customFormat="1">
      <c r="A2481" s="96"/>
      <c r="B2481" s="96"/>
      <c r="C2481" s="470"/>
      <c r="D2481" s="96"/>
      <c r="E2481" s="96"/>
      <c r="F2481" s="96"/>
      <c r="G2481" s="96"/>
      <c r="H2481" s="96"/>
      <c r="I2481" s="16"/>
      <c r="J2481" s="16"/>
      <c r="K2481" s="32"/>
      <c r="L2481" s="16"/>
      <c r="M2481" s="16"/>
      <c r="N2481" s="16"/>
      <c r="AA2481" s="20"/>
      <c r="AB2481" s="20"/>
      <c r="AC2481" s="20"/>
      <c r="AD2481" s="20"/>
      <c r="AE2481" s="20"/>
      <c r="AF2481" s="20"/>
      <c r="AG2481" s="20"/>
      <c r="AH2481" s="20"/>
    </row>
    <row r="2482" spans="1:34" s="1" customFormat="1">
      <c r="A2482" s="96"/>
      <c r="B2482" s="96"/>
      <c r="C2482" s="470"/>
      <c r="D2482" s="96"/>
      <c r="E2482" s="96"/>
      <c r="F2482" s="96"/>
      <c r="G2482" s="96"/>
      <c r="H2482" s="96"/>
      <c r="I2482" s="16"/>
      <c r="J2482" s="16"/>
      <c r="K2482" s="32"/>
      <c r="L2482" s="16"/>
      <c r="M2482" s="16"/>
      <c r="N2482" s="16"/>
      <c r="AA2482" s="20"/>
      <c r="AB2482" s="20"/>
      <c r="AC2482" s="20"/>
      <c r="AD2482" s="20"/>
      <c r="AE2482" s="20"/>
      <c r="AF2482" s="20"/>
      <c r="AG2482" s="20"/>
      <c r="AH2482" s="20"/>
    </row>
    <row r="2483" spans="1:34" s="1" customFormat="1">
      <c r="A2483" s="96"/>
      <c r="B2483" s="96"/>
      <c r="C2483" s="470"/>
      <c r="D2483" s="96"/>
      <c r="E2483" s="96"/>
      <c r="F2483" s="96"/>
      <c r="G2483" s="96"/>
      <c r="H2483" s="96"/>
      <c r="I2483" s="16"/>
      <c r="J2483" s="16"/>
      <c r="K2483" s="32"/>
      <c r="L2483" s="16"/>
      <c r="M2483" s="16"/>
      <c r="N2483" s="16"/>
      <c r="AA2483" s="20"/>
      <c r="AB2483" s="20"/>
      <c r="AC2483" s="20"/>
      <c r="AD2483" s="20"/>
      <c r="AE2483" s="20"/>
      <c r="AF2483" s="20"/>
      <c r="AG2483" s="20"/>
      <c r="AH2483" s="20"/>
    </row>
    <row r="2484" spans="1:34" s="1" customFormat="1">
      <c r="A2484" s="96"/>
      <c r="B2484" s="96"/>
      <c r="C2484" s="470"/>
      <c r="D2484" s="96"/>
      <c r="E2484" s="96"/>
      <c r="F2484" s="96"/>
      <c r="G2484" s="96"/>
      <c r="H2484" s="96"/>
      <c r="I2484" s="16"/>
      <c r="J2484" s="16"/>
      <c r="K2484" s="32"/>
      <c r="L2484" s="16"/>
      <c r="M2484" s="16"/>
      <c r="N2484" s="16"/>
      <c r="AA2484" s="20"/>
      <c r="AB2484" s="20"/>
      <c r="AC2484" s="20"/>
      <c r="AD2484" s="20"/>
      <c r="AE2484" s="20"/>
      <c r="AF2484" s="20"/>
      <c r="AG2484" s="20"/>
      <c r="AH2484" s="20"/>
    </row>
    <row r="2485" spans="1:34" s="1" customFormat="1">
      <c r="A2485" s="96"/>
      <c r="B2485" s="96"/>
      <c r="C2485" s="470"/>
      <c r="D2485" s="96"/>
      <c r="E2485" s="96"/>
      <c r="F2485" s="96"/>
      <c r="G2485" s="96"/>
      <c r="H2485" s="96"/>
      <c r="I2485" s="16"/>
      <c r="J2485" s="16"/>
      <c r="K2485" s="32"/>
      <c r="L2485" s="16"/>
      <c r="M2485" s="16"/>
      <c r="N2485" s="16"/>
      <c r="AA2485" s="20"/>
      <c r="AB2485" s="20"/>
      <c r="AC2485" s="20"/>
      <c r="AD2485" s="20"/>
      <c r="AE2485" s="20"/>
      <c r="AF2485" s="20"/>
      <c r="AG2485" s="20"/>
      <c r="AH2485" s="20"/>
    </row>
    <row r="2486" spans="1:34" s="1" customFormat="1">
      <c r="A2486" s="96"/>
      <c r="B2486" s="96"/>
      <c r="C2486" s="470"/>
      <c r="D2486" s="96"/>
      <c r="E2486" s="96"/>
      <c r="F2486" s="96"/>
      <c r="G2486" s="96"/>
      <c r="H2486" s="96"/>
      <c r="I2486" s="16"/>
      <c r="J2486" s="16"/>
      <c r="K2486" s="32"/>
      <c r="L2486" s="16"/>
      <c r="M2486" s="16"/>
      <c r="N2486" s="16"/>
      <c r="AA2486" s="20"/>
      <c r="AB2486" s="20"/>
      <c r="AC2486" s="20"/>
      <c r="AD2486" s="20"/>
      <c r="AE2486" s="20"/>
      <c r="AF2486" s="20"/>
      <c r="AG2486" s="20"/>
      <c r="AH2486" s="20"/>
    </row>
    <row r="2487" spans="1:34" s="1" customFormat="1">
      <c r="A2487" s="96"/>
      <c r="B2487" s="96"/>
      <c r="C2487" s="470"/>
      <c r="D2487" s="96"/>
      <c r="E2487" s="96"/>
      <c r="F2487" s="96"/>
      <c r="G2487" s="96"/>
      <c r="H2487" s="96"/>
      <c r="I2487" s="16"/>
      <c r="J2487" s="16"/>
      <c r="K2487" s="32"/>
      <c r="L2487" s="16"/>
      <c r="M2487" s="16"/>
      <c r="N2487" s="16"/>
      <c r="AA2487" s="20"/>
      <c r="AB2487" s="20"/>
      <c r="AC2487" s="20"/>
      <c r="AD2487" s="20"/>
      <c r="AE2487" s="20"/>
      <c r="AF2487" s="20"/>
      <c r="AG2487" s="20"/>
      <c r="AH2487" s="20"/>
    </row>
    <row r="2488" spans="1:34" s="1" customFormat="1">
      <c r="A2488" s="96"/>
      <c r="B2488" s="96"/>
      <c r="C2488" s="470"/>
      <c r="D2488" s="96"/>
      <c r="E2488" s="96"/>
      <c r="F2488" s="96"/>
      <c r="G2488" s="96"/>
      <c r="H2488" s="96"/>
      <c r="I2488" s="16"/>
      <c r="J2488" s="16"/>
      <c r="K2488" s="32"/>
      <c r="L2488" s="16"/>
      <c r="M2488" s="16"/>
      <c r="N2488" s="16"/>
      <c r="AA2488" s="20"/>
      <c r="AB2488" s="20"/>
      <c r="AC2488" s="20"/>
      <c r="AD2488" s="20"/>
      <c r="AE2488" s="20"/>
      <c r="AF2488" s="20"/>
      <c r="AG2488" s="20"/>
      <c r="AH2488" s="20"/>
    </row>
    <row r="2489" spans="1:34" s="1" customFormat="1">
      <c r="A2489" s="96"/>
      <c r="B2489" s="96"/>
      <c r="C2489" s="470"/>
      <c r="D2489" s="96"/>
      <c r="E2489" s="96"/>
      <c r="F2489" s="96"/>
      <c r="G2489" s="96"/>
      <c r="H2489" s="96"/>
      <c r="I2489" s="16"/>
      <c r="J2489" s="16"/>
      <c r="K2489" s="32"/>
      <c r="L2489" s="16"/>
      <c r="M2489" s="16"/>
      <c r="N2489" s="16"/>
      <c r="AA2489" s="20"/>
      <c r="AB2489" s="20"/>
      <c r="AC2489" s="20"/>
      <c r="AD2489" s="20"/>
      <c r="AE2489" s="20"/>
      <c r="AF2489" s="20"/>
      <c r="AG2489" s="20"/>
      <c r="AH2489" s="20"/>
    </row>
    <row r="2490" spans="1:34" s="1" customFormat="1">
      <c r="A2490" s="96"/>
      <c r="B2490" s="96"/>
      <c r="C2490" s="470"/>
      <c r="D2490" s="96"/>
      <c r="E2490" s="96"/>
      <c r="F2490" s="96"/>
      <c r="G2490" s="96"/>
      <c r="H2490" s="96"/>
      <c r="I2490" s="16"/>
      <c r="J2490" s="16"/>
      <c r="K2490" s="32"/>
      <c r="L2490" s="16"/>
      <c r="M2490" s="16"/>
      <c r="N2490" s="16"/>
      <c r="AA2490" s="20"/>
      <c r="AB2490" s="20"/>
      <c r="AC2490" s="20"/>
      <c r="AD2490" s="20"/>
      <c r="AE2490" s="20"/>
      <c r="AF2490" s="20"/>
      <c r="AG2490" s="20"/>
      <c r="AH2490" s="20"/>
    </row>
    <row r="2491" spans="1:34" s="1" customFormat="1">
      <c r="A2491" s="96"/>
      <c r="B2491" s="96"/>
      <c r="C2491" s="470"/>
      <c r="D2491" s="96"/>
      <c r="E2491" s="96"/>
      <c r="F2491" s="96"/>
      <c r="G2491" s="96"/>
      <c r="H2491" s="96"/>
      <c r="I2491" s="16"/>
      <c r="J2491" s="16"/>
      <c r="K2491" s="32"/>
      <c r="L2491" s="16"/>
      <c r="M2491" s="16"/>
      <c r="N2491" s="16"/>
      <c r="AA2491" s="20"/>
      <c r="AB2491" s="20"/>
      <c r="AC2491" s="20"/>
      <c r="AD2491" s="20"/>
      <c r="AE2491" s="20"/>
      <c r="AF2491" s="20"/>
      <c r="AG2491" s="20"/>
      <c r="AH2491" s="20"/>
    </row>
    <row r="2492" spans="1:34" s="1" customFormat="1">
      <c r="A2492" s="96"/>
      <c r="B2492" s="96"/>
      <c r="C2492" s="470"/>
      <c r="D2492" s="96"/>
      <c r="E2492" s="96"/>
      <c r="F2492" s="96"/>
      <c r="G2492" s="96"/>
      <c r="H2492" s="96"/>
      <c r="I2492" s="16"/>
      <c r="J2492" s="16"/>
      <c r="K2492" s="32"/>
      <c r="L2492" s="16"/>
      <c r="M2492" s="16"/>
      <c r="N2492" s="16"/>
      <c r="AA2492" s="20"/>
      <c r="AB2492" s="20"/>
      <c r="AC2492" s="20"/>
      <c r="AD2492" s="20"/>
      <c r="AE2492" s="20"/>
      <c r="AF2492" s="20"/>
      <c r="AG2492" s="20"/>
      <c r="AH2492" s="20"/>
    </row>
    <row r="2493" spans="1:34" s="1" customFormat="1">
      <c r="A2493" s="96"/>
      <c r="B2493" s="96"/>
      <c r="C2493" s="470"/>
      <c r="D2493" s="96"/>
      <c r="E2493" s="96"/>
      <c r="F2493" s="96"/>
      <c r="G2493" s="96"/>
      <c r="H2493" s="96"/>
      <c r="I2493" s="16"/>
      <c r="J2493" s="16"/>
      <c r="K2493" s="32"/>
      <c r="L2493" s="16"/>
      <c r="M2493" s="16"/>
      <c r="N2493" s="16"/>
      <c r="AA2493" s="20"/>
      <c r="AB2493" s="20"/>
      <c r="AC2493" s="20"/>
      <c r="AD2493" s="20"/>
      <c r="AE2493" s="20"/>
      <c r="AF2493" s="20"/>
      <c r="AG2493" s="20"/>
      <c r="AH2493" s="20"/>
    </row>
    <row r="2494" spans="1:34" s="1" customFormat="1">
      <c r="A2494" s="96"/>
      <c r="B2494" s="96"/>
      <c r="C2494" s="470"/>
      <c r="D2494" s="96"/>
      <c r="E2494" s="96"/>
      <c r="F2494" s="96"/>
      <c r="G2494" s="96"/>
      <c r="H2494" s="96"/>
      <c r="I2494" s="16"/>
      <c r="J2494" s="16"/>
      <c r="K2494" s="32"/>
      <c r="L2494" s="16"/>
      <c r="M2494" s="16"/>
      <c r="N2494" s="16"/>
      <c r="AA2494" s="20"/>
      <c r="AB2494" s="20"/>
      <c r="AC2494" s="20"/>
      <c r="AD2494" s="20"/>
      <c r="AE2494" s="20"/>
      <c r="AF2494" s="20"/>
      <c r="AG2494" s="20"/>
      <c r="AH2494" s="20"/>
    </row>
    <row r="2495" spans="1:34" s="1" customFormat="1">
      <c r="A2495" s="96"/>
      <c r="B2495" s="96"/>
      <c r="C2495" s="470"/>
      <c r="D2495" s="96"/>
      <c r="E2495" s="96"/>
      <c r="F2495" s="96"/>
      <c r="G2495" s="96"/>
      <c r="H2495" s="96"/>
      <c r="I2495" s="16"/>
      <c r="J2495" s="16"/>
      <c r="K2495" s="32"/>
      <c r="L2495" s="16"/>
      <c r="M2495" s="16"/>
      <c r="N2495" s="16"/>
      <c r="AA2495" s="20"/>
      <c r="AB2495" s="20"/>
      <c r="AC2495" s="20"/>
      <c r="AD2495" s="20"/>
      <c r="AE2495" s="20"/>
      <c r="AF2495" s="20"/>
      <c r="AG2495" s="20"/>
      <c r="AH2495" s="20"/>
    </row>
    <row r="2496" spans="1:34" s="1" customFormat="1">
      <c r="A2496" s="96"/>
      <c r="B2496" s="96"/>
      <c r="C2496" s="470"/>
      <c r="D2496" s="96"/>
      <c r="E2496" s="96"/>
      <c r="F2496" s="96"/>
      <c r="G2496" s="96"/>
      <c r="H2496" s="96"/>
      <c r="I2496" s="16"/>
      <c r="J2496" s="16"/>
      <c r="K2496" s="32"/>
      <c r="L2496" s="16"/>
      <c r="M2496" s="16"/>
      <c r="N2496" s="16"/>
      <c r="AA2496" s="20"/>
      <c r="AB2496" s="20"/>
      <c r="AC2496" s="20"/>
      <c r="AD2496" s="20"/>
      <c r="AE2496" s="20"/>
      <c r="AF2496" s="20"/>
      <c r="AG2496" s="20"/>
      <c r="AH2496" s="20"/>
    </row>
    <row r="2497" spans="1:34" s="1" customFormat="1">
      <c r="A2497" s="96"/>
      <c r="B2497" s="96"/>
      <c r="C2497" s="470"/>
      <c r="D2497" s="96"/>
      <c r="E2497" s="96"/>
      <c r="F2497" s="96"/>
      <c r="G2497" s="96"/>
      <c r="H2497" s="96"/>
      <c r="I2497" s="16"/>
      <c r="J2497" s="16"/>
      <c r="K2497" s="32"/>
      <c r="L2497" s="16"/>
      <c r="M2497" s="16"/>
      <c r="N2497" s="16"/>
      <c r="AA2497" s="20"/>
      <c r="AB2497" s="20"/>
      <c r="AC2497" s="20"/>
      <c r="AD2497" s="20"/>
      <c r="AE2497" s="20"/>
      <c r="AF2497" s="20"/>
      <c r="AG2497" s="20"/>
      <c r="AH2497" s="20"/>
    </row>
    <row r="2498" spans="1:34" s="1" customFormat="1">
      <c r="A2498" s="96"/>
      <c r="B2498" s="96"/>
      <c r="C2498" s="470"/>
      <c r="D2498" s="96"/>
      <c r="E2498" s="96"/>
      <c r="F2498" s="96"/>
      <c r="G2498" s="96"/>
      <c r="H2498" s="96"/>
      <c r="I2498" s="16"/>
      <c r="J2498" s="16"/>
      <c r="K2498" s="32"/>
      <c r="L2498" s="16"/>
      <c r="M2498" s="16"/>
      <c r="N2498" s="16"/>
      <c r="AA2498" s="20"/>
      <c r="AB2498" s="20"/>
      <c r="AC2498" s="20"/>
      <c r="AD2498" s="20"/>
      <c r="AE2498" s="20"/>
      <c r="AF2498" s="20"/>
      <c r="AG2498" s="20"/>
      <c r="AH2498" s="20"/>
    </row>
    <row r="2499" spans="1:34" s="1" customFormat="1">
      <c r="A2499" s="96"/>
      <c r="B2499" s="96"/>
      <c r="C2499" s="470"/>
      <c r="D2499" s="96"/>
      <c r="E2499" s="96"/>
      <c r="F2499" s="96"/>
      <c r="G2499" s="96"/>
      <c r="H2499" s="96"/>
      <c r="I2499" s="16"/>
      <c r="J2499" s="16"/>
      <c r="K2499" s="32"/>
      <c r="L2499" s="16"/>
      <c r="M2499" s="16"/>
      <c r="N2499" s="16"/>
      <c r="AA2499" s="20"/>
      <c r="AB2499" s="20"/>
      <c r="AC2499" s="20"/>
      <c r="AD2499" s="20"/>
      <c r="AE2499" s="20"/>
      <c r="AF2499" s="20"/>
      <c r="AG2499" s="20"/>
      <c r="AH2499" s="20"/>
    </row>
    <row r="2500" spans="1:34" s="1" customFormat="1">
      <c r="A2500" s="96"/>
      <c r="B2500" s="96"/>
      <c r="C2500" s="470"/>
      <c r="D2500" s="96"/>
      <c r="E2500" s="96"/>
      <c r="F2500" s="96"/>
      <c r="G2500" s="96"/>
      <c r="H2500" s="96"/>
      <c r="I2500" s="16"/>
      <c r="J2500" s="16"/>
      <c r="K2500" s="32"/>
      <c r="L2500" s="16"/>
      <c r="M2500" s="16"/>
      <c r="N2500" s="16"/>
      <c r="AA2500" s="20"/>
      <c r="AB2500" s="20"/>
      <c r="AC2500" s="20"/>
      <c r="AD2500" s="20"/>
      <c r="AE2500" s="20"/>
      <c r="AF2500" s="20"/>
      <c r="AG2500" s="20"/>
      <c r="AH2500" s="20"/>
    </row>
    <row r="2501" spans="1:34" s="1" customFormat="1">
      <c r="A2501" s="96"/>
      <c r="B2501" s="96"/>
      <c r="C2501" s="470"/>
      <c r="D2501" s="96"/>
      <c r="E2501" s="96"/>
      <c r="F2501" s="96"/>
      <c r="G2501" s="96"/>
      <c r="H2501" s="96"/>
      <c r="I2501" s="16"/>
      <c r="J2501" s="16"/>
      <c r="K2501" s="32"/>
      <c r="L2501" s="16"/>
      <c r="M2501" s="16"/>
      <c r="N2501" s="16"/>
      <c r="AA2501" s="20"/>
      <c r="AB2501" s="20"/>
      <c r="AC2501" s="20"/>
      <c r="AD2501" s="20"/>
      <c r="AE2501" s="20"/>
      <c r="AF2501" s="20"/>
      <c r="AG2501" s="20"/>
      <c r="AH2501" s="20"/>
    </row>
    <row r="2502" spans="1:34" s="1" customFormat="1">
      <c r="A2502" s="96"/>
      <c r="B2502" s="96"/>
      <c r="C2502" s="470"/>
      <c r="D2502" s="96"/>
      <c r="E2502" s="96"/>
      <c r="F2502" s="96"/>
      <c r="G2502" s="96"/>
      <c r="H2502" s="96"/>
      <c r="I2502" s="16"/>
      <c r="J2502" s="16"/>
      <c r="K2502" s="32"/>
      <c r="L2502" s="16"/>
      <c r="M2502" s="16"/>
      <c r="N2502" s="16"/>
      <c r="AA2502" s="20"/>
      <c r="AB2502" s="20"/>
      <c r="AC2502" s="20"/>
      <c r="AD2502" s="20"/>
      <c r="AE2502" s="20"/>
      <c r="AF2502" s="20"/>
      <c r="AG2502" s="20"/>
      <c r="AH2502" s="20"/>
    </row>
    <row r="2503" spans="1:34" s="1" customFormat="1">
      <c r="A2503" s="96"/>
      <c r="B2503" s="96"/>
      <c r="C2503" s="470"/>
      <c r="D2503" s="96"/>
      <c r="E2503" s="96"/>
      <c r="F2503" s="96"/>
      <c r="G2503" s="96"/>
      <c r="H2503" s="96"/>
      <c r="I2503" s="16"/>
      <c r="J2503" s="16"/>
      <c r="K2503" s="32"/>
      <c r="L2503" s="16"/>
      <c r="M2503" s="16"/>
      <c r="N2503" s="16"/>
      <c r="AA2503" s="20"/>
      <c r="AB2503" s="20"/>
      <c r="AC2503" s="20"/>
      <c r="AD2503" s="20"/>
      <c r="AE2503" s="20"/>
      <c r="AF2503" s="20"/>
      <c r="AG2503" s="20"/>
      <c r="AH2503" s="20"/>
    </row>
    <row r="2504" spans="1:34" s="1" customFormat="1">
      <c r="A2504" s="96"/>
      <c r="B2504" s="96"/>
      <c r="C2504" s="470"/>
      <c r="D2504" s="96"/>
      <c r="E2504" s="96"/>
      <c r="F2504" s="96"/>
      <c r="G2504" s="96"/>
      <c r="H2504" s="96"/>
      <c r="I2504" s="16"/>
      <c r="J2504" s="16"/>
      <c r="K2504" s="32"/>
      <c r="L2504" s="16"/>
      <c r="M2504" s="16"/>
      <c r="N2504" s="16"/>
      <c r="AA2504" s="20"/>
      <c r="AB2504" s="20"/>
      <c r="AC2504" s="20"/>
      <c r="AD2504" s="20"/>
      <c r="AE2504" s="20"/>
      <c r="AF2504" s="20"/>
      <c r="AG2504" s="20"/>
      <c r="AH2504" s="20"/>
    </row>
    <row r="2505" spans="1:34" s="1" customFormat="1">
      <c r="A2505" s="96"/>
      <c r="B2505" s="96"/>
      <c r="C2505" s="470"/>
      <c r="D2505" s="96"/>
      <c r="E2505" s="96"/>
      <c r="F2505" s="96"/>
      <c r="G2505" s="96"/>
      <c r="H2505" s="96"/>
      <c r="I2505" s="16"/>
      <c r="J2505" s="16"/>
      <c r="K2505" s="32"/>
      <c r="L2505" s="16"/>
      <c r="M2505" s="16"/>
      <c r="N2505" s="16"/>
      <c r="AA2505" s="20"/>
      <c r="AB2505" s="20"/>
      <c r="AC2505" s="20"/>
      <c r="AD2505" s="20"/>
      <c r="AE2505" s="20"/>
      <c r="AF2505" s="20"/>
      <c r="AG2505" s="20"/>
      <c r="AH2505" s="20"/>
    </row>
    <row r="2506" spans="1:34" s="1" customFormat="1">
      <c r="A2506" s="96"/>
      <c r="B2506" s="96"/>
      <c r="C2506" s="470"/>
      <c r="D2506" s="96"/>
      <c r="E2506" s="96"/>
      <c r="F2506" s="96"/>
      <c r="G2506" s="96"/>
      <c r="H2506" s="96"/>
      <c r="I2506" s="16"/>
      <c r="J2506" s="16"/>
      <c r="K2506" s="32"/>
      <c r="L2506" s="16"/>
      <c r="M2506" s="16"/>
      <c r="N2506" s="16"/>
      <c r="AA2506" s="20"/>
      <c r="AB2506" s="20"/>
      <c r="AC2506" s="20"/>
      <c r="AD2506" s="20"/>
      <c r="AE2506" s="20"/>
      <c r="AF2506" s="20"/>
      <c r="AG2506" s="20"/>
      <c r="AH2506" s="20"/>
    </row>
    <row r="2507" spans="1:34" s="1" customFormat="1">
      <c r="A2507" s="96"/>
      <c r="B2507" s="96"/>
      <c r="C2507" s="470"/>
      <c r="D2507" s="96"/>
      <c r="E2507" s="96"/>
      <c r="F2507" s="96"/>
      <c r="G2507" s="96"/>
      <c r="H2507" s="96"/>
      <c r="I2507" s="16"/>
      <c r="J2507" s="16"/>
      <c r="K2507" s="32"/>
      <c r="L2507" s="16"/>
      <c r="M2507" s="16"/>
      <c r="N2507" s="16"/>
      <c r="AA2507" s="20"/>
      <c r="AB2507" s="20"/>
      <c r="AC2507" s="20"/>
      <c r="AD2507" s="20"/>
      <c r="AE2507" s="20"/>
      <c r="AF2507" s="20"/>
      <c r="AG2507" s="20"/>
      <c r="AH2507" s="20"/>
    </row>
    <row r="2508" spans="1:34" s="1" customFormat="1">
      <c r="A2508" s="96"/>
      <c r="B2508" s="96"/>
      <c r="C2508" s="470"/>
      <c r="D2508" s="96"/>
      <c r="E2508" s="96"/>
      <c r="F2508" s="96"/>
      <c r="G2508" s="96"/>
      <c r="H2508" s="96"/>
      <c r="I2508" s="16"/>
      <c r="J2508" s="16"/>
      <c r="K2508" s="32"/>
      <c r="L2508" s="16"/>
      <c r="M2508" s="16"/>
      <c r="N2508" s="16"/>
      <c r="AA2508" s="20"/>
      <c r="AB2508" s="20"/>
      <c r="AC2508" s="20"/>
      <c r="AD2508" s="20"/>
      <c r="AE2508" s="20"/>
      <c r="AF2508" s="20"/>
      <c r="AG2508" s="20"/>
      <c r="AH2508" s="20"/>
    </row>
    <row r="2509" spans="1:34" s="1" customFormat="1">
      <c r="A2509" s="96"/>
      <c r="B2509" s="96"/>
      <c r="C2509" s="470"/>
      <c r="D2509" s="96"/>
      <c r="E2509" s="96"/>
      <c r="F2509" s="96"/>
      <c r="G2509" s="96"/>
      <c r="H2509" s="96"/>
      <c r="I2509" s="16"/>
      <c r="J2509" s="16"/>
      <c r="K2509" s="32"/>
      <c r="L2509" s="16"/>
      <c r="M2509" s="16"/>
      <c r="N2509" s="16"/>
      <c r="AA2509" s="20"/>
      <c r="AB2509" s="20"/>
      <c r="AC2509" s="20"/>
      <c r="AD2509" s="20"/>
      <c r="AE2509" s="20"/>
      <c r="AF2509" s="20"/>
      <c r="AG2509" s="20"/>
      <c r="AH2509" s="20"/>
    </row>
    <row r="2510" spans="1:34" s="1" customFormat="1">
      <c r="A2510" s="96"/>
      <c r="B2510" s="96"/>
      <c r="C2510" s="470"/>
      <c r="D2510" s="96"/>
      <c r="E2510" s="96"/>
      <c r="F2510" s="96"/>
      <c r="G2510" s="96"/>
      <c r="H2510" s="96"/>
      <c r="I2510" s="16"/>
      <c r="J2510" s="16"/>
      <c r="K2510" s="32"/>
      <c r="L2510" s="16"/>
      <c r="M2510" s="16"/>
      <c r="N2510" s="16"/>
      <c r="AA2510" s="20"/>
      <c r="AB2510" s="20"/>
      <c r="AC2510" s="20"/>
      <c r="AD2510" s="20"/>
      <c r="AE2510" s="20"/>
      <c r="AF2510" s="20"/>
      <c r="AG2510" s="20"/>
      <c r="AH2510" s="20"/>
    </row>
    <row r="2511" spans="1:34" s="1" customFormat="1">
      <c r="A2511" s="96"/>
      <c r="B2511" s="96"/>
      <c r="C2511" s="470"/>
      <c r="D2511" s="96"/>
      <c r="E2511" s="96"/>
      <c r="F2511" s="96"/>
      <c r="G2511" s="96"/>
      <c r="H2511" s="96"/>
      <c r="I2511" s="16"/>
      <c r="J2511" s="16"/>
      <c r="K2511" s="32"/>
      <c r="L2511" s="16"/>
      <c r="M2511" s="16"/>
      <c r="N2511" s="16"/>
      <c r="AA2511" s="20"/>
      <c r="AB2511" s="20"/>
      <c r="AC2511" s="20"/>
      <c r="AD2511" s="20"/>
      <c r="AE2511" s="20"/>
      <c r="AF2511" s="20"/>
      <c r="AG2511" s="20"/>
      <c r="AH2511" s="20"/>
    </row>
    <row r="2512" spans="1:34" s="1" customFormat="1">
      <c r="A2512" s="96"/>
      <c r="B2512" s="96"/>
      <c r="C2512" s="470"/>
      <c r="D2512" s="96"/>
      <c r="E2512" s="96"/>
      <c r="F2512" s="96"/>
      <c r="G2512" s="96"/>
      <c r="H2512" s="96"/>
      <c r="I2512" s="16"/>
      <c r="J2512" s="16"/>
      <c r="K2512" s="32"/>
      <c r="L2512" s="16"/>
      <c r="M2512" s="16"/>
      <c r="N2512" s="16"/>
      <c r="AA2512" s="20"/>
      <c r="AB2512" s="20"/>
      <c r="AC2512" s="20"/>
      <c r="AD2512" s="20"/>
      <c r="AE2512" s="20"/>
      <c r="AF2512" s="20"/>
      <c r="AG2512" s="20"/>
      <c r="AH2512" s="20"/>
    </row>
    <row r="2513" spans="1:34" s="1" customFormat="1">
      <c r="A2513" s="96"/>
      <c r="B2513" s="96"/>
      <c r="C2513" s="470"/>
      <c r="D2513" s="96"/>
      <c r="E2513" s="96"/>
      <c r="F2513" s="96"/>
      <c r="G2513" s="96"/>
      <c r="H2513" s="96"/>
      <c r="I2513" s="16"/>
      <c r="J2513" s="16"/>
      <c r="K2513" s="32"/>
      <c r="L2513" s="16"/>
      <c r="M2513" s="16"/>
      <c r="N2513" s="16"/>
      <c r="AA2513" s="20"/>
      <c r="AB2513" s="20"/>
      <c r="AC2513" s="20"/>
      <c r="AD2513" s="20"/>
      <c r="AE2513" s="20"/>
      <c r="AF2513" s="20"/>
      <c r="AG2513" s="20"/>
      <c r="AH2513" s="20"/>
    </row>
    <row r="2514" spans="1:34" s="1" customFormat="1">
      <c r="A2514" s="96"/>
      <c r="B2514" s="96"/>
      <c r="C2514" s="470"/>
      <c r="D2514" s="96"/>
      <c r="E2514" s="96"/>
      <c r="F2514" s="96"/>
      <c r="G2514" s="96"/>
      <c r="H2514" s="96"/>
      <c r="I2514" s="16"/>
      <c r="J2514" s="16"/>
      <c r="K2514" s="32"/>
      <c r="L2514" s="16"/>
      <c r="M2514" s="16"/>
      <c r="N2514" s="16"/>
      <c r="AA2514" s="20"/>
      <c r="AB2514" s="20"/>
      <c r="AC2514" s="20"/>
      <c r="AD2514" s="20"/>
      <c r="AE2514" s="20"/>
      <c r="AF2514" s="20"/>
      <c r="AG2514" s="20"/>
      <c r="AH2514" s="20"/>
    </row>
    <row r="2515" spans="1:34" s="1" customFormat="1">
      <c r="A2515" s="96"/>
      <c r="B2515" s="96"/>
      <c r="C2515" s="470"/>
      <c r="D2515" s="96"/>
      <c r="E2515" s="96"/>
      <c r="F2515" s="96"/>
      <c r="G2515" s="96"/>
      <c r="H2515" s="96"/>
      <c r="I2515" s="16"/>
      <c r="J2515" s="16"/>
      <c r="K2515" s="32"/>
      <c r="L2515" s="16"/>
      <c r="M2515" s="16"/>
      <c r="N2515" s="16"/>
      <c r="AA2515" s="20"/>
      <c r="AB2515" s="20"/>
      <c r="AC2515" s="20"/>
      <c r="AD2515" s="20"/>
      <c r="AE2515" s="20"/>
      <c r="AF2515" s="20"/>
      <c r="AG2515" s="20"/>
      <c r="AH2515" s="20"/>
    </row>
    <row r="2516" spans="1:34" s="1" customFormat="1">
      <c r="A2516" s="96"/>
      <c r="B2516" s="96"/>
      <c r="C2516" s="470"/>
      <c r="D2516" s="96"/>
      <c r="E2516" s="96"/>
      <c r="F2516" s="96"/>
      <c r="G2516" s="96"/>
      <c r="H2516" s="96"/>
      <c r="I2516" s="16"/>
      <c r="J2516" s="16"/>
      <c r="K2516" s="32"/>
      <c r="L2516" s="16"/>
      <c r="M2516" s="16"/>
      <c r="N2516" s="16"/>
      <c r="AA2516" s="20"/>
      <c r="AB2516" s="20"/>
      <c r="AC2516" s="20"/>
      <c r="AD2516" s="20"/>
      <c r="AE2516" s="20"/>
      <c r="AF2516" s="20"/>
      <c r="AG2516" s="20"/>
      <c r="AH2516" s="20"/>
    </row>
    <row r="2517" spans="1:34" s="1" customFormat="1">
      <c r="A2517" s="96"/>
      <c r="B2517" s="96"/>
      <c r="C2517" s="470"/>
      <c r="D2517" s="96"/>
      <c r="E2517" s="96"/>
      <c r="F2517" s="96"/>
      <c r="G2517" s="96"/>
      <c r="H2517" s="96"/>
      <c r="I2517" s="16"/>
      <c r="J2517" s="16"/>
      <c r="K2517" s="32"/>
      <c r="L2517" s="16"/>
      <c r="M2517" s="16"/>
      <c r="N2517" s="16"/>
      <c r="AA2517" s="20"/>
      <c r="AB2517" s="20"/>
      <c r="AC2517" s="20"/>
      <c r="AD2517" s="20"/>
      <c r="AE2517" s="20"/>
      <c r="AF2517" s="20"/>
      <c r="AG2517" s="20"/>
      <c r="AH2517" s="20"/>
    </row>
    <row r="2518" spans="1:34" s="1" customFormat="1">
      <c r="A2518" s="96"/>
      <c r="B2518" s="96"/>
      <c r="C2518" s="470"/>
      <c r="D2518" s="96"/>
      <c r="E2518" s="96"/>
      <c r="F2518" s="96"/>
      <c r="G2518" s="96"/>
      <c r="H2518" s="96"/>
      <c r="I2518" s="16"/>
      <c r="J2518" s="16"/>
      <c r="K2518" s="32"/>
      <c r="L2518" s="16"/>
      <c r="M2518" s="16"/>
      <c r="N2518" s="16"/>
      <c r="AA2518" s="20"/>
      <c r="AB2518" s="20"/>
      <c r="AC2518" s="20"/>
      <c r="AD2518" s="20"/>
      <c r="AE2518" s="20"/>
      <c r="AF2518" s="20"/>
      <c r="AG2518" s="20"/>
      <c r="AH2518" s="20"/>
    </row>
    <row r="2519" spans="1:34" s="1" customFormat="1">
      <c r="A2519" s="96"/>
      <c r="B2519" s="96"/>
      <c r="C2519" s="470"/>
      <c r="D2519" s="96"/>
      <c r="E2519" s="96"/>
      <c r="F2519" s="96"/>
      <c r="G2519" s="96"/>
      <c r="H2519" s="96"/>
      <c r="I2519" s="16"/>
      <c r="J2519" s="16"/>
      <c r="K2519" s="32"/>
      <c r="L2519" s="16"/>
      <c r="M2519" s="16"/>
      <c r="N2519" s="16"/>
      <c r="AA2519" s="20"/>
      <c r="AB2519" s="20"/>
      <c r="AC2519" s="20"/>
      <c r="AD2519" s="20"/>
      <c r="AE2519" s="20"/>
      <c r="AF2519" s="20"/>
      <c r="AG2519" s="20"/>
      <c r="AH2519" s="20"/>
    </row>
    <row r="2520" spans="1:34" s="1" customFormat="1">
      <c r="A2520" s="96"/>
      <c r="B2520" s="96"/>
      <c r="C2520" s="470"/>
      <c r="D2520" s="96"/>
      <c r="E2520" s="96"/>
      <c r="F2520" s="96"/>
      <c r="G2520" s="96"/>
      <c r="H2520" s="96"/>
      <c r="I2520" s="16"/>
      <c r="J2520" s="16"/>
      <c r="K2520" s="32"/>
      <c r="L2520" s="16"/>
      <c r="M2520" s="16"/>
      <c r="N2520" s="16"/>
      <c r="AA2520" s="20"/>
      <c r="AB2520" s="20"/>
      <c r="AC2520" s="20"/>
      <c r="AD2520" s="20"/>
      <c r="AE2520" s="20"/>
      <c r="AF2520" s="20"/>
      <c r="AG2520" s="20"/>
      <c r="AH2520" s="20"/>
    </row>
    <row r="2521" spans="1:34" s="1" customFormat="1">
      <c r="A2521" s="96"/>
      <c r="B2521" s="96"/>
      <c r="C2521" s="470"/>
      <c r="D2521" s="96"/>
      <c r="E2521" s="96"/>
      <c r="F2521" s="96"/>
      <c r="G2521" s="96"/>
      <c r="H2521" s="96"/>
      <c r="I2521" s="16"/>
      <c r="J2521" s="16"/>
      <c r="K2521" s="32"/>
      <c r="L2521" s="16"/>
      <c r="M2521" s="16"/>
      <c r="N2521" s="16"/>
      <c r="AA2521" s="20"/>
      <c r="AB2521" s="20"/>
      <c r="AC2521" s="20"/>
      <c r="AD2521" s="20"/>
      <c r="AE2521" s="20"/>
      <c r="AF2521" s="20"/>
      <c r="AG2521" s="20"/>
      <c r="AH2521" s="20"/>
    </row>
    <row r="2522" spans="1:34" s="1" customFormat="1">
      <c r="A2522" s="96"/>
      <c r="B2522" s="96"/>
      <c r="C2522" s="470"/>
      <c r="D2522" s="96"/>
      <c r="E2522" s="96"/>
      <c r="F2522" s="96"/>
      <c r="G2522" s="96"/>
      <c r="H2522" s="96"/>
      <c r="I2522" s="16"/>
      <c r="J2522" s="16"/>
      <c r="K2522" s="32"/>
      <c r="L2522" s="16"/>
      <c r="M2522" s="16"/>
      <c r="N2522" s="16"/>
      <c r="AA2522" s="20"/>
      <c r="AB2522" s="20"/>
      <c r="AC2522" s="20"/>
      <c r="AD2522" s="20"/>
      <c r="AE2522" s="20"/>
      <c r="AF2522" s="20"/>
      <c r="AG2522" s="20"/>
      <c r="AH2522" s="20"/>
    </row>
    <row r="2523" spans="1:34" s="1" customFormat="1">
      <c r="A2523" s="96"/>
      <c r="B2523" s="96"/>
      <c r="C2523" s="470"/>
      <c r="D2523" s="96"/>
      <c r="E2523" s="96"/>
      <c r="F2523" s="96"/>
      <c r="G2523" s="96"/>
      <c r="H2523" s="96"/>
      <c r="I2523" s="16"/>
      <c r="J2523" s="16"/>
      <c r="K2523" s="32"/>
      <c r="L2523" s="16"/>
      <c r="M2523" s="16"/>
      <c r="N2523" s="16"/>
      <c r="AA2523" s="20"/>
      <c r="AB2523" s="20"/>
      <c r="AC2523" s="20"/>
      <c r="AD2523" s="20"/>
      <c r="AE2523" s="20"/>
      <c r="AF2523" s="20"/>
      <c r="AG2523" s="20"/>
      <c r="AH2523" s="20"/>
    </row>
    <row r="2524" spans="1:34" s="1" customFormat="1">
      <c r="A2524" s="96"/>
      <c r="B2524" s="96"/>
      <c r="C2524" s="470"/>
      <c r="D2524" s="96"/>
      <c r="E2524" s="96"/>
      <c r="F2524" s="96"/>
      <c r="G2524" s="96"/>
      <c r="H2524" s="96"/>
      <c r="I2524" s="16"/>
      <c r="J2524" s="16"/>
      <c r="K2524" s="32"/>
      <c r="L2524" s="16"/>
      <c r="M2524" s="16"/>
      <c r="N2524" s="16"/>
      <c r="AA2524" s="20"/>
      <c r="AB2524" s="20"/>
      <c r="AC2524" s="20"/>
      <c r="AD2524" s="20"/>
      <c r="AE2524" s="20"/>
      <c r="AF2524" s="20"/>
      <c r="AG2524" s="20"/>
      <c r="AH2524" s="20"/>
    </row>
    <row r="2525" spans="1:34" s="1" customFormat="1">
      <c r="A2525" s="96"/>
      <c r="B2525" s="96"/>
      <c r="C2525" s="470"/>
      <c r="D2525" s="96"/>
      <c r="E2525" s="96"/>
      <c r="F2525" s="96"/>
      <c r="G2525" s="96"/>
      <c r="H2525" s="96"/>
      <c r="I2525" s="16"/>
      <c r="J2525" s="16"/>
      <c r="K2525" s="32"/>
      <c r="L2525" s="16"/>
      <c r="M2525" s="16"/>
      <c r="N2525" s="16"/>
      <c r="AA2525" s="20"/>
      <c r="AB2525" s="20"/>
      <c r="AC2525" s="20"/>
      <c r="AD2525" s="20"/>
      <c r="AE2525" s="20"/>
      <c r="AF2525" s="20"/>
      <c r="AG2525" s="20"/>
      <c r="AH2525" s="20"/>
    </row>
    <row r="2526" spans="1:34" s="1" customFormat="1">
      <c r="A2526" s="96"/>
      <c r="B2526" s="96"/>
      <c r="C2526" s="470"/>
      <c r="D2526" s="96"/>
      <c r="E2526" s="96"/>
      <c r="F2526" s="96"/>
      <c r="G2526" s="96"/>
      <c r="H2526" s="96"/>
      <c r="I2526" s="16"/>
      <c r="J2526" s="16"/>
      <c r="K2526" s="32"/>
      <c r="L2526" s="16"/>
      <c r="M2526" s="16"/>
      <c r="N2526" s="16"/>
      <c r="AA2526" s="20"/>
      <c r="AB2526" s="20"/>
      <c r="AC2526" s="20"/>
      <c r="AD2526" s="20"/>
      <c r="AE2526" s="20"/>
      <c r="AF2526" s="20"/>
      <c r="AG2526" s="20"/>
      <c r="AH2526" s="20"/>
    </row>
    <row r="2527" spans="1:34" s="1" customFormat="1">
      <c r="A2527" s="96"/>
      <c r="B2527" s="96"/>
      <c r="C2527" s="470"/>
      <c r="D2527" s="96"/>
      <c r="E2527" s="96"/>
      <c r="F2527" s="96"/>
      <c r="G2527" s="96"/>
      <c r="H2527" s="96"/>
      <c r="I2527" s="16"/>
      <c r="J2527" s="16"/>
      <c r="K2527" s="32"/>
      <c r="L2527" s="16"/>
      <c r="M2527" s="16"/>
      <c r="N2527" s="16"/>
      <c r="AA2527" s="20"/>
      <c r="AB2527" s="20"/>
      <c r="AC2527" s="20"/>
      <c r="AD2527" s="20"/>
      <c r="AE2527" s="20"/>
      <c r="AF2527" s="20"/>
      <c r="AG2527" s="20"/>
      <c r="AH2527" s="20"/>
    </row>
    <row r="2528" spans="1:34" s="1" customFormat="1">
      <c r="A2528" s="96"/>
      <c r="B2528" s="96"/>
      <c r="C2528" s="470"/>
      <c r="D2528" s="96"/>
      <c r="E2528" s="96"/>
      <c r="F2528" s="96"/>
      <c r="G2528" s="96"/>
      <c r="H2528" s="96"/>
      <c r="I2528" s="16"/>
      <c r="J2528" s="16"/>
      <c r="K2528" s="32"/>
      <c r="L2528" s="16"/>
      <c r="M2528" s="16"/>
      <c r="N2528" s="16"/>
      <c r="AA2528" s="20"/>
      <c r="AB2528" s="20"/>
      <c r="AC2528" s="20"/>
      <c r="AD2528" s="20"/>
      <c r="AE2528" s="20"/>
      <c r="AF2528" s="20"/>
      <c r="AG2528" s="20"/>
      <c r="AH2528" s="20"/>
    </row>
    <row r="2529" spans="1:34" s="1" customFormat="1">
      <c r="A2529" s="96"/>
      <c r="B2529" s="96"/>
      <c r="C2529" s="470"/>
      <c r="D2529" s="96"/>
      <c r="E2529" s="96"/>
      <c r="F2529" s="96"/>
      <c r="G2529" s="96"/>
      <c r="H2529" s="96"/>
      <c r="I2529" s="16"/>
      <c r="J2529" s="16"/>
      <c r="K2529" s="32"/>
      <c r="L2529" s="16"/>
      <c r="M2529" s="16"/>
      <c r="N2529" s="16"/>
      <c r="AA2529" s="20"/>
      <c r="AB2529" s="20"/>
      <c r="AC2529" s="20"/>
      <c r="AD2529" s="20"/>
      <c r="AE2529" s="20"/>
      <c r="AF2529" s="20"/>
      <c r="AG2529" s="20"/>
      <c r="AH2529" s="20"/>
    </row>
    <row r="2530" spans="1:34" s="1" customFormat="1">
      <c r="A2530" s="96"/>
      <c r="B2530" s="96"/>
      <c r="C2530" s="470"/>
      <c r="D2530" s="96"/>
      <c r="E2530" s="96"/>
      <c r="F2530" s="96"/>
      <c r="G2530" s="96"/>
      <c r="H2530" s="96"/>
      <c r="I2530" s="16"/>
      <c r="J2530" s="16"/>
      <c r="K2530" s="32"/>
      <c r="L2530" s="16"/>
      <c r="M2530" s="16"/>
      <c r="N2530" s="16"/>
      <c r="AA2530" s="20"/>
      <c r="AB2530" s="20"/>
      <c r="AC2530" s="20"/>
      <c r="AD2530" s="20"/>
      <c r="AE2530" s="20"/>
      <c r="AF2530" s="20"/>
      <c r="AG2530" s="20"/>
      <c r="AH2530" s="20"/>
    </row>
    <row r="2531" spans="1:34" s="1" customFormat="1">
      <c r="A2531" s="96"/>
      <c r="B2531" s="96"/>
      <c r="C2531" s="470"/>
      <c r="D2531" s="96"/>
      <c r="E2531" s="96"/>
      <c r="F2531" s="96"/>
      <c r="G2531" s="96"/>
      <c r="H2531" s="96"/>
      <c r="I2531" s="16"/>
      <c r="J2531" s="16"/>
      <c r="K2531" s="32"/>
      <c r="L2531" s="16"/>
      <c r="M2531" s="16"/>
      <c r="N2531" s="16"/>
      <c r="AA2531" s="20"/>
      <c r="AB2531" s="20"/>
      <c r="AC2531" s="20"/>
      <c r="AD2531" s="20"/>
      <c r="AE2531" s="20"/>
      <c r="AF2531" s="20"/>
      <c r="AG2531" s="20"/>
      <c r="AH2531" s="20"/>
    </row>
    <row r="2532" spans="1:34" s="1" customFormat="1">
      <c r="A2532" s="96"/>
      <c r="B2532" s="96"/>
      <c r="C2532" s="470"/>
      <c r="D2532" s="96"/>
      <c r="E2532" s="96"/>
      <c r="F2532" s="96"/>
      <c r="G2532" s="96"/>
      <c r="H2532" s="96"/>
      <c r="I2532" s="16"/>
      <c r="J2532" s="16"/>
      <c r="K2532" s="32"/>
      <c r="L2532" s="16"/>
      <c r="M2532" s="16"/>
      <c r="N2532" s="16"/>
      <c r="AA2532" s="20"/>
      <c r="AB2532" s="20"/>
      <c r="AC2532" s="20"/>
      <c r="AD2532" s="20"/>
      <c r="AE2532" s="20"/>
      <c r="AF2532" s="20"/>
      <c r="AG2532" s="20"/>
      <c r="AH2532" s="20"/>
    </row>
    <row r="2533" spans="1:34" s="1" customFormat="1">
      <c r="A2533" s="96"/>
      <c r="B2533" s="96"/>
      <c r="C2533" s="470"/>
      <c r="D2533" s="96"/>
      <c r="E2533" s="96"/>
      <c r="F2533" s="96"/>
      <c r="G2533" s="96"/>
      <c r="H2533" s="96"/>
      <c r="I2533" s="16"/>
      <c r="J2533" s="16"/>
      <c r="K2533" s="32"/>
      <c r="L2533" s="16"/>
      <c r="M2533" s="16"/>
      <c r="N2533" s="16"/>
      <c r="AA2533" s="20"/>
      <c r="AB2533" s="20"/>
      <c r="AC2533" s="20"/>
      <c r="AD2533" s="20"/>
      <c r="AE2533" s="20"/>
      <c r="AF2533" s="20"/>
      <c r="AG2533" s="20"/>
      <c r="AH2533" s="20"/>
    </row>
    <row r="2534" spans="1:34" s="1" customFormat="1">
      <c r="A2534" s="96"/>
      <c r="B2534" s="96"/>
      <c r="C2534" s="470"/>
      <c r="D2534" s="96"/>
      <c r="E2534" s="96"/>
      <c r="F2534" s="96"/>
      <c r="G2534" s="96"/>
      <c r="H2534" s="96"/>
      <c r="I2534" s="16"/>
      <c r="J2534" s="16"/>
      <c r="K2534" s="32"/>
      <c r="L2534" s="16"/>
      <c r="M2534" s="16"/>
      <c r="N2534" s="16"/>
      <c r="AA2534" s="20"/>
      <c r="AB2534" s="20"/>
      <c r="AC2534" s="20"/>
      <c r="AD2534" s="20"/>
      <c r="AE2534" s="20"/>
      <c r="AF2534" s="20"/>
      <c r="AG2534" s="20"/>
      <c r="AH2534" s="20"/>
    </row>
    <row r="2535" spans="1:34" s="1" customFormat="1">
      <c r="A2535" s="96"/>
      <c r="B2535" s="96"/>
      <c r="C2535" s="470"/>
      <c r="D2535" s="96"/>
      <c r="E2535" s="96"/>
      <c r="F2535" s="96"/>
      <c r="G2535" s="96"/>
      <c r="H2535" s="96"/>
      <c r="I2535" s="16"/>
      <c r="J2535" s="16"/>
      <c r="K2535" s="32"/>
      <c r="L2535" s="16"/>
      <c r="M2535" s="16"/>
      <c r="N2535" s="16"/>
      <c r="AA2535" s="20"/>
      <c r="AB2535" s="20"/>
      <c r="AC2535" s="20"/>
      <c r="AD2535" s="20"/>
      <c r="AE2535" s="20"/>
      <c r="AF2535" s="20"/>
      <c r="AG2535" s="20"/>
      <c r="AH2535" s="20"/>
    </row>
    <row r="2536" spans="1:34" s="1" customFormat="1">
      <c r="A2536" s="96"/>
      <c r="B2536" s="96"/>
      <c r="C2536" s="470"/>
      <c r="D2536" s="96"/>
      <c r="E2536" s="96"/>
      <c r="F2536" s="96"/>
      <c r="G2536" s="96"/>
      <c r="H2536" s="96"/>
      <c r="I2536" s="16"/>
      <c r="J2536" s="16"/>
      <c r="K2536" s="32"/>
      <c r="L2536" s="16"/>
      <c r="M2536" s="16"/>
      <c r="N2536" s="16"/>
      <c r="AA2536" s="20"/>
      <c r="AB2536" s="20"/>
      <c r="AC2536" s="20"/>
      <c r="AD2536" s="20"/>
      <c r="AE2536" s="20"/>
      <c r="AF2536" s="20"/>
      <c r="AG2536" s="20"/>
      <c r="AH2536" s="20"/>
    </row>
    <row r="2537" spans="1:34" s="1" customFormat="1">
      <c r="A2537" s="96"/>
      <c r="B2537" s="96"/>
      <c r="C2537" s="470"/>
      <c r="D2537" s="96"/>
      <c r="E2537" s="96"/>
      <c r="F2537" s="96"/>
      <c r="G2537" s="96"/>
      <c r="H2537" s="96"/>
      <c r="I2537" s="16"/>
      <c r="J2537" s="16"/>
      <c r="K2537" s="32"/>
      <c r="L2537" s="16"/>
      <c r="M2537" s="16"/>
      <c r="N2537" s="16"/>
      <c r="AA2537" s="20"/>
      <c r="AB2537" s="20"/>
      <c r="AC2537" s="20"/>
      <c r="AD2537" s="20"/>
      <c r="AE2537" s="20"/>
      <c r="AF2537" s="20"/>
      <c r="AG2537" s="20"/>
      <c r="AH2537" s="20"/>
    </row>
    <row r="2538" spans="1:34" s="1" customFormat="1">
      <c r="A2538" s="96"/>
      <c r="B2538" s="96"/>
      <c r="C2538" s="470"/>
      <c r="D2538" s="96"/>
      <c r="E2538" s="96"/>
      <c r="F2538" s="96"/>
      <c r="G2538" s="96"/>
      <c r="H2538" s="96"/>
      <c r="I2538" s="16"/>
      <c r="J2538" s="16"/>
      <c r="K2538" s="32"/>
      <c r="L2538" s="16"/>
      <c r="M2538" s="16"/>
      <c r="N2538" s="16"/>
      <c r="AA2538" s="20"/>
      <c r="AB2538" s="20"/>
      <c r="AC2538" s="20"/>
      <c r="AD2538" s="20"/>
      <c r="AE2538" s="20"/>
      <c r="AF2538" s="20"/>
      <c r="AG2538" s="20"/>
      <c r="AH2538" s="20"/>
    </row>
    <row r="2539" spans="1:34" s="1" customFormat="1">
      <c r="A2539" s="96"/>
      <c r="B2539" s="96"/>
      <c r="C2539" s="470"/>
      <c r="D2539" s="96"/>
      <c r="E2539" s="96"/>
      <c r="F2539" s="96"/>
      <c r="G2539" s="96"/>
      <c r="H2539" s="96"/>
      <c r="I2539" s="16"/>
      <c r="J2539" s="16"/>
      <c r="K2539" s="32"/>
      <c r="L2539" s="16"/>
      <c r="M2539" s="16"/>
      <c r="N2539" s="16"/>
      <c r="AA2539" s="20"/>
      <c r="AB2539" s="20"/>
      <c r="AC2539" s="20"/>
      <c r="AD2539" s="20"/>
      <c r="AE2539" s="20"/>
      <c r="AF2539" s="20"/>
      <c r="AG2539" s="20"/>
      <c r="AH2539" s="20"/>
    </row>
    <row r="2540" spans="1:34" s="1" customFormat="1">
      <c r="A2540" s="96"/>
      <c r="B2540" s="96"/>
      <c r="C2540" s="470"/>
      <c r="D2540" s="96"/>
      <c r="E2540" s="96"/>
      <c r="F2540" s="96"/>
      <c r="G2540" s="96"/>
      <c r="H2540" s="96"/>
      <c r="I2540" s="16"/>
      <c r="J2540" s="16"/>
      <c r="K2540" s="32"/>
      <c r="L2540" s="16"/>
      <c r="M2540" s="16"/>
      <c r="N2540" s="16"/>
      <c r="AA2540" s="20"/>
      <c r="AB2540" s="20"/>
      <c r="AC2540" s="20"/>
      <c r="AD2540" s="20"/>
      <c r="AE2540" s="20"/>
      <c r="AF2540" s="20"/>
      <c r="AG2540" s="20"/>
      <c r="AH2540" s="20"/>
    </row>
    <row r="2541" spans="1:34" s="1" customFormat="1">
      <c r="A2541" s="96"/>
      <c r="B2541" s="96"/>
      <c r="C2541" s="470"/>
      <c r="D2541" s="96"/>
      <c r="E2541" s="96"/>
      <c r="F2541" s="96"/>
      <c r="G2541" s="96"/>
      <c r="H2541" s="96"/>
      <c r="I2541" s="16"/>
      <c r="J2541" s="16"/>
      <c r="K2541" s="32"/>
      <c r="L2541" s="16"/>
      <c r="M2541" s="16"/>
      <c r="N2541" s="16"/>
      <c r="AA2541" s="20"/>
      <c r="AB2541" s="20"/>
      <c r="AC2541" s="20"/>
      <c r="AD2541" s="20"/>
      <c r="AE2541" s="20"/>
      <c r="AF2541" s="20"/>
      <c r="AG2541" s="20"/>
      <c r="AH2541" s="20"/>
    </row>
    <row r="2542" spans="1:34" s="1" customFormat="1">
      <c r="A2542" s="96"/>
      <c r="B2542" s="96"/>
      <c r="C2542" s="470"/>
      <c r="D2542" s="96"/>
      <c r="E2542" s="96"/>
      <c r="F2542" s="96"/>
      <c r="G2542" s="96"/>
      <c r="H2542" s="96"/>
      <c r="I2542" s="16"/>
      <c r="J2542" s="16"/>
      <c r="K2542" s="32"/>
      <c r="L2542" s="16"/>
      <c r="M2542" s="16"/>
      <c r="N2542" s="16"/>
      <c r="AA2542" s="20"/>
      <c r="AB2542" s="20"/>
      <c r="AC2542" s="20"/>
      <c r="AD2542" s="20"/>
      <c r="AE2542" s="20"/>
      <c r="AF2542" s="20"/>
      <c r="AG2542" s="20"/>
      <c r="AH2542" s="20"/>
    </row>
    <row r="2543" spans="1:34" s="1" customFormat="1">
      <c r="A2543" s="96"/>
      <c r="B2543" s="96"/>
      <c r="C2543" s="470"/>
      <c r="D2543" s="96"/>
      <c r="E2543" s="96"/>
      <c r="F2543" s="96"/>
      <c r="G2543" s="96"/>
      <c r="H2543" s="96"/>
      <c r="I2543" s="16"/>
      <c r="J2543" s="16"/>
      <c r="K2543" s="32"/>
      <c r="L2543" s="16"/>
      <c r="M2543" s="16"/>
      <c r="N2543" s="16"/>
      <c r="AA2543" s="20"/>
      <c r="AB2543" s="20"/>
      <c r="AC2543" s="20"/>
      <c r="AD2543" s="20"/>
      <c r="AE2543" s="20"/>
      <c r="AF2543" s="20"/>
      <c r="AG2543" s="20"/>
      <c r="AH2543" s="20"/>
    </row>
    <row r="2544" spans="1:34" s="1" customFormat="1">
      <c r="A2544" s="96"/>
      <c r="B2544" s="96"/>
      <c r="C2544" s="470"/>
      <c r="D2544" s="96"/>
      <c r="E2544" s="96"/>
      <c r="F2544" s="96"/>
      <c r="G2544" s="96"/>
      <c r="H2544" s="96"/>
      <c r="I2544" s="16"/>
      <c r="J2544" s="16"/>
      <c r="K2544" s="32"/>
      <c r="L2544" s="16"/>
      <c r="M2544" s="16"/>
      <c r="N2544" s="16"/>
      <c r="AA2544" s="20"/>
      <c r="AB2544" s="20"/>
      <c r="AC2544" s="20"/>
      <c r="AD2544" s="20"/>
      <c r="AE2544" s="20"/>
      <c r="AF2544" s="20"/>
      <c r="AG2544" s="20"/>
      <c r="AH2544" s="20"/>
    </row>
    <row r="2545" spans="1:34" s="1" customFormat="1">
      <c r="A2545" s="96"/>
      <c r="B2545" s="96"/>
      <c r="C2545" s="470"/>
      <c r="D2545" s="96"/>
      <c r="E2545" s="96"/>
      <c r="F2545" s="96"/>
      <c r="G2545" s="96"/>
      <c r="H2545" s="96"/>
      <c r="I2545" s="16"/>
      <c r="J2545" s="16"/>
      <c r="K2545" s="32"/>
      <c r="L2545" s="16"/>
      <c r="M2545" s="16"/>
      <c r="N2545" s="16"/>
      <c r="AA2545" s="20"/>
      <c r="AB2545" s="20"/>
      <c r="AC2545" s="20"/>
      <c r="AD2545" s="20"/>
      <c r="AE2545" s="20"/>
      <c r="AF2545" s="20"/>
      <c r="AG2545" s="20"/>
      <c r="AH2545" s="20"/>
    </row>
    <row r="2546" spans="1:34" s="1" customFormat="1">
      <c r="A2546" s="96"/>
      <c r="B2546" s="96"/>
      <c r="C2546" s="470"/>
      <c r="D2546" s="96"/>
      <c r="E2546" s="96"/>
      <c r="F2546" s="96"/>
      <c r="G2546" s="96"/>
      <c r="H2546" s="96"/>
      <c r="I2546" s="16"/>
      <c r="J2546" s="16"/>
      <c r="K2546" s="32"/>
      <c r="L2546" s="16"/>
      <c r="M2546" s="16"/>
      <c r="N2546" s="16"/>
      <c r="AA2546" s="20"/>
      <c r="AB2546" s="20"/>
      <c r="AC2546" s="20"/>
      <c r="AD2546" s="20"/>
      <c r="AE2546" s="20"/>
      <c r="AF2546" s="20"/>
      <c r="AG2546" s="20"/>
      <c r="AH2546" s="20"/>
    </row>
    <row r="2547" spans="1:34" s="1" customFormat="1">
      <c r="A2547" s="96"/>
      <c r="B2547" s="96"/>
      <c r="C2547" s="470"/>
      <c r="D2547" s="96"/>
      <c r="E2547" s="96"/>
      <c r="F2547" s="96"/>
      <c r="G2547" s="96"/>
      <c r="H2547" s="96"/>
      <c r="I2547" s="16"/>
      <c r="J2547" s="16"/>
      <c r="K2547" s="32"/>
      <c r="L2547" s="16"/>
      <c r="M2547" s="16"/>
      <c r="N2547" s="16"/>
      <c r="AA2547" s="20"/>
      <c r="AB2547" s="20"/>
      <c r="AC2547" s="20"/>
      <c r="AD2547" s="20"/>
      <c r="AE2547" s="20"/>
      <c r="AF2547" s="20"/>
      <c r="AG2547" s="20"/>
      <c r="AH2547" s="20"/>
    </row>
    <row r="2548" spans="1:34" s="1" customFormat="1">
      <c r="A2548" s="96"/>
      <c r="B2548" s="96"/>
      <c r="C2548" s="470"/>
      <c r="D2548" s="96"/>
      <c r="E2548" s="96"/>
      <c r="F2548" s="96"/>
      <c r="G2548" s="96"/>
      <c r="H2548" s="96"/>
      <c r="I2548" s="16"/>
      <c r="J2548" s="16"/>
      <c r="K2548" s="32"/>
      <c r="L2548" s="16"/>
      <c r="M2548" s="16"/>
      <c r="N2548" s="16"/>
      <c r="AA2548" s="20"/>
      <c r="AB2548" s="20"/>
      <c r="AC2548" s="20"/>
      <c r="AD2548" s="20"/>
      <c r="AE2548" s="20"/>
      <c r="AF2548" s="20"/>
      <c r="AG2548" s="20"/>
      <c r="AH2548" s="20"/>
    </row>
    <row r="2549" spans="1:34" s="1" customFormat="1">
      <c r="A2549" s="96"/>
      <c r="B2549" s="96"/>
      <c r="C2549" s="470"/>
      <c r="D2549" s="96"/>
      <c r="E2549" s="96"/>
      <c r="F2549" s="96"/>
      <c r="G2549" s="96"/>
      <c r="H2549" s="96"/>
      <c r="I2549" s="16"/>
      <c r="J2549" s="16"/>
      <c r="K2549" s="32"/>
      <c r="L2549" s="16"/>
      <c r="M2549" s="16"/>
      <c r="N2549" s="16"/>
      <c r="AA2549" s="20"/>
      <c r="AB2549" s="20"/>
      <c r="AC2549" s="20"/>
      <c r="AD2549" s="20"/>
      <c r="AE2549" s="20"/>
      <c r="AF2549" s="20"/>
      <c r="AG2549" s="20"/>
      <c r="AH2549" s="20"/>
    </row>
    <row r="2550" spans="1:34" s="1" customFormat="1">
      <c r="A2550" s="96"/>
      <c r="B2550" s="96"/>
      <c r="C2550" s="470"/>
      <c r="D2550" s="96"/>
      <c r="E2550" s="96"/>
      <c r="F2550" s="96"/>
      <c r="G2550" s="96"/>
      <c r="H2550" s="96"/>
      <c r="I2550" s="16"/>
      <c r="J2550" s="16"/>
      <c r="K2550" s="32"/>
      <c r="L2550" s="16"/>
      <c r="M2550" s="16"/>
      <c r="N2550" s="16"/>
      <c r="AA2550" s="20"/>
      <c r="AB2550" s="20"/>
      <c r="AC2550" s="20"/>
      <c r="AD2550" s="20"/>
      <c r="AE2550" s="20"/>
      <c r="AF2550" s="20"/>
      <c r="AG2550" s="20"/>
      <c r="AH2550" s="20"/>
    </row>
    <row r="2551" spans="1:34" s="1" customFormat="1">
      <c r="A2551" s="96"/>
      <c r="B2551" s="96"/>
      <c r="C2551" s="470"/>
      <c r="D2551" s="96"/>
      <c r="E2551" s="96"/>
      <c r="F2551" s="96"/>
      <c r="G2551" s="96"/>
      <c r="H2551" s="96"/>
      <c r="I2551" s="16"/>
      <c r="J2551" s="16"/>
      <c r="K2551" s="32"/>
      <c r="L2551" s="16"/>
      <c r="M2551" s="16"/>
      <c r="N2551" s="16"/>
      <c r="AA2551" s="20"/>
      <c r="AB2551" s="20"/>
      <c r="AC2551" s="20"/>
      <c r="AD2551" s="20"/>
      <c r="AE2551" s="20"/>
      <c r="AF2551" s="20"/>
      <c r="AG2551" s="20"/>
      <c r="AH2551" s="20"/>
    </row>
    <row r="2552" spans="1:34" s="1" customFormat="1">
      <c r="A2552" s="96"/>
      <c r="B2552" s="96"/>
      <c r="C2552" s="470"/>
      <c r="D2552" s="96"/>
      <c r="E2552" s="96"/>
      <c r="F2552" s="96"/>
      <c r="G2552" s="96"/>
      <c r="H2552" s="96"/>
      <c r="I2552" s="16"/>
      <c r="J2552" s="16"/>
      <c r="K2552" s="32"/>
      <c r="L2552" s="16"/>
      <c r="M2552" s="16"/>
      <c r="N2552" s="16"/>
      <c r="AA2552" s="20"/>
      <c r="AB2552" s="20"/>
      <c r="AC2552" s="20"/>
      <c r="AD2552" s="20"/>
      <c r="AE2552" s="20"/>
      <c r="AF2552" s="20"/>
      <c r="AG2552" s="20"/>
      <c r="AH2552" s="20"/>
    </row>
    <row r="2553" spans="1:34" s="1" customFormat="1">
      <c r="A2553" s="96"/>
      <c r="B2553" s="96"/>
      <c r="C2553" s="470"/>
      <c r="D2553" s="96"/>
      <c r="E2553" s="96"/>
      <c r="F2553" s="96"/>
      <c r="G2553" s="96"/>
      <c r="H2553" s="96"/>
      <c r="I2553" s="16"/>
      <c r="J2553" s="16"/>
      <c r="K2553" s="32"/>
      <c r="L2553" s="16"/>
      <c r="M2553" s="16"/>
      <c r="N2553" s="16"/>
      <c r="AA2553" s="20"/>
      <c r="AB2553" s="20"/>
      <c r="AC2553" s="20"/>
      <c r="AD2553" s="20"/>
      <c r="AE2553" s="20"/>
      <c r="AF2553" s="20"/>
      <c r="AG2553" s="20"/>
      <c r="AH2553" s="20"/>
    </row>
    <row r="2554" spans="1:34" s="1" customFormat="1">
      <c r="A2554" s="96"/>
      <c r="B2554" s="96"/>
      <c r="C2554" s="470"/>
      <c r="D2554" s="96"/>
      <c r="E2554" s="96"/>
      <c r="F2554" s="96"/>
      <c r="G2554" s="96"/>
      <c r="H2554" s="96"/>
      <c r="I2554" s="16"/>
      <c r="J2554" s="16"/>
      <c r="K2554" s="32"/>
      <c r="L2554" s="16"/>
      <c r="M2554" s="16"/>
      <c r="N2554" s="16"/>
      <c r="AA2554" s="20"/>
      <c r="AB2554" s="20"/>
      <c r="AC2554" s="20"/>
      <c r="AD2554" s="20"/>
      <c r="AE2554" s="20"/>
      <c r="AF2554" s="20"/>
      <c r="AG2554" s="20"/>
      <c r="AH2554" s="20"/>
    </row>
    <row r="2555" spans="1:34" s="1" customFormat="1">
      <c r="A2555" s="96"/>
      <c r="B2555" s="96"/>
      <c r="C2555" s="470"/>
      <c r="D2555" s="96"/>
      <c r="E2555" s="96"/>
      <c r="F2555" s="96"/>
      <c r="G2555" s="96"/>
      <c r="H2555" s="96"/>
      <c r="I2555" s="16"/>
      <c r="J2555" s="16"/>
      <c r="K2555" s="32"/>
      <c r="L2555" s="16"/>
      <c r="M2555" s="16"/>
      <c r="N2555" s="16"/>
      <c r="AA2555" s="20"/>
      <c r="AB2555" s="20"/>
      <c r="AC2555" s="20"/>
      <c r="AD2555" s="20"/>
      <c r="AE2555" s="20"/>
      <c r="AF2555" s="20"/>
      <c r="AG2555" s="20"/>
      <c r="AH2555" s="20"/>
    </row>
    <row r="2556" spans="1:34" s="1" customFormat="1">
      <c r="A2556" s="96"/>
      <c r="B2556" s="96"/>
      <c r="C2556" s="470"/>
      <c r="D2556" s="96"/>
      <c r="E2556" s="96"/>
      <c r="F2556" s="96"/>
      <c r="G2556" s="96"/>
      <c r="H2556" s="96"/>
      <c r="I2556" s="16"/>
      <c r="J2556" s="16"/>
      <c r="K2556" s="32"/>
      <c r="L2556" s="16"/>
      <c r="M2556" s="16"/>
      <c r="N2556" s="16"/>
      <c r="AA2556" s="20"/>
      <c r="AB2556" s="20"/>
      <c r="AC2556" s="20"/>
      <c r="AD2556" s="20"/>
      <c r="AE2556" s="20"/>
      <c r="AF2556" s="20"/>
      <c r="AG2556" s="20"/>
      <c r="AH2556" s="20"/>
    </row>
    <row r="2557" spans="1:34" s="1" customFormat="1">
      <c r="A2557" s="96"/>
      <c r="B2557" s="96"/>
      <c r="C2557" s="470"/>
      <c r="D2557" s="96"/>
      <c r="E2557" s="96"/>
      <c r="F2557" s="96"/>
      <c r="G2557" s="96"/>
      <c r="H2557" s="96"/>
      <c r="I2557" s="16"/>
      <c r="J2557" s="16"/>
      <c r="K2557" s="32"/>
      <c r="L2557" s="16"/>
      <c r="M2557" s="16"/>
      <c r="N2557" s="16"/>
      <c r="AA2557" s="20"/>
      <c r="AB2557" s="20"/>
      <c r="AC2557" s="20"/>
      <c r="AD2557" s="20"/>
      <c r="AE2557" s="20"/>
      <c r="AF2557" s="20"/>
      <c r="AG2557" s="20"/>
      <c r="AH2557" s="20"/>
    </row>
    <row r="2558" spans="1:34" s="1" customFormat="1">
      <c r="A2558" s="96"/>
      <c r="B2558" s="96"/>
      <c r="C2558" s="470"/>
      <c r="D2558" s="96"/>
      <c r="E2558" s="96"/>
      <c r="F2558" s="96"/>
      <c r="G2558" s="96"/>
      <c r="H2558" s="96"/>
      <c r="I2558" s="16"/>
      <c r="J2558" s="16"/>
      <c r="K2558" s="32"/>
      <c r="L2558" s="16"/>
      <c r="M2558" s="16"/>
      <c r="N2558" s="16"/>
      <c r="AA2558" s="20"/>
      <c r="AB2558" s="20"/>
      <c r="AC2558" s="20"/>
      <c r="AD2558" s="20"/>
      <c r="AE2558" s="20"/>
      <c r="AF2558" s="20"/>
      <c r="AG2558" s="20"/>
      <c r="AH2558" s="20"/>
    </row>
    <row r="2559" spans="1:34" s="1" customFormat="1">
      <c r="A2559" s="96"/>
      <c r="B2559" s="96"/>
      <c r="C2559" s="470"/>
      <c r="D2559" s="96"/>
      <c r="E2559" s="96"/>
      <c r="F2559" s="96"/>
      <c r="G2559" s="96"/>
      <c r="H2559" s="96"/>
      <c r="I2559" s="16"/>
      <c r="J2559" s="16"/>
      <c r="K2559" s="32"/>
      <c r="L2559" s="16"/>
      <c r="M2559" s="16"/>
      <c r="N2559" s="16"/>
      <c r="AA2559" s="20"/>
      <c r="AB2559" s="20"/>
      <c r="AC2559" s="20"/>
      <c r="AD2559" s="20"/>
      <c r="AE2559" s="20"/>
      <c r="AF2559" s="20"/>
      <c r="AG2559" s="20"/>
      <c r="AH2559" s="20"/>
    </row>
    <row r="2560" spans="1:34" s="1" customFormat="1">
      <c r="A2560" s="96"/>
      <c r="B2560" s="96"/>
      <c r="C2560" s="470"/>
      <c r="D2560" s="96"/>
      <c r="E2560" s="96"/>
      <c r="F2560" s="96"/>
      <c r="G2560" s="96"/>
      <c r="H2560" s="96"/>
      <c r="I2560" s="16"/>
      <c r="J2560" s="16"/>
      <c r="K2560" s="32"/>
      <c r="L2560" s="16"/>
      <c r="M2560" s="16"/>
      <c r="N2560" s="16"/>
      <c r="AA2560" s="20"/>
      <c r="AB2560" s="20"/>
      <c r="AC2560" s="20"/>
      <c r="AD2560" s="20"/>
      <c r="AE2560" s="20"/>
      <c r="AF2560" s="20"/>
      <c r="AG2560" s="20"/>
      <c r="AH2560" s="20"/>
    </row>
    <row r="2561" spans="1:34" s="1" customFormat="1">
      <c r="A2561" s="96"/>
      <c r="B2561" s="96"/>
      <c r="C2561" s="470"/>
      <c r="D2561" s="96"/>
      <c r="E2561" s="96"/>
      <c r="F2561" s="96"/>
      <c r="G2561" s="96"/>
      <c r="H2561" s="96"/>
      <c r="I2561" s="16"/>
      <c r="J2561" s="16"/>
      <c r="K2561" s="32"/>
      <c r="L2561" s="16"/>
      <c r="M2561" s="16"/>
      <c r="N2561" s="16"/>
      <c r="AA2561" s="20"/>
      <c r="AB2561" s="20"/>
      <c r="AC2561" s="20"/>
      <c r="AD2561" s="20"/>
      <c r="AE2561" s="20"/>
      <c r="AF2561" s="20"/>
      <c r="AG2561" s="20"/>
      <c r="AH2561" s="20"/>
    </row>
    <row r="2562" spans="1:34" s="1" customFormat="1">
      <c r="A2562" s="96"/>
      <c r="B2562" s="96"/>
      <c r="C2562" s="470"/>
      <c r="D2562" s="96"/>
      <c r="E2562" s="96"/>
      <c r="F2562" s="96"/>
      <c r="G2562" s="96"/>
      <c r="H2562" s="96"/>
      <c r="I2562" s="16"/>
      <c r="J2562" s="16"/>
      <c r="K2562" s="32"/>
      <c r="L2562" s="16"/>
      <c r="M2562" s="16"/>
      <c r="N2562" s="16"/>
      <c r="AA2562" s="20"/>
      <c r="AB2562" s="20"/>
      <c r="AC2562" s="20"/>
      <c r="AD2562" s="20"/>
      <c r="AE2562" s="20"/>
      <c r="AF2562" s="20"/>
      <c r="AG2562" s="20"/>
      <c r="AH2562" s="20"/>
    </row>
    <row r="2563" spans="1:34" s="1" customFormat="1">
      <c r="A2563" s="96"/>
      <c r="B2563" s="96"/>
      <c r="C2563" s="470"/>
      <c r="D2563" s="96"/>
      <c r="E2563" s="96"/>
      <c r="F2563" s="96"/>
      <c r="G2563" s="96"/>
      <c r="H2563" s="96"/>
      <c r="I2563" s="16"/>
      <c r="J2563" s="16"/>
      <c r="K2563" s="32"/>
      <c r="L2563" s="16"/>
      <c r="M2563" s="16"/>
      <c r="N2563" s="16"/>
      <c r="AA2563" s="20"/>
      <c r="AB2563" s="20"/>
      <c r="AC2563" s="20"/>
      <c r="AD2563" s="20"/>
      <c r="AE2563" s="20"/>
      <c r="AF2563" s="20"/>
      <c r="AG2563" s="20"/>
      <c r="AH2563" s="20"/>
    </row>
    <row r="2564" spans="1:34" s="1" customFormat="1">
      <c r="A2564" s="96"/>
      <c r="B2564" s="96"/>
      <c r="C2564" s="470"/>
      <c r="D2564" s="96"/>
      <c r="E2564" s="96"/>
      <c r="F2564" s="96"/>
      <c r="G2564" s="96"/>
      <c r="H2564" s="96"/>
      <c r="I2564" s="16"/>
      <c r="J2564" s="16"/>
      <c r="K2564" s="32"/>
      <c r="L2564" s="16"/>
      <c r="M2564" s="16"/>
      <c r="N2564" s="16"/>
      <c r="AA2564" s="20"/>
      <c r="AB2564" s="20"/>
      <c r="AC2564" s="20"/>
      <c r="AD2564" s="20"/>
      <c r="AE2564" s="20"/>
      <c r="AF2564" s="20"/>
      <c r="AG2564" s="20"/>
      <c r="AH2564" s="20"/>
    </row>
    <row r="2565" spans="1:34" s="1" customFormat="1">
      <c r="A2565" s="96"/>
      <c r="B2565" s="96"/>
      <c r="C2565" s="470"/>
      <c r="D2565" s="96"/>
      <c r="E2565" s="96"/>
      <c r="F2565" s="96"/>
      <c r="G2565" s="96"/>
      <c r="H2565" s="96"/>
      <c r="I2565" s="16"/>
      <c r="J2565" s="16"/>
      <c r="K2565" s="32"/>
      <c r="L2565" s="16"/>
      <c r="M2565" s="16"/>
      <c r="N2565" s="16"/>
      <c r="AA2565" s="20"/>
      <c r="AB2565" s="20"/>
      <c r="AC2565" s="20"/>
      <c r="AD2565" s="20"/>
      <c r="AE2565" s="20"/>
      <c r="AF2565" s="20"/>
      <c r="AG2565" s="20"/>
      <c r="AH2565" s="20"/>
    </row>
    <row r="2566" spans="1:34" s="1" customFormat="1">
      <c r="A2566" s="96"/>
      <c r="B2566" s="96"/>
      <c r="C2566" s="470"/>
      <c r="D2566" s="96"/>
      <c r="E2566" s="96"/>
      <c r="F2566" s="96"/>
      <c r="G2566" s="96"/>
      <c r="H2566" s="96"/>
      <c r="I2566" s="16"/>
      <c r="J2566" s="16"/>
      <c r="K2566" s="32"/>
      <c r="L2566" s="16"/>
      <c r="M2566" s="16"/>
      <c r="N2566" s="16"/>
      <c r="AA2566" s="20"/>
      <c r="AB2566" s="20"/>
      <c r="AC2566" s="20"/>
      <c r="AD2566" s="20"/>
      <c r="AE2566" s="20"/>
      <c r="AF2566" s="20"/>
      <c r="AG2566" s="20"/>
      <c r="AH2566" s="20"/>
    </row>
    <row r="2567" spans="1:34" s="1" customFormat="1">
      <c r="A2567" s="96"/>
      <c r="B2567" s="96"/>
      <c r="C2567" s="470"/>
      <c r="D2567" s="96"/>
      <c r="E2567" s="96"/>
      <c r="F2567" s="96"/>
      <c r="G2567" s="96"/>
      <c r="H2567" s="96"/>
      <c r="I2567" s="16"/>
      <c r="J2567" s="16"/>
      <c r="K2567" s="32"/>
      <c r="L2567" s="16"/>
      <c r="M2567" s="16"/>
      <c r="N2567" s="16"/>
      <c r="AA2567" s="20"/>
      <c r="AB2567" s="20"/>
      <c r="AC2567" s="20"/>
      <c r="AD2567" s="20"/>
      <c r="AE2567" s="20"/>
      <c r="AF2567" s="20"/>
      <c r="AG2567" s="20"/>
      <c r="AH2567" s="20"/>
    </row>
    <row r="2568" spans="1:34" s="1" customFormat="1">
      <c r="A2568" s="96"/>
      <c r="B2568" s="96"/>
      <c r="C2568" s="470"/>
      <c r="D2568" s="96"/>
      <c r="E2568" s="96"/>
      <c r="F2568" s="96"/>
      <c r="G2568" s="96"/>
      <c r="H2568" s="96"/>
      <c r="I2568" s="16"/>
      <c r="J2568" s="16"/>
      <c r="K2568" s="32"/>
      <c r="L2568" s="16"/>
      <c r="M2568" s="16"/>
      <c r="N2568" s="16"/>
      <c r="AA2568" s="20"/>
      <c r="AB2568" s="20"/>
      <c r="AC2568" s="20"/>
      <c r="AD2568" s="20"/>
      <c r="AE2568" s="20"/>
      <c r="AF2568" s="20"/>
      <c r="AG2568" s="20"/>
      <c r="AH2568" s="20"/>
    </row>
    <row r="2569" spans="1:34" s="1" customFormat="1">
      <c r="A2569" s="96"/>
      <c r="B2569" s="96"/>
      <c r="C2569" s="470"/>
      <c r="D2569" s="96"/>
      <c r="E2569" s="96"/>
      <c r="F2569" s="96"/>
      <c r="G2569" s="96"/>
      <c r="H2569" s="96"/>
      <c r="I2569" s="16"/>
      <c r="J2569" s="16"/>
      <c r="K2569" s="32"/>
      <c r="L2569" s="16"/>
      <c r="M2569" s="16"/>
      <c r="N2569" s="16"/>
      <c r="AA2569" s="20"/>
      <c r="AB2569" s="20"/>
      <c r="AC2569" s="20"/>
      <c r="AD2569" s="20"/>
      <c r="AE2569" s="20"/>
      <c r="AF2569" s="20"/>
      <c r="AG2569" s="20"/>
      <c r="AH2569" s="20"/>
    </row>
    <row r="2570" spans="1:34" s="1" customFormat="1">
      <c r="A2570" s="96"/>
      <c r="B2570" s="96"/>
      <c r="C2570" s="470"/>
      <c r="D2570" s="96"/>
      <c r="E2570" s="96"/>
      <c r="F2570" s="96"/>
      <c r="G2570" s="96"/>
      <c r="H2570" s="96"/>
      <c r="I2570" s="16"/>
      <c r="J2570" s="16"/>
      <c r="K2570" s="32"/>
      <c r="L2570" s="16"/>
      <c r="M2570" s="16"/>
      <c r="N2570" s="16"/>
      <c r="AA2570" s="20"/>
      <c r="AB2570" s="20"/>
      <c r="AC2570" s="20"/>
      <c r="AD2570" s="20"/>
      <c r="AE2570" s="20"/>
      <c r="AF2570" s="20"/>
      <c r="AG2570" s="20"/>
      <c r="AH2570" s="20"/>
    </row>
    <row r="2571" spans="1:34" s="1" customFormat="1">
      <c r="A2571" s="96"/>
      <c r="B2571" s="96"/>
      <c r="C2571" s="470"/>
      <c r="D2571" s="96"/>
      <c r="E2571" s="96"/>
      <c r="F2571" s="96"/>
      <c r="G2571" s="96"/>
      <c r="H2571" s="96"/>
      <c r="I2571" s="16"/>
      <c r="J2571" s="16"/>
      <c r="K2571" s="32"/>
      <c r="L2571" s="16"/>
      <c r="M2571" s="16"/>
      <c r="N2571" s="16"/>
      <c r="AA2571" s="20"/>
      <c r="AB2571" s="20"/>
      <c r="AC2571" s="20"/>
      <c r="AD2571" s="20"/>
      <c r="AE2571" s="20"/>
      <c r="AF2571" s="20"/>
      <c r="AG2571" s="20"/>
      <c r="AH2571" s="20"/>
    </row>
    <row r="2572" spans="1:34" s="1" customFormat="1">
      <c r="A2572" s="96"/>
      <c r="B2572" s="96"/>
      <c r="C2572" s="470"/>
      <c r="D2572" s="96"/>
      <c r="E2572" s="96"/>
      <c r="F2572" s="96"/>
      <c r="G2572" s="96"/>
      <c r="H2572" s="96"/>
      <c r="I2572" s="16"/>
      <c r="J2572" s="16"/>
      <c r="K2572" s="32"/>
      <c r="L2572" s="16"/>
      <c r="M2572" s="16"/>
      <c r="N2572" s="16"/>
      <c r="AA2572" s="20"/>
      <c r="AB2572" s="20"/>
      <c r="AC2572" s="20"/>
      <c r="AD2572" s="20"/>
      <c r="AE2572" s="20"/>
      <c r="AF2572" s="20"/>
      <c r="AG2572" s="20"/>
      <c r="AH2572" s="20"/>
    </row>
    <row r="2573" spans="1:34" s="1" customFormat="1">
      <c r="A2573" s="96"/>
      <c r="B2573" s="96"/>
      <c r="C2573" s="470"/>
      <c r="D2573" s="96"/>
      <c r="E2573" s="96"/>
      <c r="F2573" s="96"/>
      <c r="G2573" s="96"/>
      <c r="H2573" s="96"/>
      <c r="I2573" s="16"/>
      <c r="J2573" s="16"/>
      <c r="K2573" s="32"/>
      <c r="L2573" s="16"/>
      <c r="M2573" s="16"/>
      <c r="N2573" s="16"/>
      <c r="AA2573" s="20"/>
      <c r="AB2573" s="20"/>
      <c r="AC2573" s="20"/>
      <c r="AD2573" s="20"/>
      <c r="AE2573" s="20"/>
      <c r="AF2573" s="20"/>
      <c r="AG2573" s="20"/>
      <c r="AH2573" s="20"/>
    </row>
    <row r="2574" spans="1:34" s="1" customFormat="1">
      <c r="A2574" s="96"/>
      <c r="B2574" s="96"/>
      <c r="C2574" s="470"/>
      <c r="D2574" s="96"/>
      <c r="E2574" s="96"/>
      <c r="F2574" s="96"/>
      <c r="G2574" s="96"/>
      <c r="H2574" s="96"/>
      <c r="I2574" s="16"/>
      <c r="J2574" s="16"/>
      <c r="K2574" s="32"/>
      <c r="L2574" s="16"/>
      <c r="M2574" s="16"/>
      <c r="N2574" s="16"/>
      <c r="AA2574" s="20"/>
      <c r="AB2574" s="20"/>
      <c r="AC2574" s="20"/>
      <c r="AD2574" s="20"/>
      <c r="AE2574" s="20"/>
      <c r="AF2574" s="20"/>
      <c r="AG2574" s="20"/>
      <c r="AH2574" s="20"/>
    </row>
    <row r="2575" spans="1:34" s="1" customFormat="1">
      <c r="A2575" s="96"/>
      <c r="B2575" s="96"/>
      <c r="C2575" s="470"/>
      <c r="D2575" s="96"/>
      <c r="E2575" s="96"/>
      <c r="F2575" s="96"/>
      <c r="G2575" s="96"/>
      <c r="H2575" s="96"/>
      <c r="I2575" s="16"/>
      <c r="J2575" s="16"/>
      <c r="K2575" s="32"/>
      <c r="L2575" s="16"/>
      <c r="M2575" s="16"/>
      <c r="N2575" s="16"/>
      <c r="AA2575" s="20"/>
      <c r="AB2575" s="20"/>
      <c r="AC2575" s="20"/>
      <c r="AD2575" s="20"/>
      <c r="AE2575" s="20"/>
      <c r="AF2575" s="20"/>
      <c r="AG2575" s="20"/>
      <c r="AH2575" s="20"/>
    </row>
    <row r="2576" spans="1:34" s="1" customFormat="1">
      <c r="A2576" s="96"/>
      <c r="B2576" s="96"/>
      <c r="C2576" s="470"/>
      <c r="D2576" s="96"/>
      <c r="E2576" s="96"/>
      <c r="F2576" s="96"/>
      <c r="G2576" s="96"/>
      <c r="H2576" s="96"/>
      <c r="I2576" s="16"/>
      <c r="J2576" s="16"/>
      <c r="K2576" s="32"/>
      <c r="L2576" s="16"/>
      <c r="M2576" s="16"/>
      <c r="N2576" s="16"/>
      <c r="AA2576" s="20"/>
      <c r="AB2576" s="20"/>
      <c r="AC2576" s="20"/>
      <c r="AD2576" s="20"/>
      <c r="AE2576" s="20"/>
      <c r="AF2576" s="20"/>
      <c r="AG2576" s="20"/>
      <c r="AH2576" s="20"/>
    </row>
    <row r="2577" spans="1:34" s="1" customFormat="1">
      <c r="A2577" s="96"/>
      <c r="B2577" s="96"/>
      <c r="C2577" s="470"/>
      <c r="D2577" s="96"/>
      <c r="E2577" s="96"/>
      <c r="F2577" s="96"/>
      <c r="G2577" s="96"/>
      <c r="H2577" s="96"/>
      <c r="I2577" s="16"/>
      <c r="J2577" s="16"/>
      <c r="K2577" s="32"/>
      <c r="L2577" s="16"/>
      <c r="M2577" s="16"/>
      <c r="N2577" s="16"/>
      <c r="AA2577" s="20"/>
      <c r="AB2577" s="20"/>
      <c r="AC2577" s="20"/>
      <c r="AD2577" s="20"/>
      <c r="AE2577" s="20"/>
      <c r="AF2577" s="20"/>
      <c r="AG2577" s="20"/>
      <c r="AH2577" s="20"/>
    </row>
    <row r="2578" spans="1:34" s="1" customFormat="1">
      <c r="A2578" s="96"/>
      <c r="B2578" s="96"/>
      <c r="C2578" s="470"/>
      <c r="D2578" s="96"/>
      <c r="E2578" s="96"/>
      <c r="F2578" s="96"/>
      <c r="G2578" s="96"/>
      <c r="H2578" s="96"/>
      <c r="I2578" s="16"/>
      <c r="J2578" s="16"/>
      <c r="K2578" s="32"/>
      <c r="L2578" s="16"/>
      <c r="M2578" s="16"/>
      <c r="N2578" s="16"/>
      <c r="AA2578" s="20"/>
      <c r="AB2578" s="20"/>
      <c r="AC2578" s="20"/>
      <c r="AD2578" s="20"/>
      <c r="AE2578" s="20"/>
      <c r="AF2578" s="20"/>
      <c r="AG2578" s="20"/>
      <c r="AH2578" s="20"/>
    </row>
    <row r="2579" spans="1:34" s="1" customFormat="1">
      <c r="A2579" s="96"/>
      <c r="B2579" s="96"/>
      <c r="C2579" s="470"/>
      <c r="D2579" s="96"/>
      <c r="E2579" s="96"/>
      <c r="F2579" s="96"/>
      <c r="G2579" s="96"/>
      <c r="H2579" s="96"/>
      <c r="I2579" s="16"/>
      <c r="J2579" s="16"/>
      <c r="K2579" s="32"/>
      <c r="L2579" s="16"/>
      <c r="M2579" s="16"/>
      <c r="N2579" s="16"/>
      <c r="AA2579" s="20"/>
      <c r="AB2579" s="20"/>
      <c r="AC2579" s="20"/>
      <c r="AD2579" s="20"/>
      <c r="AE2579" s="20"/>
      <c r="AF2579" s="20"/>
      <c r="AG2579" s="20"/>
      <c r="AH2579" s="20"/>
    </row>
    <row r="2580" spans="1:34" s="1" customFormat="1">
      <c r="A2580" s="96"/>
      <c r="B2580" s="96"/>
      <c r="C2580" s="470"/>
      <c r="D2580" s="96"/>
      <c r="E2580" s="96"/>
      <c r="F2580" s="96"/>
      <c r="G2580" s="96"/>
      <c r="H2580" s="96"/>
      <c r="I2580" s="16"/>
      <c r="J2580" s="16"/>
      <c r="K2580" s="32"/>
      <c r="L2580" s="16"/>
      <c r="M2580" s="16"/>
      <c r="N2580" s="16"/>
      <c r="AA2580" s="20"/>
      <c r="AB2580" s="20"/>
      <c r="AC2580" s="20"/>
      <c r="AD2580" s="20"/>
      <c r="AE2580" s="20"/>
      <c r="AF2580" s="20"/>
      <c r="AG2580" s="20"/>
      <c r="AH2580" s="20"/>
    </row>
    <row r="2581" spans="1:34" s="1" customFormat="1">
      <c r="A2581" s="96"/>
      <c r="B2581" s="96"/>
      <c r="C2581" s="470"/>
      <c r="D2581" s="96"/>
      <c r="E2581" s="96"/>
      <c r="F2581" s="96"/>
      <c r="G2581" s="96"/>
      <c r="H2581" s="96"/>
      <c r="I2581" s="16"/>
      <c r="J2581" s="16"/>
      <c r="K2581" s="32"/>
      <c r="L2581" s="16"/>
      <c r="M2581" s="16"/>
      <c r="N2581" s="16"/>
      <c r="AA2581" s="20"/>
      <c r="AB2581" s="20"/>
      <c r="AC2581" s="20"/>
      <c r="AD2581" s="20"/>
      <c r="AE2581" s="20"/>
      <c r="AF2581" s="20"/>
      <c r="AG2581" s="20"/>
      <c r="AH2581" s="20"/>
    </row>
    <row r="2582" spans="1:34" s="1" customFormat="1">
      <c r="A2582" s="96"/>
      <c r="B2582" s="96"/>
      <c r="C2582" s="470"/>
      <c r="D2582" s="96"/>
      <c r="E2582" s="96"/>
      <c r="F2582" s="96"/>
      <c r="G2582" s="96"/>
      <c r="H2582" s="96"/>
      <c r="I2582" s="16"/>
      <c r="J2582" s="16"/>
      <c r="K2582" s="32"/>
      <c r="L2582" s="16"/>
      <c r="M2582" s="16"/>
      <c r="N2582" s="16"/>
      <c r="AA2582" s="20"/>
      <c r="AB2582" s="20"/>
      <c r="AC2582" s="20"/>
      <c r="AD2582" s="20"/>
      <c r="AE2582" s="20"/>
      <c r="AF2582" s="20"/>
      <c r="AG2582" s="20"/>
      <c r="AH2582" s="20"/>
    </row>
    <row r="2583" spans="1:34" s="1" customFormat="1">
      <c r="A2583" s="96"/>
      <c r="B2583" s="96"/>
      <c r="C2583" s="470"/>
      <c r="D2583" s="96"/>
      <c r="E2583" s="96"/>
      <c r="F2583" s="96"/>
      <c r="G2583" s="96"/>
      <c r="H2583" s="96"/>
      <c r="I2583" s="16"/>
      <c r="J2583" s="16"/>
      <c r="K2583" s="32"/>
      <c r="L2583" s="16"/>
      <c r="M2583" s="16"/>
      <c r="N2583" s="16"/>
      <c r="AA2583" s="20"/>
      <c r="AB2583" s="20"/>
      <c r="AC2583" s="20"/>
      <c r="AD2583" s="20"/>
      <c r="AE2583" s="20"/>
      <c r="AF2583" s="20"/>
      <c r="AG2583" s="20"/>
      <c r="AH2583" s="20"/>
    </row>
    <row r="2584" spans="1:34" s="1" customFormat="1">
      <c r="A2584" s="96"/>
      <c r="B2584" s="96"/>
      <c r="C2584" s="470"/>
      <c r="D2584" s="96"/>
      <c r="E2584" s="96"/>
      <c r="F2584" s="96"/>
      <c r="G2584" s="96"/>
      <c r="H2584" s="96"/>
      <c r="I2584" s="16"/>
      <c r="J2584" s="16"/>
      <c r="K2584" s="32"/>
      <c r="L2584" s="16"/>
      <c r="M2584" s="16"/>
      <c r="N2584" s="16"/>
      <c r="AA2584" s="20"/>
      <c r="AB2584" s="20"/>
      <c r="AC2584" s="20"/>
      <c r="AD2584" s="20"/>
      <c r="AE2584" s="20"/>
      <c r="AF2584" s="20"/>
      <c r="AG2584" s="20"/>
      <c r="AH2584" s="20"/>
    </row>
    <row r="2585" spans="1:34" s="1" customFormat="1">
      <c r="A2585" s="96"/>
      <c r="B2585" s="96"/>
      <c r="C2585" s="470"/>
      <c r="D2585" s="96"/>
      <c r="E2585" s="96"/>
      <c r="F2585" s="96"/>
      <c r="G2585" s="96"/>
      <c r="H2585" s="96"/>
      <c r="I2585" s="16"/>
      <c r="J2585" s="16"/>
      <c r="K2585" s="32"/>
      <c r="L2585" s="16"/>
      <c r="M2585" s="16"/>
      <c r="N2585" s="16"/>
      <c r="AA2585" s="20"/>
      <c r="AB2585" s="20"/>
      <c r="AC2585" s="20"/>
      <c r="AD2585" s="20"/>
      <c r="AE2585" s="20"/>
      <c r="AF2585" s="20"/>
      <c r="AG2585" s="20"/>
      <c r="AH2585" s="20"/>
    </row>
    <row r="2586" spans="1:34" s="1" customFormat="1">
      <c r="A2586" s="96"/>
      <c r="B2586" s="96"/>
      <c r="C2586" s="470"/>
      <c r="D2586" s="96"/>
      <c r="E2586" s="96"/>
      <c r="F2586" s="96"/>
      <c r="G2586" s="96"/>
      <c r="H2586" s="96"/>
      <c r="I2586" s="16"/>
      <c r="J2586" s="16"/>
      <c r="K2586" s="32"/>
      <c r="L2586" s="16"/>
      <c r="M2586" s="16"/>
      <c r="N2586" s="16"/>
      <c r="AA2586" s="20"/>
      <c r="AB2586" s="20"/>
      <c r="AC2586" s="20"/>
      <c r="AD2586" s="20"/>
      <c r="AE2586" s="20"/>
      <c r="AF2586" s="20"/>
      <c r="AG2586" s="20"/>
      <c r="AH2586" s="20"/>
    </row>
    <row r="2587" spans="1:34" s="1" customFormat="1">
      <c r="A2587" s="96"/>
      <c r="B2587" s="96"/>
      <c r="C2587" s="470"/>
      <c r="D2587" s="96"/>
      <c r="E2587" s="96"/>
      <c r="F2587" s="96"/>
      <c r="G2587" s="96"/>
      <c r="H2587" s="96"/>
      <c r="I2587" s="16"/>
      <c r="J2587" s="16"/>
      <c r="K2587" s="32"/>
      <c r="L2587" s="16"/>
      <c r="M2587" s="16"/>
      <c r="N2587" s="16"/>
      <c r="AA2587" s="20"/>
      <c r="AB2587" s="20"/>
      <c r="AC2587" s="20"/>
      <c r="AD2587" s="20"/>
      <c r="AE2587" s="20"/>
      <c r="AF2587" s="20"/>
      <c r="AG2587" s="20"/>
      <c r="AH2587" s="20"/>
    </row>
    <row r="2588" spans="1:34" s="1" customFormat="1">
      <c r="A2588" s="96"/>
      <c r="B2588" s="96"/>
      <c r="C2588" s="470"/>
      <c r="D2588" s="96"/>
      <c r="E2588" s="96"/>
      <c r="F2588" s="96"/>
      <c r="G2588" s="96"/>
      <c r="H2588" s="96"/>
      <c r="I2588" s="16"/>
      <c r="J2588" s="16"/>
      <c r="K2588" s="32"/>
      <c r="L2588" s="16"/>
      <c r="M2588" s="16"/>
      <c r="N2588" s="16"/>
      <c r="AA2588" s="20"/>
      <c r="AB2588" s="20"/>
      <c r="AC2588" s="20"/>
      <c r="AD2588" s="20"/>
      <c r="AE2588" s="20"/>
      <c r="AF2588" s="20"/>
      <c r="AG2588" s="20"/>
      <c r="AH2588" s="20"/>
    </row>
    <row r="2589" spans="1:34" s="1" customFormat="1">
      <c r="A2589" s="96"/>
      <c r="B2589" s="96"/>
      <c r="C2589" s="470"/>
      <c r="D2589" s="96"/>
      <c r="E2589" s="96"/>
      <c r="F2589" s="96"/>
      <c r="G2589" s="96"/>
      <c r="H2589" s="96"/>
      <c r="I2589" s="16"/>
      <c r="J2589" s="16"/>
      <c r="K2589" s="32"/>
      <c r="L2589" s="16"/>
      <c r="M2589" s="16"/>
      <c r="N2589" s="16"/>
      <c r="AA2589" s="20"/>
      <c r="AB2589" s="20"/>
      <c r="AC2589" s="20"/>
      <c r="AD2589" s="20"/>
      <c r="AE2589" s="20"/>
      <c r="AF2589" s="20"/>
      <c r="AG2589" s="20"/>
      <c r="AH2589" s="20"/>
    </row>
    <row r="2590" spans="1:34" s="1" customFormat="1">
      <c r="A2590" s="96"/>
      <c r="B2590" s="96"/>
      <c r="C2590" s="470"/>
      <c r="D2590" s="96"/>
      <c r="E2590" s="96"/>
      <c r="F2590" s="96"/>
      <c r="G2590" s="96"/>
      <c r="H2590" s="96"/>
      <c r="I2590" s="16"/>
      <c r="J2590" s="16"/>
      <c r="K2590" s="32"/>
      <c r="L2590" s="16"/>
      <c r="M2590" s="16"/>
      <c r="N2590" s="16"/>
      <c r="AA2590" s="20"/>
      <c r="AB2590" s="20"/>
      <c r="AC2590" s="20"/>
      <c r="AD2590" s="20"/>
      <c r="AE2590" s="20"/>
      <c r="AF2590" s="20"/>
      <c r="AG2590" s="20"/>
      <c r="AH2590" s="20"/>
    </row>
    <row r="2591" spans="1:34" s="1" customFormat="1">
      <c r="A2591" s="96"/>
      <c r="B2591" s="96"/>
      <c r="C2591" s="470"/>
      <c r="D2591" s="96"/>
      <c r="E2591" s="96"/>
      <c r="F2591" s="96"/>
      <c r="G2591" s="96"/>
      <c r="H2591" s="96"/>
      <c r="I2591" s="16"/>
      <c r="J2591" s="16"/>
      <c r="K2591" s="32"/>
      <c r="L2591" s="16"/>
      <c r="M2591" s="16"/>
      <c r="N2591" s="16"/>
      <c r="AA2591" s="20"/>
      <c r="AB2591" s="20"/>
      <c r="AC2591" s="20"/>
      <c r="AD2591" s="20"/>
      <c r="AE2591" s="20"/>
      <c r="AF2591" s="20"/>
      <c r="AG2591" s="20"/>
      <c r="AH2591" s="20"/>
    </row>
    <row r="2592" spans="1:34" s="1" customFormat="1">
      <c r="A2592" s="96"/>
      <c r="B2592" s="96"/>
      <c r="C2592" s="470"/>
      <c r="D2592" s="96"/>
      <c r="E2592" s="96"/>
      <c r="F2592" s="96"/>
      <c r="G2592" s="96"/>
      <c r="H2592" s="96"/>
      <c r="I2592" s="16"/>
      <c r="J2592" s="16"/>
      <c r="K2592" s="32"/>
      <c r="L2592" s="16"/>
      <c r="M2592" s="16"/>
      <c r="N2592" s="16"/>
      <c r="AA2592" s="20"/>
      <c r="AB2592" s="20"/>
      <c r="AC2592" s="20"/>
      <c r="AD2592" s="20"/>
      <c r="AE2592" s="20"/>
      <c r="AF2592" s="20"/>
      <c r="AG2592" s="20"/>
      <c r="AH2592" s="20"/>
    </row>
    <row r="2593" spans="1:34" s="1" customFormat="1">
      <c r="A2593" s="96"/>
      <c r="B2593" s="96"/>
      <c r="C2593" s="470"/>
      <c r="D2593" s="96"/>
      <c r="E2593" s="96"/>
      <c r="F2593" s="96"/>
      <c r="G2593" s="96"/>
      <c r="H2593" s="96"/>
      <c r="I2593" s="16"/>
      <c r="J2593" s="16"/>
      <c r="K2593" s="32"/>
      <c r="L2593" s="16"/>
      <c r="M2593" s="16"/>
      <c r="N2593" s="16"/>
      <c r="AA2593" s="20"/>
      <c r="AB2593" s="20"/>
      <c r="AC2593" s="20"/>
      <c r="AD2593" s="20"/>
      <c r="AE2593" s="20"/>
      <c r="AF2593" s="20"/>
      <c r="AG2593" s="20"/>
      <c r="AH2593" s="20"/>
    </row>
    <row r="2594" spans="1:34" s="1" customFormat="1">
      <c r="A2594" s="96"/>
      <c r="B2594" s="96"/>
      <c r="C2594" s="470"/>
      <c r="D2594" s="96"/>
      <c r="E2594" s="96"/>
      <c r="F2594" s="96"/>
      <c r="G2594" s="96"/>
      <c r="H2594" s="96"/>
      <c r="I2594" s="16"/>
      <c r="J2594" s="16"/>
      <c r="K2594" s="32"/>
      <c r="L2594" s="16"/>
      <c r="M2594" s="16"/>
      <c r="N2594" s="16"/>
      <c r="AA2594" s="20"/>
      <c r="AB2594" s="20"/>
      <c r="AC2594" s="20"/>
      <c r="AD2594" s="20"/>
      <c r="AE2594" s="20"/>
      <c r="AF2594" s="20"/>
      <c r="AG2594" s="20"/>
      <c r="AH2594" s="20"/>
    </row>
    <row r="2595" spans="1:34" s="1" customFormat="1">
      <c r="A2595" s="96"/>
      <c r="B2595" s="96"/>
      <c r="C2595" s="470"/>
      <c r="D2595" s="96"/>
      <c r="E2595" s="96"/>
      <c r="F2595" s="96"/>
      <c r="G2595" s="96"/>
      <c r="H2595" s="96"/>
      <c r="I2595" s="16"/>
      <c r="J2595" s="16"/>
      <c r="K2595" s="32"/>
      <c r="L2595" s="16"/>
      <c r="M2595" s="16"/>
      <c r="N2595" s="16"/>
      <c r="AA2595" s="20"/>
      <c r="AB2595" s="20"/>
      <c r="AC2595" s="20"/>
      <c r="AD2595" s="20"/>
      <c r="AE2595" s="20"/>
      <c r="AF2595" s="20"/>
      <c r="AG2595" s="20"/>
      <c r="AH2595" s="20"/>
    </row>
    <row r="2596" spans="1:34" s="1" customFormat="1">
      <c r="A2596" s="96"/>
      <c r="B2596" s="96"/>
      <c r="C2596" s="470"/>
      <c r="D2596" s="96"/>
      <c r="E2596" s="96"/>
      <c r="F2596" s="96"/>
      <c r="G2596" s="96"/>
      <c r="H2596" s="96"/>
      <c r="I2596" s="16"/>
      <c r="J2596" s="16"/>
      <c r="K2596" s="32"/>
      <c r="L2596" s="16"/>
      <c r="M2596" s="16"/>
      <c r="N2596" s="16"/>
      <c r="AA2596" s="20"/>
      <c r="AB2596" s="20"/>
      <c r="AC2596" s="20"/>
      <c r="AD2596" s="20"/>
      <c r="AE2596" s="20"/>
      <c r="AF2596" s="20"/>
      <c r="AG2596" s="20"/>
      <c r="AH2596" s="20"/>
    </row>
    <row r="2597" spans="1:34" s="1" customFormat="1">
      <c r="A2597" s="96"/>
      <c r="B2597" s="96"/>
      <c r="C2597" s="470"/>
      <c r="D2597" s="96"/>
      <c r="E2597" s="96"/>
      <c r="F2597" s="96"/>
      <c r="G2597" s="96"/>
      <c r="H2597" s="96"/>
      <c r="I2597" s="16"/>
      <c r="J2597" s="16"/>
      <c r="K2597" s="32"/>
      <c r="L2597" s="16"/>
      <c r="M2597" s="16"/>
      <c r="N2597" s="16"/>
      <c r="AA2597" s="20"/>
      <c r="AB2597" s="20"/>
      <c r="AC2597" s="20"/>
      <c r="AD2597" s="20"/>
      <c r="AE2597" s="20"/>
      <c r="AF2597" s="20"/>
      <c r="AG2597" s="20"/>
      <c r="AH2597" s="20"/>
    </row>
    <row r="2598" spans="1:34" s="1" customFormat="1">
      <c r="A2598" s="96"/>
      <c r="B2598" s="96"/>
      <c r="C2598" s="470"/>
      <c r="D2598" s="96"/>
      <c r="E2598" s="96"/>
      <c r="F2598" s="96"/>
      <c r="G2598" s="96"/>
      <c r="H2598" s="96"/>
      <c r="I2598" s="16"/>
      <c r="J2598" s="16"/>
      <c r="K2598" s="32"/>
      <c r="L2598" s="16"/>
      <c r="M2598" s="16"/>
      <c r="N2598" s="16"/>
      <c r="AA2598" s="20"/>
      <c r="AB2598" s="20"/>
      <c r="AC2598" s="20"/>
      <c r="AD2598" s="20"/>
      <c r="AE2598" s="20"/>
      <c r="AF2598" s="20"/>
      <c r="AG2598" s="20"/>
      <c r="AH2598" s="20"/>
    </row>
    <row r="2599" spans="1:34" s="1" customFormat="1">
      <c r="A2599" s="96"/>
      <c r="B2599" s="96"/>
      <c r="C2599" s="470"/>
      <c r="D2599" s="96"/>
      <c r="E2599" s="96"/>
      <c r="F2599" s="96"/>
      <c r="G2599" s="96"/>
      <c r="H2599" s="96"/>
      <c r="I2599" s="16"/>
      <c r="J2599" s="16"/>
      <c r="K2599" s="32"/>
      <c r="L2599" s="16"/>
      <c r="M2599" s="16"/>
      <c r="N2599" s="16"/>
      <c r="AA2599" s="20"/>
      <c r="AB2599" s="20"/>
      <c r="AC2599" s="20"/>
      <c r="AD2599" s="20"/>
      <c r="AE2599" s="20"/>
      <c r="AF2599" s="20"/>
      <c r="AG2599" s="20"/>
      <c r="AH2599" s="20"/>
    </row>
    <row r="2600" spans="1:34" s="1" customFormat="1">
      <c r="A2600" s="96"/>
      <c r="B2600" s="96"/>
      <c r="C2600" s="470"/>
      <c r="D2600" s="96"/>
      <c r="E2600" s="96"/>
      <c r="F2600" s="96"/>
      <c r="G2600" s="96"/>
      <c r="H2600" s="96"/>
      <c r="I2600" s="16"/>
      <c r="J2600" s="16"/>
      <c r="K2600" s="32"/>
      <c r="L2600" s="16"/>
      <c r="M2600" s="16"/>
      <c r="N2600" s="16"/>
      <c r="AA2600" s="20"/>
      <c r="AB2600" s="20"/>
      <c r="AC2600" s="20"/>
      <c r="AD2600" s="20"/>
      <c r="AE2600" s="20"/>
      <c r="AF2600" s="20"/>
      <c r="AG2600" s="20"/>
      <c r="AH2600" s="20"/>
    </row>
    <row r="2601" spans="1:34" s="1" customFormat="1">
      <c r="A2601" s="96"/>
      <c r="B2601" s="96"/>
      <c r="C2601" s="470"/>
      <c r="D2601" s="96"/>
      <c r="E2601" s="96"/>
      <c r="F2601" s="96"/>
      <c r="G2601" s="96"/>
      <c r="H2601" s="96"/>
      <c r="I2601" s="16"/>
      <c r="J2601" s="16"/>
      <c r="K2601" s="32"/>
      <c r="L2601" s="16"/>
      <c r="M2601" s="16"/>
      <c r="N2601" s="16"/>
      <c r="AA2601" s="20"/>
      <c r="AB2601" s="20"/>
      <c r="AC2601" s="20"/>
      <c r="AD2601" s="20"/>
      <c r="AE2601" s="20"/>
      <c r="AF2601" s="20"/>
      <c r="AG2601" s="20"/>
      <c r="AH2601" s="20"/>
    </row>
    <row r="2602" spans="1:34" s="1" customFormat="1">
      <c r="A2602" s="96"/>
      <c r="B2602" s="96"/>
      <c r="C2602" s="470"/>
      <c r="D2602" s="96"/>
      <c r="E2602" s="96"/>
      <c r="F2602" s="96"/>
      <c r="G2602" s="96"/>
      <c r="H2602" s="96"/>
      <c r="I2602" s="16"/>
      <c r="J2602" s="16"/>
      <c r="K2602" s="32"/>
      <c r="L2602" s="16"/>
      <c r="M2602" s="16"/>
      <c r="N2602" s="16"/>
      <c r="AA2602" s="20"/>
      <c r="AB2602" s="20"/>
      <c r="AC2602" s="20"/>
      <c r="AD2602" s="20"/>
      <c r="AE2602" s="20"/>
      <c r="AF2602" s="20"/>
      <c r="AG2602" s="20"/>
      <c r="AH2602" s="20"/>
    </row>
    <row r="2603" spans="1:34" s="1" customFormat="1">
      <c r="A2603" s="96"/>
      <c r="B2603" s="96"/>
      <c r="C2603" s="470"/>
      <c r="D2603" s="96"/>
      <c r="E2603" s="96"/>
      <c r="F2603" s="96"/>
      <c r="G2603" s="96"/>
      <c r="H2603" s="96"/>
      <c r="I2603" s="16"/>
      <c r="J2603" s="16"/>
      <c r="K2603" s="32"/>
      <c r="L2603" s="16"/>
      <c r="M2603" s="16"/>
      <c r="N2603" s="16"/>
      <c r="AA2603" s="20"/>
      <c r="AB2603" s="20"/>
      <c r="AC2603" s="20"/>
      <c r="AD2603" s="20"/>
      <c r="AE2603" s="20"/>
      <c r="AF2603" s="20"/>
      <c r="AG2603" s="20"/>
      <c r="AH2603" s="20"/>
    </row>
    <row r="2604" spans="1:34" s="1" customFormat="1">
      <c r="A2604" s="96"/>
      <c r="B2604" s="96"/>
      <c r="C2604" s="470"/>
      <c r="D2604" s="96"/>
      <c r="E2604" s="96"/>
      <c r="F2604" s="96"/>
      <c r="G2604" s="96"/>
      <c r="H2604" s="96"/>
      <c r="I2604" s="16"/>
      <c r="J2604" s="16"/>
      <c r="K2604" s="32"/>
      <c r="L2604" s="16"/>
      <c r="M2604" s="16"/>
      <c r="N2604" s="16"/>
      <c r="AA2604" s="20"/>
      <c r="AB2604" s="20"/>
      <c r="AC2604" s="20"/>
      <c r="AD2604" s="20"/>
      <c r="AE2604" s="20"/>
      <c r="AF2604" s="20"/>
      <c r="AG2604" s="20"/>
      <c r="AH2604" s="20"/>
    </row>
    <row r="2605" spans="1:34" s="1" customFormat="1">
      <c r="A2605" s="96"/>
      <c r="B2605" s="96"/>
      <c r="C2605" s="470"/>
      <c r="D2605" s="96"/>
      <c r="E2605" s="96"/>
      <c r="F2605" s="96"/>
      <c r="G2605" s="96"/>
      <c r="H2605" s="96"/>
      <c r="I2605" s="16"/>
      <c r="J2605" s="16"/>
      <c r="K2605" s="32"/>
      <c r="L2605" s="16"/>
      <c r="M2605" s="16"/>
      <c r="N2605" s="16"/>
      <c r="AA2605" s="20"/>
      <c r="AB2605" s="20"/>
      <c r="AC2605" s="20"/>
      <c r="AD2605" s="20"/>
      <c r="AE2605" s="20"/>
      <c r="AF2605" s="20"/>
      <c r="AG2605" s="20"/>
      <c r="AH2605" s="20"/>
    </row>
    <row r="2606" spans="1:34" s="1" customFormat="1">
      <c r="A2606" s="96"/>
      <c r="B2606" s="96"/>
      <c r="C2606" s="470"/>
      <c r="D2606" s="96"/>
      <c r="E2606" s="96"/>
      <c r="F2606" s="96"/>
      <c r="G2606" s="96"/>
      <c r="H2606" s="96"/>
      <c r="I2606" s="16"/>
      <c r="J2606" s="16"/>
      <c r="K2606" s="32"/>
      <c r="L2606" s="16"/>
      <c r="M2606" s="16"/>
      <c r="N2606" s="16"/>
      <c r="AA2606" s="20"/>
      <c r="AB2606" s="20"/>
      <c r="AC2606" s="20"/>
      <c r="AD2606" s="20"/>
      <c r="AE2606" s="20"/>
      <c r="AF2606" s="20"/>
      <c r="AG2606" s="20"/>
      <c r="AH2606" s="20"/>
    </row>
    <row r="2607" spans="1:34" s="1" customFormat="1">
      <c r="A2607" s="96"/>
      <c r="B2607" s="96"/>
      <c r="C2607" s="470"/>
      <c r="D2607" s="96"/>
      <c r="E2607" s="96"/>
      <c r="F2607" s="96"/>
      <c r="G2607" s="96"/>
      <c r="H2607" s="96"/>
      <c r="I2607" s="16"/>
      <c r="J2607" s="16"/>
      <c r="K2607" s="32"/>
      <c r="L2607" s="16"/>
      <c r="M2607" s="16"/>
      <c r="N2607" s="16"/>
      <c r="AA2607" s="20"/>
      <c r="AB2607" s="20"/>
      <c r="AC2607" s="20"/>
      <c r="AD2607" s="20"/>
      <c r="AE2607" s="20"/>
      <c r="AF2607" s="20"/>
      <c r="AG2607" s="20"/>
      <c r="AH2607" s="20"/>
    </row>
    <row r="2608" spans="1:34" s="1" customFormat="1">
      <c r="A2608" s="96"/>
      <c r="B2608" s="96"/>
      <c r="C2608" s="470"/>
      <c r="D2608" s="96"/>
      <c r="E2608" s="96"/>
      <c r="F2608" s="96"/>
      <c r="G2608" s="96"/>
      <c r="H2608" s="96"/>
      <c r="I2608" s="16"/>
      <c r="J2608" s="16"/>
      <c r="K2608" s="32"/>
      <c r="L2608" s="16"/>
      <c r="M2608" s="16"/>
      <c r="N2608" s="16"/>
      <c r="AA2608" s="20"/>
      <c r="AB2608" s="20"/>
      <c r="AC2608" s="20"/>
      <c r="AD2608" s="20"/>
      <c r="AE2608" s="20"/>
      <c r="AF2608" s="20"/>
      <c r="AG2608" s="20"/>
      <c r="AH2608" s="20"/>
    </row>
    <row r="2609" spans="1:34" s="1" customFormat="1">
      <c r="A2609" s="96"/>
      <c r="B2609" s="96"/>
      <c r="C2609" s="470"/>
      <c r="D2609" s="96"/>
      <c r="E2609" s="96"/>
      <c r="F2609" s="96"/>
      <c r="G2609" s="96"/>
      <c r="H2609" s="96"/>
      <c r="I2609" s="16"/>
      <c r="J2609" s="16"/>
      <c r="K2609" s="32"/>
      <c r="L2609" s="16"/>
      <c r="M2609" s="16"/>
      <c r="N2609" s="16"/>
      <c r="AA2609" s="20"/>
      <c r="AB2609" s="20"/>
      <c r="AC2609" s="20"/>
      <c r="AD2609" s="20"/>
      <c r="AE2609" s="20"/>
      <c r="AF2609" s="20"/>
      <c r="AG2609" s="20"/>
      <c r="AH2609" s="20"/>
    </row>
    <row r="2610" spans="1:34" s="1" customFormat="1">
      <c r="A2610" s="96"/>
      <c r="B2610" s="96"/>
      <c r="C2610" s="470"/>
      <c r="D2610" s="96"/>
      <c r="E2610" s="96"/>
      <c r="F2610" s="96"/>
      <c r="G2610" s="96"/>
      <c r="H2610" s="96"/>
      <c r="I2610" s="16"/>
      <c r="J2610" s="16"/>
      <c r="K2610" s="32"/>
      <c r="L2610" s="16"/>
      <c r="M2610" s="16"/>
      <c r="N2610" s="16"/>
      <c r="AA2610" s="20"/>
      <c r="AB2610" s="20"/>
      <c r="AC2610" s="20"/>
      <c r="AD2610" s="20"/>
      <c r="AE2610" s="20"/>
      <c r="AF2610" s="20"/>
      <c r="AG2610" s="20"/>
      <c r="AH2610" s="20"/>
    </row>
    <row r="2611" spans="1:34" s="1" customFormat="1">
      <c r="A2611" s="96"/>
      <c r="B2611" s="96"/>
      <c r="C2611" s="470"/>
      <c r="D2611" s="96"/>
      <c r="E2611" s="96"/>
      <c r="F2611" s="96"/>
      <c r="G2611" s="96"/>
      <c r="H2611" s="96"/>
      <c r="I2611" s="16"/>
      <c r="J2611" s="16"/>
      <c r="K2611" s="32"/>
      <c r="L2611" s="16"/>
      <c r="M2611" s="16"/>
      <c r="N2611" s="16"/>
      <c r="AA2611" s="20"/>
      <c r="AB2611" s="20"/>
      <c r="AC2611" s="20"/>
      <c r="AD2611" s="20"/>
      <c r="AE2611" s="20"/>
      <c r="AF2611" s="20"/>
      <c r="AG2611" s="20"/>
      <c r="AH2611" s="20"/>
    </row>
    <row r="2612" spans="1:34" s="1" customFormat="1">
      <c r="A2612" s="96"/>
      <c r="B2612" s="96"/>
      <c r="C2612" s="470"/>
      <c r="D2612" s="96"/>
      <c r="E2612" s="96"/>
      <c r="F2612" s="96"/>
      <c r="G2612" s="96"/>
      <c r="H2612" s="96"/>
      <c r="I2612" s="16"/>
      <c r="J2612" s="16"/>
      <c r="K2612" s="32"/>
      <c r="L2612" s="16"/>
      <c r="M2612" s="16"/>
      <c r="N2612" s="16"/>
      <c r="AA2612" s="20"/>
      <c r="AB2612" s="20"/>
      <c r="AC2612" s="20"/>
      <c r="AD2612" s="20"/>
      <c r="AE2612" s="20"/>
      <c r="AF2612" s="20"/>
      <c r="AG2612" s="20"/>
      <c r="AH2612" s="20"/>
    </row>
    <row r="2613" spans="1:34" s="1" customFormat="1">
      <c r="A2613" s="96"/>
      <c r="B2613" s="96"/>
      <c r="C2613" s="470"/>
      <c r="D2613" s="96"/>
      <c r="E2613" s="96"/>
      <c r="F2613" s="96"/>
      <c r="G2613" s="96"/>
      <c r="H2613" s="96"/>
      <c r="I2613" s="16"/>
      <c r="J2613" s="16"/>
      <c r="K2613" s="32"/>
      <c r="L2613" s="16"/>
      <c r="M2613" s="16"/>
      <c r="N2613" s="16"/>
      <c r="AA2613" s="20"/>
      <c r="AB2613" s="20"/>
      <c r="AC2613" s="20"/>
      <c r="AD2613" s="20"/>
      <c r="AE2613" s="20"/>
      <c r="AF2613" s="20"/>
      <c r="AG2613" s="20"/>
      <c r="AH2613" s="20"/>
    </row>
    <row r="2614" spans="1:34" s="1" customFormat="1">
      <c r="A2614" s="96"/>
      <c r="B2614" s="96"/>
      <c r="C2614" s="470"/>
      <c r="D2614" s="96"/>
      <c r="E2614" s="96"/>
      <c r="F2614" s="96"/>
      <c r="G2614" s="96"/>
      <c r="H2614" s="96"/>
      <c r="I2614" s="16"/>
      <c r="J2614" s="16"/>
      <c r="K2614" s="32"/>
      <c r="L2614" s="16"/>
      <c r="M2614" s="16"/>
      <c r="N2614" s="16"/>
      <c r="AA2614" s="20"/>
      <c r="AB2614" s="20"/>
      <c r="AC2614" s="20"/>
      <c r="AD2614" s="20"/>
      <c r="AE2614" s="20"/>
      <c r="AF2614" s="20"/>
      <c r="AG2614" s="20"/>
      <c r="AH2614" s="20"/>
    </row>
    <row r="2615" spans="1:34" s="1" customFormat="1">
      <c r="A2615" s="96"/>
      <c r="B2615" s="96"/>
      <c r="C2615" s="470"/>
      <c r="D2615" s="96"/>
      <c r="E2615" s="96"/>
      <c r="F2615" s="96"/>
      <c r="G2615" s="96"/>
      <c r="H2615" s="96"/>
      <c r="I2615" s="16"/>
      <c r="J2615" s="16"/>
      <c r="K2615" s="32"/>
      <c r="L2615" s="16"/>
      <c r="M2615" s="16"/>
      <c r="N2615" s="16"/>
      <c r="AA2615" s="20"/>
      <c r="AB2615" s="20"/>
      <c r="AC2615" s="20"/>
      <c r="AD2615" s="20"/>
      <c r="AE2615" s="20"/>
      <c r="AF2615" s="20"/>
      <c r="AG2615" s="20"/>
      <c r="AH2615" s="20"/>
    </row>
    <row r="2616" spans="1:34" s="1" customFormat="1">
      <c r="A2616" s="96"/>
      <c r="B2616" s="96"/>
      <c r="C2616" s="470"/>
      <c r="D2616" s="96"/>
      <c r="E2616" s="96"/>
      <c r="F2616" s="96"/>
      <c r="G2616" s="96"/>
      <c r="H2616" s="96"/>
      <c r="I2616" s="16"/>
      <c r="J2616" s="16"/>
      <c r="K2616" s="32"/>
      <c r="L2616" s="16"/>
      <c r="M2616" s="16"/>
      <c r="N2616" s="16"/>
      <c r="AA2616" s="20"/>
      <c r="AB2616" s="20"/>
      <c r="AC2616" s="20"/>
      <c r="AD2616" s="20"/>
      <c r="AE2616" s="20"/>
      <c r="AF2616" s="20"/>
      <c r="AG2616" s="20"/>
      <c r="AH2616" s="20"/>
    </row>
    <row r="2617" spans="1:34" s="1" customFormat="1">
      <c r="A2617" s="96"/>
      <c r="B2617" s="96"/>
      <c r="C2617" s="470"/>
      <c r="D2617" s="96"/>
      <c r="E2617" s="96"/>
      <c r="F2617" s="96"/>
      <c r="G2617" s="96"/>
      <c r="H2617" s="96"/>
      <c r="I2617" s="16"/>
      <c r="J2617" s="16"/>
      <c r="K2617" s="32"/>
      <c r="L2617" s="16"/>
      <c r="M2617" s="16"/>
      <c r="N2617" s="16"/>
      <c r="AA2617" s="20"/>
      <c r="AB2617" s="20"/>
      <c r="AC2617" s="20"/>
      <c r="AD2617" s="20"/>
      <c r="AE2617" s="20"/>
      <c r="AF2617" s="20"/>
      <c r="AG2617" s="20"/>
      <c r="AH2617" s="20"/>
    </row>
    <row r="2618" spans="1:34" s="1" customFormat="1">
      <c r="A2618" s="96"/>
      <c r="B2618" s="96"/>
      <c r="C2618" s="470"/>
      <c r="D2618" s="96"/>
      <c r="E2618" s="96"/>
      <c r="F2618" s="96"/>
      <c r="G2618" s="96"/>
      <c r="H2618" s="96"/>
      <c r="I2618" s="16"/>
      <c r="J2618" s="16"/>
      <c r="K2618" s="32"/>
      <c r="L2618" s="16"/>
      <c r="M2618" s="16"/>
      <c r="N2618" s="16"/>
      <c r="AA2618" s="20"/>
      <c r="AB2618" s="20"/>
      <c r="AC2618" s="20"/>
      <c r="AD2618" s="20"/>
      <c r="AE2618" s="20"/>
      <c r="AF2618" s="20"/>
      <c r="AG2618" s="20"/>
      <c r="AH2618" s="20"/>
    </row>
    <row r="2619" spans="1:34" s="1" customFormat="1">
      <c r="A2619" s="96"/>
      <c r="B2619" s="96"/>
      <c r="C2619" s="470"/>
      <c r="D2619" s="96"/>
      <c r="E2619" s="96"/>
      <c r="F2619" s="96"/>
      <c r="G2619" s="96"/>
      <c r="H2619" s="96"/>
      <c r="I2619" s="16"/>
      <c r="J2619" s="16"/>
      <c r="K2619" s="32"/>
      <c r="L2619" s="16"/>
      <c r="M2619" s="16"/>
      <c r="N2619" s="16"/>
      <c r="AA2619" s="20"/>
      <c r="AB2619" s="20"/>
      <c r="AC2619" s="20"/>
      <c r="AD2619" s="20"/>
      <c r="AE2619" s="20"/>
      <c r="AF2619" s="20"/>
      <c r="AG2619" s="20"/>
      <c r="AH2619" s="20"/>
    </row>
    <row r="2620" spans="1:34" s="1" customFormat="1">
      <c r="A2620" s="96"/>
      <c r="B2620" s="96"/>
      <c r="C2620" s="470"/>
      <c r="D2620" s="96"/>
      <c r="E2620" s="96"/>
      <c r="F2620" s="96"/>
      <c r="G2620" s="96"/>
      <c r="H2620" s="96"/>
      <c r="I2620" s="16"/>
      <c r="J2620" s="16"/>
      <c r="K2620" s="32"/>
      <c r="L2620" s="16"/>
      <c r="M2620" s="16"/>
      <c r="N2620" s="16"/>
      <c r="AA2620" s="20"/>
      <c r="AB2620" s="20"/>
      <c r="AC2620" s="20"/>
      <c r="AD2620" s="20"/>
      <c r="AE2620" s="20"/>
      <c r="AF2620" s="20"/>
      <c r="AG2620" s="20"/>
      <c r="AH2620" s="20"/>
    </row>
    <row r="2621" spans="1:34" s="1" customFormat="1">
      <c r="A2621" s="96"/>
      <c r="B2621" s="96"/>
      <c r="C2621" s="470"/>
      <c r="D2621" s="96"/>
      <c r="E2621" s="96"/>
      <c r="F2621" s="96"/>
      <c r="G2621" s="96"/>
      <c r="H2621" s="96"/>
      <c r="I2621" s="16"/>
      <c r="J2621" s="16"/>
      <c r="K2621" s="32"/>
      <c r="L2621" s="16"/>
      <c r="M2621" s="16"/>
      <c r="N2621" s="16"/>
      <c r="AA2621" s="20"/>
      <c r="AB2621" s="20"/>
      <c r="AC2621" s="20"/>
      <c r="AD2621" s="20"/>
      <c r="AE2621" s="20"/>
      <c r="AF2621" s="20"/>
      <c r="AG2621" s="20"/>
      <c r="AH2621" s="20"/>
    </row>
    <row r="2622" spans="1:34" s="1" customFormat="1">
      <c r="A2622" s="96"/>
      <c r="B2622" s="96"/>
      <c r="C2622" s="470"/>
      <c r="D2622" s="96"/>
      <c r="E2622" s="96"/>
      <c r="F2622" s="96"/>
      <c r="G2622" s="96"/>
      <c r="H2622" s="96"/>
      <c r="I2622" s="16"/>
      <c r="J2622" s="16"/>
      <c r="K2622" s="32"/>
      <c r="L2622" s="16"/>
      <c r="M2622" s="16"/>
      <c r="N2622" s="16"/>
      <c r="AA2622" s="20"/>
      <c r="AB2622" s="20"/>
      <c r="AC2622" s="20"/>
      <c r="AD2622" s="20"/>
      <c r="AE2622" s="20"/>
      <c r="AF2622" s="20"/>
      <c r="AG2622" s="20"/>
      <c r="AH2622" s="20"/>
    </row>
    <row r="2623" spans="1:34" s="1" customFormat="1">
      <c r="A2623" s="96"/>
      <c r="B2623" s="96"/>
      <c r="C2623" s="470"/>
      <c r="D2623" s="96"/>
      <c r="E2623" s="96"/>
      <c r="F2623" s="96"/>
      <c r="G2623" s="96"/>
      <c r="H2623" s="96"/>
      <c r="I2623" s="16"/>
      <c r="J2623" s="16"/>
      <c r="K2623" s="32"/>
      <c r="L2623" s="16"/>
      <c r="M2623" s="16"/>
      <c r="N2623" s="16"/>
      <c r="AA2623" s="20"/>
      <c r="AB2623" s="20"/>
      <c r="AC2623" s="20"/>
      <c r="AD2623" s="20"/>
      <c r="AE2623" s="20"/>
      <c r="AF2623" s="20"/>
      <c r="AG2623" s="20"/>
      <c r="AH2623" s="20"/>
    </row>
    <row r="2624" spans="1:34" s="1" customFormat="1">
      <c r="A2624" s="96"/>
      <c r="B2624" s="96"/>
      <c r="C2624" s="470"/>
      <c r="D2624" s="96"/>
      <c r="E2624" s="96"/>
      <c r="F2624" s="96"/>
      <c r="G2624" s="96"/>
      <c r="H2624" s="96"/>
      <c r="I2624" s="16"/>
      <c r="J2624" s="16"/>
      <c r="K2624" s="32"/>
      <c r="L2624" s="16"/>
      <c r="M2624" s="16"/>
      <c r="N2624" s="16"/>
      <c r="AA2624" s="20"/>
      <c r="AB2624" s="20"/>
      <c r="AC2624" s="20"/>
      <c r="AD2624" s="20"/>
      <c r="AE2624" s="20"/>
      <c r="AF2624" s="20"/>
      <c r="AG2624" s="20"/>
      <c r="AH2624" s="20"/>
    </row>
    <row r="2625" spans="1:34" s="1" customFormat="1">
      <c r="A2625" s="96"/>
      <c r="B2625" s="96"/>
      <c r="C2625" s="470"/>
      <c r="D2625" s="96"/>
      <c r="E2625" s="96"/>
      <c r="F2625" s="96"/>
      <c r="G2625" s="96"/>
      <c r="H2625" s="96"/>
      <c r="I2625" s="16"/>
      <c r="J2625" s="16"/>
      <c r="K2625" s="32"/>
      <c r="L2625" s="16"/>
      <c r="M2625" s="16"/>
      <c r="N2625" s="16"/>
      <c r="AA2625" s="20"/>
      <c r="AB2625" s="20"/>
      <c r="AC2625" s="20"/>
      <c r="AD2625" s="20"/>
      <c r="AE2625" s="20"/>
      <c r="AF2625" s="20"/>
      <c r="AG2625" s="20"/>
      <c r="AH2625" s="20"/>
    </row>
    <row r="2626" spans="1:34" s="1" customFormat="1">
      <c r="A2626" s="96"/>
      <c r="B2626" s="96"/>
      <c r="C2626" s="470"/>
      <c r="D2626" s="96"/>
      <c r="E2626" s="96"/>
      <c r="F2626" s="96"/>
      <c r="G2626" s="96"/>
      <c r="H2626" s="96"/>
      <c r="I2626" s="16"/>
      <c r="J2626" s="16"/>
      <c r="K2626" s="32"/>
      <c r="L2626" s="16"/>
      <c r="M2626" s="16"/>
      <c r="N2626" s="16"/>
      <c r="AA2626" s="20"/>
      <c r="AB2626" s="20"/>
      <c r="AC2626" s="20"/>
      <c r="AD2626" s="20"/>
      <c r="AE2626" s="20"/>
      <c r="AF2626" s="20"/>
      <c r="AG2626" s="20"/>
      <c r="AH2626" s="20"/>
    </row>
    <row r="2627" spans="1:34" s="1" customFormat="1">
      <c r="A2627" s="96"/>
      <c r="B2627" s="96"/>
      <c r="C2627" s="470"/>
      <c r="D2627" s="96"/>
      <c r="E2627" s="96"/>
      <c r="F2627" s="96"/>
      <c r="G2627" s="96"/>
      <c r="H2627" s="96"/>
      <c r="I2627" s="16"/>
      <c r="J2627" s="16"/>
      <c r="K2627" s="32"/>
      <c r="L2627" s="16"/>
      <c r="M2627" s="16"/>
      <c r="N2627" s="16"/>
      <c r="AA2627" s="20"/>
      <c r="AB2627" s="20"/>
      <c r="AC2627" s="20"/>
      <c r="AD2627" s="20"/>
      <c r="AE2627" s="20"/>
      <c r="AF2627" s="20"/>
      <c r="AG2627" s="20"/>
      <c r="AH2627" s="20"/>
    </row>
    <row r="2628" spans="1:34" s="1" customFormat="1">
      <c r="A2628" s="96"/>
      <c r="B2628" s="96"/>
      <c r="C2628" s="470"/>
      <c r="D2628" s="96"/>
      <c r="E2628" s="96"/>
      <c r="F2628" s="96"/>
      <c r="G2628" s="96"/>
      <c r="H2628" s="96"/>
      <c r="I2628" s="16"/>
      <c r="J2628" s="16"/>
      <c r="K2628" s="32"/>
      <c r="L2628" s="16"/>
      <c r="M2628" s="16"/>
      <c r="N2628" s="16"/>
      <c r="AA2628" s="20"/>
      <c r="AB2628" s="20"/>
      <c r="AC2628" s="20"/>
      <c r="AD2628" s="20"/>
      <c r="AE2628" s="20"/>
      <c r="AF2628" s="20"/>
      <c r="AG2628" s="20"/>
      <c r="AH2628" s="20"/>
    </row>
    <row r="2629" spans="1:34" s="1" customFormat="1">
      <c r="A2629" s="96"/>
      <c r="B2629" s="96"/>
      <c r="C2629" s="470"/>
      <c r="D2629" s="96"/>
      <c r="E2629" s="96"/>
      <c r="F2629" s="96"/>
      <c r="G2629" s="96"/>
      <c r="H2629" s="96"/>
      <c r="I2629" s="16"/>
      <c r="J2629" s="16"/>
      <c r="K2629" s="32"/>
      <c r="L2629" s="16"/>
      <c r="M2629" s="16"/>
      <c r="N2629" s="16"/>
      <c r="AA2629" s="20"/>
      <c r="AB2629" s="20"/>
      <c r="AC2629" s="20"/>
      <c r="AD2629" s="20"/>
      <c r="AE2629" s="20"/>
      <c r="AF2629" s="20"/>
      <c r="AG2629" s="20"/>
      <c r="AH2629" s="20"/>
    </row>
    <row r="2630" spans="1:34" s="1" customFormat="1">
      <c r="A2630" s="96"/>
      <c r="B2630" s="96"/>
      <c r="C2630" s="470"/>
      <c r="D2630" s="96"/>
      <c r="E2630" s="96"/>
      <c r="F2630" s="96"/>
      <c r="G2630" s="96"/>
      <c r="H2630" s="96"/>
      <c r="I2630" s="16"/>
      <c r="J2630" s="16"/>
      <c r="K2630" s="32"/>
      <c r="L2630" s="16"/>
      <c r="M2630" s="16"/>
      <c r="N2630" s="16"/>
      <c r="AA2630" s="20"/>
      <c r="AB2630" s="20"/>
      <c r="AC2630" s="20"/>
      <c r="AD2630" s="20"/>
      <c r="AE2630" s="20"/>
      <c r="AF2630" s="20"/>
      <c r="AG2630" s="20"/>
      <c r="AH2630" s="20"/>
    </row>
    <row r="2631" spans="1:34" s="1" customFormat="1">
      <c r="A2631" s="96"/>
      <c r="B2631" s="96"/>
      <c r="C2631" s="470"/>
      <c r="D2631" s="96"/>
      <c r="E2631" s="96"/>
      <c r="F2631" s="96"/>
      <c r="G2631" s="96"/>
      <c r="H2631" s="96"/>
      <c r="I2631" s="16"/>
      <c r="J2631" s="16"/>
      <c r="K2631" s="32"/>
      <c r="L2631" s="16"/>
      <c r="M2631" s="16"/>
      <c r="N2631" s="16"/>
      <c r="AA2631" s="20"/>
      <c r="AB2631" s="20"/>
      <c r="AC2631" s="20"/>
      <c r="AD2631" s="20"/>
      <c r="AE2631" s="20"/>
      <c r="AF2631" s="20"/>
      <c r="AG2631" s="20"/>
      <c r="AH2631" s="20"/>
    </row>
    <row r="2632" spans="1:34" s="1" customFormat="1">
      <c r="A2632" s="96"/>
      <c r="B2632" s="96"/>
      <c r="C2632" s="470"/>
      <c r="D2632" s="96"/>
      <c r="E2632" s="96"/>
      <c r="F2632" s="96"/>
      <c r="G2632" s="96"/>
      <c r="H2632" s="96"/>
      <c r="I2632" s="16"/>
      <c r="J2632" s="16"/>
      <c r="K2632" s="32"/>
      <c r="L2632" s="16"/>
      <c r="M2632" s="16"/>
      <c r="N2632" s="16"/>
      <c r="AA2632" s="20"/>
      <c r="AB2632" s="20"/>
      <c r="AC2632" s="20"/>
      <c r="AD2632" s="20"/>
      <c r="AE2632" s="20"/>
      <c r="AF2632" s="20"/>
      <c r="AG2632" s="20"/>
      <c r="AH2632" s="20"/>
    </row>
    <row r="2633" spans="1:34" s="1" customFormat="1">
      <c r="A2633" s="96"/>
      <c r="B2633" s="96"/>
      <c r="C2633" s="470"/>
      <c r="D2633" s="96"/>
      <c r="E2633" s="96"/>
      <c r="F2633" s="96"/>
      <c r="G2633" s="96"/>
      <c r="H2633" s="96"/>
      <c r="I2633" s="16"/>
      <c r="J2633" s="16"/>
      <c r="K2633" s="32"/>
      <c r="L2633" s="16"/>
      <c r="M2633" s="16"/>
      <c r="N2633" s="16"/>
      <c r="AA2633" s="20"/>
      <c r="AB2633" s="20"/>
      <c r="AC2633" s="20"/>
      <c r="AD2633" s="20"/>
      <c r="AE2633" s="20"/>
      <c r="AF2633" s="20"/>
      <c r="AG2633" s="20"/>
      <c r="AH2633" s="20"/>
    </row>
    <row r="2634" spans="1:34" s="1" customFormat="1">
      <c r="A2634" s="96"/>
      <c r="B2634" s="96"/>
      <c r="C2634" s="470"/>
      <c r="D2634" s="96"/>
      <c r="E2634" s="96"/>
      <c r="F2634" s="96"/>
      <c r="G2634" s="96"/>
      <c r="H2634" s="96"/>
      <c r="I2634" s="16"/>
      <c r="J2634" s="16"/>
      <c r="K2634" s="32"/>
      <c r="L2634" s="16"/>
      <c r="M2634" s="16"/>
      <c r="N2634" s="16"/>
      <c r="AA2634" s="20"/>
      <c r="AB2634" s="20"/>
      <c r="AC2634" s="20"/>
      <c r="AD2634" s="20"/>
      <c r="AE2634" s="20"/>
      <c r="AF2634" s="20"/>
      <c r="AG2634" s="20"/>
      <c r="AH2634" s="20"/>
    </row>
    <row r="2635" spans="1:34" s="1" customFormat="1">
      <c r="A2635" s="96"/>
      <c r="B2635" s="96"/>
      <c r="C2635" s="470"/>
      <c r="D2635" s="96"/>
      <c r="E2635" s="96"/>
      <c r="F2635" s="96"/>
      <c r="G2635" s="96"/>
      <c r="H2635" s="96"/>
      <c r="I2635" s="16"/>
      <c r="J2635" s="16"/>
      <c r="K2635" s="32"/>
      <c r="L2635" s="16"/>
      <c r="M2635" s="16"/>
      <c r="N2635" s="16"/>
      <c r="AA2635" s="20"/>
      <c r="AB2635" s="20"/>
      <c r="AC2635" s="20"/>
      <c r="AD2635" s="20"/>
      <c r="AE2635" s="20"/>
      <c r="AF2635" s="20"/>
      <c r="AG2635" s="20"/>
      <c r="AH2635" s="20"/>
    </row>
    <row r="2636" spans="1:34" s="1" customFormat="1">
      <c r="A2636" s="96"/>
      <c r="B2636" s="96"/>
      <c r="C2636" s="470"/>
      <c r="D2636" s="96"/>
      <c r="E2636" s="96"/>
      <c r="F2636" s="96"/>
      <c r="G2636" s="96"/>
      <c r="H2636" s="96"/>
      <c r="I2636" s="16"/>
      <c r="J2636" s="16"/>
      <c r="K2636" s="32"/>
      <c r="L2636" s="16"/>
      <c r="M2636" s="16"/>
      <c r="N2636" s="16"/>
      <c r="AA2636" s="20"/>
      <c r="AB2636" s="20"/>
      <c r="AC2636" s="20"/>
      <c r="AD2636" s="20"/>
      <c r="AE2636" s="20"/>
      <c r="AF2636" s="20"/>
      <c r="AG2636" s="20"/>
      <c r="AH2636" s="20"/>
    </row>
    <row r="2637" spans="1:34" s="1" customFormat="1">
      <c r="A2637" s="96"/>
      <c r="B2637" s="96"/>
      <c r="C2637" s="470"/>
      <c r="D2637" s="96"/>
      <c r="E2637" s="96"/>
      <c r="F2637" s="96"/>
      <c r="G2637" s="96"/>
      <c r="H2637" s="96"/>
      <c r="I2637" s="16"/>
      <c r="J2637" s="16"/>
      <c r="K2637" s="32"/>
      <c r="L2637" s="16"/>
      <c r="M2637" s="16"/>
      <c r="N2637" s="16"/>
      <c r="AA2637" s="20"/>
      <c r="AB2637" s="20"/>
      <c r="AC2637" s="20"/>
      <c r="AD2637" s="20"/>
      <c r="AE2637" s="20"/>
      <c r="AF2637" s="20"/>
      <c r="AG2637" s="20"/>
      <c r="AH2637" s="20"/>
    </row>
    <row r="2638" spans="1:34" s="1" customFormat="1">
      <c r="A2638" s="96"/>
      <c r="B2638" s="96"/>
      <c r="C2638" s="470"/>
      <c r="D2638" s="96"/>
      <c r="E2638" s="96"/>
      <c r="F2638" s="96"/>
      <c r="G2638" s="96"/>
      <c r="H2638" s="96"/>
      <c r="I2638" s="16"/>
      <c r="J2638" s="16"/>
      <c r="K2638" s="32"/>
      <c r="L2638" s="16"/>
      <c r="M2638" s="16"/>
      <c r="N2638" s="16"/>
      <c r="AA2638" s="20"/>
      <c r="AB2638" s="20"/>
      <c r="AC2638" s="20"/>
      <c r="AD2638" s="20"/>
      <c r="AE2638" s="20"/>
      <c r="AF2638" s="20"/>
      <c r="AG2638" s="20"/>
      <c r="AH2638" s="20"/>
    </row>
    <row r="2639" spans="1:34" s="1" customFormat="1">
      <c r="A2639" s="96"/>
      <c r="B2639" s="96"/>
      <c r="C2639" s="470"/>
      <c r="D2639" s="96"/>
      <c r="E2639" s="96"/>
      <c r="F2639" s="96"/>
      <c r="G2639" s="96"/>
      <c r="H2639" s="96"/>
      <c r="I2639" s="16"/>
      <c r="J2639" s="16"/>
      <c r="K2639" s="32"/>
      <c r="L2639" s="16"/>
      <c r="M2639" s="16"/>
      <c r="N2639" s="16"/>
      <c r="AA2639" s="20"/>
      <c r="AB2639" s="20"/>
      <c r="AC2639" s="20"/>
      <c r="AD2639" s="20"/>
      <c r="AE2639" s="20"/>
      <c r="AF2639" s="20"/>
      <c r="AG2639" s="20"/>
      <c r="AH2639" s="20"/>
    </row>
    <row r="2640" spans="1:34" s="1" customFormat="1">
      <c r="A2640" s="96"/>
      <c r="B2640" s="96"/>
      <c r="C2640" s="470"/>
      <c r="D2640" s="96"/>
      <c r="E2640" s="96"/>
      <c r="F2640" s="96"/>
      <c r="G2640" s="96"/>
      <c r="H2640" s="96"/>
      <c r="I2640" s="16"/>
      <c r="J2640" s="16"/>
      <c r="K2640" s="32"/>
      <c r="L2640" s="16"/>
      <c r="M2640" s="16"/>
      <c r="N2640" s="16"/>
      <c r="AA2640" s="20"/>
      <c r="AB2640" s="20"/>
      <c r="AC2640" s="20"/>
      <c r="AD2640" s="20"/>
      <c r="AE2640" s="20"/>
      <c r="AF2640" s="20"/>
      <c r="AG2640" s="20"/>
      <c r="AH2640" s="20"/>
    </row>
    <row r="2641" spans="1:34" s="1" customFormat="1">
      <c r="A2641" s="96"/>
      <c r="B2641" s="96"/>
      <c r="C2641" s="470"/>
      <c r="D2641" s="96"/>
      <c r="E2641" s="96"/>
      <c r="F2641" s="96"/>
      <c r="G2641" s="96"/>
      <c r="H2641" s="96"/>
      <c r="I2641" s="16"/>
      <c r="J2641" s="16"/>
      <c r="K2641" s="32"/>
      <c r="L2641" s="16"/>
      <c r="M2641" s="16"/>
      <c r="N2641" s="16"/>
      <c r="AA2641" s="20"/>
      <c r="AB2641" s="20"/>
      <c r="AC2641" s="20"/>
      <c r="AD2641" s="20"/>
      <c r="AE2641" s="20"/>
      <c r="AF2641" s="20"/>
      <c r="AG2641" s="20"/>
      <c r="AH2641" s="20"/>
    </row>
    <row r="2642" spans="1:34" s="1" customFormat="1">
      <c r="A2642" s="96"/>
      <c r="B2642" s="96"/>
      <c r="C2642" s="470"/>
      <c r="D2642" s="96"/>
      <c r="E2642" s="96"/>
      <c r="F2642" s="96"/>
      <c r="G2642" s="96"/>
      <c r="H2642" s="96"/>
      <c r="I2642" s="16"/>
      <c r="J2642" s="16"/>
      <c r="K2642" s="32"/>
      <c r="L2642" s="16"/>
      <c r="M2642" s="16"/>
      <c r="N2642" s="16"/>
      <c r="AA2642" s="20"/>
      <c r="AB2642" s="20"/>
      <c r="AC2642" s="20"/>
      <c r="AD2642" s="20"/>
      <c r="AE2642" s="20"/>
      <c r="AF2642" s="20"/>
      <c r="AG2642" s="20"/>
      <c r="AH2642" s="20"/>
    </row>
    <row r="2643" spans="1:34" s="1" customFormat="1">
      <c r="A2643" s="96"/>
      <c r="B2643" s="96"/>
      <c r="C2643" s="470"/>
      <c r="D2643" s="96"/>
      <c r="E2643" s="96"/>
      <c r="F2643" s="96"/>
      <c r="G2643" s="96"/>
      <c r="H2643" s="96"/>
      <c r="I2643" s="16"/>
      <c r="J2643" s="16"/>
      <c r="K2643" s="32"/>
      <c r="L2643" s="16"/>
      <c r="M2643" s="16"/>
      <c r="N2643" s="16"/>
      <c r="AA2643" s="20"/>
      <c r="AB2643" s="20"/>
      <c r="AC2643" s="20"/>
      <c r="AD2643" s="20"/>
      <c r="AE2643" s="20"/>
      <c r="AF2643" s="20"/>
      <c r="AG2643" s="20"/>
      <c r="AH2643" s="20"/>
    </row>
    <row r="2644" spans="1:34" s="1" customFormat="1">
      <c r="A2644" s="96"/>
      <c r="B2644" s="96"/>
      <c r="C2644" s="470"/>
      <c r="D2644" s="96"/>
      <c r="E2644" s="96"/>
      <c r="F2644" s="96"/>
      <c r="G2644" s="96"/>
      <c r="H2644" s="96"/>
      <c r="I2644" s="16"/>
      <c r="J2644" s="16"/>
      <c r="K2644" s="32"/>
      <c r="L2644" s="16"/>
      <c r="M2644" s="16"/>
      <c r="N2644" s="16"/>
      <c r="AA2644" s="20"/>
      <c r="AB2644" s="20"/>
      <c r="AC2644" s="20"/>
      <c r="AD2644" s="20"/>
      <c r="AE2644" s="20"/>
      <c r="AF2644" s="20"/>
      <c r="AG2644" s="20"/>
      <c r="AH2644" s="20"/>
    </row>
    <row r="2645" spans="1:34" s="1" customFormat="1">
      <c r="A2645" s="96"/>
      <c r="B2645" s="96"/>
      <c r="C2645" s="470"/>
      <c r="D2645" s="96"/>
      <c r="E2645" s="96"/>
      <c r="F2645" s="96"/>
      <c r="G2645" s="96"/>
      <c r="H2645" s="96"/>
      <c r="I2645" s="16"/>
      <c r="J2645" s="16"/>
      <c r="K2645" s="32"/>
      <c r="L2645" s="16"/>
      <c r="M2645" s="16"/>
      <c r="N2645" s="16"/>
      <c r="AA2645" s="20"/>
      <c r="AB2645" s="20"/>
      <c r="AC2645" s="20"/>
      <c r="AD2645" s="20"/>
      <c r="AE2645" s="20"/>
      <c r="AF2645" s="20"/>
      <c r="AG2645" s="20"/>
      <c r="AH2645" s="20"/>
    </row>
    <row r="2646" spans="1:34" s="1" customFormat="1">
      <c r="A2646" s="96"/>
      <c r="B2646" s="96"/>
      <c r="C2646" s="470"/>
      <c r="D2646" s="96"/>
      <c r="E2646" s="96"/>
      <c r="F2646" s="96"/>
      <c r="G2646" s="96"/>
      <c r="H2646" s="96"/>
      <c r="I2646" s="16"/>
      <c r="J2646" s="16"/>
      <c r="K2646" s="32"/>
      <c r="L2646" s="16"/>
      <c r="M2646" s="16"/>
      <c r="N2646" s="16"/>
      <c r="AA2646" s="20"/>
      <c r="AB2646" s="20"/>
      <c r="AC2646" s="20"/>
      <c r="AD2646" s="20"/>
      <c r="AE2646" s="20"/>
      <c r="AF2646" s="20"/>
      <c r="AG2646" s="20"/>
      <c r="AH2646" s="20"/>
    </row>
    <row r="2647" spans="1:34" s="1" customFormat="1">
      <c r="A2647" s="96"/>
      <c r="B2647" s="96"/>
      <c r="C2647" s="470"/>
      <c r="D2647" s="96"/>
      <c r="E2647" s="96"/>
      <c r="F2647" s="96"/>
      <c r="G2647" s="96"/>
      <c r="H2647" s="96"/>
      <c r="I2647" s="16"/>
      <c r="J2647" s="16"/>
      <c r="K2647" s="32"/>
      <c r="L2647" s="16"/>
      <c r="M2647" s="16"/>
      <c r="N2647" s="16"/>
      <c r="AA2647" s="20"/>
      <c r="AB2647" s="20"/>
      <c r="AC2647" s="20"/>
      <c r="AD2647" s="20"/>
      <c r="AE2647" s="20"/>
      <c r="AF2647" s="20"/>
      <c r="AG2647" s="20"/>
      <c r="AH2647" s="20"/>
    </row>
    <row r="2648" spans="1:34" s="1" customFormat="1">
      <c r="A2648" s="96"/>
      <c r="B2648" s="96"/>
      <c r="C2648" s="470"/>
      <c r="D2648" s="96"/>
      <c r="E2648" s="96"/>
      <c r="F2648" s="96"/>
      <c r="G2648" s="96"/>
      <c r="H2648" s="96"/>
      <c r="I2648" s="16"/>
      <c r="J2648" s="16"/>
      <c r="K2648" s="32"/>
      <c r="L2648" s="16"/>
      <c r="M2648" s="16"/>
      <c r="N2648" s="16"/>
      <c r="AA2648" s="20"/>
      <c r="AB2648" s="20"/>
      <c r="AC2648" s="20"/>
      <c r="AD2648" s="20"/>
      <c r="AE2648" s="20"/>
      <c r="AF2648" s="20"/>
      <c r="AG2648" s="20"/>
      <c r="AH2648" s="20"/>
    </row>
    <row r="2649" spans="1:34" s="1" customFormat="1">
      <c r="A2649" s="96"/>
      <c r="B2649" s="96"/>
      <c r="C2649" s="470"/>
      <c r="D2649" s="96"/>
      <c r="E2649" s="96"/>
      <c r="F2649" s="96"/>
      <c r="G2649" s="96"/>
      <c r="H2649" s="96"/>
      <c r="I2649" s="16"/>
      <c r="J2649" s="16"/>
      <c r="K2649" s="32"/>
      <c r="L2649" s="16"/>
      <c r="M2649" s="16"/>
      <c r="N2649" s="16"/>
      <c r="AA2649" s="20"/>
      <c r="AB2649" s="20"/>
      <c r="AC2649" s="20"/>
      <c r="AD2649" s="20"/>
      <c r="AE2649" s="20"/>
      <c r="AF2649" s="20"/>
      <c r="AG2649" s="20"/>
      <c r="AH2649" s="20"/>
    </row>
    <row r="2650" spans="1:34" s="1" customFormat="1">
      <c r="A2650" s="96"/>
      <c r="B2650" s="96"/>
      <c r="C2650" s="470"/>
      <c r="D2650" s="96"/>
      <c r="E2650" s="96"/>
      <c r="F2650" s="96"/>
      <c r="G2650" s="96"/>
      <c r="H2650" s="96"/>
      <c r="I2650" s="16"/>
      <c r="J2650" s="16"/>
      <c r="K2650" s="32"/>
      <c r="L2650" s="16"/>
      <c r="M2650" s="16"/>
      <c r="N2650" s="16"/>
      <c r="AA2650" s="20"/>
      <c r="AB2650" s="20"/>
      <c r="AC2650" s="20"/>
      <c r="AD2650" s="20"/>
      <c r="AE2650" s="20"/>
      <c r="AF2650" s="20"/>
      <c r="AG2650" s="20"/>
      <c r="AH2650" s="20"/>
    </row>
    <row r="2651" spans="1:34" s="1" customFormat="1">
      <c r="A2651" s="96"/>
      <c r="B2651" s="96"/>
      <c r="C2651" s="470"/>
      <c r="D2651" s="96"/>
      <c r="E2651" s="96"/>
      <c r="F2651" s="96"/>
      <c r="G2651" s="96"/>
      <c r="H2651" s="96"/>
      <c r="I2651" s="16"/>
      <c r="J2651" s="16"/>
      <c r="K2651" s="32"/>
      <c r="L2651" s="16"/>
      <c r="M2651" s="16"/>
      <c r="N2651" s="16"/>
      <c r="AA2651" s="20"/>
      <c r="AB2651" s="20"/>
      <c r="AC2651" s="20"/>
      <c r="AD2651" s="20"/>
      <c r="AE2651" s="20"/>
      <c r="AF2651" s="20"/>
      <c r="AG2651" s="20"/>
      <c r="AH2651" s="20"/>
    </row>
    <row r="2652" spans="1:34" s="1" customFormat="1">
      <c r="A2652" s="96"/>
      <c r="B2652" s="96"/>
      <c r="C2652" s="470"/>
      <c r="D2652" s="96"/>
      <c r="E2652" s="96"/>
      <c r="F2652" s="96"/>
      <c r="G2652" s="96"/>
      <c r="H2652" s="96"/>
      <c r="I2652" s="16"/>
      <c r="J2652" s="16"/>
      <c r="K2652" s="32"/>
      <c r="L2652" s="16"/>
      <c r="M2652" s="16"/>
      <c r="N2652" s="16"/>
      <c r="AA2652" s="20"/>
      <c r="AB2652" s="20"/>
      <c r="AC2652" s="20"/>
      <c r="AD2652" s="20"/>
      <c r="AE2652" s="20"/>
      <c r="AF2652" s="20"/>
      <c r="AG2652" s="20"/>
      <c r="AH2652" s="20"/>
    </row>
    <row r="2653" spans="1:34" s="1" customFormat="1">
      <c r="A2653" s="96"/>
      <c r="B2653" s="96"/>
      <c r="C2653" s="470"/>
      <c r="D2653" s="96"/>
      <c r="E2653" s="96"/>
      <c r="F2653" s="96"/>
      <c r="G2653" s="96"/>
      <c r="H2653" s="96"/>
      <c r="I2653" s="16"/>
      <c r="J2653" s="16"/>
      <c r="K2653" s="32"/>
      <c r="L2653" s="16"/>
      <c r="M2653" s="16"/>
      <c r="N2653" s="16"/>
      <c r="AA2653" s="20"/>
      <c r="AB2653" s="20"/>
      <c r="AC2653" s="20"/>
      <c r="AD2653" s="20"/>
      <c r="AE2653" s="20"/>
      <c r="AF2653" s="20"/>
      <c r="AG2653" s="20"/>
      <c r="AH2653" s="20"/>
    </row>
    <row r="2654" spans="1:34" s="1" customFormat="1">
      <c r="A2654" s="96"/>
      <c r="B2654" s="96"/>
      <c r="C2654" s="470"/>
      <c r="D2654" s="96"/>
      <c r="E2654" s="96"/>
      <c r="F2654" s="96"/>
      <c r="G2654" s="96"/>
      <c r="H2654" s="96"/>
      <c r="I2654" s="16"/>
      <c r="J2654" s="16"/>
      <c r="K2654" s="32"/>
      <c r="L2654" s="16"/>
      <c r="M2654" s="16"/>
      <c r="N2654" s="16"/>
      <c r="AA2654" s="20"/>
      <c r="AB2654" s="20"/>
      <c r="AC2654" s="20"/>
      <c r="AD2654" s="20"/>
      <c r="AE2654" s="20"/>
      <c r="AF2654" s="20"/>
      <c r="AG2654" s="20"/>
      <c r="AH2654" s="20"/>
    </row>
    <row r="2655" spans="1:34" s="1" customFormat="1">
      <c r="A2655" s="96"/>
      <c r="B2655" s="96"/>
      <c r="C2655" s="470"/>
      <c r="D2655" s="96"/>
      <c r="E2655" s="96"/>
      <c r="F2655" s="96"/>
      <c r="G2655" s="96"/>
      <c r="H2655" s="96"/>
      <c r="I2655" s="16"/>
      <c r="J2655" s="16"/>
      <c r="K2655" s="32"/>
      <c r="L2655" s="16"/>
      <c r="M2655" s="16"/>
      <c r="N2655" s="16"/>
      <c r="AA2655" s="20"/>
      <c r="AB2655" s="20"/>
      <c r="AC2655" s="20"/>
      <c r="AD2655" s="20"/>
      <c r="AE2655" s="20"/>
      <c r="AF2655" s="20"/>
      <c r="AG2655" s="20"/>
      <c r="AH2655" s="20"/>
    </row>
    <row r="2656" spans="1:34" s="1" customFormat="1">
      <c r="A2656" s="96"/>
      <c r="B2656" s="96"/>
      <c r="C2656" s="470"/>
      <c r="D2656" s="96"/>
      <c r="E2656" s="96"/>
      <c r="F2656" s="96"/>
      <c r="G2656" s="96"/>
      <c r="H2656" s="96"/>
      <c r="I2656" s="16"/>
      <c r="J2656" s="16"/>
      <c r="K2656" s="32"/>
      <c r="L2656" s="16"/>
      <c r="M2656" s="16"/>
      <c r="N2656" s="16"/>
      <c r="AA2656" s="20"/>
      <c r="AB2656" s="20"/>
      <c r="AC2656" s="20"/>
      <c r="AD2656" s="20"/>
      <c r="AE2656" s="20"/>
      <c r="AF2656" s="20"/>
      <c r="AG2656" s="20"/>
      <c r="AH2656" s="20"/>
    </row>
    <row r="2657" spans="1:34" s="1" customFormat="1">
      <c r="A2657" s="96"/>
      <c r="B2657" s="96"/>
      <c r="C2657" s="470"/>
      <c r="D2657" s="96"/>
      <c r="E2657" s="96"/>
      <c r="F2657" s="96"/>
      <c r="G2657" s="96"/>
      <c r="H2657" s="96"/>
      <c r="I2657" s="16"/>
      <c r="J2657" s="16"/>
      <c r="K2657" s="32"/>
      <c r="L2657" s="16"/>
      <c r="M2657" s="16"/>
      <c r="N2657" s="16"/>
      <c r="AA2657" s="20"/>
      <c r="AB2657" s="20"/>
      <c r="AC2657" s="20"/>
      <c r="AD2657" s="20"/>
      <c r="AE2657" s="20"/>
      <c r="AF2657" s="20"/>
      <c r="AG2657" s="20"/>
      <c r="AH2657" s="20"/>
    </row>
    <row r="2658" spans="1:34" s="1" customFormat="1">
      <c r="A2658" s="96"/>
      <c r="B2658" s="96"/>
      <c r="C2658" s="470"/>
      <c r="D2658" s="96"/>
      <c r="E2658" s="96"/>
      <c r="F2658" s="96"/>
      <c r="G2658" s="96"/>
      <c r="H2658" s="96"/>
      <c r="I2658" s="16"/>
      <c r="J2658" s="16"/>
      <c r="K2658" s="32"/>
      <c r="L2658" s="16"/>
      <c r="M2658" s="16"/>
      <c r="N2658" s="16"/>
      <c r="AA2658" s="20"/>
      <c r="AB2658" s="20"/>
      <c r="AC2658" s="20"/>
      <c r="AD2658" s="20"/>
      <c r="AE2658" s="20"/>
      <c r="AF2658" s="20"/>
      <c r="AG2658" s="20"/>
      <c r="AH2658" s="20"/>
    </row>
    <row r="2659" spans="1:34" s="1" customFormat="1">
      <c r="A2659" s="96"/>
      <c r="B2659" s="96"/>
      <c r="C2659" s="470"/>
      <c r="D2659" s="96"/>
      <c r="E2659" s="96"/>
      <c r="F2659" s="96"/>
      <c r="G2659" s="96"/>
      <c r="H2659" s="96"/>
      <c r="I2659" s="16"/>
      <c r="J2659" s="16"/>
      <c r="K2659" s="32"/>
      <c r="L2659" s="16"/>
      <c r="M2659" s="16"/>
      <c r="N2659" s="16"/>
      <c r="AA2659" s="20"/>
      <c r="AB2659" s="20"/>
      <c r="AC2659" s="20"/>
      <c r="AD2659" s="20"/>
      <c r="AE2659" s="20"/>
      <c r="AF2659" s="20"/>
      <c r="AG2659" s="20"/>
      <c r="AH2659" s="20"/>
    </row>
    <row r="2660" spans="1:34" s="1" customFormat="1">
      <c r="A2660" s="96"/>
      <c r="B2660" s="96"/>
      <c r="C2660" s="470"/>
      <c r="D2660" s="96"/>
      <c r="E2660" s="96"/>
      <c r="F2660" s="96"/>
      <c r="G2660" s="96"/>
      <c r="H2660" s="96"/>
      <c r="I2660" s="16"/>
      <c r="J2660" s="16"/>
      <c r="K2660" s="32"/>
      <c r="L2660" s="16"/>
      <c r="M2660" s="16"/>
      <c r="N2660" s="16"/>
      <c r="AA2660" s="20"/>
      <c r="AB2660" s="20"/>
      <c r="AC2660" s="20"/>
      <c r="AD2660" s="20"/>
      <c r="AE2660" s="20"/>
      <c r="AF2660" s="20"/>
      <c r="AG2660" s="20"/>
      <c r="AH2660" s="20"/>
    </row>
    <row r="2661" spans="1:34" s="1" customFormat="1">
      <c r="A2661" s="96"/>
      <c r="B2661" s="96"/>
      <c r="C2661" s="470"/>
      <c r="D2661" s="96"/>
      <c r="E2661" s="96"/>
      <c r="F2661" s="96"/>
      <c r="G2661" s="96"/>
      <c r="H2661" s="96"/>
      <c r="I2661" s="16"/>
      <c r="J2661" s="16"/>
      <c r="K2661" s="32"/>
      <c r="L2661" s="16"/>
      <c r="M2661" s="16"/>
      <c r="N2661" s="16"/>
      <c r="AA2661" s="20"/>
      <c r="AB2661" s="20"/>
      <c r="AC2661" s="20"/>
      <c r="AD2661" s="20"/>
      <c r="AE2661" s="20"/>
      <c r="AF2661" s="20"/>
      <c r="AG2661" s="20"/>
      <c r="AH2661" s="20"/>
    </row>
    <row r="2662" spans="1:34" s="1" customFormat="1">
      <c r="A2662" s="96"/>
      <c r="B2662" s="96"/>
      <c r="C2662" s="470"/>
      <c r="D2662" s="96"/>
      <c r="E2662" s="96"/>
      <c r="F2662" s="96"/>
      <c r="G2662" s="96"/>
      <c r="H2662" s="96"/>
      <c r="I2662" s="16"/>
      <c r="J2662" s="16"/>
      <c r="K2662" s="32"/>
      <c r="L2662" s="16"/>
      <c r="M2662" s="16"/>
      <c r="N2662" s="16"/>
      <c r="AA2662" s="20"/>
      <c r="AB2662" s="20"/>
      <c r="AC2662" s="20"/>
      <c r="AD2662" s="20"/>
      <c r="AE2662" s="20"/>
      <c r="AF2662" s="20"/>
      <c r="AG2662" s="20"/>
      <c r="AH2662" s="20"/>
    </row>
    <row r="2663" spans="1:34" s="1" customFormat="1">
      <c r="A2663" s="96"/>
      <c r="B2663" s="96"/>
      <c r="C2663" s="470"/>
      <c r="D2663" s="96"/>
      <c r="E2663" s="96"/>
      <c r="F2663" s="96"/>
      <c r="G2663" s="96"/>
      <c r="H2663" s="96"/>
      <c r="I2663" s="16"/>
      <c r="J2663" s="16"/>
      <c r="K2663" s="32"/>
      <c r="L2663" s="16"/>
      <c r="M2663" s="16"/>
      <c r="N2663" s="16"/>
      <c r="AA2663" s="20"/>
      <c r="AB2663" s="20"/>
      <c r="AC2663" s="20"/>
      <c r="AD2663" s="20"/>
      <c r="AE2663" s="20"/>
      <c r="AF2663" s="20"/>
      <c r="AG2663" s="20"/>
      <c r="AH2663" s="20"/>
    </row>
    <row r="2664" spans="1:34" s="1" customFormat="1">
      <c r="A2664" s="96"/>
      <c r="B2664" s="96"/>
      <c r="C2664" s="470"/>
      <c r="D2664" s="96"/>
      <c r="E2664" s="96"/>
      <c r="F2664" s="96"/>
      <c r="G2664" s="96"/>
      <c r="H2664" s="96"/>
      <c r="I2664" s="16"/>
      <c r="J2664" s="16"/>
      <c r="K2664" s="32"/>
      <c r="L2664" s="16"/>
      <c r="M2664" s="16"/>
      <c r="N2664" s="16"/>
      <c r="AA2664" s="20"/>
      <c r="AB2664" s="20"/>
      <c r="AC2664" s="20"/>
      <c r="AD2664" s="20"/>
      <c r="AE2664" s="20"/>
      <c r="AF2664" s="20"/>
      <c r="AG2664" s="20"/>
      <c r="AH2664" s="20"/>
    </row>
    <row r="2665" spans="1:34" s="1" customFormat="1">
      <c r="A2665" s="96"/>
      <c r="B2665" s="96"/>
      <c r="C2665" s="470"/>
      <c r="D2665" s="96"/>
      <c r="E2665" s="96"/>
      <c r="F2665" s="96"/>
      <c r="G2665" s="96"/>
      <c r="H2665" s="96"/>
      <c r="I2665" s="16"/>
      <c r="J2665" s="16"/>
      <c r="K2665" s="32"/>
      <c r="L2665" s="16"/>
      <c r="M2665" s="16"/>
      <c r="N2665" s="16"/>
      <c r="AA2665" s="20"/>
      <c r="AB2665" s="20"/>
      <c r="AC2665" s="20"/>
      <c r="AD2665" s="20"/>
      <c r="AE2665" s="20"/>
      <c r="AF2665" s="20"/>
      <c r="AG2665" s="20"/>
      <c r="AH2665" s="20"/>
    </row>
    <row r="2666" spans="1:34" s="1" customFormat="1">
      <c r="A2666" s="96"/>
      <c r="B2666" s="96"/>
      <c r="C2666" s="470"/>
      <c r="D2666" s="96"/>
      <c r="E2666" s="96"/>
      <c r="F2666" s="96"/>
      <c r="G2666" s="96"/>
      <c r="H2666" s="96"/>
      <c r="I2666" s="16"/>
      <c r="J2666" s="16"/>
      <c r="K2666" s="32"/>
      <c r="L2666" s="16"/>
      <c r="M2666" s="16"/>
      <c r="N2666" s="16"/>
      <c r="AA2666" s="20"/>
      <c r="AB2666" s="20"/>
      <c r="AC2666" s="20"/>
      <c r="AD2666" s="20"/>
      <c r="AE2666" s="20"/>
      <c r="AF2666" s="20"/>
      <c r="AG2666" s="20"/>
      <c r="AH2666" s="20"/>
    </row>
    <row r="2667" spans="1:34" s="1" customFormat="1">
      <c r="A2667" s="96"/>
      <c r="B2667" s="96"/>
      <c r="C2667" s="470"/>
      <c r="D2667" s="96"/>
      <c r="E2667" s="96"/>
      <c r="F2667" s="96"/>
      <c r="G2667" s="96"/>
      <c r="H2667" s="96"/>
      <c r="I2667" s="16"/>
      <c r="J2667" s="16"/>
      <c r="K2667" s="32"/>
      <c r="L2667" s="16"/>
      <c r="M2667" s="16"/>
      <c r="N2667" s="16"/>
      <c r="AA2667" s="20"/>
      <c r="AB2667" s="20"/>
      <c r="AC2667" s="20"/>
      <c r="AD2667" s="20"/>
      <c r="AE2667" s="20"/>
      <c r="AF2667" s="20"/>
      <c r="AG2667" s="20"/>
      <c r="AH2667" s="20"/>
    </row>
    <row r="2668" spans="1:34" s="1" customFormat="1">
      <c r="A2668" s="96"/>
      <c r="B2668" s="96"/>
      <c r="C2668" s="470"/>
      <c r="D2668" s="96"/>
      <c r="E2668" s="96"/>
      <c r="F2668" s="96"/>
      <c r="G2668" s="96"/>
      <c r="H2668" s="96"/>
      <c r="I2668" s="16"/>
      <c r="J2668" s="16"/>
      <c r="K2668" s="32"/>
      <c r="L2668" s="16"/>
      <c r="M2668" s="16"/>
      <c r="N2668" s="16"/>
      <c r="AA2668" s="20"/>
      <c r="AB2668" s="20"/>
      <c r="AC2668" s="20"/>
      <c r="AD2668" s="20"/>
      <c r="AE2668" s="20"/>
      <c r="AF2668" s="20"/>
      <c r="AG2668" s="20"/>
      <c r="AH2668" s="20"/>
    </row>
    <row r="2669" spans="1:34" s="1" customFormat="1">
      <c r="A2669" s="96"/>
      <c r="B2669" s="96"/>
      <c r="C2669" s="470"/>
      <c r="D2669" s="96"/>
      <c r="E2669" s="96"/>
      <c r="F2669" s="96"/>
      <c r="G2669" s="96"/>
      <c r="H2669" s="96"/>
      <c r="I2669" s="16"/>
      <c r="J2669" s="16"/>
      <c r="K2669" s="32"/>
      <c r="L2669" s="16"/>
      <c r="M2669" s="16"/>
      <c r="N2669" s="16"/>
      <c r="AA2669" s="20"/>
      <c r="AB2669" s="20"/>
      <c r="AC2669" s="20"/>
      <c r="AD2669" s="20"/>
      <c r="AE2669" s="20"/>
      <c r="AF2669" s="20"/>
      <c r="AG2669" s="20"/>
      <c r="AH2669" s="20"/>
    </row>
    <row r="2670" spans="1:34" s="1" customFormat="1">
      <c r="A2670" s="96"/>
      <c r="B2670" s="96"/>
      <c r="C2670" s="470"/>
      <c r="D2670" s="96"/>
      <c r="E2670" s="96"/>
      <c r="F2670" s="96"/>
      <c r="G2670" s="96"/>
      <c r="H2670" s="96"/>
      <c r="I2670" s="16"/>
      <c r="J2670" s="16"/>
      <c r="K2670" s="32"/>
      <c r="L2670" s="16"/>
      <c r="M2670" s="16"/>
      <c r="N2670" s="16"/>
      <c r="AA2670" s="20"/>
      <c r="AB2670" s="20"/>
      <c r="AC2670" s="20"/>
      <c r="AD2670" s="20"/>
      <c r="AE2670" s="20"/>
      <c r="AF2670" s="20"/>
      <c r="AG2670" s="20"/>
      <c r="AH2670" s="20"/>
    </row>
    <row r="2671" spans="1:34" s="1" customFormat="1">
      <c r="A2671" s="96"/>
      <c r="B2671" s="96"/>
      <c r="C2671" s="470"/>
      <c r="D2671" s="96"/>
      <c r="E2671" s="96"/>
      <c r="F2671" s="96"/>
      <c r="G2671" s="96"/>
      <c r="H2671" s="96"/>
      <c r="I2671" s="16"/>
      <c r="J2671" s="16"/>
      <c r="K2671" s="32"/>
      <c r="L2671" s="16"/>
      <c r="M2671" s="16"/>
      <c r="N2671" s="16"/>
      <c r="AA2671" s="20"/>
      <c r="AB2671" s="20"/>
      <c r="AC2671" s="20"/>
      <c r="AD2671" s="20"/>
      <c r="AE2671" s="20"/>
      <c r="AF2671" s="20"/>
      <c r="AG2671" s="20"/>
      <c r="AH2671" s="20"/>
    </row>
    <row r="2672" spans="1:34" s="1" customFormat="1">
      <c r="A2672" s="96"/>
      <c r="B2672" s="96"/>
      <c r="C2672" s="470"/>
      <c r="D2672" s="96"/>
      <c r="E2672" s="96"/>
      <c r="F2672" s="96"/>
      <c r="G2672" s="96"/>
      <c r="H2672" s="96"/>
      <c r="I2672" s="16"/>
      <c r="J2672" s="16"/>
      <c r="K2672" s="32"/>
      <c r="L2672" s="16"/>
      <c r="M2672" s="16"/>
      <c r="N2672" s="16"/>
      <c r="AA2672" s="20"/>
      <c r="AB2672" s="20"/>
      <c r="AC2672" s="20"/>
      <c r="AD2672" s="20"/>
      <c r="AE2672" s="20"/>
      <c r="AF2672" s="20"/>
      <c r="AG2672" s="20"/>
      <c r="AH2672" s="20"/>
    </row>
    <row r="2673" spans="1:34" s="1" customFormat="1">
      <c r="A2673" s="96"/>
      <c r="B2673" s="96"/>
      <c r="C2673" s="470"/>
      <c r="D2673" s="96"/>
      <c r="E2673" s="96"/>
      <c r="F2673" s="96"/>
      <c r="G2673" s="96"/>
      <c r="H2673" s="96"/>
      <c r="I2673" s="16"/>
      <c r="J2673" s="16"/>
      <c r="K2673" s="32"/>
      <c r="L2673" s="16"/>
      <c r="M2673" s="16"/>
      <c r="N2673" s="16"/>
      <c r="AA2673" s="20"/>
      <c r="AB2673" s="20"/>
      <c r="AC2673" s="20"/>
      <c r="AD2673" s="20"/>
      <c r="AE2673" s="20"/>
      <c r="AF2673" s="20"/>
      <c r="AG2673" s="20"/>
      <c r="AH2673" s="20"/>
    </row>
    <row r="2674" spans="1:34" s="1" customFormat="1">
      <c r="A2674" s="96"/>
      <c r="B2674" s="96"/>
      <c r="C2674" s="470"/>
      <c r="D2674" s="96"/>
      <c r="E2674" s="96"/>
      <c r="F2674" s="96"/>
      <c r="G2674" s="96"/>
      <c r="H2674" s="96"/>
      <c r="I2674" s="16"/>
      <c r="J2674" s="16"/>
      <c r="K2674" s="32"/>
      <c r="L2674" s="16"/>
      <c r="M2674" s="16"/>
      <c r="N2674" s="16"/>
      <c r="AA2674" s="20"/>
      <c r="AB2674" s="20"/>
      <c r="AC2674" s="20"/>
      <c r="AD2674" s="20"/>
      <c r="AE2674" s="20"/>
      <c r="AF2674" s="20"/>
      <c r="AG2674" s="20"/>
      <c r="AH2674" s="20"/>
    </row>
    <row r="2675" spans="1:34" s="1" customFormat="1">
      <c r="A2675" s="96"/>
      <c r="B2675" s="96"/>
      <c r="C2675" s="470"/>
      <c r="D2675" s="96"/>
      <c r="E2675" s="96"/>
      <c r="F2675" s="96"/>
      <c r="G2675" s="96"/>
      <c r="H2675" s="96"/>
      <c r="I2675" s="16"/>
      <c r="J2675" s="16"/>
      <c r="K2675" s="32"/>
      <c r="L2675" s="16"/>
      <c r="M2675" s="16"/>
      <c r="N2675" s="16"/>
      <c r="AA2675" s="20"/>
      <c r="AB2675" s="20"/>
      <c r="AC2675" s="20"/>
      <c r="AD2675" s="20"/>
      <c r="AE2675" s="20"/>
      <c r="AF2675" s="20"/>
      <c r="AG2675" s="20"/>
      <c r="AH2675" s="20"/>
    </row>
    <row r="2676" spans="1:34" s="1" customFormat="1">
      <c r="A2676" s="96"/>
      <c r="B2676" s="96"/>
      <c r="C2676" s="470"/>
      <c r="D2676" s="96"/>
      <c r="E2676" s="96"/>
      <c r="F2676" s="96"/>
      <c r="G2676" s="96"/>
      <c r="H2676" s="96"/>
      <c r="I2676" s="16"/>
      <c r="J2676" s="16"/>
      <c r="K2676" s="32"/>
      <c r="L2676" s="16"/>
      <c r="M2676" s="16"/>
      <c r="N2676" s="16"/>
      <c r="AA2676" s="20"/>
      <c r="AB2676" s="20"/>
      <c r="AC2676" s="20"/>
      <c r="AD2676" s="20"/>
      <c r="AE2676" s="20"/>
      <c r="AF2676" s="20"/>
      <c r="AG2676" s="20"/>
      <c r="AH2676" s="20"/>
    </row>
    <row r="2677" spans="1:34" s="1" customFormat="1">
      <c r="A2677" s="96"/>
      <c r="B2677" s="96"/>
      <c r="C2677" s="470"/>
      <c r="D2677" s="96"/>
      <c r="E2677" s="96"/>
      <c r="F2677" s="96"/>
      <c r="G2677" s="96"/>
      <c r="H2677" s="96"/>
      <c r="I2677" s="16"/>
      <c r="J2677" s="16"/>
      <c r="K2677" s="32"/>
      <c r="L2677" s="16"/>
      <c r="M2677" s="16"/>
      <c r="N2677" s="16"/>
      <c r="AA2677" s="20"/>
      <c r="AB2677" s="20"/>
      <c r="AC2677" s="20"/>
      <c r="AD2677" s="20"/>
      <c r="AE2677" s="20"/>
      <c r="AF2677" s="20"/>
      <c r="AG2677" s="20"/>
      <c r="AH2677" s="20"/>
    </row>
    <row r="2678" spans="1:34" s="1" customFormat="1">
      <c r="A2678" s="96"/>
      <c r="B2678" s="96"/>
      <c r="C2678" s="470"/>
      <c r="D2678" s="96"/>
      <c r="E2678" s="96"/>
      <c r="F2678" s="96"/>
      <c r="G2678" s="96"/>
      <c r="H2678" s="96"/>
      <c r="I2678" s="16"/>
      <c r="J2678" s="16"/>
      <c r="K2678" s="32"/>
      <c r="L2678" s="16"/>
      <c r="M2678" s="16"/>
      <c r="N2678" s="16"/>
      <c r="AA2678" s="20"/>
      <c r="AB2678" s="20"/>
      <c r="AC2678" s="20"/>
      <c r="AD2678" s="20"/>
      <c r="AE2678" s="20"/>
      <c r="AF2678" s="20"/>
      <c r="AG2678" s="20"/>
      <c r="AH2678" s="20"/>
    </row>
    <row r="2679" spans="1:34" s="1" customFormat="1">
      <c r="A2679" s="96"/>
      <c r="B2679" s="96"/>
      <c r="C2679" s="470"/>
      <c r="D2679" s="96"/>
      <c r="E2679" s="96"/>
      <c r="F2679" s="96"/>
      <c r="G2679" s="96"/>
      <c r="H2679" s="96"/>
      <c r="I2679" s="16"/>
      <c r="J2679" s="16"/>
      <c r="K2679" s="32"/>
      <c r="L2679" s="16"/>
      <c r="M2679" s="16"/>
      <c r="N2679" s="16"/>
      <c r="AA2679" s="20"/>
      <c r="AB2679" s="20"/>
      <c r="AC2679" s="20"/>
      <c r="AD2679" s="20"/>
      <c r="AE2679" s="20"/>
      <c r="AF2679" s="20"/>
      <c r="AG2679" s="20"/>
      <c r="AH2679" s="20"/>
    </row>
    <row r="2680" spans="1:34" s="1" customFormat="1">
      <c r="A2680" s="96"/>
      <c r="B2680" s="96"/>
      <c r="C2680" s="470"/>
      <c r="D2680" s="96"/>
      <c r="E2680" s="96"/>
      <c r="F2680" s="96"/>
      <c r="G2680" s="96"/>
      <c r="H2680" s="96"/>
      <c r="I2680" s="16"/>
      <c r="J2680" s="16"/>
      <c r="K2680" s="32"/>
      <c r="L2680" s="16"/>
      <c r="M2680" s="16"/>
      <c r="N2680" s="16"/>
      <c r="AA2680" s="20"/>
      <c r="AB2680" s="20"/>
      <c r="AC2680" s="20"/>
      <c r="AD2680" s="20"/>
      <c r="AE2680" s="20"/>
      <c r="AF2680" s="20"/>
      <c r="AG2680" s="20"/>
      <c r="AH2680" s="20"/>
    </row>
    <row r="2681" spans="1:34" s="1" customFormat="1">
      <c r="A2681" s="96"/>
      <c r="B2681" s="96"/>
      <c r="C2681" s="470"/>
      <c r="D2681" s="96"/>
      <c r="E2681" s="96"/>
      <c r="F2681" s="96"/>
      <c r="G2681" s="96"/>
      <c r="H2681" s="96"/>
      <c r="I2681" s="16"/>
      <c r="J2681" s="16"/>
      <c r="K2681" s="32"/>
      <c r="L2681" s="16"/>
      <c r="M2681" s="16"/>
      <c r="N2681" s="16"/>
      <c r="AA2681" s="20"/>
      <c r="AB2681" s="20"/>
      <c r="AC2681" s="20"/>
      <c r="AD2681" s="20"/>
      <c r="AE2681" s="20"/>
      <c r="AF2681" s="20"/>
      <c r="AG2681" s="20"/>
      <c r="AH2681" s="20"/>
    </row>
    <row r="2682" spans="1:34" s="1" customFormat="1">
      <c r="A2682" s="96"/>
      <c r="B2682" s="96"/>
      <c r="C2682" s="470"/>
      <c r="D2682" s="96"/>
      <c r="E2682" s="96"/>
      <c r="F2682" s="96"/>
      <c r="G2682" s="96"/>
      <c r="H2682" s="96"/>
      <c r="I2682" s="16"/>
      <c r="J2682" s="16"/>
      <c r="K2682" s="32"/>
      <c r="L2682" s="16"/>
      <c r="M2682" s="16"/>
      <c r="N2682" s="16"/>
      <c r="AA2682" s="20"/>
      <c r="AB2682" s="20"/>
      <c r="AC2682" s="20"/>
      <c r="AD2682" s="20"/>
      <c r="AE2682" s="20"/>
      <c r="AF2682" s="20"/>
      <c r="AG2682" s="20"/>
      <c r="AH2682" s="20"/>
    </row>
    <row r="2683" spans="1:34" s="1" customFormat="1">
      <c r="A2683" s="96"/>
      <c r="B2683" s="96"/>
      <c r="C2683" s="470"/>
      <c r="D2683" s="96"/>
      <c r="E2683" s="96"/>
      <c r="F2683" s="96"/>
      <c r="G2683" s="96"/>
      <c r="H2683" s="96"/>
      <c r="I2683" s="16"/>
      <c r="J2683" s="16"/>
      <c r="K2683" s="32"/>
      <c r="L2683" s="16"/>
      <c r="M2683" s="16"/>
      <c r="N2683" s="16"/>
      <c r="AA2683" s="20"/>
      <c r="AB2683" s="20"/>
      <c r="AC2683" s="20"/>
      <c r="AD2683" s="20"/>
      <c r="AE2683" s="20"/>
      <c r="AF2683" s="20"/>
      <c r="AG2683" s="20"/>
      <c r="AH2683" s="20"/>
    </row>
    <row r="2684" spans="1:34" s="1" customFormat="1">
      <c r="A2684" s="96"/>
      <c r="B2684" s="96"/>
      <c r="C2684" s="470"/>
      <c r="D2684" s="96"/>
      <c r="E2684" s="96"/>
      <c r="F2684" s="96"/>
      <c r="G2684" s="96"/>
      <c r="H2684" s="96"/>
      <c r="I2684" s="16"/>
      <c r="J2684" s="16"/>
      <c r="K2684" s="32"/>
      <c r="L2684" s="16"/>
      <c r="M2684" s="16"/>
      <c r="N2684" s="16"/>
      <c r="AA2684" s="20"/>
      <c r="AB2684" s="20"/>
      <c r="AC2684" s="20"/>
      <c r="AD2684" s="20"/>
      <c r="AE2684" s="20"/>
      <c r="AF2684" s="20"/>
      <c r="AG2684" s="20"/>
      <c r="AH2684" s="20"/>
    </row>
    <row r="2685" spans="1:34" s="1" customFormat="1">
      <c r="A2685" s="96"/>
      <c r="B2685" s="96"/>
      <c r="C2685" s="470"/>
      <c r="D2685" s="96"/>
      <c r="E2685" s="96"/>
      <c r="F2685" s="96"/>
      <c r="G2685" s="96"/>
      <c r="H2685" s="96"/>
      <c r="I2685" s="16"/>
      <c r="J2685" s="16"/>
      <c r="K2685" s="32"/>
      <c r="L2685" s="16"/>
      <c r="M2685" s="16"/>
      <c r="N2685" s="16"/>
      <c r="AA2685" s="20"/>
      <c r="AB2685" s="20"/>
      <c r="AC2685" s="20"/>
      <c r="AD2685" s="20"/>
      <c r="AE2685" s="20"/>
      <c r="AF2685" s="20"/>
      <c r="AG2685" s="20"/>
      <c r="AH2685" s="20"/>
    </row>
    <row r="2686" spans="1:34" s="1" customFormat="1">
      <c r="A2686" s="96"/>
      <c r="B2686" s="96"/>
      <c r="C2686" s="470"/>
      <c r="D2686" s="96"/>
      <c r="E2686" s="96"/>
      <c r="F2686" s="96"/>
      <c r="G2686" s="96"/>
      <c r="H2686" s="96"/>
      <c r="I2686" s="16"/>
      <c r="J2686" s="16"/>
      <c r="K2686" s="32"/>
      <c r="L2686" s="16"/>
      <c r="M2686" s="16"/>
      <c r="N2686" s="16"/>
      <c r="AA2686" s="20"/>
      <c r="AB2686" s="20"/>
      <c r="AC2686" s="20"/>
      <c r="AD2686" s="20"/>
      <c r="AE2686" s="20"/>
      <c r="AF2686" s="20"/>
      <c r="AG2686" s="20"/>
      <c r="AH2686" s="20"/>
    </row>
    <row r="2687" spans="1:34" s="1" customFormat="1">
      <c r="A2687" s="96"/>
      <c r="B2687" s="96"/>
      <c r="C2687" s="470"/>
      <c r="D2687" s="96"/>
      <c r="E2687" s="96"/>
      <c r="F2687" s="96"/>
      <c r="G2687" s="96"/>
      <c r="H2687" s="96"/>
      <c r="I2687" s="16"/>
      <c r="J2687" s="16"/>
      <c r="K2687" s="32"/>
      <c r="L2687" s="16"/>
      <c r="M2687" s="16"/>
      <c r="N2687" s="16"/>
      <c r="AA2687" s="20"/>
      <c r="AB2687" s="20"/>
      <c r="AC2687" s="20"/>
      <c r="AD2687" s="20"/>
      <c r="AE2687" s="20"/>
      <c r="AF2687" s="20"/>
      <c r="AG2687" s="20"/>
      <c r="AH2687" s="20"/>
    </row>
    <row r="2688" spans="1:34" s="1" customFormat="1">
      <c r="A2688" s="96"/>
      <c r="B2688" s="96"/>
      <c r="C2688" s="470"/>
      <c r="D2688" s="96"/>
      <c r="E2688" s="96"/>
      <c r="F2688" s="96"/>
      <c r="G2688" s="96"/>
      <c r="H2688" s="96"/>
      <c r="I2688" s="16"/>
      <c r="J2688" s="16"/>
      <c r="K2688" s="32"/>
      <c r="L2688" s="16"/>
      <c r="M2688" s="16"/>
      <c r="N2688" s="16"/>
      <c r="AA2688" s="20"/>
      <c r="AB2688" s="20"/>
      <c r="AC2688" s="20"/>
      <c r="AD2688" s="20"/>
      <c r="AE2688" s="20"/>
      <c r="AF2688" s="20"/>
      <c r="AG2688" s="20"/>
      <c r="AH2688" s="20"/>
    </row>
    <row r="2689" spans="1:34" s="1" customFormat="1">
      <c r="A2689" s="96"/>
      <c r="B2689" s="96"/>
      <c r="C2689" s="470"/>
      <c r="D2689" s="96"/>
      <c r="E2689" s="96"/>
      <c r="F2689" s="96"/>
      <c r="G2689" s="96"/>
      <c r="H2689" s="96"/>
      <c r="I2689" s="16"/>
      <c r="J2689" s="16"/>
      <c r="K2689" s="32"/>
      <c r="L2689" s="16"/>
      <c r="M2689" s="16"/>
      <c r="N2689" s="16"/>
      <c r="AA2689" s="20"/>
      <c r="AB2689" s="20"/>
      <c r="AC2689" s="20"/>
      <c r="AD2689" s="20"/>
      <c r="AE2689" s="20"/>
      <c r="AF2689" s="20"/>
      <c r="AG2689" s="20"/>
      <c r="AH2689" s="20"/>
    </row>
    <row r="2690" spans="1:34" s="1" customFormat="1">
      <c r="A2690" s="96"/>
      <c r="B2690" s="96"/>
      <c r="C2690" s="470"/>
      <c r="D2690" s="96"/>
      <c r="E2690" s="96"/>
      <c r="F2690" s="96"/>
      <c r="G2690" s="96"/>
      <c r="H2690" s="96"/>
      <c r="I2690" s="16"/>
      <c r="J2690" s="16"/>
      <c r="K2690" s="32"/>
      <c r="L2690" s="16"/>
      <c r="M2690" s="16"/>
      <c r="N2690" s="16"/>
      <c r="AA2690" s="20"/>
      <c r="AB2690" s="20"/>
      <c r="AC2690" s="20"/>
      <c r="AD2690" s="20"/>
      <c r="AE2690" s="20"/>
      <c r="AF2690" s="20"/>
      <c r="AG2690" s="20"/>
      <c r="AH2690" s="20"/>
    </row>
    <row r="2691" spans="1:34" s="1" customFormat="1">
      <c r="A2691" s="96"/>
      <c r="B2691" s="96"/>
      <c r="C2691" s="470"/>
      <c r="D2691" s="96"/>
      <c r="E2691" s="96"/>
      <c r="F2691" s="96"/>
      <c r="G2691" s="96"/>
      <c r="H2691" s="96"/>
      <c r="I2691" s="16"/>
      <c r="J2691" s="16"/>
      <c r="K2691" s="32"/>
      <c r="L2691" s="16"/>
      <c r="M2691" s="16"/>
      <c r="N2691" s="16"/>
      <c r="AA2691" s="20"/>
      <c r="AB2691" s="20"/>
      <c r="AC2691" s="20"/>
      <c r="AD2691" s="20"/>
      <c r="AE2691" s="20"/>
      <c r="AF2691" s="20"/>
      <c r="AG2691" s="20"/>
      <c r="AH2691" s="20"/>
    </row>
    <row r="2692" spans="1:34" s="1" customFormat="1">
      <c r="A2692" s="96"/>
      <c r="B2692" s="96"/>
      <c r="C2692" s="470"/>
      <c r="D2692" s="96"/>
      <c r="E2692" s="96"/>
      <c r="F2692" s="96"/>
      <c r="G2692" s="96"/>
      <c r="H2692" s="96"/>
      <c r="I2692" s="16"/>
      <c r="J2692" s="16"/>
      <c r="K2692" s="32"/>
      <c r="L2692" s="16"/>
      <c r="M2692" s="16"/>
      <c r="N2692" s="16"/>
      <c r="AA2692" s="20"/>
      <c r="AB2692" s="20"/>
      <c r="AC2692" s="20"/>
      <c r="AD2692" s="20"/>
      <c r="AE2692" s="20"/>
      <c r="AF2692" s="20"/>
      <c r="AG2692" s="20"/>
      <c r="AH2692" s="20"/>
    </row>
    <row r="2693" spans="1:34" s="1" customFormat="1">
      <c r="A2693" s="96"/>
      <c r="B2693" s="96"/>
      <c r="C2693" s="470"/>
      <c r="D2693" s="96"/>
      <c r="E2693" s="96"/>
      <c r="F2693" s="96"/>
      <c r="G2693" s="96"/>
      <c r="H2693" s="96"/>
      <c r="I2693" s="16"/>
      <c r="J2693" s="16"/>
      <c r="K2693" s="32"/>
      <c r="L2693" s="16"/>
      <c r="M2693" s="16"/>
      <c r="N2693" s="16"/>
      <c r="AA2693" s="20"/>
      <c r="AB2693" s="20"/>
      <c r="AC2693" s="20"/>
      <c r="AD2693" s="20"/>
      <c r="AE2693" s="20"/>
      <c r="AF2693" s="20"/>
      <c r="AG2693" s="20"/>
      <c r="AH2693" s="20"/>
    </row>
    <row r="2694" spans="1:34" s="1" customFormat="1">
      <c r="A2694" s="96"/>
      <c r="B2694" s="96"/>
      <c r="C2694" s="470"/>
      <c r="D2694" s="96"/>
      <c r="E2694" s="96"/>
      <c r="F2694" s="96"/>
      <c r="G2694" s="96"/>
      <c r="H2694" s="96"/>
      <c r="I2694" s="16"/>
      <c r="J2694" s="16"/>
      <c r="K2694" s="32"/>
      <c r="L2694" s="16"/>
      <c r="M2694" s="16"/>
      <c r="N2694" s="16"/>
      <c r="AA2694" s="20"/>
      <c r="AB2694" s="20"/>
      <c r="AC2694" s="20"/>
      <c r="AD2694" s="20"/>
      <c r="AE2694" s="20"/>
      <c r="AF2694" s="20"/>
      <c r="AG2694" s="20"/>
      <c r="AH2694" s="20"/>
    </row>
    <row r="2695" spans="1:34" s="1" customFormat="1">
      <c r="A2695" s="96"/>
      <c r="B2695" s="96"/>
      <c r="C2695" s="470"/>
      <c r="D2695" s="96"/>
      <c r="E2695" s="96"/>
      <c r="F2695" s="96"/>
      <c r="G2695" s="96"/>
      <c r="H2695" s="96"/>
      <c r="I2695" s="16"/>
      <c r="J2695" s="16"/>
      <c r="K2695" s="32"/>
      <c r="L2695" s="16"/>
      <c r="M2695" s="16"/>
      <c r="N2695" s="16"/>
      <c r="AA2695" s="20"/>
      <c r="AB2695" s="20"/>
      <c r="AC2695" s="20"/>
      <c r="AD2695" s="20"/>
      <c r="AE2695" s="20"/>
      <c r="AF2695" s="20"/>
      <c r="AG2695" s="20"/>
      <c r="AH2695" s="20"/>
    </row>
    <row r="2696" spans="1:34" s="1" customFormat="1">
      <c r="A2696" s="96"/>
      <c r="B2696" s="96"/>
      <c r="C2696" s="470"/>
      <c r="D2696" s="96"/>
      <c r="E2696" s="96"/>
      <c r="F2696" s="96"/>
      <c r="G2696" s="96"/>
      <c r="H2696" s="96"/>
      <c r="I2696" s="16"/>
      <c r="J2696" s="16"/>
      <c r="K2696" s="32"/>
      <c r="L2696" s="16"/>
      <c r="M2696" s="16"/>
      <c r="N2696" s="16"/>
      <c r="AA2696" s="20"/>
      <c r="AB2696" s="20"/>
      <c r="AC2696" s="20"/>
      <c r="AD2696" s="20"/>
      <c r="AE2696" s="20"/>
      <c r="AF2696" s="20"/>
      <c r="AG2696" s="20"/>
      <c r="AH2696" s="20"/>
    </row>
    <row r="2697" spans="1:34" s="1" customFormat="1">
      <c r="A2697" s="96"/>
      <c r="B2697" s="96"/>
      <c r="C2697" s="470"/>
      <c r="D2697" s="96"/>
      <c r="E2697" s="96"/>
      <c r="F2697" s="96"/>
      <c r="G2697" s="96"/>
      <c r="H2697" s="96"/>
      <c r="I2697" s="16"/>
      <c r="J2697" s="16"/>
      <c r="K2697" s="32"/>
      <c r="L2697" s="16"/>
      <c r="M2697" s="16"/>
      <c r="N2697" s="16"/>
      <c r="AA2697" s="20"/>
      <c r="AB2697" s="20"/>
      <c r="AC2697" s="20"/>
      <c r="AD2697" s="20"/>
      <c r="AE2697" s="20"/>
      <c r="AF2697" s="20"/>
      <c r="AG2697" s="20"/>
      <c r="AH2697" s="20"/>
    </row>
    <row r="2698" spans="1:34" s="1" customFormat="1">
      <c r="A2698" s="96"/>
      <c r="B2698" s="96"/>
      <c r="C2698" s="470"/>
      <c r="D2698" s="96"/>
      <c r="E2698" s="96"/>
      <c r="F2698" s="96"/>
      <c r="G2698" s="96"/>
      <c r="H2698" s="96"/>
      <c r="I2698" s="16"/>
      <c r="J2698" s="16"/>
      <c r="K2698" s="32"/>
      <c r="L2698" s="16"/>
      <c r="M2698" s="16"/>
      <c r="N2698" s="16"/>
      <c r="AA2698" s="20"/>
      <c r="AB2698" s="20"/>
      <c r="AC2698" s="20"/>
      <c r="AD2698" s="20"/>
      <c r="AE2698" s="20"/>
      <c r="AF2698" s="20"/>
      <c r="AG2698" s="20"/>
      <c r="AH2698" s="20"/>
    </row>
    <row r="2699" spans="1:34" s="1" customFormat="1">
      <c r="A2699" s="96"/>
      <c r="B2699" s="96"/>
      <c r="C2699" s="470"/>
      <c r="D2699" s="96"/>
      <c r="E2699" s="96"/>
      <c r="F2699" s="96"/>
      <c r="G2699" s="96"/>
      <c r="H2699" s="96"/>
      <c r="I2699" s="16"/>
      <c r="J2699" s="16"/>
      <c r="K2699" s="32"/>
      <c r="L2699" s="16"/>
      <c r="M2699" s="16"/>
      <c r="N2699" s="16"/>
      <c r="AA2699" s="20"/>
      <c r="AB2699" s="20"/>
      <c r="AC2699" s="20"/>
      <c r="AD2699" s="20"/>
      <c r="AE2699" s="20"/>
      <c r="AF2699" s="20"/>
      <c r="AG2699" s="20"/>
      <c r="AH2699" s="20"/>
    </row>
    <row r="2700" spans="1:34" s="1" customFormat="1">
      <c r="A2700" s="96"/>
      <c r="B2700" s="96"/>
      <c r="C2700" s="470"/>
      <c r="D2700" s="96"/>
      <c r="E2700" s="96"/>
      <c r="F2700" s="96"/>
      <c r="G2700" s="96"/>
      <c r="H2700" s="96"/>
      <c r="I2700" s="16"/>
      <c r="J2700" s="16"/>
      <c r="K2700" s="32"/>
      <c r="L2700" s="16"/>
      <c r="M2700" s="16"/>
      <c r="N2700" s="16"/>
      <c r="AA2700" s="20"/>
      <c r="AB2700" s="20"/>
      <c r="AC2700" s="20"/>
      <c r="AD2700" s="20"/>
      <c r="AE2700" s="20"/>
      <c r="AF2700" s="20"/>
      <c r="AG2700" s="20"/>
      <c r="AH2700" s="20"/>
    </row>
    <row r="2701" spans="1:34" s="1" customFormat="1">
      <c r="A2701" s="96"/>
      <c r="B2701" s="96"/>
      <c r="C2701" s="470"/>
      <c r="D2701" s="96"/>
      <c r="E2701" s="96"/>
      <c r="F2701" s="96"/>
      <c r="G2701" s="96"/>
      <c r="H2701" s="96"/>
      <c r="I2701" s="16"/>
      <c r="J2701" s="16"/>
      <c r="K2701" s="32"/>
      <c r="L2701" s="16"/>
      <c r="M2701" s="16"/>
      <c r="N2701" s="16"/>
      <c r="AA2701" s="20"/>
      <c r="AB2701" s="20"/>
      <c r="AC2701" s="20"/>
      <c r="AD2701" s="20"/>
      <c r="AE2701" s="20"/>
      <c r="AF2701" s="20"/>
      <c r="AG2701" s="20"/>
      <c r="AH2701" s="20"/>
    </row>
    <row r="2702" spans="1:34" s="1" customFormat="1">
      <c r="A2702" s="96"/>
      <c r="B2702" s="96"/>
      <c r="C2702" s="470"/>
      <c r="D2702" s="96"/>
      <c r="E2702" s="96"/>
      <c r="F2702" s="96"/>
      <c r="G2702" s="96"/>
      <c r="H2702" s="96"/>
      <c r="I2702" s="16"/>
      <c r="J2702" s="16"/>
      <c r="K2702" s="32"/>
      <c r="L2702" s="16"/>
      <c r="M2702" s="16"/>
      <c r="N2702" s="16"/>
      <c r="AA2702" s="20"/>
      <c r="AB2702" s="20"/>
      <c r="AC2702" s="20"/>
      <c r="AD2702" s="20"/>
      <c r="AE2702" s="20"/>
      <c r="AF2702" s="20"/>
      <c r="AG2702" s="20"/>
      <c r="AH2702" s="20"/>
    </row>
    <row r="2703" spans="1:34" s="1" customFormat="1">
      <c r="A2703" s="96"/>
      <c r="B2703" s="96"/>
      <c r="C2703" s="470"/>
      <c r="D2703" s="96"/>
      <c r="E2703" s="96"/>
      <c r="F2703" s="96"/>
      <c r="G2703" s="96"/>
      <c r="H2703" s="96"/>
      <c r="I2703" s="16"/>
      <c r="J2703" s="16"/>
      <c r="K2703" s="32"/>
      <c r="L2703" s="16"/>
      <c r="M2703" s="16"/>
      <c r="N2703" s="16"/>
      <c r="AA2703" s="20"/>
      <c r="AB2703" s="20"/>
      <c r="AC2703" s="20"/>
      <c r="AD2703" s="20"/>
      <c r="AE2703" s="20"/>
      <c r="AF2703" s="20"/>
      <c r="AG2703" s="20"/>
      <c r="AH2703" s="20"/>
    </row>
    <row r="2704" spans="1:34" s="1" customFormat="1">
      <c r="A2704" s="96"/>
      <c r="B2704" s="96"/>
      <c r="C2704" s="470"/>
      <c r="D2704" s="96"/>
      <c r="E2704" s="96"/>
      <c r="F2704" s="96"/>
      <c r="G2704" s="96"/>
      <c r="H2704" s="96"/>
      <c r="I2704" s="16"/>
      <c r="J2704" s="16"/>
      <c r="K2704" s="32"/>
      <c r="L2704" s="16"/>
      <c r="M2704" s="16"/>
      <c r="N2704" s="16"/>
      <c r="AA2704" s="20"/>
      <c r="AB2704" s="20"/>
      <c r="AC2704" s="20"/>
      <c r="AD2704" s="20"/>
      <c r="AE2704" s="20"/>
      <c r="AF2704" s="20"/>
      <c r="AG2704" s="20"/>
      <c r="AH2704" s="20"/>
    </row>
    <row r="2705" spans="1:34" s="1" customFormat="1">
      <c r="A2705" s="96"/>
      <c r="B2705" s="96"/>
      <c r="C2705" s="470"/>
      <c r="D2705" s="96"/>
      <c r="E2705" s="96"/>
      <c r="F2705" s="96"/>
      <c r="G2705" s="96"/>
      <c r="H2705" s="96"/>
      <c r="I2705" s="16"/>
      <c r="J2705" s="16"/>
      <c r="K2705" s="32"/>
      <c r="L2705" s="16"/>
      <c r="M2705" s="16"/>
      <c r="N2705" s="16"/>
      <c r="AA2705" s="20"/>
      <c r="AB2705" s="20"/>
      <c r="AC2705" s="20"/>
      <c r="AD2705" s="20"/>
      <c r="AE2705" s="20"/>
      <c r="AF2705" s="20"/>
      <c r="AG2705" s="20"/>
      <c r="AH2705" s="20"/>
    </row>
    <row r="2706" spans="1:34" s="1" customFormat="1">
      <c r="A2706" s="96"/>
      <c r="B2706" s="96"/>
      <c r="C2706" s="470"/>
      <c r="D2706" s="96"/>
      <c r="E2706" s="96"/>
      <c r="F2706" s="96"/>
      <c r="G2706" s="96"/>
      <c r="H2706" s="96"/>
      <c r="I2706" s="16"/>
      <c r="J2706" s="16"/>
      <c r="K2706" s="32"/>
      <c r="L2706" s="16"/>
      <c r="M2706" s="16"/>
      <c r="N2706" s="16"/>
      <c r="AA2706" s="20"/>
      <c r="AB2706" s="20"/>
      <c r="AC2706" s="20"/>
      <c r="AD2706" s="20"/>
      <c r="AE2706" s="20"/>
      <c r="AF2706" s="20"/>
      <c r="AG2706" s="20"/>
      <c r="AH2706" s="20"/>
    </row>
    <row r="2707" spans="1:34" s="1" customFormat="1">
      <c r="A2707" s="96"/>
      <c r="B2707" s="96"/>
      <c r="C2707" s="470"/>
      <c r="D2707" s="96"/>
      <c r="E2707" s="96"/>
      <c r="F2707" s="96"/>
      <c r="G2707" s="96"/>
      <c r="H2707" s="96"/>
      <c r="I2707" s="16"/>
      <c r="J2707" s="16"/>
      <c r="K2707" s="32"/>
      <c r="L2707" s="16"/>
      <c r="M2707" s="16"/>
      <c r="N2707" s="16"/>
      <c r="AA2707" s="20"/>
      <c r="AB2707" s="20"/>
      <c r="AC2707" s="20"/>
      <c r="AD2707" s="20"/>
      <c r="AE2707" s="20"/>
      <c r="AF2707" s="20"/>
      <c r="AG2707" s="20"/>
      <c r="AH2707" s="20"/>
    </row>
    <row r="2708" spans="1:34" s="1" customFormat="1">
      <c r="A2708" s="96"/>
      <c r="B2708" s="96"/>
      <c r="C2708" s="470"/>
      <c r="D2708" s="96"/>
      <c r="E2708" s="96"/>
      <c r="F2708" s="96"/>
      <c r="G2708" s="96"/>
      <c r="H2708" s="96"/>
      <c r="I2708" s="16"/>
      <c r="J2708" s="16"/>
      <c r="K2708" s="32"/>
      <c r="L2708" s="16"/>
      <c r="M2708" s="16"/>
      <c r="N2708" s="16"/>
      <c r="AA2708" s="20"/>
      <c r="AB2708" s="20"/>
      <c r="AC2708" s="20"/>
      <c r="AD2708" s="20"/>
      <c r="AE2708" s="20"/>
      <c r="AF2708" s="20"/>
      <c r="AG2708" s="20"/>
      <c r="AH2708" s="20"/>
    </row>
    <row r="2709" spans="1:34" s="1" customFormat="1">
      <c r="A2709" s="96"/>
      <c r="B2709" s="96"/>
      <c r="C2709" s="470"/>
      <c r="D2709" s="96"/>
      <c r="E2709" s="96"/>
      <c r="F2709" s="96"/>
      <c r="G2709" s="96"/>
      <c r="H2709" s="96"/>
      <c r="I2709" s="16"/>
      <c r="J2709" s="16"/>
      <c r="K2709" s="32"/>
      <c r="L2709" s="16"/>
      <c r="M2709" s="16"/>
      <c r="N2709" s="16"/>
      <c r="AA2709" s="20"/>
      <c r="AB2709" s="20"/>
      <c r="AC2709" s="20"/>
      <c r="AD2709" s="20"/>
      <c r="AE2709" s="20"/>
      <c r="AF2709" s="20"/>
      <c r="AG2709" s="20"/>
      <c r="AH2709" s="20"/>
    </row>
    <row r="2710" spans="1:34" s="1" customFormat="1">
      <c r="A2710" s="96"/>
      <c r="B2710" s="96"/>
      <c r="C2710" s="470"/>
      <c r="D2710" s="96"/>
      <c r="E2710" s="96"/>
      <c r="F2710" s="96"/>
      <c r="G2710" s="96"/>
      <c r="H2710" s="96"/>
      <c r="I2710" s="16"/>
      <c r="J2710" s="16"/>
      <c r="K2710" s="32"/>
      <c r="L2710" s="16"/>
      <c r="M2710" s="16"/>
      <c r="N2710" s="16"/>
      <c r="AA2710" s="20"/>
      <c r="AB2710" s="20"/>
      <c r="AC2710" s="20"/>
      <c r="AD2710" s="20"/>
      <c r="AE2710" s="20"/>
      <c r="AF2710" s="20"/>
      <c r="AG2710" s="20"/>
      <c r="AH2710" s="20"/>
    </row>
    <row r="2711" spans="1:34" s="1" customFormat="1">
      <c r="A2711" s="96"/>
      <c r="B2711" s="96"/>
      <c r="C2711" s="470"/>
      <c r="D2711" s="96"/>
      <c r="E2711" s="96"/>
      <c r="F2711" s="96"/>
      <c r="G2711" s="96"/>
      <c r="H2711" s="96"/>
      <c r="I2711" s="16"/>
      <c r="J2711" s="16"/>
      <c r="K2711" s="32"/>
      <c r="L2711" s="16"/>
      <c r="M2711" s="16"/>
      <c r="N2711" s="16"/>
      <c r="AA2711" s="20"/>
      <c r="AB2711" s="20"/>
      <c r="AC2711" s="20"/>
      <c r="AD2711" s="20"/>
      <c r="AE2711" s="20"/>
      <c r="AF2711" s="20"/>
      <c r="AG2711" s="20"/>
      <c r="AH2711" s="20"/>
    </row>
    <row r="2712" spans="1:34" s="1" customFormat="1">
      <c r="A2712" s="96"/>
      <c r="B2712" s="96"/>
      <c r="C2712" s="470"/>
      <c r="D2712" s="96"/>
      <c r="E2712" s="96"/>
      <c r="F2712" s="96"/>
      <c r="G2712" s="96"/>
      <c r="H2712" s="96"/>
      <c r="I2712" s="16"/>
      <c r="J2712" s="16"/>
      <c r="K2712" s="32"/>
      <c r="L2712" s="16"/>
      <c r="M2712" s="16"/>
      <c r="N2712" s="16"/>
      <c r="AA2712" s="20"/>
      <c r="AB2712" s="20"/>
      <c r="AC2712" s="20"/>
      <c r="AD2712" s="20"/>
      <c r="AE2712" s="20"/>
      <c r="AF2712" s="20"/>
      <c r="AG2712" s="20"/>
      <c r="AH2712" s="20"/>
    </row>
    <row r="2713" spans="1:34" s="1" customFormat="1">
      <c r="A2713" s="96"/>
      <c r="B2713" s="96"/>
      <c r="C2713" s="470"/>
      <c r="D2713" s="96"/>
      <c r="E2713" s="96"/>
      <c r="F2713" s="96"/>
      <c r="G2713" s="96"/>
      <c r="H2713" s="96"/>
      <c r="I2713" s="16"/>
      <c r="J2713" s="16"/>
      <c r="K2713" s="32"/>
      <c r="L2713" s="16"/>
      <c r="M2713" s="16"/>
      <c r="N2713" s="16"/>
      <c r="AA2713" s="20"/>
      <c r="AB2713" s="20"/>
      <c r="AC2713" s="20"/>
      <c r="AD2713" s="20"/>
      <c r="AE2713" s="20"/>
      <c r="AF2713" s="20"/>
      <c r="AG2713" s="20"/>
      <c r="AH2713" s="20"/>
    </row>
    <row r="2714" spans="1:34" s="1" customFormat="1">
      <c r="A2714" s="96"/>
      <c r="B2714" s="96"/>
      <c r="C2714" s="470"/>
      <c r="D2714" s="96"/>
      <c r="E2714" s="96"/>
      <c r="F2714" s="96"/>
      <c r="G2714" s="96"/>
      <c r="H2714" s="96"/>
      <c r="I2714" s="16"/>
      <c r="J2714" s="16"/>
      <c r="K2714" s="32"/>
      <c r="L2714" s="16"/>
      <c r="M2714" s="16"/>
      <c r="N2714" s="16"/>
      <c r="AA2714" s="20"/>
      <c r="AB2714" s="20"/>
      <c r="AC2714" s="20"/>
      <c r="AD2714" s="20"/>
      <c r="AE2714" s="20"/>
      <c r="AF2714" s="20"/>
      <c r="AG2714" s="20"/>
      <c r="AH2714" s="20"/>
    </row>
    <row r="2715" spans="1:34" s="1" customFormat="1">
      <c r="A2715" s="96"/>
      <c r="B2715" s="96"/>
      <c r="C2715" s="470"/>
      <c r="D2715" s="96"/>
      <c r="E2715" s="96"/>
      <c r="F2715" s="96"/>
      <c r="G2715" s="96"/>
      <c r="H2715" s="96"/>
      <c r="I2715" s="16"/>
      <c r="J2715" s="16"/>
      <c r="K2715" s="32"/>
      <c r="L2715" s="16"/>
      <c r="M2715" s="16"/>
      <c r="N2715" s="16"/>
      <c r="AA2715" s="20"/>
      <c r="AB2715" s="20"/>
      <c r="AC2715" s="20"/>
      <c r="AD2715" s="20"/>
      <c r="AE2715" s="20"/>
      <c r="AF2715" s="20"/>
      <c r="AG2715" s="20"/>
      <c r="AH2715" s="20"/>
    </row>
    <row r="2716" spans="1:34" s="1" customFormat="1">
      <c r="A2716" s="96"/>
      <c r="B2716" s="96"/>
      <c r="C2716" s="470"/>
      <c r="D2716" s="96"/>
      <c r="E2716" s="96"/>
      <c r="F2716" s="96"/>
      <c r="G2716" s="96"/>
      <c r="H2716" s="96"/>
      <c r="I2716" s="16"/>
      <c r="J2716" s="16"/>
      <c r="K2716" s="32"/>
      <c r="L2716" s="16"/>
      <c r="M2716" s="16"/>
      <c r="N2716" s="16"/>
      <c r="AA2716" s="20"/>
      <c r="AB2716" s="20"/>
      <c r="AC2716" s="20"/>
      <c r="AD2716" s="20"/>
      <c r="AE2716" s="20"/>
      <c r="AF2716" s="20"/>
      <c r="AG2716" s="20"/>
      <c r="AH2716" s="20"/>
    </row>
    <row r="2717" spans="1:34" s="1" customFormat="1">
      <c r="A2717" s="96"/>
      <c r="B2717" s="96"/>
      <c r="C2717" s="470"/>
      <c r="D2717" s="96"/>
      <c r="E2717" s="96"/>
      <c r="F2717" s="96"/>
      <c r="G2717" s="96"/>
      <c r="H2717" s="96"/>
      <c r="I2717" s="16"/>
      <c r="J2717" s="16"/>
      <c r="K2717" s="32"/>
      <c r="L2717" s="16"/>
      <c r="M2717" s="16"/>
      <c r="N2717" s="16"/>
      <c r="AA2717" s="20"/>
      <c r="AB2717" s="20"/>
      <c r="AC2717" s="20"/>
      <c r="AD2717" s="20"/>
      <c r="AE2717" s="20"/>
      <c r="AF2717" s="20"/>
      <c r="AG2717" s="20"/>
      <c r="AH2717" s="20"/>
    </row>
    <row r="2718" spans="1:34" s="1" customFormat="1">
      <c r="A2718" s="96"/>
      <c r="B2718" s="96"/>
      <c r="C2718" s="470"/>
      <c r="D2718" s="96"/>
      <c r="E2718" s="96"/>
      <c r="F2718" s="96"/>
      <c r="G2718" s="96"/>
      <c r="H2718" s="96"/>
      <c r="I2718" s="16"/>
      <c r="J2718" s="16"/>
      <c r="K2718" s="32"/>
      <c r="L2718" s="16"/>
      <c r="M2718" s="16"/>
      <c r="N2718" s="16"/>
      <c r="AA2718" s="20"/>
      <c r="AB2718" s="20"/>
      <c r="AC2718" s="20"/>
      <c r="AD2718" s="20"/>
      <c r="AE2718" s="20"/>
      <c r="AF2718" s="20"/>
      <c r="AG2718" s="20"/>
      <c r="AH2718" s="20"/>
    </row>
    <row r="2719" spans="1:34" s="1" customFormat="1">
      <c r="A2719" s="96"/>
      <c r="B2719" s="96"/>
      <c r="C2719" s="470"/>
      <c r="D2719" s="96"/>
      <c r="E2719" s="96"/>
      <c r="F2719" s="96"/>
      <c r="G2719" s="96"/>
      <c r="H2719" s="96"/>
      <c r="I2719" s="16"/>
      <c r="J2719" s="16"/>
      <c r="K2719" s="32"/>
      <c r="L2719" s="16"/>
      <c r="M2719" s="16"/>
      <c r="N2719" s="16"/>
      <c r="AA2719" s="20"/>
      <c r="AB2719" s="20"/>
      <c r="AC2719" s="20"/>
      <c r="AD2719" s="20"/>
      <c r="AE2719" s="20"/>
      <c r="AF2719" s="20"/>
      <c r="AG2719" s="20"/>
      <c r="AH2719" s="20"/>
    </row>
    <row r="2720" spans="1:34" s="1" customFormat="1">
      <c r="A2720" s="96"/>
      <c r="B2720" s="96"/>
      <c r="C2720" s="470"/>
      <c r="D2720" s="96"/>
      <c r="E2720" s="96"/>
      <c r="F2720" s="96"/>
      <c r="G2720" s="96"/>
      <c r="H2720" s="96"/>
      <c r="I2720" s="16"/>
      <c r="J2720" s="16"/>
      <c r="K2720" s="32"/>
      <c r="L2720" s="16"/>
      <c r="M2720" s="16"/>
      <c r="N2720" s="16"/>
      <c r="AA2720" s="20"/>
      <c r="AB2720" s="20"/>
      <c r="AC2720" s="20"/>
      <c r="AD2720" s="20"/>
      <c r="AE2720" s="20"/>
      <c r="AF2720" s="20"/>
      <c r="AG2720" s="20"/>
      <c r="AH2720" s="20"/>
    </row>
    <row r="2721" spans="1:34" s="1" customFormat="1">
      <c r="A2721" s="96"/>
      <c r="B2721" s="96"/>
      <c r="C2721" s="470"/>
      <c r="D2721" s="96"/>
      <c r="E2721" s="96"/>
      <c r="F2721" s="96"/>
      <c r="G2721" s="96"/>
      <c r="H2721" s="96"/>
      <c r="I2721" s="16"/>
      <c r="J2721" s="16"/>
      <c r="K2721" s="32"/>
      <c r="L2721" s="16"/>
      <c r="M2721" s="16"/>
      <c r="N2721" s="16"/>
      <c r="AA2721" s="20"/>
      <c r="AB2721" s="20"/>
      <c r="AC2721" s="20"/>
      <c r="AD2721" s="20"/>
      <c r="AE2721" s="20"/>
      <c r="AF2721" s="20"/>
      <c r="AG2721" s="20"/>
      <c r="AH2721" s="20"/>
    </row>
    <row r="2722" spans="1:34" s="1" customFormat="1">
      <c r="A2722" s="96"/>
      <c r="B2722" s="96"/>
      <c r="C2722" s="470"/>
      <c r="D2722" s="96"/>
      <c r="E2722" s="96"/>
      <c r="F2722" s="96"/>
      <c r="G2722" s="96"/>
      <c r="H2722" s="96"/>
      <c r="I2722" s="16"/>
      <c r="J2722" s="16"/>
      <c r="K2722" s="32"/>
      <c r="L2722" s="16"/>
      <c r="M2722" s="16"/>
      <c r="N2722" s="16"/>
      <c r="AA2722" s="20"/>
      <c r="AB2722" s="20"/>
      <c r="AC2722" s="20"/>
      <c r="AD2722" s="20"/>
      <c r="AE2722" s="20"/>
      <c r="AF2722" s="20"/>
      <c r="AG2722" s="20"/>
      <c r="AH2722" s="20"/>
    </row>
    <row r="2723" spans="1:34" s="1" customFormat="1">
      <c r="A2723" s="96"/>
      <c r="B2723" s="96"/>
      <c r="C2723" s="470"/>
      <c r="D2723" s="96"/>
      <c r="E2723" s="96"/>
      <c r="F2723" s="96"/>
      <c r="G2723" s="96"/>
      <c r="H2723" s="96"/>
      <c r="I2723" s="16"/>
      <c r="J2723" s="16"/>
      <c r="K2723" s="32"/>
      <c r="L2723" s="16"/>
      <c r="M2723" s="16"/>
      <c r="N2723" s="16"/>
      <c r="AA2723" s="20"/>
      <c r="AB2723" s="20"/>
      <c r="AC2723" s="20"/>
      <c r="AD2723" s="20"/>
      <c r="AE2723" s="20"/>
      <c r="AF2723" s="20"/>
      <c r="AG2723" s="20"/>
      <c r="AH2723" s="20"/>
    </row>
    <row r="2724" spans="1:34" s="1" customFormat="1">
      <c r="A2724" s="96"/>
      <c r="B2724" s="96"/>
      <c r="C2724" s="470"/>
      <c r="D2724" s="96"/>
      <c r="E2724" s="96"/>
      <c r="F2724" s="96"/>
      <c r="G2724" s="96"/>
      <c r="H2724" s="96"/>
      <c r="I2724" s="16"/>
      <c r="J2724" s="16"/>
      <c r="K2724" s="32"/>
      <c r="L2724" s="16"/>
      <c r="M2724" s="16"/>
      <c r="N2724" s="16"/>
      <c r="AA2724" s="20"/>
      <c r="AB2724" s="20"/>
      <c r="AC2724" s="20"/>
      <c r="AD2724" s="20"/>
      <c r="AE2724" s="20"/>
      <c r="AF2724" s="20"/>
      <c r="AG2724" s="20"/>
      <c r="AH2724" s="20"/>
    </row>
    <row r="2725" spans="1:34" s="1" customFormat="1">
      <c r="A2725" s="96"/>
      <c r="B2725" s="96"/>
      <c r="C2725" s="470"/>
      <c r="D2725" s="96"/>
      <c r="E2725" s="96"/>
      <c r="F2725" s="96"/>
      <c r="G2725" s="96"/>
      <c r="H2725" s="96"/>
      <c r="I2725" s="16"/>
      <c r="J2725" s="16"/>
      <c r="K2725" s="32"/>
      <c r="L2725" s="16"/>
      <c r="M2725" s="16"/>
      <c r="N2725" s="16"/>
      <c r="AA2725" s="20"/>
      <c r="AB2725" s="20"/>
      <c r="AC2725" s="20"/>
      <c r="AD2725" s="20"/>
      <c r="AE2725" s="20"/>
      <c r="AF2725" s="20"/>
      <c r="AG2725" s="20"/>
      <c r="AH2725" s="20"/>
    </row>
    <row r="2726" spans="1:34" s="1" customFormat="1">
      <c r="A2726" s="96"/>
      <c r="B2726" s="96"/>
      <c r="C2726" s="470"/>
      <c r="D2726" s="96"/>
      <c r="E2726" s="96"/>
      <c r="F2726" s="96"/>
      <c r="G2726" s="96"/>
      <c r="H2726" s="96"/>
      <c r="I2726" s="16"/>
      <c r="J2726" s="16"/>
      <c r="K2726" s="32"/>
      <c r="L2726" s="16"/>
      <c r="M2726" s="16"/>
      <c r="N2726" s="16"/>
      <c r="AA2726" s="20"/>
      <c r="AB2726" s="20"/>
      <c r="AC2726" s="20"/>
      <c r="AD2726" s="20"/>
      <c r="AE2726" s="20"/>
      <c r="AF2726" s="20"/>
      <c r="AG2726" s="20"/>
      <c r="AH2726" s="20"/>
    </row>
    <row r="2727" spans="1:34" s="1" customFormat="1">
      <c r="A2727" s="96"/>
      <c r="B2727" s="96"/>
      <c r="C2727" s="470"/>
      <c r="D2727" s="96"/>
      <c r="E2727" s="96"/>
      <c r="F2727" s="96"/>
      <c r="G2727" s="96"/>
      <c r="H2727" s="96"/>
      <c r="I2727" s="16"/>
      <c r="J2727" s="16"/>
      <c r="K2727" s="32"/>
      <c r="L2727" s="16"/>
      <c r="M2727" s="16"/>
      <c r="N2727" s="16"/>
      <c r="AA2727" s="20"/>
      <c r="AB2727" s="20"/>
      <c r="AC2727" s="20"/>
      <c r="AD2727" s="20"/>
      <c r="AE2727" s="20"/>
      <c r="AF2727" s="20"/>
      <c r="AG2727" s="20"/>
      <c r="AH2727" s="20"/>
    </row>
    <row r="2728" spans="1:34" s="1" customFormat="1">
      <c r="A2728" s="96"/>
      <c r="B2728" s="96"/>
      <c r="C2728" s="470"/>
      <c r="D2728" s="96"/>
      <c r="E2728" s="96"/>
      <c r="F2728" s="96"/>
      <c r="G2728" s="96"/>
      <c r="H2728" s="96"/>
      <c r="I2728" s="16"/>
      <c r="J2728" s="16"/>
      <c r="K2728" s="32"/>
      <c r="L2728" s="16"/>
      <c r="M2728" s="16"/>
      <c r="N2728" s="16"/>
      <c r="AA2728" s="20"/>
      <c r="AB2728" s="20"/>
      <c r="AC2728" s="20"/>
      <c r="AD2728" s="20"/>
      <c r="AE2728" s="20"/>
      <c r="AF2728" s="20"/>
      <c r="AG2728" s="20"/>
      <c r="AH2728" s="20"/>
    </row>
    <row r="2729" spans="1:34" s="1" customFormat="1">
      <c r="A2729" s="96"/>
      <c r="B2729" s="96"/>
      <c r="C2729" s="470"/>
      <c r="D2729" s="96"/>
      <c r="E2729" s="96"/>
      <c r="F2729" s="96"/>
      <c r="G2729" s="96"/>
      <c r="H2729" s="96"/>
      <c r="I2729" s="16"/>
      <c r="J2729" s="16"/>
      <c r="K2729" s="32"/>
      <c r="L2729" s="16"/>
      <c r="M2729" s="16"/>
      <c r="N2729" s="16"/>
      <c r="AA2729" s="20"/>
      <c r="AB2729" s="20"/>
      <c r="AC2729" s="20"/>
      <c r="AD2729" s="20"/>
      <c r="AE2729" s="20"/>
      <c r="AF2729" s="20"/>
      <c r="AG2729" s="20"/>
      <c r="AH2729" s="20"/>
    </row>
    <row r="2730" spans="1:34" s="1" customFormat="1">
      <c r="A2730" s="96"/>
      <c r="B2730" s="96"/>
      <c r="C2730" s="470"/>
      <c r="D2730" s="96"/>
      <c r="E2730" s="96"/>
      <c r="F2730" s="96"/>
      <c r="G2730" s="96"/>
      <c r="H2730" s="96"/>
      <c r="I2730" s="16"/>
      <c r="J2730" s="16"/>
      <c r="K2730" s="32"/>
      <c r="L2730" s="16"/>
      <c r="M2730" s="16"/>
      <c r="N2730" s="16"/>
      <c r="AA2730" s="20"/>
      <c r="AB2730" s="20"/>
      <c r="AC2730" s="20"/>
      <c r="AD2730" s="20"/>
      <c r="AE2730" s="20"/>
      <c r="AF2730" s="20"/>
      <c r="AG2730" s="20"/>
      <c r="AH2730" s="20"/>
    </row>
    <row r="2731" spans="1:34" s="1" customFormat="1">
      <c r="A2731" s="96"/>
      <c r="B2731" s="96"/>
      <c r="C2731" s="470"/>
      <c r="D2731" s="96"/>
      <c r="E2731" s="96"/>
      <c r="F2731" s="96"/>
      <c r="G2731" s="96"/>
      <c r="H2731" s="96"/>
      <c r="I2731" s="16"/>
      <c r="J2731" s="16"/>
      <c r="K2731" s="32"/>
      <c r="L2731" s="16"/>
      <c r="M2731" s="16"/>
      <c r="N2731" s="16"/>
      <c r="AA2731" s="20"/>
      <c r="AB2731" s="20"/>
      <c r="AC2731" s="20"/>
      <c r="AD2731" s="20"/>
      <c r="AE2731" s="20"/>
      <c r="AF2731" s="20"/>
      <c r="AG2731" s="20"/>
      <c r="AH2731" s="20"/>
    </row>
    <row r="2732" spans="1:34" s="1" customFormat="1">
      <c r="A2732" s="96"/>
      <c r="B2732" s="96"/>
      <c r="C2732" s="470"/>
      <c r="D2732" s="96"/>
      <c r="E2732" s="96"/>
      <c r="F2732" s="96"/>
      <c r="G2732" s="96"/>
      <c r="H2732" s="96"/>
      <c r="I2732" s="16"/>
      <c r="J2732" s="16"/>
      <c r="K2732" s="32"/>
      <c r="L2732" s="16"/>
      <c r="M2732" s="16"/>
      <c r="N2732" s="16"/>
      <c r="AA2732" s="20"/>
      <c r="AB2732" s="20"/>
      <c r="AC2732" s="20"/>
      <c r="AD2732" s="20"/>
      <c r="AE2732" s="20"/>
      <c r="AF2732" s="20"/>
      <c r="AG2732" s="20"/>
      <c r="AH2732" s="20"/>
    </row>
    <row r="2733" spans="1:34" s="1" customFormat="1">
      <c r="A2733" s="96"/>
      <c r="B2733" s="96"/>
      <c r="C2733" s="470"/>
      <c r="D2733" s="96"/>
      <c r="E2733" s="96"/>
      <c r="F2733" s="96"/>
      <c r="G2733" s="96"/>
      <c r="H2733" s="96"/>
      <c r="I2733" s="16"/>
      <c r="J2733" s="16"/>
      <c r="K2733" s="32"/>
      <c r="L2733" s="16"/>
      <c r="M2733" s="16"/>
      <c r="N2733" s="16"/>
      <c r="AA2733" s="20"/>
      <c r="AB2733" s="20"/>
      <c r="AC2733" s="20"/>
      <c r="AD2733" s="20"/>
      <c r="AE2733" s="20"/>
      <c r="AF2733" s="20"/>
      <c r="AG2733" s="20"/>
      <c r="AH2733" s="20"/>
    </row>
    <row r="2734" spans="1:34" s="1" customFormat="1">
      <c r="A2734" s="96"/>
      <c r="B2734" s="96"/>
      <c r="C2734" s="470"/>
      <c r="D2734" s="96"/>
      <c r="E2734" s="96"/>
      <c r="F2734" s="96"/>
      <c r="G2734" s="96"/>
      <c r="H2734" s="96"/>
      <c r="I2734" s="16"/>
      <c r="J2734" s="16"/>
      <c r="K2734" s="32"/>
      <c r="L2734" s="16"/>
      <c r="M2734" s="16"/>
      <c r="N2734" s="16"/>
      <c r="AA2734" s="20"/>
      <c r="AB2734" s="20"/>
      <c r="AC2734" s="20"/>
      <c r="AD2734" s="20"/>
      <c r="AE2734" s="20"/>
      <c r="AF2734" s="20"/>
      <c r="AG2734" s="20"/>
      <c r="AH2734" s="20"/>
    </row>
    <row r="2735" spans="1:34" s="1" customFormat="1">
      <c r="A2735" s="96"/>
      <c r="B2735" s="96"/>
      <c r="C2735" s="470"/>
      <c r="D2735" s="96"/>
      <c r="E2735" s="96"/>
      <c r="F2735" s="96"/>
      <c r="G2735" s="96"/>
      <c r="H2735" s="96"/>
      <c r="I2735" s="16"/>
      <c r="J2735" s="16"/>
      <c r="K2735" s="32"/>
      <c r="L2735" s="16"/>
      <c r="M2735" s="16"/>
      <c r="N2735" s="16"/>
      <c r="AA2735" s="20"/>
      <c r="AB2735" s="20"/>
      <c r="AC2735" s="20"/>
      <c r="AD2735" s="20"/>
      <c r="AE2735" s="20"/>
      <c r="AF2735" s="20"/>
      <c r="AG2735" s="20"/>
      <c r="AH2735" s="20"/>
    </row>
    <row r="2736" spans="1:34" s="1" customFormat="1">
      <c r="A2736" s="96"/>
      <c r="B2736" s="96"/>
      <c r="C2736" s="470"/>
      <c r="D2736" s="96"/>
      <c r="E2736" s="96"/>
      <c r="F2736" s="96"/>
      <c r="G2736" s="96"/>
      <c r="H2736" s="96"/>
      <c r="I2736" s="16"/>
      <c r="J2736" s="16"/>
      <c r="K2736" s="32"/>
      <c r="L2736" s="16"/>
      <c r="M2736" s="16"/>
      <c r="N2736" s="16"/>
      <c r="AA2736" s="20"/>
      <c r="AB2736" s="20"/>
      <c r="AC2736" s="20"/>
      <c r="AD2736" s="20"/>
      <c r="AE2736" s="20"/>
      <c r="AF2736" s="20"/>
      <c r="AG2736" s="20"/>
      <c r="AH2736" s="20"/>
    </row>
    <row r="2737" spans="1:34" s="1" customFormat="1">
      <c r="A2737" s="96"/>
      <c r="B2737" s="96"/>
      <c r="C2737" s="470"/>
      <c r="D2737" s="96"/>
      <c r="E2737" s="96"/>
      <c r="F2737" s="96"/>
      <c r="G2737" s="96"/>
      <c r="H2737" s="96"/>
      <c r="I2737" s="16"/>
      <c r="J2737" s="16"/>
      <c r="K2737" s="32"/>
      <c r="L2737" s="16"/>
      <c r="M2737" s="16"/>
      <c r="N2737" s="16"/>
      <c r="AA2737" s="20"/>
      <c r="AB2737" s="20"/>
      <c r="AC2737" s="20"/>
      <c r="AD2737" s="20"/>
      <c r="AE2737" s="20"/>
      <c r="AF2737" s="20"/>
      <c r="AG2737" s="20"/>
      <c r="AH2737" s="20"/>
    </row>
    <row r="2738" spans="1:34" s="1" customFormat="1">
      <c r="A2738" s="96"/>
      <c r="B2738" s="96"/>
      <c r="C2738" s="470"/>
      <c r="D2738" s="96"/>
      <c r="E2738" s="96"/>
      <c r="F2738" s="96"/>
      <c r="G2738" s="96"/>
      <c r="H2738" s="96"/>
      <c r="I2738" s="16"/>
      <c r="J2738" s="16"/>
      <c r="K2738" s="32"/>
      <c r="L2738" s="16"/>
      <c r="M2738" s="16"/>
      <c r="N2738" s="16"/>
      <c r="AA2738" s="20"/>
      <c r="AB2738" s="20"/>
      <c r="AC2738" s="20"/>
      <c r="AD2738" s="20"/>
      <c r="AE2738" s="20"/>
      <c r="AF2738" s="20"/>
      <c r="AG2738" s="20"/>
      <c r="AH2738" s="20"/>
    </row>
    <row r="2739" spans="1:34" s="1" customFormat="1">
      <c r="A2739" s="96"/>
      <c r="B2739" s="96"/>
      <c r="C2739" s="470"/>
      <c r="D2739" s="96"/>
      <c r="E2739" s="96"/>
      <c r="F2739" s="96"/>
      <c r="G2739" s="96"/>
      <c r="H2739" s="96"/>
      <c r="I2739" s="16"/>
      <c r="J2739" s="16"/>
      <c r="K2739" s="32"/>
      <c r="L2739" s="16"/>
      <c r="M2739" s="16"/>
      <c r="N2739" s="16"/>
      <c r="AA2739" s="20"/>
      <c r="AB2739" s="20"/>
      <c r="AC2739" s="20"/>
      <c r="AD2739" s="20"/>
      <c r="AE2739" s="20"/>
      <c r="AF2739" s="20"/>
      <c r="AG2739" s="20"/>
      <c r="AH2739" s="20"/>
    </row>
    <row r="2740" spans="1:34" s="1" customFormat="1">
      <c r="A2740" s="96"/>
      <c r="B2740" s="96"/>
      <c r="C2740" s="470"/>
      <c r="D2740" s="96"/>
      <c r="E2740" s="96"/>
      <c r="F2740" s="96"/>
      <c r="G2740" s="96"/>
      <c r="H2740" s="96"/>
      <c r="I2740" s="16"/>
      <c r="J2740" s="16"/>
      <c r="K2740" s="32"/>
      <c r="L2740" s="16"/>
      <c r="M2740" s="16"/>
      <c r="N2740" s="16"/>
      <c r="AA2740" s="20"/>
      <c r="AB2740" s="20"/>
      <c r="AC2740" s="20"/>
      <c r="AD2740" s="20"/>
      <c r="AE2740" s="20"/>
      <c r="AF2740" s="20"/>
      <c r="AG2740" s="20"/>
      <c r="AH2740" s="20"/>
    </row>
    <row r="2741" spans="1:34" s="1" customFormat="1">
      <c r="A2741" s="96"/>
      <c r="B2741" s="96"/>
      <c r="C2741" s="470"/>
      <c r="D2741" s="96"/>
      <c r="E2741" s="96"/>
      <c r="F2741" s="96"/>
      <c r="G2741" s="96"/>
      <c r="H2741" s="96"/>
      <c r="I2741" s="16"/>
      <c r="J2741" s="16"/>
      <c r="K2741" s="32"/>
      <c r="L2741" s="16"/>
      <c r="M2741" s="16"/>
      <c r="N2741" s="16"/>
      <c r="AA2741" s="20"/>
      <c r="AB2741" s="20"/>
      <c r="AC2741" s="20"/>
      <c r="AD2741" s="20"/>
      <c r="AE2741" s="20"/>
      <c r="AF2741" s="20"/>
      <c r="AG2741" s="20"/>
      <c r="AH2741" s="20"/>
    </row>
    <row r="2742" spans="1:34" s="1" customFormat="1">
      <c r="A2742" s="96"/>
      <c r="B2742" s="96"/>
      <c r="C2742" s="470"/>
      <c r="D2742" s="96"/>
      <c r="E2742" s="96"/>
      <c r="F2742" s="96"/>
      <c r="G2742" s="96"/>
      <c r="H2742" s="96"/>
      <c r="I2742" s="16"/>
      <c r="J2742" s="16"/>
      <c r="K2742" s="32"/>
      <c r="L2742" s="16"/>
      <c r="M2742" s="16"/>
      <c r="N2742" s="16"/>
      <c r="AA2742" s="20"/>
      <c r="AB2742" s="20"/>
      <c r="AC2742" s="20"/>
      <c r="AD2742" s="20"/>
      <c r="AE2742" s="20"/>
      <c r="AF2742" s="20"/>
      <c r="AG2742" s="20"/>
      <c r="AH2742" s="20"/>
    </row>
    <row r="2743" spans="1:34" s="1" customFormat="1">
      <c r="A2743" s="96"/>
      <c r="B2743" s="96"/>
      <c r="C2743" s="470"/>
      <c r="D2743" s="96"/>
      <c r="E2743" s="96"/>
      <c r="F2743" s="96"/>
      <c r="G2743" s="96"/>
      <c r="H2743" s="96"/>
      <c r="I2743" s="16"/>
      <c r="J2743" s="16"/>
      <c r="K2743" s="32"/>
      <c r="L2743" s="16"/>
      <c r="M2743" s="16"/>
      <c r="N2743" s="16"/>
      <c r="AA2743" s="20"/>
      <c r="AB2743" s="20"/>
      <c r="AC2743" s="20"/>
      <c r="AD2743" s="20"/>
      <c r="AE2743" s="20"/>
      <c r="AF2743" s="20"/>
      <c r="AG2743" s="20"/>
      <c r="AH2743" s="20"/>
    </row>
    <row r="2744" spans="1:34" s="1" customFormat="1">
      <c r="A2744" s="96"/>
      <c r="B2744" s="96"/>
      <c r="C2744" s="470"/>
      <c r="D2744" s="96"/>
      <c r="E2744" s="96"/>
      <c r="F2744" s="96"/>
      <c r="G2744" s="96"/>
      <c r="H2744" s="96"/>
      <c r="I2744" s="16"/>
      <c r="J2744" s="16"/>
      <c r="K2744" s="32"/>
      <c r="L2744" s="16"/>
      <c r="M2744" s="16"/>
      <c r="N2744" s="16"/>
      <c r="AA2744" s="20"/>
      <c r="AB2744" s="20"/>
      <c r="AC2744" s="20"/>
      <c r="AD2744" s="20"/>
      <c r="AE2744" s="20"/>
      <c r="AF2744" s="20"/>
      <c r="AG2744" s="20"/>
      <c r="AH2744" s="20"/>
    </row>
    <row r="2745" spans="1:34" s="1" customFormat="1">
      <c r="A2745" s="96"/>
      <c r="B2745" s="96"/>
      <c r="C2745" s="470"/>
      <c r="D2745" s="96"/>
      <c r="E2745" s="96"/>
      <c r="F2745" s="96"/>
      <c r="G2745" s="96"/>
      <c r="H2745" s="96"/>
      <c r="I2745" s="16"/>
      <c r="J2745" s="16"/>
      <c r="K2745" s="32"/>
      <c r="L2745" s="16"/>
      <c r="M2745" s="16"/>
      <c r="N2745" s="16"/>
      <c r="AA2745" s="20"/>
      <c r="AB2745" s="20"/>
      <c r="AC2745" s="20"/>
      <c r="AD2745" s="20"/>
      <c r="AE2745" s="20"/>
      <c r="AF2745" s="20"/>
      <c r="AG2745" s="20"/>
      <c r="AH2745" s="20"/>
    </row>
    <row r="2746" spans="1:34" s="1" customFormat="1">
      <c r="A2746" s="96"/>
      <c r="B2746" s="96"/>
      <c r="C2746" s="470"/>
      <c r="D2746" s="96"/>
      <c r="E2746" s="96"/>
      <c r="F2746" s="96"/>
      <c r="G2746" s="96"/>
      <c r="H2746" s="96"/>
      <c r="I2746" s="16"/>
      <c r="J2746" s="16"/>
      <c r="K2746" s="32"/>
      <c r="L2746" s="16"/>
      <c r="M2746" s="16"/>
      <c r="N2746" s="16"/>
      <c r="AA2746" s="20"/>
      <c r="AB2746" s="20"/>
      <c r="AC2746" s="20"/>
      <c r="AD2746" s="20"/>
      <c r="AE2746" s="20"/>
      <c r="AF2746" s="20"/>
      <c r="AG2746" s="20"/>
      <c r="AH2746" s="20"/>
    </row>
    <row r="2747" spans="1:34" s="1" customFormat="1">
      <c r="A2747" s="96"/>
      <c r="B2747" s="96"/>
      <c r="C2747" s="470"/>
      <c r="D2747" s="96"/>
      <c r="E2747" s="96"/>
      <c r="F2747" s="96"/>
      <c r="G2747" s="96"/>
      <c r="H2747" s="96"/>
      <c r="I2747" s="16"/>
      <c r="J2747" s="16"/>
      <c r="K2747" s="32"/>
      <c r="L2747" s="16"/>
      <c r="M2747" s="16"/>
      <c r="N2747" s="16"/>
      <c r="AA2747" s="20"/>
      <c r="AB2747" s="20"/>
      <c r="AC2747" s="20"/>
      <c r="AD2747" s="20"/>
      <c r="AE2747" s="20"/>
      <c r="AF2747" s="20"/>
      <c r="AG2747" s="20"/>
      <c r="AH2747" s="20"/>
    </row>
    <row r="2748" spans="1:34" s="1" customFormat="1">
      <c r="A2748" s="96"/>
      <c r="B2748" s="96"/>
      <c r="C2748" s="470"/>
      <c r="D2748" s="96"/>
      <c r="E2748" s="96"/>
      <c r="F2748" s="96"/>
      <c r="G2748" s="96"/>
      <c r="H2748" s="96"/>
      <c r="I2748" s="16"/>
      <c r="J2748" s="16"/>
      <c r="K2748" s="32"/>
      <c r="L2748" s="16"/>
      <c r="M2748" s="16"/>
      <c r="N2748" s="16"/>
      <c r="AA2748" s="20"/>
      <c r="AB2748" s="20"/>
      <c r="AC2748" s="20"/>
      <c r="AD2748" s="20"/>
      <c r="AE2748" s="20"/>
      <c r="AF2748" s="20"/>
      <c r="AG2748" s="20"/>
      <c r="AH2748" s="20"/>
    </row>
    <row r="2749" spans="1:34" s="1" customFormat="1">
      <c r="A2749" s="96"/>
      <c r="B2749" s="96"/>
      <c r="C2749" s="470"/>
      <c r="D2749" s="96"/>
      <c r="E2749" s="96"/>
      <c r="F2749" s="96"/>
      <c r="G2749" s="96"/>
      <c r="H2749" s="96"/>
      <c r="I2749" s="16"/>
      <c r="J2749" s="16"/>
      <c r="K2749" s="32"/>
      <c r="L2749" s="16"/>
      <c r="M2749" s="16"/>
      <c r="N2749" s="16"/>
      <c r="AA2749" s="20"/>
      <c r="AB2749" s="20"/>
      <c r="AC2749" s="20"/>
      <c r="AD2749" s="20"/>
      <c r="AE2749" s="20"/>
      <c r="AF2749" s="20"/>
      <c r="AG2749" s="20"/>
      <c r="AH2749" s="20"/>
    </row>
    <row r="2750" spans="1:34" s="1" customFormat="1">
      <c r="A2750" s="96"/>
      <c r="B2750" s="96"/>
      <c r="C2750" s="470"/>
      <c r="D2750" s="96"/>
      <c r="E2750" s="96"/>
      <c r="F2750" s="96"/>
      <c r="G2750" s="96"/>
      <c r="H2750" s="96"/>
      <c r="I2750" s="16"/>
      <c r="J2750" s="16"/>
      <c r="K2750" s="32"/>
      <c r="L2750" s="16"/>
      <c r="M2750" s="16"/>
      <c r="N2750" s="16"/>
      <c r="AA2750" s="20"/>
      <c r="AB2750" s="20"/>
      <c r="AC2750" s="20"/>
      <c r="AD2750" s="20"/>
      <c r="AE2750" s="20"/>
      <c r="AF2750" s="20"/>
      <c r="AG2750" s="20"/>
      <c r="AH2750" s="20"/>
    </row>
    <row r="2751" spans="1:34" s="1" customFormat="1">
      <c r="A2751" s="96"/>
      <c r="B2751" s="96"/>
      <c r="C2751" s="470"/>
      <c r="D2751" s="96"/>
      <c r="E2751" s="96"/>
      <c r="F2751" s="96"/>
      <c r="G2751" s="96"/>
      <c r="H2751" s="96"/>
      <c r="I2751" s="16"/>
      <c r="J2751" s="16"/>
      <c r="K2751" s="32"/>
      <c r="L2751" s="16"/>
      <c r="M2751" s="16"/>
      <c r="N2751" s="16"/>
      <c r="AA2751" s="20"/>
      <c r="AB2751" s="20"/>
      <c r="AC2751" s="20"/>
      <c r="AD2751" s="20"/>
      <c r="AE2751" s="20"/>
      <c r="AF2751" s="20"/>
      <c r="AG2751" s="20"/>
      <c r="AH2751" s="20"/>
    </row>
    <row r="2752" spans="1:34" s="1" customFormat="1">
      <c r="A2752" s="96"/>
      <c r="B2752" s="96"/>
      <c r="C2752" s="470"/>
      <c r="D2752" s="96"/>
      <c r="E2752" s="96"/>
      <c r="F2752" s="96"/>
      <c r="G2752" s="96"/>
      <c r="H2752" s="96"/>
      <c r="I2752" s="16"/>
      <c r="J2752" s="16"/>
      <c r="K2752" s="32"/>
      <c r="L2752" s="16"/>
      <c r="M2752" s="16"/>
      <c r="N2752" s="16"/>
      <c r="AA2752" s="20"/>
      <c r="AB2752" s="20"/>
      <c r="AC2752" s="20"/>
      <c r="AD2752" s="20"/>
      <c r="AE2752" s="20"/>
      <c r="AF2752" s="20"/>
      <c r="AG2752" s="20"/>
      <c r="AH2752" s="20"/>
    </row>
    <row r="2753" spans="1:34" s="1" customFormat="1">
      <c r="A2753" s="96"/>
      <c r="B2753" s="96"/>
      <c r="C2753" s="470"/>
      <c r="D2753" s="96"/>
      <c r="E2753" s="96"/>
      <c r="F2753" s="96"/>
      <c r="G2753" s="96"/>
      <c r="H2753" s="96"/>
      <c r="I2753" s="16"/>
      <c r="J2753" s="16"/>
      <c r="K2753" s="32"/>
      <c r="L2753" s="16"/>
      <c r="M2753" s="16"/>
      <c r="N2753" s="16"/>
      <c r="AA2753" s="20"/>
      <c r="AB2753" s="20"/>
      <c r="AC2753" s="20"/>
      <c r="AD2753" s="20"/>
      <c r="AE2753" s="20"/>
      <c r="AF2753" s="20"/>
      <c r="AG2753" s="20"/>
      <c r="AH2753" s="20"/>
    </row>
    <row r="2754" spans="1:34" s="1" customFormat="1">
      <c r="A2754" s="96"/>
      <c r="B2754" s="96"/>
      <c r="C2754" s="470"/>
      <c r="D2754" s="96"/>
      <c r="E2754" s="96"/>
      <c r="F2754" s="96"/>
      <c r="G2754" s="96"/>
      <c r="H2754" s="96"/>
      <c r="I2754" s="16"/>
      <c r="J2754" s="16"/>
      <c r="K2754" s="32"/>
      <c r="L2754" s="16"/>
      <c r="M2754" s="16"/>
      <c r="N2754" s="16"/>
      <c r="AA2754" s="20"/>
      <c r="AB2754" s="20"/>
      <c r="AC2754" s="20"/>
      <c r="AD2754" s="20"/>
      <c r="AE2754" s="20"/>
      <c r="AF2754" s="20"/>
      <c r="AG2754" s="20"/>
      <c r="AH2754" s="20"/>
    </row>
    <row r="2755" spans="1:34" s="1" customFormat="1">
      <c r="A2755" s="96"/>
      <c r="B2755" s="96"/>
      <c r="C2755" s="470"/>
      <c r="D2755" s="96"/>
      <c r="E2755" s="96"/>
      <c r="F2755" s="96"/>
      <c r="G2755" s="96"/>
      <c r="H2755" s="96"/>
      <c r="I2755" s="16"/>
      <c r="J2755" s="16"/>
      <c r="K2755" s="32"/>
      <c r="L2755" s="16"/>
      <c r="M2755" s="16"/>
      <c r="N2755" s="16"/>
      <c r="AA2755" s="20"/>
      <c r="AB2755" s="20"/>
      <c r="AC2755" s="20"/>
      <c r="AD2755" s="20"/>
      <c r="AE2755" s="20"/>
      <c r="AF2755" s="20"/>
      <c r="AG2755" s="20"/>
      <c r="AH2755" s="20"/>
    </row>
    <row r="2756" spans="1:34" s="1" customFormat="1">
      <c r="A2756" s="96"/>
      <c r="B2756" s="96"/>
      <c r="C2756" s="470"/>
      <c r="D2756" s="96"/>
      <c r="E2756" s="96"/>
      <c r="F2756" s="96"/>
      <c r="G2756" s="96"/>
      <c r="H2756" s="96"/>
      <c r="I2756" s="16"/>
      <c r="J2756" s="16"/>
      <c r="K2756" s="32"/>
      <c r="L2756" s="16"/>
      <c r="M2756" s="16"/>
      <c r="N2756" s="16"/>
      <c r="AA2756" s="20"/>
      <c r="AB2756" s="20"/>
      <c r="AC2756" s="20"/>
      <c r="AD2756" s="20"/>
      <c r="AE2756" s="20"/>
      <c r="AF2756" s="20"/>
      <c r="AG2756" s="20"/>
      <c r="AH2756" s="20"/>
    </row>
    <row r="2757" spans="1:34" s="1" customFormat="1">
      <c r="A2757" s="96"/>
      <c r="B2757" s="96"/>
      <c r="C2757" s="470"/>
      <c r="D2757" s="96"/>
      <c r="E2757" s="96"/>
      <c r="F2757" s="96"/>
      <c r="G2757" s="96"/>
      <c r="H2757" s="96"/>
      <c r="I2757" s="16"/>
      <c r="J2757" s="16"/>
      <c r="K2757" s="32"/>
      <c r="L2757" s="16"/>
      <c r="M2757" s="16"/>
      <c r="N2757" s="16"/>
      <c r="AA2757" s="20"/>
      <c r="AB2757" s="20"/>
      <c r="AC2757" s="20"/>
      <c r="AD2757" s="20"/>
      <c r="AE2757" s="20"/>
      <c r="AF2757" s="20"/>
      <c r="AG2757" s="20"/>
      <c r="AH2757" s="20"/>
    </row>
    <row r="2758" spans="1:34" s="1" customFormat="1">
      <c r="A2758" s="96"/>
      <c r="B2758" s="96"/>
      <c r="C2758" s="470"/>
      <c r="D2758" s="96"/>
      <c r="E2758" s="96"/>
      <c r="F2758" s="96"/>
      <c r="G2758" s="96"/>
      <c r="H2758" s="96"/>
      <c r="I2758" s="16"/>
      <c r="J2758" s="16"/>
      <c r="K2758" s="32"/>
      <c r="L2758" s="16"/>
      <c r="M2758" s="16"/>
      <c r="N2758" s="16"/>
      <c r="AA2758" s="20"/>
      <c r="AB2758" s="20"/>
      <c r="AC2758" s="20"/>
      <c r="AD2758" s="20"/>
      <c r="AE2758" s="20"/>
      <c r="AF2758" s="20"/>
      <c r="AG2758" s="20"/>
      <c r="AH2758" s="20"/>
    </row>
    <row r="2759" spans="1:34" s="1" customFormat="1">
      <c r="A2759" s="96"/>
      <c r="B2759" s="96"/>
      <c r="C2759" s="470"/>
      <c r="D2759" s="96"/>
      <c r="E2759" s="96"/>
      <c r="F2759" s="96"/>
      <c r="G2759" s="96"/>
      <c r="H2759" s="96"/>
      <c r="I2759" s="16"/>
      <c r="J2759" s="16"/>
      <c r="K2759" s="32"/>
      <c r="L2759" s="16"/>
      <c r="M2759" s="16"/>
      <c r="N2759" s="16"/>
      <c r="AA2759" s="20"/>
      <c r="AB2759" s="20"/>
      <c r="AC2759" s="20"/>
      <c r="AD2759" s="20"/>
      <c r="AE2759" s="20"/>
      <c r="AF2759" s="20"/>
      <c r="AG2759" s="20"/>
      <c r="AH2759" s="20"/>
    </row>
    <row r="2760" spans="1:34" s="1" customFormat="1">
      <c r="A2760" s="96"/>
      <c r="B2760" s="96"/>
      <c r="C2760" s="470"/>
      <c r="D2760" s="96"/>
      <c r="E2760" s="96"/>
      <c r="F2760" s="96"/>
      <c r="G2760" s="96"/>
      <c r="H2760" s="96"/>
      <c r="I2760" s="16"/>
      <c r="J2760" s="16"/>
      <c r="K2760" s="32"/>
      <c r="L2760" s="16"/>
      <c r="M2760" s="16"/>
      <c r="N2760" s="16"/>
      <c r="AA2760" s="20"/>
      <c r="AB2760" s="20"/>
      <c r="AC2760" s="20"/>
      <c r="AD2760" s="20"/>
      <c r="AE2760" s="20"/>
      <c r="AF2760" s="20"/>
      <c r="AG2760" s="20"/>
      <c r="AH2760" s="20"/>
    </row>
    <row r="2761" spans="1:34" s="1" customFormat="1">
      <c r="A2761" s="96"/>
      <c r="B2761" s="96"/>
      <c r="C2761" s="470"/>
      <c r="D2761" s="96"/>
      <c r="E2761" s="96"/>
      <c r="F2761" s="96"/>
      <c r="G2761" s="96"/>
      <c r="H2761" s="96"/>
      <c r="I2761" s="16"/>
      <c r="J2761" s="16"/>
      <c r="K2761" s="32"/>
      <c r="L2761" s="16"/>
      <c r="M2761" s="16"/>
      <c r="N2761" s="16"/>
      <c r="AA2761" s="20"/>
      <c r="AB2761" s="20"/>
      <c r="AC2761" s="20"/>
      <c r="AD2761" s="20"/>
      <c r="AE2761" s="20"/>
      <c r="AF2761" s="20"/>
      <c r="AG2761" s="20"/>
      <c r="AH2761" s="20"/>
    </row>
    <row r="2762" spans="1:34" s="1" customFormat="1">
      <c r="A2762" s="96"/>
      <c r="B2762" s="96"/>
      <c r="C2762" s="470"/>
      <c r="D2762" s="96"/>
      <c r="E2762" s="96"/>
      <c r="F2762" s="96"/>
      <c r="G2762" s="96"/>
      <c r="H2762" s="96"/>
      <c r="I2762" s="16"/>
      <c r="J2762" s="16"/>
      <c r="K2762" s="32"/>
      <c r="L2762" s="16"/>
      <c r="M2762" s="16"/>
      <c r="N2762" s="16"/>
      <c r="AA2762" s="20"/>
      <c r="AB2762" s="20"/>
      <c r="AC2762" s="20"/>
      <c r="AD2762" s="20"/>
      <c r="AE2762" s="20"/>
      <c r="AF2762" s="20"/>
      <c r="AG2762" s="20"/>
      <c r="AH2762" s="20"/>
    </row>
    <row r="2763" spans="1:34" s="1" customFormat="1">
      <c r="A2763" s="96"/>
      <c r="B2763" s="96"/>
      <c r="C2763" s="470"/>
      <c r="D2763" s="96"/>
      <c r="E2763" s="96"/>
      <c r="F2763" s="96"/>
      <c r="G2763" s="96"/>
      <c r="H2763" s="96"/>
      <c r="I2763" s="16"/>
      <c r="J2763" s="16"/>
      <c r="K2763" s="32"/>
      <c r="L2763" s="16"/>
      <c r="M2763" s="16"/>
      <c r="N2763" s="16"/>
      <c r="AA2763" s="20"/>
      <c r="AB2763" s="20"/>
      <c r="AC2763" s="20"/>
      <c r="AD2763" s="20"/>
      <c r="AE2763" s="20"/>
      <c r="AF2763" s="20"/>
      <c r="AG2763" s="20"/>
      <c r="AH2763" s="20"/>
    </row>
    <row r="2764" spans="1:34" s="1" customFormat="1">
      <c r="A2764" s="96"/>
      <c r="B2764" s="96"/>
      <c r="C2764" s="470"/>
      <c r="D2764" s="96"/>
      <c r="E2764" s="96"/>
      <c r="F2764" s="96"/>
      <c r="G2764" s="96"/>
      <c r="H2764" s="96"/>
      <c r="I2764" s="16"/>
      <c r="J2764" s="16"/>
      <c r="K2764" s="32"/>
      <c r="L2764" s="16"/>
      <c r="M2764" s="16"/>
      <c r="N2764" s="16"/>
      <c r="AA2764" s="20"/>
      <c r="AB2764" s="20"/>
      <c r="AC2764" s="20"/>
      <c r="AD2764" s="20"/>
      <c r="AE2764" s="20"/>
      <c r="AF2764" s="20"/>
      <c r="AG2764" s="20"/>
      <c r="AH2764" s="20"/>
    </row>
    <row r="2765" spans="1:34" s="1" customFormat="1">
      <c r="A2765" s="96"/>
      <c r="B2765" s="96"/>
      <c r="C2765" s="470"/>
      <c r="D2765" s="96"/>
      <c r="E2765" s="96"/>
      <c r="F2765" s="96"/>
      <c r="G2765" s="96"/>
      <c r="H2765" s="96"/>
      <c r="I2765" s="16"/>
      <c r="J2765" s="16"/>
      <c r="K2765" s="32"/>
      <c r="L2765" s="16"/>
      <c r="M2765" s="16"/>
      <c r="N2765" s="16"/>
      <c r="AA2765" s="20"/>
      <c r="AB2765" s="20"/>
      <c r="AC2765" s="20"/>
      <c r="AD2765" s="20"/>
      <c r="AE2765" s="20"/>
      <c r="AF2765" s="20"/>
      <c r="AG2765" s="20"/>
      <c r="AH2765" s="20"/>
    </row>
    <row r="2766" spans="1:34" s="1" customFormat="1">
      <c r="A2766" s="96"/>
      <c r="B2766" s="96"/>
      <c r="C2766" s="470"/>
      <c r="D2766" s="96"/>
      <c r="E2766" s="96"/>
      <c r="F2766" s="96"/>
      <c r="G2766" s="96"/>
      <c r="H2766" s="96"/>
      <c r="I2766" s="16"/>
      <c r="J2766" s="16"/>
      <c r="K2766" s="32"/>
      <c r="L2766" s="16"/>
      <c r="M2766" s="16"/>
      <c r="N2766" s="16"/>
      <c r="AA2766" s="20"/>
      <c r="AB2766" s="20"/>
      <c r="AC2766" s="20"/>
      <c r="AD2766" s="20"/>
      <c r="AE2766" s="20"/>
      <c r="AF2766" s="20"/>
      <c r="AG2766" s="20"/>
      <c r="AH2766" s="20"/>
    </row>
    <row r="2767" spans="1:34" s="1" customFormat="1">
      <c r="A2767" s="96"/>
      <c r="B2767" s="96"/>
      <c r="C2767" s="470"/>
      <c r="D2767" s="96"/>
      <c r="E2767" s="96"/>
      <c r="F2767" s="96"/>
      <c r="G2767" s="96"/>
      <c r="H2767" s="96"/>
      <c r="I2767" s="16"/>
      <c r="J2767" s="16"/>
      <c r="K2767" s="32"/>
      <c r="L2767" s="16"/>
      <c r="M2767" s="16"/>
      <c r="N2767" s="16"/>
      <c r="AA2767" s="20"/>
      <c r="AB2767" s="20"/>
      <c r="AC2767" s="20"/>
      <c r="AD2767" s="20"/>
      <c r="AE2767" s="20"/>
      <c r="AF2767" s="20"/>
      <c r="AG2767" s="20"/>
      <c r="AH2767" s="20"/>
    </row>
    <row r="2768" spans="1:34" s="1" customFormat="1">
      <c r="A2768" s="96"/>
      <c r="B2768" s="96"/>
      <c r="C2768" s="470"/>
      <c r="D2768" s="96"/>
      <c r="E2768" s="96"/>
      <c r="F2768" s="96"/>
      <c r="G2768" s="96"/>
      <c r="H2768" s="96"/>
      <c r="I2768" s="16"/>
      <c r="J2768" s="16"/>
      <c r="K2768" s="32"/>
      <c r="L2768" s="16"/>
      <c r="M2768" s="16"/>
      <c r="N2768" s="16"/>
      <c r="AA2768" s="20"/>
      <c r="AB2768" s="20"/>
      <c r="AC2768" s="20"/>
      <c r="AD2768" s="20"/>
      <c r="AE2768" s="20"/>
      <c r="AF2768" s="20"/>
      <c r="AG2768" s="20"/>
      <c r="AH2768" s="20"/>
    </row>
    <row r="2769" spans="1:34" s="1" customFormat="1">
      <c r="A2769" s="96"/>
      <c r="B2769" s="96"/>
      <c r="C2769" s="470"/>
      <c r="D2769" s="96"/>
      <c r="E2769" s="96"/>
      <c r="F2769" s="96"/>
      <c r="G2769" s="96"/>
      <c r="H2769" s="96"/>
      <c r="I2769" s="16"/>
      <c r="J2769" s="16"/>
      <c r="K2769" s="32"/>
      <c r="L2769" s="16"/>
      <c r="M2769" s="16"/>
      <c r="N2769" s="16"/>
      <c r="AA2769" s="20"/>
      <c r="AB2769" s="20"/>
      <c r="AC2769" s="20"/>
      <c r="AD2769" s="20"/>
      <c r="AE2769" s="20"/>
      <c r="AF2769" s="20"/>
      <c r="AG2769" s="20"/>
      <c r="AH2769" s="20"/>
    </row>
    <row r="2770" spans="1:34" s="1" customFormat="1">
      <c r="A2770" s="96"/>
      <c r="B2770" s="96"/>
      <c r="C2770" s="470"/>
      <c r="D2770" s="96"/>
      <c r="E2770" s="96"/>
      <c r="F2770" s="96"/>
      <c r="G2770" s="96"/>
      <c r="H2770" s="96"/>
      <c r="I2770" s="16"/>
      <c r="J2770" s="16"/>
      <c r="K2770" s="32"/>
      <c r="L2770" s="16"/>
      <c r="M2770" s="16"/>
      <c r="N2770" s="16"/>
      <c r="AA2770" s="20"/>
      <c r="AB2770" s="20"/>
      <c r="AC2770" s="20"/>
      <c r="AD2770" s="20"/>
      <c r="AE2770" s="20"/>
      <c r="AF2770" s="20"/>
      <c r="AG2770" s="20"/>
      <c r="AH2770" s="20"/>
    </row>
    <row r="2771" spans="1:34" s="1" customFormat="1">
      <c r="A2771" s="96"/>
      <c r="B2771" s="96"/>
      <c r="C2771" s="470"/>
      <c r="D2771" s="96"/>
      <c r="E2771" s="96"/>
      <c r="F2771" s="96"/>
      <c r="G2771" s="96"/>
      <c r="H2771" s="96"/>
      <c r="I2771" s="16"/>
      <c r="J2771" s="16"/>
      <c r="K2771" s="32"/>
      <c r="L2771" s="16"/>
      <c r="M2771" s="16"/>
      <c r="N2771" s="16"/>
      <c r="AA2771" s="20"/>
      <c r="AB2771" s="20"/>
      <c r="AC2771" s="20"/>
      <c r="AD2771" s="20"/>
      <c r="AE2771" s="20"/>
      <c r="AF2771" s="20"/>
      <c r="AG2771" s="20"/>
      <c r="AH2771" s="20"/>
    </row>
    <row r="2772" spans="1:34" s="1" customFormat="1">
      <c r="A2772" s="96"/>
      <c r="B2772" s="96"/>
      <c r="C2772" s="470"/>
      <c r="D2772" s="96"/>
      <c r="E2772" s="96"/>
      <c r="F2772" s="96"/>
      <c r="G2772" s="96"/>
      <c r="H2772" s="96"/>
      <c r="I2772" s="16"/>
      <c r="J2772" s="16"/>
      <c r="K2772" s="32"/>
      <c r="L2772" s="16"/>
      <c r="M2772" s="16"/>
      <c r="N2772" s="16"/>
      <c r="AA2772" s="20"/>
      <c r="AB2772" s="20"/>
      <c r="AC2772" s="20"/>
      <c r="AD2772" s="20"/>
      <c r="AE2772" s="20"/>
      <c r="AF2772" s="20"/>
      <c r="AG2772" s="20"/>
      <c r="AH2772" s="20"/>
    </row>
    <row r="2773" spans="1:34" s="1" customFormat="1">
      <c r="A2773" s="96"/>
      <c r="B2773" s="96"/>
      <c r="C2773" s="470"/>
      <c r="D2773" s="96"/>
      <c r="E2773" s="96"/>
      <c r="F2773" s="96"/>
      <c r="G2773" s="96"/>
      <c r="H2773" s="96"/>
      <c r="I2773" s="16"/>
      <c r="J2773" s="16"/>
      <c r="K2773" s="32"/>
      <c r="L2773" s="16"/>
      <c r="M2773" s="16"/>
      <c r="N2773" s="16"/>
      <c r="AA2773" s="20"/>
      <c r="AB2773" s="20"/>
      <c r="AC2773" s="20"/>
      <c r="AD2773" s="20"/>
      <c r="AE2773" s="20"/>
      <c r="AF2773" s="20"/>
      <c r="AG2773" s="20"/>
      <c r="AH2773" s="20"/>
    </row>
    <row r="2774" spans="1:34" s="1" customFormat="1">
      <c r="A2774" s="96"/>
      <c r="B2774" s="96"/>
      <c r="C2774" s="470"/>
      <c r="D2774" s="96"/>
      <c r="E2774" s="96"/>
      <c r="F2774" s="96"/>
      <c r="G2774" s="96"/>
      <c r="H2774" s="96"/>
      <c r="I2774" s="16"/>
      <c r="J2774" s="16"/>
      <c r="K2774" s="32"/>
      <c r="L2774" s="16"/>
      <c r="M2774" s="16"/>
      <c r="N2774" s="16"/>
      <c r="AA2774" s="20"/>
      <c r="AB2774" s="20"/>
      <c r="AC2774" s="20"/>
      <c r="AD2774" s="20"/>
      <c r="AE2774" s="20"/>
      <c r="AF2774" s="20"/>
      <c r="AG2774" s="20"/>
      <c r="AH2774" s="20"/>
    </row>
    <row r="2775" spans="1:34" s="1" customFormat="1">
      <c r="A2775" s="96"/>
      <c r="B2775" s="96"/>
      <c r="C2775" s="470"/>
      <c r="D2775" s="96"/>
      <c r="E2775" s="96"/>
      <c r="F2775" s="96"/>
      <c r="G2775" s="96"/>
      <c r="H2775" s="96"/>
      <c r="I2775" s="16"/>
      <c r="J2775" s="16"/>
      <c r="K2775" s="32"/>
      <c r="L2775" s="16"/>
      <c r="M2775" s="16"/>
      <c r="N2775" s="16"/>
      <c r="AA2775" s="20"/>
      <c r="AB2775" s="20"/>
      <c r="AC2775" s="20"/>
      <c r="AD2775" s="20"/>
      <c r="AE2775" s="20"/>
      <c r="AF2775" s="20"/>
      <c r="AG2775" s="20"/>
      <c r="AH2775" s="20"/>
    </row>
    <row r="2776" spans="1:34" s="1" customFormat="1">
      <c r="A2776" s="96"/>
      <c r="B2776" s="96"/>
      <c r="C2776" s="470"/>
      <c r="D2776" s="96"/>
      <c r="E2776" s="96"/>
      <c r="F2776" s="96"/>
      <c r="G2776" s="96"/>
      <c r="H2776" s="96"/>
      <c r="I2776" s="16"/>
      <c r="J2776" s="16"/>
      <c r="K2776" s="32"/>
      <c r="L2776" s="16"/>
      <c r="M2776" s="16"/>
      <c r="N2776" s="16"/>
      <c r="AA2776" s="20"/>
      <c r="AB2776" s="20"/>
      <c r="AC2776" s="20"/>
      <c r="AD2776" s="20"/>
      <c r="AE2776" s="20"/>
      <c r="AF2776" s="20"/>
      <c r="AG2776" s="20"/>
      <c r="AH2776" s="20"/>
    </row>
    <row r="2777" spans="1:34" s="1" customFormat="1">
      <c r="A2777" s="96"/>
      <c r="B2777" s="96"/>
      <c r="C2777" s="470"/>
      <c r="D2777" s="96"/>
      <c r="E2777" s="96"/>
      <c r="F2777" s="96"/>
      <c r="G2777" s="96"/>
      <c r="H2777" s="96"/>
      <c r="I2777" s="16"/>
      <c r="J2777" s="16"/>
      <c r="K2777" s="32"/>
      <c r="L2777" s="16"/>
      <c r="M2777" s="16"/>
      <c r="N2777" s="16"/>
      <c r="AA2777" s="20"/>
      <c r="AB2777" s="20"/>
      <c r="AC2777" s="20"/>
      <c r="AD2777" s="20"/>
      <c r="AE2777" s="20"/>
      <c r="AF2777" s="20"/>
      <c r="AG2777" s="20"/>
      <c r="AH2777" s="20"/>
    </row>
    <row r="2778" spans="1:34" s="1" customFormat="1">
      <c r="A2778" s="96"/>
      <c r="B2778" s="96"/>
      <c r="C2778" s="470"/>
      <c r="D2778" s="96"/>
      <c r="E2778" s="96"/>
      <c r="F2778" s="96"/>
      <c r="G2778" s="96"/>
      <c r="H2778" s="96"/>
      <c r="I2778" s="16"/>
      <c r="J2778" s="16"/>
      <c r="K2778" s="32"/>
      <c r="L2778" s="16"/>
      <c r="M2778" s="16"/>
      <c r="N2778" s="16"/>
      <c r="AA2778" s="20"/>
      <c r="AB2778" s="20"/>
      <c r="AC2778" s="20"/>
      <c r="AD2778" s="20"/>
      <c r="AE2778" s="20"/>
      <c r="AF2778" s="20"/>
      <c r="AG2778" s="20"/>
      <c r="AH2778" s="20"/>
    </row>
    <row r="2779" spans="1:34" s="1" customFormat="1">
      <c r="A2779" s="96"/>
      <c r="B2779" s="96"/>
      <c r="C2779" s="470"/>
      <c r="D2779" s="96"/>
      <c r="E2779" s="96"/>
      <c r="F2779" s="96"/>
      <c r="G2779" s="96"/>
      <c r="H2779" s="96"/>
      <c r="I2779" s="16"/>
      <c r="J2779" s="16"/>
      <c r="K2779" s="32"/>
      <c r="L2779" s="16"/>
      <c r="M2779" s="16"/>
      <c r="N2779" s="16"/>
      <c r="AA2779" s="20"/>
      <c r="AB2779" s="20"/>
      <c r="AC2779" s="20"/>
      <c r="AD2779" s="20"/>
      <c r="AE2779" s="20"/>
      <c r="AF2779" s="20"/>
      <c r="AG2779" s="20"/>
      <c r="AH2779" s="20"/>
    </row>
    <row r="2780" spans="1:34" s="1" customFormat="1">
      <c r="A2780" s="96"/>
      <c r="B2780" s="96"/>
      <c r="C2780" s="470"/>
      <c r="D2780" s="96"/>
      <c r="E2780" s="96"/>
      <c r="F2780" s="96"/>
      <c r="G2780" s="96"/>
      <c r="H2780" s="96"/>
      <c r="I2780" s="16"/>
      <c r="J2780" s="16"/>
      <c r="K2780" s="32"/>
      <c r="L2780" s="16"/>
      <c r="M2780" s="16"/>
      <c r="N2780" s="16"/>
      <c r="AA2780" s="20"/>
      <c r="AB2780" s="20"/>
      <c r="AC2780" s="20"/>
      <c r="AD2780" s="20"/>
      <c r="AE2780" s="20"/>
      <c r="AF2780" s="20"/>
      <c r="AG2780" s="20"/>
      <c r="AH2780" s="20"/>
    </row>
    <row r="2781" spans="1:34" s="1" customFormat="1">
      <c r="A2781" s="96"/>
      <c r="B2781" s="96"/>
      <c r="C2781" s="470"/>
      <c r="D2781" s="96"/>
      <c r="E2781" s="96"/>
      <c r="F2781" s="96"/>
      <c r="G2781" s="96"/>
      <c r="H2781" s="96"/>
      <c r="I2781" s="16"/>
      <c r="J2781" s="16"/>
      <c r="K2781" s="32"/>
      <c r="L2781" s="16"/>
      <c r="M2781" s="16"/>
      <c r="N2781" s="16"/>
      <c r="AA2781" s="20"/>
      <c r="AB2781" s="20"/>
      <c r="AC2781" s="20"/>
      <c r="AD2781" s="20"/>
      <c r="AE2781" s="20"/>
      <c r="AF2781" s="20"/>
      <c r="AG2781" s="20"/>
      <c r="AH2781" s="20"/>
    </row>
    <row r="2782" spans="1:34" s="1" customFormat="1">
      <c r="A2782" s="96"/>
      <c r="B2782" s="96"/>
      <c r="C2782" s="470"/>
      <c r="D2782" s="96"/>
      <c r="E2782" s="96"/>
      <c r="F2782" s="96"/>
      <c r="G2782" s="96"/>
      <c r="H2782" s="96"/>
      <c r="I2782" s="16"/>
      <c r="J2782" s="16"/>
      <c r="K2782" s="32"/>
      <c r="L2782" s="16"/>
      <c r="M2782" s="16"/>
      <c r="N2782" s="16"/>
      <c r="AA2782" s="20"/>
      <c r="AB2782" s="20"/>
      <c r="AC2782" s="20"/>
      <c r="AD2782" s="20"/>
      <c r="AE2782" s="20"/>
      <c r="AF2782" s="20"/>
      <c r="AG2782" s="20"/>
      <c r="AH2782" s="20"/>
    </row>
    <row r="2783" spans="1:34" s="1" customFormat="1">
      <c r="A2783" s="96"/>
      <c r="B2783" s="96"/>
      <c r="C2783" s="470"/>
      <c r="D2783" s="96"/>
      <c r="E2783" s="96"/>
      <c r="F2783" s="96"/>
      <c r="G2783" s="96"/>
      <c r="H2783" s="96"/>
      <c r="I2783" s="16"/>
      <c r="J2783" s="16"/>
      <c r="K2783" s="32"/>
      <c r="L2783" s="16"/>
      <c r="M2783" s="16"/>
      <c r="N2783" s="16"/>
      <c r="AA2783" s="20"/>
      <c r="AB2783" s="20"/>
      <c r="AC2783" s="20"/>
      <c r="AD2783" s="20"/>
      <c r="AE2783" s="20"/>
      <c r="AF2783" s="20"/>
      <c r="AG2783" s="20"/>
      <c r="AH2783" s="20"/>
    </row>
    <row r="2784" spans="1:34" s="1" customFormat="1">
      <c r="A2784" s="96"/>
      <c r="B2784" s="96"/>
      <c r="C2784" s="470"/>
      <c r="D2784" s="96"/>
      <c r="E2784" s="96"/>
      <c r="F2784" s="96"/>
      <c r="G2784" s="96"/>
      <c r="H2784" s="96"/>
      <c r="I2784" s="16"/>
      <c r="J2784" s="16"/>
      <c r="K2784" s="32"/>
      <c r="L2784" s="16"/>
      <c r="M2784" s="16"/>
      <c r="N2784" s="16"/>
      <c r="AA2784" s="20"/>
      <c r="AB2784" s="20"/>
      <c r="AC2784" s="20"/>
      <c r="AD2784" s="20"/>
      <c r="AE2784" s="20"/>
      <c r="AF2784" s="20"/>
      <c r="AG2784" s="20"/>
      <c r="AH2784" s="20"/>
    </row>
    <row r="2785" spans="1:34" s="1" customFormat="1">
      <c r="A2785" s="96"/>
      <c r="B2785" s="96"/>
      <c r="C2785" s="470"/>
      <c r="D2785" s="96"/>
      <c r="E2785" s="96"/>
      <c r="F2785" s="96"/>
      <c r="G2785" s="96"/>
      <c r="H2785" s="96"/>
      <c r="I2785" s="16"/>
      <c r="J2785" s="16"/>
      <c r="K2785" s="32"/>
      <c r="L2785" s="16"/>
      <c r="M2785" s="16"/>
      <c r="N2785" s="16"/>
      <c r="AA2785" s="20"/>
      <c r="AB2785" s="20"/>
      <c r="AC2785" s="20"/>
      <c r="AD2785" s="20"/>
      <c r="AE2785" s="20"/>
      <c r="AF2785" s="20"/>
      <c r="AG2785" s="20"/>
      <c r="AH2785" s="20"/>
    </row>
    <row r="2786" spans="1:34" s="1" customFormat="1">
      <c r="A2786" s="96"/>
      <c r="B2786" s="96"/>
      <c r="C2786" s="470"/>
      <c r="D2786" s="96"/>
      <c r="E2786" s="96"/>
      <c r="F2786" s="96"/>
      <c r="G2786" s="96"/>
      <c r="H2786" s="96"/>
      <c r="I2786" s="16"/>
      <c r="J2786" s="16"/>
      <c r="K2786" s="32"/>
      <c r="L2786" s="16"/>
      <c r="M2786" s="16"/>
      <c r="N2786" s="16"/>
      <c r="AA2786" s="20"/>
      <c r="AB2786" s="20"/>
      <c r="AC2786" s="20"/>
      <c r="AD2786" s="20"/>
      <c r="AE2786" s="20"/>
      <c r="AF2786" s="20"/>
      <c r="AG2786" s="20"/>
      <c r="AH2786" s="20"/>
    </row>
    <row r="2787" spans="1:34" s="1" customFormat="1">
      <c r="A2787" s="96"/>
      <c r="B2787" s="96"/>
      <c r="C2787" s="470"/>
      <c r="D2787" s="96"/>
      <c r="E2787" s="96"/>
      <c r="F2787" s="96"/>
      <c r="G2787" s="96"/>
      <c r="H2787" s="96"/>
      <c r="I2787" s="16"/>
      <c r="J2787" s="16"/>
      <c r="K2787" s="32"/>
      <c r="L2787" s="16"/>
      <c r="M2787" s="16"/>
      <c r="N2787" s="16"/>
      <c r="AA2787" s="20"/>
      <c r="AB2787" s="20"/>
      <c r="AC2787" s="20"/>
      <c r="AD2787" s="20"/>
      <c r="AE2787" s="20"/>
      <c r="AF2787" s="20"/>
      <c r="AG2787" s="20"/>
      <c r="AH2787" s="20"/>
    </row>
    <row r="2788" spans="1:34" s="1" customFormat="1">
      <c r="A2788" s="96"/>
      <c r="B2788" s="96"/>
      <c r="C2788" s="470"/>
      <c r="D2788" s="96"/>
      <c r="E2788" s="96"/>
      <c r="F2788" s="96"/>
      <c r="G2788" s="96"/>
      <c r="H2788" s="96"/>
      <c r="I2788" s="16"/>
      <c r="J2788" s="16"/>
      <c r="K2788" s="32"/>
      <c r="L2788" s="16"/>
      <c r="M2788" s="16"/>
      <c r="N2788" s="16"/>
      <c r="AA2788" s="20"/>
      <c r="AB2788" s="20"/>
      <c r="AC2788" s="20"/>
      <c r="AD2788" s="20"/>
      <c r="AE2788" s="20"/>
      <c r="AF2788" s="20"/>
      <c r="AG2788" s="20"/>
      <c r="AH2788" s="20"/>
    </row>
    <row r="2789" spans="1:34" s="1" customFormat="1">
      <c r="A2789" s="96"/>
      <c r="B2789" s="96"/>
      <c r="C2789" s="470"/>
      <c r="D2789" s="96"/>
      <c r="E2789" s="96"/>
      <c r="F2789" s="96"/>
      <c r="G2789" s="96"/>
      <c r="H2789" s="96"/>
      <c r="I2789" s="16"/>
      <c r="J2789" s="16"/>
      <c r="K2789" s="32"/>
      <c r="L2789" s="16"/>
      <c r="M2789" s="16"/>
      <c r="N2789" s="16"/>
      <c r="AA2789" s="20"/>
      <c r="AB2789" s="20"/>
      <c r="AC2789" s="20"/>
      <c r="AD2789" s="20"/>
      <c r="AE2789" s="20"/>
      <c r="AF2789" s="20"/>
      <c r="AG2789" s="20"/>
      <c r="AH2789" s="20"/>
    </row>
    <row r="2790" spans="1:34" s="1" customFormat="1">
      <c r="A2790" s="96"/>
      <c r="B2790" s="96"/>
      <c r="C2790" s="470"/>
      <c r="D2790" s="96"/>
      <c r="E2790" s="96"/>
      <c r="F2790" s="96"/>
      <c r="G2790" s="96"/>
      <c r="H2790" s="96"/>
      <c r="I2790" s="16"/>
      <c r="J2790" s="16"/>
      <c r="K2790" s="32"/>
      <c r="L2790" s="16"/>
      <c r="M2790" s="16"/>
      <c r="N2790" s="16"/>
      <c r="AA2790" s="20"/>
      <c r="AB2790" s="20"/>
      <c r="AC2790" s="20"/>
      <c r="AD2790" s="20"/>
      <c r="AE2790" s="20"/>
      <c r="AF2790" s="20"/>
      <c r="AG2790" s="20"/>
      <c r="AH2790" s="20"/>
    </row>
    <row r="2791" spans="1:34" s="1" customFormat="1">
      <c r="A2791" s="96"/>
      <c r="B2791" s="96"/>
      <c r="C2791" s="470"/>
      <c r="D2791" s="96"/>
      <c r="E2791" s="96"/>
      <c r="F2791" s="96"/>
      <c r="G2791" s="96"/>
      <c r="H2791" s="96"/>
      <c r="I2791" s="16"/>
      <c r="J2791" s="16"/>
      <c r="K2791" s="32"/>
      <c r="L2791" s="16"/>
      <c r="M2791" s="16"/>
      <c r="N2791" s="16"/>
      <c r="AA2791" s="20"/>
      <c r="AB2791" s="20"/>
      <c r="AC2791" s="20"/>
      <c r="AD2791" s="20"/>
      <c r="AE2791" s="20"/>
      <c r="AF2791" s="20"/>
      <c r="AG2791" s="20"/>
      <c r="AH2791" s="20"/>
    </row>
    <row r="2792" spans="1:34" s="1" customFormat="1">
      <c r="A2792" s="96"/>
      <c r="B2792" s="96"/>
      <c r="C2792" s="470"/>
      <c r="D2792" s="96"/>
      <c r="E2792" s="96"/>
      <c r="F2792" s="96"/>
      <c r="G2792" s="96"/>
      <c r="H2792" s="96"/>
      <c r="I2792" s="16"/>
      <c r="J2792" s="16"/>
      <c r="K2792" s="32"/>
      <c r="L2792" s="16"/>
      <c r="M2792" s="16"/>
      <c r="N2792" s="16"/>
      <c r="AA2792" s="20"/>
      <c r="AB2792" s="20"/>
      <c r="AC2792" s="20"/>
      <c r="AD2792" s="20"/>
      <c r="AE2792" s="20"/>
      <c r="AF2792" s="20"/>
      <c r="AG2792" s="20"/>
      <c r="AH2792" s="20"/>
    </row>
    <row r="2793" spans="1:34" s="1" customFormat="1">
      <c r="A2793" s="96"/>
      <c r="B2793" s="96"/>
      <c r="C2793" s="470"/>
      <c r="D2793" s="96"/>
      <c r="E2793" s="96"/>
      <c r="F2793" s="96"/>
      <c r="G2793" s="96"/>
      <c r="H2793" s="96"/>
      <c r="I2793" s="16"/>
      <c r="J2793" s="16"/>
      <c r="K2793" s="32"/>
      <c r="L2793" s="16"/>
      <c r="M2793" s="16"/>
      <c r="N2793" s="16"/>
      <c r="AA2793" s="20"/>
      <c r="AB2793" s="20"/>
      <c r="AC2793" s="20"/>
      <c r="AD2793" s="20"/>
      <c r="AE2793" s="20"/>
      <c r="AF2793" s="20"/>
      <c r="AG2793" s="20"/>
      <c r="AH2793" s="20"/>
    </row>
    <row r="2794" spans="1:34" s="1" customFormat="1">
      <c r="A2794" s="96"/>
      <c r="B2794" s="96"/>
      <c r="C2794" s="470"/>
      <c r="D2794" s="96"/>
      <c r="E2794" s="96"/>
      <c r="F2794" s="96"/>
      <c r="G2794" s="96"/>
      <c r="H2794" s="96"/>
      <c r="I2794" s="16"/>
      <c r="J2794" s="16"/>
      <c r="K2794" s="32"/>
      <c r="L2794" s="16"/>
      <c r="M2794" s="16"/>
      <c r="N2794" s="16"/>
      <c r="AA2794" s="20"/>
      <c r="AB2794" s="20"/>
      <c r="AC2794" s="20"/>
      <c r="AD2794" s="20"/>
      <c r="AE2794" s="20"/>
      <c r="AF2794" s="20"/>
      <c r="AG2794" s="20"/>
      <c r="AH2794" s="20"/>
    </row>
    <row r="2795" spans="1:34" s="1" customFormat="1">
      <c r="A2795" s="96"/>
      <c r="B2795" s="96"/>
      <c r="C2795" s="470"/>
      <c r="D2795" s="96"/>
      <c r="E2795" s="96"/>
      <c r="F2795" s="96"/>
      <c r="G2795" s="96"/>
      <c r="H2795" s="96"/>
      <c r="I2795" s="16"/>
      <c r="J2795" s="16"/>
      <c r="K2795" s="32"/>
      <c r="L2795" s="16"/>
      <c r="M2795" s="16"/>
      <c r="N2795" s="16"/>
      <c r="AA2795" s="20"/>
      <c r="AB2795" s="20"/>
      <c r="AC2795" s="20"/>
      <c r="AD2795" s="20"/>
      <c r="AE2795" s="20"/>
      <c r="AF2795" s="20"/>
      <c r="AG2795" s="20"/>
      <c r="AH2795" s="20"/>
    </row>
    <row r="2796" spans="1:34" s="1" customFormat="1">
      <c r="A2796" s="96"/>
      <c r="B2796" s="96"/>
      <c r="C2796" s="470"/>
      <c r="D2796" s="96"/>
      <c r="E2796" s="96"/>
      <c r="F2796" s="96"/>
      <c r="G2796" s="96"/>
      <c r="H2796" s="96"/>
      <c r="I2796" s="16"/>
      <c r="J2796" s="16"/>
      <c r="K2796" s="32"/>
      <c r="L2796" s="16"/>
      <c r="M2796" s="16"/>
      <c r="N2796" s="16"/>
      <c r="AA2796" s="20"/>
      <c r="AB2796" s="20"/>
      <c r="AC2796" s="20"/>
      <c r="AD2796" s="20"/>
      <c r="AE2796" s="20"/>
      <c r="AF2796" s="20"/>
      <c r="AG2796" s="20"/>
      <c r="AH2796" s="20"/>
    </row>
    <row r="2797" spans="1:34" s="1" customFormat="1">
      <c r="A2797" s="96"/>
      <c r="B2797" s="96"/>
      <c r="C2797" s="470"/>
      <c r="D2797" s="96"/>
      <c r="E2797" s="96"/>
      <c r="F2797" s="96"/>
      <c r="G2797" s="96"/>
      <c r="H2797" s="96"/>
      <c r="I2797" s="16"/>
      <c r="J2797" s="16"/>
      <c r="K2797" s="32"/>
      <c r="L2797" s="16"/>
      <c r="M2797" s="16"/>
      <c r="N2797" s="16"/>
      <c r="AA2797" s="20"/>
      <c r="AB2797" s="20"/>
      <c r="AC2797" s="20"/>
      <c r="AD2797" s="20"/>
      <c r="AE2797" s="20"/>
      <c r="AF2797" s="20"/>
      <c r="AG2797" s="20"/>
      <c r="AH2797" s="20"/>
    </row>
    <row r="2798" spans="1:34" s="1" customFormat="1">
      <c r="A2798" s="96"/>
      <c r="B2798" s="96"/>
      <c r="C2798" s="470"/>
      <c r="D2798" s="96"/>
      <c r="E2798" s="96"/>
      <c r="F2798" s="96"/>
      <c r="G2798" s="96"/>
      <c r="H2798" s="96"/>
      <c r="I2798" s="16"/>
      <c r="J2798" s="16"/>
      <c r="K2798" s="32"/>
      <c r="L2798" s="16"/>
      <c r="M2798" s="16"/>
      <c r="N2798" s="16"/>
      <c r="AA2798" s="20"/>
      <c r="AB2798" s="20"/>
      <c r="AC2798" s="20"/>
      <c r="AD2798" s="20"/>
      <c r="AE2798" s="20"/>
      <c r="AF2798" s="20"/>
      <c r="AG2798" s="20"/>
      <c r="AH2798" s="20"/>
    </row>
    <row r="2799" spans="1:34" s="1" customFormat="1">
      <c r="A2799" s="96"/>
      <c r="B2799" s="96"/>
      <c r="C2799" s="470"/>
      <c r="D2799" s="96"/>
      <c r="E2799" s="96"/>
      <c r="F2799" s="96"/>
      <c r="G2799" s="96"/>
      <c r="H2799" s="96"/>
      <c r="I2799" s="16"/>
      <c r="J2799" s="16"/>
      <c r="K2799" s="32"/>
      <c r="L2799" s="16"/>
      <c r="M2799" s="16"/>
      <c r="N2799" s="16"/>
      <c r="AA2799" s="20"/>
      <c r="AB2799" s="20"/>
      <c r="AC2799" s="20"/>
      <c r="AD2799" s="20"/>
      <c r="AE2799" s="20"/>
      <c r="AF2799" s="20"/>
      <c r="AG2799" s="20"/>
      <c r="AH2799" s="20"/>
    </row>
    <row r="2800" spans="1:34" s="1" customFormat="1">
      <c r="A2800" s="96"/>
      <c r="B2800" s="96"/>
      <c r="C2800" s="470"/>
      <c r="D2800" s="96"/>
      <c r="E2800" s="96"/>
      <c r="F2800" s="96"/>
      <c r="G2800" s="96"/>
      <c r="H2800" s="96"/>
      <c r="I2800" s="16"/>
      <c r="J2800" s="16"/>
      <c r="K2800" s="32"/>
      <c r="L2800" s="16"/>
      <c r="M2800" s="16"/>
      <c r="N2800" s="16"/>
      <c r="AA2800" s="20"/>
      <c r="AB2800" s="20"/>
      <c r="AC2800" s="20"/>
      <c r="AD2800" s="20"/>
      <c r="AE2800" s="20"/>
      <c r="AF2800" s="20"/>
      <c r="AG2800" s="20"/>
      <c r="AH2800" s="20"/>
    </row>
    <row r="2801" spans="1:34" s="1" customFormat="1">
      <c r="A2801" s="96"/>
      <c r="B2801" s="96"/>
      <c r="C2801" s="470"/>
      <c r="D2801" s="96"/>
      <c r="E2801" s="96"/>
      <c r="F2801" s="96"/>
      <c r="G2801" s="96"/>
      <c r="H2801" s="96"/>
      <c r="I2801" s="16"/>
      <c r="J2801" s="16"/>
      <c r="K2801" s="32"/>
      <c r="L2801" s="16"/>
      <c r="M2801" s="16"/>
      <c r="N2801" s="16"/>
      <c r="AA2801" s="20"/>
      <c r="AB2801" s="20"/>
      <c r="AC2801" s="20"/>
      <c r="AD2801" s="20"/>
      <c r="AE2801" s="20"/>
      <c r="AF2801" s="20"/>
      <c r="AG2801" s="20"/>
      <c r="AH2801" s="20"/>
    </row>
    <row r="2802" spans="1:34" s="1" customFormat="1">
      <c r="A2802" s="96"/>
      <c r="B2802" s="96"/>
      <c r="C2802" s="470"/>
      <c r="D2802" s="96"/>
      <c r="E2802" s="96"/>
      <c r="F2802" s="96"/>
      <c r="G2802" s="96"/>
      <c r="H2802" s="96"/>
      <c r="I2802" s="16"/>
      <c r="J2802" s="16"/>
      <c r="K2802" s="32"/>
      <c r="L2802" s="16"/>
      <c r="M2802" s="16"/>
      <c r="N2802" s="16"/>
      <c r="AA2802" s="20"/>
      <c r="AB2802" s="20"/>
      <c r="AC2802" s="20"/>
      <c r="AD2802" s="20"/>
      <c r="AE2802" s="20"/>
      <c r="AF2802" s="20"/>
      <c r="AG2802" s="20"/>
      <c r="AH2802" s="20"/>
    </row>
    <row r="2803" spans="1:34" s="1" customFormat="1">
      <c r="A2803" s="96"/>
      <c r="B2803" s="96"/>
      <c r="C2803" s="470"/>
      <c r="D2803" s="96"/>
      <c r="E2803" s="96"/>
      <c r="F2803" s="96"/>
      <c r="G2803" s="96"/>
      <c r="H2803" s="96"/>
      <c r="I2803" s="16"/>
      <c r="J2803" s="16"/>
      <c r="K2803" s="32"/>
      <c r="L2803" s="16"/>
      <c r="M2803" s="16"/>
      <c r="N2803" s="16"/>
      <c r="AA2803" s="20"/>
      <c r="AB2803" s="20"/>
      <c r="AC2803" s="20"/>
      <c r="AD2803" s="20"/>
      <c r="AE2803" s="20"/>
      <c r="AF2803" s="20"/>
      <c r="AG2803" s="20"/>
      <c r="AH2803" s="20"/>
    </row>
    <row r="2804" spans="1:34" s="1" customFormat="1">
      <c r="A2804" s="96"/>
      <c r="B2804" s="96"/>
      <c r="C2804" s="470"/>
      <c r="D2804" s="96"/>
      <c r="E2804" s="96"/>
      <c r="F2804" s="96"/>
      <c r="G2804" s="96"/>
      <c r="H2804" s="96"/>
      <c r="I2804" s="16"/>
      <c r="J2804" s="16"/>
      <c r="K2804" s="32"/>
      <c r="L2804" s="16"/>
      <c r="M2804" s="16"/>
      <c r="N2804" s="16"/>
      <c r="AA2804" s="20"/>
      <c r="AB2804" s="20"/>
      <c r="AC2804" s="20"/>
      <c r="AD2804" s="20"/>
      <c r="AE2804" s="20"/>
      <c r="AF2804" s="20"/>
      <c r="AG2804" s="20"/>
      <c r="AH2804" s="20"/>
    </row>
    <row r="2805" spans="1:34" s="1" customFormat="1">
      <c r="A2805" s="96"/>
      <c r="B2805" s="96"/>
      <c r="C2805" s="470"/>
      <c r="D2805" s="96"/>
      <c r="E2805" s="96"/>
      <c r="F2805" s="96"/>
      <c r="G2805" s="96"/>
      <c r="H2805" s="96"/>
      <c r="I2805" s="16"/>
      <c r="J2805" s="16"/>
      <c r="K2805" s="32"/>
      <c r="L2805" s="16"/>
      <c r="M2805" s="16"/>
      <c r="N2805" s="16"/>
      <c r="AA2805" s="20"/>
      <c r="AB2805" s="20"/>
      <c r="AC2805" s="20"/>
      <c r="AD2805" s="20"/>
      <c r="AE2805" s="20"/>
      <c r="AF2805" s="20"/>
      <c r="AG2805" s="20"/>
      <c r="AH2805" s="20"/>
    </row>
    <row r="2806" spans="1:34" s="1" customFormat="1">
      <c r="A2806" s="96"/>
      <c r="B2806" s="96"/>
      <c r="C2806" s="470"/>
      <c r="D2806" s="96"/>
      <c r="E2806" s="96"/>
      <c r="F2806" s="96"/>
      <c r="G2806" s="96"/>
      <c r="H2806" s="96"/>
      <c r="I2806" s="16"/>
      <c r="J2806" s="16"/>
      <c r="K2806" s="32"/>
      <c r="L2806" s="16"/>
      <c r="M2806" s="16"/>
      <c r="N2806" s="16"/>
      <c r="AA2806" s="20"/>
      <c r="AB2806" s="20"/>
      <c r="AC2806" s="20"/>
      <c r="AD2806" s="20"/>
      <c r="AE2806" s="20"/>
      <c r="AF2806" s="20"/>
      <c r="AG2806" s="20"/>
      <c r="AH2806" s="20"/>
    </row>
    <row r="2807" spans="1:34" s="1" customFormat="1">
      <c r="A2807" s="96"/>
      <c r="B2807" s="96"/>
      <c r="C2807" s="470"/>
      <c r="D2807" s="96"/>
      <c r="E2807" s="96"/>
      <c r="F2807" s="96"/>
      <c r="G2807" s="96"/>
      <c r="H2807" s="96"/>
      <c r="I2807" s="16"/>
      <c r="J2807" s="16"/>
      <c r="K2807" s="32"/>
      <c r="L2807" s="16"/>
      <c r="M2807" s="16"/>
      <c r="N2807" s="16"/>
      <c r="AA2807" s="20"/>
      <c r="AB2807" s="20"/>
      <c r="AC2807" s="20"/>
      <c r="AD2807" s="20"/>
      <c r="AE2807" s="20"/>
      <c r="AF2807" s="20"/>
      <c r="AG2807" s="20"/>
      <c r="AH2807" s="20"/>
    </row>
    <row r="2808" spans="1:34" s="1" customFormat="1">
      <c r="A2808" s="96"/>
      <c r="B2808" s="96"/>
      <c r="C2808" s="470"/>
      <c r="D2808" s="96"/>
      <c r="E2808" s="96"/>
      <c r="F2808" s="96"/>
      <c r="G2808" s="96"/>
      <c r="H2808" s="96"/>
      <c r="I2808" s="16"/>
      <c r="J2808" s="16"/>
      <c r="K2808" s="32"/>
      <c r="L2808" s="16"/>
      <c r="M2808" s="16"/>
      <c r="N2808" s="16"/>
      <c r="AA2808" s="20"/>
      <c r="AB2808" s="20"/>
      <c r="AC2808" s="20"/>
      <c r="AD2808" s="20"/>
      <c r="AE2808" s="20"/>
      <c r="AF2808" s="20"/>
      <c r="AG2808" s="20"/>
      <c r="AH2808" s="20"/>
    </row>
    <row r="2809" spans="1:34" s="1" customFormat="1">
      <c r="A2809" s="96"/>
      <c r="B2809" s="96"/>
      <c r="C2809" s="470"/>
      <c r="D2809" s="96"/>
      <c r="E2809" s="96"/>
      <c r="F2809" s="96"/>
      <c r="G2809" s="96"/>
      <c r="H2809" s="96"/>
      <c r="I2809" s="16"/>
      <c r="J2809" s="16"/>
      <c r="K2809" s="32"/>
      <c r="L2809" s="16"/>
      <c r="M2809" s="16"/>
      <c r="N2809" s="16"/>
      <c r="AA2809" s="20"/>
      <c r="AB2809" s="20"/>
      <c r="AC2809" s="20"/>
      <c r="AD2809" s="20"/>
      <c r="AE2809" s="20"/>
      <c r="AF2809" s="20"/>
      <c r="AG2809" s="20"/>
      <c r="AH2809" s="20"/>
    </row>
    <row r="2810" spans="1:34" s="1" customFormat="1">
      <c r="A2810" s="96"/>
      <c r="B2810" s="96"/>
      <c r="C2810" s="470"/>
      <c r="D2810" s="96"/>
      <c r="E2810" s="96"/>
      <c r="F2810" s="96"/>
      <c r="G2810" s="96"/>
      <c r="H2810" s="96"/>
      <c r="I2810" s="16"/>
      <c r="J2810" s="16"/>
      <c r="K2810" s="32"/>
      <c r="L2810" s="16"/>
      <c r="M2810" s="16"/>
      <c r="N2810" s="16"/>
      <c r="AA2810" s="20"/>
      <c r="AB2810" s="20"/>
      <c r="AC2810" s="20"/>
      <c r="AD2810" s="20"/>
      <c r="AE2810" s="20"/>
      <c r="AF2810" s="20"/>
      <c r="AG2810" s="20"/>
      <c r="AH2810" s="20"/>
    </row>
    <row r="2811" spans="1:34" s="1" customFormat="1">
      <c r="A2811" s="96"/>
      <c r="B2811" s="96"/>
      <c r="C2811" s="470"/>
      <c r="D2811" s="96"/>
      <c r="E2811" s="96"/>
      <c r="F2811" s="96"/>
      <c r="G2811" s="96"/>
      <c r="H2811" s="96"/>
      <c r="I2811" s="16"/>
      <c r="J2811" s="16"/>
      <c r="K2811" s="32"/>
      <c r="L2811" s="16"/>
      <c r="M2811" s="16"/>
      <c r="N2811" s="16"/>
      <c r="AA2811" s="20"/>
      <c r="AB2811" s="20"/>
      <c r="AC2811" s="20"/>
      <c r="AD2811" s="20"/>
      <c r="AE2811" s="20"/>
      <c r="AF2811" s="20"/>
      <c r="AG2811" s="20"/>
      <c r="AH2811" s="20"/>
    </row>
    <row r="2812" spans="1:34" s="1" customFormat="1">
      <c r="A2812" s="96"/>
      <c r="B2812" s="96"/>
      <c r="C2812" s="470"/>
      <c r="D2812" s="96"/>
      <c r="E2812" s="96"/>
      <c r="F2812" s="96"/>
      <c r="G2812" s="96"/>
      <c r="H2812" s="96"/>
      <c r="I2812" s="16"/>
      <c r="J2812" s="16"/>
      <c r="K2812" s="32"/>
      <c r="L2812" s="16"/>
      <c r="M2812" s="16"/>
      <c r="N2812" s="16"/>
      <c r="AA2812" s="20"/>
      <c r="AB2812" s="20"/>
      <c r="AC2812" s="20"/>
      <c r="AD2812" s="20"/>
      <c r="AE2812" s="20"/>
      <c r="AF2812" s="20"/>
      <c r="AG2812" s="20"/>
      <c r="AH2812" s="20"/>
    </row>
    <row r="2813" spans="1:34" s="1" customFormat="1">
      <c r="A2813" s="96"/>
      <c r="B2813" s="96"/>
      <c r="C2813" s="470"/>
      <c r="D2813" s="96"/>
      <c r="E2813" s="96"/>
      <c r="F2813" s="96"/>
      <c r="G2813" s="96"/>
      <c r="H2813" s="96"/>
      <c r="I2813" s="16"/>
      <c r="J2813" s="16"/>
      <c r="K2813" s="32"/>
      <c r="L2813" s="16"/>
      <c r="M2813" s="16"/>
      <c r="N2813" s="16"/>
      <c r="AA2813" s="20"/>
      <c r="AB2813" s="20"/>
      <c r="AC2813" s="20"/>
      <c r="AD2813" s="20"/>
      <c r="AE2813" s="20"/>
      <c r="AF2813" s="20"/>
      <c r="AG2813" s="20"/>
      <c r="AH2813" s="20"/>
    </row>
    <row r="2814" spans="1:34" s="1" customFormat="1">
      <c r="A2814" s="96"/>
      <c r="B2814" s="96"/>
      <c r="C2814" s="470"/>
      <c r="D2814" s="96"/>
      <c r="E2814" s="96"/>
      <c r="F2814" s="96"/>
      <c r="G2814" s="96"/>
      <c r="H2814" s="96"/>
      <c r="I2814" s="16"/>
      <c r="J2814" s="16"/>
      <c r="K2814" s="32"/>
      <c r="L2814" s="16"/>
      <c r="M2814" s="16"/>
      <c r="N2814" s="16"/>
      <c r="AA2814" s="20"/>
      <c r="AB2814" s="20"/>
      <c r="AC2814" s="20"/>
      <c r="AD2814" s="20"/>
      <c r="AE2814" s="20"/>
      <c r="AF2814" s="20"/>
      <c r="AG2814" s="20"/>
      <c r="AH2814" s="20"/>
    </row>
    <row r="2815" spans="1:34" s="1" customFormat="1">
      <c r="A2815" s="96"/>
      <c r="B2815" s="96"/>
      <c r="C2815" s="470"/>
      <c r="D2815" s="96"/>
      <c r="E2815" s="96"/>
      <c r="F2815" s="96"/>
      <c r="G2815" s="96"/>
      <c r="H2815" s="96"/>
      <c r="I2815" s="16"/>
      <c r="J2815" s="16"/>
      <c r="K2815" s="32"/>
      <c r="L2815" s="16"/>
      <c r="M2815" s="16"/>
      <c r="N2815" s="16"/>
      <c r="AA2815" s="20"/>
      <c r="AB2815" s="20"/>
      <c r="AC2815" s="20"/>
      <c r="AD2815" s="20"/>
      <c r="AE2815" s="20"/>
      <c r="AF2815" s="20"/>
      <c r="AG2815" s="20"/>
      <c r="AH2815" s="20"/>
    </row>
    <row r="2816" spans="1:34" s="1" customFormat="1">
      <c r="A2816" s="96"/>
      <c r="B2816" s="96"/>
      <c r="C2816" s="470"/>
      <c r="D2816" s="96"/>
      <c r="E2816" s="96"/>
      <c r="F2816" s="96"/>
      <c r="G2816" s="96"/>
      <c r="H2816" s="96"/>
      <c r="I2816" s="16"/>
      <c r="J2816" s="16"/>
      <c r="K2816" s="32"/>
      <c r="L2816" s="16"/>
      <c r="M2816" s="16"/>
      <c r="N2816" s="16"/>
      <c r="AA2816" s="20"/>
      <c r="AB2816" s="20"/>
      <c r="AC2816" s="20"/>
      <c r="AD2816" s="20"/>
      <c r="AE2816" s="20"/>
      <c r="AF2816" s="20"/>
      <c r="AG2816" s="20"/>
      <c r="AH2816" s="20"/>
    </row>
    <row r="2817" spans="1:34" s="1" customFormat="1">
      <c r="A2817" s="96"/>
      <c r="B2817" s="96"/>
      <c r="C2817" s="470"/>
      <c r="D2817" s="96"/>
      <c r="E2817" s="96"/>
      <c r="F2817" s="96"/>
      <c r="G2817" s="96"/>
      <c r="H2817" s="96"/>
      <c r="I2817" s="16"/>
      <c r="J2817" s="16"/>
      <c r="K2817" s="32"/>
      <c r="L2817" s="16"/>
      <c r="M2817" s="16"/>
      <c r="N2817" s="16"/>
      <c r="AA2817" s="20"/>
      <c r="AB2817" s="20"/>
      <c r="AC2817" s="20"/>
      <c r="AD2817" s="20"/>
      <c r="AE2817" s="20"/>
      <c r="AF2817" s="20"/>
      <c r="AG2817" s="20"/>
      <c r="AH2817" s="20"/>
    </row>
    <row r="2818" spans="1:34" s="1" customFormat="1">
      <c r="A2818" s="96"/>
      <c r="B2818" s="96"/>
      <c r="C2818" s="470"/>
      <c r="D2818" s="96"/>
      <c r="E2818" s="96"/>
      <c r="F2818" s="96"/>
      <c r="G2818" s="96"/>
      <c r="H2818" s="96"/>
      <c r="I2818" s="16"/>
      <c r="J2818" s="16"/>
      <c r="K2818" s="32"/>
      <c r="L2818" s="16"/>
      <c r="M2818" s="16"/>
      <c r="N2818" s="16"/>
      <c r="AA2818" s="20"/>
      <c r="AB2818" s="20"/>
      <c r="AC2818" s="20"/>
      <c r="AD2818" s="20"/>
      <c r="AE2818" s="20"/>
      <c r="AF2818" s="20"/>
      <c r="AG2818" s="20"/>
      <c r="AH2818" s="20"/>
    </row>
    <row r="2819" spans="1:34" s="1" customFormat="1">
      <c r="A2819" s="96"/>
      <c r="B2819" s="96"/>
      <c r="C2819" s="470"/>
      <c r="D2819" s="96"/>
      <c r="E2819" s="96"/>
      <c r="F2819" s="96"/>
      <c r="G2819" s="96"/>
      <c r="H2819" s="96"/>
      <c r="I2819" s="16"/>
      <c r="J2819" s="16"/>
      <c r="K2819" s="32"/>
      <c r="L2819" s="16"/>
      <c r="M2819" s="16"/>
      <c r="N2819" s="16"/>
      <c r="AA2819" s="20"/>
      <c r="AB2819" s="20"/>
      <c r="AC2819" s="20"/>
      <c r="AD2819" s="20"/>
      <c r="AE2819" s="20"/>
      <c r="AF2819" s="20"/>
      <c r="AG2819" s="20"/>
      <c r="AH2819" s="20"/>
    </row>
    <row r="2820" spans="1:34" s="1" customFormat="1">
      <c r="A2820" s="96"/>
      <c r="B2820" s="96"/>
      <c r="C2820" s="470"/>
      <c r="D2820" s="96"/>
      <c r="E2820" s="96"/>
      <c r="F2820" s="96"/>
      <c r="G2820" s="96"/>
      <c r="H2820" s="96"/>
      <c r="I2820" s="16"/>
      <c r="J2820" s="16"/>
      <c r="K2820" s="32"/>
      <c r="L2820" s="16"/>
      <c r="M2820" s="16"/>
      <c r="N2820" s="16"/>
      <c r="AA2820" s="20"/>
      <c r="AB2820" s="20"/>
      <c r="AC2820" s="20"/>
      <c r="AD2820" s="20"/>
      <c r="AE2820" s="20"/>
      <c r="AF2820" s="20"/>
      <c r="AG2820" s="20"/>
      <c r="AH2820" s="20"/>
    </row>
    <row r="2821" spans="1:34" s="1" customFormat="1">
      <c r="A2821" s="96"/>
      <c r="B2821" s="96"/>
      <c r="C2821" s="470"/>
      <c r="D2821" s="96"/>
      <c r="E2821" s="96"/>
      <c r="F2821" s="96"/>
      <c r="G2821" s="96"/>
      <c r="H2821" s="96"/>
      <c r="I2821" s="16"/>
      <c r="J2821" s="16"/>
      <c r="K2821" s="32"/>
      <c r="L2821" s="16"/>
      <c r="M2821" s="16"/>
      <c r="N2821" s="16"/>
      <c r="AA2821" s="20"/>
      <c r="AB2821" s="20"/>
      <c r="AC2821" s="20"/>
      <c r="AD2821" s="20"/>
      <c r="AE2821" s="20"/>
      <c r="AF2821" s="20"/>
      <c r="AG2821" s="20"/>
      <c r="AH2821" s="20"/>
    </row>
    <row r="2822" spans="1:34" s="1" customFormat="1">
      <c r="A2822" s="96"/>
      <c r="B2822" s="96"/>
      <c r="C2822" s="470"/>
      <c r="D2822" s="96"/>
      <c r="E2822" s="96"/>
      <c r="F2822" s="96"/>
      <c r="G2822" s="96"/>
      <c r="H2822" s="96"/>
      <c r="I2822" s="16"/>
      <c r="J2822" s="16"/>
      <c r="K2822" s="32"/>
      <c r="L2822" s="16"/>
      <c r="M2822" s="16"/>
      <c r="N2822" s="16"/>
      <c r="AA2822" s="20"/>
      <c r="AB2822" s="20"/>
      <c r="AC2822" s="20"/>
      <c r="AD2822" s="20"/>
      <c r="AE2822" s="20"/>
      <c r="AF2822" s="20"/>
      <c r="AG2822" s="20"/>
      <c r="AH2822" s="20"/>
    </row>
    <row r="2823" spans="1:34" s="1" customFormat="1">
      <c r="A2823" s="96"/>
      <c r="B2823" s="96"/>
      <c r="C2823" s="470"/>
      <c r="D2823" s="96"/>
      <c r="E2823" s="96"/>
      <c r="F2823" s="96"/>
      <c r="G2823" s="96"/>
      <c r="H2823" s="96"/>
      <c r="I2823" s="16"/>
      <c r="J2823" s="16"/>
      <c r="K2823" s="32"/>
      <c r="L2823" s="16"/>
      <c r="M2823" s="16"/>
      <c r="N2823" s="16"/>
      <c r="AA2823" s="20"/>
      <c r="AB2823" s="20"/>
      <c r="AC2823" s="20"/>
      <c r="AD2823" s="20"/>
      <c r="AE2823" s="20"/>
      <c r="AF2823" s="20"/>
      <c r="AG2823" s="20"/>
      <c r="AH2823" s="20"/>
    </row>
    <row r="2824" spans="1:34" s="1" customFormat="1">
      <c r="A2824" s="96"/>
      <c r="B2824" s="96"/>
      <c r="C2824" s="470"/>
      <c r="D2824" s="96"/>
      <c r="E2824" s="96"/>
      <c r="F2824" s="96"/>
      <c r="G2824" s="96"/>
      <c r="H2824" s="96"/>
      <c r="I2824" s="16"/>
      <c r="J2824" s="16"/>
      <c r="K2824" s="32"/>
      <c r="L2824" s="16"/>
      <c r="M2824" s="16"/>
      <c r="N2824" s="16"/>
      <c r="AA2824" s="20"/>
      <c r="AB2824" s="20"/>
      <c r="AC2824" s="20"/>
      <c r="AD2824" s="20"/>
      <c r="AE2824" s="20"/>
      <c r="AF2824" s="20"/>
      <c r="AG2824" s="20"/>
      <c r="AH2824" s="20"/>
    </row>
    <row r="2825" spans="1:34" s="1" customFormat="1">
      <c r="A2825" s="96"/>
      <c r="B2825" s="96"/>
      <c r="C2825" s="470"/>
      <c r="D2825" s="96"/>
      <c r="E2825" s="96"/>
      <c r="F2825" s="96"/>
      <c r="G2825" s="96"/>
      <c r="H2825" s="96"/>
      <c r="I2825" s="16"/>
      <c r="J2825" s="16"/>
      <c r="K2825" s="32"/>
      <c r="L2825" s="16"/>
      <c r="M2825" s="16"/>
      <c r="N2825" s="16"/>
      <c r="AA2825" s="20"/>
      <c r="AB2825" s="20"/>
      <c r="AC2825" s="20"/>
      <c r="AD2825" s="20"/>
      <c r="AE2825" s="20"/>
      <c r="AF2825" s="20"/>
      <c r="AG2825" s="20"/>
      <c r="AH2825" s="20"/>
    </row>
    <row r="2826" spans="1:34" s="1" customFormat="1">
      <c r="A2826" s="96"/>
      <c r="B2826" s="96"/>
      <c r="C2826" s="470"/>
      <c r="D2826" s="96"/>
      <c r="E2826" s="96"/>
      <c r="F2826" s="96"/>
      <c r="G2826" s="96"/>
      <c r="H2826" s="96"/>
      <c r="I2826" s="16"/>
      <c r="J2826" s="16"/>
      <c r="K2826" s="32"/>
      <c r="L2826" s="16"/>
      <c r="M2826" s="16"/>
      <c r="N2826" s="16"/>
      <c r="AA2826" s="20"/>
      <c r="AB2826" s="20"/>
      <c r="AC2826" s="20"/>
      <c r="AD2826" s="20"/>
      <c r="AE2826" s="20"/>
      <c r="AF2826" s="20"/>
      <c r="AG2826" s="20"/>
      <c r="AH2826" s="20"/>
    </row>
    <row r="2827" spans="1:34" s="1" customFormat="1">
      <c r="A2827" s="96"/>
      <c r="B2827" s="96"/>
      <c r="C2827" s="470"/>
      <c r="D2827" s="96"/>
      <c r="E2827" s="96"/>
      <c r="F2827" s="96"/>
      <c r="G2827" s="96"/>
      <c r="H2827" s="96"/>
      <c r="I2827" s="16"/>
      <c r="J2827" s="16"/>
      <c r="K2827" s="32"/>
      <c r="L2827" s="16"/>
      <c r="M2827" s="16"/>
      <c r="N2827" s="16"/>
      <c r="AA2827" s="20"/>
      <c r="AB2827" s="20"/>
      <c r="AC2827" s="20"/>
      <c r="AD2827" s="20"/>
      <c r="AE2827" s="20"/>
      <c r="AF2827" s="20"/>
      <c r="AG2827" s="20"/>
      <c r="AH2827" s="20"/>
    </row>
    <row r="2828" spans="1:34" s="1" customFormat="1">
      <c r="A2828" s="96"/>
      <c r="B2828" s="96"/>
      <c r="C2828" s="470"/>
      <c r="D2828" s="96"/>
      <c r="E2828" s="96"/>
      <c r="F2828" s="96"/>
      <c r="G2828" s="96"/>
      <c r="H2828" s="96"/>
      <c r="I2828" s="16"/>
      <c r="J2828" s="16"/>
      <c r="K2828" s="32"/>
      <c r="L2828" s="16"/>
      <c r="M2828" s="16"/>
      <c r="N2828" s="16"/>
      <c r="AA2828" s="20"/>
      <c r="AB2828" s="20"/>
      <c r="AC2828" s="20"/>
      <c r="AD2828" s="20"/>
      <c r="AE2828" s="20"/>
      <c r="AF2828" s="20"/>
      <c r="AG2828" s="20"/>
      <c r="AH2828" s="20"/>
    </row>
    <row r="2829" spans="1:34" s="1" customFormat="1">
      <c r="A2829" s="96"/>
      <c r="B2829" s="96"/>
      <c r="C2829" s="470"/>
      <c r="D2829" s="96"/>
      <c r="E2829" s="96"/>
      <c r="F2829" s="96"/>
      <c r="G2829" s="96"/>
      <c r="H2829" s="96"/>
      <c r="I2829" s="16"/>
      <c r="J2829" s="16"/>
      <c r="K2829" s="32"/>
      <c r="L2829" s="16"/>
      <c r="M2829" s="16"/>
      <c r="N2829" s="16"/>
      <c r="AA2829" s="20"/>
      <c r="AB2829" s="20"/>
      <c r="AC2829" s="20"/>
      <c r="AD2829" s="20"/>
      <c r="AE2829" s="20"/>
      <c r="AF2829" s="20"/>
      <c r="AG2829" s="20"/>
      <c r="AH2829" s="20"/>
    </row>
    <row r="2830" spans="1:34" s="1" customFormat="1">
      <c r="A2830" s="96"/>
      <c r="B2830" s="96"/>
      <c r="C2830" s="470"/>
      <c r="D2830" s="96"/>
      <c r="E2830" s="96"/>
      <c r="F2830" s="96"/>
      <c r="G2830" s="96"/>
      <c r="H2830" s="96"/>
      <c r="I2830" s="16"/>
      <c r="J2830" s="16"/>
      <c r="K2830" s="32"/>
      <c r="L2830" s="16"/>
      <c r="M2830" s="16"/>
      <c r="N2830" s="16"/>
      <c r="AA2830" s="20"/>
      <c r="AB2830" s="20"/>
      <c r="AC2830" s="20"/>
      <c r="AD2830" s="20"/>
      <c r="AE2830" s="20"/>
      <c r="AF2830" s="20"/>
      <c r="AG2830" s="20"/>
      <c r="AH2830" s="20"/>
    </row>
    <row r="2831" spans="1:34" s="1" customFormat="1">
      <c r="A2831" s="96"/>
      <c r="B2831" s="96"/>
      <c r="C2831" s="470"/>
      <c r="D2831" s="96"/>
      <c r="E2831" s="96"/>
      <c r="F2831" s="96"/>
      <c r="G2831" s="96"/>
      <c r="H2831" s="96"/>
      <c r="I2831" s="16"/>
      <c r="J2831" s="16"/>
      <c r="K2831" s="32"/>
      <c r="L2831" s="16"/>
      <c r="M2831" s="16"/>
      <c r="N2831" s="16"/>
      <c r="AA2831" s="20"/>
      <c r="AB2831" s="20"/>
      <c r="AC2831" s="20"/>
      <c r="AD2831" s="20"/>
      <c r="AE2831" s="20"/>
      <c r="AF2831" s="20"/>
      <c r="AG2831" s="20"/>
      <c r="AH2831" s="20"/>
    </row>
    <row r="2832" spans="1:34" s="1" customFormat="1">
      <c r="A2832" s="96"/>
      <c r="B2832" s="96"/>
      <c r="C2832" s="470"/>
      <c r="D2832" s="96"/>
      <c r="E2832" s="96"/>
      <c r="F2832" s="96"/>
      <c r="G2832" s="96"/>
      <c r="H2832" s="96"/>
      <c r="I2832" s="16"/>
      <c r="J2832" s="16"/>
      <c r="K2832" s="32"/>
      <c r="L2832" s="16"/>
      <c r="M2832" s="16"/>
      <c r="N2832" s="16"/>
      <c r="AA2832" s="20"/>
      <c r="AB2832" s="20"/>
      <c r="AC2832" s="20"/>
      <c r="AD2832" s="20"/>
      <c r="AE2832" s="20"/>
      <c r="AF2832" s="20"/>
      <c r="AG2832" s="20"/>
      <c r="AH2832" s="20"/>
    </row>
    <row r="2833" spans="1:34" s="1" customFormat="1">
      <c r="A2833" s="96"/>
      <c r="B2833" s="96"/>
      <c r="C2833" s="470"/>
      <c r="D2833" s="96"/>
      <c r="E2833" s="96"/>
      <c r="F2833" s="96"/>
      <c r="G2833" s="96"/>
      <c r="H2833" s="96"/>
      <c r="I2833" s="16"/>
      <c r="J2833" s="16"/>
      <c r="K2833" s="32"/>
      <c r="L2833" s="16"/>
      <c r="M2833" s="16"/>
      <c r="N2833" s="16"/>
      <c r="AA2833" s="20"/>
      <c r="AB2833" s="20"/>
      <c r="AC2833" s="20"/>
      <c r="AD2833" s="20"/>
      <c r="AE2833" s="20"/>
      <c r="AF2833" s="20"/>
      <c r="AG2833" s="20"/>
      <c r="AH2833" s="20"/>
    </row>
    <row r="2834" spans="1:34" s="1" customFormat="1">
      <c r="A2834" s="96"/>
      <c r="B2834" s="96"/>
      <c r="C2834" s="470"/>
      <c r="D2834" s="96"/>
      <c r="E2834" s="96"/>
      <c r="F2834" s="96"/>
      <c r="G2834" s="96"/>
      <c r="H2834" s="96"/>
      <c r="I2834" s="16"/>
      <c r="J2834" s="16"/>
      <c r="K2834" s="32"/>
      <c r="L2834" s="16"/>
      <c r="M2834" s="16"/>
      <c r="N2834" s="16"/>
      <c r="AA2834" s="20"/>
      <c r="AB2834" s="20"/>
      <c r="AC2834" s="20"/>
      <c r="AD2834" s="20"/>
      <c r="AE2834" s="20"/>
      <c r="AF2834" s="20"/>
      <c r="AG2834" s="20"/>
      <c r="AH2834" s="20"/>
    </row>
    <row r="2835" spans="1:34" s="1" customFormat="1">
      <c r="A2835" s="96"/>
      <c r="B2835" s="96"/>
      <c r="C2835" s="470"/>
      <c r="D2835" s="96"/>
      <c r="E2835" s="96"/>
      <c r="F2835" s="96"/>
      <c r="G2835" s="96"/>
      <c r="H2835" s="96"/>
      <c r="I2835" s="16"/>
      <c r="J2835" s="16"/>
      <c r="K2835" s="32"/>
      <c r="L2835" s="16"/>
      <c r="M2835" s="16"/>
      <c r="N2835" s="16"/>
      <c r="AA2835" s="20"/>
      <c r="AB2835" s="20"/>
      <c r="AC2835" s="20"/>
      <c r="AD2835" s="20"/>
      <c r="AE2835" s="20"/>
      <c r="AF2835" s="20"/>
      <c r="AG2835" s="20"/>
      <c r="AH2835" s="20"/>
    </row>
    <row r="2836" spans="1:34" s="1" customFormat="1">
      <c r="A2836" s="96"/>
      <c r="B2836" s="96"/>
      <c r="C2836" s="470"/>
      <c r="D2836" s="96"/>
      <c r="E2836" s="96"/>
      <c r="F2836" s="96"/>
      <c r="G2836" s="96"/>
      <c r="H2836" s="96"/>
      <c r="I2836" s="16"/>
      <c r="J2836" s="16"/>
      <c r="K2836" s="32"/>
      <c r="L2836" s="16"/>
      <c r="M2836" s="16"/>
      <c r="N2836" s="16"/>
      <c r="AA2836" s="20"/>
      <c r="AB2836" s="20"/>
      <c r="AC2836" s="20"/>
      <c r="AD2836" s="20"/>
      <c r="AE2836" s="20"/>
      <c r="AF2836" s="20"/>
      <c r="AG2836" s="20"/>
      <c r="AH2836" s="20"/>
    </row>
    <row r="2837" spans="1:34" s="1" customFormat="1">
      <c r="A2837" s="96"/>
      <c r="B2837" s="96"/>
      <c r="C2837" s="470"/>
      <c r="D2837" s="96"/>
      <c r="E2837" s="96"/>
      <c r="F2837" s="96"/>
      <c r="G2837" s="96"/>
      <c r="H2837" s="96"/>
      <c r="I2837" s="16"/>
      <c r="J2837" s="16"/>
      <c r="K2837" s="32"/>
      <c r="L2837" s="16"/>
      <c r="M2837" s="16"/>
      <c r="N2837" s="16"/>
      <c r="AA2837" s="20"/>
      <c r="AB2837" s="20"/>
      <c r="AC2837" s="20"/>
      <c r="AD2837" s="20"/>
      <c r="AE2837" s="20"/>
      <c r="AF2837" s="20"/>
      <c r="AG2837" s="20"/>
      <c r="AH2837" s="20"/>
    </row>
    <row r="2838" spans="1:34" s="1" customFormat="1">
      <c r="A2838" s="96"/>
      <c r="B2838" s="96"/>
      <c r="C2838" s="470"/>
      <c r="D2838" s="96"/>
      <c r="E2838" s="96"/>
      <c r="F2838" s="96"/>
      <c r="G2838" s="96"/>
      <c r="H2838" s="96"/>
      <c r="I2838" s="16"/>
      <c r="J2838" s="16"/>
      <c r="K2838" s="32"/>
      <c r="L2838" s="16"/>
      <c r="M2838" s="16"/>
      <c r="N2838" s="16"/>
      <c r="AA2838" s="20"/>
      <c r="AB2838" s="20"/>
      <c r="AC2838" s="20"/>
      <c r="AD2838" s="20"/>
      <c r="AE2838" s="20"/>
      <c r="AF2838" s="20"/>
      <c r="AG2838" s="20"/>
      <c r="AH2838" s="20"/>
    </row>
    <row r="2839" spans="1:34" s="1" customFormat="1">
      <c r="A2839" s="96"/>
      <c r="B2839" s="96"/>
      <c r="C2839" s="470"/>
      <c r="D2839" s="96"/>
      <c r="E2839" s="96"/>
      <c r="F2839" s="96"/>
      <c r="G2839" s="96"/>
      <c r="H2839" s="96"/>
      <c r="I2839" s="16"/>
      <c r="J2839" s="16"/>
      <c r="K2839" s="32"/>
      <c r="L2839" s="16"/>
      <c r="M2839" s="16"/>
      <c r="N2839" s="16"/>
      <c r="AA2839" s="20"/>
      <c r="AB2839" s="20"/>
      <c r="AC2839" s="20"/>
      <c r="AD2839" s="20"/>
      <c r="AE2839" s="20"/>
      <c r="AF2839" s="20"/>
      <c r="AG2839" s="20"/>
      <c r="AH2839" s="20"/>
    </row>
    <row r="2840" spans="1:34" s="1" customFormat="1">
      <c r="A2840" s="96"/>
      <c r="B2840" s="96"/>
      <c r="C2840" s="470"/>
      <c r="D2840" s="96"/>
      <c r="E2840" s="96"/>
      <c r="F2840" s="96"/>
      <c r="G2840" s="96"/>
      <c r="H2840" s="96"/>
      <c r="I2840" s="16"/>
      <c r="J2840" s="16"/>
      <c r="K2840" s="32"/>
      <c r="L2840" s="16"/>
      <c r="M2840" s="16"/>
      <c r="N2840" s="16"/>
      <c r="AA2840" s="20"/>
      <c r="AB2840" s="20"/>
      <c r="AC2840" s="20"/>
      <c r="AD2840" s="20"/>
      <c r="AE2840" s="20"/>
      <c r="AF2840" s="20"/>
      <c r="AG2840" s="20"/>
      <c r="AH2840" s="20"/>
    </row>
    <row r="2841" spans="1:34" s="1" customFormat="1">
      <c r="A2841" s="96"/>
      <c r="B2841" s="96"/>
      <c r="C2841" s="470"/>
      <c r="D2841" s="96"/>
      <c r="E2841" s="96"/>
      <c r="F2841" s="96"/>
      <c r="G2841" s="96"/>
      <c r="H2841" s="96"/>
      <c r="I2841" s="16"/>
      <c r="J2841" s="16"/>
      <c r="K2841" s="32"/>
      <c r="L2841" s="16"/>
      <c r="M2841" s="16"/>
      <c r="N2841" s="16"/>
      <c r="AA2841" s="20"/>
      <c r="AB2841" s="20"/>
      <c r="AC2841" s="20"/>
      <c r="AD2841" s="20"/>
      <c r="AE2841" s="20"/>
      <c r="AF2841" s="20"/>
      <c r="AG2841" s="20"/>
      <c r="AH2841" s="20"/>
    </row>
    <row r="2842" spans="1:34" s="1" customFormat="1">
      <c r="A2842" s="96"/>
      <c r="B2842" s="96"/>
      <c r="C2842" s="470"/>
      <c r="D2842" s="96"/>
      <c r="E2842" s="96"/>
      <c r="F2842" s="96"/>
      <c r="G2842" s="96"/>
      <c r="H2842" s="96"/>
      <c r="I2842" s="16"/>
      <c r="J2842" s="16"/>
      <c r="K2842" s="32"/>
      <c r="L2842" s="16"/>
      <c r="M2842" s="16"/>
      <c r="N2842" s="16"/>
      <c r="AA2842" s="20"/>
      <c r="AB2842" s="20"/>
      <c r="AC2842" s="20"/>
      <c r="AD2842" s="20"/>
      <c r="AE2842" s="20"/>
      <c r="AF2842" s="20"/>
      <c r="AG2842" s="20"/>
      <c r="AH2842" s="20"/>
    </row>
    <row r="2843" spans="1:34" s="1" customFormat="1">
      <c r="A2843" s="96"/>
      <c r="B2843" s="96"/>
      <c r="C2843" s="470"/>
      <c r="D2843" s="96"/>
      <c r="E2843" s="96"/>
      <c r="F2843" s="96"/>
      <c r="G2843" s="96"/>
      <c r="H2843" s="96"/>
      <c r="I2843" s="16"/>
      <c r="J2843" s="16"/>
      <c r="K2843" s="32"/>
      <c r="L2843" s="16"/>
      <c r="M2843" s="16"/>
      <c r="N2843" s="16"/>
      <c r="AA2843" s="20"/>
      <c r="AB2843" s="20"/>
      <c r="AC2843" s="20"/>
      <c r="AD2843" s="20"/>
      <c r="AE2843" s="20"/>
      <c r="AF2843" s="20"/>
      <c r="AG2843" s="20"/>
      <c r="AH2843" s="20"/>
    </row>
    <row r="2844" spans="1:34" s="1" customFormat="1">
      <c r="A2844" s="96"/>
      <c r="B2844" s="96"/>
      <c r="C2844" s="470"/>
      <c r="D2844" s="96"/>
      <c r="E2844" s="96"/>
      <c r="F2844" s="96"/>
      <c r="G2844" s="96"/>
      <c r="H2844" s="96"/>
      <c r="I2844" s="16"/>
      <c r="J2844" s="16"/>
      <c r="K2844" s="32"/>
      <c r="L2844" s="16"/>
      <c r="M2844" s="16"/>
      <c r="N2844" s="16"/>
      <c r="AA2844" s="20"/>
      <c r="AB2844" s="20"/>
      <c r="AC2844" s="20"/>
      <c r="AD2844" s="20"/>
      <c r="AE2844" s="20"/>
      <c r="AF2844" s="20"/>
      <c r="AG2844" s="20"/>
      <c r="AH2844" s="20"/>
    </row>
    <row r="2845" spans="1:34" s="1" customFormat="1">
      <c r="A2845" s="96"/>
      <c r="B2845" s="96"/>
      <c r="C2845" s="470"/>
      <c r="D2845" s="96"/>
      <c r="E2845" s="96"/>
      <c r="F2845" s="96"/>
      <c r="G2845" s="96"/>
      <c r="H2845" s="96"/>
      <c r="I2845" s="16"/>
      <c r="J2845" s="16"/>
      <c r="K2845" s="32"/>
      <c r="L2845" s="16"/>
      <c r="M2845" s="16"/>
      <c r="N2845" s="16"/>
      <c r="AA2845" s="20"/>
      <c r="AB2845" s="20"/>
      <c r="AC2845" s="20"/>
      <c r="AD2845" s="20"/>
      <c r="AE2845" s="20"/>
      <c r="AF2845" s="20"/>
      <c r="AG2845" s="20"/>
      <c r="AH2845" s="20"/>
    </row>
    <row r="2846" spans="1:34" s="1" customFormat="1">
      <c r="A2846" s="96"/>
      <c r="B2846" s="96"/>
      <c r="C2846" s="470"/>
      <c r="D2846" s="96"/>
      <c r="E2846" s="96"/>
      <c r="F2846" s="96"/>
      <c r="G2846" s="96"/>
      <c r="H2846" s="96"/>
      <c r="I2846" s="16"/>
      <c r="J2846" s="16"/>
      <c r="K2846" s="32"/>
      <c r="L2846" s="16"/>
      <c r="M2846" s="16"/>
      <c r="N2846" s="16"/>
      <c r="AA2846" s="20"/>
      <c r="AB2846" s="20"/>
      <c r="AC2846" s="20"/>
      <c r="AD2846" s="20"/>
      <c r="AE2846" s="20"/>
      <c r="AF2846" s="20"/>
      <c r="AG2846" s="20"/>
      <c r="AH2846" s="20"/>
    </row>
    <row r="2847" spans="1:34" s="1" customFormat="1">
      <c r="A2847" s="96"/>
      <c r="B2847" s="96"/>
      <c r="C2847" s="470"/>
      <c r="D2847" s="96"/>
      <c r="E2847" s="96"/>
      <c r="F2847" s="96"/>
      <c r="G2847" s="96"/>
      <c r="H2847" s="96"/>
      <c r="I2847" s="16"/>
      <c r="J2847" s="16"/>
      <c r="K2847" s="32"/>
      <c r="L2847" s="16"/>
      <c r="M2847" s="16"/>
      <c r="N2847" s="16"/>
      <c r="AA2847" s="20"/>
      <c r="AB2847" s="20"/>
      <c r="AC2847" s="20"/>
      <c r="AD2847" s="20"/>
      <c r="AE2847" s="20"/>
      <c r="AF2847" s="20"/>
      <c r="AG2847" s="20"/>
      <c r="AH2847" s="20"/>
    </row>
    <row r="2848" spans="1:34" s="1" customFormat="1">
      <c r="A2848" s="96"/>
      <c r="B2848" s="96"/>
      <c r="C2848" s="470"/>
      <c r="D2848" s="96"/>
      <c r="E2848" s="96"/>
      <c r="F2848" s="96"/>
      <c r="G2848" s="96"/>
      <c r="H2848" s="96"/>
      <c r="I2848" s="16"/>
      <c r="J2848" s="16"/>
      <c r="K2848" s="32"/>
      <c r="L2848" s="16"/>
      <c r="M2848" s="16"/>
      <c r="N2848" s="16"/>
      <c r="AA2848" s="20"/>
      <c r="AB2848" s="20"/>
      <c r="AC2848" s="20"/>
      <c r="AD2848" s="20"/>
      <c r="AE2848" s="20"/>
      <c r="AF2848" s="20"/>
      <c r="AG2848" s="20"/>
      <c r="AH2848" s="20"/>
    </row>
    <row r="2849" spans="1:34" s="1" customFormat="1">
      <c r="A2849" s="96"/>
      <c r="B2849" s="96"/>
      <c r="C2849" s="470"/>
      <c r="D2849" s="96"/>
      <c r="E2849" s="96"/>
      <c r="F2849" s="96"/>
      <c r="G2849" s="96"/>
      <c r="H2849" s="96"/>
      <c r="I2849" s="16"/>
      <c r="J2849" s="16"/>
      <c r="K2849" s="32"/>
      <c r="L2849" s="16"/>
      <c r="M2849" s="16"/>
      <c r="N2849" s="16"/>
      <c r="AA2849" s="20"/>
      <c r="AB2849" s="20"/>
      <c r="AC2849" s="20"/>
      <c r="AD2849" s="20"/>
      <c r="AE2849" s="20"/>
      <c r="AF2849" s="20"/>
      <c r="AG2849" s="20"/>
      <c r="AH2849" s="20"/>
    </row>
    <row r="2850" spans="1:34" s="1" customFormat="1">
      <c r="A2850" s="96"/>
      <c r="B2850" s="96"/>
      <c r="C2850" s="470"/>
      <c r="D2850" s="96"/>
      <c r="E2850" s="96"/>
      <c r="F2850" s="96"/>
      <c r="G2850" s="96"/>
      <c r="H2850" s="96"/>
      <c r="I2850" s="16"/>
      <c r="J2850" s="16"/>
      <c r="K2850" s="32"/>
      <c r="L2850" s="16"/>
      <c r="M2850" s="16"/>
      <c r="N2850" s="16"/>
      <c r="AA2850" s="20"/>
      <c r="AB2850" s="20"/>
      <c r="AC2850" s="20"/>
      <c r="AD2850" s="20"/>
      <c r="AE2850" s="20"/>
      <c r="AF2850" s="20"/>
      <c r="AG2850" s="20"/>
      <c r="AH2850" s="20"/>
    </row>
    <row r="2851" spans="1:34" s="1" customFormat="1">
      <c r="A2851" s="96"/>
      <c r="B2851" s="96"/>
      <c r="C2851" s="470"/>
      <c r="D2851" s="96"/>
      <c r="E2851" s="96"/>
      <c r="F2851" s="96"/>
      <c r="G2851" s="96"/>
      <c r="H2851" s="96"/>
      <c r="I2851" s="16"/>
      <c r="J2851" s="16"/>
      <c r="K2851" s="32"/>
      <c r="L2851" s="16"/>
      <c r="M2851" s="16"/>
      <c r="N2851" s="16"/>
      <c r="AA2851" s="20"/>
      <c r="AB2851" s="20"/>
      <c r="AC2851" s="20"/>
      <c r="AD2851" s="20"/>
      <c r="AE2851" s="20"/>
      <c r="AF2851" s="20"/>
      <c r="AG2851" s="20"/>
      <c r="AH2851" s="20"/>
    </row>
    <row r="2852" spans="1:34" s="1" customFormat="1">
      <c r="A2852" s="96"/>
      <c r="B2852" s="96"/>
      <c r="C2852" s="470"/>
      <c r="D2852" s="96"/>
      <c r="E2852" s="96"/>
      <c r="F2852" s="96"/>
      <c r="G2852" s="96"/>
      <c r="H2852" s="96"/>
      <c r="I2852" s="16"/>
      <c r="J2852" s="16"/>
      <c r="K2852" s="32"/>
      <c r="L2852" s="16"/>
      <c r="M2852" s="16"/>
      <c r="N2852" s="16"/>
      <c r="AA2852" s="20"/>
      <c r="AB2852" s="20"/>
      <c r="AC2852" s="20"/>
      <c r="AD2852" s="20"/>
      <c r="AE2852" s="20"/>
      <c r="AF2852" s="20"/>
      <c r="AG2852" s="20"/>
      <c r="AH2852" s="20"/>
    </row>
    <row r="2853" spans="1:34" s="1" customFormat="1">
      <c r="A2853" s="96"/>
      <c r="B2853" s="96"/>
      <c r="C2853" s="470"/>
      <c r="D2853" s="96"/>
      <c r="E2853" s="96"/>
      <c r="F2853" s="96"/>
      <c r="G2853" s="96"/>
      <c r="H2853" s="96"/>
      <c r="I2853" s="16"/>
      <c r="J2853" s="16"/>
      <c r="K2853" s="32"/>
      <c r="L2853" s="16"/>
      <c r="M2853" s="16"/>
      <c r="N2853" s="16"/>
      <c r="AA2853" s="20"/>
      <c r="AB2853" s="20"/>
      <c r="AC2853" s="20"/>
      <c r="AD2853" s="20"/>
      <c r="AE2853" s="20"/>
      <c r="AF2853" s="20"/>
      <c r="AG2853" s="20"/>
      <c r="AH2853" s="20"/>
    </row>
    <row r="2854" spans="1:34" s="1" customFormat="1">
      <c r="A2854" s="96"/>
      <c r="B2854" s="96"/>
      <c r="C2854" s="470"/>
      <c r="D2854" s="96"/>
      <c r="E2854" s="96"/>
      <c r="F2854" s="96"/>
      <c r="G2854" s="96"/>
      <c r="H2854" s="96"/>
      <c r="I2854" s="16"/>
      <c r="J2854" s="16"/>
      <c r="K2854" s="32"/>
      <c r="L2854" s="16"/>
      <c r="M2854" s="16"/>
      <c r="N2854" s="16"/>
      <c r="AA2854" s="20"/>
      <c r="AB2854" s="20"/>
      <c r="AC2854" s="20"/>
      <c r="AD2854" s="20"/>
      <c r="AE2854" s="20"/>
      <c r="AF2854" s="20"/>
      <c r="AG2854" s="20"/>
      <c r="AH2854" s="20"/>
    </row>
    <row r="2855" spans="1:34" s="1" customFormat="1">
      <c r="A2855" s="96"/>
      <c r="B2855" s="96"/>
      <c r="C2855" s="470"/>
      <c r="D2855" s="96"/>
      <c r="E2855" s="96"/>
      <c r="F2855" s="96"/>
      <c r="G2855" s="96"/>
      <c r="H2855" s="96"/>
      <c r="I2855" s="16"/>
      <c r="J2855" s="16"/>
      <c r="K2855" s="32"/>
      <c r="L2855" s="16"/>
      <c r="M2855" s="16"/>
      <c r="N2855" s="16"/>
      <c r="AA2855" s="20"/>
      <c r="AB2855" s="20"/>
      <c r="AC2855" s="20"/>
      <c r="AD2855" s="20"/>
      <c r="AE2855" s="20"/>
      <c r="AF2855" s="20"/>
      <c r="AG2855" s="20"/>
      <c r="AH2855" s="20"/>
    </row>
    <row r="2856" spans="1:34" s="1" customFormat="1">
      <c r="A2856" s="96"/>
      <c r="B2856" s="96"/>
      <c r="C2856" s="470"/>
      <c r="D2856" s="96"/>
      <c r="E2856" s="96"/>
      <c r="F2856" s="96"/>
      <c r="G2856" s="96"/>
      <c r="H2856" s="96"/>
      <c r="I2856" s="16"/>
      <c r="J2856" s="16"/>
      <c r="K2856" s="32"/>
      <c r="L2856" s="16"/>
      <c r="M2856" s="16"/>
      <c r="N2856" s="16"/>
      <c r="AA2856" s="20"/>
      <c r="AB2856" s="20"/>
      <c r="AC2856" s="20"/>
      <c r="AD2856" s="20"/>
      <c r="AE2856" s="20"/>
      <c r="AF2856" s="20"/>
      <c r="AG2856" s="20"/>
      <c r="AH2856" s="20"/>
    </row>
    <row r="2857" spans="1:34" s="1" customFormat="1">
      <c r="A2857" s="96"/>
      <c r="B2857" s="96"/>
      <c r="C2857" s="470"/>
      <c r="D2857" s="96"/>
      <c r="E2857" s="96"/>
      <c r="F2857" s="96"/>
      <c r="G2857" s="96"/>
      <c r="H2857" s="96"/>
      <c r="I2857" s="16"/>
      <c r="J2857" s="16"/>
      <c r="K2857" s="32"/>
      <c r="L2857" s="16"/>
      <c r="M2857" s="16"/>
      <c r="N2857" s="16"/>
      <c r="AA2857" s="20"/>
      <c r="AB2857" s="20"/>
      <c r="AC2857" s="20"/>
      <c r="AD2857" s="20"/>
      <c r="AE2857" s="20"/>
      <c r="AF2857" s="20"/>
      <c r="AG2857" s="20"/>
      <c r="AH2857" s="20"/>
    </row>
    <row r="2858" spans="1:34" s="1" customFormat="1">
      <c r="A2858" s="96"/>
      <c r="B2858" s="96"/>
      <c r="C2858" s="470"/>
      <c r="D2858" s="96"/>
      <c r="E2858" s="96"/>
      <c r="F2858" s="96"/>
      <c r="G2858" s="96"/>
      <c r="H2858" s="96"/>
      <c r="I2858" s="16"/>
      <c r="J2858" s="16"/>
      <c r="K2858" s="32"/>
      <c r="L2858" s="16"/>
      <c r="M2858" s="16"/>
      <c r="N2858" s="16"/>
      <c r="AA2858" s="20"/>
      <c r="AB2858" s="20"/>
      <c r="AC2858" s="20"/>
      <c r="AD2858" s="20"/>
      <c r="AE2858" s="20"/>
      <c r="AF2858" s="20"/>
      <c r="AG2858" s="20"/>
      <c r="AH2858" s="20"/>
    </row>
    <row r="2859" spans="1:34" s="1" customFormat="1">
      <c r="A2859" s="96"/>
      <c r="B2859" s="96"/>
      <c r="C2859" s="470"/>
      <c r="D2859" s="96"/>
      <c r="E2859" s="96"/>
      <c r="F2859" s="96"/>
      <c r="G2859" s="96"/>
      <c r="H2859" s="96"/>
      <c r="I2859" s="16"/>
      <c r="J2859" s="16"/>
      <c r="K2859" s="32"/>
      <c r="L2859" s="16"/>
      <c r="M2859" s="16"/>
      <c r="N2859" s="16"/>
      <c r="AA2859" s="20"/>
      <c r="AB2859" s="20"/>
      <c r="AC2859" s="20"/>
      <c r="AD2859" s="20"/>
      <c r="AE2859" s="20"/>
      <c r="AF2859" s="20"/>
      <c r="AG2859" s="20"/>
      <c r="AH2859" s="20"/>
    </row>
    <row r="2860" spans="1:34" s="1" customFormat="1">
      <c r="A2860" s="96"/>
      <c r="B2860" s="96"/>
      <c r="C2860" s="470"/>
      <c r="D2860" s="96"/>
      <c r="E2860" s="96"/>
      <c r="F2860" s="96"/>
      <c r="G2860" s="96"/>
      <c r="H2860" s="96"/>
      <c r="I2860" s="16"/>
      <c r="J2860" s="16"/>
      <c r="K2860" s="32"/>
      <c r="L2860" s="16"/>
      <c r="M2860" s="16"/>
      <c r="N2860" s="16"/>
      <c r="AA2860" s="20"/>
      <c r="AB2860" s="20"/>
      <c r="AC2860" s="20"/>
      <c r="AD2860" s="20"/>
      <c r="AE2860" s="20"/>
      <c r="AF2860" s="20"/>
      <c r="AG2860" s="20"/>
      <c r="AH2860" s="20"/>
    </row>
    <row r="2861" spans="1:34" s="1" customFormat="1">
      <c r="A2861" s="96"/>
      <c r="B2861" s="96"/>
      <c r="C2861" s="470"/>
      <c r="D2861" s="96"/>
      <c r="E2861" s="96"/>
      <c r="F2861" s="96"/>
      <c r="G2861" s="96"/>
      <c r="H2861" s="96"/>
      <c r="I2861" s="16"/>
      <c r="J2861" s="16"/>
      <c r="K2861" s="32"/>
      <c r="L2861" s="16"/>
      <c r="M2861" s="16"/>
      <c r="N2861" s="16"/>
      <c r="AA2861" s="20"/>
      <c r="AB2861" s="20"/>
      <c r="AC2861" s="20"/>
      <c r="AD2861" s="20"/>
      <c r="AE2861" s="20"/>
      <c r="AF2861" s="20"/>
      <c r="AG2861" s="20"/>
      <c r="AH2861" s="20"/>
    </row>
    <row r="2862" spans="1:34" s="1" customFormat="1">
      <c r="A2862" s="96"/>
      <c r="B2862" s="96"/>
      <c r="C2862" s="470"/>
      <c r="D2862" s="96"/>
      <c r="E2862" s="96"/>
      <c r="F2862" s="96"/>
      <c r="G2862" s="96"/>
      <c r="H2862" s="96"/>
      <c r="I2862" s="16"/>
      <c r="J2862" s="16"/>
      <c r="K2862" s="32"/>
      <c r="L2862" s="16"/>
      <c r="M2862" s="16"/>
      <c r="N2862" s="16"/>
      <c r="AA2862" s="20"/>
      <c r="AB2862" s="20"/>
      <c r="AC2862" s="20"/>
      <c r="AD2862" s="20"/>
      <c r="AE2862" s="20"/>
      <c r="AF2862" s="20"/>
      <c r="AG2862" s="20"/>
      <c r="AH2862" s="20"/>
    </row>
    <row r="2863" spans="1:34" s="1" customFormat="1">
      <c r="A2863" s="96"/>
      <c r="B2863" s="96"/>
      <c r="C2863" s="470"/>
      <c r="D2863" s="96"/>
      <c r="E2863" s="96"/>
      <c r="F2863" s="96"/>
      <c r="G2863" s="96"/>
      <c r="H2863" s="96"/>
      <c r="I2863" s="16"/>
      <c r="J2863" s="16"/>
      <c r="K2863" s="32"/>
      <c r="L2863" s="16"/>
      <c r="M2863" s="16"/>
      <c r="N2863" s="16"/>
      <c r="AA2863" s="20"/>
      <c r="AB2863" s="20"/>
      <c r="AC2863" s="20"/>
      <c r="AD2863" s="20"/>
      <c r="AE2863" s="20"/>
      <c r="AF2863" s="20"/>
      <c r="AG2863" s="20"/>
      <c r="AH2863" s="20"/>
    </row>
    <row r="2864" spans="1:34" s="1" customFormat="1">
      <c r="A2864" s="96"/>
      <c r="B2864" s="96"/>
      <c r="C2864" s="470"/>
      <c r="D2864" s="96"/>
      <c r="E2864" s="96"/>
      <c r="F2864" s="96"/>
      <c r="G2864" s="96"/>
      <c r="H2864" s="96"/>
      <c r="I2864" s="16"/>
      <c r="J2864" s="16"/>
      <c r="K2864" s="32"/>
      <c r="L2864" s="16"/>
      <c r="M2864" s="16"/>
      <c r="N2864" s="16"/>
      <c r="AA2864" s="20"/>
      <c r="AB2864" s="20"/>
      <c r="AC2864" s="20"/>
      <c r="AD2864" s="20"/>
      <c r="AE2864" s="20"/>
      <c r="AF2864" s="20"/>
      <c r="AG2864" s="20"/>
      <c r="AH2864" s="20"/>
    </row>
    <row r="2865" spans="1:34" s="1" customFormat="1">
      <c r="A2865" s="96"/>
      <c r="B2865" s="96"/>
      <c r="C2865" s="470"/>
      <c r="D2865" s="96"/>
      <c r="E2865" s="96"/>
      <c r="F2865" s="96"/>
      <c r="G2865" s="96"/>
      <c r="H2865" s="96"/>
      <c r="I2865" s="16"/>
      <c r="J2865" s="16"/>
      <c r="K2865" s="32"/>
      <c r="L2865" s="16"/>
      <c r="M2865" s="16"/>
      <c r="N2865" s="16"/>
      <c r="AA2865" s="20"/>
      <c r="AB2865" s="20"/>
      <c r="AC2865" s="20"/>
      <c r="AD2865" s="20"/>
      <c r="AE2865" s="20"/>
      <c r="AF2865" s="20"/>
      <c r="AG2865" s="20"/>
      <c r="AH2865" s="20"/>
    </row>
    <row r="2866" spans="1:34" s="1" customFormat="1">
      <c r="A2866" s="96"/>
      <c r="B2866" s="96"/>
      <c r="C2866" s="470"/>
      <c r="D2866" s="96"/>
      <c r="E2866" s="96"/>
      <c r="F2866" s="96"/>
      <c r="G2866" s="96"/>
      <c r="H2866" s="96"/>
      <c r="I2866" s="16"/>
      <c r="J2866" s="16"/>
      <c r="K2866" s="32"/>
      <c r="L2866" s="16"/>
      <c r="M2866" s="16"/>
      <c r="N2866" s="16"/>
      <c r="AA2866" s="20"/>
      <c r="AB2866" s="20"/>
      <c r="AC2866" s="20"/>
      <c r="AD2866" s="20"/>
      <c r="AE2866" s="20"/>
      <c r="AF2866" s="20"/>
      <c r="AG2866" s="20"/>
      <c r="AH2866" s="20"/>
    </row>
    <row r="2867" spans="1:34" s="1" customFormat="1">
      <c r="A2867" s="96"/>
      <c r="B2867" s="96"/>
      <c r="C2867" s="470"/>
      <c r="D2867" s="96"/>
      <c r="E2867" s="96"/>
      <c r="F2867" s="96"/>
      <c r="G2867" s="96"/>
      <c r="H2867" s="96"/>
      <c r="I2867" s="16"/>
      <c r="J2867" s="16"/>
      <c r="K2867" s="32"/>
      <c r="L2867" s="16"/>
      <c r="M2867" s="16"/>
      <c r="N2867" s="16"/>
      <c r="AA2867" s="20"/>
      <c r="AB2867" s="20"/>
      <c r="AC2867" s="20"/>
      <c r="AD2867" s="20"/>
      <c r="AE2867" s="20"/>
      <c r="AF2867" s="20"/>
      <c r="AG2867" s="20"/>
      <c r="AH2867" s="20"/>
    </row>
    <row r="2868" spans="1:34" s="1" customFormat="1">
      <c r="A2868" s="96"/>
      <c r="B2868" s="96"/>
      <c r="C2868" s="470"/>
      <c r="D2868" s="96"/>
      <c r="E2868" s="96"/>
      <c r="F2868" s="96"/>
      <c r="G2868" s="96"/>
      <c r="H2868" s="96"/>
      <c r="I2868" s="16"/>
      <c r="J2868" s="16"/>
      <c r="K2868" s="32"/>
      <c r="L2868" s="16"/>
      <c r="M2868" s="16"/>
      <c r="N2868" s="16"/>
      <c r="AA2868" s="20"/>
      <c r="AB2868" s="20"/>
      <c r="AC2868" s="20"/>
      <c r="AD2868" s="20"/>
      <c r="AE2868" s="20"/>
      <c r="AF2868" s="20"/>
      <c r="AG2868" s="20"/>
      <c r="AH2868" s="20"/>
    </row>
    <row r="2869" spans="1:34" s="1" customFormat="1">
      <c r="A2869" s="96"/>
      <c r="B2869" s="96"/>
      <c r="C2869" s="470"/>
      <c r="D2869" s="96"/>
      <c r="E2869" s="96"/>
      <c r="F2869" s="96"/>
      <c r="G2869" s="96"/>
      <c r="H2869" s="96"/>
      <c r="I2869" s="16"/>
      <c r="J2869" s="16"/>
      <c r="K2869" s="32"/>
      <c r="L2869" s="16"/>
      <c r="M2869" s="16"/>
      <c r="N2869" s="16"/>
      <c r="AA2869" s="20"/>
      <c r="AB2869" s="20"/>
      <c r="AC2869" s="20"/>
      <c r="AD2869" s="20"/>
      <c r="AE2869" s="20"/>
      <c r="AF2869" s="20"/>
      <c r="AG2869" s="20"/>
      <c r="AH2869" s="20"/>
    </row>
    <row r="2870" spans="1:34" s="1" customFormat="1">
      <c r="A2870" s="96"/>
      <c r="B2870" s="96"/>
      <c r="C2870" s="470"/>
      <c r="D2870" s="96"/>
      <c r="E2870" s="96"/>
      <c r="F2870" s="96"/>
      <c r="G2870" s="96"/>
      <c r="H2870" s="96"/>
      <c r="I2870" s="16"/>
      <c r="J2870" s="16"/>
      <c r="K2870" s="32"/>
      <c r="L2870" s="16"/>
      <c r="M2870" s="16"/>
      <c r="N2870" s="16"/>
      <c r="AA2870" s="20"/>
      <c r="AB2870" s="20"/>
      <c r="AC2870" s="20"/>
      <c r="AD2870" s="20"/>
      <c r="AE2870" s="20"/>
      <c r="AF2870" s="20"/>
      <c r="AG2870" s="20"/>
      <c r="AH2870" s="20"/>
    </row>
    <row r="2871" spans="1:34" s="1" customFormat="1">
      <c r="A2871" s="96"/>
      <c r="B2871" s="96"/>
      <c r="C2871" s="470"/>
      <c r="D2871" s="96"/>
      <c r="E2871" s="96"/>
      <c r="F2871" s="96"/>
      <c r="G2871" s="96"/>
      <c r="H2871" s="96"/>
      <c r="I2871" s="16"/>
      <c r="J2871" s="16"/>
      <c r="K2871" s="32"/>
      <c r="L2871" s="16"/>
      <c r="M2871" s="16"/>
      <c r="N2871" s="16"/>
      <c r="AA2871" s="20"/>
      <c r="AB2871" s="20"/>
      <c r="AC2871" s="20"/>
      <c r="AD2871" s="20"/>
      <c r="AE2871" s="20"/>
      <c r="AF2871" s="20"/>
      <c r="AG2871" s="20"/>
      <c r="AH2871" s="20"/>
    </row>
    <row r="2872" spans="1:34" s="1" customFormat="1">
      <c r="A2872" s="96"/>
      <c r="B2872" s="96"/>
      <c r="C2872" s="470"/>
      <c r="D2872" s="96"/>
      <c r="E2872" s="96"/>
      <c r="F2872" s="96"/>
      <c r="G2872" s="96"/>
      <c r="H2872" s="96"/>
      <c r="I2872" s="16"/>
      <c r="J2872" s="16"/>
      <c r="K2872" s="32"/>
      <c r="L2872" s="16"/>
      <c r="M2872" s="16"/>
      <c r="N2872" s="16"/>
      <c r="AA2872" s="20"/>
      <c r="AB2872" s="20"/>
      <c r="AC2872" s="20"/>
      <c r="AD2872" s="20"/>
      <c r="AE2872" s="20"/>
      <c r="AF2872" s="20"/>
      <c r="AG2872" s="20"/>
      <c r="AH2872" s="20"/>
    </row>
    <row r="2873" spans="1:34" s="1" customFormat="1">
      <c r="A2873" s="96"/>
      <c r="B2873" s="96"/>
      <c r="C2873" s="470"/>
      <c r="D2873" s="96"/>
      <c r="E2873" s="96"/>
      <c r="F2873" s="96"/>
      <c r="G2873" s="96"/>
      <c r="H2873" s="96"/>
      <c r="I2873" s="16"/>
      <c r="J2873" s="16"/>
      <c r="K2873" s="32"/>
      <c r="L2873" s="16"/>
      <c r="M2873" s="16"/>
      <c r="N2873" s="16"/>
      <c r="AA2873" s="20"/>
      <c r="AB2873" s="20"/>
      <c r="AC2873" s="20"/>
      <c r="AD2873" s="20"/>
      <c r="AE2873" s="20"/>
      <c r="AF2873" s="20"/>
      <c r="AG2873" s="20"/>
      <c r="AH2873" s="20"/>
    </row>
    <row r="2874" spans="1:34" s="1" customFormat="1">
      <c r="A2874" s="96"/>
      <c r="B2874" s="96"/>
      <c r="C2874" s="470"/>
      <c r="D2874" s="96"/>
      <c r="E2874" s="96"/>
      <c r="F2874" s="96"/>
      <c r="G2874" s="96"/>
      <c r="H2874" s="96"/>
      <c r="I2874" s="16"/>
      <c r="J2874" s="16"/>
      <c r="K2874" s="32"/>
      <c r="L2874" s="16"/>
      <c r="M2874" s="16"/>
      <c r="N2874" s="16"/>
      <c r="AA2874" s="20"/>
      <c r="AB2874" s="20"/>
      <c r="AC2874" s="20"/>
      <c r="AD2874" s="20"/>
      <c r="AE2874" s="20"/>
      <c r="AF2874" s="20"/>
      <c r="AG2874" s="20"/>
      <c r="AH2874" s="20"/>
    </row>
    <row r="2875" spans="1:34" s="1" customFormat="1">
      <c r="A2875" s="96"/>
      <c r="B2875" s="96"/>
      <c r="C2875" s="470"/>
      <c r="D2875" s="96"/>
      <c r="E2875" s="96"/>
      <c r="F2875" s="96"/>
      <c r="G2875" s="96"/>
      <c r="H2875" s="96"/>
      <c r="I2875" s="16"/>
      <c r="J2875" s="16"/>
      <c r="K2875" s="32"/>
      <c r="L2875" s="16"/>
      <c r="M2875" s="16"/>
      <c r="N2875" s="16"/>
      <c r="AA2875" s="20"/>
      <c r="AB2875" s="20"/>
      <c r="AC2875" s="20"/>
      <c r="AD2875" s="20"/>
      <c r="AE2875" s="20"/>
      <c r="AF2875" s="20"/>
      <c r="AG2875" s="20"/>
      <c r="AH2875" s="20"/>
    </row>
    <row r="2876" spans="1:34" s="1" customFormat="1">
      <c r="A2876" s="96"/>
      <c r="B2876" s="96"/>
      <c r="C2876" s="470"/>
      <c r="D2876" s="96"/>
      <c r="E2876" s="96"/>
      <c r="F2876" s="96"/>
      <c r="G2876" s="96"/>
      <c r="H2876" s="96"/>
      <c r="I2876" s="16"/>
      <c r="J2876" s="16"/>
      <c r="K2876" s="32"/>
      <c r="L2876" s="16"/>
      <c r="M2876" s="16"/>
      <c r="N2876" s="16"/>
      <c r="AA2876" s="20"/>
      <c r="AB2876" s="20"/>
      <c r="AC2876" s="20"/>
      <c r="AD2876" s="20"/>
      <c r="AE2876" s="20"/>
      <c r="AF2876" s="20"/>
      <c r="AG2876" s="20"/>
      <c r="AH2876" s="20"/>
    </row>
    <row r="2877" spans="1:34" s="1" customFormat="1">
      <c r="A2877" s="96"/>
      <c r="B2877" s="96"/>
      <c r="C2877" s="470"/>
      <c r="D2877" s="96"/>
      <c r="E2877" s="96"/>
      <c r="F2877" s="96"/>
      <c r="G2877" s="96"/>
      <c r="H2877" s="96"/>
      <c r="I2877" s="16"/>
      <c r="J2877" s="16"/>
      <c r="K2877" s="32"/>
      <c r="L2877" s="16"/>
      <c r="M2877" s="16"/>
      <c r="N2877" s="16"/>
      <c r="AA2877" s="20"/>
      <c r="AB2877" s="20"/>
      <c r="AC2877" s="20"/>
      <c r="AD2877" s="20"/>
      <c r="AE2877" s="20"/>
      <c r="AF2877" s="20"/>
      <c r="AG2877" s="20"/>
      <c r="AH2877" s="20"/>
    </row>
    <row r="2878" spans="1:34" s="1" customFormat="1">
      <c r="A2878" s="96"/>
      <c r="B2878" s="96"/>
      <c r="C2878" s="470"/>
      <c r="D2878" s="96"/>
      <c r="E2878" s="96"/>
      <c r="F2878" s="96"/>
      <c r="G2878" s="96"/>
      <c r="H2878" s="96"/>
      <c r="I2878" s="16"/>
      <c r="J2878" s="16"/>
      <c r="K2878" s="32"/>
      <c r="L2878" s="16"/>
      <c r="M2878" s="16"/>
      <c r="N2878" s="16"/>
      <c r="AA2878" s="20"/>
      <c r="AB2878" s="20"/>
      <c r="AC2878" s="20"/>
      <c r="AD2878" s="20"/>
      <c r="AE2878" s="20"/>
      <c r="AF2878" s="20"/>
      <c r="AG2878" s="20"/>
      <c r="AH2878" s="20"/>
    </row>
    <row r="2879" spans="1:34" s="1" customFormat="1">
      <c r="A2879" s="96"/>
      <c r="B2879" s="96"/>
      <c r="C2879" s="470"/>
      <c r="D2879" s="96"/>
      <c r="E2879" s="96"/>
      <c r="F2879" s="96"/>
      <c r="G2879" s="96"/>
      <c r="H2879" s="96"/>
      <c r="I2879" s="16"/>
      <c r="J2879" s="16"/>
      <c r="K2879" s="32"/>
      <c r="L2879" s="16"/>
      <c r="M2879" s="16"/>
      <c r="N2879" s="16"/>
      <c r="AA2879" s="20"/>
      <c r="AB2879" s="20"/>
      <c r="AC2879" s="20"/>
      <c r="AD2879" s="20"/>
      <c r="AE2879" s="20"/>
      <c r="AF2879" s="20"/>
      <c r="AG2879" s="20"/>
      <c r="AH2879" s="20"/>
    </row>
    <row r="2880" spans="1:34" s="1" customFormat="1">
      <c r="A2880" s="96"/>
      <c r="B2880" s="96"/>
      <c r="C2880" s="470"/>
      <c r="D2880" s="96"/>
      <c r="E2880" s="96"/>
      <c r="F2880" s="96"/>
      <c r="G2880" s="96"/>
      <c r="H2880" s="96"/>
      <c r="I2880" s="16"/>
      <c r="J2880" s="16"/>
      <c r="K2880" s="32"/>
      <c r="L2880" s="16"/>
      <c r="M2880" s="16"/>
      <c r="N2880" s="16"/>
      <c r="AA2880" s="20"/>
      <c r="AB2880" s="20"/>
      <c r="AC2880" s="20"/>
      <c r="AD2880" s="20"/>
      <c r="AE2880" s="20"/>
      <c r="AF2880" s="20"/>
      <c r="AG2880" s="20"/>
      <c r="AH2880" s="20"/>
    </row>
    <row r="2881" spans="1:34" s="1" customFormat="1">
      <c r="A2881" s="96"/>
      <c r="B2881" s="96"/>
      <c r="C2881" s="470"/>
      <c r="D2881" s="96"/>
      <c r="E2881" s="96"/>
      <c r="F2881" s="96"/>
      <c r="G2881" s="96"/>
      <c r="H2881" s="96"/>
      <c r="I2881" s="16"/>
      <c r="J2881" s="16"/>
      <c r="K2881" s="32"/>
      <c r="L2881" s="16"/>
      <c r="M2881" s="16"/>
      <c r="N2881" s="16"/>
      <c r="AA2881" s="20"/>
      <c r="AB2881" s="20"/>
      <c r="AC2881" s="20"/>
      <c r="AD2881" s="20"/>
      <c r="AE2881" s="20"/>
      <c r="AF2881" s="20"/>
      <c r="AG2881" s="20"/>
      <c r="AH2881" s="20"/>
    </row>
    <row r="2882" spans="1:34" s="1" customFormat="1">
      <c r="A2882" s="96"/>
      <c r="B2882" s="96"/>
      <c r="C2882" s="470"/>
      <c r="D2882" s="96"/>
      <c r="E2882" s="96"/>
      <c r="F2882" s="96"/>
      <c r="G2882" s="96"/>
      <c r="H2882" s="96"/>
      <c r="I2882" s="16"/>
      <c r="J2882" s="16"/>
      <c r="K2882" s="32"/>
      <c r="L2882" s="16"/>
      <c r="M2882" s="16"/>
      <c r="N2882" s="16"/>
      <c r="AA2882" s="20"/>
      <c r="AB2882" s="20"/>
      <c r="AC2882" s="20"/>
      <c r="AD2882" s="20"/>
      <c r="AE2882" s="20"/>
      <c r="AF2882" s="20"/>
      <c r="AG2882" s="20"/>
      <c r="AH2882" s="20"/>
    </row>
    <row r="2883" spans="1:34" s="1" customFormat="1">
      <c r="A2883" s="96"/>
      <c r="B2883" s="96"/>
      <c r="C2883" s="470"/>
      <c r="D2883" s="96"/>
      <c r="E2883" s="96"/>
      <c r="F2883" s="96"/>
      <c r="G2883" s="96"/>
      <c r="H2883" s="96"/>
      <c r="I2883" s="16"/>
      <c r="J2883" s="16"/>
      <c r="K2883" s="32"/>
      <c r="L2883" s="16"/>
      <c r="M2883" s="16"/>
      <c r="N2883" s="16"/>
      <c r="AA2883" s="20"/>
      <c r="AB2883" s="20"/>
      <c r="AC2883" s="20"/>
      <c r="AD2883" s="20"/>
      <c r="AE2883" s="20"/>
      <c r="AF2883" s="20"/>
      <c r="AG2883" s="20"/>
      <c r="AH2883" s="20"/>
    </row>
    <row r="2884" spans="1:34" s="1" customFormat="1">
      <c r="A2884" s="96"/>
      <c r="B2884" s="96"/>
      <c r="C2884" s="470"/>
      <c r="D2884" s="96"/>
      <c r="E2884" s="96"/>
      <c r="F2884" s="96"/>
      <c r="G2884" s="96"/>
      <c r="H2884" s="96"/>
      <c r="I2884" s="16"/>
      <c r="J2884" s="16"/>
      <c r="K2884" s="32"/>
      <c r="L2884" s="16"/>
      <c r="M2884" s="16"/>
      <c r="N2884" s="16"/>
      <c r="AA2884" s="20"/>
      <c r="AB2884" s="20"/>
      <c r="AC2884" s="20"/>
      <c r="AD2884" s="20"/>
      <c r="AE2884" s="20"/>
      <c r="AF2884" s="20"/>
      <c r="AG2884" s="20"/>
      <c r="AH2884" s="20"/>
    </row>
    <row r="2885" spans="1:34" s="1" customFormat="1">
      <c r="A2885" s="96"/>
      <c r="B2885" s="96"/>
      <c r="C2885" s="470"/>
      <c r="D2885" s="96"/>
      <c r="E2885" s="96"/>
      <c r="F2885" s="96"/>
      <c r="G2885" s="96"/>
      <c r="H2885" s="96"/>
      <c r="I2885" s="16"/>
      <c r="J2885" s="16"/>
      <c r="K2885" s="32"/>
      <c r="L2885" s="16"/>
      <c r="M2885" s="16"/>
      <c r="N2885" s="16"/>
      <c r="AA2885" s="20"/>
      <c r="AB2885" s="20"/>
      <c r="AC2885" s="20"/>
      <c r="AD2885" s="20"/>
      <c r="AE2885" s="20"/>
      <c r="AF2885" s="20"/>
      <c r="AG2885" s="20"/>
      <c r="AH2885" s="20"/>
    </row>
    <row r="2886" spans="1:34" s="1" customFormat="1">
      <c r="A2886" s="96"/>
      <c r="B2886" s="96"/>
      <c r="C2886" s="470"/>
      <c r="D2886" s="96"/>
      <c r="E2886" s="96"/>
      <c r="F2886" s="96"/>
      <c r="G2886" s="96"/>
      <c r="H2886" s="96"/>
      <c r="I2886" s="16"/>
      <c r="J2886" s="16"/>
      <c r="K2886" s="32"/>
      <c r="L2886" s="16"/>
      <c r="M2886" s="16"/>
      <c r="N2886" s="16"/>
      <c r="AA2886" s="20"/>
      <c r="AB2886" s="20"/>
      <c r="AC2886" s="20"/>
      <c r="AD2886" s="20"/>
      <c r="AE2886" s="20"/>
      <c r="AF2886" s="20"/>
      <c r="AG2886" s="20"/>
      <c r="AH2886" s="20"/>
    </row>
    <row r="2887" spans="1:34" s="1" customFormat="1">
      <c r="A2887" s="96"/>
      <c r="B2887" s="96"/>
      <c r="C2887" s="470"/>
      <c r="D2887" s="96"/>
      <c r="E2887" s="96"/>
      <c r="F2887" s="96"/>
      <c r="G2887" s="96"/>
      <c r="H2887" s="96"/>
      <c r="I2887" s="16"/>
      <c r="J2887" s="16"/>
      <c r="K2887" s="32"/>
      <c r="L2887" s="16"/>
      <c r="M2887" s="16"/>
      <c r="N2887" s="16"/>
      <c r="AA2887" s="20"/>
      <c r="AB2887" s="20"/>
      <c r="AC2887" s="20"/>
      <c r="AD2887" s="20"/>
      <c r="AE2887" s="20"/>
      <c r="AF2887" s="20"/>
      <c r="AG2887" s="20"/>
      <c r="AH2887" s="20"/>
    </row>
    <row r="2888" spans="1:34" s="1" customFormat="1">
      <c r="A2888" s="96"/>
      <c r="B2888" s="96"/>
      <c r="C2888" s="470"/>
      <c r="D2888" s="96"/>
      <c r="E2888" s="96"/>
      <c r="F2888" s="96"/>
      <c r="G2888" s="96"/>
      <c r="H2888" s="96"/>
      <c r="I2888" s="16"/>
      <c r="J2888" s="16"/>
      <c r="K2888" s="32"/>
      <c r="L2888" s="16"/>
      <c r="M2888" s="16"/>
      <c r="N2888" s="16"/>
      <c r="AA2888" s="20"/>
      <c r="AB2888" s="20"/>
      <c r="AC2888" s="20"/>
      <c r="AD2888" s="20"/>
      <c r="AE2888" s="20"/>
      <c r="AF2888" s="20"/>
      <c r="AG2888" s="20"/>
      <c r="AH2888" s="20"/>
    </row>
    <row r="2889" spans="1:34" s="1" customFormat="1">
      <c r="A2889" s="96"/>
      <c r="B2889" s="96"/>
      <c r="C2889" s="470"/>
      <c r="D2889" s="96"/>
      <c r="E2889" s="96"/>
      <c r="F2889" s="96"/>
      <c r="G2889" s="96"/>
      <c r="H2889" s="96"/>
      <c r="I2889" s="16"/>
      <c r="J2889" s="16"/>
      <c r="K2889" s="32"/>
      <c r="L2889" s="16"/>
      <c r="M2889" s="16"/>
      <c r="N2889" s="16"/>
      <c r="AA2889" s="20"/>
      <c r="AB2889" s="20"/>
      <c r="AC2889" s="20"/>
      <c r="AD2889" s="20"/>
      <c r="AE2889" s="20"/>
      <c r="AF2889" s="20"/>
      <c r="AG2889" s="20"/>
      <c r="AH2889" s="20"/>
    </row>
    <row r="2890" spans="1:34" s="1" customFormat="1">
      <c r="A2890" s="96"/>
      <c r="B2890" s="96"/>
      <c r="C2890" s="470"/>
      <c r="D2890" s="96"/>
      <c r="E2890" s="96"/>
      <c r="F2890" s="96"/>
      <c r="G2890" s="96"/>
      <c r="H2890" s="96"/>
      <c r="I2890" s="16"/>
      <c r="J2890" s="16"/>
      <c r="K2890" s="32"/>
      <c r="L2890" s="16"/>
      <c r="M2890" s="16"/>
      <c r="N2890" s="16"/>
      <c r="AA2890" s="20"/>
      <c r="AB2890" s="20"/>
      <c r="AC2890" s="20"/>
      <c r="AD2890" s="20"/>
      <c r="AE2890" s="20"/>
      <c r="AF2890" s="20"/>
      <c r="AG2890" s="20"/>
      <c r="AH2890" s="20"/>
    </row>
    <row r="2891" spans="1:34" s="1" customFormat="1">
      <c r="A2891" s="96"/>
      <c r="B2891" s="96"/>
      <c r="C2891" s="470"/>
      <c r="D2891" s="96"/>
      <c r="E2891" s="96"/>
      <c r="F2891" s="96"/>
      <c r="G2891" s="96"/>
      <c r="H2891" s="96"/>
      <c r="I2891" s="16"/>
      <c r="J2891" s="16"/>
      <c r="K2891" s="32"/>
      <c r="L2891" s="16"/>
      <c r="M2891" s="16"/>
      <c r="N2891" s="16"/>
      <c r="AA2891" s="20"/>
      <c r="AB2891" s="20"/>
      <c r="AC2891" s="20"/>
      <c r="AD2891" s="20"/>
      <c r="AE2891" s="20"/>
      <c r="AF2891" s="20"/>
      <c r="AG2891" s="20"/>
      <c r="AH2891" s="20"/>
    </row>
    <row r="2892" spans="1:34" s="1" customFormat="1">
      <c r="A2892" s="96"/>
      <c r="B2892" s="96"/>
      <c r="C2892" s="470"/>
      <c r="D2892" s="96"/>
      <c r="E2892" s="96"/>
      <c r="F2892" s="96"/>
      <c r="G2892" s="96"/>
      <c r="H2892" s="96"/>
      <c r="I2892" s="16"/>
      <c r="J2892" s="16"/>
      <c r="K2892" s="32"/>
      <c r="L2892" s="16"/>
      <c r="M2892" s="16"/>
      <c r="N2892" s="16"/>
      <c r="AA2892" s="20"/>
      <c r="AB2892" s="20"/>
      <c r="AC2892" s="20"/>
      <c r="AD2892" s="20"/>
      <c r="AE2892" s="20"/>
      <c r="AF2892" s="20"/>
      <c r="AG2892" s="20"/>
      <c r="AH2892" s="20"/>
    </row>
    <row r="2893" spans="1:34" s="1" customFormat="1">
      <c r="A2893" s="96"/>
      <c r="B2893" s="96"/>
      <c r="C2893" s="470"/>
      <c r="D2893" s="96"/>
      <c r="E2893" s="96"/>
      <c r="F2893" s="96"/>
      <c r="G2893" s="96"/>
      <c r="H2893" s="96"/>
      <c r="I2893" s="16"/>
      <c r="J2893" s="16"/>
      <c r="K2893" s="32"/>
      <c r="L2893" s="16"/>
      <c r="M2893" s="16"/>
      <c r="N2893" s="16"/>
      <c r="AA2893" s="20"/>
      <c r="AB2893" s="20"/>
      <c r="AC2893" s="20"/>
      <c r="AD2893" s="20"/>
      <c r="AE2893" s="20"/>
      <c r="AF2893" s="20"/>
      <c r="AG2893" s="20"/>
      <c r="AH2893" s="20"/>
    </row>
    <row r="2894" spans="1:34" s="1" customFormat="1">
      <c r="A2894" s="96"/>
      <c r="B2894" s="96"/>
      <c r="C2894" s="470"/>
      <c r="D2894" s="96"/>
      <c r="E2894" s="96"/>
      <c r="F2894" s="96"/>
      <c r="G2894" s="96"/>
      <c r="H2894" s="96"/>
      <c r="I2894" s="16"/>
      <c r="J2894" s="16"/>
      <c r="K2894" s="32"/>
      <c r="L2894" s="16"/>
      <c r="M2894" s="16"/>
      <c r="N2894" s="16"/>
      <c r="AA2894" s="20"/>
      <c r="AB2894" s="20"/>
      <c r="AC2894" s="20"/>
      <c r="AD2894" s="20"/>
      <c r="AE2894" s="20"/>
      <c r="AF2894" s="20"/>
      <c r="AG2894" s="20"/>
      <c r="AH2894" s="20"/>
    </row>
    <row r="2895" spans="1:34" s="1" customFormat="1">
      <c r="A2895" s="96"/>
      <c r="B2895" s="96"/>
      <c r="C2895" s="470"/>
      <c r="D2895" s="96"/>
      <c r="E2895" s="96"/>
      <c r="F2895" s="96"/>
      <c r="G2895" s="96"/>
      <c r="H2895" s="96"/>
      <c r="I2895" s="16"/>
      <c r="J2895" s="16"/>
      <c r="K2895" s="32"/>
      <c r="L2895" s="16"/>
      <c r="M2895" s="16"/>
      <c r="N2895" s="16"/>
      <c r="AA2895" s="20"/>
      <c r="AB2895" s="20"/>
      <c r="AC2895" s="20"/>
      <c r="AD2895" s="20"/>
      <c r="AE2895" s="20"/>
      <c r="AF2895" s="20"/>
      <c r="AG2895" s="20"/>
      <c r="AH2895" s="20"/>
    </row>
    <row r="2896" spans="1:34" s="1" customFormat="1">
      <c r="A2896" s="96"/>
      <c r="B2896" s="96"/>
      <c r="C2896" s="470"/>
      <c r="D2896" s="96"/>
      <c r="E2896" s="96"/>
      <c r="F2896" s="96"/>
      <c r="G2896" s="96"/>
      <c r="H2896" s="96"/>
      <c r="I2896" s="16"/>
      <c r="J2896" s="16"/>
      <c r="K2896" s="32"/>
      <c r="L2896" s="16"/>
      <c r="M2896" s="16"/>
      <c r="N2896" s="16"/>
      <c r="AA2896" s="20"/>
      <c r="AB2896" s="20"/>
      <c r="AC2896" s="20"/>
      <c r="AD2896" s="20"/>
      <c r="AE2896" s="20"/>
      <c r="AF2896" s="20"/>
      <c r="AG2896" s="20"/>
      <c r="AH2896" s="20"/>
    </row>
    <row r="2897" spans="1:34" s="1" customFormat="1">
      <c r="A2897" s="96"/>
      <c r="B2897" s="96"/>
      <c r="C2897" s="470"/>
      <c r="D2897" s="96"/>
      <c r="E2897" s="96"/>
      <c r="F2897" s="96"/>
      <c r="G2897" s="96"/>
      <c r="H2897" s="96"/>
      <c r="I2897" s="16"/>
      <c r="J2897" s="16"/>
      <c r="K2897" s="32"/>
      <c r="L2897" s="16"/>
      <c r="M2897" s="16"/>
      <c r="N2897" s="16"/>
      <c r="AA2897" s="20"/>
      <c r="AB2897" s="20"/>
      <c r="AC2897" s="20"/>
      <c r="AD2897" s="20"/>
      <c r="AE2897" s="20"/>
      <c r="AF2897" s="20"/>
      <c r="AG2897" s="20"/>
      <c r="AH2897" s="20"/>
    </row>
    <row r="2898" spans="1:34" s="1" customFormat="1">
      <c r="A2898" s="96"/>
      <c r="B2898" s="96"/>
      <c r="C2898" s="470"/>
      <c r="D2898" s="96"/>
      <c r="E2898" s="96"/>
      <c r="F2898" s="96"/>
      <c r="G2898" s="96"/>
      <c r="H2898" s="96"/>
      <c r="I2898" s="16"/>
      <c r="J2898" s="16"/>
      <c r="K2898" s="32"/>
      <c r="L2898" s="16"/>
      <c r="M2898" s="16"/>
      <c r="N2898" s="16"/>
      <c r="AA2898" s="20"/>
      <c r="AB2898" s="20"/>
      <c r="AC2898" s="20"/>
      <c r="AD2898" s="20"/>
      <c r="AE2898" s="20"/>
      <c r="AF2898" s="20"/>
      <c r="AG2898" s="20"/>
      <c r="AH2898" s="20"/>
    </row>
    <row r="2899" spans="1:34" s="1" customFormat="1">
      <c r="A2899" s="96"/>
      <c r="B2899" s="96"/>
      <c r="C2899" s="470"/>
      <c r="D2899" s="96"/>
      <c r="E2899" s="96"/>
      <c r="F2899" s="96"/>
      <c r="G2899" s="96"/>
      <c r="H2899" s="96"/>
      <c r="I2899" s="16"/>
      <c r="J2899" s="16"/>
      <c r="K2899" s="32"/>
      <c r="L2899" s="16"/>
      <c r="M2899" s="16"/>
      <c r="N2899" s="16"/>
      <c r="AA2899" s="20"/>
      <c r="AB2899" s="20"/>
      <c r="AC2899" s="20"/>
      <c r="AD2899" s="20"/>
      <c r="AE2899" s="20"/>
      <c r="AF2899" s="20"/>
      <c r="AG2899" s="20"/>
      <c r="AH2899" s="20"/>
    </row>
    <row r="2900" spans="1:34" s="1" customFormat="1">
      <c r="A2900" s="96"/>
      <c r="B2900" s="96"/>
      <c r="C2900" s="470"/>
      <c r="D2900" s="96"/>
      <c r="E2900" s="96"/>
      <c r="F2900" s="96"/>
      <c r="G2900" s="96"/>
      <c r="H2900" s="96"/>
      <c r="I2900" s="16"/>
      <c r="J2900" s="16"/>
      <c r="K2900" s="32"/>
      <c r="L2900" s="16"/>
      <c r="M2900" s="16"/>
      <c r="N2900" s="16"/>
      <c r="AA2900" s="20"/>
      <c r="AB2900" s="20"/>
      <c r="AC2900" s="20"/>
      <c r="AD2900" s="20"/>
      <c r="AE2900" s="20"/>
      <c r="AF2900" s="20"/>
      <c r="AG2900" s="20"/>
      <c r="AH2900" s="20"/>
    </row>
    <row r="2901" spans="1:34" s="1" customFormat="1">
      <c r="A2901" s="96"/>
      <c r="B2901" s="96"/>
      <c r="C2901" s="470"/>
      <c r="D2901" s="96"/>
      <c r="E2901" s="96"/>
      <c r="F2901" s="96"/>
      <c r="G2901" s="96"/>
      <c r="H2901" s="96"/>
      <c r="I2901" s="16"/>
      <c r="J2901" s="16"/>
      <c r="K2901" s="32"/>
      <c r="L2901" s="16"/>
      <c r="M2901" s="16"/>
      <c r="N2901" s="16"/>
      <c r="AA2901" s="20"/>
      <c r="AB2901" s="20"/>
      <c r="AC2901" s="20"/>
      <c r="AD2901" s="20"/>
      <c r="AE2901" s="20"/>
      <c r="AF2901" s="20"/>
      <c r="AG2901" s="20"/>
      <c r="AH2901" s="20"/>
    </row>
    <row r="2902" spans="1:34" s="1" customFormat="1">
      <c r="A2902" s="96"/>
      <c r="B2902" s="96"/>
      <c r="C2902" s="470"/>
      <c r="D2902" s="96"/>
      <c r="E2902" s="96"/>
      <c r="F2902" s="96"/>
      <c r="G2902" s="96"/>
      <c r="H2902" s="96"/>
      <c r="I2902" s="16"/>
      <c r="J2902" s="16"/>
      <c r="K2902" s="32"/>
      <c r="L2902" s="16"/>
      <c r="M2902" s="16"/>
      <c r="N2902" s="16"/>
      <c r="AA2902" s="20"/>
      <c r="AB2902" s="20"/>
      <c r="AC2902" s="20"/>
      <c r="AD2902" s="20"/>
      <c r="AE2902" s="20"/>
      <c r="AF2902" s="20"/>
      <c r="AG2902" s="20"/>
      <c r="AH2902" s="20"/>
    </row>
    <row r="2903" spans="1:34" s="1" customFormat="1">
      <c r="A2903" s="96"/>
      <c r="B2903" s="96"/>
      <c r="C2903" s="470"/>
      <c r="D2903" s="96"/>
      <c r="E2903" s="96"/>
      <c r="F2903" s="96"/>
      <c r="G2903" s="96"/>
      <c r="H2903" s="96"/>
      <c r="I2903" s="16"/>
      <c r="J2903" s="16"/>
      <c r="K2903" s="32"/>
      <c r="L2903" s="16"/>
      <c r="M2903" s="16"/>
      <c r="N2903" s="16"/>
      <c r="AA2903" s="20"/>
      <c r="AB2903" s="20"/>
      <c r="AC2903" s="20"/>
      <c r="AD2903" s="20"/>
      <c r="AE2903" s="20"/>
      <c r="AF2903" s="20"/>
      <c r="AG2903" s="20"/>
      <c r="AH2903" s="20"/>
    </row>
    <row r="2904" spans="1:34" s="1" customFormat="1">
      <c r="A2904" s="96"/>
      <c r="B2904" s="96"/>
      <c r="C2904" s="470"/>
      <c r="D2904" s="96"/>
      <c r="E2904" s="96"/>
      <c r="F2904" s="96"/>
      <c r="G2904" s="96"/>
      <c r="H2904" s="96"/>
      <c r="I2904" s="16"/>
      <c r="J2904" s="16"/>
      <c r="K2904" s="32"/>
      <c r="L2904" s="16"/>
      <c r="M2904" s="16"/>
      <c r="N2904" s="16"/>
      <c r="AA2904" s="20"/>
      <c r="AB2904" s="20"/>
      <c r="AC2904" s="20"/>
      <c r="AD2904" s="20"/>
      <c r="AE2904" s="20"/>
      <c r="AF2904" s="20"/>
      <c r="AG2904" s="20"/>
      <c r="AH2904" s="20"/>
    </row>
    <row r="2905" spans="1:34" s="1" customFormat="1">
      <c r="A2905" s="96"/>
      <c r="B2905" s="96"/>
      <c r="C2905" s="470"/>
      <c r="D2905" s="96"/>
      <c r="E2905" s="96"/>
      <c r="F2905" s="96"/>
      <c r="G2905" s="96"/>
      <c r="H2905" s="96"/>
      <c r="I2905" s="16"/>
      <c r="J2905" s="16"/>
      <c r="K2905" s="32"/>
      <c r="L2905" s="16"/>
      <c r="M2905" s="16"/>
      <c r="N2905" s="16"/>
      <c r="AA2905" s="20"/>
      <c r="AB2905" s="20"/>
      <c r="AC2905" s="20"/>
      <c r="AD2905" s="20"/>
      <c r="AE2905" s="20"/>
      <c r="AF2905" s="20"/>
      <c r="AG2905" s="20"/>
      <c r="AH2905" s="20"/>
    </row>
    <row r="2906" spans="1:34" s="1" customFormat="1">
      <c r="A2906" s="96"/>
      <c r="B2906" s="96"/>
      <c r="C2906" s="470"/>
      <c r="D2906" s="96"/>
      <c r="E2906" s="96"/>
      <c r="F2906" s="96"/>
      <c r="G2906" s="96"/>
      <c r="H2906" s="96"/>
      <c r="I2906" s="16"/>
      <c r="J2906" s="16"/>
      <c r="K2906" s="32"/>
      <c r="L2906" s="16"/>
      <c r="M2906" s="16"/>
      <c r="N2906" s="16"/>
      <c r="AA2906" s="20"/>
      <c r="AB2906" s="20"/>
      <c r="AC2906" s="20"/>
      <c r="AD2906" s="20"/>
      <c r="AE2906" s="20"/>
      <c r="AF2906" s="20"/>
      <c r="AG2906" s="20"/>
      <c r="AH2906" s="20"/>
    </row>
    <row r="2907" spans="1:34" s="1" customFormat="1">
      <c r="A2907" s="96"/>
      <c r="B2907" s="96"/>
      <c r="C2907" s="470"/>
      <c r="D2907" s="96"/>
      <c r="E2907" s="96"/>
      <c r="F2907" s="96"/>
      <c r="G2907" s="96"/>
      <c r="H2907" s="96"/>
      <c r="I2907" s="16"/>
      <c r="J2907" s="16"/>
      <c r="K2907" s="32"/>
      <c r="L2907" s="16"/>
      <c r="M2907" s="16"/>
      <c r="N2907" s="16"/>
      <c r="AA2907" s="20"/>
      <c r="AB2907" s="20"/>
      <c r="AC2907" s="20"/>
      <c r="AD2907" s="20"/>
      <c r="AE2907" s="20"/>
      <c r="AF2907" s="20"/>
      <c r="AG2907" s="20"/>
      <c r="AH2907" s="20"/>
    </row>
    <row r="2908" spans="1:34" s="1" customFormat="1">
      <c r="A2908" s="96"/>
      <c r="B2908" s="96"/>
      <c r="C2908" s="470"/>
      <c r="D2908" s="96"/>
      <c r="E2908" s="96"/>
      <c r="F2908" s="96"/>
      <c r="G2908" s="96"/>
      <c r="H2908" s="96"/>
      <c r="I2908" s="16"/>
      <c r="J2908" s="16"/>
      <c r="K2908" s="32"/>
      <c r="L2908" s="16"/>
      <c r="M2908" s="16"/>
      <c r="N2908" s="16"/>
      <c r="AA2908" s="20"/>
      <c r="AB2908" s="20"/>
      <c r="AC2908" s="20"/>
      <c r="AD2908" s="20"/>
      <c r="AE2908" s="20"/>
      <c r="AF2908" s="20"/>
      <c r="AG2908" s="20"/>
      <c r="AH2908" s="20"/>
    </row>
    <row r="2909" spans="1:34" s="1" customFormat="1">
      <c r="A2909" s="96"/>
      <c r="B2909" s="96"/>
      <c r="C2909" s="470"/>
      <c r="D2909" s="96"/>
      <c r="E2909" s="96"/>
      <c r="F2909" s="96"/>
      <c r="G2909" s="96"/>
      <c r="H2909" s="96"/>
      <c r="I2909" s="16"/>
      <c r="J2909" s="16"/>
      <c r="K2909" s="32"/>
      <c r="L2909" s="16"/>
      <c r="M2909" s="16"/>
      <c r="N2909" s="16"/>
      <c r="AA2909" s="20"/>
      <c r="AB2909" s="20"/>
      <c r="AC2909" s="20"/>
      <c r="AD2909" s="20"/>
      <c r="AE2909" s="20"/>
      <c r="AF2909" s="20"/>
      <c r="AG2909" s="20"/>
      <c r="AH2909" s="20"/>
    </row>
    <row r="2910" spans="1:34" s="1" customFormat="1">
      <c r="A2910" s="96"/>
      <c r="B2910" s="96"/>
      <c r="C2910" s="470"/>
      <c r="D2910" s="96"/>
      <c r="E2910" s="96"/>
      <c r="F2910" s="96"/>
      <c r="G2910" s="96"/>
      <c r="H2910" s="96"/>
      <c r="I2910" s="16"/>
      <c r="J2910" s="16"/>
      <c r="K2910" s="32"/>
      <c r="L2910" s="16"/>
      <c r="M2910" s="16"/>
      <c r="N2910" s="16"/>
      <c r="AA2910" s="20"/>
      <c r="AB2910" s="20"/>
      <c r="AC2910" s="20"/>
      <c r="AD2910" s="20"/>
      <c r="AE2910" s="20"/>
      <c r="AF2910" s="20"/>
      <c r="AG2910" s="20"/>
      <c r="AH2910" s="20"/>
    </row>
    <row r="2911" spans="1:34" s="1" customFormat="1">
      <c r="A2911" s="96"/>
      <c r="B2911" s="96"/>
      <c r="C2911" s="470"/>
      <c r="D2911" s="96"/>
      <c r="E2911" s="96"/>
      <c r="F2911" s="96"/>
      <c r="G2911" s="96"/>
      <c r="H2911" s="96"/>
      <c r="I2911" s="16"/>
      <c r="J2911" s="16"/>
      <c r="K2911" s="32"/>
      <c r="L2911" s="16"/>
      <c r="M2911" s="16"/>
      <c r="N2911" s="16"/>
      <c r="AA2911" s="20"/>
      <c r="AB2911" s="20"/>
      <c r="AC2911" s="20"/>
      <c r="AD2911" s="20"/>
      <c r="AE2911" s="20"/>
      <c r="AF2911" s="20"/>
      <c r="AG2911" s="20"/>
      <c r="AH2911" s="20"/>
    </row>
    <row r="2912" spans="1:34" s="1" customFormat="1">
      <c r="A2912" s="96"/>
      <c r="B2912" s="96"/>
      <c r="C2912" s="470"/>
      <c r="D2912" s="96"/>
      <c r="E2912" s="96"/>
      <c r="F2912" s="96"/>
      <c r="G2912" s="96"/>
      <c r="H2912" s="96"/>
      <c r="I2912" s="16"/>
      <c r="J2912" s="16"/>
      <c r="K2912" s="32"/>
      <c r="L2912" s="16"/>
      <c r="M2912" s="16"/>
      <c r="N2912" s="16"/>
      <c r="AA2912" s="20"/>
      <c r="AB2912" s="20"/>
      <c r="AC2912" s="20"/>
      <c r="AD2912" s="20"/>
      <c r="AE2912" s="20"/>
      <c r="AF2912" s="20"/>
      <c r="AG2912" s="20"/>
      <c r="AH2912" s="20"/>
    </row>
    <row r="2913" spans="1:34" s="1" customFormat="1">
      <c r="A2913" s="96"/>
      <c r="B2913" s="96"/>
      <c r="C2913" s="470"/>
      <c r="D2913" s="96"/>
      <c r="E2913" s="96"/>
      <c r="F2913" s="96"/>
      <c r="G2913" s="96"/>
      <c r="H2913" s="96"/>
      <c r="I2913" s="16"/>
      <c r="J2913" s="16"/>
      <c r="K2913" s="32"/>
      <c r="L2913" s="16"/>
      <c r="M2913" s="16"/>
      <c r="N2913" s="16"/>
      <c r="AA2913" s="20"/>
      <c r="AB2913" s="20"/>
      <c r="AC2913" s="20"/>
      <c r="AD2913" s="20"/>
      <c r="AE2913" s="20"/>
      <c r="AF2913" s="20"/>
      <c r="AG2913" s="20"/>
      <c r="AH2913" s="20"/>
    </row>
    <row r="2914" spans="1:34" s="1" customFormat="1">
      <c r="A2914" s="96"/>
      <c r="B2914" s="96"/>
      <c r="C2914" s="470"/>
      <c r="D2914" s="96"/>
      <c r="E2914" s="96"/>
      <c r="F2914" s="96"/>
      <c r="G2914" s="96"/>
      <c r="H2914" s="96"/>
      <c r="I2914" s="16"/>
      <c r="J2914" s="16"/>
      <c r="K2914" s="32"/>
      <c r="L2914" s="16"/>
      <c r="M2914" s="16"/>
      <c r="N2914" s="16"/>
      <c r="AA2914" s="20"/>
      <c r="AB2914" s="20"/>
      <c r="AC2914" s="20"/>
      <c r="AD2914" s="20"/>
      <c r="AE2914" s="20"/>
      <c r="AF2914" s="20"/>
      <c r="AG2914" s="20"/>
      <c r="AH2914" s="20"/>
    </row>
    <row r="2915" spans="1:34" s="1" customFormat="1">
      <c r="A2915" s="96"/>
      <c r="B2915" s="96"/>
      <c r="C2915" s="470"/>
      <c r="D2915" s="96"/>
      <c r="E2915" s="96"/>
      <c r="F2915" s="96"/>
      <c r="G2915" s="96"/>
      <c r="H2915" s="96"/>
      <c r="I2915" s="16"/>
      <c r="J2915" s="16"/>
      <c r="K2915" s="32"/>
      <c r="L2915" s="16"/>
      <c r="M2915" s="16"/>
      <c r="N2915" s="16"/>
      <c r="AA2915" s="20"/>
      <c r="AB2915" s="20"/>
      <c r="AC2915" s="20"/>
      <c r="AD2915" s="20"/>
      <c r="AE2915" s="20"/>
      <c r="AF2915" s="20"/>
      <c r="AG2915" s="20"/>
      <c r="AH2915" s="20"/>
    </row>
    <row r="2916" spans="1:34" s="1" customFormat="1">
      <c r="A2916" s="96"/>
      <c r="B2916" s="96"/>
      <c r="C2916" s="470"/>
      <c r="D2916" s="96"/>
      <c r="E2916" s="96"/>
      <c r="F2916" s="96"/>
      <c r="G2916" s="96"/>
      <c r="H2916" s="96"/>
      <c r="I2916" s="16"/>
      <c r="J2916" s="16"/>
      <c r="K2916" s="32"/>
      <c r="L2916" s="16"/>
      <c r="M2916" s="16"/>
      <c r="N2916" s="16"/>
      <c r="AA2916" s="20"/>
      <c r="AB2916" s="20"/>
      <c r="AC2916" s="20"/>
      <c r="AD2916" s="20"/>
      <c r="AE2916" s="20"/>
      <c r="AF2916" s="20"/>
      <c r="AG2916" s="20"/>
      <c r="AH2916" s="20"/>
    </row>
    <row r="2917" spans="1:34" s="1" customFormat="1">
      <c r="A2917" s="96"/>
      <c r="B2917" s="96"/>
      <c r="C2917" s="470"/>
      <c r="D2917" s="96"/>
      <c r="E2917" s="96"/>
      <c r="F2917" s="96"/>
      <c r="G2917" s="96"/>
      <c r="H2917" s="96"/>
      <c r="I2917" s="16"/>
      <c r="J2917" s="16"/>
      <c r="K2917" s="32"/>
      <c r="L2917" s="16"/>
      <c r="M2917" s="16"/>
      <c r="N2917" s="16"/>
      <c r="AA2917" s="20"/>
      <c r="AB2917" s="20"/>
      <c r="AC2917" s="20"/>
      <c r="AD2917" s="20"/>
      <c r="AE2917" s="20"/>
      <c r="AF2917" s="20"/>
      <c r="AG2917" s="20"/>
      <c r="AH2917" s="20"/>
    </row>
    <row r="2918" spans="1:34" s="1" customFormat="1">
      <c r="A2918" s="96"/>
      <c r="B2918" s="96"/>
      <c r="C2918" s="470"/>
      <c r="D2918" s="96"/>
      <c r="E2918" s="96"/>
      <c r="F2918" s="96"/>
      <c r="G2918" s="96"/>
      <c r="H2918" s="96"/>
      <c r="I2918" s="16"/>
      <c r="J2918" s="16"/>
      <c r="K2918" s="32"/>
      <c r="L2918" s="16"/>
      <c r="M2918" s="16"/>
      <c r="N2918" s="16"/>
      <c r="AA2918" s="20"/>
      <c r="AB2918" s="20"/>
      <c r="AC2918" s="20"/>
      <c r="AD2918" s="20"/>
      <c r="AE2918" s="20"/>
      <c r="AF2918" s="20"/>
      <c r="AG2918" s="20"/>
      <c r="AH2918" s="20"/>
    </row>
    <row r="2919" spans="1:34" s="1" customFormat="1">
      <c r="A2919" s="96"/>
      <c r="B2919" s="96"/>
      <c r="C2919" s="470"/>
      <c r="D2919" s="96"/>
      <c r="E2919" s="96"/>
      <c r="F2919" s="96"/>
      <c r="G2919" s="96"/>
      <c r="H2919" s="96"/>
      <c r="I2919" s="16"/>
      <c r="J2919" s="16"/>
      <c r="K2919" s="32"/>
      <c r="L2919" s="16"/>
      <c r="M2919" s="16"/>
      <c r="N2919" s="16"/>
      <c r="AA2919" s="20"/>
      <c r="AB2919" s="20"/>
      <c r="AC2919" s="20"/>
      <c r="AD2919" s="20"/>
      <c r="AE2919" s="20"/>
      <c r="AF2919" s="20"/>
      <c r="AG2919" s="20"/>
      <c r="AH2919" s="20"/>
    </row>
    <row r="2920" spans="1:34" s="1" customFormat="1">
      <c r="A2920" s="96"/>
      <c r="B2920" s="96"/>
      <c r="C2920" s="470"/>
      <c r="D2920" s="96"/>
      <c r="E2920" s="96"/>
      <c r="F2920" s="96"/>
      <c r="G2920" s="96"/>
      <c r="H2920" s="96"/>
      <c r="I2920" s="16"/>
      <c r="J2920" s="16"/>
      <c r="K2920" s="32"/>
      <c r="L2920" s="16"/>
      <c r="M2920" s="16"/>
      <c r="N2920" s="16"/>
      <c r="AA2920" s="20"/>
      <c r="AB2920" s="20"/>
      <c r="AC2920" s="20"/>
      <c r="AD2920" s="20"/>
      <c r="AE2920" s="20"/>
      <c r="AF2920" s="20"/>
      <c r="AG2920" s="20"/>
      <c r="AH2920" s="20"/>
    </row>
    <row r="2921" spans="1:34" s="1" customFormat="1">
      <c r="A2921" s="96"/>
      <c r="B2921" s="96"/>
      <c r="C2921" s="470"/>
      <c r="D2921" s="96"/>
      <c r="E2921" s="96"/>
      <c r="F2921" s="96"/>
      <c r="G2921" s="96"/>
      <c r="H2921" s="96"/>
      <c r="I2921" s="16"/>
      <c r="J2921" s="16"/>
      <c r="K2921" s="32"/>
      <c r="L2921" s="16"/>
      <c r="M2921" s="16"/>
      <c r="N2921" s="16"/>
      <c r="AA2921" s="20"/>
      <c r="AB2921" s="20"/>
      <c r="AC2921" s="20"/>
      <c r="AD2921" s="20"/>
      <c r="AE2921" s="20"/>
      <c r="AF2921" s="20"/>
      <c r="AG2921" s="20"/>
      <c r="AH2921" s="20"/>
    </row>
    <row r="2922" spans="1:34" s="1" customFormat="1">
      <c r="A2922" s="96"/>
      <c r="B2922" s="96"/>
      <c r="C2922" s="470"/>
      <c r="D2922" s="96"/>
      <c r="E2922" s="96"/>
      <c r="F2922" s="96"/>
      <c r="G2922" s="96"/>
      <c r="H2922" s="96"/>
      <c r="I2922" s="16"/>
      <c r="J2922" s="16"/>
      <c r="K2922" s="32"/>
      <c r="L2922" s="16"/>
      <c r="M2922" s="16"/>
      <c r="N2922" s="16"/>
      <c r="AA2922" s="20"/>
      <c r="AB2922" s="20"/>
      <c r="AC2922" s="20"/>
      <c r="AD2922" s="20"/>
      <c r="AE2922" s="20"/>
      <c r="AF2922" s="20"/>
      <c r="AG2922" s="20"/>
      <c r="AH2922" s="20"/>
    </row>
    <row r="2923" spans="1:34" s="1" customFormat="1">
      <c r="A2923" s="96"/>
      <c r="B2923" s="96"/>
      <c r="C2923" s="470"/>
      <c r="D2923" s="96"/>
      <c r="E2923" s="96"/>
      <c r="F2923" s="96"/>
      <c r="G2923" s="96"/>
      <c r="H2923" s="96"/>
      <c r="I2923" s="16"/>
      <c r="J2923" s="16"/>
      <c r="K2923" s="32"/>
      <c r="L2923" s="16"/>
      <c r="M2923" s="16"/>
      <c r="N2923" s="16"/>
      <c r="AA2923" s="20"/>
      <c r="AB2923" s="20"/>
      <c r="AC2923" s="20"/>
      <c r="AD2923" s="20"/>
      <c r="AE2923" s="20"/>
      <c r="AF2923" s="20"/>
      <c r="AG2923" s="20"/>
      <c r="AH2923" s="20"/>
    </row>
    <row r="2924" spans="1:34" s="1" customFormat="1">
      <c r="A2924" s="96"/>
      <c r="B2924" s="96"/>
      <c r="C2924" s="470"/>
      <c r="D2924" s="96"/>
      <c r="E2924" s="96"/>
      <c r="F2924" s="96"/>
      <c r="G2924" s="96"/>
      <c r="H2924" s="96"/>
      <c r="I2924" s="16"/>
      <c r="J2924" s="16"/>
      <c r="K2924" s="32"/>
      <c r="L2924" s="16"/>
      <c r="M2924" s="16"/>
      <c r="N2924" s="16"/>
      <c r="AA2924" s="20"/>
      <c r="AB2924" s="20"/>
      <c r="AC2924" s="20"/>
      <c r="AD2924" s="20"/>
      <c r="AE2924" s="20"/>
      <c r="AF2924" s="20"/>
      <c r="AG2924" s="20"/>
      <c r="AH2924" s="20"/>
    </row>
    <row r="2925" spans="1:34" s="1" customFormat="1">
      <c r="A2925" s="96"/>
      <c r="B2925" s="96"/>
      <c r="C2925" s="470"/>
      <c r="D2925" s="96"/>
      <c r="E2925" s="96"/>
      <c r="F2925" s="96"/>
      <c r="G2925" s="96"/>
      <c r="H2925" s="96"/>
      <c r="I2925" s="16"/>
      <c r="J2925" s="16"/>
      <c r="K2925" s="32"/>
      <c r="L2925" s="16"/>
      <c r="M2925" s="16"/>
      <c r="N2925" s="16"/>
      <c r="AA2925" s="20"/>
      <c r="AB2925" s="20"/>
      <c r="AC2925" s="20"/>
      <c r="AD2925" s="20"/>
      <c r="AE2925" s="20"/>
      <c r="AF2925" s="20"/>
      <c r="AG2925" s="20"/>
      <c r="AH2925" s="20"/>
    </row>
    <row r="2926" spans="1:34" s="1" customFormat="1">
      <c r="A2926" s="96"/>
      <c r="B2926" s="96"/>
      <c r="C2926" s="470"/>
      <c r="D2926" s="96"/>
      <c r="E2926" s="96"/>
      <c r="F2926" s="96"/>
      <c r="G2926" s="96"/>
      <c r="H2926" s="96"/>
      <c r="I2926" s="16"/>
      <c r="J2926" s="16"/>
      <c r="K2926" s="32"/>
      <c r="L2926" s="16"/>
      <c r="M2926" s="16"/>
      <c r="N2926" s="16"/>
      <c r="AA2926" s="20"/>
      <c r="AB2926" s="20"/>
      <c r="AC2926" s="20"/>
      <c r="AD2926" s="20"/>
      <c r="AE2926" s="20"/>
      <c r="AF2926" s="20"/>
      <c r="AG2926" s="20"/>
      <c r="AH2926" s="20"/>
    </row>
    <row r="2927" spans="1:34" s="1" customFormat="1">
      <c r="A2927" s="96"/>
      <c r="B2927" s="96"/>
      <c r="C2927" s="470"/>
      <c r="D2927" s="96"/>
      <c r="E2927" s="96"/>
      <c r="F2927" s="96"/>
      <c r="G2927" s="96"/>
      <c r="H2927" s="96"/>
      <c r="I2927" s="16"/>
      <c r="J2927" s="16"/>
      <c r="K2927" s="32"/>
      <c r="L2927" s="16"/>
      <c r="M2927" s="16"/>
      <c r="N2927" s="16"/>
      <c r="AA2927" s="20"/>
      <c r="AB2927" s="20"/>
      <c r="AC2927" s="20"/>
      <c r="AD2927" s="20"/>
      <c r="AE2927" s="20"/>
      <c r="AF2927" s="20"/>
      <c r="AG2927" s="20"/>
      <c r="AH2927" s="20"/>
    </row>
    <row r="2928" spans="1:34" s="1" customFormat="1">
      <c r="A2928" s="96"/>
      <c r="B2928" s="96"/>
      <c r="C2928" s="470"/>
      <c r="D2928" s="96"/>
      <c r="E2928" s="96"/>
      <c r="F2928" s="96"/>
      <c r="G2928" s="96"/>
      <c r="H2928" s="96"/>
      <c r="I2928" s="16"/>
      <c r="J2928" s="16"/>
      <c r="K2928" s="32"/>
      <c r="L2928" s="16"/>
      <c r="M2928" s="16"/>
      <c r="N2928" s="16"/>
      <c r="AA2928" s="20"/>
      <c r="AB2928" s="20"/>
      <c r="AC2928" s="20"/>
      <c r="AD2928" s="20"/>
      <c r="AE2928" s="20"/>
      <c r="AF2928" s="20"/>
      <c r="AG2928" s="20"/>
      <c r="AH2928" s="20"/>
    </row>
    <row r="2929" spans="1:34" s="1" customFormat="1">
      <c r="A2929" s="96"/>
      <c r="B2929" s="96"/>
      <c r="C2929" s="470"/>
      <c r="D2929" s="96"/>
      <c r="E2929" s="96"/>
      <c r="F2929" s="96"/>
      <c r="G2929" s="96"/>
      <c r="H2929" s="96"/>
      <c r="I2929" s="16"/>
      <c r="J2929" s="16"/>
      <c r="K2929" s="32"/>
      <c r="L2929" s="16"/>
      <c r="M2929" s="16"/>
      <c r="N2929" s="16"/>
      <c r="AA2929" s="20"/>
      <c r="AB2929" s="20"/>
      <c r="AC2929" s="20"/>
      <c r="AD2929" s="20"/>
      <c r="AE2929" s="20"/>
      <c r="AF2929" s="20"/>
      <c r="AG2929" s="20"/>
      <c r="AH2929" s="20"/>
    </row>
    <row r="2930" spans="1:34" s="1" customFormat="1">
      <c r="A2930" s="96"/>
      <c r="B2930" s="96"/>
      <c r="C2930" s="470"/>
      <c r="D2930" s="96"/>
      <c r="E2930" s="96"/>
      <c r="F2930" s="96"/>
      <c r="G2930" s="96"/>
      <c r="H2930" s="96"/>
      <c r="I2930" s="16"/>
      <c r="J2930" s="16"/>
      <c r="K2930" s="32"/>
      <c r="L2930" s="16"/>
      <c r="M2930" s="16"/>
      <c r="N2930" s="16"/>
      <c r="AA2930" s="20"/>
      <c r="AB2930" s="20"/>
      <c r="AC2930" s="20"/>
      <c r="AD2930" s="20"/>
      <c r="AE2930" s="20"/>
      <c r="AF2930" s="20"/>
      <c r="AG2930" s="20"/>
      <c r="AH2930" s="20"/>
    </row>
    <row r="2931" spans="1:34" s="1" customFormat="1">
      <c r="A2931" s="96"/>
      <c r="B2931" s="96"/>
      <c r="C2931" s="470"/>
      <c r="D2931" s="96"/>
      <c r="E2931" s="96"/>
      <c r="F2931" s="96"/>
      <c r="G2931" s="96"/>
      <c r="H2931" s="96"/>
      <c r="I2931" s="16"/>
      <c r="J2931" s="16"/>
      <c r="K2931" s="32"/>
      <c r="L2931" s="16"/>
      <c r="M2931" s="16"/>
      <c r="N2931" s="16"/>
      <c r="AA2931" s="20"/>
      <c r="AB2931" s="20"/>
      <c r="AC2931" s="20"/>
      <c r="AD2931" s="20"/>
      <c r="AE2931" s="20"/>
      <c r="AF2931" s="20"/>
      <c r="AG2931" s="20"/>
      <c r="AH2931" s="20"/>
    </row>
    <row r="2932" spans="1:34" s="1" customFormat="1">
      <c r="A2932" s="96"/>
      <c r="B2932" s="96"/>
      <c r="C2932" s="470"/>
      <c r="D2932" s="96"/>
      <c r="E2932" s="96"/>
      <c r="F2932" s="96"/>
      <c r="G2932" s="96"/>
      <c r="H2932" s="96"/>
      <c r="I2932" s="16"/>
      <c r="J2932" s="16"/>
      <c r="K2932" s="32"/>
      <c r="L2932" s="16"/>
      <c r="M2932" s="16"/>
      <c r="N2932" s="16"/>
      <c r="AA2932" s="20"/>
      <c r="AB2932" s="20"/>
      <c r="AC2932" s="20"/>
      <c r="AD2932" s="20"/>
      <c r="AE2932" s="20"/>
      <c r="AF2932" s="20"/>
      <c r="AG2932" s="20"/>
      <c r="AH2932" s="20"/>
    </row>
    <row r="2933" spans="1:34" s="1" customFormat="1">
      <c r="A2933" s="96"/>
      <c r="B2933" s="96"/>
      <c r="C2933" s="470"/>
      <c r="D2933" s="96"/>
      <c r="E2933" s="96"/>
      <c r="F2933" s="96"/>
      <c r="G2933" s="96"/>
      <c r="H2933" s="96"/>
      <c r="I2933" s="16"/>
      <c r="J2933" s="16"/>
      <c r="K2933" s="32"/>
      <c r="L2933" s="16"/>
      <c r="M2933" s="16"/>
      <c r="N2933" s="16"/>
      <c r="AA2933" s="20"/>
      <c r="AB2933" s="20"/>
      <c r="AC2933" s="20"/>
      <c r="AD2933" s="20"/>
      <c r="AE2933" s="20"/>
      <c r="AF2933" s="20"/>
      <c r="AG2933" s="20"/>
      <c r="AH2933" s="20"/>
    </row>
    <row r="2934" spans="1:34" s="1" customFormat="1">
      <c r="A2934" s="96"/>
      <c r="B2934" s="96"/>
      <c r="C2934" s="470"/>
      <c r="D2934" s="96"/>
      <c r="E2934" s="96"/>
      <c r="F2934" s="96"/>
      <c r="G2934" s="96"/>
      <c r="H2934" s="96"/>
      <c r="I2934" s="16"/>
      <c r="J2934" s="16"/>
      <c r="K2934" s="32"/>
      <c r="L2934" s="16"/>
      <c r="M2934" s="16"/>
      <c r="N2934" s="16"/>
      <c r="AA2934" s="20"/>
      <c r="AB2934" s="20"/>
      <c r="AC2934" s="20"/>
      <c r="AD2934" s="20"/>
      <c r="AE2934" s="20"/>
      <c r="AF2934" s="20"/>
      <c r="AG2934" s="20"/>
      <c r="AH2934" s="20"/>
    </row>
    <row r="2935" spans="1:34" s="1" customFormat="1">
      <c r="A2935" s="96"/>
      <c r="B2935" s="96"/>
      <c r="C2935" s="470"/>
      <c r="D2935" s="96"/>
      <c r="E2935" s="96"/>
      <c r="F2935" s="96"/>
      <c r="G2935" s="96"/>
      <c r="H2935" s="96"/>
      <c r="I2935" s="16"/>
      <c r="J2935" s="16"/>
      <c r="K2935" s="32"/>
      <c r="L2935" s="16"/>
      <c r="M2935" s="16"/>
      <c r="N2935" s="16"/>
      <c r="AA2935" s="20"/>
      <c r="AB2935" s="20"/>
      <c r="AC2935" s="20"/>
      <c r="AD2935" s="20"/>
      <c r="AE2935" s="20"/>
      <c r="AF2935" s="20"/>
      <c r="AG2935" s="20"/>
      <c r="AH2935" s="20"/>
    </row>
    <row r="2936" spans="1:34" s="1" customFormat="1">
      <c r="A2936" s="96"/>
      <c r="B2936" s="96"/>
      <c r="C2936" s="470"/>
      <c r="D2936" s="96"/>
      <c r="E2936" s="96"/>
      <c r="F2936" s="96"/>
      <c r="G2936" s="96"/>
      <c r="H2936" s="96"/>
      <c r="I2936" s="16"/>
      <c r="J2936" s="16"/>
      <c r="K2936" s="32"/>
      <c r="L2936" s="16"/>
      <c r="M2936" s="16"/>
      <c r="N2936" s="16"/>
      <c r="AA2936" s="20"/>
      <c r="AB2936" s="20"/>
      <c r="AC2936" s="20"/>
      <c r="AD2936" s="20"/>
      <c r="AE2936" s="20"/>
      <c r="AF2936" s="20"/>
      <c r="AG2936" s="20"/>
      <c r="AH2936" s="20"/>
    </row>
    <row r="2937" spans="1:34" s="1" customFormat="1">
      <c r="A2937" s="96"/>
      <c r="B2937" s="96"/>
      <c r="C2937" s="470"/>
      <c r="D2937" s="96"/>
      <c r="E2937" s="96"/>
      <c r="F2937" s="96"/>
      <c r="G2937" s="96"/>
      <c r="H2937" s="96"/>
      <c r="I2937" s="16"/>
      <c r="J2937" s="16"/>
      <c r="K2937" s="32"/>
      <c r="L2937" s="16"/>
      <c r="M2937" s="16"/>
      <c r="N2937" s="16"/>
      <c r="AA2937" s="20"/>
      <c r="AB2937" s="20"/>
      <c r="AC2937" s="20"/>
      <c r="AD2937" s="20"/>
      <c r="AE2937" s="20"/>
      <c r="AF2937" s="20"/>
      <c r="AG2937" s="20"/>
      <c r="AH2937" s="20"/>
    </row>
    <row r="2938" spans="1:34" s="1" customFormat="1">
      <c r="A2938" s="96"/>
      <c r="B2938" s="96"/>
      <c r="C2938" s="470"/>
      <c r="D2938" s="96"/>
      <c r="E2938" s="96"/>
      <c r="F2938" s="96"/>
      <c r="G2938" s="96"/>
      <c r="H2938" s="96"/>
      <c r="I2938" s="16"/>
      <c r="J2938" s="16"/>
      <c r="K2938" s="32"/>
      <c r="L2938" s="16"/>
      <c r="M2938" s="16"/>
      <c r="N2938" s="16"/>
      <c r="AA2938" s="20"/>
      <c r="AB2938" s="20"/>
      <c r="AC2938" s="20"/>
      <c r="AD2938" s="20"/>
      <c r="AE2938" s="20"/>
      <c r="AF2938" s="20"/>
      <c r="AG2938" s="20"/>
      <c r="AH2938" s="20"/>
    </row>
    <row r="2939" spans="1:34" s="1" customFormat="1">
      <c r="A2939" s="96"/>
      <c r="B2939" s="96"/>
      <c r="C2939" s="470"/>
      <c r="D2939" s="96"/>
      <c r="E2939" s="96"/>
      <c r="F2939" s="96"/>
      <c r="G2939" s="96"/>
      <c r="H2939" s="96"/>
      <c r="I2939" s="16"/>
      <c r="J2939" s="16"/>
      <c r="K2939" s="32"/>
      <c r="L2939" s="16"/>
      <c r="M2939" s="16"/>
      <c r="N2939" s="16"/>
      <c r="AA2939" s="20"/>
      <c r="AB2939" s="20"/>
      <c r="AC2939" s="20"/>
      <c r="AD2939" s="20"/>
      <c r="AE2939" s="20"/>
      <c r="AF2939" s="20"/>
      <c r="AG2939" s="20"/>
      <c r="AH2939" s="20"/>
    </row>
    <row r="2940" spans="1:34" s="1" customFormat="1">
      <c r="A2940" s="96"/>
      <c r="B2940" s="96"/>
      <c r="C2940" s="470"/>
      <c r="D2940" s="96"/>
      <c r="E2940" s="96"/>
      <c r="F2940" s="96"/>
      <c r="G2940" s="96"/>
      <c r="H2940" s="96"/>
      <c r="I2940" s="16"/>
      <c r="J2940" s="16"/>
      <c r="K2940" s="32"/>
      <c r="L2940" s="16"/>
      <c r="M2940" s="16"/>
      <c r="N2940" s="16"/>
      <c r="AA2940" s="20"/>
      <c r="AB2940" s="20"/>
      <c r="AC2940" s="20"/>
      <c r="AD2940" s="20"/>
      <c r="AE2940" s="20"/>
      <c r="AF2940" s="20"/>
      <c r="AG2940" s="20"/>
      <c r="AH2940" s="20"/>
    </row>
    <row r="2941" spans="1:34" s="1" customFormat="1">
      <c r="A2941" s="96"/>
      <c r="B2941" s="96"/>
      <c r="C2941" s="470"/>
      <c r="D2941" s="96"/>
      <c r="E2941" s="96"/>
      <c r="F2941" s="96"/>
      <c r="G2941" s="96"/>
      <c r="H2941" s="96"/>
      <c r="I2941" s="16"/>
      <c r="J2941" s="16"/>
      <c r="K2941" s="32"/>
      <c r="L2941" s="16"/>
      <c r="M2941" s="16"/>
      <c r="N2941" s="16"/>
      <c r="AA2941" s="20"/>
      <c r="AB2941" s="20"/>
      <c r="AC2941" s="20"/>
      <c r="AD2941" s="20"/>
      <c r="AE2941" s="20"/>
      <c r="AF2941" s="20"/>
      <c r="AG2941" s="20"/>
      <c r="AH2941" s="20"/>
    </row>
    <row r="2942" spans="1:34" s="1" customFormat="1">
      <c r="A2942" s="96"/>
      <c r="B2942" s="96"/>
      <c r="C2942" s="470"/>
      <c r="D2942" s="96"/>
      <c r="E2942" s="96"/>
      <c r="F2942" s="96"/>
      <c r="G2942" s="96"/>
      <c r="H2942" s="96"/>
      <c r="I2942" s="16"/>
      <c r="J2942" s="16"/>
      <c r="K2942" s="32"/>
      <c r="L2942" s="16"/>
      <c r="M2942" s="16"/>
      <c r="N2942" s="16"/>
      <c r="AA2942" s="20"/>
      <c r="AB2942" s="20"/>
      <c r="AC2942" s="20"/>
      <c r="AD2942" s="20"/>
      <c r="AE2942" s="20"/>
      <c r="AF2942" s="20"/>
      <c r="AG2942" s="20"/>
      <c r="AH2942" s="20"/>
    </row>
    <row r="2943" spans="1:34" s="1" customFormat="1">
      <c r="A2943" s="96"/>
      <c r="B2943" s="96"/>
      <c r="C2943" s="470"/>
      <c r="D2943" s="96"/>
      <c r="E2943" s="96"/>
      <c r="F2943" s="96"/>
      <c r="G2943" s="96"/>
      <c r="H2943" s="96"/>
      <c r="I2943" s="16"/>
      <c r="J2943" s="16"/>
      <c r="K2943" s="32"/>
      <c r="L2943" s="16"/>
      <c r="M2943" s="16"/>
      <c r="N2943" s="16"/>
      <c r="AA2943" s="20"/>
      <c r="AB2943" s="20"/>
      <c r="AC2943" s="20"/>
      <c r="AD2943" s="20"/>
      <c r="AE2943" s="20"/>
      <c r="AF2943" s="20"/>
      <c r="AG2943" s="20"/>
      <c r="AH2943" s="20"/>
    </row>
    <row r="2944" spans="1:34" s="1" customFormat="1">
      <c r="A2944" s="96"/>
      <c r="B2944" s="96"/>
      <c r="C2944" s="470"/>
      <c r="D2944" s="96"/>
      <c r="E2944" s="96"/>
      <c r="F2944" s="96"/>
      <c r="G2944" s="96"/>
      <c r="H2944" s="96"/>
      <c r="I2944" s="16"/>
      <c r="J2944" s="16"/>
      <c r="K2944" s="32"/>
      <c r="L2944" s="16"/>
      <c r="M2944" s="16"/>
      <c r="N2944" s="16"/>
      <c r="AA2944" s="20"/>
      <c r="AB2944" s="20"/>
      <c r="AC2944" s="20"/>
      <c r="AD2944" s="20"/>
      <c r="AE2944" s="20"/>
      <c r="AF2944" s="20"/>
      <c r="AG2944" s="20"/>
      <c r="AH2944" s="20"/>
    </row>
    <row r="2945" spans="1:34" s="1" customFormat="1">
      <c r="A2945" s="96"/>
      <c r="B2945" s="96"/>
      <c r="C2945" s="470"/>
      <c r="D2945" s="96"/>
      <c r="E2945" s="96"/>
      <c r="F2945" s="96"/>
      <c r="G2945" s="96"/>
      <c r="H2945" s="96"/>
      <c r="I2945" s="16"/>
      <c r="J2945" s="16"/>
      <c r="K2945" s="32"/>
      <c r="L2945" s="16"/>
      <c r="M2945" s="16"/>
      <c r="N2945" s="16"/>
      <c r="AA2945" s="20"/>
      <c r="AB2945" s="20"/>
      <c r="AC2945" s="20"/>
      <c r="AD2945" s="20"/>
      <c r="AE2945" s="20"/>
      <c r="AF2945" s="20"/>
      <c r="AG2945" s="20"/>
      <c r="AH2945" s="20"/>
    </row>
    <row r="2946" spans="1:34" s="1" customFormat="1">
      <c r="A2946" s="96"/>
      <c r="B2946" s="96"/>
      <c r="C2946" s="470"/>
      <c r="D2946" s="96"/>
      <c r="E2946" s="96"/>
      <c r="F2946" s="96"/>
      <c r="G2946" s="96"/>
      <c r="H2946" s="96"/>
      <c r="I2946" s="16"/>
      <c r="J2946" s="16"/>
      <c r="K2946" s="32"/>
      <c r="L2946" s="16"/>
      <c r="M2946" s="16"/>
      <c r="N2946" s="16"/>
      <c r="AA2946" s="20"/>
      <c r="AB2946" s="20"/>
      <c r="AC2946" s="20"/>
      <c r="AD2946" s="20"/>
      <c r="AE2946" s="20"/>
      <c r="AF2946" s="20"/>
      <c r="AG2946" s="20"/>
      <c r="AH2946" s="20"/>
    </row>
    <row r="2947" spans="1:34" s="1" customFormat="1">
      <c r="A2947" s="96"/>
      <c r="B2947" s="96"/>
      <c r="C2947" s="470"/>
      <c r="D2947" s="96"/>
      <c r="E2947" s="96"/>
      <c r="F2947" s="96"/>
      <c r="G2947" s="96"/>
      <c r="H2947" s="96"/>
      <c r="I2947" s="16"/>
      <c r="J2947" s="16"/>
      <c r="K2947" s="32"/>
      <c r="L2947" s="16"/>
      <c r="M2947" s="16"/>
      <c r="N2947" s="16"/>
      <c r="AA2947" s="20"/>
      <c r="AB2947" s="20"/>
      <c r="AC2947" s="20"/>
      <c r="AD2947" s="20"/>
      <c r="AE2947" s="20"/>
      <c r="AF2947" s="20"/>
      <c r="AG2947" s="20"/>
      <c r="AH2947" s="20"/>
    </row>
    <row r="2948" spans="1:34" s="1" customFormat="1">
      <c r="A2948" s="96"/>
      <c r="B2948" s="96"/>
      <c r="C2948" s="470"/>
      <c r="D2948" s="96"/>
      <c r="E2948" s="96"/>
      <c r="F2948" s="96"/>
      <c r="G2948" s="96"/>
      <c r="H2948" s="96"/>
      <c r="I2948" s="16"/>
      <c r="J2948" s="16"/>
      <c r="K2948" s="32"/>
      <c r="L2948" s="16"/>
      <c r="M2948" s="16"/>
      <c r="N2948" s="16"/>
      <c r="AA2948" s="20"/>
      <c r="AB2948" s="20"/>
      <c r="AC2948" s="20"/>
      <c r="AD2948" s="20"/>
      <c r="AE2948" s="20"/>
      <c r="AF2948" s="20"/>
      <c r="AG2948" s="20"/>
      <c r="AH2948" s="20"/>
    </row>
    <row r="2949" spans="1:34" s="1" customFormat="1">
      <c r="A2949" s="96"/>
      <c r="B2949" s="96"/>
      <c r="C2949" s="470"/>
      <c r="D2949" s="96"/>
      <c r="E2949" s="96"/>
      <c r="F2949" s="96"/>
      <c r="G2949" s="96"/>
      <c r="H2949" s="96"/>
      <c r="I2949" s="16"/>
      <c r="J2949" s="16"/>
      <c r="K2949" s="32"/>
      <c r="L2949" s="16"/>
      <c r="M2949" s="16"/>
      <c r="N2949" s="16"/>
      <c r="AA2949" s="20"/>
      <c r="AB2949" s="20"/>
      <c r="AC2949" s="20"/>
      <c r="AD2949" s="20"/>
      <c r="AE2949" s="20"/>
      <c r="AF2949" s="20"/>
      <c r="AG2949" s="20"/>
      <c r="AH2949" s="20"/>
    </row>
    <row r="2950" spans="1:34" s="1" customFormat="1">
      <c r="A2950" s="96"/>
      <c r="B2950" s="96"/>
      <c r="C2950" s="470"/>
      <c r="D2950" s="96"/>
      <c r="E2950" s="96"/>
      <c r="F2950" s="96"/>
      <c r="G2950" s="96"/>
      <c r="H2950" s="96"/>
      <c r="I2950" s="16"/>
      <c r="J2950" s="16"/>
      <c r="K2950" s="32"/>
      <c r="L2950" s="16"/>
      <c r="M2950" s="16"/>
      <c r="N2950" s="16"/>
      <c r="AA2950" s="20"/>
      <c r="AB2950" s="20"/>
      <c r="AC2950" s="20"/>
      <c r="AD2950" s="20"/>
      <c r="AE2950" s="20"/>
      <c r="AF2950" s="20"/>
      <c r="AG2950" s="20"/>
      <c r="AH2950" s="20"/>
    </row>
    <row r="2951" spans="1:34" s="1" customFormat="1">
      <c r="A2951" s="96"/>
      <c r="B2951" s="96"/>
      <c r="C2951" s="470"/>
      <c r="D2951" s="96"/>
      <c r="E2951" s="96"/>
      <c r="F2951" s="96"/>
      <c r="G2951" s="96"/>
      <c r="H2951" s="96"/>
      <c r="I2951" s="16"/>
      <c r="J2951" s="16"/>
      <c r="K2951" s="32"/>
      <c r="L2951" s="16"/>
      <c r="M2951" s="16"/>
      <c r="N2951" s="16"/>
      <c r="AA2951" s="20"/>
      <c r="AB2951" s="20"/>
      <c r="AC2951" s="20"/>
      <c r="AD2951" s="20"/>
      <c r="AE2951" s="20"/>
      <c r="AF2951" s="20"/>
      <c r="AG2951" s="20"/>
      <c r="AH2951" s="20"/>
    </row>
    <row r="2952" spans="1:34" s="1" customFormat="1">
      <c r="A2952" s="96"/>
      <c r="B2952" s="96"/>
      <c r="C2952" s="470"/>
      <c r="D2952" s="96"/>
      <c r="E2952" s="96"/>
      <c r="F2952" s="96"/>
      <c r="G2952" s="96"/>
      <c r="H2952" s="96"/>
      <c r="I2952" s="16"/>
      <c r="J2952" s="16"/>
      <c r="K2952" s="32"/>
      <c r="L2952" s="16"/>
      <c r="M2952" s="16"/>
      <c r="N2952" s="16"/>
      <c r="AA2952" s="20"/>
      <c r="AB2952" s="20"/>
      <c r="AC2952" s="20"/>
      <c r="AD2952" s="20"/>
      <c r="AE2952" s="20"/>
      <c r="AF2952" s="20"/>
      <c r="AG2952" s="20"/>
      <c r="AH2952" s="20"/>
    </row>
    <row r="2953" spans="1:34" s="1" customFormat="1">
      <c r="A2953" s="96"/>
      <c r="B2953" s="96"/>
      <c r="C2953" s="470"/>
      <c r="D2953" s="96"/>
      <c r="E2953" s="96"/>
      <c r="F2953" s="96"/>
      <c r="G2953" s="96"/>
      <c r="H2953" s="96"/>
      <c r="I2953" s="16"/>
      <c r="J2953" s="16"/>
      <c r="K2953" s="32"/>
      <c r="L2953" s="16"/>
      <c r="M2953" s="16"/>
      <c r="N2953" s="16"/>
      <c r="AA2953" s="20"/>
      <c r="AB2953" s="20"/>
      <c r="AC2953" s="20"/>
      <c r="AD2953" s="20"/>
      <c r="AE2953" s="20"/>
      <c r="AF2953" s="20"/>
      <c r="AG2953" s="20"/>
      <c r="AH2953" s="20"/>
    </row>
    <row r="2954" spans="1:34" s="1" customFormat="1">
      <c r="A2954" s="96"/>
      <c r="B2954" s="96"/>
      <c r="C2954" s="470"/>
      <c r="D2954" s="96"/>
      <c r="E2954" s="96"/>
      <c r="F2954" s="96"/>
      <c r="G2954" s="96"/>
      <c r="H2954" s="96"/>
      <c r="I2954" s="16"/>
      <c r="J2954" s="16"/>
      <c r="K2954" s="32"/>
      <c r="L2954" s="16"/>
      <c r="M2954" s="16"/>
      <c r="N2954" s="16"/>
      <c r="AA2954" s="20"/>
      <c r="AB2954" s="20"/>
      <c r="AC2954" s="20"/>
      <c r="AD2954" s="20"/>
      <c r="AE2954" s="20"/>
      <c r="AF2954" s="20"/>
      <c r="AG2954" s="20"/>
      <c r="AH2954" s="20"/>
    </row>
    <row r="2955" spans="1:34" s="1" customFormat="1">
      <c r="A2955" s="96"/>
      <c r="B2955" s="96"/>
      <c r="C2955" s="470"/>
      <c r="D2955" s="96"/>
      <c r="E2955" s="96"/>
      <c r="F2955" s="96"/>
      <c r="G2955" s="96"/>
      <c r="H2955" s="96"/>
      <c r="I2955" s="16"/>
      <c r="J2955" s="16"/>
      <c r="K2955" s="32"/>
      <c r="L2955" s="16"/>
      <c r="M2955" s="16"/>
      <c r="N2955" s="16"/>
      <c r="AA2955" s="20"/>
      <c r="AB2955" s="20"/>
      <c r="AC2955" s="20"/>
      <c r="AD2955" s="20"/>
      <c r="AE2955" s="20"/>
      <c r="AF2955" s="20"/>
      <c r="AG2955" s="20"/>
      <c r="AH2955" s="20"/>
    </row>
    <row r="2956" spans="1:34" s="1" customFormat="1">
      <c r="A2956" s="96"/>
      <c r="B2956" s="96"/>
      <c r="C2956" s="470"/>
      <c r="D2956" s="96"/>
      <c r="E2956" s="96"/>
      <c r="F2956" s="96"/>
      <c r="G2956" s="96"/>
      <c r="H2956" s="96"/>
      <c r="I2956" s="16"/>
      <c r="J2956" s="16"/>
      <c r="K2956" s="32"/>
      <c r="L2956" s="16"/>
      <c r="M2956" s="16"/>
      <c r="N2956" s="16"/>
      <c r="AA2956" s="20"/>
      <c r="AB2956" s="20"/>
      <c r="AC2956" s="20"/>
      <c r="AD2956" s="20"/>
      <c r="AE2956" s="20"/>
      <c r="AF2956" s="20"/>
      <c r="AG2956" s="20"/>
      <c r="AH2956" s="20"/>
    </row>
    <row r="2957" spans="1:34" s="1" customFormat="1">
      <c r="A2957" s="96"/>
      <c r="B2957" s="96"/>
      <c r="C2957" s="470"/>
      <c r="D2957" s="96"/>
      <c r="E2957" s="96"/>
      <c r="F2957" s="96"/>
      <c r="G2957" s="96"/>
      <c r="H2957" s="96"/>
      <c r="I2957" s="16"/>
      <c r="J2957" s="16"/>
      <c r="K2957" s="32"/>
      <c r="L2957" s="16"/>
      <c r="M2957" s="16"/>
      <c r="N2957" s="16"/>
      <c r="AA2957" s="20"/>
      <c r="AB2957" s="20"/>
      <c r="AC2957" s="20"/>
      <c r="AD2957" s="20"/>
      <c r="AE2957" s="20"/>
      <c r="AF2957" s="20"/>
      <c r="AG2957" s="20"/>
      <c r="AH2957" s="20"/>
    </row>
    <row r="2958" spans="1:34" s="1" customFormat="1">
      <c r="A2958" s="96"/>
      <c r="B2958" s="96"/>
      <c r="C2958" s="470"/>
      <c r="D2958" s="96"/>
      <c r="E2958" s="96"/>
      <c r="F2958" s="96"/>
      <c r="G2958" s="96"/>
      <c r="H2958" s="96"/>
      <c r="I2958" s="16"/>
      <c r="J2958" s="16"/>
      <c r="K2958" s="32"/>
      <c r="L2958" s="16"/>
      <c r="M2958" s="16"/>
      <c r="N2958" s="16"/>
      <c r="AA2958" s="20"/>
      <c r="AB2958" s="20"/>
      <c r="AC2958" s="20"/>
      <c r="AD2958" s="20"/>
      <c r="AE2958" s="20"/>
      <c r="AF2958" s="20"/>
      <c r="AG2958" s="20"/>
      <c r="AH2958" s="20"/>
    </row>
    <row r="2959" spans="1:34" s="1" customFormat="1">
      <c r="A2959" s="96"/>
      <c r="B2959" s="96"/>
      <c r="C2959" s="470"/>
      <c r="D2959" s="96"/>
      <c r="E2959" s="96"/>
      <c r="F2959" s="96"/>
      <c r="G2959" s="96"/>
      <c r="H2959" s="96"/>
      <c r="I2959" s="16"/>
      <c r="J2959" s="16"/>
      <c r="K2959" s="32"/>
      <c r="L2959" s="16"/>
      <c r="M2959" s="16"/>
      <c r="N2959" s="16"/>
      <c r="AA2959" s="20"/>
      <c r="AB2959" s="20"/>
      <c r="AC2959" s="20"/>
      <c r="AD2959" s="20"/>
      <c r="AE2959" s="20"/>
      <c r="AF2959" s="20"/>
      <c r="AG2959" s="20"/>
      <c r="AH2959" s="20"/>
    </row>
    <row r="2960" spans="1:34" s="1" customFormat="1">
      <c r="A2960" s="96"/>
      <c r="B2960" s="96"/>
      <c r="C2960" s="470"/>
      <c r="D2960" s="96"/>
      <c r="E2960" s="96"/>
      <c r="F2960" s="96"/>
      <c r="G2960" s="96"/>
      <c r="H2960" s="96"/>
      <c r="I2960" s="16"/>
      <c r="J2960" s="16"/>
      <c r="K2960" s="32"/>
      <c r="L2960" s="16"/>
      <c r="M2960" s="16"/>
      <c r="N2960" s="16"/>
      <c r="AA2960" s="20"/>
      <c r="AB2960" s="20"/>
      <c r="AC2960" s="20"/>
      <c r="AD2960" s="20"/>
      <c r="AE2960" s="20"/>
      <c r="AF2960" s="20"/>
      <c r="AG2960" s="20"/>
      <c r="AH2960" s="20"/>
    </row>
    <row r="2961" spans="1:34" s="1" customFormat="1">
      <c r="A2961" s="96"/>
      <c r="B2961" s="96"/>
      <c r="C2961" s="470"/>
      <c r="D2961" s="96"/>
      <c r="E2961" s="96"/>
      <c r="F2961" s="96"/>
      <c r="G2961" s="96"/>
      <c r="H2961" s="96"/>
      <c r="I2961" s="16"/>
      <c r="J2961" s="16"/>
      <c r="K2961" s="32"/>
      <c r="L2961" s="16"/>
      <c r="M2961" s="16"/>
      <c r="N2961" s="16"/>
      <c r="AA2961" s="20"/>
      <c r="AB2961" s="20"/>
      <c r="AC2961" s="20"/>
      <c r="AD2961" s="20"/>
      <c r="AE2961" s="20"/>
      <c r="AF2961" s="20"/>
      <c r="AG2961" s="20"/>
      <c r="AH2961" s="20"/>
    </row>
    <row r="2962" spans="1:34" s="1" customFormat="1">
      <c r="A2962" s="96"/>
      <c r="B2962" s="96"/>
      <c r="C2962" s="470"/>
      <c r="D2962" s="96"/>
      <c r="E2962" s="96"/>
      <c r="F2962" s="96"/>
      <c r="G2962" s="96"/>
      <c r="H2962" s="96"/>
      <c r="I2962" s="16"/>
      <c r="J2962" s="16"/>
      <c r="K2962" s="32"/>
      <c r="L2962" s="16"/>
      <c r="M2962" s="16"/>
      <c r="N2962" s="16"/>
      <c r="AA2962" s="20"/>
      <c r="AB2962" s="20"/>
      <c r="AC2962" s="20"/>
      <c r="AD2962" s="20"/>
      <c r="AE2962" s="20"/>
      <c r="AF2962" s="20"/>
      <c r="AG2962" s="20"/>
      <c r="AH2962" s="20"/>
    </row>
    <row r="2963" spans="1:34" s="1" customFormat="1">
      <c r="A2963" s="96"/>
      <c r="B2963" s="96"/>
      <c r="C2963" s="470"/>
      <c r="D2963" s="96"/>
      <c r="E2963" s="96"/>
      <c r="F2963" s="96"/>
      <c r="G2963" s="96"/>
      <c r="H2963" s="96"/>
      <c r="I2963" s="16"/>
      <c r="J2963" s="16"/>
      <c r="K2963" s="32"/>
      <c r="L2963" s="16"/>
      <c r="M2963" s="16"/>
      <c r="N2963" s="16"/>
      <c r="AA2963" s="20"/>
      <c r="AB2963" s="20"/>
      <c r="AC2963" s="20"/>
      <c r="AD2963" s="20"/>
      <c r="AE2963" s="20"/>
      <c r="AF2963" s="20"/>
      <c r="AG2963" s="20"/>
      <c r="AH2963" s="20"/>
    </row>
    <row r="2964" spans="1:34" s="1" customFormat="1">
      <c r="A2964" s="96"/>
      <c r="B2964" s="96"/>
      <c r="C2964" s="470"/>
      <c r="D2964" s="96"/>
      <c r="E2964" s="96"/>
      <c r="F2964" s="96"/>
      <c r="G2964" s="96"/>
      <c r="H2964" s="96"/>
      <c r="I2964" s="16"/>
      <c r="J2964" s="16"/>
      <c r="K2964" s="32"/>
      <c r="L2964" s="16"/>
      <c r="M2964" s="16"/>
      <c r="N2964" s="16"/>
      <c r="AA2964" s="20"/>
      <c r="AB2964" s="20"/>
      <c r="AC2964" s="20"/>
      <c r="AD2964" s="20"/>
      <c r="AE2964" s="20"/>
      <c r="AF2964" s="20"/>
      <c r="AG2964" s="20"/>
      <c r="AH2964" s="20"/>
    </row>
    <row r="2965" spans="1:34" s="1" customFormat="1">
      <c r="A2965" s="96"/>
      <c r="B2965" s="96"/>
      <c r="C2965" s="470"/>
      <c r="D2965" s="96"/>
      <c r="E2965" s="96"/>
      <c r="F2965" s="96"/>
      <c r="G2965" s="96"/>
      <c r="H2965" s="96"/>
      <c r="I2965" s="16"/>
      <c r="J2965" s="16"/>
      <c r="K2965" s="32"/>
      <c r="L2965" s="16"/>
      <c r="M2965" s="16"/>
      <c r="N2965" s="16"/>
      <c r="AA2965" s="20"/>
      <c r="AB2965" s="20"/>
      <c r="AC2965" s="20"/>
      <c r="AD2965" s="20"/>
      <c r="AE2965" s="20"/>
      <c r="AF2965" s="20"/>
      <c r="AG2965" s="20"/>
      <c r="AH2965" s="20"/>
    </row>
    <row r="2966" spans="1:34" s="1" customFormat="1">
      <c r="A2966" s="96"/>
      <c r="B2966" s="96"/>
      <c r="C2966" s="470"/>
      <c r="D2966" s="96"/>
      <c r="E2966" s="96"/>
      <c r="F2966" s="96"/>
      <c r="G2966" s="96"/>
      <c r="H2966" s="96"/>
      <c r="I2966" s="16"/>
      <c r="J2966" s="16"/>
      <c r="K2966" s="32"/>
      <c r="L2966" s="16"/>
      <c r="M2966" s="16"/>
      <c r="N2966" s="16"/>
      <c r="AA2966" s="20"/>
      <c r="AB2966" s="20"/>
      <c r="AC2966" s="20"/>
      <c r="AD2966" s="20"/>
      <c r="AE2966" s="20"/>
      <c r="AF2966" s="20"/>
      <c r="AG2966" s="20"/>
      <c r="AH2966" s="20"/>
    </row>
    <row r="2967" spans="1:34" s="1" customFormat="1">
      <c r="A2967" s="96"/>
      <c r="B2967" s="96"/>
      <c r="C2967" s="470"/>
      <c r="D2967" s="96"/>
      <c r="E2967" s="96"/>
      <c r="F2967" s="96"/>
      <c r="G2967" s="96"/>
      <c r="H2967" s="96"/>
      <c r="I2967" s="16"/>
      <c r="J2967" s="16"/>
      <c r="K2967" s="32"/>
      <c r="L2967" s="16"/>
      <c r="M2967" s="16"/>
      <c r="N2967" s="16"/>
      <c r="AA2967" s="20"/>
      <c r="AB2967" s="20"/>
      <c r="AC2967" s="20"/>
      <c r="AD2967" s="20"/>
      <c r="AE2967" s="20"/>
      <c r="AF2967" s="20"/>
      <c r="AG2967" s="20"/>
      <c r="AH2967" s="20"/>
    </row>
    <row r="2968" spans="1:34" s="1" customFormat="1">
      <c r="A2968" s="96"/>
      <c r="B2968" s="96"/>
      <c r="C2968" s="470"/>
      <c r="D2968" s="96"/>
      <c r="E2968" s="96"/>
      <c r="F2968" s="96"/>
      <c r="G2968" s="96"/>
      <c r="H2968" s="96"/>
      <c r="I2968" s="16"/>
      <c r="J2968" s="16"/>
      <c r="K2968" s="32"/>
      <c r="L2968" s="16"/>
      <c r="M2968" s="16"/>
      <c r="N2968" s="16"/>
      <c r="AA2968" s="20"/>
      <c r="AB2968" s="20"/>
      <c r="AC2968" s="20"/>
      <c r="AD2968" s="20"/>
      <c r="AE2968" s="20"/>
      <c r="AF2968" s="20"/>
      <c r="AG2968" s="20"/>
      <c r="AH2968" s="20"/>
    </row>
    <row r="2969" spans="1:34" s="1" customFormat="1">
      <c r="A2969" s="96"/>
      <c r="B2969" s="96"/>
      <c r="C2969" s="470"/>
      <c r="D2969" s="96"/>
      <c r="E2969" s="96"/>
      <c r="F2969" s="96"/>
      <c r="G2969" s="96"/>
      <c r="H2969" s="96"/>
      <c r="I2969" s="16"/>
      <c r="J2969" s="16"/>
      <c r="K2969" s="32"/>
      <c r="L2969" s="16"/>
      <c r="M2969" s="16"/>
      <c r="N2969" s="16"/>
      <c r="AA2969" s="20"/>
      <c r="AB2969" s="20"/>
      <c r="AC2969" s="20"/>
      <c r="AD2969" s="20"/>
      <c r="AE2969" s="20"/>
      <c r="AF2969" s="20"/>
      <c r="AG2969" s="20"/>
      <c r="AH2969" s="20"/>
    </row>
    <row r="2970" spans="1:34" s="1" customFormat="1">
      <c r="A2970" s="96"/>
      <c r="B2970" s="96"/>
      <c r="C2970" s="470"/>
      <c r="D2970" s="96"/>
      <c r="E2970" s="96"/>
      <c r="F2970" s="96"/>
      <c r="G2970" s="96"/>
      <c r="H2970" s="96"/>
      <c r="I2970" s="16"/>
      <c r="J2970" s="16"/>
      <c r="K2970" s="32"/>
      <c r="L2970" s="16"/>
      <c r="M2970" s="16"/>
      <c r="N2970" s="16"/>
      <c r="AA2970" s="20"/>
      <c r="AB2970" s="20"/>
      <c r="AC2970" s="20"/>
      <c r="AD2970" s="20"/>
      <c r="AE2970" s="20"/>
      <c r="AF2970" s="20"/>
      <c r="AG2970" s="20"/>
      <c r="AH2970" s="20"/>
    </row>
    <row r="2971" spans="1:34" s="1" customFormat="1">
      <c r="A2971" s="96"/>
      <c r="B2971" s="96"/>
      <c r="C2971" s="470"/>
      <c r="D2971" s="96"/>
      <c r="E2971" s="96"/>
      <c r="F2971" s="96"/>
      <c r="G2971" s="96"/>
      <c r="H2971" s="96"/>
      <c r="I2971" s="16"/>
      <c r="J2971" s="16"/>
      <c r="K2971" s="32"/>
      <c r="L2971" s="16"/>
      <c r="M2971" s="16"/>
      <c r="N2971" s="16"/>
      <c r="AA2971" s="20"/>
      <c r="AB2971" s="20"/>
      <c r="AC2971" s="20"/>
      <c r="AD2971" s="20"/>
      <c r="AE2971" s="20"/>
      <c r="AF2971" s="20"/>
      <c r="AG2971" s="20"/>
      <c r="AH2971" s="20"/>
    </row>
    <row r="2972" spans="1:34" s="1" customFormat="1">
      <c r="A2972" s="96"/>
      <c r="B2972" s="96"/>
      <c r="C2972" s="470"/>
      <c r="D2972" s="96"/>
      <c r="E2972" s="96"/>
      <c r="F2972" s="96"/>
      <c r="G2972" s="96"/>
      <c r="H2972" s="96"/>
      <c r="I2972" s="16"/>
      <c r="J2972" s="16"/>
      <c r="K2972" s="32"/>
      <c r="L2972" s="16"/>
      <c r="M2972" s="16"/>
      <c r="N2972" s="16"/>
      <c r="AA2972" s="20"/>
      <c r="AB2972" s="20"/>
      <c r="AC2972" s="20"/>
      <c r="AD2972" s="20"/>
      <c r="AE2972" s="20"/>
      <c r="AF2972" s="20"/>
      <c r="AG2972" s="20"/>
      <c r="AH2972" s="20"/>
    </row>
    <row r="2973" spans="1:34" s="1" customFormat="1">
      <c r="A2973" s="96"/>
      <c r="B2973" s="96"/>
      <c r="C2973" s="470"/>
      <c r="D2973" s="96"/>
      <c r="E2973" s="96"/>
      <c r="F2973" s="96"/>
      <c r="G2973" s="96"/>
      <c r="H2973" s="96"/>
      <c r="I2973" s="16"/>
      <c r="J2973" s="16"/>
      <c r="K2973" s="32"/>
      <c r="L2973" s="16"/>
      <c r="M2973" s="16"/>
      <c r="N2973" s="16"/>
      <c r="AA2973" s="20"/>
      <c r="AB2973" s="20"/>
      <c r="AC2973" s="20"/>
      <c r="AD2973" s="20"/>
      <c r="AE2973" s="20"/>
      <c r="AF2973" s="20"/>
      <c r="AG2973" s="20"/>
      <c r="AH2973" s="20"/>
    </row>
    <row r="2974" spans="1:34" s="1" customFormat="1">
      <c r="A2974" s="96"/>
      <c r="B2974" s="96"/>
      <c r="C2974" s="470"/>
      <c r="D2974" s="96"/>
      <c r="E2974" s="96"/>
      <c r="F2974" s="96"/>
      <c r="G2974" s="96"/>
      <c r="H2974" s="96"/>
      <c r="I2974" s="16"/>
      <c r="J2974" s="16"/>
      <c r="K2974" s="32"/>
      <c r="L2974" s="16"/>
      <c r="M2974" s="16"/>
      <c r="N2974" s="16"/>
      <c r="AA2974" s="20"/>
      <c r="AB2974" s="20"/>
      <c r="AC2974" s="20"/>
      <c r="AD2974" s="20"/>
      <c r="AE2974" s="20"/>
      <c r="AF2974" s="20"/>
      <c r="AG2974" s="20"/>
      <c r="AH2974" s="20"/>
    </row>
    <row r="2975" spans="1:34" s="1" customFormat="1">
      <c r="A2975" s="96"/>
      <c r="B2975" s="96"/>
      <c r="C2975" s="470"/>
      <c r="D2975" s="96"/>
      <c r="E2975" s="96"/>
      <c r="F2975" s="96"/>
      <c r="G2975" s="96"/>
      <c r="H2975" s="96"/>
      <c r="I2975" s="16"/>
      <c r="J2975" s="16"/>
      <c r="K2975" s="32"/>
      <c r="L2975" s="16"/>
      <c r="M2975" s="16"/>
      <c r="N2975" s="16"/>
      <c r="AA2975" s="20"/>
      <c r="AB2975" s="20"/>
      <c r="AC2975" s="20"/>
      <c r="AD2975" s="20"/>
      <c r="AE2975" s="20"/>
      <c r="AF2975" s="20"/>
      <c r="AG2975" s="20"/>
      <c r="AH2975" s="20"/>
    </row>
    <row r="2976" spans="1:34" s="1" customFormat="1">
      <c r="A2976" s="96"/>
      <c r="B2976" s="96"/>
      <c r="C2976" s="470"/>
      <c r="D2976" s="96"/>
      <c r="E2976" s="96"/>
      <c r="F2976" s="96"/>
      <c r="G2976" s="96"/>
      <c r="H2976" s="96"/>
      <c r="I2976" s="16"/>
      <c r="J2976" s="16"/>
      <c r="K2976" s="32"/>
      <c r="L2976" s="16"/>
      <c r="M2976" s="16"/>
      <c r="N2976" s="16"/>
      <c r="AA2976" s="20"/>
      <c r="AB2976" s="20"/>
      <c r="AC2976" s="20"/>
      <c r="AD2976" s="20"/>
      <c r="AE2976" s="20"/>
      <c r="AF2976" s="20"/>
      <c r="AG2976" s="20"/>
      <c r="AH2976" s="20"/>
    </row>
    <row r="2977" spans="1:34" s="1" customFormat="1">
      <c r="A2977" s="96"/>
      <c r="B2977" s="96"/>
      <c r="C2977" s="470"/>
      <c r="D2977" s="96"/>
      <c r="E2977" s="96"/>
      <c r="F2977" s="96"/>
      <c r="G2977" s="96"/>
      <c r="H2977" s="96"/>
      <c r="I2977" s="16"/>
      <c r="J2977" s="16"/>
      <c r="K2977" s="32"/>
      <c r="L2977" s="16"/>
      <c r="M2977" s="16"/>
      <c r="N2977" s="16"/>
      <c r="AA2977" s="20"/>
      <c r="AB2977" s="20"/>
      <c r="AC2977" s="20"/>
      <c r="AD2977" s="20"/>
      <c r="AE2977" s="20"/>
      <c r="AF2977" s="20"/>
      <c r="AG2977" s="20"/>
      <c r="AH2977" s="20"/>
    </row>
    <row r="2978" spans="1:34" s="1" customFormat="1">
      <c r="A2978" s="96"/>
      <c r="B2978" s="96"/>
      <c r="C2978" s="470"/>
      <c r="D2978" s="96"/>
      <c r="E2978" s="96"/>
      <c r="F2978" s="96"/>
      <c r="G2978" s="96"/>
      <c r="H2978" s="96"/>
      <c r="I2978" s="16"/>
      <c r="J2978" s="16"/>
      <c r="K2978" s="32"/>
      <c r="L2978" s="16"/>
      <c r="M2978" s="16"/>
      <c r="N2978" s="16"/>
      <c r="AA2978" s="20"/>
      <c r="AB2978" s="20"/>
      <c r="AC2978" s="20"/>
      <c r="AD2978" s="20"/>
      <c r="AE2978" s="20"/>
      <c r="AF2978" s="20"/>
      <c r="AG2978" s="20"/>
      <c r="AH2978" s="20"/>
    </row>
    <row r="2979" spans="1:34" s="1" customFormat="1">
      <c r="A2979" s="96"/>
      <c r="B2979" s="96"/>
      <c r="C2979" s="470"/>
      <c r="D2979" s="96"/>
      <c r="E2979" s="96"/>
      <c r="F2979" s="96"/>
      <c r="G2979" s="96"/>
      <c r="H2979" s="96"/>
      <c r="I2979" s="16"/>
      <c r="J2979" s="16"/>
      <c r="K2979" s="32"/>
      <c r="L2979" s="16"/>
      <c r="M2979" s="16"/>
      <c r="N2979" s="16"/>
      <c r="AA2979" s="20"/>
      <c r="AB2979" s="20"/>
      <c r="AC2979" s="20"/>
      <c r="AD2979" s="20"/>
      <c r="AE2979" s="20"/>
      <c r="AF2979" s="20"/>
      <c r="AG2979" s="20"/>
      <c r="AH2979" s="20"/>
    </row>
    <row r="2980" spans="1:34" s="1" customFormat="1">
      <c r="A2980" s="96"/>
      <c r="B2980" s="96"/>
      <c r="C2980" s="470"/>
      <c r="D2980" s="96"/>
      <c r="E2980" s="96"/>
      <c r="F2980" s="96"/>
      <c r="G2980" s="96"/>
      <c r="H2980" s="96"/>
      <c r="I2980" s="16"/>
      <c r="J2980" s="16"/>
      <c r="K2980" s="32"/>
      <c r="L2980" s="16"/>
      <c r="M2980" s="16"/>
      <c r="N2980" s="16"/>
      <c r="AA2980" s="20"/>
      <c r="AB2980" s="20"/>
      <c r="AC2980" s="20"/>
      <c r="AD2980" s="20"/>
      <c r="AE2980" s="20"/>
      <c r="AF2980" s="20"/>
      <c r="AG2980" s="20"/>
      <c r="AH2980" s="20"/>
    </row>
    <row r="2981" spans="1:34" s="1" customFormat="1">
      <c r="A2981" s="96"/>
      <c r="B2981" s="96"/>
      <c r="C2981" s="470"/>
      <c r="D2981" s="96"/>
      <c r="E2981" s="96"/>
      <c r="F2981" s="96"/>
      <c r="G2981" s="96"/>
      <c r="H2981" s="96"/>
      <c r="I2981" s="16"/>
      <c r="J2981" s="16"/>
      <c r="K2981" s="32"/>
      <c r="L2981" s="16"/>
      <c r="M2981" s="16"/>
      <c r="N2981" s="16"/>
      <c r="AA2981" s="20"/>
      <c r="AB2981" s="20"/>
      <c r="AC2981" s="20"/>
      <c r="AD2981" s="20"/>
      <c r="AE2981" s="20"/>
      <c r="AF2981" s="20"/>
      <c r="AG2981" s="20"/>
      <c r="AH2981" s="20"/>
    </row>
    <row r="2982" spans="1:34" s="1" customFormat="1">
      <c r="A2982" s="96"/>
      <c r="B2982" s="96"/>
      <c r="C2982" s="470"/>
      <c r="D2982" s="96"/>
      <c r="E2982" s="96"/>
      <c r="F2982" s="96"/>
      <c r="G2982" s="96"/>
      <c r="H2982" s="96"/>
      <c r="I2982" s="16"/>
      <c r="J2982" s="16"/>
      <c r="K2982" s="32"/>
      <c r="L2982" s="16"/>
      <c r="M2982" s="16"/>
      <c r="N2982" s="16"/>
      <c r="AA2982" s="20"/>
      <c r="AB2982" s="20"/>
      <c r="AC2982" s="20"/>
      <c r="AD2982" s="20"/>
      <c r="AE2982" s="20"/>
      <c r="AF2982" s="20"/>
      <c r="AG2982" s="20"/>
      <c r="AH2982" s="20"/>
    </row>
    <row r="2983" spans="1:34" s="1" customFormat="1">
      <c r="A2983" s="96"/>
      <c r="B2983" s="96"/>
      <c r="C2983" s="470"/>
      <c r="D2983" s="96"/>
      <c r="E2983" s="96"/>
      <c r="F2983" s="96"/>
      <c r="G2983" s="96"/>
      <c r="H2983" s="96"/>
      <c r="I2983" s="16"/>
      <c r="J2983" s="16"/>
      <c r="K2983" s="32"/>
      <c r="L2983" s="16"/>
      <c r="M2983" s="16"/>
      <c r="N2983" s="16"/>
      <c r="AA2983" s="20"/>
      <c r="AB2983" s="20"/>
      <c r="AC2983" s="20"/>
      <c r="AD2983" s="20"/>
      <c r="AE2983" s="20"/>
      <c r="AF2983" s="20"/>
      <c r="AG2983" s="20"/>
      <c r="AH2983" s="20"/>
    </row>
    <row r="2984" spans="1:34" s="1" customFormat="1">
      <c r="A2984" s="96"/>
      <c r="B2984" s="96"/>
      <c r="C2984" s="470"/>
      <c r="D2984" s="96"/>
      <c r="E2984" s="96"/>
      <c r="F2984" s="96"/>
      <c r="G2984" s="96"/>
      <c r="H2984" s="96"/>
      <c r="I2984" s="16"/>
      <c r="J2984" s="16"/>
      <c r="K2984" s="32"/>
      <c r="L2984" s="16"/>
      <c r="M2984" s="16"/>
      <c r="N2984" s="16"/>
      <c r="AA2984" s="20"/>
      <c r="AB2984" s="20"/>
      <c r="AC2984" s="20"/>
      <c r="AD2984" s="20"/>
      <c r="AE2984" s="20"/>
      <c r="AF2984" s="20"/>
      <c r="AG2984" s="20"/>
      <c r="AH2984" s="20"/>
    </row>
    <row r="2985" spans="1:34" s="1" customFormat="1">
      <c r="A2985" s="96"/>
      <c r="B2985" s="96"/>
      <c r="C2985" s="470"/>
      <c r="D2985" s="96"/>
      <c r="E2985" s="96"/>
      <c r="F2985" s="96"/>
      <c r="G2985" s="96"/>
      <c r="H2985" s="96"/>
      <c r="I2985" s="16"/>
      <c r="J2985" s="16"/>
      <c r="K2985" s="32"/>
      <c r="L2985" s="16"/>
      <c r="M2985" s="16"/>
      <c r="N2985" s="16"/>
      <c r="AA2985" s="20"/>
      <c r="AB2985" s="20"/>
      <c r="AC2985" s="20"/>
      <c r="AD2985" s="20"/>
      <c r="AE2985" s="20"/>
      <c r="AF2985" s="20"/>
      <c r="AG2985" s="20"/>
      <c r="AH2985" s="20"/>
    </row>
    <row r="2986" spans="1:34" s="1" customFormat="1">
      <c r="A2986" s="96"/>
      <c r="B2986" s="96"/>
      <c r="C2986" s="470"/>
      <c r="D2986" s="96"/>
      <c r="E2986" s="96"/>
      <c r="F2986" s="96"/>
      <c r="G2986" s="96"/>
      <c r="H2986" s="96"/>
      <c r="I2986" s="16"/>
      <c r="J2986" s="16"/>
      <c r="K2986" s="32"/>
      <c r="L2986" s="16"/>
      <c r="M2986" s="16"/>
      <c r="N2986" s="16"/>
      <c r="AA2986" s="20"/>
      <c r="AB2986" s="20"/>
      <c r="AC2986" s="20"/>
      <c r="AD2986" s="20"/>
      <c r="AE2986" s="20"/>
      <c r="AF2986" s="20"/>
      <c r="AG2986" s="20"/>
      <c r="AH2986" s="20"/>
    </row>
    <row r="2987" spans="1:34" s="1" customFormat="1">
      <c r="A2987" s="96"/>
      <c r="B2987" s="96"/>
      <c r="C2987" s="470"/>
      <c r="D2987" s="96"/>
      <c r="E2987" s="96"/>
      <c r="F2987" s="96"/>
      <c r="G2987" s="96"/>
      <c r="H2987" s="96"/>
      <c r="I2987" s="16"/>
      <c r="J2987" s="16"/>
      <c r="K2987" s="32"/>
      <c r="L2987" s="16"/>
      <c r="M2987" s="16"/>
      <c r="N2987" s="16"/>
      <c r="AA2987" s="20"/>
      <c r="AB2987" s="20"/>
      <c r="AC2987" s="20"/>
      <c r="AD2987" s="20"/>
      <c r="AE2987" s="20"/>
      <c r="AF2987" s="20"/>
      <c r="AG2987" s="20"/>
      <c r="AH2987" s="20"/>
    </row>
    <row r="2988" spans="1:34" s="1" customFormat="1">
      <c r="A2988" s="96"/>
      <c r="B2988" s="96"/>
      <c r="C2988" s="470"/>
      <c r="D2988" s="96"/>
      <c r="E2988" s="96"/>
      <c r="F2988" s="96"/>
      <c r="G2988" s="96"/>
      <c r="H2988" s="96"/>
      <c r="I2988" s="16"/>
      <c r="J2988" s="16"/>
      <c r="K2988" s="32"/>
      <c r="L2988" s="16"/>
      <c r="M2988" s="16"/>
      <c r="N2988" s="16"/>
      <c r="AA2988" s="20"/>
      <c r="AB2988" s="20"/>
      <c r="AC2988" s="20"/>
      <c r="AD2988" s="20"/>
      <c r="AE2988" s="20"/>
      <c r="AF2988" s="20"/>
      <c r="AG2988" s="20"/>
      <c r="AH2988" s="20"/>
    </row>
    <row r="2989" spans="1:34" s="1" customFormat="1">
      <c r="A2989" s="96"/>
      <c r="B2989" s="96"/>
      <c r="C2989" s="470"/>
      <c r="D2989" s="96"/>
      <c r="E2989" s="96"/>
      <c r="F2989" s="96"/>
      <c r="G2989" s="96"/>
      <c r="H2989" s="96"/>
      <c r="I2989" s="16"/>
      <c r="J2989" s="16"/>
      <c r="K2989" s="32"/>
      <c r="L2989" s="16"/>
      <c r="M2989" s="16"/>
      <c r="N2989" s="16"/>
      <c r="AA2989" s="20"/>
      <c r="AB2989" s="20"/>
      <c r="AC2989" s="20"/>
      <c r="AD2989" s="20"/>
      <c r="AE2989" s="20"/>
      <c r="AF2989" s="20"/>
      <c r="AG2989" s="20"/>
      <c r="AH2989" s="20"/>
    </row>
    <row r="2990" spans="1:34" s="1" customFormat="1">
      <c r="A2990" s="96"/>
      <c r="B2990" s="96"/>
      <c r="C2990" s="470"/>
      <c r="D2990" s="96"/>
      <c r="E2990" s="96"/>
      <c r="F2990" s="96"/>
      <c r="G2990" s="96"/>
      <c r="H2990" s="96"/>
      <c r="I2990" s="16"/>
      <c r="J2990" s="16"/>
      <c r="K2990" s="32"/>
      <c r="L2990" s="16"/>
      <c r="M2990" s="16"/>
      <c r="N2990" s="16"/>
      <c r="AA2990" s="20"/>
      <c r="AB2990" s="20"/>
      <c r="AC2990" s="20"/>
      <c r="AD2990" s="20"/>
      <c r="AE2990" s="20"/>
      <c r="AF2990" s="20"/>
      <c r="AG2990" s="20"/>
      <c r="AH2990" s="20"/>
    </row>
    <row r="2991" spans="1:34" s="1" customFormat="1">
      <c r="A2991" s="96"/>
      <c r="B2991" s="96"/>
      <c r="C2991" s="470"/>
      <c r="D2991" s="96"/>
      <c r="E2991" s="96"/>
      <c r="F2991" s="96"/>
      <c r="G2991" s="96"/>
      <c r="H2991" s="96"/>
      <c r="I2991" s="16"/>
      <c r="J2991" s="16"/>
      <c r="K2991" s="32"/>
      <c r="L2991" s="16"/>
      <c r="M2991" s="16"/>
      <c r="N2991" s="16"/>
      <c r="AA2991" s="20"/>
      <c r="AB2991" s="20"/>
      <c r="AC2991" s="20"/>
      <c r="AD2991" s="20"/>
      <c r="AE2991" s="20"/>
      <c r="AF2991" s="20"/>
      <c r="AG2991" s="20"/>
      <c r="AH2991" s="20"/>
    </row>
    <row r="2992" spans="1:34" s="1" customFormat="1">
      <c r="A2992" s="96"/>
      <c r="B2992" s="96"/>
      <c r="C2992" s="470"/>
      <c r="D2992" s="96"/>
      <c r="E2992" s="96"/>
      <c r="F2992" s="96"/>
      <c r="G2992" s="96"/>
      <c r="H2992" s="96"/>
      <c r="I2992" s="16"/>
      <c r="J2992" s="16"/>
      <c r="K2992" s="32"/>
      <c r="L2992" s="16"/>
      <c r="M2992" s="16"/>
      <c r="N2992" s="16"/>
      <c r="AA2992" s="20"/>
      <c r="AB2992" s="20"/>
      <c r="AC2992" s="20"/>
      <c r="AD2992" s="20"/>
      <c r="AE2992" s="20"/>
      <c r="AF2992" s="20"/>
      <c r="AG2992" s="20"/>
      <c r="AH2992" s="20"/>
    </row>
    <row r="2993" spans="1:34" s="1" customFormat="1">
      <c r="A2993" s="96"/>
      <c r="B2993" s="96"/>
      <c r="C2993" s="470"/>
      <c r="D2993" s="96"/>
      <c r="E2993" s="96"/>
      <c r="F2993" s="96"/>
      <c r="G2993" s="96"/>
      <c r="H2993" s="96"/>
      <c r="I2993" s="16"/>
      <c r="J2993" s="16"/>
      <c r="K2993" s="32"/>
      <c r="L2993" s="16"/>
      <c r="M2993" s="16"/>
      <c r="N2993" s="16"/>
      <c r="AA2993" s="20"/>
      <c r="AB2993" s="20"/>
      <c r="AC2993" s="20"/>
      <c r="AD2993" s="20"/>
      <c r="AE2993" s="20"/>
      <c r="AF2993" s="20"/>
      <c r="AG2993" s="20"/>
      <c r="AH2993" s="20"/>
    </row>
    <row r="2994" spans="1:34" s="1" customFormat="1">
      <c r="A2994" s="96"/>
      <c r="B2994" s="96"/>
      <c r="C2994" s="470"/>
      <c r="D2994" s="96"/>
      <c r="E2994" s="96"/>
      <c r="F2994" s="96"/>
      <c r="G2994" s="96"/>
      <c r="H2994" s="96"/>
      <c r="I2994" s="16"/>
      <c r="J2994" s="16"/>
      <c r="K2994" s="32"/>
      <c r="L2994" s="16"/>
      <c r="M2994" s="16"/>
      <c r="N2994" s="16"/>
      <c r="AA2994" s="20"/>
      <c r="AB2994" s="20"/>
      <c r="AC2994" s="20"/>
      <c r="AD2994" s="20"/>
      <c r="AE2994" s="20"/>
      <c r="AF2994" s="20"/>
      <c r="AG2994" s="20"/>
      <c r="AH2994" s="20"/>
    </row>
    <row r="2995" spans="1:34" s="1" customFormat="1">
      <c r="A2995" s="96"/>
      <c r="B2995" s="96"/>
      <c r="C2995" s="470"/>
      <c r="D2995" s="96"/>
      <c r="E2995" s="96"/>
      <c r="F2995" s="96"/>
      <c r="G2995" s="96"/>
      <c r="H2995" s="96"/>
      <c r="I2995" s="16"/>
      <c r="J2995" s="16"/>
      <c r="K2995" s="32"/>
      <c r="L2995" s="16"/>
      <c r="M2995" s="16"/>
      <c r="N2995" s="16"/>
      <c r="AA2995" s="20"/>
      <c r="AB2995" s="20"/>
      <c r="AC2995" s="20"/>
      <c r="AD2995" s="20"/>
      <c r="AE2995" s="20"/>
      <c r="AF2995" s="20"/>
      <c r="AG2995" s="20"/>
      <c r="AH2995" s="20"/>
    </row>
    <row r="2996" spans="1:34" s="1" customFormat="1">
      <c r="A2996" s="96"/>
      <c r="B2996" s="96"/>
      <c r="C2996" s="470"/>
      <c r="D2996" s="96"/>
      <c r="E2996" s="96"/>
      <c r="F2996" s="96"/>
      <c r="G2996" s="96"/>
      <c r="H2996" s="96"/>
      <c r="I2996" s="16"/>
      <c r="J2996" s="16"/>
      <c r="K2996" s="32"/>
      <c r="L2996" s="16"/>
      <c r="M2996" s="16"/>
      <c r="N2996" s="16"/>
      <c r="AA2996" s="20"/>
      <c r="AB2996" s="20"/>
      <c r="AC2996" s="20"/>
      <c r="AD2996" s="20"/>
      <c r="AE2996" s="20"/>
      <c r="AF2996" s="20"/>
      <c r="AG2996" s="20"/>
      <c r="AH2996" s="20"/>
    </row>
    <row r="2997" spans="1:34" s="1" customFormat="1">
      <c r="A2997" s="96"/>
      <c r="B2997" s="96"/>
      <c r="C2997" s="470"/>
      <c r="D2997" s="96"/>
      <c r="E2997" s="96"/>
      <c r="F2997" s="96"/>
      <c r="G2997" s="96"/>
      <c r="H2997" s="96"/>
      <c r="I2997" s="16"/>
      <c r="J2997" s="16"/>
      <c r="K2997" s="32"/>
      <c r="L2997" s="16"/>
      <c r="M2997" s="16"/>
      <c r="N2997" s="16"/>
      <c r="AA2997" s="20"/>
      <c r="AB2997" s="20"/>
      <c r="AC2997" s="20"/>
      <c r="AD2997" s="20"/>
      <c r="AE2997" s="20"/>
      <c r="AF2997" s="20"/>
      <c r="AG2997" s="20"/>
      <c r="AH2997" s="20"/>
    </row>
    <row r="2998" spans="1:34" s="1" customFormat="1">
      <c r="A2998" s="96"/>
      <c r="B2998" s="96"/>
      <c r="C2998" s="470"/>
      <c r="D2998" s="96"/>
      <c r="E2998" s="96"/>
      <c r="F2998" s="96"/>
      <c r="G2998" s="96"/>
      <c r="H2998" s="96"/>
      <c r="I2998" s="16"/>
      <c r="J2998" s="16"/>
      <c r="K2998" s="32"/>
      <c r="L2998" s="16"/>
      <c r="M2998" s="16"/>
      <c r="N2998" s="16"/>
      <c r="AA2998" s="20"/>
      <c r="AB2998" s="20"/>
      <c r="AC2998" s="20"/>
      <c r="AD2998" s="20"/>
      <c r="AE2998" s="20"/>
      <c r="AF2998" s="20"/>
      <c r="AG2998" s="20"/>
      <c r="AH2998" s="20"/>
    </row>
    <row r="2999" spans="1:34" s="1" customFormat="1">
      <c r="A2999" s="96"/>
      <c r="B2999" s="96"/>
      <c r="C2999" s="470"/>
      <c r="D2999" s="96"/>
      <c r="E2999" s="96"/>
      <c r="F2999" s="96"/>
      <c r="G2999" s="96"/>
      <c r="H2999" s="96"/>
      <c r="I2999" s="16"/>
      <c r="J2999" s="16"/>
      <c r="K2999" s="32"/>
      <c r="L2999" s="16"/>
      <c r="M2999" s="16"/>
      <c r="N2999" s="16"/>
      <c r="AA2999" s="20"/>
      <c r="AB2999" s="20"/>
      <c r="AC2999" s="20"/>
      <c r="AD2999" s="20"/>
      <c r="AE2999" s="20"/>
      <c r="AF2999" s="20"/>
      <c r="AG2999" s="20"/>
      <c r="AH2999" s="20"/>
    </row>
    <row r="3000" spans="1:34" s="1" customFormat="1">
      <c r="A3000" s="96"/>
      <c r="B3000" s="96"/>
      <c r="C3000" s="470"/>
      <c r="D3000" s="96"/>
      <c r="E3000" s="96"/>
      <c r="F3000" s="96"/>
      <c r="G3000" s="96"/>
      <c r="H3000" s="96"/>
      <c r="I3000" s="16"/>
      <c r="J3000" s="16"/>
      <c r="K3000" s="32"/>
      <c r="L3000" s="16"/>
      <c r="M3000" s="16"/>
      <c r="N3000" s="16"/>
      <c r="AA3000" s="20"/>
      <c r="AB3000" s="20"/>
      <c r="AC3000" s="20"/>
      <c r="AD3000" s="20"/>
      <c r="AE3000" s="20"/>
      <c r="AF3000" s="20"/>
      <c r="AG3000" s="20"/>
      <c r="AH3000" s="20"/>
    </row>
    <row r="3001" spans="1:34" s="1" customFormat="1">
      <c r="A3001" s="96"/>
      <c r="B3001" s="96"/>
      <c r="C3001" s="470"/>
      <c r="D3001" s="96"/>
      <c r="E3001" s="96"/>
      <c r="F3001" s="96"/>
      <c r="G3001" s="96"/>
      <c r="H3001" s="96"/>
      <c r="I3001" s="16"/>
      <c r="J3001" s="16"/>
      <c r="K3001" s="32"/>
      <c r="L3001" s="16"/>
      <c r="M3001" s="16"/>
      <c r="N3001" s="16"/>
      <c r="AA3001" s="20"/>
      <c r="AB3001" s="20"/>
      <c r="AC3001" s="20"/>
      <c r="AD3001" s="20"/>
      <c r="AE3001" s="20"/>
      <c r="AF3001" s="20"/>
      <c r="AG3001" s="20"/>
      <c r="AH3001" s="20"/>
    </row>
    <row r="3002" spans="1:34" s="1" customFormat="1">
      <c r="A3002" s="96"/>
      <c r="B3002" s="96"/>
      <c r="C3002" s="470"/>
      <c r="D3002" s="96"/>
      <c r="E3002" s="96"/>
      <c r="F3002" s="96"/>
      <c r="G3002" s="96"/>
      <c r="H3002" s="96"/>
      <c r="I3002" s="16"/>
      <c r="J3002" s="16"/>
      <c r="K3002" s="32"/>
      <c r="L3002" s="16"/>
      <c r="M3002" s="16"/>
      <c r="N3002" s="16"/>
      <c r="AA3002" s="20"/>
      <c r="AB3002" s="20"/>
      <c r="AC3002" s="20"/>
      <c r="AD3002" s="20"/>
      <c r="AE3002" s="20"/>
      <c r="AF3002" s="20"/>
      <c r="AG3002" s="20"/>
      <c r="AH3002" s="20"/>
    </row>
    <row r="3003" spans="1:34" s="1" customFormat="1">
      <c r="A3003" s="96"/>
      <c r="B3003" s="96"/>
      <c r="C3003" s="470"/>
      <c r="D3003" s="96"/>
      <c r="E3003" s="96"/>
      <c r="F3003" s="96"/>
      <c r="G3003" s="96"/>
      <c r="H3003" s="96"/>
      <c r="I3003" s="16"/>
      <c r="J3003" s="16"/>
      <c r="K3003" s="32"/>
      <c r="L3003" s="16"/>
      <c r="M3003" s="16"/>
      <c r="N3003" s="16"/>
      <c r="AA3003" s="20"/>
      <c r="AB3003" s="20"/>
      <c r="AC3003" s="20"/>
      <c r="AD3003" s="20"/>
      <c r="AE3003" s="20"/>
      <c r="AF3003" s="20"/>
      <c r="AG3003" s="20"/>
      <c r="AH3003" s="20"/>
    </row>
    <row r="3004" spans="1:34" s="1" customFormat="1">
      <c r="A3004" s="96"/>
      <c r="B3004" s="96"/>
      <c r="C3004" s="470"/>
      <c r="D3004" s="96"/>
      <c r="E3004" s="96"/>
      <c r="F3004" s="96"/>
      <c r="G3004" s="96"/>
      <c r="H3004" s="96"/>
      <c r="I3004" s="16"/>
      <c r="J3004" s="16"/>
      <c r="K3004" s="32"/>
      <c r="L3004" s="16"/>
      <c r="M3004" s="16"/>
      <c r="N3004" s="16"/>
      <c r="AA3004" s="20"/>
      <c r="AB3004" s="20"/>
      <c r="AC3004" s="20"/>
      <c r="AD3004" s="20"/>
      <c r="AE3004" s="20"/>
      <c r="AF3004" s="20"/>
      <c r="AG3004" s="20"/>
      <c r="AH3004" s="20"/>
    </row>
    <row r="3005" spans="1:34" s="1" customFormat="1">
      <c r="A3005" s="96"/>
      <c r="B3005" s="96"/>
      <c r="C3005" s="470"/>
      <c r="D3005" s="96"/>
      <c r="E3005" s="96"/>
      <c r="F3005" s="96"/>
      <c r="G3005" s="96"/>
      <c r="H3005" s="96"/>
      <c r="I3005" s="16"/>
      <c r="J3005" s="16"/>
      <c r="K3005" s="32"/>
      <c r="L3005" s="16"/>
      <c r="M3005" s="16"/>
      <c r="N3005" s="16"/>
      <c r="AA3005" s="20"/>
      <c r="AB3005" s="20"/>
      <c r="AC3005" s="20"/>
      <c r="AD3005" s="20"/>
      <c r="AE3005" s="20"/>
      <c r="AF3005" s="20"/>
      <c r="AG3005" s="20"/>
      <c r="AH3005" s="20"/>
    </row>
    <row r="3006" spans="1:34" s="1" customFormat="1">
      <c r="A3006" s="96"/>
      <c r="B3006" s="96"/>
      <c r="C3006" s="470"/>
      <c r="D3006" s="96"/>
      <c r="E3006" s="96"/>
      <c r="F3006" s="96"/>
      <c r="G3006" s="96"/>
      <c r="H3006" s="96"/>
      <c r="I3006" s="16"/>
      <c r="J3006" s="16"/>
      <c r="K3006" s="32"/>
      <c r="L3006" s="16"/>
      <c r="M3006" s="16"/>
      <c r="N3006" s="16"/>
      <c r="AA3006" s="20"/>
      <c r="AB3006" s="20"/>
      <c r="AC3006" s="20"/>
      <c r="AD3006" s="20"/>
      <c r="AE3006" s="20"/>
      <c r="AF3006" s="20"/>
      <c r="AG3006" s="20"/>
      <c r="AH3006" s="20"/>
    </row>
    <row r="3007" spans="1:34" s="1" customFormat="1">
      <c r="A3007" s="96"/>
      <c r="B3007" s="96"/>
      <c r="C3007" s="470"/>
      <c r="D3007" s="96"/>
      <c r="E3007" s="96"/>
      <c r="F3007" s="96"/>
      <c r="G3007" s="96"/>
      <c r="H3007" s="96"/>
      <c r="I3007" s="16"/>
      <c r="J3007" s="16"/>
      <c r="K3007" s="32"/>
      <c r="L3007" s="16"/>
      <c r="M3007" s="16"/>
      <c r="N3007" s="16"/>
      <c r="AA3007" s="20"/>
      <c r="AB3007" s="20"/>
      <c r="AC3007" s="20"/>
      <c r="AD3007" s="20"/>
      <c r="AE3007" s="20"/>
      <c r="AF3007" s="20"/>
      <c r="AG3007" s="20"/>
      <c r="AH3007" s="20"/>
    </row>
    <row r="3008" spans="1:34" s="1" customFormat="1">
      <c r="A3008" s="96"/>
      <c r="B3008" s="96"/>
      <c r="C3008" s="470"/>
      <c r="D3008" s="96"/>
      <c r="E3008" s="96"/>
      <c r="F3008" s="96"/>
      <c r="G3008" s="96"/>
      <c r="H3008" s="96"/>
      <c r="I3008" s="16"/>
      <c r="J3008" s="16"/>
      <c r="K3008" s="32"/>
      <c r="L3008" s="16"/>
      <c r="M3008" s="16"/>
      <c r="N3008" s="16"/>
      <c r="AA3008" s="20"/>
      <c r="AB3008" s="20"/>
      <c r="AC3008" s="20"/>
      <c r="AD3008" s="20"/>
      <c r="AE3008" s="20"/>
      <c r="AF3008" s="20"/>
      <c r="AG3008" s="20"/>
      <c r="AH3008" s="20"/>
    </row>
    <row r="3009" spans="1:34" s="1" customFormat="1">
      <c r="A3009" s="96"/>
      <c r="B3009" s="96"/>
      <c r="C3009" s="470"/>
      <c r="D3009" s="96"/>
      <c r="E3009" s="96"/>
      <c r="F3009" s="96"/>
      <c r="G3009" s="96"/>
      <c r="H3009" s="96"/>
      <c r="I3009" s="16"/>
      <c r="J3009" s="16"/>
      <c r="K3009" s="32"/>
      <c r="L3009" s="16"/>
      <c r="M3009" s="16"/>
      <c r="N3009" s="16"/>
      <c r="AA3009" s="20"/>
      <c r="AB3009" s="20"/>
      <c r="AC3009" s="20"/>
      <c r="AD3009" s="20"/>
      <c r="AE3009" s="20"/>
      <c r="AF3009" s="20"/>
      <c r="AG3009" s="20"/>
      <c r="AH3009" s="20"/>
    </row>
    <row r="3010" spans="1:34" s="1" customFormat="1">
      <c r="A3010" s="96"/>
      <c r="B3010" s="96"/>
      <c r="C3010" s="470"/>
      <c r="D3010" s="96"/>
      <c r="E3010" s="96"/>
      <c r="F3010" s="96"/>
      <c r="G3010" s="96"/>
      <c r="H3010" s="96"/>
      <c r="I3010" s="16"/>
      <c r="J3010" s="16"/>
      <c r="K3010" s="32"/>
      <c r="L3010" s="16"/>
      <c r="M3010" s="16"/>
      <c r="N3010" s="16"/>
      <c r="AA3010" s="20"/>
      <c r="AB3010" s="20"/>
      <c r="AC3010" s="20"/>
      <c r="AD3010" s="20"/>
      <c r="AE3010" s="20"/>
      <c r="AF3010" s="20"/>
      <c r="AG3010" s="20"/>
      <c r="AH3010" s="20"/>
    </row>
    <row r="3011" spans="1:34" s="1" customFormat="1">
      <c r="A3011" s="96"/>
      <c r="B3011" s="96"/>
      <c r="C3011" s="470"/>
      <c r="D3011" s="96"/>
      <c r="E3011" s="96"/>
      <c r="F3011" s="96"/>
      <c r="G3011" s="96"/>
      <c r="H3011" s="96"/>
      <c r="I3011" s="16"/>
      <c r="J3011" s="16"/>
      <c r="K3011" s="32"/>
      <c r="L3011" s="16"/>
      <c r="M3011" s="16"/>
      <c r="N3011" s="16"/>
      <c r="AA3011" s="20"/>
      <c r="AB3011" s="20"/>
      <c r="AC3011" s="20"/>
      <c r="AD3011" s="20"/>
      <c r="AE3011" s="20"/>
      <c r="AF3011" s="20"/>
      <c r="AG3011" s="20"/>
      <c r="AH3011" s="20"/>
    </row>
    <row r="3012" spans="1:34" s="1" customFormat="1">
      <c r="A3012" s="96"/>
      <c r="B3012" s="96"/>
      <c r="C3012" s="470"/>
      <c r="D3012" s="96"/>
      <c r="E3012" s="96"/>
      <c r="F3012" s="96"/>
      <c r="G3012" s="96"/>
      <c r="H3012" s="96"/>
      <c r="I3012" s="16"/>
      <c r="J3012" s="16"/>
      <c r="K3012" s="32"/>
      <c r="L3012" s="16"/>
      <c r="M3012" s="16"/>
      <c r="N3012" s="16"/>
      <c r="AA3012" s="20"/>
      <c r="AB3012" s="20"/>
      <c r="AC3012" s="20"/>
      <c r="AD3012" s="20"/>
      <c r="AE3012" s="20"/>
      <c r="AF3012" s="20"/>
      <c r="AG3012" s="20"/>
      <c r="AH3012" s="20"/>
    </row>
    <row r="3013" spans="1:34" s="1" customFormat="1">
      <c r="A3013" s="96"/>
      <c r="B3013" s="96"/>
      <c r="C3013" s="470"/>
      <c r="D3013" s="96"/>
      <c r="E3013" s="96"/>
      <c r="F3013" s="96"/>
      <c r="G3013" s="96"/>
      <c r="H3013" s="96"/>
      <c r="I3013" s="16"/>
      <c r="J3013" s="16"/>
      <c r="K3013" s="32"/>
      <c r="L3013" s="16"/>
      <c r="M3013" s="16"/>
      <c r="N3013" s="16"/>
      <c r="AA3013" s="20"/>
      <c r="AB3013" s="20"/>
      <c r="AC3013" s="20"/>
      <c r="AD3013" s="20"/>
      <c r="AE3013" s="20"/>
      <c r="AF3013" s="20"/>
      <c r="AG3013" s="20"/>
      <c r="AH3013" s="20"/>
    </row>
    <row r="3014" spans="1:34" s="1" customFormat="1">
      <c r="A3014" s="96"/>
      <c r="B3014" s="96"/>
      <c r="C3014" s="470"/>
      <c r="D3014" s="96"/>
      <c r="E3014" s="96"/>
      <c r="F3014" s="96"/>
      <c r="G3014" s="96"/>
      <c r="H3014" s="96"/>
      <c r="I3014" s="16"/>
      <c r="J3014" s="16"/>
      <c r="K3014" s="32"/>
      <c r="L3014" s="16"/>
      <c r="M3014" s="16"/>
      <c r="N3014" s="16"/>
      <c r="AA3014" s="20"/>
      <c r="AB3014" s="20"/>
      <c r="AC3014" s="20"/>
      <c r="AD3014" s="20"/>
      <c r="AE3014" s="20"/>
      <c r="AF3014" s="20"/>
      <c r="AG3014" s="20"/>
      <c r="AH3014" s="20"/>
    </row>
    <row r="3015" spans="1:34" s="1" customFormat="1">
      <c r="A3015" s="96"/>
      <c r="B3015" s="96"/>
      <c r="C3015" s="470"/>
      <c r="D3015" s="96"/>
      <c r="E3015" s="96"/>
      <c r="F3015" s="96"/>
      <c r="G3015" s="96"/>
      <c r="H3015" s="96"/>
      <c r="I3015" s="16"/>
      <c r="J3015" s="16"/>
      <c r="K3015" s="32"/>
      <c r="L3015" s="16"/>
      <c r="M3015" s="16"/>
      <c r="N3015" s="16"/>
      <c r="AA3015" s="20"/>
      <c r="AB3015" s="20"/>
      <c r="AC3015" s="20"/>
      <c r="AD3015" s="20"/>
      <c r="AE3015" s="20"/>
      <c r="AF3015" s="20"/>
      <c r="AG3015" s="20"/>
      <c r="AH3015" s="20"/>
    </row>
    <row r="3016" spans="1:34" s="1" customFormat="1">
      <c r="A3016" s="96"/>
      <c r="B3016" s="96"/>
      <c r="C3016" s="470"/>
      <c r="D3016" s="96"/>
      <c r="E3016" s="96"/>
      <c r="F3016" s="96"/>
      <c r="G3016" s="96"/>
      <c r="H3016" s="96"/>
      <c r="I3016" s="16"/>
      <c r="J3016" s="16"/>
      <c r="K3016" s="32"/>
      <c r="L3016" s="16"/>
      <c r="M3016" s="16"/>
      <c r="N3016" s="16"/>
      <c r="AA3016" s="20"/>
      <c r="AB3016" s="20"/>
      <c r="AC3016" s="20"/>
      <c r="AD3016" s="20"/>
      <c r="AE3016" s="20"/>
      <c r="AF3016" s="20"/>
      <c r="AG3016" s="20"/>
      <c r="AH3016" s="20"/>
    </row>
    <row r="3017" spans="1:34" s="1" customFormat="1">
      <c r="A3017" s="96"/>
      <c r="B3017" s="96"/>
      <c r="C3017" s="470"/>
      <c r="D3017" s="96"/>
      <c r="E3017" s="96"/>
      <c r="F3017" s="96"/>
      <c r="G3017" s="96"/>
      <c r="H3017" s="96"/>
      <c r="I3017" s="16"/>
      <c r="J3017" s="16"/>
      <c r="K3017" s="32"/>
      <c r="L3017" s="16"/>
      <c r="M3017" s="16"/>
      <c r="N3017" s="16"/>
      <c r="AA3017" s="20"/>
      <c r="AB3017" s="20"/>
      <c r="AC3017" s="20"/>
      <c r="AD3017" s="20"/>
      <c r="AE3017" s="20"/>
      <c r="AF3017" s="20"/>
      <c r="AG3017" s="20"/>
      <c r="AH3017" s="20"/>
    </row>
    <row r="3018" spans="1:34" s="1" customFormat="1">
      <c r="A3018" s="96"/>
      <c r="B3018" s="96"/>
      <c r="C3018" s="470"/>
      <c r="D3018" s="96"/>
      <c r="E3018" s="96"/>
      <c r="F3018" s="96"/>
      <c r="G3018" s="96"/>
      <c r="H3018" s="96"/>
      <c r="I3018" s="16"/>
      <c r="J3018" s="16"/>
      <c r="K3018" s="32"/>
      <c r="L3018" s="16"/>
      <c r="M3018" s="16"/>
      <c r="N3018" s="16"/>
      <c r="AA3018" s="20"/>
      <c r="AB3018" s="20"/>
      <c r="AC3018" s="20"/>
      <c r="AD3018" s="20"/>
      <c r="AE3018" s="20"/>
      <c r="AF3018" s="20"/>
      <c r="AG3018" s="20"/>
      <c r="AH3018" s="20"/>
    </row>
    <row r="3019" spans="1:34" s="1" customFormat="1">
      <c r="A3019" s="96"/>
      <c r="B3019" s="96"/>
      <c r="C3019" s="470"/>
      <c r="D3019" s="96"/>
      <c r="E3019" s="96"/>
      <c r="F3019" s="96"/>
      <c r="G3019" s="96"/>
      <c r="H3019" s="96"/>
      <c r="I3019" s="16"/>
      <c r="J3019" s="16"/>
      <c r="K3019" s="32"/>
      <c r="L3019" s="16"/>
      <c r="M3019" s="16"/>
      <c r="N3019" s="16"/>
      <c r="AA3019" s="20"/>
      <c r="AB3019" s="20"/>
      <c r="AC3019" s="20"/>
      <c r="AD3019" s="20"/>
      <c r="AE3019" s="20"/>
      <c r="AF3019" s="20"/>
      <c r="AG3019" s="20"/>
      <c r="AH3019" s="20"/>
    </row>
    <row r="3020" spans="1:34" s="1" customFormat="1">
      <c r="A3020" s="96"/>
      <c r="B3020" s="96"/>
      <c r="C3020" s="470"/>
      <c r="D3020" s="96"/>
      <c r="E3020" s="96"/>
      <c r="F3020" s="96"/>
      <c r="G3020" s="96"/>
      <c r="H3020" s="96"/>
      <c r="I3020" s="16"/>
      <c r="J3020" s="16"/>
      <c r="K3020" s="32"/>
      <c r="L3020" s="16"/>
      <c r="M3020" s="16"/>
      <c r="N3020" s="16"/>
      <c r="AA3020" s="20"/>
      <c r="AB3020" s="20"/>
      <c r="AC3020" s="20"/>
      <c r="AD3020" s="20"/>
      <c r="AE3020" s="20"/>
      <c r="AF3020" s="20"/>
      <c r="AG3020" s="20"/>
      <c r="AH3020" s="20"/>
    </row>
    <row r="3021" spans="1:34" s="1" customFormat="1">
      <c r="A3021" s="96"/>
      <c r="B3021" s="96"/>
      <c r="C3021" s="470"/>
      <c r="D3021" s="96"/>
      <c r="E3021" s="96"/>
      <c r="F3021" s="96"/>
      <c r="G3021" s="96"/>
      <c r="H3021" s="96"/>
      <c r="I3021" s="16"/>
      <c r="J3021" s="16"/>
      <c r="K3021" s="32"/>
      <c r="L3021" s="16"/>
      <c r="M3021" s="16"/>
      <c r="N3021" s="16"/>
      <c r="AA3021" s="20"/>
      <c r="AB3021" s="20"/>
      <c r="AC3021" s="20"/>
      <c r="AD3021" s="20"/>
      <c r="AE3021" s="20"/>
      <c r="AF3021" s="20"/>
      <c r="AG3021" s="20"/>
      <c r="AH3021" s="20"/>
    </row>
    <row r="3022" spans="1:34" s="1" customFormat="1">
      <c r="A3022" s="96"/>
      <c r="B3022" s="96"/>
      <c r="C3022" s="470"/>
      <c r="D3022" s="96"/>
      <c r="E3022" s="96"/>
      <c r="F3022" s="96"/>
      <c r="G3022" s="96"/>
      <c r="H3022" s="96"/>
      <c r="I3022" s="16"/>
      <c r="J3022" s="16"/>
      <c r="K3022" s="32"/>
      <c r="L3022" s="16"/>
      <c r="M3022" s="16"/>
      <c r="N3022" s="16"/>
      <c r="AA3022" s="20"/>
      <c r="AB3022" s="20"/>
      <c r="AC3022" s="20"/>
      <c r="AD3022" s="20"/>
      <c r="AE3022" s="20"/>
      <c r="AF3022" s="20"/>
      <c r="AG3022" s="20"/>
      <c r="AH3022" s="20"/>
    </row>
    <row r="3023" spans="1:34" s="1" customFormat="1">
      <c r="A3023" s="96"/>
      <c r="B3023" s="96"/>
      <c r="C3023" s="470"/>
      <c r="D3023" s="96"/>
      <c r="E3023" s="96"/>
      <c r="F3023" s="96"/>
      <c r="G3023" s="96"/>
      <c r="H3023" s="96"/>
      <c r="I3023" s="16"/>
      <c r="J3023" s="16"/>
      <c r="K3023" s="32"/>
      <c r="L3023" s="16"/>
      <c r="M3023" s="16"/>
      <c r="N3023" s="16"/>
      <c r="AA3023" s="20"/>
      <c r="AB3023" s="20"/>
      <c r="AC3023" s="20"/>
      <c r="AD3023" s="20"/>
      <c r="AE3023" s="20"/>
      <c r="AF3023" s="20"/>
      <c r="AG3023" s="20"/>
      <c r="AH3023" s="20"/>
    </row>
    <row r="3024" spans="1:34" s="1" customFormat="1">
      <c r="A3024" s="96"/>
      <c r="B3024" s="96"/>
      <c r="C3024" s="470"/>
      <c r="D3024" s="96"/>
      <c r="E3024" s="96"/>
      <c r="F3024" s="96"/>
      <c r="G3024" s="96"/>
      <c r="H3024" s="96"/>
      <c r="I3024" s="16"/>
      <c r="J3024" s="16"/>
      <c r="K3024" s="32"/>
      <c r="L3024" s="16"/>
      <c r="M3024" s="16"/>
      <c r="N3024" s="16"/>
      <c r="AA3024" s="20"/>
      <c r="AB3024" s="20"/>
      <c r="AC3024" s="20"/>
      <c r="AD3024" s="20"/>
      <c r="AE3024" s="20"/>
      <c r="AF3024" s="20"/>
      <c r="AG3024" s="20"/>
      <c r="AH3024" s="20"/>
    </row>
    <row r="3025" spans="1:34" s="1" customFormat="1">
      <c r="A3025" s="96"/>
      <c r="B3025" s="96"/>
      <c r="C3025" s="470"/>
      <c r="D3025" s="96"/>
      <c r="E3025" s="96"/>
      <c r="F3025" s="96"/>
      <c r="G3025" s="96"/>
      <c r="H3025" s="96"/>
      <c r="I3025" s="16"/>
      <c r="J3025" s="16"/>
      <c r="K3025" s="32"/>
      <c r="L3025" s="16"/>
      <c r="M3025" s="16"/>
      <c r="N3025" s="16"/>
      <c r="AA3025" s="20"/>
      <c r="AB3025" s="20"/>
      <c r="AC3025" s="20"/>
      <c r="AD3025" s="20"/>
      <c r="AE3025" s="20"/>
      <c r="AF3025" s="20"/>
      <c r="AG3025" s="20"/>
      <c r="AH3025" s="20"/>
    </row>
    <row r="3026" spans="1:34" s="1" customFormat="1">
      <c r="A3026" s="96"/>
      <c r="B3026" s="96"/>
      <c r="C3026" s="470"/>
      <c r="D3026" s="96"/>
      <c r="E3026" s="96"/>
      <c r="F3026" s="96"/>
      <c r="G3026" s="96"/>
      <c r="H3026" s="96"/>
      <c r="I3026" s="16"/>
      <c r="J3026" s="16"/>
      <c r="K3026" s="32"/>
      <c r="L3026" s="16"/>
      <c r="M3026" s="16"/>
      <c r="N3026" s="16"/>
      <c r="AA3026" s="20"/>
      <c r="AB3026" s="20"/>
      <c r="AC3026" s="20"/>
      <c r="AD3026" s="20"/>
      <c r="AE3026" s="20"/>
      <c r="AF3026" s="20"/>
      <c r="AG3026" s="20"/>
      <c r="AH3026" s="20"/>
    </row>
    <row r="3027" spans="1:34" s="1" customFormat="1">
      <c r="A3027" s="96"/>
      <c r="B3027" s="96"/>
      <c r="C3027" s="470"/>
      <c r="D3027" s="96"/>
      <c r="E3027" s="96"/>
      <c r="F3027" s="96"/>
      <c r="G3027" s="96"/>
      <c r="H3027" s="96"/>
      <c r="I3027" s="16"/>
      <c r="J3027" s="16"/>
      <c r="K3027" s="32"/>
      <c r="L3027" s="16"/>
      <c r="M3027" s="16"/>
      <c r="N3027" s="16"/>
      <c r="AA3027" s="20"/>
      <c r="AB3027" s="20"/>
      <c r="AC3027" s="20"/>
      <c r="AD3027" s="20"/>
      <c r="AE3027" s="20"/>
      <c r="AF3027" s="20"/>
      <c r="AG3027" s="20"/>
      <c r="AH3027" s="20"/>
    </row>
    <row r="3028" spans="1:34" s="1" customFormat="1">
      <c r="A3028" s="96"/>
      <c r="B3028" s="96"/>
      <c r="C3028" s="470"/>
      <c r="D3028" s="96"/>
      <c r="E3028" s="96"/>
      <c r="F3028" s="96"/>
      <c r="G3028" s="96"/>
      <c r="H3028" s="96"/>
      <c r="I3028" s="16"/>
      <c r="J3028" s="16"/>
      <c r="K3028" s="32"/>
      <c r="L3028" s="16"/>
      <c r="M3028" s="16"/>
      <c r="N3028" s="16"/>
      <c r="AA3028" s="20"/>
      <c r="AB3028" s="20"/>
      <c r="AC3028" s="20"/>
      <c r="AD3028" s="20"/>
      <c r="AE3028" s="20"/>
      <c r="AF3028" s="20"/>
      <c r="AG3028" s="20"/>
      <c r="AH3028" s="20"/>
    </row>
    <row r="3029" spans="1:34" s="1" customFormat="1">
      <c r="A3029" s="96"/>
      <c r="B3029" s="96"/>
      <c r="C3029" s="470"/>
      <c r="D3029" s="96"/>
      <c r="E3029" s="96"/>
      <c r="F3029" s="96"/>
      <c r="G3029" s="96"/>
      <c r="H3029" s="96"/>
      <c r="I3029" s="16"/>
      <c r="J3029" s="16"/>
      <c r="K3029" s="32"/>
      <c r="L3029" s="16"/>
      <c r="M3029" s="16"/>
      <c r="N3029" s="16"/>
      <c r="AA3029" s="20"/>
      <c r="AB3029" s="20"/>
      <c r="AC3029" s="20"/>
      <c r="AD3029" s="20"/>
      <c r="AE3029" s="20"/>
      <c r="AF3029" s="20"/>
      <c r="AG3029" s="20"/>
      <c r="AH3029" s="20"/>
    </row>
    <row r="3030" spans="1:34" s="1" customFormat="1">
      <c r="A3030" s="96"/>
      <c r="B3030" s="96"/>
      <c r="C3030" s="470"/>
      <c r="D3030" s="96"/>
      <c r="E3030" s="96"/>
      <c r="F3030" s="96"/>
      <c r="G3030" s="96"/>
      <c r="H3030" s="96"/>
      <c r="I3030" s="16"/>
      <c r="J3030" s="16"/>
      <c r="K3030" s="32"/>
      <c r="L3030" s="16"/>
      <c r="M3030" s="16"/>
      <c r="N3030" s="16"/>
      <c r="AA3030" s="20"/>
      <c r="AB3030" s="20"/>
      <c r="AC3030" s="20"/>
      <c r="AD3030" s="20"/>
      <c r="AE3030" s="20"/>
      <c r="AF3030" s="20"/>
      <c r="AG3030" s="20"/>
      <c r="AH3030" s="20"/>
    </row>
    <row r="3031" spans="1:34" s="1" customFormat="1">
      <c r="A3031" s="96"/>
      <c r="B3031" s="96"/>
      <c r="C3031" s="470"/>
      <c r="D3031" s="96"/>
      <c r="E3031" s="96"/>
      <c r="F3031" s="96"/>
      <c r="G3031" s="96"/>
      <c r="H3031" s="96"/>
      <c r="I3031" s="16"/>
      <c r="J3031" s="16"/>
      <c r="K3031" s="32"/>
      <c r="L3031" s="16"/>
      <c r="M3031" s="16"/>
      <c r="N3031" s="16"/>
      <c r="AA3031" s="20"/>
      <c r="AB3031" s="20"/>
      <c r="AC3031" s="20"/>
      <c r="AD3031" s="20"/>
      <c r="AE3031" s="20"/>
      <c r="AF3031" s="20"/>
      <c r="AG3031" s="20"/>
      <c r="AH3031" s="20"/>
    </row>
    <row r="3032" spans="1:34" s="1" customFormat="1">
      <c r="A3032" s="96"/>
      <c r="B3032" s="96"/>
      <c r="C3032" s="470"/>
      <c r="D3032" s="96"/>
      <c r="E3032" s="96"/>
      <c r="F3032" s="96"/>
      <c r="G3032" s="96"/>
      <c r="H3032" s="96"/>
      <c r="I3032" s="16"/>
      <c r="J3032" s="16"/>
      <c r="K3032" s="32"/>
      <c r="L3032" s="16"/>
      <c r="M3032" s="16"/>
      <c r="N3032" s="16"/>
      <c r="AA3032" s="20"/>
      <c r="AB3032" s="20"/>
      <c r="AC3032" s="20"/>
      <c r="AD3032" s="20"/>
      <c r="AE3032" s="20"/>
      <c r="AF3032" s="20"/>
      <c r="AG3032" s="20"/>
      <c r="AH3032" s="20"/>
    </row>
    <row r="3033" spans="1:34" s="1" customFormat="1">
      <c r="A3033" s="96"/>
      <c r="B3033" s="96"/>
      <c r="C3033" s="470"/>
      <c r="D3033" s="96"/>
      <c r="E3033" s="96"/>
      <c r="F3033" s="96"/>
      <c r="G3033" s="96"/>
      <c r="H3033" s="96"/>
      <c r="I3033" s="16"/>
      <c r="J3033" s="16"/>
      <c r="K3033" s="32"/>
      <c r="L3033" s="16"/>
      <c r="M3033" s="16"/>
      <c r="N3033" s="16"/>
      <c r="AA3033" s="20"/>
      <c r="AB3033" s="20"/>
      <c r="AC3033" s="20"/>
      <c r="AD3033" s="20"/>
      <c r="AE3033" s="20"/>
      <c r="AF3033" s="20"/>
      <c r="AG3033" s="20"/>
      <c r="AH3033" s="20"/>
    </row>
    <row r="3034" spans="1:34" s="1" customFormat="1">
      <c r="A3034" s="96"/>
      <c r="B3034" s="96"/>
      <c r="C3034" s="470"/>
      <c r="D3034" s="96"/>
      <c r="E3034" s="96"/>
      <c r="F3034" s="96"/>
      <c r="G3034" s="96"/>
      <c r="H3034" s="96"/>
      <c r="I3034" s="16"/>
      <c r="J3034" s="16"/>
      <c r="K3034" s="32"/>
      <c r="L3034" s="16"/>
      <c r="M3034" s="16"/>
      <c r="N3034" s="16"/>
      <c r="AA3034" s="20"/>
      <c r="AB3034" s="20"/>
      <c r="AC3034" s="20"/>
      <c r="AD3034" s="20"/>
      <c r="AE3034" s="20"/>
      <c r="AF3034" s="20"/>
      <c r="AG3034" s="20"/>
      <c r="AH3034" s="20"/>
    </row>
    <row r="3035" spans="1:34" s="1" customFormat="1">
      <c r="A3035" s="96"/>
      <c r="B3035" s="96"/>
      <c r="C3035" s="470"/>
      <c r="D3035" s="96"/>
      <c r="E3035" s="96"/>
      <c r="F3035" s="96"/>
      <c r="G3035" s="96"/>
      <c r="H3035" s="96"/>
      <c r="I3035" s="16"/>
      <c r="J3035" s="16"/>
      <c r="K3035" s="32"/>
      <c r="L3035" s="16"/>
      <c r="M3035" s="16"/>
      <c r="N3035" s="16"/>
      <c r="AA3035" s="20"/>
      <c r="AB3035" s="20"/>
      <c r="AC3035" s="20"/>
      <c r="AD3035" s="20"/>
      <c r="AE3035" s="20"/>
      <c r="AF3035" s="20"/>
      <c r="AG3035" s="20"/>
      <c r="AH3035" s="20"/>
    </row>
    <row r="3036" spans="1:34" s="1" customFormat="1">
      <c r="A3036" s="96"/>
      <c r="B3036" s="96"/>
      <c r="C3036" s="470"/>
      <c r="D3036" s="96"/>
      <c r="E3036" s="96"/>
      <c r="F3036" s="96"/>
      <c r="G3036" s="96"/>
      <c r="H3036" s="96"/>
      <c r="I3036" s="16"/>
      <c r="J3036" s="16"/>
      <c r="K3036" s="32"/>
      <c r="L3036" s="16"/>
      <c r="M3036" s="16"/>
      <c r="N3036" s="16"/>
      <c r="AA3036" s="20"/>
      <c r="AB3036" s="20"/>
      <c r="AC3036" s="20"/>
      <c r="AD3036" s="20"/>
      <c r="AE3036" s="20"/>
      <c r="AF3036" s="20"/>
      <c r="AG3036" s="20"/>
      <c r="AH3036" s="20"/>
    </row>
    <row r="3037" spans="1:34" s="1" customFormat="1">
      <c r="A3037" s="96"/>
      <c r="B3037" s="96"/>
      <c r="C3037" s="470"/>
      <c r="D3037" s="96"/>
      <c r="E3037" s="96"/>
      <c r="F3037" s="96"/>
      <c r="G3037" s="96"/>
      <c r="H3037" s="96"/>
      <c r="I3037" s="16"/>
      <c r="J3037" s="16"/>
      <c r="K3037" s="32"/>
      <c r="L3037" s="16"/>
      <c r="M3037" s="16"/>
      <c r="N3037" s="16"/>
      <c r="AA3037" s="20"/>
      <c r="AB3037" s="20"/>
      <c r="AC3037" s="20"/>
      <c r="AD3037" s="20"/>
      <c r="AE3037" s="20"/>
      <c r="AF3037" s="20"/>
      <c r="AG3037" s="20"/>
      <c r="AH3037" s="20"/>
    </row>
    <row r="3038" spans="1:34" s="1" customFormat="1">
      <c r="A3038" s="96"/>
      <c r="B3038" s="96"/>
      <c r="C3038" s="470"/>
      <c r="D3038" s="96"/>
      <c r="E3038" s="96"/>
      <c r="F3038" s="96"/>
      <c r="G3038" s="96"/>
      <c r="H3038" s="96"/>
      <c r="I3038" s="16"/>
      <c r="J3038" s="16"/>
      <c r="K3038" s="32"/>
      <c r="L3038" s="16"/>
      <c r="M3038" s="16"/>
      <c r="N3038" s="16"/>
      <c r="AA3038" s="20"/>
      <c r="AB3038" s="20"/>
      <c r="AC3038" s="20"/>
      <c r="AD3038" s="20"/>
      <c r="AE3038" s="20"/>
      <c r="AF3038" s="20"/>
      <c r="AG3038" s="20"/>
      <c r="AH3038" s="20"/>
    </row>
    <row r="3039" spans="1:34" s="1" customFormat="1">
      <c r="A3039" s="96"/>
      <c r="B3039" s="96"/>
      <c r="C3039" s="470"/>
      <c r="D3039" s="96"/>
      <c r="E3039" s="96"/>
      <c r="F3039" s="96"/>
      <c r="G3039" s="96"/>
      <c r="H3039" s="96"/>
      <c r="I3039" s="16"/>
      <c r="J3039" s="16"/>
      <c r="K3039" s="32"/>
      <c r="L3039" s="16"/>
      <c r="M3039" s="16"/>
      <c r="N3039" s="16"/>
      <c r="AA3039" s="20"/>
      <c r="AB3039" s="20"/>
      <c r="AC3039" s="20"/>
      <c r="AD3039" s="20"/>
      <c r="AE3039" s="20"/>
      <c r="AF3039" s="20"/>
      <c r="AG3039" s="20"/>
      <c r="AH3039" s="20"/>
    </row>
    <row r="3040" spans="1:34" s="1" customFormat="1">
      <c r="A3040" s="96"/>
      <c r="B3040" s="96"/>
      <c r="C3040" s="470"/>
      <c r="D3040" s="96"/>
      <c r="E3040" s="96"/>
      <c r="F3040" s="96"/>
      <c r="G3040" s="96"/>
      <c r="H3040" s="96"/>
      <c r="I3040" s="16"/>
      <c r="J3040" s="16"/>
      <c r="K3040" s="32"/>
      <c r="L3040" s="16"/>
      <c r="M3040" s="16"/>
      <c r="N3040" s="16"/>
      <c r="AA3040" s="20"/>
      <c r="AB3040" s="20"/>
      <c r="AC3040" s="20"/>
      <c r="AD3040" s="20"/>
      <c r="AE3040" s="20"/>
      <c r="AF3040" s="20"/>
      <c r="AG3040" s="20"/>
      <c r="AH3040" s="20"/>
    </row>
    <row r="3041" spans="1:34" s="1" customFormat="1">
      <c r="A3041" s="96"/>
      <c r="B3041" s="96"/>
      <c r="C3041" s="470"/>
      <c r="D3041" s="96"/>
      <c r="E3041" s="96"/>
      <c r="F3041" s="96"/>
      <c r="G3041" s="96"/>
      <c r="H3041" s="96"/>
      <c r="I3041" s="16"/>
      <c r="J3041" s="16"/>
      <c r="K3041" s="32"/>
      <c r="L3041" s="16"/>
      <c r="M3041" s="16"/>
      <c r="N3041" s="16"/>
      <c r="AA3041" s="20"/>
      <c r="AB3041" s="20"/>
      <c r="AC3041" s="20"/>
      <c r="AD3041" s="20"/>
      <c r="AE3041" s="20"/>
      <c r="AF3041" s="20"/>
      <c r="AG3041" s="20"/>
      <c r="AH3041" s="20"/>
    </row>
    <row r="3042" spans="1:34" s="1" customFormat="1">
      <c r="A3042" s="96"/>
      <c r="B3042" s="96"/>
      <c r="C3042" s="470"/>
      <c r="D3042" s="96"/>
      <c r="E3042" s="96"/>
      <c r="F3042" s="96"/>
      <c r="G3042" s="96"/>
      <c r="H3042" s="96"/>
      <c r="I3042" s="16"/>
      <c r="J3042" s="16"/>
      <c r="K3042" s="32"/>
      <c r="L3042" s="16"/>
      <c r="M3042" s="16"/>
      <c r="N3042" s="16"/>
      <c r="AA3042" s="20"/>
      <c r="AB3042" s="20"/>
      <c r="AC3042" s="20"/>
      <c r="AD3042" s="20"/>
      <c r="AE3042" s="20"/>
      <c r="AF3042" s="20"/>
      <c r="AG3042" s="20"/>
      <c r="AH3042" s="20"/>
    </row>
    <row r="3043" spans="1:34" s="1" customFormat="1">
      <c r="A3043" s="96"/>
      <c r="B3043" s="96"/>
      <c r="C3043" s="470"/>
      <c r="D3043" s="96"/>
      <c r="E3043" s="96"/>
      <c r="F3043" s="96"/>
      <c r="G3043" s="96"/>
      <c r="H3043" s="96"/>
      <c r="I3043" s="16"/>
      <c r="J3043" s="16"/>
      <c r="K3043" s="32"/>
      <c r="L3043" s="16"/>
      <c r="M3043" s="16"/>
      <c r="N3043" s="16"/>
      <c r="AA3043" s="20"/>
      <c r="AB3043" s="20"/>
      <c r="AC3043" s="20"/>
      <c r="AD3043" s="20"/>
      <c r="AE3043" s="20"/>
      <c r="AF3043" s="20"/>
      <c r="AG3043" s="20"/>
      <c r="AH3043" s="20"/>
    </row>
    <row r="3044" spans="1:34" s="1" customFormat="1">
      <c r="A3044" s="96"/>
      <c r="B3044" s="96"/>
      <c r="C3044" s="470"/>
      <c r="D3044" s="96"/>
      <c r="E3044" s="96"/>
      <c r="F3044" s="96"/>
      <c r="G3044" s="96"/>
      <c r="H3044" s="96"/>
      <c r="I3044" s="16"/>
      <c r="J3044" s="16"/>
      <c r="K3044" s="32"/>
      <c r="L3044" s="16"/>
      <c r="M3044" s="16"/>
      <c r="N3044" s="16"/>
      <c r="AA3044" s="20"/>
      <c r="AB3044" s="20"/>
      <c r="AC3044" s="20"/>
      <c r="AD3044" s="20"/>
      <c r="AE3044" s="20"/>
      <c r="AF3044" s="20"/>
      <c r="AG3044" s="20"/>
      <c r="AH3044" s="20"/>
    </row>
    <row r="3045" spans="1:34" s="1" customFormat="1">
      <c r="A3045" s="96"/>
      <c r="B3045" s="96"/>
      <c r="C3045" s="470"/>
      <c r="D3045" s="96"/>
      <c r="E3045" s="96"/>
      <c r="F3045" s="96"/>
      <c r="G3045" s="96"/>
      <c r="H3045" s="96"/>
      <c r="I3045" s="16"/>
      <c r="J3045" s="16"/>
      <c r="K3045" s="32"/>
      <c r="L3045" s="16"/>
      <c r="M3045" s="16"/>
      <c r="N3045" s="16"/>
      <c r="AA3045" s="20"/>
      <c r="AB3045" s="20"/>
      <c r="AC3045" s="20"/>
      <c r="AD3045" s="20"/>
      <c r="AE3045" s="20"/>
      <c r="AF3045" s="20"/>
      <c r="AG3045" s="20"/>
      <c r="AH3045" s="20"/>
    </row>
    <row r="3046" spans="1:34" s="1" customFormat="1">
      <c r="A3046" s="96"/>
      <c r="B3046" s="96"/>
      <c r="C3046" s="470"/>
      <c r="D3046" s="96"/>
      <c r="E3046" s="96"/>
      <c r="F3046" s="96"/>
      <c r="G3046" s="96"/>
      <c r="H3046" s="96"/>
      <c r="I3046" s="16"/>
      <c r="J3046" s="16"/>
      <c r="K3046" s="32"/>
      <c r="L3046" s="16"/>
      <c r="M3046" s="16"/>
      <c r="N3046" s="16"/>
      <c r="AA3046" s="20"/>
      <c r="AB3046" s="20"/>
      <c r="AC3046" s="20"/>
      <c r="AD3046" s="20"/>
      <c r="AE3046" s="20"/>
      <c r="AF3046" s="20"/>
      <c r="AG3046" s="20"/>
      <c r="AH3046" s="20"/>
    </row>
    <row r="3047" spans="1:34" s="1" customFormat="1">
      <c r="A3047" s="96"/>
      <c r="B3047" s="96"/>
      <c r="C3047" s="470"/>
      <c r="D3047" s="96"/>
      <c r="E3047" s="96"/>
      <c r="F3047" s="96"/>
      <c r="G3047" s="96"/>
      <c r="H3047" s="96"/>
      <c r="I3047" s="16"/>
      <c r="J3047" s="16"/>
      <c r="K3047" s="32"/>
      <c r="L3047" s="16"/>
      <c r="M3047" s="16"/>
      <c r="N3047" s="16"/>
      <c r="AA3047" s="20"/>
      <c r="AB3047" s="20"/>
      <c r="AC3047" s="20"/>
      <c r="AD3047" s="20"/>
      <c r="AE3047" s="20"/>
      <c r="AF3047" s="20"/>
      <c r="AG3047" s="20"/>
      <c r="AH3047" s="20"/>
    </row>
    <row r="3048" spans="1:34" s="1" customFormat="1">
      <c r="A3048" s="96"/>
      <c r="B3048" s="96"/>
      <c r="C3048" s="470"/>
      <c r="D3048" s="96"/>
      <c r="E3048" s="96"/>
      <c r="F3048" s="96"/>
      <c r="G3048" s="96"/>
      <c r="H3048" s="96"/>
      <c r="I3048" s="16"/>
      <c r="J3048" s="16"/>
      <c r="K3048" s="32"/>
      <c r="L3048" s="16"/>
      <c r="M3048" s="16"/>
      <c r="N3048" s="16"/>
      <c r="AA3048" s="20"/>
      <c r="AB3048" s="20"/>
      <c r="AC3048" s="20"/>
      <c r="AD3048" s="20"/>
      <c r="AE3048" s="20"/>
      <c r="AF3048" s="20"/>
      <c r="AG3048" s="20"/>
      <c r="AH3048" s="20"/>
    </row>
    <row r="3049" spans="1:34" s="1" customFormat="1">
      <c r="A3049" s="96"/>
      <c r="B3049" s="96"/>
      <c r="C3049" s="470"/>
      <c r="D3049" s="96"/>
      <c r="E3049" s="96"/>
      <c r="F3049" s="96"/>
      <c r="G3049" s="96"/>
      <c r="H3049" s="96"/>
      <c r="I3049" s="16"/>
      <c r="J3049" s="16"/>
      <c r="K3049" s="32"/>
      <c r="L3049" s="16"/>
      <c r="M3049" s="16"/>
      <c r="N3049" s="16"/>
      <c r="AA3049" s="20"/>
      <c r="AB3049" s="20"/>
      <c r="AC3049" s="20"/>
      <c r="AD3049" s="20"/>
      <c r="AE3049" s="20"/>
      <c r="AF3049" s="20"/>
      <c r="AG3049" s="20"/>
      <c r="AH3049" s="20"/>
    </row>
    <row r="3050" spans="1:34" s="1" customFormat="1">
      <c r="A3050" s="96"/>
      <c r="B3050" s="96"/>
      <c r="C3050" s="470"/>
      <c r="D3050" s="96"/>
      <c r="E3050" s="96"/>
      <c r="F3050" s="96"/>
      <c r="G3050" s="96"/>
      <c r="H3050" s="96"/>
      <c r="I3050" s="16"/>
      <c r="J3050" s="16"/>
      <c r="K3050" s="32"/>
      <c r="L3050" s="16"/>
      <c r="M3050" s="16"/>
      <c r="N3050" s="16"/>
      <c r="AA3050" s="20"/>
      <c r="AB3050" s="20"/>
      <c r="AC3050" s="20"/>
      <c r="AD3050" s="20"/>
      <c r="AE3050" s="20"/>
      <c r="AF3050" s="20"/>
      <c r="AG3050" s="20"/>
      <c r="AH3050" s="20"/>
    </row>
    <row r="3051" spans="1:34" s="1" customFormat="1">
      <c r="A3051" s="96"/>
      <c r="B3051" s="96"/>
      <c r="C3051" s="470"/>
      <c r="D3051" s="96"/>
      <c r="E3051" s="96"/>
      <c r="F3051" s="96"/>
      <c r="G3051" s="96"/>
      <c r="H3051" s="96"/>
      <c r="I3051" s="16"/>
      <c r="J3051" s="16"/>
      <c r="K3051" s="32"/>
      <c r="L3051" s="16"/>
      <c r="M3051" s="16"/>
      <c r="N3051" s="16"/>
      <c r="AA3051" s="20"/>
      <c r="AB3051" s="20"/>
      <c r="AC3051" s="20"/>
      <c r="AD3051" s="20"/>
      <c r="AE3051" s="20"/>
      <c r="AF3051" s="20"/>
      <c r="AG3051" s="20"/>
      <c r="AH3051" s="20"/>
    </row>
    <row r="3052" spans="1:34" s="1" customFormat="1">
      <c r="A3052" s="96"/>
      <c r="B3052" s="96"/>
      <c r="C3052" s="470"/>
      <c r="D3052" s="96"/>
      <c r="E3052" s="96"/>
      <c r="F3052" s="96"/>
      <c r="G3052" s="96"/>
      <c r="H3052" s="96"/>
      <c r="I3052" s="16"/>
      <c r="J3052" s="16"/>
      <c r="K3052" s="32"/>
      <c r="L3052" s="16"/>
      <c r="M3052" s="16"/>
      <c r="N3052" s="16"/>
      <c r="AA3052" s="20"/>
      <c r="AB3052" s="20"/>
      <c r="AC3052" s="20"/>
      <c r="AD3052" s="20"/>
      <c r="AE3052" s="20"/>
      <c r="AF3052" s="20"/>
      <c r="AG3052" s="20"/>
      <c r="AH3052" s="20"/>
    </row>
    <row r="3053" spans="1:34" s="1" customFormat="1">
      <c r="A3053" s="96"/>
      <c r="B3053" s="96"/>
      <c r="C3053" s="470"/>
      <c r="D3053" s="96"/>
      <c r="E3053" s="96"/>
      <c r="F3053" s="96"/>
      <c r="G3053" s="96"/>
      <c r="H3053" s="96"/>
      <c r="I3053" s="16"/>
      <c r="J3053" s="16"/>
      <c r="K3053" s="32"/>
      <c r="L3053" s="16"/>
      <c r="M3053" s="16"/>
      <c r="N3053" s="16"/>
      <c r="AA3053" s="20"/>
      <c r="AB3053" s="20"/>
      <c r="AC3053" s="20"/>
      <c r="AD3053" s="20"/>
      <c r="AE3053" s="20"/>
      <c r="AF3053" s="20"/>
      <c r="AG3053" s="20"/>
      <c r="AH3053" s="20"/>
    </row>
    <row r="3054" spans="1:34" s="1" customFormat="1">
      <c r="A3054" s="96"/>
      <c r="B3054" s="96"/>
      <c r="C3054" s="470"/>
      <c r="D3054" s="96"/>
      <c r="E3054" s="96"/>
      <c r="F3054" s="96"/>
      <c r="G3054" s="96"/>
      <c r="H3054" s="96"/>
      <c r="I3054" s="16"/>
      <c r="J3054" s="16"/>
      <c r="K3054" s="32"/>
      <c r="L3054" s="16"/>
      <c r="M3054" s="16"/>
      <c r="N3054" s="16"/>
      <c r="AA3054" s="20"/>
      <c r="AB3054" s="20"/>
      <c r="AC3054" s="20"/>
      <c r="AD3054" s="20"/>
      <c r="AE3054" s="20"/>
      <c r="AF3054" s="20"/>
      <c r="AG3054" s="20"/>
      <c r="AH3054" s="20"/>
    </row>
    <row r="3055" spans="1:34" s="1" customFormat="1">
      <c r="A3055" s="96"/>
      <c r="B3055" s="96"/>
      <c r="C3055" s="470"/>
      <c r="D3055" s="96"/>
      <c r="E3055" s="96"/>
      <c r="F3055" s="96"/>
      <c r="G3055" s="96"/>
      <c r="H3055" s="96"/>
      <c r="I3055" s="16"/>
      <c r="J3055" s="16"/>
      <c r="K3055" s="32"/>
      <c r="L3055" s="16"/>
      <c r="M3055" s="16"/>
      <c r="N3055" s="16"/>
      <c r="AA3055" s="20"/>
      <c r="AB3055" s="20"/>
      <c r="AC3055" s="20"/>
      <c r="AD3055" s="20"/>
      <c r="AE3055" s="20"/>
      <c r="AF3055" s="20"/>
      <c r="AG3055" s="20"/>
      <c r="AH3055" s="20"/>
    </row>
    <row r="3056" spans="1:34" s="1" customFormat="1">
      <c r="A3056" s="96"/>
      <c r="B3056" s="96"/>
      <c r="C3056" s="470"/>
      <c r="D3056" s="96"/>
      <c r="E3056" s="96"/>
      <c r="F3056" s="96"/>
      <c r="G3056" s="96"/>
      <c r="H3056" s="96"/>
      <c r="I3056" s="16"/>
      <c r="J3056" s="16"/>
      <c r="K3056" s="32"/>
      <c r="L3056" s="16"/>
      <c r="M3056" s="16"/>
      <c r="N3056" s="16"/>
      <c r="AA3056" s="20"/>
      <c r="AB3056" s="20"/>
      <c r="AC3056" s="20"/>
      <c r="AD3056" s="20"/>
      <c r="AE3056" s="20"/>
      <c r="AF3056" s="20"/>
      <c r="AG3056" s="20"/>
      <c r="AH3056" s="20"/>
    </row>
    <row r="3057" spans="1:34" s="1" customFormat="1">
      <c r="A3057" s="96"/>
      <c r="B3057" s="96"/>
      <c r="C3057" s="470"/>
      <c r="D3057" s="96"/>
      <c r="E3057" s="96"/>
      <c r="F3057" s="96"/>
      <c r="G3057" s="96"/>
      <c r="H3057" s="96"/>
      <c r="I3057" s="16"/>
      <c r="J3057" s="16"/>
      <c r="K3057" s="32"/>
      <c r="L3057" s="16"/>
      <c r="M3057" s="16"/>
      <c r="N3057" s="16"/>
      <c r="AA3057" s="20"/>
      <c r="AB3057" s="20"/>
      <c r="AC3057" s="20"/>
      <c r="AD3057" s="20"/>
      <c r="AE3057" s="20"/>
      <c r="AF3057" s="20"/>
      <c r="AG3057" s="20"/>
      <c r="AH3057" s="20"/>
    </row>
    <row r="3058" spans="1:34" s="1" customFormat="1">
      <c r="A3058" s="96"/>
      <c r="B3058" s="96"/>
      <c r="C3058" s="470"/>
      <c r="D3058" s="96"/>
      <c r="E3058" s="96"/>
      <c r="F3058" s="96"/>
      <c r="G3058" s="96"/>
      <c r="H3058" s="96"/>
      <c r="I3058" s="16"/>
      <c r="J3058" s="16"/>
      <c r="K3058" s="32"/>
      <c r="L3058" s="16"/>
      <c r="M3058" s="16"/>
      <c r="N3058" s="16"/>
      <c r="AA3058" s="20"/>
      <c r="AB3058" s="20"/>
      <c r="AC3058" s="20"/>
      <c r="AD3058" s="20"/>
      <c r="AE3058" s="20"/>
      <c r="AF3058" s="20"/>
      <c r="AG3058" s="20"/>
      <c r="AH3058" s="20"/>
    </row>
    <row r="3059" spans="1:34" s="1" customFormat="1">
      <c r="A3059" s="96"/>
      <c r="B3059" s="96"/>
      <c r="C3059" s="470"/>
      <c r="D3059" s="96"/>
      <c r="E3059" s="96"/>
      <c r="F3059" s="96"/>
      <c r="G3059" s="96"/>
      <c r="H3059" s="96"/>
      <c r="I3059" s="16"/>
      <c r="J3059" s="16"/>
      <c r="K3059" s="32"/>
      <c r="L3059" s="16"/>
      <c r="M3059" s="16"/>
      <c r="N3059" s="16"/>
      <c r="AA3059" s="20"/>
      <c r="AB3059" s="20"/>
      <c r="AC3059" s="20"/>
      <c r="AD3059" s="20"/>
      <c r="AE3059" s="20"/>
      <c r="AF3059" s="20"/>
      <c r="AG3059" s="20"/>
      <c r="AH3059" s="20"/>
    </row>
    <row r="3060" spans="1:34" s="1" customFormat="1">
      <c r="A3060" s="96"/>
      <c r="B3060" s="96"/>
      <c r="C3060" s="470"/>
      <c r="D3060" s="96"/>
      <c r="E3060" s="96"/>
      <c r="F3060" s="96"/>
      <c r="G3060" s="96"/>
      <c r="H3060" s="96"/>
      <c r="I3060" s="16"/>
      <c r="J3060" s="16"/>
      <c r="K3060" s="32"/>
      <c r="L3060" s="16"/>
      <c r="M3060" s="16"/>
      <c r="N3060" s="16"/>
      <c r="AA3060" s="20"/>
      <c r="AB3060" s="20"/>
      <c r="AC3060" s="20"/>
      <c r="AD3060" s="20"/>
      <c r="AE3060" s="20"/>
      <c r="AF3060" s="20"/>
      <c r="AG3060" s="20"/>
      <c r="AH3060" s="20"/>
    </row>
    <row r="3061" spans="1:34" s="1" customFormat="1">
      <c r="A3061" s="96"/>
      <c r="B3061" s="96"/>
      <c r="C3061" s="470"/>
      <c r="D3061" s="96"/>
      <c r="E3061" s="96"/>
      <c r="F3061" s="96"/>
      <c r="G3061" s="96"/>
      <c r="H3061" s="96"/>
      <c r="I3061" s="16"/>
      <c r="J3061" s="16"/>
      <c r="K3061" s="32"/>
      <c r="L3061" s="16"/>
      <c r="M3061" s="16"/>
      <c r="N3061" s="16"/>
      <c r="AA3061" s="20"/>
      <c r="AB3061" s="20"/>
      <c r="AC3061" s="20"/>
      <c r="AD3061" s="20"/>
      <c r="AE3061" s="20"/>
      <c r="AF3061" s="20"/>
      <c r="AG3061" s="20"/>
      <c r="AH3061" s="20"/>
    </row>
    <row r="3062" spans="1:34" s="1" customFormat="1">
      <c r="A3062" s="96"/>
      <c r="B3062" s="96"/>
      <c r="C3062" s="470"/>
      <c r="D3062" s="96"/>
      <c r="E3062" s="96"/>
      <c r="F3062" s="96"/>
      <c r="G3062" s="96"/>
      <c r="H3062" s="96"/>
      <c r="I3062" s="16"/>
      <c r="J3062" s="16"/>
      <c r="K3062" s="32"/>
      <c r="L3062" s="16"/>
      <c r="M3062" s="16"/>
      <c r="N3062" s="16"/>
      <c r="AA3062" s="20"/>
      <c r="AB3062" s="20"/>
      <c r="AC3062" s="20"/>
      <c r="AD3062" s="20"/>
      <c r="AE3062" s="20"/>
      <c r="AF3062" s="20"/>
      <c r="AG3062" s="20"/>
      <c r="AH3062" s="20"/>
    </row>
    <row r="3063" spans="1:34" s="1" customFormat="1">
      <c r="A3063" s="96"/>
      <c r="B3063" s="96"/>
      <c r="C3063" s="470"/>
      <c r="D3063" s="96"/>
      <c r="E3063" s="96"/>
      <c r="F3063" s="96"/>
      <c r="G3063" s="96"/>
      <c r="H3063" s="96"/>
      <c r="I3063" s="16"/>
      <c r="J3063" s="16"/>
      <c r="K3063" s="32"/>
      <c r="L3063" s="16"/>
      <c r="M3063" s="16"/>
      <c r="N3063" s="16"/>
      <c r="AA3063" s="20"/>
      <c r="AB3063" s="20"/>
      <c r="AC3063" s="20"/>
      <c r="AD3063" s="20"/>
      <c r="AE3063" s="20"/>
      <c r="AF3063" s="20"/>
      <c r="AG3063" s="20"/>
      <c r="AH3063" s="20"/>
    </row>
    <row r="3064" spans="1:34" s="1" customFormat="1">
      <c r="A3064" s="96"/>
      <c r="B3064" s="96"/>
      <c r="C3064" s="470"/>
      <c r="D3064" s="96"/>
      <c r="E3064" s="96"/>
      <c r="F3064" s="96"/>
      <c r="G3064" s="96"/>
      <c r="H3064" s="96"/>
      <c r="I3064" s="16"/>
      <c r="J3064" s="16"/>
      <c r="K3064" s="32"/>
      <c r="L3064" s="16"/>
      <c r="M3064" s="16"/>
      <c r="N3064" s="16"/>
      <c r="AA3064" s="20"/>
      <c r="AB3064" s="20"/>
      <c r="AC3064" s="20"/>
      <c r="AD3064" s="20"/>
      <c r="AE3064" s="20"/>
      <c r="AF3064" s="20"/>
      <c r="AG3064" s="20"/>
      <c r="AH3064" s="20"/>
    </row>
    <row r="3065" spans="1:34" s="1" customFormat="1">
      <c r="A3065" s="96"/>
      <c r="B3065" s="96"/>
      <c r="C3065" s="470"/>
      <c r="D3065" s="96"/>
      <c r="E3065" s="96"/>
      <c r="F3065" s="96"/>
      <c r="G3065" s="96"/>
      <c r="H3065" s="96"/>
      <c r="I3065" s="16"/>
      <c r="J3065" s="16"/>
      <c r="K3065" s="32"/>
      <c r="L3065" s="16"/>
      <c r="M3065" s="16"/>
      <c r="N3065" s="16"/>
      <c r="AA3065" s="20"/>
      <c r="AB3065" s="20"/>
      <c r="AC3065" s="20"/>
      <c r="AD3065" s="20"/>
      <c r="AE3065" s="20"/>
      <c r="AF3065" s="20"/>
      <c r="AG3065" s="20"/>
      <c r="AH3065" s="20"/>
    </row>
    <row r="3066" spans="1:34" s="1" customFormat="1">
      <c r="A3066" s="96"/>
      <c r="B3066" s="96"/>
      <c r="C3066" s="470"/>
      <c r="D3066" s="96"/>
      <c r="E3066" s="96"/>
      <c r="F3066" s="96"/>
      <c r="G3066" s="96"/>
      <c r="H3066" s="96"/>
      <c r="I3066" s="16"/>
      <c r="J3066" s="16"/>
      <c r="K3066" s="32"/>
      <c r="L3066" s="16"/>
      <c r="M3066" s="16"/>
      <c r="N3066" s="16"/>
      <c r="AA3066" s="20"/>
      <c r="AB3066" s="20"/>
      <c r="AC3066" s="20"/>
      <c r="AD3066" s="20"/>
      <c r="AE3066" s="20"/>
      <c r="AF3066" s="20"/>
      <c r="AG3066" s="20"/>
      <c r="AH3066" s="20"/>
    </row>
    <row r="3067" spans="1:34" s="1" customFormat="1">
      <c r="A3067" s="96"/>
      <c r="B3067" s="96"/>
      <c r="C3067" s="470"/>
      <c r="D3067" s="96"/>
      <c r="E3067" s="96"/>
      <c r="F3067" s="96"/>
      <c r="G3067" s="96"/>
      <c r="H3067" s="96"/>
      <c r="I3067" s="16"/>
      <c r="J3067" s="16"/>
      <c r="K3067" s="32"/>
      <c r="L3067" s="16"/>
      <c r="M3067" s="16"/>
      <c r="N3067" s="16"/>
      <c r="AA3067" s="20"/>
      <c r="AB3067" s="20"/>
      <c r="AC3067" s="20"/>
      <c r="AD3067" s="20"/>
      <c r="AE3067" s="20"/>
      <c r="AF3067" s="20"/>
      <c r="AG3067" s="20"/>
      <c r="AH3067" s="20"/>
    </row>
    <row r="3068" spans="1:34" s="1" customFormat="1">
      <c r="A3068" s="96"/>
      <c r="B3068" s="96"/>
      <c r="C3068" s="470"/>
      <c r="D3068" s="96"/>
      <c r="E3068" s="96"/>
      <c r="F3068" s="96"/>
      <c r="G3068" s="96"/>
      <c r="H3068" s="96"/>
      <c r="I3068" s="16"/>
      <c r="J3068" s="16"/>
      <c r="K3068" s="32"/>
      <c r="L3068" s="16"/>
      <c r="M3068" s="16"/>
      <c r="N3068" s="16"/>
      <c r="AA3068" s="20"/>
      <c r="AB3068" s="20"/>
      <c r="AC3068" s="20"/>
      <c r="AD3068" s="20"/>
      <c r="AE3068" s="20"/>
      <c r="AF3068" s="20"/>
      <c r="AG3068" s="20"/>
      <c r="AH3068" s="20"/>
    </row>
    <row r="3069" spans="1:34" s="1" customFormat="1">
      <c r="A3069" s="96"/>
      <c r="B3069" s="96"/>
      <c r="C3069" s="470"/>
      <c r="D3069" s="96"/>
      <c r="E3069" s="96"/>
      <c r="F3069" s="96"/>
      <c r="G3069" s="96"/>
      <c r="H3069" s="96"/>
      <c r="I3069" s="16"/>
      <c r="J3069" s="16"/>
      <c r="K3069" s="32"/>
      <c r="L3069" s="16"/>
      <c r="M3069" s="16"/>
      <c r="N3069" s="16"/>
      <c r="AA3069" s="20"/>
      <c r="AB3069" s="20"/>
      <c r="AC3069" s="20"/>
      <c r="AD3069" s="20"/>
      <c r="AE3069" s="20"/>
      <c r="AF3069" s="20"/>
      <c r="AG3069" s="20"/>
      <c r="AH3069" s="20"/>
    </row>
    <row r="3070" spans="1:34" s="1" customFormat="1">
      <c r="A3070" s="96"/>
      <c r="B3070" s="96"/>
      <c r="C3070" s="470"/>
      <c r="D3070" s="96"/>
      <c r="E3070" s="96"/>
      <c r="F3070" s="96"/>
      <c r="G3070" s="96"/>
      <c r="H3070" s="96"/>
      <c r="I3070" s="16"/>
      <c r="J3070" s="16"/>
      <c r="K3070" s="32"/>
      <c r="L3070" s="16"/>
      <c r="M3070" s="16"/>
      <c r="N3070" s="16"/>
      <c r="AA3070" s="20"/>
      <c r="AB3070" s="20"/>
      <c r="AC3070" s="20"/>
      <c r="AD3070" s="20"/>
      <c r="AE3070" s="20"/>
      <c r="AF3070" s="20"/>
      <c r="AG3070" s="20"/>
      <c r="AH3070" s="20"/>
    </row>
    <row r="3071" spans="1:34" s="1" customFormat="1">
      <c r="A3071" s="96"/>
      <c r="B3071" s="96"/>
      <c r="C3071" s="470"/>
      <c r="D3071" s="96"/>
      <c r="E3071" s="96"/>
      <c r="F3071" s="96"/>
      <c r="G3071" s="96"/>
      <c r="H3071" s="96"/>
      <c r="I3071" s="16"/>
      <c r="J3071" s="16"/>
      <c r="K3071" s="32"/>
      <c r="L3071" s="16"/>
      <c r="M3071" s="16"/>
      <c r="N3071" s="16"/>
      <c r="AA3071" s="20"/>
      <c r="AB3071" s="20"/>
      <c r="AC3071" s="20"/>
      <c r="AD3071" s="20"/>
      <c r="AE3071" s="20"/>
      <c r="AF3071" s="20"/>
      <c r="AG3071" s="20"/>
      <c r="AH3071" s="20"/>
    </row>
    <row r="3072" spans="1:34" s="1" customFormat="1">
      <c r="A3072" s="96"/>
      <c r="B3072" s="96"/>
      <c r="C3072" s="470"/>
      <c r="D3072" s="96"/>
      <c r="E3072" s="96"/>
      <c r="F3072" s="96"/>
      <c r="G3072" s="96"/>
      <c r="H3072" s="96"/>
      <c r="I3072" s="16"/>
      <c r="J3072" s="16"/>
      <c r="K3072" s="32"/>
      <c r="L3072" s="16"/>
      <c r="M3072" s="16"/>
      <c r="N3072" s="16"/>
      <c r="AA3072" s="20"/>
      <c r="AB3072" s="20"/>
      <c r="AC3072" s="20"/>
      <c r="AD3072" s="20"/>
      <c r="AE3072" s="20"/>
      <c r="AF3072" s="20"/>
      <c r="AG3072" s="20"/>
      <c r="AH3072" s="20"/>
    </row>
    <row r="3073" spans="1:34" s="1" customFormat="1">
      <c r="A3073" s="96"/>
      <c r="B3073" s="96"/>
      <c r="C3073" s="470"/>
      <c r="D3073" s="96"/>
      <c r="E3073" s="96"/>
      <c r="F3073" s="96"/>
      <c r="G3073" s="96"/>
      <c r="H3073" s="96"/>
      <c r="I3073" s="16"/>
      <c r="J3073" s="16"/>
      <c r="K3073" s="32"/>
      <c r="L3073" s="16"/>
      <c r="M3073" s="16"/>
      <c r="N3073" s="16"/>
      <c r="AA3073" s="20"/>
      <c r="AB3073" s="20"/>
      <c r="AC3073" s="20"/>
      <c r="AD3073" s="20"/>
      <c r="AE3073" s="20"/>
      <c r="AF3073" s="20"/>
      <c r="AG3073" s="20"/>
      <c r="AH3073" s="20"/>
    </row>
    <row r="3074" spans="1:34" s="1" customFormat="1">
      <c r="A3074" s="96"/>
      <c r="B3074" s="96"/>
      <c r="C3074" s="470"/>
      <c r="D3074" s="96"/>
      <c r="E3074" s="96"/>
      <c r="F3074" s="96"/>
      <c r="G3074" s="96"/>
      <c r="H3074" s="96"/>
      <c r="I3074" s="16"/>
      <c r="J3074" s="16"/>
      <c r="K3074" s="32"/>
      <c r="L3074" s="16"/>
      <c r="M3074" s="16"/>
      <c r="N3074" s="16"/>
      <c r="AA3074" s="20"/>
      <c r="AB3074" s="20"/>
      <c r="AC3074" s="20"/>
      <c r="AD3074" s="20"/>
      <c r="AE3074" s="20"/>
      <c r="AF3074" s="20"/>
      <c r="AG3074" s="20"/>
      <c r="AH3074" s="20"/>
    </row>
    <row r="3075" spans="1:34" s="1" customFormat="1">
      <c r="A3075" s="96"/>
      <c r="B3075" s="96"/>
      <c r="C3075" s="470"/>
      <c r="D3075" s="96"/>
      <c r="E3075" s="96"/>
      <c r="F3075" s="96"/>
      <c r="G3075" s="96"/>
      <c r="H3075" s="96"/>
      <c r="I3075" s="16"/>
      <c r="J3075" s="16"/>
      <c r="K3075" s="32"/>
      <c r="L3075" s="16"/>
      <c r="M3075" s="16"/>
      <c r="N3075" s="16"/>
      <c r="AA3075" s="20"/>
      <c r="AB3075" s="20"/>
      <c r="AC3075" s="20"/>
      <c r="AD3075" s="20"/>
      <c r="AE3075" s="20"/>
      <c r="AF3075" s="20"/>
      <c r="AG3075" s="20"/>
      <c r="AH3075" s="20"/>
    </row>
    <row r="3076" spans="1:34" s="1" customFormat="1">
      <c r="A3076" s="96"/>
      <c r="B3076" s="96"/>
      <c r="C3076" s="470"/>
      <c r="D3076" s="96"/>
      <c r="E3076" s="96"/>
      <c r="F3076" s="96"/>
      <c r="G3076" s="96"/>
      <c r="H3076" s="96"/>
      <c r="I3076" s="16"/>
      <c r="J3076" s="16"/>
      <c r="K3076" s="32"/>
      <c r="L3076" s="16"/>
      <c r="M3076" s="16"/>
      <c r="N3076" s="16"/>
      <c r="AA3076" s="20"/>
      <c r="AB3076" s="20"/>
      <c r="AC3076" s="20"/>
      <c r="AD3076" s="20"/>
      <c r="AE3076" s="20"/>
      <c r="AF3076" s="20"/>
      <c r="AG3076" s="20"/>
      <c r="AH3076" s="20"/>
    </row>
    <row r="3077" spans="1:34" s="1" customFormat="1">
      <c r="A3077" s="96"/>
      <c r="B3077" s="96"/>
      <c r="C3077" s="470"/>
      <c r="D3077" s="96"/>
      <c r="E3077" s="96"/>
      <c r="F3077" s="96"/>
      <c r="G3077" s="96"/>
      <c r="H3077" s="96"/>
      <c r="I3077" s="16"/>
      <c r="J3077" s="16"/>
      <c r="K3077" s="32"/>
      <c r="L3077" s="16"/>
      <c r="M3077" s="16"/>
      <c r="N3077" s="16"/>
      <c r="AA3077" s="20"/>
      <c r="AB3077" s="20"/>
      <c r="AC3077" s="20"/>
      <c r="AD3077" s="20"/>
      <c r="AE3077" s="20"/>
      <c r="AF3077" s="20"/>
      <c r="AG3077" s="20"/>
      <c r="AH3077" s="20"/>
    </row>
    <row r="3078" spans="1:34" s="1" customFormat="1">
      <c r="A3078" s="96"/>
      <c r="B3078" s="96"/>
      <c r="C3078" s="470"/>
      <c r="D3078" s="96"/>
      <c r="E3078" s="96"/>
      <c r="F3078" s="96"/>
      <c r="G3078" s="96"/>
      <c r="H3078" s="96"/>
      <c r="I3078" s="16"/>
      <c r="J3078" s="16"/>
      <c r="K3078" s="32"/>
      <c r="L3078" s="16"/>
      <c r="M3078" s="16"/>
      <c r="N3078" s="16"/>
      <c r="AA3078" s="20"/>
      <c r="AB3078" s="20"/>
      <c r="AC3078" s="20"/>
      <c r="AD3078" s="20"/>
      <c r="AE3078" s="20"/>
      <c r="AF3078" s="20"/>
      <c r="AG3078" s="20"/>
      <c r="AH3078" s="20"/>
    </row>
    <row r="3079" spans="1:34" s="1" customFormat="1">
      <c r="A3079" s="96"/>
      <c r="B3079" s="96"/>
      <c r="C3079" s="470"/>
      <c r="D3079" s="96"/>
      <c r="E3079" s="96"/>
      <c r="F3079" s="96"/>
      <c r="G3079" s="96"/>
      <c r="H3079" s="96"/>
      <c r="I3079" s="16"/>
      <c r="J3079" s="16"/>
      <c r="K3079" s="32"/>
      <c r="L3079" s="16"/>
      <c r="M3079" s="16"/>
      <c r="N3079" s="16"/>
      <c r="AA3079" s="20"/>
      <c r="AB3079" s="20"/>
      <c r="AC3079" s="20"/>
      <c r="AD3079" s="20"/>
      <c r="AE3079" s="20"/>
      <c r="AF3079" s="20"/>
      <c r="AG3079" s="20"/>
      <c r="AH3079" s="20"/>
    </row>
    <row r="3080" spans="1:34" s="1" customFormat="1">
      <c r="A3080" s="96"/>
      <c r="B3080" s="96"/>
      <c r="C3080" s="470"/>
      <c r="D3080" s="96"/>
      <c r="E3080" s="96"/>
      <c r="F3080" s="96"/>
      <c r="G3080" s="96"/>
      <c r="H3080" s="96"/>
      <c r="I3080" s="16"/>
      <c r="J3080" s="16"/>
      <c r="K3080" s="32"/>
      <c r="L3080" s="16"/>
      <c r="M3080" s="16"/>
      <c r="N3080" s="16"/>
      <c r="AA3080" s="20"/>
      <c r="AB3080" s="20"/>
      <c r="AC3080" s="20"/>
      <c r="AD3080" s="20"/>
      <c r="AE3080" s="20"/>
      <c r="AF3080" s="20"/>
      <c r="AG3080" s="20"/>
      <c r="AH3080" s="20"/>
    </row>
    <row r="3081" spans="1:34" s="1" customFormat="1">
      <c r="A3081" s="96"/>
      <c r="B3081" s="96"/>
      <c r="C3081" s="470"/>
      <c r="D3081" s="96"/>
      <c r="E3081" s="96"/>
      <c r="F3081" s="96"/>
      <c r="G3081" s="96"/>
      <c r="H3081" s="96"/>
      <c r="I3081" s="16"/>
      <c r="J3081" s="16"/>
      <c r="K3081" s="32"/>
      <c r="L3081" s="16"/>
      <c r="M3081" s="16"/>
      <c r="N3081" s="16"/>
      <c r="AA3081" s="20"/>
      <c r="AB3081" s="20"/>
      <c r="AC3081" s="20"/>
      <c r="AD3081" s="20"/>
      <c r="AE3081" s="20"/>
      <c r="AF3081" s="20"/>
      <c r="AG3081" s="20"/>
      <c r="AH3081" s="20"/>
    </row>
    <row r="3082" spans="1:34" s="1" customFormat="1">
      <c r="A3082" s="96"/>
      <c r="B3082" s="96"/>
      <c r="C3082" s="470"/>
      <c r="D3082" s="96"/>
      <c r="E3082" s="96"/>
      <c r="F3082" s="96"/>
      <c r="G3082" s="96"/>
      <c r="H3082" s="96"/>
      <c r="I3082" s="16"/>
      <c r="J3082" s="16"/>
      <c r="K3082" s="32"/>
      <c r="L3082" s="16"/>
      <c r="M3082" s="16"/>
      <c r="N3082" s="16"/>
      <c r="AA3082" s="20"/>
      <c r="AB3082" s="20"/>
      <c r="AC3082" s="20"/>
      <c r="AD3082" s="20"/>
      <c r="AE3082" s="20"/>
      <c r="AF3082" s="20"/>
      <c r="AG3082" s="20"/>
      <c r="AH3082" s="20"/>
    </row>
    <row r="3083" spans="1:34" s="1" customFormat="1">
      <c r="A3083" s="96"/>
      <c r="B3083" s="96"/>
      <c r="C3083" s="470"/>
      <c r="D3083" s="96"/>
      <c r="E3083" s="96"/>
      <c r="F3083" s="96"/>
      <c r="G3083" s="96"/>
      <c r="H3083" s="96"/>
      <c r="I3083" s="16"/>
      <c r="J3083" s="16"/>
      <c r="K3083" s="32"/>
      <c r="L3083" s="16"/>
      <c r="M3083" s="16"/>
      <c r="N3083" s="16"/>
      <c r="AA3083" s="20"/>
      <c r="AB3083" s="20"/>
      <c r="AC3083" s="20"/>
      <c r="AD3083" s="20"/>
      <c r="AE3083" s="20"/>
      <c r="AF3083" s="20"/>
      <c r="AG3083" s="20"/>
      <c r="AH3083" s="20"/>
    </row>
    <row r="3084" spans="1:34" s="1" customFormat="1">
      <c r="A3084" s="96"/>
      <c r="B3084" s="96"/>
      <c r="C3084" s="470"/>
      <c r="D3084" s="96"/>
      <c r="E3084" s="96"/>
      <c r="F3084" s="96"/>
      <c r="G3084" s="96"/>
      <c r="H3084" s="96"/>
      <c r="I3084" s="16"/>
      <c r="J3084" s="16"/>
      <c r="K3084" s="32"/>
      <c r="L3084" s="16"/>
      <c r="M3084" s="16"/>
      <c r="N3084" s="16"/>
      <c r="AA3084" s="20"/>
      <c r="AB3084" s="20"/>
      <c r="AC3084" s="20"/>
      <c r="AD3084" s="20"/>
      <c r="AE3084" s="20"/>
      <c r="AF3084" s="20"/>
      <c r="AG3084" s="20"/>
      <c r="AH3084" s="20"/>
    </row>
    <row r="3085" spans="1:34" s="1" customFormat="1">
      <c r="A3085" s="96"/>
      <c r="B3085" s="96"/>
      <c r="C3085" s="470"/>
      <c r="D3085" s="96"/>
      <c r="E3085" s="96"/>
      <c r="F3085" s="96"/>
      <c r="G3085" s="96"/>
      <c r="H3085" s="96"/>
      <c r="I3085" s="16"/>
      <c r="J3085" s="16"/>
      <c r="K3085" s="32"/>
      <c r="L3085" s="16"/>
      <c r="M3085" s="16"/>
      <c r="N3085" s="16"/>
      <c r="AA3085" s="20"/>
      <c r="AB3085" s="20"/>
      <c r="AC3085" s="20"/>
      <c r="AD3085" s="20"/>
      <c r="AE3085" s="20"/>
      <c r="AF3085" s="20"/>
      <c r="AG3085" s="20"/>
      <c r="AH3085" s="20"/>
    </row>
    <row r="3086" spans="1:34" s="1" customFormat="1">
      <c r="A3086" s="96"/>
      <c r="B3086" s="96"/>
      <c r="C3086" s="470"/>
      <c r="D3086" s="96"/>
      <c r="E3086" s="96"/>
      <c r="F3086" s="96"/>
      <c r="G3086" s="96"/>
      <c r="H3086" s="96"/>
      <c r="I3086" s="16"/>
      <c r="J3086" s="16"/>
      <c r="K3086" s="32"/>
      <c r="L3086" s="16"/>
      <c r="M3086" s="16"/>
      <c r="N3086" s="16"/>
      <c r="AA3086" s="20"/>
      <c r="AB3086" s="20"/>
      <c r="AC3086" s="20"/>
      <c r="AD3086" s="20"/>
      <c r="AE3086" s="20"/>
      <c r="AF3086" s="20"/>
      <c r="AG3086" s="20"/>
      <c r="AH3086" s="20"/>
    </row>
    <row r="3087" spans="1:34" s="1" customFormat="1">
      <c r="A3087" s="96"/>
      <c r="B3087" s="96"/>
      <c r="C3087" s="470"/>
      <c r="D3087" s="96"/>
      <c r="E3087" s="96"/>
      <c r="F3087" s="96"/>
      <c r="G3087" s="96"/>
      <c r="H3087" s="96"/>
      <c r="I3087" s="16"/>
      <c r="J3087" s="16"/>
      <c r="K3087" s="32"/>
      <c r="L3087" s="16"/>
      <c r="M3087" s="16"/>
      <c r="N3087" s="16"/>
      <c r="AA3087" s="20"/>
      <c r="AB3087" s="20"/>
      <c r="AC3087" s="20"/>
      <c r="AD3087" s="20"/>
      <c r="AE3087" s="20"/>
      <c r="AF3087" s="20"/>
      <c r="AG3087" s="20"/>
      <c r="AH3087" s="20"/>
    </row>
    <row r="3088" spans="1:34" s="1" customFormat="1">
      <c r="A3088" s="96"/>
      <c r="B3088" s="96"/>
      <c r="C3088" s="470"/>
      <c r="D3088" s="96"/>
      <c r="E3088" s="96"/>
      <c r="F3088" s="96"/>
      <c r="G3088" s="96"/>
      <c r="H3088" s="96"/>
      <c r="I3088" s="16"/>
      <c r="J3088" s="16"/>
      <c r="K3088" s="32"/>
      <c r="L3088" s="16"/>
      <c r="M3088" s="16"/>
      <c r="N3088" s="16"/>
      <c r="AA3088" s="20"/>
      <c r="AB3088" s="20"/>
      <c r="AC3088" s="20"/>
      <c r="AD3088" s="20"/>
      <c r="AE3088" s="20"/>
      <c r="AF3088" s="20"/>
      <c r="AG3088" s="20"/>
      <c r="AH3088" s="20"/>
    </row>
    <row r="3089" spans="1:34" s="1" customFormat="1">
      <c r="A3089" s="96"/>
      <c r="B3089" s="96"/>
      <c r="C3089" s="470"/>
      <c r="D3089" s="96"/>
      <c r="E3089" s="96"/>
      <c r="F3089" s="96"/>
      <c r="G3089" s="96"/>
      <c r="H3089" s="96"/>
      <c r="I3089" s="16"/>
      <c r="J3089" s="16"/>
      <c r="K3089" s="32"/>
      <c r="L3089" s="16"/>
      <c r="M3089" s="16"/>
      <c r="N3089" s="16"/>
      <c r="AA3089" s="20"/>
      <c r="AB3089" s="20"/>
      <c r="AC3089" s="20"/>
      <c r="AD3089" s="20"/>
      <c r="AE3089" s="20"/>
      <c r="AF3089" s="20"/>
      <c r="AG3089" s="20"/>
      <c r="AH3089" s="20"/>
    </row>
    <row r="3090" spans="1:34" s="1" customFormat="1">
      <c r="A3090" s="96"/>
      <c r="B3090" s="96"/>
      <c r="C3090" s="470"/>
      <c r="D3090" s="96"/>
      <c r="E3090" s="96"/>
      <c r="F3090" s="96"/>
      <c r="G3090" s="96"/>
      <c r="H3090" s="96"/>
      <c r="I3090" s="16"/>
      <c r="J3090" s="16"/>
      <c r="K3090" s="32"/>
      <c r="L3090" s="16"/>
      <c r="M3090" s="16"/>
      <c r="N3090" s="16"/>
      <c r="AA3090" s="20"/>
      <c r="AB3090" s="20"/>
      <c r="AC3090" s="20"/>
      <c r="AD3090" s="20"/>
      <c r="AE3090" s="20"/>
      <c r="AF3090" s="20"/>
      <c r="AG3090" s="20"/>
      <c r="AH3090" s="20"/>
    </row>
    <row r="3091" spans="1:34" s="1" customFormat="1">
      <c r="A3091" s="96"/>
      <c r="B3091" s="96"/>
      <c r="C3091" s="470"/>
      <c r="D3091" s="96"/>
      <c r="E3091" s="96"/>
      <c r="F3091" s="96"/>
      <c r="G3091" s="96"/>
      <c r="H3091" s="96"/>
      <c r="I3091" s="16"/>
      <c r="J3091" s="16"/>
      <c r="K3091" s="32"/>
      <c r="L3091" s="16"/>
      <c r="M3091" s="16"/>
      <c r="N3091" s="16"/>
      <c r="AA3091" s="20"/>
      <c r="AB3091" s="20"/>
      <c r="AC3091" s="20"/>
      <c r="AD3091" s="20"/>
      <c r="AE3091" s="20"/>
      <c r="AF3091" s="20"/>
      <c r="AG3091" s="20"/>
      <c r="AH3091" s="20"/>
    </row>
    <row r="3092" spans="1:34" s="1" customFormat="1">
      <c r="A3092" s="96"/>
      <c r="B3092" s="96"/>
      <c r="C3092" s="470"/>
      <c r="D3092" s="96"/>
      <c r="E3092" s="96"/>
      <c r="F3092" s="96"/>
      <c r="G3092" s="96"/>
      <c r="H3092" s="96"/>
      <c r="I3092" s="16"/>
      <c r="J3092" s="16"/>
      <c r="K3092" s="32"/>
      <c r="L3092" s="16"/>
      <c r="M3092" s="16"/>
      <c r="N3092" s="16"/>
      <c r="AA3092" s="20"/>
      <c r="AB3092" s="20"/>
      <c r="AC3092" s="20"/>
      <c r="AD3092" s="20"/>
      <c r="AE3092" s="20"/>
      <c r="AF3092" s="20"/>
      <c r="AG3092" s="20"/>
      <c r="AH3092" s="20"/>
    </row>
    <row r="3093" spans="1:34" s="1" customFormat="1">
      <c r="A3093" s="96"/>
      <c r="B3093" s="96"/>
      <c r="C3093" s="470"/>
      <c r="D3093" s="96"/>
      <c r="E3093" s="96"/>
      <c r="F3093" s="96"/>
      <c r="G3093" s="96"/>
      <c r="H3093" s="96"/>
      <c r="I3093" s="16"/>
      <c r="J3093" s="16"/>
      <c r="K3093" s="32"/>
      <c r="L3093" s="16"/>
      <c r="M3093" s="16"/>
      <c r="N3093" s="16"/>
      <c r="AA3093" s="20"/>
      <c r="AB3093" s="20"/>
      <c r="AC3093" s="20"/>
      <c r="AD3093" s="20"/>
      <c r="AE3093" s="20"/>
      <c r="AF3093" s="20"/>
      <c r="AG3093" s="20"/>
      <c r="AH3093" s="20"/>
    </row>
    <row r="3094" spans="1:34" s="1" customFormat="1">
      <c r="A3094" s="96"/>
      <c r="B3094" s="96"/>
      <c r="C3094" s="470"/>
      <c r="D3094" s="96"/>
      <c r="E3094" s="96"/>
      <c r="F3094" s="96"/>
      <c r="G3094" s="96"/>
      <c r="H3094" s="96"/>
      <c r="I3094" s="16"/>
      <c r="J3094" s="16"/>
      <c r="K3094" s="32"/>
      <c r="L3094" s="16"/>
      <c r="M3094" s="16"/>
      <c r="N3094" s="16"/>
      <c r="AA3094" s="20"/>
      <c r="AB3094" s="20"/>
      <c r="AC3094" s="20"/>
      <c r="AD3094" s="20"/>
      <c r="AE3094" s="20"/>
      <c r="AF3094" s="20"/>
      <c r="AG3094" s="20"/>
      <c r="AH3094" s="20"/>
    </row>
    <row r="3095" spans="1:34" s="1" customFormat="1">
      <c r="A3095" s="96"/>
      <c r="B3095" s="96"/>
      <c r="C3095" s="470"/>
      <c r="D3095" s="96"/>
      <c r="E3095" s="96"/>
      <c r="F3095" s="96"/>
      <c r="G3095" s="96"/>
      <c r="H3095" s="96"/>
      <c r="I3095" s="16"/>
      <c r="J3095" s="16"/>
      <c r="K3095" s="32"/>
      <c r="L3095" s="16"/>
      <c r="M3095" s="16"/>
      <c r="N3095" s="16"/>
      <c r="AA3095" s="20"/>
      <c r="AB3095" s="20"/>
      <c r="AC3095" s="20"/>
      <c r="AD3095" s="20"/>
      <c r="AE3095" s="20"/>
      <c r="AF3095" s="20"/>
      <c r="AG3095" s="20"/>
      <c r="AH3095" s="20"/>
    </row>
    <row r="3096" spans="1:34" s="1" customFormat="1">
      <c r="A3096" s="96"/>
      <c r="B3096" s="96"/>
      <c r="C3096" s="470"/>
      <c r="D3096" s="96"/>
      <c r="E3096" s="96"/>
      <c r="F3096" s="96"/>
      <c r="G3096" s="96"/>
      <c r="H3096" s="96"/>
      <c r="I3096" s="16"/>
      <c r="J3096" s="16"/>
      <c r="K3096" s="32"/>
      <c r="L3096" s="16"/>
      <c r="M3096" s="16"/>
      <c r="N3096" s="16"/>
      <c r="AA3096" s="20"/>
      <c r="AB3096" s="20"/>
      <c r="AC3096" s="20"/>
      <c r="AD3096" s="20"/>
      <c r="AE3096" s="20"/>
      <c r="AF3096" s="20"/>
      <c r="AG3096" s="20"/>
      <c r="AH3096" s="20"/>
    </row>
    <row r="3097" spans="1:34" s="1" customFormat="1">
      <c r="A3097" s="96"/>
      <c r="B3097" s="96"/>
      <c r="C3097" s="470"/>
      <c r="D3097" s="96"/>
      <c r="E3097" s="96"/>
      <c r="F3097" s="96"/>
      <c r="G3097" s="96"/>
      <c r="H3097" s="96"/>
      <c r="I3097" s="16"/>
      <c r="J3097" s="16"/>
      <c r="K3097" s="32"/>
      <c r="L3097" s="16"/>
      <c r="M3097" s="16"/>
      <c r="N3097" s="16"/>
      <c r="AA3097" s="20"/>
      <c r="AB3097" s="20"/>
      <c r="AC3097" s="20"/>
      <c r="AD3097" s="20"/>
      <c r="AE3097" s="20"/>
      <c r="AF3097" s="20"/>
      <c r="AG3097" s="20"/>
      <c r="AH3097" s="20"/>
    </row>
    <row r="3098" spans="1:34" s="1" customFormat="1">
      <c r="A3098" s="96"/>
      <c r="B3098" s="96"/>
      <c r="C3098" s="470"/>
      <c r="D3098" s="96"/>
      <c r="E3098" s="96"/>
      <c r="F3098" s="96"/>
      <c r="G3098" s="96"/>
      <c r="H3098" s="96"/>
      <c r="I3098" s="16"/>
      <c r="J3098" s="16"/>
      <c r="K3098" s="32"/>
      <c r="L3098" s="16"/>
      <c r="M3098" s="16"/>
      <c r="N3098" s="16"/>
      <c r="AA3098" s="20"/>
      <c r="AB3098" s="20"/>
      <c r="AC3098" s="20"/>
      <c r="AD3098" s="20"/>
      <c r="AE3098" s="20"/>
      <c r="AF3098" s="20"/>
      <c r="AG3098" s="20"/>
      <c r="AH3098" s="20"/>
    </row>
    <row r="3099" spans="1:34" s="1" customFormat="1">
      <c r="A3099" s="96"/>
      <c r="B3099" s="96"/>
      <c r="C3099" s="470"/>
      <c r="D3099" s="96"/>
      <c r="E3099" s="96"/>
      <c r="F3099" s="96"/>
      <c r="G3099" s="96"/>
      <c r="H3099" s="96"/>
      <c r="I3099" s="16"/>
      <c r="J3099" s="16"/>
      <c r="K3099" s="32"/>
      <c r="L3099" s="16"/>
      <c r="M3099" s="16"/>
      <c r="N3099" s="16"/>
      <c r="AA3099" s="20"/>
      <c r="AB3099" s="20"/>
      <c r="AC3099" s="20"/>
      <c r="AD3099" s="20"/>
      <c r="AE3099" s="20"/>
      <c r="AF3099" s="20"/>
      <c r="AG3099" s="20"/>
      <c r="AH3099" s="20"/>
    </row>
    <row r="3100" spans="1:34" s="1" customFormat="1">
      <c r="A3100" s="96"/>
      <c r="B3100" s="96"/>
      <c r="C3100" s="470"/>
      <c r="D3100" s="96"/>
      <c r="E3100" s="96"/>
      <c r="F3100" s="96"/>
      <c r="G3100" s="96"/>
      <c r="H3100" s="96"/>
      <c r="I3100" s="16"/>
      <c r="J3100" s="16"/>
      <c r="K3100" s="32"/>
      <c r="L3100" s="16"/>
      <c r="M3100" s="16"/>
      <c r="N3100" s="16"/>
      <c r="AA3100" s="20"/>
      <c r="AB3100" s="20"/>
      <c r="AC3100" s="20"/>
      <c r="AD3100" s="20"/>
      <c r="AE3100" s="20"/>
      <c r="AF3100" s="20"/>
      <c r="AG3100" s="20"/>
      <c r="AH3100" s="20"/>
    </row>
    <row r="3101" spans="1:34" s="1" customFormat="1">
      <c r="A3101" s="96"/>
      <c r="B3101" s="96"/>
      <c r="C3101" s="470"/>
      <c r="D3101" s="96"/>
      <c r="E3101" s="96"/>
      <c r="F3101" s="96"/>
      <c r="G3101" s="96"/>
      <c r="H3101" s="96"/>
      <c r="I3101" s="16"/>
      <c r="J3101" s="16"/>
      <c r="K3101" s="32"/>
      <c r="L3101" s="16"/>
      <c r="M3101" s="16"/>
      <c r="N3101" s="16"/>
      <c r="AA3101" s="20"/>
      <c r="AB3101" s="20"/>
      <c r="AC3101" s="20"/>
      <c r="AD3101" s="20"/>
      <c r="AE3101" s="20"/>
      <c r="AF3101" s="20"/>
      <c r="AG3101" s="20"/>
      <c r="AH3101" s="20"/>
    </row>
    <row r="3102" spans="1:34" s="1" customFormat="1">
      <c r="A3102" s="96"/>
      <c r="B3102" s="96"/>
      <c r="C3102" s="470"/>
      <c r="D3102" s="96"/>
      <c r="E3102" s="96"/>
      <c r="F3102" s="96"/>
      <c r="G3102" s="96"/>
      <c r="H3102" s="96"/>
      <c r="I3102" s="16"/>
      <c r="J3102" s="16"/>
      <c r="K3102" s="32"/>
      <c r="L3102" s="16"/>
      <c r="M3102" s="16"/>
      <c r="N3102" s="16"/>
      <c r="AA3102" s="20"/>
      <c r="AB3102" s="20"/>
      <c r="AC3102" s="20"/>
      <c r="AD3102" s="20"/>
      <c r="AE3102" s="20"/>
      <c r="AF3102" s="20"/>
      <c r="AG3102" s="20"/>
      <c r="AH3102" s="20"/>
    </row>
    <row r="3103" spans="1:34" s="1" customFormat="1">
      <c r="A3103" s="96"/>
      <c r="B3103" s="96"/>
      <c r="C3103" s="470"/>
      <c r="D3103" s="96"/>
      <c r="E3103" s="96"/>
      <c r="F3103" s="96"/>
      <c r="G3103" s="96"/>
      <c r="H3103" s="96"/>
      <c r="I3103" s="16"/>
      <c r="J3103" s="16"/>
      <c r="K3103" s="32"/>
      <c r="L3103" s="16"/>
      <c r="M3103" s="16"/>
      <c r="N3103" s="16"/>
      <c r="AA3103" s="20"/>
      <c r="AB3103" s="20"/>
      <c r="AC3103" s="20"/>
      <c r="AD3103" s="20"/>
      <c r="AE3103" s="20"/>
      <c r="AF3103" s="20"/>
      <c r="AG3103" s="20"/>
      <c r="AH3103" s="20"/>
    </row>
    <row r="3104" spans="1:34" s="1" customFormat="1">
      <c r="A3104" s="96"/>
      <c r="B3104" s="96"/>
      <c r="C3104" s="470"/>
      <c r="D3104" s="96"/>
      <c r="E3104" s="96"/>
      <c r="F3104" s="96"/>
      <c r="G3104" s="96"/>
      <c r="H3104" s="96"/>
      <c r="I3104" s="16"/>
      <c r="J3104" s="16"/>
      <c r="K3104" s="32"/>
      <c r="L3104" s="16"/>
      <c r="M3104" s="16"/>
      <c r="N3104" s="16"/>
      <c r="AA3104" s="20"/>
      <c r="AB3104" s="20"/>
      <c r="AC3104" s="20"/>
      <c r="AD3104" s="20"/>
      <c r="AE3104" s="20"/>
      <c r="AF3104" s="20"/>
      <c r="AG3104" s="20"/>
      <c r="AH3104" s="20"/>
    </row>
    <row r="3105" spans="1:34" s="1" customFormat="1">
      <c r="A3105" s="96"/>
      <c r="B3105" s="96"/>
      <c r="C3105" s="470"/>
      <c r="D3105" s="96"/>
      <c r="E3105" s="96"/>
      <c r="F3105" s="96"/>
      <c r="G3105" s="96"/>
      <c r="H3105" s="96"/>
      <c r="I3105" s="16"/>
      <c r="J3105" s="16"/>
      <c r="K3105" s="32"/>
      <c r="L3105" s="16"/>
      <c r="M3105" s="16"/>
      <c r="N3105" s="16"/>
      <c r="AA3105" s="20"/>
      <c r="AB3105" s="20"/>
      <c r="AC3105" s="20"/>
      <c r="AD3105" s="20"/>
      <c r="AE3105" s="20"/>
      <c r="AF3105" s="20"/>
      <c r="AG3105" s="20"/>
      <c r="AH3105" s="20"/>
    </row>
    <row r="3106" spans="1:34" s="1" customFormat="1">
      <c r="A3106" s="96"/>
      <c r="B3106" s="96"/>
      <c r="C3106" s="470"/>
      <c r="D3106" s="96"/>
      <c r="E3106" s="96"/>
      <c r="F3106" s="96"/>
      <c r="G3106" s="96"/>
      <c r="H3106" s="96"/>
      <c r="I3106" s="16"/>
      <c r="J3106" s="16"/>
      <c r="K3106" s="32"/>
      <c r="L3106" s="16"/>
      <c r="M3106" s="16"/>
      <c r="N3106" s="16"/>
      <c r="AA3106" s="20"/>
      <c r="AB3106" s="20"/>
      <c r="AC3106" s="20"/>
      <c r="AD3106" s="20"/>
      <c r="AE3106" s="20"/>
      <c r="AF3106" s="20"/>
      <c r="AG3106" s="20"/>
      <c r="AH3106" s="20"/>
    </row>
    <row r="3107" spans="1:34" s="1" customFormat="1">
      <c r="A3107" s="96"/>
      <c r="B3107" s="96"/>
      <c r="C3107" s="470"/>
      <c r="D3107" s="96"/>
      <c r="E3107" s="96"/>
      <c r="F3107" s="96"/>
      <c r="G3107" s="96"/>
      <c r="H3107" s="96"/>
      <c r="I3107" s="16"/>
      <c r="J3107" s="16"/>
      <c r="K3107" s="32"/>
      <c r="L3107" s="16"/>
      <c r="M3107" s="16"/>
      <c r="N3107" s="16"/>
      <c r="AA3107" s="20"/>
      <c r="AB3107" s="20"/>
      <c r="AC3107" s="20"/>
      <c r="AD3107" s="20"/>
      <c r="AE3107" s="20"/>
      <c r="AF3107" s="20"/>
      <c r="AG3107" s="20"/>
      <c r="AH3107" s="20"/>
    </row>
    <row r="3108" spans="1:34" s="1" customFormat="1">
      <c r="A3108" s="96"/>
      <c r="B3108" s="96"/>
      <c r="C3108" s="470"/>
      <c r="D3108" s="96"/>
      <c r="E3108" s="96"/>
      <c r="F3108" s="96"/>
      <c r="G3108" s="96"/>
      <c r="H3108" s="96"/>
      <c r="I3108" s="16"/>
      <c r="J3108" s="16"/>
      <c r="K3108" s="32"/>
      <c r="L3108" s="16"/>
      <c r="M3108" s="16"/>
      <c r="N3108" s="16"/>
      <c r="AA3108" s="20"/>
      <c r="AB3108" s="20"/>
      <c r="AC3108" s="20"/>
      <c r="AD3108" s="20"/>
      <c r="AE3108" s="20"/>
      <c r="AF3108" s="20"/>
      <c r="AG3108" s="20"/>
      <c r="AH3108" s="20"/>
    </row>
    <row r="3109" spans="1:34" s="1" customFormat="1">
      <c r="A3109" s="96"/>
      <c r="B3109" s="96"/>
      <c r="C3109" s="470"/>
      <c r="D3109" s="96"/>
      <c r="E3109" s="96"/>
      <c r="F3109" s="96"/>
      <c r="G3109" s="96"/>
      <c r="H3109" s="96"/>
      <c r="I3109" s="16"/>
      <c r="J3109" s="16"/>
      <c r="K3109" s="32"/>
      <c r="L3109" s="16"/>
      <c r="M3109" s="16"/>
      <c r="N3109" s="16"/>
      <c r="AA3109" s="20"/>
      <c r="AB3109" s="20"/>
      <c r="AC3109" s="20"/>
      <c r="AD3109" s="20"/>
      <c r="AE3109" s="20"/>
      <c r="AF3109" s="20"/>
      <c r="AG3109" s="20"/>
      <c r="AH3109" s="20"/>
    </row>
    <row r="3110" spans="1:34" s="1" customFormat="1">
      <c r="A3110" s="96"/>
      <c r="B3110" s="96"/>
      <c r="C3110" s="470"/>
      <c r="D3110" s="96"/>
      <c r="E3110" s="96"/>
      <c r="F3110" s="96"/>
      <c r="G3110" s="96"/>
      <c r="H3110" s="96"/>
      <c r="I3110" s="16"/>
      <c r="J3110" s="16"/>
      <c r="K3110" s="32"/>
      <c r="L3110" s="16"/>
      <c r="M3110" s="16"/>
      <c r="N3110" s="16"/>
      <c r="AA3110" s="20"/>
      <c r="AB3110" s="20"/>
      <c r="AC3110" s="20"/>
      <c r="AD3110" s="20"/>
      <c r="AE3110" s="20"/>
      <c r="AF3110" s="20"/>
      <c r="AG3110" s="20"/>
      <c r="AH3110" s="20"/>
    </row>
    <row r="3111" spans="1:34" s="1" customFormat="1">
      <c r="A3111" s="96"/>
      <c r="B3111" s="96"/>
      <c r="C3111" s="470"/>
      <c r="D3111" s="96"/>
      <c r="E3111" s="96"/>
      <c r="F3111" s="96"/>
      <c r="G3111" s="96"/>
      <c r="H3111" s="96"/>
      <c r="I3111" s="16"/>
      <c r="J3111" s="16"/>
      <c r="K3111" s="32"/>
      <c r="L3111" s="16"/>
      <c r="M3111" s="16"/>
      <c r="N3111" s="16"/>
      <c r="AA3111" s="20"/>
      <c r="AB3111" s="20"/>
      <c r="AC3111" s="20"/>
      <c r="AD3111" s="20"/>
      <c r="AE3111" s="20"/>
      <c r="AF3111" s="20"/>
      <c r="AG3111" s="20"/>
      <c r="AH3111" s="20"/>
    </row>
    <row r="3112" spans="1:34" s="1" customFormat="1">
      <c r="A3112" s="96"/>
      <c r="B3112" s="96"/>
      <c r="C3112" s="470"/>
      <c r="D3112" s="96"/>
      <c r="E3112" s="96"/>
      <c r="F3112" s="96"/>
      <c r="G3112" s="96"/>
      <c r="H3112" s="96"/>
      <c r="I3112" s="16"/>
      <c r="J3112" s="16"/>
      <c r="K3112" s="32"/>
      <c r="L3112" s="16"/>
      <c r="M3112" s="16"/>
      <c r="N3112" s="16"/>
      <c r="AA3112" s="20"/>
      <c r="AB3112" s="20"/>
      <c r="AC3112" s="20"/>
      <c r="AD3112" s="20"/>
      <c r="AE3112" s="20"/>
      <c r="AF3112" s="20"/>
      <c r="AG3112" s="20"/>
      <c r="AH3112" s="20"/>
    </row>
    <row r="3113" spans="1:34" s="1" customFormat="1">
      <c r="A3113" s="96"/>
      <c r="B3113" s="96"/>
      <c r="C3113" s="470"/>
      <c r="D3113" s="96"/>
      <c r="E3113" s="96"/>
      <c r="F3113" s="96"/>
      <c r="G3113" s="96"/>
      <c r="H3113" s="96"/>
      <c r="I3113" s="16"/>
      <c r="J3113" s="16"/>
      <c r="K3113" s="32"/>
      <c r="L3113" s="16"/>
      <c r="M3113" s="16"/>
      <c r="N3113" s="16"/>
      <c r="AA3113" s="20"/>
      <c r="AB3113" s="20"/>
      <c r="AC3113" s="20"/>
      <c r="AD3113" s="20"/>
      <c r="AE3113" s="20"/>
      <c r="AF3113" s="20"/>
      <c r="AG3113" s="20"/>
      <c r="AH3113" s="20"/>
    </row>
    <row r="3114" spans="1:34" s="1" customFormat="1">
      <c r="A3114" s="96"/>
      <c r="B3114" s="96"/>
      <c r="C3114" s="470"/>
      <c r="D3114" s="96"/>
      <c r="E3114" s="96"/>
      <c r="F3114" s="96"/>
      <c r="G3114" s="96"/>
      <c r="H3114" s="96"/>
      <c r="I3114" s="16"/>
      <c r="J3114" s="16"/>
      <c r="K3114" s="32"/>
      <c r="L3114" s="16"/>
      <c r="M3114" s="16"/>
      <c r="N3114" s="16"/>
      <c r="AA3114" s="20"/>
      <c r="AB3114" s="20"/>
      <c r="AC3114" s="20"/>
      <c r="AD3114" s="20"/>
      <c r="AE3114" s="20"/>
      <c r="AF3114" s="20"/>
      <c r="AG3114" s="20"/>
      <c r="AH3114" s="20"/>
    </row>
    <row r="3115" spans="1:34" s="1" customFormat="1">
      <c r="A3115" s="96"/>
      <c r="B3115" s="96"/>
      <c r="C3115" s="470"/>
      <c r="D3115" s="96"/>
      <c r="E3115" s="96"/>
      <c r="F3115" s="96"/>
      <c r="G3115" s="96"/>
      <c r="H3115" s="96"/>
      <c r="I3115" s="16"/>
      <c r="J3115" s="16"/>
      <c r="K3115" s="32"/>
      <c r="L3115" s="16"/>
      <c r="M3115" s="16"/>
      <c r="N3115" s="16"/>
      <c r="AA3115" s="20"/>
      <c r="AB3115" s="20"/>
      <c r="AC3115" s="20"/>
      <c r="AD3115" s="20"/>
      <c r="AE3115" s="20"/>
      <c r="AF3115" s="20"/>
      <c r="AG3115" s="20"/>
      <c r="AH3115" s="20"/>
    </row>
    <row r="3116" spans="1:34" s="1" customFormat="1">
      <c r="A3116" s="96"/>
      <c r="B3116" s="96"/>
      <c r="C3116" s="470"/>
      <c r="D3116" s="96"/>
      <c r="E3116" s="96"/>
      <c r="F3116" s="96"/>
      <c r="G3116" s="96"/>
      <c r="H3116" s="96"/>
      <c r="I3116" s="16"/>
      <c r="J3116" s="16"/>
      <c r="K3116" s="32"/>
      <c r="L3116" s="16"/>
      <c r="M3116" s="16"/>
      <c r="N3116" s="16"/>
      <c r="AA3116" s="20"/>
      <c r="AB3116" s="20"/>
      <c r="AC3116" s="20"/>
      <c r="AD3116" s="20"/>
      <c r="AE3116" s="20"/>
      <c r="AF3116" s="20"/>
      <c r="AG3116" s="20"/>
      <c r="AH3116" s="20"/>
    </row>
    <row r="3117" spans="1:34" s="1" customFormat="1">
      <c r="A3117" s="96"/>
      <c r="B3117" s="96"/>
      <c r="C3117" s="470"/>
      <c r="D3117" s="96"/>
      <c r="E3117" s="96"/>
      <c r="F3117" s="96"/>
      <c r="G3117" s="96"/>
      <c r="H3117" s="96"/>
      <c r="I3117" s="16"/>
      <c r="J3117" s="16"/>
      <c r="K3117" s="32"/>
      <c r="L3117" s="16"/>
      <c r="M3117" s="16"/>
      <c r="N3117" s="16"/>
      <c r="AA3117" s="20"/>
      <c r="AB3117" s="20"/>
      <c r="AC3117" s="20"/>
      <c r="AD3117" s="20"/>
      <c r="AE3117" s="20"/>
      <c r="AF3117" s="20"/>
      <c r="AG3117" s="20"/>
      <c r="AH3117" s="20"/>
    </row>
    <row r="3118" spans="1:34" s="1" customFormat="1">
      <c r="A3118" s="96"/>
      <c r="B3118" s="96"/>
      <c r="C3118" s="470"/>
      <c r="D3118" s="96"/>
      <c r="E3118" s="96"/>
      <c r="F3118" s="96"/>
      <c r="G3118" s="96"/>
      <c r="H3118" s="96"/>
      <c r="I3118" s="16"/>
      <c r="J3118" s="16"/>
      <c r="K3118" s="32"/>
      <c r="L3118" s="16"/>
      <c r="M3118" s="16"/>
      <c r="N3118" s="16"/>
      <c r="AA3118" s="20"/>
      <c r="AB3118" s="20"/>
      <c r="AC3118" s="20"/>
      <c r="AD3118" s="20"/>
      <c r="AE3118" s="20"/>
      <c r="AF3118" s="20"/>
      <c r="AG3118" s="20"/>
      <c r="AH3118" s="20"/>
    </row>
    <row r="3119" spans="1:34" s="1" customFormat="1">
      <c r="A3119" s="96"/>
      <c r="B3119" s="96"/>
      <c r="C3119" s="470"/>
      <c r="D3119" s="96"/>
      <c r="E3119" s="96"/>
      <c r="F3119" s="96"/>
      <c r="G3119" s="96"/>
      <c r="H3119" s="96"/>
      <c r="I3119" s="16"/>
      <c r="J3119" s="16"/>
      <c r="K3119" s="32"/>
      <c r="L3119" s="16"/>
      <c r="M3119" s="16"/>
      <c r="N3119" s="16"/>
      <c r="AA3119" s="20"/>
      <c r="AB3119" s="20"/>
      <c r="AC3119" s="20"/>
      <c r="AD3119" s="20"/>
      <c r="AE3119" s="20"/>
      <c r="AF3119" s="20"/>
      <c r="AG3119" s="20"/>
      <c r="AH3119" s="20"/>
    </row>
    <row r="3120" spans="1:34" s="1" customFormat="1">
      <c r="A3120" s="96"/>
      <c r="B3120" s="96"/>
      <c r="C3120" s="470"/>
      <c r="D3120" s="96"/>
      <c r="E3120" s="96"/>
      <c r="F3120" s="96"/>
      <c r="G3120" s="96"/>
      <c r="H3120" s="96"/>
      <c r="I3120" s="16"/>
      <c r="J3120" s="16"/>
      <c r="K3120" s="32"/>
      <c r="L3120" s="16"/>
      <c r="M3120" s="16"/>
      <c r="N3120" s="16"/>
      <c r="AA3120" s="20"/>
      <c r="AB3120" s="20"/>
      <c r="AC3120" s="20"/>
      <c r="AD3120" s="20"/>
      <c r="AE3120" s="20"/>
      <c r="AF3120" s="20"/>
      <c r="AG3120" s="20"/>
      <c r="AH3120" s="20"/>
    </row>
    <row r="3121" spans="1:34" s="1" customFormat="1">
      <c r="A3121" s="96"/>
      <c r="B3121" s="96"/>
      <c r="C3121" s="470"/>
      <c r="D3121" s="96"/>
      <c r="E3121" s="96"/>
      <c r="F3121" s="96"/>
      <c r="G3121" s="96"/>
      <c r="H3121" s="96"/>
      <c r="I3121" s="16"/>
      <c r="J3121" s="16"/>
      <c r="K3121" s="32"/>
      <c r="L3121" s="16"/>
      <c r="M3121" s="16"/>
      <c r="N3121" s="16"/>
      <c r="AA3121" s="20"/>
      <c r="AB3121" s="20"/>
      <c r="AC3121" s="20"/>
      <c r="AD3121" s="20"/>
      <c r="AE3121" s="20"/>
      <c r="AF3121" s="20"/>
      <c r="AG3121" s="20"/>
      <c r="AH3121" s="20"/>
    </row>
    <row r="3122" spans="1:34" s="1" customFormat="1">
      <c r="A3122" s="96"/>
      <c r="B3122" s="96"/>
      <c r="C3122" s="470"/>
      <c r="D3122" s="96"/>
      <c r="E3122" s="96"/>
      <c r="F3122" s="96"/>
      <c r="G3122" s="96"/>
      <c r="H3122" s="96"/>
      <c r="I3122" s="16"/>
      <c r="J3122" s="16"/>
      <c r="K3122" s="32"/>
      <c r="L3122" s="16"/>
      <c r="M3122" s="16"/>
      <c r="N3122" s="16"/>
      <c r="AA3122" s="20"/>
      <c r="AB3122" s="20"/>
      <c r="AC3122" s="20"/>
      <c r="AD3122" s="20"/>
      <c r="AE3122" s="20"/>
      <c r="AF3122" s="20"/>
      <c r="AG3122" s="20"/>
      <c r="AH3122" s="20"/>
    </row>
    <row r="3123" spans="1:34" s="1" customFormat="1">
      <c r="A3123" s="96"/>
      <c r="B3123" s="96"/>
      <c r="C3123" s="470"/>
      <c r="D3123" s="96"/>
      <c r="E3123" s="96"/>
      <c r="F3123" s="96"/>
      <c r="G3123" s="96"/>
      <c r="H3123" s="96"/>
      <c r="I3123" s="16"/>
      <c r="J3123" s="16"/>
      <c r="K3123" s="32"/>
      <c r="L3123" s="16"/>
      <c r="M3123" s="16"/>
      <c r="N3123" s="16"/>
      <c r="AA3123" s="20"/>
      <c r="AB3123" s="20"/>
      <c r="AC3123" s="20"/>
      <c r="AD3123" s="20"/>
      <c r="AE3123" s="20"/>
      <c r="AF3123" s="20"/>
      <c r="AG3123" s="20"/>
      <c r="AH3123" s="20"/>
    </row>
    <row r="3124" spans="1:34" s="1" customFormat="1">
      <c r="A3124" s="96"/>
      <c r="B3124" s="96"/>
      <c r="C3124" s="470"/>
      <c r="D3124" s="96"/>
      <c r="E3124" s="96"/>
      <c r="F3124" s="96"/>
      <c r="G3124" s="96"/>
      <c r="H3124" s="96"/>
      <c r="I3124" s="16"/>
      <c r="J3124" s="16"/>
      <c r="K3124" s="32"/>
      <c r="L3124" s="16"/>
      <c r="M3124" s="16"/>
      <c r="N3124" s="16"/>
      <c r="AA3124" s="20"/>
      <c r="AB3124" s="20"/>
      <c r="AC3124" s="20"/>
      <c r="AD3124" s="20"/>
      <c r="AE3124" s="20"/>
      <c r="AF3124" s="20"/>
      <c r="AG3124" s="20"/>
      <c r="AH3124" s="20"/>
    </row>
    <row r="3125" spans="1:34" s="1" customFormat="1">
      <c r="A3125" s="96"/>
      <c r="B3125" s="96"/>
      <c r="C3125" s="470"/>
      <c r="D3125" s="96"/>
      <c r="E3125" s="96"/>
      <c r="F3125" s="96"/>
      <c r="G3125" s="96"/>
      <c r="H3125" s="96"/>
      <c r="I3125" s="16"/>
      <c r="J3125" s="16"/>
      <c r="K3125" s="32"/>
      <c r="L3125" s="16"/>
      <c r="M3125" s="16"/>
      <c r="N3125" s="16"/>
      <c r="AA3125" s="20"/>
      <c r="AB3125" s="20"/>
      <c r="AC3125" s="20"/>
      <c r="AD3125" s="20"/>
      <c r="AE3125" s="20"/>
      <c r="AF3125" s="20"/>
      <c r="AG3125" s="20"/>
      <c r="AH3125" s="20"/>
    </row>
    <row r="3126" spans="1:34" s="1" customFormat="1">
      <c r="A3126" s="96"/>
      <c r="B3126" s="96"/>
      <c r="C3126" s="470"/>
      <c r="D3126" s="96"/>
      <c r="E3126" s="96"/>
      <c r="F3126" s="96"/>
      <c r="G3126" s="96"/>
      <c r="H3126" s="96"/>
      <c r="I3126" s="16"/>
      <c r="J3126" s="16"/>
      <c r="K3126" s="32"/>
      <c r="L3126" s="16"/>
      <c r="M3126" s="16"/>
      <c r="N3126" s="16"/>
      <c r="AA3126" s="20"/>
      <c r="AB3126" s="20"/>
      <c r="AC3126" s="20"/>
      <c r="AD3126" s="20"/>
      <c r="AE3126" s="20"/>
      <c r="AF3126" s="20"/>
      <c r="AG3126" s="20"/>
      <c r="AH3126" s="20"/>
    </row>
    <row r="3127" spans="1:34" s="1" customFormat="1">
      <c r="A3127" s="96"/>
      <c r="B3127" s="96"/>
      <c r="C3127" s="470"/>
      <c r="D3127" s="96"/>
      <c r="E3127" s="96"/>
      <c r="F3127" s="96"/>
      <c r="G3127" s="96"/>
      <c r="H3127" s="96"/>
      <c r="I3127" s="16"/>
      <c r="J3127" s="16"/>
      <c r="K3127" s="32"/>
      <c r="L3127" s="16"/>
      <c r="M3127" s="16"/>
      <c r="N3127" s="16"/>
      <c r="AA3127" s="20"/>
      <c r="AB3127" s="20"/>
      <c r="AC3127" s="20"/>
      <c r="AD3127" s="20"/>
      <c r="AE3127" s="20"/>
      <c r="AF3127" s="20"/>
      <c r="AG3127" s="20"/>
      <c r="AH3127" s="20"/>
    </row>
    <row r="3128" spans="1:34" s="1" customFormat="1">
      <c r="A3128" s="96"/>
      <c r="B3128" s="96"/>
      <c r="C3128" s="470"/>
      <c r="D3128" s="96"/>
      <c r="E3128" s="96"/>
      <c r="F3128" s="96"/>
      <c r="G3128" s="96"/>
      <c r="H3128" s="96"/>
      <c r="I3128" s="16"/>
      <c r="J3128" s="16"/>
      <c r="K3128" s="32"/>
      <c r="L3128" s="16"/>
      <c r="M3128" s="16"/>
      <c r="N3128" s="16"/>
      <c r="AA3128" s="20"/>
      <c r="AB3128" s="20"/>
      <c r="AC3128" s="20"/>
      <c r="AD3128" s="20"/>
      <c r="AE3128" s="20"/>
      <c r="AF3128" s="20"/>
      <c r="AG3128" s="20"/>
      <c r="AH3128" s="20"/>
    </row>
    <row r="3129" spans="1:34" s="1" customFormat="1">
      <c r="A3129" s="96"/>
      <c r="B3129" s="96"/>
      <c r="C3129" s="470"/>
      <c r="D3129" s="96"/>
      <c r="E3129" s="96"/>
      <c r="F3129" s="96"/>
      <c r="G3129" s="96"/>
      <c r="H3129" s="96"/>
      <c r="I3129" s="16"/>
      <c r="J3129" s="16"/>
      <c r="K3129" s="32"/>
      <c r="L3129" s="16"/>
      <c r="M3129" s="16"/>
      <c r="N3129" s="16"/>
      <c r="AA3129" s="20"/>
      <c r="AB3129" s="20"/>
      <c r="AC3129" s="20"/>
      <c r="AD3129" s="20"/>
      <c r="AE3129" s="20"/>
      <c r="AF3129" s="20"/>
      <c r="AG3129" s="20"/>
      <c r="AH3129" s="20"/>
    </row>
    <row r="3130" spans="1:34" s="1" customFormat="1">
      <c r="A3130" s="96"/>
      <c r="B3130" s="96"/>
      <c r="C3130" s="470"/>
      <c r="D3130" s="96"/>
      <c r="E3130" s="96"/>
      <c r="F3130" s="96"/>
      <c r="G3130" s="96"/>
      <c r="H3130" s="96"/>
      <c r="I3130" s="16"/>
      <c r="J3130" s="16"/>
      <c r="K3130" s="32"/>
      <c r="L3130" s="16"/>
      <c r="M3130" s="16"/>
      <c r="N3130" s="16"/>
      <c r="AA3130" s="20"/>
      <c r="AB3130" s="20"/>
      <c r="AC3130" s="20"/>
      <c r="AD3130" s="20"/>
      <c r="AE3130" s="20"/>
      <c r="AF3130" s="20"/>
      <c r="AG3130" s="20"/>
      <c r="AH3130" s="20"/>
    </row>
    <row r="3131" spans="1:34" s="1" customFormat="1">
      <c r="A3131" s="96"/>
      <c r="B3131" s="96"/>
      <c r="C3131" s="470"/>
      <c r="D3131" s="96"/>
      <c r="E3131" s="96"/>
      <c r="F3131" s="96"/>
      <c r="G3131" s="96"/>
      <c r="H3131" s="96"/>
      <c r="I3131" s="16"/>
      <c r="J3131" s="16"/>
      <c r="K3131" s="32"/>
      <c r="L3131" s="16"/>
      <c r="M3131" s="16"/>
      <c r="N3131" s="16"/>
      <c r="AA3131" s="20"/>
      <c r="AB3131" s="20"/>
      <c r="AC3131" s="20"/>
      <c r="AD3131" s="20"/>
      <c r="AE3131" s="20"/>
      <c r="AF3131" s="20"/>
      <c r="AG3131" s="20"/>
      <c r="AH3131" s="20"/>
    </row>
    <row r="3132" spans="1:34" s="1" customFormat="1">
      <c r="A3132" s="96"/>
      <c r="B3132" s="96"/>
      <c r="C3132" s="470"/>
      <c r="D3132" s="96"/>
      <c r="E3132" s="96"/>
      <c r="F3132" s="96"/>
      <c r="G3132" s="96"/>
      <c r="H3132" s="96"/>
      <c r="I3132" s="16"/>
      <c r="J3132" s="16"/>
      <c r="K3132" s="32"/>
      <c r="L3132" s="16"/>
      <c r="M3132" s="16"/>
      <c r="N3132" s="16"/>
      <c r="AA3132" s="20"/>
      <c r="AB3132" s="20"/>
      <c r="AC3132" s="20"/>
      <c r="AD3132" s="20"/>
      <c r="AE3132" s="20"/>
      <c r="AF3132" s="20"/>
      <c r="AG3132" s="20"/>
      <c r="AH3132" s="20"/>
    </row>
    <row r="3133" spans="1:34" s="1" customFormat="1">
      <c r="A3133" s="96"/>
      <c r="B3133" s="96"/>
      <c r="C3133" s="470"/>
      <c r="D3133" s="96"/>
      <c r="E3133" s="96"/>
      <c r="F3133" s="96"/>
      <c r="G3133" s="96"/>
      <c r="H3133" s="96"/>
      <c r="I3133" s="16"/>
      <c r="J3133" s="16"/>
      <c r="K3133" s="32"/>
      <c r="L3133" s="16"/>
      <c r="M3133" s="16"/>
      <c r="N3133" s="16"/>
      <c r="AA3133" s="20"/>
      <c r="AB3133" s="20"/>
      <c r="AC3133" s="20"/>
      <c r="AD3133" s="20"/>
      <c r="AE3133" s="20"/>
      <c r="AF3133" s="20"/>
      <c r="AG3133" s="20"/>
      <c r="AH3133" s="20"/>
    </row>
    <row r="3134" spans="1:34" s="1" customFormat="1">
      <c r="A3134" s="96"/>
      <c r="B3134" s="96"/>
      <c r="C3134" s="470"/>
      <c r="D3134" s="96"/>
      <c r="E3134" s="96"/>
      <c r="F3134" s="96"/>
      <c r="G3134" s="96"/>
      <c r="H3134" s="96"/>
      <c r="I3134" s="16"/>
      <c r="J3134" s="16"/>
      <c r="K3134" s="32"/>
      <c r="L3134" s="16"/>
      <c r="M3134" s="16"/>
      <c r="N3134" s="16"/>
      <c r="AA3134" s="20"/>
      <c r="AB3134" s="20"/>
      <c r="AC3134" s="20"/>
      <c r="AD3134" s="20"/>
      <c r="AE3134" s="20"/>
      <c r="AF3134" s="20"/>
      <c r="AG3134" s="20"/>
      <c r="AH3134" s="20"/>
    </row>
    <row r="3135" spans="1:34" s="1" customFormat="1">
      <c r="A3135" s="96"/>
      <c r="B3135" s="96"/>
      <c r="C3135" s="470"/>
      <c r="D3135" s="96"/>
      <c r="E3135" s="96"/>
      <c r="F3135" s="96"/>
      <c r="G3135" s="96"/>
      <c r="H3135" s="96"/>
      <c r="I3135" s="16"/>
      <c r="J3135" s="16"/>
      <c r="K3135" s="32"/>
      <c r="L3135" s="16"/>
      <c r="M3135" s="16"/>
      <c r="N3135" s="16"/>
      <c r="AA3135" s="20"/>
      <c r="AB3135" s="20"/>
      <c r="AC3135" s="20"/>
      <c r="AD3135" s="20"/>
      <c r="AE3135" s="20"/>
      <c r="AF3135" s="20"/>
      <c r="AG3135" s="20"/>
      <c r="AH3135" s="20"/>
    </row>
    <row r="3136" spans="1:34" s="1" customFormat="1">
      <c r="A3136" s="96"/>
      <c r="B3136" s="96"/>
      <c r="C3136" s="470"/>
      <c r="D3136" s="96"/>
      <c r="E3136" s="96"/>
      <c r="F3136" s="96"/>
      <c r="G3136" s="96"/>
      <c r="H3136" s="96"/>
      <c r="I3136" s="16"/>
      <c r="J3136" s="16"/>
      <c r="K3136" s="32"/>
      <c r="L3136" s="16"/>
      <c r="M3136" s="16"/>
      <c r="N3136" s="16"/>
      <c r="AA3136" s="20"/>
      <c r="AB3136" s="20"/>
      <c r="AC3136" s="20"/>
      <c r="AD3136" s="20"/>
      <c r="AE3136" s="20"/>
      <c r="AF3136" s="20"/>
      <c r="AG3136" s="20"/>
      <c r="AH3136" s="20"/>
    </row>
    <row r="3137" spans="1:34" s="1" customFormat="1">
      <c r="A3137" s="96"/>
      <c r="B3137" s="96"/>
      <c r="C3137" s="470"/>
      <c r="D3137" s="96"/>
      <c r="E3137" s="96"/>
      <c r="F3137" s="96"/>
      <c r="G3137" s="96"/>
      <c r="H3137" s="96"/>
      <c r="I3137" s="16"/>
      <c r="J3137" s="16"/>
      <c r="K3137" s="32"/>
      <c r="L3137" s="16"/>
      <c r="M3137" s="16"/>
      <c r="N3137" s="16"/>
      <c r="AA3137" s="20"/>
      <c r="AB3137" s="20"/>
      <c r="AC3137" s="20"/>
      <c r="AD3137" s="20"/>
      <c r="AE3137" s="20"/>
      <c r="AF3137" s="20"/>
      <c r="AG3137" s="20"/>
      <c r="AH3137" s="20"/>
    </row>
    <row r="3138" spans="1:34" s="1" customFormat="1">
      <c r="A3138" s="96"/>
      <c r="B3138" s="96"/>
      <c r="C3138" s="470"/>
      <c r="D3138" s="96"/>
      <c r="E3138" s="96"/>
      <c r="F3138" s="96"/>
      <c r="G3138" s="96"/>
      <c r="H3138" s="96"/>
      <c r="I3138" s="16"/>
      <c r="J3138" s="16"/>
      <c r="K3138" s="32"/>
      <c r="L3138" s="16"/>
      <c r="M3138" s="16"/>
      <c r="N3138" s="16"/>
      <c r="AA3138" s="20"/>
      <c r="AB3138" s="20"/>
      <c r="AC3138" s="20"/>
      <c r="AD3138" s="20"/>
      <c r="AE3138" s="20"/>
      <c r="AF3138" s="20"/>
      <c r="AG3138" s="20"/>
      <c r="AH3138" s="20"/>
    </row>
    <row r="3139" spans="1:34" s="1" customFormat="1">
      <c r="A3139" s="96"/>
      <c r="B3139" s="96"/>
      <c r="C3139" s="470"/>
      <c r="D3139" s="96"/>
      <c r="E3139" s="96"/>
      <c r="F3139" s="96"/>
      <c r="G3139" s="96"/>
      <c r="H3139" s="96"/>
      <c r="I3139" s="16"/>
      <c r="J3139" s="16"/>
      <c r="K3139" s="32"/>
      <c r="L3139" s="16"/>
      <c r="M3139" s="16"/>
      <c r="N3139" s="16"/>
      <c r="AA3139" s="20"/>
      <c r="AB3139" s="20"/>
      <c r="AC3139" s="20"/>
      <c r="AD3139" s="20"/>
      <c r="AE3139" s="20"/>
      <c r="AF3139" s="20"/>
      <c r="AG3139" s="20"/>
      <c r="AH3139" s="20"/>
    </row>
    <row r="3140" spans="1:34" s="1" customFormat="1">
      <c r="A3140" s="96"/>
      <c r="B3140" s="96"/>
      <c r="C3140" s="470"/>
      <c r="D3140" s="96"/>
      <c r="E3140" s="96"/>
      <c r="F3140" s="96"/>
      <c r="G3140" s="96"/>
      <c r="H3140" s="96"/>
      <c r="I3140" s="16"/>
      <c r="J3140" s="16"/>
      <c r="K3140" s="32"/>
      <c r="L3140" s="16"/>
      <c r="M3140" s="16"/>
      <c r="N3140" s="16"/>
      <c r="AA3140" s="20"/>
      <c r="AB3140" s="20"/>
      <c r="AC3140" s="20"/>
      <c r="AD3140" s="20"/>
      <c r="AE3140" s="20"/>
      <c r="AF3140" s="20"/>
      <c r="AG3140" s="20"/>
      <c r="AH3140" s="20"/>
    </row>
    <row r="3141" spans="1:34" s="1" customFormat="1">
      <c r="A3141" s="96"/>
      <c r="B3141" s="96"/>
      <c r="C3141" s="470"/>
      <c r="D3141" s="96"/>
      <c r="E3141" s="96"/>
      <c r="F3141" s="96"/>
      <c r="G3141" s="96"/>
      <c r="H3141" s="96"/>
      <c r="I3141" s="16"/>
      <c r="J3141" s="16"/>
      <c r="K3141" s="32"/>
      <c r="L3141" s="16"/>
      <c r="M3141" s="16"/>
      <c r="N3141" s="16"/>
      <c r="AA3141" s="20"/>
      <c r="AB3141" s="20"/>
      <c r="AC3141" s="20"/>
      <c r="AD3141" s="20"/>
      <c r="AE3141" s="20"/>
      <c r="AF3141" s="20"/>
      <c r="AG3141" s="20"/>
      <c r="AH3141" s="20"/>
    </row>
    <row r="3142" spans="1:34" s="1" customFormat="1">
      <c r="A3142" s="96"/>
      <c r="B3142" s="96"/>
      <c r="C3142" s="470"/>
      <c r="D3142" s="96"/>
      <c r="E3142" s="96"/>
      <c r="F3142" s="96"/>
      <c r="G3142" s="96"/>
      <c r="H3142" s="96"/>
      <c r="I3142" s="16"/>
      <c r="J3142" s="16"/>
      <c r="K3142" s="32"/>
      <c r="L3142" s="16"/>
      <c r="M3142" s="16"/>
      <c r="N3142" s="16"/>
      <c r="AA3142" s="20"/>
      <c r="AB3142" s="20"/>
      <c r="AC3142" s="20"/>
      <c r="AD3142" s="20"/>
      <c r="AE3142" s="20"/>
      <c r="AF3142" s="20"/>
      <c r="AG3142" s="20"/>
      <c r="AH3142" s="20"/>
    </row>
    <row r="3143" spans="1:34" s="1" customFormat="1">
      <c r="A3143" s="96"/>
      <c r="B3143" s="96"/>
      <c r="C3143" s="470"/>
      <c r="D3143" s="96"/>
      <c r="E3143" s="96"/>
      <c r="F3143" s="96"/>
      <c r="G3143" s="96"/>
      <c r="H3143" s="96"/>
      <c r="I3143" s="16"/>
      <c r="J3143" s="16"/>
      <c r="K3143" s="32"/>
      <c r="L3143" s="16"/>
      <c r="M3143" s="16"/>
      <c r="N3143" s="16"/>
      <c r="AA3143" s="20"/>
      <c r="AB3143" s="20"/>
      <c r="AC3143" s="20"/>
      <c r="AD3143" s="20"/>
      <c r="AE3143" s="20"/>
      <c r="AF3143" s="20"/>
      <c r="AG3143" s="20"/>
      <c r="AH3143" s="20"/>
    </row>
    <row r="3144" spans="1:34" s="1" customFormat="1">
      <c r="A3144" s="96"/>
      <c r="B3144" s="96"/>
      <c r="C3144" s="470"/>
      <c r="D3144" s="96"/>
      <c r="E3144" s="96"/>
      <c r="F3144" s="96"/>
      <c r="G3144" s="96"/>
      <c r="H3144" s="96"/>
      <c r="I3144" s="16"/>
      <c r="J3144" s="16"/>
      <c r="K3144" s="32"/>
      <c r="L3144" s="16"/>
      <c r="M3144" s="16"/>
      <c r="N3144" s="16"/>
      <c r="AA3144" s="20"/>
      <c r="AB3144" s="20"/>
      <c r="AC3144" s="20"/>
      <c r="AD3144" s="20"/>
      <c r="AE3144" s="20"/>
      <c r="AF3144" s="20"/>
      <c r="AG3144" s="20"/>
      <c r="AH3144" s="20"/>
    </row>
    <row r="3145" spans="1:34" s="1" customFormat="1">
      <c r="A3145" s="96"/>
      <c r="B3145" s="96"/>
      <c r="C3145" s="470"/>
      <c r="D3145" s="96"/>
      <c r="E3145" s="96"/>
      <c r="F3145" s="96"/>
      <c r="G3145" s="96"/>
      <c r="H3145" s="96"/>
      <c r="I3145" s="16"/>
      <c r="J3145" s="16"/>
      <c r="K3145" s="32"/>
      <c r="L3145" s="16"/>
      <c r="M3145" s="16"/>
      <c r="N3145" s="16"/>
      <c r="AA3145" s="20"/>
      <c r="AB3145" s="20"/>
      <c r="AC3145" s="20"/>
      <c r="AD3145" s="20"/>
      <c r="AE3145" s="20"/>
      <c r="AF3145" s="20"/>
      <c r="AG3145" s="20"/>
      <c r="AH3145" s="20"/>
    </row>
    <row r="3146" spans="1:34" s="1" customFormat="1">
      <c r="A3146" s="96"/>
      <c r="B3146" s="96"/>
      <c r="C3146" s="470"/>
      <c r="D3146" s="96"/>
      <c r="E3146" s="96"/>
      <c r="F3146" s="96"/>
      <c r="G3146" s="96"/>
      <c r="H3146" s="96"/>
      <c r="I3146" s="16"/>
      <c r="J3146" s="16"/>
      <c r="K3146" s="32"/>
      <c r="L3146" s="16"/>
      <c r="M3146" s="16"/>
      <c r="N3146" s="16"/>
      <c r="AA3146" s="20"/>
      <c r="AB3146" s="20"/>
      <c r="AC3146" s="20"/>
      <c r="AD3146" s="20"/>
      <c r="AE3146" s="20"/>
      <c r="AF3146" s="20"/>
      <c r="AG3146" s="20"/>
      <c r="AH3146" s="20"/>
    </row>
    <row r="3147" spans="1:34" s="1" customFormat="1">
      <c r="A3147" s="96"/>
      <c r="B3147" s="96"/>
      <c r="C3147" s="470"/>
      <c r="D3147" s="96"/>
      <c r="E3147" s="96"/>
      <c r="F3147" s="96"/>
      <c r="G3147" s="96"/>
      <c r="H3147" s="96"/>
      <c r="I3147" s="16"/>
      <c r="J3147" s="16"/>
      <c r="K3147" s="32"/>
      <c r="L3147" s="16"/>
      <c r="M3147" s="16"/>
      <c r="N3147" s="16"/>
      <c r="AA3147" s="20"/>
      <c r="AB3147" s="20"/>
      <c r="AC3147" s="20"/>
      <c r="AD3147" s="20"/>
      <c r="AE3147" s="20"/>
      <c r="AF3147" s="20"/>
      <c r="AG3147" s="20"/>
      <c r="AH3147" s="20"/>
    </row>
    <row r="3148" spans="1:34" s="1" customFormat="1">
      <c r="A3148" s="96"/>
      <c r="B3148" s="96"/>
      <c r="C3148" s="470"/>
      <c r="D3148" s="96"/>
      <c r="E3148" s="96"/>
      <c r="F3148" s="96"/>
      <c r="G3148" s="96"/>
      <c r="H3148" s="96"/>
      <c r="I3148" s="16"/>
      <c r="J3148" s="16"/>
      <c r="K3148" s="32"/>
      <c r="L3148" s="16"/>
      <c r="M3148" s="16"/>
      <c r="N3148" s="16"/>
      <c r="AA3148" s="20"/>
      <c r="AB3148" s="20"/>
      <c r="AC3148" s="20"/>
      <c r="AD3148" s="20"/>
      <c r="AE3148" s="20"/>
      <c r="AF3148" s="20"/>
      <c r="AG3148" s="20"/>
      <c r="AH3148" s="20"/>
    </row>
    <row r="3149" spans="1:34" s="1" customFormat="1">
      <c r="A3149" s="96"/>
      <c r="B3149" s="96"/>
      <c r="C3149" s="470"/>
      <c r="D3149" s="96"/>
      <c r="E3149" s="96"/>
      <c r="F3149" s="96"/>
      <c r="G3149" s="96"/>
      <c r="H3149" s="96"/>
      <c r="I3149" s="16"/>
      <c r="J3149" s="16"/>
      <c r="K3149" s="32"/>
      <c r="L3149" s="16"/>
      <c r="M3149" s="16"/>
      <c r="N3149" s="16"/>
      <c r="AA3149" s="20"/>
      <c r="AB3149" s="20"/>
      <c r="AC3149" s="20"/>
      <c r="AD3149" s="20"/>
      <c r="AE3149" s="20"/>
      <c r="AF3149" s="20"/>
      <c r="AG3149" s="20"/>
      <c r="AH3149" s="20"/>
    </row>
    <row r="3150" spans="1:34" s="1" customFormat="1">
      <c r="A3150" s="96"/>
      <c r="B3150" s="96"/>
      <c r="C3150" s="470"/>
      <c r="D3150" s="96"/>
      <c r="E3150" s="96"/>
      <c r="F3150" s="96"/>
      <c r="G3150" s="96"/>
      <c r="H3150" s="96"/>
      <c r="I3150" s="16"/>
      <c r="J3150" s="16"/>
      <c r="K3150" s="32"/>
      <c r="L3150" s="16"/>
      <c r="M3150" s="16"/>
      <c r="N3150" s="16"/>
      <c r="AA3150" s="20"/>
      <c r="AB3150" s="20"/>
      <c r="AC3150" s="20"/>
      <c r="AD3150" s="20"/>
      <c r="AE3150" s="20"/>
      <c r="AF3150" s="20"/>
      <c r="AG3150" s="20"/>
      <c r="AH3150" s="20"/>
    </row>
    <row r="3151" spans="1:34" s="1" customFormat="1">
      <c r="A3151" s="96"/>
      <c r="B3151" s="96"/>
      <c r="C3151" s="470"/>
      <c r="D3151" s="96"/>
      <c r="E3151" s="96"/>
      <c r="F3151" s="96"/>
      <c r="G3151" s="96"/>
      <c r="H3151" s="96"/>
      <c r="I3151" s="16"/>
      <c r="J3151" s="16"/>
      <c r="K3151" s="32"/>
      <c r="L3151" s="16"/>
      <c r="M3151" s="16"/>
      <c r="N3151" s="16"/>
      <c r="AA3151" s="20"/>
      <c r="AB3151" s="20"/>
      <c r="AC3151" s="20"/>
      <c r="AD3151" s="20"/>
      <c r="AE3151" s="20"/>
      <c r="AF3151" s="20"/>
      <c r="AG3151" s="20"/>
      <c r="AH3151" s="20"/>
    </row>
    <row r="3152" spans="1:34" s="1" customFormat="1">
      <c r="A3152" s="96"/>
      <c r="B3152" s="96"/>
      <c r="C3152" s="470"/>
      <c r="D3152" s="96"/>
      <c r="E3152" s="96"/>
      <c r="F3152" s="96"/>
      <c r="G3152" s="96"/>
      <c r="H3152" s="96"/>
      <c r="I3152" s="16"/>
      <c r="J3152" s="16"/>
      <c r="K3152" s="32"/>
      <c r="L3152" s="16"/>
      <c r="M3152" s="16"/>
      <c r="N3152" s="16"/>
      <c r="AA3152" s="20"/>
      <c r="AB3152" s="20"/>
      <c r="AC3152" s="20"/>
      <c r="AD3152" s="20"/>
      <c r="AE3152" s="20"/>
      <c r="AF3152" s="20"/>
      <c r="AG3152" s="20"/>
      <c r="AH3152" s="20"/>
    </row>
    <row r="3153" spans="1:34" s="1" customFormat="1">
      <c r="A3153" s="96"/>
      <c r="B3153" s="96"/>
      <c r="C3153" s="470"/>
      <c r="D3153" s="96"/>
      <c r="E3153" s="96"/>
      <c r="F3153" s="96"/>
      <c r="G3153" s="96"/>
      <c r="H3153" s="96"/>
      <c r="I3153" s="16"/>
      <c r="J3153" s="16"/>
      <c r="K3153" s="32"/>
      <c r="L3153" s="16"/>
      <c r="M3153" s="16"/>
      <c r="N3153" s="16"/>
      <c r="AA3153" s="20"/>
      <c r="AB3153" s="20"/>
      <c r="AC3153" s="20"/>
      <c r="AD3153" s="20"/>
      <c r="AE3153" s="20"/>
      <c r="AF3153" s="20"/>
      <c r="AG3153" s="20"/>
      <c r="AH3153" s="20"/>
    </row>
    <row r="3154" spans="1:34" s="1" customFormat="1">
      <c r="A3154" s="96"/>
      <c r="B3154" s="96"/>
      <c r="C3154" s="470"/>
      <c r="D3154" s="96"/>
      <c r="E3154" s="96"/>
      <c r="F3154" s="96"/>
      <c r="G3154" s="96"/>
      <c r="H3154" s="96"/>
      <c r="I3154" s="16"/>
      <c r="J3154" s="16"/>
      <c r="K3154" s="32"/>
      <c r="L3154" s="16"/>
      <c r="M3154" s="16"/>
      <c r="N3154" s="16"/>
      <c r="AA3154" s="20"/>
      <c r="AB3154" s="20"/>
      <c r="AC3154" s="20"/>
      <c r="AD3154" s="20"/>
      <c r="AE3154" s="20"/>
      <c r="AF3154" s="20"/>
      <c r="AG3154" s="20"/>
      <c r="AH3154" s="20"/>
    </row>
    <row r="3155" spans="1:34" s="1" customFormat="1">
      <c r="A3155" s="96"/>
      <c r="B3155" s="96"/>
      <c r="C3155" s="470"/>
      <c r="D3155" s="96"/>
      <c r="E3155" s="96"/>
      <c r="F3155" s="96"/>
      <c r="G3155" s="96"/>
      <c r="H3155" s="96"/>
      <c r="I3155" s="16"/>
      <c r="J3155" s="16"/>
      <c r="K3155" s="32"/>
      <c r="L3155" s="16"/>
      <c r="M3155" s="16"/>
      <c r="N3155" s="16"/>
      <c r="AA3155" s="20"/>
      <c r="AB3155" s="20"/>
      <c r="AC3155" s="20"/>
      <c r="AD3155" s="20"/>
      <c r="AE3155" s="20"/>
      <c r="AF3155" s="20"/>
      <c r="AG3155" s="20"/>
      <c r="AH3155" s="20"/>
    </row>
    <row r="3156" spans="1:34" s="1" customFormat="1">
      <c r="A3156" s="96"/>
      <c r="B3156" s="96"/>
      <c r="C3156" s="470"/>
      <c r="D3156" s="96"/>
      <c r="E3156" s="96"/>
      <c r="F3156" s="96"/>
      <c r="G3156" s="96"/>
      <c r="H3156" s="96"/>
      <c r="I3156" s="16"/>
      <c r="J3156" s="16"/>
      <c r="K3156" s="32"/>
      <c r="L3156" s="16"/>
      <c r="M3156" s="16"/>
      <c r="N3156" s="16"/>
      <c r="AA3156" s="20"/>
      <c r="AB3156" s="20"/>
      <c r="AC3156" s="20"/>
      <c r="AD3156" s="20"/>
      <c r="AE3156" s="20"/>
      <c r="AF3156" s="20"/>
      <c r="AG3156" s="20"/>
      <c r="AH3156" s="20"/>
    </row>
    <row r="3157" spans="1:34" s="1" customFormat="1">
      <c r="A3157" s="96"/>
      <c r="B3157" s="96"/>
      <c r="C3157" s="470"/>
      <c r="D3157" s="96"/>
      <c r="E3157" s="96"/>
      <c r="F3157" s="96"/>
      <c r="G3157" s="96"/>
      <c r="H3157" s="96"/>
      <c r="I3157" s="16"/>
      <c r="J3157" s="16"/>
      <c r="K3157" s="32"/>
      <c r="L3157" s="16"/>
      <c r="M3157" s="16"/>
      <c r="N3157" s="16"/>
      <c r="AA3157" s="20"/>
      <c r="AB3157" s="20"/>
      <c r="AC3157" s="20"/>
      <c r="AD3157" s="20"/>
      <c r="AE3157" s="20"/>
      <c r="AF3157" s="20"/>
      <c r="AG3157" s="20"/>
      <c r="AH3157" s="20"/>
    </row>
    <row r="3158" spans="1:34" s="1" customFormat="1">
      <c r="A3158" s="96"/>
      <c r="B3158" s="96"/>
      <c r="C3158" s="470"/>
      <c r="D3158" s="96"/>
      <c r="E3158" s="96"/>
      <c r="F3158" s="96"/>
      <c r="G3158" s="96"/>
      <c r="H3158" s="96"/>
      <c r="I3158" s="16"/>
      <c r="J3158" s="16"/>
      <c r="K3158" s="32"/>
      <c r="L3158" s="16"/>
      <c r="M3158" s="16"/>
      <c r="N3158" s="16"/>
      <c r="AA3158" s="20"/>
      <c r="AB3158" s="20"/>
      <c r="AC3158" s="20"/>
      <c r="AD3158" s="20"/>
      <c r="AE3158" s="20"/>
      <c r="AF3158" s="20"/>
      <c r="AG3158" s="20"/>
      <c r="AH3158" s="20"/>
    </row>
    <row r="3159" spans="1:34" s="1" customFormat="1">
      <c r="A3159" s="96"/>
      <c r="B3159" s="96"/>
      <c r="C3159" s="470"/>
      <c r="D3159" s="96"/>
      <c r="E3159" s="96"/>
      <c r="F3159" s="96"/>
      <c r="G3159" s="96"/>
      <c r="H3159" s="96"/>
      <c r="I3159" s="16"/>
      <c r="J3159" s="16"/>
      <c r="K3159" s="32"/>
      <c r="L3159" s="16"/>
      <c r="M3159" s="16"/>
      <c r="N3159" s="16"/>
      <c r="AA3159" s="20"/>
      <c r="AB3159" s="20"/>
      <c r="AC3159" s="20"/>
      <c r="AD3159" s="20"/>
      <c r="AE3159" s="20"/>
      <c r="AF3159" s="20"/>
      <c r="AG3159" s="20"/>
      <c r="AH3159" s="20"/>
    </row>
    <row r="3160" spans="1:34" s="1" customFormat="1">
      <c r="A3160" s="96"/>
      <c r="B3160" s="96"/>
      <c r="C3160" s="470"/>
      <c r="D3160" s="96"/>
      <c r="E3160" s="96"/>
      <c r="F3160" s="96"/>
      <c r="G3160" s="96"/>
      <c r="H3160" s="96"/>
      <c r="I3160" s="16"/>
      <c r="J3160" s="16"/>
      <c r="K3160" s="32"/>
      <c r="L3160" s="16"/>
      <c r="M3160" s="16"/>
      <c r="N3160" s="16"/>
      <c r="AA3160" s="20"/>
      <c r="AB3160" s="20"/>
      <c r="AC3160" s="20"/>
      <c r="AD3160" s="20"/>
      <c r="AE3160" s="20"/>
      <c r="AF3160" s="20"/>
      <c r="AG3160" s="20"/>
      <c r="AH3160" s="20"/>
    </row>
    <row r="3161" spans="1:34" s="1" customFormat="1">
      <c r="A3161" s="96"/>
      <c r="B3161" s="96"/>
      <c r="C3161" s="470"/>
      <c r="D3161" s="96"/>
      <c r="E3161" s="96"/>
      <c r="F3161" s="96"/>
      <c r="G3161" s="96"/>
      <c r="H3161" s="96"/>
      <c r="I3161" s="16"/>
      <c r="J3161" s="16"/>
      <c r="K3161" s="32"/>
      <c r="L3161" s="16"/>
      <c r="M3161" s="16"/>
      <c r="N3161" s="16"/>
      <c r="AA3161" s="20"/>
      <c r="AB3161" s="20"/>
      <c r="AC3161" s="20"/>
      <c r="AD3161" s="20"/>
      <c r="AE3161" s="20"/>
      <c r="AF3161" s="20"/>
      <c r="AG3161" s="20"/>
      <c r="AH3161" s="20"/>
    </row>
    <row r="3162" spans="1:34" s="1" customFormat="1">
      <c r="A3162" s="96"/>
      <c r="B3162" s="96"/>
      <c r="C3162" s="470"/>
      <c r="D3162" s="96"/>
      <c r="E3162" s="96"/>
      <c r="F3162" s="96"/>
      <c r="G3162" s="96"/>
      <c r="H3162" s="96"/>
      <c r="I3162" s="16"/>
      <c r="J3162" s="16"/>
      <c r="K3162" s="32"/>
      <c r="L3162" s="16"/>
      <c r="M3162" s="16"/>
      <c r="N3162" s="16"/>
      <c r="AA3162" s="20"/>
      <c r="AB3162" s="20"/>
      <c r="AC3162" s="20"/>
      <c r="AD3162" s="20"/>
      <c r="AE3162" s="20"/>
      <c r="AF3162" s="20"/>
      <c r="AG3162" s="20"/>
      <c r="AH3162" s="20"/>
    </row>
    <row r="3163" spans="1:34" s="1" customFormat="1">
      <c r="A3163" s="96"/>
      <c r="B3163" s="96"/>
      <c r="C3163" s="470"/>
      <c r="D3163" s="96"/>
      <c r="E3163" s="96"/>
      <c r="F3163" s="96"/>
      <c r="G3163" s="96"/>
      <c r="H3163" s="96"/>
      <c r="I3163" s="16"/>
      <c r="J3163" s="16"/>
      <c r="K3163" s="32"/>
      <c r="L3163" s="16"/>
      <c r="M3163" s="16"/>
      <c r="N3163" s="16"/>
      <c r="AA3163" s="20"/>
      <c r="AB3163" s="20"/>
      <c r="AC3163" s="20"/>
      <c r="AD3163" s="20"/>
      <c r="AE3163" s="20"/>
      <c r="AF3163" s="20"/>
      <c r="AG3163" s="20"/>
      <c r="AH3163" s="20"/>
    </row>
    <row r="3164" spans="1:34" s="1" customFormat="1">
      <c r="A3164" s="96"/>
      <c r="B3164" s="96"/>
      <c r="C3164" s="470"/>
      <c r="D3164" s="96"/>
      <c r="E3164" s="96"/>
      <c r="F3164" s="96"/>
      <c r="G3164" s="96"/>
      <c r="H3164" s="96"/>
      <c r="I3164" s="16"/>
      <c r="J3164" s="16"/>
      <c r="K3164" s="32"/>
      <c r="L3164" s="16"/>
      <c r="M3164" s="16"/>
      <c r="N3164" s="16"/>
      <c r="AA3164" s="20"/>
      <c r="AB3164" s="20"/>
      <c r="AC3164" s="20"/>
      <c r="AD3164" s="20"/>
      <c r="AE3164" s="20"/>
      <c r="AF3164" s="20"/>
      <c r="AG3164" s="20"/>
      <c r="AH3164" s="20"/>
    </row>
    <row r="3165" spans="1:34" s="1" customFormat="1">
      <c r="A3165" s="96"/>
      <c r="B3165" s="96"/>
      <c r="C3165" s="470"/>
      <c r="D3165" s="96"/>
      <c r="E3165" s="96"/>
      <c r="F3165" s="96"/>
      <c r="G3165" s="96"/>
      <c r="H3165" s="96"/>
      <c r="I3165" s="16"/>
      <c r="J3165" s="16"/>
      <c r="K3165" s="32"/>
      <c r="L3165" s="16"/>
      <c r="M3165" s="16"/>
      <c r="N3165" s="16"/>
      <c r="AA3165" s="20"/>
      <c r="AB3165" s="20"/>
      <c r="AC3165" s="20"/>
      <c r="AD3165" s="20"/>
      <c r="AE3165" s="20"/>
      <c r="AF3165" s="20"/>
      <c r="AG3165" s="20"/>
      <c r="AH3165" s="20"/>
    </row>
    <row r="3166" spans="1:34" s="1" customFormat="1">
      <c r="A3166" s="96"/>
      <c r="B3166" s="96"/>
      <c r="C3166" s="470"/>
      <c r="D3166" s="96"/>
      <c r="E3166" s="96"/>
      <c r="F3166" s="96"/>
      <c r="G3166" s="96"/>
      <c r="H3166" s="96"/>
      <c r="I3166" s="16"/>
      <c r="J3166" s="16"/>
      <c r="K3166" s="32"/>
      <c r="L3166" s="16"/>
      <c r="M3166" s="16"/>
      <c r="N3166" s="16"/>
      <c r="AA3166" s="20"/>
      <c r="AB3166" s="20"/>
      <c r="AC3166" s="20"/>
      <c r="AD3166" s="20"/>
      <c r="AE3166" s="20"/>
      <c r="AF3166" s="20"/>
      <c r="AG3166" s="20"/>
      <c r="AH3166" s="20"/>
    </row>
    <row r="3167" spans="1:34" s="1" customFormat="1">
      <c r="A3167" s="96"/>
      <c r="B3167" s="96"/>
      <c r="C3167" s="470"/>
      <c r="D3167" s="96"/>
      <c r="E3167" s="96"/>
      <c r="F3167" s="96"/>
      <c r="G3167" s="96"/>
      <c r="H3167" s="96"/>
      <c r="I3167" s="16"/>
      <c r="J3167" s="16"/>
      <c r="K3167" s="32"/>
      <c r="L3167" s="16"/>
      <c r="M3167" s="16"/>
      <c r="N3167" s="16"/>
      <c r="AA3167" s="20"/>
      <c r="AB3167" s="20"/>
      <c r="AC3167" s="20"/>
      <c r="AD3167" s="20"/>
      <c r="AE3167" s="20"/>
      <c r="AF3167" s="20"/>
      <c r="AG3167" s="20"/>
      <c r="AH3167" s="20"/>
    </row>
    <row r="3168" spans="1:34" s="1" customFormat="1">
      <c r="A3168" s="96"/>
      <c r="B3168" s="96"/>
      <c r="C3168" s="470"/>
      <c r="D3168" s="96"/>
      <c r="E3168" s="96"/>
      <c r="F3168" s="96"/>
      <c r="G3168" s="96"/>
      <c r="H3168" s="96"/>
      <c r="I3168" s="16"/>
      <c r="J3168" s="16"/>
      <c r="K3168" s="32"/>
      <c r="L3168" s="16"/>
      <c r="M3168" s="16"/>
      <c r="N3168" s="16"/>
      <c r="AA3168" s="20"/>
      <c r="AB3168" s="20"/>
      <c r="AC3168" s="20"/>
      <c r="AD3168" s="20"/>
      <c r="AE3168" s="20"/>
      <c r="AF3168" s="20"/>
      <c r="AG3168" s="20"/>
      <c r="AH3168" s="20"/>
    </row>
    <row r="3169" spans="1:34" s="1" customFormat="1">
      <c r="A3169" s="96"/>
      <c r="B3169" s="96"/>
      <c r="C3169" s="470"/>
      <c r="D3169" s="96"/>
      <c r="E3169" s="96"/>
      <c r="F3169" s="96"/>
      <c r="G3169" s="96"/>
      <c r="H3169" s="96"/>
      <c r="I3169" s="16"/>
      <c r="J3169" s="16"/>
      <c r="K3169" s="32"/>
      <c r="L3169" s="16"/>
      <c r="M3169" s="16"/>
      <c r="N3169" s="16"/>
      <c r="AA3169" s="20"/>
      <c r="AB3169" s="20"/>
      <c r="AC3169" s="20"/>
      <c r="AD3169" s="20"/>
      <c r="AE3169" s="20"/>
      <c r="AF3169" s="20"/>
      <c r="AG3169" s="20"/>
      <c r="AH3169" s="20"/>
    </row>
    <row r="3170" spans="1:34" s="1" customFormat="1">
      <c r="A3170" s="96"/>
      <c r="B3170" s="96"/>
      <c r="C3170" s="470"/>
      <c r="D3170" s="96"/>
      <c r="E3170" s="96"/>
      <c r="F3170" s="96"/>
      <c r="G3170" s="96"/>
      <c r="H3170" s="96"/>
      <c r="I3170" s="16"/>
      <c r="J3170" s="16"/>
      <c r="K3170" s="32"/>
      <c r="L3170" s="16"/>
      <c r="M3170" s="16"/>
      <c r="N3170" s="16"/>
      <c r="AA3170" s="20"/>
      <c r="AB3170" s="20"/>
      <c r="AC3170" s="20"/>
      <c r="AD3170" s="20"/>
      <c r="AE3170" s="20"/>
      <c r="AF3170" s="20"/>
      <c r="AG3170" s="20"/>
      <c r="AH3170" s="20"/>
    </row>
    <row r="3171" spans="1:34" s="1" customFormat="1">
      <c r="A3171" s="96"/>
      <c r="B3171" s="96"/>
      <c r="C3171" s="470"/>
      <c r="D3171" s="96"/>
      <c r="E3171" s="96"/>
      <c r="F3171" s="96"/>
      <c r="G3171" s="96"/>
      <c r="H3171" s="96"/>
      <c r="I3171" s="16"/>
      <c r="J3171" s="16"/>
      <c r="K3171" s="32"/>
      <c r="L3171" s="16"/>
      <c r="M3171" s="16"/>
      <c r="N3171" s="16"/>
      <c r="AA3171" s="20"/>
      <c r="AB3171" s="20"/>
      <c r="AC3171" s="20"/>
      <c r="AD3171" s="20"/>
      <c r="AE3171" s="20"/>
      <c r="AF3171" s="20"/>
      <c r="AG3171" s="20"/>
      <c r="AH3171" s="20"/>
    </row>
    <row r="3172" spans="1:34" s="1" customFormat="1">
      <c r="A3172" s="96"/>
      <c r="B3172" s="96"/>
      <c r="C3172" s="470"/>
      <c r="D3172" s="96"/>
      <c r="E3172" s="96"/>
      <c r="F3172" s="96"/>
      <c r="G3172" s="96"/>
      <c r="H3172" s="96"/>
      <c r="I3172" s="16"/>
      <c r="J3172" s="16"/>
      <c r="K3172" s="32"/>
      <c r="L3172" s="16"/>
      <c r="M3172" s="16"/>
      <c r="N3172" s="16"/>
      <c r="AA3172" s="20"/>
      <c r="AB3172" s="20"/>
      <c r="AC3172" s="20"/>
      <c r="AD3172" s="20"/>
      <c r="AE3172" s="20"/>
      <c r="AF3172" s="20"/>
      <c r="AG3172" s="20"/>
      <c r="AH3172" s="20"/>
    </row>
    <row r="3173" spans="1:34" s="1" customFormat="1">
      <c r="A3173" s="96"/>
      <c r="B3173" s="96"/>
      <c r="C3173" s="470"/>
      <c r="D3173" s="96"/>
      <c r="E3173" s="96"/>
      <c r="F3173" s="96"/>
      <c r="G3173" s="96"/>
      <c r="H3173" s="96"/>
      <c r="I3173" s="16"/>
      <c r="J3173" s="16"/>
      <c r="K3173" s="32"/>
      <c r="L3173" s="16"/>
      <c r="M3173" s="16"/>
      <c r="N3173" s="16"/>
      <c r="AA3173" s="20"/>
      <c r="AB3173" s="20"/>
      <c r="AC3173" s="20"/>
      <c r="AD3173" s="20"/>
      <c r="AE3173" s="20"/>
      <c r="AF3173" s="20"/>
      <c r="AG3173" s="20"/>
      <c r="AH3173" s="20"/>
    </row>
    <row r="3174" spans="1:34" s="1" customFormat="1">
      <c r="A3174" s="96"/>
      <c r="B3174" s="96"/>
      <c r="C3174" s="470"/>
      <c r="D3174" s="96"/>
      <c r="E3174" s="96"/>
      <c r="F3174" s="96"/>
      <c r="G3174" s="96"/>
      <c r="H3174" s="96"/>
      <c r="I3174" s="16"/>
      <c r="J3174" s="16"/>
      <c r="K3174" s="32"/>
      <c r="L3174" s="16"/>
      <c r="M3174" s="16"/>
      <c r="N3174" s="16"/>
      <c r="AA3174" s="20"/>
      <c r="AB3174" s="20"/>
      <c r="AC3174" s="20"/>
      <c r="AD3174" s="20"/>
      <c r="AE3174" s="20"/>
      <c r="AF3174" s="20"/>
      <c r="AG3174" s="20"/>
      <c r="AH3174" s="20"/>
    </row>
    <row r="3175" spans="1:34" s="1" customFormat="1">
      <c r="A3175" s="96"/>
      <c r="B3175" s="96"/>
      <c r="C3175" s="470"/>
      <c r="D3175" s="96"/>
      <c r="E3175" s="96"/>
      <c r="F3175" s="96"/>
      <c r="G3175" s="96"/>
      <c r="H3175" s="96"/>
      <c r="I3175" s="16"/>
      <c r="J3175" s="16"/>
      <c r="K3175" s="32"/>
      <c r="L3175" s="16"/>
      <c r="M3175" s="16"/>
      <c r="N3175" s="16"/>
      <c r="AA3175" s="20"/>
      <c r="AB3175" s="20"/>
      <c r="AC3175" s="20"/>
      <c r="AD3175" s="20"/>
      <c r="AE3175" s="20"/>
      <c r="AF3175" s="20"/>
      <c r="AG3175" s="20"/>
      <c r="AH3175" s="20"/>
    </row>
    <row r="3176" spans="1:34" s="1" customFormat="1">
      <c r="A3176" s="96"/>
      <c r="B3176" s="96"/>
      <c r="C3176" s="470"/>
      <c r="D3176" s="96"/>
      <c r="E3176" s="96"/>
      <c r="F3176" s="96"/>
      <c r="G3176" s="96"/>
      <c r="H3176" s="96"/>
      <c r="I3176" s="16"/>
      <c r="J3176" s="16"/>
      <c r="K3176" s="32"/>
      <c r="L3176" s="16"/>
      <c r="M3176" s="16"/>
      <c r="N3176" s="16"/>
      <c r="AA3176" s="20"/>
      <c r="AB3176" s="20"/>
      <c r="AC3176" s="20"/>
      <c r="AD3176" s="20"/>
      <c r="AE3176" s="20"/>
      <c r="AF3176" s="20"/>
      <c r="AG3176" s="20"/>
      <c r="AH3176" s="20"/>
    </row>
    <row r="3177" spans="1:34" s="1" customFormat="1">
      <c r="A3177" s="96"/>
      <c r="B3177" s="96"/>
      <c r="C3177" s="470"/>
      <c r="D3177" s="96"/>
      <c r="E3177" s="96"/>
      <c r="F3177" s="96"/>
      <c r="G3177" s="96"/>
      <c r="H3177" s="96"/>
      <c r="I3177" s="16"/>
      <c r="J3177" s="16"/>
      <c r="K3177" s="32"/>
      <c r="L3177" s="16"/>
      <c r="M3177" s="16"/>
      <c r="N3177" s="16"/>
      <c r="AA3177" s="20"/>
      <c r="AB3177" s="20"/>
      <c r="AC3177" s="20"/>
      <c r="AD3177" s="20"/>
      <c r="AE3177" s="20"/>
      <c r="AF3177" s="20"/>
      <c r="AG3177" s="20"/>
      <c r="AH3177" s="20"/>
    </row>
    <row r="3178" spans="1:34" s="1" customFormat="1">
      <c r="A3178" s="96"/>
      <c r="B3178" s="96"/>
      <c r="C3178" s="470"/>
      <c r="D3178" s="96"/>
      <c r="E3178" s="96"/>
      <c r="F3178" s="96"/>
      <c r="G3178" s="96"/>
      <c r="H3178" s="96"/>
      <c r="I3178" s="16"/>
      <c r="J3178" s="16"/>
      <c r="K3178" s="32"/>
      <c r="L3178" s="16"/>
      <c r="M3178" s="16"/>
      <c r="N3178" s="16"/>
      <c r="AA3178" s="20"/>
      <c r="AB3178" s="20"/>
      <c r="AC3178" s="20"/>
      <c r="AD3178" s="20"/>
      <c r="AE3178" s="20"/>
      <c r="AF3178" s="20"/>
      <c r="AG3178" s="20"/>
      <c r="AH3178" s="20"/>
    </row>
    <row r="3179" spans="1:34" s="1" customFormat="1">
      <c r="A3179" s="96"/>
      <c r="B3179" s="96"/>
      <c r="C3179" s="470"/>
      <c r="D3179" s="96"/>
      <c r="E3179" s="96"/>
      <c r="F3179" s="96"/>
      <c r="G3179" s="96"/>
      <c r="H3179" s="96"/>
      <c r="I3179" s="16"/>
      <c r="J3179" s="16"/>
      <c r="K3179" s="32"/>
      <c r="L3179" s="16"/>
      <c r="M3179" s="16"/>
      <c r="N3179" s="16"/>
      <c r="AA3179" s="20"/>
      <c r="AB3179" s="20"/>
      <c r="AC3179" s="20"/>
      <c r="AD3179" s="20"/>
      <c r="AE3179" s="20"/>
      <c r="AF3179" s="20"/>
      <c r="AG3179" s="20"/>
      <c r="AH3179" s="20"/>
    </row>
    <row r="3180" spans="1:34" s="1" customFormat="1">
      <c r="A3180" s="96"/>
      <c r="B3180" s="96"/>
      <c r="C3180" s="470"/>
      <c r="D3180" s="96"/>
      <c r="E3180" s="96"/>
      <c r="F3180" s="96"/>
      <c r="G3180" s="96"/>
      <c r="H3180" s="96"/>
      <c r="I3180" s="16"/>
      <c r="J3180" s="16"/>
      <c r="K3180" s="32"/>
      <c r="L3180" s="16"/>
      <c r="M3180" s="16"/>
      <c r="N3180" s="16"/>
      <c r="AA3180" s="20"/>
      <c r="AB3180" s="20"/>
      <c r="AC3180" s="20"/>
      <c r="AD3180" s="20"/>
      <c r="AE3180" s="20"/>
      <c r="AF3180" s="20"/>
      <c r="AG3180" s="20"/>
      <c r="AH3180" s="20"/>
    </row>
    <row r="3181" spans="1:34" s="1" customFormat="1">
      <c r="A3181" s="96"/>
      <c r="B3181" s="96"/>
      <c r="C3181" s="470"/>
      <c r="D3181" s="96"/>
      <c r="E3181" s="96"/>
      <c r="F3181" s="96"/>
      <c r="G3181" s="96"/>
      <c r="H3181" s="96"/>
      <c r="I3181" s="16"/>
      <c r="J3181" s="16"/>
      <c r="K3181" s="32"/>
      <c r="L3181" s="16"/>
      <c r="M3181" s="16"/>
      <c r="N3181" s="16"/>
      <c r="AA3181" s="20"/>
      <c r="AB3181" s="20"/>
      <c r="AC3181" s="20"/>
      <c r="AD3181" s="20"/>
      <c r="AE3181" s="20"/>
      <c r="AF3181" s="20"/>
      <c r="AG3181" s="20"/>
      <c r="AH3181" s="20"/>
    </row>
    <row r="3182" spans="1:34" s="1" customFormat="1">
      <c r="A3182" s="96"/>
      <c r="B3182" s="96"/>
      <c r="C3182" s="470"/>
      <c r="D3182" s="96"/>
      <c r="E3182" s="96"/>
      <c r="F3182" s="96"/>
      <c r="G3182" s="96"/>
      <c r="H3182" s="96"/>
      <c r="I3182" s="16"/>
      <c r="J3182" s="16"/>
      <c r="K3182" s="32"/>
      <c r="L3182" s="16"/>
      <c r="M3182" s="16"/>
      <c r="N3182" s="16"/>
      <c r="AA3182" s="20"/>
      <c r="AB3182" s="20"/>
      <c r="AC3182" s="20"/>
      <c r="AD3182" s="20"/>
      <c r="AE3182" s="20"/>
      <c r="AF3182" s="20"/>
      <c r="AG3182" s="20"/>
      <c r="AH3182" s="20"/>
    </row>
    <row r="3183" spans="1:34" s="1" customFormat="1">
      <c r="A3183" s="96"/>
      <c r="B3183" s="96"/>
      <c r="C3183" s="470"/>
      <c r="D3183" s="96"/>
      <c r="E3183" s="96"/>
      <c r="F3183" s="96"/>
      <c r="G3183" s="96"/>
      <c r="H3183" s="96"/>
      <c r="I3183" s="16"/>
      <c r="J3183" s="16"/>
      <c r="K3183" s="32"/>
      <c r="L3183" s="16"/>
      <c r="M3183" s="16"/>
      <c r="N3183" s="16"/>
      <c r="AA3183" s="20"/>
      <c r="AB3183" s="20"/>
      <c r="AC3183" s="20"/>
      <c r="AD3183" s="20"/>
      <c r="AE3183" s="20"/>
      <c r="AF3183" s="20"/>
      <c r="AG3183" s="20"/>
      <c r="AH3183" s="20"/>
    </row>
    <row r="3184" spans="1:34" s="1" customFormat="1">
      <c r="A3184" s="96"/>
      <c r="B3184" s="96"/>
      <c r="C3184" s="470"/>
      <c r="D3184" s="96"/>
      <c r="E3184" s="96"/>
      <c r="F3184" s="96"/>
      <c r="G3184" s="96"/>
      <c r="H3184" s="96"/>
      <c r="I3184" s="16"/>
      <c r="J3184" s="16"/>
      <c r="K3184" s="32"/>
      <c r="L3184" s="16"/>
      <c r="M3184" s="16"/>
      <c r="N3184" s="16"/>
      <c r="AA3184" s="20"/>
      <c r="AB3184" s="20"/>
      <c r="AC3184" s="20"/>
      <c r="AD3184" s="20"/>
      <c r="AE3184" s="20"/>
      <c r="AF3184" s="20"/>
      <c r="AG3184" s="20"/>
      <c r="AH3184" s="20"/>
    </row>
    <row r="3185" spans="1:34" s="1" customFormat="1">
      <c r="A3185" s="96"/>
      <c r="B3185" s="96"/>
      <c r="C3185" s="470"/>
      <c r="D3185" s="96"/>
      <c r="E3185" s="96"/>
      <c r="F3185" s="96"/>
      <c r="G3185" s="96"/>
      <c r="H3185" s="96"/>
      <c r="I3185" s="16"/>
      <c r="J3185" s="16"/>
      <c r="K3185" s="32"/>
      <c r="L3185" s="16"/>
      <c r="M3185" s="16"/>
      <c r="N3185" s="16"/>
      <c r="AA3185" s="20"/>
      <c r="AB3185" s="20"/>
      <c r="AC3185" s="20"/>
      <c r="AD3185" s="20"/>
      <c r="AE3185" s="20"/>
      <c r="AF3185" s="20"/>
      <c r="AG3185" s="20"/>
      <c r="AH3185" s="20"/>
    </row>
    <row r="3186" spans="1:34" s="1" customFormat="1">
      <c r="A3186" s="96"/>
      <c r="B3186" s="96"/>
      <c r="C3186" s="470"/>
      <c r="D3186" s="96"/>
      <c r="E3186" s="96"/>
      <c r="F3186" s="96"/>
      <c r="G3186" s="96"/>
      <c r="H3186" s="96"/>
      <c r="I3186" s="16"/>
      <c r="J3186" s="16"/>
      <c r="K3186" s="32"/>
      <c r="L3186" s="16"/>
      <c r="M3186" s="16"/>
      <c r="N3186" s="16"/>
      <c r="AA3186" s="20"/>
      <c r="AB3186" s="20"/>
      <c r="AC3186" s="20"/>
      <c r="AD3186" s="20"/>
      <c r="AE3186" s="20"/>
      <c r="AF3186" s="20"/>
      <c r="AG3186" s="20"/>
      <c r="AH3186" s="20"/>
    </row>
    <row r="3187" spans="1:34" s="1" customFormat="1">
      <c r="A3187" s="96"/>
      <c r="B3187" s="96"/>
      <c r="C3187" s="470"/>
      <c r="D3187" s="96"/>
      <c r="E3187" s="96"/>
      <c r="F3187" s="96"/>
      <c r="G3187" s="96"/>
      <c r="H3187" s="96"/>
      <c r="I3187" s="16"/>
      <c r="J3187" s="16"/>
      <c r="K3187" s="32"/>
      <c r="L3187" s="16"/>
      <c r="M3187" s="16"/>
      <c r="N3187" s="16"/>
      <c r="AA3187" s="20"/>
      <c r="AB3187" s="20"/>
      <c r="AC3187" s="20"/>
      <c r="AD3187" s="20"/>
      <c r="AE3187" s="20"/>
      <c r="AF3187" s="20"/>
      <c r="AG3187" s="20"/>
      <c r="AH3187" s="20"/>
    </row>
    <row r="3188" spans="1:34" s="1" customFormat="1">
      <c r="A3188" s="96"/>
      <c r="B3188" s="96"/>
      <c r="C3188" s="470"/>
      <c r="D3188" s="96"/>
      <c r="E3188" s="96"/>
      <c r="F3188" s="96"/>
      <c r="G3188" s="96"/>
      <c r="H3188" s="96"/>
      <c r="I3188" s="16"/>
      <c r="J3188" s="16"/>
      <c r="K3188" s="32"/>
      <c r="L3188" s="16"/>
      <c r="M3188" s="16"/>
      <c r="N3188" s="16"/>
      <c r="AA3188" s="20"/>
      <c r="AB3188" s="20"/>
      <c r="AC3188" s="20"/>
      <c r="AD3188" s="20"/>
      <c r="AE3188" s="20"/>
      <c r="AF3188" s="20"/>
      <c r="AG3188" s="20"/>
      <c r="AH3188" s="20"/>
    </row>
    <row r="3189" spans="1:34" s="1" customFormat="1">
      <c r="A3189" s="96"/>
      <c r="B3189" s="96"/>
      <c r="C3189" s="470"/>
      <c r="D3189" s="96"/>
      <c r="E3189" s="96"/>
      <c r="F3189" s="96"/>
      <c r="G3189" s="96"/>
      <c r="H3189" s="96"/>
      <c r="I3189" s="16"/>
      <c r="J3189" s="16"/>
      <c r="K3189" s="32"/>
      <c r="L3189" s="16"/>
      <c r="M3189" s="16"/>
      <c r="N3189" s="16"/>
      <c r="AA3189" s="20"/>
      <c r="AB3189" s="20"/>
      <c r="AC3189" s="20"/>
      <c r="AD3189" s="20"/>
      <c r="AE3189" s="20"/>
      <c r="AF3189" s="20"/>
      <c r="AG3189" s="20"/>
      <c r="AH3189" s="20"/>
    </row>
    <row r="3190" spans="1:34" s="1" customFormat="1">
      <c r="A3190" s="96"/>
      <c r="B3190" s="96"/>
      <c r="C3190" s="470"/>
      <c r="D3190" s="96"/>
      <c r="E3190" s="96"/>
      <c r="F3190" s="96"/>
      <c r="G3190" s="96"/>
      <c r="H3190" s="96"/>
      <c r="I3190" s="16"/>
      <c r="J3190" s="16"/>
      <c r="K3190" s="32"/>
      <c r="L3190" s="16"/>
      <c r="M3190" s="16"/>
      <c r="N3190" s="16"/>
      <c r="AA3190" s="20"/>
      <c r="AB3190" s="20"/>
      <c r="AC3190" s="20"/>
      <c r="AD3190" s="20"/>
      <c r="AE3190" s="20"/>
      <c r="AF3190" s="20"/>
      <c r="AG3190" s="20"/>
      <c r="AH3190" s="20"/>
    </row>
    <row r="3191" spans="1:34" s="1" customFormat="1">
      <c r="A3191" s="96"/>
      <c r="B3191" s="96"/>
      <c r="C3191" s="470"/>
      <c r="D3191" s="96"/>
      <c r="E3191" s="96"/>
      <c r="F3191" s="96"/>
      <c r="G3191" s="96"/>
      <c r="H3191" s="96"/>
      <c r="I3191" s="16"/>
      <c r="J3191" s="16"/>
      <c r="K3191" s="32"/>
      <c r="L3191" s="16"/>
      <c r="M3191" s="16"/>
      <c r="N3191" s="16"/>
      <c r="AA3191" s="20"/>
      <c r="AB3191" s="20"/>
      <c r="AC3191" s="20"/>
      <c r="AD3191" s="20"/>
      <c r="AE3191" s="20"/>
      <c r="AF3191" s="20"/>
      <c r="AG3191" s="20"/>
      <c r="AH3191" s="20"/>
    </row>
    <row r="3192" spans="1:34" s="1" customFormat="1">
      <c r="A3192" s="96"/>
      <c r="B3192" s="96"/>
      <c r="C3192" s="470"/>
      <c r="D3192" s="96"/>
      <c r="E3192" s="96"/>
      <c r="F3192" s="96"/>
      <c r="G3192" s="96"/>
      <c r="H3192" s="96"/>
      <c r="I3192" s="16"/>
      <c r="J3192" s="16"/>
      <c r="K3192" s="32"/>
      <c r="L3192" s="16"/>
      <c r="M3192" s="16"/>
      <c r="N3192" s="16"/>
      <c r="AA3192" s="20"/>
      <c r="AB3192" s="20"/>
      <c r="AC3192" s="20"/>
      <c r="AD3192" s="20"/>
      <c r="AE3192" s="20"/>
      <c r="AF3192" s="20"/>
      <c r="AG3192" s="20"/>
      <c r="AH3192" s="20"/>
    </row>
    <row r="3193" spans="1:34" s="1" customFormat="1">
      <c r="A3193" s="96"/>
      <c r="B3193" s="96"/>
      <c r="C3193" s="470"/>
      <c r="D3193" s="96"/>
      <c r="E3193" s="96"/>
      <c r="F3193" s="96"/>
      <c r="G3193" s="96"/>
      <c r="H3193" s="96"/>
      <c r="I3193" s="16"/>
      <c r="J3193" s="16"/>
      <c r="K3193" s="32"/>
      <c r="L3193" s="16"/>
      <c r="M3193" s="16"/>
      <c r="N3193" s="16"/>
      <c r="AA3193" s="20"/>
      <c r="AB3193" s="20"/>
      <c r="AC3193" s="20"/>
      <c r="AD3193" s="20"/>
      <c r="AE3193" s="20"/>
      <c r="AF3193" s="20"/>
      <c r="AG3193" s="20"/>
      <c r="AH3193" s="20"/>
    </row>
    <row r="3194" spans="1:34" s="1" customFormat="1">
      <c r="A3194" s="96"/>
      <c r="B3194" s="96"/>
      <c r="C3194" s="470"/>
      <c r="D3194" s="96"/>
      <c r="E3194" s="96"/>
      <c r="F3194" s="96"/>
      <c r="G3194" s="96"/>
      <c r="H3194" s="96"/>
      <c r="I3194" s="16"/>
      <c r="J3194" s="16"/>
      <c r="K3194" s="32"/>
      <c r="L3194" s="16"/>
      <c r="M3194" s="16"/>
      <c r="N3194" s="16"/>
      <c r="AA3194" s="20"/>
      <c r="AB3194" s="20"/>
      <c r="AC3194" s="20"/>
      <c r="AD3194" s="20"/>
      <c r="AE3194" s="20"/>
      <c r="AF3194" s="20"/>
      <c r="AG3194" s="20"/>
      <c r="AH3194" s="20"/>
    </row>
    <row r="3195" spans="1:34" s="1" customFormat="1">
      <c r="A3195" s="96"/>
      <c r="B3195" s="96"/>
      <c r="C3195" s="470"/>
      <c r="D3195" s="96"/>
      <c r="E3195" s="96"/>
      <c r="F3195" s="96"/>
      <c r="G3195" s="96"/>
      <c r="H3195" s="96"/>
      <c r="I3195" s="16"/>
      <c r="J3195" s="16"/>
      <c r="K3195" s="32"/>
      <c r="L3195" s="16"/>
      <c r="M3195" s="16"/>
      <c r="N3195" s="16"/>
      <c r="AA3195" s="20"/>
      <c r="AB3195" s="20"/>
      <c r="AC3195" s="20"/>
      <c r="AD3195" s="20"/>
      <c r="AE3195" s="20"/>
      <c r="AF3195" s="20"/>
      <c r="AG3195" s="20"/>
      <c r="AH3195" s="20"/>
    </row>
    <row r="3196" spans="1:34" s="1" customFormat="1">
      <c r="A3196" s="96"/>
      <c r="B3196" s="96"/>
      <c r="C3196" s="470"/>
      <c r="D3196" s="96"/>
      <c r="E3196" s="96"/>
      <c r="F3196" s="96"/>
      <c r="G3196" s="96"/>
      <c r="H3196" s="96"/>
      <c r="I3196" s="16"/>
      <c r="J3196" s="16"/>
      <c r="K3196" s="32"/>
      <c r="L3196" s="16"/>
      <c r="M3196" s="16"/>
      <c r="N3196" s="16"/>
      <c r="AA3196" s="20"/>
      <c r="AB3196" s="20"/>
      <c r="AC3196" s="20"/>
      <c r="AD3196" s="20"/>
      <c r="AE3196" s="20"/>
      <c r="AF3196" s="20"/>
      <c r="AG3196" s="20"/>
      <c r="AH3196" s="20"/>
    </row>
    <row r="3197" spans="1:34" s="1" customFormat="1">
      <c r="A3197" s="96"/>
      <c r="B3197" s="96"/>
      <c r="C3197" s="470"/>
      <c r="D3197" s="96"/>
      <c r="E3197" s="96"/>
      <c r="F3197" s="96"/>
      <c r="G3197" s="96"/>
      <c r="H3197" s="96"/>
      <c r="I3197" s="16"/>
      <c r="J3197" s="16"/>
      <c r="K3197" s="32"/>
      <c r="L3197" s="16"/>
      <c r="M3197" s="16"/>
      <c r="N3197" s="16"/>
      <c r="AA3197" s="20"/>
      <c r="AB3197" s="20"/>
      <c r="AC3197" s="20"/>
      <c r="AD3197" s="20"/>
      <c r="AE3197" s="20"/>
      <c r="AF3197" s="20"/>
      <c r="AG3197" s="20"/>
      <c r="AH3197" s="20"/>
    </row>
    <row r="3198" spans="1:34" s="1" customFormat="1">
      <c r="A3198" s="96"/>
      <c r="B3198" s="96"/>
      <c r="C3198" s="470"/>
      <c r="D3198" s="96"/>
      <c r="E3198" s="96"/>
      <c r="F3198" s="96"/>
      <c r="G3198" s="96"/>
      <c r="H3198" s="96"/>
      <c r="I3198" s="16"/>
      <c r="J3198" s="16"/>
      <c r="K3198" s="32"/>
      <c r="L3198" s="16"/>
      <c r="M3198" s="16"/>
      <c r="N3198" s="16"/>
      <c r="AA3198" s="20"/>
      <c r="AB3198" s="20"/>
      <c r="AC3198" s="20"/>
      <c r="AD3198" s="20"/>
      <c r="AE3198" s="20"/>
      <c r="AF3198" s="20"/>
      <c r="AG3198" s="20"/>
      <c r="AH3198" s="20"/>
    </row>
    <row r="3199" spans="1:34" s="1" customFormat="1">
      <c r="A3199" s="96"/>
      <c r="B3199" s="96"/>
      <c r="C3199" s="470"/>
      <c r="D3199" s="96"/>
      <c r="E3199" s="96"/>
      <c r="F3199" s="96"/>
      <c r="G3199" s="96"/>
      <c r="H3199" s="96"/>
      <c r="I3199" s="16"/>
      <c r="J3199" s="16"/>
      <c r="K3199" s="32"/>
      <c r="L3199" s="16"/>
      <c r="M3199" s="16"/>
      <c r="N3199" s="16"/>
      <c r="AA3199" s="20"/>
      <c r="AB3199" s="20"/>
      <c r="AC3199" s="20"/>
      <c r="AD3199" s="20"/>
      <c r="AE3199" s="20"/>
      <c r="AF3199" s="20"/>
      <c r="AG3199" s="20"/>
      <c r="AH3199" s="20"/>
    </row>
    <row r="3200" spans="1:34" s="1" customFormat="1">
      <c r="A3200" s="96"/>
      <c r="B3200" s="96"/>
      <c r="C3200" s="470"/>
      <c r="D3200" s="96"/>
      <c r="E3200" s="96"/>
      <c r="F3200" s="96"/>
      <c r="G3200" s="96"/>
      <c r="H3200" s="96"/>
      <c r="I3200" s="16"/>
      <c r="J3200" s="16"/>
      <c r="K3200" s="32"/>
      <c r="L3200" s="16"/>
      <c r="M3200" s="16"/>
      <c r="N3200" s="16"/>
      <c r="AA3200" s="20"/>
      <c r="AB3200" s="20"/>
      <c r="AC3200" s="20"/>
      <c r="AD3200" s="20"/>
      <c r="AE3200" s="20"/>
      <c r="AF3200" s="20"/>
      <c r="AG3200" s="20"/>
      <c r="AH3200" s="20"/>
    </row>
    <row r="3201" spans="1:34" s="1" customFormat="1">
      <c r="A3201" s="96"/>
      <c r="B3201" s="96"/>
      <c r="C3201" s="470"/>
      <c r="D3201" s="96"/>
      <c r="E3201" s="96"/>
      <c r="F3201" s="96"/>
      <c r="G3201" s="96"/>
      <c r="H3201" s="96"/>
      <c r="I3201" s="16"/>
      <c r="J3201" s="16"/>
      <c r="K3201" s="32"/>
      <c r="L3201" s="16"/>
      <c r="M3201" s="16"/>
      <c r="N3201" s="16"/>
      <c r="AA3201" s="20"/>
      <c r="AB3201" s="20"/>
      <c r="AC3201" s="20"/>
      <c r="AD3201" s="20"/>
      <c r="AE3201" s="20"/>
      <c r="AF3201" s="20"/>
      <c r="AG3201" s="20"/>
      <c r="AH3201" s="20"/>
    </row>
    <row r="3202" spans="1:34" s="1" customFormat="1">
      <c r="A3202" s="96"/>
      <c r="B3202" s="96"/>
      <c r="C3202" s="470"/>
      <c r="D3202" s="96"/>
      <c r="E3202" s="96"/>
      <c r="F3202" s="96"/>
      <c r="G3202" s="96"/>
      <c r="H3202" s="96"/>
      <c r="I3202" s="16"/>
      <c r="J3202" s="16"/>
      <c r="K3202" s="32"/>
      <c r="L3202" s="16"/>
      <c r="M3202" s="16"/>
      <c r="N3202" s="16"/>
      <c r="AA3202" s="20"/>
      <c r="AB3202" s="20"/>
      <c r="AC3202" s="20"/>
      <c r="AD3202" s="20"/>
      <c r="AE3202" s="20"/>
      <c r="AF3202" s="20"/>
      <c r="AG3202" s="20"/>
      <c r="AH3202" s="20"/>
    </row>
    <row r="3203" spans="1:34" s="1" customFormat="1">
      <c r="A3203" s="96"/>
      <c r="B3203" s="96"/>
      <c r="C3203" s="470"/>
      <c r="D3203" s="96"/>
      <c r="E3203" s="96"/>
      <c r="F3203" s="96"/>
      <c r="G3203" s="96"/>
      <c r="H3203" s="96"/>
      <c r="I3203" s="16"/>
      <c r="J3203" s="16"/>
      <c r="K3203" s="32"/>
      <c r="L3203" s="16"/>
      <c r="M3203" s="16"/>
      <c r="N3203" s="16"/>
      <c r="AA3203" s="20"/>
      <c r="AB3203" s="20"/>
      <c r="AC3203" s="20"/>
      <c r="AD3203" s="20"/>
      <c r="AE3203" s="20"/>
      <c r="AF3203" s="20"/>
      <c r="AG3203" s="20"/>
      <c r="AH3203" s="20"/>
    </row>
    <row r="3204" spans="1:34" s="1" customFormat="1">
      <c r="A3204" s="96"/>
      <c r="B3204" s="96"/>
      <c r="C3204" s="470"/>
      <c r="D3204" s="96"/>
      <c r="E3204" s="96"/>
      <c r="F3204" s="96"/>
      <c r="G3204" s="96"/>
      <c r="H3204" s="96"/>
      <c r="I3204" s="16"/>
      <c r="J3204" s="16"/>
      <c r="K3204" s="32"/>
      <c r="L3204" s="16"/>
      <c r="M3204" s="16"/>
      <c r="N3204" s="16"/>
      <c r="AA3204" s="20"/>
      <c r="AB3204" s="20"/>
      <c r="AC3204" s="20"/>
      <c r="AD3204" s="20"/>
      <c r="AE3204" s="20"/>
      <c r="AF3204" s="20"/>
      <c r="AG3204" s="20"/>
      <c r="AH3204" s="20"/>
    </row>
    <row r="3205" spans="1:34" s="1" customFormat="1">
      <c r="A3205" s="96"/>
      <c r="B3205" s="96"/>
      <c r="C3205" s="470"/>
      <c r="D3205" s="96"/>
      <c r="E3205" s="96"/>
      <c r="F3205" s="96"/>
      <c r="G3205" s="96"/>
      <c r="H3205" s="96"/>
      <c r="I3205" s="16"/>
      <c r="J3205" s="16"/>
      <c r="K3205" s="32"/>
      <c r="L3205" s="16"/>
      <c r="M3205" s="16"/>
      <c r="N3205" s="16"/>
      <c r="AA3205" s="20"/>
      <c r="AB3205" s="20"/>
      <c r="AC3205" s="20"/>
      <c r="AD3205" s="20"/>
      <c r="AE3205" s="20"/>
      <c r="AF3205" s="20"/>
      <c r="AG3205" s="20"/>
      <c r="AH3205" s="20"/>
    </row>
    <row r="3206" spans="1:34" s="1" customFormat="1">
      <c r="A3206" s="96"/>
      <c r="B3206" s="96"/>
      <c r="C3206" s="470"/>
      <c r="D3206" s="96"/>
      <c r="E3206" s="96"/>
      <c r="F3206" s="96"/>
      <c r="G3206" s="96"/>
      <c r="H3206" s="96"/>
      <c r="I3206" s="16"/>
      <c r="J3206" s="16"/>
      <c r="K3206" s="32"/>
      <c r="L3206" s="16"/>
      <c r="M3206" s="16"/>
      <c r="N3206" s="16"/>
      <c r="AA3206" s="20"/>
      <c r="AB3206" s="20"/>
      <c r="AC3206" s="20"/>
      <c r="AD3206" s="20"/>
      <c r="AE3206" s="20"/>
      <c r="AF3206" s="20"/>
      <c r="AG3206" s="20"/>
      <c r="AH3206" s="20"/>
    </row>
    <row r="3207" spans="1:34" s="1" customFormat="1">
      <c r="A3207" s="96"/>
      <c r="B3207" s="96"/>
      <c r="C3207" s="470"/>
      <c r="D3207" s="96"/>
      <c r="E3207" s="96"/>
      <c r="F3207" s="96"/>
      <c r="G3207" s="96"/>
      <c r="H3207" s="96"/>
      <c r="I3207" s="16"/>
      <c r="J3207" s="16"/>
      <c r="K3207" s="32"/>
      <c r="L3207" s="16"/>
      <c r="M3207" s="16"/>
      <c r="N3207" s="16"/>
      <c r="AA3207" s="20"/>
      <c r="AB3207" s="20"/>
      <c r="AC3207" s="20"/>
      <c r="AD3207" s="20"/>
      <c r="AE3207" s="20"/>
      <c r="AF3207" s="20"/>
      <c r="AG3207" s="20"/>
      <c r="AH3207" s="20"/>
    </row>
    <row r="3208" spans="1:34" s="1" customFormat="1">
      <c r="A3208" s="96"/>
      <c r="B3208" s="96"/>
      <c r="C3208" s="470"/>
      <c r="D3208" s="96"/>
      <c r="E3208" s="96"/>
      <c r="F3208" s="96"/>
      <c r="G3208" s="96"/>
      <c r="H3208" s="96"/>
      <c r="I3208" s="16"/>
      <c r="J3208" s="16"/>
      <c r="K3208" s="32"/>
      <c r="L3208" s="16"/>
      <c r="M3208" s="16"/>
      <c r="N3208" s="16"/>
      <c r="AA3208" s="20"/>
      <c r="AB3208" s="20"/>
      <c r="AC3208" s="20"/>
      <c r="AD3208" s="20"/>
      <c r="AE3208" s="20"/>
      <c r="AF3208" s="20"/>
      <c r="AG3208" s="20"/>
      <c r="AH3208" s="20"/>
    </row>
    <row r="3209" spans="1:34" s="1" customFormat="1">
      <c r="A3209" s="96"/>
      <c r="B3209" s="96"/>
      <c r="C3209" s="470"/>
      <c r="D3209" s="96"/>
      <c r="E3209" s="96"/>
      <c r="F3209" s="96"/>
      <c r="G3209" s="96"/>
      <c r="H3209" s="96"/>
      <c r="I3209" s="16"/>
      <c r="J3209" s="16"/>
      <c r="K3209" s="32"/>
      <c r="L3209" s="16"/>
      <c r="M3209" s="16"/>
      <c r="N3209" s="16"/>
      <c r="AA3209" s="20"/>
      <c r="AB3209" s="20"/>
      <c r="AC3209" s="20"/>
      <c r="AD3209" s="20"/>
      <c r="AE3209" s="20"/>
      <c r="AF3209" s="20"/>
      <c r="AG3209" s="20"/>
      <c r="AH3209" s="20"/>
    </row>
    <row r="3210" spans="1:34" s="1" customFormat="1">
      <c r="A3210" s="96"/>
      <c r="B3210" s="96"/>
      <c r="C3210" s="470"/>
      <c r="D3210" s="96"/>
      <c r="E3210" s="96"/>
      <c r="F3210" s="96"/>
      <c r="G3210" s="96"/>
      <c r="H3210" s="96"/>
      <c r="I3210" s="16"/>
      <c r="J3210" s="16"/>
      <c r="K3210" s="32"/>
      <c r="L3210" s="16"/>
      <c r="M3210" s="16"/>
      <c r="N3210" s="16"/>
      <c r="AA3210" s="20"/>
      <c r="AB3210" s="20"/>
      <c r="AC3210" s="20"/>
      <c r="AD3210" s="20"/>
      <c r="AE3210" s="20"/>
      <c r="AF3210" s="20"/>
      <c r="AG3210" s="20"/>
      <c r="AH3210" s="20"/>
    </row>
    <row r="3211" spans="1:34" s="1" customFormat="1">
      <c r="A3211" s="96"/>
      <c r="B3211" s="96"/>
      <c r="C3211" s="470"/>
      <c r="D3211" s="96"/>
      <c r="E3211" s="96"/>
      <c r="F3211" s="96"/>
      <c r="G3211" s="96"/>
      <c r="H3211" s="96"/>
      <c r="I3211" s="16"/>
      <c r="J3211" s="16"/>
      <c r="K3211" s="32"/>
      <c r="L3211" s="16"/>
      <c r="M3211" s="16"/>
      <c r="N3211" s="16"/>
      <c r="AA3211" s="20"/>
      <c r="AB3211" s="20"/>
      <c r="AC3211" s="20"/>
      <c r="AD3211" s="20"/>
      <c r="AE3211" s="20"/>
      <c r="AF3211" s="20"/>
      <c r="AG3211" s="20"/>
      <c r="AH3211" s="20"/>
    </row>
    <row r="3212" spans="1:34" s="1" customFormat="1">
      <c r="A3212" s="96"/>
      <c r="B3212" s="96"/>
      <c r="C3212" s="470"/>
      <c r="D3212" s="96"/>
      <c r="E3212" s="96"/>
      <c r="F3212" s="96"/>
      <c r="G3212" s="96"/>
      <c r="H3212" s="96"/>
      <c r="I3212" s="16"/>
      <c r="J3212" s="16"/>
      <c r="K3212" s="32"/>
      <c r="L3212" s="16"/>
      <c r="M3212" s="16"/>
      <c r="N3212" s="16"/>
      <c r="AA3212" s="20"/>
      <c r="AB3212" s="20"/>
      <c r="AC3212" s="20"/>
      <c r="AD3212" s="20"/>
      <c r="AE3212" s="20"/>
      <c r="AF3212" s="20"/>
      <c r="AG3212" s="20"/>
      <c r="AH3212" s="20"/>
    </row>
    <row r="3213" spans="1:34" s="1" customFormat="1">
      <c r="A3213" s="96"/>
      <c r="B3213" s="96"/>
      <c r="C3213" s="470"/>
      <c r="D3213" s="96"/>
      <c r="E3213" s="96"/>
      <c r="F3213" s="96"/>
      <c r="G3213" s="96"/>
      <c r="H3213" s="96"/>
      <c r="I3213" s="16"/>
      <c r="J3213" s="16"/>
      <c r="K3213" s="32"/>
      <c r="L3213" s="16"/>
      <c r="M3213" s="16"/>
      <c r="N3213" s="16"/>
      <c r="AA3213" s="20"/>
      <c r="AB3213" s="20"/>
      <c r="AC3213" s="20"/>
      <c r="AD3213" s="20"/>
      <c r="AE3213" s="20"/>
      <c r="AF3213" s="20"/>
      <c r="AG3213" s="20"/>
      <c r="AH3213" s="20"/>
    </row>
    <row r="3214" spans="1:34" s="1" customFormat="1">
      <c r="A3214" s="96"/>
      <c r="B3214" s="96"/>
      <c r="C3214" s="470"/>
      <c r="D3214" s="96"/>
      <c r="E3214" s="96"/>
      <c r="F3214" s="96"/>
      <c r="G3214" s="96"/>
      <c r="H3214" s="96"/>
      <c r="I3214" s="16"/>
      <c r="J3214" s="16"/>
      <c r="K3214" s="32"/>
      <c r="L3214" s="16"/>
      <c r="M3214" s="16"/>
      <c r="N3214" s="16"/>
      <c r="AA3214" s="20"/>
      <c r="AB3214" s="20"/>
      <c r="AC3214" s="20"/>
      <c r="AD3214" s="20"/>
      <c r="AE3214" s="20"/>
      <c r="AF3214" s="20"/>
      <c r="AG3214" s="20"/>
      <c r="AH3214" s="20"/>
    </row>
    <row r="3215" spans="1:34" s="1" customFormat="1">
      <c r="A3215" s="96"/>
      <c r="B3215" s="96"/>
      <c r="C3215" s="470"/>
      <c r="D3215" s="96"/>
      <c r="E3215" s="96"/>
      <c r="F3215" s="96"/>
      <c r="G3215" s="96"/>
      <c r="H3215" s="96"/>
      <c r="I3215" s="16"/>
      <c r="J3215" s="16"/>
      <c r="K3215" s="32"/>
      <c r="L3215" s="16"/>
      <c r="M3215" s="16"/>
      <c r="N3215" s="16"/>
      <c r="AA3215" s="20"/>
      <c r="AB3215" s="20"/>
      <c r="AC3215" s="20"/>
      <c r="AD3215" s="20"/>
      <c r="AE3215" s="20"/>
      <c r="AF3215" s="20"/>
      <c r="AG3215" s="20"/>
      <c r="AH3215" s="20"/>
    </row>
    <row r="3216" spans="1:34" s="1" customFormat="1">
      <c r="A3216" s="96"/>
      <c r="B3216" s="96"/>
      <c r="C3216" s="470"/>
      <c r="D3216" s="96"/>
      <c r="E3216" s="96"/>
      <c r="F3216" s="96"/>
      <c r="G3216" s="96"/>
      <c r="H3216" s="96"/>
      <c r="I3216" s="16"/>
      <c r="J3216" s="16"/>
      <c r="K3216" s="32"/>
      <c r="L3216" s="16"/>
      <c r="M3216" s="16"/>
      <c r="N3216" s="16"/>
      <c r="AA3216" s="20"/>
      <c r="AB3216" s="20"/>
      <c r="AC3216" s="20"/>
      <c r="AD3216" s="20"/>
      <c r="AE3216" s="20"/>
      <c r="AF3216" s="20"/>
      <c r="AG3216" s="20"/>
      <c r="AH3216" s="20"/>
    </row>
    <row r="3217" spans="1:34" s="1" customFormat="1">
      <c r="A3217" s="96"/>
      <c r="B3217" s="96"/>
      <c r="C3217" s="470"/>
      <c r="D3217" s="96"/>
      <c r="E3217" s="96"/>
      <c r="F3217" s="96"/>
      <c r="G3217" s="96"/>
      <c r="H3217" s="96"/>
      <c r="I3217" s="16"/>
      <c r="J3217" s="16"/>
      <c r="K3217" s="32"/>
      <c r="L3217" s="16"/>
      <c r="M3217" s="16"/>
      <c r="N3217" s="16"/>
      <c r="AA3217" s="20"/>
      <c r="AB3217" s="20"/>
      <c r="AC3217" s="20"/>
      <c r="AD3217" s="20"/>
      <c r="AE3217" s="20"/>
      <c r="AF3217" s="20"/>
      <c r="AG3217" s="20"/>
      <c r="AH3217" s="20"/>
    </row>
    <row r="3218" spans="1:34" s="1" customFormat="1">
      <c r="A3218" s="96"/>
      <c r="B3218" s="96"/>
      <c r="C3218" s="470"/>
      <c r="D3218" s="96"/>
      <c r="E3218" s="96"/>
      <c r="F3218" s="96"/>
      <c r="G3218" s="96"/>
      <c r="H3218" s="96"/>
      <c r="I3218" s="16"/>
      <c r="J3218" s="16"/>
      <c r="K3218" s="32"/>
      <c r="L3218" s="16"/>
      <c r="M3218" s="16"/>
      <c r="N3218" s="16"/>
      <c r="AA3218" s="20"/>
      <c r="AB3218" s="20"/>
      <c r="AC3218" s="20"/>
      <c r="AD3218" s="20"/>
      <c r="AE3218" s="20"/>
      <c r="AF3218" s="20"/>
      <c r="AG3218" s="20"/>
      <c r="AH3218" s="20"/>
    </row>
    <row r="3219" spans="1:34" s="1" customFormat="1">
      <c r="A3219" s="96"/>
      <c r="B3219" s="96"/>
      <c r="C3219" s="470"/>
      <c r="D3219" s="96"/>
      <c r="E3219" s="96"/>
      <c r="F3219" s="96"/>
      <c r="G3219" s="96"/>
      <c r="H3219" s="96"/>
      <c r="I3219" s="16"/>
      <c r="J3219" s="16"/>
      <c r="K3219" s="32"/>
      <c r="L3219" s="16"/>
      <c r="M3219" s="16"/>
      <c r="N3219" s="16"/>
      <c r="AA3219" s="20"/>
      <c r="AB3219" s="20"/>
      <c r="AC3219" s="20"/>
      <c r="AD3219" s="20"/>
      <c r="AE3219" s="20"/>
      <c r="AF3219" s="20"/>
      <c r="AG3219" s="20"/>
      <c r="AH3219" s="20"/>
    </row>
    <row r="3220" spans="1:34" s="1" customFormat="1">
      <c r="A3220" s="96"/>
      <c r="B3220" s="96"/>
      <c r="C3220" s="470"/>
      <c r="D3220" s="96"/>
      <c r="E3220" s="96"/>
      <c r="F3220" s="96"/>
      <c r="G3220" s="96"/>
      <c r="H3220" s="96"/>
      <c r="I3220" s="16"/>
      <c r="J3220" s="16"/>
      <c r="K3220" s="32"/>
      <c r="L3220" s="16"/>
      <c r="M3220" s="16"/>
      <c r="N3220" s="16"/>
      <c r="AA3220" s="20"/>
      <c r="AB3220" s="20"/>
      <c r="AC3220" s="20"/>
      <c r="AD3220" s="20"/>
      <c r="AE3220" s="20"/>
      <c r="AF3220" s="20"/>
      <c r="AG3220" s="20"/>
      <c r="AH3220" s="20"/>
    </row>
    <row r="3221" spans="1:34" s="1" customFormat="1">
      <c r="A3221" s="96"/>
      <c r="B3221" s="96"/>
      <c r="C3221" s="470"/>
      <c r="D3221" s="96"/>
      <c r="E3221" s="96"/>
      <c r="F3221" s="96"/>
      <c r="G3221" s="96"/>
      <c r="H3221" s="96"/>
      <c r="I3221" s="16"/>
      <c r="J3221" s="16"/>
      <c r="K3221" s="32"/>
      <c r="L3221" s="16"/>
      <c r="M3221" s="16"/>
      <c r="N3221" s="16"/>
      <c r="AA3221" s="20"/>
      <c r="AB3221" s="20"/>
      <c r="AC3221" s="20"/>
      <c r="AD3221" s="20"/>
      <c r="AE3221" s="20"/>
      <c r="AF3221" s="20"/>
      <c r="AG3221" s="20"/>
      <c r="AH3221" s="20"/>
    </row>
    <row r="3222" spans="1:34" s="1" customFormat="1">
      <c r="A3222" s="96"/>
      <c r="B3222" s="96"/>
      <c r="C3222" s="470"/>
      <c r="D3222" s="96"/>
      <c r="E3222" s="96"/>
      <c r="F3222" s="96"/>
      <c r="G3222" s="96"/>
      <c r="H3222" s="96"/>
      <c r="I3222" s="16"/>
      <c r="J3222" s="16"/>
      <c r="K3222" s="32"/>
      <c r="L3222" s="16"/>
      <c r="M3222" s="16"/>
      <c r="N3222" s="16"/>
      <c r="AA3222" s="20"/>
      <c r="AB3222" s="20"/>
      <c r="AC3222" s="20"/>
      <c r="AD3222" s="20"/>
      <c r="AE3222" s="20"/>
      <c r="AF3222" s="20"/>
      <c r="AG3222" s="20"/>
      <c r="AH3222" s="20"/>
    </row>
    <row r="3223" spans="1:34" s="1" customFormat="1">
      <c r="A3223" s="96"/>
      <c r="B3223" s="96"/>
      <c r="C3223" s="470"/>
      <c r="D3223" s="96"/>
      <c r="E3223" s="96"/>
      <c r="F3223" s="96"/>
      <c r="G3223" s="96"/>
      <c r="H3223" s="96"/>
      <c r="I3223" s="16"/>
      <c r="J3223" s="16"/>
      <c r="K3223" s="32"/>
      <c r="L3223" s="16"/>
      <c r="M3223" s="16"/>
      <c r="N3223" s="16"/>
      <c r="AA3223" s="20"/>
      <c r="AB3223" s="20"/>
      <c r="AC3223" s="20"/>
      <c r="AD3223" s="20"/>
      <c r="AE3223" s="20"/>
      <c r="AF3223" s="20"/>
      <c r="AG3223" s="20"/>
      <c r="AH3223" s="20"/>
    </row>
    <row r="3224" spans="1:34" s="1" customFormat="1">
      <c r="A3224" s="96"/>
      <c r="B3224" s="96"/>
      <c r="C3224" s="470"/>
      <c r="D3224" s="96"/>
      <c r="E3224" s="96"/>
      <c r="F3224" s="96"/>
      <c r="G3224" s="96"/>
      <c r="H3224" s="96"/>
      <c r="I3224" s="16"/>
      <c r="J3224" s="16"/>
      <c r="K3224" s="32"/>
      <c r="L3224" s="16"/>
      <c r="M3224" s="16"/>
      <c r="N3224" s="16"/>
      <c r="AA3224" s="20"/>
      <c r="AB3224" s="20"/>
      <c r="AC3224" s="20"/>
      <c r="AD3224" s="20"/>
      <c r="AE3224" s="20"/>
      <c r="AF3224" s="20"/>
      <c r="AG3224" s="20"/>
      <c r="AH3224" s="20"/>
    </row>
    <row r="3225" spans="1:34" s="1" customFormat="1">
      <c r="A3225" s="96"/>
      <c r="B3225" s="96"/>
      <c r="C3225" s="470"/>
      <c r="D3225" s="96"/>
      <c r="E3225" s="96"/>
      <c r="F3225" s="96"/>
      <c r="G3225" s="96"/>
      <c r="H3225" s="96"/>
      <c r="I3225" s="16"/>
      <c r="J3225" s="16"/>
      <c r="K3225" s="32"/>
      <c r="L3225" s="16"/>
      <c r="M3225" s="16"/>
      <c r="N3225" s="16"/>
      <c r="AA3225" s="20"/>
      <c r="AB3225" s="20"/>
      <c r="AC3225" s="20"/>
      <c r="AD3225" s="20"/>
      <c r="AE3225" s="20"/>
      <c r="AF3225" s="20"/>
      <c r="AG3225" s="20"/>
      <c r="AH3225" s="20"/>
    </row>
    <row r="3226" spans="1:34" s="1" customFormat="1">
      <c r="A3226" s="96"/>
      <c r="B3226" s="96"/>
      <c r="C3226" s="470"/>
      <c r="D3226" s="96"/>
      <c r="E3226" s="96"/>
      <c r="F3226" s="96"/>
      <c r="G3226" s="96"/>
      <c r="H3226" s="96"/>
      <c r="I3226" s="16"/>
      <c r="J3226" s="16"/>
      <c r="K3226" s="32"/>
      <c r="L3226" s="16"/>
      <c r="M3226" s="16"/>
      <c r="N3226" s="16"/>
      <c r="AA3226" s="20"/>
      <c r="AB3226" s="20"/>
      <c r="AC3226" s="20"/>
      <c r="AD3226" s="20"/>
      <c r="AE3226" s="20"/>
      <c r="AF3226" s="20"/>
      <c r="AG3226" s="20"/>
      <c r="AH3226" s="20"/>
    </row>
    <row r="3227" spans="1:34" s="1" customFormat="1">
      <c r="A3227" s="96"/>
      <c r="B3227" s="96"/>
      <c r="C3227" s="470"/>
      <c r="D3227" s="96"/>
      <c r="E3227" s="96"/>
      <c r="F3227" s="96"/>
      <c r="G3227" s="96"/>
      <c r="H3227" s="96"/>
      <c r="I3227" s="16"/>
      <c r="J3227" s="16"/>
      <c r="K3227" s="32"/>
      <c r="L3227" s="16"/>
      <c r="M3227" s="16"/>
      <c r="N3227" s="16"/>
      <c r="AA3227" s="20"/>
      <c r="AB3227" s="20"/>
      <c r="AC3227" s="20"/>
      <c r="AD3227" s="20"/>
      <c r="AE3227" s="20"/>
      <c r="AF3227" s="20"/>
      <c r="AG3227" s="20"/>
      <c r="AH3227" s="20"/>
    </row>
    <row r="3228" spans="1:34" s="1" customFormat="1">
      <c r="A3228" s="96"/>
      <c r="B3228" s="96"/>
      <c r="C3228" s="470"/>
      <c r="D3228" s="96"/>
      <c r="E3228" s="96"/>
      <c r="F3228" s="96"/>
      <c r="G3228" s="96"/>
      <c r="H3228" s="96"/>
      <c r="I3228" s="16"/>
      <c r="J3228" s="16"/>
      <c r="K3228" s="32"/>
      <c r="L3228" s="16"/>
      <c r="M3228" s="16"/>
      <c r="N3228" s="16"/>
      <c r="AA3228" s="20"/>
      <c r="AB3228" s="20"/>
      <c r="AC3228" s="20"/>
      <c r="AD3228" s="20"/>
      <c r="AE3228" s="20"/>
      <c r="AF3228" s="20"/>
      <c r="AG3228" s="20"/>
      <c r="AH3228" s="20"/>
    </row>
    <row r="3229" spans="1:34" s="1" customFormat="1">
      <c r="A3229" s="96"/>
      <c r="B3229" s="96"/>
      <c r="C3229" s="470"/>
      <c r="D3229" s="96"/>
      <c r="E3229" s="96"/>
      <c r="F3229" s="96"/>
      <c r="G3229" s="96"/>
      <c r="H3229" s="96"/>
      <c r="I3229" s="16"/>
      <c r="J3229" s="16"/>
      <c r="K3229" s="32"/>
      <c r="L3229" s="16"/>
      <c r="M3229" s="16"/>
      <c r="N3229" s="16"/>
      <c r="AA3229" s="20"/>
      <c r="AB3229" s="20"/>
      <c r="AC3229" s="20"/>
      <c r="AD3229" s="20"/>
      <c r="AE3229" s="20"/>
      <c r="AF3229" s="20"/>
      <c r="AG3229" s="20"/>
      <c r="AH3229" s="20"/>
    </row>
    <row r="3230" spans="1:34" s="1" customFormat="1">
      <c r="A3230" s="96"/>
      <c r="B3230" s="96"/>
      <c r="C3230" s="470"/>
      <c r="D3230" s="96"/>
      <c r="E3230" s="96"/>
      <c r="F3230" s="96"/>
      <c r="G3230" s="96"/>
      <c r="H3230" s="96"/>
      <c r="I3230" s="16"/>
      <c r="J3230" s="16"/>
      <c r="K3230" s="32"/>
      <c r="L3230" s="16"/>
      <c r="M3230" s="16"/>
      <c r="N3230" s="16"/>
      <c r="AA3230" s="20"/>
      <c r="AB3230" s="20"/>
      <c r="AC3230" s="20"/>
      <c r="AD3230" s="20"/>
      <c r="AE3230" s="20"/>
      <c r="AF3230" s="20"/>
      <c r="AG3230" s="20"/>
      <c r="AH3230" s="20"/>
    </row>
    <row r="3231" spans="1:34" s="1" customFormat="1">
      <c r="A3231" s="96"/>
      <c r="B3231" s="96"/>
      <c r="C3231" s="470"/>
      <c r="D3231" s="96"/>
      <c r="E3231" s="96"/>
      <c r="F3231" s="96"/>
      <c r="G3231" s="96"/>
      <c r="H3231" s="96"/>
      <c r="I3231" s="16"/>
      <c r="J3231" s="16"/>
      <c r="K3231" s="32"/>
      <c r="L3231" s="16"/>
      <c r="M3231" s="16"/>
      <c r="N3231" s="16"/>
      <c r="AA3231" s="20"/>
      <c r="AB3231" s="20"/>
      <c r="AC3231" s="20"/>
      <c r="AD3231" s="20"/>
      <c r="AE3231" s="20"/>
      <c r="AF3231" s="20"/>
      <c r="AG3231" s="20"/>
      <c r="AH3231" s="20"/>
    </row>
    <row r="3232" spans="1:34" s="1" customFormat="1">
      <c r="A3232" s="96"/>
      <c r="B3232" s="96"/>
      <c r="C3232" s="470"/>
      <c r="D3232" s="96"/>
      <c r="E3232" s="96"/>
      <c r="F3232" s="96"/>
      <c r="G3232" s="96"/>
      <c r="H3232" s="96"/>
      <c r="I3232" s="16"/>
      <c r="J3232" s="16"/>
      <c r="K3232" s="32"/>
      <c r="L3232" s="16"/>
      <c r="M3232" s="16"/>
      <c r="N3232" s="16"/>
      <c r="AA3232" s="20"/>
      <c r="AB3232" s="20"/>
      <c r="AC3232" s="20"/>
      <c r="AD3232" s="20"/>
      <c r="AE3232" s="20"/>
      <c r="AF3232" s="20"/>
      <c r="AG3232" s="20"/>
      <c r="AH3232" s="20"/>
    </row>
    <row r="3233" spans="1:34" s="1" customFormat="1">
      <c r="A3233" s="96"/>
      <c r="B3233" s="96"/>
      <c r="C3233" s="470"/>
      <c r="D3233" s="96"/>
      <c r="E3233" s="96"/>
      <c r="F3233" s="96"/>
      <c r="G3233" s="96"/>
      <c r="H3233" s="96"/>
      <c r="I3233" s="16"/>
      <c r="J3233" s="16"/>
      <c r="K3233" s="32"/>
      <c r="L3233" s="16"/>
      <c r="M3233" s="16"/>
      <c r="N3233" s="16"/>
      <c r="AA3233" s="20"/>
      <c r="AB3233" s="20"/>
      <c r="AC3233" s="20"/>
      <c r="AD3233" s="20"/>
      <c r="AE3233" s="20"/>
      <c r="AF3233" s="20"/>
      <c r="AG3233" s="20"/>
      <c r="AH3233" s="20"/>
    </row>
    <row r="3234" spans="1:34" s="1" customFormat="1">
      <c r="A3234" s="96"/>
      <c r="B3234" s="96"/>
      <c r="C3234" s="470"/>
      <c r="D3234" s="96"/>
      <c r="E3234" s="96"/>
      <c r="F3234" s="96"/>
      <c r="G3234" s="96"/>
      <c r="H3234" s="96"/>
      <c r="I3234" s="16"/>
      <c r="J3234" s="16"/>
      <c r="K3234" s="32"/>
      <c r="L3234" s="16"/>
      <c r="M3234" s="16"/>
      <c r="N3234" s="16"/>
      <c r="AA3234" s="20"/>
      <c r="AB3234" s="20"/>
      <c r="AC3234" s="20"/>
      <c r="AD3234" s="20"/>
      <c r="AE3234" s="20"/>
      <c r="AF3234" s="20"/>
      <c r="AG3234" s="20"/>
      <c r="AH3234" s="20"/>
    </row>
    <row r="3235" spans="1:34" s="1" customFormat="1">
      <c r="A3235" s="96"/>
      <c r="B3235" s="96"/>
      <c r="C3235" s="470"/>
      <c r="D3235" s="96"/>
      <c r="E3235" s="96"/>
      <c r="F3235" s="96"/>
      <c r="G3235" s="96"/>
      <c r="H3235" s="96"/>
      <c r="I3235" s="16"/>
      <c r="J3235" s="16"/>
      <c r="K3235" s="32"/>
      <c r="L3235" s="16"/>
      <c r="M3235" s="16"/>
      <c r="N3235" s="16"/>
      <c r="AA3235" s="20"/>
      <c r="AB3235" s="20"/>
      <c r="AC3235" s="20"/>
      <c r="AD3235" s="20"/>
      <c r="AE3235" s="20"/>
      <c r="AF3235" s="20"/>
      <c r="AG3235" s="20"/>
      <c r="AH3235" s="20"/>
    </row>
    <row r="3236" spans="1:34" s="1" customFormat="1">
      <c r="A3236" s="96"/>
      <c r="B3236" s="96"/>
      <c r="C3236" s="470"/>
      <c r="D3236" s="96"/>
      <c r="E3236" s="96"/>
      <c r="F3236" s="96"/>
      <c r="G3236" s="96"/>
      <c r="H3236" s="96"/>
      <c r="I3236" s="16"/>
      <c r="J3236" s="16"/>
      <c r="K3236" s="32"/>
      <c r="L3236" s="16"/>
      <c r="M3236" s="16"/>
      <c r="N3236" s="16"/>
      <c r="AA3236" s="20"/>
      <c r="AB3236" s="20"/>
      <c r="AC3236" s="20"/>
      <c r="AD3236" s="20"/>
      <c r="AE3236" s="20"/>
      <c r="AF3236" s="20"/>
      <c r="AG3236" s="20"/>
      <c r="AH3236" s="20"/>
    </row>
    <row r="3237" spans="1:34" s="1" customFormat="1">
      <c r="A3237" s="96"/>
      <c r="B3237" s="96"/>
      <c r="C3237" s="470"/>
      <c r="D3237" s="96"/>
      <c r="E3237" s="96"/>
      <c r="F3237" s="96"/>
      <c r="G3237" s="96"/>
      <c r="H3237" s="96"/>
      <c r="I3237" s="16"/>
      <c r="J3237" s="16"/>
      <c r="K3237" s="32"/>
      <c r="L3237" s="16"/>
      <c r="M3237" s="16"/>
      <c r="N3237" s="16"/>
      <c r="AA3237" s="20"/>
      <c r="AB3237" s="20"/>
      <c r="AC3237" s="20"/>
      <c r="AD3237" s="20"/>
      <c r="AE3237" s="20"/>
      <c r="AF3237" s="20"/>
      <c r="AG3237" s="20"/>
      <c r="AH3237" s="20"/>
    </row>
    <row r="3238" spans="1:34" s="1" customFormat="1">
      <c r="A3238" s="96"/>
      <c r="B3238" s="96"/>
      <c r="C3238" s="470"/>
      <c r="D3238" s="96"/>
      <c r="E3238" s="96"/>
      <c r="F3238" s="96"/>
      <c r="G3238" s="96"/>
      <c r="H3238" s="96"/>
      <c r="I3238" s="16"/>
      <c r="J3238" s="16"/>
      <c r="K3238" s="32"/>
      <c r="L3238" s="16"/>
      <c r="M3238" s="16"/>
      <c r="N3238" s="16"/>
      <c r="AA3238" s="20"/>
      <c r="AB3238" s="20"/>
      <c r="AC3238" s="20"/>
      <c r="AD3238" s="20"/>
      <c r="AE3238" s="20"/>
      <c r="AF3238" s="20"/>
      <c r="AG3238" s="20"/>
      <c r="AH3238" s="20"/>
    </row>
    <row r="3239" spans="1:34" s="1" customFormat="1">
      <c r="A3239" s="96"/>
      <c r="B3239" s="96"/>
      <c r="C3239" s="470"/>
      <c r="D3239" s="96"/>
      <c r="E3239" s="96"/>
      <c r="F3239" s="96"/>
      <c r="G3239" s="96"/>
      <c r="H3239" s="96"/>
      <c r="I3239" s="16"/>
      <c r="J3239" s="16"/>
      <c r="K3239" s="32"/>
      <c r="L3239" s="16"/>
      <c r="M3239" s="16"/>
      <c r="N3239" s="16"/>
      <c r="AA3239" s="20"/>
      <c r="AB3239" s="20"/>
      <c r="AC3239" s="20"/>
      <c r="AD3239" s="20"/>
      <c r="AE3239" s="20"/>
      <c r="AF3239" s="20"/>
      <c r="AG3239" s="20"/>
      <c r="AH3239" s="20"/>
    </row>
    <row r="3240" spans="1:34" s="1" customFormat="1">
      <c r="A3240" s="96"/>
      <c r="B3240" s="96"/>
      <c r="C3240" s="470"/>
      <c r="D3240" s="96"/>
      <c r="E3240" s="96"/>
      <c r="F3240" s="96"/>
      <c r="G3240" s="96"/>
      <c r="H3240" s="96"/>
      <c r="I3240" s="16"/>
      <c r="J3240" s="16"/>
      <c r="K3240" s="32"/>
      <c r="L3240" s="16"/>
      <c r="M3240" s="16"/>
      <c r="N3240" s="16"/>
      <c r="AA3240" s="20"/>
      <c r="AB3240" s="20"/>
      <c r="AC3240" s="20"/>
      <c r="AD3240" s="20"/>
      <c r="AE3240" s="20"/>
      <c r="AF3240" s="20"/>
      <c r="AG3240" s="20"/>
      <c r="AH3240" s="20"/>
    </row>
    <row r="3241" spans="1:34" s="1" customFormat="1">
      <c r="A3241" s="96"/>
      <c r="B3241" s="96"/>
      <c r="C3241" s="470"/>
      <c r="D3241" s="96"/>
      <c r="E3241" s="96"/>
      <c r="F3241" s="96"/>
      <c r="G3241" s="96"/>
      <c r="H3241" s="96"/>
      <c r="I3241" s="16"/>
      <c r="J3241" s="16"/>
      <c r="K3241" s="32"/>
      <c r="L3241" s="16"/>
      <c r="M3241" s="16"/>
      <c r="N3241" s="16"/>
      <c r="AA3241" s="20"/>
      <c r="AB3241" s="20"/>
      <c r="AC3241" s="20"/>
      <c r="AD3241" s="20"/>
      <c r="AE3241" s="20"/>
      <c r="AF3241" s="20"/>
      <c r="AG3241" s="20"/>
      <c r="AH3241" s="20"/>
    </row>
    <row r="3242" spans="1:34" s="1" customFormat="1">
      <c r="A3242" s="96"/>
      <c r="B3242" s="96"/>
      <c r="C3242" s="470"/>
      <c r="D3242" s="96"/>
      <c r="E3242" s="96"/>
      <c r="F3242" s="96"/>
      <c r="G3242" s="96"/>
      <c r="H3242" s="96"/>
      <c r="I3242" s="16"/>
      <c r="J3242" s="16"/>
      <c r="K3242" s="32"/>
      <c r="L3242" s="16"/>
      <c r="M3242" s="16"/>
      <c r="N3242" s="16"/>
      <c r="AA3242" s="20"/>
      <c r="AB3242" s="20"/>
      <c r="AC3242" s="20"/>
      <c r="AD3242" s="20"/>
      <c r="AE3242" s="20"/>
      <c r="AF3242" s="20"/>
      <c r="AG3242" s="20"/>
      <c r="AH3242" s="20"/>
    </row>
    <row r="3243" spans="1:34" s="1" customFormat="1">
      <c r="A3243" s="96"/>
      <c r="B3243" s="96"/>
      <c r="C3243" s="470"/>
      <c r="D3243" s="96"/>
      <c r="E3243" s="96"/>
      <c r="F3243" s="96"/>
      <c r="G3243" s="96"/>
      <c r="H3243" s="96"/>
      <c r="I3243" s="16"/>
      <c r="J3243" s="16"/>
      <c r="K3243" s="32"/>
      <c r="L3243" s="16"/>
      <c r="M3243" s="16"/>
      <c r="N3243" s="16"/>
      <c r="AA3243" s="20"/>
      <c r="AB3243" s="20"/>
      <c r="AC3243" s="20"/>
      <c r="AD3243" s="20"/>
      <c r="AE3243" s="20"/>
      <c r="AF3243" s="20"/>
      <c r="AG3243" s="20"/>
      <c r="AH3243" s="20"/>
    </row>
    <row r="3244" spans="1:34" s="1" customFormat="1">
      <c r="A3244" s="96"/>
      <c r="B3244" s="96"/>
      <c r="C3244" s="470"/>
      <c r="D3244" s="96"/>
      <c r="E3244" s="96"/>
      <c r="F3244" s="96"/>
      <c r="G3244" s="96"/>
      <c r="H3244" s="96"/>
      <c r="I3244" s="16"/>
      <c r="J3244" s="16"/>
      <c r="K3244" s="32"/>
      <c r="L3244" s="16"/>
      <c r="M3244" s="16"/>
      <c r="N3244" s="16"/>
      <c r="AA3244" s="20"/>
      <c r="AB3244" s="20"/>
      <c r="AC3244" s="20"/>
      <c r="AD3244" s="20"/>
      <c r="AE3244" s="20"/>
      <c r="AF3244" s="20"/>
      <c r="AG3244" s="20"/>
      <c r="AH3244" s="20"/>
    </row>
    <row r="3245" spans="1:34" s="1" customFormat="1">
      <c r="A3245" s="96"/>
      <c r="B3245" s="96"/>
      <c r="C3245" s="470"/>
      <c r="D3245" s="96"/>
      <c r="E3245" s="96"/>
      <c r="F3245" s="96"/>
      <c r="G3245" s="96"/>
      <c r="H3245" s="96"/>
      <c r="I3245" s="16"/>
      <c r="J3245" s="16"/>
      <c r="K3245" s="32"/>
      <c r="L3245" s="16"/>
      <c r="M3245" s="16"/>
      <c r="N3245" s="16"/>
      <c r="AA3245" s="20"/>
      <c r="AB3245" s="20"/>
      <c r="AC3245" s="20"/>
      <c r="AD3245" s="20"/>
      <c r="AE3245" s="20"/>
      <c r="AF3245" s="20"/>
      <c r="AG3245" s="20"/>
      <c r="AH3245" s="20"/>
    </row>
    <row r="3246" spans="1:34" s="1" customFormat="1">
      <c r="A3246" s="96"/>
      <c r="B3246" s="96"/>
      <c r="C3246" s="470"/>
      <c r="D3246" s="96"/>
      <c r="E3246" s="96"/>
      <c r="F3246" s="96"/>
      <c r="G3246" s="96"/>
      <c r="H3246" s="96"/>
      <c r="I3246" s="16"/>
      <c r="J3246" s="16"/>
      <c r="K3246" s="32"/>
      <c r="L3246" s="16"/>
      <c r="M3246" s="16"/>
      <c r="N3246" s="16"/>
      <c r="AA3246" s="20"/>
      <c r="AB3246" s="20"/>
      <c r="AC3246" s="20"/>
      <c r="AD3246" s="20"/>
      <c r="AE3246" s="20"/>
      <c r="AF3246" s="20"/>
      <c r="AG3246" s="20"/>
      <c r="AH3246" s="20"/>
    </row>
    <row r="3247" spans="1:34" s="1" customFormat="1">
      <c r="A3247" s="96"/>
      <c r="B3247" s="96"/>
      <c r="C3247" s="470"/>
      <c r="D3247" s="96"/>
      <c r="E3247" s="96"/>
      <c r="F3247" s="96"/>
      <c r="G3247" s="96"/>
      <c r="H3247" s="96"/>
      <c r="I3247" s="16"/>
      <c r="J3247" s="16"/>
      <c r="K3247" s="32"/>
      <c r="L3247" s="16"/>
      <c r="M3247" s="16"/>
      <c r="N3247" s="16"/>
      <c r="AA3247" s="20"/>
      <c r="AB3247" s="20"/>
      <c r="AC3247" s="20"/>
      <c r="AD3247" s="20"/>
      <c r="AE3247" s="20"/>
      <c r="AF3247" s="20"/>
      <c r="AG3247" s="20"/>
      <c r="AH3247" s="20"/>
    </row>
    <row r="3248" spans="1:34" s="1" customFormat="1">
      <c r="A3248" s="96"/>
      <c r="B3248" s="96"/>
      <c r="C3248" s="470"/>
      <c r="D3248" s="96"/>
      <c r="E3248" s="96"/>
      <c r="F3248" s="96"/>
      <c r="G3248" s="96"/>
      <c r="H3248" s="96"/>
      <c r="I3248" s="16"/>
      <c r="J3248" s="16"/>
      <c r="K3248" s="32"/>
      <c r="L3248" s="16"/>
      <c r="M3248" s="16"/>
      <c r="N3248" s="16"/>
      <c r="AA3248" s="20"/>
      <c r="AB3248" s="20"/>
      <c r="AC3248" s="20"/>
      <c r="AD3248" s="20"/>
      <c r="AE3248" s="20"/>
      <c r="AF3248" s="20"/>
      <c r="AG3248" s="20"/>
      <c r="AH3248" s="20"/>
    </row>
    <row r="3249" spans="1:34" s="1" customFormat="1">
      <c r="A3249" s="96"/>
      <c r="B3249" s="96"/>
      <c r="C3249" s="470"/>
      <c r="D3249" s="96"/>
      <c r="E3249" s="96"/>
      <c r="F3249" s="96"/>
      <c r="G3249" s="96"/>
      <c r="H3249" s="96"/>
      <c r="I3249" s="16"/>
      <c r="J3249" s="16"/>
      <c r="K3249" s="32"/>
      <c r="L3249" s="16"/>
      <c r="M3249" s="16"/>
      <c r="N3249" s="16"/>
      <c r="AA3249" s="20"/>
      <c r="AB3249" s="20"/>
      <c r="AC3249" s="20"/>
      <c r="AD3249" s="20"/>
      <c r="AE3249" s="20"/>
      <c r="AF3249" s="20"/>
      <c r="AG3249" s="20"/>
      <c r="AH3249" s="20"/>
    </row>
    <row r="3250" spans="1:34" s="1" customFormat="1">
      <c r="A3250" s="96"/>
      <c r="B3250" s="96"/>
      <c r="C3250" s="470"/>
      <c r="D3250" s="96"/>
      <c r="E3250" s="96"/>
      <c r="F3250" s="96"/>
      <c r="G3250" s="96"/>
      <c r="H3250" s="96"/>
      <c r="I3250" s="16"/>
      <c r="J3250" s="16"/>
      <c r="K3250" s="32"/>
      <c r="L3250" s="16"/>
      <c r="M3250" s="16"/>
      <c r="N3250" s="16"/>
      <c r="AA3250" s="20"/>
      <c r="AB3250" s="20"/>
      <c r="AC3250" s="20"/>
      <c r="AD3250" s="20"/>
      <c r="AE3250" s="20"/>
      <c r="AF3250" s="20"/>
      <c r="AG3250" s="20"/>
      <c r="AH3250" s="20"/>
    </row>
    <row r="3251" spans="1:34" s="1" customFormat="1">
      <c r="A3251" s="96"/>
      <c r="B3251" s="96"/>
      <c r="C3251" s="470"/>
      <c r="D3251" s="96"/>
      <c r="E3251" s="96"/>
      <c r="F3251" s="96"/>
      <c r="G3251" s="96"/>
      <c r="H3251" s="96"/>
      <c r="I3251" s="16"/>
      <c r="J3251" s="16"/>
      <c r="K3251" s="32"/>
      <c r="L3251" s="16"/>
      <c r="M3251" s="16"/>
      <c r="N3251" s="16"/>
      <c r="AA3251" s="20"/>
      <c r="AB3251" s="20"/>
      <c r="AC3251" s="20"/>
      <c r="AD3251" s="20"/>
      <c r="AE3251" s="20"/>
      <c r="AF3251" s="20"/>
      <c r="AG3251" s="20"/>
      <c r="AH3251" s="20"/>
    </row>
    <row r="3252" spans="1:34" s="1" customFormat="1">
      <c r="A3252" s="96"/>
      <c r="B3252" s="96"/>
      <c r="C3252" s="470"/>
      <c r="D3252" s="96"/>
      <c r="E3252" s="96"/>
      <c r="F3252" s="96"/>
      <c r="G3252" s="96"/>
      <c r="H3252" s="96"/>
      <c r="I3252" s="16"/>
      <c r="J3252" s="16"/>
      <c r="K3252" s="32"/>
      <c r="L3252" s="16"/>
      <c r="M3252" s="16"/>
      <c r="N3252" s="16"/>
      <c r="AA3252" s="20"/>
      <c r="AB3252" s="20"/>
      <c r="AC3252" s="20"/>
      <c r="AD3252" s="20"/>
      <c r="AE3252" s="20"/>
      <c r="AF3252" s="20"/>
      <c r="AG3252" s="20"/>
      <c r="AH3252" s="20"/>
    </row>
    <row r="3253" spans="1:34" s="1" customFormat="1">
      <c r="A3253" s="96"/>
      <c r="B3253" s="96"/>
      <c r="C3253" s="470"/>
      <c r="D3253" s="96"/>
      <c r="E3253" s="96"/>
      <c r="F3253" s="96"/>
      <c r="G3253" s="96"/>
      <c r="H3253" s="96"/>
      <c r="I3253" s="16"/>
      <c r="J3253" s="16"/>
      <c r="K3253" s="32"/>
      <c r="L3253" s="16"/>
      <c r="M3253" s="16"/>
      <c r="N3253" s="16"/>
      <c r="AA3253" s="20"/>
      <c r="AB3253" s="20"/>
      <c r="AC3253" s="20"/>
      <c r="AD3253" s="20"/>
      <c r="AE3253" s="20"/>
      <c r="AF3253" s="20"/>
      <c r="AG3253" s="20"/>
      <c r="AH3253" s="20"/>
    </row>
    <row r="3254" spans="1:34" s="1" customFormat="1">
      <c r="A3254" s="96"/>
      <c r="B3254" s="96"/>
      <c r="C3254" s="470"/>
      <c r="D3254" s="96"/>
      <c r="E3254" s="96"/>
      <c r="F3254" s="96"/>
      <c r="G3254" s="96"/>
      <c r="H3254" s="96"/>
      <c r="I3254" s="16"/>
      <c r="J3254" s="16"/>
      <c r="K3254" s="32"/>
      <c r="L3254" s="16"/>
      <c r="M3254" s="16"/>
      <c r="N3254" s="16"/>
      <c r="AA3254" s="20"/>
      <c r="AB3254" s="20"/>
      <c r="AC3254" s="20"/>
      <c r="AD3254" s="20"/>
      <c r="AE3254" s="20"/>
      <c r="AF3254" s="20"/>
      <c r="AG3254" s="20"/>
      <c r="AH3254" s="20"/>
    </row>
    <row r="3255" spans="1:34" s="1" customFormat="1">
      <c r="A3255" s="96"/>
      <c r="B3255" s="96"/>
      <c r="C3255" s="470"/>
      <c r="D3255" s="96"/>
      <c r="E3255" s="96"/>
      <c r="F3255" s="96"/>
      <c r="G3255" s="96"/>
      <c r="H3255" s="96"/>
      <c r="I3255" s="16"/>
      <c r="J3255" s="16"/>
      <c r="K3255" s="32"/>
      <c r="L3255" s="16"/>
      <c r="M3255" s="16"/>
      <c r="N3255" s="16"/>
      <c r="AA3255" s="20"/>
      <c r="AB3255" s="20"/>
      <c r="AC3255" s="20"/>
      <c r="AD3255" s="20"/>
      <c r="AE3255" s="20"/>
      <c r="AF3255" s="20"/>
      <c r="AG3255" s="20"/>
      <c r="AH3255" s="20"/>
    </row>
    <row r="3256" spans="1:34" s="1" customFormat="1">
      <c r="A3256" s="96"/>
      <c r="B3256" s="96"/>
      <c r="C3256" s="470"/>
      <c r="D3256" s="96"/>
      <c r="E3256" s="96"/>
      <c r="F3256" s="96"/>
      <c r="G3256" s="96"/>
      <c r="H3256" s="96"/>
      <c r="I3256" s="16"/>
      <c r="J3256" s="16"/>
      <c r="K3256" s="32"/>
      <c r="L3256" s="16"/>
      <c r="M3256" s="16"/>
      <c r="N3256" s="16"/>
      <c r="AA3256" s="20"/>
      <c r="AB3256" s="20"/>
      <c r="AC3256" s="20"/>
      <c r="AD3256" s="20"/>
      <c r="AE3256" s="20"/>
      <c r="AF3256" s="20"/>
      <c r="AG3256" s="20"/>
      <c r="AH3256" s="20"/>
    </row>
    <row r="3257" spans="1:34" s="1" customFormat="1">
      <c r="A3257" s="96"/>
      <c r="B3257" s="96"/>
      <c r="C3257" s="470"/>
      <c r="D3257" s="96"/>
      <c r="E3257" s="96"/>
      <c r="F3257" s="96"/>
      <c r="G3257" s="96"/>
      <c r="H3257" s="96"/>
      <c r="I3257" s="16"/>
      <c r="J3257" s="16"/>
      <c r="K3257" s="32"/>
      <c r="L3257" s="16"/>
      <c r="M3257" s="16"/>
      <c r="N3257" s="16"/>
      <c r="AA3257" s="20"/>
      <c r="AB3257" s="20"/>
      <c r="AC3257" s="20"/>
      <c r="AD3257" s="20"/>
      <c r="AE3257" s="20"/>
      <c r="AF3257" s="20"/>
      <c r="AG3257" s="20"/>
      <c r="AH3257" s="20"/>
    </row>
    <row r="3258" spans="1:34" s="1" customFormat="1">
      <c r="A3258" s="96"/>
      <c r="B3258" s="96"/>
      <c r="C3258" s="470"/>
      <c r="D3258" s="96"/>
      <c r="E3258" s="96"/>
      <c r="F3258" s="96"/>
      <c r="G3258" s="96"/>
      <c r="H3258" s="96"/>
      <c r="I3258" s="16"/>
      <c r="J3258" s="16"/>
      <c r="K3258" s="32"/>
      <c r="L3258" s="16"/>
      <c r="M3258" s="16"/>
      <c r="N3258" s="16"/>
      <c r="AA3258" s="20"/>
      <c r="AB3258" s="20"/>
      <c r="AC3258" s="20"/>
      <c r="AD3258" s="20"/>
      <c r="AE3258" s="20"/>
      <c r="AF3258" s="20"/>
      <c r="AG3258" s="20"/>
      <c r="AH3258" s="20"/>
    </row>
    <row r="3259" spans="1:34" s="1" customFormat="1">
      <c r="A3259" s="96"/>
      <c r="B3259" s="96"/>
      <c r="C3259" s="470"/>
      <c r="D3259" s="96"/>
      <c r="E3259" s="96"/>
      <c r="F3259" s="96"/>
      <c r="G3259" s="96"/>
      <c r="H3259" s="96"/>
      <c r="I3259" s="16"/>
      <c r="J3259" s="16"/>
      <c r="K3259" s="32"/>
      <c r="L3259" s="16"/>
      <c r="M3259" s="16"/>
      <c r="N3259" s="16"/>
      <c r="AA3259" s="20"/>
      <c r="AB3259" s="20"/>
      <c r="AC3259" s="20"/>
      <c r="AD3259" s="20"/>
      <c r="AE3259" s="20"/>
      <c r="AF3259" s="20"/>
      <c r="AG3259" s="20"/>
      <c r="AH3259" s="20"/>
    </row>
    <row r="3260" spans="1:34" s="1" customFormat="1">
      <c r="A3260" s="96"/>
      <c r="B3260" s="96"/>
      <c r="C3260" s="470"/>
      <c r="D3260" s="96"/>
      <c r="E3260" s="96"/>
      <c r="F3260" s="96"/>
      <c r="G3260" s="96"/>
      <c r="H3260" s="96"/>
      <c r="I3260" s="16"/>
      <c r="J3260" s="16"/>
      <c r="K3260" s="32"/>
      <c r="L3260" s="16"/>
      <c r="M3260" s="16"/>
      <c r="N3260" s="16"/>
      <c r="AA3260" s="20"/>
      <c r="AB3260" s="20"/>
      <c r="AC3260" s="20"/>
      <c r="AD3260" s="20"/>
      <c r="AE3260" s="20"/>
      <c r="AF3260" s="20"/>
      <c r="AG3260" s="20"/>
      <c r="AH3260" s="20"/>
    </row>
    <row r="3261" spans="1:34" s="1" customFormat="1">
      <c r="A3261" s="96"/>
      <c r="B3261" s="96"/>
      <c r="C3261" s="470"/>
      <c r="D3261" s="96"/>
      <c r="E3261" s="96"/>
      <c r="F3261" s="96"/>
      <c r="G3261" s="96"/>
      <c r="H3261" s="96"/>
      <c r="I3261" s="16"/>
      <c r="J3261" s="16"/>
      <c r="K3261" s="32"/>
      <c r="L3261" s="16"/>
      <c r="M3261" s="16"/>
      <c r="N3261" s="16"/>
      <c r="AA3261" s="20"/>
      <c r="AB3261" s="20"/>
      <c r="AC3261" s="20"/>
      <c r="AD3261" s="20"/>
      <c r="AE3261" s="20"/>
      <c r="AF3261" s="20"/>
      <c r="AG3261" s="20"/>
      <c r="AH3261" s="20"/>
    </row>
    <row r="3262" spans="1:34" s="1" customFormat="1">
      <c r="A3262" s="96"/>
      <c r="B3262" s="96"/>
      <c r="C3262" s="470"/>
      <c r="D3262" s="96"/>
      <c r="E3262" s="96"/>
      <c r="F3262" s="96"/>
      <c r="G3262" s="96"/>
      <c r="H3262" s="96"/>
      <c r="I3262" s="16"/>
      <c r="J3262" s="16"/>
      <c r="K3262" s="32"/>
      <c r="L3262" s="16"/>
      <c r="M3262" s="16"/>
      <c r="N3262" s="16"/>
      <c r="AA3262" s="20"/>
      <c r="AB3262" s="20"/>
      <c r="AC3262" s="20"/>
      <c r="AD3262" s="20"/>
      <c r="AE3262" s="20"/>
      <c r="AF3262" s="20"/>
      <c r="AG3262" s="20"/>
      <c r="AH3262" s="20"/>
    </row>
    <row r="3263" spans="1:34" s="1" customFormat="1">
      <c r="A3263" s="96"/>
      <c r="B3263" s="96"/>
      <c r="C3263" s="470"/>
      <c r="D3263" s="96"/>
      <c r="E3263" s="96"/>
      <c r="F3263" s="96"/>
      <c r="G3263" s="96"/>
      <c r="H3263" s="96"/>
      <c r="I3263" s="16"/>
      <c r="J3263" s="16"/>
      <c r="K3263" s="32"/>
      <c r="L3263" s="16"/>
      <c r="M3263" s="16"/>
      <c r="N3263" s="16"/>
      <c r="AA3263" s="20"/>
      <c r="AB3263" s="20"/>
      <c r="AC3263" s="20"/>
      <c r="AD3263" s="20"/>
      <c r="AE3263" s="20"/>
      <c r="AF3263" s="20"/>
      <c r="AG3263" s="20"/>
      <c r="AH3263" s="20"/>
    </row>
    <row r="3264" spans="1:34" s="1" customFormat="1">
      <c r="A3264" s="96"/>
      <c r="B3264" s="96"/>
      <c r="C3264" s="470"/>
      <c r="D3264" s="96"/>
      <c r="E3264" s="96"/>
      <c r="F3264" s="96"/>
      <c r="G3264" s="96"/>
      <c r="H3264" s="96"/>
      <c r="I3264" s="16"/>
      <c r="J3264" s="16"/>
      <c r="K3264" s="32"/>
      <c r="L3264" s="16"/>
      <c r="M3264" s="16"/>
      <c r="N3264" s="16"/>
      <c r="AA3264" s="20"/>
      <c r="AB3264" s="20"/>
      <c r="AC3264" s="20"/>
      <c r="AD3264" s="20"/>
      <c r="AE3264" s="20"/>
      <c r="AF3264" s="20"/>
      <c r="AG3264" s="20"/>
      <c r="AH3264" s="20"/>
    </row>
    <row r="3265" spans="1:34" s="1" customFormat="1">
      <c r="A3265" s="96"/>
      <c r="B3265" s="96"/>
      <c r="C3265" s="470"/>
      <c r="D3265" s="96"/>
      <c r="E3265" s="96"/>
      <c r="F3265" s="96"/>
      <c r="G3265" s="96"/>
      <c r="H3265" s="96"/>
      <c r="I3265" s="16"/>
      <c r="J3265" s="16"/>
      <c r="K3265" s="32"/>
      <c r="L3265" s="16"/>
      <c r="M3265" s="16"/>
      <c r="N3265" s="16"/>
      <c r="AA3265" s="20"/>
      <c r="AB3265" s="20"/>
      <c r="AC3265" s="20"/>
      <c r="AD3265" s="20"/>
      <c r="AE3265" s="20"/>
      <c r="AF3265" s="20"/>
      <c r="AG3265" s="20"/>
      <c r="AH3265" s="20"/>
    </row>
    <row r="3266" spans="1:34" s="1" customFormat="1">
      <c r="A3266" s="96"/>
      <c r="B3266" s="96"/>
      <c r="C3266" s="470"/>
      <c r="D3266" s="96"/>
      <c r="E3266" s="96"/>
      <c r="F3266" s="96"/>
      <c r="G3266" s="96"/>
      <c r="H3266" s="96"/>
      <c r="I3266" s="16"/>
      <c r="J3266" s="16"/>
      <c r="K3266" s="32"/>
      <c r="L3266" s="16"/>
      <c r="M3266" s="16"/>
      <c r="N3266" s="16"/>
      <c r="AA3266" s="20"/>
      <c r="AB3266" s="20"/>
      <c r="AC3266" s="20"/>
      <c r="AD3266" s="20"/>
      <c r="AE3266" s="20"/>
      <c r="AF3266" s="20"/>
      <c r="AG3266" s="20"/>
      <c r="AH3266" s="20"/>
    </row>
    <row r="3267" spans="1:34" s="1" customFormat="1">
      <c r="A3267" s="96"/>
      <c r="B3267" s="96"/>
      <c r="C3267" s="470"/>
      <c r="D3267" s="96"/>
      <c r="E3267" s="96"/>
      <c r="F3267" s="96"/>
      <c r="G3267" s="96"/>
      <c r="H3267" s="96"/>
      <c r="I3267" s="16"/>
      <c r="J3267" s="16"/>
      <c r="K3267" s="32"/>
      <c r="L3267" s="16"/>
      <c r="M3267" s="16"/>
      <c r="N3267" s="16"/>
      <c r="AA3267" s="20"/>
      <c r="AB3267" s="20"/>
      <c r="AC3267" s="20"/>
      <c r="AD3267" s="20"/>
      <c r="AE3267" s="20"/>
      <c r="AF3267" s="20"/>
      <c r="AG3267" s="20"/>
      <c r="AH3267" s="20"/>
    </row>
    <row r="3268" spans="1:34" s="1" customFormat="1">
      <c r="A3268" s="96"/>
      <c r="B3268" s="96"/>
      <c r="C3268" s="470"/>
      <c r="D3268" s="96"/>
      <c r="E3268" s="96"/>
      <c r="F3268" s="96"/>
      <c r="G3268" s="96"/>
      <c r="H3268" s="96"/>
      <c r="I3268" s="16"/>
      <c r="J3268" s="16"/>
      <c r="K3268" s="32"/>
      <c r="L3268" s="16"/>
      <c r="M3268" s="16"/>
      <c r="N3268" s="16"/>
      <c r="AA3268" s="20"/>
      <c r="AB3268" s="20"/>
      <c r="AC3268" s="20"/>
      <c r="AD3268" s="20"/>
      <c r="AE3268" s="20"/>
      <c r="AF3268" s="20"/>
      <c r="AG3268" s="20"/>
      <c r="AH3268" s="20"/>
    </row>
    <row r="3269" spans="1:34" s="1" customFormat="1">
      <c r="A3269" s="96"/>
      <c r="B3269" s="96"/>
      <c r="C3269" s="470"/>
      <c r="D3269" s="96"/>
      <c r="E3269" s="96"/>
      <c r="F3269" s="96"/>
      <c r="G3269" s="96"/>
      <c r="H3269" s="96"/>
      <c r="I3269" s="16"/>
      <c r="J3269" s="16"/>
      <c r="K3269" s="32"/>
      <c r="L3269" s="16"/>
      <c r="M3269" s="16"/>
      <c r="N3269" s="16"/>
      <c r="AA3269" s="20"/>
      <c r="AB3269" s="20"/>
      <c r="AC3269" s="20"/>
      <c r="AD3269" s="20"/>
      <c r="AE3269" s="20"/>
      <c r="AF3269" s="20"/>
      <c r="AG3269" s="20"/>
      <c r="AH3269" s="20"/>
    </row>
    <row r="3270" spans="1:34" s="1" customFormat="1">
      <c r="A3270" s="96"/>
      <c r="B3270" s="96"/>
      <c r="C3270" s="470"/>
      <c r="D3270" s="96"/>
      <c r="E3270" s="96"/>
      <c r="F3270" s="96"/>
      <c r="G3270" s="96"/>
      <c r="H3270" s="96"/>
      <c r="I3270" s="16"/>
      <c r="J3270" s="16"/>
      <c r="K3270" s="32"/>
      <c r="L3270" s="16"/>
      <c r="M3270" s="16"/>
      <c r="N3270" s="16"/>
      <c r="AA3270" s="20"/>
      <c r="AB3270" s="20"/>
      <c r="AC3270" s="20"/>
      <c r="AD3270" s="20"/>
      <c r="AE3270" s="20"/>
      <c r="AF3270" s="20"/>
      <c r="AG3270" s="20"/>
      <c r="AH3270" s="20"/>
    </row>
    <row r="3271" spans="1:34" s="1" customFormat="1">
      <c r="A3271" s="96"/>
      <c r="B3271" s="96"/>
      <c r="C3271" s="470"/>
      <c r="D3271" s="96"/>
      <c r="E3271" s="96"/>
      <c r="F3271" s="96"/>
      <c r="G3271" s="96"/>
      <c r="H3271" s="96"/>
      <c r="I3271" s="16"/>
      <c r="J3271" s="16"/>
      <c r="K3271" s="32"/>
      <c r="L3271" s="16"/>
      <c r="M3271" s="16"/>
      <c r="N3271" s="16"/>
      <c r="AA3271" s="20"/>
      <c r="AB3271" s="20"/>
      <c r="AC3271" s="20"/>
      <c r="AD3271" s="20"/>
      <c r="AE3271" s="20"/>
      <c r="AF3271" s="20"/>
      <c r="AG3271" s="20"/>
      <c r="AH3271" s="20"/>
    </row>
    <row r="3272" spans="1:34" s="1" customFormat="1">
      <c r="A3272" s="96"/>
      <c r="B3272" s="96"/>
      <c r="C3272" s="470"/>
      <c r="D3272" s="96"/>
      <c r="E3272" s="96"/>
      <c r="F3272" s="96"/>
      <c r="G3272" s="96"/>
      <c r="H3272" s="96"/>
      <c r="I3272" s="16"/>
      <c r="J3272" s="16"/>
      <c r="K3272" s="32"/>
      <c r="L3272" s="16"/>
      <c r="M3272" s="16"/>
      <c r="N3272" s="16"/>
      <c r="AA3272" s="20"/>
      <c r="AB3272" s="20"/>
      <c r="AC3272" s="20"/>
      <c r="AD3272" s="20"/>
      <c r="AE3272" s="20"/>
      <c r="AF3272" s="20"/>
      <c r="AG3272" s="20"/>
      <c r="AH3272" s="20"/>
    </row>
    <row r="3273" spans="1:34" s="1" customFormat="1">
      <c r="A3273" s="96"/>
      <c r="B3273" s="96"/>
      <c r="C3273" s="470"/>
      <c r="D3273" s="96"/>
      <c r="E3273" s="96"/>
      <c r="F3273" s="96"/>
      <c r="G3273" s="96"/>
      <c r="H3273" s="96"/>
      <c r="I3273" s="16"/>
      <c r="J3273" s="16"/>
      <c r="K3273" s="32"/>
      <c r="L3273" s="16"/>
      <c r="M3273" s="16"/>
      <c r="N3273" s="16"/>
      <c r="AA3273" s="20"/>
      <c r="AB3273" s="20"/>
      <c r="AC3273" s="20"/>
      <c r="AD3273" s="20"/>
      <c r="AE3273" s="20"/>
      <c r="AF3273" s="20"/>
      <c r="AG3273" s="20"/>
      <c r="AH3273" s="20"/>
    </row>
    <row r="3274" spans="1:34" s="1" customFormat="1">
      <c r="A3274" s="96"/>
      <c r="B3274" s="96"/>
      <c r="C3274" s="470"/>
      <c r="D3274" s="96"/>
      <c r="E3274" s="96"/>
      <c r="F3274" s="96"/>
      <c r="G3274" s="96"/>
      <c r="H3274" s="96"/>
      <c r="I3274" s="16"/>
      <c r="J3274" s="16"/>
      <c r="K3274" s="32"/>
      <c r="L3274" s="16"/>
      <c r="M3274" s="16"/>
      <c r="N3274" s="16"/>
      <c r="AA3274" s="20"/>
      <c r="AB3274" s="20"/>
      <c r="AC3274" s="20"/>
      <c r="AD3274" s="20"/>
      <c r="AE3274" s="20"/>
      <c r="AF3274" s="20"/>
      <c r="AG3274" s="20"/>
      <c r="AH3274" s="20"/>
    </row>
    <row r="3275" spans="1:34" s="1" customFormat="1">
      <c r="A3275" s="96"/>
      <c r="B3275" s="96"/>
      <c r="C3275" s="470"/>
      <c r="D3275" s="96"/>
      <c r="E3275" s="96"/>
      <c r="F3275" s="96"/>
      <c r="G3275" s="96"/>
      <c r="H3275" s="96"/>
      <c r="I3275" s="16"/>
      <c r="J3275" s="16"/>
      <c r="K3275" s="32"/>
      <c r="L3275" s="16"/>
      <c r="M3275" s="16"/>
      <c r="N3275" s="16"/>
      <c r="AA3275" s="20"/>
      <c r="AB3275" s="20"/>
      <c r="AC3275" s="20"/>
      <c r="AD3275" s="20"/>
      <c r="AE3275" s="20"/>
      <c r="AF3275" s="20"/>
      <c r="AG3275" s="20"/>
      <c r="AH3275" s="20"/>
    </row>
    <row r="3276" spans="1:34" s="1" customFormat="1">
      <c r="A3276" s="96"/>
      <c r="B3276" s="96"/>
      <c r="C3276" s="470"/>
      <c r="D3276" s="96"/>
      <c r="E3276" s="96"/>
      <c r="F3276" s="96"/>
      <c r="G3276" s="96"/>
      <c r="H3276" s="96"/>
      <c r="I3276" s="16"/>
      <c r="J3276" s="16"/>
      <c r="K3276" s="32"/>
      <c r="L3276" s="16"/>
      <c r="M3276" s="16"/>
      <c r="N3276" s="16"/>
      <c r="AA3276" s="20"/>
      <c r="AB3276" s="20"/>
      <c r="AC3276" s="20"/>
      <c r="AD3276" s="20"/>
      <c r="AE3276" s="20"/>
      <c r="AF3276" s="20"/>
      <c r="AG3276" s="20"/>
      <c r="AH3276" s="20"/>
    </row>
    <row r="3277" spans="1:34" s="1" customFormat="1">
      <c r="A3277" s="96"/>
      <c r="B3277" s="96"/>
      <c r="C3277" s="470"/>
      <c r="D3277" s="96"/>
      <c r="E3277" s="96"/>
      <c r="F3277" s="96"/>
      <c r="G3277" s="96"/>
      <c r="H3277" s="96"/>
      <c r="I3277" s="16"/>
      <c r="J3277" s="16"/>
      <c r="K3277" s="32"/>
      <c r="L3277" s="16"/>
      <c r="M3277" s="16"/>
      <c r="N3277" s="16"/>
      <c r="AA3277" s="20"/>
      <c r="AB3277" s="20"/>
      <c r="AC3277" s="20"/>
      <c r="AD3277" s="20"/>
      <c r="AE3277" s="20"/>
      <c r="AF3277" s="20"/>
      <c r="AG3277" s="20"/>
      <c r="AH3277" s="20"/>
    </row>
    <row r="3278" spans="1:34" s="1" customFormat="1">
      <c r="A3278" s="96"/>
      <c r="B3278" s="96"/>
      <c r="C3278" s="470"/>
      <c r="D3278" s="96"/>
      <c r="E3278" s="96"/>
      <c r="F3278" s="96"/>
      <c r="G3278" s="96"/>
      <c r="H3278" s="96"/>
      <c r="I3278" s="16"/>
      <c r="J3278" s="16"/>
      <c r="K3278" s="32"/>
      <c r="L3278" s="16"/>
      <c r="M3278" s="16"/>
      <c r="N3278" s="16"/>
      <c r="AA3278" s="20"/>
      <c r="AB3278" s="20"/>
      <c r="AC3278" s="20"/>
      <c r="AD3278" s="20"/>
      <c r="AE3278" s="20"/>
      <c r="AF3278" s="20"/>
      <c r="AG3278" s="20"/>
      <c r="AH3278" s="20"/>
    </row>
    <row r="3279" spans="1:34" s="1" customFormat="1">
      <c r="A3279" s="96"/>
      <c r="B3279" s="96"/>
      <c r="C3279" s="470"/>
      <c r="D3279" s="96"/>
      <c r="E3279" s="96"/>
      <c r="F3279" s="96"/>
      <c r="G3279" s="96"/>
      <c r="H3279" s="96"/>
      <c r="I3279" s="16"/>
      <c r="J3279" s="16"/>
      <c r="K3279" s="32"/>
      <c r="L3279" s="16"/>
      <c r="M3279" s="16"/>
      <c r="N3279" s="16"/>
      <c r="AA3279" s="20"/>
      <c r="AB3279" s="20"/>
      <c r="AC3279" s="20"/>
      <c r="AD3279" s="20"/>
      <c r="AE3279" s="20"/>
      <c r="AF3279" s="20"/>
      <c r="AG3279" s="20"/>
      <c r="AH3279" s="20"/>
    </row>
    <row r="3280" spans="1:34" s="1" customFormat="1">
      <c r="A3280" s="96"/>
      <c r="B3280" s="96"/>
      <c r="C3280" s="470"/>
      <c r="D3280" s="96"/>
      <c r="E3280" s="96"/>
      <c r="F3280" s="96"/>
      <c r="G3280" s="96"/>
      <c r="H3280" s="96"/>
      <c r="I3280" s="16"/>
      <c r="J3280" s="16"/>
      <c r="K3280" s="32"/>
      <c r="L3280" s="16"/>
      <c r="M3280" s="16"/>
      <c r="N3280" s="16"/>
      <c r="AA3280" s="20"/>
      <c r="AB3280" s="20"/>
      <c r="AC3280" s="20"/>
      <c r="AD3280" s="20"/>
      <c r="AE3280" s="20"/>
      <c r="AF3280" s="20"/>
      <c r="AG3280" s="20"/>
      <c r="AH3280" s="20"/>
    </row>
    <row r="3281" spans="1:34" s="1" customFormat="1">
      <c r="A3281" s="96"/>
      <c r="B3281" s="96"/>
      <c r="C3281" s="470"/>
      <c r="D3281" s="96"/>
      <c r="E3281" s="96"/>
      <c r="F3281" s="96"/>
      <c r="G3281" s="96"/>
      <c r="H3281" s="96"/>
      <c r="I3281" s="16"/>
      <c r="J3281" s="16"/>
      <c r="K3281" s="32"/>
      <c r="L3281" s="16"/>
      <c r="M3281" s="16"/>
      <c r="N3281" s="16"/>
      <c r="AA3281" s="20"/>
      <c r="AB3281" s="20"/>
      <c r="AC3281" s="20"/>
      <c r="AD3281" s="20"/>
      <c r="AE3281" s="20"/>
      <c r="AF3281" s="20"/>
      <c r="AG3281" s="20"/>
      <c r="AH3281" s="20"/>
    </row>
    <row r="3282" spans="1:34" s="1" customFormat="1">
      <c r="A3282" s="96"/>
      <c r="B3282" s="96"/>
      <c r="C3282" s="470"/>
      <c r="D3282" s="96"/>
      <c r="E3282" s="96"/>
      <c r="F3282" s="96"/>
      <c r="G3282" s="96"/>
      <c r="H3282" s="96"/>
      <c r="I3282" s="16"/>
      <c r="J3282" s="16"/>
      <c r="K3282" s="32"/>
      <c r="L3282" s="16"/>
      <c r="M3282" s="16"/>
      <c r="N3282" s="16"/>
      <c r="AA3282" s="20"/>
      <c r="AB3282" s="20"/>
      <c r="AC3282" s="20"/>
      <c r="AD3282" s="20"/>
      <c r="AE3282" s="20"/>
      <c r="AF3282" s="20"/>
      <c r="AG3282" s="20"/>
      <c r="AH3282" s="20"/>
    </row>
    <row r="3283" spans="1:34" s="1" customFormat="1">
      <c r="A3283" s="96"/>
      <c r="B3283" s="96"/>
      <c r="C3283" s="470"/>
      <c r="D3283" s="96"/>
      <c r="E3283" s="96"/>
      <c r="F3283" s="96"/>
      <c r="G3283" s="96"/>
      <c r="H3283" s="96"/>
      <c r="I3283" s="16"/>
      <c r="J3283" s="16"/>
      <c r="K3283" s="32"/>
      <c r="L3283" s="16"/>
      <c r="M3283" s="16"/>
      <c r="N3283" s="16"/>
      <c r="AA3283" s="20"/>
      <c r="AB3283" s="20"/>
      <c r="AC3283" s="20"/>
      <c r="AD3283" s="20"/>
      <c r="AE3283" s="20"/>
      <c r="AF3283" s="20"/>
      <c r="AG3283" s="20"/>
      <c r="AH3283" s="20"/>
    </row>
    <row r="3284" spans="1:34" s="1" customFormat="1">
      <c r="A3284" s="96"/>
      <c r="B3284" s="96"/>
      <c r="C3284" s="470"/>
      <c r="D3284" s="96"/>
      <c r="E3284" s="96"/>
      <c r="F3284" s="96"/>
      <c r="G3284" s="96"/>
      <c r="H3284" s="96"/>
      <c r="I3284" s="16"/>
      <c r="J3284" s="16"/>
      <c r="K3284" s="32"/>
      <c r="L3284" s="16"/>
      <c r="M3284" s="16"/>
      <c r="N3284" s="16"/>
      <c r="AA3284" s="20"/>
      <c r="AB3284" s="20"/>
      <c r="AC3284" s="20"/>
      <c r="AD3284" s="20"/>
      <c r="AE3284" s="20"/>
      <c r="AF3284" s="20"/>
      <c r="AG3284" s="20"/>
      <c r="AH3284" s="20"/>
    </row>
    <row r="3285" spans="1:34" s="1" customFormat="1">
      <c r="A3285" s="96"/>
      <c r="B3285" s="96"/>
      <c r="C3285" s="470"/>
      <c r="D3285" s="96"/>
      <c r="E3285" s="96"/>
      <c r="F3285" s="96"/>
      <c r="G3285" s="96"/>
      <c r="H3285" s="96"/>
      <c r="I3285" s="16"/>
      <c r="J3285" s="16"/>
      <c r="K3285" s="32"/>
      <c r="L3285" s="16"/>
      <c r="M3285" s="16"/>
      <c r="N3285" s="16"/>
      <c r="AA3285" s="20"/>
      <c r="AB3285" s="20"/>
      <c r="AC3285" s="20"/>
      <c r="AD3285" s="20"/>
      <c r="AE3285" s="20"/>
      <c r="AF3285" s="20"/>
      <c r="AG3285" s="20"/>
      <c r="AH3285" s="20"/>
    </row>
    <row r="3286" spans="1:34" s="1" customFormat="1">
      <c r="A3286" s="96"/>
      <c r="B3286" s="96"/>
      <c r="C3286" s="470"/>
      <c r="D3286" s="96"/>
      <c r="E3286" s="96"/>
      <c r="F3286" s="96"/>
      <c r="G3286" s="96"/>
      <c r="H3286" s="96"/>
      <c r="I3286" s="16"/>
      <c r="J3286" s="16"/>
      <c r="K3286" s="32"/>
      <c r="L3286" s="16"/>
      <c r="M3286" s="16"/>
      <c r="N3286" s="16"/>
      <c r="AA3286" s="20"/>
      <c r="AB3286" s="20"/>
      <c r="AC3286" s="20"/>
      <c r="AD3286" s="20"/>
      <c r="AE3286" s="20"/>
      <c r="AF3286" s="20"/>
      <c r="AG3286" s="20"/>
      <c r="AH3286" s="20"/>
    </row>
    <row r="3287" spans="1:34" s="1" customFormat="1">
      <c r="A3287" s="96"/>
      <c r="B3287" s="96"/>
      <c r="C3287" s="470"/>
      <c r="D3287" s="96"/>
      <c r="E3287" s="96"/>
      <c r="F3287" s="96"/>
      <c r="G3287" s="96"/>
      <c r="H3287" s="96"/>
      <c r="I3287" s="16"/>
      <c r="J3287" s="16"/>
      <c r="K3287" s="32"/>
      <c r="L3287" s="16"/>
      <c r="M3287" s="16"/>
      <c r="N3287" s="16"/>
      <c r="AA3287" s="20"/>
      <c r="AB3287" s="20"/>
      <c r="AC3287" s="20"/>
      <c r="AD3287" s="20"/>
      <c r="AE3287" s="20"/>
      <c r="AF3287" s="20"/>
      <c r="AG3287" s="20"/>
      <c r="AH3287" s="20"/>
    </row>
    <row r="3288" spans="1:34" s="1" customFormat="1">
      <c r="A3288" s="96"/>
      <c r="B3288" s="96"/>
      <c r="C3288" s="470"/>
      <c r="D3288" s="96"/>
      <c r="E3288" s="96"/>
      <c r="F3288" s="96"/>
      <c r="G3288" s="96"/>
      <c r="H3288" s="96"/>
      <c r="I3288" s="16"/>
      <c r="J3288" s="16"/>
      <c r="K3288" s="32"/>
      <c r="L3288" s="16"/>
      <c r="M3288" s="16"/>
      <c r="N3288" s="16"/>
      <c r="AA3288" s="20"/>
      <c r="AB3288" s="20"/>
      <c r="AC3288" s="20"/>
      <c r="AD3288" s="20"/>
      <c r="AE3288" s="20"/>
      <c r="AF3288" s="20"/>
      <c r="AG3288" s="20"/>
      <c r="AH3288" s="20"/>
    </row>
    <row r="3289" spans="1:34" s="1" customFormat="1">
      <c r="A3289" s="96"/>
      <c r="B3289" s="96"/>
      <c r="C3289" s="470"/>
      <c r="D3289" s="96"/>
      <c r="E3289" s="96"/>
      <c r="F3289" s="96"/>
      <c r="G3289" s="96"/>
      <c r="H3289" s="96"/>
      <c r="I3289" s="16"/>
      <c r="J3289" s="16"/>
      <c r="K3289" s="32"/>
      <c r="L3289" s="16"/>
      <c r="M3289" s="16"/>
      <c r="N3289" s="16"/>
      <c r="AA3289" s="20"/>
      <c r="AB3289" s="20"/>
      <c r="AC3289" s="20"/>
      <c r="AD3289" s="20"/>
      <c r="AE3289" s="20"/>
      <c r="AF3289" s="20"/>
      <c r="AG3289" s="20"/>
      <c r="AH3289" s="20"/>
    </row>
    <row r="3290" spans="1:34" s="1" customFormat="1">
      <c r="A3290" s="96"/>
      <c r="B3290" s="96"/>
      <c r="C3290" s="470"/>
      <c r="D3290" s="96"/>
      <c r="E3290" s="96"/>
      <c r="F3290" s="96"/>
      <c r="G3290" s="96"/>
      <c r="H3290" s="96"/>
      <c r="I3290" s="16"/>
      <c r="J3290" s="16"/>
      <c r="K3290" s="32"/>
      <c r="L3290" s="16"/>
      <c r="M3290" s="16"/>
      <c r="N3290" s="16"/>
      <c r="AA3290" s="20"/>
      <c r="AB3290" s="20"/>
      <c r="AC3290" s="20"/>
      <c r="AD3290" s="20"/>
      <c r="AE3290" s="20"/>
      <c r="AF3290" s="20"/>
      <c r="AG3290" s="20"/>
      <c r="AH3290" s="20"/>
    </row>
    <row r="3291" spans="1:34" s="1" customFormat="1">
      <c r="A3291" s="96"/>
      <c r="B3291" s="96"/>
      <c r="C3291" s="470"/>
      <c r="D3291" s="96"/>
      <c r="E3291" s="96"/>
      <c r="F3291" s="96"/>
      <c r="G3291" s="96"/>
      <c r="H3291" s="96"/>
      <c r="I3291" s="16"/>
      <c r="J3291" s="16"/>
      <c r="K3291" s="32"/>
      <c r="L3291" s="16"/>
      <c r="M3291" s="16"/>
      <c r="N3291" s="16"/>
      <c r="AA3291" s="20"/>
      <c r="AB3291" s="20"/>
      <c r="AC3291" s="20"/>
      <c r="AD3291" s="20"/>
      <c r="AE3291" s="20"/>
      <c r="AF3291" s="20"/>
      <c r="AG3291" s="20"/>
      <c r="AH3291" s="20"/>
    </row>
    <row r="3292" spans="1:34" s="1" customFormat="1">
      <c r="A3292" s="96"/>
      <c r="B3292" s="96"/>
      <c r="C3292" s="470"/>
      <c r="D3292" s="96"/>
      <c r="E3292" s="96"/>
      <c r="F3292" s="96"/>
      <c r="G3292" s="96"/>
      <c r="H3292" s="96"/>
      <c r="I3292" s="16"/>
      <c r="J3292" s="16"/>
      <c r="K3292" s="32"/>
      <c r="L3292" s="16"/>
      <c r="M3292" s="16"/>
      <c r="N3292" s="16"/>
      <c r="AA3292" s="20"/>
      <c r="AB3292" s="20"/>
      <c r="AC3292" s="20"/>
      <c r="AD3292" s="20"/>
      <c r="AE3292" s="20"/>
      <c r="AF3292" s="20"/>
      <c r="AG3292" s="20"/>
      <c r="AH3292" s="20"/>
    </row>
    <row r="3293" spans="1:34" s="1" customFormat="1">
      <c r="A3293" s="96"/>
      <c r="B3293" s="96"/>
      <c r="C3293" s="470"/>
      <c r="D3293" s="96"/>
      <c r="E3293" s="96"/>
      <c r="F3293" s="96"/>
      <c r="G3293" s="96"/>
      <c r="H3293" s="96"/>
      <c r="I3293" s="16"/>
      <c r="J3293" s="16"/>
      <c r="K3293" s="32"/>
      <c r="L3293" s="16"/>
      <c r="M3293" s="16"/>
      <c r="N3293" s="16"/>
      <c r="AA3293" s="20"/>
      <c r="AB3293" s="20"/>
      <c r="AC3293" s="20"/>
      <c r="AD3293" s="20"/>
      <c r="AE3293" s="20"/>
      <c r="AF3293" s="20"/>
      <c r="AG3293" s="20"/>
      <c r="AH3293" s="20"/>
    </row>
    <row r="3294" spans="1:34" s="1" customFormat="1">
      <c r="A3294" s="96"/>
      <c r="B3294" s="96"/>
      <c r="C3294" s="470"/>
      <c r="D3294" s="96"/>
      <c r="E3294" s="96"/>
      <c r="F3294" s="96"/>
      <c r="G3294" s="96"/>
      <c r="H3294" s="96"/>
      <c r="I3294" s="16"/>
      <c r="J3294" s="16"/>
      <c r="K3294" s="32"/>
      <c r="L3294" s="16"/>
      <c r="M3294" s="16"/>
      <c r="N3294" s="16"/>
      <c r="AA3294" s="20"/>
      <c r="AB3294" s="20"/>
      <c r="AC3294" s="20"/>
      <c r="AD3294" s="20"/>
      <c r="AE3294" s="20"/>
      <c r="AF3294" s="20"/>
      <c r="AG3294" s="20"/>
      <c r="AH3294" s="20"/>
    </row>
    <row r="3295" spans="1:34" s="1" customFormat="1">
      <c r="A3295" s="96"/>
      <c r="B3295" s="96"/>
      <c r="C3295" s="470"/>
      <c r="D3295" s="96"/>
      <c r="E3295" s="96"/>
      <c r="F3295" s="96"/>
      <c r="G3295" s="96"/>
      <c r="H3295" s="96"/>
      <c r="I3295" s="16"/>
      <c r="J3295" s="16"/>
      <c r="K3295" s="32"/>
      <c r="L3295" s="16"/>
      <c r="M3295" s="16"/>
      <c r="N3295" s="16"/>
      <c r="AA3295" s="20"/>
      <c r="AB3295" s="20"/>
      <c r="AC3295" s="20"/>
      <c r="AD3295" s="20"/>
      <c r="AE3295" s="20"/>
      <c r="AF3295" s="20"/>
      <c r="AG3295" s="20"/>
      <c r="AH3295" s="20"/>
    </row>
    <row r="3296" spans="1:34" s="1" customFormat="1">
      <c r="A3296" s="96"/>
      <c r="B3296" s="96"/>
      <c r="C3296" s="470"/>
      <c r="D3296" s="96"/>
      <c r="E3296" s="96"/>
      <c r="F3296" s="96"/>
      <c r="G3296" s="96"/>
      <c r="H3296" s="96"/>
      <c r="I3296" s="16"/>
      <c r="J3296" s="16"/>
      <c r="K3296" s="32"/>
      <c r="L3296" s="16"/>
      <c r="M3296" s="16"/>
      <c r="N3296" s="16"/>
      <c r="AA3296" s="20"/>
      <c r="AB3296" s="20"/>
      <c r="AC3296" s="20"/>
      <c r="AD3296" s="20"/>
      <c r="AE3296" s="20"/>
      <c r="AF3296" s="20"/>
      <c r="AG3296" s="20"/>
      <c r="AH3296" s="20"/>
    </row>
    <row r="3297" spans="1:34" s="1" customFormat="1">
      <c r="A3297" s="96"/>
      <c r="B3297" s="96"/>
      <c r="C3297" s="470"/>
      <c r="D3297" s="96"/>
      <c r="E3297" s="96"/>
      <c r="F3297" s="96"/>
      <c r="G3297" s="96"/>
      <c r="H3297" s="96"/>
      <c r="I3297" s="16"/>
      <c r="J3297" s="16"/>
      <c r="K3297" s="32"/>
      <c r="L3297" s="16"/>
      <c r="M3297" s="16"/>
      <c r="N3297" s="16"/>
      <c r="AA3297" s="20"/>
      <c r="AB3297" s="20"/>
      <c r="AC3297" s="20"/>
      <c r="AD3297" s="20"/>
      <c r="AE3297" s="20"/>
      <c r="AF3297" s="20"/>
      <c r="AG3297" s="20"/>
      <c r="AH3297" s="20"/>
    </row>
    <row r="3298" spans="1:34" s="1" customFormat="1">
      <c r="A3298" s="96"/>
      <c r="B3298" s="96"/>
      <c r="C3298" s="470"/>
      <c r="D3298" s="96"/>
      <c r="E3298" s="96"/>
      <c r="F3298" s="96"/>
      <c r="G3298" s="96"/>
      <c r="H3298" s="96"/>
      <c r="I3298" s="16"/>
      <c r="J3298" s="16"/>
      <c r="K3298" s="32"/>
      <c r="L3298" s="16"/>
      <c r="M3298" s="16"/>
      <c r="N3298" s="16"/>
      <c r="AA3298" s="20"/>
      <c r="AB3298" s="20"/>
      <c r="AC3298" s="20"/>
      <c r="AD3298" s="20"/>
      <c r="AE3298" s="20"/>
      <c r="AF3298" s="20"/>
      <c r="AG3298" s="20"/>
      <c r="AH3298" s="20"/>
    </row>
    <row r="3299" spans="1:34" s="1" customFormat="1">
      <c r="A3299" s="96"/>
      <c r="B3299" s="96"/>
      <c r="C3299" s="470"/>
      <c r="D3299" s="96"/>
      <c r="E3299" s="96"/>
      <c r="F3299" s="96"/>
      <c r="G3299" s="96"/>
      <c r="H3299" s="96"/>
      <c r="I3299" s="16"/>
      <c r="J3299" s="16"/>
      <c r="K3299" s="32"/>
      <c r="L3299" s="16"/>
      <c r="M3299" s="16"/>
      <c r="N3299" s="16"/>
      <c r="AA3299" s="20"/>
      <c r="AB3299" s="20"/>
      <c r="AC3299" s="20"/>
      <c r="AD3299" s="20"/>
      <c r="AE3299" s="20"/>
      <c r="AF3299" s="20"/>
      <c r="AG3299" s="20"/>
      <c r="AH3299" s="20"/>
    </row>
    <row r="3300" spans="1:34" s="1" customFormat="1">
      <c r="A3300" s="96"/>
      <c r="B3300" s="96"/>
      <c r="C3300" s="470"/>
      <c r="D3300" s="96"/>
      <c r="E3300" s="96"/>
      <c r="F3300" s="96"/>
      <c r="G3300" s="96"/>
      <c r="H3300" s="96"/>
      <c r="I3300" s="16"/>
      <c r="J3300" s="16"/>
      <c r="K3300" s="32"/>
      <c r="L3300" s="16"/>
      <c r="M3300" s="16"/>
      <c r="N3300" s="16"/>
      <c r="AA3300" s="20"/>
      <c r="AB3300" s="20"/>
      <c r="AC3300" s="20"/>
      <c r="AD3300" s="20"/>
      <c r="AE3300" s="20"/>
      <c r="AF3300" s="20"/>
      <c r="AG3300" s="20"/>
      <c r="AH3300" s="20"/>
    </row>
    <row r="3301" spans="1:34" s="1" customFormat="1">
      <c r="A3301" s="96"/>
      <c r="B3301" s="96"/>
      <c r="C3301" s="470"/>
      <c r="D3301" s="96"/>
      <c r="E3301" s="96"/>
      <c r="F3301" s="96"/>
      <c r="G3301" s="96"/>
      <c r="H3301" s="96"/>
      <c r="I3301" s="16"/>
      <c r="J3301" s="16"/>
      <c r="K3301" s="32"/>
      <c r="L3301" s="16"/>
      <c r="M3301" s="16"/>
      <c r="N3301" s="16"/>
      <c r="AA3301" s="20"/>
      <c r="AB3301" s="20"/>
      <c r="AC3301" s="20"/>
      <c r="AD3301" s="20"/>
      <c r="AE3301" s="20"/>
      <c r="AF3301" s="20"/>
      <c r="AG3301" s="20"/>
      <c r="AH3301" s="20"/>
    </row>
    <row r="3302" spans="1:34" s="1" customFormat="1">
      <c r="A3302" s="96"/>
      <c r="B3302" s="96"/>
      <c r="C3302" s="470"/>
      <c r="D3302" s="96"/>
      <c r="E3302" s="96"/>
      <c r="F3302" s="96"/>
      <c r="G3302" s="96"/>
      <c r="H3302" s="96"/>
      <c r="I3302" s="16"/>
      <c r="J3302" s="16"/>
      <c r="K3302" s="32"/>
      <c r="L3302" s="16"/>
      <c r="M3302" s="16"/>
      <c r="N3302" s="16"/>
      <c r="AA3302" s="20"/>
      <c r="AB3302" s="20"/>
      <c r="AC3302" s="20"/>
      <c r="AD3302" s="20"/>
      <c r="AE3302" s="20"/>
      <c r="AF3302" s="20"/>
      <c r="AG3302" s="20"/>
      <c r="AH3302" s="20"/>
    </row>
    <row r="3303" spans="1:34" s="1" customFormat="1">
      <c r="A3303" s="96"/>
      <c r="B3303" s="96"/>
      <c r="C3303" s="470"/>
      <c r="D3303" s="96"/>
      <c r="E3303" s="96"/>
      <c r="F3303" s="96"/>
      <c r="G3303" s="96"/>
      <c r="H3303" s="96"/>
      <c r="I3303" s="16"/>
      <c r="J3303" s="16"/>
      <c r="K3303" s="32"/>
      <c r="L3303" s="16"/>
      <c r="M3303" s="16"/>
      <c r="N3303" s="16"/>
      <c r="AA3303" s="20"/>
      <c r="AB3303" s="20"/>
      <c r="AC3303" s="20"/>
      <c r="AD3303" s="20"/>
      <c r="AE3303" s="20"/>
      <c r="AF3303" s="20"/>
      <c r="AG3303" s="20"/>
      <c r="AH3303" s="20"/>
    </row>
    <row r="3304" spans="1:34" s="1" customFormat="1">
      <c r="A3304" s="96"/>
      <c r="B3304" s="96"/>
      <c r="C3304" s="470"/>
      <c r="D3304" s="96"/>
      <c r="E3304" s="96"/>
      <c r="F3304" s="96"/>
      <c r="G3304" s="96"/>
      <c r="H3304" s="96"/>
      <c r="I3304" s="16"/>
      <c r="J3304" s="16"/>
      <c r="K3304" s="32"/>
      <c r="L3304" s="16"/>
      <c r="M3304" s="16"/>
      <c r="N3304" s="16"/>
      <c r="AA3304" s="20"/>
      <c r="AB3304" s="20"/>
      <c r="AC3304" s="20"/>
      <c r="AD3304" s="20"/>
      <c r="AE3304" s="20"/>
      <c r="AF3304" s="20"/>
      <c r="AG3304" s="20"/>
      <c r="AH3304" s="20"/>
    </row>
    <row r="3305" spans="1:34" s="1" customFormat="1">
      <c r="A3305" s="96"/>
      <c r="B3305" s="96"/>
      <c r="C3305" s="470"/>
      <c r="D3305" s="96"/>
      <c r="E3305" s="96"/>
      <c r="F3305" s="96"/>
      <c r="G3305" s="96"/>
      <c r="H3305" s="96"/>
      <c r="I3305" s="16"/>
      <c r="J3305" s="16"/>
      <c r="K3305" s="32"/>
      <c r="L3305" s="16"/>
      <c r="M3305" s="16"/>
      <c r="N3305" s="16"/>
      <c r="AA3305" s="20"/>
      <c r="AB3305" s="20"/>
      <c r="AC3305" s="20"/>
      <c r="AD3305" s="20"/>
      <c r="AE3305" s="20"/>
      <c r="AF3305" s="20"/>
      <c r="AG3305" s="20"/>
      <c r="AH3305" s="20"/>
    </row>
    <row r="3306" spans="1:34" s="1" customFormat="1">
      <c r="A3306" s="96"/>
      <c r="B3306" s="96"/>
      <c r="C3306" s="470"/>
      <c r="D3306" s="96"/>
      <c r="E3306" s="96"/>
      <c r="F3306" s="96"/>
      <c r="G3306" s="96"/>
      <c r="H3306" s="96"/>
      <c r="I3306" s="16"/>
      <c r="J3306" s="16"/>
      <c r="K3306" s="32"/>
      <c r="L3306" s="16"/>
      <c r="M3306" s="16"/>
      <c r="N3306" s="16"/>
      <c r="AA3306" s="20"/>
      <c r="AB3306" s="20"/>
      <c r="AC3306" s="20"/>
      <c r="AD3306" s="20"/>
      <c r="AE3306" s="20"/>
      <c r="AF3306" s="20"/>
      <c r="AG3306" s="20"/>
      <c r="AH3306" s="20"/>
    </row>
    <row r="3307" spans="1:34" s="1" customFormat="1">
      <c r="A3307" s="96"/>
      <c r="B3307" s="96"/>
      <c r="C3307" s="470"/>
      <c r="D3307" s="96"/>
      <c r="E3307" s="96"/>
      <c r="F3307" s="96"/>
      <c r="G3307" s="96"/>
      <c r="H3307" s="96"/>
      <c r="I3307" s="16"/>
      <c r="J3307" s="16"/>
      <c r="K3307" s="32"/>
      <c r="L3307" s="16"/>
      <c r="M3307" s="16"/>
      <c r="N3307" s="16"/>
      <c r="AA3307" s="20"/>
      <c r="AB3307" s="20"/>
      <c r="AC3307" s="20"/>
      <c r="AD3307" s="20"/>
      <c r="AE3307" s="20"/>
      <c r="AF3307" s="20"/>
      <c r="AG3307" s="20"/>
      <c r="AH3307" s="20"/>
    </row>
    <row r="3308" spans="1:34" s="1" customFormat="1">
      <c r="A3308" s="96"/>
      <c r="B3308" s="96"/>
      <c r="C3308" s="470"/>
      <c r="D3308" s="96"/>
      <c r="E3308" s="96"/>
      <c r="F3308" s="96"/>
      <c r="G3308" s="96"/>
      <c r="H3308" s="96"/>
      <c r="I3308" s="16"/>
      <c r="J3308" s="16"/>
      <c r="K3308" s="32"/>
      <c r="L3308" s="16"/>
      <c r="M3308" s="16"/>
      <c r="N3308" s="16"/>
      <c r="AA3308" s="20"/>
      <c r="AB3308" s="20"/>
      <c r="AC3308" s="20"/>
      <c r="AD3308" s="20"/>
      <c r="AE3308" s="20"/>
      <c r="AF3308" s="20"/>
      <c r="AG3308" s="20"/>
      <c r="AH3308" s="20"/>
    </row>
    <row r="3309" spans="1:34" s="1" customFormat="1">
      <c r="A3309" s="96"/>
      <c r="B3309" s="96"/>
      <c r="C3309" s="470"/>
      <c r="D3309" s="96"/>
      <c r="E3309" s="96"/>
      <c r="F3309" s="96"/>
      <c r="G3309" s="96"/>
      <c r="H3309" s="96"/>
      <c r="I3309" s="16"/>
      <c r="J3309" s="16"/>
      <c r="K3309" s="32"/>
      <c r="L3309" s="16"/>
      <c r="M3309" s="16"/>
      <c r="N3309" s="16"/>
      <c r="AA3309" s="20"/>
      <c r="AB3309" s="20"/>
      <c r="AC3309" s="20"/>
      <c r="AD3309" s="20"/>
      <c r="AE3309" s="20"/>
      <c r="AF3309" s="20"/>
      <c r="AG3309" s="20"/>
      <c r="AH3309" s="20"/>
    </row>
    <row r="3310" spans="1:34" s="1" customFormat="1">
      <c r="A3310" s="96"/>
      <c r="B3310" s="96"/>
      <c r="C3310" s="470"/>
      <c r="D3310" s="96"/>
      <c r="E3310" s="96"/>
      <c r="F3310" s="96"/>
      <c r="G3310" s="96"/>
      <c r="H3310" s="96"/>
      <c r="I3310" s="16"/>
      <c r="J3310" s="16"/>
      <c r="K3310" s="32"/>
      <c r="L3310" s="16"/>
      <c r="M3310" s="16"/>
      <c r="N3310" s="16"/>
      <c r="AA3310" s="20"/>
      <c r="AB3310" s="20"/>
      <c r="AC3310" s="20"/>
      <c r="AD3310" s="20"/>
      <c r="AE3310" s="20"/>
      <c r="AF3310" s="20"/>
      <c r="AG3310" s="20"/>
      <c r="AH3310" s="20"/>
    </row>
    <row r="3311" spans="1:34" s="1" customFormat="1">
      <c r="A3311" s="96"/>
      <c r="B3311" s="96"/>
      <c r="C3311" s="470"/>
      <c r="D3311" s="96"/>
      <c r="E3311" s="96"/>
      <c r="F3311" s="96"/>
      <c r="G3311" s="96"/>
      <c r="H3311" s="96"/>
      <c r="I3311" s="16"/>
      <c r="J3311" s="16"/>
      <c r="K3311" s="32"/>
      <c r="L3311" s="16"/>
      <c r="M3311" s="16"/>
      <c r="N3311" s="16"/>
      <c r="AA3311" s="20"/>
      <c r="AB3311" s="20"/>
      <c r="AC3311" s="20"/>
      <c r="AD3311" s="20"/>
      <c r="AE3311" s="20"/>
      <c r="AF3311" s="20"/>
      <c r="AG3311" s="20"/>
      <c r="AH3311" s="20"/>
    </row>
    <row r="3312" spans="1:34" s="1" customFormat="1">
      <c r="A3312" s="96"/>
      <c r="B3312" s="96"/>
      <c r="C3312" s="470"/>
      <c r="D3312" s="96"/>
      <c r="E3312" s="96"/>
      <c r="F3312" s="96"/>
      <c r="G3312" s="96"/>
      <c r="H3312" s="96"/>
      <c r="I3312" s="16"/>
      <c r="J3312" s="16"/>
      <c r="K3312" s="32"/>
      <c r="L3312" s="16"/>
      <c r="M3312" s="16"/>
      <c r="N3312" s="16"/>
      <c r="AA3312" s="20"/>
      <c r="AB3312" s="20"/>
      <c r="AC3312" s="20"/>
      <c r="AD3312" s="20"/>
      <c r="AE3312" s="20"/>
      <c r="AF3312" s="20"/>
      <c r="AG3312" s="20"/>
      <c r="AH3312" s="20"/>
    </row>
    <row r="3313" spans="1:34" s="1" customFormat="1">
      <c r="A3313" s="96"/>
      <c r="B3313" s="96"/>
      <c r="C3313" s="470"/>
      <c r="D3313" s="96"/>
      <c r="E3313" s="96"/>
      <c r="F3313" s="96"/>
      <c r="G3313" s="96"/>
      <c r="H3313" s="96"/>
      <c r="I3313" s="16"/>
      <c r="J3313" s="16"/>
      <c r="K3313" s="32"/>
      <c r="L3313" s="16"/>
      <c r="M3313" s="16"/>
      <c r="N3313" s="16"/>
      <c r="AA3313" s="20"/>
      <c r="AB3313" s="20"/>
      <c r="AC3313" s="20"/>
      <c r="AD3313" s="20"/>
      <c r="AE3313" s="20"/>
      <c r="AF3313" s="20"/>
      <c r="AG3313" s="20"/>
      <c r="AH3313" s="20"/>
    </row>
    <row r="3314" spans="1:34" s="1" customFormat="1">
      <c r="A3314" s="96"/>
      <c r="B3314" s="96"/>
      <c r="C3314" s="470"/>
      <c r="D3314" s="96"/>
      <c r="E3314" s="96"/>
      <c r="F3314" s="96"/>
      <c r="G3314" s="96"/>
      <c r="H3314" s="96"/>
      <c r="I3314" s="16"/>
      <c r="J3314" s="16"/>
      <c r="K3314" s="32"/>
      <c r="L3314" s="16"/>
      <c r="M3314" s="16"/>
      <c r="N3314" s="16"/>
      <c r="AA3314" s="20"/>
      <c r="AB3314" s="20"/>
      <c r="AC3314" s="20"/>
      <c r="AD3314" s="20"/>
      <c r="AE3314" s="20"/>
      <c r="AF3314" s="20"/>
      <c r="AG3314" s="20"/>
      <c r="AH3314" s="20"/>
    </row>
    <row r="3315" spans="1:34" s="1" customFormat="1">
      <c r="A3315" s="96"/>
      <c r="B3315" s="96"/>
      <c r="C3315" s="470"/>
      <c r="D3315" s="96"/>
      <c r="E3315" s="96"/>
      <c r="F3315" s="96"/>
      <c r="G3315" s="96"/>
      <c r="H3315" s="96"/>
      <c r="I3315" s="16"/>
      <c r="J3315" s="16"/>
      <c r="K3315" s="32"/>
      <c r="L3315" s="16"/>
      <c r="M3315" s="16"/>
      <c r="N3315" s="16"/>
      <c r="AA3315" s="20"/>
      <c r="AB3315" s="20"/>
      <c r="AC3315" s="20"/>
      <c r="AD3315" s="20"/>
      <c r="AE3315" s="20"/>
      <c r="AF3315" s="20"/>
      <c r="AG3315" s="20"/>
      <c r="AH3315" s="20"/>
    </row>
    <row r="3316" spans="1:34" s="1" customFormat="1">
      <c r="A3316" s="96"/>
      <c r="B3316" s="96"/>
      <c r="C3316" s="470"/>
      <c r="D3316" s="96"/>
      <c r="E3316" s="96"/>
      <c r="F3316" s="96"/>
      <c r="G3316" s="96"/>
      <c r="H3316" s="96"/>
      <c r="I3316" s="16"/>
      <c r="J3316" s="16"/>
      <c r="K3316" s="32"/>
      <c r="L3316" s="16"/>
      <c r="M3316" s="16"/>
      <c r="N3316" s="16"/>
      <c r="AA3316" s="20"/>
      <c r="AB3316" s="20"/>
      <c r="AC3316" s="20"/>
      <c r="AD3316" s="20"/>
      <c r="AE3316" s="20"/>
      <c r="AF3316" s="20"/>
      <c r="AG3316" s="20"/>
      <c r="AH3316" s="20"/>
    </row>
    <row r="3317" spans="1:34" s="1" customFormat="1">
      <c r="A3317" s="96"/>
      <c r="B3317" s="96"/>
      <c r="C3317" s="470"/>
      <c r="D3317" s="96"/>
      <c r="E3317" s="96"/>
      <c r="F3317" s="96"/>
      <c r="G3317" s="96"/>
      <c r="H3317" s="96"/>
      <c r="I3317" s="16"/>
      <c r="J3317" s="16"/>
      <c r="K3317" s="32"/>
      <c r="L3317" s="16"/>
      <c r="M3317" s="16"/>
      <c r="N3317" s="16"/>
      <c r="AA3317" s="20"/>
      <c r="AB3317" s="20"/>
      <c r="AC3317" s="20"/>
      <c r="AD3317" s="20"/>
      <c r="AE3317" s="20"/>
      <c r="AF3317" s="20"/>
      <c r="AG3317" s="20"/>
      <c r="AH3317" s="20"/>
    </row>
    <row r="3318" spans="1:34" s="1" customFormat="1">
      <c r="A3318" s="96"/>
      <c r="B3318" s="96"/>
      <c r="C3318" s="470"/>
      <c r="D3318" s="96"/>
      <c r="E3318" s="96"/>
      <c r="F3318" s="96"/>
      <c r="G3318" s="96"/>
      <c r="H3318" s="96"/>
      <c r="I3318" s="16"/>
      <c r="J3318" s="16"/>
      <c r="K3318" s="32"/>
      <c r="L3318" s="16"/>
      <c r="M3318" s="16"/>
      <c r="N3318" s="16"/>
      <c r="AA3318" s="20"/>
      <c r="AB3318" s="20"/>
      <c r="AC3318" s="20"/>
      <c r="AD3318" s="20"/>
      <c r="AE3318" s="20"/>
      <c r="AF3318" s="20"/>
      <c r="AG3318" s="20"/>
      <c r="AH3318" s="20"/>
    </row>
    <row r="3319" spans="1:34" s="1" customFormat="1">
      <c r="A3319" s="96"/>
      <c r="B3319" s="96"/>
      <c r="C3319" s="470"/>
      <c r="D3319" s="96"/>
      <c r="E3319" s="96"/>
      <c r="F3319" s="96"/>
      <c r="G3319" s="96"/>
      <c r="H3319" s="96"/>
      <c r="I3319" s="16"/>
      <c r="J3319" s="16"/>
      <c r="K3319" s="32"/>
      <c r="L3319" s="16"/>
      <c r="M3319" s="16"/>
      <c r="N3319" s="16"/>
      <c r="AA3319" s="20"/>
      <c r="AB3319" s="20"/>
      <c r="AC3319" s="20"/>
      <c r="AD3319" s="20"/>
      <c r="AE3319" s="20"/>
      <c r="AF3319" s="20"/>
      <c r="AG3319" s="20"/>
      <c r="AH3319" s="20"/>
    </row>
    <row r="3320" spans="1:34" s="1" customFormat="1">
      <c r="A3320" s="96"/>
      <c r="B3320" s="96"/>
      <c r="C3320" s="470"/>
      <c r="D3320" s="96"/>
      <c r="E3320" s="96"/>
      <c r="F3320" s="96"/>
      <c r="G3320" s="96"/>
      <c r="H3320" s="96"/>
      <c r="I3320" s="16"/>
      <c r="J3320" s="16"/>
      <c r="K3320" s="32"/>
      <c r="L3320" s="16"/>
      <c r="M3320" s="16"/>
      <c r="N3320" s="16"/>
      <c r="AA3320" s="20"/>
      <c r="AB3320" s="20"/>
      <c r="AC3320" s="20"/>
      <c r="AD3320" s="20"/>
      <c r="AE3320" s="20"/>
      <c r="AF3320" s="20"/>
      <c r="AG3320" s="20"/>
      <c r="AH3320" s="20"/>
    </row>
    <row r="3321" spans="1:34" s="1" customFormat="1">
      <c r="A3321" s="96"/>
      <c r="B3321" s="96"/>
      <c r="C3321" s="470"/>
      <c r="D3321" s="96"/>
      <c r="E3321" s="96"/>
      <c r="F3321" s="96"/>
      <c r="G3321" s="96"/>
      <c r="H3321" s="96"/>
      <c r="I3321" s="16"/>
      <c r="J3321" s="16"/>
      <c r="K3321" s="32"/>
      <c r="L3321" s="16"/>
      <c r="M3321" s="16"/>
      <c r="N3321" s="16"/>
      <c r="AA3321" s="20"/>
      <c r="AB3321" s="20"/>
      <c r="AC3321" s="20"/>
      <c r="AD3321" s="20"/>
      <c r="AE3321" s="20"/>
      <c r="AF3321" s="20"/>
      <c r="AG3321" s="20"/>
      <c r="AH3321" s="20"/>
    </row>
    <row r="3322" spans="1:34" s="1" customFormat="1">
      <c r="A3322" s="96"/>
      <c r="B3322" s="96"/>
      <c r="C3322" s="470"/>
      <c r="D3322" s="96"/>
      <c r="E3322" s="96"/>
      <c r="F3322" s="96"/>
      <c r="G3322" s="96"/>
      <c r="H3322" s="96"/>
      <c r="I3322" s="16"/>
      <c r="J3322" s="16"/>
      <c r="K3322" s="32"/>
      <c r="L3322" s="16"/>
      <c r="M3322" s="16"/>
      <c r="N3322" s="16"/>
      <c r="AA3322" s="20"/>
      <c r="AB3322" s="20"/>
      <c r="AC3322" s="20"/>
      <c r="AD3322" s="20"/>
      <c r="AE3322" s="20"/>
      <c r="AF3322" s="20"/>
      <c r="AG3322" s="20"/>
      <c r="AH3322" s="20"/>
    </row>
    <row r="3323" spans="1:34" s="1" customFormat="1">
      <c r="A3323" s="96"/>
      <c r="B3323" s="96"/>
      <c r="C3323" s="470"/>
      <c r="D3323" s="96"/>
      <c r="E3323" s="96"/>
      <c r="F3323" s="96"/>
      <c r="G3323" s="96"/>
      <c r="H3323" s="96"/>
      <c r="I3323" s="16"/>
      <c r="J3323" s="16"/>
      <c r="K3323" s="32"/>
      <c r="L3323" s="16"/>
      <c r="M3323" s="16"/>
      <c r="N3323" s="16"/>
      <c r="AA3323" s="20"/>
      <c r="AB3323" s="20"/>
      <c r="AC3323" s="20"/>
      <c r="AD3323" s="20"/>
      <c r="AE3323" s="20"/>
      <c r="AF3323" s="20"/>
      <c r="AG3323" s="20"/>
      <c r="AH3323" s="20"/>
    </row>
    <row r="3324" spans="1:34" s="1" customFormat="1">
      <c r="A3324" s="96"/>
      <c r="B3324" s="96"/>
      <c r="C3324" s="470"/>
      <c r="D3324" s="96"/>
      <c r="E3324" s="96"/>
      <c r="F3324" s="96"/>
      <c r="G3324" s="96"/>
      <c r="H3324" s="96"/>
      <c r="I3324" s="16"/>
      <c r="J3324" s="16"/>
      <c r="K3324" s="32"/>
      <c r="L3324" s="16"/>
      <c r="M3324" s="16"/>
      <c r="N3324" s="16"/>
      <c r="AA3324" s="20"/>
      <c r="AB3324" s="20"/>
      <c r="AC3324" s="20"/>
      <c r="AD3324" s="20"/>
      <c r="AE3324" s="20"/>
      <c r="AF3324" s="20"/>
      <c r="AG3324" s="20"/>
      <c r="AH3324" s="20"/>
    </row>
    <row r="3325" spans="1:34" s="1" customFormat="1">
      <c r="A3325" s="96"/>
      <c r="B3325" s="96"/>
      <c r="C3325" s="470"/>
      <c r="D3325" s="96"/>
      <c r="E3325" s="96"/>
      <c r="F3325" s="96"/>
      <c r="G3325" s="96"/>
      <c r="H3325" s="96"/>
      <c r="I3325" s="16"/>
      <c r="J3325" s="16"/>
      <c r="K3325" s="32"/>
      <c r="L3325" s="16"/>
      <c r="M3325" s="16"/>
      <c r="N3325" s="16"/>
      <c r="AA3325" s="20"/>
      <c r="AB3325" s="20"/>
      <c r="AC3325" s="20"/>
      <c r="AD3325" s="20"/>
      <c r="AE3325" s="20"/>
      <c r="AF3325" s="20"/>
      <c r="AG3325" s="20"/>
      <c r="AH3325" s="20"/>
    </row>
    <row r="3326" spans="1:34" s="1" customFormat="1">
      <c r="A3326" s="96"/>
      <c r="B3326" s="96"/>
      <c r="C3326" s="470"/>
      <c r="D3326" s="96"/>
      <c r="E3326" s="96"/>
      <c r="F3326" s="96"/>
      <c r="G3326" s="96"/>
      <c r="H3326" s="96"/>
      <c r="I3326" s="16"/>
      <c r="J3326" s="16"/>
      <c r="K3326" s="32"/>
      <c r="L3326" s="16"/>
      <c r="M3326" s="16"/>
      <c r="N3326" s="16"/>
      <c r="AA3326" s="20"/>
      <c r="AB3326" s="20"/>
      <c r="AC3326" s="20"/>
      <c r="AD3326" s="20"/>
      <c r="AE3326" s="20"/>
      <c r="AF3326" s="20"/>
      <c r="AG3326" s="20"/>
      <c r="AH3326" s="20"/>
    </row>
    <row r="3327" spans="1:34" s="1" customFormat="1">
      <c r="A3327" s="96"/>
      <c r="B3327" s="96"/>
      <c r="C3327" s="470"/>
      <c r="D3327" s="96"/>
      <c r="E3327" s="96"/>
      <c r="F3327" s="96"/>
      <c r="G3327" s="96"/>
      <c r="H3327" s="96"/>
      <c r="I3327" s="16"/>
      <c r="J3327" s="16"/>
      <c r="K3327" s="32"/>
      <c r="L3327" s="16"/>
      <c r="M3327" s="16"/>
      <c r="N3327" s="16"/>
      <c r="AA3327" s="20"/>
      <c r="AB3327" s="20"/>
      <c r="AC3327" s="20"/>
      <c r="AD3327" s="20"/>
      <c r="AE3327" s="20"/>
      <c r="AF3327" s="20"/>
      <c r="AG3327" s="20"/>
      <c r="AH3327" s="20"/>
    </row>
    <row r="3328" spans="1:34" s="1" customFormat="1">
      <c r="A3328" s="96"/>
      <c r="B3328" s="96"/>
      <c r="C3328" s="470"/>
      <c r="D3328" s="96"/>
      <c r="E3328" s="96"/>
      <c r="F3328" s="96"/>
      <c r="G3328" s="96"/>
      <c r="H3328" s="96"/>
      <c r="I3328" s="16"/>
      <c r="J3328" s="16"/>
      <c r="K3328" s="32"/>
      <c r="L3328" s="16"/>
      <c r="M3328" s="16"/>
      <c r="N3328" s="16"/>
      <c r="AA3328" s="20"/>
      <c r="AB3328" s="20"/>
      <c r="AC3328" s="20"/>
      <c r="AD3328" s="20"/>
      <c r="AE3328" s="20"/>
      <c r="AF3328" s="20"/>
      <c r="AG3328" s="20"/>
      <c r="AH3328" s="20"/>
    </row>
    <row r="3329" spans="1:34" s="1" customFormat="1">
      <c r="A3329" s="96"/>
      <c r="B3329" s="96"/>
      <c r="C3329" s="470"/>
      <c r="D3329" s="96"/>
      <c r="E3329" s="96"/>
      <c r="F3329" s="96"/>
      <c r="G3329" s="96"/>
      <c r="H3329" s="96"/>
      <c r="I3329" s="16"/>
      <c r="J3329" s="16"/>
      <c r="K3329" s="32"/>
      <c r="L3329" s="16"/>
      <c r="M3329" s="16"/>
      <c r="N3329" s="16"/>
      <c r="AA3329" s="20"/>
      <c r="AB3329" s="20"/>
      <c r="AC3329" s="20"/>
      <c r="AD3329" s="20"/>
      <c r="AE3329" s="20"/>
      <c r="AF3329" s="20"/>
      <c r="AG3329" s="20"/>
      <c r="AH3329" s="20"/>
    </row>
    <row r="3330" spans="1:34" s="1" customFormat="1">
      <c r="A3330" s="96"/>
      <c r="B3330" s="96"/>
      <c r="C3330" s="470"/>
      <c r="D3330" s="96"/>
      <c r="E3330" s="96"/>
      <c r="F3330" s="96"/>
      <c r="G3330" s="96"/>
      <c r="H3330" s="96"/>
      <c r="I3330" s="16"/>
      <c r="J3330" s="16"/>
      <c r="K3330" s="32"/>
      <c r="L3330" s="16"/>
      <c r="M3330" s="16"/>
      <c r="N3330" s="16"/>
      <c r="AA3330" s="20"/>
      <c r="AB3330" s="20"/>
      <c r="AC3330" s="20"/>
      <c r="AD3330" s="20"/>
      <c r="AE3330" s="20"/>
      <c r="AF3330" s="20"/>
      <c r="AG3330" s="20"/>
      <c r="AH3330" s="20"/>
    </row>
    <row r="3331" spans="1:34" s="1" customFormat="1">
      <c r="A3331" s="96"/>
      <c r="B3331" s="96"/>
      <c r="C3331" s="470"/>
      <c r="D3331" s="96"/>
      <c r="E3331" s="96"/>
      <c r="F3331" s="96"/>
      <c r="G3331" s="96"/>
      <c r="H3331" s="96"/>
      <c r="I3331" s="16"/>
      <c r="J3331" s="16"/>
      <c r="K3331" s="32"/>
      <c r="L3331" s="16"/>
      <c r="M3331" s="16"/>
      <c r="N3331" s="16"/>
      <c r="AA3331" s="20"/>
      <c r="AB3331" s="20"/>
      <c r="AC3331" s="20"/>
      <c r="AD3331" s="20"/>
      <c r="AE3331" s="20"/>
      <c r="AF3331" s="20"/>
      <c r="AG3331" s="20"/>
      <c r="AH3331" s="20"/>
    </row>
    <row r="3332" spans="1:34" s="1" customFormat="1">
      <c r="A3332" s="96"/>
      <c r="B3332" s="96"/>
      <c r="C3332" s="470"/>
      <c r="D3332" s="96"/>
      <c r="E3332" s="96"/>
      <c r="F3332" s="96"/>
      <c r="G3332" s="96"/>
      <c r="H3332" s="96"/>
      <c r="I3332" s="16"/>
      <c r="J3332" s="16"/>
      <c r="K3332" s="32"/>
      <c r="L3332" s="16"/>
      <c r="M3332" s="16"/>
      <c r="N3332" s="16"/>
      <c r="AA3332" s="20"/>
      <c r="AB3332" s="20"/>
      <c r="AC3332" s="20"/>
      <c r="AD3332" s="20"/>
      <c r="AE3332" s="20"/>
      <c r="AF3332" s="20"/>
      <c r="AG3332" s="20"/>
      <c r="AH3332" s="20"/>
    </row>
    <row r="3333" spans="1:34" s="1" customFormat="1">
      <c r="A3333" s="96"/>
      <c r="B3333" s="96"/>
      <c r="C3333" s="470"/>
      <c r="D3333" s="96"/>
      <c r="E3333" s="96"/>
      <c r="F3333" s="96"/>
      <c r="G3333" s="96"/>
      <c r="H3333" s="96"/>
      <c r="I3333" s="16"/>
      <c r="J3333" s="16"/>
      <c r="K3333" s="32"/>
      <c r="L3333" s="16"/>
      <c r="M3333" s="16"/>
      <c r="N3333" s="16"/>
      <c r="AA3333" s="20"/>
      <c r="AB3333" s="20"/>
      <c r="AC3333" s="20"/>
      <c r="AD3333" s="20"/>
      <c r="AE3333" s="20"/>
      <c r="AF3333" s="20"/>
      <c r="AG3333" s="20"/>
      <c r="AH3333" s="20"/>
    </row>
    <row r="3334" spans="1:34" s="1" customFormat="1">
      <c r="A3334" s="96"/>
      <c r="B3334" s="96"/>
      <c r="C3334" s="470"/>
      <c r="D3334" s="96"/>
      <c r="E3334" s="96"/>
      <c r="F3334" s="96"/>
      <c r="G3334" s="96"/>
      <c r="H3334" s="96"/>
      <c r="I3334" s="16"/>
      <c r="J3334" s="16"/>
      <c r="K3334" s="32"/>
      <c r="L3334" s="16"/>
      <c r="M3334" s="16"/>
      <c r="N3334" s="16"/>
      <c r="AA3334" s="20"/>
      <c r="AB3334" s="20"/>
      <c r="AC3334" s="20"/>
      <c r="AD3334" s="20"/>
      <c r="AE3334" s="20"/>
      <c r="AF3334" s="20"/>
      <c r="AG3334" s="20"/>
      <c r="AH3334" s="20"/>
    </row>
    <row r="3335" spans="1:34" s="1" customFormat="1">
      <c r="A3335" s="96"/>
      <c r="B3335" s="96"/>
      <c r="C3335" s="470"/>
      <c r="D3335" s="96"/>
      <c r="E3335" s="96"/>
      <c r="F3335" s="96"/>
      <c r="G3335" s="96"/>
      <c r="H3335" s="96"/>
      <c r="I3335" s="16"/>
      <c r="J3335" s="16"/>
      <c r="K3335" s="32"/>
      <c r="L3335" s="16"/>
      <c r="M3335" s="16"/>
      <c r="N3335" s="16"/>
      <c r="AA3335" s="20"/>
      <c r="AB3335" s="20"/>
      <c r="AC3335" s="20"/>
      <c r="AD3335" s="20"/>
      <c r="AE3335" s="20"/>
      <c r="AF3335" s="20"/>
      <c r="AG3335" s="20"/>
      <c r="AH3335" s="20"/>
    </row>
    <row r="3336" spans="1:34" s="1" customFormat="1">
      <c r="A3336" s="96"/>
      <c r="B3336" s="96"/>
      <c r="C3336" s="470"/>
      <c r="D3336" s="96"/>
      <c r="E3336" s="96"/>
      <c r="F3336" s="96"/>
      <c r="G3336" s="96"/>
      <c r="H3336" s="96"/>
      <c r="I3336" s="16"/>
      <c r="J3336" s="16"/>
      <c r="K3336" s="32"/>
      <c r="L3336" s="16"/>
      <c r="M3336" s="16"/>
      <c r="N3336" s="16"/>
      <c r="AA3336" s="20"/>
      <c r="AB3336" s="20"/>
      <c r="AC3336" s="20"/>
      <c r="AD3336" s="20"/>
      <c r="AE3336" s="20"/>
      <c r="AF3336" s="20"/>
      <c r="AG3336" s="20"/>
      <c r="AH3336" s="20"/>
    </row>
    <row r="3337" spans="1:34" s="1" customFormat="1">
      <c r="A3337" s="96"/>
      <c r="B3337" s="96"/>
      <c r="C3337" s="470"/>
      <c r="D3337" s="96"/>
      <c r="E3337" s="96"/>
      <c r="F3337" s="96"/>
      <c r="G3337" s="96"/>
      <c r="H3337" s="96"/>
      <c r="I3337" s="16"/>
      <c r="J3337" s="16"/>
      <c r="K3337" s="32"/>
      <c r="L3337" s="16"/>
      <c r="M3337" s="16"/>
      <c r="N3337" s="16"/>
      <c r="AA3337" s="20"/>
      <c r="AB3337" s="20"/>
      <c r="AC3337" s="20"/>
      <c r="AD3337" s="20"/>
      <c r="AE3337" s="20"/>
      <c r="AF3337" s="20"/>
      <c r="AG3337" s="20"/>
      <c r="AH3337" s="20"/>
    </row>
    <row r="3338" spans="1:34" s="1" customFormat="1">
      <c r="A3338" s="96"/>
      <c r="B3338" s="96"/>
      <c r="C3338" s="470"/>
      <c r="D3338" s="96"/>
      <c r="E3338" s="96"/>
      <c r="F3338" s="96"/>
      <c r="G3338" s="96"/>
      <c r="H3338" s="96"/>
      <c r="I3338" s="16"/>
      <c r="J3338" s="16"/>
      <c r="K3338" s="32"/>
      <c r="L3338" s="16"/>
      <c r="M3338" s="16"/>
      <c r="N3338" s="16"/>
      <c r="AA3338" s="20"/>
      <c r="AB3338" s="20"/>
      <c r="AC3338" s="20"/>
      <c r="AD3338" s="20"/>
      <c r="AE3338" s="20"/>
      <c r="AF3338" s="20"/>
      <c r="AG3338" s="20"/>
      <c r="AH3338" s="20"/>
    </row>
    <row r="3339" spans="1:34" s="1" customFormat="1">
      <c r="A3339" s="96"/>
      <c r="B3339" s="96"/>
      <c r="C3339" s="470"/>
      <c r="D3339" s="96"/>
      <c r="E3339" s="96"/>
      <c r="F3339" s="96"/>
      <c r="G3339" s="96"/>
      <c r="H3339" s="96"/>
      <c r="I3339" s="16"/>
      <c r="J3339" s="16"/>
      <c r="K3339" s="32"/>
      <c r="L3339" s="16"/>
      <c r="M3339" s="16"/>
      <c r="N3339" s="16"/>
      <c r="AA3339" s="20"/>
      <c r="AB3339" s="20"/>
      <c r="AC3339" s="20"/>
      <c r="AD3339" s="20"/>
      <c r="AE3339" s="20"/>
      <c r="AF3339" s="20"/>
      <c r="AG3339" s="20"/>
      <c r="AH3339" s="20"/>
    </row>
    <row r="3340" spans="1:34" s="1" customFormat="1">
      <c r="A3340" s="96"/>
      <c r="B3340" s="96"/>
      <c r="C3340" s="470"/>
      <c r="D3340" s="96"/>
      <c r="E3340" s="96"/>
      <c r="F3340" s="96"/>
      <c r="G3340" s="96"/>
      <c r="H3340" s="96"/>
      <c r="I3340" s="16"/>
      <c r="J3340" s="16"/>
      <c r="K3340" s="32"/>
      <c r="L3340" s="16"/>
      <c r="M3340" s="16"/>
      <c r="N3340" s="16"/>
      <c r="AA3340" s="20"/>
      <c r="AB3340" s="20"/>
      <c r="AC3340" s="20"/>
      <c r="AD3340" s="20"/>
      <c r="AE3340" s="20"/>
      <c r="AF3340" s="20"/>
      <c r="AG3340" s="20"/>
      <c r="AH3340" s="20"/>
    </row>
    <row r="3341" spans="1:34" s="1" customFormat="1">
      <c r="A3341" s="96"/>
      <c r="B3341" s="96"/>
      <c r="C3341" s="470"/>
      <c r="D3341" s="96"/>
      <c r="E3341" s="96"/>
      <c r="F3341" s="96"/>
      <c r="G3341" s="96"/>
      <c r="H3341" s="96"/>
      <c r="I3341" s="16"/>
      <c r="J3341" s="16"/>
      <c r="K3341" s="32"/>
      <c r="L3341" s="16"/>
      <c r="M3341" s="16"/>
      <c r="N3341" s="16"/>
      <c r="AA3341" s="20"/>
      <c r="AB3341" s="20"/>
      <c r="AC3341" s="20"/>
      <c r="AD3341" s="20"/>
      <c r="AE3341" s="20"/>
      <c r="AF3341" s="20"/>
      <c r="AG3341" s="20"/>
      <c r="AH3341" s="20"/>
    </row>
    <row r="3342" spans="1:34" s="1" customFormat="1">
      <c r="A3342" s="96"/>
      <c r="B3342" s="96"/>
      <c r="C3342" s="470"/>
      <c r="D3342" s="96"/>
      <c r="E3342" s="96"/>
      <c r="F3342" s="96"/>
      <c r="G3342" s="96"/>
      <c r="H3342" s="96"/>
      <c r="I3342" s="16"/>
      <c r="J3342" s="16"/>
      <c r="K3342" s="32"/>
      <c r="L3342" s="16"/>
      <c r="M3342" s="16"/>
      <c r="N3342" s="16"/>
      <c r="AA3342" s="20"/>
      <c r="AB3342" s="20"/>
      <c r="AC3342" s="20"/>
      <c r="AD3342" s="20"/>
      <c r="AE3342" s="20"/>
      <c r="AF3342" s="20"/>
      <c r="AG3342" s="20"/>
      <c r="AH3342" s="20"/>
    </row>
    <row r="3343" spans="1:34" s="1" customFormat="1">
      <c r="A3343" s="96"/>
      <c r="B3343" s="96"/>
      <c r="C3343" s="470"/>
      <c r="D3343" s="96"/>
      <c r="E3343" s="96"/>
      <c r="F3343" s="96"/>
      <c r="G3343" s="96"/>
      <c r="H3343" s="96"/>
      <c r="I3343" s="16"/>
      <c r="J3343" s="16"/>
      <c r="K3343" s="32"/>
      <c r="L3343" s="16"/>
      <c r="M3343" s="16"/>
      <c r="N3343" s="16"/>
      <c r="AA3343" s="20"/>
      <c r="AB3343" s="20"/>
      <c r="AC3343" s="20"/>
      <c r="AD3343" s="20"/>
      <c r="AE3343" s="20"/>
      <c r="AF3343" s="20"/>
      <c r="AG3343" s="20"/>
      <c r="AH3343" s="20"/>
    </row>
    <row r="3344" spans="1:34" s="1" customFormat="1">
      <c r="A3344" s="96"/>
      <c r="B3344" s="96"/>
      <c r="C3344" s="470"/>
      <c r="D3344" s="96"/>
      <c r="E3344" s="96"/>
      <c r="F3344" s="96"/>
      <c r="G3344" s="96"/>
      <c r="H3344" s="96"/>
      <c r="I3344" s="16"/>
      <c r="J3344" s="16"/>
      <c r="K3344" s="32"/>
      <c r="L3344" s="16"/>
      <c r="M3344" s="16"/>
      <c r="N3344" s="16"/>
      <c r="AA3344" s="20"/>
      <c r="AB3344" s="20"/>
      <c r="AC3344" s="20"/>
      <c r="AD3344" s="20"/>
      <c r="AE3344" s="20"/>
      <c r="AF3344" s="20"/>
      <c r="AG3344" s="20"/>
      <c r="AH3344" s="20"/>
    </row>
    <row r="3345" spans="1:34" s="1" customFormat="1">
      <c r="A3345" s="96"/>
      <c r="B3345" s="96"/>
      <c r="C3345" s="470"/>
      <c r="D3345" s="96"/>
      <c r="E3345" s="96"/>
      <c r="F3345" s="96"/>
      <c r="G3345" s="96"/>
      <c r="H3345" s="96"/>
      <c r="I3345" s="16"/>
      <c r="J3345" s="16"/>
      <c r="K3345" s="32"/>
      <c r="L3345" s="16"/>
      <c r="M3345" s="16"/>
      <c r="N3345" s="16"/>
      <c r="AA3345" s="20"/>
      <c r="AB3345" s="20"/>
      <c r="AC3345" s="20"/>
      <c r="AD3345" s="20"/>
      <c r="AE3345" s="20"/>
      <c r="AF3345" s="20"/>
      <c r="AG3345" s="20"/>
      <c r="AH3345" s="20"/>
    </row>
    <row r="3346" spans="1:34" s="1" customFormat="1">
      <c r="A3346" s="96"/>
      <c r="B3346" s="96"/>
      <c r="C3346" s="470"/>
      <c r="D3346" s="96"/>
      <c r="E3346" s="96"/>
      <c r="F3346" s="96"/>
      <c r="G3346" s="96"/>
      <c r="H3346" s="96"/>
      <c r="I3346" s="16"/>
      <c r="J3346" s="16"/>
      <c r="K3346" s="32"/>
      <c r="L3346" s="16"/>
      <c r="M3346" s="16"/>
      <c r="N3346" s="16"/>
      <c r="AA3346" s="20"/>
      <c r="AB3346" s="20"/>
      <c r="AC3346" s="20"/>
      <c r="AD3346" s="20"/>
      <c r="AE3346" s="20"/>
      <c r="AF3346" s="20"/>
      <c r="AG3346" s="20"/>
      <c r="AH3346" s="20"/>
    </row>
    <row r="3347" spans="1:34" s="1" customFormat="1">
      <c r="A3347" s="96"/>
      <c r="B3347" s="96"/>
      <c r="C3347" s="470"/>
      <c r="D3347" s="96"/>
      <c r="E3347" s="96"/>
      <c r="F3347" s="96"/>
      <c r="G3347" s="96"/>
      <c r="H3347" s="96"/>
      <c r="I3347" s="16"/>
      <c r="J3347" s="16"/>
      <c r="K3347" s="32"/>
      <c r="L3347" s="16"/>
      <c r="M3347" s="16"/>
      <c r="N3347" s="16"/>
      <c r="AA3347" s="20"/>
      <c r="AB3347" s="20"/>
      <c r="AC3347" s="20"/>
      <c r="AD3347" s="20"/>
      <c r="AE3347" s="20"/>
      <c r="AF3347" s="20"/>
      <c r="AG3347" s="20"/>
      <c r="AH3347" s="20"/>
    </row>
    <row r="3348" spans="1:34" s="1" customFormat="1">
      <c r="A3348" s="96"/>
      <c r="B3348" s="96"/>
      <c r="C3348" s="470"/>
      <c r="D3348" s="96"/>
      <c r="E3348" s="96"/>
      <c r="F3348" s="96"/>
      <c r="G3348" s="96"/>
      <c r="H3348" s="96"/>
      <c r="I3348" s="16"/>
      <c r="J3348" s="16"/>
      <c r="K3348" s="32"/>
      <c r="L3348" s="16"/>
      <c r="M3348" s="16"/>
      <c r="N3348" s="16"/>
      <c r="AA3348" s="20"/>
      <c r="AB3348" s="20"/>
      <c r="AC3348" s="20"/>
      <c r="AD3348" s="20"/>
      <c r="AE3348" s="20"/>
      <c r="AF3348" s="20"/>
      <c r="AG3348" s="20"/>
      <c r="AH3348" s="20"/>
    </row>
    <row r="3349" spans="1:34" s="1" customFormat="1">
      <c r="A3349" s="96"/>
      <c r="B3349" s="96"/>
      <c r="C3349" s="470"/>
      <c r="D3349" s="96"/>
      <c r="E3349" s="96"/>
      <c r="F3349" s="96"/>
      <c r="G3349" s="96"/>
      <c r="H3349" s="96"/>
      <c r="I3349" s="16"/>
      <c r="J3349" s="16"/>
      <c r="K3349" s="32"/>
      <c r="L3349" s="16"/>
      <c r="M3349" s="16"/>
      <c r="N3349" s="16"/>
      <c r="AA3349" s="20"/>
      <c r="AB3349" s="20"/>
      <c r="AC3349" s="20"/>
      <c r="AD3349" s="20"/>
      <c r="AE3349" s="20"/>
      <c r="AF3349" s="20"/>
      <c r="AG3349" s="20"/>
      <c r="AH3349" s="20"/>
    </row>
    <row r="3350" spans="1:34" s="1" customFormat="1">
      <c r="A3350" s="96"/>
      <c r="B3350" s="96"/>
      <c r="C3350" s="470"/>
      <c r="D3350" s="96"/>
      <c r="E3350" s="96"/>
      <c r="F3350" s="96"/>
      <c r="G3350" s="96"/>
      <c r="H3350" s="96"/>
      <c r="I3350" s="16"/>
      <c r="J3350" s="16"/>
      <c r="K3350" s="32"/>
      <c r="L3350" s="16"/>
      <c r="M3350" s="16"/>
      <c r="N3350" s="16"/>
      <c r="AA3350" s="20"/>
      <c r="AB3350" s="20"/>
      <c r="AC3350" s="20"/>
      <c r="AD3350" s="20"/>
      <c r="AE3350" s="20"/>
      <c r="AF3350" s="20"/>
      <c r="AG3350" s="20"/>
      <c r="AH3350" s="20"/>
    </row>
    <row r="3351" spans="1:34" s="1" customFormat="1">
      <c r="A3351" s="96"/>
      <c r="B3351" s="96"/>
      <c r="C3351" s="470"/>
      <c r="D3351" s="96"/>
      <c r="E3351" s="96"/>
      <c r="F3351" s="96"/>
      <c r="G3351" s="96"/>
      <c r="H3351" s="96"/>
      <c r="I3351" s="16"/>
      <c r="J3351" s="16"/>
      <c r="K3351" s="32"/>
      <c r="L3351" s="16"/>
      <c r="M3351" s="16"/>
      <c r="N3351" s="16"/>
      <c r="AA3351" s="20"/>
      <c r="AB3351" s="20"/>
      <c r="AC3351" s="20"/>
      <c r="AD3351" s="20"/>
      <c r="AE3351" s="20"/>
      <c r="AF3351" s="20"/>
      <c r="AG3351" s="20"/>
      <c r="AH3351" s="20"/>
    </row>
    <row r="3352" spans="1:34" s="1" customFormat="1">
      <c r="A3352" s="96"/>
      <c r="B3352" s="96"/>
      <c r="C3352" s="470"/>
      <c r="D3352" s="96"/>
      <c r="E3352" s="96"/>
      <c r="F3352" s="96"/>
      <c r="G3352" s="96"/>
      <c r="H3352" s="96"/>
      <c r="I3352" s="16"/>
      <c r="J3352" s="16"/>
      <c r="K3352" s="32"/>
      <c r="L3352" s="16"/>
      <c r="M3352" s="16"/>
      <c r="N3352" s="16"/>
      <c r="AA3352" s="20"/>
      <c r="AB3352" s="20"/>
      <c r="AC3352" s="20"/>
      <c r="AD3352" s="20"/>
      <c r="AE3352" s="20"/>
      <c r="AF3352" s="20"/>
      <c r="AG3352" s="20"/>
      <c r="AH3352" s="20"/>
    </row>
    <row r="3353" spans="1:34" s="1" customFormat="1">
      <c r="A3353" s="96"/>
      <c r="B3353" s="96"/>
      <c r="C3353" s="470"/>
      <c r="D3353" s="96"/>
      <c r="E3353" s="96"/>
      <c r="F3353" s="96"/>
      <c r="G3353" s="96"/>
      <c r="H3353" s="96"/>
      <c r="I3353" s="16"/>
      <c r="J3353" s="16"/>
      <c r="K3353" s="32"/>
      <c r="L3353" s="16"/>
      <c r="M3353" s="16"/>
      <c r="N3353" s="16"/>
      <c r="AA3353" s="20"/>
      <c r="AB3353" s="20"/>
      <c r="AC3353" s="20"/>
      <c r="AD3353" s="20"/>
      <c r="AE3353" s="20"/>
      <c r="AF3353" s="20"/>
      <c r="AG3353" s="20"/>
      <c r="AH3353" s="20"/>
    </row>
    <row r="3354" spans="1:34" s="1" customFormat="1">
      <c r="A3354" s="96"/>
      <c r="B3354" s="96"/>
      <c r="C3354" s="470"/>
      <c r="D3354" s="96"/>
      <c r="E3354" s="96"/>
      <c r="F3354" s="96"/>
      <c r="G3354" s="96"/>
      <c r="H3354" s="96"/>
      <c r="I3354" s="16"/>
      <c r="J3354" s="16"/>
      <c r="K3354" s="32"/>
      <c r="L3354" s="16"/>
      <c r="M3354" s="16"/>
      <c r="N3354" s="16"/>
      <c r="AA3354" s="20"/>
      <c r="AB3354" s="20"/>
      <c r="AC3354" s="20"/>
      <c r="AD3354" s="20"/>
      <c r="AE3354" s="20"/>
      <c r="AF3354" s="20"/>
      <c r="AG3354" s="20"/>
      <c r="AH3354" s="20"/>
    </row>
    <row r="3355" spans="1:34" s="1" customFormat="1">
      <c r="A3355" s="96"/>
      <c r="B3355" s="96"/>
      <c r="C3355" s="470"/>
      <c r="D3355" s="96"/>
      <c r="E3355" s="96"/>
      <c r="F3355" s="96"/>
      <c r="G3355" s="96"/>
      <c r="H3355" s="96"/>
      <c r="I3355" s="16"/>
      <c r="J3355" s="16"/>
      <c r="K3355" s="32"/>
      <c r="L3355" s="16"/>
      <c r="M3355" s="16"/>
      <c r="N3355" s="16"/>
      <c r="AA3355" s="20"/>
      <c r="AB3355" s="20"/>
      <c r="AC3355" s="20"/>
      <c r="AD3355" s="20"/>
      <c r="AE3355" s="20"/>
      <c r="AF3355" s="20"/>
      <c r="AG3355" s="20"/>
      <c r="AH3355" s="20"/>
    </row>
    <row r="3356" spans="1:34" s="1" customFormat="1">
      <c r="A3356" s="96"/>
      <c r="B3356" s="96"/>
      <c r="C3356" s="470"/>
      <c r="D3356" s="96"/>
      <c r="E3356" s="96"/>
      <c r="F3356" s="96"/>
      <c r="G3356" s="96"/>
      <c r="H3356" s="96"/>
      <c r="I3356" s="16"/>
      <c r="J3356" s="16"/>
      <c r="K3356" s="32"/>
      <c r="L3356" s="16"/>
      <c r="M3356" s="16"/>
      <c r="N3356" s="16"/>
      <c r="AA3356" s="20"/>
      <c r="AB3356" s="20"/>
      <c r="AC3356" s="20"/>
      <c r="AD3356" s="20"/>
      <c r="AE3356" s="20"/>
      <c r="AF3356" s="20"/>
      <c r="AG3356" s="20"/>
      <c r="AH3356" s="20"/>
    </row>
    <row r="3357" spans="1:34" s="1" customFormat="1">
      <c r="A3357" s="96"/>
      <c r="B3357" s="96"/>
      <c r="C3357" s="470"/>
      <c r="D3357" s="96"/>
      <c r="E3357" s="96"/>
      <c r="F3357" s="96"/>
      <c r="G3357" s="96"/>
      <c r="H3357" s="96"/>
      <c r="I3357" s="16"/>
      <c r="J3357" s="16"/>
      <c r="K3357" s="32"/>
      <c r="L3357" s="16"/>
      <c r="M3357" s="16"/>
      <c r="N3357" s="16"/>
      <c r="AA3357" s="20"/>
      <c r="AB3357" s="20"/>
      <c r="AC3357" s="20"/>
      <c r="AD3357" s="20"/>
      <c r="AE3357" s="20"/>
      <c r="AF3357" s="20"/>
      <c r="AG3357" s="20"/>
      <c r="AH3357" s="20"/>
    </row>
    <row r="3358" spans="1:34" s="1" customFormat="1">
      <c r="A3358" s="96"/>
      <c r="B3358" s="96"/>
      <c r="C3358" s="470"/>
      <c r="D3358" s="96"/>
      <c r="E3358" s="96"/>
      <c r="F3358" s="96"/>
      <c r="G3358" s="96"/>
      <c r="H3358" s="96"/>
      <c r="I3358" s="16"/>
      <c r="J3358" s="16"/>
      <c r="K3358" s="32"/>
      <c r="L3358" s="16"/>
      <c r="M3358" s="16"/>
      <c r="N3358" s="16"/>
      <c r="AA3358" s="20"/>
      <c r="AB3358" s="20"/>
      <c r="AC3358" s="20"/>
      <c r="AD3358" s="20"/>
      <c r="AE3358" s="20"/>
      <c r="AF3358" s="20"/>
      <c r="AG3358" s="20"/>
      <c r="AH3358" s="20"/>
    </row>
    <row r="3359" spans="1:34" s="1" customFormat="1">
      <c r="A3359" s="96"/>
      <c r="B3359" s="96"/>
      <c r="C3359" s="470"/>
      <c r="D3359" s="96"/>
      <c r="E3359" s="96"/>
      <c r="F3359" s="96"/>
      <c r="G3359" s="96"/>
      <c r="H3359" s="96"/>
      <c r="I3359" s="16"/>
      <c r="J3359" s="16"/>
      <c r="K3359" s="32"/>
      <c r="L3359" s="16"/>
      <c r="M3359" s="16"/>
      <c r="N3359" s="16"/>
      <c r="AA3359" s="20"/>
      <c r="AB3359" s="20"/>
      <c r="AC3359" s="20"/>
      <c r="AD3359" s="20"/>
      <c r="AE3359" s="20"/>
      <c r="AF3359" s="20"/>
      <c r="AG3359" s="20"/>
      <c r="AH3359" s="20"/>
    </row>
    <row r="3360" spans="1:34" s="1" customFormat="1">
      <c r="A3360" s="96"/>
      <c r="B3360" s="96"/>
      <c r="C3360" s="470"/>
      <c r="D3360" s="96"/>
      <c r="E3360" s="96"/>
      <c r="F3360" s="96"/>
      <c r="G3360" s="96"/>
      <c r="H3360" s="96"/>
      <c r="I3360" s="16"/>
      <c r="J3360" s="16"/>
      <c r="K3360" s="32"/>
      <c r="L3360" s="16"/>
      <c r="M3360" s="16"/>
      <c r="N3360" s="16"/>
      <c r="AA3360" s="20"/>
      <c r="AB3360" s="20"/>
      <c r="AC3360" s="20"/>
      <c r="AD3360" s="20"/>
      <c r="AE3360" s="20"/>
      <c r="AF3360" s="20"/>
      <c r="AG3360" s="20"/>
      <c r="AH3360" s="20"/>
    </row>
    <row r="3361" spans="1:34" s="1" customFormat="1">
      <c r="A3361" s="96"/>
      <c r="B3361" s="96"/>
      <c r="C3361" s="470"/>
      <c r="D3361" s="96"/>
      <c r="E3361" s="96"/>
      <c r="F3361" s="96"/>
      <c r="G3361" s="96"/>
      <c r="H3361" s="96"/>
      <c r="I3361" s="16"/>
      <c r="J3361" s="16"/>
      <c r="K3361" s="32"/>
      <c r="L3361" s="16"/>
      <c r="M3361" s="16"/>
      <c r="N3361" s="16"/>
      <c r="AA3361" s="20"/>
      <c r="AB3361" s="20"/>
      <c r="AC3361" s="20"/>
      <c r="AD3361" s="20"/>
      <c r="AE3361" s="20"/>
      <c r="AF3361" s="20"/>
      <c r="AG3361" s="20"/>
      <c r="AH3361" s="20"/>
    </row>
    <row r="3362" spans="1:34" s="1" customFormat="1">
      <c r="A3362" s="96"/>
      <c r="B3362" s="96"/>
      <c r="C3362" s="470"/>
      <c r="D3362" s="96"/>
      <c r="E3362" s="96"/>
      <c r="F3362" s="96"/>
      <c r="G3362" s="96"/>
      <c r="H3362" s="96"/>
      <c r="I3362" s="16"/>
      <c r="J3362" s="16"/>
      <c r="K3362" s="32"/>
      <c r="L3362" s="16"/>
      <c r="M3362" s="16"/>
      <c r="N3362" s="16"/>
      <c r="AA3362" s="20"/>
      <c r="AB3362" s="20"/>
      <c r="AC3362" s="20"/>
      <c r="AD3362" s="20"/>
      <c r="AE3362" s="20"/>
      <c r="AF3362" s="20"/>
      <c r="AG3362" s="20"/>
      <c r="AH3362" s="20"/>
    </row>
    <row r="3363" spans="1:34" s="1" customFormat="1">
      <c r="A3363" s="96"/>
      <c r="B3363" s="96"/>
      <c r="C3363" s="470"/>
      <c r="D3363" s="96"/>
      <c r="E3363" s="96"/>
      <c r="F3363" s="96"/>
      <c r="G3363" s="96"/>
      <c r="H3363" s="96"/>
      <c r="I3363" s="16"/>
      <c r="J3363" s="16"/>
      <c r="K3363" s="32"/>
      <c r="L3363" s="16"/>
      <c r="M3363" s="16"/>
      <c r="N3363" s="16"/>
      <c r="AA3363" s="20"/>
      <c r="AB3363" s="20"/>
      <c r="AC3363" s="20"/>
      <c r="AD3363" s="20"/>
      <c r="AE3363" s="20"/>
      <c r="AF3363" s="20"/>
      <c r="AG3363" s="20"/>
      <c r="AH3363" s="20"/>
    </row>
    <row r="3364" spans="1:34" s="1" customFormat="1">
      <c r="A3364" s="96"/>
      <c r="B3364" s="96"/>
      <c r="C3364" s="470"/>
      <c r="D3364" s="96"/>
      <c r="E3364" s="96"/>
      <c r="F3364" s="96"/>
      <c r="G3364" s="96"/>
      <c r="H3364" s="96"/>
      <c r="I3364" s="16"/>
      <c r="J3364" s="16"/>
      <c r="K3364" s="32"/>
      <c r="L3364" s="16"/>
      <c r="M3364" s="16"/>
      <c r="N3364" s="16"/>
      <c r="AA3364" s="20"/>
      <c r="AB3364" s="20"/>
      <c r="AC3364" s="20"/>
      <c r="AD3364" s="20"/>
      <c r="AE3364" s="20"/>
      <c r="AF3364" s="20"/>
      <c r="AG3364" s="20"/>
      <c r="AH3364" s="20"/>
    </row>
    <row r="3365" spans="1:34" s="1" customFormat="1">
      <c r="A3365" s="96"/>
      <c r="B3365" s="96"/>
      <c r="C3365" s="470"/>
      <c r="D3365" s="96"/>
      <c r="E3365" s="96"/>
      <c r="F3365" s="96"/>
      <c r="G3365" s="96"/>
      <c r="H3365" s="96"/>
      <c r="I3365" s="16"/>
      <c r="J3365" s="16"/>
      <c r="K3365" s="32"/>
      <c r="L3365" s="16"/>
      <c r="M3365" s="16"/>
      <c r="N3365" s="16"/>
      <c r="AA3365" s="20"/>
      <c r="AB3365" s="20"/>
      <c r="AC3365" s="20"/>
      <c r="AD3365" s="20"/>
      <c r="AE3365" s="20"/>
      <c r="AF3365" s="20"/>
      <c r="AG3365" s="20"/>
      <c r="AH3365" s="20"/>
    </row>
    <row r="3366" spans="1:34" s="1" customFormat="1">
      <c r="A3366" s="96"/>
      <c r="B3366" s="96"/>
      <c r="C3366" s="470"/>
      <c r="D3366" s="96"/>
      <c r="E3366" s="96"/>
      <c r="F3366" s="96"/>
      <c r="G3366" s="96"/>
      <c r="H3366" s="96"/>
      <c r="I3366" s="16"/>
      <c r="J3366" s="16"/>
      <c r="K3366" s="32"/>
      <c r="L3366" s="16"/>
      <c r="M3366" s="16"/>
      <c r="N3366" s="16"/>
      <c r="AA3366" s="20"/>
      <c r="AB3366" s="20"/>
      <c r="AC3366" s="20"/>
      <c r="AD3366" s="20"/>
      <c r="AE3366" s="20"/>
      <c r="AF3366" s="20"/>
      <c r="AG3366" s="20"/>
      <c r="AH3366" s="20"/>
    </row>
    <row r="3367" spans="1:34" s="1" customFormat="1">
      <c r="A3367" s="96"/>
      <c r="B3367" s="96"/>
      <c r="C3367" s="470"/>
      <c r="D3367" s="96"/>
      <c r="E3367" s="96"/>
      <c r="F3367" s="96"/>
      <c r="G3367" s="96"/>
      <c r="H3367" s="96"/>
      <c r="I3367" s="16"/>
      <c r="J3367" s="16"/>
      <c r="K3367" s="32"/>
      <c r="L3367" s="16"/>
      <c r="M3367" s="16"/>
      <c r="N3367" s="16"/>
      <c r="AA3367" s="20"/>
      <c r="AB3367" s="20"/>
      <c r="AC3367" s="20"/>
      <c r="AD3367" s="20"/>
      <c r="AE3367" s="20"/>
      <c r="AF3367" s="20"/>
      <c r="AG3367" s="20"/>
      <c r="AH3367" s="20"/>
    </row>
    <row r="3368" spans="1:34" s="1" customFormat="1">
      <c r="A3368" s="96"/>
      <c r="B3368" s="96"/>
      <c r="C3368" s="470"/>
      <c r="D3368" s="96"/>
      <c r="E3368" s="96"/>
      <c r="F3368" s="96"/>
      <c r="G3368" s="96"/>
      <c r="H3368" s="96"/>
      <c r="I3368" s="16"/>
      <c r="J3368" s="16"/>
      <c r="K3368" s="32"/>
      <c r="L3368" s="16"/>
      <c r="M3368" s="16"/>
      <c r="N3368" s="16"/>
      <c r="AA3368" s="20"/>
      <c r="AB3368" s="20"/>
      <c r="AC3368" s="20"/>
      <c r="AD3368" s="20"/>
      <c r="AE3368" s="20"/>
      <c r="AF3368" s="20"/>
      <c r="AG3368" s="20"/>
      <c r="AH3368" s="20"/>
    </row>
    <row r="3369" spans="1:34" s="1" customFormat="1">
      <c r="A3369" s="96"/>
      <c r="B3369" s="96"/>
      <c r="C3369" s="470"/>
      <c r="D3369" s="96"/>
      <c r="E3369" s="96"/>
      <c r="F3369" s="96"/>
      <c r="G3369" s="96"/>
      <c r="H3369" s="96"/>
      <c r="I3369" s="16"/>
      <c r="J3369" s="16"/>
      <c r="K3369" s="32"/>
      <c r="L3369" s="16"/>
      <c r="M3369" s="16"/>
      <c r="N3369" s="16"/>
      <c r="AA3369" s="20"/>
      <c r="AB3369" s="20"/>
      <c r="AC3369" s="20"/>
      <c r="AD3369" s="20"/>
      <c r="AE3369" s="20"/>
      <c r="AF3369" s="20"/>
      <c r="AG3369" s="20"/>
      <c r="AH3369" s="20"/>
    </row>
    <row r="3370" spans="1:34" s="1" customFormat="1">
      <c r="A3370" s="96"/>
      <c r="B3370" s="96"/>
      <c r="C3370" s="470"/>
      <c r="D3370" s="96"/>
      <c r="E3370" s="96"/>
      <c r="F3370" s="96"/>
      <c r="G3370" s="96"/>
      <c r="H3370" s="96"/>
      <c r="I3370" s="16"/>
      <c r="J3370" s="16"/>
      <c r="K3370" s="32"/>
      <c r="L3370" s="16"/>
      <c r="M3370" s="16"/>
      <c r="N3370" s="16"/>
      <c r="AA3370" s="20"/>
      <c r="AB3370" s="20"/>
      <c r="AC3370" s="20"/>
      <c r="AD3370" s="20"/>
      <c r="AE3370" s="20"/>
      <c r="AF3370" s="20"/>
      <c r="AG3370" s="20"/>
      <c r="AH3370" s="20"/>
    </row>
    <row r="3371" spans="1:34" s="1" customFormat="1">
      <c r="A3371" s="96"/>
      <c r="B3371" s="96"/>
      <c r="C3371" s="470"/>
      <c r="D3371" s="96"/>
      <c r="E3371" s="96"/>
      <c r="F3371" s="96"/>
      <c r="G3371" s="96"/>
      <c r="H3371" s="96"/>
      <c r="I3371" s="16"/>
      <c r="J3371" s="16"/>
      <c r="K3371" s="32"/>
      <c r="L3371" s="16"/>
      <c r="M3371" s="16"/>
      <c r="N3371" s="16"/>
      <c r="AA3371" s="20"/>
      <c r="AB3371" s="20"/>
      <c r="AC3371" s="20"/>
      <c r="AD3371" s="20"/>
      <c r="AE3371" s="20"/>
      <c r="AF3371" s="20"/>
      <c r="AG3371" s="20"/>
      <c r="AH3371" s="20"/>
    </row>
    <row r="3372" spans="1:34" s="1" customFormat="1">
      <c r="A3372" s="96"/>
      <c r="B3372" s="96"/>
      <c r="C3372" s="470"/>
      <c r="D3372" s="96"/>
      <c r="E3372" s="96"/>
      <c r="F3372" s="96"/>
      <c r="G3372" s="96"/>
      <c r="H3372" s="96"/>
      <c r="I3372" s="16"/>
      <c r="J3372" s="16"/>
      <c r="K3372" s="32"/>
      <c r="L3372" s="16"/>
      <c r="M3372" s="16"/>
      <c r="N3372" s="16"/>
      <c r="AA3372" s="20"/>
      <c r="AB3372" s="20"/>
      <c r="AC3372" s="20"/>
      <c r="AD3372" s="20"/>
      <c r="AE3372" s="20"/>
      <c r="AF3372" s="20"/>
      <c r="AG3372" s="20"/>
      <c r="AH3372" s="20"/>
    </row>
    <row r="3373" spans="1:34" s="1" customFormat="1">
      <c r="A3373" s="96"/>
      <c r="B3373" s="96"/>
      <c r="C3373" s="470"/>
      <c r="D3373" s="96"/>
      <c r="E3373" s="96"/>
      <c r="F3373" s="96"/>
      <c r="G3373" s="96"/>
      <c r="H3373" s="96"/>
      <c r="I3373" s="16"/>
      <c r="J3373" s="16"/>
      <c r="K3373" s="32"/>
      <c r="L3373" s="16"/>
      <c r="M3373" s="16"/>
      <c r="N3373" s="16"/>
      <c r="AA3373" s="20"/>
      <c r="AB3373" s="20"/>
      <c r="AC3373" s="20"/>
      <c r="AD3373" s="20"/>
      <c r="AE3373" s="20"/>
      <c r="AF3373" s="20"/>
      <c r="AG3373" s="20"/>
      <c r="AH3373" s="20"/>
    </row>
    <row r="3374" spans="1:34" s="1" customFormat="1">
      <c r="A3374" s="96"/>
      <c r="B3374" s="96"/>
      <c r="C3374" s="470"/>
      <c r="D3374" s="96"/>
      <c r="E3374" s="96"/>
      <c r="F3374" s="96"/>
      <c r="G3374" s="96"/>
      <c r="H3374" s="96"/>
      <c r="I3374" s="16"/>
      <c r="J3374" s="16"/>
      <c r="K3374" s="32"/>
      <c r="L3374" s="16"/>
      <c r="M3374" s="16"/>
      <c r="N3374" s="16"/>
      <c r="AA3374" s="20"/>
      <c r="AB3374" s="20"/>
      <c r="AC3374" s="20"/>
      <c r="AD3374" s="20"/>
      <c r="AE3374" s="20"/>
      <c r="AF3374" s="20"/>
      <c r="AG3374" s="20"/>
      <c r="AH3374" s="20"/>
    </row>
    <row r="3375" spans="1:34" s="1" customFormat="1">
      <c r="A3375" s="96"/>
      <c r="B3375" s="96"/>
      <c r="C3375" s="470"/>
      <c r="D3375" s="96"/>
      <c r="E3375" s="96"/>
      <c r="F3375" s="96"/>
      <c r="G3375" s="96"/>
      <c r="H3375" s="96"/>
      <c r="I3375" s="16"/>
      <c r="J3375" s="16"/>
      <c r="K3375" s="32"/>
      <c r="L3375" s="16"/>
      <c r="M3375" s="16"/>
      <c r="N3375" s="16"/>
      <c r="AA3375" s="20"/>
      <c r="AB3375" s="20"/>
      <c r="AC3375" s="20"/>
      <c r="AD3375" s="20"/>
      <c r="AE3375" s="20"/>
      <c r="AF3375" s="20"/>
      <c r="AG3375" s="20"/>
      <c r="AH3375" s="20"/>
    </row>
    <row r="3376" spans="1:34" s="1" customFormat="1">
      <c r="A3376" s="96"/>
      <c r="B3376" s="96"/>
      <c r="C3376" s="470"/>
      <c r="D3376" s="96"/>
      <c r="E3376" s="96"/>
      <c r="F3376" s="96"/>
      <c r="G3376" s="96"/>
      <c r="H3376" s="96"/>
      <c r="I3376" s="16"/>
      <c r="J3376" s="16"/>
      <c r="K3376" s="32"/>
      <c r="L3376" s="16"/>
      <c r="M3376" s="16"/>
      <c r="N3376" s="16"/>
      <c r="AA3376" s="20"/>
      <c r="AB3376" s="20"/>
      <c r="AC3376" s="20"/>
      <c r="AD3376" s="20"/>
      <c r="AE3376" s="20"/>
      <c r="AF3376" s="20"/>
      <c r="AG3376" s="20"/>
      <c r="AH3376" s="20"/>
    </row>
    <row r="3377" spans="1:34" s="1" customFormat="1">
      <c r="A3377" s="96"/>
      <c r="B3377" s="96"/>
      <c r="C3377" s="470"/>
      <c r="D3377" s="96"/>
      <c r="E3377" s="96"/>
      <c r="F3377" s="96"/>
      <c r="G3377" s="96"/>
      <c r="H3377" s="96"/>
      <c r="I3377" s="16"/>
      <c r="J3377" s="16"/>
      <c r="K3377" s="32"/>
      <c r="L3377" s="16"/>
      <c r="M3377" s="16"/>
      <c r="N3377" s="16"/>
      <c r="AA3377" s="20"/>
      <c r="AB3377" s="20"/>
      <c r="AC3377" s="20"/>
      <c r="AD3377" s="20"/>
      <c r="AE3377" s="20"/>
      <c r="AF3377" s="20"/>
      <c r="AG3377" s="20"/>
      <c r="AH3377" s="20"/>
    </row>
    <row r="3378" spans="1:34" s="1" customFormat="1">
      <c r="A3378" s="96"/>
      <c r="B3378" s="96"/>
      <c r="C3378" s="470"/>
      <c r="D3378" s="96"/>
      <c r="E3378" s="96"/>
      <c r="F3378" s="96"/>
      <c r="G3378" s="96"/>
      <c r="H3378" s="96"/>
      <c r="I3378" s="16"/>
      <c r="J3378" s="16"/>
      <c r="K3378" s="32"/>
      <c r="L3378" s="16"/>
      <c r="M3378" s="16"/>
      <c r="N3378" s="16"/>
      <c r="AA3378" s="20"/>
      <c r="AB3378" s="20"/>
      <c r="AC3378" s="20"/>
      <c r="AD3378" s="20"/>
      <c r="AE3378" s="20"/>
      <c r="AF3378" s="20"/>
      <c r="AG3378" s="20"/>
      <c r="AH3378" s="20"/>
    </row>
    <row r="3379" spans="1:34" s="1" customFormat="1">
      <c r="A3379" s="96"/>
      <c r="B3379" s="96"/>
      <c r="C3379" s="470"/>
      <c r="D3379" s="96"/>
      <c r="E3379" s="96"/>
      <c r="F3379" s="96"/>
      <c r="G3379" s="96"/>
      <c r="H3379" s="96"/>
      <c r="I3379" s="16"/>
      <c r="J3379" s="16"/>
      <c r="K3379" s="32"/>
      <c r="L3379" s="16"/>
      <c r="M3379" s="16"/>
      <c r="N3379" s="16"/>
      <c r="AA3379" s="20"/>
      <c r="AB3379" s="20"/>
      <c r="AC3379" s="20"/>
      <c r="AD3379" s="20"/>
      <c r="AE3379" s="20"/>
      <c r="AF3379" s="20"/>
      <c r="AG3379" s="20"/>
      <c r="AH3379" s="20"/>
    </row>
    <row r="3380" spans="1:34" s="1" customFormat="1">
      <c r="A3380" s="96"/>
      <c r="B3380" s="96"/>
      <c r="C3380" s="470"/>
      <c r="D3380" s="96"/>
      <c r="E3380" s="96"/>
      <c r="F3380" s="96"/>
      <c r="G3380" s="96"/>
      <c r="H3380" s="96"/>
      <c r="I3380" s="16"/>
      <c r="J3380" s="16"/>
      <c r="K3380" s="32"/>
      <c r="L3380" s="16"/>
      <c r="M3380" s="16"/>
      <c r="N3380" s="16"/>
      <c r="AA3380" s="20"/>
      <c r="AB3380" s="20"/>
      <c r="AC3380" s="20"/>
      <c r="AD3380" s="20"/>
      <c r="AE3380" s="20"/>
      <c r="AF3380" s="20"/>
      <c r="AG3380" s="20"/>
      <c r="AH3380" s="20"/>
    </row>
    <row r="3381" spans="1:34" s="1" customFormat="1">
      <c r="A3381" s="96"/>
      <c r="B3381" s="96"/>
      <c r="C3381" s="470"/>
      <c r="D3381" s="96"/>
      <c r="E3381" s="96"/>
      <c r="F3381" s="96"/>
      <c r="G3381" s="96"/>
      <c r="H3381" s="96"/>
      <c r="I3381" s="16"/>
      <c r="J3381" s="16"/>
      <c r="K3381" s="32"/>
      <c r="L3381" s="16"/>
      <c r="M3381" s="16"/>
      <c r="N3381" s="16"/>
      <c r="AA3381" s="20"/>
      <c r="AB3381" s="20"/>
      <c r="AC3381" s="20"/>
      <c r="AD3381" s="20"/>
      <c r="AE3381" s="20"/>
      <c r="AF3381" s="20"/>
      <c r="AG3381" s="20"/>
      <c r="AH3381" s="20"/>
    </row>
    <row r="3382" spans="1:34" s="1" customFormat="1">
      <c r="A3382" s="96"/>
      <c r="B3382" s="96"/>
      <c r="C3382" s="470"/>
      <c r="D3382" s="96"/>
      <c r="E3382" s="96"/>
      <c r="F3382" s="96"/>
      <c r="G3382" s="96"/>
      <c r="H3382" s="96"/>
      <c r="I3382" s="16"/>
      <c r="J3382" s="16"/>
      <c r="K3382" s="32"/>
      <c r="L3382" s="16"/>
      <c r="M3382" s="16"/>
      <c r="N3382" s="16"/>
      <c r="AA3382" s="20"/>
      <c r="AB3382" s="20"/>
      <c r="AC3382" s="20"/>
      <c r="AD3382" s="20"/>
      <c r="AE3382" s="20"/>
      <c r="AF3382" s="20"/>
      <c r="AG3382" s="20"/>
      <c r="AH3382" s="20"/>
    </row>
    <row r="3383" spans="1:34" s="1" customFormat="1">
      <c r="A3383" s="96"/>
      <c r="B3383" s="96"/>
      <c r="C3383" s="470"/>
      <c r="D3383" s="96"/>
      <c r="E3383" s="96"/>
      <c r="F3383" s="96"/>
      <c r="G3383" s="96"/>
      <c r="H3383" s="96"/>
      <c r="I3383" s="16"/>
      <c r="J3383" s="16"/>
      <c r="K3383" s="32"/>
      <c r="L3383" s="16"/>
      <c r="M3383" s="16"/>
      <c r="N3383" s="16"/>
      <c r="AA3383" s="20"/>
      <c r="AB3383" s="20"/>
      <c r="AC3383" s="20"/>
      <c r="AD3383" s="20"/>
      <c r="AE3383" s="20"/>
      <c r="AF3383" s="20"/>
      <c r="AG3383" s="20"/>
      <c r="AH3383" s="20"/>
    </row>
    <row r="3384" spans="1:34" s="1" customFormat="1">
      <c r="A3384" s="96"/>
      <c r="B3384" s="96"/>
      <c r="C3384" s="470"/>
      <c r="D3384" s="96"/>
      <c r="E3384" s="96"/>
      <c r="F3384" s="96"/>
      <c r="G3384" s="96"/>
      <c r="H3384" s="96"/>
      <c r="I3384" s="16"/>
      <c r="J3384" s="16"/>
      <c r="K3384" s="32"/>
      <c r="L3384" s="16"/>
      <c r="M3384" s="16"/>
      <c r="N3384" s="16"/>
      <c r="AA3384" s="20"/>
      <c r="AB3384" s="20"/>
      <c r="AC3384" s="20"/>
      <c r="AD3384" s="20"/>
      <c r="AE3384" s="20"/>
      <c r="AF3384" s="20"/>
      <c r="AG3384" s="20"/>
      <c r="AH3384" s="20"/>
    </row>
    <row r="3385" spans="1:34" s="1" customFormat="1">
      <c r="A3385" s="96"/>
      <c r="B3385" s="96"/>
      <c r="C3385" s="470"/>
      <c r="D3385" s="96"/>
      <c r="E3385" s="96"/>
      <c r="F3385" s="96"/>
      <c r="G3385" s="96"/>
      <c r="H3385" s="96"/>
      <c r="I3385" s="16"/>
      <c r="J3385" s="16"/>
      <c r="K3385" s="32"/>
      <c r="L3385" s="16"/>
      <c r="M3385" s="16"/>
      <c r="N3385" s="16"/>
      <c r="AA3385" s="20"/>
      <c r="AB3385" s="20"/>
      <c r="AC3385" s="20"/>
      <c r="AD3385" s="20"/>
      <c r="AE3385" s="20"/>
      <c r="AF3385" s="20"/>
      <c r="AG3385" s="20"/>
      <c r="AH3385" s="20"/>
    </row>
    <row r="3386" spans="1:34" s="1" customFormat="1">
      <c r="A3386" s="96"/>
      <c r="B3386" s="96"/>
      <c r="C3386" s="470"/>
      <c r="D3386" s="96"/>
      <c r="E3386" s="96"/>
      <c r="F3386" s="96"/>
      <c r="G3386" s="96"/>
      <c r="H3386" s="96"/>
      <c r="I3386" s="16"/>
      <c r="J3386" s="16"/>
      <c r="K3386" s="32"/>
      <c r="L3386" s="16"/>
      <c r="M3386" s="16"/>
      <c r="N3386" s="16"/>
      <c r="AA3386" s="20"/>
      <c r="AB3386" s="20"/>
      <c r="AC3386" s="20"/>
      <c r="AD3386" s="20"/>
      <c r="AE3386" s="20"/>
      <c r="AF3386" s="20"/>
      <c r="AG3386" s="20"/>
      <c r="AH3386" s="20"/>
    </row>
    <row r="3387" spans="1:34" s="1" customFormat="1">
      <c r="A3387" s="96"/>
      <c r="B3387" s="96"/>
      <c r="C3387" s="470"/>
      <c r="D3387" s="96"/>
      <c r="E3387" s="96"/>
      <c r="F3387" s="96"/>
      <c r="G3387" s="96"/>
      <c r="H3387" s="96"/>
      <c r="I3387" s="16"/>
      <c r="J3387" s="16"/>
      <c r="K3387" s="32"/>
      <c r="L3387" s="16"/>
      <c r="M3387" s="16"/>
      <c r="N3387" s="16"/>
      <c r="AA3387" s="20"/>
      <c r="AB3387" s="20"/>
      <c r="AC3387" s="20"/>
      <c r="AD3387" s="20"/>
      <c r="AE3387" s="20"/>
      <c r="AF3387" s="20"/>
      <c r="AG3387" s="20"/>
      <c r="AH3387" s="20"/>
    </row>
    <row r="3388" spans="1:34" s="1" customFormat="1">
      <c r="A3388" s="96"/>
      <c r="B3388" s="96"/>
      <c r="C3388" s="470"/>
      <c r="D3388" s="96"/>
      <c r="E3388" s="96"/>
      <c r="F3388" s="96"/>
      <c r="G3388" s="96"/>
      <c r="H3388" s="96"/>
      <c r="I3388" s="16"/>
      <c r="J3388" s="16"/>
      <c r="K3388" s="32"/>
      <c r="L3388" s="16"/>
      <c r="M3388" s="16"/>
      <c r="N3388" s="16"/>
      <c r="AA3388" s="20"/>
      <c r="AB3388" s="20"/>
      <c r="AC3388" s="20"/>
      <c r="AD3388" s="20"/>
      <c r="AE3388" s="20"/>
      <c r="AF3388" s="20"/>
      <c r="AG3388" s="20"/>
      <c r="AH3388" s="20"/>
    </row>
    <row r="3389" spans="1:34" s="1" customFormat="1">
      <c r="A3389" s="96"/>
      <c r="B3389" s="96"/>
      <c r="C3389" s="470"/>
      <c r="D3389" s="96"/>
      <c r="E3389" s="96"/>
      <c r="F3389" s="96"/>
      <c r="G3389" s="96"/>
      <c r="H3389" s="96"/>
      <c r="I3389" s="16"/>
      <c r="J3389" s="16"/>
      <c r="K3389" s="32"/>
      <c r="L3389" s="16"/>
      <c r="M3389" s="16"/>
      <c r="N3389" s="16"/>
      <c r="AA3389" s="20"/>
      <c r="AB3389" s="20"/>
      <c r="AC3389" s="20"/>
      <c r="AD3389" s="20"/>
      <c r="AE3389" s="20"/>
      <c r="AF3389" s="20"/>
      <c r="AG3389" s="20"/>
      <c r="AH3389" s="20"/>
    </row>
    <row r="3390" spans="1:34" s="1" customFormat="1">
      <c r="A3390" s="96"/>
      <c r="B3390" s="96"/>
      <c r="C3390" s="470"/>
      <c r="D3390" s="96"/>
      <c r="E3390" s="96"/>
      <c r="F3390" s="96"/>
      <c r="G3390" s="96"/>
      <c r="H3390" s="96"/>
      <c r="I3390" s="16"/>
      <c r="J3390" s="16"/>
      <c r="K3390" s="32"/>
      <c r="L3390" s="16"/>
      <c r="M3390" s="16"/>
      <c r="N3390" s="16"/>
      <c r="AA3390" s="20"/>
      <c r="AB3390" s="20"/>
      <c r="AC3390" s="20"/>
      <c r="AD3390" s="20"/>
      <c r="AE3390" s="20"/>
      <c r="AF3390" s="20"/>
      <c r="AG3390" s="20"/>
      <c r="AH3390" s="20"/>
    </row>
    <row r="3391" spans="1:34" s="1" customFormat="1">
      <c r="A3391" s="96"/>
      <c r="B3391" s="96"/>
      <c r="C3391" s="470"/>
      <c r="D3391" s="96"/>
      <c r="E3391" s="96"/>
      <c r="F3391" s="96"/>
      <c r="G3391" s="96"/>
      <c r="H3391" s="96"/>
      <c r="I3391" s="16"/>
      <c r="J3391" s="16"/>
      <c r="K3391" s="32"/>
      <c r="L3391" s="16"/>
      <c r="M3391" s="16"/>
      <c r="N3391" s="16"/>
      <c r="AA3391" s="20"/>
      <c r="AB3391" s="20"/>
      <c r="AC3391" s="20"/>
      <c r="AD3391" s="20"/>
      <c r="AE3391" s="20"/>
      <c r="AF3391" s="20"/>
      <c r="AG3391" s="20"/>
      <c r="AH3391" s="20"/>
    </row>
    <row r="3392" spans="1:34" s="1" customFormat="1">
      <c r="A3392" s="96"/>
      <c r="B3392" s="96"/>
      <c r="C3392" s="470"/>
      <c r="D3392" s="96"/>
      <c r="E3392" s="96"/>
      <c r="F3392" s="96"/>
      <c r="G3392" s="96"/>
      <c r="H3392" s="96"/>
      <c r="I3392" s="16"/>
      <c r="J3392" s="16"/>
      <c r="K3392" s="32"/>
      <c r="L3392" s="16"/>
      <c r="M3392" s="16"/>
      <c r="N3392" s="16"/>
      <c r="AA3392" s="20"/>
      <c r="AB3392" s="20"/>
      <c r="AC3392" s="20"/>
      <c r="AD3392" s="20"/>
      <c r="AE3392" s="20"/>
      <c r="AF3392" s="20"/>
      <c r="AG3392" s="20"/>
      <c r="AH3392" s="20"/>
    </row>
    <row r="3393" spans="1:34" s="1" customFormat="1">
      <c r="A3393" s="96"/>
      <c r="B3393" s="96"/>
      <c r="C3393" s="470"/>
      <c r="D3393" s="96"/>
      <c r="E3393" s="96"/>
      <c r="F3393" s="96"/>
      <c r="G3393" s="96"/>
      <c r="H3393" s="96"/>
      <c r="I3393" s="16"/>
      <c r="J3393" s="16"/>
      <c r="K3393" s="32"/>
      <c r="L3393" s="16"/>
      <c r="M3393" s="16"/>
      <c r="N3393" s="16"/>
      <c r="AA3393" s="20"/>
      <c r="AB3393" s="20"/>
      <c r="AC3393" s="20"/>
      <c r="AD3393" s="20"/>
      <c r="AE3393" s="20"/>
      <c r="AF3393" s="20"/>
      <c r="AG3393" s="20"/>
      <c r="AH3393" s="20"/>
    </row>
    <row r="3394" spans="1:34" s="1" customFormat="1">
      <c r="A3394" s="96"/>
      <c r="B3394" s="96"/>
      <c r="C3394" s="470"/>
      <c r="D3394" s="96"/>
      <c r="E3394" s="96"/>
      <c r="F3394" s="96"/>
      <c r="G3394" s="96"/>
      <c r="H3394" s="96"/>
      <c r="I3394" s="16"/>
      <c r="J3394" s="16"/>
      <c r="K3394" s="32"/>
      <c r="L3394" s="16"/>
      <c r="M3394" s="16"/>
      <c r="N3394" s="16"/>
      <c r="AA3394" s="20"/>
      <c r="AB3394" s="20"/>
      <c r="AC3394" s="20"/>
      <c r="AD3394" s="20"/>
      <c r="AE3394" s="20"/>
      <c r="AF3394" s="20"/>
      <c r="AG3394" s="20"/>
      <c r="AH3394" s="20"/>
    </row>
    <row r="3395" spans="1:34" s="1" customFormat="1">
      <c r="A3395" s="96"/>
      <c r="B3395" s="96"/>
      <c r="C3395" s="470"/>
      <c r="D3395" s="96"/>
      <c r="E3395" s="96"/>
      <c r="F3395" s="96"/>
      <c r="G3395" s="96"/>
      <c r="H3395" s="96"/>
      <c r="I3395" s="16"/>
      <c r="J3395" s="16"/>
      <c r="K3395" s="32"/>
      <c r="L3395" s="16"/>
      <c r="M3395" s="16"/>
      <c r="N3395" s="16"/>
      <c r="AA3395" s="20"/>
      <c r="AB3395" s="20"/>
      <c r="AC3395" s="20"/>
      <c r="AD3395" s="20"/>
      <c r="AE3395" s="20"/>
      <c r="AF3395" s="20"/>
      <c r="AG3395" s="20"/>
      <c r="AH3395" s="20"/>
    </row>
    <row r="3396" spans="1:34" s="1" customFormat="1">
      <c r="A3396" s="96"/>
      <c r="B3396" s="96"/>
      <c r="C3396" s="470"/>
      <c r="D3396" s="96"/>
      <c r="E3396" s="96"/>
      <c r="F3396" s="96"/>
      <c r="G3396" s="96"/>
      <c r="H3396" s="96"/>
      <c r="I3396" s="16"/>
      <c r="J3396" s="16"/>
      <c r="K3396" s="32"/>
      <c r="L3396" s="16"/>
      <c r="M3396" s="16"/>
      <c r="N3396" s="16"/>
      <c r="AA3396" s="20"/>
      <c r="AB3396" s="20"/>
      <c r="AC3396" s="20"/>
      <c r="AD3396" s="20"/>
      <c r="AE3396" s="20"/>
      <c r="AF3396" s="20"/>
      <c r="AG3396" s="20"/>
      <c r="AH3396" s="20"/>
    </row>
    <row r="3397" spans="1:34" s="1" customFormat="1">
      <c r="A3397" s="96"/>
      <c r="B3397" s="96"/>
      <c r="C3397" s="470"/>
      <c r="D3397" s="96"/>
      <c r="E3397" s="96"/>
      <c r="F3397" s="96"/>
      <c r="G3397" s="96"/>
      <c r="H3397" s="96"/>
      <c r="I3397" s="16"/>
      <c r="J3397" s="16"/>
      <c r="K3397" s="32"/>
      <c r="L3397" s="16"/>
      <c r="M3397" s="16"/>
      <c r="N3397" s="16"/>
      <c r="AA3397" s="20"/>
      <c r="AB3397" s="20"/>
      <c r="AC3397" s="20"/>
      <c r="AD3397" s="20"/>
      <c r="AE3397" s="20"/>
      <c r="AF3397" s="20"/>
      <c r="AG3397" s="20"/>
      <c r="AH3397" s="20"/>
    </row>
    <row r="3398" spans="1:34" s="1" customFormat="1">
      <c r="A3398" s="96"/>
      <c r="B3398" s="96"/>
      <c r="C3398" s="470"/>
      <c r="D3398" s="96"/>
      <c r="E3398" s="96"/>
      <c r="F3398" s="96"/>
      <c r="G3398" s="96"/>
      <c r="H3398" s="96"/>
      <c r="I3398" s="16"/>
      <c r="J3398" s="16"/>
      <c r="K3398" s="32"/>
      <c r="L3398" s="16"/>
      <c r="M3398" s="16"/>
      <c r="N3398" s="16"/>
      <c r="AA3398" s="20"/>
      <c r="AB3398" s="20"/>
      <c r="AC3398" s="20"/>
      <c r="AD3398" s="20"/>
      <c r="AE3398" s="20"/>
      <c r="AF3398" s="20"/>
      <c r="AG3398" s="20"/>
      <c r="AH3398" s="20"/>
    </row>
    <row r="3399" spans="1:34" s="1" customFormat="1">
      <c r="A3399" s="96"/>
      <c r="B3399" s="96"/>
      <c r="C3399" s="470"/>
      <c r="D3399" s="96"/>
      <c r="E3399" s="96"/>
      <c r="F3399" s="96"/>
      <c r="G3399" s="96"/>
      <c r="H3399" s="96"/>
      <c r="I3399" s="16"/>
      <c r="J3399" s="16"/>
      <c r="K3399" s="32"/>
      <c r="L3399" s="16"/>
      <c r="M3399" s="16"/>
      <c r="N3399" s="16"/>
      <c r="AA3399" s="20"/>
      <c r="AB3399" s="20"/>
      <c r="AC3399" s="20"/>
      <c r="AD3399" s="20"/>
      <c r="AE3399" s="20"/>
      <c r="AF3399" s="20"/>
      <c r="AG3399" s="20"/>
      <c r="AH3399" s="20"/>
    </row>
    <row r="3400" spans="1:34" s="1" customFormat="1">
      <c r="A3400" s="96"/>
      <c r="B3400" s="96"/>
      <c r="C3400" s="470"/>
      <c r="D3400" s="96"/>
      <c r="E3400" s="96"/>
      <c r="F3400" s="96"/>
      <c r="G3400" s="96"/>
      <c r="H3400" s="96"/>
      <c r="I3400" s="16"/>
      <c r="J3400" s="16"/>
      <c r="K3400" s="32"/>
      <c r="L3400" s="16"/>
      <c r="M3400" s="16"/>
      <c r="N3400" s="16"/>
      <c r="AA3400" s="20"/>
      <c r="AB3400" s="20"/>
      <c r="AC3400" s="20"/>
      <c r="AD3400" s="20"/>
      <c r="AE3400" s="20"/>
      <c r="AF3400" s="20"/>
      <c r="AG3400" s="20"/>
      <c r="AH3400" s="20"/>
    </row>
    <row r="3401" spans="1:34" s="1" customFormat="1">
      <c r="A3401" s="96"/>
      <c r="B3401" s="96"/>
      <c r="C3401" s="470"/>
      <c r="D3401" s="96"/>
      <c r="E3401" s="96"/>
      <c r="F3401" s="96"/>
      <c r="G3401" s="96"/>
      <c r="H3401" s="96"/>
      <c r="I3401" s="16"/>
      <c r="J3401" s="16"/>
      <c r="K3401" s="32"/>
      <c r="L3401" s="16"/>
      <c r="M3401" s="16"/>
      <c r="N3401" s="16"/>
      <c r="AA3401" s="20"/>
      <c r="AB3401" s="20"/>
      <c r="AC3401" s="20"/>
      <c r="AD3401" s="20"/>
      <c r="AE3401" s="20"/>
      <c r="AF3401" s="20"/>
      <c r="AG3401" s="20"/>
      <c r="AH3401" s="20"/>
    </row>
    <row r="3402" spans="1:34" s="1" customFormat="1">
      <c r="A3402" s="96"/>
      <c r="B3402" s="96"/>
      <c r="C3402" s="470"/>
      <c r="D3402" s="96"/>
      <c r="E3402" s="96"/>
      <c r="F3402" s="96"/>
      <c r="G3402" s="96"/>
      <c r="H3402" s="96"/>
      <c r="I3402" s="16"/>
      <c r="J3402" s="16"/>
      <c r="K3402" s="32"/>
      <c r="L3402" s="16"/>
      <c r="M3402" s="16"/>
      <c r="N3402" s="16"/>
      <c r="AA3402" s="20"/>
      <c r="AB3402" s="20"/>
      <c r="AC3402" s="20"/>
      <c r="AD3402" s="20"/>
      <c r="AE3402" s="20"/>
      <c r="AF3402" s="20"/>
      <c r="AG3402" s="20"/>
      <c r="AH3402" s="20"/>
    </row>
    <row r="3403" spans="1:34" s="1" customFormat="1">
      <c r="A3403" s="96"/>
      <c r="B3403" s="96"/>
      <c r="C3403" s="470"/>
      <c r="D3403" s="96"/>
      <c r="E3403" s="96"/>
      <c r="F3403" s="96"/>
      <c r="G3403" s="96"/>
      <c r="H3403" s="96"/>
      <c r="I3403" s="16"/>
      <c r="J3403" s="16"/>
      <c r="K3403" s="32"/>
      <c r="L3403" s="16"/>
      <c r="M3403" s="16"/>
      <c r="N3403" s="16"/>
      <c r="AA3403" s="20"/>
      <c r="AB3403" s="20"/>
      <c r="AC3403" s="20"/>
      <c r="AD3403" s="20"/>
      <c r="AE3403" s="20"/>
      <c r="AF3403" s="20"/>
      <c r="AG3403" s="20"/>
      <c r="AH3403" s="20"/>
    </row>
    <row r="3404" spans="1:34" s="1" customFormat="1">
      <c r="A3404" s="96"/>
      <c r="B3404" s="96"/>
      <c r="C3404" s="470"/>
      <c r="D3404" s="96"/>
      <c r="E3404" s="96"/>
      <c r="F3404" s="96"/>
      <c r="G3404" s="96"/>
      <c r="H3404" s="96"/>
      <c r="I3404" s="16"/>
      <c r="J3404" s="16"/>
      <c r="K3404" s="32"/>
      <c r="L3404" s="16"/>
      <c r="M3404" s="16"/>
      <c r="N3404" s="16"/>
      <c r="AA3404" s="20"/>
      <c r="AB3404" s="20"/>
      <c r="AC3404" s="20"/>
      <c r="AD3404" s="20"/>
      <c r="AE3404" s="20"/>
      <c r="AF3404" s="20"/>
      <c r="AG3404" s="20"/>
      <c r="AH3404" s="20"/>
    </row>
    <row r="3405" spans="1:34" s="1" customFormat="1">
      <c r="A3405" s="96"/>
      <c r="B3405" s="96"/>
      <c r="C3405" s="470"/>
      <c r="D3405" s="96"/>
      <c r="E3405" s="96"/>
      <c r="F3405" s="96"/>
      <c r="G3405" s="96"/>
      <c r="H3405" s="96"/>
      <c r="I3405" s="16"/>
      <c r="J3405" s="16"/>
      <c r="K3405" s="32"/>
      <c r="L3405" s="16"/>
      <c r="M3405" s="16"/>
      <c r="N3405" s="16"/>
      <c r="AA3405" s="20"/>
      <c r="AB3405" s="20"/>
      <c r="AC3405" s="20"/>
      <c r="AD3405" s="20"/>
      <c r="AE3405" s="20"/>
      <c r="AF3405" s="20"/>
      <c r="AG3405" s="20"/>
      <c r="AH3405" s="20"/>
    </row>
    <row r="3406" spans="1:34" s="1" customFormat="1">
      <c r="A3406" s="96"/>
      <c r="B3406" s="96"/>
      <c r="C3406" s="470"/>
      <c r="D3406" s="96"/>
      <c r="E3406" s="96"/>
      <c r="F3406" s="96"/>
      <c r="G3406" s="96"/>
      <c r="H3406" s="96"/>
      <c r="I3406" s="16"/>
      <c r="J3406" s="16"/>
      <c r="K3406" s="32"/>
      <c r="L3406" s="16"/>
      <c r="M3406" s="16"/>
      <c r="N3406" s="16"/>
      <c r="AA3406" s="20"/>
      <c r="AB3406" s="20"/>
      <c r="AC3406" s="20"/>
      <c r="AD3406" s="20"/>
      <c r="AE3406" s="20"/>
      <c r="AF3406" s="20"/>
      <c r="AG3406" s="20"/>
      <c r="AH3406" s="20"/>
    </row>
    <row r="3407" spans="1:34" s="1" customFormat="1">
      <c r="A3407" s="96"/>
      <c r="B3407" s="96"/>
      <c r="C3407" s="470"/>
      <c r="D3407" s="96"/>
      <c r="E3407" s="96"/>
      <c r="F3407" s="96"/>
      <c r="G3407" s="96"/>
      <c r="H3407" s="96"/>
      <c r="I3407" s="16"/>
      <c r="J3407" s="16"/>
      <c r="K3407" s="32"/>
      <c r="L3407" s="16"/>
      <c r="M3407" s="16"/>
      <c r="N3407" s="16"/>
      <c r="AA3407" s="20"/>
      <c r="AB3407" s="20"/>
      <c r="AC3407" s="20"/>
      <c r="AD3407" s="20"/>
      <c r="AE3407" s="20"/>
      <c r="AF3407" s="20"/>
      <c r="AG3407" s="20"/>
      <c r="AH3407" s="20"/>
    </row>
    <row r="3408" spans="1:34" s="1" customFormat="1">
      <c r="A3408" s="96"/>
      <c r="B3408" s="96"/>
      <c r="C3408" s="470"/>
      <c r="D3408" s="96"/>
      <c r="E3408" s="96"/>
      <c r="F3408" s="96"/>
      <c r="G3408" s="96"/>
      <c r="H3408" s="96"/>
      <c r="I3408" s="16"/>
      <c r="J3408" s="16"/>
      <c r="K3408" s="32"/>
      <c r="L3408" s="16"/>
      <c r="M3408" s="16"/>
      <c r="N3408" s="16"/>
      <c r="AA3408" s="20"/>
      <c r="AB3408" s="20"/>
      <c r="AC3408" s="20"/>
      <c r="AD3408" s="20"/>
      <c r="AE3408" s="20"/>
      <c r="AF3408" s="20"/>
      <c r="AG3408" s="20"/>
      <c r="AH3408" s="20"/>
    </row>
    <row r="3409" spans="1:34" s="1" customFormat="1">
      <c r="A3409" s="96"/>
      <c r="B3409" s="96"/>
      <c r="C3409" s="470"/>
      <c r="D3409" s="96"/>
      <c r="E3409" s="96"/>
      <c r="F3409" s="96"/>
      <c r="G3409" s="96"/>
      <c r="H3409" s="96"/>
      <c r="I3409" s="16"/>
      <c r="J3409" s="16"/>
      <c r="K3409" s="32"/>
      <c r="L3409" s="16"/>
      <c r="M3409" s="16"/>
      <c r="N3409" s="16"/>
      <c r="AA3409" s="20"/>
      <c r="AB3409" s="20"/>
      <c r="AC3409" s="20"/>
      <c r="AD3409" s="20"/>
      <c r="AE3409" s="20"/>
      <c r="AF3409" s="20"/>
      <c r="AG3409" s="20"/>
      <c r="AH3409" s="20"/>
    </row>
    <row r="3410" spans="1:34" s="1" customFormat="1">
      <c r="A3410" s="96"/>
      <c r="B3410" s="96"/>
      <c r="C3410" s="470"/>
      <c r="D3410" s="96"/>
      <c r="E3410" s="96"/>
      <c r="F3410" s="96"/>
      <c r="G3410" s="96"/>
      <c r="H3410" s="96"/>
      <c r="I3410" s="16"/>
      <c r="J3410" s="16"/>
      <c r="K3410" s="32"/>
      <c r="L3410" s="16"/>
      <c r="M3410" s="16"/>
      <c r="N3410" s="16"/>
      <c r="AA3410" s="20"/>
      <c r="AB3410" s="20"/>
      <c r="AC3410" s="20"/>
      <c r="AD3410" s="20"/>
      <c r="AE3410" s="20"/>
      <c r="AF3410" s="20"/>
      <c r="AG3410" s="20"/>
      <c r="AH3410" s="20"/>
    </row>
    <row r="3411" spans="1:34" s="1" customFormat="1">
      <c r="A3411" s="96"/>
      <c r="B3411" s="96"/>
      <c r="C3411" s="470"/>
      <c r="D3411" s="96"/>
      <c r="E3411" s="96"/>
      <c r="F3411" s="96"/>
      <c r="G3411" s="96"/>
      <c r="H3411" s="96"/>
      <c r="I3411" s="16"/>
      <c r="J3411" s="16"/>
      <c r="K3411" s="32"/>
      <c r="L3411" s="16"/>
      <c r="M3411" s="16"/>
      <c r="N3411" s="16"/>
      <c r="AA3411" s="20"/>
      <c r="AB3411" s="20"/>
      <c r="AC3411" s="20"/>
      <c r="AD3411" s="20"/>
      <c r="AE3411" s="20"/>
      <c r="AF3411" s="20"/>
      <c r="AG3411" s="20"/>
      <c r="AH3411" s="20"/>
    </row>
    <row r="3412" spans="1:34" s="1" customFormat="1">
      <c r="A3412" s="96"/>
      <c r="B3412" s="96"/>
      <c r="C3412" s="470"/>
      <c r="D3412" s="96"/>
      <c r="E3412" s="96"/>
      <c r="F3412" s="96"/>
      <c r="G3412" s="96"/>
      <c r="H3412" s="96"/>
      <c r="I3412" s="16"/>
      <c r="J3412" s="16"/>
      <c r="K3412" s="32"/>
      <c r="L3412" s="16"/>
      <c r="M3412" s="16"/>
      <c r="N3412" s="16"/>
      <c r="AA3412" s="20"/>
      <c r="AB3412" s="20"/>
      <c r="AC3412" s="20"/>
      <c r="AD3412" s="20"/>
      <c r="AE3412" s="20"/>
      <c r="AF3412" s="20"/>
      <c r="AG3412" s="20"/>
      <c r="AH3412" s="20"/>
    </row>
    <row r="3413" spans="1:34" s="1" customFormat="1">
      <c r="A3413" s="96"/>
      <c r="B3413" s="96"/>
      <c r="C3413" s="470"/>
      <c r="D3413" s="96"/>
      <c r="E3413" s="96"/>
      <c r="F3413" s="96"/>
      <c r="G3413" s="96"/>
      <c r="H3413" s="96"/>
      <c r="I3413" s="16"/>
      <c r="J3413" s="16"/>
      <c r="K3413" s="32"/>
      <c r="L3413" s="16"/>
      <c r="M3413" s="16"/>
      <c r="N3413" s="16"/>
      <c r="AA3413" s="20"/>
      <c r="AB3413" s="20"/>
      <c r="AC3413" s="20"/>
      <c r="AD3413" s="20"/>
      <c r="AE3413" s="20"/>
      <c r="AF3413" s="20"/>
      <c r="AG3413" s="20"/>
      <c r="AH3413" s="20"/>
    </row>
    <row r="3414" spans="1:34" s="1" customFormat="1">
      <c r="A3414" s="96"/>
      <c r="B3414" s="96"/>
      <c r="C3414" s="470"/>
      <c r="D3414" s="96"/>
      <c r="E3414" s="96"/>
      <c r="F3414" s="96"/>
      <c r="G3414" s="96"/>
      <c r="H3414" s="96"/>
      <c r="I3414" s="16"/>
      <c r="J3414" s="16"/>
      <c r="K3414" s="32"/>
      <c r="L3414" s="16"/>
      <c r="M3414" s="16"/>
      <c r="N3414" s="16"/>
      <c r="AA3414" s="20"/>
      <c r="AB3414" s="20"/>
      <c r="AC3414" s="20"/>
      <c r="AD3414" s="20"/>
      <c r="AE3414" s="20"/>
      <c r="AF3414" s="20"/>
      <c r="AG3414" s="20"/>
      <c r="AH3414" s="20"/>
    </row>
    <row r="3415" spans="1:34" s="1" customFormat="1">
      <c r="A3415" s="96"/>
      <c r="B3415" s="96"/>
      <c r="C3415" s="470"/>
      <c r="D3415" s="96"/>
      <c r="E3415" s="96"/>
      <c r="F3415" s="96"/>
      <c r="G3415" s="96"/>
      <c r="H3415" s="96"/>
      <c r="I3415" s="16"/>
      <c r="J3415" s="16"/>
      <c r="K3415" s="32"/>
      <c r="L3415" s="16"/>
      <c r="M3415" s="16"/>
      <c r="N3415" s="16"/>
      <c r="AA3415" s="20"/>
      <c r="AB3415" s="20"/>
      <c r="AC3415" s="20"/>
      <c r="AD3415" s="20"/>
      <c r="AE3415" s="20"/>
      <c r="AF3415" s="20"/>
      <c r="AG3415" s="20"/>
      <c r="AH3415" s="20"/>
    </row>
    <row r="3416" spans="1:34" s="1" customFormat="1">
      <c r="A3416" s="96"/>
      <c r="B3416" s="96"/>
      <c r="C3416" s="470"/>
      <c r="D3416" s="96"/>
      <c r="E3416" s="96"/>
      <c r="F3416" s="96"/>
      <c r="G3416" s="96"/>
      <c r="H3416" s="96"/>
      <c r="I3416" s="16"/>
      <c r="J3416" s="16"/>
      <c r="K3416" s="32"/>
      <c r="L3416" s="16"/>
      <c r="M3416" s="16"/>
      <c r="N3416" s="16"/>
      <c r="AA3416" s="20"/>
      <c r="AB3416" s="20"/>
      <c r="AC3416" s="20"/>
      <c r="AD3416" s="20"/>
      <c r="AE3416" s="20"/>
      <c r="AF3416" s="20"/>
      <c r="AG3416" s="20"/>
      <c r="AH3416" s="20"/>
    </row>
    <row r="3417" spans="1:34" s="1" customFormat="1">
      <c r="A3417" s="96"/>
      <c r="B3417" s="96"/>
      <c r="C3417" s="470"/>
      <c r="D3417" s="96"/>
      <c r="E3417" s="96"/>
      <c r="F3417" s="96"/>
      <c r="G3417" s="96"/>
      <c r="H3417" s="96"/>
      <c r="I3417" s="16"/>
      <c r="J3417" s="16"/>
      <c r="K3417" s="32"/>
      <c r="L3417" s="16"/>
      <c r="M3417" s="16"/>
      <c r="N3417" s="16"/>
      <c r="AA3417" s="20"/>
      <c r="AB3417" s="20"/>
      <c r="AC3417" s="20"/>
      <c r="AD3417" s="20"/>
      <c r="AE3417" s="20"/>
      <c r="AF3417" s="20"/>
      <c r="AG3417" s="20"/>
      <c r="AH3417" s="20"/>
    </row>
    <row r="3418" spans="1:34" s="1" customFormat="1">
      <c r="A3418" s="96"/>
      <c r="B3418" s="96"/>
      <c r="C3418" s="470"/>
      <c r="D3418" s="96"/>
      <c r="E3418" s="96"/>
      <c r="F3418" s="96"/>
      <c r="G3418" s="96"/>
      <c r="H3418" s="96"/>
      <c r="I3418" s="16"/>
      <c r="J3418" s="16"/>
      <c r="K3418" s="32"/>
      <c r="L3418" s="16"/>
      <c r="M3418" s="16"/>
      <c r="N3418" s="16"/>
      <c r="AA3418" s="20"/>
      <c r="AB3418" s="20"/>
      <c r="AC3418" s="20"/>
      <c r="AD3418" s="20"/>
      <c r="AE3418" s="20"/>
      <c r="AF3418" s="20"/>
      <c r="AG3418" s="20"/>
      <c r="AH3418" s="20"/>
    </row>
    <row r="3419" spans="1:34" s="1" customFormat="1">
      <c r="A3419" s="96"/>
      <c r="B3419" s="96"/>
      <c r="C3419" s="470"/>
      <c r="D3419" s="96"/>
      <c r="E3419" s="96"/>
      <c r="F3419" s="96"/>
      <c r="G3419" s="96"/>
      <c r="H3419" s="96"/>
      <c r="I3419" s="16"/>
      <c r="J3419" s="16"/>
      <c r="K3419" s="32"/>
      <c r="L3419" s="16"/>
      <c r="M3419" s="16"/>
      <c r="N3419" s="16"/>
      <c r="AA3419" s="20"/>
      <c r="AB3419" s="20"/>
      <c r="AC3419" s="20"/>
      <c r="AD3419" s="20"/>
      <c r="AE3419" s="20"/>
      <c r="AF3419" s="20"/>
      <c r="AG3419" s="20"/>
      <c r="AH3419" s="20"/>
    </row>
    <row r="3420" spans="1:34" s="1" customFormat="1">
      <c r="A3420" s="96"/>
      <c r="B3420" s="96"/>
      <c r="C3420" s="470"/>
      <c r="D3420" s="96"/>
      <c r="E3420" s="96"/>
      <c r="F3420" s="96"/>
      <c r="G3420" s="96"/>
      <c r="H3420" s="96"/>
      <c r="I3420" s="16"/>
      <c r="J3420" s="16"/>
      <c r="K3420" s="32"/>
      <c r="L3420" s="16"/>
      <c r="M3420" s="16"/>
      <c r="N3420" s="16"/>
      <c r="AA3420" s="20"/>
      <c r="AB3420" s="20"/>
      <c r="AC3420" s="20"/>
      <c r="AD3420" s="20"/>
      <c r="AE3420" s="20"/>
      <c r="AF3420" s="20"/>
      <c r="AG3420" s="20"/>
      <c r="AH3420" s="20"/>
    </row>
    <row r="3421" spans="1:34" s="1" customFormat="1">
      <c r="A3421" s="96"/>
      <c r="B3421" s="96"/>
      <c r="C3421" s="470"/>
      <c r="D3421" s="96"/>
      <c r="E3421" s="96"/>
      <c r="F3421" s="96"/>
      <c r="G3421" s="96"/>
      <c r="H3421" s="96"/>
      <c r="I3421" s="16"/>
      <c r="J3421" s="16"/>
      <c r="K3421" s="32"/>
      <c r="L3421" s="16"/>
      <c r="M3421" s="16"/>
      <c r="N3421" s="16"/>
      <c r="AA3421" s="20"/>
      <c r="AB3421" s="20"/>
      <c r="AC3421" s="20"/>
      <c r="AD3421" s="20"/>
      <c r="AE3421" s="20"/>
      <c r="AF3421" s="20"/>
      <c r="AG3421" s="20"/>
      <c r="AH3421" s="20"/>
    </row>
    <row r="3422" spans="1:34" s="1" customFormat="1">
      <c r="A3422" s="96"/>
      <c r="B3422" s="96"/>
      <c r="C3422" s="470"/>
      <c r="D3422" s="96"/>
      <c r="E3422" s="96"/>
      <c r="F3422" s="96"/>
      <c r="G3422" s="96"/>
      <c r="H3422" s="96"/>
      <c r="I3422" s="16"/>
      <c r="J3422" s="16"/>
      <c r="K3422" s="32"/>
      <c r="L3422" s="16"/>
      <c r="M3422" s="16"/>
      <c r="N3422" s="16"/>
      <c r="AA3422" s="20"/>
      <c r="AB3422" s="20"/>
      <c r="AC3422" s="20"/>
      <c r="AD3422" s="20"/>
      <c r="AE3422" s="20"/>
      <c r="AF3422" s="20"/>
      <c r="AG3422" s="20"/>
      <c r="AH3422" s="20"/>
    </row>
    <row r="3423" spans="1:34" s="1" customFormat="1">
      <c r="A3423" s="96"/>
      <c r="B3423" s="96"/>
      <c r="C3423" s="470"/>
      <c r="D3423" s="96"/>
      <c r="E3423" s="96"/>
      <c r="F3423" s="96"/>
      <c r="G3423" s="96"/>
      <c r="H3423" s="96"/>
      <c r="I3423" s="16"/>
      <c r="J3423" s="16"/>
      <c r="K3423" s="32"/>
      <c r="L3423" s="16"/>
      <c r="M3423" s="16"/>
      <c r="N3423" s="16"/>
      <c r="AA3423" s="20"/>
      <c r="AB3423" s="20"/>
      <c r="AC3423" s="20"/>
      <c r="AD3423" s="20"/>
      <c r="AE3423" s="20"/>
      <c r="AF3423" s="20"/>
      <c r="AG3423" s="20"/>
      <c r="AH3423" s="20"/>
    </row>
    <row r="3424" spans="1:34" s="1" customFormat="1">
      <c r="A3424" s="96"/>
      <c r="B3424" s="96"/>
      <c r="C3424" s="470"/>
      <c r="D3424" s="96"/>
      <c r="E3424" s="96"/>
      <c r="F3424" s="96"/>
      <c r="G3424" s="96"/>
      <c r="H3424" s="96"/>
      <c r="I3424" s="16"/>
      <c r="J3424" s="16"/>
      <c r="K3424" s="32"/>
      <c r="L3424" s="16"/>
      <c r="M3424" s="16"/>
      <c r="N3424" s="16"/>
      <c r="AA3424" s="20"/>
      <c r="AB3424" s="20"/>
      <c r="AC3424" s="20"/>
      <c r="AD3424" s="20"/>
      <c r="AE3424" s="20"/>
      <c r="AF3424" s="20"/>
      <c r="AG3424" s="20"/>
      <c r="AH3424" s="20"/>
    </row>
    <row r="3425" spans="1:34" s="1" customFormat="1">
      <c r="A3425" s="96"/>
      <c r="B3425" s="96"/>
      <c r="C3425" s="470"/>
      <c r="D3425" s="96"/>
      <c r="E3425" s="96"/>
      <c r="F3425" s="96"/>
      <c r="G3425" s="96"/>
      <c r="H3425" s="96"/>
      <c r="I3425" s="16"/>
      <c r="J3425" s="16"/>
      <c r="K3425" s="32"/>
      <c r="L3425" s="16"/>
      <c r="M3425" s="16"/>
      <c r="N3425" s="16"/>
      <c r="AA3425" s="20"/>
      <c r="AB3425" s="20"/>
      <c r="AC3425" s="20"/>
      <c r="AD3425" s="20"/>
      <c r="AE3425" s="20"/>
      <c r="AF3425" s="20"/>
      <c r="AG3425" s="20"/>
      <c r="AH3425" s="20"/>
    </row>
    <row r="3426" spans="1:34" s="1" customFormat="1">
      <c r="A3426" s="96"/>
      <c r="B3426" s="96"/>
      <c r="C3426" s="470"/>
      <c r="D3426" s="96"/>
      <c r="E3426" s="96"/>
      <c r="F3426" s="96"/>
      <c r="G3426" s="96"/>
      <c r="H3426" s="96"/>
      <c r="I3426" s="16"/>
      <c r="J3426" s="16"/>
      <c r="K3426" s="32"/>
      <c r="L3426" s="16"/>
      <c r="M3426" s="16"/>
      <c r="N3426" s="16"/>
      <c r="AA3426" s="20"/>
      <c r="AB3426" s="20"/>
      <c r="AC3426" s="20"/>
      <c r="AD3426" s="20"/>
      <c r="AE3426" s="20"/>
      <c r="AF3426" s="20"/>
      <c r="AG3426" s="20"/>
      <c r="AH3426" s="20"/>
    </row>
    <row r="3427" spans="1:34" s="1" customFormat="1">
      <c r="A3427" s="96"/>
      <c r="B3427" s="96"/>
      <c r="C3427" s="470"/>
      <c r="D3427" s="96"/>
      <c r="E3427" s="96"/>
      <c r="F3427" s="96"/>
      <c r="G3427" s="96"/>
      <c r="H3427" s="96"/>
      <c r="I3427" s="16"/>
      <c r="J3427" s="16"/>
      <c r="K3427" s="32"/>
      <c r="L3427" s="16"/>
      <c r="M3427" s="16"/>
      <c r="N3427" s="16"/>
      <c r="AA3427" s="20"/>
      <c r="AB3427" s="20"/>
      <c r="AC3427" s="20"/>
      <c r="AD3427" s="20"/>
      <c r="AE3427" s="20"/>
      <c r="AF3427" s="20"/>
      <c r="AG3427" s="20"/>
      <c r="AH3427" s="20"/>
    </row>
    <row r="3428" spans="1:34" s="1" customFormat="1">
      <c r="A3428" s="96"/>
      <c r="B3428" s="96"/>
      <c r="C3428" s="470"/>
      <c r="D3428" s="96"/>
      <c r="E3428" s="96"/>
      <c r="F3428" s="96"/>
      <c r="G3428" s="96"/>
      <c r="H3428" s="96"/>
      <c r="I3428" s="16"/>
      <c r="J3428" s="16"/>
      <c r="K3428" s="32"/>
      <c r="L3428" s="16"/>
      <c r="M3428" s="16"/>
      <c r="N3428" s="16"/>
      <c r="AA3428" s="20"/>
      <c r="AB3428" s="20"/>
      <c r="AC3428" s="20"/>
      <c r="AD3428" s="20"/>
      <c r="AE3428" s="20"/>
      <c r="AF3428" s="20"/>
      <c r="AG3428" s="20"/>
      <c r="AH3428" s="20"/>
    </row>
    <row r="3429" spans="1:34" s="1" customFormat="1">
      <c r="A3429" s="96"/>
      <c r="B3429" s="96"/>
      <c r="C3429" s="470"/>
      <c r="D3429" s="96"/>
      <c r="E3429" s="96"/>
      <c r="F3429" s="96"/>
      <c r="G3429" s="96"/>
      <c r="H3429" s="96"/>
      <c r="I3429" s="16"/>
      <c r="J3429" s="16"/>
      <c r="K3429" s="32"/>
      <c r="L3429" s="16"/>
      <c r="M3429" s="16"/>
      <c r="N3429" s="16"/>
      <c r="AA3429" s="20"/>
      <c r="AB3429" s="20"/>
      <c r="AC3429" s="20"/>
      <c r="AD3429" s="20"/>
      <c r="AE3429" s="20"/>
      <c r="AF3429" s="20"/>
      <c r="AG3429" s="20"/>
      <c r="AH3429" s="20"/>
    </row>
    <row r="3430" spans="1:34" s="1" customFormat="1">
      <c r="A3430" s="96"/>
      <c r="B3430" s="96"/>
      <c r="C3430" s="470"/>
      <c r="D3430" s="96"/>
      <c r="E3430" s="96"/>
      <c r="F3430" s="96"/>
      <c r="G3430" s="96"/>
      <c r="H3430" s="96"/>
      <c r="I3430" s="16"/>
      <c r="J3430" s="16"/>
      <c r="K3430" s="32"/>
      <c r="L3430" s="16"/>
      <c r="M3430" s="16"/>
      <c r="N3430" s="16"/>
      <c r="AA3430" s="20"/>
      <c r="AB3430" s="20"/>
      <c r="AC3430" s="20"/>
      <c r="AD3430" s="20"/>
      <c r="AE3430" s="20"/>
      <c r="AF3430" s="20"/>
      <c r="AG3430" s="20"/>
      <c r="AH3430" s="20"/>
    </row>
    <row r="3431" spans="1:34" s="1" customFormat="1">
      <c r="A3431" s="96"/>
      <c r="B3431" s="96"/>
      <c r="C3431" s="470"/>
      <c r="D3431" s="96"/>
      <c r="E3431" s="96"/>
      <c r="F3431" s="96"/>
      <c r="G3431" s="96"/>
      <c r="H3431" s="96"/>
      <c r="I3431" s="16"/>
      <c r="J3431" s="16"/>
      <c r="K3431" s="32"/>
      <c r="L3431" s="16"/>
      <c r="M3431" s="16"/>
      <c r="N3431" s="16"/>
      <c r="AA3431" s="20"/>
      <c r="AB3431" s="20"/>
      <c r="AC3431" s="20"/>
      <c r="AD3431" s="20"/>
      <c r="AE3431" s="20"/>
      <c r="AF3431" s="20"/>
      <c r="AG3431" s="20"/>
      <c r="AH3431" s="20"/>
    </row>
    <row r="3432" spans="1:34" s="1" customFormat="1">
      <c r="A3432" s="96"/>
      <c r="B3432" s="96"/>
      <c r="C3432" s="470"/>
      <c r="D3432" s="96"/>
      <c r="E3432" s="96"/>
      <c r="F3432" s="96"/>
      <c r="G3432" s="96"/>
      <c r="H3432" s="96"/>
      <c r="I3432" s="16"/>
      <c r="J3432" s="16"/>
      <c r="K3432" s="32"/>
      <c r="L3432" s="16"/>
      <c r="M3432" s="16"/>
      <c r="N3432" s="16"/>
      <c r="AA3432" s="20"/>
      <c r="AB3432" s="20"/>
      <c r="AC3432" s="20"/>
      <c r="AD3432" s="20"/>
      <c r="AE3432" s="20"/>
      <c r="AF3432" s="20"/>
      <c r="AG3432" s="20"/>
      <c r="AH3432" s="20"/>
    </row>
    <row r="3433" spans="1:34" s="1" customFormat="1">
      <c r="A3433" s="96"/>
      <c r="B3433" s="96"/>
      <c r="C3433" s="470"/>
      <c r="D3433" s="96"/>
      <c r="E3433" s="96"/>
      <c r="F3433" s="96"/>
      <c r="G3433" s="96"/>
      <c r="H3433" s="96"/>
      <c r="I3433" s="16"/>
      <c r="J3433" s="16"/>
      <c r="K3433" s="32"/>
      <c r="L3433" s="16"/>
      <c r="M3433" s="16"/>
      <c r="N3433" s="16"/>
      <c r="AA3433" s="20"/>
      <c r="AB3433" s="20"/>
      <c r="AC3433" s="20"/>
      <c r="AD3433" s="20"/>
      <c r="AE3433" s="20"/>
      <c r="AF3433" s="20"/>
      <c r="AG3433" s="20"/>
      <c r="AH3433" s="20"/>
    </row>
    <row r="3434" spans="1:34" s="1" customFormat="1">
      <c r="A3434" s="96"/>
      <c r="B3434" s="96"/>
      <c r="C3434" s="470"/>
      <c r="D3434" s="96"/>
      <c r="E3434" s="96"/>
      <c r="F3434" s="96"/>
      <c r="G3434" s="96"/>
      <c r="H3434" s="96"/>
      <c r="I3434" s="16"/>
      <c r="J3434" s="16"/>
      <c r="K3434" s="32"/>
      <c r="L3434" s="16"/>
      <c r="M3434" s="16"/>
      <c r="N3434" s="16"/>
      <c r="AA3434" s="20"/>
      <c r="AB3434" s="20"/>
      <c r="AC3434" s="20"/>
      <c r="AD3434" s="20"/>
      <c r="AE3434" s="20"/>
      <c r="AF3434" s="20"/>
      <c r="AG3434" s="20"/>
      <c r="AH3434" s="20"/>
    </row>
    <row r="3435" spans="1:34" s="1" customFormat="1">
      <c r="A3435" s="96"/>
      <c r="B3435" s="96"/>
      <c r="C3435" s="470"/>
      <c r="D3435" s="96"/>
      <c r="E3435" s="96"/>
      <c r="F3435" s="96"/>
      <c r="G3435" s="96"/>
      <c r="H3435" s="96"/>
      <c r="I3435" s="16"/>
      <c r="J3435" s="16"/>
      <c r="K3435" s="32"/>
      <c r="L3435" s="16"/>
      <c r="M3435" s="16"/>
      <c r="N3435" s="16"/>
      <c r="AA3435" s="20"/>
      <c r="AB3435" s="20"/>
      <c r="AC3435" s="20"/>
      <c r="AD3435" s="20"/>
      <c r="AE3435" s="20"/>
      <c r="AF3435" s="20"/>
      <c r="AG3435" s="20"/>
      <c r="AH3435" s="20"/>
    </row>
    <row r="3436" spans="1:34" s="1" customFormat="1">
      <c r="A3436" s="96"/>
      <c r="B3436" s="96"/>
      <c r="C3436" s="470"/>
      <c r="D3436" s="96"/>
      <c r="E3436" s="96"/>
      <c r="F3436" s="96"/>
      <c r="G3436" s="96"/>
      <c r="H3436" s="96"/>
      <c r="I3436" s="16"/>
      <c r="J3436" s="16"/>
      <c r="K3436" s="32"/>
      <c r="L3436" s="16"/>
      <c r="M3436" s="16"/>
      <c r="N3436" s="16"/>
      <c r="AA3436" s="20"/>
      <c r="AB3436" s="20"/>
      <c r="AC3436" s="20"/>
      <c r="AD3436" s="20"/>
      <c r="AE3436" s="20"/>
      <c r="AF3436" s="20"/>
      <c r="AG3436" s="20"/>
      <c r="AH3436" s="20"/>
    </row>
    <row r="3437" spans="1:34" s="1" customFormat="1">
      <c r="A3437" s="96"/>
      <c r="B3437" s="96"/>
      <c r="C3437" s="470"/>
      <c r="D3437" s="96"/>
      <c r="E3437" s="96"/>
      <c r="F3437" s="96"/>
      <c r="G3437" s="96"/>
      <c r="H3437" s="96"/>
      <c r="I3437" s="16"/>
      <c r="J3437" s="16"/>
      <c r="K3437" s="32"/>
      <c r="L3437" s="16"/>
      <c r="M3437" s="16"/>
      <c r="N3437" s="16"/>
      <c r="AA3437" s="20"/>
      <c r="AB3437" s="20"/>
      <c r="AC3437" s="20"/>
      <c r="AD3437" s="20"/>
      <c r="AE3437" s="20"/>
      <c r="AF3437" s="20"/>
      <c r="AG3437" s="20"/>
      <c r="AH3437" s="20"/>
    </row>
    <row r="3438" spans="1:34" s="1" customFormat="1">
      <c r="A3438" s="96"/>
      <c r="B3438" s="96"/>
      <c r="C3438" s="470"/>
      <c r="D3438" s="96"/>
      <c r="E3438" s="96"/>
      <c r="F3438" s="96"/>
      <c r="G3438" s="96"/>
      <c r="H3438" s="96"/>
      <c r="I3438" s="16"/>
      <c r="J3438" s="16"/>
      <c r="K3438" s="32"/>
      <c r="L3438" s="16"/>
      <c r="M3438" s="16"/>
      <c r="N3438" s="16"/>
      <c r="AA3438" s="20"/>
      <c r="AB3438" s="20"/>
      <c r="AC3438" s="20"/>
      <c r="AD3438" s="20"/>
      <c r="AE3438" s="20"/>
      <c r="AF3438" s="20"/>
      <c r="AG3438" s="20"/>
      <c r="AH3438" s="20"/>
    </row>
    <row r="3439" spans="1:34" s="1" customFormat="1">
      <c r="A3439" s="96"/>
      <c r="B3439" s="96"/>
      <c r="C3439" s="470"/>
      <c r="D3439" s="96"/>
      <c r="E3439" s="96"/>
      <c r="F3439" s="96"/>
      <c r="G3439" s="96"/>
      <c r="H3439" s="96"/>
      <c r="I3439" s="16"/>
      <c r="J3439" s="16"/>
      <c r="K3439" s="32"/>
      <c r="L3439" s="16"/>
      <c r="M3439" s="16"/>
      <c r="N3439" s="16"/>
      <c r="AA3439" s="20"/>
      <c r="AB3439" s="20"/>
      <c r="AC3439" s="20"/>
      <c r="AD3439" s="20"/>
      <c r="AE3439" s="20"/>
      <c r="AF3439" s="20"/>
      <c r="AG3439" s="20"/>
      <c r="AH3439" s="20"/>
    </row>
    <row r="3440" spans="1:34" s="1" customFormat="1">
      <c r="A3440" s="96"/>
      <c r="B3440" s="96"/>
      <c r="C3440" s="470"/>
      <c r="D3440" s="96"/>
      <c r="E3440" s="96"/>
      <c r="F3440" s="96"/>
      <c r="G3440" s="96"/>
      <c r="H3440" s="96"/>
      <c r="I3440" s="16"/>
      <c r="J3440" s="16"/>
      <c r="K3440" s="32"/>
      <c r="L3440" s="16"/>
      <c r="M3440" s="16"/>
      <c r="N3440" s="16"/>
      <c r="AA3440" s="20"/>
      <c r="AB3440" s="20"/>
      <c r="AC3440" s="20"/>
      <c r="AD3440" s="20"/>
      <c r="AE3440" s="20"/>
      <c r="AF3440" s="20"/>
      <c r="AG3440" s="20"/>
      <c r="AH3440" s="20"/>
    </row>
    <row r="3441" spans="1:34" s="1" customFormat="1">
      <c r="A3441" s="96"/>
      <c r="B3441" s="96"/>
      <c r="C3441" s="470"/>
      <c r="D3441" s="96"/>
      <c r="E3441" s="96"/>
      <c r="F3441" s="96"/>
      <c r="G3441" s="96"/>
      <c r="H3441" s="96"/>
      <c r="I3441" s="16"/>
      <c r="J3441" s="16"/>
      <c r="K3441" s="32"/>
      <c r="L3441" s="16"/>
      <c r="M3441" s="16"/>
      <c r="N3441" s="16"/>
      <c r="AA3441" s="20"/>
      <c r="AB3441" s="20"/>
      <c r="AC3441" s="20"/>
      <c r="AD3441" s="20"/>
      <c r="AE3441" s="20"/>
      <c r="AF3441" s="20"/>
      <c r="AG3441" s="20"/>
      <c r="AH3441" s="20"/>
    </row>
    <row r="3442" spans="1:34" s="1" customFormat="1">
      <c r="A3442" s="96"/>
      <c r="B3442" s="96"/>
      <c r="C3442" s="470"/>
      <c r="D3442" s="96"/>
      <c r="E3442" s="96"/>
      <c r="F3442" s="96"/>
      <c r="G3442" s="96"/>
      <c r="H3442" s="96"/>
      <c r="I3442" s="16"/>
      <c r="J3442" s="16"/>
      <c r="K3442" s="32"/>
      <c r="L3442" s="16"/>
      <c r="M3442" s="16"/>
      <c r="N3442" s="16"/>
      <c r="AA3442" s="20"/>
      <c r="AB3442" s="20"/>
      <c r="AC3442" s="20"/>
      <c r="AD3442" s="20"/>
      <c r="AE3442" s="20"/>
      <c r="AF3442" s="20"/>
      <c r="AG3442" s="20"/>
      <c r="AH3442" s="20"/>
    </row>
    <row r="3443" spans="1:34" s="1" customFormat="1">
      <c r="A3443" s="96"/>
      <c r="B3443" s="96"/>
      <c r="C3443" s="470"/>
      <c r="D3443" s="96"/>
      <c r="E3443" s="96"/>
      <c r="F3443" s="96"/>
      <c r="G3443" s="96"/>
      <c r="H3443" s="96"/>
      <c r="I3443" s="16"/>
      <c r="J3443" s="16"/>
      <c r="K3443" s="32"/>
      <c r="L3443" s="16"/>
      <c r="M3443" s="16"/>
      <c r="N3443" s="16"/>
      <c r="AA3443" s="20"/>
      <c r="AB3443" s="20"/>
      <c r="AC3443" s="20"/>
      <c r="AD3443" s="20"/>
      <c r="AE3443" s="20"/>
      <c r="AF3443" s="20"/>
      <c r="AG3443" s="20"/>
      <c r="AH3443" s="20"/>
    </row>
    <row r="3444" spans="1:34" s="1" customFormat="1">
      <c r="A3444" s="96"/>
      <c r="B3444" s="96"/>
      <c r="C3444" s="470"/>
      <c r="D3444" s="96"/>
      <c r="E3444" s="96"/>
      <c r="F3444" s="96"/>
      <c r="G3444" s="96"/>
      <c r="H3444" s="96"/>
      <c r="I3444" s="16"/>
      <c r="J3444" s="16"/>
      <c r="K3444" s="32"/>
      <c r="L3444" s="16"/>
      <c r="M3444" s="16"/>
      <c r="N3444" s="16"/>
      <c r="AA3444" s="20"/>
      <c r="AB3444" s="20"/>
      <c r="AC3444" s="20"/>
      <c r="AD3444" s="20"/>
      <c r="AE3444" s="20"/>
      <c r="AF3444" s="20"/>
      <c r="AG3444" s="20"/>
      <c r="AH3444" s="20"/>
    </row>
    <row r="3445" spans="1:34" s="1" customFormat="1">
      <c r="A3445" s="96"/>
      <c r="B3445" s="96"/>
      <c r="C3445" s="470"/>
      <c r="D3445" s="96"/>
      <c r="E3445" s="96"/>
      <c r="F3445" s="96"/>
      <c r="G3445" s="96"/>
      <c r="H3445" s="96"/>
      <c r="I3445" s="16"/>
      <c r="J3445" s="16"/>
      <c r="K3445" s="32"/>
      <c r="L3445" s="16"/>
      <c r="M3445" s="16"/>
      <c r="N3445" s="16"/>
      <c r="AA3445" s="20"/>
      <c r="AB3445" s="20"/>
      <c r="AC3445" s="20"/>
      <c r="AD3445" s="20"/>
      <c r="AE3445" s="20"/>
      <c r="AF3445" s="20"/>
      <c r="AG3445" s="20"/>
      <c r="AH3445" s="20"/>
    </row>
    <row r="3446" spans="1:34" s="1" customFormat="1">
      <c r="A3446" s="96"/>
      <c r="B3446" s="96"/>
      <c r="C3446" s="470"/>
      <c r="D3446" s="96"/>
      <c r="E3446" s="96"/>
      <c r="F3446" s="96"/>
      <c r="G3446" s="96"/>
      <c r="H3446" s="96"/>
      <c r="I3446" s="16"/>
      <c r="J3446" s="16"/>
      <c r="K3446" s="32"/>
      <c r="L3446" s="16"/>
      <c r="M3446" s="16"/>
      <c r="N3446" s="16"/>
      <c r="AA3446" s="20"/>
      <c r="AB3446" s="20"/>
      <c r="AC3446" s="20"/>
      <c r="AD3446" s="20"/>
      <c r="AE3446" s="20"/>
      <c r="AF3446" s="20"/>
      <c r="AG3446" s="20"/>
      <c r="AH3446" s="20"/>
    </row>
    <row r="3447" spans="1:34" s="1" customFormat="1">
      <c r="A3447" s="96"/>
      <c r="B3447" s="96"/>
      <c r="C3447" s="470"/>
      <c r="D3447" s="96"/>
      <c r="E3447" s="96"/>
      <c r="F3447" s="96"/>
      <c r="G3447" s="96"/>
      <c r="H3447" s="96"/>
      <c r="I3447" s="16"/>
      <c r="J3447" s="16"/>
      <c r="K3447" s="32"/>
      <c r="L3447" s="16"/>
      <c r="M3447" s="16"/>
      <c r="N3447" s="16"/>
      <c r="AA3447" s="20"/>
      <c r="AB3447" s="20"/>
      <c r="AC3447" s="20"/>
      <c r="AD3447" s="20"/>
      <c r="AE3447" s="20"/>
      <c r="AF3447" s="20"/>
      <c r="AG3447" s="20"/>
      <c r="AH3447" s="20"/>
    </row>
    <row r="3448" spans="1:34" s="1" customFormat="1">
      <c r="A3448" s="96"/>
      <c r="B3448" s="96"/>
      <c r="C3448" s="470"/>
      <c r="D3448" s="96"/>
      <c r="E3448" s="96"/>
      <c r="F3448" s="96"/>
      <c r="G3448" s="96"/>
      <c r="H3448" s="96"/>
      <c r="I3448" s="16"/>
      <c r="J3448" s="16"/>
      <c r="K3448" s="32"/>
      <c r="L3448" s="16"/>
      <c r="M3448" s="16"/>
      <c r="N3448" s="16"/>
      <c r="AA3448" s="20"/>
      <c r="AB3448" s="20"/>
      <c r="AC3448" s="20"/>
      <c r="AD3448" s="20"/>
      <c r="AE3448" s="20"/>
      <c r="AF3448" s="20"/>
      <c r="AG3448" s="20"/>
      <c r="AH3448" s="20"/>
    </row>
    <row r="3449" spans="1:34" s="1" customFormat="1">
      <c r="A3449" s="96"/>
      <c r="B3449" s="96"/>
      <c r="C3449" s="470"/>
      <c r="D3449" s="96"/>
      <c r="E3449" s="96"/>
      <c r="F3449" s="96"/>
      <c r="G3449" s="96"/>
      <c r="H3449" s="96"/>
      <c r="I3449" s="16"/>
      <c r="J3449" s="16"/>
      <c r="K3449" s="32"/>
      <c r="L3449" s="16"/>
      <c r="M3449" s="16"/>
      <c r="N3449" s="16"/>
      <c r="AA3449" s="20"/>
      <c r="AB3449" s="20"/>
      <c r="AC3449" s="20"/>
      <c r="AD3449" s="20"/>
      <c r="AE3449" s="20"/>
      <c r="AF3449" s="20"/>
      <c r="AG3449" s="20"/>
      <c r="AH3449" s="20"/>
    </row>
    <row r="3450" spans="1:34" s="1" customFormat="1">
      <c r="A3450" s="96"/>
      <c r="B3450" s="96"/>
      <c r="C3450" s="470"/>
      <c r="D3450" s="96"/>
      <c r="E3450" s="96"/>
      <c r="F3450" s="96"/>
      <c r="G3450" s="96"/>
      <c r="H3450" s="96"/>
      <c r="I3450" s="16"/>
      <c r="J3450" s="16"/>
      <c r="K3450" s="32"/>
      <c r="L3450" s="16"/>
      <c r="M3450" s="16"/>
      <c r="N3450" s="16"/>
      <c r="AA3450" s="20"/>
      <c r="AB3450" s="20"/>
      <c r="AC3450" s="20"/>
      <c r="AD3450" s="20"/>
      <c r="AE3450" s="20"/>
      <c r="AF3450" s="20"/>
      <c r="AG3450" s="20"/>
      <c r="AH3450" s="20"/>
    </row>
    <row r="3451" spans="1:34" s="1" customFormat="1">
      <c r="A3451" s="96"/>
      <c r="B3451" s="96"/>
      <c r="C3451" s="470"/>
      <c r="D3451" s="96"/>
      <c r="E3451" s="96"/>
      <c r="F3451" s="96"/>
      <c r="G3451" s="96"/>
      <c r="H3451" s="96"/>
      <c r="I3451" s="16"/>
      <c r="J3451" s="16"/>
      <c r="K3451" s="32"/>
      <c r="L3451" s="16"/>
      <c r="M3451" s="16"/>
      <c r="N3451" s="16"/>
      <c r="AA3451" s="20"/>
      <c r="AB3451" s="20"/>
      <c r="AC3451" s="20"/>
      <c r="AD3451" s="20"/>
      <c r="AE3451" s="20"/>
      <c r="AF3451" s="20"/>
      <c r="AG3451" s="20"/>
      <c r="AH3451" s="20"/>
    </row>
    <row r="3452" spans="1:34" s="1" customFormat="1">
      <c r="A3452" s="96"/>
      <c r="B3452" s="96"/>
      <c r="C3452" s="470"/>
      <c r="D3452" s="96"/>
      <c r="E3452" s="96"/>
      <c r="F3452" s="96"/>
      <c r="G3452" s="96"/>
      <c r="H3452" s="96"/>
      <c r="I3452" s="16"/>
      <c r="J3452" s="16"/>
      <c r="K3452" s="32"/>
      <c r="L3452" s="16"/>
      <c r="M3452" s="16"/>
      <c r="N3452" s="16"/>
      <c r="AA3452" s="20"/>
      <c r="AB3452" s="20"/>
      <c r="AC3452" s="20"/>
      <c r="AD3452" s="20"/>
      <c r="AE3452" s="20"/>
      <c r="AF3452" s="20"/>
      <c r="AG3452" s="20"/>
      <c r="AH3452" s="20"/>
    </row>
    <row r="3453" spans="1:34" s="1" customFormat="1">
      <c r="A3453" s="96"/>
      <c r="B3453" s="96"/>
      <c r="C3453" s="470"/>
      <c r="D3453" s="96"/>
      <c r="E3453" s="96"/>
      <c r="F3453" s="96"/>
      <c r="G3453" s="96"/>
      <c r="H3453" s="96"/>
      <c r="I3453" s="16"/>
      <c r="J3453" s="16"/>
      <c r="K3453" s="32"/>
      <c r="L3453" s="16"/>
      <c r="M3453" s="16"/>
      <c r="N3453" s="16"/>
      <c r="AA3453" s="20"/>
      <c r="AB3453" s="20"/>
      <c r="AC3453" s="20"/>
      <c r="AD3453" s="20"/>
      <c r="AE3453" s="20"/>
      <c r="AF3453" s="20"/>
      <c r="AG3453" s="20"/>
      <c r="AH3453" s="20"/>
    </row>
    <row r="3454" spans="1:34" s="1" customFormat="1">
      <c r="A3454" s="96"/>
      <c r="B3454" s="96"/>
      <c r="C3454" s="470"/>
      <c r="D3454" s="96"/>
      <c r="E3454" s="96"/>
      <c r="F3454" s="96"/>
      <c r="G3454" s="96"/>
      <c r="H3454" s="96"/>
      <c r="I3454" s="16"/>
      <c r="J3454" s="16"/>
      <c r="K3454" s="32"/>
      <c r="L3454" s="16"/>
      <c r="M3454" s="16"/>
      <c r="N3454" s="16"/>
      <c r="AA3454" s="20"/>
      <c r="AB3454" s="20"/>
      <c r="AC3454" s="20"/>
      <c r="AD3454" s="20"/>
      <c r="AE3454" s="20"/>
      <c r="AF3454" s="20"/>
      <c r="AG3454" s="20"/>
      <c r="AH3454" s="20"/>
    </row>
    <row r="3455" spans="1:34" s="1" customFormat="1">
      <c r="A3455" s="96"/>
      <c r="B3455" s="96"/>
      <c r="C3455" s="470"/>
      <c r="D3455" s="96"/>
      <c r="E3455" s="96"/>
      <c r="F3455" s="96"/>
      <c r="G3455" s="96"/>
      <c r="H3455" s="96"/>
      <c r="I3455" s="16"/>
      <c r="J3455" s="16"/>
      <c r="K3455" s="32"/>
      <c r="L3455" s="16"/>
      <c r="M3455" s="16"/>
      <c r="N3455" s="16"/>
      <c r="AA3455" s="20"/>
      <c r="AB3455" s="20"/>
      <c r="AC3455" s="20"/>
      <c r="AD3455" s="20"/>
      <c r="AE3455" s="20"/>
      <c r="AF3455" s="20"/>
      <c r="AG3455" s="20"/>
      <c r="AH3455" s="20"/>
    </row>
    <row r="3456" spans="1:34" s="1" customFormat="1">
      <c r="A3456" s="96"/>
      <c r="B3456" s="96"/>
      <c r="C3456" s="470"/>
      <c r="D3456" s="96"/>
      <c r="E3456" s="96"/>
      <c r="F3456" s="96"/>
      <c r="G3456" s="96"/>
      <c r="H3456" s="96"/>
      <c r="I3456" s="16"/>
      <c r="J3456" s="16"/>
      <c r="K3456" s="32"/>
      <c r="L3456" s="16"/>
      <c r="M3456" s="16"/>
      <c r="N3456" s="16"/>
      <c r="AA3456" s="20"/>
      <c r="AB3456" s="20"/>
      <c r="AC3456" s="20"/>
      <c r="AD3456" s="20"/>
      <c r="AE3456" s="20"/>
      <c r="AF3456" s="20"/>
      <c r="AG3456" s="20"/>
      <c r="AH3456" s="20"/>
    </row>
    <row r="3457" spans="1:34" s="1" customFormat="1">
      <c r="A3457" s="96"/>
      <c r="B3457" s="96"/>
      <c r="C3457" s="470"/>
      <c r="D3457" s="96"/>
      <c r="E3457" s="96"/>
      <c r="F3457" s="96"/>
      <c r="G3457" s="96"/>
      <c r="H3457" s="96"/>
      <c r="I3457" s="16"/>
      <c r="J3457" s="16"/>
      <c r="K3457" s="32"/>
      <c r="L3457" s="16"/>
      <c r="M3457" s="16"/>
      <c r="N3457" s="16"/>
      <c r="AA3457" s="20"/>
      <c r="AB3457" s="20"/>
      <c r="AC3457" s="20"/>
      <c r="AD3457" s="20"/>
      <c r="AE3457" s="20"/>
      <c r="AF3457" s="20"/>
      <c r="AG3457" s="20"/>
      <c r="AH3457" s="20"/>
    </row>
    <row r="3458" spans="1:34" s="1" customFormat="1">
      <c r="A3458" s="96"/>
      <c r="B3458" s="96"/>
      <c r="C3458" s="470"/>
      <c r="D3458" s="96"/>
      <c r="E3458" s="96"/>
      <c r="F3458" s="96"/>
      <c r="G3458" s="96"/>
      <c r="H3458" s="96"/>
      <c r="I3458" s="16"/>
      <c r="J3458" s="16"/>
      <c r="K3458" s="32"/>
      <c r="L3458" s="16"/>
      <c r="M3458" s="16"/>
      <c r="N3458" s="16"/>
      <c r="AA3458" s="20"/>
      <c r="AB3458" s="20"/>
      <c r="AC3458" s="20"/>
      <c r="AD3458" s="20"/>
      <c r="AE3458" s="20"/>
      <c r="AF3458" s="20"/>
      <c r="AG3458" s="20"/>
      <c r="AH3458" s="20"/>
    </row>
    <row r="3459" spans="1:34" s="1" customFormat="1">
      <c r="A3459" s="96"/>
      <c r="B3459" s="96"/>
      <c r="C3459" s="470"/>
      <c r="D3459" s="96"/>
      <c r="E3459" s="96"/>
      <c r="F3459" s="96"/>
      <c r="G3459" s="96"/>
      <c r="H3459" s="96"/>
      <c r="I3459" s="16"/>
      <c r="J3459" s="16"/>
      <c r="K3459" s="32"/>
      <c r="L3459" s="16"/>
      <c r="M3459" s="16"/>
      <c r="N3459" s="16"/>
      <c r="AA3459" s="20"/>
      <c r="AB3459" s="20"/>
      <c r="AC3459" s="20"/>
      <c r="AD3459" s="20"/>
      <c r="AE3459" s="20"/>
      <c r="AF3459" s="20"/>
      <c r="AG3459" s="20"/>
      <c r="AH3459" s="20"/>
    </row>
    <row r="3460" spans="1:34" s="1" customFormat="1">
      <c r="A3460" s="96"/>
      <c r="B3460" s="96"/>
      <c r="C3460" s="470"/>
      <c r="D3460" s="96"/>
      <c r="E3460" s="96"/>
      <c r="F3460" s="96"/>
      <c r="G3460" s="96"/>
      <c r="H3460" s="96"/>
      <c r="I3460" s="16"/>
      <c r="J3460" s="16"/>
      <c r="K3460" s="32"/>
      <c r="L3460" s="16"/>
      <c r="M3460" s="16"/>
      <c r="N3460" s="16"/>
      <c r="AA3460" s="20"/>
      <c r="AB3460" s="20"/>
      <c r="AC3460" s="20"/>
      <c r="AD3460" s="20"/>
      <c r="AE3460" s="20"/>
      <c r="AF3460" s="20"/>
      <c r="AG3460" s="20"/>
      <c r="AH3460" s="20"/>
    </row>
    <row r="3461" spans="1:34" s="1" customFormat="1">
      <c r="A3461" s="96"/>
      <c r="B3461" s="96"/>
      <c r="C3461" s="470"/>
      <c r="D3461" s="96"/>
      <c r="E3461" s="96"/>
      <c r="F3461" s="96"/>
      <c r="G3461" s="96"/>
      <c r="H3461" s="96"/>
      <c r="I3461" s="16"/>
      <c r="J3461" s="16"/>
      <c r="K3461" s="32"/>
      <c r="L3461" s="16"/>
      <c r="M3461" s="16"/>
      <c r="N3461" s="16"/>
      <c r="AA3461" s="20"/>
      <c r="AB3461" s="20"/>
      <c r="AC3461" s="20"/>
      <c r="AD3461" s="20"/>
      <c r="AE3461" s="20"/>
      <c r="AF3461" s="20"/>
      <c r="AG3461" s="20"/>
      <c r="AH3461" s="20"/>
    </row>
    <row r="3462" spans="1:34" s="1" customFormat="1">
      <c r="A3462" s="96"/>
      <c r="B3462" s="96"/>
      <c r="C3462" s="470"/>
      <c r="D3462" s="96"/>
      <c r="E3462" s="96"/>
      <c r="F3462" s="96"/>
      <c r="G3462" s="96"/>
      <c r="H3462" s="96"/>
      <c r="I3462" s="16"/>
      <c r="J3462" s="16"/>
      <c r="K3462" s="32"/>
      <c r="L3462" s="16"/>
      <c r="M3462" s="16"/>
      <c r="N3462" s="16"/>
      <c r="AA3462" s="20"/>
      <c r="AB3462" s="20"/>
      <c r="AC3462" s="20"/>
      <c r="AD3462" s="20"/>
      <c r="AE3462" s="20"/>
      <c r="AF3462" s="20"/>
      <c r="AG3462" s="20"/>
      <c r="AH3462" s="20"/>
    </row>
    <row r="3463" spans="1:34" s="1" customFormat="1">
      <c r="A3463" s="96"/>
      <c r="B3463" s="96"/>
      <c r="C3463" s="470"/>
      <c r="D3463" s="96"/>
      <c r="E3463" s="96"/>
      <c r="F3463" s="96"/>
      <c r="G3463" s="96"/>
      <c r="H3463" s="96"/>
      <c r="I3463" s="16"/>
      <c r="J3463" s="16"/>
      <c r="K3463" s="32"/>
      <c r="L3463" s="16"/>
      <c r="M3463" s="16"/>
      <c r="N3463" s="16"/>
      <c r="AA3463" s="20"/>
      <c r="AB3463" s="20"/>
      <c r="AC3463" s="20"/>
      <c r="AD3463" s="20"/>
      <c r="AE3463" s="20"/>
      <c r="AF3463" s="20"/>
      <c r="AG3463" s="20"/>
      <c r="AH3463" s="20"/>
    </row>
    <row r="3464" spans="1:34" s="1" customFormat="1">
      <c r="A3464" s="96"/>
      <c r="B3464" s="96"/>
      <c r="C3464" s="470"/>
      <c r="D3464" s="96"/>
      <c r="E3464" s="96"/>
      <c r="F3464" s="96"/>
      <c r="G3464" s="96"/>
      <c r="H3464" s="96"/>
      <c r="I3464" s="16"/>
      <c r="J3464" s="16"/>
      <c r="K3464" s="32"/>
      <c r="L3464" s="16"/>
      <c r="M3464" s="16"/>
      <c r="N3464" s="16"/>
      <c r="AA3464" s="20"/>
      <c r="AB3464" s="20"/>
      <c r="AC3464" s="20"/>
      <c r="AD3464" s="20"/>
      <c r="AE3464" s="20"/>
      <c r="AF3464" s="20"/>
      <c r="AG3464" s="20"/>
      <c r="AH3464" s="20"/>
    </row>
    <row r="3465" spans="1:34" s="1" customFormat="1">
      <c r="A3465" s="96"/>
      <c r="B3465" s="96"/>
      <c r="C3465" s="470"/>
      <c r="D3465" s="96"/>
      <c r="E3465" s="96"/>
      <c r="F3465" s="96"/>
      <c r="G3465" s="96"/>
      <c r="H3465" s="96"/>
      <c r="I3465" s="16"/>
      <c r="J3465" s="16"/>
      <c r="K3465" s="32"/>
      <c r="L3465" s="16"/>
      <c r="M3465" s="16"/>
      <c r="N3465" s="16"/>
      <c r="AA3465" s="20"/>
      <c r="AB3465" s="20"/>
      <c r="AC3465" s="20"/>
      <c r="AD3465" s="20"/>
      <c r="AE3465" s="20"/>
      <c r="AF3465" s="20"/>
      <c r="AG3465" s="20"/>
      <c r="AH3465" s="20"/>
    </row>
    <row r="3466" spans="1:34" s="1" customFormat="1">
      <c r="A3466" s="96"/>
      <c r="B3466" s="96"/>
      <c r="C3466" s="470"/>
      <c r="D3466" s="96"/>
      <c r="E3466" s="96"/>
      <c r="F3466" s="96"/>
      <c r="G3466" s="96"/>
      <c r="H3466" s="96"/>
      <c r="I3466" s="16"/>
      <c r="J3466" s="16"/>
      <c r="K3466" s="32"/>
      <c r="L3466" s="16"/>
      <c r="M3466" s="16"/>
      <c r="N3466" s="16"/>
      <c r="AA3466" s="20"/>
      <c r="AB3466" s="20"/>
      <c r="AC3466" s="20"/>
      <c r="AD3466" s="20"/>
      <c r="AE3466" s="20"/>
      <c r="AF3466" s="20"/>
      <c r="AG3466" s="20"/>
      <c r="AH3466" s="20"/>
    </row>
    <row r="3467" spans="1:34" s="1" customFormat="1">
      <c r="A3467" s="96"/>
      <c r="B3467" s="96"/>
      <c r="C3467" s="470"/>
      <c r="D3467" s="96"/>
      <c r="E3467" s="96"/>
      <c r="F3467" s="96"/>
      <c r="G3467" s="96"/>
      <c r="H3467" s="96"/>
      <c r="I3467" s="16"/>
      <c r="J3467" s="16"/>
      <c r="K3467" s="32"/>
      <c r="L3467" s="16"/>
      <c r="M3467" s="16"/>
      <c r="N3467" s="16"/>
      <c r="AA3467" s="20"/>
      <c r="AB3467" s="20"/>
      <c r="AC3467" s="20"/>
      <c r="AD3467" s="20"/>
      <c r="AE3467" s="20"/>
      <c r="AF3467" s="20"/>
      <c r="AG3467" s="20"/>
      <c r="AH3467" s="20"/>
    </row>
    <row r="3468" spans="1:34" s="1" customFormat="1">
      <c r="A3468" s="96"/>
      <c r="B3468" s="96"/>
      <c r="C3468" s="470"/>
      <c r="D3468" s="96"/>
      <c r="E3468" s="96"/>
      <c r="F3468" s="96"/>
      <c r="G3468" s="96"/>
      <c r="H3468" s="96"/>
      <c r="I3468" s="16"/>
      <c r="J3468" s="16"/>
      <c r="K3468" s="32"/>
      <c r="L3468" s="16"/>
      <c r="M3468" s="16"/>
      <c r="N3468" s="16"/>
      <c r="AA3468" s="20"/>
      <c r="AB3468" s="20"/>
      <c r="AC3468" s="20"/>
      <c r="AD3468" s="20"/>
      <c r="AE3468" s="20"/>
      <c r="AF3468" s="20"/>
      <c r="AG3468" s="20"/>
      <c r="AH3468" s="20"/>
    </row>
    <row r="3469" spans="1:34" s="1" customFormat="1">
      <c r="A3469" s="96"/>
      <c r="B3469" s="96"/>
      <c r="C3469" s="470"/>
      <c r="D3469" s="96"/>
      <c r="E3469" s="96"/>
      <c r="F3469" s="96"/>
      <c r="G3469" s="96"/>
      <c r="H3469" s="96"/>
      <c r="I3469" s="16"/>
      <c r="J3469" s="16"/>
      <c r="K3469" s="32"/>
      <c r="L3469" s="16"/>
      <c r="M3469" s="16"/>
      <c r="N3469" s="16"/>
      <c r="AA3469" s="20"/>
      <c r="AB3469" s="20"/>
      <c r="AC3469" s="20"/>
      <c r="AD3469" s="20"/>
      <c r="AE3469" s="20"/>
      <c r="AF3469" s="20"/>
      <c r="AG3469" s="20"/>
      <c r="AH3469" s="20"/>
    </row>
    <row r="3470" spans="1:34" s="1" customFormat="1">
      <c r="A3470" s="96"/>
      <c r="B3470" s="96"/>
      <c r="C3470" s="470"/>
      <c r="D3470" s="96"/>
      <c r="E3470" s="96"/>
      <c r="F3470" s="96"/>
      <c r="G3470" s="96"/>
      <c r="H3470" s="96"/>
      <c r="I3470" s="16"/>
      <c r="J3470" s="16"/>
      <c r="K3470" s="32"/>
      <c r="L3470" s="16"/>
      <c r="M3470" s="16"/>
      <c r="N3470" s="16"/>
      <c r="AA3470" s="20"/>
      <c r="AB3470" s="20"/>
      <c r="AC3470" s="20"/>
      <c r="AD3470" s="20"/>
      <c r="AE3470" s="20"/>
      <c r="AF3470" s="20"/>
      <c r="AG3470" s="20"/>
      <c r="AH3470" s="20"/>
    </row>
    <row r="3471" spans="1:34" s="1" customFormat="1">
      <c r="A3471" s="96"/>
      <c r="B3471" s="96"/>
      <c r="C3471" s="470"/>
      <c r="D3471" s="96"/>
      <c r="E3471" s="96"/>
      <c r="F3471" s="96"/>
      <c r="G3471" s="96"/>
      <c r="H3471" s="96"/>
      <c r="I3471" s="16"/>
      <c r="J3471" s="16"/>
      <c r="K3471" s="32"/>
      <c r="L3471" s="16"/>
      <c r="M3471" s="16"/>
      <c r="N3471" s="16"/>
      <c r="AA3471" s="20"/>
      <c r="AB3471" s="20"/>
      <c r="AC3471" s="20"/>
      <c r="AD3471" s="20"/>
      <c r="AE3471" s="20"/>
      <c r="AF3471" s="20"/>
      <c r="AG3471" s="20"/>
      <c r="AH3471" s="20"/>
    </row>
    <row r="3472" spans="1:34" s="1" customFormat="1">
      <c r="A3472" s="96"/>
      <c r="B3472" s="96"/>
      <c r="C3472" s="470"/>
      <c r="D3472" s="96"/>
      <c r="E3472" s="96"/>
      <c r="F3472" s="96"/>
      <c r="G3472" s="96"/>
      <c r="H3472" s="96"/>
      <c r="I3472" s="16"/>
      <c r="J3472" s="16"/>
      <c r="K3472" s="32"/>
      <c r="L3472" s="16"/>
      <c r="M3472" s="16"/>
      <c r="N3472" s="16"/>
      <c r="AA3472" s="20"/>
      <c r="AB3472" s="20"/>
      <c r="AC3472" s="20"/>
      <c r="AD3472" s="20"/>
      <c r="AE3472" s="20"/>
      <c r="AF3472" s="20"/>
      <c r="AG3472" s="20"/>
      <c r="AH3472" s="20"/>
    </row>
    <row r="3473" spans="1:34" s="1" customFormat="1">
      <c r="A3473" s="96"/>
      <c r="B3473" s="96"/>
      <c r="C3473" s="470"/>
      <c r="D3473" s="96"/>
      <c r="E3473" s="96"/>
      <c r="F3473" s="96"/>
      <c r="G3473" s="96"/>
      <c r="H3473" s="96"/>
      <c r="I3473" s="16"/>
      <c r="J3473" s="16"/>
      <c r="K3473" s="32"/>
      <c r="L3473" s="16"/>
      <c r="M3473" s="16"/>
      <c r="N3473" s="16"/>
      <c r="AA3473" s="20"/>
      <c r="AB3473" s="20"/>
      <c r="AC3473" s="20"/>
      <c r="AD3473" s="20"/>
      <c r="AE3473" s="20"/>
      <c r="AF3473" s="20"/>
      <c r="AG3473" s="20"/>
      <c r="AH3473" s="20"/>
    </row>
    <row r="3474" spans="1:34" s="1" customFormat="1">
      <c r="A3474" s="96"/>
      <c r="B3474" s="96"/>
      <c r="C3474" s="470"/>
      <c r="D3474" s="96"/>
      <c r="E3474" s="96"/>
      <c r="F3474" s="96"/>
      <c r="G3474" s="96"/>
      <c r="H3474" s="96"/>
      <c r="I3474" s="16"/>
      <c r="J3474" s="16"/>
      <c r="K3474" s="32"/>
      <c r="L3474" s="16"/>
      <c r="M3474" s="16"/>
      <c r="N3474" s="16"/>
      <c r="AA3474" s="20"/>
      <c r="AB3474" s="20"/>
      <c r="AC3474" s="20"/>
      <c r="AD3474" s="20"/>
      <c r="AE3474" s="20"/>
      <c r="AF3474" s="20"/>
      <c r="AG3474" s="20"/>
      <c r="AH3474" s="20"/>
    </row>
    <row r="3475" spans="1:34" s="1" customFormat="1">
      <c r="A3475" s="96"/>
      <c r="B3475" s="96"/>
      <c r="C3475" s="470"/>
      <c r="D3475" s="96"/>
      <c r="E3475" s="96"/>
      <c r="F3475" s="96"/>
      <c r="G3475" s="96"/>
      <c r="H3475" s="96"/>
      <c r="I3475" s="16"/>
      <c r="J3475" s="16"/>
      <c r="K3475" s="32"/>
      <c r="L3475" s="16"/>
      <c r="M3475" s="16"/>
      <c r="N3475" s="16"/>
      <c r="AA3475" s="20"/>
      <c r="AB3475" s="20"/>
      <c r="AC3475" s="20"/>
      <c r="AD3475" s="20"/>
      <c r="AE3475" s="20"/>
      <c r="AF3475" s="20"/>
      <c r="AG3475" s="20"/>
      <c r="AH3475" s="20"/>
    </row>
    <row r="3476" spans="1:34" s="1" customFormat="1">
      <c r="A3476" s="96"/>
      <c r="B3476" s="96"/>
      <c r="C3476" s="470"/>
      <c r="D3476" s="96"/>
      <c r="E3476" s="96"/>
      <c r="F3476" s="96"/>
      <c r="G3476" s="96"/>
      <c r="H3476" s="96"/>
      <c r="I3476" s="16"/>
      <c r="J3476" s="16"/>
      <c r="K3476" s="32"/>
      <c r="L3476" s="16"/>
      <c r="M3476" s="16"/>
      <c r="N3476" s="16"/>
      <c r="AA3476" s="20"/>
      <c r="AB3476" s="20"/>
      <c r="AC3476" s="20"/>
      <c r="AD3476" s="20"/>
      <c r="AE3476" s="20"/>
      <c r="AF3476" s="20"/>
      <c r="AG3476" s="20"/>
      <c r="AH3476" s="20"/>
    </row>
    <row r="3477" spans="1:34" s="1" customFormat="1">
      <c r="A3477" s="96"/>
      <c r="B3477" s="96"/>
      <c r="C3477" s="470"/>
      <c r="D3477" s="96"/>
      <c r="E3477" s="96"/>
      <c r="F3477" s="96"/>
      <c r="G3477" s="96"/>
      <c r="H3477" s="96"/>
      <c r="I3477" s="16"/>
      <c r="J3477" s="16"/>
      <c r="K3477" s="32"/>
      <c r="L3477" s="16"/>
      <c r="M3477" s="16"/>
      <c r="N3477" s="16"/>
      <c r="AA3477" s="20"/>
      <c r="AB3477" s="20"/>
      <c r="AC3477" s="20"/>
      <c r="AD3477" s="20"/>
      <c r="AE3477" s="20"/>
      <c r="AF3477" s="20"/>
      <c r="AG3477" s="20"/>
      <c r="AH3477" s="20"/>
    </row>
    <row r="3478" spans="1:34" s="1" customFormat="1">
      <c r="A3478" s="96"/>
      <c r="B3478" s="96"/>
      <c r="C3478" s="470"/>
      <c r="D3478" s="96"/>
      <c r="E3478" s="96"/>
      <c r="F3478" s="96"/>
      <c r="G3478" s="96"/>
      <c r="H3478" s="96"/>
      <c r="I3478" s="16"/>
      <c r="J3478" s="16"/>
      <c r="K3478" s="32"/>
      <c r="L3478" s="16"/>
      <c r="M3478" s="16"/>
      <c r="N3478" s="16"/>
      <c r="AA3478" s="20"/>
      <c r="AB3478" s="20"/>
      <c r="AC3478" s="20"/>
      <c r="AD3478" s="20"/>
      <c r="AE3478" s="20"/>
      <c r="AF3478" s="20"/>
      <c r="AG3478" s="20"/>
      <c r="AH3478" s="20"/>
    </row>
    <row r="3479" spans="1:34" s="1" customFormat="1">
      <c r="A3479" s="96"/>
      <c r="B3479" s="96"/>
      <c r="C3479" s="470"/>
      <c r="D3479" s="96"/>
      <c r="E3479" s="96"/>
      <c r="F3479" s="96"/>
      <c r="G3479" s="96"/>
      <c r="H3479" s="96"/>
      <c r="I3479" s="16"/>
      <c r="J3479" s="16"/>
      <c r="K3479" s="32"/>
      <c r="L3479" s="16"/>
      <c r="M3479" s="16"/>
      <c r="N3479" s="16"/>
      <c r="AA3479" s="20"/>
      <c r="AB3479" s="20"/>
      <c r="AC3479" s="20"/>
      <c r="AD3479" s="20"/>
      <c r="AE3479" s="20"/>
      <c r="AF3479" s="20"/>
      <c r="AG3479" s="20"/>
      <c r="AH3479" s="20"/>
    </row>
    <row r="3480" spans="1:34" s="1" customFormat="1">
      <c r="A3480" s="96"/>
      <c r="B3480" s="96"/>
      <c r="C3480" s="470"/>
      <c r="D3480" s="96"/>
      <c r="E3480" s="96"/>
      <c r="F3480" s="96"/>
      <c r="G3480" s="96"/>
      <c r="H3480" s="96"/>
      <c r="I3480" s="16"/>
      <c r="J3480" s="16"/>
      <c r="K3480" s="32"/>
      <c r="L3480" s="16"/>
      <c r="M3480" s="16"/>
      <c r="N3480" s="16"/>
      <c r="AA3480" s="20"/>
      <c r="AB3480" s="20"/>
      <c r="AC3480" s="20"/>
      <c r="AD3480" s="20"/>
      <c r="AE3480" s="20"/>
      <c r="AF3480" s="20"/>
      <c r="AG3480" s="20"/>
      <c r="AH3480" s="20"/>
    </row>
    <row r="3481" spans="1:34" s="1" customFormat="1">
      <c r="A3481" s="96"/>
      <c r="B3481" s="96"/>
      <c r="C3481" s="470"/>
      <c r="D3481" s="96"/>
      <c r="E3481" s="96"/>
      <c r="F3481" s="96"/>
      <c r="G3481" s="96"/>
      <c r="H3481" s="96"/>
      <c r="I3481" s="16"/>
      <c r="J3481" s="16"/>
      <c r="K3481" s="32"/>
      <c r="L3481" s="16"/>
      <c r="M3481" s="16"/>
      <c r="N3481" s="16"/>
      <c r="AA3481" s="20"/>
      <c r="AB3481" s="20"/>
      <c r="AC3481" s="20"/>
      <c r="AD3481" s="20"/>
      <c r="AE3481" s="20"/>
      <c r="AF3481" s="20"/>
      <c r="AG3481" s="20"/>
      <c r="AH3481" s="20"/>
    </row>
    <row r="3482" spans="1:34" s="1" customFormat="1">
      <c r="A3482" s="96"/>
      <c r="B3482" s="96"/>
      <c r="C3482" s="470"/>
      <c r="D3482" s="96"/>
      <c r="E3482" s="96"/>
      <c r="F3482" s="96"/>
      <c r="G3482" s="96"/>
      <c r="H3482" s="96"/>
      <c r="I3482" s="16"/>
      <c r="J3482" s="16"/>
      <c r="K3482" s="32"/>
      <c r="L3482" s="16"/>
      <c r="M3482" s="16"/>
      <c r="N3482" s="16"/>
      <c r="AA3482" s="20"/>
      <c r="AB3482" s="20"/>
      <c r="AC3482" s="20"/>
      <c r="AD3482" s="20"/>
      <c r="AE3482" s="20"/>
      <c r="AF3482" s="20"/>
      <c r="AG3482" s="20"/>
      <c r="AH3482" s="20"/>
    </row>
    <row r="3483" spans="1:34" s="1" customFormat="1">
      <c r="A3483" s="96"/>
      <c r="B3483" s="96"/>
      <c r="C3483" s="470"/>
      <c r="D3483" s="96"/>
      <c r="E3483" s="96"/>
      <c r="F3483" s="96"/>
      <c r="G3483" s="96"/>
      <c r="H3483" s="96"/>
      <c r="I3483" s="16"/>
      <c r="J3483" s="16"/>
      <c r="K3483" s="32"/>
      <c r="L3483" s="16"/>
      <c r="M3483" s="16"/>
      <c r="N3483" s="16"/>
      <c r="AA3483" s="20"/>
      <c r="AB3483" s="20"/>
      <c r="AC3483" s="20"/>
      <c r="AD3483" s="20"/>
      <c r="AE3483" s="20"/>
      <c r="AF3483" s="20"/>
      <c r="AG3483" s="20"/>
      <c r="AH3483" s="20"/>
    </row>
    <row r="3484" spans="1:34" s="1" customFormat="1">
      <c r="A3484" s="96"/>
      <c r="B3484" s="96"/>
      <c r="C3484" s="470"/>
      <c r="D3484" s="96"/>
      <c r="E3484" s="96"/>
      <c r="F3484" s="96"/>
      <c r="G3484" s="96"/>
      <c r="H3484" s="96"/>
      <c r="I3484" s="16"/>
      <c r="J3484" s="16"/>
      <c r="K3484" s="32"/>
      <c r="L3484" s="16"/>
      <c r="M3484" s="16"/>
      <c r="N3484" s="16"/>
      <c r="AA3484" s="20"/>
      <c r="AB3484" s="20"/>
      <c r="AC3484" s="20"/>
      <c r="AD3484" s="20"/>
      <c r="AE3484" s="20"/>
      <c r="AF3484" s="20"/>
      <c r="AG3484" s="20"/>
      <c r="AH3484" s="20"/>
    </row>
    <row r="3485" spans="1:34" s="1" customFormat="1">
      <c r="A3485" s="96"/>
      <c r="B3485" s="96"/>
      <c r="C3485" s="470"/>
      <c r="D3485" s="96"/>
      <c r="E3485" s="96"/>
      <c r="F3485" s="96"/>
      <c r="G3485" s="96"/>
      <c r="H3485" s="96"/>
      <c r="I3485" s="16"/>
      <c r="J3485" s="16"/>
      <c r="K3485" s="32"/>
      <c r="L3485" s="16"/>
      <c r="M3485" s="16"/>
      <c r="N3485" s="16"/>
      <c r="AA3485" s="20"/>
      <c r="AB3485" s="20"/>
      <c r="AC3485" s="20"/>
      <c r="AD3485" s="20"/>
      <c r="AE3485" s="20"/>
      <c r="AF3485" s="20"/>
      <c r="AG3485" s="20"/>
      <c r="AH3485" s="20"/>
    </row>
    <row r="3486" spans="1:34" s="1" customFormat="1">
      <c r="A3486" s="96"/>
      <c r="B3486" s="96"/>
      <c r="C3486" s="470"/>
      <c r="D3486" s="96"/>
      <c r="E3486" s="96"/>
      <c r="F3486" s="96"/>
      <c r="G3486" s="96"/>
      <c r="H3486" s="96"/>
      <c r="I3486" s="16"/>
      <c r="J3486" s="16"/>
      <c r="K3486" s="32"/>
      <c r="L3486" s="16"/>
      <c r="M3486" s="16"/>
      <c r="N3486" s="16"/>
      <c r="AA3486" s="20"/>
      <c r="AB3486" s="20"/>
      <c r="AC3486" s="20"/>
      <c r="AD3486" s="20"/>
      <c r="AE3486" s="20"/>
      <c r="AF3486" s="20"/>
      <c r="AG3486" s="20"/>
      <c r="AH3486" s="20"/>
    </row>
    <row r="3487" spans="1:34" s="1" customFormat="1">
      <c r="A3487" s="96"/>
      <c r="B3487" s="96"/>
      <c r="C3487" s="470"/>
      <c r="D3487" s="96"/>
      <c r="E3487" s="96"/>
      <c r="F3487" s="96"/>
      <c r="G3487" s="96"/>
      <c r="H3487" s="96"/>
      <c r="I3487" s="16"/>
      <c r="J3487" s="16"/>
      <c r="K3487" s="32"/>
      <c r="L3487" s="16"/>
      <c r="M3487" s="16"/>
      <c r="N3487" s="16"/>
      <c r="AA3487" s="20"/>
      <c r="AB3487" s="20"/>
      <c r="AC3487" s="20"/>
      <c r="AD3487" s="20"/>
      <c r="AE3487" s="20"/>
      <c r="AF3487" s="20"/>
      <c r="AG3487" s="20"/>
      <c r="AH3487" s="20"/>
    </row>
    <row r="3488" spans="1:34" s="1" customFormat="1">
      <c r="A3488" s="96"/>
      <c r="B3488" s="96"/>
      <c r="C3488" s="470"/>
      <c r="D3488" s="96"/>
      <c r="E3488" s="96"/>
      <c r="F3488" s="96"/>
      <c r="G3488" s="96"/>
      <c r="H3488" s="96"/>
      <c r="I3488" s="16"/>
      <c r="J3488" s="16"/>
      <c r="K3488" s="32"/>
      <c r="L3488" s="16"/>
      <c r="M3488" s="16"/>
      <c r="N3488" s="16"/>
      <c r="AA3488" s="20"/>
      <c r="AB3488" s="20"/>
      <c r="AC3488" s="20"/>
      <c r="AD3488" s="20"/>
      <c r="AE3488" s="20"/>
      <c r="AF3488" s="20"/>
      <c r="AG3488" s="20"/>
      <c r="AH3488" s="20"/>
    </row>
    <row r="3489" spans="1:34" s="1" customFormat="1">
      <c r="A3489" s="96"/>
      <c r="B3489" s="96"/>
      <c r="C3489" s="470"/>
      <c r="D3489" s="96"/>
      <c r="E3489" s="96"/>
      <c r="F3489" s="96"/>
      <c r="G3489" s="96"/>
      <c r="H3489" s="96"/>
      <c r="I3489" s="16"/>
      <c r="J3489" s="16"/>
      <c r="K3489" s="32"/>
      <c r="L3489" s="16"/>
      <c r="M3489" s="16"/>
      <c r="N3489" s="16"/>
      <c r="AA3489" s="20"/>
      <c r="AB3489" s="20"/>
      <c r="AC3489" s="20"/>
      <c r="AD3489" s="20"/>
      <c r="AE3489" s="20"/>
      <c r="AF3489" s="20"/>
      <c r="AG3489" s="20"/>
      <c r="AH3489" s="20"/>
    </row>
    <row r="3490" spans="1:34" s="1" customFormat="1">
      <c r="A3490" s="96"/>
      <c r="B3490" s="96"/>
      <c r="C3490" s="470"/>
      <c r="D3490" s="96"/>
      <c r="E3490" s="96"/>
      <c r="F3490" s="96"/>
      <c r="G3490" s="96"/>
      <c r="H3490" s="96"/>
      <c r="I3490" s="16"/>
      <c r="J3490" s="16"/>
      <c r="K3490" s="32"/>
      <c r="L3490" s="16"/>
      <c r="M3490" s="16"/>
      <c r="N3490" s="16"/>
      <c r="AA3490" s="20"/>
      <c r="AB3490" s="20"/>
      <c r="AC3490" s="20"/>
      <c r="AD3490" s="20"/>
      <c r="AE3490" s="20"/>
      <c r="AF3490" s="20"/>
      <c r="AG3490" s="20"/>
      <c r="AH3490" s="20"/>
    </row>
    <row r="3491" spans="1:34" s="1" customFormat="1">
      <c r="A3491" s="96"/>
      <c r="B3491" s="96"/>
      <c r="C3491" s="470"/>
      <c r="D3491" s="96"/>
      <c r="E3491" s="96"/>
      <c r="F3491" s="96"/>
      <c r="G3491" s="96"/>
      <c r="H3491" s="96"/>
      <c r="I3491" s="16"/>
      <c r="J3491" s="16"/>
      <c r="K3491" s="32"/>
      <c r="L3491" s="16"/>
      <c r="M3491" s="16"/>
      <c r="N3491" s="16"/>
      <c r="AA3491" s="20"/>
      <c r="AB3491" s="20"/>
      <c r="AC3491" s="20"/>
      <c r="AD3491" s="20"/>
      <c r="AE3491" s="20"/>
      <c r="AF3491" s="20"/>
      <c r="AG3491" s="20"/>
      <c r="AH3491" s="20"/>
    </row>
    <row r="3492" spans="1:34" s="1" customFormat="1">
      <c r="A3492" s="96"/>
      <c r="B3492" s="96"/>
      <c r="C3492" s="470"/>
      <c r="D3492" s="96"/>
      <c r="E3492" s="96"/>
      <c r="F3492" s="96"/>
      <c r="G3492" s="96"/>
      <c r="H3492" s="96"/>
      <c r="I3492" s="16"/>
      <c r="J3492" s="16"/>
      <c r="K3492" s="32"/>
      <c r="L3492" s="16"/>
      <c r="M3492" s="16"/>
      <c r="N3492" s="16"/>
      <c r="AA3492" s="20"/>
      <c r="AB3492" s="20"/>
      <c r="AC3492" s="20"/>
      <c r="AD3492" s="20"/>
      <c r="AE3492" s="20"/>
      <c r="AF3492" s="20"/>
      <c r="AG3492" s="20"/>
      <c r="AH3492" s="20"/>
    </row>
    <row r="3493" spans="1:34" s="1" customFormat="1">
      <c r="A3493" s="96"/>
      <c r="B3493" s="96"/>
      <c r="C3493" s="470"/>
      <c r="D3493" s="96"/>
      <c r="E3493" s="96"/>
      <c r="F3493" s="96"/>
      <c r="G3493" s="96"/>
      <c r="H3493" s="96"/>
      <c r="I3493" s="16"/>
      <c r="J3493" s="16"/>
      <c r="K3493" s="32"/>
      <c r="L3493" s="16"/>
      <c r="M3493" s="16"/>
      <c r="N3493" s="16"/>
      <c r="AA3493" s="20"/>
      <c r="AB3493" s="20"/>
      <c r="AC3493" s="20"/>
      <c r="AD3493" s="20"/>
      <c r="AE3493" s="20"/>
      <c r="AF3493" s="20"/>
      <c r="AG3493" s="20"/>
      <c r="AH3493" s="20"/>
    </row>
    <row r="3494" spans="1:34" s="1" customFormat="1">
      <c r="A3494" s="96"/>
      <c r="B3494" s="96"/>
      <c r="C3494" s="470"/>
      <c r="D3494" s="96"/>
      <c r="E3494" s="96"/>
      <c r="F3494" s="96"/>
      <c r="G3494" s="96"/>
      <c r="H3494" s="96"/>
      <c r="I3494" s="16"/>
      <c r="J3494" s="16"/>
      <c r="K3494" s="32"/>
      <c r="L3494" s="16"/>
      <c r="M3494" s="16"/>
      <c r="N3494" s="16"/>
      <c r="AA3494" s="20"/>
      <c r="AB3494" s="20"/>
      <c r="AC3494" s="20"/>
      <c r="AD3494" s="20"/>
      <c r="AE3494" s="20"/>
      <c r="AF3494" s="20"/>
      <c r="AG3494" s="20"/>
      <c r="AH3494" s="20"/>
    </row>
    <row r="3495" spans="1:34" s="1" customFormat="1">
      <c r="A3495" s="96"/>
      <c r="B3495" s="96"/>
      <c r="C3495" s="470"/>
      <c r="D3495" s="96"/>
      <c r="E3495" s="96"/>
      <c r="F3495" s="96"/>
      <c r="G3495" s="96"/>
      <c r="H3495" s="96"/>
      <c r="I3495" s="16"/>
      <c r="J3495" s="16"/>
      <c r="K3495" s="32"/>
      <c r="L3495" s="16"/>
      <c r="M3495" s="16"/>
      <c r="N3495" s="16"/>
      <c r="AA3495" s="20"/>
      <c r="AB3495" s="20"/>
      <c r="AC3495" s="20"/>
      <c r="AD3495" s="20"/>
      <c r="AE3495" s="20"/>
      <c r="AF3495" s="20"/>
      <c r="AG3495" s="20"/>
      <c r="AH3495" s="20"/>
    </row>
    <row r="3496" spans="1:34" s="1" customFormat="1">
      <c r="A3496" s="96"/>
      <c r="B3496" s="96"/>
      <c r="C3496" s="470"/>
      <c r="D3496" s="96"/>
      <c r="E3496" s="96"/>
      <c r="F3496" s="96"/>
      <c r="G3496" s="96"/>
      <c r="H3496" s="96"/>
      <c r="I3496" s="16"/>
      <c r="J3496" s="16"/>
      <c r="K3496" s="32"/>
      <c r="L3496" s="16"/>
      <c r="M3496" s="16"/>
      <c r="N3496" s="16"/>
      <c r="AA3496" s="20"/>
      <c r="AB3496" s="20"/>
      <c r="AC3496" s="20"/>
      <c r="AD3496" s="20"/>
      <c r="AE3496" s="20"/>
      <c r="AF3496" s="20"/>
      <c r="AG3496" s="20"/>
      <c r="AH3496" s="20"/>
    </row>
    <row r="3497" spans="1:34" s="1" customFormat="1">
      <c r="A3497" s="96"/>
      <c r="B3497" s="96"/>
      <c r="C3497" s="470"/>
      <c r="D3497" s="96"/>
      <c r="E3497" s="96"/>
      <c r="F3497" s="96"/>
      <c r="G3497" s="96"/>
      <c r="H3497" s="96"/>
      <c r="I3497" s="16"/>
      <c r="J3497" s="16"/>
      <c r="K3497" s="32"/>
      <c r="L3497" s="16"/>
      <c r="M3497" s="16"/>
      <c r="N3497" s="16"/>
      <c r="AA3497" s="20"/>
      <c r="AB3497" s="20"/>
      <c r="AC3497" s="20"/>
      <c r="AD3497" s="20"/>
      <c r="AE3497" s="20"/>
      <c r="AF3497" s="20"/>
      <c r="AG3497" s="20"/>
      <c r="AH3497" s="20"/>
    </row>
    <row r="3498" spans="1:34" s="1" customFormat="1">
      <c r="A3498" s="96"/>
      <c r="B3498" s="96"/>
      <c r="C3498" s="470"/>
      <c r="D3498" s="96"/>
      <c r="E3498" s="96"/>
      <c r="F3498" s="96"/>
      <c r="G3498" s="96"/>
      <c r="H3498" s="96"/>
      <c r="I3498" s="16"/>
      <c r="J3498" s="16"/>
      <c r="K3498" s="32"/>
      <c r="L3498" s="16"/>
      <c r="M3498" s="16"/>
      <c r="N3498" s="16"/>
      <c r="AA3498" s="20"/>
      <c r="AB3498" s="20"/>
      <c r="AC3498" s="20"/>
      <c r="AD3498" s="20"/>
      <c r="AE3498" s="20"/>
      <c r="AF3498" s="20"/>
      <c r="AG3498" s="20"/>
      <c r="AH3498" s="20"/>
    </row>
    <row r="3499" spans="1:34" s="1" customFormat="1">
      <c r="A3499" s="96"/>
      <c r="B3499" s="96"/>
      <c r="C3499" s="470"/>
      <c r="D3499" s="96"/>
      <c r="E3499" s="96"/>
      <c r="F3499" s="96"/>
      <c r="G3499" s="96"/>
      <c r="H3499" s="96"/>
      <c r="I3499" s="16"/>
      <c r="J3499" s="16"/>
      <c r="K3499" s="32"/>
      <c r="L3499" s="16"/>
      <c r="M3499" s="16"/>
      <c r="N3499" s="16"/>
      <c r="AA3499" s="20"/>
      <c r="AB3499" s="20"/>
      <c r="AC3499" s="20"/>
      <c r="AD3499" s="20"/>
      <c r="AE3499" s="20"/>
      <c r="AF3499" s="20"/>
      <c r="AG3499" s="20"/>
      <c r="AH3499" s="20"/>
    </row>
    <row r="3500" spans="1:34" s="1" customFormat="1">
      <c r="A3500" s="96"/>
      <c r="B3500" s="96"/>
      <c r="C3500" s="470"/>
      <c r="D3500" s="96"/>
      <c r="E3500" s="96"/>
      <c r="F3500" s="96"/>
      <c r="G3500" s="96"/>
      <c r="H3500" s="96"/>
      <c r="I3500" s="16"/>
      <c r="J3500" s="16"/>
      <c r="K3500" s="32"/>
      <c r="L3500" s="16"/>
      <c r="M3500" s="16"/>
      <c r="N3500" s="16"/>
      <c r="AA3500" s="20"/>
      <c r="AB3500" s="20"/>
      <c r="AC3500" s="20"/>
      <c r="AD3500" s="20"/>
      <c r="AE3500" s="20"/>
      <c r="AF3500" s="20"/>
      <c r="AG3500" s="20"/>
      <c r="AH3500" s="20"/>
    </row>
    <row r="3501" spans="1:34" s="1" customFormat="1">
      <c r="A3501" s="96"/>
      <c r="B3501" s="96"/>
      <c r="C3501" s="470"/>
      <c r="D3501" s="96"/>
      <c r="E3501" s="96"/>
      <c r="F3501" s="96"/>
      <c r="G3501" s="96"/>
      <c r="H3501" s="96"/>
      <c r="I3501" s="16"/>
      <c r="J3501" s="16"/>
      <c r="K3501" s="32"/>
      <c r="L3501" s="16"/>
      <c r="M3501" s="16"/>
      <c r="N3501" s="16"/>
      <c r="AA3501" s="20"/>
      <c r="AB3501" s="20"/>
      <c r="AC3501" s="20"/>
      <c r="AD3501" s="20"/>
      <c r="AE3501" s="20"/>
      <c r="AF3501" s="20"/>
      <c r="AG3501" s="20"/>
      <c r="AH3501" s="20"/>
    </row>
    <row r="3502" spans="1:34" s="1" customFormat="1">
      <c r="A3502" s="96"/>
      <c r="B3502" s="96"/>
      <c r="C3502" s="470"/>
      <c r="D3502" s="96"/>
      <c r="E3502" s="96"/>
      <c r="F3502" s="96"/>
      <c r="G3502" s="96"/>
      <c r="H3502" s="96"/>
      <c r="I3502" s="16"/>
      <c r="J3502" s="16"/>
      <c r="K3502" s="32"/>
      <c r="L3502" s="16"/>
      <c r="M3502" s="16"/>
      <c r="N3502" s="16"/>
      <c r="AA3502" s="20"/>
      <c r="AB3502" s="20"/>
      <c r="AC3502" s="20"/>
      <c r="AD3502" s="20"/>
      <c r="AE3502" s="20"/>
      <c r="AF3502" s="20"/>
      <c r="AG3502" s="20"/>
      <c r="AH3502" s="20"/>
    </row>
    <row r="3503" spans="1:34" s="1" customFormat="1">
      <c r="A3503" s="96"/>
      <c r="B3503" s="96"/>
      <c r="C3503" s="470"/>
      <c r="D3503" s="96"/>
      <c r="E3503" s="96"/>
      <c r="F3503" s="96"/>
      <c r="G3503" s="96"/>
      <c r="H3503" s="96"/>
      <c r="I3503" s="16"/>
      <c r="J3503" s="16"/>
      <c r="K3503" s="32"/>
      <c r="L3503" s="16"/>
      <c r="M3503" s="16"/>
      <c r="N3503" s="16"/>
      <c r="AA3503" s="20"/>
      <c r="AB3503" s="20"/>
      <c r="AC3503" s="20"/>
      <c r="AD3503" s="20"/>
      <c r="AE3503" s="20"/>
      <c r="AF3503" s="20"/>
      <c r="AG3503" s="20"/>
      <c r="AH3503" s="20"/>
    </row>
    <row r="3504" spans="1:34" s="1" customFormat="1">
      <c r="A3504" s="96"/>
      <c r="B3504" s="96"/>
      <c r="C3504" s="470"/>
      <c r="D3504" s="96"/>
      <c r="E3504" s="96"/>
      <c r="F3504" s="96"/>
      <c r="G3504" s="96"/>
      <c r="H3504" s="96"/>
      <c r="I3504" s="16"/>
      <c r="J3504" s="16"/>
      <c r="K3504" s="32"/>
      <c r="L3504" s="16"/>
      <c r="M3504" s="16"/>
      <c r="N3504" s="16"/>
      <c r="AA3504" s="20"/>
      <c r="AB3504" s="20"/>
      <c r="AC3504" s="20"/>
      <c r="AD3504" s="20"/>
      <c r="AE3504" s="20"/>
      <c r="AF3504" s="20"/>
      <c r="AG3504" s="20"/>
      <c r="AH3504" s="20"/>
    </row>
    <row r="3505" spans="1:34" s="1" customFormat="1">
      <c r="A3505" s="96"/>
      <c r="B3505" s="96"/>
      <c r="C3505" s="470"/>
      <c r="D3505" s="96"/>
      <c r="E3505" s="96"/>
      <c r="F3505" s="96"/>
      <c r="G3505" s="96"/>
      <c r="H3505" s="96"/>
      <c r="I3505" s="16"/>
      <c r="J3505" s="16"/>
      <c r="K3505" s="32"/>
      <c r="L3505" s="16"/>
      <c r="M3505" s="16"/>
      <c r="N3505" s="16"/>
      <c r="AA3505" s="20"/>
      <c r="AB3505" s="20"/>
      <c r="AC3505" s="20"/>
      <c r="AD3505" s="20"/>
      <c r="AE3505" s="20"/>
      <c r="AF3505" s="20"/>
      <c r="AG3505" s="20"/>
      <c r="AH3505" s="20"/>
    </row>
    <row r="3506" spans="1:34" s="1" customFormat="1">
      <c r="A3506" s="96"/>
      <c r="B3506" s="96"/>
      <c r="C3506" s="470"/>
      <c r="D3506" s="96"/>
      <c r="E3506" s="96"/>
      <c r="F3506" s="96"/>
      <c r="G3506" s="96"/>
      <c r="H3506" s="96"/>
      <c r="I3506" s="16"/>
      <c r="J3506" s="16"/>
      <c r="K3506" s="32"/>
      <c r="L3506" s="16"/>
      <c r="M3506" s="16"/>
      <c r="N3506" s="16"/>
      <c r="AA3506" s="20"/>
      <c r="AB3506" s="20"/>
      <c r="AC3506" s="20"/>
      <c r="AD3506" s="20"/>
      <c r="AE3506" s="20"/>
      <c r="AF3506" s="20"/>
      <c r="AG3506" s="20"/>
      <c r="AH3506" s="20"/>
    </row>
    <row r="3507" spans="1:34" s="1" customFormat="1">
      <c r="A3507" s="96"/>
      <c r="B3507" s="96"/>
      <c r="C3507" s="470"/>
      <c r="D3507" s="96"/>
      <c r="E3507" s="96"/>
      <c r="F3507" s="96"/>
      <c r="G3507" s="96"/>
      <c r="H3507" s="96"/>
      <c r="I3507" s="16"/>
      <c r="J3507" s="16"/>
      <c r="K3507" s="32"/>
      <c r="L3507" s="16"/>
      <c r="M3507" s="16"/>
      <c r="N3507" s="16"/>
      <c r="AA3507" s="20"/>
      <c r="AB3507" s="20"/>
      <c r="AC3507" s="20"/>
      <c r="AD3507" s="20"/>
      <c r="AE3507" s="20"/>
      <c r="AF3507" s="20"/>
      <c r="AG3507" s="20"/>
      <c r="AH3507" s="20"/>
    </row>
    <row r="3508" spans="1:34" s="1" customFormat="1">
      <c r="A3508" s="96"/>
      <c r="B3508" s="96"/>
      <c r="C3508" s="470"/>
      <c r="D3508" s="96"/>
      <c r="E3508" s="96"/>
      <c r="F3508" s="96"/>
      <c r="G3508" s="96"/>
      <c r="H3508" s="96"/>
      <c r="I3508" s="16"/>
      <c r="J3508" s="16"/>
      <c r="K3508" s="32"/>
      <c r="L3508" s="16"/>
      <c r="M3508" s="16"/>
      <c r="N3508" s="16"/>
      <c r="AA3508" s="20"/>
      <c r="AB3508" s="20"/>
      <c r="AC3508" s="20"/>
      <c r="AD3508" s="20"/>
      <c r="AE3508" s="20"/>
      <c r="AF3508" s="20"/>
      <c r="AG3508" s="20"/>
      <c r="AH3508" s="20"/>
    </row>
    <row r="3509" spans="1:34" s="1" customFormat="1">
      <c r="A3509" s="96"/>
      <c r="B3509" s="96"/>
      <c r="C3509" s="470"/>
      <c r="D3509" s="96"/>
      <c r="E3509" s="96"/>
      <c r="F3509" s="96"/>
      <c r="G3509" s="96"/>
      <c r="H3509" s="96"/>
      <c r="I3509" s="16"/>
      <c r="J3509" s="16"/>
      <c r="K3509" s="32"/>
      <c r="L3509" s="16"/>
      <c r="M3509" s="16"/>
      <c r="N3509" s="16"/>
      <c r="AA3509" s="20"/>
      <c r="AB3509" s="20"/>
      <c r="AC3509" s="20"/>
      <c r="AD3509" s="20"/>
      <c r="AE3509" s="20"/>
      <c r="AF3509" s="20"/>
      <c r="AG3509" s="20"/>
      <c r="AH3509" s="20"/>
    </row>
    <row r="3510" spans="1:34" s="1" customFormat="1">
      <c r="A3510" s="96"/>
      <c r="B3510" s="96"/>
      <c r="C3510" s="470"/>
      <c r="D3510" s="96"/>
      <c r="E3510" s="96"/>
      <c r="F3510" s="96"/>
      <c r="G3510" s="96"/>
      <c r="H3510" s="96"/>
      <c r="I3510" s="16"/>
      <c r="J3510" s="16"/>
      <c r="K3510" s="32"/>
      <c r="L3510" s="16"/>
      <c r="M3510" s="16"/>
      <c r="N3510" s="16"/>
      <c r="AA3510" s="20"/>
      <c r="AB3510" s="20"/>
      <c r="AC3510" s="20"/>
      <c r="AD3510" s="20"/>
      <c r="AE3510" s="20"/>
      <c r="AF3510" s="20"/>
      <c r="AG3510" s="20"/>
      <c r="AH3510" s="20"/>
    </row>
    <row r="3511" spans="1:34" s="1" customFormat="1">
      <c r="A3511" s="96"/>
      <c r="B3511" s="96"/>
      <c r="C3511" s="470"/>
      <c r="D3511" s="96"/>
      <c r="E3511" s="96"/>
      <c r="F3511" s="96"/>
      <c r="G3511" s="96"/>
      <c r="H3511" s="96"/>
      <c r="I3511" s="16"/>
      <c r="J3511" s="16"/>
      <c r="K3511" s="32"/>
      <c r="L3511" s="16"/>
      <c r="M3511" s="16"/>
      <c r="N3511" s="16"/>
      <c r="AA3511" s="20"/>
      <c r="AB3511" s="20"/>
      <c r="AC3511" s="20"/>
      <c r="AD3511" s="20"/>
      <c r="AE3511" s="20"/>
      <c r="AF3511" s="20"/>
      <c r="AG3511" s="20"/>
      <c r="AH3511" s="20"/>
    </row>
    <row r="3512" spans="1:34" s="1" customFormat="1">
      <c r="A3512" s="96"/>
      <c r="B3512" s="96"/>
      <c r="C3512" s="470"/>
      <c r="D3512" s="96"/>
      <c r="E3512" s="96"/>
      <c r="F3512" s="96"/>
      <c r="G3512" s="96"/>
      <c r="H3512" s="96"/>
      <c r="I3512" s="16"/>
      <c r="J3512" s="16"/>
      <c r="K3512" s="32"/>
      <c r="L3512" s="16"/>
      <c r="M3512" s="16"/>
      <c r="N3512" s="16"/>
      <c r="AA3512" s="20"/>
      <c r="AB3512" s="20"/>
      <c r="AC3512" s="20"/>
      <c r="AD3512" s="20"/>
      <c r="AE3512" s="20"/>
      <c r="AF3512" s="20"/>
      <c r="AG3512" s="20"/>
      <c r="AH3512" s="20"/>
    </row>
    <row r="3513" spans="1:34" s="1" customFormat="1">
      <c r="A3513" s="96"/>
      <c r="B3513" s="96"/>
      <c r="C3513" s="470"/>
      <c r="D3513" s="96"/>
      <c r="E3513" s="96"/>
      <c r="F3513" s="96"/>
      <c r="G3513" s="96"/>
      <c r="H3513" s="96"/>
      <c r="I3513" s="16"/>
      <c r="J3513" s="16"/>
      <c r="K3513" s="32"/>
      <c r="L3513" s="16"/>
      <c r="M3513" s="16"/>
      <c r="N3513" s="16"/>
      <c r="AA3513" s="20"/>
      <c r="AB3513" s="20"/>
      <c r="AC3513" s="20"/>
      <c r="AD3513" s="20"/>
      <c r="AE3513" s="20"/>
      <c r="AF3513" s="20"/>
      <c r="AG3513" s="20"/>
      <c r="AH3513" s="20"/>
    </row>
    <row r="3514" spans="1:34" s="1" customFormat="1">
      <c r="A3514" s="96"/>
      <c r="B3514" s="96"/>
      <c r="C3514" s="470"/>
      <c r="D3514" s="96"/>
      <c r="E3514" s="96"/>
      <c r="F3514" s="96"/>
      <c r="G3514" s="96"/>
      <c r="H3514" s="96"/>
      <c r="I3514" s="16"/>
      <c r="J3514" s="16"/>
      <c r="K3514" s="32"/>
      <c r="L3514" s="16"/>
      <c r="M3514" s="16"/>
      <c r="N3514" s="16"/>
      <c r="AA3514" s="20"/>
      <c r="AB3514" s="20"/>
      <c r="AC3514" s="20"/>
      <c r="AD3514" s="20"/>
      <c r="AE3514" s="20"/>
      <c r="AF3514" s="20"/>
      <c r="AG3514" s="20"/>
      <c r="AH3514" s="20"/>
    </row>
    <row r="3515" spans="1:34" s="1" customFormat="1">
      <c r="A3515" s="96"/>
      <c r="B3515" s="96"/>
      <c r="C3515" s="470"/>
      <c r="D3515" s="96"/>
      <c r="E3515" s="96"/>
      <c r="F3515" s="96"/>
      <c r="G3515" s="96"/>
      <c r="H3515" s="96"/>
      <c r="I3515" s="16"/>
      <c r="J3515" s="16"/>
      <c r="K3515" s="32"/>
      <c r="L3515" s="16"/>
      <c r="M3515" s="16"/>
      <c r="N3515" s="16"/>
      <c r="AA3515" s="20"/>
      <c r="AB3515" s="20"/>
      <c r="AC3515" s="20"/>
      <c r="AD3515" s="20"/>
      <c r="AE3515" s="20"/>
      <c r="AF3515" s="20"/>
      <c r="AG3515" s="20"/>
      <c r="AH3515" s="20"/>
    </row>
    <row r="3516" spans="1:34" s="1" customFormat="1">
      <c r="A3516" s="96"/>
      <c r="B3516" s="96"/>
      <c r="C3516" s="470"/>
      <c r="D3516" s="96"/>
      <c r="E3516" s="96"/>
      <c r="F3516" s="96"/>
      <c r="G3516" s="96"/>
      <c r="H3516" s="96"/>
      <c r="I3516" s="16"/>
      <c r="J3516" s="16"/>
      <c r="K3516" s="32"/>
      <c r="L3516" s="16"/>
      <c r="M3516" s="16"/>
      <c r="N3516" s="16"/>
      <c r="AA3516" s="20"/>
      <c r="AB3516" s="20"/>
      <c r="AC3516" s="20"/>
      <c r="AD3516" s="20"/>
      <c r="AE3516" s="20"/>
      <c r="AF3516" s="20"/>
      <c r="AG3516" s="20"/>
      <c r="AH3516" s="20"/>
    </row>
    <row r="3517" spans="1:34" s="1" customFormat="1">
      <c r="A3517" s="96"/>
      <c r="B3517" s="96"/>
      <c r="C3517" s="470"/>
      <c r="D3517" s="96"/>
      <c r="E3517" s="96"/>
      <c r="F3517" s="96"/>
      <c r="G3517" s="96"/>
      <c r="H3517" s="96"/>
      <c r="I3517" s="16"/>
      <c r="J3517" s="16"/>
      <c r="K3517" s="32"/>
      <c r="L3517" s="16"/>
      <c r="M3517" s="16"/>
      <c r="N3517" s="16"/>
      <c r="AA3517" s="20"/>
      <c r="AB3517" s="20"/>
      <c r="AC3517" s="20"/>
      <c r="AD3517" s="20"/>
      <c r="AE3517" s="20"/>
      <c r="AF3517" s="20"/>
      <c r="AG3517" s="20"/>
      <c r="AH3517" s="20"/>
    </row>
    <row r="3518" spans="1:34" s="1" customFormat="1">
      <c r="A3518" s="96"/>
      <c r="B3518" s="96"/>
      <c r="C3518" s="470"/>
      <c r="D3518" s="96"/>
      <c r="E3518" s="96"/>
      <c r="F3518" s="96"/>
      <c r="G3518" s="96"/>
      <c r="H3518" s="96"/>
      <c r="I3518" s="16"/>
      <c r="J3518" s="16"/>
      <c r="K3518" s="32"/>
      <c r="L3518" s="16"/>
      <c r="M3518" s="16"/>
      <c r="N3518" s="16"/>
      <c r="AA3518" s="20"/>
      <c r="AB3518" s="20"/>
      <c r="AC3518" s="20"/>
      <c r="AD3518" s="20"/>
      <c r="AE3518" s="20"/>
      <c r="AF3518" s="20"/>
      <c r="AG3518" s="20"/>
      <c r="AH3518" s="20"/>
    </row>
    <row r="3519" spans="1:34" s="1" customFormat="1">
      <c r="A3519" s="96"/>
      <c r="B3519" s="96"/>
      <c r="C3519" s="470"/>
      <c r="D3519" s="96"/>
      <c r="E3519" s="96"/>
      <c r="F3519" s="96"/>
      <c r="G3519" s="96"/>
      <c r="H3519" s="96"/>
      <c r="I3519" s="16"/>
      <c r="J3519" s="16"/>
      <c r="K3519" s="32"/>
      <c r="L3519" s="16"/>
      <c r="M3519" s="16"/>
      <c r="N3519" s="16"/>
      <c r="AA3519" s="20"/>
      <c r="AB3519" s="20"/>
      <c r="AC3519" s="20"/>
      <c r="AD3519" s="20"/>
      <c r="AE3519" s="20"/>
      <c r="AF3519" s="20"/>
      <c r="AG3519" s="20"/>
      <c r="AH3519" s="20"/>
    </row>
    <row r="3520" spans="1:34" s="1" customFormat="1">
      <c r="A3520" s="96"/>
      <c r="B3520" s="96"/>
      <c r="C3520" s="470"/>
      <c r="D3520" s="96"/>
      <c r="E3520" s="96"/>
      <c r="F3520" s="96"/>
      <c r="G3520" s="96"/>
      <c r="H3520" s="96"/>
      <c r="I3520" s="16"/>
      <c r="J3520" s="16"/>
      <c r="K3520" s="32"/>
      <c r="L3520" s="16"/>
      <c r="M3520" s="16"/>
      <c r="N3520" s="16"/>
      <c r="AA3520" s="20"/>
      <c r="AB3520" s="20"/>
      <c r="AC3520" s="20"/>
      <c r="AD3520" s="20"/>
      <c r="AE3520" s="20"/>
      <c r="AF3520" s="20"/>
      <c r="AG3520" s="20"/>
      <c r="AH3520" s="20"/>
    </row>
    <row r="3521" spans="1:34" s="1" customFormat="1">
      <c r="A3521" s="96"/>
      <c r="B3521" s="96"/>
      <c r="C3521" s="470"/>
      <c r="D3521" s="96"/>
      <c r="E3521" s="96"/>
      <c r="F3521" s="96"/>
      <c r="G3521" s="96"/>
      <c r="H3521" s="96"/>
      <c r="I3521" s="16"/>
      <c r="J3521" s="16"/>
      <c r="K3521" s="32"/>
      <c r="L3521" s="16"/>
      <c r="M3521" s="16"/>
      <c r="N3521" s="16"/>
      <c r="AA3521" s="20"/>
      <c r="AB3521" s="20"/>
      <c r="AC3521" s="20"/>
      <c r="AD3521" s="20"/>
      <c r="AE3521" s="20"/>
      <c r="AF3521" s="20"/>
      <c r="AG3521" s="20"/>
      <c r="AH3521" s="20"/>
    </row>
    <row r="3522" spans="1:34" s="1" customFormat="1">
      <c r="A3522" s="96"/>
      <c r="B3522" s="96"/>
      <c r="C3522" s="470"/>
      <c r="D3522" s="96"/>
      <c r="E3522" s="96"/>
      <c r="F3522" s="96"/>
      <c r="G3522" s="96"/>
      <c r="H3522" s="96"/>
      <c r="I3522" s="16"/>
      <c r="J3522" s="16"/>
      <c r="K3522" s="32"/>
      <c r="L3522" s="16"/>
      <c r="M3522" s="16"/>
      <c r="N3522" s="16"/>
      <c r="AA3522" s="20"/>
      <c r="AB3522" s="20"/>
      <c r="AC3522" s="20"/>
      <c r="AD3522" s="20"/>
      <c r="AE3522" s="20"/>
      <c r="AF3522" s="20"/>
      <c r="AG3522" s="20"/>
      <c r="AH3522" s="20"/>
    </row>
    <row r="3523" spans="1:34" s="1" customFormat="1">
      <c r="A3523" s="96"/>
      <c r="B3523" s="96"/>
      <c r="C3523" s="470"/>
      <c r="D3523" s="96"/>
      <c r="E3523" s="96"/>
      <c r="F3523" s="96"/>
      <c r="G3523" s="96"/>
      <c r="H3523" s="96"/>
      <c r="I3523" s="16"/>
      <c r="J3523" s="16"/>
      <c r="K3523" s="32"/>
      <c r="L3523" s="16"/>
      <c r="M3523" s="16"/>
      <c r="N3523" s="16"/>
      <c r="AA3523" s="20"/>
      <c r="AB3523" s="20"/>
      <c r="AC3523" s="20"/>
      <c r="AD3523" s="20"/>
      <c r="AE3523" s="20"/>
      <c r="AF3523" s="20"/>
      <c r="AG3523" s="20"/>
      <c r="AH3523" s="20"/>
    </row>
    <row r="3524" spans="1:34" s="1" customFormat="1">
      <c r="A3524" s="96"/>
      <c r="B3524" s="96"/>
      <c r="C3524" s="470"/>
      <c r="D3524" s="96"/>
      <c r="E3524" s="96"/>
      <c r="F3524" s="96"/>
      <c r="G3524" s="96"/>
      <c r="H3524" s="96"/>
      <c r="I3524" s="16"/>
      <c r="J3524" s="16"/>
      <c r="K3524" s="32"/>
      <c r="L3524" s="16"/>
      <c r="M3524" s="16"/>
      <c r="N3524" s="16"/>
      <c r="AA3524" s="20"/>
      <c r="AB3524" s="20"/>
      <c r="AC3524" s="20"/>
      <c r="AD3524" s="20"/>
      <c r="AE3524" s="20"/>
      <c r="AF3524" s="20"/>
      <c r="AG3524" s="20"/>
      <c r="AH3524" s="20"/>
    </row>
    <row r="3525" spans="1:34" s="1" customFormat="1">
      <c r="A3525" s="96"/>
      <c r="B3525" s="96"/>
      <c r="C3525" s="470"/>
      <c r="D3525" s="96"/>
      <c r="E3525" s="96"/>
      <c r="F3525" s="96"/>
      <c r="G3525" s="96"/>
      <c r="H3525" s="96"/>
      <c r="I3525" s="16"/>
      <c r="J3525" s="16"/>
      <c r="K3525" s="32"/>
      <c r="L3525" s="16"/>
      <c r="M3525" s="16"/>
      <c r="N3525" s="16"/>
      <c r="AA3525" s="20"/>
      <c r="AB3525" s="20"/>
      <c r="AC3525" s="20"/>
      <c r="AD3525" s="20"/>
      <c r="AE3525" s="20"/>
      <c r="AF3525" s="20"/>
      <c r="AG3525" s="20"/>
      <c r="AH3525" s="20"/>
    </row>
    <row r="3526" spans="1:34" s="1" customFormat="1">
      <c r="A3526" s="96"/>
      <c r="B3526" s="96"/>
      <c r="C3526" s="470"/>
      <c r="D3526" s="96"/>
      <c r="E3526" s="96"/>
      <c r="F3526" s="96"/>
      <c r="G3526" s="96"/>
      <c r="H3526" s="96"/>
      <c r="I3526" s="16"/>
      <c r="J3526" s="16"/>
      <c r="K3526" s="32"/>
      <c r="L3526" s="16"/>
      <c r="M3526" s="16"/>
      <c r="N3526" s="16"/>
      <c r="AA3526" s="20"/>
      <c r="AB3526" s="20"/>
      <c r="AC3526" s="20"/>
      <c r="AD3526" s="20"/>
      <c r="AE3526" s="20"/>
      <c r="AF3526" s="20"/>
      <c r="AG3526" s="20"/>
      <c r="AH3526" s="20"/>
    </row>
    <row r="3527" spans="1:34" s="1" customFormat="1">
      <c r="A3527" s="96"/>
      <c r="B3527" s="96"/>
      <c r="C3527" s="470"/>
      <c r="D3527" s="96"/>
      <c r="E3527" s="96"/>
      <c r="F3527" s="96"/>
      <c r="G3527" s="96"/>
      <c r="H3527" s="96"/>
      <c r="I3527" s="16"/>
      <c r="J3527" s="16"/>
      <c r="K3527" s="32"/>
      <c r="L3527" s="16"/>
      <c r="M3527" s="16"/>
      <c r="N3527" s="16"/>
      <c r="AA3527" s="20"/>
      <c r="AB3527" s="20"/>
      <c r="AC3527" s="20"/>
      <c r="AD3527" s="20"/>
      <c r="AE3527" s="20"/>
      <c r="AF3527" s="20"/>
      <c r="AG3527" s="20"/>
      <c r="AH3527" s="20"/>
    </row>
    <row r="3528" spans="1:34" s="1" customFormat="1">
      <c r="A3528" s="96"/>
      <c r="B3528" s="96"/>
      <c r="C3528" s="470"/>
      <c r="D3528" s="96"/>
      <c r="E3528" s="96"/>
      <c r="F3528" s="96"/>
      <c r="G3528" s="96"/>
      <c r="H3528" s="96"/>
      <c r="I3528" s="16"/>
      <c r="J3528" s="16"/>
      <c r="K3528" s="32"/>
      <c r="L3528" s="16"/>
      <c r="M3528" s="16"/>
      <c r="N3528" s="16"/>
      <c r="AA3528" s="20"/>
      <c r="AB3528" s="20"/>
      <c r="AC3528" s="20"/>
      <c r="AD3528" s="20"/>
      <c r="AE3528" s="20"/>
      <c r="AF3528" s="20"/>
      <c r="AG3528" s="20"/>
      <c r="AH3528" s="20"/>
    </row>
    <row r="3529" spans="1:34" s="1" customFormat="1">
      <c r="A3529" s="96"/>
      <c r="B3529" s="96"/>
      <c r="C3529" s="470"/>
      <c r="D3529" s="96"/>
      <c r="E3529" s="96"/>
      <c r="F3529" s="96"/>
      <c r="G3529" s="96"/>
      <c r="H3529" s="96"/>
      <c r="I3529" s="16"/>
      <c r="J3529" s="16"/>
      <c r="K3529" s="32"/>
      <c r="L3529" s="16"/>
      <c r="M3529" s="16"/>
      <c r="N3529" s="16"/>
      <c r="AA3529" s="20"/>
      <c r="AB3529" s="20"/>
      <c r="AC3529" s="20"/>
      <c r="AD3529" s="20"/>
      <c r="AE3529" s="20"/>
      <c r="AF3529" s="20"/>
      <c r="AG3529" s="20"/>
      <c r="AH3529" s="20"/>
    </row>
    <row r="3530" spans="1:34" s="1" customFormat="1">
      <c r="A3530" s="96"/>
      <c r="B3530" s="96"/>
      <c r="C3530" s="470"/>
      <c r="D3530" s="96"/>
      <c r="E3530" s="96"/>
      <c r="F3530" s="96"/>
      <c r="G3530" s="96"/>
      <c r="H3530" s="96"/>
      <c r="I3530" s="16"/>
      <c r="J3530" s="16"/>
      <c r="K3530" s="32"/>
      <c r="L3530" s="16"/>
      <c r="M3530" s="16"/>
      <c r="N3530" s="16"/>
      <c r="AA3530" s="20"/>
      <c r="AB3530" s="20"/>
      <c r="AC3530" s="20"/>
      <c r="AD3530" s="20"/>
      <c r="AE3530" s="20"/>
      <c r="AF3530" s="20"/>
      <c r="AG3530" s="20"/>
      <c r="AH3530" s="20"/>
    </row>
    <row r="3531" spans="1:34" s="1" customFormat="1">
      <c r="A3531" s="96"/>
      <c r="B3531" s="96"/>
      <c r="C3531" s="470"/>
      <c r="D3531" s="96"/>
      <c r="E3531" s="96"/>
      <c r="F3531" s="96"/>
      <c r="G3531" s="96"/>
      <c r="H3531" s="96"/>
      <c r="I3531" s="16"/>
      <c r="J3531" s="16"/>
      <c r="K3531" s="32"/>
      <c r="L3531" s="16"/>
      <c r="M3531" s="16"/>
      <c r="N3531" s="16"/>
      <c r="AA3531" s="20"/>
      <c r="AB3531" s="20"/>
      <c r="AC3531" s="20"/>
      <c r="AD3531" s="20"/>
      <c r="AE3531" s="20"/>
      <c r="AF3531" s="20"/>
      <c r="AG3531" s="20"/>
      <c r="AH3531" s="20"/>
    </row>
    <row r="3532" spans="1:34" s="1" customFormat="1">
      <c r="A3532" s="96"/>
      <c r="B3532" s="96"/>
      <c r="C3532" s="470"/>
      <c r="D3532" s="96"/>
      <c r="E3532" s="96"/>
      <c r="F3532" s="96"/>
      <c r="G3532" s="96"/>
      <c r="H3532" s="96"/>
      <c r="I3532" s="16"/>
      <c r="J3532" s="16"/>
      <c r="K3532" s="32"/>
      <c r="L3532" s="16"/>
      <c r="M3532" s="16"/>
      <c r="N3532" s="16"/>
      <c r="AA3532" s="20"/>
      <c r="AB3532" s="20"/>
      <c r="AC3532" s="20"/>
      <c r="AD3532" s="20"/>
      <c r="AE3532" s="20"/>
      <c r="AF3532" s="20"/>
      <c r="AG3532" s="20"/>
      <c r="AH3532" s="20"/>
    </row>
    <row r="3533" spans="1:34" s="1" customFormat="1">
      <c r="A3533" s="96"/>
      <c r="B3533" s="96"/>
      <c r="C3533" s="470"/>
      <c r="D3533" s="96"/>
      <c r="E3533" s="96"/>
      <c r="F3533" s="96"/>
      <c r="G3533" s="96"/>
      <c r="H3533" s="96"/>
      <c r="I3533" s="16"/>
      <c r="J3533" s="16"/>
      <c r="K3533" s="32"/>
      <c r="L3533" s="16"/>
      <c r="M3533" s="16"/>
      <c r="N3533" s="16"/>
      <c r="AA3533" s="20"/>
      <c r="AB3533" s="20"/>
      <c r="AC3533" s="20"/>
      <c r="AD3533" s="20"/>
      <c r="AE3533" s="20"/>
      <c r="AF3533" s="20"/>
      <c r="AG3533" s="20"/>
      <c r="AH3533" s="20"/>
    </row>
    <row r="3534" spans="1:34" s="1" customFormat="1">
      <c r="A3534" s="96"/>
      <c r="B3534" s="96"/>
      <c r="C3534" s="470"/>
      <c r="D3534" s="96"/>
      <c r="E3534" s="96"/>
      <c r="F3534" s="96"/>
      <c r="G3534" s="96"/>
      <c r="H3534" s="96"/>
      <c r="I3534" s="16"/>
      <c r="J3534" s="16"/>
      <c r="K3534" s="32"/>
      <c r="L3534" s="16"/>
      <c r="M3534" s="16"/>
      <c r="N3534" s="16"/>
      <c r="AA3534" s="20"/>
      <c r="AB3534" s="20"/>
      <c r="AC3534" s="20"/>
      <c r="AD3534" s="20"/>
      <c r="AE3534" s="20"/>
      <c r="AF3534" s="20"/>
      <c r="AG3534" s="20"/>
      <c r="AH3534" s="20"/>
    </row>
    <row r="3535" spans="1:34" s="1" customFormat="1">
      <c r="A3535" s="96"/>
      <c r="B3535" s="96"/>
      <c r="C3535" s="470"/>
      <c r="D3535" s="96"/>
      <c r="E3535" s="96"/>
      <c r="F3535" s="96"/>
      <c r="G3535" s="96"/>
      <c r="H3535" s="96"/>
      <c r="I3535" s="16"/>
      <c r="J3535" s="16"/>
      <c r="K3535" s="32"/>
      <c r="L3535" s="16"/>
      <c r="M3535" s="16"/>
      <c r="N3535" s="16"/>
      <c r="AA3535" s="20"/>
      <c r="AB3535" s="20"/>
      <c r="AC3535" s="20"/>
      <c r="AD3535" s="20"/>
      <c r="AE3535" s="20"/>
      <c r="AF3535" s="20"/>
      <c r="AG3535" s="20"/>
      <c r="AH3535" s="20"/>
    </row>
    <row r="3536" spans="1:34" s="1" customFormat="1">
      <c r="A3536" s="96"/>
      <c r="B3536" s="96"/>
      <c r="C3536" s="470"/>
      <c r="D3536" s="96"/>
      <c r="E3536" s="96"/>
      <c r="F3536" s="96"/>
      <c r="G3536" s="96"/>
      <c r="H3536" s="96"/>
      <c r="I3536" s="16"/>
      <c r="J3536" s="16"/>
      <c r="K3536" s="32"/>
      <c r="L3536" s="16"/>
      <c r="M3536" s="16"/>
      <c r="N3536" s="16"/>
      <c r="AA3536" s="20"/>
      <c r="AB3536" s="20"/>
      <c r="AC3536" s="20"/>
      <c r="AD3536" s="20"/>
      <c r="AE3536" s="20"/>
      <c r="AF3536" s="20"/>
      <c r="AG3536" s="20"/>
      <c r="AH3536" s="20"/>
    </row>
    <row r="3537" spans="1:34" s="1" customFormat="1">
      <c r="A3537" s="96"/>
      <c r="B3537" s="96"/>
      <c r="C3537" s="470"/>
      <c r="D3537" s="96"/>
      <c r="E3537" s="96"/>
      <c r="F3537" s="96"/>
      <c r="G3537" s="96"/>
      <c r="H3537" s="96"/>
      <c r="I3537" s="16"/>
      <c r="J3537" s="16"/>
      <c r="K3537" s="32"/>
      <c r="L3537" s="16"/>
      <c r="M3537" s="16"/>
      <c r="N3537" s="16"/>
      <c r="AA3537" s="20"/>
      <c r="AB3537" s="20"/>
      <c r="AC3537" s="20"/>
      <c r="AD3537" s="20"/>
      <c r="AE3537" s="20"/>
      <c r="AF3537" s="20"/>
      <c r="AG3537" s="20"/>
      <c r="AH3537" s="20"/>
    </row>
    <row r="3538" spans="1:34" s="1" customFormat="1">
      <c r="A3538" s="96"/>
      <c r="B3538" s="96"/>
      <c r="C3538" s="470"/>
      <c r="D3538" s="96"/>
      <c r="E3538" s="96"/>
      <c r="F3538" s="96"/>
      <c r="G3538" s="96"/>
      <c r="H3538" s="96"/>
      <c r="I3538" s="16"/>
      <c r="J3538" s="16"/>
      <c r="K3538" s="32"/>
      <c r="L3538" s="16"/>
      <c r="M3538" s="16"/>
      <c r="N3538" s="16"/>
      <c r="AA3538" s="20"/>
      <c r="AB3538" s="20"/>
      <c r="AC3538" s="20"/>
      <c r="AD3538" s="20"/>
      <c r="AE3538" s="20"/>
      <c r="AF3538" s="20"/>
      <c r="AG3538" s="20"/>
      <c r="AH3538" s="20"/>
    </row>
    <row r="3539" spans="1:34" s="1" customFormat="1">
      <c r="A3539" s="96"/>
      <c r="B3539" s="96"/>
      <c r="C3539" s="470"/>
      <c r="D3539" s="96"/>
      <c r="E3539" s="96"/>
      <c r="F3539" s="96"/>
      <c r="G3539" s="96"/>
      <c r="H3539" s="96"/>
      <c r="I3539" s="16"/>
      <c r="J3539" s="16"/>
      <c r="K3539" s="32"/>
      <c r="L3539" s="16"/>
      <c r="M3539" s="16"/>
      <c r="N3539" s="16"/>
      <c r="AA3539" s="20"/>
      <c r="AB3539" s="20"/>
      <c r="AC3539" s="20"/>
      <c r="AD3539" s="20"/>
      <c r="AE3539" s="20"/>
      <c r="AF3539" s="20"/>
      <c r="AG3539" s="20"/>
      <c r="AH3539" s="20"/>
    </row>
    <row r="3540" spans="1:34" s="1" customFormat="1">
      <c r="A3540" s="96"/>
      <c r="B3540" s="96"/>
      <c r="C3540" s="470"/>
      <c r="D3540" s="96"/>
      <c r="E3540" s="96"/>
      <c r="F3540" s="96"/>
      <c r="G3540" s="96"/>
      <c r="H3540" s="96"/>
      <c r="I3540" s="16"/>
      <c r="J3540" s="16"/>
      <c r="K3540" s="32"/>
      <c r="L3540" s="16"/>
      <c r="M3540" s="16"/>
      <c r="N3540" s="16"/>
      <c r="AA3540" s="20"/>
      <c r="AB3540" s="20"/>
      <c r="AC3540" s="20"/>
      <c r="AD3540" s="20"/>
      <c r="AE3540" s="20"/>
      <c r="AF3540" s="20"/>
      <c r="AG3540" s="20"/>
      <c r="AH3540" s="20"/>
    </row>
    <row r="3541" spans="1:34" s="1" customFormat="1">
      <c r="A3541" s="96"/>
      <c r="B3541" s="96"/>
      <c r="C3541" s="470"/>
      <c r="D3541" s="96"/>
      <c r="E3541" s="96"/>
      <c r="F3541" s="96"/>
      <c r="G3541" s="96"/>
      <c r="H3541" s="96"/>
      <c r="I3541" s="16"/>
      <c r="J3541" s="16"/>
      <c r="K3541" s="32"/>
      <c r="L3541" s="16"/>
      <c r="M3541" s="16"/>
      <c r="N3541" s="16"/>
      <c r="AA3541" s="20"/>
      <c r="AB3541" s="20"/>
      <c r="AC3541" s="20"/>
      <c r="AD3541" s="20"/>
      <c r="AE3541" s="20"/>
      <c r="AF3541" s="20"/>
      <c r="AG3541" s="20"/>
      <c r="AH3541" s="20"/>
    </row>
    <row r="3542" spans="1:34" s="1" customFormat="1">
      <c r="A3542" s="96"/>
      <c r="B3542" s="96"/>
      <c r="C3542" s="470"/>
      <c r="D3542" s="96"/>
      <c r="E3542" s="96"/>
      <c r="F3542" s="96"/>
      <c r="G3542" s="96"/>
      <c r="H3542" s="96"/>
      <c r="I3542" s="16"/>
      <c r="J3542" s="16"/>
      <c r="K3542" s="32"/>
      <c r="L3542" s="16"/>
      <c r="M3542" s="16"/>
      <c r="N3542" s="16"/>
      <c r="AA3542" s="20"/>
      <c r="AB3542" s="20"/>
      <c r="AC3542" s="20"/>
      <c r="AD3542" s="20"/>
      <c r="AE3542" s="20"/>
      <c r="AF3542" s="20"/>
      <c r="AG3542" s="20"/>
      <c r="AH3542" s="20"/>
    </row>
    <row r="3543" spans="1:34" s="1" customFormat="1">
      <c r="A3543" s="96"/>
      <c r="B3543" s="96"/>
      <c r="C3543" s="470"/>
      <c r="D3543" s="96"/>
      <c r="E3543" s="96"/>
      <c r="F3543" s="96"/>
      <c r="G3543" s="96"/>
      <c r="H3543" s="96"/>
      <c r="I3543" s="16"/>
      <c r="J3543" s="16"/>
      <c r="K3543" s="32"/>
      <c r="L3543" s="16"/>
      <c r="M3543" s="16"/>
      <c r="N3543" s="16"/>
      <c r="AA3543" s="20"/>
      <c r="AB3543" s="20"/>
      <c r="AC3543" s="20"/>
      <c r="AD3543" s="20"/>
      <c r="AE3543" s="20"/>
      <c r="AF3543" s="20"/>
      <c r="AG3543" s="20"/>
      <c r="AH3543" s="20"/>
    </row>
    <row r="3544" spans="1:34" s="1" customFormat="1">
      <c r="A3544" s="96"/>
      <c r="B3544" s="96"/>
      <c r="C3544" s="470"/>
      <c r="D3544" s="96"/>
      <c r="E3544" s="96"/>
      <c r="F3544" s="96"/>
      <c r="G3544" s="96"/>
      <c r="H3544" s="96"/>
      <c r="I3544" s="16"/>
      <c r="J3544" s="16"/>
      <c r="K3544" s="32"/>
      <c r="L3544" s="16"/>
      <c r="M3544" s="16"/>
      <c r="N3544" s="16"/>
      <c r="AA3544" s="20"/>
      <c r="AB3544" s="20"/>
      <c r="AC3544" s="20"/>
      <c r="AD3544" s="20"/>
      <c r="AE3544" s="20"/>
      <c r="AF3544" s="20"/>
      <c r="AG3544" s="20"/>
      <c r="AH3544" s="20"/>
    </row>
    <row r="3545" spans="1:34" s="1" customFormat="1">
      <c r="A3545" s="96"/>
      <c r="B3545" s="96"/>
      <c r="C3545" s="470"/>
      <c r="D3545" s="96"/>
      <c r="E3545" s="96"/>
      <c r="F3545" s="96"/>
      <c r="G3545" s="96"/>
      <c r="H3545" s="96"/>
      <c r="I3545" s="16"/>
      <c r="J3545" s="16"/>
      <c r="K3545" s="32"/>
      <c r="L3545" s="16"/>
      <c r="M3545" s="16"/>
      <c r="N3545" s="16"/>
      <c r="AA3545" s="20"/>
      <c r="AB3545" s="20"/>
      <c r="AC3545" s="20"/>
      <c r="AD3545" s="20"/>
      <c r="AE3545" s="20"/>
      <c r="AF3545" s="20"/>
      <c r="AG3545" s="20"/>
      <c r="AH3545" s="20"/>
    </row>
    <row r="3546" spans="1:34" s="1" customFormat="1">
      <c r="A3546" s="96"/>
      <c r="B3546" s="96"/>
      <c r="C3546" s="470"/>
      <c r="D3546" s="96"/>
      <c r="E3546" s="96"/>
      <c r="F3546" s="96"/>
      <c r="G3546" s="96"/>
      <c r="H3546" s="96"/>
      <c r="I3546" s="16"/>
      <c r="J3546" s="16"/>
      <c r="K3546" s="32"/>
      <c r="L3546" s="16"/>
      <c r="M3546" s="16"/>
      <c r="N3546" s="16"/>
      <c r="AA3546" s="20"/>
      <c r="AB3546" s="20"/>
      <c r="AC3546" s="20"/>
      <c r="AD3546" s="20"/>
      <c r="AE3546" s="20"/>
      <c r="AF3546" s="20"/>
      <c r="AG3546" s="20"/>
      <c r="AH3546" s="20"/>
    </row>
    <row r="3547" spans="1:34" s="1" customFormat="1">
      <c r="A3547" s="96"/>
      <c r="B3547" s="96"/>
      <c r="C3547" s="470"/>
      <c r="D3547" s="96"/>
      <c r="E3547" s="96"/>
      <c r="F3547" s="96"/>
      <c r="G3547" s="96"/>
      <c r="H3547" s="96"/>
      <c r="I3547" s="16"/>
      <c r="J3547" s="16"/>
      <c r="K3547" s="32"/>
      <c r="L3547" s="16"/>
      <c r="M3547" s="16"/>
      <c r="N3547" s="16"/>
      <c r="AA3547" s="20"/>
      <c r="AB3547" s="20"/>
      <c r="AC3547" s="20"/>
      <c r="AD3547" s="20"/>
      <c r="AE3547" s="20"/>
      <c r="AF3547" s="20"/>
      <c r="AG3547" s="20"/>
      <c r="AH3547" s="20"/>
    </row>
    <row r="3548" spans="1:34" s="1" customFormat="1">
      <c r="A3548" s="96"/>
      <c r="B3548" s="96"/>
      <c r="C3548" s="470"/>
      <c r="D3548" s="96"/>
      <c r="E3548" s="96"/>
      <c r="F3548" s="96"/>
      <c r="G3548" s="96"/>
      <c r="H3548" s="96"/>
      <c r="I3548" s="16"/>
      <c r="J3548" s="16"/>
      <c r="K3548" s="32"/>
      <c r="L3548" s="16"/>
      <c r="M3548" s="16"/>
      <c r="N3548" s="16"/>
      <c r="AA3548" s="20"/>
      <c r="AB3548" s="20"/>
      <c r="AC3548" s="20"/>
      <c r="AD3548" s="20"/>
      <c r="AE3548" s="20"/>
      <c r="AF3548" s="20"/>
      <c r="AG3548" s="20"/>
      <c r="AH3548" s="20"/>
    </row>
    <row r="3549" spans="1:34" s="1" customFormat="1">
      <c r="A3549" s="96"/>
      <c r="B3549" s="96"/>
      <c r="C3549" s="470"/>
      <c r="D3549" s="96"/>
      <c r="E3549" s="96"/>
      <c r="F3549" s="96"/>
      <c r="G3549" s="96"/>
      <c r="H3549" s="96"/>
      <c r="I3549" s="16"/>
      <c r="J3549" s="16"/>
      <c r="K3549" s="32"/>
      <c r="L3549" s="16"/>
      <c r="M3549" s="16"/>
      <c r="N3549" s="16"/>
      <c r="AA3549" s="20"/>
      <c r="AB3549" s="20"/>
      <c r="AC3549" s="20"/>
      <c r="AD3549" s="20"/>
      <c r="AE3549" s="20"/>
      <c r="AF3549" s="20"/>
      <c r="AG3549" s="20"/>
      <c r="AH3549" s="20"/>
    </row>
    <row r="3550" spans="1:34" s="1" customFormat="1">
      <c r="A3550" s="96"/>
      <c r="B3550" s="96"/>
      <c r="C3550" s="470"/>
      <c r="D3550" s="96"/>
      <c r="E3550" s="96"/>
      <c r="F3550" s="96"/>
      <c r="G3550" s="96"/>
      <c r="H3550" s="96"/>
      <c r="I3550" s="16"/>
      <c r="J3550" s="16"/>
      <c r="K3550" s="32"/>
      <c r="L3550" s="16"/>
      <c r="M3550" s="16"/>
      <c r="N3550" s="16"/>
      <c r="AA3550" s="20"/>
      <c r="AB3550" s="20"/>
      <c r="AC3550" s="20"/>
      <c r="AD3550" s="20"/>
      <c r="AE3550" s="20"/>
      <c r="AF3550" s="20"/>
      <c r="AG3550" s="20"/>
      <c r="AH3550" s="20"/>
    </row>
    <row r="3551" spans="1:34" s="1" customFormat="1">
      <c r="A3551" s="96"/>
      <c r="B3551" s="96"/>
      <c r="C3551" s="470"/>
      <c r="D3551" s="96"/>
      <c r="E3551" s="96"/>
      <c r="F3551" s="96"/>
      <c r="G3551" s="96"/>
      <c r="H3551" s="96"/>
      <c r="I3551" s="16"/>
      <c r="J3551" s="16"/>
      <c r="K3551" s="32"/>
      <c r="L3551" s="16"/>
      <c r="M3551" s="16"/>
      <c r="N3551" s="16"/>
      <c r="AA3551" s="20"/>
      <c r="AB3551" s="20"/>
      <c r="AC3551" s="20"/>
      <c r="AD3551" s="20"/>
      <c r="AE3551" s="20"/>
      <c r="AF3551" s="20"/>
      <c r="AG3551" s="20"/>
      <c r="AH3551" s="20"/>
    </row>
    <row r="3552" spans="1:34" s="1" customFormat="1">
      <c r="A3552" s="96"/>
      <c r="B3552" s="96"/>
      <c r="C3552" s="470"/>
      <c r="D3552" s="96"/>
      <c r="E3552" s="96"/>
      <c r="F3552" s="96"/>
      <c r="G3552" s="96"/>
      <c r="H3552" s="96"/>
      <c r="I3552" s="16"/>
      <c r="J3552" s="16"/>
      <c r="K3552" s="32"/>
      <c r="L3552" s="16"/>
      <c r="M3552" s="16"/>
      <c r="N3552" s="16"/>
      <c r="AA3552" s="20"/>
      <c r="AB3552" s="20"/>
      <c r="AC3552" s="20"/>
      <c r="AD3552" s="20"/>
      <c r="AE3552" s="20"/>
      <c r="AF3552" s="20"/>
      <c r="AG3552" s="20"/>
      <c r="AH3552" s="20"/>
    </row>
    <row r="3553" spans="1:34" s="1" customFormat="1">
      <c r="A3553" s="96"/>
      <c r="B3553" s="96"/>
      <c r="C3553" s="470"/>
      <c r="D3553" s="96"/>
      <c r="E3553" s="96"/>
      <c r="F3553" s="96"/>
      <c r="G3553" s="96"/>
      <c r="H3553" s="96"/>
      <c r="I3553" s="16"/>
      <c r="J3553" s="16"/>
      <c r="K3553" s="32"/>
      <c r="L3553" s="16"/>
      <c r="M3553" s="16"/>
      <c r="N3553" s="16"/>
      <c r="AA3553" s="20"/>
      <c r="AB3553" s="20"/>
      <c r="AC3553" s="20"/>
      <c r="AD3553" s="20"/>
      <c r="AE3553" s="20"/>
      <c r="AF3553" s="20"/>
      <c r="AG3553" s="20"/>
      <c r="AH3553" s="20"/>
    </row>
    <row r="3554" spans="1:34" s="1" customFormat="1">
      <c r="A3554" s="96"/>
      <c r="B3554" s="96"/>
      <c r="C3554" s="470"/>
      <c r="D3554" s="96"/>
      <c r="E3554" s="96"/>
      <c r="F3554" s="96"/>
      <c r="G3554" s="96"/>
      <c r="H3554" s="96"/>
      <c r="I3554" s="16"/>
      <c r="J3554" s="16"/>
      <c r="K3554" s="32"/>
      <c r="L3554" s="16"/>
      <c r="M3554" s="16"/>
      <c r="N3554" s="16"/>
      <c r="AA3554" s="20"/>
      <c r="AB3554" s="20"/>
      <c r="AC3554" s="20"/>
      <c r="AD3554" s="20"/>
      <c r="AE3554" s="20"/>
      <c r="AF3554" s="20"/>
      <c r="AG3554" s="20"/>
      <c r="AH3554" s="20"/>
    </row>
    <row r="3555" spans="1:34" s="1" customFormat="1">
      <c r="A3555" s="96"/>
      <c r="B3555" s="96"/>
      <c r="C3555" s="470"/>
      <c r="D3555" s="96"/>
      <c r="E3555" s="96"/>
      <c r="F3555" s="96"/>
      <c r="G3555" s="96"/>
      <c r="H3555" s="96"/>
      <c r="I3555" s="16"/>
      <c r="J3555" s="16"/>
      <c r="K3555" s="32"/>
      <c r="L3555" s="16"/>
      <c r="M3555" s="16"/>
      <c r="N3555" s="16"/>
      <c r="AA3555" s="20"/>
      <c r="AB3555" s="20"/>
      <c r="AC3555" s="20"/>
      <c r="AD3555" s="20"/>
      <c r="AE3555" s="20"/>
      <c r="AF3555" s="20"/>
      <c r="AG3555" s="20"/>
      <c r="AH3555" s="20"/>
    </row>
    <row r="3556" spans="1:34" s="1" customFormat="1">
      <c r="A3556" s="96"/>
      <c r="B3556" s="96"/>
      <c r="C3556" s="470"/>
      <c r="D3556" s="96"/>
      <c r="E3556" s="96"/>
      <c r="F3556" s="96"/>
      <c r="G3556" s="96"/>
      <c r="H3556" s="96"/>
      <c r="I3556" s="16"/>
      <c r="J3556" s="16"/>
      <c r="K3556" s="32"/>
      <c r="L3556" s="16"/>
      <c r="M3556" s="16"/>
      <c r="N3556" s="16"/>
      <c r="AA3556" s="20"/>
      <c r="AB3556" s="20"/>
      <c r="AC3556" s="20"/>
      <c r="AD3556" s="20"/>
      <c r="AE3556" s="20"/>
      <c r="AF3556" s="20"/>
      <c r="AG3556" s="20"/>
      <c r="AH3556" s="20"/>
    </row>
    <row r="3557" spans="1:34" s="1" customFormat="1">
      <c r="A3557" s="96"/>
      <c r="B3557" s="96"/>
      <c r="C3557" s="470"/>
      <c r="D3557" s="96"/>
      <c r="E3557" s="96"/>
      <c r="F3557" s="96"/>
      <c r="G3557" s="96"/>
      <c r="H3557" s="96"/>
      <c r="I3557" s="16"/>
      <c r="J3557" s="16"/>
      <c r="K3557" s="32"/>
      <c r="L3557" s="16"/>
      <c r="M3557" s="16"/>
      <c r="N3557" s="16"/>
      <c r="AA3557" s="20"/>
      <c r="AB3557" s="20"/>
      <c r="AC3557" s="20"/>
      <c r="AD3557" s="20"/>
      <c r="AE3557" s="20"/>
      <c r="AF3557" s="20"/>
      <c r="AG3557" s="20"/>
      <c r="AH3557" s="20"/>
    </row>
    <row r="3558" spans="1:34" s="1" customFormat="1">
      <c r="A3558" s="96"/>
      <c r="B3558" s="96"/>
      <c r="C3558" s="470"/>
      <c r="D3558" s="96"/>
      <c r="E3558" s="96"/>
      <c r="F3558" s="96"/>
      <c r="G3558" s="96"/>
      <c r="H3558" s="96"/>
      <c r="I3558" s="16"/>
      <c r="J3558" s="16"/>
      <c r="K3558" s="32"/>
      <c r="L3558" s="16"/>
      <c r="M3558" s="16"/>
      <c r="N3558" s="16"/>
      <c r="AA3558" s="20"/>
      <c r="AB3558" s="20"/>
      <c r="AC3558" s="20"/>
      <c r="AD3558" s="20"/>
      <c r="AE3558" s="20"/>
      <c r="AF3558" s="20"/>
      <c r="AG3558" s="20"/>
      <c r="AH3558" s="20"/>
    </row>
    <row r="3559" spans="1:34" s="1" customFormat="1">
      <c r="A3559" s="96"/>
      <c r="B3559" s="96"/>
      <c r="C3559" s="470"/>
      <c r="D3559" s="96"/>
      <c r="E3559" s="96"/>
      <c r="F3559" s="96"/>
      <c r="G3559" s="96"/>
      <c r="H3559" s="96"/>
      <c r="I3559" s="16"/>
      <c r="J3559" s="16"/>
      <c r="K3559" s="32"/>
      <c r="L3559" s="16"/>
      <c r="M3559" s="16"/>
      <c r="N3559" s="16"/>
      <c r="AA3559" s="20"/>
      <c r="AB3559" s="20"/>
      <c r="AC3559" s="20"/>
      <c r="AD3559" s="20"/>
      <c r="AE3559" s="20"/>
      <c r="AF3559" s="20"/>
      <c r="AG3559" s="20"/>
      <c r="AH3559" s="20"/>
    </row>
    <row r="3560" spans="1:34" s="1" customFormat="1">
      <c r="A3560" s="96"/>
      <c r="B3560" s="96"/>
      <c r="C3560" s="470"/>
      <c r="D3560" s="96"/>
      <c r="E3560" s="96"/>
      <c r="F3560" s="96"/>
      <c r="G3560" s="96"/>
      <c r="H3560" s="96"/>
      <c r="I3560" s="16"/>
      <c r="J3560" s="16"/>
      <c r="K3560" s="32"/>
      <c r="L3560" s="16"/>
      <c r="M3560" s="16"/>
      <c r="N3560" s="16"/>
      <c r="AA3560" s="20"/>
      <c r="AB3560" s="20"/>
      <c r="AC3560" s="20"/>
      <c r="AD3560" s="20"/>
      <c r="AE3560" s="20"/>
      <c r="AF3560" s="20"/>
      <c r="AG3560" s="20"/>
      <c r="AH3560" s="20"/>
    </row>
    <row r="3561" spans="1:34" s="1" customFormat="1">
      <c r="A3561" s="96"/>
      <c r="B3561" s="96"/>
      <c r="C3561" s="470"/>
      <c r="D3561" s="96"/>
      <c r="E3561" s="96"/>
      <c r="F3561" s="96"/>
      <c r="G3561" s="96"/>
      <c r="H3561" s="96"/>
      <c r="I3561" s="16"/>
      <c r="J3561" s="16"/>
      <c r="K3561" s="32"/>
      <c r="L3561" s="16"/>
      <c r="M3561" s="16"/>
      <c r="N3561" s="16"/>
      <c r="AA3561" s="20"/>
      <c r="AB3561" s="20"/>
      <c r="AC3561" s="20"/>
      <c r="AD3561" s="20"/>
      <c r="AE3561" s="20"/>
      <c r="AF3561" s="20"/>
      <c r="AG3561" s="20"/>
      <c r="AH3561" s="20"/>
    </row>
    <row r="3562" spans="1:34" s="1" customFormat="1">
      <c r="A3562" s="96"/>
      <c r="B3562" s="96"/>
      <c r="C3562" s="470"/>
      <c r="D3562" s="96"/>
      <c r="E3562" s="96"/>
      <c r="F3562" s="96"/>
      <c r="G3562" s="96"/>
      <c r="H3562" s="96"/>
      <c r="I3562" s="16"/>
      <c r="J3562" s="16"/>
      <c r="K3562" s="32"/>
      <c r="L3562" s="16"/>
      <c r="M3562" s="16"/>
      <c r="N3562" s="16"/>
      <c r="AA3562" s="20"/>
      <c r="AB3562" s="20"/>
      <c r="AC3562" s="20"/>
      <c r="AD3562" s="20"/>
      <c r="AE3562" s="20"/>
      <c r="AF3562" s="20"/>
      <c r="AG3562" s="20"/>
      <c r="AH3562" s="20"/>
    </row>
    <row r="3563" spans="1:34" s="1" customFormat="1">
      <c r="A3563" s="96"/>
      <c r="B3563" s="96"/>
      <c r="C3563" s="470"/>
      <c r="D3563" s="96"/>
      <c r="E3563" s="96"/>
      <c r="F3563" s="96"/>
      <c r="G3563" s="96"/>
      <c r="H3563" s="96"/>
      <c r="I3563" s="16"/>
      <c r="J3563" s="16"/>
      <c r="K3563" s="32"/>
      <c r="L3563" s="16"/>
      <c r="M3563" s="16"/>
      <c r="N3563" s="16"/>
      <c r="AA3563" s="20"/>
      <c r="AB3563" s="20"/>
      <c r="AC3563" s="20"/>
      <c r="AD3563" s="20"/>
      <c r="AE3563" s="20"/>
      <c r="AF3563" s="20"/>
      <c r="AG3563" s="20"/>
      <c r="AH3563" s="20"/>
    </row>
    <row r="3564" spans="1:34" s="1" customFormat="1">
      <c r="A3564" s="96"/>
      <c r="B3564" s="96"/>
      <c r="C3564" s="470"/>
      <c r="D3564" s="96"/>
      <c r="E3564" s="96"/>
      <c r="F3564" s="96"/>
      <c r="G3564" s="96"/>
      <c r="H3564" s="96"/>
      <c r="I3564" s="16"/>
      <c r="J3564" s="16"/>
      <c r="K3564" s="32"/>
      <c r="L3564" s="16"/>
      <c r="M3564" s="16"/>
      <c r="N3564" s="16"/>
      <c r="AA3564" s="20"/>
      <c r="AB3564" s="20"/>
      <c r="AC3564" s="20"/>
      <c r="AD3564" s="20"/>
      <c r="AE3564" s="20"/>
      <c r="AF3564" s="20"/>
      <c r="AG3564" s="20"/>
      <c r="AH3564" s="20"/>
    </row>
    <row r="3565" spans="1:34" s="1" customFormat="1">
      <c r="A3565" s="96"/>
      <c r="B3565" s="96"/>
      <c r="C3565" s="470"/>
      <c r="D3565" s="96"/>
      <c r="E3565" s="96"/>
      <c r="F3565" s="96"/>
      <c r="G3565" s="96"/>
      <c r="H3565" s="96"/>
      <c r="I3565" s="16"/>
      <c r="J3565" s="16"/>
      <c r="K3565" s="32"/>
      <c r="L3565" s="16"/>
      <c r="M3565" s="16"/>
      <c r="N3565" s="16"/>
      <c r="AA3565" s="20"/>
      <c r="AB3565" s="20"/>
      <c r="AC3565" s="20"/>
      <c r="AD3565" s="20"/>
      <c r="AE3565" s="20"/>
      <c r="AF3565" s="20"/>
      <c r="AG3565" s="20"/>
      <c r="AH3565" s="20"/>
    </row>
    <row r="3566" spans="1:34" s="1" customFormat="1">
      <c r="A3566" s="96"/>
      <c r="B3566" s="96"/>
      <c r="C3566" s="470"/>
      <c r="D3566" s="96"/>
      <c r="E3566" s="96"/>
      <c r="F3566" s="96"/>
      <c r="G3566" s="96"/>
      <c r="H3566" s="96"/>
      <c r="I3566" s="16"/>
      <c r="J3566" s="16"/>
      <c r="K3566" s="32"/>
      <c r="L3566" s="16"/>
      <c r="M3566" s="16"/>
      <c r="N3566" s="16"/>
      <c r="AA3566" s="20"/>
      <c r="AB3566" s="20"/>
      <c r="AC3566" s="20"/>
      <c r="AD3566" s="20"/>
      <c r="AE3566" s="20"/>
      <c r="AF3566" s="20"/>
      <c r="AG3566" s="20"/>
      <c r="AH3566" s="20"/>
    </row>
    <row r="3567" spans="1:34" s="1" customFormat="1">
      <c r="A3567" s="96"/>
      <c r="B3567" s="96"/>
      <c r="C3567" s="470"/>
      <c r="D3567" s="96"/>
      <c r="E3567" s="96"/>
      <c r="F3567" s="96"/>
      <c r="G3567" s="96"/>
      <c r="H3567" s="96"/>
      <c r="I3567" s="16"/>
      <c r="J3567" s="16"/>
      <c r="K3567" s="32"/>
      <c r="L3567" s="16"/>
      <c r="M3567" s="16"/>
      <c r="N3567" s="16"/>
      <c r="AA3567" s="20"/>
      <c r="AB3567" s="20"/>
      <c r="AC3567" s="20"/>
      <c r="AD3567" s="20"/>
      <c r="AE3567" s="20"/>
      <c r="AF3567" s="20"/>
      <c r="AG3567" s="20"/>
      <c r="AH3567" s="20"/>
    </row>
    <row r="3568" spans="1:34" s="1" customFormat="1">
      <c r="A3568" s="96"/>
      <c r="B3568" s="96"/>
      <c r="C3568" s="470"/>
      <c r="D3568" s="96"/>
      <c r="E3568" s="96"/>
      <c r="F3568" s="96"/>
      <c r="G3568" s="96"/>
      <c r="H3568" s="96"/>
      <c r="I3568" s="16"/>
      <c r="J3568" s="16"/>
      <c r="K3568" s="32"/>
      <c r="L3568" s="16"/>
      <c r="M3568" s="16"/>
      <c r="N3568" s="16"/>
      <c r="AA3568" s="20"/>
      <c r="AB3568" s="20"/>
      <c r="AC3568" s="20"/>
      <c r="AD3568" s="20"/>
      <c r="AE3568" s="20"/>
      <c r="AF3568" s="20"/>
      <c r="AG3568" s="20"/>
      <c r="AH3568" s="20"/>
    </row>
    <row r="3569" spans="1:34" s="1" customFormat="1">
      <c r="A3569" s="96"/>
      <c r="B3569" s="96"/>
      <c r="C3569" s="470"/>
      <c r="D3569" s="96"/>
      <c r="E3569" s="96"/>
      <c r="F3569" s="96"/>
      <c r="G3569" s="96"/>
      <c r="H3569" s="96"/>
      <c r="I3569" s="16"/>
      <c r="J3569" s="16"/>
      <c r="K3569" s="32"/>
      <c r="L3569" s="16"/>
      <c r="M3569" s="16"/>
      <c r="N3569" s="16"/>
      <c r="AA3569" s="20"/>
      <c r="AB3569" s="20"/>
      <c r="AC3569" s="20"/>
      <c r="AD3569" s="20"/>
      <c r="AE3569" s="20"/>
      <c r="AF3569" s="20"/>
      <c r="AG3569" s="20"/>
      <c r="AH3569" s="20"/>
    </row>
    <row r="3570" spans="1:34" s="1" customFormat="1">
      <c r="A3570" s="96"/>
      <c r="B3570" s="96"/>
      <c r="C3570" s="470"/>
      <c r="D3570" s="96"/>
      <c r="E3570" s="96"/>
      <c r="F3570" s="96"/>
      <c r="G3570" s="96"/>
      <c r="H3570" s="96"/>
      <c r="I3570" s="16"/>
      <c r="J3570" s="16"/>
      <c r="K3570" s="32"/>
      <c r="L3570" s="16"/>
      <c r="M3570" s="16"/>
      <c r="N3570" s="16"/>
      <c r="AA3570" s="20"/>
      <c r="AB3570" s="20"/>
      <c r="AC3570" s="20"/>
      <c r="AD3570" s="20"/>
      <c r="AE3570" s="20"/>
      <c r="AF3570" s="20"/>
      <c r="AG3570" s="20"/>
      <c r="AH3570" s="20"/>
    </row>
    <row r="3571" spans="1:34" s="1" customFormat="1">
      <c r="A3571" s="96"/>
      <c r="B3571" s="96"/>
      <c r="C3571" s="470"/>
      <c r="D3571" s="96"/>
      <c r="E3571" s="96"/>
      <c r="F3571" s="96"/>
      <c r="G3571" s="96"/>
      <c r="H3571" s="96"/>
      <c r="I3571" s="16"/>
      <c r="J3571" s="16"/>
      <c r="K3571" s="32"/>
      <c r="L3571" s="16"/>
      <c r="M3571" s="16"/>
      <c r="N3571" s="16"/>
      <c r="AA3571" s="20"/>
      <c r="AB3571" s="20"/>
      <c r="AC3571" s="20"/>
      <c r="AD3571" s="20"/>
      <c r="AE3571" s="20"/>
      <c r="AF3571" s="20"/>
      <c r="AG3571" s="20"/>
      <c r="AH3571" s="20"/>
    </row>
    <row r="3572" spans="1:34" s="1" customFormat="1">
      <c r="A3572" s="96"/>
      <c r="B3572" s="96"/>
      <c r="C3572" s="470"/>
      <c r="D3572" s="96"/>
      <c r="E3572" s="96"/>
      <c r="F3572" s="96"/>
      <c r="G3572" s="96"/>
      <c r="H3572" s="96"/>
      <c r="I3572" s="16"/>
      <c r="J3572" s="16"/>
      <c r="K3572" s="32"/>
      <c r="L3572" s="16"/>
      <c r="M3572" s="16"/>
      <c r="N3572" s="16"/>
      <c r="AA3572" s="20"/>
      <c r="AB3572" s="20"/>
      <c r="AC3572" s="20"/>
      <c r="AD3572" s="20"/>
      <c r="AE3572" s="20"/>
      <c r="AF3572" s="20"/>
      <c r="AG3572" s="20"/>
      <c r="AH3572" s="20"/>
    </row>
    <row r="3573" spans="1:34" s="1" customFormat="1">
      <c r="A3573" s="96"/>
      <c r="B3573" s="96"/>
      <c r="C3573" s="470"/>
      <c r="D3573" s="96"/>
      <c r="E3573" s="96"/>
      <c r="F3573" s="96"/>
      <c r="G3573" s="96"/>
      <c r="H3573" s="96"/>
      <c r="I3573" s="16"/>
      <c r="J3573" s="16"/>
      <c r="K3573" s="32"/>
      <c r="L3573" s="16"/>
      <c r="M3573" s="16"/>
      <c r="N3573" s="16"/>
      <c r="AA3573" s="20"/>
      <c r="AB3573" s="20"/>
      <c r="AC3573" s="20"/>
      <c r="AD3573" s="20"/>
      <c r="AE3573" s="20"/>
      <c r="AF3573" s="20"/>
      <c r="AG3573" s="20"/>
      <c r="AH3573" s="20"/>
    </row>
    <row r="3574" spans="1:34" s="1" customFormat="1">
      <c r="A3574" s="96"/>
      <c r="B3574" s="96"/>
      <c r="C3574" s="470"/>
      <c r="D3574" s="96"/>
      <c r="E3574" s="96"/>
      <c r="F3574" s="96"/>
      <c r="G3574" s="96"/>
      <c r="H3574" s="96"/>
      <c r="I3574" s="16"/>
      <c r="J3574" s="16"/>
      <c r="K3574" s="32"/>
      <c r="L3574" s="16"/>
      <c r="M3574" s="16"/>
      <c r="N3574" s="16"/>
      <c r="AA3574" s="20"/>
      <c r="AB3574" s="20"/>
      <c r="AC3574" s="20"/>
      <c r="AD3574" s="20"/>
      <c r="AE3574" s="20"/>
      <c r="AF3574" s="20"/>
      <c r="AG3574" s="20"/>
      <c r="AH3574" s="20"/>
    </row>
    <row r="3575" spans="1:34" s="1" customFormat="1">
      <c r="A3575" s="96"/>
      <c r="B3575" s="96"/>
      <c r="C3575" s="470"/>
      <c r="D3575" s="96"/>
      <c r="E3575" s="96"/>
      <c r="F3575" s="96"/>
      <c r="G3575" s="96"/>
      <c r="H3575" s="96"/>
      <c r="I3575" s="16"/>
      <c r="J3575" s="16"/>
      <c r="K3575" s="32"/>
      <c r="L3575" s="16"/>
      <c r="M3575" s="16"/>
      <c r="N3575" s="16"/>
      <c r="AA3575" s="20"/>
      <c r="AB3575" s="20"/>
      <c r="AC3575" s="20"/>
      <c r="AD3575" s="20"/>
      <c r="AE3575" s="20"/>
      <c r="AF3575" s="20"/>
      <c r="AG3575" s="20"/>
      <c r="AH3575" s="20"/>
    </row>
    <row r="3576" spans="1:34" s="1" customFormat="1">
      <c r="A3576" s="96"/>
      <c r="B3576" s="96"/>
      <c r="C3576" s="470"/>
      <c r="D3576" s="96"/>
      <c r="E3576" s="96"/>
      <c r="F3576" s="96"/>
      <c r="G3576" s="96"/>
      <c r="H3576" s="96"/>
      <c r="I3576" s="16"/>
      <c r="J3576" s="16"/>
      <c r="K3576" s="32"/>
      <c r="L3576" s="16"/>
      <c r="M3576" s="16"/>
      <c r="N3576" s="16"/>
      <c r="AA3576" s="20"/>
      <c r="AB3576" s="20"/>
      <c r="AC3576" s="20"/>
      <c r="AD3576" s="20"/>
      <c r="AE3576" s="20"/>
      <c r="AF3576" s="20"/>
      <c r="AG3576" s="20"/>
      <c r="AH3576" s="20"/>
    </row>
    <row r="3577" spans="1:34" s="1" customFormat="1">
      <c r="A3577" s="96"/>
      <c r="B3577" s="96"/>
      <c r="C3577" s="470"/>
      <c r="D3577" s="96"/>
      <c r="E3577" s="96"/>
      <c r="F3577" s="96"/>
      <c r="G3577" s="96"/>
      <c r="H3577" s="96"/>
      <c r="I3577" s="16"/>
      <c r="J3577" s="16"/>
      <c r="K3577" s="32"/>
      <c r="L3577" s="16"/>
      <c r="M3577" s="16"/>
      <c r="N3577" s="16"/>
      <c r="AA3577" s="20"/>
      <c r="AB3577" s="20"/>
      <c r="AC3577" s="20"/>
      <c r="AD3577" s="20"/>
      <c r="AE3577" s="20"/>
      <c r="AF3577" s="20"/>
      <c r="AG3577" s="20"/>
      <c r="AH3577" s="20"/>
    </row>
    <row r="3578" spans="1:34" s="1" customFormat="1">
      <c r="A3578" s="96"/>
      <c r="B3578" s="96"/>
      <c r="C3578" s="470"/>
      <c r="D3578" s="96"/>
      <c r="E3578" s="96"/>
      <c r="F3578" s="96"/>
      <c r="G3578" s="96"/>
      <c r="H3578" s="96"/>
      <c r="I3578" s="16"/>
      <c r="J3578" s="16"/>
      <c r="K3578" s="32"/>
      <c r="L3578" s="16"/>
      <c r="M3578" s="16"/>
      <c r="N3578" s="16"/>
      <c r="AA3578" s="20"/>
      <c r="AB3578" s="20"/>
      <c r="AC3578" s="20"/>
      <c r="AD3578" s="20"/>
      <c r="AE3578" s="20"/>
      <c r="AF3578" s="20"/>
      <c r="AG3578" s="20"/>
      <c r="AH3578" s="20"/>
    </row>
    <row r="3579" spans="1:34" s="1" customFormat="1">
      <c r="A3579" s="96"/>
      <c r="B3579" s="96"/>
      <c r="C3579" s="470"/>
      <c r="D3579" s="96"/>
      <c r="E3579" s="96"/>
      <c r="F3579" s="96"/>
      <c r="G3579" s="96"/>
      <c r="H3579" s="96"/>
      <c r="I3579" s="16"/>
      <c r="J3579" s="16"/>
      <c r="K3579" s="32"/>
      <c r="L3579" s="16"/>
      <c r="M3579" s="16"/>
      <c r="N3579" s="16"/>
      <c r="AA3579" s="20"/>
      <c r="AB3579" s="20"/>
      <c r="AC3579" s="20"/>
      <c r="AD3579" s="20"/>
      <c r="AE3579" s="20"/>
      <c r="AF3579" s="20"/>
      <c r="AG3579" s="20"/>
      <c r="AH3579" s="20"/>
    </row>
    <row r="3580" spans="1:34" s="1" customFormat="1">
      <c r="A3580" s="96"/>
      <c r="B3580" s="96"/>
      <c r="C3580" s="470"/>
      <c r="D3580" s="96"/>
      <c r="E3580" s="96"/>
      <c r="F3580" s="96"/>
      <c r="G3580" s="96"/>
      <c r="H3580" s="96"/>
      <c r="I3580" s="16"/>
      <c r="J3580" s="16"/>
      <c r="K3580" s="32"/>
      <c r="L3580" s="16"/>
      <c r="M3580" s="16"/>
      <c r="N3580" s="16"/>
      <c r="AA3580" s="20"/>
      <c r="AB3580" s="20"/>
      <c r="AC3580" s="20"/>
      <c r="AD3580" s="20"/>
      <c r="AE3580" s="20"/>
      <c r="AF3580" s="20"/>
      <c r="AG3580" s="20"/>
      <c r="AH3580" s="20"/>
    </row>
    <row r="3581" spans="1:34" s="1" customFormat="1">
      <c r="A3581" s="96"/>
      <c r="B3581" s="96"/>
      <c r="C3581" s="470"/>
      <c r="D3581" s="96"/>
      <c r="E3581" s="96"/>
      <c r="F3581" s="96"/>
      <c r="G3581" s="96"/>
      <c r="H3581" s="96"/>
      <c r="I3581" s="16"/>
      <c r="J3581" s="16"/>
      <c r="K3581" s="32"/>
      <c r="L3581" s="16"/>
      <c r="M3581" s="16"/>
      <c r="N3581" s="16"/>
      <c r="AA3581" s="20"/>
      <c r="AB3581" s="20"/>
      <c r="AC3581" s="20"/>
      <c r="AD3581" s="20"/>
      <c r="AE3581" s="20"/>
      <c r="AF3581" s="20"/>
      <c r="AG3581" s="20"/>
      <c r="AH3581" s="20"/>
    </row>
    <row r="3582" spans="1:34" s="1" customFormat="1">
      <c r="A3582" s="96"/>
      <c r="B3582" s="96"/>
      <c r="C3582" s="470"/>
      <c r="D3582" s="96"/>
      <c r="E3582" s="96"/>
      <c r="F3582" s="96"/>
      <c r="G3582" s="96"/>
      <c r="H3582" s="96"/>
      <c r="I3582" s="16"/>
      <c r="J3582" s="16"/>
      <c r="K3582" s="32"/>
      <c r="L3582" s="16"/>
      <c r="M3582" s="16"/>
      <c r="N3582" s="16"/>
      <c r="AA3582" s="20"/>
      <c r="AB3582" s="20"/>
      <c r="AC3582" s="20"/>
      <c r="AD3582" s="20"/>
      <c r="AE3582" s="20"/>
      <c r="AF3582" s="20"/>
      <c r="AG3582" s="20"/>
      <c r="AH3582" s="20"/>
    </row>
    <row r="3583" spans="1:34" s="1" customFormat="1">
      <c r="A3583" s="96"/>
      <c r="B3583" s="96"/>
      <c r="C3583" s="470"/>
      <c r="D3583" s="96"/>
      <c r="E3583" s="96"/>
      <c r="F3583" s="96"/>
      <c r="G3583" s="96"/>
      <c r="H3583" s="96"/>
      <c r="I3583" s="16"/>
      <c r="J3583" s="16"/>
      <c r="K3583" s="32"/>
      <c r="L3583" s="16"/>
      <c r="M3583" s="16"/>
      <c r="N3583" s="16"/>
      <c r="AA3583" s="20"/>
      <c r="AB3583" s="20"/>
      <c r="AC3583" s="20"/>
      <c r="AD3583" s="20"/>
      <c r="AE3583" s="20"/>
      <c r="AF3583" s="20"/>
      <c r="AG3583" s="20"/>
      <c r="AH3583" s="20"/>
    </row>
    <row r="3584" spans="1:34" s="1" customFormat="1">
      <c r="A3584" s="96"/>
      <c r="B3584" s="96"/>
      <c r="C3584" s="470"/>
      <c r="D3584" s="96"/>
      <c r="E3584" s="96"/>
      <c r="F3584" s="96"/>
      <c r="G3584" s="96"/>
      <c r="H3584" s="96"/>
      <c r="I3584" s="16"/>
      <c r="J3584" s="16"/>
      <c r="K3584" s="32"/>
      <c r="L3584" s="16"/>
      <c r="M3584" s="16"/>
      <c r="N3584" s="16"/>
      <c r="AA3584" s="20"/>
      <c r="AB3584" s="20"/>
      <c r="AC3584" s="20"/>
      <c r="AD3584" s="20"/>
      <c r="AE3584" s="20"/>
      <c r="AF3584" s="20"/>
      <c r="AG3584" s="20"/>
      <c r="AH3584" s="20"/>
    </row>
    <row r="3585" spans="1:34" s="1" customFormat="1">
      <c r="A3585" s="96"/>
      <c r="B3585" s="96"/>
      <c r="C3585" s="470"/>
      <c r="D3585" s="96"/>
      <c r="E3585" s="96"/>
      <c r="F3585" s="96"/>
      <c r="G3585" s="96"/>
      <c r="H3585" s="96"/>
      <c r="I3585" s="16"/>
      <c r="J3585" s="16"/>
      <c r="K3585" s="32"/>
      <c r="L3585" s="16"/>
      <c r="M3585" s="16"/>
      <c r="N3585" s="16"/>
      <c r="AA3585" s="20"/>
      <c r="AB3585" s="20"/>
      <c r="AC3585" s="20"/>
      <c r="AD3585" s="20"/>
      <c r="AE3585" s="20"/>
      <c r="AF3585" s="20"/>
      <c r="AG3585" s="20"/>
      <c r="AH3585" s="20"/>
    </row>
    <row r="3586" spans="1:34" s="1" customFormat="1">
      <c r="A3586" s="96"/>
      <c r="B3586" s="96"/>
      <c r="C3586" s="470"/>
      <c r="D3586" s="96"/>
      <c r="E3586" s="96"/>
      <c r="F3586" s="96"/>
      <c r="G3586" s="96"/>
      <c r="H3586" s="96"/>
      <c r="I3586" s="16"/>
      <c r="J3586" s="16"/>
      <c r="K3586" s="32"/>
      <c r="L3586" s="16"/>
      <c r="M3586" s="16"/>
      <c r="N3586" s="16"/>
      <c r="AA3586" s="20"/>
      <c r="AB3586" s="20"/>
      <c r="AC3586" s="20"/>
      <c r="AD3586" s="20"/>
      <c r="AE3586" s="20"/>
      <c r="AF3586" s="20"/>
      <c r="AG3586" s="20"/>
      <c r="AH3586" s="20"/>
    </row>
    <row r="3587" spans="1:34" s="1" customFormat="1">
      <c r="A3587" s="96"/>
      <c r="B3587" s="96"/>
      <c r="C3587" s="470"/>
      <c r="D3587" s="96"/>
      <c r="E3587" s="96"/>
      <c r="F3587" s="96"/>
      <c r="G3587" s="96"/>
      <c r="H3587" s="96"/>
      <c r="I3587" s="16"/>
      <c r="J3587" s="16"/>
      <c r="K3587" s="32"/>
      <c r="L3587" s="16"/>
      <c r="M3587" s="16"/>
      <c r="N3587" s="16"/>
      <c r="AA3587" s="20"/>
      <c r="AB3587" s="20"/>
      <c r="AC3587" s="20"/>
      <c r="AD3587" s="20"/>
      <c r="AE3587" s="20"/>
      <c r="AF3587" s="20"/>
      <c r="AG3587" s="20"/>
      <c r="AH3587" s="20"/>
    </row>
    <row r="3588" spans="1:34" s="1" customFormat="1">
      <c r="A3588" s="96"/>
      <c r="B3588" s="96"/>
      <c r="C3588" s="470"/>
      <c r="D3588" s="96"/>
      <c r="E3588" s="96"/>
      <c r="F3588" s="96"/>
      <c r="G3588" s="96"/>
      <c r="H3588" s="96"/>
      <c r="I3588" s="16"/>
      <c r="J3588" s="16"/>
      <c r="K3588" s="32"/>
      <c r="L3588" s="16"/>
      <c r="M3588" s="16"/>
      <c r="N3588" s="16"/>
      <c r="AA3588" s="20"/>
      <c r="AB3588" s="20"/>
      <c r="AC3588" s="20"/>
      <c r="AD3588" s="20"/>
      <c r="AE3588" s="20"/>
      <c r="AF3588" s="20"/>
      <c r="AG3588" s="20"/>
      <c r="AH3588" s="20"/>
    </row>
    <row r="3589" spans="1:34" s="1" customFormat="1">
      <c r="A3589" s="96"/>
      <c r="B3589" s="96"/>
      <c r="C3589" s="470"/>
      <c r="D3589" s="96"/>
      <c r="E3589" s="96"/>
      <c r="F3589" s="96"/>
      <c r="G3589" s="96"/>
      <c r="H3589" s="96"/>
      <c r="I3589" s="16"/>
      <c r="J3589" s="16"/>
      <c r="K3589" s="32"/>
      <c r="L3589" s="16"/>
      <c r="M3589" s="16"/>
      <c r="N3589" s="16"/>
      <c r="AA3589" s="20"/>
      <c r="AB3589" s="20"/>
      <c r="AC3589" s="20"/>
      <c r="AD3589" s="20"/>
      <c r="AE3589" s="20"/>
      <c r="AF3589" s="20"/>
      <c r="AG3589" s="20"/>
      <c r="AH3589" s="20"/>
    </row>
    <row r="3590" spans="1:34" s="1" customFormat="1">
      <c r="A3590" s="96"/>
      <c r="B3590" s="96"/>
      <c r="C3590" s="470"/>
      <c r="D3590" s="96"/>
      <c r="E3590" s="96"/>
      <c r="F3590" s="96"/>
      <c r="G3590" s="96"/>
      <c r="H3590" s="96"/>
      <c r="I3590" s="16"/>
      <c r="J3590" s="16"/>
      <c r="K3590" s="32"/>
      <c r="L3590" s="16"/>
      <c r="M3590" s="16"/>
      <c r="N3590" s="16"/>
      <c r="AA3590" s="20"/>
      <c r="AB3590" s="20"/>
      <c r="AC3590" s="20"/>
      <c r="AD3590" s="20"/>
      <c r="AE3590" s="20"/>
      <c r="AF3590" s="20"/>
      <c r="AG3590" s="20"/>
      <c r="AH3590" s="20"/>
    </row>
    <row r="3591" spans="1:34" s="1" customFormat="1">
      <c r="A3591" s="96"/>
      <c r="B3591" s="96"/>
      <c r="C3591" s="470"/>
      <c r="D3591" s="96"/>
      <c r="E3591" s="96"/>
      <c r="F3591" s="96"/>
      <c r="G3591" s="96"/>
      <c r="H3591" s="96"/>
      <c r="I3591" s="16"/>
      <c r="J3591" s="16"/>
      <c r="K3591" s="32"/>
      <c r="L3591" s="16"/>
      <c r="M3591" s="16"/>
      <c r="N3591" s="16"/>
      <c r="AA3591" s="20"/>
      <c r="AB3591" s="20"/>
      <c r="AC3591" s="20"/>
      <c r="AD3591" s="20"/>
      <c r="AE3591" s="20"/>
      <c r="AF3591" s="20"/>
      <c r="AG3591" s="20"/>
      <c r="AH3591" s="20"/>
    </row>
    <row r="3592" spans="1:34" s="1" customFormat="1">
      <c r="A3592" s="96"/>
      <c r="B3592" s="96"/>
      <c r="C3592" s="470"/>
      <c r="D3592" s="96"/>
      <c r="E3592" s="96"/>
      <c r="F3592" s="96"/>
      <c r="G3592" s="96"/>
      <c r="H3592" s="96"/>
      <c r="I3592" s="16"/>
      <c r="J3592" s="16"/>
      <c r="K3592" s="32"/>
      <c r="L3592" s="16"/>
      <c r="M3592" s="16"/>
      <c r="N3592" s="16"/>
      <c r="AA3592" s="20"/>
      <c r="AB3592" s="20"/>
      <c r="AC3592" s="20"/>
      <c r="AD3592" s="20"/>
      <c r="AE3592" s="20"/>
      <c r="AF3592" s="20"/>
      <c r="AG3592" s="20"/>
      <c r="AH3592" s="20"/>
    </row>
    <row r="3593" spans="1:34" s="1" customFormat="1">
      <c r="A3593" s="96"/>
      <c r="B3593" s="96"/>
      <c r="C3593" s="470"/>
      <c r="D3593" s="96"/>
      <c r="E3593" s="96"/>
      <c r="F3593" s="96"/>
      <c r="G3593" s="96"/>
      <c r="H3593" s="96"/>
      <c r="I3593" s="16"/>
      <c r="J3593" s="16"/>
      <c r="K3593" s="32"/>
      <c r="L3593" s="16"/>
      <c r="M3593" s="16"/>
      <c r="N3593" s="16"/>
      <c r="AA3593" s="20"/>
      <c r="AB3593" s="20"/>
      <c r="AC3593" s="20"/>
      <c r="AD3593" s="20"/>
      <c r="AE3593" s="20"/>
      <c r="AF3593" s="20"/>
      <c r="AG3593" s="20"/>
      <c r="AH3593" s="20"/>
    </row>
    <row r="3594" spans="1:34" s="1" customFormat="1">
      <c r="A3594" s="96"/>
      <c r="B3594" s="96"/>
      <c r="C3594" s="470"/>
      <c r="D3594" s="96"/>
      <c r="E3594" s="96"/>
      <c r="F3594" s="96"/>
      <c r="G3594" s="96"/>
      <c r="H3594" s="96"/>
      <c r="I3594" s="16"/>
      <c r="J3594" s="16"/>
      <c r="K3594" s="32"/>
      <c r="L3594" s="16"/>
      <c r="M3594" s="16"/>
      <c r="N3594" s="16"/>
      <c r="AA3594" s="20"/>
      <c r="AB3594" s="20"/>
      <c r="AC3594" s="20"/>
      <c r="AD3594" s="20"/>
      <c r="AE3594" s="20"/>
      <c r="AF3594" s="20"/>
      <c r="AG3594" s="20"/>
      <c r="AH3594" s="20"/>
    </row>
    <row r="3595" spans="1:34" s="1" customFormat="1">
      <c r="A3595" s="96"/>
      <c r="B3595" s="96"/>
      <c r="C3595" s="470"/>
      <c r="D3595" s="96"/>
      <c r="E3595" s="96"/>
      <c r="F3595" s="96"/>
      <c r="G3595" s="96"/>
      <c r="H3595" s="96"/>
      <c r="I3595" s="16"/>
      <c r="J3595" s="16"/>
      <c r="K3595" s="32"/>
      <c r="L3595" s="16"/>
      <c r="M3595" s="16"/>
      <c r="N3595" s="16"/>
      <c r="AA3595" s="20"/>
      <c r="AB3595" s="20"/>
      <c r="AC3595" s="20"/>
      <c r="AD3595" s="20"/>
      <c r="AE3595" s="20"/>
      <c r="AF3595" s="20"/>
      <c r="AG3595" s="20"/>
      <c r="AH3595" s="20"/>
    </row>
    <row r="3596" spans="1:34" s="1" customFormat="1">
      <c r="A3596" s="96"/>
      <c r="B3596" s="96"/>
      <c r="C3596" s="470"/>
      <c r="D3596" s="96"/>
      <c r="E3596" s="96"/>
      <c r="F3596" s="96"/>
      <c r="G3596" s="96"/>
      <c r="H3596" s="96"/>
      <c r="I3596" s="16"/>
      <c r="J3596" s="16"/>
      <c r="K3596" s="32"/>
      <c r="L3596" s="16"/>
      <c r="M3596" s="16"/>
      <c r="N3596" s="16"/>
      <c r="AA3596" s="20"/>
      <c r="AB3596" s="20"/>
      <c r="AC3596" s="20"/>
      <c r="AD3596" s="20"/>
      <c r="AE3596" s="20"/>
      <c r="AF3596" s="20"/>
      <c r="AG3596" s="20"/>
      <c r="AH3596" s="20"/>
    </row>
    <row r="3597" spans="1:34" s="1" customFormat="1">
      <c r="A3597" s="96"/>
      <c r="B3597" s="96"/>
      <c r="C3597" s="470"/>
      <c r="D3597" s="96"/>
      <c r="E3597" s="96"/>
      <c r="F3597" s="96"/>
      <c r="G3597" s="96"/>
      <c r="H3597" s="96"/>
      <c r="I3597" s="16"/>
      <c r="J3597" s="16"/>
      <c r="K3597" s="32"/>
      <c r="L3597" s="16"/>
      <c r="M3597" s="16"/>
      <c r="N3597" s="16"/>
      <c r="AA3597" s="20"/>
      <c r="AB3597" s="20"/>
      <c r="AC3597" s="20"/>
      <c r="AD3597" s="20"/>
      <c r="AE3597" s="20"/>
      <c r="AF3597" s="20"/>
      <c r="AG3597" s="20"/>
      <c r="AH3597" s="20"/>
    </row>
    <row r="3598" spans="1:34" s="1" customFormat="1">
      <c r="A3598" s="96"/>
      <c r="B3598" s="96"/>
      <c r="C3598" s="470"/>
      <c r="D3598" s="96"/>
      <c r="E3598" s="96"/>
      <c r="F3598" s="96"/>
      <c r="G3598" s="96"/>
      <c r="H3598" s="96"/>
      <c r="I3598" s="16"/>
      <c r="J3598" s="16"/>
      <c r="K3598" s="32"/>
      <c r="L3598" s="16"/>
      <c r="M3598" s="16"/>
      <c r="N3598" s="16"/>
      <c r="AA3598" s="20"/>
      <c r="AB3598" s="20"/>
      <c r="AC3598" s="20"/>
      <c r="AD3598" s="20"/>
      <c r="AE3598" s="20"/>
      <c r="AF3598" s="20"/>
      <c r="AG3598" s="20"/>
      <c r="AH3598" s="20"/>
    </row>
    <row r="3599" spans="1:34" s="1" customFormat="1">
      <c r="A3599" s="96"/>
      <c r="B3599" s="96"/>
      <c r="C3599" s="470"/>
      <c r="D3599" s="96"/>
      <c r="E3599" s="96"/>
      <c r="F3599" s="96"/>
      <c r="G3599" s="96"/>
      <c r="H3599" s="96"/>
      <c r="I3599" s="16"/>
      <c r="J3599" s="16"/>
      <c r="K3599" s="32"/>
      <c r="L3599" s="16"/>
      <c r="M3599" s="16"/>
      <c r="N3599" s="16"/>
      <c r="AA3599" s="20"/>
      <c r="AB3599" s="20"/>
      <c r="AC3599" s="20"/>
      <c r="AD3599" s="20"/>
      <c r="AE3599" s="20"/>
      <c r="AF3599" s="20"/>
      <c r="AG3599" s="20"/>
      <c r="AH3599" s="20"/>
    </row>
    <row r="3600" spans="1:34" s="1" customFormat="1">
      <c r="A3600" s="96"/>
      <c r="B3600" s="96"/>
      <c r="C3600" s="470"/>
      <c r="D3600" s="96"/>
      <c r="E3600" s="96"/>
      <c r="F3600" s="96"/>
      <c r="G3600" s="96"/>
      <c r="H3600" s="96"/>
      <c r="I3600" s="16"/>
      <c r="J3600" s="16"/>
      <c r="K3600" s="32"/>
      <c r="L3600" s="16"/>
      <c r="M3600" s="16"/>
      <c r="N3600" s="16"/>
      <c r="AA3600" s="20"/>
      <c r="AB3600" s="20"/>
      <c r="AC3600" s="20"/>
      <c r="AD3600" s="20"/>
      <c r="AE3600" s="20"/>
      <c r="AF3600" s="20"/>
      <c r="AG3600" s="20"/>
      <c r="AH3600" s="20"/>
    </row>
    <row r="3601" spans="1:34" s="1" customFormat="1">
      <c r="A3601" s="96"/>
      <c r="B3601" s="96"/>
      <c r="C3601" s="470"/>
      <c r="D3601" s="96"/>
      <c r="E3601" s="96"/>
      <c r="F3601" s="96"/>
      <c r="G3601" s="96"/>
      <c r="H3601" s="96"/>
      <c r="I3601" s="16"/>
      <c r="J3601" s="16"/>
      <c r="K3601" s="32"/>
      <c r="L3601" s="16"/>
      <c r="M3601" s="16"/>
      <c r="N3601" s="16"/>
      <c r="AA3601" s="20"/>
      <c r="AB3601" s="20"/>
      <c r="AC3601" s="20"/>
      <c r="AD3601" s="20"/>
      <c r="AE3601" s="20"/>
      <c r="AF3601" s="20"/>
      <c r="AG3601" s="20"/>
      <c r="AH3601" s="20"/>
    </row>
    <row r="3602" spans="1:34" s="1" customFormat="1">
      <c r="A3602" s="96"/>
      <c r="B3602" s="96"/>
      <c r="C3602" s="470"/>
      <c r="D3602" s="96"/>
      <c r="E3602" s="96"/>
      <c r="F3602" s="96"/>
      <c r="G3602" s="96"/>
      <c r="H3602" s="96"/>
      <c r="I3602" s="16"/>
      <c r="J3602" s="16"/>
      <c r="K3602" s="32"/>
      <c r="L3602" s="16"/>
      <c r="M3602" s="16"/>
      <c r="N3602" s="16"/>
      <c r="AA3602" s="20"/>
      <c r="AB3602" s="20"/>
      <c r="AC3602" s="20"/>
      <c r="AD3602" s="20"/>
      <c r="AE3602" s="20"/>
      <c r="AF3602" s="20"/>
      <c r="AG3602" s="20"/>
      <c r="AH3602" s="20"/>
    </row>
    <row r="3603" spans="1:34" s="1" customFormat="1">
      <c r="A3603" s="96"/>
      <c r="B3603" s="96"/>
      <c r="C3603" s="470"/>
      <c r="D3603" s="96"/>
      <c r="E3603" s="96"/>
      <c r="F3603" s="96"/>
      <c r="G3603" s="96"/>
      <c r="H3603" s="96"/>
      <c r="I3603" s="16"/>
      <c r="J3603" s="16"/>
      <c r="K3603" s="32"/>
      <c r="L3603" s="16"/>
      <c r="M3603" s="16"/>
      <c r="N3603" s="16"/>
      <c r="AA3603" s="20"/>
      <c r="AB3603" s="20"/>
      <c r="AC3603" s="20"/>
      <c r="AD3603" s="20"/>
      <c r="AE3603" s="20"/>
      <c r="AF3603" s="20"/>
      <c r="AG3603" s="20"/>
      <c r="AH3603" s="20"/>
    </row>
    <row r="3604" spans="1:34" s="1" customFormat="1">
      <c r="A3604" s="96"/>
      <c r="B3604" s="96"/>
      <c r="C3604" s="470"/>
      <c r="D3604" s="96"/>
      <c r="E3604" s="96"/>
      <c r="F3604" s="96"/>
      <c r="G3604" s="96"/>
      <c r="H3604" s="96"/>
      <c r="I3604" s="16"/>
      <c r="J3604" s="16"/>
      <c r="K3604" s="32"/>
      <c r="L3604" s="16"/>
      <c r="M3604" s="16"/>
      <c r="N3604" s="16"/>
      <c r="AA3604" s="20"/>
      <c r="AB3604" s="20"/>
      <c r="AC3604" s="20"/>
      <c r="AD3604" s="20"/>
      <c r="AE3604" s="20"/>
      <c r="AF3604" s="20"/>
      <c r="AG3604" s="20"/>
      <c r="AH3604" s="20"/>
    </row>
    <row r="3605" spans="1:34" s="1" customFormat="1">
      <c r="A3605" s="96"/>
      <c r="B3605" s="96"/>
      <c r="C3605" s="470"/>
      <c r="D3605" s="96"/>
      <c r="E3605" s="96"/>
      <c r="F3605" s="96"/>
      <c r="G3605" s="96"/>
      <c r="H3605" s="96"/>
      <c r="I3605" s="16"/>
      <c r="J3605" s="16"/>
      <c r="K3605" s="32"/>
      <c r="L3605" s="16"/>
      <c r="M3605" s="16"/>
      <c r="N3605" s="16"/>
      <c r="AA3605" s="20"/>
      <c r="AB3605" s="20"/>
      <c r="AC3605" s="20"/>
      <c r="AD3605" s="20"/>
      <c r="AE3605" s="20"/>
      <c r="AF3605" s="20"/>
      <c r="AG3605" s="20"/>
      <c r="AH3605" s="20"/>
    </row>
    <row r="3606" spans="1:34" s="1" customFormat="1">
      <c r="A3606" s="96"/>
      <c r="B3606" s="96"/>
      <c r="C3606" s="470"/>
      <c r="D3606" s="96"/>
      <c r="E3606" s="96"/>
      <c r="F3606" s="96"/>
      <c r="G3606" s="96"/>
      <c r="H3606" s="96"/>
      <c r="I3606" s="16"/>
      <c r="J3606" s="16"/>
      <c r="K3606" s="32"/>
      <c r="L3606" s="16"/>
      <c r="M3606" s="16"/>
      <c r="N3606" s="16"/>
      <c r="AA3606" s="20"/>
      <c r="AB3606" s="20"/>
      <c r="AC3606" s="20"/>
      <c r="AD3606" s="20"/>
      <c r="AE3606" s="20"/>
      <c r="AF3606" s="20"/>
      <c r="AG3606" s="20"/>
      <c r="AH3606" s="20"/>
    </row>
    <row r="3607" spans="1:34" s="1" customFormat="1">
      <c r="A3607" s="96"/>
      <c r="B3607" s="96"/>
      <c r="C3607" s="470"/>
      <c r="D3607" s="96"/>
      <c r="E3607" s="96"/>
      <c r="F3607" s="96"/>
      <c r="G3607" s="96"/>
      <c r="H3607" s="96"/>
      <c r="I3607" s="16"/>
      <c r="J3607" s="16"/>
      <c r="K3607" s="32"/>
      <c r="L3607" s="16"/>
      <c r="M3607" s="16"/>
      <c r="N3607" s="16"/>
      <c r="AA3607" s="20"/>
      <c r="AB3607" s="20"/>
      <c r="AC3607" s="20"/>
      <c r="AD3607" s="20"/>
      <c r="AE3607" s="20"/>
      <c r="AF3607" s="20"/>
      <c r="AG3607" s="20"/>
      <c r="AH3607" s="20"/>
    </row>
    <row r="3608" spans="1:34" s="1" customFormat="1">
      <c r="A3608" s="96"/>
      <c r="B3608" s="96"/>
      <c r="C3608" s="470"/>
      <c r="D3608" s="96"/>
      <c r="E3608" s="96"/>
      <c r="F3608" s="96"/>
      <c r="G3608" s="96"/>
      <c r="H3608" s="96"/>
      <c r="I3608" s="16"/>
      <c r="J3608" s="16"/>
      <c r="K3608" s="32"/>
      <c r="L3608" s="16"/>
      <c r="M3608" s="16"/>
      <c r="N3608" s="16"/>
      <c r="AA3608" s="20"/>
      <c r="AB3608" s="20"/>
      <c r="AC3608" s="20"/>
      <c r="AD3608" s="20"/>
      <c r="AE3608" s="20"/>
      <c r="AF3608" s="20"/>
      <c r="AG3608" s="20"/>
      <c r="AH3608" s="20"/>
    </row>
    <row r="3609" spans="1:34" s="1" customFormat="1">
      <c r="A3609" s="96"/>
      <c r="B3609" s="96"/>
      <c r="C3609" s="470"/>
      <c r="D3609" s="96"/>
      <c r="E3609" s="96"/>
      <c r="F3609" s="96"/>
      <c r="G3609" s="96"/>
      <c r="H3609" s="96"/>
      <c r="I3609" s="16"/>
      <c r="J3609" s="16"/>
      <c r="K3609" s="32"/>
      <c r="L3609" s="16"/>
      <c r="M3609" s="16"/>
      <c r="N3609" s="16"/>
      <c r="AA3609" s="20"/>
      <c r="AB3609" s="20"/>
      <c r="AC3609" s="20"/>
      <c r="AD3609" s="20"/>
      <c r="AE3609" s="20"/>
      <c r="AF3609" s="20"/>
      <c r="AG3609" s="20"/>
      <c r="AH3609" s="20"/>
    </row>
    <row r="3610" spans="1:34" s="1" customFormat="1">
      <c r="A3610" s="96"/>
      <c r="B3610" s="96"/>
      <c r="C3610" s="470"/>
      <c r="D3610" s="96"/>
      <c r="E3610" s="96"/>
      <c r="F3610" s="96"/>
      <c r="G3610" s="96"/>
      <c r="H3610" s="96"/>
      <c r="I3610" s="16"/>
      <c r="J3610" s="16"/>
      <c r="K3610" s="32"/>
      <c r="L3610" s="16"/>
      <c r="M3610" s="16"/>
      <c r="N3610" s="16"/>
      <c r="AA3610" s="20"/>
      <c r="AB3610" s="20"/>
      <c r="AC3610" s="20"/>
      <c r="AD3610" s="20"/>
      <c r="AE3610" s="20"/>
      <c r="AF3610" s="20"/>
      <c r="AG3610" s="20"/>
      <c r="AH3610" s="20"/>
    </row>
    <row r="3611" spans="1:34" s="1" customFormat="1">
      <c r="A3611" s="96"/>
      <c r="B3611" s="96"/>
      <c r="C3611" s="470"/>
      <c r="D3611" s="96"/>
      <c r="E3611" s="96"/>
      <c r="F3611" s="96"/>
      <c r="G3611" s="96"/>
      <c r="H3611" s="96"/>
      <c r="I3611" s="16"/>
      <c r="J3611" s="16"/>
      <c r="K3611" s="32"/>
      <c r="L3611" s="16"/>
      <c r="M3611" s="16"/>
      <c r="N3611" s="16"/>
      <c r="AA3611" s="20"/>
      <c r="AB3611" s="20"/>
      <c r="AC3611" s="20"/>
      <c r="AD3611" s="20"/>
      <c r="AE3611" s="20"/>
      <c r="AF3611" s="20"/>
      <c r="AG3611" s="20"/>
      <c r="AH3611" s="20"/>
    </row>
    <row r="3612" spans="1:34" s="1" customFormat="1">
      <c r="A3612" s="96"/>
      <c r="B3612" s="96"/>
      <c r="C3612" s="470"/>
      <c r="D3612" s="96"/>
      <c r="E3612" s="96"/>
      <c r="F3612" s="96"/>
      <c r="G3612" s="96"/>
      <c r="H3612" s="96"/>
      <c r="I3612" s="16"/>
      <c r="J3612" s="16"/>
      <c r="K3612" s="32"/>
      <c r="L3612" s="16"/>
      <c r="M3612" s="16"/>
      <c r="N3612" s="16"/>
      <c r="AA3612" s="20"/>
      <c r="AB3612" s="20"/>
      <c r="AC3612" s="20"/>
      <c r="AD3612" s="20"/>
      <c r="AE3612" s="20"/>
      <c r="AF3612" s="20"/>
      <c r="AG3612" s="20"/>
      <c r="AH3612" s="20"/>
    </row>
    <row r="3613" spans="1:34" s="1" customFormat="1">
      <c r="A3613" s="96"/>
      <c r="B3613" s="96"/>
      <c r="C3613" s="470"/>
      <c r="D3613" s="96"/>
      <c r="E3613" s="96"/>
      <c r="F3613" s="96"/>
      <c r="G3613" s="96"/>
      <c r="H3613" s="96"/>
      <c r="I3613" s="16"/>
      <c r="J3613" s="16"/>
      <c r="K3613" s="32"/>
      <c r="L3613" s="16"/>
      <c r="M3613" s="16"/>
      <c r="N3613" s="16"/>
      <c r="AA3613" s="20"/>
      <c r="AB3613" s="20"/>
      <c r="AC3613" s="20"/>
      <c r="AD3613" s="20"/>
      <c r="AE3613" s="20"/>
      <c r="AF3613" s="20"/>
      <c r="AG3613" s="20"/>
      <c r="AH3613" s="20"/>
    </row>
    <row r="3614" spans="1:34" s="1" customFormat="1">
      <c r="A3614" s="96"/>
      <c r="B3614" s="96"/>
      <c r="C3614" s="470"/>
      <c r="D3614" s="96"/>
      <c r="E3614" s="96"/>
      <c r="F3614" s="96"/>
      <c r="G3614" s="96"/>
      <c r="H3614" s="96"/>
      <c r="I3614" s="16"/>
      <c r="J3614" s="16"/>
      <c r="K3614" s="32"/>
      <c r="L3614" s="16"/>
      <c r="M3614" s="16"/>
      <c r="N3614" s="16"/>
      <c r="AA3614" s="20"/>
      <c r="AB3614" s="20"/>
      <c r="AC3614" s="20"/>
      <c r="AD3614" s="20"/>
      <c r="AE3614" s="20"/>
      <c r="AF3614" s="20"/>
      <c r="AG3614" s="20"/>
      <c r="AH3614" s="20"/>
    </row>
    <row r="3615" spans="1:34" s="1" customFormat="1">
      <c r="A3615" s="96"/>
      <c r="B3615" s="96"/>
      <c r="C3615" s="470"/>
      <c r="D3615" s="96"/>
      <c r="E3615" s="96"/>
      <c r="F3615" s="96"/>
      <c r="G3615" s="96"/>
      <c r="H3615" s="96"/>
      <c r="I3615" s="16"/>
      <c r="J3615" s="16"/>
      <c r="K3615" s="32"/>
      <c r="L3615" s="16"/>
      <c r="M3615" s="16"/>
      <c r="N3615" s="16"/>
      <c r="AA3615" s="20"/>
      <c r="AB3615" s="20"/>
      <c r="AC3615" s="20"/>
      <c r="AD3615" s="20"/>
      <c r="AE3615" s="20"/>
      <c r="AF3615" s="20"/>
      <c r="AG3615" s="20"/>
      <c r="AH3615" s="20"/>
    </row>
    <row r="3616" spans="1:34" s="1" customFormat="1">
      <c r="A3616" s="96"/>
      <c r="B3616" s="96"/>
      <c r="C3616" s="470"/>
      <c r="D3616" s="96"/>
      <c r="E3616" s="96"/>
      <c r="F3616" s="96"/>
      <c r="G3616" s="96"/>
      <c r="H3616" s="96"/>
      <c r="I3616" s="16"/>
      <c r="J3616" s="16"/>
      <c r="K3616" s="32"/>
      <c r="L3616" s="16"/>
      <c r="M3616" s="16"/>
      <c r="N3616" s="16"/>
      <c r="AA3616" s="20"/>
      <c r="AB3616" s="20"/>
      <c r="AC3616" s="20"/>
      <c r="AD3616" s="20"/>
      <c r="AE3616" s="20"/>
      <c r="AF3616" s="20"/>
      <c r="AG3616" s="20"/>
      <c r="AH3616" s="20"/>
    </row>
    <row r="3617" spans="1:34" s="1" customFormat="1">
      <c r="A3617" s="96"/>
      <c r="B3617" s="96"/>
      <c r="C3617" s="470"/>
      <c r="D3617" s="96"/>
      <c r="E3617" s="96"/>
      <c r="F3617" s="96"/>
      <c r="G3617" s="96"/>
      <c r="H3617" s="96"/>
      <c r="I3617" s="16"/>
      <c r="J3617" s="16"/>
      <c r="K3617" s="32"/>
      <c r="L3617" s="16"/>
      <c r="M3617" s="16"/>
      <c r="N3617" s="16"/>
      <c r="AA3617" s="20"/>
      <c r="AB3617" s="20"/>
      <c r="AC3617" s="20"/>
      <c r="AD3617" s="20"/>
      <c r="AE3617" s="20"/>
      <c r="AF3617" s="20"/>
      <c r="AG3617" s="20"/>
      <c r="AH3617" s="20"/>
    </row>
    <row r="3618" spans="1:34" s="1" customFormat="1">
      <c r="A3618" s="96"/>
      <c r="B3618" s="96"/>
      <c r="C3618" s="470"/>
      <c r="D3618" s="96"/>
      <c r="E3618" s="96"/>
      <c r="F3618" s="96"/>
      <c r="G3618" s="96"/>
      <c r="H3618" s="96"/>
      <c r="I3618" s="16"/>
      <c r="J3618" s="16"/>
      <c r="K3618" s="32"/>
      <c r="L3618" s="16"/>
      <c r="M3618" s="16"/>
      <c r="N3618" s="16"/>
      <c r="AA3618" s="20"/>
      <c r="AB3618" s="20"/>
      <c r="AC3618" s="20"/>
      <c r="AD3618" s="20"/>
      <c r="AE3618" s="20"/>
      <c r="AF3618" s="20"/>
      <c r="AG3618" s="20"/>
      <c r="AH3618" s="20"/>
    </row>
    <row r="3619" spans="1:34" s="1" customFormat="1">
      <c r="A3619" s="96"/>
      <c r="B3619" s="96"/>
      <c r="C3619" s="470"/>
      <c r="D3619" s="96"/>
      <c r="E3619" s="96"/>
      <c r="F3619" s="96"/>
      <c r="G3619" s="96"/>
      <c r="H3619" s="96"/>
      <c r="I3619" s="16"/>
      <c r="J3619" s="16"/>
      <c r="K3619" s="32"/>
      <c r="L3619" s="16"/>
      <c r="M3619" s="16"/>
      <c r="N3619" s="16"/>
      <c r="AA3619" s="20"/>
      <c r="AB3619" s="20"/>
      <c r="AC3619" s="20"/>
      <c r="AD3619" s="20"/>
      <c r="AE3619" s="20"/>
      <c r="AF3619" s="20"/>
      <c r="AG3619" s="20"/>
      <c r="AH3619" s="20"/>
    </row>
    <row r="3620" spans="1:34" s="1" customFormat="1">
      <c r="A3620" s="96"/>
      <c r="B3620" s="96"/>
      <c r="C3620" s="470"/>
      <c r="D3620" s="96"/>
      <c r="E3620" s="96"/>
      <c r="F3620" s="96"/>
      <c r="G3620" s="96"/>
      <c r="H3620" s="96"/>
      <c r="I3620" s="16"/>
      <c r="J3620" s="16"/>
      <c r="K3620" s="32"/>
      <c r="L3620" s="16"/>
      <c r="M3620" s="16"/>
      <c r="N3620" s="16"/>
      <c r="AA3620" s="20"/>
      <c r="AB3620" s="20"/>
      <c r="AC3620" s="20"/>
      <c r="AD3620" s="20"/>
      <c r="AE3620" s="20"/>
      <c r="AF3620" s="20"/>
      <c r="AG3620" s="20"/>
      <c r="AH3620" s="20"/>
    </row>
    <row r="3621" spans="1:34" s="1" customFormat="1">
      <c r="A3621" s="96"/>
      <c r="B3621" s="96"/>
      <c r="C3621" s="470"/>
      <c r="D3621" s="96"/>
      <c r="E3621" s="96"/>
      <c r="F3621" s="96"/>
      <c r="G3621" s="96"/>
      <c r="H3621" s="96"/>
      <c r="I3621" s="16"/>
      <c r="J3621" s="16"/>
      <c r="K3621" s="32"/>
      <c r="L3621" s="16"/>
      <c r="M3621" s="16"/>
      <c r="N3621" s="16"/>
      <c r="AA3621" s="20"/>
      <c r="AB3621" s="20"/>
      <c r="AC3621" s="20"/>
      <c r="AD3621" s="20"/>
      <c r="AE3621" s="20"/>
      <c r="AF3621" s="20"/>
      <c r="AG3621" s="20"/>
      <c r="AH3621" s="20"/>
    </row>
    <row r="3622" spans="1:34" s="1" customFormat="1">
      <c r="A3622" s="96"/>
      <c r="B3622" s="96"/>
      <c r="C3622" s="470"/>
      <c r="D3622" s="96"/>
      <c r="E3622" s="96"/>
      <c r="F3622" s="96"/>
      <c r="G3622" s="96"/>
      <c r="H3622" s="96"/>
      <c r="I3622" s="16"/>
      <c r="J3622" s="16"/>
      <c r="K3622" s="32"/>
      <c r="L3622" s="16"/>
      <c r="M3622" s="16"/>
      <c r="N3622" s="16"/>
      <c r="AA3622" s="20"/>
      <c r="AB3622" s="20"/>
      <c r="AC3622" s="20"/>
      <c r="AD3622" s="20"/>
      <c r="AE3622" s="20"/>
      <c r="AF3622" s="20"/>
      <c r="AG3622" s="20"/>
      <c r="AH3622" s="20"/>
    </row>
    <row r="3623" spans="1:34" s="1" customFormat="1">
      <c r="A3623" s="96"/>
      <c r="B3623" s="96"/>
      <c r="C3623" s="470"/>
      <c r="D3623" s="96"/>
      <c r="E3623" s="96"/>
      <c r="F3623" s="96"/>
      <c r="G3623" s="96"/>
      <c r="H3623" s="96"/>
      <c r="I3623" s="16"/>
      <c r="J3623" s="16"/>
      <c r="K3623" s="32"/>
      <c r="L3623" s="16"/>
      <c r="M3623" s="16"/>
      <c r="N3623" s="16"/>
      <c r="AA3623" s="20"/>
      <c r="AB3623" s="20"/>
      <c r="AC3623" s="20"/>
      <c r="AD3623" s="20"/>
      <c r="AE3623" s="20"/>
      <c r="AF3623" s="20"/>
      <c r="AG3623" s="20"/>
      <c r="AH3623" s="20"/>
    </row>
    <row r="3624" spans="1:34" s="1" customFormat="1">
      <c r="A3624" s="96"/>
      <c r="B3624" s="96"/>
      <c r="C3624" s="470"/>
      <c r="D3624" s="96"/>
      <c r="E3624" s="96"/>
      <c r="F3624" s="96"/>
      <c r="G3624" s="96"/>
      <c r="H3624" s="96"/>
      <c r="I3624" s="16"/>
      <c r="J3624" s="16"/>
      <c r="K3624" s="32"/>
      <c r="L3624" s="16"/>
      <c r="M3624" s="16"/>
      <c r="N3624" s="16"/>
      <c r="AA3624" s="20"/>
      <c r="AB3624" s="20"/>
      <c r="AC3624" s="20"/>
      <c r="AD3624" s="20"/>
      <c r="AE3624" s="20"/>
      <c r="AF3624" s="20"/>
      <c r="AG3624" s="20"/>
      <c r="AH3624" s="20"/>
    </row>
    <row r="3625" spans="1:34" s="1" customFormat="1">
      <c r="A3625" s="96"/>
      <c r="B3625" s="96"/>
      <c r="C3625" s="470"/>
      <c r="D3625" s="96"/>
      <c r="E3625" s="96"/>
      <c r="F3625" s="96"/>
      <c r="G3625" s="96"/>
      <c r="H3625" s="96"/>
      <c r="I3625" s="16"/>
      <c r="J3625" s="16"/>
      <c r="K3625" s="32"/>
      <c r="L3625" s="16"/>
      <c r="M3625" s="16"/>
      <c r="N3625" s="16"/>
      <c r="AA3625" s="20"/>
      <c r="AB3625" s="20"/>
      <c r="AC3625" s="20"/>
      <c r="AD3625" s="20"/>
      <c r="AE3625" s="20"/>
      <c r="AF3625" s="20"/>
      <c r="AG3625" s="20"/>
      <c r="AH3625" s="20"/>
    </row>
    <row r="3626" spans="1:34" s="1" customFormat="1">
      <c r="A3626" s="96"/>
      <c r="B3626" s="96"/>
      <c r="C3626" s="470"/>
      <c r="D3626" s="96"/>
      <c r="E3626" s="96"/>
      <c r="F3626" s="96"/>
      <c r="G3626" s="96"/>
      <c r="H3626" s="96"/>
      <c r="I3626" s="16"/>
      <c r="J3626" s="16"/>
      <c r="K3626" s="32"/>
      <c r="L3626" s="16"/>
      <c r="M3626" s="16"/>
      <c r="N3626" s="16"/>
      <c r="AA3626" s="20"/>
      <c r="AB3626" s="20"/>
      <c r="AC3626" s="20"/>
      <c r="AD3626" s="20"/>
      <c r="AE3626" s="20"/>
      <c r="AF3626" s="20"/>
      <c r="AG3626" s="20"/>
      <c r="AH3626" s="20"/>
    </row>
    <row r="3627" spans="1:34" s="1" customFormat="1">
      <c r="A3627" s="96"/>
      <c r="B3627" s="96"/>
      <c r="C3627" s="470"/>
      <c r="D3627" s="96"/>
      <c r="E3627" s="96"/>
      <c r="F3627" s="96"/>
      <c r="G3627" s="96"/>
      <c r="H3627" s="96"/>
      <c r="I3627" s="16"/>
      <c r="J3627" s="16"/>
      <c r="K3627" s="32"/>
      <c r="L3627" s="16"/>
      <c r="M3627" s="16"/>
      <c r="N3627" s="16"/>
      <c r="AA3627" s="20"/>
      <c r="AB3627" s="20"/>
      <c r="AC3627" s="20"/>
      <c r="AD3627" s="20"/>
      <c r="AE3627" s="20"/>
      <c r="AF3627" s="20"/>
      <c r="AG3627" s="20"/>
      <c r="AH3627" s="20"/>
    </row>
    <row r="3628" spans="1:34" s="1" customFormat="1">
      <c r="A3628" s="96"/>
      <c r="B3628" s="96"/>
      <c r="C3628" s="470"/>
      <c r="D3628" s="96"/>
      <c r="E3628" s="96"/>
      <c r="F3628" s="96"/>
      <c r="G3628" s="96"/>
      <c r="H3628" s="96"/>
      <c r="I3628" s="16"/>
      <c r="J3628" s="16"/>
      <c r="K3628" s="32"/>
      <c r="L3628" s="16"/>
      <c r="M3628" s="16"/>
      <c r="N3628" s="16"/>
      <c r="AA3628" s="20"/>
      <c r="AB3628" s="20"/>
      <c r="AC3628" s="20"/>
      <c r="AD3628" s="20"/>
      <c r="AE3628" s="20"/>
      <c r="AF3628" s="20"/>
      <c r="AG3628" s="20"/>
      <c r="AH3628" s="20"/>
    </row>
    <row r="3629" spans="1:34" s="1" customFormat="1">
      <c r="A3629" s="96"/>
      <c r="B3629" s="96"/>
      <c r="C3629" s="470"/>
      <c r="D3629" s="96"/>
      <c r="E3629" s="96"/>
      <c r="F3629" s="96"/>
      <c r="G3629" s="96"/>
      <c r="H3629" s="96"/>
      <c r="I3629" s="16"/>
      <c r="J3629" s="16"/>
      <c r="K3629" s="32"/>
      <c r="L3629" s="16"/>
      <c r="M3629" s="16"/>
      <c r="N3629" s="16"/>
      <c r="AA3629" s="20"/>
      <c r="AB3629" s="20"/>
      <c r="AC3629" s="20"/>
      <c r="AD3629" s="20"/>
      <c r="AE3629" s="20"/>
      <c r="AF3629" s="20"/>
      <c r="AG3629" s="20"/>
      <c r="AH3629" s="20"/>
    </row>
    <row r="3630" spans="1:34" s="1" customFormat="1">
      <c r="A3630" s="96"/>
      <c r="B3630" s="96"/>
      <c r="C3630" s="470"/>
      <c r="D3630" s="96"/>
      <c r="E3630" s="96"/>
      <c r="F3630" s="96"/>
      <c r="G3630" s="96"/>
      <c r="H3630" s="96"/>
      <c r="I3630" s="16"/>
      <c r="J3630" s="16"/>
      <c r="K3630" s="32"/>
      <c r="L3630" s="16"/>
      <c r="M3630" s="16"/>
      <c r="N3630" s="16"/>
      <c r="AA3630" s="20"/>
      <c r="AB3630" s="20"/>
      <c r="AC3630" s="20"/>
      <c r="AD3630" s="20"/>
      <c r="AE3630" s="20"/>
      <c r="AF3630" s="20"/>
      <c r="AG3630" s="20"/>
      <c r="AH3630" s="20"/>
    </row>
    <row r="3631" spans="1:34" s="1" customFormat="1">
      <c r="A3631" s="96"/>
      <c r="B3631" s="96"/>
      <c r="C3631" s="470"/>
      <c r="D3631" s="96"/>
      <c r="E3631" s="96"/>
      <c r="F3631" s="96"/>
      <c r="G3631" s="96"/>
      <c r="H3631" s="96"/>
      <c r="I3631" s="16"/>
      <c r="J3631" s="16"/>
      <c r="K3631" s="32"/>
      <c r="L3631" s="16"/>
      <c r="M3631" s="16"/>
      <c r="N3631" s="16"/>
      <c r="AA3631" s="20"/>
      <c r="AB3631" s="20"/>
      <c r="AC3631" s="20"/>
      <c r="AD3631" s="20"/>
      <c r="AE3631" s="20"/>
      <c r="AF3631" s="20"/>
      <c r="AG3631" s="20"/>
      <c r="AH3631" s="20"/>
    </row>
    <row r="3632" spans="1:34" s="1" customFormat="1">
      <c r="A3632" s="96"/>
      <c r="B3632" s="96"/>
      <c r="C3632" s="470"/>
      <c r="D3632" s="96"/>
      <c r="E3632" s="96"/>
      <c r="F3632" s="96"/>
      <c r="G3632" s="96"/>
      <c r="H3632" s="96"/>
      <c r="I3632" s="16"/>
      <c r="J3632" s="16"/>
      <c r="K3632" s="32"/>
      <c r="L3632" s="16"/>
      <c r="M3632" s="16"/>
      <c r="N3632" s="16"/>
      <c r="AA3632" s="20"/>
      <c r="AB3632" s="20"/>
      <c r="AC3632" s="20"/>
      <c r="AD3632" s="20"/>
      <c r="AE3632" s="20"/>
      <c r="AF3632" s="20"/>
      <c r="AG3632" s="20"/>
      <c r="AH3632" s="20"/>
    </row>
    <row r="3633" spans="1:34" s="1" customFormat="1">
      <c r="A3633" s="96"/>
      <c r="B3633" s="96"/>
      <c r="C3633" s="470"/>
      <c r="D3633" s="96"/>
      <c r="E3633" s="96"/>
      <c r="F3633" s="96"/>
      <c r="G3633" s="96"/>
      <c r="H3633" s="96"/>
      <c r="I3633" s="16"/>
      <c r="J3633" s="16"/>
      <c r="K3633" s="32"/>
      <c r="L3633" s="16"/>
      <c r="M3633" s="16"/>
      <c r="N3633" s="16"/>
      <c r="AA3633" s="20"/>
      <c r="AB3633" s="20"/>
      <c r="AC3633" s="20"/>
      <c r="AD3633" s="20"/>
      <c r="AE3633" s="20"/>
      <c r="AF3633" s="20"/>
      <c r="AG3633" s="20"/>
      <c r="AH3633" s="20"/>
    </row>
    <row r="3634" spans="1:34" s="1" customFormat="1">
      <c r="A3634" s="96"/>
      <c r="B3634" s="96"/>
      <c r="C3634" s="470"/>
      <c r="D3634" s="96"/>
      <c r="E3634" s="96"/>
      <c r="F3634" s="96"/>
      <c r="G3634" s="96"/>
      <c r="H3634" s="96"/>
      <c r="I3634" s="16"/>
      <c r="J3634" s="16"/>
      <c r="K3634" s="32"/>
      <c r="L3634" s="16"/>
      <c r="M3634" s="16"/>
      <c r="N3634" s="16"/>
      <c r="AA3634" s="20"/>
      <c r="AB3634" s="20"/>
      <c r="AC3634" s="20"/>
      <c r="AD3634" s="20"/>
      <c r="AE3634" s="20"/>
      <c r="AF3634" s="20"/>
      <c r="AG3634" s="20"/>
      <c r="AH3634" s="20"/>
    </row>
    <row r="3635" spans="1:34" s="1" customFormat="1">
      <c r="A3635" s="96"/>
      <c r="B3635" s="96"/>
      <c r="C3635" s="470"/>
      <c r="D3635" s="96"/>
      <c r="E3635" s="96"/>
      <c r="F3635" s="96"/>
      <c r="G3635" s="96"/>
      <c r="H3635" s="96"/>
      <c r="I3635" s="16"/>
      <c r="J3635" s="16"/>
      <c r="K3635" s="32"/>
      <c r="L3635" s="16"/>
      <c r="M3635" s="16"/>
      <c r="N3635" s="16"/>
      <c r="AA3635" s="20"/>
      <c r="AB3635" s="20"/>
      <c r="AC3635" s="20"/>
      <c r="AD3635" s="20"/>
      <c r="AE3635" s="20"/>
      <c r="AF3635" s="20"/>
      <c r="AG3635" s="20"/>
      <c r="AH3635" s="20"/>
    </row>
    <row r="3636" spans="1:34" s="1" customFormat="1">
      <c r="A3636" s="96"/>
      <c r="B3636" s="96"/>
      <c r="C3636" s="470"/>
      <c r="D3636" s="96"/>
      <c r="E3636" s="96"/>
      <c r="F3636" s="96"/>
      <c r="G3636" s="96"/>
      <c r="H3636" s="96"/>
      <c r="I3636" s="16"/>
      <c r="J3636" s="16"/>
      <c r="K3636" s="32"/>
      <c r="L3636" s="16"/>
      <c r="M3636" s="16"/>
      <c r="N3636" s="16"/>
      <c r="AA3636" s="20"/>
      <c r="AB3636" s="20"/>
      <c r="AC3636" s="20"/>
      <c r="AD3636" s="20"/>
      <c r="AE3636" s="20"/>
      <c r="AF3636" s="20"/>
      <c r="AG3636" s="20"/>
      <c r="AH3636" s="20"/>
    </row>
    <row r="3637" spans="1:34" s="1" customFormat="1">
      <c r="A3637" s="96"/>
      <c r="B3637" s="96"/>
      <c r="C3637" s="470"/>
      <c r="D3637" s="96"/>
      <c r="E3637" s="96"/>
      <c r="F3637" s="96"/>
      <c r="G3637" s="96"/>
      <c r="H3637" s="96"/>
      <c r="I3637" s="16"/>
      <c r="J3637" s="16"/>
      <c r="K3637" s="32"/>
      <c r="L3637" s="16"/>
      <c r="M3637" s="16"/>
      <c r="N3637" s="16"/>
      <c r="AA3637" s="20"/>
      <c r="AB3637" s="20"/>
      <c r="AC3637" s="20"/>
      <c r="AD3637" s="20"/>
      <c r="AE3637" s="20"/>
      <c r="AF3637" s="20"/>
      <c r="AG3637" s="20"/>
      <c r="AH3637" s="20"/>
    </row>
    <row r="3638" spans="1:34" s="1" customFormat="1">
      <c r="A3638" s="96"/>
      <c r="B3638" s="96"/>
      <c r="C3638" s="470"/>
      <c r="D3638" s="96"/>
      <c r="E3638" s="96"/>
      <c r="F3638" s="96"/>
      <c r="G3638" s="96"/>
      <c r="H3638" s="96"/>
      <c r="I3638" s="16"/>
      <c r="J3638" s="16"/>
      <c r="K3638" s="32"/>
      <c r="L3638" s="16"/>
      <c r="M3638" s="16"/>
      <c r="N3638" s="16"/>
      <c r="AA3638" s="20"/>
      <c r="AB3638" s="20"/>
      <c r="AC3638" s="20"/>
      <c r="AD3638" s="20"/>
      <c r="AE3638" s="20"/>
      <c r="AF3638" s="20"/>
      <c r="AG3638" s="20"/>
      <c r="AH3638" s="20"/>
    </row>
    <row r="3639" spans="1:34" s="1" customFormat="1">
      <c r="A3639" s="96"/>
      <c r="B3639" s="96"/>
      <c r="C3639" s="470"/>
      <c r="D3639" s="96"/>
      <c r="E3639" s="96"/>
      <c r="F3639" s="96"/>
      <c r="G3639" s="96"/>
      <c r="H3639" s="96"/>
      <c r="I3639" s="16"/>
      <c r="J3639" s="16"/>
      <c r="K3639" s="32"/>
      <c r="L3639" s="16"/>
      <c r="M3639" s="16"/>
      <c r="N3639" s="16"/>
      <c r="AA3639" s="20"/>
      <c r="AB3639" s="20"/>
      <c r="AC3639" s="20"/>
      <c r="AD3639" s="20"/>
      <c r="AE3639" s="20"/>
      <c r="AF3639" s="20"/>
      <c r="AG3639" s="20"/>
      <c r="AH3639" s="20"/>
    </row>
    <row r="3640" spans="1:34" s="1" customFormat="1">
      <c r="A3640" s="96"/>
      <c r="B3640" s="96"/>
      <c r="C3640" s="470"/>
      <c r="D3640" s="96"/>
      <c r="E3640" s="96"/>
      <c r="F3640" s="96"/>
      <c r="G3640" s="96"/>
      <c r="H3640" s="96"/>
      <c r="I3640" s="16"/>
      <c r="J3640" s="16"/>
      <c r="K3640" s="32"/>
      <c r="L3640" s="16"/>
      <c r="M3640" s="16"/>
      <c r="N3640" s="16"/>
      <c r="AA3640" s="20"/>
      <c r="AB3640" s="20"/>
      <c r="AC3640" s="20"/>
      <c r="AD3640" s="20"/>
      <c r="AE3640" s="20"/>
      <c r="AF3640" s="20"/>
      <c r="AG3640" s="20"/>
      <c r="AH3640" s="20"/>
    </row>
    <row r="3641" spans="1:34" s="1" customFormat="1">
      <c r="A3641" s="96"/>
      <c r="B3641" s="96"/>
      <c r="C3641" s="470"/>
      <c r="D3641" s="96"/>
      <c r="E3641" s="96"/>
      <c r="F3641" s="96"/>
      <c r="G3641" s="96"/>
      <c r="H3641" s="96"/>
      <c r="I3641" s="16"/>
      <c r="J3641" s="16"/>
      <c r="K3641" s="32"/>
      <c r="L3641" s="16"/>
      <c r="M3641" s="16"/>
      <c r="N3641" s="16"/>
      <c r="AA3641" s="20"/>
      <c r="AB3641" s="20"/>
      <c r="AC3641" s="20"/>
      <c r="AD3641" s="20"/>
      <c r="AE3641" s="20"/>
      <c r="AF3641" s="20"/>
      <c r="AG3641" s="20"/>
      <c r="AH3641" s="20"/>
    </row>
    <row r="3642" spans="1:34" s="1" customFormat="1">
      <c r="A3642" s="96"/>
      <c r="B3642" s="96"/>
      <c r="C3642" s="470"/>
      <c r="D3642" s="96"/>
      <c r="E3642" s="96"/>
      <c r="F3642" s="96"/>
      <c r="G3642" s="96"/>
      <c r="H3642" s="96"/>
      <c r="I3642" s="16"/>
      <c r="J3642" s="16"/>
      <c r="K3642" s="32"/>
      <c r="L3642" s="16"/>
      <c r="M3642" s="16"/>
      <c r="N3642" s="16"/>
      <c r="AA3642" s="20"/>
      <c r="AB3642" s="20"/>
      <c r="AC3642" s="20"/>
      <c r="AD3642" s="20"/>
      <c r="AE3642" s="20"/>
      <c r="AF3642" s="20"/>
      <c r="AG3642" s="20"/>
      <c r="AH3642" s="20"/>
    </row>
    <row r="3643" spans="1:34" s="1" customFormat="1">
      <c r="A3643" s="96"/>
      <c r="B3643" s="96"/>
      <c r="C3643" s="470"/>
      <c r="D3643" s="96"/>
      <c r="E3643" s="96"/>
      <c r="F3643" s="96"/>
      <c r="G3643" s="96"/>
      <c r="H3643" s="96"/>
      <c r="I3643" s="16"/>
      <c r="J3643" s="16"/>
      <c r="K3643" s="32"/>
      <c r="L3643" s="16"/>
      <c r="M3643" s="16"/>
      <c r="N3643" s="16"/>
      <c r="AA3643" s="20"/>
      <c r="AB3643" s="20"/>
      <c r="AC3643" s="20"/>
      <c r="AD3643" s="20"/>
      <c r="AE3643" s="20"/>
      <c r="AF3643" s="20"/>
      <c r="AG3643" s="20"/>
      <c r="AH3643" s="20"/>
    </row>
    <row r="3644" spans="1:34" s="1" customFormat="1">
      <c r="A3644" s="96"/>
      <c r="B3644" s="96"/>
      <c r="C3644" s="470"/>
      <c r="D3644" s="96"/>
      <c r="E3644" s="96"/>
      <c r="F3644" s="96"/>
      <c r="G3644" s="96"/>
      <c r="H3644" s="96"/>
      <c r="I3644" s="16"/>
      <c r="J3644" s="16"/>
      <c r="K3644" s="32"/>
      <c r="L3644" s="16"/>
      <c r="M3644" s="16"/>
      <c r="N3644" s="16"/>
      <c r="AA3644" s="20"/>
      <c r="AB3644" s="20"/>
      <c r="AC3644" s="20"/>
      <c r="AD3644" s="20"/>
      <c r="AE3644" s="20"/>
      <c r="AF3644" s="20"/>
      <c r="AG3644" s="20"/>
      <c r="AH3644" s="20"/>
    </row>
    <row r="3645" spans="1:34" s="1" customFormat="1">
      <c r="A3645" s="96"/>
      <c r="B3645" s="96"/>
      <c r="C3645" s="470"/>
      <c r="D3645" s="96"/>
      <c r="E3645" s="96"/>
      <c r="F3645" s="96"/>
      <c r="G3645" s="96"/>
      <c r="H3645" s="96"/>
      <c r="I3645" s="16"/>
      <c r="J3645" s="16"/>
      <c r="K3645" s="32"/>
      <c r="L3645" s="16"/>
      <c r="M3645" s="16"/>
      <c r="N3645" s="16"/>
      <c r="AA3645" s="20"/>
      <c r="AB3645" s="20"/>
      <c r="AC3645" s="20"/>
      <c r="AD3645" s="20"/>
      <c r="AE3645" s="20"/>
      <c r="AF3645" s="20"/>
      <c r="AG3645" s="20"/>
      <c r="AH3645" s="20"/>
    </row>
    <row r="3646" spans="1:34" s="1" customFormat="1">
      <c r="A3646" s="96"/>
      <c r="B3646" s="96"/>
      <c r="C3646" s="470"/>
      <c r="D3646" s="96"/>
      <c r="E3646" s="96"/>
      <c r="F3646" s="96"/>
      <c r="G3646" s="96"/>
      <c r="H3646" s="96"/>
      <c r="I3646" s="16"/>
      <c r="J3646" s="16"/>
      <c r="K3646" s="32"/>
      <c r="L3646" s="16"/>
      <c r="M3646" s="16"/>
      <c r="N3646" s="16"/>
      <c r="AA3646" s="20"/>
      <c r="AB3646" s="20"/>
      <c r="AC3646" s="20"/>
      <c r="AD3646" s="20"/>
      <c r="AE3646" s="20"/>
      <c r="AF3646" s="20"/>
      <c r="AG3646" s="20"/>
      <c r="AH3646" s="20"/>
    </row>
    <row r="3647" spans="1:34" s="1" customFormat="1">
      <c r="A3647" s="96"/>
      <c r="B3647" s="96"/>
      <c r="C3647" s="470"/>
      <c r="D3647" s="96"/>
      <c r="E3647" s="96"/>
      <c r="F3647" s="96"/>
      <c r="G3647" s="96"/>
      <c r="H3647" s="96"/>
      <c r="I3647" s="16"/>
      <c r="J3647" s="16"/>
      <c r="K3647" s="32"/>
      <c r="L3647" s="16"/>
      <c r="M3647" s="16"/>
      <c r="N3647" s="16"/>
      <c r="AA3647" s="20"/>
      <c r="AB3647" s="20"/>
      <c r="AC3647" s="20"/>
      <c r="AD3647" s="20"/>
      <c r="AE3647" s="20"/>
      <c r="AF3647" s="20"/>
      <c r="AG3647" s="20"/>
      <c r="AH3647" s="20"/>
    </row>
    <row r="3648" spans="1:34" s="1" customFormat="1">
      <c r="A3648" s="96"/>
      <c r="B3648" s="96"/>
      <c r="C3648" s="470"/>
      <c r="D3648" s="96"/>
      <c r="E3648" s="96"/>
      <c r="F3648" s="96"/>
      <c r="G3648" s="96"/>
      <c r="H3648" s="96"/>
      <c r="I3648" s="16"/>
      <c r="J3648" s="16"/>
      <c r="K3648" s="32"/>
      <c r="L3648" s="16"/>
      <c r="M3648" s="16"/>
      <c r="N3648" s="16"/>
      <c r="AA3648" s="20"/>
      <c r="AB3648" s="20"/>
      <c r="AC3648" s="20"/>
      <c r="AD3648" s="20"/>
      <c r="AE3648" s="20"/>
      <c r="AF3648" s="20"/>
      <c r="AG3648" s="20"/>
      <c r="AH3648" s="20"/>
    </row>
    <row r="3649" spans="1:34" s="1" customFormat="1">
      <c r="A3649" s="96"/>
      <c r="B3649" s="96"/>
      <c r="C3649" s="470"/>
      <c r="D3649" s="96"/>
      <c r="E3649" s="96"/>
      <c r="F3649" s="96"/>
      <c r="G3649" s="96"/>
      <c r="H3649" s="96"/>
      <c r="I3649" s="16"/>
      <c r="J3649" s="16"/>
      <c r="K3649" s="32"/>
      <c r="L3649" s="16"/>
      <c r="M3649" s="16"/>
      <c r="N3649" s="16"/>
      <c r="AA3649" s="20"/>
      <c r="AB3649" s="20"/>
      <c r="AC3649" s="20"/>
      <c r="AD3649" s="20"/>
      <c r="AE3649" s="20"/>
      <c r="AF3649" s="20"/>
      <c r="AG3649" s="20"/>
      <c r="AH3649" s="20"/>
    </row>
    <row r="3650" spans="1:34" s="1" customFormat="1">
      <c r="A3650" s="96"/>
      <c r="B3650" s="96"/>
      <c r="C3650" s="470"/>
      <c r="D3650" s="96"/>
      <c r="E3650" s="96"/>
      <c r="F3650" s="96"/>
      <c r="G3650" s="96"/>
      <c r="H3650" s="96"/>
      <c r="I3650" s="16"/>
      <c r="J3650" s="16"/>
      <c r="K3650" s="32"/>
      <c r="L3650" s="16"/>
      <c r="M3650" s="16"/>
      <c r="N3650" s="16"/>
      <c r="AA3650" s="20"/>
      <c r="AB3650" s="20"/>
      <c r="AC3650" s="20"/>
      <c r="AD3650" s="20"/>
      <c r="AE3650" s="20"/>
      <c r="AF3650" s="20"/>
      <c r="AG3650" s="20"/>
      <c r="AH3650" s="20"/>
    </row>
    <row r="3651" spans="1:34" s="1" customFormat="1">
      <c r="A3651" s="96"/>
      <c r="B3651" s="96"/>
      <c r="C3651" s="470"/>
      <c r="D3651" s="96"/>
      <c r="E3651" s="96"/>
      <c r="F3651" s="96"/>
      <c r="G3651" s="96"/>
      <c r="H3651" s="96"/>
      <c r="I3651" s="16"/>
      <c r="J3651" s="16"/>
      <c r="K3651" s="32"/>
      <c r="L3651" s="16"/>
      <c r="M3651" s="16"/>
      <c r="N3651" s="16"/>
      <c r="AA3651" s="20"/>
      <c r="AB3651" s="20"/>
      <c r="AC3651" s="20"/>
      <c r="AD3651" s="20"/>
      <c r="AE3651" s="20"/>
      <c r="AF3651" s="20"/>
      <c r="AG3651" s="20"/>
      <c r="AH3651" s="20"/>
    </row>
    <row r="3652" spans="1:34" s="1" customFormat="1">
      <c r="A3652" s="96"/>
      <c r="B3652" s="96"/>
      <c r="C3652" s="470"/>
      <c r="D3652" s="96"/>
      <c r="E3652" s="96"/>
      <c r="F3652" s="96"/>
      <c r="G3652" s="96"/>
      <c r="H3652" s="96"/>
      <c r="I3652" s="16"/>
      <c r="J3652" s="16"/>
      <c r="K3652" s="32"/>
      <c r="L3652" s="16"/>
      <c r="M3652" s="16"/>
      <c r="N3652" s="16"/>
      <c r="AA3652" s="20"/>
      <c r="AB3652" s="20"/>
      <c r="AC3652" s="20"/>
      <c r="AD3652" s="20"/>
      <c r="AE3652" s="20"/>
      <c r="AF3652" s="20"/>
      <c r="AG3652" s="20"/>
      <c r="AH3652" s="20"/>
    </row>
    <row r="3653" spans="1:34" s="1" customFormat="1">
      <c r="A3653" s="96"/>
      <c r="B3653" s="96"/>
      <c r="C3653" s="470"/>
      <c r="D3653" s="96"/>
      <c r="E3653" s="96"/>
      <c r="F3653" s="96"/>
      <c r="G3653" s="96"/>
      <c r="H3653" s="96"/>
      <c r="I3653" s="16"/>
      <c r="J3653" s="16"/>
      <c r="K3653" s="32"/>
      <c r="L3653" s="16"/>
      <c r="M3653" s="16"/>
      <c r="N3653" s="16"/>
      <c r="AA3653" s="20"/>
      <c r="AB3653" s="20"/>
      <c r="AC3653" s="20"/>
      <c r="AD3653" s="20"/>
      <c r="AE3653" s="20"/>
      <c r="AF3653" s="20"/>
      <c r="AG3653" s="20"/>
      <c r="AH3653" s="20"/>
    </row>
    <row r="3654" spans="1:34" s="1" customFormat="1">
      <c r="A3654" s="96"/>
      <c r="B3654" s="96"/>
      <c r="C3654" s="470"/>
      <c r="D3654" s="96"/>
      <c r="E3654" s="96"/>
      <c r="F3654" s="96"/>
      <c r="G3654" s="96"/>
      <c r="H3654" s="96"/>
      <c r="I3654" s="16"/>
      <c r="J3654" s="16"/>
      <c r="K3654" s="32"/>
      <c r="L3654" s="16"/>
      <c r="M3654" s="16"/>
      <c r="N3654" s="16"/>
      <c r="AA3654" s="20"/>
      <c r="AB3654" s="20"/>
      <c r="AC3654" s="20"/>
      <c r="AD3654" s="20"/>
      <c r="AE3654" s="20"/>
      <c r="AF3654" s="20"/>
      <c r="AG3654" s="20"/>
      <c r="AH3654" s="20"/>
    </row>
    <row r="3655" spans="1:34" s="1" customFormat="1">
      <c r="A3655" s="96"/>
      <c r="B3655" s="96"/>
      <c r="C3655" s="470"/>
      <c r="D3655" s="96"/>
      <c r="E3655" s="96"/>
      <c r="F3655" s="96"/>
      <c r="G3655" s="96"/>
      <c r="H3655" s="96"/>
      <c r="I3655" s="16"/>
      <c r="J3655" s="16"/>
      <c r="K3655" s="32"/>
      <c r="L3655" s="16"/>
      <c r="M3655" s="16"/>
      <c r="N3655" s="16"/>
      <c r="AA3655" s="20"/>
      <c r="AB3655" s="20"/>
      <c r="AC3655" s="20"/>
      <c r="AD3655" s="20"/>
      <c r="AE3655" s="20"/>
      <c r="AF3655" s="20"/>
      <c r="AG3655" s="20"/>
      <c r="AH3655" s="20"/>
    </row>
    <row r="3656" spans="1:34" s="1" customFormat="1">
      <c r="A3656" s="96"/>
      <c r="B3656" s="96"/>
      <c r="C3656" s="470"/>
      <c r="D3656" s="96"/>
      <c r="E3656" s="96"/>
      <c r="F3656" s="96"/>
      <c r="G3656" s="96"/>
      <c r="H3656" s="96"/>
      <c r="I3656" s="16"/>
      <c r="J3656" s="16"/>
      <c r="K3656" s="32"/>
      <c r="L3656" s="16"/>
      <c r="M3656" s="16"/>
      <c r="N3656" s="16"/>
      <c r="AA3656" s="20"/>
      <c r="AB3656" s="20"/>
      <c r="AC3656" s="20"/>
      <c r="AD3656" s="20"/>
      <c r="AE3656" s="20"/>
      <c r="AF3656" s="20"/>
      <c r="AG3656" s="20"/>
      <c r="AH3656" s="20"/>
    </row>
    <row r="3657" spans="1:34" s="1" customFormat="1">
      <c r="A3657" s="96"/>
      <c r="B3657" s="96"/>
      <c r="C3657" s="470"/>
      <c r="D3657" s="96"/>
      <c r="E3657" s="96"/>
      <c r="F3657" s="96"/>
      <c r="G3657" s="96"/>
      <c r="H3657" s="96"/>
      <c r="I3657" s="16"/>
      <c r="J3657" s="16"/>
      <c r="K3657" s="32"/>
      <c r="L3657" s="16"/>
      <c r="M3657" s="16"/>
      <c r="N3657" s="16"/>
      <c r="AA3657" s="20"/>
      <c r="AB3657" s="20"/>
      <c r="AC3657" s="20"/>
      <c r="AD3657" s="20"/>
      <c r="AE3657" s="20"/>
      <c r="AF3657" s="20"/>
      <c r="AG3657" s="20"/>
      <c r="AH3657" s="20"/>
    </row>
    <row r="3658" spans="1:34" s="1" customFormat="1">
      <c r="A3658" s="96"/>
      <c r="B3658" s="96"/>
      <c r="C3658" s="470"/>
      <c r="D3658" s="96"/>
      <c r="E3658" s="96"/>
      <c r="F3658" s="96"/>
      <c r="G3658" s="96"/>
      <c r="H3658" s="96"/>
      <c r="I3658" s="16"/>
      <c r="J3658" s="16"/>
      <c r="K3658" s="32"/>
      <c r="L3658" s="16"/>
      <c r="M3658" s="16"/>
      <c r="N3658" s="16"/>
      <c r="AA3658" s="20"/>
      <c r="AB3658" s="20"/>
      <c r="AC3658" s="20"/>
      <c r="AD3658" s="20"/>
      <c r="AE3658" s="20"/>
      <c r="AF3658" s="20"/>
      <c r="AG3658" s="20"/>
      <c r="AH3658" s="20"/>
    </row>
    <row r="3659" spans="1:34" s="1" customFormat="1">
      <c r="A3659" s="96"/>
      <c r="B3659" s="96"/>
      <c r="C3659" s="470"/>
      <c r="D3659" s="96"/>
      <c r="E3659" s="96"/>
      <c r="F3659" s="96"/>
      <c r="G3659" s="96"/>
      <c r="H3659" s="96"/>
      <c r="I3659" s="16"/>
      <c r="J3659" s="16"/>
      <c r="K3659" s="32"/>
      <c r="L3659" s="16"/>
      <c r="M3659" s="16"/>
      <c r="N3659" s="16"/>
      <c r="AA3659" s="20"/>
      <c r="AB3659" s="20"/>
      <c r="AC3659" s="20"/>
      <c r="AD3659" s="20"/>
      <c r="AE3659" s="20"/>
      <c r="AF3659" s="20"/>
      <c r="AG3659" s="20"/>
      <c r="AH3659" s="20"/>
    </row>
    <row r="3660" spans="1:34" s="1" customFormat="1">
      <c r="A3660" s="96"/>
      <c r="B3660" s="96"/>
      <c r="C3660" s="470"/>
      <c r="D3660" s="96"/>
      <c r="E3660" s="96"/>
      <c r="F3660" s="96"/>
      <c r="G3660" s="96"/>
      <c r="H3660" s="96"/>
      <c r="I3660" s="16"/>
      <c r="J3660" s="16"/>
      <c r="K3660" s="32"/>
      <c r="L3660" s="16"/>
      <c r="M3660" s="16"/>
      <c r="N3660" s="16"/>
      <c r="AA3660" s="20"/>
      <c r="AB3660" s="20"/>
      <c r="AC3660" s="20"/>
      <c r="AD3660" s="20"/>
      <c r="AE3660" s="20"/>
      <c r="AF3660" s="20"/>
      <c r="AG3660" s="20"/>
      <c r="AH3660" s="20"/>
    </row>
    <row r="3661" spans="1:34" s="1" customFormat="1">
      <c r="A3661" s="96"/>
      <c r="B3661" s="96"/>
      <c r="C3661" s="470"/>
      <c r="D3661" s="96"/>
      <c r="E3661" s="96"/>
      <c r="F3661" s="96"/>
      <c r="G3661" s="96"/>
      <c r="H3661" s="96"/>
      <c r="I3661" s="16"/>
      <c r="J3661" s="16"/>
      <c r="K3661" s="32"/>
      <c r="L3661" s="16"/>
      <c r="M3661" s="16"/>
      <c r="N3661" s="16"/>
      <c r="AA3661" s="20"/>
      <c r="AB3661" s="20"/>
      <c r="AC3661" s="20"/>
      <c r="AD3661" s="20"/>
      <c r="AE3661" s="20"/>
      <c r="AF3661" s="20"/>
      <c r="AG3661" s="20"/>
      <c r="AH3661" s="20"/>
    </row>
    <row r="3662" spans="1:34" s="1" customFormat="1">
      <c r="A3662" s="96"/>
      <c r="B3662" s="96"/>
      <c r="C3662" s="470"/>
      <c r="D3662" s="96"/>
      <c r="E3662" s="96"/>
      <c r="F3662" s="96"/>
      <c r="G3662" s="96"/>
      <c r="H3662" s="96"/>
      <c r="I3662" s="16"/>
      <c r="J3662" s="16"/>
      <c r="K3662" s="32"/>
      <c r="L3662" s="16"/>
      <c r="M3662" s="16"/>
      <c r="N3662" s="16"/>
      <c r="AA3662" s="20"/>
      <c r="AB3662" s="20"/>
      <c r="AC3662" s="20"/>
      <c r="AD3662" s="20"/>
      <c r="AE3662" s="20"/>
      <c r="AF3662" s="20"/>
      <c r="AG3662" s="20"/>
      <c r="AH3662" s="20"/>
    </row>
    <row r="3663" spans="1:34" s="1" customFormat="1">
      <c r="A3663" s="96"/>
      <c r="B3663" s="96"/>
      <c r="C3663" s="470"/>
      <c r="D3663" s="96"/>
      <c r="E3663" s="96"/>
      <c r="F3663" s="96"/>
      <c r="G3663" s="96"/>
      <c r="H3663" s="96"/>
      <c r="I3663" s="16"/>
      <c r="J3663" s="16"/>
      <c r="K3663" s="32"/>
      <c r="L3663" s="16"/>
      <c r="M3663" s="16"/>
      <c r="N3663" s="16"/>
      <c r="AA3663" s="20"/>
      <c r="AB3663" s="20"/>
      <c r="AC3663" s="20"/>
      <c r="AD3663" s="20"/>
      <c r="AE3663" s="20"/>
      <c r="AF3663" s="20"/>
      <c r="AG3663" s="20"/>
      <c r="AH3663" s="20"/>
    </row>
    <row r="3664" spans="1:34" s="1" customFormat="1">
      <c r="A3664" s="96"/>
      <c r="B3664" s="96"/>
      <c r="C3664" s="470"/>
      <c r="D3664" s="96"/>
      <c r="E3664" s="96"/>
      <c r="F3664" s="96"/>
      <c r="G3664" s="96"/>
      <c r="H3664" s="96"/>
      <c r="I3664" s="16"/>
      <c r="J3664" s="16"/>
      <c r="K3664" s="32"/>
      <c r="L3664" s="16"/>
      <c r="M3664" s="16"/>
      <c r="N3664" s="16"/>
      <c r="AA3664" s="20"/>
      <c r="AB3664" s="20"/>
      <c r="AC3664" s="20"/>
      <c r="AD3664" s="20"/>
      <c r="AE3664" s="20"/>
      <c r="AF3664" s="20"/>
      <c r="AG3664" s="20"/>
      <c r="AH3664" s="20"/>
    </row>
    <row r="3665" spans="1:34" s="1" customFormat="1">
      <c r="A3665" s="96"/>
      <c r="B3665" s="96"/>
      <c r="C3665" s="470"/>
      <c r="D3665" s="96"/>
      <c r="E3665" s="96"/>
      <c r="F3665" s="96"/>
      <c r="G3665" s="96"/>
      <c r="H3665" s="96"/>
      <c r="I3665" s="16"/>
      <c r="J3665" s="16"/>
      <c r="K3665" s="32"/>
      <c r="L3665" s="16"/>
      <c r="M3665" s="16"/>
      <c r="N3665" s="16"/>
      <c r="AA3665" s="20"/>
      <c r="AB3665" s="20"/>
      <c r="AC3665" s="20"/>
      <c r="AD3665" s="20"/>
      <c r="AE3665" s="20"/>
      <c r="AF3665" s="20"/>
      <c r="AG3665" s="20"/>
      <c r="AH3665" s="20"/>
    </row>
    <row r="3666" spans="1:34" s="1" customFormat="1">
      <c r="A3666" s="96"/>
      <c r="B3666" s="96"/>
      <c r="C3666" s="470"/>
      <c r="D3666" s="96"/>
      <c r="E3666" s="96"/>
      <c r="F3666" s="96"/>
      <c r="G3666" s="96"/>
      <c r="H3666" s="96"/>
      <c r="I3666" s="16"/>
      <c r="J3666" s="16"/>
      <c r="K3666" s="32"/>
      <c r="L3666" s="16"/>
      <c r="M3666" s="16"/>
      <c r="N3666" s="16"/>
      <c r="AA3666" s="20"/>
      <c r="AB3666" s="20"/>
      <c r="AC3666" s="20"/>
      <c r="AD3666" s="20"/>
      <c r="AE3666" s="20"/>
      <c r="AF3666" s="20"/>
      <c r="AG3666" s="20"/>
      <c r="AH3666" s="20"/>
    </row>
    <row r="3667" spans="1:34" s="1" customFormat="1">
      <c r="A3667" s="96"/>
      <c r="B3667" s="96"/>
      <c r="C3667" s="470"/>
      <c r="D3667" s="96"/>
      <c r="E3667" s="96"/>
      <c r="F3667" s="96"/>
      <c r="G3667" s="96"/>
      <c r="H3667" s="96"/>
      <c r="I3667" s="16"/>
      <c r="J3667" s="16"/>
      <c r="K3667" s="32"/>
      <c r="L3667" s="16"/>
      <c r="M3667" s="16"/>
      <c r="N3667" s="16"/>
      <c r="AA3667" s="20"/>
      <c r="AB3667" s="20"/>
      <c r="AC3667" s="20"/>
      <c r="AD3667" s="20"/>
      <c r="AE3667" s="20"/>
      <c r="AF3667" s="20"/>
      <c r="AG3667" s="20"/>
      <c r="AH3667" s="20"/>
    </row>
    <row r="3668" spans="1:34" s="1" customFormat="1">
      <c r="A3668" s="96"/>
      <c r="B3668" s="96"/>
      <c r="C3668" s="470"/>
      <c r="D3668" s="96"/>
      <c r="E3668" s="96"/>
      <c r="F3668" s="96"/>
      <c r="G3668" s="96"/>
      <c r="H3668" s="96"/>
      <c r="I3668" s="16"/>
      <c r="J3668" s="16"/>
      <c r="K3668" s="32"/>
      <c r="L3668" s="16"/>
      <c r="M3668" s="16"/>
      <c r="N3668" s="16"/>
      <c r="AA3668" s="20"/>
      <c r="AB3668" s="20"/>
      <c r="AC3668" s="20"/>
      <c r="AD3668" s="20"/>
      <c r="AE3668" s="20"/>
      <c r="AF3668" s="20"/>
      <c r="AG3668" s="20"/>
      <c r="AH3668" s="20"/>
    </row>
    <row r="3669" spans="1:34" s="1" customFormat="1">
      <c r="A3669" s="96"/>
      <c r="B3669" s="96"/>
      <c r="C3669" s="470"/>
      <c r="D3669" s="96"/>
      <c r="E3669" s="96"/>
      <c r="F3669" s="96"/>
      <c r="G3669" s="96"/>
      <c r="H3669" s="96"/>
      <c r="I3669" s="16"/>
      <c r="J3669" s="16"/>
      <c r="K3669" s="32"/>
      <c r="L3669" s="16"/>
      <c r="M3669" s="16"/>
      <c r="N3669" s="16"/>
      <c r="AA3669" s="20"/>
      <c r="AB3669" s="20"/>
      <c r="AC3669" s="20"/>
      <c r="AD3669" s="20"/>
      <c r="AE3669" s="20"/>
      <c r="AF3669" s="20"/>
      <c r="AG3669" s="20"/>
      <c r="AH3669" s="20"/>
    </row>
    <row r="3670" spans="1:34" s="1" customFormat="1">
      <c r="A3670" s="96"/>
      <c r="B3670" s="96"/>
      <c r="C3670" s="470"/>
      <c r="D3670" s="96"/>
      <c r="E3670" s="96"/>
      <c r="F3670" s="96"/>
      <c r="G3670" s="96"/>
      <c r="H3670" s="96"/>
      <c r="I3670" s="16"/>
      <c r="J3670" s="16"/>
      <c r="K3670" s="32"/>
      <c r="L3670" s="16"/>
      <c r="M3670" s="16"/>
      <c r="N3670" s="16"/>
      <c r="AA3670" s="20"/>
      <c r="AB3670" s="20"/>
      <c r="AC3670" s="20"/>
      <c r="AD3670" s="20"/>
      <c r="AE3670" s="20"/>
      <c r="AF3670" s="20"/>
      <c r="AG3670" s="20"/>
      <c r="AH3670" s="20"/>
    </row>
    <row r="3671" spans="1:34" s="1" customFormat="1">
      <c r="A3671" s="96"/>
      <c r="B3671" s="96"/>
      <c r="C3671" s="470"/>
      <c r="D3671" s="96"/>
      <c r="E3671" s="96"/>
      <c r="F3671" s="96"/>
      <c r="G3671" s="96"/>
      <c r="H3671" s="96"/>
      <c r="I3671" s="16"/>
      <c r="J3671" s="16"/>
      <c r="K3671" s="32"/>
      <c r="L3671" s="16"/>
      <c r="M3671" s="16"/>
      <c r="N3671" s="16"/>
      <c r="AA3671" s="20"/>
      <c r="AB3671" s="20"/>
      <c r="AC3671" s="20"/>
      <c r="AD3671" s="20"/>
      <c r="AE3671" s="20"/>
      <c r="AF3671" s="20"/>
      <c r="AG3671" s="20"/>
      <c r="AH3671" s="20"/>
    </row>
    <row r="3672" spans="1:34" s="1" customFormat="1">
      <c r="A3672" s="96"/>
      <c r="B3672" s="96"/>
      <c r="C3672" s="470"/>
      <c r="D3672" s="96"/>
      <c r="E3672" s="96"/>
      <c r="F3672" s="96"/>
      <c r="G3672" s="96"/>
      <c r="H3672" s="96"/>
      <c r="I3672" s="16"/>
      <c r="J3672" s="16"/>
      <c r="K3672" s="32"/>
      <c r="L3672" s="16"/>
      <c r="M3672" s="16"/>
      <c r="N3672" s="16"/>
      <c r="AA3672" s="20"/>
      <c r="AB3672" s="20"/>
      <c r="AC3672" s="20"/>
      <c r="AD3672" s="20"/>
      <c r="AE3672" s="20"/>
      <c r="AF3672" s="20"/>
      <c r="AG3672" s="20"/>
      <c r="AH3672" s="20"/>
    </row>
    <row r="3673" spans="1:34" s="1" customFormat="1">
      <c r="A3673" s="96"/>
      <c r="B3673" s="96"/>
      <c r="C3673" s="470"/>
      <c r="D3673" s="96"/>
      <c r="E3673" s="96"/>
      <c r="F3673" s="96"/>
      <c r="G3673" s="96"/>
      <c r="H3673" s="96"/>
      <c r="I3673" s="16"/>
      <c r="J3673" s="16"/>
      <c r="K3673" s="32"/>
      <c r="L3673" s="16"/>
      <c r="M3673" s="16"/>
      <c r="N3673" s="16"/>
      <c r="AA3673" s="20"/>
      <c r="AB3673" s="20"/>
      <c r="AC3673" s="20"/>
      <c r="AD3673" s="20"/>
      <c r="AE3673" s="20"/>
      <c r="AF3673" s="20"/>
      <c r="AG3673" s="20"/>
      <c r="AH3673" s="20"/>
    </row>
    <row r="3674" spans="1:34" s="1" customFormat="1">
      <c r="A3674" s="96"/>
      <c r="B3674" s="96"/>
      <c r="C3674" s="470"/>
      <c r="D3674" s="96"/>
      <c r="E3674" s="96"/>
      <c r="F3674" s="96"/>
      <c r="G3674" s="96"/>
      <c r="H3674" s="96"/>
      <c r="I3674" s="16"/>
      <c r="J3674" s="16"/>
      <c r="K3674" s="32"/>
      <c r="L3674" s="16"/>
      <c r="M3674" s="16"/>
      <c r="N3674" s="16"/>
      <c r="AA3674" s="20"/>
      <c r="AB3674" s="20"/>
      <c r="AC3674" s="20"/>
      <c r="AD3674" s="20"/>
      <c r="AE3674" s="20"/>
      <c r="AF3674" s="20"/>
      <c r="AG3674" s="20"/>
      <c r="AH3674" s="20"/>
    </row>
    <row r="3675" spans="1:34" s="1" customFormat="1">
      <c r="A3675" s="96"/>
      <c r="B3675" s="96"/>
      <c r="C3675" s="470"/>
      <c r="D3675" s="96"/>
      <c r="E3675" s="96"/>
      <c r="F3675" s="96"/>
      <c r="G3675" s="96"/>
      <c r="H3675" s="96"/>
      <c r="I3675" s="16"/>
      <c r="J3675" s="16"/>
      <c r="K3675" s="32"/>
      <c r="L3675" s="16"/>
      <c r="M3675" s="16"/>
      <c r="N3675" s="16"/>
      <c r="AA3675" s="20"/>
      <c r="AB3675" s="20"/>
      <c r="AC3675" s="20"/>
      <c r="AD3675" s="20"/>
      <c r="AE3675" s="20"/>
      <c r="AF3675" s="20"/>
      <c r="AG3675" s="20"/>
      <c r="AH3675" s="20"/>
    </row>
    <row r="3676" spans="1:34" s="1" customFormat="1">
      <c r="A3676" s="96"/>
      <c r="B3676" s="96"/>
      <c r="C3676" s="470"/>
      <c r="D3676" s="96"/>
      <c r="E3676" s="96"/>
      <c r="F3676" s="96"/>
      <c r="G3676" s="96"/>
      <c r="H3676" s="96"/>
      <c r="I3676" s="16"/>
      <c r="J3676" s="16"/>
      <c r="K3676" s="32"/>
      <c r="L3676" s="16"/>
      <c r="M3676" s="16"/>
      <c r="N3676" s="16"/>
      <c r="AA3676" s="20"/>
      <c r="AB3676" s="20"/>
      <c r="AC3676" s="20"/>
      <c r="AD3676" s="20"/>
      <c r="AE3676" s="20"/>
      <c r="AF3676" s="20"/>
      <c r="AG3676" s="20"/>
      <c r="AH3676" s="20"/>
    </row>
    <row r="3677" spans="1:34" s="1" customFormat="1">
      <c r="A3677" s="96"/>
      <c r="B3677" s="96"/>
      <c r="C3677" s="470"/>
      <c r="D3677" s="96"/>
      <c r="E3677" s="96"/>
      <c r="F3677" s="96"/>
      <c r="G3677" s="96"/>
      <c r="H3677" s="96"/>
      <c r="I3677" s="16"/>
      <c r="J3677" s="16"/>
      <c r="K3677" s="32"/>
      <c r="L3677" s="16"/>
      <c r="M3677" s="16"/>
      <c r="N3677" s="16"/>
      <c r="AA3677" s="20"/>
      <c r="AB3677" s="20"/>
      <c r="AC3677" s="20"/>
      <c r="AD3677" s="20"/>
      <c r="AE3677" s="20"/>
      <c r="AF3677" s="20"/>
      <c r="AG3677" s="20"/>
      <c r="AH3677" s="20"/>
    </row>
    <row r="3678" spans="1:34" s="1" customFormat="1">
      <c r="A3678" s="96"/>
      <c r="B3678" s="96"/>
      <c r="C3678" s="470"/>
      <c r="D3678" s="96"/>
      <c r="E3678" s="96"/>
      <c r="F3678" s="96"/>
      <c r="G3678" s="96"/>
      <c r="H3678" s="96"/>
      <c r="I3678" s="16"/>
      <c r="J3678" s="16"/>
      <c r="K3678" s="32"/>
      <c r="L3678" s="16"/>
      <c r="M3678" s="16"/>
      <c r="N3678" s="16"/>
      <c r="AA3678" s="20"/>
      <c r="AB3678" s="20"/>
      <c r="AC3678" s="20"/>
      <c r="AD3678" s="20"/>
      <c r="AE3678" s="20"/>
      <c r="AF3678" s="20"/>
      <c r="AG3678" s="20"/>
      <c r="AH3678" s="20"/>
    </row>
    <row r="3679" spans="1:34" s="1" customFormat="1">
      <c r="A3679" s="96"/>
      <c r="B3679" s="96"/>
      <c r="C3679" s="470"/>
      <c r="D3679" s="96"/>
      <c r="E3679" s="96"/>
      <c r="F3679" s="96"/>
      <c r="G3679" s="96"/>
      <c r="H3679" s="96"/>
      <c r="I3679" s="16"/>
      <c r="J3679" s="16"/>
      <c r="K3679" s="32"/>
      <c r="L3679" s="16"/>
      <c r="M3679" s="16"/>
      <c r="N3679" s="16"/>
      <c r="AA3679" s="20"/>
      <c r="AB3679" s="20"/>
      <c r="AC3679" s="20"/>
      <c r="AD3679" s="20"/>
      <c r="AE3679" s="20"/>
      <c r="AF3679" s="20"/>
      <c r="AG3679" s="20"/>
      <c r="AH3679" s="20"/>
    </row>
    <row r="3680" spans="1:34" s="1" customFormat="1">
      <c r="A3680" s="96"/>
      <c r="B3680" s="96"/>
      <c r="C3680" s="470"/>
      <c r="D3680" s="96"/>
      <c r="E3680" s="96"/>
      <c r="F3680" s="96"/>
      <c r="G3680" s="96"/>
      <c r="H3680" s="96"/>
      <c r="I3680" s="16"/>
      <c r="J3680" s="16"/>
      <c r="K3680" s="32"/>
      <c r="L3680" s="16"/>
      <c r="M3680" s="16"/>
      <c r="N3680" s="16"/>
      <c r="AA3680" s="20"/>
      <c r="AB3680" s="20"/>
      <c r="AC3680" s="20"/>
      <c r="AD3680" s="20"/>
      <c r="AE3680" s="20"/>
      <c r="AF3680" s="20"/>
      <c r="AG3680" s="20"/>
      <c r="AH3680" s="20"/>
    </row>
    <row r="3681" spans="1:34" s="1" customFormat="1">
      <c r="A3681" s="96"/>
      <c r="B3681" s="96"/>
      <c r="C3681" s="470"/>
      <c r="D3681" s="96"/>
      <c r="E3681" s="96"/>
      <c r="F3681" s="96"/>
      <c r="G3681" s="96"/>
      <c r="H3681" s="96"/>
      <c r="I3681" s="16"/>
      <c r="J3681" s="16"/>
      <c r="K3681" s="32"/>
      <c r="L3681" s="16"/>
      <c r="M3681" s="16"/>
      <c r="N3681" s="16"/>
      <c r="AA3681" s="20"/>
      <c r="AB3681" s="20"/>
      <c r="AC3681" s="20"/>
      <c r="AD3681" s="20"/>
      <c r="AE3681" s="20"/>
      <c r="AF3681" s="20"/>
      <c r="AG3681" s="20"/>
      <c r="AH3681" s="20"/>
    </row>
    <row r="3682" spans="1:34" s="1" customFormat="1">
      <c r="A3682" s="96"/>
      <c r="B3682" s="96"/>
      <c r="C3682" s="470"/>
      <c r="D3682" s="96"/>
      <c r="E3682" s="96"/>
      <c r="F3682" s="96"/>
      <c r="G3682" s="96"/>
      <c r="H3682" s="96"/>
      <c r="I3682" s="16"/>
      <c r="J3682" s="16"/>
      <c r="K3682" s="32"/>
      <c r="L3682" s="16"/>
      <c r="M3682" s="16"/>
      <c r="N3682" s="16"/>
      <c r="AA3682" s="20"/>
      <c r="AB3682" s="20"/>
      <c r="AC3682" s="20"/>
      <c r="AD3682" s="20"/>
      <c r="AE3682" s="20"/>
      <c r="AF3682" s="20"/>
      <c r="AG3682" s="20"/>
      <c r="AH3682" s="20"/>
    </row>
    <row r="3683" spans="1:34" s="1" customFormat="1">
      <c r="A3683" s="96"/>
      <c r="B3683" s="96"/>
      <c r="C3683" s="470"/>
      <c r="D3683" s="96"/>
      <c r="E3683" s="96"/>
      <c r="F3683" s="96"/>
      <c r="G3683" s="96"/>
      <c r="H3683" s="96"/>
      <c r="I3683" s="16"/>
      <c r="J3683" s="16"/>
      <c r="K3683" s="32"/>
      <c r="L3683" s="16"/>
      <c r="M3683" s="16"/>
      <c r="N3683" s="16"/>
      <c r="AA3683" s="20"/>
      <c r="AB3683" s="20"/>
      <c r="AC3683" s="20"/>
      <c r="AD3683" s="20"/>
      <c r="AE3683" s="20"/>
      <c r="AF3683" s="20"/>
      <c r="AG3683" s="20"/>
      <c r="AH3683" s="20"/>
    </row>
    <row r="3684" spans="1:34" s="1" customFormat="1">
      <c r="A3684" s="96"/>
      <c r="B3684" s="96"/>
      <c r="C3684" s="470"/>
      <c r="D3684" s="96"/>
      <c r="E3684" s="96"/>
      <c r="F3684" s="96"/>
      <c r="G3684" s="96"/>
      <c r="H3684" s="96"/>
      <c r="I3684" s="16"/>
      <c r="J3684" s="16"/>
      <c r="K3684" s="32"/>
      <c r="L3684" s="16"/>
      <c r="M3684" s="16"/>
      <c r="N3684" s="16"/>
      <c r="AA3684" s="20"/>
      <c r="AB3684" s="20"/>
      <c r="AC3684" s="20"/>
      <c r="AD3684" s="20"/>
      <c r="AE3684" s="20"/>
      <c r="AF3684" s="20"/>
      <c r="AG3684" s="20"/>
      <c r="AH3684" s="20"/>
    </row>
    <row r="3685" spans="1:34" s="1" customFormat="1">
      <c r="A3685" s="96"/>
      <c r="B3685" s="96"/>
      <c r="C3685" s="470"/>
      <c r="D3685" s="96"/>
      <c r="E3685" s="96"/>
      <c r="F3685" s="96"/>
      <c r="G3685" s="96"/>
      <c r="H3685" s="96"/>
      <c r="I3685" s="16"/>
      <c r="J3685" s="16"/>
      <c r="K3685" s="32"/>
      <c r="L3685" s="16"/>
      <c r="M3685" s="16"/>
      <c r="N3685" s="16"/>
      <c r="AA3685" s="20"/>
      <c r="AB3685" s="20"/>
      <c r="AC3685" s="20"/>
      <c r="AD3685" s="20"/>
      <c r="AE3685" s="20"/>
      <c r="AF3685" s="20"/>
      <c r="AG3685" s="20"/>
      <c r="AH3685" s="20"/>
    </row>
    <row r="3686" spans="1:34" s="1" customFormat="1">
      <c r="A3686" s="96"/>
      <c r="B3686" s="96"/>
      <c r="C3686" s="470"/>
      <c r="D3686" s="96"/>
      <c r="E3686" s="96"/>
      <c r="F3686" s="96"/>
      <c r="G3686" s="96"/>
      <c r="H3686" s="96"/>
      <c r="I3686" s="16"/>
      <c r="J3686" s="16"/>
      <c r="K3686" s="32"/>
      <c r="L3686" s="16"/>
      <c r="M3686" s="16"/>
      <c r="N3686" s="16"/>
      <c r="AA3686" s="20"/>
      <c r="AB3686" s="20"/>
      <c r="AC3686" s="20"/>
      <c r="AD3686" s="20"/>
      <c r="AE3686" s="20"/>
      <c r="AF3686" s="20"/>
      <c r="AG3686" s="20"/>
      <c r="AH3686" s="20"/>
    </row>
    <row r="3687" spans="1:34" s="1" customFormat="1">
      <c r="A3687" s="96"/>
      <c r="B3687" s="96"/>
      <c r="C3687" s="470"/>
      <c r="D3687" s="96"/>
      <c r="E3687" s="96"/>
      <c r="F3687" s="96"/>
      <c r="G3687" s="96"/>
      <c r="H3687" s="96"/>
      <c r="I3687" s="16"/>
      <c r="J3687" s="16"/>
      <c r="K3687" s="32"/>
      <c r="L3687" s="16"/>
      <c r="M3687" s="16"/>
      <c r="N3687" s="16"/>
      <c r="AA3687" s="20"/>
      <c r="AB3687" s="20"/>
      <c r="AC3687" s="20"/>
      <c r="AD3687" s="20"/>
      <c r="AE3687" s="20"/>
      <c r="AF3687" s="20"/>
      <c r="AG3687" s="20"/>
      <c r="AH3687" s="20"/>
    </row>
    <row r="3688" spans="1:34" s="1" customFormat="1">
      <c r="A3688" s="96"/>
      <c r="B3688" s="96"/>
      <c r="C3688" s="470"/>
      <c r="D3688" s="96"/>
      <c r="E3688" s="96"/>
      <c r="F3688" s="96"/>
      <c r="G3688" s="96"/>
      <c r="H3688" s="96"/>
      <c r="I3688" s="16"/>
      <c r="J3688" s="16"/>
      <c r="K3688" s="32"/>
      <c r="L3688" s="16"/>
      <c r="M3688" s="16"/>
      <c r="N3688" s="16"/>
      <c r="AA3688" s="20"/>
      <c r="AB3688" s="20"/>
      <c r="AC3688" s="20"/>
      <c r="AD3688" s="20"/>
      <c r="AE3688" s="20"/>
      <c r="AF3688" s="20"/>
      <c r="AG3688" s="20"/>
      <c r="AH3688" s="20"/>
    </row>
    <row r="3689" spans="1:34" s="1" customFormat="1">
      <c r="A3689" s="96"/>
      <c r="B3689" s="96"/>
      <c r="C3689" s="470"/>
      <c r="D3689" s="96"/>
      <c r="E3689" s="96"/>
      <c r="F3689" s="96"/>
      <c r="G3689" s="96"/>
      <c r="H3689" s="96"/>
      <c r="I3689" s="16"/>
      <c r="J3689" s="16"/>
      <c r="K3689" s="32"/>
      <c r="L3689" s="16"/>
      <c r="M3689" s="16"/>
      <c r="N3689" s="16"/>
      <c r="AA3689" s="20"/>
      <c r="AB3689" s="20"/>
      <c r="AC3689" s="20"/>
      <c r="AD3689" s="20"/>
      <c r="AE3689" s="20"/>
      <c r="AF3689" s="20"/>
      <c r="AG3689" s="20"/>
      <c r="AH3689" s="20"/>
    </row>
    <row r="3690" spans="1:34" s="1" customFormat="1">
      <c r="A3690" s="96"/>
      <c r="B3690" s="96"/>
      <c r="C3690" s="470"/>
      <c r="D3690" s="96"/>
      <c r="E3690" s="96"/>
      <c r="F3690" s="96"/>
      <c r="G3690" s="96"/>
      <c r="H3690" s="96"/>
      <c r="I3690" s="16"/>
      <c r="J3690" s="16"/>
      <c r="K3690" s="32"/>
      <c r="L3690" s="16"/>
      <c r="M3690" s="16"/>
      <c r="N3690" s="16"/>
      <c r="AA3690" s="20"/>
      <c r="AB3690" s="20"/>
      <c r="AC3690" s="20"/>
      <c r="AD3690" s="20"/>
      <c r="AE3690" s="20"/>
      <c r="AF3690" s="20"/>
      <c r="AG3690" s="20"/>
      <c r="AH3690" s="20"/>
    </row>
    <row r="3691" spans="1:34" s="1" customFormat="1">
      <c r="A3691" s="96"/>
      <c r="B3691" s="96"/>
      <c r="C3691" s="470"/>
      <c r="D3691" s="96"/>
      <c r="E3691" s="96"/>
      <c r="F3691" s="96"/>
      <c r="G3691" s="96"/>
      <c r="H3691" s="96"/>
      <c r="I3691" s="16"/>
      <c r="J3691" s="16"/>
      <c r="K3691" s="32"/>
      <c r="L3691" s="16"/>
      <c r="M3691" s="16"/>
      <c r="N3691" s="16"/>
      <c r="AA3691" s="20"/>
      <c r="AB3691" s="20"/>
      <c r="AC3691" s="20"/>
      <c r="AD3691" s="20"/>
      <c r="AE3691" s="20"/>
      <c r="AF3691" s="20"/>
      <c r="AG3691" s="20"/>
      <c r="AH3691" s="20"/>
    </row>
    <row r="3692" spans="1:34" s="1" customFormat="1">
      <c r="A3692" s="96"/>
      <c r="B3692" s="96"/>
      <c r="C3692" s="470"/>
      <c r="D3692" s="96"/>
      <c r="E3692" s="96"/>
      <c r="F3692" s="96"/>
      <c r="G3692" s="96"/>
      <c r="H3692" s="96"/>
      <c r="I3692" s="16"/>
      <c r="J3692" s="16"/>
      <c r="K3692" s="32"/>
      <c r="L3692" s="16"/>
      <c r="M3692" s="16"/>
      <c r="N3692" s="16"/>
      <c r="AA3692" s="20"/>
      <c r="AB3692" s="20"/>
      <c r="AC3692" s="20"/>
      <c r="AD3692" s="20"/>
      <c r="AE3692" s="20"/>
      <c r="AF3692" s="20"/>
      <c r="AG3692" s="20"/>
      <c r="AH3692" s="20"/>
    </row>
    <row r="3693" spans="1:34" s="1" customFormat="1">
      <c r="A3693" s="96"/>
      <c r="B3693" s="96"/>
      <c r="C3693" s="470"/>
      <c r="D3693" s="96"/>
      <c r="E3693" s="96"/>
      <c r="F3693" s="96"/>
      <c r="G3693" s="96"/>
      <c r="H3693" s="96"/>
      <c r="I3693" s="16"/>
      <c r="J3693" s="16"/>
      <c r="K3693" s="32"/>
      <c r="L3693" s="16"/>
      <c r="M3693" s="16"/>
      <c r="N3693" s="16"/>
      <c r="AA3693" s="20"/>
      <c r="AB3693" s="20"/>
      <c r="AC3693" s="20"/>
      <c r="AD3693" s="20"/>
      <c r="AE3693" s="20"/>
      <c r="AF3693" s="20"/>
      <c r="AG3693" s="20"/>
      <c r="AH3693" s="20"/>
    </row>
    <row r="3694" spans="1:34" s="1" customFormat="1">
      <c r="A3694" s="96"/>
      <c r="B3694" s="96"/>
      <c r="C3694" s="470"/>
      <c r="D3694" s="96"/>
      <c r="E3694" s="96"/>
      <c r="F3694" s="96"/>
      <c r="G3694" s="96"/>
      <c r="H3694" s="96"/>
      <c r="I3694" s="16"/>
      <c r="J3694" s="16"/>
      <c r="K3694" s="32"/>
      <c r="L3694" s="16"/>
      <c r="M3694" s="16"/>
      <c r="N3694" s="16"/>
      <c r="AA3694" s="20"/>
      <c r="AB3694" s="20"/>
      <c r="AC3694" s="20"/>
      <c r="AD3694" s="20"/>
      <c r="AE3694" s="20"/>
      <c r="AF3694" s="20"/>
      <c r="AG3694" s="20"/>
      <c r="AH3694" s="20"/>
    </row>
    <row r="3695" spans="1:34" s="1" customFormat="1">
      <c r="A3695" s="96"/>
      <c r="B3695" s="96"/>
      <c r="C3695" s="470"/>
      <c r="D3695" s="96"/>
      <c r="E3695" s="96"/>
      <c r="F3695" s="96"/>
      <c r="G3695" s="96"/>
      <c r="H3695" s="96"/>
      <c r="I3695" s="16"/>
      <c r="J3695" s="16"/>
      <c r="K3695" s="32"/>
      <c r="L3695" s="16"/>
      <c r="M3695" s="16"/>
      <c r="N3695" s="16"/>
      <c r="AA3695" s="20"/>
      <c r="AB3695" s="20"/>
      <c r="AC3695" s="20"/>
      <c r="AD3695" s="20"/>
      <c r="AE3695" s="20"/>
      <c r="AF3695" s="20"/>
      <c r="AG3695" s="20"/>
      <c r="AH3695" s="20"/>
    </row>
    <row r="3696" spans="1:34" s="1" customFormat="1">
      <c r="A3696" s="96"/>
      <c r="B3696" s="96"/>
      <c r="C3696" s="470"/>
      <c r="D3696" s="96"/>
      <c r="E3696" s="96"/>
      <c r="F3696" s="96"/>
      <c r="G3696" s="96"/>
      <c r="H3696" s="96"/>
      <c r="I3696" s="16"/>
      <c r="J3696" s="16"/>
      <c r="K3696" s="32"/>
      <c r="L3696" s="16"/>
      <c r="M3696" s="16"/>
      <c r="N3696" s="16"/>
      <c r="AA3696" s="20"/>
      <c r="AB3696" s="20"/>
      <c r="AC3696" s="20"/>
      <c r="AD3696" s="20"/>
      <c r="AE3696" s="20"/>
      <c r="AF3696" s="20"/>
      <c r="AG3696" s="20"/>
      <c r="AH3696" s="20"/>
    </row>
    <row r="3697" spans="1:34" s="1" customFormat="1">
      <c r="A3697" s="96"/>
      <c r="B3697" s="96"/>
      <c r="C3697" s="470"/>
      <c r="D3697" s="96"/>
      <c r="E3697" s="96"/>
      <c r="F3697" s="96"/>
      <c r="G3697" s="96"/>
      <c r="H3697" s="96"/>
      <c r="I3697" s="16"/>
      <c r="J3697" s="16"/>
      <c r="K3697" s="32"/>
      <c r="L3697" s="16"/>
      <c r="M3697" s="16"/>
      <c r="N3697" s="16"/>
      <c r="AA3697" s="20"/>
      <c r="AB3697" s="20"/>
      <c r="AC3697" s="20"/>
      <c r="AD3697" s="20"/>
      <c r="AE3697" s="20"/>
      <c r="AF3697" s="20"/>
      <c r="AG3697" s="20"/>
      <c r="AH3697" s="20"/>
    </row>
    <row r="3698" spans="1:34" s="1" customFormat="1">
      <c r="A3698" s="96"/>
      <c r="B3698" s="96"/>
      <c r="C3698" s="470"/>
      <c r="D3698" s="96"/>
      <c r="E3698" s="96"/>
      <c r="F3698" s="96"/>
      <c r="G3698" s="96"/>
      <c r="H3698" s="96"/>
      <c r="I3698" s="16"/>
      <c r="J3698" s="16"/>
      <c r="K3698" s="32"/>
      <c r="L3698" s="16"/>
      <c r="M3698" s="16"/>
      <c r="N3698" s="16"/>
      <c r="AA3698" s="20"/>
      <c r="AB3698" s="20"/>
      <c r="AC3698" s="20"/>
      <c r="AD3698" s="20"/>
      <c r="AE3698" s="20"/>
      <c r="AF3698" s="20"/>
      <c r="AG3698" s="20"/>
      <c r="AH3698" s="20"/>
    </row>
    <row r="3699" spans="1:34" s="1" customFormat="1">
      <c r="A3699" s="96"/>
      <c r="B3699" s="96"/>
      <c r="C3699" s="470"/>
      <c r="D3699" s="96"/>
      <c r="E3699" s="96"/>
      <c r="F3699" s="96"/>
      <c r="G3699" s="96"/>
      <c r="H3699" s="96"/>
      <c r="I3699" s="16"/>
      <c r="J3699" s="16"/>
      <c r="K3699" s="32"/>
      <c r="L3699" s="16"/>
      <c r="M3699" s="16"/>
      <c r="N3699" s="16"/>
      <c r="AA3699" s="20"/>
      <c r="AB3699" s="20"/>
      <c r="AC3699" s="20"/>
      <c r="AD3699" s="20"/>
      <c r="AE3699" s="20"/>
      <c r="AF3699" s="20"/>
      <c r="AG3699" s="20"/>
      <c r="AH3699" s="20"/>
    </row>
    <row r="3700" spans="1:34" s="1" customFormat="1">
      <c r="A3700" s="96"/>
      <c r="B3700" s="96"/>
      <c r="C3700" s="470"/>
      <c r="D3700" s="96"/>
      <c r="E3700" s="96"/>
      <c r="F3700" s="96"/>
      <c r="G3700" s="96"/>
      <c r="H3700" s="96"/>
      <c r="I3700" s="16"/>
      <c r="J3700" s="16"/>
      <c r="K3700" s="32"/>
      <c r="L3700" s="16"/>
      <c r="M3700" s="16"/>
      <c r="N3700" s="16"/>
      <c r="AA3700" s="20"/>
      <c r="AB3700" s="20"/>
      <c r="AC3700" s="20"/>
      <c r="AD3700" s="20"/>
      <c r="AE3700" s="20"/>
      <c r="AF3700" s="20"/>
      <c r="AG3700" s="20"/>
      <c r="AH3700" s="20"/>
    </row>
    <row r="3701" spans="1:34" s="1" customFormat="1">
      <c r="A3701" s="96"/>
      <c r="B3701" s="96"/>
      <c r="C3701" s="470"/>
      <c r="D3701" s="96"/>
      <c r="E3701" s="96"/>
      <c r="F3701" s="96"/>
      <c r="G3701" s="96"/>
      <c r="H3701" s="96"/>
      <c r="I3701" s="16"/>
      <c r="J3701" s="16"/>
      <c r="K3701" s="32"/>
      <c r="L3701" s="16"/>
      <c r="M3701" s="16"/>
      <c r="N3701" s="16"/>
      <c r="AA3701" s="20"/>
      <c r="AB3701" s="20"/>
      <c r="AC3701" s="20"/>
      <c r="AD3701" s="20"/>
      <c r="AE3701" s="20"/>
      <c r="AF3701" s="20"/>
      <c r="AG3701" s="20"/>
      <c r="AH3701" s="20"/>
    </row>
    <row r="3702" spans="1:34" s="1" customFormat="1">
      <c r="A3702" s="96"/>
      <c r="B3702" s="96"/>
      <c r="C3702" s="470"/>
      <c r="D3702" s="96"/>
      <c r="E3702" s="96"/>
      <c r="F3702" s="96"/>
      <c r="G3702" s="96"/>
      <c r="H3702" s="96"/>
      <c r="I3702" s="16"/>
      <c r="J3702" s="16"/>
      <c r="K3702" s="32"/>
      <c r="L3702" s="16"/>
      <c r="M3702" s="16"/>
      <c r="N3702" s="16"/>
      <c r="AA3702" s="20"/>
      <c r="AB3702" s="20"/>
      <c r="AC3702" s="20"/>
      <c r="AD3702" s="20"/>
      <c r="AE3702" s="20"/>
      <c r="AF3702" s="20"/>
      <c r="AG3702" s="20"/>
      <c r="AH3702" s="20"/>
    </row>
    <row r="3703" spans="1:34" s="1" customFormat="1">
      <c r="A3703" s="96"/>
      <c r="B3703" s="96"/>
      <c r="C3703" s="470"/>
      <c r="D3703" s="96"/>
      <c r="E3703" s="96"/>
      <c r="F3703" s="96"/>
      <c r="G3703" s="96"/>
      <c r="H3703" s="96"/>
      <c r="I3703" s="16"/>
      <c r="J3703" s="16"/>
      <c r="K3703" s="32"/>
      <c r="L3703" s="16"/>
      <c r="M3703" s="16"/>
      <c r="N3703" s="16"/>
      <c r="AA3703" s="20"/>
      <c r="AB3703" s="20"/>
      <c r="AC3703" s="20"/>
      <c r="AD3703" s="20"/>
      <c r="AE3703" s="20"/>
      <c r="AF3703" s="20"/>
      <c r="AG3703" s="20"/>
      <c r="AH3703" s="20"/>
    </row>
    <row r="3704" spans="1:34" s="1" customFormat="1">
      <c r="A3704" s="96"/>
      <c r="B3704" s="96"/>
      <c r="C3704" s="470"/>
      <c r="D3704" s="96"/>
      <c r="E3704" s="96"/>
      <c r="F3704" s="96"/>
      <c r="G3704" s="96"/>
      <c r="H3704" s="96"/>
      <c r="I3704" s="16"/>
      <c r="J3704" s="16"/>
      <c r="K3704" s="32"/>
      <c r="L3704" s="16"/>
      <c r="M3704" s="16"/>
      <c r="N3704" s="16"/>
      <c r="AA3704" s="20"/>
      <c r="AB3704" s="20"/>
      <c r="AC3704" s="20"/>
      <c r="AD3704" s="20"/>
      <c r="AE3704" s="20"/>
      <c r="AF3704" s="20"/>
      <c r="AG3704" s="20"/>
      <c r="AH3704" s="20"/>
    </row>
    <row r="3705" spans="1:34" s="1" customFormat="1">
      <c r="A3705" s="96"/>
      <c r="B3705" s="96"/>
      <c r="C3705" s="470"/>
      <c r="D3705" s="96"/>
      <c r="E3705" s="96"/>
      <c r="F3705" s="96"/>
      <c r="G3705" s="96"/>
      <c r="H3705" s="96"/>
      <c r="I3705" s="16"/>
      <c r="J3705" s="16"/>
      <c r="K3705" s="32"/>
      <c r="L3705" s="16"/>
      <c r="M3705" s="16"/>
      <c r="N3705" s="16"/>
      <c r="AA3705" s="20"/>
      <c r="AB3705" s="20"/>
      <c r="AC3705" s="20"/>
      <c r="AD3705" s="20"/>
      <c r="AE3705" s="20"/>
      <c r="AF3705" s="20"/>
      <c r="AG3705" s="20"/>
      <c r="AH3705" s="20"/>
    </row>
    <row r="3706" spans="1:34" s="1" customFormat="1">
      <c r="A3706" s="96"/>
      <c r="B3706" s="96"/>
      <c r="C3706" s="470"/>
      <c r="D3706" s="96"/>
      <c r="E3706" s="96"/>
      <c r="F3706" s="96"/>
      <c r="G3706" s="96"/>
      <c r="H3706" s="96"/>
      <c r="I3706" s="16"/>
      <c r="J3706" s="16"/>
      <c r="K3706" s="32"/>
      <c r="L3706" s="16"/>
      <c r="M3706" s="16"/>
      <c r="N3706" s="16"/>
      <c r="AA3706" s="20"/>
      <c r="AB3706" s="20"/>
      <c r="AC3706" s="20"/>
      <c r="AD3706" s="20"/>
      <c r="AE3706" s="20"/>
      <c r="AF3706" s="20"/>
      <c r="AG3706" s="20"/>
      <c r="AH3706" s="20"/>
    </row>
    <row r="3707" spans="1:34" s="1" customFormat="1">
      <c r="A3707" s="96"/>
      <c r="B3707" s="96"/>
      <c r="C3707" s="470"/>
      <c r="D3707" s="96"/>
      <c r="E3707" s="96"/>
      <c r="F3707" s="96"/>
      <c r="G3707" s="96"/>
      <c r="H3707" s="96"/>
      <c r="I3707" s="16"/>
      <c r="J3707" s="16"/>
      <c r="K3707" s="32"/>
      <c r="L3707" s="16"/>
      <c r="M3707" s="16"/>
      <c r="N3707" s="16"/>
      <c r="AA3707" s="20"/>
      <c r="AB3707" s="20"/>
      <c r="AC3707" s="20"/>
      <c r="AD3707" s="20"/>
      <c r="AE3707" s="20"/>
      <c r="AF3707" s="20"/>
      <c r="AG3707" s="20"/>
      <c r="AH3707" s="20"/>
    </row>
    <row r="3708" spans="1:34" s="1" customFormat="1">
      <c r="A3708" s="96"/>
      <c r="B3708" s="96"/>
      <c r="C3708" s="470"/>
      <c r="D3708" s="96"/>
      <c r="E3708" s="96"/>
      <c r="F3708" s="96"/>
      <c r="G3708" s="96"/>
      <c r="H3708" s="96"/>
      <c r="I3708" s="16"/>
      <c r="J3708" s="16"/>
      <c r="K3708" s="32"/>
      <c r="L3708" s="16"/>
      <c r="M3708" s="16"/>
      <c r="N3708" s="16"/>
      <c r="AA3708" s="20"/>
      <c r="AB3708" s="20"/>
      <c r="AC3708" s="20"/>
      <c r="AD3708" s="20"/>
      <c r="AE3708" s="20"/>
      <c r="AF3708" s="20"/>
      <c r="AG3708" s="20"/>
      <c r="AH3708" s="20"/>
    </row>
    <row r="3709" spans="1:34" s="1" customFormat="1">
      <c r="A3709" s="96"/>
      <c r="B3709" s="96"/>
      <c r="C3709" s="470"/>
      <c r="D3709" s="96"/>
      <c r="E3709" s="96"/>
      <c r="F3709" s="96"/>
      <c r="G3709" s="96"/>
      <c r="H3709" s="96"/>
      <c r="I3709" s="16"/>
      <c r="J3709" s="16"/>
      <c r="K3709" s="32"/>
      <c r="L3709" s="16"/>
      <c r="M3709" s="16"/>
      <c r="N3709" s="16"/>
      <c r="AA3709" s="20"/>
      <c r="AB3709" s="20"/>
      <c r="AC3709" s="20"/>
      <c r="AD3709" s="20"/>
      <c r="AE3709" s="20"/>
      <c r="AF3709" s="20"/>
      <c r="AG3709" s="20"/>
      <c r="AH3709" s="20"/>
    </row>
    <row r="3710" spans="1:34" s="1" customFormat="1">
      <c r="A3710" s="96"/>
      <c r="B3710" s="96"/>
      <c r="C3710" s="470"/>
      <c r="D3710" s="96"/>
      <c r="E3710" s="96"/>
      <c r="F3710" s="96"/>
      <c r="G3710" s="96"/>
      <c r="H3710" s="96"/>
      <c r="I3710" s="16"/>
      <c r="J3710" s="16"/>
      <c r="K3710" s="32"/>
      <c r="L3710" s="16"/>
      <c r="M3710" s="16"/>
      <c r="N3710" s="16"/>
      <c r="AA3710" s="20"/>
      <c r="AB3710" s="20"/>
      <c r="AC3710" s="20"/>
      <c r="AD3710" s="20"/>
      <c r="AE3710" s="20"/>
      <c r="AF3710" s="20"/>
      <c r="AG3710" s="20"/>
      <c r="AH3710" s="20"/>
    </row>
    <row r="3711" spans="1:34" s="1" customFormat="1">
      <c r="A3711" s="96"/>
      <c r="B3711" s="96"/>
      <c r="C3711" s="470"/>
      <c r="D3711" s="96"/>
      <c r="E3711" s="96"/>
      <c r="F3711" s="96"/>
      <c r="G3711" s="96"/>
      <c r="H3711" s="96"/>
      <c r="I3711" s="16"/>
      <c r="J3711" s="16"/>
      <c r="K3711" s="32"/>
      <c r="L3711" s="16"/>
      <c r="M3711" s="16"/>
      <c r="N3711" s="16"/>
      <c r="AA3711" s="20"/>
      <c r="AB3711" s="20"/>
      <c r="AC3711" s="20"/>
      <c r="AD3711" s="20"/>
      <c r="AE3711" s="20"/>
      <c r="AF3711" s="20"/>
      <c r="AG3711" s="20"/>
      <c r="AH3711" s="20"/>
    </row>
    <row r="3712" spans="1:34" s="1" customFormat="1">
      <c r="A3712" s="96"/>
      <c r="B3712" s="96"/>
      <c r="C3712" s="470"/>
      <c r="D3712" s="96"/>
      <c r="E3712" s="96"/>
      <c r="F3712" s="96"/>
      <c r="G3712" s="96"/>
      <c r="H3712" s="96"/>
      <c r="I3712" s="16"/>
      <c r="J3712" s="16"/>
      <c r="K3712" s="32"/>
      <c r="L3712" s="16"/>
      <c r="M3712" s="16"/>
      <c r="N3712" s="16"/>
      <c r="AA3712" s="20"/>
      <c r="AB3712" s="20"/>
      <c r="AC3712" s="20"/>
      <c r="AD3712" s="20"/>
      <c r="AE3712" s="20"/>
      <c r="AF3712" s="20"/>
      <c r="AG3712" s="20"/>
      <c r="AH3712" s="20"/>
    </row>
    <row r="3713" spans="1:34" s="1" customFormat="1">
      <c r="A3713" s="96"/>
      <c r="B3713" s="96"/>
      <c r="C3713" s="470"/>
      <c r="D3713" s="96"/>
      <c r="E3713" s="96"/>
      <c r="F3713" s="96"/>
      <c r="G3713" s="96"/>
      <c r="H3713" s="96"/>
      <c r="I3713" s="16"/>
      <c r="J3713" s="16"/>
      <c r="K3713" s="32"/>
      <c r="L3713" s="16"/>
      <c r="M3713" s="16"/>
      <c r="N3713" s="16"/>
      <c r="AA3713" s="20"/>
      <c r="AB3713" s="20"/>
      <c r="AC3713" s="20"/>
      <c r="AD3713" s="20"/>
      <c r="AE3713" s="20"/>
      <c r="AF3713" s="20"/>
      <c r="AG3713" s="20"/>
      <c r="AH3713" s="20"/>
    </row>
    <row r="3714" spans="1:34" s="1" customFormat="1">
      <c r="A3714" s="96"/>
      <c r="B3714" s="96"/>
      <c r="C3714" s="470"/>
      <c r="D3714" s="96"/>
      <c r="E3714" s="96"/>
      <c r="F3714" s="96"/>
      <c r="G3714" s="96"/>
      <c r="H3714" s="96"/>
      <c r="I3714" s="16"/>
      <c r="J3714" s="16"/>
      <c r="K3714" s="32"/>
      <c r="L3714" s="16"/>
      <c r="M3714" s="16"/>
      <c r="N3714" s="16"/>
      <c r="AA3714" s="20"/>
      <c r="AB3714" s="20"/>
      <c r="AC3714" s="20"/>
      <c r="AD3714" s="20"/>
      <c r="AE3714" s="20"/>
      <c r="AF3714" s="20"/>
      <c r="AG3714" s="20"/>
      <c r="AH3714" s="20"/>
    </row>
    <row r="3715" spans="1:34" s="1" customFormat="1">
      <c r="A3715" s="96"/>
      <c r="B3715" s="96"/>
      <c r="C3715" s="470"/>
      <c r="D3715" s="96"/>
      <c r="E3715" s="96"/>
      <c r="F3715" s="96"/>
      <c r="G3715" s="96"/>
      <c r="H3715" s="96"/>
      <c r="I3715" s="16"/>
      <c r="J3715" s="16"/>
      <c r="K3715" s="32"/>
      <c r="L3715" s="16"/>
      <c r="M3715" s="16"/>
      <c r="N3715" s="16"/>
      <c r="AA3715" s="20"/>
      <c r="AB3715" s="20"/>
      <c r="AC3715" s="20"/>
      <c r="AD3715" s="20"/>
      <c r="AE3715" s="20"/>
      <c r="AF3715" s="20"/>
      <c r="AG3715" s="20"/>
      <c r="AH3715" s="20"/>
    </row>
    <row r="3716" spans="1:34" s="1" customFormat="1">
      <c r="A3716" s="96"/>
      <c r="B3716" s="96"/>
      <c r="C3716" s="470"/>
      <c r="D3716" s="96"/>
      <c r="E3716" s="96"/>
      <c r="F3716" s="96"/>
      <c r="G3716" s="96"/>
      <c r="H3716" s="96"/>
      <c r="I3716" s="16"/>
      <c r="J3716" s="16"/>
      <c r="K3716" s="32"/>
      <c r="L3716" s="16"/>
      <c r="M3716" s="16"/>
      <c r="N3716" s="16"/>
      <c r="AA3716" s="20"/>
      <c r="AB3716" s="20"/>
      <c r="AC3716" s="20"/>
      <c r="AD3716" s="20"/>
      <c r="AE3716" s="20"/>
      <c r="AF3716" s="20"/>
      <c r="AG3716" s="20"/>
      <c r="AH3716" s="20"/>
    </row>
    <row r="3717" spans="1:34" s="1" customFormat="1">
      <c r="A3717" s="96"/>
      <c r="B3717" s="96"/>
      <c r="C3717" s="470"/>
      <c r="D3717" s="96"/>
      <c r="E3717" s="96"/>
      <c r="F3717" s="96"/>
      <c r="G3717" s="96"/>
      <c r="H3717" s="96"/>
      <c r="I3717" s="16"/>
      <c r="J3717" s="16"/>
      <c r="K3717" s="32"/>
      <c r="L3717" s="16"/>
      <c r="M3717" s="16"/>
      <c r="N3717" s="16"/>
      <c r="AA3717" s="20"/>
      <c r="AB3717" s="20"/>
      <c r="AC3717" s="20"/>
      <c r="AD3717" s="20"/>
      <c r="AE3717" s="20"/>
      <c r="AF3717" s="20"/>
      <c r="AG3717" s="20"/>
      <c r="AH3717" s="20"/>
    </row>
    <row r="3718" spans="1:34" s="1" customFormat="1">
      <c r="A3718" s="96"/>
      <c r="B3718" s="96"/>
      <c r="C3718" s="470"/>
      <c r="D3718" s="96"/>
      <c r="E3718" s="96"/>
      <c r="F3718" s="96"/>
      <c r="G3718" s="96"/>
      <c r="H3718" s="96"/>
      <c r="I3718" s="16"/>
      <c r="J3718" s="16"/>
      <c r="K3718" s="32"/>
      <c r="L3718" s="16"/>
      <c r="M3718" s="16"/>
      <c r="N3718" s="16"/>
      <c r="AA3718" s="20"/>
      <c r="AB3718" s="20"/>
      <c r="AC3718" s="20"/>
      <c r="AD3718" s="20"/>
      <c r="AE3718" s="20"/>
      <c r="AF3718" s="20"/>
      <c r="AG3718" s="20"/>
      <c r="AH3718" s="20"/>
    </row>
    <row r="3719" spans="1:34" s="1" customFormat="1">
      <c r="A3719" s="96"/>
      <c r="B3719" s="96"/>
      <c r="C3719" s="470"/>
      <c r="D3719" s="96"/>
      <c r="E3719" s="96"/>
      <c r="F3719" s="96"/>
      <c r="G3719" s="96"/>
      <c r="H3719" s="96"/>
      <c r="I3719" s="16"/>
      <c r="J3719" s="16"/>
      <c r="K3719" s="32"/>
      <c r="L3719" s="16"/>
      <c r="M3719" s="16"/>
      <c r="N3719" s="16"/>
      <c r="AA3719" s="20"/>
      <c r="AB3719" s="20"/>
      <c r="AC3719" s="20"/>
      <c r="AD3719" s="20"/>
      <c r="AE3719" s="20"/>
      <c r="AF3719" s="20"/>
      <c r="AG3719" s="20"/>
      <c r="AH3719" s="20"/>
    </row>
    <row r="3720" spans="1:34" s="1" customFormat="1">
      <c r="A3720" s="96"/>
      <c r="B3720" s="96"/>
      <c r="C3720" s="470"/>
      <c r="D3720" s="96"/>
      <c r="E3720" s="96"/>
      <c r="F3720" s="96"/>
      <c r="G3720" s="96"/>
      <c r="H3720" s="96"/>
      <c r="I3720" s="16"/>
      <c r="J3720" s="16"/>
      <c r="K3720" s="32"/>
      <c r="L3720" s="16"/>
      <c r="M3720" s="16"/>
      <c r="N3720" s="16"/>
      <c r="AA3720" s="20"/>
      <c r="AB3720" s="20"/>
      <c r="AC3720" s="20"/>
      <c r="AD3720" s="20"/>
      <c r="AE3720" s="20"/>
      <c r="AF3720" s="20"/>
      <c r="AG3720" s="20"/>
      <c r="AH3720" s="20"/>
    </row>
    <row r="3721" spans="1:34" s="1" customFormat="1">
      <c r="A3721" s="96"/>
      <c r="B3721" s="96"/>
      <c r="C3721" s="470"/>
      <c r="D3721" s="96"/>
      <c r="E3721" s="96"/>
      <c r="F3721" s="96"/>
      <c r="G3721" s="96"/>
      <c r="H3721" s="96"/>
      <c r="I3721" s="16"/>
      <c r="J3721" s="16"/>
      <c r="K3721" s="32"/>
      <c r="L3721" s="16"/>
      <c r="M3721" s="16"/>
      <c r="N3721" s="16"/>
      <c r="AA3721" s="20"/>
      <c r="AB3721" s="20"/>
      <c r="AC3721" s="20"/>
      <c r="AD3721" s="20"/>
      <c r="AE3721" s="20"/>
      <c r="AF3721" s="20"/>
      <c r="AG3721" s="20"/>
      <c r="AH3721" s="20"/>
    </row>
    <row r="3722" spans="1:34" s="1" customFormat="1">
      <c r="A3722" s="96"/>
      <c r="B3722" s="96"/>
      <c r="C3722" s="470"/>
      <c r="D3722" s="96"/>
      <c r="E3722" s="96"/>
      <c r="F3722" s="96"/>
      <c r="G3722" s="96"/>
      <c r="H3722" s="96"/>
      <c r="I3722" s="16"/>
      <c r="J3722" s="16"/>
      <c r="K3722" s="32"/>
      <c r="L3722" s="16"/>
      <c r="M3722" s="16"/>
      <c r="N3722" s="16"/>
      <c r="AA3722" s="20"/>
      <c r="AB3722" s="20"/>
      <c r="AC3722" s="20"/>
      <c r="AD3722" s="20"/>
      <c r="AE3722" s="20"/>
      <c r="AF3722" s="20"/>
      <c r="AG3722" s="20"/>
      <c r="AH3722" s="20"/>
    </row>
    <row r="3723" spans="1:34" s="1" customFormat="1">
      <c r="A3723" s="96"/>
      <c r="B3723" s="96"/>
      <c r="C3723" s="470"/>
      <c r="D3723" s="96"/>
      <c r="E3723" s="96"/>
      <c r="F3723" s="96"/>
      <c r="G3723" s="96"/>
      <c r="H3723" s="96"/>
      <c r="I3723" s="16"/>
      <c r="J3723" s="16"/>
      <c r="K3723" s="32"/>
      <c r="L3723" s="16"/>
      <c r="M3723" s="16"/>
      <c r="N3723" s="16"/>
      <c r="AA3723" s="20"/>
      <c r="AB3723" s="20"/>
      <c r="AC3723" s="20"/>
      <c r="AD3723" s="20"/>
      <c r="AE3723" s="20"/>
      <c r="AF3723" s="20"/>
      <c r="AG3723" s="20"/>
      <c r="AH3723" s="20"/>
    </row>
    <row r="3724" spans="1:34" s="1" customFormat="1">
      <c r="A3724" s="96"/>
      <c r="B3724" s="96"/>
      <c r="C3724" s="470"/>
      <c r="D3724" s="96"/>
      <c r="E3724" s="96"/>
      <c r="F3724" s="96"/>
      <c r="G3724" s="96"/>
      <c r="H3724" s="96"/>
      <c r="I3724" s="16"/>
      <c r="J3724" s="16"/>
      <c r="K3724" s="32"/>
      <c r="L3724" s="16"/>
      <c r="M3724" s="16"/>
      <c r="N3724" s="16"/>
      <c r="AA3724" s="20"/>
      <c r="AB3724" s="20"/>
      <c r="AC3724" s="20"/>
      <c r="AD3724" s="20"/>
      <c r="AE3724" s="20"/>
      <c r="AF3724" s="20"/>
      <c r="AG3724" s="20"/>
      <c r="AH3724" s="20"/>
    </row>
    <row r="3725" spans="1:34" s="1" customFormat="1">
      <c r="A3725" s="96"/>
      <c r="B3725" s="96"/>
      <c r="C3725" s="470"/>
      <c r="D3725" s="96"/>
      <c r="E3725" s="96"/>
      <c r="F3725" s="96"/>
      <c r="G3725" s="96"/>
      <c r="H3725" s="96"/>
      <c r="I3725" s="16"/>
      <c r="J3725" s="16"/>
      <c r="K3725" s="32"/>
      <c r="L3725" s="16"/>
      <c r="M3725" s="16"/>
      <c r="N3725" s="16"/>
      <c r="AA3725" s="20"/>
      <c r="AB3725" s="20"/>
      <c r="AC3725" s="20"/>
      <c r="AD3725" s="20"/>
      <c r="AE3725" s="20"/>
      <c r="AF3725" s="20"/>
      <c r="AG3725" s="20"/>
      <c r="AH3725" s="20"/>
    </row>
    <row r="3726" spans="1:34" s="1" customFormat="1">
      <c r="A3726" s="96"/>
      <c r="B3726" s="96"/>
      <c r="C3726" s="470"/>
      <c r="D3726" s="96"/>
      <c r="E3726" s="96"/>
      <c r="F3726" s="96"/>
      <c r="G3726" s="96"/>
      <c r="H3726" s="96"/>
      <c r="I3726" s="16"/>
      <c r="J3726" s="16"/>
      <c r="K3726" s="32"/>
      <c r="L3726" s="16"/>
      <c r="M3726" s="16"/>
      <c r="N3726" s="16"/>
      <c r="AA3726" s="20"/>
      <c r="AB3726" s="20"/>
      <c r="AC3726" s="20"/>
      <c r="AD3726" s="20"/>
      <c r="AE3726" s="20"/>
      <c r="AF3726" s="20"/>
      <c r="AG3726" s="20"/>
      <c r="AH3726" s="20"/>
    </row>
    <row r="3727" spans="1:34" s="1" customFormat="1">
      <c r="A3727" s="96"/>
      <c r="B3727" s="96"/>
      <c r="C3727" s="470"/>
      <c r="D3727" s="96"/>
      <c r="E3727" s="96"/>
      <c r="F3727" s="96"/>
      <c r="G3727" s="96"/>
      <c r="H3727" s="96"/>
      <c r="I3727" s="16"/>
      <c r="J3727" s="16"/>
      <c r="K3727" s="32"/>
      <c r="L3727" s="16"/>
      <c r="M3727" s="16"/>
      <c r="N3727" s="16"/>
      <c r="AA3727" s="20"/>
      <c r="AB3727" s="20"/>
      <c r="AC3727" s="20"/>
      <c r="AD3727" s="20"/>
      <c r="AE3727" s="20"/>
      <c r="AF3727" s="20"/>
      <c r="AG3727" s="20"/>
      <c r="AH3727" s="20"/>
    </row>
    <row r="3728" spans="1:34" s="1" customFormat="1">
      <c r="A3728" s="96"/>
      <c r="B3728" s="96"/>
      <c r="C3728" s="470"/>
      <c r="D3728" s="96"/>
      <c r="E3728" s="96"/>
      <c r="F3728" s="96"/>
      <c r="G3728" s="96"/>
      <c r="H3728" s="96"/>
      <c r="I3728" s="16"/>
      <c r="J3728" s="16"/>
      <c r="K3728" s="32"/>
      <c r="L3728" s="16"/>
      <c r="M3728" s="16"/>
      <c r="N3728" s="16"/>
      <c r="AA3728" s="20"/>
      <c r="AB3728" s="20"/>
      <c r="AC3728" s="20"/>
      <c r="AD3728" s="20"/>
      <c r="AE3728" s="20"/>
      <c r="AF3728" s="20"/>
      <c r="AG3728" s="20"/>
      <c r="AH3728" s="20"/>
    </row>
    <row r="3729" spans="1:34" s="1" customFormat="1">
      <c r="A3729" s="96"/>
      <c r="B3729" s="96"/>
      <c r="C3729" s="470"/>
      <c r="D3729" s="96"/>
      <c r="E3729" s="96"/>
      <c r="F3729" s="96"/>
      <c r="G3729" s="96"/>
      <c r="H3729" s="96"/>
      <c r="I3729" s="16"/>
      <c r="J3729" s="16"/>
      <c r="K3729" s="32"/>
      <c r="L3729" s="16"/>
      <c r="M3729" s="16"/>
      <c r="N3729" s="16"/>
      <c r="AA3729" s="20"/>
      <c r="AB3729" s="20"/>
      <c r="AC3729" s="20"/>
      <c r="AD3729" s="20"/>
      <c r="AE3729" s="20"/>
      <c r="AF3729" s="20"/>
      <c r="AG3729" s="20"/>
      <c r="AH3729" s="20"/>
    </row>
    <row r="3730" spans="1:34" s="1" customFormat="1">
      <c r="A3730" s="96"/>
      <c r="B3730" s="96"/>
      <c r="C3730" s="470"/>
      <c r="D3730" s="96"/>
      <c r="E3730" s="96"/>
      <c r="F3730" s="96"/>
      <c r="G3730" s="96"/>
      <c r="H3730" s="96"/>
      <c r="I3730" s="16"/>
      <c r="J3730" s="16"/>
      <c r="K3730" s="32"/>
      <c r="L3730" s="16"/>
      <c r="M3730" s="16"/>
      <c r="N3730" s="16"/>
      <c r="AA3730" s="20"/>
      <c r="AB3730" s="20"/>
      <c r="AC3730" s="20"/>
      <c r="AD3730" s="20"/>
      <c r="AE3730" s="20"/>
      <c r="AF3730" s="20"/>
      <c r="AG3730" s="20"/>
      <c r="AH3730" s="20"/>
    </row>
    <row r="3731" spans="1:34" s="1" customFormat="1">
      <c r="A3731" s="96"/>
      <c r="B3731" s="96"/>
      <c r="C3731" s="470"/>
      <c r="D3731" s="96"/>
      <c r="E3731" s="96"/>
      <c r="F3731" s="96"/>
      <c r="G3731" s="96"/>
      <c r="H3731" s="96"/>
      <c r="I3731" s="16"/>
      <c r="J3731" s="16"/>
      <c r="K3731" s="32"/>
      <c r="L3731" s="16"/>
      <c r="M3731" s="16"/>
      <c r="N3731" s="16"/>
      <c r="AA3731" s="20"/>
      <c r="AB3731" s="20"/>
      <c r="AC3731" s="20"/>
      <c r="AD3731" s="20"/>
      <c r="AE3731" s="20"/>
      <c r="AF3731" s="20"/>
      <c r="AG3731" s="20"/>
      <c r="AH3731" s="20"/>
    </row>
    <row r="3732" spans="1:34" s="1" customFormat="1">
      <c r="A3732" s="96"/>
      <c r="B3732" s="96"/>
      <c r="C3732" s="470"/>
      <c r="D3732" s="96"/>
      <c r="E3732" s="96"/>
      <c r="F3732" s="96"/>
      <c r="G3732" s="96"/>
      <c r="H3732" s="96"/>
      <c r="I3732" s="16"/>
      <c r="J3732" s="16"/>
      <c r="K3732" s="32"/>
      <c r="L3732" s="16"/>
      <c r="M3732" s="16"/>
      <c r="N3732" s="16"/>
      <c r="AA3732" s="20"/>
      <c r="AB3732" s="20"/>
      <c r="AC3732" s="20"/>
      <c r="AD3732" s="20"/>
      <c r="AE3732" s="20"/>
      <c r="AF3732" s="20"/>
      <c r="AG3732" s="20"/>
      <c r="AH3732" s="20"/>
    </row>
    <row r="3733" spans="1:34" s="1" customFormat="1">
      <c r="A3733" s="96"/>
      <c r="B3733" s="96"/>
      <c r="C3733" s="470"/>
      <c r="D3733" s="96"/>
      <c r="E3733" s="96"/>
      <c r="F3733" s="96"/>
      <c r="G3733" s="96"/>
      <c r="H3733" s="96"/>
      <c r="I3733" s="16"/>
      <c r="J3733" s="16"/>
      <c r="K3733" s="32"/>
      <c r="L3733" s="16"/>
      <c r="M3733" s="16"/>
      <c r="N3733" s="16"/>
      <c r="AA3733" s="20"/>
      <c r="AB3733" s="20"/>
      <c r="AC3733" s="20"/>
      <c r="AD3733" s="20"/>
      <c r="AE3733" s="20"/>
      <c r="AF3733" s="20"/>
      <c r="AG3733" s="20"/>
      <c r="AH3733" s="20"/>
    </row>
    <row r="3734" spans="1:34" s="1" customFormat="1">
      <c r="A3734" s="96"/>
      <c r="B3734" s="96"/>
      <c r="C3734" s="470"/>
      <c r="D3734" s="96"/>
      <c r="E3734" s="96"/>
      <c r="F3734" s="96"/>
      <c r="G3734" s="96"/>
      <c r="H3734" s="96"/>
      <c r="I3734" s="16"/>
      <c r="J3734" s="16"/>
      <c r="K3734" s="32"/>
      <c r="L3734" s="16"/>
      <c r="M3734" s="16"/>
      <c r="N3734" s="16"/>
      <c r="AA3734" s="20"/>
      <c r="AB3734" s="20"/>
      <c r="AC3734" s="20"/>
      <c r="AD3734" s="20"/>
      <c r="AE3734" s="20"/>
      <c r="AF3734" s="20"/>
      <c r="AG3734" s="20"/>
      <c r="AH3734" s="20"/>
    </row>
    <row r="3735" spans="1:34" s="1" customFormat="1">
      <c r="A3735" s="96"/>
      <c r="B3735" s="96"/>
      <c r="C3735" s="470"/>
      <c r="D3735" s="96"/>
      <c r="E3735" s="96"/>
      <c r="F3735" s="96"/>
      <c r="G3735" s="96"/>
      <c r="H3735" s="96"/>
      <c r="I3735" s="16"/>
      <c r="J3735" s="16"/>
      <c r="K3735" s="32"/>
      <c r="L3735" s="16"/>
      <c r="M3735" s="16"/>
      <c r="N3735" s="16"/>
      <c r="AA3735" s="20"/>
      <c r="AB3735" s="20"/>
      <c r="AC3735" s="20"/>
      <c r="AD3735" s="20"/>
      <c r="AE3735" s="20"/>
      <c r="AF3735" s="20"/>
      <c r="AG3735" s="20"/>
      <c r="AH3735" s="20"/>
    </row>
    <row r="3736" spans="1:34" s="1" customFormat="1">
      <c r="A3736" s="96"/>
      <c r="B3736" s="96"/>
      <c r="C3736" s="470"/>
      <c r="D3736" s="96"/>
      <c r="E3736" s="96"/>
      <c r="F3736" s="96"/>
      <c r="G3736" s="96"/>
      <c r="H3736" s="96"/>
      <c r="I3736" s="16"/>
      <c r="J3736" s="16"/>
      <c r="K3736" s="32"/>
      <c r="L3736" s="16"/>
      <c r="M3736" s="16"/>
      <c r="N3736" s="16"/>
      <c r="AA3736" s="20"/>
      <c r="AB3736" s="20"/>
      <c r="AC3736" s="20"/>
      <c r="AD3736" s="20"/>
      <c r="AE3736" s="20"/>
      <c r="AF3736" s="20"/>
      <c r="AG3736" s="20"/>
      <c r="AH3736" s="20"/>
    </row>
    <row r="3737" spans="1:34" s="1" customFormat="1">
      <c r="A3737" s="96"/>
      <c r="B3737" s="96"/>
      <c r="C3737" s="470"/>
      <c r="D3737" s="96"/>
      <c r="E3737" s="96"/>
      <c r="F3737" s="96"/>
      <c r="G3737" s="96"/>
      <c r="H3737" s="96"/>
      <c r="I3737" s="16"/>
      <c r="J3737" s="16"/>
      <c r="K3737" s="32"/>
      <c r="L3737" s="16"/>
      <c r="M3737" s="16"/>
      <c r="N3737" s="16"/>
      <c r="AA3737" s="20"/>
      <c r="AB3737" s="20"/>
      <c r="AC3737" s="20"/>
      <c r="AD3737" s="20"/>
      <c r="AE3737" s="20"/>
      <c r="AF3737" s="20"/>
      <c r="AG3737" s="20"/>
      <c r="AH3737" s="20"/>
    </row>
    <row r="3738" spans="1:34" s="1" customFormat="1">
      <c r="A3738" s="96"/>
      <c r="B3738" s="96"/>
      <c r="C3738" s="470"/>
      <c r="D3738" s="96"/>
      <c r="E3738" s="96"/>
      <c r="F3738" s="96"/>
      <c r="G3738" s="96"/>
      <c r="H3738" s="96"/>
      <c r="I3738" s="16"/>
      <c r="J3738" s="16"/>
      <c r="K3738" s="32"/>
      <c r="L3738" s="16"/>
      <c r="M3738" s="16"/>
      <c r="N3738" s="16"/>
      <c r="AA3738" s="20"/>
      <c r="AB3738" s="20"/>
      <c r="AC3738" s="20"/>
      <c r="AD3738" s="20"/>
      <c r="AE3738" s="20"/>
      <c r="AF3738" s="20"/>
      <c r="AG3738" s="20"/>
      <c r="AH3738" s="20"/>
    </row>
    <row r="3739" spans="1:34" s="1" customFormat="1">
      <c r="A3739" s="96"/>
      <c r="B3739" s="96"/>
      <c r="C3739" s="470"/>
      <c r="D3739" s="96"/>
      <c r="E3739" s="96"/>
      <c r="F3739" s="96"/>
      <c r="G3739" s="96"/>
      <c r="H3739" s="96"/>
      <c r="I3739" s="16"/>
      <c r="J3739" s="16"/>
      <c r="K3739" s="32"/>
      <c r="L3739" s="16"/>
      <c r="M3739" s="16"/>
      <c r="N3739" s="16"/>
      <c r="AA3739" s="20"/>
      <c r="AB3739" s="20"/>
      <c r="AC3739" s="20"/>
      <c r="AD3739" s="20"/>
      <c r="AE3739" s="20"/>
      <c r="AF3739" s="20"/>
      <c r="AG3739" s="20"/>
      <c r="AH3739" s="20"/>
    </row>
    <row r="3740" spans="1:34" s="1" customFormat="1">
      <c r="A3740" s="96"/>
      <c r="B3740" s="96"/>
      <c r="C3740" s="470"/>
      <c r="D3740" s="96"/>
      <c r="E3740" s="96"/>
      <c r="F3740" s="96"/>
      <c r="G3740" s="96"/>
      <c r="H3740" s="96"/>
      <c r="I3740" s="16"/>
      <c r="J3740" s="16"/>
      <c r="K3740" s="32"/>
      <c r="L3740" s="16"/>
      <c r="M3740" s="16"/>
      <c r="N3740" s="16"/>
      <c r="AA3740" s="20"/>
      <c r="AB3740" s="20"/>
      <c r="AC3740" s="20"/>
      <c r="AD3740" s="20"/>
      <c r="AE3740" s="20"/>
      <c r="AF3740" s="20"/>
      <c r="AG3740" s="20"/>
      <c r="AH3740" s="20"/>
    </row>
    <row r="3741" spans="1:34" s="1" customFormat="1">
      <c r="A3741" s="96"/>
      <c r="B3741" s="96"/>
      <c r="C3741" s="470"/>
      <c r="D3741" s="96"/>
      <c r="E3741" s="96"/>
      <c r="F3741" s="96"/>
      <c r="G3741" s="96"/>
      <c r="H3741" s="96"/>
      <c r="I3741" s="16"/>
      <c r="J3741" s="16"/>
      <c r="K3741" s="32"/>
      <c r="L3741" s="16"/>
      <c r="M3741" s="16"/>
      <c r="N3741" s="16"/>
      <c r="AA3741" s="20"/>
      <c r="AB3741" s="20"/>
      <c r="AC3741" s="20"/>
      <c r="AD3741" s="20"/>
      <c r="AE3741" s="20"/>
      <c r="AF3741" s="20"/>
      <c r="AG3741" s="20"/>
      <c r="AH3741" s="20"/>
    </row>
    <row r="3742" spans="1:34" s="1" customFormat="1">
      <c r="A3742" s="96"/>
      <c r="B3742" s="96"/>
      <c r="C3742" s="470"/>
      <c r="D3742" s="96"/>
      <c r="E3742" s="96"/>
      <c r="F3742" s="96"/>
      <c r="G3742" s="96"/>
      <c r="H3742" s="96"/>
      <c r="I3742" s="16"/>
      <c r="J3742" s="16"/>
      <c r="K3742" s="32"/>
      <c r="L3742" s="16"/>
      <c r="M3742" s="16"/>
      <c r="N3742" s="16"/>
      <c r="AA3742" s="20"/>
      <c r="AB3742" s="20"/>
      <c r="AC3742" s="20"/>
      <c r="AD3742" s="20"/>
      <c r="AE3742" s="20"/>
      <c r="AF3742" s="20"/>
      <c r="AG3742" s="20"/>
      <c r="AH3742" s="20"/>
    </row>
    <row r="3743" spans="1:34" s="1" customFormat="1">
      <c r="A3743" s="96"/>
      <c r="B3743" s="96"/>
      <c r="C3743" s="470"/>
      <c r="D3743" s="96"/>
      <c r="E3743" s="96"/>
      <c r="F3743" s="96"/>
      <c r="G3743" s="96"/>
      <c r="H3743" s="96"/>
      <c r="I3743" s="16"/>
      <c r="J3743" s="16"/>
      <c r="K3743" s="32"/>
      <c r="L3743" s="16"/>
      <c r="M3743" s="16"/>
      <c r="N3743" s="16"/>
      <c r="AA3743" s="20"/>
      <c r="AB3743" s="20"/>
      <c r="AC3743" s="20"/>
      <c r="AD3743" s="20"/>
      <c r="AE3743" s="20"/>
      <c r="AF3743" s="20"/>
      <c r="AG3743" s="20"/>
      <c r="AH3743" s="20"/>
    </row>
    <row r="3744" spans="1:34" s="1" customFormat="1">
      <c r="A3744" s="96"/>
      <c r="B3744" s="96"/>
      <c r="C3744" s="470"/>
      <c r="D3744" s="96"/>
      <c r="E3744" s="96"/>
      <c r="F3744" s="96"/>
      <c r="G3744" s="96"/>
      <c r="H3744" s="96"/>
      <c r="I3744" s="16"/>
      <c r="J3744" s="16"/>
      <c r="K3744" s="32"/>
      <c r="L3744" s="16"/>
      <c r="M3744" s="16"/>
      <c r="N3744" s="16"/>
      <c r="AA3744" s="20"/>
      <c r="AB3744" s="20"/>
      <c r="AC3744" s="20"/>
      <c r="AD3744" s="20"/>
      <c r="AE3744" s="20"/>
      <c r="AF3744" s="20"/>
      <c r="AG3744" s="20"/>
      <c r="AH3744" s="20"/>
    </row>
    <row r="3745" spans="1:34" s="1" customFormat="1">
      <c r="A3745" s="96"/>
      <c r="B3745" s="96"/>
      <c r="C3745" s="470"/>
      <c r="D3745" s="96"/>
      <c r="E3745" s="96"/>
      <c r="F3745" s="96"/>
      <c r="G3745" s="96"/>
      <c r="H3745" s="96"/>
      <c r="I3745" s="16"/>
      <c r="J3745" s="16"/>
      <c r="K3745" s="32"/>
      <c r="L3745" s="16"/>
      <c r="M3745" s="16"/>
      <c r="N3745" s="16"/>
      <c r="AA3745" s="20"/>
      <c r="AB3745" s="20"/>
      <c r="AC3745" s="20"/>
      <c r="AD3745" s="20"/>
      <c r="AE3745" s="20"/>
      <c r="AF3745" s="20"/>
      <c r="AG3745" s="20"/>
      <c r="AH3745" s="20"/>
    </row>
    <row r="3746" spans="1:34" s="1" customFormat="1">
      <c r="A3746" s="96"/>
      <c r="B3746" s="96"/>
      <c r="C3746" s="470"/>
      <c r="D3746" s="96"/>
      <c r="E3746" s="96"/>
      <c r="F3746" s="96"/>
      <c r="G3746" s="96"/>
      <c r="H3746" s="96"/>
      <c r="I3746" s="16"/>
      <c r="J3746" s="16"/>
      <c r="K3746" s="32"/>
      <c r="L3746" s="16"/>
      <c r="M3746" s="16"/>
      <c r="N3746" s="16"/>
      <c r="AA3746" s="20"/>
      <c r="AB3746" s="20"/>
      <c r="AC3746" s="20"/>
      <c r="AD3746" s="20"/>
      <c r="AE3746" s="20"/>
      <c r="AF3746" s="20"/>
      <c r="AG3746" s="20"/>
      <c r="AH3746" s="20"/>
    </row>
    <row r="3747" spans="1:34" s="1" customFormat="1">
      <c r="A3747" s="96"/>
      <c r="B3747" s="96"/>
      <c r="C3747" s="470"/>
      <c r="D3747" s="96"/>
      <c r="E3747" s="96"/>
      <c r="F3747" s="96"/>
      <c r="G3747" s="96"/>
      <c r="H3747" s="96"/>
      <c r="I3747" s="16"/>
      <c r="J3747" s="16"/>
      <c r="K3747" s="32"/>
      <c r="L3747" s="16"/>
      <c r="M3747" s="16"/>
      <c r="N3747" s="16"/>
      <c r="AA3747" s="20"/>
      <c r="AB3747" s="20"/>
      <c r="AC3747" s="20"/>
      <c r="AD3747" s="20"/>
      <c r="AE3747" s="20"/>
      <c r="AF3747" s="20"/>
      <c r="AG3747" s="20"/>
      <c r="AH3747" s="20"/>
    </row>
    <row r="3748" spans="1:34" s="1" customFormat="1">
      <c r="A3748" s="96"/>
      <c r="B3748" s="96"/>
      <c r="C3748" s="470"/>
      <c r="D3748" s="96"/>
      <c r="E3748" s="96"/>
      <c r="F3748" s="96"/>
      <c r="G3748" s="96"/>
      <c r="H3748" s="96"/>
      <c r="I3748" s="16"/>
      <c r="J3748" s="16"/>
      <c r="K3748" s="32"/>
      <c r="L3748" s="16"/>
      <c r="M3748" s="16"/>
      <c r="N3748" s="16"/>
      <c r="AA3748" s="20"/>
      <c r="AB3748" s="20"/>
      <c r="AC3748" s="20"/>
      <c r="AD3748" s="20"/>
      <c r="AE3748" s="20"/>
      <c r="AF3748" s="20"/>
      <c r="AG3748" s="20"/>
      <c r="AH3748" s="20"/>
    </row>
    <row r="3749" spans="1:34" s="1" customFormat="1">
      <c r="A3749" s="96"/>
      <c r="B3749" s="96"/>
      <c r="C3749" s="470"/>
      <c r="D3749" s="96"/>
      <c r="E3749" s="96"/>
      <c r="F3749" s="96"/>
      <c r="G3749" s="96"/>
      <c r="H3749" s="96"/>
      <c r="I3749" s="16"/>
      <c r="J3749" s="16"/>
      <c r="K3749" s="32"/>
      <c r="L3749" s="16"/>
      <c r="M3749" s="16"/>
      <c r="N3749" s="16"/>
      <c r="AA3749" s="20"/>
      <c r="AB3749" s="20"/>
      <c r="AC3749" s="20"/>
      <c r="AD3749" s="20"/>
      <c r="AE3749" s="20"/>
      <c r="AF3749" s="20"/>
      <c r="AG3749" s="20"/>
      <c r="AH3749" s="20"/>
    </row>
    <row r="3750" spans="1:34" s="1" customFormat="1">
      <c r="A3750" s="96"/>
      <c r="B3750" s="96"/>
      <c r="C3750" s="470"/>
      <c r="D3750" s="96"/>
      <c r="E3750" s="96"/>
      <c r="F3750" s="96"/>
      <c r="G3750" s="96"/>
      <c r="H3750" s="96"/>
      <c r="I3750" s="16"/>
      <c r="J3750" s="16"/>
      <c r="K3750" s="32"/>
      <c r="L3750" s="16"/>
      <c r="M3750" s="16"/>
      <c r="N3750" s="16"/>
      <c r="AA3750" s="20"/>
      <c r="AB3750" s="20"/>
      <c r="AC3750" s="20"/>
      <c r="AD3750" s="20"/>
      <c r="AE3750" s="20"/>
      <c r="AF3750" s="20"/>
      <c r="AG3750" s="20"/>
      <c r="AH3750" s="20"/>
    </row>
    <row r="3751" spans="1:34" s="1" customFormat="1">
      <c r="A3751" s="96"/>
      <c r="B3751" s="96"/>
      <c r="C3751" s="470"/>
      <c r="D3751" s="96"/>
      <c r="E3751" s="96"/>
      <c r="F3751" s="96"/>
      <c r="G3751" s="96"/>
      <c r="H3751" s="96"/>
      <c r="I3751" s="16"/>
      <c r="J3751" s="16"/>
      <c r="K3751" s="32"/>
      <c r="L3751" s="16"/>
      <c r="M3751" s="16"/>
      <c r="N3751" s="16"/>
      <c r="AA3751" s="20"/>
      <c r="AB3751" s="20"/>
      <c r="AC3751" s="20"/>
      <c r="AD3751" s="20"/>
      <c r="AE3751" s="20"/>
      <c r="AF3751" s="20"/>
      <c r="AG3751" s="20"/>
      <c r="AH3751" s="20"/>
    </row>
    <row r="3752" spans="1:34" s="1" customFormat="1">
      <c r="A3752" s="96"/>
      <c r="B3752" s="96"/>
      <c r="C3752" s="470"/>
      <c r="D3752" s="96"/>
      <c r="E3752" s="96"/>
      <c r="F3752" s="96"/>
      <c r="G3752" s="96"/>
      <c r="H3752" s="96"/>
      <c r="I3752" s="16"/>
      <c r="J3752" s="16"/>
      <c r="K3752" s="32"/>
      <c r="L3752" s="16"/>
      <c r="M3752" s="16"/>
      <c r="N3752" s="16"/>
      <c r="AA3752" s="20"/>
      <c r="AB3752" s="20"/>
      <c r="AC3752" s="20"/>
      <c r="AD3752" s="20"/>
      <c r="AE3752" s="20"/>
      <c r="AF3752" s="20"/>
      <c r="AG3752" s="20"/>
      <c r="AH3752" s="20"/>
    </row>
    <row r="3753" spans="1:34" s="1" customFormat="1">
      <c r="A3753" s="96"/>
      <c r="B3753" s="96"/>
      <c r="C3753" s="470"/>
      <c r="D3753" s="96"/>
      <c r="E3753" s="96"/>
      <c r="F3753" s="96"/>
      <c r="G3753" s="96"/>
      <c r="H3753" s="96"/>
      <c r="I3753" s="16"/>
      <c r="J3753" s="16"/>
      <c r="K3753" s="32"/>
      <c r="L3753" s="16"/>
      <c r="M3753" s="16"/>
      <c r="N3753" s="16"/>
      <c r="AA3753" s="20"/>
      <c r="AB3753" s="20"/>
      <c r="AC3753" s="20"/>
      <c r="AD3753" s="20"/>
      <c r="AE3753" s="20"/>
      <c r="AF3753" s="20"/>
      <c r="AG3753" s="20"/>
      <c r="AH3753" s="20"/>
    </row>
    <row r="3754" spans="1:34" s="1" customFormat="1">
      <c r="A3754" s="96"/>
      <c r="B3754" s="96"/>
      <c r="C3754" s="470"/>
      <c r="D3754" s="96"/>
      <c r="E3754" s="96"/>
      <c r="F3754" s="96"/>
      <c r="G3754" s="96"/>
      <c r="H3754" s="96"/>
      <c r="I3754" s="16"/>
      <c r="J3754" s="16"/>
      <c r="K3754" s="32"/>
      <c r="L3754" s="16"/>
      <c r="M3754" s="16"/>
      <c r="N3754" s="16"/>
      <c r="AA3754" s="20"/>
      <c r="AB3754" s="20"/>
      <c r="AC3754" s="20"/>
      <c r="AD3754" s="20"/>
      <c r="AE3754" s="20"/>
      <c r="AF3754" s="20"/>
      <c r="AG3754" s="20"/>
      <c r="AH3754" s="20"/>
    </row>
    <row r="3755" spans="1:34" s="1" customFormat="1">
      <c r="A3755" s="96"/>
      <c r="B3755" s="96"/>
      <c r="C3755" s="470"/>
      <c r="D3755" s="96"/>
      <c r="E3755" s="96"/>
      <c r="F3755" s="96"/>
      <c r="G3755" s="96"/>
      <c r="H3755" s="96"/>
      <c r="I3755" s="16"/>
      <c r="J3755" s="16"/>
      <c r="K3755" s="32"/>
      <c r="L3755" s="16"/>
      <c r="M3755" s="16"/>
      <c r="N3755" s="16"/>
      <c r="AA3755" s="20"/>
      <c r="AB3755" s="20"/>
      <c r="AC3755" s="20"/>
      <c r="AD3755" s="20"/>
      <c r="AE3755" s="20"/>
      <c r="AF3755" s="20"/>
      <c r="AG3755" s="20"/>
      <c r="AH3755" s="20"/>
    </row>
    <row r="3756" spans="1:34" s="1" customFormat="1">
      <c r="A3756" s="96"/>
      <c r="B3756" s="96"/>
      <c r="C3756" s="470"/>
      <c r="D3756" s="96"/>
      <c r="E3756" s="96"/>
      <c r="F3756" s="96"/>
      <c r="G3756" s="96"/>
      <c r="H3756" s="96"/>
      <c r="I3756" s="16"/>
      <c r="J3756" s="16"/>
      <c r="K3756" s="32"/>
      <c r="L3756" s="16"/>
      <c r="M3756" s="16"/>
      <c r="N3756" s="16"/>
      <c r="AA3756" s="20"/>
      <c r="AB3756" s="20"/>
      <c r="AC3756" s="20"/>
      <c r="AD3756" s="20"/>
      <c r="AE3756" s="20"/>
      <c r="AF3756" s="20"/>
      <c r="AG3756" s="20"/>
      <c r="AH3756" s="20"/>
    </row>
    <row r="3757" spans="1:34" s="1" customFormat="1">
      <c r="A3757" s="96"/>
      <c r="B3757" s="96"/>
      <c r="C3757" s="470"/>
      <c r="D3757" s="96"/>
      <c r="E3757" s="96"/>
      <c r="F3757" s="96"/>
      <c r="G3757" s="96"/>
      <c r="H3757" s="96"/>
      <c r="I3757" s="16"/>
      <c r="J3757" s="16"/>
      <c r="K3757" s="32"/>
      <c r="L3757" s="16"/>
      <c r="M3757" s="16"/>
      <c r="N3757" s="16"/>
      <c r="AA3757" s="20"/>
      <c r="AB3757" s="20"/>
      <c r="AC3757" s="20"/>
      <c r="AD3757" s="20"/>
      <c r="AE3757" s="20"/>
      <c r="AF3757" s="20"/>
      <c r="AG3757" s="20"/>
      <c r="AH3757" s="20"/>
    </row>
    <row r="3758" spans="1:34" s="1" customFormat="1">
      <c r="A3758" s="96"/>
      <c r="B3758" s="96"/>
      <c r="C3758" s="470"/>
      <c r="D3758" s="96"/>
      <c r="E3758" s="96"/>
      <c r="F3758" s="96"/>
      <c r="G3758" s="96"/>
      <c r="H3758" s="96"/>
      <c r="I3758" s="16"/>
      <c r="J3758" s="16"/>
      <c r="K3758" s="32"/>
      <c r="L3758" s="16"/>
      <c r="M3758" s="16"/>
      <c r="N3758" s="16"/>
      <c r="AA3758" s="20"/>
      <c r="AB3758" s="20"/>
      <c r="AC3758" s="20"/>
      <c r="AD3758" s="20"/>
      <c r="AE3758" s="20"/>
      <c r="AF3758" s="20"/>
      <c r="AG3758" s="20"/>
      <c r="AH3758" s="20"/>
    </row>
    <row r="3759" spans="1:34" s="1" customFormat="1">
      <c r="A3759" s="96"/>
      <c r="B3759" s="96"/>
      <c r="C3759" s="470"/>
      <c r="D3759" s="96"/>
      <c r="E3759" s="96"/>
      <c r="F3759" s="96"/>
      <c r="G3759" s="96"/>
      <c r="H3759" s="96"/>
      <c r="I3759" s="16"/>
      <c r="J3759" s="16"/>
      <c r="K3759" s="32"/>
      <c r="L3759" s="16"/>
      <c r="M3759" s="16"/>
      <c r="N3759" s="16"/>
      <c r="AA3759" s="20"/>
      <c r="AB3759" s="20"/>
      <c r="AC3759" s="20"/>
      <c r="AD3759" s="20"/>
      <c r="AE3759" s="20"/>
      <c r="AF3759" s="20"/>
      <c r="AG3759" s="20"/>
      <c r="AH3759" s="20"/>
    </row>
    <row r="3760" spans="1:34" s="1" customFormat="1">
      <c r="A3760" s="96"/>
      <c r="B3760" s="96"/>
      <c r="C3760" s="470"/>
      <c r="D3760" s="96"/>
      <c r="E3760" s="96"/>
      <c r="F3760" s="96"/>
      <c r="G3760" s="96"/>
      <c r="H3760" s="96"/>
      <c r="I3760" s="16"/>
      <c r="J3760" s="16"/>
      <c r="K3760" s="32"/>
      <c r="L3760" s="16"/>
      <c r="M3760" s="16"/>
      <c r="N3760" s="16"/>
      <c r="AA3760" s="20"/>
      <c r="AB3760" s="20"/>
      <c r="AC3760" s="20"/>
      <c r="AD3760" s="20"/>
      <c r="AE3760" s="20"/>
      <c r="AF3760" s="20"/>
      <c r="AG3760" s="20"/>
      <c r="AH3760" s="20"/>
    </row>
    <row r="3761" spans="1:34" s="1" customFormat="1">
      <c r="A3761" s="96"/>
      <c r="B3761" s="96"/>
      <c r="C3761" s="470"/>
      <c r="D3761" s="96"/>
      <c r="E3761" s="96"/>
      <c r="F3761" s="96"/>
      <c r="G3761" s="96"/>
      <c r="H3761" s="96"/>
      <c r="I3761" s="16"/>
      <c r="J3761" s="16"/>
      <c r="K3761" s="32"/>
      <c r="L3761" s="16"/>
      <c r="M3761" s="16"/>
      <c r="N3761" s="16"/>
      <c r="AA3761" s="20"/>
      <c r="AB3761" s="20"/>
      <c r="AC3761" s="20"/>
      <c r="AD3761" s="20"/>
      <c r="AE3761" s="20"/>
      <c r="AF3761" s="20"/>
      <c r="AG3761" s="20"/>
      <c r="AH3761" s="20"/>
    </row>
    <row r="3762" spans="1:34" s="1" customFormat="1">
      <c r="A3762" s="96"/>
      <c r="B3762" s="96"/>
      <c r="C3762" s="470"/>
      <c r="D3762" s="96"/>
      <c r="E3762" s="96"/>
      <c r="F3762" s="96"/>
      <c r="G3762" s="96"/>
      <c r="H3762" s="96"/>
      <c r="I3762" s="16"/>
      <c r="J3762" s="16"/>
      <c r="K3762" s="32"/>
      <c r="L3762" s="16"/>
      <c r="M3762" s="16"/>
      <c r="N3762" s="16"/>
      <c r="AA3762" s="20"/>
      <c r="AB3762" s="20"/>
      <c r="AC3762" s="20"/>
      <c r="AD3762" s="20"/>
      <c r="AE3762" s="20"/>
      <c r="AF3762" s="20"/>
      <c r="AG3762" s="20"/>
      <c r="AH3762" s="20"/>
    </row>
    <row r="3763" spans="1:34" s="1" customFormat="1">
      <c r="A3763" s="96"/>
      <c r="B3763" s="96"/>
      <c r="C3763" s="470"/>
      <c r="D3763" s="96"/>
      <c r="E3763" s="96"/>
      <c r="F3763" s="96"/>
      <c r="G3763" s="96"/>
      <c r="H3763" s="96"/>
      <c r="I3763" s="16"/>
      <c r="J3763" s="16"/>
      <c r="K3763" s="32"/>
      <c r="L3763" s="16"/>
      <c r="M3763" s="16"/>
      <c r="N3763" s="16"/>
      <c r="AA3763" s="20"/>
      <c r="AB3763" s="20"/>
      <c r="AC3763" s="20"/>
      <c r="AD3763" s="20"/>
      <c r="AE3763" s="20"/>
      <c r="AF3763" s="20"/>
      <c r="AG3763" s="20"/>
      <c r="AH3763" s="20"/>
    </row>
    <row r="3764" spans="1:34" s="1" customFormat="1">
      <c r="A3764" s="96"/>
      <c r="B3764" s="96"/>
      <c r="C3764" s="470"/>
      <c r="D3764" s="96"/>
      <c r="E3764" s="96"/>
      <c r="F3764" s="96"/>
      <c r="G3764" s="96"/>
      <c r="H3764" s="96"/>
      <c r="I3764" s="16"/>
      <c r="J3764" s="16"/>
      <c r="K3764" s="32"/>
      <c r="L3764" s="16"/>
      <c r="M3764" s="16"/>
      <c r="N3764" s="16"/>
      <c r="AA3764" s="20"/>
      <c r="AB3764" s="20"/>
      <c r="AC3764" s="20"/>
      <c r="AD3764" s="20"/>
      <c r="AE3764" s="20"/>
      <c r="AF3764" s="20"/>
      <c r="AG3764" s="20"/>
      <c r="AH3764" s="20"/>
    </row>
    <row r="3765" spans="1:34" s="1" customFormat="1">
      <c r="A3765" s="96"/>
      <c r="B3765" s="96"/>
      <c r="C3765" s="470"/>
      <c r="D3765" s="96"/>
      <c r="E3765" s="96"/>
      <c r="F3765" s="96"/>
      <c r="G3765" s="96"/>
      <c r="H3765" s="96"/>
      <c r="I3765" s="16"/>
      <c r="J3765" s="16"/>
      <c r="K3765" s="32"/>
      <c r="L3765" s="16"/>
      <c r="M3765" s="16"/>
      <c r="N3765" s="16"/>
      <c r="AA3765" s="20"/>
      <c r="AB3765" s="20"/>
      <c r="AC3765" s="20"/>
      <c r="AD3765" s="20"/>
      <c r="AE3765" s="20"/>
      <c r="AF3765" s="20"/>
      <c r="AG3765" s="20"/>
      <c r="AH3765" s="20"/>
    </row>
    <row r="3766" spans="1:34" s="1" customFormat="1">
      <c r="A3766" s="96"/>
      <c r="B3766" s="96"/>
      <c r="C3766" s="470"/>
      <c r="D3766" s="96"/>
      <c r="E3766" s="96"/>
      <c r="F3766" s="96"/>
      <c r="G3766" s="96"/>
      <c r="H3766" s="96"/>
      <c r="I3766" s="16"/>
      <c r="J3766" s="16"/>
      <c r="K3766" s="32"/>
      <c r="L3766" s="16"/>
      <c r="M3766" s="16"/>
      <c r="N3766" s="16"/>
      <c r="AA3766" s="20"/>
      <c r="AB3766" s="20"/>
      <c r="AC3766" s="20"/>
      <c r="AD3766" s="20"/>
      <c r="AE3766" s="20"/>
      <c r="AF3766" s="20"/>
      <c r="AG3766" s="20"/>
      <c r="AH3766" s="20"/>
    </row>
    <row r="3767" spans="1:34" s="1" customFormat="1">
      <c r="A3767" s="96"/>
      <c r="B3767" s="96"/>
      <c r="C3767" s="470"/>
      <c r="D3767" s="96"/>
      <c r="E3767" s="96"/>
      <c r="F3767" s="96"/>
      <c r="G3767" s="96"/>
      <c r="H3767" s="96"/>
      <c r="I3767" s="16"/>
      <c r="J3767" s="16"/>
      <c r="K3767" s="32"/>
      <c r="L3767" s="16"/>
      <c r="M3767" s="16"/>
      <c r="N3767" s="16"/>
      <c r="AA3767" s="20"/>
      <c r="AB3767" s="20"/>
      <c r="AC3767" s="20"/>
      <c r="AD3767" s="20"/>
      <c r="AE3767" s="20"/>
      <c r="AF3767" s="20"/>
      <c r="AG3767" s="20"/>
      <c r="AH3767" s="20"/>
    </row>
    <row r="3768" spans="1:34" s="1" customFormat="1">
      <c r="A3768" s="96"/>
      <c r="B3768" s="96"/>
      <c r="C3768" s="470"/>
      <c r="D3768" s="96"/>
      <c r="E3768" s="96"/>
      <c r="F3768" s="96"/>
      <c r="G3768" s="96"/>
      <c r="H3768" s="96"/>
      <c r="I3768" s="16"/>
      <c r="J3768" s="16"/>
      <c r="K3768" s="32"/>
      <c r="L3768" s="16"/>
      <c r="M3768" s="16"/>
      <c r="N3768" s="16"/>
      <c r="AA3768" s="20"/>
      <c r="AB3768" s="20"/>
      <c r="AC3768" s="20"/>
      <c r="AD3768" s="20"/>
      <c r="AE3768" s="20"/>
      <c r="AF3768" s="20"/>
      <c r="AG3768" s="20"/>
      <c r="AH3768" s="20"/>
    </row>
    <row r="3769" spans="1:34" s="1" customFormat="1">
      <c r="A3769" s="96"/>
      <c r="B3769" s="96"/>
      <c r="C3769" s="470"/>
      <c r="D3769" s="96"/>
      <c r="E3769" s="96"/>
      <c r="F3769" s="96"/>
      <c r="G3769" s="96"/>
      <c r="H3769" s="96"/>
      <c r="I3769" s="16"/>
      <c r="J3769" s="16"/>
      <c r="K3769" s="32"/>
      <c r="L3769" s="16"/>
      <c r="M3769" s="16"/>
      <c r="N3769" s="16"/>
      <c r="AA3769" s="20"/>
      <c r="AB3769" s="20"/>
      <c r="AC3769" s="20"/>
      <c r="AD3769" s="20"/>
      <c r="AE3769" s="20"/>
      <c r="AF3769" s="20"/>
      <c r="AG3769" s="20"/>
      <c r="AH3769" s="20"/>
    </row>
    <row r="3770" spans="1:34" s="1" customFormat="1">
      <c r="A3770" s="96"/>
      <c r="B3770" s="96"/>
      <c r="C3770" s="470"/>
      <c r="D3770" s="96"/>
      <c r="E3770" s="96"/>
      <c r="F3770" s="96"/>
      <c r="G3770" s="96"/>
      <c r="H3770" s="96"/>
      <c r="I3770" s="16"/>
      <c r="J3770" s="16"/>
      <c r="K3770" s="32"/>
      <c r="L3770" s="16"/>
      <c r="M3770" s="16"/>
      <c r="N3770" s="16"/>
      <c r="AA3770" s="20"/>
      <c r="AB3770" s="20"/>
      <c r="AC3770" s="20"/>
      <c r="AD3770" s="20"/>
      <c r="AE3770" s="20"/>
      <c r="AF3770" s="20"/>
      <c r="AG3770" s="20"/>
      <c r="AH3770" s="20"/>
    </row>
    <row r="3771" spans="1:34" s="1" customFormat="1">
      <c r="A3771" s="96"/>
      <c r="B3771" s="96"/>
      <c r="C3771" s="470"/>
      <c r="D3771" s="96"/>
      <c r="E3771" s="96"/>
      <c r="F3771" s="96"/>
      <c r="G3771" s="96"/>
      <c r="H3771" s="96"/>
      <c r="I3771" s="16"/>
      <c r="J3771" s="16"/>
      <c r="K3771" s="32"/>
      <c r="L3771" s="16"/>
      <c r="M3771" s="16"/>
      <c r="N3771" s="16"/>
      <c r="AA3771" s="20"/>
      <c r="AB3771" s="20"/>
      <c r="AC3771" s="20"/>
      <c r="AD3771" s="20"/>
      <c r="AE3771" s="20"/>
      <c r="AF3771" s="20"/>
      <c r="AG3771" s="20"/>
      <c r="AH3771" s="20"/>
    </row>
    <row r="3772" spans="1:34" s="1" customFormat="1">
      <c r="A3772" s="96"/>
      <c r="B3772" s="96"/>
      <c r="C3772" s="470"/>
      <c r="D3772" s="96"/>
      <c r="E3772" s="96"/>
      <c r="F3772" s="96"/>
      <c r="G3772" s="96"/>
      <c r="H3772" s="96"/>
      <c r="I3772" s="16"/>
      <c r="J3772" s="16"/>
      <c r="K3772" s="32"/>
      <c r="L3772" s="16"/>
      <c r="M3772" s="16"/>
      <c r="N3772" s="16"/>
      <c r="AA3772" s="20"/>
      <c r="AB3772" s="20"/>
      <c r="AC3772" s="20"/>
      <c r="AD3772" s="20"/>
      <c r="AE3772" s="20"/>
      <c r="AF3772" s="20"/>
      <c r="AG3772" s="20"/>
      <c r="AH3772" s="20"/>
    </row>
    <row r="3773" spans="1:34" s="1" customFormat="1">
      <c r="A3773" s="96"/>
      <c r="B3773" s="96"/>
      <c r="C3773" s="470"/>
      <c r="D3773" s="96"/>
      <c r="E3773" s="96"/>
      <c r="F3773" s="96"/>
      <c r="G3773" s="96"/>
      <c r="H3773" s="96"/>
      <c r="I3773" s="16"/>
      <c r="J3773" s="16"/>
      <c r="K3773" s="32"/>
      <c r="L3773" s="16"/>
      <c r="M3773" s="16"/>
      <c r="N3773" s="16"/>
      <c r="AA3773" s="20"/>
      <c r="AB3773" s="20"/>
      <c r="AC3773" s="20"/>
      <c r="AD3773" s="20"/>
      <c r="AE3773" s="20"/>
      <c r="AF3773" s="20"/>
      <c r="AG3773" s="20"/>
      <c r="AH3773" s="20"/>
    </row>
    <row r="3774" spans="1:34" s="1" customFormat="1">
      <c r="A3774" s="96"/>
      <c r="B3774" s="96"/>
      <c r="C3774" s="470"/>
      <c r="D3774" s="96"/>
      <c r="E3774" s="96"/>
      <c r="F3774" s="96"/>
      <c r="G3774" s="96"/>
      <c r="H3774" s="96"/>
      <c r="I3774" s="16"/>
      <c r="J3774" s="16"/>
      <c r="K3774" s="32"/>
      <c r="L3774" s="16"/>
      <c r="M3774" s="16"/>
      <c r="N3774" s="16"/>
      <c r="AA3774" s="20"/>
      <c r="AB3774" s="20"/>
      <c r="AC3774" s="20"/>
      <c r="AD3774" s="20"/>
      <c r="AE3774" s="20"/>
      <c r="AF3774" s="20"/>
      <c r="AG3774" s="20"/>
      <c r="AH3774" s="20"/>
    </row>
    <row r="3775" spans="1:34" s="1" customFormat="1">
      <c r="A3775" s="96"/>
      <c r="B3775" s="96"/>
      <c r="C3775" s="470"/>
      <c r="D3775" s="96"/>
      <c r="E3775" s="96"/>
      <c r="F3775" s="96"/>
      <c r="G3775" s="96"/>
      <c r="H3775" s="96"/>
      <c r="I3775" s="16"/>
      <c r="J3775" s="16"/>
      <c r="K3775" s="32"/>
      <c r="L3775" s="16"/>
      <c r="M3775" s="16"/>
      <c r="N3775" s="16"/>
      <c r="AA3775" s="20"/>
      <c r="AB3775" s="20"/>
      <c r="AC3775" s="20"/>
      <c r="AD3775" s="20"/>
      <c r="AE3775" s="20"/>
      <c r="AF3775" s="20"/>
      <c r="AG3775" s="20"/>
      <c r="AH3775" s="20"/>
    </row>
    <row r="3776" spans="1:34" s="1" customFormat="1">
      <c r="A3776" s="96"/>
      <c r="B3776" s="96"/>
      <c r="C3776" s="470"/>
      <c r="D3776" s="96"/>
      <c r="E3776" s="96"/>
      <c r="F3776" s="96"/>
      <c r="G3776" s="96"/>
      <c r="H3776" s="96"/>
      <c r="I3776" s="16"/>
      <c r="J3776" s="16"/>
      <c r="K3776" s="32"/>
      <c r="L3776" s="16"/>
      <c r="M3776" s="16"/>
      <c r="N3776" s="16"/>
      <c r="AA3776" s="20"/>
      <c r="AB3776" s="20"/>
      <c r="AC3776" s="20"/>
      <c r="AD3776" s="20"/>
      <c r="AE3776" s="20"/>
      <c r="AF3776" s="20"/>
      <c r="AG3776" s="20"/>
      <c r="AH3776" s="20"/>
    </row>
    <row r="3777" spans="1:34" s="1" customFormat="1">
      <c r="A3777" s="96"/>
      <c r="B3777" s="96"/>
      <c r="C3777" s="470"/>
      <c r="D3777" s="96"/>
      <c r="E3777" s="96"/>
      <c r="F3777" s="96"/>
      <c r="G3777" s="96"/>
      <c r="H3777" s="96"/>
      <c r="I3777" s="16"/>
      <c r="J3777" s="16"/>
      <c r="K3777" s="32"/>
      <c r="L3777" s="16"/>
      <c r="M3777" s="16"/>
      <c r="N3777" s="16"/>
      <c r="AA3777" s="20"/>
      <c r="AB3777" s="20"/>
      <c r="AC3777" s="20"/>
      <c r="AD3777" s="20"/>
      <c r="AE3777" s="20"/>
      <c r="AF3777" s="20"/>
      <c r="AG3777" s="20"/>
      <c r="AH3777" s="20"/>
    </row>
    <row r="3778" spans="1:34" s="1" customFormat="1">
      <c r="A3778" s="96"/>
      <c r="B3778" s="96"/>
      <c r="C3778" s="470"/>
      <c r="D3778" s="96"/>
      <c r="E3778" s="96"/>
      <c r="F3778" s="96"/>
      <c r="G3778" s="96"/>
      <c r="H3778" s="96"/>
      <c r="I3778" s="16"/>
      <c r="J3778" s="16"/>
      <c r="K3778" s="32"/>
      <c r="L3778" s="16"/>
      <c r="M3778" s="16"/>
      <c r="N3778" s="16"/>
      <c r="AA3778" s="20"/>
      <c r="AB3778" s="20"/>
      <c r="AC3778" s="20"/>
      <c r="AD3778" s="20"/>
      <c r="AE3778" s="20"/>
      <c r="AF3778" s="20"/>
      <c r="AG3778" s="20"/>
      <c r="AH3778" s="20"/>
    </row>
    <row r="3779" spans="1:34" s="1" customFormat="1">
      <c r="A3779" s="96"/>
      <c r="B3779" s="96"/>
      <c r="C3779" s="470"/>
      <c r="D3779" s="96"/>
      <c r="E3779" s="96"/>
      <c r="F3779" s="96"/>
      <c r="G3779" s="96"/>
      <c r="H3779" s="96"/>
      <c r="I3779" s="16"/>
      <c r="J3779" s="16"/>
      <c r="K3779" s="32"/>
      <c r="L3779" s="16"/>
      <c r="M3779" s="16"/>
      <c r="N3779" s="16"/>
      <c r="AA3779" s="20"/>
      <c r="AB3779" s="20"/>
      <c r="AC3779" s="20"/>
      <c r="AD3779" s="20"/>
      <c r="AE3779" s="20"/>
      <c r="AF3779" s="20"/>
      <c r="AG3779" s="20"/>
      <c r="AH3779" s="20"/>
    </row>
    <row r="3780" spans="1:34" s="1" customFormat="1">
      <c r="A3780" s="96"/>
      <c r="B3780" s="96"/>
      <c r="C3780" s="470"/>
      <c r="D3780" s="96"/>
      <c r="E3780" s="96"/>
      <c r="F3780" s="96"/>
      <c r="G3780" s="96"/>
      <c r="H3780" s="96"/>
      <c r="I3780" s="16"/>
      <c r="J3780" s="16"/>
      <c r="K3780" s="32"/>
      <c r="L3780" s="16"/>
      <c r="M3780" s="16"/>
      <c r="N3780" s="16"/>
      <c r="AA3780" s="20"/>
      <c r="AB3780" s="20"/>
      <c r="AC3780" s="20"/>
      <c r="AD3780" s="20"/>
      <c r="AE3780" s="20"/>
      <c r="AF3780" s="20"/>
      <c r="AG3780" s="20"/>
      <c r="AH3780" s="20"/>
    </row>
    <row r="3781" spans="1:34" s="1" customFormat="1">
      <c r="A3781" s="96"/>
      <c r="B3781" s="96"/>
      <c r="C3781" s="470"/>
      <c r="D3781" s="96"/>
      <c r="E3781" s="96"/>
      <c r="F3781" s="96"/>
      <c r="G3781" s="96"/>
      <c r="H3781" s="96"/>
      <c r="I3781" s="16"/>
      <c r="J3781" s="16"/>
      <c r="K3781" s="32"/>
      <c r="L3781" s="16"/>
      <c r="M3781" s="16"/>
      <c r="N3781" s="16"/>
      <c r="AA3781" s="20"/>
      <c r="AB3781" s="20"/>
      <c r="AC3781" s="20"/>
      <c r="AD3781" s="20"/>
      <c r="AE3781" s="20"/>
      <c r="AF3781" s="20"/>
      <c r="AG3781" s="20"/>
      <c r="AH3781" s="20"/>
    </row>
    <row r="3782" spans="1:34" s="1" customFormat="1">
      <c r="A3782" s="96"/>
      <c r="B3782" s="96"/>
      <c r="C3782" s="470"/>
      <c r="D3782" s="96"/>
      <c r="E3782" s="96"/>
      <c r="F3782" s="96"/>
      <c r="G3782" s="96"/>
      <c r="H3782" s="96"/>
      <c r="I3782" s="16"/>
      <c r="J3782" s="16"/>
      <c r="K3782" s="32"/>
      <c r="L3782" s="16"/>
      <c r="M3782" s="16"/>
      <c r="N3782" s="16"/>
      <c r="AA3782" s="20"/>
      <c r="AB3782" s="20"/>
      <c r="AC3782" s="20"/>
      <c r="AD3782" s="20"/>
      <c r="AE3782" s="20"/>
      <c r="AF3782" s="20"/>
      <c r="AG3782" s="20"/>
      <c r="AH3782" s="20"/>
    </row>
    <row r="3783" spans="1:34" s="1" customFormat="1">
      <c r="A3783" s="96"/>
      <c r="B3783" s="96"/>
      <c r="C3783" s="470"/>
      <c r="D3783" s="96"/>
      <c r="E3783" s="96"/>
      <c r="F3783" s="96"/>
      <c r="G3783" s="96"/>
      <c r="H3783" s="96"/>
      <c r="I3783" s="16"/>
      <c r="J3783" s="16"/>
      <c r="K3783" s="32"/>
      <c r="L3783" s="16"/>
      <c r="M3783" s="16"/>
      <c r="N3783" s="16"/>
      <c r="AA3783" s="20"/>
      <c r="AB3783" s="20"/>
      <c r="AC3783" s="20"/>
      <c r="AD3783" s="20"/>
      <c r="AE3783" s="20"/>
      <c r="AF3783" s="20"/>
      <c r="AG3783" s="20"/>
      <c r="AH3783" s="20"/>
    </row>
    <row r="3784" spans="1:34" s="1" customFormat="1">
      <c r="A3784" s="96"/>
      <c r="B3784" s="96"/>
      <c r="C3784" s="470"/>
      <c r="D3784" s="96"/>
      <c r="E3784" s="96"/>
      <c r="F3784" s="96"/>
      <c r="G3784" s="96"/>
      <c r="H3784" s="96"/>
      <c r="I3784" s="16"/>
      <c r="J3784" s="16"/>
      <c r="K3784" s="32"/>
      <c r="L3784" s="16"/>
      <c r="M3784" s="16"/>
      <c r="N3784" s="16"/>
      <c r="AA3784" s="20"/>
      <c r="AB3784" s="20"/>
      <c r="AC3784" s="20"/>
      <c r="AD3784" s="20"/>
      <c r="AE3784" s="20"/>
      <c r="AF3784" s="20"/>
      <c r="AG3784" s="20"/>
      <c r="AH3784" s="20"/>
    </row>
    <row r="3785" spans="1:34" s="1" customFormat="1">
      <c r="A3785" s="96"/>
      <c r="B3785" s="96"/>
      <c r="C3785" s="470"/>
      <c r="D3785" s="96"/>
      <c r="E3785" s="96"/>
      <c r="F3785" s="96"/>
      <c r="G3785" s="96"/>
      <c r="H3785" s="96"/>
      <c r="I3785" s="16"/>
      <c r="J3785" s="16"/>
      <c r="K3785" s="32"/>
      <c r="L3785" s="16"/>
      <c r="M3785" s="16"/>
      <c r="N3785" s="16"/>
      <c r="AA3785" s="20"/>
      <c r="AB3785" s="20"/>
      <c r="AC3785" s="20"/>
      <c r="AD3785" s="20"/>
      <c r="AE3785" s="20"/>
      <c r="AF3785" s="20"/>
      <c r="AG3785" s="20"/>
      <c r="AH3785" s="20"/>
    </row>
    <row r="3786" spans="1:34" s="1" customFormat="1">
      <c r="A3786" s="96"/>
      <c r="B3786" s="96"/>
      <c r="C3786" s="470"/>
      <c r="D3786" s="96"/>
      <c r="E3786" s="96"/>
      <c r="F3786" s="96"/>
      <c r="G3786" s="96"/>
      <c r="H3786" s="96"/>
      <c r="I3786" s="16"/>
      <c r="J3786" s="16"/>
      <c r="K3786" s="32"/>
      <c r="L3786" s="16"/>
      <c r="M3786" s="16"/>
      <c r="N3786" s="16"/>
      <c r="AA3786" s="20"/>
      <c r="AB3786" s="20"/>
      <c r="AC3786" s="20"/>
      <c r="AD3786" s="20"/>
      <c r="AE3786" s="20"/>
      <c r="AF3786" s="20"/>
      <c r="AG3786" s="20"/>
      <c r="AH3786" s="20"/>
    </row>
    <row r="3787" spans="1:34" s="1" customFormat="1">
      <c r="A3787" s="96"/>
      <c r="B3787" s="96"/>
      <c r="C3787" s="470"/>
      <c r="D3787" s="96"/>
      <c r="E3787" s="96"/>
      <c r="F3787" s="96"/>
      <c r="G3787" s="96"/>
      <c r="H3787" s="96"/>
      <c r="I3787" s="16"/>
      <c r="J3787" s="16"/>
      <c r="K3787" s="32"/>
      <c r="L3787" s="16"/>
      <c r="M3787" s="16"/>
      <c r="N3787" s="16"/>
      <c r="AA3787" s="20"/>
      <c r="AB3787" s="20"/>
      <c r="AC3787" s="20"/>
      <c r="AD3787" s="20"/>
      <c r="AE3787" s="20"/>
      <c r="AF3787" s="20"/>
      <c r="AG3787" s="20"/>
      <c r="AH3787" s="20"/>
    </row>
    <row r="3788" spans="1:34" s="1" customFormat="1">
      <c r="A3788" s="96"/>
      <c r="B3788" s="96"/>
      <c r="C3788" s="470"/>
      <c r="D3788" s="96"/>
      <c r="E3788" s="96"/>
      <c r="F3788" s="96"/>
      <c r="G3788" s="96"/>
      <c r="H3788" s="96"/>
      <c r="I3788" s="16"/>
      <c r="J3788" s="16"/>
      <c r="K3788" s="32"/>
      <c r="L3788" s="16"/>
      <c r="M3788" s="16"/>
      <c r="N3788" s="16"/>
      <c r="AA3788" s="20"/>
      <c r="AB3788" s="20"/>
      <c r="AC3788" s="20"/>
      <c r="AD3788" s="20"/>
      <c r="AE3788" s="20"/>
      <c r="AF3788" s="20"/>
      <c r="AG3788" s="20"/>
      <c r="AH3788" s="20"/>
    </row>
    <row r="3789" spans="1:34" s="1" customFormat="1">
      <c r="A3789" s="96"/>
      <c r="B3789" s="96"/>
      <c r="C3789" s="470"/>
      <c r="D3789" s="96"/>
      <c r="E3789" s="96"/>
      <c r="F3789" s="96"/>
      <c r="G3789" s="96"/>
      <c r="H3789" s="96"/>
      <c r="I3789" s="16"/>
      <c r="J3789" s="16"/>
      <c r="K3789" s="32"/>
      <c r="L3789" s="16"/>
      <c r="M3789" s="16"/>
      <c r="N3789" s="16"/>
      <c r="AA3789" s="20"/>
      <c r="AB3789" s="20"/>
      <c r="AC3789" s="20"/>
      <c r="AD3789" s="20"/>
      <c r="AE3789" s="20"/>
      <c r="AF3789" s="20"/>
      <c r="AG3789" s="20"/>
      <c r="AH3789" s="20"/>
    </row>
    <row r="3790" spans="1:34" s="1" customFormat="1">
      <c r="A3790" s="96"/>
      <c r="B3790" s="96"/>
      <c r="C3790" s="470"/>
      <c r="D3790" s="96"/>
      <c r="E3790" s="96"/>
      <c r="F3790" s="96"/>
      <c r="G3790" s="96"/>
      <c r="H3790" s="96"/>
      <c r="I3790" s="16"/>
      <c r="J3790" s="16"/>
      <c r="K3790" s="32"/>
      <c r="L3790" s="16"/>
      <c r="M3790" s="16"/>
      <c r="N3790" s="16"/>
      <c r="AA3790" s="20"/>
      <c r="AB3790" s="20"/>
      <c r="AC3790" s="20"/>
      <c r="AD3790" s="20"/>
      <c r="AE3790" s="20"/>
      <c r="AF3790" s="20"/>
      <c r="AG3790" s="20"/>
      <c r="AH3790" s="20"/>
    </row>
    <row r="3791" spans="1:34" s="1" customFormat="1">
      <c r="A3791" s="96"/>
      <c r="B3791" s="96"/>
      <c r="C3791" s="470"/>
      <c r="D3791" s="96"/>
      <c r="E3791" s="96"/>
      <c r="F3791" s="96"/>
      <c r="G3791" s="96"/>
      <c r="H3791" s="96"/>
      <c r="I3791" s="16"/>
      <c r="J3791" s="16"/>
      <c r="K3791" s="32"/>
      <c r="L3791" s="16"/>
      <c r="M3791" s="16"/>
      <c r="N3791" s="16"/>
      <c r="AA3791" s="20"/>
      <c r="AB3791" s="20"/>
      <c r="AC3791" s="20"/>
      <c r="AD3791" s="20"/>
      <c r="AE3791" s="20"/>
      <c r="AF3791" s="20"/>
      <c r="AG3791" s="20"/>
      <c r="AH3791" s="20"/>
    </row>
    <row r="3792" spans="1:34" s="1" customFormat="1">
      <c r="A3792" s="96"/>
      <c r="B3792" s="96"/>
      <c r="C3792" s="470"/>
      <c r="D3792" s="96"/>
      <c r="E3792" s="96"/>
      <c r="F3792" s="96"/>
      <c r="G3792" s="96"/>
      <c r="H3792" s="96"/>
      <c r="I3792" s="16"/>
      <c r="J3792" s="16"/>
      <c r="K3792" s="32"/>
      <c r="L3792" s="16"/>
      <c r="M3792" s="16"/>
      <c r="N3792" s="16"/>
      <c r="AA3792" s="20"/>
      <c r="AB3792" s="20"/>
      <c r="AC3792" s="20"/>
      <c r="AD3792" s="20"/>
      <c r="AE3792" s="20"/>
      <c r="AF3792" s="20"/>
      <c r="AG3792" s="20"/>
      <c r="AH3792" s="20"/>
    </row>
    <row r="3793" spans="1:34" s="1" customFormat="1">
      <c r="A3793" s="96"/>
      <c r="B3793" s="96"/>
      <c r="C3793" s="470"/>
      <c r="D3793" s="96"/>
      <c r="E3793" s="96"/>
      <c r="F3793" s="96"/>
      <c r="G3793" s="96"/>
      <c r="H3793" s="96"/>
      <c r="I3793" s="16"/>
      <c r="J3793" s="16"/>
      <c r="K3793" s="32"/>
      <c r="L3793" s="16"/>
      <c r="M3793" s="16"/>
      <c r="N3793" s="16"/>
      <c r="AA3793" s="20"/>
      <c r="AB3793" s="20"/>
      <c r="AC3793" s="20"/>
      <c r="AD3793" s="20"/>
      <c r="AE3793" s="20"/>
      <c r="AF3793" s="20"/>
      <c r="AG3793" s="20"/>
      <c r="AH3793" s="20"/>
    </row>
    <row r="3794" spans="1:34" s="1" customFormat="1">
      <c r="A3794" s="96"/>
      <c r="B3794" s="96"/>
      <c r="C3794" s="470"/>
      <c r="D3794" s="96"/>
      <c r="E3794" s="96"/>
      <c r="F3794" s="96"/>
      <c r="G3794" s="96"/>
      <c r="H3794" s="96"/>
      <c r="I3794" s="16"/>
      <c r="J3794" s="16"/>
      <c r="K3794" s="32"/>
      <c r="L3794" s="16"/>
      <c r="M3794" s="16"/>
      <c r="N3794" s="16"/>
      <c r="AA3794" s="20"/>
      <c r="AB3794" s="20"/>
      <c r="AC3794" s="20"/>
      <c r="AD3794" s="20"/>
      <c r="AE3794" s="20"/>
      <c r="AF3794" s="20"/>
      <c r="AG3794" s="20"/>
      <c r="AH3794" s="20"/>
    </row>
    <row r="3795" spans="1:34" s="1" customFormat="1">
      <c r="A3795" s="96"/>
      <c r="B3795" s="96"/>
      <c r="C3795" s="470"/>
      <c r="D3795" s="96"/>
      <c r="E3795" s="96"/>
      <c r="F3795" s="96"/>
      <c r="G3795" s="96"/>
      <c r="H3795" s="96"/>
      <c r="I3795" s="16"/>
      <c r="J3795" s="16"/>
      <c r="K3795" s="32"/>
      <c r="L3795" s="16"/>
      <c r="M3795" s="16"/>
      <c r="N3795" s="16"/>
      <c r="AA3795" s="20"/>
      <c r="AB3795" s="20"/>
      <c r="AC3795" s="20"/>
      <c r="AD3795" s="20"/>
      <c r="AE3795" s="20"/>
      <c r="AF3795" s="20"/>
      <c r="AG3795" s="20"/>
      <c r="AH3795" s="20"/>
    </row>
    <row r="3796" spans="1:34" s="1" customFormat="1">
      <c r="A3796" s="96"/>
      <c r="B3796" s="96"/>
      <c r="C3796" s="470"/>
      <c r="D3796" s="96"/>
      <c r="E3796" s="96"/>
      <c r="F3796" s="96"/>
      <c r="G3796" s="96"/>
      <c r="H3796" s="96"/>
      <c r="I3796" s="16"/>
      <c r="J3796" s="16"/>
      <c r="K3796" s="32"/>
      <c r="L3796" s="16"/>
      <c r="M3796" s="16"/>
      <c r="N3796" s="16"/>
      <c r="AA3796" s="20"/>
      <c r="AB3796" s="20"/>
      <c r="AC3796" s="20"/>
      <c r="AD3796" s="20"/>
      <c r="AE3796" s="20"/>
      <c r="AF3796" s="20"/>
      <c r="AG3796" s="20"/>
      <c r="AH3796" s="20"/>
    </row>
    <row r="3797" spans="1:34" s="1" customFormat="1">
      <c r="A3797" s="96"/>
      <c r="B3797" s="96"/>
      <c r="C3797" s="470"/>
      <c r="D3797" s="96"/>
      <c r="E3797" s="96"/>
      <c r="F3797" s="96"/>
      <c r="G3797" s="96"/>
      <c r="H3797" s="96"/>
      <c r="I3797" s="16"/>
      <c r="J3797" s="16"/>
      <c r="K3797" s="32"/>
      <c r="L3797" s="16"/>
      <c r="M3797" s="16"/>
      <c r="N3797" s="16"/>
      <c r="AA3797" s="20"/>
      <c r="AB3797" s="20"/>
      <c r="AC3797" s="20"/>
      <c r="AD3797" s="20"/>
      <c r="AE3797" s="20"/>
      <c r="AF3797" s="20"/>
      <c r="AG3797" s="20"/>
      <c r="AH3797" s="20"/>
    </row>
    <row r="3798" spans="1:34" s="1" customFormat="1">
      <c r="A3798" s="96"/>
      <c r="B3798" s="96"/>
      <c r="C3798" s="470"/>
      <c r="D3798" s="96"/>
      <c r="E3798" s="96"/>
      <c r="F3798" s="96"/>
      <c r="G3798" s="96"/>
      <c r="H3798" s="96"/>
      <c r="I3798" s="16"/>
      <c r="J3798" s="16"/>
      <c r="K3798" s="32"/>
      <c r="L3798" s="16"/>
      <c r="M3798" s="16"/>
      <c r="N3798" s="16"/>
      <c r="AA3798" s="20"/>
      <c r="AB3798" s="20"/>
      <c r="AC3798" s="20"/>
      <c r="AD3798" s="20"/>
      <c r="AE3798" s="20"/>
      <c r="AF3798" s="20"/>
      <c r="AG3798" s="20"/>
      <c r="AH3798" s="20"/>
    </row>
    <row r="3799" spans="1:34" s="1" customFormat="1">
      <c r="A3799" s="96"/>
      <c r="B3799" s="96"/>
      <c r="C3799" s="470"/>
      <c r="D3799" s="96"/>
      <c r="E3799" s="96"/>
      <c r="F3799" s="96"/>
      <c r="G3799" s="96"/>
      <c r="H3799" s="96"/>
      <c r="I3799" s="16"/>
      <c r="J3799" s="16"/>
      <c r="K3799" s="32"/>
      <c r="L3799" s="16"/>
      <c r="M3799" s="16"/>
      <c r="N3799" s="16"/>
      <c r="AA3799" s="20"/>
      <c r="AB3799" s="20"/>
      <c r="AC3799" s="20"/>
      <c r="AD3799" s="20"/>
      <c r="AE3799" s="20"/>
      <c r="AF3799" s="20"/>
      <c r="AG3799" s="20"/>
      <c r="AH3799" s="20"/>
    </row>
    <row r="3800" spans="1:34" s="1" customFormat="1">
      <c r="A3800" s="96"/>
      <c r="B3800" s="96"/>
      <c r="C3800" s="470"/>
      <c r="D3800" s="96"/>
      <c r="E3800" s="96"/>
      <c r="F3800" s="96"/>
      <c r="G3800" s="96"/>
      <c r="H3800" s="96"/>
      <c r="I3800" s="16"/>
      <c r="J3800" s="16"/>
      <c r="K3800" s="32"/>
      <c r="L3800" s="16"/>
      <c r="M3800" s="16"/>
      <c r="N3800" s="16"/>
      <c r="AA3800" s="20"/>
      <c r="AB3800" s="20"/>
      <c r="AC3800" s="20"/>
      <c r="AD3800" s="20"/>
      <c r="AE3800" s="20"/>
      <c r="AF3800" s="20"/>
      <c r="AG3800" s="20"/>
      <c r="AH3800" s="20"/>
    </row>
    <row r="3801" spans="1:34" s="1" customFormat="1">
      <c r="A3801" s="96"/>
      <c r="B3801" s="96"/>
      <c r="C3801" s="470"/>
      <c r="D3801" s="96"/>
      <c r="E3801" s="96"/>
      <c r="F3801" s="96"/>
      <c r="G3801" s="96"/>
      <c r="H3801" s="96"/>
      <c r="I3801" s="16"/>
      <c r="J3801" s="16"/>
      <c r="K3801" s="32"/>
      <c r="L3801" s="16"/>
      <c r="M3801" s="16"/>
      <c r="N3801" s="16"/>
      <c r="AA3801" s="20"/>
      <c r="AB3801" s="20"/>
      <c r="AC3801" s="20"/>
      <c r="AD3801" s="20"/>
      <c r="AE3801" s="20"/>
      <c r="AF3801" s="20"/>
      <c r="AG3801" s="20"/>
      <c r="AH3801" s="20"/>
    </row>
    <row r="3802" spans="1:34" s="1" customFormat="1">
      <c r="A3802" s="96"/>
      <c r="B3802" s="96"/>
      <c r="C3802" s="470"/>
      <c r="D3802" s="96"/>
      <c r="E3802" s="96"/>
      <c r="F3802" s="96"/>
      <c r="G3802" s="96"/>
      <c r="H3802" s="96"/>
      <c r="I3802" s="16"/>
      <c r="J3802" s="16"/>
      <c r="K3802" s="32"/>
      <c r="L3802" s="16"/>
      <c r="M3802" s="16"/>
      <c r="N3802" s="16"/>
      <c r="AA3802" s="20"/>
      <c r="AB3802" s="20"/>
      <c r="AC3802" s="20"/>
      <c r="AD3802" s="20"/>
      <c r="AE3802" s="20"/>
      <c r="AF3802" s="20"/>
      <c r="AG3802" s="20"/>
      <c r="AH3802" s="20"/>
    </row>
    <row r="3803" spans="1:34" s="1" customFormat="1">
      <c r="A3803" s="96"/>
      <c r="B3803" s="96"/>
      <c r="C3803" s="470"/>
      <c r="D3803" s="96"/>
      <c r="E3803" s="96"/>
      <c r="F3803" s="96"/>
      <c r="G3803" s="96"/>
      <c r="H3803" s="96"/>
      <c r="I3803" s="16"/>
      <c r="J3803" s="16"/>
      <c r="K3803" s="32"/>
      <c r="L3803" s="16"/>
      <c r="M3803" s="16"/>
      <c r="N3803" s="16"/>
      <c r="AA3803" s="20"/>
      <c r="AB3803" s="20"/>
      <c r="AC3803" s="20"/>
      <c r="AD3803" s="20"/>
      <c r="AE3803" s="20"/>
      <c r="AF3803" s="20"/>
      <c r="AG3803" s="20"/>
      <c r="AH3803" s="20"/>
    </row>
    <row r="3804" spans="1:34" s="1" customFormat="1">
      <c r="A3804" s="96"/>
      <c r="B3804" s="96"/>
      <c r="C3804" s="470"/>
      <c r="D3804" s="96"/>
      <c r="E3804" s="96"/>
      <c r="F3804" s="96"/>
      <c r="G3804" s="96"/>
      <c r="H3804" s="96"/>
      <c r="I3804" s="16"/>
      <c r="J3804" s="16"/>
      <c r="K3804" s="32"/>
      <c r="L3804" s="16"/>
      <c r="M3804" s="16"/>
      <c r="N3804" s="16"/>
      <c r="AA3804" s="20"/>
      <c r="AB3804" s="20"/>
      <c r="AC3804" s="20"/>
      <c r="AD3804" s="20"/>
      <c r="AE3804" s="20"/>
      <c r="AF3804" s="20"/>
      <c r="AG3804" s="20"/>
      <c r="AH3804" s="20"/>
    </row>
    <row r="3805" spans="1:34" s="1" customFormat="1">
      <c r="A3805" s="96"/>
      <c r="B3805" s="96"/>
      <c r="C3805" s="470"/>
      <c r="D3805" s="96"/>
      <c r="E3805" s="96"/>
      <c r="F3805" s="96"/>
      <c r="G3805" s="96"/>
      <c r="H3805" s="96"/>
      <c r="I3805" s="16"/>
      <c r="J3805" s="16"/>
      <c r="K3805" s="32"/>
      <c r="L3805" s="16"/>
      <c r="M3805" s="16"/>
      <c r="N3805" s="16"/>
      <c r="AA3805" s="20"/>
      <c r="AB3805" s="20"/>
      <c r="AC3805" s="20"/>
      <c r="AD3805" s="20"/>
      <c r="AE3805" s="20"/>
      <c r="AF3805" s="20"/>
      <c r="AG3805" s="20"/>
      <c r="AH3805" s="20"/>
    </row>
    <row r="3806" spans="1:34" s="1" customFormat="1">
      <c r="A3806" s="96"/>
      <c r="B3806" s="96"/>
      <c r="C3806" s="470"/>
      <c r="D3806" s="96"/>
      <c r="E3806" s="96"/>
      <c r="F3806" s="96"/>
      <c r="G3806" s="96"/>
      <c r="H3806" s="96"/>
      <c r="I3806" s="16"/>
      <c r="J3806" s="16"/>
      <c r="K3806" s="32"/>
      <c r="L3806" s="16"/>
      <c r="M3806" s="16"/>
      <c r="N3806" s="16"/>
      <c r="AA3806" s="20"/>
      <c r="AB3806" s="20"/>
      <c r="AC3806" s="20"/>
      <c r="AD3806" s="20"/>
      <c r="AE3806" s="20"/>
      <c r="AF3806" s="20"/>
      <c r="AG3806" s="20"/>
      <c r="AH3806" s="20"/>
    </row>
    <row r="3807" spans="1:34" s="1" customFormat="1">
      <c r="A3807" s="96"/>
      <c r="B3807" s="96"/>
      <c r="C3807" s="470"/>
      <c r="D3807" s="96"/>
      <c r="E3807" s="96"/>
      <c r="F3807" s="96"/>
      <c r="G3807" s="96"/>
      <c r="H3807" s="96"/>
      <c r="I3807" s="16"/>
      <c r="J3807" s="16"/>
      <c r="K3807" s="32"/>
      <c r="L3807" s="16"/>
      <c r="M3807" s="16"/>
      <c r="N3807" s="16"/>
      <c r="AA3807" s="20"/>
      <c r="AB3807" s="20"/>
      <c r="AC3807" s="20"/>
      <c r="AD3807" s="20"/>
      <c r="AE3807" s="20"/>
      <c r="AF3807" s="20"/>
      <c r="AG3807" s="20"/>
      <c r="AH3807" s="20"/>
    </row>
    <row r="3808" spans="1:34" s="1" customFormat="1">
      <c r="A3808" s="96"/>
      <c r="B3808" s="96"/>
      <c r="C3808" s="470"/>
      <c r="D3808" s="96"/>
      <c r="E3808" s="96"/>
      <c r="F3808" s="96"/>
      <c r="G3808" s="96"/>
      <c r="H3808" s="96"/>
      <c r="I3808" s="16"/>
      <c r="J3808" s="16"/>
      <c r="K3808" s="32"/>
      <c r="L3808" s="16"/>
      <c r="M3808" s="16"/>
      <c r="N3808" s="16"/>
      <c r="AA3808" s="20"/>
      <c r="AB3808" s="20"/>
      <c r="AC3808" s="20"/>
      <c r="AD3808" s="20"/>
      <c r="AE3808" s="20"/>
      <c r="AF3808" s="20"/>
      <c r="AG3808" s="20"/>
      <c r="AH3808" s="20"/>
    </row>
    <row r="3809" spans="1:34" s="1" customFormat="1">
      <c r="A3809" s="96"/>
      <c r="B3809" s="96"/>
      <c r="C3809" s="470"/>
      <c r="D3809" s="96"/>
      <c r="E3809" s="96"/>
      <c r="F3809" s="96"/>
      <c r="G3809" s="96"/>
      <c r="H3809" s="96"/>
      <c r="I3809" s="16"/>
      <c r="J3809" s="16"/>
      <c r="K3809" s="32"/>
      <c r="L3809" s="16"/>
      <c r="M3809" s="16"/>
      <c r="N3809" s="16"/>
      <c r="AA3809" s="20"/>
      <c r="AB3809" s="20"/>
      <c r="AC3809" s="20"/>
      <c r="AD3809" s="20"/>
      <c r="AE3809" s="20"/>
      <c r="AF3809" s="20"/>
      <c r="AG3809" s="20"/>
      <c r="AH3809" s="20"/>
    </row>
    <row r="3810" spans="1:34" s="1" customFormat="1">
      <c r="A3810" s="96"/>
      <c r="B3810" s="96"/>
      <c r="C3810" s="470"/>
      <c r="D3810" s="96"/>
      <c r="E3810" s="96"/>
      <c r="F3810" s="96"/>
      <c r="G3810" s="96"/>
      <c r="H3810" s="96"/>
      <c r="I3810" s="16"/>
      <c r="J3810" s="16"/>
      <c r="K3810" s="32"/>
      <c r="L3810" s="16"/>
      <c r="M3810" s="16"/>
      <c r="N3810" s="16"/>
      <c r="AA3810" s="20"/>
      <c r="AB3810" s="20"/>
      <c r="AC3810" s="20"/>
      <c r="AD3810" s="20"/>
      <c r="AE3810" s="20"/>
      <c r="AF3810" s="20"/>
      <c r="AG3810" s="20"/>
      <c r="AH3810" s="20"/>
    </row>
    <row r="3811" spans="1:34" s="1" customFormat="1">
      <c r="A3811" s="96"/>
      <c r="B3811" s="96"/>
      <c r="C3811" s="470"/>
      <c r="D3811" s="96"/>
      <c r="E3811" s="96"/>
      <c r="F3811" s="96"/>
      <c r="G3811" s="96"/>
      <c r="H3811" s="96"/>
      <c r="I3811" s="16"/>
      <c r="J3811" s="16"/>
      <c r="K3811" s="32"/>
      <c r="L3811" s="16"/>
      <c r="M3811" s="16"/>
      <c r="N3811" s="16"/>
      <c r="AA3811" s="20"/>
      <c r="AB3811" s="20"/>
      <c r="AC3811" s="20"/>
      <c r="AD3811" s="20"/>
      <c r="AE3811" s="20"/>
      <c r="AF3811" s="20"/>
      <c r="AG3811" s="20"/>
      <c r="AH3811" s="20"/>
    </row>
    <row r="3812" spans="1:34" s="1" customFormat="1">
      <c r="A3812" s="96"/>
      <c r="B3812" s="96"/>
      <c r="C3812" s="470"/>
      <c r="D3812" s="96"/>
      <c r="E3812" s="96"/>
      <c r="F3812" s="96"/>
      <c r="G3812" s="96"/>
      <c r="H3812" s="96"/>
      <c r="I3812" s="16"/>
      <c r="J3812" s="16"/>
      <c r="K3812" s="32"/>
      <c r="L3812" s="16"/>
      <c r="M3812" s="16"/>
      <c r="N3812" s="16"/>
      <c r="AA3812" s="20"/>
      <c r="AB3812" s="20"/>
      <c r="AC3812" s="20"/>
      <c r="AD3812" s="20"/>
      <c r="AE3812" s="20"/>
      <c r="AF3812" s="20"/>
      <c r="AG3812" s="20"/>
      <c r="AH3812" s="20"/>
    </row>
    <row r="3813" spans="1:34" s="1" customFormat="1">
      <c r="A3813" s="96"/>
      <c r="B3813" s="96"/>
      <c r="C3813" s="470"/>
      <c r="D3813" s="96"/>
      <c r="E3813" s="96"/>
      <c r="F3813" s="96"/>
      <c r="G3813" s="96"/>
      <c r="H3813" s="96"/>
      <c r="I3813" s="16"/>
      <c r="J3813" s="16"/>
      <c r="K3813" s="32"/>
      <c r="L3813" s="16"/>
      <c r="M3813" s="16"/>
      <c r="N3813" s="16"/>
      <c r="AA3813" s="20"/>
      <c r="AB3813" s="20"/>
      <c r="AC3813" s="20"/>
      <c r="AD3813" s="20"/>
      <c r="AE3813" s="20"/>
      <c r="AF3813" s="20"/>
      <c r="AG3813" s="20"/>
      <c r="AH3813" s="20"/>
    </row>
    <row r="3814" spans="1:34" s="1" customFormat="1">
      <c r="A3814" s="96"/>
      <c r="B3814" s="96"/>
      <c r="C3814" s="470"/>
      <c r="D3814" s="96"/>
      <c r="E3814" s="96"/>
      <c r="F3814" s="96"/>
      <c r="G3814" s="96"/>
      <c r="H3814" s="96"/>
      <c r="I3814" s="16"/>
      <c r="J3814" s="16"/>
      <c r="K3814" s="32"/>
      <c r="L3814" s="16"/>
      <c r="M3814" s="16"/>
      <c r="N3814" s="16"/>
      <c r="AA3814" s="20"/>
      <c r="AB3814" s="20"/>
      <c r="AC3814" s="20"/>
      <c r="AD3814" s="20"/>
      <c r="AE3814" s="20"/>
      <c r="AF3814" s="20"/>
      <c r="AG3814" s="20"/>
      <c r="AH3814" s="20"/>
    </row>
    <row r="3815" spans="1:34" s="1" customFormat="1">
      <c r="A3815" s="96"/>
      <c r="B3815" s="96"/>
      <c r="C3815" s="470"/>
      <c r="D3815" s="96"/>
      <c r="E3815" s="96"/>
      <c r="F3815" s="96"/>
      <c r="G3815" s="96"/>
      <c r="H3815" s="96"/>
      <c r="I3815" s="16"/>
      <c r="J3815" s="16"/>
      <c r="K3815" s="32"/>
      <c r="L3815" s="16"/>
      <c r="M3815" s="16"/>
      <c r="N3815" s="16"/>
      <c r="AA3815" s="20"/>
      <c r="AB3815" s="20"/>
      <c r="AC3815" s="20"/>
      <c r="AD3815" s="20"/>
      <c r="AE3815" s="20"/>
      <c r="AF3815" s="20"/>
      <c r="AG3815" s="20"/>
      <c r="AH3815" s="20"/>
    </row>
    <row r="3816" spans="1:34" s="1" customFormat="1">
      <c r="A3816" s="96"/>
      <c r="B3816" s="96"/>
      <c r="C3816" s="470"/>
      <c r="D3816" s="96"/>
      <c r="E3816" s="96"/>
      <c r="F3816" s="96"/>
      <c r="G3816" s="96"/>
      <c r="H3816" s="96"/>
      <c r="I3816" s="16"/>
      <c r="J3816" s="16"/>
      <c r="K3816" s="32"/>
      <c r="L3816" s="16"/>
      <c r="M3816" s="16"/>
      <c r="N3816" s="16"/>
      <c r="AA3816" s="20"/>
      <c r="AB3816" s="20"/>
      <c r="AC3816" s="20"/>
      <c r="AD3816" s="20"/>
      <c r="AE3816" s="20"/>
      <c r="AF3816" s="20"/>
      <c r="AG3816" s="20"/>
      <c r="AH3816" s="20"/>
    </row>
    <row r="3817" spans="1:34" s="1" customFormat="1">
      <c r="A3817" s="96"/>
      <c r="B3817" s="96"/>
      <c r="C3817" s="470"/>
      <c r="D3817" s="96"/>
      <c r="E3817" s="96"/>
      <c r="F3817" s="96"/>
      <c r="G3817" s="96"/>
      <c r="H3817" s="96"/>
      <c r="I3817" s="16"/>
      <c r="J3817" s="16"/>
      <c r="K3817" s="32"/>
      <c r="L3817" s="16"/>
      <c r="M3817" s="16"/>
      <c r="N3817" s="16"/>
      <c r="AA3817" s="20"/>
      <c r="AB3817" s="20"/>
      <c r="AC3817" s="20"/>
      <c r="AD3817" s="20"/>
      <c r="AE3817" s="20"/>
      <c r="AF3817" s="20"/>
      <c r="AG3817" s="20"/>
      <c r="AH3817" s="20"/>
    </row>
    <row r="3818" spans="1:34" s="1" customFormat="1">
      <c r="A3818" s="96"/>
      <c r="B3818" s="96"/>
      <c r="C3818" s="470"/>
      <c r="D3818" s="96"/>
      <c r="E3818" s="96"/>
      <c r="F3818" s="96"/>
      <c r="G3818" s="96"/>
      <c r="H3818" s="96"/>
      <c r="I3818" s="16"/>
      <c r="J3818" s="16"/>
      <c r="K3818" s="32"/>
      <c r="L3818" s="16"/>
      <c r="M3818" s="16"/>
      <c r="N3818" s="16"/>
      <c r="AA3818" s="20"/>
      <c r="AB3818" s="20"/>
      <c r="AC3818" s="20"/>
      <c r="AD3818" s="20"/>
      <c r="AE3818" s="20"/>
      <c r="AF3818" s="20"/>
      <c r="AG3818" s="20"/>
      <c r="AH3818" s="20"/>
    </row>
    <row r="3819" spans="1:34" s="1" customFormat="1">
      <c r="A3819" s="96"/>
      <c r="B3819" s="96"/>
      <c r="C3819" s="470"/>
      <c r="D3819" s="96"/>
      <c r="E3819" s="96"/>
      <c r="F3819" s="96"/>
      <c r="G3819" s="96"/>
      <c r="H3819" s="96"/>
      <c r="I3819" s="16"/>
      <c r="J3819" s="16"/>
      <c r="K3819" s="32"/>
      <c r="L3819" s="16"/>
      <c r="M3819" s="16"/>
      <c r="N3819" s="16"/>
      <c r="AA3819" s="20"/>
      <c r="AB3819" s="20"/>
      <c r="AC3819" s="20"/>
      <c r="AD3819" s="20"/>
      <c r="AE3819" s="20"/>
      <c r="AF3819" s="20"/>
      <c r="AG3819" s="20"/>
      <c r="AH3819" s="20"/>
    </row>
    <row r="3820" spans="1:34" s="1" customFormat="1">
      <c r="A3820" s="96"/>
      <c r="B3820" s="96"/>
      <c r="C3820" s="470"/>
      <c r="D3820" s="96"/>
      <c r="E3820" s="96"/>
      <c r="F3820" s="96"/>
      <c r="G3820" s="96"/>
      <c r="H3820" s="96"/>
      <c r="I3820" s="16"/>
      <c r="J3820" s="16"/>
      <c r="K3820" s="32"/>
      <c r="L3820" s="16"/>
      <c r="M3820" s="16"/>
      <c r="N3820" s="16"/>
      <c r="AA3820" s="20"/>
      <c r="AB3820" s="20"/>
      <c r="AC3820" s="20"/>
      <c r="AD3820" s="20"/>
      <c r="AE3820" s="20"/>
      <c r="AF3820" s="20"/>
      <c r="AG3820" s="20"/>
      <c r="AH3820" s="20"/>
    </row>
    <row r="3821" spans="1:34" s="1" customFormat="1">
      <c r="A3821" s="96"/>
      <c r="B3821" s="96"/>
      <c r="C3821" s="470"/>
      <c r="D3821" s="96"/>
      <c r="E3821" s="96"/>
      <c r="F3821" s="96"/>
      <c r="G3821" s="96"/>
      <c r="H3821" s="96"/>
      <c r="I3821" s="16"/>
      <c r="J3821" s="16"/>
      <c r="K3821" s="32"/>
      <c r="L3821" s="16"/>
      <c r="M3821" s="16"/>
      <c r="N3821" s="16"/>
      <c r="AA3821" s="20"/>
      <c r="AB3821" s="20"/>
      <c r="AC3821" s="20"/>
      <c r="AD3821" s="20"/>
      <c r="AE3821" s="20"/>
      <c r="AF3821" s="20"/>
      <c r="AG3821" s="20"/>
      <c r="AH3821" s="20"/>
    </row>
    <row r="3822" spans="1:34" s="1" customFormat="1">
      <c r="A3822" s="96"/>
      <c r="B3822" s="96"/>
      <c r="C3822" s="470"/>
      <c r="D3822" s="96"/>
      <c r="E3822" s="96"/>
      <c r="F3822" s="96"/>
      <c r="G3822" s="96"/>
      <c r="H3822" s="96"/>
      <c r="I3822" s="16"/>
      <c r="J3822" s="16"/>
      <c r="K3822" s="32"/>
      <c r="L3822" s="16"/>
      <c r="M3822" s="16"/>
      <c r="N3822" s="16"/>
      <c r="AA3822" s="20"/>
      <c r="AB3822" s="20"/>
      <c r="AC3822" s="20"/>
      <c r="AD3822" s="20"/>
      <c r="AE3822" s="20"/>
      <c r="AF3822" s="20"/>
      <c r="AG3822" s="20"/>
      <c r="AH3822" s="20"/>
    </row>
    <row r="3823" spans="1:34" s="1" customFormat="1">
      <c r="A3823" s="96"/>
      <c r="B3823" s="96"/>
      <c r="C3823" s="470"/>
      <c r="D3823" s="96"/>
      <c r="E3823" s="96"/>
      <c r="F3823" s="96"/>
      <c r="G3823" s="96"/>
      <c r="H3823" s="96"/>
      <c r="I3823" s="16"/>
      <c r="J3823" s="16"/>
      <c r="K3823" s="32"/>
      <c r="L3823" s="16"/>
      <c r="M3823" s="16"/>
      <c r="N3823" s="16"/>
      <c r="AA3823" s="20"/>
      <c r="AB3823" s="20"/>
      <c r="AC3823" s="20"/>
      <c r="AD3823" s="20"/>
      <c r="AE3823" s="20"/>
      <c r="AF3823" s="20"/>
      <c r="AG3823" s="20"/>
      <c r="AH3823" s="20"/>
    </row>
    <row r="3824" spans="1:34" s="1" customFormat="1">
      <c r="A3824" s="96"/>
      <c r="B3824" s="96"/>
      <c r="C3824" s="470"/>
      <c r="D3824" s="96"/>
      <c r="E3824" s="96"/>
      <c r="F3824" s="96"/>
      <c r="G3824" s="96"/>
      <c r="H3824" s="96"/>
      <c r="I3824" s="16"/>
      <c r="J3824" s="16"/>
      <c r="K3824" s="32"/>
      <c r="L3824" s="16"/>
      <c r="M3824" s="16"/>
      <c r="N3824" s="16"/>
      <c r="AA3824" s="20"/>
      <c r="AB3824" s="20"/>
      <c r="AC3824" s="20"/>
      <c r="AD3824" s="20"/>
      <c r="AE3824" s="20"/>
      <c r="AF3824" s="20"/>
      <c r="AG3824" s="20"/>
      <c r="AH3824" s="20"/>
    </row>
    <row r="3825" spans="1:34" s="1" customFormat="1">
      <c r="A3825" s="96"/>
      <c r="B3825" s="96"/>
      <c r="C3825" s="470"/>
      <c r="D3825" s="96"/>
      <c r="E3825" s="96"/>
      <c r="F3825" s="96"/>
      <c r="G3825" s="96"/>
      <c r="H3825" s="96"/>
      <c r="I3825" s="16"/>
      <c r="J3825" s="16"/>
      <c r="K3825" s="32"/>
      <c r="L3825" s="16"/>
      <c r="M3825" s="16"/>
      <c r="N3825" s="16"/>
      <c r="AA3825" s="20"/>
      <c r="AB3825" s="20"/>
      <c r="AC3825" s="20"/>
      <c r="AD3825" s="20"/>
      <c r="AE3825" s="20"/>
      <c r="AF3825" s="20"/>
      <c r="AG3825" s="20"/>
      <c r="AH3825" s="20"/>
    </row>
    <row r="3826" spans="1:34" s="1" customFormat="1">
      <c r="A3826" s="96"/>
      <c r="B3826" s="96"/>
      <c r="C3826" s="470"/>
      <c r="D3826" s="96"/>
      <c r="E3826" s="96"/>
      <c r="F3826" s="96"/>
      <c r="G3826" s="96"/>
      <c r="H3826" s="96"/>
      <c r="I3826" s="16"/>
      <c r="J3826" s="16"/>
      <c r="K3826" s="32"/>
      <c r="L3826" s="16"/>
      <c r="M3826" s="16"/>
      <c r="N3826" s="16"/>
      <c r="AA3826" s="20"/>
      <c r="AB3826" s="20"/>
      <c r="AC3826" s="20"/>
      <c r="AD3826" s="20"/>
      <c r="AE3826" s="20"/>
      <c r="AF3826" s="20"/>
      <c r="AG3826" s="20"/>
      <c r="AH3826" s="20"/>
    </row>
    <row r="3827" spans="1:34" s="1" customFormat="1">
      <c r="A3827" s="96"/>
      <c r="B3827" s="96"/>
      <c r="C3827" s="470"/>
      <c r="D3827" s="96"/>
      <c r="E3827" s="96"/>
      <c r="F3827" s="96"/>
      <c r="G3827" s="96"/>
      <c r="H3827" s="96"/>
      <c r="I3827" s="16"/>
      <c r="J3827" s="16"/>
      <c r="K3827" s="32"/>
      <c r="L3827" s="16"/>
      <c r="M3827" s="16"/>
      <c r="N3827" s="16"/>
      <c r="AA3827" s="20"/>
      <c r="AB3827" s="20"/>
      <c r="AC3827" s="20"/>
      <c r="AD3827" s="20"/>
      <c r="AE3827" s="20"/>
      <c r="AF3827" s="20"/>
      <c r="AG3827" s="20"/>
      <c r="AH3827" s="20"/>
    </row>
    <row r="3828" spans="1:34" s="1" customFormat="1">
      <c r="A3828" s="96"/>
      <c r="B3828" s="96"/>
      <c r="C3828" s="470"/>
      <c r="D3828" s="96"/>
      <c r="E3828" s="96"/>
      <c r="F3828" s="96"/>
      <c r="G3828" s="96"/>
      <c r="H3828" s="96"/>
      <c r="I3828" s="16"/>
      <c r="J3828" s="16"/>
      <c r="K3828" s="32"/>
      <c r="L3828" s="16"/>
      <c r="M3828" s="16"/>
      <c r="N3828" s="16"/>
      <c r="AA3828" s="20"/>
      <c r="AB3828" s="20"/>
      <c r="AC3828" s="20"/>
      <c r="AD3828" s="20"/>
      <c r="AE3828" s="20"/>
      <c r="AF3828" s="20"/>
      <c r="AG3828" s="20"/>
      <c r="AH3828" s="20"/>
    </row>
    <row r="3829" spans="1:34" s="1" customFormat="1">
      <c r="A3829" s="96"/>
      <c r="B3829" s="96"/>
      <c r="C3829" s="470"/>
      <c r="D3829" s="96"/>
      <c r="E3829" s="96"/>
      <c r="F3829" s="96"/>
      <c r="G3829" s="96"/>
      <c r="H3829" s="96"/>
      <c r="I3829" s="16"/>
      <c r="J3829" s="16"/>
      <c r="K3829" s="32"/>
      <c r="L3829" s="16"/>
      <c r="M3829" s="16"/>
      <c r="N3829" s="16"/>
      <c r="AA3829" s="20"/>
      <c r="AB3829" s="20"/>
      <c r="AC3829" s="20"/>
      <c r="AD3829" s="20"/>
      <c r="AE3829" s="20"/>
      <c r="AF3829" s="20"/>
      <c r="AG3829" s="20"/>
      <c r="AH3829" s="20"/>
    </row>
    <row r="3830" spans="1:34" s="1" customFormat="1">
      <c r="A3830" s="96"/>
      <c r="B3830" s="96"/>
      <c r="C3830" s="470"/>
      <c r="D3830" s="96"/>
      <c r="E3830" s="96"/>
      <c r="F3830" s="96"/>
      <c r="G3830" s="96"/>
      <c r="H3830" s="96"/>
      <c r="I3830" s="16"/>
      <c r="J3830" s="16"/>
      <c r="K3830" s="32"/>
      <c r="L3830" s="16"/>
      <c r="M3830" s="16"/>
      <c r="N3830" s="16"/>
      <c r="AA3830" s="20"/>
      <c r="AB3830" s="20"/>
      <c r="AC3830" s="20"/>
      <c r="AD3830" s="20"/>
      <c r="AE3830" s="20"/>
      <c r="AF3830" s="20"/>
      <c r="AG3830" s="20"/>
      <c r="AH3830" s="20"/>
    </row>
    <row r="3831" spans="1:34" s="1" customFormat="1">
      <c r="A3831" s="96"/>
      <c r="B3831" s="96"/>
      <c r="C3831" s="470"/>
      <c r="D3831" s="96"/>
      <c r="E3831" s="96"/>
      <c r="F3831" s="96"/>
      <c r="G3831" s="96"/>
      <c r="H3831" s="96"/>
      <c r="I3831" s="16"/>
      <c r="J3831" s="16"/>
      <c r="K3831" s="32"/>
      <c r="L3831" s="16"/>
      <c r="M3831" s="16"/>
      <c r="N3831" s="16"/>
      <c r="AA3831" s="20"/>
      <c r="AB3831" s="20"/>
      <c r="AC3831" s="20"/>
      <c r="AD3831" s="20"/>
      <c r="AE3831" s="20"/>
      <c r="AF3831" s="20"/>
      <c r="AG3831" s="20"/>
      <c r="AH3831" s="20"/>
    </row>
    <row r="3832" spans="1:34" s="1" customFormat="1">
      <c r="A3832" s="96"/>
      <c r="B3832" s="96"/>
      <c r="C3832" s="470"/>
      <c r="D3832" s="96"/>
      <c r="E3832" s="96"/>
      <c r="F3832" s="96"/>
      <c r="G3832" s="96"/>
      <c r="H3832" s="96"/>
      <c r="I3832" s="16"/>
      <c r="J3832" s="16"/>
      <c r="K3832" s="32"/>
      <c r="L3832" s="16"/>
      <c r="M3832" s="16"/>
      <c r="N3832" s="16"/>
      <c r="AA3832" s="20"/>
      <c r="AB3832" s="20"/>
      <c r="AC3832" s="20"/>
      <c r="AD3832" s="20"/>
      <c r="AE3832" s="20"/>
      <c r="AF3832" s="20"/>
      <c r="AG3832" s="20"/>
      <c r="AH3832" s="20"/>
    </row>
    <row r="3833" spans="1:34" s="1" customFormat="1">
      <c r="A3833" s="96"/>
      <c r="B3833" s="96"/>
      <c r="C3833" s="470"/>
      <c r="D3833" s="96"/>
      <c r="E3833" s="96"/>
      <c r="F3833" s="96"/>
      <c r="G3833" s="96"/>
      <c r="H3833" s="96"/>
      <c r="I3833" s="16"/>
      <c r="J3833" s="16"/>
      <c r="K3833" s="32"/>
      <c r="L3833" s="16"/>
      <c r="M3833" s="16"/>
      <c r="N3833" s="16"/>
      <c r="AA3833" s="20"/>
      <c r="AB3833" s="20"/>
      <c r="AC3833" s="20"/>
      <c r="AD3833" s="20"/>
      <c r="AE3833" s="20"/>
      <c r="AF3833" s="20"/>
      <c r="AG3833" s="20"/>
      <c r="AH3833" s="20"/>
    </row>
    <row r="3834" spans="1:34" s="1" customFormat="1">
      <c r="A3834" s="96"/>
      <c r="B3834" s="96"/>
      <c r="C3834" s="470"/>
      <c r="D3834" s="96"/>
      <c r="E3834" s="96"/>
      <c r="F3834" s="96"/>
      <c r="G3834" s="96"/>
      <c r="H3834" s="96"/>
      <c r="I3834" s="16"/>
      <c r="J3834" s="16"/>
      <c r="K3834" s="32"/>
      <c r="L3834" s="16"/>
      <c r="M3834" s="16"/>
      <c r="N3834" s="16"/>
      <c r="AA3834" s="20"/>
      <c r="AB3834" s="20"/>
      <c r="AC3834" s="20"/>
      <c r="AD3834" s="20"/>
      <c r="AE3834" s="20"/>
      <c r="AF3834" s="20"/>
      <c r="AG3834" s="20"/>
      <c r="AH3834" s="20"/>
    </row>
    <row r="3835" spans="1:34" s="1" customFormat="1">
      <c r="A3835" s="96"/>
      <c r="B3835" s="96"/>
      <c r="C3835" s="470"/>
      <c r="D3835" s="96"/>
      <c r="E3835" s="96"/>
      <c r="F3835" s="96"/>
      <c r="G3835" s="96"/>
      <c r="H3835" s="96"/>
      <c r="I3835" s="16"/>
      <c r="J3835" s="16"/>
      <c r="K3835" s="32"/>
      <c r="L3835" s="16"/>
      <c r="M3835" s="16"/>
      <c r="N3835" s="16"/>
      <c r="AA3835" s="20"/>
      <c r="AB3835" s="20"/>
      <c r="AC3835" s="20"/>
      <c r="AD3835" s="20"/>
      <c r="AE3835" s="20"/>
      <c r="AF3835" s="20"/>
      <c r="AG3835" s="20"/>
      <c r="AH3835" s="20"/>
    </row>
    <row r="3836" spans="1:34" s="1" customFormat="1">
      <c r="A3836" s="96"/>
      <c r="B3836" s="96"/>
      <c r="C3836" s="470"/>
      <c r="D3836" s="96"/>
      <c r="E3836" s="96"/>
      <c r="F3836" s="96"/>
      <c r="G3836" s="96"/>
      <c r="H3836" s="96"/>
      <c r="I3836" s="16"/>
      <c r="J3836" s="16"/>
      <c r="K3836" s="32"/>
      <c r="L3836" s="16"/>
      <c r="M3836" s="16"/>
      <c r="N3836" s="16"/>
      <c r="AA3836" s="20"/>
      <c r="AB3836" s="20"/>
      <c r="AC3836" s="20"/>
      <c r="AD3836" s="20"/>
      <c r="AE3836" s="20"/>
      <c r="AF3836" s="20"/>
      <c r="AG3836" s="20"/>
      <c r="AH3836" s="20"/>
    </row>
    <row r="3837" spans="1:34" s="1" customFormat="1">
      <c r="A3837" s="96"/>
      <c r="B3837" s="96"/>
      <c r="C3837" s="470"/>
      <c r="D3837" s="96"/>
      <c r="E3837" s="96"/>
      <c r="F3837" s="96"/>
      <c r="G3837" s="96"/>
      <c r="H3837" s="96"/>
      <c r="I3837" s="16"/>
      <c r="J3837" s="16"/>
      <c r="K3837" s="32"/>
      <c r="L3837" s="16"/>
      <c r="M3837" s="16"/>
      <c r="N3837" s="16"/>
      <c r="AA3837" s="20"/>
      <c r="AB3837" s="20"/>
      <c r="AC3837" s="20"/>
      <c r="AD3837" s="20"/>
      <c r="AE3837" s="20"/>
      <c r="AF3837" s="20"/>
      <c r="AG3837" s="20"/>
      <c r="AH3837" s="20"/>
    </row>
    <row r="3838" spans="1:34" s="1" customFormat="1">
      <c r="A3838" s="96"/>
      <c r="B3838" s="96"/>
      <c r="C3838" s="470"/>
      <c r="D3838" s="96"/>
      <c r="E3838" s="96"/>
      <c r="F3838" s="96"/>
      <c r="G3838" s="96"/>
      <c r="H3838" s="96"/>
      <c r="I3838" s="16"/>
      <c r="J3838" s="16"/>
      <c r="K3838" s="32"/>
      <c r="L3838" s="16"/>
      <c r="M3838" s="16"/>
      <c r="N3838" s="16"/>
      <c r="AA3838" s="20"/>
      <c r="AB3838" s="20"/>
      <c r="AC3838" s="20"/>
      <c r="AD3838" s="20"/>
      <c r="AE3838" s="20"/>
      <c r="AF3838" s="20"/>
      <c r="AG3838" s="20"/>
      <c r="AH3838" s="20"/>
    </row>
    <row r="3839" spans="1:34" s="1" customFormat="1">
      <c r="A3839" s="96"/>
      <c r="B3839" s="96"/>
      <c r="C3839" s="470"/>
      <c r="D3839" s="96"/>
      <c r="E3839" s="96"/>
      <c r="F3839" s="96"/>
      <c r="G3839" s="96"/>
      <c r="H3839" s="96"/>
      <c r="I3839" s="16"/>
      <c r="J3839" s="16"/>
      <c r="K3839" s="32"/>
      <c r="L3839" s="16"/>
      <c r="M3839" s="16"/>
      <c r="N3839" s="16"/>
      <c r="AA3839" s="20"/>
      <c r="AB3839" s="20"/>
      <c r="AC3839" s="20"/>
      <c r="AD3839" s="20"/>
      <c r="AE3839" s="20"/>
      <c r="AF3839" s="20"/>
      <c r="AG3839" s="20"/>
      <c r="AH3839" s="20"/>
    </row>
    <row r="3840" spans="1:34" s="1" customFormat="1">
      <c r="A3840" s="96"/>
      <c r="B3840" s="96"/>
      <c r="C3840" s="470"/>
      <c r="D3840" s="96"/>
      <c r="E3840" s="96"/>
      <c r="F3840" s="96"/>
      <c r="G3840" s="96"/>
      <c r="H3840" s="96"/>
      <c r="I3840" s="16"/>
      <c r="J3840" s="16"/>
      <c r="K3840" s="32"/>
      <c r="L3840" s="16"/>
      <c r="M3840" s="16"/>
      <c r="N3840" s="16"/>
      <c r="AA3840" s="20"/>
      <c r="AB3840" s="20"/>
      <c r="AC3840" s="20"/>
      <c r="AD3840" s="20"/>
      <c r="AE3840" s="20"/>
      <c r="AF3840" s="20"/>
      <c r="AG3840" s="20"/>
      <c r="AH3840" s="20"/>
    </row>
    <row r="3841" spans="1:34" s="1" customFormat="1">
      <c r="A3841" s="96"/>
      <c r="B3841" s="96"/>
      <c r="C3841" s="470"/>
      <c r="D3841" s="96"/>
      <c r="E3841" s="96"/>
      <c r="F3841" s="96"/>
      <c r="G3841" s="96"/>
      <c r="H3841" s="96"/>
      <c r="I3841" s="16"/>
      <c r="J3841" s="16"/>
      <c r="K3841" s="32"/>
      <c r="L3841" s="16"/>
      <c r="M3841" s="16"/>
      <c r="N3841" s="16"/>
      <c r="AA3841" s="20"/>
      <c r="AB3841" s="20"/>
      <c r="AC3841" s="20"/>
      <c r="AD3841" s="20"/>
      <c r="AE3841" s="20"/>
      <c r="AF3841" s="20"/>
      <c r="AG3841" s="20"/>
      <c r="AH3841" s="20"/>
    </row>
    <row r="3842" spans="1:34" s="1" customFormat="1">
      <c r="A3842" s="96"/>
      <c r="B3842" s="96"/>
      <c r="C3842" s="470"/>
      <c r="D3842" s="96"/>
      <c r="E3842" s="96"/>
      <c r="F3842" s="96"/>
      <c r="G3842" s="96"/>
      <c r="H3842" s="96"/>
      <c r="I3842" s="16"/>
      <c r="J3842" s="16"/>
      <c r="K3842" s="32"/>
      <c r="L3842" s="16"/>
      <c r="M3842" s="16"/>
      <c r="N3842" s="16"/>
      <c r="AA3842" s="20"/>
      <c r="AB3842" s="20"/>
      <c r="AC3842" s="20"/>
      <c r="AD3842" s="20"/>
      <c r="AE3842" s="20"/>
      <c r="AF3842" s="20"/>
      <c r="AG3842" s="20"/>
      <c r="AH3842" s="20"/>
    </row>
    <row r="3843" spans="1:34" s="1" customFormat="1">
      <c r="A3843" s="96"/>
      <c r="B3843" s="96"/>
      <c r="C3843" s="470"/>
      <c r="D3843" s="96"/>
      <c r="E3843" s="96"/>
      <c r="F3843" s="96"/>
      <c r="G3843" s="96"/>
      <c r="H3843" s="96"/>
      <c r="I3843" s="16"/>
      <c r="J3843" s="16"/>
      <c r="K3843" s="32"/>
      <c r="L3843" s="16"/>
      <c r="M3843" s="16"/>
      <c r="N3843" s="16"/>
      <c r="AA3843" s="20"/>
      <c r="AB3843" s="20"/>
      <c r="AC3843" s="20"/>
      <c r="AD3843" s="20"/>
      <c r="AE3843" s="20"/>
      <c r="AF3843" s="20"/>
      <c r="AG3843" s="20"/>
      <c r="AH3843" s="20"/>
    </row>
    <row r="3844" spans="1:34" s="1" customFormat="1">
      <c r="A3844" s="96"/>
      <c r="B3844" s="96"/>
      <c r="C3844" s="470"/>
      <c r="D3844" s="96"/>
      <c r="E3844" s="96"/>
      <c r="F3844" s="96"/>
      <c r="G3844" s="96"/>
      <c r="H3844" s="96"/>
      <c r="I3844" s="16"/>
      <c r="J3844" s="16"/>
      <c r="K3844" s="32"/>
      <c r="L3844" s="16"/>
      <c r="M3844" s="16"/>
      <c r="N3844" s="16"/>
      <c r="AA3844" s="20"/>
      <c r="AB3844" s="20"/>
      <c r="AC3844" s="20"/>
      <c r="AD3844" s="20"/>
      <c r="AE3844" s="20"/>
      <c r="AF3844" s="20"/>
      <c r="AG3844" s="20"/>
      <c r="AH3844" s="20"/>
    </row>
    <row r="3845" spans="1:34" s="1" customFormat="1">
      <c r="A3845" s="96"/>
      <c r="B3845" s="96"/>
      <c r="C3845" s="470"/>
      <c r="D3845" s="96"/>
      <c r="E3845" s="96"/>
      <c r="F3845" s="96"/>
      <c r="G3845" s="96"/>
      <c r="H3845" s="96"/>
      <c r="I3845" s="16"/>
      <c r="J3845" s="16"/>
      <c r="K3845" s="32"/>
      <c r="L3845" s="16"/>
      <c r="M3845" s="16"/>
      <c r="N3845" s="16"/>
      <c r="AA3845" s="20"/>
      <c r="AB3845" s="20"/>
      <c r="AC3845" s="20"/>
      <c r="AD3845" s="20"/>
      <c r="AE3845" s="20"/>
      <c r="AF3845" s="20"/>
      <c r="AG3845" s="20"/>
      <c r="AH3845" s="20"/>
    </row>
    <row r="3846" spans="1:34" s="1" customFormat="1">
      <c r="A3846" s="96"/>
      <c r="B3846" s="96"/>
      <c r="C3846" s="470"/>
      <c r="D3846" s="96"/>
      <c r="E3846" s="96"/>
      <c r="F3846" s="96"/>
      <c r="G3846" s="96"/>
      <c r="H3846" s="96"/>
      <c r="I3846" s="16"/>
      <c r="J3846" s="16"/>
      <c r="K3846" s="32"/>
      <c r="L3846" s="16"/>
      <c r="M3846" s="16"/>
      <c r="N3846" s="16"/>
      <c r="AA3846" s="20"/>
      <c r="AB3846" s="20"/>
      <c r="AC3846" s="20"/>
      <c r="AD3846" s="20"/>
      <c r="AE3846" s="20"/>
      <c r="AF3846" s="20"/>
      <c r="AG3846" s="20"/>
      <c r="AH3846" s="20"/>
    </row>
    <row r="3847" spans="1:34" s="1" customFormat="1">
      <c r="A3847" s="96"/>
      <c r="B3847" s="96"/>
      <c r="C3847" s="470"/>
      <c r="D3847" s="96"/>
      <c r="E3847" s="96"/>
      <c r="F3847" s="96"/>
      <c r="G3847" s="96"/>
      <c r="H3847" s="96"/>
      <c r="I3847" s="16"/>
      <c r="J3847" s="16"/>
      <c r="K3847" s="32"/>
      <c r="L3847" s="16"/>
      <c r="M3847" s="16"/>
      <c r="N3847" s="16"/>
      <c r="AA3847" s="20"/>
      <c r="AB3847" s="20"/>
      <c r="AC3847" s="20"/>
      <c r="AD3847" s="20"/>
      <c r="AE3847" s="20"/>
      <c r="AF3847" s="20"/>
      <c r="AG3847" s="20"/>
      <c r="AH3847" s="20"/>
    </row>
    <row r="3848" spans="1:34" s="1" customFormat="1">
      <c r="A3848" s="96"/>
      <c r="B3848" s="96"/>
      <c r="C3848" s="470"/>
      <c r="D3848" s="96"/>
      <c r="E3848" s="96"/>
      <c r="F3848" s="96"/>
      <c r="G3848" s="96"/>
      <c r="H3848" s="96"/>
      <c r="I3848" s="16"/>
      <c r="J3848" s="16"/>
      <c r="K3848" s="32"/>
      <c r="L3848" s="16"/>
      <c r="M3848" s="16"/>
      <c r="N3848" s="16"/>
      <c r="AA3848" s="20"/>
      <c r="AB3848" s="20"/>
      <c r="AC3848" s="20"/>
      <c r="AD3848" s="20"/>
      <c r="AE3848" s="20"/>
      <c r="AF3848" s="20"/>
      <c r="AG3848" s="20"/>
      <c r="AH3848" s="20"/>
    </row>
    <row r="3849" spans="1:34" s="1" customFormat="1">
      <c r="A3849" s="96"/>
      <c r="B3849" s="96"/>
      <c r="C3849" s="470"/>
      <c r="D3849" s="96"/>
      <c r="E3849" s="96"/>
      <c r="F3849" s="96"/>
      <c r="G3849" s="96"/>
      <c r="H3849" s="96"/>
      <c r="I3849" s="16"/>
      <c r="J3849" s="16"/>
      <c r="K3849" s="32"/>
      <c r="L3849" s="16"/>
      <c r="M3849" s="16"/>
      <c r="N3849" s="16"/>
      <c r="AA3849" s="20"/>
      <c r="AB3849" s="20"/>
      <c r="AC3849" s="20"/>
      <c r="AD3849" s="20"/>
      <c r="AE3849" s="20"/>
      <c r="AF3849" s="20"/>
      <c r="AG3849" s="20"/>
      <c r="AH3849" s="20"/>
    </row>
    <row r="3850" spans="1:34" s="1" customFormat="1">
      <c r="A3850" s="96"/>
      <c r="B3850" s="96"/>
      <c r="C3850" s="470"/>
      <c r="D3850" s="96"/>
      <c r="E3850" s="96"/>
      <c r="F3850" s="96"/>
      <c r="G3850" s="96"/>
      <c r="H3850" s="96"/>
      <c r="I3850" s="16"/>
      <c r="J3850" s="16"/>
      <c r="K3850" s="32"/>
      <c r="L3850" s="16"/>
      <c r="M3850" s="16"/>
      <c r="N3850" s="16"/>
      <c r="AA3850" s="20"/>
      <c r="AB3850" s="20"/>
      <c r="AC3850" s="20"/>
      <c r="AD3850" s="20"/>
      <c r="AE3850" s="20"/>
      <c r="AF3850" s="20"/>
      <c r="AG3850" s="20"/>
      <c r="AH3850" s="20"/>
    </row>
    <row r="3851" spans="1:34" s="1" customFormat="1">
      <c r="A3851" s="96"/>
      <c r="B3851" s="96"/>
      <c r="C3851" s="470"/>
      <c r="D3851" s="96"/>
      <c r="E3851" s="96"/>
      <c r="F3851" s="96"/>
      <c r="G3851" s="96"/>
      <c r="H3851" s="96"/>
      <c r="I3851" s="16"/>
      <c r="J3851" s="16"/>
      <c r="K3851" s="32"/>
      <c r="L3851" s="16"/>
      <c r="M3851" s="16"/>
      <c r="N3851" s="16"/>
      <c r="AA3851" s="20"/>
      <c r="AB3851" s="20"/>
      <c r="AC3851" s="20"/>
      <c r="AD3851" s="20"/>
      <c r="AE3851" s="20"/>
      <c r="AF3851" s="20"/>
      <c r="AG3851" s="20"/>
      <c r="AH3851" s="20"/>
    </row>
    <row r="3852" spans="1:34" s="1" customFormat="1">
      <c r="A3852" s="96"/>
      <c r="B3852" s="96"/>
      <c r="C3852" s="470"/>
      <c r="D3852" s="96"/>
      <c r="E3852" s="96"/>
      <c r="F3852" s="96"/>
      <c r="G3852" s="96"/>
      <c r="H3852" s="96"/>
      <c r="I3852" s="16"/>
      <c r="J3852" s="16"/>
      <c r="K3852" s="32"/>
      <c r="L3852" s="16"/>
      <c r="M3852" s="16"/>
      <c r="N3852" s="16"/>
      <c r="AA3852" s="20"/>
      <c r="AB3852" s="20"/>
      <c r="AC3852" s="20"/>
      <c r="AD3852" s="20"/>
      <c r="AE3852" s="20"/>
      <c r="AF3852" s="20"/>
      <c r="AG3852" s="20"/>
      <c r="AH3852" s="20"/>
    </row>
    <row r="3853" spans="1:34" s="1" customFormat="1">
      <c r="A3853" s="96"/>
      <c r="B3853" s="96"/>
      <c r="C3853" s="470"/>
      <c r="D3853" s="96"/>
      <c r="E3853" s="96"/>
      <c r="F3853" s="96"/>
      <c r="G3853" s="96"/>
      <c r="H3853" s="96"/>
      <c r="I3853" s="16"/>
      <c r="J3853" s="16"/>
      <c r="K3853" s="32"/>
      <c r="L3853" s="16"/>
      <c r="M3853" s="16"/>
      <c r="N3853" s="16"/>
      <c r="AA3853" s="20"/>
      <c r="AB3853" s="20"/>
      <c r="AC3853" s="20"/>
      <c r="AD3853" s="20"/>
      <c r="AE3853" s="20"/>
      <c r="AF3853" s="20"/>
      <c r="AG3853" s="20"/>
      <c r="AH3853" s="20"/>
    </row>
    <row r="3854" spans="1:34" s="1" customFormat="1">
      <c r="A3854" s="96"/>
      <c r="B3854" s="96"/>
      <c r="C3854" s="470"/>
      <c r="D3854" s="96"/>
      <c r="E3854" s="96"/>
      <c r="F3854" s="96"/>
      <c r="G3854" s="96"/>
      <c r="H3854" s="96"/>
      <c r="I3854" s="16"/>
      <c r="J3854" s="16"/>
      <c r="K3854" s="32"/>
      <c r="L3854" s="16"/>
      <c r="M3854" s="16"/>
      <c r="N3854" s="16"/>
      <c r="AA3854" s="20"/>
      <c r="AB3854" s="20"/>
      <c r="AC3854" s="20"/>
      <c r="AD3854" s="20"/>
      <c r="AE3854" s="20"/>
      <c r="AF3854" s="20"/>
      <c r="AG3854" s="20"/>
      <c r="AH3854" s="20"/>
    </row>
    <row r="3855" spans="1:34" s="1" customFormat="1">
      <c r="A3855" s="96"/>
      <c r="B3855" s="96"/>
      <c r="C3855" s="470"/>
      <c r="D3855" s="96"/>
      <c r="E3855" s="96"/>
      <c r="F3855" s="96"/>
      <c r="G3855" s="96"/>
      <c r="H3855" s="96"/>
      <c r="I3855" s="16"/>
      <c r="J3855" s="16"/>
      <c r="K3855" s="32"/>
      <c r="L3855" s="16"/>
      <c r="M3855" s="16"/>
      <c r="N3855" s="16"/>
      <c r="AA3855" s="20"/>
      <c r="AB3855" s="20"/>
      <c r="AC3855" s="20"/>
      <c r="AD3855" s="20"/>
      <c r="AE3855" s="20"/>
      <c r="AF3855" s="20"/>
      <c r="AG3855" s="20"/>
      <c r="AH3855" s="20"/>
    </row>
    <row r="3856" spans="1:34" s="1" customFormat="1">
      <c r="A3856" s="96"/>
      <c r="B3856" s="96"/>
      <c r="C3856" s="470"/>
      <c r="D3856" s="96"/>
      <c r="E3856" s="96"/>
      <c r="F3856" s="96"/>
      <c r="G3856" s="96"/>
      <c r="H3856" s="96"/>
      <c r="I3856" s="16"/>
      <c r="J3856" s="16"/>
      <c r="K3856" s="32"/>
      <c r="L3856" s="16"/>
      <c r="M3856" s="16"/>
      <c r="N3856" s="16"/>
      <c r="AA3856" s="20"/>
      <c r="AB3856" s="20"/>
      <c r="AC3856" s="20"/>
      <c r="AD3856" s="20"/>
      <c r="AE3856" s="20"/>
      <c r="AF3856" s="20"/>
      <c r="AG3856" s="20"/>
      <c r="AH3856" s="20"/>
    </row>
    <row r="3857" spans="1:34" s="1" customFormat="1">
      <c r="A3857" s="96"/>
      <c r="B3857" s="96"/>
      <c r="C3857" s="470"/>
      <c r="D3857" s="96"/>
      <c r="E3857" s="96"/>
      <c r="F3857" s="96"/>
      <c r="G3857" s="96"/>
      <c r="H3857" s="96"/>
      <c r="I3857" s="16"/>
      <c r="J3857" s="16"/>
      <c r="K3857" s="32"/>
      <c r="L3857" s="16"/>
      <c r="M3857" s="16"/>
      <c r="N3857" s="16"/>
      <c r="AA3857" s="20"/>
      <c r="AB3857" s="20"/>
      <c r="AC3857" s="20"/>
      <c r="AD3857" s="20"/>
      <c r="AE3857" s="20"/>
      <c r="AF3857" s="20"/>
      <c r="AG3857" s="20"/>
      <c r="AH3857" s="20"/>
    </row>
    <row r="3858" spans="1:34" s="1" customFormat="1">
      <c r="A3858" s="96"/>
      <c r="B3858" s="96"/>
      <c r="C3858" s="470"/>
      <c r="D3858" s="96"/>
      <c r="E3858" s="96"/>
      <c r="F3858" s="96"/>
      <c r="G3858" s="96"/>
      <c r="H3858" s="96"/>
      <c r="I3858" s="16"/>
      <c r="J3858" s="16"/>
      <c r="K3858" s="32"/>
      <c r="L3858" s="16"/>
      <c r="M3858" s="16"/>
      <c r="N3858" s="16"/>
      <c r="AA3858" s="20"/>
      <c r="AB3858" s="20"/>
      <c r="AC3858" s="20"/>
      <c r="AD3858" s="20"/>
      <c r="AE3858" s="20"/>
      <c r="AF3858" s="20"/>
      <c r="AG3858" s="20"/>
      <c r="AH3858" s="20"/>
    </row>
    <row r="3859" spans="1:34" s="1" customFormat="1">
      <c r="A3859" s="96"/>
      <c r="B3859" s="96"/>
      <c r="C3859" s="470"/>
      <c r="D3859" s="96"/>
      <c r="E3859" s="96"/>
      <c r="F3859" s="96"/>
      <c r="G3859" s="96"/>
      <c r="H3859" s="96"/>
      <c r="I3859" s="16"/>
      <c r="J3859" s="16"/>
      <c r="K3859" s="32"/>
      <c r="L3859" s="16"/>
      <c r="M3859" s="16"/>
      <c r="N3859" s="16"/>
      <c r="AA3859" s="20"/>
      <c r="AB3859" s="20"/>
      <c r="AC3859" s="20"/>
      <c r="AD3859" s="20"/>
      <c r="AE3859" s="20"/>
      <c r="AF3859" s="20"/>
      <c r="AG3859" s="20"/>
      <c r="AH3859" s="20"/>
    </row>
    <row r="3860" spans="1:34" s="1" customFormat="1">
      <c r="A3860" s="96"/>
      <c r="B3860" s="96"/>
      <c r="C3860" s="470"/>
      <c r="D3860" s="96"/>
      <c r="E3860" s="96"/>
      <c r="F3860" s="96"/>
      <c r="G3860" s="96"/>
      <c r="H3860" s="96"/>
      <c r="I3860" s="16"/>
      <c r="J3860" s="16"/>
      <c r="K3860" s="32"/>
      <c r="L3860" s="16"/>
      <c r="M3860" s="16"/>
      <c r="N3860" s="16"/>
      <c r="AA3860" s="20"/>
      <c r="AB3860" s="20"/>
      <c r="AC3860" s="20"/>
      <c r="AD3860" s="20"/>
      <c r="AE3860" s="20"/>
      <c r="AF3860" s="20"/>
      <c r="AG3860" s="20"/>
      <c r="AH3860" s="20"/>
    </row>
    <row r="3861" spans="1:34" s="1" customFormat="1">
      <c r="A3861" s="96"/>
      <c r="B3861" s="96"/>
      <c r="C3861" s="470"/>
      <c r="D3861" s="96"/>
      <c r="E3861" s="96"/>
      <c r="F3861" s="96"/>
      <c r="G3861" s="96"/>
      <c r="H3861" s="96"/>
      <c r="I3861" s="16"/>
      <c r="J3861" s="16"/>
      <c r="K3861" s="32"/>
      <c r="L3861" s="16"/>
      <c r="M3861" s="16"/>
      <c r="N3861" s="16"/>
      <c r="AA3861" s="20"/>
      <c r="AB3861" s="20"/>
      <c r="AC3861" s="20"/>
      <c r="AD3861" s="20"/>
      <c r="AE3861" s="20"/>
      <c r="AF3861" s="20"/>
      <c r="AG3861" s="20"/>
      <c r="AH3861" s="20"/>
    </row>
    <row r="3862" spans="1:34" s="1" customFormat="1">
      <c r="A3862" s="96"/>
      <c r="B3862" s="96"/>
      <c r="C3862" s="470"/>
      <c r="D3862" s="96"/>
      <c r="E3862" s="96"/>
      <c r="F3862" s="96"/>
      <c r="G3862" s="96"/>
      <c r="H3862" s="96"/>
      <c r="I3862" s="16"/>
      <c r="J3862" s="16"/>
      <c r="K3862" s="32"/>
      <c r="L3862" s="16"/>
      <c r="M3862" s="16"/>
      <c r="N3862" s="16"/>
      <c r="AA3862" s="20"/>
      <c r="AB3862" s="20"/>
      <c r="AC3862" s="20"/>
      <c r="AD3862" s="20"/>
      <c r="AE3862" s="20"/>
      <c r="AF3862" s="20"/>
      <c r="AG3862" s="20"/>
      <c r="AH3862" s="20"/>
    </row>
    <row r="3863" spans="1:34" s="1" customFormat="1">
      <c r="A3863" s="96"/>
      <c r="B3863" s="96"/>
      <c r="C3863" s="470"/>
      <c r="D3863" s="96"/>
      <c r="E3863" s="96"/>
      <c r="F3863" s="96"/>
      <c r="G3863" s="96"/>
      <c r="H3863" s="96"/>
      <c r="I3863" s="16"/>
      <c r="J3863" s="16"/>
      <c r="K3863" s="32"/>
      <c r="L3863" s="16"/>
      <c r="M3863" s="16"/>
      <c r="N3863" s="16"/>
      <c r="AA3863" s="20"/>
      <c r="AB3863" s="20"/>
      <c r="AC3863" s="20"/>
      <c r="AD3863" s="20"/>
      <c r="AE3863" s="20"/>
      <c r="AF3863" s="20"/>
      <c r="AG3863" s="20"/>
      <c r="AH3863" s="20"/>
    </row>
    <row r="3864" spans="1:34" s="1" customFormat="1">
      <c r="A3864" s="96"/>
      <c r="B3864" s="96"/>
      <c r="C3864" s="470"/>
      <c r="D3864" s="96"/>
      <c r="E3864" s="96"/>
      <c r="F3864" s="96"/>
      <c r="G3864" s="96"/>
      <c r="H3864" s="96"/>
      <c r="I3864" s="16"/>
      <c r="J3864" s="16"/>
      <c r="K3864" s="32"/>
      <c r="L3864" s="16"/>
      <c r="M3864" s="16"/>
      <c r="N3864" s="16"/>
      <c r="AA3864" s="20"/>
      <c r="AB3864" s="20"/>
      <c r="AC3864" s="20"/>
      <c r="AD3864" s="20"/>
      <c r="AE3864" s="20"/>
      <c r="AF3864" s="20"/>
      <c r="AG3864" s="20"/>
      <c r="AH3864" s="20"/>
    </row>
    <row r="3865" spans="1:34" s="1" customFormat="1">
      <c r="A3865" s="96"/>
      <c r="B3865" s="96"/>
      <c r="C3865" s="470"/>
      <c r="D3865" s="96"/>
      <c r="E3865" s="96"/>
      <c r="F3865" s="96"/>
      <c r="G3865" s="96"/>
      <c r="H3865" s="96"/>
      <c r="I3865" s="16"/>
      <c r="J3865" s="16"/>
      <c r="K3865" s="32"/>
      <c r="L3865" s="16"/>
      <c r="M3865" s="16"/>
      <c r="N3865" s="16"/>
      <c r="AA3865" s="20"/>
      <c r="AB3865" s="20"/>
      <c r="AC3865" s="20"/>
      <c r="AD3865" s="20"/>
      <c r="AE3865" s="20"/>
      <c r="AF3865" s="20"/>
      <c r="AG3865" s="20"/>
      <c r="AH3865" s="20"/>
    </row>
    <row r="3866" spans="1:34" s="1" customFormat="1">
      <c r="A3866" s="96"/>
      <c r="B3866" s="96"/>
      <c r="C3866" s="470"/>
      <c r="D3866" s="96"/>
      <c r="E3866" s="96"/>
      <c r="F3866" s="96"/>
      <c r="G3866" s="96"/>
      <c r="H3866" s="96"/>
      <c r="I3866" s="16"/>
      <c r="J3866" s="16"/>
      <c r="K3866" s="32"/>
      <c r="L3866" s="16"/>
      <c r="M3866" s="16"/>
      <c r="N3866" s="16"/>
      <c r="AA3866" s="20"/>
      <c r="AB3866" s="20"/>
      <c r="AC3866" s="20"/>
      <c r="AD3866" s="20"/>
      <c r="AE3866" s="20"/>
      <c r="AF3866" s="20"/>
      <c r="AG3866" s="20"/>
      <c r="AH3866" s="20"/>
    </row>
    <row r="3867" spans="1:34" s="1" customFormat="1">
      <c r="A3867" s="96"/>
      <c r="B3867" s="96"/>
      <c r="C3867" s="470"/>
      <c r="D3867" s="96"/>
      <c r="E3867" s="96"/>
      <c r="F3867" s="96"/>
      <c r="G3867" s="96"/>
      <c r="H3867" s="96"/>
      <c r="I3867" s="16"/>
      <c r="J3867" s="16"/>
      <c r="K3867" s="32"/>
      <c r="L3867" s="16"/>
      <c r="M3867" s="16"/>
      <c r="N3867" s="16"/>
      <c r="AA3867" s="20"/>
      <c r="AB3867" s="20"/>
      <c r="AC3867" s="20"/>
      <c r="AD3867" s="20"/>
      <c r="AE3867" s="20"/>
      <c r="AF3867" s="20"/>
      <c r="AG3867" s="20"/>
      <c r="AH3867" s="20"/>
    </row>
    <row r="3868" spans="1:34" s="1" customFormat="1">
      <c r="A3868" s="96"/>
      <c r="B3868" s="96"/>
      <c r="C3868" s="470"/>
      <c r="D3868" s="96"/>
      <c r="E3868" s="96"/>
      <c r="F3868" s="96"/>
      <c r="G3868" s="96"/>
      <c r="H3868" s="96"/>
      <c r="I3868" s="16"/>
      <c r="J3868" s="16"/>
      <c r="K3868" s="32"/>
      <c r="L3868" s="16"/>
      <c r="M3868" s="16"/>
      <c r="N3868" s="16"/>
      <c r="AA3868" s="20"/>
      <c r="AB3868" s="20"/>
      <c r="AC3868" s="20"/>
      <c r="AD3868" s="20"/>
      <c r="AE3868" s="20"/>
      <c r="AF3868" s="20"/>
      <c r="AG3868" s="20"/>
      <c r="AH3868" s="20"/>
    </row>
    <row r="3869" spans="1:34" s="1" customFormat="1">
      <c r="A3869" s="96"/>
      <c r="B3869" s="96"/>
      <c r="C3869" s="470"/>
      <c r="D3869" s="96"/>
      <c r="E3869" s="96"/>
      <c r="F3869" s="96"/>
      <c r="G3869" s="96"/>
      <c r="H3869" s="96"/>
      <c r="I3869" s="16"/>
      <c r="J3869" s="16"/>
      <c r="K3869" s="32"/>
      <c r="L3869" s="16"/>
      <c r="M3869" s="16"/>
      <c r="N3869" s="16"/>
      <c r="AA3869" s="20"/>
      <c r="AB3869" s="20"/>
      <c r="AC3869" s="20"/>
      <c r="AD3869" s="20"/>
      <c r="AE3869" s="20"/>
      <c r="AF3869" s="20"/>
      <c r="AG3869" s="20"/>
      <c r="AH3869" s="20"/>
    </row>
    <row r="3870" spans="1:34" s="1" customFormat="1">
      <c r="A3870" s="96"/>
      <c r="B3870" s="96"/>
      <c r="C3870" s="470"/>
      <c r="D3870" s="96"/>
      <c r="E3870" s="96"/>
      <c r="F3870" s="96"/>
      <c r="G3870" s="96"/>
      <c r="H3870" s="96"/>
      <c r="I3870" s="16"/>
      <c r="J3870" s="16"/>
      <c r="K3870" s="32"/>
      <c r="L3870" s="16"/>
      <c r="M3870" s="16"/>
      <c r="N3870" s="16"/>
      <c r="AA3870" s="20"/>
      <c r="AB3870" s="20"/>
      <c r="AC3870" s="20"/>
      <c r="AD3870" s="20"/>
      <c r="AE3870" s="20"/>
      <c r="AF3870" s="20"/>
      <c r="AG3870" s="20"/>
      <c r="AH3870" s="20"/>
    </row>
    <row r="3871" spans="1:34" s="1" customFormat="1">
      <c r="A3871" s="96"/>
      <c r="B3871" s="96"/>
      <c r="C3871" s="470"/>
      <c r="D3871" s="96"/>
      <c r="E3871" s="96"/>
      <c r="F3871" s="96"/>
      <c r="G3871" s="96"/>
      <c r="H3871" s="96"/>
      <c r="I3871" s="16"/>
      <c r="J3871" s="16"/>
      <c r="K3871" s="32"/>
      <c r="L3871" s="16"/>
      <c r="M3871" s="16"/>
      <c r="N3871" s="16"/>
      <c r="AA3871" s="20"/>
      <c r="AB3871" s="20"/>
      <c r="AC3871" s="20"/>
      <c r="AD3871" s="20"/>
      <c r="AE3871" s="20"/>
      <c r="AF3871" s="20"/>
      <c r="AG3871" s="20"/>
      <c r="AH3871" s="20"/>
    </row>
    <row r="3872" spans="1:34" s="1" customFormat="1">
      <c r="A3872" s="96"/>
      <c r="B3872" s="96"/>
      <c r="C3872" s="470"/>
      <c r="D3872" s="96"/>
      <c r="E3872" s="96"/>
      <c r="F3872" s="96"/>
      <c r="G3872" s="96"/>
      <c r="H3872" s="96"/>
      <c r="I3872" s="16"/>
      <c r="J3872" s="16"/>
      <c r="K3872" s="32"/>
      <c r="L3872" s="16"/>
      <c r="M3872" s="16"/>
      <c r="N3872" s="16"/>
      <c r="AA3872" s="20"/>
      <c r="AB3872" s="20"/>
      <c r="AC3872" s="20"/>
      <c r="AD3872" s="20"/>
      <c r="AE3872" s="20"/>
      <c r="AF3872" s="20"/>
      <c r="AG3872" s="20"/>
      <c r="AH3872" s="20"/>
    </row>
    <row r="3873" spans="1:34" s="1" customFormat="1">
      <c r="A3873" s="96"/>
      <c r="B3873" s="96"/>
      <c r="C3873" s="470"/>
      <c r="D3873" s="96"/>
      <c r="E3873" s="96"/>
      <c r="F3873" s="96"/>
      <c r="G3873" s="96"/>
      <c r="H3873" s="96"/>
      <c r="I3873" s="16"/>
      <c r="J3873" s="16"/>
      <c r="K3873" s="32"/>
      <c r="L3873" s="16"/>
      <c r="M3873" s="16"/>
      <c r="N3873" s="16"/>
      <c r="AA3873" s="20"/>
      <c r="AB3873" s="20"/>
      <c r="AC3873" s="20"/>
      <c r="AD3873" s="20"/>
      <c r="AE3873" s="20"/>
      <c r="AF3873" s="20"/>
      <c r="AG3873" s="20"/>
      <c r="AH3873" s="20"/>
    </row>
    <row r="3874" spans="1:34" s="1" customFormat="1">
      <c r="A3874" s="96"/>
      <c r="B3874" s="96"/>
      <c r="C3874" s="470"/>
      <c r="D3874" s="96"/>
      <c r="E3874" s="96"/>
      <c r="F3874" s="96"/>
      <c r="G3874" s="96"/>
      <c r="H3874" s="96"/>
      <c r="I3874" s="16"/>
      <c r="J3874" s="16"/>
      <c r="K3874" s="32"/>
      <c r="L3874" s="16"/>
      <c r="M3874" s="16"/>
      <c r="N3874" s="16"/>
      <c r="AA3874" s="20"/>
      <c r="AB3874" s="20"/>
      <c r="AC3874" s="20"/>
      <c r="AD3874" s="20"/>
      <c r="AE3874" s="20"/>
      <c r="AF3874" s="20"/>
      <c r="AG3874" s="20"/>
      <c r="AH3874" s="20"/>
    </row>
    <row r="3875" spans="1:34" s="1" customFormat="1">
      <c r="A3875" s="96"/>
      <c r="B3875" s="96"/>
      <c r="C3875" s="470"/>
      <c r="D3875" s="96"/>
      <c r="E3875" s="96"/>
      <c r="F3875" s="96"/>
      <c r="G3875" s="96"/>
      <c r="H3875" s="96"/>
      <c r="I3875" s="16"/>
      <c r="J3875" s="16"/>
      <c r="K3875" s="32"/>
      <c r="L3875" s="16"/>
      <c r="M3875" s="16"/>
      <c r="N3875" s="16"/>
      <c r="AA3875" s="20"/>
      <c r="AB3875" s="20"/>
      <c r="AC3875" s="20"/>
      <c r="AD3875" s="20"/>
      <c r="AE3875" s="20"/>
      <c r="AF3875" s="20"/>
      <c r="AG3875" s="20"/>
      <c r="AH3875" s="20"/>
    </row>
    <row r="3876" spans="1:34" s="1" customFormat="1">
      <c r="A3876" s="96"/>
      <c r="B3876" s="96"/>
      <c r="C3876" s="470"/>
      <c r="D3876" s="96"/>
      <c r="E3876" s="96"/>
      <c r="F3876" s="96"/>
      <c r="G3876" s="96"/>
      <c r="H3876" s="96"/>
      <c r="I3876" s="16"/>
      <c r="J3876" s="16"/>
      <c r="K3876" s="32"/>
      <c r="L3876" s="16"/>
      <c r="M3876" s="16"/>
      <c r="N3876" s="16"/>
      <c r="AA3876" s="20"/>
      <c r="AB3876" s="20"/>
      <c r="AC3876" s="20"/>
      <c r="AD3876" s="20"/>
      <c r="AE3876" s="20"/>
      <c r="AF3876" s="20"/>
      <c r="AG3876" s="20"/>
      <c r="AH3876" s="20"/>
    </row>
    <row r="3877" spans="1:34" s="1" customFormat="1">
      <c r="A3877" s="96"/>
      <c r="B3877" s="96"/>
      <c r="C3877" s="470"/>
      <c r="D3877" s="96"/>
      <c r="E3877" s="96"/>
      <c r="F3877" s="96"/>
      <c r="G3877" s="96"/>
      <c r="H3877" s="96"/>
      <c r="I3877" s="16"/>
      <c r="J3877" s="16"/>
      <c r="K3877" s="32"/>
      <c r="L3877" s="16"/>
      <c r="M3877" s="16"/>
      <c r="N3877" s="16"/>
      <c r="AA3877" s="20"/>
      <c r="AB3877" s="20"/>
      <c r="AC3877" s="20"/>
      <c r="AD3877" s="20"/>
      <c r="AE3877" s="20"/>
      <c r="AF3877" s="20"/>
      <c r="AG3877" s="20"/>
      <c r="AH3877" s="20"/>
    </row>
    <row r="3878" spans="1:34" s="1" customFormat="1">
      <c r="A3878" s="96"/>
      <c r="B3878" s="96"/>
      <c r="C3878" s="470"/>
      <c r="D3878" s="96"/>
      <c r="E3878" s="96"/>
      <c r="F3878" s="96"/>
      <c r="G3878" s="96"/>
      <c r="H3878" s="96"/>
      <c r="I3878" s="16"/>
      <c r="J3878" s="16"/>
      <c r="K3878" s="32"/>
      <c r="L3878" s="16"/>
      <c r="M3878" s="16"/>
      <c r="N3878" s="16"/>
      <c r="AA3878" s="20"/>
      <c r="AB3878" s="20"/>
      <c r="AC3878" s="20"/>
      <c r="AD3878" s="20"/>
      <c r="AE3878" s="20"/>
      <c r="AF3878" s="20"/>
      <c r="AG3878" s="20"/>
      <c r="AH3878" s="20"/>
    </row>
    <row r="3879" spans="1:34" s="1" customFormat="1">
      <c r="A3879" s="96"/>
      <c r="B3879" s="96"/>
      <c r="C3879" s="470"/>
      <c r="D3879" s="96"/>
      <c r="E3879" s="96"/>
      <c r="F3879" s="96"/>
      <c r="G3879" s="96"/>
      <c r="H3879" s="96"/>
      <c r="I3879" s="16"/>
      <c r="J3879" s="16"/>
      <c r="K3879" s="32"/>
      <c r="L3879" s="16"/>
      <c r="M3879" s="16"/>
      <c r="N3879" s="16"/>
      <c r="AA3879" s="20"/>
      <c r="AB3879" s="20"/>
      <c r="AC3879" s="20"/>
      <c r="AD3879" s="20"/>
      <c r="AE3879" s="20"/>
      <c r="AF3879" s="20"/>
      <c r="AG3879" s="20"/>
      <c r="AH3879" s="20"/>
    </row>
    <row r="3880" spans="1:34" s="1" customFormat="1">
      <c r="A3880" s="96"/>
      <c r="B3880" s="96"/>
      <c r="C3880" s="470"/>
      <c r="D3880" s="96"/>
      <c r="E3880" s="96"/>
      <c r="F3880" s="96"/>
      <c r="G3880" s="96"/>
      <c r="H3880" s="96"/>
      <c r="I3880" s="16"/>
      <c r="J3880" s="16"/>
      <c r="K3880" s="32"/>
      <c r="L3880" s="16"/>
      <c r="M3880" s="16"/>
      <c r="N3880" s="16"/>
      <c r="AA3880" s="20"/>
      <c r="AB3880" s="20"/>
      <c r="AC3880" s="20"/>
      <c r="AD3880" s="20"/>
      <c r="AE3880" s="20"/>
      <c r="AF3880" s="20"/>
      <c r="AG3880" s="20"/>
      <c r="AH3880" s="20"/>
    </row>
    <row r="3881" spans="1:34" s="1" customFormat="1">
      <c r="A3881" s="96"/>
      <c r="B3881" s="96"/>
      <c r="C3881" s="470"/>
      <c r="D3881" s="96"/>
      <c r="E3881" s="96"/>
      <c r="F3881" s="96"/>
      <c r="G3881" s="96"/>
      <c r="H3881" s="96"/>
      <c r="I3881" s="16"/>
      <c r="J3881" s="16"/>
      <c r="K3881" s="32"/>
      <c r="L3881" s="16"/>
      <c r="M3881" s="16"/>
      <c r="N3881" s="16"/>
      <c r="AA3881" s="20"/>
      <c r="AB3881" s="20"/>
      <c r="AC3881" s="20"/>
      <c r="AD3881" s="20"/>
      <c r="AE3881" s="20"/>
      <c r="AF3881" s="20"/>
      <c r="AG3881" s="20"/>
      <c r="AH3881" s="20"/>
    </row>
    <row r="3882" spans="1:34" s="1" customFormat="1">
      <c r="A3882" s="96"/>
      <c r="B3882" s="96"/>
      <c r="C3882" s="470"/>
      <c r="D3882" s="96"/>
      <c r="E3882" s="96"/>
      <c r="F3882" s="96"/>
      <c r="G3882" s="96"/>
      <c r="H3882" s="96"/>
      <c r="I3882" s="16"/>
      <c r="J3882" s="16"/>
      <c r="K3882" s="32"/>
      <c r="L3882" s="16"/>
      <c r="M3882" s="16"/>
      <c r="N3882" s="16"/>
      <c r="AA3882" s="20"/>
      <c r="AB3882" s="20"/>
      <c r="AC3882" s="20"/>
      <c r="AD3882" s="20"/>
      <c r="AE3882" s="20"/>
      <c r="AF3882" s="20"/>
      <c r="AG3882" s="20"/>
      <c r="AH3882" s="20"/>
    </row>
    <row r="3883" spans="1:34" s="1" customFormat="1">
      <c r="A3883" s="96"/>
      <c r="B3883" s="96"/>
      <c r="C3883" s="470"/>
      <c r="D3883" s="96"/>
      <c r="E3883" s="96"/>
      <c r="F3883" s="96"/>
      <c r="G3883" s="96"/>
      <c r="H3883" s="96"/>
      <c r="I3883" s="16"/>
      <c r="J3883" s="16"/>
      <c r="K3883" s="32"/>
      <c r="L3883" s="16"/>
      <c r="M3883" s="16"/>
      <c r="N3883" s="16"/>
      <c r="AA3883" s="20"/>
      <c r="AB3883" s="20"/>
      <c r="AC3883" s="20"/>
      <c r="AD3883" s="20"/>
      <c r="AE3883" s="20"/>
      <c r="AF3883" s="20"/>
      <c r="AG3883" s="20"/>
      <c r="AH3883" s="20"/>
    </row>
    <row r="3884" spans="1:34" s="1" customFormat="1">
      <c r="A3884" s="96"/>
      <c r="B3884" s="96"/>
      <c r="C3884" s="470"/>
      <c r="D3884" s="96"/>
      <c r="E3884" s="96"/>
      <c r="F3884" s="96"/>
      <c r="G3884" s="96"/>
      <c r="H3884" s="96"/>
      <c r="I3884" s="16"/>
      <c r="J3884" s="16"/>
      <c r="K3884" s="32"/>
      <c r="L3884" s="16"/>
      <c r="M3884" s="16"/>
      <c r="N3884" s="16"/>
      <c r="AA3884" s="20"/>
      <c r="AB3884" s="20"/>
      <c r="AC3884" s="20"/>
      <c r="AD3884" s="20"/>
      <c r="AE3884" s="20"/>
      <c r="AF3884" s="20"/>
      <c r="AG3884" s="20"/>
      <c r="AH3884" s="20"/>
    </row>
    <row r="3885" spans="1:34" s="1" customFormat="1">
      <c r="A3885" s="96"/>
      <c r="B3885" s="96"/>
      <c r="C3885" s="470"/>
      <c r="D3885" s="96"/>
      <c r="E3885" s="96"/>
      <c r="F3885" s="96"/>
      <c r="G3885" s="96"/>
      <c r="H3885" s="96"/>
      <c r="I3885" s="16"/>
      <c r="J3885" s="16"/>
      <c r="K3885" s="32"/>
      <c r="L3885" s="16"/>
      <c r="M3885" s="16"/>
      <c r="N3885" s="16"/>
      <c r="AA3885" s="20"/>
      <c r="AB3885" s="20"/>
      <c r="AC3885" s="20"/>
      <c r="AD3885" s="20"/>
      <c r="AE3885" s="20"/>
      <c r="AF3885" s="20"/>
      <c r="AG3885" s="20"/>
      <c r="AH3885" s="20"/>
    </row>
    <row r="3886" spans="1:34" s="1" customFormat="1">
      <c r="A3886" s="96"/>
      <c r="B3886" s="96"/>
      <c r="C3886" s="470"/>
      <c r="D3886" s="96"/>
      <c r="E3886" s="96"/>
      <c r="F3886" s="96"/>
      <c r="G3886" s="96"/>
      <c r="H3886" s="96"/>
      <c r="I3886" s="16"/>
      <c r="J3886" s="16"/>
      <c r="K3886" s="32"/>
      <c r="L3886" s="16"/>
      <c r="M3886" s="16"/>
      <c r="N3886" s="16"/>
      <c r="AA3886" s="20"/>
      <c r="AB3886" s="20"/>
      <c r="AC3886" s="20"/>
      <c r="AD3886" s="20"/>
      <c r="AE3886" s="20"/>
      <c r="AF3886" s="20"/>
      <c r="AG3886" s="20"/>
      <c r="AH3886" s="20"/>
    </row>
    <row r="3887" spans="1:34" s="1" customFormat="1">
      <c r="A3887" s="96"/>
      <c r="B3887" s="96"/>
      <c r="C3887" s="470"/>
      <c r="D3887" s="96"/>
      <c r="E3887" s="96"/>
      <c r="F3887" s="96"/>
      <c r="G3887" s="96"/>
      <c r="H3887" s="96"/>
      <c r="I3887" s="16"/>
      <c r="J3887" s="16"/>
      <c r="K3887" s="32"/>
      <c r="L3887" s="16"/>
      <c r="M3887" s="16"/>
      <c r="N3887" s="16"/>
      <c r="AA3887" s="20"/>
      <c r="AB3887" s="20"/>
      <c r="AC3887" s="20"/>
      <c r="AD3887" s="20"/>
      <c r="AE3887" s="20"/>
      <c r="AF3887" s="20"/>
      <c r="AG3887" s="20"/>
      <c r="AH3887" s="20"/>
    </row>
    <row r="3888" spans="1:34" s="1" customFormat="1">
      <c r="A3888" s="96"/>
      <c r="B3888" s="96"/>
      <c r="C3888" s="470"/>
      <c r="D3888" s="96"/>
      <c r="E3888" s="96"/>
      <c r="F3888" s="96"/>
      <c r="G3888" s="96"/>
      <c r="H3888" s="96"/>
      <c r="I3888" s="16"/>
      <c r="J3888" s="16"/>
      <c r="K3888" s="32"/>
      <c r="L3888" s="16"/>
      <c r="M3888" s="16"/>
      <c r="N3888" s="16"/>
      <c r="AA3888" s="20"/>
      <c r="AB3888" s="20"/>
      <c r="AC3888" s="20"/>
      <c r="AD3888" s="20"/>
      <c r="AE3888" s="20"/>
      <c r="AF3888" s="20"/>
      <c r="AG3888" s="20"/>
      <c r="AH3888" s="20"/>
    </row>
    <row r="3889" spans="1:34" s="1" customFormat="1">
      <c r="A3889" s="96"/>
      <c r="B3889" s="96"/>
      <c r="C3889" s="470"/>
      <c r="D3889" s="96"/>
      <c r="E3889" s="96"/>
      <c r="F3889" s="96"/>
      <c r="G3889" s="96"/>
      <c r="H3889" s="96"/>
      <c r="I3889" s="16"/>
      <c r="J3889" s="16"/>
      <c r="K3889" s="32"/>
      <c r="L3889" s="16"/>
      <c r="M3889" s="16"/>
      <c r="N3889" s="16"/>
      <c r="AA3889" s="20"/>
      <c r="AB3889" s="20"/>
      <c r="AC3889" s="20"/>
      <c r="AD3889" s="20"/>
      <c r="AE3889" s="20"/>
      <c r="AF3889" s="20"/>
      <c r="AG3889" s="20"/>
      <c r="AH3889" s="20"/>
    </row>
    <row r="3890" spans="1:34" s="1" customFormat="1">
      <c r="A3890" s="96"/>
      <c r="B3890" s="96"/>
      <c r="C3890" s="470"/>
      <c r="D3890" s="96"/>
      <c r="E3890" s="96"/>
      <c r="F3890" s="96"/>
      <c r="G3890" s="96"/>
      <c r="H3890" s="96"/>
      <c r="I3890" s="16"/>
      <c r="J3890" s="16"/>
      <c r="K3890" s="32"/>
      <c r="L3890" s="16"/>
      <c r="M3890" s="16"/>
      <c r="N3890" s="16"/>
      <c r="AA3890" s="20"/>
      <c r="AB3890" s="20"/>
      <c r="AC3890" s="20"/>
      <c r="AD3890" s="20"/>
      <c r="AE3890" s="20"/>
      <c r="AF3890" s="20"/>
      <c r="AG3890" s="20"/>
      <c r="AH3890" s="20"/>
    </row>
    <row r="3891" spans="1:34" s="1" customFormat="1">
      <c r="A3891" s="96"/>
      <c r="B3891" s="96"/>
      <c r="C3891" s="470"/>
      <c r="D3891" s="96"/>
      <c r="E3891" s="96"/>
      <c r="F3891" s="96"/>
      <c r="G3891" s="96"/>
      <c r="H3891" s="96"/>
      <c r="I3891" s="16"/>
      <c r="J3891" s="16"/>
      <c r="K3891" s="32"/>
      <c r="L3891" s="16"/>
      <c r="M3891" s="16"/>
      <c r="N3891" s="16"/>
      <c r="AA3891" s="20"/>
      <c r="AB3891" s="20"/>
      <c r="AC3891" s="20"/>
      <c r="AD3891" s="20"/>
      <c r="AE3891" s="20"/>
      <c r="AF3891" s="20"/>
      <c r="AG3891" s="20"/>
      <c r="AH3891" s="20"/>
    </row>
    <row r="3892" spans="1:34" s="1" customFormat="1">
      <c r="A3892" s="96"/>
      <c r="B3892" s="96"/>
      <c r="C3892" s="470"/>
      <c r="D3892" s="96"/>
      <c r="E3892" s="96"/>
      <c r="F3892" s="96"/>
      <c r="G3892" s="96"/>
      <c r="H3892" s="96"/>
      <c r="I3892" s="16"/>
      <c r="J3892" s="16"/>
      <c r="K3892" s="32"/>
      <c r="L3892" s="16"/>
      <c r="M3892" s="16"/>
      <c r="N3892" s="16"/>
      <c r="AA3892" s="20"/>
      <c r="AB3892" s="20"/>
      <c r="AC3892" s="20"/>
      <c r="AD3892" s="20"/>
      <c r="AE3892" s="20"/>
      <c r="AF3892" s="20"/>
      <c r="AG3892" s="20"/>
      <c r="AH3892" s="20"/>
    </row>
    <row r="3893" spans="1:34" s="1" customFormat="1">
      <c r="A3893" s="96"/>
      <c r="B3893" s="96"/>
      <c r="C3893" s="470"/>
      <c r="D3893" s="96"/>
      <c r="E3893" s="96"/>
      <c r="F3893" s="96"/>
      <c r="G3893" s="96"/>
      <c r="H3893" s="96"/>
      <c r="I3893" s="16"/>
      <c r="J3893" s="16"/>
      <c r="K3893" s="32"/>
      <c r="L3893" s="16"/>
      <c r="M3893" s="16"/>
      <c r="N3893" s="16"/>
      <c r="AA3893" s="20"/>
      <c r="AB3893" s="20"/>
      <c r="AC3893" s="20"/>
      <c r="AD3893" s="20"/>
      <c r="AE3893" s="20"/>
      <c r="AF3893" s="20"/>
      <c r="AG3893" s="20"/>
      <c r="AH3893" s="20"/>
    </row>
    <row r="3894" spans="1:34" s="1" customFormat="1">
      <c r="A3894" s="96"/>
      <c r="B3894" s="96"/>
      <c r="C3894" s="470"/>
      <c r="D3894" s="96"/>
      <c r="E3894" s="96"/>
      <c r="F3894" s="96"/>
      <c r="G3894" s="96"/>
      <c r="H3894" s="96"/>
      <c r="I3894" s="16"/>
      <c r="J3894" s="16"/>
      <c r="K3894" s="32"/>
      <c r="L3894" s="16"/>
      <c r="M3894" s="16"/>
      <c r="N3894" s="16"/>
      <c r="AA3894" s="20"/>
      <c r="AB3894" s="20"/>
      <c r="AC3894" s="20"/>
      <c r="AD3894" s="20"/>
      <c r="AE3894" s="20"/>
      <c r="AF3894" s="20"/>
      <c r="AG3894" s="20"/>
      <c r="AH3894" s="20"/>
    </row>
    <row r="3895" spans="1:34" s="1" customFormat="1">
      <c r="A3895" s="96"/>
      <c r="B3895" s="96"/>
      <c r="C3895" s="470"/>
      <c r="D3895" s="96"/>
      <c r="E3895" s="96"/>
      <c r="F3895" s="96"/>
      <c r="G3895" s="96"/>
      <c r="H3895" s="96"/>
      <c r="I3895" s="16"/>
      <c r="J3895" s="16"/>
      <c r="K3895" s="32"/>
      <c r="L3895" s="16"/>
      <c r="M3895" s="16"/>
      <c r="N3895" s="16"/>
      <c r="AA3895" s="20"/>
      <c r="AB3895" s="20"/>
      <c r="AC3895" s="20"/>
      <c r="AD3895" s="20"/>
      <c r="AE3895" s="20"/>
      <c r="AF3895" s="20"/>
      <c r="AG3895" s="20"/>
      <c r="AH3895" s="20"/>
    </row>
    <row r="3896" spans="1:34" s="1" customFormat="1">
      <c r="A3896" s="96"/>
      <c r="B3896" s="96"/>
      <c r="C3896" s="470"/>
      <c r="D3896" s="96"/>
      <c r="E3896" s="96"/>
      <c r="F3896" s="96"/>
      <c r="G3896" s="96"/>
      <c r="H3896" s="96"/>
      <c r="I3896" s="16"/>
      <c r="J3896" s="16"/>
      <c r="K3896" s="32"/>
      <c r="L3896" s="16"/>
      <c r="M3896" s="16"/>
      <c r="N3896" s="16"/>
      <c r="AA3896" s="20"/>
      <c r="AB3896" s="20"/>
      <c r="AC3896" s="20"/>
      <c r="AD3896" s="20"/>
      <c r="AE3896" s="20"/>
      <c r="AF3896" s="20"/>
      <c r="AG3896" s="20"/>
      <c r="AH3896" s="20"/>
    </row>
    <row r="3897" spans="1:34" s="1" customFormat="1">
      <c r="A3897" s="96"/>
      <c r="B3897" s="96"/>
      <c r="C3897" s="470"/>
      <c r="D3897" s="96"/>
      <c r="E3897" s="96"/>
      <c r="F3897" s="96"/>
      <c r="G3897" s="96"/>
      <c r="H3897" s="96"/>
      <c r="I3897" s="16"/>
      <c r="J3897" s="16"/>
      <c r="K3897" s="32"/>
      <c r="L3897" s="16"/>
      <c r="M3897" s="16"/>
      <c r="N3897" s="16"/>
      <c r="AA3897" s="20"/>
      <c r="AB3897" s="20"/>
      <c r="AC3897" s="20"/>
      <c r="AD3897" s="20"/>
      <c r="AE3897" s="20"/>
      <c r="AF3897" s="20"/>
      <c r="AG3897" s="20"/>
      <c r="AH3897" s="20"/>
    </row>
    <row r="3898" spans="1:34" s="1" customFormat="1">
      <c r="A3898" s="96"/>
      <c r="B3898" s="96"/>
      <c r="C3898" s="470"/>
      <c r="D3898" s="96"/>
      <c r="E3898" s="96"/>
      <c r="F3898" s="96"/>
      <c r="G3898" s="96"/>
      <c r="H3898" s="96"/>
      <c r="I3898" s="16"/>
      <c r="J3898" s="16"/>
      <c r="K3898" s="32"/>
      <c r="L3898" s="16"/>
      <c r="M3898" s="16"/>
      <c r="N3898" s="16"/>
      <c r="AA3898" s="20"/>
      <c r="AB3898" s="20"/>
      <c r="AC3898" s="20"/>
      <c r="AD3898" s="20"/>
      <c r="AE3898" s="20"/>
      <c r="AF3898" s="20"/>
      <c r="AG3898" s="20"/>
      <c r="AH3898" s="20"/>
    </row>
    <row r="3899" spans="1:34" s="1" customFormat="1">
      <c r="A3899" s="96"/>
      <c r="B3899" s="96"/>
      <c r="C3899" s="470"/>
      <c r="D3899" s="96"/>
      <c r="E3899" s="96"/>
      <c r="F3899" s="96"/>
      <c r="G3899" s="96"/>
      <c r="H3899" s="96"/>
      <c r="I3899" s="16"/>
      <c r="J3899" s="16"/>
      <c r="K3899" s="32"/>
      <c r="L3899" s="16"/>
      <c r="M3899" s="16"/>
      <c r="N3899" s="16"/>
      <c r="AA3899" s="20"/>
      <c r="AB3899" s="20"/>
      <c r="AC3899" s="20"/>
      <c r="AD3899" s="20"/>
      <c r="AE3899" s="20"/>
      <c r="AF3899" s="20"/>
      <c r="AG3899" s="20"/>
      <c r="AH3899" s="20"/>
    </row>
    <row r="3900" spans="1:34" s="1" customFormat="1">
      <c r="A3900" s="96"/>
      <c r="B3900" s="96"/>
      <c r="C3900" s="470"/>
      <c r="D3900" s="96"/>
      <c r="E3900" s="96"/>
      <c r="F3900" s="96"/>
      <c r="G3900" s="96"/>
      <c r="H3900" s="96"/>
      <c r="I3900" s="16"/>
      <c r="J3900" s="16"/>
      <c r="K3900" s="32"/>
      <c r="L3900" s="16"/>
      <c r="M3900" s="16"/>
      <c r="N3900" s="16"/>
      <c r="AA3900" s="20"/>
      <c r="AB3900" s="20"/>
      <c r="AC3900" s="20"/>
      <c r="AD3900" s="20"/>
      <c r="AE3900" s="20"/>
      <c r="AF3900" s="20"/>
      <c r="AG3900" s="20"/>
      <c r="AH3900" s="20"/>
    </row>
    <row r="3901" spans="1:34" s="1" customFormat="1">
      <c r="A3901" s="96"/>
      <c r="B3901" s="96"/>
      <c r="C3901" s="470"/>
      <c r="D3901" s="96"/>
      <c r="E3901" s="96"/>
      <c r="F3901" s="96"/>
      <c r="G3901" s="96"/>
      <c r="H3901" s="96"/>
      <c r="I3901" s="16"/>
      <c r="J3901" s="16"/>
      <c r="K3901" s="32"/>
      <c r="L3901" s="16"/>
      <c r="M3901" s="16"/>
      <c r="N3901" s="16"/>
      <c r="AA3901" s="20"/>
      <c r="AB3901" s="20"/>
      <c r="AC3901" s="20"/>
      <c r="AD3901" s="20"/>
      <c r="AE3901" s="20"/>
      <c r="AF3901" s="20"/>
      <c r="AG3901" s="20"/>
      <c r="AH3901" s="20"/>
    </row>
    <row r="3902" spans="1:34" s="1" customFormat="1">
      <c r="A3902" s="96"/>
      <c r="B3902" s="96"/>
      <c r="C3902" s="470"/>
      <c r="D3902" s="96"/>
      <c r="E3902" s="96"/>
      <c r="F3902" s="96"/>
      <c r="G3902" s="96"/>
      <c r="H3902" s="96"/>
      <c r="I3902" s="16"/>
      <c r="J3902" s="16"/>
      <c r="K3902" s="32"/>
      <c r="L3902" s="16"/>
      <c r="M3902" s="16"/>
      <c r="N3902" s="16"/>
      <c r="AA3902" s="20"/>
      <c r="AB3902" s="20"/>
      <c r="AC3902" s="20"/>
      <c r="AD3902" s="20"/>
      <c r="AE3902" s="20"/>
      <c r="AF3902" s="20"/>
      <c r="AG3902" s="20"/>
      <c r="AH3902" s="20"/>
    </row>
    <row r="3903" spans="1:34" s="1" customFormat="1">
      <c r="A3903" s="96"/>
      <c r="B3903" s="96"/>
      <c r="C3903" s="470"/>
      <c r="D3903" s="96"/>
      <c r="E3903" s="96"/>
      <c r="F3903" s="96"/>
      <c r="G3903" s="96"/>
      <c r="H3903" s="96"/>
      <c r="I3903" s="16"/>
      <c r="J3903" s="16"/>
      <c r="K3903" s="32"/>
      <c r="L3903" s="16"/>
      <c r="M3903" s="16"/>
      <c r="N3903" s="16"/>
      <c r="AA3903" s="20"/>
      <c r="AB3903" s="20"/>
      <c r="AC3903" s="20"/>
      <c r="AD3903" s="20"/>
      <c r="AE3903" s="20"/>
      <c r="AF3903" s="20"/>
      <c r="AG3903" s="20"/>
      <c r="AH3903" s="20"/>
    </row>
    <row r="3904" spans="1:34" s="1" customFormat="1">
      <c r="A3904" s="96"/>
      <c r="B3904" s="96"/>
      <c r="C3904" s="470"/>
      <c r="D3904" s="96"/>
      <c r="E3904" s="96"/>
      <c r="F3904" s="96"/>
      <c r="G3904" s="96"/>
      <c r="H3904" s="96"/>
      <c r="I3904" s="16"/>
      <c r="J3904" s="16"/>
      <c r="K3904" s="32"/>
      <c r="L3904" s="16"/>
      <c r="M3904" s="16"/>
      <c r="N3904" s="16"/>
      <c r="AA3904" s="20"/>
      <c r="AB3904" s="20"/>
      <c r="AC3904" s="20"/>
      <c r="AD3904" s="20"/>
      <c r="AE3904" s="20"/>
      <c r="AF3904" s="20"/>
      <c r="AG3904" s="20"/>
      <c r="AH3904" s="20"/>
    </row>
    <row r="3905" spans="1:34" s="1" customFormat="1">
      <c r="A3905" s="96"/>
      <c r="B3905" s="96"/>
      <c r="C3905" s="470"/>
      <c r="D3905" s="96"/>
      <c r="E3905" s="96"/>
      <c r="F3905" s="96"/>
      <c r="G3905" s="96"/>
      <c r="H3905" s="96"/>
      <c r="I3905" s="16"/>
      <c r="J3905" s="16"/>
      <c r="K3905" s="32"/>
      <c r="L3905" s="16"/>
      <c r="M3905" s="16"/>
      <c r="N3905" s="16"/>
      <c r="AA3905" s="20"/>
      <c r="AB3905" s="20"/>
      <c r="AC3905" s="20"/>
      <c r="AD3905" s="20"/>
      <c r="AE3905" s="20"/>
      <c r="AF3905" s="20"/>
      <c r="AG3905" s="20"/>
      <c r="AH3905" s="20"/>
    </row>
    <row r="3906" spans="1:34" s="1" customFormat="1">
      <c r="A3906" s="96"/>
      <c r="B3906" s="96"/>
      <c r="C3906" s="470"/>
      <c r="D3906" s="96"/>
      <c r="E3906" s="96"/>
      <c r="F3906" s="96"/>
      <c r="G3906" s="96"/>
      <c r="H3906" s="96"/>
      <c r="I3906" s="16"/>
      <c r="J3906" s="16"/>
      <c r="K3906" s="32"/>
      <c r="L3906" s="16"/>
      <c r="M3906" s="16"/>
      <c r="N3906" s="16"/>
      <c r="AA3906" s="20"/>
      <c r="AB3906" s="20"/>
      <c r="AC3906" s="20"/>
      <c r="AD3906" s="20"/>
      <c r="AE3906" s="20"/>
      <c r="AF3906" s="20"/>
      <c r="AG3906" s="20"/>
      <c r="AH3906" s="20"/>
    </row>
    <row r="3907" spans="1:34" s="1" customFormat="1">
      <c r="A3907" s="96"/>
      <c r="B3907" s="96"/>
      <c r="C3907" s="470"/>
      <c r="D3907" s="96"/>
      <c r="E3907" s="96"/>
      <c r="F3907" s="96"/>
      <c r="G3907" s="96"/>
      <c r="H3907" s="96"/>
      <c r="I3907" s="16"/>
      <c r="J3907" s="16"/>
      <c r="K3907" s="32"/>
      <c r="L3907" s="16"/>
      <c r="M3907" s="16"/>
      <c r="N3907" s="16"/>
      <c r="AA3907" s="20"/>
      <c r="AB3907" s="20"/>
      <c r="AC3907" s="20"/>
      <c r="AD3907" s="20"/>
      <c r="AE3907" s="20"/>
      <c r="AF3907" s="20"/>
      <c r="AG3907" s="20"/>
      <c r="AH3907" s="20"/>
    </row>
    <row r="3908" spans="1:34" s="1" customFormat="1">
      <c r="A3908" s="96"/>
      <c r="B3908" s="96"/>
      <c r="C3908" s="470"/>
      <c r="D3908" s="96"/>
      <c r="E3908" s="96"/>
      <c r="F3908" s="96"/>
      <c r="G3908" s="96"/>
      <c r="H3908" s="96"/>
      <c r="I3908" s="16"/>
      <c r="J3908" s="16"/>
      <c r="K3908" s="32"/>
      <c r="L3908" s="16"/>
      <c r="M3908" s="16"/>
      <c r="N3908" s="16"/>
      <c r="AA3908" s="20"/>
      <c r="AB3908" s="20"/>
      <c r="AC3908" s="20"/>
      <c r="AD3908" s="20"/>
      <c r="AE3908" s="20"/>
      <c r="AF3908" s="20"/>
      <c r="AG3908" s="20"/>
      <c r="AH3908" s="20"/>
    </row>
    <row r="3909" spans="1:34" s="1" customFormat="1">
      <c r="A3909" s="96"/>
      <c r="B3909" s="96"/>
      <c r="C3909" s="470"/>
      <c r="D3909" s="96"/>
      <c r="E3909" s="96"/>
      <c r="F3909" s="96"/>
      <c r="G3909" s="96"/>
      <c r="H3909" s="96"/>
      <c r="I3909" s="16"/>
      <c r="J3909" s="16"/>
      <c r="K3909" s="32"/>
      <c r="L3909" s="16"/>
      <c r="M3909" s="16"/>
      <c r="N3909" s="16"/>
      <c r="AA3909" s="20"/>
      <c r="AB3909" s="20"/>
      <c r="AC3909" s="20"/>
      <c r="AD3909" s="20"/>
      <c r="AE3909" s="20"/>
      <c r="AF3909" s="20"/>
      <c r="AG3909" s="20"/>
      <c r="AH3909" s="20"/>
    </row>
    <row r="3910" spans="1:34" s="1" customFormat="1">
      <c r="A3910" s="96"/>
      <c r="B3910" s="96"/>
      <c r="C3910" s="470"/>
      <c r="D3910" s="96"/>
      <c r="E3910" s="96"/>
      <c r="F3910" s="96"/>
      <c r="G3910" s="96"/>
      <c r="H3910" s="96"/>
      <c r="I3910" s="16"/>
      <c r="J3910" s="16"/>
      <c r="K3910" s="32"/>
      <c r="L3910" s="16"/>
      <c r="M3910" s="16"/>
      <c r="N3910" s="16"/>
      <c r="AA3910" s="20"/>
      <c r="AB3910" s="20"/>
      <c r="AC3910" s="20"/>
      <c r="AD3910" s="20"/>
      <c r="AE3910" s="20"/>
      <c r="AF3910" s="20"/>
      <c r="AG3910" s="20"/>
      <c r="AH3910" s="20"/>
    </row>
    <row r="3911" spans="1:34" s="1" customFormat="1">
      <c r="A3911" s="96"/>
      <c r="B3911" s="96"/>
      <c r="C3911" s="470"/>
      <c r="D3911" s="96"/>
      <c r="E3911" s="96"/>
      <c r="F3911" s="96"/>
      <c r="G3911" s="96"/>
      <c r="H3911" s="96"/>
      <c r="I3911" s="16"/>
      <c r="J3911" s="16"/>
      <c r="K3911" s="32"/>
      <c r="L3911" s="16"/>
      <c r="M3911" s="16"/>
      <c r="N3911" s="16"/>
      <c r="AA3911" s="20"/>
      <c r="AB3911" s="20"/>
      <c r="AC3911" s="20"/>
      <c r="AD3911" s="20"/>
      <c r="AE3911" s="20"/>
      <c r="AF3911" s="20"/>
      <c r="AG3911" s="20"/>
      <c r="AH3911" s="20"/>
    </row>
    <row r="3912" spans="1:34" s="1" customFormat="1">
      <c r="A3912" s="96"/>
      <c r="B3912" s="96"/>
      <c r="C3912" s="470"/>
      <c r="D3912" s="96"/>
      <c r="E3912" s="96"/>
      <c r="F3912" s="96"/>
      <c r="G3912" s="96"/>
      <c r="H3912" s="96"/>
      <c r="I3912" s="16"/>
      <c r="J3912" s="16"/>
      <c r="K3912" s="32"/>
      <c r="L3912" s="16"/>
      <c r="M3912" s="16"/>
      <c r="N3912" s="16"/>
      <c r="AA3912" s="20"/>
      <c r="AB3912" s="20"/>
      <c r="AC3912" s="20"/>
      <c r="AD3912" s="20"/>
      <c r="AE3912" s="20"/>
      <c r="AF3912" s="20"/>
      <c r="AG3912" s="20"/>
      <c r="AH3912" s="20"/>
    </row>
    <row r="3913" spans="1:34" s="1" customFormat="1">
      <c r="A3913" s="96"/>
      <c r="B3913" s="96"/>
      <c r="C3913" s="470"/>
      <c r="D3913" s="96"/>
      <c r="E3913" s="96"/>
      <c r="F3913" s="96"/>
      <c r="G3913" s="96"/>
      <c r="H3913" s="96"/>
      <c r="I3913" s="16"/>
      <c r="J3913" s="16"/>
      <c r="K3913" s="32"/>
      <c r="L3913" s="16"/>
      <c r="M3913" s="16"/>
      <c r="N3913" s="16"/>
      <c r="AA3913" s="20"/>
      <c r="AB3913" s="20"/>
      <c r="AC3913" s="20"/>
      <c r="AD3913" s="20"/>
      <c r="AE3913" s="20"/>
      <c r="AF3913" s="20"/>
      <c r="AG3913" s="20"/>
      <c r="AH3913" s="20"/>
    </row>
    <row r="3914" spans="1:34" s="1" customFormat="1">
      <c r="A3914" s="96"/>
      <c r="B3914" s="96"/>
      <c r="C3914" s="470"/>
      <c r="D3914" s="96"/>
      <c r="E3914" s="96"/>
      <c r="F3914" s="96"/>
      <c r="G3914" s="96"/>
      <c r="H3914" s="96"/>
      <c r="I3914" s="16"/>
      <c r="J3914" s="16"/>
      <c r="K3914" s="32"/>
      <c r="L3914" s="16"/>
      <c r="M3914" s="16"/>
      <c r="N3914" s="16"/>
      <c r="AA3914" s="20"/>
      <c r="AB3914" s="20"/>
      <c r="AC3914" s="20"/>
      <c r="AD3914" s="20"/>
      <c r="AE3914" s="20"/>
      <c r="AF3914" s="20"/>
      <c r="AG3914" s="20"/>
      <c r="AH3914" s="20"/>
    </row>
    <row r="3915" spans="1:34" s="1" customFormat="1">
      <c r="A3915" s="96"/>
      <c r="B3915" s="96"/>
      <c r="C3915" s="470"/>
      <c r="D3915" s="96"/>
      <c r="E3915" s="96"/>
      <c r="F3915" s="96"/>
      <c r="G3915" s="96"/>
      <c r="H3915" s="96"/>
      <c r="I3915" s="16"/>
      <c r="J3915" s="16"/>
      <c r="K3915" s="32"/>
      <c r="L3915" s="16"/>
      <c r="M3915" s="16"/>
      <c r="N3915" s="16"/>
      <c r="AA3915" s="20"/>
      <c r="AB3915" s="20"/>
      <c r="AC3915" s="20"/>
      <c r="AD3915" s="20"/>
      <c r="AE3915" s="20"/>
      <c r="AF3915" s="20"/>
      <c r="AG3915" s="20"/>
      <c r="AH3915" s="20"/>
    </row>
    <row r="3916" spans="1:34" s="1" customFormat="1">
      <c r="A3916" s="96"/>
      <c r="B3916" s="96"/>
      <c r="C3916" s="470"/>
      <c r="D3916" s="96"/>
      <c r="E3916" s="96"/>
      <c r="F3916" s="96"/>
      <c r="G3916" s="96"/>
      <c r="H3916" s="96"/>
      <c r="I3916" s="16"/>
      <c r="J3916" s="16"/>
      <c r="K3916" s="32"/>
      <c r="L3916" s="16"/>
      <c r="M3916" s="16"/>
      <c r="N3916" s="16"/>
      <c r="AA3916" s="20"/>
      <c r="AB3916" s="20"/>
      <c r="AC3916" s="20"/>
      <c r="AD3916" s="20"/>
      <c r="AE3916" s="20"/>
      <c r="AF3916" s="20"/>
      <c r="AG3916" s="20"/>
      <c r="AH3916" s="20"/>
    </row>
    <row r="3917" spans="1:34" s="1" customFormat="1">
      <c r="A3917" s="96"/>
      <c r="B3917" s="96"/>
      <c r="C3917" s="470"/>
      <c r="D3917" s="96"/>
      <c r="E3917" s="96"/>
      <c r="F3917" s="96"/>
      <c r="G3917" s="96"/>
      <c r="H3917" s="96"/>
      <c r="I3917" s="16"/>
      <c r="J3917" s="16"/>
      <c r="K3917" s="32"/>
      <c r="L3917" s="16"/>
      <c r="M3917" s="16"/>
      <c r="N3917" s="16"/>
      <c r="AA3917" s="20"/>
      <c r="AB3917" s="20"/>
      <c r="AC3917" s="20"/>
      <c r="AD3917" s="20"/>
      <c r="AE3917" s="20"/>
      <c r="AF3917" s="20"/>
      <c r="AG3917" s="20"/>
      <c r="AH3917" s="20"/>
    </row>
    <row r="3918" spans="1:34" s="1" customFormat="1">
      <c r="A3918" s="96"/>
      <c r="B3918" s="96"/>
      <c r="C3918" s="470"/>
      <c r="D3918" s="96"/>
      <c r="E3918" s="96"/>
      <c r="F3918" s="96"/>
      <c r="G3918" s="96"/>
      <c r="H3918" s="96"/>
      <c r="I3918" s="16"/>
      <c r="J3918" s="16"/>
      <c r="K3918" s="32"/>
      <c r="L3918" s="16"/>
      <c r="M3918" s="16"/>
      <c r="N3918" s="16"/>
      <c r="AA3918" s="20"/>
      <c r="AB3918" s="20"/>
      <c r="AC3918" s="20"/>
      <c r="AD3918" s="20"/>
      <c r="AE3918" s="20"/>
      <c r="AF3918" s="20"/>
      <c r="AG3918" s="20"/>
      <c r="AH3918" s="20"/>
    </row>
    <row r="3919" spans="1:34" s="1" customFormat="1">
      <c r="A3919" s="96"/>
      <c r="B3919" s="96"/>
      <c r="C3919" s="470"/>
      <c r="D3919" s="96"/>
      <c r="E3919" s="96"/>
      <c r="F3919" s="96"/>
      <c r="G3919" s="96"/>
      <c r="H3919" s="96"/>
      <c r="I3919" s="16"/>
      <c r="J3919" s="16"/>
      <c r="K3919" s="32"/>
      <c r="L3919" s="16"/>
      <c r="M3919" s="16"/>
      <c r="N3919" s="16"/>
      <c r="AA3919" s="20"/>
      <c r="AB3919" s="20"/>
      <c r="AC3919" s="20"/>
      <c r="AD3919" s="20"/>
      <c r="AE3919" s="20"/>
      <c r="AF3919" s="20"/>
      <c r="AG3919" s="20"/>
      <c r="AH3919" s="20"/>
    </row>
    <row r="3920" spans="1:34" s="1" customFormat="1">
      <c r="A3920" s="96"/>
      <c r="B3920" s="96"/>
      <c r="C3920" s="470"/>
      <c r="D3920" s="96"/>
      <c r="E3920" s="96"/>
      <c r="F3920" s="96"/>
      <c r="G3920" s="96"/>
      <c r="H3920" s="96"/>
      <c r="I3920" s="16"/>
      <c r="J3920" s="16"/>
      <c r="K3920" s="32"/>
      <c r="L3920" s="16"/>
      <c r="M3920" s="16"/>
      <c r="N3920" s="16"/>
      <c r="AA3920" s="20"/>
      <c r="AB3920" s="20"/>
      <c r="AC3920" s="20"/>
      <c r="AD3920" s="20"/>
      <c r="AE3920" s="20"/>
      <c r="AF3920" s="20"/>
      <c r="AG3920" s="20"/>
      <c r="AH3920" s="20"/>
    </row>
    <row r="3921" spans="1:34" s="1" customFormat="1">
      <c r="A3921" s="96"/>
      <c r="B3921" s="96"/>
      <c r="C3921" s="470"/>
      <c r="D3921" s="96"/>
      <c r="E3921" s="96"/>
      <c r="F3921" s="96"/>
      <c r="G3921" s="96"/>
      <c r="H3921" s="96"/>
      <c r="I3921" s="16"/>
      <c r="J3921" s="16"/>
      <c r="K3921" s="32"/>
      <c r="L3921" s="16"/>
      <c r="M3921" s="16"/>
      <c r="N3921" s="16"/>
      <c r="AA3921" s="20"/>
      <c r="AB3921" s="20"/>
      <c r="AC3921" s="20"/>
      <c r="AD3921" s="20"/>
      <c r="AE3921" s="20"/>
      <c r="AF3921" s="20"/>
      <c r="AG3921" s="20"/>
      <c r="AH3921" s="20"/>
    </row>
    <row r="3922" spans="1:34" s="1" customFormat="1">
      <c r="A3922" s="96"/>
      <c r="B3922" s="96"/>
      <c r="C3922" s="470"/>
      <c r="D3922" s="96"/>
      <c r="E3922" s="96"/>
      <c r="F3922" s="96"/>
      <c r="G3922" s="96"/>
      <c r="H3922" s="96"/>
      <c r="I3922" s="16"/>
      <c r="J3922" s="16"/>
      <c r="K3922" s="32"/>
      <c r="L3922" s="16"/>
      <c r="M3922" s="16"/>
      <c r="N3922" s="16"/>
      <c r="AA3922" s="20"/>
      <c r="AB3922" s="20"/>
      <c r="AC3922" s="20"/>
      <c r="AD3922" s="20"/>
      <c r="AE3922" s="20"/>
      <c r="AF3922" s="20"/>
      <c r="AG3922" s="20"/>
      <c r="AH3922" s="20"/>
    </row>
    <row r="3923" spans="1:34" s="1" customFormat="1">
      <c r="A3923" s="96"/>
      <c r="B3923" s="96"/>
      <c r="C3923" s="470"/>
      <c r="D3923" s="96"/>
      <c r="E3923" s="96"/>
      <c r="F3923" s="96"/>
      <c r="G3923" s="96"/>
      <c r="H3923" s="96"/>
      <c r="I3923" s="16"/>
      <c r="J3923" s="16"/>
      <c r="K3923" s="32"/>
      <c r="L3923" s="16"/>
      <c r="M3923" s="16"/>
      <c r="N3923" s="16"/>
      <c r="AA3923" s="20"/>
      <c r="AB3923" s="20"/>
      <c r="AC3923" s="20"/>
      <c r="AD3923" s="20"/>
      <c r="AE3923" s="20"/>
      <c r="AF3923" s="20"/>
      <c r="AG3923" s="20"/>
      <c r="AH3923" s="20"/>
    </row>
    <row r="3924" spans="1:34" s="1" customFormat="1">
      <c r="A3924" s="96"/>
      <c r="B3924" s="96"/>
      <c r="C3924" s="470"/>
      <c r="D3924" s="96"/>
      <c r="E3924" s="96"/>
      <c r="F3924" s="96"/>
      <c r="G3924" s="96"/>
      <c r="H3924" s="96"/>
      <c r="I3924" s="16"/>
      <c r="J3924" s="16"/>
      <c r="K3924" s="32"/>
      <c r="L3924" s="16"/>
      <c r="M3924" s="16"/>
      <c r="N3924" s="16"/>
      <c r="AA3924" s="20"/>
      <c r="AB3924" s="20"/>
      <c r="AC3924" s="20"/>
      <c r="AD3924" s="20"/>
      <c r="AE3924" s="20"/>
      <c r="AF3924" s="20"/>
      <c r="AG3924" s="20"/>
      <c r="AH3924" s="20"/>
    </row>
    <row r="3925" spans="1:34" s="1" customFormat="1">
      <c r="A3925" s="96"/>
      <c r="B3925" s="96"/>
      <c r="C3925" s="470"/>
      <c r="D3925" s="96"/>
      <c r="E3925" s="96"/>
      <c r="F3925" s="96"/>
      <c r="G3925" s="96"/>
      <c r="H3925" s="96"/>
      <c r="I3925" s="16"/>
      <c r="J3925" s="16"/>
      <c r="K3925" s="32"/>
      <c r="L3925" s="16"/>
      <c r="M3925" s="16"/>
      <c r="N3925" s="16"/>
      <c r="AA3925" s="20"/>
      <c r="AB3925" s="20"/>
      <c r="AC3925" s="20"/>
      <c r="AD3925" s="20"/>
      <c r="AE3925" s="20"/>
      <c r="AF3925" s="20"/>
      <c r="AG3925" s="20"/>
      <c r="AH3925" s="20"/>
    </row>
    <row r="3926" spans="1:34" s="1" customFormat="1">
      <c r="A3926" s="96"/>
      <c r="B3926" s="96"/>
      <c r="C3926" s="470"/>
      <c r="D3926" s="96"/>
      <c r="E3926" s="96"/>
      <c r="F3926" s="96"/>
      <c r="G3926" s="96"/>
      <c r="H3926" s="96"/>
      <c r="I3926" s="16"/>
      <c r="J3926" s="16"/>
      <c r="K3926" s="32"/>
      <c r="L3926" s="16"/>
      <c r="M3926" s="16"/>
      <c r="N3926" s="16"/>
      <c r="AA3926" s="20"/>
      <c r="AB3926" s="20"/>
      <c r="AC3926" s="20"/>
      <c r="AD3926" s="20"/>
      <c r="AE3926" s="20"/>
      <c r="AF3926" s="20"/>
      <c r="AG3926" s="20"/>
      <c r="AH3926" s="20"/>
    </row>
    <row r="3927" spans="1:34" s="1" customFormat="1">
      <c r="A3927" s="96"/>
      <c r="B3927" s="96"/>
      <c r="C3927" s="470"/>
      <c r="D3927" s="96"/>
      <c r="E3927" s="96"/>
      <c r="F3927" s="96"/>
      <c r="G3927" s="96"/>
      <c r="H3927" s="96"/>
      <c r="I3927" s="16"/>
      <c r="J3927" s="16"/>
      <c r="K3927" s="32"/>
      <c r="L3927" s="16"/>
      <c r="M3927" s="16"/>
      <c r="N3927" s="16"/>
      <c r="AA3927" s="20"/>
      <c r="AB3927" s="20"/>
      <c r="AC3927" s="20"/>
      <c r="AD3927" s="20"/>
      <c r="AE3927" s="20"/>
      <c r="AF3927" s="20"/>
      <c r="AG3927" s="20"/>
      <c r="AH3927" s="20"/>
    </row>
    <row r="3928" spans="1:34" s="1" customFormat="1">
      <c r="A3928" s="96"/>
      <c r="B3928" s="96"/>
      <c r="C3928" s="470"/>
      <c r="D3928" s="96"/>
      <c r="E3928" s="96"/>
      <c r="F3928" s="96"/>
      <c r="G3928" s="96"/>
      <c r="H3928" s="96"/>
      <c r="I3928" s="16"/>
      <c r="J3928" s="16"/>
      <c r="K3928" s="32"/>
      <c r="L3928" s="16"/>
      <c r="M3928" s="16"/>
      <c r="N3928" s="16"/>
      <c r="AA3928" s="20"/>
      <c r="AB3928" s="20"/>
      <c r="AC3928" s="20"/>
      <c r="AD3928" s="20"/>
      <c r="AE3928" s="20"/>
      <c r="AF3928" s="20"/>
      <c r="AG3928" s="20"/>
      <c r="AH3928" s="20"/>
    </row>
    <row r="3929" spans="1:34" s="1" customFormat="1">
      <c r="A3929" s="96"/>
      <c r="B3929" s="96"/>
      <c r="C3929" s="470"/>
      <c r="D3929" s="96"/>
      <c r="E3929" s="96"/>
      <c r="F3929" s="96"/>
      <c r="G3929" s="96"/>
      <c r="H3929" s="96"/>
      <c r="I3929" s="16"/>
      <c r="J3929" s="16"/>
      <c r="K3929" s="32"/>
      <c r="L3929" s="16"/>
      <c r="M3929" s="16"/>
      <c r="N3929" s="16"/>
      <c r="AA3929" s="20"/>
      <c r="AB3929" s="20"/>
      <c r="AC3929" s="20"/>
      <c r="AD3929" s="20"/>
      <c r="AE3929" s="20"/>
      <c r="AF3929" s="20"/>
      <c r="AG3929" s="20"/>
      <c r="AH3929" s="20"/>
    </row>
    <row r="3930" spans="1:34" s="1" customFormat="1">
      <c r="A3930" s="96"/>
      <c r="B3930" s="96"/>
      <c r="C3930" s="470"/>
      <c r="D3930" s="96"/>
      <c r="E3930" s="96"/>
      <c r="F3930" s="96"/>
      <c r="G3930" s="96"/>
      <c r="H3930" s="96"/>
      <c r="I3930" s="16"/>
      <c r="J3930" s="16"/>
      <c r="K3930" s="32"/>
      <c r="L3930" s="16"/>
      <c r="M3930" s="16"/>
      <c r="N3930" s="16"/>
      <c r="AA3930" s="20"/>
      <c r="AB3930" s="20"/>
      <c r="AC3930" s="20"/>
      <c r="AD3930" s="20"/>
      <c r="AE3930" s="20"/>
      <c r="AF3930" s="20"/>
      <c r="AG3930" s="20"/>
      <c r="AH3930" s="20"/>
    </row>
    <row r="3931" spans="1:34" s="1" customFormat="1">
      <c r="A3931" s="96"/>
      <c r="B3931" s="96"/>
      <c r="C3931" s="470"/>
      <c r="D3931" s="96"/>
      <c r="E3931" s="96"/>
      <c r="F3931" s="96"/>
      <c r="G3931" s="96"/>
      <c r="H3931" s="96"/>
      <c r="I3931" s="16"/>
      <c r="J3931" s="16"/>
      <c r="K3931" s="32"/>
      <c r="L3931" s="16"/>
      <c r="M3931" s="16"/>
      <c r="N3931" s="16"/>
      <c r="AA3931" s="20"/>
      <c r="AB3931" s="20"/>
      <c r="AC3931" s="20"/>
      <c r="AD3931" s="20"/>
      <c r="AE3931" s="20"/>
      <c r="AF3931" s="20"/>
      <c r="AG3931" s="20"/>
      <c r="AH3931" s="20"/>
    </row>
    <row r="3932" spans="1:34" s="1" customFormat="1">
      <c r="A3932" s="96"/>
      <c r="B3932" s="96"/>
      <c r="C3932" s="470"/>
      <c r="D3932" s="96"/>
      <c r="E3932" s="96"/>
      <c r="F3932" s="96"/>
      <c r="G3932" s="96"/>
      <c r="H3932" s="96"/>
      <c r="I3932" s="16"/>
      <c r="J3932" s="16"/>
      <c r="K3932" s="32"/>
      <c r="L3932" s="16"/>
      <c r="M3932" s="16"/>
      <c r="N3932" s="16"/>
      <c r="AA3932" s="20"/>
      <c r="AB3932" s="20"/>
      <c r="AC3932" s="20"/>
      <c r="AD3932" s="20"/>
      <c r="AE3932" s="20"/>
      <c r="AF3932" s="20"/>
      <c r="AG3932" s="20"/>
      <c r="AH3932" s="20"/>
    </row>
    <row r="3933" spans="1:34" s="1" customFormat="1">
      <c r="A3933" s="96"/>
      <c r="B3933" s="96"/>
      <c r="C3933" s="470"/>
      <c r="D3933" s="96"/>
      <c r="E3933" s="96"/>
      <c r="F3933" s="96"/>
      <c r="G3933" s="96"/>
      <c r="H3933" s="96"/>
      <c r="I3933" s="16"/>
      <c r="J3933" s="16"/>
      <c r="K3933" s="32"/>
      <c r="L3933" s="16"/>
      <c r="M3933" s="16"/>
      <c r="N3933" s="16"/>
      <c r="AA3933" s="20"/>
      <c r="AB3933" s="20"/>
      <c r="AC3933" s="20"/>
      <c r="AD3933" s="20"/>
      <c r="AE3933" s="20"/>
      <c r="AF3933" s="20"/>
      <c r="AG3933" s="20"/>
      <c r="AH3933" s="20"/>
    </row>
    <row r="3934" spans="1:34" s="1" customFormat="1">
      <c r="A3934" s="96"/>
      <c r="B3934" s="96"/>
      <c r="C3934" s="470"/>
      <c r="D3934" s="96"/>
      <c r="E3934" s="96"/>
      <c r="F3934" s="96"/>
      <c r="G3934" s="96"/>
      <c r="H3934" s="96"/>
      <c r="I3934" s="16"/>
      <c r="J3934" s="16"/>
      <c r="K3934" s="32"/>
      <c r="L3934" s="16"/>
      <c r="M3934" s="16"/>
      <c r="N3934" s="16"/>
      <c r="AA3934" s="20"/>
      <c r="AB3934" s="20"/>
      <c r="AC3934" s="20"/>
      <c r="AD3934" s="20"/>
      <c r="AE3934" s="20"/>
      <c r="AF3934" s="20"/>
      <c r="AG3934" s="20"/>
      <c r="AH3934" s="20"/>
    </row>
    <row r="3935" spans="1:34" s="1" customFormat="1">
      <c r="A3935" s="96"/>
      <c r="B3935" s="96"/>
      <c r="C3935" s="470"/>
      <c r="D3935" s="96"/>
      <c r="E3935" s="96"/>
      <c r="F3935" s="96"/>
      <c r="G3935" s="96"/>
      <c r="H3935" s="96"/>
      <c r="I3935" s="16"/>
      <c r="J3935" s="16"/>
      <c r="K3935" s="32"/>
      <c r="L3935" s="16"/>
      <c r="M3935" s="16"/>
      <c r="N3935" s="16"/>
      <c r="AA3935" s="20"/>
      <c r="AB3935" s="20"/>
      <c r="AC3935" s="20"/>
      <c r="AD3935" s="20"/>
      <c r="AE3935" s="20"/>
      <c r="AF3935" s="20"/>
      <c r="AG3935" s="20"/>
      <c r="AH3935" s="20"/>
    </row>
    <row r="3936" spans="1:34" s="1" customFormat="1">
      <c r="A3936" s="96"/>
      <c r="B3936" s="96"/>
      <c r="C3936" s="470"/>
      <c r="D3936" s="96"/>
      <c r="E3936" s="96"/>
      <c r="F3936" s="96"/>
      <c r="G3936" s="96"/>
      <c r="H3936" s="96"/>
      <c r="I3936" s="16"/>
      <c r="J3936" s="16"/>
      <c r="K3936" s="32"/>
      <c r="L3936" s="16"/>
      <c r="M3936" s="16"/>
      <c r="N3936" s="16"/>
      <c r="AA3936" s="20"/>
      <c r="AB3936" s="20"/>
      <c r="AC3936" s="20"/>
      <c r="AD3936" s="20"/>
      <c r="AE3936" s="20"/>
      <c r="AF3936" s="20"/>
      <c r="AG3936" s="20"/>
      <c r="AH3936" s="20"/>
    </row>
    <row r="3937" spans="1:34" s="1" customFormat="1">
      <c r="A3937" s="96"/>
      <c r="B3937" s="96"/>
      <c r="C3937" s="470"/>
      <c r="D3937" s="96"/>
      <c r="E3937" s="96"/>
      <c r="F3937" s="96"/>
      <c r="G3937" s="96"/>
      <c r="H3937" s="96"/>
      <c r="I3937" s="16"/>
      <c r="J3937" s="16"/>
      <c r="K3937" s="32"/>
      <c r="L3937" s="16"/>
      <c r="M3937" s="16"/>
      <c r="N3937" s="16"/>
      <c r="AA3937" s="20"/>
      <c r="AB3937" s="20"/>
      <c r="AC3937" s="20"/>
      <c r="AD3937" s="20"/>
      <c r="AE3937" s="20"/>
      <c r="AF3937" s="20"/>
      <c r="AG3937" s="20"/>
      <c r="AH3937" s="20"/>
    </row>
    <row r="3938" spans="1:34" s="1" customFormat="1">
      <c r="A3938" s="96"/>
      <c r="B3938" s="96"/>
      <c r="C3938" s="470"/>
      <c r="D3938" s="96"/>
      <c r="E3938" s="96"/>
      <c r="F3938" s="96"/>
      <c r="G3938" s="96"/>
      <c r="H3938" s="96"/>
      <c r="I3938" s="16"/>
      <c r="J3938" s="16"/>
      <c r="K3938" s="32"/>
      <c r="L3938" s="16"/>
      <c r="M3938" s="16"/>
      <c r="N3938" s="16"/>
      <c r="AA3938" s="20"/>
      <c r="AB3938" s="20"/>
      <c r="AC3938" s="20"/>
      <c r="AD3938" s="20"/>
      <c r="AE3938" s="20"/>
      <c r="AF3938" s="20"/>
      <c r="AG3938" s="20"/>
      <c r="AH3938" s="20"/>
    </row>
    <row r="3939" spans="1:34" s="1" customFormat="1">
      <c r="A3939" s="96"/>
      <c r="B3939" s="96"/>
      <c r="C3939" s="470"/>
      <c r="D3939" s="96"/>
      <c r="E3939" s="96"/>
      <c r="F3939" s="96"/>
      <c r="G3939" s="96"/>
      <c r="H3939" s="96"/>
      <c r="I3939" s="16"/>
      <c r="J3939" s="16"/>
      <c r="K3939" s="32"/>
      <c r="L3939" s="16"/>
      <c r="M3939" s="16"/>
      <c r="N3939" s="16"/>
      <c r="AA3939" s="20"/>
      <c r="AB3939" s="20"/>
      <c r="AC3939" s="20"/>
      <c r="AD3939" s="20"/>
      <c r="AE3939" s="20"/>
      <c r="AF3939" s="20"/>
      <c r="AG3939" s="20"/>
      <c r="AH3939" s="20"/>
    </row>
    <row r="3940" spans="1:34" s="1" customFormat="1">
      <c r="A3940" s="96"/>
      <c r="B3940" s="96"/>
      <c r="C3940" s="470"/>
      <c r="D3940" s="96"/>
      <c r="E3940" s="96"/>
      <c r="F3940" s="96"/>
      <c r="G3940" s="96"/>
      <c r="H3940" s="96"/>
      <c r="I3940" s="16"/>
      <c r="J3940" s="16"/>
      <c r="K3940" s="32"/>
      <c r="L3940" s="16"/>
      <c r="M3940" s="16"/>
      <c r="N3940" s="16"/>
      <c r="AA3940" s="20"/>
      <c r="AB3940" s="20"/>
      <c r="AC3940" s="20"/>
      <c r="AD3940" s="20"/>
      <c r="AE3940" s="20"/>
      <c r="AF3940" s="20"/>
      <c r="AG3940" s="20"/>
      <c r="AH3940" s="20"/>
    </row>
    <row r="3941" spans="1:34" s="1" customFormat="1">
      <c r="A3941" s="96"/>
      <c r="B3941" s="96"/>
      <c r="C3941" s="470"/>
      <c r="D3941" s="96"/>
      <c r="E3941" s="96"/>
      <c r="F3941" s="96"/>
      <c r="G3941" s="96"/>
      <c r="H3941" s="96"/>
      <c r="I3941" s="16"/>
      <c r="J3941" s="16"/>
      <c r="K3941" s="32"/>
      <c r="L3941" s="16"/>
      <c r="M3941" s="16"/>
      <c r="N3941" s="16"/>
      <c r="AA3941" s="20"/>
      <c r="AB3941" s="20"/>
      <c r="AC3941" s="20"/>
      <c r="AD3941" s="20"/>
      <c r="AE3941" s="20"/>
      <c r="AF3941" s="20"/>
      <c r="AG3941" s="20"/>
      <c r="AH3941" s="20"/>
    </row>
    <row r="3942" spans="1:34" s="1" customFormat="1">
      <c r="A3942" s="96"/>
      <c r="B3942" s="96"/>
      <c r="C3942" s="470"/>
      <c r="D3942" s="96"/>
      <c r="E3942" s="96"/>
      <c r="F3942" s="96"/>
      <c r="G3942" s="96"/>
      <c r="H3942" s="96"/>
      <c r="I3942" s="16"/>
      <c r="J3942" s="16"/>
      <c r="K3942" s="32"/>
      <c r="L3942" s="16"/>
      <c r="M3942" s="16"/>
      <c r="N3942" s="16"/>
      <c r="AA3942" s="20"/>
      <c r="AB3942" s="20"/>
      <c r="AC3942" s="20"/>
      <c r="AD3942" s="20"/>
      <c r="AE3942" s="20"/>
      <c r="AF3942" s="20"/>
      <c r="AG3942" s="20"/>
      <c r="AH3942" s="20"/>
    </row>
    <row r="3943" spans="1:34" s="1" customFormat="1">
      <c r="A3943" s="96"/>
      <c r="B3943" s="96"/>
      <c r="C3943" s="470"/>
      <c r="D3943" s="96"/>
      <c r="E3943" s="96"/>
      <c r="F3943" s="96"/>
      <c r="G3943" s="96"/>
      <c r="H3943" s="96"/>
      <c r="I3943" s="16"/>
      <c r="J3943" s="16"/>
      <c r="K3943" s="32"/>
      <c r="L3943" s="16"/>
      <c r="M3943" s="16"/>
      <c r="N3943" s="16"/>
      <c r="AA3943" s="20"/>
      <c r="AB3943" s="20"/>
      <c r="AC3943" s="20"/>
      <c r="AD3943" s="20"/>
      <c r="AE3943" s="20"/>
      <c r="AF3943" s="20"/>
      <c r="AG3943" s="20"/>
      <c r="AH3943" s="20"/>
    </row>
    <row r="3944" spans="1:34" s="1" customFormat="1">
      <c r="A3944" s="96"/>
      <c r="B3944" s="96"/>
      <c r="C3944" s="470"/>
      <c r="D3944" s="96"/>
      <c r="E3944" s="96"/>
      <c r="F3944" s="96"/>
      <c r="G3944" s="96"/>
      <c r="H3944" s="96"/>
      <c r="I3944" s="16"/>
      <c r="J3944" s="16"/>
      <c r="K3944" s="32"/>
      <c r="L3944" s="16"/>
      <c r="M3944" s="16"/>
      <c r="N3944" s="16"/>
      <c r="AA3944" s="20"/>
      <c r="AB3944" s="20"/>
      <c r="AC3944" s="20"/>
      <c r="AD3944" s="20"/>
      <c r="AE3944" s="20"/>
      <c r="AF3944" s="20"/>
      <c r="AG3944" s="20"/>
      <c r="AH3944" s="20"/>
    </row>
    <row r="3945" spans="1:34" s="1" customFormat="1">
      <c r="A3945" s="96"/>
      <c r="B3945" s="96"/>
      <c r="C3945" s="470"/>
      <c r="D3945" s="96"/>
      <c r="E3945" s="96"/>
      <c r="F3945" s="96"/>
      <c r="G3945" s="96"/>
      <c r="H3945" s="96"/>
      <c r="I3945" s="16"/>
      <c r="J3945" s="16"/>
      <c r="K3945" s="32"/>
      <c r="L3945" s="16"/>
      <c r="M3945" s="16"/>
      <c r="N3945" s="16"/>
      <c r="AA3945" s="20"/>
      <c r="AB3945" s="20"/>
      <c r="AC3945" s="20"/>
      <c r="AD3945" s="20"/>
      <c r="AE3945" s="20"/>
      <c r="AF3945" s="20"/>
      <c r="AG3945" s="20"/>
      <c r="AH3945" s="20"/>
    </row>
    <row r="3946" spans="1:34" s="1" customFormat="1">
      <c r="A3946" s="96"/>
      <c r="B3946" s="96"/>
      <c r="C3946" s="470"/>
      <c r="D3946" s="96"/>
      <c r="E3946" s="96"/>
      <c r="F3946" s="96"/>
      <c r="G3946" s="96"/>
      <c r="H3946" s="96"/>
      <c r="I3946" s="16"/>
      <c r="J3946" s="16"/>
      <c r="K3946" s="32"/>
      <c r="L3946" s="16"/>
      <c r="M3946" s="16"/>
      <c r="N3946" s="16"/>
      <c r="AA3946" s="20"/>
      <c r="AB3946" s="20"/>
      <c r="AC3946" s="20"/>
      <c r="AD3946" s="20"/>
      <c r="AE3946" s="20"/>
      <c r="AF3946" s="20"/>
      <c r="AG3946" s="20"/>
      <c r="AH3946" s="20"/>
    </row>
    <row r="3947" spans="1:34" s="1" customFormat="1">
      <c r="A3947" s="96"/>
      <c r="B3947" s="96"/>
      <c r="C3947" s="470"/>
      <c r="D3947" s="96"/>
      <c r="E3947" s="96"/>
      <c r="F3947" s="96"/>
      <c r="G3947" s="96"/>
      <c r="H3947" s="96"/>
      <c r="I3947" s="16"/>
      <c r="J3947" s="16"/>
      <c r="K3947" s="32"/>
      <c r="L3947" s="16"/>
      <c r="M3947" s="16"/>
      <c r="N3947" s="16"/>
      <c r="AA3947" s="20"/>
      <c r="AB3947" s="20"/>
      <c r="AC3947" s="20"/>
      <c r="AD3947" s="20"/>
      <c r="AE3947" s="20"/>
      <c r="AF3947" s="20"/>
      <c r="AG3947" s="20"/>
      <c r="AH3947" s="20"/>
    </row>
    <row r="3948" spans="1:34" s="1" customFormat="1">
      <c r="A3948" s="96"/>
      <c r="B3948" s="96"/>
      <c r="C3948" s="470"/>
      <c r="D3948" s="96"/>
      <c r="E3948" s="96"/>
      <c r="F3948" s="96"/>
      <c r="G3948" s="96"/>
      <c r="H3948" s="96"/>
      <c r="I3948" s="16"/>
      <c r="J3948" s="16"/>
      <c r="K3948" s="32"/>
      <c r="L3948" s="16"/>
      <c r="M3948" s="16"/>
      <c r="N3948" s="16"/>
      <c r="AA3948" s="20"/>
      <c r="AB3948" s="20"/>
      <c r="AC3948" s="20"/>
      <c r="AD3948" s="20"/>
      <c r="AE3948" s="20"/>
      <c r="AF3948" s="20"/>
      <c r="AG3948" s="20"/>
      <c r="AH3948" s="20"/>
    </row>
    <row r="3949" spans="1:34" s="1" customFormat="1">
      <c r="A3949" s="96"/>
      <c r="B3949" s="96"/>
      <c r="C3949" s="470"/>
      <c r="D3949" s="96"/>
      <c r="E3949" s="96"/>
      <c r="F3949" s="96"/>
      <c r="G3949" s="96"/>
      <c r="H3949" s="96"/>
      <c r="I3949" s="16"/>
      <c r="J3949" s="16"/>
      <c r="K3949" s="32"/>
      <c r="L3949" s="16"/>
      <c r="M3949" s="16"/>
      <c r="N3949" s="16"/>
      <c r="AA3949" s="20"/>
      <c r="AB3949" s="20"/>
      <c r="AC3949" s="20"/>
      <c r="AD3949" s="20"/>
      <c r="AE3949" s="20"/>
      <c r="AF3949" s="20"/>
      <c r="AG3949" s="20"/>
      <c r="AH3949" s="20"/>
    </row>
    <row r="3950" spans="1:34" s="1" customFormat="1">
      <c r="A3950" s="96"/>
      <c r="B3950" s="96"/>
      <c r="C3950" s="470"/>
      <c r="D3950" s="96"/>
      <c r="E3950" s="96"/>
      <c r="F3950" s="96"/>
      <c r="G3950" s="96"/>
      <c r="H3950" s="96"/>
      <c r="I3950" s="16"/>
      <c r="J3950" s="16"/>
      <c r="K3950" s="32"/>
      <c r="L3950" s="16"/>
      <c r="M3950" s="16"/>
      <c r="N3950" s="16"/>
      <c r="AA3950" s="20"/>
      <c r="AB3950" s="20"/>
      <c r="AC3950" s="20"/>
      <c r="AD3950" s="20"/>
      <c r="AE3950" s="20"/>
      <c r="AF3950" s="20"/>
      <c r="AG3950" s="20"/>
      <c r="AH3950" s="20"/>
    </row>
    <row r="3951" spans="1:34" s="1" customFormat="1">
      <c r="A3951" s="96"/>
      <c r="B3951" s="96"/>
      <c r="C3951" s="470"/>
      <c r="D3951" s="96"/>
      <c r="E3951" s="96"/>
      <c r="F3951" s="96"/>
      <c r="G3951" s="96"/>
      <c r="H3951" s="96"/>
      <c r="I3951" s="16"/>
      <c r="J3951" s="16"/>
      <c r="K3951" s="32"/>
      <c r="L3951" s="16"/>
      <c r="M3951" s="16"/>
      <c r="N3951" s="16"/>
      <c r="AA3951" s="20"/>
      <c r="AB3951" s="20"/>
      <c r="AC3951" s="20"/>
      <c r="AD3951" s="20"/>
      <c r="AE3951" s="20"/>
      <c r="AF3951" s="20"/>
      <c r="AG3951" s="20"/>
      <c r="AH3951" s="20"/>
    </row>
    <row r="3952" spans="1:34" s="1" customFormat="1">
      <c r="A3952" s="96"/>
      <c r="B3952" s="96"/>
      <c r="C3952" s="470"/>
      <c r="D3952" s="96"/>
      <c r="E3952" s="96"/>
      <c r="F3952" s="96"/>
      <c r="G3952" s="96"/>
      <c r="H3952" s="96"/>
      <c r="I3952" s="16"/>
      <c r="J3952" s="16"/>
      <c r="K3952" s="32"/>
      <c r="L3952" s="16"/>
      <c r="M3952" s="16"/>
      <c r="N3952" s="16"/>
      <c r="AA3952" s="20"/>
      <c r="AB3952" s="20"/>
      <c r="AC3952" s="20"/>
      <c r="AD3952" s="20"/>
      <c r="AE3952" s="20"/>
      <c r="AF3952" s="20"/>
      <c r="AG3952" s="20"/>
      <c r="AH3952" s="20"/>
    </row>
    <row r="3953" spans="1:34" s="1" customFormat="1">
      <c r="A3953" s="96"/>
      <c r="B3953" s="96"/>
      <c r="C3953" s="470"/>
      <c r="D3953" s="96"/>
      <c r="E3953" s="96"/>
      <c r="F3953" s="96"/>
      <c r="G3953" s="96"/>
      <c r="H3953" s="96"/>
      <c r="I3953" s="16"/>
      <c r="J3953" s="16"/>
      <c r="K3953" s="32"/>
      <c r="L3953" s="16"/>
      <c r="M3953" s="16"/>
      <c r="N3953" s="16"/>
      <c r="AA3953" s="20"/>
      <c r="AB3953" s="20"/>
      <c r="AC3953" s="20"/>
      <c r="AD3953" s="20"/>
      <c r="AE3953" s="20"/>
      <c r="AF3953" s="20"/>
      <c r="AG3953" s="20"/>
      <c r="AH3953" s="20"/>
    </row>
    <row r="3954" spans="1:34" s="1" customFormat="1">
      <c r="A3954" s="96"/>
      <c r="B3954" s="96"/>
      <c r="C3954" s="470"/>
      <c r="D3954" s="96"/>
      <c r="E3954" s="96"/>
      <c r="F3954" s="96"/>
      <c r="G3954" s="96"/>
      <c r="H3954" s="96"/>
      <c r="I3954" s="16"/>
      <c r="J3954" s="16"/>
      <c r="K3954" s="32"/>
      <c r="L3954" s="16"/>
      <c r="M3954" s="16"/>
      <c r="N3954" s="16"/>
      <c r="AA3954" s="20"/>
      <c r="AB3954" s="20"/>
      <c r="AC3954" s="20"/>
      <c r="AD3954" s="20"/>
      <c r="AE3954" s="20"/>
      <c r="AF3954" s="20"/>
      <c r="AG3954" s="20"/>
      <c r="AH3954" s="20"/>
    </row>
    <row r="3955" spans="1:34" s="1" customFormat="1">
      <c r="A3955" s="96"/>
      <c r="B3955" s="96"/>
      <c r="C3955" s="470"/>
      <c r="D3955" s="96"/>
      <c r="E3955" s="96"/>
      <c r="F3955" s="96"/>
      <c r="G3955" s="96"/>
      <c r="H3955" s="96"/>
      <c r="I3955" s="16"/>
      <c r="J3955" s="16"/>
      <c r="K3955" s="32"/>
      <c r="L3955" s="16"/>
      <c r="M3955" s="16"/>
      <c r="N3955" s="16"/>
      <c r="AA3955" s="20"/>
      <c r="AB3955" s="20"/>
      <c r="AC3955" s="20"/>
      <c r="AD3955" s="20"/>
      <c r="AE3955" s="20"/>
      <c r="AF3955" s="20"/>
      <c r="AG3955" s="20"/>
      <c r="AH3955" s="20"/>
    </row>
    <row r="3956" spans="1:34" s="1" customFormat="1">
      <c r="A3956" s="96"/>
      <c r="B3956" s="96"/>
      <c r="C3956" s="470"/>
      <c r="D3956" s="96"/>
      <c r="E3956" s="96"/>
      <c r="F3956" s="96"/>
      <c r="G3956" s="96"/>
      <c r="H3956" s="96"/>
      <c r="I3956" s="16"/>
      <c r="J3956" s="16"/>
      <c r="K3956" s="32"/>
      <c r="L3956" s="16"/>
      <c r="M3956" s="16"/>
      <c r="N3956" s="16"/>
      <c r="AA3956" s="20"/>
      <c r="AB3956" s="20"/>
      <c r="AC3956" s="20"/>
      <c r="AD3956" s="20"/>
      <c r="AE3956" s="20"/>
      <c r="AF3956" s="20"/>
      <c r="AG3956" s="20"/>
      <c r="AH3956" s="20"/>
    </row>
    <row r="3957" spans="1:34" s="1" customFormat="1">
      <c r="A3957" s="96"/>
      <c r="B3957" s="96"/>
      <c r="C3957" s="470"/>
      <c r="D3957" s="96"/>
      <c r="E3957" s="96"/>
      <c r="F3957" s="96"/>
      <c r="G3957" s="96"/>
      <c r="H3957" s="96"/>
      <c r="I3957" s="16"/>
      <c r="J3957" s="16"/>
      <c r="K3957" s="32"/>
      <c r="L3957" s="16"/>
      <c r="M3957" s="16"/>
      <c r="N3957" s="16"/>
      <c r="AA3957" s="20"/>
      <c r="AB3957" s="20"/>
      <c r="AC3957" s="20"/>
      <c r="AD3957" s="20"/>
      <c r="AE3957" s="20"/>
      <c r="AF3957" s="20"/>
      <c r="AG3957" s="20"/>
      <c r="AH3957" s="20"/>
    </row>
    <row r="3958" spans="1:34" s="1" customFormat="1">
      <c r="A3958" s="96"/>
      <c r="B3958" s="96"/>
      <c r="C3958" s="470"/>
      <c r="D3958" s="96"/>
      <c r="E3958" s="96"/>
      <c r="F3958" s="96"/>
      <c r="G3958" s="96"/>
      <c r="H3958" s="96"/>
      <c r="I3958" s="16"/>
      <c r="J3958" s="16"/>
      <c r="K3958" s="32"/>
      <c r="L3958" s="16"/>
      <c r="M3958" s="16"/>
      <c r="N3958" s="16"/>
      <c r="AA3958" s="20"/>
      <c r="AB3958" s="20"/>
      <c r="AC3958" s="20"/>
      <c r="AD3958" s="20"/>
      <c r="AE3958" s="20"/>
      <c r="AF3958" s="20"/>
      <c r="AG3958" s="20"/>
      <c r="AH3958" s="20"/>
    </row>
    <row r="3959" spans="1:34" s="1" customFormat="1">
      <c r="A3959" s="96"/>
      <c r="B3959" s="96"/>
      <c r="C3959" s="470"/>
      <c r="D3959" s="96"/>
      <c r="E3959" s="96"/>
      <c r="F3959" s="96"/>
      <c r="G3959" s="96"/>
      <c r="H3959" s="96"/>
      <c r="I3959" s="16"/>
      <c r="J3959" s="16"/>
      <c r="K3959" s="32"/>
      <c r="L3959" s="16"/>
      <c r="M3959" s="16"/>
      <c r="N3959" s="16"/>
      <c r="AA3959" s="20"/>
      <c r="AB3959" s="20"/>
      <c r="AC3959" s="20"/>
      <c r="AD3959" s="20"/>
      <c r="AE3959" s="20"/>
      <c r="AF3959" s="20"/>
      <c r="AG3959" s="20"/>
      <c r="AH3959" s="20"/>
    </row>
    <row r="3960" spans="1:34" s="1" customFormat="1">
      <c r="A3960" s="96"/>
      <c r="B3960" s="96"/>
      <c r="C3960" s="470"/>
      <c r="D3960" s="96"/>
      <c r="E3960" s="96"/>
      <c r="F3960" s="96"/>
      <c r="G3960" s="96"/>
      <c r="H3960" s="96"/>
      <c r="I3960" s="16"/>
      <c r="J3960" s="16"/>
      <c r="K3960" s="32"/>
      <c r="L3960" s="16"/>
      <c r="M3960" s="16"/>
      <c r="N3960" s="16"/>
      <c r="AA3960" s="20"/>
      <c r="AB3960" s="20"/>
      <c r="AC3960" s="20"/>
      <c r="AD3960" s="20"/>
      <c r="AE3960" s="20"/>
      <c r="AF3960" s="20"/>
      <c r="AG3960" s="20"/>
      <c r="AH3960" s="20"/>
    </row>
    <row r="3961" spans="1:34" s="1" customFormat="1">
      <c r="A3961" s="96"/>
      <c r="B3961" s="96"/>
      <c r="C3961" s="470"/>
      <c r="D3961" s="96"/>
      <c r="E3961" s="96"/>
      <c r="F3961" s="96"/>
      <c r="G3961" s="96"/>
      <c r="H3961" s="96"/>
      <c r="I3961" s="16"/>
      <c r="J3961" s="16"/>
      <c r="K3961" s="32"/>
      <c r="L3961" s="16"/>
      <c r="M3961" s="16"/>
      <c r="N3961" s="16"/>
      <c r="AA3961" s="20"/>
      <c r="AB3961" s="20"/>
      <c r="AC3961" s="20"/>
      <c r="AD3961" s="20"/>
      <c r="AE3961" s="20"/>
      <c r="AF3961" s="20"/>
      <c r="AG3961" s="20"/>
      <c r="AH3961" s="20"/>
    </row>
    <row r="3962" spans="1:34" s="1" customFormat="1">
      <c r="A3962" s="96"/>
      <c r="B3962" s="96"/>
      <c r="C3962" s="470"/>
      <c r="D3962" s="96"/>
      <c r="E3962" s="96"/>
      <c r="F3962" s="96"/>
      <c r="G3962" s="96"/>
      <c r="H3962" s="96"/>
      <c r="I3962" s="16"/>
      <c r="J3962" s="16"/>
      <c r="K3962" s="32"/>
      <c r="L3962" s="16"/>
      <c r="M3962" s="16"/>
      <c r="N3962" s="16"/>
      <c r="AA3962" s="20"/>
      <c r="AB3962" s="20"/>
      <c r="AC3962" s="20"/>
      <c r="AD3962" s="20"/>
      <c r="AE3962" s="20"/>
      <c r="AF3962" s="20"/>
      <c r="AG3962" s="20"/>
      <c r="AH3962" s="20"/>
    </row>
    <row r="3963" spans="1:34" s="1" customFormat="1">
      <c r="A3963" s="96"/>
      <c r="B3963" s="96"/>
      <c r="C3963" s="470"/>
      <c r="D3963" s="96"/>
      <c r="E3963" s="96"/>
      <c r="F3963" s="96"/>
      <c r="G3963" s="96"/>
      <c r="H3963" s="96"/>
      <c r="I3963" s="16"/>
      <c r="J3963" s="16"/>
      <c r="K3963" s="32"/>
      <c r="L3963" s="16"/>
      <c r="M3963" s="16"/>
      <c r="N3963" s="16"/>
      <c r="AA3963" s="20"/>
      <c r="AB3963" s="20"/>
      <c r="AC3963" s="20"/>
      <c r="AD3963" s="20"/>
      <c r="AE3963" s="20"/>
      <c r="AF3963" s="20"/>
      <c r="AG3963" s="20"/>
      <c r="AH3963" s="20"/>
    </row>
    <row r="3964" spans="1:34" s="1" customFormat="1">
      <c r="A3964" s="96"/>
      <c r="B3964" s="96"/>
      <c r="C3964" s="470"/>
      <c r="D3964" s="96"/>
      <c r="E3964" s="96"/>
      <c r="F3964" s="96"/>
      <c r="G3964" s="96"/>
      <c r="H3964" s="96"/>
      <c r="I3964" s="16"/>
      <c r="J3964" s="16"/>
      <c r="K3964" s="32"/>
      <c r="L3964" s="16"/>
      <c r="M3964" s="16"/>
      <c r="N3964" s="16"/>
      <c r="AA3964" s="20"/>
      <c r="AB3964" s="20"/>
      <c r="AC3964" s="20"/>
      <c r="AD3964" s="20"/>
      <c r="AE3964" s="20"/>
      <c r="AF3964" s="20"/>
      <c r="AG3964" s="20"/>
      <c r="AH3964" s="20"/>
    </row>
    <row r="3965" spans="1:34" s="1" customFormat="1">
      <c r="A3965" s="96"/>
      <c r="B3965" s="96"/>
      <c r="C3965" s="470"/>
      <c r="D3965" s="96"/>
      <c r="E3965" s="96"/>
      <c r="F3965" s="96"/>
      <c r="G3965" s="96"/>
      <c r="H3965" s="96"/>
      <c r="I3965" s="16"/>
      <c r="J3965" s="16"/>
      <c r="K3965" s="32"/>
      <c r="L3965" s="16"/>
      <c r="M3965" s="16"/>
      <c r="N3965" s="16"/>
      <c r="AA3965" s="20"/>
      <c r="AB3965" s="20"/>
      <c r="AC3965" s="20"/>
      <c r="AD3965" s="20"/>
      <c r="AE3965" s="20"/>
      <c r="AF3965" s="20"/>
      <c r="AG3965" s="20"/>
      <c r="AH3965" s="20"/>
    </row>
    <row r="3966" spans="1:34" s="1" customFormat="1">
      <c r="A3966" s="96"/>
      <c r="B3966" s="96"/>
      <c r="C3966" s="470"/>
      <c r="D3966" s="96"/>
      <c r="E3966" s="96"/>
      <c r="F3966" s="96"/>
      <c r="G3966" s="96"/>
      <c r="H3966" s="96"/>
      <c r="I3966" s="16"/>
      <c r="J3966" s="16"/>
      <c r="K3966" s="32"/>
      <c r="L3966" s="16"/>
      <c r="M3966" s="16"/>
      <c r="N3966" s="16"/>
      <c r="AA3966" s="20"/>
      <c r="AB3966" s="20"/>
      <c r="AC3966" s="20"/>
      <c r="AD3966" s="20"/>
      <c r="AE3966" s="20"/>
      <c r="AF3966" s="20"/>
      <c r="AG3966" s="20"/>
      <c r="AH3966" s="20"/>
    </row>
    <row r="3967" spans="1:34" s="1" customFormat="1">
      <c r="A3967" s="96"/>
      <c r="B3967" s="96"/>
      <c r="C3967" s="470"/>
      <c r="D3967" s="96"/>
      <c r="E3967" s="96"/>
      <c r="F3967" s="96"/>
      <c r="G3967" s="96"/>
      <c r="H3967" s="96"/>
      <c r="I3967" s="16"/>
      <c r="J3967" s="16"/>
      <c r="K3967" s="32"/>
      <c r="L3967" s="16"/>
      <c r="M3967" s="16"/>
      <c r="N3967" s="16"/>
      <c r="AA3967" s="20"/>
      <c r="AB3967" s="20"/>
      <c r="AC3967" s="20"/>
      <c r="AD3967" s="20"/>
      <c r="AE3967" s="20"/>
      <c r="AF3967" s="20"/>
      <c r="AG3967" s="20"/>
      <c r="AH3967" s="20"/>
    </row>
    <row r="3968" spans="1:34" s="1" customFormat="1">
      <c r="A3968" s="96"/>
      <c r="B3968" s="96"/>
      <c r="C3968" s="470"/>
      <c r="D3968" s="96"/>
      <c r="E3968" s="96"/>
      <c r="F3968" s="96"/>
      <c r="G3968" s="96"/>
      <c r="H3968" s="96"/>
      <c r="I3968" s="16"/>
      <c r="J3968" s="16"/>
      <c r="K3968" s="32"/>
      <c r="L3968" s="16"/>
      <c r="M3968" s="16"/>
      <c r="N3968" s="16"/>
      <c r="AA3968" s="20"/>
      <c r="AB3968" s="20"/>
      <c r="AC3968" s="20"/>
      <c r="AD3968" s="20"/>
      <c r="AE3968" s="20"/>
      <c r="AF3968" s="20"/>
      <c r="AG3968" s="20"/>
      <c r="AH3968" s="20"/>
    </row>
    <row r="3969" spans="1:34" s="1" customFormat="1">
      <c r="A3969" s="96"/>
      <c r="B3969" s="96"/>
      <c r="C3969" s="470"/>
      <c r="D3969" s="96"/>
      <c r="E3969" s="96"/>
      <c r="F3969" s="96"/>
      <c r="G3969" s="96"/>
      <c r="H3969" s="96"/>
      <c r="I3969" s="16"/>
      <c r="J3969" s="16"/>
      <c r="K3969" s="32"/>
      <c r="L3969" s="16"/>
      <c r="M3969" s="16"/>
      <c r="N3969" s="16"/>
      <c r="AA3969" s="20"/>
      <c r="AB3969" s="20"/>
      <c r="AC3969" s="20"/>
      <c r="AD3969" s="20"/>
      <c r="AE3969" s="20"/>
      <c r="AF3969" s="20"/>
      <c r="AG3969" s="20"/>
      <c r="AH3969" s="20"/>
    </row>
    <row r="3970" spans="1:34" s="1" customFormat="1">
      <c r="A3970" s="96"/>
      <c r="B3970" s="96"/>
      <c r="C3970" s="470"/>
      <c r="D3970" s="96"/>
      <c r="E3970" s="96"/>
      <c r="F3970" s="96"/>
      <c r="G3970" s="96"/>
      <c r="H3970" s="96"/>
      <c r="I3970" s="16"/>
      <c r="J3970" s="16"/>
      <c r="K3970" s="32"/>
      <c r="L3970" s="16"/>
      <c r="M3970" s="16"/>
      <c r="N3970" s="16"/>
      <c r="AA3970" s="20"/>
      <c r="AB3970" s="20"/>
      <c r="AC3970" s="20"/>
      <c r="AD3970" s="20"/>
      <c r="AE3970" s="20"/>
      <c r="AF3970" s="20"/>
      <c r="AG3970" s="20"/>
      <c r="AH3970" s="20"/>
    </row>
    <row r="3971" spans="1:34" s="1" customFormat="1">
      <c r="A3971" s="96"/>
      <c r="B3971" s="96"/>
      <c r="C3971" s="470"/>
      <c r="D3971" s="96"/>
      <c r="E3971" s="96"/>
      <c r="F3971" s="96"/>
      <c r="G3971" s="96"/>
      <c r="H3971" s="96"/>
      <c r="I3971" s="16"/>
      <c r="J3971" s="16"/>
      <c r="K3971" s="32"/>
      <c r="L3971" s="16"/>
      <c r="M3971" s="16"/>
      <c r="N3971" s="16"/>
      <c r="AA3971" s="20"/>
      <c r="AB3971" s="20"/>
      <c r="AC3971" s="20"/>
      <c r="AD3971" s="20"/>
      <c r="AE3971" s="20"/>
      <c r="AF3971" s="20"/>
      <c r="AG3971" s="20"/>
      <c r="AH3971" s="20"/>
    </row>
    <row r="3972" spans="1:34" s="1" customFormat="1">
      <c r="A3972" s="96"/>
      <c r="B3972" s="96"/>
      <c r="C3972" s="470"/>
      <c r="D3972" s="96"/>
      <c r="E3972" s="96"/>
      <c r="F3972" s="96"/>
      <c r="G3972" s="96"/>
      <c r="H3972" s="96"/>
      <c r="I3972" s="16"/>
      <c r="J3972" s="16"/>
      <c r="K3972" s="32"/>
      <c r="L3972" s="16"/>
      <c r="M3972" s="16"/>
      <c r="N3972" s="16"/>
      <c r="AA3972" s="20"/>
      <c r="AB3972" s="20"/>
      <c r="AC3972" s="20"/>
      <c r="AD3972" s="20"/>
      <c r="AE3972" s="20"/>
      <c r="AF3972" s="20"/>
      <c r="AG3972" s="20"/>
      <c r="AH3972" s="20"/>
    </row>
    <row r="3973" spans="1:34" s="1" customFormat="1">
      <c r="A3973" s="96"/>
      <c r="B3973" s="96"/>
      <c r="C3973" s="470"/>
      <c r="D3973" s="96"/>
      <c r="E3973" s="96"/>
      <c r="F3973" s="96"/>
      <c r="G3973" s="96"/>
      <c r="H3973" s="96"/>
      <c r="I3973" s="16"/>
      <c r="J3973" s="16"/>
      <c r="K3973" s="32"/>
      <c r="L3973" s="16"/>
      <c r="M3973" s="16"/>
      <c r="N3973" s="16"/>
      <c r="AA3973" s="20"/>
      <c r="AB3973" s="20"/>
      <c r="AC3973" s="20"/>
      <c r="AD3973" s="20"/>
      <c r="AE3973" s="20"/>
      <c r="AF3973" s="20"/>
      <c r="AG3973" s="20"/>
      <c r="AH3973" s="20"/>
    </row>
    <row r="3974" spans="1:34" s="1" customFormat="1">
      <c r="A3974" s="96"/>
      <c r="B3974" s="96"/>
      <c r="C3974" s="470"/>
      <c r="D3974" s="96"/>
      <c r="E3974" s="96"/>
      <c r="F3974" s="96"/>
      <c r="G3974" s="96"/>
      <c r="H3974" s="96"/>
      <c r="I3974" s="16"/>
      <c r="J3974" s="16"/>
      <c r="K3974" s="32"/>
      <c r="L3974" s="16"/>
      <c r="M3974" s="16"/>
      <c r="N3974" s="16"/>
      <c r="AA3974" s="20"/>
      <c r="AB3974" s="20"/>
      <c r="AC3974" s="20"/>
      <c r="AD3974" s="20"/>
      <c r="AE3974" s="20"/>
      <c r="AF3974" s="20"/>
      <c r="AG3974" s="20"/>
      <c r="AH3974" s="20"/>
    </row>
    <row r="3975" spans="1:34" s="1" customFormat="1">
      <c r="A3975" s="96"/>
      <c r="B3975" s="96"/>
      <c r="C3975" s="470"/>
      <c r="D3975" s="96"/>
      <c r="E3975" s="96"/>
      <c r="F3975" s="96"/>
      <c r="G3975" s="96"/>
      <c r="H3975" s="96"/>
      <c r="I3975" s="16"/>
      <c r="J3975" s="16"/>
      <c r="K3975" s="32"/>
      <c r="L3975" s="16"/>
      <c r="M3975" s="16"/>
      <c r="N3975" s="16"/>
      <c r="AA3975" s="20"/>
      <c r="AB3975" s="20"/>
      <c r="AC3975" s="20"/>
      <c r="AD3975" s="20"/>
      <c r="AE3975" s="20"/>
      <c r="AF3975" s="20"/>
      <c r="AG3975" s="20"/>
      <c r="AH3975" s="20"/>
    </row>
    <row r="3976" spans="1:34" s="1" customFormat="1">
      <c r="A3976" s="96"/>
      <c r="B3976" s="96"/>
      <c r="C3976" s="470"/>
      <c r="D3976" s="96"/>
      <c r="E3976" s="96"/>
      <c r="F3976" s="96"/>
      <c r="G3976" s="96"/>
      <c r="H3976" s="96"/>
      <c r="I3976" s="16"/>
      <c r="J3976" s="16"/>
      <c r="K3976" s="32"/>
      <c r="L3976" s="16"/>
      <c r="M3976" s="16"/>
      <c r="N3976" s="16"/>
      <c r="AA3976" s="20"/>
      <c r="AB3976" s="20"/>
      <c r="AC3976" s="20"/>
      <c r="AD3976" s="20"/>
      <c r="AE3976" s="20"/>
      <c r="AF3976" s="20"/>
      <c r="AG3976" s="20"/>
      <c r="AH3976" s="20"/>
    </row>
    <row r="3977" spans="1:34" s="1" customFormat="1">
      <c r="A3977" s="96"/>
      <c r="B3977" s="96"/>
      <c r="C3977" s="470"/>
      <c r="D3977" s="96"/>
      <c r="E3977" s="96"/>
      <c r="F3977" s="96"/>
      <c r="G3977" s="96"/>
      <c r="H3977" s="96"/>
      <c r="I3977" s="16"/>
      <c r="J3977" s="16"/>
      <c r="K3977" s="32"/>
      <c r="L3977" s="16"/>
      <c r="M3977" s="16"/>
      <c r="N3977" s="16"/>
      <c r="AA3977" s="20"/>
      <c r="AB3977" s="20"/>
      <c r="AC3977" s="20"/>
      <c r="AD3977" s="20"/>
      <c r="AE3977" s="20"/>
      <c r="AF3977" s="20"/>
      <c r="AG3977" s="20"/>
      <c r="AH3977" s="20"/>
    </row>
    <row r="3978" spans="1:34" s="1" customFormat="1">
      <c r="A3978" s="96"/>
      <c r="B3978" s="96"/>
      <c r="C3978" s="470"/>
      <c r="D3978" s="96"/>
      <c r="E3978" s="96"/>
      <c r="F3978" s="96"/>
      <c r="G3978" s="96"/>
      <c r="H3978" s="96"/>
      <c r="I3978" s="16"/>
      <c r="J3978" s="16"/>
      <c r="K3978" s="32"/>
      <c r="L3978" s="16"/>
      <c r="M3978" s="16"/>
      <c r="N3978" s="16"/>
      <c r="AA3978" s="20"/>
      <c r="AB3978" s="20"/>
      <c r="AC3978" s="20"/>
      <c r="AD3978" s="20"/>
      <c r="AE3978" s="20"/>
      <c r="AF3978" s="20"/>
      <c r="AG3978" s="20"/>
      <c r="AH3978" s="20"/>
    </row>
    <row r="3979" spans="1:34" s="1" customFormat="1">
      <c r="A3979" s="96"/>
      <c r="B3979" s="96"/>
      <c r="C3979" s="470"/>
      <c r="D3979" s="96"/>
      <c r="E3979" s="96"/>
      <c r="F3979" s="96"/>
      <c r="G3979" s="96"/>
      <c r="H3979" s="96"/>
      <c r="I3979" s="16"/>
      <c r="J3979" s="16"/>
      <c r="K3979" s="32"/>
      <c r="L3979" s="16"/>
      <c r="M3979" s="16"/>
      <c r="N3979" s="16"/>
      <c r="AA3979" s="20"/>
      <c r="AB3979" s="20"/>
      <c r="AC3979" s="20"/>
      <c r="AD3979" s="20"/>
      <c r="AE3979" s="20"/>
      <c r="AF3979" s="20"/>
      <c r="AG3979" s="20"/>
      <c r="AH3979" s="20"/>
    </row>
    <row r="3980" spans="1:34" s="1" customFormat="1">
      <c r="A3980" s="96"/>
      <c r="B3980" s="96"/>
      <c r="C3980" s="470"/>
      <c r="D3980" s="96"/>
      <c r="E3980" s="96"/>
      <c r="F3980" s="96"/>
      <c r="G3980" s="96"/>
      <c r="H3980" s="96"/>
      <c r="I3980" s="16"/>
      <c r="J3980" s="16"/>
      <c r="K3980" s="32"/>
      <c r="L3980" s="16"/>
      <c r="M3980" s="16"/>
      <c r="N3980" s="16"/>
      <c r="AA3980" s="20"/>
      <c r="AB3980" s="20"/>
      <c r="AC3980" s="20"/>
      <c r="AD3980" s="20"/>
      <c r="AE3980" s="20"/>
      <c r="AF3980" s="20"/>
      <c r="AG3980" s="20"/>
      <c r="AH3980" s="20"/>
    </row>
    <row r="3981" spans="1:34" s="1" customFormat="1">
      <c r="A3981" s="96"/>
      <c r="B3981" s="96"/>
      <c r="C3981" s="470"/>
      <c r="D3981" s="96"/>
      <c r="E3981" s="96"/>
      <c r="F3981" s="96"/>
      <c r="G3981" s="96"/>
      <c r="H3981" s="96"/>
      <c r="I3981" s="16"/>
      <c r="J3981" s="16"/>
      <c r="K3981" s="32"/>
      <c r="L3981" s="16"/>
      <c r="M3981" s="16"/>
      <c r="N3981" s="16"/>
      <c r="AA3981" s="20"/>
      <c r="AB3981" s="20"/>
      <c r="AC3981" s="20"/>
      <c r="AD3981" s="20"/>
      <c r="AE3981" s="20"/>
      <c r="AF3981" s="20"/>
      <c r="AG3981" s="20"/>
      <c r="AH3981" s="20"/>
    </row>
    <row r="3982" spans="1:34" s="1" customFormat="1">
      <c r="A3982" s="96"/>
      <c r="B3982" s="96"/>
      <c r="C3982" s="470"/>
      <c r="D3982" s="96"/>
      <c r="E3982" s="96"/>
      <c r="F3982" s="96"/>
      <c r="G3982" s="96"/>
      <c r="H3982" s="96"/>
      <c r="I3982" s="16"/>
      <c r="J3982" s="16"/>
      <c r="K3982" s="32"/>
      <c r="L3982" s="16"/>
      <c r="M3982" s="16"/>
      <c r="N3982" s="16"/>
      <c r="AA3982" s="20"/>
      <c r="AB3982" s="20"/>
      <c r="AC3982" s="20"/>
      <c r="AD3982" s="20"/>
      <c r="AE3982" s="20"/>
      <c r="AF3982" s="20"/>
      <c r="AG3982" s="20"/>
      <c r="AH3982" s="20"/>
    </row>
    <row r="3983" spans="1:34" s="1" customFormat="1">
      <c r="A3983" s="96"/>
      <c r="B3983" s="96"/>
      <c r="C3983" s="470"/>
      <c r="D3983" s="96"/>
      <c r="E3983" s="96"/>
      <c r="F3983" s="96"/>
      <c r="G3983" s="96"/>
      <c r="H3983" s="96"/>
      <c r="I3983" s="16"/>
      <c r="J3983" s="16"/>
      <c r="K3983" s="32"/>
      <c r="L3983" s="16"/>
      <c r="M3983" s="16"/>
      <c r="N3983" s="16"/>
      <c r="AA3983" s="20"/>
      <c r="AB3983" s="20"/>
      <c r="AC3983" s="20"/>
      <c r="AD3983" s="20"/>
      <c r="AE3983" s="20"/>
      <c r="AF3983" s="20"/>
      <c r="AG3983" s="20"/>
      <c r="AH3983" s="20"/>
    </row>
    <row r="3984" spans="1:34" s="1" customFormat="1">
      <c r="A3984" s="96"/>
      <c r="B3984" s="96"/>
      <c r="C3984" s="470"/>
      <c r="D3984" s="96"/>
      <c r="E3984" s="96"/>
      <c r="F3984" s="96"/>
      <c r="G3984" s="96"/>
      <c r="H3984" s="96"/>
      <c r="I3984" s="16"/>
      <c r="J3984" s="16"/>
      <c r="K3984" s="32"/>
      <c r="L3984" s="16"/>
      <c r="M3984" s="16"/>
      <c r="N3984" s="16"/>
      <c r="AA3984" s="20"/>
      <c r="AB3984" s="20"/>
      <c r="AC3984" s="20"/>
      <c r="AD3984" s="20"/>
      <c r="AE3984" s="20"/>
      <c r="AF3984" s="20"/>
      <c r="AG3984" s="20"/>
      <c r="AH3984" s="20"/>
    </row>
    <row r="3985" spans="1:34" s="1" customFormat="1">
      <c r="A3985" s="96"/>
      <c r="B3985" s="96"/>
      <c r="C3985" s="470"/>
      <c r="D3985" s="96"/>
      <c r="E3985" s="96"/>
      <c r="F3985" s="96"/>
      <c r="G3985" s="96"/>
      <c r="H3985" s="96"/>
      <c r="I3985" s="16"/>
      <c r="J3985" s="16"/>
      <c r="K3985" s="32"/>
      <c r="L3985" s="16"/>
      <c r="M3985" s="16"/>
      <c r="N3985" s="16"/>
      <c r="AA3985" s="20"/>
      <c r="AB3985" s="20"/>
      <c r="AC3985" s="20"/>
      <c r="AD3985" s="20"/>
      <c r="AE3985" s="20"/>
      <c r="AF3985" s="20"/>
      <c r="AG3985" s="20"/>
      <c r="AH3985" s="20"/>
    </row>
    <row r="3986" spans="1:34" s="1" customFormat="1">
      <c r="A3986" s="96"/>
      <c r="B3986" s="96"/>
      <c r="C3986" s="470"/>
      <c r="D3986" s="96"/>
      <c r="E3986" s="96"/>
      <c r="F3986" s="96"/>
      <c r="G3986" s="96"/>
      <c r="H3986" s="96"/>
      <c r="I3986" s="16"/>
      <c r="J3986" s="16"/>
      <c r="K3986" s="32"/>
      <c r="L3986" s="16"/>
      <c r="M3986" s="16"/>
      <c r="N3986" s="16"/>
      <c r="AA3986" s="20"/>
      <c r="AB3986" s="20"/>
      <c r="AC3986" s="20"/>
      <c r="AD3986" s="20"/>
      <c r="AE3986" s="20"/>
      <c r="AF3986" s="20"/>
      <c r="AG3986" s="20"/>
      <c r="AH3986" s="20"/>
    </row>
    <row r="3987" spans="1:34" s="1" customFormat="1">
      <c r="A3987" s="96"/>
      <c r="B3987" s="96"/>
      <c r="C3987" s="470"/>
      <c r="D3987" s="96"/>
      <c r="E3987" s="96"/>
      <c r="F3987" s="96"/>
      <c r="G3987" s="96"/>
      <c r="H3987" s="96"/>
      <c r="I3987" s="16"/>
      <c r="J3987" s="16"/>
      <c r="K3987" s="32"/>
      <c r="L3987" s="16"/>
      <c r="M3987" s="16"/>
      <c r="N3987" s="16"/>
      <c r="AA3987" s="20"/>
      <c r="AB3987" s="20"/>
      <c r="AC3987" s="20"/>
      <c r="AD3987" s="20"/>
      <c r="AE3987" s="20"/>
      <c r="AF3987" s="20"/>
      <c r="AG3987" s="20"/>
      <c r="AH3987" s="20"/>
    </row>
    <row r="3988" spans="1:34" s="1" customFormat="1">
      <c r="A3988" s="96"/>
      <c r="B3988" s="96"/>
      <c r="C3988" s="470"/>
      <c r="D3988" s="96"/>
      <c r="E3988" s="96"/>
      <c r="F3988" s="96"/>
      <c r="G3988" s="96"/>
      <c r="H3988" s="96"/>
      <c r="I3988" s="16"/>
      <c r="J3988" s="16"/>
      <c r="K3988" s="32"/>
      <c r="L3988" s="16"/>
      <c r="M3988" s="16"/>
      <c r="N3988" s="16"/>
      <c r="AA3988" s="20"/>
      <c r="AB3988" s="20"/>
      <c r="AC3988" s="20"/>
      <c r="AD3988" s="20"/>
      <c r="AE3988" s="20"/>
      <c r="AF3988" s="20"/>
      <c r="AG3988" s="20"/>
      <c r="AH3988" s="20"/>
    </row>
    <row r="3989" spans="1:34" s="1" customFormat="1">
      <c r="A3989" s="96"/>
      <c r="B3989" s="96"/>
      <c r="C3989" s="470"/>
      <c r="D3989" s="96"/>
      <c r="E3989" s="96"/>
      <c r="F3989" s="96"/>
      <c r="G3989" s="96"/>
      <c r="H3989" s="96"/>
      <c r="I3989" s="16"/>
      <c r="J3989" s="16"/>
      <c r="K3989" s="32"/>
      <c r="L3989" s="16"/>
      <c r="M3989" s="16"/>
      <c r="N3989" s="16"/>
      <c r="AA3989" s="20"/>
      <c r="AB3989" s="20"/>
      <c r="AC3989" s="20"/>
      <c r="AD3989" s="20"/>
      <c r="AE3989" s="20"/>
      <c r="AF3989" s="20"/>
      <c r="AG3989" s="20"/>
      <c r="AH3989" s="20"/>
    </row>
    <row r="3990" spans="1:34" s="1" customFormat="1">
      <c r="A3990" s="96"/>
      <c r="B3990" s="96"/>
      <c r="C3990" s="470"/>
      <c r="D3990" s="96"/>
      <c r="E3990" s="96"/>
      <c r="F3990" s="96"/>
      <c r="G3990" s="96"/>
      <c r="H3990" s="96"/>
      <c r="I3990" s="16"/>
      <c r="J3990" s="16"/>
      <c r="K3990" s="32"/>
      <c r="L3990" s="16"/>
      <c r="M3990" s="16"/>
      <c r="N3990" s="16"/>
      <c r="AA3990" s="20"/>
      <c r="AB3990" s="20"/>
      <c r="AC3990" s="20"/>
      <c r="AD3990" s="20"/>
      <c r="AE3990" s="20"/>
      <c r="AF3990" s="20"/>
      <c r="AG3990" s="20"/>
      <c r="AH3990" s="20"/>
    </row>
    <row r="3991" spans="1:34" s="1" customFormat="1">
      <c r="A3991" s="96"/>
      <c r="B3991" s="96"/>
      <c r="C3991" s="470"/>
      <c r="D3991" s="96"/>
      <c r="E3991" s="96"/>
      <c r="F3991" s="96"/>
      <c r="G3991" s="96"/>
      <c r="H3991" s="96"/>
      <c r="I3991" s="16"/>
      <c r="J3991" s="16"/>
      <c r="K3991" s="32"/>
      <c r="L3991" s="16"/>
      <c r="M3991" s="16"/>
      <c r="N3991" s="16"/>
      <c r="AA3991" s="20"/>
      <c r="AB3991" s="20"/>
      <c r="AC3991" s="20"/>
      <c r="AD3991" s="20"/>
      <c r="AE3991" s="20"/>
      <c r="AF3991" s="20"/>
      <c r="AG3991" s="20"/>
      <c r="AH3991" s="20"/>
    </row>
    <row r="3992" spans="1:34" s="1" customFormat="1">
      <c r="A3992" s="96"/>
      <c r="B3992" s="96"/>
      <c r="C3992" s="470"/>
      <c r="D3992" s="96"/>
      <c r="E3992" s="96"/>
      <c r="F3992" s="96"/>
      <c r="G3992" s="96"/>
      <c r="H3992" s="96"/>
      <c r="I3992" s="16"/>
      <c r="J3992" s="16"/>
      <c r="K3992" s="32"/>
      <c r="L3992" s="16"/>
      <c r="M3992" s="16"/>
      <c r="N3992" s="16"/>
      <c r="AA3992" s="20"/>
      <c r="AB3992" s="20"/>
      <c r="AC3992" s="20"/>
      <c r="AD3992" s="20"/>
      <c r="AE3992" s="20"/>
      <c r="AF3992" s="20"/>
      <c r="AG3992" s="20"/>
      <c r="AH3992" s="20"/>
    </row>
    <row r="3993" spans="1:34" s="1" customFormat="1">
      <c r="A3993" s="96"/>
      <c r="B3993" s="96"/>
      <c r="C3993" s="470"/>
      <c r="D3993" s="96"/>
      <c r="E3993" s="96"/>
      <c r="F3993" s="96"/>
      <c r="G3993" s="96"/>
      <c r="H3993" s="96"/>
      <c r="I3993" s="16"/>
      <c r="J3993" s="16"/>
      <c r="K3993" s="32"/>
      <c r="L3993" s="16"/>
      <c r="M3993" s="16"/>
      <c r="N3993" s="16"/>
      <c r="AA3993" s="20"/>
      <c r="AB3993" s="20"/>
      <c r="AC3993" s="20"/>
      <c r="AD3993" s="20"/>
      <c r="AE3993" s="20"/>
      <c r="AF3993" s="20"/>
      <c r="AG3993" s="20"/>
      <c r="AH3993" s="20"/>
    </row>
    <row r="3994" spans="1:34" s="1" customFormat="1">
      <c r="A3994" s="96"/>
      <c r="B3994" s="96"/>
      <c r="C3994" s="470"/>
      <c r="D3994" s="96"/>
      <c r="E3994" s="96"/>
      <c r="F3994" s="96"/>
      <c r="G3994" s="96"/>
      <c r="H3994" s="96"/>
      <c r="I3994" s="16"/>
      <c r="J3994" s="16"/>
      <c r="K3994" s="32"/>
      <c r="L3994" s="16"/>
      <c r="M3994" s="16"/>
      <c r="N3994" s="16"/>
      <c r="AA3994" s="20"/>
      <c r="AB3994" s="20"/>
      <c r="AC3994" s="20"/>
      <c r="AD3994" s="20"/>
      <c r="AE3994" s="20"/>
      <c r="AF3994" s="20"/>
      <c r="AG3994" s="20"/>
      <c r="AH3994" s="20"/>
    </row>
    <row r="3995" spans="1:34" s="1" customFormat="1">
      <c r="A3995" s="96"/>
      <c r="B3995" s="96"/>
      <c r="C3995" s="470"/>
      <c r="D3995" s="96"/>
      <c r="E3995" s="96"/>
      <c r="F3995" s="96"/>
      <c r="G3995" s="96"/>
      <c r="H3995" s="96"/>
      <c r="I3995" s="16"/>
      <c r="J3995" s="16"/>
      <c r="K3995" s="32"/>
      <c r="L3995" s="16"/>
      <c r="M3995" s="16"/>
      <c r="N3995" s="16"/>
      <c r="AA3995" s="20"/>
      <c r="AB3995" s="20"/>
      <c r="AC3995" s="20"/>
      <c r="AD3995" s="20"/>
      <c r="AE3995" s="20"/>
      <c r="AF3995" s="20"/>
      <c r="AG3995" s="20"/>
      <c r="AH3995" s="20"/>
    </row>
    <row r="3996" spans="1:34" s="1" customFormat="1">
      <c r="A3996" s="96"/>
      <c r="B3996" s="96"/>
      <c r="C3996" s="470"/>
      <c r="D3996" s="96"/>
      <c r="E3996" s="96"/>
      <c r="F3996" s="96"/>
      <c r="G3996" s="96"/>
      <c r="H3996" s="96"/>
      <c r="I3996" s="16"/>
      <c r="J3996" s="16"/>
      <c r="K3996" s="32"/>
      <c r="L3996" s="16"/>
      <c r="M3996" s="16"/>
      <c r="N3996" s="16"/>
      <c r="AA3996" s="20"/>
      <c r="AB3996" s="20"/>
      <c r="AC3996" s="20"/>
      <c r="AD3996" s="20"/>
      <c r="AE3996" s="20"/>
      <c r="AF3996" s="20"/>
      <c r="AG3996" s="20"/>
      <c r="AH3996" s="20"/>
    </row>
    <row r="3997" spans="1:34" s="1" customFormat="1">
      <c r="A3997" s="96"/>
      <c r="B3997" s="96"/>
      <c r="C3997" s="470"/>
      <c r="D3997" s="96"/>
      <c r="E3997" s="96"/>
      <c r="F3997" s="96"/>
      <c r="G3997" s="96"/>
      <c r="H3997" s="96"/>
      <c r="I3997" s="16"/>
      <c r="J3997" s="16"/>
      <c r="K3997" s="32"/>
      <c r="L3997" s="16"/>
      <c r="M3997" s="16"/>
      <c r="N3997" s="16"/>
      <c r="AA3997" s="20"/>
      <c r="AB3997" s="20"/>
      <c r="AC3997" s="20"/>
      <c r="AD3997" s="20"/>
      <c r="AE3997" s="20"/>
      <c r="AF3997" s="20"/>
      <c r="AG3997" s="20"/>
      <c r="AH3997" s="20"/>
    </row>
    <row r="3998" spans="1:34" s="1" customFormat="1">
      <c r="A3998" s="96"/>
      <c r="B3998" s="96"/>
      <c r="C3998" s="470"/>
      <c r="D3998" s="96"/>
      <c r="E3998" s="96"/>
      <c r="F3998" s="96"/>
      <c r="G3998" s="96"/>
      <c r="H3998" s="96"/>
      <c r="I3998" s="16"/>
      <c r="J3998" s="16"/>
      <c r="K3998" s="32"/>
      <c r="L3998" s="16"/>
      <c r="M3998" s="16"/>
      <c r="N3998" s="16"/>
      <c r="AA3998" s="20"/>
      <c r="AB3998" s="20"/>
      <c r="AC3998" s="20"/>
      <c r="AD3998" s="20"/>
      <c r="AE3998" s="20"/>
      <c r="AF3998" s="20"/>
      <c r="AG3998" s="20"/>
      <c r="AH3998" s="20"/>
    </row>
    <row r="3999" spans="1:34" s="1" customFormat="1">
      <c r="A3999" s="96"/>
      <c r="B3999" s="96"/>
      <c r="C3999" s="470"/>
      <c r="D3999" s="96"/>
      <c r="E3999" s="96"/>
      <c r="F3999" s="96"/>
      <c r="G3999" s="96"/>
      <c r="H3999" s="96"/>
      <c r="I3999" s="16"/>
      <c r="J3999" s="16"/>
      <c r="K3999" s="32"/>
      <c r="L3999" s="16"/>
      <c r="M3999" s="16"/>
      <c r="N3999" s="16"/>
      <c r="AA3999" s="20"/>
      <c r="AB3999" s="20"/>
      <c r="AC3999" s="20"/>
      <c r="AD3999" s="20"/>
      <c r="AE3999" s="20"/>
      <c r="AF3999" s="20"/>
      <c r="AG3999" s="20"/>
      <c r="AH3999" s="20"/>
    </row>
    <row r="4000" spans="1:34" s="1" customFormat="1">
      <c r="A4000" s="96"/>
      <c r="B4000" s="96"/>
      <c r="C4000" s="470"/>
      <c r="D4000" s="96"/>
      <c r="E4000" s="96"/>
      <c r="F4000" s="96"/>
      <c r="G4000" s="96"/>
      <c r="H4000" s="96"/>
      <c r="I4000" s="16"/>
      <c r="J4000" s="16"/>
      <c r="K4000" s="32"/>
      <c r="L4000" s="16"/>
      <c r="M4000" s="16"/>
      <c r="N4000" s="16"/>
      <c r="AA4000" s="20"/>
      <c r="AB4000" s="20"/>
      <c r="AC4000" s="20"/>
      <c r="AD4000" s="20"/>
      <c r="AE4000" s="20"/>
      <c r="AF4000" s="20"/>
      <c r="AG4000" s="20"/>
      <c r="AH4000" s="20"/>
    </row>
    <row r="4001" spans="1:34" s="1" customFormat="1">
      <c r="A4001" s="96"/>
      <c r="B4001" s="96"/>
      <c r="C4001" s="470"/>
      <c r="D4001" s="96"/>
      <c r="E4001" s="96"/>
      <c r="F4001" s="96"/>
      <c r="G4001" s="96"/>
      <c r="H4001" s="96"/>
      <c r="I4001" s="16"/>
      <c r="J4001" s="16"/>
      <c r="K4001" s="32"/>
      <c r="L4001" s="16"/>
      <c r="M4001" s="16"/>
      <c r="N4001" s="16"/>
      <c r="AA4001" s="20"/>
      <c r="AB4001" s="20"/>
      <c r="AC4001" s="20"/>
      <c r="AD4001" s="20"/>
      <c r="AE4001" s="20"/>
      <c r="AF4001" s="20"/>
      <c r="AG4001" s="20"/>
      <c r="AH4001" s="20"/>
    </row>
    <row r="4002" spans="1:34" s="1" customFormat="1">
      <c r="A4002" s="96"/>
      <c r="B4002" s="96"/>
      <c r="C4002" s="470"/>
      <c r="D4002" s="96"/>
      <c r="E4002" s="96"/>
      <c r="F4002" s="96"/>
      <c r="G4002" s="96"/>
      <c r="H4002" s="96"/>
      <c r="I4002" s="16"/>
      <c r="J4002" s="16"/>
      <c r="K4002" s="32"/>
      <c r="L4002" s="16"/>
      <c r="M4002" s="16"/>
      <c r="N4002" s="16"/>
      <c r="AA4002" s="20"/>
      <c r="AB4002" s="20"/>
      <c r="AC4002" s="20"/>
      <c r="AD4002" s="20"/>
      <c r="AE4002" s="20"/>
      <c r="AF4002" s="20"/>
      <c r="AG4002" s="20"/>
      <c r="AH4002" s="20"/>
    </row>
    <row r="4003" spans="1:34" s="1" customFormat="1">
      <c r="A4003" s="96"/>
      <c r="B4003" s="96"/>
      <c r="C4003" s="470"/>
      <c r="D4003" s="96"/>
      <c r="E4003" s="96"/>
      <c r="F4003" s="96"/>
      <c r="G4003" s="96"/>
      <c r="H4003" s="96"/>
      <c r="I4003" s="16"/>
      <c r="J4003" s="16"/>
      <c r="K4003" s="32"/>
      <c r="L4003" s="16"/>
      <c r="M4003" s="16"/>
      <c r="N4003" s="16"/>
      <c r="AA4003" s="20"/>
      <c r="AB4003" s="20"/>
      <c r="AC4003" s="20"/>
      <c r="AD4003" s="20"/>
      <c r="AE4003" s="20"/>
      <c r="AF4003" s="20"/>
      <c r="AG4003" s="20"/>
      <c r="AH4003" s="20"/>
    </row>
    <row r="4004" spans="1:34" s="1" customFormat="1">
      <c r="A4004" s="96"/>
      <c r="B4004" s="96"/>
      <c r="C4004" s="470"/>
      <c r="D4004" s="96"/>
      <c r="E4004" s="96"/>
      <c r="F4004" s="96"/>
      <c r="G4004" s="96"/>
      <c r="H4004" s="96"/>
      <c r="I4004" s="16"/>
      <c r="J4004" s="16"/>
      <c r="K4004" s="32"/>
      <c r="L4004" s="16"/>
      <c r="M4004" s="16"/>
      <c r="N4004" s="16"/>
      <c r="AA4004" s="20"/>
      <c r="AB4004" s="20"/>
      <c r="AC4004" s="20"/>
      <c r="AD4004" s="20"/>
      <c r="AE4004" s="20"/>
      <c r="AF4004" s="20"/>
      <c r="AG4004" s="20"/>
      <c r="AH4004" s="20"/>
    </row>
    <row r="4005" spans="1:34" s="1" customFormat="1">
      <c r="A4005" s="96"/>
      <c r="B4005" s="96"/>
      <c r="C4005" s="470"/>
      <c r="D4005" s="96"/>
      <c r="E4005" s="96"/>
      <c r="F4005" s="96"/>
      <c r="G4005" s="96"/>
      <c r="H4005" s="96"/>
      <c r="I4005" s="16"/>
      <c r="J4005" s="16"/>
      <c r="K4005" s="32"/>
      <c r="L4005" s="16"/>
      <c r="M4005" s="16"/>
      <c r="N4005" s="16"/>
      <c r="AA4005" s="20"/>
      <c r="AB4005" s="20"/>
      <c r="AC4005" s="20"/>
      <c r="AD4005" s="20"/>
      <c r="AE4005" s="20"/>
      <c r="AF4005" s="20"/>
      <c r="AG4005" s="20"/>
      <c r="AH4005" s="20"/>
    </row>
    <row r="4006" spans="1:34" s="1" customFormat="1">
      <c r="A4006" s="96"/>
      <c r="B4006" s="96"/>
      <c r="C4006" s="470"/>
      <c r="D4006" s="96"/>
      <c r="E4006" s="96"/>
      <c r="F4006" s="96"/>
      <c r="G4006" s="96"/>
      <c r="H4006" s="96"/>
      <c r="I4006" s="16"/>
      <c r="J4006" s="16"/>
      <c r="K4006" s="32"/>
      <c r="L4006" s="16"/>
      <c r="M4006" s="16"/>
      <c r="N4006" s="16"/>
      <c r="AA4006" s="20"/>
      <c r="AB4006" s="20"/>
      <c r="AC4006" s="20"/>
      <c r="AD4006" s="20"/>
      <c r="AE4006" s="20"/>
      <c r="AF4006" s="20"/>
      <c r="AG4006" s="20"/>
      <c r="AH4006" s="20"/>
    </row>
    <row r="4007" spans="1:34" s="1" customFormat="1">
      <c r="A4007" s="96"/>
      <c r="B4007" s="96"/>
      <c r="C4007" s="470"/>
      <c r="D4007" s="96"/>
      <c r="E4007" s="96"/>
      <c r="F4007" s="96"/>
      <c r="G4007" s="96"/>
      <c r="H4007" s="96"/>
      <c r="I4007" s="16"/>
      <c r="J4007" s="16"/>
      <c r="K4007" s="32"/>
      <c r="L4007" s="16"/>
      <c r="M4007" s="16"/>
      <c r="N4007" s="16"/>
      <c r="AA4007" s="20"/>
      <c r="AB4007" s="20"/>
      <c r="AC4007" s="20"/>
      <c r="AD4007" s="20"/>
      <c r="AE4007" s="20"/>
      <c r="AF4007" s="20"/>
      <c r="AG4007" s="20"/>
      <c r="AH4007" s="20"/>
    </row>
    <row r="4008" spans="1:34" s="1" customFormat="1">
      <c r="A4008" s="96"/>
      <c r="B4008" s="96"/>
      <c r="C4008" s="470"/>
      <c r="D4008" s="96"/>
      <c r="E4008" s="96"/>
      <c r="F4008" s="96"/>
      <c r="G4008" s="96"/>
      <c r="H4008" s="96"/>
      <c r="I4008" s="16"/>
      <c r="J4008" s="16"/>
      <c r="K4008" s="32"/>
      <c r="L4008" s="16"/>
      <c r="M4008" s="16"/>
      <c r="N4008" s="16"/>
      <c r="AA4008" s="20"/>
      <c r="AB4008" s="20"/>
      <c r="AC4008" s="20"/>
      <c r="AD4008" s="20"/>
      <c r="AE4008" s="20"/>
      <c r="AF4008" s="20"/>
      <c r="AG4008" s="20"/>
      <c r="AH4008" s="20"/>
    </row>
    <row r="4009" spans="1:34" s="1" customFormat="1">
      <c r="A4009" s="96"/>
      <c r="B4009" s="96"/>
      <c r="C4009" s="470"/>
      <c r="D4009" s="96"/>
      <c r="E4009" s="96"/>
      <c r="F4009" s="96"/>
      <c r="G4009" s="96"/>
      <c r="H4009" s="96"/>
      <c r="I4009" s="16"/>
      <c r="J4009" s="16"/>
      <c r="K4009" s="32"/>
      <c r="L4009" s="16"/>
      <c r="M4009" s="16"/>
      <c r="N4009" s="16"/>
      <c r="AA4009" s="20"/>
      <c r="AB4009" s="20"/>
      <c r="AC4009" s="20"/>
      <c r="AD4009" s="20"/>
      <c r="AE4009" s="20"/>
      <c r="AF4009" s="20"/>
      <c r="AG4009" s="20"/>
      <c r="AH4009" s="20"/>
    </row>
    <row r="4010" spans="1:34" s="1" customFormat="1">
      <c r="A4010" s="96"/>
      <c r="B4010" s="96"/>
      <c r="C4010" s="470"/>
      <c r="D4010" s="96"/>
      <c r="E4010" s="96"/>
      <c r="F4010" s="96"/>
      <c r="G4010" s="96"/>
      <c r="H4010" s="96"/>
      <c r="I4010" s="16"/>
      <c r="J4010" s="16"/>
      <c r="K4010" s="32"/>
      <c r="L4010" s="16"/>
      <c r="M4010" s="16"/>
      <c r="N4010" s="16"/>
      <c r="AA4010" s="20"/>
      <c r="AB4010" s="20"/>
      <c r="AC4010" s="20"/>
      <c r="AD4010" s="20"/>
      <c r="AE4010" s="20"/>
      <c r="AF4010" s="20"/>
      <c r="AG4010" s="20"/>
      <c r="AH4010" s="20"/>
    </row>
    <row r="4011" spans="1:34" s="1" customFormat="1">
      <c r="A4011" s="96"/>
      <c r="B4011" s="96"/>
      <c r="C4011" s="470"/>
      <c r="D4011" s="96"/>
      <c r="E4011" s="96"/>
      <c r="F4011" s="96"/>
      <c r="G4011" s="96"/>
      <c r="H4011" s="96"/>
      <c r="I4011" s="16"/>
      <c r="J4011" s="16"/>
      <c r="K4011" s="32"/>
      <c r="L4011" s="16"/>
      <c r="M4011" s="16"/>
      <c r="N4011" s="16"/>
      <c r="AA4011" s="20"/>
      <c r="AB4011" s="20"/>
      <c r="AC4011" s="20"/>
      <c r="AD4011" s="20"/>
      <c r="AE4011" s="20"/>
      <c r="AF4011" s="20"/>
      <c r="AG4011" s="20"/>
      <c r="AH4011" s="20"/>
    </row>
    <row r="4012" spans="1:34" s="1" customFormat="1">
      <c r="A4012" s="96"/>
      <c r="B4012" s="96"/>
      <c r="C4012" s="470"/>
      <c r="D4012" s="96"/>
      <c r="E4012" s="96"/>
      <c r="F4012" s="96"/>
      <c r="G4012" s="96"/>
      <c r="H4012" s="96"/>
      <c r="I4012" s="16"/>
      <c r="J4012" s="16"/>
      <c r="K4012" s="32"/>
      <c r="L4012" s="16"/>
      <c r="M4012" s="16"/>
      <c r="N4012" s="16"/>
      <c r="AA4012" s="20"/>
      <c r="AB4012" s="20"/>
      <c r="AC4012" s="20"/>
      <c r="AD4012" s="20"/>
      <c r="AE4012" s="20"/>
      <c r="AF4012" s="20"/>
      <c r="AG4012" s="20"/>
      <c r="AH4012" s="20"/>
    </row>
    <row r="4013" spans="1:34" s="1" customFormat="1">
      <c r="A4013" s="96"/>
      <c r="B4013" s="96"/>
      <c r="C4013" s="470"/>
      <c r="D4013" s="96"/>
      <c r="E4013" s="96"/>
      <c r="F4013" s="96"/>
      <c r="G4013" s="96"/>
      <c r="H4013" s="96"/>
      <c r="I4013" s="16"/>
      <c r="J4013" s="16"/>
      <c r="K4013" s="32"/>
      <c r="L4013" s="16"/>
      <c r="M4013" s="16"/>
      <c r="N4013" s="16"/>
      <c r="AA4013" s="20"/>
      <c r="AB4013" s="20"/>
      <c r="AC4013" s="20"/>
      <c r="AD4013" s="20"/>
      <c r="AE4013" s="20"/>
      <c r="AF4013" s="20"/>
      <c r="AG4013" s="20"/>
      <c r="AH4013" s="20"/>
    </row>
    <row r="4014" spans="1:34" s="1" customFormat="1">
      <c r="A4014" s="96"/>
      <c r="B4014" s="96"/>
      <c r="C4014" s="470"/>
      <c r="D4014" s="96"/>
      <c r="E4014" s="96"/>
      <c r="F4014" s="96"/>
      <c r="G4014" s="96"/>
      <c r="H4014" s="96"/>
      <c r="I4014" s="16"/>
      <c r="J4014" s="16"/>
      <c r="K4014" s="32"/>
      <c r="L4014" s="16"/>
      <c r="M4014" s="16"/>
      <c r="N4014" s="16"/>
      <c r="AA4014" s="20"/>
      <c r="AB4014" s="20"/>
      <c r="AC4014" s="20"/>
      <c r="AD4014" s="20"/>
      <c r="AE4014" s="20"/>
      <c r="AF4014" s="20"/>
      <c r="AG4014" s="20"/>
      <c r="AH4014" s="20"/>
    </row>
    <row r="4015" spans="1:34" s="1" customFormat="1">
      <c r="A4015" s="96"/>
      <c r="B4015" s="96"/>
      <c r="C4015" s="470"/>
      <c r="D4015" s="96"/>
      <c r="E4015" s="96"/>
      <c r="F4015" s="96"/>
      <c r="G4015" s="96"/>
      <c r="H4015" s="96"/>
      <c r="I4015" s="16"/>
      <c r="J4015" s="16"/>
      <c r="K4015" s="32"/>
      <c r="L4015" s="16"/>
      <c r="M4015" s="16"/>
      <c r="N4015" s="16"/>
      <c r="AA4015" s="20"/>
      <c r="AB4015" s="20"/>
      <c r="AC4015" s="20"/>
      <c r="AD4015" s="20"/>
      <c r="AE4015" s="20"/>
      <c r="AF4015" s="20"/>
      <c r="AG4015" s="20"/>
      <c r="AH4015" s="20"/>
    </row>
    <row r="4016" spans="1:34" s="1" customFormat="1">
      <c r="A4016" s="96"/>
      <c r="B4016" s="96"/>
      <c r="C4016" s="470"/>
      <c r="D4016" s="96"/>
      <c r="E4016" s="96"/>
      <c r="F4016" s="96"/>
      <c r="G4016" s="96"/>
      <c r="H4016" s="96"/>
      <c r="I4016" s="16"/>
      <c r="J4016" s="16"/>
      <c r="K4016" s="32"/>
      <c r="L4016" s="16"/>
      <c r="M4016" s="16"/>
      <c r="N4016" s="16"/>
      <c r="AA4016" s="20"/>
      <c r="AB4016" s="20"/>
      <c r="AC4016" s="20"/>
      <c r="AD4016" s="20"/>
      <c r="AE4016" s="20"/>
      <c r="AF4016" s="20"/>
      <c r="AG4016" s="20"/>
      <c r="AH4016" s="20"/>
    </row>
    <row r="4017" spans="1:34" s="1" customFormat="1">
      <c r="A4017" s="96"/>
      <c r="B4017" s="96"/>
      <c r="C4017" s="470"/>
      <c r="D4017" s="96"/>
      <c r="E4017" s="96"/>
      <c r="F4017" s="96"/>
      <c r="G4017" s="96"/>
      <c r="H4017" s="96"/>
      <c r="I4017" s="16"/>
      <c r="J4017" s="16"/>
      <c r="K4017" s="32"/>
      <c r="L4017" s="16"/>
      <c r="M4017" s="16"/>
      <c r="N4017" s="16"/>
      <c r="AA4017" s="20"/>
      <c r="AB4017" s="20"/>
      <c r="AC4017" s="20"/>
      <c r="AD4017" s="20"/>
      <c r="AE4017" s="20"/>
      <c r="AF4017" s="20"/>
      <c r="AG4017" s="20"/>
      <c r="AH4017" s="20"/>
    </row>
    <row r="4018" spans="1:34" s="1" customFormat="1">
      <c r="A4018" s="96"/>
      <c r="B4018" s="96"/>
      <c r="C4018" s="470"/>
      <c r="D4018" s="96"/>
      <c r="E4018" s="96"/>
      <c r="F4018" s="96"/>
      <c r="G4018" s="96"/>
      <c r="H4018" s="96"/>
      <c r="I4018" s="16"/>
      <c r="J4018" s="16"/>
      <c r="K4018" s="32"/>
      <c r="L4018" s="16"/>
      <c r="M4018" s="16"/>
      <c r="N4018" s="16"/>
      <c r="AA4018" s="20"/>
      <c r="AB4018" s="20"/>
      <c r="AC4018" s="20"/>
      <c r="AD4018" s="20"/>
      <c r="AE4018" s="20"/>
      <c r="AF4018" s="20"/>
      <c r="AG4018" s="20"/>
      <c r="AH4018" s="20"/>
    </row>
    <row r="4019" spans="1:34" s="1" customFormat="1">
      <c r="A4019" s="96"/>
      <c r="B4019" s="96"/>
      <c r="C4019" s="470"/>
      <c r="D4019" s="96"/>
      <c r="E4019" s="96"/>
      <c r="F4019" s="96"/>
      <c r="G4019" s="96"/>
      <c r="H4019" s="96"/>
      <c r="I4019" s="16"/>
      <c r="J4019" s="16"/>
      <c r="K4019" s="32"/>
      <c r="L4019" s="16"/>
      <c r="M4019" s="16"/>
      <c r="N4019" s="16"/>
      <c r="AA4019" s="20"/>
      <c r="AB4019" s="20"/>
      <c r="AC4019" s="20"/>
      <c r="AD4019" s="20"/>
      <c r="AE4019" s="20"/>
      <c r="AF4019" s="20"/>
      <c r="AG4019" s="20"/>
      <c r="AH4019" s="20"/>
    </row>
    <row r="4020" spans="1:34" s="1" customFormat="1">
      <c r="A4020" s="96"/>
      <c r="B4020" s="96"/>
      <c r="C4020" s="470"/>
      <c r="D4020" s="96"/>
      <c r="E4020" s="96"/>
      <c r="F4020" s="96"/>
      <c r="G4020" s="96"/>
      <c r="H4020" s="96"/>
      <c r="I4020" s="16"/>
      <c r="J4020" s="16"/>
      <c r="K4020" s="32"/>
      <c r="L4020" s="16"/>
      <c r="M4020" s="16"/>
      <c r="N4020" s="16"/>
      <c r="AA4020" s="20"/>
      <c r="AB4020" s="20"/>
      <c r="AC4020" s="20"/>
      <c r="AD4020" s="20"/>
      <c r="AE4020" s="20"/>
      <c r="AF4020" s="20"/>
      <c r="AG4020" s="20"/>
      <c r="AH4020" s="20"/>
    </row>
    <row r="4021" spans="1:34" s="1" customFormat="1">
      <c r="A4021" s="96"/>
      <c r="B4021" s="96"/>
      <c r="C4021" s="470"/>
      <c r="D4021" s="96"/>
      <c r="E4021" s="96"/>
      <c r="F4021" s="96"/>
      <c r="G4021" s="96"/>
      <c r="H4021" s="96"/>
      <c r="I4021" s="16"/>
      <c r="J4021" s="16"/>
      <c r="K4021" s="32"/>
      <c r="L4021" s="16"/>
      <c r="M4021" s="16"/>
      <c r="N4021" s="16"/>
      <c r="AA4021" s="20"/>
      <c r="AB4021" s="20"/>
      <c r="AC4021" s="20"/>
      <c r="AD4021" s="20"/>
      <c r="AE4021" s="20"/>
      <c r="AF4021" s="20"/>
      <c r="AG4021" s="20"/>
      <c r="AH4021" s="20"/>
    </row>
    <row r="4022" spans="1:34" s="1" customFormat="1">
      <c r="A4022" s="96"/>
      <c r="B4022" s="96"/>
      <c r="C4022" s="470"/>
      <c r="D4022" s="96"/>
      <c r="E4022" s="96"/>
      <c r="F4022" s="96"/>
      <c r="G4022" s="96"/>
      <c r="H4022" s="96"/>
      <c r="I4022" s="16"/>
      <c r="J4022" s="16"/>
      <c r="K4022" s="32"/>
      <c r="L4022" s="16"/>
      <c r="M4022" s="16"/>
      <c r="N4022" s="16"/>
      <c r="AA4022" s="20"/>
      <c r="AB4022" s="20"/>
      <c r="AC4022" s="20"/>
      <c r="AD4022" s="20"/>
      <c r="AE4022" s="20"/>
      <c r="AF4022" s="20"/>
      <c r="AG4022" s="20"/>
      <c r="AH4022" s="20"/>
    </row>
    <row r="4023" spans="1:34" s="1" customFormat="1">
      <c r="A4023" s="96"/>
      <c r="B4023" s="96"/>
      <c r="C4023" s="470"/>
      <c r="D4023" s="96"/>
      <c r="E4023" s="96"/>
      <c r="F4023" s="96"/>
      <c r="G4023" s="96"/>
      <c r="H4023" s="96"/>
      <c r="I4023" s="16"/>
      <c r="J4023" s="16"/>
      <c r="K4023" s="32"/>
      <c r="L4023" s="16"/>
      <c r="M4023" s="16"/>
      <c r="N4023" s="16"/>
      <c r="AA4023" s="20"/>
      <c r="AB4023" s="20"/>
      <c r="AC4023" s="20"/>
      <c r="AD4023" s="20"/>
      <c r="AE4023" s="20"/>
      <c r="AF4023" s="20"/>
      <c r="AG4023" s="20"/>
      <c r="AH4023" s="20"/>
    </row>
    <row r="4024" spans="1:34" s="1" customFormat="1">
      <c r="A4024" s="96"/>
      <c r="B4024" s="96"/>
      <c r="C4024" s="470"/>
      <c r="D4024" s="96"/>
      <c r="E4024" s="96"/>
      <c r="F4024" s="96"/>
      <c r="G4024" s="96"/>
      <c r="H4024" s="96"/>
      <c r="I4024" s="16"/>
      <c r="J4024" s="16"/>
      <c r="K4024" s="32"/>
      <c r="L4024" s="16"/>
      <c r="M4024" s="16"/>
      <c r="N4024" s="16"/>
      <c r="AA4024" s="20"/>
      <c r="AB4024" s="20"/>
      <c r="AC4024" s="20"/>
      <c r="AD4024" s="20"/>
      <c r="AE4024" s="20"/>
      <c r="AF4024" s="20"/>
      <c r="AG4024" s="20"/>
      <c r="AH4024" s="20"/>
    </row>
    <row r="4025" spans="1:34" s="1" customFormat="1">
      <c r="A4025" s="96"/>
      <c r="B4025" s="96"/>
      <c r="C4025" s="470"/>
      <c r="D4025" s="96"/>
      <c r="E4025" s="96"/>
      <c r="F4025" s="96"/>
      <c r="G4025" s="96"/>
      <c r="H4025" s="96"/>
      <c r="I4025" s="16"/>
      <c r="J4025" s="16"/>
      <c r="K4025" s="32"/>
      <c r="L4025" s="16"/>
      <c r="M4025" s="16"/>
      <c r="N4025" s="16"/>
      <c r="AA4025" s="20"/>
      <c r="AB4025" s="20"/>
      <c r="AC4025" s="20"/>
      <c r="AD4025" s="20"/>
      <c r="AE4025" s="20"/>
      <c r="AF4025" s="20"/>
      <c r="AG4025" s="20"/>
      <c r="AH4025" s="20"/>
    </row>
    <row r="4026" spans="1:34" s="1" customFormat="1">
      <c r="A4026" s="96"/>
      <c r="B4026" s="96"/>
      <c r="C4026" s="470"/>
      <c r="D4026" s="96"/>
      <c r="E4026" s="96"/>
      <c r="F4026" s="96"/>
      <c r="G4026" s="96"/>
      <c r="H4026" s="96"/>
      <c r="I4026" s="16"/>
      <c r="J4026" s="16"/>
      <c r="K4026" s="32"/>
      <c r="L4026" s="16"/>
      <c r="M4026" s="16"/>
      <c r="N4026" s="16"/>
      <c r="AA4026" s="20"/>
      <c r="AB4026" s="20"/>
      <c r="AC4026" s="20"/>
      <c r="AD4026" s="20"/>
      <c r="AE4026" s="20"/>
      <c r="AF4026" s="20"/>
      <c r="AG4026" s="20"/>
      <c r="AH4026" s="20"/>
    </row>
    <row r="4027" spans="1:34" s="1" customFormat="1">
      <c r="A4027" s="96"/>
      <c r="B4027" s="96"/>
      <c r="C4027" s="470"/>
      <c r="D4027" s="96"/>
      <c r="E4027" s="96"/>
      <c r="F4027" s="96"/>
      <c r="G4027" s="96"/>
      <c r="H4027" s="96"/>
      <c r="I4027" s="16"/>
      <c r="J4027" s="16"/>
      <c r="K4027" s="32"/>
      <c r="L4027" s="16"/>
      <c r="M4027" s="16"/>
      <c r="N4027" s="16"/>
      <c r="AA4027" s="20"/>
      <c r="AB4027" s="20"/>
      <c r="AC4027" s="20"/>
      <c r="AD4027" s="20"/>
      <c r="AE4027" s="20"/>
      <c r="AF4027" s="20"/>
      <c r="AG4027" s="20"/>
      <c r="AH4027" s="20"/>
    </row>
    <row r="4028" spans="1:34" s="1" customFormat="1">
      <c r="A4028" s="96"/>
      <c r="B4028" s="96"/>
      <c r="C4028" s="470"/>
      <c r="D4028" s="96"/>
      <c r="E4028" s="96"/>
      <c r="F4028" s="96"/>
      <c r="G4028" s="96"/>
      <c r="H4028" s="96"/>
      <c r="I4028" s="16"/>
      <c r="J4028" s="16"/>
      <c r="K4028" s="32"/>
      <c r="L4028" s="16"/>
      <c r="M4028" s="16"/>
      <c r="N4028" s="16"/>
      <c r="AA4028" s="20"/>
      <c r="AB4028" s="20"/>
      <c r="AC4028" s="20"/>
      <c r="AD4028" s="20"/>
      <c r="AE4028" s="20"/>
      <c r="AF4028" s="20"/>
      <c r="AG4028" s="20"/>
      <c r="AH4028" s="20"/>
    </row>
    <row r="4029" spans="1:34" s="1" customFormat="1">
      <c r="A4029" s="96"/>
      <c r="B4029" s="96"/>
      <c r="C4029" s="470"/>
      <c r="D4029" s="96"/>
      <c r="E4029" s="96"/>
      <c r="F4029" s="96"/>
      <c r="G4029" s="96"/>
      <c r="H4029" s="96"/>
      <c r="I4029" s="16"/>
      <c r="J4029" s="16"/>
      <c r="K4029" s="32"/>
      <c r="L4029" s="16"/>
      <c r="M4029" s="16"/>
      <c r="N4029" s="16"/>
      <c r="AA4029" s="20"/>
      <c r="AB4029" s="20"/>
      <c r="AC4029" s="20"/>
      <c r="AD4029" s="20"/>
      <c r="AE4029" s="20"/>
      <c r="AF4029" s="20"/>
      <c r="AG4029" s="20"/>
      <c r="AH4029" s="20"/>
    </row>
    <row r="4030" spans="1:34" s="1" customFormat="1">
      <c r="A4030" s="96"/>
      <c r="B4030" s="96"/>
      <c r="C4030" s="470"/>
      <c r="D4030" s="96"/>
      <c r="E4030" s="96"/>
      <c r="F4030" s="96"/>
      <c r="G4030" s="96"/>
      <c r="H4030" s="96"/>
      <c r="I4030" s="16"/>
      <c r="J4030" s="16"/>
      <c r="K4030" s="32"/>
      <c r="L4030" s="16"/>
      <c r="M4030" s="16"/>
      <c r="N4030" s="16"/>
      <c r="AA4030" s="20"/>
      <c r="AB4030" s="20"/>
      <c r="AC4030" s="20"/>
      <c r="AD4030" s="20"/>
      <c r="AE4030" s="20"/>
      <c r="AF4030" s="20"/>
      <c r="AG4030" s="20"/>
      <c r="AH4030" s="20"/>
    </row>
    <row r="4031" spans="1:34" s="1" customFormat="1">
      <c r="A4031" s="96"/>
      <c r="B4031" s="96"/>
      <c r="C4031" s="470"/>
      <c r="D4031" s="96"/>
      <c r="E4031" s="96"/>
      <c r="F4031" s="96"/>
      <c r="G4031" s="96"/>
      <c r="H4031" s="96"/>
      <c r="I4031" s="16"/>
      <c r="J4031" s="16"/>
      <c r="K4031" s="32"/>
      <c r="L4031" s="16"/>
      <c r="M4031" s="16"/>
      <c r="N4031" s="16"/>
      <c r="AA4031" s="20"/>
      <c r="AB4031" s="20"/>
      <c r="AC4031" s="20"/>
      <c r="AD4031" s="20"/>
      <c r="AE4031" s="20"/>
      <c r="AF4031" s="20"/>
      <c r="AG4031" s="20"/>
      <c r="AH4031" s="20"/>
    </row>
    <row r="4032" spans="1:34" s="1" customFormat="1">
      <c r="A4032" s="96"/>
      <c r="B4032" s="96"/>
      <c r="C4032" s="470"/>
      <c r="D4032" s="96"/>
      <c r="E4032" s="96"/>
      <c r="F4032" s="96"/>
      <c r="G4032" s="96"/>
      <c r="H4032" s="96"/>
      <c r="I4032" s="16"/>
      <c r="J4032" s="16"/>
      <c r="K4032" s="32"/>
      <c r="L4032" s="16"/>
      <c r="M4032" s="16"/>
      <c r="N4032" s="16"/>
      <c r="AA4032" s="20"/>
      <c r="AB4032" s="20"/>
      <c r="AC4032" s="20"/>
      <c r="AD4032" s="20"/>
      <c r="AE4032" s="20"/>
      <c r="AF4032" s="20"/>
      <c r="AG4032" s="20"/>
      <c r="AH4032" s="20"/>
    </row>
    <row r="4033" spans="1:34" s="1" customFormat="1">
      <c r="A4033" s="96"/>
      <c r="B4033" s="96"/>
      <c r="C4033" s="470"/>
      <c r="D4033" s="96"/>
      <c r="E4033" s="96"/>
      <c r="F4033" s="96"/>
      <c r="G4033" s="96"/>
      <c r="H4033" s="96"/>
      <c r="I4033" s="16"/>
      <c r="J4033" s="16"/>
      <c r="K4033" s="32"/>
      <c r="L4033" s="16"/>
      <c r="M4033" s="16"/>
      <c r="N4033" s="16"/>
      <c r="AA4033" s="20"/>
      <c r="AB4033" s="20"/>
      <c r="AC4033" s="20"/>
      <c r="AD4033" s="20"/>
      <c r="AE4033" s="20"/>
      <c r="AF4033" s="20"/>
      <c r="AG4033" s="20"/>
      <c r="AH4033" s="20"/>
    </row>
    <row r="4034" spans="1:34" s="1" customFormat="1">
      <c r="A4034" s="96"/>
      <c r="B4034" s="96"/>
      <c r="C4034" s="470"/>
      <c r="D4034" s="96"/>
      <c r="E4034" s="96"/>
      <c r="F4034" s="96"/>
      <c r="G4034" s="96"/>
      <c r="H4034" s="96"/>
      <c r="I4034" s="16"/>
      <c r="J4034" s="16"/>
      <c r="K4034" s="32"/>
      <c r="L4034" s="16"/>
      <c r="M4034" s="16"/>
      <c r="N4034" s="16"/>
      <c r="AA4034" s="20"/>
      <c r="AB4034" s="20"/>
      <c r="AC4034" s="20"/>
      <c r="AD4034" s="20"/>
      <c r="AE4034" s="20"/>
      <c r="AF4034" s="20"/>
      <c r="AG4034" s="20"/>
      <c r="AH4034" s="20"/>
    </row>
    <row r="4035" spans="1:34" s="1" customFormat="1">
      <c r="A4035" s="96"/>
      <c r="B4035" s="96"/>
      <c r="C4035" s="470"/>
      <c r="D4035" s="96"/>
      <c r="E4035" s="96"/>
      <c r="F4035" s="96"/>
      <c r="G4035" s="96"/>
      <c r="H4035" s="96"/>
      <c r="I4035" s="16"/>
      <c r="J4035" s="16"/>
      <c r="K4035" s="32"/>
      <c r="L4035" s="16"/>
      <c r="M4035" s="16"/>
      <c r="N4035" s="16"/>
      <c r="AA4035" s="20"/>
      <c r="AB4035" s="20"/>
      <c r="AC4035" s="20"/>
      <c r="AD4035" s="20"/>
      <c r="AE4035" s="20"/>
      <c r="AF4035" s="20"/>
      <c r="AG4035" s="20"/>
      <c r="AH4035" s="20"/>
    </row>
    <row r="4036" spans="1:34" s="1" customFormat="1">
      <c r="A4036" s="96"/>
      <c r="B4036" s="96"/>
      <c r="C4036" s="470"/>
      <c r="D4036" s="96"/>
      <c r="E4036" s="96"/>
      <c r="F4036" s="96"/>
      <c r="G4036" s="96"/>
      <c r="H4036" s="96"/>
      <c r="I4036" s="16"/>
      <c r="J4036" s="16"/>
      <c r="K4036" s="32"/>
      <c r="L4036" s="16"/>
      <c r="M4036" s="16"/>
      <c r="N4036" s="16"/>
      <c r="AA4036" s="20"/>
      <c r="AB4036" s="20"/>
      <c r="AC4036" s="20"/>
      <c r="AD4036" s="20"/>
      <c r="AE4036" s="20"/>
      <c r="AF4036" s="20"/>
      <c r="AG4036" s="20"/>
      <c r="AH4036" s="20"/>
    </row>
    <row r="4037" spans="1:34" s="1" customFormat="1">
      <c r="A4037" s="96"/>
      <c r="B4037" s="96"/>
      <c r="C4037" s="470"/>
      <c r="D4037" s="96"/>
      <c r="E4037" s="96"/>
      <c r="F4037" s="96"/>
      <c r="G4037" s="96"/>
      <c r="H4037" s="96"/>
      <c r="I4037" s="16"/>
      <c r="J4037" s="16"/>
      <c r="K4037" s="32"/>
      <c r="L4037" s="16"/>
      <c r="M4037" s="16"/>
      <c r="N4037" s="16"/>
      <c r="AA4037" s="20"/>
      <c r="AB4037" s="20"/>
      <c r="AC4037" s="20"/>
      <c r="AD4037" s="20"/>
      <c r="AE4037" s="20"/>
      <c r="AF4037" s="20"/>
      <c r="AG4037" s="20"/>
      <c r="AH4037" s="20"/>
    </row>
    <row r="4038" spans="1:34" s="1" customFormat="1">
      <c r="A4038" s="96"/>
      <c r="B4038" s="96"/>
      <c r="C4038" s="470"/>
      <c r="D4038" s="96"/>
      <c r="E4038" s="96"/>
      <c r="F4038" s="96"/>
      <c r="G4038" s="96"/>
      <c r="H4038" s="96"/>
      <c r="I4038" s="16"/>
      <c r="J4038" s="16"/>
      <c r="K4038" s="32"/>
      <c r="L4038" s="16"/>
      <c r="M4038" s="16"/>
      <c r="N4038" s="16"/>
      <c r="AA4038" s="20"/>
      <c r="AB4038" s="20"/>
      <c r="AC4038" s="20"/>
      <c r="AD4038" s="20"/>
      <c r="AE4038" s="20"/>
      <c r="AF4038" s="20"/>
      <c r="AG4038" s="20"/>
      <c r="AH4038" s="20"/>
    </row>
    <row r="4039" spans="1:34" s="1" customFormat="1">
      <c r="A4039" s="96"/>
      <c r="B4039" s="96"/>
      <c r="C4039" s="470"/>
      <c r="D4039" s="96"/>
      <c r="E4039" s="96"/>
      <c r="F4039" s="96"/>
      <c r="G4039" s="96"/>
      <c r="H4039" s="96"/>
      <c r="I4039" s="16"/>
      <c r="J4039" s="16"/>
      <c r="K4039" s="32"/>
      <c r="L4039" s="16"/>
      <c r="M4039" s="16"/>
      <c r="N4039" s="16"/>
      <c r="AA4039" s="20"/>
      <c r="AB4039" s="20"/>
      <c r="AC4039" s="20"/>
      <c r="AD4039" s="20"/>
      <c r="AE4039" s="20"/>
      <c r="AF4039" s="20"/>
      <c r="AG4039" s="20"/>
      <c r="AH4039" s="20"/>
    </row>
    <row r="4040" spans="1:34" s="1" customFormat="1">
      <c r="A4040" s="96"/>
      <c r="B4040" s="96"/>
      <c r="C4040" s="470"/>
      <c r="D4040" s="96"/>
      <c r="E4040" s="96"/>
      <c r="F4040" s="96"/>
      <c r="G4040" s="96"/>
      <c r="H4040" s="96"/>
      <c r="I4040" s="16"/>
      <c r="J4040" s="16"/>
      <c r="K4040" s="32"/>
      <c r="L4040" s="16"/>
      <c r="M4040" s="16"/>
      <c r="N4040" s="16"/>
      <c r="AA4040" s="20"/>
      <c r="AB4040" s="20"/>
      <c r="AC4040" s="20"/>
      <c r="AD4040" s="20"/>
      <c r="AE4040" s="20"/>
      <c r="AF4040" s="20"/>
      <c r="AG4040" s="20"/>
      <c r="AH4040" s="20"/>
    </row>
    <row r="4041" spans="1:34" s="1" customFormat="1">
      <c r="A4041" s="96"/>
      <c r="B4041" s="96"/>
      <c r="C4041" s="470"/>
      <c r="D4041" s="96"/>
      <c r="E4041" s="96"/>
      <c r="F4041" s="96"/>
      <c r="G4041" s="96"/>
      <c r="H4041" s="96"/>
      <c r="I4041" s="16"/>
      <c r="J4041" s="16"/>
      <c r="K4041" s="32"/>
      <c r="L4041" s="16"/>
      <c r="M4041" s="16"/>
      <c r="N4041" s="16"/>
      <c r="AA4041" s="20"/>
      <c r="AB4041" s="20"/>
      <c r="AC4041" s="20"/>
      <c r="AD4041" s="20"/>
      <c r="AE4041" s="20"/>
      <c r="AF4041" s="20"/>
      <c r="AG4041" s="20"/>
      <c r="AH4041" s="20"/>
    </row>
    <row r="4042" spans="1:34" s="1" customFormat="1">
      <c r="A4042" s="96"/>
      <c r="B4042" s="96"/>
      <c r="C4042" s="470"/>
      <c r="D4042" s="96"/>
      <c r="E4042" s="96"/>
      <c r="F4042" s="96"/>
      <c r="G4042" s="96"/>
      <c r="H4042" s="96"/>
      <c r="I4042" s="16"/>
      <c r="J4042" s="16"/>
      <c r="K4042" s="32"/>
      <c r="L4042" s="16"/>
      <c r="M4042" s="16"/>
      <c r="N4042" s="16"/>
      <c r="AA4042" s="20"/>
      <c r="AB4042" s="20"/>
      <c r="AC4042" s="20"/>
      <c r="AD4042" s="20"/>
      <c r="AE4042" s="20"/>
      <c r="AF4042" s="20"/>
      <c r="AG4042" s="20"/>
      <c r="AH4042" s="20"/>
    </row>
    <row r="4043" spans="1:34" s="1" customFormat="1">
      <c r="A4043" s="96"/>
      <c r="B4043" s="96"/>
      <c r="C4043" s="470"/>
      <c r="D4043" s="96"/>
      <c r="E4043" s="96"/>
      <c r="F4043" s="96"/>
      <c r="G4043" s="96"/>
      <c r="H4043" s="96"/>
      <c r="I4043" s="16"/>
      <c r="J4043" s="16"/>
      <c r="K4043" s="32"/>
      <c r="L4043" s="16"/>
      <c r="M4043" s="16"/>
      <c r="N4043" s="16"/>
      <c r="AA4043" s="20"/>
      <c r="AB4043" s="20"/>
      <c r="AC4043" s="20"/>
      <c r="AD4043" s="20"/>
      <c r="AE4043" s="20"/>
      <c r="AF4043" s="20"/>
      <c r="AG4043" s="20"/>
      <c r="AH4043" s="20"/>
    </row>
    <row r="4044" spans="1:34" s="1" customFormat="1">
      <c r="A4044" s="96"/>
      <c r="B4044" s="96"/>
      <c r="C4044" s="470"/>
      <c r="D4044" s="96"/>
      <c r="E4044" s="96"/>
      <c r="F4044" s="96"/>
      <c r="G4044" s="96"/>
      <c r="H4044" s="96"/>
      <c r="I4044" s="16"/>
      <c r="J4044" s="16"/>
      <c r="K4044" s="32"/>
      <c r="L4044" s="16"/>
      <c r="M4044" s="16"/>
      <c r="N4044" s="16"/>
      <c r="AA4044" s="20"/>
      <c r="AB4044" s="20"/>
      <c r="AC4044" s="20"/>
      <c r="AD4044" s="20"/>
      <c r="AE4044" s="20"/>
      <c r="AF4044" s="20"/>
      <c r="AG4044" s="20"/>
      <c r="AH4044" s="20"/>
    </row>
    <row r="4045" spans="1:34" s="1" customFormat="1">
      <c r="A4045" s="96"/>
      <c r="B4045" s="96"/>
      <c r="C4045" s="470"/>
      <c r="D4045" s="96"/>
      <c r="E4045" s="96"/>
      <c r="F4045" s="96"/>
      <c r="G4045" s="96"/>
      <c r="H4045" s="96"/>
      <c r="I4045" s="16"/>
      <c r="J4045" s="16"/>
      <c r="K4045" s="32"/>
      <c r="L4045" s="16"/>
      <c r="M4045" s="16"/>
      <c r="N4045" s="16"/>
      <c r="AA4045" s="20"/>
      <c r="AB4045" s="20"/>
      <c r="AC4045" s="20"/>
      <c r="AD4045" s="20"/>
      <c r="AE4045" s="20"/>
      <c r="AF4045" s="20"/>
      <c r="AG4045" s="20"/>
      <c r="AH4045" s="20"/>
    </row>
    <row r="4046" spans="1:34" s="1" customFormat="1">
      <c r="A4046" s="96"/>
      <c r="B4046" s="96"/>
      <c r="C4046" s="470"/>
      <c r="D4046" s="96"/>
      <c r="E4046" s="96"/>
      <c r="F4046" s="96"/>
      <c r="G4046" s="96"/>
      <c r="H4046" s="96"/>
      <c r="I4046" s="16"/>
      <c r="J4046" s="16"/>
      <c r="K4046" s="32"/>
      <c r="L4046" s="16"/>
      <c r="M4046" s="16"/>
      <c r="N4046" s="16"/>
      <c r="AA4046" s="20"/>
      <c r="AB4046" s="20"/>
      <c r="AC4046" s="20"/>
      <c r="AD4046" s="20"/>
      <c r="AE4046" s="20"/>
      <c r="AF4046" s="20"/>
      <c r="AG4046" s="20"/>
      <c r="AH4046" s="20"/>
    </row>
    <row r="4047" spans="1:34" s="1" customFormat="1">
      <c r="A4047" s="96"/>
      <c r="B4047" s="96"/>
      <c r="C4047" s="470"/>
      <c r="D4047" s="96"/>
      <c r="E4047" s="96"/>
      <c r="F4047" s="96"/>
      <c r="G4047" s="96"/>
      <c r="H4047" s="96"/>
      <c r="I4047" s="16"/>
      <c r="J4047" s="16"/>
      <c r="K4047" s="32"/>
      <c r="L4047" s="16"/>
      <c r="M4047" s="16"/>
      <c r="N4047" s="16"/>
      <c r="AA4047" s="20"/>
      <c r="AB4047" s="20"/>
      <c r="AC4047" s="20"/>
      <c r="AD4047" s="20"/>
      <c r="AE4047" s="20"/>
      <c r="AF4047" s="20"/>
      <c r="AG4047" s="20"/>
      <c r="AH4047" s="20"/>
    </row>
    <row r="4048" spans="1:34" s="1" customFormat="1">
      <c r="A4048" s="96"/>
      <c r="B4048" s="96"/>
      <c r="C4048" s="470"/>
      <c r="D4048" s="96"/>
      <c r="E4048" s="96"/>
      <c r="F4048" s="96"/>
      <c r="G4048" s="96"/>
      <c r="H4048" s="96"/>
      <c r="I4048" s="16"/>
      <c r="J4048" s="16"/>
      <c r="K4048" s="32"/>
      <c r="L4048" s="16"/>
      <c r="M4048" s="16"/>
      <c r="N4048" s="16"/>
      <c r="AA4048" s="20"/>
      <c r="AB4048" s="20"/>
      <c r="AC4048" s="20"/>
      <c r="AD4048" s="20"/>
      <c r="AE4048" s="20"/>
      <c r="AF4048" s="20"/>
      <c r="AG4048" s="20"/>
      <c r="AH4048" s="20"/>
    </row>
    <row r="4049" spans="1:34" s="1" customFormat="1">
      <c r="A4049" s="96"/>
      <c r="B4049" s="96"/>
      <c r="C4049" s="470"/>
      <c r="D4049" s="96"/>
      <c r="E4049" s="96"/>
      <c r="F4049" s="96"/>
      <c r="G4049" s="96"/>
      <c r="H4049" s="96"/>
      <c r="I4049" s="16"/>
      <c r="J4049" s="16"/>
      <c r="K4049" s="32"/>
      <c r="L4049" s="16"/>
      <c r="M4049" s="16"/>
      <c r="N4049" s="16"/>
      <c r="AA4049" s="20"/>
      <c r="AB4049" s="20"/>
      <c r="AC4049" s="20"/>
      <c r="AD4049" s="20"/>
      <c r="AE4049" s="20"/>
      <c r="AF4049" s="20"/>
      <c r="AG4049" s="20"/>
      <c r="AH4049" s="20"/>
    </row>
    <row r="4050" spans="1:34" s="1" customFormat="1">
      <c r="A4050" s="96"/>
      <c r="B4050" s="96"/>
      <c r="C4050" s="470"/>
      <c r="D4050" s="96"/>
      <c r="E4050" s="96"/>
      <c r="F4050" s="96"/>
      <c r="G4050" s="96"/>
      <c r="H4050" s="96"/>
      <c r="I4050" s="16"/>
      <c r="J4050" s="16"/>
      <c r="K4050" s="32"/>
      <c r="L4050" s="16"/>
      <c r="M4050" s="16"/>
      <c r="N4050" s="16"/>
      <c r="AA4050" s="20"/>
      <c r="AB4050" s="20"/>
      <c r="AC4050" s="20"/>
      <c r="AD4050" s="20"/>
      <c r="AE4050" s="20"/>
      <c r="AF4050" s="20"/>
      <c r="AG4050" s="20"/>
      <c r="AH4050" s="20"/>
    </row>
    <row r="4051" spans="1:34" s="1" customFormat="1">
      <c r="A4051" s="96"/>
      <c r="B4051" s="96"/>
      <c r="C4051" s="470"/>
      <c r="D4051" s="96"/>
      <c r="E4051" s="96"/>
      <c r="F4051" s="96"/>
      <c r="G4051" s="96"/>
      <c r="H4051" s="96"/>
      <c r="I4051" s="16"/>
      <c r="J4051" s="16"/>
      <c r="K4051" s="32"/>
      <c r="L4051" s="16"/>
      <c r="M4051" s="16"/>
      <c r="N4051" s="16"/>
      <c r="AA4051" s="20"/>
      <c r="AB4051" s="20"/>
      <c r="AC4051" s="20"/>
      <c r="AD4051" s="20"/>
      <c r="AE4051" s="20"/>
      <c r="AF4051" s="20"/>
      <c r="AG4051" s="20"/>
      <c r="AH4051" s="20"/>
    </row>
    <row r="4052" spans="1:34" s="1" customFormat="1">
      <c r="A4052" s="96"/>
      <c r="B4052" s="96"/>
      <c r="C4052" s="470"/>
      <c r="D4052" s="96"/>
      <c r="E4052" s="96"/>
      <c r="F4052" s="96"/>
      <c r="G4052" s="96"/>
      <c r="H4052" s="96"/>
      <c r="I4052" s="16"/>
      <c r="J4052" s="16"/>
      <c r="K4052" s="32"/>
      <c r="L4052" s="16"/>
      <c r="M4052" s="16"/>
      <c r="N4052" s="16"/>
      <c r="AA4052" s="20"/>
      <c r="AB4052" s="20"/>
      <c r="AC4052" s="20"/>
      <c r="AD4052" s="20"/>
      <c r="AE4052" s="20"/>
      <c r="AF4052" s="20"/>
      <c r="AG4052" s="20"/>
      <c r="AH4052" s="20"/>
    </row>
    <row r="4053" spans="1:34" s="1" customFormat="1">
      <c r="A4053" s="96"/>
      <c r="B4053" s="96"/>
      <c r="C4053" s="470"/>
      <c r="D4053" s="96"/>
      <c r="E4053" s="96"/>
      <c r="F4053" s="96"/>
      <c r="G4053" s="96"/>
      <c r="H4053" s="96"/>
      <c r="I4053" s="16"/>
      <c r="J4053" s="16"/>
      <c r="K4053" s="32"/>
      <c r="L4053" s="16"/>
      <c r="M4053" s="16"/>
      <c r="N4053" s="16"/>
      <c r="AA4053" s="20"/>
      <c r="AB4053" s="20"/>
      <c r="AC4053" s="20"/>
      <c r="AD4053" s="20"/>
      <c r="AE4053" s="20"/>
      <c r="AF4053" s="20"/>
      <c r="AG4053" s="20"/>
      <c r="AH4053" s="20"/>
    </row>
    <row r="4054" spans="1:34" s="1" customFormat="1">
      <c r="A4054" s="96"/>
      <c r="B4054" s="96"/>
      <c r="C4054" s="470"/>
      <c r="D4054" s="96"/>
      <c r="E4054" s="96"/>
      <c r="F4054" s="96"/>
      <c r="G4054" s="96"/>
      <c r="H4054" s="96"/>
      <c r="I4054" s="16"/>
      <c r="J4054" s="16"/>
      <c r="K4054" s="32"/>
      <c r="L4054" s="16"/>
      <c r="M4054" s="16"/>
      <c r="N4054" s="16"/>
      <c r="AA4054" s="20"/>
      <c r="AB4054" s="20"/>
      <c r="AC4054" s="20"/>
      <c r="AD4054" s="20"/>
      <c r="AE4054" s="20"/>
      <c r="AF4054" s="20"/>
      <c r="AG4054" s="20"/>
      <c r="AH4054" s="20"/>
    </row>
    <row r="4055" spans="1:34" s="1" customFormat="1">
      <c r="A4055" s="96"/>
      <c r="B4055" s="96"/>
      <c r="C4055" s="470"/>
      <c r="D4055" s="96"/>
      <c r="E4055" s="96"/>
      <c r="F4055" s="96"/>
      <c r="G4055" s="96"/>
      <c r="H4055" s="96"/>
      <c r="I4055" s="16"/>
      <c r="J4055" s="16"/>
      <c r="K4055" s="32"/>
      <c r="L4055" s="16"/>
      <c r="M4055" s="16"/>
      <c r="N4055" s="16"/>
      <c r="AA4055" s="20"/>
      <c r="AB4055" s="20"/>
      <c r="AC4055" s="20"/>
      <c r="AD4055" s="20"/>
      <c r="AE4055" s="20"/>
      <c r="AF4055" s="20"/>
      <c r="AG4055" s="20"/>
      <c r="AH4055" s="20"/>
    </row>
    <row r="4056" spans="1:34" s="1" customFormat="1">
      <c r="A4056" s="96"/>
      <c r="B4056" s="96"/>
      <c r="C4056" s="470"/>
      <c r="D4056" s="96"/>
      <c r="E4056" s="96"/>
      <c r="F4056" s="96"/>
      <c r="G4056" s="96"/>
      <c r="H4056" s="96"/>
      <c r="I4056" s="16"/>
      <c r="J4056" s="16"/>
      <c r="K4056" s="32"/>
      <c r="L4056" s="16"/>
      <c r="M4056" s="16"/>
      <c r="N4056" s="16"/>
      <c r="AA4056" s="20"/>
      <c r="AB4056" s="20"/>
      <c r="AC4056" s="20"/>
      <c r="AD4056" s="20"/>
      <c r="AE4056" s="20"/>
      <c r="AF4056" s="20"/>
      <c r="AG4056" s="20"/>
      <c r="AH4056" s="20"/>
    </row>
    <row r="4057" spans="1:34" s="1" customFormat="1">
      <c r="A4057" s="96"/>
      <c r="B4057" s="96"/>
      <c r="C4057" s="470"/>
      <c r="D4057" s="96"/>
      <c r="E4057" s="96"/>
      <c r="F4057" s="96"/>
      <c r="G4057" s="96"/>
      <c r="H4057" s="96"/>
      <c r="I4057" s="16"/>
      <c r="J4057" s="16"/>
      <c r="K4057" s="32"/>
      <c r="L4057" s="16"/>
      <c r="M4057" s="16"/>
      <c r="N4057" s="16"/>
      <c r="AA4057" s="20"/>
      <c r="AB4057" s="20"/>
      <c r="AC4057" s="20"/>
      <c r="AD4057" s="20"/>
      <c r="AE4057" s="20"/>
      <c r="AF4057" s="20"/>
      <c r="AG4057" s="20"/>
      <c r="AH4057" s="20"/>
    </row>
    <row r="4058" spans="1:34" s="1" customFormat="1">
      <c r="A4058" s="96"/>
      <c r="B4058" s="96"/>
      <c r="C4058" s="470"/>
      <c r="D4058" s="96"/>
      <c r="E4058" s="96"/>
      <c r="F4058" s="96"/>
      <c r="G4058" s="96"/>
      <c r="H4058" s="96"/>
      <c r="I4058" s="16"/>
      <c r="J4058" s="16"/>
      <c r="K4058" s="32"/>
      <c r="L4058" s="16"/>
      <c r="M4058" s="16"/>
      <c r="N4058" s="16"/>
      <c r="AA4058" s="20"/>
      <c r="AB4058" s="20"/>
      <c r="AC4058" s="20"/>
      <c r="AD4058" s="20"/>
      <c r="AE4058" s="20"/>
      <c r="AF4058" s="20"/>
      <c r="AG4058" s="20"/>
      <c r="AH4058" s="20"/>
    </row>
    <row r="4059" spans="1:34" s="1" customFormat="1">
      <c r="A4059" s="96"/>
      <c r="B4059" s="96"/>
      <c r="C4059" s="470"/>
      <c r="D4059" s="96"/>
      <c r="E4059" s="96"/>
      <c r="F4059" s="96"/>
      <c r="G4059" s="96"/>
      <c r="H4059" s="96"/>
      <c r="I4059" s="16"/>
      <c r="J4059" s="16"/>
      <c r="K4059" s="32"/>
      <c r="L4059" s="16"/>
      <c r="M4059" s="16"/>
      <c r="N4059" s="16"/>
      <c r="AA4059" s="20"/>
      <c r="AB4059" s="20"/>
      <c r="AC4059" s="20"/>
      <c r="AD4059" s="20"/>
      <c r="AE4059" s="20"/>
      <c r="AF4059" s="20"/>
      <c r="AG4059" s="20"/>
      <c r="AH4059" s="20"/>
    </row>
    <row r="4060" spans="1:34" s="1" customFormat="1">
      <c r="A4060" s="96"/>
      <c r="B4060" s="96"/>
      <c r="C4060" s="470"/>
      <c r="D4060" s="96"/>
      <c r="E4060" s="96"/>
      <c r="F4060" s="96"/>
      <c r="G4060" s="96"/>
      <c r="H4060" s="96"/>
      <c r="I4060" s="16"/>
      <c r="J4060" s="16"/>
      <c r="K4060" s="32"/>
      <c r="L4060" s="16"/>
      <c r="M4060" s="16"/>
      <c r="N4060" s="16"/>
      <c r="AA4060" s="20"/>
      <c r="AB4060" s="20"/>
      <c r="AC4060" s="20"/>
      <c r="AD4060" s="20"/>
      <c r="AE4060" s="20"/>
      <c r="AF4060" s="20"/>
      <c r="AG4060" s="20"/>
      <c r="AH4060" s="20"/>
    </row>
    <row r="4061" spans="1:34" s="1" customFormat="1">
      <c r="A4061" s="96"/>
      <c r="B4061" s="96"/>
      <c r="C4061" s="470"/>
      <c r="D4061" s="96"/>
      <c r="E4061" s="96"/>
      <c r="F4061" s="96"/>
      <c r="G4061" s="96"/>
      <c r="H4061" s="96"/>
      <c r="I4061" s="16"/>
      <c r="J4061" s="16"/>
      <c r="K4061" s="32"/>
      <c r="L4061" s="16"/>
      <c r="M4061" s="16"/>
      <c r="N4061" s="16"/>
      <c r="AA4061" s="20"/>
      <c r="AB4061" s="20"/>
      <c r="AC4061" s="20"/>
      <c r="AD4061" s="20"/>
      <c r="AE4061" s="20"/>
      <c r="AF4061" s="20"/>
      <c r="AG4061" s="20"/>
      <c r="AH4061" s="20"/>
    </row>
    <row r="4062" spans="1:34" s="1" customFormat="1">
      <c r="A4062" s="96"/>
      <c r="B4062" s="96"/>
      <c r="C4062" s="470"/>
      <c r="D4062" s="96"/>
      <c r="E4062" s="96"/>
      <c r="F4062" s="96"/>
      <c r="G4062" s="96"/>
      <c r="H4062" s="96"/>
      <c r="I4062" s="16"/>
      <c r="J4062" s="16"/>
      <c r="K4062" s="32"/>
      <c r="L4062" s="16"/>
      <c r="M4062" s="16"/>
      <c r="N4062" s="16"/>
      <c r="AA4062" s="20"/>
      <c r="AB4062" s="20"/>
      <c r="AC4062" s="20"/>
      <c r="AD4062" s="20"/>
      <c r="AE4062" s="20"/>
      <c r="AF4062" s="20"/>
      <c r="AG4062" s="20"/>
      <c r="AH4062" s="20"/>
    </row>
    <row r="4063" spans="1:34" s="1" customFormat="1">
      <c r="A4063" s="96"/>
      <c r="B4063" s="96"/>
      <c r="C4063" s="470"/>
      <c r="D4063" s="96"/>
      <c r="E4063" s="96"/>
      <c r="F4063" s="96"/>
      <c r="G4063" s="96"/>
      <c r="H4063" s="96"/>
      <c r="I4063" s="16"/>
      <c r="J4063" s="16"/>
      <c r="K4063" s="32"/>
      <c r="L4063" s="16"/>
      <c r="M4063" s="16"/>
      <c r="N4063" s="16"/>
      <c r="AA4063" s="20"/>
      <c r="AB4063" s="20"/>
      <c r="AC4063" s="20"/>
      <c r="AD4063" s="20"/>
      <c r="AE4063" s="20"/>
      <c r="AF4063" s="20"/>
      <c r="AG4063" s="20"/>
      <c r="AH4063" s="20"/>
    </row>
    <row r="4064" spans="1:34" s="1" customFormat="1">
      <c r="A4064" s="96"/>
      <c r="B4064" s="96"/>
      <c r="C4064" s="470"/>
      <c r="D4064" s="96"/>
      <c r="E4064" s="96"/>
      <c r="F4064" s="96"/>
      <c r="G4064" s="96"/>
      <c r="H4064" s="96"/>
      <c r="I4064" s="16"/>
      <c r="J4064" s="16"/>
      <c r="K4064" s="32"/>
      <c r="L4064" s="16"/>
      <c r="M4064" s="16"/>
      <c r="N4064" s="16"/>
      <c r="AA4064" s="20"/>
      <c r="AB4064" s="20"/>
      <c r="AC4064" s="20"/>
      <c r="AD4064" s="20"/>
      <c r="AE4064" s="20"/>
      <c r="AF4064" s="20"/>
      <c r="AG4064" s="20"/>
      <c r="AH4064" s="20"/>
    </row>
    <row r="4065" spans="1:34" s="1" customFormat="1">
      <c r="A4065" s="96"/>
      <c r="B4065" s="96"/>
      <c r="C4065" s="470"/>
      <c r="D4065" s="96"/>
      <c r="E4065" s="96"/>
      <c r="F4065" s="96"/>
      <c r="G4065" s="96"/>
      <c r="H4065" s="96"/>
      <c r="I4065" s="16"/>
      <c r="J4065" s="16"/>
      <c r="K4065" s="32"/>
      <c r="L4065" s="16"/>
      <c r="M4065" s="16"/>
      <c r="N4065" s="16"/>
      <c r="AA4065" s="20"/>
      <c r="AB4065" s="20"/>
      <c r="AC4065" s="20"/>
      <c r="AD4065" s="20"/>
      <c r="AE4065" s="20"/>
      <c r="AF4065" s="20"/>
      <c r="AG4065" s="20"/>
      <c r="AH4065" s="20"/>
    </row>
    <row r="4066" spans="1:34" s="1" customFormat="1">
      <c r="A4066" s="96"/>
      <c r="B4066" s="96"/>
      <c r="C4066" s="470"/>
      <c r="D4066" s="96"/>
      <c r="E4066" s="96"/>
      <c r="F4066" s="96"/>
      <c r="G4066" s="96"/>
      <c r="H4066" s="96"/>
      <c r="I4066" s="16"/>
      <c r="J4066" s="16"/>
      <c r="K4066" s="32"/>
      <c r="L4066" s="16"/>
      <c r="M4066" s="16"/>
      <c r="N4066" s="16"/>
      <c r="AA4066" s="20"/>
      <c r="AB4066" s="20"/>
      <c r="AC4066" s="20"/>
      <c r="AD4066" s="20"/>
      <c r="AE4066" s="20"/>
      <c r="AF4066" s="20"/>
      <c r="AG4066" s="20"/>
      <c r="AH4066" s="20"/>
    </row>
    <row r="4067" spans="1:34" s="1" customFormat="1">
      <c r="A4067" s="96"/>
      <c r="B4067" s="96"/>
      <c r="C4067" s="470"/>
      <c r="D4067" s="96"/>
      <c r="E4067" s="96"/>
      <c r="F4067" s="96"/>
      <c r="G4067" s="96"/>
      <c r="H4067" s="96"/>
      <c r="I4067" s="16"/>
      <c r="J4067" s="16"/>
      <c r="K4067" s="32"/>
      <c r="L4067" s="16"/>
      <c r="M4067" s="16"/>
      <c r="N4067" s="16"/>
      <c r="AA4067" s="20"/>
      <c r="AB4067" s="20"/>
      <c r="AC4067" s="20"/>
      <c r="AD4067" s="20"/>
      <c r="AE4067" s="20"/>
      <c r="AF4067" s="20"/>
      <c r="AG4067" s="20"/>
      <c r="AH4067" s="20"/>
    </row>
    <row r="4068" spans="1:34" s="1" customFormat="1">
      <c r="A4068" s="96"/>
      <c r="B4068" s="96"/>
      <c r="C4068" s="470"/>
      <c r="D4068" s="96"/>
      <c r="E4068" s="96"/>
      <c r="F4068" s="96"/>
      <c r="G4068" s="96"/>
      <c r="H4068" s="96"/>
      <c r="I4068" s="16"/>
      <c r="J4068" s="16"/>
      <c r="K4068" s="32"/>
      <c r="L4068" s="16"/>
      <c r="M4068" s="16"/>
      <c r="N4068" s="16"/>
      <c r="AA4068" s="20"/>
      <c r="AB4068" s="20"/>
      <c r="AC4068" s="20"/>
      <c r="AD4068" s="20"/>
      <c r="AE4068" s="20"/>
      <c r="AF4068" s="20"/>
      <c r="AG4068" s="20"/>
      <c r="AH4068" s="20"/>
    </row>
    <row r="4069" spans="1:34" s="1" customFormat="1">
      <c r="A4069" s="96"/>
      <c r="B4069" s="96"/>
      <c r="C4069" s="470"/>
      <c r="D4069" s="96"/>
      <c r="E4069" s="96"/>
      <c r="F4069" s="96"/>
      <c r="G4069" s="96"/>
      <c r="H4069" s="96"/>
      <c r="I4069" s="16"/>
      <c r="J4069" s="16"/>
      <c r="K4069" s="32"/>
      <c r="L4069" s="16"/>
      <c r="M4069" s="16"/>
      <c r="N4069" s="16"/>
      <c r="AA4069" s="20"/>
      <c r="AB4069" s="20"/>
      <c r="AC4069" s="20"/>
      <c r="AD4069" s="20"/>
      <c r="AE4069" s="20"/>
      <c r="AF4069" s="20"/>
      <c r="AG4069" s="20"/>
      <c r="AH4069" s="20"/>
    </row>
    <row r="4070" spans="1:34" s="1" customFormat="1">
      <c r="A4070" s="96"/>
      <c r="B4070" s="96"/>
      <c r="C4070" s="470"/>
      <c r="D4070" s="96"/>
      <c r="E4070" s="96"/>
      <c r="F4070" s="96"/>
      <c r="G4070" s="96"/>
      <c r="H4070" s="96"/>
      <c r="I4070" s="16"/>
      <c r="J4070" s="16"/>
      <c r="K4070" s="32"/>
      <c r="L4070" s="16"/>
      <c r="M4070" s="16"/>
      <c r="N4070" s="16"/>
      <c r="AA4070" s="20"/>
      <c r="AB4070" s="20"/>
      <c r="AC4070" s="20"/>
      <c r="AD4070" s="20"/>
      <c r="AE4070" s="20"/>
      <c r="AF4070" s="20"/>
      <c r="AG4070" s="20"/>
      <c r="AH4070" s="20"/>
    </row>
    <row r="4071" spans="1:34" s="1" customFormat="1">
      <c r="A4071" s="96"/>
      <c r="B4071" s="96"/>
      <c r="C4071" s="470"/>
      <c r="D4071" s="96"/>
      <c r="E4071" s="96"/>
      <c r="F4071" s="96"/>
      <c r="G4071" s="96"/>
      <c r="H4071" s="96"/>
      <c r="I4071" s="16"/>
      <c r="J4071" s="16"/>
      <c r="K4071" s="32"/>
      <c r="L4071" s="16"/>
      <c r="M4071" s="16"/>
      <c r="N4071" s="16"/>
      <c r="AA4071" s="20"/>
      <c r="AB4071" s="20"/>
      <c r="AC4071" s="20"/>
      <c r="AD4071" s="20"/>
      <c r="AE4071" s="20"/>
      <c r="AF4071" s="20"/>
      <c r="AG4071" s="20"/>
      <c r="AH4071" s="20"/>
    </row>
    <row r="4072" spans="1:34" s="1" customFormat="1">
      <c r="A4072" s="96"/>
      <c r="B4072" s="96"/>
      <c r="C4072" s="470"/>
      <c r="D4072" s="96"/>
      <c r="E4072" s="96"/>
      <c r="F4072" s="96"/>
      <c r="G4072" s="96"/>
      <c r="H4072" s="96"/>
      <c r="I4072" s="16"/>
      <c r="J4072" s="16"/>
      <c r="K4072" s="32"/>
      <c r="L4072" s="16"/>
      <c r="M4072" s="16"/>
      <c r="N4072" s="16"/>
      <c r="AA4072" s="20"/>
      <c r="AB4072" s="20"/>
      <c r="AC4072" s="20"/>
      <c r="AD4072" s="20"/>
      <c r="AE4072" s="20"/>
      <c r="AF4072" s="20"/>
      <c r="AG4072" s="20"/>
      <c r="AH4072" s="20"/>
    </row>
    <row r="4073" spans="1:34" s="1" customFormat="1">
      <c r="A4073" s="96"/>
      <c r="B4073" s="96"/>
      <c r="C4073" s="470"/>
      <c r="D4073" s="96"/>
      <c r="E4073" s="96"/>
      <c r="F4073" s="96"/>
      <c r="G4073" s="96"/>
      <c r="H4073" s="96"/>
      <c r="I4073" s="16"/>
      <c r="J4073" s="16"/>
      <c r="K4073" s="32"/>
      <c r="L4073" s="16"/>
      <c r="M4073" s="16"/>
      <c r="N4073" s="16"/>
      <c r="AA4073" s="20"/>
      <c r="AB4073" s="20"/>
      <c r="AC4073" s="20"/>
      <c r="AD4073" s="20"/>
      <c r="AE4073" s="20"/>
      <c r="AF4073" s="20"/>
      <c r="AG4073" s="20"/>
      <c r="AH4073" s="20"/>
    </row>
    <row r="4074" spans="1:34" s="1" customFormat="1">
      <c r="A4074" s="96"/>
      <c r="B4074" s="96"/>
      <c r="C4074" s="470"/>
      <c r="D4074" s="96"/>
      <c r="E4074" s="96"/>
      <c r="F4074" s="96"/>
      <c r="G4074" s="96"/>
      <c r="H4074" s="96"/>
      <c r="I4074" s="16"/>
      <c r="J4074" s="16"/>
      <c r="K4074" s="32"/>
      <c r="L4074" s="16"/>
      <c r="M4074" s="16"/>
      <c r="N4074" s="16"/>
      <c r="AA4074" s="20"/>
      <c r="AB4074" s="20"/>
      <c r="AC4074" s="20"/>
      <c r="AD4074" s="20"/>
      <c r="AE4074" s="20"/>
      <c r="AF4074" s="20"/>
      <c r="AG4074" s="20"/>
      <c r="AH4074" s="20"/>
    </row>
    <row r="4075" spans="1:34" s="1" customFormat="1">
      <c r="A4075" s="96"/>
      <c r="B4075" s="96"/>
      <c r="C4075" s="470"/>
      <c r="D4075" s="96"/>
      <c r="E4075" s="96"/>
      <c r="F4075" s="96"/>
      <c r="G4075" s="96"/>
      <c r="H4075" s="96"/>
      <c r="I4075" s="16"/>
      <c r="J4075" s="16"/>
      <c r="K4075" s="32"/>
      <c r="L4075" s="16"/>
      <c r="M4075" s="16"/>
      <c r="N4075" s="16"/>
      <c r="AA4075" s="20"/>
      <c r="AB4075" s="20"/>
      <c r="AC4075" s="20"/>
      <c r="AD4075" s="20"/>
      <c r="AE4075" s="20"/>
      <c r="AF4075" s="20"/>
      <c r="AG4075" s="20"/>
      <c r="AH4075" s="20"/>
    </row>
    <row r="4076" spans="1:34" s="1" customFormat="1">
      <c r="A4076" s="96"/>
      <c r="B4076" s="96"/>
      <c r="C4076" s="470"/>
      <c r="D4076" s="96"/>
      <c r="E4076" s="96"/>
      <c r="F4076" s="96"/>
      <c r="G4076" s="96"/>
      <c r="H4076" s="96"/>
      <c r="I4076" s="16"/>
      <c r="J4076" s="16"/>
      <c r="K4076" s="32"/>
      <c r="L4076" s="16"/>
      <c r="M4076" s="16"/>
      <c r="N4076" s="16"/>
      <c r="AA4076" s="20"/>
      <c r="AB4076" s="20"/>
      <c r="AC4076" s="20"/>
      <c r="AD4076" s="20"/>
      <c r="AE4076" s="20"/>
      <c r="AF4076" s="20"/>
      <c r="AG4076" s="20"/>
      <c r="AH4076" s="20"/>
    </row>
    <row r="4077" spans="1:34" s="1" customFormat="1">
      <c r="A4077" s="96"/>
      <c r="B4077" s="96"/>
      <c r="C4077" s="470"/>
      <c r="D4077" s="96"/>
      <c r="E4077" s="96"/>
      <c r="F4077" s="96"/>
      <c r="G4077" s="96"/>
      <c r="H4077" s="96"/>
      <c r="I4077" s="16"/>
      <c r="J4077" s="16"/>
      <c r="K4077" s="32"/>
      <c r="L4077" s="16"/>
      <c r="M4077" s="16"/>
      <c r="N4077" s="16"/>
      <c r="AA4077" s="20"/>
      <c r="AB4077" s="20"/>
      <c r="AC4077" s="20"/>
      <c r="AD4077" s="20"/>
      <c r="AE4077" s="20"/>
      <c r="AF4077" s="20"/>
      <c r="AG4077" s="20"/>
      <c r="AH4077" s="20"/>
    </row>
    <row r="4078" spans="1:34" s="1" customFormat="1">
      <c r="A4078" s="96"/>
      <c r="B4078" s="96"/>
      <c r="C4078" s="470"/>
      <c r="D4078" s="96"/>
      <c r="E4078" s="96"/>
      <c r="F4078" s="96"/>
      <c r="G4078" s="96"/>
      <c r="H4078" s="96"/>
      <c r="I4078" s="16"/>
      <c r="J4078" s="16"/>
      <c r="K4078" s="32"/>
      <c r="L4078" s="16"/>
      <c r="M4078" s="16"/>
      <c r="N4078" s="16"/>
      <c r="AA4078" s="20"/>
      <c r="AB4078" s="20"/>
      <c r="AC4078" s="20"/>
      <c r="AD4078" s="20"/>
      <c r="AE4078" s="20"/>
      <c r="AF4078" s="20"/>
      <c r="AG4078" s="20"/>
      <c r="AH4078" s="20"/>
    </row>
    <row r="4079" spans="1:34" s="1" customFormat="1">
      <c r="A4079" s="96"/>
      <c r="B4079" s="96"/>
      <c r="C4079" s="470"/>
      <c r="D4079" s="96"/>
      <c r="E4079" s="96"/>
      <c r="F4079" s="96"/>
      <c r="G4079" s="96"/>
      <c r="H4079" s="96"/>
      <c r="I4079" s="16"/>
      <c r="J4079" s="16"/>
      <c r="K4079" s="32"/>
      <c r="L4079" s="16"/>
      <c r="M4079" s="16"/>
      <c r="N4079" s="16"/>
      <c r="AA4079" s="20"/>
      <c r="AB4079" s="20"/>
      <c r="AC4079" s="20"/>
      <c r="AD4079" s="20"/>
      <c r="AE4079" s="20"/>
      <c r="AF4079" s="20"/>
      <c r="AG4079" s="20"/>
      <c r="AH4079" s="20"/>
    </row>
    <row r="4080" spans="1:34" s="1" customFormat="1">
      <c r="A4080" s="96"/>
      <c r="B4080" s="96"/>
      <c r="C4080" s="470"/>
      <c r="D4080" s="96"/>
      <c r="E4080" s="96"/>
      <c r="F4080" s="96"/>
      <c r="G4080" s="96"/>
      <c r="H4080" s="96"/>
      <c r="I4080" s="16"/>
      <c r="J4080" s="16"/>
      <c r="K4080" s="32"/>
      <c r="L4080" s="16"/>
      <c r="M4080" s="16"/>
      <c r="N4080" s="16"/>
      <c r="AA4080" s="20"/>
      <c r="AB4080" s="20"/>
      <c r="AC4080" s="20"/>
      <c r="AD4080" s="20"/>
      <c r="AE4080" s="20"/>
      <c r="AF4080" s="20"/>
      <c r="AG4080" s="20"/>
      <c r="AH4080" s="20"/>
    </row>
    <row r="4081" spans="1:34" s="1" customFormat="1">
      <c r="A4081" s="96"/>
      <c r="B4081" s="96"/>
      <c r="C4081" s="470"/>
      <c r="D4081" s="96"/>
      <c r="E4081" s="96"/>
      <c r="F4081" s="96"/>
      <c r="G4081" s="96"/>
      <c r="H4081" s="96"/>
      <c r="I4081" s="16"/>
      <c r="J4081" s="16"/>
      <c r="K4081" s="32"/>
      <c r="L4081" s="16"/>
      <c r="M4081" s="16"/>
      <c r="N4081" s="16"/>
      <c r="AA4081" s="20"/>
      <c r="AB4081" s="20"/>
      <c r="AC4081" s="20"/>
      <c r="AD4081" s="20"/>
      <c r="AE4081" s="20"/>
      <c r="AF4081" s="20"/>
      <c r="AG4081" s="20"/>
      <c r="AH4081" s="20"/>
    </row>
    <row r="4082" spans="1:34" s="1" customFormat="1">
      <c r="A4082" s="96"/>
      <c r="B4082" s="96"/>
      <c r="C4082" s="470"/>
      <c r="D4082" s="96"/>
      <c r="E4082" s="96"/>
      <c r="F4082" s="96"/>
      <c r="G4082" s="96"/>
      <c r="H4082" s="96"/>
      <c r="I4082" s="16"/>
      <c r="J4082" s="16"/>
      <c r="K4082" s="32"/>
      <c r="L4082" s="16"/>
      <c r="M4082" s="16"/>
      <c r="N4082" s="16"/>
      <c r="AA4082" s="20"/>
      <c r="AB4082" s="20"/>
      <c r="AC4082" s="20"/>
      <c r="AD4082" s="20"/>
      <c r="AE4082" s="20"/>
      <c r="AF4082" s="20"/>
      <c r="AG4082" s="20"/>
      <c r="AH4082" s="20"/>
    </row>
    <row r="4083" spans="1:34" s="1" customFormat="1">
      <c r="A4083" s="96"/>
      <c r="B4083" s="96"/>
      <c r="C4083" s="470"/>
      <c r="D4083" s="96"/>
      <c r="E4083" s="96"/>
      <c r="F4083" s="96"/>
      <c r="G4083" s="96"/>
      <c r="H4083" s="96"/>
      <c r="I4083" s="16"/>
      <c r="J4083" s="16"/>
      <c r="K4083" s="32"/>
      <c r="L4083" s="16"/>
      <c r="M4083" s="16"/>
      <c r="N4083" s="16"/>
      <c r="AA4083" s="20"/>
      <c r="AB4083" s="20"/>
      <c r="AC4083" s="20"/>
      <c r="AD4083" s="20"/>
      <c r="AE4083" s="20"/>
      <c r="AF4083" s="20"/>
      <c r="AG4083" s="20"/>
      <c r="AH4083" s="20"/>
    </row>
    <row r="4084" spans="1:34" s="1" customFormat="1">
      <c r="A4084" s="96"/>
      <c r="B4084" s="96"/>
      <c r="C4084" s="470"/>
      <c r="D4084" s="96"/>
      <c r="E4084" s="96"/>
      <c r="F4084" s="96"/>
      <c r="G4084" s="96"/>
      <c r="H4084" s="96"/>
      <c r="I4084" s="16"/>
      <c r="J4084" s="16"/>
      <c r="K4084" s="32"/>
      <c r="L4084" s="16"/>
      <c r="M4084" s="16"/>
      <c r="N4084" s="16"/>
      <c r="AA4084" s="20"/>
      <c r="AB4084" s="20"/>
      <c r="AC4084" s="20"/>
      <c r="AD4084" s="20"/>
      <c r="AE4084" s="20"/>
      <c r="AF4084" s="20"/>
      <c r="AG4084" s="20"/>
      <c r="AH4084" s="20"/>
    </row>
    <row r="4085" spans="1:34" s="1" customFormat="1">
      <c r="A4085" s="96"/>
      <c r="B4085" s="96"/>
      <c r="C4085" s="470"/>
      <c r="D4085" s="96"/>
      <c r="E4085" s="96"/>
      <c r="F4085" s="96"/>
      <c r="G4085" s="96"/>
      <c r="H4085" s="96"/>
      <c r="I4085" s="16"/>
      <c r="J4085" s="16"/>
      <c r="K4085" s="32"/>
      <c r="L4085" s="16"/>
      <c r="M4085" s="16"/>
      <c r="N4085" s="16"/>
      <c r="AA4085" s="20"/>
      <c r="AB4085" s="20"/>
      <c r="AC4085" s="20"/>
      <c r="AD4085" s="20"/>
      <c r="AE4085" s="20"/>
      <c r="AF4085" s="20"/>
      <c r="AG4085" s="20"/>
      <c r="AH4085" s="20"/>
    </row>
    <row r="4086" spans="1:34" s="1" customFormat="1">
      <c r="A4086" s="96"/>
      <c r="B4086" s="96"/>
      <c r="C4086" s="470"/>
      <c r="D4086" s="96"/>
      <c r="E4086" s="96"/>
      <c r="F4086" s="96"/>
      <c r="G4086" s="96"/>
      <c r="H4086" s="96"/>
      <c r="I4086" s="16"/>
      <c r="J4086" s="16"/>
      <c r="K4086" s="32"/>
      <c r="L4086" s="16"/>
      <c r="M4086" s="16"/>
      <c r="N4086" s="16"/>
      <c r="AA4086" s="20"/>
      <c r="AB4086" s="20"/>
      <c r="AC4086" s="20"/>
      <c r="AD4086" s="20"/>
      <c r="AE4086" s="20"/>
      <c r="AF4086" s="20"/>
      <c r="AG4086" s="20"/>
      <c r="AH4086" s="20"/>
    </row>
    <row r="4087" spans="1:34" s="1" customFormat="1">
      <c r="A4087" s="96"/>
      <c r="B4087" s="96"/>
      <c r="C4087" s="470"/>
      <c r="D4087" s="96"/>
      <c r="E4087" s="96"/>
      <c r="F4087" s="96"/>
      <c r="G4087" s="96"/>
      <c r="H4087" s="96"/>
      <c r="I4087" s="16"/>
      <c r="J4087" s="16"/>
      <c r="K4087" s="32"/>
      <c r="L4087" s="16"/>
      <c r="M4087" s="16"/>
      <c r="N4087" s="16"/>
      <c r="AA4087" s="20"/>
      <c r="AB4087" s="20"/>
      <c r="AC4087" s="20"/>
      <c r="AD4087" s="20"/>
      <c r="AE4087" s="20"/>
      <c r="AF4087" s="20"/>
      <c r="AG4087" s="20"/>
      <c r="AH4087" s="20"/>
    </row>
    <row r="4088" spans="1:34" s="1" customFormat="1">
      <c r="A4088" s="96"/>
      <c r="B4088" s="96"/>
      <c r="C4088" s="470"/>
      <c r="D4088" s="96"/>
      <c r="E4088" s="96"/>
      <c r="F4088" s="96"/>
      <c r="G4088" s="96"/>
      <c r="H4088" s="96"/>
      <c r="I4088" s="16"/>
      <c r="J4088" s="16"/>
      <c r="K4088" s="32"/>
      <c r="L4088" s="16"/>
      <c r="M4088" s="16"/>
      <c r="N4088" s="16"/>
      <c r="AA4088" s="20"/>
      <c r="AB4088" s="20"/>
      <c r="AC4088" s="20"/>
      <c r="AD4088" s="20"/>
      <c r="AE4088" s="20"/>
      <c r="AF4088" s="20"/>
      <c r="AG4088" s="20"/>
      <c r="AH4088" s="20"/>
    </row>
    <row r="4089" spans="1:34" s="1" customFormat="1">
      <c r="A4089" s="96"/>
      <c r="B4089" s="96"/>
      <c r="C4089" s="470"/>
      <c r="D4089" s="96"/>
      <c r="E4089" s="96"/>
      <c r="F4089" s="96"/>
      <c r="G4089" s="96"/>
      <c r="H4089" s="96"/>
      <c r="I4089" s="16"/>
      <c r="J4089" s="16"/>
      <c r="K4089" s="32"/>
      <c r="L4089" s="16"/>
      <c r="M4089" s="16"/>
      <c r="N4089" s="16"/>
      <c r="AA4089" s="20"/>
      <c r="AB4089" s="20"/>
      <c r="AC4089" s="20"/>
      <c r="AD4089" s="20"/>
      <c r="AE4089" s="20"/>
      <c r="AF4089" s="20"/>
      <c r="AG4089" s="20"/>
      <c r="AH4089" s="20"/>
    </row>
    <row r="4090" spans="1:34" s="1" customFormat="1">
      <c r="A4090" s="96"/>
      <c r="B4090" s="96"/>
      <c r="C4090" s="470"/>
      <c r="D4090" s="96"/>
      <c r="E4090" s="96"/>
      <c r="F4090" s="96"/>
      <c r="G4090" s="96"/>
      <c r="H4090" s="96"/>
      <c r="I4090" s="16"/>
      <c r="J4090" s="16"/>
      <c r="K4090" s="32"/>
      <c r="L4090" s="16"/>
      <c r="M4090" s="16"/>
      <c r="N4090" s="16"/>
      <c r="AA4090" s="20"/>
      <c r="AB4090" s="20"/>
      <c r="AC4090" s="20"/>
      <c r="AD4090" s="20"/>
      <c r="AE4090" s="20"/>
      <c r="AF4090" s="20"/>
      <c r="AG4090" s="20"/>
      <c r="AH4090" s="20"/>
    </row>
    <row r="4091" spans="1:34" s="1" customFormat="1">
      <c r="A4091" s="96"/>
      <c r="B4091" s="96"/>
      <c r="C4091" s="470"/>
      <c r="D4091" s="96"/>
      <c r="E4091" s="96"/>
      <c r="F4091" s="96"/>
      <c r="G4091" s="96"/>
      <c r="H4091" s="96"/>
      <c r="I4091" s="16"/>
      <c r="J4091" s="16"/>
      <c r="K4091" s="32"/>
      <c r="L4091" s="16"/>
      <c r="M4091" s="16"/>
      <c r="N4091" s="16"/>
      <c r="AA4091" s="20"/>
      <c r="AB4091" s="20"/>
      <c r="AC4091" s="20"/>
      <c r="AD4091" s="20"/>
      <c r="AE4091" s="20"/>
      <c r="AF4091" s="20"/>
      <c r="AG4091" s="20"/>
      <c r="AH4091" s="20"/>
    </row>
    <row r="4092" spans="1:34" s="1" customFormat="1">
      <c r="A4092" s="96"/>
      <c r="B4092" s="96"/>
      <c r="C4092" s="470"/>
      <c r="D4092" s="96"/>
      <c r="E4092" s="96"/>
      <c r="F4092" s="96"/>
      <c r="G4092" s="96"/>
      <c r="H4092" s="96"/>
      <c r="I4092" s="16"/>
      <c r="J4092" s="16"/>
      <c r="K4092" s="32"/>
      <c r="L4092" s="16"/>
      <c r="M4092" s="16"/>
      <c r="N4092" s="16"/>
      <c r="AA4092" s="20"/>
      <c r="AB4092" s="20"/>
      <c r="AC4092" s="20"/>
      <c r="AD4092" s="20"/>
      <c r="AE4092" s="20"/>
      <c r="AF4092" s="20"/>
      <c r="AG4092" s="20"/>
      <c r="AH4092" s="20"/>
    </row>
    <row r="4093" spans="1:34" s="1" customFormat="1">
      <c r="A4093" s="96"/>
      <c r="B4093" s="96"/>
      <c r="C4093" s="470"/>
      <c r="D4093" s="96"/>
      <c r="E4093" s="96"/>
      <c r="F4093" s="96"/>
      <c r="G4093" s="96"/>
      <c r="H4093" s="96"/>
      <c r="I4093" s="16"/>
      <c r="J4093" s="16"/>
      <c r="K4093" s="32"/>
      <c r="L4093" s="16"/>
      <c r="M4093" s="16"/>
      <c r="N4093" s="16"/>
      <c r="AA4093" s="20"/>
      <c r="AB4093" s="20"/>
      <c r="AC4093" s="20"/>
      <c r="AD4093" s="20"/>
      <c r="AE4093" s="20"/>
      <c r="AF4093" s="20"/>
      <c r="AG4093" s="20"/>
      <c r="AH4093" s="20"/>
    </row>
    <row r="4094" spans="1:34" s="1" customFormat="1">
      <c r="A4094" s="96"/>
      <c r="B4094" s="96"/>
      <c r="C4094" s="470"/>
      <c r="D4094" s="96"/>
      <c r="E4094" s="96"/>
      <c r="F4094" s="96"/>
      <c r="G4094" s="96"/>
      <c r="H4094" s="96"/>
      <c r="I4094" s="16"/>
      <c r="J4094" s="16"/>
      <c r="K4094" s="32"/>
      <c r="L4094" s="16"/>
      <c r="M4094" s="16"/>
      <c r="N4094" s="16"/>
      <c r="AA4094" s="20"/>
      <c r="AB4094" s="20"/>
      <c r="AC4094" s="20"/>
      <c r="AD4094" s="20"/>
      <c r="AE4094" s="20"/>
      <c r="AF4094" s="20"/>
      <c r="AG4094" s="20"/>
      <c r="AH4094" s="20"/>
    </row>
    <row r="4095" spans="1:34" s="1" customFormat="1">
      <c r="A4095" s="96"/>
      <c r="B4095" s="96"/>
      <c r="C4095" s="470"/>
      <c r="D4095" s="96"/>
      <c r="E4095" s="96"/>
      <c r="F4095" s="96"/>
      <c r="G4095" s="96"/>
      <c r="H4095" s="96"/>
      <c r="I4095" s="16"/>
      <c r="J4095" s="16"/>
      <c r="K4095" s="32"/>
      <c r="L4095" s="16"/>
      <c r="M4095" s="16"/>
      <c r="N4095" s="16"/>
      <c r="AA4095" s="20"/>
      <c r="AB4095" s="20"/>
      <c r="AC4095" s="20"/>
      <c r="AD4095" s="20"/>
      <c r="AE4095" s="20"/>
      <c r="AF4095" s="20"/>
      <c r="AG4095" s="20"/>
      <c r="AH4095" s="20"/>
    </row>
    <row r="4096" spans="1:34" s="1" customFormat="1">
      <c r="A4096" s="96"/>
      <c r="B4096" s="96"/>
      <c r="C4096" s="470"/>
      <c r="D4096" s="96"/>
      <c r="E4096" s="96"/>
      <c r="F4096" s="96"/>
      <c r="G4096" s="96"/>
      <c r="H4096" s="96"/>
      <c r="I4096" s="16"/>
      <c r="J4096" s="16"/>
      <c r="K4096" s="32"/>
      <c r="L4096" s="16"/>
      <c r="M4096" s="16"/>
      <c r="N4096" s="16"/>
      <c r="AA4096" s="20"/>
      <c r="AB4096" s="20"/>
      <c r="AC4096" s="20"/>
      <c r="AD4096" s="20"/>
      <c r="AE4096" s="20"/>
      <c r="AF4096" s="20"/>
      <c r="AG4096" s="20"/>
      <c r="AH4096" s="20"/>
    </row>
    <row r="4097" spans="1:34" s="1" customFormat="1">
      <c r="A4097" s="96"/>
      <c r="B4097" s="96"/>
      <c r="C4097" s="470"/>
      <c r="D4097" s="96"/>
      <c r="E4097" s="96"/>
      <c r="F4097" s="96"/>
      <c r="G4097" s="96"/>
      <c r="H4097" s="96"/>
      <c r="I4097" s="16"/>
      <c r="J4097" s="16"/>
      <c r="K4097" s="32"/>
      <c r="L4097" s="16"/>
      <c r="M4097" s="16"/>
      <c r="N4097" s="16"/>
      <c r="AA4097" s="20"/>
      <c r="AB4097" s="20"/>
      <c r="AC4097" s="20"/>
      <c r="AD4097" s="20"/>
      <c r="AE4097" s="20"/>
      <c r="AF4097" s="20"/>
      <c r="AG4097" s="20"/>
      <c r="AH4097" s="20"/>
    </row>
    <row r="4098" spans="1:34" s="1" customFormat="1">
      <c r="A4098" s="96"/>
      <c r="B4098" s="96"/>
      <c r="C4098" s="470"/>
      <c r="D4098" s="96"/>
      <c r="E4098" s="96"/>
      <c r="F4098" s="96"/>
      <c r="G4098" s="96"/>
      <c r="H4098" s="96"/>
      <c r="I4098" s="16"/>
      <c r="J4098" s="16"/>
      <c r="K4098" s="32"/>
      <c r="L4098" s="16"/>
      <c r="M4098" s="16"/>
      <c r="N4098" s="16"/>
      <c r="AA4098" s="20"/>
      <c r="AB4098" s="20"/>
      <c r="AC4098" s="20"/>
      <c r="AD4098" s="20"/>
      <c r="AE4098" s="20"/>
      <c r="AF4098" s="20"/>
      <c r="AG4098" s="20"/>
      <c r="AH4098" s="20"/>
    </row>
    <row r="4099" spans="1:34" s="1" customFormat="1">
      <c r="A4099" s="96"/>
      <c r="B4099" s="96"/>
      <c r="C4099" s="470"/>
      <c r="D4099" s="96"/>
      <c r="E4099" s="96"/>
      <c r="F4099" s="96"/>
      <c r="G4099" s="96"/>
      <c r="H4099" s="96"/>
      <c r="I4099" s="16"/>
      <c r="J4099" s="16"/>
      <c r="K4099" s="32"/>
      <c r="L4099" s="16"/>
      <c r="M4099" s="16"/>
      <c r="N4099" s="16"/>
      <c r="AA4099" s="20"/>
      <c r="AB4099" s="20"/>
      <c r="AC4099" s="20"/>
      <c r="AD4099" s="20"/>
      <c r="AE4099" s="20"/>
      <c r="AF4099" s="20"/>
      <c r="AG4099" s="20"/>
      <c r="AH4099" s="20"/>
    </row>
    <row r="4100" spans="1:34" s="1" customFormat="1">
      <c r="A4100" s="96"/>
      <c r="B4100" s="96"/>
      <c r="C4100" s="470"/>
      <c r="D4100" s="96"/>
      <c r="E4100" s="96"/>
      <c r="F4100" s="96"/>
      <c r="G4100" s="96"/>
      <c r="H4100" s="96"/>
      <c r="I4100" s="16"/>
      <c r="J4100" s="16"/>
      <c r="K4100" s="32"/>
      <c r="L4100" s="16"/>
      <c r="M4100" s="16"/>
      <c r="N4100" s="16"/>
      <c r="AA4100" s="20"/>
      <c r="AB4100" s="20"/>
      <c r="AC4100" s="20"/>
      <c r="AD4100" s="20"/>
      <c r="AE4100" s="20"/>
      <c r="AF4100" s="20"/>
      <c r="AG4100" s="20"/>
      <c r="AH4100" s="20"/>
    </row>
    <row r="4101" spans="1:34" s="1" customFormat="1">
      <c r="A4101" s="96"/>
      <c r="B4101" s="96"/>
      <c r="C4101" s="470"/>
      <c r="D4101" s="96"/>
      <c r="E4101" s="96"/>
      <c r="F4101" s="96"/>
      <c r="G4101" s="96"/>
      <c r="H4101" s="96"/>
      <c r="I4101" s="16"/>
      <c r="J4101" s="16"/>
      <c r="K4101" s="32"/>
      <c r="L4101" s="16"/>
      <c r="M4101" s="16"/>
      <c r="N4101" s="16"/>
      <c r="AA4101" s="20"/>
      <c r="AB4101" s="20"/>
      <c r="AC4101" s="20"/>
      <c r="AD4101" s="20"/>
      <c r="AE4101" s="20"/>
      <c r="AF4101" s="20"/>
      <c r="AG4101" s="20"/>
      <c r="AH4101" s="20"/>
    </row>
    <row r="4102" spans="1:34" s="1" customFormat="1">
      <c r="A4102" s="96"/>
      <c r="B4102" s="96"/>
      <c r="C4102" s="470"/>
      <c r="D4102" s="96"/>
      <c r="E4102" s="96"/>
      <c r="F4102" s="96"/>
      <c r="G4102" s="96"/>
      <c r="H4102" s="96"/>
      <c r="I4102" s="16"/>
      <c r="J4102" s="16"/>
      <c r="K4102" s="32"/>
      <c r="L4102" s="16"/>
      <c r="M4102" s="16"/>
      <c r="N4102" s="16"/>
      <c r="AA4102" s="20"/>
      <c r="AB4102" s="20"/>
      <c r="AC4102" s="20"/>
      <c r="AD4102" s="20"/>
      <c r="AE4102" s="20"/>
      <c r="AF4102" s="20"/>
      <c r="AG4102" s="20"/>
      <c r="AH4102" s="20"/>
    </row>
    <row r="4103" spans="1:34" s="1" customFormat="1">
      <c r="A4103" s="96"/>
      <c r="B4103" s="96"/>
      <c r="C4103" s="470"/>
      <c r="D4103" s="96"/>
      <c r="E4103" s="96"/>
      <c r="F4103" s="96"/>
      <c r="G4103" s="96"/>
      <c r="H4103" s="96"/>
      <c r="I4103" s="16"/>
      <c r="J4103" s="16"/>
      <c r="K4103" s="32"/>
      <c r="L4103" s="16"/>
      <c r="M4103" s="16"/>
      <c r="N4103" s="16"/>
      <c r="AA4103" s="20"/>
      <c r="AB4103" s="20"/>
      <c r="AC4103" s="20"/>
      <c r="AD4103" s="20"/>
      <c r="AE4103" s="20"/>
      <c r="AF4103" s="20"/>
      <c r="AG4103" s="20"/>
      <c r="AH4103" s="20"/>
    </row>
    <row r="4104" spans="1:34" s="1" customFormat="1">
      <c r="A4104" s="96"/>
      <c r="B4104" s="96"/>
      <c r="C4104" s="470"/>
      <c r="D4104" s="96"/>
      <c r="E4104" s="96"/>
      <c r="F4104" s="96"/>
      <c r="G4104" s="96"/>
      <c r="H4104" s="96"/>
      <c r="I4104" s="16"/>
      <c r="J4104" s="16"/>
      <c r="K4104" s="32"/>
      <c r="L4104" s="16"/>
      <c r="M4104" s="16"/>
      <c r="N4104" s="16"/>
      <c r="AA4104" s="20"/>
      <c r="AB4104" s="20"/>
      <c r="AC4104" s="20"/>
      <c r="AD4104" s="20"/>
      <c r="AE4104" s="20"/>
      <c r="AF4104" s="20"/>
      <c r="AG4104" s="20"/>
      <c r="AH4104" s="20"/>
    </row>
    <row r="4105" spans="1:34" s="1" customFormat="1">
      <c r="A4105" s="96"/>
      <c r="B4105" s="96"/>
      <c r="C4105" s="470"/>
      <c r="D4105" s="96"/>
      <c r="E4105" s="96"/>
      <c r="F4105" s="96"/>
      <c r="G4105" s="96"/>
      <c r="H4105" s="96"/>
      <c r="I4105" s="16"/>
      <c r="J4105" s="16"/>
      <c r="K4105" s="32"/>
      <c r="L4105" s="16"/>
      <c r="M4105" s="16"/>
      <c r="N4105" s="16"/>
      <c r="AA4105" s="20"/>
      <c r="AB4105" s="20"/>
      <c r="AC4105" s="20"/>
      <c r="AD4105" s="20"/>
      <c r="AE4105" s="20"/>
      <c r="AF4105" s="20"/>
      <c r="AG4105" s="20"/>
      <c r="AH4105" s="20"/>
    </row>
    <row r="4106" spans="1:34" s="1" customFormat="1">
      <c r="A4106" s="96"/>
      <c r="B4106" s="96"/>
      <c r="C4106" s="470"/>
      <c r="D4106" s="96"/>
      <c r="E4106" s="96"/>
      <c r="F4106" s="96"/>
      <c r="G4106" s="96"/>
      <c r="H4106" s="96"/>
      <c r="I4106" s="16"/>
      <c r="J4106" s="16"/>
      <c r="K4106" s="32"/>
      <c r="L4106" s="16"/>
      <c r="M4106" s="16"/>
      <c r="N4106" s="16"/>
      <c r="AA4106" s="20"/>
      <c r="AB4106" s="20"/>
      <c r="AC4106" s="20"/>
      <c r="AD4106" s="20"/>
      <c r="AE4106" s="20"/>
      <c r="AF4106" s="20"/>
      <c r="AG4106" s="20"/>
      <c r="AH4106" s="20"/>
    </row>
    <row r="4107" spans="1:34" s="1" customFormat="1">
      <c r="A4107" s="96"/>
      <c r="B4107" s="96"/>
      <c r="C4107" s="470"/>
      <c r="D4107" s="96"/>
      <c r="E4107" s="96"/>
      <c r="F4107" s="96"/>
      <c r="G4107" s="96"/>
      <c r="H4107" s="96"/>
      <c r="I4107" s="16"/>
      <c r="J4107" s="16"/>
      <c r="K4107" s="32"/>
      <c r="L4107" s="16"/>
      <c r="M4107" s="16"/>
      <c r="N4107" s="16"/>
      <c r="AA4107" s="20"/>
      <c r="AB4107" s="20"/>
      <c r="AC4107" s="20"/>
      <c r="AD4107" s="20"/>
      <c r="AE4107" s="20"/>
      <c r="AF4107" s="20"/>
      <c r="AG4107" s="20"/>
      <c r="AH4107" s="20"/>
    </row>
    <row r="4108" spans="1:34" s="1" customFormat="1">
      <c r="A4108" s="96"/>
      <c r="B4108" s="96"/>
      <c r="C4108" s="470"/>
      <c r="D4108" s="96"/>
      <c r="E4108" s="96"/>
      <c r="F4108" s="96"/>
      <c r="G4108" s="96"/>
      <c r="H4108" s="96"/>
      <c r="I4108" s="16"/>
      <c r="J4108" s="16"/>
      <c r="K4108" s="32"/>
      <c r="L4108" s="16"/>
      <c r="M4108" s="16"/>
      <c r="N4108" s="16"/>
      <c r="AA4108" s="20"/>
      <c r="AB4108" s="20"/>
      <c r="AC4108" s="20"/>
      <c r="AD4108" s="20"/>
      <c r="AE4108" s="20"/>
      <c r="AF4108" s="20"/>
      <c r="AG4108" s="20"/>
      <c r="AH4108" s="20"/>
    </row>
    <row r="4109" spans="1:34" s="1" customFormat="1">
      <c r="A4109" s="96"/>
      <c r="B4109" s="96"/>
      <c r="C4109" s="470"/>
      <c r="D4109" s="96"/>
      <c r="E4109" s="96"/>
      <c r="F4109" s="96"/>
      <c r="G4109" s="96"/>
      <c r="H4109" s="96"/>
      <c r="I4109" s="16"/>
      <c r="J4109" s="16"/>
      <c r="K4109" s="32"/>
      <c r="L4109" s="16"/>
      <c r="M4109" s="16"/>
      <c r="N4109" s="16"/>
      <c r="AA4109" s="20"/>
      <c r="AB4109" s="20"/>
      <c r="AC4109" s="20"/>
      <c r="AD4109" s="20"/>
      <c r="AE4109" s="20"/>
      <c r="AF4109" s="20"/>
      <c r="AG4109" s="20"/>
      <c r="AH4109" s="20"/>
    </row>
    <row r="4110" spans="1:34" s="1" customFormat="1">
      <c r="A4110" s="96"/>
      <c r="B4110" s="96"/>
      <c r="C4110" s="470"/>
      <c r="D4110" s="96"/>
      <c r="E4110" s="96"/>
      <c r="F4110" s="96"/>
      <c r="G4110" s="96"/>
      <c r="H4110" s="96"/>
      <c r="I4110" s="16"/>
      <c r="J4110" s="16"/>
      <c r="K4110" s="32"/>
      <c r="L4110" s="16"/>
      <c r="M4110" s="16"/>
      <c r="N4110" s="16"/>
      <c r="AA4110" s="20"/>
      <c r="AB4110" s="20"/>
      <c r="AC4110" s="20"/>
      <c r="AD4110" s="20"/>
      <c r="AE4110" s="20"/>
      <c r="AF4110" s="20"/>
      <c r="AG4110" s="20"/>
      <c r="AH4110" s="20"/>
    </row>
    <row r="4111" spans="1:34" s="1" customFormat="1">
      <c r="A4111" s="96"/>
      <c r="B4111" s="96"/>
      <c r="C4111" s="470"/>
      <c r="D4111" s="96"/>
      <c r="E4111" s="96"/>
      <c r="F4111" s="96"/>
      <c r="G4111" s="96"/>
      <c r="H4111" s="96"/>
      <c r="I4111" s="16"/>
      <c r="J4111" s="16"/>
      <c r="K4111" s="32"/>
      <c r="L4111" s="16"/>
      <c r="M4111" s="16"/>
      <c r="N4111" s="16"/>
      <c r="AA4111" s="20"/>
      <c r="AB4111" s="20"/>
      <c r="AC4111" s="20"/>
      <c r="AD4111" s="20"/>
      <c r="AE4111" s="20"/>
      <c r="AF4111" s="20"/>
      <c r="AG4111" s="20"/>
      <c r="AH4111" s="20"/>
    </row>
    <row r="4112" spans="1:34" s="1" customFormat="1">
      <c r="A4112" s="96"/>
      <c r="B4112" s="96"/>
      <c r="C4112" s="470"/>
      <c r="D4112" s="96"/>
      <c r="E4112" s="96"/>
      <c r="F4112" s="96"/>
      <c r="G4112" s="96"/>
      <c r="H4112" s="96"/>
      <c r="I4112" s="16"/>
      <c r="J4112" s="16"/>
      <c r="K4112" s="32"/>
      <c r="L4112" s="16"/>
      <c r="M4112" s="16"/>
      <c r="N4112" s="16"/>
      <c r="AA4112" s="20"/>
      <c r="AB4112" s="20"/>
      <c r="AC4112" s="20"/>
      <c r="AD4112" s="20"/>
      <c r="AE4112" s="20"/>
      <c r="AF4112" s="20"/>
      <c r="AG4112" s="20"/>
      <c r="AH4112" s="20"/>
    </row>
    <row r="4113" spans="1:34" s="1" customFormat="1">
      <c r="A4113" s="96"/>
      <c r="B4113" s="96"/>
      <c r="C4113" s="470"/>
      <c r="D4113" s="96"/>
      <c r="E4113" s="96"/>
      <c r="F4113" s="96"/>
      <c r="G4113" s="96"/>
      <c r="H4113" s="96"/>
      <c r="I4113" s="16"/>
      <c r="J4113" s="16"/>
      <c r="K4113" s="32"/>
      <c r="L4113" s="16"/>
      <c r="M4113" s="16"/>
      <c r="N4113" s="16"/>
      <c r="AA4113" s="20"/>
      <c r="AB4113" s="20"/>
      <c r="AC4113" s="20"/>
      <c r="AD4113" s="20"/>
      <c r="AE4113" s="20"/>
      <c r="AF4113" s="20"/>
      <c r="AG4113" s="20"/>
      <c r="AH4113" s="20"/>
    </row>
    <row r="4114" spans="1:34" s="1" customFormat="1">
      <c r="A4114" s="96"/>
      <c r="B4114" s="96"/>
      <c r="C4114" s="470"/>
      <c r="D4114" s="96"/>
      <c r="E4114" s="96"/>
      <c r="F4114" s="96"/>
      <c r="G4114" s="96"/>
      <c r="H4114" s="96"/>
      <c r="I4114" s="16"/>
      <c r="J4114" s="16"/>
      <c r="K4114" s="32"/>
      <c r="L4114" s="16"/>
      <c r="M4114" s="16"/>
      <c r="N4114" s="16"/>
      <c r="AA4114" s="20"/>
      <c r="AB4114" s="20"/>
      <c r="AC4114" s="20"/>
      <c r="AD4114" s="20"/>
      <c r="AE4114" s="20"/>
      <c r="AF4114" s="20"/>
      <c r="AG4114" s="20"/>
      <c r="AH4114" s="20"/>
    </row>
    <row r="4115" spans="1:34" s="1" customFormat="1">
      <c r="A4115" s="96"/>
      <c r="B4115" s="96"/>
      <c r="C4115" s="470"/>
      <c r="D4115" s="96"/>
      <c r="E4115" s="96"/>
      <c r="F4115" s="96"/>
      <c r="G4115" s="96"/>
      <c r="H4115" s="96"/>
      <c r="I4115" s="16"/>
      <c r="J4115" s="16"/>
      <c r="K4115" s="32"/>
      <c r="L4115" s="16"/>
      <c r="M4115" s="16"/>
      <c r="N4115" s="16"/>
      <c r="AA4115" s="20"/>
      <c r="AB4115" s="20"/>
      <c r="AC4115" s="20"/>
      <c r="AD4115" s="20"/>
      <c r="AE4115" s="20"/>
      <c r="AF4115" s="20"/>
      <c r="AG4115" s="20"/>
      <c r="AH4115" s="20"/>
    </row>
    <row r="4116" spans="1:34" s="1" customFormat="1">
      <c r="A4116" s="96"/>
      <c r="B4116" s="96"/>
      <c r="C4116" s="470"/>
      <c r="D4116" s="96"/>
      <c r="E4116" s="96"/>
      <c r="F4116" s="96"/>
      <c r="G4116" s="96"/>
      <c r="H4116" s="96"/>
      <c r="I4116" s="16"/>
      <c r="J4116" s="16"/>
      <c r="K4116" s="32"/>
      <c r="L4116" s="16"/>
      <c r="M4116" s="16"/>
      <c r="N4116" s="16"/>
      <c r="AA4116" s="20"/>
      <c r="AB4116" s="20"/>
      <c r="AC4116" s="20"/>
      <c r="AD4116" s="20"/>
      <c r="AE4116" s="20"/>
      <c r="AF4116" s="20"/>
      <c r="AG4116" s="20"/>
      <c r="AH4116" s="20"/>
    </row>
    <row r="4117" spans="1:34" s="1" customFormat="1">
      <c r="A4117" s="96"/>
      <c r="B4117" s="96"/>
      <c r="C4117" s="470"/>
      <c r="D4117" s="96"/>
      <c r="E4117" s="96"/>
      <c r="F4117" s="96"/>
      <c r="G4117" s="96"/>
      <c r="H4117" s="96"/>
      <c r="I4117" s="16"/>
      <c r="J4117" s="16"/>
      <c r="K4117" s="32"/>
      <c r="L4117" s="16"/>
      <c r="M4117" s="16"/>
      <c r="N4117" s="16"/>
      <c r="AA4117" s="20"/>
      <c r="AB4117" s="20"/>
      <c r="AC4117" s="20"/>
      <c r="AD4117" s="20"/>
      <c r="AE4117" s="20"/>
      <c r="AF4117" s="20"/>
      <c r="AG4117" s="20"/>
      <c r="AH4117" s="20"/>
    </row>
    <row r="4118" spans="1:34" s="1" customFormat="1">
      <c r="A4118" s="96"/>
      <c r="B4118" s="96"/>
      <c r="C4118" s="470"/>
      <c r="D4118" s="96"/>
      <c r="E4118" s="96"/>
      <c r="F4118" s="96"/>
      <c r="G4118" s="96"/>
      <c r="H4118" s="96"/>
      <c r="I4118" s="16"/>
      <c r="J4118" s="16"/>
      <c r="K4118" s="32"/>
      <c r="L4118" s="16"/>
      <c r="M4118" s="16"/>
      <c r="N4118" s="16"/>
      <c r="AA4118" s="20"/>
      <c r="AB4118" s="20"/>
      <c r="AC4118" s="20"/>
      <c r="AD4118" s="20"/>
      <c r="AE4118" s="20"/>
      <c r="AF4118" s="20"/>
      <c r="AG4118" s="20"/>
      <c r="AH4118" s="20"/>
    </row>
    <row r="4119" spans="1:34" s="1" customFormat="1">
      <c r="A4119" s="96"/>
      <c r="B4119" s="96"/>
      <c r="C4119" s="470"/>
      <c r="D4119" s="96"/>
      <c r="E4119" s="96"/>
      <c r="F4119" s="96"/>
      <c r="G4119" s="96"/>
      <c r="H4119" s="96"/>
      <c r="I4119" s="16"/>
      <c r="J4119" s="16"/>
      <c r="K4119" s="32"/>
      <c r="L4119" s="16"/>
      <c r="M4119" s="16"/>
      <c r="N4119" s="16"/>
      <c r="AA4119" s="20"/>
      <c r="AB4119" s="20"/>
      <c r="AC4119" s="20"/>
      <c r="AD4119" s="20"/>
      <c r="AE4119" s="20"/>
      <c r="AF4119" s="20"/>
      <c r="AG4119" s="20"/>
      <c r="AH4119" s="20"/>
    </row>
    <row r="4120" spans="1:34" s="1" customFormat="1">
      <c r="A4120" s="96"/>
      <c r="B4120" s="96"/>
      <c r="C4120" s="470"/>
      <c r="D4120" s="96"/>
      <c r="E4120" s="96"/>
      <c r="F4120" s="96"/>
      <c r="G4120" s="96"/>
      <c r="H4120" s="96"/>
      <c r="I4120" s="16"/>
      <c r="J4120" s="16"/>
      <c r="K4120" s="32"/>
      <c r="L4120" s="16"/>
      <c r="M4120" s="16"/>
      <c r="N4120" s="16"/>
      <c r="AA4120" s="20"/>
      <c r="AB4120" s="20"/>
      <c r="AC4120" s="20"/>
      <c r="AD4120" s="20"/>
      <c r="AE4120" s="20"/>
      <c r="AF4120" s="20"/>
      <c r="AG4120" s="20"/>
      <c r="AH4120" s="20"/>
    </row>
    <row r="4121" spans="1:34" s="1" customFormat="1">
      <c r="A4121" s="96"/>
      <c r="B4121" s="96"/>
      <c r="C4121" s="470"/>
      <c r="D4121" s="96"/>
      <c r="E4121" s="96"/>
      <c r="F4121" s="96"/>
      <c r="G4121" s="96"/>
      <c r="H4121" s="96"/>
      <c r="I4121" s="16"/>
      <c r="J4121" s="16"/>
      <c r="K4121" s="32"/>
      <c r="L4121" s="16"/>
      <c r="M4121" s="16"/>
      <c r="N4121" s="16"/>
      <c r="AA4121" s="20"/>
      <c r="AB4121" s="20"/>
      <c r="AC4121" s="20"/>
      <c r="AD4121" s="20"/>
      <c r="AE4121" s="20"/>
      <c r="AF4121" s="20"/>
      <c r="AG4121" s="20"/>
      <c r="AH4121" s="20"/>
    </row>
    <row r="4122" spans="1:34" s="1" customFormat="1">
      <c r="A4122" s="96"/>
      <c r="B4122" s="96"/>
      <c r="C4122" s="470"/>
      <c r="D4122" s="96"/>
      <c r="E4122" s="96"/>
      <c r="F4122" s="96"/>
      <c r="G4122" s="96"/>
      <c r="H4122" s="96"/>
      <c r="I4122" s="16"/>
      <c r="J4122" s="16"/>
      <c r="K4122" s="32"/>
      <c r="L4122" s="16"/>
      <c r="M4122" s="16"/>
      <c r="N4122" s="16"/>
      <c r="AA4122" s="20"/>
      <c r="AB4122" s="20"/>
      <c r="AC4122" s="20"/>
      <c r="AD4122" s="20"/>
      <c r="AE4122" s="20"/>
      <c r="AF4122" s="20"/>
      <c r="AG4122" s="20"/>
      <c r="AH4122" s="20"/>
    </row>
    <row r="4123" spans="1:34" s="1" customFormat="1">
      <c r="A4123" s="96"/>
      <c r="B4123" s="96"/>
      <c r="C4123" s="470"/>
      <c r="D4123" s="96"/>
      <c r="E4123" s="96"/>
      <c r="F4123" s="96"/>
      <c r="G4123" s="96"/>
      <c r="H4123" s="96"/>
      <c r="I4123" s="16"/>
      <c r="J4123" s="16"/>
      <c r="K4123" s="32"/>
      <c r="L4123" s="16"/>
      <c r="M4123" s="16"/>
      <c r="N4123" s="16"/>
      <c r="AA4123" s="20"/>
      <c r="AB4123" s="20"/>
      <c r="AC4123" s="20"/>
      <c r="AD4123" s="20"/>
      <c r="AE4123" s="20"/>
      <c r="AF4123" s="20"/>
      <c r="AG4123" s="20"/>
      <c r="AH4123" s="20"/>
    </row>
    <row r="4124" spans="1:34" s="1" customFormat="1">
      <c r="A4124" s="96"/>
      <c r="B4124" s="96"/>
      <c r="C4124" s="470"/>
      <c r="D4124" s="96"/>
      <c r="E4124" s="96"/>
      <c r="F4124" s="96"/>
      <c r="G4124" s="96"/>
      <c r="H4124" s="96"/>
      <c r="I4124" s="16"/>
      <c r="J4124" s="16"/>
      <c r="K4124" s="32"/>
      <c r="L4124" s="16"/>
      <c r="M4124" s="16"/>
      <c r="N4124" s="16"/>
      <c r="AA4124" s="20"/>
      <c r="AB4124" s="20"/>
      <c r="AC4124" s="20"/>
      <c r="AD4124" s="20"/>
      <c r="AE4124" s="20"/>
      <c r="AF4124" s="20"/>
      <c r="AG4124" s="20"/>
      <c r="AH4124" s="20"/>
    </row>
    <row r="4125" spans="1:34" s="1" customFormat="1">
      <c r="A4125" s="96"/>
      <c r="B4125" s="96"/>
      <c r="C4125" s="470"/>
      <c r="D4125" s="96"/>
      <c r="E4125" s="96"/>
      <c r="F4125" s="96"/>
      <c r="G4125" s="96"/>
      <c r="H4125" s="96"/>
      <c r="I4125" s="16"/>
      <c r="J4125" s="16"/>
      <c r="K4125" s="32"/>
      <c r="L4125" s="16"/>
      <c r="M4125" s="16"/>
      <c r="N4125" s="16"/>
      <c r="AA4125" s="20"/>
      <c r="AB4125" s="20"/>
      <c r="AC4125" s="20"/>
      <c r="AD4125" s="20"/>
      <c r="AE4125" s="20"/>
      <c r="AF4125" s="20"/>
      <c r="AG4125" s="20"/>
      <c r="AH4125" s="20"/>
    </row>
    <row r="4126" spans="1:34" s="1" customFormat="1">
      <c r="A4126" s="96"/>
      <c r="B4126" s="96"/>
      <c r="C4126" s="470"/>
      <c r="D4126" s="96"/>
      <c r="E4126" s="96"/>
      <c r="F4126" s="96"/>
      <c r="G4126" s="96"/>
      <c r="H4126" s="96"/>
      <c r="I4126" s="16"/>
      <c r="J4126" s="16"/>
      <c r="K4126" s="32"/>
      <c r="L4126" s="16"/>
      <c r="M4126" s="16"/>
      <c r="N4126" s="16"/>
      <c r="AA4126" s="20"/>
      <c r="AB4126" s="20"/>
      <c r="AC4126" s="20"/>
      <c r="AD4126" s="20"/>
      <c r="AE4126" s="20"/>
      <c r="AF4126" s="20"/>
      <c r="AG4126" s="20"/>
      <c r="AH4126" s="20"/>
    </row>
    <row r="4127" spans="1:34" s="1" customFormat="1">
      <c r="A4127" s="96"/>
      <c r="B4127" s="96"/>
      <c r="C4127" s="470"/>
      <c r="D4127" s="96"/>
      <c r="E4127" s="96"/>
      <c r="F4127" s="96"/>
      <c r="G4127" s="96"/>
      <c r="H4127" s="96"/>
      <c r="I4127" s="16"/>
      <c r="J4127" s="16"/>
      <c r="K4127" s="32"/>
      <c r="L4127" s="16"/>
      <c r="M4127" s="16"/>
      <c r="N4127" s="16"/>
      <c r="AA4127" s="20"/>
      <c r="AB4127" s="20"/>
      <c r="AC4127" s="20"/>
      <c r="AD4127" s="20"/>
      <c r="AE4127" s="20"/>
      <c r="AF4127" s="20"/>
      <c r="AG4127" s="20"/>
      <c r="AH4127" s="20"/>
    </row>
    <row r="4128" spans="1:34" s="1" customFormat="1">
      <c r="A4128" s="96"/>
      <c r="B4128" s="96"/>
      <c r="C4128" s="470"/>
      <c r="D4128" s="96"/>
      <c r="E4128" s="96"/>
      <c r="F4128" s="96"/>
      <c r="G4128" s="96"/>
      <c r="H4128" s="96"/>
      <c r="I4128" s="16"/>
      <c r="J4128" s="16"/>
      <c r="K4128" s="32"/>
      <c r="L4128" s="16"/>
      <c r="M4128" s="16"/>
      <c r="N4128" s="16"/>
      <c r="AA4128" s="20"/>
      <c r="AB4128" s="20"/>
      <c r="AC4128" s="20"/>
      <c r="AD4128" s="20"/>
      <c r="AE4128" s="20"/>
      <c r="AF4128" s="20"/>
      <c r="AG4128" s="20"/>
      <c r="AH4128" s="20"/>
    </row>
    <row r="4129" spans="1:34" s="1" customFormat="1">
      <c r="A4129" s="96"/>
      <c r="B4129" s="96"/>
      <c r="C4129" s="470"/>
      <c r="D4129" s="96"/>
      <c r="E4129" s="96"/>
      <c r="F4129" s="96"/>
      <c r="G4129" s="96"/>
      <c r="H4129" s="96"/>
      <c r="I4129" s="16"/>
      <c r="J4129" s="16"/>
      <c r="K4129" s="32"/>
      <c r="L4129" s="16"/>
      <c r="M4129" s="16"/>
      <c r="N4129" s="16"/>
      <c r="AA4129" s="20"/>
      <c r="AB4129" s="20"/>
      <c r="AC4129" s="20"/>
      <c r="AD4129" s="20"/>
      <c r="AE4129" s="20"/>
      <c r="AF4129" s="20"/>
      <c r="AG4129" s="20"/>
      <c r="AH4129" s="20"/>
    </row>
    <row r="4130" spans="1:34" s="1" customFormat="1">
      <c r="A4130" s="96"/>
      <c r="B4130" s="96"/>
      <c r="C4130" s="470"/>
      <c r="D4130" s="96"/>
      <c r="E4130" s="96"/>
      <c r="F4130" s="96"/>
      <c r="G4130" s="96"/>
      <c r="H4130" s="96"/>
      <c r="I4130" s="16"/>
      <c r="J4130" s="16"/>
      <c r="K4130" s="32"/>
      <c r="L4130" s="16"/>
      <c r="M4130" s="16"/>
      <c r="N4130" s="16"/>
      <c r="AA4130" s="20"/>
      <c r="AB4130" s="20"/>
      <c r="AC4130" s="20"/>
      <c r="AD4130" s="20"/>
      <c r="AE4130" s="20"/>
      <c r="AF4130" s="20"/>
      <c r="AG4130" s="20"/>
      <c r="AH4130" s="20"/>
    </row>
    <row r="4131" spans="1:34" s="1" customFormat="1">
      <c r="A4131" s="96"/>
      <c r="B4131" s="96"/>
      <c r="C4131" s="470"/>
      <c r="D4131" s="96"/>
      <c r="E4131" s="96"/>
      <c r="F4131" s="96"/>
      <c r="G4131" s="96"/>
      <c r="H4131" s="96"/>
      <c r="I4131" s="16"/>
      <c r="J4131" s="16"/>
      <c r="K4131" s="32"/>
      <c r="L4131" s="16"/>
      <c r="M4131" s="16"/>
      <c r="N4131" s="16"/>
      <c r="AA4131" s="20"/>
      <c r="AB4131" s="20"/>
      <c r="AC4131" s="20"/>
      <c r="AD4131" s="20"/>
      <c r="AE4131" s="20"/>
      <c r="AF4131" s="20"/>
      <c r="AG4131" s="20"/>
      <c r="AH4131" s="20"/>
    </row>
    <row r="4132" spans="1:34" s="1" customFormat="1">
      <c r="A4132" s="96"/>
      <c r="B4132" s="96"/>
      <c r="C4132" s="470"/>
      <c r="D4132" s="96"/>
      <c r="E4132" s="96"/>
      <c r="F4132" s="96"/>
      <c r="G4132" s="96"/>
      <c r="H4132" s="96"/>
      <c r="I4132" s="16"/>
      <c r="J4132" s="16"/>
      <c r="K4132" s="32"/>
      <c r="L4132" s="16"/>
      <c r="M4132" s="16"/>
      <c r="N4132" s="16"/>
      <c r="AA4132" s="20"/>
      <c r="AB4132" s="20"/>
      <c r="AC4132" s="20"/>
      <c r="AD4132" s="20"/>
      <c r="AE4132" s="20"/>
      <c r="AF4132" s="20"/>
      <c r="AG4132" s="20"/>
      <c r="AH4132" s="20"/>
    </row>
    <row r="4133" spans="1:34" s="1" customFormat="1">
      <c r="A4133" s="96"/>
      <c r="B4133" s="96"/>
      <c r="C4133" s="470"/>
      <c r="D4133" s="96"/>
      <c r="E4133" s="96"/>
      <c r="F4133" s="96"/>
      <c r="G4133" s="96"/>
      <c r="H4133" s="96"/>
      <c r="I4133" s="16"/>
      <c r="J4133" s="16"/>
      <c r="K4133" s="32"/>
      <c r="L4133" s="16"/>
      <c r="M4133" s="16"/>
      <c r="N4133" s="16"/>
      <c r="AA4133" s="20"/>
      <c r="AB4133" s="20"/>
      <c r="AC4133" s="20"/>
      <c r="AD4133" s="20"/>
      <c r="AE4133" s="20"/>
      <c r="AF4133" s="20"/>
      <c r="AG4133" s="20"/>
      <c r="AH4133" s="20"/>
    </row>
    <row r="4134" spans="1:34" s="1" customFormat="1">
      <c r="A4134" s="96"/>
      <c r="B4134" s="96"/>
      <c r="C4134" s="470"/>
      <c r="D4134" s="96"/>
      <c r="E4134" s="96"/>
      <c r="F4134" s="96"/>
      <c r="G4134" s="96"/>
      <c r="H4134" s="96"/>
      <c r="I4134" s="16"/>
      <c r="J4134" s="16"/>
      <c r="K4134" s="32"/>
      <c r="L4134" s="16"/>
      <c r="M4134" s="16"/>
      <c r="N4134" s="16"/>
      <c r="AA4134" s="20"/>
      <c r="AB4134" s="20"/>
      <c r="AC4134" s="20"/>
      <c r="AD4134" s="20"/>
      <c r="AE4134" s="20"/>
      <c r="AF4134" s="20"/>
      <c r="AG4134" s="20"/>
      <c r="AH4134" s="20"/>
    </row>
    <row r="4135" spans="1:34" s="1" customFormat="1">
      <c r="A4135" s="96"/>
      <c r="B4135" s="96"/>
      <c r="C4135" s="470"/>
      <c r="D4135" s="96"/>
      <c r="E4135" s="96"/>
      <c r="F4135" s="96"/>
      <c r="G4135" s="96"/>
      <c r="H4135" s="96"/>
      <c r="I4135" s="16"/>
      <c r="J4135" s="16"/>
      <c r="K4135" s="32"/>
      <c r="L4135" s="16"/>
      <c r="M4135" s="16"/>
      <c r="N4135" s="16"/>
      <c r="AA4135" s="20"/>
      <c r="AB4135" s="20"/>
      <c r="AC4135" s="20"/>
      <c r="AD4135" s="20"/>
      <c r="AE4135" s="20"/>
      <c r="AF4135" s="20"/>
      <c r="AG4135" s="20"/>
      <c r="AH4135" s="20"/>
    </row>
    <row r="4136" spans="1:34" s="1" customFormat="1">
      <c r="A4136" s="96"/>
      <c r="B4136" s="96"/>
      <c r="C4136" s="470"/>
      <c r="D4136" s="96"/>
      <c r="E4136" s="96"/>
      <c r="F4136" s="96"/>
      <c r="G4136" s="96"/>
      <c r="H4136" s="96"/>
      <c r="I4136" s="16"/>
      <c r="J4136" s="16"/>
      <c r="K4136" s="32"/>
      <c r="L4136" s="16"/>
      <c r="M4136" s="16"/>
      <c r="N4136" s="16"/>
      <c r="AA4136" s="20"/>
      <c r="AB4136" s="20"/>
      <c r="AC4136" s="20"/>
      <c r="AD4136" s="20"/>
      <c r="AE4136" s="20"/>
      <c r="AF4136" s="20"/>
      <c r="AG4136" s="20"/>
      <c r="AH4136" s="20"/>
    </row>
    <row r="4137" spans="1:34" s="1" customFormat="1">
      <c r="A4137" s="96"/>
      <c r="B4137" s="96"/>
      <c r="C4137" s="470"/>
      <c r="D4137" s="96"/>
      <c r="E4137" s="96"/>
      <c r="F4137" s="96"/>
      <c r="G4137" s="96"/>
      <c r="H4137" s="96"/>
      <c r="I4137" s="16"/>
      <c r="J4137" s="16"/>
      <c r="K4137" s="32"/>
      <c r="L4137" s="16"/>
      <c r="M4137" s="16"/>
      <c r="N4137" s="16"/>
      <c r="AA4137" s="20"/>
      <c r="AB4137" s="20"/>
      <c r="AC4137" s="20"/>
      <c r="AD4137" s="20"/>
      <c r="AE4137" s="20"/>
      <c r="AF4137" s="20"/>
      <c r="AG4137" s="20"/>
      <c r="AH4137" s="20"/>
    </row>
    <row r="4138" spans="1:34" s="1" customFormat="1">
      <c r="A4138" s="96"/>
      <c r="B4138" s="96"/>
      <c r="C4138" s="470"/>
      <c r="D4138" s="96"/>
      <c r="E4138" s="96"/>
      <c r="F4138" s="96"/>
      <c r="G4138" s="96"/>
      <c r="H4138" s="96"/>
      <c r="I4138" s="16"/>
      <c r="J4138" s="16"/>
      <c r="K4138" s="32"/>
      <c r="L4138" s="16"/>
      <c r="M4138" s="16"/>
      <c r="N4138" s="16"/>
      <c r="AA4138" s="20"/>
      <c r="AB4138" s="20"/>
      <c r="AC4138" s="20"/>
      <c r="AD4138" s="20"/>
      <c r="AE4138" s="20"/>
      <c r="AF4138" s="20"/>
      <c r="AG4138" s="20"/>
      <c r="AH4138" s="20"/>
    </row>
    <row r="4139" spans="1:34" s="1" customFormat="1">
      <c r="A4139" s="96"/>
      <c r="B4139" s="96"/>
      <c r="C4139" s="470"/>
      <c r="D4139" s="96"/>
      <c r="E4139" s="96"/>
      <c r="F4139" s="96"/>
      <c r="G4139" s="96"/>
      <c r="H4139" s="96"/>
      <c r="I4139" s="16"/>
      <c r="J4139" s="16"/>
      <c r="K4139" s="32"/>
      <c r="L4139" s="16"/>
      <c r="M4139" s="16"/>
      <c r="N4139" s="16"/>
      <c r="AA4139" s="20"/>
      <c r="AB4139" s="20"/>
      <c r="AC4139" s="20"/>
      <c r="AD4139" s="20"/>
      <c r="AE4139" s="20"/>
      <c r="AF4139" s="20"/>
      <c r="AG4139" s="20"/>
      <c r="AH4139" s="20"/>
    </row>
    <row r="4140" spans="1:34" s="1" customFormat="1">
      <c r="A4140" s="96"/>
      <c r="B4140" s="96"/>
      <c r="C4140" s="470"/>
      <c r="D4140" s="96"/>
      <c r="E4140" s="96"/>
      <c r="F4140" s="96"/>
      <c r="G4140" s="96"/>
      <c r="H4140" s="96"/>
      <c r="I4140" s="16"/>
      <c r="J4140" s="16"/>
      <c r="K4140" s="32"/>
      <c r="L4140" s="16"/>
      <c r="M4140" s="16"/>
      <c r="N4140" s="16"/>
      <c r="AA4140" s="20"/>
      <c r="AB4140" s="20"/>
      <c r="AC4140" s="20"/>
      <c r="AD4140" s="20"/>
      <c r="AE4140" s="20"/>
      <c r="AF4140" s="20"/>
      <c r="AG4140" s="20"/>
      <c r="AH4140" s="20"/>
    </row>
    <row r="4141" spans="1:34" s="1" customFormat="1">
      <c r="A4141" s="96"/>
      <c r="B4141" s="96"/>
      <c r="C4141" s="470"/>
      <c r="D4141" s="96"/>
      <c r="E4141" s="96"/>
      <c r="F4141" s="96"/>
      <c r="G4141" s="96"/>
      <c r="H4141" s="96"/>
      <c r="I4141" s="16"/>
      <c r="J4141" s="16"/>
      <c r="K4141" s="32"/>
      <c r="L4141" s="16"/>
      <c r="M4141" s="16"/>
      <c r="N4141" s="16"/>
      <c r="AA4141" s="20"/>
      <c r="AB4141" s="20"/>
      <c r="AC4141" s="20"/>
      <c r="AD4141" s="20"/>
      <c r="AE4141" s="20"/>
      <c r="AF4141" s="20"/>
      <c r="AG4141" s="20"/>
      <c r="AH4141" s="20"/>
    </row>
    <row r="4142" spans="1:34" s="1" customFormat="1">
      <c r="A4142" s="96"/>
      <c r="B4142" s="96"/>
      <c r="C4142" s="470"/>
      <c r="D4142" s="96"/>
      <c r="E4142" s="96"/>
      <c r="F4142" s="96"/>
      <c r="G4142" s="96"/>
      <c r="H4142" s="96"/>
      <c r="I4142" s="16"/>
      <c r="J4142" s="16"/>
      <c r="K4142" s="32"/>
      <c r="L4142" s="16"/>
      <c r="M4142" s="16"/>
      <c r="N4142" s="16"/>
      <c r="AA4142" s="20"/>
      <c r="AB4142" s="20"/>
      <c r="AC4142" s="20"/>
      <c r="AD4142" s="20"/>
      <c r="AE4142" s="20"/>
      <c r="AF4142" s="20"/>
      <c r="AG4142" s="20"/>
      <c r="AH4142" s="20"/>
    </row>
    <row r="4143" spans="1:34" s="1" customFormat="1">
      <c r="A4143" s="96"/>
      <c r="B4143" s="96"/>
      <c r="C4143" s="470"/>
      <c r="D4143" s="96"/>
      <c r="E4143" s="96"/>
      <c r="F4143" s="96"/>
      <c r="G4143" s="96"/>
      <c r="H4143" s="96"/>
      <c r="I4143" s="16"/>
      <c r="J4143" s="16"/>
      <c r="K4143" s="32"/>
      <c r="L4143" s="16"/>
      <c r="M4143" s="16"/>
      <c r="N4143" s="16"/>
      <c r="AA4143" s="20"/>
      <c r="AB4143" s="20"/>
      <c r="AC4143" s="20"/>
      <c r="AD4143" s="20"/>
      <c r="AE4143" s="20"/>
      <c r="AF4143" s="20"/>
      <c r="AG4143" s="20"/>
      <c r="AH4143" s="20"/>
    </row>
    <row r="4144" spans="1:34" s="1" customFormat="1">
      <c r="A4144" s="96"/>
      <c r="B4144" s="96"/>
      <c r="C4144" s="470"/>
      <c r="D4144" s="96"/>
      <c r="E4144" s="96"/>
      <c r="F4144" s="96"/>
      <c r="G4144" s="96"/>
      <c r="H4144" s="96"/>
      <c r="I4144" s="16"/>
      <c r="J4144" s="16"/>
      <c r="K4144" s="32"/>
      <c r="L4144" s="16"/>
      <c r="M4144" s="16"/>
      <c r="N4144" s="16"/>
      <c r="AA4144" s="20"/>
      <c r="AB4144" s="20"/>
      <c r="AC4144" s="20"/>
      <c r="AD4144" s="20"/>
      <c r="AE4144" s="20"/>
      <c r="AF4144" s="20"/>
      <c r="AG4144" s="20"/>
      <c r="AH4144" s="20"/>
    </row>
    <row r="4145" spans="1:34" s="1" customFormat="1">
      <c r="A4145" s="96"/>
      <c r="B4145" s="96"/>
      <c r="C4145" s="470"/>
      <c r="D4145" s="96"/>
      <c r="E4145" s="96"/>
      <c r="F4145" s="96"/>
      <c r="G4145" s="96"/>
      <c r="H4145" s="96"/>
      <c r="I4145" s="16"/>
      <c r="J4145" s="16"/>
      <c r="K4145" s="32"/>
      <c r="L4145" s="16"/>
      <c r="M4145" s="16"/>
      <c r="N4145" s="16"/>
      <c r="AA4145" s="20"/>
      <c r="AB4145" s="20"/>
      <c r="AC4145" s="20"/>
      <c r="AD4145" s="20"/>
      <c r="AE4145" s="20"/>
      <c r="AF4145" s="20"/>
      <c r="AG4145" s="20"/>
      <c r="AH4145" s="20"/>
    </row>
    <row r="4146" spans="1:34" s="1" customFormat="1">
      <c r="A4146" s="96"/>
      <c r="B4146" s="96"/>
      <c r="C4146" s="470"/>
      <c r="D4146" s="96"/>
      <c r="E4146" s="96"/>
      <c r="F4146" s="96"/>
      <c r="G4146" s="96"/>
      <c r="H4146" s="96"/>
      <c r="I4146" s="16"/>
      <c r="J4146" s="16"/>
      <c r="K4146" s="32"/>
      <c r="L4146" s="16"/>
      <c r="M4146" s="16"/>
      <c r="N4146" s="16"/>
      <c r="AA4146" s="20"/>
      <c r="AB4146" s="20"/>
      <c r="AC4146" s="20"/>
      <c r="AD4146" s="20"/>
      <c r="AE4146" s="20"/>
      <c r="AF4146" s="20"/>
      <c r="AG4146" s="20"/>
      <c r="AH4146" s="20"/>
    </row>
    <row r="4147" spans="1:34" s="1" customFormat="1">
      <c r="A4147" s="96"/>
      <c r="B4147" s="96"/>
      <c r="C4147" s="470"/>
      <c r="D4147" s="96"/>
      <c r="E4147" s="96"/>
      <c r="F4147" s="96"/>
      <c r="G4147" s="96"/>
      <c r="H4147" s="96"/>
      <c r="I4147" s="16"/>
      <c r="J4147" s="16"/>
      <c r="K4147" s="32"/>
      <c r="L4147" s="16"/>
      <c r="M4147" s="16"/>
      <c r="N4147" s="16"/>
      <c r="AA4147" s="20"/>
      <c r="AB4147" s="20"/>
      <c r="AC4147" s="20"/>
      <c r="AD4147" s="20"/>
      <c r="AE4147" s="20"/>
      <c r="AF4147" s="20"/>
      <c r="AG4147" s="20"/>
      <c r="AH4147" s="20"/>
    </row>
    <row r="4148" spans="1:34" s="1" customFormat="1">
      <c r="A4148" s="96"/>
      <c r="B4148" s="96"/>
      <c r="C4148" s="470"/>
      <c r="D4148" s="96"/>
      <c r="E4148" s="96"/>
      <c r="F4148" s="96"/>
      <c r="G4148" s="96"/>
      <c r="H4148" s="96"/>
      <c r="I4148" s="16"/>
      <c r="J4148" s="16"/>
      <c r="K4148" s="32"/>
      <c r="L4148" s="16"/>
      <c r="M4148" s="16"/>
      <c r="N4148" s="16"/>
      <c r="AA4148" s="20"/>
      <c r="AB4148" s="20"/>
      <c r="AC4148" s="20"/>
      <c r="AD4148" s="20"/>
      <c r="AE4148" s="20"/>
      <c r="AF4148" s="20"/>
      <c r="AG4148" s="20"/>
      <c r="AH4148" s="20"/>
    </row>
    <row r="4149" spans="1:34" s="1" customFormat="1">
      <c r="A4149" s="96"/>
      <c r="B4149" s="96"/>
      <c r="C4149" s="470"/>
      <c r="D4149" s="96"/>
      <c r="E4149" s="96"/>
      <c r="F4149" s="96"/>
      <c r="G4149" s="96"/>
      <c r="H4149" s="96"/>
      <c r="I4149" s="16"/>
      <c r="J4149" s="16"/>
      <c r="K4149" s="32"/>
      <c r="L4149" s="16"/>
      <c r="M4149" s="16"/>
      <c r="N4149" s="16"/>
      <c r="AA4149" s="20"/>
      <c r="AB4149" s="20"/>
      <c r="AC4149" s="20"/>
      <c r="AD4149" s="20"/>
      <c r="AE4149" s="20"/>
      <c r="AF4149" s="20"/>
      <c r="AG4149" s="20"/>
      <c r="AH4149" s="20"/>
    </row>
    <row r="4150" spans="1:34" s="1" customFormat="1">
      <c r="A4150" s="96"/>
      <c r="B4150" s="96"/>
      <c r="C4150" s="470"/>
      <c r="D4150" s="96"/>
      <c r="E4150" s="96"/>
      <c r="F4150" s="96"/>
      <c r="G4150" s="96"/>
      <c r="H4150" s="96"/>
      <c r="I4150" s="16"/>
      <c r="J4150" s="16"/>
      <c r="K4150" s="32"/>
      <c r="L4150" s="16"/>
      <c r="M4150" s="16"/>
      <c r="N4150" s="16"/>
      <c r="AA4150" s="20"/>
      <c r="AB4150" s="20"/>
      <c r="AC4150" s="20"/>
      <c r="AD4150" s="20"/>
      <c r="AE4150" s="20"/>
      <c r="AF4150" s="20"/>
      <c r="AG4150" s="20"/>
      <c r="AH4150" s="20"/>
    </row>
    <row r="4151" spans="1:34" s="1" customFormat="1">
      <c r="A4151" s="96"/>
      <c r="B4151" s="96"/>
      <c r="C4151" s="470"/>
      <c r="D4151" s="96"/>
      <c r="E4151" s="96"/>
      <c r="F4151" s="96"/>
      <c r="G4151" s="96"/>
      <c r="H4151" s="96"/>
      <c r="I4151" s="16"/>
      <c r="J4151" s="16"/>
      <c r="K4151" s="32"/>
      <c r="L4151" s="16"/>
      <c r="M4151" s="16"/>
      <c r="N4151" s="16"/>
      <c r="AA4151" s="20"/>
      <c r="AB4151" s="20"/>
      <c r="AC4151" s="20"/>
      <c r="AD4151" s="20"/>
      <c r="AE4151" s="20"/>
      <c r="AF4151" s="20"/>
      <c r="AG4151" s="20"/>
      <c r="AH4151" s="20"/>
    </row>
    <row r="4152" spans="1:34" s="1" customFormat="1">
      <c r="A4152" s="96"/>
      <c r="B4152" s="96"/>
      <c r="C4152" s="470"/>
      <c r="D4152" s="96"/>
      <c r="E4152" s="96"/>
      <c r="F4152" s="96"/>
      <c r="G4152" s="96"/>
      <c r="H4152" s="96"/>
      <c r="I4152" s="16"/>
      <c r="J4152" s="16"/>
      <c r="K4152" s="32"/>
      <c r="L4152" s="16"/>
      <c r="M4152" s="16"/>
      <c r="N4152" s="16"/>
      <c r="AA4152" s="20"/>
      <c r="AB4152" s="20"/>
      <c r="AC4152" s="20"/>
      <c r="AD4152" s="20"/>
      <c r="AE4152" s="20"/>
      <c r="AF4152" s="20"/>
      <c r="AG4152" s="20"/>
      <c r="AH4152" s="20"/>
    </row>
    <row r="4153" spans="1:34" s="1" customFormat="1">
      <c r="A4153" s="96"/>
      <c r="B4153" s="96"/>
      <c r="C4153" s="470"/>
      <c r="D4153" s="96"/>
      <c r="E4153" s="96"/>
      <c r="F4153" s="96"/>
      <c r="G4153" s="96"/>
      <c r="H4153" s="96"/>
      <c r="I4153" s="16"/>
      <c r="J4153" s="16"/>
      <c r="K4153" s="32"/>
      <c r="L4153" s="16"/>
      <c r="M4153" s="16"/>
      <c r="N4153" s="16"/>
      <c r="AA4153" s="20"/>
      <c r="AB4153" s="20"/>
      <c r="AC4153" s="20"/>
      <c r="AD4153" s="20"/>
      <c r="AE4153" s="20"/>
      <c r="AF4153" s="20"/>
      <c r="AG4153" s="20"/>
      <c r="AH4153" s="20"/>
    </row>
    <row r="4154" spans="1:34" s="1" customFormat="1">
      <c r="A4154" s="96"/>
      <c r="B4154" s="96"/>
      <c r="C4154" s="470"/>
      <c r="D4154" s="96"/>
      <c r="E4154" s="96"/>
      <c r="F4154" s="96"/>
      <c r="G4154" s="96"/>
      <c r="H4154" s="96"/>
      <c r="I4154" s="16"/>
      <c r="J4154" s="16"/>
      <c r="K4154" s="32"/>
      <c r="L4154" s="16"/>
      <c r="M4154" s="16"/>
      <c r="N4154" s="16"/>
      <c r="AA4154" s="20"/>
      <c r="AB4154" s="20"/>
      <c r="AC4154" s="20"/>
      <c r="AD4154" s="20"/>
      <c r="AE4154" s="20"/>
      <c r="AF4154" s="20"/>
      <c r="AG4154" s="20"/>
      <c r="AH4154" s="20"/>
    </row>
    <row r="4155" spans="1:34" s="1" customFormat="1">
      <c r="A4155" s="96"/>
      <c r="B4155" s="96"/>
      <c r="C4155" s="470"/>
      <c r="D4155" s="96"/>
      <c r="E4155" s="96"/>
      <c r="F4155" s="96"/>
      <c r="G4155" s="96"/>
      <c r="H4155" s="96"/>
      <c r="I4155" s="16"/>
      <c r="J4155" s="16"/>
      <c r="K4155" s="32"/>
      <c r="L4155" s="16"/>
      <c r="M4155" s="16"/>
      <c r="N4155" s="16"/>
      <c r="AA4155" s="20"/>
      <c r="AB4155" s="20"/>
      <c r="AC4155" s="20"/>
      <c r="AD4155" s="20"/>
      <c r="AE4155" s="20"/>
      <c r="AF4155" s="20"/>
      <c r="AG4155" s="20"/>
      <c r="AH4155" s="20"/>
    </row>
    <row r="4156" spans="1:34" s="1" customFormat="1">
      <c r="A4156" s="96"/>
      <c r="B4156" s="96"/>
      <c r="C4156" s="470"/>
      <c r="D4156" s="96"/>
      <c r="E4156" s="96"/>
      <c r="F4156" s="96"/>
      <c r="G4156" s="96"/>
      <c r="H4156" s="96"/>
      <c r="I4156" s="16"/>
      <c r="J4156" s="16"/>
      <c r="K4156" s="32"/>
      <c r="L4156" s="16"/>
      <c r="M4156" s="16"/>
      <c r="N4156" s="16"/>
      <c r="AA4156" s="20"/>
      <c r="AB4156" s="20"/>
      <c r="AC4156" s="20"/>
      <c r="AD4156" s="20"/>
      <c r="AE4156" s="20"/>
      <c r="AF4156" s="20"/>
      <c r="AG4156" s="20"/>
      <c r="AH4156" s="20"/>
    </row>
    <row r="4157" spans="1:34" s="1" customFormat="1">
      <c r="A4157" s="96"/>
      <c r="B4157" s="96"/>
      <c r="C4157" s="470"/>
      <c r="D4157" s="96"/>
      <c r="E4157" s="96"/>
      <c r="F4157" s="96"/>
      <c r="G4157" s="96"/>
      <c r="H4157" s="96"/>
      <c r="I4157" s="16"/>
      <c r="J4157" s="16"/>
      <c r="K4157" s="32"/>
      <c r="L4157" s="16"/>
      <c r="M4157" s="16"/>
      <c r="N4157" s="16"/>
      <c r="AA4157" s="20"/>
      <c r="AB4157" s="20"/>
      <c r="AC4157" s="20"/>
      <c r="AD4157" s="20"/>
      <c r="AE4157" s="20"/>
      <c r="AF4157" s="20"/>
      <c r="AG4157" s="20"/>
      <c r="AH4157" s="20"/>
    </row>
    <row r="4158" spans="1:34" s="1" customFormat="1">
      <c r="A4158" s="96"/>
      <c r="B4158" s="96"/>
      <c r="C4158" s="470"/>
      <c r="D4158" s="96"/>
      <c r="E4158" s="96"/>
      <c r="F4158" s="96"/>
      <c r="G4158" s="96"/>
      <c r="H4158" s="96"/>
      <c r="I4158" s="16"/>
      <c r="J4158" s="16"/>
      <c r="K4158" s="32"/>
      <c r="L4158" s="16"/>
      <c r="M4158" s="16"/>
      <c r="N4158" s="16"/>
      <c r="AA4158" s="20"/>
      <c r="AB4158" s="20"/>
      <c r="AC4158" s="20"/>
      <c r="AD4158" s="20"/>
      <c r="AE4158" s="20"/>
      <c r="AF4158" s="20"/>
      <c r="AG4158" s="20"/>
      <c r="AH4158" s="20"/>
    </row>
    <row r="4159" spans="1:34" s="1" customFormat="1">
      <c r="A4159" s="96"/>
      <c r="B4159" s="96"/>
      <c r="C4159" s="470"/>
      <c r="D4159" s="96"/>
      <c r="E4159" s="96"/>
      <c r="F4159" s="96"/>
      <c r="G4159" s="96"/>
      <c r="H4159" s="96"/>
      <c r="I4159" s="16"/>
      <c r="J4159" s="16"/>
      <c r="K4159" s="32"/>
      <c r="L4159" s="16"/>
      <c r="M4159" s="16"/>
      <c r="N4159" s="16"/>
      <c r="AA4159" s="20"/>
      <c r="AB4159" s="20"/>
      <c r="AC4159" s="20"/>
      <c r="AD4159" s="20"/>
      <c r="AE4159" s="20"/>
      <c r="AF4159" s="20"/>
      <c r="AG4159" s="20"/>
      <c r="AH4159" s="20"/>
    </row>
    <row r="4160" spans="1:34" s="1" customFormat="1">
      <c r="A4160" s="96"/>
      <c r="B4160" s="96"/>
      <c r="C4160" s="470"/>
      <c r="D4160" s="96"/>
      <c r="E4160" s="96"/>
      <c r="F4160" s="96"/>
      <c r="G4160" s="96"/>
      <c r="H4160" s="96"/>
      <c r="I4160" s="16"/>
      <c r="J4160" s="16"/>
      <c r="K4160" s="32"/>
      <c r="L4160" s="16"/>
      <c r="M4160" s="16"/>
      <c r="N4160" s="16"/>
      <c r="AA4160" s="20"/>
      <c r="AB4160" s="20"/>
      <c r="AC4160" s="20"/>
      <c r="AD4160" s="20"/>
      <c r="AE4160" s="20"/>
      <c r="AF4160" s="20"/>
      <c r="AG4160" s="20"/>
      <c r="AH4160" s="20"/>
    </row>
    <row r="4161" spans="1:34" s="1" customFormat="1">
      <c r="A4161" s="96"/>
      <c r="B4161" s="96"/>
      <c r="C4161" s="470"/>
      <c r="D4161" s="96"/>
      <c r="E4161" s="96"/>
      <c r="F4161" s="96"/>
      <c r="G4161" s="96"/>
      <c r="H4161" s="96"/>
      <c r="I4161" s="16"/>
      <c r="J4161" s="16"/>
      <c r="K4161" s="32"/>
      <c r="L4161" s="16"/>
      <c r="M4161" s="16"/>
      <c r="N4161" s="16"/>
      <c r="AA4161" s="20"/>
      <c r="AB4161" s="20"/>
      <c r="AC4161" s="20"/>
      <c r="AD4161" s="20"/>
      <c r="AE4161" s="20"/>
      <c r="AF4161" s="20"/>
      <c r="AG4161" s="20"/>
      <c r="AH4161" s="20"/>
    </row>
    <row r="4162" spans="1:34" s="1" customFormat="1">
      <c r="A4162" s="96"/>
      <c r="B4162" s="96"/>
      <c r="C4162" s="470"/>
      <c r="D4162" s="96"/>
      <c r="E4162" s="96"/>
      <c r="F4162" s="96"/>
      <c r="G4162" s="96"/>
      <c r="H4162" s="96"/>
      <c r="I4162" s="16"/>
      <c r="J4162" s="16"/>
      <c r="K4162" s="32"/>
      <c r="L4162" s="16"/>
      <c r="M4162" s="16"/>
      <c r="N4162" s="16"/>
      <c r="AA4162" s="20"/>
      <c r="AB4162" s="20"/>
      <c r="AC4162" s="20"/>
      <c r="AD4162" s="20"/>
      <c r="AE4162" s="20"/>
      <c r="AF4162" s="20"/>
      <c r="AG4162" s="20"/>
      <c r="AH4162" s="20"/>
    </row>
    <row r="4163" spans="1:34" s="1" customFormat="1">
      <c r="A4163" s="96"/>
      <c r="B4163" s="96"/>
      <c r="C4163" s="470"/>
      <c r="D4163" s="96"/>
      <c r="E4163" s="96"/>
      <c r="F4163" s="96"/>
      <c r="G4163" s="96"/>
      <c r="H4163" s="96"/>
      <c r="I4163" s="16"/>
      <c r="J4163" s="16"/>
      <c r="K4163" s="32"/>
      <c r="L4163" s="16"/>
      <c r="M4163" s="16"/>
      <c r="N4163" s="16"/>
      <c r="AA4163" s="20"/>
      <c r="AB4163" s="20"/>
      <c r="AC4163" s="20"/>
      <c r="AD4163" s="20"/>
      <c r="AE4163" s="20"/>
      <c r="AF4163" s="20"/>
      <c r="AG4163" s="20"/>
      <c r="AH4163" s="20"/>
    </row>
    <row r="4164" spans="1:34" s="1" customFormat="1">
      <c r="A4164" s="96"/>
      <c r="B4164" s="96"/>
      <c r="C4164" s="470"/>
      <c r="D4164" s="96"/>
      <c r="E4164" s="96"/>
      <c r="F4164" s="96"/>
      <c r="G4164" s="96"/>
      <c r="H4164" s="96"/>
      <c r="I4164" s="16"/>
      <c r="J4164" s="16"/>
      <c r="K4164" s="32"/>
      <c r="L4164" s="16"/>
      <c r="M4164" s="16"/>
      <c r="N4164" s="16"/>
      <c r="AA4164" s="20"/>
      <c r="AB4164" s="20"/>
      <c r="AC4164" s="20"/>
      <c r="AD4164" s="20"/>
      <c r="AE4164" s="20"/>
      <c r="AF4164" s="20"/>
      <c r="AG4164" s="20"/>
      <c r="AH4164" s="20"/>
    </row>
    <row r="4165" spans="1:34" s="1" customFormat="1">
      <c r="A4165" s="96"/>
      <c r="B4165" s="96"/>
      <c r="C4165" s="470"/>
      <c r="D4165" s="96"/>
      <c r="E4165" s="96"/>
      <c r="F4165" s="96"/>
      <c r="G4165" s="96"/>
      <c r="H4165" s="96"/>
      <c r="I4165" s="16"/>
      <c r="J4165" s="16"/>
      <c r="K4165" s="32"/>
      <c r="L4165" s="16"/>
      <c r="M4165" s="16"/>
      <c r="N4165" s="16"/>
      <c r="AA4165" s="20"/>
      <c r="AB4165" s="20"/>
      <c r="AC4165" s="20"/>
      <c r="AD4165" s="20"/>
      <c r="AE4165" s="20"/>
      <c r="AF4165" s="20"/>
      <c r="AG4165" s="20"/>
      <c r="AH4165" s="20"/>
    </row>
    <row r="4166" spans="1:34" s="1" customFormat="1">
      <c r="A4166" s="96"/>
      <c r="B4166" s="96"/>
      <c r="C4166" s="470"/>
      <c r="D4166" s="96"/>
      <c r="E4166" s="96"/>
      <c r="F4166" s="96"/>
      <c r="G4166" s="96"/>
      <c r="H4166" s="96"/>
      <c r="I4166" s="16"/>
      <c r="J4166" s="16"/>
      <c r="K4166" s="32"/>
      <c r="L4166" s="16"/>
      <c r="M4166" s="16"/>
      <c r="N4166" s="16"/>
      <c r="AA4166" s="20"/>
      <c r="AB4166" s="20"/>
      <c r="AC4166" s="20"/>
      <c r="AD4166" s="20"/>
      <c r="AE4166" s="20"/>
      <c r="AF4166" s="20"/>
      <c r="AG4166" s="20"/>
      <c r="AH4166" s="20"/>
    </row>
    <row r="4167" spans="1:34" s="1" customFormat="1">
      <c r="A4167" s="96"/>
      <c r="B4167" s="96"/>
      <c r="C4167" s="470"/>
      <c r="D4167" s="96"/>
      <c r="E4167" s="96"/>
      <c r="F4167" s="96"/>
      <c r="G4167" s="96"/>
      <c r="H4167" s="96"/>
      <c r="I4167" s="16"/>
      <c r="J4167" s="16"/>
      <c r="K4167" s="32"/>
      <c r="L4167" s="16"/>
      <c r="M4167" s="16"/>
      <c r="N4167" s="16"/>
      <c r="AA4167" s="20"/>
      <c r="AB4167" s="20"/>
      <c r="AC4167" s="20"/>
      <c r="AD4167" s="20"/>
      <c r="AE4167" s="20"/>
      <c r="AF4167" s="20"/>
      <c r="AG4167" s="20"/>
      <c r="AH4167" s="20"/>
    </row>
    <row r="4168" spans="1:34" s="1" customFormat="1">
      <c r="A4168" s="96"/>
      <c r="B4168" s="96"/>
      <c r="C4168" s="470"/>
      <c r="D4168" s="96"/>
      <c r="E4168" s="96"/>
      <c r="F4168" s="96"/>
      <c r="G4168" s="96"/>
      <c r="H4168" s="96"/>
      <c r="I4168" s="16"/>
      <c r="J4168" s="16"/>
      <c r="K4168" s="32"/>
      <c r="L4168" s="16"/>
      <c r="M4168" s="16"/>
      <c r="N4168" s="16"/>
      <c r="AA4168" s="20"/>
      <c r="AB4168" s="20"/>
      <c r="AC4168" s="20"/>
      <c r="AD4168" s="20"/>
      <c r="AE4168" s="20"/>
      <c r="AF4168" s="20"/>
      <c r="AG4168" s="20"/>
      <c r="AH4168" s="20"/>
    </row>
    <row r="4169" spans="1:34" s="1" customFormat="1">
      <c r="A4169" s="96"/>
      <c r="B4169" s="96"/>
      <c r="C4169" s="470"/>
      <c r="D4169" s="96"/>
      <c r="E4169" s="96"/>
      <c r="F4169" s="96"/>
      <c r="G4169" s="96"/>
      <c r="H4169" s="96"/>
      <c r="I4169" s="16"/>
      <c r="J4169" s="16"/>
      <c r="K4169" s="32"/>
      <c r="L4169" s="16"/>
      <c r="M4169" s="16"/>
      <c r="N4169" s="16"/>
      <c r="AA4169" s="20"/>
      <c r="AB4169" s="20"/>
      <c r="AC4169" s="20"/>
      <c r="AD4169" s="20"/>
      <c r="AE4169" s="20"/>
      <c r="AF4169" s="20"/>
      <c r="AG4169" s="20"/>
      <c r="AH4169" s="20"/>
    </row>
    <row r="4170" spans="1:34" s="1" customFormat="1">
      <c r="A4170" s="96"/>
      <c r="B4170" s="96"/>
      <c r="C4170" s="470"/>
      <c r="D4170" s="96"/>
      <c r="E4170" s="96"/>
      <c r="F4170" s="96"/>
      <c r="G4170" s="96"/>
      <c r="H4170" s="96"/>
      <c r="I4170" s="16"/>
      <c r="J4170" s="16"/>
      <c r="K4170" s="32"/>
      <c r="L4170" s="16"/>
      <c r="M4170" s="16"/>
      <c r="N4170" s="16"/>
      <c r="AA4170" s="20"/>
      <c r="AB4170" s="20"/>
      <c r="AC4170" s="20"/>
      <c r="AD4170" s="20"/>
      <c r="AE4170" s="20"/>
      <c r="AF4170" s="20"/>
      <c r="AG4170" s="20"/>
      <c r="AH4170" s="20"/>
    </row>
    <row r="4171" spans="1:34" s="1" customFormat="1">
      <c r="A4171" s="96"/>
      <c r="B4171" s="96"/>
      <c r="C4171" s="470"/>
      <c r="D4171" s="96"/>
      <c r="E4171" s="96"/>
      <c r="F4171" s="96"/>
      <c r="G4171" s="96"/>
      <c r="H4171" s="96"/>
      <c r="I4171" s="16"/>
      <c r="J4171" s="16"/>
      <c r="K4171" s="32"/>
      <c r="L4171" s="16"/>
      <c r="M4171" s="16"/>
      <c r="N4171" s="16"/>
      <c r="AA4171" s="20"/>
      <c r="AB4171" s="20"/>
      <c r="AC4171" s="20"/>
      <c r="AD4171" s="20"/>
      <c r="AE4171" s="20"/>
      <c r="AF4171" s="20"/>
      <c r="AG4171" s="20"/>
      <c r="AH4171" s="20"/>
    </row>
    <row r="4172" spans="1:34" s="1" customFormat="1">
      <c r="A4172" s="96"/>
      <c r="B4172" s="96"/>
      <c r="C4172" s="470"/>
      <c r="D4172" s="96"/>
      <c r="E4172" s="96"/>
      <c r="F4172" s="96"/>
      <c r="G4172" s="96"/>
      <c r="H4172" s="96"/>
      <c r="I4172" s="16"/>
      <c r="J4172" s="16"/>
      <c r="K4172" s="32"/>
      <c r="L4172" s="16"/>
      <c r="M4172" s="16"/>
      <c r="N4172" s="16"/>
      <c r="AA4172" s="20"/>
      <c r="AB4172" s="20"/>
      <c r="AC4172" s="20"/>
      <c r="AD4172" s="20"/>
      <c r="AE4172" s="20"/>
      <c r="AF4172" s="20"/>
      <c r="AG4172" s="20"/>
      <c r="AH4172" s="20"/>
    </row>
    <row r="4173" spans="1:34" s="1" customFormat="1">
      <c r="A4173" s="96"/>
      <c r="B4173" s="96"/>
      <c r="C4173" s="470"/>
      <c r="D4173" s="96"/>
      <c r="E4173" s="96"/>
      <c r="F4173" s="96"/>
      <c r="G4173" s="96"/>
      <c r="H4173" s="96"/>
      <c r="I4173" s="16"/>
      <c r="J4173" s="16"/>
      <c r="K4173" s="32"/>
      <c r="L4173" s="16"/>
      <c r="M4173" s="16"/>
      <c r="N4173" s="16"/>
      <c r="AA4173" s="20"/>
      <c r="AB4173" s="20"/>
      <c r="AC4173" s="20"/>
      <c r="AD4173" s="20"/>
      <c r="AE4173" s="20"/>
      <c r="AF4173" s="20"/>
      <c r="AG4173" s="20"/>
      <c r="AH4173" s="20"/>
    </row>
    <row r="4174" spans="1:34" s="1" customFormat="1">
      <c r="A4174" s="96"/>
      <c r="B4174" s="96"/>
      <c r="C4174" s="470"/>
      <c r="D4174" s="96"/>
      <c r="E4174" s="96"/>
      <c r="F4174" s="96"/>
      <c r="G4174" s="96"/>
      <c r="H4174" s="96"/>
      <c r="I4174" s="16"/>
      <c r="J4174" s="16"/>
      <c r="K4174" s="32"/>
      <c r="L4174" s="16"/>
      <c r="M4174" s="16"/>
      <c r="N4174" s="16"/>
      <c r="AA4174" s="20"/>
      <c r="AB4174" s="20"/>
      <c r="AC4174" s="20"/>
      <c r="AD4174" s="20"/>
      <c r="AE4174" s="20"/>
      <c r="AF4174" s="20"/>
      <c r="AG4174" s="20"/>
      <c r="AH4174" s="20"/>
    </row>
    <row r="4175" spans="1:34" s="1" customFormat="1">
      <c r="A4175" s="96"/>
      <c r="B4175" s="96"/>
      <c r="C4175" s="470"/>
      <c r="D4175" s="96"/>
      <c r="E4175" s="96"/>
      <c r="F4175" s="96"/>
      <c r="G4175" s="96"/>
      <c r="H4175" s="96"/>
      <c r="I4175" s="16"/>
      <c r="J4175" s="16"/>
      <c r="K4175" s="32"/>
      <c r="L4175" s="16"/>
      <c r="M4175" s="16"/>
      <c r="N4175" s="16"/>
      <c r="AA4175" s="20"/>
      <c r="AB4175" s="20"/>
      <c r="AC4175" s="20"/>
      <c r="AD4175" s="20"/>
      <c r="AE4175" s="20"/>
      <c r="AF4175" s="20"/>
      <c r="AG4175" s="20"/>
      <c r="AH4175" s="20"/>
    </row>
    <row r="4176" spans="1:34" s="1" customFormat="1">
      <c r="A4176" s="96"/>
      <c r="B4176" s="96"/>
      <c r="C4176" s="470"/>
      <c r="D4176" s="96"/>
      <c r="E4176" s="96"/>
      <c r="F4176" s="96"/>
      <c r="G4176" s="96"/>
      <c r="H4176" s="96"/>
      <c r="I4176" s="16"/>
      <c r="J4176" s="16"/>
      <c r="K4176" s="32"/>
      <c r="L4176" s="16"/>
      <c r="M4176" s="16"/>
      <c r="N4176" s="16"/>
      <c r="AA4176" s="20"/>
      <c r="AB4176" s="20"/>
      <c r="AC4176" s="20"/>
      <c r="AD4176" s="20"/>
      <c r="AE4176" s="20"/>
      <c r="AF4176" s="20"/>
      <c r="AG4176" s="20"/>
      <c r="AH4176" s="20"/>
    </row>
    <row r="4177" spans="1:34" s="1" customFormat="1">
      <c r="A4177" s="96"/>
      <c r="B4177" s="96"/>
      <c r="C4177" s="470"/>
      <c r="D4177" s="96"/>
      <c r="E4177" s="96"/>
      <c r="F4177" s="96"/>
      <c r="G4177" s="96"/>
      <c r="H4177" s="96"/>
      <c r="I4177" s="16"/>
      <c r="J4177" s="16"/>
      <c r="K4177" s="32"/>
      <c r="L4177" s="16"/>
      <c r="M4177" s="16"/>
      <c r="N4177" s="16"/>
      <c r="AA4177" s="20"/>
      <c r="AB4177" s="20"/>
      <c r="AC4177" s="20"/>
      <c r="AD4177" s="20"/>
      <c r="AE4177" s="20"/>
      <c r="AF4177" s="20"/>
      <c r="AG4177" s="20"/>
      <c r="AH4177" s="20"/>
    </row>
    <row r="4178" spans="1:34" s="1" customFormat="1">
      <c r="A4178" s="96"/>
      <c r="B4178" s="96"/>
      <c r="C4178" s="470"/>
      <c r="D4178" s="96"/>
      <c r="E4178" s="96"/>
      <c r="F4178" s="96"/>
      <c r="G4178" s="96"/>
      <c r="H4178" s="96"/>
      <c r="I4178" s="16"/>
      <c r="J4178" s="16"/>
      <c r="K4178" s="32"/>
      <c r="L4178" s="16"/>
      <c r="M4178" s="16"/>
      <c r="N4178" s="16"/>
      <c r="AA4178" s="20"/>
      <c r="AB4178" s="20"/>
      <c r="AC4178" s="20"/>
      <c r="AD4178" s="20"/>
      <c r="AE4178" s="20"/>
      <c r="AF4178" s="20"/>
      <c r="AG4178" s="20"/>
      <c r="AH4178" s="20"/>
    </row>
    <row r="4179" spans="1:34" s="1" customFormat="1">
      <c r="A4179" s="96"/>
      <c r="B4179" s="96"/>
      <c r="C4179" s="470"/>
      <c r="D4179" s="96"/>
      <c r="E4179" s="96"/>
      <c r="F4179" s="96"/>
      <c r="G4179" s="96"/>
      <c r="H4179" s="96"/>
      <c r="I4179" s="16"/>
      <c r="J4179" s="16"/>
      <c r="K4179" s="32"/>
      <c r="L4179" s="16"/>
      <c r="M4179" s="16"/>
      <c r="N4179" s="16"/>
      <c r="AA4179" s="20"/>
      <c r="AB4179" s="20"/>
      <c r="AC4179" s="20"/>
      <c r="AD4179" s="20"/>
      <c r="AE4179" s="20"/>
      <c r="AF4179" s="20"/>
      <c r="AG4179" s="20"/>
      <c r="AH4179" s="20"/>
    </row>
    <row r="4180" spans="1:34" s="1" customFormat="1">
      <c r="A4180" s="96"/>
      <c r="B4180" s="96"/>
      <c r="C4180" s="470"/>
      <c r="D4180" s="96"/>
      <c r="E4180" s="96"/>
      <c r="F4180" s="96"/>
      <c r="G4180" s="96"/>
      <c r="H4180" s="96"/>
      <c r="I4180" s="16"/>
      <c r="J4180" s="16"/>
      <c r="K4180" s="32"/>
      <c r="L4180" s="16"/>
      <c r="M4180" s="16"/>
      <c r="N4180" s="16"/>
      <c r="AA4180" s="20"/>
      <c r="AB4180" s="20"/>
      <c r="AC4180" s="20"/>
      <c r="AD4180" s="20"/>
      <c r="AE4180" s="20"/>
      <c r="AF4180" s="20"/>
      <c r="AG4180" s="20"/>
      <c r="AH4180" s="20"/>
    </row>
    <row r="4181" spans="1:34" s="1" customFormat="1">
      <c r="A4181" s="96"/>
      <c r="B4181" s="96"/>
      <c r="C4181" s="470"/>
      <c r="D4181" s="96"/>
      <c r="E4181" s="96"/>
      <c r="F4181" s="96"/>
      <c r="G4181" s="96"/>
      <c r="H4181" s="96"/>
      <c r="I4181" s="16"/>
      <c r="J4181" s="16"/>
      <c r="K4181" s="32"/>
      <c r="L4181" s="16"/>
      <c r="M4181" s="16"/>
      <c r="N4181" s="16"/>
      <c r="AA4181" s="20"/>
      <c r="AB4181" s="20"/>
      <c r="AC4181" s="20"/>
      <c r="AD4181" s="20"/>
      <c r="AE4181" s="20"/>
      <c r="AF4181" s="20"/>
      <c r="AG4181" s="20"/>
      <c r="AH4181" s="20"/>
    </row>
    <row r="4182" spans="1:34" s="1" customFormat="1">
      <c r="A4182" s="96"/>
      <c r="B4182" s="96"/>
      <c r="C4182" s="470"/>
      <c r="D4182" s="96"/>
      <c r="E4182" s="96"/>
      <c r="F4182" s="96"/>
      <c r="G4182" s="96"/>
      <c r="H4182" s="96"/>
      <c r="I4182" s="16"/>
      <c r="J4182" s="16"/>
      <c r="K4182" s="32"/>
      <c r="L4182" s="16"/>
      <c r="M4182" s="16"/>
      <c r="N4182" s="16"/>
      <c r="AA4182" s="20"/>
      <c r="AB4182" s="20"/>
      <c r="AC4182" s="20"/>
      <c r="AD4182" s="20"/>
      <c r="AE4182" s="20"/>
      <c r="AF4182" s="20"/>
      <c r="AG4182" s="20"/>
      <c r="AH4182" s="20"/>
    </row>
    <row r="4183" spans="1:34" s="1" customFormat="1">
      <c r="A4183" s="96"/>
      <c r="B4183" s="96"/>
      <c r="C4183" s="470"/>
      <c r="D4183" s="96"/>
      <c r="E4183" s="96"/>
      <c r="F4183" s="96"/>
      <c r="G4183" s="96"/>
      <c r="H4183" s="96"/>
      <c r="I4183" s="16"/>
      <c r="J4183" s="16"/>
      <c r="K4183" s="32"/>
      <c r="L4183" s="16"/>
      <c r="M4183" s="16"/>
      <c r="N4183" s="16"/>
      <c r="AA4183" s="20"/>
      <c r="AB4183" s="20"/>
      <c r="AC4183" s="20"/>
      <c r="AD4183" s="20"/>
      <c r="AE4183" s="20"/>
      <c r="AF4183" s="20"/>
      <c r="AG4183" s="20"/>
      <c r="AH4183" s="20"/>
    </row>
    <row r="4184" spans="1:34" s="1" customFormat="1">
      <c r="A4184" s="96"/>
      <c r="B4184" s="96"/>
      <c r="C4184" s="470"/>
      <c r="D4184" s="96"/>
      <c r="E4184" s="96"/>
      <c r="F4184" s="96"/>
      <c r="G4184" s="96"/>
      <c r="H4184" s="96"/>
      <c r="I4184" s="16"/>
      <c r="J4184" s="16"/>
      <c r="K4184" s="32"/>
      <c r="L4184" s="16"/>
      <c r="M4184" s="16"/>
      <c r="N4184" s="16"/>
      <c r="AA4184" s="20"/>
      <c r="AB4184" s="20"/>
      <c r="AC4184" s="20"/>
      <c r="AD4184" s="20"/>
      <c r="AE4184" s="20"/>
      <c r="AF4184" s="20"/>
      <c r="AG4184" s="20"/>
      <c r="AH4184" s="20"/>
    </row>
    <row r="4185" spans="1:34" s="1" customFormat="1">
      <c r="A4185" s="96"/>
      <c r="B4185" s="96"/>
      <c r="C4185" s="470"/>
      <c r="D4185" s="96"/>
      <c r="E4185" s="96"/>
      <c r="F4185" s="96"/>
      <c r="G4185" s="96"/>
      <c r="H4185" s="96"/>
      <c r="I4185" s="16"/>
      <c r="J4185" s="16"/>
      <c r="K4185" s="32"/>
      <c r="L4185" s="16"/>
      <c r="M4185" s="16"/>
      <c r="N4185" s="16"/>
      <c r="AA4185" s="20"/>
      <c r="AB4185" s="20"/>
      <c r="AC4185" s="20"/>
      <c r="AD4185" s="20"/>
      <c r="AE4185" s="20"/>
      <c r="AF4185" s="20"/>
      <c r="AG4185" s="20"/>
      <c r="AH4185" s="20"/>
    </row>
    <row r="4186" spans="1:34" s="1" customFormat="1">
      <c r="A4186" s="96"/>
      <c r="B4186" s="96"/>
      <c r="C4186" s="470"/>
      <c r="D4186" s="96"/>
      <c r="E4186" s="96"/>
      <c r="F4186" s="96"/>
      <c r="G4186" s="96"/>
      <c r="H4186" s="96"/>
      <c r="I4186" s="16"/>
      <c r="J4186" s="16"/>
      <c r="K4186" s="32"/>
      <c r="L4186" s="16"/>
      <c r="M4186" s="16"/>
      <c r="N4186" s="16"/>
      <c r="AA4186" s="20"/>
      <c r="AB4186" s="20"/>
      <c r="AC4186" s="20"/>
      <c r="AD4186" s="20"/>
      <c r="AE4186" s="20"/>
      <c r="AF4186" s="20"/>
      <c r="AG4186" s="20"/>
      <c r="AH4186" s="20"/>
    </row>
    <row r="4187" spans="1:34" s="1" customFormat="1">
      <c r="A4187" s="96"/>
      <c r="B4187" s="96"/>
      <c r="C4187" s="470"/>
      <c r="D4187" s="96"/>
      <c r="E4187" s="96"/>
      <c r="F4187" s="96"/>
      <c r="G4187" s="96"/>
      <c r="H4187" s="96"/>
      <c r="I4187" s="16"/>
      <c r="J4187" s="16"/>
      <c r="K4187" s="32"/>
      <c r="L4187" s="16"/>
      <c r="M4187" s="16"/>
      <c r="N4187" s="16"/>
      <c r="AA4187" s="20"/>
      <c r="AB4187" s="20"/>
      <c r="AC4187" s="20"/>
      <c r="AD4187" s="20"/>
      <c r="AE4187" s="20"/>
      <c r="AF4187" s="20"/>
      <c r="AG4187" s="20"/>
      <c r="AH4187" s="20"/>
    </row>
    <row r="4188" spans="1:34" s="1" customFormat="1">
      <c r="A4188" s="96"/>
      <c r="B4188" s="96"/>
      <c r="C4188" s="470"/>
      <c r="D4188" s="96"/>
      <c r="E4188" s="96"/>
      <c r="F4188" s="96"/>
      <c r="G4188" s="96"/>
      <c r="H4188" s="96"/>
      <c r="I4188" s="16"/>
      <c r="J4188" s="16"/>
      <c r="K4188" s="32"/>
      <c r="L4188" s="16"/>
      <c r="M4188" s="16"/>
      <c r="N4188" s="16"/>
      <c r="AA4188" s="20"/>
      <c r="AB4188" s="20"/>
      <c r="AC4188" s="20"/>
      <c r="AD4188" s="20"/>
      <c r="AE4188" s="20"/>
      <c r="AF4188" s="20"/>
      <c r="AG4188" s="20"/>
      <c r="AH4188" s="20"/>
    </row>
    <row r="4189" spans="1:34" s="1" customFormat="1">
      <c r="A4189" s="96"/>
      <c r="B4189" s="96"/>
      <c r="C4189" s="470"/>
      <c r="D4189" s="96"/>
      <c r="E4189" s="96"/>
      <c r="F4189" s="96"/>
      <c r="G4189" s="96"/>
      <c r="H4189" s="96"/>
      <c r="I4189" s="16"/>
      <c r="J4189" s="16"/>
      <c r="K4189" s="32"/>
      <c r="L4189" s="16"/>
      <c r="M4189" s="16"/>
      <c r="N4189" s="16"/>
      <c r="AA4189" s="20"/>
      <c r="AB4189" s="20"/>
      <c r="AC4189" s="20"/>
      <c r="AD4189" s="20"/>
      <c r="AE4189" s="20"/>
      <c r="AF4189" s="20"/>
      <c r="AG4189" s="20"/>
      <c r="AH4189" s="20"/>
    </row>
    <row r="4190" spans="1:34" s="1" customFormat="1">
      <c r="A4190" s="96"/>
      <c r="B4190" s="96"/>
      <c r="C4190" s="470"/>
      <c r="D4190" s="96"/>
      <c r="E4190" s="96"/>
      <c r="F4190" s="96"/>
      <c r="G4190" s="96"/>
      <c r="H4190" s="96"/>
      <c r="I4190" s="16"/>
      <c r="J4190" s="16"/>
      <c r="K4190" s="32"/>
      <c r="L4190" s="16"/>
      <c r="M4190" s="16"/>
      <c r="N4190" s="16"/>
      <c r="AA4190" s="20"/>
      <c r="AB4190" s="20"/>
      <c r="AC4190" s="20"/>
      <c r="AD4190" s="20"/>
      <c r="AE4190" s="20"/>
      <c r="AF4190" s="20"/>
      <c r="AG4190" s="20"/>
      <c r="AH4190" s="20"/>
    </row>
    <row r="4191" spans="1:34" s="1" customFormat="1">
      <c r="A4191" s="96"/>
      <c r="B4191" s="96"/>
      <c r="C4191" s="470"/>
      <c r="D4191" s="96"/>
      <c r="E4191" s="96"/>
      <c r="F4191" s="96"/>
      <c r="G4191" s="96"/>
      <c r="H4191" s="96"/>
      <c r="I4191" s="16"/>
      <c r="J4191" s="16"/>
      <c r="K4191" s="32"/>
      <c r="L4191" s="16"/>
      <c r="M4191" s="16"/>
      <c r="N4191" s="16"/>
      <c r="AA4191" s="20"/>
      <c r="AB4191" s="20"/>
      <c r="AC4191" s="20"/>
      <c r="AD4191" s="20"/>
      <c r="AE4191" s="20"/>
      <c r="AF4191" s="20"/>
      <c r="AG4191" s="20"/>
      <c r="AH4191" s="20"/>
    </row>
    <row r="4192" spans="1:34" s="1" customFormat="1">
      <c r="A4192" s="96"/>
      <c r="B4192" s="96"/>
      <c r="C4192" s="470"/>
      <c r="D4192" s="96"/>
      <c r="E4192" s="96"/>
      <c r="F4192" s="96"/>
      <c r="G4192" s="96"/>
      <c r="H4192" s="96"/>
      <c r="I4192" s="16"/>
      <c r="J4192" s="16"/>
      <c r="K4192" s="32"/>
      <c r="L4192" s="16"/>
      <c r="M4192" s="16"/>
      <c r="N4192" s="16"/>
      <c r="AA4192" s="20"/>
      <c r="AB4192" s="20"/>
      <c r="AC4192" s="20"/>
      <c r="AD4192" s="20"/>
      <c r="AE4192" s="20"/>
      <c r="AF4192" s="20"/>
      <c r="AG4192" s="20"/>
      <c r="AH4192" s="20"/>
    </row>
    <row r="4193" spans="1:34" s="1" customFormat="1">
      <c r="A4193" s="96"/>
      <c r="B4193" s="96"/>
      <c r="C4193" s="470"/>
      <c r="D4193" s="96"/>
      <c r="E4193" s="96"/>
      <c r="F4193" s="96"/>
      <c r="G4193" s="96"/>
      <c r="H4193" s="96"/>
      <c r="I4193" s="16"/>
      <c r="J4193" s="16"/>
      <c r="K4193" s="32"/>
      <c r="L4193" s="16"/>
      <c r="M4193" s="16"/>
      <c r="N4193" s="16"/>
      <c r="AA4193" s="20"/>
      <c r="AB4193" s="20"/>
      <c r="AC4193" s="20"/>
      <c r="AD4193" s="20"/>
      <c r="AE4193" s="20"/>
      <c r="AF4193" s="20"/>
      <c r="AG4193" s="20"/>
      <c r="AH4193" s="20"/>
    </row>
    <row r="4194" spans="1:34" s="1" customFormat="1">
      <c r="A4194" s="96"/>
      <c r="B4194" s="96"/>
      <c r="C4194" s="470"/>
      <c r="D4194" s="96"/>
      <c r="E4194" s="96"/>
      <c r="F4194" s="96"/>
      <c r="G4194" s="96"/>
      <c r="H4194" s="96"/>
      <c r="I4194" s="16"/>
      <c r="J4194" s="16"/>
      <c r="K4194" s="32"/>
      <c r="L4194" s="16"/>
      <c r="M4194" s="16"/>
      <c r="N4194" s="16"/>
      <c r="AA4194" s="20"/>
      <c r="AB4194" s="20"/>
      <c r="AC4194" s="20"/>
      <c r="AD4194" s="20"/>
      <c r="AE4194" s="20"/>
      <c r="AF4194" s="20"/>
      <c r="AG4194" s="20"/>
      <c r="AH4194" s="20"/>
    </row>
    <row r="4195" spans="1:34" s="1" customFormat="1">
      <c r="A4195" s="96"/>
      <c r="B4195" s="96"/>
      <c r="C4195" s="470"/>
      <c r="D4195" s="96"/>
      <c r="E4195" s="96"/>
      <c r="F4195" s="96"/>
      <c r="G4195" s="96"/>
      <c r="H4195" s="96"/>
      <c r="I4195" s="16"/>
      <c r="J4195" s="16"/>
      <c r="K4195" s="32"/>
      <c r="L4195" s="16"/>
      <c r="M4195" s="16"/>
      <c r="N4195" s="16"/>
      <c r="AA4195" s="20"/>
      <c r="AB4195" s="20"/>
      <c r="AC4195" s="20"/>
      <c r="AD4195" s="20"/>
      <c r="AE4195" s="20"/>
      <c r="AF4195" s="20"/>
      <c r="AG4195" s="20"/>
      <c r="AH4195" s="20"/>
    </row>
    <row r="4196" spans="1:34" s="1" customFormat="1">
      <c r="A4196" s="96"/>
      <c r="B4196" s="96"/>
      <c r="C4196" s="470"/>
      <c r="D4196" s="96"/>
      <c r="E4196" s="96"/>
      <c r="F4196" s="96"/>
      <c r="G4196" s="96"/>
      <c r="H4196" s="96"/>
      <c r="I4196" s="16"/>
      <c r="J4196" s="16"/>
      <c r="K4196" s="32"/>
      <c r="L4196" s="16"/>
      <c r="M4196" s="16"/>
      <c r="N4196" s="16"/>
      <c r="AA4196" s="20"/>
      <c r="AB4196" s="20"/>
      <c r="AC4196" s="20"/>
      <c r="AD4196" s="20"/>
      <c r="AE4196" s="20"/>
      <c r="AF4196" s="20"/>
      <c r="AG4196" s="20"/>
      <c r="AH4196" s="20"/>
    </row>
    <row r="4197" spans="1:34" s="1" customFormat="1">
      <c r="A4197" s="96"/>
      <c r="B4197" s="96"/>
      <c r="C4197" s="470"/>
      <c r="D4197" s="96"/>
      <c r="E4197" s="96"/>
      <c r="F4197" s="96"/>
      <c r="G4197" s="96"/>
      <c r="H4197" s="96"/>
      <c r="I4197" s="16"/>
      <c r="J4197" s="16"/>
      <c r="K4197" s="32"/>
      <c r="L4197" s="16"/>
      <c r="M4197" s="16"/>
      <c r="N4197" s="16"/>
      <c r="AA4197" s="20"/>
      <c r="AB4197" s="20"/>
      <c r="AC4197" s="20"/>
      <c r="AD4197" s="20"/>
      <c r="AE4197" s="20"/>
      <c r="AF4197" s="20"/>
      <c r="AG4197" s="20"/>
      <c r="AH4197" s="20"/>
    </row>
    <row r="4198" spans="1:34" s="1" customFormat="1">
      <c r="A4198" s="96"/>
      <c r="B4198" s="96"/>
      <c r="C4198" s="470"/>
      <c r="D4198" s="96"/>
      <c r="E4198" s="96"/>
      <c r="F4198" s="96"/>
      <c r="G4198" s="96"/>
      <c r="H4198" s="96"/>
      <c r="I4198" s="16"/>
      <c r="J4198" s="16"/>
      <c r="K4198" s="32"/>
      <c r="L4198" s="16"/>
      <c r="M4198" s="16"/>
      <c r="N4198" s="16"/>
      <c r="AA4198" s="20"/>
      <c r="AB4198" s="20"/>
      <c r="AC4198" s="20"/>
      <c r="AD4198" s="20"/>
      <c r="AE4198" s="20"/>
      <c r="AF4198" s="20"/>
      <c r="AG4198" s="20"/>
      <c r="AH4198" s="20"/>
    </row>
    <row r="4199" spans="1:34" s="1" customFormat="1">
      <c r="A4199" s="96"/>
      <c r="B4199" s="96"/>
      <c r="C4199" s="470"/>
      <c r="D4199" s="96"/>
      <c r="E4199" s="96"/>
      <c r="F4199" s="96"/>
      <c r="G4199" s="96"/>
      <c r="H4199" s="96"/>
      <c r="I4199" s="16"/>
      <c r="J4199" s="16"/>
      <c r="K4199" s="32"/>
      <c r="L4199" s="16"/>
      <c r="M4199" s="16"/>
      <c r="N4199" s="16"/>
      <c r="AA4199" s="20"/>
      <c r="AB4199" s="20"/>
      <c r="AC4199" s="20"/>
      <c r="AD4199" s="20"/>
      <c r="AE4199" s="20"/>
      <c r="AF4199" s="20"/>
      <c r="AG4199" s="20"/>
      <c r="AH4199" s="20"/>
    </row>
    <row r="4200" spans="1:34" s="1" customFormat="1">
      <c r="A4200" s="96"/>
      <c r="B4200" s="96"/>
      <c r="C4200" s="470"/>
      <c r="D4200" s="96"/>
      <c r="E4200" s="96"/>
      <c r="F4200" s="96"/>
      <c r="G4200" s="96"/>
      <c r="H4200" s="96"/>
      <c r="I4200" s="16"/>
      <c r="J4200" s="16"/>
      <c r="K4200" s="32"/>
      <c r="L4200" s="16"/>
      <c r="M4200" s="16"/>
      <c r="N4200" s="16"/>
      <c r="AA4200" s="20"/>
      <c r="AB4200" s="20"/>
      <c r="AC4200" s="20"/>
      <c r="AD4200" s="20"/>
      <c r="AE4200" s="20"/>
      <c r="AF4200" s="20"/>
      <c r="AG4200" s="20"/>
      <c r="AH4200" s="20"/>
    </row>
    <row r="4201" spans="1:34" s="1" customFormat="1">
      <c r="A4201" s="96"/>
      <c r="B4201" s="96"/>
      <c r="C4201" s="470"/>
      <c r="D4201" s="96"/>
      <c r="E4201" s="96"/>
      <c r="F4201" s="96"/>
      <c r="G4201" s="96"/>
      <c r="H4201" s="96"/>
      <c r="I4201" s="16"/>
      <c r="J4201" s="16"/>
      <c r="K4201" s="32"/>
      <c r="L4201" s="16"/>
      <c r="M4201" s="16"/>
      <c r="N4201" s="16"/>
      <c r="AA4201" s="20"/>
      <c r="AB4201" s="20"/>
      <c r="AC4201" s="20"/>
      <c r="AD4201" s="20"/>
      <c r="AE4201" s="20"/>
      <c r="AF4201" s="20"/>
      <c r="AG4201" s="20"/>
      <c r="AH4201" s="20"/>
    </row>
    <row r="4202" spans="1:34" s="1" customFormat="1">
      <c r="A4202" s="96"/>
      <c r="B4202" s="96"/>
      <c r="C4202" s="470"/>
      <c r="D4202" s="96"/>
      <c r="E4202" s="96"/>
      <c r="F4202" s="96"/>
      <c r="G4202" s="96"/>
      <c r="H4202" s="96"/>
      <c r="I4202" s="16"/>
      <c r="J4202" s="16"/>
      <c r="K4202" s="32"/>
      <c r="L4202" s="16"/>
      <c r="M4202" s="16"/>
      <c r="N4202" s="16"/>
      <c r="AA4202" s="20"/>
      <c r="AB4202" s="20"/>
      <c r="AC4202" s="20"/>
      <c r="AD4202" s="20"/>
      <c r="AE4202" s="20"/>
      <c r="AF4202" s="20"/>
      <c r="AG4202" s="20"/>
      <c r="AH4202" s="20"/>
    </row>
    <row r="4203" spans="1:34" s="1" customFormat="1">
      <c r="A4203" s="96"/>
      <c r="B4203" s="96"/>
      <c r="C4203" s="470"/>
      <c r="D4203" s="96"/>
      <c r="E4203" s="96"/>
      <c r="F4203" s="96"/>
      <c r="G4203" s="96"/>
      <c r="H4203" s="96"/>
      <c r="I4203" s="16"/>
      <c r="J4203" s="16"/>
      <c r="K4203" s="32"/>
      <c r="L4203" s="16"/>
      <c r="M4203" s="16"/>
      <c r="N4203" s="16"/>
      <c r="AA4203" s="20"/>
      <c r="AB4203" s="20"/>
      <c r="AC4203" s="20"/>
      <c r="AD4203" s="20"/>
      <c r="AE4203" s="20"/>
      <c r="AF4203" s="20"/>
      <c r="AG4203" s="20"/>
      <c r="AH4203" s="20"/>
    </row>
    <row r="4204" spans="1:34" s="1" customFormat="1">
      <c r="A4204" s="96"/>
      <c r="B4204" s="96"/>
      <c r="C4204" s="470"/>
      <c r="D4204" s="96"/>
      <c r="E4204" s="96"/>
      <c r="F4204" s="96"/>
      <c r="G4204" s="96"/>
      <c r="H4204" s="96"/>
      <c r="I4204" s="16"/>
      <c r="J4204" s="16"/>
      <c r="K4204" s="32"/>
      <c r="L4204" s="16"/>
      <c r="M4204" s="16"/>
      <c r="N4204" s="16"/>
      <c r="AA4204" s="20"/>
      <c r="AB4204" s="20"/>
      <c r="AC4204" s="20"/>
      <c r="AD4204" s="20"/>
      <c r="AE4204" s="20"/>
      <c r="AF4204" s="20"/>
      <c r="AG4204" s="20"/>
      <c r="AH4204" s="20"/>
    </row>
    <row r="4205" spans="1:34" s="1" customFormat="1">
      <c r="A4205" s="96"/>
      <c r="B4205" s="96"/>
      <c r="C4205" s="470"/>
      <c r="D4205" s="96"/>
      <c r="E4205" s="96"/>
      <c r="F4205" s="96"/>
      <c r="G4205" s="96"/>
      <c r="H4205" s="96"/>
      <c r="I4205" s="16"/>
      <c r="J4205" s="16"/>
      <c r="K4205" s="32"/>
      <c r="L4205" s="16"/>
      <c r="M4205" s="16"/>
      <c r="N4205" s="16"/>
      <c r="AA4205" s="20"/>
      <c r="AB4205" s="20"/>
      <c r="AC4205" s="20"/>
      <c r="AD4205" s="20"/>
      <c r="AE4205" s="20"/>
      <c r="AF4205" s="20"/>
      <c r="AG4205" s="20"/>
      <c r="AH4205" s="20"/>
    </row>
    <row r="4206" spans="1:34" s="1" customFormat="1">
      <c r="A4206" s="96"/>
      <c r="B4206" s="96"/>
      <c r="C4206" s="470"/>
      <c r="D4206" s="96"/>
      <c r="E4206" s="96"/>
      <c r="F4206" s="96"/>
      <c r="G4206" s="96"/>
      <c r="H4206" s="96"/>
      <c r="I4206" s="16"/>
      <c r="J4206" s="16"/>
      <c r="K4206" s="32"/>
      <c r="L4206" s="16"/>
      <c r="M4206" s="16"/>
      <c r="N4206" s="16"/>
      <c r="AA4206" s="20"/>
      <c r="AB4206" s="20"/>
      <c r="AC4206" s="20"/>
      <c r="AD4206" s="20"/>
      <c r="AE4206" s="20"/>
      <c r="AF4206" s="20"/>
      <c r="AG4206" s="20"/>
      <c r="AH4206" s="20"/>
    </row>
    <row r="4207" spans="1:34" s="1" customFormat="1">
      <c r="A4207" s="96"/>
      <c r="B4207" s="96"/>
      <c r="C4207" s="470"/>
      <c r="D4207" s="96"/>
      <c r="E4207" s="96"/>
      <c r="F4207" s="96"/>
      <c r="G4207" s="96"/>
      <c r="H4207" s="96"/>
      <c r="I4207" s="16"/>
      <c r="J4207" s="16"/>
      <c r="K4207" s="32"/>
      <c r="L4207" s="16"/>
      <c r="M4207" s="16"/>
      <c r="N4207" s="16"/>
      <c r="AA4207" s="20"/>
      <c r="AB4207" s="20"/>
      <c r="AC4207" s="20"/>
      <c r="AD4207" s="20"/>
      <c r="AE4207" s="20"/>
      <c r="AF4207" s="20"/>
      <c r="AG4207" s="20"/>
      <c r="AH4207" s="20"/>
    </row>
    <row r="4208" spans="1:34" s="1" customFormat="1">
      <c r="A4208" s="96"/>
      <c r="B4208" s="96"/>
      <c r="C4208" s="470"/>
      <c r="D4208" s="96"/>
      <c r="E4208" s="96"/>
      <c r="F4208" s="96"/>
      <c r="G4208" s="96"/>
      <c r="H4208" s="96"/>
      <c r="I4208" s="16"/>
      <c r="J4208" s="16"/>
      <c r="K4208" s="32"/>
      <c r="L4208" s="16"/>
      <c r="M4208" s="16"/>
      <c r="N4208" s="16"/>
      <c r="AA4208" s="20"/>
      <c r="AB4208" s="20"/>
      <c r="AC4208" s="20"/>
      <c r="AD4208" s="20"/>
      <c r="AE4208" s="20"/>
      <c r="AF4208" s="20"/>
      <c r="AG4208" s="20"/>
      <c r="AH4208" s="20"/>
    </row>
    <row r="4209" spans="1:34" s="1" customFormat="1">
      <c r="A4209" s="96"/>
      <c r="B4209" s="96"/>
      <c r="C4209" s="470"/>
      <c r="D4209" s="96"/>
      <c r="E4209" s="96"/>
      <c r="F4209" s="96"/>
      <c r="G4209" s="96"/>
      <c r="H4209" s="96"/>
      <c r="I4209" s="16"/>
      <c r="J4209" s="16"/>
      <c r="K4209" s="32"/>
      <c r="L4209" s="16"/>
      <c r="M4209" s="16"/>
      <c r="N4209" s="16"/>
      <c r="AA4209" s="20"/>
      <c r="AB4209" s="20"/>
      <c r="AC4209" s="20"/>
      <c r="AD4209" s="20"/>
      <c r="AE4209" s="20"/>
      <c r="AF4209" s="20"/>
      <c r="AG4209" s="20"/>
      <c r="AH4209" s="20"/>
    </row>
    <row r="4210" spans="1:34" s="1" customFormat="1">
      <c r="A4210" s="96"/>
      <c r="B4210" s="96"/>
      <c r="C4210" s="470"/>
      <c r="D4210" s="96"/>
      <c r="E4210" s="96"/>
      <c r="F4210" s="96"/>
      <c r="G4210" s="96"/>
      <c r="H4210" s="96"/>
      <c r="I4210" s="16"/>
      <c r="J4210" s="16"/>
      <c r="K4210" s="32"/>
      <c r="L4210" s="16"/>
      <c r="M4210" s="16"/>
      <c r="N4210" s="16"/>
      <c r="AA4210" s="20"/>
      <c r="AB4210" s="20"/>
      <c r="AC4210" s="20"/>
      <c r="AD4210" s="20"/>
      <c r="AE4210" s="20"/>
      <c r="AF4210" s="20"/>
      <c r="AG4210" s="20"/>
      <c r="AH4210" s="20"/>
    </row>
    <row r="4211" spans="1:34" s="1" customFormat="1">
      <c r="A4211" s="96"/>
      <c r="B4211" s="96"/>
      <c r="C4211" s="470"/>
      <c r="D4211" s="96"/>
      <c r="E4211" s="96"/>
      <c r="F4211" s="96"/>
      <c r="G4211" s="96"/>
      <c r="H4211" s="96"/>
      <c r="I4211" s="16"/>
      <c r="J4211" s="16"/>
      <c r="K4211" s="32"/>
      <c r="L4211" s="16"/>
      <c r="M4211" s="16"/>
      <c r="N4211" s="16"/>
      <c r="AA4211" s="20"/>
      <c r="AB4211" s="20"/>
      <c r="AC4211" s="20"/>
      <c r="AD4211" s="20"/>
      <c r="AE4211" s="20"/>
      <c r="AF4211" s="20"/>
      <c r="AG4211" s="20"/>
      <c r="AH4211" s="20"/>
    </row>
    <row r="4212" spans="1:34" s="1" customFormat="1">
      <c r="A4212" s="96"/>
      <c r="B4212" s="96"/>
      <c r="C4212" s="470"/>
      <c r="D4212" s="96"/>
      <c r="E4212" s="96"/>
      <c r="F4212" s="96"/>
      <c r="G4212" s="96"/>
      <c r="H4212" s="96"/>
      <c r="I4212" s="16"/>
      <c r="J4212" s="16"/>
      <c r="K4212" s="32"/>
      <c r="L4212" s="16"/>
      <c r="M4212" s="16"/>
      <c r="N4212" s="16"/>
      <c r="AA4212" s="20"/>
      <c r="AB4212" s="20"/>
      <c r="AC4212" s="20"/>
      <c r="AD4212" s="20"/>
      <c r="AE4212" s="20"/>
      <c r="AF4212" s="20"/>
      <c r="AG4212" s="20"/>
      <c r="AH4212" s="20"/>
    </row>
    <row r="4213" spans="1:34" s="1" customFormat="1">
      <c r="A4213" s="96"/>
      <c r="B4213" s="96"/>
      <c r="C4213" s="470"/>
      <c r="D4213" s="96"/>
      <c r="E4213" s="96"/>
      <c r="F4213" s="96"/>
      <c r="G4213" s="96"/>
      <c r="H4213" s="96"/>
      <c r="I4213" s="16"/>
      <c r="J4213" s="16"/>
      <c r="K4213" s="32"/>
      <c r="L4213" s="16"/>
      <c r="M4213" s="16"/>
      <c r="N4213" s="16"/>
      <c r="AA4213" s="20"/>
      <c r="AB4213" s="20"/>
      <c r="AC4213" s="20"/>
      <c r="AD4213" s="20"/>
      <c r="AE4213" s="20"/>
      <c r="AF4213" s="20"/>
      <c r="AG4213" s="20"/>
      <c r="AH4213" s="20"/>
    </row>
    <row r="4214" spans="1:34" s="1" customFormat="1">
      <c r="A4214" s="96"/>
      <c r="B4214" s="96"/>
      <c r="C4214" s="470"/>
      <c r="D4214" s="96"/>
      <c r="E4214" s="96"/>
      <c r="F4214" s="96"/>
      <c r="G4214" s="96"/>
      <c r="H4214" s="96"/>
      <c r="I4214" s="16"/>
      <c r="J4214" s="16"/>
      <c r="K4214" s="32"/>
      <c r="L4214" s="16"/>
      <c r="M4214" s="16"/>
      <c r="N4214" s="16"/>
      <c r="AA4214" s="20"/>
      <c r="AB4214" s="20"/>
      <c r="AC4214" s="20"/>
      <c r="AD4214" s="20"/>
      <c r="AE4214" s="20"/>
      <c r="AF4214" s="20"/>
      <c r="AG4214" s="20"/>
      <c r="AH4214" s="20"/>
    </row>
    <row r="4215" spans="1:34" s="1" customFormat="1">
      <c r="A4215" s="96"/>
      <c r="B4215" s="96"/>
      <c r="C4215" s="470"/>
      <c r="D4215" s="96"/>
      <c r="E4215" s="96"/>
      <c r="F4215" s="96"/>
      <c r="G4215" s="96"/>
      <c r="H4215" s="96"/>
      <c r="I4215" s="16"/>
      <c r="J4215" s="16"/>
      <c r="K4215" s="32"/>
      <c r="L4215" s="16"/>
      <c r="M4215" s="16"/>
      <c r="N4215" s="16"/>
      <c r="AA4215" s="20"/>
      <c r="AB4215" s="20"/>
      <c r="AC4215" s="20"/>
      <c r="AD4215" s="20"/>
      <c r="AE4215" s="20"/>
      <c r="AF4215" s="20"/>
      <c r="AG4215" s="20"/>
      <c r="AH4215" s="20"/>
    </row>
    <row r="4216" spans="1:34" s="1" customFormat="1">
      <c r="A4216" s="96"/>
      <c r="B4216" s="96"/>
      <c r="C4216" s="470"/>
      <c r="D4216" s="96"/>
      <c r="E4216" s="96"/>
      <c r="F4216" s="96"/>
      <c r="G4216" s="96"/>
      <c r="H4216" s="96"/>
      <c r="I4216" s="16"/>
      <c r="J4216" s="16"/>
      <c r="K4216" s="32"/>
      <c r="L4216" s="16"/>
      <c r="M4216" s="16"/>
      <c r="N4216" s="16"/>
      <c r="AA4216" s="20"/>
      <c r="AB4216" s="20"/>
      <c r="AC4216" s="20"/>
      <c r="AD4216" s="20"/>
      <c r="AE4216" s="20"/>
      <c r="AF4216" s="20"/>
      <c r="AG4216" s="20"/>
      <c r="AH4216" s="20"/>
    </row>
    <row r="4217" spans="1:34" s="1" customFormat="1">
      <c r="A4217" s="96"/>
      <c r="B4217" s="96"/>
      <c r="C4217" s="470"/>
      <c r="D4217" s="96"/>
      <c r="E4217" s="96"/>
      <c r="F4217" s="96"/>
      <c r="G4217" s="96"/>
      <c r="H4217" s="96"/>
      <c r="I4217" s="16"/>
      <c r="J4217" s="16"/>
      <c r="K4217" s="32"/>
      <c r="L4217" s="16"/>
      <c r="M4217" s="16"/>
      <c r="N4217" s="16"/>
      <c r="AA4217" s="20"/>
      <c r="AB4217" s="20"/>
      <c r="AC4217" s="20"/>
      <c r="AD4217" s="20"/>
      <c r="AE4217" s="20"/>
      <c r="AF4217" s="20"/>
      <c r="AG4217" s="20"/>
      <c r="AH4217" s="20"/>
    </row>
    <row r="4218" spans="1:34" s="1" customFormat="1">
      <c r="A4218" s="96"/>
      <c r="B4218" s="96"/>
      <c r="C4218" s="470"/>
      <c r="D4218" s="96"/>
      <c r="E4218" s="96"/>
      <c r="F4218" s="96"/>
      <c r="G4218" s="96"/>
      <c r="H4218" s="96"/>
      <c r="I4218" s="16"/>
      <c r="J4218" s="16"/>
      <c r="K4218" s="32"/>
      <c r="L4218" s="16"/>
      <c r="M4218" s="16"/>
      <c r="N4218" s="16"/>
      <c r="AA4218" s="20"/>
      <c r="AB4218" s="20"/>
      <c r="AC4218" s="20"/>
      <c r="AD4218" s="20"/>
      <c r="AE4218" s="20"/>
      <c r="AF4218" s="20"/>
      <c r="AG4218" s="20"/>
      <c r="AH4218" s="20"/>
    </row>
    <row r="4219" spans="1:34" s="1" customFormat="1">
      <c r="A4219" s="96"/>
      <c r="B4219" s="96"/>
      <c r="C4219" s="470"/>
      <c r="D4219" s="96"/>
      <c r="E4219" s="96"/>
      <c r="F4219" s="96"/>
      <c r="G4219" s="96"/>
      <c r="H4219" s="96"/>
      <c r="I4219" s="16"/>
      <c r="J4219" s="16"/>
      <c r="K4219" s="32"/>
      <c r="L4219" s="16"/>
      <c r="M4219" s="16"/>
      <c r="N4219" s="16"/>
      <c r="AA4219" s="20"/>
      <c r="AB4219" s="20"/>
      <c r="AC4219" s="20"/>
      <c r="AD4219" s="20"/>
      <c r="AE4219" s="20"/>
      <c r="AF4219" s="20"/>
      <c r="AG4219" s="20"/>
      <c r="AH4219" s="20"/>
    </row>
    <row r="4220" spans="1:34" s="1" customFormat="1">
      <c r="A4220" s="96"/>
      <c r="B4220" s="96"/>
      <c r="C4220" s="470"/>
      <c r="D4220" s="96"/>
      <c r="E4220" s="96"/>
      <c r="F4220" s="96"/>
      <c r="G4220" s="96"/>
      <c r="H4220" s="96"/>
      <c r="I4220" s="16"/>
      <c r="J4220" s="16"/>
      <c r="K4220" s="32"/>
      <c r="L4220" s="16"/>
      <c r="M4220" s="16"/>
      <c r="N4220" s="16"/>
      <c r="AA4220" s="20"/>
      <c r="AB4220" s="20"/>
      <c r="AC4220" s="20"/>
      <c r="AD4220" s="20"/>
      <c r="AE4220" s="20"/>
      <c r="AF4220" s="20"/>
      <c r="AG4220" s="20"/>
      <c r="AH4220" s="20"/>
    </row>
    <row r="4221" spans="1:34" s="1" customFormat="1">
      <c r="A4221" s="96"/>
      <c r="B4221" s="96"/>
      <c r="C4221" s="470"/>
      <c r="D4221" s="96"/>
      <c r="E4221" s="96"/>
      <c r="F4221" s="96"/>
      <c r="G4221" s="96"/>
      <c r="H4221" s="96"/>
      <c r="I4221" s="16"/>
      <c r="J4221" s="16"/>
      <c r="K4221" s="32"/>
      <c r="L4221" s="16"/>
      <c r="M4221" s="16"/>
      <c r="N4221" s="16"/>
      <c r="AA4221" s="20"/>
      <c r="AB4221" s="20"/>
      <c r="AC4221" s="20"/>
      <c r="AD4221" s="20"/>
      <c r="AE4221" s="20"/>
      <c r="AF4221" s="20"/>
      <c r="AG4221" s="20"/>
      <c r="AH4221" s="20"/>
    </row>
    <row r="4222" spans="1:34" s="1" customFormat="1">
      <c r="A4222" s="96"/>
      <c r="B4222" s="96"/>
      <c r="C4222" s="470"/>
      <c r="D4222" s="96"/>
      <c r="E4222" s="96"/>
      <c r="F4222" s="96"/>
      <c r="G4222" s="96"/>
      <c r="H4222" s="96"/>
      <c r="I4222" s="16"/>
      <c r="J4222" s="16"/>
      <c r="K4222" s="32"/>
      <c r="L4222" s="16"/>
      <c r="M4222" s="16"/>
      <c r="N4222" s="16"/>
      <c r="AA4222" s="20"/>
      <c r="AB4222" s="20"/>
      <c r="AC4222" s="20"/>
      <c r="AD4222" s="20"/>
      <c r="AE4222" s="20"/>
      <c r="AF4222" s="20"/>
      <c r="AG4222" s="20"/>
      <c r="AH4222" s="20"/>
    </row>
    <row r="4223" spans="1:34" s="1" customFormat="1">
      <c r="A4223" s="96"/>
      <c r="B4223" s="96"/>
      <c r="C4223" s="470"/>
      <c r="D4223" s="96"/>
      <c r="E4223" s="96"/>
      <c r="F4223" s="96"/>
      <c r="G4223" s="96"/>
      <c r="H4223" s="96"/>
      <c r="I4223" s="16"/>
      <c r="J4223" s="16"/>
      <c r="K4223" s="32"/>
      <c r="L4223" s="16"/>
      <c r="M4223" s="16"/>
      <c r="N4223" s="16"/>
      <c r="AA4223" s="20"/>
      <c r="AB4223" s="20"/>
      <c r="AC4223" s="20"/>
      <c r="AD4223" s="20"/>
      <c r="AE4223" s="20"/>
      <c r="AF4223" s="20"/>
      <c r="AG4223" s="20"/>
      <c r="AH4223" s="20"/>
    </row>
    <row r="4224" spans="1:34" s="1" customFormat="1">
      <c r="A4224" s="96"/>
      <c r="B4224" s="96"/>
      <c r="C4224" s="470"/>
      <c r="D4224" s="96"/>
      <c r="E4224" s="96"/>
      <c r="F4224" s="96"/>
      <c r="G4224" s="96"/>
      <c r="H4224" s="96"/>
      <c r="I4224" s="16"/>
      <c r="J4224" s="16"/>
      <c r="K4224" s="32"/>
      <c r="L4224" s="16"/>
      <c r="M4224" s="16"/>
      <c r="N4224" s="16"/>
      <c r="AA4224" s="20"/>
      <c r="AB4224" s="20"/>
      <c r="AC4224" s="20"/>
      <c r="AD4224" s="20"/>
      <c r="AE4224" s="20"/>
      <c r="AF4224" s="20"/>
      <c r="AG4224" s="20"/>
      <c r="AH4224" s="20"/>
    </row>
    <row r="4225" spans="1:34" s="1" customFormat="1">
      <c r="A4225" s="96"/>
      <c r="B4225" s="96"/>
      <c r="C4225" s="470"/>
      <c r="D4225" s="96"/>
      <c r="E4225" s="96"/>
      <c r="F4225" s="96"/>
      <c r="G4225" s="96"/>
      <c r="H4225" s="96"/>
      <c r="I4225" s="16"/>
      <c r="J4225" s="16"/>
      <c r="K4225" s="32"/>
      <c r="L4225" s="16"/>
      <c r="M4225" s="16"/>
      <c r="N4225" s="16"/>
      <c r="AA4225" s="20"/>
      <c r="AB4225" s="20"/>
      <c r="AC4225" s="20"/>
      <c r="AD4225" s="20"/>
      <c r="AE4225" s="20"/>
      <c r="AF4225" s="20"/>
      <c r="AG4225" s="20"/>
      <c r="AH4225" s="20"/>
    </row>
    <row r="4226" spans="1:34" s="1" customFormat="1">
      <c r="A4226" s="96"/>
      <c r="B4226" s="96"/>
      <c r="C4226" s="470"/>
      <c r="D4226" s="96"/>
      <c r="E4226" s="96"/>
      <c r="F4226" s="96"/>
      <c r="G4226" s="96"/>
      <c r="H4226" s="96"/>
      <c r="I4226" s="16"/>
      <c r="J4226" s="16"/>
      <c r="K4226" s="32"/>
      <c r="L4226" s="16"/>
      <c r="M4226" s="16"/>
      <c r="N4226" s="16"/>
      <c r="AA4226" s="20"/>
      <c r="AB4226" s="20"/>
      <c r="AC4226" s="20"/>
      <c r="AD4226" s="20"/>
      <c r="AE4226" s="20"/>
      <c r="AF4226" s="20"/>
      <c r="AG4226" s="20"/>
      <c r="AH4226" s="20"/>
    </row>
    <row r="4227" spans="1:34" s="1" customFormat="1">
      <c r="A4227" s="96"/>
      <c r="B4227" s="96"/>
      <c r="C4227" s="470"/>
      <c r="D4227" s="96"/>
      <c r="E4227" s="96"/>
      <c r="F4227" s="96"/>
      <c r="G4227" s="96"/>
      <c r="H4227" s="96"/>
      <c r="I4227" s="16"/>
      <c r="J4227" s="16"/>
      <c r="K4227" s="32"/>
      <c r="L4227" s="16"/>
      <c r="M4227" s="16"/>
      <c r="N4227" s="16"/>
      <c r="AA4227" s="20"/>
      <c r="AB4227" s="20"/>
      <c r="AC4227" s="20"/>
      <c r="AD4227" s="20"/>
      <c r="AE4227" s="20"/>
      <c r="AF4227" s="20"/>
      <c r="AG4227" s="20"/>
      <c r="AH4227" s="20"/>
    </row>
    <row r="4228" spans="1:34" s="1" customFormat="1">
      <c r="A4228" s="96"/>
      <c r="B4228" s="96"/>
      <c r="C4228" s="470"/>
      <c r="D4228" s="96"/>
      <c r="E4228" s="96"/>
      <c r="F4228" s="96"/>
      <c r="G4228" s="96"/>
      <c r="H4228" s="96"/>
      <c r="I4228" s="16"/>
      <c r="J4228" s="16"/>
      <c r="K4228" s="32"/>
      <c r="L4228" s="16"/>
      <c r="M4228" s="16"/>
      <c r="N4228" s="16"/>
      <c r="AA4228" s="20"/>
      <c r="AB4228" s="20"/>
      <c r="AC4228" s="20"/>
      <c r="AD4228" s="20"/>
      <c r="AE4228" s="20"/>
      <c r="AF4228" s="20"/>
      <c r="AG4228" s="20"/>
      <c r="AH4228" s="20"/>
    </row>
    <row r="4229" spans="1:34" s="1" customFormat="1">
      <c r="A4229" s="96"/>
      <c r="B4229" s="96"/>
      <c r="C4229" s="470"/>
      <c r="D4229" s="96"/>
      <c r="E4229" s="96"/>
      <c r="F4229" s="96"/>
      <c r="G4229" s="96"/>
      <c r="H4229" s="96"/>
      <c r="I4229" s="16"/>
      <c r="J4229" s="16"/>
      <c r="K4229" s="32"/>
      <c r="L4229" s="16"/>
      <c r="M4229" s="16"/>
      <c r="N4229" s="16"/>
      <c r="AA4229" s="20"/>
      <c r="AB4229" s="20"/>
      <c r="AC4229" s="20"/>
      <c r="AD4229" s="20"/>
      <c r="AE4229" s="20"/>
      <c r="AF4229" s="20"/>
      <c r="AG4229" s="20"/>
      <c r="AH4229" s="20"/>
    </row>
    <row r="4230" spans="1:34" s="1" customFormat="1">
      <c r="A4230" s="96"/>
      <c r="B4230" s="96"/>
      <c r="C4230" s="470"/>
      <c r="D4230" s="96"/>
      <c r="E4230" s="96"/>
      <c r="F4230" s="96"/>
      <c r="G4230" s="96"/>
      <c r="H4230" s="96"/>
      <c r="I4230" s="16"/>
      <c r="J4230" s="16"/>
      <c r="K4230" s="32"/>
      <c r="L4230" s="16"/>
      <c r="M4230" s="16"/>
      <c r="N4230" s="16"/>
      <c r="AA4230" s="20"/>
      <c r="AB4230" s="20"/>
      <c r="AC4230" s="20"/>
      <c r="AD4230" s="20"/>
      <c r="AE4230" s="20"/>
      <c r="AF4230" s="20"/>
      <c r="AG4230" s="20"/>
      <c r="AH4230" s="20"/>
    </row>
    <row r="4231" spans="1:34" s="1" customFormat="1">
      <c r="A4231" s="96"/>
      <c r="B4231" s="96"/>
      <c r="C4231" s="470"/>
      <c r="D4231" s="96"/>
      <c r="E4231" s="96"/>
      <c r="F4231" s="96"/>
      <c r="G4231" s="96"/>
      <c r="H4231" s="96"/>
      <c r="I4231" s="16"/>
      <c r="J4231" s="16"/>
      <c r="K4231" s="32"/>
      <c r="L4231" s="16"/>
      <c r="M4231" s="16"/>
      <c r="N4231" s="16"/>
      <c r="AA4231" s="20"/>
      <c r="AB4231" s="20"/>
      <c r="AC4231" s="20"/>
      <c r="AD4231" s="20"/>
      <c r="AE4231" s="20"/>
      <c r="AF4231" s="20"/>
      <c r="AG4231" s="20"/>
      <c r="AH4231" s="20"/>
    </row>
    <row r="4232" spans="1:34" s="1" customFormat="1">
      <c r="A4232" s="96"/>
      <c r="B4232" s="96"/>
      <c r="C4232" s="470"/>
      <c r="D4232" s="96"/>
      <c r="E4232" s="96"/>
      <c r="F4232" s="96"/>
      <c r="G4232" s="96"/>
      <c r="H4232" s="96"/>
      <c r="I4232" s="16"/>
      <c r="J4232" s="16"/>
      <c r="K4232" s="32"/>
      <c r="L4232" s="16"/>
      <c r="M4232" s="16"/>
      <c r="N4232" s="16"/>
      <c r="AA4232" s="20"/>
      <c r="AB4232" s="20"/>
      <c r="AC4232" s="20"/>
      <c r="AD4232" s="20"/>
      <c r="AE4232" s="20"/>
      <c r="AF4232" s="20"/>
      <c r="AG4232" s="20"/>
      <c r="AH4232" s="20"/>
    </row>
    <row r="4233" spans="1:34" s="1" customFormat="1">
      <c r="A4233" s="96"/>
      <c r="B4233" s="96"/>
      <c r="C4233" s="470"/>
      <c r="D4233" s="96"/>
      <c r="E4233" s="96"/>
      <c r="F4233" s="96"/>
      <c r="G4233" s="96"/>
      <c r="H4233" s="96"/>
      <c r="I4233" s="16"/>
      <c r="J4233" s="16"/>
      <c r="K4233" s="32"/>
      <c r="L4233" s="16"/>
      <c r="M4233" s="16"/>
      <c r="N4233" s="16"/>
      <c r="AA4233" s="20"/>
      <c r="AB4233" s="20"/>
      <c r="AC4233" s="20"/>
      <c r="AD4233" s="20"/>
      <c r="AE4233" s="20"/>
      <c r="AF4233" s="20"/>
      <c r="AG4233" s="20"/>
      <c r="AH4233" s="20"/>
    </row>
    <row r="4234" spans="1:34" s="1" customFormat="1">
      <c r="A4234" s="96"/>
      <c r="B4234" s="96"/>
      <c r="C4234" s="470"/>
      <c r="D4234" s="96"/>
      <c r="E4234" s="96"/>
      <c r="F4234" s="96"/>
      <c r="G4234" s="96"/>
      <c r="H4234" s="96"/>
      <c r="I4234" s="16"/>
      <c r="J4234" s="16"/>
      <c r="K4234" s="32"/>
      <c r="L4234" s="16"/>
      <c r="M4234" s="16"/>
      <c r="N4234" s="16"/>
      <c r="AA4234" s="20"/>
      <c r="AB4234" s="20"/>
      <c r="AC4234" s="20"/>
      <c r="AD4234" s="20"/>
      <c r="AE4234" s="20"/>
      <c r="AF4234" s="20"/>
      <c r="AG4234" s="20"/>
      <c r="AH4234" s="20"/>
    </row>
    <row r="4235" spans="1:34" s="1" customFormat="1">
      <c r="A4235" s="96"/>
      <c r="B4235" s="96"/>
      <c r="C4235" s="470"/>
      <c r="D4235" s="96"/>
      <c r="E4235" s="96"/>
      <c r="F4235" s="96"/>
      <c r="G4235" s="96"/>
      <c r="H4235" s="96"/>
      <c r="I4235" s="16"/>
      <c r="J4235" s="16"/>
      <c r="K4235" s="32"/>
      <c r="L4235" s="16"/>
      <c r="M4235" s="16"/>
      <c r="N4235" s="16"/>
      <c r="AA4235" s="20"/>
      <c r="AB4235" s="20"/>
      <c r="AC4235" s="20"/>
      <c r="AD4235" s="20"/>
      <c r="AE4235" s="20"/>
      <c r="AF4235" s="20"/>
      <c r="AG4235" s="20"/>
      <c r="AH4235" s="20"/>
    </row>
    <row r="4236" spans="1:34" s="1" customFormat="1">
      <c r="A4236" s="96"/>
      <c r="B4236" s="96"/>
      <c r="C4236" s="470"/>
      <c r="D4236" s="96"/>
      <c r="E4236" s="96"/>
      <c r="F4236" s="96"/>
      <c r="G4236" s="96"/>
      <c r="H4236" s="96"/>
      <c r="I4236" s="16"/>
      <c r="J4236" s="16"/>
      <c r="K4236" s="32"/>
      <c r="L4236" s="16"/>
      <c r="M4236" s="16"/>
      <c r="N4236" s="16"/>
      <c r="AA4236" s="20"/>
      <c r="AB4236" s="20"/>
      <c r="AC4236" s="20"/>
      <c r="AD4236" s="20"/>
      <c r="AE4236" s="20"/>
      <c r="AF4236" s="20"/>
      <c r="AG4236" s="20"/>
      <c r="AH4236" s="20"/>
    </row>
    <row r="4237" spans="1:34" s="1" customFormat="1">
      <c r="A4237" s="96"/>
      <c r="B4237" s="96"/>
      <c r="C4237" s="470"/>
      <c r="D4237" s="96"/>
      <c r="E4237" s="96"/>
      <c r="F4237" s="96"/>
      <c r="G4237" s="96"/>
      <c r="H4237" s="96"/>
      <c r="I4237" s="16"/>
      <c r="J4237" s="16"/>
      <c r="K4237" s="32"/>
      <c r="L4237" s="16"/>
      <c r="M4237" s="16"/>
      <c r="N4237" s="16"/>
      <c r="AA4237" s="20"/>
      <c r="AB4237" s="20"/>
      <c r="AC4237" s="20"/>
      <c r="AD4237" s="20"/>
      <c r="AE4237" s="20"/>
      <c r="AF4237" s="20"/>
      <c r="AG4237" s="20"/>
      <c r="AH4237" s="20"/>
    </row>
    <row r="4238" spans="1:34" s="1" customFormat="1">
      <c r="A4238" s="96"/>
      <c r="B4238" s="96"/>
      <c r="C4238" s="470"/>
      <c r="D4238" s="96"/>
      <c r="E4238" s="96"/>
      <c r="F4238" s="96"/>
      <c r="G4238" s="96"/>
      <c r="H4238" s="96"/>
      <c r="I4238" s="16"/>
      <c r="J4238" s="16"/>
      <c r="K4238" s="32"/>
      <c r="L4238" s="16"/>
      <c r="M4238" s="16"/>
      <c r="N4238" s="16"/>
      <c r="AA4238" s="20"/>
      <c r="AB4238" s="20"/>
      <c r="AC4238" s="20"/>
      <c r="AD4238" s="20"/>
      <c r="AE4238" s="20"/>
      <c r="AF4238" s="20"/>
      <c r="AG4238" s="20"/>
      <c r="AH4238" s="20"/>
    </row>
    <row r="4239" spans="1:34" s="1" customFormat="1">
      <c r="A4239" s="96"/>
      <c r="B4239" s="96"/>
      <c r="C4239" s="470"/>
      <c r="D4239" s="96"/>
      <c r="E4239" s="96"/>
      <c r="F4239" s="96"/>
      <c r="G4239" s="96"/>
      <c r="H4239" s="96"/>
      <c r="I4239" s="16"/>
      <c r="J4239" s="16"/>
      <c r="K4239" s="32"/>
      <c r="L4239" s="16"/>
      <c r="M4239" s="16"/>
      <c r="N4239" s="16"/>
      <c r="AA4239" s="20"/>
      <c r="AB4239" s="20"/>
      <c r="AC4239" s="20"/>
      <c r="AD4239" s="20"/>
      <c r="AE4239" s="20"/>
      <c r="AF4239" s="20"/>
      <c r="AG4239" s="20"/>
      <c r="AH4239" s="20"/>
    </row>
    <row r="4240" spans="1:34" s="1" customFormat="1">
      <c r="A4240" s="96"/>
      <c r="B4240" s="96"/>
      <c r="C4240" s="470"/>
      <c r="D4240" s="96"/>
      <c r="E4240" s="96"/>
      <c r="F4240" s="96"/>
      <c r="G4240" s="96"/>
      <c r="H4240" s="96"/>
      <c r="I4240" s="16"/>
      <c r="J4240" s="16"/>
      <c r="K4240" s="32"/>
      <c r="L4240" s="16"/>
      <c r="M4240" s="16"/>
      <c r="N4240" s="16"/>
      <c r="AA4240" s="20"/>
      <c r="AB4240" s="20"/>
      <c r="AC4240" s="20"/>
      <c r="AD4240" s="20"/>
      <c r="AE4240" s="20"/>
      <c r="AF4240" s="20"/>
      <c r="AG4240" s="20"/>
      <c r="AH4240" s="20"/>
    </row>
    <row r="4241" spans="1:34" s="1" customFormat="1">
      <c r="A4241" s="96"/>
      <c r="B4241" s="96"/>
      <c r="C4241" s="470"/>
      <c r="D4241" s="96"/>
      <c r="E4241" s="96"/>
      <c r="F4241" s="96"/>
      <c r="G4241" s="96"/>
      <c r="H4241" s="96"/>
      <c r="I4241" s="16"/>
      <c r="J4241" s="16"/>
      <c r="K4241" s="32"/>
      <c r="L4241" s="16"/>
      <c r="M4241" s="16"/>
      <c r="N4241" s="16"/>
      <c r="AA4241" s="20"/>
      <c r="AB4241" s="20"/>
      <c r="AC4241" s="20"/>
      <c r="AD4241" s="20"/>
      <c r="AE4241" s="20"/>
      <c r="AF4241" s="20"/>
      <c r="AG4241" s="20"/>
      <c r="AH4241" s="20"/>
    </row>
    <row r="4242" spans="1:34" s="1" customFormat="1">
      <c r="A4242" s="96"/>
      <c r="B4242" s="96"/>
      <c r="C4242" s="470"/>
      <c r="D4242" s="96"/>
      <c r="E4242" s="96"/>
      <c r="F4242" s="96"/>
      <c r="G4242" s="96"/>
      <c r="H4242" s="96"/>
      <c r="I4242" s="16"/>
      <c r="J4242" s="16"/>
      <c r="K4242" s="32"/>
      <c r="L4242" s="16"/>
      <c r="M4242" s="16"/>
      <c r="N4242" s="16"/>
      <c r="AA4242" s="20"/>
      <c r="AB4242" s="20"/>
      <c r="AC4242" s="20"/>
      <c r="AD4242" s="20"/>
      <c r="AE4242" s="20"/>
      <c r="AF4242" s="20"/>
      <c r="AG4242" s="20"/>
      <c r="AH4242" s="20"/>
    </row>
    <row r="4243" spans="1:34" s="1" customFormat="1">
      <c r="A4243" s="96"/>
      <c r="B4243" s="96"/>
      <c r="C4243" s="470"/>
      <c r="D4243" s="96"/>
      <c r="E4243" s="96"/>
      <c r="F4243" s="96"/>
      <c r="G4243" s="96"/>
      <c r="H4243" s="96"/>
      <c r="I4243" s="16"/>
      <c r="J4243" s="16"/>
      <c r="K4243" s="32"/>
      <c r="L4243" s="16"/>
      <c r="M4243" s="16"/>
      <c r="N4243" s="16"/>
      <c r="AA4243" s="20"/>
      <c r="AB4243" s="20"/>
      <c r="AC4243" s="20"/>
      <c r="AD4243" s="20"/>
      <c r="AE4243" s="20"/>
      <c r="AF4243" s="20"/>
      <c r="AG4243" s="20"/>
      <c r="AH4243" s="20"/>
    </row>
    <row r="4244" spans="1:34" s="1" customFormat="1">
      <c r="A4244" s="96"/>
      <c r="B4244" s="96"/>
      <c r="C4244" s="470"/>
      <c r="D4244" s="96"/>
      <c r="E4244" s="96"/>
      <c r="F4244" s="96"/>
      <c r="G4244" s="96"/>
      <c r="H4244" s="96"/>
      <c r="I4244" s="16"/>
      <c r="J4244" s="16"/>
      <c r="K4244" s="32"/>
      <c r="L4244" s="16"/>
      <c r="M4244" s="16"/>
      <c r="N4244" s="16"/>
      <c r="AA4244" s="20"/>
      <c r="AB4244" s="20"/>
      <c r="AC4244" s="20"/>
      <c r="AD4244" s="20"/>
      <c r="AE4244" s="20"/>
      <c r="AF4244" s="20"/>
      <c r="AG4244" s="20"/>
      <c r="AH4244" s="20"/>
    </row>
    <row r="4245" spans="1:34" s="1" customFormat="1">
      <c r="A4245" s="96"/>
      <c r="B4245" s="96"/>
      <c r="C4245" s="470"/>
      <c r="D4245" s="96"/>
      <c r="E4245" s="96"/>
      <c r="F4245" s="96"/>
      <c r="G4245" s="96"/>
      <c r="H4245" s="96"/>
      <c r="I4245" s="16"/>
      <c r="J4245" s="16"/>
      <c r="K4245" s="32"/>
      <c r="L4245" s="16"/>
      <c r="M4245" s="16"/>
      <c r="N4245" s="16"/>
      <c r="AA4245" s="20"/>
      <c r="AB4245" s="20"/>
      <c r="AC4245" s="20"/>
      <c r="AD4245" s="20"/>
      <c r="AE4245" s="20"/>
      <c r="AF4245" s="20"/>
      <c r="AG4245" s="20"/>
      <c r="AH4245" s="20"/>
    </row>
    <row r="4246" spans="1:34" s="1" customFormat="1">
      <c r="A4246" s="96"/>
      <c r="B4246" s="96"/>
      <c r="C4246" s="470"/>
      <c r="D4246" s="96"/>
      <c r="E4246" s="96"/>
      <c r="F4246" s="96"/>
      <c r="G4246" s="96"/>
      <c r="H4246" s="96"/>
      <c r="I4246" s="16"/>
      <c r="J4246" s="16"/>
      <c r="K4246" s="32"/>
      <c r="L4246" s="16"/>
      <c r="M4246" s="16"/>
      <c r="N4246" s="16"/>
      <c r="AA4246" s="20"/>
      <c r="AB4246" s="20"/>
      <c r="AC4246" s="20"/>
      <c r="AD4246" s="20"/>
      <c r="AE4246" s="20"/>
      <c r="AF4246" s="20"/>
      <c r="AG4246" s="20"/>
      <c r="AH4246" s="20"/>
    </row>
    <row r="4247" spans="1:34" s="1" customFormat="1">
      <c r="A4247" s="96"/>
      <c r="B4247" s="96"/>
      <c r="C4247" s="470"/>
      <c r="D4247" s="96"/>
      <c r="E4247" s="96"/>
      <c r="F4247" s="96"/>
      <c r="G4247" s="96"/>
      <c r="H4247" s="96"/>
      <c r="I4247" s="16"/>
      <c r="J4247" s="16"/>
      <c r="K4247" s="32"/>
      <c r="L4247" s="16"/>
      <c r="M4247" s="16"/>
      <c r="N4247" s="16"/>
      <c r="AA4247" s="20"/>
      <c r="AB4247" s="20"/>
      <c r="AC4247" s="20"/>
      <c r="AD4247" s="20"/>
      <c r="AE4247" s="20"/>
      <c r="AF4247" s="20"/>
      <c r="AG4247" s="20"/>
      <c r="AH4247" s="20"/>
    </row>
    <row r="4248" spans="1:34" s="1" customFormat="1">
      <c r="A4248" s="96"/>
      <c r="B4248" s="96"/>
      <c r="C4248" s="470"/>
      <c r="D4248" s="96"/>
      <c r="E4248" s="96"/>
      <c r="F4248" s="96"/>
      <c r="G4248" s="96"/>
      <c r="H4248" s="96"/>
      <c r="I4248" s="16"/>
      <c r="J4248" s="16"/>
      <c r="K4248" s="32"/>
      <c r="L4248" s="16"/>
      <c r="M4248" s="16"/>
      <c r="N4248" s="16"/>
      <c r="AA4248" s="20"/>
      <c r="AB4248" s="20"/>
      <c r="AC4248" s="20"/>
      <c r="AD4248" s="20"/>
      <c r="AE4248" s="20"/>
      <c r="AF4248" s="20"/>
      <c r="AG4248" s="20"/>
      <c r="AH4248" s="20"/>
    </row>
    <row r="4249" spans="1:34" s="1" customFormat="1">
      <c r="A4249" s="96"/>
      <c r="B4249" s="96"/>
      <c r="C4249" s="470"/>
      <c r="D4249" s="96"/>
      <c r="E4249" s="96"/>
      <c r="F4249" s="96"/>
      <c r="G4249" s="96"/>
      <c r="H4249" s="96"/>
      <c r="I4249" s="16"/>
      <c r="J4249" s="16"/>
      <c r="K4249" s="32"/>
      <c r="L4249" s="16"/>
      <c r="M4249" s="16"/>
      <c r="N4249" s="16"/>
      <c r="AA4249" s="20"/>
      <c r="AB4249" s="20"/>
      <c r="AC4249" s="20"/>
      <c r="AD4249" s="20"/>
      <c r="AE4249" s="20"/>
      <c r="AF4249" s="20"/>
      <c r="AG4249" s="20"/>
      <c r="AH4249" s="20"/>
    </row>
    <row r="4250" spans="1:34" s="1" customFormat="1">
      <c r="A4250" s="96"/>
      <c r="B4250" s="96"/>
      <c r="C4250" s="470"/>
      <c r="D4250" s="96"/>
      <c r="E4250" s="96"/>
      <c r="F4250" s="96"/>
      <c r="G4250" s="96"/>
      <c r="H4250" s="96"/>
      <c r="I4250" s="16"/>
      <c r="J4250" s="16"/>
      <c r="K4250" s="32"/>
      <c r="L4250" s="16"/>
      <c r="M4250" s="16"/>
      <c r="N4250" s="16"/>
      <c r="AA4250" s="20"/>
      <c r="AB4250" s="20"/>
      <c r="AC4250" s="20"/>
      <c r="AD4250" s="20"/>
      <c r="AE4250" s="20"/>
      <c r="AF4250" s="20"/>
      <c r="AG4250" s="20"/>
      <c r="AH4250" s="20"/>
    </row>
    <row r="4251" spans="1:34" s="1" customFormat="1">
      <c r="A4251" s="96"/>
      <c r="B4251" s="96"/>
      <c r="C4251" s="470"/>
      <c r="D4251" s="96"/>
      <c r="E4251" s="96"/>
      <c r="F4251" s="96"/>
      <c r="G4251" s="96"/>
      <c r="H4251" s="96"/>
      <c r="I4251" s="16"/>
      <c r="J4251" s="16"/>
      <c r="K4251" s="32"/>
      <c r="L4251" s="16"/>
      <c r="M4251" s="16"/>
      <c r="N4251" s="16"/>
      <c r="AA4251" s="20"/>
      <c r="AB4251" s="20"/>
      <c r="AC4251" s="20"/>
      <c r="AD4251" s="20"/>
      <c r="AE4251" s="20"/>
      <c r="AF4251" s="20"/>
      <c r="AG4251" s="20"/>
      <c r="AH4251" s="20"/>
    </row>
    <row r="4252" spans="1:34" s="1" customFormat="1">
      <c r="A4252" s="96"/>
      <c r="B4252" s="96"/>
      <c r="C4252" s="470"/>
      <c r="D4252" s="96"/>
      <c r="E4252" s="96"/>
      <c r="F4252" s="96"/>
      <c r="G4252" s="96"/>
      <c r="H4252" s="96"/>
      <c r="I4252" s="16"/>
      <c r="J4252" s="16"/>
      <c r="K4252" s="32"/>
      <c r="L4252" s="16"/>
      <c r="M4252" s="16"/>
      <c r="N4252" s="16"/>
      <c r="AA4252" s="20"/>
      <c r="AB4252" s="20"/>
      <c r="AC4252" s="20"/>
      <c r="AD4252" s="20"/>
      <c r="AE4252" s="20"/>
      <c r="AF4252" s="20"/>
      <c r="AG4252" s="20"/>
      <c r="AH4252" s="20"/>
    </row>
    <row r="4253" spans="1:34" s="1" customFormat="1">
      <c r="A4253" s="96"/>
      <c r="B4253" s="96"/>
      <c r="C4253" s="470"/>
      <c r="D4253" s="96"/>
      <c r="E4253" s="96"/>
      <c r="F4253" s="96"/>
      <c r="G4253" s="96"/>
      <c r="H4253" s="96"/>
      <c r="I4253" s="16"/>
      <c r="J4253" s="16"/>
      <c r="K4253" s="32"/>
      <c r="L4253" s="16"/>
      <c r="M4253" s="16"/>
      <c r="N4253" s="16"/>
      <c r="AA4253" s="20"/>
      <c r="AB4253" s="20"/>
      <c r="AC4253" s="20"/>
      <c r="AD4253" s="20"/>
      <c r="AE4253" s="20"/>
      <c r="AF4253" s="20"/>
      <c r="AG4253" s="20"/>
      <c r="AH4253" s="20"/>
    </row>
    <row r="4254" spans="1:34" s="1" customFormat="1">
      <c r="A4254" s="96"/>
      <c r="B4254" s="96"/>
      <c r="C4254" s="470"/>
      <c r="D4254" s="96"/>
      <c r="E4254" s="96"/>
      <c r="F4254" s="96"/>
      <c r="G4254" s="96"/>
      <c r="H4254" s="96"/>
      <c r="I4254" s="16"/>
      <c r="J4254" s="16"/>
      <c r="K4254" s="32"/>
      <c r="L4254" s="16"/>
      <c r="M4254" s="16"/>
      <c r="N4254" s="16"/>
      <c r="AA4254" s="20"/>
      <c r="AB4254" s="20"/>
      <c r="AC4254" s="20"/>
      <c r="AD4254" s="20"/>
      <c r="AE4254" s="20"/>
      <c r="AF4254" s="20"/>
      <c r="AG4254" s="20"/>
      <c r="AH4254" s="20"/>
    </row>
    <row r="4255" spans="1:34" s="1" customFormat="1">
      <c r="A4255" s="96"/>
      <c r="B4255" s="96"/>
      <c r="C4255" s="470"/>
      <c r="D4255" s="96"/>
      <c r="E4255" s="96"/>
      <c r="F4255" s="96"/>
      <c r="G4255" s="96"/>
      <c r="H4255" s="96"/>
      <c r="I4255" s="16"/>
      <c r="J4255" s="16"/>
      <c r="K4255" s="32"/>
      <c r="L4255" s="16"/>
      <c r="M4255" s="16"/>
      <c r="N4255" s="16"/>
      <c r="AA4255" s="20"/>
      <c r="AB4255" s="20"/>
      <c r="AC4255" s="20"/>
      <c r="AD4255" s="20"/>
      <c r="AE4255" s="20"/>
      <c r="AF4255" s="20"/>
      <c r="AG4255" s="20"/>
      <c r="AH4255" s="20"/>
    </row>
    <row r="4256" spans="1:34" s="1" customFormat="1">
      <c r="A4256" s="96"/>
      <c r="B4256" s="96"/>
      <c r="C4256" s="470"/>
      <c r="D4256" s="96"/>
      <c r="E4256" s="96"/>
      <c r="F4256" s="96"/>
      <c r="G4256" s="96"/>
      <c r="H4256" s="96"/>
      <c r="I4256" s="16"/>
      <c r="J4256" s="16"/>
      <c r="K4256" s="32"/>
      <c r="L4256" s="16"/>
      <c r="M4256" s="16"/>
      <c r="N4256" s="16"/>
      <c r="AA4256" s="20"/>
      <c r="AB4256" s="20"/>
      <c r="AC4256" s="20"/>
      <c r="AD4256" s="20"/>
      <c r="AE4256" s="20"/>
      <c r="AF4256" s="20"/>
      <c r="AG4256" s="20"/>
      <c r="AH4256" s="20"/>
    </row>
    <row r="4257" spans="1:34" s="1" customFormat="1">
      <c r="A4257" s="96"/>
      <c r="B4257" s="96"/>
      <c r="C4257" s="470"/>
      <c r="D4257" s="96"/>
      <c r="E4257" s="96"/>
      <c r="F4257" s="96"/>
      <c r="G4257" s="96"/>
      <c r="H4257" s="96"/>
      <c r="I4257" s="16"/>
      <c r="J4257" s="16"/>
      <c r="K4257" s="32"/>
      <c r="L4257" s="16"/>
      <c r="M4257" s="16"/>
      <c r="N4257" s="16"/>
      <c r="AA4257" s="20"/>
      <c r="AB4257" s="20"/>
      <c r="AC4257" s="20"/>
      <c r="AD4257" s="20"/>
      <c r="AE4257" s="20"/>
      <c r="AF4257" s="20"/>
      <c r="AG4257" s="20"/>
      <c r="AH4257" s="20"/>
    </row>
    <row r="4258" spans="1:34" s="1" customFormat="1">
      <c r="A4258" s="96"/>
      <c r="B4258" s="96"/>
      <c r="C4258" s="470"/>
      <c r="D4258" s="96"/>
      <c r="E4258" s="96"/>
      <c r="F4258" s="96"/>
      <c r="G4258" s="96"/>
      <c r="H4258" s="96"/>
      <c r="I4258" s="16"/>
      <c r="J4258" s="16"/>
      <c r="K4258" s="32"/>
      <c r="L4258" s="16"/>
      <c r="M4258" s="16"/>
      <c r="N4258" s="16"/>
      <c r="AA4258" s="20"/>
      <c r="AB4258" s="20"/>
      <c r="AC4258" s="20"/>
      <c r="AD4258" s="20"/>
      <c r="AE4258" s="20"/>
      <c r="AF4258" s="20"/>
      <c r="AG4258" s="20"/>
      <c r="AH4258" s="20"/>
    </row>
    <row r="4259" spans="1:34" s="1" customFormat="1">
      <c r="A4259" s="96"/>
      <c r="B4259" s="96"/>
      <c r="C4259" s="470"/>
      <c r="D4259" s="96"/>
      <c r="E4259" s="96"/>
      <c r="F4259" s="96"/>
      <c r="G4259" s="96"/>
      <c r="H4259" s="96"/>
      <c r="I4259" s="16"/>
      <c r="J4259" s="16"/>
      <c r="K4259" s="32"/>
      <c r="L4259" s="16"/>
      <c r="M4259" s="16"/>
      <c r="N4259" s="16"/>
      <c r="AA4259" s="20"/>
      <c r="AB4259" s="20"/>
      <c r="AC4259" s="20"/>
      <c r="AD4259" s="20"/>
      <c r="AE4259" s="20"/>
      <c r="AF4259" s="20"/>
      <c r="AG4259" s="20"/>
      <c r="AH4259" s="20"/>
    </row>
    <row r="4260" spans="1:34" s="1" customFormat="1">
      <c r="A4260" s="96"/>
      <c r="B4260" s="96"/>
      <c r="C4260" s="470"/>
      <c r="D4260" s="96"/>
      <c r="E4260" s="96"/>
      <c r="F4260" s="96"/>
      <c r="G4260" s="96"/>
      <c r="H4260" s="96"/>
      <c r="I4260" s="16"/>
      <c r="J4260" s="16"/>
      <c r="K4260" s="32"/>
      <c r="L4260" s="16"/>
      <c r="M4260" s="16"/>
      <c r="N4260" s="16"/>
      <c r="AA4260" s="20"/>
      <c r="AB4260" s="20"/>
      <c r="AC4260" s="20"/>
      <c r="AD4260" s="20"/>
      <c r="AE4260" s="20"/>
      <c r="AF4260" s="20"/>
      <c r="AG4260" s="20"/>
      <c r="AH4260" s="20"/>
    </row>
    <row r="4261" spans="1:34" s="1" customFormat="1">
      <c r="A4261" s="96"/>
      <c r="B4261" s="96"/>
      <c r="C4261" s="470"/>
      <c r="D4261" s="96"/>
      <c r="E4261" s="96"/>
      <c r="F4261" s="96"/>
      <c r="G4261" s="96"/>
      <c r="H4261" s="96"/>
      <c r="I4261" s="16"/>
      <c r="J4261" s="16"/>
      <c r="K4261" s="32"/>
      <c r="L4261" s="16"/>
      <c r="M4261" s="16"/>
      <c r="N4261" s="16"/>
      <c r="AA4261" s="20"/>
      <c r="AB4261" s="20"/>
      <c r="AC4261" s="20"/>
      <c r="AD4261" s="20"/>
      <c r="AE4261" s="20"/>
      <c r="AF4261" s="20"/>
      <c r="AG4261" s="20"/>
      <c r="AH4261" s="20"/>
    </row>
    <row r="4262" spans="1:34" s="1" customFormat="1">
      <c r="A4262" s="96"/>
      <c r="B4262" s="96"/>
      <c r="C4262" s="470"/>
      <c r="D4262" s="96"/>
      <c r="E4262" s="96"/>
      <c r="F4262" s="96"/>
      <c r="G4262" s="96"/>
      <c r="H4262" s="96"/>
      <c r="I4262" s="16"/>
      <c r="J4262" s="16"/>
      <c r="K4262" s="32"/>
      <c r="L4262" s="16"/>
      <c r="M4262" s="16"/>
      <c r="N4262" s="16"/>
      <c r="AA4262" s="20"/>
      <c r="AB4262" s="20"/>
      <c r="AC4262" s="20"/>
      <c r="AD4262" s="20"/>
      <c r="AE4262" s="20"/>
      <c r="AF4262" s="20"/>
      <c r="AG4262" s="20"/>
      <c r="AH4262" s="20"/>
    </row>
    <row r="4263" spans="1:34" s="1" customFormat="1">
      <c r="A4263" s="96"/>
      <c r="B4263" s="96"/>
      <c r="C4263" s="470"/>
      <c r="D4263" s="96"/>
      <c r="E4263" s="96"/>
      <c r="F4263" s="96"/>
      <c r="G4263" s="96"/>
      <c r="H4263" s="96"/>
      <c r="I4263" s="16"/>
      <c r="J4263" s="16"/>
      <c r="K4263" s="32"/>
      <c r="L4263" s="16"/>
      <c r="M4263" s="16"/>
      <c r="N4263" s="16"/>
      <c r="AA4263" s="20"/>
      <c r="AB4263" s="20"/>
      <c r="AC4263" s="20"/>
      <c r="AD4263" s="20"/>
      <c r="AE4263" s="20"/>
      <c r="AF4263" s="20"/>
      <c r="AG4263" s="20"/>
      <c r="AH4263" s="20"/>
    </row>
    <row r="4264" spans="1:34" s="1" customFormat="1">
      <c r="A4264" s="96"/>
      <c r="B4264" s="96"/>
      <c r="C4264" s="470"/>
      <c r="D4264" s="96"/>
      <c r="E4264" s="96"/>
      <c r="F4264" s="96"/>
      <c r="G4264" s="96"/>
      <c r="H4264" s="96"/>
      <c r="I4264" s="16"/>
      <c r="J4264" s="16"/>
      <c r="K4264" s="32"/>
      <c r="L4264" s="16"/>
      <c r="M4264" s="16"/>
      <c r="N4264" s="16"/>
      <c r="AA4264" s="20"/>
      <c r="AB4264" s="20"/>
      <c r="AC4264" s="20"/>
      <c r="AD4264" s="20"/>
      <c r="AE4264" s="20"/>
      <c r="AF4264" s="20"/>
      <c r="AG4264" s="20"/>
      <c r="AH4264" s="20"/>
    </row>
    <row r="4265" spans="1:34" s="1" customFormat="1">
      <c r="A4265" s="96"/>
      <c r="B4265" s="96"/>
      <c r="C4265" s="470"/>
      <c r="D4265" s="96"/>
      <c r="E4265" s="96"/>
      <c r="F4265" s="96"/>
      <c r="G4265" s="96"/>
      <c r="H4265" s="96"/>
      <c r="I4265" s="16"/>
      <c r="J4265" s="16"/>
      <c r="K4265" s="32"/>
      <c r="L4265" s="16"/>
      <c r="M4265" s="16"/>
      <c r="N4265" s="16"/>
      <c r="AA4265" s="20"/>
      <c r="AB4265" s="20"/>
      <c r="AC4265" s="20"/>
      <c r="AD4265" s="20"/>
      <c r="AE4265" s="20"/>
      <c r="AF4265" s="20"/>
      <c r="AG4265" s="20"/>
      <c r="AH4265" s="20"/>
    </row>
    <row r="4266" spans="1:34" s="1" customFormat="1">
      <c r="A4266" s="96"/>
      <c r="B4266" s="96"/>
      <c r="C4266" s="470"/>
      <c r="D4266" s="96"/>
      <c r="E4266" s="96"/>
      <c r="F4266" s="96"/>
      <c r="G4266" s="96"/>
      <c r="H4266" s="96"/>
      <c r="I4266" s="16"/>
      <c r="J4266" s="16"/>
      <c r="K4266" s="32"/>
      <c r="L4266" s="16"/>
      <c r="M4266" s="16"/>
      <c r="N4266" s="16"/>
      <c r="AA4266" s="20"/>
      <c r="AB4266" s="20"/>
      <c r="AC4266" s="20"/>
      <c r="AD4266" s="20"/>
      <c r="AE4266" s="20"/>
      <c r="AF4266" s="20"/>
      <c r="AG4266" s="20"/>
      <c r="AH4266" s="20"/>
    </row>
    <row r="4267" spans="1:34" s="1" customFormat="1">
      <c r="A4267" s="96"/>
      <c r="B4267" s="96"/>
      <c r="C4267" s="470"/>
      <c r="D4267" s="96"/>
      <c r="E4267" s="96"/>
      <c r="F4267" s="96"/>
      <c r="G4267" s="96"/>
      <c r="H4267" s="96"/>
      <c r="I4267" s="16"/>
      <c r="J4267" s="16"/>
      <c r="K4267" s="32"/>
      <c r="L4267" s="16"/>
      <c r="M4267" s="16"/>
      <c r="N4267" s="16"/>
      <c r="AA4267" s="20"/>
      <c r="AB4267" s="20"/>
      <c r="AC4267" s="20"/>
      <c r="AD4267" s="20"/>
      <c r="AE4267" s="20"/>
      <c r="AF4267" s="20"/>
      <c r="AG4267" s="20"/>
      <c r="AH4267" s="20"/>
    </row>
    <row r="4268" spans="1:34" s="1" customFormat="1">
      <c r="A4268" s="96"/>
      <c r="B4268" s="96"/>
      <c r="C4268" s="470"/>
      <c r="D4268" s="96"/>
      <c r="E4268" s="96"/>
      <c r="F4268" s="96"/>
      <c r="G4268" s="96"/>
      <c r="H4268" s="96"/>
      <c r="I4268" s="16"/>
      <c r="J4268" s="16"/>
      <c r="K4268" s="32"/>
      <c r="L4268" s="16"/>
      <c r="M4268" s="16"/>
      <c r="N4268" s="16"/>
      <c r="AA4268" s="20"/>
      <c r="AB4268" s="20"/>
      <c r="AC4268" s="20"/>
      <c r="AD4268" s="20"/>
      <c r="AE4268" s="20"/>
      <c r="AF4268" s="20"/>
      <c r="AG4268" s="20"/>
      <c r="AH4268" s="20"/>
    </row>
    <row r="4269" spans="1:34" s="1" customFormat="1">
      <c r="A4269" s="96"/>
      <c r="B4269" s="96"/>
      <c r="C4269" s="470"/>
      <c r="D4269" s="96"/>
      <c r="E4269" s="96"/>
      <c r="F4269" s="96"/>
      <c r="G4269" s="96"/>
      <c r="H4269" s="96"/>
      <c r="I4269" s="16"/>
      <c r="J4269" s="16"/>
      <c r="K4269" s="32"/>
      <c r="L4269" s="16"/>
      <c r="M4269" s="16"/>
      <c r="N4269" s="16"/>
      <c r="AA4269" s="20"/>
      <c r="AB4269" s="20"/>
      <c r="AC4269" s="20"/>
      <c r="AD4269" s="20"/>
      <c r="AE4269" s="20"/>
      <c r="AF4269" s="20"/>
      <c r="AG4269" s="20"/>
      <c r="AH4269" s="20"/>
    </row>
    <row r="4270" spans="1:34" s="1" customFormat="1">
      <c r="A4270" s="96"/>
      <c r="B4270" s="96"/>
      <c r="C4270" s="470"/>
      <c r="D4270" s="96"/>
      <c r="E4270" s="96"/>
      <c r="F4270" s="96"/>
      <c r="G4270" s="96"/>
      <c r="H4270" s="96"/>
      <c r="I4270" s="16"/>
      <c r="J4270" s="16"/>
      <c r="K4270" s="32"/>
      <c r="L4270" s="16"/>
      <c r="M4270" s="16"/>
      <c r="N4270" s="16"/>
      <c r="AA4270" s="20"/>
      <c r="AB4270" s="20"/>
      <c r="AC4270" s="20"/>
      <c r="AD4270" s="20"/>
      <c r="AE4270" s="20"/>
      <c r="AF4270" s="20"/>
      <c r="AG4270" s="20"/>
      <c r="AH4270" s="20"/>
    </row>
    <row r="4271" spans="1:34" s="1" customFormat="1">
      <c r="A4271" s="96"/>
      <c r="B4271" s="96"/>
      <c r="C4271" s="470"/>
      <c r="D4271" s="96"/>
      <c r="E4271" s="96"/>
      <c r="F4271" s="96"/>
      <c r="G4271" s="96"/>
      <c r="H4271" s="96"/>
      <c r="I4271" s="16"/>
      <c r="J4271" s="16"/>
      <c r="K4271" s="32"/>
      <c r="L4271" s="16"/>
      <c r="M4271" s="16"/>
      <c r="N4271" s="16"/>
      <c r="AA4271" s="20"/>
      <c r="AB4271" s="20"/>
      <c r="AC4271" s="20"/>
      <c r="AD4271" s="20"/>
      <c r="AE4271" s="20"/>
      <c r="AF4271" s="20"/>
      <c r="AG4271" s="20"/>
      <c r="AH4271" s="20"/>
    </row>
    <row r="4272" spans="1:34" s="1" customFormat="1">
      <c r="A4272" s="96"/>
      <c r="B4272" s="96"/>
      <c r="C4272" s="470"/>
      <c r="D4272" s="96"/>
      <c r="E4272" s="96"/>
      <c r="F4272" s="96"/>
      <c r="G4272" s="96"/>
      <c r="H4272" s="96"/>
      <c r="I4272" s="16"/>
      <c r="J4272" s="16"/>
      <c r="K4272" s="32"/>
      <c r="L4272" s="16"/>
      <c r="M4272" s="16"/>
      <c r="N4272" s="16"/>
      <c r="AA4272" s="20"/>
      <c r="AB4272" s="20"/>
      <c r="AC4272" s="20"/>
      <c r="AD4272" s="20"/>
      <c r="AE4272" s="20"/>
      <c r="AF4272" s="20"/>
      <c r="AG4272" s="20"/>
      <c r="AH4272" s="20"/>
    </row>
    <row r="4273" spans="1:34" s="1" customFormat="1">
      <c r="A4273" s="96"/>
      <c r="B4273" s="96"/>
      <c r="C4273" s="470"/>
      <c r="D4273" s="96"/>
      <c r="E4273" s="96"/>
      <c r="F4273" s="96"/>
      <c r="G4273" s="96"/>
      <c r="H4273" s="96"/>
      <c r="I4273" s="16"/>
      <c r="J4273" s="16"/>
      <c r="K4273" s="32"/>
      <c r="L4273" s="16"/>
      <c r="M4273" s="16"/>
      <c r="N4273" s="16"/>
      <c r="AA4273" s="20"/>
      <c r="AB4273" s="20"/>
      <c r="AC4273" s="20"/>
      <c r="AD4273" s="20"/>
      <c r="AE4273" s="20"/>
      <c r="AF4273" s="20"/>
      <c r="AG4273" s="20"/>
      <c r="AH4273" s="20"/>
    </row>
    <row r="4274" spans="1:34" s="1" customFormat="1">
      <c r="A4274" s="96"/>
      <c r="B4274" s="96"/>
      <c r="C4274" s="470"/>
      <c r="D4274" s="96"/>
      <c r="E4274" s="96"/>
      <c r="F4274" s="96"/>
      <c r="G4274" s="96"/>
      <c r="H4274" s="96"/>
      <c r="I4274" s="16"/>
      <c r="J4274" s="16"/>
      <c r="K4274" s="32"/>
      <c r="L4274" s="16"/>
      <c r="M4274" s="16"/>
      <c r="N4274" s="16"/>
      <c r="AA4274" s="20"/>
      <c r="AB4274" s="20"/>
      <c r="AC4274" s="20"/>
      <c r="AD4274" s="20"/>
      <c r="AE4274" s="20"/>
      <c r="AF4274" s="20"/>
      <c r="AG4274" s="20"/>
      <c r="AH4274" s="20"/>
    </row>
    <row r="4275" spans="1:34" s="1" customFormat="1">
      <c r="A4275" s="96"/>
      <c r="B4275" s="96"/>
      <c r="C4275" s="470"/>
      <c r="D4275" s="96"/>
      <c r="E4275" s="96"/>
      <c r="F4275" s="96"/>
      <c r="G4275" s="96"/>
      <c r="H4275" s="96"/>
      <c r="I4275" s="16"/>
      <c r="J4275" s="16"/>
      <c r="K4275" s="32"/>
      <c r="L4275" s="16"/>
      <c r="M4275" s="16"/>
      <c r="N4275" s="16"/>
      <c r="AA4275" s="20"/>
      <c r="AB4275" s="20"/>
      <c r="AC4275" s="20"/>
      <c r="AD4275" s="20"/>
      <c r="AE4275" s="20"/>
      <c r="AF4275" s="20"/>
      <c r="AG4275" s="20"/>
      <c r="AH4275" s="20"/>
    </row>
    <row r="4276" spans="1:34" s="1" customFormat="1">
      <c r="A4276" s="96"/>
      <c r="B4276" s="96"/>
      <c r="C4276" s="470"/>
      <c r="D4276" s="96"/>
      <c r="E4276" s="96"/>
      <c r="F4276" s="96"/>
      <c r="G4276" s="96"/>
      <c r="H4276" s="96"/>
      <c r="I4276" s="16"/>
      <c r="J4276" s="16"/>
      <c r="K4276" s="32"/>
      <c r="L4276" s="16"/>
      <c r="M4276" s="16"/>
      <c r="N4276" s="16"/>
      <c r="AA4276" s="20"/>
      <c r="AB4276" s="20"/>
      <c r="AC4276" s="20"/>
      <c r="AD4276" s="20"/>
      <c r="AE4276" s="20"/>
      <c r="AF4276" s="20"/>
      <c r="AG4276" s="20"/>
      <c r="AH4276" s="20"/>
    </row>
    <row r="4277" spans="1:34" s="1" customFormat="1">
      <c r="A4277" s="96"/>
      <c r="B4277" s="96"/>
      <c r="C4277" s="470"/>
      <c r="D4277" s="96"/>
      <c r="E4277" s="96"/>
      <c r="F4277" s="96"/>
      <c r="G4277" s="96"/>
      <c r="H4277" s="96"/>
      <c r="I4277" s="16"/>
      <c r="J4277" s="16"/>
      <c r="K4277" s="32"/>
      <c r="L4277" s="16"/>
      <c r="M4277" s="16"/>
      <c r="N4277" s="16"/>
      <c r="AA4277" s="20"/>
      <c r="AB4277" s="20"/>
      <c r="AC4277" s="20"/>
      <c r="AD4277" s="20"/>
      <c r="AE4277" s="20"/>
      <c r="AF4277" s="20"/>
      <c r="AG4277" s="20"/>
      <c r="AH4277" s="20"/>
    </row>
    <row r="4278" spans="1:34" s="1" customFormat="1">
      <c r="A4278" s="96"/>
      <c r="B4278" s="96"/>
      <c r="C4278" s="470"/>
      <c r="D4278" s="96"/>
      <c r="E4278" s="96"/>
      <c r="F4278" s="96"/>
      <c r="G4278" s="96"/>
      <c r="H4278" s="96"/>
      <c r="I4278" s="16"/>
      <c r="J4278" s="16"/>
      <c r="K4278" s="32"/>
      <c r="L4278" s="16"/>
      <c r="M4278" s="16"/>
      <c r="N4278" s="16"/>
      <c r="AA4278" s="20"/>
      <c r="AB4278" s="20"/>
      <c r="AC4278" s="20"/>
      <c r="AD4278" s="20"/>
      <c r="AE4278" s="20"/>
      <c r="AF4278" s="20"/>
      <c r="AG4278" s="20"/>
      <c r="AH4278" s="20"/>
    </row>
    <row r="4279" spans="1:34" s="1" customFormat="1">
      <c r="A4279" s="96"/>
      <c r="B4279" s="96"/>
      <c r="C4279" s="470"/>
      <c r="D4279" s="96"/>
      <c r="E4279" s="96"/>
      <c r="F4279" s="96"/>
      <c r="G4279" s="96"/>
      <c r="H4279" s="96"/>
      <c r="I4279" s="16"/>
      <c r="J4279" s="16"/>
      <c r="K4279" s="32"/>
      <c r="L4279" s="16"/>
      <c r="M4279" s="16"/>
      <c r="N4279" s="16"/>
      <c r="AA4279" s="20"/>
      <c r="AB4279" s="20"/>
      <c r="AC4279" s="20"/>
      <c r="AD4279" s="20"/>
      <c r="AE4279" s="20"/>
      <c r="AF4279" s="20"/>
      <c r="AG4279" s="20"/>
      <c r="AH4279" s="20"/>
    </row>
    <row r="4280" spans="1:34" s="1" customFormat="1">
      <c r="A4280" s="96"/>
      <c r="B4280" s="96"/>
      <c r="C4280" s="470"/>
      <c r="D4280" s="96"/>
      <c r="E4280" s="96"/>
      <c r="F4280" s="96"/>
      <c r="G4280" s="96"/>
      <c r="H4280" s="96"/>
      <c r="I4280" s="16"/>
      <c r="J4280" s="16"/>
      <c r="K4280" s="32"/>
      <c r="L4280" s="16"/>
      <c r="M4280" s="16"/>
      <c r="N4280" s="16"/>
      <c r="AA4280" s="20"/>
      <c r="AB4280" s="20"/>
      <c r="AC4280" s="20"/>
      <c r="AD4280" s="20"/>
      <c r="AE4280" s="20"/>
      <c r="AF4280" s="20"/>
      <c r="AG4280" s="20"/>
      <c r="AH4280" s="20"/>
    </row>
    <row r="4281" spans="1:34" s="1" customFormat="1">
      <c r="A4281" s="96"/>
      <c r="B4281" s="96"/>
      <c r="C4281" s="470"/>
      <c r="D4281" s="96"/>
      <c r="E4281" s="96"/>
      <c r="F4281" s="96"/>
      <c r="G4281" s="96"/>
      <c r="H4281" s="96"/>
      <c r="I4281" s="16"/>
      <c r="J4281" s="16"/>
      <c r="K4281" s="32"/>
      <c r="L4281" s="16"/>
      <c r="M4281" s="16"/>
      <c r="N4281" s="16"/>
      <c r="AA4281" s="20"/>
      <c r="AB4281" s="20"/>
      <c r="AC4281" s="20"/>
      <c r="AD4281" s="20"/>
      <c r="AE4281" s="20"/>
      <c r="AF4281" s="20"/>
      <c r="AG4281" s="20"/>
      <c r="AH4281" s="20"/>
    </row>
    <row r="4282" spans="1:34" s="1" customFormat="1">
      <c r="A4282" s="96"/>
      <c r="B4282" s="96"/>
      <c r="C4282" s="470"/>
      <c r="D4282" s="96"/>
      <c r="E4282" s="96"/>
      <c r="F4282" s="96"/>
      <c r="G4282" s="96"/>
      <c r="H4282" s="96"/>
      <c r="I4282" s="16"/>
      <c r="J4282" s="16"/>
      <c r="K4282" s="32"/>
      <c r="L4282" s="16"/>
      <c r="M4282" s="16"/>
      <c r="N4282" s="16"/>
      <c r="AA4282" s="20"/>
      <c r="AB4282" s="20"/>
      <c r="AC4282" s="20"/>
      <c r="AD4282" s="20"/>
      <c r="AE4282" s="20"/>
      <c r="AF4282" s="20"/>
      <c r="AG4282" s="20"/>
      <c r="AH4282" s="20"/>
    </row>
    <row r="4283" spans="1:34" s="1" customFormat="1">
      <c r="A4283" s="96"/>
      <c r="B4283" s="96"/>
      <c r="C4283" s="470"/>
      <c r="D4283" s="96"/>
      <c r="E4283" s="96"/>
      <c r="F4283" s="96"/>
      <c r="G4283" s="96"/>
      <c r="H4283" s="96"/>
      <c r="I4283" s="16"/>
      <c r="J4283" s="16"/>
      <c r="K4283" s="32"/>
      <c r="L4283" s="16"/>
      <c r="M4283" s="16"/>
      <c r="N4283" s="16"/>
      <c r="AA4283" s="20"/>
      <c r="AB4283" s="20"/>
      <c r="AC4283" s="20"/>
      <c r="AD4283" s="20"/>
      <c r="AE4283" s="20"/>
      <c r="AF4283" s="20"/>
      <c r="AG4283" s="20"/>
      <c r="AH4283" s="20"/>
    </row>
    <row r="4284" spans="1:34" s="1" customFormat="1">
      <c r="A4284" s="96"/>
      <c r="B4284" s="96"/>
      <c r="C4284" s="470"/>
      <c r="D4284" s="96"/>
      <c r="E4284" s="96"/>
      <c r="F4284" s="96"/>
      <c r="G4284" s="96"/>
      <c r="H4284" s="96"/>
      <c r="I4284" s="16"/>
      <c r="J4284" s="16"/>
      <c r="K4284" s="32"/>
      <c r="L4284" s="16"/>
      <c r="M4284" s="16"/>
      <c r="N4284" s="16"/>
      <c r="AA4284" s="20"/>
      <c r="AB4284" s="20"/>
      <c r="AC4284" s="20"/>
      <c r="AD4284" s="20"/>
      <c r="AE4284" s="20"/>
      <c r="AF4284" s="20"/>
      <c r="AG4284" s="20"/>
      <c r="AH4284" s="20"/>
    </row>
    <row r="4285" spans="1:34" s="1" customFormat="1">
      <c r="A4285" s="96"/>
      <c r="B4285" s="96"/>
      <c r="C4285" s="470"/>
      <c r="D4285" s="96"/>
      <c r="E4285" s="96"/>
      <c r="F4285" s="96"/>
      <c r="G4285" s="96"/>
      <c r="H4285" s="96"/>
      <c r="I4285" s="16"/>
      <c r="J4285" s="16"/>
      <c r="K4285" s="32"/>
      <c r="L4285" s="16"/>
      <c r="M4285" s="16"/>
      <c r="N4285" s="16"/>
      <c r="AA4285" s="20"/>
      <c r="AB4285" s="20"/>
      <c r="AC4285" s="20"/>
      <c r="AD4285" s="20"/>
      <c r="AE4285" s="20"/>
      <c r="AF4285" s="20"/>
      <c r="AG4285" s="20"/>
      <c r="AH4285" s="20"/>
    </row>
    <row r="4286" spans="1:34" s="1" customFormat="1">
      <c r="A4286" s="96"/>
      <c r="B4286" s="96"/>
      <c r="C4286" s="470"/>
      <c r="D4286" s="96"/>
      <c r="E4286" s="96"/>
      <c r="F4286" s="96"/>
      <c r="G4286" s="96"/>
      <c r="H4286" s="96"/>
      <c r="I4286" s="16"/>
      <c r="J4286" s="16"/>
      <c r="K4286" s="32"/>
      <c r="L4286" s="16"/>
      <c r="M4286" s="16"/>
      <c r="N4286" s="16"/>
      <c r="AA4286" s="20"/>
      <c r="AB4286" s="20"/>
      <c r="AC4286" s="20"/>
      <c r="AD4286" s="20"/>
      <c r="AE4286" s="20"/>
      <c r="AF4286" s="20"/>
      <c r="AG4286" s="20"/>
      <c r="AH4286" s="20"/>
    </row>
    <row r="4287" spans="1:34" s="1" customFormat="1">
      <c r="A4287" s="96"/>
      <c r="B4287" s="96"/>
      <c r="C4287" s="470"/>
      <c r="D4287" s="96"/>
      <c r="E4287" s="96"/>
      <c r="F4287" s="96"/>
      <c r="G4287" s="96"/>
      <c r="H4287" s="96"/>
      <c r="I4287" s="16"/>
      <c r="J4287" s="16"/>
      <c r="K4287" s="32"/>
      <c r="L4287" s="16"/>
      <c r="M4287" s="16"/>
      <c r="N4287" s="16"/>
      <c r="AA4287" s="20"/>
      <c r="AB4287" s="20"/>
      <c r="AC4287" s="20"/>
      <c r="AD4287" s="20"/>
      <c r="AE4287" s="20"/>
      <c r="AF4287" s="20"/>
      <c r="AG4287" s="20"/>
      <c r="AH4287" s="20"/>
    </row>
    <row r="4288" spans="1:34" s="1" customFormat="1">
      <c r="A4288" s="96"/>
      <c r="B4288" s="96"/>
      <c r="C4288" s="470"/>
      <c r="D4288" s="96"/>
      <c r="E4288" s="96"/>
      <c r="F4288" s="96"/>
      <c r="G4288" s="96"/>
      <c r="H4288" s="96"/>
      <c r="I4288" s="16"/>
      <c r="J4288" s="16"/>
      <c r="K4288" s="32"/>
      <c r="L4288" s="16"/>
      <c r="M4288" s="16"/>
      <c r="N4288" s="16"/>
      <c r="AA4288" s="20"/>
      <c r="AB4288" s="20"/>
      <c r="AC4288" s="20"/>
      <c r="AD4288" s="20"/>
      <c r="AE4288" s="20"/>
      <c r="AF4288" s="20"/>
      <c r="AG4288" s="20"/>
      <c r="AH4288" s="20"/>
    </row>
    <row r="4289" spans="1:34" s="1" customFormat="1">
      <c r="A4289" s="96"/>
      <c r="B4289" s="96"/>
      <c r="C4289" s="470"/>
      <c r="D4289" s="96"/>
      <c r="E4289" s="96"/>
      <c r="F4289" s="96"/>
      <c r="G4289" s="96"/>
      <c r="H4289" s="96"/>
      <c r="I4289" s="16"/>
      <c r="J4289" s="16"/>
      <c r="K4289" s="32"/>
      <c r="L4289" s="16"/>
      <c r="M4289" s="16"/>
      <c r="N4289" s="16"/>
      <c r="AA4289" s="20"/>
      <c r="AB4289" s="20"/>
      <c r="AC4289" s="20"/>
      <c r="AD4289" s="20"/>
      <c r="AE4289" s="20"/>
      <c r="AF4289" s="20"/>
      <c r="AG4289" s="20"/>
      <c r="AH4289" s="20"/>
    </row>
    <row r="4290" spans="1:34" s="1" customFormat="1">
      <c r="A4290" s="96"/>
      <c r="B4290" s="96"/>
      <c r="C4290" s="470"/>
      <c r="D4290" s="96"/>
      <c r="E4290" s="96"/>
      <c r="F4290" s="96"/>
      <c r="G4290" s="96"/>
      <c r="H4290" s="96"/>
      <c r="I4290" s="16"/>
      <c r="J4290" s="16"/>
      <c r="K4290" s="32"/>
      <c r="L4290" s="16"/>
      <c r="M4290" s="16"/>
      <c r="N4290" s="16"/>
      <c r="AA4290" s="20"/>
      <c r="AB4290" s="20"/>
      <c r="AC4290" s="20"/>
      <c r="AD4290" s="20"/>
      <c r="AE4290" s="20"/>
      <c r="AF4290" s="20"/>
      <c r="AG4290" s="20"/>
      <c r="AH4290" s="20"/>
    </row>
    <row r="4291" spans="1:34" s="1" customFormat="1">
      <c r="A4291" s="96"/>
      <c r="B4291" s="96"/>
      <c r="C4291" s="470"/>
      <c r="D4291" s="96"/>
      <c r="E4291" s="96"/>
      <c r="F4291" s="96"/>
      <c r="G4291" s="96"/>
      <c r="H4291" s="96"/>
      <c r="I4291" s="16"/>
      <c r="J4291" s="16"/>
      <c r="K4291" s="32"/>
      <c r="L4291" s="16"/>
      <c r="M4291" s="16"/>
      <c r="N4291" s="16"/>
      <c r="AA4291" s="20"/>
      <c r="AB4291" s="20"/>
      <c r="AC4291" s="20"/>
      <c r="AD4291" s="20"/>
      <c r="AE4291" s="20"/>
      <c r="AF4291" s="20"/>
      <c r="AG4291" s="20"/>
      <c r="AH4291" s="20"/>
    </row>
    <row r="4292" spans="1:34" s="1" customFormat="1">
      <c r="A4292" s="96"/>
      <c r="B4292" s="96"/>
      <c r="C4292" s="470"/>
      <c r="D4292" s="96"/>
      <c r="E4292" s="96"/>
      <c r="F4292" s="96"/>
      <c r="G4292" s="96"/>
      <c r="H4292" s="96"/>
      <c r="I4292" s="16"/>
      <c r="J4292" s="16"/>
      <c r="K4292" s="32"/>
      <c r="L4292" s="16"/>
      <c r="M4292" s="16"/>
      <c r="N4292" s="16"/>
      <c r="AA4292" s="20"/>
      <c r="AB4292" s="20"/>
      <c r="AC4292" s="20"/>
      <c r="AD4292" s="20"/>
      <c r="AE4292" s="20"/>
      <c r="AF4292" s="20"/>
      <c r="AG4292" s="20"/>
      <c r="AH4292" s="20"/>
    </row>
    <row r="4293" spans="1:34" s="1" customFormat="1">
      <c r="A4293" s="96"/>
      <c r="B4293" s="96"/>
      <c r="C4293" s="470"/>
      <c r="D4293" s="96"/>
      <c r="E4293" s="96"/>
      <c r="F4293" s="96"/>
      <c r="G4293" s="96"/>
      <c r="H4293" s="96"/>
      <c r="I4293" s="16"/>
      <c r="J4293" s="16"/>
      <c r="K4293" s="32"/>
      <c r="L4293" s="16"/>
      <c r="M4293" s="16"/>
      <c r="N4293" s="16"/>
      <c r="AA4293" s="20"/>
      <c r="AB4293" s="20"/>
      <c r="AC4293" s="20"/>
      <c r="AD4293" s="20"/>
      <c r="AE4293" s="20"/>
      <c r="AF4293" s="20"/>
      <c r="AG4293" s="20"/>
      <c r="AH4293" s="20"/>
    </row>
    <row r="4294" spans="1:34" s="1" customFormat="1">
      <c r="A4294" s="96"/>
      <c r="B4294" s="96"/>
      <c r="C4294" s="470"/>
      <c r="D4294" s="96"/>
      <c r="E4294" s="96"/>
      <c r="F4294" s="96"/>
      <c r="G4294" s="96"/>
      <c r="H4294" s="96"/>
      <c r="I4294" s="16"/>
      <c r="J4294" s="16"/>
      <c r="K4294" s="32"/>
      <c r="L4294" s="16"/>
      <c r="M4294" s="16"/>
      <c r="N4294" s="16"/>
      <c r="AA4294" s="20"/>
      <c r="AB4294" s="20"/>
      <c r="AC4294" s="20"/>
      <c r="AD4294" s="20"/>
      <c r="AE4294" s="20"/>
      <c r="AF4294" s="20"/>
      <c r="AG4294" s="20"/>
      <c r="AH4294" s="20"/>
    </row>
    <row r="4295" spans="1:34" s="1" customFormat="1">
      <c r="A4295" s="96"/>
      <c r="B4295" s="96"/>
      <c r="C4295" s="470"/>
      <c r="D4295" s="96"/>
      <c r="E4295" s="96"/>
      <c r="F4295" s="96"/>
      <c r="G4295" s="96"/>
      <c r="H4295" s="96"/>
      <c r="I4295" s="16"/>
      <c r="J4295" s="16"/>
      <c r="K4295" s="32"/>
      <c r="L4295" s="16"/>
      <c r="M4295" s="16"/>
      <c r="N4295" s="16"/>
      <c r="AA4295" s="20"/>
      <c r="AB4295" s="20"/>
      <c r="AC4295" s="20"/>
      <c r="AD4295" s="20"/>
      <c r="AE4295" s="20"/>
      <c r="AF4295" s="20"/>
      <c r="AG4295" s="20"/>
      <c r="AH4295" s="20"/>
    </row>
    <row r="4296" spans="1:34" s="1" customFormat="1">
      <c r="A4296" s="96"/>
      <c r="B4296" s="96"/>
      <c r="C4296" s="470"/>
      <c r="D4296" s="96"/>
      <c r="E4296" s="96"/>
      <c r="F4296" s="96"/>
      <c r="G4296" s="96"/>
      <c r="H4296" s="96"/>
      <c r="I4296" s="16"/>
      <c r="J4296" s="16"/>
      <c r="K4296" s="32"/>
      <c r="L4296" s="16"/>
      <c r="M4296" s="16"/>
      <c r="N4296" s="16"/>
      <c r="AA4296" s="20"/>
      <c r="AB4296" s="20"/>
      <c r="AC4296" s="20"/>
      <c r="AD4296" s="20"/>
      <c r="AE4296" s="20"/>
      <c r="AF4296" s="20"/>
      <c r="AG4296" s="20"/>
      <c r="AH4296" s="20"/>
    </row>
    <row r="4297" spans="1:34" s="1" customFormat="1">
      <c r="A4297" s="96"/>
      <c r="B4297" s="96"/>
      <c r="C4297" s="470"/>
      <c r="D4297" s="96"/>
      <c r="E4297" s="96"/>
      <c r="F4297" s="96"/>
      <c r="G4297" s="96"/>
      <c r="H4297" s="96"/>
      <c r="I4297" s="16"/>
      <c r="J4297" s="16"/>
      <c r="K4297" s="32"/>
      <c r="L4297" s="16"/>
      <c r="M4297" s="16"/>
      <c r="N4297" s="16"/>
      <c r="AA4297" s="20"/>
      <c r="AB4297" s="20"/>
      <c r="AC4297" s="20"/>
      <c r="AD4297" s="20"/>
      <c r="AE4297" s="20"/>
      <c r="AF4297" s="20"/>
      <c r="AG4297" s="20"/>
      <c r="AH4297" s="20"/>
    </row>
    <row r="4298" spans="1:34" s="1" customFormat="1">
      <c r="A4298" s="96"/>
      <c r="B4298" s="96"/>
      <c r="C4298" s="470"/>
      <c r="D4298" s="96"/>
      <c r="E4298" s="96"/>
      <c r="F4298" s="96"/>
      <c r="G4298" s="96"/>
      <c r="H4298" s="96"/>
      <c r="I4298" s="16"/>
      <c r="J4298" s="16"/>
      <c r="K4298" s="32"/>
      <c r="L4298" s="16"/>
      <c r="M4298" s="16"/>
      <c r="N4298" s="16"/>
      <c r="AA4298" s="20"/>
      <c r="AB4298" s="20"/>
      <c r="AC4298" s="20"/>
      <c r="AD4298" s="20"/>
      <c r="AE4298" s="20"/>
      <c r="AF4298" s="20"/>
      <c r="AG4298" s="20"/>
      <c r="AH4298" s="20"/>
    </row>
    <row r="4299" spans="1:34" s="1" customFormat="1">
      <c r="A4299" s="96"/>
      <c r="B4299" s="96"/>
      <c r="C4299" s="470"/>
      <c r="D4299" s="96"/>
      <c r="E4299" s="96"/>
      <c r="F4299" s="96"/>
      <c r="G4299" s="96"/>
      <c r="H4299" s="96"/>
      <c r="I4299" s="16"/>
      <c r="J4299" s="16"/>
      <c r="K4299" s="32"/>
      <c r="L4299" s="16"/>
      <c r="M4299" s="16"/>
      <c r="N4299" s="16"/>
      <c r="AA4299" s="20"/>
      <c r="AB4299" s="20"/>
      <c r="AC4299" s="20"/>
      <c r="AD4299" s="20"/>
      <c r="AE4299" s="20"/>
      <c r="AF4299" s="20"/>
      <c r="AG4299" s="20"/>
      <c r="AH4299" s="20"/>
    </row>
    <row r="4300" spans="1:34" s="1" customFormat="1">
      <c r="A4300" s="96"/>
      <c r="B4300" s="96"/>
      <c r="C4300" s="470"/>
      <c r="D4300" s="96"/>
      <c r="E4300" s="96"/>
      <c r="F4300" s="96"/>
      <c r="G4300" s="96"/>
      <c r="H4300" s="96"/>
      <c r="I4300" s="16"/>
      <c r="J4300" s="16"/>
      <c r="K4300" s="32"/>
      <c r="L4300" s="16"/>
      <c r="M4300" s="16"/>
      <c r="N4300" s="16"/>
      <c r="AA4300" s="20"/>
      <c r="AB4300" s="20"/>
      <c r="AC4300" s="20"/>
      <c r="AD4300" s="20"/>
      <c r="AE4300" s="20"/>
      <c r="AF4300" s="20"/>
      <c r="AG4300" s="20"/>
      <c r="AH4300" s="20"/>
    </row>
    <row r="4301" spans="1:34" s="1" customFormat="1">
      <c r="A4301" s="96"/>
      <c r="B4301" s="96"/>
      <c r="C4301" s="470"/>
      <c r="D4301" s="96"/>
      <c r="E4301" s="96"/>
      <c r="F4301" s="96"/>
      <c r="G4301" s="96"/>
      <c r="H4301" s="96"/>
      <c r="I4301" s="16"/>
      <c r="J4301" s="16"/>
      <c r="K4301" s="32"/>
      <c r="L4301" s="16"/>
      <c r="M4301" s="16"/>
      <c r="N4301" s="16"/>
      <c r="AA4301" s="20"/>
      <c r="AB4301" s="20"/>
      <c r="AC4301" s="20"/>
      <c r="AD4301" s="20"/>
      <c r="AE4301" s="20"/>
      <c r="AF4301" s="20"/>
      <c r="AG4301" s="20"/>
      <c r="AH4301" s="20"/>
    </row>
    <row r="4302" spans="1:34" s="1" customFormat="1">
      <c r="A4302" s="96"/>
      <c r="B4302" s="96"/>
      <c r="C4302" s="470"/>
      <c r="D4302" s="96"/>
      <c r="E4302" s="96"/>
      <c r="F4302" s="96"/>
      <c r="G4302" s="96"/>
      <c r="H4302" s="96"/>
      <c r="I4302" s="16"/>
      <c r="J4302" s="16"/>
      <c r="K4302" s="32"/>
      <c r="L4302" s="16"/>
      <c r="M4302" s="16"/>
      <c r="N4302" s="16"/>
      <c r="AA4302" s="20"/>
      <c r="AB4302" s="20"/>
      <c r="AC4302" s="20"/>
      <c r="AD4302" s="20"/>
      <c r="AE4302" s="20"/>
      <c r="AF4302" s="20"/>
      <c r="AG4302" s="20"/>
      <c r="AH4302" s="20"/>
    </row>
    <row r="4303" spans="1:34" s="1" customFormat="1">
      <c r="A4303" s="96"/>
      <c r="B4303" s="96"/>
      <c r="C4303" s="470"/>
      <c r="D4303" s="96"/>
      <c r="E4303" s="96"/>
      <c r="F4303" s="96"/>
      <c r="G4303" s="96"/>
      <c r="H4303" s="96"/>
      <c r="I4303" s="16"/>
      <c r="J4303" s="16"/>
      <c r="K4303" s="32"/>
      <c r="L4303" s="16"/>
      <c r="M4303" s="16"/>
      <c r="N4303" s="16"/>
      <c r="AA4303" s="20"/>
      <c r="AB4303" s="20"/>
      <c r="AC4303" s="20"/>
      <c r="AD4303" s="20"/>
      <c r="AE4303" s="20"/>
      <c r="AF4303" s="20"/>
      <c r="AG4303" s="20"/>
      <c r="AH4303" s="20"/>
    </row>
    <row r="4304" spans="1:34" s="1" customFormat="1">
      <c r="A4304" s="96"/>
      <c r="B4304" s="96"/>
      <c r="C4304" s="470"/>
      <c r="D4304" s="96"/>
      <c r="E4304" s="96"/>
      <c r="F4304" s="96"/>
      <c r="G4304" s="96"/>
      <c r="H4304" s="96"/>
      <c r="I4304" s="16"/>
      <c r="J4304" s="16"/>
      <c r="K4304" s="32"/>
      <c r="L4304" s="16"/>
      <c r="M4304" s="16"/>
      <c r="N4304" s="16"/>
      <c r="AA4304" s="20"/>
      <c r="AB4304" s="20"/>
      <c r="AC4304" s="20"/>
      <c r="AD4304" s="20"/>
      <c r="AE4304" s="20"/>
      <c r="AF4304" s="20"/>
      <c r="AG4304" s="20"/>
      <c r="AH4304" s="20"/>
    </row>
    <row r="4305" spans="1:34" s="1" customFormat="1">
      <c r="A4305" s="96"/>
      <c r="B4305" s="96"/>
      <c r="C4305" s="470"/>
      <c r="D4305" s="96"/>
      <c r="E4305" s="96"/>
      <c r="F4305" s="96"/>
      <c r="G4305" s="96"/>
      <c r="H4305" s="96"/>
      <c r="I4305" s="16"/>
      <c r="J4305" s="16"/>
      <c r="K4305" s="32"/>
      <c r="L4305" s="16"/>
      <c r="M4305" s="16"/>
      <c r="N4305" s="16"/>
      <c r="AA4305" s="20"/>
      <c r="AB4305" s="20"/>
      <c r="AC4305" s="20"/>
      <c r="AD4305" s="20"/>
      <c r="AE4305" s="20"/>
      <c r="AF4305" s="20"/>
      <c r="AG4305" s="20"/>
      <c r="AH4305" s="20"/>
    </row>
    <row r="4306" spans="1:34" s="1" customFormat="1">
      <c r="A4306" s="96"/>
      <c r="B4306" s="96"/>
      <c r="C4306" s="470"/>
      <c r="D4306" s="96"/>
      <c r="E4306" s="96"/>
      <c r="F4306" s="96"/>
      <c r="G4306" s="96"/>
      <c r="H4306" s="96"/>
      <c r="I4306" s="16"/>
      <c r="J4306" s="16"/>
      <c r="K4306" s="32"/>
      <c r="L4306" s="16"/>
      <c r="M4306" s="16"/>
      <c r="N4306" s="16"/>
      <c r="AA4306" s="20"/>
      <c r="AB4306" s="20"/>
      <c r="AC4306" s="20"/>
      <c r="AD4306" s="20"/>
      <c r="AE4306" s="20"/>
      <c r="AF4306" s="20"/>
      <c r="AG4306" s="20"/>
      <c r="AH4306" s="20"/>
    </row>
    <row r="4307" spans="1:34" s="1" customFormat="1">
      <c r="A4307" s="96"/>
      <c r="B4307" s="96"/>
      <c r="C4307" s="470"/>
      <c r="D4307" s="96"/>
      <c r="E4307" s="96"/>
      <c r="F4307" s="96"/>
      <c r="G4307" s="96"/>
      <c r="H4307" s="96"/>
      <c r="I4307" s="16"/>
      <c r="J4307" s="16"/>
      <c r="K4307" s="32"/>
      <c r="L4307" s="16"/>
      <c r="M4307" s="16"/>
      <c r="N4307" s="16"/>
      <c r="AA4307" s="20"/>
      <c r="AB4307" s="20"/>
      <c r="AC4307" s="20"/>
      <c r="AD4307" s="20"/>
      <c r="AE4307" s="20"/>
      <c r="AF4307" s="20"/>
      <c r="AG4307" s="20"/>
      <c r="AH4307" s="20"/>
    </row>
    <row r="4308" spans="1:34" s="1" customFormat="1">
      <c r="A4308" s="96"/>
      <c r="B4308" s="96"/>
      <c r="C4308" s="470"/>
      <c r="D4308" s="96"/>
      <c r="E4308" s="96"/>
      <c r="F4308" s="96"/>
      <c r="G4308" s="96"/>
      <c r="H4308" s="96"/>
      <c r="I4308" s="16"/>
      <c r="J4308" s="16"/>
      <c r="K4308" s="32"/>
      <c r="L4308" s="16"/>
      <c r="M4308" s="16"/>
      <c r="N4308" s="16"/>
      <c r="AA4308" s="20"/>
      <c r="AB4308" s="20"/>
      <c r="AC4308" s="20"/>
      <c r="AD4308" s="20"/>
      <c r="AE4308" s="20"/>
      <c r="AF4308" s="20"/>
      <c r="AG4308" s="20"/>
      <c r="AH4308" s="20"/>
    </row>
    <row r="4309" spans="1:34" s="1" customFormat="1">
      <c r="A4309" s="96"/>
      <c r="B4309" s="96"/>
      <c r="C4309" s="470"/>
      <c r="D4309" s="96"/>
      <c r="E4309" s="96"/>
      <c r="F4309" s="96"/>
      <c r="G4309" s="96"/>
      <c r="H4309" s="96"/>
      <c r="I4309" s="16"/>
      <c r="J4309" s="16"/>
      <c r="K4309" s="32"/>
      <c r="L4309" s="16"/>
      <c r="M4309" s="16"/>
      <c r="N4309" s="16"/>
      <c r="AA4309" s="20"/>
      <c r="AB4309" s="20"/>
      <c r="AC4309" s="20"/>
      <c r="AD4309" s="20"/>
      <c r="AE4309" s="20"/>
      <c r="AF4309" s="20"/>
      <c r="AG4309" s="20"/>
      <c r="AH4309" s="20"/>
    </row>
    <row r="4310" spans="1:34" s="1" customFormat="1">
      <c r="A4310" s="96"/>
      <c r="B4310" s="96"/>
      <c r="C4310" s="470"/>
      <c r="D4310" s="96"/>
      <c r="E4310" s="96"/>
      <c r="F4310" s="96"/>
      <c r="G4310" s="96"/>
      <c r="H4310" s="96"/>
      <c r="I4310" s="16"/>
      <c r="J4310" s="16"/>
      <c r="K4310" s="32"/>
      <c r="L4310" s="16"/>
      <c r="M4310" s="16"/>
      <c r="N4310" s="16"/>
      <c r="AA4310" s="20"/>
      <c r="AB4310" s="20"/>
      <c r="AC4310" s="20"/>
      <c r="AD4310" s="20"/>
      <c r="AE4310" s="20"/>
      <c r="AF4310" s="20"/>
      <c r="AG4310" s="20"/>
      <c r="AH4310" s="20"/>
    </row>
    <row r="4311" spans="1:34" s="1" customFormat="1">
      <c r="A4311" s="96"/>
      <c r="B4311" s="96"/>
      <c r="C4311" s="470"/>
      <c r="D4311" s="96"/>
      <c r="E4311" s="96"/>
      <c r="F4311" s="96"/>
      <c r="G4311" s="96"/>
      <c r="H4311" s="96"/>
      <c r="I4311" s="16"/>
      <c r="J4311" s="16"/>
      <c r="K4311" s="32"/>
      <c r="L4311" s="16"/>
      <c r="M4311" s="16"/>
      <c r="N4311" s="16"/>
      <c r="AA4311" s="20"/>
      <c r="AB4311" s="20"/>
      <c r="AC4311" s="20"/>
      <c r="AD4311" s="20"/>
      <c r="AE4311" s="20"/>
      <c r="AF4311" s="20"/>
      <c r="AG4311" s="20"/>
      <c r="AH4311" s="20"/>
    </row>
    <row r="4312" spans="1:34" s="1" customFormat="1">
      <c r="A4312" s="96"/>
      <c r="B4312" s="96"/>
      <c r="C4312" s="470"/>
      <c r="D4312" s="96"/>
      <c r="E4312" s="96"/>
      <c r="F4312" s="96"/>
      <c r="G4312" s="96"/>
      <c r="H4312" s="96"/>
      <c r="I4312" s="16"/>
      <c r="J4312" s="16"/>
      <c r="K4312" s="32"/>
      <c r="L4312" s="16"/>
      <c r="M4312" s="16"/>
      <c r="N4312" s="16"/>
      <c r="AA4312" s="20"/>
      <c r="AB4312" s="20"/>
      <c r="AC4312" s="20"/>
      <c r="AD4312" s="20"/>
      <c r="AE4312" s="20"/>
      <c r="AF4312" s="20"/>
      <c r="AG4312" s="20"/>
      <c r="AH4312" s="20"/>
    </row>
    <row r="4313" spans="1:34" s="1" customFormat="1">
      <c r="A4313" s="96"/>
      <c r="B4313" s="96"/>
      <c r="C4313" s="470"/>
      <c r="D4313" s="96"/>
      <c r="E4313" s="96"/>
      <c r="F4313" s="96"/>
      <c r="G4313" s="96"/>
      <c r="H4313" s="96"/>
      <c r="I4313" s="16"/>
      <c r="J4313" s="16"/>
      <c r="K4313" s="32"/>
      <c r="L4313" s="16"/>
      <c r="M4313" s="16"/>
      <c r="N4313" s="16"/>
      <c r="AA4313" s="20"/>
      <c r="AB4313" s="20"/>
      <c r="AC4313" s="20"/>
      <c r="AD4313" s="20"/>
      <c r="AE4313" s="20"/>
      <c r="AF4313" s="20"/>
      <c r="AG4313" s="20"/>
      <c r="AH4313" s="20"/>
    </row>
    <row r="4314" spans="1:34" s="1" customFormat="1">
      <c r="A4314" s="96"/>
      <c r="B4314" s="96"/>
      <c r="C4314" s="470"/>
      <c r="D4314" s="96"/>
      <c r="E4314" s="96"/>
      <c r="F4314" s="96"/>
      <c r="G4314" s="96"/>
      <c r="H4314" s="96"/>
      <c r="I4314" s="16"/>
      <c r="J4314" s="16"/>
      <c r="K4314" s="32"/>
      <c r="L4314" s="16"/>
      <c r="M4314" s="16"/>
      <c r="N4314" s="16"/>
      <c r="AA4314" s="20"/>
      <c r="AB4314" s="20"/>
      <c r="AC4314" s="20"/>
      <c r="AD4314" s="20"/>
      <c r="AE4314" s="20"/>
      <c r="AF4314" s="20"/>
      <c r="AG4314" s="20"/>
      <c r="AH4314" s="20"/>
    </row>
    <row r="4315" spans="1:34" s="1" customFormat="1">
      <c r="A4315" s="96"/>
      <c r="B4315" s="96"/>
      <c r="C4315" s="470"/>
      <c r="D4315" s="96"/>
      <c r="E4315" s="96"/>
      <c r="F4315" s="96"/>
      <c r="G4315" s="96"/>
      <c r="H4315" s="96"/>
      <c r="I4315" s="16"/>
      <c r="J4315" s="16"/>
      <c r="K4315" s="32"/>
      <c r="L4315" s="16"/>
      <c r="M4315" s="16"/>
      <c r="N4315" s="16"/>
      <c r="AA4315" s="20"/>
      <c r="AB4315" s="20"/>
      <c r="AC4315" s="20"/>
      <c r="AD4315" s="20"/>
      <c r="AE4315" s="20"/>
      <c r="AF4315" s="20"/>
      <c r="AG4315" s="20"/>
      <c r="AH4315" s="20"/>
    </row>
    <row r="4316" spans="1:34" s="1" customFormat="1">
      <c r="A4316" s="96"/>
      <c r="B4316" s="96"/>
      <c r="C4316" s="470"/>
      <c r="D4316" s="96"/>
      <c r="E4316" s="96"/>
      <c r="F4316" s="96"/>
      <c r="G4316" s="96"/>
      <c r="H4316" s="96"/>
      <c r="I4316" s="16"/>
      <c r="J4316" s="16"/>
      <c r="K4316" s="32"/>
      <c r="L4316" s="16"/>
      <c r="M4316" s="16"/>
      <c r="N4316" s="16"/>
      <c r="AA4316" s="20"/>
      <c r="AB4316" s="20"/>
      <c r="AC4316" s="20"/>
      <c r="AD4316" s="20"/>
      <c r="AE4316" s="20"/>
      <c r="AF4316" s="20"/>
      <c r="AG4316" s="20"/>
      <c r="AH4316" s="20"/>
    </row>
    <row r="4317" spans="1:34" s="1" customFormat="1">
      <c r="A4317" s="96"/>
      <c r="B4317" s="96"/>
      <c r="C4317" s="470"/>
      <c r="D4317" s="96"/>
      <c r="E4317" s="96"/>
      <c r="F4317" s="96"/>
      <c r="G4317" s="96"/>
      <c r="H4317" s="96"/>
      <c r="I4317" s="16"/>
      <c r="J4317" s="16"/>
      <c r="K4317" s="32"/>
      <c r="L4317" s="16"/>
      <c r="M4317" s="16"/>
      <c r="N4317" s="16"/>
      <c r="AA4317" s="20"/>
      <c r="AB4317" s="20"/>
      <c r="AC4317" s="20"/>
      <c r="AD4317" s="20"/>
      <c r="AE4317" s="20"/>
      <c r="AF4317" s="20"/>
      <c r="AG4317" s="20"/>
      <c r="AH4317" s="20"/>
    </row>
    <row r="4318" spans="1:34" s="1" customFormat="1">
      <c r="A4318" s="96"/>
      <c r="B4318" s="96"/>
      <c r="C4318" s="470"/>
      <c r="D4318" s="96"/>
      <c r="E4318" s="96"/>
      <c r="F4318" s="96"/>
      <c r="G4318" s="96"/>
      <c r="H4318" s="96"/>
      <c r="I4318" s="16"/>
      <c r="J4318" s="16"/>
      <c r="K4318" s="32"/>
      <c r="L4318" s="16"/>
      <c r="M4318" s="16"/>
      <c r="N4318" s="16"/>
      <c r="AA4318" s="20"/>
      <c r="AB4318" s="20"/>
      <c r="AC4318" s="20"/>
      <c r="AD4318" s="20"/>
      <c r="AE4318" s="20"/>
      <c r="AF4318" s="20"/>
      <c r="AG4318" s="20"/>
      <c r="AH4318" s="20"/>
    </row>
    <row r="4319" spans="1:34" s="1" customFormat="1">
      <c r="A4319" s="96"/>
      <c r="B4319" s="96"/>
      <c r="C4319" s="470"/>
      <c r="D4319" s="96"/>
      <c r="E4319" s="96"/>
      <c r="F4319" s="96"/>
      <c r="G4319" s="96"/>
      <c r="H4319" s="96"/>
      <c r="I4319" s="16"/>
      <c r="J4319" s="16"/>
      <c r="K4319" s="32"/>
      <c r="L4319" s="16"/>
      <c r="M4319" s="16"/>
      <c r="N4319" s="16"/>
      <c r="AA4319" s="20"/>
      <c r="AB4319" s="20"/>
      <c r="AC4319" s="20"/>
      <c r="AD4319" s="20"/>
      <c r="AE4319" s="20"/>
      <c r="AF4319" s="20"/>
      <c r="AG4319" s="20"/>
      <c r="AH4319" s="20"/>
    </row>
    <row r="4320" spans="1:34" s="1" customFormat="1">
      <c r="A4320" s="96"/>
      <c r="B4320" s="96"/>
      <c r="C4320" s="470"/>
      <c r="D4320" s="96"/>
      <c r="E4320" s="96"/>
      <c r="F4320" s="96"/>
      <c r="G4320" s="96"/>
      <c r="H4320" s="96"/>
      <c r="I4320" s="16"/>
      <c r="J4320" s="16"/>
      <c r="K4320" s="32"/>
      <c r="L4320" s="16"/>
      <c r="M4320" s="16"/>
      <c r="N4320" s="16"/>
      <c r="AA4320" s="20"/>
      <c r="AB4320" s="20"/>
      <c r="AC4320" s="20"/>
      <c r="AD4320" s="20"/>
      <c r="AE4320" s="20"/>
      <c r="AF4320" s="20"/>
      <c r="AG4320" s="20"/>
      <c r="AH4320" s="20"/>
    </row>
    <row r="4321" spans="1:34" s="1" customFormat="1">
      <c r="A4321" s="96"/>
      <c r="B4321" s="96"/>
      <c r="C4321" s="470"/>
      <c r="D4321" s="96"/>
      <c r="E4321" s="96"/>
      <c r="F4321" s="96"/>
      <c r="G4321" s="96"/>
      <c r="H4321" s="96"/>
      <c r="I4321" s="16"/>
      <c r="J4321" s="16"/>
      <c r="K4321" s="32"/>
      <c r="L4321" s="16"/>
      <c r="M4321" s="16"/>
      <c r="N4321" s="16"/>
      <c r="AA4321" s="20"/>
      <c r="AB4321" s="20"/>
      <c r="AC4321" s="20"/>
      <c r="AD4321" s="20"/>
      <c r="AE4321" s="20"/>
      <c r="AF4321" s="20"/>
      <c r="AG4321" s="20"/>
      <c r="AH4321" s="20"/>
    </row>
    <row r="4322" spans="1:34" s="1" customFormat="1">
      <c r="A4322" s="96"/>
      <c r="B4322" s="96"/>
      <c r="C4322" s="470"/>
      <c r="D4322" s="96"/>
      <c r="E4322" s="96"/>
      <c r="F4322" s="96"/>
      <c r="G4322" s="96"/>
      <c r="H4322" s="96"/>
      <c r="I4322" s="16"/>
      <c r="J4322" s="16"/>
      <c r="K4322" s="32"/>
      <c r="L4322" s="16"/>
      <c r="M4322" s="16"/>
      <c r="N4322" s="16"/>
      <c r="AA4322" s="20"/>
      <c r="AB4322" s="20"/>
      <c r="AC4322" s="20"/>
      <c r="AD4322" s="20"/>
      <c r="AE4322" s="20"/>
      <c r="AF4322" s="20"/>
      <c r="AG4322" s="20"/>
      <c r="AH4322" s="20"/>
    </row>
    <row r="4323" spans="1:34" s="1" customFormat="1">
      <c r="A4323" s="96"/>
      <c r="B4323" s="96"/>
      <c r="C4323" s="470"/>
      <c r="D4323" s="96"/>
      <c r="E4323" s="96"/>
      <c r="F4323" s="96"/>
      <c r="G4323" s="96"/>
      <c r="H4323" s="96"/>
      <c r="I4323" s="16"/>
      <c r="J4323" s="16"/>
      <c r="K4323" s="32"/>
      <c r="L4323" s="16"/>
      <c r="M4323" s="16"/>
      <c r="N4323" s="16"/>
      <c r="AA4323" s="20"/>
      <c r="AB4323" s="20"/>
      <c r="AC4323" s="20"/>
      <c r="AD4323" s="20"/>
      <c r="AE4323" s="20"/>
      <c r="AF4323" s="20"/>
      <c r="AG4323" s="20"/>
      <c r="AH4323" s="20"/>
    </row>
    <row r="4324" spans="1:34" s="1" customFormat="1">
      <c r="A4324" s="96"/>
      <c r="B4324" s="96"/>
      <c r="C4324" s="470"/>
      <c r="D4324" s="96"/>
      <c r="E4324" s="96"/>
      <c r="F4324" s="96"/>
      <c r="G4324" s="96"/>
      <c r="H4324" s="96"/>
      <c r="I4324" s="16"/>
      <c r="J4324" s="16"/>
      <c r="K4324" s="32"/>
      <c r="L4324" s="16"/>
      <c r="M4324" s="16"/>
      <c r="N4324" s="16"/>
      <c r="AA4324" s="20"/>
      <c r="AB4324" s="20"/>
      <c r="AC4324" s="20"/>
      <c r="AD4324" s="20"/>
      <c r="AE4324" s="20"/>
      <c r="AF4324" s="20"/>
      <c r="AG4324" s="20"/>
      <c r="AH4324" s="20"/>
    </row>
    <row r="4325" spans="1:34" s="1" customFormat="1">
      <c r="A4325" s="96"/>
      <c r="B4325" s="96"/>
      <c r="C4325" s="470"/>
      <c r="D4325" s="96"/>
      <c r="E4325" s="96"/>
      <c r="F4325" s="96"/>
      <c r="G4325" s="96"/>
      <c r="H4325" s="96"/>
      <c r="I4325" s="16"/>
      <c r="J4325" s="16"/>
      <c r="K4325" s="32"/>
      <c r="L4325" s="16"/>
      <c r="M4325" s="16"/>
      <c r="N4325" s="16"/>
      <c r="AA4325" s="20"/>
      <c r="AB4325" s="20"/>
      <c r="AC4325" s="20"/>
      <c r="AD4325" s="20"/>
      <c r="AE4325" s="20"/>
      <c r="AF4325" s="20"/>
      <c r="AG4325" s="20"/>
      <c r="AH4325" s="20"/>
    </row>
    <row r="4326" spans="1:34" s="1" customFormat="1">
      <c r="A4326" s="96"/>
      <c r="B4326" s="96"/>
      <c r="C4326" s="470"/>
      <c r="D4326" s="96"/>
      <c r="E4326" s="96"/>
      <c r="F4326" s="96"/>
      <c r="G4326" s="96"/>
      <c r="H4326" s="96"/>
      <c r="I4326" s="16"/>
      <c r="J4326" s="16"/>
      <c r="K4326" s="32"/>
      <c r="L4326" s="16"/>
      <c r="M4326" s="16"/>
      <c r="N4326" s="16"/>
      <c r="AA4326" s="20"/>
      <c r="AB4326" s="20"/>
      <c r="AC4326" s="20"/>
      <c r="AD4326" s="20"/>
      <c r="AE4326" s="20"/>
      <c r="AF4326" s="20"/>
      <c r="AG4326" s="20"/>
      <c r="AH4326" s="20"/>
    </row>
    <row r="4327" spans="1:34" s="1" customFormat="1">
      <c r="A4327" s="96"/>
      <c r="B4327" s="96"/>
      <c r="C4327" s="470"/>
      <c r="D4327" s="96"/>
      <c r="E4327" s="96"/>
      <c r="F4327" s="96"/>
      <c r="G4327" s="96"/>
      <c r="H4327" s="96"/>
      <c r="I4327" s="16"/>
      <c r="J4327" s="16"/>
      <c r="K4327" s="32"/>
      <c r="L4327" s="16"/>
      <c r="M4327" s="16"/>
      <c r="N4327" s="16"/>
      <c r="AA4327" s="20"/>
      <c r="AB4327" s="20"/>
      <c r="AC4327" s="20"/>
      <c r="AD4327" s="20"/>
      <c r="AE4327" s="20"/>
      <c r="AF4327" s="20"/>
      <c r="AG4327" s="20"/>
      <c r="AH4327" s="20"/>
    </row>
    <row r="4328" spans="1:34" s="1" customFormat="1">
      <c r="A4328" s="96"/>
      <c r="B4328" s="96"/>
      <c r="C4328" s="470"/>
      <c r="D4328" s="96"/>
      <c r="E4328" s="96"/>
      <c r="F4328" s="96"/>
      <c r="G4328" s="96"/>
      <c r="H4328" s="96"/>
      <c r="I4328" s="16"/>
      <c r="J4328" s="16"/>
      <c r="K4328" s="32"/>
      <c r="L4328" s="16"/>
      <c r="M4328" s="16"/>
      <c r="N4328" s="16"/>
      <c r="AA4328" s="20"/>
      <c r="AB4328" s="20"/>
      <c r="AC4328" s="20"/>
      <c r="AD4328" s="20"/>
      <c r="AE4328" s="20"/>
      <c r="AF4328" s="20"/>
      <c r="AG4328" s="20"/>
      <c r="AH4328" s="20"/>
    </row>
    <row r="4329" spans="1:34" s="1" customFormat="1">
      <c r="A4329" s="96"/>
      <c r="B4329" s="96"/>
      <c r="C4329" s="470"/>
      <c r="D4329" s="96"/>
      <c r="E4329" s="96"/>
      <c r="F4329" s="96"/>
      <c r="G4329" s="96"/>
      <c r="H4329" s="96"/>
      <c r="I4329" s="16"/>
      <c r="J4329" s="16"/>
      <c r="K4329" s="32"/>
      <c r="L4329" s="16"/>
      <c r="M4329" s="16"/>
      <c r="N4329" s="16"/>
      <c r="AA4329" s="20"/>
      <c r="AB4329" s="20"/>
      <c r="AC4329" s="20"/>
      <c r="AD4329" s="20"/>
      <c r="AE4329" s="20"/>
      <c r="AF4329" s="20"/>
      <c r="AG4329" s="20"/>
      <c r="AH4329" s="20"/>
    </row>
    <row r="4330" spans="1:34" s="1" customFormat="1">
      <c r="A4330" s="96"/>
      <c r="B4330" s="96"/>
      <c r="C4330" s="470"/>
      <c r="D4330" s="96"/>
      <c r="E4330" s="96"/>
      <c r="F4330" s="96"/>
      <c r="G4330" s="96"/>
      <c r="H4330" s="96"/>
      <c r="I4330" s="16"/>
      <c r="J4330" s="16"/>
      <c r="K4330" s="32"/>
      <c r="L4330" s="16"/>
      <c r="M4330" s="16"/>
      <c r="N4330" s="16"/>
      <c r="AA4330" s="20"/>
      <c r="AB4330" s="20"/>
      <c r="AC4330" s="20"/>
      <c r="AD4330" s="20"/>
      <c r="AE4330" s="20"/>
      <c r="AF4330" s="20"/>
      <c r="AG4330" s="20"/>
      <c r="AH4330" s="20"/>
    </row>
    <row r="4331" spans="1:34" s="1" customFormat="1">
      <c r="A4331" s="96"/>
      <c r="B4331" s="96"/>
      <c r="C4331" s="470"/>
      <c r="D4331" s="96"/>
      <c r="E4331" s="96"/>
      <c r="F4331" s="96"/>
      <c r="G4331" s="96"/>
      <c r="H4331" s="96"/>
      <c r="I4331" s="16"/>
      <c r="J4331" s="16"/>
      <c r="K4331" s="32"/>
      <c r="L4331" s="16"/>
      <c r="M4331" s="16"/>
      <c r="N4331" s="16"/>
      <c r="AA4331" s="20"/>
      <c r="AB4331" s="20"/>
      <c r="AC4331" s="20"/>
      <c r="AD4331" s="20"/>
      <c r="AE4331" s="20"/>
      <c r="AF4331" s="20"/>
      <c r="AG4331" s="20"/>
      <c r="AH4331" s="20"/>
    </row>
    <row r="4332" spans="1:34" s="1" customFormat="1">
      <c r="A4332" s="96"/>
      <c r="B4332" s="96"/>
      <c r="C4332" s="470"/>
      <c r="D4332" s="96"/>
      <c r="E4332" s="96"/>
      <c r="F4332" s="96"/>
      <c r="G4332" s="96"/>
      <c r="H4332" s="96"/>
      <c r="I4332" s="16"/>
      <c r="J4332" s="16"/>
      <c r="K4332" s="32"/>
      <c r="L4332" s="16"/>
      <c r="M4332" s="16"/>
      <c r="N4332" s="16"/>
      <c r="AA4332" s="20"/>
      <c r="AB4332" s="20"/>
      <c r="AC4332" s="20"/>
      <c r="AD4332" s="20"/>
      <c r="AE4332" s="20"/>
      <c r="AF4332" s="20"/>
      <c r="AG4332" s="20"/>
      <c r="AH4332" s="20"/>
    </row>
    <row r="4333" spans="1:34" s="1" customFormat="1">
      <c r="A4333" s="96"/>
      <c r="B4333" s="96"/>
      <c r="C4333" s="470"/>
      <c r="D4333" s="96"/>
      <c r="E4333" s="96"/>
      <c r="F4333" s="96"/>
      <c r="G4333" s="96"/>
      <c r="H4333" s="96"/>
      <c r="I4333" s="16"/>
      <c r="J4333" s="16"/>
      <c r="K4333" s="32"/>
      <c r="L4333" s="16"/>
      <c r="M4333" s="16"/>
      <c r="N4333" s="16"/>
      <c r="AA4333" s="20"/>
      <c r="AB4333" s="20"/>
      <c r="AC4333" s="20"/>
      <c r="AD4333" s="20"/>
      <c r="AE4333" s="20"/>
      <c r="AF4333" s="20"/>
      <c r="AG4333" s="20"/>
      <c r="AH4333" s="20"/>
    </row>
    <row r="4334" spans="1:34" s="1" customFormat="1">
      <c r="A4334" s="96"/>
      <c r="B4334" s="96"/>
      <c r="C4334" s="470"/>
      <c r="D4334" s="96"/>
      <c r="E4334" s="96"/>
      <c r="F4334" s="96"/>
      <c r="G4334" s="96"/>
      <c r="H4334" s="96"/>
      <c r="I4334" s="16"/>
      <c r="J4334" s="16"/>
      <c r="K4334" s="32"/>
      <c r="L4334" s="16"/>
      <c r="M4334" s="16"/>
      <c r="N4334" s="16"/>
      <c r="AA4334" s="20"/>
      <c r="AB4334" s="20"/>
      <c r="AC4334" s="20"/>
      <c r="AD4334" s="20"/>
      <c r="AE4334" s="20"/>
      <c r="AF4334" s="20"/>
      <c r="AG4334" s="20"/>
      <c r="AH4334" s="20"/>
    </row>
    <row r="4335" spans="1:34" s="1" customFormat="1">
      <c r="A4335" s="96"/>
      <c r="B4335" s="96"/>
      <c r="C4335" s="470"/>
      <c r="D4335" s="96"/>
      <c r="E4335" s="96"/>
      <c r="F4335" s="96"/>
      <c r="G4335" s="96"/>
      <c r="H4335" s="96"/>
      <c r="I4335" s="16"/>
      <c r="J4335" s="16"/>
      <c r="K4335" s="32"/>
      <c r="L4335" s="16"/>
      <c r="M4335" s="16"/>
      <c r="N4335" s="16"/>
      <c r="AA4335" s="20"/>
      <c r="AB4335" s="20"/>
      <c r="AC4335" s="20"/>
      <c r="AD4335" s="20"/>
      <c r="AE4335" s="20"/>
      <c r="AF4335" s="20"/>
      <c r="AG4335" s="20"/>
      <c r="AH4335" s="20"/>
    </row>
    <row r="4336" spans="1:34" s="1" customFormat="1">
      <c r="A4336" s="96"/>
      <c r="B4336" s="96"/>
      <c r="C4336" s="470"/>
      <c r="D4336" s="96"/>
      <c r="E4336" s="96"/>
      <c r="F4336" s="96"/>
      <c r="G4336" s="96"/>
      <c r="H4336" s="96"/>
      <c r="I4336" s="16"/>
      <c r="J4336" s="16"/>
      <c r="K4336" s="32"/>
      <c r="L4336" s="16"/>
      <c r="M4336" s="16"/>
      <c r="N4336" s="16"/>
      <c r="AA4336" s="20"/>
      <c r="AB4336" s="20"/>
      <c r="AC4336" s="20"/>
      <c r="AD4336" s="20"/>
      <c r="AE4336" s="20"/>
      <c r="AF4336" s="20"/>
      <c r="AG4336" s="20"/>
      <c r="AH4336" s="20"/>
    </row>
    <row r="4337" spans="1:34" s="1" customFormat="1">
      <c r="A4337" s="96"/>
      <c r="B4337" s="96"/>
      <c r="C4337" s="470"/>
      <c r="D4337" s="96"/>
      <c r="E4337" s="96"/>
      <c r="F4337" s="96"/>
      <c r="G4337" s="96"/>
      <c r="H4337" s="96"/>
      <c r="I4337" s="16"/>
      <c r="J4337" s="16"/>
      <c r="K4337" s="32"/>
      <c r="L4337" s="16"/>
      <c r="M4337" s="16"/>
      <c r="N4337" s="16"/>
      <c r="AA4337" s="20"/>
      <c r="AB4337" s="20"/>
      <c r="AC4337" s="20"/>
      <c r="AD4337" s="20"/>
      <c r="AE4337" s="20"/>
      <c r="AF4337" s="20"/>
      <c r="AG4337" s="20"/>
      <c r="AH4337" s="20"/>
    </row>
    <row r="4338" spans="1:34" s="1" customFormat="1">
      <c r="A4338" s="96"/>
      <c r="B4338" s="96"/>
      <c r="C4338" s="470"/>
      <c r="D4338" s="96"/>
      <c r="E4338" s="96"/>
      <c r="F4338" s="96"/>
      <c r="G4338" s="96"/>
      <c r="H4338" s="96"/>
      <c r="I4338" s="16"/>
      <c r="J4338" s="16"/>
      <c r="K4338" s="32"/>
      <c r="L4338" s="16"/>
      <c r="M4338" s="16"/>
      <c r="N4338" s="16"/>
      <c r="AA4338" s="20"/>
      <c r="AB4338" s="20"/>
      <c r="AC4338" s="20"/>
      <c r="AD4338" s="20"/>
      <c r="AE4338" s="20"/>
      <c r="AF4338" s="20"/>
      <c r="AG4338" s="20"/>
      <c r="AH4338" s="20"/>
    </row>
    <row r="4339" spans="1:34" s="1" customFormat="1">
      <c r="A4339" s="96"/>
      <c r="B4339" s="96"/>
      <c r="C4339" s="470"/>
      <c r="D4339" s="96"/>
      <c r="E4339" s="96"/>
      <c r="F4339" s="96"/>
      <c r="G4339" s="96"/>
      <c r="H4339" s="96"/>
      <c r="I4339" s="16"/>
      <c r="J4339" s="16"/>
      <c r="K4339" s="32"/>
      <c r="L4339" s="16"/>
      <c r="M4339" s="16"/>
      <c r="N4339" s="16"/>
      <c r="AA4339" s="20"/>
      <c r="AB4339" s="20"/>
      <c r="AC4339" s="20"/>
      <c r="AD4339" s="20"/>
      <c r="AE4339" s="20"/>
      <c r="AF4339" s="20"/>
      <c r="AG4339" s="20"/>
      <c r="AH4339" s="20"/>
    </row>
    <row r="4340" spans="1:34" s="1" customFormat="1">
      <c r="A4340" s="96"/>
      <c r="B4340" s="96"/>
      <c r="C4340" s="470"/>
      <c r="D4340" s="96"/>
      <c r="E4340" s="96"/>
      <c r="F4340" s="96"/>
      <c r="G4340" s="96"/>
      <c r="H4340" s="96"/>
      <c r="I4340" s="16"/>
      <c r="J4340" s="16"/>
      <c r="K4340" s="32"/>
      <c r="L4340" s="16"/>
      <c r="M4340" s="16"/>
      <c r="N4340" s="16"/>
      <c r="AA4340" s="20"/>
      <c r="AB4340" s="20"/>
      <c r="AC4340" s="20"/>
      <c r="AD4340" s="20"/>
      <c r="AE4340" s="20"/>
      <c r="AF4340" s="20"/>
      <c r="AG4340" s="20"/>
      <c r="AH4340" s="20"/>
    </row>
    <row r="4341" spans="1:34" s="1" customFormat="1">
      <c r="A4341" s="96"/>
      <c r="B4341" s="96"/>
      <c r="C4341" s="470"/>
      <c r="D4341" s="96"/>
      <c r="E4341" s="96"/>
      <c r="F4341" s="96"/>
      <c r="G4341" s="96"/>
      <c r="H4341" s="96"/>
      <c r="I4341" s="16"/>
      <c r="J4341" s="16"/>
      <c r="K4341" s="32"/>
      <c r="L4341" s="16"/>
      <c r="M4341" s="16"/>
      <c r="N4341" s="16"/>
      <c r="AA4341" s="20"/>
      <c r="AB4341" s="20"/>
      <c r="AC4341" s="20"/>
      <c r="AD4341" s="20"/>
      <c r="AE4341" s="20"/>
      <c r="AF4341" s="20"/>
      <c r="AG4341" s="20"/>
      <c r="AH4341" s="20"/>
    </row>
    <row r="4342" spans="1:34" s="1" customFormat="1">
      <c r="A4342" s="96"/>
      <c r="B4342" s="96"/>
      <c r="C4342" s="470"/>
      <c r="D4342" s="96"/>
      <c r="E4342" s="96"/>
      <c r="F4342" s="96"/>
      <c r="G4342" s="96"/>
      <c r="H4342" s="96"/>
      <c r="I4342" s="16"/>
      <c r="J4342" s="16"/>
      <c r="K4342" s="32"/>
      <c r="L4342" s="16"/>
      <c r="M4342" s="16"/>
      <c r="N4342" s="16"/>
      <c r="AA4342" s="20"/>
      <c r="AB4342" s="20"/>
      <c r="AC4342" s="20"/>
      <c r="AD4342" s="20"/>
      <c r="AE4342" s="20"/>
      <c r="AF4342" s="20"/>
      <c r="AG4342" s="20"/>
      <c r="AH4342" s="20"/>
    </row>
    <row r="4343" spans="1:34" s="1" customFormat="1">
      <c r="A4343" s="96"/>
      <c r="B4343" s="96"/>
      <c r="C4343" s="470"/>
      <c r="D4343" s="96"/>
      <c r="E4343" s="96"/>
      <c r="F4343" s="96"/>
      <c r="G4343" s="96"/>
      <c r="H4343" s="96"/>
      <c r="I4343" s="16"/>
      <c r="J4343" s="16"/>
      <c r="K4343" s="32"/>
      <c r="L4343" s="16"/>
      <c r="M4343" s="16"/>
      <c r="N4343" s="16"/>
      <c r="AA4343" s="20"/>
      <c r="AB4343" s="20"/>
      <c r="AC4343" s="20"/>
      <c r="AD4343" s="20"/>
      <c r="AE4343" s="20"/>
      <c r="AF4343" s="20"/>
      <c r="AG4343" s="20"/>
      <c r="AH4343" s="20"/>
    </row>
    <row r="4344" spans="1:34" s="1" customFormat="1">
      <c r="A4344" s="96"/>
      <c r="B4344" s="96"/>
      <c r="C4344" s="470"/>
      <c r="D4344" s="96"/>
      <c r="E4344" s="96"/>
      <c r="F4344" s="96"/>
      <c r="G4344" s="96"/>
      <c r="H4344" s="96"/>
      <c r="I4344" s="16"/>
      <c r="J4344" s="16"/>
      <c r="K4344" s="32"/>
      <c r="L4344" s="16"/>
      <c r="M4344" s="16"/>
      <c r="N4344" s="16"/>
      <c r="AA4344" s="20"/>
      <c r="AB4344" s="20"/>
      <c r="AC4344" s="20"/>
      <c r="AD4344" s="20"/>
      <c r="AE4344" s="20"/>
      <c r="AF4344" s="20"/>
      <c r="AG4344" s="20"/>
      <c r="AH4344" s="20"/>
    </row>
    <row r="4345" spans="1:34" s="1" customFormat="1">
      <c r="A4345" s="96"/>
      <c r="B4345" s="96"/>
      <c r="C4345" s="470"/>
      <c r="D4345" s="96"/>
      <c r="E4345" s="96"/>
      <c r="F4345" s="96"/>
      <c r="G4345" s="96"/>
      <c r="H4345" s="96"/>
      <c r="I4345" s="16"/>
      <c r="J4345" s="16"/>
      <c r="K4345" s="32"/>
      <c r="L4345" s="16"/>
      <c r="M4345" s="16"/>
      <c r="N4345" s="16"/>
      <c r="AA4345" s="20"/>
      <c r="AB4345" s="20"/>
      <c r="AC4345" s="20"/>
      <c r="AD4345" s="20"/>
      <c r="AE4345" s="20"/>
      <c r="AF4345" s="20"/>
      <c r="AG4345" s="20"/>
      <c r="AH4345" s="20"/>
    </row>
    <row r="4346" spans="1:34" s="1" customFormat="1">
      <c r="A4346" s="96"/>
      <c r="B4346" s="96"/>
      <c r="C4346" s="470"/>
      <c r="D4346" s="96"/>
      <c r="E4346" s="96"/>
      <c r="F4346" s="96"/>
      <c r="G4346" s="96"/>
      <c r="H4346" s="96"/>
      <c r="I4346" s="16"/>
      <c r="J4346" s="16"/>
      <c r="K4346" s="32"/>
      <c r="L4346" s="16"/>
      <c r="M4346" s="16"/>
      <c r="N4346" s="16"/>
      <c r="AA4346" s="20"/>
      <c r="AB4346" s="20"/>
      <c r="AC4346" s="20"/>
      <c r="AD4346" s="20"/>
      <c r="AE4346" s="20"/>
      <c r="AF4346" s="20"/>
      <c r="AG4346" s="20"/>
      <c r="AH4346" s="20"/>
    </row>
    <row r="4347" spans="1:34" s="1" customFormat="1">
      <c r="A4347" s="96"/>
      <c r="B4347" s="96"/>
      <c r="C4347" s="470"/>
      <c r="D4347" s="96"/>
      <c r="E4347" s="96"/>
      <c r="F4347" s="96"/>
      <c r="G4347" s="96"/>
      <c r="H4347" s="96"/>
      <c r="I4347" s="16"/>
      <c r="J4347" s="16"/>
      <c r="K4347" s="32"/>
      <c r="L4347" s="16"/>
      <c r="M4347" s="16"/>
      <c r="N4347" s="16"/>
      <c r="AA4347" s="20"/>
      <c r="AB4347" s="20"/>
      <c r="AC4347" s="20"/>
      <c r="AD4347" s="20"/>
      <c r="AE4347" s="20"/>
      <c r="AF4347" s="20"/>
      <c r="AG4347" s="20"/>
      <c r="AH4347" s="20"/>
    </row>
    <row r="4348" spans="1:34" s="1" customFormat="1">
      <c r="A4348" s="96"/>
      <c r="B4348" s="96"/>
      <c r="C4348" s="470"/>
      <c r="D4348" s="96"/>
      <c r="E4348" s="96"/>
      <c r="F4348" s="96"/>
      <c r="G4348" s="96"/>
      <c r="H4348" s="96"/>
      <c r="I4348" s="16"/>
      <c r="J4348" s="16"/>
      <c r="K4348" s="32"/>
      <c r="L4348" s="16"/>
      <c r="M4348" s="16"/>
      <c r="N4348" s="16"/>
      <c r="AA4348" s="20"/>
      <c r="AB4348" s="20"/>
      <c r="AC4348" s="20"/>
      <c r="AD4348" s="20"/>
      <c r="AE4348" s="20"/>
      <c r="AF4348" s="20"/>
      <c r="AG4348" s="20"/>
      <c r="AH4348" s="20"/>
    </row>
    <row r="4349" spans="1:34" s="1" customFormat="1">
      <c r="A4349" s="96"/>
      <c r="B4349" s="96"/>
      <c r="C4349" s="470"/>
      <c r="D4349" s="96"/>
      <c r="E4349" s="96"/>
      <c r="F4349" s="96"/>
      <c r="G4349" s="96"/>
      <c r="H4349" s="96"/>
      <c r="I4349" s="16"/>
      <c r="J4349" s="16"/>
      <c r="K4349" s="32"/>
      <c r="L4349" s="16"/>
      <c r="M4349" s="16"/>
      <c r="N4349" s="16"/>
      <c r="AA4349" s="20"/>
      <c r="AB4349" s="20"/>
      <c r="AC4349" s="20"/>
      <c r="AD4349" s="20"/>
      <c r="AE4349" s="20"/>
      <c r="AF4349" s="20"/>
      <c r="AG4349" s="20"/>
      <c r="AH4349" s="20"/>
    </row>
    <row r="4350" spans="1:34" s="1" customFormat="1">
      <c r="A4350" s="96"/>
      <c r="B4350" s="96"/>
      <c r="C4350" s="470"/>
      <c r="D4350" s="96"/>
      <c r="E4350" s="96"/>
      <c r="F4350" s="96"/>
      <c r="G4350" s="96"/>
      <c r="H4350" s="96"/>
      <c r="I4350" s="16"/>
      <c r="J4350" s="16"/>
      <c r="K4350" s="32"/>
      <c r="L4350" s="16"/>
      <c r="M4350" s="16"/>
      <c r="N4350" s="16"/>
      <c r="AA4350" s="20"/>
      <c r="AB4350" s="20"/>
      <c r="AC4350" s="20"/>
      <c r="AD4350" s="20"/>
      <c r="AE4350" s="20"/>
      <c r="AF4350" s="20"/>
      <c r="AG4350" s="20"/>
      <c r="AH4350" s="20"/>
    </row>
    <row r="4351" spans="1:34" s="1" customFormat="1">
      <c r="A4351" s="96"/>
      <c r="B4351" s="96"/>
      <c r="C4351" s="470"/>
      <c r="D4351" s="96"/>
      <c r="E4351" s="96"/>
      <c r="F4351" s="96"/>
      <c r="G4351" s="96"/>
      <c r="H4351" s="96"/>
      <c r="I4351" s="16"/>
      <c r="J4351" s="16"/>
      <c r="K4351" s="32"/>
      <c r="L4351" s="16"/>
      <c r="M4351" s="16"/>
      <c r="N4351" s="16"/>
      <c r="AA4351" s="20"/>
      <c r="AB4351" s="20"/>
      <c r="AC4351" s="20"/>
      <c r="AD4351" s="20"/>
      <c r="AE4351" s="20"/>
      <c r="AF4351" s="20"/>
      <c r="AG4351" s="20"/>
      <c r="AH4351" s="20"/>
    </row>
    <row r="4352" spans="1:34" s="1" customFormat="1">
      <c r="A4352" s="96"/>
      <c r="B4352" s="96"/>
      <c r="C4352" s="470"/>
      <c r="D4352" s="96"/>
      <c r="E4352" s="96"/>
      <c r="F4352" s="96"/>
      <c r="G4352" s="96"/>
      <c r="H4352" s="96"/>
      <c r="I4352" s="16"/>
      <c r="J4352" s="16"/>
      <c r="K4352" s="32"/>
      <c r="L4352" s="16"/>
      <c r="M4352" s="16"/>
      <c r="N4352" s="16"/>
      <c r="AA4352" s="20"/>
      <c r="AB4352" s="20"/>
      <c r="AC4352" s="20"/>
      <c r="AD4352" s="20"/>
      <c r="AE4352" s="20"/>
      <c r="AF4352" s="20"/>
      <c r="AG4352" s="20"/>
      <c r="AH4352" s="20"/>
    </row>
    <row r="4353" spans="1:34" s="1" customFormat="1">
      <c r="A4353" s="96"/>
      <c r="B4353" s="96"/>
      <c r="C4353" s="470"/>
      <c r="D4353" s="96"/>
      <c r="E4353" s="96"/>
      <c r="F4353" s="96"/>
      <c r="G4353" s="96"/>
      <c r="H4353" s="96"/>
      <c r="I4353" s="16"/>
      <c r="J4353" s="16"/>
      <c r="K4353" s="32"/>
      <c r="L4353" s="16"/>
      <c r="M4353" s="16"/>
      <c r="N4353" s="16"/>
      <c r="AA4353" s="20"/>
      <c r="AB4353" s="20"/>
      <c r="AC4353" s="20"/>
      <c r="AD4353" s="20"/>
      <c r="AE4353" s="20"/>
      <c r="AF4353" s="20"/>
      <c r="AG4353" s="20"/>
      <c r="AH4353" s="20"/>
    </row>
    <row r="4354" spans="1:34" s="1" customFormat="1">
      <c r="A4354" s="96"/>
      <c r="B4354" s="96"/>
      <c r="C4354" s="470"/>
      <c r="D4354" s="96"/>
      <c r="E4354" s="96"/>
      <c r="F4354" s="96"/>
      <c r="G4354" s="96"/>
      <c r="H4354" s="96"/>
      <c r="I4354" s="16"/>
      <c r="J4354" s="16"/>
      <c r="K4354" s="32"/>
      <c r="L4354" s="16"/>
      <c r="M4354" s="16"/>
      <c r="N4354" s="16"/>
      <c r="AA4354" s="20"/>
      <c r="AB4354" s="20"/>
      <c r="AC4354" s="20"/>
      <c r="AD4354" s="20"/>
      <c r="AE4354" s="20"/>
      <c r="AF4354" s="20"/>
      <c r="AG4354" s="20"/>
      <c r="AH4354" s="20"/>
    </row>
    <row r="4355" spans="1:34" s="1" customFormat="1">
      <c r="A4355" s="96"/>
      <c r="B4355" s="96"/>
      <c r="C4355" s="470"/>
      <c r="D4355" s="96"/>
      <c r="E4355" s="96"/>
      <c r="F4355" s="96"/>
      <c r="G4355" s="96"/>
      <c r="H4355" s="96"/>
      <c r="I4355" s="16"/>
      <c r="J4355" s="16"/>
      <c r="K4355" s="32"/>
      <c r="L4355" s="16"/>
      <c r="M4355" s="16"/>
      <c r="N4355" s="16"/>
      <c r="AA4355" s="20"/>
      <c r="AB4355" s="20"/>
      <c r="AC4355" s="20"/>
      <c r="AD4355" s="20"/>
      <c r="AE4355" s="20"/>
      <c r="AF4355" s="20"/>
      <c r="AG4355" s="20"/>
      <c r="AH4355" s="20"/>
    </row>
    <row r="4356" spans="1:34" s="1" customFormat="1">
      <c r="A4356" s="96"/>
      <c r="B4356" s="96"/>
      <c r="C4356" s="470"/>
      <c r="D4356" s="96"/>
      <c r="E4356" s="96"/>
      <c r="F4356" s="96"/>
      <c r="G4356" s="96"/>
      <c r="H4356" s="96"/>
      <c r="I4356" s="16"/>
      <c r="J4356" s="16"/>
      <c r="K4356" s="32"/>
      <c r="L4356" s="16"/>
      <c r="M4356" s="16"/>
      <c r="N4356" s="16"/>
      <c r="AA4356" s="20"/>
      <c r="AB4356" s="20"/>
      <c r="AC4356" s="20"/>
      <c r="AD4356" s="20"/>
      <c r="AE4356" s="20"/>
      <c r="AF4356" s="20"/>
      <c r="AG4356" s="20"/>
      <c r="AH4356" s="20"/>
    </row>
    <row r="4357" spans="1:34" s="1" customFormat="1">
      <c r="A4357" s="96"/>
      <c r="B4357" s="96"/>
      <c r="C4357" s="470"/>
      <c r="D4357" s="96"/>
      <c r="E4357" s="96"/>
      <c r="F4357" s="96"/>
      <c r="G4357" s="96"/>
      <c r="H4357" s="96"/>
      <c r="I4357" s="16"/>
      <c r="J4357" s="16"/>
      <c r="K4357" s="32"/>
      <c r="L4357" s="16"/>
      <c r="M4357" s="16"/>
      <c r="N4357" s="16"/>
      <c r="AA4357" s="20"/>
      <c r="AB4357" s="20"/>
      <c r="AC4357" s="20"/>
      <c r="AD4357" s="20"/>
      <c r="AE4357" s="20"/>
      <c r="AF4357" s="20"/>
      <c r="AG4357" s="20"/>
      <c r="AH4357" s="20"/>
    </row>
    <row r="4358" spans="1:34" s="1" customFormat="1">
      <c r="A4358" s="96"/>
      <c r="B4358" s="96"/>
      <c r="C4358" s="470"/>
      <c r="D4358" s="96"/>
      <c r="E4358" s="96"/>
      <c r="F4358" s="96"/>
      <c r="G4358" s="96"/>
      <c r="H4358" s="96"/>
      <c r="I4358" s="16"/>
      <c r="J4358" s="16"/>
      <c r="K4358" s="32"/>
      <c r="L4358" s="16"/>
      <c r="M4358" s="16"/>
      <c r="N4358" s="16"/>
      <c r="AA4358" s="20"/>
      <c r="AB4358" s="20"/>
      <c r="AC4358" s="20"/>
      <c r="AD4358" s="20"/>
      <c r="AE4358" s="20"/>
      <c r="AF4358" s="20"/>
      <c r="AG4358" s="20"/>
      <c r="AH4358" s="20"/>
    </row>
    <row r="4359" spans="1:34" s="1" customFormat="1">
      <c r="A4359" s="96"/>
      <c r="B4359" s="96"/>
      <c r="C4359" s="470"/>
      <c r="D4359" s="96"/>
      <c r="E4359" s="96"/>
      <c r="F4359" s="96"/>
      <c r="G4359" s="96"/>
      <c r="H4359" s="96"/>
      <c r="I4359" s="16"/>
      <c r="J4359" s="16"/>
      <c r="K4359" s="32"/>
      <c r="L4359" s="16"/>
      <c r="M4359" s="16"/>
      <c r="N4359" s="16"/>
      <c r="AA4359" s="20"/>
      <c r="AB4359" s="20"/>
      <c r="AC4359" s="20"/>
      <c r="AD4359" s="20"/>
      <c r="AE4359" s="20"/>
      <c r="AF4359" s="20"/>
      <c r="AG4359" s="20"/>
      <c r="AH4359" s="20"/>
    </row>
    <row r="4360" spans="1:34" s="1" customFormat="1">
      <c r="A4360" s="96"/>
      <c r="B4360" s="96"/>
      <c r="C4360" s="470"/>
      <c r="D4360" s="96"/>
      <c r="E4360" s="96"/>
      <c r="F4360" s="96"/>
      <c r="G4360" s="96"/>
      <c r="H4360" s="96"/>
      <c r="I4360" s="16"/>
      <c r="J4360" s="16"/>
      <c r="K4360" s="32"/>
      <c r="L4360" s="16"/>
      <c r="M4360" s="16"/>
      <c r="N4360" s="16"/>
      <c r="AA4360" s="20"/>
      <c r="AB4360" s="20"/>
      <c r="AC4360" s="20"/>
      <c r="AD4360" s="20"/>
      <c r="AE4360" s="20"/>
      <c r="AF4360" s="20"/>
      <c r="AG4360" s="20"/>
      <c r="AH4360" s="20"/>
    </row>
    <row r="4361" spans="1:34" s="1" customFormat="1">
      <c r="A4361" s="96"/>
      <c r="B4361" s="96"/>
      <c r="C4361" s="470"/>
      <c r="D4361" s="96"/>
      <c r="E4361" s="96"/>
      <c r="F4361" s="96"/>
      <c r="G4361" s="96"/>
      <c r="H4361" s="96"/>
      <c r="I4361" s="16"/>
      <c r="J4361" s="16"/>
      <c r="K4361" s="32"/>
      <c r="L4361" s="16"/>
      <c r="M4361" s="16"/>
      <c r="N4361" s="16"/>
      <c r="AA4361" s="20"/>
      <c r="AB4361" s="20"/>
      <c r="AC4361" s="20"/>
      <c r="AD4361" s="20"/>
      <c r="AE4361" s="20"/>
      <c r="AF4361" s="20"/>
      <c r="AG4361" s="20"/>
      <c r="AH4361" s="20"/>
    </row>
    <row r="4362" spans="1:34" s="1" customFormat="1">
      <c r="A4362" s="96"/>
      <c r="B4362" s="96"/>
      <c r="C4362" s="470"/>
      <c r="D4362" s="96"/>
      <c r="E4362" s="96"/>
      <c r="F4362" s="96"/>
      <c r="G4362" s="96"/>
      <c r="H4362" s="96"/>
      <c r="I4362" s="16"/>
      <c r="J4362" s="16"/>
      <c r="K4362" s="32"/>
      <c r="L4362" s="16"/>
      <c r="M4362" s="16"/>
      <c r="N4362" s="16"/>
      <c r="AA4362" s="20"/>
      <c r="AB4362" s="20"/>
      <c r="AC4362" s="20"/>
      <c r="AD4362" s="20"/>
      <c r="AE4362" s="20"/>
      <c r="AF4362" s="20"/>
      <c r="AG4362" s="20"/>
      <c r="AH4362" s="20"/>
    </row>
    <row r="4363" spans="1:34" s="1" customFormat="1">
      <c r="A4363" s="96"/>
      <c r="B4363" s="96"/>
      <c r="C4363" s="470"/>
      <c r="D4363" s="96"/>
      <c r="E4363" s="96"/>
      <c r="F4363" s="96"/>
      <c r="G4363" s="96"/>
      <c r="H4363" s="96"/>
      <c r="I4363" s="16"/>
      <c r="J4363" s="16"/>
      <c r="K4363" s="32"/>
      <c r="L4363" s="16"/>
      <c r="M4363" s="16"/>
      <c r="N4363" s="16"/>
      <c r="AA4363" s="20"/>
      <c r="AB4363" s="20"/>
      <c r="AC4363" s="20"/>
      <c r="AD4363" s="20"/>
      <c r="AE4363" s="20"/>
      <c r="AF4363" s="20"/>
      <c r="AG4363" s="20"/>
      <c r="AH4363" s="20"/>
    </row>
    <row r="4364" spans="1:34" s="1" customFormat="1">
      <c r="A4364" s="96"/>
      <c r="B4364" s="96"/>
      <c r="C4364" s="470"/>
      <c r="D4364" s="96"/>
      <c r="E4364" s="96"/>
      <c r="F4364" s="96"/>
      <c r="G4364" s="96"/>
      <c r="H4364" s="96"/>
      <c r="I4364" s="16"/>
      <c r="J4364" s="16"/>
      <c r="K4364" s="32"/>
      <c r="L4364" s="16"/>
      <c r="M4364" s="16"/>
      <c r="N4364" s="16"/>
      <c r="AA4364" s="20"/>
      <c r="AB4364" s="20"/>
      <c r="AC4364" s="20"/>
      <c r="AD4364" s="20"/>
      <c r="AE4364" s="20"/>
      <c r="AF4364" s="20"/>
      <c r="AG4364" s="20"/>
      <c r="AH4364" s="20"/>
    </row>
    <row r="4365" spans="1:34" s="1" customFormat="1">
      <c r="A4365" s="96"/>
      <c r="B4365" s="96"/>
      <c r="C4365" s="470"/>
      <c r="D4365" s="96"/>
      <c r="E4365" s="96"/>
      <c r="F4365" s="96"/>
      <c r="G4365" s="96"/>
      <c r="H4365" s="96"/>
      <c r="I4365" s="16"/>
      <c r="J4365" s="16"/>
      <c r="K4365" s="32"/>
      <c r="L4365" s="16"/>
      <c r="M4365" s="16"/>
      <c r="N4365" s="16"/>
      <c r="AA4365" s="20"/>
      <c r="AB4365" s="20"/>
      <c r="AC4365" s="20"/>
      <c r="AD4365" s="20"/>
      <c r="AE4365" s="20"/>
      <c r="AF4365" s="20"/>
      <c r="AG4365" s="20"/>
      <c r="AH4365" s="20"/>
    </row>
    <row r="4366" spans="1:34" s="1" customFormat="1">
      <c r="A4366" s="96"/>
      <c r="B4366" s="96"/>
      <c r="C4366" s="470"/>
      <c r="D4366" s="96"/>
      <c r="E4366" s="96"/>
      <c r="F4366" s="96"/>
      <c r="G4366" s="96"/>
      <c r="H4366" s="96"/>
      <c r="I4366" s="16"/>
      <c r="J4366" s="16"/>
      <c r="K4366" s="32"/>
      <c r="L4366" s="16"/>
      <c r="M4366" s="16"/>
      <c r="N4366" s="16"/>
      <c r="AA4366" s="20"/>
      <c r="AB4366" s="20"/>
      <c r="AC4366" s="20"/>
      <c r="AD4366" s="20"/>
      <c r="AE4366" s="20"/>
      <c r="AF4366" s="20"/>
      <c r="AG4366" s="20"/>
      <c r="AH4366" s="20"/>
    </row>
    <row r="4367" spans="1:34" s="1" customFormat="1">
      <c r="A4367" s="96"/>
      <c r="B4367" s="96"/>
      <c r="C4367" s="470"/>
      <c r="D4367" s="96"/>
      <c r="E4367" s="96"/>
      <c r="F4367" s="96"/>
      <c r="G4367" s="96"/>
      <c r="H4367" s="96"/>
      <c r="I4367" s="16"/>
      <c r="J4367" s="16"/>
      <c r="K4367" s="32"/>
      <c r="L4367" s="16"/>
      <c r="M4367" s="16"/>
      <c r="N4367" s="16"/>
      <c r="AA4367" s="20"/>
      <c r="AB4367" s="20"/>
      <c r="AC4367" s="20"/>
      <c r="AD4367" s="20"/>
      <c r="AE4367" s="20"/>
      <c r="AF4367" s="20"/>
      <c r="AG4367" s="20"/>
      <c r="AH4367" s="20"/>
    </row>
    <row r="4368" spans="1:34" s="1" customFormat="1">
      <c r="A4368" s="96"/>
      <c r="B4368" s="96"/>
      <c r="C4368" s="470"/>
      <c r="D4368" s="96"/>
      <c r="E4368" s="96"/>
      <c r="F4368" s="96"/>
      <c r="G4368" s="96"/>
      <c r="H4368" s="96"/>
      <c r="I4368" s="16"/>
      <c r="J4368" s="16"/>
      <c r="K4368" s="32"/>
      <c r="L4368" s="16"/>
      <c r="M4368" s="16"/>
      <c r="N4368" s="16"/>
      <c r="AA4368" s="20"/>
      <c r="AB4368" s="20"/>
      <c r="AC4368" s="20"/>
      <c r="AD4368" s="20"/>
      <c r="AE4368" s="20"/>
      <c r="AF4368" s="20"/>
      <c r="AG4368" s="20"/>
      <c r="AH4368" s="20"/>
    </row>
    <row r="4369" spans="1:34" s="1" customFormat="1">
      <c r="A4369" s="96"/>
      <c r="B4369" s="96"/>
      <c r="C4369" s="470"/>
      <c r="D4369" s="96"/>
      <c r="E4369" s="96"/>
      <c r="F4369" s="96"/>
      <c r="G4369" s="96"/>
      <c r="H4369" s="96"/>
      <c r="I4369" s="16"/>
      <c r="J4369" s="16"/>
      <c r="K4369" s="32"/>
      <c r="L4369" s="16"/>
      <c r="M4369" s="16"/>
      <c r="N4369" s="16"/>
      <c r="AA4369" s="20"/>
      <c r="AB4369" s="20"/>
      <c r="AC4369" s="20"/>
      <c r="AD4369" s="20"/>
      <c r="AE4369" s="20"/>
      <c r="AF4369" s="20"/>
      <c r="AG4369" s="20"/>
      <c r="AH4369" s="20"/>
    </row>
    <row r="4370" spans="1:34" s="1" customFormat="1">
      <c r="A4370" s="96"/>
      <c r="B4370" s="96"/>
      <c r="C4370" s="470"/>
      <c r="D4370" s="96"/>
      <c r="E4370" s="96"/>
      <c r="F4370" s="96"/>
      <c r="G4370" s="96"/>
      <c r="H4370" s="96"/>
      <c r="I4370" s="16"/>
      <c r="J4370" s="16"/>
      <c r="K4370" s="32"/>
      <c r="L4370" s="16"/>
      <c r="M4370" s="16"/>
      <c r="N4370" s="16"/>
      <c r="AA4370" s="20"/>
      <c r="AB4370" s="20"/>
      <c r="AC4370" s="20"/>
      <c r="AD4370" s="20"/>
      <c r="AE4370" s="20"/>
      <c r="AF4370" s="20"/>
      <c r="AG4370" s="20"/>
      <c r="AH4370" s="20"/>
    </row>
  </sheetData>
  <sheetProtection algorithmName="SHA-512" hashValue="Ik1OAhdAwGmULSB09HJoDlOlu8ZyK8BGLnWO3euFy7DCAw0WWMH1FTyOyqYRwT9NrUALRW6OaaGWpmbjvC9D7Q==" saltValue="JvmTPqW+xCGofd6ENBLmaQ==" spinCount="100000" sheet="1" formatCells="0" formatColumns="0" formatRows="0"/>
  <mergeCells count="1622">
    <mergeCell ref="BH603:BK603"/>
    <mergeCell ref="A595:B596"/>
    <mergeCell ref="A670:B671"/>
    <mergeCell ref="A820:B821"/>
    <mergeCell ref="A895:B896"/>
    <mergeCell ref="A970:B971"/>
    <mergeCell ref="BG608:BK608"/>
    <mergeCell ref="BG609:BK609"/>
    <mergeCell ref="BG596:BK596"/>
    <mergeCell ref="BG597:BI597"/>
    <mergeCell ref="BJ597:BK597"/>
    <mergeCell ref="BG598:BI598"/>
    <mergeCell ref="BG599:BI599"/>
    <mergeCell ref="BJ599:BK599"/>
    <mergeCell ref="BG600:BH600"/>
    <mergeCell ref="BG672:BI672"/>
    <mergeCell ref="BJ672:BK672"/>
    <mergeCell ref="BG673:BI673"/>
    <mergeCell ref="BG674:BI674"/>
    <mergeCell ref="BJ674:BK674"/>
    <mergeCell ref="BH828:BK828"/>
    <mergeCell ref="BG833:BK833"/>
    <mergeCell ref="BG834:BK834"/>
    <mergeCell ref="BH678:BK678"/>
    <mergeCell ref="BG683:BK683"/>
    <mergeCell ref="BG684:BK684"/>
    <mergeCell ref="BH753:BK753"/>
    <mergeCell ref="BG758:BK758"/>
    <mergeCell ref="BG759:BK759"/>
    <mergeCell ref="BG749:BI749"/>
    <mergeCell ref="BC753:BF753"/>
    <mergeCell ref="BB758:BF758"/>
    <mergeCell ref="BG300:BH300"/>
    <mergeCell ref="BG372:BI372"/>
    <mergeCell ref="BJ372:BK372"/>
    <mergeCell ref="BG373:BI373"/>
    <mergeCell ref="BG374:BI374"/>
    <mergeCell ref="BJ374:BK374"/>
    <mergeCell ref="BG375:BH375"/>
    <mergeCell ref="BG384:BK384"/>
    <mergeCell ref="BH453:BK453"/>
    <mergeCell ref="BG458:BK458"/>
    <mergeCell ref="BG459:BK459"/>
    <mergeCell ref="BG747:BI747"/>
    <mergeCell ref="BJ747:BK747"/>
    <mergeCell ref="BG748:BI748"/>
    <mergeCell ref="BJ749:BK749"/>
    <mergeCell ref="BG750:BH750"/>
    <mergeCell ref="BH528:BK528"/>
    <mergeCell ref="BG446:BK446"/>
    <mergeCell ref="BG447:BI447"/>
    <mergeCell ref="BJ447:BK447"/>
    <mergeCell ref="BG448:BI448"/>
    <mergeCell ref="BG449:BI449"/>
    <mergeCell ref="BJ449:BK449"/>
    <mergeCell ref="BG450:BH450"/>
    <mergeCell ref="BG522:BI522"/>
    <mergeCell ref="BJ522:BK522"/>
    <mergeCell ref="BG523:BI523"/>
    <mergeCell ref="BG524:BI524"/>
    <mergeCell ref="BJ524:BK524"/>
    <mergeCell ref="BG525:BH525"/>
    <mergeCell ref="BG533:BK533"/>
    <mergeCell ref="BG534:BK534"/>
    <mergeCell ref="BB759:BF759"/>
    <mergeCell ref="BB747:BD747"/>
    <mergeCell ref="BE747:BF747"/>
    <mergeCell ref="BB748:BD748"/>
    <mergeCell ref="BB749:BD749"/>
    <mergeCell ref="BE749:BF749"/>
    <mergeCell ref="BB750:BC750"/>
    <mergeCell ref="BC828:BF828"/>
    <mergeCell ref="BB833:BF833"/>
    <mergeCell ref="BB834:BF834"/>
    <mergeCell ref="BH3:BK3"/>
    <mergeCell ref="BG8:BK8"/>
    <mergeCell ref="BG9:BK9"/>
    <mergeCell ref="BH78:BK78"/>
    <mergeCell ref="BG83:BK83"/>
    <mergeCell ref="BG84:BK84"/>
    <mergeCell ref="BH153:BK153"/>
    <mergeCell ref="BG158:BK158"/>
    <mergeCell ref="BG159:BK159"/>
    <mergeCell ref="BH228:BK228"/>
    <mergeCell ref="BG233:BK233"/>
    <mergeCell ref="BG234:BK234"/>
    <mergeCell ref="BH303:BK303"/>
    <mergeCell ref="BG308:BK308"/>
    <mergeCell ref="BG309:BK309"/>
    <mergeCell ref="BH378:BK378"/>
    <mergeCell ref="BG383:BK383"/>
    <mergeCell ref="BG298:BI298"/>
    <mergeCell ref="BG299:BI299"/>
    <mergeCell ref="BJ299:BK299"/>
    <mergeCell ref="BB533:BF533"/>
    <mergeCell ref="BB534:BF534"/>
    <mergeCell ref="BE674:BF674"/>
    <mergeCell ref="BB374:BD374"/>
    <mergeCell ref="BE374:BF374"/>
    <mergeCell ref="BB375:BC375"/>
    <mergeCell ref="BB384:BF384"/>
    <mergeCell ref="BC453:BF453"/>
    <mergeCell ref="BB458:BF458"/>
    <mergeCell ref="BB459:BF459"/>
    <mergeCell ref="BC528:BF528"/>
    <mergeCell ref="BB446:BF446"/>
    <mergeCell ref="BB447:BD447"/>
    <mergeCell ref="BE447:BF447"/>
    <mergeCell ref="BB448:BD448"/>
    <mergeCell ref="BB449:BD449"/>
    <mergeCell ref="BE449:BF449"/>
    <mergeCell ref="BB450:BC450"/>
    <mergeCell ref="BB522:BD522"/>
    <mergeCell ref="BE522:BF522"/>
    <mergeCell ref="BB524:BD524"/>
    <mergeCell ref="BB298:BD298"/>
    <mergeCell ref="BB299:BD299"/>
    <mergeCell ref="BE299:BF299"/>
    <mergeCell ref="BC603:BF603"/>
    <mergeCell ref="BB300:BC300"/>
    <mergeCell ref="BB608:BF608"/>
    <mergeCell ref="BB609:BF609"/>
    <mergeCell ref="BB596:BF596"/>
    <mergeCell ref="BB597:BD597"/>
    <mergeCell ref="BE597:BF597"/>
    <mergeCell ref="BB598:BD598"/>
    <mergeCell ref="BB599:BD599"/>
    <mergeCell ref="BE599:BF599"/>
    <mergeCell ref="BB600:BC600"/>
    <mergeCell ref="BB672:BD672"/>
    <mergeCell ref="BE672:BF672"/>
    <mergeCell ref="BB673:BD673"/>
    <mergeCell ref="AW309:BA309"/>
    <mergeCell ref="AX378:BA378"/>
    <mergeCell ref="AW383:BA383"/>
    <mergeCell ref="AW372:AY372"/>
    <mergeCell ref="AW384:BA384"/>
    <mergeCell ref="BE524:BF524"/>
    <mergeCell ref="BB525:BC525"/>
    <mergeCell ref="AW758:BA758"/>
    <mergeCell ref="AW759:BA759"/>
    <mergeCell ref="AX828:BA828"/>
    <mergeCell ref="AW833:BA833"/>
    <mergeCell ref="AW834:BA834"/>
    <mergeCell ref="BC3:BF3"/>
    <mergeCell ref="BB8:BF8"/>
    <mergeCell ref="BB9:BF9"/>
    <mergeCell ref="BC78:BF78"/>
    <mergeCell ref="BB83:BF83"/>
    <mergeCell ref="BB84:BF84"/>
    <mergeCell ref="BC153:BF153"/>
    <mergeCell ref="BB158:BF158"/>
    <mergeCell ref="BB159:BF159"/>
    <mergeCell ref="BC228:BF228"/>
    <mergeCell ref="BB233:BF233"/>
    <mergeCell ref="BB234:BF234"/>
    <mergeCell ref="BC303:BF303"/>
    <mergeCell ref="BB308:BF308"/>
    <mergeCell ref="BB309:BF309"/>
    <mergeCell ref="BC378:BF378"/>
    <mergeCell ref="BB383:BF383"/>
    <mergeCell ref="BB296:BF296"/>
    <mergeCell ref="BB297:BD297"/>
    <mergeCell ref="BE297:BF297"/>
    <mergeCell ref="D825:E825"/>
    <mergeCell ref="E828:H828"/>
    <mergeCell ref="J828:M828"/>
    <mergeCell ref="O828:R828"/>
    <mergeCell ref="T828:W828"/>
    <mergeCell ref="BB372:BD372"/>
    <mergeCell ref="BE372:BF372"/>
    <mergeCell ref="BB373:BD373"/>
    <mergeCell ref="D896:H896"/>
    <mergeCell ref="D897:F897"/>
    <mergeCell ref="G897:H897"/>
    <mergeCell ref="D898:F898"/>
    <mergeCell ref="D899:F899"/>
    <mergeCell ref="I896:M896"/>
    <mergeCell ref="AX3:BA3"/>
    <mergeCell ref="AW8:BA8"/>
    <mergeCell ref="AW9:BA9"/>
    <mergeCell ref="AX78:BA78"/>
    <mergeCell ref="AW83:BA83"/>
    <mergeCell ref="AW84:BA84"/>
    <mergeCell ref="AX153:BA153"/>
    <mergeCell ref="AW158:BA158"/>
    <mergeCell ref="AW159:BA159"/>
    <mergeCell ref="AX228:BA228"/>
    <mergeCell ref="AW233:BA233"/>
    <mergeCell ref="AW234:BA234"/>
    <mergeCell ref="AW146:BA146"/>
    <mergeCell ref="AW149:AY149"/>
    <mergeCell ref="AZ149:BA149"/>
    <mergeCell ref="AW221:BA221"/>
    <mergeCell ref="AX303:BA303"/>
    <mergeCell ref="AW308:BA308"/>
    <mergeCell ref="D831:F831"/>
    <mergeCell ref="G831:G832"/>
    <mergeCell ref="D833:H833"/>
    <mergeCell ref="I833:M833"/>
    <mergeCell ref="N833:R833"/>
    <mergeCell ref="Y828:AB828"/>
    <mergeCell ref="AD828:AG828"/>
    <mergeCell ref="AI828:AL828"/>
    <mergeCell ref="AN828:AQ828"/>
    <mergeCell ref="AR833:AV833"/>
    <mergeCell ref="D834:H834"/>
    <mergeCell ref="I834:M834"/>
    <mergeCell ref="N834:R834"/>
    <mergeCell ref="S834:W834"/>
    <mergeCell ref="X834:AB834"/>
    <mergeCell ref="AC834:AG834"/>
    <mergeCell ref="AH834:AL834"/>
    <mergeCell ref="AM834:AQ834"/>
    <mergeCell ref="AR834:AV834"/>
    <mergeCell ref="S833:W833"/>
    <mergeCell ref="X833:AB833"/>
    <mergeCell ref="AC833:AG833"/>
    <mergeCell ref="AH833:AL833"/>
    <mergeCell ref="AM833:AQ833"/>
    <mergeCell ref="AS828:AV828"/>
    <mergeCell ref="D822:F822"/>
    <mergeCell ref="G822:H822"/>
    <mergeCell ref="D823:F823"/>
    <mergeCell ref="D824:F824"/>
    <mergeCell ref="G824:H824"/>
    <mergeCell ref="D821:H821"/>
    <mergeCell ref="I821:M821"/>
    <mergeCell ref="N821:R821"/>
    <mergeCell ref="S821:W821"/>
    <mergeCell ref="X821:AB821"/>
    <mergeCell ref="O753:R753"/>
    <mergeCell ref="AR824:AT824"/>
    <mergeCell ref="D747:F747"/>
    <mergeCell ref="G747:H747"/>
    <mergeCell ref="D748:F748"/>
    <mergeCell ref="D749:F749"/>
    <mergeCell ref="I750:J750"/>
    <mergeCell ref="N750:O750"/>
    <mergeCell ref="S750:T750"/>
    <mergeCell ref="X750:Y750"/>
    <mergeCell ref="AC750:AD750"/>
    <mergeCell ref="AH750:AI750"/>
    <mergeCell ref="AM750:AN750"/>
    <mergeCell ref="AR750:AS750"/>
    <mergeCell ref="D759:H759"/>
    <mergeCell ref="I759:M759"/>
    <mergeCell ref="N759:R759"/>
    <mergeCell ref="S759:W759"/>
    <mergeCell ref="X759:AB759"/>
    <mergeCell ref="AS753:AV753"/>
    <mergeCell ref="D756:F756"/>
    <mergeCell ref="G756:G757"/>
    <mergeCell ref="D758:H758"/>
    <mergeCell ref="I758:M758"/>
    <mergeCell ref="N758:R758"/>
    <mergeCell ref="S758:W758"/>
    <mergeCell ref="X758:AB758"/>
    <mergeCell ref="AC758:AG758"/>
    <mergeCell ref="AH758:AL758"/>
    <mergeCell ref="AM758:AQ758"/>
    <mergeCell ref="AR758:AV758"/>
    <mergeCell ref="T753:W753"/>
    <mergeCell ref="Y753:AB753"/>
    <mergeCell ref="AD753:AG753"/>
    <mergeCell ref="D672:F672"/>
    <mergeCell ref="G672:H672"/>
    <mergeCell ref="D673:F673"/>
    <mergeCell ref="D674:F674"/>
    <mergeCell ref="G674:H674"/>
    <mergeCell ref="AR674:AT674"/>
    <mergeCell ref="AU674:AV674"/>
    <mergeCell ref="AM748:AO748"/>
    <mergeCell ref="AR748:AT748"/>
    <mergeCell ref="AH673:AJ673"/>
    <mergeCell ref="AM673:AO673"/>
    <mergeCell ref="AR673:AT673"/>
    <mergeCell ref="D671:H671"/>
    <mergeCell ref="I671:M671"/>
    <mergeCell ref="N671:R671"/>
    <mergeCell ref="S671:W671"/>
    <mergeCell ref="X671:AB671"/>
    <mergeCell ref="D681:F681"/>
    <mergeCell ref="G681:G682"/>
    <mergeCell ref="D683:H683"/>
    <mergeCell ref="I683:M683"/>
    <mergeCell ref="N683:R683"/>
    <mergeCell ref="Y678:AB678"/>
    <mergeCell ref="AD678:AG678"/>
    <mergeCell ref="I673:K673"/>
    <mergeCell ref="N673:P673"/>
    <mergeCell ref="S673:U673"/>
    <mergeCell ref="X673:Z673"/>
    <mergeCell ref="AC673:AE673"/>
    <mergeCell ref="S683:W683"/>
    <mergeCell ref="X683:AB683"/>
    <mergeCell ref="AC683:AG683"/>
    <mergeCell ref="G599:H599"/>
    <mergeCell ref="D600:E600"/>
    <mergeCell ref="E603:H603"/>
    <mergeCell ref="J603:M603"/>
    <mergeCell ref="O603:R603"/>
    <mergeCell ref="D596:H596"/>
    <mergeCell ref="D597:F597"/>
    <mergeCell ref="G597:H597"/>
    <mergeCell ref="D598:F598"/>
    <mergeCell ref="D599:F599"/>
    <mergeCell ref="D609:H609"/>
    <mergeCell ref="I609:M609"/>
    <mergeCell ref="N609:R609"/>
    <mergeCell ref="S609:W609"/>
    <mergeCell ref="X609:AB609"/>
    <mergeCell ref="AS603:AV603"/>
    <mergeCell ref="D606:F606"/>
    <mergeCell ref="G606:G607"/>
    <mergeCell ref="D608:H608"/>
    <mergeCell ref="I608:M608"/>
    <mergeCell ref="N608:R608"/>
    <mergeCell ref="S608:W608"/>
    <mergeCell ref="X608:AB608"/>
    <mergeCell ref="AC608:AG608"/>
    <mergeCell ref="AH608:AL608"/>
    <mergeCell ref="AM608:AQ608"/>
    <mergeCell ref="AR608:AV608"/>
    <mergeCell ref="T603:W603"/>
    <mergeCell ref="Y603:AB603"/>
    <mergeCell ref="AD603:AG603"/>
    <mergeCell ref="AI603:AL603"/>
    <mergeCell ref="AN603:AQ603"/>
    <mergeCell ref="D533:H533"/>
    <mergeCell ref="I533:M533"/>
    <mergeCell ref="N533:R533"/>
    <mergeCell ref="Y528:AB528"/>
    <mergeCell ref="AD528:AG528"/>
    <mergeCell ref="AI528:AL528"/>
    <mergeCell ref="AN528:AQ528"/>
    <mergeCell ref="AR533:AV533"/>
    <mergeCell ref="D534:H534"/>
    <mergeCell ref="I534:M534"/>
    <mergeCell ref="N534:R534"/>
    <mergeCell ref="S534:W534"/>
    <mergeCell ref="X534:AB534"/>
    <mergeCell ref="AC534:AG534"/>
    <mergeCell ref="AH534:AL534"/>
    <mergeCell ref="AM534:AQ534"/>
    <mergeCell ref="AR534:AV534"/>
    <mergeCell ref="S533:W533"/>
    <mergeCell ref="X533:AB533"/>
    <mergeCell ref="AC533:AG533"/>
    <mergeCell ref="AH533:AL533"/>
    <mergeCell ref="AM533:AQ533"/>
    <mergeCell ref="AS528:AV528"/>
    <mergeCell ref="D525:E525"/>
    <mergeCell ref="E528:H528"/>
    <mergeCell ref="J528:M528"/>
    <mergeCell ref="O528:R528"/>
    <mergeCell ref="T528:W528"/>
    <mergeCell ref="D522:F522"/>
    <mergeCell ref="G522:H522"/>
    <mergeCell ref="D523:F523"/>
    <mergeCell ref="D524:F524"/>
    <mergeCell ref="G524:H524"/>
    <mergeCell ref="D521:H521"/>
    <mergeCell ref="I521:M521"/>
    <mergeCell ref="N521:R521"/>
    <mergeCell ref="S521:W521"/>
    <mergeCell ref="X521:AB521"/>
    <mergeCell ref="D531:F531"/>
    <mergeCell ref="G531:G532"/>
    <mergeCell ref="I523:K523"/>
    <mergeCell ref="N523:P523"/>
    <mergeCell ref="S523:U523"/>
    <mergeCell ref="X523:Z523"/>
    <mergeCell ref="G449:H449"/>
    <mergeCell ref="D450:E450"/>
    <mergeCell ref="E453:H453"/>
    <mergeCell ref="J453:M453"/>
    <mergeCell ref="O453:R453"/>
    <mergeCell ref="D446:H446"/>
    <mergeCell ref="D447:F447"/>
    <mergeCell ref="G447:H447"/>
    <mergeCell ref="D448:F448"/>
    <mergeCell ref="D449:F449"/>
    <mergeCell ref="D459:H459"/>
    <mergeCell ref="I459:M459"/>
    <mergeCell ref="N459:R459"/>
    <mergeCell ref="S459:W459"/>
    <mergeCell ref="X459:AB459"/>
    <mergeCell ref="AS453:AV453"/>
    <mergeCell ref="D456:F456"/>
    <mergeCell ref="G456:G457"/>
    <mergeCell ref="D458:H458"/>
    <mergeCell ref="I458:M458"/>
    <mergeCell ref="N458:R458"/>
    <mergeCell ref="S458:W458"/>
    <mergeCell ref="X458:AB458"/>
    <mergeCell ref="AC458:AG458"/>
    <mergeCell ref="AH458:AL458"/>
    <mergeCell ref="AM458:AQ458"/>
    <mergeCell ref="AR458:AV458"/>
    <mergeCell ref="T453:W453"/>
    <mergeCell ref="Y453:AB453"/>
    <mergeCell ref="AD453:AG453"/>
    <mergeCell ref="AI453:AL453"/>
    <mergeCell ref="AN453:AQ453"/>
    <mergeCell ref="D383:H383"/>
    <mergeCell ref="I383:M383"/>
    <mergeCell ref="N383:R383"/>
    <mergeCell ref="Y378:AB378"/>
    <mergeCell ref="AD378:AG378"/>
    <mergeCell ref="AI378:AL378"/>
    <mergeCell ref="AN378:AQ378"/>
    <mergeCell ref="AR383:AV383"/>
    <mergeCell ref="D384:H384"/>
    <mergeCell ref="I384:M384"/>
    <mergeCell ref="N384:R384"/>
    <mergeCell ref="S384:W384"/>
    <mergeCell ref="X384:AB384"/>
    <mergeCell ref="AC384:AG384"/>
    <mergeCell ref="AH384:AL384"/>
    <mergeCell ref="AM384:AQ384"/>
    <mergeCell ref="AR384:AV384"/>
    <mergeCell ref="S383:W383"/>
    <mergeCell ref="X383:AB383"/>
    <mergeCell ref="AC383:AG383"/>
    <mergeCell ref="AH383:AL383"/>
    <mergeCell ref="AM383:AQ383"/>
    <mergeCell ref="AS378:AV378"/>
    <mergeCell ref="D375:E375"/>
    <mergeCell ref="E378:H378"/>
    <mergeCell ref="J378:M378"/>
    <mergeCell ref="O378:R378"/>
    <mergeCell ref="T378:W378"/>
    <mergeCell ref="D372:F372"/>
    <mergeCell ref="G372:H372"/>
    <mergeCell ref="D373:F373"/>
    <mergeCell ref="D374:F374"/>
    <mergeCell ref="G374:H374"/>
    <mergeCell ref="D371:H371"/>
    <mergeCell ref="I371:M371"/>
    <mergeCell ref="N371:R371"/>
    <mergeCell ref="S371:W371"/>
    <mergeCell ref="X371:AB371"/>
    <mergeCell ref="D381:F381"/>
    <mergeCell ref="G381:G382"/>
    <mergeCell ref="I373:K373"/>
    <mergeCell ref="N373:P373"/>
    <mergeCell ref="S373:U373"/>
    <mergeCell ref="X373:Z373"/>
    <mergeCell ref="G299:H299"/>
    <mergeCell ref="D300:E300"/>
    <mergeCell ref="E303:H303"/>
    <mergeCell ref="J303:M303"/>
    <mergeCell ref="O303:R303"/>
    <mergeCell ref="D296:H296"/>
    <mergeCell ref="D297:F297"/>
    <mergeCell ref="G297:H297"/>
    <mergeCell ref="D298:F298"/>
    <mergeCell ref="D299:F299"/>
    <mergeCell ref="D309:H309"/>
    <mergeCell ref="I309:M309"/>
    <mergeCell ref="N309:R309"/>
    <mergeCell ref="S309:W309"/>
    <mergeCell ref="X309:AB309"/>
    <mergeCell ref="AS303:AV303"/>
    <mergeCell ref="D306:F306"/>
    <mergeCell ref="G306:G307"/>
    <mergeCell ref="D308:H308"/>
    <mergeCell ref="I308:M308"/>
    <mergeCell ref="N308:R308"/>
    <mergeCell ref="S308:W308"/>
    <mergeCell ref="X308:AB308"/>
    <mergeCell ref="AC308:AG308"/>
    <mergeCell ref="AH308:AL308"/>
    <mergeCell ref="AM308:AQ308"/>
    <mergeCell ref="AR308:AV308"/>
    <mergeCell ref="T303:W303"/>
    <mergeCell ref="Y303:AB303"/>
    <mergeCell ref="AD303:AG303"/>
    <mergeCell ref="AI303:AL303"/>
    <mergeCell ref="AN303:AQ303"/>
    <mergeCell ref="D233:H233"/>
    <mergeCell ref="I233:M233"/>
    <mergeCell ref="N233:R233"/>
    <mergeCell ref="Y228:AB228"/>
    <mergeCell ref="AD228:AG228"/>
    <mergeCell ref="AI228:AL228"/>
    <mergeCell ref="AN228:AQ228"/>
    <mergeCell ref="AR233:AV233"/>
    <mergeCell ref="D234:H234"/>
    <mergeCell ref="I234:M234"/>
    <mergeCell ref="N234:R234"/>
    <mergeCell ref="S234:W234"/>
    <mergeCell ref="X234:AB234"/>
    <mergeCell ref="AC234:AG234"/>
    <mergeCell ref="AH234:AL234"/>
    <mergeCell ref="AM234:AQ234"/>
    <mergeCell ref="AR234:AV234"/>
    <mergeCell ref="S233:W233"/>
    <mergeCell ref="X233:AB233"/>
    <mergeCell ref="AC233:AG233"/>
    <mergeCell ref="AH233:AL233"/>
    <mergeCell ref="AM233:AQ233"/>
    <mergeCell ref="AS228:AV228"/>
    <mergeCell ref="D225:E225"/>
    <mergeCell ref="E228:H228"/>
    <mergeCell ref="J228:M228"/>
    <mergeCell ref="O228:R228"/>
    <mergeCell ref="T228:W228"/>
    <mergeCell ref="D222:F222"/>
    <mergeCell ref="G222:H222"/>
    <mergeCell ref="D223:F223"/>
    <mergeCell ref="D224:F224"/>
    <mergeCell ref="G224:H224"/>
    <mergeCell ref="D221:H221"/>
    <mergeCell ref="AC221:AG221"/>
    <mergeCell ref="AH221:AL221"/>
    <mergeCell ref="AM221:AQ221"/>
    <mergeCell ref="AR221:AV221"/>
    <mergeCell ref="D231:F231"/>
    <mergeCell ref="G231:G232"/>
    <mergeCell ref="I223:K223"/>
    <mergeCell ref="N223:P223"/>
    <mergeCell ref="S223:U223"/>
    <mergeCell ref="X223:Z223"/>
    <mergeCell ref="AC223:AE223"/>
    <mergeCell ref="AH223:AJ223"/>
    <mergeCell ref="AM223:AO223"/>
    <mergeCell ref="AR223:AT223"/>
    <mergeCell ref="N159:R159"/>
    <mergeCell ref="S159:W159"/>
    <mergeCell ref="X159:AB159"/>
    <mergeCell ref="AS153:AV153"/>
    <mergeCell ref="D156:F156"/>
    <mergeCell ref="G156:G157"/>
    <mergeCell ref="D158:H158"/>
    <mergeCell ref="I158:M158"/>
    <mergeCell ref="N158:R158"/>
    <mergeCell ref="S158:W158"/>
    <mergeCell ref="X158:AB158"/>
    <mergeCell ref="AC158:AG158"/>
    <mergeCell ref="AH158:AL158"/>
    <mergeCell ref="AM158:AQ158"/>
    <mergeCell ref="AR158:AV158"/>
    <mergeCell ref="T153:W153"/>
    <mergeCell ref="Y153:AB153"/>
    <mergeCell ref="AD153:AG153"/>
    <mergeCell ref="AI153:AL153"/>
    <mergeCell ref="AN153:AQ153"/>
    <mergeCell ref="AC159:AG159"/>
    <mergeCell ref="AH159:AL159"/>
    <mergeCell ref="AM159:AQ159"/>
    <mergeCell ref="AR159:AV159"/>
    <mergeCell ref="I159:M159"/>
    <mergeCell ref="N84:R84"/>
    <mergeCell ref="S84:W84"/>
    <mergeCell ref="X84:AB84"/>
    <mergeCell ref="G147:H147"/>
    <mergeCell ref="D148:F148"/>
    <mergeCell ref="D149:F149"/>
    <mergeCell ref="AC146:AG146"/>
    <mergeCell ref="AH146:AL146"/>
    <mergeCell ref="AM146:AQ146"/>
    <mergeCell ref="AR146:AV146"/>
    <mergeCell ref="AC149:AE149"/>
    <mergeCell ref="AF149:AG149"/>
    <mergeCell ref="AH149:AJ149"/>
    <mergeCell ref="AK149:AL149"/>
    <mergeCell ref="AM149:AO149"/>
    <mergeCell ref="AP149:AQ149"/>
    <mergeCell ref="AR149:AT149"/>
    <mergeCell ref="AU149:AV149"/>
    <mergeCell ref="AI3:AL3"/>
    <mergeCell ref="AN3:AQ3"/>
    <mergeCell ref="AS3:AV3"/>
    <mergeCell ref="J3:M3"/>
    <mergeCell ref="O3:R3"/>
    <mergeCell ref="T3:W3"/>
    <mergeCell ref="Y3:AB3"/>
    <mergeCell ref="AD3:AG3"/>
    <mergeCell ref="D73:F73"/>
    <mergeCell ref="E3:H3"/>
    <mergeCell ref="D6:F6"/>
    <mergeCell ref="G6:G7"/>
    <mergeCell ref="I8:M8"/>
    <mergeCell ref="N8:R8"/>
    <mergeCell ref="AC84:AG84"/>
    <mergeCell ref="AH84:AL84"/>
    <mergeCell ref="AM84:AQ84"/>
    <mergeCell ref="AR84:AV84"/>
    <mergeCell ref="O78:R78"/>
    <mergeCell ref="T78:W78"/>
    <mergeCell ref="Y78:AB78"/>
    <mergeCell ref="AC83:AG83"/>
    <mergeCell ref="AH83:AL83"/>
    <mergeCell ref="AM83:AQ83"/>
    <mergeCell ref="AR83:AV83"/>
    <mergeCell ref="D83:H83"/>
    <mergeCell ref="I83:M83"/>
    <mergeCell ref="N83:R83"/>
    <mergeCell ref="S83:W83"/>
    <mergeCell ref="X83:AB83"/>
    <mergeCell ref="D84:H84"/>
    <mergeCell ref="I84:M84"/>
    <mergeCell ref="AD78:AG78"/>
    <mergeCell ref="AI78:AL78"/>
    <mergeCell ref="AN78:AQ78"/>
    <mergeCell ref="AS78:AV78"/>
    <mergeCell ref="D81:F81"/>
    <mergeCell ref="G81:G82"/>
    <mergeCell ref="E78:H78"/>
    <mergeCell ref="J78:M78"/>
    <mergeCell ref="AR8:AV8"/>
    <mergeCell ref="AM9:AQ9"/>
    <mergeCell ref="AR9:AV9"/>
    <mergeCell ref="I9:M9"/>
    <mergeCell ref="N9:R9"/>
    <mergeCell ref="S9:W9"/>
    <mergeCell ref="X9:AB9"/>
    <mergeCell ref="AC9:AG9"/>
    <mergeCell ref="AH9:AL9"/>
    <mergeCell ref="S8:W8"/>
    <mergeCell ref="X8:AB8"/>
    <mergeCell ref="AC8:AG8"/>
    <mergeCell ref="AH8:AL8"/>
    <mergeCell ref="AM8:AQ8"/>
    <mergeCell ref="D8:H8"/>
    <mergeCell ref="D9:H9"/>
    <mergeCell ref="I75:J75"/>
    <mergeCell ref="N71:R71"/>
    <mergeCell ref="N72:P72"/>
    <mergeCell ref="Q72:R72"/>
    <mergeCell ref="N73:P73"/>
    <mergeCell ref="N74:P74"/>
    <mergeCell ref="Q74:R74"/>
    <mergeCell ref="N75:O75"/>
    <mergeCell ref="AM909:AQ909"/>
    <mergeCell ref="AR909:AV909"/>
    <mergeCell ref="BE972:BF972"/>
    <mergeCell ref="BG972:BI972"/>
    <mergeCell ref="BJ972:BK972"/>
    <mergeCell ref="BG973:BI973"/>
    <mergeCell ref="BG971:BK971"/>
    <mergeCell ref="BH903:BK903"/>
    <mergeCell ref="D906:F906"/>
    <mergeCell ref="G906:G907"/>
    <mergeCell ref="D908:H908"/>
    <mergeCell ref="I908:M908"/>
    <mergeCell ref="N908:R908"/>
    <mergeCell ref="S908:W908"/>
    <mergeCell ref="X908:AB908"/>
    <mergeCell ref="AC908:AG908"/>
    <mergeCell ref="AH908:AL908"/>
    <mergeCell ref="AM908:AQ908"/>
    <mergeCell ref="AR908:AV908"/>
    <mergeCell ref="AW908:BA908"/>
    <mergeCell ref="BB908:BF908"/>
    <mergeCell ref="BG908:BK908"/>
    <mergeCell ref="E903:H903"/>
    <mergeCell ref="J903:M903"/>
    <mergeCell ref="O903:R903"/>
    <mergeCell ref="T903:W903"/>
    <mergeCell ref="Y903:AB903"/>
    <mergeCell ref="AD903:AG903"/>
    <mergeCell ref="AI903:AL903"/>
    <mergeCell ref="AN903:AQ903"/>
    <mergeCell ref="AS903:AV903"/>
    <mergeCell ref="A70:B71"/>
    <mergeCell ref="I71:M71"/>
    <mergeCell ref="I72:K72"/>
    <mergeCell ref="L72:M72"/>
    <mergeCell ref="I73:K73"/>
    <mergeCell ref="I74:K74"/>
    <mergeCell ref="L74:M74"/>
    <mergeCell ref="D75:E75"/>
    <mergeCell ref="D71:H71"/>
    <mergeCell ref="G72:H72"/>
    <mergeCell ref="D74:F74"/>
    <mergeCell ref="G74:H74"/>
    <mergeCell ref="A72:B75"/>
    <mergeCell ref="BG909:BK909"/>
    <mergeCell ref="D975:E975"/>
    <mergeCell ref="D971:H971"/>
    <mergeCell ref="I971:M971"/>
    <mergeCell ref="N971:R971"/>
    <mergeCell ref="S971:W971"/>
    <mergeCell ref="X971:AB971"/>
    <mergeCell ref="AC971:AG971"/>
    <mergeCell ref="AH971:AL971"/>
    <mergeCell ref="AM971:AQ971"/>
    <mergeCell ref="I974:K974"/>
    <mergeCell ref="L974:M974"/>
    <mergeCell ref="N974:P974"/>
    <mergeCell ref="Q974:R974"/>
    <mergeCell ref="S974:U974"/>
    <mergeCell ref="V974:W974"/>
    <mergeCell ref="X974:Z974"/>
    <mergeCell ref="AA974:AB974"/>
    <mergeCell ref="AP74:AQ74"/>
    <mergeCell ref="AM75:AN75"/>
    <mergeCell ref="X71:AB71"/>
    <mergeCell ref="X72:Z72"/>
    <mergeCell ref="AA72:AB72"/>
    <mergeCell ref="X73:Z73"/>
    <mergeCell ref="X74:Z74"/>
    <mergeCell ref="AA74:AB74"/>
    <mergeCell ref="X75:Y75"/>
    <mergeCell ref="AC71:AG71"/>
    <mergeCell ref="AC72:AE72"/>
    <mergeCell ref="AF72:AG72"/>
    <mergeCell ref="AC73:AE73"/>
    <mergeCell ref="AC74:AE74"/>
    <mergeCell ref="AF74:AG74"/>
    <mergeCell ref="AC75:AD75"/>
    <mergeCell ref="S71:W71"/>
    <mergeCell ref="S72:U72"/>
    <mergeCell ref="V72:W72"/>
    <mergeCell ref="S73:U73"/>
    <mergeCell ref="S74:U74"/>
    <mergeCell ref="V74:W74"/>
    <mergeCell ref="S75:T75"/>
    <mergeCell ref="BG71:BK71"/>
    <mergeCell ref="BG72:BI72"/>
    <mergeCell ref="BJ72:BK72"/>
    <mergeCell ref="BG73:BI73"/>
    <mergeCell ref="BG74:BI74"/>
    <mergeCell ref="BJ74:BK74"/>
    <mergeCell ref="BG75:BH75"/>
    <mergeCell ref="AR71:AV71"/>
    <mergeCell ref="AR72:AT72"/>
    <mergeCell ref="AU72:AV72"/>
    <mergeCell ref="AR73:AT73"/>
    <mergeCell ref="AR74:AT74"/>
    <mergeCell ref="AU74:AV74"/>
    <mergeCell ref="AR75:AS75"/>
    <mergeCell ref="AW71:BA71"/>
    <mergeCell ref="AW72:AY72"/>
    <mergeCell ref="AZ72:BA72"/>
    <mergeCell ref="AW73:AY73"/>
    <mergeCell ref="AW74:AY74"/>
    <mergeCell ref="AZ74:BA74"/>
    <mergeCell ref="AW75:AX75"/>
    <mergeCell ref="C8:C9"/>
    <mergeCell ref="C83:C84"/>
    <mergeCell ref="C158:C159"/>
    <mergeCell ref="C233:C234"/>
    <mergeCell ref="C308:C309"/>
    <mergeCell ref="C383:C384"/>
    <mergeCell ref="C458:C459"/>
    <mergeCell ref="C533:C534"/>
    <mergeCell ref="A295:B296"/>
    <mergeCell ref="A370:B371"/>
    <mergeCell ref="A445:B446"/>
    <mergeCell ref="A520:B521"/>
    <mergeCell ref="BB71:BF71"/>
    <mergeCell ref="BB72:BD72"/>
    <mergeCell ref="BE72:BF72"/>
    <mergeCell ref="BB73:BD73"/>
    <mergeCell ref="BB74:BD74"/>
    <mergeCell ref="BE74:BF74"/>
    <mergeCell ref="BB75:BC75"/>
    <mergeCell ref="AH71:AL71"/>
    <mergeCell ref="AH72:AJ72"/>
    <mergeCell ref="AK72:AL72"/>
    <mergeCell ref="AH73:AJ73"/>
    <mergeCell ref="AH74:AJ74"/>
    <mergeCell ref="AK74:AL74"/>
    <mergeCell ref="AH75:AI75"/>
    <mergeCell ref="AM71:AQ71"/>
    <mergeCell ref="AM72:AO72"/>
    <mergeCell ref="AP72:AQ72"/>
    <mergeCell ref="AM73:AO73"/>
    <mergeCell ref="AM74:AO74"/>
    <mergeCell ref="A147:B150"/>
    <mergeCell ref="C608:C609"/>
    <mergeCell ref="C683:C684"/>
    <mergeCell ref="C758:C759"/>
    <mergeCell ref="C833:C834"/>
    <mergeCell ref="A145:B146"/>
    <mergeCell ref="I146:M146"/>
    <mergeCell ref="N146:R146"/>
    <mergeCell ref="S146:W146"/>
    <mergeCell ref="X146:AB146"/>
    <mergeCell ref="I149:K149"/>
    <mergeCell ref="L149:M149"/>
    <mergeCell ref="N149:P149"/>
    <mergeCell ref="Q149:R149"/>
    <mergeCell ref="S149:U149"/>
    <mergeCell ref="V149:W149"/>
    <mergeCell ref="X149:Z149"/>
    <mergeCell ref="AA149:AB149"/>
    <mergeCell ref="A220:B221"/>
    <mergeCell ref="I221:M221"/>
    <mergeCell ref="N221:R221"/>
    <mergeCell ref="S221:W221"/>
    <mergeCell ref="X221:AB221"/>
    <mergeCell ref="I224:K224"/>
    <mergeCell ref="L224:M224"/>
    <mergeCell ref="G149:H149"/>
    <mergeCell ref="D150:E150"/>
    <mergeCell ref="E153:H153"/>
    <mergeCell ref="J153:M153"/>
    <mergeCell ref="O153:R153"/>
    <mergeCell ref="D146:H146"/>
    <mergeCell ref="D159:H159"/>
    <mergeCell ref="I150:J150"/>
    <mergeCell ref="BB146:BF146"/>
    <mergeCell ref="BG146:BK146"/>
    <mergeCell ref="I147:K147"/>
    <mergeCell ref="L147:M147"/>
    <mergeCell ref="N147:P147"/>
    <mergeCell ref="Q147:R147"/>
    <mergeCell ref="S147:U147"/>
    <mergeCell ref="V147:W147"/>
    <mergeCell ref="X147:Z147"/>
    <mergeCell ref="AA147:AB147"/>
    <mergeCell ref="AC147:AE147"/>
    <mergeCell ref="AF147:AG147"/>
    <mergeCell ref="AH147:AJ147"/>
    <mergeCell ref="AK147:AL147"/>
    <mergeCell ref="AM147:AO147"/>
    <mergeCell ref="AP147:AQ147"/>
    <mergeCell ref="AR147:AT147"/>
    <mergeCell ref="AU147:AV147"/>
    <mergeCell ref="AW147:AY147"/>
    <mergeCell ref="AZ147:BA147"/>
    <mergeCell ref="BB147:BD147"/>
    <mergeCell ref="BE147:BF147"/>
    <mergeCell ref="BG147:BI147"/>
    <mergeCell ref="N150:O150"/>
    <mergeCell ref="S150:T150"/>
    <mergeCell ref="X150:Y150"/>
    <mergeCell ref="AC150:AD150"/>
    <mergeCell ref="AH150:AI150"/>
    <mergeCell ref="AM150:AN150"/>
    <mergeCell ref="AR150:AS150"/>
    <mergeCell ref="AW150:AX150"/>
    <mergeCell ref="BB150:BC150"/>
    <mergeCell ref="BG150:BH150"/>
    <mergeCell ref="BJ147:BK147"/>
    <mergeCell ref="I148:K148"/>
    <mergeCell ref="N148:P148"/>
    <mergeCell ref="S148:U148"/>
    <mergeCell ref="X148:Z148"/>
    <mergeCell ref="AC148:AE148"/>
    <mergeCell ref="AH148:AJ148"/>
    <mergeCell ref="AM148:AO148"/>
    <mergeCell ref="AR148:AT148"/>
    <mergeCell ref="AW148:AY148"/>
    <mergeCell ref="BB148:BD148"/>
    <mergeCell ref="BG148:BI148"/>
    <mergeCell ref="BB149:BD149"/>
    <mergeCell ref="BE149:BF149"/>
    <mergeCell ref="BG149:BI149"/>
    <mergeCell ref="BJ149:BK149"/>
    <mergeCell ref="BB221:BF221"/>
    <mergeCell ref="BG221:BK221"/>
    <mergeCell ref="I222:K222"/>
    <mergeCell ref="L222:M222"/>
    <mergeCell ref="N222:P222"/>
    <mergeCell ref="Q222:R222"/>
    <mergeCell ref="S222:U222"/>
    <mergeCell ref="V222:W222"/>
    <mergeCell ref="X222:Z222"/>
    <mergeCell ref="AA222:AB222"/>
    <mergeCell ref="AC222:AE222"/>
    <mergeCell ref="AF222:AG222"/>
    <mergeCell ref="AH222:AJ222"/>
    <mergeCell ref="AK222:AL222"/>
    <mergeCell ref="AM222:AO222"/>
    <mergeCell ref="AP222:AQ222"/>
    <mergeCell ref="AR222:AT222"/>
    <mergeCell ref="AU222:AV222"/>
    <mergeCell ref="AW222:AY222"/>
    <mergeCell ref="AZ222:BA222"/>
    <mergeCell ref="BB222:BD222"/>
    <mergeCell ref="BE222:BF222"/>
    <mergeCell ref="BG222:BI222"/>
    <mergeCell ref="BJ222:BK222"/>
    <mergeCell ref="AW223:AY223"/>
    <mergeCell ref="BB223:BD223"/>
    <mergeCell ref="BG223:BI223"/>
    <mergeCell ref="I296:M296"/>
    <mergeCell ref="N296:R296"/>
    <mergeCell ref="S296:W296"/>
    <mergeCell ref="X296:AB296"/>
    <mergeCell ref="AC296:AG296"/>
    <mergeCell ref="AH296:AL296"/>
    <mergeCell ref="AM296:AQ296"/>
    <mergeCell ref="AR296:AV296"/>
    <mergeCell ref="AW296:BA296"/>
    <mergeCell ref="BG224:BI224"/>
    <mergeCell ref="BJ224:BK224"/>
    <mergeCell ref="I225:J225"/>
    <mergeCell ref="N225:O225"/>
    <mergeCell ref="S225:T225"/>
    <mergeCell ref="X225:Y225"/>
    <mergeCell ref="AC225:AD225"/>
    <mergeCell ref="AH225:AI225"/>
    <mergeCell ref="AM225:AN225"/>
    <mergeCell ref="AR225:AS225"/>
    <mergeCell ref="AW225:AX225"/>
    <mergeCell ref="BB225:BC225"/>
    <mergeCell ref="BG225:BH225"/>
    <mergeCell ref="AK224:AL224"/>
    <mergeCell ref="AM224:AO224"/>
    <mergeCell ref="AP224:AQ224"/>
    <mergeCell ref="AR224:AT224"/>
    <mergeCell ref="AU224:AV224"/>
    <mergeCell ref="AW224:AY224"/>
    <mergeCell ref="AZ224:BA224"/>
    <mergeCell ref="BB224:BD224"/>
    <mergeCell ref="BE224:BF224"/>
    <mergeCell ref="N224:P224"/>
    <mergeCell ref="AF297:AG297"/>
    <mergeCell ref="AH297:AJ297"/>
    <mergeCell ref="AK297:AL297"/>
    <mergeCell ref="AM297:AO297"/>
    <mergeCell ref="AP297:AQ297"/>
    <mergeCell ref="AR297:AT297"/>
    <mergeCell ref="AU297:AV297"/>
    <mergeCell ref="AW297:AY297"/>
    <mergeCell ref="AZ297:BA297"/>
    <mergeCell ref="BG296:BK296"/>
    <mergeCell ref="BG297:BI297"/>
    <mergeCell ref="BJ297:BK297"/>
    <mergeCell ref="Q224:R224"/>
    <mergeCell ref="S224:U224"/>
    <mergeCell ref="V224:W224"/>
    <mergeCell ref="X224:Z224"/>
    <mergeCell ref="AA224:AB224"/>
    <mergeCell ref="AC224:AE224"/>
    <mergeCell ref="AF224:AG224"/>
    <mergeCell ref="AH224:AJ224"/>
    <mergeCell ref="I297:K297"/>
    <mergeCell ref="L297:M297"/>
    <mergeCell ref="N297:P297"/>
    <mergeCell ref="Q297:R297"/>
    <mergeCell ref="S297:U297"/>
    <mergeCell ref="V297:W297"/>
    <mergeCell ref="X297:Z297"/>
    <mergeCell ref="AA297:AB297"/>
    <mergeCell ref="AC297:AE297"/>
    <mergeCell ref="AZ299:BA299"/>
    <mergeCell ref="I299:K299"/>
    <mergeCell ref="L299:M299"/>
    <mergeCell ref="N299:P299"/>
    <mergeCell ref="Q299:R299"/>
    <mergeCell ref="S299:U299"/>
    <mergeCell ref="V299:W299"/>
    <mergeCell ref="X299:Z299"/>
    <mergeCell ref="AA299:AB299"/>
    <mergeCell ref="AC299:AE299"/>
    <mergeCell ref="I298:K298"/>
    <mergeCell ref="N298:P298"/>
    <mergeCell ref="S298:U298"/>
    <mergeCell ref="X298:Z298"/>
    <mergeCell ref="AC298:AE298"/>
    <mergeCell ref="AH298:AJ298"/>
    <mergeCell ref="AM298:AO298"/>
    <mergeCell ref="AR298:AT298"/>
    <mergeCell ref="AW298:AY298"/>
    <mergeCell ref="AF374:AG374"/>
    <mergeCell ref="AH374:AJ374"/>
    <mergeCell ref="AK374:AL374"/>
    <mergeCell ref="AM374:AO374"/>
    <mergeCell ref="AU372:AV372"/>
    <mergeCell ref="I300:J300"/>
    <mergeCell ref="N300:O300"/>
    <mergeCell ref="S300:T300"/>
    <mergeCell ref="X300:Y300"/>
    <mergeCell ref="AC300:AD300"/>
    <mergeCell ref="AH300:AI300"/>
    <mergeCell ref="AM300:AN300"/>
    <mergeCell ref="AR300:AS300"/>
    <mergeCell ref="AW300:AX300"/>
    <mergeCell ref="AF299:AG299"/>
    <mergeCell ref="AH299:AJ299"/>
    <mergeCell ref="AK299:AL299"/>
    <mergeCell ref="AM299:AO299"/>
    <mergeCell ref="AP299:AQ299"/>
    <mergeCell ref="AR299:AT299"/>
    <mergeCell ref="AU299:AV299"/>
    <mergeCell ref="AW299:AY299"/>
    <mergeCell ref="AC309:AG309"/>
    <mergeCell ref="AH309:AL309"/>
    <mergeCell ref="AM309:AQ309"/>
    <mergeCell ref="AR309:AV309"/>
    <mergeCell ref="AC373:AE373"/>
    <mergeCell ref="AH373:AJ373"/>
    <mergeCell ref="AM373:AO373"/>
    <mergeCell ref="AR373:AT373"/>
    <mergeCell ref="AW373:AY373"/>
    <mergeCell ref="AC371:AG371"/>
    <mergeCell ref="AH371:AL371"/>
    <mergeCell ref="AM371:AQ371"/>
    <mergeCell ref="AR371:AV371"/>
    <mergeCell ref="AW371:BA371"/>
    <mergeCell ref="BB371:BF371"/>
    <mergeCell ref="BG371:BK371"/>
    <mergeCell ref="I372:K372"/>
    <mergeCell ref="L372:M372"/>
    <mergeCell ref="N372:P372"/>
    <mergeCell ref="Q372:R372"/>
    <mergeCell ref="S372:U372"/>
    <mergeCell ref="V372:W372"/>
    <mergeCell ref="X372:Z372"/>
    <mergeCell ref="AA372:AB372"/>
    <mergeCell ref="AC372:AE372"/>
    <mergeCell ref="AF372:AG372"/>
    <mergeCell ref="AH372:AJ372"/>
    <mergeCell ref="AK372:AL372"/>
    <mergeCell ref="AM372:AO372"/>
    <mergeCell ref="AP372:AQ372"/>
    <mergeCell ref="AR372:AT372"/>
    <mergeCell ref="AZ372:BA372"/>
    <mergeCell ref="AP374:AQ374"/>
    <mergeCell ref="AR374:AT374"/>
    <mergeCell ref="AU374:AV374"/>
    <mergeCell ref="AW374:AY374"/>
    <mergeCell ref="AZ374:BA374"/>
    <mergeCell ref="I374:K374"/>
    <mergeCell ref="L374:M374"/>
    <mergeCell ref="N374:P374"/>
    <mergeCell ref="Q374:R374"/>
    <mergeCell ref="S374:U374"/>
    <mergeCell ref="V374:W374"/>
    <mergeCell ref="X374:Z374"/>
    <mergeCell ref="AA374:AB374"/>
    <mergeCell ref="AC374:AE374"/>
    <mergeCell ref="I446:M446"/>
    <mergeCell ref="N446:R446"/>
    <mergeCell ref="S446:W446"/>
    <mergeCell ref="X446:AB446"/>
    <mergeCell ref="AC446:AG446"/>
    <mergeCell ref="AH446:AL446"/>
    <mergeCell ref="AM446:AQ446"/>
    <mergeCell ref="AR446:AV446"/>
    <mergeCell ref="AW446:BA446"/>
    <mergeCell ref="I375:J375"/>
    <mergeCell ref="N375:O375"/>
    <mergeCell ref="S375:T375"/>
    <mergeCell ref="X375:Y375"/>
    <mergeCell ref="AC375:AD375"/>
    <mergeCell ref="AH375:AI375"/>
    <mergeCell ref="AM375:AN375"/>
    <mergeCell ref="AR375:AS375"/>
    <mergeCell ref="AW375:AX375"/>
    <mergeCell ref="AW448:AY448"/>
    <mergeCell ref="AF447:AG447"/>
    <mergeCell ref="AH447:AJ447"/>
    <mergeCell ref="AK447:AL447"/>
    <mergeCell ref="AM447:AO447"/>
    <mergeCell ref="AP447:AQ447"/>
    <mergeCell ref="AR447:AT447"/>
    <mergeCell ref="AU447:AV447"/>
    <mergeCell ref="AW447:AY447"/>
    <mergeCell ref="AZ447:BA447"/>
    <mergeCell ref="I447:K447"/>
    <mergeCell ref="L447:M447"/>
    <mergeCell ref="N447:P447"/>
    <mergeCell ref="Q447:R447"/>
    <mergeCell ref="S447:U447"/>
    <mergeCell ref="V447:W447"/>
    <mergeCell ref="X447:Z447"/>
    <mergeCell ref="AA447:AB447"/>
    <mergeCell ref="AC447:AE447"/>
    <mergeCell ref="I449:K449"/>
    <mergeCell ref="L449:M449"/>
    <mergeCell ref="N449:P449"/>
    <mergeCell ref="Q449:R449"/>
    <mergeCell ref="S449:U449"/>
    <mergeCell ref="V449:W449"/>
    <mergeCell ref="X449:Z449"/>
    <mergeCell ref="AA449:AB449"/>
    <mergeCell ref="AC449:AE449"/>
    <mergeCell ref="I448:K448"/>
    <mergeCell ref="N448:P448"/>
    <mergeCell ref="S448:U448"/>
    <mergeCell ref="X448:Z448"/>
    <mergeCell ref="AC448:AE448"/>
    <mergeCell ref="AH448:AJ448"/>
    <mergeCell ref="AM448:AO448"/>
    <mergeCell ref="AR448:AT448"/>
    <mergeCell ref="AF524:AG524"/>
    <mergeCell ref="AH524:AJ524"/>
    <mergeCell ref="AK524:AL524"/>
    <mergeCell ref="AM524:AO524"/>
    <mergeCell ref="AU522:AV522"/>
    <mergeCell ref="I450:J450"/>
    <mergeCell ref="N450:O450"/>
    <mergeCell ref="S450:T450"/>
    <mergeCell ref="X450:Y450"/>
    <mergeCell ref="AC450:AD450"/>
    <mergeCell ref="AH450:AI450"/>
    <mergeCell ref="AM450:AN450"/>
    <mergeCell ref="AR450:AS450"/>
    <mergeCell ref="AW450:AX450"/>
    <mergeCell ref="AF449:AG449"/>
    <mergeCell ref="AH449:AJ449"/>
    <mergeCell ref="AK449:AL449"/>
    <mergeCell ref="AM449:AO449"/>
    <mergeCell ref="AP449:AQ449"/>
    <mergeCell ref="AR449:AT449"/>
    <mergeCell ref="AU449:AV449"/>
    <mergeCell ref="AW449:AY449"/>
    <mergeCell ref="AC459:AG459"/>
    <mergeCell ref="AH459:AL459"/>
    <mergeCell ref="AM459:AQ459"/>
    <mergeCell ref="AR459:AV459"/>
    <mergeCell ref="AX453:BA453"/>
    <mergeCell ref="AW458:BA458"/>
    <mergeCell ref="AW459:BA459"/>
    <mergeCell ref="AW522:AY522"/>
    <mergeCell ref="AZ522:BA522"/>
    <mergeCell ref="AZ449:BA449"/>
    <mergeCell ref="AC523:AE523"/>
    <mergeCell ref="AH523:AJ523"/>
    <mergeCell ref="AM523:AO523"/>
    <mergeCell ref="AR523:AT523"/>
    <mergeCell ref="AW523:AY523"/>
    <mergeCell ref="AC521:AG521"/>
    <mergeCell ref="AH521:AL521"/>
    <mergeCell ref="AM521:AQ521"/>
    <mergeCell ref="AR521:AV521"/>
    <mergeCell ref="AW521:BA521"/>
    <mergeCell ref="BB521:BF521"/>
    <mergeCell ref="BG521:BK521"/>
    <mergeCell ref="I522:K522"/>
    <mergeCell ref="L522:M522"/>
    <mergeCell ref="N522:P522"/>
    <mergeCell ref="Q522:R522"/>
    <mergeCell ref="S522:U522"/>
    <mergeCell ref="V522:W522"/>
    <mergeCell ref="X522:Z522"/>
    <mergeCell ref="AA522:AB522"/>
    <mergeCell ref="AC522:AE522"/>
    <mergeCell ref="AF522:AG522"/>
    <mergeCell ref="AH522:AJ522"/>
    <mergeCell ref="AK522:AL522"/>
    <mergeCell ref="AM522:AO522"/>
    <mergeCell ref="AP522:AQ522"/>
    <mergeCell ref="AR522:AT522"/>
    <mergeCell ref="BB523:BD523"/>
    <mergeCell ref="AP524:AQ524"/>
    <mergeCell ref="AR524:AT524"/>
    <mergeCell ref="AU524:AV524"/>
    <mergeCell ref="AW524:AY524"/>
    <mergeCell ref="AZ524:BA524"/>
    <mergeCell ref="I524:K524"/>
    <mergeCell ref="L524:M524"/>
    <mergeCell ref="N524:P524"/>
    <mergeCell ref="Q524:R524"/>
    <mergeCell ref="S524:U524"/>
    <mergeCell ref="V524:W524"/>
    <mergeCell ref="X524:Z524"/>
    <mergeCell ref="AA524:AB524"/>
    <mergeCell ref="AC524:AE524"/>
    <mergeCell ref="I596:M596"/>
    <mergeCell ref="N596:R596"/>
    <mergeCell ref="S596:W596"/>
    <mergeCell ref="X596:AB596"/>
    <mergeCell ref="AC596:AG596"/>
    <mergeCell ref="AH596:AL596"/>
    <mergeCell ref="AM596:AQ596"/>
    <mergeCell ref="AR596:AV596"/>
    <mergeCell ref="AW596:BA596"/>
    <mergeCell ref="I525:J525"/>
    <mergeCell ref="N525:O525"/>
    <mergeCell ref="S525:T525"/>
    <mergeCell ref="X525:Y525"/>
    <mergeCell ref="AC525:AD525"/>
    <mergeCell ref="AH525:AI525"/>
    <mergeCell ref="AM525:AN525"/>
    <mergeCell ref="AR525:AS525"/>
    <mergeCell ref="AW525:AX525"/>
    <mergeCell ref="I598:K598"/>
    <mergeCell ref="N598:P598"/>
    <mergeCell ref="S598:U598"/>
    <mergeCell ref="X598:Z598"/>
    <mergeCell ref="AC598:AE598"/>
    <mergeCell ref="AH598:AJ598"/>
    <mergeCell ref="AM598:AO598"/>
    <mergeCell ref="AR598:AT598"/>
    <mergeCell ref="AW598:AY598"/>
    <mergeCell ref="AX528:BA528"/>
    <mergeCell ref="AW533:BA533"/>
    <mergeCell ref="AW534:BA534"/>
    <mergeCell ref="AF597:AG597"/>
    <mergeCell ref="AH597:AJ597"/>
    <mergeCell ref="AK597:AL597"/>
    <mergeCell ref="AM597:AO597"/>
    <mergeCell ref="AP597:AQ597"/>
    <mergeCell ref="AR597:AT597"/>
    <mergeCell ref="AU597:AV597"/>
    <mergeCell ref="AW597:AY597"/>
    <mergeCell ref="AZ597:BA597"/>
    <mergeCell ref="I597:K597"/>
    <mergeCell ref="L597:M597"/>
    <mergeCell ref="N597:P597"/>
    <mergeCell ref="Q597:R597"/>
    <mergeCell ref="S597:U597"/>
    <mergeCell ref="V597:W597"/>
    <mergeCell ref="X597:Z597"/>
    <mergeCell ref="AA597:AB597"/>
    <mergeCell ref="AC597:AE597"/>
    <mergeCell ref="AX603:BA603"/>
    <mergeCell ref="AW608:BA608"/>
    <mergeCell ref="AW609:BA609"/>
    <mergeCell ref="AW672:AY672"/>
    <mergeCell ref="AZ672:BA672"/>
    <mergeCell ref="AZ599:BA599"/>
    <mergeCell ref="I599:K599"/>
    <mergeCell ref="L599:M599"/>
    <mergeCell ref="N599:P599"/>
    <mergeCell ref="Q599:R599"/>
    <mergeCell ref="S599:U599"/>
    <mergeCell ref="V599:W599"/>
    <mergeCell ref="X599:Z599"/>
    <mergeCell ref="AA599:AB599"/>
    <mergeCell ref="AC599:AE599"/>
    <mergeCell ref="I600:J600"/>
    <mergeCell ref="N600:O600"/>
    <mergeCell ref="S600:T600"/>
    <mergeCell ref="X600:Y600"/>
    <mergeCell ref="AC600:AD600"/>
    <mergeCell ref="AH600:AI600"/>
    <mergeCell ref="AM600:AN600"/>
    <mergeCell ref="AR600:AS600"/>
    <mergeCell ref="AW600:AX600"/>
    <mergeCell ref="AF599:AG599"/>
    <mergeCell ref="AH599:AJ599"/>
    <mergeCell ref="AK599:AL599"/>
    <mergeCell ref="AM599:AO599"/>
    <mergeCell ref="AP599:AQ599"/>
    <mergeCell ref="AR599:AT599"/>
    <mergeCell ref="AU599:AV599"/>
    <mergeCell ref="AW599:AY599"/>
    <mergeCell ref="AW673:AY673"/>
    <mergeCell ref="AC671:AG671"/>
    <mergeCell ref="AH671:AL671"/>
    <mergeCell ref="AM671:AQ671"/>
    <mergeCell ref="AR671:AV671"/>
    <mergeCell ref="AW671:BA671"/>
    <mergeCell ref="BB671:BF671"/>
    <mergeCell ref="BG671:BK671"/>
    <mergeCell ref="I672:K672"/>
    <mergeCell ref="L672:M672"/>
    <mergeCell ref="N672:P672"/>
    <mergeCell ref="Q672:R672"/>
    <mergeCell ref="S672:U672"/>
    <mergeCell ref="V672:W672"/>
    <mergeCell ref="X672:Z672"/>
    <mergeCell ref="AA672:AB672"/>
    <mergeCell ref="AC672:AE672"/>
    <mergeCell ref="AF672:AG672"/>
    <mergeCell ref="AH672:AJ672"/>
    <mergeCell ref="AK672:AL672"/>
    <mergeCell ref="AM672:AO672"/>
    <mergeCell ref="AP672:AQ672"/>
    <mergeCell ref="AR672:AT672"/>
    <mergeCell ref="AU672:AV672"/>
    <mergeCell ref="AC609:AG609"/>
    <mergeCell ref="AH609:AL609"/>
    <mergeCell ref="AM609:AQ609"/>
    <mergeCell ref="AR609:AV609"/>
    <mergeCell ref="BG675:BH675"/>
    <mergeCell ref="A745:B746"/>
    <mergeCell ref="I746:M746"/>
    <mergeCell ref="N746:R746"/>
    <mergeCell ref="S746:W746"/>
    <mergeCell ref="X746:AB746"/>
    <mergeCell ref="AC746:AG746"/>
    <mergeCell ref="AH746:AL746"/>
    <mergeCell ref="AM746:AQ746"/>
    <mergeCell ref="AR746:AV746"/>
    <mergeCell ref="AW746:BA746"/>
    <mergeCell ref="BB746:BF746"/>
    <mergeCell ref="BG746:BK746"/>
    <mergeCell ref="I675:J675"/>
    <mergeCell ref="N675:O675"/>
    <mergeCell ref="S675:T675"/>
    <mergeCell ref="X675:Y675"/>
    <mergeCell ref="AC675:AD675"/>
    <mergeCell ref="D746:H746"/>
    <mergeCell ref="AW684:BA684"/>
    <mergeCell ref="BC678:BF678"/>
    <mergeCell ref="BB683:BF683"/>
    <mergeCell ref="BB684:BF684"/>
    <mergeCell ref="AR684:AV684"/>
    <mergeCell ref="AH683:AL683"/>
    <mergeCell ref="AM683:AQ683"/>
    <mergeCell ref="AX678:BA678"/>
    <mergeCell ref="AW683:BA683"/>
    <mergeCell ref="AW674:AY674"/>
    <mergeCell ref="AZ674:BA674"/>
    <mergeCell ref="I674:K674"/>
    <mergeCell ref="L674:M674"/>
    <mergeCell ref="N674:P674"/>
    <mergeCell ref="Q674:R674"/>
    <mergeCell ref="S674:U674"/>
    <mergeCell ref="V674:W674"/>
    <mergeCell ref="X674:Z674"/>
    <mergeCell ref="AA674:AB674"/>
    <mergeCell ref="AC674:AE674"/>
    <mergeCell ref="BB675:BC675"/>
    <mergeCell ref="AF674:AG674"/>
    <mergeCell ref="AH674:AJ674"/>
    <mergeCell ref="AK674:AL674"/>
    <mergeCell ref="AM674:AO674"/>
    <mergeCell ref="AP674:AQ674"/>
    <mergeCell ref="BB674:BD674"/>
    <mergeCell ref="AW748:AY748"/>
    <mergeCell ref="AH675:AI675"/>
    <mergeCell ref="AM675:AN675"/>
    <mergeCell ref="AR675:AS675"/>
    <mergeCell ref="AW675:AX675"/>
    <mergeCell ref="AS678:AV678"/>
    <mergeCell ref="D675:E675"/>
    <mergeCell ref="E678:H678"/>
    <mergeCell ref="J678:M678"/>
    <mergeCell ref="O678:R678"/>
    <mergeCell ref="T678:W678"/>
    <mergeCell ref="AI678:AL678"/>
    <mergeCell ref="AN678:AQ678"/>
    <mergeCell ref="AR683:AV683"/>
    <mergeCell ref="AF747:AG747"/>
    <mergeCell ref="AH747:AJ747"/>
    <mergeCell ref="AK747:AL747"/>
    <mergeCell ref="AM747:AO747"/>
    <mergeCell ref="AP747:AQ747"/>
    <mergeCell ref="AR747:AT747"/>
    <mergeCell ref="AU747:AV747"/>
    <mergeCell ref="AW747:AY747"/>
    <mergeCell ref="D684:H684"/>
    <mergeCell ref="I684:M684"/>
    <mergeCell ref="N684:R684"/>
    <mergeCell ref="S684:W684"/>
    <mergeCell ref="X684:AB684"/>
    <mergeCell ref="AC684:AG684"/>
    <mergeCell ref="AH684:AL684"/>
    <mergeCell ref="AM684:AQ684"/>
    <mergeCell ref="AU824:AV824"/>
    <mergeCell ref="AW824:AY824"/>
    <mergeCell ref="G749:H749"/>
    <mergeCell ref="D750:E750"/>
    <mergeCell ref="E753:H753"/>
    <mergeCell ref="J753:M753"/>
    <mergeCell ref="AZ747:BA747"/>
    <mergeCell ref="I747:K747"/>
    <mergeCell ref="L747:M747"/>
    <mergeCell ref="N747:P747"/>
    <mergeCell ref="Q747:R747"/>
    <mergeCell ref="S747:U747"/>
    <mergeCell ref="V747:W747"/>
    <mergeCell ref="X747:Z747"/>
    <mergeCell ref="AA747:AB747"/>
    <mergeCell ref="AC747:AE747"/>
    <mergeCell ref="AZ749:BA749"/>
    <mergeCell ref="I749:K749"/>
    <mergeCell ref="L749:M749"/>
    <mergeCell ref="N749:P749"/>
    <mergeCell ref="Q749:R749"/>
    <mergeCell ref="S749:U749"/>
    <mergeCell ref="V749:W749"/>
    <mergeCell ref="X749:Z749"/>
    <mergeCell ref="AA749:AB749"/>
    <mergeCell ref="AC749:AE749"/>
    <mergeCell ref="I748:K748"/>
    <mergeCell ref="N748:P748"/>
    <mergeCell ref="S748:U748"/>
    <mergeCell ref="X748:Z748"/>
    <mergeCell ref="AC748:AE748"/>
    <mergeCell ref="AH748:AJ748"/>
    <mergeCell ref="AW750:AX750"/>
    <mergeCell ref="AF749:AG749"/>
    <mergeCell ref="AH749:AJ749"/>
    <mergeCell ref="AK749:AL749"/>
    <mergeCell ref="AM749:AO749"/>
    <mergeCell ref="AP749:AQ749"/>
    <mergeCell ref="AR749:AT749"/>
    <mergeCell ref="AU749:AV749"/>
    <mergeCell ref="AW749:AY749"/>
    <mergeCell ref="I822:K822"/>
    <mergeCell ref="L822:M822"/>
    <mergeCell ref="N822:P822"/>
    <mergeCell ref="Q822:R822"/>
    <mergeCell ref="S822:U822"/>
    <mergeCell ref="V822:W822"/>
    <mergeCell ref="X822:Z822"/>
    <mergeCell ref="AA822:AB822"/>
    <mergeCell ref="AC822:AE822"/>
    <mergeCell ref="AF822:AG822"/>
    <mergeCell ref="AH822:AJ822"/>
    <mergeCell ref="AK822:AL822"/>
    <mergeCell ref="AM822:AO822"/>
    <mergeCell ref="AP822:AQ822"/>
    <mergeCell ref="AR822:AT822"/>
    <mergeCell ref="AU822:AV822"/>
    <mergeCell ref="AI753:AL753"/>
    <mergeCell ref="AN753:AQ753"/>
    <mergeCell ref="AC759:AG759"/>
    <mergeCell ref="AH759:AL759"/>
    <mergeCell ref="AM759:AQ759"/>
    <mergeCell ref="AR759:AV759"/>
    <mergeCell ref="AX753:BA753"/>
    <mergeCell ref="BJ822:BK822"/>
    <mergeCell ref="I823:K823"/>
    <mergeCell ref="N823:P823"/>
    <mergeCell ref="S823:U823"/>
    <mergeCell ref="X823:Z823"/>
    <mergeCell ref="AC823:AE823"/>
    <mergeCell ref="AH823:AJ823"/>
    <mergeCell ref="AM823:AO823"/>
    <mergeCell ref="AR823:AT823"/>
    <mergeCell ref="AW823:AY823"/>
    <mergeCell ref="BB823:BD823"/>
    <mergeCell ref="BG823:BI823"/>
    <mergeCell ref="AC821:AG821"/>
    <mergeCell ref="AH821:AL821"/>
    <mergeCell ref="AM821:AQ821"/>
    <mergeCell ref="AR821:AV821"/>
    <mergeCell ref="AW821:BA821"/>
    <mergeCell ref="BB821:BF821"/>
    <mergeCell ref="BG821:BK821"/>
    <mergeCell ref="AW822:AY822"/>
    <mergeCell ref="AZ822:BA822"/>
    <mergeCell ref="BB822:BD822"/>
    <mergeCell ref="BE822:BF822"/>
    <mergeCell ref="BG822:BI822"/>
    <mergeCell ref="AA897:AB897"/>
    <mergeCell ref="AC897:AE897"/>
    <mergeCell ref="N896:R896"/>
    <mergeCell ref="S896:W896"/>
    <mergeCell ref="X896:AB896"/>
    <mergeCell ref="AC896:AG896"/>
    <mergeCell ref="AH896:AL896"/>
    <mergeCell ref="AM896:AQ896"/>
    <mergeCell ref="AR896:AV896"/>
    <mergeCell ref="AW896:BA896"/>
    <mergeCell ref="BB896:BF896"/>
    <mergeCell ref="BB824:BD824"/>
    <mergeCell ref="BE824:BF824"/>
    <mergeCell ref="BG824:BI824"/>
    <mergeCell ref="BG896:BK896"/>
    <mergeCell ref="BJ824:BK824"/>
    <mergeCell ref="I825:J825"/>
    <mergeCell ref="N825:O825"/>
    <mergeCell ref="S825:T825"/>
    <mergeCell ref="X825:Y825"/>
    <mergeCell ref="AC825:AD825"/>
    <mergeCell ref="AH825:AI825"/>
    <mergeCell ref="AM825:AN825"/>
    <mergeCell ref="AR825:AS825"/>
    <mergeCell ref="AW825:AX825"/>
    <mergeCell ref="BB825:BC825"/>
    <mergeCell ref="BG825:BH825"/>
    <mergeCell ref="AF824:AG824"/>
    <mergeCell ref="AH824:AJ824"/>
    <mergeCell ref="AK824:AL824"/>
    <mergeCell ref="AM824:AO824"/>
    <mergeCell ref="AP824:AQ824"/>
    <mergeCell ref="AZ824:BA824"/>
    <mergeCell ref="I824:K824"/>
    <mergeCell ref="L824:M824"/>
    <mergeCell ref="N824:P824"/>
    <mergeCell ref="Q824:R824"/>
    <mergeCell ref="S824:U824"/>
    <mergeCell ref="V824:W824"/>
    <mergeCell ref="X824:Z824"/>
    <mergeCell ref="AA824:AB824"/>
    <mergeCell ref="AC824:AE824"/>
    <mergeCell ref="BB897:BD897"/>
    <mergeCell ref="BE897:BF897"/>
    <mergeCell ref="BG897:BI897"/>
    <mergeCell ref="BJ897:BK897"/>
    <mergeCell ref="I898:K898"/>
    <mergeCell ref="N898:P898"/>
    <mergeCell ref="S898:U898"/>
    <mergeCell ref="X898:Z898"/>
    <mergeCell ref="AC898:AE898"/>
    <mergeCell ref="AH898:AJ898"/>
    <mergeCell ref="AM898:AO898"/>
    <mergeCell ref="AR898:AT898"/>
    <mergeCell ref="AW898:AY898"/>
    <mergeCell ref="BB898:BD898"/>
    <mergeCell ref="BG898:BI898"/>
    <mergeCell ref="AF897:AG897"/>
    <mergeCell ref="AH897:AJ897"/>
    <mergeCell ref="AK897:AL897"/>
    <mergeCell ref="AM897:AO897"/>
    <mergeCell ref="AP897:AQ897"/>
    <mergeCell ref="AR897:AT897"/>
    <mergeCell ref="AU897:AV897"/>
    <mergeCell ref="AW897:AY897"/>
    <mergeCell ref="AZ897:BA897"/>
    <mergeCell ref="I897:K897"/>
    <mergeCell ref="L897:M897"/>
    <mergeCell ref="N897:P897"/>
    <mergeCell ref="Q897:R897"/>
    <mergeCell ref="S897:U897"/>
    <mergeCell ref="V897:W897"/>
    <mergeCell ref="X897:Z897"/>
    <mergeCell ref="BE899:BF899"/>
    <mergeCell ref="BG899:BI899"/>
    <mergeCell ref="BJ899:BK899"/>
    <mergeCell ref="I900:J900"/>
    <mergeCell ref="N900:O900"/>
    <mergeCell ref="S900:T900"/>
    <mergeCell ref="X900:Y900"/>
    <mergeCell ref="AC900:AD900"/>
    <mergeCell ref="AH900:AI900"/>
    <mergeCell ref="AM900:AN900"/>
    <mergeCell ref="AR900:AS900"/>
    <mergeCell ref="AW900:AX900"/>
    <mergeCell ref="BB900:BC900"/>
    <mergeCell ref="BG900:BH900"/>
    <mergeCell ref="AF899:AG899"/>
    <mergeCell ref="AH899:AJ899"/>
    <mergeCell ref="AK899:AL899"/>
    <mergeCell ref="AM899:AO899"/>
    <mergeCell ref="AP899:AQ899"/>
    <mergeCell ref="AR899:AT899"/>
    <mergeCell ref="AU899:AV899"/>
    <mergeCell ref="AW899:AY899"/>
    <mergeCell ref="AZ899:BA899"/>
    <mergeCell ref="I899:K899"/>
    <mergeCell ref="L899:M899"/>
    <mergeCell ref="N899:P899"/>
    <mergeCell ref="Q899:R899"/>
    <mergeCell ref="S899:U899"/>
    <mergeCell ref="V899:W899"/>
    <mergeCell ref="X899:Z899"/>
    <mergeCell ref="AA899:AB899"/>
    <mergeCell ref="AC899:AE899"/>
    <mergeCell ref="AU972:AV972"/>
    <mergeCell ref="D972:F972"/>
    <mergeCell ref="G972:H972"/>
    <mergeCell ref="D973:F973"/>
    <mergeCell ref="D974:F974"/>
    <mergeCell ref="G974:H974"/>
    <mergeCell ref="I973:K973"/>
    <mergeCell ref="N973:P973"/>
    <mergeCell ref="S973:U973"/>
    <mergeCell ref="X973:Z973"/>
    <mergeCell ref="AC973:AE973"/>
    <mergeCell ref="AH973:AJ973"/>
    <mergeCell ref="AM973:AO973"/>
    <mergeCell ref="AR973:AT973"/>
    <mergeCell ref="AR974:AT974"/>
    <mergeCell ref="AU974:AV974"/>
    <mergeCell ref="D909:H909"/>
    <mergeCell ref="I909:M909"/>
    <mergeCell ref="N909:R909"/>
    <mergeCell ref="S909:W909"/>
    <mergeCell ref="X909:AB909"/>
    <mergeCell ref="AC909:AG909"/>
    <mergeCell ref="AH909:AL909"/>
    <mergeCell ref="AM974:AO974"/>
    <mergeCell ref="BB899:BD899"/>
    <mergeCell ref="AW909:BA909"/>
    <mergeCell ref="BB909:BF909"/>
    <mergeCell ref="AX903:BA903"/>
    <mergeCell ref="BC903:BF903"/>
    <mergeCell ref="G899:H899"/>
    <mergeCell ref="D900:E900"/>
    <mergeCell ref="AP974:AQ974"/>
    <mergeCell ref="I972:K972"/>
    <mergeCell ref="L972:M972"/>
    <mergeCell ref="N972:P972"/>
    <mergeCell ref="Q972:R972"/>
    <mergeCell ref="S972:U972"/>
    <mergeCell ref="V972:W972"/>
    <mergeCell ref="X972:Z972"/>
    <mergeCell ref="AA972:AB972"/>
    <mergeCell ref="AC972:AE972"/>
    <mergeCell ref="AF972:AG972"/>
    <mergeCell ref="AH972:AJ972"/>
    <mergeCell ref="AK972:AL972"/>
    <mergeCell ref="AM972:AO972"/>
    <mergeCell ref="AP972:AQ972"/>
    <mergeCell ref="AR972:AT972"/>
    <mergeCell ref="AW974:AY974"/>
    <mergeCell ref="AW973:AY973"/>
    <mergeCell ref="BB973:BD973"/>
    <mergeCell ref="AR971:AV971"/>
    <mergeCell ref="AW971:BA971"/>
    <mergeCell ref="BB971:BF971"/>
    <mergeCell ref="AW972:AY972"/>
    <mergeCell ref="AZ972:BA972"/>
    <mergeCell ref="A222:B225"/>
    <mergeCell ref="A297:B300"/>
    <mergeCell ref="A372:B375"/>
    <mergeCell ref="A447:B450"/>
    <mergeCell ref="A522:B525"/>
    <mergeCell ref="A597:B600"/>
    <mergeCell ref="A672:B675"/>
    <mergeCell ref="A747:B750"/>
    <mergeCell ref="A822:B825"/>
    <mergeCell ref="A897:B900"/>
    <mergeCell ref="A972:B975"/>
    <mergeCell ref="BB972:BD972"/>
    <mergeCell ref="AZ974:BA974"/>
    <mergeCell ref="BB974:BD974"/>
    <mergeCell ref="BE974:BF974"/>
    <mergeCell ref="BG974:BI974"/>
    <mergeCell ref="BJ974:BK974"/>
    <mergeCell ref="I975:J975"/>
    <mergeCell ref="N975:O975"/>
    <mergeCell ref="S975:T975"/>
    <mergeCell ref="X975:Y975"/>
    <mergeCell ref="AC975:AD975"/>
    <mergeCell ref="AH975:AI975"/>
    <mergeCell ref="AM975:AN975"/>
    <mergeCell ref="AR975:AS975"/>
    <mergeCell ref="AW975:AX975"/>
    <mergeCell ref="BB975:BC975"/>
    <mergeCell ref="BG975:BH975"/>
    <mergeCell ref="AC974:AE974"/>
    <mergeCell ref="AF974:AG974"/>
    <mergeCell ref="AH974:AJ974"/>
    <mergeCell ref="AK974:AL974"/>
  </mergeCells>
  <conditionalFormatting sqref="H11:H69">
    <cfRule type="cellIs" dxfId="388" priority="69" stopIfTrue="1" operator="equal">
      <formula>"N/A    "</formula>
    </cfRule>
    <cfRule type="cellIs" dxfId="387" priority="70" stopIfTrue="1" operator="equal">
      <formula>"N/A       "</formula>
    </cfRule>
  </conditionalFormatting>
  <conditionalFormatting sqref="H86:H144">
    <cfRule type="cellIs" dxfId="386" priority="48" stopIfTrue="1" operator="equal">
      <formula>"N/A       "</formula>
    </cfRule>
    <cfRule type="cellIs" dxfId="385" priority="47" stopIfTrue="1" operator="equal">
      <formula>"N/A    "</formula>
    </cfRule>
  </conditionalFormatting>
  <conditionalFormatting sqref="H161:H219">
    <cfRule type="cellIs" dxfId="384" priority="23" stopIfTrue="1" operator="equal">
      <formula>"N/A    "</formula>
    </cfRule>
    <cfRule type="cellIs" dxfId="383" priority="24" stopIfTrue="1" operator="equal">
      <formula>"N/A       "</formula>
    </cfRule>
  </conditionalFormatting>
  <conditionalFormatting sqref="H236:H294 M236:M294 R236:R294 W236:W294 AB236:AB294 AG236:AG294 AL236:AL294 AQ236:AQ294 AV236:AV294 BA236:BA294 BF236:BF294 BK236:BK294">
    <cfRule type="cellIs" dxfId="382" priority="108" stopIfTrue="1" operator="equal">
      <formula>"N/A       "</formula>
    </cfRule>
    <cfRule type="cellIs" dxfId="381" priority="107" stopIfTrue="1" operator="equal">
      <formula>"N/A    "</formula>
    </cfRule>
  </conditionalFormatting>
  <conditionalFormatting sqref="H311:H369 M311:M369 R311:R369 W311:W369 AB311:AB369 AG311:AG369 AL311:AL369 AQ311:AQ369 AV311:AV369 BA311:BA369 BF311:BF369 BK311:BK369">
    <cfRule type="cellIs" dxfId="380" priority="104" stopIfTrue="1" operator="equal">
      <formula>"N/A       "</formula>
    </cfRule>
    <cfRule type="cellIs" dxfId="379" priority="103" stopIfTrue="1" operator="equal">
      <formula>"N/A    "</formula>
    </cfRule>
  </conditionalFormatting>
  <conditionalFormatting sqref="H386:H444 M386:M444 R386:R444 W386:W444 AB386:AB444 AG386:AG444 AL386:AL444 AQ386:AQ444 AV386:AV444 BA386:BA444 BF386:BF444 BK386:BK444">
    <cfRule type="cellIs" dxfId="378" priority="100" stopIfTrue="1" operator="equal">
      <formula>"N/A       "</formula>
    </cfRule>
    <cfRule type="cellIs" dxfId="377" priority="99" stopIfTrue="1" operator="equal">
      <formula>"N/A    "</formula>
    </cfRule>
  </conditionalFormatting>
  <conditionalFormatting sqref="H461:H519 M461:M519 R461:R519 W461:W519 AB461:AB519 AG461:AG519 AL461:AL519 AQ461:AQ519 AV461:AV519 BA461:BA519 BF461:BF519 BK461:BK519">
    <cfRule type="cellIs" dxfId="376" priority="95" stopIfTrue="1" operator="equal">
      <formula>"N/A    "</formula>
    </cfRule>
    <cfRule type="cellIs" dxfId="375" priority="96" stopIfTrue="1" operator="equal">
      <formula>"N/A       "</formula>
    </cfRule>
  </conditionalFormatting>
  <conditionalFormatting sqref="H536:H594 M536:M594 R536:R594 W536:W594 AB536:AB594 AG536:AG594 AL536:AL594 AQ536:AQ594 AV536:AV594 BA536:BA594 BF536:BF594 BK536:BK594">
    <cfRule type="cellIs" dxfId="374" priority="92" stopIfTrue="1" operator="equal">
      <formula>"N/A       "</formula>
    </cfRule>
    <cfRule type="cellIs" dxfId="373" priority="91" stopIfTrue="1" operator="equal">
      <formula>"N/A    "</formula>
    </cfRule>
  </conditionalFormatting>
  <conditionalFormatting sqref="H611:H669 M611:M669 R611:R669 W611:W669 AB611:AB669 AG611:AG669 AL611:AL669 AQ611:AQ669 AV611:AV669 BA611:BA669 BF611:BF669 BK611:BK669">
    <cfRule type="cellIs" dxfId="372" priority="87" stopIfTrue="1" operator="equal">
      <formula>"N/A    "</formula>
    </cfRule>
    <cfRule type="cellIs" dxfId="371" priority="88" stopIfTrue="1" operator="equal">
      <formula>"N/A       "</formula>
    </cfRule>
  </conditionalFormatting>
  <conditionalFormatting sqref="H686:H744 M686:M744 R686:R744 W686:W744 AB686:AB744 AG686:AG744 AL686:AL744 AQ686:AQ744 AV686:AV744 BA686:BA744 BF686:BF744 BK686:BK744">
    <cfRule type="cellIs" dxfId="370" priority="84" stopIfTrue="1" operator="equal">
      <formula>"N/A       "</formula>
    </cfRule>
    <cfRule type="cellIs" dxfId="369" priority="83" stopIfTrue="1" operator="equal">
      <formula>"N/A    "</formula>
    </cfRule>
  </conditionalFormatting>
  <conditionalFormatting sqref="H761:H819 M761:M819 R761:R819 W761:W819 AB761:AB819 AG761:AG819 AL761:AL819 AQ761:AQ819 AV761:AV819 BA761:BA819 BF761:BF819 BK761:BK819">
    <cfRule type="cellIs" dxfId="368" priority="80" stopIfTrue="1" operator="equal">
      <formula>"N/A       "</formula>
    </cfRule>
    <cfRule type="cellIs" dxfId="367" priority="79" stopIfTrue="1" operator="equal">
      <formula>"N/A    "</formula>
    </cfRule>
  </conditionalFormatting>
  <conditionalFormatting sqref="H836:H894 M836:M894 R836:R894 W836:W894 AB836:AB894 AG836:AG894 AL836:AL894 AQ836:AQ894 AV836:AV894 BA836:BA894 BF836:BF894 BK836:BK894">
    <cfRule type="cellIs" dxfId="366" priority="76" stopIfTrue="1" operator="equal">
      <formula>"N/A       "</formula>
    </cfRule>
    <cfRule type="cellIs" dxfId="365" priority="75" stopIfTrue="1" operator="equal">
      <formula>"N/A    "</formula>
    </cfRule>
  </conditionalFormatting>
  <conditionalFormatting sqref="H911:H969 M911:M969 R911:R969 W911:W969 AB911:AB969 AG911:AG969 AL911:AL969 AQ911:AQ969 AV911:AV969 BA911:BA969 BF911:BF969 BK911:BK969">
    <cfRule type="cellIs" dxfId="364" priority="72" stopIfTrue="1" operator="equal">
      <formula>"N/A       "</formula>
    </cfRule>
    <cfRule type="cellIs" dxfId="363" priority="71" stopIfTrue="1" operator="equal">
      <formula>"N/A    "</formula>
    </cfRule>
  </conditionalFormatting>
  <conditionalFormatting sqref="M11:M69">
    <cfRule type="cellIs" dxfId="362" priority="67" stopIfTrue="1" operator="equal">
      <formula>"N/A    "</formula>
    </cfRule>
    <cfRule type="cellIs" dxfId="361" priority="68" stopIfTrue="1" operator="equal">
      <formula>"N/A       "</formula>
    </cfRule>
  </conditionalFormatting>
  <conditionalFormatting sqref="M86:M144">
    <cfRule type="cellIs" dxfId="360" priority="45" stopIfTrue="1" operator="equal">
      <formula>"N/A    "</formula>
    </cfRule>
    <cfRule type="cellIs" dxfId="359" priority="46" stopIfTrue="1" operator="equal">
      <formula>"N/A       "</formula>
    </cfRule>
  </conditionalFormatting>
  <conditionalFormatting sqref="M161:M219">
    <cfRule type="cellIs" dxfId="358" priority="22" stopIfTrue="1" operator="equal">
      <formula>"N/A       "</formula>
    </cfRule>
    <cfRule type="cellIs" dxfId="357" priority="21" stopIfTrue="1" operator="equal">
      <formula>"N/A    "</formula>
    </cfRule>
  </conditionalFormatting>
  <conditionalFormatting sqref="R11:R69">
    <cfRule type="cellIs" dxfId="356" priority="65" stopIfTrue="1" operator="equal">
      <formula>"N/A    "</formula>
    </cfRule>
    <cfRule type="cellIs" dxfId="355" priority="66" stopIfTrue="1" operator="equal">
      <formula>"N/A       "</formula>
    </cfRule>
  </conditionalFormatting>
  <conditionalFormatting sqref="R86:R144">
    <cfRule type="cellIs" dxfId="354" priority="43" stopIfTrue="1" operator="equal">
      <formula>"N/A    "</formula>
    </cfRule>
    <cfRule type="cellIs" dxfId="353" priority="44" stopIfTrue="1" operator="equal">
      <formula>"N/A       "</formula>
    </cfRule>
  </conditionalFormatting>
  <conditionalFormatting sqref="R161:R219">
    <cfRule type="cellIs" dxfId="352" priority="20" stopIfTrue="1" operator="equal">
      <formula>"N/A       "</formula>
    </cfRule>
    <cfRule type="cellIs" dxfId="351" priority="19" stopIfTrue="1" operator="equal">
      <formula>"N/A    "</formula>
    </cfRule>
  </conditionalFormatting>
  <conditionalFormatting sqref="W11:W69">
    <cfRule type="cellIs" dxfId="350" priority="63" stopIfTrue="1" operator="equal">
      <formula>"N/A    "</formula>
    </cfRule>
    <cfRule type="cellIs" dxfId="349" priority="64" stopIfTrue="1" operator="equal">
      <formula>"N/A       "</formula>
    </cfRule>
  </conditionalFormatting>
  <conditionalFormatting sqref="W86:W144">
    <cfRule type="cellIs" dxfId="348" priority="41" stopIfTrue="1" operator="equal">
      <formula>"N/A    "</formula>
    </cfRule>
    <cfRule type="cellIs" dxfId="347" priority="42" stopIfTrue="1" operator="equal">
      <formula>"N/A       "</formula>
    </cfRule>
  </conditionalFormatting>
  <conditionalFormatting sqref="W161:W219">
    <cfRule type="cellIs" dxfId="346" priority="18" stopIfTrue="1" operator="equal">
      <formula>"N/A       "</formula>
    </cfRule>
    <cfRule type="cellIs" dxfId="345" priority="17" stopIfTrue="1" operator="equal">
      <formula>"N/A    "</formula>
    </cfRule>
  </conditionalFormatting>
  <conditionalFormatting sqref="AB11:AB69">
    <cfRule type="cellIs" dxfId="344" priority="62" stopIfTrue="1" operator="equal">
      <formula>"N/A       "</formula>
    </cfRule>
    <cfRule type="cellIs" dxfId="343" priority="61" stopIfTrue="1" operator="equal">
      <formula>"N/A    "</formula>
    </cfRule>
  </conditionalFormatting>
  <conditionalFormatting sqref="AB86:AB144">
    <cfRule type="cellIs" dxfId="342" priority="39" stopIfTrue="1" operator="equal">
      <formula>"N/A    "</formula>
    </cfRule>
    <cfRule type="cellIs" dxfId="341" priority="40" stopIfTrue="1" operator="equal">
      <formula>"N/A       "</formula>
    </cfRule>
  </conditionalFormatting>
  <conditionalFormatting sqref="AB161:AB219">
    <cfRule type="cellIs" dxfId="340" priority="15" stopIfTrue="1" operator="equal">
      <formula>"N/A    "</formula>
    </cfRule>
    <cfRule type="cellIs" dxfId="339" priority="16" stopIfTrue="1" operator="equal">
      <formula>"N/A       "</formula>
    </cfRule>
  </conditionalFormatting>
  <conditionalFormatting sqref="AG11:AG69">
    <cfRule type="cellIs" dxfId="338" priority="60" stopIfTrue="1" operator="equal">
      <formula>"N/A       "</formula>
    </cfRule>
    <cfRule type="cellIs" dxfId="337" priority="59" stopIfTrue="1" operator="equal">
      <formula>"N/A    "</formula>
    </cfRule>
  </conditionalFormatting>
  <conditionalFormatting sqref="AG86:AG144">
    <cfRule type="cellIs" dxfId="336" priority="37" stopIfTrue="1" operator="equal">
      <formula>"N/A    "</formula>
    </cfRule>
    <cfRule type="cellIs" dxfId="335" priority="38" stopIfTrue="1" operator="equal">
      <formula>"N/A       "</formula>
    </cfRule>
  </conditionalFormatting>
  <conditionalFormatting sqref="AG161:AG219">
    <cfRule type="cellIs" dxfId="334" priority="13" stopIfTrue="1" operator="equal">
      <formula>"N/A    "</formula>
    </cfRule>
    <cfRule type="cellIs" dxfId="333" priority="14" stopIfTrue="1" operator="equal">
      <formula>"N/A       "</formula>
    </cfRule>
  </conditionalFormatting>
  <conditionalFormatting sqref="AL11:AL69">
    <cfRule type="cellIs" dxfId="332" priority="58" stopIfTrue="1" operator="equal">
      <formula>"N/A       "</formula>
    </cfRule>
    <cfRule type="cellIs" dxfId="331" priority="57" stopIfTrue="1" operator="equal">
      <formula>"N/A    "</formula>
    </cfRule>
  </conditionalFormatting>
  <conditionalFormatting sqref="AL86:AL144">
    <cfRule type="cellIs" dxfId="330" priority="36" stopIfTrue="1" operator="equal">
      <formula>"N/A       "</formula>
    </cfRule>
    <cfRule type="cellIs" dxfId="329" priority="35" stopIfTrue="1" operator="equal">
      <formula>"N/A    "</formula>
    </cfRule>
  </conditionalFormatting>
  <conditionalFormatting sqref="AL161:AL219">
    <cfRule type="cellIs" dxfId="328" priority="12" stopIfTrue="1" operator="equal">
      <formula>"N/A       "</formula>
    </cfRule>
    <cfRule type="cellIs" dxfId="327" priority="11" stopIfTrue="1" operator="equal">
      <formula>"N/A    "</formula>
    </cfRule>
  </conditionalFormatting>
  <conditionalFormatting sqref="AQ11:AQ69">
    <cfRule type="cellIs" dxfId="326" priority="56" stopIfTrue="1" operator="equal">
      <formula>"N/A       "</formula>
    </cfRule>
    <cfRule type="cellIs" dxfId="325" priority="55" stopIfTrue="1" operator="equal">
      <formula>"N/A    "</formula>
    </cfRule>
  </conditionalFormatting>
  <conditionalFormatting sqref="AQ86:AQ144">
    <cfRule type="cellIs" dxfId="324" priority="34" stopIfTrue="1" operator="equal">
      <formula>"N/A       "</formula>
    </cfRule>
    <cfRule type="cellIs" dxfId="323" priority="33" stopIfTrue="1" operator="equal">
      <formula>"N/A    "</formula>
    </cfRule>
  </conditionalFormatting>
  <conditionalFormatting sqref="AQ161:AQ219">
    <cfRule type="cellIs" dxfId="322" priority="10" stopIfTrue="1" operator="equal">
      <formula>"N/A       "</formula>
    </cfRule>
    <cfRule type="cellIs" dxfId="321" priority="9" stopIfTrue="1" operator="equal">
      <formula>"N/A    "</formula>
    </cfRule>
  </conditionalFormatting>
  <conditionalFormatting sqref="AV11:AV69">
    <cfRule type="cellIs" dxfId="320" priority="54" stopIfTrue="1" operator="equal">
      <formula>"N/A       "</formula>
    </cfRule>
    <cfRule type="cellIs" dxfId="319" priority="53" stopIfTrue="1" operator="equal">
      <formula>"N/A    "</formula>
    </cfRule>
  </conditionalFormatting>
  <conditionalFormatting sqref="AV86:AV144">
    <cfRule type="cellIs" dxfId="318" priority="32" stopIfTrue="1" operator="equal">
      <formula>"N/A       "</formula>
    </cfRule>
    <cfRule type="cellIs" dxfId="317" priority="31" stopIfTrue="1" operator="equal">
      <formula>"N/A    "</formula>
    </cfRule>
  </conditionalFormatting>
  <conditionalFormatting sqref="AV161:AV219">
    <cfRule type="cellIs" dxfId="316" priority="8" stopIfTrue="1" operator="equal">
      <formula>"N/A       "</formula>
    </cfRule>
    <cfRule type="cellIs" dxfId="315" priority="7" stopIfTrue="1" operator="equal">
      <formula>"N/A    "</formula>
    </cfRule>
  </conditionalFormatting>
  <conditionalFormatting sqref="BA11:BA69">
    <cfRule type="cellIs" dxfId="314" priority="119" stopIfTrue="1" operator="equal">
      <formula>"N/A    "</formula>
    </cfRule>
    <cfRule type="cellIs" dxfId="313" priority="120" stopIfTrue="1" operator="equal">
      <formula>"N/A       "</formula>
    </cfRule>
  </conditionalFormatting>
  <conditionalFormatting sqref="BA86:BA144">
    <cfRule type="cellIs" dxfId="312" priority="30" stopIfTrue="1" operator="equal">
      <formula>"N/A       "</formula>
    </cfRule>
    <cfRule type="cellIs" dxfId="311" priority="29" stopIfTrue="1" operator="equal">
      <formula>"N/A    "</formula>
    </cfRule>
  </conditionalFormatting>
  <conditionalFormatting sqref="BA161:BA219">
    <cfRule type="cellIs" dxfId="310" priority="6" stopIfTrue="1" operator="equal">
      <formula>"N/A       "</formula>
    </cfRule>
    <cfRule type="cellIs" dxfId="309" priority="5" stopIfTrue="1" operator="equal">
      <formula>"N/A    "</formula>
    </cfRule>
  </conditionalFormatting>
  <conditionalFormatting sqref="BF11:BF69">
    <cfRule type="cellIs" dxfId="308" priority="51" stopIfTrue="1" operator="equal">
      <formula>"N/A    "</formula>
    </cfRule>
    <cfRule type="cellIs" dxfId="307" priority="52" stopIfTrue="1" operator="equal">
      <formula>"N/A       "</formula>
    </cfRule>
  </conditionalFormatting>
  <conditionalFormatting sqref="BF86:BF144">
    <cfRule type="cellIs" dxfId="306" priority="27" stopIfTrue="1" operator="equal">
      <formula>"N/A    "</formula>
    </cfRule>
    <cfRule type="cellIs" dxfId="305" priority="28" stopIfTrue="1" operator="equal">
      <formula>"N/A       "</formula>
    </cfRule>
  </conditionalFormatting>
  <conditionalFormatting sqref="BF161:BF219">
    <cfRule type="cellIs" dxfId="304" priority="3" stopIfTrue="1" operator="equal">
      <formula>"N/A    "</formula>
    </cfRule>
    <cfRule type="cellIs" dxfId="303" priority="4" stopIfTrue="1" operator="equal">
      <formula>"N/A       "</formula>
    </cfRule>
  </conditionalFormatting>
  <conditionalFormatting sqref="BK11:BK69">
    <cfRule type="cellIs" dxfId="302" priority="49" stopIfTrue="1" operator="equal">
      <formula>"N/A    "</formula>
    </cfRule>
    <cfRule type="cellIs" dxfId="301" priority="50" stopIfTrue="1" operator="equal">
      <formula>"N/A       "</formula>
    </cfRule>
  </conditionalFormatting>
  <conditionalFormatting sqref="BK86:BK144">
    <cfRule type="cellIs" dxfId="300" priority="25" stopIfTrue="1" operator="equal">
      <formula>"N/A    "</formula>
    </cfRule>
    <cfRule type="cellIs" dxfId="299" priority="26" stopIfTrue="1" operator="equal">
      <formula>"N/A       "</formula>
    </cfRule>
  </conditionalFormatting>
  <conditionalFormatting sqref="BK161:BK219">
    <cfRule type="cellIs" dxfId="298" priority="2" stopIfTrue="1" operator="equal">
      <formula>"N/A       "</formula>
    </cfRule>
    <cfRule type="cellIs" dxfId="297" priority="1" stopIfTrue="1" operator="equal">
      <formula>"N/A    "</formula>
    </cfRule>
  </conditionalFormatting>
  <printOptions horizontalCentered="1" verticalCentered="1"/>
  <pageMargins left="0" right="0" top="0" bottom="0.5" header="0" footer="0"/>
  <pageSetup scale="74" fitToHeight="10" orientation="portrait" blackAndWhite="1" r:id="rId1"/>
  <headerFooter differentOddEven="1">
    <oddFooter>&amp;R&amp;"Arial Narrow,Italic"&amp;8Revised 08/26/15</oddFooter>
  </headerFooter>
  <rowBreaks count="2" manualBreakCount="2">
    <brk id="75" max="16383" man="1"/>
    <brk id="150" max="16383" man="1"/>
  </rowBreaks>
  <colBreaks count="11" manualBreakCount="11">
    <brk id="8" max="1048575" man="1"/>
    <brk id="13" max="1048575" man="1"/>
    <brk id="18" max="1048575" man="1"/>
    <brk id="23" max="1048575" man="1"/>
    <brk id="28" max="1048575" man="1"/>
    <brk id="33" max="1048575" man="1"/>
    <brk id="38" max="1048575" man="1"/>
    <brk id="43" max="1048575" man="1"/>
    <brk id="48" max="1048575" man="1"/>
    <brk id="53" max="1048575" man="1"/>
    <brk id="58"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FFFF00"/>
  </sheetPr>
  <dimension ref="A1:BOY4408"/>
  <sheetViews>
    <sheetView showGridLines="0" workbookViewId="0">
      <pane xSplit="2" ySplit="10" topLeftCell="C11" activePane="bottomRight" state="frozen"/>
      <selection pane="topRight" activeCell="C1" sqref="C1"/>
      <selection pane="bottomLeft" activeCell="A11" sqref="A11"/>
      <selection pane="bottomRight" activeCell="F30" sqref="F30"/>
    </sheetView>
  </sheetViews>
  <sheetFormatPr defaultRowHeight="13.5"/>
  <cols>
    <col min="1" max="1" width="2.7109375" customWidth="1"/>
    <col min="2" max="2" width="27.85546875" customWidth="1"/>
    <col min="3" max="4" width="15.7109375" style="16" customWidth="1"/>
    <col min="5" max="5" width="15.7109375" style="32" customWidth="1"/>
    <col min="6" max="11" width="15.7109375" style="16" customWidth="1"/>
    <col min="12" max="12" width="15.7109375" style="32" customWidth="1"/>
    <col min="13" max="16" width="15.7109375" style="16" customWidth="1"/>
    <col min="17" max="24" width="15.7109375" style="1" customWidth="1"/>
    <col min="25" max="30" width="15.7109375" style="20" customWidth="1"/>
    <col min="31" max="65" width="15.7109375" style="1" customWidth="1"/>
    <col min="66" max="66" width="10.5703125" style="1" customWidth="1"/>
    <col min="67" max="67" width="14.28515625" style="1" customWidth="1"/>
    <col min="68" max="70" width="10.5703125" style="1" customWidth="1"/>
    <col min="71" max="1767" width="8.85546875" style="1"/>
  </cols>
  <sheetData>
    <row r="1" spans="1:71" customFormat="1" ht="13.5" customHeight="1">
      <c r="A1" s="1433" t="s">
        <v>29</v>
      </c>
      <c r="B1" s="1433"/>
      <c r="C1" s="1433"/>
      <c r="D1" s="1433"/>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row>
    <row r="2" spans="1:71" customFormat="1" ht="12.75">
      <c r="A2" s="1434" t="s">
        <v>176</v>
      </c>
      <c r="B2" s="1434"/>
      <c r="C2" s="1434"/>
      <c r="D2" s="1434"/>
      <c r="E2" s="2"/>
      <c r="F2" s="2"/>
      <c r="G2" s="2"/>
      <c r="H2" s="2"/>
      <c r="I2" s="2"/>
      <c r="J2" s="1434"/>
      <c r="K2" s="1434"/>
      <c r="L2" s="1434"/>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9"/>
      <c r="BO2" s="8"/>
    </row>
    <row r="3" spans="1:71" customFormat="1" ht="9.6" customHeight="1">
      <c r="A3" s="4"/>
      <c r="B3" s="4"/>
      <c r="C3" s="25"/>
      <c r="D3" s="9"/>
      <c r="E3" s="9"/>
      <c r="F3" s="9"/>
      <c r="G3" s="15"/>
      <c r="H3" s="15"/>
      <c r="I3" s="15"/>
      <c r="J3" s="25"/>
      <c r="K3" s="9"/>
      <c r="L3" s="9"/>
      <c r="M3" s="9"/>
      <c r="N3" s="15"/>
      <c r="O3" s="15"/>
      <c r="P3" s="15"/>
      <c r="Q3" s="25"/>
      <c r="R3" s="9"/>
      <c r="S3" s="9"/>
      <c r="T3" s="9"/>
      <c r="U3" s="15"/>
      <c r="V3" s="15"/>
      <c r="W3" s="15"/>
      <c r="X3" s="25"/>
      <c r="Y3" s="9"/>
      <c r="Z3" s="9"/>
      <c r="AA3" s="9"/>
      <c r="AB3" s="15"/>
      <c r="AC3" s="15"/>
      <c r="AD3" s="15"/>
      <c r="AE3" s="25"/>
      <c r="AF3" s="9"/>
      <c r="AG3" s="9"/>
      <c r="AH3" s="9"/>
      <c r="AI3" s="15"/>
      <c r="AJ3" s="15"/>
      <c r="AK3" s="15"/>
      <c r="AL3" s="25"/>
      <c r="AM3" s="9"/>
      <c r="AN3" s="9"/>
      <c r="AO3" s="9"/>
      <c r="AP3" s="15"/>
      <c r="AQ3" s="15"/>
      <c r="AR3" s="15"/>
      <c r="AS3" s="25"/>
      <c r="AT3" s="9"/>
      <c r="AU3" s="9"/>
      <c r="AV3" s="9"/>
      <c r="AW3" s="15"/>
      <c r="AX3" s="15"/>
      <c r="AY3" s="15"/>
      <c r="AZ3" s="25"/>
      <c r="BA3" s="9"/>
      <c r="BB3" s="9"/>
      <c r="BC3" s="9"/>
      <c r="BD3" s="15"/>
      <c r="BE3" s="15"/>
      <c r="BF3" s="15"/>
      <c r="BG3" s="25"/>
      <c r="BH3" s="9"/>
      <c r="BI3" s="9"/>
      <c r="BJ3" s="9"/>
      <c r="BK3" s="15"/>
      <c r="BL3" s="15"/>
      <c r="BM3" s="15"/>
      <c r="BN3" s="12"/>
      <c r="BO3" s="15"/>
    </row>
    <row r="4" spans="1:71" s="6" customFormat="1" ht="12.75">
      <c r="A4" s="1446" t="s">
        <v>22</v>
      </c>
      <c r="B4" s="1446"/>
      <c r="C4" s="106" t="s">
        <v>21</v>
      </c>
      <c r="D4" s="1435" t="str">
        <f>'Schedule I MH'!E3</f>
        <v>Contractor Name</v>
      </c>
      <c r="E4" s="1435"/>
      <c r="F4" s="1435"/>
      <c r="G4" s="205"/>
      <c r="H4" s="27" t="s">
        <v>178</v>
      </c>
      <c r="I4" s="275"/>
      <c r="J4" s="106" t="s">
        <v>21</v>
      </c>
      <c r="K4" s="1435" t="str">
        <f>+'Schedule I MH'!E3</f>
        <v>Contractor Name</v>
      </c>
      <c r="L4" s="1435"/>
      <c r="M4" s="1435"/>
      <c r="N4" s="205"/>
      <c r="O4" s="27" t="s">
        <v>178</v>
      </c>
      <c r="P4" s="317">
        <f>I4</f>
        <v>0</v>
      </c>
      <c r="Q4" s="106" t="s">
        <v>21</v>
      </c>
      <c r="R4" s="1435" t="str">
        <f>+'Schedule I MH'!E3</f>
        <v>Contractor Name</v>
      </c>
      <c r="S4" s="1435"/>
      <c r="T4" s="1435"/>
      <c r="U4" s="205"/>
      <c r="V4" s="27" t="s">
        <v>178</v>
      </c>
      <c r="W4" s="317">
        <f>I4</f>
        <v>0</v>
      </c>
      <c r="X4" s="106" t="s">
        <v>21</v>
      </c>
      <c r="Y4" s="1435" t="str">
        <f>+'Schedule I MH'!E3</f>
        <v>Contractor Name</v>
      </c>
      <c r="Z4" s="1435"/>
      <c r="AA4" s="1435"/>
      <c r="AB4" s="205"/>
      <c r="AC4" s="27" t="s">
        <v>178</v>
      </c>
      <c r="AD4" s="317">
        <f>I4</f>
        <v>0</v>
      </c>
      <c r="AE4" s="106" t="s">
        <v>21</v>
      </c>
      <c r="AF4" s="1435" t="str">
        <f>+'Schedule I MH'!E3</f>
        <v>Contractor Name</v>
      </c>
      <c r="AG4" s="1435"/>
      <c r="AH4" s="1435"/>
      <c r="AI4" s="205"/>
      <c r="AJ4" s="27" t="s">
        <v>178</v>
      </c>
      <c r="AK4" s="317">
        <f>I4</f>
        <v>0</v>
      </c>
      <c r="AL4" s="106" t="s">
        <v>21</v>
      </c>
      <c r="AM4" s="1435" t="str">
        <f>+'Schedule I MH'!E3</f>
        <v>Contractor Name</v>
      </c>
      <c r="AN4" s="1435"/>
      <c r="AO4" s="1435"/>
      <c r="AP4" s="205"/>
      <c r="AQ4" s="27" t="s">
        <v>178</v>
      </c>
      <c r="AR4" s="317">
        <f>I4</f>
        <v>0</v>
      </c>
      <c r="AS4" s="106" t="s">
        <v>21</v>
      </c>
      <c r="AT4" s="1435" t="str">
        <f>+'Schedule I MH'!E3</f>
        <v>Contractor Name</v>
      </c>
      <c r="AU4" s="1435"/>
      <c r="AV4" s="1435"/>
      <c r="AW4" s="205"/>
      <c r="AX4" s="27" t="s">
        <v>178</v>
      </c>
      <c r="AY4" s="317">
        <f>I4</f>
        <v>0</v>
      </c>
      <c r="AZ4" s="106" t="s">
        <v>21</v>
      </c>
      <c r="BA4" s="1435" t="str">
        <f>+'Schedule I MH'!E3</f>
        <v>Contractor Name</v>
      </c>
      <c r="BB4" s="1435"/>
      <c r="BC4" s="1435"/>
      <c r="BD4" s="205"/>
      <c r="BE4" s="27" t="s">
        <v>178</v>
      </c>
      <c r="BF4" s="317">
        <f>I4</f>
        <v>0</v>
      </c>
      <c r="BG4" s="106" t="s">
        <v>21</v>
      </c>
      <c r="BH4" s="1435" t="str">
        <f>+'Schedule I MH'!E3</f>
        <v>Contractor Name</v>
      </c>
      <c r="BI4" s="1435"/>
      <c r="BJ4" s="1435"/>
      <c r="BK4" s="205"/>
      <c r="BL4" s="27" t="s">
        <v>178</v>
      </c>
      <c r="BM4" s="317">
        <f>I4</f>
        <v>0</v>
      </c>
      <c r="BN4" s="19"/>
    </row>
    <row r="5" spans="1:71" s="6" customFormat="1" ht="15" customHeight="1">
      <c r="A5" s="1446"/>
      <c r="B5" s="1446"/>
      <c r="C5" s="106" t="s">
        <v>20</v>
      </c>
      <c r="D5" s="292" t="str">
        <f>'Schedule I MH'!E4</f>
        <v>Contract Number</v>
      </c>
      <c r="E5" s="107"/>
      <c r="F5" s="110" t="s">
        <v>90</v>
      </c>
      <c r="G5" s="295">
        <f>'Schedule I MH'!H4</f>
        <v>0</v>
      </c>
      <c r="H5" s="17"/>
      <c r="I5" s="17"/>
      <c r="J5" s="106" t="s">
        <v>20</v>
      </c>
      <c r="K5" s="315" t="str">
        <f>D5</f>
        <v>Contract Number</v>
      </c>
      <c r="L5" s="107"/>
      <c r="M5" s="110" t="s">
        <v>90</v>
      </c>
      <c r="N5" s="295">
        <f>G5</f>
        <v>0</v>
      </c>
      <c r="O5" s="17"/>
      <c r="P5" s="17"/>
      <c r="Q5" s="106" t="s">
        <v>20</v>
      </c>
      <c r="R5" s="318" t="str">
        <f>D5</f>
        <v>Contract Number</v>
      </c>
      <c r="S5" s="107"/>
      <c r="T5" s="110" t="s">
        <v>90</v>
      </c>
      <c r="U5" s="295">
        <f>G5</f>
        <v>0</v>
      </c>
      <c r="V5" s="17"/>
      <c r="W5" s="17"/>
      <c r="X5" s="106" t="s">
        <v>20</v>
      </c>
      <c r="Y5" s="318" t="str">
        <f>D5</f>
        <v>Contract Number</v>
      </c>
      <c r="Z5" s="107"/>
      <c r="AA5" s="110" t="s">
        <v>90</v>
      </c>
      <c r="AB5" s="295">
        <f>G5</f>
        <v>0</v>
      </c>
      <c r="AC5" s="17"/>
      <c r="AD5" s="17"/>
      <c r="AE5" s="106" t="s">
        <v>20</v>
      </c>
      <c r="AF5" s="318" t="str">
        <f>D5</f>
        <v>Contract Number</v>
      </c>
      <c r="AG5" s="107"/>
      <c r="AH5" s="110" t="s">
        <v>90</v>
      </c>
      <c r="AI5" s="295">
        <f>G5</f>
        <v>0</v>
      </c>
      <c r="AJ5" s="17"/>
      <c r="AK5" s="17"/>
      <c r="AL5" s="106" t="s">
        <v>20</v>
      </c>
      <c r="AM5" s="318" t="str">
        <f>D5</f>
        <v>Contract Number</v>
      </c>
      <c r="AN5" s="107"/>
      <c r="AO5" s="110" t="s">
        <v>90</v>
      </c>
      <c r="AP5" s="295">
        <f>G5</f>
        <v>0</v>
      </c>
      <c r="AQ5" s="17"/>
      <c r="AR5" s="17"/>
      <c r="AS5" s="106" t="s">
        <v>20</v>
      </c>
      <c r="AT5" s="318" t="str">
        <f>D5</f>
        <v>Contract Number</v>
      </c>
      <c r="AU5" s="107"/>
      <c r="AV5" s="110" t="s">
        <v>90</v>
      </c>
      <c r="AW5" s="295">
        <f>G5</f>
        <v>0</v>
      </c>
      <c r="AX5" s="17"/>
      <c r="AY5" s="17"/>
      <c r="AZ5" s="106" t="s">
        <v>20</v>
      </c>
      <c r="BA5" s="318" t="str">
        <f>D5</f>
        <v>Contract Number</v>
      </c>
      <c r="BB5" s="107"/>
      <c r="BC5" s="110" t="s">
        <v>90</v>
      </c>
      <c r="BD5" s="295">
        <f>G5</f>
        <v>0</v>
      </c>
      <c r="BE5" s="17"/>
      <c r="BF5" s="17"/>
      <c r="BG5" s="106" t="s">
        <v>20</v>
      </c>
      <c r="BH5" s="318" t="str">
        <f>D5</f>
        <v>Contract Number</v>
      </c>
      <c r="BI5" s="107"/>
      <c r="BJ5" s="110" t="s">
        <v>90</v>
      </c>
      <c r="BK5" s="295">
        <f>G5</f>
        <v>0</v>
      </c>
      <c r="BL5" s="17"/>
      <c r="BM5" s="17"/>
      <c r="BO5" s="17"/>
    </row>
    <row r="6" spans="1:71" s="6" customFormat="1" ht="19.149999999999999" customHeight="1">
      <c r="A6" s="1446"/>
      <c r="B6" s="1446"/>
      <c r="C6" s="106" t="s">
        <v>155</v>
      </c>
      <c r="D6" s="108" t="s">
        <v>156</v>
      </c>
      <c r="E6" s="293">
        <f>'Schedule I MH'!F5</f>
        <v>45108</v>
      </c>
      <c r="F6" s="111" t="s">
        <v>151</v>
      </c>
      <c r="G6" s="294">
        <f>'Schedule I MH'!H5</f>
        <v>45138</v>
      </c>
      <c r="H6" s="26"/>
      <c r="I6" s="26"/>
      <c r="J6" s="106" t="s">
        <v>155</v>
      </c>
      <c r="K6" s="108" t="s">
        <v>156</v>
      </c>
      <c r="L6" s="293">
        <f>E6</f>
        <v>45108</v>
      </c>
      <c r="M6" s="111" t="s">
        <v>151</v>
      </c>
      <c r="N6" s="316">
        <f>G6</f>
        <v>45138</v>
      </c>
      <c r="O6" s="26"/>
      <c r="P6" s="26"/>
      <c r="Q6" s="106" t="s">
        <v>155</v>
      </c>
      <c r="R6" s="108" t="s">
        <v>156</v>
      </c>
      <c r="S6" s="293">
        <f>E6</f>
        <v>45108</v>
      </c>
      <c r="T6" s="111" t="s">
        <v>151</v>
      </c>
      <c r="U6" s="316">
        <f>G6</f>
        <v>45138</v>
      </c>
      <c r="V6" s="26"/>
      <c r="W6" s="26"/>
      <c r="X6" s="106" t="s">
        <v>155</v>
      </c>
      <c r="Y6" s="108" t="s">
        <v>156</v>
      </c>
      <c r="Z6" s="293">
        <f>E6</f>
        <v>45108</v>
      </c>
      <c r="AA6" s="111" t="s">
        <v>151</v>
      </c>
      <c r="AB6" s="316">
        <f>G6</f>
        <v>45138</v>
      </c>
      <c r="AC6" s="26"/>
      <c r="AD6" s="26"/>
      <c r="AE6" s="106" t="s">
        <v>155</v>
      </c>
      <c r="AF6" s="108" t="s">
        <v>156</v>
      </c>
      <c r="AG6" s="293">
        <f>E6</f>
        <v>45108</v>
      </c>
      <c r="AH6" s="111" t="s">
        <v>151</v>
      </c>
      <c r="AI6" s="316">
        <f>G6</f>
        <v>45138</v>
      </c>
      <c r="AJ6" s="26"/>
      <c r="AK6" s="26"/>
      <c r="AL6" s="106" t="s">
        <v>155</v>
      </c>
      <c r="AM6" s="108" t="s">
        <v>156</v>
      </c>
      <c r="AN6" s="293">
        <f>E6</f>
        <v>45108</v>
      </c>
      <c r="AO6" s="111" t="s">
        <v>151</v>
      </c>
      <c r="AP6" s="316">
        <f>G6</f>
        <v>45138</v>
      </c>
      <c r="AQ6" s="26"/>
      <c r="AR6" s="26"/>
      <c r="AS6" s="106" t="s">
        <v>155</v>
      </c>
      <c r="AT6" s="108" t="s">
        <v>156</v>
      </c>
      <c r="AU6" s="293">
        <f>E6</f>
        <v>45108</v>
      </c>
      <c r="AV6" s="111" t="s">
        <v>151</v>
      </c>
      <c r="AW6" s="316">
        <f>G6</f>
        <v>45138</v>
      </c>
      <c r="AX6" s="26"/>
      <c r="AY6" s="26"/>
      <c r="AZ6" s="106" t="s">
        <v>155</v>
      </c>
      <c r="BA6" s="108" t="s">
        <v>156</v>
      </c>
      <c r="BB6" s="293">
        <f>E6</f>
        <v>45108</v>
      </c>
      <c r="BC6" s="111" t="s">
        <v>151</v>
      </c>
      <c r="BD6" s="316">
        <f>G6</f>
        <v>45138</v>
      </c>
      <c r="BE6" s="26"/>
      <c r="BF6" s="26"/>
      <c r="BG6" s="106" t="s">
        <v>155</v>
      </c>
      <c r="BH6" s="108" t="s">
        <v>156</v>
      </c>
      <c r="BI6" s="293">
        <f>E6</f>
        <v>45108</v>
      </c>
      <c r="BJ6" s="111" t="s">
        <v>151</v>
      </c>
      <c r="BK6" s="316">
        <f>G6</f>
        <v>45138</v>
      </c>
      <c r="BL6" s="26"/>
      <c r="BM6" s="26"/>
      <c r="BN6" s="26"/>
      <c r="BO6" s="26"/>
    </row>
    <row r="7" spans="1:71" customFormat="1" ht="8.25" customHeight="1" thickBot="1">
      <c r="A7" s="283"/>
      <c r="B7" s="283"/>
      <c r="C7" s="277"/>
      <c r="D7" s="277"/>
      <c r="E7" s="277"/>
      <c r="F7" s="277"/>
      <c r="G7" s="276"/>
      <c r="H7" s="276"/>
      <c r="I7" s="276"/>
      <c r="J7" s="277"/>
      <c r="K7" s="277"/>
      <c r="L7" s="277"/>
      <c r="M7" s="277"/>
      <c r="N7" s="276"/>
      <c r="O7" s="276"/>
      <c r="P7" s="276"/>
      <c r="Q7" s="277"/>
      <c r="R7" s="277"/>
      <c r="S7" s="277"/>
      <c r="T7" s="277"/>
      <c r="U7" s="276"/>
      <c r="V7" s="276"/>
      <c r="W7" s="276"/>
      <c r="X7" s="277"/>
      <c r="Y7" s="277"/>
      <c r="Z7" s="277"/>
      <c r="AA7" s="277"/>
      <c r="AB7" s="276"/>
      <c r="AC7" s="276"/>
      <c r="AD7" s="276"/>
      <c r="AE7" s="277"/>
      <c r="AF7" s="277"/>
      <c r="AG7" s="277"/>
      <c r="AH7" s="277"/>
      <c r="AI7" s="276"/>
      <c r="AJ7" s="276"/>
      <c r="AK7" s="276"/>
      <c r="AL7" s="277"/>
      <c r="AM7" s="277"/>
      <c r="AN7" s="277"/>
      <c r="AO7" s="277"/>
      <c r="AP7" s="276"/>
      <c r="AQ7" s="276"/>
      <c r="AR7" s="276"/>
      <c r="AS7" s="277"/>
      <c r="AT7" s="277"/>
      <c r="AU7" s="277"/>
      <c r="AV7" s="277"/>
      <c r="AW7" s="276"/>
      <c r="AX7" s="276"/>
      <c r="AY7" s="276"/>
      <c r="AZ7" s="277"/>
      <c r="BA7" s="277"/>
      <c r="BB7" s="277"/>
      <c r="BC7" s="277"/>
      <c r="BD7" s="276"/>
      <c r="BE7" s="276"/>
      <c r="BF7" s="276"/>
      <c r="BG7" s="32"/>
      <c r="BH7" s="32"/>
      <c r="BI7" s="32"/>
      <c r="BJ7" s="32"/>
      <c r="BK7" s="15"/>
      <c r="BL7" s="15"/>
      <c r="BM7" s="15"/>
    </row>
    <row r="8" spans="1:71" customFormat="1" ht="14.25" customHeight="1" thickTop="1">
      <c r="A8" s="284" t="s">
        <v>30</v>
      </c>
      <c r="B8" s="281"/>
      <c r="C8" s="1436" t="s">
        <v>83</v>
      </c>
      <c r="D8" s="1437"/>
      <c r="E8" s="1437"/>
      <c r="F8" s="1437"/>
      <c r="G8" s="1437"/>
      <c r="H8" s="1437"/>
      <c r="I8" s="1438"/>
      <c r="J8" s="1436" t="s">
        <v>83</v>
      </c>
      <c r="K8" s="1437"/>
      <c r="L8" s="1437"/>
      <c r="M8" s="1437"/>
      <c r="N8" s="1437"/>
      <c r="O8" s="1437"/>
      <c r="P8" s="1438"/>
      <c r="Q8" s="1439" t="s">
        <v>83</v>
      </c>
      <c r="R8" s="1440"/>
      <c r="S8" s="1440"/>
      <c r="T8" s="1440"/>
      <c r="U8" s="1440"/>
      <c r="V8" s="1440"/>
      <c r="W8" s="1447"/>
      <c r="X8" s="1439" t="s">
        <v>83</v>
      </c>
      <c r="Y8" s="1440"/>
      <c r="Z8" s="1440"/>
      <c r="AA8" s="1440"/>
      <c r="AB8" s="1440"/>
      <c r="AC8" s="1440"/>
      <c r="AD8" s="1441"/>
      <c r="AE8" s="1436" t="s">
        <v>83</v>
      </c>
      <c r="AF8" s="1437"/>
      <c r="AG8" s="1437"/>
      <c r="AH8" s="1437"/>
      <c r="AI8" s="1437"/>
      <c r="AJ8" s="1437"/>
      <c r="AK8" s="1438"/>
      <c r="AL8" s="1436" t="s">
        <v>83</v>
      </c>
      <c r="AM8" s="1437"/>
      <c r="AN8" s="1437"/>
      <c r="AO8" s="1437"/>
      <c r="AP8" s="1437"/>
      <c r="AQ8" s="1437"/>
      <c r="AR8" s="1438"/>
      <c r="AS8" s="1436" t="s">
        <v>83</v>
      </c>
      <c r="AT8" s="1437"/>
      <c r="AU8" s="1437"/>
      <c r="AV8" s="1437"/>
      <c r="AW8" s="1437"/>
      <c r="AX8" s="1437"/>
      <c r="AY8" s="1438"/>
      <c r="AZ8" s="1436" t="s">
        <v>83</v>
      </c>
      <c r="BA8" s="1437"/>
      <c r="BB8" s="1437"/>
      <c r="BC8" s="1437"/>
      <c r="BD8" s="1437"/>
      <c r="BE8" s="1437"/>
      <c r="BF8" s="1438"/>
      <c r="BG8" s="1436" t="s">
        <v>83</v>
      </c>
      <c r="BH8" s="1437"/>
      <c r="BI8" s="1437"/>
      <c r="BJ8" s="1437"/>
      <c r="BK8" s="1437"/>
      <c r="BL8" s="1437"/>
      <c r="BM8" s="1438"/>
      <c r="BN8" s="18"/>
      <c r="BO8" s="1448" t="s">
        <v>158</v>
      </c>
    </row>
    <row r="9" spans="1:71" customFormat="1">
      <c r="A9" s="285" t="s">
        <v>31</v>
      </c>
      <c r="B9" s="261"/>
      <c r="C9" s="1442" t="s">
        <v>60</v>
      </c>
      <c r="D9" s="1443"/>
      <c r="E9" s="1443"/>
      <c r="F9" s="1443"/>
      <c r="G9" s="1443"/>
      <c r="H9" s="1443"/>
      <c r="I9" s="1445"/>
      <c r="J9" s="1442" t="s">
        <v>60</v>
      </c>
      <c r="K9" s="1443"/>
      <c r="L9" s="1443"/>
      <c r="M9" s="1443"/>
      <c r="N9" s="1443"/>
      <c r="O9" s="1443"/>
      <c r="P9" s="1445"/>
      <c r="Q9" s="1442" t="s">
        <v>60</v>
      </c>
      <c r="R9" s="1443"/>
      <c r="S9" s="1443"/>
      <c r="T9" s="1443"/>
      <c r="U9" s="1443"/>
      <c r="V9" s="1443"/>
      <c r="W9" s="1445"/>
      <c r="X9" s="1442" t="s">
        <v>60</v>
      </c>
      <c r="Y9" s="1443"/>
      <c r="Z9" s="1443"/>
      <c r="AA9" s="1443"/>
      <c r="AB9" s="1443"/>
      <c r="AC9" s="1443"/>
      <c r="AD9" s="1444"/>
      <c r="AE9" s="1442" t="s">
        <v>60</v>
      </c>
      <c r="AF9" s="1443"/>
      <c r="AG9" s="1443"/>
      <c r="AH9" s="1443"/>
      <c r="AI9" s="1443"/>
      <c r="AJ9" s="1443"/>
      <c r="AK9" s="1445"/>
      <c r="AL9" s="1442" t="s">
        <v>60</v>
      </c>
      <c r="AM9" s="1443"/>
      <c r="AN9" s="1443"/>
      <c r="AO9" s="1443"/>
      <c r="AP9" s="1443"/>
      <c r="AQ9" s="1443"/>
      <c r="AR9" s="1445"/>
      <c r="AS9" s="1442" t="s">
        <v>60</v>
      </c>
      <c r="AT9" s="1443"/>
      <c r="AU9" s="1443"/>
      <c r="AV9" s="1443"/>
      <c r="AW9" s="1443"/>
      <c r="AX9" s="1443"/>
      <c r="AY9" s="1445"/>
      <c r="AZ9" s="1442" t="s">
        <v>60</v>
      </c>
      <c r="BA9" s="1443"/>
      <c r="BB9" s="1443"/>
      <c r="BC9" s="1443"/>
      <c r="BD9" s="1443"/>
      <c r="BE9" s="1443"/>
      <c r="BF9" s="1445"/>
      <c r="BG9" s="1442" t="s">
        <v>60</v>
      </c>
      <c r="BH9" s="1443"/>
      <c r="BI9" s="1443"/>
      <c r="BJ9" s="1443"/>
      <c r="BK9" s="1443"/>
      <c r="BL9" s="1443"/>
      <c r="BM9" s="1445"/>
      <c r="BN9" s="18"/>
      <c r="BO9" s="1449"/>
    </row>
    <row r="10" spans="1:71" s="30" customFormat="1" ht="21.6" customHeight="1">
      <c r="A10" s="286"/>
      <c r="B10" s="287"/>
      <c r="C10" s="288" t="s">
        <v>89</v>
      </c>
      <c r="D10" s="289" t="s">
        <v>84</v>
      </c>
      <c r="E10" s="289" t="s">
        <v>235</v>
      </c>
      <c r="F10" s="290" t="s">
        <v>86</v>
      </c>
      <c r="G10" s="291" t="s">
        <v>87</v>
      </c>
      <c r="H10" s="291" t="s">
        <v>88</v>
      </c>
      <c r="I10" s="264" t="s">
        <v>157</v>
      </c>
      <c r="J10" s="288" t="s">
        <v>89</v>
      </c>
      <c r="K10" s="289" t="s">
        <v>84</v>
      </c>
      <c r="L10" s="289" t="s">
        <v>85</v>
      </c>
      <c r="M10" s="290" t="s">
        <v>86</v>
      </c>
      <c r="N10" s="291" t="s">
        <v>87</v>
      </c>
      <c r="O10" s="291" t="s">
        <v>88</v>
      </c>
      <c r="P10" s="264" t="s">
        <v>157</v>
      </c>
      <c r="Q10" s="288" t="s">
        <v>89</v>
      </c>
      <c r="R10" s="289" t="s">
        <v>84</v>
      </c>
      <c r="S10" s="289" t="s">
        <v>85</v>
      </c>
      <c r="T10" s="290" t="s">
        <v>86</v>
      </c>
      <c r="U10" s="291" t="s">
        <v>87</v>
      </c>
      <c r="V10" s="291" t="s">
        <v>88</v>
      </c>
      <c r="W10" s="264" t="s">
        <v>157</v>
      </c>
      <c r="X10" s="288" t="s">
        <v>89</v>
      </c>
      <c r="Y10" s="289" t="s">
        <v>84</v>
      </c>
      <c r="Z10" s="289" t="s">
        <v>85</v>
      </c>
      <c r="AA10" s="290" t="s">
        <v>86</v>
      </c>
      <c r="AB10" s="291" t="s">
        <v>87</v>
      </c>
      <c r="AC10" s="291" t="s">
        <v>88</v>
      </c>
      <c r="AD10" s="274" t="s">
        <v>157</v>
      </c>
      <c r="AE10" s="288" t="s">
        <v>89</v>
      </c>
      <c r="AF10" s="289" t="s">
        <v>84</v>
      </c>
      <c r="AG10" s="289" t="s">
        <v>85</v>
      </c>
      <c r="AH10" s="290" t="s">
        <v>86</v>
      </c>
      <c r="AI10" s="291" t="s">
        <v>87</v>
      </c>
      <c r="AJ10" s="291" t="s">
        <v>88</v>
      </c>
      <c r="AK10" s="264" t="s">
        <v>157</v>
      </c>
      <c r="AL10" s="288" t="s">
        <v>89</v>
      </c>
      <c r="AM10" s="289" t="s">
        <v>84</v>
      </c>
      <c r="AN10" s="289" t="s">
        <v>85</v>
      </c>
      <c r="AO10" s="290" t="s">
        <v>86</v>
      </c>
      <c r="AP10" s="291" t="s">
        <v>87</v>
      </c>
      <c r="AQ10" s="291" t="s">
        <v>88</v>
      </c>
      <c r="AR10" s="264" t="s">
        <v>157</v>
      </c>
      <c r="AS10" s="288" t="s">
        <v>89</v>
      </c>
      <c r="AT10" s="289" t="s">
        <v>84</v>
      </c>
      <c r="AU10" s="289" t="s">
        <v>85</v>
      </c>
      <c r="AV10" s="290" t="s">
        <v>86</v>
      </c>
      <c r="AW10" s="291" t="s">
        <v>87</v>
      </c>
      <c r="AX10" s="291" t="s">
        <v>88</v>
      </c>
      <c r="AY10" s="264" t="s">
        <v>157</v>
      </c>
      <c r="AZ10" s="288" t="s">
        <v>89</v>
      </c>
      <c r="BA10" s="289" t="s">
        <v>84</v>
      </c>
      <c r="BB10" s="289" t="s">
        <v>85</v>
      </c>
      <c r="BC10" s="290" t="s">
        <v>86</v>
      </c>
      <c r="BD10" s="291" t="s">
        <v>87</v>
      </c>
      <c r="BE10" s="291" t="s">
        <v>88</v>
      </c>
      <c r="BF10" s="264" t="s">
        <v>157</v>
      </c>
      <c r="BG10" s="288" t="s">
        <v>89</v>
      </c>
      <c r="BH10" s="289" t="s">
        <v>84</v>
      </c>
      <c r="BI10" s="289" t="s">
        <v>85</v>
      </c>
      <c r="BJ10" s="290" t="s">
        <v>86</v>
      </c>
      <c r="BK10" s="291" t="s">
        <v>87</v>
      </c>
      <c r="BL10" s="291" t="s">
        <v>88</v>
      </c>
      <c r="BM10" s="264" t="s">
        <v>157</v>
      </c>
      <c r="BO10" s="136" t="s">
        <v>159</v>
      </c>
    </row>
    <row r="11" spans="1:71" s="30" customFormat="1" ht="12.75">
      <c r="A11" s="282">
        <v>1</v>
      </c>
      <c r="B11" s="262" t="s">
        <v>65</v>
      </c>
      <c r="C11" s="219"/>
      <c r="D11" s="220"/>
      <c r="E11" s="221"/>
      <c r="F11" s="221"/>
      <c r="G11" s="250"/>
      <c r="H11" s="249"/>
      <c r="I11" s="230">
        <f>SUM(C11:H11)</f>
        <v>0</v>
      </c>
      <c r="J11" s="219"/>
      <c r="K11" s="220"/>
      <c r="L11" s="221"/>
      <c r="M11" s="221"/>
      <c r="N11" s="221"/>
      <c r="O11" s="229"/>
      <c r="P11" s="230">
        <f>SUM(J11:O11)</f>
        <v>0</v>
      </c>
      <c r="Q11" s="219"/>
      <c r="R11" s="220"/>
      <c r="S11" s="221"/>
      <c r="T11" s="221"/>
      <c r="U11" s="221"/>
      <c r="V11" s="229"/>
      <c r="W11" s="230">
        <f>SUM(Q11:V11)</f>
        <v>0</v>
      </c>
      <c r="X11" s="219"/>
      <c r="Y11" s="220"/>
      <c r="Z11" s="221"/>
      <c r="AA11" s="221"/>
      <c r="AB11" s="221"/>
      <c r="AC11" s="229"/>
      <c r="AD11" s="229">
        <f>SUM(X11:AC11)</f>
        <v>0</v>
      </c>
      <c r="AE11" s="219"/>
      <c r="AF11" s="220"/>
      <c r="AG11" s="221"/>
      <c r="AH11" s="221"/>
      <c r="AI11" s="221"/>
      <c r="AJ11" s="229"/>
      <c r="AK11" s="230">
        <f>SUM(AE11:AJ11)</f>
        <v>0</v>
      </c>
      <c r="AL11" s="219"/>
      <c r="AM11" s="220"/>
      <c r="AN11" s="221"/>
      <c r="AO11" s="221"/>
      <c r="AP11" s="221"/>
      <c r="AQ11" s="229"/>
      <c r="AR11" s="230">
        <f>SUM(AL11:AQ11)</f>
        <v>0</v>
      </c>
      <c r="AS11" s="219"/>
      <c r="AT11" s="220"/>
      <c r="AU11" s="221"/>
      <c r="AV11" s="221"/>
      <c r="AW11" s="221"/>
      <c r="AX11" s="229"/>
      <c r="AY11" s="230">
        <f>SUM(AS11:AX11)</f>
        <v>0</v>
      </c>
      <c r="AZ11" s="219"/>
      <c r="BA11" s="220"/>
      <c r="BB11" s="221"/>
      <c r="BC11" s="221"/>
      <c r="BD11" s="221"/>
      <c r="BE11" s="229"/>
      <c r="BF11" s="230">
        <f>SUM(AZ11:BE11)</f>
        <v>0</v>
      </c>
      <c r="BG11" s="219"/>
      <c r="BH11" s="220"/>
      <c r="BI11" s="221"/>
      <c r="BJ11" s="221"/>
      <c r="BK11" s="221"/>
      <c r="BL11" s="229"/>
      <c r="BM11" s="230">
        <f>SUM(BG11:BL11)</f>
        <v>0</v>
      </c>
      <c r="BO11" s="65">
        <f>I11+P11+W11+AD11+AR11+AY11+BF11+BM11+AK11</f>
        <v>0</v>
      </c>
    </row>
    <row r="12" spans="1:71" s="30" customFormat="1" ht="12.75">
      <c r="A12" s="37">
        <v>2</v>
      </c>
      <c r="B12" s="263" t="s">
        <v>32</v>
      </c>
      <c r="C12" s="222"/>
      <c r="D12" s="223"/>
      <c r="E12" s="224"/>
      <c r="F12" s="221"/>
      <c r="G12" s="229"/>
      <c r="H12" s="228"/>
      <c r="I12" s="230">
        <f>SUM(C12:H12)</f>
        <v>0</v>
      </c>
      <c r="J12" s="222"/>
      <c r="K12" s="223"/>
      <c r="L12" s="224"/>
      <c r="M12" s="221"/>
      <c r="N12" s="228"/>
      <c r="O12" s="228"/>
      <c r="P12" s="230">
        <f>SUM(J12:O12)</f>
        <v>0</v>
      </c>
      <c r="Q12" s="222"/>
      <c r="R12" s="223"/>
      <c r="S12" s="224"/>
      <c r="T12" s="221"/>
      <c r="U12" s="228"/>
      <c r="V12" s="228"/>
      <c r="W12" s="230">
        <f>SUM(Q12:V12)</f>
        <v>0</v>
      </c>
      <c r="X12" s="222"/>
      <c r="Y12" s="223"/>
      <c r="Z12" s="224"/>
      <c r="AA12" s="221"/>
      <c r="AB12" s="228"/>
      <c r="AC12" s="228"/>
      <c r="AD12" s="229">
        <f>SUM(X12:AC12)</f>
        <v>0</v>
      </c>
      <c r="AE12" s="222"/>
      <c r="AF12" s="223"/>
      <c r="AG12" s="224"/>
      <c r="AH12" s="221"/>
      <c r="AI12" s="228"/>
      <c r="AJ12" s="228"/>
      <c r="AK12" s="230">
        <f>SUM(AE12:AJ12)</f>
        <v>0</v>
      </c>
      <c r="AL12" s="222"/>
      <c r="AM12" s="223"/>
      <c r="AN12" s="224"/>
      <c r="AO12" s="221"/>
      <c r="AP12" s="228"/>
      <c r="AQ12" s="228"/>
      <c r="AR12" s="230">
        <f>SUM(AL12:AQ12)</f>
        <v>0</v>
      </c>
      <c r="AS12" s="222"/>
      <c r="AT12" s="223"/>
      <c r="AU12" s="224"/>
      <c r="AV12" s="221"/>
      <c r="AW12" s="228"/>
      <c r="AX12" s="228"/>
      <c r="AY12" s="230">
        <f>SUM(AS12:AX12)</f>
        <v>0</v>
      </c>
      <c r="AZ12" s="222"/>
      <c r="BA12" s="223"/>
      <c r="BB12" s="224"/>
      <c r="BC12" s="221"/>
      <c r="BD12" s="228"/>
      <c r="BE12" s="228"/>
      <c r="BF12" s="230">
        <f>SUM(AZ12:BE12)</f>
        <v>0</v>
      </c>
      <c r="BG12" s="222"/>
      <c r="BH12" s="223"/>
      <c r="BI12" s="224"/>
      <c r="BJ12" s="221"/>
      <c r="BK12" s="228"/>
      <c r="BL12" s="228"/>
      <c r="BM12" s="230">
        <f>SUM(BG12:BL12)</f>
        <v>0</v>
      </c>
      <c r="BO12" s="65">
        <f t="shared" ref="BO12:BO75" si="0">I12+P12+W12+AD12+AR12+AY12+BF12+BM12+AK12</f>
        <v>0</v>
      </c>
    </row>
    <row r="13" spans="1:71" s="30" customFormat="1" ht="12.75">
      <c r="A13" s="37">
        <v>3</v>
      </c>
      <c r="B13" s="263" t="s">
        <v>66</v>
      </c>
      <c r="C13" s="112">
        <f>C11+C12</f>
        <v>0</v>
      </c>
      <c r="D13" s="62">
        <f t="shared" ref="D13:I13" si="1">D11+D12</f>
        <v>0</v>
      </c>
      <c r="E13" s="62">
        <f t="shared" si="1"/>
        <v>0</v>
      </c>
      <c r="F13" s="62">
        <f t="shared" si="1"/>
        <v>0</v>
      </c>
      <c r="G13" s="62">
        <f t="shared" si="1"/>
        <v>0</v>
      </c>
      <c r="H13" s="62">
        <f t="shared" si="1"/>
        <v>0</v>
      </c>
      <c r="I13" s="113">
        <f t="shared" si="1"/>
        <v>0</v>
      </c>
      <c r="J13" s="112">
        <f>J11+J12</f>
        <v>0</v>
      </c>
      <c r="K13" s="62">
        <f t="shared" ref="K13:P13" si="2">K11+K12</f>
        <v>0</v>
      </c>
      <c r="L13" s="62">
        <f t="shared" si="2"/>
        <v>0</v>
      </c>
      <c r="M13" s="62">
        <f t="shared" si="2"/>
        <v>0</v>
      </c>
      <c r="N13" s="62">
        <f t="shared" si="2"/>
        <v>0</v>
      </c>
      <c r="O13" s="62">
        <f t="shared" si="2"/>
        <v>0</v>
      </c>
      <c r="P13" s="113">
        <f t="shared" si="2"/>
        <v>0</v>
      </c>
      <c r="Q13" s="112">
        <f>Q11+Q12</f>
        <v>0</v>
      </c>
      <c r="R13" s="62">
        <f t="shared" ref="R13:W13" si="3">R11+R12</f>
        <v>0</v>
      </c>
      <c r="S13" s="62">
        <f t="shared" si="3"/>
        <v>0</v>
      </c>
      <c r="T13" s="62">
        <f t="shared" si="3"/>
        <v>0</v>
      </c>
      <c r="U13" s="62">
        <f t="shared" si="3"/>
        <v>0</v>
      </c>
      <c r="V13" s="62">
        <f t="shared" si="3"/>
        <v>0</v>
      </c>
      <c r="W13" s="113">
        <f t="shared" si="3"/>
        <v>0</v>
      </c>
      <c r="X13" s="112">
        <f>X11+X12</f>
        <v>0</v>
      </c>
      <c r="Y13" s="62">
        <f t="shared" ref="Y13:AD13" si="4">Y11+Y12</f>
        <v>0</v>
      </c>
      <c r="Z13" s="62">
        <f t="shared" si="4"/>
        <v>0</v>
      </c>
      <c r="AA13" s="62">
        <f t="shared" si="4"/>
        <v>0</v>
      </c>
      <c r="AB13" s="62">
        <f t="shared" si="4"/>
        <v>0</v>
      </c>
      <c r="AC13" s="62">
        <f t="shared" si="4"/>
        <v>0</v>
      </c>
      <c r="AD13" s="63">
        <f t="shared" si="4"/>
        <v>0</v>
      </c>
      <c r="AE13" s="112">
        <f>AE11+AE12</f>
        <v>0</v>
      </c>
      <c r="AF13" s="62">
        <f t="shared" ref="AF13:AK13" si="5">AF11+AF12</f>
        <v>0</v>
      </c>
      <c r="AG13" s="62">
        <f t="shared" si="5"/>
        <v>0</v>
      </c>
      <c r="AH13" s="62">
        <f t="shared" si="5"/>
        <v>0</v>
      </c>
      <c r="AI13" s="62">
        <f t="shared" si="5"/>
        <v>0</v>
      </c>
      <c r="AJ13" s="62">
        <f t="shared" si="5"/>
        <v>0</v>
      </c>
      <c r="AK13" s="113">
        <f t="shared" si="5"/>
        <v>0</v>
      </c>
      <c r="AL13" s="112">
        <f>AL11+AL12</f>
        <v>0</v>
      </c>
      <c r="AM13" s="62">
        <f t="shared" ref="AM13:AR13" si="6">AM11+AM12</f>
        <v>0</v>
      </c>
      <c r="AN13" s="62">
        <f t="shared" si="6"/>
        <v>0</v>
      </c>
      <c r="AO13" s="62">
        <f t="shared" si="6"/>
        <v>0</v>
      </c>
      <c r="AP13" s="62">
        <f t="shared" si="6"/>
        <v>0</v>
      </c>
      <c r="AQ13" s="62">
        <f t="shared" si="6"/>
        <v>0</v>
      </c>
      <c r="AR13" s="113">
        <f t="shared" si="6"/>
        <v>0</v>
      </c>
      <c r="AS13" s="112">
        <f>AS11+AS12</f>
        <v>0</v>
      </c>
      <c r="AT13" s="62">
        <f t="shared" ref="AT13:AY13" si="7">AT11+AT12</f>
        <v>0</v>
      </c>
      <c r="AU13" s="62">
        <f t="shared" si="7"/>
        <v>0</v>
      </c>
      <c r="AV13" s="62">
        <f t="shared" si="7"/>
        <v>0</v>
      </c>
      <c r="AW13" s="62">
        <f t="shared" si="7"/>
        <v>0</v>
      </c>
      <c r="AX13" s="62">
        <f t="shared" si="7"/>
        <v>0</v>
      </c>
      <c r="AY13" s="113">
        <f t="shared" si="7"/>
        <v>0</v>
      </c>
      <c r="AZ13" s="112">
        <f>AZ11+AZ12</f>
        <v>0</v>
      </c>
      <c r="BA13" s="62">
        <f t="shared" ref="BA13:BF13" si="8">BA11+BA12</f>
        <v>0</v>
      </c>
      <c r="BB13" s="62">
        <f t="shared" si="8"/>
        <v>0</v>
      </c>
      <c r="BC13" s="62">
        <f t="shared" si="8"/>
        <v>0</v>
      </c>
      <c r="BD13" s="62">
        <f t="shared" si="8"/>
        <v>0</v>
      </c>
      <c r="BE13" s="62">
        <f t="shared" si="8"/>
        <v>0</v>
      </c>
      <c r="BF13" s="113">
        <f t="shared" si="8"/>
        <v>0</v>
      </c>
      <c r="BG13" s="112">
        <f>BG11+BG12</f>
        <v>0</v>
      </c>
      <c r="BH13" s="62">
        <f t="shared" ref="BH13:BM13" si="9">BH11+BH12</f>
        <v>0</v>
      </c>
      <c r="BI13" s="62">
        <f t="shared" si="9"/>
        <v>0</v>
      </c>
      <c r="BJ13" s="62">
        <f t="shared" si="9"/>
        <v>0</v>
      </c>
      <c r="BK13" s="62">
        <f t="shared" si="9"/>
        <v>0</v>
      </c>
      <c r="BL13" s="62">
        <f t="shared" si="9"/>
        <v>0</v>
      </c>
      <c r="BM13" s="113">
        <f t="shared" si="9"/>
        <v>0</v>
      </c>
      <c r="BO13" s="65">
        <f t="shared" si="0"/>
        <v>0</v>
      </c>
    </row>
    <row r="14" spans="1:71" s="5" customFormat="1" ht="12.75">
      <c r="A14" s="33">
        <v>4</v>
      </c>
      <c r="B14" s="38" t="s">
        <v>64</v>
      </c>
      <c r="C14" s="225"/>
      <c r="D14" s="226"/>
      <c r="E14" s="227"/>
      <c r="F14" s="221"/>
      <c r="G14" s="228"/>
      <c r="H14" s="228"/>
      <c r="I14" s="230">
        <f>SUM(C14:H14)</f>
        <v>0</v>
      </c>
      <c r="J14" s="225"/>
      <c r="K14" s="226"/>
      <c r="L14" s="227"/>
      <c r="M14" s="221"/>
      <c r="N14" s="228"/>
      <c r="O14" s="228"/>
      <c r="P14" s="230">
        <f>SUM(J14:O14)</f>
        <v>0</v>
      </c>
      <c r="Q14" s="225"/>
      <c r="R14" s="226"/>
      <c r="S14" s="227"/>
      <c r="T14" s="221"/>
      <c r="U14" s="228"/>
      <c r="V14" s="228"/>
      <c r="W14" s="230">
        <f>SUM(Q14:V14)</f>
        <v>0</v>
      </c>
      <c r="X14" s="225"/>
      <c r="Y14" s="226"/>
      <c r="Z14" s="227"/>
      <c r="AA14" s="221"/>
      <c r="AB14" s="228"/>
      <c r="AC14" s="228"/>
      <c r="AD14" s="229">
        <f>SUM(X14:AC14)</f>
        <v>0</v>
      </c>
      <c r="AE14" s="225"/>
      <c r="AF14" s="226"/>
      <c r="AG14" s="227"/>
      <c r="AH14" s="221"/>
      <c r="AI14" s="228"/>
      <c r="AJ14" s="228"/>
      <c r="AK14" s="230">
        <f>SUM(AE14:AJ14)</f>
        <v>0</v>
      </c>
      <c r="AL14" s="225"/>
      <c r="AM14" s="226"/>
      <c r="AN14" s="227"/>
      <c r="AO14" s="221"/>
      <c r="AP14" s="228"/>
      <c r="AQ14" s="228"/>
      <c r="AR14" s="230">
        <f>SUM(AL14:AQ14)</f>
        <v>0</v>
      </c>
      <c r="AS14" s="225"/>
      <c r="AT14" s="226"/>
      <c r="AU14" s="227"/>
      <c r="AV14" s="221"/>
      <c r="AW14" s="228"/>
      <c r="AX14" s="228"/>
      <c r="AY14" s="230">
        <f>SUM(AS14:AX14)</f>
        <v>0</v>
      </c>
      <c r="AZ14" s="225"/>
      <c r="BA14" s="226"/>
      <c r="BB14" s="227"/>
      <c r="BC14" s="221"/>
      <c r="BD14" s="228"/>
      <c r="BE14" s="228"/>
      <c r="BF14" s="230">
        <f>SUM(AZ14:BE14)</f>
        <v>0</v>
      </c>
      <c r="BG14" s="225"/>
      <c r="BH14" s="226"/>
      <c r="BI14" s="227"/>
      <c r="BJ14" s="221"/>
      <c r="BK14" s="228"/>
      <c r="BL14" s="228"/>
      <c r="BM14" s="230">
        <f>SUM(BG14:BL14)</f>
        <v>0</v>
      </c>
      <c r="BN14" s="7"/>
      <c r="BO14" s="65">
        <f t="shared" si="0"/>
        <v>0</v>
      </c>
      <c r="BP14" s="7"/>
      <c r="BQ14" s="7"/>
      <c r="BR14" s="7"/>
      <c r="BS14" s="7"/>
    </row>
    <row r="15" spans="1:71" s="5" customFormat="1" ht="12.75">
      <c r="A15" s="33">
        <v>5</v>
      </c>
      <c r="B15" s="39" t="s">
        <v>28</v>
      </c>
      <c r="C15" s="225"/>
      <c r="D15" s="226"/>
      <c r="E15" s="227"/>
      <c r="F15" s="221"/>
      <c r="G15" s="228"/>
      <c r="H15" s="228"/>
      <c r="I15" s="230">
        <f t="shared" ref="I15:I57" si="10">SUM(C15:H15)</f>
        <v>0</v>
      </c>
      <c r="J15" s="225"/>
      <c r="K15" s="226"/>
      <c r="L15" s="227"/>
      <c r="M15" s="221"/>
      <c r="N15" s="228"/>
      <c r="O15" s="228"/>
      <c r="P15" s="230">
        <f t="shared" ref="P15:P54" si="11">SUM(J15:O15)</f>
        <v>0</v>
      </c>
      <c r="Q15" s="225"/>
      <c r="R15" s="226"/>
      <c r="S15" s="227"/>
      <c r="T15" s="221"/>
      <c r="U15" s="228"/>
      <c r="V15" s="228"/>
      <c r="W15" s="230">
        <f t="shared" ref="W15:W54" si="12">SUM(Q15:V15)</f>
        <v>0</v>
      </c>
      <c r="X15" s="225"/>
      <c r="Y15" s="226"/>
      <c r="Z15" s="227"/>
      <c r="AA15" s="221"/>
      <c r="AB15" s="228"/>
      <c r="AC15" s="228"/>
      <c r="AD15" s="229">
        <f t="shared" ref="AD15:AD54" si="13">SUM(X15:AC15)</f>
        <v>0</v>
      </c>
      <c r="AE15" s="225"/>
      <c r="AF15" s="226"/>
      <c r="AG15" s="227"/>
      <c r="AH15" s="221"/>
      <c r="AI15" s="228"/>
      <c r="AJ15" s="228"/>
      <c r="AK15" s="230">
        <f t="shared" ref="AK15:AK54" si="14">SUM(AE15:AJ15)</f>
        <v>0</v>
      </c>
      <c r="AL15" s="225"/>
      <c r="AM15" s="226"/>
      <c r="AN15" s="227"/>
      <c r="AO15" s="221"/>
      <c r="AP15" s="228"/>
      <c r="AQ15" s="228"/>
      <c r="AR15" s="230">
        <f t="shared" ref="AR15:AR54" si="15">SUM(AL15:AQ15)</f>
        <v>0</v>
      </c>
      <c r="AS15" s="225"/>
      <c r="AT15" s="226"/>
      <c r="AU15" s="227"/>
      <c r="AV15" s="221"/>
      <c r="AW15" s="228"/>
      <c r="AX15" s="228"/>
      <c r="AY15" s="230">
        <f t="shared" ref="AY15:AY54" si="16">SUM(AS15:AX15)</f>
        <v>0</v>
      </c>
      <c r="AZ15" s="225"/>
      <c r="BA15" s="226"/>
      <c r="BB15" s="227"/>
      <c r="BC15" s="221"/>
      <c r="BD15" s="228"/>
      <c r="BE15" s="228"/>
      <c r="BF15" s="230">
        <f t="shared" ref="BF15:BF54" si="17">SUM(AZ15:BE15)</f>
        <v>0</v>
      </c>
      <c r="BG15" s="225"/>
      <c r="BH15" s="226"/>
      <c r="BI15" s="227"/>
      <c r="BJ15" s="221"/>
      <c r="BK15" s="228"/>
      <c r="BL15" s="228"/>
      <c r="BM15" s="230">
        <f t="shared" ref="BM15:BM54" si="18">SUM(BG15:BL15)</f>
        <v>0</v>
      </c>
      <c r="BN15" s="7"/>
      <c r="BO15" s="65">
        <f t="shared" si="0"/>
        <v>0</v>
      </c>
      <c r="BP15" s="7"/>
      <c r="BQ15" s="7"/>
      <c r="BR15" s="7"/>
      <c r="BS15" s="7"/>
    </row>
    <row r="16" spans="1:71" s="5" customFormat="1" ht="12.75">
      <c r="A16" s="33">
        <v>6</v>
      </c>
      <c r="B16" s="39" t="s">
        <v>42</v>
      </c>
      <c r="C16" s="225"/>
      <c r="D16" s="226"/>
      <c r="E16" s="227"/>
      <c r="F16" s="221"/>
      <c r="G16" s="228"/>
      <c r="H16" s="228"/>
      <c r="I16" s="230">
        <f t="shared" si="10"/>
        <v>0</v>
      </c>
      <c r="J16" s="225"/>
      <c r="K16" s="226"/>
      <c r="L16" s="227"/>
      <c r="M16" s="221"/>
      <c r="N16" s="228"/>
      <c r="O16" s="228"/>
      <c r="P16" s="230">
        <f t="shared" si="11"/>
        <v>0</v>
      </c>
      <c r="Q16" s="225"/>
      <c r="R16" s="226"/>
      <c r="S16" s="227"/>
      <c r="T16" s="221"/>
      <c r="U16" s="228"/>
      <c r="V16" s="228"/>
      <c r="W16" s="230">
        <f t="shared" si="12"/>
        <v>0</v>
      </c>
      <c r="X16" s="225"/>
      <c r="Y16" s="226"/>
      <c r="Z16" s="227"/>
      <c r="AA16" s="221"/>
      <c r="AB16" s="228"/>
      <c r="AC16" s="228"/>
      <c r="AD16" s="229">
        <f t="shared" si="13"/>
        <v>0</v>
      </c>
      <c r="AE16" s="225"/>
      <c r="AF16" s="226"/>
      <c r="AG16" s="227"/>
      <c r="AH16" s="221"/>
      <c r="AI16" s="228"/>
      <c r="AJ16" s="228"/>
      <c r="AK16" s="230">
        <f t="shared" si="14"/>
        <v>0</v>
      </c>
      <c r="AL16" s="225"/>
      <c r="AM16" s="226"/>
      <c r="AN16" s="227"/>
      <c r="AO16" s="221"/>
      <c r="AP16" s="228"/>
      <c r="AQ16" s="228"/>
      <c r="AR16" s="230">
        <f t="shared" si="15"/>
        <v>0</v>
      </c>
      <c r="AS16" s="225"/>
      <c r="AT16" s="226"/>
      <c r="AU16" s="227"/>
      <c r="AV16" s="221"/>
      <c r="AW16" s="228"/>
      <c r="AX16" s="228"/>
      <c r="AY16" s="230">
        <f t="shared" si="16"/>
        <v>0</v>
      </c>
      <c r="AZ16" s="225"/>
      <c r="BA16" s="226"/>
      <c r="BB16" s="227"/>
      <c r="BC16" s="221"/>
      <c r="BD16" s="228"/>
      <c r="BE16" s="228"/>
      <c r="BF16" s="230">
        <f t="shared" si="17"/>
        <v>0</v>
      </c>
      <c r="BG16" s="225"/>
      <c r="BH16" s="226"/>
      <c r="BI16" s="227"/>
      <c r="BJ16" s="221"/>
      <c r="BK16" s="228"/>
      <c r="BL16" s="228"/>
      <c r="BM16" s="230">
        <f t="shared" si="18"/>
        <v>0</v>
      </c>
      <c r="BN16" s="7"/>
      <c r="BO16" s="65">
        <f t="shared" si="0"/>
        <v>0</v>
      </c>
      <c r="BP16" s="7"/>
      <c r="BQ16" s="7"/>
      <c r="BR16" s="7"/>
      <c r="BS16" s="7"/>
    </row>
    <row r="17" spans="1:71" s="5" customFormat="1" ht="12.75">
      <c r="A17" s="33">
        <v>7</v>
      </c>
      <c r="B17" s="39" t="s">
        <v>17</v>
      </c>
      <c r="C17" s="225"/>
      <c r="D17" s="226"/>
      <c r="E17" s="227"/>
      <c r="F17" s="221"/>
      <c r="G17" s="228"/>
      <c r="H17" s="228"/>
      <c r="I17" s="230">
        <f t="shared" si="10"/>
        <v>0</v>
      </c>
      <c r="J17" s="225"/>
      <c r="K17" s="226"/>
      <c r="L17" s="227"/>
      <c r="M17" s="221"/>
      <c r="N17" s="228"/>
      <c r="O17" s="228"/>
      <c r="P17" s="230">
        <f t="shared" si="11"/>
        <v>0</v>
      </c>
      <c r="Q17" s="225"/>
      <c r="R17" s="226"/>
      <c r="S17" s="227"/>
      <c r="T17" s="221"/>
      <c r="U17" s="228"/>
      <c r="V17" s="228"/>
      <c r="W17" s="230">
        <f t="shared" si="12"/>
        <v>0</v>
      </c>
      <c r="X17" s="225"/>
      <c r="Y17" s="226"/>
      <c r="Z17" s="227"/>
      <c r="AA17" s="221"/>
      <c r="AB17" s="228"/>
      <c r="AC17" s="228"/>
      <c r="AD17" s="229">
        <f t="shared" si="13"/>
        <v>0</v>
      </c>
      <c r="AE17" s="225"/>
      <c r="AF17" s="226"/>
      <c r="AG17" s="227"/>
      <c r="AH17" s="221"/>
      <c r="AI17" s="228"/>
      <c r="AJ17" s="228"/>
      <c r="AK17" s="230">
        <f t="shared" si="14"/>
        <v>0</v>
      </c>
      <c r="AL17" s="225"/>
      <c r="AM17" s="226"/>
      <c r="AN17" s="227"/>
      <c r="AO17" s="221"/>
      <c r="AP17" s="228"/>
      <c r="AQ17" s="228"/>
      <c r="AR17" s="230">
        <f t="shared" si="15"/>
        <v>0</v>
      </c>
      <c r="AS17" s="225"/>
      <c r="AT17" s="226"/>
      <c r="AU17" s="227"/>
      <c r="AV17" s="221"/>
      <c r="AW17" s="228"/>
      <c r="AX17" s="228"/>
      <c r="AY17" s="230">
        <f t="shared" si="16"/>
        <v>0</v>
      </c>
      <c r="AZ17" s="225"/>
      <c r="BA17" s="226"/>
      <c r="BB17" s="227"/>
      <c r="BC17" s="221"/>
      <c r="BD17" s="228"/>
      <c r="BE17" s="228"/>
      <c r="BF17" s="230">
        <f t="shared" si="17"/>
        <v>0</v>
      </c>
      <c r="BG17" s="225"/>
      <c r="BH17" s="226"/>
      <c r="BI17" s="227"/>
      <c r="BJ17" s="221"/>
      <c r="BK17" s="228"/>
      <c r="BL17" s="228"/>
      <c r="BM17" s="230">
        <f t="shared" si="18"/>
        <v>0</v>
      </c>
      <c r="BN17" s="7"/>
      <c r="BO17" s="65">
        <f t="shared" si="0"/>
        <v>0</v>
      </c>
      <c r="BP17" s="7"/>
      <c r="BQ17" s="7"/>
      <c r="BR17" s="7"/>
      <c r="BS17" s="7"/>
    </row>
    <row r="18" spans="1:71" s="5" customFormat="1" ht="12.75">
      <c r="A18" s="33">
        <v>8</v>
      </c>
      <c r="B18" s="39" t="s">
        <v>4</v>
      </c>
      <c r="C18" s="225"/>
      <c r="D18" s="231"/>
      <c r="E18" s="232"/>
      <c r="F18" s="221"/>
      <c r="G18" s="228"/>
      <c r="H18" s="228"/>
      <c r="I18" s="230">
        <f t="shared" si="10"/>
        <v>0</v>
      </c>
      <c r="J18" s="225"/>
      <c r="K18" s="231"/>
      <c r="L18" s="232"/>
      <c r="M18" s="221"/>
      <c r="N18" s="228"/>
      <c r="O18" s="228"/>
      <c r="P18" s="230">
        <f t="shared" si="11"/>
        <v>0</v>
      </c>
      <c r="Q18" s="225"/>
      <c r="R18" s="231"/>
      <c r="S18" s="232"/>
      <c r="T18" s="221"/>
      <c r="U18" s="228"/>
      <c r="V18" s="228"/>
      <c r="W18" s="230">
        <f t="shared" si="12"/>
        <v>0</v>
      </c>
      <c r="X18" s="225"/>
      <c r="Y18" s="231"/>
      <c r="Z18" s="232"/>
      <c r="AA18" s="221"/>
      <c r="AB18" s="228"/>
      <c r="AC18" s="228"/>
      <c r="AD18" s="229">
        <f t="shared" si="13"/>
        <v>0</v>
      </c>
      <c r="AE18" s="225"/>
      <c r="AF18" s="231"/>
      <c r="AG18" s="232"/>
      <c r="AH18" s="221"/>
      <c r="AI18" s="228"/>
      <c r="AJ18" s="228"/>
      <c r="AK18" s="230">
        <f t="shared" si="14"/>
        <v>0</v>
      </c>
      <c r="AL18" s="225"/>
      <c r="AM18" s="231"/>
      <c r="AN18" s="232"/>
      <c r="AO18" s="221"/>
      <c r="AP18" s="228"/>
      <c r="AQ18" s="228"/>
      <c r="AR18" s="230">
        <f t="shared" si="15"/>
        <v>0</v>
      </c>
      <c r="AS18" s="225"/>
      <c r="AT18" s="231"/>
      <c r="AU18" s="232"/>
      <c r="AV18" s="221"/>
      <c r="AW18" s="228"/>
      <c r="AX18" s="228"/>
      <c r="AY18" s="230">
        <f t="shared" si="16"/>
        <v>0</v>
      </c>
      <c r="AZ18" s="225"/>
      <c r="BA18" s="231"/>
      <c r="BB18" s="232"/>
      <c r="BC18" s="221"/>
      <c r="BD18" s="228"/>
      <c r="BE18" s="228"/>
      <c r="BF18" s="230">
        <f t="shared" si="17"/>
        <v>0</v>
      </c>
      <c r="BG18" s="225"/>
      <c r="BH18" s="231"/>
      <c r="BI18" s="232"/>
      <c r="BJ18" s="221"/>
      <c r="BK18" s="228"/>
      <c r="BL18" s="228"/>
      <c r="BM18" s="230">
        <f t="shared" si="18"/>
        <v>0</v>
      </c>
      <c r="BN18" s="7"/>
      <c r="BO18" s="65">
        <f t="shared" si="0"/>
        <v>0</v>
      </c>
      <c r="BP18" s="7"/>
      <c r="BQ18" s="7"/>
      <c r="BR18" s="7"/>
      <c r="BS18" s="7"/>
    </row>
    <row r="19" spans="1:71" s="5" customFormat="1" ht="12.75">
      <c r="A19" s="33">
        <v>9</v>
      </c>
      <c r="B19" s="40" t="s">
        <v>63</v>
      </c>
      <c r="C19" s="225"/>
      <c r="D19" s="226"/>
      <c r="E19" s="227"/>
      <c r="F19" s="221"/>
      <c r="G19" s="228"/>
      <c r="H19" s="228"/>
      <c r="I19" s="230">
        <f t="shared" si="10"/>
        <v>0</v>
      </c>
      <c r="J19" s="225"/>
      <c r="K19" s="226"/>
      <c r="L19" s="227"/>
      <c r="M19" s="221"/>
      <c r="N19" s="228"/>
      <c r="O19" s="228"/>
      <c r="P19" s="230">
        <f t="shared" si="11"/>
        <v>0</v>
      </c>
      <c r="Q19" s="225"/>
      <c r="R19" s="226"/>
      <c r="S19" s="227"/>
      <c r="T19" s="221"/>
      <c r="U19" s="228"/>
      <c r="V19" s="228"/>
      <c r="W19" s="230">
        <f t="shared" si="12"/>
        <v>0</v>
      </c>
      <c r="X19" s="225"/>
      <c r="Y19" s="226"/>
      <c r="Z19" s="227"/>
      <c r="AA19" s="221"/>
      <c r="AB19" s="228"/>
      <c r="AC19" s="228"/>
      <c r="AD19" s="229">
        <f t="shared" si="13"/>
        <v>0</v>
      </c>
      <c r="AE19" s="225"/>
      <c r="AF19" s="226"/>
      <c r="AG19" s="227"/>
      <c r="AH19" s="221"/>
      <c r="AI19" s="228"/>
      <c r="AJ19" s="228"/>
      <c r="AK19" s="230">
        <f t="shared" si="14"/>
        <v>0</v>
      </c>
      <c r="AL19" s="225"/>
      <c r="AM19" s="226"/>
      <c r="AN19" s="227"/>
      <c r="AO19" s="221"/>
      <c r="AP19" s="228"/>
      <c r="AQ19" s="228"/>
      <c r="AR19" s="230">
        <f t="shared" si="15"/>
        <v>0</v>
      </c>
      <c r="AS19" s="225"/>
      <c r="AT19" s="226"/>
      <c r="AU19" s="227"/>
      <c r="AV19" s="221"/>
      <c r="AW19" s="228"/>
      <c r="AX19" s="228"/>
      <c r="AY19" s="230">
        <f t="shared" si="16"/>
        <v>0</v>
      </c>
      <c r="AZ19" s="225"/>
      <c r="BA19" s="226"/>
      <c r="BB19" s="227"/>
      <c r="BC19" s="221"/>
      <c r="BD19" s="228"/>
      <c r="BE19" s="228"/>
      <c r="BF19" s="230">
        <f t="shared" si="17"/>
        <v>0</v>
      </c>
      <c r="BG19" s="225"/>
      <c r="BH19" s="226"/>
      <c r="BI19" s="227"/>
      <c r="BJ19" s="221"/>
      <c r="BK19" s="228"/>
      <c r="BL19" s="228"/>
      <c r="BM19" s="230">
        <f t="shared" si="18"/>
        <v>0</v>
      </c>
      <c r="BN19" s="7"/>
      <c r="BO19" s="65">
        <f t="shared" si="0"/>
        <v>0</v>
      </c>
      <c r="BP19" s="7"/>
      <c r="BQ19" s="7"/>
      <c r="BR19" s="7"/>
      <c r="BS19" s="7"/>
    </row>
    <row r="20" spans="1:71" s="5" customFormat="1" ht="12.75">
      <c r="A20" s="33">
        <v>10</v>
      </c>
      <c r="B20" s="34" t="s">
        <v>0</v>
      </c>
      <c r="C20" s="225"/>
      <c r="D20" s="231"/>
      <c r="E20" s="232"/>
      <c r="F20" s="221"/>
      <c r="G20" s="228"/>
      <c r="H20" s="228"/>
      <c r="I20" s="230">
        <f t="shared" si="10"/>
        <v>0</v>
      </c>
      <c r="J20" s="225"/>
      <c r="K20" s="231"/>
      <c r="L20" s="232"/>
      <c r="M20" s="221"/>
      <c r="N20" s="228"/>
      <c r="O20" s="228"/>
      <c r="P20" s="230">
        <f t="shared" si="11"/>
        <v>0</v>
      </c>
      <c r="Q20" s="225"/>
      <c r="R20" s="231"/>
      <c r="S20" s="232"/>
      <c r="T20" s="221"/>
      <c r="U20" s="228"/>
      <c r="V20" s="228"/>
      <c r="W20" s="230">
        <f t="shared" si="12"/>
        <v>0</v>
      </c>
      <c r="X20" s="225"/>
      <c r="Y20" s="231"/>
      <c r="Z20" s="232"/>
      <c r="AA20" s="221"/>
      <c r="AB20" s="228"/>
      <c r="AC20" s="228"/>
      <c r="AD20" s="229">
        <f t="shared" si="13"/>
        <v>0</v>
      </c>
      <c r="AE20" s="225"/>
      <c r="AF20" s="231"/>
      <c r="AG20" s="232"/>
      <c r="AH20" s="221"/>
      <c r="AI20" s="228"/>
      <c r="AJ20" s="228"/>
      <c r="AK20" s="230">
        <f t="shared" si="14"/>
        <v>0</v>
      </c>
      <c r="AL20" s="225"/>
      <c r="AM20" s="231"/>
      <c r="AN20" s="232"/>
      <c r="AO20" s="221"/>
      <c r="AP20" s="228"/>
      <c r="AQ20" s="228"/>
      <c r="AR20" s="230">
        <f t="shared" si="15"/>
        <v>0</v>
      </c>
      <c r="AS20" s="225"/>
      <c r="AT20" s="231"/>
      <c r="AU20" s="232"/>
      <c r="AV20" s="221"/>
      <c r="AW20" s="228"/>
      <c r="AX20" s="228"/>
      <c r="AY20" s="230">
        <f t="shared" si="16"/>
        <v>0</v>
      </c>
      <c r="AZ20" s="225"/>
      <c r="BA20" s="231"/>
      <c r="BB20" s="232"/>
      <c r="BC20" s="221"/>
      <c r="BD20" s="228"/>
      <c r="BE20" s="228"/>
      <c r="BF20" s="230">
        <f t="shared" si="17"/>
        <v>0</v>
      </c>
      <c r="BG20" s="225"/>
      <c r="BH20" s="231"/>
      <c r="BI20" s="232"/>
      <c r="BJ20" s="221"/>
      <c r="BK20" s="228"/>
      <c r="BL20" s="228"/>
      <c r="BM20" s="230">
        <f t="shared" si="18"/>
        <v>0</v>
      </c>
      <c r="BN20" s="7"/>
      <c r="BO20" s="65">
        <f t="shared" si="0"/>
        <v>0</v>
      </c>
      <c r="BP20" s="7"/>
      <c r="BQ20" s="7"/>
      <c r="BR20" s="7"/>
      <c r="BS20" s="7"/>
    </row>
    <row r="21" spans="1:71" s="5" customFormat="1" ht="12.75">
      <c r="A21" s="33">
        <v>11</v>
      </c>
      <c r="B21" s="34" t="s">
        <v>2</v>
      </c>
      <c r="C21" s="225"/>
      <c r="D21" s="231"/>
      <c r="E21" s="232"/>
      <c r="F21" s="221"/>
      <c r="G21" s="228"/>
      <c r="H21" s="228"/>
      <c r="I21" s="230">
        <f t="shared" si="10"/>
        <v>0</v>
      </c>
      <c r="J21" s="225"/>
      <c r="K21" s="231"/>
      <c r="L21" s="232"/>
      <c r="M21" s="221"/>
      <c r="N21" s="228"/>
      <c r="O21" s="228"/>
      <c r="P21" s="230">
        <f t="shared" si="11"/>
        <v>0</v>
      </c>
      <c r="Q21" s="225"/>
      <c r="R21" s="231"/>
      <c r="S21" s="232"/>
      <c r="T21" s="221"/>
      <c r="U21" s="228"/>
      <c r="V21" s="228"/>
      <c r="W21" s="230">
        <f t="shared" si="12"/>
        <v>0</v>
      </c>
      <c r="X21" s="225"/>
      <c r="Y21" s="231"/>
      <c r="Z21" s="232"/>
      <c r="AA21" s="221"/>
      <c r="AB21" s="228"/>
      <c r="AC21" s="228"/>
      <c r="AD21" s="229">
        <f t="shared" si="13"/>
        <v>0</v>
      </c>
      <c r="AE21" s="225"/>
      <c r="AF21" s="231"/>
      <c r="AG21" s="232"/>
      <c r="AH21" s="221"/>
      <c r="AI21" s="228"/>
      <c r="AJ21" s="228"/>
      <c r="AK21" s="230">
        <f t="shared" si="14"/>
        <v>0</v>
      </c>
      <c r="AL21" s="225"/>
      <c r="AM21" s="231"/>
      <c r="AN21" s="232"/>
      <c r="AO21" s="221"/>
      <c r="AP21" s="228"/>
      <c r="AQ21" s="228"/>
      <c r="AR21" s="230">
        <f t="shared" si="15"/>
        <v>0</v>
      </c>
      <c r="AS21" s="225"/>
      <c r="AT21" s="231"/>
      <c r="AU21" s="232"/>
      <c r="AV21" s="221"/>
      <c r="AW21" s="228"/>
      <c r="AX21" s="228"/>
      <c r="AY21" s="230">
        <f t="shared" si="16"/>
        <v>0</v>
      </c>
      <c r="AZ21" s="225"/>
      <c r="BA21" s="231"/>
      <c r="BB21" s="232"/>
      <c r="BC21" s="221"/>
      <c r="BD21" s="228"/>
      <c r="BE21" s="228"/>
      <c r="BF21" s="230">
        <f t="shared" si="17"/>
        <v>0</v>
      </c>
      <c r="BG21" s="225"/>
      <c r="BH21" s="231"/>
      <c r="BI21" s="232"/>
      <c r="BJ21" s="221"/>
      <c r="BK21" s="228"/>
      <c r="BL21" s="228"/>
      <c r="BM21" s="230">
        <f t="shared" si="18"/>
        <v>0</v>
      </c>
      <c r="BN21" s="7"/>
      <c r="BO21" s="65">
        <f t="shared" si="0"/>
        <v>0</v>
      </c>
      <c r="BP21" s="7"/>
      <c r="BQ21" s="7"/>
      <c r="BR21" s="7"/>
      <c r="BS21" s="7"/>
    </row>
    <row r="22" spans="1:71" s="5" customFormat="1" ht="12.75">
      <c r="A22" s="33">
        <v>12</v>
      </c>
      <c r="B22" s="34" t="s">
        <v>27</v>
      </c>
      <c r="C22" s="225"/>
      <c r="D22" s="226"/>
      <c r="E22" s="227"/>
      <c r="F22" s="221"/>
      <c r="G22" s="228"/>
      <c r="H22" s="228"/>
      <c r="I22" s="230">
        <f t="shared" si="10"/>
        <v>0</v>
      </c>
      <c r="J22" s="225"/>
      <c r="K22" s="226"/>
      <c r="L22" s="227"/>
      <c r="M22" s="221"/>
      <c r="N22" s="228"/>
      <c r="O22" s="228"/>
      <c r="P22" s="230">
        <f t="shared" si="11"/>
        <v>0</v>
      </c>
      <c r="Q22" s="225"/>
      <c r="R22" s="226"/>
      <c r="S22" s="227"/>
      <c r="T22" s="221"/>
      <c r="U22" s="228"/>
      <c r="V22" s="228"/>
      <c r="W22" s="230">
        <f t="shared" si="12"/>
        <v>0</v>
      </c>
      <c r="X22" s="225"/>
      <c r="Y22" s="226"/>
      <c r="Z22" s="227"/>
      <c r="AA22" s="221"/>
      <c r="AB22" s="228"/>
      <c r="AC22" s="228"/>
      <c r="AD22" s="229">
        <f t="shared" si="13"/>
        <v>0</v>
      </c>
      <c r="AE22" s="225"/>
      <c r="AF22" s="226"/>
      <c r="AG22" s="227"/>
      <c r="AH22" s="221"/>
      <c r="AI22" s="228"/>
      <c r="AJ22" s="228"/>
      <c r="AK22" s="230">
        <f t="shared" si="14"/>
        <v>0</v>
      </c>
      <c r="AL22" s="225"/>
      <c r="AM22" s="226"/>
      <c r="AN22" s="227"/>
      <c r="AO22" s="221"/>
      <c r="AP22" s="228"/>
      <c r="AQ22" s="228"/>
      <c r="AR22" s="230">
        <f t="shared" si="15"/>
        <v>0</v>
      </c>
      <c r="AS22" s="225"/>
      <c r="AT22" s="226"/>
      <c r="AU22" s="227"/>
      <c r="AV22" s="221"/>
      <c r="AW22" s="228"/>
      <c r="AX22" s="228"/>
      <c r="AY22" s="230">
        <f t="shared" si="16"/>
        <v>0</v>
      </c>
      <c r="AZ22" s="225"/>
      <c r="BA22" s="226"/>
      <c r="BB22" s="227"/>
      <c r="BC22" s="221"/>
      <c r="BD22" s="228"/>
      <c r="BE22" s="228"/>
      <c r="BF22" s="230">
        <f t="shared" si="17"/>
        <v>0</v>
      </c>
      <c r="BG22" s="225"/>
      <c r="BH22" s="226"/>
      <c r="BI22" s="227"/>
      <c r="BJ22" s="221"/>
      <c r="BK22" s="228"/>
      <c r="BL22" s="228"/>
      <c r="BM22" s="230">
        <f t="shared" si="18"/>
        <v>0</v>
      </c>
      <c r="BN22" s="7"/>
      <c r="BO22" s="65">
        <f t="shared" si="0"/>
        <v>0</v>
      </c>
      <c r="BP22" s="7"/>
      <c r="BQ22" s="7"/>
      <c r="BR22" s="7"/>
      <c r="BS22" s="7"/>
    </row>
    <row r="23" spans="1:71" s="5" customFormat="1" ht="12.75">
      <c r="A23" s="33">
        <v>13</v>
      </c>
      <c r="B23" s="34" t="s">
        <v>1</v>
      </c>
      <c r="C23" s="225"/>
      <c r="D23" s="231"/>
      <c r="E23" s="232"/>
      <c r="F23" s="221"/>
      <c r="G23" s="228"/>
      <c r="H23" s="228"/>
      <c r="I23" s="230">
        <f t="shared" si="10"/>
        <v>0</v>
      </c>
      <c r="J23" s="225"/>
      <c r="K23" s="231"/>
      <c r="L23" s="232"/>
      <c r="M23" s="221"/>
      <c r="N23" s="228"/>
      <c r="O23" s="228"/>
      <c r="P23" s="230">
        <f t="shared" si="11"/>
        <v>0</v>
      </c>
      <c r="Q23" s="225"/>
      <c r="R23" s="231"/>
      <c r="S23" s="232"/>
      <c r="T23" s="221"/>
      <c r="U23" s="228"/>
      <c r="V23" s="228"/>
      <c r="W23" s="230">
        <f t="shared" si="12"/>
        <v>0</v>
      </c>
      <c r="X23" s="225"/>
      <c r="Y23" s="231"/>
      <c r="Z23" s="232"/>
      <c r="AA23" s="221"/>
      <c r="AB23" s="228"/>
      <c r="AC23" s="228"/>
      <c r="AD23" s="229">
        <f t="shared" si="13"/>
        <v>0</v>
      </c>
      <c r="AE23" s="225"/>
      <c r="AF23" s="231"/>
      <c r="AG23" s="232"/>
      <c r="AH23" s="221"/>
      <c r="AI23" s="228"/>
      <c r="AJ23" s="228"/>
      <c r="AK23" s="230">
        <f t="shared" si="14"/>
        <v>0</v>
      </c>
      <c r="AL23" s="225"/>
      <c r="AM23" s="231"/>
      <c r="AN23" s="232"/>
      <c r="AO23" s="221"/>
      <c r="AP23" s="228"/>
      <c r="AQ23" s="228"/>
      <c r="AR23" s="230">
        <f t="shared" si="15"/>
        <v>0</v>
      </c>
      <c r="AS23" s="225"/>
      <c r="AT23" s="231"/>
      <c r="AU23" s="232"/>
      <c r="AV23" s="221"/>
      <c r="AW23" s="228"/>
      <c r="AX23" s="228"/>
      <c r="AY23" s="230">
        <f t="shared" si="16"/>
        <v>0</v>
      </c>
      <c r="AZ23" s="225"/>
      <c r="BA23" s="231"/>
      <c r="BB23" s="232"/>
      <c r="BC23" s="221"/>
      <c r="BD23" s="228"/>
      <c r="BE23" s="228"/>
      <c r="BF23" s="230">
        <f t="shared" si="17"/>
        <v>0</v>
      </c>
      <c r="BG23" s="225"/>
      <c r="BH23" s="231"/>
      <c r="BI23" s="232"/>
      <c r="BJ23" s="221"/>
      <c r="BK23" s="228"/>
      <c r="BL23" s="228"/>
      <c r="BM23" s="230">
        <f t="shared" si="18"/>
        <v>0</v>
      </c>
      <c r="BN23" s="7"/>
      <c r="BO23" s="65">
        <f t="shared" si="0"/>
        <v>0</v>
      </c>
      <c r="BP23" s="7"/>
      <c r="BQ23" s="7"/>
      <c r="BR23" s="7"/>
      <c r="BS23" s="7"/>
    </row>
    <row r="24" spans="1:71" s="5" customFormat="1" ht="12.75">
      <c r="A24" s="33">
        <v>14</v>
      </c>
      <c r="B24" s="34" t="s">
        <v>3</v>
      </c>
      <c r="C24" s="225"/>
      <c r="D24" s="231"/>
      <c r="E24" s="232"/>
      <c r="F24" s="221"/>
      <c r="G24" s="228"/>
      <c r="H24" s="228"/>
      <c r="I24" s="230">
        <f t="shared" si="10"/>
        <v>0</v>
      </c>
      <c r="J24" s="225"/>
      <c r="K24" s="231"/>
      <c r="L24" s="232"/>
      <c r="M24" s="221"/>
      <c r="N24" s="228"/>
      <c r="O24" s="228"/>
      <c r="P24" s="230">
        <f t="shared" si="11"/>
        <v>0</v>
      </c>
      <c r="Q24" s="225"/>
      <c r="R24" s="231"/>
      <c r="S24" s="232"/>
      <c r="T24" s="221"/>
      <c r="U24" s="228"/>
      <c r="V24" s="228"/>
      <c r="W24" s="230">
        <f t="shared" si="12"/>
        <v>0</v>
      </c>
      <c r="X24" s="225"/>
      <c r="Y24" s="231"/>
      <c r="Z24" s="232"/>
      <c r="AA24" s="221"/>
      <c r="AB24" s="228"/>
      <c r="AC24" s="228"/>
      <c r="AD24" s="229">
        <f t="shared" si="13"/>
        <v>0</v>
      </c>
      <c r="AE24" s="225"/>
      <c r="AF24" s="231"/>
      <c r="AG24" s="232"/>
      <c r="AH24" s="221"/>
      <c r="AI24" s="228"/>
      <c r="AJ24" s="228"/>
      <c r="AK24" s="230">
        <f t="shared" si="14"/>
        <v>0</v>
      </c>
      <c r="AL24" s="225"/>
      <c r="AM24" s="231"/>
      <c r="AN24" s="232"/>
      <c r="AO24" s="221"/>
      <c r="AP24" s="228"/>
      <c r="AQ24" s="228"/>
      <c r="AR24" s="230">
        <f t="shared" si="15"/>
        <v>0</v>
      </c>
      <c r="AS24" s="225"/>
      <c r="AT24" s="231"/>
      <c r="AU24" s="232"/>
      <c r="AV24" s="221"/>
      <c r="AW24" s="228"/>
      <c r="AX24" s="228"/>
      <c r="AY24" s="230">
        <f t="shared" si="16"/>
        <v>0</v>
      </c>
      <c r="AZ24" s="225"/>
      <c r="BA24" s="231"/>
      <c r="BB24" s="232"/>
      <c r="BC24" s="221"/>
      <c r="BD24" s="228"/>
      <c r="BE24" s="228"/>
      <c r="BF24" s="230">
        <f t="shared" si="17"/>
        <v>0</v>
      </c>
      <c r="BG24" s="225"/>
      <c r="BH24" s="231"/>
      <c r="BI24" s="232"/>
      <c r="BJ24" s="221"/>
      <c r="BK24" s="228"/>
      <c r="BL24" s="228"/>
      <c r="BM24" s="230">
        <f t="shared" si="18"/>
        <v>0</v>
      </c>
      <c r="BN24" s="7"/>
      <c r="BO24" s="65">
        <f t="shared" si="0"/>
        <v>0</v>
      </c>
      <c r="BP24" s="7"/>
      <c r="BQ24" s="7"/>
      <c r="BR24" s="7"/>
      <c r="BS24" s="7"/>
    </row>
    <row r="25" spans="1:71" s="5" customFormat="1" ht="12.75">
      <c r="A25" s="33">
        <v>15</v>
      </c>
      <c r="B25" s="34" t="s">
        <v>39</v>
      </c>
      <c r="C25" s="225"/>
      <c r="D25" s="231"/>
      <c r="E25" s="232"/>
      <c r="F25" s="221"/>
      <c r="G25" s="228"/>
      <c r="H25" s="228"/>
      <c r="I25" s="230">
        <f t="shared" si="10"/>
        <v>0</v>
      </c>
      <c r="J25" s="225"/>
      <c r="K25" s="231"/>
      <c r="L25" s="232"/>
      <c r="M25" s="221"/>
      <c r="N25" s="228"/>
      <c r="O25" s="228"/>
      <c r="P25" s="230">
        <f t="shared" si="11"/>
        <v>0</v>
      </c>
      <c r="Q25" s="225"/>
      <c r="R25" s="231"/>
      <c r="S25" s="232"/>
      <c r="T25" s="221"/>
      <c r="U25" s="228"/>
      <c r="V25" s="228"/>
      <c r="W25" s="230">
        <f t="shared" si="12"/>
        <v>0</v>
      </c>
      <c r="X25" s="225"/>
      <c r="Y25" s="231"/>
      <c r="Z25" s="232"/>
      <c r="AA25" s="221"/>
      <c r="AB25" s="228"/>
      <c r="AC25" s="228"/>
      <c r="AD25" s="229">
        <f t="shared" si="13"/>
        <v>0</v>
      </c>
      <c r="AE25" s="225"/>
      <c r="AF25" s="231"/>
      <c r="AG25" s="232"/>
      <c r="AH25" s="221"/>
      <c r="AI25" s="228"/>
      <c r="AJ25" s="228"/>
      <c r="AK25" s="230">
        <f t="shared" si="14"/>
        <v>0</v>
      </c>
      <c r="AL25" s="225"/>
      <c r="AM25" s="231"/>
      <c r="AN25" s="232"/>
      <c r="AO25" s="221"/>
      <c r="AP25" s="228"/>
      <c r="AQ25" s="228"/>
      <c r="AR25" s="230">
        <f t="shared" si="15"/>
        <v>0</v>
      </c>
      <c r="AS25" s="225"/>
      <c r="AT25" s="231"/>
      <c r="AU25" s="232"/>
      <c r="AV25" s="221"/>
      <c r="AW25" s="228"/>
      <c r="AX25" s="228"/>
      <c r="AY25" s="230">
        <f t="shared" si="16"/>
        <v>0</v>
      </c>
      <c r="AZ25" s="225"/>
      <c r="BA25" s="231"/>
      <c r="BB25" s="232"/>
      <c r="BC25" s="221"/>
      <c r="BD25" s="228"/>
      <c r="BE25" s="228"/>
      <c r="BF25" s="230">
        <f t="shared" si="17"/>
        <v>0</v>
      </c>
      <c r="BG25" s="225"/>
      <c r="BH25" s="231"/>
      <c r="BI25" s="232"/>
      <c r="BJ25" s="221"/>
      <c r="BK25" s="228"/>
      <c r="BL25" s="228"/>
      <c r="BM25" s="230">
        <f t="shared" si="18"/>
        <v>0</v>
      </c>
      <c r="BN25" s="7"/>
      <c r="BO25" s="65">
        <f t="shared" si="0"/>
        <v>0</v>
      </c>
      <c r="BP25" s="7"/>
      <c r="BQ25" s="7"/>
      <c r="BR25" s="7"/>
      <c r="BS25" s="7"/>
    </row>
    <row r="26" spans="1:71" s="5" customFormat="1" ht="12.75">
      <c r="A26" s="33">
        <v>16</v>
      </c>
      <c r="B26" s="34" t="s">
        <v>5</v>
      </c>
      <c r="C26" s="225"/>
      <c r="D26" s="226"/>
      <c r="E26" s="227"/>
      <c r="F26" s="221"/>
      <c r="G26" s="228"/>
      <c r="H26" s="228"/>
      <c r="I26" s="230">
        <f t="shared" si="10"/>
        <v>0</v>
      </c>
      <c r="J26" s="225"/>
      <c r="K26" s="226"/>
      <c r="L26" s="227"/>
      <c r="M26" s="221"/>
      <c r="N26" s="228"/>
      <c r="O26" s="228"/>
      <c r="P26" s="230">
        <f t="shared" si="11"/>
        <v>0</v>
      </c>
      <c r="Q26" s="225"/>
      <c r="R26" s="226"/>
      <c r="S26" s="227"/>
      <c r="T26" s="221"/>
      <c r="U26" s="228"/>
      <c r="V26" s="228"/>
      <c r="W26" s="230">
        <f t="shared" si="12"/>
        <v>0</v>
      </c>
      <c r="X26" s="225"/>
      <c r="Y26" s="226"/>
      <c r="Z26" s="227"/>
      <c r="AA26" s="221"/>
      <c r="AB26" s="228"/>
      <c r="AC26" s="228"/>
      <c r="AD26" s="229">
        <f t="shared" si="13"/>
        <v>0</v>
      </c>
      <c r="AE26" s="225"/>
      <c r="AF26" s="226"/>
      <c r="AG26" s="227"/>
      <c r="AH26" s="221"/>
      <c r="AI26" s="228"/>
      <c r="AJ26" s="228"/>
      <c r="AK26" s="230">
        <f t="shared" si="14"/>
        <v>0</v>
      </c>
      <c r="AL26" s="225"/>
      <c r="AM26" s="226"/>
      <c r="AN26" s="227"/>
      <c r="AO26" s="221"/>
      <c r="AP26" s="228"/>
      <c r="AQ26" s="228"/>
      <c r="AR26" s="230">
        <f t="shared" si="15"/>
        <v>0</v>
      </c>
      <c r="AS26" s="225"/>
      <c r="AT26" s="226"/>
      <c r="AU26" s="227"/>
      <c r="AV26" s="221"/>
      <c r="AW26" s="228"/>
      <c r="AX26" s="228"/>
      <c r="AY26" s="230">
        <f t="shared" si="16"/>
        <v>0</v>
      </c>
      <c r="AZ26" s="225"/>
      <c r="BA26" s="226"/>
      <c r="BB26" s="227"/>
      <c r="BC26" s="221"/>
      <c r="BD26" s="228"/>
      <c r="BE26" s="228"/>
      <c r="BF26" s="230">
        <f t="shared" si="17"/>
        <v>0</v>
      </c>
      <c r="BG26" s="225"/>
      <c r="BH26" s="226"/>
      <c r="BI26" s="227"/>
      <c r="BJ26" s="221"/>
      <c r="BK26" s="228"/>
      <c r="BL26" s="228"/>
      <c r="BM26" s="230">
        <f t="shared" si="18"/>
        <v>0</v>
      </c>
      <c r="BN26" s="7"/>
      <c r="BO26" s="65">
        <f t="shared" si="0"/>
        <v>0</v>
      </c>
      <c r="BP26" s="7"/>
      <c r="BQ26" s="7"/>
      <c r="BR26" s="7"/>
      <c r="BS26" s="7"/>
    </row>
    <row r="27" spans="1:71" s="5" customFormat="1" ht="12.75">
      <c r="A27" s="33">
        <v>17</v>
      </c>
      <c r="B27" s="34" t="s">
        <v>8</v>
      </c>
      <c r="C27" s="225"/>
      <c r="D27" s="226"/>
      <c r="E27" s="227"/>
      <c r="F27" s="221"/>
      <c r="G27" s="228"/>
      <c r="H27" s="228"/>
      <c r="I27" s="230">
        <f t="shared" si="10"/>
        <v>0</v>
      </c>
      <c r="J27" s="225"/>
      <c r="K27" s="226"/>
      <c r="L27" s="227"/>
      <c r="M27" s="221"/>
      <c r="N27" s="228"/>
      <c r="O27" s="228"/>
      <c r="P27" s="230">
        <f t="shared" si="11"/>
        <v>0</v>
      </c>
      <c r="Q27" s="225"/>
      <c r="R27" s="226"/>
      <c r="S27" s="227"/>
      <c r="T27" s="221"/>
      <c r="U27" s="228"/>
      <c r="V27" s="228"/>
      <c r="W27" s="230">
        <f t="shared" si="12"/>
        <v>0</v>
      </c>
      <c r="X27" s="225"/>
      <c r="Y27" s="226"/>
      <c r="Z27" s="227"/>
      <c r="AA27" s="221"/>
      <c r="AB27" s="228"/>
      <c r="AC27" s="228"/>
      <c r="AD27" s="229">
        <f t="shared" si="13"/>
        <v>0</v>
      </c>
      <c r="AE27" s="225"/>
      <c r="AF27" s="226"/>
      <c r="AG27" s="227"/>
      <c r="AH27" s="221"/>
      <c r="AI27" s="228"/>
      <c r="AJ27" s="228"/>
      <c r="AK27" s="230">
        <f t="shared" si="14"/>
        <v>0</v>
      </c>
      <c r="AL27" s="225"/>
      <c r="AM27" s="226"/>
      <c r="AN27" s="227"/>
      <c r="AO27" s="221"/>
      <c r="AP27" s="228"/>
      <c r="AQ27" s="228"/>
      <c r="AR27" s="230">
        <f t="shared" si="15"/>
        <v>0</v>
      </c>
      <c r="AS27" s="225"/>
      <c r="AT27" s="226"/>
      <c r="AU27" s="227"/>
      <c r="AV27" s="221"/>
      <c r="AW27" s="228"/>
      <c r="AX27" s="228"/>
      <c r="AY27" s="230">
        <f t="shared" si="16"/>
        <v>0</v>
      </c>
      <c r="AZ27" s="225"/>
      <c r="BA27" s="226"/>
      <c r="BB27" s="227"/>
      <c r="BC27" s="221"/>
      <c r="BD27" s="228"/>
      <c r="BE27" s="228"/>
      <c r="BF27" s="230">
        <f t="shared" si="17"/>
        <v>0</v>
      </c>
      <c r="BG27" s="225"/>
      <c r="BH27" s="226"/>
      <c r="BI27" s="227"/>
      <c r="BJ27" s="221"/>
      <c r="BK27" s="228"/>
      <c r="BL27" s="228"/>
      <c r="BM27" s="230">
        <f t="shared" si="18"/>
        <v>0</v>
      </c>
      <c r="BN27" s="7"/>
      <c r="BO27" s="65">
        <f t="shared" si="0"/>
        <v>0</v>
      </c>
      <c r="BP27" s="7"/>
      <c r="BQ27" s="7"/>
      <c r="BR27" s="7"/>
      <c r="BS27" s="7"/>
    </row>
    <row r="28" spans="1:71" s="5" customFormat="1" ht="12.75">
      <c r="A28" s="33">
        <v>18</v>
      </c>
      <c r="B28" s="296" t="s">
        <v>236</v>
      </c>
      <c r="C28" s="225"/>
      <c r="D28" s="226"/>
      <c r="E28" s="227"/>
      <c r="F28" s="221"/>
      <c r="G28" s="228"/>
      <c r="H28" s="228"/>
      <c r="I28" s="230">
        <f t="shared" si="10"/>
        <v>0</v>
      </c>
      <c r="J28" s="225"/>
      <c r="K28" s="226"/>
      <c r="L28" s="227"/>
      <c r="M28" s="221"/>
      <c r="N28" s="228"/>
      <c r="O28" s="228"/>
      <c r="P28" s="230">
        <f t="shared" si="11"/>
        <v>0</v>
      </c>
      <c r="Q28" s="225"/>
      <c r="R28" s="226"/>
      <c r="S28" s="227"/>
      <c r="T28" s="221"/>
      <c r="U28" s="228"/>
      <c r="V28" s="228"/>
      <c r="W28" s="230">
        <f t="shared" si="12"/>
        <v>0</v>
      </c>
      <c r="X28" s="225"/>
      <c r="Y28" s="226"/>
      <c r="Z28" s="227"/>
      <c r="AA28" s="221"/>
      <c r="AB28" s="228"/>
      <c r="AC28" s="228"/>
      <c r="AD28" s="229">
        <f t="shared" si="13"/>
        <v>0</v>
      </c>
      <c r="AE28" s="225"/>
      <c r="AF28" s="226"/>
      <c r="AG28" s="227"/>
      <c r="AH28" s="221"/>
      <c r="AI28" s="228"/>
      <c r="AJ28" s="228"/>
      <c r="AK28" s="230">
        <f t="shared" si="14"/>
        <v>0</v>
      </c>
      <c r="AL28" s="225"/>
      <c r="AM28" s="226"/>
      <c r="AN28" s="227"/>
      <c r="AO28" s="221"/>
      <c r="AP28" s="228"/>
      <c r="AQ28" s="228"/>
      <c r="AR28" s="230">
        <f t="shared" si="15"/>
        <v>0</v>
      </c>
      <c r="AS28" s="225"/>
      <c r="AT28" s="226"/>
      <c r="AU28" s="227"/>
      <c r="AV28" s="221"/>
      <c r="AW28" s="228"/>
      <c r="AX28" s="228"/>
      <c r="AY28" s="230">
        <f t="shared" si="16"/>
        <v>0</v>
      </c>
      <c r="AZ28" s="225"/>
      <c r="BA28" s="226"/>
      <c r="BB28" s="227"/>
      <c r="BC28" s="221"/>
      <c r="BD28" s="228"/>
      <c r="BE28" s="228"/>
      <c r="BF28" s="230">
        <f t="shared" si="17"/>
        <v>0</v>
      </c>
      <c r="BG28" s="225"/>
      <c r="BH28" s="226"/>
      <c r="BI28" s="227"/>
      <c r="BJ28" s="221"/>
      <c r="BK28" s="228"/>
      <c r="BL28" s="228"/>
      <c r="BM28" s="230">
        <f t="shared" si="18"/>
        <v>0</v>
      </c>
      <c r="BN28" s="7"/>
      <c r="BO28" s="65">
        <f t="shared" si="0"/>
        <v>0</v>
      </c>
      <c r="BP28" s="7"/>
      <c r="BQ28" s="7"/>
      <c r="BR28" s="7"/>
      <c r="BS28" s="7"/>
    </row>
    <row r="29" spans="1:71" s="5" customFormat="1" ht="12.75">
      <c r="A29" s="33">
        <v>19</v>
      </c>
      <c r="B29" s="34" t="s">
        <v>6</v>
      </c>
      <c r="C29" s="225"/>
      <c r="D29" s="226"/>
      <c r="E29" s="227"/>
      <c r="F29" s="221"/>
      <c r="G29" s="228"/>
      <c r="H29" s="228"/>
      <c r="I29" s="230">
        <f t="shared" si="10"/>
        <v>0</v>
      </c>
      <c r="J29" s="225"/>
      <c r="K29" s="226"/>
      <c r="L29" s="227"/>
      <c r="M29" s="221"/>
      <c r="N29" s="228"/>
      <c r="O29" s="228"/>
      <c r="P29" s="230">
        <f t="shared" si="11"/>
        <v>0</v>
      </c>
      <c r="Q29" s="225"/>
      <c r="R29" s="226"/>
      <c r="S29" s="227"/>
      <c r="T29" s="221"/>
      <c r="U29" s="228"/>
      <c r="V29" s="228"/>
      <c r="W29" s="230">
        <f t="shared" si="12"/>
        <v>0</v>
      </c>
      <c r="X29" s="225"/>
      <c r="Y29" s="226"/>
      <c r="Z29" s="227"/>
      <c r="AA29" s="221"/>
      <c r="AB29" s="228"/>
      <c r="AC29" s="228"/>
      <c r="AD29" s="229">
        <f t="shared" si="13"/>
        <v>0</v>
      </c>
      <c r="AE29" s="225"/>
      <c r="AF29" s="226"/>
      <c r="AG29" s="227"/>
      <c r="AH29" s="221"/>
      <c r="AI29" s="228"/>
      <c r="AJ29" s="228"/>
      <c r="AK29" s="230">
        <f t="shared" si="14"/>
        <v>0</v>
      </c>
      <c r="AL29" s="225"/>
      <c r="AM29" s="226"/>
      <c r="AN29" s="227"/>
      <c r="AO29" s="221"/>
      <c r="AP29" s="228"/>
      <c r="AQ29" s="228"/>
      <c r="AR29" s="230">
        <f t="shared" si="15"/>
        <v>0</v>
      </c>
      <c r="AS29" s="225"/>
      <c r="AT29" s="226"/>
      <c r="AU29" s="227"/>
      <c r="AV29" s="221"/>
      <c r="AW29" s="228"/>
      <c r="AX29" s="228"/>
      <c r="AY29" s="230">
        <f t="shared" si="16"/>
        <v>0</v>
      </c>
      <c r="AZ29" s="225"/>
      <c r="BA29" s="226"/>
      <c r="BB29" s="227"/>
      <c r="BC29" s="221"/>
      <c r="BD29" s="228"/>
      <c r="BE29" s="228"/>
      <c r="BF29" s="230">
        <f t="shared" si="17"/>
        <v>0</v>
      </c>
      <c r="BG29" s="225"/>
      <c r="BH29" s="226"/>
      <c r="BI29" s="227"/>
      <c r="BJ29" s="221"/>
      <c r="BK29" s="228"/>
      <c r="BL29" s="228"/>
      <c r="BM29" s="230">
        <f t="shared" si="18"/>
        <v>0</v>
      </c>
      <c r="BN29" s="7"/>
      <c r="BO29" s="65">
        <f t="shared" si="0"/>
        <v>0</v>
      </c>
      <c r="BP29" s="7"/>
      <c r="BQ29" s="7"/>
      <c r="BR29" s="7"/>
      <c r="BS29" s="7"/>
    </row>
    <row r="30" spans="1:71" s="5" customFormat="1" ht="12.75">
      <c r="A30" s="33">
        <v>20</v>
      </c>
      <c r="B30" s="34" t="s">
        <v>9</v>
      </c>
      <c r="C30" s="233"/>
      <c r="D30" s="226"/>
      <c r="E30" s="227"/>
      <c r="F30" s="221"/>
      <c r="G30" s="228"/>
      <c r="H30" s="228"/>
      <c r="I30" s="230">
        <f t="shared" si="10"/>
        <v>0</v>
      </c>
      <c r="J30" s="233"/>
      <c r="K30" s="226"/>
      <c r="L30" s="227"/>
      <c r="M30" s="221"/>
      <c r="N30" s="228"/>
      <c r="O30" s="228"/>
      <c r="P30" s="230">
        <f t="shared" si="11"/>
        <v>0</v>
      </c>
      <c r="Q30" s="233"/>
      <c r="R30" s="226"/>
      <c r="S30" s="227"/>
      <c r="T30" s="221"/>
      <c r="U30" s="228"/>
      <c r="V30" s="228"/>
      <c r="W30" s="230">
        <f t="shared" si="12"/>
        <v>0</v>
      </c>
      <c r="X30" s="233"/>
      <c r="Y30" s="226"/>
      <c r="Z30" s="227"/>
      <c r="AA30" s="221"/>
      <c r="AB30" s="228"/>
      <c r="AC30" s="228"/>
      <c r="AD30" s="229">
        <f t="shared" si="13"/>
        <v>0</v>
      </c>
      <c r="AE30" s="233"/>
      <c r="AF30" s="226"/>
      <c r="AG30" s="227"/>
      <c r="AH30" s="221"/>
      <c r="AI30" s="228"/>
      <c r="AJ30" s="228"/>
      <c r="AK30" s="230">
        <f t="shared" si="14"/>
        <v>0</v>
      </c>
      <c r="AL30" s="233"/>
      <c r="AM30" s="226"/>
      <c r="AN30" s="227"/>
      <c r="AO30" s="221"/>
      <c r="AP30" s="228"/>
      <c r="AQ30" s="228"/>
      <c r="AR30" s="230">
        <f t="shared" si="15"/>
        <v>0</v>
      </c>
      <c r="AS30" s="233"/>
      <c r="AT30" s="226"/>
      <c r="AU30" s="227"/>
      <c r="AV30" s="221"/>
      <c r="AW30" s="228"/>
      <c r="AX30" s="228"/>
      <c r="AY30" s="230">
        <f t="shared" si="16"/>
        <v>0</v>
      </c>
      <c r="AZ30" s="233"/>
      <c r="BA30" s="226"/>
      <c r="BB30" s="227"/>
      <c r="BC30" s="221"/>
      <c r="BD30" s="228"/>
      <c r="BE30" s="228"/>
      <c r="BF30" s="230">
        <f t="shared" si="17"/>
        <v>0</v>
      </c>
      <c r="BG30" s="233"/>
      <c r="BH30" s="226"/>
      <c r="BI30" s="227"/>
      <c r="BJ30" s="221"/>
      <c r="BK30" s="228"/>
      <c r="BL30" s="228"/>
      <c r="BM30" s="230">
        <f t="shared" si="18"/>
        <v>0</v>
      </c>
      <c r="BN30" s="7"/>
      <c r="BO30" s="65">
        <f t="shared" si="0"/>
        <v>0</v>
      </c>
      <c r="BP30" s="7"/>
      <c r="BQ30" s="7"/>
      <c r="BR30" s="7"/>
      <c r="BS30" s="7"/>
    </row>
    <row r="31" spans="1:71" s="5" customFormat="1" ht="12.75">
      <c r="A31" s="33">
        <v>21</v>
      </c>
      <c r="B31" s="34" t="s">
        <v>10</v>
      </c>
      <c r="C31" s="233"/>
      <c r="D31" s="226"/>
      <c r="E31" s="227"/>
      <c r="F31" s="221"/>
      <c r="G31" s="228"/>
      <c r="H31" s="228"/>
      <c r="I31" s="230">
        <f t="shared" si="10"/>
        <v>0</v>
      </c>
      <c r="J31" s="233"/>
      <c r="K31" s="226"/>
      <c r="L31" s="227"/>
      <c r="M31" s="221"/>
      <c r="N31" s="228"/>
      <c r="O31" s="228"/>
      <c r="P31" s="230">
        <f t="shared" si="11"/>
        <v>0</v>
      </c>
      <c r="Q31" s="233"/>
      <c r="R31" s="226"/>
      <c r="S31" s="227"/>
      <c r="T31" s="221"/>
      <c r="U31" s="228"/>
      <c r="V31" s="228"/>
      <c r="W31" s="230">
        <f t="shared" si="12"/>
        <v>0</v>
      </c>
      <c r="X31" s="233"/>
      <c r="Y31" s="226"/>
      <c r="Z31" s="227"/>
      <c r="AA31" s="221"/>
      <c r="AB31" s="228"/>
      <c r="AC31" s="228"/>
      <c r="AD31" s="229">
        <f t="shared" si="13"/>
        <v>0</v>
      </c>
      <c r="AE31" s="233"/>
      <c r="AF31" s="226"/>
      <c r="AG31" s="227"/>
      <c r="AH31" s="221"/>
      <c r="AI31" s="228"/>
      <c r="AJ31" s="228"/>
      <c r="AK31" s="230">
        <f t="shared" si="14"/>
        <v>0</v>
      </c>
      <c r="AL31" s="233"/>
      <c r="AM31" s="226"/>
      <c r="AN31" s="227"/>
      <c r="AO31" s="221"/>
      <c r="AP31" s="228"/>
      <c r="AQ31" s="228"/>
      <c r="AR31" s="230">
        <f t="shared" si="15"/>
        <v>0</v>
      </c>
      <c r="AS31" s="233"/>
      <c r="AT31" s="226"/>
      <c r="AU31" s="227"/>
      <c r="AV31" s="221"/>
      <c r="AW31" s="228"/>
      <c r="AX31" s="228"/>
      <c r="AY31" s="230">
        <f t="shared" si="16"/>
        <v>0</v>
      </c>
      <c r="AZ31" s="233"/>
      <c r="BA31" s="226"/>
      <c r="BB31" s="227"/>
      <c r="BC31" s="221"/>
      <c r="BD31" s="228"/>
      <c r="BE31" s="228"/>
      <c r="BF31" s="230">
        <f t="shared" si="17"/>
        <v>0</v>
      </c>
      <c r="BG31" s="233"/>
      <c r="BH31" s="226"/>
      <c r="BI31" s="227"/>
      <c r="BJ31" s="221"/>
      <c r="BK31" s="228"/>
      <c r="BL31" s="228"/>
      <c r="BM31" s="230">
        <f t="shared" si="18"/>
        <v>0</v>
      </c>
      <c r="BN31" s="7"/>
      <c r="BO31" s="65">
        <f t="shared" si="0"/>
        <v>0</v>
      </c>
      <c r="BP31" s="7"/>
      <c r="BQ31" s="7"/>
      <c r="BR31" s="7"/>
      <c r="BS31" s="7"/>
    </row>
    <row r="32" spans="1:71" s="5" customFormat="1" ht="12.75">
      <c r="A32" s="33">
        <v>22</v>
      </c>
      <c r="B32" s="35" t="s">
        <v>24</v>
      </c>
      <c r="C32" s="225"/>
      <c r="D32" s="226"/>
      <c r="E32" s="227"/>
      <c r="F32" s="221"/>
      <c r="G32" s="228"/>
      <c r="H32" s="228"/>
      <c r="I32" s="230">
        <f t="shared" si="10"/>
        <v>0</v>
      </c>
      <c r="J32" s="225"/>
      <c r="K32" s="226"/>
      <c r="L32" s="227"/>
      <c r="M32" s="221"/>
      <c r="N32" s="228"/>
      <c r="O32" s="228"/>
      <c r="P32" s="230">
        <f t="shared" si="11"/>
        <v>0</v>
      </c>
      <c r="Q32" s="225"/>
      <c r="R32" s="226"/>
      <c r="S32" s="227"/>
      <c r="T32" s="221"/>
      <c r="U32" s="228"/>
      <c r="V32" s="228"/>
      <c r="W32" s="230">
        <f t="shared" si="12"/>
        <v>0</v>
      </c>
      <c r="X32" s="225"/>
      <c r="Y32" s="226"/>
      <c r="Z32" s="227"/>
      <c r="AA32" s="221"/>
      <c r="AB32" s="228"/>
      <c r="AC32" s="228"/>
      <c r="AD32" s="229">
        <f t="shared" si="13"/>
        <v>0</v>
      </c>
      <c r="AE32" s="225"/>
      <c r="AF32" s="226"/>
      <c r="AG32" s="227"/>
      <c r="AH32" s="221"/>
      <c r="AI32" s="228"/>
      <c r="AJ32" s="228"/>
      <c r="AK32" s="230">
        <f t="shared" si="14"/>
        <v>0</v>
      </c>
      <c r="AL32" s="225"/>
      <c r="AM32" s="226"/>
      <c r="AN32" s="227"/>
      <c r="AO32" s="221"/>
      <c r="AP32" s="228"/>
      <c r="AQ32" s="228"/>
      <c r="AR32" s="230">
        <f t="shared" si="15"/>
        <v>0</v>
      </c>
      <c r="AS32" s="225"/>
      <c r="AT32" s="226"/>
      <c r="AU32" s="227"/>
      <c r="AV32" s="221"/>
      <c r="AW32" s="228"/>
      <c r="AX32" s="228"/>
      <c r="AY32" s="230">
        <f t="shared" si="16"/>
        <v>0</v>
      </c>
      <c r="AZ32" s="225"/>
      <c r="BA32" s="226"/>
      <c r="BB32" s="227"/>
      <c r="BC32" s="221"/>
      <c r="BD32" s="228"/>
      <c r="BE32" s="228"/>
      <c r="BF32" s="230">
        <f t="shared" si="17"/>
        <v>0</v>
      </c>
      <c r="BG32" s="225"/>
      <c r="BH32" s="226"/>
      <c r="BI32" s="227"/>
      <c r="BJ32" s="221"/>
      <c r="BK32" s="228"/>
      <c r="BL32" s="228"/>
      <c r="BM32" s="230">
        <f t="shared" si="18"/>
        <v>0</v>
      </c>
      <c r="BN32" s="7"/>
      <c r="BO32" s="65">
        <f t="shared" si="0"/>
        <v>0</v>
      </c>
      <c r="BP32" s="7"/>
      <c r="BQ32" s="7"/>
      <c r="BR32" s="7"/>
      <c r="BS32" s="7"/>
    </row>
    <row r="33" spans="1:71" s="5" customFormat="1" ht="12.75">
      <c r="A33" s="33">
        <v>23</v>
      </c>
      <c r="B33" s="35" t="s">
        <v>25</v>
      </c>
      <c r="C33" s="225"/>
      <c r="D33" s="226"/>
      <c r="E33" s="227"/>
      <c r="F33" s="221"/>
      <c r="G33" s="228"/>
      <c r="H33" s="228"/>
      <c r="I33" s="230">
        <f t="shared" si="10"/>
        <v>0</v>
      </c>
      <c r="J33" s="225"/>
      <c r="K33" s="226"/>
      <c r="L33" s="227"/>
      <c r="M33" s="221"/>
      <c r="N33" s="228"/>
      <c r="O33" s="228"/>
      <c r="P33" s="230">
        <f t="shared" si="11"/>
        <v>0</v>
      </c>
      <c r="Q33" s="225"/>
      <c r="R33" s="226"/>
      <c r="S33" s="227"/>
      <c r="T33" s="221"/>
      <c r="U33" s="228"/>
      <c r="V33" s="228"/>
      <c r="W33" s="230">
        <f t="shared" si="12"/>
        <v>0</v>
      </c>
      <c r="X33" s="225"/>
      <c r="Y33" s="226"/>
      <c r="Z33" s="227"/>
      <c r="AA33" s="221"/>
      <c r="AB33" s="228"/>
      <c r="AC33" s="228"/>
      <c r="AD33" s="229">
        <f t="shared" si="13"/>
        <v>0</v>
      </c>
      <c r="AE33" s="225"/>
      <c r="AF33" s="226"/>
      <c r="AG33" s="227"/>
      <c r="AH33" s="221"/>
      <c r="AI33" s="228"/>
      <c r="AJ33" s="228"/>
      <c r="AK33" s="230">
        <f t="shared" si="14"/>
        <v>0</v>
      </c>
      <c r="AL33" s="225"/>
      <c r="AM33" s="226"/>
      <c r="AN33" s="227"/>
      <c r="AO33" s="221"/>
      <c r="AP33" s="228"/>
      <c r="AQ33" s="228"/>
      <c r="AR33" s="230">
        <f t="shared" si="15"/>
        <v>0</v>
      </c>
      <c r="AS33" s="225"/>
      <c r="AT33" s="226"/>
      <c r="AU33" s="227"/>
      <c r="AV33" s="221"/>
      <c r="AW33" s="228"/>
      <c r="AX33" s="228"/>
      <c r="AY33" s="230">
        <f t="shared" si="16"/>
        <v>0</v>
      </c>
      <c r="AZ33" s="225"/>
      <c r="BA33" s="226"/>
      <c r="BB33" s="227"/>
      <c r="BC33" s="221"/>
      <c r="BD33" s="228"/>
      <c r="BE33" s="228"/>
      <c r="BF33" s="230">
        <f t="shared" si="17"/>
        <v>0</v>
      </c>
      <c r="BG33" s="225"/>
      <c r="BH33" s="226"/>
      <c r="BI33" s="227"/>
      <c r="BJ33" s="221"/>
      <c r="BK33" s="228"/>
      <c r="BL33" s="228"/>
      <c r="BM33" s="230">
        <f t="shared" si="18"/>
        <v>0</v>
      </c>
      <c r="BN33" s="7"/>
      <c r="BO33" s="65">
        <f t="shared" si="0"/>
        <v>0</v>
      </c>
      <c r="BP33" s="7"/>
      <c r="BQ33" s="7"/>
      <c r="BR33" s="7"/>
      <c r="BS33" s="7"/>
    </row>
    <row r="34" spans="1:71" s="5" customFormat="1" ht="12.75">
      <c r="A34" s="33">
        <v>24</v>
      </c>
      <c r="B34" s="34" t="s">
        <v>7</v>
      </c>
      <c r="C34" s="233"/>
      <c r="D34" s="226"/>
      <c r="E34" s="227"/>
      <c r="F34" s="221"/>
      <c r="G34" s="228"/>
      <c r="H34" s="228"/>
      <c r="I34" s="230">
        <f t="shared" si="10"/>
        <v>0</v>
      </c>
      <c r="J34" s="233"/>
      <c r="K34" s="226"/>
      <c r="L34" s="227"/>
      <c r="M34" s="221"/>
      <c r="N34" s="228"/>
      <c r="O34" s="228"/>
      <c r="P34" s="230">
        <f t="shared" si="11"/>
        <v>0</v>
      </c>
      <c r="Q34" s="233"/>
      <c r="R34" s="226"/>
      <c r="S34" s="227"/>
      <c r="T34" s="221"/>
      <c r="U34" s="228"/>
      <c r="V34" s="228"/>
      <c r="W34" s="230">
        <f t="shared" si="12"/>
        <v>0</v>
      </c>
      <c r="X34" s="233"/>
      <c r="Y34" s="226"/>
      <c r="Z34" s="227"/>
      <c r="AA34" s="221"/>
      <c r="AB34" s="228"/>
      <c r="AC34" s="228"/>
      <c r="AD34" s="229">
        <f t="shared" si="13"/>
        <v>0</v>
      </c>
      <c r="AE34" s="233"/>
      <c r="AF34" s="226"/>
      <c r="AG34" s="227"/>
      <c r="AH34" s="221"/>
      <c r="AI34" s="228"/>
      <c r="AJ34" s="228"/>
      <c r="AK34" s="230">
        <f t="shared" si="14"/>
        <v>0</v>
      </c>
      <c r="AL34" s="233"/>
      <c r="AM34" s="226"/>
      <c r="AN34" s="227"/>
      <c r="AO34" s="221"/>
      <c r="AP34" s="228"/>
      <c r="AQ34" s="228"/>
      <c r="AR34" s="230">
        <f t="shared" si="15"/>
        <v>0</v>
      </c>
      <c r="AS34" s="233"/>
      <c r="AT34" s="226"/>
      <c r="AU34" s="227"/>
      <c r="AV34" s="221"/>
      <c r="AW34" s="228"/>
      <c r="AX34" s="228"/>
      <c r="AY34" s="230">
        <f t="shared" si="16"/>
        <v>0</v>
      </c>
      <c r="AZ34" s="233"/>
      <c r="BA34" s="226"/>
      <c r="BB34" s="227"/>
      <c r="BC34" s="221"/>
      <c r="BD34" s="228"/>
      <c r="BE34" s="228"/>
      <c r="BF34" s="230">
        <f t="shared" si="17"/>
        <v>0</v>
      </c>
      <c r="BG34" s="233"/>
      <c r="BH34" s="226"/>
      <c r="BI34" s="227"/>
      <c r="BJ34" s="221"/>
      <c r="BK34" s="228"/>
      <c r="BL34" s="228"/>
      <c r="BM34" s="230">
        <f t="shared" si="18"/>
        <v>0</v>
      </c>
      <c r="BN34" s="7"/>
      <c r="BO34" s="65">
        <f t="shared" si="0"/>
        <v>0</v>
      </c>
      <c r="BP34" s="7"/>
      <c r="BQ34" s="7"/>
      <c r="BR34" s="7"/>
      <c r="BS34" s="7"/>
    </row>
    <row r="35" spans="1:71" s="5" customFormat="1" ht="12.75">
      <c r="A35" s="33">
        <v>25</v>
      </c>
      <c r="B35" s="34" t="s">
        <v>13</v>
      </c>
      <c r="C35" s="225"/>
      <c r="D35" s="226"/>
      <c r="E35" s="227"/>
      <c r="F35" s="221"/>
      <c r="G35" s="228"/>
      <c r="H35" s="228"/>
      <c r="I35" s="230">
        <f t="shared" si="10"/>
        <v>0</v>
      </c>
      <c r="J35" s="225"/>
      <c r="K35" s="226"/>
      <c r="L35" s="227"/>
      <c r="M35" s="221"/>
      <c r="N35" s="228"/>
      <c r="O35" s="228"/>
      <c r="P35" s="230">
        <f t="shared" si="11"/>
        <v>0</v>
      </c>
      <c r="Q35" s="225"/>
      <c r="R35" s="226"/>
      <c r="S35" s="227"/>
      <c r="T35" s="221"/>
      <c r="U35" s="228"/>
      <c r="V35" s="228"/>
      <c r="W35" s="230">
        <f t="shared" si="12"/>
        <v>0</v>
      </c>
      <c r="X35" s="225"/>
      <c r="Y35" s="226"/>
      <c r="Z35" s="227"/>
      <c r="AA35" s="221"/>
      <c r="AB35" s="228"/>
      <c r="AC35" s="228"/>
      <c r="AD35" s="229">
        <f t="shared" si="13"/>
        <v>0</v>
      </c>
      <c r="AE35" s="225"/>
      <c r="AF35" s="226"/>
      <c r="AG35" s="227"/>
      <c r="AH35" s="221"/>
      <c r="AI35" s="228"/>
      <c r="AJ35" s="228"/>
      <c r="AK35" s="230">
        <f t="shared" si="14"/>
        <v>0</v>
      </c>
      <c r="AL35" s="225"/>
      <c r="AM35" s="226"/>
      <c r="AN35" s="227"/>
      <c r="AO35" s="221"/>
      <c r="AP35" s="228"/>
      <c r="AQ35" s="228"/>
      <c r="AR35" s="230">
        <f t="shared" si="15"/>
        <v>0</v>
      </c>
      <c r="AS35" s="225"/>
      <c r="AT35" s="226"/>
      <c r="AU35" s="227"/>
      <c r="AV35" s="221"/>
      <c r="AW35" s="228"/>
      <c r="AX35" s="228"/>
      <c r="AY35" s="230">
        <f t="shared" si="16"/>
        <v>0</v>
      </c>
      <c r="AZ35" s="225"/>
      <c r="BA35" s="226"/>
      <c r="BB35" s="227"/>
      <c r="BC35" s="221"/>
      <c r="BD35" s="228"/>
      <c r="BE35" s="228"/>
      <c r="BF35" s="230">
        <f t="shared" si="17"/>
        <v>0</v>
      </c>
      <c r="BG35" s="225"/>
      <c r="BH35" s="226"/>
      <c r="BI35" s="227"/>
      <c r="BJ35" s="221"/>
      <c r="BK35" s="228"/>
      <c r="BL35" s="228"/>
      <c r="BM35" s="230">
        <f t="shared" si="18"/>
        <v>0</v>
      </c>
      <c r="BN35" s="7"/>
      <c r="BO35" s="65">
        <f t="shared" si="0"/>
        <v>0</v>
      </c>
      <c r="BP35" s="7"/>
      <c r="BQ35" s="7"/>
      <c r="BR35" s="7"/>
      <c r="BS35" s="7"/>
    </row>
    <row r="36" spans="1:71" s="5" customFormat="1" ht="12.75">
      <c r="A36" s="33">
        <v>26</v>
      </c>
      <c r="B36" s="34" t="s">
        <v>14</v>
      </c>
      <c r="C36" s="225"/>
      <c r="D36" s="226"/>
      <c r="E36" s="227"/>
      <c r="F36" s="221"/>
      <c r="G36" s="228"/>
      <c r="H36" s="228"/>
      <c r="I36" s="230">
        <f t="shared" si="10"/>
        <v>0</v>
      </c>
      <c r="J36" s="225"/>
      <c r="K36" s="226"/>
      <c r="L36" s="227"/>
      <c r="M36" s="221"/>
      <c r="N36" s="228"/>
      <c r="O36" s="228"/>
      <c r="P36" s="230">
        <f t="shared" si="11"/>
        <v>0</v>
      </c>
      <c r="Q36" s="225"/>
      <c r="R36" s="226"/>
      <c r="S36" s="227"/>
      <c r="T36" s="221"/>
      <c r="U36" s="228"/>
      <c r="V36" s="228"/>
      <c r="W36" s="230">
        <f t="shared" si="12"/>
        <v>0</v>
      </c>
      <c r="X36" s="225"/>
      <c r="Y36" s="226"/>
      <c r="Z36" s="227"/>
      <c r="AA36" s="221"/>
      <c r="AB36" s="228"/>
      <c r="AC36" s="228"/>
      <c r="AD36" s="229">
        <f t="shared" si="13"/>
        <v>0</v>
      </c>
      <c r="AE36" s="225"/>
      <c r="AF36" s="226"/>
      <c r="AG36" s="227"/>
      <c r="AH36" s="221"/>
      <c r="AI36" s="228"/>
      <c r="AJ36" s="228"/>
      <c r="AK36" s="230">
        <f t="shared" si="14"/>
        <v>0</v>
      </c>
      <c r="AL36" s="225"/>
      <c r="AM36" s="226"/>
      <c r="AN36" s="227"/>
      <c r="AO36" s="221"/>
      <c r="AP36" s="228"/>
      <c r="AQ36" s="228"/>
      <c r="AR36" s="230">
        <f t="shared" si="15"/>
        <v>0</v>
      </c>
      <c r="AS36" s="225"/>
      <c r="AT36" s="226"/>
      <c r="AU36" s="227"/>
      <c r="AV36" s="221"/>
      <c r="AW36" s="228"/>
      <c r="AX36" s="228"/>
      <c r="AY36" s="230">
        <f t="shared" si="16"/>
        <v>0</v>
      </c>
      <c r="AZ36" s="225"/>
      <c r="BA36" s="226"/>
      <c r="BB36" s="227"/>
      <c r="BC36" s="221"/>
      <c r="BD36" s="228"/>
      <c r="BE36" s="228"/>
      <c r="BF36" s="230">
        <f t="shared" si="17"/>
        <v>0</v>
      </c>
      <c r="BG36" s="225"/>
      <c r="BH36" s="226"/>
      <c r="BI36" s="227"/>
      <c r="BJ36" s="221"/>
      <c r="BK36" s="228"/>
      <c r="BL36" s="228"/>
      <c r="BM36" s="230">
        <f t="shared" si="18"/>
        <v>0</v>
      </c>
      <c r="BN36" s="7"/>
      <c r="BO36" s="65">
        <f t="shared" si="0"/>
        <v>0</v>
      </c>
      <c r="BP36" s="7"/>
      <c r="BQ36" s="7"/>
      <c r="BR36" s="7"/>
      <c r="BS36" s="7"/>
    </row>
    <row r="37" spans="1:71" s="5" customFormat="1" ht="12.75">
      <c r="A37" s="33">
        <v>27</v>
      </c>
      <c r="B37" s="34" t="s">
        <v>15</v>
      </c>
      <c r="C37" s="225"/>
      <c r="D37" s="226"/>
      <c r="E37" s="227"/>
      <c r="F37" s="221"/>
      <c r="G37" s="228"/>
      <c r="H37" s="228"/>
      <c r="I37" s="230">
        <f t="shared" si="10"/>
        <v>0</v>
      </c>
      <c r="J37" s="225"/>
      <c r="K37" s="226"/>
      <c r="L37" s="227"/>
      <c r="M37" s="221"/>
      <c r="N37" s="228"/>
      <c r="O37" s="228"/>
      <c r="P37" s="230">
        <f t="shared" si="11"/>
        <v>0</v>
      </c>
      <c r="Q37" s="225"/>
      <c r="R37" s="226"/>
      <c r="S37" s="227"/>
      <c r="T37" s="221"/>
      <c r="U37" s="228"/>
      <c r="V37" s="228"/>
      <c r="W37" s="230">
        <f t="shared" si="12"/>
        <v>0</v>
      </c>
      <c r="X37" s="225"/>
      <c r="Y37" s="226"/>
      <c r="Z37" s="227"/>
      <c r="AA37" s="221"/>
      <c r="AB37" s="228"/>
      <c r="AC37" s="228"/>
      <c r="AD37" s="229">
        <f t="shared" si="13"/>
        <v>0</v>
      </c>
      <c r="AE37" s="225"/>
      <c r="AF37" s="226"/>
      <c r="AG37" s="227"/>
      <c r="AH37" s="221"/>
      <c r="AI37" s="228"/>
      <c r="AJ37" s="228"/>
      <c r="AK37" s="230">
        <f t="shared" si="14"/>
        <v>0</v>
      </c>
      <c r="AL37" s="225"/>
      <c r="AM37" s="226"/>
      <c r="AN37" s="227"/>
      <c r="AO37" s="221"/>
      <c r="AP37" s="228"/>
      <c r="AQ37" s="228"/>
      <c r="AR37" s="230">
        <f t="shared" si="15"/>
        <v>0</v>
      </c>
      <c r="AS37" s="225"/>
      <c r="AT37" s="226"/>
      <c r="AU37" s="227"/>
      <c r="AV37" s="221"/>
      <c r="AW37" s="228"/>
      <c r="AX37" s="228"/>
      <c r="AY37" s="230">
        <f t="shared" si="16"/>
        <v>0</v>
      </c>
      <c r="AZ37" s="225"/>
      <c r="BA37" s="226"/>
      <c r="BB37" s="227"/>
      <c r="BC37" s="221"/>
      <c r="BD37" s="228"/>
      <c r="BE37" s="228"/>
      <c r="BF37" s="230">
        <f t="shared" si="17"/>
        <v>0</v>
      </c>
      <c r="BG37" s="225"/>
      <c r="BH37" s="226"/>
      <c r="BI37" s="227"/>
      <c r="BJ37" s="221"/>
      <c r="BK37" s="228"/>
      <c r="BL37" s="228"/>
      <c r="BM37" s="230">
        <f t="shared" si="18"/>
        <v>0</v>
      </c>
      <c r="BN37" s="7"/>
      <c r="BO37" s="65">
        <f t="shared" si="0"/>
        <v>0</v>
      </c>
      <c r="BP37" s="7"/>
      <c r="BQ37" s="7"/>
      <c r="BR37" s="7"/>
      <c r="BS37" s="7"/>
    </row>
    <row r="38" spans="1:71" s="5" customFormat="1" ht="12.75">
      <c r="A38" s="33">
        <v>28</v>
      </c>
      <c r="B38" s="34" t="s">
        <v>41</v>
      </c>
      <c r="C38" s="225"/>
      <c r="D38" s="226"/>
      <c r="E38" s="227"/>
      <c r="F38" s="221"/>
      <c r="G38" s="228"/>
      <c r="H38" s="228"/>
      <c r="I38" s="230">
        <f t="shared" si="10"/>
        <v>0</v>
      </c>
      <c r="J38" s="225"/>
      <c r="K38" s="226"/>
      <c r="L38" s="227"/>
      <c r="M38" s="221"/>
      <c r="N38" s="228"/>
      <c r="O38" s="228"/>
      <c r="P38" s="230">
        <f t="shared" si="11"/>
        <v>0</v>
      </c>
      <c r="Q38" s="225"/>
      <c r="R38" s="226"/>
      <c r="S38" s="227"/>
      <c r="T38" s="221"/>
      <c r="U38" s="228"/>
      <c r="V38" s="228"/>
      <c r="W38" s="230">
        <f t="shared" si="12"/>
        <v>0</v>
      </c>
      <c r="X38" s="225"/>
      <c r="Y38" s="226"/>
      <c r="Z38" s="227"/>
      <c r="AA38" s="221"/>
      <c r="AB38" s="228"/>
      <c r="AC38" s="228"/>
      <c r="AD38" s="229">
        <f t="shared" si="13"/>
        <v>0</v>
      </c>
      <c r="AE38" s="225"/>
      <c r="AF38" s="226"/>
      <c r="AG38" s="227"/>
      <c r="AH38" s="221"/>
      <c r="AI38" s="228"/>
      <c r="AJ38" s="228"/>
      <c r="AK38" s="230">
        <f t="shared" si="14"/>
        <v>0</v>
      </c>
      <c r="AL38" s="225"/>
      <c r="AM38" s="226"/>
      <c r="AN38" s="227"/>
      <c r="AO38" s="221"/>
      <c r="AP38" s="228"/>
      <c r="AQ38" s="228"/>
      <c r="AR38" s="230">
        <f t="shared" si="15"/>
        <v>0</v>
      </c>
      <c r="AS38" s="225"/>
      <c r="AT38" s="226"/>
      <c r="AU38" s="227"/>
      <c r="AV38" s="221"/>
      <c r="AW38" s="228"/>
      <c r="AX38" s="228"/>
      <c r="AY38" s="230">
        <f t="shared" si="16"/>
        <v>0</v>
      </c>
      <c r="AZ38" s="225"/>
      <c r="BA38" s="226"/>
      <c r="BB38" s="227"/>
      <c r="BC38" s="221"/>
      <c r="BD38" s="228"/>
      <c r="BE38" s="228"/>
      <c r="BF38" s="230">
        <f t="shared" si="17"/>
        <v>0</v>
      </c>
      <c r="BG38" s="225"/>
      <c r="BH38" s="226"/>
      <c r="BI38" s="227"/>
      <c r="BJ38" s="221"/>
      <c r="BK38" s="228"/>
      <c r="BL38" s="228"/>
      <c r="BM38" s="230">
        <f t="shared" si="18"/>
        <v>0</v>
      </c>
      <c r="BN38" s="7"/>
      <c r="BO38" s="65">
        <f t="shared" si="0"/>
        <v>0</v>
      </c>
      <c r="BP38" s="7"/>
      <c r="BQ38" s="7"/>
      <c r="BR38" s="7"/>
      <c r="BS38" s="7"/>
    </row>
    <row r="39" spans="1:71" s="5" customFormat="1" ht="12.75">
      <c r="A39" s="33">
        <v>29</v>
      </c>
      <c r="B39" s="34" t="s">
        <v>11</v>
      </c>
      <c r="C39" s="225"/>
      <c r="D39" s="226"/>
      <c r="E39" s="227"/>
      <c r="F39" s="221"/>
      <c r="G39" s="228"/>
      <c r="H39" s="228"/>
      <c r="I39" s="230">
        <f t="shared" si="10"/>
        <v>0</v>
      </c>
      <c r="J39" s="225"/>
      <c r="K39" s="226"/>
      <c r="L39" s="227"/>
      <c r="M39" s="221"/>
      <c r="N39" s="228"/>
      <c r="O39" s="228"/>
      <c r="P39" s="230">
        <f t="shared" si="11"/>
        <v>0</v>
      </c>
      <c r="Q39" s="225"/>
      <c r="R39" s="226"/>
      <c r="S39" s="227"/>
      <c r="T39" s="221"/>
      <c r="U39" s="228"/>
      <c r="V39" s="228"/>
      <c r="W39" s="230">
        <f t="shared" si="12"/>
        <v>0</v>
      </c>
      <c r="X39" s="225"/>
      <c r="Y39" s="226"/>
      <c r="Z39" s="227"/>
      <c r="AA39" s="221"/>
      <c r="AB39" s="228"/>
      <c r="AC39" s="228"/>
      <c r="AD39" s="229">
        <f t="shared" si="13"/>
        <v>0</v>
      </c>
      <c r="AE39" s="225"/>
      <c r="AF39" s="226"/>
      <c r="AG39" s="227"/>
      <c r="AH39" s="221"/>
      <c r="AI39" s="228"/>
      <c r="AJ39" s="228"/>
      <c r="AK39" s="230">
        <f t="shared" si="14"/>
        <v>0</v>
      </c>
      <c r="AL39" s="225"/>
      <c r="AM39" s="226"/>
      <c r="AN39" s="227"/>
      <c r="AO39" s="221"/>
      <c r="AP39" s="228"/>
      <c r="AQ39" s="228"/>
      <c r="AR39" s="230">
        <f t="shared" si="15"/>
        <v>0</v>
      </c>
      <c r="AS39" s="225"/>
      <c r="AT39" s="226"/>
      <c r="AU39" s="227"/>
      <c r="AV39" s="221"/>
      <c r="AW39" s="228"/>
      <c r="AX39" s="228"/>
      <c r="AY39" s="230">
        <f t="shared" si="16"/>
        <v>0</v>
      </c>
      <c r="AZ39" s="225"/>
      <c r="BA39" s="226"/>
      <c r="BB39" s="227"/>
      <c r="BC39" s="221"/>
      <c r="BD39" s="228"/>
      <c r="BE39" s="228"/>
      <c r="BF39" s="230">
        <f t="shared" si="17"/>
        <v>0</v>
      </c>
      <c r="BG39" s="225"/>
      <c r="BH39" s="226"/>
      <c r="BI39" s="227"/>
      <c r="BJ39" s="221"/>
      <c r="BK39" s="228"/>
      <c r="BL39" s="228"/>
      <c r="BM39" s="230">
        <f t="shared" si="18"/>
        <v>0</v>
      </c>
      <c r="BN39" s="7"/>
      <c r="BO39" s="65">
        <f t="shared" si="0"/>
        <v>0</v>
      </c>
      <c r="BP39" s="7"/>
      <c r="BQ39" s="7"/>
      <c r="BR39" s="7"/>
      <c r="BS39" s="7"/>
    </row>
    <row r="40" spans="1:71" s="5" customFormat="1" ht="12.75">
      <c r="A40" s="33">
        <v>30</v>
      </c>
      <c r="B40" s="34" t="s">
        <v>16</v>
      </c>
      <c r="C40" s="225"/>
      <c r="D40" s="226"/>
      <c r="E40" s="227"/>
      <c r="F40" s="221"/>
      <c r="G40" s="228"/>
      <c r="H40" s="228"/>
      <c r="I40" s="230">
        <f t="shared" si="10"/>
        <v>0</v>
      </c>
      <c r="J40" s="225"/>
      <c r="K40" s="226"/>
      <c r="L40" s="227"/>
      <c r="M40" s="221"/>
      <c r="N40" s="228"/>
      <c r="O40" s="228"/>
      <c r="P40" s="230">
        <f t="shared" si="11"/>
        <v>0</v>
      </c>
      <c r="Q40" s="225"/>
      <c r="R40" s="226"/>
      <c r="S40" s="227"/>
      <c r="T40" s="221"/>
      <c r="U40" s="228"/>
      <c r="V40" s="228"/>
      <c r="W40" s="230">
        <f t="shared" si="12"/>
        <v>0</v>
      </c>
      <c r="X40" s="225"/>
      <c r="Y40" s="226"/>
      <c r="Z40" s="227"/>
      <c r="AA40" s="221"/>
      <c r="AB40" s="228"/>
      <c r="AC40" s="228"/>
      <c r="AD40" s="229">
        <f t="shared" si="13"/>
        <v>0</v>
      </c>
      <c r="AE40" s="225"/>
      <c r="AF40" s="226"/>
      <c r="AG40" s="227"/>
      <c r="AH40" s="221"/>
      <c r="AI40" s="228"/>
      <c r="AJ40" s="228"/>
      <c r="AK40" s="230">
        <f t="shared" si="14"/>
        <v>0</v>
      </c>
      <c r="AL40" s="225"/>
      <c r="AM40" s="226"/>
      <c r="AN40" s="227"/>
      <c r="AO40" s="221"/>
      <c r="AP40" s="228"/>
      <c r="AQ40" s="228"/>
      <c r="AR40" s="230">
        <f t="shared" si="15"/>
        <v>0</v>
      </c>
      <c r="AS40" s="225"/>
      <c r="AT40" s="226"/>
      <c r="AU40" s="227"/>
      <c r="AV40" s="221"/>
      <c r="AW40" s="228"/>
      <c r="AX40" s="228"/>
      <c r="AY40" s="230">
        <f t="shared" si="16"/>
        <v>0</v>
      </c>
      <c r="AZ40" s="225"/>
      <c r="BA40" s="226"/>
      <c r="BB40" s="227"/>
      <c r="BC40" s="221"/>
      <c r="BD40" s="228"/>
      <c r="BE40" s="228"/>
      <c r="BF40" s="230">
        <f t="shared" si="17"/>
        <v>0</v>
      </c>
      <c r="BG40" s="225"/>
      <c r="BH40" s="226"/>
      <c r="BI40" s="227"/>
      <c r="BJ40" s="221"/>
      <c r="BK40" s="228"/>
      <c r="BL40" s="228"/>
      <c r="BM40" s="230">
        <f t="shared" si="18"/>
        <v>0</v>
      </c>
      <c r="BN40" s="7"/>
      <c r="BO40" s="65">
        <f t="shared" si="0"/>
        <v>0</v>
      </c>
      <c r="BP40" s="7"/>
      <c r="BQ40" s="7"/>
      <c r="BR40" s="7"/>
      <c r="BS40" s="7"/>
    </row>
    <row r="41" spans="1:71" s="5" customFormat="1" ht="12.75">
      <c r="A41" s="33">
        <v>31</v>
      </c>
      <c r="B41" s="34" t="s">
        <v>40</v>
      </c>
      <c r="C41" s="225"/>
      <c r="D41" s="226"/>
      <c r="E41" s="227"/>
      <c r="F41" s="221"/>
      <c r="G41" s="228"/>
      <c r="H41" s="228"/>
      <c r="I41" s="230">
        <f t="shared" si="10"/>
        <v>0</v>
      </c>
      <c r="J41" s="225"/>
      <c r="K41" s="226"/>
      <c r="L41" s="227"/>
      <c r="M41" s="221"/>
      <c r="N41" s="228"/>
      <c r="O41" s="228"/>
      <c r="P41" s="230">
        <f t="shared" si="11"/>
        <v>0</v>
      </c>
      <c r="Q41" s="225"/>
      <c r="R41" s="226"/>
      <c r="S41" s="227"/>
      <c r="T41" s="221"/>
      <c r="U41" s="228"/>
      <c r="V41" s="228"/>
      <c r="W41" s="230">
        <f t="shared" si="12"/>
        <v>0</v>
      </c>
      <c r="X41" s="225"/>
      <c r="Y41" s="226"/>
      <c r="Z41" s="227"/>
      <c r="AA41" s="221"/>
      <c r="AB41" s="228"/>
      <c r="AC41" s="228"/>
      <c r="AD41" s="229">
        <f t="shared" si="13"/>
        <v>0</v>
      </c>
      <c r="AE41" s="225"/>
      <c r="AF41" s="226"/>
      <c r="AG41" s="227"/>
      <c r="AH41" s="221"/>
      <c r="AI41" s="228"/>
      <c r="AJ41" s="228"/>
      <c r="AK41" s="230">
        <f t="shared" si="14"/>
        <v>0</v>
      </c>
      <c r="AL41" s="225"/>
      <c r="AM41" s="226"/>
      <c r="AN41" s="227"/>
      <c r="AO41" s="221"/>
      <c r="AP41" s="228"/>
      <c r="AQ41" s="228"/>
      <c r="AR41" s="230">
        <f t="shared" si="15"/>
        <v>0</v>
      </c>
      <c r="AS41" s="225"/>
      <c r="AT41" s="226"/>
      <c r="AU41" s="227"/>
      <c r="AV41" s="221"/>
      <c r="AW41" s="228"/>
      <c r="AX41" s="228"/>
      <c r="AY41" s="230">
        <f t="shared" si="16"/>
        <v>0</v>
      </c>
      <c r="AZ41" s="225"/>
      <c r="BA41" s="226"/>
      <c r="BB41" s="227"/>
      <c r="BC41" s="221"/>
      <c r="BD41" s="228"/>
      <c r="BE41" s="228"/>
      <c r="BF41" s="230">
        <f t="shared" si="17"/>
        <v>0</v>
      </c>
      <c r="BG41" s="225"/>
      <c r="BH41" s="226"/>
      <c r="BI41" s="227"/>
      <c r="BJ41" s="221"/>
      <c r="BK41" s="228"/>
      <c r="BL41" s="228"/>
      <c r="BM41" s="230">
        <f t="shared" si="18"/>
        <v>0</v>
      </c>
      <c r="BN41" s="7"/>
      <c r="BO41" s="65">
        <f t="shared" si="0"/>
        <v>0</v>
      </c>
      <c r="BP41" s="7"/>
      <c r="BQ41" s="7"/>
      <c r="BR41" s="7"/>
      <c r="BS41" s="7"/>
    </row>
    <row r="42" spans="1:71" s="5" customFormat="1" ht="12.75">
      <c r="A42" s="33">
        <v>32</v>
      </c>
      <c r="B42" s="34" t="s">
        <v>23</v>
      </c>
      <c r="C42" s="225"/>
      <c r="D42" s="226"/>
      <c r="E42" s="227"/>
      <c r="F42" s="221"/>
      <c r="G42" s="228"/>
      <c r="H42" s="228"/>
      <c r="I42" s="230">
        <f t="shared" si="10"/>
        <v>0</v>
      </c>
      <c r="J42" s="225"/>
      <c r="K42" s="226"/>
      <c r="L42" s="227"/>
      <c r="M42" s="221"/>
      <c r="N42" s="228"/>
      <c r="O42" s="228"/>
      <c r="P42" s="230">
        <f t="shared" si="11"/>
        <v>0</v>
      </c>
      <c r="Q42" s="225"/>
      <c r="R42" s="226"/>
      <c r="S42" s="227"/>
      <c r="T42" s="221"/>
      <c r="U42" s="228"/>
      <c r="V42" s="228"/>
      <c r="W42" s="230">
        <f t="shared" si="12"/>
        <v>0</v>
      </c>
      <c r="X42" s="225"/>
      <c r="Y42" s="226"/>
      <c r="Z42" s="227"/>
      <c r="AA42" s="221"/>
      <c r="AB42" s="228"/>
      <c r="AC42" s="228"/>
      <c r="AD42" s="229">
        <f t="shared" si="13"/>
        <v>0</v>
      </c>
      <c r="AE42" s="225"/>
      <c r="AF42" s="226"/>
      <c r="AG42" s="227"/>
      <c r="AH42" s="221"/>
      <c r="AI42" s="228"/>
      <c r="AJ42" s="228"/>
      <c r="AK42" s="230">
        <f t="shared" si="14"/>
        <v>0</v>
      </c>
      <c r="AL42" s="225"/>
      <c r="AM42" s="226"/>
      <c r="AN42" s="227"/>
      <c r="AO42" s="221"/>
      <c r="AP42" s="228"/>
      <c r="AQ42" s="228"/>
      <c r="AR42" s="230">
        <f t="shared" si="15"/>
        <v>0</v>
      </c>
      <c r="AS42" s="225"/>
      <c r="AT42" s="226"/>
      <c r="AU42" s="227"/>
      <c r="AV42" s="221"/>
      <c r="AW42" s="228"/>
      <c r="AX42" s="228"/>
      <c r="AY42" s="230">
        <f t="shared" si="16"/>
        <v>0</v>
      </c>
      <c r="AZ42" s="225"/>
      <c r="BA42" s="226"/>
      <c r="BB42" s="227"/>
      <c r="BC42" s="221"/>
      <c r="BD42" s="228"/>
      <c r="BE42" s="228"/>
      <c r="BF42" s="230">
        <f t="shared" si="17"/>
        <v>0</v>
      </c>
      <c r="BG42" s="225"/>
      <c r="BH42" s="226"/>
      <c r="BI42" s="227"/>
      <c r="BJ42" s="221"/>
      <c r="BK42" s="228"/>
      <c r="BL42" s="228"/>
      <c r="BM42" s="230">
        <f t="shared" si="18"/>
        <v>0</v>
      </c>
      <c r="BN42" s="7"/>
      <c r="BO42" s="65">
        <f t="shared" si="0"/>
        <v>0</v>
      </c>
      <c r="BP42" s="7"/>
      <c r="BQ42" s="7"/>
      <c r="BR42" s="7"/>
      <c r="BS42" s="7"/>
    </row>
    <row r="43" spans="1:71" s="5" customFormat="1" ht="12.75">
      <c r="A43" s="33">
        <v>33</v>
      </c>
      <c r="B43" s="34" t="s">
        <v>26</v>
      </c>
      <c r="C43" s="225"/>
      <c r="D43" s="226"/>
      <c r="E43" s="227"/>
      <c r="F43" s="221"/>
      <c r="G43" s="228"/>
      <c r="H43" s="228"/>
      <c r="I43" s="230">
        <f t="shared" si="10"/>
        <v>0</v>
      </c>
      <c r="J43" s="225"/>
      <c r="K43" s="226"/>
      <c r="L43" s="227"/>
      <c r="M43" s="221"/>
      <c r="N43" s="228"/>
      <c r="O43" s="228"/>
      <c r="P43" s="230">
        <f t="shared" si="11"/>
        <v>0</v>
      </c>
      <c r="Q43" s="225"/>
      <c r="R43" s="226"/>
      <c r="S43" s="227"/>
      <c r="T43" s="221"/>
      <c r="U43" s="228"/>
      <c r="V43" s="228"/>
      <c r="W43" s="230">
        <f t="shared" si="12"/>
        <v>0</v>
      </c>
      <c r="X43" s="225"/>
      <c r="Y43" s="226"/>
      <c r="Z43" s="227"/>
      <c r="AA43" s="221"/>
      <c r="AB43" s="228"/>
      <c r="AC43" s="228"/>
      <c r="AD43" s="229">
        <f t="shared" si="13"/>
        <v>0</v>
      </c>
      <c r="AE43" s="225"/>
      <c r="AF43" s="226"/>
      <c r="AG43" s="227"/>
      <c r="AH43" s="221"/>
      <c r="AI43" s="228"/>
      <c r="AJ43" s="228"/>
      <c r="AK43" s="230">
        <f t="shared" si="14"/>
        <v>0</v>
      </c>
      <c r="AL43" s="225"/>
      <c r="AM43" s="226"/>
      <c r="AN43" s="227"/>
      <c r="AO43" s="221"/>
      <c r="AP43" s="228"/>
      <c r="AQ43" s="228"/>
      <c r="AR43" s="230">
        <f t="shared" si="15"/>
        <v>0</v>
      </c>
      <c r="AS43" s="225"/>
      <c r="AT43" s="226"/>
      <c r="AU43" s="227"/>
      <c r="AV43" s="221"/>
      <c r="AW43" s="228"/>
      <c r="AX43" s="228"/>
      <c r="AY43" s="230">
        <f t="shared" si="16"/>
        <v>0</v>
      </c>
      <c r="AZ43" s="225"/>
      <c r="BA43" s="226"/>
      <c r="BB43" s="227"/>
      <c r="BC43" s="221"/>
      <c r="BD43" s="228"/>
      <c r="BE43" s="228"/>
      <c r="BF43" s="230">
        <f t="shared" si="17"/>
        <v>0</v>
      </c>
      <c r="BG43" s="225"/>
      <c r="BH43" s="226"/>
      <c r="BI43" s="227"/>
      <c r="BJ43" s="221"/>
      <c r="BK43" s="228"/>
      <c r="BL43" s="228"/>
      <c r="BM43" s="230">
        <f t="shared" si="18"/>
        <v>0</v>
      </c>
      <c r="BN43" s="7"/>
      <c r="BO43" s="65">
        <f t="shared" si="0"/>
        <v>0</v>
      </c>
      <c r="BP43" s="7"/>
      <c r="BQ43" s="7"/>
      <c r="BR43" s="7"/>
      <c r="BS43" s="7"/>
    </row>
    <row r="44" spans="1:71" s="5" customFormat="1" ht="12.75">
      <c r="A44" s="33">
        <v>34</v>
      </c>
      <c r="B44" s="36" t="s">
        <v>44</v>
      </c>
      <c r="C44" s="225"/>
      <c r="D44" s="226"/>
      <c r="E44" s="227"/>
      <c r="F44" s="221"/>
      <c r="G44" s="228"/>
      <c r="H44" s="228"/>
      <c r="I44" s="230">
        <f t="shared" si="10"/>
        <v>0</v>
      </c>
      <c r="J44" s="225"/>
      <c r="K44" s="226"/>
      <c r="L44" s="227"/>
      <c r="M44" s="221"/>
      <c r="N44" s="228"/>
      <c r="O44" s="228"/>
      <c r="P44" s="230">
        <f t="shared" si="11"/>
        <v>0</v>
      </c>
      <c r="Q44" s="225"/>
      <c r="R44" s="226"/>
      <c r="S44" s="227"/>
      <c r="T44" s="221"/>
      <c r="U44" s="228"/>
      <c r="V44" s="228"/>
      <c r="W44" s="230">
        <f t="shared" si="12"/>
        <v>0</v>
      </c>
      <c r="X44" s="225"/>
      <c r="Y44" s="226"/>
      <c r="Z44" s="227"/>
      <c r="AA44" s="221"/>
      <c r="AB44" s="228"/>
      <c r="AC44" s="228"/>
      <c r="AD44" s="229">
        <f t="shared" si="13"/>
        <v>0</v>
      </c>
      <c r="AE44" s="225"/>
      <c r="AF44" s="226"/>
      <c r="AG44" s="227"/>
      <c r="AH44" s="221"/>
      <c r="AI44" s="228"/>
      <c r="AJ44" s="228"/>
      <c r="AK44" s="230">
        <f t="shared" si="14"/>
        <v>0</v>
      </c>
      <c r="AL44" s="225"/>
      <c r="AM44" s="226"/>
      <c r="AN44" s="227"/>
      <c r="AO44" s="221"/>
      <c r="AP44" s="228"/>
      <c r="AQ44" s="228"/>
      <c r="AR44" s="230">
        <f t="shared" si="15"/>
        <v>0</v>
      </c>
      <c r="AS44" s="225"/>
      <c r="AT44" s="226"/>
      <c r="AU44" s="227"/>
      <c r="AV44" s="221"/>
      <c r="AW44" s="228"/>
      <c r="AX44" s="228"/>
      <c r="AY44" s="230">
        <f t="shared" si="16"/>
        <v>0</v>
      </c>
      <c r="AZ44" s="225"/>
      <c r="BA44" s="226"/>
      <c r="BB44" s="227"/>
      <c r="BC44" s="221"/>
      <c r="BD44" s="228"/>
      <c r="BE44" s="228"/>
      <c r="BF44" s="230">
        <f t="shared" si="17"/>
        <v>0</v>
      </c>
      <c r="BG44" s="225"/>
      <c r="BH44" s="226"/>
      <c r="BI44" s="227"/>
      <c r="BJ44" s="221"/>
      <c r="BK44" s="228"/>
      <c r="BL44" s="228"/>
      <c r="BM44" s="230">
        <f t="shared" si="18"/>
        <v>0</v>
      </c>
      <c r="BN44" s="7"/>
      <c r="BO44" s="65">
        <f t="shared" si="0"/>
        <v>0</v>
      </c>
      <c r="BP44" s="7"/>
      <c r="BQ44" s="7"/>
      <c r="BR44" s="7"/>
      <c r="BS44" s="7"/>
    </row>
    <row r="45" spans="1:71" s="5" customFormat="1" ht="12.75">
      <c r="A45" s="33">
        <v>35</v>
      </c>
      <c r="B45" s="35" t="s">
        <v>12</v>
      </c>
      <c r="C45" s="225"/>
      <c r="D45" s="226"/>
      <c r="E45" s="227"/>
      <c r="F45" s="221"/>
      <c r="G45" s="228"/>
      <c r="H45" s="228"/>
      <c r="I45" s="230">
        <f t="shared" si="10"/>
        <v>0</v>
      </c>
      <c r="J45" s="225"/>
      <c r="K45" s="226"/>
      <c r="L45" s="227"/>
      <c r="M45" s="221"/>
      <c r="N45" s="228"/>
      <c r="O45" s="228"/>
      <c r="P45" s="230">
        <f t="shared" si="11"/>
        <v>0</v>
      </c>
      <c r="Q45" s="225"/>
      <c r="R45" s="226"/>
      <c r="S45" s="227"/>
      <c r="T45" s="221"/>
      <c r="U45" s="228"/>
      <c r="V45" s="228"/>
      <c r="W45" s="230">
        <f t="shared" si="12"/>
        <v>0</v>
      </c>
      <c r="X45" s="225"/>
      <c r="Y45" s="226"/>
      <c r="Z45" s="227"/>
      <c r="AA45" s="221"/>
      <c r="AB45" s="228"/>
      <c r="AC45" s="228"/>
      <c r="AD45" s="229">
        <f t="shared" si="13"/>
        <v>0</v>
      </c>
      <c r="AE45" s="225"/>
      <c r="AF45" s="226"/>
      <c r="AG45" s="227"/>
      <c r="AH45" s="221"/>
      <c r="AI45" s="228"/>
      <c r="AJ45" s="228"/>
      <c r="AK45" s="230">
        <f t="shared" si="14"/>
        <v>0</v>
      </c>
      <c r="AL45" s="225"/>
      <c r="AM45" s="226"/>
      <c r="AN45" s="227"/>
      <c r="AO45" s="221"/>
      <c r="AP45" s="228"/>
      <c r="AQ45" s="228"/>
      <c r="AR45" s="230">
        <f t="shared" si="15"/>
        <v>0</v>
      </c>
      <c r="AS45" s="225"/>
      <c r="AT45" s="226"/>
      <c r="AU45" s="227"/>
      <c r="AV45" s="221"/>
      <c r="AW45" s="228"/>
      <c r="AX45" s="228"/>
      <c r="AY45" s="230">
        <f t="shared" si="16"/>
        <v>0</v>
      </c>
      <c r="AZ45" s="225"/>
      <c r="BA45" s="226"/>
      <c r="BB45" s="227"/>
      <c r="BC45" s="221"/>
      <c r="BD45" s="228"/>
      <c r="BE45" s="228"/>
      <c r="BF45" s="230">
        <f t="shared" si="17"/>
        <v>0</v>
      </c>
      <c r="BG45" s="225"/>
      <c r="BH45" s="226"/>
      <c r="BI45" s="227"/>
      <c r="BJ45" s="221"/>
      <c r="BK45" s="228"/>
      <c r="BL45" s="228"/>
      <c r="BM45" s="230">
        <f t="shared" si="18"/>
        <v>0</v>
      </c>
      <c r="BN45" s="7"/>
      <c r="BO45" s="65">
        <f t="shared" si="0"/>
        <v>0</v>
      </c>
      <c r="BP45" s="7"/>
      <c r="BQ45" s="7"/>
      <c r="BR45" s="7"/>
      <c r="BS45" s="7"/>
    </row>
    <row r="46" spans="1:71" s="5" customFormat="1" ht="12.75">
      <c r="A46" s="33">
        <v>36</v>
      </c>
      <c r="B46" s="41" t="s">
        <v>18</v>
      </c>
      <c r="C46" s="225"/>
      <c r="D46" s="226"/>
      <c r="E46" s="227"/>
      <c r="F46" s="221"/>
      <c r="G46" s="228"/>
      <c r="H46" s="228"/>
      <c r="I46" s="230">
        <f t="shared" si="10"/>
        <v>0</v>
      </c>
      <c r="J46" s="225"/>
      <c r="K46" s="226"/>
      <c r="L46" s="227"/>
      <c r="M46" s="221"/>
      <c r="N46" s="228"/>
      <c r="O46" s="228"/>
      <c r="P46" s="230">
        <f t="shared" si="11"/>
        <v>0</v>
      </c>
      <c r="Q46" s="225"/>
      <c r="R46" s="226"/>
      <c r="S46" s="227"/>
      <c r="T46" s="221"/>
      <c r="U46" s="228"/>
      <c r="V46" s="228"/>
      <c r="W46" s="230">
        <f t="shared" si="12"/>
        <v>0</v>
      </c>
      <c r="X46" s="225"/>
      <c r="Y46" s="226"/>
      <c r="Z46" s="227"/>
      <c r="AA46" s="221"/>
      <c r="AB46" s="228"/>
      <c r="AC46" s="228"/>
      <c r="AD46" s="229">
        <f t="shared" si="13"/>
        <v>0</v>
      </c>
      <c r="AE46" s="225"/>
      <c r="AF46" s="226"/>
      <c r="AG46" s="227"/>
      <c r="AH46" s="221"/>
      <c r="AI46" s="228"/>
      <c r="AJ46" s="228"/>
      <c r="AK46" s="230">
        <f t="shared" si="14"/>
        <v>0</v>
      </c>
      <c r="AL46" s="225"/>
      <c r="AM46" s="226"/>
      <c r="AN46" s="227"/>
      <c r="AO46" s="221"/>
      <c r="AP46" s="228"/>
      <c r="AQ46" s="228"/>
      <c r="AR46" s="230">
        <f t="shared" si="15"/>
        <v>0</v>
      </c>
      <c r="AS46" s="225"/>
      <c r="AT46" s="226"/>
      <c r="AU46" s="227"/>
      <c r="AV46" s="221"/>
      <c r="AW46" s="228"/>
      <c r="AX46" s="228"/>
      <c r="AY46" s="230">
        <f t="shared" si="16"/>
        <v>0</v>
      </c>
      <c r="AZ46" s="225"/>
      <c r="BA46" s="226"/>
      <c r="BB46" s="227"/>
      <c r="BC46" s="221"/>
      <c r="BD46" s="228"/>
      <c r="BE46" s="228"/>
      <c r="BF46" s="230">
        <f t="shared" si="17"/>
        <v>0</v>
      </c>
      <c r="BG46" s="225"/>
      <c r="BH46" s="226"/>
      <c r="BI46" s="227"/>
      <c r="BJ46" s="221"/>
      <c r="BK46" s="228"/>
      <c r="BL46" s="228"/>
      <c r="BM46" s="230">
        <f t="shared" si="18"/>
        <v>0</v>
      </c>
      <c r="BN46" s="7"/>
      <c r="BO46" s="65">
        <f t="shared" si="0"/>
        <v>0</v>
      </c>
      <c r="BP46" s="7"/>
      <c r="BQ46" s="7"/>
      <c r="BR46" s="7"/>
      <c r="BS46" s="7"/>
    </row>
    <row r="47" spans="1:71" s="5" customFormat="1" ht="12.75">
      <c r="A47" s="33">
        <v>37</v>
      </c>
      <c r="B47" s="41" t="s">
        <v>18</v>
      </c>
      <c r="C47" s="225"/>
      <c r="D47" s="226"/>
      <c r="E47" s="227"/>
      <c r="F47" s="221"/>
      <c r="G47" s="228"/>
      <c r="H47" s="228"/>
      <c r="I47" s="230">
        <f t="shared" si="10"/>
        <v>0</v>
      </c>
      <c r="J47" s="225"/>
      <c r="K47" s="226"/>
      <c r="L47" s="227"/>
      <c r="M47" s="221"/>
      <c r="N47" s="228"/>
      <c r="O47" s="228"/>
      <c r="P47" s="230">
        <f t="shared" si="11"/>
        <v>0</v>
      </c>
      <c r="Q47" s="225"/>
      <c r="R47" s="226"/>
      <c r="S47" s="227"/>
      <c r="T47" s="221"/>
      <c r="U47" s="228"/>
      <c r="V47" s="228"/>
      <c r="W47" s="230">
        <f t="shared" si="12"/>
        <v>0</v>
      </c>
      <c r="X47" s="225"/>
      <c r="Y47" s="226"/>
      <c r="Z47" s="227"/>
      <c r="AA47" s="221"/>
      <c r="AB47" s="228"/>
      <c r="AC47" s="228"/>
      <c r="AD47" s="229">
        <f t="shared" si="13"/>
        <v>0</v>
      </c>
      <c r="AE47" s="225"/>
      <c r="AF47" s="226"/>
      <c r="AG47" s="227"/>
      <c r="AH47" s="221"/>
      <c r="AI47" s="228"/>
      <c r="AJ47" s="228"/>
      <c r="AK47" s="230">
        <f t="shared" si="14"/>
        <v>0</v>
      </c>
      <c r="AL47" s="225"/>
      <c r="AM47" s="226"/>
      <c r="AN47" s="227"/>
      <c r="AO47" s="221"/>
      <c r="AP47" s="228"/>
      <c r="AQ47" s="228"/>
      <c r="AR47" s="230">
        <f t="shared" si="15"/>
        <v>0</v>
      </c>
      <c r="AS47" s="225"/>
      <c r="AT47" s="226"/>
      <c r="AU47" s="227"/>
      <c r="AV47" s="221"/>
      <c r="AW47" s="228"/>
      <c r="AX47" s="228"/>
      <c r="AY47" s="230">
        <f t="shared" si="16"/>
        <v>0</v>
      </c>
      <c r="AZ47" s="225"/>
      <c r="BA47" s="226"/>
      <c r="BB47" s="227"/>
      <c r="BC47" s="221"/>
      <c r="BD47" s="228"/>
      <c r="BE47" s="228"/>
      <c r="BF47" s="230">
        <f t="shared" si="17"/>
        <v>0</v>
      </c>
      <c r="BG47" s="225"/>
      <c r="BH47" s="226"/>
      <c r="BI47" s="227"/>
      <c r="BJ47" s="221"/>
      <c r="BK47" s="228"/>
      <c r="BL47" s="228"/>
      <c r="BM47" s="230">
        <f t="shared" si="18"/>
        <v>0</v>
      </c>
      <c r="BN47" s="7"/>
      <c r="BO47" s="65">
        <f t="shared" si="0"/>
        <v>0</v>
      </c>
      <c r="BP47" s="7"/>
      <c r="BQ47" s="7"/>
      <c r="BR47" s="7"/>
      <c r="BS47" s="7"/>
    </row>
    <row r="48" spans="1:71" s="5" customFormat="1" ht="12.75">
      <c r="A48" s="33">
        <v>38</v>
      </c>
      <c r="B48" s="41" t="s">
        <v>18</v>
      </c>
      <c r="C48" s="225"/>
      <c r="D48" s="226"/>
      <c r="E48" s="227"/>
      <c r="F48" s="221"/>
      <c r="G48" s="228"/>
      <c r="H48" s="228"/>
      <c r="I48" s="230">
        <f t="shared" si="10"/>
        <v>0</v>
      </c>
      <c r="J48" s="225"/>
      <c r="K48" s="226"/>
      <c r="L48" s="227"/>
      <c r="M48" s="221"/>
      <c r="N48" s="228"/>
      <c r="O48" s="228"/>
      <c r="P48" s="230">
        <f t="shared" si="11"/>
        <v>0</v>
      </c>
      <c r="Q48" s="225"/>
      <c r="R48" s="226"/>
      <c r="S48" s="227"/>
      <c r="T48" s="221"/>
      <c r="U48" s="228"/>
      <c r="V48" s="228"/>
      <c r="W48" s="230">
        <f t="shared" si="12"/>
        <v>0</v>
      </c>
      <c r="X48" s="225"/>
      <c r="Y48" s="226"/>
      <c r="Z48" s="227"/>
      <c r="AA48" s="221"/>
      <c r="AB48" s="228"/>
      <c r="AC48" s="228"/>
      <c r="AD48" s="229">
        <f t="shared" si="13"/>
        <v>0</v>
      </c>
      <c r="AE48" s="225"/>
      <c r="AF48" s="226"/>
      <c r="AG48" s="227"/>
      <c r="AH48" s="221"/>
      <c r="AI48" s="228"/>
      <c r="AJ48" s="228"/>
      <c r="AK48" s="230">
        <f t="shared" si="14"/>
        <v>0</v>
      </c>
      <c r="AL48" s="225"/>
      <c r="AM48" s="226"/>
      <c r="AN48" s="227"/>
      <c r="AO48" s="221"/>
      <c r="AP48" s="228"/>
      <c r="AQ48" s="228"/>
      <c r="AR48" s="230">
        <f t="shared" si="15"/>
        <v>0</v>
      </c>
      <c r="AS48" s="225"/>
      <c r="AT48" s="226"/>
      <c r="AU48" s="227"/>
      <c r="AV48" s="221"/>
      <c r="AW48" s="228"/>
      <c r="AX48" s="228"/>
      <c r="AY48" s="230">
        <f t="shared" si="16"/>
        <v>0</v>
      </c>
      <c r="AZ48" s="225"/>
      <c r="BA48" s="226"/>
      <c r="BB48" s="227"/>
      <c r="BC48" s="221"/>
      <c r="BD48" s="228"/>
      <c r="BE48" s="228"/>
      <c r="BF48" s="230">
        <f t="shared" si="17"/>
        <v>0</v>
      </c>
      <c r="BG48" s="225"/>
      <c r="BH48" s="226"/>
      <c r="BI48" s="227"/>
      <c r="BJ48" s="221"/>
      <c r="BK48" s="228"/>
      <c r="BL48" s="228"/>
      <c r="BM48" s="230">
        <f t="shared" si="18"/>
        <v>0</v>
      </c>
      <c r="BN48" s="7"/>
      <c r="BO48" s="65">
        <f t="shared" si="0"/>
        <v>0</v>
      </c>
      <c r="BP48" s="7"/>
      <c r="BQ48" s="7"/>
      <c r="BR48" s="7"/>
      <c r="BS48" s="7"/>
    </row>
    <row r="49" spans="1:71" s="5" customFormat="1" ht="12.75">
      <c r="A49" s="33">
        <v>39</v>
      </c>
      <c r="B49" s="41" t="s">
        <v>18</v>
      </c>
      <c r="C49" s="225"/>
      <c r="D49" s="226"/>
      <c r="E49" s="227"/>
      <c r="F49" s="221"/>
      <c r="G49" s="228"/>
      <c r="H49" s="228"/>
      <c r="I49" s="230">
        <f t="shared" si="10"/>
        <v>0</v>
      </c>
      <c r="J49" s="225"/>
      <c r="K49" s="226"/>
      <c r="L49" s="227"/>
      <c r="M49" s="221"/>
      <c r="N49" s="228"/>
      <c r="O49" s="228"/>
      <c r="P49" s="230">
        <f t="shared" si="11"/>
        <v>0</v>
      </c>
      <c r="Q49" s="225"/>
      <c r="R49" s="226"/>
      <c r="S49" s="227"/>
      <c r="T49" s="221"/>
      <c r="U49" s="228"/>
      <c r="V49" s="228"/>
      <c r="W49" s="230">
        <f t="shared" si="12"/>
        <v>0</v>
      </c>
      <c r="X49" s="225"/>
      <c r="Y49" s="226"/>
      <c r="Z49" s="227"/>
      <c r="AA49" s="221"/>
      <c r="AB49" s="228"/>
      <c r="AC49" s="228"/>
      <c r="AD49" s="229">
        <f t="shared" si="13"/>
        <v>0</v>
      </c>
      <c r="AE49" s="225"/>
      <c r="AF49" s="226"/>
      <c r="AG49" s="227"/>
      <c r="AH49" s="221"/>
      <c r="AI49" s="228"/>
      <c r="AJ49" s="228"/>
      <c r="AK49" s="230">
        <f t="shared" si="14"/>
        <v>0</v>
      </c>
      <c r="AL49" s="225"/>
      <c r="AM49" s="226"/>
      <c r="AN49" s="227"/>
      <c r="AO49" s="221"/>
      <c r="AP49" s="228"/>
      <c r="AQ49" s="228"/>
      <c r="AR49" s="230">
        <f t="shared" si="15"/>
        <v>0</v>
      </c>
      <c r="AS49" s="225"/>
      <c r="AT49" s="226"/>
      <c r="AU49" s="227"/>
      <c r="AV49" s="221"/>
      <c r="AW49" s="228"/>
      <c r="AX49" s="228"/>
      <c r="AY49" s="230">
        <f t="shared" si="16"/>
        <v>0</v>
      </c>
      <c r="AZ49" s="225"/>
      <c r="BA49" s="226"/>
      <c r="BB49" s="227"/>
      <c r="BC49" s="221"/>
      <c r="BD49" s="228"/>
      <c r="BE49" s="228"/>
      <c r="BF49" s="230">
        <f t="shared" si="17"/>
        <v>0</v>
      </c>
      <c r="BG49" s="225"/>
      <c r="BH49" s="226"/>
      <c r="BI49" s="227"/>
      <c r="BJ49" s="221"/>
      <c r="BK49" s="228"/>
      <c r="BL49" s="228"/>
      <c r="BM49" s="230">
        <f t="shared" si="18"/>
        <v>0</v>
      </c>
      <c r="BN49" s="7"/>
      <c r="BO49" s="65">
        <f t="shared" si="0"/>
        <v>0</v>
      </c>
      <c r="BP49" s="7"/>
      <c r="BQ49" s="7"/>
      <c r="BR49" s="7"/>
      <c r="BS49" s="7"/>
    </row>
    <row r="50" spans="1:71" s="5" customFormat="1" ht="12.75">
      <c r="A50" s="33">
        <v>40</v>
      </c>
      <c r="B50" s="41" t="s">
        <v>18</v>
      </c>
      <c r="C50" s="225"/>
      <c r="D50" s="226"/>
      <c r="E50" s="227"/>
      <c r="F50" s="221"/>
      <c r="G50" s="228"/>
      <c r="H50" s="228"/>
      <c r="I50" s="230">
        <f t="shared" si="10"/>
        <v>0</v>
      </c>
      <c r="J50" s="225"/>
      <c r="K50" s="226"/>
      <c r="L50" s="227"/>
      <c r="M50" s="221"/>
      <c r="N50" s="228"/>
      <c r="O50" s="228"/>
      <c r="P50" s="230">
        <f t="shared" si="11"/>
        <v>0</v>
      </c>
      <c r="Q50" s="225"/>
      <c r="R50" s="226"/>
      <c r="S50" s="227"/>
      <c r="T50" s="221"/>
      <c r="U50" s="228"/>
      <c r="V50" s="228"/>
      <c r="W50" s="230">
        <f t="shared" si="12"/>
        <v>0</v>
      </c>
      <c r="X50" s="225"/>
      <c r="Y50" s="226"/>
      <c r="Z50" s="227"/>
      <c r="AA50" s="221"/>
      <c r="AB50" s="228"/>
      <c r="AC50" s="228"/>
      <c r="AD50" s="229">
        <f t="shared" si="13"/>
        <v>0</v>
      </c>
      <c r="AE50" s="225"/>
      <c r="AF50" s="226"/>
      <c r="AG50" s="227"/>
      <c r="AH50" s="221"/>
      <c r="AI50" s="228"/>
      <c r="AJ50" s="228"/>
      <c r="AK50" s="230">
        <f t="shared" si="14"/>
        <v>0</v>
      </c>
      <c r="AL50" s="225"/>
      <c r="AM50" s="226"/>
      <c r="AN50" s="227"/>
      <c r="AO50" s="221"/>
      <c r="AP50" s="228"/>
      <c r="AQ50" s="228"/>
      <c r="AR50" s="230">
        <f t="shared" si="15"/>
        <v>0</v>
      </c>
      <c r="AS50" s="225"/>
      <c r="AT50" s="226"/>
      <c r="AU50" s="227"/>
      <c r="AV50" s="221"/>
      <c r="AW50" s="228"/>
      <c r="AX50" s="228"/>
      <c r="AY50" s="230">
        <f t="shared" si="16"/>
        <v>0</v>
      </c>
      <c r="AZ50" s="225"/>
      <c r="BA50" s="226"/>
      <c r="BB50" s="227"/>
      <c r="BC50" s="221"/>
      <c r="BD50" s="228"/>
      <c r="BE50" s="228"/>
      <c r="BF50" s="230">
        <f t="shared" si="17"/>
        <v>0</v>
      </c>
      <c r="BG50" s="225"/>
      <c r="BH50" s="226"/>
      <c r="BI50" s="227"/>
      <c r="BJ50" s="221"/>
      <c r="BK50" s="228"/>
      <c r="BL50" s="228"/>
      <c r="BM50" s="230">
        <f t="shared" si="18"/>
        <v>0</v>
      </c>
      <c r="BN50" s="7"/>
      <c r="BO50" s="65">
        <f t="shared" si="0"/>
        <v>0</v>
      </c>
      <c r="BP50" s="7"/>
      <c r="BQ50" s="7"/>
      <c r="BR50" s="7"/>
      <c r="BS50" s="7"/>
    </row>
    <row r="51" spans="1:71" s="5" customFormat="1" ht="12.75" customHeight="1">
      <c r="A51" s="33">
        <v>41</v>
      </c>
      <c r="B51" s="41" t="s">
        <v>18</v>
      </c>
      <c r="C51" s="225"/>
      <c r="D51" s="226"/>
      <c r="E51" s="227"/>
      <c r="F51" s="221"/>
      <c r="G51" s="228"/>
      <c r="H51" s="228"/>
      <c r="I51" s="230">
        <f t="shared" si="10"/>
        <v>0</v>
      </c>
      <c r="J51" s="225"/>
      <c r="K51" s="226"/>
      <c r="L51" s="227"/>
      <c r="M51" s="221"/>
      <c r="N51" s="228"/>
      <c r="O51" s="228"/>
      <c r="P51" s="230">
        <f t="shared" si="11"/>
        <v>0</v>
      </c>
      <c r="Q51" s="225"/>
      <c r="R51" s="226"/>
      <c r="S51" s="227"/>
      <c r="T51" s="221"/>
      <c r="U51" s="228"/>
      <c r="V51" s="228"/>
      <c r="W51" s="230">
        <f t="shared" si="12"/>
        <v>0</v>
      </c>
      <c r="X51" s="225"/>
      <c r="Y51" s="226"/>
      <c r="Z51" s="227"/>
      <c r="AA51" s="221"/>
      <c r="AB51" s="228"/>
      <c r="AC51" s="228"/>
      <c r="AD51" s="229">
        <f t="shared" si="13"/>
        <v>0</v>
      </c>
      <c r="AE51" s="225"/>
      <c r="AF51" s="226"/>
      <c r="AG51" s="227"/>
      <c r="AH51" s="221"/>
      <c r="AI51" s="228"/>
      <c r="AJ51" s="228"/>
      <c r="AK51" s="230">
        <f t="shared" si="14"/>
        <v>0</v>
      </c>
      <c r="AL51" s="225"/>
      <c r="AM51" s="226"/>
      <c r="AN51" s="227"/>
      <c r="AO51" s="221"/>
      <c r="AP51" s="228"/>
      <c r="AQ51" s="228"/>
      <c r="AR51" s="230">
        <f t="shared" si="15"/>
        <v>0</v>
      </c>
      <c r="AS51" s="225"/>
      <c r="AT51" s="226"/>
      <c r="AU51" s="227"/>
      <c r="AV51" s="221"/>
      <c r="AW51" s="228"/>
      <c r="AX51" s="228"/>
      <c r="AY51" s="230">
        <f t="shared" si="16"/>
        <v>0</v>
      </c>
      <c r="AZ51" s="225"/>
      <c r="BA51" s="226"/>
      <c r="BB51" s="227"/>
      <c r="BC51" s="221"/>
      <c r="BD51" s="228"/>
      <c r="BE51" s="228"/>
      <c r="BF51" s="230">
        <f t="shared" si="17"/>
        <v>0</v>
      </c>
      <c r="BG51" s="225"/>
      <c r="BH51" s="226"/>
      <c r="BI51" s="227"/>
      <c r="BJ51" s="221"/>
      <c r="BK51" s="228"/>
      <c r="BL51" s="228"/>
      <c r="BM51" s="230">
        <f t="shared" si="18"/>
        <v>0</v>
      </c>
      <c r="BN51" s="7"/>
      <c r="BO51" s="65">
        <f t="shared" si="0"/>
        <v>0</v>
      </c>
      <c r="BP51" s="7"/>
      <c r="BQ51" s="7"/>
      <c r="BR51" s="7"/>
      <c r="BS51" s="7"/>
    </row>
    <row r="52" spans="1:71" s="5" customFormat="1" ht="12.75" customHeight="1">
      <c r="A52" s="33">
        <v>42</v>
      </c>
      <c r="B52" s="41" t="s">
        <v>18</v>
      </c>
      <c r="C52" s="225"/>
      <c r="D52" s="226"/>
      <c r="E52" s="227"/>
      <c r="F52" s="221"/>
      <c r="G52" s="228"/>
      <c r="H52" s="228"/>
      <c r="I52" s="230">
        <f t="shared" si="10"/>
        <v>0</v>
      </c>
      <c r="J52" s="225"/>
      <c r="K52" s="226"/>
      <c r="L52" s="227"/>
      <c r="M52" s="221"/>
      <c r="N52" s="228"/>
      <c r="O52" s="228"/>
      <c r="P52" s="230">
        <f t="shared" si="11"/>
        <v>0</v>
      </c>
      <c r="Q52" s="225"/>
      <c r="R52" s="226"/>
      <c r="S52" s="227"/>
      <c r="T52" s="221"/>
      <c r="U52" s="228"/>
      <c r="V52" s="228"/>
      <c r="W52" s="230">
        <f t="shared" si="12"/>
        <v>0</v>
      </c>
      <c r="X52" s="225"/>
      <c r="Y52" s="226"/>
      <c r="Z52" s="227"/>
      <c r="AA52" s="221"/>
      <c r="AB52" s="228"/>
      <c r="AC52" s="228"/>
      <c r="AD52" s="229">
        <f t="shared" si="13"/>
        <v>0</v>
      </c>
      <c r="AE52" s="225"/>
      <c r="AF52" s="226"/>
      <c r="AG52" s="227"/>
      <c r="AH52" s="221"/>
      <c r="AI52" s="228"/>
      <c r="AJ52" s="228"/>
      <c r="AK52" s="230">
        <f t="shared" si="14"/>
        <v>0</v>
      </c>
      <c r="AL52" s="225"/>
      <c r="AM52" s="226"/>
      <c r="AN52" s="227"/>
      <c r="AO52" s="221"/>
      <c r="AP52" s="228"/>
      <c r="AQ52" s="228"/>
      <c r="AR52" s="230">
        <f t="shared" si="15"/>
        <v>0</v>
      </c>
      <c r="AS52" s="225"/>
      <c r="AT52" s="226"/>
      <c r="AU52" s="227"/>
      <c r="AV52" s="221"/>
      <c r="AW52" s="228"/>
      <c r="AX52" s="228"/>
      <c r="AY52" s="230">
        <f t="shared" si="16"/>
        <v>0</v>
      </c>
      <c r="AZ52" s="225"/>
      <c r="BA52" s="226"/>
      <c r="BB52" s="227"/>
      <c r="BC52" s="221"/>
      <c r="BD52" s="228"/>
      <c r="BE52" s="228"/>
      <c r="BF52" s="230">
        <f t="shared" si="17"/>
        <v>0</v>
      </c>
      <c r="BG52" s="225"/>
      <c r="BH52" s="226"/>
      <c r="BI52" s="227"/>
      <c r="BJ52" s="221"/>
      <c r="BK52" s="228"/>
      <c r="BL52" s="228"/>
      <c r="BM52" s="230">
        <f t="shared" si="18"/>
        <v>0</v>
      </c>
      <c r="BN52" s="7"/>
      <c r="BO52" s="65">
        <f t="shared" si="0"/>
        <v>0</v>
      </c>
      <c r="BP52" s="7"/>
      <c r="BQ52" s="7"/>
      <c r="BR52" s="7"/>
      <c r="BS52" s="7"/>
    </row>
    <row r="53" spans="1:71" s="5" customFormat="1" ht="12.75" customHeight="1">
      <c r="A53" s="33">
        <v>43</v>
      </c>
      <c r="B53" s="41" t="s">
        <v>18</v>
      </c>
      <c r="C53" s="225"/>
      <c r="D53" s="226"/>
      <c r="E53" s="227"/>
      <c r="F53" s="221"/>
      <c r="G53" s="228"/>
      <c r="H53" s="228"/>
      <c r="I53" s="230">
        <f t="shared" si="10"/>
        <v>0</v>
      </c>
      <c r="J53" s="225"/>
      <c r="K53" s="226"/>
      <c r="L53" s="227"/>
      <c r="M53" s="221"/>
      <c r="N53" s="228"/>
      <c r="O53" s="228"/>
      <c r="P53" s="230">
        <f t="shared" si="11"/>
        <v>0</v>
      </c>
      <c r="Q53" s="225"/>
      <c r="R53" s="226"/>
      <c r="S53" s="227"/>
      <c r="T53" s="221"/>
      <c r="U53" s="228"/>
      <c r="V53" s="228"/>
      <c r="W53" s="230">
        <f t="shared" si="12"/>
        <v>0</v>
      </c>
      <c r="X53" s="225"/>
      <c r="Y53" s="226"/>
      <c r="Z53" s="227"/>
      <c r="AA53" s="221"/>
      <c r="AB53" s="228"/>
      <c r="AC53" s="228"/>
      <c r="AD53" s="229">
        <f t="shared" si="13"/>
        <v>0</v>
      </c>
      <c r="AE53" s="225"/>
      <c r="AF53" s="226"/>
      <c r="AG53" s="227"/>
      <c r="AH53" s="221"/>
      <c r="AI53" s="228"/>
      <c r="AJ53" s="228"/>
      <c r="AK53" s="230">
        <f t="shared" si="14"/>
        <v>0</v>
      </c>
      <c r="AL53" s="225"/>
      <c r="AM53" s="226"/>
      <c r="AN53" s="227"/>
      <c r="AO53" s="221"/>
      <c r="AP53" s="228"/>
      <c r="AQ53" s="228"/>
      <c r="AR53" s="230">
        <f t="shared" si="15"/>
        <v>0</v>
      </c>
      <c r="AS53" s="225"/>
      <c r="AT53" s="226"/>
      <c r="AU53" s="227"/>
      <c r="AV53" s="221"/>
      <c r="AW53" s="228"/>
      <c r="AX53" s="228"/>
      <c r="AY53" s="230">
        <f t="shared" si="16"/>
        <v>0</v>
      </c>
      <c r="AZ53" s="225"/>
      <c r="BA53" s="226"/>
      <c r="BB53" s="227"/>
      <c r="BC53" s="221"/>
      <c r="BD53" s="228"/>
      <c r="BE53" s="228"/>
      <c r="BF53" s="230">
        <f t="shared" si="17"/>
        <v>0</v>
      </c>
      <c r="BG53" s="225"/>
      <c r="BH53" s="226"/>
      <c r="BI53" s="227"/>
      <c r="BJ53" s="221"/>
      <c r="BK53" s="228"/>
      <c r="BL53" s="228"/>
      <c r="BM53" s="230">
        <f t="shared" si="18"/>
        <v>0</v>
      </c>
      <c r="BN53" s="7"/>
      <c r="BO53" s="65">
        <f t="shared" si="0"/>
        <v>0</v>
      </c>
      <c r="BP53" s="7"/>
      <c r="BQ53" s="7"/>
      <c r="BR53" s="7"/>
      <c r="BS53" s="7"/>
    </row>
    <row r="54" spans="1:71" s="5" customFormat="1" ht="12.75" customHeight="1">
      <c r="A54" s="44">
        <v>44</v>
      </c>
      <c r="B54" s="41" t="s">
        <v>18</v>
      </c>
      <c r="C54" s="225"/>
      <c r="D54" s="226"/>
      <c r="E54" s="227"/>
      <c r="F54" s="221"/>
      <c r="G54" s="228"/>
      <c r="H54" s="228"/>
      <c r="I54" s="230">
        <f t="shared" si="10"/>
        <v>0</v>
      </c>
      <c r="J54" s="225"/>
      <c r="K54" s="226"/>
      <c r="L54" s="227"/>
      <c r="M54" s="221"/>
      <c r="N54" s="228"/>
      <c r="O54" s="228"/>
      <c r="P54" s="230">
        <f t="shared" si="11"/>
        <v>0</v>
      </c>
      <c r="Q54" s="225"/>
      <c r="R54" s="226"/>
      <c r="S54" s="227"/>
      <c r="T54" s="221"/>
      <c r="U54" s="228"/>
      <c r="V54" s="228"/>
      <c r="W54" s="230">
        <f t="shared" si="12"/>
        <v>0</v>
      </c>
      <c r="X54" s="225"/>
      <c r="Y54" s="226"/>
      <c r="Z54" s="227"/>
      <c r="AA54" s="221"/>
      <c r="AB54" s="228"/>
      <c r="AC54" s="228"/>
      <c r="AD54" s="229">
        <f t="shared" si="13"/>
        <v>0</v>
      </c>
      <c r="AE54" s="225"/>
      <c r="AF54" s="226"/>
      <c r="AG54" s="227"/>
      <c r="AH54" s="221"/>
      <c r="AI54" s="228"/>
      <c r="AJ54" s="228"/>
      <c r="AK54" s="230">
        <f t="shared" si="14"/>
        <v>0</v>
      </c>
      <c r="AL54" s="225"/>
      <c r="AM54" s="226"/>
      <c r="AN54" s="227"/>
      <c r="AO54" s="221"/>
      <c r="AP54" s="228"/>
      <c r="AQ54" s="228"/>
      <c r="AR54" s="230">
        <f t="shared" si="15"/>
        <v>0</v>
      </c>
      <c r="AS54" s="225"/>
      <c r="AT54" s="226"/>
      <c r="AU54" s="227"/>
      <c r="AV54" s="221"/>
      <c r="AW54" s="228"/>
      <c r="AX54" s="228"/>
      <c r="AY54" s="230">
        <f t="shared" si="16"/>
        <v>0</v>
      </c>
      <c r="AZ54" s="225"/>
      <c r="BA54" s="226"/>
      <c r="BB54" s="227"/>
      <c r="BC54" s="221"/>
      <c r="BD54" s="228"/>
      <c r="BE54" s="228"/>
      <c r="BF54" s="230">
        <f t="shared" si="17"/>
        <v>0</v>
      </c>
      <c r="BG54" s="225"/>
      <c r="BH54" s="226"/>
      <c r="BI54" s="227"/>
      <c r="BJ54" s="221"/>
      <c r="BK54" s="228"/>
      <c r="BL54" s="228"/>
      <c r="BM54" s="230">
        <f t="shared" si="18"/>
        <v>0</v>
      </c>
      <c r="BN54" s="7"/>
      <c r="BO54" s="65">
        <f t="shared" si="0"/>
        <v>0</v>
      </c>
      <c r="BP54" s="7"/>
      <c r="BQ54" s="7"/>
      <c r="BR54" s="7"/>
      <c r="BS54" s="7"/>
    </row>
    <row r="55" spans="1:71" s="52" customFormat="1" ht="12.75">
      <c r="A55" s="48">
        <v>45</v>
      </c>
      <c r="B55" s="42" t="s">
        <v>75</v>
      </c>
      <c r="C55" s="114">
        <f t="shared" ref="C55:I55" si="19">SUM(C14:C54)</f>
        <v>0</v>
      </c>
      <c r="D55" s="61">
        <f t="shared" si="19"/>
        <v>0</v>
      </c>
      <c r="E55" s="61">
        <f t="shared" si="19"/>
        <v>0</v>
      </c>
      <c r="F55" s="61">
        <f t="shared" si="19"/>
        <v>0</v>
      </c>
      <c r="G55" s="61">
        <f t="shared" si="19"/>
        <v>0</v>
      </c>
      <c r="H55" s="61">
        <f t="shared" si="19"/>
        <v>0</v>
      </c>
      <c r="I55" s="115">
        <f t="shared" si="19"/>
        <v>0</v>
      </c>
      <c r="J55" s="114">
        <f t="shared" ref="J55:BM55" si="20">SUM(J14:J54)</f>
        <v>0</v>
      </c>
      <c r="K55" s="61">
        <f t="shared" si="20"/>
        <v>0</v>
      </c>
      <c r="L55" s="61">
        <f t="shared" si="20"/>
        <v>0</v>
      </c>
      <c r="M55" s="61">
        <f t="shared" si="20"/>
        <v>0</v>
      </c>
      <c r="N55" s="61">
        <f t="shared" si="20"/>
        <v>0</v>
      </c>
      <c r="O55" s="61">
        <f t="shared" si="20"/>
        <v>0</v>
      </c>
      <c r="P55" s="115">
        <f t="shared" si="20"/>
        <v>0</v>
      </c>
      <c r="Q55" s="114">
        <f t="shared" si="20"/>
        <v>0</v>
      </c>
      <c r="R55" s="61">
        <f t="shared" si="20"/>
        <v>0</v>
      </c>
      <c r="S55" s="61">
        <f t="shared" si="20"/>
        <v>0</v>
      </c>
      <c r="T55" s="61">
        <f t="shared" si="20"/>
        <v>0</v>
      </c>
      <c r="U55" s="61">
        <f t="shared" si="20"/>
        <v>0</v>
      </c>
      <c r="V55" s="61">
        <f t="shared" si="20"/>
        <v>0</v>
      </c>
      <c r="W55" s="115">
        <f t="shared" si="20"/>
        <v>0</v>
      </c>
      <c r="X55" s="114">
        <f t="shared" si="20"/>
        <v>0</v>
      </c>
      <c r="Y55" s="61">
        <f t="shared" si="20"/>
        <v>0</v>
      </c>
      <c r="Z55" s="61">
        <f t="shared" si="20"/>
        <v>0</v>
      </c>
      <c r="AA55" s="61">
        <f t="shared" si="20"/>
        <v>0</v>
      </c>
      <c r="AB55" s="61">
        <f t="shared" si="20"/>
        <v>0</v>
      </c>
      <c r="AC55" s="61">
        <f t="shared" si="20"/>
        <v>0</v>
      </c>
      <c r="AD55" s="60">
        <f t="shared" si="20"/>
        <v>0</v>
      </c>
      <c r="AE55" s="114">
        <f t="shared" si="20"/>
        <v>0</v>
      </c>
      <c r="AF55" s="61">
        <f t="shared" si="20"/>
        <v>0</v>
      </c>
      <c r="AG55" s="61">
        <f t="shared" si="20"/>
        <v>0</v>
      </c>
      <c r="AH55" s="61">
        <f t="shared" si="20"/>
        <v>0</v>
      </c>
      <c r="AI55" s="61">
        <f t="shared" si="20"/>
        <v>0</v>
      </c>
      <c r="AJ55" s="61">
        <f t="shared" si="20"/>
        <v>0</v>
      </c>
      <c r="AK55" s="115">
        <f t="shared" si="20"/>
        <v>0</v>
      </c>
      <c r="AL55" s="114">
        <f t="shared" si="20"/>
        <v>0</v>
      </c>
      <c r="AM55" s="61">
        <f t="shared" si="20"/>
        <v>0</v>
      </c>
      <c r="AN55" s="61">
        <f t="shared" si="20"/>
        <v>0</v>
      </c>
      <c r="AO55" s="61">
        <f t="shared" si="20"/>
        <v>0</v>
      </c>
      <c r="AP55" s="61">
        <f t="shared" si="20"/>
        <v>0</v>
      </c>
      <c r="AQ55" s="61">
        <f t="shared" si="20"/>
        <v>0</v>
      </c>
      <c r="AR55" s="115">
        <f t="shared" si="20"/>
        <v>0</v>
      </c>
      <c r="AS55" s="114">
        <f t="shared" si="20"/>
        <v>0</v>
      </c>
      <c r="AT55" s="61">
        <f t="shared" si="20"/>
        <v>0</v>
      </c>
      <c r="AU55" s="61">
        <f t="shared" si="20"/>
        <v>0</v>
      </c>
      <c r="AV55" s="61">
        <f t="shared" si="20"/>
        <v>0</v>
      </c>
      <c r="AW55" s="61">
        <f t="shared" si="20"/>
        <v>0</v>
      </c>
      <c r="AX55" s="61">
        <f t="shared" si="20"/>
        <v>0</v>
      </c>
      <c r="AY55" s="115">
        <f t="shared" si="20"/>
        <v>0</v>
      </c>
      <c r="AZ55" s="114">
        <f t="shared" si="20"/>
        <v>0</v>
      </c>
      <c r="BA55" s="61">
        <f t="shared" si="20"/>
        <v>0</v>
      </c>
      <c r="BB55" s="61">
        <f t="shared" si="20"/>
        <v>0</v>
      </c>
      <c r="BC55" s="61">
        <f t="shared" si="20"/>
        <v>0</v>
      </c>
      <c r="BD55" s="61">
        <f t="shared" si="20"/>
        <v>0</v>
      </c>
      <c r="BE55" s="61">
        <f t="shared" si="20"/>
        <v>0</v>
      </c>
      <c r="BF55" s="115">
        <f t="shared" si="20"/>
        <v>0</v>
      </c>
      <c r="BG55" s="114">
        <f t="shared" si="20"/>
        <v>0</v>
      </c>
      <c r="BH55" s="61">
        <f t="shared" si="20"/>
        <v>0</v>
      </c>
      <c r="BI55" s="61">
        <f t="shared" si="20"/>
        <v>0</v>
      </c>
      <c r="BJ55" s="61">
        <f t="shared" si="20"/>
        <v>0</v>
      </c>
      <c r="BK55" s="61">
        <f t="shared" si="20"/>
        <v>0</v>
      </c>
      <c r="BL55" s="61">
        <f t="shared" si="20"/>
        <v>0</v>
      </c>
      <c r="BM55" s="115">
        <f t="shared" si="20"/>
        <v>0</v>
      </c>
      <c r="BN55" s="51"/>
      <c r="BO55" s="65">
        <f t="shared" si="0"/>
        <v>0</v>
      </c>
      <c r="BP55" s="51"/>
      <c r="BQ55" s="51"/>
      <c r="BR55" s="51"/>
      <c r="BS55" s="51"/>
    </row>
    <row r="56" spans="1:71" s="5" customFormat="1" ht="12.75">
      <c r="A56" s="45">
        <v>46</v>
      </c>
      <c r="B56" s="53" t="s">
        <v>72</v>
      </c>
      <c r="C56" s="225"/>
      <c r="D56" s="226"/>
      <c r="E56" s="226"/>
      <c r="F56" s="221"/>
      <c r="G56" s="228"/>
      <c r="H56" s="228"/>
      <c r="I56" s="230">
        <f t="shared" si="10"/>
        <v>0</v>
      </c>
      <c r="J56" s="225"/>
      <c r="K56" s="226"/>
      <c r="L56" s="226"/>
      <c r="M56" s="221"/>
      <c r="N56" s="228"/>
      <c r="O56" s="228"/>
      <c r="P56" s="230">
        <f t="shared" ref="P56:P57" si="21">SUM(J56:O56)</f>
        <v>0</v>
      </c>
      <c r="Q56" s="225"/>
      <c r="R56" s="226"/>
      <c r="S56" s="226"/>
      <c r="T56" s="221"/>
      <c r="U56" s="228"/>
      <c r="V56" s="228"/>
      <c r="W56" s="230">
        <f t="shared" ref="W56:W57" si="22">SUM(Q56:V56)</f>
        <v>0</v>
      </c>
      <c r="X56" s="225"/>
      <c r="Y56" s="226"/>
      <c r="Z56" s="226"/>
      <c r="AA56" s="221"/>
      <c r="AB56" s="228"/>
      <c r="AC56" s="228"/>
      <c r="AD56" s="229">
        <f t="shared" ref="AD56:AD57" si="23">SUM(X56:AC56)</f>
        <v>0</v>
      </c>
      <c r="AE56" s="225"/>
      <c r="AF56" s="226"/>
      <c r="AG56" s="226"/>
      <c r="AH56" s="221"/>
      <c r="AI56" s="228"/>
      <c r="AJ56" s="228"/>
      <c r="AK56" s="230">
        <f t="shared" ref="AK56:AK57" si="24">SUM(AE56:AJ56)</f>
        <v>0</v>
      </c>
      <c r="AL56" s="225"/>
      <c r="AM56" s="226"/>
      <c r="AN56" s="226"/>
      <c r="AO56" s="221"/>
      <c r="AP56" s="228"/>
      <c r="AQ56" s="228"/>
      <c r="AR56" s="230">
        <f t="shared" ref="AR56:AR57" si="25">SUM(AL56:AQ56)</f>
        <v>0</v>
      </c>
      <c r="AS56" s="225"/>
      <c r="AT56" s="226"/>
      <c r="AU56" s="226"/>
      <c r="AV56" s="221"/>
      <c r="AW56" s="228"/>
      <c r="AX56" s="228"/>
      <c r="AY56" s="230">
        <f t="shared" ref="AY56:AY57" si="26">SUM(AS56:AX56)</f>
        <v>0</v>
      </c>
      <c r="AZ56" s="225"/>
      <c r="BA56" s="226"/>
      <c r="BB56" s="226"/>
      <c r="BC56" s="221"/>
      <c r="BD56" s="228"/>
      <c r="BE56" s="228"/>
      <c r="BF56" s="230">
        <f t="shared" ref="BF56:BF57" si="27">SUM(AZ56:BE56)</f>
        <v>0</v>
      </c>
      <c r="BG56" s="225"/>
      <c r="BH56" s="226"/>
      <c r="BI56" s="226"/>
      <c r="BJ56" s="221"/>
      <c r="BK56" s="228"/>
      <c r="BL56" s="228"/>
      <c r="BM56" s="230">
        <f t="shared" ref="BM56:BM57" si="28">SUM(BG56:BL56)</f>
        <v>0</v>
      </c>
      <c r="BN56" s="7"/>
      <c r="BO56" s="65">
        <f t="shared" si="0"/>
        <v>0</v>
      </c>
      <c r="BP56" s="7"/>
      <c r="BQ56" s="7"/>
      <c r="BR56" s="7"/>
      <c r="BS56" s="7"/>
    </row>
    <row r="57" spans="1:71" s="28" customFormat="1" ht="12.75" customHeight="1">
      <c r="A57" s="45">
        <v>47</v>
      </c>
      <c r="B57" s="53" t="s">
        <v>73</v>
      </c>
      <c r="C57" s="234"/>
      <c r="D57" s="235"/>
      <c r="E57" s="235"/>
      <c r="F57" s="221"/>
      <c r="G57" s="228"/>
      <c r="H57" s="228"/>
      <c r="I57" s="230">
        <f t="shared" si="10"/>
        <v>0</v>
      </c>
      <c r="J57" s="234"/>
      <c r="K57" s="235"/>
      <c r="L57" s="235"/>
      <c r="M57" s="221"/>
      <c r="N57" s="228"/>
      <c r="O57" s="228"/>
      <c r="P57" s="230">
        <f t="shared" si="21"/>
        <v>0</v>
      </c>
      <c r="Q57" s="234"/>
      <c r="R57" s="235"/>
      <c r="S57" s="235"/>
      <c r="T57" s="221"/>
      <c r="U57" s="228"/>
      <c r="V57" s="228"/>
      <c r="W57" s="230">
        <f t="shared" si="22"/>
        <v>0</v>
      </c>
      <c r="X57" s="234"/>
      <c r="Y57" s="235"/>
      <c r="Z57" s="235"/>
      <c r="AA57" s="221"/>
      <c r="AB57" s="228"/>
      <c r="AC57" s="228"/>
      <c r="AD57" s="229">
        <f t="shared" si="23"/>
        <v>0</v>
      </c>
      <c r="AE57" s="234"/>
      <c r="AF57" s="235"/>
      <c r="AG57" s="235"/>
      <c r="AH57" s="221"/>
      <c r="AI57" s="228"/>
      <c r="AJ57" s="228"/>
      <c r="AK57" s="230">
        <f t="shared" si="24"/>
        <v>0</v>
      </c>
      <c r="AL57" s="234"/>
      <c r="AM57" s="235"/>
      <c r="AN57" s="235"/>
      <c r="AO57" s="221"/>
      <c r="AP57" s="228"/>
      <c r="AQ57" s="228"/>
      <c r="AR57" s="230">
        <f t="shared" si="25"/>
        <v>0</v>
      </c>
      <c r="AS57" s="234"/>
      <c r="AT57" s="235"/>
      <c r="AU57" s="235"/>
      <c r="AV57" s="221"/>
      <c r="AW57" s="228"/>
      <c r="AX57" s="228"/>
      <c r="AY57" s="230">
        <f t="shared" si="26"/>
        <v>0</v>
      </c>
      <c r="AZ57" s="234"/>
      <c r="BA57" s="235"/>
      <c r="BB57" s="235"/>
      <c r="BC57" s="221"/>
      <c r="BD57" s="228"/>
      <c r="BE57" s="228"/>
      <c r="BF57" s="230">
        <f t="shared" si="27"/>
        <v>0</v>
      </c>
      <c r="BG57" s="234"/>
      <c r="BH57" s="235"/>
      <c r="BI57" s="235"/>
      <c r="BJ57" s="221"/>
      <c r="BK57" s="228"/>
      <c r="BL57" s="228"/>
      <c r="BM57" s="230">
        <f t="shared" si="28"/>
        <v>0</v>
      </c>
      <c r="BN57" s="29"/>
      <c r="BO57" s="65">
        <f t="shared" si="0"/>
        <v>0</v>
      </c>
      <c r="BP57" s="29"/>
      <c r="BQ57" s="29"/>
      <c r="BR57" s="29"/>
      <c r="BS57" s="29"/>
    </row>
    <row r="58" spans="1:71" s="55" customFormat="1" ht="13.9" customHeight="1">
      <c r="A58" s="48">
        <v>48</v>
      </c>
      <c r="B58" s="42" t="s">
        <v>76</v>
      </c>
      <c r="C58" s="116">
        <f t="shared" ref="C58:I58" si="29">C55+C56+C57</f>
        <v>0</v>
      </c>
      <c r="D58" s="58">
        <f t="shared" si="29"/>
        <v>0</v>
      </c>
      <c r="E58" s="58">
        <f t="shared" si="29"/>
        <v>0</v>
      </c>
      <c r="F58" s="58">
        <f t="shared" si="29"/>
        <v>0</v>
      </c>
      <c r="G58" s="58">
        <f t="shared" si="29"/>
        <v>0</v>
      </c>
      <c r="H58" s="58">
        <f t="shared" si="29"/>
        <v>0</v>
      </c>
      <c r="I58" s="117">
        <f t="shared" si="29"/>
        <v>0</v>
      </c>
      <c r="J58" s="116">
        <f t="shared" ref="J58:BM58" si="30">J55+J56+J57</f>
        <v>0</v>
      </c>
      <c r="K58" s="58">
        <f t="shared" si="30"/>
        <v>0</v>
      </c>
      <c r="L58" s="58">
        <f t="shared" si="30"/>
        <v>0</v>
      </c>
      <c r="M58" s="58">
        <f t="shared" si="30"/>
        <v>0</v>
      </c>
      <c r="N58" s="58">
        <f t="shared" si="30"/>
        <v>0</v>
      </c>
      <c r="O58" s="58">
        <f t="shared" si="30"/>
        <v>0</v>
      </c>
      <c r="P58" s="117">
        <f t="shared" si="30"/>
        <v>0</v>
      </c>
      <c r="Q58" s="116">
        <f t="shared" si="30"/>
        <v>0</v>
      </c>
      <c r="R58" s="58">
        <f t="shared" si="30"/>
        <v>0</v>
      </c>
      <c r="S58" s="58">
        <f t="shared" si="30"/>
        <v>0</v>
      </c>
      <c r="T58" s="58">
        <f t="shared" si="30"/>
        <v>0</v>
      </c>
      <c r="U58" s="58">
        <f t="shared" si="30"/>
        <v>0</v>
      </c>
      <c r="V58" s="58">
        <f t="shared" si="30"/>
        <v>0</v>
      </c>
      <c r="W58" s="117">
        <f t="shared" si="30"/>
        <v>0</v>
      </c>
      <c r="X58" s="116">
        <f t="shared" si="30"/>
        <v>0</v>
      </c>
      <c r="Y58" s="58">
        <f t="shared" si="30"/>
        <v>0</v>
      </c>
      <c r="Z58" s="58">
        <f t="shared" si="30"/>
        <v>0</v>
      </c>
      <c r="AA58" s="58">
        <f t="shared" si="30"/>
        <v>0</v>
      </c>
      <c r="AB58" s="58">
        <f t="shared" si="30"/>
        <v>0</v>
      </c>
      <c r="AC58" s="58">
        <f t="shared" si="30"/>
        <v>0</v>
      </c>
      <c r="AD58" s="59">
        <f t="shared" si="30"/>
        <v>0</v>
      </c>
      <c r="AE58" s="116">
        <f t="shared" si="30"/>
        <v>0</v>
      </c>
      <c r="AF58" s="58">
        <f t="shared" si="30"/>
        <v>0</v>
      </c>
      <c r="AG58" s="58">
        <f t="shared" si="30"/>
        <v>0</v>
      </c>
      <c r="AH58" s="58">
        <f t="shared" si="30"/>
        <v>0</v>
      </c>
      <c r="AI58" s="58">
        <f t="shared" si="30"/>
        <v>0</v>
      </c>
      <c r="AJ58" s="58">
        <f t="shared" si="30"/>
        <v>0</v>
      </c>
      <c r="AK58" s="117">
        <f t="shared" si="30"/>
        <v>0</v>
      </c>
      <c r="AL58" s="116">
        <f t="shared" si="30"/>
        <v>0</v>
      </c>
      <c r="AM58" s="58">
        <f t="shared" si="30"/>
        <v>0</v>
      </c>
      <c r="AN58" s="58">
        <f t="shared" si="30"/>
        <v>0</v>
      </c>
      <c r="AO58" s="58">
        <f t="shared" si="30"/>
        <v>0</v>
      </c>
      <c r="AP58" s="58">
        <f t="shared" si="30"/>
        <v>0</v>
      </c>
      <c r="AQ58" s="58">
        <f t="shared" si="30"/>
        <v>0</v>
      </c>
      <c r="AR58" s="117">
        <f t="shared" si="30"/>
        <v>0</v>
      </c>
      <c r="AS58" s="116">
        <f t="shared" si="30"/>
        <v>0</v>
      </c>
      <c r="AT58" s="58">
        <f t="shared" si="30"/>
        <v>0</v>
      </c>
      <c r="AU58" s="58">
        <f t="shared" si="30"/>
        <v>0</v>
      </c>
      <c r="AV58" s="58">
        <f t="shared" si="30"/>
        <v>0</v>
      </c>
      <c r="AW58" s="58">
        <f t="shared" si="30"/>
        <v>0</v>
      </c>
      <c r="AX58" s="58">
        <f t="shared" si="30"/>
        <v>0</v>
      </c>
      <c r="AY58" s="117">
        <f t="shared" si="30"/>
        <v>0</v>
      </c>
      <c r="AZ58" s="116">
        <f t="shared" si="30"/>
        <v>0</v>
      </c>
      <c r="BA58" s="58">
        <f t="shared" si="30"/>
        <v>0</v>
      </c>
      <c r="BB58" s="58">
        <f t="shared" si="30"/>
        <v>0</v>
      </c>
      <c r="BC58" s="58">
        <f t="shared" si="30"/>
        <v>0</v>
      </c>
      <c r="BD58" s="58">
        <f t="shared" si="30"/>
        <v>0</v>
      </c>
      <c r="BE58" s="58">
        <f t="shared" si="30"/>
        <v>0</v>
      </c>
      <c r="BF58" s="117">
        <f t="shared" si="30"/>
        <v>0</v>
      </c>
      <c r="BG58" s="116">
        <f t="shared" si="30"/>
        <v>0</v>
      </c>
      <c r="BH58" s="58">
        <f t="shared" si="30"/>
        <v>0</v>
      </c>
      <c r="BI58" s="58">
        <f t="shared" si="30"/>
        <v>0</v>
      </c>
      <c r="BJ58" s="58">
        <f t="shared" si="30"/>
        <v>0</v>
      </c>
      <c r="BK58" s="58">
        <f t="shared" si="30"/>
        <v>0</v>
      </c>
      <c r="BL58" s="58">
        <f t="shared" si="30"/>
        <v>0</v>
      </c>
      <c r="BM58" s="117">
        <f t="shared" si="30"/>
        <v>0</v>
      </c>
      <c r="BN58" s="54"/>
      <c r="BO58" s="65">
        <f t="shared" si="0"/>
        <v>0</v>
      </c>
    </row>
    <row r="59" spans="1:71" s="50" customFormat="1" ht="10.9" customHeight="1">
      <c r="A59" s="48">
        <v>49</v>
      </c>
      <c r="B59" s="42" t="s">
        <v>77</v>
      </c>
      <c r="C59" s="57">
        <f t="shared" ref="C59:I59" si="31">C58+C13</f>
        <v>0</v>
      </c>
      <c r="D59" s="59">
        <f t="shared" si="31"/>
        <v>0</v>
      </c>
      <c r="E59" s="59">
        <f t="shared" si="31"/>
        <v>0</v>
      </c>
      <c r="F59" s="59">
        <f t="shared" si="31"/>
        <v>0</v>
      </c>
      <c r="G59" s="59">
        <f t="shared" si="31"/>
        <v>0</v>
      </c>
      <c r="H59" s="59">
        <f t="shared" si="31"/>
        <v>0</v>
      </c>
      <c r="I59" s="117">
        <f t="shared" si="31"/>
        <v>0</v>
      </c>
      <c r="J59" s="57">
        <f t="shared" ref="J59:BM59" si="32">J58+J13</f>
        <v>0</v>
      </c>
      <c r="K59" s="59">
        <f t="shared" si="32"/>
        <v>0</v>
      </c>
      <c r="L59" s="59">
        <f t="shared" si="32"/>
        <v>0</v>
      </c>
      <c r="M59" s="59">
        <f t="shared" si="32"/>
        <v>0</v>
      </c>
      <c r="N59" s="59">
        <f t="shared" si="32"/>
        <v>0</v>
      </c>
      <c r="O59" s="59">
        <f t="shared" si="32"/>
        <v>0</v>
      </c>
      <c r="P59" s="117">
        <f t="shared" si="32"/>
        <v>0</v>
      </c>
      <c r="Q59" s="57">
        <f t="shared" si="32"/>
        <v>0</v>
      </c>
      <c r="R59" s="59">
        <f t="shared" si="32"/>
        <v>0</v>
      </c>
      <c r="S59" s="59">
        <f t="shared" si="32"/>
        <v>0</v>
      </c>
      <c r="T59" s="59">
        <f t="shared" si="32"/>
        <v>0</v>
      </c>
      <c r="U59" s="59">
        <f t="shared" si="32"/>
        <v>0</v>
      </c>
      <c r="V59" s="59">
        <f t="shared" si="32"/>
        <v>0</v>
      </c>
      <c r="W59" s="117">
        <f t="shared" si="32"/>
        <v>0</v>
      </c>
      <c r="X59" s="57">
        <f t="shared" si="32"/>
        <v>0</v>
      </c>
      <c r="Y59" s="59">
        <f t="shared" si="32"/>
        <v>0</v>
      </c>
      <c r="Z59" s="59">
        <f t="shared" si="32"/>
        <v>0</v>
      </c>
      <c r="AA59" s="59">
        <f t="shared" si="32"/>
        <v>0</v>
      </c>
      <c r="AB59" s="59">
        <f t="shared" si="32"/>
        <v>0</v>
      </c>
      <c r="AC59" s="59">
        <f t="shared" si="32"/>
        <v>0</v>
      </c>
      <c r="AD59" s="59">
        <f t="shared" si="32"/>
        <v>0</v>
      </c>
      <c r="AE59" s="57">
        <f t="shared" si="32"/>
        <v>0</v>
      </c>
      <c r="AF59" s="59">
        <f t="shared" si="32"/>
        <v>0</v>
      </c>
      <c r="AG59" s="59">
        <f t="shared" si="32"/>
        <v>0</v>
      </c>
      <c r="AH59" s="59">
        <f t="shared" si="32"/>
        <v>0</v>
      </c>
      <c r="AI59" s="59">
        <f t="shared" si="32"/>
        <v>0</v>
      </c>
      <c r="AJ59" s="59">
        <f t="shared" si="32"/>
        <v>0</v>
      </c>
      <c r="AK59" s="117">
        <f t="shared" si="32"/>
        <v>0</v>
      </c>
      <c r="AL59" s="57">
        <f t="shared" si="32"/>
        <v>0</v>
      </c>
      <c r="AM59" s="59">
        <f t="shared" si="32"/>
        <v>0</v>
      </c>
      <c r="AN59" s="59">
        <f t="shared" si="32"/>
        <v>0</v>
      </c>
      <c r="AO59" s="59">
        <f t="shared" si="32"/>
        <v>0</v>
      </c>
      <c r="AP59" s="59">
        <f t="shared" si="32"/>
        <v>0</v>
      </c>
      <c r="AQ59" s="59">
        <f t="shared" si="32"/>
        <v>0</v>
      </c>
      <c r="AR59" s="117">
        <f t="shared" si="32"/>
        <v>0</v>
      </c>
      <c r="AS59" s="57">
        <f t="shared" si="32"/>
        <v>0</v>
      </c>
      <c r="AT59" s="59">
        <f t="shared" si="32"/>
        <v>0</v>
      </c>
      <c r="AU59" s="59">
        <f t="shared" si="32"/>
        <v>0</v>
      </c>
      <c r="AV59" s="59">
        <f t="shared" si="32"/>
        <v>0</v>
      </c>
      <c r="AW59" s="59">
        <f t="shared" si="32"/>
        <v>0</v>
      </c>
      <c r="AX59" s="59">
        <f t="shared" si="32"/>
        <v>0</v>
      </c>
      <c r="AY59" s="117">
        <f t="shared" si="32"/>
        <v>0</v>
      </c>
      <c r="AZ59" s="57">
        <f t="shared" si="32"/>
        <v>0</v>
      </c>
      <c r="BA59" s="59">
        <f t="shared" si="32"/>
        <v>0</v>
      </c>
      <c r="BB59" s="59">
        <f t="shared" si="32"/>
        <v>0</v>
      </c>
      <c r="BC59" s="59">
        <f t="shared" si="32"/>
        <v>0</v>
      </c>
      <c r="BD59" s="59">
        <f t="shared" si="32"/>
        <v>0</v>
      </c>
      <c r="BE59" s="59">
        <f t="shared" si="32"/>
        <v>0</v>
      </c>
      <c r="BF59" s="117">
        <f t="shared" si="32"/>
        <v>0</v>
      </c>
      <c r="BG59" s="57">
        <f t="shared" si="32"/>
        <v>0</v>
      </c>
      <c r="BH59" s="59">
        <f t="shared" si="32"/>
        <v>0</v>
      </c>
      <c r="BI59" s="59">
        <f t="shared" si="32"/>
        <v>0</v>
      </c>
      <c r="BJ59" s="59">
        <f t="shared" si="32"/>
        <v>0</v>
      </c>
      <c r="BK59" s="59">
        <f t="shared" si="32"/>
        <v>0</v>
      </c>
      <c r="BL59" s="59">
        <f t="shared" si="32"/>
        <v>0</v>
      </c>
      <c r="BM59" s="117">
        <f t="shared" si="32"/>
        <v>0</v>
      </c>
      <c r="BN59" s="49"/>
      <c r="BO59" s="65">
        <f t="shared" si="0"/>
        <v>0</v>
      </c>
    </row>
    <row r="60" spans="1:71" s="1" customFormat="1">
      <c r="A60" s="45">
        <v>50</v>
      </c>
      <c r="B60" s="43" t="s">
        <v>234</v>
      </c>
      <c r="C60" s="237"/>
      <c r="D60" s="238"/>
      <c r="E60" s="238"/>
      <c r="F60" s="221"/>
      <c r="G60" s="228"/>
      <c r="H60" s="228"/>
      <c r="I60" s="230">
        <f t="shared" ref="I60:I63" si="33">SUM(C60:H60)</f>
        <v>0</v>
      </c>
      <c r="J60" s="237"/>
      <c r="K60" s="238"/>
      <c r="L60" s="238"/>
      <c r="M60" s="221"/>
      <c r="N60" s="228"/>
      <c r="O60" s="228"/>
      <c r="P60" s="230">
        <f t="shared" ref="P60:P63" si="34">SUM(J60:O60)</f>
        <v>0</v>
      </c>
      <c r="Q60" s="237"/>
      <c r="R60" s="238"/>
      <c r="S60" s="238"/>
      <c r="T60" s="221"/>
      <c r="U60" s="228"/>
      <c r="V60" s="228"/>
      <c r="W60" s="230">
        <f t="shared" ref="W60:W63" si="35">SUM(Q60:V60)</f>
        <v>0</v>
      </c>
      <c r="X60" s="237"/>
      <c r="Y60" s="238"/>
      <c r="Z60" s="238"/>
      <c r="AA60" s="221"/>
      <c r="AB60" s="228"/>
      <c r="AC60" s="228"/>
      <c r="AD60" s="229">
        <f t="shared" ref="AD60:AD63" si="36">SUM(X60:AC60)</f>
        <v>0</v>
      </c>
      <c r="AE60" s="237"/>
      <c r="AF60" s="238"/>
      <c r="AG60" s="238"/>
      <c r="AH60" s="221"/>
      <c r="AI60" s="228"/>
      <c r="AJ60" s="228"/>
      <c r="AK60" s="230">
        <f t="shared" ref="AK60:AK63" si="37">SUM(AE60:AJ60)</f>
        <v>0</v>
      </c>
      <c r="AL60" s="237"/>
      <c r="AM60" s="238"/>
      <c r="AN60" s="238"/>
      <c r="AO60" s="221"/>
      <c r="AP60" s="228"/>
      <c r="AQ60" s="228"/>
      <c r="AR60" s="230">
        <f t="shared" ref="AR60:AR63" si="38">SUM(AL60:AQ60)</f>
        <v>0</v>
      </c>
      <c r="AS60" s="237"/>
      <c r="AT60" s="238"/>
      <c r="AU60" s="238"/>
      <c r="AV60" s="221"/>
      <c r="AW60" s="228"/>
      <c r="AX60" s="228"/>
      <c r="AY60" s="230">
        <f t="shared" ref="AY60:AY63" si="39">SUM(AS60:AX60)</f>
        <v>0</v>
      </c>
      <c r="AZ60" s="237"/>
      <c r="BA60" s="238"/>
      <c r="BB60" s="238"/>
      <c r="BC60" s="221"/>
      <c r="BD60" s="228"/>
      <c r="BE60" s="228"/>
      <c r="BF60" s="230">
        <f t="shared" ref="BF60:BF63" si="40">SUM(AZ60:BE60)</f>
        <v>0</v>
      </c>
      <c r="BG60" s="237"/>
      <c r="BH60" s="238"/>
      <c r="BI60" s="238"/>
      <c r="BJ60" s="221"/>
      <c r="BK60" s="228"/>
      <c r="BL60" s="228"/>
      <c r="BM60" s="230">
        <f t="shared" ref="BM60:BM63" si="41">SUM(BG60:BL60)</f>
        <v>0</v>
      </c>
      <c r="BN60" s="23"/>
      <c r="BO60" s="65">
        <f t="shared" si="0"/>
        <v>0</v>
      </c>
    </row>
    <row r="61" spans="1:71" s="1" customFormat="1">
      <c r="A61" s="45">
        <v>51</v>
      </c>
      <c r="B61" s="43" t="str">
        <f>'[4]Budget Summary'!$C$33</f>
        <v>Other Patient Insurance</v>
      </c>
      <c r="C61" s="237"/>
      <c r="D61" s="238"/>
      <c r="E61" s="238"/>
      <c r="F61" s="221"/>
      <c r="G61" s="228"/>
      <c r="H61" s="228"/>
      <c r="I61" s="230">
        <f t="shared" si="33"/>
        <v>0</v>
      </c>
      <c r="J61" s="237"/>
      <c r="K61" s="238"/>
      <c r="L61" s="238"/>
      <c r="M61" s="221"/>
      <c r="N61" s="228"/>
      <c r="O61" s="228"/>
      <c r="P61" s="230">
        <f t="shared" si="34"/>
        <v>0</v>
      </c>
      <c r="Q61" s="237"/>
      <c r="R61" s="238"/>
      <c r="S61" s="238"/>
      <c r="T61" s="221"/>
      <c r="U61" s="228"/>
      <c r="V61" s="228"/>
      <c r="W61" s="230">
        <f t="shared" si="35"/>
        <v>0</v>
      </c>
      <c r="X61" s="237"/>
      <c r="Y61" s="238"/>
      <c r="Z61" s="238"/>
      <c r="AA61" s="221"/>
      <c r="AB61" s="228"/>
      <c r="AC61" s="228"/>
      <c r="AD61" s="229">
        <f t="shared" si="36"/>
        <v>0</v>
      </c>
      <c r="AE61" s="237"/>
      <c r="AF61" s="238"/>
      <c r="AG61" s="238"/>
      <c r="AH61" s="221"/>
      <c r="AI61" s="228"/>
      <c r="AJ61" s="228"/>
      <c r="AK61" s="230">
        <f t="shared" si="37"/>
        <v>0</v>
      </c>
      <c r="AL61" s="237"/>
      <c r="AM61" s="238"/>
      <c r="AN61" s="238"/>
      <c r="AO61" s="221"/>
      <c r="AP61" s="228"/>
      <c r="AQ61" s="228"/>
      <c r="AR61" s="230">
        <f t="shared" si="38"/>
        <v>0</v>
      </c>
      <c r="AS61" s="237"/>
      <c r="AT61" s="238"/>
      <c r="AU61" s="238"/>
      <c r="AV61" s="221"/>
      <c r="AW61" s="228"/>
      <c r="AX61" s="228"/>
      <c r="AY61" s="230">
        <f t="shared" si="39"/>
        <v>0</v>
      </c>
      <c r="AZ61" s="237"/>
      <c r="BA61" s="238"/>
      <c r="BB61" s="238"/>
      <c r="BC61" s="221"/>
      <c r="BD61" s="228"/>
      <c r="BE61" s="228"/>
      <c r="BF61" s="230">
        <f t="shared" si="40"/>
        <v>0</v>
      </c>
      <c r="BG61" s="237"/>
      <c r="BH61" s="238"/>
      <c r="BI61" s="238"/>
      <c r="BJ61" s="221"/>
      <c r="BK61" s="228"/>
      <c r="BL61" s="228"/>
      <c r="BM61" s="230">
        <f t="shared" si="41"/>
        <v>0</v>
      </c>
      <c r="BN61" s="23"/>
      <c r="BO61" s="65">
        <f t="shared" si="0"/>
        <v>0</v>
      </c>
    </row>
    <row r="62" spans="1:71" s="1" customFormat="1">
      <c r="A62" s="45">
        <v>52</v>
      </c>
      <c r="B62" s="43" t="str">
        <f>'[4]Budget Summary'!$C$34</f>
        <v>Medicare</v>
      </c>
      <c r="C62" s="237"/>
      <c r="D62" s="238"/>
      <c r="E62" s="238"/>
      <c r="F62" s="221"/>
      <c r="G62" s="228"/>
      <c r="H62" s="228"/>
      <c r="I62" s="230">
        <f t="shared" si="33"/>
        <v>0</v>
      </c>
      <c r="J62" s="237"/>
      <c r="K62" s="238"/>
      <c r="L62" s="238"/>
      <c r="M62" s="221"/>
      <c r="N62" s="228"/>
      <c r="O62" s="228"/>
      <c r="P62" s="230">
        <f t="shared" si="34"/>
        <v>0</v>
      </c>
      <c r="Q62" s="237"/>
      <c r="R62" s="238"/>
      <c r="S62" s="238"/>
      <c r="T62" s="221"/>
      <c r="U62" s="228"/>
      <c r="V62" s="228"/>
      <c r="W62" s="230">
        <f t="shared" si="35"/>
        <v>0</v>
      </c>
      <c r="X62" s="237"/>
      <c r="Y62" s="238"/>
      <c r="Z62" s="238"/>
      <c r="AA62" s="221"/>
      <c r="AB62" s="228"/>
      <c r="AC62" s="228"/>
      <c r="AD62" s="229">
        <f t="shared" si="36"/>
        <v>0</v>
      </c>
      <c r="AE62" s="237"/>
      <c r="AF62" s="238"/>
      <c r="AG62" s="238"/>
      <c r="AH62" s="221"/>
      <c r="AI62" s="228"/>
      <c r="AJ62" s="228"/>
      <c r="AK62" s="230">
        <f t="shared" si="37"/>
        <v>0</v>
      </c>
      <c r="AL62" s="237"/>
      <c r="AM62" s="238"/>
      <c r="AN62" s="238"/>
      <c r="AO62" s="221"/>
      <c r="AP62" s="228"/>
      <c r="AQ62" s="228"/>
      <c r="AR62" s="230">
        <f t="shared" si="38"/>
        <v>0</v>
      </c>
      <c r="AS62" s="237"/>
      <c r="AT62" s="238"/>
      <c r="AU62" s="238"/>
      <c r="AV62" s="221"/>
      <c r="AW62" s="228"/>
      <c r="AX62" s="228"/>
      <c r="AY62" s="230">
        <f t="shared" si="39"/>
        <v>0</v>
      </c>
      <c r="AZ62" s="237"/>
      <c r="BA62" s="238"/>
      <c r="BB62" s="238"/>
      <c r="BC62" s="221"/>
      <c r="BD62" s="228"/>
      <c r="BE62" s="228"/>
      <c r="BF62" s="230">
        <f t="shared" si="40"/>
        <v>0</v>
      </c>
      <c r="BG62" s="237"/>
      <c r="BH62" s="238"/>
      <c r="BI62" s="238"/>
      <c r="BJ62" s="221"/>
      <c r="BK62" s="228"/>
      <c r="BL62" s="228"/>
      <c r="BM62" s="230">
        <f t="shared" si="41"/>
        <v>0</v>
      </c>
      <c r="BN62" s="23"/>
      <c r="BO62" s="65">
        <f t="shared" si="0"/>
        <v>0</v>
      </c>
    </row>
    <row r="63" spans="1:71" s="1" customFormat="1">
      <c r="A63" s="45">
        <v>53</v>
      </c>
      <c r="B63" s="43" t="str">
        <f>'[4]Budget Summary'!$C$35</f>
        <v>Other Revenues: (Specify)</v>
      </c>
      <c r="C63" s="237"/>
      <c r="D63" s="238"/>
      <c r="E63" s="238"/>
      <c r="F63" s="221"/>
      <c r="G63" s="228"/>
      <c r="H63" s="228"/>
      <c r="I63" s="230">
        <f t="shared" si="33"/>
        <v>0</v>
      </c>
      <c r="J63" s="237"/>
      <c r="K63" s="238"/>
      <c r="L63" s="238"/>
      <c r="M63" s="221"/>
      <c r="N63" s="228"/>
      <c r="O63" s="228"/>
      <c r="P63" s="230">
        <f t="shared" si="34"/>
        <v>0</v>
      </c>
      <c r="Q63" s="237"/>
      <c r="R63" s="238"/>
      <c r="S63" s="238"/>
      <c r="T63" s="221"/>
      <c r="U63" s="228"/>
      <c r="V63" s="228"/>
      <c r="W63" s="230">
        <f t="shared" si="35"/>
        <v>0</v>
      </c>
      <c r="X63" s="237"/>
      <c r="Y63" s="238"/>
      <c r="Z63" s="238"/>
      <c r="AA63" s="221"/>
      <c r="AB63" s="228"/>
      <c r="AC63" s="228"/>
      <c r="AD63" s="229">
        <f t="shared" si="36"/>
        <v>0</v>
      </c>
      <c r="AE63" s="237"/>
      <c r="AF63" s="238"/>
      <c r="AG63" s="238"/>
      <c r="AH63" s="221"/>
      <c r="AI63" s="228"/>
      <c r="AJ63" s="228"/>
      <c r="AK63" s="230">
        <f t="shared" si="37"/>
        <v>0</v>
      </c>
      <c r="AL63" s="237"/>
      <c r="AM63" s="238"/>
      <c r="AN63" s="238"/>
      <c r="AO63" s="221"/>
      <c r="AP63" s="228"/>
      <c r="AQ63" s="228"/>
      <c r="AR63" s="230">
        <f t="shared" si="38"/>
        <v>0</v>
      </c>
      <c r="AS63" s="237"/>
      <c r="AT63" s="238"/>
      <c r="AU63" s="238"/>
      <c r="AV63" s="221"/>
      <c r="AW63" s="228"/>
      <c r="AX63" s="228"/>
      <c r="AY63" s="230">
        <f t="shared" si="39"/>
        <v>0</v>
      </c>
      <c r="AZ63" s="237"/>
      <c r="BA63" s="238"/>
      <c r="BB63" s="238"/>
      <c r="BC63" s="221"/>
      <c r="BD63" s="228"/>
      <c r="BE63" s="228"/>
      <c r="BF63" s="230">
        <f t="shared" si="40"/>
        <v>0</v>
      </c>
      <c r="BG63" s="237"/>
      <c r="BH63" s="238"/>
      <c r="BI63" s="238"/>
      <c r="BJ63" s="221"/>
      <c r="BK63" s="228"/>
      <c r="BL63" s="228"/>
      <c r="BM63" s="230">
        <f t="shared" si="41"/>
        <v>0</v>
      </c>
      <c r="BN63" s="23"/>
      <c r="BO63" s="65">
        <f t="shared" si="0"/>
        <v>0</v>
      </c>
    </row>
    <row r="64" spans="1:71" s="1" customFormat="1">
      <c r="A64" s="45">
        <v>54</v>
      </c>
      <c r="B64" s="42" t="s">
        <v>74</v>
      </c>
      <c r="C64" s="56">
        <f>SUM(C60:C63)</f>
        <v>0</v>
      </c>
      <c r="D64" s="64">
        <f t="shared" ref="D64:I64" si="42">SUM(D60:D63)</f>
        <v>0</v>
      </c>
      <c r="E64" s="64">
        <f t="shared" si="42"/>
        <v>0</v>
      </c>
      <c r="F64" s="64">
        <f t="shared" si="42"/>
        <v>0</v>
      </c>
      <c r="G64" s="64">
        <f t="shared" si="42"/>
        <v>0</v>
      </c>
      <c r="H64" s="64">
        <f t="shared" si="42"/>
        <v>0</v>
      </c>
      <c r="I64" s="118">
        <f t="shared" si="42"/>
        <v>0</v>
      </c>
      <c r="J64" s="56">
        <f>SUM(J60:J63)</f>
        <v>0</v>
      </c>
      <c r="K64" s="64">
        <f t="shared" ref="K64:P64" si="43">SUM(K60:K63)</f>
        <v>0</v>
      </c>
      <c r="L64" s="64">
        <f t="shared" si="43"/>
        <v>0</v>
      </c>
      <c r="M64" s="64">
        <f t="shared" si="43"/>
        <v>0</v>
      </c>
      <c r="N64" s="64">
        <f t="shared" si="43"/>
        <v>0</v>
      </c>
      <c r="O64" s="64">
        <f t="shared" si="43"/>
        <v>0</v>
      </c>
      <c r="P64" s="118">
        <f t="shared" si="43"/>
        <v>0</v>
      </c>
      <c r="Q64" s="56">
        <f>SUM(Q60:Q63)</f>
        <v>0</v>
      </c>
      <c r="R64" s="64">
        <f t="shared" ref="R64:W64" si="44">SUM(R60:R63)</f>
        <v>0</v>
      </c>
      <c r="S64" s="64">
        <f t="shared" si="44"/>
        <v>0</v>
      </c>
      <c r="T64" s="64">
        <f t="shared" si="44"/>
        <v>0</v>
      </c>
      <c r="U64" s="64">
        <f t="shared" si="44"/>
        <v>0</v>
      </c>
      <c r="V64" s="64">
        <f t="shared" si="44"/>
        <v>0</v>
      </c>
      <c r="W64" s="118">
        <f t="shared" si="44"/>
        <v>0</v>
      </c>
      <c r="X64" s="56">
        <f>SUM(X60:X63)</f>
        <v>0</v>
      </c>
      <c r="Y64" s="64">
        <f t="shared" ref="Y64:AD64" si="45">SUM(Y60:Y63)</f>
        <v>0</v>
      </c>
      <c r="Z64" s="64">
        <f t="shared" si="45"/>
        <v>0</v>
      </c>
      <c r="AA64" s="64">
        <f t="shared" si="45"/>
        <v>0</v>
      </c>
      <c r="AB64" s="64">
        <f t="shared" si="45"/>
        <v>0</v>
      </c>
      <c r="AC64" s="64">
        <f t="shared" si="45"/>
        <v>0</v>
      </c>
      <c r="AD64" s="64">
        <f t="shared" si="45"/>
        <v>0</v>
      </c>
      <c r="AE64" s="56">
        <f>SUM(AE60:AE63)</f>
        <v>0</v>
      </c>
      <c r="AF64" s="64">
        <f t="shared" ref="AF64:AK64" si="46">SUM(AF60:AF63)</f>
        <v>0</v>
      </c>
      <c r="AG64" s="64">
        <f t="shared" si="46"/>
        <v>0</v>
      </c>
      <c r="AH64" s="64">
        <f t="shared" si="46"/>
        <v>0</v>
      </c>
      <c r="AI64" s="64">
        <f t="shared" si="46"/>
        <v>0</v>
      </c>
      <c r="AJ64" s="64">
        <f t="shared" si="46"/>
        <v>0</v>
      </c>
      <c r="AK64" s="118">
        <f t="shared" si="46"/>
        <v>0</v>
      </c>
      <c r="AL64" s="56">
        <f>SUM(AL60:AL63)</f>
        <v>0</v>
      </c>
      <c r="AM64" s="64">
        <f t="shared" ref="AM64:AR64" si="47">SUM(AM60:AM63)</f>
        <v>0</v>
      </c>
      <c r="AN64" s="64">
        <f t="shared" si="47"/>
        <v>0</v>
      </c>
      <c r="AO64" s="64">
        <f t="shared" si="47"/>
        <v>0</v>
      </c>
      <c r="AP64" s="64">
        <f t="shared" si="47"/>
        <v>0</v>
      </c>
      <c r="AQ64" s="64">
        <f t="shared" si="47"/>
        <v>0</v>
      </c>
      <c r="AR64" s="118">
        <f t="shared" si="47"/>
        <v>0</v>
      </c>
      <c r="AS64" s="56">
        <f>SUM(AS60:AS63)</f>
        <v>0</v>
      </c>
      <c r="AT64" s="64">
        <f t="shared" ref="AT64:AY64" si="48">SUM(AT60:AT63)</f>
        <v>0</v>
      </c>
      <c r="AU64" s="64">
        <f t="shared" si="48"/>
        <v>0</v>
      </c>
      <c r="AV64" s="64">
        <f t="shared" si="48"/>
        <v>0</v>
      </c>
      <c r="AW64" s="64">
        <f t="shared" si="48"/>
        <v>0</v>
      </c>
      <c r="AX64" s="64">
        <f t="shared" si="48"/>
        <v>0</v>
      </c>
      <c r="AY64" s="118">
        <f t="shared" si="48"/>
        <v>0</v>
      </c>
      <c r="AZ64" s="56">
        <f>SUM(AZ60:AZ63)</f>
        <v>0</v>
      </c>
      <c r="BA64" s="64">
        <f t="shared" ref="BA64:BF64" si="49">SUM(BA60:BA63)</f>
        <v>0</v>
      </c>
      <c r="BB64" s="64">
        <f t="shared" si="49"/>
        <v>0</v>
      </c>
      <c r="BC64" s="64">
        <f t="shared" si="49"/>
        <v>0</v>
      </c>
      <c r="BD64" s="64">
        <f t="shared" si="49"/>
        <v>0</v>
      </c>
      <c r="BE64" s="64">
        <f t="shared" si="49"/>
        <v>0</v>
      </c>
      <c r="BF64" s="118">
        <f t="shared" si="49"/>
        <v>0</v>
      </c>
      <c r="BG64" s="56">
        <f>SUM(BG60:BG63)</f>
        <v>0</v>
      </c>
      <c r="BH64" s="64">
        <f t="shared" ref="BH64:BM64" si="50">SUM(BH60:BH63)</f>
        <v>0</v>
      </c>
      <c r="BI64" s="64">
        <f t="shared" si="50"/>
        <v>0</v>
      </c>
      <c r="BJ64" s="64">
        <f t="shared" si="50"/>
        <v>0</v>
      </c>
      <c r="BK64" s="64">
        <f t="shared" si="50"/>
        <v>0</v>
      </c>
      <c r="BL64" s="64">
        <f t="shared" si="50"/>
        <v>0</v>
      </c>
      <c r="BM64" s="118">
        <f t="shared" si="50"/>
        <v>0</v>
      </c>
      <c r="BN64" s="23"/>
      <c r="BO64" s="65">
        <f t="shared" si="0"/>
        <v>0</v>
      </c>
    </row>
    <row r="65" spans="1:265" s="31" customFormat="1">
      <c r="A65" s="48">
        <v>55</v>
      </c>
      <c r="B65" s="42" t="s">
        <v>78</v>
      </c>
      <c r="C65" s="119">
        <f t="shared" ref="C65:I65" si="51">C59-C64</f>
        <v>0</v>
      </c>
      <c r="D65" s="87">
        <f t="shared" si="51"/>
        <v>0</v>
      </c>
      <c r="E65" s="87">
        <f t="shared" si="51"/>
        <v>0</v>
      </c>
      <c r="F65" s="87">
        <f t="shared" si="51"/>
        <v>0</v>
      </c>
      <c r="G65" s="87">
        <f t="shared" si="51"/>
        <v>0</v>
      </c>
      <c r="H65" s="87">
        <f t="shared" si="51"/>
        <v>0</v>
      </c>
      <c r="I65" s="120">
        <f t="shared" si="51"/>
        <v>0</v>
      </c>
      <c r="J65" s="119">
        <f t="shared" ref="J65:BM65" si="52">J59-J64</f>
        <v>0</v>
      </c>
      <c r="K65" s="87">
        <f t="shared" si="52"/>
        <v>0</v>
      </c>
      <c r="L65" s="87">
        <f t="shared" si="52"/>
        <v>0</v>
      </c>
      <c r="M65" s="87">
        <f t="shared" si="52"/>
        <v>0</v>
      </c>
      <c r="N65" s="87">
        <f t="shared" si="52"/>
        <v>0</v>
      </c>
      <c r="O65" s="87">
        <f t="shared" si="52"/>
        <v>0</v>
      </c>
      <c r="P65" s="120">
        <f t="shared" si="52"/>
        <v>0</v>
      </c>
      <c r="Q65" s="119">
        <f t="shared" si="52"/>
        <v>0</v>
      </c>
      <c r="R65" s="87">
        <f t="shared" si="52"/>
        <v>0</v>
      </c>
      <c r="S65" s="87">
        <f t="shared" si="52"/>
        <v>0</v>
      </c>
      <c r="T65" s="87">
        <f t="shared" si="52"/>
        <v>0</v>
      </c>
      <c r="U65" s="87">
        <f t="shared" si="52"/>
        <v>0</v>
      </c>
      <c r="V65" s="87">
        <f t="shared" si="52"/>
        <v>0</v>
      </c>
      <c r="W65" s="120">
        <f t="shared" si="52"/>
        <v>0</v>
      </c>
      <c r="X65" s="119">
        <f t="shared" si="52"/>
        <v>0</v>
      </c>
      <c r="Y65" s="87">
        <f t="shared" si="52"/>
        <v>0</v>
      </c>
      <c r="Z65" s="87">
        <f t="shared" si="52"/>
        <v>0</v>
      </c>
      <c r="AA65" s="87">
        <f t="shared" si="52"/>
        <v>0</v>
      </c>
      <c r="AB65" s="87">
        <f t="shared" si="52"/>
        <v>0</v>
      </c>
      <c r="AC65" s="87">
        <f t="shared" si="52"/>
        <v>0</v>
      </c>
      <c r="AD65" s="87">
        <f t="shared" si="52"/>
        <v>0</v>
      </c>
      <c r="AE65" s="119">
        <f t="shared" si="52"/>
        <v>0</v>
      </c>
      <c r="AF65" s="87">
        <f t="shared" si="52"/>
        <v>0</v>
      </c>
      <c r="AG65" s="87">
        <f t="shared" si="52"/>
        <v>0</v>
      </c>
      <c r="AH65" s="87">
        <f t="shared" si="52"/>
        <v>0</v>
      </c>
      <c r="AI65" s="87">
        <f t="shared" si="52"/>
        <v>0</v>
      </c>
      <c r="AJ65" s="87">
        <f t="shared" si="52"/>
        <v>0</v>
      </c>
      <c r="AK65" s="120">
        <f t="shared" si="52"/>
        <v>0</v>
      </c>
      <c r="AL65" s="119">
        <f t="shared" si="52"/>
        <v>0</v>
      </c>
      <c r="AM65" s="87">
        <f t="shared" si="52"/>
        <v>0</v>
      </c>
      <c r="AN65" s="87">
        <f t="shared" si="52"/>
        <v>0</v>
      </c>
      <c r="AO65" s="87">
        <f t="shared" si="52"/>
        <v>0</v>
      </c>
      <c r="AP65" s="87">
        <f t="shared" si="52"/>
        <v>0</v>
      </c>
      <c r="AQ65" s="87">
        <f t="shared" si="52"/>
        <v>0</v>
      </c>
      <c r="AR65" s="120">
        <f t="shared" si="52"/>
        <v>0</v>
      </c>
      <c r="AS65" s="119">
        <f t="shared" si="52"/>
        <v>0</v>
      </c>
      <c r="AT65" s="87">
        <f t="shared" si="52"/>
        <v>0</v>
      </c>
      <c r="AU65" s="87">
        <f t="shared" si="52"/>
        <v>0</v>
      </c>
      <c r="AV65" s="87">
        <f t="shared" si="52"/>
        <v>0</v>
      </c>
      <c r="AW65" s="87">
        <f t="shared" si="52"/>
        <v>0</v>
      </c>
      <c r="AX65" s="87">
        <f t="shared" si="52"/>
        <v>0</v>
      </c>
      <c r="AY65" s="120">
        <f t="shared" si="52"/>
        <v>0</v>
      </c>
      <c r="AZ65" s="119">
        <f t="shared" si="52"/>
        <v>0</v>
      </c>
      <c r="BA65" s="87">
        <f t="shared" si="52"/>
        <v>0</v>
      </c>
      <c r="BB65" s="87">
        <f t="shared" si="52"/>
        <v>0</v>
      </c>
      <c r="BC65" s="87">
        <f t="shared" si="52"/>
        <v>0</v>
      </c>
      <c r="BD65" s="87">
        <f t="shared" si="52"/>
        <v>0</v>
      </c>
      <c r="BE65" s="87">
        <f t="shared" si="52"/>
        <v>0</v>
      </c>
      <c r="BF65" s="120">
        <f t="shared" si="52"/>
        <v>0</v>
      </c>
      <c r="BG65" s="119">
        <f t="shared" si="52"/>
        <v>0</v>
      </c>
      <c r="BH65" s="87">
        <f t="shared" si="52"/>
        <v>0</v>
      </c>
      <c r="BI65" s="87">
        <f t="shared" si="52"/>
        <v>0</v>
      </c>
      <c r="BJ65" s="87">
        <f t="shared" si="52"/>
        <v>0</v>
      </c>
      <c r="BK65" s="87">
        <f t="shared" si="52"/>
        <v>0</v>
      </c>
      <c r="BL65" s="87">
        <f t="shared" si="52"/>
        <v>0</v>
      </c>
      <c r="BM65" s="120">
        <f t="shared" si="52"/>
        <v>0</v>
      </c>
      <c r="BN65" s="47"/>
      <c r="BO65" s="65">
        <f t="shared" si="0"/>
        <v>0</v>
      </c>
    </row>
    <row r="66" spans="1:265" s="1" customFormat="1" ht="12" customHeight="1">
      <c r="A66" s="251"/>
      <c r="B66" s="86"/>
      <c r="C66" s="278"/>
      <c r="D66" s="88"/>
      <c r="E66" s="88"/>
      <c r="I66" s="122"/>
      <c r="J66" s="278"/>
      <c r="K66" s="88"/>
      <c r="L66" s="88"/>
      <c r="P66" s="122"/>
      <c r="Q66" s="121"/>
      <c r="R66" s="88"/>
      <c r="S66" s="88"/>
      <c r="W66" s="122"/>
      <c r="X66" s="121"/>
      <c r="Y66" s="88"/>
      <c r="Z66" s="88"/>
      <c r="AE66" s="278"/>
      <c r="AF66" s="88"/>
      <c r="AG66" s="88"/>
      <c r="AK66" s="122"/>
      <c r="AL66" s="278"/>
      <c r="AM66" s="88"/>
      <c r="AN66" s="88"/>
      <c r="AR66" s="122"/>
      <c r="AS66" s="278"/>
      <c r="AT66" s="88"/>
      <c r="AU66" s="88"/>
      <c r="AY66" s="122"/>
      <c r="AZ66" s="278"/>
      <c r="BA66" s="88"/>
      <c r="BB66" s="88"/>
      <c r="BF66" s="122"/>
      <c r="BG66" s="278"/>
      <c r="BH66" s="88"/>
      <c r="BI66" s="88"/>
      <c r="BM66" s="122"/>
      <c r="BN66" s="23"/>
      <c r="BO66" s="65">
        <f t="shared" si="0"/>
        <v>0</v>
      </c>
    </row>
    <row r="67" spans="1:265" s="79" customFormat="1" ht="13.9" customHeight="1">
      <c r="A67" s="252">
        <v>56</v>
      </c>
      <c r="B67" s="77" t="s">
        <v>127</v>
      </c>
      <c r="C67" s="239"/>
      <c r="D67" s="240"/>
      <c r="E67" s="240"/>
      <c r="F67" s="240"/>
      <c r="G67" s="240"/>
      <c r="H67" s="240"/>
      <c r="I67" s="241"/>
      <c r="J67" s="239"/>
      <c r="K67" s="240"/>
      <c r="L67" s="240"/>
      <c r="M67" s="240"/>
      <c r="N67" s="240"/>
      <c r="O67" s="240"/>
      <c r="P67" s="241"/>
      <c r="Q67" s="239"/>
      <c r="R67" s="240"/>
      <c r="S67" s="240"/>
      <c r="T67" s="240"/>
      <c r="U67" s="240"/>
      <c r="V67" s="240"/>
      <c r="W67" s="241"/>
      <c r="X67" s="239"/>
      <c r="Y67" s="240"/>
      <c r="Z67" s="240"/>
      <c r="AA67" s="240"/>
      <c r="AB67" s="240"/>
      <c r="AC67" s="240"/>
      <c r="AD67" s="265"/>
      <c r="AE67" s="239"/>
      <c r="AF67" s="240"/>
      <c r="AG67" s="240"/>
      <c r="AH67" s="240"/>
      <c r="AI67" s="240"/>
      <c r="AJ67" s="240"/>
      <c r="AK67" s="241"/>
      <c r="AL67" s="239"/>
      <c r="AM67" s="240"/>
      <c r="AN67" s="240"/>
      <c r="AO67" s="240"/>
      <c r="AP67" s="240"/>
      <c r="AQ67" s="240"/>
      <c r="AR67" s="241"/>
      <c r="AS67" s="239"/>
      <c r="AT67" s="240"/>
      <c r="AU67" s="240"/>
      <c r="AV67" s="240"/>
      <c r="AW67" s="240"/>
      <c r="AX67" s="240"/>
      <c r="AY67" s="241"/>
      <c r="AZ67" s="239"/>
      <c r="BA67" s="240"/>
      <c r="BB67" s="240"/>
      <c r="BC67" s="240"/>
      <c r="BD67" s="240"/>
      <c r="BE67" s="240"/>
      <c r="BF67" s="241"/>
      <c r="BG67" s="239"/>
      <c r="BH67" s="240"/>
      <c r="BI67" s="240"/>
      <c r="BJ67" s="240"/>
      <c r="BK67" s="240"/>
      <c r="BL67" s="240"/>
      <c r="BM67" s="241"/>
      <c r="BO67" s="65"/>
    </row>
    <row r="68" spans="1:265" s="79" customFormat="1">
      <c r="A68" s="252">
        <v>57</v>
      </c>
      <c r="B68" s="77" t="s">
        <v>128</v>
      </c>
      <c r="C68" s="239"/>
      <c r="D68" s="240"/>
      <c r="E68" s="240"/>
      <c r="F68" s="240"/>
      <c r="G68" s="240"/>
      <c r="H68" s="240"/>
      <c r="I68" s="230">
        <f t="shared" ref="I68:I69" si="53">SUM(C68:H68)</f>
        <v>0</v>
      </c>
      <c r="J68" s="239"/>
      <c r="K68" s="240"/>
      <c r="L68" s="240"/>
      <c r="M68" s="240"/>
      <c r="N68" s="240"/>
      <c r="O68" s="240"/>
      <c r="P68" s="230">
        <f t="shared" ref="P68:P69" si="54">SUM(J68:O68)</f>
        <v>0</v>
      </c>
      <c r="Q68" s="239"/>
      <c r="R68" s="240"/>
      <c r="S68" s="240"/>
      <c r="T68" s="240"/>
      <c r="U68" s="240"/>
      <c r="V68" s="240"/>
      <c r="W68" s="230">
        <f t="shared" ref="W68:W69" si="55">SUM(Q68:V68)</f>
        <v>0</v>
      </c>
      <c r="X68" s="239"/>
      <c r="Y68" s="240"/>
      <c r="Z68" s="240"/>
      <c r="AA68" s="240"/>
      <c r="AB68" s="240"/>
      <c r="AC68" s="240"/>
      <c r="AD68" s="229">
        <f t="shared" ref="AD68:AD69" si="56">SUM(X68:AC68)</f>
        <v>0</v>
      </c>
      <c r="AE68" s="239"/>
      <c r="AF68" s="240"/>
      <c r="AG68" s="240"/>
      <c r="AH68" s="240"/>
      <c r="AI68" s="240"/>
      <c r="AJ68" s="240"/>
      <c r="AK68" s="230">
        <f t="shared" ref="AK68:AK69" si="57">SUM(AE68:AJ68)</f>
        <v>0</v>
      </c>
      <c r="AL68" s="239"/>
      <c r="AM68" s="240"/>
      <c r="AN68" s="240"/>
      <c r="AO68" s="240"/>
      <c r="AP68" s="240"/>
      <c r="AQ68" s="240"/>
      <c r="AR68" s="230">
        <f t="shared" ref="AR68:AR69" si="58">SUM(AL68:AQ68)</f>
        <v>0</v>
      </c>
      <c r="AS68" s="239"/>
      <c r="AT68" s="240"/>
      <c r="AU68" s="240"/>
      <c r="AV68" s="240"/>
      <c r="AW68" s="240"/>
      <c r="AX68" s="240"/>
      <c r="AY68" s="230">
        <f t="shared" ref="AY68:AY69" si="59">SUM(AS68:AX68)</f>
        <v>0</v>
      </c>
      <c r="AZ68" s="239"/>
      <c r="BA68" s="240"/>
      <c r="BB68" s="240"/>
      <c r="BC68" s="240"/>
      <c r="BD68" s="240"/>
      <c r="BE68" s="240"/>
      <c r="BF68" s="230">
        <f t="shared" ref="BF68:BF69" si="60">SUM(AZ68:BE68)</f>
        <v>0</v>
      </c>
      <c r="BG68" s="239"/>
      <c r="BH68" s="240"/>
      <c r="BI68" s="240"/>
      <c r="BJ68" s="240"/>
      <c r="BK68" s="240"/>
      <c r="BL68" s="240"/>
      <c r="BM68" s="230">
        <f t="shared" ref="BM68:BM69" si="61">SUM(BG68:BL68)</f>
        <v>0</v>
      </c>
      <c r="BO68" s="65">
        <f t="shared" si="0"/>
        <v>0</v>
      </c>
    </row>
    <row r="69" spans="1:265" s="79" customFormat="1">
      <c r="A69" s="253">
        <v>58</v>
      </c>
      <c r="B69" s="77" t="s">
        <v>129</v>
      </c>
      <c r="C69" s="242"/>
      <c r="D69" s="240"/>
      <c r="E69" s="240"/>
      <c r="F69" s="240"/>
      <c r="G69" s="240"/>
      <c r="H69" s="240"/>
      <c r="I69" s="230">
        <f t="shared" si="53"/>
        <v>0</v>
      </c>
      <c r="J69" s="242"/>
      <c r="K69" s="240"/>
      <c r="L69" s="240"/>
      <c r="M69" s="240"/>
      <c r="N69" s="240"/>
      <c r="O69" s="240"/>
      <c r="P69" s="230">
        <f t="shared" si="54"/>
        <v>0</v>
      </c>
      <c r="Q69" s="242"/>
      <c r="R69" s="240"/>
      <c r="S69" s="240"/>
      <c r="T69" s="240"/>
      <c r="U69" s="240"/>
      <c r="V69" s="240"/>
      <c r="W69" s="230">
        <f t="shared" si="55"/>
        <v>0</v>
      </c>
      <c r="X69" s="242"/>
      <c r="Y69" s="240"/>
      <c r="Z69" s="240"/>
      <c r="AA69" s="240"/>
      <c r="AB69" s="240"/>
      <c r="AC69" s="240"/>
      <c r="AD69" s="229">
        <f t="shared" si="56"/>
        <v>0</v>
      </c>
      <c r="AE69" s="242"/>
      <c r="AF69" s="240"/>
      <c r="AG69" s="240"/>
      <c r="AH69" s="240"/>
      <c r="AI69" s="240"/>
      <c r="AJ69" s="240"/>
      <c r="AK69" s="230">
        <f t="shared" si="57"/>
        <v>0</v>
      </c>
      <c r="AL69" s="242"/>
      <c r="AM69" s="240"/>
      <c r="AN69" s="240"/>
      <c r="AO69" s="240"/>
      <c r="AP69" s="240"/>
      <c r="AQ69" s="240"/>
      <c r="AR69" s="230">
        <f t="shared" si="58"/>
        <v>0</v>
      </c>
      <c r="AS69" s="242"/>
      <c r="AT69" s="240"/>
      <c r="AU69" s="240"/>
      <c r="AV69" s="240"/>
      <c r="AW69" s="240"/>
      <c r="AX69" s="240"/>
      <c r="AY69" s="230">
        <f t="shared" si="59"/>
        <v>0</v>
      </c>
      <c r="AZ69" s="242"/>
      <c r="BA69" s="240"/>
      <c r="BB69" s="240"/>
      <c r="BC69" s="240"/>
      <c r="BD69" s="240"/>
      <c r="BE69" s="240"/>
      <c r="BF69" s="230">
        <f t="shared" si="60"/>
        <v>0</v>
      </c>
      <c r="BG69" s="242"/>
      <c r="BH69" s="240"/>
      <c r="BI69" s="240"/>
      <c r="BJ69" s="240"/>
      <c r="BK69" s="240"/>
      <c r="BL69" s="240"/>
      <c r="BM69" s="230">
        <f t="shared" si="61"/>
        <v>0</v>
      </c>
      <c r="BO69" s="65">
        <f t="shared" si="0"/>
        <v>0</v>
      </c>
    </row>
    <row r="70" spans="1:265" s="79" customFormat="1">
      <c r="A70" s="253">
        <v>59</v>
      </c>
      <c r="B70" s="77" t="s">
        <v>130</v>
      </c>
      <c r="C70" s="123">
        <f>C65+C68+C69</f>
        <v>0</v>
      </c>
      <c r="D70" s="80">
        <f t="shared" ref="D70:I70" si="62">D65+D68+D69</f>
        <v>0</v>
      </c>
      <c r="E70" s="80">
        <f t="shared" si="62"/>
        <v>0</v>
      </c>
      <c r="F70" s="80">
        <f t="shared" si="62"/>
        <v>0</v>
      </c>
      <c r="G70" s="80">
        <f t="shared" si="62"/>
        <v>0</v>
      </c>
      <c r="H70" s="80">
        <f t="shared" si="62"/>
        <v>0</v>
      </c>
      <c r="I70" s="124">
        <f t="shared" si="62"/>
        <v>0</v>
      </c>
      <c r="J70" s="123">
        <f>J65+J68+J69</f>
        <v>0</v>
      </c>
      <c r="K70" s="80">
        <f t="shared" ref="K70:P70" si="63">K65+K68+K69</f>
        <v>0</v>
      </c>
      <c r="L70" s="80">
        <f t="shared" si="63"/>
        <v>0</v>
      </c>
      <c r="M70" s="80">
        <f t="shared" si="63"/>
        <v>0</v>
      </c>
      <c r="N70" s="80">
        <f t="shared" si="63"/>
        <v>0</v>
      </c>
      <c r="O70" s="80">
        <f t="shared" si="63"/>
        <v>0</v>
      </c>
      <c r="P70" s="124">
        <f t="shared" si="63"/>
        <v>0</v>
      </c>
      <c r="Q70" s="123">
        <f>Q65+Q68+Q69</f>
        <v>0</v>
      </c>
      <c r="R70" s="80">
        <f t="shared" ref="R70:W70" si="64">R65+R68+R69</f>
        <v>0</v>
      </c>
      <c r="S70" s="80">
        <f t="shared" si="64"/>
        <v>0</v>
      </c>
      <c r="T70" s="80">
        <f t="shared" si="64"/>
        <v>0</v>
      </c>
      <c r="U70" s="80">
        <f t="shared" si="64"/>
        <v>0</v>
      </c>
      <c r="V70" s="80">
        <f t="shared" si="64"/>
        <v>0</v>
      </c>
      <c r="W70" s="124">
        <f t="shared" si="64"/>
        <v>0</v>
      </c>
      <c r="X70" s="123">
        <f>X65+X68+X69</f>
        <v>0</v>
      </c>
      <c r="Y70" s="80">
        <f t="shared" ref="Y70:AD70" si="65">Y65+Y68+Y69</f>
        <v>0</v>
      </c>
      <c r="Z70" s="80">
        <f t="shared" si="65"/>
        <v>0</v>
      </c>
      <c r="AA70" s="80">
        <f t="shared" si="65"/>
        <v>0</v>
      </c>
      <c r="AB70" s="80">
        <f t="shared" si="65"/>
        <v>0</v>
      </c>
      <c r="AC70" s="80">
        <f t="shared" si="65"/>
        <v>0</v>
      </c>
      <c r="AD70" s="266">
        <f t="shared" si="65"/>
        <v>0</v>
      </c>
      <c r="AE70" s="123">
        <f>AE65+AE68+AE69</f>
        <v>0</v>
      </c>
      <c r="AF70" s="80">
        <f t="shared" ref="AF70:AK70" si="66">AF65+AF68+AF69</f>
        <v>0</v>
      </c>
      <c r="AG70" s="80">
        <f t="shared" si="66"/>
        <v>0</v>
      </c>
      <c r="AH70" s="80">
        <f t="shared" si="66"/>
        <v>0</v>
      </c>
      <c r="AI70" s="80">
        <f t="shared" si="66"/>
        <v>0</v>
      </c>
      <c r="AJ70" s="80">
        <f t="shared" si="66"/>
        <v>0</v>
      </c>
      <c r="AK70" s="124">
        <f t="shared" si="66"/>
        <v>0</v>
      </c>
      <c r="AL70" s="123">
        <f>AL65+AL68+AL69</f>
        <v>0</v>
      </c>
      <c r="AM70" s="80">
        <f t="shared" ref="AM70:AR70" si="67">AM65+AM68+AM69</f>
        <v>0</v>
      </c>
      <c r="AN70" s="80">
        <f t="shared" si="67"/>
        <v>0</v>
      </c>
      <c r="AO70" s="80">
        <f t="shared" si="67"/>
        <v>0</v>
      </c>
      <c r="AP70" s="80">
        <f t="shared" si="67"/>
        <v>0</v>
      </c>
      <c r="AQ70" s="80">
        <f t="shared" si="67"/>
        <v>0</v>
      </c>
      <c r="AR70" s="124">
        <f t="shared" si="67"/>
        <v>0</v>
      </c>
      <c r="AS70" s="123">
        <f>AS65+AS68+AS69</f>
        <v>0</v>
      </c>
      <c r="AT70" s="80">
        <f t="shared" ref="AT70:AY70" si="68">AT65+AT68+AT69</f>
        <v>0</v>
      </c>
      <c r="AU70" s="80">
        <f t="shared" si="68"/>
        <v>0</v>
      </c>
      <c r="AV70" s="80">
        <f t="shared" si="68"/>
        <v>0</v>
      </c>
      <c r="AW70" s="80">
        <f t="shared" si="68"/>
        <v>0</v>
      </c>
      <c r="AX70" s="80">
        <f t="shared" si="68"/>
        <v>0</v>
      </c>
      <c r="AY70" s="124">
        <f t="shared" si="68"/>
        <v>0</v>
      </c>
      <c r="AZ70" s="123">
        <f>AZ65+AZ68+AZ69</f>
        <v>0</v>
      </c>
      <c r="BA70" s="80">
        <f t="shared" ref="BA70:BF70" si="69">BA65+BA68+BA69</f>
        <v>0</v>
      </c>
      <c r="BB70" s="80">
        <f t="shared" si="69"/>
        <v>0</v>
      </c>
      <c r="BC70" s="80">
        <f t="shared" si="69"/>
        <v>0</v>
      </c>
      <c r="BD70" s="80">
        <f t="shared" si="69"/>
        <v>0</v>
      </c>
      <c r="BE70" s="80">
        <f t="shared" si="69"/>
        <v>0</v>
      </c>
      <c r="BF70" s="124">
        <f t="shared" si="69"/>
        <v>0</v>
      </c>
      <c r="BG70" s="123">
        <f>BG65+BG68+BG69</f>
        <v>0</v>
      </c>
      <c r="BH70" s="80">
        <f t="shared" ref="BH70:BM70" si="70">BH65+BH68+BH69</f>
        <v>0</v>
      </c>
      <c r="BI70" s="80">
        <f t="shared" si="70"/>
        <v>0</v>
      </c>
      <c r="BJ70" s="80">
        <f t="shared" si="70"/>
        <v>0</v>
      </c>
      <c r="BK70" s="80">
        <f t="shared" si="70"/>
        <v>0</v>
      </c>
      <c r="BL70" s="80">
        <f t="shared" si="70"/>
        <v>0</v>
      </c>
      <c r="BM70" s="124">
        <f t="shared" si="70"/>
        <v>0</v>
      </c>
      <c r="BO70" s="65">
        <f t="shared" si="0"/>
        <v>0</v>
      </c>
    </row>
    <row r="71" spans="1:265" s="79" customFormat="1">
      <c r="A71" s="253">
        <v>60</v>
      </c>
      <c r="B71" s="77" t="s">
        <v>131</v>
      </c>
      <c r="C71" s="243"/>
      <c r="D71" s="240"/>
      <c r="E71" s="240"/>
      <c r="F71" s="240"/>
      <c r="G71" s="240"/>
      <c r="H71" s="240"/>
      <c r="I71" s="230">
        <f t="shared" ref="I71" si="71">SUM(C71:H71)</f>
        <v>0</v>
      </c>
      <c r="J71" s="243"/>
      <c r="K71" s="240"/>
      <c r="L71" s="240"/>
      <c r="M71" s="240"/>
      <c r="N71" s="240"/>
      <c r="O71" s="240"/>
      <c r="P71" s="230">
        <f t="shared" ref="P71" si="72">SUM(J71:O71)</f>
        <v>0</v>
      </c>
      <c r="Q71" s="243"/>
      <c r="R71" s="240"/>
      <c r="S71" s="240"/>
      <c r="T71" s="240"/>
      <c r="U71" s="240"/>
      <c r="V71" s="240"/>
      <c r="W71" s="230">
        <f t="shared" ref="W71" si="73">SUM(Q71:V71)</f>
        <v>0</v>
      </c>
      <c r="X71" s="243"/>
      <c r="Y71" s="240"/>
      <c r="Z71" s="240"/>
      <c r="AA71" s="240"/>
      <c r="AB71" s="240"/>
      <c r="AC71" s="240"/>
      <c r="AD71" s="229">
        <f t="shared" ref="AD71" si="74">SUM(X71:AC71)</f>
        <v>0</v>
      </c>
      <c r="AE71" s="243"/>
      <c r="AF71" s="240"/>
      <c r="AG71" s="240"/>
      <c r="AH71" s="240"/>
      <c r="AI71" s="240"/>
      <c r="AJ71" s="240"/>
      <c r="AK71" s="230">
        <f t="shared" ref="AK71" si="75">SUM(AE71:AJ71)</f>
        <v>0</v>
      </c>
      <c r="AL71" s="243"/>
      <c r="AM71" s="240"/>
      <c r="AN71" s="240"/>
      <c r="AO71" s="240"/>
      <c r="AP71" s="240"/>
      <c r="AQ71" s="240"/>
      <c r="AR71" s="230">
        <f t="shared" ref="AR71" si="76">SUM(AL71:AQ71)</f>
        <v>0</v>
      </c>
      <c r="AS71" s="243"/>
      <c r="AT71" s="240"/>
      <c r="AU71" s="240"/>
      <c r="AV71" s="240"/>
      <c r="AW71" s="240"/>
      <c r="AX71" s="240"/>
      <c r="AY71" s="230">
        <f t="shared" ref="AY71" si="77">SUM(AS71:AX71)</f>
        <v>0</v>
      </c>
      <c r="AZ71" s="243"/>
      <c r="BA71" s="240"/>
      <c r="BB71" s="240"/>
      <c r="BC71" s="240"/>
      <c r="BD71" s="240"/>
      <c r="BE71" s="240"/>
      <c r="BF71" s="230">
        <f t="shared" ref="BF71" si="78">SUM(AZ71:BE71)</f>
        <v>0</v>
      </c>
      <c r="BG71" s="243"/>
      <c r="BH71" s="240"/>
      <c r="BI71" s="240"/>
      <c r="BJ71" s="240"/>
      <c r="BK71" s="240"/>
      <c r="BL71" s="240"/>
      <c r="BM71" s="230">
        <f t="shared" ref="BM71" si="79">SUM(BG71:BL71)</f>
        <v>0</v>
      </c>
      <c r="BO71" s="65">
        <f t="shared" si="0"/>
        <v>0</v>
      </c>
    </row>
    <row r="72" spans="1:265" s="79" customFormat="1" ht="14.25" thickBot="1">
      <c r="A72" s="254">
        <v>61</v>
      </c>
      <c r="B72" s="91" t="s">
        <v>132</v>
      </c>
      <c r="C72" s="125">
        <f>C70-C71</f>
        <v>0</v>
      </c>
      <c r="D72" s="92">
        <f t="shared" ref="D72:I72" si="80">D70-D71</f>
        <v>0</v>
      </c>
      <c r="E72" s="92">
        <f t="shared" si="80"/>
        <v>0</v>
      </c>
      <c r="F72" s="92">
        <f t="shared" si="80"/>
        <v>0</v>
      </c>
      <c r="G72" s="92">
        <f t="shared" si="80"/>
        <v>0</v>
      </c>
      <c r="H72" s="92">
        <f t="shared" si="80"/>
        <v>0</v>
      </c>
      <c r="I72" s="126">
        <f t="shared" si="80"/>
        <v>0</v>
      </c>
      <c r="J72" s="125">
        <f>J70-J71</f>
        <v>0</v>
      </c>
      <c r="K72" s="92">
        <f t="shared" ref="K72:P72" si="81">K70-K71</f>
        <v>0</v>
      </c>
      <c r="L72" s="92">
        <f t="shared" si="81"/>
        <v>0</v>
      </c>
      <c r="M72" s="92">
        <f t="shared" si="81"/>
        <v>0</v>
      </c>
      <c r="N72" s="92">
        <f t="shared" si="81"/>
        <v>0</v>
      </c>
      <c r="O72" s="92">
        <f t="shared" si="81"/>
        <v>0</v>
      </c>
      <c r="P72" s="126">
        <f t="shared" si="81"/>
        <v>0</v>
      </c>
      <c r="Q72" s="125">
        <f>Q70-Q71</f>
        <v>0</v>
      </c>
      <c r="R72" s="92">
        <f t="shared" ref="R72:W72" si="82">R70-R71</f>
        <v>0</v>
      </c>
      <c r="S72" s="92">
        <f t="shared" si="82"/>
        <v>0</v>
      </c>
      <c r="T72" s="92">
        <f t="shared" si="82"/>
        <v>0</v>
      </c>
      <c r="U72" s="92">
        <f t="shared" si="82"/>
        <v>0</v>
      </c>
      <c r="V72" s="92">
        <f t="shared" si="82"/>
        <v>0</v>
      </c>
      <c r="W72" s="126">
        <f t="shared" si="82"/>
        <v>0</v>
      </c>
      <c r="X72" s="125">
        <f>X70-X71</f>
        <v>0</v>
      </c>
      <c r="Y72" s="92">
        <f t="shared" ref="Y72:AD72" si="83">Y70-Y71</f>
        <v>0</v>
      </c>
      <c r="Z72" s="92">
        <f t="shared" si="83"/>
        <v>0</v>
      </c>
      <c r="AA72" s="92">
        <f t="shared" si="83"/>
        <v>0</v>
      </c>
      <c r="AB72" s="92">
        <f t="shared" si="83"/>
        <v>0</v>
      </c>
      <c r="AC72" s="92">
        <f t="shared" si="83"/>
        <v>0</v>
      </c>
      <c r="AD72" s="267">
        <f t="shared" si="83"/>
        <v>0</v>
      </c>
      <c r="AE72" s="125">
        <f>AE70-AE71</f>
        <v>0</v>
      </c>
      <c r="AF72" s="92">
        <f t="shared" ref="AF72:AK72" si="84">AF70-AF71</f>
        <v>0</v>
      </c>
      <c r="AG72" s="92">
        <f t="shared" si="84"/>
        <v>0</v>
      </c>
      <c r="AH72" s="92">
        <f t="shared" si="84"/>
        <v>0</v>
      </c>
      <c r="AI72" s="92">
        <f t="shared" si="84"/>
        <v>0</v>
      </c>
      <c r="AJ72" s="92">
        <f t="shared" si="84"/>
        <v>0</v>
      </c>
      <c r="AK72" s="126">
        <f t="shared" si="84"/>
        <v>0</v>
      </c>
      <c r="AL72" s="125">
        <f>AL70-AL71</f>
        <v>0</v>
      </c>
      <c r="AM72" s="92">
        <f t="shared" ref="AM72:AR72" si="85">AM70-AM71</f>
        <v>0</v>
      </c>
      <c r="AN72" s="92">
        <f t="shared" si="85"/>
        <v>0</v>
      </c>
      <c r="AO72" s="92">
        <f t="shared" si="85"/>
        <v>0</v>
      </c>
      <c r="AP72" s="92">
        <f t="shared" si="85"/>
        <v>0</v>
      </c>
      <c r="AQ72" s="92">
        <f t="shared" si="85"/>
        <v>0</v>
      </c>
      <c r="AR72" s="126">
        <f t="shared" si="85"/>
        <v>0</v>
      </c>
      <c r="AS72" s="125">
        <f>AS70-AS71</f>
        <v>0</v>
      </c>
      <c r="AT72" s="92">
        <f t="shared" ref="AT72:AY72" si="86">AT70-AT71</f>
        <v>0</v>
      </c>
      <c r="AU72" s="92">
        <f t="shared" si="86"/>
        <v>0</v>
      </c>
      <c r="AV72" s="92">
        <f t="shared" si="86"/>
        <v>0</v>
      </c>
      <c r="AW72" s="92">
        <f t="shared" si="86"/>
        <v>0</v>
      </c>
      <c r="AX72" s="92">
        <f t="shared" si="86"/>
        <v>0</v>
      </c>
      <c r="AY72" s="126">
        <f t="shared" si="86"/>
        <v>0</v>
      </c>
      <c r="AZ72" s="125">
        <f>AZ70-AZ71</f>
        <v>0</v>
      </c>
      <c r="BA72" s="92">
        <f t="shared" ref="BA72:BF72" si="87">BA70-BA71</f>
        <v>0</v>
      </c>
      <c r="BB72" s="92">
        <f t="shared" si="87"/>
        <v>0</v>
      </c>
      <c r="BC72" s="92">
        <f t="shared" si="87"/>
        <v>0</v>
      </c>
      <c r="BD72" s="92">
        <f t="shared" si="87"/>
        <v>0</v>
      </c>
      <c r="BE72" s="92">
        <f t="shared" si="87"/>
        <v>0</v>
      </c>
      <c r="BF72" s="126">
        <f t="shared" si="87"/>
        <v>0</v>
      </c>
      <c r="BG72" s="125">
        <f>BG70-BG71</f>
        <v>0</v>
      </c>
      <c r="BH72" s="92">
        <f t="shared" ref="BH72:BM72" si="88">BH70-BH71</f>
        <v>0</v>
      </c>
      <c r="BI72" s="92">
        <f t="shared" si="88"/>
        <v>0</v>
      </c>
      <c r="BJ72" s="92">
        <f t="shared" si="88"/>
        <v>0</v>
      </c>
      <c r="BK72" s="92">
        <f t="shared" si="88"/>
        <v>0</v>
      </c>
      <c r="BL72" s="92">
        <f t="shared" si="88"/>
        <v>0</v>
      </c>
      <c r="BM72" s="126">
        <f t="shared" si="88"/>
        <v>0</v>
      </c>
      <c r="BO72" s="65">
        <f t="shared" si="0"/>
        <v>0</v>
      </c>
    </row>
    <row r="73" spans="1:265" s="79" customFormat="1">
      <c r="A73" s="255">
        <v>62</v>
      </c>
      <c r="B73" s="95"/>
      <c r="C73" s="279"/>
      <c r="D73" s="90"/>
      <c r="E73" s="90"/>
      <c r="F73" s="90"/>
      <c r="G73" s="90"/>
      <c r="H73" s="90"/>
      <c r="I73" s="128"/>
      <c r="J73" s="279"/>
      <c r="K73" s="90"/>
      <c r="L73" s="90"/>
      <c r="M73" s="90"/>
      <c r="N73" s="90"/>
      <c r="O73" s="90"/>
      <c r="P73" s="128"/>
      <c r="Q73" s="127"/>
      <c r="R73" s="90"/>
      <c r="S73" s="90"/>
      <c r="T73" s="90"/>
      <c r="U73" s="90"/>
      <c r="V73" s="90"/>
      <c r="W73" s="128"/>
      <c r="X73" s="127"/>
      <c r="Y73" s="90"/>
      <c r="Z73" s="90"/>
      <c r="AA73" s="90"/>
      <c r="AB73" s="90"/>
      <c r="AC73" s="90"/>
      <c r="AD73" s="90"/>
      <c r="AE73" s="279"/>
      <c r="AF73" s="90"/>
      <c r="AG73" s="90"/>
      <c r="AH73" s="90"/>
      <c r="AI73" s="90"/>
      <c r="AJ73" s="90"/>
      <c r="AK73" s="128"/>
      <c r="AL73" s="279"/>
      <c r="AM73" s="90"/>
      <c r="AN73" s="90"/>
      <c r="AO73" s="90"/>
      <c r="AP73" s="90"/>
      <c r="AQ73" s="90"/>
      <c r="AR73" s="128"/>
      <c r="AS73" s="279"/>
      <c r="AT73" s="90"/>
      <c r="AU73" s="90"/>
      <c r="AV73" s="90"/>
      <c r="AW73" s="90"/>
      <c r="AX73" s="90"/>
      <c r="AY73" s="128"/>
      <c r="AZ73" s="279"/>
      <c r="BA73" s="90"/>
      <c r="BB73" s="90"/>
      <c r="BC73" s="90"/>
      <c r="BD73" s="90"/>
      <c r="BE73" s="90"/>
      <c r="BF73" s="128"/>
      <c r="BG73" s="279"/>
      <c r="BH73" s="90"/>
      <c r="BI73" s="90"/>
      <c r="BJ73" s="90"/>
      <c r="BK73" s="90"/>
      <c r="BL73" s="90"/>
      <c r="BM73" s="128"/>
      <c r="BO73" s="65">
        <f t="shared" si="0"/>
        <v>0</v>
      </c>
    </row>
    <row r="74" spans="1:265" s="79" customFormat="1">
      <c r="A74" s="253">
        <v>63</v>
      </c>
      <c r="B74" s="77" t="s">
        <v>144</v>
      </c>
      <c r="C74" s="206"/>
      <c r="D74" s="207"/>
      <c r="E74" s="207"/>
      <c r="F74" s="207"/>
      <c r="G74" s="207"/>
      <c r="H74" s="207"/>
      <c r="I74" s="244"/>
      <c r="J74" s="206"/>
      <c r="K74" s="207"/>
      <c r="L74" s="207"/>
      <c r="M74" s="207"/>
      <c r="N74" s="207"/>
      <c r="O74" s="207"/>
      <c r="P74" s="244"/>
      <c r="Q74" s="206"/>
      <c r="R74" s="207"/>
      <c r="S74" s="207"/>
      <c r="T74" s="207"/>
      <c r="U74" s="207"/>
      <c r="V74" s="207"/>
      <c r="W74" s="244"/>
      <c r="X74" s="206"/>
      <c r="Y74" s="207"/>
      <c r="Z74" s="207"/>
      <c r="AA74" s="207"/>
      <c r="AB74" s="207"/>
      <c r="AC74" s="207"/>
      <c r="AD74" s="268"/>
      <c r="AE74" s="206"/>
      <c r="AF74" s="207"/>
      <c r="AG74" s="207"/>
      <c r="AH74" s="207"/>
      <c r="AI74" s="207"/>
      <c r="AJ74" s="207"/>
      <c r="AK74" s="244"/>
      <c r="AL74" s="206"/>
      <c r="AM74" s="207"/>
      <c r="AN74" s="207"/>
      <c r="AO74" s="207"/>
      <c r="AP74" s="207"/>
      <c r="AQ74" s="207"/>
      <c r="AR74" s="244"/>
      <c r="AS74" s="206"/>
      <c r="AT74" s="207"/>
      <c r="AU74" s="207"/>
      <c r="AV74" s="207"/>
      <c r="AW74" s="207"/>
      <c r="AX74" s="207"/>
      <c r="AY74" s="244"/>
      <c r="AZ74" s="206"/>
      <c r="BA74" s="207"/>
      <c r="BB74" s="207"/>
      <c r="BC74" s="207"/>
      <c r="BD74" s="207"/>
      <c r="BE74" s="207"/>
      <c r="BF74" s="244"/>
      <c r="BG74" s="206"/>
      <c r="BH74" s="207"/>
      <c r="BI74" s="207"/>
      <c r="BJ74" s="207"/>
      <c r="BK74" s="207"/>
      <c r="BL74" s="207"/>
      <c r="BM74" s="244"/>
      <c r="BO74" s="65">
        <f t="shared" si="0"/>
        <v>0</v>
      </c>
    </row>
    <row r="75" spans="1:265" s="79" customFormat="1">
      <c r="A75" s="256">
        <v>64</v>
      </c>
      <c r="B75" s="77" t="s">
        <v>145</v>
      </c>
      <c r="C75" s="206"/>
      <c r="D75" s="207"/>
      <c r="E75" s="207"/>
      <c r="F75" s="207"/>
      <c r="G75" s="207"/>
      <c r="H75" s="207"/>
      <c r="I75" s="208" t="str">
        <f>IF(ISERROR(+I70/I74),"",+I70/I74)</f>
        <v/>
      </c>
      <c r="J75" s="206"/>
      <c r="K75" s="207"/>
      <c r="L75" s="207"/>
      <c r="M75" s="207"/>
      <c r="N75" s="207"/>
      <c r="O75" s="207"/>
      <c r="P75" s="208" t="str">
        <f>IF(ISERROR(+P70/P74),"",+P70/P74)</f>
        <v/>
      </c>
      <c r="Q75" s="206"/>
      <c r="R75" s="207"/>
      <c r="S75" s="207"/>
      <c r="T75" s="207"/>
      <c r="U75" s="207"/>
      <c r="V75" s="207"/>
      <c r="W75" s="208" t="str">
        <f>IF(ISERROR(+W70/W74),"",+W70/W74)</f>
        <v/>
      </c>
      <c r="X75" s="206"/>
      <c r="Y75" s="207"/>
      <c r="Z75" s="207"/>
      <c r="AA75" s="207"/>
      <c r="AB75" s="207"/>
      <c r="AC75" s="207"/>
      <c r="AD75" s="269" t="str">
        <f>IF(ISERROR(+AD70/AD74),"",+AD70/AD74)</f>
        <v/>
      </c>
      <c r="AE75" s="206"/>
      <c r="AF75" s="207"/>
      <c r="AG75" s="207"/>
      <c r="AH75" s="207"/>
      <c r="AI75" s="207"/>
      <c r="AJ75" s="207"/>
      <c r="AK75" s="208" t="str">
        <f>IF(ISERROR(+AK70/AK74),"",+AK70/AK74)</f>
        <v/>
      </c>
      <c r="AL75" s="206"/>
      <c r="AM75" s="207"/>
      <c r="AN75" s="207"/>
      <c r="AO75" s="207"/>
      <c r="AP75" s="207"/>
      <c r="AQ75" s="207"/>
      <c r="AR75" s="208" t="str">
        <f>IF(ISERROR(+AR70/AR74),"",+AR70/AR74)</f>
        <v/>
      </c>
      <c r="AS75" s="206"/>
      <c r="AT75" s="207"/>
      <c r="AU75" s="207"/>
      <c r="AV75" s="207"/>
      <c r="AW75" s="207"/>
      <c r="AX75" s="207"/>
      <c r="AY75" s="208" t="str">
        <f>IF(ISERROR(+AY70/AY74),"",+AY70/AY74)</f>
        <v/>
      </c>
      <c r="AZ75" s="206"/>
      <c r="BA75" s="207"/>
      <c r="BB75" s="207"/>
      <c r="BC75" s="207"/>
      <c r="BD75" s="207"/>
      <c r="BE75" s="207"/>
      <c r="BF75" s="208" t="str">
        <f>IF(ISERROR(+BF70/BF74),"",+BF70/BF74)</f>
        <v/>
      </c>
      <c r="BG75" s="206"/>
      <c r="BH75" s="207"/>
      <c r="BI75" s="207"/>
      <c r="BJ75" s="207"/>
      <c r="BK75" s="207"/>
      <c r="BL75" s="207"/>
      <c r="BM75" s="208" t="str">
        <f>IF(ISERROR(+BM70/BM74),"",+BM70/BM74)</f>
        <v/>
      </c>
      <c r="BO75" s="65" t="e">
        <f t="shared" si="0"/>
        <v>#VALUE!</v>
      </c>
    </row>
    <row r="76" spans="1:265" s="79" customFormat="1">
      <c r="A76" s="253">
        <v>65</v>
      </c>
      <c r="B76" s="77" t="s">
        <v>146</v>
      </c>
      <c r="C76" s="206"/>
      <c r="D76" s="207"/>
      <c r="E76" s="207"/>
      <c r="F76" s="207"/>
      <c r="G76" s="207"/>
      <c r="H76" s="207"/>
      <c r="I76" s="208">
        <f>ROUND(+(G6-E6)/30.42,0)/12</f>
        <v>8.3333333333333329E-2</v>
      </c>
      <c r="J76" s="206"/>
      <c r="K76" s="207"/>
      <c r="L76" s="207"/>
      <c r="M76" s="207"/>
      <c r="N76" s="207"/>
      <c r="O76" s="207"/>
      <c r="P76" s="208">
        <f>ROUND(+(N6-L6)/30.42,0)/12</f>
        <v>8.3333333333333329E-2</v>
      </c>
      <c r="Q76" s="206"/>
      <c r="R76" s="207"/>
      <c r="S76" s="207"/>
      <c r="T76" s="207"/>
      <c r="U76" s="207"/>
      <c r="V76" s="207"/>
      <c r="W76" s="208">
        <f>ROUND(+(U6-S6)/30.42,0)/12</f>
        <v>8.3333333333333329E-2</v>
      </c>
      <c r="X76" s="206"/>
      <c r="Y76" s="207"/>
      <c r="Z76" s="207"/>
      <c r="AA76" s="207"/>
      <c r="AB76" s="207"/>
      <c r="AC76" s="207"/>
      <c r="AD76" s="269">
        <f>ROUND(+(AB6-Z6)/30.42,0)/12</f>
        <v>8.3333333333333329E-2</v>
      </c>
      <c r="AE76" s="206"/>
      <c r="AF76" s="207"/>
      <c r="AG76" s="207"/>
      <c r="AH76" s="207"/>
      <c r="AI76" s="207"/>
      <c r="AJ76" s="207"/>
      <c r="AK76" s="208">
        <f>ROUND(+(AI6-AG6)/30.42,0)/12</f>
        <v>8.3333333333333329E-2</v>
      </c>
      <c r="AL76" s="206"/>
      <c r="AM76" s="207"/>
      <c r="AN76" s="207"/>
      <c r="AO76" s="207"/>
      <c r="AP76" s="207"/>
      <c r="AQ76" s="207"/>
      <c r="AR76" s="208">
        <f>ROUND(+(AP6-AN6)/30.42,0)/12</f>
        <v>8.3333333333333329E-2</v>
      </c>
      <c r="AS76" s="206"/>
      <c r="AT76" s="207"/>
      <c r="AU76" s="207"/>
      <c r="AV76" s="207"/>
      <c r="AW76" s="207"/>
      <c r="AX76" s="207"/>
      <c r="AY76" s="208">
        <f>ROUND(+(AW6-AU6)/30.42,0)/12</f>
        <v>8.3333333333333329E-2</v>
      </c>
      <c r="AZ76" s="206"/>
      <c r="BA76" s="207"/>
      <c r="BB76" s="207"/>
      <c r="BC76" s="207"/>
      <c r="BD76" s="207"/>
      <c r="BE76" s="207"/>
      <c r="BF76" s="208">
        <f>ROUND(+(BD6-BB6)/30.42,0)/12</f>
        <v>8.3333333333333329E-2</v>
      </c>
      <c r="BG76" s="206"/>
      <c r="BH76" s="207"/>
      <c r="BI76" s="207"/>
      <c r="BJ76" s="207"/>
      <c r="BK76" s="207"/>
      <c r="BL76" s="207"/>
      <c r="BM76" s="208">
        <f>ROUND(+(BK6-BI6)/30.42,0)/12</f>
        <v>8.3333333333333329E-2</v>
      </c>
      <c r="BO76" s="65">
        <f t="shared" ref="BO76:BO85" si="89">I76+P76+W76+AD76+AR76+AY76+BF76+BM76+AK76</f>
        <v>0.75</v>
      </c>
    </row>
    <row r="77" spans="1:265" s="79" customFormat="1">
      <c r="A77" s="253">
        <v>66</v>
      </c>
      <c r="B77" s="77" t="s">
        <v>147</v>
      </c>
      <c r="C77" s="206"/>
      <c r="D77" s="207"/>
      <c r="E77" s="207"/>
      <c r="F77" s="207"/>
      <c r="G77" s="207"/>
      <c r="H77" s="207"/>
      <c r="I77" s="208" t="str">
        <f>IF(ISERROR(+I75/I76),"",+I75/I76)</f>
        <v/>
      </c>
      <c r="J77" s="206"/>
      <c r="K77" s="207"/>
      <c r="L77" s="207"/>
      <c r="M77" s="207"/>
      <c r="N77" s="207"/>
      <c r="O77" s="207"/>
      <c r="P77" s="208" t="str">
        <f>IF(ISERROR(+P75/P76),"",+P75/P76)</f>
        <v/>
      </c>
      <c r="Q77" s="206"/>
      <c r="R77" s="207"/>
      <c r="S77" s="207"/>
      <c r="T77" s="207"/>
      <c r="U77" s="207"/>
      <c r="V77" s="207"/>
      <c r="W77" s="208" t="str">
        <f>IF(ISERROR(+W75/W76),"",+W75/W76)</f>
        <v/>
      </c>
      <c r="X77" s="206"/>
      <c r="Y77" s="207"/>
      <c r="Z77" s="207"/>
      <c r="AA77" s="207"/>
      <c r="AB77" s="207"/>
      <c r="AC77" s="207"/>
      <c r="AD77" s="269" t="str">
        <f>IF(ISERROR(+AD75/AD76),"",+AD75/AD76)</f>
        <v/>
      </c>
      <c r="AE77" s="206"/>
      <c r="AF77" s="207"/>
      <c r="AG77" s="207"/>
      <c r="AH77" s="207"/>
      <c r="AI77" s="207"/>
      <c r="AJ77" s="207"/>
      <c r="AK77" s="208" t="str">
        <f>IF(ISERROR(+AK75/AK76),"",+AK75/AK76)</f>
        <v/>
      </c>
      <c r="AL77" s="206"/>
      <c r="AM77" s="207"/>
      <c r="AN77" s="207"/>
      <c r="AO77" s="207"/>
      <c r="AP77" s="207"/>
      <c r="AQ77" s="207"/>
      <c r="AR77" s="208" t="str">
        <f>IF(ISERROR(+AR75/AR76),"",+AR75/AR76)</f>
        <v/>
      </c>
      <c r="AS77" s="206"/>
      <c r="AT77" s="207"/>
      <c r="AU77" s="207"/>
      <c r="AV77" s="207"/>
      <c r="AW77" s="207"/>
      <c r="AX77" s="207"/>
      <c r="AY77" s="208" t="str">
        <f>IF(ISERROR(+AY75/AY76),"",+AY75/AY76)</f>
        <v/>
      </c>
      <c r="AZ77" s="206"/>
      <c r="BA77" s="207"/>
      <c r="BB77" s="207"/>
      <c r="BC77" s="207"/>
      <c r="BD77" s="207"/>
      <c r="BE77" s="207"/>
      <c r="BF77" s="208" t="str">
        <f>IF(ISERROR(+BF75/BF76),"",+BF75/BF76)</f>
        <v/>
      </c>
      <c r="BG77" s="206"/>
      <c r="BH77" s="207"/>
      <c r="BI77" s="207"/>
      <c r="BJ77" s="207"/>
      <c r="BK77" s="207"/>
      <c r="BL77" s="207"/>
      <c r="BM77" s="208" t="str">
        <f>IF(ISERROR(+BM75/BM76),"",+BM75/BM76)</f>
        <v/>
      </c>
      <c r="BO77" s="65" t="e">
        <f t="shared" si="89"/>
        <v>#VALUE!</v>
      </c>
    </row>
    <row r="78" spans="1:265" s="79" customFormat="1">
      <c r="A78" s="253">
        <v>67</v>
      </c>
      <c r="B78" s="77"/>
      <c r="C78" s="129"/>
      <c r="D78" s="93"/>
      <c r="E78" s="93"/>
      <c r="F78" s="93"/>
      <c r="G78" s="93"/>
      <c r="H78" s="93"/>
      <c r="I78" s="130"/>
      <c r="J78" s="129"/>
      <c r="K78" s="93"/>
      <c r="L78" s="93"/>
      <c r="M78" s="93"/>
      <c r="N78" s="93"/>
      <c r="O78" s="93"/>
      <c r="P78" s="130"/>
      <c r="Q78" s="129"/>
      <c r="R78" s="93"/>
      <c r="S78" s="93"/>
      <c r="T78" s="93"/>
      <c r="U78" s="93"/>
      <c r="V78" s="93"/>
      <c r="W78" s="130"/>
      <c r="X78" s="129"/>
      <c r="Y78" s="93"/>
      <c r="Z78" s="93"/>
      <c r="AA78" s="93"/>
      <c r="AB78" s="93"/>
      <c r="AC78" s="93"/>
      <c r="AD78" s="270"/>
      <c r="AE78" s="129"/>
      <c r="AF78" s="93"/>
      <c r="AG78" s="93"/>
      <c r="AH78" s="93"/>
      <c r="AI78" s="93"/>
      <c r="AJ78" s="93"/>
      <c r="AK78" s="130"/>
      <c r="AL78" s="129"/>
      <c r="AM78" s="93"/>
      <c r="AN78" s="93"/>
      <c r="AO78" s="93"/>
      <c r="AP78" s="93"/>
      <c r="AQ78" s="93"/>
      <c r="AR78" s="130"/>
      <c r="AS78" s="129"/>
      <c r="AT78" s="93"/>
      <c r="AU78" s="93"/>
      <c r="AV78" s="93"/>
      <c r="AW78" s="93"/>
      <c r="AX78" s="93"/>
      <c r="AY78" s="130"/>
      <c r="AZ78" s="129"/>
      <c r="BA78" s="93"/>
      <c r="BB78" s="93"/>
      <c r="BC78" s="93"/>
      <c r="BD78" s="93"/>
      <c r="BE78" s="93"/>
      <c r="BF78" s="130"/>
      <c r="BG78" s="129"/>
      <c r="BH78" s="93"/>
      <c r="BI78" s="93"/>
      <c r="BJ78" s="93"/>
      <c r="BK78" s="93"/>
      <c r="BL78" s="93"/>
      <c r="BM78" s="130"/>
      <c r="BO78" s="65">
        <f t="shared" si="89"/>
        <v>0</v>
      </c>
    </row>
    <row r="79" spans="1:265" s="79" customFormat="1">
      <c r="A79" s="257">
        <v>68</v>
      </c>
      <c r="B79" s="94" t="s">
        <v>133</v>
      </c>
      <c r="C79" s="239"/>
      <c r="D79" s="240"/>
      <c r="E79" s="240"/>
      <c r="F79" s="240"/>
      <c r="G79" s="240"/>
      <c r="H79" s="240"/>
      <c r="I79" s="236">
        <f t="shared" ref="I79:I85" si="90">SUM(C79:H79)</f>
        <v>0</v>
      </c>
      <c r="J79" s="239"/>
      <c r="K79" s="240"/>
      <c r="L79" s="240"/>
      <c r="M79" s="240"/>
      <c r="N79" s="240"/>
      <c r="O79" s="240"/>
      <c r="P79" s="236">
        <f t="shared" ref="P79:P85" si="91">SUM(J79:O79)</f>
        <v>0</v>
      </c>
      <c r="Q79" s="239"/>
      <c r="R79" s="240"/>
      <c r="S79" s="240"/>
      <c r="T79" s="240"/>
      <c r="U79" s="240"/>
      <c r="V79" s="240"/>
      <c r="W79" s="230">
        <f t="shared" ref="W79:W85" si="92">SUM(Q79:V79)</f>
        <v>0</v>
      </c>
      <c r="X79" s="239"/>
      <c r="Y79" s="240"/>
      <c r="Z79" s="240"/>
      <c r="AA79" s="240"/>
      <c r="AB79" s="240"/>
      <c r="AC79" s="240"/>
      <c r="AD79" s="271">
        <f t="shared" ref="AD79:AD85" si="93">SUM(X79:AC79)</f>
        <v>0</v>
      </c>
      <c r="AE79" s="239"/>
      <c r="AF79" s="240"/>
      <c r="AG79" s="240"/>
      <c r="AH79" s="240"/>
      <c r="AI79" s="240"/>
      <c r="AJ79" s="240"/>
      <c r="AK79" s="236">
        <f t="shared" ref="AK79:AK85" si="94">SUM(AE79:AJ79)</f>
        <v>0</v>
      </c>
      <c r="AL79" s="239"/>
      <c r="AM79" s="240"/>
      <c r="AN79" s="240"/>
      <c r="AO79" s="240"/>
      <c r="AP79" s="240"/>
      <c r="AQ79" s="240"/>
      <c r="AR79" s="236">
        <f t="shared" ref="AR79:AR85" si="95">SUM(AL79:AQ79)</f>
        <v>0</v>
      </c>
      <c r="AS79" s="239"/>
      <c r="AT79" s="240"/>
      <c r="AU79" s="240"/>
      <c r="AV79" s="240"/>
      <c r="AW79" s="240"/>
      <c r="AX79" s="240"/>
      <c r="AY79" s="236">
        <f t="shared" ref="AY79:AY85" si="96">SUM(AS79:AX79)</f>
        <v>0</v>
      </c>
      <c r="AZ79" s="239"/>
      <c r="BA79" s="240"/>
      <c r="BB79" s="240"/>
      <c r="BC79" s="240"/>
      <c r="BD79" s="240"/>
      <c r="BE79" s="240"/>
      <c r="BF79" s="236">
        <f t="shared" ref="BF79:BF85" si="97">SUM(AZ79:BE79)</f>
        <v>0</v>
      </c>
      <c r="BG79" s="239"/>
      <c r="BH79" s="240"/>
      <c r="BI79" s="240"/>
      <c r="BJ79" s="240"/>
      <c r="BK79" s="240"/>
      <c r="BL79" s="240"/>
      <c r="BM79" s="236">
        <f t="shared" ref="BM79:BM85" si="98">SUM(BG79:BL79)</f>
        <v>0</v>
      </c>
      <c r="BO79" s="65">
        <f t="shared" si="89"/>
        <v>0</v>
      </c>
    </row>
    <row r="80" spans="1:265" s="81" customFormat="1">
      <c r="A80" s="258">
        <v>69</v>
      </c>
      <c r="B80" s="75" t="s">
        <v>134</v>
      </c>
      <c r="C80" s="245"/>
      <c r="D80" s="240"/>
      <c r="E80" s="240"/>
      <c r="F80" s="240"/>
      <c r="G80" s="240"/>
      <c r="H80" s="240"/>
      <c r="I80" s="236">
        <f t="shared" si="90"/>
        <v>0</v>
      </c>
      <c r="J80" s="245"/>
      <c r="K80" s="240"/>
      <c r="L80" s="240"/>
      <c r="M80" s="240"/>
      <c r="N80" s="240"/>
      <c r="O80" s="240"/>
      <c r="P80" s="236">
        <f t="shared" si="91"/>
        <v>0</v>
      </c>
      <c r="Q80" s="245"/>
      <c r="R80" s="240"/>
      <c r="S80" s="240"/>
      <c r="T80" s="240"/>
      <c r="U80" s="240"/>
      <c r="V80" s="240"/>
      <c r="W80" s="230">
        <f t="shared" si="92"/>
        <v>0</v>
      </c>
      <c r="X80" s="245"/>
      <c r="Y80" s="240"/>
      <c r="Z80" s="240"/>
      <c r="AA80" s="240"/>
      <c r="AB80" s="240"/>
      <c r="AC80" s="240"/>
      <c r="AD80" s="271">
        <f t="shared" si="93"/>
        <v>0</v>
      </c>
      <c r="AE80" s="245"/>
      <c r="AF80" s="240"/>
      <c r="AG80" s="240"/>
      <c r="AH80" s="240"/>
      <c r="AI80" s="240"/>
      <c r="AJ80" s="240"/>
      <c r="AK80" s="236">
        <f t="shared" si="94"/>
        <v>0</v>
      </c>
      <c r="AL80" s="245"/>
      <c r="AM80" s="240"/>
      <c r="AN80" s="240"/>
      <c r="AO80" s="240"/>
      <c r="AP80" s="240"/>
      <c r="AQ80" s="240"/>
      <c r="AR80" s="236">
        <f t="shared" si="95"/>
        <v>0</v>
      </c>
      <c r="AS80" s="245"/>
      <c r="AT80" s="240"/>
      <c r="AU80" s="240"/>
      <c r="AV80" s="240"/>
      <c r="AW80" s="240"/>
      <c r="AX80" s="240"/>
      <c r="AY80" s="236">
        <f t="shared" si="96"/>
        <v>0</v>
      </c>
      <c r="AZ80" s="245"/>
      <c r="BA80" s="240"/>
      <c r="BB80" s="240"/>
      <c r="BC80" s="240"/>
      <c r="BD80" s="240"/>
      <c r="BE80" s="240"/>
      <c r="BF80" s="236">
        <f t="shared" si="97"/>
        <v>0</v>
      </c>
      <c r="BG80" s="245"/>
      <c r="BH80" s="240"/>
      <c r="BI80" s="240"/>
      <c r="BJ80" s="240"/>
      <c r="BK80" s="240"/>
      <c r="BL80" s="240"/>
      <c r="BM80" s="236">
        <f t="shared" si="98"/>
        <v>0</v>
      </c>
      <c r="BN80" s="79"/>
      <c r="BO80" s="65">
        <f t="shared" si="89"/>
        <v>0</v>
      </c>
      <c r="BP80" s="79"/>
      <c r="BQ80" s="79"/>
      <c r="BR80" s="79"/>
      <c r="BS80" s="79"/>
      <c r="BT80" s="79"/>
      <c r="BU80" s="79"/>
      <c r="BV80" s="79"/>
      <c r="BW80" s="79"/>
      <c r="BX80" s="79"/>
      <c r="BY80" s="79"/>
      <c r="BZ80" s="79"/>
      <c r="CA80" s="79"/>
      <c r="CB80" s="79"/>
      <c r="CC80" s="79"/>
      <c r="CD80" s="79"/>
      <c r="CE80" s="79"/>
      <c r="CF80" s="79"/>
      <c r="CG80" s="79"/>
      <c r="CH80" s="79"/>
      <c r="CI80" s="79"/>
      <c r="CJ80" s="79"/>
      <c r="CK80" s="79"/>
      <c r="CL80" s="79"/>
      <c r="CM80" s="79"/>
      <c r="CN80" s="79"/>
      <c r="CO80" s="79"/>
      <c r="CP80" s="79"/>
      <c r="CQ80" s="79"/>
      <c r="CR80" s="79"/>
      <c r="CS80" s="79"/>
      <c r="CT80" s="79"/>
      <c r="CU80" s="79"/>
      <c r="CV80" s="79"/>
      <c r="CW80" s="79"/>
      <c r="CX80" s="79"/>
      <c r="CY80" s="79"/>
      <c r="CZ80" s="79"/>
      <c r="DA80" s="79"/>
      <c r="DB80" s="79"/>
      <c r="DC80" s="79"/>
      <c r="DD80" s="79"/>
      <c r="DE80" s="79"/>
      <c r="DF80" s="79"/>
      <c r="DG80" s="79"/>
      <c r="DH80" s="79"/>
      <c r="DI80" s="79"/>
      <c r="DJ80" s="79"/>
      <c r="DK80" s="79"/>
      <c r="DL80" s="79"/>
      <c r="DM80" s="79"/>
      <c r="DN80" s="79"/>
      <c r="DO80" s="79"/>
      <c r="DP80" s="79"/>
      <c r="DQ80" s="79"/>
      <c r="DR80" s="79"/>
      <c r="DS80" s="79"/>
      <c r="DT80" s="79"/>
      <c r="DU80" s="79"/>
      <c r="DV80" s="79"/>
      <c r="DW80" s="79"/>
      <c r="DX80" s="79"/>
      <c r="DY80" s="79"/>
      <c r="DZ80" s="79"/>
      <c r="EA80" s="79"/>
      <c r="EB80" s="79"/>
      <c r="EC80" s="79"/>
      <c r="ED80" s="79"/>
      <c r="EE80" s="79"/>
      <c r="EF80" s="79"/>
      <c r="EG80" s="79"/>
      <c r="EH80" s="79"/>
      <c r="EI80" s="79"/>
      <c r="EJ80" s="79"/>
      <c r="EK80" s="79"/>
      <c r="EL80" s="79"/>
      <c r="EM80" s="79"/>
      <c r="EN80" s="79"/>
      <c r="EO80" s="79"/>
      <c r="EP80" s="79"/>
      <c r="EQ80" s="79"/>
      <c r="ER80" s="79"/>
      <c r="ES80" s="79"/>
      <c r="ET80" s="79"/>
      <c r="EU80" s="79"/>
      <c r="EV80" s="79"/>
      <c r="EW80" s="79"/>
      <c r="EX80" s="79"/>
      <c r="EY80" s="79"/>
      <c r="EZ80" s="79"/>
      <c r="FA80" s="79"/>
      <c r="FB80" s="79"/>
      <c r="FC80" s="79"/>
      <c r="FD80" s="79"/>
      <c r="FE80" s="79"/>
      <c r="FF80" s="79"/>
      <c r="FG80" s="79"/>
      <c r="FH80" s="79"/>
      <c r="FI80" s="79"/>
      <c r="FJ80" s="79"/>
      <c r="FK80" s="79"/>
      <c r="FL80" s="79"/>
      <c r="FM80" s="79"/>
      <c r="FN80" s="79"/>
      <c r="FO80" s="79"/>
      <c r="FP80" s="79"/>
      <c r="FQ80" s="79"/>
      <c r="FR80" s="79"/>
      <c r="FS80" s="79"/>
      <c r="FT80" s="79"/>
      <c r="FU80" s="79"/>
      <c r="FV80" s="79"/>
      <c r="FW80" s="79"/>
      <c r="FX80" s="79"/>
      <c r="FY80" s="79"/>
      <c r="FZ80" s="79"/>
      <c r="GA80" s="79"/>
      <c r="GB80" s="79"/>
      <c r="GC80" s="79"/>
      <c r="GD80" s="79"/>
      <c r="GE80" s="79"/>
      <c r="GF80" s="79"/>
      <c r="GG80" s="79"/>
      <c r="GH80" s="79"/>
      <c r="GI80" s="79"/>
      <c r="GJ80" s="79"/>
      <c r="GK80" s="79"/>
      <c r="GL80" s="79"/>
      <c r="GM80" s="79"/>
      <c r="GN80" s="79"/>
      <c r="GO80" s="79"/>
      <c r="GP80" s="79"/>
      <c r="GQ80" s="79"/>
      <c r="GR80" s="79"/>
      <c r="GS80" s="79"/>
      <c r="GT80" s="79"/>
      <c r="GU80" s="79"/>
      <c r="GV80" s="79"/>
      <c r="GW80" s="79"/>
      <c r="GX80" s="79"/>
      <c r="GY80" s="79"/>
      <c r="GZ80" s="79"/>
      <c r="HA80" s="79"/>
      <c r="HB80" s="79"/>
      <c r="HC80" s="79"/>
      <c r="HD80" s="79"/>
      <c r="HE80" s="79"/>
      <c r="HF80" s="79"/>
      <c r="HG80" s="79"/>
      <c r="HH80" s="79"/>
      <c r="HI80" s="79"/>
      <c r="HJ80" s="79"/>
      <c r="HK80" s="79"/>
      <c r="HL80" s="79"/>
      <c r="HM80" s="79"/>
      <c r="HN80" s="79"/>
      <c r="HO80" s="79"/>
      <c r="HP80" s="79"/>
      <c r="HQ80" s="79"/>
      <c r="HR80" s="79"/>
      <c r="HS80" s="79"/>
      <c r="HT80" s="79"/>
      <c r="HU80" s="79"/>
      <c r="HV80" s="79"/>
      <c r="HW80" s="79"/>
      <c r="HX80" s="79"/>
      <c r="HY80" s="79"/>
      <c r="HZ80" s="79"/>
      <c r="IA80" s="79"/>
      <c r="IB80" s="79"/>
      <c r="IC80" s="79"/>
      <c r="ID80" s="79"/>
      <c r="IE80" s="79"/>
      <c r="IF80" s="79"/>
      <c r="IG80" s="79"/>
      <c r="IH80" s="79"/>
      <c r="II80" s="79"/>
      <c r="IJ80" s="79"/>
      <c r="IK80" s="79"/>
      <c r="IL80" s="79"/>
      <c r="IM80" s="79"/>
      <c r="IN80" s="79"/>
      <c r="IO80" s="79"/>
      <c r="IP80" s="79"/>
      <c r="IQ80" s="79"/>
      <c r="IR80" s="79"/>
      <c r="IS80" s="79"/>
      <c r="IT80" s="79"/>
      <c r="IU80" s="79"/>
      <c r="IV80" s="79"/>
      <c r="IW80" s="79"/>
      <c r="IX80" s="79"/>
      <c r="IY80" s="79"/>
      <c r="IZ80" s="79"/>
      <c r="JA80" s="79"/>
      <c r="JB80" s="79"/>
      <c r="JC80" s="79"/>
      <c r="JD80" s="79"/>
      <c r="JE80" s="79"/>
    </row>
    <row r="81" spans="1:67" s="79" customFormat="1">
      <c r="A81" s="259">
        <v>70</v>
      </c>
      <c r="B81" s="77" t="s">
        <v>135</v>
      </c>
      <c r="C81" s="246"/>
      <c r="D81" s="247"/>
      <c r="E81" s="247"/>
      <c r="F81" s="240"/>
      <c r="G81" s="240"/>
      <c r="H81" s="240"/>
      <c r="I81" s="236">
        <f t="shared" si="90"/>
        <v>0</v>
      </c>
      <c r="J81" s="246"/>
      <c r="K81" s="247"/>
      <c r="L81" s="247"/>
      <c r="M81" s="240"/>
      <c r="N81" s="240"/>
      <c r="O81" s="240"/>
      <c r="P81" s="236">
        <f t="shared" si="91"/>
        <v>0</v>
      </c>
      <c r="Q81" s="246"/>
      <c r="R81" s="247"/>
      <c r="S81" s="247"/>
      <c r="T81" s="240"/>
      <c r="U81" s="240"/>
      <c r="V81" s="240"/>
      <c r="W81" s="230">
        <f t="shared" si="92"/>
        <v>0</v>
      </c>
      <c r="X81" s="246"/>
      <c r="Y81" s="247"/>
      <c r="Z81" s="247"/>
      <c r="AA81" s="240"/>
      <c r="AB81" s="240"/>
      <c r="AC81" s="240"/>
      <c r="AD81" s="271">
        <f t="shared" si="93"/>
        <v>0</v>
      </c>
      <c r="AE81" s="246"/>
      <c r="AF81" s="247"/>
      <c r="AG81" s="247"/>
      <c r="AH81" s="240"/>
      <c r="AI81" s="240"/>
      <c r="AJ81" s="240"/>
      <c r="AK81" s="236">
        <f t="shared" si="94"/>
        <v>0</v>
      </c>
      <c r="AL81" s="246"/>
      <c r="AM81" s="247"/>
      <c r="AN81" s="247"/>
      <c r="AO81" s="240"/>
      <c r="AP81" s="240"/>
      <c r="AQ81" s="240"/>
      <c r="AR81" s="236">
        <f t="shared" si="95"/>
        <v>0</v>
      </c>
      <c r="AS81" s="246"/>
      <c r="AT81" s="247"/>
      <c r="AU81" s="247"/>
      <c r="AV81" s="240"/>
      <c r="AW81" s="240"/>
      <c r="AX81" s="240"/>
      <c r="AY81" s="236">
        <f t="shared" si="96"/>
        <v>0</v>
      </c>
      <c r="AZ81" s="246"/>
      <c r="BA81" s="247"/>
      <c r="BB81" s="247"/>
      <c r="BC81" s="240"/>
      <c r="BD81" s="240"/>
      <c r="BE81" s="240"/>
      <c r="BF81" s="236">
        <f t="shared" si="97"/>
        <v>0</v>
      </c>
      <c r="BG81" s="246"/>
      <c r="BH81" s="247"/>
      <c r="BI81" s="247"/>
      <c r="BJ81" s="240"/>
      <c r="BK81" s="240"/>
      <c r="BL81" s="240"/>
      <c r="BM81" s="236">
        <f t="shared" si="98"/>
        <v>0</v>
      </c>
      <c r="BN81" s="82"/>
      <c r="BO81" s="65">
        <f t="shared" si="89"/>
        <v>0</v>
      </c>
    </row>
    <row r="82" spans="1:67" s="79" customFormat="1">
      <c r="A82" s="260">
        <v>71</v>
      </c>
      <c r="B82" s="75" t="s">
        <v>136</v>
      </c>
      <c r="C82" s="246"/>
      <c r="D82" s="247"/>
      <c r="E82" s="247"/>
      <c r="F82" s="240"/>
      <c r="G82" s="240"/>
      <c r="H82" s="240"/>
      <c r="I82" s="236">
        <f t="shared" si="90"/>
        <v>0</v>
      </c>
      <c r="J82" s="246"/>
      <c r="K82" s="247"/>
      <c r="L82" s="247"/>
      <c r="M82" s="240"/>
      <c r="N82" s="240"/>
      <c r="O82" s="240"/>
      <c r="P82" s="236">
        <f t="shared" si="91"/>
        <v>0</v>
      </c>
      <c r="Q82" s="246"/>
      <c r="R82" s="247"/>
      <c r="S82" s="247"/>
      <c r="T82" s="240"/>
      <c r="U82" s="240"/>
      <c r="V82" s="240"/>
      <c r="W82" s="230">
        <f t="shared" si="92"/>
        <v>0</v>
      </c>
      <c r="X82" s="246"/>
      <c r="Y82" s="247"/>
      <c r="Z82" s="247"/>
      <c r="AA82" s="240"/>
      <c r="AB82" s="240"/>
      <c r="AC82" s="240"/>
      <c r="AD82" s="271">
        <f t="shared" si="93"/>
        <v>0</v>
      </c>
      <c r="AE82" s="246"/>
      <c r="AF82" s="247"/>
      <c r="AG82" s="247"/>
      <c r="AH82" s="240"/>
      <c r="AI82" s="240"/>
      <c r="AJ82" s="240"/>
      <c r="AK82" s="236">
        <f t="shared" si="94"/>
        <v>0</v>
      </c>
      <c r="AL82" s="246"/>
      <c r="AM82" s="247"/>
      <c r="AN82" s="247"/>
      <c r="AO82" s="240"/>
      <c r="AP82" s="240"/>
      <c r="AQ82" s="240"/>
      <c r="AR82" s="236">
        <f t="shared" si="95"/>
        <v>0</v>
      </c>
      <c r="AS82" s="246"/>
      <c r="AT82" s="247"/>
      <c r="AU82" s="247"/>
      <c r="AV82" s="240"/>
      <c r="AW82" s="240"/>
      <c r="AX82" s="240"/>
      <c r="AY82" s="236">
        <f t="shared" si="96"/>
        <v>0</v>
      </c>
      <c r="AZ82" s="246"/>
      <c r="BA82" s="247"/>
      <c r="BB82" s="247"/>
      <c r="BC82" s="240"/>
      <c r="BD82" s="240"/>
      <c r="BE82" s="240"/>
      <c r="BF82" s="236">
        <f t="shared" si="97"/>
        <v>0</v>
      </c>
      <c r="BG82" s="246"/>
      <c r="BH82" s="247"/>
      <c r="BI82" s="247"/>
      <c r="BJ82" s="240"/>
      <c r="BK82" s="240"/>
      <c r="BL82" s="240"/>
      <c r="BM82" s="236">
        <f t="shared" si="98"/>
        <v>0</v>
      </c>
      <c r="BN82" s="82"/>
      <c r="BO82" s="65">
        <f t="shared" si="89"/>
        <v>0</v>
      </c>
    </row>
    <row r="83" spans="1:67" s="79" customFormat="1">
      <c r="A83" s="259">
        <v>72</v>
      </c>
      <c r="B83" s="77" t="s">
        <v>137</v>
      </c>
      <c r="C83" s="246"/>
      <c r="D83" s="247"/>
      <c r="E83" s="247"/>
      <c r="F83" s="240"/>
      <c r="G83" s="240"/>
      <c r="H83" s="240"/>
      <c r="I83" s="236">
        <f t="shared" si="90"/>
        <v>0</v>
      </c>
      <c r="J83" s="246"/>
      <c r="K83" s="247"/>
      <c r="L83" s="247"/>
      <c r="M83" s="240"/>
      <c r="N83" s="240"/>
      <c r="O83" s="240"/>
      <c r="P83" s="236">
        <f t="shared" si="91"/>
        <v>0</v>
      </c>
      <c r="Q83" s="246"/>
      <c r="R83" s="247"/>
      <c r="S83" s="247"/>
      <c r="T83" s="240"/>
      <c r="U83" s="240"/>
      <c r="V83" s="240"/>
      <c r="W83" s="230">
        <f t="shared" si="92"/>
        <v>0</v>
      </c>
      <c r="X83" s="246"/>
      <c r="Y83" s="247"/>
      <c r="Z83" s="247"/>
      <c r="AA83" s="240"/>
      <c r="AB83" s="240"/>
      <c r="AC83" s="240"/>
      <c r="AD83" s="271">
        <f t="shared" si="93"/>
        <v>0</v>
      </c>
      <c r="AE83" s="246"/>
      <c r="AF83" s="247"/>
      <c r="AG83" s="247"/>
      <c r="AH83" s="240"/>
      <c r="AI83" s="240"/>
      <c r="AJ83" s="240"/>
      <c r="AK83" s="236">
        <f t="shared" si="94"/>
        <v>0</v>
      </c>
      <c r="AL83" s="246"/>
      <c r="AM83" s="247"/>
      <c r="AN83" s="247"/>
      <c r="AO83" s="240"/>
      <c r="AP83" s="240"/>
      <c r="AQ83" s="240"/>
      <c r="AR83" s="236">
        <f t="shared" si="95"/>
        <v>0</v>
      </c>
      <c r="AS83" s="246"/>
      <c r="AT83" s="247"/>
      <c r="AU83" s="247"/>
      <c r="AV83" s="240"/>
      <c r="AW83" s="240"/>
      <c r="AX83" s="240"/>
      <c r="AY83" s="236">
        <f t="shared" si="96"/>
        <v>0</v>
      </c>
      <c r="AZ83" s="246"/>
      <c r="BA83" s="247"/>
      <c r="BB83" s="247"/>
      <c r="BC83" s="240"/>
      <c r="BD83" s="240"/>
      <c r="BE83" s="240"/>
      <c r="BF83" s="236">
        <f t="shared" si="97"/>
        <v>0</v>
      </c>
      <c r="BG83" s="246"/>
      <c r="BH83" s="247"/>
      <c r="BI83" s="247"/>
      <c r="BJ83" s="240"/>
      <c r="BK83" s="240"/>
      <c r="BL83" s="240"/>
      <c r="BM83" s="236">
        <f t="shared" si="98"/>
        <v>0</v>
      </c>
      <c r="BN83" s="82"/>
      <c r="BO83" s="65">
        <f t="shared" si="89"/>
        <v>0</v>
      </c>
    </row>
    <row r="84" spans="1:67" s="79" customFormat="1">
      <c r="A84" s="260">
        <v>73</v>
      </c>
      <c r="B84" s="75" t="s">
        <v>138</v>
      </c>
      <c r="C84" s="246"/>
      <c r="D84" s="247"/>
      <c r="E84" s="247"/>
      <c r="F84" s="240"/>
      <c r="G84" s="240"/>
      <c r="H84" s="240"/>
      <c r="I84" s="236">
        <f t="shared" si="90"/>
        <v>0</v>
      </c>
      <c r="J84" s="246"/>
      <c r="K84" s="247"/>
      <c r="L84" s="247"/>
      <c r="M84" s="240"/>
      <c r="N84" s="240"/>
      <c r="O84" s="240"/>
      <c r="P84" s="236">
        <f t="shared" si="91"/>
        <v>0</v>
      </c>
      <c r="Q84" s="246"/>
      <c r="R84" s="247"/>
      <c r="S84" s="247"/>
      <c r="T84" s="240"/>
      <c r="U84" s="240"/>
      <c r="V84" s="240"/>
      <c r="W84" s="230">
        <f t="shared" si="92"/>
        <v>0</v>
      </c>
      <c r="X84" s="246"/>
      <c r="Y84" s="247"/>
      <c r="Z84" s="247"/>
      <c r="AA84" s="240"/>
      <c r="AB84" s="240"/>
      <c r="AC84" s="240"/>
      <c r="AD84" s="271">
        <f t="shared" si="93"/>
        <v>0</v>
      </c>
      <c r="AE84" s="246"/>
      <c r="AF84" s="247"/>
      <c r="AG84" s="247"/>
      <c r="AH84" s="240"/>
      <c r="AI84" s="240"/>
      <c r="AJ84" s="240"/>
      <c r="AK84" s="236">
        <f t="shared" si="94"/>
        <v>0</v>
      </c>
      <c r="AL84" s="246"/>
      <c r="AM84" s="247"/>
      <c r="AN84" s="247"/>
      <c r="AO84" s="240"/>
      <c r="AP84" s="240"/>
      <c r="AQ84" s="240"/>
      <c r="AR84" s="236">
        <f t="shared" si="95"/>
        <v>0</v>
      </c>
      <c r="AS84" s="246"/>
      <c r="AT84" s="247"/>
      <c r="AU84" s="247"/>
      <c r="AV84" s="240"/>
      <c r="AW84" s="240"/>
      <c r="AX84" s="240"/>
      <c r="AY84" s="236">
        <f t="shared" si="96"/>
        <v>0</v>
      </c>
      <c r="AZ84" s="246"/>
      <c r="BA84" s="247"/>
      <c r="BB84" s="247"/>
      <c r="BC84" s="240"/>
      <c r="BD84" s="240"/>
      <c r="BE84" s="240"/>
      <c r="BF84" s="236">
        <f t="shared" si="97"/>
        <v>0</v>
      </c>
      <c r="BG84" s="246"/>
      <c r="BH84" s="247"/>
      <c r="BI84" s="247"/>
      <c r="BJ84" s="240"/>
      <c r="BK84" s="240"/>
      <c r="BL84" s="240"/>
      <c r="BM84" s="236">
        <f t="shared" si="98"/>
        <v>0</v>
      </c>
      <c r="BN84" s="82"/>
      <c r="BO84" s="65">
        <f t="shared" si="89"/>
        <v>0</v>
      </c>
    </row>
    <row r="85" spans="1:67" s="79" customFormat="1">
      <c r="A85" s="259">
        <v>74</v>
      </c>
      <c r="B85" s="77" t="s">
        <v>139</v>
      </c>
      <c r="C85" s="246"/>
      <c r="D85" s="247"/>
      <c r="E85" s="247"/>
      <c r="F85" s="240"/>
      <c r="G85" s="240"/>
      <c r="H85" s="240"/>
      <c r="I85" s="236">
        <f t="shared" si="90"/>
        <v>0</v>
      </c>
      <c r="J85" s="246"/>
      <c r="K85" s="247"/>
      <c r="L85" s="247"/>
      <c r="M85" s="240"/>
      <c r="N85" s="240"/>
      <c r="O85" s="240"/>
      <c r="P85" s="236">
        <f t="shared" si="91"/>
        <v>0</v>
      </c>
      <c r="Q85" s="246"/>
      <c r="R85" s="247"/>
      <c r="S85" s="247"/>
      <c r="T85" s="240"/>
      <c r="U85" s="240"/>
      <c r="V85" s="240"/>
      <c r="W85" s="230">
        <f t="shared" si="92"/>
        <v>0</v>
      </c>
      <c r="X85" s="246"/>
      <c r="Y85" s="247"/>
      <c r="Z85" s="247"/>
      <c r="AA85" s="240"/>
      <c r="AB85" s="240"/>
      <c r="AC85" s="240"/>
      <c r="AD85" s="271">
        <f t="shared" si="93"/>
        <v>0</v>
      </c>
      <c r="AE85" s="246"/>
      <c r="AF85" s="247"/>
      <c r="AG85" s="247"/>
      <c r="AH85" s="240"/>
      <c r="AI85" s="240"/>
      <c r="AJ85" s="240"/>
      <c r="AK85" s="236">
        <f t="shared" si="94"/>
        <v>0</v>
      </c>
      <c r="AL85" s="246"/>
      <c r="AM85" s="247"/>
      <c r="AN85" s="247"/>
      <c r="AO85" s="240"/>
      <c r="AP85" s="240"/>
      <c r="AQ85" s="240"/>
      <c r="AR85" s="236">
        <f t="shared" si="95"/>
        <v>0</v>
      </c>
      <c r="AS85" s="246"/>
      <c r="AT85" s="247"/>
      <c r="AU85" s="247"/>
      <c r="AV85" s="240"/>
      <c r="AW85" s="240"/>
      <c r="AX85" s="240"/>
      <c r="AY85" s="236">
        <f t="shared" si="96"/>
        <v>0</v>
      </c>
      <c r="AZ85" s="246"/>
      <c r="BA85" s="247"/>
      <c r="BB85" s="247"/>
      <c r="BC85" s="240"/>
      <c r="BD85" s="240"/>
      <c r="BE85" s="240"/>
      <c r="BF85" s="236">
        <f t="shared" si="97"/>
        <v>0</v>
      </c>
      <c r="BG85" s="246"/>
      <c r="BH85" s="247"/>
      <c r="BI85" s="247"/>
      <c r="BJ85" s="240"/>
      <c r="BK85" s="240"/>
      <c r="BL85" s="240"/>
      <c r="BM85" s="236">
        <f t="shared" si="98"/>
        <v>0</v>
      </c>
      <c r="BN85" s="82"/>
      <c r="BO85" s="65">
        <f t="shared" si="89"/>
        <v>0</v>
      </c>
    </row>
    <row r="86" spans="1:67" s="79" customFormat="1">
      <c r="A86" s="260">
        <v>75</v>
      </c>
      <c r="B86" s="75" t="s">
        <v>140</v>
      </c>
      <c r="C86" s="209" t="str">
        <f>IF(ISERROR(+C65/C81),"",+C65/C81)</f>
        <v/>
      </c>
      <c r="D86" s="83" t="str">
        <f t="shared" ref="D86:BM86" si="99">IF(ISERROR(+D65/D81),"",+D65/D81)</f>
        <v/>
      </c>
      <c r="E86" s="83" t="str">
        <f t="shared" si="99"/>
        <v/>
      </c>
      <c r="F86" s="83" t="str">
        <f t="shared" si="99"/>
        <v/>
      </c>
      <c r="G86" s="83" t="str">
        <f t="shared" si="99"/>
        <v/>
      </c>
      <c r="H86" s="83" t="str">
        <f t="shared" si="99"/>
        <v/>
      </c>
      <c r="I86" s="132" t="str">
        <f t="shared" si="99"/>
        <v/>
      </c>
      <c r="J86" s="131" t="str">
        <f t="shared" si="99"/>
        <v/>
      </c>
      <c r="K86" s="83" t="str">
        <f t="shared" si="99"/>
        <v/>
      </c>
      <c r="L86" s="83" t="str">
        <f t="shared" si="99"/>
        <v/>
      </c>
      <c r="M86" s="83" t="str">
        <f t="shared" si="99"/>
        <v/>
      </c>
      <c r="N86" s="83" t="str">
        <f t="shared" si="99"/>
        <v/>
      </c>
      <c r="O86" s="83" t="str">
        <f t="shared" si="99"/>
        <v/>
      </c>
      <c r="P86" s="132" t="str">
        <f t="shared" si="99"/>
        <v/>
      </c>
      <c r="Q86" s="131" t="str">
        <f t="shared" si="99"/>
        <v/>
      </c>
      <c r="R86" s="83" t="str">
        <f t="shared" si="99"/>
        <v/>
      </c>
      <c r="S86" s="83" t="str">
        <f t="shared" si="99"/>
        <v/>
      </c>
      <c r="T86" s="83" t="str">
        <f t="shared" si="99"/>
        <v/>
      </c>
      <c r="U86" s="83" t="str">
        <f t="shared" si="99"/>
        <v/>
      </c>
      <c r="V86" s="83" t="str">
        <f t="shared" si="99"/>
        <v/>
      </c>
      <c r="W86" s="132" t="str">
        <f t="shared" si="99"/>
        <v/>
      </c>
      <c r="X86" s="131" t="str">
        <f t="shared" si="99"/>
        <v/>
      </c>
      <c r="Y86" s="83" t="str">
        <f t="shared" si="99"/>
        <v/>
      </c>
      <c r="Z86" s="83" t="str">
        <f t="shared" si="99"/>
        <v/>
      </c>
      <c r="AA86" s="83" t="str">
        <f t="shared" si="99"/>
        <v/>
      </c>
      <c r="AB86" s="83" t="str">
        <f t="shared" si="99"/>
        <v/>
      </c>
      <c r="AC86" s="83" t="str">
        <f t="shared" si="99"/>
        <v/>
      </c>
      <c r="AD86" s="272" t="str">
        <f t="shared" si="99"/>
        <v/>
      </c>
      <c r="AE86" s="131" t="str">
        <f t="shared" si="99"/>
        <v/>
      </c>
      <c r="AF86" s="83" t="str">
        <f t="shared" si="99"/>
        <v/>
      </c>
      <c r="AG86" s="83" t="str">
        <f t="shared" si="99"/>
        <v/>
      </c>
      <c r="AH86" s="83" t="str">
        <f t="shared" si="99"/>
        <v/>
      </c>
      <c r="AI86" s="83" t="str">
        <f t="shared" si="99"/>
        <v/>
      </c>
      <c r="AJ86" s="83" t="str">
        <f t="shared" si="99"/>
        <v/>
      </c>
      <c r="AK86" s="132" t="str">
        <f t="shared" si="99"/>
        <v/>
      </c>
      <c r="AL86" s="131" t="str">
        <f t="shared" si="99"/>
        <v/>
      </c>
      <c r="AM86" s="83" t="str">
        <f t="shared" si="99"/>
        <v/>
      </c>
      <c r="AN86" s="83" t="str">
        <f t="shared" si="99"/>
        <v/>
      </c>
      <c r="AO86" s="83" t="str">
        <f t="shared" si="99"/>
        <v/>
      </c>
      <c r="AP86" s="83" t="str">
        <f t="shared" si="99"/>
        <v/>
      </c>
      <c r="AQ86" s="83" t="str">
        <f t="shared" si="99"/>
        <v/>
      </c>
      <c r="AR86" s="132" t="str">
        <f t="shared" si="99"/>
        <v/>
      </c>
      <c r="AS86" s="131" t="str">
        <f t="shared" si="99"/>
        <v/>
      </c>
      <c r="AT86" s="83" t="str">
        <f t="shared" si="99"/>
        <v/>
      </c>
      <c r="AU86" s="83" t="str">
        <f t="shared" si="99"/>
        <v/>
      </c>
      <c r="AV86" s="83" t="str">
        <f t="shared" si="99"/>
        <v/>
      </c>
      <c r="AW86" s="83" t="str">
        <f t="shared" si="99"/>
        <v/>
      </c>
      <c r="AX86" s="83" t="str">
        <f t="shared" si="99"/>
        <v/>
      </c>
      <c r="AY86" s="132" t="str">
        <f t="shared" si="99"/>
        <v/>
      </c>
      <c r="AZ86" s="131" t="str">
        <f t="shared" si="99"/>
        <v/>
      </c>
      <c r="BA86" s="83" t="str">
        <f t="shared" si="99"/>
        <v/>
      </c>
      <c r="BB86" s="83" t="str">
        <f t="shared" si="99"/>
        <v/>
      </c>
      <c r="BC86" s="83" t="str">
        <f t="shared" si="99"/>
        <v/>
      </c>
      <c r="BD86" s="83" t="str">
        <f t="shared" si="99"/>
        <v/>
      </c>
      <c r="BE86" s="83" t="str">
        <f t="shared" si="99"/>
        <v/>
      </c>
      <c r="BF86" s="132" t="str">
        <f t="shared" si="99"/>
        <v/>
      </c>
      <c r="BG86" s="131" t="str">
        <f t="shared" si="99"/>
        <v/>
      </c>
      <c r="BH86" s="83" t="str">
        <f t="shared" si="99"/>
        <v/>
      </c>
      <c r="BI86" s="83" t="str">
        <f t="shared" si="99"/>
        <v/>
      </c>
      <c r="BJ86" s="83" t="str">
        <f t="shared" si="99"/>
        <v/>
      </c>
      <c r="BK86" s="83" t="str">
        <f t="shared" si="99"/>
        <v/>
      </c>
      <c r="BL86" s="83" t="str">
        <f t="shared" si="99"/>
        <v/>
      </c>
      <c r="BM86" s="132" t="str">
        <f t="shared" si="99"/>
        <v/>
      </c>
      <c r="BN86" s="82"/>
      <c r="BO86" s="65"/>
    </row>
    <row r="87" spans="1:67" s="79" customFormat="1">
      <c r="A87" s="259">
        <v>76</v>
      </c>
      <c r="B87" s="77" t="s">
        <v>141</v>
      </c>
      <c r="C87" s="209" t="str">
        <f>IF(ISERROR(+C65/C83),"",+C65/C83)</f>
        <v/>
      </c>
      <c r="D87" s="83" t="str">
        <f t="shared" ref="D87:BM87" si="100">IF(ISERROR(+D65/D83),"",+D65/D83)</f>
        <v/>
      </c>
      <c r="E87" s="83" t="str">
        <f t="shared" si="100"/>
        <v/>
      </c>
      <c r="F87" s="83" t="str">
        <f t="shared" si="100"/>
        <v/>
      </c>
      <c r="G87" s="83" t="str">
        <f t="shared" si="100"/>
        <v/>
      </c>
      <c r="H87" s="83" t="str">
        <f t="shared" si="100"/>
        <v/>
      </c>
      <c r="I87" s="132" t="str">
        <f t="shared" si="100"/>
        <v/>
      </c>
      <c r="J87" s="131" t="str">
        <f t="shared" si="100"/>
        <v/>
      </c>
      <c r="K87" s="83" t="str">
        <f t="shared" si="100"/>
        <v/>
      </c>
      <c r="L87" s="83" t="str">
        <f t="shared" si="100"/>
        <v/>
      </c>
      <c r="M87" s="83" t="str">
        <f t="shared" si="100"/>
        <v/>
      </c>
      <c r="N87" s="83" t="str">
        <f t="shared" si="100"/>
        <v/>
      </c>
      <c r="O87" s="83" t="str">
        <f t="shared" si="100"/>
        <v/>
      </c>
      <c r="P87" s="132" t="str">
        <f t="shared" si="100"/>
        <v/>
      </c>
      <c r="Q87" s="131" t="str">
        <f t="shared" si="100"/>
        <v/>
      </c>
      <c r="R87" s="83" t="str">
        <f t="shared" si="100"/>
        <v/>
      </c>
      <c r="S87" s="83" t="str">
        <f t="shared" si="100"/>
        <v/>
      </c>
      <c r="T87" s="83" t="str">
        <f t="shared" si="100"/>
        <v/>
      </c>
      <c r="U87" s="83" t="str">
        <f t="shared" si="100"/>
        <v/>
      </c>
      <c r="V87" s="83" t="str">
        <f t="shared" si="100"/>
        <v/>
      </c>
      <c r="W87" s="132" t="str">
        <f t="shared" si="100"/>
        <v/>
      </c>
      <c r="X87" s="131" t="str">
        <f t="shared" si="100"/>
        <v/>
      </c>
      <c r="Y87" s="83" t="str">
        <f t="shared" si="100"/>
        <v/>
      </c>
      <c r="Z87" s="83" t="str">
        <f t="shared" si="100"/>
        <v/>
      </c>
      <c r="AA87" s="83" t="str">
        <f t="shared" si="100"/>
        <v/>
      </c>
      <c r="AB87" s="83" t="str">
        <f t="shared" si="100"/>
        <v/>
      </c>
      <c r="AC87" s="83" t="str">
        <f t="shared" si="100"/>
        <v/>
      </c>
      <c r="AD87" s="272" t="str">
        <f t="shared" si="100"/>
        <v/>
      </c>
      <c r="AE87" s="131" t="str">
        <f t="shared" si="100"/>
        <v/>
      </c>
      <c r="AF87" s="83" t="str">
        <f t="shared" si="100"/>
        <v/>
      </c>
      <c r="AG87" s="83" t="str">
        <f t="shared" si="100"/>
        <v/>
      </c>
      <c r="AH87" s="83" t="str">
        <f t="shared" si="100"/>
        <v/>
      </c>
      <c r="AI87" s="83" t="str">
        <f t="shared" si="100"/>
        <v/>
      </c>
      <c r="AJ87" s="83" t="str">
        <f t="shared" si="100"/>
        <v/>
      </c>
      <c r="AK87" s="132" t="str">
        <f t="shared" si="100"/>
        <v/>
      </c>
      <c r="AL87" s="131" t="str">
        <f t="shared" si="100"/>
        <v/>
      </c>
      <c r="AM87" s="83" t="str">
        <f t="shared" si="100"/>
        <v/>
      </c>
      <c r="AN87" s="83" t="str">
        <f t="shared" si="100"/>
        <v/>
      </c>
      <c r="AO87" s="83" t="str">
        <f t="shared" si="100"/>
        <v/>
      </c>
      <c r="AP87" s="83" t="str">
        <f t="shared" si="100"/>
        <v/>
      </c>
      <c r="AQ87" s="83" t="str">
        <f t="shared" si="100"/>
        <v/>
      </c>
      <c r="AR87" s="132" t="str">
        <f t="shared" si="100"/>
        <v/>
      </c>
      <c r="AS87" s="131" t="str">
        <f t="shared" si="100"/>
        <v/>
      </c>
      <c r="AT87" s="83" t="str">
        <f t="shared" si="100"/>
        <v/>
      </c>
      <c r="AU87" s="83" t="str">
        <f t="shared" si="100"/>
        <v/>
      </c>
      <c r="AV87" s="83" t="str">
        <f t="shared" si="100"/>
        <v/>
      </c>
      <c r="AW87" s="83" t="str">
        <f t="shared" si="100"/>
        <v/>
      </c>
      <c r="AX87" s="83" t="str">
        <f t="shared" si="100"/>
        <v/>
      </c>
      <c r="AY87" s="132" t="str">
        <f t="shared" si="100"/>
        <v/>
      </c>
      <c r="AZ87" s="131" t="str">
        <f t="shared" si="100"/>
        <v/>
      </c>
      <c r="BA87" s="83" t="str">
        <f t="shared" si="100"/>
        <v/>
      </c>
      <c r="BB87" s="83" t="str">
        <f t="shared" si="100"/>
        <v/>
      </c>
      <c r="BC87" s="83" t="str">
        <f t="shared" si="100"/>
        <v/>
      </c>
      <c r="BD87" s="83" t="str">
        <f t="shared" si="100"/>
        <v/>
      </c>
      <c r="BE87" s="83" t="str">
        <f t="shared" si="100"/>
        <v/>
      </c>
      <c r="BF87" s="132" t="str">
        <f t="shared" si="100"/>
        <v/>
      </c>
      <c r="BG87" s="131" t="str">
        <f t="shared" si="100"/>
        <v/>
      </c>
      <c r="BH87" s="83" t="str">
        <f t="shared" si="100"/>
        <v/>
      </c>
      <c r="BI87" s="83" t="str">
        <f t="shared" si="100"/>
        <v/>
      </c>
      <c r="BJ87" s="83" t="str">
        <f t="shared" si="100"/>
        <v/>
      </c>
      <c r="BK87" s="83" t="str">
        <f t="shared" si="100"/>
        <v/>
      </c>
      <c r="BL87" s="83" t="str">
        <f t="shared" si="100"/>
        <v/>
      </c>
      <c r="BM87" s="132" t="str">
        <f t="shared" si="100"/>
        <v/>
      </c>
      <c r="BN87" s="82"/>
      <c r="BO87" s="65"/>
    </row>
    <row r="88" spans="1:67" s="79" customFormat="1">
      <c r="A88" s="260">
        <v>77</v>
      </c>
      <c r="B88" s="75" t="s">
        <v>142</v>
      </c>
      <c r="C88" s="209" t="str">
        <f>IF(ISERROR(+C59/C81),"",+C59/C81)</f>
        <v/>
      </c>
      <c r="D88" s="83" t="str">
        <f t="shared" ref="D88:BM88" si="101">IF(ISERROR(+D59/D81),"",+D59/D81)</f>
        <v/>
      </c>
      <c r="E88" s="83" t="str">
        <f t="shared" si="101"/>
        <v/>
      </c>
      <c r="F88" s="83" t="str">
        <f t="shared" si="101"/>
        <v/>
      </c>
      <c r="G88" s="83" t="str">
        <f t="shared" si="101"/>
        <v/>
      </c>
      <c r="H88" s="83" t="str">
        <f t="shared" si="101"/>
        <v/>
      </c>
      <c r="I88" s="132" t="str">
        <f t="shared" si="101"/>
        <v/>
      </c>
      <c r="J88" s="131" t="str">
        <f t="shared" si="101"/>
        <v/>
      </c>
      <c r="K88" s="83" t="str">
        <f t="shared" si="101"/>
        <v/>
      </c>
      <c r="L88" s="83" t="str">
        <f t="shared" si="101"/>
        <v/>
      </c>
      <c r="M88" s="83" t="str">
        <f t="shared" si="101"/>
        <v/>
      </c>
      <c r="N88" s="83" t="str">
        <f t="shared" si="101"/>
        <v/>
      </c>
      <c r="O88" s="83" t="str">
        <f t="shared" si="101"/>
        <v/>
      </c>
      <c r="P88" s="132" t="str">
        <f t="shared" si="101"/>
        <v/>
      </c>
      <c r="Q88" s="131" t="str">
        <f t="shared" si="101"/>
        <v/>
      </c>
      <c r="R88" s="83" t="str">
        <f t="shared" si="101"/>
        <v/>
      </c>
      <c r="S88" s="83" t="str">
        <f t="shared" si="101"/>
        <v/>
      </c>
      <c r="T88" s="83" t="str">
        <f t="shared" si="101"/>
        <v/>
      </c>
      <c r="U88" s="83" t="str">
        <f t="shared" si="101"/>
        <v/>
      </c>
      <c r="V88" s="83" t="str">
        <f t="shared" si="101"/>
        <v/>
      </c>
      <c r="W88" s="132" t="str">
        <f t="shared" si="101"/>
        <v/>
      </c>
      <c r="X88" s="131" t="str">
        <f t="shared" si="101"/>
        <v/>
      </c>
      <c r="Y88" s="83" t="str">
        <f t="shared" si="101"/>
        <v/>
      </c>
      <c r="Z88" s="83" t="str">
        <f t="shared" si="101"/>
        <v/>
      </c>
      <c r="AA88" s="83" t="str">
        <f t="shared" si="101"/>
        <v/>
      </c>
      <c r="AB88" s="83" t="str">
        <f t="shared" si="101"/>
        <v/>
      </c>
      <c r="AC88" s="83" t="str">
        <f t="shared" si="101"/>
        <v/>
      </c>
      <c r="AD88" s="272" t="str">
        <f t="shared" si="101"/>
        <v/>
      </c>
      <c r="AE88" s="131" t="str">
        <f t="shared" si="101"/>
        <v/>
      </c>
      <c r="AF88" s="83" t="str">
        <f t="shared" si="101"/>
        <v/>
      </c>
      <c r="AG88" s="83" t="str">
        <f t="shared" si="101"/>
        <v/>
      </c>
      <c r="AH88" s="83" t="str">
        <f t="shared" si="101"/>
        <v/>
      </c>
      <c r="AI88" s="83" t="str">
        <f t="shared" si="101"/>
        <v/>
      </c>
      <c r="AJ88" s="83" t="str">
        <f t="shared" si="101"/>
        <v/>
      </c>
      <c r="AK88" s="132" t="str">
        <f t="shared" si="101"/>
        <v/>
      </c>
      <c r="AL88" s="131" t="str">
        <f t="shared" si="101"/>
        <v/>
      </c>
      <c r="AM88" s="83" t="str">
        <f t="shared" si="101"/>
        <v/>
      </c>
      <c r="AN88" s="83" t="str">
        <f t="shared" si="101"/>
        <v/>
      </c>
      <c r="AO88" s="83" t="str">
        <f t="shared" si="101"/>
        <v/>
      </c>
      <c r="AP88" s="83" t="str">
        <f t="shared" si="101"/>
        <v/>
      </c>
      <c r="AQ88" s="83" t="str">
        <f t="shared" si="101"/>
        <v/>
      </c>
      <c r="AR88" s="132" t="str">
        <f t="shared" si="101"/>
        <v/>
      </c>
      <c r="AS88" s="131" t="str">
        <f t="shared" si="101"/>
        <v/>
      </c>
      <c r="AT88" s="83" t="str">
        <f t="shared" si="101"/>
        <v/>
      </c>
      <c r="AU88" s="83" t="str">
        <f t="shared" si="101"/>
        <v/>
      </c>
      <c r="AV88" s="83" t="str">
        <f t="shared" si="101"/>
        <v/>
      </c>
      <c r="AW88" s="83" t="str">
        <f t="shared" si="101"/>
        <v/>
      </c>
      <c r="AX88" s="83" t="str">
        <f t="shared" si="101"/>
        <v/>
      </c>
      <c r="AY88" s="132" t="str">
        <f t="shared" si="101"/>
        <v/>
      </c>
      <c r="AZ88" s="131" t="str">
        <f t="shared" si="101"/>
        <v/>
      </c>
      <c r="BA88" s="83" t="str">
        <f t="shared" si="101"/>
        <v/>
      </c>
      <c r="BB88" s="83" t="str">
        <f t="shared" si="101"/>
        <v/>
      </c>
      <c r="BC88" s="83" t="str">
        <f t="shared" si="101"/>
        <v/>
      </c>
      <c r="BD88" s="83" t="str">
        <f t="shared" si="101"/>
        <v/>
      </c>
      <c r="BE88" s="83" t="str">
        <f t="shared" si="101"/>
        <v/>
      </c>
      <c r="BF88" s="132" t="str">
        <f t="shared" si="101"/>
        <v/>
      </c>
      <c r="BG88" s="131" t="str">
        <f t="shared" si="101"/>
        <v/>
      </c>
      <c r="BH88" s="83" t="str">
        <f t="shared" si="101"/>
        <v/>
      </c>
      <c r="BI88" s="83" t="str">
        <f t="shared" si="101"/>
        <v/>
      </c>
      <c r="BJ88" s="83" t="str">
        <f t="shared" si="101"/>
        <v/>
      </c>
      <c r="BK88" s="83" t="str">
        <f t="shared" si="101"/>
        <v/>
      </c>
      <c r="BL88" s="83" t="str">
        <f t="shared" si="101"/>
        <v/>
      </c>
      <c r="BM88" s="132" t="str">
        <f t="shared" si="101"/>
        <v/>
      </c>
      <c r="BN88" s="82"/>
      <c r="BO88" s="65"/>
    </row>
    <row r="89" spans="1:67" s="79" customFormat="1" ht="14.25" thickBot="1">
      <c r="A89" s="259">
        <v>78</v>
      </c>
      <c r="B89" s="280" t="s">
        <v>143</v>
      </c>
      <c r="C89" s="248" t="str">
        <f>IF(ISERROR(+C59/C83),"",+C59/C83)</f>
        <v/>
      </c>
      <c r="D89" s="89" t="str">
        <f t="shared" ref="D89:BM89" si="102">IF(ISERROR(+D59/D83),"",+D59/D83)</f>
        <v/>
      </c>
      <c r="E89" s="89" t="str">
        <f t="shared" si="102"/>
        <v/>
      </c>
      <c r="F89" s="89" t="str">
        <f t="shared" si="102"/>
        <v/>
      </c>
      <c r="G89" s="89" t="str">
        <f t="shared" si="102"/>
        <v/>
      </c>
      <c r="H89" s="89" t="str">
        <f t="shared" si="102"/>
        <v/>
      </c>
      <c r="I89" s="134" t="str">
        <f t="shared" si="102"/>
        <v/>
      </c>
      <c r="J89" s="133" t="str">
        <f t="shared" si="102"/>
        <v/>
      </c>
      <c r="K89" s="89" t="str">
        <f t="shared" si="102"/>
        <v/>
      </c>
      <c r="L89" s="89" t="str">
        <f t="shared" si="102"/>
        <v/>
      </c>
      <c r="M89" s="89" t="str">
        <f t="shared" si="102"/>
        <v/>
      </c>
      <c r="N89" s="89" t="str">
        <f t="shared" si="102"/>
        <v/>
      </c>
      <c r="O89" s="89" t="str">
        <f t="shared" si="102"/>
        <v/>
      </c>
      <c r="P89" s="134" t="str">
        <f t="shared" si="102"/>
        <v/>
      </c>
      <c r="Q89" s="133" t="str">
        <f t="shared" si="102"/>
        <v/>
      </c>
      <c r="R89" s="89" t="str">
        <f t="shared" si="102"/>
        <v/>
      </c>
      <c r="S89" s="89" t="str">
        <f t="shared" si="102"/>
        <v/>
      </c>
      <c r="T89" s="89" t="str">
        <f t="shared" si="102"/>
        <v/>
      </c>
      <c r="U89" s="89" t="str">
        <f t="shared" si="102"/>
        <v/>
      </c>
      <c r="V89" s="89" t="str">
        <f t="shared" si="102"/>
        <v/>
      </c>
      <c r="W89" s="134" t="str">
        <f t="shared" si="102"/>
        <v/>
      </c>
      <c r="X89" s="133" t="str">
        <f t="shared" si="102"/>
        <v/>
      </c>
      <c r="Y89" s="89" t="str">
        <f t="shared" si="102"/>
        <v/>
      </c>
      <c r="Z89" s="89" t="str">
        <f t="shared" si="102"/>
        <v/>
      </c>
      <c r="AA89" s="89" t="str">
        <f t="shared" si="102"/>
        <v/>
      </c>
      <c r="AB89" s="89" t="str">
        <f t="shared" si="102"/>
        <v/>
      </c>
      <c r="AC89" s="89" t="str">
        <f t="shared" si="102"/>
        <v/>
      </c>
      <c r="AD89" s="273" t="str">
        <f t="shared" si="102"/>
        <v/>
      </c>
      <c r="AE89" s="133" t="str">
        <f t="shared" si="102"/>
        <v/>
      </c>
      <c r="AF89" s="89" t="str">
        <f t="shared" si="102"/>
        <v/>
      </c>
      <c r="AG89" s="89" t="str">
        <f t="shared" si="102"/>
        <v/>
      </c>
      <c r="AH89" s="89" t="str">
        <f t="shared" si="102"/>
        <v/>
      </c>
      <c r="AI89" s="89" t="str">
        <f t="shared" si="102"/>
        <v/>
      </c>
      <c r="AJ89" s="89" t="str">
        <f t="shared" si="102"/>
        <v/>
      </c>
      <c r="AK89" s="134" t="str">
        <f t="shared" si="102"/>
        <v/>
      </c>
      <c r="AL89" s="133" t="str">
        <f t="shared" si="102"/>
        <v/>
      </c>
      <c r="AM89" s="89" t="str">
        <f t="shared" si="102"/>
        <v/>
      </c>
      <c r="AN89" s="89" t="str">
        <f t="shared" si="102"/>
        <v/>
      </c>
      <c r="AO89" s="89" t="str">
        <f t="shared" si="102"/>
        <v/>
      </c>
      <c r="AP89" s="89" t="str">
        <f t="shared" si="102"/>
        <v/>
      </c>
      <c r="AQ89" s="89" t="str">
        <f t="shared" si="102"/>
        <v/>
      </c>
      <c r="AR89" s="134" t="str">
        <f t="shared" si="102"/>
        <v/>
      </c>
      <c r="AS89" s="133" t="str">
        <f t="shared" si="102"/>
        <v/>
      </c>
      <c r="AT89" s="89" t="str">
        <f t="shared" si="102"/>
        <v/>
      </c>
      <c r="AU89" s="89" t="str">
        <f t="shared" si="102"/>
        <v/>
      </c>
      <c r="AV89" s="89" t="str">
        <f t="shared" si="102"/>
        <v/>
      </c>
      <c r="AW89" s="89" t="str">
        <f t="shared" si="102"/>
        <v/>
      </c>
      <c r="AX89" s="89" t="str">
        <f t="shared" si="102"/>
        <v/>
      </c>
      <c r="AY89" s="134" t="str">
        <f t="shared" si="102"/>
        <v/>
      </c>
      <c r="AZ89" s="133" t="str">
        <f t="shared" si="102"/>
        <v/>
      </c>
      <c r="BA89" s="89" t="str">
        <f t="shared" si="102"/>
        <v/>
      </c>
      <c r="BB89" s="89" t="str">
        <f t="shared" si="102"/>
        <v/>
      </c>
      <c r="BC89" s="89" t="str">
        <f t="shared" si="102"/>
        <v/>
      </c>
      <c r="BD89" s="89" t="str">
        <f t="shared" si="102"/>
        <v/>
      </c>
      <c r="BE89" s="89" t="str">
        <f t="shared" si="102"/>
        <v/>
      </c>
      <c r="BF89" s="134" t="str">
        <f t="shared" si="102"/>
        <v/>
      </c>
      <c r="BG89" s="133" t="str">
        <f t="shared" si="102"/>
        <v/>
      </c>
      <c r="BH89" s="89" t="str">
        <f t="shared" si="102"/>
        <v/>
      </c>
      <c r="BI89" s="89" t="str">
        <f t="shared" si="102"/>
        <v/>
      </c>
      <c r="BJ89" s="89" t="str">
        <f t="shared" si="102"/>
        <v/>
      </c>
      <c r="BK89" s="89" t="str">
        <f t="shared" si="102"/>
        <v/>
      </c>
      <c r="BL89" s="89" t="str">
        <f t="shared" si="102"/>
        <v/>
      </c>
      <c r="BM89" s="134" t="str">
        <f t="shared" si="102"/>
        <v/>
      </c>
      <c r="BN89" s="82"/>
      <c r="BO89" s="65"/>
    </row>
    <row r="90" spans="1:67" s="79" customFormat="1" ht="14.25" thickTop="1">
      <c r="A90" s="78"/>
      <c r="B90" s="46" t="s">
        <v>19</v>
      </c>
      <c r="C90" s="84"/>
      <c r="D90" s="84"/>
      <c r="E90" s="84"/>
      <c r="J90" s="84"/>
      <c r="K90" s="84"/>
      <c r="L90" s="84"/>
      <c r="X90" s="85"/>
      <c r="Y90" s="85"/>
      <c r="Z90" s="85"/>
      <c r="AA90" s="85"/>
      <c r="AB90" s="85"/>
      <c r="AC90" s="85"/>
      <c r="AF90" s="82"/>
      <c r="AG90" s="82"/>
      <c r="AI90" s="82"/>
      <c r="AJ90" s="82"/>
      <c r="AK90" s="82"/>
      <c r="AL90" s="82"/>
      <c r="AM90" s="82"/>
      <c r="AN90" s="82"/>
      <c r="AO90" s="82"/>
      <c r="AP90" s="82"/>
      <c r="AQ90" s="82"/>
      <c r="AR90" s="82"/>
      <c r="AS90" s="82"/>
      <c r="AT90" s="82"/>
      <c r="AU90" s="82"/>
      <c r="AV90" s="82"/>
      <c r="AW90" s="82"/>
      <c r="AX90" s="82"/>
      <c r="AY90" s="82"/>
      <c r="AZ90" s="82"/>
      <c r="BA90" s="82"/>
      <c r="BB90" s="82"/>
      <c r="BC90" s="82"/>
      <c r="BD90" s="82"/>
      <c r="BE90" s="82"/>
      <c r="BF90" s="82"/>
      <c r="BG90" s="82"/>
      <c r="BH90" s="82"/>
      <c r="BI90" s="82"/>
      <c r="BJ90" s="82"/>
      <c r="BK90" s="82"/>
      <c r="BL90" s="82"/>
      <c r="BM90" s="82"/>
      <c r="BN90" s="82"/>
    </row>
    <row r="91" spans="1:67" s="79" customFormat="1">
      <c r="A91" s="76"/>
      <c r="B91" s="46" t="s">
        <v>82</v>
      </c>
      <c r="C91" s="84"/>
      <c r="D91" s="84"/>
      <c r="E91" s="84"/>
      <c r="J91" s="84"/>
      <c r="K91" s="84"/>
      <c r="L91" s="84"/>
      <c r="X91" s="85"/>
      <c r="Y91" s="85"/>
      <c r="Z91" s="85"/>
      <c r="AA91" s="85"/>
      <c r="AB91" s="85"/>
      <c r="AC91" s="85"/>
      <c r="AF91" s="82"/>
      <c r="AG91" s="82"/>
      <c r="AI91" s="82"/>
      <c r="AJ91" s="82"/>
      <c r="AK91" s="82"/>
      <c r="AL91" s="82"/>
      <c r="AM91" s="82"/>
      <c r="AN91" s="82"/>
      <c r="AO91" s="82"/>
      <c r="AP91" s="82"/>
      <c r="AQ91" s="82"/>
      <c r="AR91" s="82"/>
      <c r="AS91" s="82"/>
      <c r="AT91" s="82"/>
      <c r="AU91" s="82"/>
      <c r="AV91" s="82"/>
      <c r="AW91" s="82"/>
      <c r="AX91" s="82"/>
      <c r="AY91" s="82"/>
      <c r="AZ91" s="82"/>
      <c r="BA91" s="82"/>
      <c r="BB91" s="82"/>
      <c r="BC91" s="82"/>
      <c r="BD91" s="82"/>
      <c r="BE91" s="82"/>
      <c r="BF91" s="82"/>
      <c r="BG91" s="82"/>
      <c r="BH91" s="82"/>
      <c r="BI91" s="82"/>
      <c r="BJ91" s="82"/>
      <c r="BK91" s="82"/>
      <c r="BL91" s="82"/>
      <c r="BM91" s="82"/>
      <c r="BN91" s="82"/>
    </row>
    <row r="92" spans="1:67" s="79" customFormat="1">
      <c r="A92" s="76"/>
      <c r="C92" s="84"/>
      <c r="D92" s="84"/>
      <c r="E92" s="84"/>
      <c r="J92" s="84"/>
      <c r="K92" s="84"/>
      <c r="L92" s="84"/>
      <c r="X92" s="85"/>
      <c r="Y92" s="85"/>
      <c r="Z92" s="85"/>
      <c r="AA92" s="85"/>
      <c r="AB92" s="85"/>
      <c r="AC92" s="85"/>
      <c r="AF92" s="82"/>
      <c r="AG92" s="82"/>
      <c r="AI92" s="82"/>
      <c r="AJ92" s="82"/>
      <c r="AK92" s="82"/>
      <c r="AL92" s="82"/>
      <c r="AM92" s="82"/>
      <c r="AN92" s="82"/>
      <c r="AO92" s="82"/>
      <c r="AP92" s="82"/>
      <c r="AQ92" s="82"/>
      <c r="AR92" s="82"/>
      <c r="AS92" s="82"/>
      <c r="AT92" s="82"/>
      <c r="AU92" s="82"/>
      <c r="AV92" s="82"/>
      <c r="AW92" s="82"/>
      <c r="AX92" s="82"/>
      <c r="AY92" s="82"/>
      <c r="AZ92" s="82"/>
      <c r="BA92" s="82"/>
      <c r="BB92" s="82"/>
      <c r="BC92" s="82"/>
      <c r="BD92" s="82"/>
      <c r="BE92" s="82"/>
      <c r="BF92" s="82"/>
      <c r="BG92" s="82"/>
      <c r="BH92" s="82"/>
      <c r="BI92" s="82"/>
      <c r="BJ92" s="82"/>
      <c r="BK92" s="82"/>
      <c r="BL92" s="82"/>
      <c r="BM92" s="82"/>
      <c r="BN92" s="82"/>
    </row>
    <row r="93" spans="1:67" s="79" customFormat="1">
      <c r="C93" s="84"/>
      <c r="D93" s="84"/>
      <c r="E93" s="84"/>
      <c r="J93" s="84"/>
      <c r="K93" s="84"/>
      <c r="L93" s="84"/>
      <c r="X93" s="85"/>
      <c r="Y93" s="85"/>
      <c r="Z93" s="85"/>
      <c r="AA93" s="85"/>
      <c r="AB93" s="85"/>
      <c r="AC93" s="85"/>
      <c r="AF93" s="82"/>
      <c r="AG93" s="82"/>
      <c r="AI93" s="82"/>
      <c r="AJ93" s="82"/>
      <c r="AK93" s="82"/>
      <c r="AL93" s="82"/>
      <c r="AM93" s="82"/>
      <c r="AN93" s="82"/>
      <c r="AO93" s="82"/>
      <c r="AP93" s="82"/>
      <c r="AQ93" s="82"/>
      <c r="AR93" s="82"/>
      <c r="AS93" s="82"/>
      <c r="AT93" s="82"/>
      <c r="AU93" s="82"/>
      <c r="AV93" s="82"/>
      <c r="AW93" s="82"/>
      <c r="AX93" s="82"/>
      <c r="AY93" s="82"/>
      <c r="AZ93" s="82"/>
      <c r="BA93" s="82"/>
      <c r="BB93" s="82"/>
      <c r="BC93" s="82"/>
      <c r="BD93" s="82"/>
      <c r="BE93" s="82"/>
      <c r="BF93" s="82"/>
      <c r="BG93" s="82"/>
      <c r="BH93" s="82"/>
      <c r="BI93" s="82"/>
      <c r="BJ93" s="82"/>
      <c r="BK93" s="82"/>
      <c r="BL93" s="82"/>
      <c r="BM93" s="82"/>
      <c r="BN93" s="82"/>
    </row>
    <row r="94" spans="1:67" s="79" customFormat="1">
      <c r="C94" s="84"/>
      <c r="D94" s="84"/>
      <c r="E94" s="84"/>
      <c r="J94" s="84"/>
      <c r="K94" s="84"/>
      <c r="L94" s="84"/>
      <c r="X94" s="85"/>
      <c r="Y94" s="85"/>
      <c r="Z94" s="85"/>
      <c r="AA94" s="85"/>
      <c r="AB94" s="85"/>
      <c r="AC94" s="85"/>
      <c r="AF94" s="82"/>
      <c r="AG94" s="82"/>
      <c r="AI94" s="82"/>
      <c r="AJ94" s="82"/>
      <c r="AK94" s="82"/>
      <c r="AL94" s="82"/>
      <c r="AM94" s="82"/>
      <c r="AN94" s="82"/>
      <c r="AO94" s="82"/>
      <c r="AP94" s="82"/>
      <c r="AQ94" s="82"/>
      <c r="AR94" s="82"/>
      <c r="AS94" s="82"/>
      <c r="AT94" s="82"/>
      <c r="AU94" s="82"/>
      <c r="AV94" s="82"/>
      <c r="AW94" s="82"/>
      <c r="AX94" s="82"/>
      <c r="AY94" s="82"/>
      <c r="AZ94" s="82"/>
      <c r="BA94" s="82"/>
      <c r="BB94" s="82"/>
      <c r="BC94" s="82"/>
      <c r="BD94" s="82"/>
      <c r="BE94" s="82"/>
      <c r="BF94" s="82"/>
      <c r="BG94" s="82"/>
      <c r="BH94" s="82"/>
      <c r="BI94" s="82"/>
      <c r="BJ94" s="82"/>
      <c r="BK94" s="82"/>
      <c r="BL94" s="82"/>
      <c r="BM94" s="82"/>
      <c r="BN94" s="82"/>
    </row>
    <row r="95" spans="1:67" s="79" customFormat="1">
      <c r="C95" s="84"/>
      <c r="D95" s="84"/>
      <c r="E95" s="84"/>
      <c r="J95" s="84"/>
      <c r="K95" s="84"/>
      <c r="L95" s="84"/>
      <c r="X95" s="85"/>
      <c r="Y95" s="85"/>
      <c r="Z95" s="85"/>
      <c r="AA95" s="85"/>
      <c r="AB95" s="85"/>
      <c r="AC95" s="85"/>
      <c r="AF95" s="82"/>
      <c r="AG95" s="82"/>
      <c r="AI95" s="82"/>
      <c r="AJ95" s="82"/>
      <c r="AK95" s="82"/>
      <c r="AL95" s="82"/>
      <c r="AM95" s="82"/>
      <c r="AN95" s="82"/>
      <c r="AO95" s="82"/>
      <c r="AP95" s="82"/>
      <c r="AQ95" s="82"/>
      <c r="AR95" s="82"/>
      <c r="AS95" s="82"/>
      <c r="AT95" s="82"/>
      <c r="AU95" s="82"/>
      <c r="AV95" s="82"/>
      <c r="AW95" s="82"/>
      <c r="AX95" s="82"/>
      <c r="AY95" s="82"/>
      <c r="AZ95" s="82"/>
      <c r="BA95" s="82"/>
      <c r="BB95" s="82"/>
      <c r="BC95" s="82"/>
      <c r="BD95" s="82"/>
      <c r="BE95" s="82"/>
      <c r="BF95" s="82"/>
      <c r="BG95" s="82"/>
      <c r="BH95" s="82"/>
      <c r="BI95" s="82"/>
      <c r="BJ95" s="82"/>
      <c r="BK95" s="82"/>
      <c r="BL95" s="82"/>
      <c r="BM95" s="82"/>
      <c r="BN95" s="82"/>
    </row>
    <row r="96" spans="1:67" s="79" customFormat="1">
      <c r="C96" s="84"/>
      <c r="D96" s="84"/>
      <c r="E96" s="84"/>
      <c r="J96" s="84"/>
      <c r="K96" s="84"/>
      <c r="L96" s="84"/>
      <c r="X96" s="85"/>
      <c r="Y96" s="85"/>
      <c r="Z96" s="85"/>
      <c r="AA96" s="85"/>
      <c r="AB96" s="85"/>
      <c r="AC96" s="85"/>
      <c r="AF96" s="82"/>
      <c r="AG96" s="82"/>
      <c r="AI96" s="82"/>
      <c r="AJ96" s="82"/>
      <c r="AK96" s="82"/>
      <c r="AL96" s="82"/>
      <c r="AM96" s="82"/>
      <c r="AN96" s="82"/>
      <c r="AO96" s="82"/>
      <c r="AP96" s="82"/>
      <c r="AQ96" s="82"/>
      <c r="AR96" s="82"/>
      <c r="AS96" s="82"/>
      <c r="AT96" s="82"/>
      <c r="AU96" s="82"/>
      <c r="AV96" s="82"/>
      <c r="AW96" s="82"/>
      <c r="AX96" s="82"/>
      <c r="AY96" s="82"/>
      <c r="AZ96" s="82"/>
      <c r="BA96" s="82"/>
      <c r="BB96" s="82"/>
      <c r="BC96" s="82"/>
      <c r="BD96" s="82"/>
      <c r="BE96" s="82"/>
      <c r="BF96" s="82"/>
      <c r="BG96" s="82"/>
      <c r="BH96" s="82"/>
      <c r="BI96" s="82"/>
      <c r="BJ96" s="82"/>
      <c r="BK96" s="82"/>
      <c r="BL96" s="82"/>
      <c r="BM96" s="82"/>
      <c r="BN96" s="82"/>
    </row>
    <row r="97" spans="3:66" s="79" customFormat="1">
      <c r="C97" s="84"/>
      <c r="D97" s="84"/>
      <c r="E97" s="84"/>
      <c r="J97" s="84"/>
      <c r="K97" s="84"/>
      <c r="L97" s="84"/>
      <c r="X97" s="85"/>
      <c r="Y97" s="85"/>
      <c r="Z97" s="85"/>
      <c r="AA97" s="85"/>
      <c r="AB97" s="85"/>
      <c r="AC97" s="85"/>
      <c r="AF97" s="82"/>
      <c r="AG97" s="82"/>
      <c r="AI97" s="82"/>
      <c r="AJ97" s="82"/>
      <c r="AK97" s="82"/>
      <c r="AL97" s="82"/>
      <c r="AM97" s="82"/>
      <c r="AN97" s="82"/>
      <c r="AO97" s="82"/>
      <c r="AP97" s="82"/>
      <c r="AQ97" s="82"/>
      <c r="AR97" s="82"/>
      <c r="AS97" s="82"/>
      <c r="AT97" s="82"/>
      <c r="AU97" s="82"/>
      <c r="AV97" s="82"/>
      <c r="AW97" s="82"/>
      <c r="AX97" s="82"/>
      <c r="AY97" s="82"/>
      <c r="AZ97" s="82"/>
      <c r="BA97" s="82"/>
      <c r="BB97" s="82"/>
      <c r="BC97" s="82"/>
      <c r="BD97" s="82"/>
      <c r="BE97" s="82"/>
      <c r="BF97" s="82"/>
      <c r="BG97" s="82"/>
      <c r="BH97" s="82"/>
      <c r="BI97" s="82"/>
      <c r="BJ97" s="82"/>
      <c r="BK97" s="82"/>
      <c r="BL97" s="82"/>
      <c r="BM97" s="82"/>
      <c r="BN97" s="82"/>
    </row>
    <row r="98" spans="3:66" s="79" customFormat="1">
      <c r="C98" s="84"/>
      <c r="D98" s="84"/>
      <c r="E98" s="84"/>
      <c r="J98" s="84"/>
      <c r="K98" s="84"/>
      <c r="L98" s="84"/>
      <c r="X98" s="85"/>
      <c r="Y98" s="85"/>
      <c r="Z98" s="85"/>
      <c r="AA98" s="85"/>
      <c r="AB98" s="85"/>
      <c r="AC98" s="85"/>
    </row>
    <row r="99" spans="3:66" s="79" customFormat="1">
      <c r="C99" s="84"/>
      <c r="D99" s="84"/>
      <c r="E99" s="84"/>
      <c r="J99" s="84"/>
      <c r="K99" s="84"/>
      <c r="L99" s="84"/>
      <c r="X99" s="85"/>
      <c r="Y99" s="85"/>
      <c r="Z99" s="85"/>
      <c r="AA99" s="85"/>
      <c r="AB99" s="85"/>
      <c r="AC99" s="85"/>
    </row>
    <row r="100" spans="3:66" s="1" customFormat="1">
      <c r="C100" s="16"/>
      <c r="D100" s="16"/>
      <c r="E100" s="16"/>
      <c r="J100" s="16"/>
      <c r="K100" s="16"/>
      <c r="L100" s="16"/>
      <c r="X100" s="20"/>
      <c r="Y100" s="20"/>
      <c r="Z100" s="20"/>
      <c r="AA100" s="20"/>
      <c r="AB100" s="20"/>
      <c r="AC100" s="20"/>
    </row>
    <row r="101" spans="3:66" s="1" customFormat="1">
      <c r="C101" s="16"/>
      <c r="D101" s="16"/>
      <c r="E101" s="16"/>
      <c r="J101" s="16"/>
      <c r="K101" s="16"/>
      <c r="L101" s="16"/>
      <c r="X101" s="20"/>
      <c r="Y101" s="20"/>
      <c r="Z101" s="20"/>
      <c r="AA101" s="20"/>
      <c r="AB101" s="20"/>
      <c r="AC101" s="20"/>
    </row>
    <row r="102" spans="3:66" s="1" customFormat="1">
      <c r="C102" s="16"/>
      <c r="D102" s="16"/>
      <c r="E102" s="16"/>
      <c r="J102" s="16"/>
      <c r="K102" s="16"/>
      <c r="L102" s="16"/>
      <c r="X102" s="20"/>
      <c r="Y102" s="20"/>
      <c r="Z102" s="20"/>
      <c r="AA102" s="20"/>
      <c r="AB102" s="20"/>
      <c r="AC102" s="20"/>
    </row>
    <row r="103" spans="3:66" s="1" customFormat="1">
      <c r="C103" s="16"/>
      <c r="D103" s="16"/>
      <c r="E103" s="32"/>
      <c r="F103" s="16"/>
      <c r="G103" s="16"/>
      <c r="H103" s="16"/>
      <c r="I103" s="16"/>
      <c r="J103" s="16"/>
      <c r="K103" s="16"/>
      <c r="L103" s="32"/>
      <c r="M103" s="16"/>
      <c r="N103" s="16"/>
      <c r="O103" s="16"/>
      <c r="P103" s="16"/>
      <c r="Y103" s="20"/>
      <c r="Z103" s="20"/>
      <c r="AA103" s="20"/>
      <c r="AB103" s="20"/>
      <c r="AC103" s="20"/>
      <c r="AD103" s="20"/>
    </row>
    <row r="104" spans="3:66" s="1" customFormat="1">
      <c r="C104" s="16"/>
      <c r="D104" s="16"/>
      <c r="E104" s="32"/>
      <c r="F104" s="16"/>
      <c r="G104" s="16"/>
      <c r="H104" s="16"/>
      <c r="I104" s="16"/>
      <c r="J104" s="16"/>
      <c r="K104" s="16"/>
      <c r="L104" s="32"/>
      <c r="M104" s="16"/>
      <c r="N104" s="16"/>
      <c r="O104" s="16"/>
      <c r="P104" s="16"/>
      <c r="Y104" s="20"/>
      <c r="Z104" s="20"/>
      <c r="AA104" s="20"/>
      <c r="AB104" s="20"/>
      <c r="AC104" s="20"/>
      <c r="AD104" s="20"/>
    </row>
    <row r="105" spans="3:66" s="1" customFormat="1">
      <c r="C105" s="16"/>
      <c r="D105" s="16"/>
      <c r="E105" s="32"/>
      <c r="F105" s="16"/>
      <c r="G105" s="16"/>
      <c r="H105" s="16"/>
      <c r="I105" s="16"/>
      <c r="J105" s="16"/>
      <c r="K105" s="16"/>
      <c r="L105" s="32"/>
      <c r="M105" s="16"/>
      <c r="N105" s="16"/>
      <c r="O105" s="16"/>
      <c r="P105" s="16"/>
      <c r="Y105" s="20"/>
      <c r="Z105" s="20"/>
      <c r="AA105" s="20"/>
      <c r="AB105" s="20"/>
      <c r="AC105" s="20"/>
      <c r="AD105" s="20"/>
    </row>
    <row r="106" spans="3:66" s="1" customFormat="1">
      <c r="C106" s="16"/>
      <c r="D106" s="16"/>
      <c r="E106" s="32"/>
      <c r="F106" s="16"/>
      <c r="G106" s="16"/>
      <c r="H106" s="16"/>
      <c r="I106" s="16"/>
      <c r="J106" s="16"/>
      <c r="K106" s="16"/>
      <c r="L106" s="32"/>
      <c r="M106" s="16"/>
      <c r="N106" s="16"/>
      <c r="O106" s="16"/>
      <c r="P106" s="16"/>
      <c r="Y106" s="20"/>
      <c r="Z106" s="20"/>
      <c r="AA106" s="20"/>
      <c r="AB106" s="20"/>
      <c r="AC106" s="20"/>
      <c r="AD106" s="20"/>
    </row>
    <row r="107" spans="3:66" s="1" customFormat="1">
      <c r="C107" s="16"/>
      <c r="D107" s="16"/>
      <c r="E107" s="32"/>
      <c r="F107" s="16"/>
      <c r="G107" s="16"/>
      <c r="H107" s="16"/>
      <c r="I107" s="16"/>
      <c r="J107" s="16"/>
      <c r="K107" s="16"/>
      <c r="L107" s="32"/>
      <c r="M107" s="16"/>
      <c r="N107" s="16"/>
      <c r="O107" s="16"/>
      <c r="P107" s="16"/>
      <c r="Y107" s="20"/>
      <c r="Z107" s="20"/>
      <c r="AA107" s="20"/>
      <c r="AB107" s="20"/>
      <c r="AC107" s="20"/>
      <c r="AD107" s="20"/>
    </row>
    <row r="108" spans="3:66" s="1" customFormat="1">
      <c r="C108" s="16"/>
      <c r="D108" s="16"/>
      <c r="E108" s="32"/>
      <c r="F108" s="16"/>
      <c r="G108" s="16"/>
      <c r="H108" s="16"/>
      <c r="I108" s="16"/>
      <c r="J108" s="16"/>
      <c r="K108" s="16"/>
      <c r="L108" s="32"/>
      <c r="M108" s="16"/>
      <c r="N108" s="16"/>
      <c r="O108" s="16"/>
      <c r="P108" s="16"/>
      <c r="Y108" s="20"/>
      <c r="Z108" s="20"/>
      <c r="AA108" s="20"/>
      <c r="AB108" s="20"/>
      <c r="AC108" s="20"/>
      <c r="AD108" s="20"/>
    </row>
    <row r="109" spans="3:66" s="1" customFormat="1">
      <c r="C109" s="16"/>
      <c r="D109" s="16"/>
      <c r="E109" s="32"/>
      <c r="F109" s="16"/>
      <c r="G109" s="16"/>
      <c r="H109" s="16"/>
      <c r="I109" s="16"/>
      <c r="J109" s="16"/>
      <c r="K109" s="16"/>
      <c r="L109" s="32"/>
      <c r="M109" s="16"/>
      <c r="N109" s="16"/>
      <c r="O109" s="16"/>
      <c r="P109" s="16"/>
      <c r="Y109" s="20"/>
      <c r="Z109" s="20"/>
      <c r="AA109" s="20"/>
      <c r="AB109" s="20"/>
      <c r="AC109" s="20"/>
      <c r="AD109" s="20"/>
    </row>
    <row r="110" spans="3:66" s="1" customFormat="1">
      <c r="C110" s="16"/>
      <c r="D110" s="16"/>
      <c r="E110" s="32"/>
      <c r="F110" s="16"/>
      <c r="G110" s="16"/>
      <c r="H110" s="16"/>
      <c r="I110" s="16"/>
      <c r="J110" s="16"/>
      <c r="K110" s="16"/>
      <c r="L110" s="32"/>
      <c r="M110" s="16"/>
      <c r="N110" s="16"/>
      <c r="O110" s="16"/>
      <c r="P110" s="16"/>
      <c r="Y110" s="20"/>
      <c r="Z110" s="20"/>
      <c r="AA110" s="20"/>
      <c r="AB110" s="20"/>
      <c r="AC110" s="20"/>
      <c r="AD110" s="20"/>
    </row>
    <row r="111" spans="3:66" s="1" customFormat="1">
      <c r="C111" s="16"/>
      <c r="D111" s="16"/>
      <c r="E111" s="32"/>
      <c r="F111" s="16"/>
      <c r="G111" s="16"/>
      <c r="H111" s="16"/>
      <c r="I111" s="16"/>
      <c r="J111" s="16"/>
      <c r="K111" s="16"/>
      <c r="L111" s="32"/>
      <c r="M111" s="16"/>
      <c r="N111" s="16"/>
      <c r="O111" s="16"/>
      <c r="P111" s="16"/>
      <c r="Y111" s="20"/>
      <c r="Z111" s="20"/>
      <c r="AA111" s="20"/>
      <c r="AB111" s="20"/>
      <c r="AC111" s="20"/>
      <c r="AD111" s="20"/>
    </row>
    <row r="112" spans="3:66" s="1" customFormat="1">
      <c r="C112" s="16"/>
      <c r="D112" s="16"/>
      <c r="E112" s="32"/>
      <c r="F112" s="16"/>
      <c r="G112" s="16"/>
      <c r="H112" s="16"/>
      <c r="I112" s="16"/>
      <c r="J112" s="16"/>
      <c r="K112" s="16"/>
      <c r="L112" s="32"/>
      <c r="M112" s="16"/>
      <c r="N112" s="16"/>
      <c r="O112" s="16"/>
      <c r="P112" s="16"/>
      <c r="Y112" s="20"/>
      <c r="Z112" s="20"/>
      <c r="AA112" s="20"/>
      <c r="AB112" s="20"/>
      <c r="AC112" s="20"/>
      <c r="AD112" s="20"/>
    </row>
    <row r="113" spans="3:30" s="1" customFormat="1">
      <c r="C113" s="16"/>
      <c r="D113" s="16"/>
      <c r="E113" s="32"/>
      <c r="F113" s="16"/>
      <c r="G113" s="16"/>
      <c r="H113" s="16"/>
      <c r="I113" s="16"/>
      <c r="J113" s="16"/>
      <c r="K113" s="16"/>
      <c r="L113" s="32"/>
      <c r="M113" s="16"/>
      <c r="N113" s="16"/>
      <c r="O113" s="16"/>
      <c r="P113" s="16"/>
      <c r="Y113" s="20"/>
      <c r="Z113" s="20"/>
      <c r="AA113" s="20"/>
      <c r="AB113" s="20"/>
      <c r="AC113" s="20"/>
      <c r="AD113" s="20"/>
    </row>
    <row r="114" spans="3:30" s="1" customFormat="1">
      <c r="C114" s="16"/>
      <c r="D114" s="16"/>
      <c r="E114" s="32"/>
      <c r="F114" s="16"/>
      <c r="G114" s="16"/>
      <c r="H114" s="16"/>
      <c r="I114" s="16"/>
      <c r="J114" s="16"/>
      <c r="K114" s="16"/>
      <c r="L114" s="32"/>
      <c r="M114" s="16"/>
      <c r="N114" s="16"/>
      <c r="O114" s="16"/>
      <c r="P114" s="16"/>
      <c r="Y114" s="20"/>
      <c r="Z114" s="20"/>
      <c r="AA114" s="20"/>
      <c r="AB114" s="20"/>
      <c r="AC114" s="20"/>
      <c r="AD114" s="20"/>
    </row>
    <row r="115" spans="3:30" s="1" customFormat="1">
      <c r="C115" s="16"/>
      <c r="D115" s="16"/>
      <c r="E115" s="32"/>
      <c r="F115" s="16"/>
      <c r="G115" s="16"/>
      <c r="H115" s="16"/>
      <c r="I115" s="16"/>
      <c r="J115" s="16"/>
      <c r="K115" s="16"/>
      <c r="L115" s="32"/>
      <c r="M115" s="16"/>
      <c r="N115" s="16"/>
      <c r="O115" s="16"/>
      <c r="P115" s="16"/>
      <c r="Y115" s="20"/>
      <c r="Z115" s="20"/>
      <c r="AA115" s="20"/>
      <c r="AB115" s="20"/>
      <c r="AC115" s="20"/>
      <c r="AD115" s="20"/>
    </row>
    <row r="116" spans="3:30" s="1" customFormat="1">
      <c r="C116" s="16"/>
      <c r="D116" s="16"/>
      <c r="E116" s="32"/>
      <c r="F116" s="16"/>
      <c r="G116" s="16"/>
      <c r="H116" s="16"/>
      <c r="I116" s="16"/>
      <c r="J116" s="16"/>
      <c r="K116" s="16"/>
      <c r="L116" s="32"/>
      <c r="M116" s="16"/>
      <c r="N116" s="16"/>
      <c r="O116" s="16"/>
      <c r="P116" s="16"/>
      <c r="Y116" s="20"/>
      <c r="Z116" s="20"/>
      <c r="AA116" s="20"/>
      <c r="AB116" s="20"/>
      <c r="AC116" s="20"/>
      <c r="AD116" s="20"/>
    </row>
    <row r="117" spans="3:30" s="1" customFormat="1">
      <c r="C117" s="16"/>
      <c r="D117" s="16"/>
      <c r="E117" s="32"/>
      <c r="F117" s="16"/>
      <c r="G117" s="16"/>
      <c r="H117" s="16"/>
      <c r="I117" s="16"/>
      <c r="J117" s="16"/>
      <c r="K117" s="16"/>
      <c r="L117" s="32"/>
      <c r="M117" s="16"/>
      <c r="N117" s="16"/>
      <c r="O117" s="16"/>
      <c r="P117" s="16"/>
      <c r="Y117" s="20"/>
      <c r="Z117" s="20"/>
      <c r="AA117" s="20"/>
      <c r="AB117" s="20"/>
      <c r="AC117" s="20"/>
      <c r="AD117" s="20"/>
    </row>
    <row r="118" spans="3:30" s="1" customFormat="1">
      <c r="C118" s="16"/>
      <c r="D118" s="16"/>
      <c r="E118" s="32"/>
      <c r="F118" s="16"/>
      <c r="G118" s="16"/>
      <c r="H118" s="16"/>
      <c r="I118" s="16"/>
      <c r="J118" s="16"/>
      <c r="K118" s="16"/>
      <c r="L118" s="32"/>
      <c r="M118" s="16"/>
      <c r="N118" s="16"/>
      <c r="O118" s="16"/>
      <c r="P118" s="16"/>
      <c r="Y118" s="20"/>
      <c r="Z118" s="20"/>
      <c r="AA118" s="20"/>
      <c r="AB118" s="20"/>
      <c r="AC118" s="20"/>
      <c r="AD118" s="20"/>
    </row>
    <row r="119" spans="3:30" s="1" customFormat="1">
      <c r="C119" s="16"/>
      <c r="D119" s="16"/>
      <c r="E119" s="32"/>
      <c r="F119" s="16"/>
      <c r="G119" s="16"/>
      <c r="H119" s="16"/>
      <c r="I119" s="16"/>
      <c r="J119" s="16"/>
      <c r="K119" s="16"/>
      <c r="L119" s="32"/>
      <c r="M119" s="16"/>
      <c r="N119" s="16"/>
      <c r="O119" s="16"/>
      <c r="P119" s="16"/>
      <c r="Y119" s="20"/>
      <c r="Z119" s="20"/>
      <c r="AA119" s="20"/>
      <c r="AB119" s="20"/>
      <c r="AC119" s="20"/>
      <c r="AD119" s="20"/>
    </row>
    <row r="120" spans="3:30" s="1" customFormat="1">
      <c r="C120" s="16"/>
      <c r="D120" s="16"/>
      <c r="E120" s="32"/>
      <c r="F120" s="16"/>
      <c r="G120" s="16"/>
      <c r="H120" s="16"/>
      <c r="I120" s="16"/>
      <c r="J120" s="16"/>
      <c r="K120" s="16"/>
      <c r="L120" s="32"/>
      <c r="M120" s="16"/>
      <c r="N120" s="16"/>
      <c r="O120" s="16"/>
      <c r="P120" s="16"/>
      <c r="Y120" s="20"/>
      <c r="Z120" s="20"/>
      <c r="AA120" s="20"/>
      <c r="AB120" s="20"/>
      <c r="AC120" s="20"/>
      <c r="AD120" s="20"/>
    </row>
    <row r="121" spans="3:30" s="1" customFormat="1">
      <c r="C121" s="16"/>
      <c r="D121" s="16"/>
      <c r="E121" s="32"/>
      <c r="F121" s="16"/>
      <c r="G121" s="16"/>
      <c r="H121" s="16"/>
      <c r="I121" s="16"/>
      <c r="J121" s="16"/>
      <c r="K121" s="16"/>
      <c r="L121" s="32"/>
      <c r="M121" s="16"/>
      <c r="N121" s="16"/>
      <c r="O121" s="16"/>
      <c r="P121" s="16"/>
      <c r="Y121" s="20"/>
      <c r="Z121" s="20"/>
      <c r="AA121" s="20"/>
      <c r="AB121" s="20"/>
      <c r="AC121" s="20"/>
      <c r="AD121" s="20"/>
    </row>
    <row r="122" spans="3:30" s="1" customFormat="1">
      <c r="C122" s="16"/>
      <c r="D122" s="16"/>
      <c r="E122" s="32"/>
      <c r="F122" s="16"/>
      <c r="G122" s="16"/>
      <c r="H122" s="16"/>
      <c r="I122" s="16"/>
      <c r="J122" s="16"/>
      <c r="K122" s="16"/>
      <c r="L122" s="32"/>
      <c r="M122" s="16"/>
      <c r="N122" s="16"/>
      <c r="O122" s="16"/>
      <c r="P122" s="16"/>
      <c r="Y122" s="20"/>
      <c r="Z122" s="20"/>
      <c r="AA122" s="20"/>
      <c r="AB122" s="20"/>
      <c r="AC122" s="20"/>
      <c r="AD122" s="20"/>
    </row>
    <row r="123" spans="3:30" s="1" customFormat="1">
      <c r="C123" s="16"/>
      <c r="D123" s="16"/>
      <c r="E123" s="32"/>
      <c r="F123" s="16"/>
      <c r="G123" s="16"/>
      <c r="H123" s="16"/>
      <c r="I123" s="16"/>
      <c r="J123" s="16"/>
      <c r="K123" s="16"/>
      <c r="L123" s="32"/>
      <c r="M123" s="16"/>
      <c r="N123" s="16"/>
      <c r="O123" s="16"/>
      <c r="P123" s="16"/>
      <c r="Y123" s="20"/>
      <c r="Z123" s="20"/>
      <c r="AA123" s="20"/>
      <c r="AB123" s="20"/>
      <c r="AC123" s="20"/>
      <c r="AD123" s="20"/>
    </row>
    <row r="124" spans="3:30" s="1" customFormat="1">
      <c r="C124" s="16"/>
      <c r="D124" s="16"/>
      <c r="E124" s="32"/>
      <c r="F124" s="16"/>
      <c r="G124" s="16"/>
      <c r="H124" s="16"/>
      <c r="I124" s="16"/>
      <c r="J124" s="16"/>
      <c r="K124" s="16"/>
      <c r="L124" s="32"/>
      <c r="M124" s="16"/>
      <c r="N124" s="16"/>
      <c r="O124" s="16"/>
      <c r="P124" s="16"/>
      <c r="Y124" s="20"/>
      <c r="Z124" s="20"/>
      <c r="AA124" s="20"/>
      <c r="AB124" s="20"/>
      <c r="AC124" s="20"/>
      <c r="AD124" s="20"/>
    </row>
    <row r="125" spans="3:30" s="1" customFormat="1">
      <c r="C125" s="16"/>
      <c r="D125" s="16"/>
      <c r="E125" s="32"/>
      <c r="F125" s="16"/>
      <c r="G125" s="16"/>
      <c r="H125" s="16"/>
      <c r="I125" s="16"/>
      <c r="J125" s="16"/>
      <c r="K125" s="16"/>
      <c r="L125" s="32"/>
      <c r="M125" s="16"/>
      <c r="N125" s="16"/>
      <c r="O125" s="16"/>
      <c r="P125" s="16"/>
      <c r="Y125" s="20"/>
      <c r="Z125" s="20"/>
      <c r="AA125" s="20"/>
      <c r="AB125" s="20"/>
      <c r="AC125" s="20"/>
      <c r="AD125" s="20"/>
    </row>
    <row r="126" spans="3:30" s="1" customFormat="1">
      <c r="C126" s="16"/>
      <c r="D126" s="16"/>
      <c r="E126" s="32"/>
      <c r="F126" s="16"/>
      <c r="G126" s="16"/>
      <c r="H126" s="16"/>
      <c r="I126" s="16"/>
      <c r="J126" s="16"/>
      <c r="K126" s="16"/>
      <c r="L126" s="32"/>
      <c r="M126" s="16"/>
      <c r="N126" s="16"/>
      <c r="O126" s="16"/>
      <c r="P126" s="16"/>
      <c r="Y126" s="20"/>
      <c r="Z126" s="20"/>
      <c r="AA126" s="20"/>
      <c r="AB126" s="20"/>
      <c r="AC126" s="20"/>
      <c r="AD126" s="20"/>
    </row>
    <row r="127" spans="3:30" s="1" customFormat="1">
      <c r="C127" s="16"/>
      <c r="D127" s="16"/>
      <c r="E127" s="32"/>
      <c r="F127" s="16"/>
      <c r="G127" s="16"/>
      <c r="H127" s="16"/>
      <c r="I127" s="16"/>
      <c r="J127" s="16"/>
      <c r="K127" s="16"/>
      <c r="L127" s="32"/>
      <c r="M127" s="16"/>
      <c r="N127" s="16"/>
      <c r="O127" s="16"/>
      <c r="P127" s="16"/>
      <c r="Y127" s="20"/>
      <c r="Z127" s="20"/>
      <c r="AA127" s="20"/>
      <c r="AB127" s="20"/>
      <c r="AC127" s="20"/>
      <c r="AD127" s="20"/>
    </row>
    <row r="128" spans="3:30" s="1" customFormat="1">
      <c r="C128" s="16"/>
      <c r="D128" s="16"/>
      <c r="E128" s="32"/>
      <c r="F128" s="16"/>
      <c r="G128" s="16"/>
      <c r="H128" s="16"/>
      <c r="I128" s="16"/>
      <c r="J128" s="16"/>
      <c r="K128" s="16"/>
      <c r="L128" s="32"/>
      <c r="M128" s="16"/>
      <c r="N128" s="16"/>
      <c r="O128" s="16"/>
      <c r="P128" s="16"/>
      <c r="Y128" s="20"/>
      <c r="Z128" s="20"/>
      <c r="AA128" s="20"/>
      <c r="AB128" s="20"/>
      <c r="AC128" s="20"/>
      <c r="AD128" s="20"/>
    </row>
    <row r="129" spans="3:30" s="1" customFormat="1">
      <c r="C129" s="16"/>
      <c r="D129" s="16"/>
      <c r="E129" s="32"/>
      <c r="F129" s="16"/>
      <c r="G129" s="16"/>
      <c r="H129" s="16"/>
      <c r="I129" s="16"/>
      <c r="J129" s="16"/>
      <c r="K129" s="16"/>
      <c r="L129" s="32"/>
      <c r="M129" s="16"/>
      <c r="N129" s="16"/>
      <c r="O129" s="16"/>
      <c r="P129" s="16"/>
      <c r="Y129" s="20"/>
      <c r="Z129" s="20"/>
      <c r="AA129" s="20"/>
      <c r="AB129" s="20"/>
      <c r="AC129" s="20"/>
      <c r="AD129" s="20"/>
    </row>
    <row r="130" spans="3:30" s="1" customFormat="1">
      <c r="C130" s="16"/>
      <c r="D130" s="16"/>
      <c r="E130" s="32"/>
      <c r="F130" s="16"/>
      <c r="G130" s="16"/>
      <c r="H130" s="16"/>
      <c r="I130" s="16"/>
      <c r="J130" s="16"/>
      <c r="K130" s="16"/>
      <c r="L130" s="32"/>
      <c r="M130" s="16"/>
      <c r="N130" s="16"/>
      <c r="O130" s="16"/>
      <c r="P130" s="16"/>
      <c r="Y130" s="20"/>
      <c r="Z130" s="20"/>
      <c r="AA130" s="20"/>
      <c r="AB130" s="20"/>
      <c r="AC130" s="20"/>
      <c r="AD130" s="20"/>
    </row>
    <row r="131" spans="3:30" s="1" customFormat="1">
      <c r="C131" s="16"/>
      <c r="D131" s="16"/>
      <c r="E131" s="32"/>
      <c r="F131" s="16"/>
      <c r="G131" s="16"/>
      <c r="H131" s="16"/>
      <c r="I131" s="16"/>
      <c r="J131" s="16"/>
      <c r="K131" s="16"/>
      <c r="L131" s="32"/>
      <c r="M131" s="16"/>
      <c r="N131" s="16"/>
      <c r="O131" s="16"/>
      <c r="P131" s="16"/>
      <c r="Y131" s="20"/>
      <c r="Z131" s="20"/>
      <c r="AA131" s="20"/>
      <c r="AB131" s="20"/>
      <c r="AC131" s="20"/>
      <c r="AD131" s="20"/>
    </row>
    <row r="132" spans="3:30" s="1" customFormat="1">
      <c r="C132" s="16"/>
      <c r="D132" s="16"/>
      <c r="E132" s="32"/>
      <c r="F132" s="16"/>
      <c r="G132" s="16"/>
      <c r="H132" s="16"/>
      <c r="I132" s="16"/>
      <c r="J132" s="16"/>
      <c r="K132" s="16"/>
      <c r="L132" s="32"/>
      <c r="M132" s="16"/>
      <c r="N132" s="16"/>
      <c r="O132" s="16"/>
      <c r="P132" s="16"/>
      <c r="Y132" s="20"/>
      <c r="Z132" s="20"/>
      <c r="AA132" s="20"/>
      <c r="AB132" s="20"/>
      <c r="AC132" s="20"/>
      <c r="AD132" s="20"/>
    </row>
    <row r="133" spans="3:30" s="1" customFormat="1">
      <c r="C133" s="16"/>
      <c r="D133" s="16"/>
      <c r="E133" s="32"/>
      <c r="F133" s="16"/>
      <c r="G133" s="16"/>
      <c r="H133" s="16"/>
      <c r="I133" s="16"/>
      <c r="J133" s="16"/>
      <c r="K133" s="16"/>
      <c r="L133" s="32"/>
      <c r="M133" s="16"/>
      <c r="N133" s="16"/>
      <c r="O133" s="16"/>
      <c r="P133" s="16"/>
      <c r="Y133" s="20"/>
      <c r="Z133" s="20"/>
      <c r="AA133" s="20"/>
      <c r="AB133" s="20"/>
      <c r="AC133" s="20"/>
      <c r="AD133" s="20"/>
    </row>
    <row r="134" spans="3:30" s="1" customFormat="1">
      <c r="C134" s="16"/>
      <c r="D134" s="16"/>
      <c r="E134" s="32"/>
      <c r="F134" s="16"/>
      <c r="G134" s="16"/>
      <c r="H134" s="16"/>
      <c r="I134" s="16"/>
      <c r="J134" s="16"/>
      <c r="K134" s="16"/>
      <c r="L134" s="32"/>
      <c r="M134" s="16"/>
      <c r="N134" s="16"/>
      <c r="O134" s="16"/>
      <c r="P134" s="16"/>
      <c r="Y134" s="20"/>
      <c r="Z134" s="20"/>
      <c r="AA134" s="20"/>
      <c r="AB134" s="20"/>
      <c r="AC134" s="20"/>
      <c r="AD134" s="20"/>
    </row>
    <row r="135" spans="3:30" s="1" customFormat="1">
      <c r="C135" s="16"/>
      <c r="D135" s="16"/>
      <c r="E135" s="32"/>
      <c r="F135" s="16"/>
      <c r="G135" s="16"/>
      <c r="H135" s="16"/>
      <c r="I135" s="16"/>
      <c r="J135" s="16"/>
      <c r="K135" s="16"/>
      <c r="L135" s="32"/>
      <c r="M135" s="16"/>
      <c r="N135" s="16"/>
      <c r="O135" s="16"/>
      <c r="P135" s="16"/>
      <c r="Y135" s="20"/>
      <c r="Z135" s="20"/>
      <c r="AA135" s="20"/>
      <c r="AB135" s="20"/>
      <c r="AC135" s="20"/>
      <c r="AD135" s="20"/>
    </row>
    <row r="136" spans="3:30" s="1" customFormat="1">
      <c r="C136" s="16"/>
      <c r="D136" s="16"/>
      <c r="E136" s="32"/>
      <c r="F136" s="16"/>
      <c r="G136" s="16"/>
      <c r="H136" s="16"/>
      <c r="I136" s="16"/>
      <c r="J136" s="16"/>
      <c r="K136" s="16"/>
      <c r="L136" s="32"/>
      <c r="M136" s="16"/>
      <c r="N136" s="16"/>
      <c r="O136" s="16"/>
      <c r="P136" s="16"/>
      <c r="Y136" s="20"/>
      <c r="Z136" s="20"/>
      <c r="AA136" s="20"/>
      <c r="AB136" s="20"/>
      <c r="AC136" s="20"/>
      <c r="AD136" s="20"/>
    </row>
    <row r="137" spans="3:30" s="1" customFormat="1">
      <c r="C137" s="16"/>
      <c r="D137" s="16"/>
      <c r="E137" s="32"/>
      <c r="F137" s="16"/>
      <c r="G137" s="16"/>
      <c r="H137" s="16"/>
      <c r="I137" s="16"/>
      <c r="J137" s="16"/>
      <c r="K137" s="16"/>
      <c r="L137" s="32"/>
      <c r="M137" s="16"/>
      <c r="N137" s="16"/>
      <c r="O137" s="16"/>
      <c r="P137" s="16"/>
      <c r="Y137" s="20"/>
      <c r="Z137" s="20"/>
      <c r="AA137" s="20"/>
      <c r="AB137" s="20"/>
      <c r="AC137" s="20"/>
      <c r="AD137" s="20"/>
    </row>
    <row r="138" spans="3:30" s="1" customFormat="1">
      <c r="C138" s="16"/>
      <c r="D138" s="16"/>
      <c r="E138" s="32"/>
      <c r="F138" s="16"/>
      <c r="G138" s="16"/>
      <c r="H138" s="16"/>
      <c r="I138" s="16"/>
      <c r="J138" s="16"/>
      <c r="K138" s="16"/>
      <c r="L138" s="32"/>
      <c r="M138" s="16"/>
      <c r="N138" s="16"/>
      <c r="O138" s="16"/>
      <c r="P138" s="16"/>
      <c r="Y138" s="20"/>
      <c r="Z138" s="20"/>
      <c r="AA138" s="20"/>
      <c r="AB138" s="20"/>
      <c r="AC138" s="20"/>
      <c r="AD138" s="20"/>
    </row>
    <row r="139" spans="3:30" s="1" customFormat="1">
      <c r="C139" s="16"/>
      <c r="D139" s="16"/>
      <c r="E139" s="32"/>
      <c r="F139" s="16"/>
      <c r="G139" s="16"/>
      <c r="H139" s="16"/>
      <c r="I139" s="16"/>
      <c r="J139" s="16"/>
      <c r="K139" s="16"/>
      <c r="L139" s="32"/>
      <c r="M139" s="16"/>
      <c r="N139" s="16"/>
      <c r="O139" s="16"/>
      <c r="P139" s="16"/>
      <c r="Y139" s="20"/>
      <c r="Z139" s="20"/>
      <c r="AA139" s="20"/>
      <c r="AB139" s="20"/>
      <c r="AC139" s="20"/>
      <c r="AD139" s="20"/>
    </row>
    <row r="140" spans="3:30" s="1" customFormat="1">
      <c r="C140" s="16"/>
      <c r="D140" s="16"/>
      <c r="E140" s="32"/>
      <c r="F140" s="16"/>
      <c r="G140" s="16"/>
      <c r="H140" s="16"/>
      <c r="I140" s="16"/>
      <c r="J140" s="16"/>
      <c r="K140" s="16"/>
      <c r="L140" s="32"/>
      <c r="M140" s="16"/>
      <c r="N140" s="16"/>
      <c r="O140" s="16"/>
      <c r="P140" s="16"/>
      <c r="Y140" s="20"/>
      <c r="Z140" s="20"/>
      <c r="AA140" s="20"/>
      <c r="AB140" s="20"/>
      <c r="AC140" s="20"/>
      <c r="AD140" s="20"/>
    </row>
    <row r="141" spans="3:30" s="1" customFormat="1">
      <c r="C141" s="16"/>
      <c r="D141" s="16"/>
      <c r="E141" s="32"/>
      <c r="F141" s="16"/>
      <c r="G141" s="16"/>
      <c r="H141" s="16"/>
      <c r="I141" s="16"/>
      <c r="J141" s="16"/>
      <c r="K141" s="16"/>
      <c r="L141" s="32"/>
      <c r="M141" s="16"/>
      <c r="N141" s="16"/>
      <c r="O141" s="16"/>
      <c r="P141" s="16"/>
      <c r="Y141" s="20"/>
      <c r="Z141" s="20"/>
      <c r="AA141" s="20"/>
      <c r="AB141" s="20"/>
      <c r="AC141" s="20"/>
      <c r="AD141" s="20"/>
    </row>
    <row r="142" spans="3:30" s="1" customFormat="1">
      <c r="C142" s="16"/>
      <c r="D142" s="16"/>
      <c r="E142" s="32"/>
      <c r="F142" s="16"/>
      <c r="G142" s="16"/>
      <c r="H142" s="16"/>
      <c r="I142" s="16"/>
      <c r="J142" s="16"/>
      <c r="K142" s="16"/>
      <c r="L142" s="32"/>
      <c r="M142" s="16"/>
      <c r="N142" s="16"/>
      <c r="O142" s="16"/>
      <c r="P142" s="16"/>
      <c r="Y142" s="20"/>
      <c r="Z142" s="20"/>
      <c r="AA142" s="20"/>
      <c r="AB142" s="20"/>
      <c r="AC142" s="20"/>
      <c r="AD142" s="20"/>
    </row>
    <row r="143" spans="3:30" s="1" customFormat="1">
      <c r="C143" s="16"/>
      <c r="D143" s="16"/>
      <c r="E143" s="32"/>
      <c r="F143" s="16"/>
      <c r="G143" s="16"/>
      <c r="H143" s="16"/>
      <c r="I143" s="16"/>
      <c r="J143" s="16"/>
      <c r="K143" s="16"/>
      <c r="L143" s="32"/>
      <c r="M143" s="16"/>
      <c r="N143" s="16"/>
      <c r="O143" s="16"/>
      <c r="P143" s="16"/>
      <c r="Y143" s="20"/>
      <c r="Z143" s="20"/>
      <c r="AA143" s="20"/>
      <c r="AB143" s="20"/>
      <c r="AC143" s="20"/>
      <c r="AD143" s="20"/>
    </row>
    <row r="144" spans="3:30" s="1" customFormat="1">
      <c r="C144" s="16"/>
      <c r="D144" s="16"/>
      <c r="E144" s="32"/>
      <c r="F144" s="16"/>
      <c r="G144" s="16"/>
      <c r="H144" s="16"/>
      <c r="I144" s="16"/>
      <c r="J144" s="16"/>
      <c r="K144" s="16"/>
      <c r="L144" s="32"/>
      <c r="M144" s="16"/>
      <c r="N144" s="16"/>
      <c r="O144" s="16"/>
      <c r="P144" s="16"/>
      <c r="Y144" s="20"/>
      <c r="Z144" s="20"/>
      <c r="AA144" s="20"/>
      <c r="AB144" s="20"/>
      <c r="AC144" s="20"/>
      <c r="AD144" s="20"/>
    </row>
    <row r="145" spans="3:30" s="1" customFormat="1">
      <c r="C145" s="16"/>
      <c r="D145" s="16"/>
      <c r="E145" s="32"/>
      <c r="F145" s="16"/>
      <c r="G145" s="16"/>
      <c r="H145" s="16"/>
      <c r="I145" s="16"/>
      <c r="J145" s="16"/>
      <c r="K145" s="16"/>
      <c r="L145" s="32"/>
      <c r="M145" s="16"/>
      <c r="N145" s="16"/>
      <c r="O145" s="16"/>
      <c r="P145" s="16"/>
      <c r="Y145" s="20"/>
      <c r="Z145" s="20"/>
      <c r="AA145" s="20"/>
      <c r="AB145" s="20"/>
      <c r="AC145" s="20"/>
      <c r="AD145" s="20"/>
    </row>
    <row r="146" spans="3:30" s="1" customFormat="1">
      <c r="C146" s="16"/>
      <c r="D146" s="16"/>
      <c r="E146" s="32"/>
      <c r="F146" s="16"/>
      <c r="G146" s="16"/>
      <c r="H146" s="16"/>
      <c r="I146" s="16"/>
      <c r="J146" s="16"/>
      <c r="K146" s="16"/>
      <c r="L146" s="32"/>
      <c r="M146" s="16"/>
      <c r="N146" s="16"/>
      <c r="O146" s="16"/>
      <c r="P146" s="16"/>
      <c r="Y146" s="20"/>
      <c r="Z146" s="20"/>
      <c r="AA146" s="20"/>
      <c r="AB146" s="20"/>
      <c r="AC146" s="20"/>
      <c r="AD146" s="20"/>
    </row>
    <row r="147" spans="3:30" s="1" customFormat="1">
      <c r="C147" s="16"/>
      <c r="D147" s="16"/>
      <c r="E147" s="32"/>
      <c r="F147" s="16"/>
      <c r="G147" s="16"/>
      <c r="H147" s="16"/>
      <c r="I147" s="16"/>
      <c r="J147" s="16"/>
      <c r="K147" s="16"/>
      <c r="L147" s="32"/>
      <c r="M147" s="16"/>
      <c r="N147" s="16"/>
      <c r="O147" s="16"/>
      <c r="P147" s="16"/>
      <c r="Y147" s="20"/>
      <c r="Z147" s="20"/>
      <c r="AA147" s="20"/>
      <c r="AB147" s="20"/>
      <c r="AC147" s="20"/>
      <c r="AD147" s="20"/>
    </row>
    <row r="148" spans="3:30" s="1" customFormat="1">
      <c r="C148" s="16"/>
      <c r="D148" s="16"/>
      <c r="E148" s="32"/>
      <c r="F148" s="16"/>
      <c r="G148" s="16"/>
      <c r="H148" s="16"/>
      <c r="I148" s="16"/>
      <c r="J148" s="16"/>
      <c r="K148" s="16"/>
      <c r="L148" s="32"/>
      <c r="M148" s="16"/>
      <c r="N148" s="16"/>
      <c r="O148" s="16"/>
      <c r="P148" s="16"/>
      <c r="Y148" s="20"/>
      <c r="Z148" s="20"/>
      <c r="AA148" s="20"/>
      <c r="AB148" s="20"/>
      <c r="AC148" s="20"/>
      <c r="AD148" s="20"/>
    </row>
    <row r="149" spans="3:30" s="1" customFormat="1">
      <c r="C149" s="16"/>
      <c r="D149" s="16"/>
      <c r="E149" s="32"/>
      <c r="F149" s="16"/>
      <c r="G149" s="16"/>
      <c r="H149" s="16"/>
      <c r="I149" s="16"/>
      <c r="J149" s="16"/>
      <c r="K149" s="16"/>
      <c r="L149" s="32"/>
      <c r="M149" s="16"/>
      <c r="N149" s="16"/>
      <c r="O149" s="16"/>
      <c r="P149" s="16"/>
      <c r="Y149" s="20"/>
      <c r="Z149" s="20"/>
      <c r="AA149" s="20"/>
      <c r="AB149" s="20"/>
      <c r="AC149" s="20"/>
      <c r="AD149" s="20"/>
    </row>
    <row r="150" spans="3:30" s="1" customFormat="1">
      <c r="C150" s="16"/>
      <c r="D150" s="16"/>
      <c r="E150" s="32"/>
      <c r="F150" s="16"/>
      <c r="G150" s="16"/>
      <c r="H150" s="16"/>
      <c r="I150" s="16"/>
      <c r="J150" s="16"/>
      <c r="K150" s="16"/>
      <c r="L150" s="32"/>
      <c r="M150" s="16"/>
      <c r="N150" s="16"/>
      <c r="O150" s="16"/>
      <c r="P150" s="16"/>
      <c r="Y150" s="20"/>
      <c r="Z150" s="20"/>
      <c r="AA150" s="20"/>
      <c r="AB150" s="20"/>
      <c r="AC150" s="20"/>
      <c r="AD150" s="20"/>
    </row>
    <row r="151" spans="3:30" s="1" customFormat="1">
      <c r="C151" s="16"/>
      <c r="D151" s="16"/>
      <c r="E151" s="32"/>
      <c r="F151" s="16"/>
      <c r="G151" s="16"/>
      <c r="H151" s="16"/>
      <c r="I151" s="16"/>
      <c r="J151" s="16"/>
      <c r="K151" s="16"/>
      <c r="L151" s="32"/>
      <c r="M151" s="16"/>
      <c r="N151" s="16"/>
      <c r="O151" s="16"/>
      <c r="P151" s="16"/>
      <c r="Y151" s="20"/>
      <c r="Z151" s="20"/>
      <c r="AA151" s="20"/>
      <c r="AB151" s="20"/>
      <c r="AC151" s="20"/>
      <c r="AD151" s="20"/>
    </row>
    <row r="152" spans="3:30" s="1" customFormat="1">
      <c r="C152" s="16"/>
      <c r="D152" s="16"/>
      <c r="E152" s="32"/>
      <c r="F152" s="16"/>
      <c r="G152" s="16"/>
      <c r="H152" s="16"/>
      <c r="I152" s="16"/>
      <c r="J152" s="16"/>
      <c r="K152" s="16"/>
      <c r="L152" s="32"/>
      <c r="M152" s="16"/>
      <c r="N152" s="16"/>
      <c r="O152" s="16"/>
      <c r="P152" s="16"/>
      <c r="Y152" s="20"/>
      <c r="Z152" s="20"/>
      <c r="AA152" s="20"/>
      <c r="AB152" s="20"/>
      <c r="AC152" s="20"/>
      <c r="AD152" s="20"/>
    </row>
    <row r="153" spans="3:30" s="1" customFormat="1">
      <c r="C153" s="16"/>
      <c r="D153" s="16"/>
      <c r="E153" s="32"/>
      <c r="F153" s="16"/>
      <c r="G153" s="16"/>
      <c r="H153" s="16"/>
      <c r="I153" s="16"/>
      <c r="J153" s="16"/>
      <c r="K153" s="16"/>
      <c r="L153" s="32"/>
      <c r="M153" s="16"/>
      <c r="N153" s="16"/>
      <c r="O153" s="16"/>
      <c r="P153" s="16"/>
      <c r="Y153" s="20"/>
      <c r="Z153" s="20"/>
      <c r="AA153" s="20"/>
      <c r="AB153" s="20"/>
      <c r="AC153" s="20"/>
      <c r="AD153" s="20"/>
    </row>
    <row r="154" spans="3:30" s="1" customFormat="1">
      <c r="C154" s="16"/>
      <c r="D154" s="16"/>
      <c r="E154" s="32"/>
      <c r="F154" s="16"/>
      <c r="G154" s="16"/>
      <c r="H154" s="16"/>
      <c r="I154" s="16"/>
      <c r="J154" s="16"/>
      <c r="K154" s="16"/>
      <c r="L154" s="32"/>
      <c r="M154" s="16"/>
      <c r="N154" s="16"/>
      <c r="O154" s="16"/>
      <c r="P154" s="16"/>
      <c r="Y154" s="20"/>
      <c r="Z154" s="20"/>
      <c r="AA154" s="20"/>
      <c r="AB154" s="20"/>
      <c r="AC154" s="20"/>
      <c r="AD154" s="20"/>
    </row>
    <row r="155" spans="3:30" s="1" customFormat="1">
      <c r="C155" s="16"/>
      <c r="D155" s="16"/>
      <c r="E155" s="32"/>
      <c r="F155" s="16"/>
      <c r="G155" s="16"/>
      <c r="H155" s="16"/>
      <c r="I155" s="16"/>
      <c r="J155" s="16"/>
      <c r="K155" s="16"/>
      <c r="L155" s="32"/>
      <c r="M155" s="16"/>
      <c r="N155" s="16"/>
      <c r="O155" s="16"/>
      <c r="P155" s="16"/>
      <c r="Y155" s="20"/>
      <c r="Z155" s="20"/>
      <c r="AA155" s="20"/>
      <c r="AB155" s="20"/>
      <c r="AC155" s="20"/>
      <c r="AD155" s="20"/>
    </row>
    <row r="156" spans="3:30" s="1" customFormat="1">
      <c r="C156" s="16"/>
      <c r="D156" s="16"/>
      <c r="E156" s="32"/>
      <c r="F156" s="16"/>
      <c r="G156" s="16"/>
      <c r="H156" s="16"/>
      <c r="I156" s="16"/>
      <c r="J156" s="16"/>
      <c r="K156" s="16"/>
      <c r="L156" s="32"/>
      <c r="M156" s="16"/>
      <c r="N156" s="16"/>
      <c r="O156" s="16"/>
      <c r="P156" s="16"/>
      <c r="Y156" s="20"/>
      <c r="Z156" s="20"/>
      <c r="AA156" s="20"/>
      <c r="AB156" s="20"/>
      <c r="AC156" s="20"/>
      <c r="AD156" s="20"/>
    </row>
    <row r="157" spans="3:30" s="1" customFormat="1">
      <c r="C157" s="16"/>
      <c r="D157" s="16"/>
      <c r="E157" s="32"/>
      <c r="F157" s="16"/>
      <c r="G157" s="16"/>
      <c r="H157" s="16"/>
      <c r="I157" s="16"/>
      <c r="J157" s="16"/>
      <c r="K157" s="16"/>
      <c r="L157" s="32"/>
      <c r="M157" s="16"/>
      <c r="N157" s="16"/>
      <c r="O157" s="16"/>
      <c r="P157" s="16"/>
      <c r="Y157" s="20"/>
      <c r="Z157" s="20"/>
      <c r="AA157" s="20"/>
      <c r="AB157" s="20"/>
      <c r="AC157" s="20"/>
      <c r="AD157" s="20"/>
    </row>
    <row r="158" spans="3:30" s="1" customFormat="1">
      <c r="C158" s="16"/>
      <c r="D158" s="16"/>
      <c r="E158" s="32"/>
      <c r="F158" s="16"/>
      <c r="G158" s="16"/>
      <c r="H158" s="16"/>
      <c r="I158" s="16"/>
      <c r="J158" s="16"/>
      <c r="K158" s="16"/>
      <c r="L158" s="32"/>
      <c r="M158" s="16"/>
      <c r="N158" s="16"/>
      <c r="O158" s="16"/>
      <c r="P158" s="16"/>
      <c r="Y158" s="20"/>
      <c r="Z158" s="20"/>
      <c r="AA158" s="20"/>
      <c r="AB158" s="20"/>
      <c r="AC158" s="20"/>
      <c r="AD158" s="20"/>
    </row>
    <row r="159" spans="3:30" s="1" customFormat="1">
      <c r="C159" s="16"/>
      <c r="D159" s="16"/>
      <c r="E159" s="32"/>
      <c r="F159" s="16"/>
      <c r="G159" s="16"/>
      <c r="H159" s="16"/>
      <c r="I159" s="16"/>
      <c r="J159" s="16"/>
      <c r="K159" s="16"/>
      <c r="L159" s="32"/>
      <c r="M159" s="16"/>
      <c r="N159" s="16"/>
      <c r="O159" s="16"/>
      <c r="P159" s="16"/>
      <c r="Y159" s="20"/>
      <c r="Z159" s="20"/>
      <c r="AA159" s="20"/>
      <c r="AB159" s="20"/>
      <c r="AC159" s="20"/>
      <c r="AD159" s="20"/>
    </row>
    <row r="160" spans="3:30" s="1" customFormat="1">
      <c r="C160" s="16"/>
      <c r="D160" s="16"/>
      <c r="E160" s="32"/>
      <c r="F160" s="16"/>
      <c r="G160" s="16"/>
      <c r="H160" s="16"/>
      <c r="I160" s="16"/>
      <c r="J160" s="16"/>
      <c r="K160" s="16"/>
      <c r="L160" s="32"/>
      <c r="M160" s="16"/>
      <c r="N160" s="16"/>
      <c r="O160" s="16"/>
      <c r="P160" s="16"/>
      <c r="Y160" s="20"/>
      <c r="Z160" s="20"/>
      <c r="AA160" s="20"/>
      <c r="AB160" s="20"/>
      <c r="AC160" s="20"/>
      <c r="AD160" s="20"/>
    </row>
    <row r="161" spans="3:30" s="1" customFormat="1">
      <c r="C161" s="16"/>
      <c r="D161" s="16"/>
      <c r="E161" s="32"/>
      <c r="F161" s="16"/>
      <c r="G161" s="16"/>
      <c r="H161" s="16"/>
      <c r="I161" s="16"/>
      <c r="J161" s="16"/>
      <c r="K161" s="16"/>
      <c r="L161" s="32"/>
      <c r="M161" s="16"/>
      <c r="N161" s="16"/>
      <c r="O161" s="16"/>
      <c r="P161" s="16"/>
      <c r="Y161" s="20"/>
      <c r="Z161" s="20"/>
      <c r="AA161" s="20"/>
      <c r="AB161" s="20"/>
      <c r="AC161" s="20"/>
      <c r="AD161" s="20"/>
    </row>
    <row r="162" spans="3:30" s="1" customFormat="1">
      <c r="C162" s="16"/>
      <c r="D162" s="16"/>
      <c r="E162" s="32"/>
      <c r="F162" s="16"/>
      <c r="G162" s="16"/>
      <c r="H162" s="16"/>
      <c r="I162" s="16"/>
      <c r="J162" s="16"/>
      <c r="K162" s="16"/>
      <c r="L162" s="32"/>
      <c r="M162" s="16"/>
      <c r="N162" s="16"/>
      <c r="O162" s="16"/>
      <c r="P162" s="16"/>
      <c r="Y162" s="20"/>
      <c r="Z162" s="20"/>
      <c r="AA162" s="20"/>
      <c r="AB162" s="20"/>
      <c r="AC162" s="20"/>
      <c r="AD162" s="20"/>
    </row>
    <row r="163" spans="3:30" s="1" customFormat="1">
      <c r="C163" s="16"/>
      <c r="D163" s="16"/>
      <c r="E163" s="32"/>
      <c r="F163" s="16"/>
      <c r="G163" s="16"/>
      <c r="H163" s="16"/>
      <c r="I163" s="16"/>
      <c r="J163" s="16"/>
      <c r="K163" s="16"/>
      <c r="L163" s="32"/>
      <c r="M163" s="16"/>
      <c r="N163" s="16"/>
      <c r="O163" s="16"/>
      <c r="P163" s="16"/>
      <c r="Y163" s="20"/>
      <c r="Z163" s="20"/>
      <c r="AA163" s="20"/>
      <c r="AB163" s="20"/>
      <c r="AC163" s="20"/>
      <c r="AD163" s="20"/>
    </row>
    <row r="164" spans="3:30" s="1" customFormat="1">
      <c r="C164" s="16"/>
      <c r="D164" s="16"/>
      <c r="E164" s="32"/>
      <c r="F164" s="16"/>
      <c r="G164" s="16"/>
      <c r="H164" s="16"/>
      <c r="I164" s="16"/>
      <c r="J164" s="16"/>
      <c r="K164" s="16"/>
      <c r="L164" s="32"/>
      <c r="M164" s="16"/>
      <c r="N164" s="16"/>
      <c r="O164" s="16"/>
      <c r="P164" s="16"/>
      <c r="Y164" s="20"/>
      <c r="Z164" s="20"/>
      <c r="AA164" s="20"/>
      <c r="AB164" s="20"/>
      <c r="AC164" s="20"/>
      <c r="AD164" s="20"/>
    </row>
    <row r="165" spans="3:30" s="1" customFormat="1">
      <c r="C165" s="16"/>
      <c r="D165" s="16"/>
      <c r="E165" s="32"/>
      <c r="F165" s="16"/>
      <c r="G165" s="16"/>
      <c r="H165" s="16"/>
      <c r="I165" s="16"/>
      <c r="J165" s="16"/>
      <c r="K165" s="16"/>
      <c r="L165" s="32"/>
      <c r="M165" s="16"/>
      <c r="N165" s="16"/>
      <c r="O165" s="16"/>
      <c r="P165" s="16"/>
      <c r="Y165" s="20"/>
      <c r="Z165" s="20"/>
      <c r="AA165" s="20"/>
      <c r="AB165" s="20"/>
      <c r="AC165" s="20"/>
      <c r="AD165" s="20"/>
    </row>
    <row r="166" spans="3:30" s="1" customFormat="1">
      <c r="C166" s="16"/>
      <c r="D166" s="16"/>
      <c r="E166" s="32"/>
      <c r="F166" s="16"/>
      <c r="G166" s="16"/>
      <c r="H166" s="16"/>
      <c r="I166" s="16"/>
      <c r="J166" s="16"/>
      <c r="K166" s="16"/>
      <c r="L166" s="32"/>
      <c r="M166" s="16"/>
      <c r="N166" s="16"/>
      <c r="O166" s="16"/>
      <c r="P166" s="16"/>
      <c r="Y166" s="20"/>
      <c r="Z166" s="20"/>
      <c r="AA166" s="20"/>
      <c r="AB166" s="20"/>
      <c r="AC166" s="20"/>
      <c r="AD166" s="20"/>
    </row>
    <row r="167" spans="3:30" s="1" customFormat="1">
      <c r="C167" s="16"/>
      <c r="D167" s="16"/>
      <c r="E167" s="32"/>
      <c r="F167" s="16"/>
      <c r="G167" s="16"/>
      <c r="H167" s="16"/>
      <c r="I167" s="16"/>
      <c r="J167" s="16"/>
      <c r="K167" s="16"/>
      <c r="L167" s="32"/>
      <c r="M167" s="16"/>
      <c r="N167" s="16"/>
      <c r="O167" s="16"/>
      <c r="P167" s="16"/>
      <c r="Y167" s="20"/>
      <c r="Z167" s="20"/>
      <c r="AA167" s="20"/>
      <c r="AB167" s="20"/>
      <c r="AC167" s="20"/>
      <c r="AD167" s="20"/>
    </row>
    <row r="168" spans="3:30" s="1" customFormat="1">
      <c r="C168" s="16"/>
      <c r="D168" s="16"/>
      <c r="E168" s="32"/>
      <c r="F168" s="16"/>
      <c r="G168" s="16"/>
      <c r="H168" s="16"/>
      <c r="I168" s="16"/>
      <c r="J168" s="16"/>
      <c r="K168" s="16"/>
      <c r="L168" s="32"/>
      <c r="M168" s="16"/>
      <c r="N168" s="16"/>
      <c r="O168" s="16"/>
      <c r="P168" s="16"/>
      <c r="Y168" s="20"/>
      <c r="Z168" s="20"/>
      <c r="AA168" s="20"/>
      <c r="AB168" s="20"/>
      <c r="AC168" s="20"/>
      <c r="AD168" s="20"/>
    </row>
    <row r="169" spans="3:30" s="1" customFormat="1">
      <c r="C169" s="16"/>
      <c r="D169" s="16"/>
      <c r="E169" s="32"/>
      <c r="F169" s="16"/>
      <c r="G169" s="16"/>
      <c r="H169" s="16"/>
      <c r="I169" s="16"/>
      <c r="J169" s="16"/>
      <c r="K169" s="16"/>
      <c r="L169" s="32"/>
      <c r="M169" s="16"/>
      <c r="N169" s="16"/>
      <c r="O169" s="16"/>
      <c r="P169" s="16"/>
      <c r="Y169" s="20"/>
      <c r="Z169" s="20"/>
      <c r="AA169" s="20"/>
      <c r="AB169" s="20"/>
      <c r="AC169" s="20"/>
      <c r="AD169" s="20"/>
    </row>
    <row r="170" spans="3:30" s="1" customFormat="1">
      <c r="C170" s="16"/>
      <c r="D170" s="16"/>
      <c r="E170" s="32"/>
      <c r="F170" s="16"/>
      <c r="G170" s="16"/>
      <c r="H170" s="16"/>
      <c r="I170" s="16"/>
      <c r="J170" s="16"/>
      <c r="K170" s="16"/>
      <c r="L170" s="32"/>
      <c r="M170" s="16"/>
      <c r="N170" s="16"/>
      <c r="O170" s="16"/>
      <c r="P170" s="16"/>
      <c r="Y170" s="20"/>
      <c r="Z170" s="20"/>
      <c r="AA170" s="20"/>
      <c r="AB170" s="20"/>
      <c r="AC170" s="20"/>
      <c r="AD170" s="20"/>
    </row>
    <row r="171" spans="3:30" s="1" customFormat="1">
      <c r="C171" s="16"/>
      <c r="D171" s="16"/>
      <c r="E171" s="32"/>
      <c r="F171" s="16"/>
      <c r="G171" s="16"/>
      <c r="H171" s="16"/>
      <c r="I171" s="16"/>
      <c r="J171" s="16"/>
      <c r="K171" s="16"/>
      <c r="L171" s="32"/>
      <c r="M171" s="16"/>
      <c r="N171" s="16"/>
      <c r="O171" s="16"/>
      <c r="P171" s="16"/>
      <c r="Y171" s="20"/>
      <c r="Z171" s="20"/>
      <c r="AA171" s="20"/>
      <c r="AB171" s="20"/>
      <c r="AC171" s="20"/>
      <c r="AD171" s="20"/>
    </row>
    <row r="172" spans="3:30" s="1" customFormat="1">
      <c r="C172" s="16"/>
      <c r="D172" s="16"/>
      <c r="E172" s="32"/>
      <c r="F172" s="16"/>
      <c r="G172" s="16"/>
      <c r="H172" s="16"/>
      <c r="I172" s="16"/>
      <c r="J172" s="16"/>
      <c r="K172" s="16"/>
      <c r="L172" s="32"/>
      <c r="M172" s="16"/>
      <c r="N172" s="16"/>
      <c r="O172" s="16"/>
      <c r="P172" s="16"/>
      <c r="Y172" s="20"/>
      <c r="Z172" s="20"/>
      <c r="AA172" s="20"/>
      <c r="AB172" s="20"/>
      <c r="AC172" s="20"/>
      <c r="AD172" s="20"/>
    </row>
    <row r="173" spans="3:30" s="1" customFormat="1">
      <c r="C173" s="16"/>
      <c r="D173" s="16"/>
      <c r="E173" s="32"/>
      <c r="F173" s="16"/>
      <c r="G173" s="16"/>
      <c r="H173" s="16"/>
      <c r="I173" s="16"/>
      <c r="J173" s="16"/>
      <c r="K173" s="16"/>
      <c r="L173" s="32"/>
      <c r="M173" s="16"/>
      <c r="N173" s="16"/>
      <c r="O173" s="16"/>
      <c r="P173" s="16"/>
      <c r="Y173" s="20"/>
      <c r="Z173" s="20"/>
      <c r="AA173" s="20"/>
      <c r="AB173" s="20"/>
      <c r="AC173" s="20"/>
      <c r="AD173" s="20"/>
    </row>
    <row r="174" spans="3:30" s="1" customFormat="1">
      <c r="C174" s="16"/>
      <c r="D174" s="16"/>
      <c r="E174" s="32"/>
      <c r="F174" s="16"/>
      <c r="G174" s="16"/>
      <c r="H174" s="16"/>
      <c r="I174" s="16"/>
      <c r="J174" s="16"/>
      <c r="K174" s="16"/>
      <c r="L174" s="32"/>
      <c r="M174" s="16"/>
      <c r="N174" s="16"/>
      <c r="O174" s="16"/>
      <c r="P174" s="16"/>
      <c r="Y174" s="20"/>
      <c r="Z174" s="20"/>
      <c r="AA174" s="20"/>
      <c r="AB174" s="20"/>
      <c r="AC174" s="20"/>
      <c r="AD174" s="20"/>
    </row>
    <row r="175" spans="3:30" s="1" customFormat="1">
      <c r="C175" s="16"/>
      <c r="D175" s="16"/>
      <c r="E175" s="32"/>
      <c r="F175" s="16"/>
      <c r="G175" s="16"/>
      <c r="H175" s="16"/>
      <c r="I175" s="16"/>
      <c r="J175" s="16"/>
      <c r="K175" s="16"/>
      <c r="L175" s="32"/>
      <c r="M175" s="16"/>
      <c r="N175" s="16"/>
      <c r="O175" s="16"/>
      <c r="P175" s="16"/>
      <c r="Y175" s="20"/>
      <c r="Z175" s="20"/>
      <c r="AA175" s="20"/>
      <c r="AB175" s="20"/>
      <c r="AC175" s="20"/>
      <c r="AD175" s="20"/>
    </row>
    <row r="176" spans="3:30" s="1" customFormat="1">
      <c r="C176" s="16"/>
      <c r="D176" s="16"/>
      <c r="E176" s="32"/>
      <c r="F176" s="16"/>
      <c r="G176" s="16"/>
      <c r="H176" s="16"/>
      <c r="I176" s="16"/>
      <c r="J176" s="16"/>
      <c r="K176" s="16"/>
      <c r="L176" s="32"/>
      <c r="M176" s="16"/>
      <c r="N176" s="16"/>
      <c r="O176" s="16"/>
      <c r="P176" s="16"/>
      <c r="Y176" s="20"/>
      <c r="Z176" s="20"/>
      <c r="AA176" s="20"/>
      <c r="AB176" s="20"/>
      <c r="AC176" s="20"/>
      <c r="AD176" s="20"/>
    </row>
    <row r="177" spans="3:30" s="1" customFormat="1">
      <c r="C177" s="16"/>
      <c r="D177" s="16"/>
      <c r="E177" s="32"/>
      <c r="F177" s="16"/>
      <c r="G177" s="16"/>
      <c r="H177" s="16"/>
      <c r="I177" s="16"/>
      <c r="J177" s="16"/>
      <c r="K177" s="16"/>
      <c r="L177" s="32"/>
      <c r="M177" s="16"/>
      <c r="N177" s="16"/>
      <c r="O177" s="16"/>
      <c r="P177" s="16"/>
      <c r="Y177" s="20"/>
      <c r="Z177" s="20"/>
      <c r="AA177" s="20"/>
      <c r="AB177" s="20"/>
      <c r="AC177" s="20"/>
      <c r="AD177" s="20"/>
    </row>
    <row r="178" spans="3:30" s="1" customFormat="1">
      <c r="C178" s="16"/>
      <c r="D178" s="16"/>
      <c r="E178" s="32"/>
      <c r="F178" s="16"/>
      <c r="G178" s="16"/>
      <c r="H178" s="16"/>
      <c r="I178" s="16"/>
      <c r="J178" s="16"/>
      <c r="K178" s="16"/>
      <c r="L178" s="32"/>
      <c r="M178" s="16"/>
      <c r="N178" s="16"/>
      <c r="O178" s="16"/>
      <c r="P178" s="16"/>
      <c r="Y178" s="20"/>
      <c r="Z178" s="20"/>
      <c r="AA178" s="20"/>
      <c r="AB178" s="20"/>
      <c r="AC178" s="20"/>
      <c r="AD178" s="20"/>
    </row>
    <row r="179" spans="3:30" s="1" customFormat="1">
      <c r="C179" s="16"/>
      <c r="D179" s="16"/>
      <c r="E179" s="32"/>
      <c r="F179" s="16"/>
      <c r="G179" s="16"/>
      <c r="H179" s="16"/>
      <c r="I179" s="16"/>
      <c r="J179" s="16"/>
      <c r="K179" s="16"/>
      <c r="L179" s="32"/>
      <c r="M179" s="16"/>
      <c r="N179" s="16"/>
      <c r="O179" s="16"/>
      <c r="P179" s="16"/>
      <c r="Y179" s="20"/>
      <c r="Z179" s="20"/>
      <c r="AA179" s="20"/>
      <c r="AB179" s="20"/>
      <c r="AC179" s="20"/>
      <c r="AD179" s="20"/>
    </row>
    <row r="180" spans="3:30" s="1" customFormat="1">
      <c r="C180" s="16"/>
      <c r="D180" s="16"/>
      <c r="E180" s="32"/>
      <c r="F180" s="16"/>
      <c r="G180" s="16"/>
      <c r="H180" s="16"/>
      <c r="I180" s="16"/>
      <c r="J180" s="16"/>
      <c r="K180" s="16"/>
      <c r="L180" s="32"/>
      <c r="M180" s="16"/>
      <c r="N180" s="16"/>
      <c r="O180" s="16"/>
      <c r="P180" s="16"/>
      <c r="Y180" s="20"/>
      <c r="Z180" s="20"/>
      <c r="AA180" s="20"/>
      <c r="AB180" s="20"/>
      <c r="AC180" s="20"/>
      <c r="AD180" s="20"/>
    </row>
    <row r="181" spans="3:30" s="1" customFormat="1">
      <c r="C181" s="16"/>
      <c r="D181" s="16"/>
      <c r="E181" s="32"/>
      <c r="F181" s="16"/>
      <c r="G181" s="16"/>
      <c r="H181" s="16"/>
      <c r="I181" s="16"/>
      <c r="J181" s="16"/>
      <c r="K181" s="16"/>
      <c r="L181" s="32"/>
      <c r="M181" s="16"/>
      <c r="N181" s="16"/>
      <c r="O181" s="16"/>
      <c r="P181" s="16"/>
      <c r="Y181" s="20"/>
      <c r="Z181" s="20"/>
      <c r="AA181" s="20"/>
      <c r="AB181" s="20"/>
      <c r="AC181" s="20"/>
      <c r="AD181" s="20"/>
    </row>
    <row r="182" spans="3:30" s="1" customFormat="1">
      <c r="C182" s="16"/>
      <c r="D182" s="16"/>
      <c r="E182" s="32"/>
      <c r="F182" s="16"/>
      <c r="G182" s="16"/>
      <c r="H182" s="16"/>
      <c r="I182" s="16"/>
      <c r="J182" s="16"/>
      <c r="K182" s="16"/>
      <c r="L182" s="32"/>
      <c r="M182" s="16"/>
      <c r="N182" s="16"/>
      <c r="O182" s="16"/>
      <c r="P182" s="16"/>
      <c r="Y182" s="20"/>
      <c r="Z182" s="20"/>
      <c r="AA182" s="20"/>
      <c r="AB182" s="20"/>
      <c r="AC182" s="20"/>
      <c r="AD182" s="20"/>
    </row>
    <row r="183" spans="3:30" s="1" customFormat="1">
      <c r="C183" s="16"/>
      <c r="D183" s="16"/>
      <c r="E183" s="32"/>
      <c r="F183" s="16"/>
      <c r="G183" s="16"/>
      <c r="H183" s="16"/>
      <c r="I183" s="16"/>
      <c r="J183" s="16"/>
      <c r="K183" s="16"/>
      <c r="L183" s="32"/>
      <c r="M183" s="16"/>
      <c r="N183" s="16"/>
      <c r="O183" s="16"/>
      <c r="P183" s="16"/>
      <c r="Y183" s="20"/>
      <c r="Z183" s="20"/>
      <c r="AA183" s="20"/>
      <c r="AB183" s="20"/>
      <c r="AC183" s="20"/>
      <c r="AD183" s="20"/>
    </row>
    <row r="184" spans="3:30" s="1" customFormat="1">
      <c r="C184" s="16"/>
      <c r="D184" s="16"/>
      <c r="E184" s="32"/>
      <c r="F184" s="16"/>
      <c r="G184" s="16"/>
      <c r="H184" s="16"/>
      <c r="I184" s="16"/>
      <c r="J184" s="16"/>
      <c r="K184" s="16"/>
      <c r="L184" s="32"/>
      <c r="M184" s="16"/>
      <c r="N184" s="16"/>
      <c r="O184" s="16"/>
      <c r="P184" s="16"/>
      <c r="Y184" s="20"/>
      <c r="Z184" s="20"/>
      <c r="AA184" s="20"/>
      <c r="AB184" s="20"/>
      <c r="AC184" s="20"/>
      <c r="AD184" s="20"/>
    </row>
    <row r="185" spans="3:30" s="1" customFormat="1">
      <c r="C185" s="16"/>
      <c r="D185" s="16"/>
      <c r="E185" s="32"/>
      <c r="F185" s="16"/>
      <c r="G185" s="16"/>
      <c r="H185" s="16"/>
      <c r="I185" s="16"/>
      <c r="J185" s="16"/>
      <c r="K185" s="16"/>
      <c r="L185" s="32"/>
      <c r="M185" s="16"/>
      <c r="N185" s="16"/>
      <c r="O185" s="16"/>
      <c r="P185" s="16"/>
      <c r="Y185" s="20"/>
      <c r="Z185" s="20"/>
      <c r="AA185" s="20"/>
      <c r="AB185" s="20"/>
      <c r="AC185" s="20"/>
      <c r="AD185" s="20"/>
    </row>
    <row r="186" spans="3:30" s="1" customFormat="1">
      <c r="C186" s="16"/>
      <c r="D186" s="16"/>
      <c r="E186" s="32"/>
      <c r="F186" s="16"/>
      <c r="G186" s="16"/>
      <c r="H186" s="16"/>
      <c r="I186" s="16"/>
      <c r="J186" s="16"/>
      <c r="K186" s="16"/>
      <c r="L186" s="32"/>
      <c r="M186" s="16"/>
      <c r="N186" s="16"/>
      <c r="O186" s="16"/>
      <c r="P186" s="16"/>
      <c r="Y186" s="20"/>
      <c r="Z186" s="20"/>
      <c r="AA186" s="20"/>
      <c r="AB186" s="20"/>
      <c r="AC186" s="20"/>
      <c r="AD186" s="20"/>
    </row>
    <row r="187" spans="3:30" s="1" customFormat="1">
      <c r="C187" s="16"/>
      <c r="D187" s="16"/>
      <c r="E187" s="32"/>
      <c r="F187" s="16"/>
      <c r="G187" s="16"/>
      <c r="H187" s="16"/>
      <c r="I187" s="16"/>
      <c r="J187" s="16"/>
      <c r="K187" s="16"/>
      <c r="L187" s="32"/>
      <c r="M187" s="16"/>
      <c r="N187" s="16"/>
      <c r="O187" s="16"/>
      <c r="P187" s="16"/>
      <c r="Y187" s="20"/>
      <c r="Z187" s="20"/>
      <c r="AA187" s="20"/>
      <c r="AB187" s="20"/>
      <c r="AC187" s="20"/>
      <c r="AD187" s="20"/>
    </row>
    <row r="188" spans="3:30" s="1" customFormat="1">
      <c r="C188" s="16"/>
      <c r="D188" s="16"/>
      <c r="E188" s="32"/>
      <c r="F188" s="16"/>
      <c r="G188" s="16"/>
      <c r="H188" s="16"/>
      <c r="I188" s="16"/>
      <c r="J188" s="16"/>
      <c r="K188" s="16"/>
      <c r="L188" s="32"/>
      <c r="M188" s="16"/>
      <c r="N188" s="16"/>
      <c r="O188" s="16"/>
      <c r="P188" s="16"/>
      <c r="Y188" s="20"/>
      <c r="Z188" s="20"/>
      <c r="AA188" s="20"/>
      <c r="AB188" s="20"/>
      <c r="AC188" s="20"/>
      <c r="AD188" s="20"/>
    </row>
    <row r="189" spans="3:30" s="1" customFormat="1">
      <c r="C189" s="16"/>
      <c r="D189" s="16"/>
      <c r="E189" s="32"/>
      <c r="F189" s="16"/>
      <c r="G189" s="16"/>
      <c r="H189" s="16"/>
      <c r="I189" s="16"/>
      <c r="J189" s="16"/>
      <c r="K189" s="16"/>
      <c r="L189" s="32"/>
      <c r="M189" s="16"/>
      <c r="N189" s="16"/>
      <c r="O189" s="16"/>
      <c r="P189" s="16"/>
      <c r="Y189" s="20"/>
      <c r="Z189" s="20"/>
      <c r="AA189" s="20"/>
      <c r="AB189" s="20"/>
      <c r="AC189" s="20"/>
      <c r="AD189" s="20"/>
    </row>
    <row r="190" spans="3:30" s="1" customFormat="1">
      <c r="C190" s="16"/>
      <c r="D190" s="16"/>
      <c r="E190" s="32"/>
      <c r="F190" s="16"/>
      <c r="G190" s="16"/>
      <c r="H190" s="16"/>
      <c r="I190" s="16"/>
      <c r="J190" s="16"/>
      <c r="K190" s="16"/>
      <c r="L190" s="32"/>
      <c r="M190" s="16"/>
      <c r="N190" s="16"/>
      <c r="O190" s="16"/>
      <c r="P190" s="16"/>
      <c r="Y190" s="20"/>
      <c r="Z190" s="20"/>
      <c r="AA190" s="20"/>
      <c r="AB190" s="20"/>
      <c r="AC190" s="20"/>
      <c r="AD190" s="20"/>
    </row>
    <row r="191" spans="3:30" s="1" customFormat="1">
      <c r="C191" s="16"/>
      <c r="D191" s="16"/>
      <c r="E191" s="32"/>
      <c r="F191" s="16"/>
      <c r="G191" s="16"/>
      <c r="H191" s="16"/>
      <c r="I191" s="16"/>
      <c r="J191" s="16"/>
      <c r="K191" s="16"/>
      <c r="L191" s="32"/>
      <c r="M191" s="16"/>
      <c r="N191" s="16"/>
      <c r="O191" s="16"/>
      <c r="P191" s="16"/>
      <c r="Y191" s="20"/>
      <c r="Z191" s="20"/>
      <c r="AA191" s="20"/>
      <c r="AB191" s="20"/>
      <c r="AC191" s="20"/>
      <c r="AD191" s="20"/>
    </row>
    <row r="192" spans="3:30" s="1" customFormat="1">
      <c r="C192" s="16"/>
      <c r="D192" s="16"/>
      <c r="E192" s="32"/>
      <c r="F192" s="16"/>
      <c r="G192" s="16"/>
      <c r="H192" s="16"/>
      <c r="I192" s="16"/>
      <c r="J192" s="16"/>
      <c r="K192" s="16"/>
      <c r="L192" s="32"/>
      <c r="M192" s="16"/>
      <c r="N192" s="16"/>
      <c r="O192" s="16"/>
      <c r="P192" s="16"/>
      <c r="Y192" s="20"/>
      <c r="Z192" s="20"/>
      <c r="AA192" s="20"/>
      <c r="AB192" s="20"/>
      <c r="AC192" s="20"/>
      <c r="AD192" s="20"/>
    </row>
    <row r="193" spans="3:30" s="1" customFormat="1">
      <c r="C193" s="16"/>
      <c r="D193" s="16"/>
      <c r="E193" s="32"/>
      <c r="F193" s="16"/>
      <c r="G193" s="16"/>
      <c r="H193" s="16"/>
      <c r="I193" s="16"/>
      <c r="J193" s="16"/>
      <c r="K193" s="16"/>
      <c r="L193" s="32"/>
      <c r="M193" s="16"/>
      <c r="N193" s="16"/>
      <c r="O193" s="16"/>
      <c r="P193" s="16"/>
      <c r="Y193" s="20"/>
      <c r="Z193" s="20"/>
      <c r="AA193" s="20"/>
      <c r="AB193" s="20"/>
      <c r="AC193" s="20"/>
      <c r="AD193" s="20"/>
    </row>
    <row r="194" spans="3:30" s="1" customFormat="1">
      <c r="C194" s="16"/>
      <c r="D194" s="16"/>
      <c r="E194" s="32"/>
      <c r="F194" s="16"/>
      <c r="G194" s="16"/>
      <c r="H194" s="16"/>
      <c r="I194" s="16"/>
      <c r="J194" s="16"/>
      <c r="K194" s="16"/>
      <c r="L194" s="32"/>
      <c r="M194" s="16"/>
      <c r="N194" s="16"/>
      <c r="O194" s="16"/>
      <c r="P194" s="16"/>
      <c r="Y194" s="20"/>
      <c r="Z194" s="20"/>
      <c r="AA194" s="20"/>
      <c r="AB194" s="20"/>
      <c r="AC194" s="20"/>
      <c r="AD194" s="20"/>
    </row>
    <row r="195" spans="3:30" s="1" customFormat="1">
      <c r="C195" s="16"/>
      <c r="D195" s="16"/>
      <c r="E195" s="32"/>
      <c r="F195" s="16"/>
      <c r="G195" s="16"/>
      <c r="H195" s="16"/>
      <c r="I195" s="16"/>
      <c r="J195" s="16"/>
      <c r="K195" s="16"/>
      <c r="L195" s="32"/>
      <c r="M195" s="16"/>
      <c r="N195" s="16"/>
      <c r="O195" s="16"/>
      <c r="P195" s="16"/>
      <c r="Y195" s="20"/>
      <c r="Z195" s="20"/>
      <c r="AA195" s="20"/>
      <c r="AB195" s="20"/>
      <c r="AC195" s="20"/>
      <c r="AD195" s="20"/>
    </row>
    <row r="196" spans="3:30" s="1" customFormat="1">
      <c r="C196" s="16"/>
      <c r="D196" s="16"/>
      <c r="E196" s="32"/>
      <c r="F196" s="16"/>
      <c r="G196" s="16"/>
      <c r="H196" s="16"/>
      <c r="I196" s="16"/>
      <c r="J196" s="16"/>
      <c r="K196" s="16"/>
      <c r="L196" s="32"/>
      <c r="M196" s="16"/>
      <c r="N196" s="16"/>
      <c r="O196" s="16"/>
      <c r="P196" s="16"/>
      <c r="Y196" s="20"/>
      <c r="Z196" s="20"/>
      <c r="AA196" s="20"/>
      <c r="AB196" s="20"/>
      <c r="AC196" s="20"/>
      <c r="AD196" s="20"/>
    </row>
    <row r="197" spans="3:30" s="1" customFormat="1">
      <c r="C197" s="16"/>
      <c r="D197" s="16"/>
      <c r="E197" s="32"/>
      <c r="F197" s="16"/>
      <c r="G197" s="16"/>
      <c r="H197" s="16"/>
      <c r="I197" s="16"/>
      <c r="J197" s="16"/>
      <c r="K197" s="16"/>
      <c r="L197" s="32"/>
      <c r="M197" s="16"/>
      <c r="N197" s="16"/>
      <c r="O197" s="16"/>
      <c r="P197" s="16"/>
      <c r="Y197" s="20"/>
      <c r="Z197" s="20"/>
      <c r="AA197" s="20"/>
      <c r="AB197" s="20"/>
      <c r="AC197" s="20"/>
      <c r="AD197" s="20"/>
    </row>
    <row r="198" spans="3:30" s="1" customFormat="1">
      <c r="C198" s="16"/>
      <c r="D198" s="16"/>
      <c r="E198" s="32"/>
      <c r="F198" s="16"/>
      <c r="G198" s="16"/>
      <c r="H198" s="16"/>
      <c r="I198" s="16"/>
      <c r="J198" s="16"/>
      <c r="K198" s="16"/>
      <c r="L198" s="32"/>
      <c r="M198" s="16"/>
      <c r="N198" s="16"/>
      <c r="O198" s="16"/>
      <c r="P198" s="16"/>
      <c r="Y198" s="20"/>
      <c r="Z198" s="20"/>
      <c r="AA198" s="20"/>
      <c r="AB198" s="20"/>
      <c r="AC198" s="20"/>
      <c r="AD198" s="20"/>
    </row>
    <row r="199" spans="3:30" s="1" customFormat="1">
      <c r="C199" s="16"/>
      <c r="D199" s="16"/>
      <c r="E199" s="32"/>
      <c r="F199" s="16"/>
      <c r="G199" s="16"/>
      <c r="H199" s="16"/>
      <c r="I199" s="16"/>
      <c r="J199" s="16"/>
      <c r="K199" s="16"/>
      <c r="L199" s="32"/>
      <c r="M199" s="16"/>
      <c r="N199" s="16"/>
      <c r="O199" s="16"/>
      <c r="P199" s="16"/>
      <c r="Y199" s="20"/>
      <c r="Z199" s="20"/>
      <c r="AA199" s="20"/>
      <c r="AB199" s="20"/>
      <c r="AC199" s="20"/>
      <c r="AD199" s="20"/>
    </row>
    <row r="200" spans="3:30" s="1" customFormat="1">
      <c r="C200" s="16"/>
      <c r="D200" s="16"/>
      <c r="E200" s="32"/>
      <c r="F200" s="16"/>
      <c r="G200" s="16"/>
      <c r="H200" s="16"/>
      <c r="I200" s="16"/>
      <c r="J200" s="16"/>
      <c r="K200" s="16"/>
      <c r="L200" s="32"/>
      <c r="M200" s="16"/>
      <c r="N200" s="16"/>
      <c r="O200" s="16"/>
      <c r="P200" s="16"/>
      <c r="Y200" s="20"/>
      <c r="Z200" s="20"/>
      <c r="AA200" s="20"/>
      <c r="AB200" s="20"/>
      <c r="AC200" s="20"/>
      <c r="AD200" s="20"/>
    </row>
    <row r="201" spans="3:30" s="1" customFormat="1">
      <c r="C201" s="16"/>
      <c r="D201" s="16"/>
      <c r="E201" s="32"/>
      <c r="F201" s="16"/>
      <c r="G201" s="16"/>
      <c r="H201" s="16"/>
      <c r="I201" s="16"/>
      <c r="J201" s="16"/>
      <c r="K201" s="16"/>
      <c r="L201" s="32"/>
      <c r="M201" s="16"/>
      <c r="N201" s="16"/>
      <c r="O201" s="16"/>
      <c r="P201" s="16"/>
      <c r="Y201" s="20"/>
      <c r="Z201" s="20"/>
      <c r="AA201" s="20"/>
      <c r="AB201" s="20"/>
      <c r="AC201" s="20"/>
      <c r="AD201" s="20"/>
    </row>
    <row r="202" spans="3:30" s="1" customFormat="1">
      <c r="C202" s="16"/>
      <c r="D202" s="16"/>
      <c r="E202" s="32"/>
      <c r="F202" s="16"/>
      <c r="G202" s="16"/>
      <c r="H202" s="16"/>
      <c r="I202" s="16"/>
      <c r="J202" s="16"/>
      <c r="K202" s="16"/>
      <c r="L202" s="32"/>
      <c r="M202" s="16"/>
      <c r="N202" s="16"/>
      <c r="O202" s="16"/>
      <c r="P202" s="16"/>
      <c r="Y202" s="20"/>
      <c r="Z202" s="20"/>
      <c r="AA202" s="20"/>
      <c r="AB202" s="20"/>
      <c r="AC202" s="20"/>
      <c r="AD202" s="20"/>
    </row>
    <row r="203" spans="3:30" s="1" customFormat="1">
      <c r="C203" s="16"/>
      <c r="D203" s="16"/>
      <c r="E203" s="32"/>
      <c r="F203" s="16"/>
      <c r="G203" s="16"/>
      <c r="H203" s="16"/>
      <c r="I203" s="16"/>
      <c r="J203" s="16"/>
      <c r="K203" s="16"/>
      <c r="L203" s="32"/>
      <c r="M203" s="16"/>
      <c r="N203" s="16"/>
      <c r="O203" s="16"/>
      <c r="P203" s="16"/>
      <c r="Y203" s="20"/>
      <c r="Z203" s="20"/>
      <c r="AA203" s="20"/>
      <c r="AB203" s="20"/>
      <c r="AC203" s="20"/>
      <c r="AD203" s="20"/>
    </row>
    <row r="204" spans="3:30" s="1" customFormat="1">
      <c r="C204" s="16"/>
      <c r="D204" s="16"/>
      <c r="E204" s="32"/>
      <c r="F204" s="16"/>
      <c r="G204" s="16"/>
      <c r="H204" s="16"/>
      <c r="I204" s="16"/>
      <c r="J204" s="16"/>
      <c r="K204" s="16"/>
      <c r="L204" s="32"/>
      <c r="M204" s="16"/>
      <c r="N204" s="16"/>
      <c r="O204" s="16"/>
      <c r="P204" s="16"/>
      <c r="Y204" s="20"/>
      <c r="Z204" s="20"/>
      <c r="AA204" s="20"/>
      <c r="AB204" s="20"/>
      <c r="AC204" s="20"/>
      <c r="AD204" s="20"/>
    </row>
    <row r="205" spans="3:30" s="1" customFormat="1">
      <c r="C205" s="16"/>
      <c r="D205" s="16"/>
      <c r="E205" s="32"/>
      <c r="F205" s="16"/>
      <c r="G205" s="16"/>
      <c r="H205" s="16"/>
      <c r="I205" s="16"/>
      <c r="J205" s="16"/>
      <c r="K205" s="16"/>
      <c r="L205" s="32"/>
      <c r="M205" s="16"/>
      <c r="N205" s="16"/>
      <c r="O205" s="16"/>
      <c r="P205" s="16"/>
      <c r="Y205" s="20"/>
      <c r="Z205" s="20"/>
      <c r="AA205" s="20"/>
      <c r="AB205" s="20"/>
      <c r="AC205" s="20"/>
      <c r="AD205" s="20"/>
    </row>
    <row r="206" spans="3:30" s="1" customFormat="1">
      <c r="C206" s="16"/>
      <c r="D206" s="16"/>
      <c r="E206" s="32"/>
      <c r="F206" s="16"/>
      <c r="G206" s="16"/>
      <c r="H206" s="16"/>
      <c r="I206" s="16"/>
      <c r="J206" s="16"/>
      <c r="K206" s="16"/>
      <c r="L206" s="32"/>
      <c r="M206" s="16"/>
      <c r="N206" s="16"/>
      <c r="O206" s="16"/>
      <c r="P206" s="16"/>
      <c r="Y206" s="20"/>
      <c r="Z206" s="20"/>
      <c r="AA206" s="20"/>
      <c r="AB206" s="20"/>
      <c r="AC206" s="20"/>
      <c r="AD206" s="20"/>
    </row>
    <row r="207" spans="3:30" s="1" customFormat="1">
      <c r="C207" s="16"/>
      <c r="D207" s="16"/>
      <c r="E207" s="32"/>
      <c r="F207" s="16"/>
      <c r="G207" s="16"/>
      <c r="H207" s="16"/>
      <c r="I207" s="16"/>
      <c r="J207" s="16"/>
      <c r="K207" s="16"/>
      <c r="L207" s="32"/>
      <c r="M207" s="16"/>
      <c r="N207" s="16"/>
      <c r="O207" s="16"/>
      <c r="P207" s="16"/>
      <c r="Y207" s="20"/>
      <c r="Z207" s="20"/>
      <c r="AA207" s="20"/>
      <c r="AB207" s="20"/>
      <c r="AC207" s="20"/>
      <c r="AD207" s="20"/>
    </row>
    <row r="208" spans="3:30" s="1" customFormat="1">
      <c r="C208" s="16"/>
      <c r="D208" s="16"/>
      <c r="E208" s="32"/>
      <c r="F208" s="16"/>
      <c r="G208" s="16"/>
      <c r="H208" s="16"/>
      <c r="I208" s="16"/>
      <c r="J208" s="16"/>
      <c r="K208" s="16"/>
      <c r="L208" s="32"/>
      <c r="M208" s="16"/>
      <c r="N208" s="16"/>
      <c r="O208" s="16"/>
      <c r="P208" s="16"/>
      <c r="Y208" s="20"/>
      <c r="Z208" s="20"/>
      <c r="AA208" s="20"/>
      <c r="AB208" s="20"/>
      <c r="AC208" s="20"/>
      <c r="AD208" s="20"/>
    </row>
    <row r="209" spans="3:30" s="1" customFormat="1">
      <c r="C209" s="16"/>
      <c r="D209" s="16"/>
      <c r="E209" s="32"/>
      <c r="F209" s="16"/>
      <c r="G209" s="16"/>
      <c r="H209" s="16"/>
      <c r="I209" s="16"/>
      <c r="J209" s="16"/>
      <c r="K209" s="16"/>
      <c r="L209" s="32"/>
      <c r="M209" s="16"/>
      <c r="N209" s="16"/>
      <c r="O209" s="16"/>
      <c r="P209" s="16"/>
      <c r="Y209" s="20"/>
      <c r="Z209" s="20"/>
      <c r="AA209" s="20"/>
      <c r="AB209" s="20"/>
      <c r="AC209" s="20"/>
      <c r="AD209" s="20"/>
    </row>
    <row r="210" spans="3:30" s="1" customFormat="1">
      <c r="C210" s="16"/>
      <c r="D210" s="16"/>
      <c r="E210" s="32"/>
      <c r="F210" s="16"/>
      <c r="G210" s="16"/>
      <c r="H210" s="16"/>
      <c r="I210" s="16"/>
      <c r="J210" s="16"/>
      <c r="K210" s="16"/>
      <c r="L210" s="32"/>
      <c r="M210" s="16"/>
      <c r="N210" s="16"/>
      <c r="O210" s="16"/>
      <c r="P210" s="16"/>
      <c r="Y210" s="20"/>
      <c r="Z210" s="20"/>
      <c r="AA210" s="20"/>
      <c r="AB210" s="20"/>
      <c r="AC210" s="20"/>
      <c r="AD210" s="20"/>
    </row>
    <row r="211" spans="3:30" s="1" customFormat="1">
      <c r="C211" s="16"/>
      <c r="D211" s="16"/>
      <c r="E211" s="32"/>
      <c r="F211" s="16"/>
      <c r="G211" s="16"/>
      <c r="H211" s="16"/>
      <c r="I211" s="16"/>
      <c r="J211" s="16"/>
      <c r="K211" s="16"/>
      <c r="L211" s="32"/>
      <c r="M211" s="16"/>
      <c r="N211" s="16"/>
      <c r="O211" s="16"/>
      <c r="P211" s="16"/>
      <c r="Y211" s="20"/>
      <c r="Z211" s="20"/>
      <c r="AA211" s="20"/>
      <c r="AB211" s="20"/>
      <c r="AC211" s="20"/>
      <c r="AD211" s="20"/>
    </row>
    <row r="212" spans="3:30" s="1" customFormat="1">
      <c r="C212" s="16"/>
      <c r="D212" s="16"/>
      <c r="E212" s="32"/>
      <c r="F212" s="16"/>
      <c r="G212" s="16"/>
      <c r="H212" s="16"/>
      <c r="I212" s="16"/>
      <c r="J212" s="16"/>
      <c r="K212" s="16"/>
      <c r="L212" s="32"/>
      <c r="M212" s="16"/>
      <c r="N212" s="16"/>
      <c r="O212" s="16"/>
      <c r="P212" s="16"/>
      <c r="Y212" s="20"/>
      <c r="Z212" s="20"/>
      <c r="AA212" s="20"/>
      <c r="AB212" s="20"/>
      <c r="AC212" s="20"/>
      <c r="AD212" s="20"/>
    </row>
    <row r="213" spans="3:30" s="1" customFormat="1">
      <c r="C213" s="16"/>
      <c r="D213" s="16"/>
      <c r="E213" s="32"/>
      <c r="F213" s="16"/>
      <c r="G213" s="16"/>
      <c r="H213" s="16"/>
      <c r="I213" s="16"/>
      <c r="J213" s="16"/>
      <c r="K213" s="16"/>
      <c r="L213" s="32"/>
      <c r="M213" s="16"/>
      <c r="N213" s="16"/>
      <c r="O213" s="16"/>
      <c r="P213" s="16"/>
      <c r="Y213" s="20"/>
      <c r="Z213" s="20"/>
      <c r="AA213" s="20"/>
      <c r="AB213" s="20"/>
      <c r="AC213" s="20"/>
      <c r="AD213" s="20"/>
    </row>
    <row r="214" spans="3:30" s="1" customFormat="1">
      <c r="C214" s="16"/>
      <c r="D214" s="16"/>
      <c r="E214" s="32"/>
      <c r="F214" s="16"/>
      <c r="G214" s="16"/>
      <c r="H214" s="16"/>
      <c r="I214" s="16"/>
      <c r="J214" s="16"/>
      <c r="K214" s="16"/>
      <c r="L214" s="32"/>
      <c r="M214" s="16"/>
      <c r="N214" s="16"/>
      <c r="O214" s="16"/>
      <c r="P214" s="16"/>
      <c r="Y214" s="20"/>
      <c r="Z214" s="20"/>
      <c r="AA214" s="20"/>
      <c r="AB214" s="20"/>
      <c r="AC214" s="20"/>
      <c r="AD214" s="20"/>
    </row>
    <row r="215" spans="3:30" s="1" customFormat="1">
      <c r="C215" s="16"/>
      <c r="D215" s="16"/>
      <c r="E215" s="32"/>
      <c r="F215" s="16"/>
      <c r="G215" s="16"/>
      <c r="H215" s="16"/>
      <c r="I215" s="16"/>
      <c r="J215" s="16"/>
      <c r="K215" s="16"/>
      <c r="L215" s="32"/>
      <c r="M215" s="16"/>
      <c r="N215" s="16"/>
      <c r="O215" s="16"/>
      <c r="P215" s="16"/>
      <c r="Y215" s="20"/>
      <c r="Z215" s="20"/>
      <c r="AA215" s="20"/>
      <c r="AB215" s="20"/>
      <c r="AC215" s="20"/>
      <c r="AD215" s="20"/>
    </row>
    <row r="216" spans="3:30" s="1" customFormat="1">
      <c r="C216" s="16"/>
      <c r="D216" s="16"/>
      <c r="E216" s="32"/>
      <c r="F216" s="16"/>
      <c r="G216" s="16"/>
      <c r="H216" s="16"/>
      <c r="I216" s="16"/>
      <c r="J216" s="16"/>
      <c r="K216" s="16"/>
      <c r="L216" s="32"/>
      <c r="M216" s="16"/>
      <c r="N216" s="16"/>
      <c r="O216" s="16"/>
      <c r="P216" s="16"/>
      <c r="Y216" s="20"/>
      <c r="Z216" s="20"/>
      <c r="AA216" s="20"/>
      <c r="AB216" s="20"/>
      <c r="AC216" s="20"/>
      <c r="AD216" s="20"/>
    </row>
    <row r="217" spans="3:30" s="1" customFormat="1">
      <c r="C217" s="16"/>
      <c r="D217" s="16"/>
      <c r="E217" s="32"/>
      <c r="F217" s="16"/>
      <c r="G217" s="16"/>
      <c r="H217" s="16"/>
      <c r="I217" s="16"/>
      <c r="J217" s="16"/>
      <c r="K217" s="16"/>
      <c r="L217" s="32"/>
      <c r="M217" s="16"/>
      <c r="N217" s="16"/>
      <c r="O217" s="16"/>
      <c r="P217" s="16"/>
      <c r="Y217" s="20"/>
      <c r="Z217" s="20"/>
      <c r="AA217" s="20"/>
      <c r="AB217" s="20"/>
      <c r="AC217" s="20"/>
      <c r="AD217" s="20"/>
    </row>
    <row r="218" spans="3:30" s="1" customFormat="1">
      <c r="C218" s="16"/>
      <c r="D218" s="16"/>
      <c r="E218" s="32"/>
      <c r="F218" s="16"/>
      <c r="G218" s="16"/>
      <c r="H218" s="16"/>
      <c r="I218" s="16"/>
      <c r="J218" s="16"/>
      <c r="K218" s="16"/>
      <c r="L218" s="32"/>
      <c r="M218" s="16"/>
      <c r="N218" s="16"/>
      <c r="O218" s="16"/>
      <c r="P218" s="16"/>
      <c r="Y218" s="20"/>
      <c r="Z218" s="20"/>
      <c r="AA218" s="20"/>
      <c r="AB218" s="20"/>
      <c r="AC218" s="20"/>
      <c r="AD218" s="20"/>
    </row>
    <row r="219" spans="3:30" s="1" customFormat="1">
      <c r="C219" s="16"/>
      <c r="D219" s="16"/>
      <c r="E219" s="32"/>
      <c r="F219" s="16"/>
      <c r="G219" s="16"/>
      <c r="H219" s="16"/>
      <c r="I219" s="16"/>
      <c r="J219" s="16"/>
      <c r="K219" s="16"/>
      <c r="L219" s="32"/>
      <c r="M219" s="16"/>
      <c r="N219" s="16"/>
      <c r="O219" s="16"/>
      <c r="P219" s="16"/>
      <c r="Y219" s="20"/>
      <c r="Z219" s="20"/>
      <c r="AA219" s="20"/>
      <c r="AB219" s="20"/>
      <c r="AC219" s="20"/>
      <c r="AD219" s="20"/>
    </row>
    <row r="220" spans="3:30" s="1" customFormat="1">
      <c r="C220" s="16"/>
      <c r="D220" s="16"/>
      <c r="E220" s="32"/>
      <c r="F220" s="16"/>
      <c r="G220" s="16"/>
      <c r="H220" s="16"/>
      <c r="I220" s="16"/>
      <c r="J220" s="16"/>
      <c r="K220" s="16"/>
      <c r="L220" s="32"/>
      <c r="M220" s="16"/>
      <c r="N220" s="16"/>
      <c r="O220" s="16"/>
      <c r="P220" s="16"/>
      <c r="Y220" s="20"/>
      <c r="Z220" s="20"/>
      <c r="AA220" s="20"/>
      <c r="AB220" s="20"/>
      <c r="AC220" s="20"/>
      <c r="AD220" s="20"/>
    </row>
    <row r="221" spans="3:30" s="1" customFormat="1">
      <c r="C221" s="16"/>
      <c r="D221" s="16"/>
      <c r="E221" s="32"/>
      <c r="F221" s="16"/>
      <c r="G221" s="16"/>
      <c r="H221" s="16"/>
      <c r="I221" s="16"/>
      <c r="J221" s="16"/>
      <c r="K221" s="16"/>
      <c r="L221" s="32"/>
      <c r="M221" s="16"/>
      <c r="N221" s="16"/>
      <c r="O221" s="16"/>
      <c r="P221" s="16"/>
      <c r="Y221" s="20"/>
      <c r="Z221" s="20"/>
      <c r="AA221" s="20"/>
      <c r="AB221" s="20"/>
      <c r="AC221" s="20"/>
      <c r="AD221" s="20"/>
    </row>
    <row r="222" spans="3:30" s="1" customFormat="1">
      <c r="C222" s="16"/>
      <c r="D222" s="16"/>
      <c r="E222" s="32"/>
      <c r="F222" s="16"/>
      <c r="G222" s="16"/>
      <c r="H222" s="16"/>
      <c r="I222" s="16"/>
      <c r="J222" s="16"/>
      <c r="K222" s="16"/>
      <c r="L222" s="32"/>
      <c r="M222" s="16"/>
      <c r="N222" s="16"/>
      <c r="O222" s="16"/>
      <c r="P222" s="16"/>
      <c r="Y222" s="20"/>
      <c r="Z222" s="20"/>
      <c r="AA222" s="20"/>
      <c r="AB222" s="20"/>
      <c r="AC222" s="20"/>
      <c r="AD222" s="20"/>
    </row>
    <row r="223" spans="3:30" s="1" customFormat="1">
      <c r="C223" s="16"/>
      <c r="D223" s="16"/>
      <c r="E223" s="32"/>
      <c r="F223" s="16"/>
      <c r="G223" s="16"/>
      <c r="H223" s="16"/>
      <c r="I223" s="16"/>
      <c r="J223" s="16"/>
      <c r="K223" s="16"/>
      <c r="L223" s="32"/>
      <c r="M223" s="16"/>
      <c r="N223" s="16"/>
      <c r="O223" s="16"/>
      <c r="P223" s="16"/>
      <c r="Y223" s="20"/>
      <c r="Z223" s="20"/>
      <c r="AA223" s="20"/>
      <c r="AB223" s="20"/>
      <c r="AC223" s="20"/>
      <c r="AD223" s="20"/>
    </row>
    <row r="224" spans="3:30" s="1" customFormat="1">
      <c r="C224" s="16"/>
      <c r="D224" s="16"/>
      <c r="E224" s="32"/>
      <c r="F224" s="16"/>
      <c r="G224" s="16"/>
      <c r="H224" s="16"/>
      <c r="I224" s="16"/>
      <c r="J224" s="16"/>
      <c r="K224" s="16"/>
      <c r="L224" s="32"/>
      <c r="M224" s="16"/>
      <c r="N224" s="16"/>
      <c r="O224" s="16"/>
      <c r="P224" s="16"/>
      <c r="Y224" s="20"/>
      <c r="Z224" s="20"/>
      <c r="AA224" s="20"/>
      <c r="AB224" s="20"/>
      <c r="AC224" s="20"/>
      <c r="AD224" s="20"/>
    </row>
    <row r="225" spans="3:30" s="1" customFormat="1">
      <c r="C225" s="16"/>
      <c r="D225" s="16"/>
      <c r="E225" s="32"/>
      <c r="F225" s="16"/>
      <c r="G225" s="16"/>
      <c r="H225" s="16"/>
      <c r="I225" s="16"/>
      <c r="J225" s="16"/>
      <c r="K225" s="16"/>
      <c r="L225" s="32"/>
      <c r="M225" s="16"/>
      <c r="N225" s="16"/>
      <c r="O225" s="16"/>
      <c r="P225" s="16"/>
      <c r="Y225" s="20"/>
      <c r="Z225" s="20"/>
      <c r="AA225" s="20"/>
      <c r="AB225" s="20"/>
      <c r="AC225" s="20"/>
      <c r="AD225" s="20"/>
    </row>
    <row r="226" spans="3:30" s="1" customFormat="1">
      <c r="C226" s="16"/>
      <c r="D226" s="16"/>
      <c r="E226" s="32"/>
      <c r="F226" s="16"/>
      <c r="G226" s="16"/>
      <c r="H226" s="16"/>
      <c r="I226" s="16"/>
      <c r="J226" s="16"/>
      <c r="K226" s="16"/>
      <c r="L226" s="32"/>
      <c r="M226" s="16"/>
      <c r="N226" s="16"/>
      <c r="O226" s="16"/>
      <c r="P226" s="16"/>
      <c r="Y226" s="20"/>
      <c r="Z226" s="20"/>
      <c r="AA226" s="20"/>
      <c r="AB226" s="20"/>
      <c r="AC226" s="20"/>
      <c r="AD226" s="20"/>
    </row>
    <row r="227" spans="3:30" s="1" customFormat="1">
      <c r="C227" s="16"/>
      <c r="D227" s="16"/>
      <c r="E227" s="32"/>
      <c r="F227" s="16"/>
      <c r="G227" s="16"/>
      <c r="H227" s="16"/>
      <c r="I227" s="16"/>
      <c r="J227" s="16"/>
      <c r="K227" s="16"/>
      <c r="L227" s="32"/>
      <c r="M227" s="16"/>
      <c r="N227" s="16"/>
      <c r="O227" s="16"/>
      <c r="P227" s="16"/>
      <c r="Y227" s="20"/>
      <c r="Z227" s="20"/>
      <c r="AA227" s="20"/>
      <c r="AB227" s="20"/>
      <c r="AC227" s="20"/>
      <c r="AD227" s="20"/>
    </row>
    <row r="228" spans="3:30" s="1" customFormat="1">
      <c r="C228" s="16"/>
      <c r="D228" s="16"/>
      <c r="E228" s="32"/>
      <c r="F228" s="16"/>
      <c r="G228" s="16"/>
      <c r="H228" s="16"/>
      <c r="I228" s="16"/>
      <c r="J228" s="16"/>
      <c r="K228" s="16"/>
      <c r="L228" s="32"/>
      <c r="M228" s="16"/>
      <c r="N228" s="16"/>
      <c r="O228" s="16"/>
      <c r="P228" s="16"/>
      <c r="Y228" s="20"/>
      <c r="Z228" s="20"/>
      <c r="AA228" s="20"/>
      <c r="AB228" s="20"/>
      <c r="AC228" s="20"/>
      <c r="AD228" s="20"/>
    </row>
    <row r="229" spans="3:30" s="1" customFormat="1">
      <c r="C229" s="16"/>
      <c r="D229" s="16"/>
      <c r="E229" s="32"/>
      <c r="F229" s="16"/>
      <c r="G229" s="16"/>
      <c r="H229" s="16"/>
      <c r="I229" s="16"/>
      <c r="J229" s="16"/>
      <c r="K229" s="16"/>
      <c r="L229" s="32"/>
      <c r="M229" s="16"/>
      <c r="N229" s="16"/>
      <c r="O229" s="16"/>
      <c r="P229" s="16"/>
      <c r="Y229" s="20"/>
      <c r="Z229" s="20"/>
      <c r="AA229" s="20"/>
      <c r="AB229" s="20"/>
      <c r="AC229" s="20"/>
      <c r="AD229" s="20"/>
    </row>
    <row r="230" spans="3:30" s="1" customFormat="1">
      <c r="C230" s="16"/>
      <c r="D230" s="16"/>
      <c r="E230" s="32"/>
      <c r="F230" s="16"/>
      <c r="G230" s="16"/>
      <c r="H230" s="16"/>
      <c r="I230" s="16"/>
      <c r="J230" s="16"/>
      <c r="K230" s="16"/>
      <c r="L230" s="32"/>
      <c r="M230" s="16"/>
      <c r="N230" s="16"/>
      <c r="O230" s="16"/>
      <c r="P230" s="16"/>
      <c r="Y230" s="20"/>
      <c r="Z230" s="20"/>
      <c r="AA230" s="20"/>
      <c r="AB230" s="20"/>
      <c r="AC230" s="20"/>
      <c r="AD230" s="20"/>
    </row>
    <row r="231" spans="3:30" s="1" customFormat="1">
      <c r="C231" s="16"/>
      <c r="D231" s="16"/>
      <c r="E231" s="32"/>
      <c r="F231" s="16"/>
      <c r="G231" s="16"/>
      <c r="H231" s="16"/>
      <c r="I231" s="16"/>
      <c r="J231" s="16"/>
      <c r="K231" s="16"/>
      <c r="L231" s="32"/>
      <c r="M231" s="16"/>
      <c r="N231" s="16"/>
      <c r="O231" s="16"/>
      <c r="P231" s="16"/>
      <c r="Y231" s="20"/>
      <c r="Z231" s="20"/>
      <c r="AA231" s="20"/>
      <c r="AB231" s="20"/>
      <c r="AC231" s="20"/>
      <c r="AD231" s="20"/>
    </row>
    <row r="232" spans="3:30" s="1" customFormat="1">
      <c r="C232" s="16"/>
      <c r="D232" s="16"/>
      <c r="E232" s="32"/>
      <c r="F232" s="16"/>
      <c r="G232" s="16"/>
      <c r="H232" s="16"/>
      <c r="I232" s="16"/>
      <c r="J232" s="16"/>
      <c r="K232" s="16"/>
      <c r="L232" s="32"/>
      <c r="M232" s="16"/>
      <c r="N232" s="16"/>
      <c r="O232" s="16"/>
      <c r="P232" s="16"/>
      <c r="Y232" s="20"/>
      <c r="Z232" s="20"/>
      <c r="AA232" s="20"/>
      <c r="AB232" s="20"/>
      <c r="AC232" s="20"/>
      <c r="AD232" s="20"/>
    </row>
    <row r="233" spans="3:30" s="1" customFormat="1">
      <c r="C233" s="16"/>
      <c r="D233" s="16"/>
      <c r="E233" s="32"/>
      <c r="F233" s="16"/>
      <c r="G233" s="16"/>
      <c r="H233" s="16"/>
      <c r="I233" s="16"/>
      <c r="J233" s="16"/>
      <c r="K233" s="16"/>
      <c r="L233" s="32"/>
      <c r="M233" s="16"/>
      <c r="N233" s="16"/>
      <c r="O233" s="16"/>
      <c r="P233" s="16"/>
      <c r="Y233" s="20"/>
      <c r="Z233" s="20"/>
      <c r="AA233" s="20"/>
      <c r="AB233" s="20"/>
      <c r="AC233" s="20"/>
      <c r="AD233" s="20"/>
    </row>
    <row r="234" spans="3:30" s="1" customFormat="1">
      <c r="C234" s="16"/>
      <c r="D234" s="16"/>
      <c r="E234" s="32"/>
      <c r="F234" s="16"/>
      <c r="G234" s="16"/>
      <c r="H234" s="16"/>
      <c r="I234" s="16"/>
      <c r="J234" s="16"/>
      <c r="K234" s="16"/>
      <c r="L234" s="32"/>
      <c r="M234" s="16"/>
      <c r="N234" s="16"/>
      <c r="O234" s="16"/>
      <c r="P234" s="16"/>
      <c r="Y234" s="20"/>
      <c r="Z234" s="20"/>
      <c r="AA234" s="20"/>
      <c r="AB234" s="20"/>
      <c r="AC234" s="20"/>
      <c r="AD234" s="20"/>
    </row>
    <row r="235" spans="3:30" s="1" customFormat="1">
      <c r="C235" s="16"/>
      <c r="D235" s="16"/>
      <c r="E235" s="32"/>
      <c r="F235" s="16"/>
      <c r="G235" s="16"/>
      <c r="H235" s="16"/>
      <c r="I235" s="16"/>
      <c r="J235" s="16"/>
      <c r="K235" s="16"/>
      <c r="L235" s="32"/>
      <c r="M235" s="16"/>
      <c r="N235" s="16"/>
      <c r="O235" s="16"/>
      <c r="P235" s="16"/>
      <c r="Y235" s="20"/>
      <c r="Z235" s="20"/>
      <c r="AA235" s="20"/>
      <c r="AB235" s="20"/>
      <c r="AC235" s="20"/>
      <c r="AD235" s="20"/>
    </row>
    <row r="236" spans="3:30" s="1" customFormat="1">
      <c r="C236" s="16"/>
      <c r="D236" s="16"/>
      <c r="E236" s="32"/>
      <c r="F236" s="16"/>
      <c r="G236" s="16"/>
      <c r="H236" s="16"/>
      <c r="I236" s="16"/>
      <c r="J236" s="16"/>
      <c r="K236" s="16"/>
      <c r="L236" s="32"/>
      <c r="M236" s="16"/>
      <c r="N236" s="16"/>
      <c r="O236" s="16"/>
      <c r="P236" s="16"/>
      <c r="Y236" s="20"/>
      <c r="Z236" s="20"/>
      <c r="AA236" s="20"/>
      <c r="AB236" s="20"/>
      <c r="AC236" s="20"/>
      <c r="AD236" s="20"/>
    </row>
    <row r="237" spans="3:30" s="1" customFormat="1">
      <c r="C237" s="16"/>
      <c r="D237" s="16"/>
      <c r="E237" s="32"/>
      <c r="F237" s="16"/>
      <c r="G237" s="16"/>
      <c r="H237" s="16"/>
      <c r="I237" s="16"/>
      <c r="J237" s="16"/>
      <c r="K237" s="16"/>
      <c r="L237" s="32"/>
      <c r="M237" s="16"/>
      <c r="N237" s="16"/>
      <c r="O237" s="16"/>
      <c r="P237" s="16"/>
      <c r="Y237" s="20"/>
      <c r="Z237" s="20"/>
      <c r="AA237" s="20"/>
      <c r="AB237" s="20"/>
      <c r="AC237" s="20"/>
      <c r="AD237" s="20"/>
    </row>
    <row r="238" spans="3:30" s="1" customFormat="1">
      <c r="C238" s="16"/>
      <c r="D238" s="16"/>
      <c r="E238" s="32"/>
      <c r="F238" s="16"/>
      <c r="G238" s="16"/>
      <c r="H238" s="16"/>
      <c r="I238" s="16"/>
      <c r="J238" s="16"/>
      <c r="K238" s="16"/>
      <c r="L238" s="32"/>
      <c r="M238" s="16"/>
      <c r="N238" s="16"/>
      <c r="O238" s="16"/>
      <c r="P238" s="16"/>
      <c r="Y238" s="20"/>
      <c r="Z238" s="20"/>
      <c r="AA238" s="20"/>
      <c r="AB238" s="20"/>
      <c r="AC238" s="20"/>
      <c r="AD238" s="20"/>
    </row>
    <row r="239" spans="3:30" s="1" customFormat="1">
      <c r="C239" s="16"/>
      <c r="D239" s="16"/>
      <c r="E239" s="32"/>
      <c r="F239" s="16"/>
      <c r="G239" s="16"/>
      <c r="H239" s="16"/>
      <c r="I239" s="16"/>
      <c r="J239" s="16"/>
      <c r="K239" s="16"/>
      <c r="L239" s="32"/>
      <c r="M239" s="16"/>
      <c r="N239" s="16"/>
      <c r="O239" s="16"/>
      <c r="P239" s="16"/>
      <c r="Y239" s="20"/>
      <c r="Z239" s="20"/>
      <c r="AA239" s="20"/>
      <c r="AB239" s="20"/>
      <c r="AC239" s="20"/>
      <c r="AD239" s="20"/>
    </row>
    <row r="240" spans="3:30" s="1" customFormat="1">
      <c r="C240" s="16"/>
      <c r="D240" s="16"/>
      <c r="E240" s="32"/>
      <c r="F240" s="16"/>
      <c r="G240" s="16"/>
      <c r="H240" s="16"/>
      <c r="I240" s="16"/>
      <c r="J240" s="16"/>
      <c r="K240" s="16"/>
      <c r="L240" s="32"/>
      <c r="M240" s="16"/>
      <c r="N240" s="16"/>
      <c r="O240" s="16"/>
      <c r="P240" s="16"/>
      <c r="Y240" s="20"/>
      <c r="Z240" s="20"/>
      <c r="AA240" s="20"/>
      <c r="AB240" s="20"/>
      <c r="AC240" s="20"/>
      <c r="AD240" s="20"/>
    </row>
    <row r="241" spans="3:30" s="1" customFormat="1">
      <c r="C241" s="16"/>
      <c r="D241" s="16"/>
      <c r="E241" s="32"/>
      <c r="F241" s="16"/>
      <c r="G241" s="16"/>
      <c r="H241" s="16"/>
      <c r="I241" s="16"/>
      <c r="J241" s="16"/>
      <c r="K241" s="16"/>
      <c r="L241" s="32"/>
      <c r="M241" s="16"/>
      <c r="N241" s="16"/>
      <c r="O241" s="16"/>
      <c r="P241" s="16"/>
      <c r="Y241" s="20"/>
      <c r="Z241" s="20"/>
      <c r="AA241" s="20"/>
      <c r="AB241" s="20"/>
      <c r="AC241" s="20"/>
      <c r="AD241" s="20"/>
    </row>
    <row r="242" spans="3:30" s="1" customFormat="1">
      <c r="C242" s="16"/>
      <c r="D242" s="16"/>
      <c r="E242" s="32"/>
      <c r="F242" s="16"/>
      <c r="G242" s="16"/>
      <c r="H242" s="16"/>
      <c r="I242" s="16"/>
      <c r="J242" s="16"/>
      <c r="K242" s="16"/>
      <c r="L242" s="32"/>
      <c r="M242" s="16"/>
      <c r="N242" s="16"/>
      <c r="O242" s="16"/>
      <c r="P242" s="16"/>
      <c r="Y242" s="20"/>
      <c r="Z242" s="20"/>
      <c r="AA242" s="20"/>
      <c r="AB242" s="20"/>
      <c r="AC242" s="20"/>
      <c r="AD242" s="20"/>
    </row>
    <row r="243" spans="3:30" s="1" customFormat="1">
      <c r="C243" s="16"/>
      <c r="D243" s="16"/>
      <c r="E243" s="32"/>
      <c r="F243" s="16"/>
      <c r="G243" s="16"/>
      <c r="H243" s="16"/>
      <c r="I243" s="16"/>
      <c r="J243" s="16"/>
      <c r="K243" s="16"/>
      <c r="L243" s="32"/>
      <c r="M243" s="16"/>
      <c r="N243" s="16"/>
      <c r="O243" s="16"/>
      <c r="P243" s="16"/>
      <c r="Y243" s="20"/>
      <c r="Z243" s="20"/>
      <c r="AA243" s="20"/>
      <c r="AB243" s="20"/>
      <c r="AC243" s="20"/>
      <c r="AD243" s="20"/>
    </row>
    <row r="244" spans="3:30" s="1" customFormat="1">
      <c r="C244" s="16"/>
      <c r="D244" s="16"/>
      <c r="E244" s="32"/>
      <c r="F244" s="16"/>
      <c r="G244" s="16"/>
      <c r="H244" s="16"/>
      <c r="I244" s="16"/>
      <c r="J244" s="16"/>
      <c r="K244" s="16"/>
      <c r="L244" s="32"/>
      <c r="M244" s="16"/>
      <c r="N244" s="16"/>
      <c r="O244" s="16"/>
      <c r="P244" s="16"/>
      <c r="Y244" s="20"/>
      <c r="Z244" s="20"/>
      <c r="AA244" s="20"/>
      <c r="AB244" s="20"/>
      <c r="AC244" s="20"/>
      <c r="AD244" s="20"/>
    </row>
    <row r="245" spans="3:30" s="1" customFormat="1">
      <c r="C245" s="16"/>
      <c r="D245" s="16"/>
      <c r="E245" s="32"/>
      <c r="F245" s="16"/>
      <c r="G245" s="16"/>
      <c r="H245" s="16"/>
      <c r="I245" s="16"/>
      <c r="J245" s="16"/>
      <c r="K245" s="16"/>
      <c r="L245" s="32"/>
      <c r="M245" s="16"/>
      <c r="N245" s="16"/>
      <c r="O245" s="16"/>
      <c r="P245" s="16"/>
      <c r="Y245" s="20"/>
      <c r="Z245" s="20"/>
      <c r="AA245" s="20"/>
      <c r="AB245" s="20"/>
      <c r="AC245" s="20"/>
      <c r="AD245" s="20"/>
    </row>
    <row r="246" spans="3:30" s="1" customFormat="1">
      <c r="C246" s="16"/>
      <c r="D246" s="16"/>
      <c r="E246" s="32"/>
      <c r="F246" s="16"/>
      <c r="G246" s="16"/>
      <c r="H246" s="16"/>
      <c r="I246" s="16"/>
      <c r="J246" s="16"/>
      <c r="K246" s="16"/>
      <c r="L246" s="32"/>
      <c r="M246" s="16"/>
      <c r="N246" s="16"/>
      <c r="O246" s="16"/>
      <c r="P246" s="16"/>
      <c r="Y246" s="20"/>
      <c r="Z246" s="20"/>
      <c r="AA246" s="20"/>
      <c r="AB246" s="20"/>
      <c r="AC246" s="20"/>
      <c r="AD246" s="20"/>
    </row>
    <row r="247" spans="3:30" s="1" customFormat="1">
      <c r="C247" s="16"/>
      <c r="D247" s="16"/>
      <c r="E247" s="32"/>
      <c r="F247" s="16"/>
      <c r="G247" s="16"/>
      <c r="H247" s="16"/>
      <c r="I247" s="16"/>
      <c r="J247" s="16"/>
      <c r="K247" s="16"/>
      <c r="L247" s="32"/>
      <c r="M247" s="16"/>
      <c r="N247" s="16"/>
      <c r="O247" s="16"/>
      <c r="P247" s="16"/>
      <c r="Y247" s="20"/>
      <c r="Z247" s="20"/>
      <c r="AA247" s="20"/>
      <c r="AB247" s="20"/>
      <c r="AC247" s="20"/>
      <c r="AD247" s="20"/>
    </row>
    <row r="248" spans="3:30" s="1" customFormat="1">
      <c r="C248" s="16"/>
      <c r="D248" s="16"/>
      <c r="E248" s="32"/>
      <c r="F248" s="16"/>
      <c r="G248" s="16"/>
      <c r="H248" s="16"/>
      <c r="I248" s="16"/>
      <c r="J248" s="16"/>
      <c r="K248" s="16"/>
      <c r="L248" s="32"/>
      <c r="M248" s="16"/>
      <c r="N248" s="16"/>
      <c r="O248" s="16"/>
      <c r="P248" s="16"/>
      <c r="Y248" s="20"/>
      <c r="Z248" s="20"/>
      <c r="AA248" s="20"/>
      <c r="AB248" s="20"/>
      <c r="AC248" s="20"/>
      <c r="AD248" s="20"/>
    </row>
    <row r="249" spans="3:30" s="1" customFormat="1">
      <c r="C249" s="16"/>
      <c r="D249" s="16"/>
      <c r="E249" s="32"/>
      <c r="F249" s="16"/>
      <c r="G249" s="16"/>
      <c r="H249" s="16"/>
      <c r="I249" s="16"/>
      <c r="J249" s="16"/>
      <c r="K249" s="16"/>
      <c r="L249" s="32"/>
      <c r="M249" s="16"/>
      <c r="N249" s="16"/>
      <c r="O249" s="16"/>
      <c r="P249" s="16"/>
      <c r="Y249" s="20"/>
      <c r="Z249" s="20"/>
      <c r="AA249" s="20"/>
      <c r="AB249" s="20"/>
      <c r="AC249" s="20"/>
      <c r="AD249" s="20"/>
    </row>
    <row r="250" spans="3:30" s="1" customFormat="1">
      <c r="C250" s="16"/>
      <c r="D250" s="16"/>
      <c r="E250" s="32"/>
      <c r="F250" s="16"/>
      <c r="G250" s="16"/>
      <c r="H250" s="16"/>
      <c r="I250" s="16"/>
      <c r="J250" s="16"/>
      <c r="K250" s="16"/>
      <c r="L250" s="32"/>
      <c r="M250" s="16"/>
      <c r="N250" s="16"/>
      <c r="O250" s="16"/>
      <c r="P250" s="16"/>
      <c r="Y250" s="20"/>
      <c r="Z250" s="20"/>
      <c r="AA250" s="20"/>
      <c r="AB250" s="20"/>
      <c r="AC250" s="20"/>
      <c r="AD250" s="20"/>
    </row>
    <row r="251" spans="3:30" s="1" customFormat="1">
      <c r="C251" s="16"/>
      <c r="D251" s="16"/>
      <c r="E251" s="32"/>
      <c r="F251" s="16"/>
      <c r="G251" s="16"/>
      <c r="H251" s="16"/>
      <c r="I251" s="16"/>
      <c r="J251" s="16"/>
      <c r="K251" s="16"/>
      <c r="L251" s="32"/>
      <c r="M251" s="16"/>
      <c r="N251" s="16"/>
      <c r="O251" s="16"/>
      <c r="P251" s="16"/>
      <c r="Y251" s="20"/>
      <c r="Z251" s="20"/>
      <c r="AA251" s="20"/>
      <c r="AB251" s="20"/>
      <c r="AC251" s="20"/>
      <c r="AD251" s="20"/>
    </row>
    <row r="252" spans="3:30" s="1" customFormat="1">
      <c r="C252" s="16"/>
      <c r="D252" s="16"/>
      <c r="E252" s="32"/>
      <c r="F252" s="16"/>
      <c r="G252" s="16"/>
      <c r="H252" s="16"/>
      <c r="I252" s="16"/>
      <c r="J252" s="16"/>
      <c r="K252" s="16"/>
      <c r="L252" s="32"/>
      <c r="M252" s="16"/>
      <c r="N252" s="16"/>
      <c r="O252" s="16"/>
      <c r="P252" s="16"/>
      <c r="Y252" s="20"/>
      <c r="Z252" s="20"/>
      <c r="AA252" s="20"/>
      <c r="AB252" s="20"/>
      <c r="AC252" s="20"/>
      <c r="AD252" s="20"/>
    </row>
    <row r="253" spans="3:30" s="1" customFormat="1">
      <c r="C253" s="16"/>
      <c r="D253" s="16"/>
      <c r="E253" s="32"/>
      <c r="F253" s="16"/>
      <c r="G253" s="16"/>
      <c r="H253" s="16"/>
      <c r="I253" s="16"/>
      <c r="J253" s="16"/>
      <c r="K253" s="16"/>
      <c r="L253" s="32"/>
      <c r="M253" s="16"/>
      <c r="N253" s="16"/>
      <c r="O253" s="16"/>
      <c r="P253" s="16"/>
      <c r="Y253" s="20"/>
      <c r="Z253" s="20"/>
      <c r="AA253" s="20"/>
      <c r="AB253" s="20"/>
      <c r="AC253" s="20"/>
      <c r="AD253" s="20"/>
    </row>
    <row r="254" spans="3:30" s="1" customFormat="1">
      <c r="C254" s="16"/>
      <c r="D254" s="16"/>
      <c r="E254" s="32"/>
      <c r="F254" s="16"/>
      <c r="G254" s="16"/>
      <c r="H254" s="16"/>
      <c r="I254" s="16"/>
      <c r="J254" s="16"/>
      <c r="K254" s="16"/>
      <c r="L254" s="32"/>
      <c r="M254" s="16"/>
      <c r="N254" s="16"/>
      <c r="O254" s="16"/>
      <c r="P254" s="16"/>
      <c r="Y254" s="20"/>
      <c r="Z254" s="20"/>
      <c r="AA254" s="20"/>
      <c r="AB254" s="20"/>
      <c r="AC254" s="20"/>
      <c r="AD254" s="20"/>
    </row>
    <row r="255" spans="3:30" s="1" customFormat="1">
      <c r="C255" s="16"/>
      <c r="D255" s="16"/>
      <c r="E255" s="32"/>
      <c r="F255" s="16"/>
      <c r="G255" s="16"/>
      <c r="H255" s="16"/>
      <c r="I255" s="16"/>
      <c r="J255" s="16"/>
      <c r="K255" s="16"/>
      <c r="L255" s="32"/>
      <c r="M255" s="16"/>
      <c r="N255" s="16"/>
      <c r="O255" s="16"/>
      <c r="P255" s="16"/>
      <c r="Y255" s="20"/>
      <c r="Z255" s="20"/>
      <c r="AA255" s="20"/>
      <c r="AB255" s="20"/>
      <c r="AC255" s="20"/>
      <c r="AD255" s="20"/>
    </row>
    <row r="256" spans="3:30" s="1" customFormat="1">
      <c r="C256" s="16"/>
      <c r="D256" s="16"/>
      <c r="E256" s="32"/>
      <c r="F256" s="16"/>
      <c r="G256" s="16"/>
      <c r="H256" s="16"/>
      <c r="I256" s="16"/>
      <c r="J256" s="16"/>
      <c r="K256" s="16"/>
      <c r="L256" s="32"/>
      <c r="M256" s="16"/>
      <c r="N256" s="16"/>
      <c r="O256" s="16"/>
      <c r="P256" s="16"/>
      <c r="Y256" s="20"/>
      <c r="Z256" s="20"/>
      <c r="AA256" s="20"/>
      <c r="AB256" s="20"/>
      <c r="AC256" s="20"/>
      <c r="AD256" s="20"/>
    </row>
    <row r="257" spans="3:30" s="1" customFormat="1">
      <c r="C257" s="16"/>
      <c r="D257" s="16"/>
      <c r="E257" s="32"/>
      <c r="F257" s="16"/>
      <c r="G257" s="16"/>
      <c r="H257" s="16"/>
      <c r="I257" s="16"/>
      <c r="J257" s="16"/>
      <c r="K257" s="16"/>
      <c r="L257" s="32"/>
      <c r="M257" s="16"/>
      <c r="N257" s="16"/>
      <c r="O257" s="16"/>
      <c r="P257" s="16"/>
      <c r="Y257" s="20"/>
      <c r="Z257" s="20"/>
      <c r="AA257" s="20"/>
      <c r="AB257" s="20"/>
      <c r="AC257" s="20"/>
      <c r="AD257" s="20"/>
    </row>
    <row r="258" spans="3:30" s="1" customFormat="1">
      <c r="C258" s="16"/>
      <c r="D258" s="16"/>
      <c r="E258" s="32"/>
      <c r="F258" s="16"/>
      <c r="G258" s="16"/>
      <c r="H258" s="16"/>
      <c r="I258" s="16"/>
      <c r="J258" s="16"/>
      <c r="K258" s="16"/>
      <c r="L258" s="32"/>
      <c r="M258" s="16"/>
      <c r="N258" s="16"/>
      <c r="O258" s="16"/>
      <c r="P258" s="16"/>
      <c r="Y258" s="20"/>
      <c r="Z258" s="20"/>
      <c r="AA258" s="20"/>
      <c r="AB258" s="20"/>
      <c r="AC258" s="20"/>
      <c r="AD258" s="20"/>
    </row>
    <row r="259" spans="3:30" s="1" customFormat="1">
      <c r="C259" s="16"/>
      <c r="D259" s="16"/>
      <c r="E259" s="32"/>
      <c r="F259" s="16"/>
      <c r="G259" s="16"/>
      <c r="H259" s="16"/>
      <c r="I259" s="16"/>
      <c r="J259" s="16"/>
      <c r="K259" s="16"/>
      <c r="L259" s="32"/>
      <c r="M259" s="16"/>
      <c r="N259" s="16"/>
      <c r="O259" s="16"/>
      <c r="P259" s="16"/>
      <c r="Y259" s="20"/>
      <c r="Z259" s="20"/>
      <c r="AA259" s="20"/>
      <c r="AB259" s="20"/>
      <c r="AC259" s="20"/>
      <c r="AD259" s="20"/>
    </row>
    <row r="260" spans="3:30" s="1" customFormat="1">
      <c r="C260" s="16"/>
      <c r="D260" s="16"/>
      <c r="E260" s="32"/>
      <c r="F260" s="16"/>
      <c r="G260" s="16"/>
      <c r="H260" s="16"/>
      <c r="I260" s="16"/>
      <c r="J260" s="16"/>
      <c r="K260" s="16"/>
      <c r="L260" s="32"/>
      <c r="M260" s="16"/>
      <c r="N260" s="16"/>
      <c r="O260" s="16"/>
      <c r="P260" s="16"/>
      <c r="Y260" s="20"/>
      <c r="Z260" s="20"/>
      <c r="AA260" s="20"/>
      <c r="AB260" s="20"/>
      <c r="AC260" s="20"/>
      <c r="AD260" s="20"/>
    </row>
    <row r="261" spans="3:30" s="1" customFormat="1">
      <c r="C261" s="16"/>
      <c r="D261" s="16"/>
      <c r="E261" s="32"/>
      <c r="F261" s="16"/>
      <c r="G261" s="16"/>
      <c r="H261" s="16"/>
      <c r="I261" s="16"/>
      <c r="J261" s="16"/>
      <c r="K261" s="16"/>
      <c r="L261" s="32"/>
      <c r="M261" s="16"/>
      <c r="N261" s="16"/>
      <c r="O261" s="16"/>
      <c r="P261" s="16"/>
      <c r="Y261" s="20"/>
      <c r="Z261" s="20"/>
      <c r="AA261" s="20"/>
      <c r="AB261" s="20"/>
      <c r="AC261" s="20"/>
      <c r="AD261" s="20"/>
    </row>
    <row r="262" spans="3:30" s="1" customFormat="1">
      <c r="C262" s="16"/>
      <c r="D262" s="16"/>
      <c r="E262" s="32"/>
      <c r="F262" s="16"/>
      <c r="G262" s="16"/>
      <c r="H262" s="16"/>
      <c r="I262" s="16"/>
      <c r="J262" s="16"/>
      <c r="K262" s="16"/>
      <c r="L262" s="32"/>
      <c r="M262" s="16"/>
      <c r="N262" s="16"/>
      <c r="O262" s="16"/>
      <c r="P262" s="16"/>
      <c r="Y262" s="20"/>
      <c r="Z262" s="20"/>
      <c r="AA262" s="20"/>
      <c r="AB262" s="20"/>
      <c r="AC262" s="20"/>
      <c r="AD262" s="20"/>
    </row>
    <row r="263" spans="3:30" s="1" customFormat="1">
      <c r="C263" s="16"/>
      <c r="D263" s="16"/>
      <c r="E263" s="32"/>
      <c r="F263" s="16"/>
      <c r="G263" s="16"/>
      <c r="H263" s="16"/>
      <c r="I263" s="16"/>
      <c r="J263" s="16"/>
      <c r="K263" s="16"/>
      <c r="L263" s="32"/>
      <c r="M263" s="16"/>
      <c r="N263" s="16"/>
      <c r="O263" s="16"/>
      <c r="P263" s="16"/>
      <c r="Y263" s="20"/>
      <c r="Z263" s="20"/>
      <c r="AA263" s="20"/>
      <c r="AB263" s="20"/>
      <c r="AC263" s="20"/>
      <c r="AD263" s="20"/>
    </row>
    <row r="264" spans="3:30" s="1" customFormat="1">
      <c r="C264" s="16"/>
      <c r="D264" s="16"/>
      <c r="E264" s="32"/>
      <c r="F264" s="16"/>
      <c r="G264" s="16"/>
      <c r="H264" s="16"/>
      <c r="I264" s="16"/>
      <c r="J264" s="16"/>
      <c r="K264" s="16"/>
      <c r="L264" s="32"/>
      <c r="M264" s="16"/>
      <c r="N264" s="16"/>
      <c r="O264" s="16"/>
      <c r="P264" s="16"/>
      <c r="Y264" s="20"/>
      <c r="Z264" s="20"/>
      <c r="AA264" s="20"/>
      <c r="AB264" s="20"/>
      <c r="AC264" s="20"/>
      <c r="AD264" s="20"/>
    </row>
    <row r="265" spans="3:30" s="1" customFormat="1">
      <c r="C265" s="16"/>
      <c r="D265" s="16"/>
      <c r="E265" s="32"/>
      <c r="F265" s="16"/>
      <c r="G265" s="16"/>
      <c r="H265" s="16"/>
      <c r="I265" s="16"/>
      <c r="J265" s="16"/>
      <c r="K265" s="16"/>
      <c r="L265" s="32"/>
      <c r="M265" s="16"/>
      <c r="N265" s="16"/>
      <c r="O265" s="16"/>
      <c r="P265" s="16"/>
      <c r="Y265" s="20"/>
      <c r="Z265" s="20"/>
      <c r="AA265" s="20"/>
      <c r="AB265" s="20"/>
      <c r="AC265" s="20"/>
      <c r="AD265" s="20"/>
    </row>
    <row r="266" spans="3:30" s="1" customFormat="1">
      <c r="C266" s="16"/>
      <c r="D266" s="16"/>
      <c r="E266" s="32"/>
      <c r="F266" s="16"/>
      <c r="G266" s="16"/>
      <c r="H266" s="16"/>
      <c r="I266" s="16"/>
      <c r="J266" s="16"/>
      <c r="K266" s="16"/>
      <c r="L266" s="32"/>
      <c r="M266" s="16"/>
      <c r="N266" s="16"/>
      <c r="O266" s="16"/>
      <c r="P266" s="16"/>
      <c r="Y266" s="20"/>
      <c r="Z266" s="20"/>
      <c r="AA266" s="20"/>
      <c r="AB266" s="20"/>
      <c r="AC266" s="20"/>
      <c r="AD266" s="20"/>
    </row>
    <row r="267" spans="3:30" s="1" customFormat="1">
      <c r="C267" s="16"/>
      <c r="D267" s="16"/>
      <c r="E267" s="32"/>
      <c r="F267" s="16"/>
      <c r="G267" s="16"/>
      <c r="H267" s="16"/>
      <c r="I267" s="16"/>
      <c r="J267" s="16"/>
      <c r="K267" s="16"/>
      <c r="L267" s="32"/>
      <c r="M267" s="16"/>
      <c r="N267" s="16"/>
      <c r="O267" s="16"/>
      <c r="P267" s="16"/>
      <c r="Y267" s="20"/>
      <c r="Z267" s="20"/>
      <c r="AA267" s="20"/>
      <c r="AB267" s="20"/>
      <c r="AC267" s="20"/>
      <c r="AD267" s="20"/>
    </row>
    <row r="268" spans="3:30" s="1" customFormat="1">
      <c r="C268" s="16"/>
      <c r="D268" s="16"/>
      <c r="E268" s="32"/>
      <c r="F268" s="16"/>
      <c r="G268" s="16"/>
      <c r="H268" s="16"/>
      <c r="I268" s="16"/>
      <c r="J268" s="16"/>
      <c r="K268" s="16"/>
      <c r="L268" s="32"/>
      <c r="M268" s="16"/>
      <c r="N268" s="16"/>
      <c r="O268" s="16"/>
      <c r="P268" s="16"/>
      <c r="Y268" s="20"/>
      <c r="Z268" s="20"/>
      <c r="AA268" s="20"/>
      <c r="AB268" s="20"/>
      <c r="AC268" s="20"/>
      <c r="AD268" s="20"/>
    </row>
    <row r="269" spans="3:30" s="1" customFormat="1">
      <c r="C269" s="16"/>
      <c r="D269" s="16"/>
      <c r="E269" s="32"/>
      <c r="F269" s="16"/>
      <c r="G269" s="16"/>
      <c r="H269" s="16"/>
      <c r="I269" s="16"/>
      <c r="J269" s="16"/>
      <c r="K269" s="16"/>
      <c r="L269" s="32"/>
      <c r="M269" s="16"/>
      <c r="N269" s="16"/>
      <c r="O269" s="16"/>
      <c r="P269" s="16"/>
      <c r="Y269" s="20"/>
      <c r="Z269" s="20"/>
      <c r="AA269" s="20"/>
      <c r="AB269" s="20"/>
      <c r="AC269" s="20"/>
      <c r="AD269" s="20"/>
    </row>
    <row r="270" spans="3:30" s="1" customFormat="1">
      <c r="C270" s="16"/>
      <c r="D270" s="16"/>
      <c r="E270" s="32"/>
      <c r="F270" s="16"/>
      <c r="G270" s="16"/>
      <c r="H270" s="16"/>
      <c r="I270" s="16"/>
      <c r="J270" s="16"/>
      <c r="K270" s="16"/>
      <c r="L270" s="32"/>
      <c r="M270" s="16"/>
      <c r="N270" s="16"/>
      <c r="O270" s="16"/>
      <c r="P270" s="16"/>
      <c r="Y270" s="20"/>
      <c r="Z270" s="20"/>
      <c r="AA270" s="20"/>
      <c r="AB270" s="20"/>
      <c r="AC270" s="20"/>
      <c r="AD270" s="20"/>
    </row>
    <row r="271" spans="3:30" s="1" customFormat="1">
      <c r="C271" s="16"/>
      <c r="D271" s="16"/>
      <c r="E271" s="32"/>
      <c r="F271" s="16"/>
      <c r="G271" s="16"/>
      <c r="H271" s="16"/>
      <c r="I271" s="16"/>
      <c r="J271" s="16"/>
      <c r="K271" s="16"/>
      <c r="L271" s="32"/>
      <c r="M271" s="16"/>
      <c r="N271" s="16"/>
      <c r="O271" s="16"/>
      <c r="P271" s="16"/>
      <c r="Y271" s="20"/>
      <c r="Z271" s="20"/>
      <c r="AA271" s="20"/>
      <c r="AB271" s="20"/>
      <c r="AC271" s="20"/>
      <c r="AD271" s="20"/>
    </row>
    <row r="272" spans="3:30" s="1" customFormat="1">
      <c r="C272" s="16"/>
      <c r="D272" s="16"/>
      <c r="E272" s="32"/>
      <c r="F272" s="16"/>
      <c r="G272" s="16"/>
      <c r="H272" s="16"/>
      <c r="I272" s="16"/>
      <c r="J272" s="16"/>
      <c r="K272" s="16"/>
      <c r="L272" s="32"/>
      <c r="M272" s="16"/>
      <c r="N272" s="16"/>
      <c r="O272" s="16"/>
      <c r="P272" s="16"/>
      <c r="Y272" s="20"/>
      <c r="Z272" s="20"/>
      <c r="AA272" s="20"/>
      <c r="AB272" s="20"/>
      <c r="AC272" s="20"/>
      <c r="AD272" s="20"/>
    </row>
    <row r="273" spans="3:30" s="1" customFormat="1">
      <c r="C273" s="16"/>
      <c r="D273" s="16"/>
      <c r="E273" s="32"/>
      <c r="F273" s="16"/>
      <c r="G273" s="16"/>
      <c r="H273" s="16"/>
      <c r="I273" s="16"/>
      <c r="J273" s="16"/>
      <c r="K273" s="16"/>
      <c r="L273" s="32"/>
      <c r="M273" s="16"/>
      <c r="N273" s="16"/>
      <c r="O273" s="16"/>
      <c r="P273" s="16"/>
      <c r="Y273" s="20"/>
      <c r="Z273" s="20"/>
      <c r="AA273" s="20"/>
      <c r="AB273" s="20"/>
      <c r="AC273" s="20"/>
      <c r="AD273" s="20"/>
    </row>
    <row r="274" spans="3:30" s="1" customFormat="1">
      <c r="C274" s="16"/>
      <c r="D274" s="16"/>
      <c r="E274" s="32"/>
      <c r="F274" s="16"/>
      <c r="G274" s="16"/>
      <c r="H274" s="16"/>
      <c r="I274" s="16"/>
      <c r="J274" s="16"/>
      <c r="K274" s="16"/>
      <c r="L274" s="32"/>
      <c r="M274" s="16"/>
      <c r="N274" s="16"/>
      <c r="O274" s="16"/>
      <c r="P274" s="16"/>
      <c r="Y274" s="20"/>
      <c r="Z274" s="20"/>
      <c r="AA274" s="20"/>
      <c r="AB274" s="20"/>
      <c r="AC274" s="20"/>
      <c r="AD274" s="20"/>
    </row>
    <row r="275" spans="3:30" s="1" customFormat="1">
      <c r="C275" s="16"/>
      <c r="D275" s="16"/>
      <c r="E275" s="32"/>
      <c r="F275" s="16"/>
      <c r="G275" s="16"/>
      <c r="H275" s="16"/>
      <c r="I275" s="16"/>
      <c r="J275" s="16"/>
      <c r="K275" s="16"/>
      <c r="L275" s="32"/>
      <c r="M275" s="16"/>
      <c r="N275" s="16"/>
      <c r="O275" s="16"/>
      <c r="P275" s="16"/>
      <c r="Y275" s="20"/>
      <c r="Z275" s="20"/>
      <c r="AA275" s="20"/>
      <c r="AB275" s="20"/>
      <c r="AC275" s="20"/>
      <c r="AD275" s="20"/>
    </row>
    <row r="276" spans="3:30" s="1" customFormat="1">
      <c r="C276" s="16"/>
      <c r="D276" s="16"/>
      <c r="E276" s="32"/>
      <c r="F276" s="16"/>
      <c r="G276" s="16"/>
      <c r="H276" s="16"/>
      <c r="I276" s="16"/>
      <c r="J276" s="16"/>
      <c r="K276" s="16"/>
      <c r="L276" s="32"/>
      <c r="M276" s="16"/>
      <c r="N276" s="16"/>
      <c r="O276" s="16"/>
      <c r="P276" s="16"/>
      <c r="Y276" s="20"/>
      <c r="Z276" s="20"/>
      <c r="AA276" s="20"/>
      <c r="AB276" s="20"/>
      <c r="AC276" s="20"/>
      <c r="AD276" s="20"/>
    </row>
    <row r="277" spans="3:30" s="1" customFormat="1">
      <c r="C277" s="16"/>
      <c r="D277" s="16"/>
      <c r="E277" s="32"/>
      <c r="F277" s="16"/>
      <c r="G277" s="16"/>
      <c r="H277" s="16"/>
      <c r="I277" s="16"/>
      <c r="J277" s="16"/>
      <c r="K277" s="16"/>
      <c r="L277" s="32"/>
      <c r="M277" s="16"/>
      <c r="N277" s="16"/>
      <c r="O277" s="16"/>
      <c r="P277" s="16"/>
      <c r="Y277" s="20"/>
      <c r="Z277" s="20"/>
      <c r="AA277" s="20"/>
      <c r="AB277" s="20"/>
      <c r="AC277" s="20"/>
      <c r="AD277" s="20"/>
    </row>
    <row r="278" spans="3:30" s="1" customFormat="1">
      <c r="C278" s="16"/>
      <c r="D278" s="16"/>
      <c r="E278" s="32"/>
      <c r="F278" s="16"/>
      <c r="G278" s="16"/>
      <c r="H278" s="16"/>
      <c r="I278" s="16"/>
      <c r="J278" s="16"/>
      <c r="K278" s="16"/>
      <c r="L278" s="32"/>
      <c r="M278" s="16"/>
      <c r="N278" s="16"/>
      <c r="O278" s="16"/>
      <c r="P278" s="16"/>
      <c r="Y278" s="20"/>
      <c r="Z278" s="20"/>
      <c r="AA278" s="20"/>
      <c r="AB278" s="20"/>
      <c r="AC278" s="20"/>
      <c r="AD278" s="20"/>
    </row>
    <row r="279" spans="3:30" s="1" customFormat="1">
      <c r="C279" s="16"/>
      <c r="D279" s="16"/>
      <c r="E279" s="32"/>
      <c r="F279" s="16"/>
      <c r="G279" s="16"/>
      <c r="H279" s="16"/>
      <c r="I279" s="16"/>
      <c r="J279" s="16"/>
      <c r="K279" s="16"/>
      <c r="L279" s="32"/>
      <c r="M279" s="16"/>
      <c r="N279" s="16"/>
      <c r="O279" s="16"/>
      <c r="P279" s="16"/>
      <c r="Y279" s="20"/>
      <c r="Z279" s="20"/>
      <c r="AA279" s="20"/>
      <c r="AB279" s="20"/>
      <c r="AC279" s="20"/>
      <c r="AD279" s="20"/>
    </row>
    <row r="280" spans="3:30" s="1" customFormat="1">
      <c r="C280" s="16"/>
      <c r="D280" s="16"/>
      <c r="E280" s="32"/>
      <c r="F280" s="16"/>
      <c r="G280" s="16"/>
      <c r="H280" s="16"/>
      <c r="I280" s="16"/>
      <c r="J280" s="16"/>
      <c r="K280" s="16"/>
      <c r="L280" s="32"/>
      <c r="M280" s="16"/>
      <c r="N280" s="16"/>
      <c r="O280" s="16"/>
      <c r="P280" s="16"/>
      <c r="Y280" s="20"/>
      <c r="Z280" s="20"/>
      <c r="AA280" s="20"/>
      <c r="AB280" s="20"/>
      <c r="AC280" s="20"/>
      <c r="AD280" s="20"/>
    </row>
    <row r="281" spans="3:30" s="1" customFormat="1">
      <c r="C281" s="16"/>
      <c r="D281" s="16"/>
      <c r="E281" s="32"/>
      <c r="F281" s="16"/>
      <c r="G281" s="16"/>
      <c r="H281" s="16"/>
      <c r="I281" s="16"/>
      <c r="J281" s="16"/>
      <c r="K281" s="16"/>
      <c r="L281" s="32"/>
      <c r="M281" s="16"/>
      <c r="N281" s="16"/>
      <c r="O281" s="16"/>
      <c r="P281" s="16"/>
      <c r="Y281" s="20"/>
      <c r="Z281" s="20"/>
      <c r="AA281" s="20"/>
      <c r="AB281" s="20"/>
      <c r="AC281" s="20"/>
      <c r="AD281" s="20"/>
    </row>
    <row r="282" spans="3:30" s="1" customFormat="1">
      <c r="C282" s="16"/>
      <c r="D282" s="16"/>
      <c r="E282" s="32"/>
      <c r="F282" s="16"/>
      <c r="G282" s="16"/>
      <c r="H282" s="16"/>
      <c r="I282" s="16"/>
      <c r="J282" s="16"/>
      <c r="K282" s="16"/>
      <c r="L282" s="32"/>
      <c r="M282" s="16"/>
      <c r="N282" s="16"/>
      <c r="O282" s="16"/>
      <c r="P282" s="16"/>
      <c r="Y282" s="20"/>
      <c r="Z282" s="20"/>
      <c r="AA282" s="20"/>
      <c r="AB282" s="20"/>
      <c r="AC282" s="20"/>
      <c r="AD282" s="20"/>
    </row>
    <row r="283" spans="3:30" s="1" customFormat="1">
      <c r="C283" s="16"/>
      <c r="D283" s="16"/>
      <c r="E283" s="32"/>
      <c r="F283" s="16"/>
      <c r="G283" s="16"/>
      <c r="H283" s="16"/>
      <c r="I283" s="16"/>
      <c r="J283" s="16"/>
      <c r="K283" s="16"/>
      <c r="L283" s="32"/>
      <c r="M283" s="16"/>
      <c r="N283" s="16"/>
      <c r="O283" s="16"/>
      <c r="P283" s="16"/>
      <c r="Y283" s="20"/>
      <c r="Z283" s="20"/>
      <c r="AA283" s="20"/>
      <c r="AB283" s="20"/>
      <c r="AC283" s="20"/>
      <c r="AD283" s="20"/>
    </row>
    <row r="284" spans="3:30" s="1" customFormat="1">
      <c r="C284" s="16"/>
      <c r="D284" s="16"/>
      <c r="E284" s="32"/>
      <c r="F284" s="16"/>
      <c r="G284" s="16"/>
      <c r="H284" s="16"/>
      <c r="I284" s="16"/>
      <c r="J284" s="16"/>
      <c r="K284" s="16"/>
      <c r="L284" s="32"/>
      <c r="M284" s="16"/>
      <c r="N284" s="16"/>
      <c r="O284" s="16"/>
      <c r="P284" s="16"/>
      <c r="Y284" s="20"/>
      <c r="Z284" s="20"/>
      <c r="AA284" s="20"/>
      <c r="AB284" s="20"/>
      <c r="AC284" s="20"/>
      <c r="AD284" s="20"/>
    </row>
    <row r="285" spans="3:30" s="1" customFormat="1">
      <c r="C285" s="16"/>
      <c r="D285" s="16"/>
      <c r="E285" s="32"/>
      <c r="F285" s="16"/>
      <c r="G285" s="16"/>
      <c r="H285" s="16"/>
      <c r="I285" s="16"/>
      <c r="J285" s="16"/>
      <c r="K285" s="16"/>
      <c r="L285" s="32"/>
      <c r="M285" s="16"/>
      <c r="N285" s="16"/>
      <c r="O285" s="16"/>
      <c r="P285" s="16"/>
      <c r="Y285" s="20"/>
      <c r="Z285" s="20"/>
      <c r="AA285" s="20"/>
      <c r="AB285" s="20"/>
      <c r="AC285" s="20"/>
      <c r="AD285" s="20"/>
    </row>
    <row r="286" spans="3:30" s="1" customFormat="1">
      <c r="C286" s="16"/>
      <c r="D286" s="16"/>
      <c r="E286" s="32"/>
      <c r="F286" s="16"/>
      <c r="G286" s="16"/>
      <c r="H286" s="16"/>
      <c r="I286" s="16"/>
      <c r="J286" s="16"/>
      <c r="K286" s="16"/>
      <c r="L286" s="32"/>
      <c r="M286" s="16"/>
      <c r="N286" s="16"/>
      <c r="O286" s="16"/>
      <c r="P286" s="16"/>
      <c r="Y286" s="20"/>
      <c r="Z286" s="20"/>
      <c r="AA286" s="20"/>
      <c r="AB286" s="20"/>
      <c r="AC286" s="20"/>
      <c r="AD286" s="20"/>
    </row>
    <row r="287" spans="3:30" s="1" customFormat="1">
      <c r="C287" s="16"/>
      <c r="D287" s="16"/>
      <c r="E287" s="32"/>
      <c r="F287" s="16"/>
      <c r="G287" s="16"/>
      <c r="H287" s="16"/>
      <c r="I287" s="16"/>
      <c r="J287" s="16"/>
      <c r="K287" s="16"/>
      <c r="L287" s="32"/>
      <c r="M287" s="16"/>
      <c r="N287" s="16"/>
      <c r="O287" s="16"/>
      <c r="P287" s="16"/>
      <c r="Y287" s="20"/>
      <c r="Z287" s="20"/>
      <c r="AA287" s="20"/>
      <c r="AB287" s="20"/>
      <c r="AC287" s="20"/>
      <c r="AD287" s="20"/>
    </row>
    <row r="288" spans="3:30" s="1" customFormat="1">
      <c r="C288" s="16"/>
      <c r="D288" s="16"/>
      <c r="E288" s="32"/>
      <c r="F288" s="16"/>
      <c r="G288" s="16"/>
      <c r="H288" s="16"/>
      <c r="I288" s="16"/>
      <c r="J288" s="16"/>
      <c r="K288" s="16"/>
      <c r="L288" s="32"/>
      <c r="M288" s="16"/>
      <c r="N288" s="16"/>
      <c r="O288" s="16"/>
      <c r="P288" s="16"/>
      <c r="Y288" s="20"/>
      <c r="Z288" s="20"/>
      <c r="AA288" s="20"/>
      <c r="AB288" s="20"/>
      <c r="AC288" s="20"/>
      <c r="AD288" s="20"/>
    </row>
    <row r="289" spans="3:30" s="1" customFormat="1">
      <c r="C289" s="16"/>
      <c r="D289" s="16"/>
      <c r="E289" s="32"/>
      <c r="F289" s="16"/>
      <c r="G289" s="16"/>
      <c r="H289" s="16"/>
      <c r="I289" s="16"/>
      <c r="J289" s="16"/>
      <c r="K289" s="16"/>
      <c r="L289" s="32"/>
      <c r="M289" s="16"/>
      <c r="N289" s="16"/>
      <c r="O289" s="16"/>
      <c r="P289" s="16"/>
      <c r="Y289" s="20"/>
      <c r="Z289" s="20"/>
      <c r="AA289" s="20"/>
      <c r="AB289" s="20"/>
      <c r="AC289" s="20"/>
      <c r="AD289" s="20"/>
    </row>
    <row r="290" spans="3:30" s="1" customFormat="1">
      <c r="C290" s="16"/>
      <c r="D290" s="16"/>
      <c r="E290" s="32"/>
      <c r="F290" s="16"/>
      <c r="G290" s="16"/>
      <c r="H290" s="16"/>
      <c r="I290" s="16"/>
      <c r="J290" s="16"/>
      <c r="K290" s="16"/>
      <c r="L290" s="32"/>
      <c r="M290" s="16"/>
      <c r="N290" s="16"/>
      <c r="O290" s="16"/>
      <c r="P290" s="16"/>
      <c r="Y290" s="20"/>
      <c r="Z290" s="20"/>
      <c r="AA290" s="20"/>
      <c r="AB290" s="20"/>
      <c r="AC290" s="20"/>
      <c r="AD290" s="20"/>
    </row>
    <row r="291" spans="3:30" s="1" customFormat="1">
      <c r="C291" s="16"/>
      <c r="D291" s="16"/>
      <c r="E291" s="32"/>
      <c r="F291" s="16"/>
      <c r="G291" s="16"/>
      <c r="H291" s="16"/>
      <c r="I291" s="16"/>
      <c r="J291" s="16"/>
      <c r="K291" s="16"/>
      <c r="L291" s="32"/>
      <c r="M291" s="16"/>
      <c r="N291" s="16"/>
      <c r="O291" s="16"/>
      <c r="P291" s="16"/>
      <c r="Y291" s="20"/>
      <c r="Z291" s="20"/>
      <c r="AA291" s="20"/>
      <c r="AB291" s="20"/>
      <c r="AC291" s="20"/>
      <c r="AD291" s="20"/>
    </row>
    <row r="292" spans="3:30" s="1" customFormat="1">
      <c r="C292" s="16"/>
      <c r="D292" s="16"/>
      <c r="E292" s="32"/>
      <c r="F292" s="16"/>
      <c r="G292" s="16"/>
      <c r="H292" s="16"/>
      <c r="I292" s="16"/>
      <c r="J292" s="16"/>
      <c r="K292" s="16"/>
      <c r="L292" s="32"/>
      <c r="M292" s="16"/>
      <c r="N292" s="16"/>
      <c r="O292" s="16"/>
      <c r="P292" s="16"/>
      <c r="Y292" s="20"/>
      <c r="Z292" s="20"/>
      <c r="AA292" s="20"/>
      <c r="AB292" s="20"/>
      <c r="AC292" s="20"/>
      <c r="AD292" s="20"/>
    </row>
    <row r="293" spans="3:30" s="1" customFormat="1">
      <c r="C293" s="16"/>
      <c r="D293" s="16"/>
      <c r="E293" s="32"/>
      <c r="F293" s="16"/>
      <c r="G293" s="16"/>
      <c r="H293" s="16"/>
      <c r="I293" s="16"/>
      <c r="J293" s="16"/>
      <c r="K293" s="16"/>
      <c r="L293" s="32"/>
      <c r="M293" s="16"/>
      <c r="N293" s="16"/>
      <c r="O293" s="16"/>
      <c r="P293" s="16"/>
      <c r="Y293" s="20"/>
      <c r="Z293" s="20"/>
      <c r="AA293" s="20"/>
      <c r="AB293" s="20"/>
      <c r="AC293" s="20"/>
      <c r="AD293" s="20"/>
    </row>
    <row r="294" spans="3:30" s="1" customFormat="1">
      <c r="C294" s="16"/>
      <c r="D294" s="16"/>
      <c r="E294" s="32"/>
      <c r="F294" s="16"/>
      <c r="G294" s="16"/>
      <c r="H294" s="16"/>
      <c r="I294" s="16"/>
      <c r="J294" s="16"/>
      <c r="K294" s="16"/>
      <c r="L294" s="32"/>
      <c r="M294" s="16"/>
      <c r="N294" s="16"/>
      <c r="O294" s="16"/>
      <c r="P294" s="16"/>
      <c r="Y294" s="20"/>
      <c r="Z294" s="20"/>
      <c r="AA294" s="20"/>
      <c r="AB294" s="20"/>
      <c r="AC294" s="20"/>
      <c r="AD294" s="20"/>
    </row>
    <row r="295" spans="3:30" s="1" customFormat="1">
      <c r="C295" s="16"/>
      <c r="D295" s="16"/>
      <c r="E295" s="32"/>
      <c r="F295" s="16"/>
      <c r="G295" s="16"/>
      <c r="H295" s="16"/>
      <c r="I295" s="16"/>
      <c r="J295" s="16"/>
      <c r="K295" s="16"/>
      <c r="L295" s="32"/>
      <c r="M295" s="16"/>
      <c r="N295" s="16"/>
      <c r="O295" s="16"/>
      <c r="P295" s="16"/>
      <c r="Y295" s="20"/>
      <c r="Z295" s="20"/>
      <c r="AA295" s="20"/>
      <c r="AB295" s="20"/>
      <c r="AC295" s="20"/>
      <c r="AD295" s="20"/>
    </row>
    <row r="296" spans="3:30" s="1" customFormat="1">
      <c r="C296" s="16"/>
      <c r="D296" s="16"/>
      <c r="E296" s="32"/>
      <c r="F296" s="16"/>
      <c r="G296" s="16"/>
      <c r="H296" s="16"/>
      <c r="I296" s="16"/>
      <c r="J296" s="16"/>
      <c r="K296" s="16"/>
      <c r="L296" s="32"/>
      <c r="M296" s="16"/>
      <c r="N296" s="16"/>
      <c r="O296" s="16"/>
      <c r="P296" s="16"/>
      <c r="Y296" s="20"/>
      <c r="Z296" s="20"/>
      <c r="AA296" s="20"/>
      <c r="AB296" s="20"/>
      <c r="AC296" s="20"/>
      <c r="AD296" s="20"/>
    </row>
    <row r="297" spans="3:30" s="1" customFormat="1">
      <c r="C297" s="16"/>
      <c r="D297" s="16"/>
      <c r="E297" s="32"/>
      <c r="F297" s="16"/>
      <c r="G297" s="16"/>
      <c r="H297" s="16"/>
      <c r="I297" s="16"/>
      <c r="J297" s="16"/>
      <c r="K297" s="16"/>
      <c r="L297" s="32"/>
      <c r="M297" s="16"/>
      <c r="N297" s="16"/>
      <c r="O297" s="16"/>
      <c r="P297" s="16"/>
      <c r="Y297" s="20"/>
      <c r="Z297" s="20"/>
      <c r="AA297" s="20"/>
      <c r="AB297" s="20"/>
      <c r="AC297" s="20"/>
      <c r="AD297" s="20"/>
    </row>
    <row r="298" spans="3:30" s="1" customFormat="1">
      <c r="C298" s="16"/>
      <c r="D298" s="16"/>
      <c r="E298" s="32"/>
      <c r="F298" s="16"/>
      <c r="G298" s="16"/>
      <c r="H298" s="16"/>
      <c r="I298" s="16"/>
      <c r="J298" s="16"/>
      <c r="K298" s="16"/>
      <c r="L298" s="32"/>
      <c r="M298" s="16"/>
      <c r="N298" s="16"/>
      <c r="O298" s="16"/>
      <c r="P298" s="16"/>
      <c r="Y298" s="20"/>
      <c r="Z298" s="20"/>
      <c r="AA298" s="20"/>
      <c r="AB298" s="20"/>
      <c r="AC298" s="20"/>
      <c r="AD298" s="20"/>
    </row>
    <row r="299" spans="3:30" s="1" customFormat="1">
      <c r="C299" s="16"/>
      <c r="D299" s="16"/>
      <c r="E299" s="32"/>
      <c r="F299" s="16"/>
      <c r="G299" s="16"/>
      <c r="H299" s="16"/>
      <c r="I299" s="16"/>
      <c r="J299" s="16"/>
      <c r="K299" s="16"/>
      <c r="L299" s="32"/>
      <c r="M299" s="16"/>
      <c r="N299" s="16"/>
      <c r="O299" s="16"/>
      <c r="P299" s="16"/>
      <c r="Y299" s="20"/>
      <c r="Z299" s="20"/>
      <c r="AA299" s="20"/>
      <c r="AB299" s="20"/>
      <c r="AC299" s="20"/>
      <c r="AD299" s="20"/>
    </row>
    <row r="300" spans="3:30" s="1" customFormat="1">
      <c r="C300" s="16"/>
      <c r="D300" s="16"/>
      <c r="E300" s="32"/>
      <c r="F300" s="16"/>
      <c r="G300" s="16"/>
      <c r="H300" s="16"/>
      <c r="I300" s="16"/>
      <c r="J300" s="16"/>
      <c r="K300" s="16"/>
      <c r="L300" s="32"/>
      <c r="M300" s="16"/>
      <c r="N300" s="16"/>
      <c r="O300" s="16"/>
      <c r="P300" s="16"/>
      <c r="Y300" s="20"/>
      <c r="Z300" s="20"/>
      <c r="AA300" s="20"/>
      <c r="AB300" s="20"/>
      <c r="AC300" s="20"/>
      <c r="AD300" s="20"/>
    </row>
    <row r="301" spans="3:30" s="1" customFormat="1">
      <c r="C301" s="16"/>
      <c r="D301" s="16"/>
      <c r="E301" s="32"/>
      <c r="F301" s="16"/>
      <c r="G301" s="16"/>
      <c r="H301" s="16"/>
      <c r="I301" s="16"/>
      <c r="J301" s="16"/>
      <c r="K301" s="16"/>
      <c r="L301" s="32"/>
      <c r="M301" s="16"/>
      <c r="N301" s="16"/>
      <c r="O301" s="16"/>
      <c r="P301" s="16"/>
      <c r="Y301" s="20"/>
      <c r="Z301" s="20"/>
      <c r="AA301" s="20"/>
      <c r="AB301" s="20"/>
      <c r="AC301" s="20"/>
      <c r="AD301" s="20"/>
    </row>
    <row r="302" spans="3:30" s="1" customFormat="1">
      <c r="C302" s="16"/>
      <c r="D302" s="16"/>
      <c r="E302" s="32"/>
      <c r="F302" s="16"/>
      <c r="G302" s="16"/>
      <c r="H302" s="16"/>
      <c r="I302" s="16"/>
      <c r="J302" s="16"/>
      <c r="K302" s="16"/>
      <c r="L302" s="32"/>
      <c r="M302" s="16"/>
      <c r="N302" s="16"/>
      <c r="O302" s="16"/>
      <c r="P302" s="16"/>
      <c r="Y302" s="20"/>
      <c r="Z302" s="20"/>
      <c r="AA302" s="20"/>
      <c r="AB302" s="20"/>
      <c r="AC302" s="20"/>
      <c r="AD302" s="20"/>
    </row>
    <row r="303" spans="3:30" s="1" customFormat="1">
      <c r="C303" s="16"/>
      <c r="D303" s="16"/>
      <c r="E303" s="32"/>
      <c r="F303" s="16"/>
      <c r="G303" s="16"/>
      <c r="H303" s="16"/>
      <c r="I303" s="16"/>
      <c r="J303" s="16"/>
      <c r="K303" s="16"/>
      <c r="L303" s="32"/>
      <c r="M303" s="16"/>
      <c r="N303" s="16"/>
      <c r="O303" s="16"/>
      <c r="P303" s="16"/>
      <c r="Y303" s="20"/>
      <c r="Z303" s="20"/>
      <c r="AA303" s="20"/>
      <c r="AB303" s="20"/>
      <c r="AC303" s="20"/>
      <c r="AD303" s="20"/>
    </row>
    <row r="304" spans="3:30" s="1" customFormat="1">
      <c r="C304" s="16"/>
      <c r="D304" s="16"/>
      <c r="E304" s="32"/>
      <c r="F304" s="16"/>
      <c r="G304" s="16"/>
      <c r="H304" s="16"/>
      <c r="I304" s="16"/>
      <c r="J304" s="16"/>
      <c r="K304" s="16"/>
      <c r="L304" s="32"/>
      <c r="M304" s="16"/>
      <c r="N304" s="16"/>
      <c r="O304" s="16"/>
      <c r="P304" s="16"/>
      <c r="Y304" s="20"/>
      <c r="Z304" s="20"/>
      <c r="AA304" s="20"/>
      <c r="AB304" s="20"/>
      <c r="AC304" s="20"/>
      <c r="AD304" s="20"/>
    </row>
    <row r="305" spans="3:30" s="1" customFormat="1">
      <c r="C305" s="16"/>
      <c r="D305" s="16"/>
      <c r="E305" s="32"/>
      <c r="F305" s="16"/>
      <c r="G305" s="16"/>
      <c r="H305" s="16"/>
      <c r="I305" s="16"/>
      <c r="J305" s="16"/>
      <c r="K305" s="16"/>
      <c r="L305" s="32"/>
      <c r="M305" s="16"/>
      <c r="N305" s="16"/>
      <c r="O305" s="16"/>
      <c r="P305" s="16"/>
      <c r="Y305" s="20"/>
      <c r="Z305" s="20"/>
      <c r="AA305" s="20"/>
      <c r="AB305" s="20"/>
      <c r="AC305" s="20"/>
      <c r="AD305" s="20"/>
    </row>
    <row r="306" spans="3:30" s="1" customFormat="1">
      <c r="C306" s="16"/>
      <c r="D306" s="16"/>
      <c r="E306" s="32"/>
      <c r="F306" s="16"/>
      <c r="G306" s="16"/>
      <c r="H306" s="16"/>
      <c r="I306" s="16"/>
      <c r="J306" s="16"/>
      <c r="K306" s="16"/>
      <c r="L306" s="32"/>
      <c r="M306" s="16"/>
      <c r="N306" s="16"/>
      <c r="O306" s="16"/>
      <c r="P306" s="16"/>
      <c r="Y306" s="20"/>
      <c r="Z306" s="20"/>
      <c r="AA306" s="20"/>
      <c r="AB306" s="20"/>
      <c r="AC306" s="20"/>
      <c r="AD306" s="20"/>
    </row>
    <row r="307" spans="3:30" s="1" customFormat="1">
      <c r="C307" s="16"/>
      <c r="D307" s="16"/>
      <c r="E307" s="32"/>
      <c r="F307" s="16"/>
      <c r="G307" s="16"/>
      <c r="H307" s="16"/>
      <c r="I307" s="16"/>
      <c r="J307" s="16"/>
      <c r="K307" s="16"/>
      <c r="L307" s="32"/>
      <c r="M307" s="16"/>
      <c r="N307" s="16"/>
      <c r="O307" s="16"/>
      <c r="P307" s="16"/>
      <c r="Y307" s="20"/>
      <c r="Z307" s="20"/>
      <c r="AA307" s="20"/>
      <c r="AB307" s="20"/>
      <c r="AC307" s="20"/>
      <c r="AD307" s="20"/>
    </row>
    <row r="308" spans="3:30" s="1" customFormat="1">
      <c r="C308" s="16"/>
      <c r="D308" s="16"/>
      <c r="E308" s="32"/>
      <c r="F308" s="16"/>
      <c r="G308" s="16"/>
      <c r="H308" s="16"/>
      <c r="I308" s="16"/>
      <c r="J308" s="16"/>
      <c r="K308" s="16"/>
      <c r="L308" s="32"/>
      <c r="M308" s="16"/>
      <c r="N308" s="16"/>
      <c r="O308" s="16"/>
      <c r="P308" s="16"/>
      <c r="Y308" s="20"/>
      <c r="Z308" s="20"/>
      <c r="AA308" s="20"/>
      <c r="AB308" s="20"/>
      <c r="AC308" s="20"/>
      <c r="AD308" s="20"/>
    </row>
    <row r="309" spans="3:30" s="1" customFormat="1">
      <c r="C309" s="16"/>
      <c r="D309" s="16"/>
      <c r="E309" s="32"/>
      <c r="F309" s="16"/>
      <c r="G309" s="16"/>
      <c r="H309" s="16"/>
      <c r="I309" s="16"/>
      <c r="J309" s="16"/>
      <c r="K309" s="16"/>
      <c r="L309" s="32"/>
      <c r="M309" s="16"/>
      <c r="N309" s="16"/>
      <c r="O309" s="16"/>
      <c r="P309" s="16"/>
      <c r="Y309" s="20"/>
      <c r="Z309" s="20"/>
      <c r="AA309" s="20"/>
      <c r="AB309" s="20"/>
      <c r="AC309" s="20"/>
      <c r="AD309" s="20"/>
    </row>
    <row r="310" spans="3:30" s="1" customFormat="1">
      <c r="C310" s="16"/>
      <c r="D310" s="16"/>
      <c r="E310" s="32"/>
      <c r="F310" s="16"/>
      <c r="G310" s="16"/>
      <c r="H310" s="16"/>
      <c r="I310" s="16"/>
      <c r="J310" s="16"/>
      <c r="K310" s="16"/>
      <c r="L310" s="32"/>
      <c r="M310" s="16"/>
      <c r="N310" s="16"/>
      <c r="O310" s="16"/>
      <c r="P310" s="16"/>
      <c r="Y310" s="20"/>
      <c r="Z310" s="20"/>
      <c r="AA310" s="20"/>
      <c r="AB310" s="20"/>
      <c r="AC310" s="20"/>
      <c r="AD310" s="20"/>
    </row>
    <row r="311" spans="3:30" s="1" customFormat="1">
      <c r="C311" s="16"/>
      <c r="D311" s="16"/>
      <c r="E311" s="32"/>
      <c r="F311" s="16"/>
      <c r="G311" s="16"/>
      <c r="H311" s="16"/>
      <c r="I311" s="16"/>
      <c r="J311" s="16"/>
      <c r="K311" s="16"/>
      <c r="L311" s="32"/>
      <c r="M311" s="16"/>
      <c r="N311" s="16"/>
      <c r="O311" s="16"/>
      <c r="P311" s="16"/>
      <c r="Y311" s="20"/>
      <c r="Z311" s="20"/>
      <c r="AA311" s="20"/>
      <c r="AB311" s="20"/>
      <c r="AC311" s="20"/>
      <c r="AD311" s="20"/>
    </row>
    <row r="312" spans="3:30" s="1" customFormat="1">
      <c r="C312" s="16"/>
      <c r="D312" s="16"/>
      <c r="E312" s="32"/>
      <c r="F312" s="16"/>
      <c r="G312" s="16"/>
      <c r="H312" s="16"/>
      <c r="I312" s="16"/>
      <c r="J312" s="16"/>
      <c r="K312" s="16"/>
      <c r="L312" s="32"/>
      <c r="M312" s="16"/>
      <c r="N312" s="16"/>
      <c r="O312" s="16"/>
      <c r="P312" s="16"/>
      <c r="Y312" s="20"/>
      <c r="Z312" s="20"/>
      <c r="AA312" s="20"/>
      <c r="AB312" s="20"/>
      <c r="AC312" s="20"/>
      <c r="AD312" s="20"/>
    </row>
    <row r="313" spans="3:30" s="1" customFormat="1">
      <c r="C313" s="16"/>
      <c r="D313" s="16"/>
      <c r="E313" s="32"/>
      <c r="F313" s="16"/>
      <c r="G313" s="16"/>
      <c r="H313" s="16"/>
      <c r="I313" s="16"/>
      <c r="J313" s="16"/>
      <c r="K313" s="16"/>
      <c r="L313" s="32"/>
      <c r="M313" s="16"/>
      <c r="N313" s="16"/>
      <c r="O313" s="16"/>
      <c r="P313" s="16"/>
      <c r="Y313" s="20"/>
      <c r="Z313" s="20"/>
      <c r="AA313" s="20"/>
      <c r="AB313" s="20"/>
      <c r="AC313" s="20"/>
      <c r="AD313" s="20"/>
    </row>
    <row r="314" spans="3:30" s="1" customFormat="1">
      <c r="C314" s="16"/>
      <c r="D314" s="16"/>
      <c r="E314" s="32"/>
      <c r="F314" s="16"/>
      <c r="G314" s="16"/>
      <c r="H314" s="16"/>
      <c r="I314" s="16"/>
      <c r="J314" s="16"/>
      <c r="K314" s="16"/>
      <c r="L314" s="32"/>
      <c r="M314" s="16"/>
      <c r="N314" s="16"/>
      <c r="O314" s="16"/>
      <c r="P314" s="16"/>
      <c r="Y314" s="20"/>
      <c r="Z314" s="20"/>
      <c r="AA314" s="20"/>
      <c r="AB314" s="20"/>
      <c r="AC314" s="20"/>
      <c r="AD314" s="20"/>
    </row>
    <row r="315" spans="3:30" s="1" customFormat="1">
      <c r="C315" s="16"/>
      <c r="D315" s="16"/>
      <c r="E315" s="32"/>
      <c r="F315" s="16"/>
      <c r="G315" s="16"/>
      <c r="H315" s="16"/>
      <c r="I315" s="16"/>
      <c r="J315" s="16"/>
      <c r="K315" s="16"/>
      <c r="L315" s="32"/>
      <c r="M315" s="16"/>
      <c r="N315" s="16"/>
      <c r="O315" s="16"/>
      <c r="P315" s="16"/>
      <c r="Y315" s="20"/>
      <c r="Z315" s="20"/>
      <c r="AA315" s="20"/>
      <c r="AB315" s="20"/>
      <c r="AC315" s="20"/>
      <c r="AD315" s="20"/>
    </row>
    <row r="316" spans="3:30" s="1" customFormat="1">
      <c r="C316" s="16"/>
      <c r="D316" s="16"/>
      <c r="E316" s="32"/>
      <c r="F316" s="16"/>
      <c r="G316" s="16"/>
      <c r="H316" s="16"/>
      <c r="I316" s="16"/>
      <c r="J316" s="16"/>
      <c r="K316" s="16"/>
      <c r="L316" s="32"/>
      <c r="M316" s="16"/>
      <c r="N316" s="16"/>
      <c r="O316" s="16"/>
      <c r="P316" s="16"/>
      <c r="Y316" s="20"/>
      <c r="Z316" s="20"/>
      <c r="AA316" s="20"/>
      <c r="AB316" s="20"/>
      <c r="AC316" s="20"/>
      <c r="AD316" s="20"/>
    </row>
    <row r="317" spans="3:30" s="1" customFormat="1">
      <c r="C317" s="16"/>
      <c r="D317" s="16"/>
      <c r="E317" s="32"/>
      <c r="F317" s="16"/>
      <c r="G317" s="16"/>
      <c r="H317" s="16"/>
      <c r="I317" s="16"/>
      <c r="J317" s="16"/>
      <c r="K317" s="16"/>
      <c r="L317" s="32"/>
      <c r="M317" s="16"/>
      <c r="N317" s="16"/>
      <c r="O317" s="16"/>
      <c r="P317" s="16"/>
      <c r="Y317" s="20"/>
      <c r="Z317" s="20"/>
      <c r="AA317" s="20"/>
      <c r="AB317" s="20"/>
      <c r="AC317" s="20"/>
      <c r="AD317" s="20"/>
    </row>
    <row r="318" spans="3:30" s="1" customFormat="1">
      <c r="C318" s="16"/>
      <c r="D318" s="16"/>
      <c r="E318" s="32"/>
      <c r="F318" s="16"/>
      <c r="G318" s="16"/>
      <c r="H318" s="16"/>
      <c r="I318" s="16"/>
      <c r="J318" s="16"/>
      <c r="K318" s="16"/>
      <c r="L318" s="32"/>
      <c r="M318" s="16"/>
      <c r="N318" s="16"/>
      <c r="O318" s="16"/>
      <c r="P318" s="16"/>
      <c r="Y318" s="20"/>
      <c r="Z318" s="20"/>
      <c r="AA318" s="20"/>
      <c r="AB318" s="20"/>
      <c r="AC318" s="20"/>
      <c r="AD318" s="20"/>
    </row>
    <row r="319" spans="3:30" s="1" customFormat="1">
      <c r="C319" s="16"/>
      <c r="D319" s="16"/>
      <c r="E319" s="32"/>
      <c r="F319" s="16"/>
      <c r="G319" s="16"/>
      <c r="H319" s="16"/>
      <c r="I319" s="16"/>
      <c r="J319" s="16"/>
      <c r="K319" s="16"/>
      <c r="L319" s="32"/>
      <c r="M319" s="16"/>
      <c r="N319" s="16"/>
      <c r="O319" s="16"/>
      <c r="P319" s="16"/>
      <c r="Y319" s="20"/>
      <c r="Z319" s="20"/>
      <c r="AA319" s="20"/>
      <c r="AB319" s="20"/>
      <c r="AC319" s="20"/>
      <c r="AD319" s="20"/>
    </row>
    <row r="320" spans="3:30" s="1" customFormat="1">
      <c r="C320" s="16"/>
      <c r="D320" s="16"/>
      <c r="E320" s="32"/>
      <c r="F320" s="16"/>
      <c r="G320" s="16"/>
      <c r="H320" s="16"/>
      <c r="I320" s="16"/>
      <c r="J320" s="16"/>
      <c r="K320" s="16"/>
      <c r="L320" s="32"/>
      <c r="M320" s="16"/>
      <c r="N320" s="16"/>
      <c r="O320" s="16"/>
      <c r="P320" s="16"/>
      <c r="Y320" s="20"/>
      <c r="Z320" s="20"/>
      <c r="AA320" s="20"/>
      <c r="AB320" s="20"/>
      <c r="AC320" s="20"/>
      <c r="AD320" s="20"/>
    </row>
    <row r="321" spans="3:30" s="1" customFormat="1">
      <c r="C321" s="16"/>
      <c r="D321" s="16"/>
      <c r="E321" s="32"/>
      <c r="F321" s="16"/>
      <c r="G321" s="16"/>
      <c r="H321" s="16"/>
      <c r="I321" s="16"/>
      <c r="J321" s="16"/>
      <c r="K321" s="16"/>
      <c r="L321" s="32"/>
      <c r="M321" s="16"/>
      <c r="N321" s="16"/>
      <c r="O321" s="16"/>
      <c r="P321" s="16"/>
      <c r="Y321" s="20"/>
      <c r="Z321" s="20"/>
      <c r="AA321" s="20"/>
      <c r="AB321" s="20"/>
      <c r="AC321" s="20"/>
      <c r="AD321" s="20"/>
    </row>
    <row r="322" spans="3:30" s="1" customFormat="1">
      <c r="C322" s="16"/>
      <c r="D322" s="16"/>
      <c r="E322" s="32"/>
      <c r="F322" s="16"/>
      <c r="G322" s="16"/>
      <c r="H322" s="16"/>
      <c r="I322" s="16"/>
      <c r="J322" s="16"/>
      <c r="K322" s="16"/>
      <c r="L322" s="32"/>
      <c r="M322" s="16"/>
      <c r="N322" s="16"/>
      <c r="O322" s="16"/>
      <c r="P322" s="16"/>
      <c r="Y322" s="20"/>
      <c r="Z322" s="20"/>
      <c r="AA322" s="20"/>
      <c r="AB322" s="20"/>
      <c r="AC322" s="20"/>
      <c r="AD322" s="20"/>
    </row>
    <row r="323" spans="3:30" s="1" customFormat="1">
      <c r="C323" s="16"/>
      <c r="D323" s="16"/>
      <c r="E323" s="32"/>
      <c r="F323" s="16"/>
      <c r="G323" s="16"/>
      <c r="H323" s="16"/>
      <c r="I323" s="16"/>
      <c r="J323" s="16"/>
      <c r="K323" s="16"/>
      <c r="L323" s="32"/>
      <c r="M323" s="16"/>
      <c r="N323" s="16"/>
      <c r="O323" s="16"/>
      <c r="P323" s="16"/>
      <c r="Y323" s="20"/>
      <c r="Z323" s="20"/>
      <c r="AA323" s="20"/>
      <c r="AB323" s="20"/>
      <c r="AC323" s="20"/>
      <c r="AD323" s="20"/>
    </row>
    <row r="324" spans="3:30" s="1" customFormat="1">
      <c r="C324" s="16"/>
      <c r="D324" s="16"/>
      <c r="E324" s="32"/>
      <c r="F324" s="16"/>
      <c r="G324" s="16"/>
      <c r="H324" s="16"/>
      <c r="I324" s="16"/>
      <c r="J324" s="16"/>
      <c r="K324" s="16"/>
      <c r="L324" s="32"/>
      <c r="M324" s="16"/>
      <c r="N324" s="16"/>
      <c r="O324" s="16"/>
      <c r="P324" s="16"/>
      <c r="Y324" s="20"/>
      <c r="Z324" s="20"/>
      <c r="AA324" s="20"/>
      <c r="AB324" s="20"/>
      <c r="AC324" s="20"/>
      <c r="AD324" s="20"/>
    </row>
    <row r="325" spans="3:30" s="1" customFormat="1">
      <c r="C325" s="16"/>
      <c r="D325" s="16"/>
      <c r="E325" s="32"/>
      <c r="F325" s="16"/>
      <c r="G325" s="16"/>
      <c r="H325" s="16"/>
      <c r="I325" s="16"/>
      <c r="J325" s="16"/>
      <c r="K325" s="16"/>
      <c r="L325" s="32"/>
      <c r="M325" s="16"/>
      <c r="N325" s="16"/>
      <c r="O325" s="16"/>
      <c r="P325" s="16"/>
      <c r="Y325" s="20"/>
      <c r="Z325" s="20"/>
      <c r="AA325" s="20"/>
      <c r="AB325" s="20"/>
      <c r="AC325" s="20"/>
      <c r="AD325" s="20"/>
    </row>
    <row r="326" spans="3:30" s="1" customFormat="1">
      <c r="C326" s="16"/>
      <c r="D326" s="16"/>
      <c r="E326" s="32"/>
      <c r="F326" s="16"/>
      <c r="G326" s="16"/>
      <c r="H326" s="16"/>
      <c r="I326" s="16"/>
      <c r="J326" s="16"/>
      <c r="K326" s="16"/>
      <c r="L326" s="32"/>
      <c r="M326" s="16"/>
      <c r="N326" s="16"/>
      <c r="O326" s="16"/>
      <c r="P326" s="16"/>
      <c r="Y326" s="20"/>
      <c r="Z326" s="20"/>
      <c r="AA326" s="20"/>
      <c r="AB326" s="20"/>
      <c r="AC326" s="20"/>
      <c r="AD326" s="20"/>
    </row>
    <row r="327" spans="3:30" s="1" customFormat="1">
      <c r="C327" s="16"/>
      <c r="D327" s="16"/>
      <c r="E327" s="32"/>
      <c r="F327" s="16"/>
      <c r="G327" s="16"/>
      <c r="H327" s="16"/>
      <c r="I327" s="16"/>
      <c r="J327" s="16"/>
      <c r="K327" s="16"/>
      <c r="L327" s="32"/>
      <c r="M327" s="16"/>
      <c r="N327" s="16"/>
      <c r="O327" s="16"/>
      <c r="P327" s="16"/>
      <c r="Y327" s="20"/>
      <c r="Z327" s="20"/>
      <c r="AA327" s="20"/>
      <c r="AB327" s="20"/>
      <c r="AC327" s="20"/>
      <c r="AD327" s="20"/>
    </row>
    <row r="328" spans="3:30" s="1" customFormat="1">
      <c r="C328" s="16"/>
      <c r="D328" s="16"/>
      <c r="E328" s="32"/>
      <c r="F328" s="16"/>
      <c r="G328" s="16"/>
      <c r="H328" s="16"/>
      <c r="I328" s="16"/>
      <c r="J328" s="16"/>
      <c r="K328" s="16"/>
      <c r="L328" s="32"/>
      <c r="M328" s="16"/>
      <c r="N328" s="16"/>
      <c r="O328" s="16"/>
      <c r="P328" s="16"/>
      <c r="Y328" s="20"/>
      <c r="Z328" s="20"/>
      <c r="AA328" s="20"/>
      <c r="AB328" s="20"/>
      <c r="AC328" s="20"/>
      <c r="AD328" s="20"/>
    </row>
    <row r="329" spans="3:30" s="1" customFormat="1">
      <c r="C329" s="16"/>
      <c r="D329" s="16"/>
      <c r="E329" s="32"/>
      <c r="F329" s="16"/>
      <c r="G329" s="16"/>
      <c r="H329" s="16"/>
      <c r="I329" s="16"/>
      <c r="J329" s="16"/>
      <c r="K329" s="16"/>
      <c r="L329" s="32"/>
      <c r="M329" s="16"/>
      <c r="N329" s="16"/>
      <c r="O329" s="16"/>
      <c r="P329" s="16"/>
      <c r="Y329" s="20"/>
      <c r="Z329" s="20"/>
      <c r="AA329" s="20"/>
      <c r="AB329" s="20"/>
      <c r="AC329" s="20"/>
      <c r="AD329" s="20"/>
    </row>
    <row r="330" spans="3:30" s="1" customFormat="1">
      <c r="C330" s="16"/>
      <c r="D330" s="16"/>
      <c r="E330" s="32"/>
      <c r="F330" s="16"/>
      <c r="G330" s="16"/>
      <c r="H330" s="16"/>
      <c r="I330" s="16"/>
      <c r="J330" s="16"/>
      <c r="K330" s="16"/>
      <c r="L330" s="32"/>
      <c r="M330" s="16"/>
      <c r="N330" s="16"/>
      <c r="O330" s="16"/>
      <c r="P330" s="16"/>
      <c r="Y330" s="20"/>
      <c r="Z330" s="20"/>
      <c r="AA330" s="20"/>
      <c r="AB330" s="20"/>
      <c r="AC330" s="20"/>
      <c r="AD330" s="20"/>
    </row>
    <row r="331" spans="3:30" s="1" customFormat="1">
      <c r="C331" s="16"/>
      <c r="D331" s="16"/>
      <c r="E331" s="32"/>
      <c r="F331" s="16"/>
      <c r="G331" s="16"/>
      <c r="H331" s="16"/>
      <c r="I331" s="16"/>
      <c r="J331" s="16"/>
      <c r="K331" s="16"/>
      <c r="L331" s="32"/>
      <c r="M331" s="16"/>
      <c r="N331" s="16"/>
      <c r="O331" s="16"/>
      <c r="P331" s="16"/>
      <c r="Y331" s="20"/>
      <c r="Z331" s="20"/>
      <c r="AA331" s="20"/>
      <c r="AB331" s="20"/>
      <c r="AC331" s="20"/>
      <c r="AD331" s="20"/>
    </row>
    <row r="332" spans="3:30" s="1" customFormat="1">
      <c r="C332" s="16"/>
      <c r="D332" s="16"/>
      <c r="E332" s="32"/>
      <c r="F332" s="16"/>
      <c r="G332" s="16"/>
      <c r="H332" s="16"/>
      <c r="I332" s="16"/>
      <c r="J332" s="16"/>
      <c r="K332" s="16"/>
      <c r="L332" s="32"/>
      <c r="M332" s="16"/>
      <c r="N332" s="16"/>
      <c r="O332" s="16"/>
      <c r="P332" s="16"/>
      <c r="Y332" s="20"/>
      <c r="Z332" s="20"/>
      <c r="AA332" s="20"/>
      <c r="AB332" s="20"/>
      <c r="AC332" s="20"/>
      <c r="AD332" s="20"/>
    </row>
    <row r="333" spans="3:30" s="1" customFormat="1">
      <c r="C333" s="16"/>
      <c r="D333" s="16"/>
      <c r="E333" s="32"/>
      <c r="F333" s="16"/>
      <c r="G333" s="16"/>
      <c r="H333" s="16"/>
      <c r="I333" s="16"/>
      <c r="J333" s="16"/>
      <c r="K333" s="16"/>
      <c r="L333" s="32"/>
      <c r="M333" s="16"/>
      <c r="N333" s="16"/>
      <c r="O333" s="16"/>
      <c r="P333" s="16"/>
      <c r="Y333" s="20"/>
      <c r="Z333" s="20"/>
      <c r="AA333" s="20"/>
      <c r="AB333" s="20"/>
      <c r="AC333" s="20"/>
      <c r="AD333" s="20"/>
    </row>
    <row r="334" spans="3:30" s="1" customFormat="1">
      <c r="C334" s="16"/>
      <c r="D334" s="16"/>
      <c r="E334" s="32"/>
      <c r="F334" s="16"/>
      <c r="G334" s="16"/>
      <c r="H334" s="16"/>
      <c r="I334" s="16"/>
      <c r="J334" s="16"/>
      <c r="K334" s="16"/>
      <c r="L334" s="32"/>
      <c r="M334" s="16"/>
      <c r="N334" s="16"/>
      <c r="O334" s="16"/>
      <c r="P334" s="16"/>
      <c r="Y334" s="20"/>
      <c r="Z334" s="20"/>
      <c r="AA334" s="20"/>
      <c r="AB334" s="20"/>
      <c r="AC334" s="20"/>
      <c r="AD334" s="20"/>
    </row>
    <row r="335" spans="3:30" s="1" customFormat="1">
      <c r="C335" s="16"/>
      <c r="D335" s="16"/>
      <c r="E335" s="32"/>
      <c r="F335" s="16"/>
      <c r="G335" s="16"/>
      <c r="H335" s="16"/>
      <c r="I335" s="16"/>
      <c r="J335" s="16"/>
      <c r="K335" s="16"/>
      <c r="L335" s="32"/>
      <c r="M335" s="16"/>
      <c r="N335" s="16"/>
      <c r="O335" s="16"/>
      <c r="P335" s="16"/>
      <c r="Y335" s="20"/>
      <c r="Z335" s="20"/>
      <c r="AA335" s="20"/>
      <c r="AB335" s="20"/>
      <c r="AC335" s="20"/>
      <c r="AD335" s="20"/>
    </row>
    <row r="336" spans="3:30" s="1" customFormat="1">
      <c r="C336" s="16"/>
      <c r="D336" s="16"/>
      <c r="E336" s="32"/>
      <c r="F336" s="16"/>
      <c r="G336" s="16"/>
      <c r="H336" s="16"/>
      <c r="I336" s="16"/>
      <c r="J336" s="16"/>
      <c r="K336" s="16"/>
      <c r="L336" s="32"/>
      <c r="M336" s="16"/>
      <c r="N336" s="16"/>
      <c r="O336" s="16"/>
      <c r="P336" s="16"/>
      <c r="Y336" s="20"/>
      <c r="Z336" s="20"/>
      <c r="AA336" s="20"/>
      <c r="AB336" s="20"/>
      <c r="AC336" s="20"/>
      <c r="AD336" s="20"/>
    </row>
    <row r="337" spans="3:30" s="1" customFormat="1">
      <c r="C337" s="16"/>
      <c r="D337" s="16"/>
      <c r="E337" s="32"/>
      <c r="F337" s="16"/>
      <c r="G337" s="16"/>
      <c r="H337" s="16"/>
      <c r="I337" s="16"/>
      <c r="J337" s="16"/>
      <c r="K337" s="16"/>
      <c r="L337" s="32"/>
      <c r="M337" s="16"/>
      <c r="N337" s="16"/>
      <c r="O337" s="16"/>
      <c r="P337" s="16"/>
      <c r="Y337" s="20"/>
      <c r="Z337" s="20"/>
      <c r="AA337" s="20"/>
      <c r="AB337" s="20"/>
      <c r="AC337" s="20"/>
      <c r="AD337" s="20"/>
    </row>
    <row r="338" spans="3:30" s="1" customFormat="1">
      <c r="C338" s="16"/>
      <c r="D338" s="16"/>
      <c r="E338" s="32"/>
      <c r="F338" s="16"/>
      <c r="G338" s="16"/>
      <c r="H338" s="16"/>
      <c r="I338" s="16"/>
      <c r="J338" s="16"/>
      <c r="K338" s="16"/>
      <c r="L338" s="32"/>
      <c r="M338" s="16"/>
      <c r="N338" s="16"/>
      <c r="O338" s="16"/>
      <c r="P338" s="16"/>
      <c r="Y338" s="20"/>
      <c r="Z338" s="20"/>
      <c r="AA338" s="20"/>
      <c r="AB338" s="20"/>
      <c r="AC338" s="20"/>
      <c r="AD338" s="20"/>
    </row>
    <row r="339" spans="3:30" s="1" customFormat="1">
      <c r="C339" s="16"/>
      <c r="D339" s="16"/>
      <c r="E339" s="32"/>
      <c r="F339" s="16"/>
      <c r="G339" s="16"/>
      <c r="H339" s="16"/>
      <c r="I339" s="16"/>
      <c r="J339" s="16"/>
      <c r="K339" s="16"/>
      <c r="L339" s="32"/>
      <c r="M339" s="16"/>
      <c r="N339" s="16"/>
      <c r="O339" s="16"/>
      <c r="P339" s="16"/>
      <c r="Y339" s="20"/>
      <c r="Z339" s="20"/>
      <c r="AA339" s="20"/>
      <c r="AB339" s="20"/>
      <c r="AC339" s="20"/>
      <c r="AD339" s="20"/>
    </row>
    <row r="340" spans="3:30" s="1" customFormat="1">
      <c r="C340" s="16"/>
      <c r="D340" s="16"/>
      <c r="E340" s="32"/>
      <c r="F340" s="16"/>
      <c r="G340" s="16"/>
      <c r="H340" s="16"/>
      <c r="I340" s="16"/>
      <c r="J340" s="16"/>
      <c r="K340" s="16"/>
      <c r="L340" s="32"/>
      <c r="M340" s="16"/>
      <c r="N340" s="16"/>
      <c r="O340" s="16"/>
      <c r="P340" s="16"/>
      <c r="Y340" s="20"/>
      <c r="Z340" s="20"/>
      <c r="AA340" s="20"/>
      <c r="AB340" s="20"/>
      <c r="AC340" s="20"/>
      <c r="AD340" s="20"/>
    </row>
    <row r="341" spans="3:30" s="1" customFormat="1">
      <c r="C341" s="16"/>
      <c r="D341" s="16"/>
      <c r="E341" s="32"/>
      <c r="F341" s="16"/>
      <c r="G341" s="16"/>
      <c r="H341" s="16"/>
      <c r="I341" s="16"/>
      <c r="J341" s="16"/>
      <c r="K341" s="16"/>
      <c r="L341" s="32"/>
      <c r="M341" s="16"/>
      <c r="N341" s="16"/>
      <c r="O341" s="16"/>
      <c r="P341" s="16"/>
      <c r="Y341" s="20"/>
      <c r="Z341" s="20"/>
      <c r="AA341" s="20"/>
      <c r="AB341" s="20"/>
      <c r="AC341" s="20"/>
      <c r="AD341" s="20"/>
    </row>
    <row r="342" spans="3:30" s="1" customFormat="1">
      <c r="C342" s="16"/>
      <c r="D342" s="16"/>
      <c r="E342" s="32"/>
      <c r="F342" s="16"/>
      <c r="G342" s="16"/>
      <c r="H342" s="16"/>
      <c r="I342" s="16"/>
      <c r="J342" s="16"/>
      <c r="K342" s="16"/>
      <c r="L342" s="32"/>
      <c r="M342" s="16"/>
      <c r="N342" s="16"/>
      <c r="O342" s="16"/>
      <c r="P342" s="16"/>
      <c r="Y342" s="20"/>
      <c r="Z342" s="20"/>
      <c r="AA342" s="20"/>
      <c r="AB342" s="20"/>
      <c r="AC342" s="20"/>
      <c r="AD342" s="20"/>
    </row>
    <row r="343" spans="3:30" s="1" customFormat="1">
      <c r="C343" s="16"/>
      <c r="D343" s="16"/>
      <c r="E343" s="32"/>
      <c r="F343" s="16"/>
      <c r="G343" s="16"/>
      <c r="H343" s="16"/>
      <c r="I343" s="16"/>
      <c r="J343" s="16"/>
      <c r="K343" s="16"/>
      <c r="L343" s="32"/>
      <c r="M343" s="16"/>
      <c r="N343" s="16"/>
      <c r="O343" s="16"/>
      <c r="P343" s="16"/>
      <c r="Y343" s="20"/>
      <c r="Z343" s="20"/>
      <c r="AA343" s="20"/>
      <c r="AB343" s="20"/>
      <c r="AC343" s="20"/>
      <c r="AD343" s="20"/>
    </row>
    <row r="344" spans="3:30" s="1" customFormat="1">
      <c r="C344" s="16"/>
      <c r="D344" s="16"/>
      <c r="E344" s="32"/>
      <c r="F344" s="16"/>
      <c r="G344" s="16"/>
      <c r="H344" s="16"/>
      <c r="I344" s="16"/>
      <c r="J344" s="16"/>
      <c r="K344" s="16"/>
      <c r="L344" s="32"/>
      <c r="M344" s="16"/>
      <c r="N344" s="16"/>
      <c r="O344" s="16"/>
      <c r="P344" s="16"/>
      <c r="Y344" s="20"/>
      <c r="Z344" s="20"/>
      <c r="AA344" s="20"/>
      <c r="AB344" s="20"/>
      <c r="AC344" s="20"/>
      <c r="AD344" s="20"/>
    </row>
    <row r="345" spans="3:30" s="1" customFormat="1">
      <c r="C345" s="16"/>
      <c r="D345" s="16"/>
      <c r="E345" s="32"/>
      <c r="F345" s="16"/>
      <c r="G345" s="16"/>
      <c r="H345" s="16"/>
      <c r="I345" s="16"/>
      <c r="J345" s="16"/>
      <c r="K345" s="16"/>
      <c r="L345" s="32"/>
      <c r="M345" s="16"/>
      <c r="N345" s="16"/>
      <c r="O345" s="16"/>
      <c r="P345" s="16"/>
      <c r="Y345" s="20"/>
      <c r="Z345" s="20"/>
      <c r="AA345" s="20"/>
      <c r="AB345" s="20"/>
      <c r="AC345" s="20"/>
      <c r="AD345" s="20"/>
    </row>
    <row r="346" spans="3:30" s="1" customFormat="1">
      <c r="C346" s="16"/>
      <c r="D346" s="16"/>
      <c r="E346" s="32"/>
      <c r="F346" s="16"/>
      <c r="G346" s="16"/>
      <c r="H346" s="16"/>
      <c r="I346" s="16"/>
      <c r="J346" s="16"/>
      <c r="K346" s="16"/>
      <c r="L346" s="32"/>
      <c r="M346" s="16"/>
      <c r="N346" s="16"/>
      <c r="O346" s="16"/>
      <c r="P346" s="16"/>
      <c r="Y346" s="20"/>
      <c r="Z346" s="20"/>
      <c r="AA346" s="20"/>
      <c r="AB346" s="20"/>
      <c r="AC346" s="20"/>
      <c r="AD346" s="20"/>
    </row>
    <row r="347" spans="3:30" s="1" customFormat="1">
      <c r="C347" s="16"/>
      <c r="D347" s="16"/>
      <c r="E347" s="32"/>
      <c r="F347" s="16"/>
      <c r="G347" s="16"/>
      <c r="H347" s="16"/>
      <c r="I347" s="16"/>
      <c r="J347" s="16"/>
      <c r="K347" s="16"/>
      <c r="L347" s="32"/>
      <c r="M347" s="16"/>
      <c r="N347" s="16"/>
      <c r="O347" s="16"/>
      <c r="P347" s="16"/>
      <c r="Y347" s="20"/>
      <c r="Z347" s="20"/>
      <c r="AA347" s="20"/>
      <c r="AB347" s="20"/>
      <c r="AC347" s="20"/>
      <c r="AD347" s="20"/>
    </row>
    <row r="348" spans="3:30" s="1" customFormat="1">
      <c r="C348" s="16"/>
      <c r="D348" s="16"/>
      <c r="E348" s="32"/>
      <c r="F348" s="16"/>
      <c r="G348" s="16"/>
      <c r="H348" s="16"/>
      <c r="I348" s="16"/>
      <c r="J348" s="16"/>
      <c r="K348" s="16"/>
      <c r="L348" s="32"/>
      <c r="M348" s="16"/>
      <c r="N348" s="16"/>
      <c r="O348" s="16"/>
      <c r="P348" s="16"/>
      <c r="Y348" s="20"/>
      <c r="Z348" s="20"/>
      <c r="AA348" s="20"/>
      <c r="AB348" s="20"/>
      <c r="AC348" s="20"/>
      <c r="AD348" s="20"/>
    </row>
    <row r="349" spans="3:30" s="1" customFormat="1">
      <c r="C349" s="16"/>
      <c r="D349" s="16"/>
      <c r="E349" s="32"/>
      <c r="F349" s="16"/>
      <c r="G349" s="16"/>
      <c r="H349" s="16"/>
      <c r="I349" s="16"/>
      <c r="J349" s="16"/>
      <c r="K349" s="16"/>
      <c r="L349" s="32"/>
      <c r="M349" s="16"/>
      <c r="N349" s="16"/>
      <c r="O349" s="16"/>
      <c r="P349" s="16"/>
      <c r="Y349" s="20"/>
      <c r="Z349" s="20"/>
      <c r="AA349" s="20"/>
      <c r="AB349" s="20"/>
      <c r="AC349" s="20"/>
      <c r="AD349" s="20"/>
    </row>
    <row r="350" spans="3:30" s="1" customFormat="1">
      <c r="C350" s="16"/>
      <c r="D350" s="16"/>
      <c r="E350" s="32"/>
      <c r="F350" s="16"/>
      <c r="G350" s="16"/>
      <c r="H350" s="16"/>
      <c r="I350" s="16"/>
      <c r="J350" s="16"/>
      <c r="K350" s="16"/>
      <c r="L350" s="32"/>
      <c r="M350" s="16"/>
      <c r="N350" s="16"/>
      <c r="O350" s="16"/>
      <c r="P350" s="16"/>
      <c r="Y350" s="20"/>
      <c r="Z350" s="20"/>
      <c r="AA350" s="20"/>
      <c r="AB350" s="20"/>
      <c r="AC350" s="20"/>
      <c r="AD350" s="20"/>
    </row>
    <row r="351" spans="3:30" s="1" customFormat="1">
      <c r="C351" s="16"/>
      <c r="D351" s="16"/>
      <c r="E351" s="32"/>
      <c r="F351" s="16"/>
      <c r="G351" s="16"/>
      <c r="H351" s="16"/>
      <c r="I351" s="16"/>
      <c r="J351" s="16"/>
      <c r="K351" s="16"/>
      <c r="L351" s="32"/>
      <c r="M351" s="16"/>
      <c r="N351" s="16"/>
      <c r="O351" s="16"/>
      <c r="P351" s="16"/>
      <c r="Y351" s="20"/>
      <c r="Z351" s="20"/>
      <c r="AA351" s="20"/>
      <c r="AB351" s="20"/>
      <c r="AC351" s="20"/>
      <c r="AD351" s="20"/>
    </row>
    <row r="352" spans="3:30" s="1" customFormat="1">
      <c r="C352" s="16"/>
      <c r="D352" s="16"/>
      <c r="E352" s="32"/>
      <c r="F352" s="16"/>
      <c r="G352" s="16"/>
      <c r="H352" s="16"/>
      <c r="I352" s="16"/>
      <c r="J352" s="16"/>
      <c r="K352" s="16"/>
      <c r="L352" s="32"/>
      <c r="M352" s="16"/>
      <c r="N352" s="16"/>
      <c r="O352" s="16"/>
      <c r="P352" s="16"/>
      <c r="Y352" s="20"/>
      <c r="Z352" s="20"/>
      <c r="AA352" s="20"/>
      <c r="AB352" s="20"/>
      <c r="AC352" s="20"/>
      <c r="AD352" s="20"/>
    </row>
    <row r="353" spans="3:30" s="1" customFormat="1">
      <c r="C353" s="16"/>
      <c r="D353" s="16"/>
      <c r="E353" s="32"/>
      <c r="F353" s="16"/>
      <c r="G353" s="16"/>
      <c r="H353" s="16"/>
      <c r="I353" s="16"/>
      <c r="J353" s="16"/>
      <c r="K353" s="16"/>
      <c r="L353" s="32"/>
      <c r="M353" s="16"/>
      <c r="N353" s="16"/>
      <c r="O353" s="16"/>
      <c r="P353" s="16"/>
      <c r="Y353" s="20"/>
      <c r="Z353" s="20"/>
      <c r="AA353" s="20"/>
      <c r="AB353" s="20"/>
      <c r="AC353" s="20"/>
      <c r="AD353" s="20"/>
    </row>
    <row r="354" spans="3:30" s="1" customFormat="1">
      <c r="C354" s="16"/>
      <c r="D354" s="16"/>
      <c r="E354" s="32"/>
      <c r="F354" s="16"/>
      <c r="G354" s="16"/>
      <c r="H354" s="16"/>
      <c r="I354" s="16"/>
      <c r="J354" s="16"/>
      <c r="K354" s="16"/>
      <c r="L354" s="32"/>
      <c r="M354" s="16"/>
      <c r="N354" s="16"/>
      <c r="O354" s="16"/>
      <c r="P354" s="16"/>
      <c r="Y354" s="20"/>
      <c r="Z354" s="20"/>
      <c r="AA354" s="20"/>
      <c r="AB354" s="20"/>
      <c r="AC354" s="20"/>
      <c r="AD354" s="20"/>
    </row>
    <row r="355" spans="3:30" s="1" customFormat="1">
      <c r="C355" s="16"/>
      <c r="D355" s="16"/>
      <c r="E355" s="32"/>
      <c r="F355" s="16"/>
      <c r="G355" s="16"/>
      <c r="H355" s="16"/>
      <c r="I355" s="16"/>
      <c r="J355" s="16"/>
      <c r="K355" s="16"/>
      <c r="L355" s="32"/>
      <c r="M355" s="16"/>
      <c r="N355" s="16"/>
      <c r="O355" s="16"/>
      <c r="P355" s="16"/>
      <c r="Y355" s="20"/>
      <c r="Z355" s="20"/>
      <c r="AA355" s="20"/>
      <c r="AB355" s="20"/>
      <c r="AC355" s="20"/>
      <c r="AD355" s="20"/>
    </row>
    <row r="356" spans="3:30" s="1" customFormat="1">
      <c r="C356" s="16"/>
      <c r="D356" s="16"/>
      <c r="E356" s="32"/>
      <c r="F356" s="16"/>
      <c r="G356" s="16"/>
      <c r="H356" s="16"/>
      <c r="I356" s="16"/>
      <c r="J356" s="16"/>
      <c r="K356" s="16"/>
      <c r="L356" s="32"/>
      <c r="M356" s="16"/>
      <c r="N356" s="16"/>
      <c r="O356" s="16"/>
      <c r="P356" s="16"/>
      <c r="Y356" s="20"/>
      <c r="Z356" s="20"/>
      <c r="AA356" s="20"/>
      <c r="AB356" s="20"/>
      <c r="AC356" s="20"/>
      <c r="AD356" s="20"/>
    </row>
    <row r="357" spans="3:30" s="1" customFormat="1">
      <c r="C357" s="16"/>
      <c r="D357" s="16"/>
      <c r="E357" s="32"/>
      <c r="F357" s="16"/>
      <c r="G357" s="16"/>
      <c r="H357" s="16"/>
      <c r="I357" s="16"/>
      <c r="J357" s="16"/>
      <c r="K357" s="16"/>
      <c r="L357" s="32"/>
      <c r="M357" s="16"/>
      <c r="N357" s="16"/>
      <c r="O357" s="16"/>
      <c r="P357" s="16"/>
      <c r="Y357" s="20"/>
      <c r="Z357" s="20"/>
      <c r="AA357" s="20"/>
      <c r="AB357" s="20"/>
      <c r="AC357" s="20"/>
      <c r="AD357" s="20"/>
    </row>
    <row r="358" spans="3:30" s="1" customFormat="1">
      <c r="C358" s="16"/>
      <c r="D358" s="16"/>
      <c r="E358" s="32"/>
      <c r="F358" s="16"/>
      <c r="G358" s="16"/>
      <c r="H358" s="16"/>
      <c r="I358" s="16"/>
      <c r="J358" s="16"/>
      <c r="K358" s="16"/>
      <c r="L358" s="32"/>
      <c r="M358" s="16"/>
      <c r="N358" s="16"/>
      <c r="O358" s="16"/>
      <c r="P358" s="16"/>
      <c r="Y358" s="20"/>
      <c r="Z358" s="20"/>
      <c r="AA358" s="20"/>
      <c r="AB358" s="20"/>
      <c r="AC358" s="20"/>
      <c r="AD358" s="20"/>
    </row>
    <row r="359" spans="3:30" s="1" customFormat="1">
      <c r="C359" s="16"/>
      <c r="D359" s="16"/>
      <c r="E359" s="32"/>
      <c r="F359" s="16"/>
      <c r="G359" s="16"/>
      <c r="H359" s="16"/>
      <c r="I359" s="16"/>
      <c r="J359" s="16"/>
      <c r="K359" s="16"/>
      <c r="L359" s="32"/>
      <c r="M359" s="16"/>
      <c r="N359" s="16"/>
      <c r="O359" s="16"/>
      <c r="P359" s="16"/>
      <c r="Y359" s="20"/>
      <c r="Z359" s="20"/>
      <c r="AA359" s="20"/>
      <c r="AB359" s="20"/>
      <c r="AC359" s="20"/>
      <c r="AD359" s="20"/>
    </row>
    <row r="360" spans="3:30" s="1" customFormat="1">
      <c r="C360" s="16"/>
      <c r="D360" s="16"/>
      <c r="E360" s="32"/>
      <c r="F360" s="16"/>
      <c r="G360" s="16"/>
      <c r="H360" s="16"/>
      <c r="I360" s="16"/>
      <c r="J360" s="16"/>
      <c r="K360" s="16"/>
      <c r="L360" s="32"/>
      <c r="M360" s="16"/>
      <c r="N360" s="16"/>
      <c r="O360" s="16"/>
      <c r="P360" s="16"/>
      <c r="Y360" s="20"/>
      <c r="Z360" s="20"/>
      <c r="AA360" s="20"/>
      <c r="AB360" s="20"/>
      <c r="AC360" s="20"/>
      <c r="AD360" s="20"/>
    </row>
    <row r="361" spans="3:30" s="1" customFormat="1">
      <c r="C361" s="16"/>
      <c r="D361" s="16"/>
      <c r="E361" s="32"/>
      <c r="F361" s="16"/>
      <c r="G361" s="16"/>
      <c r="H361" s="16"/>
      <c r="I361" s="16"/>
      <c r="J361" s="16"/>
      <c r="K361" s="16"/>
      <c r="L361" s="32"/>
      <c r="M361" s="16"/>
      <c r="N361" s="16"/>
      <c r="O361" s="16"/>
      <c r="P361" s="16"/>
      <c r="Y361" s="20"/>
      <c r="Z361" s="20"/>
      <c r="AA361" s="20"/>
      <c r="AB361" s="20"/>
      <c r="AC361" s="20"/>
      <c r="AD361" s="20"/>
    </row>
    <row r="362" spans="3:30" s="1" customFormat="1">
      <c r="C362" s="16"/>
      <c r="D362" s="16"/>
      <c r="E362" s="32"/>
      <c r="F362" s="16"/>
      <c r="G362" s="16"/>
      <c r="H362" s="16"/>
      <c r="I362" s="16"/>
      <c r="J362" s="16"/>
      <c r="K362" s="16"/>
      <c r="L362" s="32"/>
      <c r="M362" s="16"/>
      <c r="N362" s="16"/>
      <c r="O362" s="16"/>
      <c r="P362" s="16"/>
      <c r="Y362" s="20"/>
      <c r="Z362" s="20"/>
      <c r="AA362" s="20"/>
      <c r="AB362" s="20"/>
      <c r="AC362" s="20"/>
      <c r="AD362" s="20"/>
    </row>
    <row r="363" spans="3:30" s="1" customFormat="1">
      <c r="C363" s="16"/>
      <c r="D363" s="16"/>
      <c r="E363" s="32"/>
      <c r="F363" s="16"/>
      <c r="G363" s="16"/>
      <c r="H363" s="16"/>
      <c r="I363" s="16"/>
      <c r="J363" s="16"/>
      <c r="K363" s="16"/>
      <c r="L363" s="32"/>
      <c r="M363" s="16"/>
      <c r="N363" s="16"/>
      <c r="O363" s="16"/>
      <c r="P363" s="16"/>
      <c r="Y363" s="20"/>
      <c r="Z363" s="20"/>
      <c r="AA363" s="20"/>
      <c r="AB363" s="20"/>
      <c r="AC363" s="20"/>
      <c r="AD363" s="20"/>
    </row>
    <row r="364" spans="3:30" s="1" customFormat="1">
      <c r="C364" s="16"/>
      <c r="D364" s="16"/>
      <c r="E364" s="32"/>
      <c r="F364" s="16"/>
      <c r="G364" s="16"/>
      <c r="H364" s="16"/>
      <c r="I364" s="16"/>
      <c r="J364" s="16"/>
      <c r="K364" s="16"/>
      <c r="L364" s="32"/>
      <c r="M364" s="16"/>
      <c r="N364" s="16"/>
      <c r="O364" s="16"/>
      <c r="P364" s="16"/>
      <c r="Y364" s="20"/>
      <c r="Z364" s="20"/>
      <c r="AA364" s="20"/>
      <c r="AB364" s="20"/>
      <c r="AC364" s="20"/>
      <c r="AD364" s="20"/>
    </row>
    <row r="365" spans="3:30" s="1" customFormat="1">
      <c r="C365" s="16"/>
      <c r="D365" s="16"/>
      <c r="E365" s="32"/>
      <c r="F365" s="16"/>
      <c r="G365" s="16"/>
      <c r="H365" s="16"/>
      <c r="I365" s="16"/>
      <c r="J365" s="16"/>
      <c r="K365" s="16"/>
      <c r="L365" s="32"/>
      <c r="M365" s="16"/>
      <c r="N365" s="16"/>
      <c r="O365" s="16"/>
      <c r="P365" s="16"/>
      <c r="Y365" s="20"/>
      <c r="Z365" s="20"/>
      <c r="AA365" s="20"/>
      <c r="AB365" s="20"/>
      <c r="AC365" s="20"/>
      <c r="AD365" s="20"/>
    </row>
    <row r="366" spans="3:30" s="1" customFormat="1">
      <c r="C366" s="16"/>
      <c r="D366" s="16"/>
      <c r="E366" s="32"/>
      <c r="F366" s="16"/>
      <c r="G366" s="16"/>
      <c r="H366" s="16"/>
      <c r="I366" s="16"/>
      <c r="J366" s="16"/>
      <c r="K366" s="16"/>
      <c r="L366" s="32"/>
      <c r="M366" s="16"/>
      <c r="N366" s="16"/>
      <c r="O366" s="16"/>
      <c r="P366" s="16"/>
      <c r="Y366" s="20"/>
      <c r="Z366" s="20"/>
      <c r="AA366" s="20"/>
      <c r="AB366" s="20"/>
      <c r="AC366" s="20"/>
      <c r="AD366" s="20"/>
    </row>
    <row r="367" spans="3:30" s="1" customFormat="1">
      <c r="C367" s="16"/>
      <c r="D367" s="16"/>
      <c r="E367" s="32"/>
      <c r="F367" s="16"/>
      <c r="G367" s="16"/>
      <c r="H367" s="16"/>
      <c r="I367" s="16"/>
      <c r="J367" s="16"/>
      <c r="K367" s="16"/>
      <c r="L367" s="32"/>
      <c r="M367" s="16"/>
      <c r="N367" s="16"/>
      <c r="O367" s="16"/>
      <c r="P367" s="16"/>
      <c r="Y367" s="20"/>
      <c r="Z367" s="20"/>
      <c r="AA367" s="20"/>
      <c r="AB367" s="20"/>
      <c r="AC367" s="20"/>
      <c r="AD367" s="20"/>
    </row>
    <row r="368" spans="3:30" s="1" customFormat="1">
      <c r="C368" s="16"/>
      <c r="D368" s="16"/>
      <c r="E368" s="32"/>
      <c r="F368" s="16"/>
      <c r="G368" s="16"/>
      <c r="H368" s="16"/>
      <c r="I368" s="16"/>
      <c r="J368" s="16"/>
      <c r="K368" s="16"/>
      <c r="L368" s="32"/>
      <c r="M368" s="16"/>
      <c r="N368" s="16"/>
      <c r="O368" s="16"/>
      <c r="P368" s="16"/>
      <c r="Y368" s="20"/>
      <c r="Z368" s="20"/>
      <c r="AA368" s="20"/>
      <c r="AB368" s="20"/>
      <c r="AC368" s="20"/>
      <c r="AD368" s="20"/>
    </row>
    <row r="369" spans="3:30" s="1" customFormat="1">
      <c r="C369" s="16"/>
      <c r="D369" s="16"/>
      <c r="E369" s="32"/>
      <c r="F369" s="16"/>
      <c r="G369" s="16"/>
      <c r="H369" s="16"/>
      <c r="I369" s="16"/>
      <c r="J369" s="16"/>
      <c r="K369" s="16"/>
      <c r="L369" s="32"/>
      <c r="M369" s="16"/>
      <c r="N369" s="16"/>
      <c r="O369" s="16"/>
      <c r="P369" s="16"/>
      <c r="Y369" s="20"/>
      <c r="Z369" s="20"/>
      <c r="AA369" s="20"/>
      <c r="AB369" s="20"/>
      <c r="AC369" s="20"/>
      <c r="AD369" s="20"/>
    </row>
    <row r="370" spans="3:30" s="1" customFormat="1">
      <c r="C370" s="16"/>
      <c r="D370" s="16"/>
      <c r="E370" s="32"/>
      <c r="F370" s="16"/>
      <c r="G370" s="16"/>
      <c r="H370" s="16"/>
      <c r="I370" s="16"/>
      <c r="J370" s="16"/>
      <c r="K370" s="16"/>
      <c r="L370" s="32"/>
      <c r="M370" s="16"/>
      <c r="N370" s="16"/>
      <c r="O370" s="16"/>
      <c r="P370" s="16"/>
      <c r="Y370" s="20"/>
      <c r="Z370" s="20"/>
      <c r="AA370" s="20"/>
      <c r="AB370" s="20"/>
      <c r="AC370" s="20"/>
      <c r="AD370" s="20"/>
    </row>
    <row r="371" spans="3:30" s="1" customFormat="1">
      <c r="C371" s="16"/>
      <c r="D371" s="16"/>
      <c r="E371" s="32"/>
      <c r="F371" s="16"/>
      <c r="G371" s="16"/>
      <c r="H371" s="16"/>
      <c r="I371" s="16"/>
      <c r="J371" s="16"/>
      <c r="K371" s="16"/>
      <c r="L371" s="32"/>
      <c r="M371" s="16"/>
      <c r="N371" s="16"/>
      <c r="O371" s="16"/>
      <c r="P371" s="16"/>
      <c r="Y371" s="20"/>
      <c r="Z371" s="20"/>
      <c r="AA371" s="20"/>
      <c r="AB371" s="20"/>
      <c r="AC371" s="20"/>
      <c r="AD371" s="20"/>
    </row>
    <row r="372" spans="3:30" s="1" customFormat="1">
      <c r="C372" s="16"/>
      <c r="D372" s="16"/>
      <c r="E372" s="32"/>
      <c r="F372" s="16"/>
      <c r="G372" s="16"/>
      <c r="H372" s="16"/>
      <c r="I372" s="16"/>
      <c r="J372" s="16"/>
      <c r="K372" s="16"/>
      <c r="L372" s="32"/>
      <c r="M372" s="16"/>
      <c r="N372" s="16"/>
      <c r="O372" s="16"/>
      <c r="P372" s="16"/>
      <c r="Y372" s="20"/>
      <c r="Z372" s="20"/>
      <c r="AA372" s="20"/>
      <c r="AB372" s="20"/>
      <c r="AC372" s="20"/>
      <c r="AD372" s="20"/>
    </row>
    <row r="373" spans="3:30" s="1" customFormat="1">
      <c r="C373" s="16"/>
      <c r="D373" s="16"/>
      <c r="E373" s="32"/>
      <c r="F373" s="16"/>
      <c r="G373" s="16"/>
      <c r="H373" s="16"/>
      <c r="I373" s="16"/>
      <c r="J373" s="16"/>
      <c r="K373" s="16"/>
      <c r="L373" s="32"/>
      <c r="M373" s="16"/>
      <c r="N373" s="16"/>
      <c r="O373" s="16"/>
      <c r="P373" s="16"/>
      <c r="Y373" s="20"/>
      <c r="Z373" s="20"/>
      <c r="AA373" s="20"/>
      <c r="AB373" s="20"/>
      <c r="AC373" s="20"/>
      <c r="AD373" s="20"/>
    </row>
    <row r="374" spans="3:30" s="1" customFormat="1">
      <c r="C374" s="16"/>
      <c r="D374" s="16"/>
      <c r="E374" s="32"/>
      <c r="F374" s="16"/>
      <c r="G374" s="16"/>
      <c r="H374" s="16"/>
      <c r="I374" s="16"/>
      <c r="J374" s="16"/>
      <c r="K374" s="16"/>
      <c r="L374" s="32"/>
      <c r="M374" s="16"/>
      <c r="N374" s="16"/>
      <c r="O374" s="16"/>
      <c r="P374" s="16"/>
      <c r="Y374" s="20"/>
      <c r="Z374" s="20"/>
      <c r="AA374" s="20"/>
      <c r="AB374" s="20"/>
      <c r="AC374" s="20"/>
      <c r="AD374" s="20"/>
    </row>
    <row r="375" spans="3:30" s="1" customFormat="1">
      <c r="C375" s="16"/>
      <c r="D375" s="16"/>
      <c r="E375" s="32"/>
      <c r="F375" s="16"/>
      <c r="G375" s="16"/>
      <c r="H375" s="16"/>
      <c r="I375" s="16"/>
      <c r="J375" s="16"/>
      <c r="K375" s="16"/>
      <c r="L375" s="32"/>
      <c r="M375" s="16"/>
      <c r="N375" s="16"/>
      <c r="O375" s="16"/>
      <c r="P375" s="16"/>
      <c r="Y375" s="20"/>
      <c r="Z375" s="20"/>
      <c r="AA375" s="20"/>
      <c r="AB375" s="20"/>
      <c r="AC375" s="20"/>
      <c r="AD375" s="20"/>
    </row>
    <row r="376" spans="3:30" s="1" customFormat="1">
      <c r="C376" s="16"/>
      <c r="D376" s="16"/>
      <c r="E376" s="32"/>
      <c r="F376" s="16"/>
      <c r="G376" s="16"/>
      <c r="H376" s="16"/>
      <c r="I376" s="16"/>
      <c r="J376" s="16"/>
      <c r="K376" s="16"/>
      <c r="L376" s="32"/>
      <c r="M376" s="16"/>
      <c r="N376" s="16"/>
      <c r="O376" s="16"/>
      <c r="P376" s="16"/>
      <c r="Y376" s="20"/>
      <c r="Z376" s="20"/>
      <c r="AA376" s="20"/>
      <c r="AB376" s="20"/>
      <c r="AC376" s="20"/>
      <c r="AD376" s="20"/>
    </row>
    <row r="377" spans="3:30" s="1" customFormat="1">
      <c r="C377" s="16"/>
      <c r="D377" s="16"/>
      <c r="E377" s="32"/>
      <c r="F377" s="16"/>
      <c r="G377" s="16"/>
      <c r="H377" s="16"/>
      <c r="I377" s="16"/>
      <c r="J377" s="16"/>
      <c r="K377" s="16"/>
      <c r="L377" s="32"/>
      <c r="M377" s="16"/>
      <c r="N377" s="16"/>
      <c r="O377" s="16"/>
      <c r="P377" s="16"/>
      <c r="Y377" s="20"/>
      <c r="Z377" s="20"/>
      <c r="AA377" s="20"/>
      <c r="AB377" s="20"/>
      <c r="AC377" s="20"/>
      <c r="AD377" s="20"/>
    </row>
    <row r="378" spans="3:30" s="1" customFormat="1">
      <c r="C378" s="16"/>
      <c r="D378" s="16"/>
      <c r="E378" s="32"/>
      <c r="F378" s="16"/>
      <c r="G378" s="16"/>
      <c r="H378" s="16"/>
      <c r="I378" s="16"/>
      <c r="J378" s="16"/>
      <c r="K378" s="16"/>
      <c r="L378" s="32"/>
      <c r="M378" s="16"/>
      <c r="N378" s="16"/>
      <c r="O378" s="16"/>
      <c r="P378" s="16"/>
      <c r="Y378" s="20"/>
      <c r="Z378" s="20"/>
      <c r="AA378" s="20"/>
      <c r="AB378" s="20"/>
      <c r="AC378" s="20"/>
      <c r="AD378" s="20"/>
    </row>
    <row r="379" spans="3:30" s="1" customFormat="1">
      <c r="C379" s="16"/>
      <c r="D379" s="16"/>
      <c r="E379" s="32"/>
      <c r="F379" s="16"/>
      <c r="G379" s="16"/>
      <c r="H379" s="16"/>
      <c r="I379" s="16"/>
      <c r="J379" s="16"/>
      <c r="K379" s="16"/>
      <c r="L379" s="32"/>
      <c r="M379" s="16"/>
      <c r="N379" s="16"/>
      <c r="O379" s="16"/>
      <c r="P379" s="16"/>
      <c r="Y379" s="20"/>
      <c r="Z379" s="20"/>
      <c r="AA379" s="20"/>
      <c r="AB379" s="20"/>
      <c r="AC379" s="20"/>
      <c r="AD379" s="20"/>
    </row>
    <row r="380" spans="3:30" s="1" customFormat="1">
      <c r="C380" s="16"/>
      <c r="D380" s="16"/>
      <c r="E380" s="32"/>
      <c r="F380" s="16"/>
      <c r="G380" s="16"/>
      <c r="H380" s="16"/>
      <c r="I380" s="16"/>
      <c r="J380" s="16"/>
      <c r="K380" s="16"/>
      <c r="L380" s="32"/>
      <c r="M380" s="16"/>
      <c r="N380" s="16"/>
      <c r="O380" s="16"/>
      <c r="P380" s="16"/>
      <c r="Y380" s="20"/>
      <c r="Z380" s="20"/>
      <c r="AA380" s="20"/>
      <c r="AB380" s="20"/>
      <c r="AC380" s="20"/>
      <c r="AD380" s="20"/>
    </row>
    <row r="381" spans="3:30" s="1" customFormat="1">
      <c r="C381" s="16"/>
      <c r="D381" s="16"/>
      <c r="E381" s="32"/>
      <c r="F381" s="16"/>
      <c r="G381" s="16"/>
      <c r="H381" s="16"/>
      <c r="I381" s="16"/>
      <c r="J381" s="16"/>
      <c r="K381" s="16"/>
      <c r="L381" s="32"/>
      <c r="M381" s="16"/>
      <c r="N381" s="16"/>
      <c r="O381" s="16"/>
      <c r="P381" s="16"/>
      <c r="Y381" s="20"/>
      <c r="Z381" s="20"/>
      <c r="AA381" s="20"/>
      <c r="AB381" s="20"/>
      <c r="AC381" s="20"/>
      <c r="AD381" s="20"/>
    </row>
    <row r="382" spans="3:30" s="1" customFormat="1">
      <c r="C382" s="16"/>
      <c r="D382" s="16"/>
      <c r="E382" s="32"/>
      <c r="F382" s="16"/>
      <c r="G382" s="16"/>
      <c r="H382" s="16"/>
      <c r="I382" s="16"/>
      <c r="J382" s="16"/>
      <c r="K382" s="16"/>
      <c r="L382" s="32"/>
      <c r="M382" s="16"/>
      <c r="N382" s="16"/>
      <c r="O382" s="16"/>
      <c r="P382" s="16"/>
      <c r="Y382" s="20"/>
      <c r="Z382" s="20"/>
      <c r="AA382" s="20"/>
      <c r="AB382" s="20"/>
      <c r="AC382" s="20"/>
      <c r="AD382" s="20"/>
    </row>
    <row r="383" spans="3:30" s="1" customFormat="1">
      <c r="C383" s="16"/>
      <c r="D383" s="16"/>
      <c r="E383" s="32"/>
      <c r="F383" s="16"/>
      <c r="G383" s="16"/>
      <c r="H383" s="16"/>
      <c r="I383" s="16"/>
      <c r="J383" s="16"/>
      <c r="K383" s="16"/>
      <c r="L383" s="32"/>
      <c r="M383" s="16"/>
      <c r="N383" s="16"/>
      <c r="O383" s="16"/>
      <c r="P383" s="16"/>
      <c r="Y383" s="20"/>
      <c r="Z383" s="20"/>
      <c r="AA383" s="20"/>
      <c r="AB383" s="20"/>
      <c r="AC383" s="20"/>
      <c r="AD383" s="20"/>
    </row>
    <row r="384" spans="3:30" s="1" customFormat="1">
      <c r="C384" s="16"/>
      <c r="D384" s="16"/>
      <c r="E384" s="32"/>
      <c r="F384" s="16"/>
      <c r="G384" s="16"/>
      <c r="H384" s="16"/>
      <c r="I384" s="16"/>
      <c r="J384" s="16"/>
      <c r="K384" s="16"/>
      <c r="L384" s="32"/>
      <c r="M384" s="16"/>
      <c r="N384" s="16"/>
      <c r="O384" s="16"/>
      <c r="P384" s="16"/>
      <c r="Y384" s="20"/>
      <c r="Z384" s="20"/>
      <c r="AA384" s="20"/>
      <c r="AB384" s="20"/>
      <c r="AC384" s="20"/>
      <c r="AD384" s="20"/>
    </row>
    <row r="385" spans="3:30" s="1" customFormat="1">
      <c r="C385" s="16"/>
      <c r="D385" s="16"/>
      <c r="E385" s="32"/>
      <c r="F385" s="16"/>
      <c r="G385" s="16"/>
      <c r="H385" s="16"/>
      <c r="I385" s="16"/>
      <c r="J385" s="16"/>
      <c r="K385" s="16"/>
      <c r="L385" s="32"/>
      <c r="M385" s="16"/>
      <c r="N385" s="16"/>
      <c r="O385" s="16"/>
      <c r="P385" s="16"/>
      <c r="Y385" s="20"/>
      <c r="Z385" s="20"/>
      <c r="AA385" s="20"/>
      <c r="AB385" s="20"/>
      <c r="AC385" s="20"/>
      <c r="AD385" s="20"/>
    </row>
    <row r="386" spans="3:30" s="1" customFormat="1">
      <c r="C386" s="16"/>
      <c r="D386" s="16"/>
      <c r="E386" s="32"/>
      <c r="F386" s="16"/>
      <c r="G386" s="16"/>
      <c r="H386" s="16"/>
      <c r="I386" s="16"/>
      <c r="J386" s="16"/>
      <c r="K386" s="16"/>
      <c r="L386" s="32"/>
      <c r="M386" s="16"/>
      <c r="N386" s="16"/>
      <c r="O386" s="16"/>
      <c r="P386" s="16"/>
      <c r="Y386" s="20"/>
      <c r="Z386" s="20"/>
      <c r="AA386" s="20"/>
      <c r="AB386" s="20"/>
      <c r="AC386" s="20"/>
      <c r="AD386" s="20"/>
    </row>
    <row r="387" spans="3:30" s="1" customFormat="1">
      <c r="C387" s="16"/>
      <c r="D387" s="16"/>
      <c r="E387" s="32"/>
      <c r="F387" s="16"/>
      <c r="G387" s="16"/>
      <c r="H387" s="16"/>
      <c r="I387" s="16"/>
      <c r="J387" s="16"/>
      <c r="K387" s="16"/>
      <c r="L387" s="32"/>
      <c r="M387" s="16"/>
      <c r="N387" s="16"/>
      <c r="O387" s="16"/>
      <c r="P387" s="16"/>
      <c r="Y387" s="20"/>
      <c r="Z387" s="20"/>
      <c r="AA387" s="20"/>
      <c r="AB387" s="20"/>
      <c r="AC387" s="20"/>
      <c r="AD387" s="20"/>
    </row>
    <row r="388" spans="3:30" s="1" customFormat="1">
      <c r="C388" s="16"/>
      <c r="D388" s="16"/>
      <c r="E388" s="32"/>
      <c r="F388" s="16"/>
      <c r="G388" s="16"/>
      <c r="H388" s="16"/>
      <c r="I388" s="16"/>
      <c r="J388" s="16"/>
      <c r="K388" s="16"/>
      <c r="L388" s="32"/>
      <c r="M388" s="16"/>
      <c r="N388" s="16"/>
      <c r="O388" s="16"/>
      <c r="P388" s="16"/>
      <c r="Y388" s="20"/>
      <c r="Z388" s="20"/>
      <c r="AA388" s="20"/>
      <c r="AB388" s="20"/>
      <c r="AC388" s="20"/>
      <c r="AD388" s="20"/>
    </row>
    <row r="389" spans="3:30" s="1" customFormat="1">
      <c r="C389" s="16"/>
      <c r="D389" s="16"/>
      <c r="E389" s="32"/>
      <c r="F389" s="16"/>
      <c r="G389" s="16"/>
      <c r="H389" s="16"/>
      <c r="I389" s="16"/>
      <c r="J389" s="16"/>
      <c r="K389" s="16"/>
      <c r="L389" s="32"/>
      <c r="M389" s="16"/>
      <c r="N389" s="16"/>
      <c r="O389" s="16"/>
      <c r="P389" s="16"/>
      <c r="Y389" s="20"/>
      <c r="Z389" s="20"/>
      <c r="AA389" s="20"/>
      <c r="AB389" s="20"/>
      <c r="AC389" s="20"/>
      <c r="AD389" s="20"/>
    </row>
    <row r="390" spans="3:30" s="1" customFormat="1">
      <c r="C390" s="16"/>
      <c r="D390" s="16"/>
      <c r="E390" s="32"/>
      <c r="F390" s="16"/>
      <c r="G390" s="16"/>
      <c r="H390" s="16"/>
      <c r="I390" s="16"/>
      <c r="J390" s="16"/>
      <c r="K390" s="16"/>
      <c r="L390" s="32"/>
      <c r="M390" s="16"/>
      <c r="N390" s="16"/>
      <c r="O390" s="16"/>
      <c r="P390" s="16"/>
      <c r="Y390" s="20"/>
      <c r="Z390" s="20"/>
      <c r="AA390" s="20"/>
      <c r="AB390" s="20"/>
      <c r="AC390" s="20"/>
      <c r="AD390" s="20"/>
    </row>
    <row r="391" spans="3:30" s="1" customFormat="1">
      <c r="C391" s="16"/>
      <c r="D391" s="16"/>
      <c r="E391" s="32"/>
      <c r="F391" s="16"/>
      <c r="G391" s="16"/>
      <c r="H391" s="16"/>
      <c r="I391" s="16"/>
      <c r="J391" s="16"/>
      <c r="K391" s="16"/>
      <c r="L391" s="32"/>
      <c r="M391" s="16"/>
      <c r="N391" s="16"/>
      <c r="O391" s="16"/>
      <c r="P391" s="16"/>
      <c r="Y391" s="20"/>
      <c r="Z391" s="20"/>
      <c r="AA391" s="20"/>
      <c r="AB391" s="20"/>
      <c r="AC391" s="20"/>
      <c r="AD391" s="20"/>
    </row>
    <row r="392" spans="3:30" s="1" customFormat="1">
      <c r="C392" s="16"/>
      <c r="D392" s="16"/>
      <c r="E392" s="32"/>
      <c r="F392" s="16"/>
      <c r="G392" s="16"/>
      <c r="H392" s="16"/>
      <c r="I392" s="16"/>
      <c r="J392" s="16"/>
      <c r="K392" s="16"/>
      <c r="L392" s="32"/>
      <c r="M392" s="16"/>
      <c r="N392" s="16"/>
      <c r="O392" s="16"/>
      <c r="P392" s="16"/>
      <c r="Y392" s="20"/>
      <c r="Z392" s="20"/>
      <c r="AA392" s="20"/>
      <c r="AB392" s="20"/>
      <c r="AC392" s="20"/>
      <c r="AD392" s="20"/>
    </row>
    <row r="393" spans="3:30" s="1" customFormat="1">
      <c r="C393" s="16"/>
      <c r="D393" s="16"/>
      <c r="E393" s="32"/>
      <c r="F393" s="16"/>
      <c r="G393" s="16"/>
      <c r="H393" s="16"/>
      <c r="I393" s="16"/>
      <c r="J393" s="16"/>
      <c r="K393" s="16"/>
      <c r="L393" s="32"/>
      <c r="M393" s="16"/>
      <c r="N393" s="16"/>
      <c r="O393" s="16"/>
      <c r="P393" s="16"/>
      <c r="Y393" s="20"/>
      <c r="Z393" s="20"/>
      <c r="AA393" s="20"/>
      <c r="AB393" s="20"/>
      <c r="AC393" s="20"/>
      <c r="AD393" s="20"/>
    </row>
    <row r="394" spans="3:30" s="1" customFormat="1">
      <c r="C394" s="16"/>
      <c r="D394" s="16"/>
      <c r="E394" s="32"/>
      <c r="F394" s="16"/>
      <c r="G394" s="16"/>
      <c r="H394" s="16"/>
      <c r="I394" s="16"/>
      <c r="J394" s="16"/>
      <c r="K394" s="16"/>
      <c r="L394" s="32"/>
      <c r="M394" s="16"/>
      <c r="N394" s="16"/>
      <c r="O394" s="16"/>
      <c r="P394" s="16"/>
      <c r="Y394" s="20"/>
      <c r="Z394" s="20"/>
      <c r="AA394" s="20"/>
      <c r="AB394" s="20"/>
      <c r="AC394" s="20"/>
      <c r="AD394" s="20"/>
    </row>
    <row r="395" spans="3:30" s="1" customFormat="1">
      <c r="C395" s="16"/>
      <c r="D395" s="16"/>
      <c r="E395" s="32"/>
      <c r="F395" s="16"/>
      <c r="G395" s="16"/>
      <c r="H395" s="16"/>
      <c r="I395" s="16"/>
      <c r="J395" s="16"/>
      <c r="K395" s="16"/>
      <c r="L395" s="32"/>
      <c r="M395" s="16"/>
      <c r="N395" s="16"/>
      <c r="O395" s="16"/>
      <c r="P395" s="16"/>
      <c r="Y395" s="20"/>
      <c r="Z395" s="20"/>
      <c r="AA395" s="20"/>
      <c r="AB395" s="20"/>
      <c r="AC395" s="20"/>
      <c r="AD395" s="20"/>
    </row>
    <row r="396" spans="3:30" s="1" customFormat="1">
      <c r="C396" s="16"/>
      <c r="D396" s="16"/>
      <c r="E396" s="32"/>
      <c r="F396" s="16"/>
      <c r="G396" s="16"/>
      <c r="H396" s="16"/>
      <c r="I396" s="16"/>
      <c r="J396" s="16"/>
      <c r="K396" s="16"/>
      <c r="L396" s="32"/>
      <c r="M396" s="16"/>
      <c r="N396" s="16"/>
      <c r="O396" s="16"/>
      <c r="P396" s="16"/>
      <c r="Y396" s="20"/>
      <c r="Z396" s="20"/>
      <c r="AA396" s="20"/>
      <c r="AB396" s="20"/>
      <c r="AC396" s="20"/>
      <c r="AD396" s="20"/>
    </row>
    <row r="397" spans="3:30" s="1" customFormat="1">
      <c r="C397" s="16"/>
      <c r="D397" s="16"/>
      <c r="E397" s="32"/>
      <c r="F397" s="16"/>
      <c r="G397" s="16"/>
      <c r="H397" s="16"/>
      <c r="I397" s="16"/>
      <c r="J397" s="16"/>
      <c r="K397" s="16"/>
      <c r="L397" s="32"/>
      <c r="M397" s="16"/>
      <c r="N397" s="16"/>
      <c r="O397" s="16"/>
      <c r="P397" s="16"/>
      <c r="Y397" s="20"/>
      <c r="Z397" s="20"/>
      <c r="AA397" s="20"/>
      <c r="AB397" s="20"/>
      <c r="AC397" s="20"/>
      <c r="AD397" s="20"/>
    </row>
    <row r="398" spans="3:30" s="1" customFormat="1">
      <c r="C398" s="16"/>
      <c r="D398" s="16"/>
      <c r="E398" s="32"/>
      <c r="F398" s="16"/>
      <c r="G398" s="16"/>
      <c r="H398" s="16"/>
      <c r="I398" s="16"/>
      <c r="J398" s="16"/>
      <c r="K398" s="16"/>
      <c r="L398" s="32"/>
      <c r="M398" s="16"/>
      <c r="N398" s="16"/>
      <c r="O398" s="16"/>
      <c r="P398" s="16"/>
      <c r="Y398" s="20"/>
      <c r="Z398" s="20"/>
      <c r="AA398" s="20"/>
      <c r="AB398" s="20"/>
      <c r="AC398" s="20"/>
      <c r="AD398" s="20"/>
    </row>
    <row r="399" spans="3:30" s="1" customFormat="1">
      <c r="C399" s="16"/>
      <c r="D399" s="16"/>
      <c r="E399" s="32"/>
      <c r="F399" s="16"/>
      <c r="G399" s="16"/>
      <c r="H399" s="16"/>
      <c r="I399" s="16"/>
      <c r="J399" s="16"/>
      <c r="K399" s="16"/>
      <c r="L399" s="32"/>
      <c r="M399" s="16"/>
      <c r="N399" s="16"/>
      <c r="O399" s="16"/>
      <c r="P399" s="16"/>
      <c r="Y399" s="20"/>
      <c r="Z399" s="20"/>
      <c r="AA399" s="20"/>
      <c r="AB399" s="20"/>
      <c r="AC399" s="20"/>
      <c r="AD399" s="20"/>
    </row>
    <row r="400" spans="3:30" s="1" customFormat="1">
      <c r="C400" s="16"/>
      <c r="D400" s="16"/>
      <c r="E400" s="32"/>
      <c r="F400" s="16"/>
      <c r="G400" s="16"/>
      <c r="H400" s="16"/>
      <c r="I400" s="16"/>
      <c r="J400" s="16"/>
      <c r="K400" s="16"/>
      <c r="L400" s="32"/>
      <c r="M400" s="16"/>
      <c r="N400" s="16"/>
      <c r="O400" s="16"/>
      <c r="P400" s="16"/>
      <c r="Y400" s="20"/>
      <c r="Z400" s="20"/>
      <c r="AA400" s="20"/>
      <c r="AB400" s="20"/>
      <c r="AC400" s="20"/>
      <c r="AD400" s="20"/>
    </row>
    <row r="401" spans="3:30" s="1" customFormat="1">
      <c r="C401" s="16"/>
      <c r="D401" s="16"/>
      <c r="E401" s="32"/>
      <c r="F401" s="16"/>
      <c r="G401" s="16"/>
      <c r="H401" s="16"/>
      <c r="I401" s="16"/>
      <c r="J401" s="16"/>
      <c r="K401" s="16"/>
      <c r="L401" s="32"/>
      <c r="M401" s="16"/>
      <c r="N401" s="16"/>
      <c r="O401" s="16"/>
      <c r="P401" s="16"/>
      <c r="Y401" s="20"/>
      <c r="Z401" s="20"/>
      <c r="AA401" s="20"/>
      <c r="AB401" s="20"/>
      <c r="AC401" s="20"/>
      <c r="AD401" s="20"/>
    </row>
    <row r="402" spans="3:30" s="1" customFormat="1">
      <c r="C402" s="16"/>
      <c r="D402" s="16"/>
      <c r="E402" s="32"/>
      <c r="F402" s="16"/>
      <c r="G402" s="16"/>
      <c r="H402" s="16"/>
      <c r="I402" s="16"/>
      <c r="J402" s="16"/>
      <c r="K402" s="16"/>
      <c r="L402" s="32"/>
      <c r="M402" s="16"/>
      <c r="N402" s="16"/>
      <c r="O402" s="16"/>
      <c r="P402" s="16"/>
      <c r="Y402" s="20"/>
      <c r="Z402" s="20"/>
      <c r="AA402" s="20"/>
      <c r="AB402" s="20"/>
      <c r="AC402" s="20"/>
      <c r="AD402" s="20"/>
    </row>
    <row r="403" spans="3:30" s="1" customFormat="1">
      <c r="C403" s="16"/>
      <c r="D403" s="16"/>
      <c r="E403" s="32"/>
      <c r="F403" s="16"/>
      <c r="G403" s="16"/>
      <c r="H403" s="16"/>
      <c r="I403" s="16"/>
      <c r="J403" s="16"/>
      <c r="K403" s="16"/>
      <c r="L403" s="32"/>
      <c r="M403" s="16"/>
      <c r="N403" s="16"/>
      <c r="O403" s="16"/>
      <c r="P403" s="16"/>
      <c r="Y403" s="20"/>
      <c r="Z403" s="20"/>
      <c r="AA403" s="20"/>
      <c r="AB403" s="20"/>
      <c r="AC403" s="20"/>
      <c r="AD403" s="20"/>
    </row>
    <row r="404" spans="3:30" s="1" customFormat="1">
      <c r="C404" s="16"/>
      <c r="D404" s="16"/>
      <c r="E404" s="32"/>
      <c r="F404" s="16"/>
      <c r="G404" s="16"/>
      <c r="H404" s="16"/>
      <c r="I404" s="16"/>
      <c r="J404" s="16"/>
      <c r="K404" s="16"/>
      <c r="L404" s="32"/>
      <c r="M404" s="16"/>
      <c r="N404" s="16"/>
      <c r="O404" s="16"/>
      <c r="P404" s="16"/>
      <c r="Y404" s="20"/>
      <c r="Z404" s="20"/>
      <c r="AA404" s="20"/>
      <c r="AB404" s="20"/>
      <c r="AC404" s="20"/>
      <c r="AD404" s="20"/>
    </row>
    <row r="405" spans="3:30" s="1" customFormat="1">
      <c r="C405" s="16"/>
      <c r="D405" s="16"/>
      <c r="E405" s="32"/>
      <c r="F405" s="16"/>
      <c r="G405" s="16"/>
      <c r="H405" s="16"/>
      <c r="I405" s="16"/>
      <c r="J405" s="16"/>
      <c r="K405" s="16"/>
      <c r="L405" s="32"/>
      <c r="M405" s="16"/>
      <c r="N405" s="16"/>
      <c r="O405" s="16"/>
      <c r="P405" s="16"/>
      <c r="Y405" s="20"/>
      <c r="Z405" s="20"/>
      <c r="AA405" s="20"/>
      <c r="AB405" s="20"/>
      <c r="AC405" s="20"/>
      <c r="AD405" s="20"/>
    </row>
    <row r="406" spans="3:30" s="1" customFormat="1">
      <c r="C406" s="16"/>
      <c r="D406" s="16"/>
      <c r="E406" s="32"/>
      <c r="F406" s="16"/>
      <c r="G406" s="16"/>
      <c r="H406" s="16"/>
      <c r="I406" s="16"/>
      <c r="J406" s="16"/>
      <c r="K406" s="16"/>
      <c r="L406" s="32"/>
      <c r="M406" s="16"/>
      <c r="N406" s="16"/>
      <c r="O406" s="16"/>
      <c r="P406" s="16"/>
      <c r="Y406" s="20"/>
      <c r="Z406" s="20"/>
      <c r="AA406" s="20"/>
      <c r="AB406" s="20"/>
      <c r="AC406" s="20"/>
      <c r="AD406" s="20"/>
    </row>
    <row r="407" spans="3:30" s="1" customFormat="1">
      <c r="C407" s="16"/>
      <c r="D407" s="16"/>
      <c r="E407" s="32"/>
      <c r="F407" s="16"/>
      <c r="G407" s="16"/>
      <c r="H407" s="16"/>
      <c r="I407" s="16"/>
      <c r="J407" s="16"/>
      <c r="K407" s="16"/>
      <c r="L407" s="32"/>
      <c r="M407" s="16"/>
      <c r="N407" s="16"/>
      <c r="O407" s="16"/>
      <c r="P407" s="16"/>
      <c r="Y407" s="20"/>
      <c r="Z407" s="20"/>
      <c r="AA407" s="20"/>
      <c r="AB407" s="20"/>
      <c r="AC407" s="20"/>
      <c r="AD407" s="20"/>
    </row>
    <row r="408" spans="3:30" s="1" customFormat="1">
      <c r="C408" s="16"/>
      <c r="D408" s="16"/>
      <c r="E408" s="32"/>
      <c r="F408" s="16"/>
      <c r="G408" s="16"/>
      <c r="H408" s="16"/>
      <c r="I408" s="16"/>
      <c r="J408" s="16"/>
      <c r="K408" s="16"/>
      <c r="L408" s="32"/>
      <c r="M408" s="16"/>
      <c r="N408" s="16"/>
      <c r="O408" s="16"/>
      <c r="P408" s="16"/>
      <c r="Y408" s="20"/>
      <c r="Z408" s="20"/>
      <c r="AA408" s="20"/>
      <c r="AB408" s="20"/>
      <c r="AC408" s="20"/>
      <c r="AD408" s="20"/>
    </row>
    <row r="409" spans="3:30" s="1" customFormat="1">
      <c r="C409" s="16"/>
      <c r="D409" s="16"/>
      <c r="E409" s="32"/>
      <c r="F409" s="16"/>
      <c r="G409" s="16"/>
      <c r="H409" s="16"/>
      <c r="I409" s="16"/>
      <c r="J409" s="16"/>
      <c r="K409" s="16"/>
      <c r="L409" s="32"/>
      <c r="M409" s="16"/>
      <c r="N409" s="16"/>
      <c r="O409" s="16"/>
      <c r="P409" s="16"/>
      <c r="Y409" s="20"/>
      <c r="Z409" s="20"/>
      <c r="AA409" s="20"/>
      <c r="AB409" s="20"/>
      <c r="AC409" s="20"/>
      <c r="AD409" s="20"/>
    </row>
    <row r="410" spans="3:30" s="1" customFormat="1">
      <c r="C410" s="16"/>
      <c r="D410" s="16"/>
      <c r="E410" s="32"/>
      <c r="F410" s="16"/>
      <c r="G410" s="16"/>
      <c r="H410" s="16"/>
      <c r="I410" s="16"/>
      <c r="J410" s="16"/>
      <c r="K410" s="16"/>
      <c r="L410" s="32"/>
      <c r="M410" s="16"/>
      <c r="N410" s="16"/>
      <c r="O410" s="16"/>
      <c r="P410" s="16"/>
      <c r="Y410" s="20"/>
      <c r="Z410" s="20"/>
      <c r="AA410" s="20"/>
      <c r="AB410" s="20"/>
      <c r="AC410" s="20"/>
      <c r="AD410" s="20"/>
    </row>
    <row r="411" spans="3:30" s="1" customFormat="1">
      <c r="C411" s="16"/>
      <c r="D411" s="16"/>
      <c r="E411" s="32"/>
      <c r="F411" s="16"/>
      <c r="G411" s="16"/>
      <c r="H411" s="16"/>
      <c r="I411" s="16"/>
      <c r="J411" s="16"/>
      <c r="K411" s="16"/>
      <c r="L411" s="32"/>
      <c r="M411" s="16"/>
      <c r="N411" s="16"/>
      <c r="O411" s="16"/>
      <c r="P411" s="16"/>
      <c r="Y411" s="20"/>
      <c r="Z411" s="20"/>
      <c r="AA411" s="20"/>
      <c r="AB411" s="20"/>
      <c r="AC411" s="20"/>
      <c r="AD411" s="20"/>
    </row>
    <row r="412" spans="3:30" s="1" customFormat="1">
      <c r="C412" s="16"/>
      <c r="D412" s="16"/>
      <c r="E412" s="32"/>
      <c r="F412" s="16"/>
      <c r="G412" s="16"/>
      <c r="H412" s="16"/>
      <c r="I412" s="16"/>
      <c r="J412" s="16"/>
      <c r="K412" s="16"/>
      <c r="L412" s="32"/>
      <c r="M412" s="16"/>
      <c r="N412" s="16"/>
      <c r="O412" s="16"/>
      <c r="P412" s="16"/>
      <c r="Y412" s="20"/>
      <c r="Z412" s="20"/>
      <c r="AA412" s="20"/>
      <c r="AB412" s="20"/>
      <c r="AC412" s="20"/>
      <c r="AD412" s="20"/>
    </row>
    <row r="413" spans="3:30" s="1" customFormat="1">
      <c r="C413" s="16"/>
      <c r="D413" s="16"/>
      <c r="E413" s="32"/>
      <c r="F413" s="16"/>
      <c r="G413" s="16"/>
      <c r="H413" s="16"/>
      <c r="I413" s="16"/>
      <c r="J413" s="16"/>
      <c r="K413" s="16"/>
      <c r="L413" s="32"/>
      <c r="M413" s="16"/>
      <c r="N413" s="16"/>
      <c r="O413" s="16"/>
      <c r="P413" s="16"/>
      <c r="Y413" s="20"/>
      <c r="Z413" s="20"/>
      <c r="AA413" s="20"/>
      <c r="AB413" s="20"/>
      <c r="AC413" s="20"/>
      <c r="AD413" s="20"/>
    </row>
    <row r="414" spans="3:30" s="1" customFormat="1">
      <c r="C414" s="16"/>
      <c r="D414" s="16"/>
      <c r="E414" s="32"/>
      <c r="F414" s="16"/>
      <c r="G414" s="16"/>
      <c r="H414" s="16"/>
      <c r="I414" s="16"/>
      <c r="J414" s="16"/>
      <c r="K414" s="16"/>
      <c r="L414" s="32"/>
      <c r="M414" s="16"/>
      <c r="N414" s="16"/>
      <c r="O414" s="16"/>
      <c r="P414" s="16"/>
      <c r="Y414" s="20"/>
      <c r="Z414" s="20"/>
      <c r="AA414" s="20"/>
      <c r="AB414" s="20"/>
      <c r="AC414" s="20"/>
      <c r="AD414" s="20"/>
    </row>
    <row r="415" spans="3:30" s="1" customFormat="1">
      <c r="C415" s="16"/>
      <c r="D415" s="16"/>
      <c r="E415" s="32"/>
      <c r="F415" s="16"/>
      <c r="G415" s="16"/>
      <c r="H415" s="16"/>
      <c r="I415" s="16"/>
      <c r="J415" s="16"/>
      <c r="K415" s="16"/>
      <c r="L415" s="32"/>
      <c r="M415" s="16"/>
      <c r="N415" s="16"/>
      <c r="O415" s="16"/>
      <c r="P415" s="16"/>
      <c r="Y415" s="20"/>
      <c r="Z415" s="20"/>
      <c r="AA415" s="20"/>
      <c r="AB415" s="20"/>
      <c r="AC415" s="20"/>
      <c r="AD415" s="20"/>
    </row>
    <row r="416" spans="3:30" s="1" customFormat="1">
      <c r="C416" s="16"/>
      <c r="D416" s="16"/>
      <c r="E416" s="32"/>
      <c r="F416" s="16"/>
      <c r="G416" s="16"/>
      <c r="H416" s="16"/>
      <c r="I416" s="16"/>
      <c r="J416" s="16"/>
      <c r="K416" s="16"/>
      <c r="L416" s="32"/>
      <c r="M416" s="16"/>
      <c r="N416" s="16"/>
      <c r="O416" s="16"/>
      <c r="P416" s="16"/>
      <c r="Y416" s="20"/>
      <c r="Z416" s="20"/>
      <c r="AA416" s="20"/>
      <c r="AB416" s="20"/>
      <c r="AC416" s="20"/>
      <c r="AD416" s="20"/>
    </row>
    <row r="417" spans="3:30" s="1" customFormat="1">
      <c r="C417" s="16"/>
      <c r="D417" s="16"/>
      <c r="E417" s="32"/>
      <c r="F417" s="16"/>
      <c r="G417" s="16"/>
      <c r="H417" s="16"/>
      <c r="I417" s="16"/>
      <c r="J417" s="16"/>
      <c r="K417" s="16"/>
      <c r="L417" s="32"/>
      <c r="M417" s="16"/>
      <c r="N417" s="16"/>
      <c r="O417" s="16"/>
      <c r="P417" s="16"/>
      <c r="Y417" s="20"/>
      <c r="Z417" s="20"/>
      <c r="AA417" s="20"/>
      <c r="AB417" s="20"/>
      <c r="AC417" s="20"/>
      <c r="AD417" s="20"/>
    </row>
    <row r="418" spans="3:30" s="1" customFormat="1">
      <c r="C418" s="16"/>
      <c r="D418" s="16"/>
      <c r="E418" s="32"/>
      <c r="F418" s="16"/>
      <c r="G418" s="16"/>
      <c r="H418" s="16"/>
      <c r="I418" s="16"/>
      <c r="J418" s="16"/>
      <c r="K418" s="16"/>
      <c r="L418" s="32"/>
      <c r="M418" s="16"/>
      <c r="N418" s="16"/>
      <c r="O418" s="16"/>
      <c r="P418" s="16"/>
      <c r="Y418" s="20"/>
      <c r="Z418" s="20"/>
      <c r="AA418" s="20"/>
      <c r="AB418" s="20"/>
      <c r="AC418" s="20"/>
      <c r="AD418" s="20"/>
    </row>
    <row r="419" spans="3:30" s="1" customFormat="1">
      <c r="C419" s="16"/>
      <c r="D419" s="16"/>
      <c r="E419" s="32"/>
      <c r="F419" s="16"/>
      <c r="G419" s="16"/>
      <c r="H419" s="16"/>
      <c r="I419" s="16"/>
      <c r="J419" s="16"/>
      <c r="K419" s="16"/>
      <c r="L419" s="32"/>
      <c r="M419" s="16"/>
      <c r="N419" s="16"/>
      <c r="O419" s="16"/>
      <c r="P419" s="16"/>
      <c r="Y419" s="20"/>
      <c r="Z419" s="20"/>
      <c r="AA419" s="20"/>
      <c r="AB419" s="20"/>
      <c r="AC419" s="20"/>
      <c r="AD419" s="20"/>
    </row>
    <row r="420" spans="3:30" s="1" customFormat="1">
      <c r="C420" s="16"/>
      <c r="D420" s="16"/>
      <c r="E420" s="32"/>
      <c r="F420" s="16"/>
      <c r="G420" s="16"/>
      <c r="H420" s="16"/>
      <c r="I420" s="16"/>
      <c r="J420" s="16"/>
      <c r="K420" s="16"/>
      <c r="L420" s="32"/>
      <c r="M420" s="16"/>
      <c r="N420" s="16"/>
      <c r="O420" s="16"/>
      <c r="P420" s="16"/>
      <c r="Y420" s="20"/>
      <c r="Z420" s="20"/>
      <c r="AA420" s="20"/>
      <c r="AB420" s="20"/>
      <c r="AC420" s="20"/>
      <c r="AD420" s="20"/>
    </row>
    <row r="421" spans="3:30" s="1" customFormat="1">
      <c r="C421" s="16"/>
      <c r="D421" s="16"/>
      <c r="E421" s="32"/>
      <c r="F421" s="16"/>
      <c r="G421" s="16"/>
      <c r="H421" s="16"/>
      <c r="I421" s="16"/>
      <c r="J421" s="16"/>
      <c r="K421" s="16"/>
      <c r="L421" s="32"/>
      <c r="M421" s="16"/>
      <c r="N421" s="16"/>
      <c r="O421" s="16"/>
      <c r="P421" s="16"/>
      <c r="Y421" s="20"/>
      <c r="Z421" s="20"/>
      <c r="AA421" s="20"/>
      <c r="AB421" s="20"/>
      <c r="AC421" s="20"/>
      <c r="AD421" s="20"/>
    </row>
    <row r="422" spans="3:30" s="1" customFormat="1">
      <c r="C422" s="16"/>
      <c r="D422" s="16"/>
      <c r="E422" s="32"/>
      <c r="F422" s="16"/>
      <c r="G422" s="16"/>
      <c r="H422" s="16"/>
      <c r="I422" s="16"/>
      <c r="J422" s="16"/>
      <c r="K422" s="16"/>
      <c r="L422" s="32"/>
      <c r="M422" s="16"/>
      <c r="N422" s="16"/>
      <c r="O422" s="16"/>
      <c r="P422" s="16"/>
      <c r="Y422" s="20"/>
      <c r="Z422" s="20"/>
      <c r="AA422" s="20"/>
      <c r="AB422" s="20"/>
      <c r="AC422" s="20"/>
      <c r="AD422" s="20"/>
    </row>
    <row r="423" spans="3:30" s="1" customFormat="1">
      <c r="C423" s="16"/>
      <c r="D423" s="16"/>
      <c r="E423" s="32"/>
      <c r="F423" s="16"/>
      <c r="G423" s="16"/>
      <c r="H423" s="16"/>
      <c r="I423" s="16"/>
      <c r="J423" s="16"/>
      <c r="K423" s="16"/>
      <c r="L423" s="32"/>
      <c r="M423" s="16"/>
      <c r="N423" s="16"/>
      <c r="O423" s="16"/>
      <c r="P423" s="16"/>
      <c r="Y423" s="20"/>
      <c r="Z423" s="20"/>
      <c r="AA423" s="20"/>
      <c r="AB423" s="20"/>
      <c r="AC423" s="20"/>
      <c r="AD423" s="20"/>
    </row>
    <row r="424" spans="3:30" s="1" customFormat="1">
      <c r="C424" s="16"/>
      <c r="D424" s="16"/>
      <c r="E424" s="32"/>
      <c r="F424" s="16"/>
      <c r="G424" s="16"/>
      <c r="H424" s="16"/>
      <c r="I424" s="16"/>
      <c r="J424" s="16"/>
      <c r="K424" s="16"/>
      <c r="L424" s="32"/>
      <c r="M424" s="16"/>
      <c r="N424" s="16"/>
      <c r="O424" s="16"/>
      <c r="P424" s="16"/>
      <c r="Y424" s="20"/>
      <c r="Z424" s="20"/>
      <c r="AA424" s="20"/>
      <c r="AB424" s="20"/>
      <c r="AC424" s="20"/>
      <c r="AD424" s="20"/>
    </row>
    <row r="425" spans="3:30" s="1" customFormat="1">
      <c r="C425" s="16"/>
      <c r="D425" s="16"/>
      <c r="E425" s="32"/>
      <c r="F425" s="16"/>
      <c r="G425" s="16"/>
      <c r="H425" s="16"/>
      <c r="I425" s="16"/>
      <c r="J425" s="16"/>
      <c r="K425" s="16"/>
      <c r="L425" s="32"/>
      <c r="M425" s="16"/>
      <c r="N425" s="16"/>
      <c r="O425" s="16"/>
      <c r="P425" s="16"/>
      <c r="Y425" s="20"/>
      <c r="Z425" s="20"/>
      <c r="AA425" s="20"/>
      <c r="AB425" s="20"/>
      <c r="AC425" s="20"/>
      <c r="AD425" s="20"/>
    </row>
    <row r="426" spans="3:30" s="1" customFormat="1">
      <c r="C426" s="16"/>
      <c r="D426" s="16"/>
      <c r="E426" s="32"/>
      <c r="F426" s="16"/>
      <c r="G426" s="16"/>
      <c r="H426" s="16"/>
      <c r="I426" s="16"/>
      <c r="J426" s="16"/>
      <c r="K426" s="16"/>
      <c r="L426" s="32"/>
      <c r="M426" s="16"/>
      <c r="N426" s="16"/>
      <c r="O426" s="16"/>
      <c r="P426" s="16"/>
      <c r="Y426" s="20"/>
      <c r="Z426" s="20"/>
      <c r="AA426" s="20"/>
      <c r="AB426" s="20"/>
      <c r="AC426" s="20"/>
      <c r="AD426" s="20"/>
    </row>
    <row r="427" spans="3:30" s="1" customFormat="1">
      <c r="C427" s="16"/>
      <c r="D427" s="16"/>
      <c r="E427" s="32"/>
      <c r="F427" s="16"/>
      <c r="G427" s="16"/>
      <c r="H427" s="16"/>
      <c r="I427" s="16"/>
      <c r="J427" s="16"/>
      <c r="K427" s="16"/>
      <c r="L427" s="32"/>
      <c r="M427" s="16"/>
      <c r="N427" s="16"/>
      <c r="O427" s="16"/>
      <c r="P427" s="16"/>
      <c r="Y427" s="20"/>
      <c r="Z427" s="20"/>
      <c r="AA427" s="20"/>
      <c r="AB427" s="20"/>
      <c r="AC427" s="20"/>
      <c r="AD427" s="20"/>
    </row>
    <row r="428" spans="3:30" s="1" customFormat="1">
      <c r="C428" s="16"/>
      <c r="D428" s="16"/>
      <c r="E428" s="32"/>
      <c r="F428" s="16"/>
      <c r="G428" s="16"/>
      <c r="H428" s="16"/>
      <c r="I428" s="16"/>
      <c r="J428" s="16"/>
      <c r="K428" s="16"/>
      <c r="L428" s="32"/>
      <c r="M428" s="16"/>
      <c r="N428" s="16"/>
      <c r="O428" s="16"/>
      <c r="P428" s="16"/>
      <c r="Y428" s="20"/>
      <c r="Z428" s="20"/>
      <c r="AA428" s="20"/>
      <c r="AB428" s="20"/>
      <c r="AC428" s="20"/>
      <c r="AD428" s="20"/>
    </row>
    <row r="429" spans="3:30" s="1" customFormat="1">
      <c r="C429" s="16"/>
      <c r="D429" s="16"/>
      <c r="E429" s="32"/>
      <c r="F429" s="16"/>
      <c r="G429" s="16"/>
      <c r="H429" s="16"/>
      <c r="I429" s="16"/>
      <c r="J429" s="16"/>
      <c r="K429" s="16"/>
      <c r="L429" s="32"/>
      <c r="M429" s="16"/>
      <c r="N429" s="16"/>
      <c r="O429" s="16"/>
      <c r="P429" s="16"/>
      <c r="Y429" s="20"/>
      <c r="Z429" s="20"/>
      <c r="AA429" s="20"/>
      <c r="AB429" s="20"/>
      <c r="AC429" s="20"/>
      <c r="AD429" s="20"/>
    </row>
    <row r="430" spans="3:30" s="1" customFormat="1">
      <c r="C430" s="16"/>
      <c r="D430" s="16"/>
      <c r="E430" s="32"/>
      <c r="F430" s="16"/>
      <c r="G430" s="16"/>
      <c r="H430" s="16"/>
      <c r="I430" s="16"/>
      <c r="J430" s="16"/>
      <c r="K430" s="16"/>
      <c r="L430" s="32"/>
      <c r="M430" s="16"/>
      <c r="N430" s="16"/>
      <c r="O430" s="16"/>
      <c r="P430" s="16"/>
      <c r="Y430" s="20"/>
      <c r="Z430" s="20"/>
      <c r="AA430" s="20"/>
      <c r="AB430" s="20"/>
      <c r="AC430" s="20"/>
      <c r="AD430" s="20"/>
    </row>
    <row r="431" spans="3:30" s="1" customFormat="1">
      <c r="C431" s="16"/>
      <c r="D431" s="16"/>
      <c r="E431" s="32"/>
      <c r="F431" s="16"/>
      <c r="G431" s="16"/>
      <c r="H431" s="16"/>
      <c r="I431" s="16"/>
      <c r="J431" s="16"/>
      <c r="K431" s="16"/>
      <c r="L431" s="32"/>
      <c r="M431" s="16"/>
      <c r="N431" s="16"/>
      <c r="O431" s="16"/>
      <c r="P431" s="16"/>
      <c r="Y431" s="20"/>
      <c r="Z431" s="20"/>
      <c r="AA431" s="20"/>
      <c r="AB431" s="20"/>
      <c r="AC431" s="20"/>
      <c r="AD431" s="20"/>
    </row>
    <row r="432" spans="3:30" s="1" customFormat="1">
      <c r="C432" s="16"/>
      <c r="D432" s="16"/>
      <c r="E432" s="32"/>
      <c r="F432" s="16"/>
      <c r="G432" s="16"/>
      <c r="H432" s="16"/>
      <c r="I432" s="16"/>
      <c r="J432" s="16"/>
      <c r="K432" s="16"/>
      <c r="L432" s="32"/>
      <c r="M432" s="16"/>
      <c r="N432" s="16"/>
      <c r="O432" s="16"/>
      <c r="P432" s="16"/>
      <c r="Y432" s="20"/>
      <c r="Z432" s="20"/>
      <c r="AA432" s="20"/>
      <c r="AB432" s="20"/>
      <c r="AC432" s="20"/>
      <c r="AD432" s="20"/>
    </row>
    <row r="433" spans="3:30" s="1" customFormat="1">
      <c r="C433" s="16"/>
      <c r="D433" s="16"/>
      <c r="E433" s="32"/>
      <c r="F433" s="16"/>
      <c r="G433" s="16"/>
      <c r="H433" s="16"/>
      <c r="I433" s="16"/>
      <c r="J433" s="16"/>
      <c r="K433" s="16"/>
      <c r="L433" s="32"/>
      <c r="M433" s="16"/>
      <c r="N433" s="16"/>
      <c r="O433" s="16"/>
      <c r="P433" s="16"/>
      <c r="Y433" s="20"/>
      <c r="Z433" s="20"/>
      <c r="AA433" s="20"/>
      <c r="AB433" s="20"/>
      <c r="AC433" s="20"/>
      <c r="AD433" s="20"/>
    </row>
    <row r="434" spans="3:30" s="1" customFormat="1">
      <c r="C434" s="16"/>
      <c r="D434" s="16"/>
      <c r="E434" s="32"/>
      <c r="F434" s="16"/>
      <c r="G434" s="16"/>
      <c r="H434" s="16"/>
      <c r="I434" s="16"/>
      <c r="J434" s="16"/>
      <c r="K434" s="16"/>
      <c r="L434" s="32"/>
      <c r="M434" s="16"/>
      <c r="N434" s="16"/>
      <c r="O434" s="16"/>
      <c r="P434" s="16"/>
      <c r="Y434" s="20"/>
      <c r="Z434" s="20"/>
      <c r="AA434" s="20"/>
      <c r="AB434" s="20"/>
      <c r="AC434" s="20"/>
      <c r="AD434" s="20"/>
    </row>
    <row r="435" spans="3:30" s="1" customFormat="1">
      <c r="C435" s="16"/>
      <c r="D435" s="16"/>
      <c r="E435" s="32"/>
      <c r="F435" s="16"/>
      <c r="G435" s="16"/>
      <c r="H435" s="16"/>
      <c r="I435" s="16"/>
      <c r="J435" s="16"/>
      <c r="K435" s="16"/>
      <c r="L435" s="32"/>
      <c r="M435" s="16"/>
      <c r="N435" s="16"/>
      <c r="O435" s="16"/>
      <c r="P435" s="16"/>
      <c r="Y435" s="20"/>
      <c r="Z435" s="20"/>
      <c r="AA435" s="20"/>
      <c r="AB435" s="20"/>
      <c r="AC435" s="20"/>
      <c r="AD435" s="20"/>
    </row>
    <row r="436" spans="3:30" s="1" customFormat="1">
      <c r="C436" s="16"/>
      <c r="D436" s="16"/>
      <c r="E436" s="32"/>
      <c r="F436" s="16"/>
      <c r="G436" s="16"/>
      <c r="H436" s="16"/>
      <c r="I436" s="16"/>
      <c r="J436" s="16"/>
      <c r="K436" s="16"/>
      <c r="L436" s="32"/>
      <c r="M436" s="16"/>
      <c r="N436" s="16"/>
      <c r="O436" s="16"/>
      <c r="P436" s="16"/>
      <c r="Y436" s="20"/>
      <c r="Z436" s="20"/>
      <c r="AA436" s="20"/>
      <c r="AB436" s="20"/>
      <c r="AC436" s="20"/>
      <c r="AD436" s="20"/>
    </row>
    <row r="437" spans="3:30" s="1" customFormat="1">
      <c r="C437" s="16"/>
      <c r="D437" s="16"/>
      <c r="E437" s="32"/>
      <c r="F437" s="16"/>
      <c r="G437" s="16"/>
      <c r="H437" s="16"/>
      <c r="I437" s="16"/>
      <c r="J437" s="16"/>
      <c r="K437" s="16"/>
      <c r="L437" s="32"/>
      <c r="M437" s="16"/>
      <c r="N437" s="16"/>
      <c r="O437" s="16"/>
      <c r="P437" s="16"/>
      <c r="Y437" s="20"/>
      <c r="Z437" s="20"/>
      <c r="AA437" s="20"/>
      <c r="AB437" s="20"/>
      <c r="AC437" s="20"/>
      <c r="AD437" s="20"/>
    </row>
    <row r="438" spans="3:30" s="1" customFormat="1">
      <c r="C438" s="16"/>
      <c r="D438" s="16"/>
      <c r="E438" s="32"/>
      <c r="F438" s="16"/>
      <c r="G438" s="16"/>
      <c r="H438" s="16"/>
      <c r="I438" s="16"/>
      <c r="J438" s="16"/>
      <c r="K438" s="16"/>
      <c r="L438" s="32"/>
      <c r="M438" s="16"/>
      <c r="N438" s="16"/>
      <c r="O438" s="16"/>
      <c r="P438" s="16"/>
      <c r="Y438" s="20"/>
      <c r="Z438" s="20"/>
      <c r="AA438" s="20"/>
      <c r="AB438" s="20"/>
      <c r="AC438" s="20"/>
      <c r="AD438" s="20"/>
    </row>
    <row r="439" spans="3:30" s="1" customFormat="1">
      <c r="C439" s="16"/>
      <c r="D439" s="16"/>
      <c r="E439" s="32"/>
      <c r="F439" s="16"/>
      <c r="G439" s="16"/>
      <c r="H439" s="16"/>
      <c r="I439" s="16"/>
      <c r="J439" s="16"/>
      <c r="K439" s="16"/>
      <c r="L439" s="32"/>
      <c r="M439" s="16"/>
      <c r="N439" s="16"/>
      <c r="O439" s="16"/>
      <c r="P439" s="16"/>
      <c r="Y439" s="20"/>
      <c r="Z439" s="20"/>
      <c r="AA439" s="20"/>
      <c r="AB439" s="20"/>
      <c r="AC439" s="20"/>
      <c r="AD439" s="20"/>
    </row>
    <row r="440" spans="3:30" s="1" customFormat="1">
      <c r="C440" s="16"/>
      <c r="D440" s="16"/>
      <c r="E440" s="32"/>
      <c r="F440" s="16"/>
      <c r="G440" s="16"/>
      <c r="H440" s="16"/>
      <c r="I440" s="16"/>
      <c r="J440" s="16"/>
      <c r="K440" s="16"/>
      <c r="L440" s="32"/>
      <c r="M440" s="16"/>
      <c r="N440" s="16"/>
      <c r="O440" s="16"/>
      <c r="P440" s="16"/>
      <c r="Y440" s="20"/>
      <c r="Z440" s="20"/>
      <c r="AA440" s="20"/>
      <c r="AB440" s="20"/>
      <c r="AC440" s="20"/>
      <c r="AD440" s="20"/>
    </row>
    <row r="441" spans="3:30" s="1" customFormat="1">
      <c r="C441" s="16"/>
      <c r="D441" s="16"/>
      <c r="E441" s="32"/>
      <c r="F441" s="16"/>
      <c r="G441" s="16"/>
      <c r="H441" s="16"/>
      <c r="I441" s="16"/>
      <c r="J441" s="16"/>
      <c r="K441" s="16"/>
      <c r="L441" s="32"/>
      <c r="M441" s="16"/>
      <c r="N441" s="16"/>
      <c r="O441" s="16"/>
      <c r="P441" s="16"/>
      <c r="Y441" s="20"/>
      <c r="Z441" s="20"/>
      <c r="AA441" s="20"/>
      <c r="AB441" s="20"/>
      <c r="AC441" s="20"/>
      <c r="AD441" s="20"/>
    </row>
    <row r="442" spans="3:30" s="1" customFormat="1">
      <c r="C442" s="16"/>
      <c r="D442" s="16"/>
      <c r="E442" s="32"/>
      <c r="F442" s="16"/>
      <c r="G442" s="16"/>
      <c r="H442" s="16"/>
      <c r="I442" s="16"/>
      <c r="J442" s="16"/>
      <c r="K442" s="16"/>
      <c r="L442" s="32"/>
      <c r="M442" s="16"/>
      <c r="N442" s="16"/>
      <c r="O442" s="16"/>
      <c r="P442" s="16"/>
      <c r="Y442" s="20"/>
      <c r="Z442" s="20"/>
      <c r="AA442" s="20"/>
      <c r="AB442" s="20"/>
      <c r="AC442" s="20"/>
      <c r="AD442" s="20"/>
    </row>
    <row r="443" spans="3:30" s="1" customFormat="1">
      <c r="C443" s="16"/>
      <c r="D443" s="16"/>
      <c r="E443" s="32"/>
      <c r="F443" s="16"/>
      <c r="G443" s="16"/>
      <c r="H443" s="16"/>
      <c r="I443" s="16"/>
      <c r="J443" s="16"/>
      <c r="K443" s="16"/>
      <c r="L443" s="32"/>
      <c r="M443" s="16"/>
      <c r="N443" s="16"/>
      <c r="O443" s="16"/>
      <c r="P443" s="16"/>
      <c r="Y443" s="20"/>
      <c r="Z443" s="20"/>
      <c r="AA443" s="20"/>
      <c r="AB443" s="20"/>
      <c r="AC443" s="20"/>
      <c r="AD443" s="20"/>
    </row>
    <row r="444" spans="3:30" s="1" customFormat="1">
      <c r="C444" s="16"/>
      <c r="D444" s="16"/>
      <c r="E444" s="32"/>
      <c r="F444" s="16"/>
      <c r="G444" s="16"/>
      <c r="H444" s="16"/>
      <c r="I444" s="16"/>
      <c r="J444" s="16"/>
      <c r="K444" s="16"/>
      <c r="L444" s="32"/>
      <c r="M444" s="16"/>
      <c r="N444" s="16"/>
      <c r="O444" s="16"/>
      <c r="P444" s="16"/>
      <c r="Y444" s="20"/>
      <c r="Z444" s="20"/>
      <c r="AA444" s="20"/>
      <c r="AB444" s="20"/>
      <c r="AC444" s="20"/>
      <c r="AD444" s="20"/>
    </row>
    <row r="445" spans="3:30" s="1" customFormat="1">
      <c r="C445" s="16"/>
      <c r="D445" s="16"/>
      <c r="E445" s="32"/>
      <c r="F445" s="16"/>
      <c r="G445" s="16"/>
      <c r="H445" s="16"/>
      <c r="I445" s="16"/>
      <c r="J445" s="16"/>
      <c r="K445" s="16"/>
      <c r="L445" s="32"/>
      <c r="M445" s="16"/>
      <c r="N445" s="16"/>
      <c r="O445" s="16"/>
      <c r="P445" s="16"/>
      <c r="Y445" s="20"/>
      <c r="Z445" s="20"/>
      <c r="AA445" s="20"/>
      <c r="AB445" s="20"/>
      <c r="AC445" s="20"/>
      <c r="AD445" s="20"/>
    </row>
    <row r="446" spans="3:30" s="1" customFormat="1">
      <c r="C446" s="16"/>
      <c r="D446" s="16"/>
      <c r="E446" s="32"/>
      <c r="F446" s="16"/>
      <c r="G446" s="16"/>
      <c r="H446" s="16"/>
      <c r="I446" s="16"/>
      <c r="J446" s="16"/>
      <c r="K446" s="16"/>
      <c r="L446" s="32"/>
      <c r="M446" s="16"/>
      <c r="N446" s="16"/>
      <c r="O446" s="16"/>
      <c r="P446" s="16"/>
      <c r="Y446" s="20"/>
      <c r="Z446" s="20"/>
      <c r="AA446" s="20"/>
      <c r="AB446" s="20"/>
      <c r="AC446" s="20"/>
      <c r="AD446" s="20"/>
    </row>
    <row r="447" spans="3:30" s="1" customFormat="1">
      <c r="C447" s="16"/>
      <c r="D447" s="16"/>
      <c r="E447" s="32"/>
      <c r="F447" s="16"/>
      <c r="G447" s="16"/>
      <c r="H447" s="16"/>
      <c r="I447" s="16"/>
      <c r="J447" s="16"/>
      <c r="K447" s="16"/>
      <c r="L447" s="32"/>
      <c r="M447" s="16"/>
      <c r="N447" s="16"/>
      <c r="O447" s="16"/>
      <c r="P447" s="16"/>
      <c r="Y447" s="20"/>
      <c r="Z447" s="20"/>
      <c r="AA447" s="20"/>
      <c r="AB447" s="20"/>
      <c r="AC447" s="20"/>
      <c r="AD447" s="20"/>
    </row>
    <row r="448" spans="3:30" s="1" customFormat="1">
      <c r="C448" s="16"/>
      <c r="D448" s="16"/>
      <c r="E448" s="32"/>
      <c r="F448" s="16"/>
      <c r="G448" s="16"/>
      <c r="H448" s="16"/>
      <c r="I448" s="16"/>
      <c r="J448" s="16"/>
      <c r="K448" s="16"/>
      <c r="L448" s="32"/>
      <c r="M448" s="16"/>
      <c r="N448" s="16"/>
      <c r="O448" s="16"/>
      <c r="P448" s="16"/>
      <c r="Y448" s="20"/>
      <c r="Z448" s="20"/>
      <c r="AA448" s="20"/>
      <c r="AB448" s="20"/>
      <c r="AC448" s="20"/>
      <c r="AD448" s="20"/>
    </row>
    <row r="449" spans="3:30" s="1" customFormat="1">
      <c r="C449" s="16"/>
      <c r="D449" s="16"/>
      <c r="E449" s="32"/>
      <c r="F449" s="16"/>
      <c r="G449" s="16"/>
      <c r="H449" s="16"/>
      <c r="I449" s="16"/>
      <c r="J449" s="16"/>
      <c r="K449" s="16"/>
      <c r="L449" s="32"/>
      <c r="M449" s="16"/>
      <c r="N449" s="16"/>
      <c r="O449" s="16"/>
      <c r="P449" s="16"/>
      <c r="Y449" s="20"/>
      <c r="Z449" s="20"/>
      <c r="AA449" s="20"/>
      <c r="AB449" s="20"/>
      <c r="AC449" s="20"/>
      <c r="AD449" s="20"/>
    </row>
    <row r="450" spans="3:30" s="1" customFormat="1">
      <c r="C450" s="16"/>
      <c r="D450" s="16"/>
      <c r="E450" s="32"/>
      <c r="F450" s="16"/>
      <c r="G450" s="16"/>
      <c r="H450" s="16"/>
      <c r="I450" s="16"/>
      <c r="J450" s="16"/>
      <c r="K450" s="16"/>
      <c r="L450" s="32"/>
      <c r="M450" s="16"/>
      <c r="N450" s="16"/>
      <c r="O450" s="16"/>
      <c r="P450" s="16"/>
      <c r="Y450" s="20"/>
      <c r="Z450" s="20"/>
      <c r="AA450" s="20"/>
      <c r="AB450" s="20"/>
      <c r="AC450" s="20"/>
      <c r="AD450" s="20"/>
    </row>
    <row r="451" spans="3:30" s="1" customFormat="1">
      <c r="C451" s="16"/>
      <c r="D451" s="16"/>
      <c r="E451" s="32"/>
      <c r="F451" s="16"/>
      <c r="G451" s="16"/>
      <c r="H451" s="16"/>
      <c r="I451" s="16"/>
      <c r="J451" s="16"/>
      <c r="K451" s="16"/>
      <c r="L451" s="32"/>
      <c r="M451" s="16"/>
      <c r="N451" s="16"/>
      <c r="O451" s="16"/>
      <c r="P451" s="16"/>
      <c r="Y451" s="20"/>
      <c r="Z451" s="20"/>
      <c r="AA451" s="20"/>
      <c r="AB451" s="20"/>
      <c r="AC451" s="20"/>
      <c r="AD451" s="20"/>
    </row>
    <row r="452" spans="3:30" s="1" customFormat="1">
      <c r="C452" s="16"/>
      <c r="D452" s="16"/>
      <c r="E452" s="32"/>
      <c r="F452" s="16"/>
      <c r="G452" s="16"/>
      <c r="H452" s="16"/>
      <c r="I452" s="16"/>
      <c r="J452" s="16"/>
      <c r="K452" s="16"/>
      <c r="L452" s="32"/>
      <c r="M452" s="16"/>
      <c r="N452" s="16"/>
      <c r="O452" s="16"/>
      <c r="P452" s="16"/>
      <c r="Y452" s="20"/>
      <c r="Z452" s="20"/>
      <c r="AA452" s="20"/>
      <c r="AB452" s="20"/>
      <c r="AC452" s="20"/>
      <c r="AD452" s="20"/>
    </row>
    <row r="453" spans="3:30" s="1" customFormat="1">
      <c r="C453" s="16"/>
      <c r="D453" s="16"/>
      <c r="E453" s="32"/>
      <c r="F453" s="16"/>
      <c r="G453" s="16"/>
      <c r="H453" s="16"/>
      <c r="I453" s="16"/>
      <c r="J453" s="16"/>
      <c r="K453" s="16"/>
      <c r="L453" s="32"/>
      <c r="M453" s="16"/>
      <c r="N453" s="16"/>
      <c r="O453" s="16"/>
      <c r="P453" s="16"/>
      <c r="Y453" s="20"/>
      <c r="Z453" s="20"/>
      <c r="AA453" s="20"/>
      <c r="AB453" s="20"/>
      <c r="AC453" s="20"/>
      <c r="AD453" s="20"/>
    </row>
    <row r="454" spans="3:30" s="1" customFormat="1">
      <c r="C454" s="16"/>
      <c r="D454" s="16"/>
      <c r="E454" s="32"/>
      <c r="F454" s="16"/>
      <c r="G454" s="16"/>
      <c r="H454" s="16"/>
      <c r="I454" s="16"/>
      <c r="J454" s="16"/>
      <c r="K454" s="16"/>
      <c r="L454" s="32"/>
      <c r="M454" s="16"/>
      <c r="N454" s="16"/>
      <c r="O454" s="16"/>
      <c r="P454" s="16"/>
      <c r="Y454" s="20"/>
      <c r="Z454" s="20"/>
      <c r="AA454" s="20"/>
      <c r="AB454" s="20"/>
      <c r="AC454" s="20"/>
      <c r="AD454" s="20"/>
    </row>
    <row r="455" spans="3:30" s="1" customFormat="1">
      <c r="C455" s="16"/>
      <c r="D455" s="16"/>
      <c r="E455" s="32"/>
      <c r="F455" s="16"/>
      <c r="G455" s="16"/>
      <c r="H455" s="16"/>
      <c r="I455" s="16"/>
      <c r="J455" s="16"/>
      <c r="K455" s="16"/>
      <c r="L455" s="32"/>
      <c r="M455" s="16"/>
      <c r="N455" s="16"/>
      <c r="O455" s="16"/>
      <c r="P455" s="16"/>
      <c r="Y455" s="20"/>
      <c r="Z455" s="20"/>
      <c r="AA455" s="20"/>
      <c r="AB455" s="20"/>
      <c r="AC455" s="20"/>
      <c r="AD455" s="20"/>
    </row>
    <row r="456" spans="3:30" s="1" customFormat="1">
      <c r="C456" s="16"/>
      <c r="D456" s="16"/>
      <c r="E456" s="32"/>
      <c r="F456" s="16"/>
      <c r="G456" s="16"/>
      <c r="H456" s="16"/>
      <c r="I456" s="16"/>
      <c r="J456" s="16"/>
      <c r="K456" s="16"/>
      <c r="L456" s="32"/>
      <c r="M456" s="16"/>
      <c r="N456" s="16"/>
      <c r="O456" s="16"/>
      <c r="P456" s="16"/>
      <c r="Y456" s="20"/>
      <c r="Z456" s="20"/>
      <c r="AA456" s="20"/>
      <c r="AB456" s="20"/>
      <c r="AC456" s="20"/>
      <c r="AD456" s="20"/>
    </row>
    <row r="457" spans="3:30" s="1" customFormat="1">
      <c r="C457" s="16"/>
      <c r="D457" s="16"/>
      <c r="E457" s="32"/>
      <c r="F457" s="16"/>
      <c r="G457" s="16"/>
      <c r="H457" s="16"/>
      <c r="I457" s="16"/>
      <c r="J457" s="16"/>
      <c r="K457" s="16"/>
      <c r="L457" s="32"/>
      <c r="M457" s="16"/>
      <c r="N457" s="16"/>
      <c r="O457" s="16"/>
      <c r="P457" s="16"/>
      <c r="Y457" s="20"/>
      <c r="Z457" s="20"/>
      <c r="AA457" s="20"/>
      <c r="AB457" s="20"/>
      <c r="AC457" s="20"/>
      <c r="AD457" s="20"/>
    </row>
    <row r="458" spans="3:30" s="1" customFormat="1">
      <c r="C458" s="16"/>
      <c r="D458" s="16"/>
      <c r="E458" s="32"/>
      <c r="F458" s="16"/>
      <c r="G458" s="16"/>
      <c r="H458" s="16"/>
      <c r="I458" s="16"/>
      <c r="J458" s="16"/>
      <c r="K458" s="16"/>
      <c r="L458" s="32"/>
      <c r="M458" s="16"/>
      <c r="N458" s="16"/>
      <c r="O458" s="16"/>
      <c r="P458" s="16"/>
      <c r="Y458" s="20"/>
      <c r="Z458" s="20"/>
      <c r="AA458" s="20"/>
      <c r="AB458" s="20"/>
      <c r="AC458" s="20"/>
      <c r="AD458" s="20"/>
    </row>
    <row r="459" spans="3:30" s="1" customFormat="1">
      <c r="C459" s="16"/>
      <c r="D459" s="16"/>
      <c r="E459" s="32"/>
      <c r="F459" s="16"/>
      <c r="G459" s="16"/>
      <c r="H459" s="16"/>
      <c r="I459" s="16"/>
      <c r="J459" s="16"/>
      <c r="K459" s="16"/>
      <c r="L459" s="32"/>
      <c r="M459" s="16"/>
      <c r="N459" s="16"/>
      <c r="O459" s="16"/>
      <c r="P459" s="16"/>
      <c r="Y459" s="20"/>
      <c r="Z459" s="20"/>
      <c r="AA459" s="20"/>
      <c r="AB459" s="20"/>
      <c r="AC459" s="20"/>
      <c r="AD459" s="20"/>
    </row>
    <row r="460" spans="3:30" s="1" customFormat="1">
      <c r="C460" s="16"/>
      <c r="D460" s="16"/>
      <c r="E460" s="32"/>
      <c r="F460" s="16"/>
      <c r="G460" s="16"/>
      <c r="H460" s="16"/>
      <c r="I460" s="16"/>
      <c r="J460" s="16"/>
      <c r="K460" s="16"/>
      <c r="L460" s="32"/>
      <c r="M460" s="16"/>
      <c r="N460" s="16"/>
      <c r="O460" s="16"/>
      <c r="P460" s="16"/>
      <c r="Y460" s="20"/>
      <c r="Z460" s="20"/>
      <c r="AA460" s="20"/>
      <c r="AB460" s="20"/>
      <c r="AC460" s="20"/>
      <c r="AD460" s="20"/>
    </row>
    <row r="461" spans="3:30" s="1" customFormat="1">
      <c r="C461" s="16"/>
      <c r="D461" s="16"/>
      <c r="E461" s="32"/>
      <c r="F461" s="16"/>
      <c r="G461" s="16"/>
      <c r="H461" s="16"/>
      <c r="I461" s="16"/>
      <c r="J461" s="16"/>
      <c r="K461" s="16"/>
      <c r="L461" s="32"/>
      <c r="M461" s="16"/>
      <c r="N461" s="16"/>
      <c r="O461" s="16"/>
      <c r="P461" s="16"/>
      <c r="Y461" s="20"/>
      <c r="Z461" s="20"/>
      <c r="AA461" s="20"/>
      <c r="AB461" s="20"/>
      <c r="AC461" s="20"/>
      <c r="AD461" s="20"/>
    </row>
    <row r="462" spans="3:30" s="1" customFormat="1">
      <c r="C462" s="16"/>
      <c r="D462" s="16"/>
      <c r="E462" s="32"/>
      <c r="F462" s="16"/>
      <c r="G462" s="16"/>
      <c r="H462" s="16"/>
      <c r="I462" s="16"/>
      <c r="J462" s="16"/>
      <c r="K462" s="16"/>
      <c r="L462" s="32"/>
      <c r="M462" s="16"/>
      <c r="N462" s="16"/>
      <c r="O462" s="16"/>
      <c r="P462" s="16"/>
      <c r="Y462" s="20"/>
      <c r="Z462" s="20"/>
      <c r="AA462" s="20"/>
      <c r="AB462" s="20"/>
      <c r="AC462" s="20"/>
      <c r="AD462" s="20"/>
    </row>
    <row r="463" spans="3:30" s="1" customFormat="1">
      <c r="C463" s="16"/>
      <c r="D463" s="16"/>
      <c r="E463" s="32"/>
      <c r="F463" s="16"/>
      <c r="G463" s="16"/>
      <c r="H463" s="16"/>
      <c r="I463" s="16"/>
      <c r="J463" s="16"/>
      <c r="K463" s="16"/>
      <c r="L463" s="32"/>
      <c r="M463" s="16"/>
      <c r="N463" s="16"/>
      <c r="O463" s="16"/>
      <c r="P463" s="16"/>
      <c r="Y463" s="20"/>
      <c r="Z463" s="20"/>
      <c r="AA463" s="20"/>
      <c r="AB463" s="20"/>
      <c r="AC463" s="20"/>
      <c r="AD463" s="20"/>
    </row>
    <row r="464" spans="3:30" s="1" customFormat="1">
      <c r="C464" s="16"/>
      <c r="D464" s="16"/>
      <c r="E464" s="32"/>
      <c r="F464" s="16"/>
      <c r="G464" s="16"/>
      <c r="H464" s="16"/>
      <c r="I464" s="16"/>
      <c r="J464" s="16"/>
      <c r="K464" s="16"/>
      <c r="L464" s="32"/>
      <c r="M464" s="16"/>
      <c r="N464" s="16"/>
      <c r="O464" s="16"/>
      <c r="P464" s="16"/>
      <c r="Y464" s="20"/>
      <c r="Z464" s="20"/>
      <c r="AA464" s="20"/>
      <c r="AB464" s="20"/>
      <c r="AC464" s="20"/>
      <c r="AD464" s="20"/>
    </row>
    <row r="465" spans="3:30" s="1" customFormat="1">
      <c r="C465" s="16"/>
      <c r="D465" s="16"/>
      <c r="E465" s="32"/>
      <c r="F465" s="16"/>
      <c r="G465" s="16"/>
      <c r="H465" s="16"/>
      <c r="I465" s="16"/>
      <c r="J465" s="16"/>
      <c r="K465" s="16"/>
      <c r="L465" s="32"/>
      <c r="M465" s="16"/>
      <c r="N465" s="16"/>
      <c r="O465" s="16"/>
      <c r="P465" s="16"/>
      <c r="Y465" s="20"/>
      <c r="Z465" s="20"/>
      <c r="AA465" s="20"/>
      <c r="AB465" s="20"/>
      <c r="AC465" s="20"/>
      <c r="AD465" s="20"/>
    </row>
    <row r="466" spans="3:30" s="1" customFormat="1">
      <c r="C466" s="16"/>
      <c r="D466" s="16"/>
      <c r="E466" s="32"/>
      <c r="F466" s="16"/>
      <c r="G466" s="16"/>
      <c r="H466" s="16"/>
      <c r="I466" s="16"/>
      <c r="J466" s="16"/>
      <c r="K466" s="16"/>
      <c r="L466" s="32"/>
      <c r="M466" s="16"/>
      <c r="N466" s="16"/>
      <c r="O466" s="16"/>
      <c r="P466" s="16"/>
      <c r="Y466" s="20"/>
      <c r="Z466" s="20"/>
      <c r="AA466" s="20"/>
      <c r="AB466" s="20"/>
      <c r="AC466" s="20"/>
      <c r="AD466" s="20"/>
    </row>
    <row r="467" spans="3:30" s="1" customFormat="1">
      <c r="C467" s="16"/>
      <c r="D467" s="16"/>
      <c r="E467" s="32"/>
      <c r="F467" s="16"/>
      <c r="G467" s="16"/>
      <c r="H467" s="16"/>
      <c r="I467" s="16"/>
      <c r="J467" s="16"/>
      <c r="K467" s="16"/>
      <c r="L467" s="32"/>
      <c r="M467" s="16"/>
      <c r="N467" s="16"/>
      <c r="O467" s="16"/>
      <c r="P467" s="16"/>
      <c r="Y467" s="20"/>
      <c r="Z467" s="20"/>
      <c r="AA467" s="20"/>
      <c r="AB467" s="20"/>
      <c r="AC467" s="20"/>
      <c r="AD467" s="20"/>
    </row>
    <row r="468" spans="3:30" s="1" customFormat="1">
      <c r="C468" s="16"/>
      <c r="D468" s="16"/>
      <c r="E468" s="32"/>
      <c r="F468" s="16"/>
      <c r="G468" s="16"/>
      <c r="H468" s="16"/>
      <c r="I468" s="16"/>
      <c r="J468" s="16"/>
      <c r="K468" s="16"/>
      <c r="L468" s="32"/>
      <c r="M468" s="16"/>
      <c r="N468" s="16"/>
      <c r="O468" s="16"/>
      <c r="P468" s="16"/>
      <c r="Y468" s="20"/>
      <c r="Z468" s="20"/>
      <c r="AA468" s="20"/>
      <c r="AB468" s="20"/>
      <c r="AC468" s="20"/>
      <c r="AD468" s="20"/>
    </row>
    <row r="469" spans="3:30" s="1" customFormat="1">
      <c r="C469" s="16"/>
      <c r="D469" s="16"/>
      <c r="E469" s="32"/>
      <c r="F469" s="16"/>
      <c r="G469" s="16"/>
      <c r="H469" s="16"/>
      <c r="I469" s="16"/>
      <c r="J469" s="16"/>
      <c r="K469" s="16"/>
      <c r="L469" s="32"/>
      <c r="M469" s="16"/>
      <c r="N469" s="16"/>
      <c r="O469" s="16"/>
      <c r="P469" s="16"/>
      <c r="Y469" s="20"/>
      <c r="Z469" s="20"/>
      <c r="AA469" s="20"/>
      <c r="AB469" s="20"/>
      <c r="AC469" s="20"/>
      <c r="AD469" s="20"/>
    </row>
    <row r="470" spans="3:30" s="1" customFormat="1">
      <c r="C470" s="16"/>
      <c r="D470" s="16"/>
      <c r="E470" s="32"/>
      <c r="F470" s="16"/>
      <c r="G470" s="16"/>
      <c r="H470" s="16"/>
      <c r="I470" s="16"/>
      <c r="J470" s="16"/>
      <c r="K470" s="16"/>
      <c r="L470" s="32"/>
      <c r="M470" s="16"/>
      <c r="N470" s="16"/>
      <c r="O470" s="16"/>
      <c r="P470" s="16"/>
      <c r="Y470" s="20"/>
      <c r="Z470" s="20"/>
      <c r="AA470" s="20"/>
      <c r="AB470" s="20"/>
      <c r="AC470" s="20"/>
      <c r="AD470" s="20"/>
    </row>
    <row r="471" spans="3:30" s="1" customFormat="1">
      <c r="C471" s="16"/>
      <c r="D471" s="16"/>
      <c r="E471" s="32"/>
      <c r="F471" s="16"/>
      <c r="G471" s="16"/>
      <c r="H471" s="16"/>
      <c r="I471" s="16"/>
      <c r="J471" s="16"/>
      <c r="K471" s="16"/>
      <c r="L471" s="32"/>
      <c r="M471" s="16"/>
      <c r="N471" s="16"/>
      <c r="O471" s="16"/>
      <c r="P471" s="16"/>
      <c r="Y471" s="20"/>
      <c r="Z471" s="20"/>
      <c r="AA471" s="20"/>
      <c r="AB471" s="20"/>
      <c r="AC471" s="20"/>
      <c r="AD471" s="20"/>
    </row>
    <row r="472" spans="3:30" s="1" customFormat="1">
      <c r="C472" s="16"/>
      <c r="D472" s="16"/>
      <c r="E472" s="32"/>
      <c r="F472" s="16"/>
      <c r="G472" s="16"/>
      <c r="H472" s="16"/>
      <c r="I472" s="16"/>
      <c r="J472" s="16"/>
      <c r="K472" s="16"/>
      <c r="L472" s="32"/>
      <c r="M472" s="16"/>
      <c r="N472" s="16"/>
      <c r="O472" s="16"/>
      <c r="P472" s="16"/>
      <c r="Y472" s="20"/>
      <c r="Z472" s="20"/>
      <c r="AA472" s="20"/>
      <c r="AB472" s="20"/>
      <c r="AC472" s="20"/>
      <c r="AD472" s="20"/>
    </row>
    <row r="473" spans="3:30" s="1" customFormat="1">
      <c r="C473" s="16"/>
      <c r="D473" s="16"/>
      <c r="E473" s="32"/>
      <c r="F473" s="16"/>
      <c r="G473" s="16"/>
      <c r="H473" s="16"/>
      <c r="I473" s="16"/>
      <c r="J473" s="16"/>
      <c r="K473" s="16"/>
      <c r="L473" s="32"/>
      <c r="M473" s="16"/>
      <c r="N473" s="16"/>
      <c r="O473" s="16"/>
      <c r="P473" s="16"/>
      <c r="Y473" s="20"/>
      <c r="Z473" s="20"/>
      <c r="AA473" s="20"/>
      <c r="AB473" s="20"/>
      <c r="AC473" s="20"/>
      <c r="AD473" s="20"/>
    </row>
    <row r="474" spans="3:30" s="1" customFormat="1">
      <c r="C474" s="16"/>
      <c r="D474" s="16"/>
      <c r="E474" s="32"/>
      <c r="F474" s="16"/>
      <c r="G474" s="16"/>
      <c r="H474" s="16"/>
      <c r="I474" s="16"/>
      <c r="J474" s="16"/>
      <c r="K474" s="16"/>
      <c r="L474" s="32"/>
      <c r="M474" s="16"/>
      <c r="N474" s="16"/>
      <c r="O474" s="16"/>
      <c r="P474" s="16"/>
      <c r="Y474" s="20"/>
      <c r="Z474" s="20"/>
      <c r="AA474" s="20"/>
      <c r="AB474" s="20"/>
      <c r="AC474" s="20"/>
      <c r="AD474" s="20"/>
    </row>
    <row r="475" spans="3:30" s="1" customFormat="1">
      <c r="C475" s="16"/>
      <c r="D475" s="16"/>
      <c r="E475" s="32"/>
      <c r="F475" s="16"/>
      <c r="G475" s="16"/>
      <c r="H475" s="16"/>
      <c r="I475" s="16"/>
      <c r="J475" s="16"/>
      <c r="K475" s="16"/>
      <c r="L475" s="32"/>
      <c r="M475" s="16"/>
      <c r="N475" s="16"/>
      <c r="O475" s="16"/>
      <c r="P475" s="16"/>
      <c r="Y475" s="20"/>
      <c r="Z475" s="20"/>
      <c r="AA475" s="20"/>
      <c r="AB475" s="20"/>
      <c r="AC475" s="20"/>
      <c r="AD475" s="20"/>
    </row>
    <row r="476" spans="3:30" s="1" customFormat="1">
      <c r="C476" s="16"/>
      <c r="D476" s="16"/>
      <c r="E476" s="32"/>
      <c r="F476" s="16"/>
      <c r="G476" s="16"/>
      <c r="H476" s="16"/>
      <c r="I476" s="16"/>
      <c r="J476" s="16"/>
      <c r="K476" s="16"/>
      <c r="L476" s="32"/>
      <c r="M476" s="16"/>
      <c r="N476" s="16"/>
      <c r="O476" s="16"/>
      <c r="P476" s="16"/>
      <c r="Y476" s="20"/>
      <c r="Z476" s="20"/>
      <c r="AA476" s="20"/>
      <c r="AB476" s="20"/>
      <c r="AC476" s="20"/>
      <c r="AD476" s="20"/>
    </row>
    <row r="477" spans="3:30" s="1" customFormat="1">
      <c r="C477" s="16"/>
      <c r="D477" s="16"/>
      <c r="E477" s="32"/>
      <c r="F477" s="16"/>
      <c r="G477" s="16"/>
      <c r="H477" s="16"/>
      <c r="I477" s="16"/>
      <c r="J477" s="16"/>
      <c r="K477" s="16"/>
      <c r="L477" s="32"/>
      <c r="M477" s="16"/>
      <c r="N477" s="16"/>
      <c r="O477" s="16"/>
      <c r="P477" s="16"/>
      <c r="Y477" s="20"/>
      <c r="Z477" s="20"/>
      <c r="AA477" s="20"/>
      <c r="AB477" s="20"/>
      <c r="AC477" s="20"/>
      <c r="AD477" s="20"/>
    </row>
    <row r="478" spans="3:30" s="1" customFormat="1">
      <c r="C478" s="16"/>
      <c r="D478" s="16"/>
      <c r="E478" s="32"/>
      <c r="F478" s="16"/>
      <c r="G478" s="16"/>
      <c r="H478" s="16"/>
      <c r="I478" s="16"/>
      <c r="J478" s="16"/>
      <c r="K478" s="16"/>
      <c r="L478" s="32"/>
      <c r="M478" s="16"/>
      <c r="N478" s="16"/>
      <c r="O478" s="16"/>
      <c r="P478" s="16"/>
      <c r="Y478" s="20"/>
      <c r="Z478" s="20"/>
      <c r="AA478" s="20"/>
      <c r="AB478" s="20"/>
      <c r="AC478" s="20"/>
      <c r="AD478" s="20"/>
    </row>
    <row r="479" spans="3:30" s="1" customFormat="1">
      <c r="C479" s="16"/>
      <c r="D479" s="16"/>
      <c r="E479" s="32"/>
      <c r="F479" s="16"/>
      <c r="G479" s="16"/>
      <c r="H479" s="16"/>
      <c r="I479" s="16"/>
      <c r="J479" s="16"/>
      <c r="K479" s="16"/>
      <c r="L479" s="32"/>
      <c r="M479" s="16"/>
      <c r="N479" s="16"/>
      <c r="O479" s="16"/>
      <c r="P479" s="16"/>
      <c r="Y479" s="20"/>
      <c r="Z479" s="20"/>
      <c r="AA479" s="20"/>
      <c r="AB479" s="20"/>
      <c r="AC479" s="20"/>
      <c r="AD479" s="20"/>
    </row>
    <row r="480" spans="3:30" s="1" customFormat="1">
      <c r="C480" s="16"/>
      <c r="D480" s="16"/>
      <c r="E480" s="32"/>
      <c r="F480" s="16"/>
      <c r="G480" s="16"/>
      <c r="H480" s="16"/>
      <c r="I480" s="16"/>
      <c r="J480" s="16"/>
      <c r="K480" s="16"/>
      <c r="L480" s="32"/>
      <c r="M480" s="16"/>
      <c r="N480" s="16"/>
      <c r="O480" s="16"/>
      <c r="P480" s="16"/>
      <c r="Y480" s="20"/>
      <c r="Z480" s="20"/>
      <c r="AA480" s="20"/>
      <c r="AB480" s="20"/>
      <c r="AC480" s="20"/>
      <c r="AD480" s="20"/>
    </row>
    <row r="481" spans="3:30" s="1" customFormat="1">
      <c r="C481" s="16"/>
      <c r="D481" s="16"/>
      <c r="E481" s="32"/>
      <c r="F481" s="16"/>
      <c r="G481" s="16"/>
      <c r="H481" s="16"/>
      <c r="I481" s="16"/>
      <c r="J481" s="16"/>
      <c r="K481" s="16"/>
      <c r="L481" s="32"/>
      <c r="M481" s="16"/>
      <c r="N481" s="16"/>
      <c r="O481" s="16"/>
      <c r="P481" s="16"/>
      <c r="Y481" s="20"/>
      <c r="Z481" s="20"/>
      <c r="AA481" s="20"/>
      <c r="AB481" s="20"/>
      <c r="AC481" s="20"/>
      <c r="AD481" s="20"/>
    </row>
    <row r="482" spans="3:30" s="1" customFormat="1">
      <c r="C482" s="16"/>
      <c r="D482" s="16"/>
      <c r="E482" s="32"/>
      <c r="F482" s="16"/>
      <c r="G482" s="16"/>
      <c r="H482" s="16"/>
      <c r="I482" s="16"/>
      <c r="J482" s="16"/>
      <c r="K482" s="16"/>
      <c r="L482" s="32"/>
      <c r="M482" s="16"/>
      <c r="N482" s="16"/>
      <c r="O482" s="16"/>
      <c r="P482" s="16"/>
      <c r="Y482" s="20"/>
      <c r="Z482" s="20"/>
      <c r="AA482" s="20"/>
      <c r="AB482" s="20"/>
      <c r="AC482" s="20"/>
      <c r="AD482" s="20"/>
    </row>
    <row r="483" spans="3:30" s="1" customFormat="1">
      <c r="C483" s="16"/>
      <c r="D483" s="16"/>
      <c r="E483" s="32"/>
      <c r="F483" s="16"/>
      <c r="G483" s="16"/>
      <c r="H483" s="16"/>
      <c r="I483" s="16"/>
      <c r="J483" s="16"/>
      <c r="K483" s="16"/>
      <c r="L483" s="32"/>
      <c r="M483" s="16"/>
      <c r="N483" s="16"/>
      <c r="O483" s="16"/>
      <c r="P483" s="16"/>
      <c r="Y483" s="20"/>
      <c r="Z483" s="20"/>
      <c r="AA483" s="20"/>
      <c r="AB483" s="20"/>
      <c r="AC483" s="20"/>
      <c r="AD483" s="20"/>
    </row>
    <row r="484" spans="3:30" s="1" customFormat="1">
      <c r="C484" s="16"/>
      <c r="D484" s="16"/>
      <c r="E484" s="32"/>
      <c r="F484" s="16"/>
      <c r="G484" s="16"/>
      <c r="H484" s="16"/>
      <c r="I484" s="16"/>
      <c r="J484" s="16"/>
      <c r="K484" s="16"/>
      <c r="L484" s="32"/>
      <c r="M484" s="16"/>
      <c r="N484" s="16"/>
      <c r="O484" s="16"/>
      <c r="P484" s="16"/>
      <c r="Y484" s="20"/>
      <c r="Z484" s="20"/>
      <c r="AA484" s="20"/>
      <c r="AB484" s="20"/>
      <c r="AC484" s="20"/>
      <c r="AD484" s="20"/>
    </row>
    <row r="485" spans="3:30" s="1" customFormat="1">
      <c r="C485" s="16"/>
      <c r="D485" s="16"/>
      <c r="E485" s="32"/>
      <c r="F485" s="16"/>
      <c r="G485" s="16"/>
      <c r="H485" s="16"/>
      <c r="I485" s="16"/>
      <c r="J485" s="16"/>
      <c r="K485" s="16"/>
      <c r="L485" s="32"/>
      <c r="M485" s="16"/>
      <c r="N485" s="16"/>
      <c r="O485" s="16"/>
      <c r="P485" s="16"/>
      <c r="Y485" s="20"/>
      <c r="Z485" s="20"/>
      <c r="AA485" s="20"/>
      <c r="AB485" s="20"/>
      <c r="AC485" s="20"/>
      <c r="AD485" s="20"/>
    </row>
    <row r="486" spans="3:30" s="1" customFormat="1">
      <c r="C486" s="16"/>
      <c r="D486" s="16"/>
      <c r="E486" s="32"/>
      <c r="F486" s="16"/>
      <c r="G486" s="16"/>
      <c r="H486" s="16"/>
      <c r="I486" s="16"/>
      <c r="J486" s="16"/>
      <c r="K486" s="16"/>
      <c r="L486" s="32"/>
      <c r="M486" s="16"/>
      <c r="N486" s="16"/>
      <c r="O486" s="16"/>
      <c r="P486" s="16"/>
      <c r="Y486" s="20"/>
      <c r="Z486" s="20"/>
      <c r="AA486" s="20"/>
      <c r="AB486" s="20"/>
      <c r="AC486" s="20"/>
      <c r="AD486" s="20"/>
    </row>
    <row r="487" spans="3:30" s="1" customFormat="1">
      <c r="C487" s="16"/>
      <c r="D487" s="16"/>
      <c r="E487" s="32"/>
      <c r="F487" s="16"/>
      <c r="G487" s="16"/>
      <c r="H487" s="16"/>
      <c r="I487" s="16"/>
      <c r="J487" s="16"/>
      <c r="K487" s="16"/>
      <c r="L487" s="32"/>
      <c r="M487" s="16"/>
      <c r="N487" s="16"/>
      <c r="O487" s="16"/>
      <c r="P487" s="16"/>
      <c r="Y487" s="20"/>
      <c r="Z487" s="20"/>
      <c r="AA487" s="20"/>
      <c r="AB487" s="20"/>
      <c r="AC487" s="20"/>
      <c r="AD487" s="20"/>
    </row>
    <row r="488" spans="3:30" s="1" customFormat="1">
      <c r="C488" s="16"/>
      <c r="D488" s="16"/>
      <c r="E488" s="32"/>
      <c r="F488" s="16"/>
      <c r="G488" s="16"/>
      <c r="H488" s="16"/>
      <c r="I488" s="16"/>
      <c r="J488" s="16"/>
      <c r="K488" s="16"/>
      <c r="L488" s="32"/>
      <c r="M488" s="16"/>
      <c r="N488" s="16"/>
      <c r="O488" s="16"/>
      <c r="P488" s="16"/>
      <c r="Y488" s="20"/>
      <c r="Z488" s="20"/>
      <c r="AA488" s="20"/>
      <c r="AB488" s="20"/>
      <c r="AC488" s="20"/>
      <c r="AD488" s="20"/>
    </row>
    <row r="489" spans="3:30" s="1" customFormat="1">
      <c r="C489" s="16"/>
      <c r="D489" s="16"/>
      <c r="E489" s="32"/>
      <c r="F489" s="16"/>
      <c r="G489" s="16"/>
      <c r="H489" s="16"/>
      <c r="I489" s="16"/>
      <c r="J489" s="16"/>
      <c r="K489" s="16"/>
      <c r="L489" s="32"/>
      <c r="M489" s="16"/>
      <c r="N489" s="16"/>
      <c r="O489" s="16"/>
      <c r="P489" s="16"/>
      <c r="Y489" s="20"/>
      <c r="Z489" s="20"/>
      <c r="AA489" s="20"/>
      <c r="AB489" s="20"/>
      <c r="AC489" s="20"/>
      <c r="AD489" s="20"/>
    </row>
    <row r="490" spans="3:30" s="1" customFormat="1">
      <c r="C490" s="16"/>
      <c r="D490" s="16"/>
      <c r="E490" s="32"/>
      <c r="F490" s="16"/>
      <c r="G490" s="16"/>
      <c r="H490" s="16"/>
      <c r="I490" s="16"/>
      <c r="J490" s="16"/>
      <c r="K490" s="16"/>
      <c r="L490" s="32"/>
      <c r="M490" s="16"/>
      <c r="N490" s="16"/>
      <c r="O490" s="16"/>
      <c r="P490" s="16"/>
      <c r="Y490" s="20"/>
      <c r="Z490" s="20"/>
      <c r="AA490" s="20"/>
      <c r="AB490" s="20"/>
      <c r="AC490" s="20"/>
      <c r="AD490" s="20"/>
    </row>
    <row r="491" spans="3:30" s="1" customFormat="1">
      <c r="C491" s="16"/>
      <c r="D491" s="16"/>
      <c r="E491" s="32"/>
      <c r="F491" s="16"/>
      <c r="G491" s="16"/>
      <c r="H491" s="16"/>
      <c r="I491" s="16"/>
      <c r="J491" s="16"/>
      <c r="K491" s="16"/>
      <c r="L491" s="32"/>
      <c r="M491" s="16"/>
      <c r="N491" s="16"/>
      <c r="O491" s="16"/>
      <c r="P491" s="16"/>
      <c r="Y491" s="20"/>
      <c r="Z491" s="20"/>
      <c r="AA491" s="20"/>
      <c r="AB491" s="20"/>
      <c r="AC491" s="20"/>
      <c r="AD491" s="20"/>
    </row>
    <row r="492" spans="3:30" s="1" customFormat="1">
      <c r="C492" s="16"/>
      <c r="D492" s="16"/>
      <c r="E492" s="32"/>
      <c r="F492" s="16"/>
      <c r="G492" s="16"/>
      <c r="H492" s="16"/>
      <c r="I492" s="16"/>
      <c r="J492" s="16"/>
      <c r="K492" s="16"/>
      <c r="L492" s="32"/>
      <c r="M492" s="16"/>
      <c r="N492" s="16"/>
      <c r="O492" s="16"/>
      <c r="P492" s="16"/>
      <c r="Y492" s="20"/>
      <c r="Z492" s="20"/>
      <c r="AA492" s="20"/>
      <c r="AB492" s="20"/>
      <c r="AC492" s="20"/>
      <c r="AD492" s="20"/>
    </row>
    <row r="493" spans="3:30" s="1" customFormat="1">
      <c r="C493" s="16"/>
      <c r="D493" s="16"/>
      <c r="E493" s="32"/>
      <c r="F493" s="16"/>
      <c r="G493" s="16"/>
      <c r="H493" s="16"/>
      <c r="I493" s="16"/>
      <c r="J493" s="16"/>
      <c r="K493" s="16"/>
      <c r="L493" s="32"/>
      <c r="M493" s="16"/>
      <c r="N493" s="16"/>
      <c r="O493" s="16"/>
      <c r="P493" s="16"/>
      <c r="Y493" s="20"/>
      <c r="Z493" s="20"/>
      <c r="AA493" s="20"/>
      <c r="AB493" s="20"/>
      <c r="AC493" s="20"/>
      <c r="AD493" s="20"/>
    </row>
    <row r="494" spans="3:30" s="1" customFormat="1">
      <c r="C494" s="16"/>
      <c r="D494" s="16"/>
      <c r="E494" s="32"/>
      <c r="F494" s="16"/>
      <c r="G494" s="16"/>
      <c r="H494" s="16"/>
      <c r="I494" s="16"/>
      <c r="J494" s="16"/>
      <c r="K494" s="16"/>
      <c r="L494" s="32"/>
      <c r="M494" s="16"/>
      <c r="N494" s="16"/>
      <c r="O494" s="16"/>
      <c r="P494" s="16"/>
      <c r="Y494" s="20"/>
      <c r="Z494" s="20"/>
      <c r="AA494" s="20"/>
      <c r="AB494" s="20"/>
      <c r="AC494" s="20"/>
      <c r="AD494" s="20"/>
    </row>
    <row r="495" spans="3:30" s="1" customFormat="1">
      <c r="C495" s="16"/>
      <c r="D495" s="16"/>
      <c r="E495" s="32"/>
      <c r="F495" s="16"/>
      <c r="G495" s="16"/>
      <c r="H495" s="16"/>
      <c r="I495" s="16"/>
      <c r="J495" s="16"/>
      <c r="K495" s="16"/>
      <c r="L495" s="32"/>
      <c r="M495" s="16"/>
      <c r="N495" s="16"/>
      <c r="O495" s="16"/>
      <c r="P495" s="16"/>
      <c r="Y495" s="20"/>
      <c r="Z495" s="20"/>
      <c r="AA495" s="20"/>
      <c r="AB495" s="20"/>
      <c r="AC495" s="20"/>
      <c r="AD495" s="20"/>
    </row>
    <row r="496" spans="3:30" s="1" customFormat="1">
      <c r="C496" s="16"/>
      <c r="D496" s="16"/>
      <c r="E496" s="32"/>
      <c r="F496" s="16"/>
      <c r="G496" s="16"/>
      <c r="H496" s="16"/>
      <c r="I496" s="16"/>
      <c r="J496" s="16"/>
      <c r="K496" s="16"/>
      <c r="L496" s="32"/>
      <c r="M496" s="16"/>
      <c r="N496" s="16"/>
      <c r="O496" s="16"/>
      <c r="P496" s="16"/>
      <c r="Y496" s="20"/>
      <c r="Z496" s="20"/>
      <c r="AA496" s="20"/>
      <c r="AB496" s="20"/>
      <c r="AC496" s="20"/>
      <c r="AD496" s="20"/>
    </row>
    <row r="497" spans="3:30" s="1" customFormat="1">
      <c r="C497" s="16"/>
      <c r="D497" s="16"/>
      <c r="E497" s="32"/>
      <c r="F497" s="16"/>
      <c r="G497" s="16"/>
      <c r="H497" s="16"/>
      <c r="I497" s="16"/>
      <c r="J497" s="16"/>
      <c r="K497" s="16"/>
      <c r="L497" s="32"/>
      <c r="M497" s="16"/>
      <c r="N497" s="16"/>
      <c r="O497" s="16"/>
      <c r="P497" s="16"/>
      <c r="Y497" s="20"/>
      <c r="Z497" s="20"/>
      <c r="AA497" s="20"/>
      <c r="AB497" s="20"/>
      <c r="AC497" s="20"/>
      <c r="AD497" s="20"/>
    </row>
    <row r="498" spans="3:30" s="1" customFormat="1">
      <c r="C498" s="16"/>
      <c r="D498" s="16"/>
      <c r="E498" s="32"/>
      <c r="F498" s="16"/>
      <c r="G498" s="16"/>
      <c r="H498" s="16"/>
      <c r="I498" s="16"/>
      <c r="J498" s="16"/>
      <c r="K498" s="16"/>
      <c r="L498" s="32"/>
      <c r="M498" s="16"/>
      <c r="N498" s="16"/>
      <c r="O498" s="16"/>
      <c r="P498" s="16"/>
      <c r="Y498" s="20"/>
      <c r="Z498" s="20"/>
      <c r="AA498" s="20"/>
      <c r="AB498" s="20"/>
      <c r="AC498" s="20"/>
      <c r="AD498" s="20"/>
    </row>
    <row r="499" spans="3:30" s="1" customFormat="1">
      <c r="C499" s="16"/>
      <c r="D499" s="16"/>
      <c r="E499" s="32"/>
      <c r="F499" s="16"/>
      <c r="G499" s="16"/>
      <c r="H499" s="16"/>
      <c r="I499" s="16"/>
      <c r="J499" s="16"/>
      <c r="K499" s="16"/>
      <c r="L499" s="32"/>
      <c r="M499" s="16"/>
      <c r="N499" s="16"/>
      <c r="O499" s="16"/>
      <c r="P499" s="16"/>
      <c r="Y499" s="20"/>
      <c r="Z499" s="20"/>
      <c r="AA499" s="20"/>
      <c r="AB499" s="20"/>
      <c r="AC499" s="20"/>
      <c r="AD499" s="20"/>
    </row>
    <row r="500" spans="3:30" s="1" customFormat="1">
      <c r="C500" s="16"/>
      <c r="D500" s="16"/>
      <c r="E500" s="32"/>
      <c r="F500" s="16"/>
      <c r="G500" s="16"/>
      <c r="H500" s="16"/>
      <c r="I500" s="16"/>
      <c r="J500" s="16"/>
      <c r="K500" s="16"/>
      <c r="L500" s="32"/>
      <c r="M500" s="16"/>
      <c r="N500" s="16"/>
      <c r="O500" s="16"/>
      <c r="P500" s="16"/>
      <c r="Y500" s="20"/>
      <c r="Z500" s="20"/>
      <c r="AA500" s="20"/>
      <c r="AB500" s="20"/>
      <c r="AC500" s="20"/>
      <c r="AD500" s="20"/>
    </row>
    <row r="501" spans="3:30" s="1" customFormat="1">
      <c r="C501" s="16"/>
      <c r="D501" s="16"/>
      <c r="E501" s="32"/>
      <c r="F501" s="16"/>
      <c r="G501" s="16"/>
      <c r="H501" s="16"/>
      <c r="I501" s="16"/>
      <c r="J501" s="16"/>
      <c r="K501" s="16"/>
      <c r="L501" s="32"/>
      <c r="M501" s="16"/>
      <c r="N501" s="16"/>
      <c r="O501" s="16"/>
      <c r="P501" s="16"/>
      <c r="Y501" s="20"/>
      <c r="Z501" s="20"/>
      <c r="AA501" s="20"/>
      <c r="AB501" s="20"/>
      <c r="AC501" s="20"/>
      <c r="AD501" s="20"/>
    </row>
    <row r="502" spans="3:30" s="1" customFormat="1">
      <c r="C502" s="16"/>
      <c r="D502" s="16"/>
      <c r="E502" s="32"/>
      <c r="F502" s="16"/>
      <c r="G502" s="16"/>
      <c r="H502" s="16"/>
      <c r="I502" s="16"/>
      <c r="J502" s="16"/>
      <c r="K502" s="16"/>
      <c r="L502" s="32"/>
      <c r="M502" s="16"/>
      <c r="N502" s="16"/>
      <c r="O502" s="16"/>
      <c r="P502" s="16"/>
      <c r="Y502" s="20"/>
      <c r="Z502" s="20"/>
      <c r="AA502" s="20"/>
      <c r="AB502" s="20"/>
      <c r="AC502" s="20"/>
      <c r="AD502" s="20"/>
    </row>
    <row r="503" spans="3:30" s="1" customFormat="1">
      <c r="C503" s="16"/>
      <c r="D503" s="16"/>
      <c r="E503" s="32"/>
      <c r="F503" s="16"/>
      <c r="G503" s="16"/>
      <c r="H503" s="16"/>
      <c r="I503" s="16"/>
      <c r="J503" s="16"/>
      <c r="K503" s="16"/>
      <c r="L503" s="32"/>
      <c r="M503" s="16"/>
      <c r="N503" s="16"/>
      <c r="O503" s="16"/>
      <c r="P503" s="16"/>
      <c r="Y503" s="20"/>
      <c r="Z503" s="20"/>
      <c r="AA503" s="20"/>
      <c r="AB503" s="20"/>
      <c r="AC503" s="20"/>
      <c r="AD503" s="20"/>
    </row>
    <row r="504" spans="3:30" s="1" customFormat="1">
      <c r="C504" s="16"/>
      <c r="D504" s="16"/>
      <c r="E504" s="32"/>
      <c r="F504" s="16"/>
      <c r="G504" s="16"/>
      <c r="H504" s="16"/>
      <c r="I504" s="16"/>
      <c r="J504" s="16"/>
      <c r="K504" s="16"/>
      <c r="L504" s="32"/>
      <c r="M504" s="16"/>
      <c r="N504" s="16"/>
      <c r="O504" s="16"/>
      <c r="P504" s="16"/>
      <c r="Y504" s="20"/>
      <c r="Z504" s="20"/>
      <c r="AA504" s="20"/>
      <c r="AB504" s="20"/>
      <c r="AC504" s="20"/>
      <c r="AD504" s="20"/>
    </row>
    <row r="505" spans="3:30" s="1" customFormat="1">
      <c r="C505" s="16"/>
      <c r="D505" s="16"/>
      <c r="E505" s="32"/>
      <c r="F505" s="16"/>
      <c r="G505" s="16"/>
      <c r="H505" s="16"/>
      <c r="I505" s="16"/>
      <c r="J505" s="16"/>
      <c r="K505" s="16"/>
      <c r="L505" s="32"/>
      <c r="M505" s="16"/>
      <c r="N505" s="16"/>
      <c r="O505" s="16"/>
      <c r="P505" s="16"/>
      <c r="Y505" s="20"/>
      <c r="Z505" s="20"/>
      <c r="AA505" s="20"/>
      <c r="AB505" s="20"/>
      <c r="AC505" s="20"/>
      <c r="AD505" s="20"/>
    </row>
    <row r="506" spans="3:30" s="1" customFormat="1">
      <c r="C506" s="16"/>
      <c r="D506" s="16"/>
      <c r="E506" s="32"/>
      <c r="F506" s="16"/>
      <c r="G506" s="16"/>
      <c r="H506" s="16"/>
      <c r="I506" s="16"/>
      <c r="J506" s="16"/>
      <c r="K506" s="16"/>
      <c r="L506" s="32"/>
      <c r="M506" s="16"/>
      <c r="N506" s="16"/>
      <c r="O506" s="16"/>
      <c r="P506" s="16"/>
      <c r="Y506" s="20"/>
      <c r="Z506" s="20"/>
      <c r="AA506" s="20"/>
      <c r="AB506" s="20"/>
      <c r="AC506" s="20"/>
      <c r="AD506" s="20"/>
    </row>
    <row r="507" spans="3:30" s="1" customFormat="1">
      <c r="C507" s="16"/>
      <c r="D507" s="16"/>
      <c r="E507" s="32"/>
      <c r="F507" s="16"/>
      <c r="G507" s="16"/>
      <c r="H507" s="16"/>
      <c r="I507" s="16"/>
      <c r="J507" s="16"/>
      <c r="K507" s="16"/>
      <c r="L507" s="32"/>
      <c r="M507" s="16"/>
      <c r="N507" s="16"/>
      <c r="O507" s="16"/>
      <c r="P507" s="16"/>
      <c r="Y507" s="20"/>
      <c r="Z507" s="20"/>
      <c r="AA507" s="20"/>
      <c r="AB507" s="20"/>
      <c r="AC507" s="20"/>
      <c r="AD507" s="20"/>
    </row>
    <row r="508" spans="3:30" s="1" customFormat="1">
      <c r="C508" s="16"/>
      <c r="D508" s="16"/>
      <c r="E508" s="32"/>
      <c r="F508" s="16"/>
      <c r="G508" s="16"/>
      <c r="H508" s="16"/>
      <c r="I508" s="16"/>
      <c r="J508" s="16"/>
      <c r="K508" s="16"/>
      <c r="L508" s="32"/>
      <c r="M508" s="16"/>
      <c r="N508" s="16"/>
      <c r="O508" s="16"/>
      <c r="P508" s="16"/>
      <c r="Y508" s="20"/>
      <c r="Z508" s="20"/>
      <c r="AA508" s="20"/>
      <c r="AB508" s="20"/>
      <c r="AC508" s="20"/>
      <c r="AD508" s="20"/>
    </row>
    <row r="509" spans="3:30" s="1" customFormat="1">
      <c r="C509" s="16"/>
      <c r="D509" s="16"/>
      <c r="E509" s="32"/>
      <c r="F509" s="16"/>
      <c r="G509" s="16"/>
      <c r="H509" s="16"/>
      <c r="I509" s="16"/>
      <c r="J509" s="16"/>
      <c r="K509" s="16"/>
      <c r="L509" s="32"/>
      <c r="M509" s="16"/>
      <c r="N509" s="16"/>
      <c r="O509" s="16"/>
      <c r="P509" s="16"/>
      <c r="Y509" s="20"/>
      <c r="Z509" s="20"/>
      <c r="AA509" s="20"/>
      <c r="AB509" s="20"/>
      <c r="AC509" s="20"/>
      <c r="AD509" s="20"/>
    </row>
    <row r="510" spans="3:30" s="1" customFormat="1">
      <c r="C510" s="16"/>
      <c r="D510" s="16"/>
      <c r="E510" s="32"/>
      <c r="F510" s="16"/>
      <c r="G510" s="16"/>
      <c r="H510" s="16"/>
      <c r="I510" s="16"/>
      <c r="J510" s="16"/>
      <c r="K510" s="16"/>
      <c r="L510" s="32"/>
      <c r="M510" s="16"/>
      <c r="N510" s="16"/>
      <c r="O510" s="16"/>
      <c r="P510" s="16"/>
      <c r="Y510" s="20"/>
      <c r="Z510" s="20"/>
      <c r="AA510" s="20"/>
      <c r="AB510" s="20"/>
      <c r="AC510" s="20"/>
      <c r="AD510" s="20"/>
    </row>
    <row r="511" spans="3:30" s="1" customFormat="1">
      <c r="C511" s="16"/>
      <c r="D511" s="16"/>
      <c r="E511" s="32"/>
      <c r="F511" s="16"/>
      <c r="G511" s="16"/>
      <c r="H511" s="16"/>
      <c r="I511" s="16"/>
      <c r="J511" s="16"/>
      <c r="K511" s="16"/>
      <c r="L511" s="32"/>
      <c r="M511" s="16"/>
      <c r="N511" s="16"/>
      <c r="O511" s="16"/>
      <c r="P511" s="16"/>
      <c r="Y511" s="20"/>
      <c r="Z511" s="20"/>
      <c r="AA511" s="20"/>
      <c r="AB511" s="20"/>
      <c r="AC511" s="20"/>
      <c r="AD511" s="20"/>
    </row>
    <row r="512" spans="3:30" s="1" customFormat="1">
      <c r="C512" s="16"/>
      <c r="D512" s="16"/>
      <c r="E512" s="32"/>
      <c r="F512" s="16"/>
      <c r="G512" s="16"/>
      <c r="H512" s="16"/>
      <c r="I512" s="16"/>
      <c r="J512" s="16"/>
      <c r="K512" s="16"/>
      <c r="L512" s="32"/>
      <c r="M512" s="16"/>
      <c r="N512" s="16"/>
      <c r="O512" s="16"/>
      <c r="P512" s="16"/>
      <c r="Y512" s="20"/>
      <c r="Z512" s="20"/>
      <c r="AA512" s="20"/>
      <c r="AB512" s="20"/>
      <c r="AC512" s="20"/>
      <c r="AD512" s="20"/>
    </row>
    <row r="513" spans="3:30" s="1" customFormat="1">
      <c r="C513" s="16"/>
      <c r="D513" s="16"/>
      <c r="E513" s="32"/>
      <c r="F513" s="16"/>
      <c r="G513" s="16"/>
      <c r="H513" s="16"/>
      <c r="I513" s="16"/>
      <c r="J513" s="16"/>
      <c r="K513" s="16"/>
      <c r="L513" s="32"/>
      <c r="M513" s="16"/>
      <c r="N513" s="16"/>
      <c r="O513" s="16"/>
      <c r="P513" s="16"/>
      <c r="Y513" s="20"/>
      <c r="Z513" s="20"/>
      <c r="AA513" s="20"/>
      <c r="AB513" s="20"/>
      <c r="AC513" s="20"/>
      <c r="AD513" s="20"/>
    </row>
    <row r="514" spans="3:30" s="1" customFormat="1">
      <c r="C514" s="16"/>
      <c r="D514" s="16"/>
      <c r="E514" s="32"/>
      <c r="F514" s="16"/>
      <c r="G514" s="16"/>
      <c r="H514" s="16"/>
      <c r="I514" s="16"/>
      <c r="J514" s="16"/>
      <c r="K514" s="16"/>
      <c r="L514" s="32"/>
      <c r="M514" s="16"/>
      <c r="N514" s="16"/>
      <c r="O514" s="16"/>
      <c r="P514" s="16"/>
      <c r="Y514" s="20"/>
      <c r="Z514" s="20"/>
      <c r="AA514" s="20"/>
      <c r="AB514" s="20"/>
      <c r="AC514" s="20"/>
      <c r="AD514" s="20"/>
    </row>
    <row r="515" spans="3:30" s="1" customFormat="1">
      <c r="C515" s="16"/>
      <c r="D515" s="16"/>
      <c r="E515" s="32"/>
      <c r="F515" s="16"/>
      <c r="G515" s="16"/>
      <c r="H515" s="16"/>
      <c r="I515" s="16"/>
      <c r="J515" s="16"/>
      <c r="K515" s="16"/>
      <c r="L515" s="32"/>
      <c r="M515" s="16"/>
      <c r="N515" s="16"/>
      <c r="O515" s="16"/>
      <c r="P515" s="16"/>
      <c r="Y515" s="20"/>
      <c r="Z515" s="20"/>
      <c r="AA515" s="20"/>
      <c r="AB515" s="20"/>
      <c r="AC515" s="20"/>
      <c r="AD515" s="20"/>
    </row>
    <row r="516" spans="3:30" s="1" customFormat="1">
      <c r="C516" s="16"/>
      <c r="D516" s="16"/>
      <c r="E516" s="32"/>
      <c r="F516" s="16"/>
      <c r="G516" s="16"/>
      <c r="H516" s="16"/>
      <c r="I516" s="16"/>
      <c r="J516" s="16"/>
      <c r="K516" s="16"/>
      <c r="L516" s="32"/>
      <c r="M516" s="16"/>
      <c r="N516" s="16"/>
      <c r="O516" s="16"/>
      <c r="P516" s="16"/>
      <c r="Y516" s="20"/>
      <c r="Z516" s="20"/>
      <c r="AA516" s="20"/>
      <c r="AB516" s="20"/>
      <c r="AC516" s="20"/>
      <c r="AD516" s="20"/>
    </row>
    <row r="517" spans="3:30" s="1" customFormat="1">
      <c r="C517" s="16"/>
      <c r="D517" s="16"/>
      <c r="E517" s="32"/>
      <c r="F517" s="16"/>
      <c r="G517" s="16"/>
      <c r="H517" s="16"/>
      <c r="I517" s="16"/>
      <c r="J517" s="16"/>
      <c r="K517" s="16"/>
      <c r="L517" s="32"/>
      <c r="M517" s="16"/>
      <c r="N517" s="16"/>
      <c r="O517" s="16"/>
      <c r="P517" s="16"/>
      <c r="Y517" s="20"/>
      <c r="Z517" s="20"/>
      <c r="AA517" s="20"/>
      <c r="AB517" s="20"/>
      <c r="AC517" s="20"/>
      <c r="AD517" s="20"/>
    </row>
    <row r="518" spans="3:30" s="1" customFormat="1">
      <c r="C518" s="16"/>
      <c r="D518" s="16"/>
      <c r="E518" s="32"/>
      <c r="F518" s="16"/>
      <c r="G518" s="16"/>
      <c r="H518" s="16"/>
      <c r="I518" s="16"/>
      <c r="J518" s="16"/>
      <c r="K518" s="16"/>
      <c r="L518" s="32"/>
      <c r="M518" s="16"/>
      <c r="N518" s="16"/>
      <c r="O518" s="16"/>
      <c r="P518" s="16"/>
      <c r="Y518" s="20"/>
      <c r="Z518" s="20"/>
      <c r="AA518" s="20"/>
      <c r="AB518" s="20"/>
      <c r="AC518" s="20"/>
      <c r="AD518" s="20"/>
    </row>
    <row r="519" spans="3:30" s="1" customFormat="1">
      <c r="C519" s="16"/>
      <c r="D519" s="16"/>
      <c r="E519" s="32"/>
      <c r="F519" s="16"/>
      <c r="G519" s="16"/>
      <c r="H519" s="16"/>
      <c r="I519" s="16"/>
      <c r="J519" s="16"/>
      <c r="K519" s="16"/>
      <c r="L519" s="32"/>
      <c r="M519" s="16"/>
      <c r="N519" s="16"/>
      <c r="O519" s="16"/>
      <c r="P519" s="16"/>
      <c r="Y519" s="20"/>
      <c r="Z519" s="20"/>
      <c r="AA519" s="20"/>
      <c r="AB519" s="20"/>
      <c r="AC519" s="20"/>
      <c r="AD519" s="20"/>
    </row>
    <row r="520" spans="3:30" s="1" customFormat="1">
      <c r="C520" s="16"/>
      <c r="D520" s="16"/>
      <c r="E520" s="32"/>
      <c r="F520" s="16"/>
      <c r="G520" s="16"/>
      <c r="H520" s="16"/>
      <c r="I520" s="16"/>
      <c r="J520" s="16"/>
      <c r="K520" s="16"/>
      <c r="L520" s="32"/>
      <c r="M520" s="16"/>
      <c r="N520" s="16"/>
      <c r="O520" s="16"/>
      <c r="P520" s="16"/>
      <c r="Y520" s="20"/>
      <c r="Z520" s="20"/>
      <c r="AA520" s="20"/>
      <c r="AB520" s="20"/>
      <c r="AC520" s="20"/>
      <c r="AD520" s="20"/>
    </row>
    <row r="521" spans="3:30" s="1" customFormat="1">
      <c r="C521" s="16"/>
      <c r="D521" s="16"/>
      <c r="E521" s="32"/>
      <c r="F521" s="16"/>
      <c r="G521" s="16"/>
      <c r="H521" s="16"/>
      <c r="I521" s="16"/>
      <c r="J521" s="16"/>
      <c r="K521" s="16"/>
      <c r="L521" s="32"/>
      <c r="M521" s="16"/>
      <c r="N521" s="16"/>
      <c r="O521" s="16"/>
      <c r="P521" s="16"/>
      <c r="Y521" s="20"/>
      <c r="Z521" s="20"/>
      <c r="AA521" s="20"/>
      <c r="AB521" s="20"/>
      <c r="AC521" s="20"/>
      <c r="AD521" s="20"/>
    </row>
    <row r="522" spans="3:30" s="1" customFormat="1">
      <c r="C522" s="16"/>
      <c r="D522" s="16"/>
      <c r="E522" s="32"/>
      <c r="F522" s="16"/>
      <c r="G522" s="16"/>
      <c r="H522" s="16"/>
      <c r="I522" s="16"/>
      <c r="J522" s="16"/>
      <c r="K522" s="16"/>
      <c r="L522" s="32"/>
      <c r="M522" s="16"/>
      <c r="N522" s="16"/>
      <c r="O522" s="16"/>
      <c r="P522" s="16"/>
      <c r="Y522" s="20"/>
      <c r="Z522" s="20"/>
      <c r="AA522" s="20"/>
      <c r="AB522" s="20"/>
      <c r="AC522" s="20"/>
      <c r="AD522" s="20"/>
    </row>
    <row r="523" spans="3:30" s="1" customFormat="1">
      <c r="C523" s="16"/>
      <c r="D523" s="16"/>
      <c r="E523" s="32"/>
      <c r="F523" s="16"/>
      <c r="G523" s="16"/>
      <c r="H523" s="16"/>
      <c r="I523" s="16"/>
      <c r="J523" s="16"/>
      <c r="K523" s="16"/>
      <c r="L523" s="32"/>
      <c r="M523" s="16"/>
      <c r="N523" s="16"/>
      <c r="O523" s="16"/>
      <c r="P523" s="16"/>
      <c r="Y523" s="20"/>
      <c r="Z523" s="20"/>
      <c r="AA523" s="20"/>
      <c r="AB523" s="20"/>
      <c r="AC523" s="20"/>
      <c r="AD523" s="20"/>
    </row>
    <row r="524" spans="3:30" s="1" customFormat="1">
      <c r="C524" s="16"/>
      <c r="D524" s="16"/>
      <c r="E524" s="32"/>
      <c r="F524" s="16"/>
      <c r="G524" s="16"/>
      <c r="H524" s="16"/>
      <c r="I524" s="16"/>
      <c r="J524" s="16"/>
      <c r="K524" s="16"/>
      <c r="L524" s="32"/>
      <c r="M524" s="16"/>
      <c r="N524" s="16"/>
      <c r="O524" s="16"/>
      <c r="P524" s="16"/>
      <c r="Y524" s="20"/>
      <c r="Z524" s="20"/>
      <c r="AA524" s="20"/>
      <c r="AB524" s="20"/>
      <c r="AC524" s="20"/>
      <c r="AD524" s="20"/>
    </row>
    <row r="525" spans="3:30" s="1" customFormat="1">
      <c r="C525" s="16"/>
      <c r="D525" s="16"/>
      <c r="E525" s="32"/>
      <c r="F525" s="16"/>
      <c r="G525" s="16"/>
      <c r="H525" s="16"/>
      <c r="I525" s="16"/>
      <c r="J525" s="16"/>
      <c r="K525" s="16"/>
      <c r="L525" s="32"/>
      <c r="M525" s="16"/>
      <c r="N525" s="16"/>
      <c r="O525" s="16"/>
      <c r="P525" s="16"/>
      <c r="Y525" s="20"/>
      <c r="Z525" s="20"/>
      <c r="AA525" s="20"/>
      <c r="AB525" s="20"/>
      <c r="AC525" s="20"/>
      <c r="AD525" s="20"/>
    </row>
    <row r="526" spans="3:30" s="1" customFormat="1">
      <c r="C526" s="16"/>
      <c r="D526" s="16"/>
      <c r="E526" s="32"/>
      <c r="F526" s="16"/>
      <c r="G526" s="16"/>
      <c r="H526" s="16"/>
      <c r="I526" s="16"/>
      <c r="J526" s="16"/>
      <c r="K526" s="16"/>
      <c r="L526" s="32"/>
      <c r="M526" s="16"/>
      <c r="N526" s="16"/>
      <c r="O526" s="16"/>
      <c r="P526" s="16"/>
      <c r="Y526" s="20"/>
      <c r="Z526" s="20"/>
      <c r="AA526" s="20"/>
      <c r="AB526" s="20"/>
      <c r="AC526" s="20"/>
      <c r="AD526" s="20"/>
    </row>
    <row r="527" spans="3:30" s="1" customFormat="1">
      <c r="C527" s="16"/>
      <c r="D527" s="16"/>
      <c r="E527" s="32"/>
      <c r="F527" s="16"/>
      <c r="G527" s="16"/>
      <c r="H527" s="16"/>
      <c r="I527" s="16"/>
      <c r="J527" s="16"/>
      <c r="K527" s="16"/>
      <c r="L527" s="32"/>
      <c r="M527" s="16"/>
      <c r="N527" s="16"/>
      <c r="O527" s="16"/>
      <c r="P527" s="16"/>
      <c r="Y527" s="20"/>
      <c r="Z527" s="20"/>
      <c r="AA527" s="20"/>
      <c r="AB527" s="20"/>
      <c r="AC527" s="20"/>
      <c r="AD527" s="20"/>
    </row>
    <row r="528" spans="3:30" s="1" customFormat="1">
      <c r="C528" s="16"/>
      <c r="D528" s="16"/>
      <c r="E528" s="32"/>
      <c r="F528" s="16"/>
      <c r="G528" s="16"/>
      <c r="H528" s="16"/>
      <c r="I528" s="16"/>
      <c r="J528" s="16"/>
      <c r="K528" s="16"/>
      <c r="L528" s="32"/>
      <c r="M528" s="16"/>
      <c r="N528" s="16"/>
      <c r="O528" s="16"/>
      <c r="P528" s="16"/>
      <c r="Y528" s="20"/>
      <c r="Z528" s="20"/>
      <c r="AA528" s="20"/>
      <c r="AB528" s="20"/>
      <c r="AC528" s="20"/>
      <c r="AD528" s="20"/>
    </row>
    <row r="529" spans="3:30" s="1" customFormat="1">
      <c r="C529" s="16"/>
      <c r="D529" s="16"/>
      <c r="E529" s="32"/>
      <c r="F529" s="16"/>
      <c r="G529" s="16"/>
      <c r="H529" s="16"/>
      <c r="I529" s="16"/>
      <c r="J529" s="16"/>
      <c r="K529" s="16"/>
      <c r="L529" s="32"/>
      <c r="M529" s="16"/>
      <c r="N529" s="16"/>
      <c r="O529" s="16"/>
      <c r="P529" s="16"/>
      <c r="Y529" s="20"/>
      <c r="Z529" s="20"/>
      <c r="AA529" s="20"/>
      <c r="AB529" s="20"/>
      <c r="AC529" s="20"/>
      <c r="AD529" s="20"/>
    </row>
    <row r="530" spans="3:30" s="1" customFormat="1">
      <c r="C530" s="16"/>
      <c r="D530" s="16"/>
      <c r="E530" s="32"/>
      <c r="F530" s="16"/>
      <c r="G530" s="16"/>
      <c r="H530" s="16"/>
      <c r="I530" s="16"/>
      <c r="J530" s="16"/>
      <c r="K530" s="16"/>
      <c r="L530" s="32"/>
      <c r="M530" s="16"/>
      <c r="N530" s="16"/>
      <c r="O530" s="16"/>
      <c r="P530" s="16"/>
      <c r="Y530" s="20"/>
      <c r="Z530" s="20"/>
      <c r="AA530" s="20"/>
      <c r="AB530" s="20"/>
      <c r="AC530" s="20"/>
      <c r="AD530" s="20"/>
    </row>
    <row r="531" spans="3:30" s="1" customFormat="1">
      <c r="C531" s="16"/>
      <c r="D531" s="16"/>
      <c r="E531" s="32"/>
      <c r="F531" s="16"/>
      <c r="G531" s="16"/>
      <c r="H531" s="16"/>
      <c r="I531" s="16"/>
      <c r="J531" s="16"/>
      <c r="K531" s="16"/>
      <c r="L531" s="32"/>
      <c r="M531" s="16"/>
      <c r="N531" s="16"/>
      <c r="O531" s="16"/>
      <c r="P531" s="16"/>
      <c r="Y531" s="20"/>
      <c r="Z531" s="20"/>
      <c r="AA531" s="20"/>
      <c r="AB531" s="20"/>
      <c r="AC531" s="20"/>
      <c r="AD531" s="20"/>
    </row>
    <row r="532" spans="3:30" s="1" customFormat="1">
      <c r="C532" s="16"/>
      <c r="D532" s="16"/>
      <c r="E532" s="32"/>
      <c r="F532" s="16"/>
      <c r="G532" s="16"/>
      <c r="H532" s="16"/>
      <c r="I532" s="16"/>
      <c r="J532" s="16"/>
      <c r="K532" s="16"/>
      <c r="L532" s="32"/>
      <c r="M532" s="16"/>
      <c r="N532" s="16"/>
      <c r="O532" s="16"/>
      <c r="P532" s="16"/>
      <c r="Y532" s="20"/>
      <c r="Z532" s="20"/>
      <c r="AA532" s="20"/>
      <c r="AB532" s="20"/>
      <c r="AC532" s="20"/>
      <c r="AD532" s="20"/>
    </row>
    <row r="533" spans="3:30" s="1" customFormat="1">
      <c r="C533" s="16"/>
      <c r="D533" s="16"/>
      <c r="E533" s="32"/>
      <c r="F533" s="16"/>
      <c r="G533" s="16"/>
      <c r="H533" s="16"/>
      <c r="I533" s="16"/>
      <c r="J533" s="16"/>
      <c r="K533" s="16"/>
      <c r="L533" s="32"/>
      <c r="M533" s="16"/>
      <c r="N533" s="16"/>
      <c r="O533" s="16"/>
      <c r="P533" s="16"/>
      <c r="Y533" s="20"/>
      <c r="Z533" s="20"/>
      <c r="AA533" s="20"/>
      <c r="AB533" s="20"/>
      <c r="AC533" s="20"/>
      <c r="AD533" s="20"/>
    </row>
    <row r="534" spans="3:30" s="1" customFormat="1">
      <c r="C534" s="16"/>
      <c r="D534" s="16"/>
      <c r="E534" s="32"/>
      <c r="F534" s="16"/>
      <c r="G534" s="16"/>
      <c r="H534" s="16"/>
      <c r="I534" s="16"/>
      <c r="J534" s="16"/>
      <c r="K534" s="16"/>
      <c r="L534" s="32"/>
      <c r="M534" s="16"/>
      <c r="N534" s="16"/>
      <c r="O534" s="16"/>
      <c r="P534" s="16"/>
      <c r="Y534" s="20"/>
      <c r="Z534" s="20"/>
      <c r="AA534" s="20"/>
      <c r="AB534" s="20"/>
      <c r="AC534" s="20"/>
      <c r="AD534" s="20"/>
    </row>
    <row r="535" spans="3:30" s="1" customFormat="1">
      <c r="C535" s="16"/>
      <c r="D535" s="16"/>
      <c r="E535" s="32"/>
      <c r="F535" s="16"/>
      <c r="G535" s="16"/>
      <c r="H535" s="16"/>
      <c r="I535" s="16"/>
      <c r="J535" s="16"/>
      <c r="K535" s="16"/>
      <c r="L535" s="32"/>
      <c r="M535" s="16"/>
      <c r="N535" s="16"/>
      <c r="O535" s="16"/>
      <c r="P535" s="16"/>
      <c r="Y535" s="20"/>
      <c r="Z535" s="20"/>
      <c r="AA535" s="20"/>
      <c r="AB535" s="20"/>
      <c r="AC535" s="20"/>
      <c r="AD535" s="20"/>
    </row>
    <row r="536" spans="3:30" s="1" customFormat="1">
      <c r="C536" s="16"/>
      <c r="D536" s="16"/>
      <c r="E536" s="32"/>
      <c r="F536" s="16"/>
      <c r="G536" s="16"/>
      <c r="H536" s="16"/>
      <c r="I536" s="16"/>
      <c r="J536" s="16"/>
      <c r="K536" s="16"/>
      <c r="L536" s="32"/>
      <c r="M536" s="16"/>
      <c r="N536" s="16"/>
      <c r="O536" s="16"/>
      <c r="P536" s="16"/>
      <c r="Y536" s="20"/>
      <c r="Z536" s="20"/>
      <c r="AA536" s="20"/>
      <c r="AB536" s="20"/>
      <c r="AC536" s="20"/>
      <c r="AD536" s="20"/>
    </row>
    <row r="537" spans="3:30" s="1" customFormat="1">
      <c r="C537" s="16"/>
      <c r="D537" s="16"/>
      <c r="E537" s="32"/>
      <c r="F537" s="16"/>
      <c r="G537" s="16"/>
      <c r="H537" s="16"/>
      <c r="I537" s="16"/>
      <c r="J537" s="16"/>
      <c r="K537" s="16"/>
      <c r="L537" s="32"/>
      <c r="M537" s="16"/>
      <c r="N537" s="16"/>
      <c r="O537" s="16"/>
      <c r="P537" s="16"/>
      <c r="Y537" s="20"/>
      <c r="Z537" s="20"/>
      <c r="AA537" s="20"/>
      <c r="AB537" s="20"/>
      <c r="AC537" s="20"/>
      <c r="AD537" s="20"/>
    </row>
    <row r="538" spans="3:30" s="1" customFormat="1">
      <c r="C538" s="16"/>
      <c r="D538" s="16"/>
      <c r="E538" s="32"/>
      <c r="F538" s="16"/>
      <c r="G538" s="16"/>
      <c r="H538" s="16"/>
      <c r="I538" s="16"/>
      <c r="J538" s="16"/>
      <c r="K538" s="16"/>
      <c r="L538" s="32"/>
      <c r="M538" s="16"/>
      <c r="N538" s="16"/>
      <c r="O538" s="16"/>
      <c r="P538" s="16"/>
      <c r="Y538" s="20"/>
      <c r="Z538" s="20"/>
      <c r="AA538" s="20"/>
      <c r="AB538" s="20"/>
      <c r="AC538" s="20"/>
      <c r="AD538" s="20"/>
    </row>
    <row r="539" spans="3:30" s="1" customFormat="1">
      <c r="C539" s="16"/>
      <c r="D539" s="16"/>
      <c r="E539" s="32"/>
      <c r="F539" s="16"/>
      <c r="G539" s="16"/>
      <c r="H539" s="16"/>
      <c r="I539" s="16"/>
      <c r="J539" s="16"/>
      <c r="K539" s="16"/>
      <c r="L539" s="32"/>
      <c r="M539" s="16"/>
      <c r="N539" s="16"/>
      <c r="O539" s="16"/>
      <c r="P539" s="16"/>
      <c r="Y539" s="20"/>
      <c r="Z539" s="20"/>
      <c r="AA539" s="20"/>
      <c r="AB539" s="20"/>
      <c r="AC539" s="20"/>
      <c r="AD539" s="20"/>
    </row>
    <row r="540" spans="3:30" s="1" customFormat="1">
      <c r="C540" s="16"/>
      <c r="D540" s="16"/>
      <c r="E540" s="32"/>
      <c r="F540" s="16"/>
      <c r="G540" s="16"/>
      <c r="H540" s="16"/>
      <c r="I540" s="16"/>
      <c r="J540" s="16"/>
      <c r="K540" s="16"/>
      <c r="L540" s="32"/>
      <c r="M540" s="16"/>
      <c r="N540" s="16"/>
      <c r="O540" s="16"/>
      <c r="P540" s="16"/>
      <c r="Y540" s="20"/>
      <c r="Z540" s="20"/>
      <c r="AA540" s="20"/>
      <c r="AB540" s="20"/>
      <c r="AC540" s="20"/>
      <c r="AD540" s="20"/>
    </row>
    <row r="541" spans="3:30" s="1" customFormat="1">
      <c r="C541" s="16"/>
      <c r="D541" s="16"/>
      <c r="E541" s="32"/>
      <c r="F541" s="16"/>
      <c r="G541" s="16"/>
      <c r="H541" s="16"/>
      <c r="I541" s="16"/>
      <c r="J541" s="16"/>
      <c r="K541" s="16"/>
      <c r="L541" s="32"/>
      <c r="M541" s="16"/>
      <c r="N541" s="16"/>
      <c r="O541" s="16"/>
      <c r="P541" s="16"/>
      <c r="Y541" s="20"/>
      <c r="Z541" s="20"/>
      <c r="AA541" s="20"/>
      <c r="AB541" s="20"/>
      <c r="AC541" s="20"/>
      <c r="AD541" s="20"/>
    </row>
    <row r="542" spans="3:30" s="1" customFormat="1">
      <c r="C542" s="16"/>
      <c r="D542" s="16"/>
      <c r="E542" s="32"/>
      <c r="F542" s="16"/>
      <c r="G542" s="16"/>
      <c r="H542" s="16"/>
      <c r="I542" s="16"/>
      <c r="J542" s="16"/>
      <c r="K542" s="16"/>
      <c r="L542" s="32"/>
      <c r="M542" s="16"/>
      <c r="N542" s="16"/>
      <c r="O542" s="16"/>
      <c r="P542" s="16"/>
      <c r="Y542" s="20"/>
      <c r="Z542" s="20"/>
      <c r="AA542" s="20"/>
      <c r="AB542" s="20"/>
      <c r="AC542" s="20"/>
      <c r="AD542" s="20"/>
    </row>
    <row r="543" spans="3:30" s="1" customFormat="1">
      <c r="C543" s="16"/>
      <c r="D543" s="16"/>
      <c r="E543" s="32"/>
      <c r="F543" s="16"/>
      <c r="G543" s="16"/>
      <c r="H543" s="16"/>
      <c r="I543" s="16"/>
      <c r="J543" s="16"/>
      <c r="K543" s="16"/>
      <c r="L543" s="32"/>
      <c r="M543" s="16"/>
      <c r="N543" s="16"/>
      <c r="O543" s="16"/>
      <c r="P543" s="16"/>
      <c r="Y543" s="20"/>
      <c r="Z543" s="20"/>
      <c r="AA543" s="20"/>
      <c r="AB543" s="20"/>
      <c r="AC543" s="20"/>
      <c r="AD543" s="20"/>
    </row>
    <row r="544" spans="3:30" s="1" customFormat="1">
      <c r="C544" s="16"/>
      <c r="D544" s="16"/>
      <c r="E544" s="32"/>
      <c r="F544" s="16"/>
      <c r="G544" s="16"/>
      <c r="H544" s="16"/>
      <c r="I544" s="16"/>
      <c r="J544" s="16"/>
      <c r="K544" s="16"/>
      <c r="L544" s="32"/>
      <c r="M544" s="16"/>
      <c r="N544" s="16"/>
      <c r="O544" s="16"/>
      <c r="P544" s="16"/>
      <c r="Y544" s="20"/>
      <c r="Z544" s="20"/>
      <c r="AA544" s="20"/>
      <c r="AB544" s="20"/>
      <c r="AC544" s="20"/>
      <c r="AD544" s="20"/>
    </row>
    <row r="545" spans="3:30" s="1" customFormat="1">
      <c r="C545" s="16"/>
      <c r="D545" s="16"/>
      <c r="E545" s="32"/>
      <c r="F545" s="16"/>
      <c r="G545" s="16"/>
      <c r="H545" s="16"/>
      <c r="I545" s="16"/>
      <c r="J545" s="16"/>
      <c r="K545" s="16"/>
      <c r="L545" s="32"/>
      <c r="M545" s="16"/>
      <c r="N545" s="16"/>
      <c r="O545" s="16"/>
      <c r="P545" s="16"/>
      <c r="Y545" s="20"/>
      <c r="Z545" s="20"/>
      <c r="AA545" s="20"/>
      <c r="AB545" s="20"/>
      <c r="AC545" s="20"/>
      <c r="AD545" s="20"/>
    </row>
    <row r="546" spans="3:30" s="1" customFormat="1">
      <c r="C546" s="16"/>
      <c r="D546" s="16"/>
      <c r="E546" s="32"/>
      <c r="F546" s="16"/>
      <c r="G546" s="16"/>
      <c r="H546" s="16"/>
      <c r="I546" s="16"/>
      <c r="J546" s="16"/>
      <c r="K546" s="16"/>
      <c r="L546" s="32"/>
      <c r="M546" s="16"/>
      <c r="N546" s="16"/>
      <c r="O546" s="16"/>
      <c r="P546" s="16"/>
      <c r="Y546" s="20"/>
      <c r="Z546" s="20"/>
      <c r="AA546" s="20"/>
      <c r="AB546" s="20"/>
      <c r="AC546" s="20"/>
      <c r="AD546" s="20"/>
    </row>
    <row r="547" spans="3:30" s="1" customFormat="1">
      <c r="C547" s="16"/>
      <c r="D547" s="16"/>
      <c r="E547" s="32"/>
      <c r="F547" s="16"/>
      <c r="G547" s="16"/>
      <c r="H547" s="16"/>
      <c r="I547" s="16"/>
      <c r="J547" s="16"/>
      <c r="K547" s="16"/>
      <c r="L547" s="32"/>
      <c r="M547" s="16"/>
      <c r="N547" s="16"/>
      <c r="O547" s="16"/>
      <c r="P547" s="16"/>
      <c r="Y547" s="20"/>
      <c r="Z547" s="20"/>
      <c r="AA547" s="20"/>
      <c r="AB547" s="20"/>
      <c r="AC547" s="20"/>
      <c r="AD547" s="20"/>
    </row>
    <row r="548" spans="3:30" s="1" customFormat="1">
      <c r="C548" s="16"/>
      <c r="D548" s="16"/>
      <c r="E548" s="32"/>
      <c r="F548" s="16"/>
      <c r="G548" s="16"/>
      <c r="H548" s="16"/>
      <c r="I548" s="16"/>
      <c r="J548" s="16"/>
      <c r="K548" s="16"/>
      <c r="L548" s="32"/>
      <c r="M548" s="16"/>
      <c r="N548" s="16"/>
      <c r="O548" s="16"/>
      <c r="P548" s="16"/>
      <c r="Y548" s="20"/>
      <c r="Z548" s="20"/>
      <c r="AA548" s="20"/>
      <c r="AB548" s="20"/>
      <c r="AC548" s="20"/>
      <c r="AD548" s="20"/>
    </row>
    <row r="549" spans="3:30" s="1" customFormat="1">
      <c r="C549" s="16"/>
      <c r="D549" s="16"/>
      <c r="E549" s="32"/>
      <c r="F549" s="16"/>
      <c r="G549" s="16"/>
      <c r="H549" s="16"/>
      <c r="I549" s="16"/>
      <c r="J549" s="16"/>
      <c r="K549" s="16"/>
      <c r="L549" s="32"/>
      <c r="M549" s="16"/>
      <c r="N549" s="16"/>
      <c r="O549" s="16"/>
      <c r="P549" s="16"/>
      <c r="Y549" s="20"/>
      <c r="Z549" s="20"/>
      <c r="AA549" s="20"/>
      <c r="AB549" s="20"/>
      <c r="AC549" s="20"/>
      <c r="AD549" s="20"/>
    </row>
    <row r="550" spans="3:30" s="1" customFormat="1">
      <c r="C550" s="16"/>
      <c r="D550" s="16"/>
      <c r="E550" s="32"/>
      <c r="F550" s="16"/>
      <c r="G550" s="16"/>
      <c r="H550" s="16"/>
      <c r="I550" s="16"/>
      <c r="J550" s="16"/>
      <c r="K550" s="16"/>
      <c r="L550" s="32"/>
      <c r="M550" s="16"/>
      <c r="N550" s="16"/>
      <c r="O550" s="16"/>
      <c r="P550" s="16"/>
      <c r="Y550" s="20"/>
      <c r="Z550" s="20"/>
      <c r="AA550" s="20"/>
      <c r="AB550" s="20"/>
      <c r="AC550" s="20"/>
      <c r="AD550" s="20"/>
    </row>
    <row r="551" spans="3:30" s="1" customFormat="1">
      <c r="C551" s="16"/>
      <c r="D551" s="16"/>
      <c r="E551" s="32"/>
      <c r="F551" s="16"/>
      <c r="G551" s="16"/>
      <c r="H551" s="16"/>
      <c r="I551" s="16"/>
      <c r="J551" s="16"/>
      <c r="K551" s="16"/>
      <c r="L551" s="32"/>
      <c r="M551" s="16"/>
      <c r="N551" s="16"/>
      <c r="O551" s="16"/>
      <c r="P551" s="16"/>
      <c r="Y551" s="20"/>
      <c r="Z551" s="20"/>
      <c r="AA551" s="20"/>
      <c r="AB551" s="20"/>
      <c r="AC551" s="20"/>
      <c r="AD551" s="20"/>
    </row>
    <row r="552" spans="3:30" s="1" customFormat="1">
      <c r="C552" s="16"/>
      <c r="D552" s="16"/>
      <c r="E552" s="32"/>
      <c r="F552" s="16"/>
      <c r="G552" s="16"/>
      <c r="H552" s="16"/>
      <c r="I552" s="16"/>
      <c r="J552" s="16"/>
      <c r="K552" s="16"/>
      <c r="L552" s="32"/>
      <c r="M552" s="16"/>
      <c r="N552" s="16"/>
      <c r="O552" s="16"/>
      <c r="P552" s="16"/>
      <c r="Y552" s="20"/>
      <c r="Z552" s="20"/>
      <c r="AA552" s="20"/>
      <c r="AB552" s="20"/>
      <c r="AC552" s="20"/>
      <c r="AD552" s="20"/>
    </row>
    <row r="553" spans="3:30" s="1" customFormat="1">
      <c r="C553" s="16"/>
      <c r="D553" s="16"/>
      <c r="E553" s="32"/>
      <c r="F553" s="16"/>
      <c r="G553" s="16"/>
      <c r="H553" s="16"/>
      <c r="I553" s="16"/>
      <c r="J553" s="16"/>
      <c r="K553" s="16"/>
      <c r="L553" s="32"/>
      <c r="M553" s="16"/>
      <c r="N553" s="16"/>
      <c r="O553" s="16"/>
      <c r="P553" s="16"/>
      <c r="Y553" s="20"/>
      <c r="Z553" s="20"/>
      <c r="AA553" s="20"/>
      <c r="AB553" s="20"/>
      <c r="AC553" s="20"/>
      <c r="AD553" s="20"/>
    </row>
    <row r="554" spans="3:30" s="1" customFormat="1">
      <c r="C554" s="16"/>
      <c r="D554" s="16"/>
      <c r="E554" s="32"/>
      <c r="F554" s="16"/>
      <c r="G554" s="16"/>
      <c r="H554" s="16"/>
      <c r="I554" s="16"/>
      <c r="J554" s="16"/>
      <c r="K554" s="16"/>
      <c r="L554" s="32"/>
      <c r="M554" s="16"/>
      <c r="N554" s="16"/>
      <c r="O554" s="16"/>
      <c r="P554" s="16"/>
      <c r="Y554" s="20"/>
      <c r="Z554" s="20"/>
      <c r="AA554" s="20"/>
      <c r="AB554" s="20"/>
      <c r="AC554" s="20"/>
      <c r="AD554" s="20"/>
    </row>
    <row r="555" spans="3:30" s="1" customFormat="1">
      <c r="C555" s="16"/>
      <c r="D555" s="16"/>
      <c r="E555" s="32"/>
      <c r="F555" s="16"/>
      <c r="G555" s="16"/>
      <c r="H555" s="16"/>
      <c r="I555" s="16"/>
      <c r="J555" s="16"/>
      <c r="K555" s="16"/>
      <c r="L555" s="32"/>
      <c r="M555" s="16"/>
      <c r="N555" s="16"/>
      <c r="O555" s="16"/>
      <c r="P555" s="16"/>
      <c r="Y555" s="20"/>
      <c r="Z555" s="20"/>
      <c r="AA555" s="20"/>
      <c r="AB555" s="20"/>
      <c r="AC555" s="20"/>
      <c r="AD555" s="20"/>
    </row>
    <row r="556" spans="3:30" s="1" customFormat="1">
      <c r="C556" s="16"/>
      <c r="D556" s="16"/>
      <c r="E556" s="32"/>
      <c r="F556" s="16"/>
      <c r="G556" s="16"/>
      <c r="H556" s="16"/>
      <c r="I556" s="16"/>
      <c r="J556" s="16"/>
      <c r="K556" s="16"/>
      <c r="L556" s="32"/>
      <c r="M556" s="16"/>
      <c r="N556" s="16"/>
      <c r="O556" s="16"/>
      <c r="P556" s="16"/>
      <c r="Y556" s="20"/>
      <c r="Z556" s="20"/>
      <c r="AA556" s="20"/>
      <c r="AB556" s="20"/>
      <c r="AC556" s="20"/>
      <c r="AD556" s="20"/>
    </row>
    <row r="557" spans="3:30" s="1" customFormat="1">
      <c r="C557" s="16"/>
      <c r="D557" s="16"/>
      <c r="E557" s="32"/>
      <c r="F557" s="16"/>
      <c r="G557" s="16"/>
      <c r="H557" s="16"/>
      <c r="I557" s="16"/>
      <c r="J557" s="16"/>
      <c r="K557" s="16"/>
      <c r="L557" s="32"/>
      <c r="M557" s="16"/>
      <c r="N557" s="16"/>
      <c r="O557" s="16"/>
      <c r="P557" s="16"/>
      <c r="Y557" s="20"/>
      <c r="Z557" s="20"/>
      <c r="AA557" s="20"/>
      <c r="AB557" s="20"/>
      <c r="AC557" s="20"/>
      <c r="AD557" s="20"/>
    </row>
    <row r="558" spans="3:30" s="1" customFormat="1">
      <c r="C558" s="16"/>
      <c r="D558" s="16"/>
      <c r="E558" s="32"/>
      <c r="F558" s="16"/>
      <c r="G558" s="16"/>
      <c r="H558" s="16"/>
      <c r="I558" s="16"/>
      <c r="J558" s="16"/>
      <c r="K558" s="16"/>
      <c r="L558" s="32"/>
      <c r="M558" s="16"/>
      <c r="N558" s="16"/>
      <c r="O558" s="16"/>
      <c r="P558" s="16"/>
      <c r="Y558" s="20"/>
      <c r="Z558" s="20"/>
      <c r="AA558" s="20"/>
      <c r="AB558" s="20"/>
      <c r="AC558" s="20"/>
      <c r="AD558" s="20"/>
    </row>
    <row r="559" spans="3:30" s="1" customFormat="1">
      <c r="C559" s="16"/>
      <c r="D559" s="16"/>
      <c r="E559" s="32"/>
      <c r="F559" s="16"/>
      <c r="G559" s="16"/>
      <c r="H559" s="16"/>
      <c r="I559" s="16"/>
      <c r="J559" s="16"/>
      <c r="K559" s="16"/>
      <c r="L559" s="32"/>
      <c r="M559" s="16"/>
      <c r="N559" s="16"/>
      <c r="O559" s="16"/>
      <c r="P559" s="16"/>
      <c r="Y559" s="20"/>
      <c r="Z559" s="20"/>
      <c r="AA559" s="20"/>
      <c r="AB559" s="20"/>
      <c r="AC559" s="20"/>
      <c r="AD559" s="20"/>
    </row>
    <row r="560" spans="3:30" s="1" customFormat="1">
      <c r="C560" s="16"/>
      <c r="D560" s="16"/>
      <c r="E560" s="32"/>
      <c r="F560" s="16"/>
      <c r="G560" s="16"/>
      <c r="H560" s="16"/>
      <c r="I560" s="16"/>
      <c r="J560" s="16"/>
      <c r="K560" s="16"/>
      <c r="L560" s="32"/>
      <c r="M560" s="16"/>
      <c r="N560" s="16"/>
      <c r="O560" s="16"/>
      <c r="P560" s="16"/>
      <c r="Y560" s="20"/>
      <c r="Z560" s="20"/>
      <c r="AA560" s="20"/>
      <c r="AB560" s="20"/>
      <c r="AC560" s="20"/>
      <c r="AD560" s="20"/>
    </row>
    <row r="561" spans="3:30" s="1" customFormat="1">
      <c r="C561" s="16"/>
      <c r="D561" s="16"/>
      <c r="E561" s="32"/>
      <c r="F561" s="16"/>
      <c r="G561" s="16"/>
      <c r="H561" s="16"/>
      <c r="I561" s="16"/>
      <c r="J561" s="16"/>
      <c r="K561" s="16"/>
      <c r="L561" s="32"/>
      <c r="M561" s="16"/>
      <c r="N561" s="16"/>
      <c r="O561" s="16"/>
      <c r="P561" s="16"/>
      <c r="Y561" s="20"/>
      <c r="Z561" s="20"/>
      <c r="AA561" s="20"/>
      <c r="AB561" s="20"/>
      <c r="AC561" s="20"/>
      <c r="AD561" s="20"/>
    </row>
    <row r="562" spans="3:30" s="1" customFormat="1">
      <c r="C562" s="16"/>
      <c r="D562" s="16"/>
      <c r="E562" s="32"/>
      <c r="F562" s="16"/>
      <c r="G562" s="16"/>
      <c r="H562" s="16"/>
      <c r="I562" s="16"/>
      <c r="J562" s="16"/>
      <c r="K562" s="16"/>
      <c r="L562" s="32"/>
      <c r="M562" s="16"/>
      <c r="N562" s="16"/>
      <c r="O562" s="16"/>
      <c r="P562" s="16"/>
      <c r="Y562" s="20"/>
      <c r="Z562" s="20"/>
      <c r="AA562" s="20"/>
      <c r="AB562" s="20"/>
      <c r="AC562" s="20"/>
      <c r="AD562" s="20"/>
    </row>
    <row r="563" spans="3:30" s="1" customFormat="1">
      <c r="C563" s="16"/>
      <c r="D563" s="16"/>
      <c r="E563" s="32"/>
      <c r="F563" s="16"/>
      <c r="G563" s="16"/>
      <c r="H563" s="16"/>
      <c r="I563" s="16"/>
      <c r="J563" s="16"/>
      <c r="K563" s="16"/>
      <c r="L563" s="32"/>
      <c r="M563" s="16"/>
      <c r="N563" s="16"/>
      <c r="O563" s="16"/>
      <c r="P563" s="16"/>
      <c r="Y563" s="20"/>
      <c r="Z563" s="20"/>
      <c r="AA563" s="20"/>
      <c r="AB563" s="20"/>
      <c r="AC563" s="20"/>
      <c r="AD563" s="20"/>
    </row>
    <row r="564" spans="3:30" s="1" customFormat="1">
      <c r="C564" s="16"/>
      <c r="D564" s="16"/>
      <c r="E564" s="32"/>
      <c r="F564" s="16"/>
      <c r="G564" s="16"/>
      <c r="H564" s="16"/>
      <c r="I564" s="16"/>
      <c r="J564" s="16"/>
      <c r="K564" s="16"/>
      <c r="L564" s="32"/>
      <c r="M564" s="16"/>
      <c r="N564" s="16"/>
      <c r="O564" s="16"/>
      <c r="P564" s="16"/>
      <c r="Y564" s="20"/>
      <c r="Z564" s="20"/>
      <c r="AA564" s="20"/>
      <c r="AB564" s="20"/>
      <c r="AC564" s="20"/>
      <c r="AD564" s="20"/>
    </row>
    <row r="565" spans="3:30" s="1" customFormat="1">
      <c r="C565" s="16"/>
      <c r="D565" s="16"/>
      <c r="E565" s="32"/>
      <c r="F565" s="16"/>
      <c r="G565" s="16"/>
      <c r="H565" s="16"/>
      <c r="I565" s="16"/>
      <c r="J565" s="16"/>
      <c r="K565" s="16"/>
      <c r="L565" s="32"/>
      <c r="M565" s="16"/>
      <c r="N565" s="16"/>
      <c r="O565" s="16"/>
      <c r="P565" s="16"/>
      <c r="Y565" s="20"/>
      <c r="Z565" s="20"/>
      <c r="AA565" s="20"/>
      <c r="AB565" s="20"/>
      <c r="AC565" s="20"/>
      <c r="AD565" s="20"/>
    </row>
    <row r="566" spans="3:30" s="1" customFormat="1">
      <c r="C566" s="16"/>
      <c r="D566" s="16"/>
      <c r="E566" s="32"/>
      <c r="F566" s="16"/>
      <c r="G566" s="16"/>
      <c r="H566" s="16"/>
      <c r="I566" s="16"/>
      <c r="J566" s="16"/>
      <c r="K566" s="16"/>
      <c r="L566" s="32"/>
      <c r="M566" s="16"/>
      <c r="N566" s="16"/>
      <c r="O566" s="16"/>
      <c r="P566" s="16"/>
      <c r="Y566" s="20"/>
      <c r="Z566" s="20"/>
      <c r="AA566" s="20"/>
      <c r="AB566" s="20"/>
      <c r="AC566" s="20"/>
      <c r="AD566" s="20"/>
    </row>
    <row r="567" spans="3:30" s="1" customFormat="1">
      <c r="C567" s="16"/>
      <c r="D567" s="16"/>
      <c r="E567" s="32"/>
      <c r="F567" s="16"/>
      <c r="G567" s="16"/>
      <c r="H567" s="16"/>
      <c r="I567" s="16"/>
      <c r="J567" s="16"/>
      <c r="K567" s="16"/>
      <c r="L567" s="32"/>
      <c r="M567" s="16"/>
      <c r="N567" s="16"/>
      <c r="O567" s="16"/>
      <c r="P567" s="16"/>
      <c r="Y567" s="20"/>
      <c r="Z567" s="20"/>
      <c r="AA567" s="20"/>
      <c r="AB567" s="20"/>
      <c r="AC567" s="20"/>
      <c r="AD567" s="20"/>
    </row>
    <row r="568" spans="3:30" s="1" customFormat="1">
      <c r="C568" s="16"/>
      <c r="D568" s="16"/>
      <c r="E568" s="32"/>
      <c r="F568" s="16"/>
      <c r="G568" s="16"/>
      <c r="H568" s="16"/>
      <c r="I568" s="16"/>
      <c r="J568" s="16"/>
      <c r="K568" s="16"/>
      <c r="L568" s="32"/>
      <c r="M568" s="16"/>
      <c r="N568" s="16"/>
      <c r="O568" s="16"/>
      <c r="P568" s="16"/>
      <c r="Y568" s="20"/>
      <c r="Z568" s="20"/>
      <c r="AA568" s="20"/>
      <c r="AB568" s="20"/>
      <c r="AC568" s="20"/>
      <c r="AD568" s="20"/>
    </row>
    <row r="569" spans="3:30" s="1" customFormat="1">
      <c r="C569" s="16"/>
      <c r="D569" s="16"/>
      <c r="E569" s="32"/>
      <c r="F569" s="16"/>
      <c r="G569" s="16"/>
      <c r="H569" s="16"/>
      <c r="I569" s="16"/>
      <c r="J569" s="16"/>
      <c r="K569" s="16"/>
      <c r="L569" s="32"/>
      <c r="M569" s="16"/>
      <c r="N569" s="16"/>
      <c r="O569" s="16"/>
      <c r="P569" s="16"/>
      <c r="Y569" s="20"/>
      <c r="Z569" s="20"/>
      <c r="AA569" s="20"/>
      <c r="AB569" s="20"/>
      <c r="AC569" s="20"/>
      <c r="AD569" s="20"/>
    </row>
    <row r="570" spans="3:30" s="1" customFormat="1">
      <c r="C570" s="16"/>
      <c r="D570" s="16"/>
      <c r="E570" s="32"/>
      <c r="F570" s="16"/>
      <c r="G570" s="16"/>
      <c r="H570" s="16"/>
      <c r="I570" s="16"/>
      <c r="J570" s="16"/>
      <c r="K570" s="16"/>
      <c r="L570" s="32"/>
      <c r="M570" s="16"/>
      <c r="N570" s="16"/>
      <c r="O570" s="16"/>
      <c r="P570" s="16"/>
      <c r="Y570" s="20"/>
      <c r="Z570" s="20"/>
      <c r="AA570" s="20"/>
      <c r="AB570" s="20"/>
      <c r="AC570" s="20"/>
      <c r="AD570" s="20"/>
    </row>
    <row r="571" spans="3:30" s="1" customFormat="1">
      <c r="C571" s="16"/>
      <c r="D571" s="16"/>
      <c r="E571" s="32"/>
      <c r="F571" s="16"/>
      <c r="G571" s="16"/>
      <c r="H571" s="16"/>
      <c r="I571" s="16"/>
      <c r="J571" s="16"/>
      <c r="K571" s="16"/>
      <c r="L571" s="32"/>
      <c r="M571" s="16"/>
      <c r="N571" s="16"/>
      <c r="O571" s="16"/>
      <c r="P571" s="16"/>
      <c r="Y571" s="20"/>
      <c r="Z571" s="20"/>
      <c r="AA571" s="20"/>
      <c r="AB571" s="20"/>
      <c r="AC571" s="20"/>
      <c r="AD571" s="20"/>
    </row>
    <row r="572" spans="3:30" s="1" customFormat="1">
      <c r="C572" s="16"/>
      <c r="D572" s="16"/>
      <c r="E572" s="32"/>
      <c r="F572" s="16"/>
      <c r="G572" s="16"/>
      <c r="H572" s="16"/>
      <c r="I572" s="16"/>
      <c r="J572" s="16"/>
      <c r="K572" s="16"/>
      <c r="L572" s="32"/>
      <c r="M572" s="16"/>
      <c r="N572" s="16"/>
      <c r="O572" s="16"/>
      <c r="P572" s="16"/>
      <c r="Y572" s="20"/>
      <c r="Z572" s="20"/>
      <c r="AA572" s="20"/>
      <c r="AB572" s="20"/>
      <c r="AC572" s="20"/>
      <c r="AD572" s="20"/>
    </row>
    <row r="573" spans="3:30" s="1" customFormat="1">
      <c r="C573" s="16"/>
      <c r="D573" s="16"/>
      <c r="E573" s="32"/>
      <c r="F573" s="16"/>
      <c r="G573" s="16"/>
      <c r="H573" s="16"/>
      <c r="I573" s="16"/>
      <c r="J573" s="16"/>
      <c r="K573" s="16"/>
      <c r="L573" s="32"/>
      <c r="M573" s="16"/>
      <c r="N573" s="16"/>
      <c r="O573" s="16"/>
      <c r="P573" s="16"/>
      <c r="Y573" s="20"/>
      <c r="Z573" s="20"/>
      <c r="AA573" s="20"/>
      <c r="AB573" s="20"/>
      <c r="AC573" s="20"/>
      <c r="AD573" s="20"/>
    </row>
    <row r="574" spans="3:30" s="1" customFormat="1">
      <c r="C574" s="16"/>
      <c r="D574" s="16"/>
      <c r="E574" s="32"/>
      <c r="F574" s="16"/>
      <c r="G574" s="16"/>
      <c r="H574" s="16"/>
      <c r="I574" s="16"/>
      <c r="J574" s="16"/>
      <c r="K574" s="16"/>
      <c r="L574" s="32"/>
      <c r="M574" s="16"/>
      <c r="N574" s="16"/>
      <c r="O574" s="16"/>
      <c r="P574" s="16"/>
      <c r="Y574" s="20"/>
      <c r="Z574" s="20"/>
      <c r="AA574" s="20"/>
      <c r="AB574" s="20"/>
      <c r="AC574" s="20"/>
      <c r="AD574" s="20"/>
    </row>
    <row r="575" spans="3:30" s="1" customFormat="1">
      <c r="C575" s="16"/>
      <c r="D575" s="16"/>
      <c r="E575" s="32"/>
      <c r="F575" s="16"/>
      <c r="G575" s="16"/>
      <c r="H575" s="16"/>
      <c r="I575" s="16"/>
      <c r="J575" s="16"/>
      <c r="K575" s="16"/>
      <c r="L575" s="32"/>
      <c r="M575" s="16"/>
      <c r="N575" s="16"/>
      <c r="O575" s="16"/>
      <c r="P575" s="16"/>
      <c r="Y575" s="20"/>
      <c r="Z575" s="20"/>
      <c r="AA575" s="20"/>
      <c r="AB575" s="20"/>
      <c r="AC575" s="20"/>
      <c r="AD575" s="20"/>
    </row>
    <row r="576" spans="3:30" s="1" customFormat="1">
      <c r="C576" s="16"/>
      <c r="D576" s="16"/>
      <c r="E576" s="32"/>
      <c r="F576" s="16"/>
      <c r="G576" s="16"/>
      <c r="H576" s="16"/>
      <c r="I576" s="16"/>
      <c r="J576" s="16"/>
      <c r="K576" s="16"/>
      <c r="L576" s="32"/>
      <c r="M576" s="16"/>
      <c r="N576" s="16"/>
      <c r="O576" s="16"/>
      <c r="P576" s="16"/>
      <c r="Y576" s="20"/>
      <c r="Z576" s="20"/>
      <c r="AA576" s="20"/>
      <c r="AB576" s="20"/>
      <c r="AC576" s="20"/>
      <c r="AD576" s="20"/>
    </row>
    <row r="577" spans="3:30" s="1" customFormat="1">
      <c r="C577" s="16"/>
      <c r="D577" s="16"/>
      <c r="E577" s="32"/>
      <c r="F577" s="16"/>
      <c r="G577" s="16"/>
      <c r="H577" s="16"/>
      <c r="I577" s="16"/>
      <c r="J577" s="16"/>
      <c r="K577" s="16"/>
      <c r="L577" s="32"/>
      <c r="M577" s="16"/>
      <c r="N577" s="16"/>
      <c r="O577" s="16"/>
      <c r="P577" s="16"/>
      <c r="Y577" s="20"/>
      <c r="Z577" s="20"/>
      <c r="AA577" s="20"/>
      <c r="AB577" s="20"/>
      <c r="AC577" s="20"/>
      <c r="AD577" s="20"/>
    </row>
    <row r="578" spans="3:30" s="1" customFormat="1">
      <c r="C578" s="16"/>
      <c r="D578" s="16"/>
      <c r="E578" s="32"/>
      <c r="F578" s="16"/>
      <c r="G578" s="16"/>
      <c r="H578" s="16"/>
      <c r="I578" s="16"/>
      <c r="J578" s="16"/>
      <c r="K578" s="16"/>
      <c r="L578" s="32"/>
      <c r="M578" s="16"/>
      <c r="N578" s="16"/>
      <c r="O578" s="16"/>
      <c r="P578" s="16"/>
      <c r="Y578" s="20"/>
      <c r="Z578" s="20"/>
      <c r="AA578" s="20"/>
      <c r="AB578" s="20"/>
      <c r="AC578" s="20"/>
      <c r="AD578" s="20"/>
    </row>
    <row r="579" spans="3:30" s="1" customFormat="1">
      <c r="C579" s="16"/>
      <c r="D579" s="16"/>
      <c r="E579" s="32"/>
      <c r="F579" s="16"/>
      <c r="G579" s="16"/>
      <c r="H579" s="16"/>
      <c r="I579" s="16"/>
      <c r="J579" s="16"/>
      <c r="K579" s="16"/>
      <c r="L579" s="32"/>
      <c r="M579" s="16"/>
      <c r="N579" s="16"/>
      <c r="O579" s="16"/>
      <c r="P579" s="16"/>
      <c r="Y579" s="20"/>
      <c r="Z579" s="20"/>
      <c r="AA579" s="20"/>
      <c r="AB579" s="20"/>
      <c r="AC579" s="20"/>
      <c r="AD579" s="20"/>
    </row>
    <row r="580" spans="3:30" s="1" customFormat="1">
      <c r="C580" s="16"/>
      <c r="D580" s="16"/>
      <c r="E580" s="32"/>
      <c r="F580" s="16"/>
      <c r="G580" s="16"/>
      <c r="H580" s="16"/>
      <c r="I580" s="16"/>
      <c r="J580" s="16"/>
      <c r="K580" s="16"/>
      <c r="L580" s="32"/>
      <c r="M580" s="16"/>
      <c r="N580" s="16"/>
      <c r="O580" s="16"/>
      <c r="P580" s="16"/>
      <c r="Y580" s="20"/>
      <c r="Z580" s="20"/>
      <c r="AA580" s="20"/>
      <c r="AB580" s="20"/>
      <c r="AC580" s="20"/>
      <c r="AD580" s="20"/>
    </row>
    <row r="581" spans="3:30" s="1" customFormat="1">
      <c r="C581" s="16"/>
      <c r="D581" s="16"/>
      <c r="E581" s="32"/>
      <c r="F581" s="16"/>
      <c r="G581" s="16"/>
      <c r="H581" s="16"/>
      <c r="I581" s="16"/>
      <c r="J581" s="16"/>
      <c r="K581" s="16"/>
      <c r="L581" s="32"/>
      <c r="M581" s="16"/>
      <c r="N581" s="16"/>
      <c r="O581" s="16"/>
      <c r="P581" s="16"/>
      <c r="Y581" s="20"/>
      <c r="Z581" s="20"/>
      <c r="AA581" s="20"/>
      <c r="AB581" s="20"/>
      <c r="AC581" s="20"/>
      <c r="AD581" s="20"/>
    </row>
    <row r="582" spans="3:30" s="1" customFormat="1">
      <c r="C582" s="16"/>
      <c r="D582" s="16"/>
      <c r="E582" s="32"/>
      <c r="F582" s="16"/>
      <c r="G582" s="16"/>
      <c r="H582" s="16"/>
      <c r="I582" s="16"/>
      <c r="J582" s="16"/>
      <c r="K582" s="16"/>
      <c r="L582" s="32"/>
      <c r="M582" s="16"/>
      <c r="N582" s="16"/>
      <c r="O582" s="16"/>
      <c r="P582" s="16"/>
      <c r="Y582" s="20"/>
      <c r="Z582" s="20"/>
      <c r="AA582" s="20"/>
      <c r="AB582" s="20"/>
      <c r="AC582" s="20"/>
      <c r="AD582" s="20"/>
    </row>
    <row r="583" spans="3:30" s="1" customFormat="1">
      <c r="C583" s="16"/>
      <c r="D583" s="16"/>
      <c r="E583" s="32"/>
      <c r="F583" s="16"/>
      <c r="G583" s="16"/>
      <c r="H583" s="16"/>
      <c r="I583" s="16"/>
      <c r="J583" s="16"/>
      <c r="K583" s="16"/>
      <c r="L583" s="32"/>
      <c r="M583" s="16"/>
      <c r="N583" s="16"/>
      <c r="O583" s="16"/>
      <c r="P583" s="16"/>
      <c r="Y583" s="20"/>
      <c r="Z583" s="20"/>
      <c r="AA583" s="20"/>
      <c r="AB583" s="20"/>
      <c r="AC583" s="20"/>
      <c r="AD583" s="20"/>
    </row>
    <row r="584" spans="3:30" s="1" customFormat="1">
      <c r="C584" s="16"/>
      <c r="D584" s="16"/>
      <c r="E584" s="32"/>
      <c r="F584" s="16"/>
      <c r="G584" s="16"/>
      <c r="H584" s="16"/>
      <c r="I584" s="16"/>
      <c r="J584" s="16"/>
      <c r="K584" s="16"/>
      <c r="L584" s="32"/>
      <c r="M584" s="16"/>
      <c r="N584" s="16"/>
      <c r="O584" s="16"/>
      <c r="P584" s="16"/>
      <c r="Y584" s="20"/>
      <c r="Z584" s="20"/>
      <c r="AA584" s="20"/>
      <c r="AB584" s="20"/>
      <c r="AC584" s="20"/>
      <c r="AD584" s="20"/>
    </row>
    <row r="585" spans="3:30" s="1" customFormat="1">
      <c r="C585" s="16"/>
      <c r="D585" s="16"/>
      <c r="E585" s="32"/>
      <c r="F585" s="16"/>
      <c r="G585" s="16"/>
      <c r="H585" s="16"/>
      <c r="I585" s="16"/>
      <c r="J585" s="16"/>
      <c r="K585" s="16"/>
      <c r="L585" s="32"/>
      <c r="M585" s="16"/>
      <c r="N585" s="16"/>
      <c r="O585" s="16"/>
      <c r="P585" s="16"/>
      <c r="Y585" s="20"/>
      <c r="Z585" s="20"/>
      <c r="AA585" s="20"/>
      <c r="AB585" s="20"/>
      <c r="AC585" s="20"/>
      <c r="AD585" s="20"/>
    </row>
    <row r="586" spans="3:30" s="1" customFormat="1">
      <c r="C586" s="16"/>
      <c r="D586" s="16"/>
      <c r="E586" s="32"/>
      <c r="F586" s="16"/>
      <c r="G586" s="16"/>
      <c r="H586" s="16"/>
      <c r="I586" s="16"/>
      <c r="J586" s="16"/>
      <c r="K586" s="16"/>
      <c r="L586" s="32"/>
      <c r="M586" s="16"/>
      <c r="N586" s="16"/>
      <c r="O586" s="16"/>
      <c r="P586" s="16"/>
      <c r="Y586" s="20"/>
      <c r="Z586" s="20"/>
      <c r="AA586" s="20"/>
      <c r="AB586" s="20"/>
      <c r="AC586" s="20"/>
      <c r="AD586" s="20"/>
    </row>
    <row r="587" spans="3:30" s="1" customFormat="1">
      <c r="C587" s="16"/>
      <c r="D587" s="16"/>
      <c r="E587" s="32"/>
      <c r="F587" s="16"/>
      <c r="G587" s="16"/>
      <c r="H587" s="16"/>
      <c r="I587" s="16"/>
      <c r="J587" s="16"/>
      <c r="K587" s="16"/>
      <c r="L587" s="32"/>
      <c r="M587" s="16"/>
      <c r="N587" s="16"/>
      <c r="O587" s="16"/>
      <c r="P587" s="16"/>
      <c r="Y587" s="20"/>
      <c r="Z587" s="20"/>
      <c r="AA587" s="20"/>
      <c r="AB587" s="20"/>
      <c r="AC587" s="20"/>
      <c r="AD587" s="20"/>
    </row>
    <row r="588" spans="3:30" s="1" customFormat="1">
      <c r="C588" s="16"/>
      <c r="D588" s="16"/>
      <c r="E588" s="32"/>
      <c r="F588" s="16"/>
      <c r="G588" s="16"/>
      <c r="H588" s="16"/>
      <c r="I588" s="16"/>
      <c r="J588" s="16"/>
      <c r="K588" s="16"/>
      <c r="L588" s="32"/>
      <c r="M588" s="16"/>
      <c r="N588" s="16"/>
      <c r="O588" s="16"/>
      <c r="P588" s="16"/>
      <c r="Y588" s="20"/>
      <c r="Z588" s="20"/>
      <c r="AA588" s="20"/>
      <c r="AB588" s="20"/>
      <c r="AC588" s="20"/>
      <c r="AD588" s="20"/>
    </row>
    <row r="589" spans="3:30" s="1" customFormat="1">
      <c r="C589" s="16"/>
      <c r="D589" s="16"/>
      <c r="E589" s="32"/>
      <c r="F589" s="16"/>
      <c r="G589" s="16"/>
      <c r="H589" s="16"/>
      <c r="I589" s="16"/>
      <c r="J589" s="16"/>
      <c r="K589" s="16"/>
      <c r="L589" s="32"/>
      <c r="M589" s="16"/>
      <c r="N589" s="16"/>
      <c r="O589" s="16"/>
      <c r="P589" s="16"/>
      <c r="Y589" s="20"/>
      <c r="Z589" s="20"/>
      <c r="AA589" s="20"/>
      <c r="AB589" s="20"/>
      <c r="AC589" s="20"/>
      <c r="AD589" s="20"/>
    </row>
    <row r="590" spans="3:30" s="1" customFormat="1">
      <c r="C590" s="16"/>
      <c r="D590" s="16"/>
      <c r="E590" s="32"/>
      <c r="F590" s="16"/>
      <c r="G590" s="16"/>
      <c r="H590" s="16"/>
      <c r="I590" s="16"/>
      <c r="J590" s="16"/>
      <c r="K590" s="16"/>
      <c r="L590" s="32"/>
      <c r="M590" s="16"/>
      <c r="N590" s="16"/>
      <c r="O590" s="16"/>
      <c r="P590" s="16"/>
      <c r="Y590" s="20"/>
      <c r="Z590" s="20"/>
      <c r="AA590" s="20"/>
      <c r="AB590" s="20"/>
      <c r="AC590" s="20"/>
      <c r="AD590" s="20"/>
    </row>
    <row r="591" spans="3:30" s="1" customFormat="1">
      <c r="C591" s="16"/>
      <c r="D591" s="16"/>
      <c r="E591" s="32"/>
      <c r="F591" s="16"/>
      <c r="G591" s="16"/>
      <c r="H591" s="16"/>
      <c r="I591" s="16"/>
      <c r="J591" s="16"/>
      <c r="K591" s="16"/>
      <c r="L591" s="32"/>
      <c r="M591" s="16"/>
      <c r="N591" s="16"/>
      <c r="O591" s="16"/>
      <c r="P591" s="16"/>
      <c r="Y591" s="20"/>
      <c r="Z591" s="20"/>
      <c r="AA591" s="20"/>
      <c r="AB591" s="20"/>
      <c r="AC591" s="20"/>
      <c r="AD591" s="20"/>
    </row>
    <row r="592" spans="3:30" s="1" customFormat="1">
      <c r="C592" s="16"/>
      <c r="D592" s="16"/>
      <c r="E592" s="32"/>
      <c r="F592" s="16"/>
      <c r="G592" s="16"/>
      <c r="H592" s="16"/>
      <c r="I592" s="16"/>
      <c r="J592" s="16"/>
      <c r="K592" s="16"/>
      <c r="L592" s="32"/>
      <c r="M592" s="16"/>
      <c r="N592" s="16"/>
      <c r="O592" s="16"/>
      <c r="P592" s="16"/>
      <c r="Y592" s="20"/>
      <c r="Z592" s="20"/>
      <c r="AA592" s="20"/>
      <c r="AB592" s="20"/>
      <c r="AC592" s="20"/>
      <c r="AD592" s="20"/>
    </row>
    <row r="593" spans="3:30" s="1" customFormat="1">
      <c r="C593" s="16"/>
      <c r="D593" s="16"/>
      <c r="E593" s="32"/>
      <c r="F593" s="16"/>
      <c r="G593" s="16"/>
      <c r="H593" s="16"/>
      <c r="I593" s="16"/>
      <c r="J593" s="16"/>
      <c r="K593" s="16"/>
      <c r="L593" s="32"/>
      <c r="M593" s="16"/>
      <c r="N593" s="16"/>
      <c r="O593" s="16"/>
      <c r="P593" s="16"/>
      <c r="Y593" s="20"/>
      <c r="Z593" s="20"/>
      <c r="AA593" s="20"/>
      <c r="AB593" s="20"/>
      <c r="AC593" s="20"/>
      <c r="AD593" s="20"/>
    </row>
    <row r="594" spans="3:30" s="1" customFormat="1">
      <c r="C594" s="16"/>
      <c r="D594" s="16"/>
      <c r="E594" s="32"/>
      <c r="F594" s="16"/>
      <c r="G594" s="16"/>
      <c r="H594" s="16"/>
      <c r="I594" s="16"/>
      <c r="J594" s="16"/>
      <c r="K594" s="16"/>
      <c r="L594" s="32"/>
      <c r="M594" s="16"/>
      <c r="N594" s="16"/>
      <c r="O594" s="16"/>
      <c r="P594" s="16"/>
      <c r="Y594" s="20"/>
      <c r="Z594" s="20"/>
      <c r="AA594" s="20"/>
      <c r="AB594" s="20"/>
      <c r="AC594" s="20"/>
      <c r="AD594" s="20"/>
    </row>
    <row r="595" spans="3:30" s="1" customFormat="1">
      <c r="C595" s="16"/>
      <c r="D595" s="16"/>
      <c r="E595" s="32"/>
      <c r="F595" s="16"/>
      <c r="G595" s="16"/>
      <c r="H595" s="16"/>
      <c r="I595" s="16"/>
      <c r="J595" s="16"/>
      <c r="K595" s="16"/>
      <c r="L595" s="32"/>
      <c r="M595" s="16"/>
      <c r="N595" s="16"/>
      <c r="O595" s="16"/>
      <c r="P595" s="16"/>
      <c r="Y595" s="20"/>
      <c r="Z595" s="20"/>
      <c r="AA595" s="20"/>
      <c r="AB595" s="20"/>
      <c r="AC595" s="20"/>
      <c r="AD595" s="20"/>
    </row>
    <row r="596" spans="3:30" s="1" customFormat="1">
      <c r="C596" s="16"/>
      <c r="D596" s="16"/>
      <c r="E596" s="32"/>
      <c r="F596" s="16"/>
      <c r="G596" s="16"/>
      <c r="H596" s="16"/>
      <c r="I596" s="16"/>
      <c r="J596" s="16"/>
      <c r="K596" s="16"/>
      <c r="L596" s="32"/>
      <c r="M596" s="16"/>
      <c r="N596" s="16"/>
      <c r="O596" s="16"/>
      <c r="P596" s="16"/>
      <c r="Y596" s="20"/>
      <c r="Z596" s="20"/>
      <c r="AA596" s="20"/>
      <c r="AB596" s="20"/>
      <c r="AC596" s="20"/>
      <c r="AD596" s="20"/>
    </row>
    <row r="597" spans="3:30" s="1" customFormat="1">
      <c r="C597" s="16"/>
      <c r="D597" s="16"/>
      <c r="E597" s="32"/>
      <c r="F597" s="16"/>
      <c r="G597" s="16"/>
      <c r="H597" s="16"/>
      <c r="I597" s="16"/>
      <c r="J597" s="16"/>
      <c r="K597" s="16"/>
      <c r="L597" s="32"/>
      <c r="M597" s="16"/>
      <c r="N597" s="16"/>
      <c r="O597" s="16"/>
      <c r="P597" s="16"/>
      <c r="Y597" s="20"/>
      <c r="Z597" s="20"/>
      <c r="AA597" s="20"/>
      <c r="AB597" s="20"/>
      <c r="AC597" s="20"/>
      <c r="AD597" s="20"/>
    </row>
    <row r="598" spans="3:30" s="1" customFormat="1">
      <c r="C598" s="16"/>
      <c r="D598" s="16"/>
      <c r="E598" s="32"/>
      <c r="F598" s="16"/>
      <c r="G598" s="16"/>
      <c r="H598" s="16"/>
      <c r="I598" s="16"/>
      <c r="J598" s="16"/>
      <c r="K598" s="16"/>
      <c r="L598" s="32"/>
      <c r="M598" s="16"/>
      <c r="N598" s="16"/>
      <c r="O598" s="16"/>
      <c r="P598" s="16"/>
      <c r="Y598" s="20"/>
      <c r="Z598" s="20"/>
      <c r="AA598" s="20"/>
      <c r="AB598" s="20"/>
      <c r="AC598" s="20"/>
      <c r="AD598" s="20"/>
    </row>
    <row r="599" spans="3:30" s="1" customFormat="1">
      <c r="C599" s="16"/>
      <c r="D599" s="16"/>
      <c r="E599" s="32"/>
      <c r="F599" s="16"/>
      <c r="G599" s="16"/>
      <c r="H599" s="16"/>
      <c r="I599" s="16"/>
      <c r="J599" s="16"/>
      <c r="K599" s="16"/>
      <c r="L599" s="32"/>
      <c r="M599" s="16"/>
      <c r="N599" s="16"/>
      <c r="O599" s="16"/>
      <c r="P599" s="16"/>
      <c r="Y599" s="20"/>
      <c r="Z599" s="20"/>
      <c r="AA599" s="20"/>
      <c r="AB599" s="20"/>
      <c r="AC599" s="20"/>
      <c r="AD599" s="20"/>
    </row>
    <row r="600" spans="3:30" s="1" customFormat="1">
      <c r="C600" s="16"/>
      <c r="D600" s="16"/>
      <c r="E600" s="32"/>
      <c r="F600" s="16"/>
      <c r="G600" s="16"/>
      <c r="H600" s="16"/>
      <c r="I600" s="16"/>
      <c r="J600" s="16"/>
      <c r="K600" s="16"/>
      <c r="L600" s="32"/>
      <c r="M600" s="16"/>
      <c r="N600" s="16"/>
      <c r="O600" s="16"/>
      <c r="P600" s="16"/>
      <c r="Y600" s="20"/>
      <c r="Z600" s="20"/>
      <c r="AA600" s="20"/>
      <c r="AB600" s="20"/>
      <c r="AC600" s="20"/>
      <c r="AD600" s="20"/>
    </row>
    <row r="601" spans="3:30" s="1" customFormat="1">
      <c r="C601" s="16"/>
      <c r="D601" s="16"/>
      <c r="E601" s="32"/>
      <c r="F601" s="16"/>
      <c r="G601" s="16"/>
      <c r="H601" s="16"/>
      <c r="I601" s="16"/>
      <c r="J601" s="16"/>
      <c r="K601" s="16"/>
      <c r="L601" s="32"/>
      <c r="M601" s="16"/>
      <c r="N601" s="16"/>
      <c r="O601" s="16"/>
      <c r="P601" s="16"/>
      <c r="Y601" s="20"/>
      <c r="Z601" s="20"/>
      <c r="AA601" s="20"/>
      <c r="AB601" s="20"/>
      <c r="AC601" s="20"/>
      <c r="AD601" s="20"/>
    </row>
    <row r="602" spans="3:30" s="1" customFormat="1">
      <c r="C602" s="16"/>
      <c r="D602" s="16"/>
      <c r="E602" s="32"/>
      <c r="F602" s="16"/>
      <c r="G602" s="16"/>
      <c r="H602" s="16"/>
      <c r="I602" s="16"/>
      <c r="J602" s="16"/>
      <c r="K602" s="16"/>
      <c r="L602" s="32"/>
      <c r="M602" s="16"/>
      <c r="N602" s="16"/>
      <c r="O602" s="16"/>
      <c r="P602" s="16"/>
      <c r="Y602" s="20"/>
      <c r="Z602" s="20"/>
      <c r="AA602" s="20"/>
      <c r="AB602" s="20"/>
      <c r="AC602" s="20"/>
      <c r="AD602" s="20"/>
    </row>
    <row r="603" spans="3:30" s="1" customFormat="1">
      <c r="C603" s="16"/>
      <c r="D603" s="16"/>
      <c r="E603" s="32"/>
      <c r="F603" s="16"/>
      <c r="G603" s="16"/>
      <c r="H603" s="16"/>
      <c r="I603" s="16"/>
      <c r="J603" s="16"/>
      <c r="K603" s="16"/>
      <c r="L603" s="32"/>
      <c r="M603" s="16"/>
      <c r="N603" s="16"/>
      <c r="O603" s="16"/>
      <c r="P603" s="16"/>
      <c r="Y603" s="20"/>
      <c r="Z603" s="20"/>
      <c r="AA603" s="20"/>
      <c r="AB603" s="20"/>
      <c r="AC603" s="20"/>
      <c r="AD603" s="20"/>
    </row>
    <row r="604" spans="3:30" s="1" customFormat="1">
      <c r="C604" s="16"/>
      <c r="D604" s="16"/>
      <c r="E604" s="32"/>
      <c r="F604" s="16"/>
      <c r="G604" s="16"/>
      <c r="H604" s="16"/>
      <c r="I604" s="16"/>
      <c r="J604" s="16"/>
      <c r="K604" s="16"/>
      <c r="L604" s="32"/>
      <c r="M604" s="16"/>
      <c r="N604" s="16"/>
      <c r="O604" s="16"/>
      <c r="P604" s="16"/>
      <c r="Y604" s="20"/>
      <c r="Z604" s="20"/>
      <c r="AA604" s="20"/>
      <c r="AB604" s="20"/>
      <c r="AC604" s="20"/>
      <c r="AD604" s="20"/>
    </row>
    <row r="605" spans="3:30" s="1" customFormat="1">
      <c r="C605" s="16"/>
      <c r="D605" s="16"/>
      <c r="E605" s="32"/>
      <c r="F605" s="16"/>
      <c r="G605" s="16"/>
      <c r="H605" s="16"/>
      <c r="I605" s="16"/>
      <c r="J605" s="16"/>
      <c r="K605" s="16"/>
      <c r="L605" s="32"/>
      <c r="M605" s="16"/>
      <c r="N605" s="16"/>
      <c r="O605" s="16"/>
      <c r="P605" s="16"/>
      <c r="Y605" s="20"/>
      <c r="Z605" s="20"/>
      <c r="AA605" s="20"/>
      <c r="AB605" s="20"/>
      <c r="AC605" s="20"/>
      <c r="AD605" s="20"/>
    </row>
    <row r="606" spans="3:30" s="1" customFormat="1">
      <c r="C606" s="16"/>
      <c r="D606" s="16"/>
      <c r="E606" s="32"/>
      <c r="F606" s="16"/>
      <c r="G606" s="16"/>
      <c r="H606" s="16"/>
      <c r="I606" s="16"/>
      <c r="J606" s="16"/>
      <c r="K606" s="16"/>
      <c r="L606" s="32"/>
      <c r="M606" s="16"/>
      <c r="N606" s="16"/>
      <c r="O606" s="16"/>
      <c r="P606" s="16"/>
      <c r="Y606" s="20"/>
      <c r="Z606" s="20"/>
      <c r="AA606" s="20"/>
      <c r="AB606" s="20"/>
      <c r="AC606" s="20"/>
      <c r="AD606" s="20"/>
    </row>
    <row r="607" spans="3:30" s="1" customFormat="1">
      <c r="C607" s="16"/>
      <c r="D607" s="16"/>
      <c r="E607" s="32"/>
      <c r="F607" s="16"/>
      <c r="G607" s="16"/>
      <c r="H607" s="16"/>
      <c r="I607" s="16"/>
      <c r="J607" s="16"/>
      <c r="K607" s="16"/>
      <c r="L607" s="32"/>
      <c r="M607" s="16"/>
      <c r="N607" s="16"/>
      <c r="O607" s="16"/>
      <c r="P607" s="16"/>
      <c r="Y607" s="20"/>
      <c r="Z607" s="20"/>
      <c r="AA607" s="20"/>
      <c r="AB607" s="20"/>
      <c r="AC607" s="20"/>
      <c r="AD607" s="20"/>
    </row>
    <row r="608" spans="3:30" s="1" customFormat="1">
      <c r="C608" s="16"/>
      <c r="D608" s="16"/>
      <c r="E608" s="32"/>
      <c r="F608" s="16"/>
      <c r="G608" s="16"/>
      <c r="H608" s="16"/>
      <c r="I608" s="16"/>
      <c r="J608" s="16"/>
      <c r="K608" s="16"/>
      <c r="L608" s="32"/>
      <c r="M608" s="16"/>
      <c r="N608" s="16"/>
      <c r="O608" s="16"/>
      <c r="P608" s="16"/>
      <c r="Y608" s="20"/>
      <c r="Z608" s="20"/>
      <c r="AA608" s="20"/>
      <c r="AB608" s="20"/>
      <c r="AC608" s="20"/>
      <c r="AD608" s="20"/>
    </row>
    <row r="609" spans="3:30" s="1" customFormat="1">
      <c r="C609" s="16"/>
      <c r="D609" s="16"/>
      <c r="E609" s="32"/>
      <c r="F609" s="16"/>
      <c r="G609" s="16"/>
      <c r="H609" s="16"/>
      <c r="I609" s="16"/>
      <c r="J609" s="16"/>
      <c r="K609" s="16"/>
      <c r="L609" s="32"/>
      <c r="M609" s="16"/>
      <c r="N609" s="16"/>
      <c r="O609" s="16"/>
      <c r="P609" s="16"/>
      <c r="Y609" s="20"/>
      <c r="Z609" s="20"/>
      <c r="AA609" s="20"/>
      <c r="AB609" s="20"/>
      <c r="AC609" s="20"/>
      <c r="AD609" s="20"/>
    </row>
    <row r="610" spans="3:30" s="1" customFormat="1">
      <c r="C610" s="16"/>
      <c r="D610" s="16"/>
      <c r="E610" s="32"/>
      <c r="F610" s="16"/>
      <c r="G610" s="16"/>
      <c r="H610" s="16"/>
      <c r="I610" s="16"/>
      <c r="J610" s="16"/>
      <c r="K610" s="16"/>
      <c r="L610" s="32"/>
      <c r="M610" s="16"/>
      <c r="N610" s="16"/>
      <c r="O610" s="16"/>
      <c r="P610" s="16"/>
      <c r="Y610" s="20"/>
      <c r="Z610" s="20"/>
      <c r="AA610" s="20"/>
      <c r="AB610" s="20"/>
      <c r="AC610" s="20"/>
      <c r="AD610" s="20"/>
    </row>
    <row r="611" spans="3:30" s="1" customFormat="1">
      <c r="C611" s="16"/>
      <c r="D611" s="16"/>
      <c r="E611" s="32"/>
      <c r="F611" s="16"/>
      <c r="G611" s="16"/>
      <c r="H611" s="16"/>
      <c r="I611" s="16"/>
      <c r="J611" s="16"/>
      <c r="K611" s="16"/>
      <c r="L611" s="32"/>
      <c r="M611" s="16"/>
      <c r="N611" s="16"/>
      <c r="O611" s="16"/>
      <c r="P611" s="16"/>
      <c r="Y611" s="20"/>
      <c r="Z611" s="20"/>
      <c r="AA611" s="20"/>
      <c r="AB611" s="20"/>
      <c r="AC611" s="20"/>
      <c r="AD611" s="20"/>
    </row>
    <row r="612" spans="3:30" s="1" customFormat="1">
      <c r="C612" s="16"/>
      <c r="D612" s="16"/>
      <c r="E612" s="32"/>
      <c r="F612" s="16"/>
      <c r="G612" s="16"/>
      <c r="H612" s="16"/>
      <c r="I612" s="16"/>
      <c r="J612" s="16"/>
      <c r="K612" s="16"/>
      <c r="L612" s="32"/>
      <c r="M612" s="16"/>
      <c r="N612" s="16"/>
      <c r="O612" s="16"/>
      <c r="P612" s="16"/>
      <c r="Y612" s="20"/>
      <c r="Z612" s="20"/>
      <c r="AA612" s="20"/>
      <c r="AB612" s="20"/>
      <c r="AC612" s="20"/>
      <c r="AD612" s="20"/>
    </row>
    <row r="613" spans="3:30" s="1" customFormat="1">
      <c r="C613" s="16"/>
      <c r="D613" s="16"/>
      <c r="E613" s="32"/>
      <c r="F613" s="16"/>
      <c r="G613" s="16"/>
      <c r="H613" s="16"/>
      <c r="I613" s="16"/>
      <c r="J613" s="16"/>
      <c r="K613" s="16"/>
      <c r="L613" s="32"/>
      <c r="M613" s="16"/>
      <c r="N613" s="16"/>
      <c r="O613" s="16"/>
      <c r="P613" s="16"/>
      <c r="Y613" s="20"/>
      <c r="Z613" s="20"/>
      <c r="AA613" s="20"/>
      <c r="AB613" s="20"/>
      <c r="AC613" s="20"/>
      <c r="AD613" s="20"/>
    </row>
    <row r="614" spans="3:30" s="1" customFormat="1">
      <c r="C614" s="16"/>
      <c r="D614" s="16"/>
      <c r="E614" s="32"/>
      <c r="F614" s="16"/>
      <c r="G614" s="16"/>
      <c r="H614" s="16"/>
      <c r="I614" s="16"/>
      <c r="J614" s="16"/>
      <c r="K614" s="16"/>
      <c r="L614" s="32"/>
      <c r="M614" s="16"/>
      <c r="N614" s="16"/>
      <c r="O614" s="16"/>
      <c r="P614" s="16"/>
      <c r="Y614" s="20"/>
      <c r="Z614" s="20"/>
      <c r="AA614" s="20"/>
      <c r="AB614" s="20"/>
      <c r="AC614" s="20"/>
      <c r="AD614" s="20"/>
    </row>
    <row r="615" spans="3:30" s="1" customFormat="1">
      <c r="C615" s="16"/>
      <c r="D615" s="16"/>
      <c r="E615" s="32"/>
      <c r="F615" s="16"/>
      <c r="G615" s="16"/>
      <c r="H615" s="16"/>
      <c r="I615" s="16"/>
      <c r="J615" s="16"/>
      <c r="K615" s="16"/>
      <c r="L615" s="32"/>
      <c r="M615" s="16"/>
      <c r="N615" s="16"/>
      <c r="O615" s="16"/>
      <c r="P615" s="16"/>
      <c r="Y615" s="20"/>
      <c r="Z615" s="20"/>
      <c r="AA615" s="20"/>
      <c r="AB615" s="20"/>
      <c r="AC615" s="20"/>
      <c r="AD615" s="20"/>
    </row>
    <row r="616" spans="3:30" s="1" customFormat="1">
      <c r="C616" s="16"/>
      <c r="D616" s="16"/>
      <c r="E616" s="32"/>
      <c r="F616" s="16"/>
      <c r="G616" s="16"/>
      <c r="H616" s="16"/>
      <c r="I616" s="16"/>
      <c r="J616" s="16"/>
      <c r="K616" s="16"/>
      <c r="L616" s="32"/>
      <c r="M616" s="16"/>
      <c r="N616" s="16"/>
      <c r="O616" s="16"/>
      <c r="P616" s="16"/>
      <c r="Y616" s="20"/>
      <c r="Z616" s="20"/>
      <c r="AA616" s="20"/>
      <c r="AB616" s="20"/>
      <c r="AC616" s="20"/>
      <c r="AD616" s="20"/>
    </row>
    <row r="617" spans="3:30" s="1" customFormat="1">
      <c r="C617" s="16"/>
      <c r="D617" s="16"/>
      <c r="E617" s="32"/>
      <c r="F617" s="16"/>
      <c r="G617" s="16"/>
      <c r="H617" s="16"/>
      <c r="I617" s="16"/>
      <c r="J617" s="16"/>
      <c r="K617" s="16"/>
      <c r="L617" s="32"/>
      <c r="M617" s="16"/>
      <c r="N617" s="16"/>
      <c r="O617" s="16"/>
      <c r="P617" s="16"/>
      <c r="Y617" s="20"/>
      <c r="Z617" s="20"/>
      <c r="AA617" s="20"/>
      <c r="AB617" s="20"/>
      <c r="AC617" s="20"/>
      <c r="AD617" s="20"/>
    </row>
    <row r="618" spans="3:30" s="1" customFormat="1">
      <c r="C618" s="16"/>
      <c r="D618" s="16"/>
      <c r="E618" s="32"/>
      <c r="F618" s="16"/>
      <c r="G618" s="16"/>
      <c r="H618" s="16"/>
      <c r="I618" s="16"/>
      <c r="J618" s="16"/>
      <c r="K618" s="16"/>
      <c r="L618" s="32"/>
      <c r="M618" s="16"/>
      <c r="N618" s="16"/>
      <c r="O618" s="16"/>
      <c r="P618" s="16"/>
      <c r="Y618" s="20"/>
      <c r="Z618" s="20"/>
      <c r="AA618" s="20"/>
      <c r="AB618" s="20"/>
      <c r="AC618" s="20"/>
      <c r="AD618" s="20"/>
    </row>
    <row r="619" spans="3:30" s="1" customFormat="1">
      <c r="C619" s="16"/>
      <c r="D619" s="16"/>
      <c r="E619" s="32"/>
      <c r="F619" s="16"/>
      <c r="G619" s="16"/>
      <c r="H619" s="16"/>
      <c r="I619" s="16"/>
      <c r="J619" s="16"/>
      <c r="K619" s="16"/>
      <c r="L619" s="32"/>
      <c r="M619" s="16"/>
      <c r="N619" s="16"/>
      <c r="O619" s="16"/>
      <c r="P619" s="16"/>
      <c r="Y619" s="20"/>
      <c r="Z619" s="20"/>
      <c r="AA619" s="20"/>
      <c r="AB619" s="20"/>
      <c r="AC619" s="20"/>
      <c r="AD619" s="20"/>
    </row>
    <row r="620" spans="3:30" s="1" customFormat="1">
      <c r="C620" s="16"/>
      <c r="D620" s="16"/>
      <c r="E620" s="32"/>
      <c r="F620" s="16"/>
      <c r="G620" s="16"/>
      <c r="H620" s="16"/>
      <c r="I620" s="16"/>
      <c r="J620" s="16"/>
      <c r="K620" s="16"/>
      <c r="L620" s="32"/>
      <c r="M620" s="16"/>
      <c r="N620" s="16"/>
      <c r="O620" s="16"/>
      <c r="P620" s="16"/>
      <c r="Y620" s="20"/>
      <c r="Z620" s="20"/>
      <c r="AA620" s="20"/>
      <c r="AB620" s="20"/>
      <c r="AC620" s="20"/>
      <c r="AD620" s="20"/>
    </row>
    <row r="621" spans="3:30" s="1" customFormat="1">
      <c r="C621" s="16"/>
      <c r="D621" s="16"/>
      <c r="E621" s="32"/>
      <c r="F621" s="16"/>
      <c r="G621" s="16"/>
      <c r="H621" s="16"/>
      <c r="I621" s="16"/>
      <c r="J621" s="16"/>
      <c r="K621" s="16"/>
      <c r="L621" s="32"/>
      <c r="M621" s="16"/>
      <c r="N621" s="16"/>
      <c r="O621" s="16"/>
      <c r="P621" s="16"/>
      <c r="Y621" s="20"/>
      <c r="Z621" s="20"/>
      <c r="AA621" s="20"/>
      <c r="AB621" s="20"/>
      <c r="AC621" s="20"/>
      <c r="AD621" s="20"/>
    </row>
    <row r="622" spans="3:30" s="1" customFormat="1">
      <c r="C622" s="16"/>
      <c r="D622" s="16"/>
      <c r="E622" s="32"/>
      <c r="F622" s="16"/>
      <c r="G622" s="16"/>
      <c r="H622" s="16"/>
      <c r="I622" s="16"/>
      <c r="J622" s="16"/>
      <c r="K622" s="16"/>
      <c r="L622" s="32"/>
      <c r="M622" s="16"/>
      <c r="N622" s="16"/>
      <c r="O622" s="16"/>
      <c r="P622" s="16"/>
      <c r="Y622" s="20"/>
      <c r="Z622" s="20"/>
      <c r="AA622" s="20"/>
      <c r="AB622" s="20"/>
      <c r="AC622" s="20"/>
      <c r="AD622" s="20"/>
    </row>
    <row r="623" spans="3:30" s="1" customFormat="1">
      <c r="C623" s="16"/>
      <c r="D623" s="16"/>
      <c r="E623" s="32"/>
      <c r="F623" s="16"/>
      <c r="G623" s="16"/>
      <c r="H623" s="16"/>
      <c r="I623" s="16"/>
      <c r="J623" s="16"/>
      <c r="K623" s="16"/>
      <c r="L623" s="32"/>
      <c r="M623" s="16"/>
      <c r="N623" s="16"/>
      <c r="O623" s="16"/>
      <c r="P623" s="16"/>
      <c r="Y623" s="20"/>
      <c r="Z623" s="20"/>
      <c r="AA623" s="20"/>
      <c r="AB623" s="20"/>
      <c r="AC623" s="20"/>
      <c r="AD623" s="20"/>
    </row>
    <row r="624" spans="3:30" s="1" customFormat="1">
      <c r="C624" s="16"/>
      <c r="D624" s="16"/>
      <c r="E624" s="32"/>
      <c r="F624" s="16"/>
      <c r="G624" s="16"/>
      <c r="H624" s="16"/>
      <c r="I624" s="16"/>
      <c r="J624" s="16"/>
      <c r="K624" s="16"/>
      <c r="L624" s="32"/>
      <c r="M624" s="16"/>
      <c r="N624" s="16"/>
      <c r="O624" s="16"/>
      <c r="P624" s="16"/>
      <c r="Y624" s="20"/>
      <c r="Z624" s="20"/>
      <c r="AA624" s="20"/>
      <c r="AB624" s="20"/>
      <c r="AC624" s="20"/>
      <c r="AD624" s="20"/>
    </row>
    <row r="625" spans="3:30" s="1" customFormat="1">
      <c r="C625" s="16"/>
      <c r="D625" s="16"/>
      <c r="E625" s="32"/>
      <c r="F625" s="16"/>
      <c r="G625" s="16"/>
      <c r="H625" s="16"/>
      <c r="I625" s="16"/>
      <c r="J625" s="16"/>
      <c r="K625" s="16"/>
      <c r="L625" s="32"/>
      <c r="M625" s="16"/>
      <c r="N625" s="16"/>
      <c r="O625" s="16"/>
      <c r="P625" s="16"/>
      <c r="Y625" s="20"/>
      <c r="Z625" s="20"/>
      <c r="AA625" s="20"/>
      <c r="AB625" s="20"/>
      <c r="AC625" s="20"/>
      <c r="AD625" s="20"/>
    </row>
    <row r="626" spans="3:30" s="1" customFormat="1">
      <c r="C626" s="16"/>
      <c r="D626" s="16"/>
      <c r="E626" s="32"/>
      <c r="F626" s="16"/>
      <c r="G626" s="16"/>
      <c r="H626" s="16"/>
      <c r="I626" s="16"/>
      <c r="J626" s="16"/>
      <c r="K626" s="16"/>
      <c r="L626" s="32"/>
      <c r="M626" s="16"/>
      <c r="N626" s="16"/>
      <c r="O626" s="16"/>
      <c r="P626" s="16"/>
      <c r="Y626" s="20"/>
      <c r="Z626" s="20"/>
      <c r="AA626" s="20"/>
      <c r="AB626" s="20"/>
      <c r="AC626" s="20"/>
      <c r="AD626" s="20"/>
    </row>
    <row r="627" spans="3:30" s="1" customFormat="1">
      <c r="C627" s="16"/>
      <c r="D627" s="16"/>
      <c r="E627" s="32"/>
      <c r="F627" s="16"/>
      <c r="G627" s="16"/>
      <c r="H627" s="16"/>
      <c r="I627" s="16"/>
      <c r="J627" s="16"/>
      <c r="K627" s="16"/>
      <c r="L627" s="32"/>
      <c r="M627" s="16"/>
      <c r="N627" s="16"/>
      <c r="O627" s="16"/>
      <c r="P627" s="16"/>
      <c r="Y627" s="20"/>
      <c r="Z627" s="20"/>
      <c r="AA627" s="20"/>
      <c r="AB627" s="20"/>
      <c r="AC627" s="20"/>
      <c r="AD627" s="20"/>
    </row>
    <row r="628" spans="3:30" s="1" customFormat="1">
      <c r="C628" s="16"/>
      <c r="D628" s="16"/>
      <c r="E628" s="32"/>
      <c r="F628" s="16"/>
      <c r="G628" s="16"/>
      <c r="H628" s="16"/>
      <c r="I628" s="16"/>
      <c r="J628" s="16"/>
      <c r="K628" s="16"/>
      <c r="L628" s="32"/>
      <c r="M628" s="16"/>
      <c r="N628" s="16"/>
      <c r="O628" s="16"/>
      <c r="P628" s="16"/>
      <c r="Y628" s="20"/>
      <c r="Z628" s="20"/>
      <c r="AA628" s="20"/>
      <c r="AB628" s="20"/>
      <c r="AC628" s="20"/>
      <c r="AD628" s="20"/>
    </row>
    <row r="629" spans="3:30" s="1" customFormat="1">
      <c r="C629" s="16"/>
      <c r="D629" s="16"/>
      <c r="E629" s="32"/>
      <c r="F629" s="16"/>
      <c r="G629" s="16"/>
      <c r="H629" s="16"/>
      <c r="I629" s="16"/>
      <c r="J629" s="16"/>
      <c r="K629" s="16"/>
      <c r="L629" s="32"/>
      <c r="M629" s="16"/>
      <c r="N629" s="16"/>
      <c r="O629" s="16"/>
      <c r="P629" s="16"/>
      <c r="Y629" s="20"/>
      <c r="Z629" s="20"/>
      <c r="AA629" s="20"/>
      <c r="AB629" s="20"/>
      <c r="AC629" s="20"/>
      <c r="AD629" s="20"/>
    </row>
    <row r="630" spans="3:30" s="1" customFormat="1">
      <c r="C630" s="16"/>
      <c r="D630" s="16"/>
      <c r="E630" s="32"/>
      <c r="F630" s="16"/>
      <c r="G630" s="16"/>
      <c r="H630" s="16"/>
      <c r="I630" s="16"/>
      <c r="J630" s="16"/>
      <c r="K630" s="16"/>
      <c r="L630" s="32"/>
      <c r="M630" s="16"/>
      <c r="N630" s="16"/>
      <c r="O630" s="16"/>
      <c r="P630" s="16"/>
      <c r="Y630" s="20"/>
      <c r="Z630" s="20"/>
      <c r="AA630" s="20"/>
      <c r="AB630" s="20"/>
      <c r="AC630" s="20"/>
      <c r="AD630" s="20"/>
    </row>
    <row r="631" spans="3:30" s="1" customFormat="1">
      <c r="C631" s="16"/>
      <c r="D631" s="16"/>
      <c r="E631" s="32"/>
      <c r="F631" s="16"/>
      <c r="G631" s="16"/>
      <c r="H631" s="16"/>
      <c r="I631" s="16"/>
      <c r="J631" s="16"/>
      <c r="K631" s="16"/>
      <c r="L631" s="32"/>
      <c r="M631" s="16"/>
      <c r="N631" s="16"/>
      <c r="O631" s="16"/>
      <c r="P631" s="16"/>
      <c r="Y631" s="20"/>
      <c r="Z631" s="20"/>
      <c r="AA631" s="20"/>
      <c r="AB631" s="20"/>
      <c r="AC631" s="20"/>
      <c r="AD631" s="20"/>
    </row>
    <row r="632" spans="3:30" s="1" customFormat="1">
      <c r="C632" s="16"/>
      <c r="D632" s="16"/>
      <c r="E632" s="32"/>
      <c r="F632" s="16"/>
      <c r="G632" s="16"/>
      <c r="H632" s="16"/>
      <c r="I632" s="16"/>
      <c r="J632" s="16"/>
      <c r="K632" s="16"/>
      <c r="L632" s="32"/>
      <c r="M632" s="16"/>
      <c r="N632" s="16"/>
      <c r="O632" s="16"/>
      <c r="P632" s="16"/>
      <c r="Y632" s="20"/>
      <c r="Z632" s="20"/>
      <c r="AA632" s="20"/>
      <c r="AB632" s="20"/>
      <c r="AC632" s="20"/>
      <c r="AD632" s="20"/>
    </row>
    <row r="633" spans="3:30" s="1" customFormat="1">
      <c r="C633" s="16"/>
      <c r="D633" s="16"/>
      <c r="E633" s="32"/>
      <c r="F633" s="16"/>
      <c r="G633" s="16"/>
      <c r="H633" s="16"/>
      <c r="I633" s="16"/>
      <c r="J633" s="16"/>
      <c r="K633" s="16"/>
      <c r="L633" s="32"/>
      <c r="M633" s="16"/>
      <c r="N633" s="16"/>
      <c r="O633" s="16"/>
      <c r="P633" s="16"/>
      <c r="Y633" s="20"/>
      <c r="Z633" s="20"/>
      <c r="AA633" s="20"/>
      <c r="AB633" s="20"/>
      <c r="AC633" s="20"/>
      <c r="AD633" s="20"/>
    </row>
    <row r="634" spans="3:30" s="1" customFormat="1">
      <c r="C634" s="16"/>
      <c r="D634" s="16"/>
      <c r="E634" s="32"/>
      <c r="F634" s="16"/>
      <c r="G634" s="16"/>
      <c r="H634" s="16"/>
      <c r="I634" s="16"/>
      <c r="J634" s="16"/>
      <c r="K634" s="16"/>
      <c r="L634" s="32"/>
      <c r="M634" s="16"/>
      <c r="N634" s="16"/>
      <c r="O634" s="16"/>
      <c r="P634" s="16"/>
      <c r="Y634" s="20"/>
      <c r="Z634" s="20"/>
      <c r="AA634" s="20"/>
      <c r="AB634" s="20"/>
      <c r="AC634" s="20"/>
      <c r="AD634" s="20"/>
    </row>
    <row r="635" spans="3:30" s="1" customFormat="1">
      <c r="C635" s="16"/>
      <c r="D635" s="16"/>
      <c r="E635" s="32"/>
      <c r="F635" s="16"/>
      <c r="G635" s="16"/>
      <c r="H635" s="16"/>
      <c r="I635" s="16"/>
      <c r="J635" s="16"/>
      <c r="K635" s="16"/>
      <c r="L635" s="32"/>
      <c r="M635" s="16"/>
      <c r="N635" s="16"/>
      <c r="O635" s="16"/>
      <c r="P635" s="16"/>
      <c r="Y635" s="20"/>
      <c r="Z635" s="20"/>
      <c r="AA635" s="20"/>
      <c r="AB635" s="20"/>
      <c r="AC635" s="20"/>
      <c r="AD635" s="20"/>
    </row>
    <row r="636" spans="3:30" s="1" customFormat="1">
      <c r="C636" s="16"/>
      <c r="D636" s="16"/>
      <c r="E636" s="32"/>
      <c r="F636" s="16"/>
      <c r="G636" s="16"/>
      <c r="H636" s="16"/>
      <c r="I636" s="16"/>
      <c r="J636" s="16"/>
      <c r="K636" s="16"/>
      <c r="L636" s="32"/>
      <c r="M636" s="16"/>
      <c r="N636" s="16"/>
      <c r="O636" s="16"/>
      <c r="P636" s="16"/>
      <c r="Y636" s="20"/>
      <c r="Z636" s="20"/>
      <c r="AA636" s="20"/>
      <c r="AB636" s="20"/>
      <c r="AC636" s="20"/>
      <c r="AD636" s="20"/>
    </row>
    <row r="637" spans="3:30" s="1" customFormat="1">
      <c r="C637" s="16"/>
      <c r="D637" s="16"/>
      <c r="E637" s="32"/>
      <c r="F637" s="16"/>
      <c r="G637" s="16"/>
      <c r="H637" s="16"/>
      <c r="I637" s="16"/>
      <c r="J637" s="16"/>
      <c r="K637" s="16"/>
      <c r="L637" s="32"/>
      <c r="M637" s="16"/>
      <c r="N637" s="16"/>
      <c r="O637" s="16"/>
      <c r="P637" s="16"/>
      <c r="Y637" s="20"/>
      <c r="Z637" s="20"/>
      <c r="AA637" s="20"/>
      <c r="AB637" s="20"/>
      <c r="AC637" s="20"/>
      <c r="AD637" s="20"/>
    </row>
    <row r="638" spans="3:30" s="1" customFormat="1">
      <c r="C638" s="16"/>
      <c r="D638" s="16"/>
      <c r="E638" s="32"/>
      <c r="F638" s="16"/>
      <c r="G638" s="16"/>
      <c r="H638" s="16"/>
      <c r="I638" s="16"/>
      <c r="J638" s="16"/>
      <c r="K638" s="16"/>
      <c r="L638" s="32"/>
      <c r="M638" s="16"/>
      <c r="N638" s="16"/>
      <c r="O638" s="16"/>
      <c r="P638" s="16"/>
      <c r="Y638" s="20"/>
      <c r="Z638" s="20"/>
      <c r="AA638" s="20"/>
      <c r="AB638" s="20"/>
      <c r="AC638" s="20"/>
      <c r="AD638" s="20"/>
    </row>
    <row r="639" spans="3:30" s="1" customFormat="1">
      <c r="C639" s="16"/>
      <c r="D639" s="16"/>
      <c r="E639" s="32"/>
      <c r="F639" s="16"/>
      <c r="G639" s="16"/>
      <c r="H639" s="16"/>
      <c r="I639" s="16"/>
      <c r="J639" s="16"/>
      <c r="K639" s="16"/>
      <c r="L639" s="32"/>
      <c r="M639" s="16"/>
      <c r="N639" s="16"/>
      <c r="O639" s="16"/>
      <c r="P639" s="16"/>
      <c r="Y639" s="20"/>
      <c r="Z639" s="20"/>
      <c r="AA639" s="20"/>
      <c r="AB639" s="20"/>
      <c r="AC639" s="20"/>
      <c r="AD639" s="20"/>
    </row>
    <row r="640" spans="3:30" s="1" customFormat="1">
      <c r="C640" s="16"/>
      <c r="D640" s="16"/>
      <c r="E640" s="32"/>
      <c r="F640" s="16"/>
      <c r="G640" s="16"/>
      <c r="H640" s="16"/>
      <c r="I640" s="16"/>
      <c r="J640" s="16"/>
      <c r="K640" s="16"/>
      <c r="L640" s="32"/>
      <c r="M640" s="16"/>
      <c r="N640" s="16"/>
      <c r="O640" s="16"/>
      <c r="P640" s="16"/>
      <c r="Y640" s="20"/>
      <c r="Z640" s="20"/>
      <c r="AA640" s="20"/>
      <c r="AB640" s="20"/>
      <c r="AC640" s="20"/>
      <c r="AD640" s="20"/>
    </row>
    <row r="641" spans="3:30" s="1" customFormat="1">
      <c r="C641" s="16"/>
      <c r="D641" s="16"/>
      <c r="E641" s="32"/>
      <c r="F641" s="16"/>
      <c r="G641" s="16"/>
      <c r="H641" s="16"/>
      <c r="I641" s="16"/>
      <c r="J641" s="16"/>
      <c r="K641" s="16"/>
      <c r="L641" s="32"/>
      <c r="M641" s="16"/>
      <c r="N641" s="16"/>
      <c r="O641" s="16"/>
      <c r="P641" s="16"/>
      <c r="Y641" s="20"/>
      <c r="Z641" s="20"/>
      <c r="AA641" s="20"/>
      <c r="AB641" s="20"/>
      <c r="AC641" s="20"/>
      <c r="AD641" s="20"/>
    </row>
    <row r="642" spans="3:30" s="1" customFormat="1">
      <c r="C642" s="16"/>
      <c r="D642" s="16"/>
      <c r="E642" s="32"/>
      <c r="F642" s="16"/>
      <c r="G642" s="16"/>
      <c r="H642" s="16"/>
      <c r="I642" s="16"/>
      <c r="J642" s="16"/>
      <c r="K642" s="16"/>
      <c r="L642" s="32"/>
      <c r="M642" s="16"/>
      <c r="N642" s="16"/>
      <c r="O642" s="16"/>
      <c r="P642" s="16"/>
      <c r="Y642" s="20"/>
      <c r="Z642" s="20"/>
      <c r="AA642" s="20"/>
      <c r="AB642" s="20"/>
      <c r="AC642" s="20"/>
      <c r="AD642" s="20"/>
    </row>
    <row r="643" spans="3:30" s="1" customFormat="1">
      <c r="C643" s="16"/>
      <c r="D643" s="16"/>
      <c r="E643" s="32"/>
      <c r="F643" s="16"/>
      <c r="G643" s="16"/>
      <c r="H643" s="16"/>
      <c r="I643" s="16"/>
      <c r="J643" s="16"/>
      <c r="K643" s="16"/>
      <c r="L643" s="32"/>
      <c r="M643" s="16"/>
      <c r="N643" s="16"/>
      <c r="O643" s="16"/>
      <c r="P643" s="16"/>
      <c r="Y643" s="20"/>
      <c r="Z643" s="20"/>
      <c r="AA643" s="20"/>
      <c r="AB643" s="20"/>
      <c r="AC643" s="20"/>
      <c r="AD643" s="20"/>
    </row>
    <row r="644" spans="3:30" s="1" customFormat="1">
      <c r="C644" s="16"/>
      <c r="D644" s="16"/>
      <c r="E644" s="32"/>
      <c r="F644" s="16"/>
      <c r="G644" s="16"/>
      <c r="H644" s="16"/>
      <c r="I644" s="16"/>
      <c r="J644" s="16"/>
      <c r="K644" s="16"/>
      <c r="L644" s="32"/>
      <c r="M644" s="16"/>
      <c r="N644" s="16"/>
      <c r="O644" s="16"/>
      <c r="P644" s="16"/>
      <c r="Y644" s="20"/>
      <c r="Z644" s="20"/>
      <c r="AA644" s="20"/>
      <c r="AB644" s="20"/>
      <c r="AC644" s="20"/>
      <c r="AD644" s="20"/>
    </row>
    <row r="645" spans="3:30" s="1" customFormat="1">
      <c r="C645" s="16"/>
      <c r="D645" s="16"/>
      <c r="E645" s="32"/>
      <c r="F645" s="16"/>
      <c r="G645" s="16"/>
      <c r="H645" s="16"/>
      <c r="I645" s="16"/>
      <c r="J645" s="16"/>
      <c r="K645" s="16"/>
      <c r="L645" s="32"/>
      <c r="M645" s="16"/>
      <c r="N645" s="16"/>
      <c r="O645" s="16"/>
      <c r="P645" s="16"/>
      <c r="Y645" s="20"/>
      <c r="Z645" s="20"/>
      <c r="AA645" s="20"/>
      <c r="AB645" s="20"/>
      <c r="AC645" s="20"/>
      <c r="AD645" s="20"/>
    </row>
    <row r="646" spans="3:30" s="1" customFormat="1">
      <c r="C646" s="16"/>
      <c r="D646" s="16"/>
      <c r="E646" s="32"/>
      <c r="F646" s="16"/>
      <c r="G646" s="16"/>
      <c r="H646" s="16"/>
      <c r="I646" s="16"/>
      <c r="J646" s="16"/>
      <c r="K646" s="16"/>
      <c r="L646" s="32"/>
      <c r="M646" s="16"/>
      <c r="N646" s="16"/>
      <c r="O646" s="16"/>
      <c r="P646" s="16"/>
      <c r="Y646" s="20"/>
      <c r="Z646" s="20"/>
      <c r="AA646" s="20"/>
      <c r="AB646" s="20"/>
      <c r="AC646" s="20"/>
      <c r="AD646" s="20"/>
    </row>
    <row r="647" spans="3:30" s="1" customFormat="1">
      <c r="C647" s="16"/>
      <c r="D647" s="16"/>
      <c r="E647" s="32"/>
      <c r="F647" s="16"/>
      <c r="G647" s="16"/>
      <c r="H647" s="16"/>
      <c r="I647" s="16"/>
      <c r="J647" s="16"/>
      <c r="K647" s="16"/>
      <c r="L647" s="32"/>
      <c r="M647" s="16"/>
      <c r="N647" s="16"/>
      <c r="O647" s="16"/>
      <c r="P647" s="16"/>
      <c r="Y647" s="20"/>
      <c r="Z647" s="20"/>
      <c r="AA647" s="20"/>
      <c r="AB647" s="20"/>
      <c r="AC647" s="20"/>
      <c r="AD647" s="20"/>
    </row>
    <row r="648" spans="3:30" s="1" customFormat="1">
      <c r="C648" s="16"/>
      <c r="D648" s="16"/>
      <c r="E648" s="32"/>
      <c r="F648" s="16"/>
      <c r="G648" s="16"/>
      <c r="H648" s="16"/>
      <c r="I648" s="16"/>
      <c r="J648" s="16"/>
      <c r="K648" s="16"/>
      <c r="L648" s="32"/>
      <c r="M648" s="16"/>
      <c r="N648" s="16"/>
      <c r="O648" s="16"/>
      <c r="P648" s="16"/>
      <c r="Y648" s="20"/>
      <c r="Z648" s="20"/>
      <c r="AA648" s="20"/>
      <c r="AB648" s="20"/>
      <c r="AC648" s="20"/>
      <c r="AD648" s="20"/>
    </row>
    <row r="649" spans="3:30" s="1" customFormat="1">
      <c r="C649" s="16"/>
      <c r="D649" s="16"/>
      <c r="E649" s="32"/>
      <c r="F649" s="16"/>
      <c r="G649" s="16"/>
      <c r="H649" s="16"/>
      <c r="I649" s="16"/>
      <c r="J649" s="16"/>
      <c r="K649" s="16"/>
      <c r="L649" s="32"/>
      <c r="M649" s="16"/>
      <c r="N649" s="16"/>
      <c r="O649" s="16"/>
      <c r="P649" s="16"/>
      <c r="Y649" s="20"/>
      <c r="Z649" s="20"/>
      <c r="AA649" s="20"/>
      <c r="AB649" s="20"/>
      <c r="AC649" s="20"/>
      <c r="AD649" s="20"/>
    </row>
    <row r="650" spans="3:30" s="1" customFormat="1">
      <c r="C650" s="16"/>
      <c r="D650" s="16"/>
      <c r="E650" s="32"/>
      <c r="F650" s="16"/>
      <c r="G650" s="16"/>
      <c r="H650" s="16"/>
      <c r="I650" s="16"/>
      <c r="J650" s="16"/>
      <c r="K650" s="16"/>
      <c r="L650" s="32"/>
      <c r="M650" s="16"/>
      <c r="N650" s="16"/>
      <c r="O650" s="16"/>
      <c r="P650" s="16"/>
      <c r="Y650" s="20"/>
      <c r="Z650" s="20"/>
      <c r="AA650" s="20"/>
      <c r="AB650" s="20"/>
      <c r="AC650" s="20"/>
      <c r="AD650" s="20"/>
    </row>
    <row r="651" spans="3:30" s="1" customFormat="1">
      <c r="C651" s="16"/>
      <c r="D651" s="16"/>
      <c r="E651" s="32"/>
      <c r="F651" s="16"/>
      <c r="G651" s="16"/>
      <c r="H651" s="16"/>
      <c r="I651" s="16"/>
      <c r="J651" s="16"/>
      <c r="K651" s="16"/>
      <c r="L651" s="32"/>
      <c r="M651" s="16"/>
      <c r="N651" s="16"/>
      <c r="O651" s="16"/>
      <c r="P651" s="16"/>
      <c r="Y651" s="20"/>
      <c r="Z651" s="20"/>
      <c r="AA651" s="20"/>
      <c r="AB651" s="20"/>
      <c r="AC651" s="20"/>
      <c r="AD651" s="20"/>
    </row>
    <row r="652" spans="3:30" s="1" customFormat="1">
      <c r="C652" s="16"/>
      <c r="D652" s="16"/>
      <c r="E652" s="32"/>
      <c r="F652" s="16"/>
      <c r="G652" s="16"/>
      <c r="H652" s="16"/>
      <c r="I652" s="16"/>
      <c r="J652" s="16"/>
      <c r="K652" s="16"/>
      <c r="L652" s="32"/>
      <c r="M652" s="16"/>
      <c r="N652" s="16"/>
      <c r="O652" s="16"/>
      <c r="P652" s="16"/>
      <c r="Y652" s="20"/>
      <c r="Z652" s="20"/>
      <c r="AA652" s="20"/>
      <c r="AB652" s="20"/>
      <c r="AC652" s="20"/>
      <c r="AD652" s="20"/>
    </row>
    <row r="653" spans="3:30" s="1" customFormat="1">
      <c r="C653" s="16"/>
      <c r="D653" s="16"/>
      <c r="E653" s="32"/>
      <c r="F653" s="16"/>
      <c r="G653" s="16"/>
      <c r="H653" s="16"/>
      <c r="I653" s="16"/>
      <c r="J653" s="16"/>
      <c r="K653" s="16"/>
      <c r="L653" s="32"/>
      <c r="M653" s="16"/>
      <c r="N653" s="16"/>
      <c r="O653" s="16"/>
      <c r="P653" s="16"/>
      <c r="Y653" s="20"/>
      <c r="Z653" s="20"/>
      <c r="AA653" s="20"/>
      <c r="AB653" s="20"/>
      <c r="AC653" s="20"/>
      <c r="AD653" s="20"/>
    </row>
    <row r="654" spans="3:30" s="1" customFormat="1">
      <c r="C654" s="16"/>
      <c r="D654" s="16"/>
      <c r="E654" s="32"/>
      <c r="F654" s="16"/>
      <c r="G654" s="16"/>
      <c r="H654" s="16"/>
      <c r="I654" s="16"/>
      <c r="J654" s="16"/>
      <c r="K654" s="16"/>
      <c r="L654" s="32"/>
      <c r="M654" s="16"/>
      <c r="N654" s="16"/>
      <c r="O654" s="16"/>
      <c r="P654" s="16"/>
      <c r="Y654" s="20"/>
      <c r="Z654" s="20"/>
      <c r="AA654" s="20"/>
      <c r="AB654" s="20"/>
      <c r="AC654" s="20"/>
      <c r="AD654" s="20"/>
    </row>
    <row r="655" spans="3:30" s="1" customFormat="1">
      <c r="C655" s="16"/>
      <c r="D655" s="16"/>
      <c r="E655" s="32"/>
      <c r="F655" s="16"/>
      <c r="G655" s="16"/>
      <c r="H655" s="16"/>
      <c r="I655" s="16"/>
      <c r="J655" s="16"/>
      <c r="K655" s="16"/>
      <c r="L655" s="32"/>
      <c r="M655" s="16"/>
      <c r="N655" s="16"/>
      <c r="O655" s="16"/>
      <c r="P655" s="16"/>
      <c r="Y655" s="20"/>
      <c r="Z655" s="20"/>
      <c r="AA655" s="20"/>
      <c r="AB655" s="20"/>
      <c r="AC655" s="20"/>
      <c r="AD655" s="20"/>
    </row>
    <row r="656" spans="3:30" s="1" customFormat="1">
      <c r="C656" s="16"/>
      <c r="D656" s="16"/>
      <c r="E656" s="32"/>
      <c r="F656" s="16"/>
      <c r="G656" s="16"/>
      <c r="H656" s="16"/>
      <c r="I656" s="16"/>
      <c r="J656" s="16"/>
      <c r="K656" s="16"/>
      <c r="L656" s="32"/>
      <c r="M656" s="16"/>
      <c r="N656" s="16"/>
      <c r="O656" s="16"/>
      <c r="P656" s="16"/>
      <c r="Y656" s="20"/>
      <c r="Z656" s="20"/>
      <c r="AA656" s="20"/>
      <c r="AB656" s="20"/>
      <c r="AC656" s="20"/>
      <c r="AD656" s="20"/>
    </row>
    <row r="657" spans="3:30" s="1" customFormat="1">
      <c r="C657" s="16"/>
      <c r="D657" s="16"/>
      <c r="E657" s="32"/>
      <c r="F657" s="16"/>
      <c r="G657" s="16"/>
      <c r="H657" s="16"/>
      <c r="I657" s="16"/>
      <c r="J657" s="16"/>
      <c r="K657" s="16"/>
      <c r="L657" s="32"/>
      <c r="M657" s="16"/>
      <c r="N657" s="16"/>
      <c r="O657" s="16"/>
      <c r="P657" s="16"/>
      <c r="Y657" s="20"/>
      <c r="Z657" s="20"/>
      <c r="AA657" s="20"/>
      <c r="AB657" s="20"/>
      <c r="AC657" s="20"/>
      <c r="AD657" s="20"/>
    </row>
    <row r="658" spans="3:30" s="1" customFormat="1">
      <c r="C658" s="16"/>
      <c r="D658" s="16"/>
      <c r="E658" s="32"/>
      <c r="F658" s="16"/>
      <c r="G658" s="16"/>
      <c r="H658" s="16"/>
      <c r="I658" s="16"/>
      <c r="J658" s="16"/>
      <c r="K658" s="16"/>
      <c r="L658" s="32"/>
      <c r="M658" s="16"/>
      <c r="N658" s="16"/>
      <c r="O658" s="16"/>
      <c r="P658" s="16"/>
      <c r="Y658" s="20"/>
      <c r="Z658" s="20"/>
      <c r="AA658" s="20"/>
      <c r="AB658" s="20"/>
      <c r="AC658" s="20"/>
      <c r="AD658" s="20"/>
    </row>
    <row r="659" spans="3:30" s="1" customFormat="1">
      <c r="C659" s="16"/>
      <c r="D659" s="16"/>
      <c r="E659" s="32"/>
      <c r="F659" s="16"/>
      <c r="G659" s="16"/>
      <c r="H659" s="16"/>
      <c r="I659" s="16"/>
      <c r="J659" s="16"/>
      <c r="K659" s="16"/>
      <c r="L659" s="32"/>
      <c r="M659" s="16"/>
      <c r="N659" s="16"/>
      <c r="O659" s="16"/>
      <c r="P659" s="16"/>
      <c r="Y659" s="20"/>
      <c r="Z659" s="20"/>
      <c r="AA659" s="20"/>
      <c r="AB659" s="20"/>
      <c r="AC659" s="20"/>
      <c r="AD659" s="20"/>
    </row>
    <row r="660" spans="3:30" s="1" customFormat="1">
      <c r="C660" s="16"/>
      <c r="D660" s="16"/>
      <c r="E660" s="32"/>
      <c r="F660" s="16"/>
      <c r="G660" s="16"/>
      <c r="H660" s="16"/>
      <c r="I660" s="16"/>
      <c r="J660" s="16"/>
      <c r="K660" s="16"/>
      <c r="L660" s="32"/>
      <c r="M660" s="16"/>
      <c r="N660" s="16"/>
      <c r="O660" s="16"/>
      <c r="P660" s="16"/>
      <c r="Y660" s="20"/>
      <c r="Z660" s="20"/>
      <c r="AA660" s="20"/>
      <c r="AB660" s="20"/>
      <c r="AC660" s="20"/>
      <c r="AD660" s="20"/>
    </row>
    <row r="661" spans="3:30" s="1" customFormat="1">
      <c r="C661" s="16"/>
      <c r="D661" s="16"/>
      <c r="E661" s="32"/>
      <c r="F661" s="16"/>
      <c r="G661" s="16"/>
      <c r="H661" s="16"/>
      <c r="I661" s="16"/>
      <c r="J661" s="16"/>
      <c r="K661" s="16"/>
      <c r="L661" s="32"/>
      <c r="M661" s="16"/>
      <c r="N661" s="16"/>
      <c r="O661" s="16"/>
      <c r="P661" s="16"/>
      <c r="Y661" s="20"/>
      <c r="Z661" s="20"/>
      <c r="AA661" s="20"/>
      <c r="AB661" s="20"/>
      <c r="AC661" s="20"/>
      <c r="AD661" s="20"/>
    </row>
    <row r="662" spans="3:30" s="1" customFormat="1">
      <c r="C662" s="16"/>
      <c r="D662" s="16"/>
      <c r="E662" s="32"/>
      <c r="F662" s="16"/>
      <c r="G662" s="16"/>
      <c r="H662" s="16"/>
      <c r="I662" s="16"/>
      <c r="J662" s="16"/>
      <c r="K662" s="16"/>
      <c r="L662" s="32"/>
      <c r="M662" s="16"/>
      <c r="N662" s="16"/>
      <c r="O662" s="16"/>
      <c r="P662" s="16"/>
      <c r="Y662" s="20"/>
      <c r="Z662" s="20"/>
      <c r="AA662" s="20"/>
      <c r="AB662" s="20"/>
      <c r="AC662" s="20"/>
      <c r="AD662" s="20"/>
    </row>
    <row r="663" spans="3:30" s="1" customFormat="1">
      <c r="C663" s="16"/>
      <c r="D663" s="16"/>
      <c r="E663" s="32"/>
      <c r="F663" s="16"/>
      <c r="G663" s="16"/>
      <c r="H663" s="16"/>
      <c r="I663" s="16"/>
      <c r="J663" s="16"/>
      <c r="K663" s="16"/>
      <c r="L663" s="32"/>
      <c r="M663" s="16"/>
      <c r="N663" s="16"/>
      <c r="O663" s="16"/>
      <c r="P663" s="16"/>
      <c r="Y663" s="20"/>
      <c r="Z663" s="20"/>
      <c r="AA663" s="20"/>
      <c r="AB663" s="20"/>
      <c r="AC663" s="20"/>
      <c r="AD663" s="20"/>
    </row>
    <row r="664" spans="3:30" s="1" customFormat="1">
      <c r="C664" s="16"/>
      <c r="D664" s="16"/>
      <c r="E664" s="32"/>
      <c r="F664" s="16"/>
      <c r="G664" s="16"/>
      <c r="H664" s="16"/>
      <c r="I664" s="16"/>
      <c r="J664" s="16"/>
      <c r="K664" s="16"/>
      <c r="L664" s="32"/>
      <c r="M664" s="16"/>
      <c r="N664" s="16"/>
      <c r="O664" s="16"/>
      <c r="P664" s="16"/>
      <c r="Y664" s="20"/>
      <c r="Z664" s="20"/>
      <c r="AA664" s="20"/>
      <c r="AB664" s="20"/>
      <c r="AC664" s="20"/>
      <c r="AD664" s="20"/>
    </row>
    <row r="665" spans="3:30" s="1" customFormat="1">
      <c r="C665" s="16"/>
      <c r="D665" s="16"/>
      <c r="E665" s="32"/>
      <c r="F665" s="16"/>
      <c r="G665" s="16"/>
      <c r="H665" s="16"/>
      <c r="I665" s="16"/>
      <c r="J665" s="16"/>
      <c r="K665" s="16"/>
      <c r="L665" s="32"/>
      <c r="M665" s="16"/>
      <c r="N665" s="16"/>
      <c r="O665" s="16"/>
      <c r="P665" s="16"/>
      <c r="Y665" s="20"/>
      <c r="Z665" s="20"/>
      <c r="AA665" s="20"/>
      <c r="AB665" s="20"/>
      <c r="AC665" s="20"/>
      <c r="AD665" s="20"/>
    </row>
    <row r="666" spans="3:30" s="1" customFormat="1">
      <c r="C666" s="16"/>
      <c r="D666" s="16"/>
      <c r="E666" s="32"/>
      <c r="F666" s="16"/>
      <c r="G666" s="16"/>
      <c r="H666" s="16"/>
      <c r="I666" s="16"/>
      <c r="J666" s="16"/>
      <c r="K666" s="16"/>
      <c r="L666" s="32"/>
      <c r="M666" s="16"/>
      <c r="N666" s="16"/>
      <c r="O666" s="16"/>
      <c r="P666" s="16"/>
      <c r="Y666" s="20"/>
      <c r="Z666" s="20"/>
      <c r="AA666" s="20"/>
      <c r="AB666" s="20"/>
      <c r="AC666" s="20"/>
      <c r="AD666" s="20"/>
    </row>
    <row r="667" spans="3:30" s="1" customFormat="1">
      <c r="C667" s="16"/>
      <c r="D667" s="16"/>
      <c r="E667" s="32"/>
      <c r="F667" s="16"/>
      <c r="G667" s="16"/>
      <c r="H667" s="16"/>
      <c r="I667" s="16"/>
      <c r="J667" s="16"/>
      <c r="K667" s="16"/>
      <c r="L667" s="32"/>
      <c r="M667" s="16"/>
      <c r="N667" s="16"/>
      <c r="O667" s="16"/>
      <c r="P667" s="16"/>
      <c r="Y667" s="20"/>
      <c r="Z667" s="20"/>
      <c r="AA667" s="20"/>
      <c r="AB667" s="20"/>
      <c r="AC667" s="20"/>
      <c r="AD667" s="20"/>
    </row>
    <row r="668" spans="3:30" s="1" customFormat="1">
      <c r="C668" s="16"/>
      <c r="D668" s="16"/>
      <c r="E668" s="32"/>
      <c r="F668" s="16"/>
      <c r="G668" s="16"/>
      <c r="H668" s="16"/>
      <c r="I668" s="16"/>
      <c r="J668" s="16"/>
      <c r="K668" s="16"/>
      <c r="L668" s="32"/>
      <c r="M668" s="16"/>
      <c r="N668" s="16"/>
      <c r="O668" s="16"/>
      <c r="P668" s="16"/>
      <c r="Y668" s="20"/>
      <c r="Z668" s="20"/>
      <c r="AA668" s="20"/>
      <c r="AB668" s="20"/>
      <c r="AC668" s="20"/>
      <c r="AD668" s="20"/>
    </row>
    <row r="669" spans="3:30" s="1" customFormat="1">
      <c r="C669" s="16"/>
      <c r="D669" s="16"/>
      <c r="E669" s="32"/>
      <c r="F669" s="16"/>
      <c r="G669" s="16"/>
      <c r="H669" s="16"/>
      <c r="I669" s="16"/>
      <c r="J669" s="16"/>
      <c r="K669" s="16"/>
      <c r="L669" s="32"/>
      <c r="M669" s="16"/>
      <c r="N669" s="16"/>
      <c r="O669" s="16"/>
      <c r="P669" s="16"/>
      <c r="Y669" s="20"/>
      <c r="Z669" s="20"/>
      <c r="AA669" s="20"/>
      <c r="AB669" s="20"/>
      <c r="AC669" s="20"/>
      <c r="AD669" s="20"/>
    </row>
    <row r="670" spans="3:30" s="1" customFormat="1">
      <c r="C670" s="16"/>
      <c r="D670" s="16"/>
      <c r="E670" s="32"/>
      <c r="F670" s="16"/>
      <c r="G670" s="16"/>
      <c r="H670" s="16"/>
      <c r="I670" s="16"/>
      <c r="J670" s="16"/>
      <c r="K670" s="16"/>
      <c r="L670" s="32"/>
      <c r="M670" s="16"/>
      <c r="N670" s="16"/>
      <c r="O670" s="16"/>
      <c r="P670" s="16"/>
      <c r="Y670" s="20"/>
      <c r="Z670" s="20"/>
      <c r="AA670" s="20"/>
      <c r="AB670" s="20"/>
      <c r="AC670" s="20"/>
      <c r="AD670" s="20"/>
    </row>
    <row r="671" spans="3:30" s="1" customFormat="1">
      <c r="C671" s="16"/>
      <c r="D671" s="16"/>
      <c r="E671" s="32"/>
      <c r="F671" s="16"/>
      <c r="G671" s="16"/>
      <c r="H671" s="16"/>
      <c r="I671" s="16"/>
      <c r="J671" s="16"/>
      <c r="K671" s="16"/>
      <c r="L671" s="32"/>
      <c r="M671" s="16"/>
      <c r="N671" s="16"/>
      <c r="O671" s="16"/>
      <c r="P671" s="16"/>
      <c r="Y671" s="20"/>
      <c r="Z671" s="20"/>
      <c r="AA671" s="20"/>
      <c r="AB671" s="20"/>
      <c r="AC671" s="20"/>
      <c r="AD671" s="20"/>
    </row>
    <row r="672" spans="3:30" s="1" customFormat="1">
      <c r="C672" s="16"/>
      <c r="D672" s="16"/>
      <c r="E672" s="32"/>
      <c r="F672" s="16"/>
      <c r="G672" s="16"/>
      <c r="H672" s="16"/>
      <c r="I672" s="16"/>
      <c r="J672" s="16"/>
      <c r="K672" s="16"/>
      <c r="L672" s="32"/>
      <c r="M672" s="16"/>
      <c r="N672" s="16"/>
      <c r="O672" s="16"/>
      <c r="P672" s="16"/>
      <c r="Y672" s="20"/>
      <c r="Z672" s="20"/>
      <c r="AA672" s="20"/>
      <c r="AB672" s="20"/>
      <c r="AC672" s="20"/>
      <c r="AD672" s="20"/>
    </row>
    <row r="673" spans="3:30" s="1" customFormat="1">
      <c r="C673" s="16"/>
      <c r="D673" s="16"/>
      <c r="E673" s="32"/>
      <c r="F673" s="16"/>
      <c r="G673" s="16"/>
      <c r="H673" s="16"/>
      <c r="I673" s="16"/>
      <c r="J673" s="16"/>
      <c r="K673" s="16"/>
      <c r="L673" s="32"/>
      <c r="M673" s="16"/>
      <c r="N673" s="16"/>
      <c r="O673" s="16"/>
      <c r="P673" s="16"/>
      <c r="Y673" s="20"/>
      <c r="Z673" s="20"/>
      <c r="AA673" s="20"/>
      <c r="AB673" s="20"/>
      <c r="AC673" s="20"/>
      <c r="AD673" s="20"/>
    </row>
    <row r="674" spans="3:30" s="1" customFormat="1">
      <c r="C674" s="16"/>
      <c r="D674" s="16"/>
      <c r="E674" s="32"/>
      <c r="F674" s="16"/>
      <c r="G674" s="16"/>
      <c r="H674" s="16"/>
      <c r="I674" s="16"/>
      <c r="J674" s="16"/>
      <c r="K674" s="16"/>
      <c r="L674" s="32"/>
      <c r="M674" s="16"/>
      <c r="N674" s="16"/>
      <c r="O674" s="16"/>
      <c r="P674" s="16"/>
      <c r="Y674" s="20"/>
      <c r="Z674" s="20"/>
      <c r="AA674" s="20"/>
      <c r="AB674" s="20"/>
      <c r="AC674" s="20"/>
      <c r="AD674" s="20"/>
    </row>
    <row r="675" spans="3:30" s="1" customFormat="1">
      <c r="C675" s="16"/>
      <c r="D675" s="16"/>
      <c r="E675" s="32"/>
      <c r="F675" s="16"/>
      <c r="G675" s="16"/>
      <c r="H675" s="16"/>
      <c r="I675" s="16"/>
      <c r="J675" s="16"/>
      <c r="K675" s="16"/>
      <c r="L675" s="32"/>
      <c r="M675" s="16"/>
      <c r="N675" s="16"/>
      <c r="O675" s="16"/>
      <c r="P675" s="16"/>
      <c r="Y675" s="20"/>
      <c r="Z675" s="20"/>
      <c r="AA675" s="20"/>
      <c r="AB675" s="20"/>
      <c r="AC675" s="20"/>
      <c r="AD675" s="20"/>
    </row>
    <row r="676" spans="3:30" s="1" customFormat="1">
      <c r="C676" s="16"/>
      <c r="D676" s="16"/>
      <c r="E676" s="32"/>
      <c r="F676" s="16"/>
      <c r="G676" s="16"/>
      <c r="H676" s="16"/>
      <c r="I676" s="16"/>
      <c r="J676" s="16"/>
      <c r="K676" s="16"/>
      <c r="L676" s="32"/>
      <c r="M676" s="16"/>
      <c r="N676" s="16"/>
      <c r="O676" s="16"/>
      <c r="P676" s="16"/>
      <c r="Y676" s="20"/>
      <c r="Z676" s="20"/>
      <c r="AA676" s="20"/>
      <c r="AB676" s="20"/>
      <c r="AC676" s="20"/>
      <c r="AD676" s="20"/>
    </row>
    <row r="677" spans="3:30" s="1" customFormat="1">
      <c r="C677" s="16"/>
      <c r="D677" s="16"/>
      <c r="E677" s="32"/>
      <c r="F677" s="16"/>
      <c r="G677" s="16"/>
      <c r="H677" s="16"/>
      <c r="I677" s="16"/>
      <c r="J677" s="16"/>
      <c r="K677" s="16"/>
      <c r="L677" s="32"/>
      <c r="M677" s="16"/>
      <c r="N677" s="16"/>
      <c r="O677" s="16"/>
      <c r="P677" s="16"/>
      <c r="Y677" s="20"/>
      <c r="Z677" s="20"/>
      <c r="AA677" s="20"/>
      <c r="AB677" s="20"/>
      <c r="AC677" s="20"/>
      <c r="AD677" s="20"/>
    </row>
    <row r="678" spans="3:30" s="1" customFormat="1">
      <c r="C678" s="16"/>
      <c r="D678" s="16"/>
      <c r="E678" s="32"/>
      <c r="F678" s="16"/>
      <c r="G678" s="16"/>
      <c r="H678" s="16"/>
      <c r="I678" s="16"/>
      <c r="J678" s="16"/>
      <c r="K678" s="16"/>
      <c r="L678" s="32"/>
      <c r="M678" s="16"/>
      <c r="N678" s="16"/>
      <c r="O678" s="16"/>
      <c r="P678" s="16"/>
      <c r="Y678" s="20"/>
      <c r="Z678" s="20"/>
      <c r="AA678" s="20"/>
      <c r="AB678" s="20"/>
      <c r="AC678" s="20"/>
      <c r="AD678" s="20"/>
    </row>
    <row r="679" spans="3:30" s="1" customFormat="1">
      <c r="C679" s="16"/>
      <c r="D679" s="16"/>
      <c r="E679" s="32"/>
      <c r="F679" s="16"/>
      <c r="G679" s="16"/>
      <c r="H679" s="16"/>
      <c r="I679" s="16"/>
      <c r="J679" s="16"/>
      <c r="K679" s="16"/>
      <c r="L679" s="32"/>
      <c r="M679" s="16"/>
      <c r="N679" s="16"/>
      <c r="O679" s="16"/>
      <c r="P679" s="16"/>
      <c r="Y679" s="20"/>
      <c r="Z679" s="20"/>
      <c r="AA679" s="20"/>
      <c r="AB679" s="20"/>
      <c r="AC679" s="20"/>
      <c r="AD679" s="20"/>
    </row>
    <row r="680" spans="3:30" s="1" customFormat="1">
      <c r="C680" s="16"/>
      <c r="D680" s="16"/>
      <c r="E680" s="32"/>
      <c r="F680" s="16"/>
      <c r="G680" s="16"/>
      <c r="H680" s="16"/>
      <c r="I680" s="16"/>
      <c r="J680" s="16"/>
      <c r="K680" s="16"/>
      <c r="L680" s="32"/>
      <c r="M680" s="16"/>
      <c r="N680" s="16"/>
      <c r="O680" s="16"/>
      <c r="P680" s="16"/>
      <c r="Y680" s="20"/>
      <c r="Z680" s="20"/>
      <c r="AA680" s="20"/>
      <c r="AB680" s="20"/>
      <c r="AC680" s="20"/>
      <c r="AD680" s="20"/>
    </row>
    <row r="681" spans="3:30" s="1" customFormat="1">
      <c r="C681" s="16"/>
      <c r="D681" s="16"/>
      <c r="E681" s="32"/>
      <c r="F681" s="16"/>
      <c r="G681" s="16"/>
      <c r="H681" s="16"/>
      <c r="I681" s="16"/>
      <c r="J681" s="16"/>
      <c r="K681" s="16"/>
      <c r="L681" s="32"/>
      <c r="M681" s="16"/>
      <c r="N681" s="16"/>
      <c r="O681" s="16"/>
      <c r="P681" s="16"/>
      <c r="Y681" s="20"/>
      <c r="Z681" s="20"/>
      <c r="AA681" s="20"/>
      <c r="AB681" s="20"/>
      <c r="AC681" s="20"/>
      <c r="AD681" s="20"/>
    </row>
    <row r="682" spans="3:30" s="1" customFormat="1">
      <c r="C682" s="16"/>
      <c r="D682" s="16"/>
      <c r="E682" s="32"/>
      <c r="F682" s="16"/>
      <c r="G682" s="16"/>
      <c r="H682" s="16"/>
      <c r="I682" s="16"/>
      <c r="J682" s="16"/>
      <c r="K682" s="16"/>
      <c r="L682" s="32"/>
      <c r="M682" s="16"/>
      <c r="N682" s="16"/>
      <c r="O682" s="16"/>
      <c r="P682" s="16"/>
      <c r="Y682" s="20"/>
      <c r="Z682" s="20"/>
      <c r="AA682" s="20"/>
      <c r="AB682" s="20"/>
      <c r="AC682" s="20"/>
      <c r="AD682" s="20"/>
    </row>
    <row r="683" spans="3:30" s="1" customFormat="1">
      <c r="C683" s="16"/>
      <c r="D683" s="16"/>
      <c r="E683" s="32"/>
      <c r="F683" s="16"/>
      <c r="G683" s="16"/>
      <c r="H683" s="16"/>
      <c r="I683" s="16"/>
      <c r="J683" s="16"/>
      <c r="K683" s="16"/>
      <c r="L683" s="32"/>
      <c r="M683" s="16"/>
      <c r="N683" s="16"/>
      <c r="O683" s="16"/>
      <c r="P683" s="16"/>
      <c r="Y683" s="20"/>
      <c r="Z683" s="20"/>
      <c r="AA683" s="20"/>
      <c r="AB683" s="20"/>
      <c r="AC683" s="20"/>
      <c r="AD683" s="20"/>
    </row>
    <row r="684" spans="3:30" s="1" customFormat="1">
      <c r="C684" s="16"/>
      <c r="D684" s="16"/>
      <c r="E684" s="32"/>
      <c r="F684" s="16"/>
      <c r="G684" s="16"/>
      <c r="H684" s="16"/>
      <c r="I684" s="16"/>
      <c r="J684" s="16"/>
      <c r="K684" s="16"/>
      <c r="L684" s="32"/>
      <c r="M684" s="16"/>
      <c r="N684" s="16"/>
      <c r="O684" s="16"/>
      <c r="P684" s="16"/>
      <c r="Y684" s="20"/>
      <c r="Z684" s="20"/>
      <c r="AA684" s="20"/>
      <c r="AB684" s="20"/>
      <c r="AC684" s="20"/>
      <c r="AD684" s="20"/>
    </row>
    <row r="685" spans="3:30" s="1" customFormat="1">
      <c r="C685" s="16"/>
      <c r="D685" s="16"/>
      <c r="E685" s="32"/>
      <c r="F685" s="16"/>
      <c r="G685" s="16"/>
      <c r="H685" s="16"/>
      <c r="I685" s="16"/>
      <c r="J685" s="16"/>
      <c r="K685" s="16"/>
      <c r="L685" s="32"/>
      <c r="M685" s="16"/>
      <c r="N685" s="16"/>
      <c r="O685" s="16"/>
      <c r="P685" s="16"/>
      <c r="Y685" s="20"/>
      <c r="Z685" s="20"/>
      <c r="AA685" s="20"/>
      <c r="AB685" s="20"/>
      <c r="AC685" s="20"/>
      <c r="AD685" s="20"/>
    </row>
    <row r="686" spans="3:30" s="1" customFormat="1">
      <c r="C686" s="16"/>
      <c r="D686" s="16"/>
      <c r="E686" s="32"/>
      <c r="F686" s="16"/>
      <c r="G686" s="16"/>
      <c r="H686" s="16"/>
      <c r="I686" s="16"/>
      <c r="J686" s="16"/>
      <c r="K686" s="16"/>
      <c r="L686" s="32"/>
      <c r="M686" s="16"/>
      <c r="N686" s="16"/>
      <c r="O686" s="16"/>
      <c r="P686" s="16"/>
      <c r="Y686" s="20"/>
      <c r="Z686" s="20"/>
      <c r="AA686" s="20"/>
      <c r="AB686" s="20"/>
      <c r="AC686" s="20"/>
      <c r="AD686" s="20"/>
    </row>
    <row r="687" spans="3:30" s="1" customFormat="1">
      <c r="C687" s="16"/>
      <c r="D687" s="16"/>
      <c r="E687" s="32"/>
      <c r="F687" s="16"/>
      <c r="G687" s="16"/>
      <c r="H687" s="16"/>
      <c r="I687" s="16"/>
      <c r="J687" s="16"/>
      <c r="K687" s="16"/>
      <c r="L687" s="32"/>
      <c r="M687" s="16"/>
      <c r="N687" s="16"/>
      <c r="O687" s="16"/>
      <c r="P687" s="16"/>
      <c r="Y687" s="20"/>
      <c r="Z687" s="20"/>
      <c r="AA687" s="20"/>
      <c r="AB687" s="20"/>
      <c r="AC687" s="20"/>
      <c r="AD687" s="20"/>
    </row>
    <row r="688" spans="3:30" s="1" customFormat="1">
      <c r="C688" s="16"/>
      <c r="D688" s="16"/>
      <c r="E688" s="32"/>
      <c r="F688" s="16"/>
      <c r="G688" s="16"/>
      <c r="H688" s="16"/>
      <c r="I688" s="16"/>
      <c r="J688" s="16"/>
      <c r="K688" s="16"/>
      <c r="L688" s="32"/>
      <c r="M688" s="16"/>
      <c r="N688" s="16"/>
      <c r="O688" s="16"/>
      <c r="P688" s="16"/>
      <c r="Y688" s="20"/>
      <c r="Z688" s="20"/>
      <c r="AA688" s="20"/>
      <c r="AB688" s="20"/>
      <c r="AC688" s="20"/>
      <c r="AD688" s="20"/>
    </row>
    <row r="689" spans="3:30" s="1" customFormat="1">
      <c r="C689" s="16"/>
      <c r="D689" s="16"/>
      <c r="E689" s="32"/>
      <c r="F689" s="16"/>
      <c r="G689" s="16"/>
      <c r="H689" s="16"/>
      <c r="I689" s="16"/>
      <c r="J689" s="16"/>
      <c r="K689" s="16"/>
      <c r="L689" s="32"/>
      <c r="M689" s="16"/>
      <c r="N689" s="16"/>
      <c r="O689" s="16"/>
      <c r="P689" s="16"/>
      <c r="Y689" s="20"/>
      <c r="Z689" s="20"/>
      <c r="AA689" s="20"/>
      <c r="AB689" s="20"/>
      <c r="AC689" s="20"/>
      <c r="AD689" s="20"/>
    </row>
    <row r="690" spans="3:30" s="1" customFormat="1">
      <c r="C690" s="16"/>
      <c r="D690" s="16"/>
      <c r="E690" s="32"/>
      <c r="F690" s="16"/>
      <c r="G690" s="16"/>
      <c r="H690" s="16"/>
      <c r="I690" s="16"/>
      <c r="J690" s="16"/>
      <c r="K690" s="16"/>
      <c r="L690" s="32"/>
      <c r="M690" s="16"/>
      <c r="N690" s="16"/>
      <c r="O690" s="16"/>
      <c r="P690" s="16"/>
      <c r="Y690" s="20"/>
      <c r="Z690" s="20"/>
      <c r="AA690" s="20"/>
      <c r="AB690" s="20"/>
      <c r="AC690" s="20"/>
      <c r="AD690" s="20"/>
    </row>
    <row r="691" spans="3:30" s="1" customFormat="1">
      <c r="C691" s="16"/>
      <c r="D691" s="16"/>
      <c r="E691" s="32"/>
      <c r="F691" s="16"/>
      <c r="G691" s="16"/>
      <c r="H691" s="16"/>
      <c r="I691" s="16"/>
      <c r="J691" s="16"/>
      <c r="K691" s="16"/>
      <c r="L691" s="32"/>
      <c r="M691" s="16"/>
      <c r="N691" s="16"/>
      <c r="O691" s="16"/>
      <c r="P691" s="16"/>
      <c r="Y691" s="20"/>
      <c r="Z691" s="20"/>
      <c r="AA691" s="20"/>
      <c r="AB691" s="20"/>
      <c r="AC691" s="20"/>
      <c r="AD691" s="20"/>
    </row>
    <row r="692" spans="3:30" s="1" customFormat="1">
      <c r="C692" s="16"/>
      <c r="D692" s="16"/>
      <c r="E692" s="32"/>
      <c r="F692" s="16"/>
      <c r="G692" s="16"/>
      <c r="H692" s="16"/>
      <c r="I692" s="16"/>
      <c r="J692" s="16"/>
      <c r="K692" s="16"/>
      <c r="L692" s="32"/>
      <c r="M692" s="16"/>
      <c r="N692" s="16"/>
      <c r="O692" s="16"/>
      <c r="P692" s="16"/>
      <c r="Y692" s="20"/>
      <c r="Z692" s="20"/>
      <c r="AA692" s="20"/>
      <c r="AB692" s="20"/>
      <c r="AC692" s="20"/>
      <c r="AD692" s="20"/>
    </row>
    <row r="693" spans="3:30" s="1" customFormat="1">
      <c r="C693" s="16"/>
      <c r="D693" s="16"/>
      <c r="E693" s="32"/>
      <c r="F693" s="16"/>
      <c r="G693" s="16"/>
      <c r="H693" s="16"/>
      <c r="I693" s="16"/>
      <c r="J693" s="16"/>
      <c r="K693" s="16"/>
      <c r="L693" s="32"/>
      <c r="M693" s="16"/>
      <c r="N693" s="16"/>
      <c r="O693" s="16"/>
      <c r="P693" s="16"/>
      <c r="Y693" s="20"/>
      <c r="Z693" s="20"/>
      <c r="AA693" s="20"/>
      <c r="AB693" s="20"/>
      <c r="AC693" s="20"/>
      <c r="AD693" s="20"/>
    </row>
    <row r="694" spans="3:30" s="1" customFormat="1">
      <c r="C694" s="16"/>
      <c r="D694" s="16"/>
      <c r="E694" s="32"/>
      <c r="F694" s="16"/>
      <c r="G694" s="16"/>
      <c r="H694" s="16"/>
      <c r="I694" s="16"/>
      <c r="J694" s="16"/>
      <c r="K694" s="16"/>
      <c r="L694" s="32"/>
      <c r="M694" s="16"/>
      <c r="N694" s="16"/>
      <c r="O694" s="16"/>
      <c r="P694" s="16"/>
      <c r="Y694" s="20"/>
      <c r="Z694" s="20"/>
      <c r="AA694" s="20"/>
      <c r="AB694" s="20"/>
      <c r="AC694" s="20"/>
      <c r="AD694" s="20"/>
    </row>
    <row r="695" spans="3:30" s="1" customFormat="1">
      <c r="C695" s="16"/>
      <c r="D695" s="16"/>
      <c r="E695" s="32"/>
      <c r="F695" s="16"/>
      <c r="G695" s="16"/>
      <c r="H695" s="16"/>
      <c r="I695" s="16"/>
      <c r="J695" s="16"/>
      <c r="K695" s="16"/>
      <c r="L695" s="32"/>
      <c r="M695" s="16"/>
      <c r="N695" s="16"/>
      <c r="O695" s="16"/>
      <c r="P695" s="16"/>
      <c r="Y695" s="20"/>
      <c r="Z695" s="20"/>
      <c r="AA695" s="20"/>
      <c r="AB695" s="20"/>
      <c r="AC695" s="20"/>
      <c r="AD695" s="20"/>
    </row>
    <row r="696" spans="3:30" s="1" customFormat="1">
      <c r="C696" s="16"/>
      <c r="D696" s="16"/>
      <c r="E696" s="32"/>
      <c r="F696" s="16"/>
      <c r="G696" s="16"/>
      <c r="H696" s="16"/>
      <c r="I696" s="16"/>
      <c r="J696" s="16"/>
      <c r="K696" s="16"/>
      <c r="L696" s="32"/>
      <c r="M696" s="16"/>
      <c r="N696" s="16"/>
      <c r="O696" s="16"/>
      <c r="P696" s="16"/>
      <c r="Y696" s="20"/>
      <c r="Z696" s="20"/>
      <c r="AA696" s="20"/>
      <c r="AB696" s="20"/>
      <c r="AC696" s="20"/>
      <c r="AD696" s="20"/>
    </row>
    <row r="697" spans="3:30" s="1" customFormat="1">
      <c r="C697" s="16"/>
      <c r="D697" s="16"/>
      <c r="E697" s="32"/>
      <c r="F697" s="16"/>
      <c r="G697" s="16"/>
      <c r="H697" s="16"/>
      <c r="I697" s="16"/>
      <c r="J697" s="16"/>
      <c r="K697" s="16"/>
      <c r="L697" s="32"/>
      <c r="M697" s="16"/>
      <c r="N697" s="16"/>
      <c r="O697" s="16"/>
      <c r="P697" s="16"/>
      <c r="Y697" s="20"/>
      <c r="Z697" s="20"/>
      <c r="AA697" s="20"/>
      <c r="AB697" s="20"/>
      <c r="AC697" s="20"/>
      <c r="AD697" s="20"/>
    </row>
    <row r="698" spans="3:30" s="1" customFormat="1">
      <c r="C698" s="16"/>
      <c r="D698" s="16"/>
      <c r="E698" s="32"/>
      <c r="F698" s="16"/>
      <c r="G698" s="16"/>
      <c r="H698" s="16"/>
      <c r="I698" s="16"/>
      <c r="J698" s="16"/>
      <c r="K698" s="16"/>
      <c r="L698" s="32"/>
      <c r="M698" s="16"/>
      <c r="N698" s="16"/>
      <c r="O698" s="16"/>
      <c r="P698" s="16"/>
      <c r="Y698" s="20"/>
      <c r="Z698" s="20"/>
      <c r="AA698" s="20"/>
      <c r="AB698" s="20"/>
      <c r="AC698" s="20"/>
      <c r="AD698" s="20"/>
    </row>
    <row r="699" spans="3:30" s="1" customFormat="1">
      <c r="C699" s="16"/>
      <c r="D699" s="16"/>
      <c r="E699" s="32"/>
      <c r="F699" s="16"/>
      <c r="G699" s="16"/>
      <c r="H699" s="16"/>
      <c r="I699" s="16"/>
      <c r="J699" s="16"/>
      <c r="K699" s="16"/>
      <c r="L699" s="32"/>
      <c r="M699" s="16"/>
      <c r="N699" s="16"/>
      <c r="O699" s="16"/>
      <c r="P699" s="16"/>
      <c r="Y699" s="20"/>
      <c r="Z699" s="20"/>
      <c r="AA699" s="20"/>
      <c r="AB699" s="20"/>
      <c r="AC699" s="20"/>
      <c r="AD699" s="20"/>
    </row>
    <row r="700" spans="3:30" s="1" customFormat="1">
      <c r="C700" s="16"/>
      <c r="D700" s="16"/>
      <c r="E700" s="32"/>
      <c r="F700" s="16"/>
      <c r="G700" s="16"/>
      <c r="H700" s="16"/>
      <c r="I700" s="16"/>
      <c r="J700" s="16"/>
      <c r="K700" s="16"/>
      <c r="L700" s="32"/>
      <c r="M700" s="16"/>
      <c r="N700" s="16"/>
      <c r="O700" s="16"/>
      <c r="P700" s="16"/>
      <c r="Y700" s="20"/>
      <c r="Z700" s="20"/>
      <c r="AA700" s="20"/>
      <c r="AB700" s="20"/>
      <c r="AC700" s="20"/>
      <c r="AD700" s="20"/>
    </row>
    <row r="701" spans="3:30" s="1" customFormat="1">
      <c r="C701" s="16"/>
      <c r="D701" s="16"/>
      <c r="E701" s="32"/>
      <c r="F701" s="16"/>
      <c r="G701" s="16"/>
      <c r="H701" s="16"/>
      <c r="I701" s="16"/>
      <c r="J701" s="16"/>
      <c r="K701" s="16"/>
      <c r="L701" s="32"/>
      <c r="M701" s="16"/>
      <c r="N701" s="16"/>
      <c r="O701" s="16"/>
      <c r="P701" s="16"/>
      <c r="Y701" s="20"/>
      <c r="Z701" s="20"/>
      <c r="AA701" s="20"/>
      <c r="AB701" s="20"/>
      <c r="AC701" s="20"/>
      <c r="AD701" s="20"/>
    </row>
    <row r="702" spans="3:30" s="1" customFormat="1">
      <c r="C702" s="16"/>
      <c r="D702" s="16"/>
      <c r="E702" s="32"/>
      <c r="F702" s="16"/>
      <c r="G702" s="16"/>
      <c r="H702" s="16"/>
      <c r="I702" s="16"/>
      <c r="J702" s="16"/>
      <c r="K702" s="16"/>
      <c r="L702" s="32"/>
      <c r="M702" s="16"/>
      <c r="N702" s="16"/>
      <c r="O702" s="16"/>
      <c r="P702" s="16"/>
      <c r="Y702" s="20"/>
      <c r="Z702" s="20"/>
      <c r="AA702" s="20"/>
      <c r="AB702" s="20"/>
      <c r="AC702" s="20"/>
      <c r="AD702" s="20"/>
    </row>
    <row r="703" spans="3:30" s="1" customFormat="1">
      <c r="C703" s="16"/>
      <c r="D703" s="16"/>
      <c r="E703" s="32"/>
      <c r="F703" s="16"/>
      <c r="G703" s="16"/>
      <c r="H703" s="16"/>
      <c r="I703" s="16"/>
      <c r="J703" s="16"/>
      <c r="K703" s="16"/>
      <c r="L703" s="32"/>
      <c r="M703" s="16"/>
      <c r="N703" s="16"/>
      <c r="O703" s="16"/>
      <c r="P703" s="16"/>
      <c r="Y703" s="20"/>
      <c r="Z703" s="20"/>
      <c r="AA703" s="20"/>
      <c r="AB703" s="20"/>
      <c r="AC703" s="20"/>
      <c r="AD703" s="20"/>
    </row>
    <row r="704" spans="3:30" s="1" customFormat="1">
      <c r="C704" s="16"/>
      <c r="D704" s="16"/>
      <c r="E704" s="32"/>
      <c r="F704" s="16"/>
      <c r="G704" s="16"/>
      <c r="H704" s="16"/>
      <c r="I704" s="16"/>
      <c r="J704" s="16"/>
      <c r="K704" s="16"/>
      <c r="L704" s="32"/>
      <c r="M704" s="16"/>
      <c r="N704" s="16"/>
      <c r="O704" s="16"/>
      <c r="P704" s="16"/>
      <c r="Y704" s="20"/>
      <c r="Z704" s="20"/>
      <c r="AA704" s="20"/>
      <c r="AB704" s="20"/>
      <c r="AC704" s="20"/>
      <c r="AD704" s="20"/>
    </row>
    <row r="705" spans="3:30" s="1" customFormat="1">
      <c r="C705" s="16"/>
      <c r="D705" s="16"/>
      <c r="E705" s="32"/>
      <c r="F705" s="16"/>
      <c r="G705" s="16"/>
      <c r="H705" s="16"/>
      <c r="I705" s="16"/>
      <c r="J705" s="16"/>
      <c r="K705" s="16"/>
      <c r="L705" s="32"/>
      <c r="M705" s="16"/>
      <c r="N705" s="16"/>
      <c r="O705" s="16"/>
      <c r="P705" s="16"/>
      <c r="Y705" s="20"/>
      <c r="Z705" s="20"/>
      <c r="AA705" s="20"/>
      <c r="AB705" s="20"/>
      <c r="AC705" s="20"/>
      <c r="AD705" s="20"/>
    </row>
    <row r="706" spans="3:30" s="1" customFormat="1">
      <c r="C706" s="16"/>
      <c r="D706" s="16"/>
      <c r="E706" s="32"/>
      <c r="F706" s="16"/>
      <c r="G706" s="16"/>
      <c r="H706" s="16"/>
      <c r="I706" s="16"/>
      <c r="J706" s="16"/>
      <c r="K706" s="16"/>
      <c r="L706" s="32"/>
      <c r="M706" s="16"/>
      <c r="N706" s="16"/>
      <c r="O706" s="16"/>
      <c r="P706" s="16"/>
      <c r="Y706" s="20"/>
      <c r="Z706" s="20"/>
      <c r="AA706" s="20"/>
      <c r="AB706" s="20"/>
      <c r="AC706" s="20"/>
      <c r="AD706" s="20"/>
    </row>
    <row r="707" spans="3:30" s="1" customFormat="1">
      <c r="C707" s="16"/>
      <c r="D707" s="16"/>
      <c r="E707" s="32"/>
      <c r="F707" s="16"/>
      <c r="G707" s="16"/>
      <c r="H707" s="16"/>
      <c r="I707" s="16"/>
      <c r="J707" s="16"/>
      <c r="K707" s="16"/>
      <c r="L707" s="32"/>
      <c r="M707" s="16"/>
      <c r="N707" s="16"/>
      <c r="O707" s="16"/>
      <c r="P707" s="16"/>
      <c r="Y707" s="20"/>
      <c r="Z707" s="20"/>
      <c r="AA707" s="20"/>
      <c r="AB707" s="20"/>
      <c r="AC707" s="20"/>
      <c r="AD707" s="20"/>
    </row>
    <row r="708" spans="3:30" s="1" customFormat="1">
      <c r="C708" s="16"/>
      <c r="D708" s="16"/>
      <c r="E708" s="32"/>
      <c r="F708" s="16"/>
      <c r="G708" s="16"/>
      <c r="H708" s="16"/>
      <c r="I708" s="16"/>
      <c r="J708" s="16"/>
      <c r="K708" s="16"/>
      <c r="L708" s="32"/>
      <c r="M708" s="16"/>
      <c r="N708" s="16"/>
      <c r="O708" s="16"/>
      <c r="P708" s="16"/>
      <c r="Y708" s="20"/>
      <c r="Z708" s="20"/>
      <c r="AA708" s="20"/>
      <c r="AB708" s="20"/>
      <c r="AC708" s="20"/>
      <c r="AD708" s="20"/>
    </row>
    <row r="709" spans="3:30" s="1" customFormat="1">
      <c r="C709" s="16"/>
      <c r="D709" s="16"/>
      <c r="E709" s="32"/>
      <c r="F709" s="16"/>
      <c r="G709" s="16"/>
      <c r="H709" s="16"/>
      <c r="I709" s="16"/>
      <c r="J709" s="16"/>
      <c r="K709" s="16"/>
      <c r="L709" s="32"/>
      <c r="M709" s="16"/>
      <c r="N709" s="16"/>
      <c r="O709" s="16"/>
      <c r="P709" s="16"/>
      <c r="Y709" s="20"/>
      <c r="Z709" s="20"/>
      <c r="AA709" s="20"/>
      <c r="AB709" s="20"/>
      <c r="AC709" s="20"/>
      <c r="AD709" s="20"/>
    </row>
    <row r="710" spans="3:30" s="1" customFormat="1">
      <c r="C710" s="16"/>
      <c r="D710" s="16"/>
      <c r="E710" s="32"/>
      <c r="F710" s="16"/>
      <c r="G710" s="16"/>
      <c r="H710" s="16"/>
      <c r="I710" s="16"/>
      <c r="J710" s="16"/>
      <c r="K710" s="16"/>
      <c r="L710" s="32"/>
      <c r="M710" s="16"/>
      <c r="N710" s="16"/>
      <c r="O710" s="16"/>
      <c r="P710" s="16"/>
      <c r="Y710" s="20"/>
      <c r="Z710" s="20"/>
      <c r="AA710" s="20"/>
      <c r="AB710" s="20"/>
      <c r="AC710" s="20"/>
      <c r="AD710" s="20"/>
    </row>
    <row r="711" spans="3:30" s="1" customFormat="1">
      <c r="C711" s="16"/>
      <c r="D711" s="16"/>
      <c r="E711" s="32"/>
      <c r="F711" s="16"/>
      <c r="G711" s="16"/>
      <c r="H711" s="16"/>
      <c r="I711" s="16"/>
      <c r="J711" s="16"/>
      <c r="K711" s="16"/>
      <c r="L711" s="32"/>
      <c r="M711" s="16"/>
      <c r="N711" s="16"/>
      <c r="O711" s="16"/>
      <c r="P711" s="16"/>
      <c r="Y711" s="20"/>
      <c r="Z711" s="20"/>
      <c r="AA711" s="20"/>
      <c r="AB711" s="20"/>
      <c r="AC711" s="20"/>
      <c r="AD711" s="20"/>
    </row>
    <row r="712" spans="3:30" s="1" customFormat="1">
      <c r="C712" s="16"/>
      <c r="D712" s="16"/>
      <c r="E712" s="32"/>
      <c r="F712" s="16"/>
      <c r="G712" s="16"/>
      <c r="H712" s="16"/>
      <c r="I712" s="16"/>
      <c r="J712" s="16"/>
      <c r="K712" s="16"/>
      <c r="L712" s="32"/>
      <c r="M712" s="16"/>
      <c r="N712" s="16"/>
      <c r="O712" s="16"/>
      <c r="P712" s="16"/>
      <c r="Y712" s="20"/>
      <c r="Z712" s="20"/>
      <c r="AA712" s="20"/>
      <c r="AB712" s="20"/>
      <c r="AC712" s="20"/>
      <c r="AD712" s="20"/>
    </row>
    <row r="713" spans="3:30" s="1" customFormat="1">
      <c r="C713" s="16"/>
      <c r="D713" s="16"/>
      <c r="E713" s="32"/>
      <c r="F713" s="16"/>
      <c r="G713" s="16"/>
      <c r="H713" s="16"/>
      <c r="I713" s="16"/>
      <c r="J713" s="16"/>
      <c r="K713" s="16"/>
      <c r="L713" s="32"/>
      <c r="M713" s="16"/>
      <c r="N713" s="16"/>
      <c r="O713" s="16"/>
      <c r="P713" s="16"/>
      <c r="Y713" s="20"/>
      <c r="Z713" s="20"/>
      <c r="AA713" s="20"/>
      <c r="AB713" s="20"/>
      <c r="AC713" s="20"/>
      <c r="AD713" s="20"/>
    </row>
    <row r="714" spans="3:30" s="1" customFormat="1">
      <c r="C714" s="16"/>
      <c r="D714" s="16"/>
      <c r="E714" s="32"/>
      <c r="F714" s="16"/>
      <c r="G714" s="16"/>
      <c r="H714" s="16"/>
      <c r="I714" s="16"/>
      <c r="J714" s="16"/>
      <c r="K714" s="16"/>
      <c r="L714" s="32"/>
      <c r="M714" s="16"/>
      <c r="N714" s="16"/>
      <c r="O714" s="16"/>
      <c r="P714" s="16"/>
      <c r="Y714" s="20"/>
      <c r="Z714" s="20"/>
      <c r="AA714" s="20"/>
      <c r="AB714" s="20"/>
      <c r="AC714" s="20"/>
      <c r="AD714" s="20"/>
    </row>
    <row r="715" spans="3:30" s="1" customFormat="1">
      <c r="C715" s="16"/>
      <c r="D715" s="16"/>
      <c r="E715" s="32"/>
      <c r="F715" s="16"/>
      <c r="G715" s="16"/>
      <c r="H715" s="16"/>
      <c r="I715" s="16"/>
      <c r="J715" s="16"/>
      <c r="K715" s="16"/>
      <c r="L715" s="32"/>
      <c r="M715" s="16"/>
      <c r="N715" s="16"/>
      <c r="O715" s="16"/>
      <c r="P715" s="16"/>
      <c r="Y715" s="20"/>
      <c r="Z715" s="20"/>
      <c r="AA715" s="20"/>
      <c r="AB715" s="20"/>
      <c r="AC715" s="20"/>
      <c r="AD715" s="20"/>
    </row>
    <row r="716" spans="3:30" s="1" customFormat="1">
      <c r="C716" s="16"/>
      <c r="D716" s="16"/>
      <c r="E716" s="32"/>
      <c r="F716" s="16"/>
      <c r="G716" s="16"/>
      <c r="H716" s="16"/>
      <c r="I716" s="16"/>
      <c r="J716" s="16"/>
      <c r="K716" s="16"/>
      <c r="L716" s="32"/>
      <c r="M716" s="16"/>
      <c r="N716" s="16"/>
      <c r="O716" s="16"/>
      <c r="P716" s="16"/>
      <c r="Y716" s="20"/>
      <c r="Z716" s="20"/>
      <c r="AA716" s="20"/>
      <c r="AB716" s="20"/>
      <c r="AC716" s="20"/>
      <c r="AD716" s="20"/>
    </row>
    <row r="717" spans="3:30" s="1" customFormat="1">
      <c r="C717" s="16"/>
      <c r="D717" s="16"/>
      <c r="E717" s="32"/>
      <c r="F717" s="16"/>
      <c r="G717" s="16"/>
      <c r="H717" s="16"/>
      <c r="I717" s="16"/>
      <c r="J717" s="16"/>
      <c r="K717" s="16"/>
      <c r="L717" s="32"/>
      <c r="M717" s="16"/>
      <c r="N717" s="16"/>
      <c r="O717" s="16"/>
      <c r="P717" s="16"/>
      <c r="Y717" s="20"/>
      <c r="Z717" s="20"/>
      <c r="AA717" s="20"/>
      <c r="AB717" s="20"/>
      <c r="AC717" s="20"/>
      <c r="AD717" s="20"/>
    </row>
    <row r="718" spans="3:30" s="1" customFormat="1">
      <c r="C718" s="16"/>
      <c r="D718" s="16"/>
      <c r="E718" s="32"/>
      <c r="F718" s="16"/>
      <c r="G718" s="16"/>
      <c r="H718" s="16"/>
      <c r="I718" s="16"/>
      <c r="J718" s="16"/>
      <c r="K718" s="16"/>
      <c r="L718" s="32"/>
      <c r="M718" s="16"/>
      <c r="N718" s="16"/>
      <c r="O718" s="16"/>
      <c r="P718" s="16"/>
      <c r="Y718" s="20"/>
      <c r="Z718" s="20"/>
      <c r="AA718" s="20"/>
      <c r="AB718" s="20"/>
      <c r="AC718" s="20"/>
      <c r="AD718" s="20"/>
    </row>
    <row r="719" spans="3:30" s="1" customFormat="1">
      <c r="C719" s="16"/>
      <c r="D719" s="16"/>
      <c r="E719" s="32"/>
      <c r="F719" s="16"/>
      <c r="G719" s="16"/>
      <c r="H719" s="16"/>
      <c r="I719" s="16"/>
      <c r="J719" s="16"/>
      <c r="K719" s="16"/>
      <c r="L719" s="32"/>
      <c r="M719" s="16"/>
      <c r="N719" s="16"/>
      <c r="O719" s="16"/>
      <c r="P719" s="16"/>
      <c r="Y719" s="20"/>
      <c r="Z719" s="20"/>
      <c r="AA719" s="20"/>
      <c r="AB719" s="20"/>
      <c r="AC719" s="20"/>
      <c r="AD719" s="20"/>
    </row>
    <row r="720" spans="3:30" s="1" customFormat="1">
      <c r="C720" s="16"/>
      <c r="D720" s="16"/>
      <c r="E720" s="32"/>
      <c r="F720" s="16"/>
      <c r="G720" s="16"/>
      <c r="H720" s="16"/>
      <c r="I720" s="16"/>
      <c r="J720" s="16"/>
      <c r="K720" s="16"/>
      <c r="L720" s="32"/>
      <c r="M720" s="16"/>
      <c r="N720" s="16"/>
      <c r="O720" s="16"/>
      <c r="P720" s="16"/>
      <c r="Y720" s="20"/>
      <c r="Z720" s="20"/>
      <c r="AA720" s="20"/>
      <c r="AB720" s="20"/>
      <c r="AC720" s="20"/>
      <c r="AD720" s="20"/>
    </row>
    <row r="721" spans="3:30" s="1" customFormat="1">
      <c r="C721" s="16"/>
      <c r="D721" s="16"/>
      <c r="E721" s="32"/>
      <c r="F721" s="16"/>
      <c r="G721" s="16"/>
      <c r="H721" s="16"/>
      <c r="I721" s="16"/>
      <c r="J721" s="16"/>
      <c r="K721" s="16"/>
      <c r="L721" s="32"/>
      <c r="M721" s="16"/>
      <c r="N721" s="16"/>
      <c r="O721" s="16"/>
      <c r="P721" s="16"/>
      <c r="Y721" s="20"/>
      <c r="Z721" s="20"/>
      <c r="AA721" s="20"/>
      <c r="AB721" s="20"/>
      <c r="AC721" s="20"/>
      <c r="AD721" s="20"/>
    </row>
    <row r="722" spans="3:30" s="1" customFormat="1">
      <c r="C722" s="16"/>
      <c r="D722" s="16"/>
      <c r="E722" s="32"/>
      <c r="F722" s="16"/>
      <c r="G722" s="16"/>
      <c r="H722" s="16"/>
      <c r="I722" s="16"/>
      <c r="J722" s="16"/>
      <c r="K722" s="16"/>
      <c r="L722" s="32"/>
      <c r="M722" s="16"/>
      <c r="N722" s="16"/>
      <c r="O722" s="16"/>
      <c r="P722" s="16"/>
      <c r="Y722" s="20"/>
      <c r="Z722" s="20"/>
      <c r="AA722" s="20"/>
      <c r="AB722" s="20"/>
      <c r="AC722" s="20"/>
      <c r="AD722" s="20"/>
    </row>
    <row r="723" spans="3:30" s="1" customFormat="1">
      <c r="C723" s="16"/>
      <c r="D723" s="16"/>
      <c r="E723" s="32"/>
      <c r="F723" s="16"/>
      <c r="G723" s="16"/>
      <c r="H723" s="16"/>
      <c r="I723" s="16"/>
      <c r="J723" s="16"/>
      <c r="K723" s="16"/>
      <c r="L723" s="32"/>
      <c r="M723" s="16"/>
      <c r="N723" s="16"/>
      <c r="O723" s="16"/>
      <c r="P723" s="16"/>
      <c r="Y723" s="20"/>
      <c r="Z723" s="20"/>
      <c r="AA723" s="20"/>
      <c r="AB723" s="20"/>
      <c r="AC723" s="20"/>
      <c r="AD723" s="20"/>
    </row>
    <row r="724" spans="3:30" s="1" customFormat="1">
      <c r="C724" s="16"/>
      <c r="D724" s="16"/>
      <c r="E724" s="32"/>
      <c r="F724" s="16"/>
      <c r="G724" s="16"/>
      <c r="H724" s="16"/>
      <c r="I724" s="16"/>
      <c r="J724" s="16"/>
      <c r="K724" s="16"/>
      <c r="L724" s="32"/>
      <c r="M724" s="16"/>
      <c r="N724" s="16"/>
      <c r="O724" s="16"/>
      <c r="P724" s="16"/>
      <c r="Y724" s="20"/>
      <c r="Z724" s="20"/>
      <c r="AA724" s="20"/>
      <c r="AB724" s="20"/>
      <c r="AC724" s="20"/>
      <c r="AD724" s="20"/>
    </row>
    <row r="725" spans="3:30" s="1" customFormat="1">
      <c r="C725" s="16"/>
      <c r="D725" s="16"/>
      <c r="E725" s="32"/>
      <c r="F725" s="16"/>
      <c r="G725" s="16"/>
      <c r="H725" s="16"/>
      <c r="I725" s="16"/>
      <c r="J725" s="16"/>
      <c r="K725" s="16"/>
      <c r="L725" s="32"/>
      <c r="M725" s="16"/>
      <c r="N725" s="16"/>
      <c r="O725" s="16"/>
      <c r="P725" s="16"/>
      <c r="Y725" s="20"/>
      <c r="Z725" s="20"/>
      <c r="AA725" s="20"/>
      <c r="AB725" s="20"/>
      <c r="AC725" s="20"/>
      <c r="AD725" s="20"/>
    </row>
    <row r="726" spans="3:30" s="1" customFormat="1">
      <c r="C726" s="16"/>
      <c r="D726" s="16"/>
      <c r="E726" s="32"/>
      <c r="F726" s="16"/>
      <c r="G726" s="16"/>
      <c r="H726" s="16"/>
      <c r="I726" s="16"/>
      <c r="J726" s="16"/>
      <c r="K726" s="16"/>
      <c r="L726" s="32"/>
      <c r="M726" s="16"/>
      <c r="N726" s="16"/>
      <c r="O726" s="16"/>
      <c r="P726" s="16"/>
      <c r="Y726" s="20"/>
      <c r="Z726" s="20"/>
      <c r="AA726" s="20"/>
      <c r="AB726" s="20"/>
      <c r="AC726" s="20"/>
      <c r="AD726" s="20"/>
    </row>
    <row r="727" spans="3:30" s="1" customFormat="1">
      <c r="C727" s="16"/>
      <c r="D727" s="16"/>
      <c r="E727" s="32"/>
      <c r="F727" s="16"/>
      <c r="G727" s="16"/>
      <c r="H727" s="16"/>
      <c r="I727" s="16"/>
      <c r="J727" s="16"/>
      <c r="K727" s="16"/>
      <c r="L727" s="32"/>
      <c r="M727" s="16"/>
      <c r="N727" s="16"/>
      <c r="O727" s="16"/>
      <c r="P727" s="16"/>
      <c r="Y727" s="20"/>
      <c r="Z727" s="20"/>
      <c r="AA727" s="20"/>
      <c r="AB727" s="20"/>
      <c r="AC727" s="20"/>
      <c r="AD727" s="20"/>
    </row>
    <row r="728" spans="3:30" s="1" customFormat="1">
      <c r="C728" s="16"/>
      <c r="D728" s="16"/>
      <c r="E728" s="32"/>
      <c r="F728" s="16"/>
      <c r="G728" s="16"/>
      <c r="H728" s="16"/>
      <c r="I728" s="16"/>
      <c r="J728" s="16"/>
      <c r="K728" s="16"/>
      <c r="L728" s="32"/>
      <c r="M728" s="16"/>
      <c r="N728" s="16"/>
      <c r="O728" s="16"/>
      <c r="P728" s="16"/>
      <c r="Y728" s="20"/>
      <c r="Z728" s="20"/>
      <c r="AA728" s="20"/>
      <c r="AB728" s="20"/>
      <c r="AC728" s="20"/>
      <c r="AD728" s="20"/>
    </row>
    <row r="729" spans="3:30" s="1" customFormat="1">
      <c r="C729" s="16"/>
      <c r="D729" s="16"/>
      <c r="E729" s="32"/>
      <c r="F729" s="16"/>
      <c r="G729" s="16"/>
      <c r="H729" s="16"/>
      <c r="I729" s="16"/>
      <c r="J729" s="16"/>
      <c r="K729" s="16"/>
      <c r="L729" s="32"/>
      <c r="M729" s="16"/>
      <c r="N729" s="16"/>
      <c r="O729" s="16"/>
      <c r="P729" s="16"/>
      <c r="Y729" s="20"/>
      <c r="Z729" s="20"/>
      <c r="AA729" s="20"/>
      <c r="AB729" s="20"/>
      <c r="AC729" s="20"/>
      <c r="AD729" s="20"/>
    </row>
    <row r="730" spans="3:30" s="1" customFormat="1">
      <c r="C730" s="16"/>
      <c r="D730" s="16"/>
      <c r="E730" s="32"/>
      <c r="F730" s="16"/>
      <c r="G730" s="16"/>
      <c r="H730" s="16"/>
      <c r="I730" s="16"/>
      <c r="J730" s="16"/>
      <c r="K730" s="16"/>
      <c r="L730" s="32"/>
      <c r="M730" s="16"/>
      <c r="N730" s="16"/>
      <c r="O730" s="16"/>
      <c r="P730" s="16"/>
      <c r="Y730" s="20"/>
      <c r="Z730" s="20"/>
      <c r="AA730" s="20"/>
      <c r="AB730" s="20"/>
      <c r="AC730" s="20"/>
      <c r="AD730" s="20"/>
    </row>
    <row r="731" spans="3:30" s="1" customFormat="1">
      <c r="C731" s="16"/>
      <c r="D731" s="16"/>
      <c r="E731" s="32"/>
      <c r="F731" s="16"/>
      <c r="G731" s="16"/>
      <c r="H731" s="16"/>
      <c r="I731" s="16"/>
      <c r="J731" s="16"/>
      <c r="K731" s="16"/>
      <c r="L731" s="32"/>
      <c r="M731" s="16"/>
      <c r="N731" s="16"/>
      <c r="O731" s="16"/>
      <c r="P731" s="16"/>
      <c r="Y731" s="20"/>
      <c r="Z731" s="20"/>
      <c r="AA731" s="20"/>
      <c r="AB731" s="20"/>
      <c r="AC731" s="20"/>
      <c r="AD731" s="20"/>
    </row>
    <row r="732" spans="3:30" s="1" customFormat="1">
      <c r="C732" s="16"/>
      <c r="D732" s="16"/>
      <c r="E732" s="32"/>
      <c r="F732" s="16"/>
      <c r="G732" s="16"/>
      <c r="H732" s="16"/>
      <c r="I732" s="16"/>
      <c r="J732" s="16"/>
      <c r="K732" s="16"/>
      <c r="L732" s="32"/>
      <c r="M732" s="16"/>
      <c r="N732" s="16"/>
      <c r="O732" s="16"/>
      <c r="P732" s="16"/>
      <c r="Y732" s="20"/>
      <c r="Z732" s="20"/>
      <c r="AA732" s="20"/>
      <c r="AB732" s="20"/>
      <c r="AC732" s="20"/>
      <c r="AD732" s="20"/>
    </row>
    <row r="733" spans="3:30" s="1" customFormat="1">
      <c r="C733" s="16"/>
      <c r="D733" s="16"/>
      <c r="E733" s="32"/>
      <c r="F733" s="16"/>
      <c r="G733" s="16"/>
      <c r="H733" s="16"/>
      <c r="I733" s="16"/>
      <c r="J733" s="16"/>
      <c r="K733" s="16"/>
      <c r="L733" s="32"/>
      <c r="M733" s="16"/>
      <c r="N733" s="16"/>
      <c r="O733" s="16"/>
      <c r="P733" s="16"/>
      <c r="Y733" s="20"/>
      <c r="Z733" s="20"/>
      <c r="AA733" s="20"/>
      <c r="AB733" s="20"/>
      <c r="AC733" s="20"/>
      <c r="AD733" s="20"/>
    </row>
    <row r="734" spans="3:30" s="1" customFormat="1">
      <c r="C734" s="16"/>
      <c r="D734" s="16"/>
      <c r="E734" s="32"/>
      <c r="F734" s="16"/>
      <c r="G734" s="16"/>
      <c r="H734" s="16"/>
      <c r="I734" s="16"/>
      <c r="J734" s="16"/>
      <c r="K734" s="16"/>
      <c r="L734" s="32"/>
      <c r="M734" s="16"/>
      <c r="N734" s="16"/>
      <c r="O734" s="16"/>
      <c r="P734" s="16"/>
      <c r="Y734" s="20"/>
      <c r="Z734" s="20"/>
      <c r="AA734" s="20"/>
      <c r="AB734" s="20"/>
      <c r="AC734" s="20"/>
      <c r="AD734" s="20"/>
    </row>
    <row r="735" spans="3:30" s="1" customFormat="1">
      <c r="C735" s="16"/>
      <c r="D735" s="16"/>
      <c r="E735" s="32"/>
      <c r="F735" s="16"/>
      <c r="G735" s="16"/>
      <c r="H735" s="16"/>
      <c r="I735" s="16"/>
      <c r="J735" s="16"/>
      <c r="K735" s="16"/>
      <c r="L735" s="32"/>
      <c r="M735" s="16"/>
      <c r="N735" s="16"/>
      <c r="O735" s="16"/>
      <c r="P735" s="16"/>
      <c r="Y735" s="20"/>
      <c r="Z735" s="20"/>
      <c r="AA735" s="20"/>
      <c r="AB735" s="20"/>
      <c r="AC735" s="20"/>
      <c r="AD735" s="20"/>
    </row>
    <row r="736" spans="3:30" s="1" customFormat="1">
      <c r="C736" s="16"/>
      <c r="D736" s="16"/>
      <c r="E736" s="32"/>
      <c r="F736" s="16"/>
      <c r="G736" s="16"/>
      <c r="H736" s="16"/>
      <c r="I736" s="16"/>
      <c r="J736" s="16"/>
      <c r="K736" s="16"/>
      <c r="L736" s="32"/>
      <c r="M736" s="16"/>
      <c r="N736" s="16"/>
      <c r="O736" s="16"/>
      <c r="P736" s="16"/>
      <c r="Y736" s="20"/>
      <c r="Z736" s="20"/>
      <c r="AA736" s="20"/>
      <c r="AB736" s="20"/>
      <c r="AC736" s="20"/>
      <c r="AD736" s="20"/>
    </row>
    <row r="737" spans="3:30" s="1" customFormat="1">
      <c r="C737" s="16"/>
      <c r="D737" s="16"/>
      <c r="E737" s="32"/>
      <c r="F737" s="16"/>
      <c r="G737" s="16"/>
      <c r="H737" s="16"/>
      <c r="I737" s="16"/>
      <c r="J737" s="16"/>
      <c r="K737" s="16"/>
      <c r="L737" s="32"/>
      <c r="M737" s="16"/>
      <c r="N737" s="16"/>
      <c r="O737" s="16"/>
      <c r="P737" s="16"/>
      <c r="Y737" s="20"/>
      <c r="Z737" s="20"/>
      <c r="AA737" s="20"/>
      <c r="AB737" s="20"/>
      <c r="AC737" s="20"/>
      <c r="AD737" s="20"/>
    </row>
    <row r="738" spans="3:30" s="1" customFormat="1">
      <c r="C738" s="16"/>
      <c r="D738" s="16"/>
      <c r="E738" s="32"/>
      <c r="F738" s="16"/>
      <c r="G738" s="16"/>
      <c r="H738" s="16"/>
      <c r="I738" s="16"/>
      <c r="J738" s="16"/>
      <c r="K738" s="16"/>
      <c r="L738" s="32"/>
      <c r="M738" s="16"/>
      <c r="N738" s="16"/>
      <c r="O738" s="16"/>
      <c r="P738" s="16"/>
      <c r="Y738" s="20"/>
      <c r="Z738" s="20"/>
      <c r="AA738" s="20"/>
      <c r="AB738" s="20"/>
      <c r="AC738" s="20"/>
      <c r="AD738" s="20"/>
    </row>
    <row r="739" spans="3:30" s="1" customFormat="1">
      <c r="C739" s="16"/>
      <c r="D739" s="16"/>
      <c r="E739" s="32"/>
      <c r="F739" s="16"/>
      <c r="G739" s="16"/>
      <c r="H739" s="16"/>
      <c r="I739" s="16"/>
      <c r="J739" s="16"/>
      <c r="K739" s="16"/>
      <c r="L739" s="32"/>
      <c r="M739" s="16"/>
      <c r="N739" s="16"/>
      <c r="O739" s="16"/>
      <c r="P739" s="16"/>
      <c r="Y739" s="20"/>
      <c r="Z739" s="20"/>
      <c r="AA739" s="20"/>
      <c r="AB739" s="20"/>
      <c r="AC739" s="20"/>
      <c r="AD739" s="20"/>
    </row>
    <row r="740" spans="3:30" s="1" customFormat="1">
      <c r="C740" s="16"/>
      <c r="D740" s="16"/>
      <c r="E740" s="32"/>
      <c r="F740" s="16"/>
      <c r="G740" s="16"/>
      <c r="H740" s="16"/>
      <c r="I740" s="16"/>
      <c r="J740" s="16"/>
      <c r="K740" s="16"/>
      <c r="L740" s="32"/>
      <c r="M740" s="16"/>
      <c r="N740" s="16"/>
      <c r="O740" s="16"/>
      <c r="P740" s="16"/>
      <c r="Y740" s="20"/>
      <c r="Z740" s="20"/>
      <c r="AA740" s="20"/>
      <c r="AB740" s="20"/>
      <c r="AC740" s="20"/>
      <c r="AD740" s="20"/>
    </row>
    <row r="741" spans="3:30" s="1" customFormat="1">
      <c r="C741" s="16"/>
      <c r="D741" s="16"/>
      <c r="E741" s="32"/>
      <c r="F741" s="16"/>
      <c r="G741" s="16"/>
      <c r="H741" s="16"/>
      <c r="I741" s="16"/>
      <c r="J741" s="16"/>
      <c r="K741" s="16"/>
      <c r="L741" s="32"/>
      <c r="M741" s="16"/>
      <c r="N741" s="16"/>
      <c r="O741" s="16"/>
      <c r="P741" s="16"/>
      <c r="Y741" s="20"/>
      <c r="Z741" s="20"/>
      <c r="AA741" s="20"/>
      <c r="AB741" s="20"/>
      <c r="AC741" s="20"/>
      <c r="AD741" s="20"/>
    </row>
    <row r="742" spans="3:30" s="1" customFormat="1">
      <c r="C742" s="16"/>
      <c r="D742" s="16"/>
      <c r="E742" s="32"/>
      <c r="F742" s="16"/>
      <c r="G742" s="16"/>
      <c r="H742" s="16"/>
      <c r="I742" s="16"/>
      <c r="J742" s="16"/>
      <c r="K742" s="16"/>
      <c r="L742" s="32"/>
      <c r="M742" s="16"/>
      <c r="N742" s="16"/>
      <c r="O742" s="16"/>
      <c r="P742" s="16"/>
      <c r="Y742" s="20"/>
      <c r="Z742" s="20"/>
      <c r="AA742" s="20"/>
      <c r="AB742" s="20"/>
      <c r="AC742" s="20"/>
      <c r="AD742" s="20"/>
    </row>
    <row r="743" spans="3:30" s="1" customFormat="1">
      <c r="C743" s="16"/>
      <c r="D743" s="16"/>
      <c r="E743" s="32"/>
      <c r="F743" s="16"/>
      <c r="G743" s="16"/>
      <c r="H743" s="16"/>
      <c r="I743" s="16"/>
      <c r="J743" s="16"/>
      <c r="K743" s="16"/>
      <c r="L743" s="32"/>
      <c r="M743" s="16"/>
      <c r="N743" s="16"/>
      <c r="O743" s="16"/>
      <c r="P743" s="16"/>
      <c r="Y743" s="20"/>
      <c r="Z743" s="20"/>
      <c r="AA743" s="20"/>
      <c r="AB743" s="20"/>
      <c r="AC743" s="20"/>
      <c r="AD743" s="20"/>
    </row>
    <row r="744" spans="3:30" s="1" customFormat="1">
      <c r="C744" s="16"/>
      <c r="D744" s="16"/>
      <c r="E744" s="32"/>
      <c r="F744" s="16"/>
      <c r="G744" s="16"/>
      <c r="H744" s="16"/>
      <c r="I744" s="16"/>
      <c r="J744" s="16"/>
      <c r="K744" s="16"/>
      <c r="L744" s="32"/>
      <c r="M744" s="16"/>
      <c r="N744" s="16"/>
      <c r="O744" s="16"/>
      <c r="P744" s="16"/>
      <c r="Y744" s="20"/>
      <c r="Z744" s="20"/>
      <c r="AA744" s="20"/>
      <c r="AB744" s="20"/>
      <c r="AC744" s="20"/>
      <c r="AD744" s="20"/>
    </row>
    <row r="745" spans="3:30" s="1" customFormat="1">
      <c r="C745" s="16"/>
      <c r="D745" s="16"/>
      <c r="E745" s="32"/>
      <c r="F745" s="16"/>
      <c r="G745" s="16"/>
      <c r="H745" s="16"/>
      <c r="I745" s="16"/>
      <c r="J745" s="16"/>
      <c r="K745" s="16"/>
      <c r="L745" s="32"/>
      <c r="M745" s="16"/>
      <c r="N745" s="16"/>
      <c r="O745" s="16"/>
      <c r="P745" s="16"/>
      <c r="Y745" s="20"/>
      <c r="Z745" s="20"/>
      <c r="AA745" s="20"/>
      <c r="AB745" s="20"/>
      <c r="AC745" s="20"/>
      <c r="AD745" s="20"/>
    </row>
    <row r="746" spans="3:30" s="1" customFormat="1">
      <c r="C746" s="16"/>
      <c r="D746" s="16"/>
      <c r="E746" s="32"/>
      <c r="F746" s="16"/>
      <c r="G746" s="16"/>
      <c r="H746" s="16"/>
      <c r="I746" s="16"/>
      <c r="J746" s="16"/>
      <c r="K746" s="16"/>
      <c r="L746" s="32"/>
      <c r="M746" s="16"/>
      <c r="N746" s="16"/>
      <c r="O746" s="16"/>
      <c r="P746" s="16"/>
      <c r="Y746" s="20"/>
      <c r="Z746" s="20"/>
      <c r="AA746" s="20"/>
      <c r="AB746" s="20"/>
      <c r="AC746" s="20"/>
      <c r="AD746" s="20"/>
    </row>
    <row r="747" spans="3:30" s="1" customFormat="1">
      <c r="C747" s="16"/>
      <c r="D747" s="16"/>
      <c r="E747" s="32"/>
      <c r="F747" s="16"/>
      <c r="G747" s="16"/>
      <c r="H747" s="16"/>
      <c r="I747" s="16"/>
      <c r="J747" s="16"/>
      <c r="K747" s="16"/>
      <c r="L747" s="32"/>
      <c r="M747" s="16"/>
      <c r="N747" s="16"/>
      <c r="O747" s="16"/>
      <c r="P747" s="16"/>
      <c r="Y747" s="20"/>
      <c r="Z747" s="20"/>
      <c r="AA747" s="20"/>
      <c r="AB747" s="20"/>
      <c r="AC747" s="20"/>
      <c r="AD747" s="20"/>
    </row>
    <row r="748" spans="3:30" s="1" customFormat="1">
      <c r="C748" s="16"/>
      <c r="D748" s="16"/>
      <c r="E748" s="32"/>
      <c r="F748" s="16"/>
      <c r="G748" s="16"/>
      <c r="H748" s="16"/>
      <c r="I748" s="16"/>
      <c r="J748" s="16"/>
      <c r="K748" s="16"/>
      <c r="L748" s="32"/>
      <c r="M748" s="16"/>
      <c r="N748" s="16"/>
      <c r="O748" s="16"/>
      <c r="P748" s="16"/>
      <c r="Y748" s="20"/>
      <c r="Z748" s="20"/>
      <c r="AA748" s="20"/>
      <c r="AB748" s="20"/>
      <c r="AC748" s="20"/>
      <c r="AD748" s="20"/>
    </row>
    <row r="749" spans="3:30" s="1" customFormat="1">
      <c r="C749" s="16"/>
      <c r="D749" s="16"/>
      <c r="E749" s="32"/>
      <c r="F749" s="16"/>
      <c r="G749" s="16"/>
      <c r="H749" s="16"/>
      <c r="I749" s="16"/>
      <c r="J749" s="16"/>
      <c r="K749" s="16"/>
      <c r="L749" s="32"/>
      <c r="M749" s="16"/>
      <c r="N749" s="16"/>
      <c r="O749" s="16"/>
      <c r="P749" s="16"/>
      <c r="Y749" s="20"/>
      <c r="Z749" s="20"/>
      <c r="AA749" s="20"/>
      <c r="AB749" s="20"/>
      <c r="AC749" s="20"/>
      <c r="AD749" s="20"/>
    </row>
    <row r="750" spans="3:30" s="1" customFormat="1">
      <c r="C750" s="16"/>
      <c r="D750" s="16"/>
      <c r="E750" s="32"/>
      <c r="F750" s="16"/>
      <c r="G750" s="16"/>
      <c r="H750" s="16"/>
      <c r="I750" s="16"/>
      <c r="J750" s="16"/>
      <c r="K750" s="16"/>
      <c r="L750" s="32"/>
      <c r="M750" s="16"/>
      <c r="N750" s="16"/>
      <c r="O750" s="16"/>
      <c r="P750" s="16"/>
      <c r="Y750" s="20"/>
      <c r="Z750" s="20"/>
      <c r="AA750" s="20"/>
      <c r="AB750" s="20"/>
      <c r="AC750" s="20"/>
      <c r="AD750" s="20"/>
    </row>
    <row r="751" spans="3:30" s="1" customFormat="1">
      <c r="C751" s="16"/>
      <c r="D751" s="16"/>
      <c r="E751" s="32"/>
      <c r="F751" s="16"/>
      <c r="G751" s="16"/>
      <c r="H751" s="16"/>
      <c r="I751" s="16"/>
      <c r="J751" s="16"/>
      <c r="K751" s="16"/>
      <c r="L751" s="32"/>
      <c r="M751" s="16"/>
      <c r="N751" s="16"/>
      <c r="O751" s="16"/>
      <c r="P751" s="16"/>
      <c r="Y751" s="20"/>
      <c r="Z751" s="20"/>
      <c r="AA751" s="20"/>
      <c r="AB751" s="20"/>
      <c r="AC751" s="20"/>
      <c r="AD751" s="20"/>
    </row>
    <row r="752" spans="3:30" s="1" customFormat="1">
      <c r="C752" s="16"/>
      <c r="D752" s="16"/>
      <c r="E752" s="32"/>
      <c r="F752" s="16"/>
      <c r="G752" s="16"/>
      <c r="H752" s="16"/>
      <c r="I752" s="16"/>
      <c r="J752" s="16"/>
      <c r="K752" s="16"/>
      <c r="L752" s="32"/>
      <c r="M752" s="16"/>
      <c r="N752" s="16"/>
      <c r="O752" s="16"/>
      <c r="P752" s="16"/>
      <c r="Y752" s="20"/>
      <c r="Z752" s="20"/>
      <c r="AA752" s="20"/>
      <c r="AB752" s="20"/>
      <c r="AC752" s="20"/>
      <c r="AD752" s="20"/>
    </row>
    <row r="753" spans="3:30" s="1" customFormat="1">
      <c r="C753" s="16"/>
      <c r="D753" s="16"/>
      <c r="E753" s="32"/>
      <c r="F753" s="16"/>
      <c r="G753" s="16"/>
      <c r="H753" s="16"/>
      <c r="I753" s="16"/>
      <c r="J753" s="16"/>
      <c r="K753" s="16"/>
      <c r="L753" s="32"/>
      <c r="M753" s="16"/>
      <c r="N753" s="16"/>
      <c r="O753" s="16"/>
      <c r="P753" s="16"/>
      <c r="Y753" s="20"/>
      <c r="Z753" s="20"/>
      <c r="AA753" s="20"/>
      <c r="AB753" s="20"/>
      <c r="AC753" s="20"/>
      <c r="AD753" s="20"/>
    </row>
    <row r="754" spans="3:30" s="1" customFormat="1">
      <c r="C754" s="16"/>
      <c r="D754" s="16"/>
      <c r="E754" s="32"/>
      <c r="F754" s="16"/>
      <c r="G754" s="16"/>
      <c r="H754" s="16"/>
      <c r="I754" s="16"/>
      <c r="J754" s="16"/>
      <c r="K754" s="16"/>
      <c r="L754" s="32"/>
      <c r="M754" s="16"/>
      <c r="N754" s="16"/>
      <c r="O754" s="16"/>
      <c r="P754" s="16"/>
      <c r="Y754" s="20"/>
      <c r="Z754" s="20"/>
      <c r="AA754" s="20"/>
      <c r="AB754" s="20"/>
      <c r="AC754" s="20"/>
      <c r="AD754" s="20"/>
    </row>
    <row r="755" spans="3:30" s="1" customFormat="1">
      <c r="C755" s="16"/>
      <c r="D755" s="16"/>
      <c r="E755" s="32"/>
      <c r="F755" s="16"/>
      <c r="G755" s="16"/>
      <c r="H755" s="16"/>
      <c r="I755" s="16"/>
      <c r="J755" s="16"/>
      <c r="K755" s="16"/>
      <c r="L755" s="32"/>
      <c r="M755" s="16"/>
      <c r="N755" s="16"/>
      <c r="O755" s="16"/>
      <c r="P755" s="16"/>
      <c r="Y755" s="20"/>
      <c r="Z755" s="20"/>
      <c r="AA755" s="20"/>
      <c r="AB755" s="20"/>
      <c r="AC755" s="20"/>
      <c r="AD755" s="20"/>
    </row>
    <row r="756" spans="3:30" s="1" customFormat="1">
      <c r="C756" s="16"/>
      <c r="D756" s="16"/>
      <c r="E756" s="32"/>
      <c r="F756" s="16"/>
      <c r="G756" s="16"/>
      <c r="H756" s="16"/>
      <c r="I756" s="16"/>
      <c r="J756" s="16"/>
      <c r="K756" s="16"/>
      <c r="L756" s="32"/>
      <c r="M756" s="16"/>
      <c r="N756" s="16"/>
      <c r="O756" s="16"/>
      <c r="P756" s="16"/>
      <c r="Y756" s="20"/>
      <c r="Z756" s="20"/>
      <c r="AA756" s="20"/>
      <c r="AB756" s="20"/>
      <c r="AC756" s="20"/>
      <c r="AD756" s="20"/>
    </row>
    <row r="757" spans="3:30" s="1" customFormat="1">
      <c r="C757" s="16"/>
      <c r="D757" s="16"/>
      <c r="E757" s="32"/>
      <c r="F757" s="16"/>
      <c r="G757" s="16"/>
      <c r="H757" s="16"/>
      <c r="I757" s="16"/>
      <c r="J757" s="16"/>
      <c r="K757" s="16"/>
      <c r="L757" s="32"/>
      <c r="M757" s="16"/>
      <c r="N757" s="16"/>
      <c r="O757" s="16"/>
      <c r="P757" s="16"/>
      <c r="Y757" s="20"/>
      <c r="Z757" s="20"/>
      <c r="AA757" s="20"/>
      <c r="AB757" s="20"/>
      <c r="AC757" s="20"/>
      <c r="AD757" s="20"/>
    </row>
    <row r="758" spans="3:30" s="1" customFormat="1">
      <c r="C758" s="16"/>
      <c r="D758" s="16"/>
      <c r="E758" s="32"/>
      <c r="F758" s="16"/>
      <c r="G758" s="16"/>
      <c r="H758" s="16"/>
      <c r="I758" s="16"/>
      <c r="J758" s="16"/>
      <c r="K758" s="16"/>
      <c r="L758" s="32"/>
      <c r="M758" s="16"/>
      <c r="N758" s="16"/>
      <c r="O758" s="16"/>
      <c r="P758" s="16"/>
      <c r="Y758" s="20"/>
      <c r="Z758" s="20"/>
      <c r="AA758" s="20"/>
      <c r="AB758" s="20"/>
      <c r="AC758" s="20"/>
      <c r="AD758" s="20"/>
    </row>
    <row r="759" spans="3:30" s="1" customFormat="1">
      <c r="C759" s="16"/>
      <c r="D759" s="16"/>
      <c r="E759" s="32"/>
      <c r="F759" s="16"/>
      <c r="G759" s="16"/>
      <c r="H759" s="16"/>
      <c r="I759" s="16"/>
      <c r="J759" s="16"/>
      <c r="K759" s="16"/>
      <c r="L759" s="32"/>
      <c r="M759" s="16"/>
      <c r="N759" s="16"/>
      <c r="O759" s="16"/>
      <c r="P759" s="16"/>
      <c r="Y759" s="20"/>
      <c r="Z759" s="20"/>
      <c r="AA759" s="20"/>
      <c r="AB759" s="20"/>
      <c r="AC759" s="20"/>
      <c r="AD759" s="20"/>
    </row>
    <row r="760" spans="3:30" s="1" customFormat="1">
      <c r="C760" s="16"/>
      <c r="D760" s="16"/>
      <c r="E760" s="32"/>
      <c r="F760" s="16"/>
      <c r="G760" s="16"/>
      <c r="H760" s="16"/>
      <c r="I760" s="16"/>
      <c r="J760" s="16"/>
      <c r="K760" s="16"/>
      <c r="L760" s="32"/>
      <c r="M760" s="16"/>
      <c r="N760" s="16"/>
      <c r="O760" s="16"/>
      <c r="P760" s="16"/>
      <c r="Y760" s="20"/>
      <c r="Z760" s="20"/>
      <c r="AA760" s="20"/>
      <c r="AB760" s="20"/>
      <c r="AC760" s="20"/>
      <c r="AD760" s="20"/>
    </row>
    <row r="761" spans="3:30" s="1" customFormat="1">
      <c r="C761" s="16"/>
      <c r="D761" s="16"/>
      <c r="E761" s="32"/>
      <c r="F761" s="16"/>
      <c r="G761" s="16"/>
      <c r="H761" s="16"/>
      <c r="I761" s="16"/>
      <c r="J761" s="16"/>
      <c r="K761" s="16"/>
      <c r="L761" s="32"/>
      <c r="M761" s="16"/>
      <c r="N761" s="16"/>
      <c r="O761" s="16"/>
      <c r="P761" s="16"/>
      <c r="Y761" s="20"/>
      <c r="Z761" s="20"/>
      <c r="AA761" s="20"/>
      <c r="AB761" s="20"/>
      <c r="AC761" s="20"/>
      <c r="AD761" s="20"/>
    </row>
    <row r="762" spans="3:30" s="1" customFormat="1">
      <c r="C762" s="16"/>
      <c r="D762" s="16"/>
      <c r="E762" s="32"/>
      <c r="F762" s="16"/>
      <c r="G762" s="16"/>
      <c r="H762" s="16"/>
      <c r="I762" s="16"/>
      <c r="J762" s="16"/>
      <c r="K762" s="16"/>
      <c r="L762" s="32"/>
      <c r="M762" s="16"/>
      <c r="N762" s="16"/>
      <c r="O762" s="16"/>
      <c r="P762" s="16"/>
      <c r="Y762" s="20"/>
      <c r="Z762" s="20"/>
      <c r="AA762" s="20"/>
      <c r="AB762" s="20"/>
      <c r="AC762" s="20"/>
      <c r="AD762" s="20"/>
    </row>
    <row r="763" spans="3:30" s="1" customFormat="1">
      <c r="C763" s="16"/>
      <c r="D763" s="16"/>
      <c r="E763" s="32"/>
      <c r="F763" s="16"/>
      <c r="G763" s="16"/>
      <c r="H763" s="16"/>
      <c r="I763" s="16"/>
      <c r="J763" s="16"/>
      <c r="K763" s="16"/>
      <c r="L763" s="32"/>
      <c r="M763" s="16"/>
      <c r="N763" s="16"/>
      <c r="O763" s="16"/>
      <c r="P763" s="16"/>
      <c r="Y763" s="20"/>
      <c r="Z763" s="20"/>
      <c r="AA763" s="20"/>
      <c r="AB763" s="20"/>
      <c r="AC763" s="20"/>
      <c r="AD763" s="20"/>
    </row>
    <row r="764" spans="3:30" s="1" customFormat="1">
      <c r="C764" s="16"/>
      <c r="D764" s="16"/>
      <c r="E764" s="32"/>
      <c r="F764" s="16"/>
      <c r="G764" s="16"/>
      <c r="H764" s="16"/>
      <c r="I764" s="16"/>
      <c r="J764" s="16"/>
      <c r="K764" s="16"/>
      <c r="L764" s="32"/>
      <c r="M764" s="16"/>
      <c r="N764" s="16"/>
      <c r="O764" s="16"/>
      <c r="P764" s="16"/>
      <c r="Y764" s="20"/>
      <c r="Z764" s="20"/>
      <c r="AA764" s="20"/>
      <c r="AB764" s="20"/>
      <c r="AC764" s="20"/>
      <c r="AD764" s="20"/>
    </row>
    <row r="765" spans="3:30" s="1" customFormat="1">
      <c r="C765" s="16"/>
      <c r="D765" s="16"/>
      <c r="E765" s="32"/>
      <c r="F765" s="16"/>
      <c r="G765" s="16"/>
      <c r="H765" s="16"/>
      <c r="I765" s="16"/>
      <c r="J765" s="16"/>
      <c r="K765" s="16"/>
      <c r="L765" s="32"/>
      <c r="M765" s="16"/>
      <c r="N765" s="16"/>
      <c r="O765" s="16"/>
      <c r="P765" s="16"/>
      <c r="Y765" s="20"/>
      <c r="Z765" s="20"/>
      <c r="AA765" s="20"/>
      <c r="AB765" s="20"/>
      <c r="AC765" s="20"/>
      <c r="AD765" s="20"/>
    </row>
    <row r="766" spans="3:30" s="1" customFormat="1">
      <c r="C766" s="16"/>
      <c r="D766" s="16"/>
      <c r="E766" s="32"/>
      <c r="F766" s="16"/>
      <c r="G766" s="16"/>
      <c r="H766" s="16"/>
      <c r="I766" s="16"/>
      <c r="J766" s="16"/>
      <c r="K766" s="16"/>
      <c r="L766" s="32"/>
      <c r="M766" s="16"/>
      <c r="N766" s="16"/>
      <c r="O766" s="16"/>
      <c r="P766" s="16"/>
      <c r="Y766" s="20"/>
      <c r="Z766" s="20"/>
      <c r="AA766" s="20"/>
      <c r="AB766" s="20"/>
      <c r="AC766" s="20"/>
      <c r="AD766" s="20"/>
    </row>
    <row r="767" spans="3:30" s="1" customFormat="1">
      <c r="C767" s="16"/>
      <c r="D767" s="16"/>
      <c r="E767" s="32"/>
      <c r="F767" s="16"/>
      <c r="G767" s="16"/>
      <c r="H767" s="16"/>
      <c r="I767" s="16"/>
      <c r="J767" s="16"/>
      <c r="K767" s="16"/>
      <c r="L767" s="32"/>
      <c r="M767" s="16"/>
      <c r="N767" s="16"/>
      <c r="O767" s="16"/>
      <c r="P767" s="16"/>
      <c r="Y767" s="20"/>
      <c r="Z767" s="20"/>
      <c r="AA767" s="20"/>
      <c r="AB767" s="20"/>
      <c r="AC767" s="20"/>
      <c r="AD767" s="20"/>
    </row>
    <row r="768" spans="3:30" s="1" customFormat="1">
      <c r="C768" s="16"/>
      <c r="D768" s="16"/>
      <c r="E768" s="32"/>
      <c r="F768" s="16"/>
      <c r="G768" s="16"/>
      <c r="H768" s="16"/>
      <c r="I768" s="16"/>
      <c r="J768" s="16"/>
      <c r="K768" s="16"/>
      <c r="L768" s="32"/>
      <c r="M768" s="16"/>
      <c r="N768" s="16"/>
      <c r="O768" s="16"/>
      <c r="P768" s="16"/>
      <c r="Y768" s="20"/>
      <c r="Z768" s="20"/>
      <c r="AA768" s="20"/>
      <c r="AB768" s="20"/>
      <c r="AC768" s="20"/>
      <c r="AD768" s="20"/>
    </row>
    <row r="769" spans="3:30" s="1" customFormat="1">
      <c r="C769" s="16"/>
      <c r="D769" s="16"/>
      <c r="E769" s="32"/>
      <c r="F769" s="16"/>
      <c r="G769" s="16"/>
      <c r="H769" s="16"/>
      <c r="I769" s="16"/>
      <c r="J769" s="16"/>
      <c r="K769" s="16"/>
      <c r="L769" s="32"/>
      <c r="M769" s="16"/>
      <c r="N769" s="16"/>
      <c r="O769" s="16"/>
      <c r="P769" s="16"/>
      <c r="Y769" s="20"/>
      <c r="Z769" s="20"/>
      <c r="AA769" s="20"/>
      <c r="AB769" s="20"/>
      <c r="AC769" s="20"/>
      <c r="AD769" s="20"/>
    </row>
    <row r="770" spans="3:30" s="1" customFormat="1">
      <c r="C770" s="16"/>
      <c r="D770" s="16"/>
      <c r="E770" s="32"/>
      <c r="F770" s="16"/>
      <c r="G770" s="16"/>
      <c r="H770" s="16"/>
      <c r="I770" s="16"/>
      <c r="J770" s="16"/>
      <c r="K770" s="16"/>
      <c r="L770" s="32"/>
      <c r="M770" s="16"/>
      <c r="N770" s="16"/>
      <c r="O770" s="16"/>
      <c r="P770" s="16"/>
      <c r="Y770" s="20"/>
      <c r="Z770" s="20"/>
      <c r="AA770" s="20"/>
      <c r="AB770" s="20"/>
      <c r="AC770" s="20"/>
      <c r="AD770" s="20"/>
    </row>
    <row r="771" spans="3:30" s="1" customFormat="1">
      <c r="C771" s="16"/>
      <c r="D771" s="16"/>
      <c r="E771" s="32"/>
      <c r="F771" s="16"/>
      <c r="G771" s="16"/>
      <c r="H771" s="16"/>
      <c r="I771" s="16"/>
      <c r="J771" s="16"/>
      <c r="K771" s="16"/>
      <c r="L771" s="32"/>
      <c r="M771" s="16"/>
      <c r="N771" s="16"/>
      <c r="O771" s="16"/>
      <c r="P771" s="16"/>
      <c r="Y771" s="20"/>
      <c r="Z771" s="20"/>
      <c r="AA771" s="20"/>
      <c r="AB771" s="20"/>
      <c r="AC771" s="20"/>
      <c r="AD771" s="20"/>
    </row>
    <row r="772" spans="3:30" s="1" customFormat="1">
      <c r="C772" s="16"/>
      <c r="D772" s="16"/>
      <c r="E772" s="32"/>
      <c r="F772" s="16"/>
      <c r="G772" s="16"/>
      <c r="H772" s="16"/>
      <c r="I772" s="16"/>
      <c r="J772" s="16"/>
      <c r="K772" s="16"/>
      <c r="L772" s="32"/>
      <c r="M772" s="16"/>
      <c r="N772" s="16"/>
      <c r="O772" s="16"/>
      <c r="P772" s="16"/>
      <c r="Y772" s="20"/>
      <c r="Z772" s="20"/>
      <c r="AA772" s="20"/>
      <c r="AB772" s="20"/>
      <c r="AC772" s="20"/>
      <c r="AD772" s="20"/>
    </row>
    <row r="773" spans="3:30" s="1" customFormat="1">
      <c r="C773" s="16"/>
      <c r="D773" s="16"/>
      <c r="E773" s="32"/>
      <c r="F773" s="16"/>
      <c r="G773" s="16"/>
      <c r="H773" s="16"/>
      <c r="I773" s="16"/>
      <c r="J773" s="16"/>
      <c r="K773" s="16"/>
      <c r="L773" s="32"/>
      <c r="M773" s="16"/>
      <c r="N773" s="16"/>
      <c r="O773" s="16"/>
      <c r="P773" s="16"/>
      <c r="Y773" s="20"/>
      <c r="Z773" s="20"/>
      <c r="AA773" s="20"/>
      <c r="AB773" s="20"/>
      <c r="AC773" s="20"/>
      <c r="AD773" s="20"/>
    </row>
    <row r="774" spans="3:30" s="1" customFormat="1">
      <c r="C774" s="16"/>
      <c r="D774" s="16"/>
      <c r="E774" s="32"/>
      <c r="F774" s="16"/>
      <c r="G774" s="16"/>
      <c r="H774" s="16"/>
      <c r="I774" s="16"/>
      <c r="J774" s="16"/>
      <c r="K774" s="16"/>
      <c r="L774" s="32"/>
      <c r="M774" s="16"/>
      <c r="N774" s="16"/>
      <c r="O774" s="16"/>
      <c r="P774" s="16"/>
      <c r="Y774" s="20"/>
      <c r="Z774" s="20"/>
      <c r="AA774" s="20"/>
      <c r="AB774" s="20"/>
      <c r="AC774" s="20"/>
      <c r="AD774" s="20"/>
    </row>
    <row r="775" spans="3:30" s="1" customFormat="1">
      <c r="C775" s="16"/>
      <c r="D775" s="16"/>
      <c r="E775" s="32"/>
      <c r="F775" s="16"/>
      <c r="G775" s="16"/>
      <c r="H775" s="16"/>
      <c r="I775" s="16"/>
      <c r="J775" s="16"/>
      <c r="K775" s="16"/>
      <c r="L775" s="32"/>
      <c r="M775" s="16"/>
      <c r="N775" s="16"/>
      <c r="O775" s="16"/>
      <c r="P775" s="16"/>
      <c r="Y775" s="20"/>
      <c r="Z775" s="20"/>
      <c r="AA775" s="20"/>
      <c r="AB775" s="20"/>
      <c r="AC775" s="20"/>
      <c r="AD775" s="20"/>
    </row>
    <row r="776" spans="3:30" s="1" customFormat="1">
      <c r="C776" s="16"/>
      <c r="D776" s="16"/>
      <c r="E776" s="32"/>
      <c r="F776" s="16"/>
      <c r="G776" s="16"/>
      <c r="H776" s="16"/>
      <c r="I776" s="16"/>
      <c r="J776" s="16"/>
      <c r="K776" s="16"/>
      <c r="L776" s="32"/>
      <c r="M776" s="16"/>
      <c r="N776" s="16"/>
      <c r="O776" s="16"/>
      <c r="P776" s="16"/>
      <c r="Y776" s="20"/>
      <c r="Z776" s="20"/>
      <c r="AA776" s="20"/>
      <c r="AB776" s="20"/>
      <c r="AC776" s="20"/>
      <c r="AD776" s="20"/>
    </row>
    <row r="777" spans="3:30" s="1" customFormat="1">
      <c r="C777" s="16"/>
      <c r="D777" s="16"/>
      <c r="E777" s="32"/>
      <c r="F777" s="16"/>
      <c r="G777" s="16"/>
      <c r="H777" s="16"/>
      <c r="I777" s="16"/>
      <c r="J777" s="16"/>
      <c r="K777" s="16"/>
      <c r="L777" s="32"/>
      <c r="M777" s="16"/>
      <c r="N777" s="16"/>
      <c r="O777" s="16"/>
      <c r="P777" s="16"/>
      <c r="Y777" s="20"/>
      <c r="Z777" s="20"/>
      <c r="AA777" s="20"/>
      <c r="AB777" s="20"/>
      <c r="AC777" s="20"/>
      <c r="AD777" s="20"/>
    </row>
    <row r="778" spans="3:30" s="1" customFormat="1">
      <c r="C778" s="16"/>
      <c r="D778" s="16"/>
      <c r="E778" s="32"/>
      <c r="F778" s="16"/>
      <c r="G778" s="16"/>
      <c r="H778" s="16"/>
      <c r="I778" s="16"/>
      <c r="J778" s="16"/>
      <c r="K778" s="16"/>
      <c r="L778" s="32"/>
      <c r="M778" s="16"/>
      <c r="N778" s="16"/>
      <c r="O778" s="16"/>
      <c r="P778" s="16"/>
      <c r="Y778" s="20"/>
      <c r="Z778" s="20"/>
      <c r="AA778" s="20"/>
      <c r="AB778" s="20"/>
      <c r="AC778" s="20"/>
      <c r="AD778" s="20"/>
    </row>
    <row r="779" spans="3:30" s="1" customFormat="1">
      <c r="C779" s="16"/>
      <c r="D779" s="16"/>
      <c r="E779" s="32"/>
      <c r="F779" s="16"/>
      <c r="G779" s="16"/>
      <c r="H779" s="16"/>
      <c r="I779" s="16"/>
      <c r="J779" s="16"/>
      <c r="K779" s="16"/>
      <c r="L779" s="32"/>
      <c r="M779" s="16"/>
      <c r="N779" s="16"/>
      <c r="O779" s="16"/>
      <c r="P779" s="16"/>
      <c r="Y779" s="20"/>
      <c r="Z779" s="20"/>
      <c r="AA779" s="20"/>
      <c r="AB779" s="20"/>
      <c r="AC779" s="20"/>
      <c r="AD779" s="20"/>
    </row>
    <row r="780" spans="3:30" s="1" customFormat="1">
      <c r="C780" s="16"/>
      <c r="D780" s="16"/>
      <c r="E780" s="32"/>
      <c r="F780" s="16"/>
      <c r="G780" s="16"/>
      <c r="H780" s="16"/>
      <c r="I780" s="16"/>
      <c r="J780" s="16"/>
      <c r="K780" s="16"/>
      <c r="L780" s="32"/>
      <c r="M780" s="16"/>
      <c r="N780" s="16"/>
      <c r="O780" s="16"/>
      <c r="P780" s="16"/>
      <c r="Y780" s="20"/>
      <c r="Z780" s="20"/>
      <c r="AA780" s="20"/>
      <c r="AB780" s="20"/>
      <c r="AC780" s="20"/>
      <c r="AD780" s="20"/>
    </row>
    <row r="781" spans="3:30" s="1" customFormat="1">
      <c r="C781" s="16"/>
      <c r="D781" s="16"/>
      <c r="E781" s="32"/>
      <c r="F781" s="16"/>
      <c r="G781" s="16"/>
      <c r="H781" s="16"/>
      <c r="I781" s="16"/>
      <c r="J781" s="16"/>
      <c r="K781" s="16"/>
      <c r="L781" s="32"/>
      <c r="M781" s="16"/>
      <c r="N781" s="16"/>
      <c r="O781" s="16"/>
      <c r="P781" s="16"/>
      <c r="Y781" s="20"/>
      <c r="Z781" s="20"/>
      <c r="AA781" s="20"/>
      <c r="AB781" s="20"/>
      <c r="AC781" s="20"/>
      <c r="AD781" s="20"/>
    </row>
    <row r="782" spans="3:30" s="1" customFormat="1">
      <c r="C782" s="16"/>
      <c r="D782" s="16"/>
      <c r="E782" s="32"/>
      <c r="F782" s="16"/>
      <c r="G782" s="16"/>
      <c r="H782" s="16"/>
      <c r="I782" s="16"/>
      <c r="J782" s="16"/>
      <c r="K782" s="16"/>
      <c r="L782" s="32"/>
      <c r="M782" s="16"/>
      <c r="N782" s="16"/>
      <c r="O782" s="16"/>
      <c r="P782" s="16"/>
      <c r="Y782" s="20"/>
      <c r="Z782" s="20"/>
      <c r="AA782" s="20"/>
      <c r="AB782" s="20"/>
      <c r="AC782" s="20"/>
      <c r="AD782" s="20"/>
    </row>
    <row r="783" spans="3:30" s="1" customFormat="1">
      <c r="C783" s="16"/>
      <c r="D783" s="16"/>
      <c r="E783" s="32"/>
      <c r="F783" s="16"/>
      <c r="G783" s="16"/>
      <c r="H783" s="16"/>
      <c r="I783" s="16"/>
      <c r="J783" s="16"/>
      <c r="K783" s="16"/>
      <c r="L783" s="32"/>
      <c r="M783" s="16"/>
      <c r="N783" s="16"/>
      <c r="O783" s="16"/>
      <c r="P783" s="16"/>
      <c r="Y783" s="20"/>
      <c r="Z783" s="20"/>
      <c r="AA783" s="20"/>
      <c r="AB783" s="20"/>
      <c r="AC783" s="20"/>
      <c r="AD783" s="20"/>
    </row>
    <row r="784" spans="3:30" s="1" customFormat="1">
      <c r="C784" s="16"/>
      <c r="D784" s="16"/>
      <c r="E784" s="32"/>
      <c r="F784" s="16"/>
      <c r="G784" s="16"/>
      <c r="H784" s="16"/>
      <c r="I784" s="16"/>
      <c r="J784" s="16"/>
      <c r="K784" s="16"/>
      <c r="L784" s="32"/>
      <c r="M784" s="16"/>
      <c r="N784" s="16"/>
      <c r="O784" s="16"/>
      <c r="P784" s="16"/>
      <c r="Y784" s="20"/>
      <c r="Z784" s="20"/>
      <c r="AA784" s="20"/>
      <c r="AB784" s="20"/>
      <c r="AC784" s="20"/>
      <c r="AD784" s="20"/>
    </row>
    <row r="785" spans="3:30" s="1" customFormat="1">
      <c r="C785" s="16"/>
      <c r="D785" s="16"/>
      <c r="E785" s="32"/>
      <c r="F785" s="16"/>
      <c r="G785" s="16"/>
      <c r="H785" s="16"/>
      <c r="I785" s="16"/>
      <c r="J785" s="16"/>
      <c r="K785" s="16"/>
      <c r="L785" s="32"/>
      <c r="M785" s="16"/>
      <c r="N785" s="16"/>
      <c r="O785" s="16"/>
      <c r="P785" s="16"/>
      <c r="Y785" s="20"/>
      <c r="Z785" s="20"/>
      <c r="AA785" s="20"/>
      <c r="AB785" s="20"/>
      <c r="AC785" s="20"/>
      <c r="AD785" s="20"/>
    </row>
    <row r="786" spans="3:30" s="1" customFormat="1">
      <c r="C786" s="16"/>
      <c r="D786" s="16"/>
      <c r="E786" s="32"/>
      <c r="F786" s="16"/>
      <c r="G786" s="16"/>
      <c r="H786" s="16"/>
      <c r="I786" s="16"/>
      <c r="J786" s="16"/>
      <c r="K786" s="16"/>
      <c r="L786" s="32"/>
      <c r="M786" s="16"/>
      <c r="N786" s="16"/>
      <c r="O786" s="16"/>
      <c r="P786" s="16"/>
      <c r="Y786" s="20"/>
      <c r="Z786" s="20"/>
      <c r="AA786" s="20"/>
      <c r="AB786" s="20"/>
      <c r="AC786" s="20"/>
      <c r="AD786" s="20"/>
    </row>
    <row r="787" spans="3:30" s="1" customFormat="1">
      <c r="C787" s="16"/>
      <c r="D787" s="16"/>
      <c r="E787" s="32"/>
      <c r="F787" s="16"/>
      <c r="G787" s="16"/>
      <c r="H787" s="16"/>
      <c r="I787" s="16"/>
      <c r="J787" s="16"/>
      <c r="K787" s="16"/>
      <c r="L787" s="32"/>
      <c r="M787" s="16"/>
      <c r="N787" s="16"/>
      <c r="O787" s="16"/>
      <c r="P787" s="16"/>
      <c r="Y787" s="20"/>
      <c r="Z787" s="20"/>
      <c r="AA787" s="20"/>
      <c r="AB787" s="20"/>
      <c r="AC787" s="20"/>
      <c r="AD787" s="20"/>
    </row>
    <row r="788" spans="3:30" s="1" customFormat="1">
      <c r="C788" s="16"/>
      <c r="D788" s="16"/>
      <c r="E788" s="32"/>
      <c r="F788" s="16"/>
      <c r="G788" s="16"/>
      <c r="H788" s="16"/>
      <c r="I788" s="16"/>
      <c r="J788" s="16"/>
      <c r="K788" s="16"/>
      <c r="L788" s="32"/>
      <c r="M788" s="16"/>
      <c r="N788" s="16"/>
      <c r="O788" s="16"/>
      <c r="P788" s="16"/>
      <c r="Y788" s="20"/>
      <c r="Z788" s="20"/>
      <c r="AA788" s="20"/>
      <c r="AB788" s="20"/>
      <c r="AC788" s="20"/>
      <c r="AD788" s="20"/>
    </row>
    <row r="789" spans="3:30" s="1" customFormat="1">
      <c r="C789" s="16"/>
      <c r="D789" s="16"/>
      <c r="E789" s="32"/>
      <c r="F789" s="16"/>
      <c r="G789" s="16"/>
      <c r="H789" s="16"/>
      <c r="I789" s="16"/>
      <c r="J789" s="16"/>
      <c r="K789" s="16"/>
      <c r="L789" s="32"/>
      <c r="M789" s="16"/>
      <c r="N789" s="16"/>
      <c r="O789" s="16"/>
      <c r="P789" s="16"/>
      <c r="Y789" s="20"/>
      <c r="Z789" s="20"/>
      <c r="AA789" s="20"/>
      <c r="AB789" s="20"/>
      <c r="AC789" s="20"/>
      <c r="AD789" s="20"/>
    </row>
    <row r="790" spans="3:30" s="1" customFormat="1">
      <c r="C790" s="16"/>
      <c r="D790" s="16"/>
      <c r="E790" s="32"/>
      <c r="F790" s="16"/>
      <c r="G790" s="16"/>
      <c r="H790" s="16"/>
      <c r="I790" s="16"/>
      <c r="J790" s="16"/>
      <c r="K790" s="16"/>
      <c r="L790" s="32"/>
      <c r="M790" s="16"/>
      <c r="N790" s="16"/>
      <c r="O790" s="16"/>
      <c r="P790" s="16"/>
      <c r="Y790" s="20"/>
      <c r="Z790" s="20"/>
      <c r="AA790" s="20"/>
      <c r="AB790" s="20"/>
      <c r="AC790" s="20"/>
      <c r="AD790" s="20"/>
    </row>
    <row r="791" spans="3:30" s="1" customFormat="1">
      <c r="C791" s="16"/>
      <c r="D791" s="16"/>
      <c r="E791" s="32"/>
      <c r="F791" s="16"/>
      <c r="G791" s="16"/>
      <c r="H791" s="16"/>
      <c r="I791" s="16"/>
      <c r="J791" s="16"/>
      <c r="K791" s="16"/>
      <c r="L791" s="32"/>
      <c r="M791" s="16"/>
      <c r="N791" s="16"/>
      <c r="O791" s="16"/>
      <c r="P791" s="16"/>
      <c r="Y791" s="20"/>
      <c r="Z791" s="20"/>
      <c r="AA791" s="20"/>
      <c r="AB791" s="20"/>
      <c r="AC791" s="20"/>
      <c r="AD791" s="20"/>
    </row>
    <row r="792" spans="3:30" s="1" customFormat="1">
      <c r="C792" s="16"/>
      <c r="D792" s="16"/>
      <c r="E792" s="32"/>
      <c r="F792" s="16"/>
      <c r="G792" s="16"/>
      <c r="H792" s="16"/>
      <c r="I792" s="16"/>
      <c r="J792" s="16"/>
      <c r="K792" s="16"/>
      <c r="L792" s="32"/>
      <c r="M792" s="16"/>
      <c r="N792" s="16"/>
      <c r="O792" s="16"/>
      <c r="P792" s="16"/>
      <c r="Y792" s="20"/>
      <c r="Z792" s="20"/>
      <c r="AA792" s="20"/>
      <c r="AB792" s="20"/>
      <c r="AC792" s="20"/>
      <c r="AD792" s="20"/>
    </row>
    <row r="793" spans="3:30" s="1" customFormat="1">
      <c r="C793" s="16"/>
      <c r="D793" s="16"/>
      <c r="E793" s="32"/>
      <c r="F793" s="16"/>
      <c r="G793" s="16"/>
      <c r="H793" s="16"/>
      <c r="I793" s="16"/>
      <c r="J793" s="16"/>
      <c r="K793" s="16"/>
      <c r="L793" s="32"/>
      <c r="M793" s="16"/>
      <c r="N793" s="16"/>
      <c r="O793" s="16"/>
      <c r="P793" s="16"/>
      <c r="Y793" s="20"/>
      <c r="Z793" s="20"/>
      <c r="AA793" s="20"/>
      <c r="AB793" s="20"/>
      <c r="AC793" s="20"/>
      <c r="AD793" s="20"/>
    </row>
    <row r="794" spans="3:30" s="1" customFormat="1">
      <c r="C794" s="16"/>
      <c r="D794" s="16"/>
      <c r="E794" s="32"/>
      <c r="F794" s="16"/>
      <c r="G794" s="16"/>
      <c r="H794" s="16"/>
      <c r="I794" s="16"/>
      <c r="J794" s="16"/>
      <c r="K794" s="16"/>
      <c r="L794" s="32"/>
      <c r="M794" s="16"/>
      <c r="N794" s="16"/>
      <c r="O794" s="16"/>
      <c r="P794" s="16"/>
      <c r="Y794" s="20"/>
      <c r="Z794" s="20"/>
      <c r="AA794" s="20"/>
      <c r="AB794" s="20"/>
      <c r="AC794" s="20"/>
      <c r="AD794" s="20"/>
    </row>
    <row r="795" spans="3:30" s="1" customFormat="1">
      <c r="C795" s="16"/>
      <c r="D795" s="16"/>
      <c r="E795" s="32"/>
      <c r="F795" s="16"/>
      <c r="G795" s="16"/>
      <c r="H795" s="16"/>
      <c r="I795" s="16"/>
      <c r="J795" s="16"/>
      <c r="K795" s="16"/>
      <c r="L795" s="32"/>
      <c r="M795" s="16"/>
      <c r="N795" s="16"/>
      <c r="O795" s="16"/>
      <c r="P795" s="16"/>
      <c r="Y795" s="20"/>
      <c r="Z795" s="20"/>
      <c r="AA795" s="20"/>
      <c r="AB795" s="20"/>
      <c r="AC795" s="20"/>
      <c r="AD795" s="20"/>
    </row>
    <row r="796" spans="3:30" s="1" customFormat="1">
      <c r="C796" s="16"/>
      <c r="D796" s="16"/>
      <c r="E796" s="32"/>
      <c r="F796" s="16"/>
      <c r="G796" s="16"/>
      <c r="H796" s="16"/>
      <c r="I796" s="16"/>
      <c r="J796" s="16"/>
      <c r="K796" s="16"/>
      <c r="L796" s="32"/>
      <c r="M796" s="16"/>
      <c r="N796" s="16"/>
      <c r="O796" s="16"/>
      <c r="P796" s="16"/>
      <c r="Y796" s="20"/>
      <c r="Z796" s="20"/>
      <c r="AA796" s="20"/>
      <c r="AB796" s="20"/>
      <c r="AC796" s="20"/>
      <c r="AD796" s="20"/>
    </row>
    <row r="797" spans="3:30" s="1" customFormat="1">
      <c r="C797" s="16"/>
      <c r="D797" s="16"/>
      <c r="E797" s="32"/>
      <c r="F797" s="16"/>
      <c r="G797" s="16"/>
      <c r="H797" s="16"/>
      <c r="I797" s="16"/>
      <c r="J797" s="16"/>
      <c r="K797" s="16"/>
      <c r="L797" s="32"/>
      <c r="M797" s="16"/>
      <c r="N797" s="16"/>
      <c r="O797" s="16"/>
      <c r="P797" s="16"/>
      <c r="Y797" s="20"/>
      <c r="Z797" s="20"/>
      <c r="AA797" s="20"/>
      <c r="AB797" s="20"/>
      <c r="AC797" s="20"/>
      <c r="AD797" s="20"/>
    </row>
    <row r="798" spans="3:30" s="1" customFormat="1">
      <c r="C798" s="16"/>
      <c r="D798" s="16"/>
      <c r="E798" s="32"/>
      <c r="F798" s="16"/>
      <c r="G798" s="16"/>
      <c r="H798" s="16"/>
      <c r="I798" s="16"/>
      <c r="J798" s="16"/>
      <c r="K798" s="16"/>
      <c r="L798" s="32"/>
      <c r="M798" s="16"/>
      <c r="N798" s="16"/>
      <c r="O798" s="16"/>
      <c r="P798" s="16"/>
      <c r="Y798" s="20"/>
      <c r="Z798" s="20"/>
      <c r="AA798" s="20"/>
      <c r="AB798" s="20"/>
      <c r="AC798" s="20"/>
      <c r="AD798" s="20"/>
    </row>
    <row r="799" spans="3:30" s="1" customFormat="1">
      <c r="C799" s="16"/>
      <c r="D799" s="16"/>
      <c r="E799" s="32"/>
      <c r="F799" s="16"/>
      <c r="G799" s="16"/>
      <c r="H799" s="16"/>
      <c r="I799" s="16"/>
      <c r="J799" s="16"/>
      <c r="K799" s="16"/>
      <c r="L799" s="32"/>
      <c r="M799" s="16"/>
      <c r="N799" s="16"/>
      <c r="O799" s="16"/>
      <c r="P799" s="16"/>
      <c r="Y799" s="20"/>
      <c r="Z799" s="20"/>
      <c r="AA799" s="20"/>
      <c r="AB799" s="20"/>
      <c r="AC799" s="20"/>
      <c r="AD799" s="20"/>
    </row>
    <row r="800" spans="3:30" s="1" customFormat="1">
      <c r="C800" s="16"/>
      <c r="D800" s="16"/>
      <c r="E800" s="32"/>
      <c r="F800" s="16"/>
      <c r="G800" s="16"/>
      <c r="H800" s="16"/>
      <c r="I800" s="16"/>
      <c r="J800" s="16"/>
      <c r="K800" s="16"/>
      <c r="L800" s="32"/>
      <c r="M800" s="16"/>
      <c r="N800" s="16"/>
      <c r="O800" s="16"/>
      <c r="P800" s="16"/>
      <c r="Y800" s="20"/>
      <c r="Z800" s="20"/>
      <c r="AA800" s="20"/>
      <c r="AB800" s="20"/>
      <c r="AC800" s="20"/>
      <c r="AD800" s="20"/>
    </row>
    <row r="801" spans="3:30" s="1" customFormat="1">
      <c r="C801" s="16"/>
      <c r="D801" s="16"/>
      <c r="E801" s="32"/>
      <c r="F801" s="16"/>
      <c r="G801" s="16"/>
      <c r="H801" s="16"/>
      <c r="I801" s="16"/>
      <c r="J801" s="16"/>
      <c r="K801" s="16"/>
      <c r="L801" s="32"/>
      <c r="M801" s="16"/>
      <c r="N801" s="16"/>
      <c r="O801" s="16"/>
      <c r="P801" s="16"/>
      <c r="Y801" s="20"/>
      <c r="Z801" s="20"/>
      <c r="AA801" s="20"/>
      <c r="AB801" s="20"/>
      <c r="AC801" s="20"/>
      <c r="AD801" s="20"/>
    </row>
    <row r="802" spans="3:30" s="1" customFormat="1">
      <c r="C802" s="16"/>
      <c r="D802" s="16"/>
      <c r="E802" s="32"/>
      <c r="F802" s="16"/>
      <c r="G802" s="16"/>
      <c r="H802" s="16"/>
      <c r="I802" s="16"/>
      <c r="J802" s="16"/>
      <c r="K802" s="16"/>
      <c r="L802" s="32"/>
      <c r="M802" s="16"/>
      <c r="N802" s="16"/>
      <c r="O802" s="16"/>
      <c r="P802" s="16"/>
      <c r="Y802" s="20"/>
      <c r="Z802" s="20"/>
      <c r="AA802" s="20"/>
      <c r="AB802" s="20"/>
      <c r="AC802" s="20"/>
      <c r="AD802" s="20"/>
    </row>
    <row r="803" spans="3:30" s="1" customFormat="1">
      <c r="C803" s="16"/>
      <c r="D803" s="16"/>
      <c r="E803" s="32"/>
      <c r="F803" s="16"/>
      <c r="G803" s="16"/>
      <c r="H803" s="16"/>
      <c r="I803" s="16"/>
      <c r="J803" s="16"/>
      <c r="K803" s="16"/>
      <c r="L803" s="32"/>
      <c r="M803" s="16"/>
      <c r="N803" s="16"/>
      <c r="O803" s="16"/>
      <c r="P803" s="16"/>
      <c r="Y803" s="20"/>
      <c r="Z803" s="20"/>
      <c r="AA803" s="20"/>
      <c r="AB803" s="20"/>
      <c r="AC803" s="20"/>
      <c r="AD803" s="20"/>
    </row>
    <row r="804" spans="3:30" s="1" customFormat="1">
      <c r="C804" s="16"/>
      <c r="D804" s="16"/>
      <c r="E804" s="32"/>
      <c r="F804" s="16"/>
      <c r="G804" s="16"/>
      <c r="H804" s="16"/>
      <c r="I804" s="16"/>
      <c r="J804" s="16"/>
      <c r="K804" s="16"/>
      <c r="L804" s="32"/>
      <c r="M804" s="16"/>
      <c r="N804" s="16"/>
      <c r="O804" s="16"/>
      <c r="P804" s="16"/>
      <c r="Y804" s="20"/>
      <c r="Z804" s="20"/>
      <c r="AA804" s="20"/>
      <c r="AB804" s="20"/>
      <c r="AC804" s="20"/>
      <c r="AD804" s="20"/>
    </row>
    <row r="805" spans="3:30" s="1" customFormat="1">
      <c r="C805" s="16"/>
      <c r="D805" s="16"/>
      <c r="E805" s="32"/>
      <c r="F805" s="16"/>
      <c r="G805" s="16"/>
      <c r="H805" s="16"/>
      <c r="I805" s="16"/>
      <c r="J805" s="16"/>
      <c r="K805" s="16"/>
      <c r="L805" s="32"/>
      <c r="M805" s="16"/>
      <c r="N805" s="16"/>
      <c r="O805" s="16"/>
      <c r="P805" s="16"/>
      <c r="Y805" s="20"/>
      <c r="Z805" s="20"/>
      <c r="AA805" s="20"/>
      <c r="AB805" s="20"/>
      <c r="AC805" s="20"/>
      <c r="AD805" s="20"/>
    </row>
    <row r="806" spans="3:30" s="1" customFormat="1">
      <c r="C806" s="16"/>
      <c r="D806" s="16"/>
      <c r="E806" s="32"/>
      <c r="F806" s="16"/>
      <c r="G806" s="16"/>
      <c r="H806" s="16"/>
      <c r="I806" s="16"/>
      <c r="J806" s="16"/>
      <c r="K806" s="16"/>
      <c r="L806" s="32"/>
      <c r="M806" s="16"/>
      <c r="N806" s="16"/>
      <c r="O806" s="16"/>
      <c r="P806" s="16"/>
      <c r="Y806" s="20"/>
      <c r="Z806" s="20"/>
      <c r="AA806" s="20"/>
      <c r="AB806" s="20"/>
      <c r="AC806" s="20"/>
      <c r="AD806" s="20"/>
    </row>
    <row r="807" spans="3:30" s="1" customFormat="1">
      <c r="C807" s="16"/>
      <c r="D807" s="16"/>
      <c r="E807" s="32"/>
      <c r="F807" s="16"/>
      <c r="G807" s="16"/>
      <c r="H807" s="16"/>
      <c r="I807" s="16"/>
      <c r="J807" s="16"/>
      <c r="K807" s="16"/>
      <c r="L807" s="32"/>
      <c r="M807" s="16"/>
      <c r="N807" s="16"/>
      <c r="O807" s="16"/>
      <c r="P807" s="16"/>
      <c r="Y807" s="20"/>
      <c r="Z807" s="20"/>
      <c r="AA807" s="20"/>
      <c r="AB807" s="20"/>
      <c r="AC807" s="20"/>
      <c r="AD807" s="20"/>
    </row>
    <row r="808" spans="3:30" s="1" customFormat="1">
      <c r="C808" s="16"/>
      <c r="D808" s="16"/>
      <c r="E808" s="32"/>
      <c r="F808" s="16"/>
      <c r="G808" s="16"/>
      <c r="H808" s="16"/>
      <c r="I808" s="16"/>
      <c r="J808" s="16"/>
      <c r="K808" s="16"/>
      <c r="L808" s="32"/>
      <c r="M808" s="16"/>
      <c r="N808" s="16"/>
      <c r="O808" s="16"/>
      <c r="P808" s="16"/>
      <c r="Y808" s="20"/>
      <c r="Z808" s="20"/>
      <c r="AA808" s="20"/>
      <c r="AB808" s="20"/>
      <c r="AC808" s="20"/>
      <c r="AD808" s="20"/>
    </row>
    <row r="809" spans="3:30" s="1" customFormat="1">
      <c r="C809" s="16"/>
      <c r="D809" s="16"/>
      <c r="E809" s="32"/>
      <c r="F809" s="16"/>
      <c r="G809" s="16"/>
      <c r="H809" s="16"/>
      <c r="I809" s="16"/>
      <c r="J809" s="16"/>
      <c r="K809" s="16"/>
      <c r="L809" s="32"/>
      <c r="M809" s="16"/>
      <c r="N809" s="16"/>
      <c r="O809" s="16"/>
      <c r="P809" s="16"/>
      <c r="Y809" s="20"/>
      <c r="Z809" s="20"/>
      <c r="AA809" s="20"/>
      <c r="AB809" s="20"/>
      <c r="AC809" s="20"/>
      <c r="AD809" s="20"/>
    </row>
    <row r="810" spans="3:30" s="1" customFormat="1">
      <c r="C810" s="16"/>
      <c r="D810" s="16"/>
      <c r="E810" s="32"/>
      <c r="F810" s="16"/>
      <c r="G810" s="16"/>
      <c r="H810" s="16"/>
      <c r="I810" s="16"/>
      <c r="J810" s="16"/>
      <c r="K810" s="16"/>
      <c r="L810" s="32"/>
      <c r="M810" s="16"/>
      <c r="N810" s="16"/>
      <c r="O810" s="16"/>
      <c r="P810" s="16"/>
      <c r="Y810" s="20"/>
      <c r="Z810" s="20"/>
      <c r="AA810" s="20"/>
      <c r="AB810" s="20"/>
      <c r="AC810" s="20"/>
      <c r="AD810" s="20"/>
    </row>
    <row r="811" spans="3:30" s="1" customFormat="1">
      <c r="C811" s="16"/>
      <c r="D811" s="16"/>
      <c r="E811" s="32"/>
      <c r="F811" s="16"/>
      <c r="G811" s="16"/>
      <c r="H811" s="16"/>
      <c r="I811" s="16"/>
      <c r="J811" s="16"/>
      <c r="K811" s="16"/>
      <c r="L811" s="32"/>
      <c r="M811" s="16"/>
      <c r="N811" s="16"/>
      <c r="O811" s="16"/>
      <c r="P811" s="16"/>
      <c r="Y811" s="20"/>
      <c r="Z811" s="20"/>
      <c r="AA811" s="20"/>
      <c r="AB811" s="20"/>
      <c r="AC811" s="20"/>
      <c r="AD811" s="20"/>
    </row>
    <row r="812" spans="3:30" s="1" customFormat="1">
      <c r="C812" s="16"/>
      <c r="D812" s="16"/>
      <c r="E812" s="32"/>
      <c r="F812" s="16"/>
      <c r="G812" s="16"/>
      <c r="H812" s="16"/>
      <c r="I812" s="16"/>
      <c r="J812" s="16"/>
      <c r="K812" s="16"/>
      <c r="L812" s="32"/>
      <c r="M812" s="16"/>
      <c r="N812" s="16"/>
      <c r="O812" s="16"/>
      <c r="P812" s="16"/>
      <c r="Y812" s="20"/>
      <c r="Z812" s="20"/>
      <c r="AA812" s="20"/>
      <c r="AB812" s="20"/>
      <c r="AC812" s="20"/>
      <c r="AD812" s="20"/>
    </row>
    <row r="813" spans="3:30" s="1" customFormat="1">
      <c r="C813" s="16"/>
      <c r="D813" s="16"/>
      <c r="E813" s="32"/>
      <c r="F813" s="16"/>
      <c r="G813" s="16"/>
      <c r="H813" s="16"/>
      <c r="I813" s="16"/>
      <c r="J813" s="16"/>
      <c r="K813" s="16"/>
      <c r="L813" s="32"/>
      <c r="M813" s="16"/>
      <c r="N813" s="16"/>
      <c r="O813" s="16"/>
      <c r="P813" s="16"/>
      <c r="Y813" s="20"/>
      <c r="Z813" s="20"/>
      <c r="AA813" s="20"/>
      <c r="AB813" s="20"/>
      <c r="AC813" s="20"/>
      <c r="AD813" s="20"/>
    </row>
    <row r="814" spans="3:30" s="1" customFormat="1">
      <c r="C814" s="16"/>
      <c r="D814" s="16"/>
      <c r="E814" s="32"/>
      <c r="F814" s="16"/>
      <c r="G814" s="16"/>
      <c r="H814" s="16"/>
      <c r="I814" s="16"/>
      <c r="J814" s="16"/>
      <c r="K814" s="16"/>
      <c r="L814" s="32"/>
      <c r="M814" s="16"/>
      <c r="N814" s="16"/>
      <c r="O814" s="16"/>
      <c r="P814" s="16"/>
      <c r="Y814" s="20"/>
      <c r="Z814" s="20"/>
      <c r="AA814" s="20"/>
      <c r="AB814" s="20"/>
      <c r="AC814" s="20"/>
      <c r="AD814" s="20"/>
    </row>
    <row r="815" spans="3:30" s="1" customFormat="1">
      <c r="C815" s="16"/>
      <c r="D815" s="16"/>
      <c r="E815" s="32"/>
      <c r="F815" s="16"/>
      <c r="G815" s="16"/>
      <c r="H815" s="16"/>
      <c r="I815" s="16"/>
      <c r="J815" s="16"/>
      <c r="K815" s="16"/>
      <c r="L815" s="32"/>
      <c r="M815" s="16"/>
      <c r="N815" s="16"/>
      <c r="O815" s="16"/>
      <c r="P815" s="16"/>
      <c r="Y815" s="20"/>
      <c r="Z815" s="20"/>
      <c r="AA815" s="20"/>
      <c r="AB815" s="20"/>
      <c r="AC815" s="20"/>
      <c r="AD815" s="20"/>
    </row>
    <row r="816" spans="3:30" s="1" customFormat="1">
      <c r="C816" s="16"/>
      <c r="D816" s="16"/>
      <c r="E816" s="32"/>
      <c r="F816" s="16"/>
      <c r="G816" s="16"/>
      <c r="H816" s="16"/>
      <c r="I816" s="16"/>
      <c r="J816" s="16"/>
      <c r="K816" s="16"/>
      <c r="L816" s="32"/>
      <c r="M816" s="16"/>
      <c r="N816" s="16"/>
      <c r="O816" s="16"/>
      <c r="P816" s="16"/>
      <c r="Y816" s="20"/>
      <c r="Z816" s="20"/>
      <c r="AA816" s="20"/>
      <c r="AB816" s="20"/>
      <c r="AC816" s="20"/>
      <c r="AD816" s="20"/>
    </row>
    <row r="817" spans="3:30" s="1" customFormat="1">
      <c r="C817" s="16"/>
      <c r="D817" s="16"/>
      <c r="E817" s="32"/>
      <c r="F817" s="16"/>
      <c r="G817" s="16"/>
      <c r="H817" s="16"/>
      <c r="I817" s="16"/>
      <c r="J817" s="16"/>
      <c r="K817" s="16"/>
      <c r="L817" s="32"/>
      <c r="M817" s="16"/>
      <c r="N817" s="16"/>
      <c r="O817" s="16"/>
      <c r="P817" s="16"/>
      <c r="Y817" s="20"/>
      <c r="Z817" s="20"/>
      <c r="AA817" s="20"/>
      <c r="AB817" s="20"/>
      <c r="AC817" s="20"/>
      <c r="AD817" s="20"/>
    </row>
    <row r="818" spans="3:30" s="1" customFormat="1">
      <c r="C818" s="16"/>
      <c r="D818" s="16"/>
      <c r="E818" s="32"/>
      <c r="F818" s="16"/>
      <c r="G818" s="16"/>
      <c r="H818" s="16"/>
      <c r="I818" s="16"/>
      <c r="J818" s="16"/>
      <c r="K818" s="16"/>
      <c r="L818" s="32"/>
      <c r="M818" s="16"/>
      <c r="N818" s="16"/>
      <c r="O818" s="16"/>
      <c r="P818" s="16"/>
      <c r="Y818" s="20"/>
      <c r="Z818" s="20"/>
      <c r="AA818" s="20"/>
      <c r="AB818" s="20"/>
      <c r="AC818" s="20"/>
      <c r="AD818" s="20"/>
    </row>
    <row r="819" spans="3:30" s="1" customFormat="1">
      <c r="C819" s="16"/>
      <c r="D819" s="16"/>
      <c r="E819" s="32"/>
      <c r="F819" s="16"/>
      <c r="G819" s="16"/>
      <c r="H819" s="16"/>
      <c r="I819" s="16"/>
      <c r="J819" s="16"/>
      <c r="K819" s="16"/>
      <c r="L819" s="32"/>
      <c r="M819" s="16"/>
      <c r="N819" s="16"/>
      <c r="O819" s="16"/>
      <c r="P819" s="16"/>
      <c r="Y819" s="20"/>
      <c r="Z819" s="20"/>
      <c r="AA819" s="20"/>
      <c r="AB819" s="20"/>
      <c r="AC819" s="20"/>
      <c r="AD819" s="20"/>
    </row>
    <row r="820" spans="3:30" s="1" customFormat="1">
      <c r="C820" s="16"/>
      <c r="D820" s="16"/>
      <c r="E820" s="32"/>
      <c r="F820" s="16"/>
      <c r="G820" s="16"/>
      <c r="H820" s="16"/>
      <c r="I820" s="16"/>
      <c r="J820" s="16"/>
      <c r="K820" s="16"/>
      <c r="L820" s="32"/>
      <c r="M820" s="16"/>
      <c r="N820" s="16"/>
      <c r="O820" s="16"/>
      <c r="P820" s="16"/>
      <c r="Y820" s="20"/>
      <c r="Z820" s="20"/>
      <c r="AA820" s="20"/>
      <c r="AB820" s="20"/>
      <c r="AC820" s="20"/>
      <c r="AD820" s="20"/>
    </row>
    <row r="821" spans="3:30" s="1" customFormat="1">
      <c r="C821" s="16"/>
      <c r="D821" s="16"/>
      <c r="E821" s="32"/>
      <c r="F821" s="16"/>
      <c r="G821" s="16"/>
      <c r="H821" s="16"/>
      <c r="I821" s="16"/>
      <c r="J821" s="16"/>
      <c r="K821" s="16"/>
      <c r="L821" s="32"/>
      <c r="M821" s="16"/>
      <c r="N821" s="16"/>
      <c r="O821" s="16"/>
      <c r="P821" s="16"/>
      <c r="Y821" s="20"/>
      <c r="Z821" s="20"/>
      <c r="AA821" s="20"/>
      <c r="AB821" s="20"/>
      <c r="AC821" s="20"/>
      <c r="AD821" s="20"/>
    </row>
    <row r="822" spans="3:30" s="1" customFormat="1">
      <c r="C822" s="16"/>
      <c r="D822" s="16"/>
      <c r="E822" s="32"/>
      <c r="F822" s="16"/>
      <c r="G822" s="16"/>
      <c r="H822" s="16"/>
      <c r="I822" s="16"/>
      <c r="J822" s="16"/>
      <c r="K822" s="16"/>
      <c r="L822" s="32"/>
      <c r="M822" s="16"/>
      <c r="N822" s="16"/>
      <c r="O822" s="16"/>
      <c r="P822" s="16"/>
      <c r="Y822" s="20"/>
      <c r="Z822" s="20"/>
      <c r="AA822" s="20"/>
      <c r="AB822" s="20"/>
      <c r="AC822" s="20"/>
      <c r="AD822" s="20"/>
    </row>
    <row r="823" spans="3:30" s="1" customFormat="1">
      <c r="C823" s="16"/>
      <c r="D823" s="16"/>
      <c r="E823" s="32"/>
      <c r="F823" s="16"/>
      <c r="G823" s="16"/>
      <c r="H823" s="16"/>
      <c r="I823" s="16"/>
      <c r="J823" s="16"/>
      <c r="K823" s="16"/>
      <c r="L823" s="32"/>
      <c r="M823" s="16"/>
      <c r="N823" s="16"/>
      <c r="O823" s="16"/>
      <c r="P823" s="16"/>
      <c r="Y823" s="20"/>
      <c r="Z823" s="20"/>
      <c r="AA823" s="20"/>
      <c r="AB823" s="20"/>
      <c r="AC823" s="20"/>
      <c r="AD823" s="20"/>
    </row>
    <row r="824" spans="3:30" s="1" customFormat="1">
      <c r="C824" s="16"/>
      <c r="D824" s="16"/>
      <c r="E824" s="32"/>
      <c r="F824" s="16"/>
      <c r="G824" s="16"/>
      <c r="H824" s="16"/>
      <c r="I824" s="16"/>
      <c r="J824" s="16"/>
      <c r="K824" s="16"/>
      <c r="L824" s="32"/>
      <c r="M824" s="16"/>
      <c r="N824" s="16"/>
      <c r="O824" s="16"/>
      <c r="P824" s="16"/>
      <c r="Y824" s="20"/>
      <c r="Z824" s="20"/>
      <c r="AA824" s="20"/>
      <c r="AB824" s="20"/>
      <c r="AC824" s="20"/>
      <c r="AD824" s="20"/>
    </row>
    <row r="825" spans="3:30" s="1" customFormat="1">
      <c r="C825" s="16"/>
      <c r="D825" s="16"/>
      <c r="E825" s="32"/>
      <c r="F825" s="16"/>
      <c r="G825" s="16"/>
      <c r="H825" s="16"/>
      <c r="I825" s="16"/>
      <c r="J825" s="16"/>
      <c r="K825" s="16"/>
      <c r="L825" s="32"/>
      <c r="M825" s="16"/>
      <c r="N825" s="16"/>
      <c r="O825" s="16"/>
      <c r="P825" s="16"/>
      <c r="Y825" s="20"/>
      <c r="Z825" s="20"/>
      <c r="AA825" s="20"/>
      <c r="AB825" s="20"/>
      <c r="AC825" s="20"/>
      <c r="AD825" s="20"/>
    </row>
    <row r="826" spans="3:30" s="1" customFormat="1">
      <c r="C826" s="16"/>
      <c r="D826" s="16"/>
      <c r="E826" s="32"/>
      <c r="F826" s="16"/>
      <c r="G826" s="16"/>
      <c r="H826" s="16"/>
      <c r="I826" s="16"/>
      <c r="J826" s="16"/>
      <c r="K826" s="16"/>
      <c r="L826" s="32"/>
      <c r="M826" s="16"/>
      <c r="N826" s="16"/>
      <c r="O826" s="16"/>
      <c r="P826" s="16"/>
      <c r="Y826" s="20"/>
      <c r="Z826" s="20"/>
      <c r="AA826" s="20"/>
      <c r="AB826" s="20"/>
      <c r="AC826" s="20"/>
      <c r="AD826" s="20"/>
    </row>
    <row r="827" spans="3:30" s="1" customFormat="1">
      <c r="C827" s="16"/>
      <c r="D827" s="16"/>
      <c r="E827" s="32"/>
      <c r="F827" s="16"/>
      <c r="G827" s="16"/>
      <c r="H827" s="16"/>
      <c r="I827" s="16"/>
      <c r="J827" s="16"/>
      <c r="K827" s="16"/>
      <c r="L827" s="32"/>
      <c r="M827" s="16"/>
      <c r="N827" s="16"/>
      <c r="O827" s="16"/>
      <c r="P827" s="16"/>
      <c r="Y827" s="20"/>
      <c r="Z827" s="20"/>
      <c r="AA827" s="20"/>
      <c r="AB827" s="20"/>
      <c r="AC827" s="20"/>
      <c r="AD827" s="20"/>
    </row>
    <row r="828" spans="3:30" s="1" customFormat="1">
      <c r="C828" s="16"/>
      <c r="D828" s="16"/>
      <c r="E828" s="32"/>
      <c r="F828" s="16"/>
      <c r="G828" s="16"/>
      <c r="H828" s="16"/>
      <c r="I828" s="16"/>
      <c r="J828" s="16"/>
      <c r="K828" s="16"/>
      <c r="L828" s="32"/>
      <c r="M828" s="16"/>
      <c r="N828" s="16"/>
      <c r="O828" s="16"/>
      <c r="P828" s="16"/>
      <c r="Y828" s="20"/>
      <c r="Z828" s="20"/>
      <c r="AA828" s="20"/>
      <c r="AB828" s="20"/>
      <c r="AC828" s="20"/>
      <c r="AD828" s="20"/>
    </row>
    <row r="829" spans="3:30" s="1" customFormat="1">
      <c r="C829" s="16"/>
      <c r="D829" s="16"/>
      <c r="E829" s="32"/>
      <c r="F829" s="16"/>
      <c r="G829" s="16"/>
      <c r="H829" s="16"/>
      <c r="I829" s="16"/>
      <c r="J829" s="16"/>
      <c r="K829" s="16"/>
      <c r="L829" s="32"/>
      <c r="M829" s="16"/>
      <c r="N829" s="16"/>
      <c r="O829" s="16"/>
      <c r="P829" s="16"/>
      <c r="Y829" s="20"/>
      <c r="Z829" s="20"/>
      <c r="AA829" s="20"/>
      <c r="AB829" s="20"/>
      <c r="AC829" s="20"/>
      <c r="AD829" s="20"/>
    </row>
    <row r="830" spans="3:30" s="1" customFormat="1">
      <c r="C830" s="16"/>
      <c r="D830" s="16"/>
      <c r="E830" s="32"/>
      <c r="F830" s="16"/>
      <c r="G830" s="16"/>
      <c r="H830" s="16"/>
      <c r="I830" s="16"/>
      <c r="J830" s="16"/>
      <c r="K830" s="16"/>
      <c r="L830" s="32"/>
      <c r="M830" s="16"/>
      <c r="N830" s="16"/>
      <c r="O830" s="16"/>
      <c r="P830" s="16"/>
      <c r="Y830" s="20"/>
      <c r="Z830" s="20"/>
      <c r="AA830" s="20"/>
      <c r="AB830" s="20"/>
      <c r="AC830" s="20"/>
      <c r="AD830" s="20"/>
    </row>
    <row r="831" spans="3:30" s="1" customFormat="1">
      <c r="C831" s="16"/>
      <c r="D831" s="16"/>
      <c r="E831" s="32"/>
      <c r="F831" s="16"/>
      <c r="G831" s="16"/>
      <c r="H831" s="16"/>
      <c r="I831" s="16"/>
      <c r="J831" s="16"/>
      <c r="K831" s="16"/>
      <c r="L831" s="32"/>
      <c r="M831" s="16"/>
      <c r="N831" s="16"/>
      <c r="O831" s="16"/>
      <c r="P831" s="16"/>
      <c r="Y831" s="20"/>
      <c r="Z831" s="20"/>
      <c r="AA831" s="20"/>
      <c r="AB831" s="20"/>
      <c r="AC831" s="20"/>
      <c r="AD831" s="20"/>
    </row>
    <row r="832" spans="3:30" s="1" customFormat="1">
      <c r="C832" s="16"/>
      <c r="D832" s="16"/>
      <c r="E832" s="32"/>
      <c r="F832" s="16"/>
      <c r="G832" s="16"/>
      <c r="H832" s="16"/>
      <c r="I832" s="16"/>
      <c r="J832" s="16"/>
      <c r="K832" s="16"/>
      <c r="L832" s="32"/>
      <c r="M832" s="16"/>
      <c r="N832" s="16"/>
      <c r="O832" s="16"/>
      <c r="P832" s="16"/>
      <c r="Y832" s="20"/>
      <c r="Z832" s="20"/>
      <c r="AA832" s="20"/>
      <c r="AB832" s="20"/>
      <c r="AC832" s="20"/>
      <c r="AD832" s="20"/>
    </row>
    <row r="833" spans="3:30" s="1" customFormat="1">
      <c r="C833" s="16"/>
      <c r="D833" s="16"/>
      <c r="E833" s="32"/>
      <c r="F833" s="16"/>
      <c r="G833" s="16"/>
      <c r="H833" s="16"/>
      <c r="I833" s="16"/>
      <c r="J833" s="16"/>
      <c r="K833" s="16"/>
      <c r="L833" s="32"/>
      <c r="M833" s="16"/>
      <c r="N833" s="16"/>
      <c r="O833" s="16"/>
      <c r="P833" s="16"/>
      <c r="Y833" s="20"/>
      <c r="Z833" s="20"/>
      <c r="AA833" s="20"/>
      <c r="AB833" s="20"/>
      <c r="AC833" s="20"/>
      <c r="AD833" s="20"/>
    </row>
    <row r="834" spans="3:30" s="1" customFormat="1">
      <c r="C834" s="16"/>
      <c r="D834" s="16"/>
      <c r="E834" s="32"/>
      <c r="F834" s="16"/>
      <c r="G834" s="16"/>
      <c r="H834" s="16"/>
      <c r="I834" s="16"/>
      <c r="J834" s="16"/>
      <c r="K834" s="16"/>
      <c r="L834" s="32"/>
      <c r="M834" s="16"/>
      <c r="N834" s="16"/>
      <c r="O834" s="16"/>
      <c r="P834" s="16"/>
      <c r="Y834" s="20"/>
      <c r="Z834" s="20"/>
      <c r="AA834" s="20"/>
      <c r="AB834" s="20"/>
      <c r="AC834" s="20"/>
      <c r="AD834" s="20"/>
    </row>
    <row r="835" spans="3:30" s="1" customFormat="1">
      <c r="C835" s="16"/>
      <c r="D835" s="16"/>
      <c r="E835" s="32"/>
      <c r="F835" s="16"/>
      <c r="G835" s="16"/>
      <c r="H835" s="16"/>
      <c r="I835" s="16"/>
      <c r="J835" s="16"/>
      <c r="K835" s="16"/>
      <c r="L835" s="32"/>
      <c r="M835" s="16"/>
      <c r="N835" s="16"/>
      <c r="O835" s="16"/>
      <c r="P835" s="16"/>
      <c r="Y835" s="20"/>
      <c r="Z835" s="20"/>
      <c r="AA835" s="20"/>
      <c r="AB835" s="20"/>
      <c r="AC835" s="20"/>
      <c r="AD835" s="20"/>
    </row>
    <row r="836" spans="3:30" s="1" customFormat="1">
      <c r="C836" s="16"/>
      <c r="D836" s="16"/>
      <c r="E836" s="32"/>
      <c r="F836" s="16"/>
      <c r="G836" s="16"/>
      <c r="H836" s="16"/>
      <c r="I836" s="16"/>
      <c r="J836" s="16"/>
      <c r="K836" s="16"/>
      <c r="L836" s="32"/>
      <c r="M836" s="16"/>
      <c r="N836" s="16"/>
      <c r="O836" s="16"/>
      <c r="P836" s="16"/>
      <c r="Y836" s="20"/>
      <c r="Z836" s="20"/>
      <c r="AA836" s="20"/>
      <c r="AB836" s="20"/>
      <c r="AC836" s="20"/>
      <c r="AD836" s="20"/>
    </row>
    <row r="837" spans="3:30" s="1" customFormat="1">
      <c r="C837" s="16"/>
      <c r="D837" s="16"/>
      <c r="E837" s="32"/>
      <c r="F837" s="16"/>
      <c r="G837" s="16"/>
      <c r="H837" s="16"/>
      <c r="I837" s="16"/>
      <c r="J837" s="16"/>
      <c r="K837" s="16"/>
      <c r="L837" s="32"/>
      <c r="M837" s="16"/>
      <c r="N837" s="16"/>
      <c r="O837" s="16"/>
      <c r="P837" s="16"/>
      <c r="Y837" s="20"/>
      <c r="Z837" s="20"/>
      <c r="AA837" s="20"/>
      <c r="AB837" s="20"/>
      <c r="AC837" s="20"/>
      <c r="AD837" s="20"/>
    </row>
    <row r="838" spans="3:30" s="1" customFormat="1">
      <c r="C838" s="16"/>
      <c r="D838" s="16"/>
      <c r="E838" s="32"/>
      <c r="F838" s="16"/>
      <c r="G838" s="16"/>
      <c r="H838" s="16"/>
      <c r="I838" s="16"/>
      <c r="J838" s="16"/>
      <c r="K838" s="16"/>
      <c r="L838" s="32"/>
      <c r="M838" s="16"/>
      <c r="N838" s="16"/>
      <c r="O838" s="16"/>
      <c r="P838" s="16"/>
      <c r="Y838" s="20"/>
      <c r="Z838" s="20"/>
      <c r="AA838" s="20"/>
      <c r="AB838" s="20"/>
      <c r="AC838" s="20"/>
      <c r="AD838" s="20"/>
    </row>
    <row r="839" spans="3:30" s="1" customFormat="1">
      <c r="C839" s="16"/>
      <c r="D839" s="16"/>
      <c r="E839" s="32"/>
      <c r="F839" s="16"/>
      <c r="G839" s="16"/>
      <c r="H839" s="16"/>
      <c r="I839" s="16"/>
      <c r="J839" s="16"/>
      <c r="K839" s="16"/>
      <c r="L839" s="32"/>
      <c r="M839" s="16"/>
      <c r="N839" s="16"/>
      <c r="O839" s="16"/>
      <c r="P839" s="16"/>
      <c r="Y839" s="20"/>
      <c r="Z839" s="20"/>
      <c r="AA839" s="20"/>
      <c r="AB839" s="20"/>
      <c r="AC839" s="20"/>
      <c r="AD839" s="20"/>
    </row>
    <row r="840" spans="3:30" s="1" customFormat="1">
      <c r="C840" s="16"/>
      <c r="D840" s="16"/>
      <c r="E840" s="32"/>
      <c r="F840" s="16"/>
      <c r="G840" s="16"/>
      <c r="H840" s="16"/>
      <c r="I840" s="16"/>
      <c r="J840" s="16"/>
      <c r="K840" s="16"/>
      <c r="L840" s="32"/>
      <c r="M840" s="16"/>
      <c r="N840" s="16"/>
      <c r="O840" s="16"/>
      <c r="P840" s="16"/>
      <c r="Y840" s="20"/>
      <c r="Z840" s="20"/>
      <c r="AA840" s="20"/>
      <c r="AB840" s="20"/>
      <c r="AC840" s="20"/>
      <c r="AD840" s="20"/>
    </row>
    <row r="841" spans="3:30" s="1" customFormat="1">
      <c r="C841" s="16"/>
      <c r="D841" s="16"/>
      <c r="E841" s="32"/>
      <c r="F841" s="16"/>
      <c r="G841" s="16"/>
      <c r="H841" s="16"/>
      <c r="I841" s="16"/>
      <c r="J841" s="16"/>
      <c r="K841" s="16"/>
      <c r="L841" s="32"/>
      <c r="M841" s="16"/>
      <c r="N841" s="16"/>
      <c r="O841" s="16"/>
      <c r="P841" s="16"/>
      <c r="Y841" s="20"/>
      <c r="Z841" s="20"/>
      <c r="AA841" s="20"/>
      <c r="AB841" s="20"/>
      <c r="AC841" s="20"/>
      <c r="AD841" s="20"/>
    </row>
    <row r="842" spans="3:30" s="1" customFormat="1">
      <c r="C842" s="16"/>
      <c r="D842" s="16"/>
      <c r="E842" s="32"/>
      <c r="F842" s="16"/>
      <c r="G842" s="16"/>
      <c r="H842" s="16"/>
      <c r="I842" s="16"/>
      <c r="J842" s="16"/>
      <c r="K842" s="16"/>
      <c r="L842" s="32"/>
      <c r="M842" s="16"/>
      <c r="N842" s="16"/>
      <c r="O842" s="16"/>
      <c r="P842" s="16"/>
      <c r="Y842" s="20"/>
      <c r="Z842" s="20"/>
      <c r="AA842" s="20"/>
      <c r="AB842" s="20"/>
      <c r="AC842" s="20"/>
      <c r="AD842" s="20"/>
    </row>
    <row r="843" spans="3:30" s="1" customFormat="1">
      <c r="C843" s="16"/>
      <c r="D843" s="16"/>
      <c r="E843" s="32"/>
      <c r="F843" s="16"/>
      <c r="G843" s="16"/>
      <c r="H843" s="16"/>
      <c r="I843" s="16"/>
      <c r="J843" s="16"/>
      <c r="K843" s="16"/>
      <c r="L843" s="32"/>
      <c r="M843" s="16"/>
      <c r="N843" s="16"/>
      <c r="O843" s="16"/>
      <c r="P843" s="16"/>
      <c r="Y843" s="20"/>
      <c r="Z843" s="20"/>
      <c r="AA843" s="20"/>
      <c r="AB843" s="20"/>
      <c r="AC843" s="20"/>
      <c r="AD843" s="20"/>
    </row>
    <row r="844" spans="3:30" s="1" customFormat="1">
      <c r="C844" s="16"/>
      <c r="D844" s="16"/>
      <c r="E844" s="32"/>
      <c r="F844" s="16"/>
      <c r="G844" s="16"/>
      <c r="H844" s="16"/>
      <c r="I844" s="16"/>
      <c r="J844" s="16"/>
      <c r="K844" s="16"/>
      <c r="L844" s="32"/>
      <c r="M844" s="16"/>
      <c r="N844" s="16"/>
      <c r="O844" s="16"/>
      <c r="P844" s="16"/>
      <c r="Y844" s="20"/>
      <c r="Z844" s="20"/>
      <c r="AA844" s="20"/>
      <c r="AB844" s="20"/>
      <c r="AC844" s="20"/>
      <c r="AD844" s="20"/>
    </row>
    <row r="845" spans="3:30" s="1" customFormat="1">
      <c r="C845" s="16"/>
      <c r="D845" s="16"/>
      <c r="E845" s="32"/>
      <c r="F845" s="16"/>
      <c r="G845" s="16"/>
      <c r="H845" s="16"/>
      <c r="I845" s="16"/>
      <c r="J845" s="16"/>
      <c r="K845" s="16"/>
      <c r="L845" s="32"/>
      <c r="M845" s="16"/>
      <c r="N845" s="16"/>
      <c r="O845" s="16"/>
      <c r="P845" s="16"/>
      <c r="Y845" s="20"/>
      <c r="Z845" s="20"/>
      <c r="AA845" s="20"/>
      <c r="AB845" s="20"/>
      <c r="AC845" s="20"/>
      <c r="AD845" s="20"/>
    </row>
    <row r="846" spans="3:30" s="1" customFormat="1">
      <c r="C846" s="16"/>
      <c r="D846" s="16"/>
      <c r="E846" s="32"/>
      <c r="F846" s="16"/>
      <c r="G846" s="16"/>
      <c r="H846" s="16"/>
      <c r="I846" s="16"/>
      <c r="J846" s="16"/>
      <c r="K846" s="16"/>
      <c r="L846" s="32"/>
      <c r="M846" s="16"/>
      <c r="N846" s="16"/>
      <c r="O846" s="16"/>
      <c r="P846" s="16"/>
      <c r="Y846" s="20"/>
      <c r="Z846" s="20"/>
      <c r="AA846" s="20"/>
      <c r="AB846" s="20"/>
      <c r="AC846" s="20"/>
      <c r="AD846" s="20"/>
    </row>
    <row r="847" spans="3:30" s="1" customFormat="1">
      <c r="C847" s="16"/>
      <c r="D847" s="16"/>
      <c r="E847" s="32"/>
      <c r="F847" s="16"/>
      <c r="G847" s="16"/>
      <c r="H847" s="16"/>
      <c r="I847" s="16"/>
      <c r="J847" s="16"/>
      <c r="K847" s="16"/>
      <c r="L847" s="32"/>
      <c r="M847" s="16"/>
      <c r="N847" s="16"/>
      <c r="O847" s="16"/>
      <c r="P847" s="16"/>
      <c r="Y847" s="20"/>
      <c r="Z847" s="20"/>
      <c r="AA847" s="20"/>
      <c r="AB847" s="20"/>
      <c r="AC847" s="20"/>
      <c r="AD847" s="20"/>
    </row>
    <row r="848" spans="3:30" s="1" customFormat="1">
      <c r="C848" s="16"/>
      <c r="D848" s="16"/>
      <c r="E848" s="32"/>
      <c r="F848" s="16"/>
      <c r="G848" s="16"/>
      <c r="H848" s="16"/>
      <c r="I848" s="16"/>
      <c r="J848" s="16"/>
      <c r="K848" s="16"/>
      <c r="L848" s="32"/>
      <c r="M848" s="16"/>
      <c r="N848" s="16"/>
      <c r="O848" s="16"/>
      <c r="P848" s="16"/>
      <c r="Y848" s="20"/>
      <c r="Z848" s="20"/>
      <c r="AA848" s="20"/>
      <c r="AB848" s="20"/>
      <c r="AC848" s="20"/>
      <c r="AD848" s="20"/>
    </row>
    <row r="849" spans="3:30" s="1" customFormat="1">
      <c r="C849" s="16"/>
      <c r="D849" s="16"/>
      <c r="E849" s="32"/>
      <c r="F849" s="16"/>
      <c r="G849" s="16"/>
      <c r="H849" s="16"/>
      <c r="I849" s="16"/>
      <c r="J849" s="16"/>
      <c r="K849" s="16"/>
      <c r="L849" s="32"/>
      <c r="M849" s="16"/>
      <c r="N849" s="16"/>
      <c r="O849" s="16"/>
      <c r="P849" s="16"/>
      <c r="Y849" s="20"/>
      <c r="Z849" s="20"/>
      <c r="AA849" s="20"/>
      <c r="AB849" s="20"/>
      <c r="AC849" s="20"/>
      <c r="AD849" s="20"/>
    </row>
    <row r="850" spans="3:30" s="1" customFormat="1">
      <c r="C850" s="16"/>
      <c r="D850" s="16"/>
      <c r="E850" s="32"/>
      <c r="F850" s="16"/>
      <c r="G850" s="16"/>
      <c r="H850" s="16"/>
      <c r="I850" s="16"/>
      <c r="J850" s="16"/>
      <c r="K850" s="16"/>
      <c r="L850" s="32"/>
      <c r="M850" s="16"/>
      <c r="N850" s="16"/>
      <c r="O850" s="16"/>
      <c r="P850" s="16"/>
      <c r="Y850" s="20"/>
      <c r="Z850" s="20"/>
      <c r="AA850" s="20"/>
      <c r="AB850" s="20"/>
      <c r="AC850" s="20"/>
      <c r="AD850" s="20"/>
    </row>
    <row r="851" spans="3:30" s="1" customFormat="1">
      <c r="C851" s="16"/>
      <c r="D851" s="16"/>
      <c r="E851" s="32"/>
      <c r="F851" s="16"/>
      <c r="G851" s="16"/>
      <c r="H851" s="16"/>
      <c r="I851" s="16"/>
      <c r="J851" s="16"/>
      <c r="K851" s="16"/>
      <c r="L851" s="32"/>
      <c r="M851" s="16"/>
      <c r="N851" s="16"/>
      <c r="O851" s="16"/>
      <c r="P851" s="16"/>
      <c r="Y851" s="20"/>
      <c r="Z851" s="20"/>
      <c r="AA851" s="20"/>
      <c r="AB851" s="20"/>
      <c r="AC851" s="20"/>
      <c r="AD851" s="20"/>
    </row>
    <row r="852" spans="3:30" s="1" customFormat="1">
      <c r="C852" s="16"/>
      <c r="D852" s="16"/>
      <c r="E852" s="32"/>
      <c r="F852" s="16"/>
      <c r="G852" s="16"/>
      <c r="H852" s="16"/>
      <c r="I852" s="16"/>
      <c r="J852" s="16"/>
      <c r="K852" s="16"/>
      <c r="L852" s="32"/>
      <c r="M852" s="16"/>
      <c r="N852" s="16"/>
      <c r="O852" s="16"/>
      <c r="P852" s="16"/>
      <c r="Y852" s="20"/>
      <c r="Z852" s="20"/>
      <c r="AA852" s="20"/>
      <c r="AB852" s="20"/>
      <c r="AC852" s="20"/>
      <c r="AD852" s="20"/>
    </row>
    <row r="853" spans="3:30" s="1" customFormat="1">
      <c r="C853" s="16"/>
      <c r="D853" s="16"/>
      <c r="E853" s="32"/>
      <c r="F853" s="16"/>
      <c r="G853" s="16"/>
      <c r="H853" s="16"/>
      <c r="I853" s="16"/>
      <c r="J853" s="16"/>
      <c r="K853" s="16"/>
      <c r="L853" s="32"/>
      <c r="M853" s="16"/>
      <c r="N853" s="16"/>
      <c r="O853" s="16"/>
      <c r="P853" s="16"/>
      <c r="Y853" s="20"/>
      <c r="Z853" s="20"/>
      <c r="AA853" s="20"/>
      <c r="AB853" s="20"/>
      <c r="AC853" s="20"/>
      <c r="AD853" s="20"/>
    </row>
    <row r="854" spans="3:30" s="1" customFormat="1">
      <c r="C854" s="16"/>
      <c r="D854" s="16"/>
      <c r="E854" s="32"/>
      <c r="F854" s="16"/>
      <c r="G854" s="16"/>
      <c r="H854" s="16"/>
      <c r="I854" s="16"/>
      <c r="J854" s="16"/>
      <c r="K854" s="16"/>
      <c r="L854" s="32"/>
      <c r="M854" s="16"/>
      <c r="N854" s="16"/>
      <c r="O854" s="16"/>
      <c r="P854" s="16"/>
      <c r="Y854" s="20"/>
      <c r="Z854" s="20"/>
      <c r="AA854" s="20"/>
      <c r="AB854" s="20"/>
      <c r="AC854" s="20"/>
      <c r="AD854" s="20"/>
    </row>
    <row r="855" spans="3:30" s="1" customFormat="1">
      <c r="C855" s="16"/>
      <c r="D855" s="16"/>
      <c r="E855" s="32"/>
      <c r="F855" s="16"/>
      <c r="G855" s="16"/>
      <c r="H855" s="16"/>
      <c r="I855" s="16"/>
      <c r="J855" s="16"/>
      <c r="K855" s="16"/>
      <c r="L855" s="32"/>
      <c r="M855" s="16"/>
      <c r="N855" s="16"/>
      <c r="O855" s="16"/>
      <c r="P855" s="16"/>
      <c r="Y855" s="20"/>
      <c r="Z855" s="20"/>
      <c r="AA855" s="20"/>
      <c r="AB855" s="20"/>
      <c r="AC855" s="20"/>
      <c r="AD855" s="20"/>
    </row>
    <row r="856" spans="3:30" s="1" customFormat="1">
      <c r="C856" s="16"/>
      <c r="D856" s="16"/>
      <c r="E856" s="32"/>
      <c r="F856" s="16"/>
      <c r="G856" s="16"/>
      <c r="H856" s="16"/>
      <c r="I856" s="16"/>
      <c r="J856" s="16"/>
      <c r="K856" s="16"/>
      <c r="L856" s="32"/>
      <c r="M856" s="16"/>
      <c r="N856" s="16"/>
      <c r="O856" s="16"/>
      <c r="P856" s="16"/>
      <c r="Y856" s="20"/>
      <c r="Z856" s="20"/>
      <c r="AA856" s="20"/>
      <c r="AB856" s="20"/>
      <c r="AC856" s="20"/>
      <c r="AD856" s="20"/>
    </row>
    <row r="857" spans="3:30" s="1" customFormat="1">
      <c r="C857" s="16"/>
      <c r="D857" s="16"/>
      <c r="E857" s="32"/>
      <c r="F857" s="16"/>
      <c r="G857" s="16"/>
      <c r="H857" s="16"/>
      <c r="I857" s="16"/>
      <c r="J857" s="16"/>
      <c r="K857" s="16"/>
      <c r="L857" s="32"/>
      <c r="M857" s="16"/>
      <c r="N857" s="16"/>
      <c r="O857" s="16"/>
      <c r="P857" s="16"/>
      <c r="Y857" s="20"/>
      <c r="Z857" s="20"/>
      <c r="AA857" s="20"/>
      <c r="AB857" s="20"/>
      <c r="AC857" s="20"/>
      <c r="AD857" s="20"/>
    </row>
    <row r="858" spans="3:30" s="1" customFormat="1">
      <c r="C858" s="16"/>
      <c r="D858" s="16"/>
      <c r="E858" s="32"/>
      <c r="F858" s="16"/>
      <c r="G858" s="16"/>
      <c r="H858" s="16"/>
      <c r="I858" s="16"/>
      <c r="J858" s="16"/>
      <c r="K858" s="16"/>
      <c r="L858" s="32"/>
      <c r="M858" s="16"/>
      <c r="N858" s="16"/>
      <c r="O858" s="16"/>
      <c r="P858" s="16"/>
      <c r="Y858" s="20"/>
      <c r="Z858" s="20"/>
      <c r="AA858" s="20"/>
      <c r="AB858" s="20"/>
      <c r="AC858" s="20"/>
      <c r="AD858" s="20"/>
    </row>
    <row r="859" spans="3:30" s="1" customFormat="1">
      <c r="C859" s="16"/>
      <c r="D859" s="16"/>
      <c r="E859" s="32"/>
      <c r="F859" s="16"/>
      <c r="G859" s="16"/>
      <c r="H859" s="16"/>
      <c r="I859" s="16"/>
      <c r="J859" s="16"/>
      <c r="K859" s="16"/>
      <c r="L859" s="32"/>
      <c r="M859" s="16"/>
      <c r="N859" s="16"/>
      <c r="O859" s="16"/>
      <c r="P859" s="16"/>
      <c r="Y859" s="20"/>
      <c r="Z859" s="20"/>
      <c r="AA859" s="20"/>
      <c r="AB859" s="20"/>
      <c r="AC859" s="20"/>
      <c r="AD859" s="20"/>
    </row>
    <row r="860" spans="3:30" s="1" customFormat="1">
      <c r="C860" s="16"/>
      <c r="D860" s="16"/>
      <c r="E860" s="32"/>
      <c r="F860" s="16"/>
      <c r="G860" s="16"/>
      <c r="H860" s="16"/>
      <c r="I860" s="16"/>
      <c r="J860" s="16"/>
      <c r="K860" s="16"/>
      <c r="L860" s="32"/>
      <c r="M860" s="16"/>
      <c r="N860" s="16"/>
      <c r="O860" s="16"/>
      <c r="P860" s="16"/>
      <c r="Y860" s="20"/>
      <c r="Z860" s="20"/>
      <c r="AA860" s="20"/>
      <c r="AB860" s="20"/>
      <c r="AC860" s="20"/>
      <c r="AD860" s="20"/>
    </row>
    <row r="861" spans="3:30" s="1" customFormat="1">
      <c r="C861" s="16"/>
      <c r="D861" s="16"/>
      <c r="E861" s="32"/>
      <c r="F861" s="16"/>
      <c r="G861" s="16"/>
      <c r="H861" s="16"/>
      <c r="I861" s="16"/>
      <c r="J861" s="16"/>
      <c r="K861" s="16"/>
      <c r="L861" s="32"/>
      <c r="M861" s="16"/>
      <c r="N861" s="16"/>
      <c r="O861" s="16"/>
      <c r="P861" s="16"/>
      <c r="Y861" s="20"/>
      <c r="Z861" s="20"/>
      <c r="AA861" s="20"/>
      <c r="AB861" s="20"/>
      <c r="AC861" s="20"/>
      <c r="AD861" s="20"/>
    </row>
    <row r="862" spans="3:30" s="1" customFormat="1">
      <c r="C862" s="16"/>
      <c r="D862" s="16"/>
      <c r="E862" s="32"/>
      <c r="F862" s="16"/>
      <c r="G862" s="16"/>
      <c r="H862" s="16"/>
      <c r="I862" s="16"/>
      <c r="J862" s="16"/>
      <c r="K862" s="16"/>
      <c r="L862" s="32"/>
      <c r="M862" s="16"/>
      <c r="N862" s="16"/>
      <c r="O862" s="16"/>
      <c r="P862" s="16"/>
      <c r="Y862" s="20"/>
      <c r="Z862" s="20"/>
      <c r="AA862" s="20"/>
      <c r="AB862" s="20"/>
      <c r="AC862" s="20"/>
      <c r="AD862" s="20"/>
    </row>
    <row r="863" spans="3:30" s="1" customFormat="1">
      <c r="C863" s="16"/>
      <c r="D863" s="16"/>
      <c r="E863" s="32"/>
      <c r="F863" s="16"/>
      <c r="G863" s="16"/>
      <c r="H863" s="16"/>
      <c r="I863" s="16"/>
      <c r="J863" s="16"/>
      <c r="K863" s="16"/>
      <c r="L863" s="32"/>
      <c r="M863" s="16"/>
      <c r="N863" s="16"/>
      <c r="O863" s="16"/>
      <c r="P863" s="16"/>
      <c r="Y863" s="20"/>
      <c r="Z863" s="20"/>
      <c r="AA863" s="20"/>
      <c r="AB863" s="20"/>
      <c r="AC863" s="20"/>
      <c r="AD863" s="20"/>
    </row>
    <row r="864" spans="3:30" s="1" customFormat="1">
      <c r="C864" s="16"/>
      <c r="D864" s="16"/>
      <c r="E864" s="32"/>
      <c r="F864" s="16"/>
      <c r="G864" s="16"/>
      <c r="H864" s="16"/>
      <c r="I864" s="16"/>
      <c r="J864" s="16"/>
      <c r="K864" s="16"/>
      <c r="L864" s="32"/>
      <c r="M864" s="16"/>
      <c r="N864" s="16"/>
      <c r="O864" s="16"/>
      <c r="P864" s="16"/>
      <c r="Y864" s="20"/>
      <c r="Z864" s="20"/>
      <c r="AA864" s="20"/>
      <c r="AB864" s="20"/>
      <c r="AC864" s="20"/>
      <c r="AD864" s="20"/>
    </row>
    <row r="865" spans="3:30" s="1" customFormat="1">
      <c r="C865" s="16"/>
      <c r="D865" s="16"/>
      <c r="E865" s="32"/>
      <c r="F865" s="16"/>
      <c r="G865" s="16"/>
      <c r="H865" s="16"/>
      <c r="I865" s="16"/>
      <c r="J865" s="16"/>
      <c r="K865" s="16"/>
      <c r="L865" s="32"/>
      <c r="M865" s="16"/>
      <c r="N865" s="16"/>
      <c r="O865" s="16"/>
      <c r="P865" s="16"/>
      <c r="Y865" s="20"/>
      <c r="Z865" s="20"/>
      <c r="AA865" s="20"/>
      <c r="AB865" s="20"/>
      <c r="AC865" s="20"/>
      <c r="AD865" s="20"/>
    </row>
    <row r="866" spans="3:30" s="1" customFormat="1">
      <c r="C866" s="16"/>
      <c r="D866" s="16"/>
      <c r="E866" s="32"/>
      <c r="F866" s="16"/>
      <c r="G866" s="16"/>
      <c r="H866" s="16"/>
      <c r="I866" s="16"/>
      <c r="J866" s="16"/>
      <c r="K866" s="16"/>
      <c r="L866" s="32"/>
      <c r="M866" s="16"/>
      <c r="N866" s="16"/>
      <c r="O866" s="16"/>
      <c r="P866" s="16"/>
      <c r="Y866" s="20"/>
      <c r="Z866" s="20"/>
      <c r="AA866" s="20"/>
      <c r="AB866" s="20"/>
      <c r="AC866" s="20"/>
      <c r="AD866" s="20"/>
    </row>
    <row r="867" spans="3:30" s="1" customFormat="1">
      <c r="C867" s="16"/>
      <c r="D867" s="16"/>
      <c r="E867" s="32"/>
      <c r="F867" s="16"/>
      <c r="G867" s="16"/>
      <c r="H867" s="16"/>
      <c r="I867" s="16"/>
      <c r="J867" s="16"/>
      <c r="K867" s="16"/>
      <c r="L867" s="32"/>
      <c r="M867" s="16"/>
      <c r="N867" s="16"/>
      <c r="O867" s="16"/>
      <c r="P867" s="16"/>
      <c r="Y867" s="20"/>
      <c r="Z867" s="20"/>
      <c r="AA867" s="20"/>
      <c r="AB867" s="20"/>
      <c r="AC867" s="20"/>
      <c r="AD867" s="20"/>
    </row>
    <row r="868" spans="3:30" s="1" customFormat="1">
      <c r="C868" s="16"/>
      <c r="D868" s="16"/>
      <c r="E868" s="32"/>
      <c r="F868" s="16"/>
      <c r="G868" s="16"/>
      <c r="H868" s="16"/>
      <c r="I868" s="16"/>
      <c r="J868" s="16"/>
      <c r="K868" s="16"/>
      <c r="L868" s="32"/>
      <c r="M868" s="16"/>
      <c r="N868" s="16"/>
      <c r="O868" s="16"/>
      <c r="P868" s="16"/>
      <c r="Y868" s="20"/>
      <c r="Z868" s="20"/>
      <c r="AA868" s="20"/>
      <c r="AB868" s="20"/>
      <c r="AC868" s="20"/>
      <c r="AD868" s="20"/>
    </row>
    <row r="869" spans="3:30" s="1" customFormat="1">
      <c r="C869" s="16"/>
      <c r="D869" s="16"/>
      <c r="E869" s="32"/>
      <c r="F869" s="16"/>
      <c r="G869" s="16"/>
      <c r="H869" s="16"/>
      <c r="I869" s="16"/>
      <c r="J869" s="16"/>
      <c r="K869" s="16"/>
      <c r="L869" s="32"/>
      <c r="M869" s="16"/>
      <c r="N869" s="16"/>
      <c r="O869" s="16"/>
      <c r="P869" s="16"/>
      <c r="Y869" s="20"/>
      <c r="Z869" s="20"/>
      <c r="AA869" s="20"/>
      <c r="AB869" s="20"/>
      <c r="AC869" s="20"/>
      <c r="AD869" s="20"/>
    </row>
    <row r="870" spans="3:30" s="1" customFormat="1">
      <c r="C870" s="16"/>
      <c r="D870" s="16"/>
      <c r="E870" s="32"/>
      <c r="F870" s="16"/>
      <c r="G870" s="16"/>
      <c r="H870" s="16"/>
      <c r="I870" s="16"/>
      <c r="J870" s="16"/>
      <c r="K870" s="16"/>
      <c r="L870" s="32"/>
      <c r="M870" s="16"/>
      <c r="N870" s="16"/>
      <c r="O870" s="16"/>
      <c r="P870" s="16"/>
      <c r="Y870" s="20"/>
      <c r="Z870" s="20"/>
      <c r="AA870" s="20"/>
      <c r="AB870" s="20"/>
      <c r="AC870" s="20"/>
      <c r="AD870" s="20"/>
    </row>
    <row r="871" spans="3:30" s="1" customFormat="1">
      <c r="C871" s="16"/>
      <c r="D871" s="16"/>
      <c r="E871" s="32"/>
      <c r="F871" s="16"/>
      <c r="G871" s="16"/>
      <c r="H871" s="16"/>
      <c r="I871" s="16"/>
      <c r="J871" s="16"/>
      <c r="K871" s="16"/>
      <c r="L871" s="32"/>
      <c r="M871" s="16"/>
      <c r="N871" s="16"/>
      <c r="O871" s="16"/>
      <c r="P871" s="16"/>
      <c r="Y871" s="20"/>
      <c r="Z871" s="20"/>
      <c r="AA871" s="20"/>
      <c r="AB871" s="20"/>
      <c r="AC871" s="20"/>
      <c r="AD871" s="20"/>
    </row>
    <row r="872" spans="3:30" s="1" customFormat="1">
      <c r="C872" s="16"/>
      <c r="D872" s="16"/>
      <c r="E872" s="32"/>
      <c r="F872" s="16"/>
      <c r="G872" s="16"/>
      <c r="H872" s="16"/>
      <c r="I872" s="16"/>
      <c r="J872" s="16"/>
      <c r="K872" s="16"/>
      <c r="L872" s="32"/>
      <c r="M872" s="16"/>
      <c r="N872" s="16"/>
      <c r="O872" s="16"/>
      <c r="P872" s="16"/>
      <c r="Y872" s="20"/>
      <c r="Z872" s="20"/>
      <c r="AA872" s="20"/>
      <c r="AB872" s="20"/>
      <c r="AC872" s="20"/>
      <c r="AD872" s="20"/>
    </row>
    <row r="873" spans="3:30" s="1" customFormat="1">
      <c r="C873" s="16"/>
      <c r="D873" s="16"/>
      <c r="E873" s="32"/>
      <c r="F873" s="16"/>
      <c r="G873" s="16"/>
      <c r="H873" s="16"/>
      <c r="I873" s="16"/>
      <c r="J873" s="16"/>
      <c r="K873" s="16"/>
      <c r="L873" s="32"/>
      <c r="M873" s="16"/>
      <c r="N873" s="16"/>
      <c r="O873" s="16"/>
      <c r="P873" s="16"/>
      <c r="Y873" s="20"/>
      <c r="Z873" s="20"/>
      <c r="AA873" s="20"/>
      <c r="AB873" s="20"/>
      <c r="AC873" s="20"/>
      <c r="AD873" s="20"/>
    </row>
    <row r="874" spans="3:30" s="1" customFormat="1">
      <c r="C874" s="16"/>
      <c r="D874" s="16"/>
      <c r="E874" s="32"/>
      <c r="F874" s="16"/>
      <c r="G874" s="16"/>
      <c r="H874" s="16"/>
      <c r="I874" s="16"/>
      <c r="J874" s="16"/>
      <c r="K874" s="16"/>
      <c r="L874" s="32"/>
      <c r="M874" s="16"/>
      <c r="N874" s="16"/>
      <c r="O874" s="16"/>
      <c r="P874" s="16"/>
      <c r="Y874" s="20"/>
      <c r="Z874" s="20"/>
      <c r="AA874" s="20"/>
      <c r="AB874" s="20"/>
      <c r="AC874" s="20"/>
      <c r="AD874" s="20"/>
    </row>
    <row r="875" spans="3:30" s="1" customFormat="1">
      <c r="C875" s="16"/>
      <c r="D875" s="16"/>
      <c r="E875" s="32"/>
      <c r="F875" s="16"/>
      <c r="G875" s="16"/>
      <c r="H875" s="16"/>
      <c r="I875" s="16"/>
      <c r="J875" s="16"/>
      <c r="K875" s="16"/>
      <c r="L875" s="32"/>
      <c r="M875" s="16"/>
      <c r="N875" s="16"/>
      <c r="O875" s="16"/>
      <c r="P875" s="16"/>
      <c r="Y875" s="20"/>
      <c r="Z875" s="20"/>
      <c r="AA875" s="20"/>
      <c r="AB875" s="20"/>
      <c r="AC875" s="20"/>
      <c r="AD875" s="20"/>
    </row>
    <row r="876" spans="3:30" s="1" customFormat="1">
      <c r="C876" s="16"/>
      <c r="D876" s="16"/>
      <c r="E876" s="32"/>
      <c r="F876" s="16"/>
      <c r="G876" s="16"/>
      <c r="H876" s="16"/>
      <c r="I876" s="16"/>
      <c r="J876" s="16"/>
      <c r="K876" s="16"/>
      <c r="L876" s="32"/>
      <c r="M876" s="16"/>
      <c r="N876" s="16"/>
      <c r="O876" s="16"/>
      <c r="P876" s="16"/>
      <c r="Y876" s="20"/>
      <c r="Z876" s="20"/>
      <c r="AA876" s="20"/>
      <c r="AB876" s="20"/>
      <c r="AC876" s="20"/>
      <c r="AD876" s="20"/>
    </row>
    <row r="877" spans="3:30" s="1" customFormat="1">
      <c r="C877" s="16"/>
      <c r="D877" s="16"/>
      <c r="E877" s="32"/>
      <c r="F877" s="16"/>
      <c r="G877" s="16"/>
      <c r="H877" s="16"/>
      <c r="I877" s="16"/>
      <c r="J877" s="16"/>
      <c r="K877" s="16"/>
      <c r="L877" s="32"/>
      <c r="M877" s="16"/>
      <c r="N877" s="16"/>
      <c r="O877" s="16"/>
      <c r="P877" s="16"/>
      <c r="Y877" s="20"/>
      <c r="Z877" s="20"/>
      <c r="AA877" s="20"/>
      <c r="AB877" s="20"/>
      <c r="AC877" s="20"/>
      <c r="AD877" s="20"/>
    </row>
    <row r="878" spans="3:30" s="1" customFormat="1">
      <c r="C878" s="16"/>
      <c r="D878" s="16"/>
      <c r="E878" s="32"/>
      <c r="F878" s="16"/>
      <c r="G878" s="16"/>
      <c r="H878" s="16"/>
      <c r="I878" s="16"/>
      <c r="J878" s="16"/>
      <c r="K878" s="16"/>
      <c r="L878" s="32"/>
      <c r="M878" s="16"/>
      <c r="N878" s="16"/>
      <c r="O878" s="16"/>
      <c r="P878" s="16"/>
      <c r="Y878" s="20"/>
      <c r="Z878" s="20"/>
      <c r="AA878" s="20"/>
      <c r="AB878" s="20"/>
      <c r="AC878" s="20"/>
      <c r="AD878" s="20"/>
    </row>
    <row r="879" spans="3:30" s="1" customFormat="1">
      <c r="C879" s="16"/>
      <c r="D879" s="16"/>
      <c r="E879" s="32"/>
      <c r="F879" s="16"/>
      <c r="G879" s="16"/>
      <c r="H879" s="16"/>
      <c r="I879" s="16"/>
      <c r="J879" s="16"/>
      <c r="K879" s="16"/>
      <c r="L879" s="32"/>
      <c r="M879" s="16"/>
      <c r="N879" s="16"/>
      <c r="O879" s="16"/>
      <c r="P879" s="16"/>
      <c r="Y879" s="20"/>
      <c r="Z879" s="20"/>
      <c r="AA879" s="20"/>
      <c r="AB879" s="20"/>
      <c r="AC879" s="20"/>
      <c r="AD879" s="20"/>
    </row>
    <row r="880" spans="3:30" s="1" customFormat="1">
      <c r="C880" s="16"/>
      <c r="D880" s="16"/>
      <c r="E880" s="32"/>
      <c r="F880" s="16"/>
      <c r="G880" s="16"/>
      <c r="H880" s="16"/>
      <c r="I880" s="16"/>
      <c r="J880" s="16"/>
      <c r="K880" s="16"/>
      <c r="L880" s="32"/>
      <c r="M880" s="16"/>
      <c r="N880" s="16"/>
      <c r="O880" s="16"/>
      <c r="P880" s="16"/>
      <c r="Y880" s="20"/>
      <c r="Z880" s="20"/>
      <c r="AA880" s="20"/>
      <c r="AB880" s="20"/>
      <c r="AC880" s="20"/>
      <c r="AD880" s="20"/>
    </row>
    <row r="881" spans="3:30" s="1" customFormat="1">
      <c r="C881" s="16"/>
      <c r="D881" s="16"/>
      <c r="E881" s="32"/>
      <c r="F881" s="16"/>
      <c r="G881" s="16"/>
      <c r="H881" s="16"/>
      <c r="I881" s="16"/>
      <c r="J881" s="16"/>
      <c r="K881" s="16"/>
      <c r="L881" s="32"/>
      <c r="M881" s="16"/>
      <c r="N881" s="16"/>
      <c r="O881" s="16"/>
      <c r="P881" s="16"/>
      <c r="Y881" s="20"/>
      <c r="Z881" s="20"/>
      <c r="AA881" s="20"/>
      <c r="AB881" s="20"/>
      <c r="AC881" s="20"/>
      <c r="AD881" s="20"/>
    </row>
    <row r="882" spans="3:30" s="1" customFormat="1">
      <c r="C882" s="16"/>
      <c r="D882" s="16"/>
      <c r="E882" s="32"/>
      <c r="F882" s="16"/>
      <c r="G882" s="16"/>
      <c r="H882" s="16"/>
      <c r="I882" s="16"/>
      <c r="J882" s="16"/>
      <c r="K882" s="16"/>
      <c r="L882" s="32"/>
      <c r="M882" s="16"/>
      <c r="N882" s="16"/>
      <c r="O882" s="16"/>
      <c r="P882" s="16"/>
      <c r="Y882" s="20"/>
      <c r="Z882" s="20"/>
      <c r="AA882" s="20"/>
      <c r="AB882" s="20"/>
      <c r="AC882" s="20"/>
      <c r="AD882" s="20"/>
    </row>
    <row r="883" spans="3:30" s="1" customFormat="1">
      <c r="C883" s="16"/>
      <c r="D883" s="16"/>
      <c r="E883" s="32"/>
      <c r="F883" s="16"/>
      <c r="G883" s="16"/>
      <c r="H883" s="16"/>
      <c r="I883" s="16"/>
      <c r="J883" s="16"/>
      <c r="K883" s="16"/>
      <c r="L883" s="32"/>
      <c r="M883" s="16"/>
      <c r="N883" s="16"/>
      <c r="O883" s="16"/>
      <c r="P883" s="16"/>
      <c r="Y883" s="20"/>
      <c r="Z883" s="20"/>
      <c r="AA883" s="20"/>
      <c r="AB883" s="20"/>
      <c r="AC883" s="20"/>
      <c r="AD883" s="20"/>
    </row>
    <row r="884" spans="3:30" s="1" customFormat="1">
      <c r="C884" s="16"/>
      <c r="D884" s="16"/>
      <c r="E884" s="32"/>
      <c r="F884" s="16"/>
      <c r="G884" s="16"/>
      <c r="H884" s="16"/>
      <c r="I884" s="16"/>
      <c r="J884" s="16"/>
      <c r="K884" s="16"/>
      <c r="L884" s="32"/>
      <c r="M884" s="16"/>
      <c r="N884" s="16"/>
      <c r="O884" s="16"/>
      <c r="P884" s="16"/>
      <c r="Y884" s="20"/>
      <c r="Z884" s="20"/>
      <c r="AA884" s="20"/>
      <c r="AB884" s="20"/>
      <c r="AC884" s="20"/>
      <c r="AD884" s="20"/>
    </row>
    <row r="885" spans="3:30" s="1" customFormat="1">
      <c r="C885" s="16"/>
      <c r="D885" s="16"/>
      <c r="E885" s="32"/>
      <c r="F885" s="16"/>
      <c r="G885" s="16"/>
      <c r="H885" s="16"/>
      <c r="I885" s="16"/>
      <c r="J885" s="16"/>
      <c r="K885" s="16"/>
      <c r="L885" s="32"/>
      <c r="M885" s="16"/>
      <c r="N885" s="16"/>
      <c r="O885" s="16"/>
      <c r="P885" s="16"/>
      <c r="Y885" s="20"/>
      <c r="Z885" s="20"/>
      <c r="AA885" s="20"/>
      <c r="AB885" s="20"/>
      <c r="AC885" s="20"/>
      <c r="AD885" s="20"/>
    </row>
    <row r="886" spans="3:30" s="1" customFormat="1">
      <c r="C886" s="16"/>
      <c r="D886" s="16"/>
      <c r="E886" s="32"/>
      <c r="F886" s="16"/>
      <c r="G886" s="16"/>
      <c r="H886" s="16"/>
      <c r="I886" s="16"/>
      <c r="J886" s="16"/>
      <c r="K886" s="16"/>
      <c r="L886" s="32"/>
      <c r="M886" s="16"/>
      <c r="N886" s="16"/>
      <c r="O886" s="16"/>
      <c r="P886" s="16"/>
      <c r="Y886" s="20"/>
      <c r="Z886" s="20"/>
      <c r="AA886" s="20"/>
      <c r="AB886" s="20"/>
      <c r="AC886" s="20"/>
      <c r="AD886" s="20"/>
    </row>
    <row r="887" spans="3:30" s="1" customFormat="1">
      <c r="C887" s="16"/>
      <c r="D887" s="16"/>
      <c r="E887" s="32"/>
      <c r="F887" s="16"/>
      <c r="G887" s="16"/>
      <c r="H887" s="16"/>
      <c r="I887" s="16"/>
      <c r="J887" s="16"/>
      <c r="K887" s="16"/>
      <c r="L887" s="32"/>
      <c r="M887" s="16"/>
      <c r="N887" s="16"/>
      <c r="O887" s="16"/>
      <c r="P887" s="16"/>
      <c r="Y887" s="20"/>
      <c r="Z887" s="20"/>
      <c r="AA887" s="20"/>
      <c r="AB887" s="20"/>
      <c r="AC887" s="20"/>
      <c r="AD887" s="20"/>
    </row>
    <row r="888" spans="3:30" s="1" customFormat="1">
      <c r="C888" s="16"/>
      <c r="D888" s="16"/>
      <c r="E888" s="32"/>
      <c r="F888" s="16"/>
      <c r="G888" s="16"/>
      <c r="H888" s="16"/>
      <c r="I888" s="16"/>
      <c r="J888" s="16"/>
      <c r="K888" s="16"/>
      <c r="L888" s="32"/>
      <c r="M888" s="16"/>
      <c r="N888" s="16"/>
      <c r="O888" s="16"/>
      <c r="P888" s="16"/>
      <c r="Y888" s="20"/>
      <c r="Z888" s="20"/>
      <c r="AA888" s="20"/>
      <c r="AB888" s="20"/>
      <c r="AC888" s="20"/>
      <c r="AD888" s="20"/>
    </row>
    <row r="889" spans="3:30" s="1" customFormat="1">
      <c r="C889" s="16"/>
      <c r="D889" s="16"/>
      <c r="E889" s="32"/>
      <c r="F889" s="16"/>
      <c r="G889" s="16"/>
      <c r="H889" s="16"/>
      <c r="I889" s="16"/>
      <c r="J889" s="16"/>
      <c r="K889" s="16"/>
      <c r="L889" s="32"/>
      <c r="M889" s="16"/>
      <c r="N889" s="16"/>
      <c r="O889" s="16"/>
      <c r="P889" s="16"/>
      <c r="Y889" s="20"/>
      <c r="Z889" s="20"/>
      <c r="AA889" s="20"/>
      <c r="AB889" s="20"/>
      <c r="AC889" s="20"/>
      <c r="AD889" s="20"/>
    </row>
    <row r="890" spans="3:30" s="1" customFormat="1">
      <c r="C890" s="16"/>
      <c r="D890" s="16"/>
      <c r="E890" s="32"/>
      <c r="F890" s="16"/>
      <c r="G890" s="16"/>
      <c r="H890" s="16"/>
      <c r="I890" s="16"/>
      <c r="J890" s="16"/>
      <c r="K890" s="16"/>
      <c r="L890" s="32"/>
      <c r="M890" s="16"/>
      <c r="N890" s="16"/>
      <c r="O890" s="16"/>
      <c r="P890" s="16"/>
      <c r="Y890" s="20"/>
      <c r="Z890" s="20"/>
      <c r="AA890" s="20"/>
      <c r="AB890" s="20"/>
      <c r="AC890" s="20"/>
      <c r="AD890" s="20"/>
    </row>
    <row r="891" spans="3:30" s="1" customFormat="1">
      <c r="C891" s="16"/>
      <c r="D891" s="16"/>
      <c r="E891" s="32"/>
      <c r="F891" s="16"/>
      <c r="G891" s="16"/>
      <c r="H891" s="16"/>
      <c r="I891" s="16"/>
      <c r="J891" s="16"/>
      <c r="K891" s="16"/>
      <c r="L891" s="32"/>
      <c r="M891" s="16"/>
      <c r="N891" s="16"/>
      <c r="O891" s="16"/>
      <c r="P891" s="16"/>
      <c r="Y891" s="20"/>
      <c r="Z891" s="20"/>
      <c r="AA891" s="20"/>
      <c r="AB891" s="20"/>
      <c r="AC891" s="20"/>
      <c r="AD891" s="20"/>
    </row>
    <row r="892" spans="3:30" s="1" customFormat="1">
      <c r="C892" s="16"/>
      <c r="D892" s="16"/>
      <c r="E892" s="32"/>
      <c r="F892" s="16"/>
      <c r="G892" s="16"/>
      <c r="H892" s="16"/>
      <c r="I892" s="16"/>
      <c r="J892" s="16"/>
      <c r="K892" s="16"/>
      <c r="L892" s="32"/>
      <c r="M892" s="16"/>
      <c r="N892" s="16"/>
      <c r="O892" s="16"/>
      <c r="P892" s="16"/>
      <c r="Y892" s="20"/>
      <c r="Z892" s="20"/>
      <c r="AA892" s="20"/>
      <c r="AB892" s="20"/>
      <c r="AC892" s="20"/>
      <c r="AD892" s="20"/>
    </row>
    <row r="893" spans="3:30" s="1" customFormat="1">
      <c r="C893" s="16"/>
      <c r="D893" s="16"/>
      <c r="E893" s="32"/>
      <c r="F893" s="16"/>
      <c r="G893" s="16"/>
      <c r="H893" s="16"/>
      <c r="I893" s="16"/>
      <c r="J893" s="16"/>
      <c r="K893" s="16"/>
      <c r="L893" s="32"/>
      <c r="M893" s="16"/>
      <c r="N893" s="16"/>
      <c r="O893" s="16"/>
      <c r="P893" s="16"/>
      <c r="Y893" s="20"/>
      <c r="Z893" s="20"/>
      <c r="AA893" s="20"/>
      <c r="AB893" s="20"/>
      <c r="AC893" s="20"/>
      <c r="AD893" s="20"/>
    </row>
    <row r="894" spans="3:30" s="1" customFormat="1">
      <c r="C894" s="16"/>
      <c r="D894" s="16"/>
      <c r="E894" s="32"/>
      <c r="F894" s="16"/>
      <c r="G894" s="16"/>
      <c r="H894" s="16"/>
      <c r="I894" s="16"/>
      <c r="J894" s="16"/>
      <c r="K894" s="16"/>
      <c r="L894" s="32"/>
      <c r="M894" s="16"/>
      <c r="N894" s="16"/>
      <c r="O894" s="16"/>
      <c r="P894" s="16"/>
      <c r="Y894" s="20"/>
      <c r="Z894" s="20"/>
      <c r="AA894" s="20"/>
      <c r="AB894" s="20"/>
      <c r="AC894" s="20"/>
      <c r="AD894" s="20"/>
    </row>
    <row r="895" spans="3:30" s="1" customFormat="1">
      <c r="C895" s="16"/>
      <c r="D895" s="16"/>
      <c r="E895" s="32"/>
      <c r="F895" s="16"/>
      <c r="G895" s="16"/>
      <c r="H895" s="16"/>
      <c r="I895" s="16"/>
      <c r="J895" s="16"/>
      <c r="K895" s="16"/>
      <c r="L895" s="32"/>
      <c r="M895" s="16"/>
      <c r="N895" s="16"/>
      <c r="O895" s="16"/>
      <c r="P895" s="16"/>
      <c r="Y895" s="20"/>
      <c r="Z895" s="20"/>
      <c r="AA895" s="20"/>
      <c r="AB895" s="20"/>
      <c r="AC895" s="20"/>
      <c r="AD895" s="20"/>
    </row>
    <row r="896" spans="3:30" s="1" customFormat="1">
      <c r="C896" s="16"/>
      <c r="D896" s="16"/>
      <c r="E896" s="32"/>
      <c r="F896" s="16"/>
      <c r="G896" s="16"/>
      <c r="H896" s="16"/>
      <c r="I896" s="16"/>
      <c r="J896" s="16"/>
      <c r="K896" s="16"/>
      <c r="L896" s="32"/>
      <c r="M896" s="16"/>
      <c r="N896" s="16"/>
      <c r="O896" s="16"/>
      <c r="P896" s="16"/>
      <c r="Y896" s="20"/>
      <c r="Z896" s="20"/>
      <c r="AA896" s="20"/>
      <c r="AB896" s="20"/>
      <c r="AC896" s="20"/>
      <c r="AD896" s="20"/>
    </row>
    <row r="897" spans="3:30" s="1" customFormat="1">
      <c r="C897" s="16"/>
      <c r="D897" s="16"/>
      <c r="E897" s="32"/>
      <c r="F897" s="16"/>
      <c r="G897" s="16"/>
      <c r="H897" s="16"/>
      <c r="I897" s="16"/>
      <c r="J897" s="16"/>
      <c r="K897" s="16"/>
      <c r="L897" s="32"/>
      <c r="M897" s="16"/>
      <c r="N897" s="16"/>
      <c r="O897" s="16"/>
      <c r="P897" s="16"/>
      <c r="Y897" s="20"/>
      <c r="Z897" s="20"/>
      <c r="AA897" s="20"/>
      <c r="AB897" s="20"/>
      <c r="AC897" s="20"/>
      <c r="AD897" s="20"/>
    </row>
    <row r="898" spans="3:30" s="1" customFormat="1">
      <c r="C898" s="16"/>
      <c r="D898" s="16"/>
      <c r="E898" s="32"/>
      <c r="F898" s="16"/>
      <c r="G898" s="16"/>
      <c r="H898" s="16"/>
      <c r="I898" s="16"/>
      <c r="J898" s="16"/>
      <c r="K898" s="16"/>
      <c r="L898" s="32"/>
      <c r="M898" s="16"/>
      <c r="N898" s="16"/>
      <c r="O898" s="16"/>
      <c r="P898" s="16"/>
      <c r="Y898" s="20"/>
      <c r="Z898" s="20"/>
      <c r="AA898" s="20"/>
      <c r="AB898" s="20"/>
      <c r="AC898" s="20"/>
      <c r="AD898" s="20"/>
    </row>
    <row r="899" spans="3:30" s="1" customFormat="1">
      <c r="C899" s="16"/>
      <c r="D899" s="16"/>
      <c r="E899" s="32"/>
      <c r="F899" s="16"/>
      <c r="G899" s="16"/>
      <c r="H899" s="16"/>
      <c r="I899" s="16"/>
      <c r="J899" s="16"/>
      <c r="K899" s="16"/>
      <c r="L899" s="32"/>
      <c r="M899" s="16"/>
      <c r="N899" s="16"/>
      <c r="O899" s="16"/>
      <c r="P899" s="16"/>
      <c r="Y899" s="20"/>
      <c r="Z899" s="20"/>
      <c r="AA899" s="20"/>
      <c r="AB899" s="20"/>
      <c r="AC899" s="20"/>
      <c r="AD899" s="20"/>
    </row>
    <row r="900" spans="3:30" s="1" customFormat="1">
      <c r="C900" s="16"/>
      <c r="D900" s="16"/>
      <c r="E900" s="32"/>
      <c r="F900" s="16"/>
      <c r="G900" s="16"/>
      <c r="H900" s="16"/>
      <c r="I900" s="16"/>
      <c r="J900" s="16"/>
      <c r="K900" s="16"/>
      <c r="L900" s="32"/>
      <c r="M900" s="16"/>
      <c r="N900" s="16"/>
      <c r="O900" s="16"/>
      <c r="P900" s="16"/>
      <c r="Y900" s="20"/>
      <c r="Z900" s="20"/>
      <c r="AA900" s="20"/>
      <c r="AB900" s="20"/>
      <c r="AC900" s="20"/>
      <c r="AD900" s="20"/>
    </row>
    <row r="901" spans="3:30" s="1" customFormat="1">
      <c r="C901" s="16"/>
      <c r="D901" s="16"/>
      <c r="E901" s="32"/>
      <c r="F901" s="16"/>
      <c r="G901" s="16"/>
      <c r="H901" s="16"/>
      <c r="I901" s="16"/>
      <c r="J901" s="16"/>
      <c r="K901" s="16"/>
      <c r="L901" s="32"/>
      <c r="M901" s="16"/>
      <c r="N901" s="16"/>
      <c r="O901" s="16"/>
      <c r="P901" s="16"/>
      <c r="Y901" s="20"/>
      <c r="Z901" s="20"/>
      <c r="AA901" s="20"/>
      <c r="AB901" s="20"/>
      <c r="AC901" s="20"/>
      <c r="AD901" s="20"/>
    </row>
    <row r="902" spans="3:30" s="1" customFormat="1">
      <c r="C902" s="16"/>
      <c r="D902" s="16"/>
      <c r="E902" s="32"/>
      <c r="F902" s="16"/>
      <c r="G902" s="16"/>
      <c r="H902" s="16"/>
      <c r="I902" s="16"/>
      <c r="J902" s="16"/>
      <c r="K902" s="16"/>
      <c r="L902" s="32"/>
      <c r="M902" s="16"/>
      <c r="N902" s="16"/>
      <c r="O902" s="16"/>
      <c r="P902" s="16"/>
      <c r="Y902" s="20"/>
      <c r="Z902" s="20"/>
      <c r="AA902" s="20"/>
      <c r="AB902" s="20"/>
      <c r="AC902" s="20"/>
      <c r="AD902" s="20"/>
    </row>
    <row r="903" spans="3:30" s="1" customFormat="1">
      <c r="C903" s="16"/>
      <c r="D903" s="16"/>
      <c r="E903" s="32"/>
      <c r="F903" s="16"/>
      <c r="G903" s="16"/>
      <c r="H903" s="16"/>
      <c r="I903" s="16"/>
      <c r="J903" s="16"/>
      <c r="K903" s="16"/>
      <c r="L903" s="32"/>
      <c r="M903" s="16"/>
      <c r="N903" s="16"/>
      <c r="O903" s="16"/>
      <c r="P903" s="16"/>
      <c r="Y903" s="20"/>
      <c r="Z903" s="20"/>
      <c r="AA903" s="20"/>
      <c r="AB903" s="20"/>
      <c r="AC903" s="20"/>
      <c r="AD903" s="20"/>
    </row>
    <row r="904" spans="3:30" s="1" customFormat="1">
      <c r="C904" s="16"/>
      <c r="D904" s="16"/>
      <c r="E904" s="32"/>
      <c r="F904" s="16"/>
      <c r="G904" s="16"/>
      <c r="H904" s="16"/>
      <c r="I904" s="16"/>
      <c r="J904" s="16"/>
      <c r="K904" s="16"/>
      <c r="L904" s="32"/>
      <c r="M904" s="16"/>
      <c r="N904" s="16"/>
      <c r="O904" s="16"/>
      <c r="P904" s="16"/>
      <c r="Y904" s="20"/>
      <c r="Z904" s="20"/>
      <c r="AA904" s="20"/>
      <c r="AB904" s="20"/>
      <c r="AC904" s="20"/>
      <c r="AD904" s="20"/>
    </row>
    <row r="905" spans="3:30" s="1" customFormat="1">
      <c r="C905" s="16"/>
      <c r="D905" s="16"/>
      <c r="E905" s="32"/>
      <c r="F905" s="16"/>
      <c r="G905" s="16"/>
      <c r="H905" s="16"/>
      <c r="I905" s="16"/>
      <c r="J905" s="16"/>
      <c r="K905" s="16"/>
      <c r="L905" s="32"/>
      <c r="M905" s="16"/>
      <c r="N905" s="16"/>
      <c r="O905" s="16"/>
      <c r="P905" s="16"/>
      <c r="Y905" s="20"/>
      <c r="Z905" s="20"/>
      <c r="AA905" s="20"/>
      <c r="AB905" s="20"/>
      <c r="AC905" s="20"/>
      <c r="AD905" s="20"/>
    </row>
    <row r="906" spans="3:30" s="1" customFormat="1">
      <c r="C906" s="16"/>
      <c r="D906" s="16"/>
      <c r="E906" s="32"/>
      <c r="F906" s="16"/>
      <c r="G906" s="16"/>
      <c r="H906" s="16"/>
      <c r="I906" s="16"/>
      <c r="J906" s="16"/>
      <c r="K906" s="16"/>
      <c r="L906" s="32"/>
      <c r="M906" s="16"/>
      <c r="N906" s="16"/>
      <c r="O906" s="16"/>
      <c r="P906" s="16"/>
      <c r="Y906" s="20"/>
      <c r="Z906" s="20"/>
      <c r="AA906" s="20"/>
      <c r="AB906" s="20"/>
      <c r="AC906" s="20"/>
      <c r="AD906" s="20"/>
    </row>
    <row r="907" spans="3:30" s="1" customFormat="1">
      <c r="C907" s="16"/>
      <c r="D907" s="16"/>
      <c r="E907" s="32"/>
      <c r="F907" s="16"/>
      <c r="G907" s="16"/>
      <c r="H907" s="16"/>
      <c r="I907" s="16"/>
      <c r="J907" s="16"/>
      <c r="K907" s="16"/>
      <c r="L907" s="32"/>
      <c r="M907" s="16"/>
      <c r="N907" s="16"/>
      <c r="O907" s="16"/>
      <c r="P907" s="16"/>
      <c r="Y907" s="20"/>
      <c r="Z907" s="20"/>
      <c r="AA907" s="20"/>
      <c r="AB907" s="20"/>
      <c r="AC907" s="20"/>
      <c r="AD907" s="20"/>
    </row>
    <row r="908" spans="3:30" s="1" customFormat="1">
      <c r="C908" s="16"/>
      <c r="D908" s="16"/>
      <c r="E908" s="32"/>
      <c r="F908" s="16"/>
      <c r="G908" s="16"/>
      <c r="H908" s="16"/>
      <c r="I908" s="16"/>
      <c r="J908" s="16"/>
      <c r="K908" s="16"/>
      <c r="L908" s="32"/>
      <c r="M908" s="16"/>
      <c r="N908" s="16"/>
      <c r="O908" s="16"/>
      <c r="P908" s="16"/>
      <c r="Y908" s="20"/>
      <c r="Z908" s="20"/>
      <c r="AA908" s="20"/>
      <c r="AB908" s="20"/>
      <c r="AC908" s="20"/>
      <c r="AD908" s="20"/>
    </row>
    <row r="909" spans="3:30" s="1" customFormat="1">
      <c r="C909" s="16"/>
      <c r="D909" s="16"/>
      <c r="E909" s="32"/>
      <c r="F909" s="16"/>
      <c r="G909" s="16"/>
      <c r="H909" s="16"/>
      <c r="I909" s="16"/>
      <c r="J909" s="16"/>
      <c r="K909" s="16"/>
      <c r="L909" s="32"/>
      <c r="M909" s="16"/>
      <c r="N909" s="16"/>
      <c r="O909" s="16"/>
      <c r="P909" s="16"/>
      <c r="Y909" s="20"/>
      <c r="Z909" s="20"/>
      <c r="AA909" s="20"/>
      <c r="AB909" s="20"/>
      <c r="AC909" s="20"/>
      <c r="AD909" s="20"/>
    </row>
    <row r="910" spans="3:30" s="1" customFormat="1">
      <c r="C910" s="16"/>
      <c r="D910" s="16"/>
      <c r="E910" s="32"/>
      <c r="F910" s="16"/>
      <c r="G910" s="16"/>
      <c r="H910" s="16"/>
      <c r="I910" s="16"/>
      <c r="J910" s="16"/>
      <c r="K910" s="16"/>
      <c r="L910" s="32"/>
      <c r="M910" s="16"/>
      <c r="N910" s="16"/>
      <c r="O910" s="16"/>
      <c r="P910" s="16"/>
      <c r="Y910" s="20"/>
      <c r="Z910" s="20"/>
      <c r="AA910" s="20"/>
      <c r="AB910" s="20"/>
      <c r="AC910" s="20"/>
      <c r="AD910" s="20"/>
    </row>
    <row r="911" spans="3:30" s="1" customFormat="1">
      <c r="C911" s="16"/>
      <c r="D911" s="16"/>
      <c r="E911" s="32"/>
      <c r="F911" s="16"/>
      <c r="G911" s="16"/>
      <c r="H911" s="16"/>
      <c r="I911" s="16"/>
      <c r="J911" s="16"/>
      <c r="K911" s="16"/>
      <c r="L911" s="32"/>
      <c r="M911" s="16"/>
      <c r="N911" s="16"/>
      <c r="O911" s="16"/>
      <c r="P911" s="16"/>
      <c r="Y911" s="20"/>
      <c r="Z911" s="20"/>
      <c r="AA911" s="20"/>
      <c r="AB911" s="20"/>
      <c r="AC911" s="20"/>
      <c r="AD911" s="20"/>
    </row>
    <row r="912" spans="3:30" s="1" customFormat="1">
      <c r="C912" s="16"/>
      <c r="D912" s="16"/>
      <c r="E912" s="32"/>
      <c r="F912" s="16"/>
      <c r="G912" s="16"/>
      <c r="H912" s="16"/>
      <c r="I912" s="16"/>
      <c r="J912" s="16"/>
      <c r="K912" s="16"/>
      <c r="L912" s="32"/>
      <c r="M912" s="16"/>
      <c r="N912" s="16"/>
      <c r="O912" s="16"/>
      <c r="P912" s="16"/>
      <c r="Y912" s="20"/>
      <c r="Z912" s="20"/>
      <c r="AA912" s="20"/>
      <c r="AB912" s="20"/>
      <c r="AC912" s="20"/>
      <c r="AD912" s="20"/>
    </row>
    <row r="913" spans="3:30" s="1" customFormat="1">
      <c r="C913" s="16"/>
      <c r="D913" s="16"/>
      <c r="E913" s="32"/>
      <c r="F913" s="16"/>
      <c r="G913" s="16"/>
      <c r="H913" s="16"/>
      <c r="I913" s="16"/>
      <c r="J913" s="16"/>
      <c r="K913" s="16"/>
      <c r="L913" s="32"/>
      <c r="M913" s="16"/>
      <c r="N913" s="16"/>
      <c r="O913" s="16"/>
      <c r="P913" s="16"/>
      <c r="Y913" s="20"/>
      <c r="Z913" s="20"/>
      <c r="AA913" s="20"/>
      <c r="AB913" s="20"/>
      <c r="AC913" s="20"/>
      <c r="AD913" s="20"/>
    </row>
    <row r="914" spans="3:30" s="1" customFormat="1">
      <c r="C914" s="16"/>
      <c r="D914" s="16"/>
      <c r="E914" s="32"/>
      <c r="F914" s="16"/>
      <c r="G914" s="16"/>
      <c r="H914" s="16"/>
      <c r="I914" s="16"/>
      <c r="J914" s="16"/>
      <c r="K914" s="16"/>
      <c r="L914" s="32"/>
      <c r="M914" s="16"/>
      <c r="N914" s="16"/>
      <c r="O914" s="16"/>
      <c r="P914" s="16"/>
      <c r="Y914" s="20"/>
      <c r="Z914" s="20"/>
      <c r="AA914" s="20"/>
      <c r="AB914" s="20"/>
      <c r="AC914" s="20"/>
      <c r="AD914" s="20"/>
    </row>
    <row r="915" spans="3:30" s="1" customFormat="1">
      <c r="C915" s="16"/>
      <c r="D915" s="16"/>
      <c r="E915" s="32"/>
      <c r="F915" s="16"/>
      <c r="G915" s="16"/>
      <c r="H915" s="16"/>
      <c r="I915" s="16"/>
      <c r="J915" s="16"/>
      <c r="K915" s="16"/>
      <c r="L915" s="32"/>
      <c r="M915" s="16"/>
      <c r="N915" s="16"/>
      <c r="O915" s="16"/>
      <c r="P915" s="16"/>
      <c r="Y915" s="20"/>
      <c r="Z915" s="20"/>
      <c r="AA915" s="20"/>
      <c r="AB915" s="20"/>
      <c r="AC915" s="20"/>
      <c r="AD915" s="20"/>
    </row>
    <row r="916" spans="3:30" s="1" customFormat="1">
      <c r="C916" s="16"/>
      <c r="D916" s="16"/>
      <c r="E916" s="32"/>
      <c r="F916" s="16"/>
      <c r="G916" s="16"/>
      <c r="H916" s="16"/>
      <c r="I916" s="16"/>
      <c r="J916" s="16"/>
      <c r="K916" s="16"/>
      <c r="L916" s="32"/>
      <c r="M916" s="16"/>
      <c r="N916" s="16"/>
      <c r="O916" s="16"/>
      <c r="P916" s="16"/>
      <c r="Y916" s="20"/>
      <c r="Z916" s="20"/>
      <c r="AA916" s="20"/>
      <c r="AB916" s="20"/>
      <c r="AC916" s="20"/>
      <c r="AD916" s="20"/>
    </row>
    <row r="917" spans="3:30" s="1" customFormat="1">
      <c r="C917" s="16"/>
      <c r="D917" s="16"/>
      <c r="E917" s="32"/>
      <c r="F917" s="16"/>
      <c r="G917" s="16"/>
      <c r="H917" s="16"/>
      <c r="I917" s="16"/>
      <c r="J917" s="16"/>
      <c r="K917" s="16"/>
      <c r="L917" s="32"/>
      <c r="M917" s="16"/>
      <c r="N917" s="16"/>
      <c r="O917" s="16"/>
      <c r="P917" s="16"/>
      <c r="Y917" s="20"/>
      <c r="Z917" s="20"/>
      <c r="AA917" s="20"/>
      <c r="AB917" s="20"/>
      <c r="AC917" s="20"/>
      <c r="AD917" s="20"/>
    </row>
    <row r="918" spans="3:30" s="1" customFormat="1">
      <c r="C918" s="16"/>
      <c r="D918" s="16"/>
      <c r="E918" s="32"/>
      <c r="F918" s="16"/>
      <c r="G918" s="16"/>
      <c r="H918" s="16"/>
      <c r="I918" s="16"/>
      <c r="J918" s="16"/>
      <c r="K918" s="16"/>
      <c r="L918" s="32"/>
      <c r="M918" s="16"/>
      <c r="N918" s="16"/>
      <c r="O918" s="16"/>
      <c r="P918" s="16"/>
      <c r="Y918" s="20"/>
      <c r="Z918" s="20"/>
      <c r="AA918" s="20"/>
      <c r="AB918" s="20"/>
      <c r="AC918" s="20"/>
      <c r="AD918" s="20"/>
    </row>
    <row r="919" spans="3:30" s="1" customFormat="1">
      <c r="C919" s="16"/>
      <c r="D919" s="16"/>
      <c r="E919" s="32"/>
      <c r="F919" s="16"/>
      <c r="G919" s="16"/>
      <c r="H919" s="16"/>
      <c r="I919" s="16"/>
      <c r="J919" s="16"/>
      <c r="K919" s="16"/>
      <c r="L919" s="32"/>
      <c r="M919" s="16"/>
      <c r="N919" s="16"/>
      <c r="O919" s="16"/>
      <c r="P919" s="16"/>
      <c r="Y919" s="20"/>
      <c r="Z919" s="20"/>
      <c r="AA919" s="20"/>
      <c r="AB919" s="20"/>
      <c r="AC919" s="20"/>
      <c r="AD919" s="20"/>
    </row>
    <row r="920" spans="3:30" s="1" customFormat="1">
      <c r="C920" s="16"/>
      <c r="D920" s="16"/>
      <c r="E920" s="32"/>
      <c r="F920" s="16"/>
      <c r="G920" s="16"/>
      <c r="H920" s="16"/>
      <c r="I920" s="16"/>
      <c r="J920" s="16"/>
      <c r="K920" s="16"/>
      <c r="L920" s="32"/>
      <c r="M920" s="16"/>
      <c r="N920" s="16"/>
      <c r="O920" s="16"/>
      <c r="P920" s="16"/>
      <c r="Y920" s="20"/>
      <c r="Z920" s="20"/>
      <c r="AA920" s="20"/>
      <c r="AB920" s="20"/>
      <c r="AC920" s="20"/>
      <c r="AD920" s="20"/>
    </row>
    <row r="921" spans="3:30" s="1" customFormat="1">
      <c r="C921" s="16"/>
      <c r="D921" s="16"/>
      <c r="E921" s="32"/>
      <c r="F921" s="16"/>
      <c r="G921" s="16"/>
      <c r="H921" s="16"/>
      <c r="I921" s="16"/>
      <c r="J921" s="16"/>
      <c r="K921" s="16"/>
      <c r="L921" s="32"/>
      <c r="M921" s="16"/>
      <c r="N921" s="16"/>
      <c r="O921" s="16"/>
      <c r="P921" s="16"/>
      <c r="Y921" s="20"/>
      <c r="Z921" s="20"/>
      <c r="AA921" s="20"/>
      <c r="AB921" s="20"/>
      <c r="AC921" s="20"/>
      <c r="AD921" s="20"/>
    </row>
    <row r="922" spans="3:30" s="1" customFormat="1">
      <c r="C922" s="16"/>
      <c r="D922" s="16"/>
      <c r="E922" s="32"/>
      <c r="F922" s="16"/>
      <c r="G922" s="16"/>
      <c r="H922" s="16"/>
      <c r="I922" s="16"/>
      <c r="J922" s="16"/>
      <c r="K922" s="16"/>
      <c r="L922" s="32"/>
      <c r="M922" s="16"/>
      <c r="N922" s="16"/>
      <c r="O922" s="16"/>
      <c r="P922" s="16"/>
      <c r="Y922" s="20"/>
      <c r="Z922" s="20"/>
      <c r="AA922" s="20"/>
      <c r="AB922" s="20"/>
      <c r="AC922" s="20"/>
      <c r="AD922" s="20"/>
    </row>
    <row r="923" spans="3:30" s="1" customFormat="1">
      <c r="C923" s="16"/>
      <c r="D923" s="16"/>
      <c r="E923" s="32"/>
      <c r="F923" s="16"/>
      <c r="G923" s="16"/>
      <c r="H923" s="16"/>
      <c r="I923" s="16"/>
      <c r="J923" s="16"/>
      <c r="K923" s="16"/>
      <c r="L923" s="32"/>
      <c r="M923" s="16"/>
      <c r="N923" s="16"/>
      <c r="O923" s="16"/>
      <c r="P923" s="16"/>
      <c r="Y923" s="20"/>
      <c r="Z923" s="20"/>
      <c r="AA923" s="20"/>
      <c r="AB923" s="20"/>
      <c r="AC923" s="20"/>
      <c r="AD923" s="20"/>
    </row>
    <row r="924" spans="3:30" s="1" customFormat="1">
      <c r="C924" s="16"/>
      <c r="D924" s="16"/>
      <c r="E924" s="32"/>
      <c r="F924" s="16"/>
      <c r="G924" s="16"/>
      <c r="H924" s="16"/>
      <c r="I924" s="16"/>
      <c r="J924" s="16"/>
      <c r="K924" s="16"/>
      <c r="L924" s="32"/>
      <c r="M924" s="16"/>
      <c r="N924" s="16"/>
      <c r="O924" s="16"/>
      <c r="P924" s="16"/>
      <c r="Y924" s="20"/>
      <c r="Z924" s="20"/>
      <c r="AA924" s="20"/>
      <c r="AB924" s="20"/>
      <c r="AC924" s="20"/>
      <c r="AD924" s="20"/>
    </row>
    <row r="925" spans="3:30" s="1" customFormat="1">
      <c r="C925" s="16"/>
      <c r="D925" s="16"/>
      <c r="E925" s="32"/>
      <c r="F925" s="16"/>
      <c r="G925" s="16"/>
      <c r="H925" s="16"/>
      <c r="I925" s="16"/>
      <c r="J925" s="16"/>
      <c r="K925" s="16"/>
      <c r="L925" s="32"/>
      <c r="M925" s="16"/>
      <c r="N925" s="16"/>
      <c r="O925" s="16"/>
      <c r="P925" s="16"/>
      <c r="Y925" s="20"/>
      <c r="Z925" s="20"/>
      <c r="AA925" s="20"/>
      <c r="AB925" s="20"/>
      <c r="AC925" s="20"/>
      <c r="AD925" s="20"/>
    </row>
    <row r="926" spans="3:30" s="1" customFormat="1">
      <c r="C926" s="16"/>
      <c r="D926" s="16"/>
      <c r="E926" s="32"/>
      <c r="F926" s="16"/>
      <c r="G926" s="16"/>
      <c r="H926" s="16"/>
      <c r="I926" s="16"/>
      <c r="J926" s="16"/>
      <c r="K926" s="16"/>
      <c r="L926" s="32"/>
      <c r="M926" s="16"/>
      <c r="N926" s="16"/>
      <c r="O926" s="16"/>
      <c r="P926" s="16"/>
      <c r="Y926" s="20"/>
      <c r="Z926" s="20"/>
      <c r="AA926" s="20"/>
      <c r="AB926" s="20"/>
      <c r="AC926" s="20"/>
      <c r="AD926" s="20"/>
    </row>
    <row r="927" spans="3:30" s="1" customFormat="1">
      <c r="C927" s="16"/>
      <c r="D927" s="16"/>
      <c r="E927" s="32"/>
      <c r="F927" s="16"/>
      <c r="G927" s="16"/>
      <c r="H927" s="16"/>
      <c r="I927" s="16"/>
      <c r="J927" s="16"/>
      <c r="K927" s="16"/>
      <c r="L927" s="32"/>
      <c r="M927" s="16"/>
      <c r="N927" s="16"/>
      <c r="O927" s="16"/>
      <c r="P927" s="16"/>
      <c r="Y927" s="20"/>
      <c r="Z927" s="20"/>
      <c r="AA927" s="20"/>
      <c r="AB927" s="20"/>
      <c r="AC927" s="20"/>
      <c r="AD927" s="20"/>
    </row>
    <row r="928" spans="3:30" s="1" customFormat="1">
      <c r="C928" s="16"/>
      <c r="D928" s="16"/>
      <c r="E928" s="32"/>
      <c r="F928" s="16"/>
      <c r="G928" s="16"/>
      <c r="H928" s="16"/>
      <c r="I928" s="16"/>
      <c r="J928" s="16"/>
      <c r="K928" s="16"/>
      <c r="L928" s="32"/>
      <c r="M928" s="16"/>
      <c r="N928" s="16"/>
      <c r="O928" s="16"/>
      <c r="P928" s="16"/>
      <c r="Y928" s="20"/>
      <c r="Z928" s="20"/>
      <c r="AA928" s="20"/>
      <c r="AB928" s="20"/>
      <c r="AC928" s="20"/>
      <c r="AD928" s="20"/>
    </row>
    <row r="929" spans="3:30" s="1" customFormat="1">
      <c r="C929" s="16"/>
      <c r="D929" s="16"/>
      <c r="E929" s="32"/>
      <c r="F929" s="16"/>
      <c r="G929" s="16"/>
      <c r="H929" s="16"/>
      <c r="I929" s="16"/>
      <c r="J929" s="16"/>
      <c r="K929" s="16"/>
      <c r="L929" s="32"/>
      <c r="M929" s="16"/>
      <c r="N929" s="16"/>
      <c r="O929" s="16"/>
      <c r="P929" s="16"/>
      <c r="Y929" s="20"/>
      <c r="Z929" s="20"/>
      <c r="AA929" s="20"/>
      <c r="AB929" s="20"/>
      <c r="AC929" s="20"/>
      <c r="AD929" s="20"/>
    </row>
    <row r="930" spans="3:30" s="1" customFormat="1">
      <c r="C930" s="16"/>
      <c r="D930" s="16"/>
      <c r="E930" s="32"/>
      <c r="F930" s="16"/>
      <c r="G930" s="16"/>
      <c r="H930" s="16"/>
      <c r="I930" s="16"/>
      <c r="J930" s="16"/>
      <c r="K930" s="16"/>
      <c r="L930" s="32"/>
      <c r="M930" s="16"/>
      <c r="N930" s="16"/>
      <c r="O930" s="16"/>
      <c r="P930" s="16"/>
      <c r="Y930" s="20"/>
      <c r="Z930" s="20"/>
      <c r="AA930" s="20"/>
      <c r="AB930" s="20"/>
      <c r="AC930" s="20"/>
      <c r="AD930" s="20"/>
    </row>
    <row r="931" spans="3:30" s="1" customFormat="1">
      <c r="C931" s="16"/>
      <c r="D931" s="16"/>
      <c r="E931" s="32"/>
      <c r="F931" s="16"/>
      <c r="G931" s="16"/>
      <c r="H931" s="16"/>
      <c r="I931" s="16"/>
      <c r="J931" s="16"/>
      <c r="K931" s="16"/>
      <c r="L931" s="32"/>
      <c r="M931" s="16"/>
      <c r="N931" s="16"/>
      <c r="O931" s="16"/>
      <c r="P931" s="16"/>
      <c r="Y931" s="20"/>
      <c r="Z931" s="20"/>
      <c r="AA931" s="20"/>
      <c r="AB931" s="20"/>
      <c r="AC931" s="20"/>
      <c r="AD931" s="20"/>
    </row>
    <row r="932" spans="3:30" s="1" customFormat="1">
      <c r="C932" s="16"/>
      <c r="D932" s="16"/>
      <c r="E932" s="32"/>
      <c r="F932" s="16"/>
      <c r="G932" s="16"/>
      <c r="H932" s="16"/>
      <c r="I932" s="16"/>
      <c r="J932" s="16"/>
      <c r="K932" s="16"/>
      <c r="L932" s="32"/>
      <c r="M932" s="16"/>
      <c r="N932" s="16"/>
      <c r="O932" s="16"/>
      <c r="P932" s="16"/>
      <c r="Y932" s="20"/>
      <c r="Z932" s="20"/>
      <c r="AA932" s="20"/>
      <c r="AB932" s="20"/>
      <c r="AC932" s="20"/>
      <c r="AD932" s="20"/>
    </row>
    <row r="933" spans="3:30" s="1" customFormat="1">
      <c r="C933" s="16"/>
      <c r="D933" s="16"/>
      <c r="E933" s="32"/>
      <c r="F933" s="16"/>
      <c r="G933" s="16"/>
      <c r="H933" s="16"/>
      <c r="I933" s="16"/>
      <c r="J933" s="16"/>
      <c r="K933" s="16"/>
      <c r="L933" s="32"/>
      <c r="M933" s="16"/>
      <c r="N933" s="16"/>
      <c r="O933" s="16"/>
      <c r="P933" s="16"/>
      <c r="Y933" s="20"/>
      <c r="Z933" s="20"/>
      <c r="AA933" s="20"/>
      <c r="AB933" s="20"/>
      <c r="AC933" s="20"/>
      <c r="AD933" s="20"/>
    </row>
    <row r="934" spans="3:30" s="1" customFormat="1">
      <c r="C934" s="16"/>
      <c r="D934" s="16"/>
      <c r="E934" s="32"/>
      <c r="F934" s="16"/>
      <c r="G934" s="16"/>
      <c r="H934" s="16"/>
      <c r="I934" s="16"/>
      <c r="J934" s="16"/>
      <c r="K934" s="16"/>
      <c r="L934" s="32"/>
      <c r="M934" s="16"/>
      <c r="N934" s="16"/>
      <c r="O934" s="16"/>
      <c r="P934" s="16"/>
      <c r="Y934" s="20"/>
      <c r="Z934" s="20"/>
      <c r="AA934" s="20"/>
      <c r="AB934" s="20"/>
      <c r="AC934" s="20"/>
      <c r="AD934" s="20"/>
    </row>
    <row r="935" spans="3:30" s="1" customFormat="1">
      <c r="C935" s="16"/>
      <c r="D935" s="16"/>
      <c r="E935" s="32"/>
      <c r="F935" s="16"/>
      <c r="G935" s="16"/>
      <c r="H935" s="16"/>
      <c r="I935" s="16"/>
      <c r="J935" s="16"/>
      <c r="K935" s="16"/>
      <c r="L935" s="32"/>
      <c r="M935" s="16"/>
      <c r="N935" s="16"/>
      <c r="O935" s="16"/>
      <c r="P935" s="16"/>
      <c r="Y935" s="20"/>
      <c r="Z935" s="20"/>
      <c r="AA935" s="20"/>
      <c r="AB935" s="20"/>
      <c r="AC935" s="20"/>
      <c r="AD935" s="20"/>
    </row>
    <row r="936" spans="3:30" s="1" customFormat="1">
      <c r="C936" s="16"/>
      <c r="D936" s="16"/>
      <c r="E936" s="32"/>
      <c r="F936" s="16"/>
      <c r="G936" s="16"/>
      <c r="H936" s="16"/>
      <c r="I936" s="16"/>
      <c r="J936" s="16"/>
      <c r="K936" s="16"/>
      <c r="L936" s="32"/>
      <c r="M936" s="16"/>
      <c r="N936" s="16"/>
      <c r="O936" s="16"/>
      <c r="P936" s="16"/>
      <c r="Y936" s="20"/>
      <c r="Z936" s="20"/>
      <c r="AA936" s="20"/>
      <c r="AB936" s="20"/>
      <c r="AC936" s="20"/>
      <c r="AD936" s="20"/>
    </row>
    <row r="937" spans="3:30" s="1" customFormat="1">
      <c r="C937" s="16"/>
      <c r="D937" s="16"/>
      <c r="E937" s="32"/>
      <c r="F937" s="16"/>
      <c r="G937" s="16"/>
      <c r="H937" s="16"/>
      <c r="I937" s="16"/>
      <c r="J937" s="16"/>
      <c r="K937" s="16"/>
      <c r="L937" s="32"/>
      <c r="M937" s="16"/>
      <c r="N937" s="16"/>
      <c r="O937" s="16"/>
      <c r="P937" s="16"/>
      <c r="Y937" s="20"/>
      <c r="Z937" s="20"/>
      <c r="AA937" s="20"/>
      <c r="AB937" s="20"/>
      <c r="AC937" s="20"/>
      <c r="AD937" s="20"/>
    </row>
    <row r="938" spans="3:30" s="1" customFormat="1">
      <c r="C938" s="16"/>
      <c r="D938" s="16"/>
      <c r="E938" s="32"/>
      <c r="F938" s="16"/>
      <c r="G938" s="16"/>
      <c r="H938" s="16"/>
      <c r="I938" s="16"/>
      <c r="J938" s="16"/>
      <c r="K938" s="16"/>
      <c r="L938" s="32"/>
      <c r="M938" s="16"/>
      <c r="N938" s="16"/>
      <c r="O938" s="16"/>
      <c r="P938" s="16"/>
      <c r="Y938" s="20"/>
      <c r="Z938" s="20"/>
      <c r="AA938" s="20"/>
      <c r="AB938" s="20"/>
      <c r="AC938" s="20"/>
      <c r="AD938" s="20"/>
    </row>
    <row r="939" spans="3:30" s="1" customFormat="1">
      <c r="C939" s="16"/>
      <c r="D939" s="16"/>
      <c r="E939" s="32"/>
      <c r="F939" s="16"/>
      <c r="G939" s="16"/>
      <c r="H939" s="16"/>
      <c r="I939" s="16"/>
      <c r="J939" s="16"/>
      <c r="K939" s="16"/>
      <c r="L939" s="32"/>
      <c r="M939" s="16"/>
      <c r="N939" s="16"/>
      <c r="O939" s="16"/>
      <c r="P939" s="16"/>
      <c r="Y939" s="20"/>
      <c r="Z939" s="20"/>
      <c r="AA939" s="20"/>
      <c r="AB939" s="20"/>
      <c r="AC939" s="20"/>
      <c r="AD939" s="20"/>
    </row>
    <row r="940" spans="3:30" s="1" customFormat="1">
      <c r="C940" s="16"/>
      <c r="D940" s="16"/>
      <c r="E940" s="32"/>
      <c r="F940" s="16"/>
      <c r="G940" s="16"/>
      <c r="H940" s="16"/>
      <c r="I940" s="16"/>
      <c r="J940" s="16"/>
      <c r="K940" s="16"/>
      <c r="L940" s="32"/>
      <c r="M940" s="16"/>
      <c r="N940" s="16"/>
      <c r="O940" s="16"/>
      <c r="P940" s="16"/>
      <c r="Y940" s="20"/>
      <c r="Z940" s="20"/>
      <c r="AA940" s="20"/>
      <c r="AB940" s="20"/>
      <c r="AC940" s="20"/>
      <c r="AD940" s="20"/>
    </row>
    <row r="941" spans="3:30" s="1" customFormat="1">
      <c r="C941" s="16"/>
      <c r="D941" s="16"/>
      <c r="E941" s="32"/>
      <c r="F941" s="16"/>
      <c r="G941" s="16"/>
      <c r="H941" s="16"/>
      <c r="I941" s="16"/>
      <c r="J941" s="16"/>
      <c r="K941" s="16"/>
      <c r="L941" s="32"/>
      <c r="M941" s="16"/>
      <c r="N941" s="16"/>
      <c r="O941" s="16"/>
      <c r="P941" s="16"/>
      <c r="Y941" s="20"/>
      <c r="Z941" s="20"/>
      <c r="AA941" s="20"/>
      <c r="AB941" s="20"/>
      <c r="AC941" s="20"/>
      <c r="AD941" s="20"/>
    </row>
    <row r="942" spans="3:30" s="1" customFormat="1">
      <c r="C942" s="16"/>
      <c r="D942" s="16"/>
      <c r="E942" s="32"/>
      <c r="F942" s="16"/>
      <c r="G942" s="16"/>
      <c r="H942" s="16"/>
      <c r="I942" s="16"/>
      <c r="J942" s="16"/>
      <c r="K942" s="16"/>
      <c r="L942" s="32"/>
      <c r="M942" s="16"/>
      <c r="N942" s="16"/>
      <c r="O942" s="16"/>
      <c r="P942" s="16"/>
      <c r="Y942" s="20"/>
      <c r="Z942" s="20"/>
      <c r="AA942" s="20"/>
      <c r="AB942" s="20"/>
      <c r="AC942" s="20"/>
      <c r="AD942" s="20"/>
    </row>
    <row r="943" spans="3:30" s="1" customFormat="1">
      <c r="C943" s="16"/>
      <c r="D943" s="16"/>
      <c r="E943" s="32"/>
      <c r="F943" s="16"/>
      <c r="G943" s="16"/>
      <c r="H943" s="16"/>
      <c r="I943" s="16"/>
      <c r="J943" s="16"/>
      <c r="K943" s="16"/>
      <c r="L943" s="32"/>
      <c r="M943" s="16"/>
      <c r="N943" s="16"/>
      <c r="O943" s="16"/>
      <c r="P943" s="16"/>
      <c r="Y943" s="20"/>
      <c r="Z943" s="20"/>
      <c r="AA943" s="20"/>
      <c r="AB943" s="20"/>
      <c r="AC943" s="20"/>
      <c r="AD943" s="20"/>
    </row>
    <row r="944" spans="3:30" s="1" customFormat="1">
      <c r="C944" s="16"/>
      <c r="D944" s="16"/>
      <c r="E944" s="32"/>
      <c r="F944" s="16"/>
      <c r="G944" s="16"/>
      <c r="H944" s="16"/>
      <c r="I944" s="16"/>
      <c r="J944" s="16"/>
      <c r="K944" s="16"/>
      <c r="L944" s="32"/>
      <c r="M944" s="16"/>
      <c r="N944" s="16"/>
      <c r="O944" s="16"/>
      <c r="P944" s="16"/>
      <c r="Y944" s="20"/>
      <c r="Z944" s="20"/>
      <c r="AA944" s="20"/>
      <c r="AB944" s="20"/>
      <c r="AC944" s="20"/>
      <c r="AD944" s="20"/>
    </row>
    <row r="945" spans="3:30" s="1" customFormat="1">
      <c r="C945" s="16"/>
      <c r="D945" s="16"/>
      <c r="E945" s="32"/>
      <c r="F945" s="16"/>
      <c r="G945" s="16"/>
      <c r="H945" s="16"/>
      <c r="I945" s="16"/>
      <c r="J945" s="16"/>
      <c r="K945" s="16"/>
      <c r="L945" s="32"/>
      <c r="M945" s="16"/>
      <c r="N945" s="16"/>
      <c r="O945" s="16"/>
      <c r="P945" s="16"/>
      <c r="Y945" s="20"/>
      <c r="Z945" s="20"/>
      <c r="AA945" s="20"/>
      <c r="AB945" s="20"/>
      <c r="AC945" s="20"/>
      <c r="AD945" s="20"/>
    </row>
    <row r="946" spans="3:30" s="1" customFormat="1">
      <c r="C946" s="16"/>
      <c r="D946" s="16"/>
      <c r="E946" s="32"/>
      <c r="F946" s="16"/>
      <c r="G946" s="16"/>
      <c r="H946" s="16"/>
      <c r="I946" s="16"/>
      <c r="J946" s="16"/>
      <c r="K946" s="16"/>
      <c r="L946" s="32"/>
      <c r="M946" s="16"/>
      <c r="N946" s="16"/>
      <c r="O946" s="16"/>
      <c r="P946" s="16"/>
      <c r="Y946" s="20"/>
      <c r="Z946" s="20"/>
      <c r="AA946" s="20"/>
      <c r="AB946" s="20"/>
      <c r="AC946" s="20"/>
      <c r="AD946" s="20"/>
    </row>
    <row r="947" spans="3:30" s="1" customFormat="1">
      <c r="C947" s="16"/>
      <c r="D947" s="16"/>
      <c r="E947" s="32"/>
      <c r="F947" s="16"/>
      <c r="G947" s="16"/>
      <c r="H947" s="16"/>
      <c r="I947" s="16"/>
      <c r="J947" s="16"/>
      <c r="K947" s="16"/>
      <c r="L947" s="32"/>
      <c r="M947" s="16"/>
      <c r="N947" s="16"/>
      <c r="O947" s="16"/>
      <c r="P947" s="16"/>
      <c r="Y947" s="20"/>
      <c r="Z947" s="20"/>
      <c r="AA947" s="20"/>
      <c r="AB947" s="20"/>
      <c r="AC947" s="20"/>
      <c r="AD947" s="20"/>
    </row>
    <row r="948" spans="3:30" s="1" customFormat="1">
      <c r="C948" s="16"/>
      <c r="D948" s="16"/>
      <c r="E948" s="32"/>
      <c r="F948" s="16"/>
      <c r="G948" s="16"/>
      <c r="H948" s="16"/>
      <c r="I948" s="16"/>
      <c r="J948" s="16"/>
      <c r="K948" s="16"/>
      <c r="L948" s="32"/>
      <c r="M948" s="16"/>
      <c r="N948" s="16"/>
      <c r="O948" s="16"/>
      <c r="P948" s="16"/>
      <c r="Y948" s="20"/>
      <c r="Z948" s="20"/>
      <c r="AA948" s="20"/>
      <c r="AB948" s="20"/>
      <c r="AC948" s="20"/>
      <c r="AD948" s="20"/>
    </row>
    <row r="949" spans="3:30" s="1" customFormat="1">
      <c r="C949" s="16"/>
      <c r="D949" s="16"/>
      <c r="E949" s="32"/>
      <c r="F949" s="16"/>
      <c r="G949" s="16"/>
      <c r="H949" s="16"/>
      <c r="I949" s="16"/>
      <c r="J949" s="16"/>
      <c r="K949" s="16"/>
      <c r="L949" s="32"/>
      <c r="M949" s="16"/>
      <c r="N949" s="16"/>
      <c r="O949" s="16"/>
      <c r="P949" s="16"/>
      <c r="Y949" s="20"/>
      <c r="Z949" s="20"/>
      <c r="AA949" s="20"/>
      <c r="AB949" s="20"/>
      <c r="AC949" s="20"/>
      <c r="AD949" s="20"/>
    </row>
    <row r="950" spans="3:30" s="1" customFormat="1">
      <c r="C950" s="16"/>
      <c r="D950" s="16"/>
      <c r="E950" s="32"/>
      <c r="F950" s="16"/>
      <c r="G950" s="16"/>
      <c r="H950" s="16"/>
      <c r="I950" s="16"/>
      <c r="J950" s="16"/>
      <c r="K950" s="16"/>
      <c r="L950" s="32"/>
      <c r="M950" s="16"/>
      <c r="N950" s="16"/>
      <c r="O950" s="16"/>
      <c r="P950" s="16"/>
      <c r="Y950" s="20"/>
      <c r="Z950" s="20"/>
      <c r="AA950" s="20"/>
      <c r="AB950" s="20"/>
      <c r="AC950" s="20"/>
      <c r="AD950" s="20"/>
    </row>
    <row r="951" spans="3:30" s="1" customFormat="1">
      <c r="C951" s="16"/>
      <c r="D951" s="16"/>
      <c r="E951" s="32"/>
      <c r="F951" s="16"/>
      <c r="G951" s="16"/>
      <c r="H951" s="16"/>
      <c r="I951" s="16"/>
      <c r="J951" s="16"/>
      <c r="K951" s="16"/>
      <c r="L951" s="32"/>
      <c r="M951" s="16"/>
      <c r="N951" s="16"/>
      <c r="O951" s="16"/>
      <c r="P951" s="16"/>
      <c r="Y951" s="20"/>
      <c r="Z951" s="20"/>
      <c r="AA951" s="20"/>
      <c r="AB951" s="20"/>
      <c r="AC951" s="20"/>
      <c r="AD951" s="20"/>
    </row>
    <row r="952" spans="3:30" s="1" customFormat="1">
      <c r="C952" s="16"/>
      <c r="D952" s="16"/>
      <c r="E952" s="32"/>
      <c r="F952" s="16"/>
      <c r="G952" s="16"/>
      <c r="H952" s="16"/>
      <c r="I952" s="16"/>
      <c r="J952" s="16"/>
      <c r="K952" s="16"/>
      <c r="L952" s="32"/>
      <c r="M952" s="16"/>
      <c r="N952" s="16"/>
      <c r="O952" s="16"/>
      <c r="P952" s="16"/>
      <c r="Y952" s="20"/>
      <c r="Z952" s="20"/>
      <c r="AA952" s="20"/>
      <c r="AB952" s="20"/>
      <c r="AC952" s="20"/>
      <c r="AD952" s="20"/>
    </row>
    <row r="953" spans="3:30" s="1" customFormat="1">
      <c r="C953" s="16"/>
      <c r="D953" s="16"/>
      <c r="E953" s="32"/>
      <c r="F953" s="16"/>
      <c r="G953" s="16"/>
      <c r="H953" s="16"/>
      <c r="I953" s="16"/>
      <c r="J953" s="16"/>
      <c r="K953" s="16"/>
      <c r="L953" s="32"/>
      <c r="M953" s="16"/>
      <c r="N953" s="16"/>
      <c r="O953" s="16"/>
      <c r="P953" s="16"/>
      <c r="Y953" s="20"/>
      <c r="Z953" s="20"/>
      <c r="AA953" s="20"/>
      <c r="AB953" s="20"/>
      <c r="AC953" s="20"/>
      <c r="AD953" s="20"/>
    </row>
    <row r="954" spans="3:30" s="1" customFormat="1">
      <c r="C954" s="16"/>
      <c r="D954" s="16"/>
      <c r="E954" s="32"/>
      <c r="F954" s="16"/>
      <c r="G954" s="16"/>
      <c r="H954" s="16"/>
      <c r="I954" s="16"/>
      <c r="J954" s="16"/>
      <c r="K954" s="16"/>
      <c r="L954" s="32"/>
      <c r="M954" s="16"/>
      <c r="N954" s="16"/>
      <c r="O954" s="16"/>
      <c r="P954" s="16"/>
      <c r="Y954" s="20"/>
      <c r="Z954" s="20"/>
      <c r="AA954" s="20"/>
      <c r="AB954" s="20"/>
      <c r="AC954" s="20"/>
      <c r="AD954" s="20"/>
    </row>
    <row r="955" spans="3:30" s="1" customFormat="1">
      <c r="C955" s="16"/>
      <c r="D955" s="16"/>
      <c r="E955" s="32"/>
      <c r="F955" s="16"/>
      <c r="G955" s="16"/>
      <c r="H955" s="16"/>
      <c r="I955" s="16"/>
      <c r="J955" s="16"/>
      <c r="K955" s="16"/>
      <c r="L955" s="32"/>
      <c r="M955" s="16"/>
      <c r="N955" s="16"/>
      <c r="O955" s="16"/>
      <c r="P955" s="16"/>
      <c r="Y955" s="20"/>
      <c r="Z955" s="20"/>
      <c r="AA955" s="20"/>
      <c r="AB955" s="20"/>
      <c r="AC955" s="20"/>
      <c r="AD955" s="20"/>
    </row>
    <row r="956" spans="3:30" s="1" customFormat="1">
      <c r="C956" s="16"/>
      <c r="D956" s="16"/>
      <c r="E956" s="32"/>
      <c r="F956" s="16"/>
      <c r="G956" s="16"/>
      <c r="H956" s="16"/>
      <c r="I956" s="16"/>
      <c r="J956" s="16"/>
      <c r="K956" s="16"/>
      <c r="L956" s="32"/>
      <c r="M956" s="16"/>
      <c r="N956" s="16"/>
      <c r="O956" s="16"/>
      <c r="P956" s="16"/>
      <c r="Y956" s="20"/>
      <c r="Z956" s="20"/>
      <c r="AA956" s="20"/>
      <c r="AB956" s="20"/>
      <c r="AC956" s="20"/>
      <c r="AD956" s="20"/>
    </row>
    <row r="957" spans="3:30" s="1" customFormat="1">
      <c r="C957" s="16"/>
      <c r="D957" s="16"/>
      <c r="E957" s="32"/>
      <c r="F957" s="16"/>
      <c r="G957" s="16"/>
      <c r="H957" s="16"/>
      <c r="I957" s="16"/>
      <c r="J957" s="16"/>
      <c r="K957" s="16"/>
      <c r="L957" s="32"/>
      <c r="M957" s="16"/>
      <c r="N957" s="16"/>
      <c r="O957" s="16"/>
      <c r="P957" s="16"/>
      <c r="Y957" s="20"/>
      <c r="Z957" s="20"/>
      <c r="AA957" s="20"/>
      <c r="AB957" s="20"/>
      <c r="AC957" s="20"/>
      <c r="AD957" s="20"/>
    </row>
    <row r="958" spans="3:30" s="1" customFormat="1">
      <c r="C958" s="16"/>
      <c r="D958" s="16"/>
      <c r="E958" s="32"/>
      <c r="F958" s="16"/>
      <c r="G958" s="16"/>
      <c r="H958" s="16"/>
      <c r="I958" s="16"/>
      <c r="J958" s="16"/>
      <c r="K958" s="16"/>
      <c r="L958" s="32"/>
      <c r="M958" s="16"/>
      <c r="N958" s="16"/>
      <c r="O958" s="16"/>
      <c r="P958" s="16"/>
      <c r="Y958" s="20"/>
      <c r="Z958" s="20"/>
      <c r="AA958" s="20"/>
      <c r="AB958" s="20"/>
      <c r="AC958" s="20"/>
      <c r="AD958" s="20"/>
    </row>
    <row r="959" spans="3:30" s="1" customFormat="1">
      <c r="C959" s="16"/>
      <c r="D959" s="16"/>
      <c r="E959" s="32"/>
      <c r="F959" s="16"/>
      <c r="G959" s="16"/>
      <c r="H959" s="16"/>
      <c r="I959" s="16"/>
      <c r="J959" s="16"/>
      <c r="K959" s="16"/>
      <c r="L959" s="32"/>
      <c r="M959" s="16"/>
      <c r="N959" s="16"/>
      <c r="O959" s="16"/>
      <c r="P959" s="16"/>
      <c r="Y959" s="20"/>
      <c r="Z959" s="20"/>
      <c r="AA959" s="20"/>
      <c r="AB959" s="20"/>
      <c r="AC959" s="20"/>
      <c r="AD959" s="20"/>
    </row>
    <row r="960" spans="3:30" s="1" customFormat="1">
      <c r="C960" s="16"/>
      <c r="D960" s="16"/>
      <c r="E960" s="32"/>
      <c r="F960" s="16"/>
      <c r="G960" s="16"/>
      <c r="H960" s="16"/>
      <c r="I960" s="16"/>
      <c r="J960" s="16"/>
      <c r="K960" s="16"/>
      <c r="L960" s="32"/>
      <c r="M960" s="16"/>
      <c r="N960" s="16"/>
      <c r="O960" s="16"/>
      <c r="P960" s="16"/>
      <c r="Y960" s="20"/>
      <c r="Z960" s="20"/>
      <c r="AA960" s="20"/>
      <c r="AB960" s="20"/>
      <c r="AC960" s="20"/>
      <c r="AD960" s="20"/>
    </row>
    <row r="961" spans="3:30" s="1" customFormat="1">
      <c r="C961" s="16"/>
      <c r="D961" s="16"/>
      <c r="E961" s="32"/>
      <c r="F961" s="16"/>
      <c r="G961" s="16"/>
      <c r="H961" s="16"/>
      <c r="I961" s="16"/>
      <c r="J961" s="16"/>
      <c r="K961" s="16"/>
      <c r="L961" s="32"/>
      <c r="M961" s="16"/>
      <c r="N961" s="16"/>
      <c r="O961" s="16"/>
      <c r="P961" s="16"/>
      <c r="Y961" s="20"/>
      <c r="Z961" s="20"/>
      <c r="AA961" s="20"/>
      <c r="AB961" s="20"/>
      <c r="AC961" s="20"/>
      <c r="AD961" s="20"/>
    </row>
    <row r="962" spans="3:30" s="1" customFormat="1">
      <c r="C962" s="16"/>
      <c r="D962" s="16"/>
      <c r="E962" s="32"/>
      <c r="F962" s="16"/>
      <c r="G962" s="16"/>
      <c r="H962" s="16"/>
      <c r="I962" s="16"/>
      <c r="J962" s="16"/>
      <c r="K962" s="16"/>
      <c r="L962" s="32"/>
      <c r="M962" s="16"/>
      <c r="N962" s="16"/>
      <c r="O962" s="16"/>
      <c r="P962" s="16"/>
      <c r="Y962" s="20"/>
      <c r="Z962" s="20"/>
      <c r="AA962" s="20"/>
      <c r="AB962" s="20"/>
      <c r="AC962" s="20"/>
      <c r="AD962" s="20"/>
    </row>
    <row r="963" spans="3:30" s="1" customFormat="1">
      <c r="C963" s="16"/>
      <c r="D963" s="16"/>
      <c r="E963" s="32"/>
      <c r="F963" s="16"/>
      <c r="G963" s="16"/>
      <c r="H963" s="16"/>
      <c r="I963" s="16"/>
      <c r="J963" s="16"/>
      <c r="K963" s="16"/>
      <c r="L963" s="32"/>
      <c r="M963" s="16"/>
      <c r="N963" s="16"/>
      <c r="O963" s="16"/>
      <c r="P963" s="16"/>
      <c r="Y963" s="20"/>
      <c r="Z963" s="20"/>
      <c r="AA963" s="20"/>
      <c r="AB963" s="20"/>
      <c r="AC963" s="20"/>
      <c r="AD963" s="20"/>
    </row>
    <row r="964" spans="3:30" s="1" customFormat="1">
      <c r="C964" s="16"/>
      <c r="D964" s="16"/>
      <c r="E964" s="32"/>
      <c r="F964" s="16"/>
      <c r="G964" s="16"/>
      <c r="H964" s="16"/>
      <c r="I964" s="16"/>
      <c r="J964" s="16"/>
      <c r="K964" s="16"/>
      <c r="L964" s="32"/>
      <c r="M964" s="16"/>
      <c r="N964" s="16"/>
      <c r="O964" s="16"/>
      <c r="P964" s="16"/>
      <c r="Y964" s="20"/>
      <c r="Z964" s="20"/>
      <c r="AA964" s="20"/>
      <c r="AB964" s="20"/>
      <c r="AC964" s="20"/>
      <c r="AD964" s="20"/>
    </row>
    <row r="965" spans="3:30" s="1" customFormat="1">
      <c r="C965" s="16"/>
      <c r="D965" s="16"/>
      <c r="E965" s="32"/>
      <c r="F965" s="16"/>
      <c r="G965" s="16"/>
      <c r="H965" s="16"/>
      <c r="I965" s="16"/>
      <c r="J965" s="16"/>
      <c r="K965" s="16"/>
      <c r="L965" s="32"/>
      <c r="M965" s="16"/>
      <c r="N965" s="16"/>
      <c r="O965" s="16"/>
      <c r="P965" s="16"/>
      <c r="Y965" s="20"/>
      <c r="Z965" s="20"/>
      <c r="AA965" s="20"/>
      <c r="AB965" s="20"/>
      <c r="AC965" s="20"/>
      <c r="AD965" s="20"/>
    </row>
    <row r="966" spans="3:30" s="1" customFormat="1">
      <c r="C966" s="16"/>
      <c r="D966" s="16"/>
      <c r="E966" s="32"/>
      <c r="F966" s="16"/>
      <c r="G966" s="16"/>
      <c r="H966" s="16"/>
      <c r="I966" s="16"/>
      <c r="J966" s="16"/>
      <c r="K966" s="16"/>
      <c r="L966" s="32"/>
      <c r="M966" s="16"/>
      <c r="N966" s="16"/>
      <c r="O966" s="16"/>
      <c r="P966" s="16"/>
      <c r="Y966" s="20"/>
      <c r="Z966" s="20"/>
      <c r="AA966" s="20"/>
      <c r="AB966" s="20"/>
      <c r="AC966" s="20"/>
      <c r="AD966" s="20"/>
    </row>
    <row r="967" spans="3:30" s="1" customFormat="1">
      <c r="C967" s="16"/>
      <c r="D967" s="16"/>
      <c r="E967" s="32"/>
      <c r="F967" s="16"/>
      <c r="G967" s="16"/>
      <c r="H967" s="16"/>
      <c r="I967" s="16"/>
      <c r="J967" s="16"/>
      <c r="K967" s="16"/>
      <c r="L967" s="32"/>
      <c r="M967" s="16"/>
      <c r="N967" s="16"/>
      <c r="O967" s="16"/>
      <c r="P967" s="16"/>
      <c r="Y967" s="20"/>
      <c r="Z967" s="20"/>
      <c r="AA967" s="20"/>
      <c r="AB967" s="20"/>
      <c r="AC967" s="20"/>
      <c r="AD967" s="20"/>
    </row>
    <row r="968" spans="3:30" s="1" customFormat="1">
      <c r="C968" s="16"/>
      <c r="D968" s="16"/>
      <c r="E968" s="32"/>
      <c r="F968" s="16"/>
      <c r="G968" s="16"/>
      <c r="H968" s="16"/>
      <c r="I968" s="16"/>
      <c r="J968" s="16"/>
      <c r="K968" s="16"/>
      <c r="L968" s="32"/>
      <c r="M968" s="16"/>
      <c r="N968" s="16"/>
      <c r="O968" s="16"/>
      <c r="P968" s="16"/>
      <c r="Y968" s="20"/>
      <c r="Z968" s="20"/>
      <c r="AA968" s="20"/>
      <c r="AB968" s="20"/>
      <c r="AC968" s="20"/>
      <c r="AD968" s="20"/>
    </row>
    <row r="969" spans="3:30" s="1" customFormat="1">
      <c r="C969" s="16"/>
      <c r="D969" s="16"/>
      <c r="E969" s="32"/>
      <c r="F969" s="16"/>
      <c r="G969" s="16"/>
      <c r="H969" s="16"/>
      <c r="I969" s="16"/>
      <c r="J969" s="16"/>
      <c r="K969" s="16"/>
      <c r="L969" s="32"/>
      <c r="M969" s="16"/>
      <c r="N969" s="16"/>
      <c r="O969" s="16"/>
      <c r="P969" s="16"/>
      <c r="Y969" s="20"/>
      <c r="Z969" s="20"/>
      <c r="AA969" s="20"/>
      <c r="AB969" s="20"/>
      <c r="AC969" s="20"/>
      <c r="AD969" s="20"/>
    </row>
    <row r="970" spans="3:30" s="1" customFormat="1">
      <c r="C970" s="16"/>
      <c r="D970" s="16"/>
      <c r="E970" s="32"/>
      <c r="F970" s="16"/>
      <c r="G970" s="16"/>
      <c r="H970" s="16"/>
      <c r="I970" s="16"/>
      <c r="J970" s="16"/>
      <c r="K970" s="16"/>
      <c r="L970" s="32"/>
      <c r="M970" s="16"/>
      <c r="N970" s="16"/>
      <c r="O970" s="16"/>
      <c r="P970" s="16"/>
      <c r="Y970" s="20"/>
      <c r="Z970" s="20"/>
      <c r="AA970" s="20"/>
      <c r="AB970" s="20"/>
      <c r="AC970" s="20"/>
      <c r="AD970" s="20"/>
    </row>
    <row r="971" spans="3:30" s="1" customFormat="1">
      <c r="C971" s="16"/>
      <c r="D971" s="16"/>
      <c r="E971" s="32"/>
      <c r="F971" s="16"/>
      <c r="G971" s="16"/>
      <c r="H971" s="16"/>
      <c r="I971" s="16"/>
      <c r="J971" s="16"/>
      <c r="K971" s="16"/>
      <c r="L971" s="32"/>
      <c r="M971" s="16"/>
      <c r="N971" s="16"/>
      <c r="O971" s="16"/>
      <c r="P971" s="16"/>
      <c r="Y971" s="20"/>
      <c r="Z971" s="20"/>
      <c r="AA971" s="20"/>
      <c r="AB971" s="20"/>
      <c r="AC971" s="20"/>
      <c r="AD971" s="20"/>
    </row>
    <row r="972" spans="3:30" s="1" customFormat="1">
      <c r="C972" s="16"/>
      <c r="D972" s="16"/>
      <c r="E972" s="32"/>
      <c r="F972" s="16"/>
      <c r="G972" s="16"/>
      <c r="H972" s="16"/>
      <c r="I972" s="16"/>
      <c r="J972" s="16"/>
      <c r="K972" s="16"/>
      <c r="L972" s="32"/>
      <c r="M972" s="16"/>
      <c r="N972" s="16"/>
      <c r="O972" s="16"/>
      <c r="P972" s="16"/>
      <c r="Y972" s="20"/>
      <c r="Z972" s="20"/>
      <c r="AA972" s="20"/>
      <c r="AB972" s="20"/>
      <c r="AC972" s="20"/>
      <c r="AD972" s="20"/>
    </row>
    <row r="973" spans="3:30" s="1" customFormat="1">
      <c r="C973" s="16"/>
      <c r="D973" s="16"/>
      <c r="E973" s="32"/>
      <c r="F973" s="16"/>
      <c r="G973" s="16"/>
      <c r="H973" s="16"/>
      <c r="I973" s="16"/>
      <c r="J973" s="16"/>
      <c r="K973" s="16"/>
      <c r="L973" s="32"/>
      <c r="M973" s="16"/>
      <c r="N973" s="16"/>
      <c r="O973" s="16"/>
      <c r="P973" s="16"/>
      <c r="Y973" s="20"/>
      <c r="Z973" s="20"/>
      <c r="AA973" s="20"/>
      <c r="AB973" s="20"/>
      <c r="AC973" s="20"/>
      <c r="AD973" s="20"/>
    </row>
    <row r="974" spans="3:30" s="1" customFormat="1">
      <c r="C974" s="16"/>
      <c r="D974" s="16"/>
      <c r="E974" s="32"/>
      <c r="F974" s="16"/>
      <c r="G974" s="16"/>
      <c r="H974" s="16"/>
      <c r="I974" s="16"/>
      <c r="J974" s="16"/>
      <c r="K974" s="16"/>
      <c r="L974" s="32"/>
      <c r="M974" s="16"/>
      <c r="N974" s="16"/>
      <c r="O974" s="16"/>
      <c r="P974" s="16"/>
      <c r="Y974" s="20"/>
      <c r="Z974" s="20"/>
      <c r="AA974" s="20"/>
      <c r="AB974" s="20"/>
      <c r="AC974" s="20"/>
      <c r="AD974" s="20"/>
    </row>
    <row r="975" spans="3:30" s="1" customFormat="1">
      <c r="C975" s="16"/>
      <c r="D975" s="16"/>
      <c r="E975" s="32"/>
      <c r="F975" s="16"/>
      <c r="G975" s="16"/>
      <c r="H975" s="16"/>
      <c r="I975" s="16"/>
      <c r="J975" s="16"/>
      <c r="K975" s="16"/>
      <c r="L975" s="32"/>
      <c r="M975" s="16"/>
      <c r="N975" s="16"/>
      <c r="O975" s="16"/>
      <c r="P975" s="16"/>
      <c r="Y975" s="20"/>
      <c r="Z975" s="20"/>
      <c r="AA975" s="20"/>
      <c r="AB975" s="20"/>
      <c r="AC975" s="20"/>
      <c r="AD975" s="20"/>
    </row>
    <row r="976" spans="3:30" s="1" customFormat="1">
      <c r="C976" s="16"/>
      <c r="D976" s="16"/>
      <c r="E976" s="32"/>
      <c r="F976" s="16"/>
      <c r="G976" s="16"/>
      <c r="H976" s="16"/>
      <c r="I976" s="16"/>
      <c r="J976" s="16"/>
      <c r="K976" s="16"/>
      <c r="L976" s="32"/>
      <c r="M976" s="16"/>
      <c r="N976" s="16"/>
      <c r="O976" s="16"/>
      <c r="P976" s="16"/>
      <c r="Y976" s="20"/>
      <c r="Z976" s="20"/>
      <c r="AA976" s="20"/>
      <c r="AB976" s="20"/>
      <c r="AC976" s="20"/>
      <c r="AD976" s="20"/>
    </row>
    <row r="977" spans="3:30" s="1" customFormat="1">
      <c r="C977" s="16"/>
      <c r="D977" s="16"/>
      <c r="E977" s="32"/>
      <c r="F977" s="16"/>
      <c r="G977" s="16"/>
      <c r="H977" s="16"/>
      <c r="I977" s="16"/>
      <c r="J977" s="16"/>
      <c r="K977" s="16"/>
      <c r="L977" s="32"/>
      <c r="M977" s="16"/>
      <c r="N977" s="16"/>
      <c r="O977" s="16"/>
      <c r="P977" s="16"/>
      <c r="Y977" s="20"/>
      <c r="Z977" s="20"/>
      <c r="AA977" s="20"/>
      <c r="AB977" s="20"/>
      <c r="AC977" s="20"/>
      <c r="AD977" s="20"/>
    </row>
    <row r="978" spans="3:30" s="1" customFormat="1">
      <c r="C978" s="16"/>
      <c r="D978" s="16"/>
      <c r="E978" s="32"/>
      <c r="F978" s="16"/>
      <c r="G978" s="16"/>
      <c r="H978" s="16"/>
      <c r="I978" s="16"/>
      <c r="J978" s="16"/>
      <c r="K978" s="16"/>
      <c r="L978" s="32"/>
      <c r="M978" s="16"/>
      <c r="N978" s="16"/>
      <c r="O978" s="16"/>
      <c r="P978" s="16"/>
      <c r="Y978" s="20"/>
      <c r="Z978" s="20"/>
      <c r="AA978" s="20"/>
      <c r="AB978" s="20"/>
      <c r="AC978" s="20"/>
      <c r="AD978" s="20"/>
    </row>
    <row r="979" spans="3:30" s="1" customFormat="1">
      <c r="C979" s="16"/>
      <c r="D979" s="16"/>
      <c r="E979" s="32"/>
      <c r="F979" s="16"/>
      <c r="G979" s="16"/>
      <c r="H979" s="16"/>
      <c r="I979" s="16"/>
      <c r="J979" s="16"/>
      <c r="K979" s="16"/>
      <c r="L979" s="32"/>
      <c r="M979" s="16"/>
      <c r="N979" s="16"/>
      <c r="O979" s="16"/>
      <c r="P979" s="16"/>
      <c r="Y979" s="20"/>
      <c r="Z979" s="20"/>
      <c r="AA979" s="20"/>
      <c r="AB979" s="20"/>
      <c r="AC979" s="20"/>
      <c r="AD979" s="20"/>
    </row>
    <row r="980" spans="3:30" s="1" customFormat="1">
      <c r="C980" s="16"/>
      <c r="D980" s="16"/>
      <c r="E980" s="32"/>
      <c r="F980" s="16"/>
      <c r="G980" s="16"/>
      <c r="H980" s="16"/>
      <c r="I980" s="16"/>
      <c r="J980" s="16"/>
      <c r="K980" s="16"/>
      <c r="L980" s="32"/>
      <c r="M980" s="16"/>
      <c r="N980" s="16"/>
      <c r="O980" s="16"/>
      <c r="P980" s="16"/>
      <c r="Y980" s="20"/>
      <c r="Z980" s="20"/>
      <c r="AA980" s="20"/>
      <c r="AB980" s="20"/>
      <c r="AC980" s="20"/>
      <c r="AD980" s="20"/>
    </row>
    <row r="981" spans="3:30" s="1" customFormat="1">
      <c r="C981" s="16"/>
      <c r="D981" s="16"/>
      <c r="E981" s="32"/>
      <c r="F981" s="16"/>
      <c r="G981" s="16"/>
      <c r="H981" s="16"/>
      <c r="I981" s="16"/>
      <c r="J981" s="16"/>
      <c r="K981" s="16"/>
      <c r="L981" s="32"/>
      <c r="M981" s="16"/>
      <c r="N981" s="16"/>
      <c r="O981" s="16"/>
      <c r="P981" s="16"/>
      <c r="Y981" s="20"/>
      <c r="Z981" s="20"/>
      <c r="AA981" s="20"/>
      <c r="AB981" s="20"/>
      <c r="AC981" s="20"/>
      <c r="AD981" s="20"/>
    </row>
    <row r="982" spans="3:30" s="1" customFormat="1">
      <c r="C982" s="16"/>
      <c r="D982" s="16"/>
      <c r="E982" s="32"/>
      <c r="F982" s="16"/>
      <c r="G982" s="16"/>
      <c r="H982" s="16"/>
      <c r="I982" s="16"/>
      <c r="J982" s="16"/>
      <c r="K982" s="16"/>
      <c r="L982" s="32"/>
      <c r="M982" s="16"/>
      <c r="N982" s="16"/>
      <c r="O982" s="16"/>
      <c r="P982" s="16"/>
      <c r="Y982" s="20"/>
      <c r="Z982" s="20"/>
      <c r="AA982" s="20"/>
      <c r="AB982" s="20"/>
      <c r="AC982" s="20"/>
      <c r="AD982" s="20"/>
    </row>
    <row r="983" spans="3:30" s="1" customFormat="1">
      <c r="C983" s="16"/>
      <c r="D983" s="16"/>
      <c r="E983" s="32"/>
      <c r="F983" s="16"/>
      <c r="G983" s="16"/>
      <c r="H983" s="16"/>
      <c r="I983" s="16"/>
      <c r="J983" s="16"/>
      <c r="K983" s="16"/>
      <c r="L983" s="32"/>
      <c r="M983" s="16"/>
      <c r="N983" s="16"/>
      <c r="O983" s="16"/>
      <c r="P983" s="16"/>
      <c r="Y983" s="20"/>
      <c r="Z983" s="20"/>
      <c r="AA983" s="20"/>
      <c r="AB983" s="20"/>
      <c r="AC983" s="20"/>
      <c r="AD983" s="20"/>
    </row>
    <row r="984" spans="3:30" s="1" customFormat="1">
      <c r="C984" s="16"/>
      <c r="D984" s="16"/>
      <c r="E984" s="32"/>
      <c r="F984" s="16"/>
      <c r="G984" s="16"/>
      <c r="H984" s="16"/>
      <c r="I984" s="16"/>
      <c r="J984" s="16"/>
      <c r="K984" s="16"/>
      <c r="L984" s="32"/>
      <c r="M984" s="16"/>
      <c r="N984" s="16"/>
      <c r="O984" s="16"/>
      <c r="P984" s="16"/>
      <c r="Y984" s="20"/>
      <c r="Z984" s="20"/>
      <c r="AA984" s="20"/>
      <c r="AB984" s="20"/>
      <c r="AC984" s="20"/>
      <c r="AD984" s="20"/>
    </row>
    <row r="985" spans="3:30" s="1" customFormat="1">
      <c r="C985" s="16"/>
      <c r="D985" s="16"/>
      <c r="E985" s="32"/>
      <c r="F985" s="16"/>
      <c r="G985" s="16"/>
      <c r="H985" s="16"/>
      <c r="I985" s="16"/>
      <c r="J985" s="16"/>
      <c r="K985" s="16"/>
      <c r="L985" s="32"/>
      <c r="M985" s="16"/>
      <c r="N985" s="16"/>
      <c r="O985" s="16"/>
      <c r="P985" s="16"/>
      <c r="Y985" s="20"/>
      <c r="Z985" s="20"/>
      <c r="AA985" s="20"/>
      <c r="AB985" s="20"/>
      <c r="AC985" s="20"/>
      <c r="AD985" s="20"/>
    </row>
    <row r="986" spans="3:30" s="1" customFormat="1">
      <c r="C986" s="16"/>
      <c r="D986" s="16"/>
      <c r="E986" s="32"/>
      <c r="F986" s="16"/>
      <c r="G986" s="16"/>
      <c r="H986" s="16"/>
      <c r="I986" s="16"/>
      <c r="J986" s="16"/>
      <c r="K986" s="16"/>
      <c r="L986" s="32"/>
      <c r="M986" s="16"/>
      <c r="N986" s="16"/>
      <c r="O986" s="16"/>
      <c r="P986" s="16"/>
      <c r="Y986" s="20"/>
      <c r="Z986" s="20"/>
      <c r="AA986" s="20"/>
      <c r="AB986" s="20"/>
      <c r="AC986" s="20"/>
      <c r="AD986" s="20"/>
    </row>
    <row r="987" spans="3:30" s="1" customFormat="1">
      <c r="C987" s="16"/>
      <c r="D987" s="16"/>
      <c r="E987" s="32"/>
      <c r="F987" s="16"/>
      <c r="G987" s="16"/>
      <c r="H987" s="16"/>
      <c r="I987" s="16"/>
      <c r="J987" s="16"/>
      <c r="K987" s="16"/>
      <c r="L987" s="32"/>
      <c r="M987" s="16"/>
      <c r="N987" s="16"/>
      <c r="O987" s="16"/>
      <c r="P987" s="16"/>
      <c r="Y987" s="20"/>
      <c r="Z987" s="20"/>
      <c r="AA987" s="20"/>
      <c r="AB987" s="20"/>
      <c r="AC987" s="20"/>
      <c r="AD987" s="20"/>
    </row>
    <row r="988" spans="3:30" s="1" customFormat="1">
      <c r="C988" s="16"/>
      <c r="D988" s="16"/>
      <c r="E988" s="32"/>
      <c r="F988" s="16"/>
      <c r="G988" s="16"/>
      <c r="H988" s="16"/>
      <c r="I988" s="16"/>
      <c r="J988" s="16"/>
      <c r="K988" s="16"/>
      <c r="L988" s="32"/>
      <c r="M988" s="16"/>
      <c r="N988" s="16"/>
      <c r="O988" s="16"/>
      <c r="P988" s="16"/>
      <c r="Y988" s="20"/>
      <c r="Z988" s="20"/>
      <c r="AA988" s="20"/>
      <c r="AB988" s="20"/>
      <c r="AC988" s="20"/>
      <c r="AD988" s="20"/>
    </row>
    <row r="989" spans="3:30" s="1" customFormat="1">
      <c r="C989" s="16"/>
      <c r="D989" s="16"/>
      <c r="E989" s="32"/>
      <c r="F989" s="16"/>
      <c r="G989" s="16"/>
      <c r="H989" s="16"/>
      <c r="I989" s="16"/>
      <c r="J989" s="16"/>
      <c r="K989" s="16"/>
      <c r="L989" s="32"/>
      <c r="M989" s="16"/>
      <c r="N989" s="16"/>
      <c r="O989" s="16"/>
      <c r="P989" s="16"/>
      <c r="Y989" s="20"/>
      <c r="Z989" s="20"/>
      <c r="AA989" s="20"/>
      <c r="AB989" s="20"/>
      <c r="AC989" s="20"/>
      <c r="AD989" s="20"/>
    </row>
    <row r="990" spans="3:30" s="1" customFormat="1">
      <c r="C990" s="16"/>
      <c r="D990" s="16"/>
      <c r="E990" s="32"/>
      <c r="F990" s="16"/>
      <c r="G990" s="16"/>
      <c r="H990" s="16"/>
      <c r="I990" s="16"/>
      <c r="J990" s="16"/>
      <c r="K990" s="16"/>
      <c r="L990" s="32"/>
      <c r="M990" s="16"/>
      <c r="N990" s="16"/>
      <c r="O990" s="16"/>
      <c r="P990" s="16"/>
      <c r="Y990" s="20"/>
      <c r="Z990" s="20"/>
      <c r="AA990" s="20"/>
      <c r="AB990" s="20"/>
      <c r="AC990" s="20"/>
      <c r="AD990" s="20"/>
    </row>
    <row r="991" spans="3:30" s="1" customFormat="1">
      <c r="C991" s="16"/>
      <c r="D991" s="16"/>
      <c r="E991" s="32"/>
      <c r="F991" s="16"/>
      <c r="G991" s="16"/>
      <c r="H991" s="16"/>
      <c r="I991" s="16"/>
      <c r="J991" s="16"/>
      <c r="K991" s="16"/>
      <c r="L991" s="32"/>
      <c r="M991" s="16"/>
      <c r="N991" s="16"/>
      <c r="O991" s="16"/>
      <c r="P991" s="16"/>
      <c r="Y991" s="20"/>
      <c r="Z991" s="20"/>
      <c r="AA991" s="20"/>
      <c r="AB991" s="20"/>
      <c r="AC991" s="20"/>
      <c r="AD991" s="20"/>
    </row>
    <row r="992" spans="3:30" s="1" customFormat="1">
      <c r="C992" s="16"/>
      <c r="D992" s="16"/>
      <c r="E992" s="32"/>
      <c r="F992" s="16"/>
      <c r="G992" s="16"/>
      <c r="H992" s="16"/>
      <c r="I992" s="16"/>
      <c r="J992" s="16"/>
      <c r="K992" s="16"/>
      <c r="L992" s="32"/>
      <c r="M992" s="16"/>
      <c r="N992" s="16"/>
      <c r="O992" s="16"/>
      <c r="P992" s="16"/>
      <c r="Y992" s="20"/>
      <c r="Z992" s="20"/>
      <c r="AA992" s="20"/>
      <c r="AB992" s="20"/>
      <c r="AC992" s="20"/>
      <c r="AD992" s="20"/>
    </row>
    <row r="993" spans="3:30" s="1" customFormat="1">
      <c r="C993" s="16"/>
      <c r="D993" s="16"/>
      <c r="E993" s="32"/>
      <c r="F993" s="16"/>
      <c r="G993" s="16"/>
      <c r="H993" s="16"/>
      <c r="I993" s="16"/>
      <c r="J993" s="16"/>
      <c r="K993" s="16"/>
      <c r="L993" s="32"/>
      <c r="M993" s="16"/>
      <c r="N993" s="16"/>
      <c r="O993" s="16"/>
      <c r="P993" s="16"/>
      <c r="Y993" s="20"/>
      <c r="Z993" s="20"/>
      <c r="AA993" s="20"/>
      <c r="AB993" s="20"/>
      <c r="AC993" s="20"/>
      <c r="AD993" s="20"/>
    </row>
    <row r="994" spans="3:30" s="1" customFormat="1">
      <c r="C994" s="16"/>
      <c r="D994" s="16"/>
      <c r="E994" s="32"/>
      <c r="F994" s="16"/>
      <c r="G994" s="16"/>
      <c r="H994" s="16"/>
      <c r="I994" s="16"/>
      <c r="J994" s="16"/>
      <c r="K994" s="16"/>
      <c r="L994" s="32"/>
      <c r="M994" s="16"/>
      <c r="N994" s="16"/>
      <c r="O994" s="16"/>
      <c r="P994" s="16"/>
      <c r="Y994" s="20"/>
      <c r="Z994" s="20"/>
      <c r="AA994" s="20"/>
      <c r="AB994" s="20"/>
      <c r="AC994" s="20"/>
      <c r="AD994" s="20"/>
    </row>
    <row r="995" spans="3:30" s="1" customFormat="1">
      <c r="C995" s="16"/>
      <c r="D995" s="16"/>
      <c r="E995" s="32"/>
      <c r="F995" s="16"/>
      <c r="G995" s="16"/>
      <c r="H995" s="16"/>
      <c r="I995" s="16"/>
      <c r="J995" s="16"/>
      <c r="K995" s="16"/>
      <c r="L995" s="32"/>
      <c r="M995" s="16"/>
      <c r="N995" s="16"/>
      <c r="O995" s="16"/>
      <c r="P995" s="16"/>
      <c r="Y995" s="20"/>
      <c r="Z995" s="20"/>
      <c r="AA995" s="20"/>
      <c r="AB995" s="20"/>
      <c r="AC995" s="20"/>
      <c r="AD995" s="20"/>
    </row>
    <row r="996" spans="3:30" s="1" customFormat="1">
      <c r="C996" s="16"/>
      <c r="D996" s="16"/>
      <c r="E996" s="32"/>
      <c r="F996" s="16"/>
      <c r="G996" s="16"/>
      <c r="H996" s="16"/>
      <c r="I996" s="16"/>
      <c r="J996" s="16"/>
      <c r="K996" s="16"/>
      <c r="L996" s="32"/>
      <c r="M996" s="16"/>
      <c r="N996" s="16"/>
      <c r="O996" s="16"/>
      <c r="P996" s="16"/>
      <c r="Y996" s="20"/>
      <c r="Z996" s="20"/>
      <c r="AA996" s="20"/>
      <c r="AB996" s="20"/>
      <c r="AC996" s="20"/>
      <c r="AD996" s="20"/>
    </row>
    <row r="997" spans="3:30" s="1" customFormat="1">
      <c r="C997" s="16"/>
      <c r="D997" s="16"/>
      <c r="E997" s="32"/>
      <c r="F997" s="16"/>
      <c r="G997" s="16"/>
      <c r="H997" s="16"/>
      <c r="I997" s="16"/>
      <c r="J997" s="16"/>
      <c r="K997" s="16"/>
      <c r="L997" s="32"/>
      <c r="M997" s="16"/>
      <c r="N997" s="16"/>
      <c r="O997" s="16"/>
      <c r="P997" s="16"/>
      <c r="Y997" s="20"/>
      <c r="Z997" s="20"/>
      <c r="AA997" s="20"/>
      <c r="AB997" s="20"/>
      <c r="AC997" s="20"/>
      <c r="AD997" s="20"/>
    </row>
    <row r="998" spans="3:30" s="1" customFormat="1">
      <c r="C998" s="16"/>
      <c r="D998" s="16"/>
      <c r="E998" s="32"/>
      <c r="F998" s="16"/>
      <c r="G998" s="16"/>
      <c r="H998" s="16"/>
      <c r="I998" s="16"/>
      <c r="J998" s="16"/>
      <c r="K998" s="16"/>
      <c r="L998" s="32"/>
      <c r="M998" s="16"/>
      <c r="N998" s="16"/>
      <c r="O998" s="16"/>
      <c r="P998" s="16"/>
      <c r="Y998" s="20"/>
      <c r="Z998" s="20"/>
      <c r="AA998" s="20"/>
      <c r="AB998" s="20"/>
      <c r="AC998" s="20"/>
      <c r="AD998" s="20"/>
    </row>
    <row r="999" spans="3:30" s="1" customFormat="1">
      <c r="C999" s="16"/>
      <c r="D999" s="16"/>
      <c r="E999" s="32"/>
      <c r="F999" s="16"/>
      <c r="G999" s="16"/>
      <c r="H999" s="16"/>
      <c r="I999" s="16"/>
      <c r="J999" s="16"/>
      <c r="K999" s="16"/>
      <c r="L999" s="32"/>
      <c r="M999" s="16"/>
      <c r="N999" s="16"/>
      <c r="O999" s="16"/>
      <c r="P999" s="16"/>
      <c r="Y999" s="20"/>
      <c r="Z999" s="20"/>
      <c r="AA999" s="20"/>
      <c r="AB999" s="20"/>
      <c r="AC999" s="20"/>
      <c r="AD999" s="20"/>
    </row>
    <row r="1000" spans="3:30" s="1" customFormat="1">
      <c r="C1000" s="16"/>
      <c r="D1000" s="16"/>
      <c r="E1000" s="32"/>
      <c r="F1000" s="16"/>
      <c r="G1000" s="16"/>
      <c r="H1000" s="16"/>
      <c r="I1000" s="16"/>
      <c r="J1000" s="16"/>
      <c r="K1000" s="16"/>
      <c r="L1000" s="32"/>
      <c r="M1000" s="16"/>
      <c r="N1000" s="16"/>
      <c r="O1000" s="16"/>
      <c r="P1000" s="16"/>
      <c r="Y1000" s="20"/>
      <c r="Z1000" s="20"/>
      <c r="AA1000" s="20"/>
      <c r="AB1000" s="20"/>
      <c r="AC1000" s="20"/>
      <c r="AD1000" s="20"/>
    </row>
    <row r="1001" spans="3:30" s="1" customFormat="1">
      <c r="C1001" s="16"/>
      <c r="D1001" s="16"/>
      <c r="E1001" s="32"/>
      <c r="F1001" s="16"/>
      <c r="G1001" s="16"/>
      <c r="H1001" s="16"/>
      <c r="I1001" s="16"/>
      <c r="J1001" s="16"/>
      <c r="K1001" s="16"/>
      <c r="L1001" s="32"/>
      <c r="M1001" s="16"/>
      <c r="N1001" s="16"/>
      <c r="O1001" s="16"/>
      <c r="P1001" s="16"/>
      <c r="Y1001" s="20"/>
      <c r="Z1001" s="20"/>
      <c r="AA1001" s="20"/>
      <c r="AB1001" s="20"/>
      <c r="AC1001" s="20"/>
      <c r="AD1001" s="20"/>
    </row>
    <row r="1002" spans="3:30" s="1" customFormat="1">
      <c r="C1002" s="16"/>
      <c r="D1002" s="16"/>
      <c r="E1002" s="32"/>
      <c r="F1002" s="16"/>
      <c r="G1002" s="16"/>
      <c r="H1002" s="16"/>
      <c r="I1002" s="16"/>
      <c r="J1002" s="16"/>
      <c r="K1002" s="16"/>
      <c r="L1002" s="32"/>
      <c r="M1002" s="16"/>
      <c r="N1002" s="16"/>
      <c r="O1002" s="16"/>
      <c r="P1002" s="16"/>
      <c r="Y1002" s="20"/>
      <c r="Z1002" s="20"/>
      <c r="AA1002" s="20"/>
      <c r="AB1002" s="20"/>
      <c r="AC1002" s="20"/>
      <c r="AD1002" s="20"/>
    </row>
    <row r="1003" spans="3:30" s="1" customFormat="1">
      <c r="C1003" s="16"/>
      <c r="D1003" s="16"/>
      <c r="E1003" s="32"/>
      <c r="F1003" s="16"/>
      <c r="G1003" s="16"/>
      <c r="H1003" s="16"/>
      <c r="I1003" s="16"/>
      <c r="J1003" s="16"/>
      <c r="K1003" s="16"/>
      <c r="L1003" s="32"/>
      <c r="M1003" s="16"/>
      <c r="N1003" s="16"/>
      <c r="O1003" s="16"/>
      <c r="P1003" s="16"/>
      <c r="Y1003" s="20"/>
      <c r="Z1003" s="20"/>
      <c r="AA1003" s="20"/>
      <c r="AB1003" s="20"/>
      <c r="AC1003" s="20"/>
      <c r="AD1003" s="20"/>
    </row>
    <row r="1004" spans="3:30" s="1" customFormat="1">
      <c r="C1004" s="16"/>
      <c r="D1004" s="16"/>
      <c r="E1004" s="32"/>
      <c r="F1004" s="16"/>
      <c r="G1004" s="16"/>
      <c r="H1004" s="16"/>
      <c r="I1004" s="16"/>
      <c r="J1004" s="16"/>
      <c r="K1004" s="16"/>
      <c r="L1004" s="32"/>
      <c r="M1004" s="16"/>
      <c r="N1004" s="16"/>
      <c r="O1004" s="16"/>
      <c r="P1004" s="16"/>
      <c r="Y1004" s="20"/>
      <c r="Z1004" s="20"/>
      <c r="AA1004" s="20"/>
      <c r="AB1004" s="20"/>
      <c r="AC1004" s="20"/>
      <c r="AD1004" s="20"/>
    </row>
    <row r="1005" spans="3:30" s="1" customFormat="1">
      <c r="C1005" s="16"/>
      <c r="D1005" s="16"/>
      <c r="E1005" s="32"/>
      <c r="F1005" s="16"/>
      <c r="G1005" s="16"/>
      <c r="H1005" s="16"/>
      <c r="I1005" s="16"/>
      <c r="J1005" s="16"/>
      <c r="K1005" s="16"/>
      <c r="L1005" s="32"/>
      <c r="M1005" s="16"/>
      <c r="N1005" s="16"/>
      <c r="O1005" s="16"/>
      <c r="P1005" s="16"/>
      <c r="Y1005" s="20"/>
      <c r="Z1005" s="20"/>
      <c r="AA1005" s="20"/>
      <c r="AB1005" s="20"/>
      <c r="AC1005" s="20"/>
      <c r="AD1005" s="20"/>
    </row>
    <row r="1006" spans="3:30" s="1" customFormat="1">
      <c r="C1006" s="16"/>
      <c r="D1006" s="16"/>
      <c r="E1006" s="32"/>
      <c r="F1006" s="16"/>
      <c r="G1006" s="16"/>
      <c r="H1006" s="16"/>
      <c r="I1006" s="16"/>
      <c r="J1006" s="16"/>
      <c r="K1006" s="16"/>
      <c r="L1006" s="32"/>
      <c r="M1006" s="16"/>
      <c r="N1006" s="16"/>
      <c r="O1006" s="16"/>
      <c r="P1006" s="16"/>
      <c r="Y1006" s="20"/>
      <c r="Z1006" s="20"/>
      <c r="AA1006" s="20"/>
      <c r="AB1006" s="20"/>
      <c r="AC1006" s="20"/>
      <c r="AD1006" s="20"/>
    </row>
    <row r="1007" spans="3:30" s="1" customFormat="1">
      <c r="C1007" s="16"/>
      <c r="D1007" s="16"/>
      <c r="E1007" s="32"/>
      <c r="F1007" s="16"/>
      <c r="G1007" s="16"/>
      <c r="H1007" s="16"/>
      <c r="I1007" s="16"/>
      <c r="J1007" s="16"/>
      <c r="K1007" s="16"/>
      <c r="L1007" s="32"/>
      <c r="M1007" s="16"/>
      <c r="N1007" s="16"/>
      <c r="O1007" s="16"/>
      <c r="P1007" s="16"/>
      <c r="Y1007" s="20"/>
      <c r="Z1007" s="20"/>
      <c r="AA1007" s="20"/>
      <c r="AB1007" s="20"/>
      <c r="AC1007" s="20"/>
      <c r="AD1007" s="20"/>
    </row>
    <row r="1008" spans="3:30" s="1" customFormat="1">
      <c r="C1008" s="16"/>
      <c r="D1008" s="16"/>
      <c r="E1008" s="32"/>
      <c r="F1008" s="16"/>
      <c r="G1008" s="16"/>
      <c r="H1008" s="16"/>
      <c r="I1008" s="16"/>
      <c r="J1008" s="16"/>
      <c r="K1008" s="16"/>
      <c r="L1008" s="32"/>
      <c r="M1008" s="16"/>
      <c r="N1008" s="16"/>
      <c r="O1008" s="16"/>
      <c r="P1008" s="16"/>
      <c r="Y1008" s="20"/>
      <c r="Z1008" s="20"/>
      <c r="AA1008" s="20"/>
      <c r="AB1008" s="20"/>
      <c r="AC1008" s="20"/>
      <c r="AD1008" s="20"/>
    </row>
    <row r="1009" spans="3:30" s="1" customFormat="1">
      <c r="C1009" s="16"/>
      <c r="D1009" s="16"/>
      <c r="E1009" s="32"/>
      <c r="F1009" s="16"/>
      <c r="G1009" s="16"/>
      <c r="H1009" s="16"/>
      <c r="I1009" s="16"/>
      <c r="J1009" s="16"/>
      <c r="K1009" s="16"/>
      <c r="L1009" s="32"/>
      <c r="M1009" s="16"/>
      <c r="N1009" s="16"/>
      <c r="O1009" s="16"/>
      <c r="P1009" s="16"/>
      <c r="Y1009" s="20"/>
      <c r="Z1009" s="20"/>
      <c r="AA1009" s="20"/>
      <c r="AB1009" s="20"/>
      <c r="AC1009" s="20"/>
      <c r="AD1009" s="20"/>
    </row>
    <row r="1010" spans="3:30" s="1" customFormat="1">
      <c r="C1010" s="16"/>
      <c r="D1010" s="16"/>
      <c r="E1010" s="32"/>
      <c r="F1010" s="16"/>
      <c r="G1010" s="16"/>
      <c r="H1010" s="16"/>
      <c r="I1010" s="16"/>
      <c r="J1010" s="16"/>
      <c r="K1010" s="16"/>
      <c r="L1010" s="32"/>
      <c r="M1010" s="16"/>
      <c r="N1010" s="16"/>
      <c r="O1010" s="16"/>
      <c r="P1010" s="16"/>
      <c r="Y1010" s="20"/>
      <c r="Z1010" s="20"/>
      <c r="AA1010" s="20"/>
      <c r="AB1010" s="20"/>
      <c r="AC1010" s="20"/>
      <c r="AD1010" s="20"/>
    </row>
    <row r="1011" spans="3:30" s="1" customFormat="1">
      <c r="C1011" s="16"/>
      <c r="D1011" s="16"/>
      <c r="E1011" s="32"/>
      <c r="F1011" s="16"/>
      <c r="G1011" s="16"/>
      <c r="H1011" s="16"/>
      <c r="I1011" s="16"/>
      <c r="J1011" s="16"/>
      <c r="K1011" s="16"/>
      <c r="L1011" s="32"/>
      <c r="M1011" s="16"/>
      <c r="N1011" s="16"/>
      <c r="O1011" s="16"/>
      <c r="P1011" s="16"/>
      <c r="Y1011" s="20"/>
      <c r="Z1011" s="20"/>
      <c r="AA1011" s="20"/>
      <c r="AB1011" s="20"/>
      <c r="AC1011" s="20"/>
      <c r="AD1011" s="20"/>
    </row>
    <row r="1012" spans="3:30" s="1" customFormat="1">
      <c r="C1012" s="16"/>
      <c r="D1012" s="16"/>
      <c r="E1012" s="32"/>
      <c r="F1012" s="16"/>
      <c r="G1012" s="16"/>
      <c r="H1012" s="16"/>
      <c r="I1012" s="16"/>
      <c r="J1012" s="16"/>
      <c r="K1012" s="16"/>
      <c r="L1012" s="32"/>
      <c r="M1012" s="16"/>
      <c r="N1012" s="16"/>
      <c r="O1012" s="16"/>
      <c r="P1012" s="16"/>
      <c r="Y1012" s="20"/>
      <c r="Z1012" s="20"/>
      <c r="AA1012" s="20"/>
      <c r="AB1012" s="20"/>
      <c r="AC1012" s="20"/>
      <c r="AD1012" s="20"/>
    </row>
    <row r="1013" spans="3:30" s="1" customFormat="1">
      <c r="C1013" s="16"/>
      <c r="D1013" s="16"/>
      <c r="E1013" s="32"/>
      <c r="F1013" s="16"/>
      <c r="G1013" s="16"/>
      <c r="H1013" s="16"/>
      <c r="I1013" s="16"/>
      <c r="J1013" s="16"/>
      <c r="K1013" s="16"/>
      <c r="L1013" s="32"/>
      <c r="M1013" s="16"/>
      <c r="N1013" s="16"/>
      <c r="O1013" s="16"/>
      <c r="P1013" s="16"/>
      <c r="Y1013" s="20"/>
      <c r="Z1013" s="20"/>
      <c r="AA1013" s="20"/>
      <c r="AB1013" s="20"/>
      <c r="AC1013" s="20"/>
      <c r="AD1013" s="20"/>
    </row>
    <row r="1014" spans="3:30" s="1" customFormat="1">
      <c r="C1014" s="16"/>
      <c r="D1014" s="16"/>
      <c r="E1014" s="32"/>
      <c r="F1014" s="16"/>
      <c r="G1014" s="16"/>
      <c r="H1014" s="16"/>
      <c r="I1014" s="16"/>
      <c r="J1014" s="16"/>
      <c r="K1014" s="16"/>
      <c r="L1014" s="32"/>
      <c r="M1014" s="16"/>
      <c r="N1014" s="16"/>
      <c r="O1014" s="16"/>
      <c r="P1014" s="16"/>
      <c r="Y1014" s="20"/>
      <c r="Z1014" s="20"/>
      <c r="AA1014" s="20"/>
      <c r="AB1014" s="20"/>
      <c r="AC1014" s="20"/>
      <c r="AD1014" s="20"/>
    </row>
    <row r="1015" spans="3:30" s="1" customFormat="1">
      <c r="C1015" s="16"/>
      <c r="D1015" s="16"/>
      <c r="E1015" s="32"/>
      <c r="F1015" s="16"/>
      <c r="G1015" s="16"/>
      <c r="H1015" s="16"/>
      <c r="I1015" s="16"/>
      <c r="J1015" s="16"/>
      <c r="K1015" s="16"/>
      <c r="L1015" s="32"/>
      <c r="M1015" s="16"/>
      <c r="N1015" s="16"/>
      <c r="O1015" s="16"/>
      <c r="P1015" s="16"/>
      <c r="Y1015" s="20"/>
      <c r="Z1015" s="20"/>
      <c r="AA1015" s="20"/>
      <c r="AB1015" s="20"/>
      <c r="AC1015" s="20"/>
      <c r="AD1015" s="20"/>
    </row>
    <row r="1016" spans="3:30" s="1" customFormat="1">
      <c r="C1016" s="16"/>
      <c r="D1016" s="16"/>
      <c r="E1016" s="32"/>
      <c r="F1016" s="16"/>
      <c r="G1016" s="16"/>
      <c r="H1016" s="16"/>
      <c r="I1016" s="16"/>
      <c r="J1016" s="16"/>
      <c r="K1016" s="16"/>
      <c r="L1016" s="32"/>
      <c r="M1016" s="16"/>
      <c r="N1016" s="16"/>
      <c r="O1016" s="16"/>
      <c r="P1016" s="16"/>
      <c r="Y1016" s="20"/>
      <c r="Z1016" s="20"/>
      <c r="AA1016" s="20"/>
      <c r="AB1016" s="20"/>
      <c r="AC1016" s="20"/>
      <c r="AD1016" s="20"/>
    </row>
    <row r="1017" spans="3:30" s="1" customFormat="1">
      <c r="C1017" s="16"/>
      <c r="D1017" s="16"/>
      <c r="E1017" s="32"/>
      <c r="F1017" s="16"/>
      <c r="G1017" s="16"/>
      <c r="H1017" s="16"/>
      <c r="I1017" s="16"/>
      <c r="J1017" s="16"/>
      <c r="K1017" s="16"/>
      <c r="L1017" s="32"/>
      <c r="M1017" s="16"/>
      <c r="N1017" s="16"/>
      <c r="O1017" s="16"/>
      <c r="P1017" s="16"/>
      <c r="Y1017" s="20"/>
      <c r="Z1017" s="20"/>
      <c r="AA1017" s="20"/>
      <c r="AB1017" s="20"/>
      <c r="AC1017" s="20"/>
      <c r="AD1017" s="20"/>
    </row>
    <row r="1018" spans="3:30" s="1" customFormat="1">
      <c r="C1018" s="16"/>
      <c r="D1018" s="16"/>
      <c r="E1018" s="32"/>
      <c r="F1018" s="16"/>
      <c r="G1018" s="16"/>
      <c r="H1018" s="16"/>
      <c r="I1018" s="16"/>
      <c r="J1018" s="16"/>
      <c r="K1018" s="16"/>
      <c r="L1018" s="32"/>
      <c r="M1018" s="16"/>
      <c r="N1018" s="16"/>
      <c r="O1018" s="16"/>
      <c r="P1018" s="16"/>
      <c r="Y1018" s="20"/>
      <c r="Z1018" s="20"/>
      <c r="AA1018" s="20"/>
      <c r="AB1018" s="20"/>
      <c r="AC1018" s="20"/>
      <c r="AD1018" s="20"/>
    </row>
    <row r="1019" spans="3:30" s="1" customFormat="1">
      <c r="C1019" s="16"/>
      <c r="D1019" s="16"/>
      <c r="E1019" s="32"/>
      <c r="F1019" s="16"/>
      <c r="G1019" s="16"/>
      <c r="H1019" s="16"/>
      <c r="I1019" s="16"/>
      <c r="J1019" s="16"/>
      <c r="K1019" s="16"/>
      <c r="L1019" s="32"/>
      <c r="M1019" s="16"/>
      <c r="N1019" s="16"/>
      <c r="O1019" s="16"/>
      <c r="P1019" s="16"/>
      <c r="Y1019" s="20"/>
      <c r="Z1019" s="20"/>
      <c r="AA1019" s="20"/>
      <c r="AB1019" s="20"/>
      <c r="AC1019" s="20"/>
      <c r="AD1019" s="20"/>
    </row>
    <row r="1020" spans="3:30" s="1" customFormat="1">
      <c r="C1020" s="16"/>
      <c r="D1020" s="16"/>
      <c r="E1020" s="32"/>
      <c r="F1020" s="16"/>
      <c r="G1020" s="16"/>
      <c r="H1020" s="16"/>
      <c r="I1020" s="16"/>
      <c r="J1020" s="16"/>
      <c r="K1020" s="16"/>
      <c r="L1020" s="32"/>
      <c r="M1020" s="16"/>
      <c r="N1020" s="16"/>
      <c r="O1020" s="16"/>
      <c r="P1020" s="16"/>
      <c r="Y1020" s="20"/>
      <c r="Z1020" s="20"/>
      <c r="AA1020" s="20"/>
      <c r="AB1020" s="20"/>
      <c r="AC1020" s="20"/>
      <c r="AD1020" s="20"/>
    </row>
    <row r="1021" spans="3:30" s="1" customFormat="1">
      <c r="C1021" s="16"/>
      <c r="D1021" s="16"/>
      <c r="E1021" s="32"/>
      <c r="F1021" s="16"/>
      <c r="G1021" s="16"/>
      <c r="H1021" s="16"/>
      <c r="I1021" s="16"/>
      <c r="J1021" s="16"/>
      <c r="K1021" s="16"/>
      <c r="L1021" s="32"/>
      <c r="M1021" s="16"/>
      <c r="N1021" s="16"/>
      <c r="O1021" s="16"/>
      <c r="P1021" s="16"/>
      <c r="Y1021" s="20"/>
      <c r="Z1021" s="20"/>
      <c r="AA1021" s="20"/>
      <c r="AB1021" s="20"/>
      <c r="AC1021" s="20"/>
      <c r="AD1021" s="20"/>
    </row>
    <row r="1022" spans="3:30" s="1" customFormat="1">
      <c r="C1022" s="16"/>
      <c r="D1022" s="16"/>
      <c r="E1022" s="32"/>
      <c r="F1022" s="16"/>
      <c r="G1022" s="16"/>
      <c r="H1022" s="16"/>
      <c r="I1022" s="16"/>
      <c r="J1022" s="16"/>
      <c r="K1022" s="16"/>
      <c r="L1022" s="32"/>
      <c r="M1022" s="16"/>
      <c r="N1022" s="16"/>
      <c r="O1022" s="16"/>
      <c r="P1022" s="16"/>
      <c r="Y1022" s="20"/>
      <c r="Z1022" s="20"/>
      <c r="AA1022" s="20"/>
      <c r="AB1022" s="20"/>
      <c r="AC1022" s="20"/>
      <c r="AD1022" s="20"/>
    </row>
    <row r="1023" spans="3:30" s="1" customFormat="1">
      <c r="C1023" s="16"/>
      <c r="D1023" s="16"/>
      <c r="E1023" s="32"/>
      <c r="F1023" s="16"/>
      <c r="G1023" s="16"/>
      <c r="H1023" s="16"/>
      <c r="I1023" s="16"/>
      <c r="J1023" s="16"/>
      <c r="K1023" s="16"/>
      <c r="L1023" s="32"/>
      <c r="M1023" s="16"/>
      <c r="N1023" s="16"/>
      <c r="O1023" s="16"/>
      <c r="P1023" s="16"/>
      <c r="Y1023" s="20"/>
      <c r="Z1023" s="20"/>
      <c r="AA1023" s="20"/>
      <c r="AB1023" s="20"/>
      <c r="AC1023" s="20"/>
      <c r="AD1023" s="20"/>
    </row>
    <row r="1024" spans="3:30" s="1" customFormat="1">
      <c r="C1024" s="16"/>
      <c r="D1024" s="16"/>
      <c r="E1024" s="32"/>
      <c r="F1024" s="16"/>
      <c r="G1024" s="16"/>
      <c r="H1024" s="16"/>
      <c r="I1024" s="16"/>
      <c r="J1024" s="16"/>
      <c r="K1024" s="16"/>
      <c r="L1024" s="32"/>
      <c r="M1024" s="16"/>
      <c r="N1024" s="16"/>
      <c r="O1024" s="16"/>
      <c r="P1024" s="16"/>
      <c r="Y1024" s="20"/>
      <c r="Z1024" s="20"/>
      <c r="AA1024" s="20"/>
      <c r="AB1024" s="20"/>
      <c r="AC1024" s="20"/>
      <c r="AD1024" s="20"/>
    </row>
    <row r="1025" spans="3:30" s="1" customFormat="1">
      <c r="C1025" s="16"/>
      <c r="D1025" s="16"/>
      <c r="E1025" s="32"/>
      <c r="F1025" s="16"/>
      <c r="G1025" s="16"/>
      <c r="H1025" s="16"/>
      <c r="I1025" s="16"/>
      <c r="J1025" s="16"/>
      <c r="K1025" s="16"/>
      <c r="L1025" s="32"/>
      <c r="M1025" s="16"/>
      <c r="N1025" s="16"/>
      <c r="O1025" s="16"/>
      <c r="P1025" s="16"/>
      <c r="Y1025" s="20"/>
      <c r="Z1025" s="20"/>
      <c r="AA1025" s="20"/>
      <c r="AB1025" s="20"/>
      <c r="AC1025" s="20"/>
      <c r="AD1025" s="20"/>
    </row>
    <row r="1026" spans="3:30" s="1" customFormat="1">
      <c r="C1026" s="16"/>
      <c r="D1026" s="16"/>
      <c r="E1026" s="32"/>
      <c r="F1026" s="16"/>
      <c r="G1026" s="16"/>
      <c r="H1026" s="16"/>
      <c r="I1026" s="16"/>
      <c r="J1026" s="16"/>
      <c r="K1026" s="16"/>
      <c r="L1026" s="32"/>
      <c r="M1026" s="16"/>
      <c r="N1026" s="16"/>
      <c r="O1026" s="16"/>
      <c r="P1026" s="16"/>
      <c r="Y1026" s="20"/>
      <c r="Z1026" s="20"/>
      <c r="AA1026" s="20"/>
      <c r="AB1026" s="20"/>
      <c r="AC1026" s="20"/>
      <c r="AD1026" s="20"/>
    </row>
    <row r="1027" spans="3:30" s="1" customFormat="1">
      <c r="C1027" s="16"/>
      <c r="D1027" s="16"/>
      <c r="E1027" s="32"/>
      <c r="F1027" s="16"/>
      <c r="G1027" s="16"/>
      <c r="H1027" s="16"/>
      <c r="I1027" s="16"/>
      <c r="J1027" s="16"/>
      <c r="K1027" s="16"/>
      <c r="L1027" s="32"/>
      <c r="M1027" s="16"/>
      <c r="N1027" s="16"/>
      <c r="O1027" s="16"/>
      <c r="P1027" s="16"/>
      <c r="Y1027" s="20"/>
      <c r="Z1027" s="20"/>
      <c r="AA1027" s="20"/>
      <c r="AB1027" s="20"/>
      <c r="AC1027" s="20"/>
      <c r="AD1027" s="20"/>
    </row>
    <row r="1028" spans="3:30" s="1" customFormat="1">
      <c r="C1028" s="16"/>
      <c r="D1028" s="16"/>
      <c r="E1028" s="32"/>
      <c r="F1028" s="16"/>
      <c r="G1028" s="16"/>
      <c r="H1028" s="16"/>
      <c r="I1028" s="16"/>
      <c r="J1028" s="16"/>
      <c r="K1028" s="16"/>
      <c r="L1028" s="32"/>
      <c r="M1028" s="16"/>
      <c r="N1028" s="16"/>
      <c r="O1028" s="16"/>
      <c r="P1028" s="16"/>
      <c r="Y1028" s="20"/>
      <c r="Z1028" s="20"/>
      <c r="AA1028" s="20"/>
      <c r="AB1028" s="20"/>
      <c r="AC1028" s="20"/>
      <c r="AD1028" s="20"/>
    </row>
    <row r="1029" spans="3:30" s="1" customFormat="1">
      <c r="C1029" s="16"/>
      <c r="D1029" s="16"/>
      <c r="E1029" s="32"/>
      <c r="F1029" s="16"/>
      <c r="G1029" s="16"/>
      <c r="H1029" s="16"/>
      <c r="I1029" s="16"/>
      <c r="J1029" s="16"/>
      <c r="K1029" s="16"/>
      <c r="L1029" s="32"/>
      <c r="M1029" s="16"/>
      <c r="N1029" s="16"/>
      <c r="O1029" s="16"/>
      <c r="P1029" s="16"/>
      <c r="Y1029" s="20"/>
      <c r="Z1029" s="20"/>
      <c r="AA1029" s="20"/>
      <c r="AB1029" s="20"/>
      <c r="AC1029" s="20"/>
      <c r="AD1029" s="20"/>
    </row>
    <row r="1030" spans="3:30" s="1" customFormat="1">
      <c r="C1030" s="16"/>
      <c r="D1030" s="16"/>
      <c r="E1030" s="32"/>
      <c r="F1030" s="16"/>
      <c r="G1030" s="16"/>
      <c r="H1030" s="16"/>
      <c r="I1030" s="16"/>
      <c r="J1030" s="16"/>
      <c r="K1030" s="16"/>
      <c r="L1030" s="32"/>
      <c r="M1030" s="16"/>
      <c r="N1030" s="16"/>
      <c r="O1030" s="16"/>
      <c r="P1030" s="16"/>
      <c r="Y1030" s="20"/>
      <c r="Z1030" s="20"/>
      <c r="AA1030" s="20"/>
      <c r="AB1030" s="20"/>
      <c r="AC1030" s="20"/>
      <c r="AD1030" s="20"/>
    </row>
    <row r="1031" spans="3:30" s="1" customFormat="1">
      <c r="C1031" s="16"/>
      <c r="D1031" s="16"/>
      <c r="E1031" s="32"/>
      <c r="F1031" s="16"/>
      <c r="G1031" s="16"/>
      <c r="H1031" s="16"/>
      <c r="I1031" s="16"/>
      <c r="J1031" s="16"/>
      <c r="K1031" s="16"/>
      <c r="L1031" s="32"/>
      <c r="M1031" s="16"/>
      <c r="N1031" s="16"/>
      <c r="O1031" s="16"/>
      <c r="P1031" s="16"/>
      <c r="Y1031" s="20"/>
      <c r="Z1031" s="20"/>
      <c r="AA1031" s="20"/>
      <c r="AB1031" s="20"/>
      <c r="AC1031" s="20"/>
      <c r="AD1031" s="20"/>
    </row>
    <row r="1032" spans="3:30" s="1" customFormat="1">
      <c r="C1032" s="16"/>
      <c r="D1032" s="16"/>
      <c r="E1032" s="32"/>
      <c r="F1032" s="16"/>
      <c r="G1032" s="16"/>
      <c r="H1032" s="16"/>
      <c r="I1032" s="16"/>
      <c r="J1032" s="16"/>
      <c r="K1032" s="16"/>
      <c r="L1032" s="32"/>
      <c r="M1032" s="16"/>
      <c r="N1032" s="16"/>
      <c r="O1032" s="16"/>
      <c r="P1032" s="16"/>
      <c r="Y1032" s="20"/>
      <c r="Z1032" s="20"/>
      <c r="AA1032" s="20"/>
      <c r="AB1032" s="20"/>
      <c r="AC1032" s="20"/>
      <c r="AD1032" s="20"/>
    </row>
    <row r="1033" spans="3:30" s="1" customFormat="1">
      <c r="C1033" s="16"/>
      <c r="D1033" s="16"/>
      <c r="E1033" s="32"/>
      <c r="F1033" s="16"/>
      <c r="G1033" s="16"/>
      <c r="H1033" s="16"/>
      <c r="I1033" s="16"/>
      <c r="J1033" s="16"/>
      <c r="K1033" s="16"/>
      <c r="L1033" s="32"/>
      <c r="M1033" s="16"/>
      <c r="N1033" s="16"/>
      <c r="O1033" s="16"/>
      <c r="P1033" s="16"/>
      <c r="Y1033" s="20"/>
      <c r="Z1033" s="20"/>
      <c r="AA1033" s="20"/>
      <c r="AB1033" s="20"/>
      <c r="AC1033" s="20"/>
      <c r="AD1033" s="20"/>
    </row>
    <row r="1034" spans="3:30" s="1" customFormat="1">
      <c r="C1034" s="16"/>
      <c r="D1034" s="16"/>
      <c r="E1034" s="32"/>
      <c r="F1034" s="16"/>
      <c r="G1034" s="16"/>
      <c r="H1034" s="16"/>
      <c r="I1034" s="16"/>
      <c r="J1034" s="16"/>
      <c r="K1034" s="16"/>
      <c r="L1034" s="32"/>
      <c r="M1034" s="16"/>
      <c r="N1034" s="16"/>
      <c r="O1034" s="16"/>
      <c r="P1034" s="16"/>
      <c r="Y1034" s="20"/>
      <c r="Z1034" s="20"/>
      <c r="AA1034" s="20"/>
      <c r="AB1034" s="20"/>
      <c r="AC1034" s="20"/>
      <c r="AD1034" s="20"/>
    </row>
    <row r="1035" spans="3:30" s="1" customFormat="1">
      <c r="C1035" s="16"/>
      <c r="D1035" s="16"/>
      <c r="E1035" s="32"/>
      <c r="F1035" s="16"/>
      <c r="G1035" s="16"/>
      <c r="H1035" s="16"/>
      <c r="I1035" s="16"/>
      <c r="J1035" s="16"/>
      <c r="K1035" s="16"/>
      <c r="L1035" s="32"/>
      <c r="M1035" s="16"/>
      <c r="N1035" s="16"/>
      <c r="O1035" s="16"/>
      <c r="P1035" s="16"/>
      <c r="Y1035" s="20"/>
      <c r="Z1035" s="20"/>
      <c r="AA1035" s="20"/>
      <c r="AB1035" s="20"/>
      <c r="AC1035" s="20"/>
      <c r="AD1035" s="20"/>
    </row>
    <row r="1036" spans="3:30" s="1" customFormat="1">
      <c r="C1036" s="16"/>
      <c r="D1036" s="16"/>
      <c r="E1036" s="32"/>
      <c r="F1036" s="16"/>
      <c r="G1036" s="16"/>
      <c r="H1036" s="16"/>
      <c r="I1036" s="16"/>
      <c r="J1036" s="16"/>
      <c r="K1036" s="16"/>
      <c r="L1036" s="32"/>
      <c r="M1036" s="16"/>
      <c r="N1036" s="16"/>
      <c r="O1036" s="16"/>
      <c r="P1036" s="16"/>
      <c r="Y1036" s="20"/>
      <c r="Z1036" s="20"/>
      <c r="AA1036" s="20"/>
      <c r="AB1036" s="20"/>
      <c r="AC1036" s="20"/>
      <c r="AD1036" s="20"/>
    </row>
    <row r="1037" spans="3:30" s="1" customFormat="1">
      <c r="C1037" s="16"/>
      <c r="D1037" s="16"/>
      <c r="E1037" s="32"/>
      <c r="F1037" s="16"/>
      <c r="G1037" s="16"/>
      <c r="H1037" s="16"/>
      <c r="I1037" s="16"/>
      <c r="J1037" s="16"/>
      <c r="K1037" s="16"/>
      <c r="L1037" s="32"/>
      <c r="M1037" s="16"/>
      <c r="N1037" s="16"/>
      <c r="O1037" s="16"/>
      <c r="P1037" s="16"/>
      <c r="Y1037" s="20"/>
      <c r="Z1037" s="20"/>
      <c r="AA1037" s="20"/>
      <c r="AB1037" s="20"/>
      <c r="AC1037" s="20"/>
      <c r="AD1037" s="20"/>
    </row>
    <row r="1038" spans="3:30" s="1" customFormat="1">
      <c r="C1038" s="16"/>
      <c r="D1038" s="16"/>
      <c r="E1038" s="32"/>
      <c r="F1038" s="16"/>
      <c r="G1038" s="16"/>
      <c r="H1038" s="16"/>
      <c r="I1038" s="16"/>
      <c r="J1038" s="16"/>
      <c r="K1038" s="16"/>
      <c r="L1038" s="32"/>
      <c r="M1038" s="16"/>
      <c r="N1038" s="16"/>
      <c r="O1038" s="16"/>
      <c r="P1038" s="16"/>
      <c r="Y1038" s="20"/>
      <c r="Z1038" s="20"/>
      <c r="AA1038" s="20"/>
      <c r="AB1038" s="20"/>
      <c r="AC1038" s="20"/>
      <c r="AD1038" s="20"/>
    </row>
    <row r="1039" spans="3:30" s="1" customFormat="1">
      <c r="C1039" s="16"/>
      <c r="D1039" s="16"/>
      <c r="E1039" s="32"/>
      <c r="F1039" s="16"/>
      <c r="G1039" s="16"/>
      <c r="H1039" s="16"/>
      <c r="I1039" s="16"/>
      <c r="J1039" s="16"/>
      <c r="K1039" s="16"/>
      <c r="L1039" s="32"/>
      <c r="M1039" s="16"/>
      <c r="N1039" s="16"/>
      <c r="O1039" s="16"/>
      <c r="P1039" s="16"/>
      <c r="Y1039" s="20"/>
      <c r="Z1039" s="20"/>
      <c r="AA1039" s="20"/>
      <c r="AB1039" s="20"/>
      <c r="AC1039" s="20"/>
      <c r="AD1039" s="20"/>
    </row>
    <row r="1040" spans="3:30" s="1" customFormat="1">
      <c r="C1040" s="16"/>
      <c r="D1040" s="16"/>
      <c r="E1040" s="32"/>
      <c r="F1040" s="16"/>
      <c r="G1040" s="16"/>
      <c r="H1040" s="16"/>
      <c r="I1040" s="16"/>
      <c r="J1040" s="16"/>
      <c r="K1040" s="16"/>
      <c r="L1040" s="32"/>
      <c r="M1040" s="16"/>
      <c r="N1040" s="16"/>
      <c r="O1040" s="16"/>
      <c r="P1040" s="16"/>
      <c r="Y1040" s="20"/>
      <c r="Z1040" s="20"/>
      <c r="AA1040" s="20"/>
      <c r="AB1040" s="20"/>
      <c r="AC1040" s="20"/>
      <c r="AD1040" s="20"/>
    </row>
    <row r="1041" spans="3:30" s="1" customFormat="1">
      <c r="C1041" s="16"/>
      <c r="D1041" s="16"/>
      <c r="E1041" s="32"/>
      <c r="F1041" s="16"/>
      <c r="G1041" s="16"/>
      <c r="H1041" s="16"/>
      <c r="I1041" s="16"/>
      <c r="J1041" s="16"/>
      <c r="K1041" s="16"/>
      <c r="L1041" s="32"/>
      <c r="M1041" s="16"/>
      <c r="N1041" s="16"/>
      <c r="O1041" s="16"/>
      <c r="P1041" s="16"/>
      <c r="Y1041" s="20"/>
      <c r="Z1041" s="20"/>
      <c r="AA1041" s="20"/>
      <c r="AB1041" s="20"/>
      <c r="AC1041" s="20"/>
      <c r="AD1041" s="20"/>
    </row>
    <row r="1042" spans="3:30" s="1" customFormat="1">
      <c r="C1042" s="16"/>
      <c r="D1042" s="16"/>
      <c r="E1042" s="32"/>
      <c r="F1042" s="16"/>
      <c r="G1042" s="16"/>
      <c r="H1042" s="16"/>
      <c r="I1042" s="16"/>
      <c r="J1042" s="16"/>
      <c r="K1042" s="16"/>
      <c r="L1042" s="32"/>
      <c r="M1042" s="16"/>
      <c r="N1042" s="16"/>
      <c r="O1042" s="16"/>
      <c r="P1042" s="16"/>
      <c r="Y1042" s="20"/>
      <c r="Z1042" s="20"/>
      <c r="AA1042" s="20"/>
      <c r="AB1042" s="20"/>
      <c r="AC1042" s="20"/>
      <c r="AD1042" s="20"/>
    </row>
    <row r="1043" spans="3:30" s="1" customFormat="1">
      <c r="C1043" s="16"/>
      <c r="D1043" s="16"/>
      <c r="E1043" s="32"/>
      <c r="F1043" s="16"/>
      <c r="G1043" s="16"/>
      <c r="H1043" s="16"/>
      <c r="I1043" s="16"/>
      <c r="J1043" s="16"/>
      <c r="K1043" s="16"/>
      <c r="L1043" s="32"/>
      <c r="M1043" s="16"/>
      <c r="N1043" s="16"/>
      <c r="O1043" s="16"/>
      <c r="P1043" s="16"/>
      <c r="Y1043" s="20"/>
      <c r="Z1043" s="20"/>
      <c r="AA1043" s="20"/>
      <c r="AB1043" s="20"/>
      <c r="AC1043" s="20"/>
      <c r="AD1043" s="20"/>
    </row>
    <row r="1044" spans="3:30" s="1" customFormat="1">
      <c r="C1044" s="16"/>
      <c r="D1044" s="16"/>
      <c r="E1044" s="32"/>
      <c r="F1044" s="16"/>
      <c r="G1044" s="16"/>
      <c r="H1044" s="16"/>
      <c r="I1044" s="16"/>
      <c r="J1044" s="16"/>
      <c r="K1044" s="16"/>
      <c r="L1044" s="32"/>
      <c r="M1044" s="16"/>
      <c r="N1044" s="16"/>
      <c r="O1044" s="16"/>
      <c r="P1044" s="16"/>
      <c r="Y1044" s="20"/>
      <c r="Z1044" s="20"/>
      <c r="AA1044" s="20"/>
      <c r="AB1044" s="20"/>
      <c r="AC1044" s="20"/>
      <c r="AD1044" s="20"/>
    </row>
    <row r="1045" spans="3:30" s="1" customFormat="1">
      <c r="C1045" s="16"/>
      <c r="D1045" s="16"/>
      <c r="E1045" s="32"/>
      <c r="F1045" s="16"/>
      <c r="G1045" s="16"/>
      <c r="H1045" s="16"/>
      <c r="I1045" s="16"/>
      <c r="J1045" s="16"/>
      <c r="K1045" s="16"/>
      <c r="L1045" s="32"/>
      <c r="M1045" s="16"/>
      <c r="N1045" s="16"/>
      <c r="O1045" s="16"/>
      <c r="P1045" s="16"/>
      <c r="Y1045" s="20"/>
      <c r="Z1045" s="20"/>
      <c r="AA1045" s="20"/>
      <c r="AB1045" s="20"/>
      <c r="AC1045" s="20"/>
      <c r="AD1045" s="20"/>
    </row>
    <row r="1046" spans="3:30" s="1" customFormat="1">
      <c r="C1046" s="16"/>
      <c r="D1046" s="16"/>
      <c r="E1046" s="32"/>
      <c r="F1046" s="16"/>
      <c r="G1046" s="16"/>
      <c r="H1046" s="16"/>
      <c r="I1046" s="16"/>
      <c r="J1046" s="16"/>
      <c r="K1046" s="16"/>
      <c r="L1046" s="32"/>
      <c r="M1046" s="16"/>
      <c r="N1046" s="16"/>
      <c r="O1046" s="16"/>
      <c r="P1046" s="16"/>
      <c r="Y1046" s="20"/>
      <c r="Z1046" s="20"/>
      <c r="AA1046" s="20"/>
      <c r="AB1046" s="20"/>
      <c r="AC1046" s="20"/>
      <c r="AD1046" s="20"/>
    </row>
    <row r="1047" spans="3:30" s="1" customFormat="1">
      <c r="C1047" s="16"/>
      <c r="D1047" s="16"/>
      <c r="E1047" s="32"/>
      <c r="F1047" s="16"/>
      <c r="G1047" s="16"/>
      <c r="H1047" s="16"/>
      <c r="I1047" s="16"/>
      <c r="J1047" s="16"/>
      <c r="K1047" s="16"/>
      <c r="L1047" s="32"/>
      <c r="M1047" s="16"/>
      <c r="N1047" s="16"/>
      <c r="O1047" s="16"/>
      <c r="P1047" s="16"/>
      <c r="Y1047" s="20"/>
      <c r="Z1047" s="20"/>
      <c r="AA1047" s="20"/>
      <c r="AB1047" s="20"/>
      <c r="AC1047" s="20"/>
      <c r="AD1047" s="20"/>
    </row>
    <row r="1048" spans="3:30" s="1" customFormat="1">
      <c r="C1048" s="16"/>
      <c r="D1048" s="16"/>
      <c r="E1048" s="32"/>
      <c r="F1048" s="16"/>
      <c r="G1048" s="16"/>
      <c r="H1048" s="16"/>
      <c r="I1048" s="16"/>
      <c r="J1048" s="16"/>
      <c r="K1048" s="16"/>
      <c r="L1048" s="32"/>
      <c r="M1048" s="16"/>
      <c r="N1048" s="16"/>
      <c r="O1048" s="16"/>
      <c r="P1048" s="16"/>
      <c r="Y1048" s="20"/>
      <c r="Z1048" s="20"/>
      <c r="AA1048" s="20"/>
      <c r="AB1048" s="20"/>
      <c r="AC1048" s="20"/>
      <c r="AD1048" s="20"/>
    </row>
    <row r="1049" spans="3:30" s="1" customFormat="1">
      <c r="C1049" s="16"/>
      <c r="D1049" s="16"/>
      <c r="E1049" s="32"/>
      <c r="F1049" s="16"/>
      <c r="G1049" s="16"/>
      <c r="H1049" s="16"/>
      <c r="I1049" s="16"/>
      <c r="J1049" s="16"/>
      <c r="K1049" s="16"/>
      <c r="L1049" s="32"/>
      <c r="M1049" s="16"/>
      <c r="N1049" s="16"/>
      <c r="O1049" s="16"/>
      <c r="P1049" s="16"/>
      <c r="Y1049" s="20"/>
      <c r="Z1049" s="20"/>
      <c r="AA1049" s="20"/>
      <c r="AB1049" s="20"/>
      <c r="AC1049" s="20"/>
      <c r="AD1049" s="20"/>
    </row>
    <row r="1050" spans="3:30" s="1" customFormat="1">
      <c r="C1050" s="16"/>
      <c r="D1050" s="16"/>
      <c r="E1050" s="32"/>
      <c r="F1050" s="16"/>
      <c r="G1050" s="16"/>
      <c r="H1050" s="16"/>
      <c r="I1050" s="16"/>
      <c r="J1050" s="16"/>
      <c r="K1050" s="16"/>
      <c r="L1050" s="32"/>
      <c r="M1050" s="16"/>
      <c r="N1050" s="16"/>
      <c r="O1050" s="16"/>
      <c r="P1050" s="16"/>
      <c r="Y1050" s="20"/>
      <c r="Z1050" s="20"/>
      <c r="AA1050" s="20"/>
      <c r="AB1050" s="20"/>
      <c r="AC1050" s="20"/>
      <c r="AD1050" s="20"/>
    </row>
    <row r="1051" spans="3:30" s="1" customFormat="1">
      <c r="C1051" s="16"/>
      <c r="D1051" s="16"/>
      <c r="E1051" s="32"/>
      <c r="F1051" s="16"/>
      <c r="G1051" s="16"/>
      <c r="H1051" s="16"/>
      <c r="I1051" s="16"/>
      <c r="J1051" s="16"/>
      <c r="K1051" s="16"/>
      <c r="L1051" s="32"/>
      <c r="M1051" s="16"/>
      <c r="N1051" s="16"/>
      <c r="O1051" s="16"/>
      <c r="P1051" s="16"/>
      <c r="Y1051" s="20"/>
      <c r="Z1051" s="20"/>
      <c r="AA1051" s="20"/>
      <c r="AB1051" s="20"/>
      <c r="AC1051" s="20"/>
      <c r="AD1051" s="20"/>
    </row>
    <row r="1052" spans="3:30" s="1" customFormat="1">
      <c r="C1052" s="16"/>
      <c r="D1052" s="16"/>
      <c r="E1052" s="32"/>
      <c r="F1052" s="16"/>
      <c r="G1052" s="16"/>
      <c r="H1052" s="16"/>
      <c r="I1052" s="16"/>
      <c r="J1052" s="16"/>
      <c r="K1052" s="16"/>
      <c r="L1052" s="32"/>
      <c r="M1052" s="16"/>
      <c r="N1052" s="16"/>
      <c r="O1052" s="16"/>
      <c r="P1052" s="16"/>
      <c r="Y1052" s="20"/>
      <c r="Z1052" s="20"/>
      <c r="AA1052" s="20"/>
      <c r="AB1052" s="20"/>
      <c r="AC1052" s="20"/>
      <c r="AD1052" s="20"/>
    </row>
    <row r="1053" spans="3:30" s="1" customFormat="1">
      <c r="C1053" s="16"/>
      <c r="D1053" s="16"/>
      <c r="E1053" s="32"/>
      <c r="F1053" s="16"/>
      <c r="G1053" s="16"/>
      <c r="H1053" s="16"/>
      <c r="I1053" s="16"/>
      <c r="J1053" s="16"/>
      <c r="K1053" s="16"/>
      <c r="L1053" s="32"/>
      <c r="M1053" s="16"/>
      <c r="N1053" s="16"/>
      <c r="O1053" s="16"/>
      <c r="P1053" s="16"/>
      <c r="Y1053" s="20"/>
      <c r="Z1053" s="20"/>
      <c r="AA1053" s="20"/>
      <c r="AB1053" s="20"/>
      <c r="AC1053" s="20"/>
      <c r="AD1053" s="20"/>
    </row>
    <row r="1054" spans="3:30" s="1" customFormat="1">
      <c r="C1054" s="16"/>
      <c r="D1054" s="16"/>
      <c r="E1054" s="32"/>
      <c r="F1054" s="16"/>
      <c r="G1054" s="16"/>
      <c r="H1054" s="16"/>
      <c r="I1054" s="16"/>
      <c r="J1054" s="16"/>
      <c r="K1054" s="16"/>
      <c r="L1054" s="32"/>
      <c r="M1054" s="16"/>
      <c r="N1054" s="16"/>
      <c r="O1054" s="16"/>
      <c r="P1054" s="16"/>
      <c r="Y1054" s="20"/>
      <c r="Z1054" s="20"/>
      <c r="AA1054" s="20"/>
      <c r="AB1054" s="20"/>
      <c r="AC1054" s="20"/>
      <c r="AD1054" s="20"/>
    </row>
    <row r="1055" spans="3:30" s="1" customFormat="1">
      <c r="C1055" s="16"/>
      <c r="D1055" s="16"/>
      <c r="E1055" s="32"/>
      <c r="F1055" s="16"/>
      <c r="G1055" s="16"/>
      <c r="H1055" s="16"/>
      <c r="I1055" s="16"/>
      <c r="J1055" s="16"/>
      <c r="K1055" s="16"/>
      <c r="L1055" s="32"/>
      <c r="M1055" s="16"/>
      <c r="N1055" s="16"/>
      <c r="O1055" s="16"/>
      <c r="P1055" s="16"/>
      <c r="Y1055" s="20"/>
      <c r="Z1055" s="20"/>
      <c r="AA1055" s="20"/>
      <c r="AB1055" s="20"/>
      <c r="AC1055" s="20"/>
      <c r="AD1055" s="20"/>
    </row>
    <row r="1056" spans="3:30" s="1" customFormat="1">
      <c r="C1056" s="16"/>
      <c r="D1056" s="16"/>
      <c r="E1056" s="32"/>
      <c r="F1056" s="16"/>
      <c r="G1056" s="16"/>
      <c r="H1056" s="16"/>
      <c r="I1056" s="16"/>
      <c r="J1056" s="16"/>
      <c r="K1056" s="16"/>
      <c r="L1056" s="32"/>
      <c r="M1056" s="16"/>
      <c r="N1056" s="16"/>
      <c r="O1056" s="16"/>
      <c r="P1056" s="16"/>
      <c r="Y1056" s="20"/>
      <c r="Z1056" s="20"/>
      <c r="AA1056" s="20"/>
      <c r="AB1056" s="20"/>
      <c r="AC1056" s="20"/>
      <c r="AD1056" s="20"/>
    </row>
    <row r="1057" spans="3:30" s="1" customFormat="1">
      <c r="C1057" s="16"/>
      <c r="D1057" s="16"/>
      <c r="E1057" s="32"/>
      <c r="F1057" s="16"/>
      <c r="G1057" s="16"/>
      <c r="H1057" s="16"/>
      <c r="I1057" s="16"/>
      <c r="J1057" s="16"/>
      <c r="K1057" s="16"/>
      <c r="L1057" s="32"/>
      <c r="M1057" s="16"/>
      <c r="N1057" s="16"/>
      <c r="O1057" s="16"/>
      <c r="P1057" s="16"/>
      <c r="Y1057" s="20"/>
      <c r="Z1057" s="20"/>
      <c r="AA1057" s="20"/>
      <c r="AB1057" s="20"/>
      <c r="AC1057" s="20"/>
      <c r="AD1057" s="20"/>
    </row>
    <row r="1058" spans="3:30" s="1" customFormat="1">
      <c r="C1058" s="16"/>
      <c r="D1058" s="16"/>
      <c r="E1058" s="32"/>
      <c r="F1058" s="16"/>
      <c r="G1058" s="16"/>
      <c r="H1058" s="16"/>
      <c r="I1058" s="16"/>
      <c r="J1058" s="16"/>
      <c r="K1058" s="16"/>
      <c r="L1058" s="32"/>
      <c r="M1058" s="16"/>
      <c r="N1058" s="16"/>
      <c r="O1058" s="16"/>
      <c r="P1058" s="16"/>
      <c r="Y1058" s="20"/>
      <c r="Z1058" s="20"/>
      <c r="AA1058" s="20"/>
      <c r="AB1058" s="20"/>
      <c r="AC1058" s="20"/>
      <c r="AD1058" s="20"/>
    </row>
    <row r="1059" spans="3:30" s="1" customFormat="1">
      <c r="C1059" s="16"/>
      <c r="D1059" s="16"/>
      <c r="E1059" s="32"/>
      <c r="F1059" s="16"/>
      <c r="G1059" s="16"/>
      <c r="H1059" s="16"/>
      <c r="I1059" s="16"/>
      <c r="J1059" s="16"/>
      <c r="K1059" s="16"/>
      <c r="L1059" s="32"/>
      <c r="M1059" s="16"/>
      <c r="N1059" s="16"/>
      <c r="O1059" s="16"/>
      <c r="P1059" s="16"/>
      <c r="Y1059" s="20"/>
      <c r="Z1059" s="20"/>
      <c r="AA1059" s="20"/>
      <c r="AB1059" s="20"/>
      <c r="AC1059" s="20"/>
      <c r="AD1059" s="20"/>
    </row>
    <row r="1060" spans="3:30" s="1" customFormat="1">
      <c r="C1060" s="16"/>
      <c r="D1060" s="16"/>
      <c r="E1060" s="32"/>
      <c r="F1060" s="16"/>
      <c r="G1060" s="16"/>
      <c r="H1060" s="16"/>
      <c r="I1060" s="16"/>
      <c r="J1060" s="16"/>
      <c r="K1060" s="16"/>
      <c r="L1060" s="32"/>
      <c r="M1060" s="16"/>
      <c r="N1060" s="16"/>
      <c r="O1060" s="16"/>
      <c r="P1060" s="16"/>
      <c r="Y1060" s="20"/>
      <c r="Z1060" s="20"/>
      <c r="AA1060" s="20"/>
      <c r="AB1060" s="20"/>
      <c r="AC1060" s="20"/>
      <c r="AD1060" s="20"/>
    </row>
    <row r="1061" spans="3:30" s="1" customFormat="1">
      <c r="C1061" s="16"/>
      <c r="D1061" s="16"/>
      <c r="E1061" s="32"/>
      <c r="F1061" s="16"/>
      <c r="G1061" s="16"/>
      <c r="H1061" s="16"/>
      <c r="I1061" s="16"/>
      <c r="J1061" s="16"/>
      <c r="K1061" s="16"/>
      <c r="L1061" s="32"/>
      <c r="M1061" s="16"/>
      <c r="N1061" s="16"/>
      <c r="O1061" s="16"/>
      <c r="P1061" s="16"/>
      <c r="Y1061" s="20"/>
      <c r="Z1061" s="20"/>
      <c r="AA1061" s="20"/>
      <c r="AB1061" s="20"/>
      <c r="AC1061" s="20"/>
      <c r="AD1061" s="20"/>
    </row>
    <row r="1062" spans="3:30" s="1" customFormat="1">
      <c r="C1062" s="16"/>
      <c r="D1062" s="16"/>
      <c r="E1062" s="32"/>
      <c r="F1062" s="16"/>
      <c r="G1062" s="16"/>
      <c r="H1062" s="16"/>
      <c r="I1062" s="16"/>
      <c r="J1062" s="16"/>
      <c r="K1062" s="16"/>
      <c r="L1062" s="32"/>
      <c r="M1062" s="16"/>
      <c r="N1062" s="16"/>
      <c r="O1062" s="16"/>
      <c r="P1062" s="16"/>
      <c r="Y1062" s="20"/>
      <c r="Z1062" s="20"/>
      <c r="AA1062" s="20"/>
      <c r="AB1062" s="20"/>
      <c r="AC1062" s="20"/>
      <c r="AD1062" s="20"/>
    </row>
    <row r="1063" spans="3:30" s="1" customFormat="1">
      <c r="C1063" s="16"/>
      <c r="D1063" s="16"/>
      <c r="E1063" s="32"/>
      <c r="F1063" s="16"/>
      <c r="G1063" s="16"/>
      <c r="H1063" s="16"/>
      <c r="I1063" s="16"/>
      <c r="J1063" s="16"/>
      <c r="K1063" s="16"/>
      <c r="L1063" s="32"/>
      <c r="M1063" s="16"/>
      <c r="N1063" s="16"/>
      <c r="O1063" s="16"/>
      <c r="P1063" s="16"/>
      <c r="Y1063" s="20"/>
      <c r="Z1063" s="20"/>
      <c r="AA1063" s="20"/>
      <c r="AB1063" s="20"/>
      <c r="AC1063" s="20"/>
      <c r="AD1063" s="20"/>
    </row>
    <row r="1064" spans="3:30" s="1" customFormat="1">
      <c r="C1064" s="16"/>
      <c r="D1064" s="16"/>
      <c r="E1064" s="32"/>
      <c r="F1064" s="16"/>
      <c r="G1064" s="16"/>
      <c r="H1064" s="16"/>
      <c r="I1064" s="16"/>
      <c r="J1064" s="16"/>
      <c r="K1064" s="16"/>
      <c r="L1064" s="32"/>
      <c r="M1064" s="16"/>
      <c r="N1064" s="16"/>
      <c r="O1064" s="16"/>
      <c r="P1064" s="16"/>
      <c r="Y1064" s="20"/>
      <c r="Z1064" s="20"/>
      <c r="AA1064" s="20"/>
      <c r="AB1064" s="20"/>
      <c r="AC1064" s="20"/>
      <c r="AD1064" s="20"/>
    </row>
    <row r="1065" spans="3:30" s="1" customFormat="1">
      <c r="C1065" s="16"/>
      <c r="D1065" s="16"/>
      <c r="E1065" s="32"/>
      <c r="F1065" s="16"/>
      <c r="G1065" s="16"/>
      <c r="H1065" s="16"/>
      <c r="I1065" s="16"/>
      <c r="J1065" s="16"/>
      <c r="K1065" s="16"/>
      <c r="L1065" s="32"/>
      <c r="M1065" s="16"/>
      <c r="N1065" s="16"/>
      <c r="O1065" s="16"/>
      <c r="P1065" s="16"/>
      <c r="Y1065" s="20"/>
      <c r="Z1065" s="20"/>
      <c r="AA1065" s="20"/>
      <c r="AB1065" s="20"/>
      <c r="AC1065" s="20"/>
      <c r="AD1065" s="20"/>
    </row>
    <row r="1066" spans="3:30" s="1" customFormat="1">
      <c r="C1066" s="16"/>
      <c r="D1066" s="16"/>
      <c r="E1066" s="32"/>
      <c r="F1066" s="16"/>
      <c r="G1066" s="16"/>
      <c r="H1066" s="16"/>
      <c r="I1066" s="16"/>
      <c r="J1066" s="16"/>
      <c r="K1066" s="16"/>
      <c r="L1066" s="32"/>
      <c r="M1066" s="16"/>
      <c r="N1066" s="16"/>
      <c r="O1066" s="16"/>
      <c r="P1066" s="16"/>
      <c r="Y1066" s="20"/>
      <c r="Z1066" s="20"/>
      <c r="AA1066" s="20"/>
      <c r="AB1066" s="20"/>
      <c r="AC1066" s="20"/>
      <c r="AD1066" s="20"/>
    </row>
    <row r="1067" spans="3:30" s="1" customFormat="1">
      <c r="C1067" s="16"/>
      <c r="D1067" s="16"/>
      <c r="E1067" s="32"/>
      <c r="F1067" s="16"/>
      <c r="G1067" s="16"/>
      <c r="H1067" s="16"/>
      <c r="I1067" s="16"/>
      <c r="J1067" s="16"/>
      <c r="K1067" s="16"/>
      <c r="L1067" s="32"/>
      <c r="M1067" s="16"/>
      <c r="N1067" s="16"/>
      <c r="O1067" s="16"/>
      <c r="P1067" s="16"/>
      <c r="Y1067" s="20"/>
      <c r="Z1067" s="20"/>
      <c r="AA1067" s="20"/>
      <c r="AB1067" s="20"/>
      <c r="AC1067" s="20"/>
      <c r="AD1067" s="20"/>
    </row>
    <row r="1068" spans="3:30" s="1" customFormat="1">
      <c r="C1068" s="16"/>
      <c r="D1068" s="16"/>
      <c r="E1068" s="32"/>
      <c r="F1068" s="16"/>
      <c r="G1068" s="16"/>
      <c r="H1068" s="16"/>
      <c r="I1068" s="16"/>
      <c r="J1068" s="16"/>
      <c r="K1068" s="16"/>
      <c r="L1068" s="32"/>
      <c r="M1068" s="16"/>
      <c r="N1068" s="16"/>
      <c r="O1068" s="16"/>
      <c r="P1068" s="16"/>
      <c r="Y1068" s="20"/>
      <c r="Z1068" s="20"/>
      <c r="AA1068" s="20"/>
      <c r="AB1068" s="20"/>
      <c r="AC1068" s="20"/>
      <c r="AD1068" s="20"/>
    </row>
    <row r="1069" spans="3:30" s="1" customFormat="1">
      <c r="C1069" s="16"/>
      <c r="D1069" s="16"/>
      <c r="E1069" s="32"/>
      <c r="F1069" s="16"/>
      <c r="G1069" s="16"/>
      <c r="H1069" s="16"/>
      <c r="I1069" s="16"/>
      <c r="J1069" s="16"/>
      <c r="K1069" s="16"/>
      <c r="L1069" s="32"/>
      <c r="M1069" s="16"/>
      <c r="N1069" s="16"/>
      <c r="O1069" s="16"/>
      <c r="P1069" s="16"/>
      <c r="Y1069" s="20"/>
      <c r="Z1069" s="20"/>
      <c r="AA1069" s="20"/>
      <c r="AB1069" s="20"/>
      <c r="AC1069" s="20"/>
      <c r="AD1069" s="20"/>
    </row>
    <row r="1070" spans="3:30" s="1" customFormat="1">
      <c r="C1070" s="16"/>
      <c r="D1070" s="16"/>
      <c r="E1070" s="32"/>
      <c r="F1070" s="16"/>
      <c r="G1070" s="16"/>
      <c r="H1070" s="16"/>
      <c r="I1070" s="16"/>
      <c r="J1070" s="16"/>
      <c r="K1070" s="16"/>
      <c r="L1070" s="32"/>
      <c r="M1070" s="16"/>
      <c r="N1070" s="16"/>
      <c r="O1070" s="16"/>
      <c r="P1070" s="16"/>
      <c r="Y1070" s="20"/>
      <c r="Z1070" s="20"/>
      <c r="AA1070" s="20"/>
      <c r="AB1070" s="20"/>
      <c r="AC1070" s="20"/>
      <c r="AD1070" s="20"/>
    </row>
    <row r="1071" spans="3:30" s="1" customFormat="1">
      <c r="C1071" s="16"/>
      <c r="D1071" s="16"/>
      <c r="E1071" s="32"/>
      <c r="F1071" s="16"/>
      <c r="G1071" s="16"/>
      <c r="H1071" s="16"/>
      <c r="I1071" s="16"/>
      <c r="J1071" s="16"/>
      <c r="K1071" s="16"/>
      <c r="L1071" s="32"/>
      <c r="M1071" s="16"/>
      <c r="N1071" s="16"/>
      <c r="O1071" s="16"/>
      <c r="P1071" s="16"/>
      <c r="Y1071" s="20"/>
      <c r="Z1071" s="20"/>
      <c r="AA1071" s="20"/>
      <c r="AB1071" s="20"/>
      <c r="AC1071" s="20"/>
      <c r="AD1071" s="20"/>
    </row>
    <row r="1072" spans="3:30" s="1" customFormat="1">
      <c r="C1072" s="16"/>
      <c r="D1072" s="16"/>
      <c r="E1072" s="32"/>
      <c r="F1072" s="16"/>
      <c r="G1072" s="16"/>
      <c r="H1072" s="16"/>
      <c r="I1072" s="16"/>
      <c r="J1072" s="16"/>
      <c r="K1072" s="16"/>
      <c r="L1072" s="32"/>
      <c r="M1072" s="16"/>
      <c r="N1072" s="16"/>
      <c r="O1072" s="16"/>
      <c r="P1072" s="16"/>
      <c r="Y1072" s="20"/>
      <c r="Z1072" s="20"/>
      <c r="AA1072" s="20"/>
      <c r="AB1072" s="20"/>
      <c r="AC1072" s="20"/>
      <c r="AD1072" s="20"/>
    </row>
    <row r="1073" spans="3:30" s="1" customFormat="1">
      <c r="C1073" s="16"/>
      <c r="D1073" s="16"/>
      <c r="E1073" s="32"/>
      <c r="F1073" s="16"/>
      <c r="G1073" s="16"/>
      <c r="H1073" s="16"/>
      <c r="I1073" s="16"/>
      <c r="J1073" s="16"/>
      <c r="K1073" s="16"/>
      <c r="L1073" s="32"/>
      <c r="M1073" s="16"/>
      <c r="N1073" s="16"/>
      <c r="O1073" s="16"/>
      <c r="P1073" s="16"/>
      <c r="Y1073" s="20"/>
      <c r="Z1073" s="20"/>
      <c r="AA1073" s="20"/>
      <c r="AB1073" s="20"/>
      <c r="AC1073" s="20"/>
      <c r="AD1073" s="20"/>
    </row>
    <row r="1074" spans="3:30" s="1" customFormat="1">
      <c r="C1074" s="16"/>
      <c r="D1074" s="16"/>
      <c r="E1074" s="32"/>
      <c r="F1074" s="16"/>
      <c r="G1074" s="16"/>
      <c r="H1074" s="16"/>
      <c r="I1074" s="16"/>
      <c r="J1074" s="16"/>
      <c r="K1074" s="16"/>
      <c r="L1074" s="32"/>
      <c r="M1074" s="16"/>
      <c r="N1074" s="16"/>
      <c r="O1074" s="16"/>
      <c r="P1074" s="16"/>
      <c r="Y1074" s="20"/>
      <c r="Z1074" s="20"/>
      <c r="AA1074" s="20"/>
      <c r="AB1074" s="20"/>
      <c r="AC1074" s="20"/>
      <c r="AD1074" s="20"/>
    </row>
    <row r="1075" spans="3:30" s="1" customFormat="1">
      <c r="C1075" s="16"/>
      <c r="D1075" s="16"/>
      <c r="E1075" s="32"/>
      <c r="F1075" s="16"/>
      <c r="G1075" s="16"/>
      <c r="H1075" s="16"/>
      <c r="I1075" s="16"/>
      <c r="J1075" s="16"/>
      <c r="K1075" s="16"/>
      <c r="L1075" s="32"/>
      <c r="M1075" s="16"/>
      <c r="N1075" s="16"/>
      <c r="O1075" s="16"/>
      <c r="P1075" s="16"/>
      <c r="Y1075" s="20"/>
      <c r="Z1075" s="20"/>
      <c r="AA1075" s="20"/>
      <c r="AB1075" s="20"/>
      <c r="AC1075" s="20"/>
      <c r="AD1075" s="20"/>
    </row>
    <row r="1076" spans="3:30" s="1" customFormat="1">
      <c r="C1076" s="16"/>
      <c r="D1076" s="16"/>
      <c r="E1076" s="32"/>
      <c r="F1076" s="16"/>
      <c r="G1076" s="16"/>
      <c r="H1076" s="16"/>
      <c r="I1076" s="16"/>
      <c r="J1076" s="16"/>
      <c r="K1076" s="16"/>
      <c r="L1076" s="32"/>
      <c r="M1076" s="16"/>
      <c r="N1076" s="16"/>
      <c r="O1076" s="16"/>
      <c r="P1076" s="16"/>
      <c r="Y1076" s="20"/>
      <c r="Z1076" s="20"/>
      <c r="AA1076" s="20"/>
      <c r="AB1076" s="20"/>
      <c r="AC1076" s="20"/>
      <c r="AD1076" s="20"/>
    </row>
    <row r="1077" spans="3:30" s="1" customFormat="1">
      <c r="C1077" s="16"/>
      <c r="D1077" s="16"/>
      <c r="E1077" s="32"/>
      <c r="F1077" s="16"/>
      <c r="G1077" s="16"/>
      <c r="H1077" s="16"/>
      <c r="I1077" s="16"/>
      <c r="J1077" s="16"/>
      <c r="K1077" s="16"/>
      <c r="L1077" s="32"/>
      <c r="M1077" s="16"/>
      <c r="N1077" s="16"/>
      <c r="O1077" s="16"/>
      <c r="P1077" s="16"/>
      <c r="Y1077" s="20"/>
      <c r="Z1077" s="20"/>
      <c r="AA1077" s="20"/>
      <c r="AB1077" s="20"/>
      <c r="AC1077" s="20"/>
      <c r="AD1077" s="20"/>
    </row>
    <row r="1078" spans="3:30" s="1" customFormat="1">
      <c r="C1078" s="16"/>
      <c r="D1078" s="16"/>
      <c r="E1078" s="32"/>
      <c r="F1078" s="16"/>
      <c r="G1078" s="16"/>
      <c r="H1078" s="16"/>
      <c r="I1078" s="16"/>
      <c r="J1078" s="16"/>
      <c r="K1078" s="16"/>
      <c r="L1078" s="32"/>
      <c r="M1078" s="16"/>
      <c r="N1078" s="16"/>
      <c r="O1078" s="16"/>
      <c r="P1078" s="16"/>
      <c r="Y1078" s="20"/>
      <c r="Z1078" s="20"/>
      <c r="AA1078" s="20"/>
      <c r="AB1078" s="20"/>
      <c r="AC1078" s="20"/>
      <c r="AD1078" s="20"/>
    </row>
    <row r="1079" spans="3:30" s="1" customFormat="1">
      <c r="C1079" s="16"/>
      <c r="D1079" s="16"/>
      <c r="E1079" s="32"/>
      <c r="F1079" s="16"/>
      <c r="G1079" s="16"/>
      <c r="H1079" s="16"/>
      <c r="I1079" s="16"/>
      <c r="J1079" s="16"/>
      <c r="K1079" s="16"/>
      <c r="L1079" s="32"/>
      <c r="M1079" s="16"/>
      <c r="N1079" s="16"/>
      <c r="O1079" s="16"/>
      <c r="P1079" s="16"/>
      <c r="Y1079" s="20"/>
      <c r="Z1079" s="20"/>
      <c r="AA1079" s="20"/>
      <c r="AB1079" s="20"/>
      <c r="AC1079" s="20"/>
      <c r="AD1079" s="20"/>
    </row>
    <row r="1080" spans="3:30" s="1" customFormat="1">
      <c r="C1080" s="16"/>
      <c r="D1080" s="16"/>
      <c r="E1080" s="32"/>
      <c r="F1080" s="16"/>
      <c r="G1080" s="16"/>
      <c r="H1080" s="16"/>
      <c r="I1080" s="16"/>
      <c r="J1080" s="16"/>
      <c r="K1080" s="16"/>
      <c r="L1080" s="32"/>
      <c r="M1080" s="16"/>
      <c r="N1080" s="16"/>
      <c r="O1080" s="16"/>
      <c r="P1080" s="16"/>
      <c r="Y1080" s="20"/>
      <c r="Z1080" s="20"/>
      <c r="AA1080" s="20"/>
      <c r="AB1080" s="20"/>
      <c r="AC1080" s="20"/>
      <c r="AD1080" s="20"/>
    </row>
    <row r="1081" spans="3:30" s="1" customFormat="1">
      <c r="C1081" s="16"/>
      <c r="D1081" s="16"/>
      <c r="E1081" s="32"/>
      <c r="F1081" s="16"/>
      <c r="G1081" s="16"/>
      <c r="H1081" s="16"/>
      <c r="I1081" s="16"/>
      <c r="J1081" s="16"/>
      <c r="K1081" s="16"/>
      <c r="L1081" s="32"/>
      <c r="M1081" s="16"/>
      <c r="N1081" s="16"/>
      <c r="O1081" s="16"/>
      <c r="P1081" s="16"/>
      <c r="Y1081" s="20"/>
      <c r="Z1081" s="20"/>
      <c r="AA1081" s="20"/>
      <c r="AB1081" s="20"/>
      <c r="AC1081" s="20"/>
      <c r="AD1081" s="20"/>
    </row>
    <row r="1082" spans="3:30" s="1" customFormat="1">
      <c r="C1082" s="16"/>
      <c r="D1082" s="16"/>
      <c r="E1082" s="32"/>
      <c r="F1082" s="16"/>
      <c r="G1082" s="16"/>
      <c r="H1082" s="16"/>
      <c r="I1082" s="16"/>
      <c r="J1082" s="16"/>
      <c r="K1082" s="16"/>
      <c r="L1082" s="32"/>
      <c r="M1082" s="16"/>
      <c r="N1082" s="16"/>
      <c r="O1082" s="16"/>
      <c r="P1082" s="16"/>
      <c r="Y1082" s="20"/>
      <c r="Z1082" s="20"/>
      <c r="AA1082" s="20"/>
      <c r="AB1082" s="20"/>
      <c r="AC1082" s="20"/>
      <c r="AD1082" s="20"/>
    </row>
    <row r="1083" spans="3:30" s="1" customFormat="1">
      <c r="C1083" s="16"/>
      <c r="D1083" s="16"/>
      <c r="E1083" s="32"/>
      <c r="F1083" s="16"/>
      <c r="G1083" s="16"/>
      <c r="H1083" s="16"/>
      <c r="I1083" s="16"/>
      <c r="J1083" s="16"/>
      <c r="K1083" s="16"/>
      <c r="L1083" s="32"/>
      <c r="M1083" s="16"/>
      <c r="N1083" s="16"/>
      <c r="O1083" s="16"/>
      <c r="P1083" s="16"/>
      <c r="Y1083" s="20"/>
      <c r="Z1083" s="20"/>
      <c r="AA1083" s="20"/>
      <c r="AB1083" s="20"/>
      <c r="AC1083" s="20"/>
      <c r="AD1083" s="20"/>
    </row>
    <row r="1084" spans="3:30" s="1" customFormat="1">
      <c r="C1084" s="16"/>
      <c r="D1084" s="16"/>
      <c r="E1084" s="32"/>
      <c r="F1084" s="16"/>
      <c r="G1084" s="16"/>
      <c r="H1084" s="16"/>
      <c r="I1084" s="16"/>
      <c r="J1084" s="16"/>
      <c r="K1084" s="16"/>
      <c r="L1084" s="32"/>
      <c r="M1084" s="16"/>
      <c r="N1084" s="16"/>
      <c r="O1084" s="16"/>
      <c r="P1084" s="16"/>
      <c r="Y1084" s="20"/>
      <c r="Z1084" s="20"/>
      <c r="AA1084" s="20"/>
      <c r="AB1084" s="20"/>
      <c r="AC1084" s="20"/>
      <c r="AD1084" s="20"/>
    </row>
    <row r="1085" spans="3:30" s="1" customFormat="1">
      <c r="C1085" s="16"/>
      <c r="D1085" s="16"/>
      <c r="E1085" s="32"/>
      <c r="F1085" s="16"/>
      <c r="G1085" s="16"/>
      <c r="H1085" s="16"/>
      <c r="I1085" s="16"/>
      <c r="J1085" s="16"/>
      <c r="K1085" s="16"/>
      <c r="L1085" s="32"/>
      <c r="M1085" s="16"/>
      <c r="N1085" s="16"/>
      <c r="O1085" s="16"/>
      <c r="P1085" s="16"/>
      <c r="Y1085" s="20"/>
      <c r="Z1085" s="20"/>
      <c r="AA1085" s="20"/>
      <c r="AB1085" s="20"/>
      <c r="AC1085" s="20"/>
      <c r="AD1085" s="20"/>
    </row>
    <row r="1086" spans="3:30" s="1" customFormat="1">
      <c r="C1086" s="16"/>
      <c r="D1086" s="16"/>
      <c r="E1086" s="32"/>
      <c r="F1086" s="16"/>
      <c r="G1086" s="16"/>
      <c r="H1086" s="16"/>
      <c r="I1086" s="16"/>
      <c r="J1086" s="16"/>
      <c r="K1086" s="16"/>
      <c r="L1086" s="32"/>
      <c r="M1086" s="16"/>
      <c r="N1086" s="16"/>
      <c r="O1086" s="16"/>
      <c r="P1086" s="16"/>
      <c r="Y1086" s="20"/>
      <c r="Z1086" s="20"/>
      <c r="AA1086" s="20"/>
      <c r="AB1086" s="20"/>
      <c r="AC1086" s="20"/>
      <c r="AD1086" s="20"/>
    </row>
    <row r="1087" spans="3:30" s="1" customFormat="1">
      <c r="C1087" s="16"/>
      <c r="D1087" s="16"/>
      <c r="E1087" s="32"/>
      <c r="F1087" s="16"/>
      <c r="G1087" s="16"/>
      <c r="H1087" s="16"/>
      <c r="I1087" s="16"/>
      <c r="J1087" s="16"/>
      <c r="K1087" s="16"/>
      <c r="L1087" s="32"/>
      <c r="M1087" s="16"/>
      <c r="N1087" s="16"/>
      <c r="O1087" s="16"/>
      <c r="P1087" s="16"/>
      <c r="Y1087" s="20"/>
      <c r="Z1087" s="20"/>
      <c r="AA1087" s="20"/>
      <c r="AB1087" s="20"/>
      <c r="AC1087" s="20"/>
      <c r="AD1087" s="20"/>
    </row>
    <row r="1088" spans="3:30" s="1" customFormat="1">
      <c r="C1088" s="16"/>
      <c r="D1088" s="16"/>
      <c r="E1088" s="32"/>
      <c r="F1088" s="16"/>
      <c r="G1088" s="16"/>
      <c r="H1088" s="16"/>
      <c r="I1088" s="16"/>
      <c r="J1088" s="16"/>
      <c r="K1088" s="16"/>
      <c r="L1088" s="32"/>
      <c r="M1088" s="16"/>
      <c r="N1088" s="16"/>
      <c r="O1088" s="16"/>
      <c r="P1088" s="16"/>
      <c r="Y1088" s="20"/>
      <c r="Z1088" s="20"/>
      <c r="AA1088" s="20"/>
      <c r="AB1088" s="20"/>
      <c r="AC1088" s="20"/>
      <c r="AD1088" s="20"/>
    </row>
    <row r="1089" spans="3:30" s="1" customFormat="1">
      <c r="C1089" s="16"/>
      <c r="D1089" s="16"/>
      <c r="E1089" s="32"/>
      <c r="F1089" s="16"/>
      <c r="G1089" s="16"/>
      <c r="H1089" s="16"/>
      <c r="I1089" s="16"/>
      <c r="J1089" s="16"/>
      <c r="K1089" s="16"/>
      <c r="L1089" s="32"/>
      <c r="M1089" s="16"/>
      <c r="N1089" s="16"/>
      <c r="O1089" s="16"/>
      <c r="P1089" s="16"/>
      <c r="Y1089" s="20"/>
      <c r="Z1089" s="20"/>
      <c r="AA1089" s="20"/>
      <c r="AB1089" s="20"/>
      <c r="AC1089" s="20"/>
      <c r="AD1089" s="20"/>
    </row>
    <row r="1090" spans="3:30" s="1" customFormat="1">
      <c r="C1090" s="16"/>
      <c r="D1090" s="16"/>
      <c r="E1090" s="32"/>
      <c r="F1090" s="16"/>
      <c r="G1090" s="16"/>
      <c r="H1090" s="16"/>
      <c r="I1090" s="16"/>
      <c r="J1090" s="16"/>
      <c r="K1090" s="16"/>
      <c r="L1090" s="32"/>
      <c r="M1090" s="16"/>
      <c r="N1090" s="16"/>
      <c r="O1090" s="16"/>
      <c r="P1090" s="16"/>
      <c r="Y1090" s="20"/>
      <c r="Z1090" s="20"/>
      <c r="AA1090" s="20"/>
      <c r="AB1090" s="20"/>
      <c r="AC1090" s="20"/>
      <c r="AD1090" s="20"/>
    </row>
    <row r="1091" spans="3:30" s="1" customFormat="1">
      <c r="C1091" s="16"/>
      <c r="D1091" s="16"/>
      <c r="E1091" s="32"/>
      <c r="F1091" s="16"/>
      <c r="G1091" s="16"/>
      <c r="H1091" s="16"/>
      <c r="I1091" s="16"/>
      <c r="J1091" s="16"/>
      <c r="K1091" s="16"/>
      <c r="L1091" s="32"/>
      <c r="M1091" s="16"/>
      <c r="N1091" s="16"/>
      <c r="O1091" s="16"/>
      <c r="P1091" s="16"/>
      <c r="Y1091" s="20"/>
      <c r="Z1091" s="20"/>
      <c r="AA1091" s="20"/>
      <c r="AB1091" s="20"/>
      <c r="AC1091" s="20"/>
      <c r="AD1091" s="20"/>
    </row>
    <row r="1092" spans="3:30" s="1" customFormat="1">
      <c r="C1092" s="16"/>
      <c r="D1092" s="16"/>
      <c r="E1092" s="32"/>
      <c r="F1092" s="16"/>
      <c r="G1092" s="16"/>
      <c r="H1092" s="16"/>
      <c r="I1092" s="16"/>
      <c r="J1092" s="16"/>
      <c r="K1092" s="16"/>
      <c r="L1092" s="32"/>
      <c r="M1092" s="16"/>
      <c r="N1092" s="16"/>
      <c r="O1092" s="16"/>
      <c r="P1092" s="16"/>
      <c r="Y1092" s="20"/>
      <c r="Z1092" s="20"/>
      <c r="AA1092" s="20"/>
      <c r="AB1092" s="20"/>
      <c r="AC1092" s="20"/>
      <c r="AD1092" s="20"/>
    </row>
    <row r="1093" spans="3:30" s="1" customFormat="1">
      <c r="C1093" s="16"/>
      <c r="D1093" s="16"/>
      <c r="E1093" s="32"/>
      <c r="F1093" s="16"/>
      <c r="G1093" s="16"/>
      <c r="H1093" s="16"/>
      <c r="I1093" s="16"/>
      <c r="J1093" s="16"/>
      <c r="K1093" s="16"/>
      <c r="L1093" s="32"/>
      <c r="M1093" s="16"/>
      <c r="N1093" s="16"/>
      <c r="O1093" s="16"/>
      <c r="P1093" s="16"/>
      <c r="Y1093" s="20"/>
      <c r="Z1093" s="20"/>
      <c r="AA1093" s="20"/>
      <c r="AB1093" s="20"/>
      <c r="AC1093" s="20"/>
      <c r="AD1093" s="20"/>
    </row>
    <row r="1094" spans="3:30" s="1" customFormat="1">
      <c r="C1094" s="16"/>
      <c r="D1094" s="16"/>
      <c r="E1094" s="32"/>
      <c r="F1094" s="16"/>
      <c r="G1094" s="16"/>
      <c r="H1094" s="16"/>
      <c r="I1094" s="16"/>
      <c r="J1094" s="16"/>
      <c r="K1094" s="16"/>
      <c r="L1094" s="32"/>
      <c r="M1094" s="16"/>
      <c r="N1094" s="16"/>
      <c r="O1094" s="16"/>
      <c r="P1094" s="16"/>
      <c r="Y1094" s="20"/>
      <c r="Z1094" s="20"/>
      <c r="AA1094" s="20"/>
      <c r="AB1094" s="20"/>
      <c r="AC1094" s="20"/>
      <c r="AD1094" s="20"/>
    </row>
    <row r="1095" spans="3:30" s="1" customFormat="1">
      <c r="C1095" s="16"/>
      <c r="D1095" s="16"/>
      <c r="E1095" s="32"/>
      <c r="F1095" s="16"/>
      <c r="G1095" s="16"/>
      <c r="H1095" s="16"/>
      <c r="I1095" s="16"/>
      <c r="J1095" s="16"/>
      <c r="K1095" s="16"/>
      <c r="L1095" s="32"/>
      <c r="M1095" s="16"/>
      <c r="N1095" s="16"/>
      <c r="O1095" s="16"/>
      <c r="P1095" s="16"/>
      <c r="Y1095" s="20"/>
      <c r="Z1095" s="20"/>
      <c r="AA1095" s="20"/>
      <c r="AB1095" s="20"/>
      <c r="AC1095" s="20"/>
      <c r="AD1095" s="20"/>
    </row>
    <row r="1096" spans="3:30" s="1" customFormat="1">
      <c r="C1096" s="16"/>
      <c r="D1096" s="16"/>
      <c r="E1096" s="32"/>
      <c r="F1096" s="16"/>
      <c r="G1096" s="16"/>
      <c r="H1096" s="16"/>
      <c r="I1096" s="16"/>
      <c r="J1096" s="16"/>
      <c r="K1096" s="16"/>
      <c r="L1096" s="32"/>
      <c r="M1096" s="16"/>
      <c r="N1096" s="16"/>
      <c r="O1096" s="16"/>
      <c r="P1096" s="16"/>
      <c r="Y1096" s="20"/>
      <c r="Z1096" s="20"/>
      <c r="AA1096" s="20"/>
      <c r="AB1096" s="20"/>
      <c r="AC1096" s="20"/>
      <c r="AD1096" s="20"/>
    </row>
    <row r="1097" spans="3:30" s="1" customFormat="1">
      <c r="C1097" s="16"/>
      <c r="D1097" s="16"/>
      <c r="E1097" s="32"/>
      <c r="F1097" s="16"/>
      <c r="G1097" s="16"/>
      <c r="H1097" s="16"/>
      <c r="I1097" s="16"/>
      <c r="J1097" s="16"/>
      <c r="K1097" s="16"/>
      <c r="L1097" s="32"/>
      <c r="M1097" s="16"/>
      <c r="N1097" s="16"/>
      <c r="O1097" s="16"/>
      <c r="P1097" s="16"/>
      <c r="Y1097" s="20"/>
      <c r="Z1097" s="20"/>
      <c r="AA1097" s="20"/>
      <c r="AB1097" s="20"/>
      <c r="AC1097" s="20"/>
      <c r="AD1097" s="20"/>
    </row>
    <row r="1098" spans="3:30" s="1" customFormat="1">
      <c r="C1098" s="16"/>
      <c r="D1098" s="16"/>
      <c r="E1098" s="32"/>
      <c r="F1098" s="16"/>
      <c r="G1098" s="16"/>
      <c r="H1098" s="16"/>
      <c r="I1098" s="16"/>
      <c r="J1098" s="16"/>
      <c r="K1098" s="16"/>
      <c r="L1098" s="32"/>
      <c r="M1098" s="16"/>
      <c r="N1098" s="16"/>
      <c r="O1098" s="16"/>
      <c r="P1098" s="16"/>
      <c r="Y1098" s="20"/>
      <c r="Z1098" s="20"/>
      <c r="AA1098" s="20"/>
      <c r="AB1098" s="20"/>
      <c r="AC1098" s="20"/>
      <c r="AD1098" s="20"/>
    </row>
    <row r="1099" spans="3:30" s="1" customFormat="1">
      <c r="C1099" s="16"/>
      <c r="D1099" s="16"/>
      <c r="E1099" s="32"/>
      <c r="F1099" s="16"/>
      <c r="G1099" s="16"/>
      <c r="H1099" s="16"/>
      <c r="I1099" s="16"/>
      <c r="J1099" s="16"/>
      <c r="K1099" s="16"/>
      <c r="L1099" s="32"/>
      <c r="M1099" s="16"/>
      <c r="N1099" s="16"/>
      <c r="O1099" s="16"/>
      <c r="P1099" s="16"/>
      <c r="Y1099" s="20"/>
      <c r="Z1099" s="20"/>
      <c r="AA1099" s="20"/>
      <c r="AB1099" s="20"/>
      <c r="AC1099" s="20"/>
      <c r="AD1099" s="20"/>
    </row>
    <row r="1100" spans="3:30" s="1" customFormat="1">
      <c r="C1100" s="16"/>
      <c r="D1100" s="16"/>
      <c r="E1100" s="32"/>
      <c r="F1100" s="16"/>
      <c r="G1100" s="16"/>
      <c r="H1100" s="16"/>
      <c r="I1100" s="16"/>
      <c r="J1100" s="16"/>
      <c r="K1100" s="16"/>
      <c r="L1100" s="32"/>
      <c r="M1100" s="16"/>
      <c r="N1100" s="16"/>
      <c r="O1100" s="16"/>
      <c r="P1100" s="16"/>
      <c r="Y1100" s="20"/>
      <c r="Z1100" s="20"/>
      <c r="AA1100" s="20"/>
      <c r="AB1100" s="20"/>
      <c r="AC1100" s="20"/>
      <c r="AD1100" s="20"/>
    </row>
    <row r="1101" spans="3:30" s="1" customFormat="1">
      <c r="C1101" s="16"/>
      <c r="D1101" s="16"/>
      <c r="E1101" s="32"/>
      <c r="F1101" s="16"/>
      <c r="G1101" s="16"/>
      <c r="H1101" s="16"/>
      <c r="I1101" s="16"/>
      <c r="J1101" s="16"/>
      <c r="K1101" s="16"/>
      <c r="L1101" s="32"/>
      <c r="M1101" s="16"/>
      <c r="N1101" s="16"/>
      <c r="O1101" s="16"/>
      <c r="P1101" s="16"/>
      <c r="Y1101" s="20"/>
      <c r="Z1101" s="20"/>
      <c r="AA1101" s="20"/>
      <c r="AB1101" s="20"/>
      <c r="AC1101" s="20"/>
      <c r="AD1101" s="20"/>
    </row>
    <row r="1102" spans="3:30" s="1" customFormat="1">
      <c r="C1102" s="16"/>
      <c r="D1102" s="16"/>
      <c r="E1102" s="32"/>
      <c r="F1102" s="16"/>
      <c r="G1102" s="16"/>
      <c r="H1102" s="16"/>
      <c r="I1102" s="16"/>
      <c r="J1102" s="16"/>
      <c r="K1102" s="16"/>
      <c r="L1102" s="32"/>
      <c r="M1102" s="16"/>
      <c r="N1102" s="16"/>
      <c r="O1102" s="16"/>
      <c r="P1102" s="16"/>
      <c r="Y1102" s="20"/>
      <c r="Z1102" s="20"/>
      <c r="AA1102" s="20"/>
      <c r="AB1102" s="20"/>
      <c r="AC1102" s="20"/>
      <c r="AD1102" s="20"/>
    </row>
    <row r="1103" spans="3:30" s="1" customFormat="1">
      <c r="C1103" s="16"/>
      <c r="D1103" s="16"/>
      <c r="E1103" s="32"/>
      <c r="F1103" s="16"/>
      <c r="G1103" s="16"/>
      <c r="H1103" s="16"/>
      <c r="I1103" s="16"/>
      <c r="J1103" s="16"/>
      <c r="K1103" s="16"/>
      <c r="L1103" s="32"/>
      <c r="M1103" s="16"/>
      <c r="N1103" s="16"/>
      <c r="O1103" s="16"/>
      <c r="P1103" s="16"/>
      <c r="Y1103" s="20"/>
      <c r="Z1103" s="20"/>
      <c r="AA1103" s="20"/>
      <c r="AB1103" s="20"/>
      <c r="AC1103" s="20"/>
      <c r="AD1103" s="20"/>
    </row>
    <row r="1104" spans="3:30" s="1" customFormat="1">
      <c r="C1104" s="16"/>
      <c r="D1104" s="16"/>
      <c r="E1104" s="32"/>
      <c r="F1104" s="16"/>
      <c r="G1104" s="16"/>
      <c r="H1104" s="16"/>
      <c r="I1104" s="16"/>
      <c r="J1104" s="16"/>
      <c r="K1104" s="16"/>
      <c r="L1104" s="32"/>
      <c r="M1104" s="16"/>
      <c r="N1104" s="16"/>
      <c r="O1104" s="16"/>
      <c r="P1104" s="16"/>
      <c r="Y1104" s="20"/>
      <c r="Z1104" s="20"/>
      <c r="AA1104" s="20"/>
      <c r="AB1104" s="20"/>
      <c r="AC1104" s="20"/>
      <c r="AD1104" s="20"/>
    </row>
    <row r="1105" spans="3:30" s="1" customFormat="1">
      <c r="C1105" s="16"/>
      <c r="D1105" s="16"/>
      <c r="E1105" s="32"/>
      <c r="F1105" s="16"/>
      <c r="G1105" s="16"/>
      <c r="H1105" s="16"/>
      <c r="I1105" s="16"/>
      <c r="J1105" s="16"/>
      <c r="K1105" s="16"/>
      <c r="L1105" s="32"/>
      <c r="M1105" s="16"/>
      <c r="N1105" s="16"/>
      <c r="O1105" s="16"/>
      <c r="P1105" s="16"/>
      <c r="Y1105" s="20"/>
      <c r="Z1105" s="20"/>
      <c r="AA1105" s="20"/>
      <c r="AB1105" s="20"/>
      <c r="AC1105" s="20"/>
      <c r="AD1105" s="20"/>
    </row>
    <row r="1106" spans="3:30" s="1" customFormat="1">
      <c r="C1106" s="16"/>
      <c r="D1106" s="16"/>
      <c r="E1106" s="32"/>
      <c r="F1106" s="16"/>
      <c r="G1106" s="16"/>
      <c r="H1106" s="16"/>
      <c r="I1106" s="16"/>
      <c r="J1106" s="16"/>
      <c r="K1106" s="16"/>
      <c r="L1106" s="32"/>
      <c r="M1106" s="16"/>
      <c r="N1106" s="16"/>
      <c r="O1106" s="16"/>
      <c r="P1106" s="16"/>
      <c r="Y1106" s="20"/>
      <c r="Z1106" s="20"/>
      <c r="AA1106" s="20"/>
      <c r="AB1106" s="20"/>
      <c r="AC1106" s="20"/>
      <c r="AD1106" s="20"/>
    </row>
    <row r="1107" spans="3:30" s="1" customFormat="1">
      <c r="C1107" s="16"/>
      <c r="D1107" s="16"/>
      <c r="E1107" s="32"/>
      <c r="F1107" s="16"/>
      <c r="G1107" s="16"/>
      <c r="H1107" s="16"/>
      <c r="I1107" s="16"/>
      <c r="J1107" s="16"/>
      <c r="K1107" s="16"/>
      <c r="L1107" s="32"/>
      <c r="M1107" s="16"/>
      <c r="N1107" s="16"/>
      <c r="O1107" s="16"/>
      <c r="P1107" s="16"/>
      <c r="Y1107" s="20"/>
      <c r="Z1107" s="20"/>
      <c r="AA1107" s="20"/>
      <c r="AB1107" s="20"/>
      <c r="AC1107" s="20"/>
      <c r="AD1107" s="20"/>
    </row>
    <row r="1108" spans="3:30" s="1" customFormat="1">
      <c r="C1108" s="16"/>
      <c r="D1108" s="16"/>
      <c r="E1108" s="32"/>
      <c r="F1108" s="16"/>
      <c r="G1108" s="16"/>
      <c r="H1108" s="16"/>
      <c r="I1108" s="16"/>
      <c r="J1108" s="16"/>
      <c r="K1108" s="16"/>
      <c r="L1108" s="32"/>
      <c r="M1108" s="16"/>
      <c r="N1108" s="16"/>
      <c r="O1108" s="16"/>
      <c r="P1108" s="16"/>
      <c r="Y1108" s="20"/>
      <c r="Z1108" s="20"/>
      <c r="AA1108" s="20"/>
      <c r="AB1108" s="20"/>
      <c r="AC1108" s="20"/>
      <c r="AD1108" s="20"/>
    </row>
    <row r="1109" spans="3:30" s="1" customFormat="1">
      <c r="C1109" s="16"/>
      <c r="D1109" s="16"/>
      <c r="E1109" s="32"/>
      <c r="F1109" s="16"/>
      <c r="G1109" s="16"/>
      <c r="H1109" s="16"/>
      <c r="I1109" s="16"/>
      <c r="J1109" s="16"/>
      <c r="K1109" s="16"/>
      <c r="L1109" s="32"/>
      <c r="M1109" s="16"/>
      <c r="N1109" s="16"/>
      <c r="O1109" s="16"/>
      <c r="P1109" s="16"/>
      <c r="Y1109" s="20"/>
      <c r="Z1109" s="20"/>
      <c r="AA1109" s="20"/>
      <c r="AB1109" s="20"/>
      <c r="AC1109" s="20"/>
      <c r="AD1109" s="20"/>
    </row>
    <row r="1110" spans="3:30" s="1" customFormat="1">
      <c r="C1110" s="16"/>
      <c r="D1110" s="16"/>
      <c r="E1110" s="32"/>
      <c r="F1110" s="16"/>
      <c r="G1110" s="16"/>
      <c r="H1110" s="16"/>
      <c r="I1110" s="16"/>
      <c r="J1110" s="16"/>
      <c r="K1110" s="16"/>
      <c r="L1110" s="32"/>
      <c r="M1110" s="16"/>
      <c r="N1110" s="16"/>
      <c r="O1110" s="16"/>
      <c r="P1110" s="16"/>
      <c r="Y1110" s="20"/>
      <c r="Z1110" s="20"/>
      <c r="AA1110" s="20"/>
      <c r="AB1110" s="20"/>
      <c r="AC1110" s="20"/>
      <c r="AD1110" s="20"/>
    </row>
    <row r="1111" spans="3:30" s="1" customFormat="1">
      <c r="C1111" s="16"/>
      <c r="D1111" s="16"/>
      <c r="E1111" s="32"/>
      <c r="F1111" s="16"/>
      <c r="G1111" s="16"/>
      <c r="H1111" s="16"/>
      <c r="I1111" s="16"/>
      <c r="J1111" s="16"/>
      <c r="K1111" s="16"/>
      <c r="L1111" s="32"/>
      <c r="M1111" s="16"/>
      <c r="N1111" s="16"/>
      <c r="O1111" s="16"/>
      <c r="P1111" s="16"/>
      <c r="Y1111" s="20"/>
      <c r="Z1111" s="20"/>
      <c r="AA1111" s="20"/>
      <c r="AB1111" s="20"/>
      <c r="AC1111" s="20"/>
      <c r="AD1111" s="20"/>
    </row>
    <row r="1112" spans="3:30" s="1" customFormat="1">
      <c r="C1112" s="16"/>
      <c r="D1112" s="16"/>
      <c r="E1112" s="32"/>
      <c r="F1112" s="16"/>
      <c r="G1112" s="16"/>
      <c r="H1112" s="16"/>
      <c r="I1112" s="16"/>
      <c r="J1112" s="16"/>
      <c r="K1112" s="16"/>
      <c r="L1112" s="32"/>
      <c r="M1112" s="16"/>
      <c r="N1112" s="16"/>
      <c r="O1112" s="16"/>
      <c r="P1112" s="16"/>
      <c r="Y1112" s="20"/>
      <c r="Z1112" s="20"/>
      <c r="AA1112" s="20"/>
      <c r="AB1112" s="20"/>
      <c r="AC1112" s="20"/>
      <c r="AD1112" s="20"/>
    </row>
    <row r="1113" spans="3:30" s="1" customFormat="1">
      <c r="C1113" s="16"/>
      <c r="D1113" s="16"/>
      <c r="E1113" s="32"/>
      <c r="F1113" s="16"/>
      <c r="G1113" s="16"/>
      <c r="H1113" s="16"/>
      <c r="I1113" s="16"/>
      <c r="J1113" s="16"/>
      <c r="K1113" s="16"/>
      <c r="L1113" s="32"/>
      <c r="M1113" s="16"/>
      <c r="N1113" s="16"/>
      <c r="O1113" s="16"/>
      <c r="P1113" s="16"/>
      <c r="Y1113" s="20"/>
      <c r="Z1113" s="20"/>
      <c r="AA1113" s="20"/>
      <c r="AB1113" s="20"/>
      <c r="AC1113" s="20"/>
      <c r="AD1113" s="20"/>
    </row>
    <row r="1114" spans="3:30" s="1" customFormat="1">
      <c r="C1114" s="16"/>
      <c r="D1114" s="16"/>
      <c r="E1114" s="32"/>
      <c r="F1114" s="16"/>
      <c r="G1114" s="16"/>
      <c r="H1114" s="16"/>
      <c r="I1114" s="16"/>
      <c r="J1114" s="16"/>
      <c r="K1114" s="16"/>
      <c r="L1114" s="32"/>
      <c r="M1114" s="16"/>
      <c r="N1114" s="16"/>
      <c r="O1114" s="16"/>
      <c r="P1114" s="16"/>
      <c r="Y1114" s="20"/>
      <c r="Z1114" s="20"/>
      <c r="AA1114" s="20"/>
      <c r="AB1114" s="20"/>
      <c r="AC1114" s="20"/>
      <c r="AD1114" s="20"/>
    </row>
    <row r="1115" spans="3:30" s="1" customFormat="1">
      <c r="C1115" s="16"/>
      <c r="D1115" s="16"/>
      <c r="E1115" s="32"/>
      <c r="F1115" s="16"/>
      <c r="G1115" s="16"/>
      <c r="H1115" s="16"/>
      <c r="I1115" s="16"/>
      <c r="J1115" s="16"/>
      <c r="K1115" s="16"/>
      <c r="L1115" s="32"/>
      <c r="M1115" s="16"/>
      <c r="N1115" s="16"/>
      <c r="O1115" s="16"/>
      <c r="P1115" s="16"/>
      <c r="Y1115" s="20"/>
      <c r="Z1115" s="20"/>
      <c r="AA1115" s="20"/>
      <c r="AB1115" s="20"/>
      <c r="AC1115" s="20"/>
      <c r="AD1115" s="20"/>
    </row>
    <row r="1116" spans="3:30" s="1" customFormat="1">
      <c r="C1116" s="16"/>
      <c r="D1116" s="16"/>
      <c r="E1116" s="32"/>
      <c r="F1116" s="16"/>
      <c r="G1116" s="16"/>
      <c r="H1116" s="16"/>
      <c r="I1116" s="16"/>
      <c r="J1116" s="16"/>
      <c r="K1116" s="16"/>
      <c r="L1116" s="32"/>
      <c r="M1116" s="16"/>
      <c r="N1116" s="16"/>
      <c r="O1116" s="16"/>
      <c r="P1116" s="16"/>
      <c r="Y1116" s="20"/>
      <c r="Z1116" s="20"/>
      <c r="AA1116" s="20"/>
      <c r="AB1116" s="20"/>
      <c r="AC1116" s="20"/>
      <c r="AD1116" s="20"/>
    </row>
    <row r="1117" spans="3:30" s="1" customFormat="1">
      <c r="C1117" s="16"/>
      <c r="D1117" s="16"/>
      <c r="E1117" s="32"/>
      <c r="F1117" s="16"/>
      <c r="G1117" s="16"/>
      <c r="H1117" s="16"/>
      <c r="I1117" s="16"/>
      <c r="J1117" s="16"/>
      <c r="K1117" s="16"/>
      <c r="L1117" s="32"/>
      <c r="M1117" s="16"/>
      <c r="N1117" s="16"/>
      <c r="O1117" s="16"/>
      <c r="P1117" s="16"/>
      <c r="Y1117" s="20"/>
      <c r="Z1117" s="20"/>
      <c r="AA1117" s="20"/>
      <c r="AB1117" s="20"/>
      <c r="AC1117" s="20"/>
      <c r="AD1117" s="20"/>
    </row>
    <row r="1118" spans="3:30" s="1" customFormat="1">
      <c r="C1118" s="16"/>
      <c r="D1118" s="16"/>
      <c r="E1118" s="32"/>
      <c r="F1118" s="16"/>
      <c r="G1118" s="16"/>
      <c r="H1118" s="16"/>
      <c r="I1118" s="16"/>
      <c r="J1118" s="16"/>
      <c r="K1118" s="16"/>
      <c r="L1118" s="32"/>
      <c r="M1118" s="16"/>
      <c r="N1118" s="16"/>
      <c r="O1118" s="16"/>
      <c r="P1118" s="16"/>
      <c r="Y1118" s="20"/>
      <c r="Z1118" s="20"/>
      <c r="AA1118" s="20"/>
      <c r="AB1118" s="20"/>
      <c r="AC1118" s="20"/>
      <c r="AD1118" s="20"/>
    </row>
    <row r="1119" spans="3:30" s="1" customFormat="1">
      <c r="C1119" s="16"/>
      <c r="D1119" s="16"/>
      <c r="E1119" s="32"/>
      <c r="F1119" s="16"/>
      <c r="G1119" s="16"/>
      <c r="H1119" s="16"/>
      <c r="I1119" s="16"/>
      <c r="J1119" s="16"/>
      <c r="K1119" s="16"/>
      <c r="L1119" s="32"/>
      <c r="M1119" s="16"/>
      <c r="N1119" s="16"/>
      <c r="O1119" s="16"/>
      <c r="P1119" s="16"/>
      <c r="Y1119" s="20"/>
      <c r="Z1119" s="20"/>
      <c r="AA1119" s="20"/>
      <c r="AB1119" s="20"/>
      <c r="AC1119" s="20"/>
      <c r="AD1119" s="20"/>
    </row>
    <row r="1120" spans="3:30" s="1" customFormat="1">
      <c r="C1120" s="16"/>
      <c r="D1120" s="16"/>
      <c r="E1120" s="32"/>
      <c r="F1120" s="16"/>
      <c r="G1120" s="16"/>
      <c r="H1120" s="16"/>
      <c r="I1120" s="16"/>
      <c r="J1120" s="16"/>
      <c r="K1120" s="16"/>
      <c r="L1120" s="32"/>
      <c r="M1120" s="16"/>
      <c r="N1120" s="16"/>
      <c r="O1120" s="16"/>
      <c r="P1120" s="16"/>
      <c r="Y1120" s="20"/>
      <c r="Z1120" s="20"/>
      <c r="AA1120" s="20"/>
      <c r="AB1120" s="20"/>
      <c r="AC1120" s="20"/>
      <c r="AD1120" s="20"/>
    </row>
    <row r="1121" spans="3:30" s="1" customFormat="1">
      <c r="C1121" s="16"/>
      <c r="D1121" s="16"/>
      <c r="E1121" s="32"/>
      <c r="F1121" s="16"/>
      <c r="G1121" s="16"/>
      <c r="H1121" s="16"/>
      <c r="I1121" s="16"/>
      <c r="J1121" s="16"/>
      <c r="K1121" s="16"/>
      <c r="L1121" s="32"/>
      <c r="M1121" s="16"/>
      <c r="N1121" s="16"/>
      <c r="O1121" s="16"/>
      <c r="P1121" s="16"/>
      <c r="Y1121" s="20"/>
      <c r="Z1121" s="20"/>
      <c r="AA1121" s="20"/>
      <c r="AB1121" s="20"/>
      <c r="AC1121" s="20"/>
      <c r="AD1121" s="20"/>
    </row>
    <row r="1122" spans="3:30" s="1" customFormat="1">
      <c r="C1122" s="16"/>
      <c r="D1122" s="16"/>
      <c r="E1122" s="32"/>
      <c r="F1122" s="16"/>
      <c r="G1122" s="16"/>
      <c r="H1122" s="16"/>
      <c r="I1122" s="16"/>
      <c r="J1122" s="16"/>
      <c r="K1122" s="16"/>
      <c r="L1122" s="32"/>
      <c r="M1122" s="16"/>
      <c r="N1122" s="16"/>
      <c r="O1122" s="16"/>
      <c r="P1122" s="16"/>
      <c r="Y1122" s="20"/>
      <c r="Z1122" s="20"/>
      <c r="AA1122" s="20"/>
      <c r="AB1122" s="20"/>
      <c r="AC1122" s="20"/>
      <c r="AD1122" s="20"/>
    </row>
    <row r="1123" spans="3:30" s="1" customFormat="1">
      <c r="C1123" s="16"/>
      <c r="D1123" s="16"/>
      <c r="E1123" s="32"/>
      <c r="F1123" s="16"/>
      <c r="G1123" s="16"/>
      <c r="H1123" s="16"/>
      <c r="I1123" s="16"/>
      <c r="J1123" s="16"/>
      <c r="K1123" s="16"/>
      <c r="L1123" s="32"/>
      <c r="M1123" s="16"/>
      <c r="N1123" s="16"/>
      <c r="O1123" s="16"/>
      <c r="P1123" s="16"/>
      <c r="Y1123" s="20"/>
      <c r="Z1123" s="20"/>
      <c r="AA1123" s="20"/>
      <c r="AB1123" s="20"/>
      <c r="AC1123" s="20"/>
      <c r="AD1123" s="20"/>
    </row>
    <row r="1124" spans="3:30" s="1" customFormat="1">
      <c r="C1124" s="16"/>
      <c r="D1124" s="16"/>
      <c r="E1124" s="32"/>
      <c r="F1124" s="16"/>
      <c r="G1124" s="16"/>
      <c r="H1124" s="16"/>
      <c r="I1124" s="16"/>
      <c r="J1124" s="16"/>
      <c r="K1124" s="16"/>
      <c r="L1124" s="32"/>
      <c r="M1124" s="16"/>
      <c r="N1124" s="16"/>
      <c r="O1124" s="16"/>
      <c r="P1124" s="16"/>
      <c r="Y1124" s="20"/>
      <c r="Z1124" s="20"/>
      <c r="AA1124" s="20"/>
      <c r="AB1124" s="20"/>
      <c r="AC1124" s="20"/>
      <c r="AD1124" s="20"/>
    </row>
    <row r="1125" spans="3:30" s="1" customFormat="1">
      <c r="C1125" s="16"/>
      <c r="D1125" s="16"/>
      <c r="E1125" s="32"/>
      <c r="F1125" s="16"/>
      <c r="G1125" s="16"/>
      <c r="H1125" s="16"/>
      <c r="I1125" s="16"/>
      <c r="J1125" s="16"/>
      <c r="K1125" s="16"/>
      <c r="L1125" s="32"/>
      <c r="M1125" s="16"/>
      <c r="N1125" s="16"/>
      <c r="O1125" s="16"/>
      <c r="P1125" s="16"/>
      <c r="Y1125" s="20"/>
      <c r="Z1125" s="20"/>
      <c r="AA1125" s="20"/>
      <c r="AB1125" s="20"/>
      <c r="AC1125" s="20"/>
      <c r="AD1125" s="20"/>
    </row>
    <row r="1126" spans="3:30" s="1" customFormat="1">
      <c r="C1126" s="16"/>
      <c r="D1126" s="16"/>
      <c r="E1126" s="32"/>
      <c r="F1126" s="16"/>
      <c r="G1126" s="16"/>
      <c r="H1126" s="16"/>
      <c r="I1126" s="16"/>
      <c r="J1126" s="16"/>
      <c r="K1126" s="16"/>
      <c r="L1126" s="32"/>
      <c r="M1126" s="16"/>
      <c r="N1126" s="16"/>
      <c r="O1126" s="16"/>
      <c r="P1126" s="16"/>
      <c r="Y1126" s="20"/>
      <c r="Z1126" s="20"/>
      <c r="AA1126" s="20"/>
      <c r="AB1126" s="20"/>
      <c r="AC1126" s="20"/>
      <c r="AD1126" s="20"/>
    </row>
    <row r="1127" spans="3:30" s="1" customFormat="1">
      <c r="C1127" s="16"/>
      <c r="D1127" s="16"/>
      <c r="E1127" s="32"/>
      <c r="F1127" s="16"/>
      <c r="G1127" s="16"/>
      <c r="H1127" s="16"/>
      <c r="I1127" s="16"/>
      <c r="J1127" s="16"/>
      <c r="K1127" s="16"/>
      <c r="L1127" s="32"/>
      <c r="M1127" s="16"/>
      <c r="N1127" s="16"/>
      <c r="O1127" s="16"/>
      <c r="P1127" s="16"/>
      <c r="Y1127" s="20"/>
      <c r="Z1127" s="20"/>
      <c r="AA1127" s="20"/>
      <c r="AB1127" s="20"/>
      <c r="AC1127" s="20"/>
      <c r="AD1127" s="20"/>
    </row>
    <row r="1128" spans="3:30" s="1" customFormat="1">
      <c r="C1128" s="16"/>
      <c r="D1128" s="16"/>
      <c r="E1128" s="32"/>
      <c r="F1128" s="16"/>
      <c r="G1128" s="16"/>
      <c r="H1128" s="16"/>
      <c r="I1128" s="16"/>
      <c r="J1128" s="16"/>
      <c r="K1128" s="16"/>
      <c r="L1128" s="32"/>
      <c r="M1128" s="16"/>
      <c r="N1128" s="16"/>
      <c r="O1128" s="16"/>
      <c r="P1128" s="16"/>
      <c r="Y1128" s="20"/>
      <c r="Z1128" s="20"/>
      <c r="AA1128" s="20"/>
      <c r="AB1128" s="20"/>
      <c r="AC1128" s="20"/>
      <c r="AD1128" s="20"/>
    </row>
    <row r="1129" spans="3:30" s="1" customFormat="1">
      <c r="C1129" s="16"/>
      <c r="D1129" s="16"/>
      <c r="E1129" s="32"/>
      <c r="F1129" s="16"/>
      <c r="G1129" s="16"/>
      <c r="H1129" s="16"/>
      <c r="I1129" s="16"/>
      <c r="J1129" s="16"/>
      <c r="K1129" s="16"/>
      <c r="L1129" s="32"/>
      <c r="M1129" s="16"/>
      <c r="N1129" s="16"/>
      <c r="O1129" s="16"/>
      <c r="P1129" s="16"/>
      <c r="Y1129" s="20"/>
      <c r="Z1129" s="20"/>
      <c r="AA1129" s="20"/>
      <c r="AB1129" s="20"/>
      <c r="AC1129" s="20"/>
      <c r="AD1129" s="20"/>
    </row>
    <row r="1130" spans="3:30" s="1" customFormat="1">
      <c r="C1130" s="16"/>
      <c r="D1130" s="16"/>
      <c r="E1130" s="32"/>
      <c r="F1130" s="16"/>
      <c r="G1130" s="16"/>
      <c r="H1130" s="16"/>
      <c r="I1130" s="16"/>
      <c r="J1130" s="16"/>
      <c r="K1130" s="16"/>
      <c r="L1130" s="32"/>
      <c r="M1130" s="16"/>
      <c r="N1130" s="16"/>
      <c r="O1130" s="16"/>
      <c r="P1130" s="16"/>
      <c r="Y1130" s="20"/>
      <c r="Z1130" s="20"/>
      <c r="AA1130" s="20"/>
      <c r="AB1130" s="20"/>
      <c r="AC1130" s="20"/>
      <c r="AD1130" s="20"/>
    </row>
    <row r="1131" spans="3:30" s="1" customFormat="1">
      <c r="C1131" s="16"/>
      <c r="D1131" s="16"/>
      <c r="E1131" s="32"/>
      <c r="F1131" s="16"/>
      <c r="G1131" s="16"/>
      <c r="H1131" s="16"/>
      <c r="I1131" s="16"/>
      <c r="J1131" s="16"/>
      <c r="K1131" s="16"/>
      <c r="L1131" s="32"/>
      <c r="M1131" s="16"/>
      <c r="N1131" s="16"/>
      <c r="O1131" s="16"/>
      <c r="P1131" s="16"/>
      <c r="Y1131" s="20"/>
      <c r="Z1131" s="20"/>
      <c r="AA1131" s="20"/>
      <c r="AB1131" s="20"/>
      <c r="AC1131" s="20"/>
      <c r="AD1131" s="20"/>
    </row>
    <row r="1132" spans="3:30" s="1" customFormat="1">
      <c r="C1132" s="16"/>
      <c r="D1132" s="16"/>
      <c r="E1132" s="32"/>
      <c r="F1132" s="16"/>
      <c r="G1132" s="16"/>
      <c r="H1132" s="16"/>
      <c r="I1132" s="16"/>
      <c r="J1132" s="16"/>
      <c r="K1132" s="16"/>
      <c r="L1132" s="32"/>
      <c r="M1132" s="16"/>
      <c r="N1132" s="16"/>
      <c r="O1132" s="16"/>
      <c r="P1132" s="16"/>
      <c r="Y1132" s="20"/>
      <c r="Z1132" s="20"/>
      <c r="AA1132" s="20"/>
      <c r="AB1132" s="20"/>
      <c r="AC1132" s="20"/>
      <c r="AD1132" s="20"/>
    </row>
    <row r="1133" spans="3:30" s="1" customFormat="1">
      <c r="C1133" s="16"/>
      <c r="D1133" s="16"/>
      <c r="E1133" s="32"/>
      <c r="F1133" s="16"/>
      <c r="G1133" s="16"/>
      <c r="H1133" s="16"/>
      <c r="I1133" s="16"/>
      <c r="J1133" s="16"/>
      <c r="K1133" s="16"/>
      <c r="L1133" s="32"/>
      <c r="M1133" s="16"/>
      <c r="N1133" s="16"/>
      <c r="O1133" s="16"/>
      <c r="P1133" s="16"/>
      <c r="Y1133" s="20"/>
      <c r="Z1133" s="20"/>
      <c r="AA1133" s="20"/>
      <c r="AB1133" s="20"/>
      <c r="AC1133" s="20"/>
      <c r="AD1133" s="20"/>
    </row>
    <row r="1134" spans="3:30" s="1" customFormat="1">
      <c r="C1134" s="16"/>
      <c r="D1134" s="16"/>
      <c r="E1134" s="32"/>
      <c r="F1134" s="16"/>
      <c r="G1134" s="16"/>
      <c r="H1134" s="16"/>
      <c r="I1134" s="16"/>
      <c r="J1134" s="16"/>
      <c r="K1134" s="16"/>
      <c r="L1134" s="32"/>
      <c r="M1134" s="16"/>
      <c r="N1134" s="16"/>
      <c r="O1134" s="16"/>
      <c r="P1134" s="16"/>
      <c r="Y1134" s="20"/>
      <c r="Z1134" s="20"/>
      <c r="AA1134" s="20"/>
      <c r="AB1134" s="20"/>
      <c r="AC1134" s="20"/>
      <c r="AD1134" s="20"/>
    </row>
    <row r="1135" spans="3:30" s="1" customFormat="1">
      <c r="C1135" s="16"/>
      <c r="D1135" s="16"/>
      <c r="E1135" s="32"/>
      <c r="F1135" s="16"/>
      <c r="G1135" s="16"/>
      <c r="H1135" s="16"/>
      <c r="I1135" s="16"/>
      <c r="J1135" s="16"/>
      <c r="K1135" s="16"/>
      <c r="L1135" s="32"/>
      <c r="M1135" s="16"/>
      <c r="N1135" s="16"/>
      <c r="O1135" s="16"/>
      <c r="P1135" s="16"/>
      <c r="Y1135" s="20"/>
      <c r="Z1135" s="20"/>
      <c r="AA1135" s="20"/>
      <c r="AB1135" s="20"/>
      <c r="AC1135" s="20"/>
      <c r="AD1135" s="20"/>
    </row>
    <row r="1136" spans="3:30" s="1" customFormat="1">
      <c r="C1136" s="16"/>
      <c r="D1136" s="16"/>
      <c r="E1136" s="32"/>
      <c r="F1136" s="16"/>
      <c r="G1136" s="16"/>
      <c r="H1136" s="16"/>
      <c r="I1136" s="16"/>
      <c r="J1136" s="16"/>
      <c r="K1136" s="16"/>
      <c r="L1136" s="32"/>
      <c r="M1136" s="16"/>
      <c r="N1136" s="16"/>
      <c r="O1136" s="16"/>
      <c r="P1136" s="16"/>
      <c r="Y1136" s="20"/>
      <c r="Z1136" s="20"/>
      <c r="AA1136" s="20"/>
      <c r="AB1136" s="20"/>
      <c r="AC1136" s="20"/>
      <c r="AD1136" s="20"/>
    </row>
    <row r="1137" spans="3:30" s="1" customFormat="1">
      <c r="C1137" s="16"/>
      <c r="D1137" s="16"/>
      <c r="E1137" s="32"/>
      <c r="F1137" s="16"/>
      <c r="G1137" s="16"/>
      <c r="H1137" s="16"/>
      <c r="I1137" s="16"/>
      <c r="J1137" s="16"/>
      <c r="K1137" s="16"/>
      <c r="L1137" s="32"/>
      <c r="M1137" s="16"/>
      <c r="N1137" s="16"/>
      <c r="O1137" s="16"/>
      <c r="P1137" s="16"/>
      <c r="Y1137" s="20"/>
      <c r="Z1137" s="20"/>
      <c r="AA1137" s="20"/>
      <c r="AB1137" s="20"/>
      <c r="AC1137" s="20"/>
      <c r="AD1137" s="20"/>
    </row>
    <row r="1138" spans="3:30" s="1" customFormat="1">
      <c r="C1138" s="16"/>
      <c r="D1138" s="16"/>
      <c r="E1138" s="32"/>
      <c r="F1138" s="16"/>
      <c r="G1138" s="16"/>
      <c r="H1138" s="16"/>
      <c r="I1138" s="16"/>
      <c r="J1138" s="16"/>
      <c r="K1138" s="16"/>
      <c r="L1138" s="32"/>
      <c r="M1138" s="16"/>
      <c r="N1138" s="16"/>
      <c r="O1138" s="16"/>
      <c r="P1138" s="16"/>
      <c r="Y1138" s="20"/>
      <c r="Z1138" s="20"/>
      <c r="AA1138" s="20"/>
      <c r="AB1138" s="20"/>
      <c r="AC1138" s="20"/>
      <c r="AD1138" s="20"/>
    </row>
    <row r="1139" spans="3:30" s="1" customFormat="1">
      <c r="C1139" s="16"/>
      <c r="D1139" s="16"/>
      <c r="E1139" s="32"/>
      <c r="F1139" s="16"/>
      <c r="G1139" s="16"/>
      <c r="H1139" s="16"/>
      <c r="I1139" s="16"/>
      <c r="J1139" s="16"/>
      <c r="K1139" s="16"/>
      <c r="L1139" s="32"/>
      <c r="M1139" s="16"/>
      <c r="N1139" s="16"/>
      <c r="O1139" s="16"/>
      <c r="P1139" s="16"/>
      <c r="Y1139" s="20"/>
      <c r="Z1139" s="20"/>
      <c r="AA1139" s="20"/>
      <c r="AB1139" s="20"/>
      <c r="AC1139" s="20"/>
      <c r="AD1139" s="20"/>
    </row>
    <row r="1140" spans="3:30" s="1" customFormat="1">
      <c r="C1140" s="16"/>
      <c r="D1140" s="16"/>
      <c r="E1140" s="32"/>
      <c r="F1140" s="16"/>
      <c r="G1140" s="16"/>
      <c r="H1140" s="16"/>
      <c r="I1140" s="16"/>
      <c r="J1140" s="16"/>
      <c r="K1140" s="16"/>
      <c r="L1140" s="32"/>
      <c r="M1140" s="16"/>
      <c r="N1140" s="16"/>
      <c r="O1140" s="16"/>
      <c r="P1140" s="16"/>
      <c r="Y1140" s="20"/>
      <c r="Z1140" s="20"/>
      <c r="AA1140" s="20"/>
      <c r="AB1140" s="20"/>
      <c r="AC1140" s="20"/>
      <c r="AD1140" s="20"/>
    </row>
    <row r="1141" spans="3:30" s="1" customFormat="1">
      <c r="C1141" s="16"/>
      <c r="D1141" s="16"/>
      <c r="E1141" s="32"/>
      <c r="F1141" s="16"/>
      <c r="G1141" s="16"/>
      <c r="H1141" s="16"/>
      <c r="I1141" s="16"/>
      <c r="J1141" s="16"/>
      <c r="K1141" s="16"/>
      <c r="L1141" s="32"/>
      <c r="M1141" s="16"/>
      <c r="N1141" s="16"/>
      <c r="O1141" s="16"/>
      <c r="P1141" s="16"/>
      <c r="Y1141" s="20"/>
      <c r="Z1141" s="20"/>
      <c r="AA1141" s="20"/>
      <c r="AB1141" s="20"/>
      <c r="AC1141" s="20"/>
      <c r="AD1141" s="20"/>
    </row>
    <row r="1142" spans="3:30" s="1" customFormat="1">
      <c r="C1142" s="16"/>
      <c r="D1142" s="16"/>
      <c r="E1142" s="32"/>
      <c r="F1142" s="16"/>
      <c r="G1142" s="16"/>
      <c r="H1142" s="16"/>
      <c r="I1142" s="16"/>
      <c r="J1142" s="16"/>
      <c r="K1142" s="16"/>
      <c r="L1142" s="32"/>
      <c r="M1142" s="16"/>
      <c r="N1142" s="16"/>
      <c r="O1142" s="16"/>
      <c r="P1142" s="16"/>
      <c r="Y1142" s="20"/>
      <c r="Z1142" s="20"/>
      <c r="AA1142" s="20"/>
      <c r="AB1142" s="20"/>
      <c r="AC1142" s="20"/>
      <c r="AD1142" s="20"/>
    </row>
    <row r="1143" spans="3:30" s="1" customFormat="1">
      <c r="C1143" s="16"/>
      <c r="D1143" s="16"/>
      <c r="E1143" s="32"/>
      <c r="F1143" s="16"/>
      <c r="G1143" s="16"/>
      <c r="H1143" s="16"/>
      <c r="I1143" s="16"/>
      <c r="J1143" s="16"/>
      <c r="K1143" s="16"/>
      <c r="L1143" s="32"/>
      <c r="M1143" s="16"/>
      <c r="N1143" s="16"/>
      <c r="O1143" s="16"/>
      <c r="P1143" s="16"/>
      <c r="Y1143" s="20"/>
      <c r="Z1143" s="20"/>
      <c r="AA1143" s="20"/>
      <c r="AB1143" s="20"/>
      <c r="AC1143" s="20"/>
      <c r="AD1143" s="20"/>
    </row>
    <row r="1144" spans="3:30" s="1" customFormat="1">
      <c r="C1144" s="16"/>
      <c r="D1144" s="16"/>
      <c r="E1144" s="32"/>
      <c r="F1144" s="16"/>
      <c r="G1144" s="16"/>
      <c r="H1144" s="16"/>
      <c r="I1144" s="16"/>
      <c r="J1144" s="16"/>
      <c r="K1144" s="16"/>
      <c r="L1144" s="32"/>
      <c r="M1144" s="16"/>
      <c r="N1144" s="16"/>
      <c r="O1144" s="16"/>
      <c r="P1144" s="16"/>
      <c r="Y1144" s="20"/>
      <c r="Z1144" s="20"/>
      <c r="AA1144" s="20"/>
      <c r="AB1144" s="20"/>
      <c r="AC1144" s="20"/>
      <c r="AD1144" s="20"/>
    </row>
    <row r="1145" spans="3:30" s="1" customFormat="1">
      <c r="C1145" s="16"/>
      <c r="D1145" s="16"/>
      <c r="E1145" s="32"/>
      <c r="F1145" s="16"/>
      <c r="G1145" s="16"/>
      <c r="H1145" s="16"/>
      <c r="I1145" s="16"/>
      <c r="J1145" s="16"/>
      <c r="K1145" s="16"/>
      <c r="L1145" s="32"/>
      <c r="M1145" s="16"/>
      <c r="N1145" s="16"/>
      <c r="O1145" s="16"/>
      <c r="P1145" s="16"/>
      <c r="Y1145" s="20"/>
      <c r="Z1145" s="20"/>
      <c r="AA1145" s="20"/>
      <c r="AB1145" s="20"/>
      <c r="AC1145" s="20"/>
      <c r="AD1145" s="20"/>
    </row>
    <row r="1146" spans="3:30" s="1" customFormat="1">
      <c r="C1146" s="16"/>
      <c r="D1146" s="16"/>
      <c r="E1146" s="32"/>
      <c r="F1146" s="16"/>
      <c r="G1146" s="16"/>
      <c r="H1146" s="16"/>
      <c r="I1146" s="16"/>
      <c r="J1146" s="16"/>
      <c r="K1146" s="16"/>
      <c r="L1146" s="32"/>
      <c r="M1146" s="16"/>
      <c r="N1146" s="16"/>
      <c r="O1146" s="16"/>
      <c r="P1146" s="16"/>
      <c r="Y1146" s="20"/>
      <c r="Z1146" s="20"/>
      <c r="AA1146" s="20"/>
      <c r="AB1146" s="20"/>
      <c r="AC1146" s="20"/>
      <c r="AD1146" s="20"/>
    </row>
    <row r="1147" spans="3:30" s="1" customFormat="1">
      <c r="C1147" s="16"/>
      <c r="D1147" s="16"/>
      <c r="E1147" s="32"/>
      <c r="F1147" s="16"/>
      <c r="G1147" s="16"/>
      <c r="H1147" s="16"/>
      <c r="I1147" s="16"/>
      <c r="J1147" s="16"/>
      <c r="K1147" s="16"/>
      <c r="L1147" s="32"/>
      <c r="M1147" s="16"/>
      <c r="N1147" s="16"/>
      <c r="O1147" s="16"/>
      <c r="P1147" s="16"/>
      <c r="Y1147" s="20"/>
      <c r="Z1147" s="20"/>
      <c r="AA1147" s="20"/>
      <c r="AB1147" s="20"/>
      <c r="AC1147" s="20"/>
      <c r="AD1147" s="20"/>
    </row>
    <row r="1148" spans="3:30" s="1" customFormat="1">
      <c r="C1148" s="16"/>
      <c r="D1148" s="16"/>
      <c r="E1148" s="32"/>
      <c r="F1148" s="16"/>
      <c r="G1148" s="16"/>
      <c r="H1148" s="16"/>
      <c r="I1148" s="16"/>
      <c r="J1148" s="16"/>
      <c r="K1148" s="16"/>
      <c r="L1148" s="32"/>
      <c r="M1148" s="16"/>
      <c r="N1148" s="16"/>
      <c r="O1148" s="16"/>
      <c r="P1148" s="16"/>
      <c r="Y1148" s="20"/>
      <c r="Z1148" s="20"/>
      <c r="AA1148" s="20"/>
      <c r="AB1148" s="20"/>
      <c r="AC1148" s="20"/>
      <c r="AD1148" s="20"/>
    </row>
    <row r="1149" spans="3:30" s="1" customFormat="1">
      <c r="C1149" s="16"/>
      <c r="D1149" s="16"/>
      <c r="E1149" s="32"/>
      <c r="F1149" s="16"/>
      <c r="G1149" s="16"/>
      <c r="H1149" s="16"/>
      <c r="I1149" s="16"/>
      <c r="J1149" s="16"/>
      <c r="K1149" s="16"/>
      <c r="L1149" s="32"/>
      <c r="M1149" s="16"/>
      <c r="N1149" s="16"/>
      <c r="O1149" s="16"/>
      <c r="P1149" s="16"/>
      <c r="Y1149" s="20"/>
      <c r="Z1149" s="20"/>
      <c r="AA1149" s="20"/>
      <c r="AB1149" s="20"/>
      <c r="AC1149" s="20"/>
      <c r="AD1149" s="20"/>
    </row>
    <row r="1150" spans="3:30" s="1" customFormat="1">
      <c r="C1150" s="16"/>
      <c r="D1150" s="16"/>
      <c r="E1150" s="32"/>
      <c r="F1150" s="16"/>
      <c r="G1150" s="16"/>
      <c r="H1150" s="16"/>
      <c r="I1150" s="16"/>
      <c r="J1150" s="16"/>
      <c r="K1150" s="16"/>
      <c r="L1150" s="32"/>
      <c r="M1150" s="16"/>
      <c r="N1150" s="16"/>
      <c r="O1150" s="16"/>
      <c r="P1150" s="16"/>
      <c r="Y1150" s="20"/>
      <c r="Z1150" s="20"/>
      <c r="AA1150" s="20"/>
      <c r="AB1150" s="20"/>
      <c r="AC1150" s="20"/>
      <c r="AD1150" s="20"/>
    </row>
    <row r="1151" spans="3:30" s="1" customFormat="1">
      <c r="C1151" s="16"/>
      <c r="D1151" s="16"/>
      <c r="E1151" s="32"/>
      <c r="F1151" s="16"/>
      <c r="G1151" s="16"/>
      <c r="H1151" s="16"/>
      <c r="I1151" s="16"/>
      <c r="J1151" s="16"/>
      <c r="K1151" s="16"/>
      <c r="L1151" s="32"/>
      <c r="M1151" s="16"/>
      <c r="N1151" s="16"/>
      <c r="O1151" s="16"/>
      <c r="P1151" s="16"/>
      <c r="Y1151" s="20"/>
      <c r="Z1151" s="20"/>
      <c r="AA1151" s="20"/>
      <c r="AB1151" s="20"/>
      <c r="AC1151" s="20"/>
      <c r="AD1151" s="20"/>
    </row>
    <row r="1152" spans="3:30" s="1" customFormat="1">
      <c r="C1152" s="16"/>
      <c r="D1152" s="16"/>
      <c r="E1152" s="32"/>
      <c r="F1152" s="16"/>
      <c r="G1152" s="16"/>
      <c r="H1152" s="16"/>
      <c r="I1152" s="16"/>
      <c r="J1152" s="16"/>
      <c r="K1152" s="16"/>
      <c r="L1152" s="32"/>
      <c r="M1152" s="16"/>
      <c r="N1152" s="16"/>
      <c r="O1152" s="16"/>
      <c r="P1152" s="16"/>
      <c r="Y1152" s="20"/>
      <c r="Z1152" s="20"/>
      <c r="AA1152" s="20"/>
      <c r="AB1152" s="20"/>
      <c r="AC1152" s="20"/>
      <c r="AD1152" s="20"/>
    </row>
    <row r="1153" spans="3:30" s="1" customFormat="1">
      <c r="C1153" s="16"/>
      <c r="D1153" s="16"/>
      <c r="E1153" s="32"/>
      <c r="F1153" s="16"/>
      <c r="G1153" s="16"/>
      <c r="H1153" s="16"/>
      <c r="I1153" s="16"/>
      <c r="J1153" s="16"/>
      <c r="K1153" s="16"/>
      <c r="L1153" s="32"/>
      <c r="M1153" s="16"/>
      <c r="N1153" s="16"/>
      <c r="O1153" s="16"/>
      <c r="P1153" s="16"/>
      <c r="Y1153" s="20"/>
      <c r="Z1153" s="20"/>
      <c r="AA1153" s="20"/>
      <c r="AB1153" s="20"/>
      <c r="AC1153" s="20"/>
      <c r="AD1153" s="20"/>
    </row>
    <row r="1154" spans="3:30" s="1" customFormat="1">
      <c r="C1154" s="16"/>
      <c r="D1154" s="16"/>
      <c r="E1154" s="32"/>
      <c r="F1154" s="16"/>
      <c r="G1154" s="16"/>
      <c r="H1154" s="16"/>
      <c r="I1154" s="16"/>
      <c r="J1154" s="16"/>
      <c r="K1154" s="16"/>
      <c r="L1154" s="32"/>
      <c r="M1154" s="16"/>
      <c r="N1154" s="16"/>
      <c r="O1154" s="16"/>
      <c r="P1154" s="16"/>
      <c r="Y1154" s="20"/>
      <c r="Z1154" s="20"/>
      <c r="AA1154" s="20"/>
      <c r="AB1154" s="20"/>
      <c r="AC1154" s="20"/>
      <c r="AD1154" s="20"/>
    </row>
    <row r="1155" spans="3:30" s="1" customFormat="1">
      <c r="C1155" s="16"/>
      <c r="D1155" s="16"/>
      <c r="E1155" s="32"/>
      <c r="F1155" s="16"/>
      <c r="G1155" s="16"/>
      <c r="H1155" s="16"/>
      <c r="I1155" s="16"/>
      <c r="J1155" s="16"/>
      <c r="K1155" s="16"/>
      <c r="L1155" s="32"/>
      <c r="M1155" s="16"/>
      <c r="N1155" s="16"/>
      <c r="O1155" s="16"/>
      <c r="P1155" s="16"/>
      <c r="Y1155" s="20"/>
      <c r="Z1155" s="20"/>
      <c r="AA1155" s="20"/>
      <c r="AB1155" s="20"/>
      <c r="AC1155" s="20"/>
      <c r="AD1155" s="20"/>
    </row>
    <row r="1156" spans="3:30" s="1" customFormat="1">
      <c r="C1156" s="16"/>
      <c r="D1156" s="16"/>
      <c r="E1156" s="32"/>
      <c r="F1156" s="16"/>
      <c r="G1156" s="16"/>
      <c r="H1156" s="16"/>
      <c r="I1156" s="16"/>
      <c r="J1156" s="16"/>
      <c r="K1156" s="16"/>
      <c r="L1156" s="32"/>
      <c r="M1156" s="16"/>
      <c r="N1156" s="16"/>
      <c r="O1156" s="16"/>
      <c r="P1156" s="16"/>
      <c r="Y1156" s="20"/>
      <c r="Z1156" s="20"/>
      <c r="AA1156" s="20"/>
      <c r="AB1156" s="20"/>
      <c r="AC1156" s="20"/>
      <c r="AD1156" s="20"/>
    </row>
    <row r="1157" spans="3:30" s="1" customFormat="1">
      <c r="C1157" s="16"/>
      <c r="D1157" s="16"/>
      <c r="E1157" s="32"/>
      <c r="F1157" s="16"/>
      <c r="G1157" s="16"/>
      <c r="H1157" s="16"/>
      <c r="I1157" s="16"/>
      <c r="J1157" s="16"/>
      <c r="K1157" s="16"/>
      <c r="L1157" s="32"/>
      <c r="M1157" s="16"/>
      <c r="N1157" s="16"/>
      <c r="O1157" s="16"/>
      <c r="P1157" s="16"/>
      <c r="Y1157" s="20"/>
      <c r="Z1157" s="20"/>
      <c r="AA1157" s="20"/>
      <c r="AB1157" s="20"/>
      <c r="AC1157" s="20"/>
      <c r="AD1157" s="20"/>
    </row>
    <row r="1158" spans="3:30" s="1" customFormat="1">
      <c r="C1158" s="16"/>
      <c r="D1158" s="16"/>
      <c r="E1158" s="32"/>
      <c r="F1158" s="16"/>
      <c r="G1158" s="16"/>
      <c r="H1158" s="16"/>
      <c r="I1158" s="16"/>
      <c r="J1158" s="16"/>
      <c r="K1158" s="16"/>
      <c r="L1158" s="32"/>
      <c r="M1158" s="16"/>
      <c r="N1158" s="16"/>
      <c r="O1158" s="16"/>
      <c r="P1158" s="16"/>
      <c r="Y1158" s="20"/>
      <c r="Z1158" s="20"/>
      <c r="AA1158" s="20"/>
      <c r="AB1158" s="20"/>
      <c r="AC1158" s="20"/>
      <c r="AD1158" s="20"/>
    </row>
    <row r="1159" spans="3:30" s="1" customFormat="1">
      <c r="C1159" s="16"/>
      <c r="D1159" s="16"/>
      <c r="E1159" s="32"/>
      <c r="F1159" s="16"/>
      <c r="G1159" s="16"/>
      <c r="H1159" s="16"/>
      <c r="I1159" s="16"/>
      <c r="J1159" s="16"/>
      <c r="K1159" s="16"/>
      <c r="L1159" s="32"/>
      <c r="M1159" s="16"/>
      <c r="N1159" s="16"/>
      <c r="O1159" s="16"/>
      <c r="P1159" s="16"/>
      <c r="Y1159" s="20"/>
      <c r="Z1159" s="20"/>
      <c r="AA1159" s="20"/>
      <c r="AB1159" s="20"/>
      <c r="AC1159" s="20"/>
      <c r="AD1159" s="20"/>
    </row>
    <row r="1160" spans="3:30" s="1" customFormat="1">
      <c r="C1160" s="16"/>
      <c r="D1160" s="16"/>
      <c r="E1160" s="32"/>
      <c r="F1160" s="16"/>
      <c r="G1160" s="16"/>
      <c r="H1160" s="16"/>
      <c r="I1160" s="16"/>
      <c r="J1160" s="16"/>
      <c r="K1160" s="16"/>
      <c r="L1160" s="32"/>
      <c r="M1160" s="16"/>
      <c r="N1160" s="16"/>
      <c r="O1160" s="16"/>
      <c r="P1160" s="16"/>
      <c r="Y1160" s="20"/>
      <c r="Z1160" s="20"/>
      <c r="AA1160" s="20"/>
      <c r="AB1160" s="20"/>
      <c r="AC1160" s="20"/>
      <c r="AD1160" s="20"/>
    </row>
    <row r="1161" spans="3:30" s="1" customFormat="1">
      <c r="C1161" s="16"/>
      <c r="D1161" s="16"/>
      <c r="E1161" s="32"/>
      <c r="F1161" s="16"/>
      <c r="G1161" s="16"/>
      <c r="H1161" s="16"/>
      <c r="I1161" s="16"/>
      <c r="J1161" s="16"/>
      <c r="K1161" s="16"/>
      <c r="L1161" s="32"/>
      <c r="M1161" s="16"/>
      <c r="N1161" s="16"/>
      <c r="O1161" s="16"/>
      <c r="P1161" s="16"/>
      <c r="Y1161" s="20"/>
      <c r="Z1161" s="20"/>
      <c r="AA1161" s="20"/>
      <c r="AB1161" s="20"/>
      <c r="AC1161" s="20"/>
      <c r="AD1161" s="20"/>
    </row>
    <row r="1162" spans="3:30" s="1" customFormat="1">
      <c r="C1162" s="16"/>
      <c r="D1162" s="16"/>
      <c r="E1162" s="32"/>
      <c r="F1162" s="16"/>
      <c r="G1162" s="16"/>
      <c r="H1162" s="16"/>
      <c r="I1162" s="16"/>
      <c r="J1162" s="16"/>
      <c r="K1162" s="16"/>
      <c r="L1162" s="32"/>
      <c r="M1162" s="16"/>
      <c r="N1162" s="16"/>
      <c r="O1162" s="16"/>
      <c r="P1162" s="16"/>
      <c r="Y1162" s="20"/>
      <c r="Z1162" s="20"/>
      <c r="AA1162" s="20"/>
      <c r="AB1162" s="20"/>
      <c r="AC1162" s="20"/>
      <c r="AD1162" s="20"/>
    </row>
    <row r="1163" spans="3:30" s="1" customFormat="1">
      <c r="C1163" s="16"/>
      <c r="D1163" s="16"/>
      <c r="E1163" s="32"/>
      <c r="F1163" s="16"/>
      <c r="G1163" s="16"/>
      <c r="H1163" s="16"/>
      <c r="I1163" s="16"/>
      <c r="J1163" s="16"/>
      <c r="K1163" s="16"/>
      <c r="L1163" s="32"/>
      <c r="M1163" s="16"/>
      <c r="N1163" s="16"/>
      <c r="O1163" s="16"/>
      <c r="P1163" s="16"/>
      <c r="Y1163" s="20"/>
      <c r="Z1163" s="20"/>
      <c r="AA1163" s="20"/>
      <c r="AB1163" s="20"/>
      <c r="AC1163" s="20"/>
      <c r="AD1163" s="20"/>
    </row>
    <row r="1164" spans="3:30" s="1" customFormat="1">
      <c r="C1164" s="16"/>
      <c r="D1164" s="16"/>
      <c r="E1164" s="32"/>
      <c r="F1164" s="16"/>
      <c r="G1164" s="16"/>
      <c r="H1164" s="16"/>
      <c r="I1164" s="16"/>
      <c r="J1164" s="16"/>
      <c r="K1164" s="16"/>
      <c r="L1164" s="32"/>
      <c r="M1164" s="16"/>
      <c r="N1164" s="16"/>
      <c r="O1164" s="16"/>
      <c r="P1164" s="16"/>
      <c r="Y1164" s="20"/>
      <c r="Z1164" s="20"/>
      <c r="AA1164" s="20"/>
      <c r="AB1164" s="20"/>
      <c r="AC1164" s="20"/>
      <c r="AD1164" s="20"/>
    </row>
    <row r="1165" spans="3:30" s="1" customFormat="1">
      <c r="C1165" s="16"/>
      <c r="D1165" s="16"/>
      <c r="E1165" s="32"/>
      <c r="F1165" s="16"/>
      <c r="G1165" s="16"/>
      <c r="H1165" s="16"/>
      <c r="I1165" s="16"/>
      <c r="J1165" s="16"/>
      <c r="K1165" s="16"/>
      <c r="L1165" s="32"/>
      <c r="M1165" s="16"/>
      <c r="N1165" s="16"/>
      <c r="O1165" s="16"/>
      <c r="P1165" s="16"/>
      <c r="Y1165" s="20"/>
      <c r="Z1165" s="20"/>
      <c r="AA1165" s="20"/>
      <c r="AB1165" s="20"/>
      <c r="AC1165" s="20"/>
      <c r="AD1165" s="20"/>
    </row>
    <row r="1166" spans="3:30" s="1" customFormat="1">
      <c r="C1166" s="16"/>
      <c r="D1166" s="16"/>
      <c r="E1166" s="32"/>
      <c r="F1166" s="16"/>
      <c r="G1166" s="16"/>
      <c r="H1166" s="16"/>
      <c r="I1166" s="16"/>
      <c r="J1166" s="16"/>
      <c r="K1166" s="16"/>
      <c r="L1166" s="32"/>
      <c r="M1166" s="16"/>
      <c r="N1166" s="16"/>
      <c r="O1166" s="16"/>
      <c r="P1166" s="16"/>
      <c r="Y1166" s="20"/>
      <c r="Z1166" s="20"/>
      <c r="AA1166" s="20"/>
      <c r="AB1166" s="20"/>
      <c r="AC1166" s="20"/>
      <c r="AD1166" s="20"/>
    </row>
    <row r="1167" spans="3:30" s="1" customFormat="1">
      <c r="C1167" s="16"/>
      <c r="D1167" s="16"/>
      <c r="E1167" s="32"/>
      <c r="F1167" s="16"/>
      <c r="G1167" s="16"/>
      <c r="H1167" s="16"/>
      <c r="I1167" s="16"/>
      <c r="J1167" s="16"/>
      <c r="K1167" s="16"/>
      <c r="L1167" s="32"/>
      <c r="M1167" s="16"/>
      <c r="N1167" s="16"/>
      <c r="O1167" s="16"/>
      <c r="P1167" s="16"/>
      <c r="Y1167" s="20"/>
      <c r="Z1167" s="20"/>
      <c r="AA1167" s="20"/>
      <c r="AB1167" s="20"/>
      <c r="AC1167" s="20"/>
      <c r="AD1167" s="20"/>
    </row>
    <row r="1168" spans="3:30" s="1" customFormat="1">
      <c r="C1168" s="16"/>
      <c r="D1168" s="16"/>
      <c r="E1168" s="32"/>
      <c r="F1168" s="16"/>
      <c r="G1168" s="16"/>
      <c r="H1168" s="16"/>
      <c r="I1168" s="16"/>
      <c r="J1168" s="16"/>
      <c r="K1168" s="16"/>
      <c r="L1168" s="32"/>
      <c r="M1168" s="16"/>
      <c r="N1168" s="16"/>
      <c r="O1168" s="16"/>
      <c r="P1168" s="16"/>
      <c r="Y1168" s="20"/>
      <c r="Z1168" s="20"/>
      <c r="AA1168" s="20"/>
      <c r="AB1168" s="20"/>
      <c r="AC1168" s="20"/>
      <c r="AD1168" s="20"/>
    </row>
    <row r="1169" spans="3:30" s="1" customFormat="1">
      <c r="C1169" s="16"/>
      <c r="D1169" s="16"/>
      <c r="E1169" s="32"/>
      <c r="F1169" s="16"/>
      <c r="G1169" s="16"/>
      <c r="H1169" s="16"/>
      <c r="I1169" s="16"/>
      <c r="J1169" s="16"/>
      <c r="K1169" s="16"/>
      <c r="L1169" s="32"/>
      <c r="M1169" s="16"/>
      <c r="N1169" s="16"/>
      <c r="O1169" s="16"/>
      <c r="P1169" s="16"/>
      <c r="Y1169" s="20"/>
      <c r="Z1169" s="20"/>
      <c r="AA1169" s="20"/>
      <c r="AB1169" s="20"/>
      <c r="AC1169" s="20"/>
      <c r="AD1169" s="20"/>
    </row>
    <row r="1170" spans="3:30" s="1" customFormat="1">
      <c r="C1170" s="16"/>
      <c r="D1170" s="16"/>
      <c r="E1170" s="32"/>
      <c r="F1170" s="16"/>
      <c r="G1170" s="16"/>
      <c r="H1170" s="16"/>
      <c r="I1170" s="16"/>
      <c r="J1170" s="16"/>
      <c r="K1170" s="16"/>
      <c r="L1170" s="32"/>
      <c r="M1170" s="16"/>
      <c r="N1170" s="16"/>
      <c r="O1170" s="16"/>
      <c r="P1170" s="16"/>
      <c r="Y1170" s="20"/>
      <c r="Z1170" s="20"/>
      <c r="AA1170" s="20"/>
      <c r="AB1170" s="20"/>
      <c r="AC1170" s="20"/>
      <c r="AD1170" s="20"/>
    </row>
    <row r="1171" spans="3:30" s="1" customFormat="1">
      <c r="C1171" s="16"/>
      <c r="D1171" s="16"/>
      <c r="E1171" s="32"/>
      <c r="F1171" s="16"/>
      <c r="G1171" s="16"/>
      <c r="H1171" s="16"/>
      <c r="I1171" s="16"/>
      <c r="J1171" s="16"/>
      <c r="K1171" s="16"/>
      <c r="L1171" s="32"/>
      <c r="M1171" s="16"/>
      <c r="N1171" s="16"/>
      <c r="O1171" s="16"/>
      <c r="P1171" s="16"/>
      <c r="Y1171" s="20"/>
      <c r="Z1171" s="20"/>
      <c r="AA1171" s="20"/>
      <c r="AB1171" s="20"/>
      <c r="AC1171" s="20"/>
      <c r="AD1171" s="20"/>
    </row>
    <row r="1172" spans="3:30" s="1" customFormat="1">
      <c r="C1172" s="16"/>
      <c r="D1172" s="16"/>
      <c r="E1172" s="32"/>
      <c r="F1172" s="16"/>
      <c r="G1172" s="16"/>
      <c r="H1172" s="16"/>
      <c r="I1172" s="16"/>
      <c r="J1172" s="16"/>
      <c r="K1172" s="16"/>
      <c r="L1172" s="32"/>
      <c r="M1172" s="16"/>
      <c r="N1172" s="16"/>
      <c r="O1172" s="16"/>
      <c r="P1172" s="16"/>
      <c r="Y1172" s="20"/>
      <c r="Z1172" s="20"/>
      <c r="AA1172" s="20"/>
      <c r="AB1172" s="20"/>
      <c r="AC1172" s="20"/>
      <c r="AD1172" s="20"/>
    </row>
    <row r="1173" spans="3:30" s="1" customFormat="1">
      <c r="C1173" s="16"/>
      <c r="D1173" s="16"/>
      <c r="E1173" s="32"/>
      <c r="F1173" s="16"/>
      <c r="G1173" s="16"/>
      <c r="H1173" s="16"/>
      <c r="I1173" s="16"/>
      <c r="J1173" s="16"/>
      <c r="K1173" s="16"/>
      <c r="L1173" s="32"/>
      <c r="M1173" s="16"/>
      <c r="N1173" s="16"/>
      <c r="O1173" s="16"/>
      <c r="P1173" s="16"/>
      <c r="Y1173" s="20"/>
      <c r="Z1173" s="20"/>
      <c r="AA1173" s="20"/>
      <c r="AB1173" s="20"/>
      <c r="AC1173" s="20"/>
      <c r="AD1173" s="20"/>
    </row>
    <row r="1174" spans="3:30" s="1" customFormat="1">
      <c r="C1174" s="16"/>
      <c r="D1174" s="16"/>
      <c r="E1174" s="32"/>
      <c r="F1174" s="16"/>
      <c r="G1174" s="16"/>
      <c r="H1174" s="16"/>
      <c r="I1174" s="16"/>
      <c r="J1174" s="16"/>
      <c r="K1174" s="16"/>
      <c r="L1174" s="32"/>
      <c r="M1174" s="16"/>
      <c r="N1174" s="16"/>
      <c r="O1174" s="16"/>
      <c r="P1174" s="16"/>
      <c r="Y1174" s="20"/>
      <c r="Z1174" s="20"/>
      <c r="AA1174" s="20"/>
      <c r="AB1174" s="20"/>
      <c r="AC1174" s="20"/>
      <c r="AD1174" s="20"/>
    </row>
    <row r="1175" spans="3:30" s="1" customFormat="1">
      <c r="C1175" s="16"/>
      <c r="D1175" s="16"/>
      <c r="E1175" s="32"/>
      <c r="F1175" s="16"/>
      <c r="G1175" s="16"/>
      <c r="H1175" s="16"/>
      <c r="I1175" s="16"/>
      <c r="J1175" s="16"/>
      <c r="K1175" s="16"/>
      <c r="L1175" s="32"/>
      <c r="M1175" s="16"/>
      <c r="N1175" s="16"/>
      <c r="O1175" s="16"/>
      <c r="P1175" s="16"/>
      <c r="Y1175" s="20"/>
      <c r="Z1175" s="20"/>
      <c r="AA1175" s="20"/>
      <c r="AB1175" s="20"/>
      <c r="AC1175" s="20"/>
      <c r="AD1175" s="20"/>
    </row>
    <row r="1176" spans="3:30" s="1" customFormat="1">
      <c r="C1176" s="16"/>
      <c r="D1176" s="16"/>
      <c r="E1176" s="32"/>
      <c r="F1176" s="16"/>
      <c r="G1176" s="16"/>
      <c r="H1176" s="16"/>
      <c r="I1176" s="16"/>
      <c r="J1176" s="16"/>
      <c r="K1176" s="16"/>
      <c r="L1176" s="32"/>
      <c r="M1176" s="16"/>
      <c r="N1176" s="16"/>
      <c r="O1176" s="16"/>
      <c r="P1176" s="16"/>
      <c r="Y1176" s="20"/>
      <c r="Z1176" s="20"/>
      <c r="AA1176" s="20"/>
      <c r="AB1176" s="20"/>
      <c r="AC1176" s="20"/>
      <c r="AD1176" s="20"/>
    </row>
    <row r="1177" spans="3:30" s="1" customFormat="1">
      <c r="C1177" s="16"/>
      <c r="D1177" s="16"/>
      <c r="E1177" s="32"/>
      <c r="F1177" s="16"/>
      <c r="G1177" s="16"/>
      <c r="H1177" s="16"/>
      <c r="I1177" s="16"/>
      <c r="J1177" s="16"/>
      <c r="K1177" s="16"/>
      <c r="L1177" s="32"/>
      <c r="M1177" s="16"/>
      <c r="N1177" s="16"/>
      <c r="O1177" s="16"/>
      <c r="P1177" s="16"/>
      <c r="Y1177" s="20"/>
      <c r="Z1177" s="20"/>
      <c r="AA1177" s="20"/>
      <c r="AB1177" s="20"/>
      <c r="AC1177" s="20"/>
      <c r="AD1177" s="20"/>
    </row>
    <row r="1178" spans="3:30" s="1" customFormat="1">
      <c r="C1178" s="16"/>
      <c r="D1178" s="16"/>
      <c r="E1178" s="32"/>
      <c r="F1178" s="16"/>
      <c r="G1178" s="16"/>
      <c r="H1178" s="16"/>
      <c r="I1178" s="16"/>
      <c r="J1178" s="16"/>
      <c r="K1178" s="16"/>
      <c r="L1178" s="32"/>
      <c r="M1178" s="16"/>
      <c r="N1178" s="16"/>
      <c r="O1178" s="16"/>
      <c r="P1178" s="16"/>
      <c r="Y1178" s="20"/>
      <c r="Z1178" s="20"/>
      <c r="AA1178" s="20"/>
      <c r="AB1178" s="20"/>
      <c r="AC1178" s="20"/>
      <c r="AD1178" s="20"/>
    </row>
    <row r="1179" spans="3:30" s="1" customFormat="1">
      <c r="C1179" s="16"/>
      <c r="D1179" s="16"/>
      <c r="E1179" s="32"/>
      <c r="F1179" s="16"/>
      <c r="G1179" s="16"/>
      <c r="H1179" s="16"/>
      <c r="I1179" s="16"/>
      <c r="J1179" s="16"/>
      <c r="K1179" s="16"/>
      <c r="L1179" s="32"/>
      <c r="M1179" s="16"/>
      <c r="N1179" s="16"/>
      <c r="O1179" s="16"/>
      <c r="P1179" s="16"/>
      <c r="Y1179" s="20"/>
      <c r="Z1179" s="20"/>
      <c r="AA1179" s="20"/>
      <c r="AB1179" s="20"/>
      <c r="AC1179" s="20"/>
      <c r="AD1179" s="20"/>
    </row>
    <row r="1180" spans="3:30" s="1" customFormat="1">
      <c r="C1180" s="16"/>
      <c r="D1180" s="16"/>
      <c r="E1180" s="32"/>
      <c r="F1180" s="16"/>
      <c r="G1180" s="16"/>
      <c r="H1180" s="16"/>
      <c r="I1180" s="16"/>
      <c r="J1180" s="16"/>
      <c r="K1180" s="16"/>
      <c r="L1180" s="32"/>
      <c r="M1180" s="16"/>
      <c r="N1180" s="16"/>
      <c r="O1180" s="16"/>
      <c r="P1180" s="16"/>
      <c r="Y1180" s="20"/>
      <c r="Z1180" s="20"/>
      <c r="AA1180" s="20"/>
      <c r="AB1180" s="20"/>
      <c r="AC1180" s="20"/>
      <c r="AD1180" s="20"/>
    </row>
    <row r="1181" spans="3:30" s="1" customFormat="1">
      <c r="C1181" s="16"/>
      <c r="D1181" s="16"/>
      <c r="E1181" s="32"/>
      <c r="F1181" s="16"/>
      <c r="G1181" s="16"/>
      <c r="H1181" s="16"/>
      <c r="I1181" s="16"/>
      <c r="J1181" s="16"/>
      <c r="K1181" s="16"/>
      <c r="L1181" s="32"/>
      <c r="M1181" s="16"/>
      <c r="N1181" s="16"/>
      <c r="O1181" s="16"/>
      <c r="P1181" s="16"/>
      <c r="Y1181" s="20"/>
      <c r="Z1181" s="20"/>
      <c r="AA1181" s="20"/>
      <c r="AB1181" s="20"/>
      <c r="AC1181" s="20"/>
      <c r="AD1181" s="20"/>
    </row>
    <row r="1182" spans="3:30" s="1" customFormat="1">
      <c r="C1182" s="16"/>
      <c r="D1182" s="16"/>
      <c r="E1182" s="32"/>
      <c r="F1182" s="16"/>
      <c r="G1182" s="16"/>
      <c r="H1182" s="16"/>
      <c r="I1182" s="16"/>
      <c r="J1182" s="16"/>
      <c r="K1182" s="16"/>
      <c r="L1182" s="32"/>
      <c r="M1182" s="16"/>
      <c r="N1182" s="16"/>
      <c r="O1182" s="16"/>
      <c r="P1182" s="16"/>
      <c r="Y1182" s="20"/>
      <c r="Z1182" s="20"/>
      <c r="AA1182" s="20"/>
      <c r="AB1182" s="20"/>
      <c r="AC1182" s="20"/>
      <c r="AD1182" s="20"/>
    </row>
    <row r="1183" spans="3:30" s="1" customFormat="1">
      <c r="C1183" s="16"/>
      <c r="D1183" s="16"/>
      <c r="E1183" s="32"/>
      <c r="F1183" s="16"/>
      <c r="G1183" s="16"/>
      <c r="H1183" s="16"/>
      <c r="I1183" s="16"/>
      <c r="J1183" s="16"/>
      <c r="K1183" s="16"/>
      <c r="L1183" s="32"/>
      <c r="M1183" s="16"/>
      <c r="N1183" s="16"/>
      <c r="O1183" s="16"/>
      <c r="P1183" s="16"/>
      <c r="Y1183" s="20"/>
      <c r="Z1183" s="20"/>
      <c r="AA1183" s="20"/>
      <c r="AB1183" s="20"/>
      <c r="AC1183" s="20"/>
      <c r="AD1183" s="20"/>
    </row>
    <row r="1184" spans="3:30" s="1" customFormat="1">
      <c r="C1184" s="16"/>
      <c r="D1184" s="16"/>
      <c r="E1184" s="32"/>
      <c r="F1184" s="16"/>
      <c r="G1184" s="16"/>
      <c r="H1184" s="16"/>
      <c r="I1184" s="16"/>
      <c r="J1184" s="16"/>
      <c r="K1184" s="16"/>
      <c r="L1184" s="32"/>
      <c r="M1184" s="16"/>
      <c r="N1184" s="16"/>
      <c r="O1184" s="16"/>
      <c r="P1184" s="16"/>
      <c r="Y1184" s="20"/>
      <c r="Z1184" s="20"/>
      <c r="AA1184" s="20"/>
      <c r="AB1184" s="20"/>
      <c r="AC1184" s="20"/>
      <c r="AD1184" s="20"/>
    </row>
    <row r="1185" spans="3:30" s="1" customFormat="1">
      <c r="C1185" s="16"/>
      <c r="D1185" s="16"/>
      <c r="E1185" s="32"/>
      <c r="F1185" s="16"/>
      <c r="G1185" s="16"/>
      <c r="H1185" s="16"/>
      <c r="I1185" s="16"/>
      <c r="J1185" s="16"/>
      <c r="K1185" s="16"/>
      <c r="L1185" s="32"/>
      <c r="M1185" s="16"/>
      <c r="N1185" s="16"/>
      <c r="O1185" s="16"/>
      <c r="P1185" s="16"/>
      <c r="Y1185" s="20"/>
      <c r="Z1185" s="20"/>
      <c r="AA1185" s="20"/>
      <c r="AB1185" s="20"/>
      <c r="AC1185" s="20"/>
      <c r="AD1185" s="20"/>
    </row>
    <row r="1186" spans="3:30" s="1" customFormat="1">
      <c r="C1186" s="16"/>
      <c r="D1186" s="16"/>
      <c r="E1186" s="32"/>
      <c r="F1186" s="16"/>
      <c r="G1186" s="16"/>
      <c r="H1186" s="16"/>
      <c r="I1186" s="16"/>
      <c r="J1186" s="16"/>
      <c r="K1186" s="16"/>
      <c r="L1186" s="32"/>
      <c r="M1186" s="16"/>
      <c r="N1186" s="16"/>
      <c r="O1186" s="16"/>
      <c r="P1186" s="16"/>
      <c r="Y1186" s="20"/>
      <c r="Z1186" s="20"/>
      <c r="AA1186" s="20"/>
      <c r="AB1186" s="20"/>
      <c r="AC1186" s="20"/>
      <c r="AD1186" s="20"/>
    </row>
    <row r="1187" spans="3:30" s="1" customFormat="1">
      <c r="C1187" s="16"/>
      <c r="D1187" s="16"/>
      <c r="E1187" s="32"/>
      <c r="F1187" s="16"/>
      <c r="G1187" s="16"/>
      <c r="H1187" s="16"/>
      <c r="I1187" s="16"/>
      <c r="J1187" s="16"/>
      <c r="K1187" s="16"/>
      <c r="L1187" s="32"/>
      <c r="M1187" s="16"/>
      <c r="N1187" s="16"/>
      <c r="O1187" s="16"/>
      <c r="P1187" s="16"/>
      <c r="Y1187" s="20"/>
      <c r="Z1187" s="20"/>
      <c r="AA1187" s="20"/>
      <c r="AB1187" s="20"/>
      <c r="AC1187" s="20"/>
      <c r="AD1187" s="20"/>
    </row>
    <row r="1188" spans="3:30" s="1" customFormat="1">
      <c r="C1188" s="16"/>
      <c r="D1188" s="16"/>
      <c r="E1188" s="32"/>
      <c r="F1188" s="16"/>
      <c r="G1188" s="16"/>
      <c r="H1188" s="16"/>
      <c r="I1188" s="16"/>
      <c r="J1188" s="16"/>
      <c r="K1188" s="16"/>
      <c r="L1188" s="32"/>
      <c r="M1188" s="16"/>
      <c r="N1188" s="16"/>
      <c r="O1188" s="16"/>
      <c r="P1188" s="16"/>
      <c r="Y1188" s="20"/>
      <c r="Z1188" s="20"/>
      <c r="AA1188" s="20"/>
      <c r="AB1188" s="20"/>
      <c r="AC1188" s="20"/>
      <c r="AD1188" s="20"/>
    </row>
    <row r="1189" spans="3:30" s="1" customFormat="1">
      <c r="C1189" s="16"/>
      <c r="D1189" s="16"/>
      <c r="E1189" s="32"/>
      <c r="F1189" s="16"/>
      <c r="G1189" s="16"/>
      <c r="H1189" s="16"/>
      <c r="I1189" s="16"/>
      <c r="J1189" s="16"/>
      <c r="K1189" s="16"/>
      <c r="L1189" s="32"/>
      <c r="M1189" s="16"/>
      <c r="N1189" s="16"/>
      <c r="O1189" s="16"/>
      <c r="P1189" s="16"/>
      <c r="Y1189" s="20"/>
      <c r="Z1189" s="20"/>
      <c r="AA1189" s="20"/>
      <c r="AB1189" s="20"/>
      <c r="AC1189" s="20"/>
      <c r="AD1189" s="20"/>
    </row>
    <row r="1190" spans="3:30" s="1" customFormat="1">
      <c r="C1190" s="16"/>
      <c r="D1190" s="16"/>
      <c r="E1190" s="32"/>
      <c r="F1190" s="16"/>
      <c r="G1190" s="16"/>
      <c r="H1190" s="16"/>
      <c r="I1190" s="16"/>
      <c r="J1190" s="16"/>
      <c r="K1190" s="16"/>
      <c r="L1190" s="32"/>
      <c r="M1190" s="16"/>
      <c r="N1190" s="16"/>
      <c r="O1190" s="16"/>
      <c r="P1190" s="16"/>
      <c r="Y1190" s="20"/>
      <c r="Z1190" s="20"/>
      <c r="AA1190" s="20"/>
      <c r="AB1190" s="20"/>
      <c r="AC1190" s="20"/>
      <c r="AD1190" s="20"/>
    </row>
    <row r="1191" spans="3:30" s="1" customFormat="1">
      <c r="C1191" s="16"/>
      <c r="D1191" s="16"/>
      <c r="E1191" s="32"/>
      <c r="F1191" s="16"/>
      <c r="G1191" s="16"/>
      <c r="H1191" s="16"/>
      <c r="I1191" s="16"/>
      <c r="J1191" s="16"/>
      <c r="K1191" s="16"/>
      <c r="L1191" s="32"/>
      <c r="M1191" s="16"/>
      <c r="N1191" s="16"/>
      <c r="O1191" s="16"/>
      <c r="P1191" s="16"/>
      <c r="Y1191" s="20"/>
      <c r="Z1191" s="20"/>
      <c r="AA1191" s="20"/>
      <c r="AB1191" s="20"/>
      <c r="AC1191" s="20"/>
      <c r="AD1191" s="20"/>
    </row>
    <row r="1192" spans="3:30" s="1" customFormat="1">
      <c r="C1192" s="16"/>
      <c r="D1192" s="16"/>
      <c r="E1192" s="32"/>
      <c r="F1192" s="16"/>
      <c r="G1192" s="16"/>
      <c r="H1192" s="16"/>
      <c r="I1192" s="16"/>
      <c r="J1192" s="16"/>
      <c r="K1192" s="16"/>
      <c r="L1192" s="32"/>
      <c r="M1192" s="16"/>
      <c r="N1192" s="16"/>
      <c r="O1192" s="16"/>
      <c r="P1192" s="16"/>
      <c r="Y1192" s="20"/>
      <c r="Z1192" s="20"/>
      <c r="AA1192" s="20"/>
      <c r="AB1192" s="20"/>
      <c r="AC1192" s="20"/>
      <c r="AD1192" s="20"/>
    </row>
    <row r="1193" spans="3:30" s="1" customFormat="1">
      <c r="C1193" s="16"/>
      <c r="D1193" s="16"/>
      <c r="E1193" s="32"/>
      <c r="F1193" s="16"/>
      <c r="G1193" s="16"/>
      <c r="H1193" s="16"/>
      <c r="I1193" s="16"/>
      <c r="J1193" s="16"/>
      <c r="K1193" s="16"/>
      <c r="L1193" s="32"/>
      <c r="M1193" s="16"/>
      <c r="N1193" s="16"/>
      <c r="O1193" s="16"/>
      <c r="P1193" s="16"/>
      <c r="Y1193" s="20"/>
      <c r="Z1193" s="20"/>
      <c r="AA1193" s="20"/>
      <c r="AB1193" s="20"/>
      <c r="AC1193" s="20"/>
      <c r="AD1193" s="20"/>
    </row>
    <row r="1194" spans="3:30" s="1" customFormat="1">
      <c r="C1194" s="16"/>
      <c r="D1194" s="16"/>
      <c r="E1194" s="32"/>
      <c r="F1194" s="16"/>
      <c r="G1194" s="16"/>
      <c r="H1194" s="16"/>
      <c r="I1194" s="16"/>
      <c r="J1194" s="16"/>
      <c r="K1194" s="16"/>
      <c r="L1194" s="32"/>
      <c r="M1194" s="16"/>
      <c r="N1194" s="16"/>
      <c r="O1194" s="16"/>
      <c r="P1194" s="16"/>
      <c r="Y1194" s="20"/>
      <c r="Z1194" s="20"/>
      <c r="AA1194" s="20"/>
      <c r="AB1194" s="20"/>
      <c r="AC1194" s="20"/>
      <c r="AD1194" s="20"/>
    </row>
    <row r="1195" spans="3:30" s="1" customFormat="1">
      <c r="C1195" s="16"/>
      <c r="D1195" s="16"/>
      <c r="E1195" s="32"/>
      <c r="F1195" s="16"/>
      <c r="G1195" s="16"/>
      <c r="H1195" s="16"/>
      <c r="I1195" s="16"/>
      <c r="J1195" s="16"/>
      <c r="K1195" s="16"/>
      <c r="L1195" s="32"/>
      <c r="M1195" s="16"/>
      <c r="N1195" s="16"/>
      <c r="O1195" s="16"/>
      <c r="P1195" s="16"/>
      <c r="Y1195" s="20"/>
      <c r="Z1195" s="20"/>
      <c r="AA1195" s="20"/>
      <c r="AB1195" s="20"/>
      <c r="AC1195" s="20"/>
      <c r="AD1195" s="20"/>
    </row>
    <row r="1196" spans="3:30" s="1" customFormat="1">
      <c r="C1196" s="16"/>
      <c r="D1196" s="16"/>
      <c r="E1196" s="32"/>
      <c r="F1196" s="16"/>
      <c r="G1196" s="16"/>
      <c r="H1196" s="16"/>
      <c r="I1196" s="16"/>
      <c r="J1196" s="16"/>
      <c r="K1196" s="16"/>
      <c r="L1196" s="32"/>
      <c r="M1196" s="16"/>
      <c r="N1196" s="16"/>
      <c r="O1196" s="16"/>
      <c r="P1196" s="16"/>
      <c r="Y1196" s="20"/>
      <c r="Z1196" s="20"/>
      <c r="AA1196" s="20"/>
      <c r="AB1196" s="20"/>
      <c r="AC1196" s="20"/>
      <c r="AD1196" s="20"/>
    </row>
    <row r="1197" spans="3:30" s="1" customFormat="1">
      <c r="C1197" s="16"/>
      <c r="D1197" s="16"/>
      <c r="E1197" s="32"/>
      <c r="F1197" s="16"/>
      <c r="G1197" s="16"/>
      <c r="H1197" s="16"/>
      <c r="I1197" s="16"/>
      <c r="J1197" s="16"/>
      <c r="K1197" s="16"/>
      <c r="L1197" s="32"/>
      <c r="M1197" s="16"/>
      <c r="N1197" s="16"/>
      <c r="O1197" s="16"/>
      <c r="P1197" s="16"/>
      <c r="Y1197" s="20"/>
      <c r="Z1197" s="20"/>
      <c r="AA1197" s="20"/>
      <c r="AB1197" s="20"/>
      <c r="AC1197" s="20"/>
      <c r="AD1197" s="20"/>
    </row>
    <row r="1198" spans="3:30" s="1" customFormat="1">
      <c r="C1198" s="16"/>
      <c r="D1198" s="16"/>
      <c r="E1198" s="32"/>
      <c r="F1198" s="16"/>
      <c r="G1198" s="16"/>
      <c r="H1198" s="16"/>
      <c r="I1198" s="16"/>
      <c r="J1198" s="16"/>
      <c r="K1198" s="16"/>
      <c r="L1198" s="32"/>
      <c r="M1198" s="16"/>
      <c r="N1198" s="16"/>
      <c r="O1198" s="16"/>
      <c r="P1198" s="16"/>
      <c r="Y1198" s="20"/>
      <c r="Z1198" s="20"/>
      <c r="AA1198" s="20"/>
      <c r="AB1198" s="20"/>
      <c r="AC1198" s="20"/>
      <c r="AD1198" s="20"/>
    </row>
    <row r="1199" spans="3:30" s="1" customFormat="1">
      <c r="C1199" s="16"/>
      <c r="D1199" s="16"/>
      <c r="E1199" s="32"/>
      <c r="F1199" s="16"/>
      <c r="G1199" s="16"/>
      <c r="H1199" s="16"/>
      <c r="I1199" s="16"/>
      <c r="J1199" s="16"/>
      <c r="K1199" s="16"/>
      <c r="L1199" s="32"/>
      <c r="M1199" s="16"/>
      <c r="N1199" s="16"/>
      <c r="O1199" s="16"/>
      <c r="P1199" s="16"/>
      <c r="Y1199" s="20"/>
      <c r="Z1199" s="20"/>
      <c r="AA1199" s="20"/>
      <c r="AB1199" s="20"/>
      <c r="AC1199" s="20"/>
      <c r="AD1199" s="20"/>
    </row>
    <row r="1200" spans="3:30" s="1" customFormat="1">
      <c r="C1200" s="16"/>
      <c r="D1200" s="16"/>
      <c r="E1200" s="32"/>
      <c r="F1200" s="16"/>
      <c r="G1200" s="16"/>
      <c r="H1200" s="16"/>
      <c r="I1200" s="16"/>
      <c r="J1200" s="16"/>
      <c r="K1200" s="16"/>
      <c r="L1200" s="32"/>
      <c r="M1200" s="16"/>
      <c r="N1200" s="16"/>
      <c r="O1200" s="16"/>
      <c r="P1200" s="16"/>
      <c r="Y1200" s="20"/>
      <c r="Z1200" s="20"/>
      <c r="AA1200" s="20"/>
      <c r="AB1200" s="20"/>
      <c r="AC1200" s="20"/>
      <c r="AD1200" s="20"/>
    </row>
    <row r="1201" spans="3:30" s="1" customFormat="1">
      <c r="C1201" s="16"/>
      <c r="D1201" s="16"/>
      <c r="E1201" s="32"/>
      <c r="F1201" s="16"/>
      <c r="G1201" s="16"/>
      <c r="H1201" s="16"/>
      <c r="I1201" s="16"/>
      <c r="J1201" s="16"/>
      <c r="K1201" s="16"/>
      <c r="L1201" s="32"/>
      <c r="M1201" s="16"/>
      <c r="N1201" s="16"/>
      <c r="O1201" s="16"/>
      <c r="P1201" s="16"/>
      <c r="Y1201" s="20"/>
      <c r="Z1201" s="20"/>
      <c r="AA1201" s="20"/>
      <c r="AB1201" s="20"/>
      <c r="AC1201" s="20"/>
      <c r="AD1201" s="20"/>
    </row>
    <row r="1202" spans="3:30" s="1" customFormat="1">
      <c r="C1202" s="16"/>
      <c r="D1202" s="16"/>
      <c r="E1202" s="32"/>
      <c r="F1202" s="16"/>
      <c r="G1202" s="16"/>
      <c r="H1202" s="16"/>
      <c r="I1202" s="16"/>
      <c r="J1202" s="16"/>
      <c r="K1202" s="16"/>
      <c r="L1202" s="32"/>
      <c r="M1202" s="16"/>
      <c r="N1202" s="16"/>
      <c r="O1202" s="16"/>
      <c r="P1202" s="16"/>
      <c r="Y1202" s="20"/>
      <c r="Z1202" s="20"/>
      <c r="AA1202" s="20"/>
      <c r="AB1202" s="20"/>
      <c r="AC1202" s="20"/>
      <c r="AD1202" s="20"/>
    </row>
    <row r="1203" spans="3:30" s="1" customFormat="1">
      <c r="C1203" s="16"/>
      <c r="D1203" s="16"/>
      <c r="E1203" s="32"/>
      <c r="F1203" s="16"/>
      <c r="G1203" s="16"/>
      <c r="H1203" s="16"/>
      <c r="I1203" s="16"/>
      <c r="J1203" s="16"/>
      <c r="K1203" s="16"/>
      <c r="L1203" s="32"/>
      <c r="M1203" s="16"/>
      <c r="N1203" s="16"/>
      <c r="O1203" s="16"/>
      <c r="P1203" s="16"/>
      <c r="Y1203" s="20"/>
      <c r="Z1203" s="20"/>
      <c r="AA1203" s="20"/>
      <c r="AB1203" s="20"/>
      <c r="AC1203" s="20"/>
      <c r="AD1203" s="20"/>
    </row>
    <row r="1204" spans="3:30" s="1" customFormat="1">
      <c r="C1204" s="16"/>
      <c r="D1204" s="16"/>
      <c r="E1204" s="32"/>
      <c r="F1204" s="16"/>
      <c r="G1204" s="16"/>
      <c r="H1204" s="16"/>
      <c r="I1204" s="16"/>
      <c r="J1204" s="16"/>
      <c r="K1204" s="16"/>
      <c r="L1204" s="32"/>
      <c r="M1204" s="16"/>
      <c r="N1204" s="16"/>
      <c r="O1204" s="16"/>
      <c r="P1204" s="16"/>
      <c r="Y1204" s="20"/>
      <c r="Z1204" s="20"/>
      <c r="AA1204" s="20"/>
      <c r="AB1204" s="20"/>
      <c r="AC1204" s="20"/>
      <c r="AD1204" s="20"/>
    </row>
    <row r="1205" spans="3:30" s="1" customFormat="1">
      <c r="C1205" s="16"/>
      <c r="D1205" s="16"/>
      <c r="E1205" s="32"/>
      <c r="F1205" s="16"/>
      <c r="G1205" s="16"/>
      <c r="H1205" s="16"/>
      <c r="I1205" s="16"/>
      <c r="J1205" s="16"/>
      <c r="K1205" s="16"/>
      <c r="L1205" s="32"/>
      <c r="M1205" s="16"/>
      <c r="N1205" s="16"/>
      <c r="O1205" s="16"/>
      <c r="P1205" s="16"/>
      <c r="Y1205" s="20"/>
      <c r="Z1205" s="20"/>
      <c r="AA1205" s="20"/>
      <c r="AB1205" s="20"/>
      <c r="AC1205" s="20"/>
      <c r="AD1205" s="20"/>
    </row>
    <row r="1206" spans="3:30" s="1" customFormat="1">
      <c r="C1206" s="16"/>
      <c r="D1206" s="16"/>
      <c r="E1206" s="32"/>
      <c r="F1206" s="16"/>
      <c r="G1206" s="16"/>
      <c r="H1206" s="16"/>
      <c r="I1206" s="16"/>
      <c r="J1206" s="16"/>
      <c r="K1206" s="16"/>
      <c r="L1206" s="32"/>
      <c r="M1206" s="16"/>
      <c r="N1206" s="16"/>
      <c r="O1206" s="16"/>
      <c r="P1206" s="16"/>
      <c r="Y1206" s="20"/>
      <c r="Z1206" s="20"/>
      <c r="AA1206" s="20"/>
      <c r="AB1206" s="20"/>
      <c r="AC1206" s="20"/>
      <c r="AD1206" s="20"/>
    </row>
    <row r="1207" spans="3:30" s="1" customFormat="1">
      <c r="C1207" s="16"/>
      <c r="D1207" s="16"/>
      <c r="E1207" s="32"/>
      <c r="F1207" s="16"/>
      <c r="G1207" s="16"/>
      <c r="H1207" s="16"/>
      <c r="I1207" s="16"/>
      <c r="J1207" s="16"/>
      <c r="K1207" s="16"/>
      <c r="L1207" s="32"/>
      <c r="M1207" s="16"/>
      <c r="N1207" s="16"/>
      <c r="O1207" s="16"/>
      <c r="P1207" s="16"/>
      <c r="Y1207" s="20"/>
      <c r="Z1207" s="20"/>
      <c r="AA1207" s="20"/>
      <c r="AB1207" s="20"/>
      <c r="AC1207" s="20"/>
      <c r="AD1207" s="20"/>
    </row>
    <row r="1208" spans="3:30" s="1" customFormat="1">
      <c r="C1208" s="16"/>
      <c r="D1208" s="16"/>
      <c r="E1208" s="32"/>
      <c r="F1208" s="16"/>
      <c r="G1208" s="16"/>
      <c r="H1208" s="16"/>
      <c r="I1208" s="16"/>
      <c r="J1208" s="16"/>
      <c r="K1208" s="16"/>
      <c r="L1208" s="32"/>
      <c r="M1208" s="16"/>
      <c r="N1208" s="16"/>
      <c r="O1208" s="16"/>
      <c r="P1208" s="16"/>
      <c r="Y1208" s="20"/>
      <c r="Z1208" s="20"/>
      <c r="AA1208" s="20"/>
      <c r="AB1208" s="20"/>
      <c r="AC1208" s="20"/>
      <c r="AD1208" s="20"/>
    </row>
    <row r="1209" spans="3:30" s="1" customFormat="1">
      <c r="C1209" s="16"/>
      <c r="D1209" s="16"/>
      <c r="E1209" s="32"/>
      <c r="F1209" s="16"/>
      <c r="G1209" s="16"/>
      <c r="H1209" s="16"/>
      <c r="I1209" s="16"/>
      <c r="J1209" s="16"/>
      <c r="K1209" s="16"/>
      <c r="L1209" s="32"/>
      <c r="M1209" s="16"/>
      <c r="N1209" s="16"/>
      <c r="O1209" s="16"/>
      <c r="P1209" s="16"/>
      <c r="Y1209" s="20"/>
      <c r="Z1209" s="20"/>
      <c r="AA1209" s="20"/>
      <c r="AB1209" s="20"/>
      <c r="AC1209" s="20"/>
      <c r="AD1209" s="20"/>
    </row>
    <row r="1210" spans="3:30" s="1" customFormat="1">
      <c r="C1210" s="16"/>
      <c r="D1210" s="16"/>
      <c r="E1210" s="32"/>
      <c r="F1210" s="16"/>
      <c r="G1210" s="16"/>
      <c r="H1210" s="16"/>
      <c r="I1210" s="16"/>
      <c r="J1210" s="16"/>
      <c r="K1210" s="16"/>
      <c r="L1210" s="32"/>
      <c r="M1210" s="16"/>
      <c r="N1210" s="16"/>
      <c r="O1210" s="16"/>
      <c r="P1210" s="16"/>
      <c r="Y1210" s="20"/>
      <c r="Z1210" s="20"/>
      <c r="AA1210" s="20"/>
      <c r="AB1210" s="20"/>
      <c r="AC1210" s="20"/>
      <c r="AD1210" s="20"/>
    </row>
    <row r="1211" spans="3:30" s="1" customFormat="1">
      <c r="C1211" s="16"/>
      <c r="D1211" s="16"/>
      <c r="E1211" s="32"/>
      <c r="F1211" s="16"/>
      <c r="G1211" s="16"/>
      <c r="H1211" s="16"/>
      <c r="I1211" s="16"/>
      <c r="J1211" s="16"/>
      <c r="K1211" s="16"/>
      <c r="L1211" s="32"/>
      <c r="M1211" s="16"/>
      <c r="N1211" s="16"/>
      <c r="O1211" s="16"/>
      <c r="P1211" s="16"/>
      <c r="Y1211" s="20"/>
      <c r="Z1211" s="20"/>
      <c r="AA1211" s="20"/>
      <c r="AB1211" s="20"/>
      <c r="AC1211" s="20"/>
      <c r="AD1211" s="20"/>
    </row>
    <row r="1212" spans="3:30" s="1" customFormat="1">
      <c r="C1212" s="16"/>
      <c r="D1212" s="16"/>
      <c r="E1212" s="32"/>
      <c r="F1212" s="16"/>
      <c r="G1212" s="16"/>
      <c r="H1212" s="16"/>
      <c r="I1212" s="16"/>
      <c r="J1212" s="16"/>
      <c r="K1212" s="16"/>
      <c r="L1212" s="32"/>
      <c r="M1212" s="16"/>
      <c r="N1212" s="16"/>
      <c r="O1212" s="16"/>
      <c r="P1212" s="16"/>
      <c r="Y1212" s="20"/>
      <c r="Z1212" s="20"/>
      <c r="AA1212" s="20"/>
      <c r="AB1212" s="20"/>
      <c r="AC1212" s="20"/>
      <c r="AD1212" s="20"/>
    </row>
    <row r="1213" spans="3:30" s="1" customFormat="1">
      <c r="C1213" s="16"/>
      <c r="D1213" s="16"/>
      <c r="E1213" s="32"/>
      <c r="F1213" s="16"/>
      <c r="G1213" s="16"/>
      <c r="H1213" s="16"/>
      <c r="I1213" s="16"/>
      <c r="J1213" s="16"/>
      <c r="K1213" s="16"/>
      <c r="L1213" s="32"/>
      <c r="M1213" s="16"/>
      <c r="N1213" s="16"/>
      <c r="O1213" s="16"/>
      <c r="P1213" s="16"/>
      <c r="Y1213" s="20"/>
      <c r="Z1213" s="20"/>
      <c r="AA1213" s="20"/>
      <c r="AB1213" s="20"/>
      <c r="AC1213" s="20"/>
      <c r="AD1213" s="20"/>
    </row>
    <row r="1214" spans="3:30" s="1" customFormat="1">
      <c r="C1214" s="16"/>
      <c r="D1214" s="16"/>
      <c r="E1214" s="32"/>
      <c r="F1214" s="16"/>
      <c r="G1214" s="16"/>
      <c r="H1214" s="16"/>
      <c r="I1214" s="16"/>
      <c r="J1214" s="16"/>
      <c r="K1214" s="16"/>
      <c r="L1214" s="32"/>
      <c r="M1214" s="16"/>
      <c r="N1214" s="16"/>
      <c r="O1214" s="16"/>
      <c r="P1214" s="16"/>
      <c r="Y1214" s="20"/>
      <c r="Z1214" s="20"/>
      <c r="AA1214" s="20"/>
      <c r="AB1214" s="20"/>
      <c r="AC1214" s="20"/>
      <c r="AD1214" s="20"/>
    </row>
    <row r="1215" spans="3:30" s="1" customFormat="1">
      <c r="C1215" s="16"/>
      <c r="D1215" s="16"/>
      <c r="E1215" s="32"/>
      <c r="F1215" s="16"/>
      <c r="G1215" s="16"/>
      <c r="H1215" s="16"/>
      <c r="I1215" s="16"/>
      <c r="J1215" s="16"/>
      <c r="K1215" s="16"/>
      <c r="L1215" s="32"/>
      <c r="M1215" s="16"/>
      <c r="N1215" s="16"/>
      <c r="O1215" s="16"/>
      <c r="P1215" s="16"/>
      <c r="Y1215" s="20"/>
      <c r="Z1215" s="20"/>
      <c r="AA1215" s="20"/>
      <c r="AB1215" s="20"/>
      <c r="AC1215" s="20"/>
      <c r="AD1215" s="20"/>
    </row>
    <row r="1216" spans="3:30" s="1" customFormat="1">
      <c r="C1216" s="16"/>
      <c r="D1216" s="16"/>
      <c r="E1216" s="32"/>
      <c r="F1216" s="16"/>
      <c r="G1216" s="16"/>
      <c r="H1216" s="16"/>
      <c r="I1216" s="16"/>
      <c r="J1216" s="16"/>
      <c r="K1216" s="16"/>
      <c r="L1216" s="32"/>
      <c r="M1216" s="16"/>
      <c r="N1216" s="16"/>
      <c r="O1216" s="16"/>
      <c r="P1216" s="16"/>
      <c r="Y1216" s="20"/>
      <c r="Z1216" s="20"/>
      <c r="AA1216" s="20"/>
      <c r="AB1216" s="20"/>
      <c r="AC1216" s="20"/>
      <c r="AD1216" s="20"/>
    </row>
    <row r="1217" spans="3:30" s="1" customFormat="1">
      <c r="C1217" s="16"/>
      <c r="D1217" s="16"/>
      <c r="E1217" s="32"/>
      <c r="F1217" s="16"/>
      <c r="G1217" s="16"/>
      <c r="H1217" s="16"/>
      <c r="I1217" s="16"/>
      <c r="J1217" s="16"/>
      <c r="K1217" s="16"/>
      <c r="L1217" s="32"/>
      <c r="M1217" s="16"/>
      <c r="N1217" s="16"/>
      <c r="O1217" s="16"/>
      <c r="P1217" s="16"/>
      <c r="Y1217" s="20"/>
      <c r="Z1217" s="20"/>
      <c r="AA1217" s="20"/>
      <c r="AB1217" s="20"/>
      <c r="AC1217" s="20"/>
      <c r="AD1217" s="20"/>
    </row>
    <row r="1218" spans="3:30" s="1" customFormat="1">
      <c r="C1218" s="16"/>
      <c r="D1218" s="16"/>
      <c r="E1218" s="32"/>
      <c r="F1218" s="16"/>
      <c r="G1218" s="16"/>
      <c r="H1218" s="16"/>
      <c r="I1218" s="16"/>
      <c r="J1218" s="16"/>
      <c r="K1218" s="16"/>
      <c r="L1218" s="32"/>
      <c r="M1218" s="16"/>
      <c r="N1218" s="16"/>
      <c r="O1218" s="16"/>
      <c r="P1218" s="16"/>
      <c r="Y1218" s="20"/>
      <c r="Z1218" s="20"/>
      <c r="AA1218" s="20"/>
      <c r="AB1218" s="20"/>
      <c r="AC1218" s="20"/>
      <c r="AD1218" s="20"/>
    </row>
    <row r="1219" spans="3:30" s="1" customFormat="1">
      <c r="C1219" s="16"/>
      <c r="D1219" s="16"/>
      <c r="E1219" s="32"/>
      <c r="F1219" s="16"/>
      <c r="G1219" s="16"/>
      <c r="H1219" s="16"/>
      <c r="I1219" s="16"/>
      <c r="J1219" s="16"/>
      <c r="K1219" s="16"/>
      <c r="L1219" s="32"/>
      <c r="M1219" s="16"/>
      <c r="N1219" s="16"/>
      <c r="O1219" s="16"/>
      <c r="P1219" s="16"/>
      <c r="Y1219" s="20"/>
      <c r="Z1219" s="20"/>
      <c r="AA1219" s="20"/>
      <c r="AB1219" s="20"/>
      <c r="AC1219" s="20"/>
      <c r="AD1219" s="20"/>
    </row>
    <row r="1220" spans="3:30" s="1" customFormat="1">
      <c r="C1220" s="16"/>
      <c r="D1220" s="16"/>
      <c r="E1220" s="32"/>
      <c r="F1220" s="16"/>
      <c r="G1220" s="16"/>
      <c r="H1220" s="16"/>
      <c r="I1220" s="16"/>
      <c r="J1220" s="16"/>
      <c r="K1220" s="16"/>
      <c r="L1220" s="32"/>
      <c r="M1220" s="16"/>
      <c r="N1220" s="16"/>
      <c r="O1220" s="16"/>
      <c r="P1220" s="16"/>
      <c r="Y1220" s="20"/>
      <c r="Z1220" s="20"/>
      <c r="AA1220" s="20"/>
      <c r="AB1220" s="20"/>
      <c r="AC1220" s="20"/>
      <c r="AD1220" s="20"/>
    </row>
    <row r="1221" spans="3:30" s="1" customFormat="1">
      <c r="C1221" s="16"/>
      <c r="D1221" s="16"/>
      <c r="E1221" s="32"/>
      <c r="F1221" s="16"/>
      <c r="G1221" s="16"/>
      <c r="H1221" s="16"/>
      <c r="I1221" s="16"/>
      <c r="J1221" s="16"/>
      <c r="K1221" s="16"/>
      <c r="L1221" s="32"/>
      <c r="M1221" s="16"/>
      <c r="N1221" s="16"/>
      <c r="O1221" s="16"/>
      <c r="P1221" s="16"/>
      <c r="Y1221" s="20"/>
      <c r="Z1221" s="20"/>
      <c r="AA1221" s="20"/>
      <c r="AB1221" s="20"/>
      <c r="AC1221" s="20"/>
      <c r="AD1221" s="20"/>
    </row>
    <row r="1222" spans="3:30" s="1" customFormat="1">
      <c r="C1222" s="16"/>
      <c r="D1222" s="16"/>
      <c r="E1222" s="32"/>
      <c r="F1222" s="16"/>
      <c r="G1222" s="16"/>
      <c r="H1222" s="16"/>
      <c r="I1222" s="16"/>
      <c r="J1222" s="16"/>
      <c r="K1222" s="16"/>
      <c r="L1222" s="32"/>
      <c r="M1222" s="16"/>
      <c r="N1222" s="16"/>
      <c r="O1222" s="16"/>
      <c r="P1222" s="16"/>
      <c r="Y1222" s="20"/>
      <c r="Z1222" s="20"/>
      <c r="AA1222" s="20"/>
      <c r="AB1222" s="20"/>
      <c r="AC1222" s="20"/>
      <c r="AD1222" s="20"/>
    </row>
    <row r="1223" spans="3:30" s="1" customFormat="1">
      <c r="C1223" s="16"/>
      <c r="D1223" s="16"/>
      <c r="E1223" s="32"/>
      <c r="F1223" s="16"/>
      <c r="G1223" s="16"/>
      <c r="H1223" s="16"/>
      <c r="I1223" s="16"/>
      <c r="J1223" s="16"/>
      <c r="K1223" s="16"/>
      <c r="L1223" s="32"/>
      <c r="M1223" s="16"/>
      <c r="N1223" s="16"/>
      <c r="O1223" s="16"/>
      <c r="P1223" s="16"/>
      <c r="Y1223" s="20"/>
      <c r="Z1223" s="20"/>
      <c r="AA1223" s="20"/>
      <c r="AB1223" s="20"/>
      <c r="AC1223" s="20"/>
      <c r="AD1223" s="20"/>
    </row>
    <row r="1224" spans="3:30" s="1" customFormat="1">
      <c r="C1224" s="16"/>
      <c r="D1224" s="16"/>
      <c r="E1224" s="32"/>
      <c r="F1224" s="16"/>
      <c r="G1224" s="16"/>
      <c r="H1224" s="16"/>
      <c r="I1224" s="16"/>
      <c r="J1224" s="16"/>
      <c r="K1224" s="16"/>
      <c r="L1224" s="32"/>
      <c r="M1224" s="16"/>
      <c r="N1224" s="16"/>
      <c r="O1224" s="16"/>
      <c r="P1224" s="16"/>
      <c r="Y1224" s="20"/>
      <c r="Z1224" s="20"/>
      <c r="AA1224" s="20"/>
      <c r="AB1224" s="20"/>
      <c r="AC1224" s="20"/>
      <c r="AD1224" s="20"/>
    </row>
    <row r="1225" spans="3:30" s="1" customFormat="1">
      <c r="C1225" s="16"/>
      <c r="D1225" s="16"/>
      <c r="E1225" s="32"/>
      <c r="F1225" s="16"/>
      <c r="G1225" s="16"/>
      <c r="H1225" s="16"/>
      <c r="I1225" s="16"/>
      <c r="J1225" s="16"/>
      <c r="K1225" s="16"/>
      <c r="L1225" s="32"/>
      <c r="M1225" s="16"/>
      <c r="N1225" s="16"/>
      <c r="O1225" s="16"/>
      <c r="P1225" s="16"/>
      <c r="Y1225" s="20"/>
      <c r="Z1225" s="20"/>
      <c r="AA1225" s="20"/>
      <c r="AB1225" s="20"/>
      <c r="AC1225" s="20"/>
      <c r="AD1225" s="20"/>
    </row>
    <row r="1226" spans="3:30" s="1" customFormat="1">
      <c r="C1226" s="16"/>
      <c r="D1226" s="16"/>
      <c r="E1226" s="32"/>
      <c r="F1226" s="16"/>
      <c r="G1226" s="16"/>
      <c r="H1226" s="16"/>
      <c r="I1226" s="16"/>
      <c r="J1226" s="16"/>
      <c r="K1226" s="16"/>
      <c r="L1226" s="32"/>
      <c r="M1226" s="16"/>
      <c r="N1226" s="16"/>
      <c r="O1226" s="16"/>
      <c r="P1226" s="16"/>
      <c r="Y1226" s="20"/>
      <c r="Z1226" s="20"/>
      <c r="AA1226" s="20"/>
      <c r="AB1226" s="20"/>
      <c r="AC1226" s="20"/>
      <c r="AD1226" s="20"/>
    </row>
    <row r="1227" spans="3:30" s="1" customFormat="1">
      <c r="C1227" s="16"/>
      <c r="D1227" s="16"/>
      <c r="E1227" s="32"/>
      <c r="F1227" s="16"/>
      <c r="G1227" s="16"/>
      <c r="H1227" s="16"/>
      <c r="I1227" s="16"/>
      <c r="J1227" s="16"/>
      <c r="K1227" s="16"/>
      <c r="L1227" s="32"/>
      <c r="M1227" s="16"/>
      <c r="N1227" s="16"/>
      <c r="O1227" s="16"/>
      <c r="P1227" s="16"/>
      <c r="Y1227" s="20"/>
      <c r="Z1227" s="20"/>
      <c r="AA1227" s="20"/>
      <c r="AB1227" s="20"/>
      <c r="AC1227" s="20"/>
      <c r="AD1227" s="20"/>
    </row>
    <row r="1228" spans="3:30" s="1" customFormat="1">
      <c r="C1228" s="16"/>
      <c r="D1228" s="16"/>
      <c r="E1228" s="32"/>
      <c r="F1228" s="16"/>
      <c r="G1228" s="16"/>
      <c r="H1228" s="16"/>
      <c r="I1228" s="16"/>
      <c r="J1228" s="16"/>
      <c r="K1228" s="16"/>
      <c r="L1228" s="32"/>
      <c r="M1228" s="16"/>
      <c r="N1228" s="16"/>
      <c r="O1228" s="16"/>
      <c r="P1228" s="16"/>
      <c r="Y1228" s="20"/>
      <c r="Z1228" s="20"/>
      <c r="AA1228" s="20"/>
      <c r="AB1228" s="20"/>
      <c r="AC1228" s="20"/>
      <c r="AD1228" s="20"/>
    </row>
    <row r="1229" spans="3:30" s="1" customFormat="1">
      <c r="C1229" s="16"/>
      <c r="D1229" s="16"/>
      <c r="E1229" s="32"/>
      <c r="F1229" s="16"/>
      <c r="G1229" s="16"/>
      <c r="H1229" s="16"/>
      <c r="I1229" s="16"/>
      <c r="J1229" s="16"/>
      <c r="K1229" s="16"/>
      <c r="L1229" s="32"/>
      <c r="M1229" s="16"/>
      <c r="N1229" s="16"/>
      <c r="O1229" s="16"/>
      <c r="P1229" s="16"/>
      <c r="Y1229" s="20"/>
      <c r="Z1229" s="20"/>
      <c r="AA1229" s="20"/>
      <c r="AB1229" s="20"/>
      <c r="AC1229" s="20"/>
      <c r="AD1229" s="20"/>
    </row>
    <row r="1230" spans="3:30" s="1" customFormat="1">
      <c r="C1230" s="16"/>
      <c r="D1230" s="16"/>
      <c r="E1230" s="32"/>
      <c r="F1230" s="16"/>
      <c r="G1230" s="16"/>
      <c r="H1230" s="16"/>
      <c r="I1230" s="16"/>
      <c r="J1230" s="16"/>
      <c r="K1230" s="16"/>
      <c r="L1230" s="32"/>
      <c r="M1230" s="16"/>
      <c r="N1230" s="16"/>
      <c r="O1230" s="16"/>
      <c r="P1230" s="16"/>
      <c r="Y1230" s="20"/>
      <c r="Z1230" s="20"/>
      <c r="AA1230" s="20"/>
      <c r="AB1230" s="20"/>
      <c r="AC1230" s="20"/>
      <c r="AD1230" s="20"/>
    </row>
    <row r="1231" spans="3:30" s="1" customFormat="1">
      <c r="C1231" s="16"/>
      <c r="D1231" s="16"/>
      <c r="E1231" s="32"/>
      <c r="F1231" s="16"/>
      <c r="G1231" s="16"/>
      <c r="H1231" s="16"/>
      <c r="I1231" s="16"/>
      <c r="J1231" s="16"/>
      <c r="K1231" s="16"/>
      <c r="L1231" s="32"/>
      <c r="M1231" s="16"/>
      <c r="N1231" s="16"/>
      <c r="O1231" s="16"/>
      <c r="P1231" s="16"/>
      <c r="Y1231" s="20"/>
      <c r="Z1231" s="20"/>
      <c r="AA1231" s="20"/>
      <c r="AB1231" s="20"/>
      <c r="AC1231" s="20"/>
      <c r="AD1231" s="20"/>
    </row>
    <row r="1232" spans="3:30" s="1" customFormat="1">
      <c r="C1232" s="16"/>
      <c r="D1232" s="16"/>
      <c r="E1232" s="32"/>
      <c r="F1232" s="16"/>
      <c r="G1232" s="16"/>
      <c r="H1232" s="16"/>
      <c r="I1232" s="16"/>
      <c r="J1232" s="16"/>
      <c r="K1232" s="16"/>
      <c r="L1232" s="32"/>
      <c r="M1232" s="16"/>
      <c r="N1232" s="16"/>
      <c r="O1232" s="16"/>
      <c r="P1232" s="16"/>
      <c r="Y1232" s="20"/>
      <c r="Z1232" s="20"/>
      <c r="AA1232" s="20"/>
      <c r="AB1232" s="20"/>
      <c r="AC1232" s="20"/>
      <c r="AD1232" s="20"/>
    </row>
    <row r="1233" spans="3:30" s="1" customFormat="1">
      <c r="C1233" s="16"/>
      <c r="D1233" s="16"/>
      <c r="E1233" s="32"/>
      <c r="F1233" s="16"/>
      <c r="G1233" s="16"/>
      <c r="H1233" s="16"/>
      <c r="I1233" s="16"/>
      <c r="J1233" s="16"/>
      <c r="K1233" s="16"/>
      <c r="L1233" s="32"/>
      <c r="M1233" s="16"/>
      <c r="N1233" s="16"/>
      <c r="O1233" s="16"/>
      <c r="P1233" s="16"/>
      <c r="Y1233" s="20"/>
      <c r="Z1233" s="20"/>
      <c r="AA1233" s="20"/>
      <c r="AB1233" s="20"/>
      <c r="AC1233" s="20"/>
      <c r="AD1233" s="20"/>
    </row>
    <row r="1234" spans="3:30" s="1" customFormat="1">
      <c r="C1234" s="16"/>
      <c r="D1234" s="16"/>
      <c r="E1234" s="32"/>
      <c r="F1234" s="16"/>
      <c r="G1234" s="16"/>
      <c r="H1234" s="16"/>
      <c r="I1234" s="16"/>
      <c r="J1234" s="16"/>
      <c r="K1234" s="16"/>
      <c r="L1234" s="32"/>
      <c r="M1234" s="16"/>
      <c r="N1234" s="16"/>
      <c r="O1234" s="16"/>
      <c r="P1234" s="16"/>
      <c r="Y1234" s="20"/>
      <c r="Z1234" s="20"/>
      <c r="AA1234" s="20"/>
      <c r="AB1234" s="20"/>
      <c r="AC1234" s="20"/>
      <c r="AD1234" s="20"/>
    </row>
    <row r="1235" spans="3:30" s="1" customFormat="1">
      <c r="C1235" s="16"/>
      <c r="D1235" s="16"/>
      <c r="E1235" s="32"/>
      <c r="F1235" s="16"/>
      <c r="G1235" s="16"/>
      <c r="H1235" s="16"/>
      <c r="I1235" s="16"/>
      <c r="J1235" s="16"/>
      <c r="K1235" s="16"/>
      <c r="L1235" s="32"/>
      <c r="M1235" s="16"/>
      <c r="N1235" s="16"/>
      <c r="O1235" s="16"/>
      <c r="P1235" s="16"/>
      <c r="Y1235" s="20"/>
      <c r="Z1235" s="20"/>
      <c r="AA1235" s="20"/>
      <c r="AB1235" s="20"/>
      <c r="AC1235" s="20"/>
      <c r="AD1235" s="20"/>
    </row>
    <row r="1236" spans="3:30" s="1" customFormat="1">
      <c r="C1236" s="16"/>
      <c r="D1236" s="16"/>
      <c r="E1236" s="32"/>
      <c r="F1236" s="16"/>
      <c r="G1236" s="16"/>
      <c r="H1236" s="16"/>
      <c r="I1236" s="16"/>
      <c r="J1236" s="16"/>
      <c r="K1236" s="16"/>
      <c r="L1236" s="32"/>
      <c r="M1236" s="16"/>
      <c r="N1236" s="16"/>
      <c r="O1236" s="16"/>
      <c r="P1236" s="16"/>
      <c r="Y1236" s="20"/>
      <c r="Z1236" s="20"/>
      <c r="AA1236" s="20"/>
      <c r="AB1236" s="20"/>
      <c r="AC1236" s="20"/>
      <c r="AD1236" s="20"/>
    </row>
    <row r="1237" spans="3:30" s="1" customFormat="1">
      <c r="C1237" s="16"/>
      <c r="D1237" s="16"/>
      <c r="E1237" s="32"/>
      <c r="F1237" s="16"/>
      <c r="G1237" s="16"/>
      <c r="H1237" s="16"/>
      <c r="I1237" s="16"/>
      <c r="J1237" s="16"/>
      <c r="K1237" s="16"/>
      <c r="L1237" s="32"/>
      <c r="M1237" s="16"/>
      <c r="N1237" s="16"/>
      <c r="O1237" s="16"/>
      <c r="P1237" s="16"/>
      <c r="Y1237" s="20"/>
      <c r="Z1237" s="20"/>
      <c r="AA1237" s="20"/>
      <c r="AB1237" s="20"/>
      <c r="AC1237" s="20"/>
      <c r="AD1237" s="20"/>
    </row>
    <row r="1238" spans="3:30" s="1" customFormat="1">
      <c r="C1238" s="16"/>
      <c r="D1238" s="16"/>
      <c r="E1238" s="32"/>
      <c r="F1238" s="16"/>
      <c r="G1238" s="16"/>
      <c r="H1238" s="16"/>
      <c r="I1238" s="16"/>
      <c r="J1238" s="16"/>
      <c r="K1238" s="16"/>
      <c r="L1238" s="32"/>
      <c r="M1238" s="16"/>
      <c r="N1238" s="16"/>
      <c r="O1238" s="16"/>
      <c r="P1238" s="16"/>
      <c r="Y1238" s="20"/>
      <c r="Z1238" s="20"/>
      <c r="AA1238" s="20"/>
      <c r="AB1238" s="20"/>
      <c r="AC1238" s="20"/>
      <c r="AD1238" s="20"/>
    </row>
    <row r="1239" spans="3:30" s="1" customFormat="1">
      <c r="C1239" s="16"/>
      <c r="D1239" s="16"/>
      <c r="E1239" s="32"/>
      <c r="F1239" s="16"/>
      <c r="G1239" s="16"/>
      <c r="H1239" s="16"/>
      <c r="I1239" s="16"/>
      <c r="J1239" s="16"/>
      <c r="K1239" s="16"/>
      <c r="L1239" s="32"/>
      <c r="M1239" s="16"/>
      <c r="N1239" s="16"/>
      <c r="O1239" s="16"/>
      <c r="P1239" s="16"/>
      <c r="Y1239" s="20"/>
      <c r="Z1239" s="20"/>
      <c r="AA1239" s="20"/>
      <c r="AB1239" s="20"/>
      <c r="AC1239" s="20"/>
      <c r="AD1239" s="20"/>
    </row>
    <row r="1240" spans="3:30" s="1" customFormat="1">
      <c r="C1240" s="16"/>
      <c r="D1240" s="16"/>
      <c r="E1240" s="32"/>
      <c r="F1240" s="16"/>
      <c r="G1240" s="16"/>
      <c r="H1240" s="16"/>
      <c r="I1240" s="16"/>
      <c r="J1240" s="16"/>
      <c r="K1240" s="16"/>
      <c r="L1240" s="32"/>
      <c r="M1240" s="16"/>
      <c r="N1240" s="16"/>
      <c r="O1240" s="16"/>
      <c r="P1240" s="16"/>
      <c r="Y1240" s="20"/>
      <c r="Z1240" s="20"/>
      <c r="AA1240" s="20"/>
      <c r="AB1240" s="20"/>
      <c r="AC1240" s="20"/>
      <c r="AD1240" s="20"/>
    </row>
    <row r="1241" spans="3:30" s="1" customFormat="1">
      <c r="C1241" s="16"/>
      <c r="D1241" s="16"/>
      <c r="E1241" s="32"/>
      <c r="F1241" s="16"/>
      <c r="G1241" s="16"/>
      <c r="H1241" s="16"/>
      <c r="I1241" s="16"/>
      <c r="J1241" s="16"/>
      <c r="K1241" s="16"/>
      <c r="L1241" s="32"/>
      <c r="M1241" s="16"/>
      <c r="N1241" s="16"/>
      <c r="O1241" s="16"/>
      <c r="P1241" s="16"/>
      <c r="Y1241" s="20"/>
      <c r="Z1241" s="20"/>
      <c r="AA1241" s="20"/>
      <c r="AB1241" s="20"/>
      <c r="AC1241" s="20"/>
      <c r="AD1241" s="20"/>
    </row>
    <row r="1242" spans="3:30" s="1" customFormat="1">
      <c r="C1242" s="16"/>
      <c r="D1242" s="16"/>
      <c r="E1242" s="32"/>
      <c r="F1242" s="16"/>
      <c r="G1242" s="16"/>
      <c r="H1242" s="16"/>
      <c r="I1242" s="16"/>
      <c r="J1242" s="16"/>
      <c r="K1242" s="16"/>
      <c r="L1242" s="32"/>
      <c r="M1242" s="16"/>
      <c r="N1242" s="16"/>
      <c r="O1242" s="16"/>
      <c r="P1242" s="16"/>
      <c r="Y1242" s="20"/>
      <c r="Z1242" s="20"/>
      <c r="AA1242" s="20"/>
      <c r="AB1242" s="20"/>
      <c r="AC1242" s="20"/>
      <c r="AD1242" s="20"/>
    </row>
    <row r="1243" spans="3:30" s="1" customFormat="1">
      <c r="C1243" s="16"/>
      <c r="D1243" s="16"/>
      <c r="E1243" s="32"/>
      <c r="F1243" s="16"/>
      <c r="G1243" s="16"/>
      <c r="H1243" s="16"/>
      <c r="I1243" s="16"/>
      <c r="J1243" s="16"/>
      <c r="K1243" s="16"/>
      <c r="L1243" s="32"/>
      <c r="M1243" s="16"/>
      <c r="N1243" s="16"/>
      <c r="O1243" s="16"/>
      <c r="P1243" s="16"/>
      <c r="Y1243" s="20"/>
      <c r="Z1243" s="20"/>
      <c r="AA1243" s="20"/>
      <c r="AB1243" s="20"/>
      <c r="AC1243" s="20"/>
      <c r="AD1243" s="20"/>
    </row>
    <row r="1244" spans="3:30" s="1" customFormat="1">
      <c r="C1244" s="16"/>
      <c r="D1244" s="16"/>
      <c r="E1244" s="32"/>
      <c r="F1244" s="16"/>
      <c r="G1244" s="16"/>
      <c r="H1244" s="16"/>
      <c r="I1244" s="16"/>
      <c r="J1244" s="16"/>
      <c r="K1244" s="16"/>
      <c r="L1244" s="32"/>
      <c r="M1244" s="16"/>
      <c r="N1244" s="16"/>
      <c r="O1244" s="16"/>
      <c r="P1244" s="16"/>
      <c r="Y1244" s="20"/>
      <c r="Z1244" s="20"/>
      <c r="AA1244" s="20"/>
      <c r="AB1244" s="20"/>
      <c r="AC1244" s="20"/>
      <c r="AD1244" s="20"/>
    </row>
    <row r="1245" spans="3:30" s="1" customFormat="1">
      <c r="C1245" s="16"/>
      <c r="D1245" s="16"/>
      <c r="E1245" s="32"/>
      <c r="F1245" s="16"/>
      <c r="G1245" s="16"/>
      <c r="H1245" s="16"/>
      <c r="I1245" s="16"/>
      <c r="J1245" s="16"/>
      <c r="K1245" s="16"/>
      <c r="L1245" s="32"/>
      <c r="M1245" s="16"/>
      <c r="N1245" s="16"/>
      <c r="O1245" s="16"/>
      <c r="P1245" s="16"/>
      <c r="Y1245" s="20"/>
      <c r="Z1245" s="20"/>
      <c r="AA1245" s="20"/>
      <c r="AB1245" s="20"/>
      <c r="AC1245" s="20"/>
      <c r="AD1245" s="20"/>
    </row>
    <row r="1246" spans="3:30" s="1" customFormat="1">
      <c r="C1246" s="16"/>
      <c r="D1246" s="16"/>
      <c r="E1246" s="32"/>
      <c r="F1246" s="16"/>
      <c r="G1246" s="16"/>
      <c r="H1246" s="16"/>
      <c r="I1246" s="16"/>
      <c r="J1246" s="16"/>
      <c r="K1246" s="16"/>
      <c r="L1246" s="32"/>
      <c r="M1246" s="16"/>
      <c r="N1246" s="16"/>
      <c r="O1246" s="16"/>
      <c r="P1246" s="16"/>
      <c r="Y1246" s="20"/>
      <c r="Z1246" s="20"/>
      <c r="AA1246" s="20"/>
      <c r="AB1246" s="20"/>
      <c r="AC1246" s="20"/>
      <c r="AD1246" s="20"/>
    </row>
    <row r="1247" spans="3:30" s="1" customFormat="1">
      <c r="C1247" s="16"/>
      <c r="D1247" s="16"/>
      <c r="E1247" s="32"/>
      <c r="F1247" s="16"/>
      <c r="G1247" s="16"/>
      <c r="H1247" s="16"/>
      <c r="I1247" s="16"/>
      <c r="J1247" s="16"/>
      <c r="K1247" s="16"/>
      <c r="L1247" s="32"/>
      <c r="M1247" s="16"/>
      <c r="N1247" s="16"/>
      <c r="O1247" s="16"/>
      <c r="P1247" s="16"/>
      <c r="Y1247" s="20"/>
      <c r="Z1247" s="20"/>
      <c r="AA1247" s="20"/>
      <c r="AB1247" s="20"/>
      <c r="AC1247" s="20"/>
      <c r="AD1247" s="20"/>
    </row>
    <row r="1248" spans="3:30" s="1" customFormat="1">
      <c r="C1248" s="16"/>
      <c r="D1248" s="16"/>
      <c r="E1248" s="32"/>
      <c r="F1248" s="16"/>
      <c r="G1248" s="16"/>
      <c r="H1248" s="16"/>
      <c r="I1248" s="16"/>
      <c r="J1248" s="16"/>
      <c r="K1248" s="16"/>
      <c r="L1248" s="32"/>
      <c r="M1248" s="16"/>
      <c r="N1248" s="16"/>
      <c r="O1248" s="16"/>
      <c r="P1248" s="16"/>
      <c r="Y1248" s="20"/>
      <c r="Z1248" s="20"/>
      <c r="AA1248" s="20"/>
      <c r="AB1248" s="20"/>
      <c r="AC1248" s="20"/>
      <c r="AD1248" s="20"/>
    </row>
    <row r="1249" spans="3:30" s="1" customFormat="1">
      <c r="C1249" s="16"/>
      <c r="D1249" s="16"/>
      <c r="E1249" s="32"/>
      <c r="F1249" s="16"/>
      <c r="G1249" s="16"/>
      <c r="H1249" s="16"/>
      <c r="I1249" s="16"/>
      <c r="J1249" s="16"/>
      <c r="K1249" s="16"/>
      <c r="L1249" s="32"/>
      <c r="M1249" s="16"/>
      <c r="N1249" s="16"/>
      <c r="O1249" s="16"/>
      <c r="P1249" s="16"/>
      <c r="Y1249" s="20"/>
      <c r="Z1249" s="20"/>
      <c r="AA1249" s="20"/>
      <c r="AB1249" s="20"/>
      <c r="AC1249" s="20"/>
      <c r="AD1249" s="20"/>
    </row>
    <row r="1250" spans="3:30" s="1" customFormat="1">
      <c r="C1250" s="16"/>
      <c r="D1250" s="16"/>
      <c r="E1250" s="32"/>
      <c r="F1250" s="16"/>
      <c r="G1250" s="16"/>
      <c r="H1250" s="16"/>
      <c r="I1250" s="16"/>
      <c r="J1250" s="16"/>
      <c r="K1250" s="16"/>
      <c r="L1250" s="32"/>
      <c r="M1250" s="16"/>
      <c r="N1250" s="16"/>
      <c r="O1250" s="16"/>
      <c r="P1250" s="16"/>
      <c r="Y1250" s="20"/>
      <c r="Z1250" s="20"/>
      <c r="AA1250" s="20"/>
      <c r="AB1250" s="20"/>
      <c r="AC1250" s="20"/>
      <c r="AD1250" s="20"/>
    </row>
    <row r="1251" spans="3:30" s="1" customFormat="1">
      <c r="C1251" s="16"/>
      <c r="D1251" s="16"/>
      <c r="E1251" s="32"/>
      <c r="F1251" s="16"/>
      <c r="G1251" s="16"/>
      <c r="H1251" s="16"/>
      <c r="I1251" s="16"/>
      <c r="J1251" s="16"/>
      <c r="K1251" s="16"/>
      <c r="L1251" s="32"/>
      <c r="M1251" s="16"/>
      <c r="N1251" s="16"/>
      <c r="O1251" s="16"/>
      <c r="P1251" s="16"/>
      <c r="Y1251" s="20"/>
      <c r="Z1251" s="20"/>
      <c r="AA1251" s="20"/>
      <c r="AB1251" s="20"/>
      <c r="AC1251" s="20"/>
      <c r="AD1251" s="20"/>
    </row>
    <row r="1252" spans="3:30" s="1" customFormat="1">
      <c r="C1252" s="16"/>
      <c r="D1252" s="16"/>
      <c r="E1252" s="32"/>
      <c r="F1252" s="16"/>
      <c r="G1252" s="16"/>
      <c r="H1252" s="16"/>
      <c r="I1252" s="16"/>
      <c r="J1252" s="16"/>
      <c r="K1252" s="16"/>
      <c r="L1252" s="32"/>
      <c r="M1252" s="16"/>
      <c r="N1252" s="16"/>
      <c r="O1252" s="16"/>
      <c r="P1252" s="16"/>
      <c r="Y1252" s="20"/>
      <c r="Z1252" s="20"/>
      <c r="AA1252" s="20"/>
      <c r="AB1252" s="20"/>
      <c r="AC1252" s="20"/>
      <c r="AD1252" s="20"/>
    </row>
    <row r="1253" spans="3:30" s="1" customFormat="1">
      <c r="C1253" s="16"/>
      <c r="D1253" s="16"/>
      <c r="E1253" s="32"/>
      <c r="F1253" s="16"/>
      <c r="G1253" s="16"/>
      <c r="H1253" s="16"/>
      <c r="I1253" s="16"/>
      <c r="J1253" s="16"/>
      <c r="K1253" s="16"/>
      <c r="L1253" s="32"/>
      <c r="M1253" s="16"/>
      <c r="N1253" s="16"/>
      <c r="O1253" s="16"/>
      <c r="P1253" s="16"/>
      <c r="Y1253" s="20"/>
      <c r="Z1253" s="20"/>
      <c r="AA1253" s="20"/>
      <c r="AB1253" s="20"/>
      <c r="AC1253" s="20"/>
      <c r="AD1253" s="20"/>
    </row>
    <row r="1254" spans="3:30" s="1" customFormat="1">
      <c r="C1254" s="16"/>
      <c r="D1254" s="16"/>
      <c r="E1254" s="32"/>
      <c r="F1254" s="16"/>
      <c r="G1254" s="16"/>
      <c r="H1254" s="16"/>
      <c r="I1254" s="16"/>
      <c r="J1254" s="16"/>
      <c r="K1254" s="16"/>
      <c r="L1254" s="32"/>
      <c r="M1254" s="16"/>
      <c r="N1254" s="16"/>
      <c r="O1254" s="16"/>
      <c r="P1254" s="16"/>
      <c r="Y1254" s="20"/>
      <c r="Z1254" s="20"/>
      <c r="AA1254" s="20"/>
      <c r="AB1254" s="20"/>
      <c r="AC1254" s="20"/>
      <c r="AD1254" s="20"/>
    </row>
    <row r="1255" spans="3:30" s="1" customFormat="1">
      <c r="C1255" s="16"/>
      <c r="D1255" s="16"/>
      <c r="E1255" s="32"/>
      <c r="F1255" s="16"/>
      <c r="G1255" s="16"/>
      <c r="H1255" s="16"/>
      <c r="I1255" s="16"/>
      <c r="J1255" s="16"/>
      <c r="K1255" s="16"/>
      <c r="L1255" s="32"/>
      <c r="M1255" s="16"/>
      <c r="N1255" s="16"/>
      <c r="O1255" s="16"/>
      <c r="P1255" s="16"/>
      <c r="Y1255" s="20"/>
      <c r="Z1255" s="20"/>
      <c r="AA1255" s="20"/>
      <c r="AB1255" s="20"/>
      <c r="AC1255" s="20"/>
      <c r="AD1255" s="20"/>
    </row>
    <row r="1256" spans="3:30" s="1" customFormat="1">
      <c r="C1256" s="16"/>
      <c r="D1256" s="16"/>
      <c r="E1256" s="32"/>
      <c r="F1256" s="16"/>
      <c r="G1256" s="16"/>
      <c r="H1256" s="16"/>
      <c r="I1256" s="16"/>
      <c r="J1256" s="16"/>
      <c r="K1256" s="16"/>
      <c r="L1256" s="32"/>
      <c r="M1256" s="16"/>
      <c r="N1256" s="16"/>
      <c r="O1256" s="16"/>
      <c r="P1256" s="16"/>
      <c r="Y1256" s="20"/>
      <c r="Z1256" s="20"/>
      <c r="AA1256" s="20"/>
      <c r="AB1256" s="20"/>
      <c r="AC1256" s="20"/>
      <c r="AD1256" s="20"/>
    </row>
    <row r="1257" spans="3:30" s="1" customFormat="1">
      <c r="C1257" s="16"/>
      <c r="D1257" s="16"/>
      <c r="E1257" s="32"/>
      <c r="F1257" s="16"/>
      <c r="G1257" s="16"/>
      <c r="H1257" s="16"/>
      <c r="I1257" s="16"/>
      <c r="J1257" s="16"/>
      <c r="K1257" s="16"/>
      <c r="L1257" s="32"/>
      <c r="M1257" s="16"/>
      <c r="N1257" s="16"/>
      <c r="O1257" s="16"/>
      <c r="P1257" s="16"/>
      <c r="Y1257" s="20"/>
      <c r="Z1257" s="20"/>
      <c r="AA1257" s="20"/>
      <c r="AB1257" s="20"/>
      <c r="AC1257" s="20"/>
      <c r="AD1257" s="20"/>
    </row>
    <row r="1258" spans="3:30" s="1" customFormat="1">
      <c r="C1258" s="16"/>
      <c r="D1258" s="16"/>
      <c r="E1258" s="32"/>
      <c r="F1258" s="16"/>
      <c r="G1258" s="16"/>
      <c r="H1258" s="16"/>
      <c r="I1258" s="16"/>
      <c r="J1258" s="16"/>
      <c r="K1258" s="16"/>
      <c r="L1258" s="32"/>
      <c r="M1258" s="16"/>
      <c r="N1258" s="16"/>
      <c r="O1258" s="16"/>
      <c r="P1258" s="16"/>
      <c r="Y1258" s="20"/>
      <c r="Z1258" s="20"/>
      <c r="AA1258" s="20"/>
      <c r="AB1258" s="20"/>
      <c r="AC1258" s="20"/>
      <c r="AD1258" s="20"/>
    </row>
    <row r="1259" spans="3:30" s="1" customFormat="1">
      <c r="C1259" s="16"/>
      <c r="D1259" s="16"/>
      <c r="E1259" s="32"/>
      <c r="F1259" s="16"/>
      <c r="G1259" s="16"/>
      <c r="H1259" s="16"/>
      <c r="I1259" s="16"/>
      <c r="J1259" s="16"/>
      <c r="K1259" s="16"/>
      <c r="L1259" s="32"/>
      <c r="M1259" s="16"/>
      <c r="N1259" s="16"/>
      <c r="O1259" s="16"/>
      <c r="P1259" s="16"/>
      <c r="Y1259" s="20"/>
      <c r="Z1259" s="20"/>
      <c r="AA1259" s="20"/>
      <c r="AB1259" s="20"/>
      <c r="AC1259" s="20"/>
      <c r="AD1259" s="20"/>
    </row>
    <row r="1260" spans="3:30" s="1" customFormat="1">
      <c r="C1260" s="16"/>
      <c r="D1260" s="16"/>
      <c r="E1260" s="32"/>
      <c r="F1260" s="16"/>
      <c r="G1260" s="16"/>
      <c r="H1260" s="16"/>
      <c r="I1260" s="16"/>
      <c r="J1260" s="16"/>
      <c r="K1260" s="16"/>
      <c r="L1260" s="32"/>
      <c r="M1260" s="16"/>
      <c r="N1260" s="16"/>
      <c r="O1260" s="16"/>
      <c r="P1260" s="16"/>
      <c r="Y1260" s="20"/>
      <c r="Z1260" s="20"/>
      <c r="AA1260" s="20"/>
      <c r="AB1260" s="20"/>
      <c r="AC1260" s="20"/>
      <c r="AD1260" s="20"/>
    </row>
    <row r="1261" spans="3:30" s="1" customFormat="1">
      <c r="C1261" s="16"/>
      <c r="D1261" s="16"/>
      <c r="E1261" s="32"/>
      <c r="F1261" s="16"/>
      <c r="G1261" s="16"/>
      <c r="H1261" s="16"/>
      <c r="I1261" s="16"/>
      <c r="J1261" s="16"/>
      <c r="K1261" s="16"/>
      <c r="L1261" s="32"/>
      <c r="M1261" s="16"/>
      <c r="N1261" s="16"/>
      <c r="O1261" s="16"/>
      <c r="P1261" s="16"/>
      <c r="Y1261" s="20"/>
      <c r="Z1261" s="20"/>
      <c r="AA1261" s="20"/>
      <c r="AB1261" s="20"/>
      <c r="AC1261" s="20"/>
      <c r="AD1261" s="20"/>
    </row>
    <row r="1262" spans="3:30" s="1" customFormat="1">
      <c r="C1262" s="16"/>
      <c r="D1262" s="16"/>
      <c r="E1262" s="32"/>
      <c r="F1262" s="16"/>
      <c r="G1262" s="16"/>
      <c r="H1262" s="16"/>
      <c r="I1262" s="16"/>
      <c r="J1262" s="16"/>
      <c r="K1262" s="16"/>
      <c r="L1262" s="32"/>
      <c r="M1262" s="16"/>
      <c r="N1262" s="16"/>
      <c r="O1262" s="16"/>
      <c r="P1262" s="16"/>
      <c r="Y1262" s="20"/>
      <c r="Z1262" s="20"/>
      <c r="AA1262" s="20"/>
      <c r="AB1262" s="20"/>
      <c r="AC1262" s="20"/>
      <c r="AD1262" s="20"/>
    </row>
    <row r="1263" spans="3:30" s="1" customFormat="1">
      <c r="C1263" s="16"/>
      <c r="D1263" s="16"/>
      <c r="E1263" s="32"/>
      <c r="F1263" s="16"/>
      <c r="G1263" s="16"/>
      <c r="H1263" s="16"/>
      <c r="I1263" s="16"/>
      <c r="J1263" s="16"/>
      <c r="K1263" s="16"/>
      <c r="L1263" s="32"/>
      <c r="M1263" s="16"/>
      <c r="N1263" s="16"/>
      <c r="O1263" s="16"/>
      <c r="P1263" s="16"/>
      <c r="Y1263" s="20"/>
      <c r="Z1263" s="20"/>
      <c r="AA1263" s="20"/>
      <c r="AB1263" s="20"/>
      <c r="AC1263" s="20"/>
      <c r="AD1263" s="20"/>
    </row>
    <row r="1264" spans="3:30" s="1" customFormat="1">
      <c r="C1264" s="16"/>
      <c r="D1264" s="16"/>
      <c r="E1264" s="32"/>
      <c r="F1264" s="16"/>
      <c r="G1264" s="16"/>
      <c r="H1264" s="16"/>
      <c r="I1264" s="16"/>
      <c r="J1264" s="16"/>
      <c r="K1264" s="16"/>
      <c r="L1264" s="32"/>
      <c r="M1264" s="16"/>
      <c r="N1264" s="16"/>
      <c r="O1264" s="16"/>
      <c r="P1264" s="16"/>
      <c r="Y1264" s="20"/>
      <c r="Z1264" s="20"/>
      <c r="AA1264" s="20"/>
      <c r="AB1264" s="20"/>
      <c r="AC1264" s="20"/>
      <c r="AD1264" s="20"/>
    </row>
    <row r="1265" spans="3:30" s="1" customFormat="1">
      <c r="C1265" s="16"/>
      <c r="D1265" s="16"/>
      <c r="E1265" s="32"/>
      <c r="F1265" s="16"/>
      <c r="G1265" s="16"/>
      <c r="H1265" s="16"/>
      <c r="I1265" s="16"/>
      <c r="J1265" s="16"/>
      <c r="K1265" s="16"/>
      <c r="L1265" s="32"/>
      <c r="M1265" s="16"/>
      <c r="N1265" s="16"/>
      <c r="O1265" s="16"/>
      <c r="P1265" s="16"/>
      <c r="Y1265" s="20"/>
      <c r="Z1265" s="20"/>
      <c r="AA1265" s="20"/>
      <c r="AB1265" s="20"/>
      <c r="AC1265" s="20"/>
      <c r="AD1265" s="20"/>
    </row>
    <row r="1266" spans="3:30" s="1" customFormat="1">
      <c r="C1266" s="16"/>
      <c r="D1266" s="16"/>
      <c r="E1266" s="32"/>
      <c r="F1266" s="16"/>
      <c r="G1266" s="16"/>
      <c r="H1266" s="16"/>
      <c r="I1266" s="16"/>
      <c r="J1266" s="16"/>
      <c r="K1266" s="16"/>
      <c r="L1266" s="32"/>
      <c r="M1266" s="16"/>
      <c r="N1266" s="16"/>
      <c r="O1266" s="16"/>
      <c r="P1266" s="16"/>
      <c r="Y1266" s="20"/>
      <c r="Z1266" s="20"/>
      <c r="AA1266" s="20"/>
      <c r="AB1266" s="20"/>
      <c r="AC1266" s="20"/>
      <c r="AD1266" s="20"/>
    </row>
    <row r="1267" spans="3:30" s="1" customFormat="1">
      <c r="C1267" s="16"/>
      <c r="D1267" s="16"/>
      <c r="E1267" s="32"/>
      <c r="F1267" s="16"/>
      <c r="G1267" s="16"/>
      <c r="H1267" s="16"/>
      <c r="I1267" s="16"/>
      <c r="J1267" s="16"/>
      <c r="K1267" s="16"/>
      <c r="L1267" s="32"/>
      <c r="M1267" s="16"/>
      <c r="N1267" s="16"/>
      <c r="O1267" s="16"/>
      <c r="P1267" s="16"/>
      <c r="Y1267" s="20"/>
      <c r="Z1267" s="20"/>
      <c r="AA1267" s="20"/>
      <c r="AB1267" s="20"/>
      <c r="AC1267" s="20"/>
      <c r="AD1267" s="20"/>
    </row>
    <row r="1268" spans="3:30" s="1" customFormat="1">
      <c r="C1268" s="16"/>
      <c r="D1268" s="16"/>
      <c r="E1268" s="32"/>
      <c r="F1268" s="16"/>
      <c r="G1268" s="16"/>
      <c r="H1268" s="16"/>
      <c r="I1268" s="16"/>
      <c r="J1268" s="16"/>
      <c r="K1268" s="16"/>
      <c r="L1268" s="32"/>
      <c r="M1268" s="16"/>
      <c r="N1268" s="16"/>
      <c r="O1268" s="16"/>
      <c r="P1268" s="16"/>
      <c r="Y1268" s="20"/>
      <c r="Z1268" s="20"/>
      <c r="AA1268" s="20"/>
      <c r="AB1268" s="20"/>
      <c r="AC1268" s="20"/>
      <c r="AD1268" s="20"/>
    </row>
    <row r="1269" spans="3:30" s="1" customFormat="1">
      <c r="C1269" s="16"/>
      <c r="D1269" s="16"/>
      <c r="E1269" s="32"/>
      <c r="F1269" s="16"/>
      <c r="G1269" s="16"/>
      <c r="H1269" s="16"/>
      <c r="I1269" s="16"/>
      <c r="J1269" s="16"/>
      <c r="K1269" s="16"/>
      <c r="L1269" s="32"/>
      <c r="M1269" s="16"/>
      <c r="N1269" s="16"/>
      <c r="O1269" s="16"/>
      <c r="P1269" s="16"/>
      <c r="Y1269" s="20"/>
      <c r="Z1269" s="20"/>
      <c r="AA1269" s="20"/>
      <c r="AB1269" s="20"/>
      <c r="AC1269" s="20"/>
      <c r="AD1269" s="20"/>
    </row>
    <row r="1270" spans="3:30" s="1" customFormat="1">
      <c r="C1270" s="16"/>
      <c r="D1270" s="16"/>
      <c r="E1270" s="32"/>
      <c r="F1270" s="16"/>
      <c r="G1270" s="16"/>
      <c r="H1270" s="16"/>
      <c r="I1270" s="16"/>
      <c r="J1270" s="16"/>
      <c r="K1270" s="16"/>
      <c r="L1270" s="32"/>
      <c r="M1270" s="16"/>
      <c r="N1270" s="16"/>
      <c r="O1270" s="16"/>
      <c r="P1270" s="16"/>
      <c r="Y1270" s="20"/>
      <c r="Z1270" s="20"/>
      <c r="AA1270" s="20"/>
      <c r="AB1270" s="20"/>
      <c r="AC1270" s="20"/>
      <c r="AD1270" s="20"/>
    </row>
    <row r="1271" spans="3:30" s="1" customFormat="1">
      <c r="C1271" s="16"/>
      <c r="D1271" s="16"/>
      <c r="E1271" s="32"/>
      <c r="F1271" s="16"/>
      <c r="G1271" s="16"/>
      <c r="H1271" s="16"/>
      <c r="I1271" s="16"/>
      <c r="J1271" s="16"/>
      <c r="K1271" s="16"/>
      <c r="L1271" s="32"/>
      <c r="M1271" s="16"/>
      <c r="N1271" s="16"/>
      <c r="O1271" s="16"/>
      <c r="P1271" s="16"/>
      <c r="Y1271" s="20"/>
      <c r="Z1271" s="20"/>
      <c r="AA1271" s="20"/>
      <c r="AB1271" s="20"/>
      <c r="AC1271" s="20"/>
      <c r="AD1271" s="20"/>
    </row>
    <row r="1272" spans="3:30" s="1" customFormat="1">
      <c r="C1272" s="16"/>
      <c r="D1272" s="16"/>
      <c r="E1272" s="32"/>
      <c r="F1272" s="16"/>
      <c r="G1272" s="16"/>
      <c r="H1272" s="16"/>
      <c r="I1272" s="16"/>
      <c r="J1272" s="16"/>
      <c r="K1272" s="16"/>
      <c r="L1272" s="32"/>
      <c r="M1272" s="16"/>
      <c r="N1272" s="16"/>
      <c r="O1272" s="16"/>
      <c r="P1272" s="16"/>
      <c r="Y1272" s="20"/>
      <c r="Z1272" s="20"/>
      <c r="AA1272" s="20"/>
      <c r="AB1272" s="20"/>
      <c r="AC1272" s="20"/>
      <c r="AD1272" s="20"/>
    </row>
    <row r="1273" spans="3:30" s="1" customFormat="1">
      <c r="C1273" s="16"/>
      <c r="D1273" s="16"/>
      <c r="E1273" s="32"/>
      <c r="F1273" s="16"/>
      <c r="G1273" s="16"/>
      <c r="H1273" s="16"/>
      <c r="I1273" s="16"/>
      <c r="J1273" s="16"/>
      <c r="K1273" s="16"/>
      <c r="L1273" s="32"/>
      <c r="M1273" s="16"/>
      <c r="N1273" s="16"/>
      <c r="O1273" s="16"/>
      <c r="P1273" s="16"/>
      <c r="Y1273" s="20"/>
      <c r="Z1273" s="20"/>
      <c r="AA1273" s="20"/>
      <c r="AB1273" s="20"/>
      <c r="AC1273" s="20"/>
      <c r="AD1273" s="20"/>
    </row>
    <row r="1274" spans="3:30" s="1" customFormat="1">
      <c r="C1274" s="16"/>
      <c r="D1274" s="16"/>
      <c r="E1274" s="32"/>
      <c r="F1274" s="16"/>
      <c r="G1274" s="16"/>
      <c r="H1274" s="16"/>
      <c r="I1274" s="16"/>
      <c r="J1274" s="16"/>
      <c r="K1274" s="16"/>
      <c r="L1274" s="32"/>
      <c r="M1274" s="16"/>
      <c r="N1274" s="16"/>
      <c r="O1274" s="16"/>
      <c r="P1274" s="16"/>
      <c r="Y1274" s="20"/>
      <c r="Z1274" s="20"/>
      <c r="AA1274" s="20"/>
      <c r="AB1274" s="20"/>
      <c r="AC1274" s="20"/>
      <c r="AD1274" s="20"/>
    </row>
    <row r="1275" spans="3:30" s="1" customFormat="1">
      <c r="C1275" s="16"/>
      <c r="D1275" s="16"/>
      <c r="E1275" s="32"/>
      <c r="F1275" s="16"/>
      <c r="G1275" s="16"/>
      <c r="H1275" s="16"/>
      <c r="I1275" s="16"/>
      <c r="J1275" s="16"/>
      <c r="K1275" s="16"/>
      <c r="L1275" s="32"/>
      <c r="M1275" s="16"/>
      <c r="N1275" s="16"/>
      <c r="O1275" s="16"/>
      <c r="P1275" s="16"/>
      <c r="Y1275" s="20"/>
      <c r="Z1275" s="20"/>
      <c r="AA1275" s="20"/>
      <c r="AB1275" s="20"/>
      <c r="AC1275" s="20"/>
      <c r="AD1275" s="20"/>
    </row>
    <row r="1276" spans="3:30" s="1" customFormat="1">
      <c r="C1276" s="16"/>
      <c r="D1276" s="16"/>
      <c r="E1276" s="32"/>
      <c r="F1276" s="16"/>
      <c r="G1276" s="16"/>
      <c r="H1276" s="16"/>
      <c r="I1276" s="16"/>
      <c r="J1276" s="16"/>
      <c r="K1276" s="16"/>
      <c r="L1276" s="32"/>
      <c r="M1276" s="16"/>
      <c r="N1276" s="16"/>
      <c r="O1276" s="16"/>
      <c r="P1276" s="16"/>
      <c r="Y1276" s="20"/>
      <c r="Z1276" s="20"/>
      <c r="AA1276" s="20"/>
      <c r="AB1276" s="20"/>
      <c r="AC1276" s="20"/>
      <c r="AD1276" s="20"/>
    </row>
    <row r="1277" spans="3:30" s="1" customFormat="1">
      <c r="C1277" s="16"/>
      <c r="D1277" s="16"/>
      <c r="E1277" s="32"/>
      <c r="F1277" s="16"/>
      <c r="G1277" s="16"/>
      <c r="H1277" s="16"/>
      <c r="I1277" s="16"/>
      <c r="J1277" s="16"/>
      <c r="K1277" s="16"/>
      <c r="L1277" s="32"/>
      <c r="M1277" s="16"/>
      <c r="N1277" s="16"/>
      <c r="O1277" s="16"/>
      <c r="P1277" s="16"/>
      <c r="Y1277" s="20"/>
      <c r="Z1277" s="20"/>
      <c r="AA1277" s="20"/>
      <c r="AB1277" s="20"/>
      <c r="AC1277" s="20"/>
      <c r="AD1277" s="20"/>
    </row>
    <row r="1278" spans="3:30" s="1" customFormat="1">
      <c r="C1278" s="16"/>
      <c r="D1278" s="16"/>
      <c r="E1278" s="32"/>
      <c r="F1278" s="16"/>
      <c r="G1278" s="16"/>
      <c r="H1278" s="16"/>
      <c r="I1278" s="16"/>
      <c r="J1278" s="16"/>
      <c r="K1278" s="16"/>
      <c r="L1278" s="32"/>
      <c r="M1278" s="16"/>
      <c r="N1278" s="16"/>
      <c r="O1278" s="16"/>
      <c r="P1278" s="16"/>
      <c r="Y1278" s="20"/>
      <c r="Z1278" s="20"/>
      <c r="AA1278" s="20"/>
      <c r="AB1278" s="20"/>
      <c r="AC1278" s="20"/>
      <c r="AD1278" s="20"/>
    </row>
    <row r="1279" spans="3:30" s="1" customFormat="1">
      <c r="C1279" s="16"/>
      <c r="D1279" s="16"/>
      <c r="E1279" s="32"/>
      <c r="F1279" s="16"/>
      <c r="G1279" s="16"/>
      <c r="H1279" s="16"/>
      <c r="I1279" s="16"/>
      <c r="J1279" s="16"/>
      <c r="K1279" s="16"/>
      <c r="L1279" s="32"/>
      <c r="M1279" s="16"/>
      <c r="N1279" s="16"/>
      <c r="O1279" s="16"/>
      <c r="P1279" s="16"/>
      <c r="Y1279" s="20"/>
      <c r="Z1279" s="20"/>
      <c r="AA1279" s="20"/>
      <c r="AB1279" s="20"/>
      <c r="AC1279" s="20"/>
      <c r="AD1279" s="20"/>
    </row>
    <row r="1280" spans="3:30" s="1" customFormat="1">
      <c r="C1280" s="16"/>
      <c r="D1280" s="16"/>
      <c r="E1280" s="32"/>
      <c r="F1280" s="16"/>
      <c r="G1280" s="16"/>
      <c r="H1280" s="16"/>
      <c r="I1280" s="16"/>
      <c r="J1280" s="16"/>
      <c r="K1280" s="16"/>
      <c r="L1280" s="32"/>
      <c r="M1280" s="16"/>
      <c r="N1280" s="16"/>
      <c r="O1280" s="16"/>
      <c r="P1280" s="16"/>
      <c r="Y1280" s="20"/>
      <c r="Z1280" s="20"/>
      <c r="AA1280" s="20"/>
      <c r="AB1280" s="20"/>
      <c r="AC1280" s="20"/>
      <c r="AD1280" s="20"/>
    </row>
    <row r="1281" spans="3:30" s="1" customFormat="1">
      <c r="C1281" s="16"/>
      <c r="D1281" s="16"/>
      <c r="E1281" s="32"/>
      <c r="F1281" s="16"/>
      <c r="G1281" s="16"/>
      <c r="H1281" s="16"/>
      <c r="I1281" s="16"/>
      <c r="J1281" s="16"/>
      <c r="K1281" s="16"/>
      <c r="L1281" s="32"/>
      <c r="M1281" s="16"/>
      <c r="N1281" s="16"/>
      <c r="O1281" s="16"/>
      <c r="P1281" s="16"/>
      <c r="Y1281" s="20"/>
      <c r="Z1281" s="20"/>
      <c r="AA1281" s="20"/>
      <c r="AB1281" s="20"/>
      <c r="AC1281" s="20"/>
      <c r="AD1281" s="20"/>
    </row>
    <row r="1282" spans="3:30" s="1" customFormat="1">
      <c r="C1282" s="16"/>
      <c r="D1282" s="16"/>
      <c r="E1282" s="32"/>
      <c r="F1282" s="16"/>
      <c r="G1282" s="16"/>
      <c r="H1282" s="16"/>
      <c r="I1282" s="16"/>
      <c r="J1282" s="16"/>
      <c r="K1282" s="16"/>
      <c r="L1282" s="32"/>
      <c r="M1282" s="16"/>
      <c r="N1282" s="16"/>
      <c r="O1282" s="16"/>
      <c r="P1282" s="16"/>
      <c r="Y1282" s="20"/>
      <c r="Z1282" s="20"/>
      <c r="AA1282" s="20"/>
      <c r="AB1282" s="20"/>
      <c r="AC1282" s="20"/>
      <c r="AD1282" s="20"/>
    </row>
    <row r="1283" spans="3:30" s="1" customFormat="1">
      <c r="C1283" s="16"/>
      <c r="D1283" s="16"/>
      <c r="E1283" s="32"/>
      <c r="F1283" s="16"/>
      <c r="G1283" s="16"/>
      <c r="H1283" s="16"/>
      <c r="I1283" s="16"/>
      <c r="J1283" s="16"/>
      <c r="K1283" s="16"/>
      <c r="L1283" s="32"/>
      <c r="M1283" s="16"/>
      <c r="N1283" s="16"/>
      <c r="O1283" s="16"/>
      <c r="P1283" s="16"/>
      <c r="Y1283" s="20"/>
      <c r="Z1283" s="20"/>
      <c r="AA1283" s="20"/>
      <c r="AB1283" s="20"/>
      <c r="AC1283" s="20"/>
      <c r="AD1283" s="20"/>
    </row>
    <row r="1284" spans="3:30" s="1" customFormat="1">
      <c r="C1284" s="16"/>
      <c r="D1284" s="16"/>
      <c r="E1284" s="32"/>
      <c r="F1284" s="16"/>
      <c r="G1284" s="16"/>
      <c r="H1284" s="16"/>
      <c r="I1284" s="16"/>
      <c r="J1284" s="16"/>
      <c r="K1284" s="16"/>
      <c r="L1284" s="32"/>
      <c r="M1284" s="16"/>
      <c r="N1284" s="16"/>
      <c r="O1284" s="16"/>
      <c r="P1284" s="16"/>
      <c r="Y1284" s="20"/>
      <c r="Z1284" s="20"/>
      <c r="AA1284" s="20"/>
      <c r="AB1284" s="20"/>
      <c r="AC1284" s="20"/>
      <c r="AD1284" s="20"/>
    </row>
    <row r="1285" spans="3:30" s="1" customFormat="1">
      <c r="C1285" s="16"/>
      <c r="D1285" s="16"/>
      <c r="E1285" s="32"/>
      <c r="F1285" s="16"/>
      <c r="G1285" s="16"/>
      <c r="H1285" s="16"/>
      <c r="I1285" s="16"/>
      <c r="J1285" s="16"/>
      <c r="K1285" s="16"/>
      <c r="L1285" s="32"/>
      <c r="M1285" s="16"/>
      <c r="N1285" s="16"/>
      <c r="O1285" s="16"/>
      <c r="P1285" s="16"/>
      <c r="Y1285" s="20"/>
      <c r="Z1285" s="20"/>
      <c r="AA1285" s="20"/>
      <c r="AB1285" s="20"/>
      <c r="AC1285" s="20"/>
      <c r="AD1285" s="20"/>
    </row>
    <row r="1286" spans="3:30" s="1" customFormat="1">
      <c r="C1286" s="16"/>
      <c r="D1286" s="16"/>
      <c r="E1286" s="32"/>
      <c r="F1286" s="16"/>
      <c r="G1286" s="16"/>
      <c r="H1286" s="16"/>
      <c r="I1286" s="16"/>
      <c r="J1286" s="16"/>
      <c r="K1286" s="16"/>
      <c r="L1286" s="32"/>
      <c r="M1286" s="16"/>
      <c r="N1286" s="16"/>
      <c r="O1286" s="16"/>
      <c r="P1286" s="16"/>
      <c r="Y1286" s="20"/>
      <c r="Z1286" s="20"/>
      <c r="AA1286" s="20"/>
      <c r="AB1286" s="20"/>
      <c r="AC1286" s="20"/>
      <c r="AD1286" s="20"/>
    </row>
    <row r="1287" spans="3:30" s="1" customFormat="1">
      <c r="C1287" s="16"/>
      <c r="D1287" s="16"/>
      <c r="E1287" s="32"/>
      <c r="F1287" s="16"/>
      <c r="G1287" s="16"/>
      <c r="H1287" s="16"/>
      <c r="I1287" s="16"/>
      <c r="J1287" s="16"/>
      <c r="K1287" s="16"/>
      <c r="L1287" s="32"/>
      <c r="M1287" s="16"/>
      <c r="N1287" s="16"/>
      <c r="O1287" s="16"/>
      <c r="P1287" s="16"/>
      <c r="Y1287" s="20"/>
      <c r="Z1287" s="20"/>
      <c r="AA1287" s="20"/>
      <c r="AB1287" s="20"/>
      <c r="AC1287" s="20"/>
      <c r="AD1287" s="20"/>
    </row>
    <row r="1288" spans="3:30" s="1" customFormat="1">
      <c r="C1288" s="16"/>
      <c r="D1288" s="16"/>
      <c r="E1288" s="32"/>
      <c r="F1288" s="16"/>
      <c r="G1288" s="16"/>
      <c r="H1288" s="16"/>
      <c r="I1288" s="16"/>
      <c r="J1288" s="16"/>
      <c r="K1288" s="16"/>
      <c r="L1288" s="32"/>
      <c r="M1288" s="16"/>
      <c r="N1288" s="16"/>
      <c r="O1288" s="16"/>
      <c r="P1288" s="16"/>
      <c r="Y1288" s="20"/>
      <c r="Z1288" s="20"/>
      <c r="AA1288" s="20"/>
      <c r="AB1288" s="20"/>
      <c r="AC1288" s="20"/>
      <c r="AD1288" s="20"/>
    </row>
    <row r="1289" spans="3:30" s="1" customFormat="1">
      <c r="C1289" s="16"/>
      <c r="D1289" s="16"/>
      <c r="E1289" s="32"/>
      <c r="F1289" s="16"/>
      <c r="G1289" s="16"/>
      <c r="H1289" s="16"/>
      <c r="I1289" s="16"/>
      <c r="J1289" s="16"/>
      <c r="K1289" s="16"/>
      <c r="L1289" s="32"/>
      <c r="M1289" s="16"/>
      <c r="N1289" s="16"/>
      <c r="O1289" s="16"/>
      <c r="P1289" s="16"/>
      <c r="Y1289" s="20"/>
      <c r="Z1289" s="20"/>
      <c r="AA1289" s="20"/>
      <c r="AB1289" s="20"/>
      <c r="AC1289" s="20"/>
      <c r="AD1289" s="20"/>
    </row>
    <row r="1290" spans="3:30" s="1" customFormat="1">
      <c r="C1290" s="16"/>
      <c r="D1290" s="16"/>
      <c r="E1290" s="32"/>
      <c r="F1290" s="16"/>
      <c r="G1290" s="16"/>
      <c r="H1290" s="16"/>
      <c r="I1290" s="16"/>
      <c r="J1290" s="16"/>
      <c r="K1290" s="16"/>
      <c r="L1290" s="32"/>
      <c r="M1290" s="16"/>
      <c r="N1290" s="16"/>
      <c r="O1290" s="16"/>
      <c r="P1290" s="16"/>
      <c r="Y1290" s="20"/>
      <c r="Z1290" s="20"/>
      <c r="AA1290" s="20"/>
      <c r="AB1290" s="20"/>
      <c r="AC1290" s="20"/>
      <c r="AD1290" s="20"/>
    </row>
    <row r="1291" spans="3:30" s="1" customFormat="1">
      <c r="C1291" s="16"/>
      <c r="D1291" s="16"/>
      <c r="E1291" s="32"/>
      <c r="F1291" s="16"/>
      <c r="G1291" s="16"/>
      <c r="H1291" s="16"/>
      <c r="I1291" s="16"/>
      <c r="J1291" s="16"/>
      <c r="K1291" s="16"/>
      <c r="L1291" s="32"/>
      <c r="M1291" s="16"/>
      <c r="N1291" s="16"/>
      <c r="O1291" s="16"/>
      <c r="P1291" s="16"/>
      <c r="Y1291" s="20"/>
      <c r="Z1291" s="20"/>
      <c r="AA1291" s="20"/>
      <c r="AB1291" s="20"/>
      <c r="AC1291" s="20"/>
      <c r="AD1291" s="20"/>
    </row>
    <row r="1292" spans="3:30" s="1" customFormat="1">
      <c r="C1292" s="16"/>
      <c r="D1292" s="16"/>
      <c r="E1292" s="32"/>
      <c r="F1292" s="16"/>
      <c r="G1292" s="16"/>
      <c r="H1292" s="16"/>
      <c r="I1292" s="16"/>
      <c r="J1292" s="16"/>
      <c r="K1292" s="16"/>
      <c r="L1292" s="32"/>
      <c r="M1292" s="16"/>
      <c r="N1292" s="16"/>
      <c r="O1292" s="16"/>
      <c r="P1292" s="16"/>
      <c r="Y1292" s="20"/>
      <c r="Z1292" s="20"/>
      <c r="AA1292" s="20"/>
      <c r="AB1292" s="20"/>
      <c r="AC1292" s="20"/>
      <c r="AD1292" s="20"/>
    </row>
    <row r="1293" spans="3:30" s="1" customFormat="1">
      <c r="C1293" s="16"/>
      <c r="D1293" s="16"/>
      <c r="E1293" s="32"/>
      <c r="F1293" s="16"/>
      <c r="G1293" s="16"/>
      <c r="H1293" s="16"/>
      <c r="I1293" s="16"/>
      <c r="J1293" s="16"/>
      <c r="K1293" s="16"/>
      <c r="L1293" s="32"/>
      <c r="M1293" s="16"/>
      <c r="N1293" s="16"/>
      <c r="O1293" s="16"/>
      <c r="P1293" s="16"/>
      <c r="Y1293" s="20"/>
      <c r="Z1293" s="20"/>
      <c r="AA1293" s="20"/>
      <c r="AB1293" s="20"/>
      <c r="AC1293" s="20"/>
      <c r="AD1293" s="20"/>
    </row>
    <row r="1294" spans="3:30" s="1" customFormat="1">
      <c r="C1294" s="16"/>
      <c r="D1294" s="16"/>
      <c r="E1294" s="32"/>
      <c r="F1294" s="16"/>
      <c r="G1294" s="16"/>
      <c r="H1294" s="16"/>
      <c r="I1294" s="16"/>
      <c r="J1294" s="16"/>
      <c r="K1294" s="16"/>
      <c r="L1294" s="32"/>
      <c r="M1294" s="16"/>
      <c r="N1294" s="16"/>
      <c r="O1294" s="16"/>
      <c r="P1294" s="16"/>
      <c r="Y1294" s="20"/>
      <c r="Z1294" s="20"/>
      <c r="AA1294" s="20"/>
      <c r="AB1294" s="20"/>
      <c r="AC1294" s="20"/>
      <c r="AD1294" s="20"/>
    </row>
    <row r="1295" spans="3:30" s="1" customFormat="1">
      <c r="C1295" s="16"/>
      <c r="D1295" s="16"/>
      <c r="E1295" s="32"/>
      <c r="F1295" s="16"/>
      <c r="G1295" s="16"/>
      <c r="H1295" s="16"/>
      <c r="I1295" s="16"/>
      <c r="J1295" s="16"/>
      <c r="K1295" s="16"/>
      <c r="L1295" s="32"/>
      <c r="M1295" s="16"/>
      <c r="N1295" s="16"/>
      <c r="O1295" s="16"/>
      <c r="P1295" s="16"/>
      <c r="Y1295" s="20"/>
      <c r="Z1295" s="20"/>
      <c r="AA1295" s="20"/>
      <c r="AB1295" s="20"/>
      <c r="AC1295" s="20"/>
      <c r="AD1295" s="20"/>
    </row>
    <row r="1296" spans="3:30" s="1" customFormat="1">
      <c r="C1296" s="16"/>
      <c r="D1296" s="16"/>
      <c r="E1296" s="32"/>
      <c r="F1296" s="16"/>
      <c r="G1296" s="16"/>
      <c r="H1296" s="16"/>
      <c r="I1296" s="16"/>
      <c r="J1296" s="16"/>
      <c r="K1296" s="16"/>
      <c r="L1296" s="32"/>
      <c r="M1296" s="16"/>
      <c r="N1296" s="16"/>
      <c r="O1296" s="16"/>
      <c r="P1296" s="16"/>
      <c r="Y1296" s="20"/>
      <c r="Z1296" s="20"/>
      <c r="AA1296" s="20"/>
      <c r="AB1296" s="20"/>
      <c r="AC1296" s="20"/>
      <c r="AD1296" s="20"/>
    </row>
    <row r="1297" spans="3:30" s="1" customFormat="1">
      <c r="C1297" s="16"/>
      <c r="D1297" s="16"/>
      <c r="E1297" s="32"/>
      <c r="F1297" s="16"/>
      <c r="G1297" s="16"/>
      <c r="H1297" s="16"/>
      <c r="I1297" s="16"/>
      <c r="J1297" s="16"/>
      <c r="K1297" s="16"/>
      <c r="L1297" s="32"/>
      <c r="M1297" s="16"/>
      <c r="N1297" s="16"/>
      <c r="O1297" s="16"/>
      <c r="P1297" s="16"/>
      <c r="Y1297" s="20"/>
      <c r="Z1297" s="20"/>
      <c r="AA1297" s="20"/>
      <c r="AB1297" s="20"/>
      <c r="AC1297" s="20"/>
      <c r="AD1297" s="20"/>
    </row>
    <row r="1298" spans="3:30" s="1" customFormat="1">
      <c r="C1298" s="16"/>
      <c r="D1298" s="16"/>
      <c r="E1298" s="32"/>
      <c r="F1298" s="16"/>
      <c r="G1298" s="16"/>
      <c r="H1298" s="16"/>
      <c r="I1298" s="16"/>
      <c r="J1298" s="16"/>
      <c r="K1298" s="16"/>
      <c r="L1298" s="32"/>
      <c r="M1298" s="16"/>
      <c r="N1298" s="16"/>
      <c r="O1298" s="16"/>
      <c r="P1298" s="16"/>
      <c r="Y1298" s="20"/>
      <c r="Z1298" s="20"/>
      <c r="AA1298" s="20"/>
      <c r="AB1298" s="20"/>
      <c r="AC1298" s="20"/>
      <c r="AD1298" s="20"/>
    </row>
    <row r="1299" spans="3:30" s="1" customFormat="1">
      <c r="C1299" s="16"/>
      <c r="D1299" s="16"/>
      <c r="E1299" s="32"/>
      <c r="F1299" s="16"/>
      <c r="G1299" s="16"/>
      <c r="H1299" s="16"/>
      <c r="I1299" s="16"/>
      <c r="J1299" s="16"/>
      <c r="K1299" s="16"/>
      <c r="L1299" s="32"/>
      <c r="M1299" s="16"/>
      <c r="N1299" s="16"/>
      <c r="O1299" s="16"/>
      <c r="P1299" s="16"/>
      <c r="Y1299" s="20"/>
      <c r="Z1299" s="20"/>
      <c r="AA1299" s="20"/>
      <c r="AB1299" s="20"/>
      <c r="AC1299" s="20"/>
      <c r="AD1299" s="20"/>
    </row>
    <row r="1300" spans="3:30" s="1" customFormat="1">
      <c r="C1300" s="16"/>
      <c r="D1300" s="16"/>
      <c r="E1300" s="32"/>
      <c r="F1300" s="16"/>
      <c r="G1300" s="16"/>
      <c r="H1300" s="16"/>
      <c r="I1300" s="16"/>
      <c r="J1300" s="16"/>
      <c r="K1300" s="16"/>
      <c r="L1300" s="32"/>
      <c r="M1300" s="16"/>
      <c r="N1300" s="16"/>
      <c r="O1300" s="16"/>
      <c r="P1300" s="16"/>
      <c r="Y1300" s="20"/>
      <c r="Z1300" s="20"/>
      <c r="AA1300" s="20"/>
      <c r="AB1300" s="20"/>
      <c r="AC1300" s="20"/>
      <c r="AD1300" s="20"/>
    </row>
    <row r="1301" spans="3:30" s="1" customFormat="1">
      <c r="C1301" s="16"/>
      <c r="D1301" s="16"/>
      <c r="E1301" s="32"/>
      <c r="F1301" s="16"/>
      <c r="G1301" s="16"/>
      <c r="H1301" s="16"/>
      <c r="I1301" s="16"/>
      <c r="J1301" s="16"/>
      <c r="K1301" s="16"/>
      <c r="L1301" s="32"/>
      <c r="M1301" s="16"/>
      <c r="N1301" s="16"/>
      <c r="O1301" s="16"/>
      <c r="P1301" s="16"/>
      <c r="Y1301" s="20"/>
      <c r="Z1301" s="20"/>
      <c r="AA1301" s="20"/>
      <c r="AB1301" s="20"/>
      <c r="AC1301" s="20"/>
      <c r="AD1301" s="20"/>
    </row>
    <row r="1302" spans="3:30" s="1" customFormat="1">
      <c r="C1302" s="16"/>
      <c r="D1302" s="16"/>
      <c r="E1302" s="32"/>
      <c r="F1302" s="16"/>
      <c r="G1302" s="16"/>
      <c r="H1302" s="16"/>
      <c r="I1302" s="16"/>
      <c r="J1302" s="16"/>
      <c r="K1302" s="16"/>
      <c r="L1302" s="32"/>
      <c r="M1302" s="16"/>
      <c r="N1302" s="16"/>
      <c r="O1302" s="16"/>
      <c r="P1302" s="16"/>
      <c r="Y1302" s="20"/>
      <c r="Z1302" s="20"/>
      <c r="AA1302" s="20"/>
      <c r="AB1302" s="20"/>
      <c r="AC1302" s="20"/>
      <c r="AD1302" s="20"/>
    </row>
    <row r="1303" spans="3:30" s="1" customFormat="1">
      <c r="C1303" s="16"/>
      <c r="D1303" s="16"/>
      <c r="E1303" s="32"/>
      <c r="F1303" s="16"/>
      <c r="G1303" s="16"/>
      <c r="H1303" s="16"/>
      <c r="I1303" s="16"/>
      <c r="J1303" s="16"/>
      <c r="K1303" s="16"/>
      <c r="L1303" s="32"/>
      <c r="M1303" s="16"/>
      <c r="N1303" s="16"/>
      <c r="O1303" s="16"/>
      <c r="P1303" s="16"/>
      <c r="Y1303" s="20"/>
      <c r="Z1303" s="20"/>
      <c r="AA1303" s="20"/>
      <c r="AB1303" s="20"/>
      <c r="AC1303" s="20"/>
      <c r="AD1303" s="20"/>
    </row>
    <row r="1304" spans="3:30" s="1" customFormat="1">
      <c r="C1304" s="16"/>
      <c r="D1304" s="16"/>
      <c r="E1304" s="32"/>
      <c r="F1304" s="16"/>
      <c r="G1304" s="16"/>
      <c r="H1304" s="16"/>
      <c r="I1304" s="16"/>
      <c r="J1304" s="16"/>
      <c r="K1304" s="16"/>
      <c r="L1304" s="32"/>
      <c r="M1304" s="16"/>
      <c r="N1304" s="16"/>
      <c r="O1304" s="16"/>
      <c r="P1304" s="16"/>
      <c r="Y1304" s="20"/>
      <c r="Z1304" s="20"/>
      <c r="AA1304" s="20"/>
      <c r="AB1304" s="20"/>
      <c r="AC1304" s="20"/>
      <c r="AD1304" s="20"/>
    </row>
    <row r="1305" spans="3:30" s="1" customFormat="1">
      <c r="C1305" s="16"/>
      <c r="D1305" s="16"/>
      <c r="E1305" s="32"/>
      <c r="F1305" s="16"/>
      <c r="G1305" s="16"/>
      <c r="H1305" s="16"/>
      <c r="I1305" s="16"/>
      <c r="J1305" s="16"/>
      <c r="K1305" s="16"/>
      <c r="L1305" s="32"/>
      <c r="M1305" s="16"/>
      <c r="N1305" s="16"/>
      <c r="O1305" s="16"/>
      <c r="P1305" s="16"/>
      <c r="Y1305" s="20"/>
      <c r="Z1305" s="20"/>
      <c r="AA1305" s="20"/>
      <c r="AB1305" s="20"/>
      <c r="AC1305" s="20"/>
      <c r="AD1305" s="20"/>
    </row>
    <row r="1306" spans="3:30" s="1" customFormat="1">
      <c r="C1306" s="16"/>
      <c r="D1306" s="16"/>
      <c r="E1306" s="32"/>
      <c r="F1306" s="16"/>
      <c r="G1306" s="16"/>
      <c r="H1306" s="16"/>
      <c r="I1306" s="16"/>
      <c r="J1306" s="16"/>
      <c r="K1306" s="16"/>
      <c r="L1306" s="32"/>
      <c r="M1306" s="16"/>
      <c r="N1306" s="16"/>
      <c r="O1306" s="16"/>
      <c r="P1306" s="16"/>
      <c r="Y1306" s="20"/>
      <c r="Z1306" s="20"/>
      <c r="AA1306" s="20"/>
      <c r="AB1306" s="20"/>
      <c r="AC1306" s="20"/>
      <c r="AD1306" s="20"/>
    </row>
    <row r="1307" spans="3:30" s="1" customFormat="1">
      <c r="C1307" s="16"/>
      <c r="D1307" s="16"/>
      <c r="E1307" s="32"/>
      <c r="F1307" s="16"/>
      <c r="G1307" s="16"/>
      <c r="H1307" s="16"/>
      <c r="I1307" s="16"/>
      <c r="J1307" s="16"/>
      <c r="K1307" s="16"/>
      <c r="L1307" s="32"/>
      <c r="M1307" s="16"/>
      <c r="N1307" s="16"/>
      <c r="O1307" s="16"/>
      <c r="P1307" s="16"/>
      <c r="Y1307" s="20"/>
      <c r="Z1307" s="20"/>
      <c r="AA1307" s="20"/>
      <c r="AB1307" s="20"/>
      <c r="AC1307" s="20"/>
      <c r="AD1307" s="20"/>
    </row>
    <row r="1308" spans="3:30" s="1" customFormat="1">
      <c r="C1308" s="16"/>
      <c r="D1308" s="16"/>
      <c r="E1308" s="32"/>
      <c r="F1308" s="16"/>
      <c r="G1308" s="16"/>
      <c r="H1308" s="16"/>
      <c r="I1308" s="16"/>
      <c r="J1308" s="16"/>
      <c r="K1308" s="16"/>
      <c r="L1308" s="32"/>
      <c r="M1308" s="16"/>
      <c r="N1308" s="16"/>
      <c r="O1308" s="16"/>
      <c r="P1308" s="16"/>
      <c r="Y1308" s="20"/>
      <c r="Z1308" s="20"/>
      <c r="AA1308" s="20"/>
      <c r="AB1308" s="20"/>
      <c r="AC1308" s="20"/>
      <c r="AD1308" s="20"/>
    </row>
    <row r="1309" spans="3:30" s="1" customFormat="1">
      <c r="C1309" s="16"/>
      <c r="D1309" s="16"/>
      <c r="E1309" s="32"/>
      <c r="F1309" s="16"/>
      <c r="G1309" s="16"/>
      <c r="H1309" s="16"/>
      <c r="I1309" s="16"/>
      <c r="J1309" s="16"/>
      <c r="K1309" s="16"/>
      <c r="L1309" s="32"/>
      <c r="M1309" s="16"/>
      <c r="N1309" s="16"/>
      <c r="O1309" s="16"/>
      <c r="P1309" s="16"/>
      <c r="Y1309" s="20"/>
      <c r="Z1309" s="20"/>
      <c r="AA1309" s="20"/>
      <c r="AB1309" s="20"/>
      <c r="AC1309" s="20"/>
      <c r="AD1309" s="20"/>
    </row>
    <row r="1310" spans="3:30" s="1" customFormat="1">
      <c r="C1310" s="16"/>
      <c r="D1310" s="16"/>
      <c r="E1310" s="32"/>
      <c r="F1310" s="16"/>
      <c r="G1310" s="16"/>
      <c r="H1310" s="16"/>
      <c r="I1310" s="16"/>
      <c r="J1310" s="16"/>
      <c r="K1310" s="16"/>
      <c r="L1310" s="32"/>
      <c r="M1310" s="16"/>
      <c r="N1310" s="16"/>
      <c r="O1310" s="16"/>
      <c r="P1310" s="16"/>
      <c r="Y1310" s="20"/>
      <c r="Z1310" s="20"/>
      <c r="AA1310" s="20"/>
      <c r="AB1310" s="20"/>
      <c r="AC1310" s="20"/>
      <c r="AD1310" s="20"/>
    </row>
    <row r="1311" spans="3:30" s="1" customFormat="1">
      <c r="C1311" s="16"/>
      <c r="D1311" s="16"/>
      <c r="E1311" s="32"/>
      <c r="F1311" s="16"/>
      <c r="G1311" s="16"/>
      <c r="H1311" s="16"/>
      <c r="I1311" s="16"/>
      <c r="J1311" s="16"/>
      <c r="K1311" s="16"/>
      <c r="L1311" s="32"/>
      <c r="M1311" s="16"/>
      <c r="N1311" s="16"/>
      <c r="O1311" s="16"/>
      <c r="P1311" s="16"/>
      <c r="Y1311" s="20"/>
      <c r="Z1311" s="20"/>
      <c r="AA1311" s="20"/>
      <c r="AB1311" s="20"/>
      <c r="AC1311" s="20"/>
      <c r="AD1311" s="20"/>
    </row>
    <row r="1312" spans="3:30" s="1" customFormat="1">
      <c r="C1312" s="16"/>
      <c r="D1312" s="16"/>
      <c r="E1312" s="32"/>
      <c r="F1312" s="16"/>
      <c r="G1312" s="16"/>
      <c r="H1312" s="16"/>
      <c r="I1312" s="16"/>
      <c r="J1312" s="16"/>
      <c r="K1312" s="16"/>
      <c r="L1312" s="32"/>
      <c r="M1312" s="16"/>
      <c r="N1312" s="16"/>
      <c r="O1312" s="16"/>
      <c r="P1312" s="16"/>
      <c r="Y1312" s="20"/>
      <c r="Z1312" s="20"/>
      <c r="AA1312" s="20"/>
      <c r="AB1312" s="20"/>
      <c r="AC1312" s="20"/>
      <c r="AD1312" s="20"/>
    </row>
    <row r="1313" spans="3:30" s="1" customFormat="1">
      <c r="C1313" s="16"/>
      <c r="D1313" s="16"/>
      <c r="E1313" s="32"/>
      <c r="F1313" s="16"/>
      <c r="G1313" s="16"/>
      <c r="H1313" s="16"/>
      <c r="I1313" s="16"/>
      <c r="J1313" s="16"/>
      <c r="K1313" s="16"/>
      <c r="L1313" s="32"/>
      <c r="M1313" s="16"/>
      <c r="N1313" s="16"/>
      <c r="O1313" s="16"/>
      <c r="P1313" s="16"/>
      <c r="Y1313" s="20"/>
      <c r="Z1313" s="20"/>
      <c r="AA1313" s="20"/>
      <c r="AB1313" s="20"/>
      <c r="AC1313" s="20"/>
      <c r="AD1313" s="20"/>
    </row>
    <row r="1314" spans="3:30" s="1" customFormat="1">
      <c r="C1314" s="16"/>
      <c r="D1314" s="16"/>
      <c r="E1314" s="32"/>
      <c r="F1314" s="16"/>
      <c r="G1314" s="16"/>
      <c r="H1314" s="16"/>
      <c r="I1314" s="16"/>
      <c r="J1314" s="16"/>
      <c r="K1314" s="16"/>
      <c r="L1314" s="32"/>
      <c r="M1314" s="16"/>
      <c r="N1314" s="16"/>
      <c r="O1314" s="16"/>
      <c r="P1314" s="16"/>
      <c r="Y1314" s="20"/>
      <c r="Z1314" s="20"/>
      <c r="AA1314" s="20"/>
      <c r="AB1314" s="20"/>
      <c r="AC1314" s="20"/>
      <c r="AD1314" s="20"/>
    </row>
    <row r="1315" spans="3:30" s="1" customFormat="1">
      <c r="C1315" s="16"/>
      <c r="D1315" s="16"/>
      <c r="E1315" s="32"/>
      <c r="F1315" s="16"/>
      <c r="G1315" s="16"/>
      <c r="H1315" s="16"/>
      <c r="I1315" s="16"/>
      <c r="J1315" s="16"/>
      <c r="K1315" s="16"/>
      <c r="L1315" s="32"/>
      <c r="M1315" s="16"/>
      <c r="N1315" s="16"/>
      <c r="O1315" s="16"/>
      <c r="P1315" s="16"/>
      <c r="Y1315" s="20"/>
      <c r="Z1315" s="20"/>
      <c r="AA1315" s="20"/>
      <c r="AB1315" s="20"/>
      <c r="AC1315" s="20"/>
      <c r="AD1315" s="20"/>
    </row>
    <row r="1316" spans="3:30" s="1" customFormat="1">
      <c r="C1316" s="16"/>
      <c r="D1316" s="16"/>
      <c r="E1316" s="32"/>
      <c r="F1316" s="16"/>
      <c r="G1316" s="16"/>
      <c r="H1316" s="16"/>
      <c r="I1316" s="16"/>
      <c r="J1316" s="16"/>
      <c r="K1316" s="16"/>
      <c r="L1316" s="32"/>
      <c r="M1316" s="16"/>
      <c r="N1316" s="16"/>
      <c r="O1316" s="16"/>
      <c r="P1316" s="16"/>
      <c r="Y1316" s="20"/>
      <c r="Z1316" s="20"/>
      <c r="AA1316" s="20"/>
      <c r="AB1316" s="20"/>
      <c r="AC1316" s="20"/>
      <c r="AD1316" s="20"/>
    </row>
    <row r="1317" spans="3:30" s="1" customFormat="1">
      <c r="C1317" s="16"/>
      <c r="D1317" s="16"/>
      <c r="E1317" s="32"/>
      <c r="F1317" s="16"/>
      <c r="G1317" s="16"/>
      <c r="H1317" s="16"/>
      <c r="I1317" s="16"/>
      <c r="J1317" s="16"/>
      <c r="K1317" s="16"/>
      <c r="L1317" s="32"/>
      <c r="M1317" s="16"/>
      <c r="N1317" s="16"/>
      <c r="O1317" s="16"/>
      <c r="P1317" s="16"/>
      <c r="Y1317" s="20"/>
      <c r="Z1317" s="20"/>
      <c r="AA1317" s="20"/>
      <c r="AB1317" s="20"/>
      <c r="AC1317" s="20"/>
      <c r="AD1317" s="20"/>
    </row>
    <row r="1318" spans="3:30" s="1" customFormat="1">
      <c r="C1318" s="16"/>
      <c r="D1318" s="16"/>
      <c r="E1318" s="32"/>
      <c r="F1318" s="16"/>
      <c r="G1318" s="16"/>
      <c r="H1318" s="16"/>
      <c r="I1318" s="16"/>
      <c r="J1318" s="16"/>
      <c r="K1318" s="16"/>
      <c r="L1318" s="32"/>
      <c r="M1318" s="16"/>
      <c r="N1318" s="16"/>
      <c r="O1318" s="16"/>
      <c r="P1318" s="16"/>
      <c r="Y1318" s="20"/>
      <c r="Z1318" s="20"/>
      <c r="AA1318" s="20"/>
      <c r="AB1318" s="20"/>
      <c r="AC1318" s="20"/>
      <c r="AD1318" s="20"/>
    </row>
    <row r="1319" spans="3:30" s="1" customFormat="1">
      <c r="C1319" s="16"/>
      <c r="D1319" s="16"/>
      <c r="E1319" s="32"/>
      <c r="F1319" s="16"/>
      <c r="G1319" s="16"/>
      <c r="H1319" s="16"/>
      <c r="I1319" s="16"/>
      <c r="J1319" s="16"/>
      <c r="K1319" s="16"/>
      <c r="L1319" s="32"/>
      <c r="M1319" s="16"/>
      <c r="N1319" s="16"/>
      <c r="O1319" s="16"/>
      <c r="P1319" s="16"/>
      <c r="Y1319" s="20"/>
      <c r="Z1319" s="20"/>
      <c r="AA1319" s="20"/>
      <c r="AB1319" s="20"/>
      <c r="AC1319" s="20"/>
      <c r="AD1319" s="20"/>
    </row>
    <row r="1320" spans="3:30" s="1" customFormat="1">
      <c r="C1320" s="16"/>
      <c r="D1320" s="16"/>
      <c r="E1320" s="32"/>
      <c r="F1320" s="16"/>
      <c r="G1320" s="16"/>
      <c r="H1320" s="16"/>
      <c r="I1320" s="16"/>
      <c r="J1320" s="16"/>
      <c r="K1320" s="16"/>
      <c r="L1320" s="32"/>
      <c r="M1320" s="16"/>
      <c r="N1320" s="16"/>
      <c r="O1320" s="16"/>
      <c r="P1320" s="16"/>
      <c r="Y1320" s="20"/>
      <c r="Z1320" s="20"/>
      <c r="AA1320" s="20"/>
      <c r="AB1320" s="20"/>
      <c r="AC1320" s="20"/>
      <c r="AD1320" s="20"/>
    </row>
    <row r="1321" spans="3:30" s="1" customFormat="1">
      <c r="C1321" s="16"/>
      <c r="D1321" s="16"/>
      <c r="E1321" s="32"/>
      <c r="F1321" s="16"/>
      <c r="G1321" s="16"/>
      <c r="H1321" s="16"/>
      <c r="I1321" s="16"/>
      <c r="J1321" s="16"/>
      <c r="K1321" s="16"/>
      <c r="L1321" s="32"/>
      <c r="M1321" s="16"/>
      <c r="N1321" s="16"/>
      <c r="O1321" s="16"/>
      <c r="P1321" s="16"/>
      <c r="Y1321" s="20"/>
      <c r="Z1321" s="20"/>
      <c r="AA1321" s="20"/>
      <c r="AB1321" s="20"/>
      <c r="AC1321" s="20"/>
      <c r="AD1321" s="20"/>
    </row>
    <row r="1322" spans="3:30" s="1" customFormat="1">
      <c r="C1322" s="16"/>
      <c r="D1322" s="16"/>
      <c r="E1322" s="32"/>
      <c r="F1322" s="16"/>
      <c r="G1322" s="16"/>
      <c r="H1322" s="16"/>
      <c r="I1322" s="16"/>
      <c r="J1322" s="16"/>
      <c r="K1322" s="16"/>
      <c r="L1322" s="32"/>
      <c r="M1322" s="16"/>
      <c r="N1322" s="16"/>
      <c r="O1322" s="16"/>
      <c r="P1322" s="16"/>
      <c r="Y1322" s="20"/>
      <c r="Z1322" s="20"/>
      <c r="AA1322" s="20"/>
      <c r="AB1322" s="20"/>
      <c r="AC1322" s="20"/>
      <c r="AD1322" s="20"/>
    </row>
    <row r="1323" spans="3:30" s="1" customFormat="1">
      <c r="C1323" s="16"/>
      <c r="D1323" s="16"/>
      <c r="E1323" s="32"/>
      <c r="F1323" s="16"/>
      <c r="G1323" s="16"/>
      <c r="H1323" s="16"/>
      <c r="I1323" s="16"/>
      <c r="J1323" s="16"/>
      <c r="K1323" s="16"/>
      <c r="L1323" s="32"/>
      <c r="M1323" s="16"/>
      <c r="N1323" s="16"/>
      <c r="O1323" s="16"/>
      <c r="P1323" s="16"/>
      <c r="Y1323" s="20"/>
      <c r="Z1323" s="20"/>
      <c r="AA1323" s="20"/>
      <c r="AB1323" s="20"/>
      <c r="AC1323" s="20"/>
      <c r="AD1323" s="20"/>
    </row>
    <row r="1324" spans="3:30" s="1" customFormat="1">
      <c r="C1324" s="16"/>
      <c r="D1324" s="16"/>
      <c r="E1324" s="32"/>
      <c r="F1324" s="16"/>
      <c r="G1324" s="16"/>
      <c r="H1324" s="16"/>
      <c r="I1324" s="16"/>
      <c r="J1324" s="16"/>
      <c r="K1324" s="16"/>
      <c r="L1324" s="32"/>
      <c r="M1324" s="16"/>
      <c r="N1324" s="16"/>
      <c r="O1324" s="16"/>
      <c r="P1324" s="16"/>
      <c r="Y1324" s="20"/>
      <c r="Z1324" s="20"/>
      <c r="AA1324" s="20"/>
      <c r="AB1324" s="20"/>
      <c r="AC1324" s="20"/>
      <c r="AD1324" s="20"/>
    </row>
    <row r="1325" spans="3:30" s="1" customFormat="1">
      <c r="C1325" s="16"/>
      <c r="D1325" s="16"/>
      <c r="E1325" s="32"/>
      <c r="F1325" s="16"/>
      <c r="G1325" s="16"/>
      <c r="H1325" s="16"/>
      <c r="I1325" s="16"/>
      <c r="J1325" s="16"/>
      <c r="K1325" s="16"/>
      <c r="L1325" s="32"/>
      <c r="M1325" s="16"/>
      <c r="N1325" s="16"/>
      <c r="O1325" s="16"/>
      <c r="P1325" s="16"/>
      <c r="Y1325" s="20"/>
      <c r="Z1325" s="20"/>
      <c r="AA1325" s="20"/>
      <c r="AB1325" s="20"/>
      <c r="AC1325" s="20"/>
      <c r="AD1325" s="20"/>
    </row>
    <row r="1326" spans="3:30" s="1" customFormat="1">
      <c r="C1326" s="16"/>
      <c r="D1326" s="16"/>
      <c r="E1326" s="32"/>
      <c r="F1326" s="16"/>
      <c r="G1326" s="16"/>
      <c r="H1326" s="16"/>
      <c r="I1326" s="16"/>
      <c r="J1326" s="16"/>
      <c r="K1326" s="16"/>
      <c r="L1326" s="32"/>
      <c r="M1326" s="16"/>
      <c r="N1326" s="16"/>
      <c r="O1326" s="16"/>
      <c r="P1326" s="16"/>
      <c r="Y1326" s="20"/>
      <c r="Z1326" s="20"/>
      <c r="AA1326" s="20"/>
      <c r="AB1326" s="20"/>
      <c r="AC1326" s="20"/>
      <c r="AD1326" s="20"/>
    </row>
    <row r="1327" spans="3:30" s="1" customFormat="1">
      <c r="C1327" s="16"/>
      <c r="D1327" s="16"/>
      <c r="E1327" s="32"/>
      <c r="F1327" s="16"/>
      <c r="G1327" s="16"/>
      <c r="H1327" s="16"/>
      <c r="I1327" s="16"/>
      <c r="J1327" s="16"/>
      <c r="K1327" s="16"/>
      <c r="L1327" s="32"/>
      <c r="M1327" s="16"/>
      <c r="N1327" s="16"/>
      <c r="O1327" s="16"/>
      <c r="P1327" s="16"/>
      <c r="Y1327" s="20"/>
      <c r="Z1327" s="20"/>
      <c r="AA1327" s="20"/>
      <c r="AB1327" s="20"/>
      <c r="AC1327" s="20"/>
      <c r="AD1327" s="20"/>
    </row>
    <row r="1328" spans="3:30" s="1" customFormat="1">
      <c r="C1328" s="16"/>
      <c r="D1328" s="16"/>
      <c r="E1328" s="32"/>
      <c r="F1328" s="16"/>
      <c r="G1328" s="16"/>
      <c r="H1328" s="16"/>
      <c r="I1328" s="16"/>
      <c r="J1328" s="16"/>
      <c r="K1328" s="16"/>
      <c r="L1328" s="32"/>
      <c r="M1328" s="16"/>
      <c r="N1328" s="16"/>
      <c r="O1328" s="16"/>
      <c r="P1328" s="16"/>
      <c r="Y1328" s="20"/>
      <c r="Z1328" s="20"/>
      <c r="AA1328" s="20"/>
      <c r="AB1328" s="20"/>
      <c r="AC1328" s="20"/>
      <c r="AD1328" s="20"/>
    </row>
    <row r="1329" spans="3:30" s="1" customFormat="1">
      <c r="C1329" s="16"/>
      <c r="D1329" s="16"/>
      <c r="E1329" s="32"/>
      <c r="F1329" s="16"/>
      <c r="G1329" s="16"/>
      <c r="H1329" s="16"/>
      <c r="I1329" s="16"/>
      <c r="J1329" s="16"/>
      <c r="K1329" s="16"/>
      <c r="L1329" s="32"/>
      <c r="M1329" s="16"/>
      <c r="N1329" s="16"/>
      <c r="O1329" s="16"/>
      <c r="P1329" s="16"/>
      <c r="Y1329" s="20"/>
      <c r="Z1329" s="20"/>
      <c r="AA1329" s="20"/>
      <c r="AB1329" s="20"/>
      <c r="AC1329" s="20"/>
      <c r="AD1329" s="20"/>
    </row>
    <row r="1330" spans="3:30" s="1" customFormat="1">
      <c r="C1330" s="16"/>
      <c r="D1330" s="16"/>
      <c r="E1330" s="32"/>
      <c r="F1330" s="16"/>
      <c r="G1330" s="16"/>
      <c r="H1330" s="16"/>
      <c r="I1330" s="16"/>
      <c r="J1330" s="16"/>
      <c r="K1330" s="16"/>
      <c r="L1330" s="32"/>
      <c r="M1330" s="16"/>
      <c r="N1330" s="16"/>
      <c r="O1330" s="16"/>
      <c r="P1330" s="16"/>
      <c r="Y1330" s="20"/>
      <c r="Z1330" s="20"/>
      <c r="AA1330" s="20"/>
      <c r="AB1330" s="20"/>
      <c r="AC1330" s="20"/>
      <c r="AD1330" s="20"/>
    </row>
    <row r="1331" spans="3:30" s="1" customFormat="1">
      <c r="C1331" s="16"/>
      <c r="D1331" s="16"/>
      <c r="E1331" s="32"/>
      <c r="F1331" s="16"/>
      <c r="G1331" s="16"/>
      <c r="H1331" s="16"/>
      <c r="I1331" s="16"/>
      <c r="J1331" s="16"/>
      <c r="K1331" s="16"/>
      <c r="L1331" s="32"/>
      <c r="M1331" s="16"/>
      <c r="N1331" s="16"/>
      <c r="O1331" s="16"/>
      <c r="P1331" s="16"/>
      <c r="Y1331" s="20"/>
      <c r="Z1331" s="20"/>
      <c r="AA1331" s="20"/>
      <c r="AB1331" s="20"/>
      <c r="AC1331" s="20"/>
      <c r="AD1331" s="20"/>
    </row>
    <row r="1332" spans="3:30" s="1" customFormat="1">
      <c r="C1332" s="16"/>
      <c r="D1332" s="16"/>
      <c r="E1332" s="32"/>
      <c r="F1332" s="16"/>
      <c r="G1332" s="16"/>
      <c r="H1332" s="16"/>
      <c r="I1332" s="16"/>
      <c r="J1332" s="16"/>
      <c r="K1332" s="16"/>
      <c r="L1332" s="32"/>
      <c r="M1332" s="16"/>
      <c r="N1332" s="16"/>
      <c r="O1332" s="16"/>
      <c r="P1332" s="16"/>
      <c r="Y1332" s="20"/>
      <c r="Z1332" s="20"/>
      <c r="AA1332" s="20"/>
      <c r="AB1332" s="20"/>
      <c r="AC1332" s="20"/>
      <c r="AD1332" s="20"/>
    </row>
    <row r="1333" spans="3:30" s="1" customFormat="1">
      <c r="C1333" s="16"/>
      <c r="D1333" s="16"/>
      <c r="E1333" s="32"/>
      <c r="F1333" s="16"/>
      <c r="G1333" s="16"/>
      <c r="H1333" s="16"/>
      <c r="I1333" s="16"/>
      <c r="J1333" s="16"/>
      <c r="K1333" s="16"/>
      <c r="L1333" s="32"/>
      <c r="M1333" s="16"/>
      <c r="N1333" s="16"/>
      <c r="O1333" s="16"/>
      <c r="P1333" s="16"/>
      <c r="Y1333" s="20"/>
      <c r="Z1333" s="20"/>
      <c r="AA1333" s="20"/>
      <c r="AB1333" s="20"/>
      <c r="AC1333" s="20"/>
      <c r="AD1333" s="20"/>
    </row>
    <row r="1334" spans="3:30" s="1" customFormat="1">
      <c r="C1334" s="16"/>
      <c r="D1334" s="16"/>
      <c r="E1334" s="32"/>
      <c r="F1334" s="16"/>
      <c r="G1334" s="16"/>
      <c r="H1334" s="16"/>
      <c r="I1334" s="16"/>
      <c r="J1334" s="16"/>
      <c r="K1334" s="16"/>
      <c r="L1334" s="32"/>
      <c r="M1334" s="16"/>
      <c r="N1334" s="16"/>
      <c r="O1334" s="16"/>
      <c r="P1334" s="16"/>
      <c r="Y1334" s="20"/>
      <c r="Z1334" s="20"/>
      <c r="AA1334" s="20"/>
      <c r="AB1334" s="20"/>
      <c r="AC1334" s="20"/>
      <c r="AD1334" s="20"/>
    </row>
    <row r="1335" spans="3:30" s="1" customFormat="1">
      <c r="C1335" s="16"/>
      <c r="D1335" s="16"/>
      <c r="E1335" s="32"/>
      <c r="F1335" s="16"/>
      <c r="G1335" s="16"/>
      <c r="H1335" s="16"/>
      <c r="I1335" s="16"/>
      <c r="J1335" s="16"/>
      <c r="K1335" s="16"/>
      <c r="L1335" s="32"/>
      <c r="M1335" s="16"/>
      <c r="N1335" s="16"/>
      <c r="O1335" s="16"/>
      <c r="P1335" s="16"/>
      <c r="Y1335" s="20"/>
      <c r="Z1335" s="20"/>
      <c r="AA1335" s="20"/>
      <c r="AB1335" s="20"/>
      <c r="AC1335" s="20"/>
      <c r="AD1335" s="20"/>
    </row>
    <row r="1336" spans="3:30" s="1" customFormat="1">
      <c r="C1336" s="16"/>
      <c r="D1336" s="16"/>
      <c r="E1336" s="32"/>
      <c r="F1336" s="16"/>
      <c r="G1336" s="16"/>
      <c r="H1336" s="16"/>
      <c r="I1336" s="16"/>
      <c r="J1336" s="16"/>
      <c r="K1336" s="16"/>
      <c r="L1336" s="32"/>
      <c r="M1336" s="16"/>
      <c r="N1336" s="16"/>
      <c r="O1336" s="16"/>
      <c r="P1336" s="16"/>
      <c r="Y1336" s="20"/>
      <c r="Z1336" s="20"/>
      <c r="AA1336" s="20"/>
      <c r="AB1336" s="20"/>
      <c r="AC1336" s="20"/>
      <c r="AD1336" s="20"/>
    </row>
    <row r="1337" spans="3:30" s="1" customFormat="1">
      <c r="C1337" s="16"/>
      <c r="D1337" s="16"/>
      <c r="E1337" s="32"/>
      <c r="F1337" s="16"/>
      <c r="G1337" s="16"/>
      <c r="H1337" s="16"/>
      <c r="I1337" s="16"/>
      <c r="J1337" s="16"/>
      <c r="K1337" s="16"/>
      <c r="L1337" s="32"/>
      <c r="M1337" s="16"/>
      <c r="N1337" s="16"/>
      <c r="O1337" s="16"/>
      <c r="P1337" s="16"/>
      <c r="Y1337" s="20"/>
      <c r="Z1337" s="20"/>
      <c r="AA1337" s="20"/>
      <c r="AB1337" s="20"/>
      <c r="AC1337" s="20"/>
      <c r="AD1337" s="20"/>
    </row>
    <row r="1338" spans="3:30" s="1" customFormat="1">
      <c r="C1338" s="16"/>
      <c r="D1338" s="16"/>
      <c r="E1338" s="32"/>
      <c r="F1338" s="16"/>
      <c r="G1338" s="16"/>
      <c r="H1338" s="16"/>
      <c r="I1338" s="16"/>
      <c r="J1338" s="16"/>
      <c r="K1338" s="16"/>
      <c r="L1338" s="32"/>
      <c r="M1338" s="16"/>
      <c r="N1338" s="16"/>
      <c r="O1338" s="16"/>
      <c r="P1338" s="16"/>
      <c r="Y1338" s="20"/>
      <c r="Z1338" s="20"/>
      <c r="AA1338" s="20"/>
      <c r="AB1338" s="20"/>
      <c r="AC1338" s="20"/>
      <c r="AD1338" s="20"/>
    </row>
    <row r="1339" spans="3:30" s="1" customFormat="1">
      <c r="C1339" s="16"/>
      <c r="D1339" s="16"/>
      <c r="E1339" s="32"/>
      <c r="F1339" s="16"/>
      <c r="G1339" s="16"/>
      <c r="H1339" s="16"/>
      <c r="I1339" s="16"/>
      <c r="J1339" s="16"/>
      <c r="K1339" s="16"/>
      <c r="L1339" s="32"/>
      <c r="M1339" s="16"/>
      <c r="N1339" s="16"/>
      <c r="O1339" s="16"/>
      <c r="P1339" s="16"/>
      <c r="Y1339" s="20"/>
      <c r="Z1339" s="20"/>
      <c r="AA1339" s="20"/>
      <c r="AB1339" s="20"/>
      <c r="AC1339" s="20"/>
      <c r="AD1339" s="20"/>
    </row>
    <row r="1340" spans="3:30" s="1" customFormat="1">
      <c r="C1340" s="16"/>
      <c r="D1340" s="16"/>
      <c r="E1340" s="32"/>
      <c r="F1340" s="16"/>
      <c r="G1340" s="16"/>
      <c r="H1340" s="16"/>
      <c r="I1340" s="16"/>
      <c r="J1340" s="16"/>
      <c r="K1340" s="16"/>
      <c r="L1340" s="32"/>
      <c r="M1340" s="16"/>
      <c r="N1340" s="16"/>
      <c r="O1340" s="16"/>
      <c r="P1340" s="16"/>
      <c r="Y1340" s="20"/>
      <c r="Z1340" s="20"/>
      <c r="AA1340" s="20"/>
      <c r="AB1340" s="20"/>
      <c r="AC1340" s="20"/>
      <c r="AD1340" s="20"/>
    </row>
    <row r="1341" spans="3:30" s="1" customFormat="1">
      <c r="C1341" s="16"/>
      <c r="D1341" s="16"/>
      <c r="E1341" s="32"/>
      <c r="F1341" s="16"/>
      <c r="G1341" s="16"/>
      <c r="H1341" s="16"/>
      <c r="I1341" s="16"/>
      <c r="J1341" s="16"/>
      <c r="K1341" s="16"/>
      <c r="L1341" s="32"/>
      <c r="M1341" s="16"/>
      <c r="N1341" s="16"/>
      <c r="O1341" s="16"/>
      <c r="P1341" s="16"/>
      <c r="Y1341" s="20"/>
      <c r="Z1341" s="20"/>
      <c r="AA1341" s="20"/>
      <c r="AB1341" s="20"/>
      <c r="AC1341" s="20"/>
      <c r="AD1341" s="20"/>
    </row>
    <row r="1342" spans="3:30" s="1" customFormat="1">
      <c r="C1342" s="16"/>
      <c r="D1342" s="16"/>
      <c r="E1342" s="32"/>
      <c r="F1342" s="16"/>
      <c r="G1342" s="16"/>
      <c r="H1342" s="16"/>
      <c r="I1342" s="16"/>
      <c r="J1342" s="16"/>
      <c r="K1342" s="16"/>
      <c r="L1342" s="32"/>
      <c r="M1342" s="16"/>
      <c r="N1342" s="16"/>
      <c r="O1342" s="16"/>
      <c r="P1342" s="16"/>
      <c r="Y1342" s="20"/>
      <c r="Z1342" s="20"/>
      <c r="AA1342" s="20"/>
      <c r="AB1342" s="20"/>
      <c r="AC1342" s="20"/>
      <c r="AD1342" s="20"/>
    </row>
    <row r="1343" spans="3:30" s="1" customFormat="1">
      <c r="C1343" s="16"/>
      <c r="D1343" s="16"/>
      <c r="E1343" s="32"/>
      <c r="F1343" s="16"/>
      <c r="G1343" s="16"/>
      <c r="H1343" s="16"/>
      <c r="I1343" s="16"/>
      <c r="J1343" s="16"/>
      <c r="K1343" s="16"/>
      <c r="L1343" s="32"/>
      <c r="M1343" s="16"/>
      <c r="N1343" s="16"/>
      <c r="O1343" s="16"/>
      <c r="P1343" s="16"/>
      <c r="Y1343" s="20"/>
      <c r="Z1343" s="20"/>
      <c r="AA1343" s="20"/>
      <c r="AB1343" s="20"/>
      <c r="AC1343" s="20"/>
      <c r="AD1343" s="20"/>
    </row>
    <row r="1344" spans="3:30" s="1" customFormat="1">
      <c r="C1344" s="16"/>
      <c r="D1344" s="16"/>
      <c r="E1344" s="32"/>
      <c r="F1344" s="16"/>
      <c r="G1344" s="16"/>
      <c r="H1344" s="16"/>
      <c r="I1344" s="16"/>
      <c r="J1344" s="16"/>
      <c r="K1344" s="16"/>
      <c r="L1344" s="32"/>
      <c r="M1344" s="16"/>
      <c r="N1344" s="16"/>
      <c r="O1344" s="16"/>
      <c r="P1344" s="16"/>
      <c r="Y1344" s="20"/>
      <c r="Z1344" s="20"/>
      <c r="AA1344" s="20"/>
      <c r="AB1344" s="20"/>
      <c r="AC1344" s="20"/>
      <c r="AD1344" s="20"/>
    </row>
    <row r="1345" spans="3:30" s="1" customFormat="1">
      <c r="C1345" s="16"/>
      <c r="D1345" s="16"/>
      <c r="E1345" s="32"/>
      <c r="F1345" s="16"/>
      <c r="G1345" s="16"/>
      <c r="H1345" s="16"/>
      <c r="I1345" s="16"/>
      <c r="J1345" s="16"/>
      <c r="K1345" s="16"/>
      <c r="L1345" s="32"/>
      <c r="M1345" s="16"/>
      <c r="N1345" s="16"/>
      <c r="O1345" s="16"/>
      <c r="P1345" s="16"/>
      <c r="Y1345" s="20"/>
      <c r="Z1345" s="20"/>
      <c r="AA1345" s="20"/>
      <c r="AB1345" s="20"/>
      <c r="AC1345" s="20"/>
      <c r="AD1345" s="20"/>
    </row>
    <row r="1346" spans="3:30" s="1" customFormat="1">
      <c r="C1346" s="16"/>
      <c r="D1346" s="16"/>
      <c r="E1346" s="32"/>
      <c r="F1346" s="16"/>
      <c r="G1346" s="16"/>
      <c r="H1346" s="16"/>
      <c r="I1346" s="16"/>
      <c r="J1346" s="16"/>
      <c r="K1346" s="16"/>
      <c r="L1346" s="32"/>
      <c r="M1346" s="16"/>
      <c r="N1346" s="16"/>
      <c r="O1346" s="16"/>
      <c r="P1346" s="16"/>
      <c r="Y1346" s="20"/>
      <c r="Z1346" s="20"/>
      <c r="AA1346" s="20"/>
      <c r="AB1346" s="20"/>
      <c r="AC1346" s="20"/>
      <c r="AD1346" s="20"/>
    </row>
    <row r="1347" spans="3:30" s="1" customFormat="1">
      <c r="C1347" s="16"/>
      <c r="D1347" s="16"/>
      <c r="E1347" s="32"/>
      <c r="F1347" s="16"/>
      <c r="G1347" s="16"/>
      <c r="H1347" s="16"/>
      <c r="I1347" s="16"/>
      <c r="J1347" s="16"/>
      <c r="K1347" s="16"/>
      <c r="L1347" s="32"/>
      <c r="M1347" s="16"/>
      <c r="N1347" s="16"/>
      <c r="O1347" s="16"/>
      <c r="P1347" s="16"/>
      <c r="Y1347" s="20"/>
      <c r="Z1347" s="20"/>
      <c r="AA1347" s="20"/>
      <c r="AB1347" s="20"/>
      <c r="AC1347" s="20"/>
      <c r="AD1347" s="20"/>
    </row>
    <row r="1348" spans="3:30" s="1" customFormat="1">
      <c r="C1348" s="16"/>
      <c r="D1348" s="16"/>
      <c r="E1348" s="32"/>
      <c r="F1348" s="16"/>
      <c r="G1348" s="16"/>
      <c r="H1348" s="16"/>
      <c r="I1348" s="16"/>
      <c r="J1348" s="16"/>
      <c r="K1348" s="16"/>
      <c r="L1348" s="32"/>
      <c r="M1348" s="16"/>
      <c r="N1348" s="16"/>
      <c r="O1348" s="16"/>
      <c r="P1348" s="16"/>
      <c r="Y1348" s="20"/>
      <c r="Z1348" s="20"/>
      <c r="AA1348" s="20"/>
      <c r="AB1348" s="20"/>
      <c r="AC1348" s="20"/>
      <c r="AD1348" s="20"/>
    </row>
    <row r="1349" spans="3:30" s="1" customFormat="1">
      <c r="C1349" s="16"/>
      <c r="D1349" s="16"/>
      <c r="E1349" s="32"/>
      <c r="F1349" s="16"/>
      <c r="G1349" s="16"/>
      <c r="H1349" s="16"/>
      <c r="I1349" s="16"/>
      <c r="J1349" s="16"/>
      <c r="K1349" s="16"/>
      <c r="L1349" s="32"/>
      <c r="M1349" s="16"/>
      <c r="N1349" s="16"/>
      <c r="O1349" s="16"/>
      <c r="P1349" s="16"/>
      <c r="Y1349" s="20"/>
      <c r="Z1349" s="20"/>
      <c r="AA1349" s="20"/>
      <c r="AB1349" s="20"/>
      <c r="AC1349" s="20"/>
      <c r="AD1349" s="20"/>
    </row>
    <row r="1350" spans="3:30" s="1" customFormat="1">
      <c r="C1350" s="16"/>
      <c r="D1350" s="16"/>
      <c r="E1350" s="32"/>
      <c r="F1350" s="16"/>
      <c r="G1350" s="16"/>
      <c r="H1350" s="16"/>
      <c r="I1350" s="16"/>
      <c r="J1350" s="16"/>
      <c r="K1350" s="16"/>
      <c r="L1350" s="32"/>
      <c r="M1350" s="16"/>
      <c r="N1350" s="16"/>
      <c r="O1350" s="16"/>
      <c r="P1350" s="16"/>
      <c r="Y1350" s="20"/>
      <c r="Z1350" s="20"/>
      <c r="AA1350" s="20"/>
      <c r="AB1350" s="20"/>
      <c r="AC1350" s="20"/>
      <c r="AD1350" s="20"/>
    </row>
    <row r="1351" spans="3:30" s="1" customFormat="1">
      <c r="C1351" s="16"/>
      <c r="D1351" s="16"/>
      <c r="E1351" s="32"/>
      <c r="F1351" s="16"/>
      <c r="G1351" s="16"/>
      <c r="H1351" s="16"/>
      <c r="I1351" s="16"/>
      <c r="J1351" s="16"/>
      <c r="K1351" s="16"/>
      <c r="L1351" s="32"/>
      <c r="M1351" s="16"/>
      <c r="N1351" s="16"/>
      <c r="O1351" s="16"/>
      <c r="P1351" s="16"/>
      <c r="Y1351" s="20"/>
      <c r="Z1351" s="20"/>
      <c r="AA1351" s="20"/>
      <c r="AB1351" s="20"/>
      <c r="AC1351" s="20"/>
      <c r="AD1351" s="20"/>
    </row>
    <row r="1352" spans="3:30" s="1" customFormat="1">
      <c r="C1352" s="16"/>
      <c r="D1352" s="16"/>
      <c r="E1352" s="32"/>
      <c r="F1352" s="16"/>
      <c r="G1352" s="16"/>
      <c r="H1352" s="16"/>
      <c r="I1352" s="16"/>
      <c r="J1352" s="16"/>
      <c r="K1352" s="16"/>
      <c r="L1352" s="32"/>
      <c r="M1352" s="16"/>
      <c r="N1352" s="16"/>
      <c r="O1352" s="16"/>
      <c r="P1352" s="16"/>
      <c r="Y1352" s="20"/>
      <c r="Z1352" s="20"/>
      <c r="AA1352" s="20"/>
      <c r="AB1352" s="20"/>
      <c r="AC1352" s="20"/>
      <c r="AD1352" s="20"/>
    </row>
    <row r="1353" spans="3:30" s="1" customFormat="1">
      <c r="C1353" s="16"/>
      <c r="D1353" s="16"/>
      <c r="E1353" s="32"/>
      <c r="F1353" s="16"/>
      <c r="G1353" s="16"/>
      <c r="H1353" s="16"/>
      <c r="I1353" s="16"/>
      <c r="J1353" s="16"/>
      <c r="K1353" s="16"/>
      <c r="L1353" s="32"/>
      <c r="M1353" s="16"/>
      <c r="N1353" s="16"/>
      <c r="O1353" s="16"/>
      <c r="P1353" s="16"/>
      <c r="Y1353" s="20"/>
      <c r="Z1353" s="20"/>
      <c r="AA1353" s="20"/>
      <c r="AB1353" s="20"/>
      <c r="AC1353" s="20"/>
      <c r="AD1353" s="20"/>
    </row>
    <row r="1354" spans="3:30" s="1" customFormat="1">
      <c r="C1354" s="16"/>
      <c r="D1354" s="16"/>
      <c r="E1354" s="32"/>
      <c r="F1354" s="16"/>
      <c r="G1354" s="16"/>
      <c r="H1354" s="16"/>
      <c r="I1354" s="16"/>
      <c r="J1354" s="16"/>
      <c r="K1354" s="16"/>
      <c r="L1354" s="32"/>
      <c r="M1354" s="16"/>
      <c r="N1354" s="16"/>
      <c r="O1354" s="16"/>
      <c r="P1354" s="16"/>
      <c r="Y1354" s="20"/>
      <c r="Z1354" s="20"/>
      <c r="AA1354" s="20"/>
      <c r="AB1354" s="20"/>
      <c r="AC1354" s="20"/>
      <c r="AD1354" s="20"/>
    </row>
    <row r="1355" spans="3:30" s="1" customFormat="1">
      <c r="C1355" s="16"/>
      <c r="D1355" s="16"/>
      <c r="E1355" s="32"/>
      <c r="F1355" s="16"/>
      <c r="G1355" s="16"/>
      <c r="H1355" s="16"/>
      <c r="I1355" s="16"/>
      <c r="J1355" s="16"/>
      <c r="K1355" s="16"/>
      <c r="L1355" s="32"/>
      <c r="M1355" s="16"/>
      <c r="N1355" s="16"/>
      <c r="O1355" s="16"/>
      <c r="P1355" s="16"/>
      <c r="Y1355" s="20"/>
      <c r="Z1355" s="20"/>
      <c r="AA1355" s="20"/>
      <c r="AB1355" s="20"/>
      <c r="AC1355" s="20"/>
      <c r="AD1355" s="20"/>
    </row>
    <row r="1356" spans="3:30" s="1" customFormat="1">
      <c r="C1356" s="16"/>
      <c r="D1356" s="16"/>
      <c r="E1356" s="32"/>
      <c r="F1356" s="16"/>
      <c r="G1356" s="16"/>
      <c r="H1356" s="16"/>
      <c r="I1356" s="16"/>
      <c r="J1356" s="16"/>
      <c r="K1356" s="16"/>
      <c r="L1356" s="32"/>
      <c r="M1356" s="16"/>
      <c r="N1356" s="16"/>
      <c r="O1356" s="16"/>
      <c r="P1356" s="16"/>
      <c r="Y1356" s="20"/>
      <c r="Z1356" s="20"/>
      <c r="AA1356" s="20"/>
      <c r="AB1356" s="20"/>
      <c r="AC1356" s="20"/>
      <c r="AD1356" s="20"/>
    </row>
    <row r="1357" spans="3:30" s="1" customFormat="1">
      <c r="C1357" s="16"/>
      <c r="D1357" s="16"/>
      <c r="E1357" s="32"/>
      <c r="F1357" s="16"/>
      <c r="G1357" s="16"/>
      <c r="H1357" s="16"/>
      <c r="I1357" s="16"/>
      <c r="J1357" s="16"/>
      <c r="K1357" s="16"/>
      <c r="L1357" s="32"/>
      <c r="M1357" s="16"/>
      <c r="N1357" s="16"/>
      <c r="O1357" s="16"/>
      <c r="P1357" s="16"/>
      <c r="Y1357" s="20"/>
      <c r="Z1357" s="20"/>
      <c r="AA1357" s="20"/>
      <c r="AB1357" s="20"/>
      <c r="AC1357" s="20"/>
      <c r="AD1357" s="20"/>
    </row>
    <row r="1358" spans="3:30" s="1" customFormat="1">
      <c r="C1358" s="16"/>
      <c r="D1358" s="16"/>
      <c r="E1358" s="32"/>
      <c r="F1358" s="16"/>
      <c r="G1358" s="16"/>
      <c r="H1358" s="16"/>
      <c r="I1358" s="16"/>
      <c r="J1358" s="16"/>
      <c r="K1358" s="16"/>
      <c r="L1358" s="32"/>
      <c r="M1358" s="16"/>
      <c r="N1358" s="16"/>
      <c r="O1358" s="16"/>
      <c r="P1358" s="16"/>
      <c r="Y1358" s="20"/>
      <c r="Z1358" s="20"/>
      <c r="AA1358" s="20"/>
      <c r="AB1358" s="20"/>
      <c r="AC1358" s="20"/>
      <c r="AD1358" s="20"/>
    </row>
    <row r="1359" spans="3:30" s="1" customFormat="1">
      <c r="C1359" s="16"/>
      <c r="D1359" s="16"/>
      <c r="E1359" s="32"/>
      <c r="F1359" s="16"/>
      <c r="G1359" s="16"/>
      <c r="H1359" s="16"/>
      <c r="I1359" s="16"/>
      <c r="J1359" s="16"/>
      <c r="K1359" s="16"/>
      <c r="L1359" s="32"/>
      <c r="M1359" s="16"/>
      <c r="N1359" s="16"/>
      <c r="O1359" s="16"/>
      <c r="P1359" s="16"/>
      <c r="Y1359" s="20"/>
      <c r="Z1359" s="20"/>
      <c r="AA1359" s="20"/>
      <c r="AB1359" s="20"/>
      <c r="AC1359" s="20"/>
      <c r="AD1359" s="20"/>
    </row>
    <row r="1360" spans="3:30" s="1" customFormat="1">
      <c r="C1360" s="16"/>
      <c r="D1360" s="16"/>
      <c r="E1360" s="32"/>
      <c r="F1360" s="16"/>
      <c r="G1360" s="16"/>
      <c r="H1360" s="16"/>
      <c r="I1360" s="16"/>
      <c r="J1360" s="16"/>
      <c r="K1360" s="16"/>
      <c r="L1360" s="32"/>
      <c r="M1360" s="16"/>
      <c r="N1360" s="16"/>
      <c r="O1360" s="16"/>
      <c r="P1360" s="16"/>
      <c r="Y1360" s="20"/>
      <c r="Z1360" s="20"/>
      <c r="AA1360" s="20"/>
      <c r="AB1360" s="20"/>
      <c r="AC1360" s="20"/>
      <c r="AD1360" s="20"/>
    </row>
    <row r="1361" spans="3:30" s="1" customFormat="1">
      <c r="C1361" s="16"/>
      <c r="D1361" s="16"/>
      <c r="E1361" s="32"/>
      <c r="F1361" s="16"/>
      <c r="G1361" s="16"/>
      <c r="H1361" s="16"/>
      <c r="I1361" s="16"/>
      <c r="J1361" s="16"/>
      <c r="K1361" s="16"/>
      <c r="L1361" s="32"/>
      <c r="M1361" s="16"/>
      <c r="N1361" s="16"/>
      <c r="O1361" s="16"/>
      <c r="P1361" s="16"/>
      <c r="Y1361" s="20"/>
      <c r="Z1361" s="20"/>
      <c r="AA1361" s="20"/>
      <c r="AB1361" s="20"/>
      <c r="AC1361" s="20"/>
      <c r="AD1361" s="20"/>
    </row>
    <row r="1362" spans="3:30" s="1" customFormat="1">
      <c r="C1362" s="16"/>
      <c r="D1362" s="16"/>
      <c r="E1362" s="32"/>
      <c r="F1362" s="16"/>
      <c r="G1362" s="16"/>
      <c r="H1362" s="16"/>
      <c r="I1362" s="16"/>
      <c r="J1362" s="16"/>
      <c r="K1362" s="16"/>
      <c r="L1362" s="32"/>
      <c r="M1362" s="16"/>
      <c r="N1362" s="16"/>
      <c r="O1362" s="16"/>
      <c r="P1362" s="16"/>
      <c r="Y1362" s="20"/>
      <c r="Z1362" s="20"/>
      <c r="AA1362" s="20"/>
      <c r="AB1362" s="20"/>
      <c r="AC1362" s="20"/>
      <c r="AD1362" s="20"/>
    </row>
    <row r="1363" spans="3:30" s="1" customFormat="1">
      <c r="C1363" s="16"/>
      <c r="D1363" s="16"/>
      <c r="E1363" s="32"/>
      <c r="F1363" s="16"/>
      <c r="G1363" s="16"/>
      <c r="H1363" s="16"/>
      <c r="I1363" s="16"/>
      <c r="J1363" s="16"/>
      <c r="K1363" s="16"/>
      <c r="L1363" s="32"/>
      <c r="M1363" s="16"/>
      <c r="N1363" s="16"/>
      <c r="O1363" s="16"/>
      <c r="P1363" s="16"/>
      <c r="Y1363" s="20"/>
      <c r="Z1363" s="20"/>
      <c r="AA1363" s="20"/>
      <c r="AB1363" s="20"/>
      <c r="AC1363" s="20"/>
      <c r="AD1363" s="20"/>
    </row>
    <row r="1364" spans="3:30" s="1" customFormat="1">
      <c r="C1364" s="16"/>
      <c r="D1364" s="16"/>
      <c r="E1364" s="32"/>
      <c r="F1364" s="16"/>
      <c r="G1364" s="16"/>
      <c r="H1364" s="16"/>
      <c r="I1364" s="16"/>
      <c r="J1364" s="16"/>
      <c r="K1364" s="16"/>
      <c r="L1364" s="32"/>
      <c r="M1364" s="16"/>
      <c r="N1364" s="16"/>
      <c r="O1364" s="16"/>
      <c r="P1364" s="16"/>
      <c r="Y1364" s="20"/>
      <c r="Z1364" s="20"/>
      <c r="AA1364" s="20"/>
      <c r="AB1364" s="20"/>
      <c r="AC1364" s="20"/>
      <c r="AD1364" s="20"/>
    </row>
    <row r="1365" spans="3:30" s="1" customFormat="1">
      <c r="C1365" s="16"/>
      <c r="D1365" s="16"/>
      <c r="E1365" s="32"/>
      <c r="F1365" s="16"/>
      <c r="G1365" s="16"/>
      <c r="H1365" s="16"/>
      <c r="I1365" s="16"/>
      <c r="J1365" s="16"/>
      <c r="K1365" s="16"/>
      <c r="L1365" s="32"/>
      <c r="M1365" s="16"/>
      <c r="N1365" s="16"/>
      <c r="O1365" s="16"/>
      <c r="P1365" s="16"/>
      <c r="Y1365" s="20"/>
      <c r="Z1365" s="20"/>
      <c r="AA1365" s="20"/>
      <c r="AB1365" s="20"/>
      <c r="AC1365" s="20"/>
      <c r="AD1365" s="20"/>
    </row>
    <row r="1366" spans="3:30" s="1" customFormat="1">
      <c r="C1366" s="16"/>
      <c r="D1366" s="16"/>
      <c r="E1366" s="32"/>
      <c r="F1366" s="16"/>
      <c r="G1366" s="16"/>
      <c r="H1366" s="16"/>
      <c r="I1366" s="16"/>
      <c r="J1366" s="16"/>
      <c r="K1366" s="16"/>
      <c r="L1366" s="32"/>
      <c r="M1366" s="16"/>
      <c r="N1366" s="16"/>
      <c r="O1366" s="16"/>
      <c r="P1366" s="16"/>
      <c r="Y1366" s="20"/>
      <c r="Z1366" s="20"/>
      <c r="AA1366" s="20"/>
      <c r="AB1366" s="20"/>
      <c r="AC1366" s="20"/>
      <c r="AD1366" s="20"/>
    </row>
    <row r="1367" spans="3:30" s="1" customFormat="1">
      <c r="C1367" s="16"/>
      <c r="D1367" s="16"/>
      <c r="E1367" s="32"/>
      <c r="F1367" s="16"/>
      <c r="G1367" s="16"/>
      <c r="H1367" s="16"/>
      <c r="I1367" s="16"/>
      <c r="J1367" s="16"/>
      <c r="K1367" s="16"/>
      <c r="L1367" s="32"/>
      <c r="M1367" s="16"/>
      <c r="N1367" s="16"/>
      <c r="O1367" s="16"/>
      <c r="P1367" s="16"/>
      <c r="Y1367" s="20"/>
      <c r="Z1367" s="20"/>
      <c r="AA1367" s="20"/>
      <c r="AB1367" s="20"/>
      <c r="AC1367" s="20"/>
      <c r="AD1367" s="20"/>
    </row>
    <row r="1368" spans="3:30" s="1" customFormat="1">
      <c r="C1368" s="16"/>
      <c r="D1368" s="16"/>
      <c r="E1368" s="32"/>
      <c r="F1368" s="16"/>
      <c r="G1368" s="16"/>
      <c r="H1368" s="16"/>
      <c r="I1368" s="16"/>
      <c r="J1368" s="16"/>
      <c r="K1368" s="16"/>
      <c r="L1368" s="32"/>
      <c r="M1368" s="16"/>
      <c r="N1368" s="16"/>
      <c r="O1368" s="16"/>
      <c r="P1368" s="16"/>
      <c r="Y1368" s="20"/>
      <c r="Z1368" s="20"/>
      <c r="AA1368" s="20"/>
      <c r="AB1368" s="20"/>
      <c r="AC1368" s="20"/>
      <c r="AD1368" s="20"/>
    </row>
    <row r="1369" spans="3:30" s="1" customFormat="1">
      <c r="C1369" s="16"/>
      <c r="D1369" s="16"/>
      <c r="E1369" s="32"/>
      <c r="F1369" s="16"/>
      <c r="G1369" s="16"/>
      <c r="H1369" s="16"/>
      <c r="I1369" s="16"/>
      <c r="J1369" s="16"/>
      <c r="K1369" s="16"/>
      <c r="L1369" s="32"/>
      <c r="M1369" s="16"/>
      <c r="N1369" s="16"/>
      <c r="O1369" s="16"/>
      <c r="P1369" s="16"/>
      <c r="Y1369" s="20"/>
      <c r="Z1369" s="20"/>
      <c r="AA1369" s="20"/>
      <c r="AB1369" s="20"/>
      <c r="AC1369" s="20"/>
      <c r="AD1369" s="20"/>
    </row>
    <row r="1370" spans="3:30" s="1" customFormat="1">
      <c r="C1370" s="16"/>
      <c r="D1370" s="16"/>
      <c r="E1370" s="32"/>
      <c r="F1370" s="16"/>
      <c r="G1370" s="16"/>
      <c r="H1370" s="16"/>
      <c r="I1370" s="16"/>
      <c r="J1370" s="16"/>
      <c r="K1370" s="16"/>
      <c r="L1370" s="32"/>
      <c r="M1370" s="16"/>
      <c r="N1370" s="16"/>
      <c r="O1370" s="16"/>
      <c r="P1370" s="16"/>
      <c r="Y1370" s="20"/>
      <c r="Z1370" s="20"/>
      <c r="AA1370" s="20"/>
      <c r="AB1370" s="20"/>
      <c r="AC1370" s="20"/>
      <c r="AD1370" s="20"/>
    </row>
    <row r="1371" spans="3:30" s="1" customFormat="1">
      <c r="C1371" s="16"/>
      <c r="D1371" s="16"/>
      <c r="E1371" s="32"/>
      <c r="F1371" s="16"/>
      <c r="G1371" s="16"/>
      <c r="H1371" s="16"/>
      <c r="I1371" s="16"/>
      <c r="J1371" s="16"/>
      <c r="K1371" s="16"/>
      <c r="L1371" s="32"/>
      <c r="M1371" s="16"/>
      <c r="N1371" s="16"/>
      <c r="O1371" s="16"/>
      <c r="P1371" s="16"/>
      <c r="Y1371" s="20"/>
      <c r="Z1371" s="20"/>
      <c r="AA1371" s="20"/>
      <c r="AB1371" s="20"/>
      <c r="AC1371" s="20"/>
      <c r="AD1371" s="20"/>
    </row>
    <row r="1372" spans="3:30" s="1" customFormat="1">
      <c r="C1372" s="16"/>
      <c r="D1372" s="16"/>
      <c r="E1372" s="32"/>
      <c r="F1372" s="16"/>
      <c r="G1372" s="16"/>
      <c r="H1372" s="16"/>
      <c r="I1372" s="16"/>
      <c r="J1372" s="16"/>
      <c r="K1372" s="16"/>
      <c r="L1372" s="32"/>
      <c r="M1372" s="16"/>
      <c r="N1372" s="16"/>
      <c r="O1372" s="16"/>
      <c r="P1372" s="16"/>
      <c r="Y1372" s="20"/>
      <c r="Z1372" s="20"/>
      <c r="AA1372" s="20"/>
      <c r="AB1372" s="20"/>
      <c r="AC1372" s="20"/>
      <c r="AD1372" s="20"/>
    </row>
    <row r="1373" spans="3:30" s="1" customFormat="1">
      <c r="C1373" s="16"/>
      <c r="D1373" s="16"/>
      <c r="E1373" s="32"/>
      <c r="F1373" s="16"/>
      <c r="G1373" s="16"/>
      <c r="H1373" s="16"/>
      <c r="I1373" s="16"/>
      <c r="J1373" s="16"/>
      <c r="K1373" s="16"/>
      <c r="L1373" s="32"/>
      <c r="M1373" s="16"/>
      <c r="N1373" s="16"/>
      <c r="O1373" s="16"/>
      <c r="P1373" s="16"/>
      <c r="Y1373" s="20"/>
      <c r="Z1373" s="20"/>
      <c r="AA1373" s="20"/>
      <c r="AB1373" s="20"/>
      <c r="AC1373" s="20"/>
      <c r="AD1373" s="20"/>
    </row>
    <row r="1374" spans="3:30" s="1" customFormat="1">
      <c r="C1374" s="16"/>
      <c r="D1374" s="16"/>
      <c r="E1374" s="32"/>
      <c r="F1374" s="16"/>
      <c r="G1374" s="16"/>
      <c r="H1374" s="16"/>
      <c r="I1374" s="16"/>
      <c r="J1374" s="16"/>
      <c r="K1374" s="16"/>
      <c r="L1374" s="32"/>
      <c r="M1374" s="16"/>
      <c r="N1374" s="16"/>
      <c r="O1374" s="16"/>
      <c r="P1374" s="16"/>
      <c r="Y1374" s="20"/>
      <c r="Z1374" s="20"/>
      <c r="AA1374" s="20"/>
      <c r="AB1374" s="20"/>
      <c r="AC1374" s="20"/>
      <c r="AD1374" s="20"/>
    </row>
    <row r="1375" spans="3:30" s="1" customFormat="1">
      <c r="C1375" s="16"/>
      <c r="D1375" s="16"/>
      <c r="E1375" s="32"/>
      <c r="F1375" s="16"/>
      <c r="G1375" s="16"/>
      <c r="H1375" s="16"/>
      <c r="I1375" s="16"/>
      <c r="J1375" s="16"/>
      <c r="K1375" s="16"/>
      <c r="L1375" s="32"/>
      <c r="M1375" s="16"/>
      <c r="N1375" s="16"/>
      <c r="O1375" s="16"/>
      <c r="P1375" s="16"/>
      <c r="Y1375" s="20"/>
      <c r="Z1375" s="20"/>
      <c r="AA1375" s="20"/>
      <c r="AB1375" s="20"/>
      <c r="AC1375" s="20"/>
      <c r="AD1375" s="20"/>
    </row>
    <row r="1376" spans="3:30" s="1" customFormat="1">
      <c r="C1376" s="16"/>
      <c r="D1376" s="16"/>
      <c r="E1376" s="32"/>
      <c r="F1376" s="16"/>
      <c r="G1376" s="16"/>
      <c r="H1376" s="16"/>
      <c r="I1376" s="16"/>
      <c r="J1376" s="16"/>
      <c r="K1376" s="16"/>
      <c r="L1376" s="32"/>
      <c r="M1376" s="16"/>
      <c r="N1376" s="16"/>
      <c r="O1376" s="16"/>
      <c r="P1376" s="16"/>
      <c r="Y1376" s="20"/>
      <c r="Z1376" s="20"/>
      <c r="AA1376" s="20"/>
      <c r="AB1376" s="20"/>
      <c r="AC1376" s="20"/>
      <c r="AD1376" s="20"/>
    </row>
    <row r="1377" spans="3:30" s="1" customFormat="1">
      <c r="C1377" s="16"/>
      <c r="D1377" s="16"/>
      <c r="E1377" s="32"/>
      <c r="F1377" s="16"/>
      <c r="G1377" s="16"/>
      <c r="H1377" s="16"/>
      <c r="I1377" s="16"/>
      <c r="J1377" s="16"/>
      <c r="K1377" s="16"/>
      <c r="L1377" s="32"/>
      <c r="M1377" s="16"/>
      <c r="N1377" s="16"/>
      <c r="O1377" s="16"/>
      <c r="P1377" s="16"/>
      <c r="Y1377" s="20"/>
      <c r="Z1377" s="20"/>
      <c r="AA1377" s="20"/>
      <c r="AB1377" s="20"/>
      <c r="AC1377" s="20"/>
      <c r="AD1377" s="20"/>
    </row>
    <row r="1378" spans="3:30" s="1" customFormat="1">
      <c r="C1378" s="16"/>
      <c r="D1378" s="16"/>
      <c r="E1378" s="32"/>
      <c r="F1378" s="16"/>
      <c r="G1378" s="16"/>
      <c r="H1378" s="16"/>
      <c r="I1378" s="16"/>
      <c r="J1378" s="16"/>
      <c r="K1378" s="16"/>
      <c r="L1378" s="32"/>
      <c r="M1378" s="16"/>
      <c r="N1378" s="16"/>
      <c r="O1378" s="16"/>
      <c r="P1378" s="16"/>
      <c r="Y1378" s="20"/>
      <c r="Z1378" s="20"/>
      <c r="AA1378" s="20"/>
      <c r="AB1378" s="20"/>
      <c r="AC1378" s="20"/>
      <c r="AD1378" s="20"/>
    </row>
    <row r="1379" spans="3:30" s="1" customFormat="1">
      <c r="C1379" s="16"/>
      <c r="D1379" s="16"/>
      <c r="E1379" s="32"/>
      <c r="F1379" s="16"/>
      <c r="G1379" s="16"/>
      <c r="H1379" s="16"/>
      <c r="I1379" s="16"/>
      <c r="J1379" s="16"/>
      <c r="K1379" s="16"/>
      <c r="L1379" s="32"/>
      <c r="M1379" s="16"/>
      <c r="N1379" s="16"/>
      <c r="O1379" s="16"/>
      <c r="P1379" s="16"/>
      <c r="Y1379" s="20"/>
      <c r="Z1379" s="20"/>
      <c r="AA1379" s="20"/>
      <c r="AB1379" s="20"/>
      <c r="AC1379" s="20"/>
      <c r="AD1379" s="20"/>
    </row>
    <row r="1380" spans="3:30" s="1" customFormat="1">
      <c r="C1380" s="16"/>
      <c r="D1380" s="16"/>
      <c r="E1380" s="32"/>
      <c r="F1380" s="16"/>
      <c r="G1380" s="16"/>
      <c r="H1380" s="16"/>
      <c r="I1380" s="16"/>
      <c r="J1380" s="16"/>
      <c r="K1380" s="16"/>
      <c r="L1380" s="32"/>
      <c r="M1380" s="16"/>
      <c r="N1380" s="16"/>
      <c r="O1380" s="16"/>
      <c r="P1380" s="16"/>
      <c r="Y1380" s="20"/>
      <c r="Z1380" s="20"/>
      <c r="AA1380" s="20"/>
      <c r="AB1380" s="20"/>
      <c r="AC1380" s="20"/>
      <c r="AD1380" s="20"/>
    </row>
    <row r="1381" spans="3:30" s="1" customFormat="1">
      <c r="C1381" s="16"/>
      <c r="D1381" s="16"/>
      <c r="E1381" s="32"/>
      <c r="F1381" s="16"/>
      <c r="G1381" s="16"/>
      <c r="H1381" s="16"/>
      <c r="I1381" s="16"/>
      <c r="J1381" s="16"/>
      <c r="K1381" s="16"/>
      <c r="L1381" s="32"/>
      <c r="M1381" s="16"/>
      <c r="N1381" s="16"/>
      <c r="O1381" s="16"/>
      <c r="P1381" s="16"/>
      <c r="Y1381" s="20"/>
      <c r="Z1381" s="20"/>
      <c r="AA1381" s="20"/>
      <c r="AB1381" s="20"/>
      <c r="AC1381" s="20"/>
      <c r="AD1381" s="20"/>
    </row>
    <row r="1382" spans="3:30" s="1" customFormat="1">
      <c r="C1382" s="16"/>
      <c r="D1382" s="16"/>
      <c r="E1382" s="32"/>
      <c r="F1382" s="16"/>
      <c r="G1382" s="16"/>
      <c r="H1382" s="16"/>
      <c r="I1382" s="16"/>
      <c r="J1382" s="16"/>
      <c r="K1382" s="16"/>
      <c r="L1382" s="32"/>
      <c r="M1382" s="16"/>
      <c r="N1382" s="16"/>
      <c r="O1382" s="16"/>
      <c r="P1382" s="16"/>
      <c r="Y1382" s="20"/>
      <c r="Z1382" s="20"/>
      <c r="AA1382" s="20"/>
      <c r="AB1382" s="20"/>
      <c r="AC1382" s="20"/>
      <c r="AD1382" s="20"/>
    </row>
    <row r="1383" spans="3:30" s="1" customFormat="1">
      <c r="C1383" s="16"/>
      <c r="D1383" s="16"/>
      <c r="E1383" s="32"/>
      <c r="F1383" s="16"/>
      <c r="G1383" s="16"/>
      <c r="H1383" s="16"/>
      <c r="I1383" s="16"/>
      <c r="J1383" s="16"/>
      <c r="K1383" s="16"/>
      <c r="L1383" s="32"/>
      <c r="M1383" s="16"/>
      <c r="N1383" s="16"/>
      <c r="O1383" s="16"/>
      <c r="P1383" s="16"/>
      <c r="Y1383" s="20"/>
      <c r="Z1383" s="20"/>
      <c r="AA1383" s="20"/>
      <c r="AB1383" s="20"/>
      <c r="AC1383" s="20"/>
      <c r="AD1383" s="20"/>
    </row>
    <row r="1384" spans="3:30" s="1" customFormat="1">
      <c r="C1384" s="16"/>
      <c r="D1384" s="16"/>
      <c r="E1384" s="32"/>
      <c r="F1384" s="16"/>
      <c r="G1384" s="16"/>
      <c r="H1384" s="16"/>
      <c r="I1384" s="16"/>
      <c r="J1384" s="16"/>
      <c r="K1384" s="16"/>
      <c r="L1384" s="32"/>
      <c r="M1384" s="16"/>
      <c r="N1384" s="16"/>
      <c r="O1384" s="16"/>
      <c r="P1384" s="16"/>
      <c r="Y1384" s="20"/>
      <c r="Z1384" s="20"/>
      <c r="AA1384" s="20"/>
      <c r="AB1384" s="20"/>
      <c r="AC1384" s="20"/>
      <c r="AD1384" s="20"/>
    </row>
    <row r="1385" spans="3:30" s="1" customFormat="1">
      <c r="C1385" s="16"/>
      <c r="D1385" s="16"/>
      <c r="E1385" s="32"/>
      <c r="F1385" s="16"/>
      <c r="G1385" s="16"/>
      <c r="H1385" s="16"/>
      <c r="I1385" s="16"/>
      <c r="J1385" s="16"/>
      <c r="K1385" s="16"/>
      <c r="L1385" s="32"/>
      <c r="M1385" s="16"/>
      <c r="N1385" s="16"/>
      <c r="O1385" s="16"/>
      <c r="P1385" s="16"/>
      <c r="Y1385" s="20"/>
      <c r="Z1385" s="20"/>
      <c r="AA1385" s="20"/>
      <c r="AB1385" s="20"/>
      <c r="AC1385" s="20"/>
      <c r="AD1385" s="20"/>
    </row>
    <row r="1386" spans="3:30" s="1" customFormat="1">
      <c r="C1386" s="16"/>
      <c r="D1386" s="16"/>
      <c r="E1386" s="32"/>
      <c r="F1386" s="16"/>
      <c r="G1386" s="16"/>
      <c r="H1386" s="16"/>
      <c r="I1386" s="16"/>
      <c r="J1386" s="16"/>
      <c r="K1386" s="16"/>
      <c r="L1386" s="32"/>
      <c r="M1386" s="16"/>
      <c r="N1386" s="16"/>
      <c r="O1386" s="16"/>
      <c r="P1386" s="16"/>
      <c r="Y1386" s="20"/>
      <c r="Z1386" s="20"/>
      <c r="AA1386" s="20"/>
      <c r="AB1386" s="20"/>
      <c r="AC1386" s="20"/>
      <c r="AD1386" s="20"/>
    </row>
    <row r="1387" spans="3:30" s="1" customFormat="1">
      <c r="C1387" s="16"/>
      <c r="D1387" s="16"/>
      <c r="E1387" s="32"/>
      <c r="F1387" s="16"/>
      <c r="G1387" s="16"/>
      <c r="H1387" s="16"/>
      <c r="I1387" s="16"/>
      <c r="J1387" s="16"/>
      <c r="K1387" s="16"/>
      <c r="L1387" s="32"/>
      <c r="M1387" s="16"/>
      <c r="N1387" s="16"/>
      <c r="O1387" s="16"/>
      <c r="P1387" s="16"/>
      <c r="Y1387" s="20"/>
      <c r="Z1387" s="20"/>
      <c r="AA1387" s="20"/>
      <c r="AB1387" s="20"/>
      <c r="AC1387" s="20"/>
      <c r="AD1387" s="20"/>
    </row>
    <row r="1388" spans="3:30" s="1" customFormat="1">
      <c r="C1388" s="16"/>
      <c r="D1388" s="16"/>
      <c r="E1388" s="32"/>
      <c r="F1388" s="16"/>
      <c r="G1388" s="16"/>
      <c r="H1388" s="16"/>
      <c r="I1388" s="16"/>
      <c r="J1388" s="16"/>
      <c r="K1388" s="16"/>
      <c r="L1388" s="32"/>
      <c r="M1388" s="16"/>
      <c r="N1388" s="16"/>
      <c r="O1388" s="16"/>
      <c r="P1388" s="16"/>
      <c r="Y1388" s="20"/>
      <c r="Z1388" s="20"/>
      <c r="AA1388" s="20"/>
      <c r="AB1388" s="20"/>
      <c r="AC1388" s="20"/>
      <c r="AD1388" s="20"/>
    </row>
    <row r="1389" spans="3:30" s="1" customFormat="1">
      <c r="C1389" s="16"/>
      <c r="D1389" s="16"/>
      <c r="E1389" s="32"/>
      <c r="F1389" s="16"/>
      <c r="G1389" s="16"/>
      <c r="H1389" s="16"/>
      <c r="I1389" s="16"/>
      <c r="J1389" s="16"/>
      <c r="K1389" s="16"/>
      <c r="L1389" s="32"/>
      <c r="M1389" s="16"/>
      <c r="N1389" s="16"/>
      <c r="O1389" s="16"/>
      <c r="P1389" s="16"/>
      <c r="Y1389" s="20"/>
      <c r="Z1389" s="20"/>
      <c r="AA1389" s="20"/>
      <c r="AB1389" s="20"/>
      <c r="AC1389" s="20"/>
      <c r="AD1389" s="20"/>
    </row>
    <row r="1390" spans="3:30" s="1" customFormat="1">
      <c r="C1390" s="16"/>
      <c r="D1390" s="16"/>
      <c r="E1390" s="32"/>
      <c r="F1390" s="16"/>
      <c r="G1390" s="16"/>
      <c r="H1390" s="16"/>
      <c r="I1390" s="16"/>
      <c r="J1390" s="16"/>
      <c r="K1390" s="16"/>
      <c r="L1390" s="32"/>
      <c r="M1390" s="16"/>
      <c r="N1390" s="16"/>
      <c r="O1390" s="16"/>
      <c r="P1390" s="16"/>
      <c r="Y1390" s="20"/>
      <c r="Z1390" s="20"/>
      <c r="AA1390" s="20"/>
      <c r="AB1390" s="20"/>
      <c r="AC1390" s="20"/>
      <c r="AD1390" s="20"/>
    </row>
    <row r="1391" spans="3:30" s="1" customFormat="1">
      <c r="C1391" s="16"/>
      <c r="D1391" s="16"/>
      <c r="E1391" s="32"/>
      <c r="F1391" s="16"/>
      <c r="G1391" s="16"/>
      <c r="H1391" s="16"/>
      <c r="I1391" s="16"/>
      <c r="J1391" s="16"/>
      <c r="K1391" s="16"/>
      <c r="L1391" s="32"/>
      <c r="M1391" s="16"/>
      <c r="N1391" s="16"/>
      <c r="O1391" s="16"/>
      <c r="P1391" s="16"/>
      <c r="Y1391" s="20"/>
      <c r="Z1391" s="20"/>
      <c r="AA1391" s="20"/>
      <c r="AB1391" s="20"/>
      <c r="AC1391" s="20"/>
      <c r="AD1391" s="20"/>
    </row>
    <row r="1392" spans="3:30" s="1" customFormat="1">
      <c r="C1392" s="16"/>
      <c r="D1392" s="16"/>
      <c r="E1392" s="32"/>
      <c r="F1392" s="16"/>
      <c r="G1392" s="16"/>
      <c r="H1392" s="16"/>
      <c r="I1392" s="16"/>
      <c r="J1392" s="16"/>
      <c r="K1392" s="16"/>
      <c r="L1392" s="32"/>
      <c r="M1392" s="16"/>
      <c r="N1392" s="16"/>
      <c r="O1392" s="16"/>
      <c r="P1392" s="16"/>
      <c r="Y1392" s="20"/>
      <c r="Z1392" s="20"/>
      <c r="AA1392" s="20"/>
      <c r="AB1392" s="20"/>
      <c r="AC1392" s="20"/>
      <c r="AD1392" s="20"/>
    </row>
    <row r="1393" spans="3:30" s="1" customFormat="1">
      <c r="C1393" s="16"/>
      <c r="D1393" s="16"/>
      <c r="E1393" s="32"/>
      <c r="F1393" s="16"/>
      <c r="G1393" s="16"/>
      <c r="H1393" s="16"/>
      <c r="I1393" s="16"/>
      <c r="J1393" s="16"/>
      <c r="K1393" s="16"/>
      <c r="L1393" s="32"/>
      <c r="M1393" s="16"/>
      <c r="N1393" s="16"/>
      <c r="O1393" s="16"/>
      <c r="P1393" s="16"/>
      <c r="Y1393" s="20"/>
      <c r="Z1393" s="20"/>
      <c r="AA1393" s="20"/>
      <c r="AB1393" s="20"/>
      <c r="AC1393" s="20"/>
      <c r="AD1393" s="20"/>
    </row>
    <row r="1394" spans="3:30" s="1" customFormat="1">
      <c r="C1394" s="16"/>
      <c r="D1394" s="16"/>
      <c r="E1394" s="32"/>
      <c r="F1394" s="16"/>
      <c r="G1394" s="16"/>
      <c r="H1394" s="16"/>
      <c r="I1394" s="16"/>
      <c r="J1394" s="16"/>
      <c r="K1394" s="16"/>
      <c r="L1394" s="32"/>
      <c r="M1394" s="16"/>
      <c r="N1394" s="16"/>
      <c r="O1394" s="16"/>
      <c r="P1394" s="16"/>
      <c r="Y1394" s="20"/>
      <c r="Z1394" s="20"/>
      <c r="AA1394" s="20"/>
      <c r="AB1394" s="20"/>
      <c r="AC1394" s="20"/>
      <c r="AD1394" s="20"/>
    </row>
    <row r="1395" spans="3:30" s="1" customFormat="1">
      <c r="C1395" s="16"/>
      <c r="D1395" s="16"/>
      <c r="E1395" s="32"/>
      <c r="F1395" s="16"/>
      <c r="G1395" s="16"/>
      <c r="H1395" s="16"/>
      <c r="I1395" s="16"/>
      <c r="J1395" s="16"/>
      <c r="K1395" s="16"/>
      <c r="L1395" s="32"/>
      <c r="M1395" s="16"/>
      <c r="N1395" s="16"/>
      <c r="O1395" s="16"/>
      <c r="P1395" s="16"/>
      <c r="Y1395" s="20"/>
      <c r="Z1395" s="20"/>
      <c r="AA1395" s="20"/>
      <c r="AB1395" s="20"/>
      <c r="AC1395" s="20"/>
      <c r="AD1395" s="20"/>
    </row>
    <row r="1396" spans="3:30" s="1" customFormat="1">
      <c r="C1396" s="16"/>
      <c r="D1396" s="16"/>
      <c r="E1396" s="32"/>
      <c r="F1396" s="16"/>
      <c r="G1396" s="16"/>
      <c r="H1396" s="16"/>
      <c r="I1396" s="16"/>
      <c r="J1396" s="16"/>
      <c r="K1396" s="16"/>
      <c r="L1396" s="32"/>
      <c r="M1396" s="16"/>
      <c r="N1396" s="16"/>
      <c r="O1396" s="16"/>
      <c r="P1396" s="16"/>
      <c r="Y1396" s="20"/>
      <c r="Z1396" s="20"/>
      <c r="AA1396" s="20"/>
      <c r="AB1396" s="20"/>
      <c r="AC1396" s="20"/>
      <c r="AD1396" s="20"/>
    </row>
    <row r="1397" spans="3:30" s="1" customFormat="1">
      <c r="C1397" s="16"/>
      <c r="D1397" s="16"/>
      <c r="E1397" s="32"/>
      <c r="F1397" s="16"/>
      <c r="G1397" s="16"/>
      <c r="H1397" s="16"/>
      <c r="I1397" s="16"/>
      <c r="J1397" s="16"/>
      <c r="K1397" s="16"/>
      <c r="L1397" s="32"/>
      <c r="M1397" s="16"/>
      <c r="N1397" s="16"/>
      <c r="O1397" s="16"/>
      <c r="P1397" s="16"/>
      <c r="Y1397" s="20"/>
      <c r="Z1397" s="20"/>
      <c r="AA1397" s="20"/>
      <c r="AB1397" s="20"/>
      <c r="AC1397" s="20"/>
      <c r="AD1397" s="20"/>
    </row>
    <row r="1398" spans="3:30" s="1" customFormat="1">
      <c r="C1398" s="16"/>
      <c r="D1398" s="16"/>
      <c r="E1398" s="32"/>
      <c r="F1398" s="16"/>
      <c r="G1398" s="16"/>
      <c r="H1398" s="16"/>
      <c r="I1398" s="16"/>
      <c r="J1398" s="16"/>
      <c r="K1398" s="16"/>
      <c r="L1398" s="32"/>
      <c r="M1398" s="16"/>
      <c r="N1398" s="16"/>
      <c r="O1398" s="16"/>
      <c r="P1398" s="16"/>
      <c r="Y1398" s="20"/>
      <c r="Z1398" s="20"/>
      <c r="AA1398" s="20"/>
      <c r="AB1398" s="20"/>
      <c r="AC1398" s="20"/>
      <c r="AD1398" s="20"/>
    </row>
    <row r="1399" spans="3:30" s="1" customFormat="1">
      <c r="C1399" s="16"/>
      <c r="D1399" s="16"/>
      <c r="E1399" s="32"/>
      <c r="F1399" s="16"/>
      <c r="G1399" s="16"/>
      <c r="H1399" s="16"/>
      <c r="I1399" s="16"/>
      <c r="J1399" s="16"/>
      <c r="K1399" s="16"/>
      <c r="L1399" s="32"/>
      <c r="M1399" s="16"/>
      <c r="N1399" s="16"/>
      <c r="O1399" s="16"/>
      <c r="P1399" s="16"/>
      <c r="Y1399" s="20"/>
      <c r="Z1399" s="20"/>
      <c r="AA1399" s="20"/>
      <c r="AB1399" s="20"/>
      <c r="AC1399" s="20"/>
      <c r="AD1399" s="20"/>
    </row>
    <row r="1400" spans="3:30" s="1" customFormat="1">
      <c r="C1400" s="16"/>
      <c r="D1400" s="16"/>
      <c r="E1400" s="32"/>
      <c r="F1400" s="16"/>
      <c r="G1400" s="16"/>
      <c r="H1400" s="16"/>
      <c r="I1400" s="16"/>
      <c r="J1400" s="16"/>
      <c r="K1400" s="16"/>
      <c r="L1400" s="32"/>
      <c r="M1400" s="16"/>
      <c r="N1400" s="16"/>
      <c r="O1400" s="16"/>
      <c r="P1400" s="16"/>
      <c r="Y1400" s="20"/>
      <c r="Z1400" s="20"/>
      <c r="AA1400" s="20"/>
      <c r="AB1400" s="20"/>
      <c r="AC1400" s="20"/>
      <c r="AD1400" s="20"/>
    </row>
    <row r="1401" spans="3:30" s="1" customFormat="1">
      <c r="C1401" s="16"/>
      <c r="D1401" s="16"/>
      <c r="E1401" s="32"/>
      <c r="F1401" s="16"/>
      <c r="G1401" s="16"/>
      <c r="H1401" s="16"/>
      <c r="I1401" s="16"/>
      <c r="J1401" s="16"/>
      <c r="K1401" s="16"/>
      <c r="L1401" s="32"/>
      <c r="M1401" s="16"/>
      <c r="N1401" s="16"/>
      <c r="O1401" s="16"/>
      <c r="P1401" s="16"/>
      <c r="Y1401" s="20"/>
      <c r="Z1401" s="20"/>
      <c r="AA1401" s="20"/>
      <c r="AB1401" s="20"/>
      <c r="AC1401" s="20"/>
      <c r="AD1401" s="20"/>
    </row>
    <row r="1402" spans="3:30" s="1" customFormat="1">
      <c r="C1402" s="16"/>
      <c r="D1402" s="16"/>
      <c r="E1402" s="32"/>
      <c r="F1402" s="16"/>
      <c r="G1402" s="16"/>
      <c r="H1402" s="16"/>
      <c r="I1402" s="16"/>
      <c r="J1402" s="16"/>
      <c r="K1402" s="16"/>
      <c r="L1402" s="32"/>
      <c r="M1402" s="16"/>
      <c r="N1402" s="16"/>
      <c r="O1402" s="16"/>
      <c r="P1402" s="16"/>
      <c r="Y1402" s="20"/>
      <c r="Z1402" s="20"/>
      <c r="AA1402" s="20"/>
      <c r="AB1402" s="20"/>
      <c r="AC1402" s="20"/>
      <c r="AD1402" s="20"/>
    </row>
    <row r="1403" spans="3:30" s="1" customFormat="1">
      <c r="C1403" s="16"/>
      <c r="D1403" s="16"/>
      <c r="E1403" s="32"/>
      <c r="F1403" s="16"/>
      <c r="G1403" s="16"/>
      <c r="H1403" s="16"/>
      <c r="I1403" s="16"/>
      <c r="J1403" s="16"/>
      <c r="K1403" s="16"/>
      <c r="L1403" s="32"/>
      <c r="M1403" s="16"/>
      <c r="N1403" s="16"/>
      <c r="O1403" s="16"/>
      <c r="P1403" s="16"/>
      <c r="Y1403" s="20"/>
      <c r="Z1403" s="20"/>
      <c r="AA1403" s="20"/>
      <c r="AB1403" s="20"/>
      <c r="AC1403" s="20"/>
      <c r="AD1403" s="20"/>
    </row>
    <row r="1404" spans="3:30" s="1" customFormat="1">
      <c r="C1404" s="16"/>
      <c r="D1404" s="16"/>
      <c r="E1404" s="32"/>
      <c r="F1404" s="16"/>
      <c r="G1404" s="16"/>
      <c r="H1404" s="16"/>
      <c r="I1404" s="16"/>
      <c r="J1404" s="16"/>
      <c r="K1404" s="16"/>
      <c r="L1404" s="32"/>
      <c r="M1404" s="16"/>
      <c r="N1404" s="16"/>
      <c r="O1404" s="16"/>
      <c r="P1404" s="16"/>
      <c r="Y1404" s="20"/>
      <c r="Z1404" s="20"/>
      <c r="AA1404" s="20"/>
      <c r="AB1404" s="20"/>
      <c r="AC1404" s="20"/>
      <c r="AD1404" s="20"/>
    </row>
    <row r="1405" spans="3:30" s="1" customFormat="1">
      <c r="C1405" s="16"/>
      <c r="D1405" s="16"/>
      <c r="E1405" s="32"/>
      <c r="F1405" s="16"/>
      <c r="G1405" s="16"/>
      <c r="H1405" s="16"/>
      <c r="I1405" s="16"/>
      <c r="J1405" s="16"/>
      <c r="K1405" s="16"/>
      <c r="L1405" s="32"/>
      <c r="M1405" s="16"/>
      <c r="N1405" s="16"/>
      <c r="O1405" s="16"/>
      <c r="P1405" s="16"/>
      <c r="Y1405" s="20"/>
      <c r="Z1405" s="20"/>
      <c r="AA1405" s="20"/>
      <c r="AB1405" s="20"/>
      <c r="AC1405" s="20"/>
      <c r="AD1405" s="20"/>
    </row>
    <row r="1406" spans="3:30" s="1" customFormat="1">
      <c r="C1406" s="16"/>
      <c r="D1406" s="16"/>
      <c r="E1406" s="32"/>
      <c r="F1406" s="16"/>
      <c r="G1406" s="16"/>
      <c r="H1406" s="16"/>
      <c r="I1406" s="16"/>
      <c r="J1406" s="16"/>
      <c r="K1406" s="16"/>
      <c r="L1406" s="32"/>
      <c r="M1406" s="16"/>
      <c r="N1406" s="16"/>
      <c r="O1406" s="16"/>
      <c r="P1406" s="16"/>
      <c r="Y1406" s="20"/>
      <c r="Z1406" s="20"/>
      <c r="AA1406" s="20"/>
      <c r="AB1406" s="20"/>
      <c r="AC1406" s="20"/>
      <c r="AD1406" s="20"/>
    </row>
    <row r="1407" spans="3:30" s="1" customFormat="1">
      <c r="C1407" s="16"/>
      <c r="D1407" s="16"/>
      <c r="E1407" s="32"/>
      <c r="F1407" s="16"/>
      <c r="G1407" s="16"/>
      <c r="H1407" s="16"/>
      <c r="I1407" s="16"/>
      <c r="J1407" s="16"/>
      <c r="K1407" s="16"/>
      <c r="L1407" s="32"/>
      <c r="M1407" s="16"/>
      <c r="N1407" s="16"/>
      <c r="O1407" s="16"/>
      <c r="P1407" s="16"/>
      <c r="Y1407" s="20"/>
      <c r="Z1407" s="20"/>
      <c r="AA1407" s="20"/>
      <c r="AB1407" s="20"/>
      <c r="AC1407" s="20"/>
      <c r="AD1407" s="20"/>
    </row>
    <row r="1408" spans="3:30" s="1" customFormat="1">
      <c r="C1408" s="16"/>
      <c r="D1408" s="16"/>
      <c r="E1408" s="32"/>
      <c r="F1408" s="16"/>
      <c r="G1408" s="16"/>
      <c r="H1408" s="16"/>
      <c r="I1408" s="16"/>
      <c r="J1408" s="16"/>
      <c r="K1408" s="16"/>
      <c r="L1408" s="32"/>
      <c r="M1408" s="16"/>
      <c r="N1408" s="16"/>
      <c r="O1408" s="16"/>
      <c r="P1408" s="16"/>
      <c r="Y1408" s="20"/>
      <c r="Z1408" s="20"/>
      <c r="AA1408" s="20"/>
      <c r="AB1408" s="20"/>
      <c r="AC1408" s="20"/>
      <c r="AD1408" s="20"/>
    </row>
    <row r="1409" spans="3:30" s="1" customFormat="1">
      <c r="C1409" s="16"/>
      <c r="D1409" s="16"/>
      <c r="E1409" s="32"/>
      <c r="F1409" s="16"/>
      <c r="G1409" s="16"/>
      <c r="H1409" s="16"/>
      <c r="I1409" s="16"/>
      <c r="J1409" s="16"/>
      <c r="K1409" s="16"/>
      <c r="L1409" s="32"/>
      <c r="M1409" s="16"/>
      <c r="N1409" s="16"/>
      <c r="O1409" s="16"/>
      <c r="P1409" s="16"/>
      <c r="Y1409" s="20"/>
      <c r="Z1409" s="20"/>
      <c r="AA1409" s="20"/>
      <c r="AB1409" s="20"/>
      <c r="AC1409" s="20"/>
      <c r="AD1409" s="20"/>
    </row>
    <row r="1410" spans="3:30" s="1" customFormat="1">
      <c r="C1410" s="16"/>
      <c r="D1410" s="16"/>
      <c r="E1410" s="32"/>
      <c r="F1410" s="16"/>
      <c r="G1410" s="16"/>
      <c r="H1410" s="16"/>
      <c r="I1410" s="16"/>
      <c r="J1410" s="16"/>
      <c r="K1410" s="16"/>
      <c r="L1410" s="32"/>
      <c r="M1410" s="16"/>
      <c r="N1410" s="16"/>
      <c r="O1410" s="16"/>
      <c r="P1410" s="16"/>
      <c r="Y1410" s="20"/>
      <c r="Z1410" s="20"/>
      <c r="AA1410" s="20"/>
      <c r="AB1410" s="20"/>
      <c r="AC1410" s="20"/>
      <c r="AD1410" s="20"/>
    </row>
    <row r="1411" spans="3:30" s="1" customFormat="1">
      <c r="C1411" s="16"/>
      <c r="D1411" s="16"/>
      <c r="E1411" s="32"/>
      <c r="F1411" s="16"/>
      <c r="G1411" s="16"/>
      <c r="H1411" s="16"/>
      <c r="I1411" s="16"/>
      <c r="J1411" s="16"/>
      <c r="K1411" s="16"/>
      <c r="L1411" s="32"/>
      <c r="M1411" s="16"/>
      <c r="N1411" s="16"/>
      <c r="O1411" s="16"/>
      <c r="P1411" s="16"/>
      <c r="Y1411" s="20"/>
      <c r="Z1411" s="20"/>
      <c r="AA1411" s="20"/>
      <c r="AB1411" s="20"/>
      <c r="AC1411" s="20"/>
      <c r="AD1411" s="20"/>
    </row>
    <row r="1412" spans="3:30" s="1" customFormat="1">
      <c r="C1412" s="16"/>
      <c r="D1412" s="16"/>
      <c r="E1412" s="32"/>
      <c r="F1412" s="16"/>
      <c r="G1412" s="16"/>
      <c r="H1412" s="16"/>
      <c r="I1412" s="16"/>
      <c r="J1412" s="16"/>
      <c r="K1412" s="16"/>
      <c r="L1412" s="32"/>
      <c r="M1412" s="16"/>
      <c r="N1412" s="16"/>
      <c r="O1412" s="16"/>
      <c r="P1412" s="16"/>
      <c r="Y1412" s="20"/>
      <c r="Z1412" s="20"/>
      <c r="AA1412" s="20"/>
      <c r="AB1412" s="20"/>
      <c r="AC1412" s="20"/>
      <c r="AD1412" s="20"/>
    </row>
    <row r="1413" spans="3:30" s="1" customFormat="1">
      <c r="C1413" s="16"/>
      <c r="D1413" s="16"/>
      <c r="E1413" s="32"/>
      <c r="F1413" s="16"/>
      <c r="G1413" s="16"/>
      <c r="H1413" s="16"/>
      <c r="I1413" s="16"/>
      <c r="J1413" s="16"/>
      <c r="K1413" s="16"/>
      <c r="L1413" s="32"/>
      <c r="M1413" s="16"/>
      <c r="N1413" s="16"/>
      <c r="O1413" s="16"/>
      <c r="P1413" s="16"/>
      <c r="Y1413" s="20"/>
      <c r="Z1413" s="20"/>
      <c r="AA1413" s="20"/>
      <c r="AB1413" s="20"/>
      <c r="AC1413" s="20"/>
      <c r="AD1413" s="20"/>
    </row>
    <row r="1414" spans="3:30" s="1" customFormat="1">
      <c r="C1414" s="16"/>
      <c r="D1414" s="16"/>
      <c r="E1414" s="32"/>
      <c r="F1414" s="16"/>
      <c r="G1414" s="16"/>
      <c r="H1414" s="16"/>
      <c r="I1414" s="16"/>
      <c r="J1414" s="16"/>
      <c r="K1414" s="16"/>
      <c r="L1414" s="32"/>
      <c r="M1414" s="16"/>
      <c r="N1414" s="16"/>
      <c r="O1414" s="16"/>
      <c r="P1414" s="16"/>
      <c r="Y1414" s="20"/>
      <c r="Z1414" s="20"/>
      <c r="AA1414" s="20"/>
      <c r="AB1414" s="20"/>
      <c r="AC1414" s="20"/>
      <c r="AD1414" s="20"/>
    </row>
    <row r="1415" spans="3:30" s="1" customFormat="1">
      <c r="C1415" s="16"/>
      <c r="D1415" s="16"/>
      <c r="E1415" s="32"/>
      <c r="F1415" s="16"/>
      <c r="G1415" s="16"/>
      <c r="H1415" s="16"/>
      <c r="I1415" s="16"/>
      <c r="J1415" s="16"/>
      <c r="K1415" s="16"/>
      <c r="L1415" s="32"/>
      <c r="M1415" s="16"/>
      <c r="N1415" s="16"/>
      <c r="O1415" s="16"/>
      <c r="P1415" s="16"/>
      <c r="Y1415" s="20"/>
      <c r="Z1415" s="20"/>
      <c r="AA1415" s="20"/>
      <c r="AB1415" s="20"/>
      <c r="AC1415" s="20"/>
      <c r="AD1415" s="20"/>
    </row>
    <row r="1416" spans="3:30" s="1" customFormat="1">
      <c r="C1416" s="16"/>
      <c r="D1416" s="16"/>
      <c r="E1416" s="32"/>
      <c r="F1416" s="16"/>
      <c r="G1416" s="16"/>
      <c r="H1416" s="16"/>
      <c r="I1416" s="16"/>
      <c r="J1416" s="16"/>
      <c r="K1416" s="16"/>
      <c r="L1416" s="32"/>
      <c r="M1416" s="16"/>
      <c r="N1416" s="16"/>
      <c r="O1416" s="16"/>
      <c r="P1416" s="16"/>
      <c r="Y1416" s="20"/>
      <c r="Z1416" s="20"/>
      <c r="AA1416" s="20"/>
      <c r="AB1416" s="20"/>
      <c r="AC1416" s="20"/>
      <c r="AD1416" s="20"/>
    </row>
    <row r="1417" spans="3:30" s="1" customFormat="1">
      <c r="C1417" s="16"/>
      <c r="D1417" s="16"/>
      <c r="E1417" s="32"/>
      <c r="F1417" s="16"/>
      <c r="G1417" s="16"/>
      <c r="H1417" s="16"/>
      <c r="I1417" s="16"/>
      <c r="J1417" s="16"/>
      <c r="K1417" s="16"/>
      <c r="L1417" s="32"/>
      <c r="M1417" s="16"/>
      <c r="N1417" s="16"/>
      <c r="O1417" s="16"/>
      <c r="P1417" s="16"/>
      <c r="Y1417" s="20"/>
      <c r="Z1417" s="20"/>
      <c r="AA1417" s="20"/>
      <c r="AB1417" s="20"/>
      <c r="AC1417" s="20"/>
      <c r="AD1417" s="20"/>
    </row>
    <row r="1418" spans="3:30" s="1" customFormat="1">
      <c r="C1418" s="16"/>
      <c r="D1418" s="16"/>
      <c r="E1418" s="32"/>
      <c r="F1418" s="16"/>
      <c r="G1418" s="16"/>
      <c r="H1418" s="16"/>
      <c r="I1418" s="16"/>
      <c r="J1418" s="16"/>
      <c r="K1418" s="16"/>
      <c r="L1418" s="32"/>
      <c r="M1418" s="16"/>
      <c r="N1418" s="16"/>
      <c r="O1418" s="16"/>
      <c r="P1418" s="16"/>
      <c r="Y1418" s="20"/>
      <c r="Z1418" s="20"/>
      <c r="AA1418" s="20"/>
      <c r="AB1418" s="20"/>
      <c r="AC1418" s="20"/>
      <c r="AD1418" s="20"/>
    </row>
    <row r="1419" spans="3:30" s="1" customFormat="1">
      <c r="C1419" s="16"/>
      <c r="D1419" s="16"/>
      <c r="E1419" s="32"/>
      <c r="F1419" s="16"/>
      <c r="G1419" s="16"/>
      <c r="H1419" s="16"/>
      <c r="I1419" s="16"/>
      <c r="J1419" s="16"/>
      <c r="K1419" s="16"/>
      <c r="L1419" s="32"/>
      <c r="M1419" s="16"/>
      <c r="N1419" s="16"/>
      <c r="O1419" s="16"/>
      <c r="P1419" s="16"/>
      <c r="Y1419" s="20"/>
      <c r="Z1419" s="20"/>
      <c r="AA1419" s="20"/>
      <c r="AB1419" s="20"/>
      <c r="AC1419" s="20"/>
      <c r="AD1419" s="20"/>
    </row>
    <row r="1420" spans="3:30" s="1" customFormat="1">
      <c r="C1420" s="16"/>
      <c r="D1420" s="16"/>
      <c r="E1420" s="32"/>
      <c r="F1420" s="16"/>
      <c r="G1420" s="16"/>
      <c r="H1420" s="16"/>
      <c r="I1420" s="16"/>
      <c r="J1420" s="16"/>
      <c r="K1420" s="16"/>
      <c r="L1420" s="32"/>
      <c r="M1420" s="16"/>
      <c r="N1420" s="16"/>
      <c r="O1420" s="16"/>
      <c r="P1420" s="16"/>
      <c r="Y1420" s="20"/>
      <c r="Z1420" s="20"/>
      <c r="AA1420" s="20"/>
      <c r="AB1420" s="20"/>
      <c r="AC1420" s="20"/>
      <c r="AD1420" s="20"/>
    </row>
    <row r="1421" spans="3:30" s="1" customFormat="1">
      <c r="C1421" s="16"/>
      <c r="D1421" s="16"/>
      <c r="E1421" s="32"/>
      <c r="F1421" s="16"/>
      <c r="G1421" s="16"/>
      <c r="H1421" s="16"/>
      <c r="I1421" s="16"/>
      <c r="J1421" s="16"/>
      <c r="K1421" s="16"/>
      <c r="L1421" s="32"/>
      <c r="M1421" s="16"/>
      <c r="N1421" s="16"/>
      <c r="O1421" s="16"/>
      <c r="P1421" s="16"/>
      <c r="Y1421" s="20"/>
      <c r="Z1421" s="20"/>
      <c r="AA1421" s="20"/>
      <c r="AB1421" s="20"/>
      <c r="AC1421" s="20"/>
      <c r="AD1421" s="20"/>
    </row>
    <row r="1422" spans="3:30" s="1" customFormat="1">
      <c r="C1422" s="16"/>
      <c r="D1422" s="16"/>
      <c r="E1422" s="32"/>
      <c r="F1422" s="16"/>
      <c r="G1422" s="16"/>
      <c r="H1422" s="16"/>
      <c r="I1422" s="16"/>
      <c r="J1422" s="16"/>
      <c r="K1422" s="16"/>
      <c r="L1422" s="32"/>
      <c r="M1422" s="16"/>
      <c r="N1422" s="16"/>
      <c r="O1422" s="16"/>
      <c r="P1422" s="16"/>
      <c r="Y1422" s="20"/>
      <c r="Z1422" s="20"/>
      <c r="AA1422" s="20"/>
      <c r="AB1422" s="20"/>
      <c r="AC1422" s="20"/>
      <c r="AD1422" s="20"/>
    </row>
    <row r="1423" spans="3:30" s="1" customFormat="1">
      <c r="C1423" s="16"/>
      <c r="D1423" s="16"/>
      <c r="E1423" s="32"/>
      <c r="F1423" s="16"/>
      <c r="G1423" s="16"/>
      <c r="H1423" s="16"/>
      <c r="I1423" s="16"/>
      <c r="J1423" s="16"/>
      <c r="K1423" s="16"/>
      <c r="L1423" s="32"/>
      <c r="M1423" s="16"/>
      <c r="N1423" s="16"/>
      <c r="O1423" s="16"/>
      <c r="P1423" s="16"/>
      <c r="Y1423" s="20"/>
      <c r="Z1423" s="20"/>
      <c r="AA1423" s="20"/>
      <c r="AB1423" s="20"/>
      <c r="AC1423" s="20"/>
      <c r="AD1423" s="20"/>
    </row>
    <row r="1424" spans="3:30" s="1" customFormat="1">
      <c r="C1424" s="16"/>
      <c r="D1424" s="16"/>
      <c r="E1424" s="32"/>
      <c r="F1424" s="16"/>
      <c r="G1424" s="16"/>
      <c r="H1424" s="16"/>
      <c r="I1424" s="16"/>
      <c r="J1424" s="16"/>
      <c r="K1424" s="16"/>
      <c r="L1424" s="32"/>
      <c r="M1424" s="16"/>
      <c r="N1424" s="16"/>
      <c r="O1424" s="16"/>
      <c r="P1424" s="16"/>
      <c r="Y1424" s="20"/>
      <c r="Z1424" s="20"/>
      <c r="AA1424" s="20"/>
      <c r="AB1424" s="20"/>
      <c r="AC1424" s="20"/>
      <c r="AD1424" s="20"/>
    </row>
    <row r="1425" spans="3:30" s="1" customFormat="1">
      <c r="C1425" s="16"/>
      <c r="D1425" s="16"/>
      <c r="E1425" s="32"/>
      <c r="F1425" s="16"/>
      <c r="G1425" s="16"/>
      <c r="H1425" s="16"/>
      <c r="I1425" s="16"/>
      <c r="J1425" s="16"/>
      <c r="K1425" s="16"/>
      <c r="L1425" s="32"/>
      <c r="M1425" s="16"/>
      <c r="N1425" s="16"/>
      <c r="O1425" s="16"/>
      <c r="P1425" s="16"/>
      <c r="Y1425" s="20"/>
      <c r="Z1425" s="20"/>
      <c r="AA1425" s="20"/>
      <c r="AB1425" s="20"/>
      <c r="AC1425" s="20"/>
      <c r="AD1425" s="20"/>
    </row>
    <row r="1426" spans="3:30" s="1" customFormat="1">
      <c r="C1426" s="16"/>
      <c r="D1426" s="16"/>
      <c r="E1426" s="32"/>
      <c r="F1426" s="16"/>
      <c r="G1426" s="16"/>
      <c r="H1426" s="16"/>
      <c r="I1426" s="16"/>
      <c r="J1426" s="16"/>
      <c r="K1426" s="16"/>
      <c r="L1426" s="32"/>
      <c r="M1426" s="16"/>
      <c r="N1426" s="16"/>
      <c r="O1426" s="16"/>
      <c r="P1426" s="16"/>
      <c r="Y1426" s="20"/>
      <c r="Z1426" s="20"/>
      <c r="AA1426" s="20"/>
      <c r="AB1426" s="20"/>
      <c r="AC1426" s="20"/>
      <c r="AD1426" s="20"/>
    </row>
    <row r="1427" spans="3:30" s="1" customFormat="1">
      <c r="C1427" s="16"/>
      <c r="D1427" s="16"/>
      <c r="E1427" s="32"/>
      <c r="F1427" s="16"/>
      <c r="G1427" s="16"/>
      <c r="H1427" s="16"/>
      <c r="I1427" s="16"/>
      <c r="J1427" s="16"/>
      <c r="K1427" s="16"/>
      <c r="L1427" s="32"/>
      <c r="M1427" s="16"/>
      <c r="N1427" s="16"/>
      <c r="O1427" s="16"/>
      <c r="P1427" s="16"/>
      <c r="Y1427" s="20"/>
      <c r="Z1427" s="20"/>
      <c r="AA1427" s="20"/>
      <c r="AB1427" s="20"/>
      <c r="AC1427" s="20"/>
      <c r="AD1427" s="20"/>
    </row>
    <row r="1428" spans="3:30" s="1" customFormat="1">
      <c r="C1428" s="16"/>
      <c r="D1428" s="16"/>
      <c r="E1428" s="32"/>
      <c r="F1428" s="16"/>
      <c r="G1428" s="16"/>
      <c r="H1428" s="16"/>
      <c r="I1428" s="16"/>
      <c r="J1428" s="16"/>
      <c r="K1428" s="16"/>
      <c r="L1428" s="32"/>
      <c r="M1428" s="16"/>
      <c r="N1428" s="16"/>
      <c r="O1428" s="16"/>
      <c r="P1428" s="16"/>
      <c r="Y1428" s="20"/>
      <c r="Z1428" s="20"/>
      <c r="AA1428" s="20"/>
      <c r="AB1428" s="20"/>
      <c r="AC1428" s="20"/>
      <c r="AD1428" s="20"/>
    </row>
    <row r="1429" spans="3:30" s="1" customFormat="1">
      <c r="C1429" s="16"/>
      <c r="D1429" s="16"/>
      <c r="E1429" s="32"/>
      <c r="F1429" s="16"/>
      <c r="G1429" s="16"/>
      <c r="H1429" s="16"/>
      <c r="I1429" s="16"/>
      <c r="J1429" s="16"/>
      <c r="K1429" s="16"/>
      <c r="L1429" s="32"/>
      <c r="M1429" s="16"/>
      <c r="N1429" s="16"/>
      <c r="O1429" s="16"/>
      <c r="P1429" s="16"/>
      <c r="Y1429" s="20"/>
      <c r="Z1429" s="20"/>
      <c r="AA1429" s="20"/>
      <c r="AB1429" s="20"/>
      <c r="AC1429" s="20"/>
      <c r="AD1429" s="20"/>
    </row>
    <row r="1430" spans="3:30" s="1" customFormat="1">
      <c r="C1430" s="16"/>
      <c r="D1430" s="16"/>
      <c r="E1430" s="32"/>
      <c r="F1430" s="16"/>
      <c r="G1430" s="16"/>
      <c r="H1430" s="16"/>
      <c r="I1430" s="16"/>
      <c r="J1430" s="16"/>
      <c r="K1430" s="16"/>
      <c r="L1430" s="32"/>
      <c r="M1430" s="16"/>
      <c r="N1430" s="16"/>
      <c r="O1430" s="16"/>
      <c r="P1430" s="16"/>
      <c r="Y1430" s="20"/>
      <c r="Z1430" s="20"/>
      <c r="AA1430" s="20"/>
      <c r="AB1430" s="20"/>
      <c r="AC1430" s="20"/>
      <c r="AD1430" s="20"/>
    </row>
    <row r="1431" spans="3:30" s="1" customFormat="1">
      <c r="C1431" s="16"/>
      <c r="D1431" s="16"/>
      <c r="E1431" s="32"/>
      <c r="F1431" s="16"/>
      <c r="G1431" s="16"/>
      <c r="H1431" s="16"/>
      <c r="I1431" s="16"/>
      <c r="J1431" s="16"/>
      <c r="K1431" s="16"/>
      <c r="L1431" s="32"/>
      <c r="M1431" s="16"/>
      <c r="N1431" s="16"/>
      <c r="O1431" s="16"/>
      <c r="P1431" s="16"/>
      <c r="Y1431" s="20"/>
      <c r="Z1431" s="20"/>
      <c r="AA1431" s="20"/>
      <c r="AB1431" s="20"/>
      <c r="AC1431" s="20"/>
      <c r="AD1431" s="20"/>
    </row>
    <row r="1432" spans="3:30" s="1" customFormat="1">
      <c r="C1432" s="16"/>
      <c r="D1432" s="16"/>
      <c r="E1432" s="32"/>
      <c r="F1432" s="16"/>
      <c r="G1432" s="16"/>
      <c r="H1432" s="16"/>
      <c r="I1432" s="16"/>
      <c r="J1432" s="16"/>
      <c r="K1432" s="16"/>
      <c r="L1432" s="32"/>
      <c r="M1432" s="16"/>
      <c r="N1432" s="16"/>
      <c r="O1432" s="16"/>
      <c r="P1432" s="16"/>
      <c r="Y1432" s="20"/>
      <c r="Z1432" s="20"/>
      <c r="AA1432" s="20"/>
      <c r="AB1432" s="20"/>
      <c r="AC1432" s="20"/>
      <c r="AD1432" s="20"/>
    </row>
    <row r="1433" spans="3:30" s="1" customFormat="1">
      <c r="C1433" s="16"/>
      <c r="D1433" s="16"/>
      <c r="E1433" s="32"/>
      <c r="F1433" s="16"/>
      <c r="G1433" s="16"/>
      <c r="H1433" s="16"/>
      <c r="I1433" s="16"/>
      <c r="J1433" s="16"/>
      <c r="K1433" s="16"/>
      <c r="L1433" s="32"/>
      <c r="M1433" s="16"/>
      <c r="N1433" s="16"/>
      <c r="O1433" s="16"/>
      <c r="P1433" s="16"/>
      <c r="Y1433" s="20"/>
      <c r="Z1433" s="20"/>
      <c r="AA1433" s="20"/>
      <c r="AB1433" s="20"/>
      <c r="AC1433" s="20"/>
      <c r="AD1433" s="20"/>
    </row>
    <row r="1434" spans="3:30" s="1" customFormat="1">
      <c r="C1434" s="16"/>
      <c r="D1434" s="16"/>
      <c r="E1434" s="32"/>
      <c r="F1434" s="16"/>
      <c r="G1434" s="16"/>
      <c r="H1434" s="16"/>
      <c r="I1434" s="16"/>
      <c r="J1434" s="16"/>
      <c r="K1434" s="16"/>
      <c r="L1434" s="32"/>
      <c r="M1434" s="16"/>
      <c r="N1434" s="16"/>
      <c r="O1434" s="16"/>
      <c r="P1434" s="16"/>
      <c r="Y1434" s="20"/>
      <c r="Z1434" s="20"/>
      <c r="AA1434" s="20"/>
      <c r="AB1434" s="20"/>
      <c r="AC1434" s="20"/>
      <c r="AD1434" s="20"/>
    </row>
    <row r="1435" spans="3:30" s="1" customFormat="1">
      <c r="C1435" s="16"/>
      <c r="D1435" s="16"/>
      <c r="E1435" s="32"/>
      <c r="F1435" s="16"/>
      <c r="G1435" s="16"/>
      <c r="H1435" s="16"/>
      <c r="I1435" s="16"/>
      <c r="J1435" s="16"/>
      <c r="K1435" s="16"/>
      <c r="L1435" s="32"/>
      <c r="M1435" s="16"/>
      <c r="N1435" s="16"/>
      <c r="O1435" s="16"/>
      <c r="P1435" s="16"/>
      <c r="Y1435" s="20"/>
      <c r="Z1435" s="20"/>
      <c r="AA1435" s="20"/>
      <c r="AB1435" s="20"/>
      <c r="AC1435" s="20"/>
      <c r="AD1435" s="20"/>
    </row>
    <row r="1436" spans="3:30" s="1" customFormat="1">
      <c r="C1436" s="16"/>
      <c r="D1436" s="16"/>
      <c r="E1436" s="32"/>
      <c r="F1436" s="16"/>
      <c r="G1436" s="16"/>
      <c r="H1436" s="16"/>
      <c r="I1436" s="16"/>
      <c r="J1436" s="16"/>
      <c r="K1436" s="16"/>
      <c r="L1436" s="32"/>
      <c r="M1436" s="16"/>
      <c r="N1436" s="16"/>
      <c r="O1436" s="16"/>
      <c r="P1436" s="16"/>
      <c r="Y1436" s="20"/>
      <c r="Z1436" s="20"/>
      <c r="AA1436" s="20"/>
      <c r="AB1436" s="20"/>
      <c r="AC1436" s="20"/>
      <c r="AD1436" s="20"/>
    </row>
    <row r="1437" spans="3:30" s="1" customFormat="1">
      <c r="C1437" s="16"/>
      <c r="D1437" s="16"/>
      <c r="E1437" s="32"/>
      <c r="F1437" s="16"/>
      <c r="G1437" s="16"/>
      <c r="H1437" s="16"/>
      <c r="I1437" s="16"/>
      <c r="J1437" s="16"/>
      <c r="K1437" s="16"/>
      <c r="L1437" s="32"/>
      <c r="M1437" s="16"/>
      <c r="N1437" s="16"/>
      <c r="O1437" s="16"/>
      <c r="P1437" s="16"/>
      <c r="Y1437" s="20"/>
      <c r="Z1437" s="20"/>
      <c r="AA1437" s="20"/>
      <c r="AB1437" s="20"/>
      <c r="AC1437" s="20"/>
      <c r="AD1437" s="20"/>
    </row>
    <row r="1438" spans="3:30" s="1" customFormat="1">
      <c r="C1438" s="16"/>
      <c r="D1438" s="16"/>
      <c r="E1438" s="32"/>
      <c r="F1438" s="16"/>
      <c r="G1438" s="16"/>
      <c r="H1438" s="16"/>
      <c r="I1438" s="16"/>
      <c r="J1438" s="16"/>
      <c r="K1438" s="16"/>
      <c r="L1438" s="32"/>
      <c r="M1438" s="16"/>
      <c r="N1438" s="16"/>
      <c r="O1438" s="16"/>
      <c r="P1438" s="16"/>
      <c r="Y1438" s="20"/>
      <c r="Z1438" s="20"/>
      <c r="AA1438" s="20"/>
      <c r="AB1438" s="20"/>
      <c r="AC1438" s="20"/>
      <c r="AD1438" s="20"/>
    </row>
    <row r="1439" spans="3:30" s="1" customFormat="1">
      <c r="C1439" s="16"/>
      <c r="D1439" s="16"/>
      <c r="E1439" s="32"/>
      <c r="F1439" s="16"/>
      <c r="G1439" s="16"/>
      <c r="H1439" s="16"/>
      <c r="I1439" s="16"/>
      <c r="J1439" s="16"/>
      <c r="K1439" s="16"/>
      <c r="L1439" s="32"/>
      <c r="M1439" s="16"/>
      <c r="N1439" s="16"/>
      <c r="O1439" s="16"/>
      <c r="P1439" s="16"/>
      <c r="Y1439" s="20"/>
      <c r="Z1439" s="20"/>
      <c r="AA1439" s="20"/>
      <c r="AB1439" s="20"/>
      <c r="AC1439" s="20"/>
      <c r="AD1439" s="20"/>
    </row>
    <row r="1440" spans="3:30" s="1" customFormat="1">
      <c r="C1440" s="16"/>
      <c r="D1440" s="16"/>
      <c r="E1440" s="32"/>
      <c r="F1440" s="16"/>
      <c r="G1440" s="16"/>
      <c r="H1440" s="16"/>
      <c r="I1440" s="16"/>
      <c r="J1440" s="16"/>
      <c r="K1440" s="16"/>
      <c r="L1440" s="32"/>
      <c r="M1440" s="16"/>
      <c r="N1440" s="16"/>
      <c r="O1440" s="16"/>
      <c r="P1440" s="16"/>
      <c r="Y1440" s="20"/>
      <c r="Z1440" s="20"/>
      <c r="AA1440" s="20"/>
      <c r="AB1440" s="20"/>
      <c r="AC1440" s="20"/>
      <c r="AD1440" s="20"/>
    </row>
    <row r="1441" spans="3:30" s="1" customFormat="1">
      <c r="C1441" s="16"/>
      <c r="D1441" s="16"/>
      <c r="E1441" s="32"/>
      <c r="F1441" s="16"/>
      <c r="G1441" s="16"/>
      <c r="H1441" s="16"/>
      <c r="I1441" s="16"/>
      <c r="J1441" s="16"/>
      <c r="K1441" s="16"/>
      <c r="L1441" s="32"/>
      <c r="M1441" s="16"/>
      <c r="N1441" s="16"/>
      <c r="O1441" s="16"/>
      <c r="P1441" s="16"/>
      <c r="Y1441" s="20"/>
      <c r="Z1441" s="20"/>
      <c r="AA1441" s="20"/>
      <c r="AB1441" s="20"/>
      <c r="AC1441" s="20"/>
      <c r="AD1441" s="20"/>
    </row>
    <row r="1442" spans="3:30" s="1" customFormat="1">
      <c r="C1442" s="16"/>
      <c r="D1442" s="16"/>
      <c r="E1442" s="32"/>
      <c r="F1442" s="16"/>
      <c r="G1442" s="16"/>
      <c r="H1442" s="16"/>
      <c r="I1442" s="16"/>
      <c r="J1442" s="16"/>
      <c r="K1442" s="16"/>
      <c r="L1442" s="32"/>
      <c r="M1442" s="16"/>
      <c r="N1442" s="16"/>
      <c r="O1442" s="16"/>
      <c r="P1442" s="16"/>
      <c r="Y1442" s="20"/>
      <c r="Z1442" s="20"/>
      <c r="AA1442" s="20"/>
      <c r="AB1442" s="20"/>
      <c r="AC1442" s="20"/>
      <c r="AD1442" s="20"/>
    </row>
    <row r="1443" spans="3:30" s="1" customFormat="1">
      <c r="C1443" s="16"/>
      <c r="D1443" s="16"/>
      <c r="E1443" s="32"/>
      <c r="F1443" s="16"/>
      <c r="G1443" s="16"/>
      <c r="H1443" s="16"/>
      <c r="I1443" s="16"/>
      <c r="J1443" s="16"/>
      <c r="K1443" s="16"/>
      <c r="L1443" s="32"/>
      <c r="M1443" s="16"/>
      <c r="N1443" s="16"/>
      <c r="O1443" s="16"/>
      <c r="P1443" s="16"/>
      <c r="Y1443" s="20"/>
      <c r="Z1443" s="20"/>
      <c r="AA1443" s="20"/>
      <c r="AB1443" s="20"/>
      <c r="AC1443" s="20"/>
      <c r="AD1443" s="20"/>
    </row>
    <row r="1444" spans="3:30" s="1" customFormat="1">
      <c r="C1444" s="16"/>
      <c r="D1444" s="16"/>
      <c r="E1444" s="32"/>
      <c r="F1444" s="16"/>
      <c r="G1444" s="16"/>
      <c r="H1444" s="16"/>
      <c r="I1444" s="16"/>
      <c r="J1444" s="16"/>
      <c r="K1444" s="16"/>
      <c r="L1444" s="32"/>
      <c r="M1444" s="16"/>
      <c r="N1444" s="16"/>
      <c r="O1444" s="16"/>
      <c r="P1444" s="16"/>
      <c r="Y1444" s="20"/>
      <c r="Z1444" s="20"/>
      <c r="AA1444" s="20"/>
      <c r="AB1444" s="20"/>
      <c r="AC1444" s="20"/>
      <c r="AD1444" s="20"/>
    </row>
    <row r="1445" spans="3:30" s="1" customFormat="1">
      <c r="C1445" s="16"/>
      <c r="D1445" s="16"/>
      <c r="E1445" s="32"/>
      <c r="F1445" s="16"/>
      <c r="G1445" s="16"/>
      <c r="H1445" s="16"/>
      <c r="I1445" s="16"/>
      <c r="J1445" s="16"/>
      <c r="K1445" s="16"/>
      <c r="L1445" s="32"/>
      <c r="M1445" s="16"/>
      <c r="N1445" s="16"/>
      <c r="O1445" s="16"/>
      <c r="P1445" s="16"/>
      <c r="Y1445" s="20"/>
      <c r="Z1445" s="20"/>
      <c r="AA1445" s="20"/>
      <c r="AB1445" s="20"/>
      <c r="AC1445" s="20"/>
      <c r="AD1445" s="20"/>
    </row>
    <row r="1446" spans="3:30" s="1" customFormat="1">
      <c r="C1446" s="16"/>
      <c r="D1446" s="16"/>
      <c r="E1446" s="32"/>
      <c r="F1446" s="16"/>
      <c r="G1446" s="16"/>
      <c r="H1446" s="16"/>
      <c r="I1446" s="16"/>
      <c r="J1446" s="16"/>
      <c r="K1446" s="16"/>
      <c r="L1446" s="32"/>
      <c r="M1446" s="16"/>
      <c r="N1446" s="16"/>
      <c r="O1446" s="16"/>
      <c r="P1446" s="16"/>
      <c r="Y1446" s="20"/>
      <c r="Z1446" s="20"/>
      <c r="AA1446" s="20"/>
      <c r="AB1446" s="20"/>
      <c r="AC1446" s="20"/>
      <c r="AD1446" s="20"/>
    </row>
    <row r="1447" spans="3:30" s="1" customFormat="1">
      <c r="C1447" s="16"/>
      <c r="D1447" s="16"/>
      <c r="E1447" s="32"/>
      <c r="F1447" s="16"/>
      <c r="G1447" s="16"/>
      <c r="H1447" s="16"/>
      <c r="I1447" s="16"/>
      <c r="J1447" s="16"/>
      <c r="K1447" s="16"/>
      <c r="L1447" s="32"/>
      <c r="M1447" s="16"/>
      <c r="N1447" s="16"/>
      <c r="O1447" s="16"/>
      <c r="P1447" s="16"/>
      <c r="Y1447" s="20"/>
      <c r="Z1447" s="20"/>
      <c r="AA1447" s="20"/>
      <c r="AB1447" s="20"/>
      <c r="AC1447" s="20"/>
      <c r="AD1447" s="20"/>
    </row>
    <row r="1448" spans="3:30" s="1" customFormat="1">
      <c r="C1448" s="16"/>
      <c r="D1448" s="16"/>
      <c r="E1448" s="32"/>
      <c r="F1448" s="16"/>
      <c r="G1448" s="16"/>
      <c r="H1448" s="16"/>
      <c r="I1448" s="16"/>
      <c r="J1448" s="16"/>
      <c r="K1448" s="16"/>
      <c r="L1448" s="32"/>
      <c r="M1448" s="16"/>
      <c r="N1448" s="16"/>
      <c r="O1448" s="16"/>
      <c r="P1448" s="16"/>
      <c r="Y1448" s="20"/>
      <c r="Z1448" s="20"/>
      <c r="AA1448" s="20"/>
      <c r="AB1448" s="20"/>
      <c r="AC1448" s="20"/>
      <c r="AD1448" s="20"/>
    </row>
    <row r="1449" spans="3:30" s="1" customFormat="1">
      <c r="C1449" s="16"/>
      <c r="D1449" s="16"/>
      <c r="E1449" s="32"/>
      <c r="F1449" s="16"/>
      <c r="G1449" s="16"/>
      <c r="H1449" s="16"/>
      <c r="I1449" s="16"/>
      <c r="J1449" s="16"/>
      <c r="K1449" s="16"/>
      <c r="L1449" s="32"/>
      <c r="M1449" s="16"/>
      <c r="N1449" s="16"/>
      <c r="O1449" s="16"/>
      <c r="P1449" s="16"/>
      <c r="Y1449" s="20"/>
      <c r="Z1449" s="20"/>
      <c r="AA1449" s="20"/>
      <c r="AB1449" s="20"/>
      <c r="AC1449" s="20"/>
      <c r="AD1449" s="20"/>
    </row>
    <row r="1450" spans="3:30" s="1" customFormat="1">
      <c r="C1450" s="16"/>
      <c r="D1450" s="16"/>
      <c r="E1450" s="32"/>
      <c r="F1450" s="16"/>
      <c r="G1450" s="16"/>
      <c r="H1450" s="16"/>
      <c r="I1450" s="16"/>
      <c r="J1450" s="16"/>
      <c r="K1450" s="16"/>
      <c r="L1450" s="32"/>
      <c r="M1450" s="16"/>
      <c r="N1450" s="16"/>
      <c r="O1450" s="16"/>
      <c r="P1450" s="16"/>
      <c r="Y1450" s="20"/>
      <c r="Z1450" s="20"/>
      <c r="AA1450" s="20"/>
      <c r="AB1450" s="20"/>
      <c r="AC1450" s="20"/>
      <c r="AD1450" s="20"/>
    </row>
    <row r="1451" spans="3:30" s="1" customFormat="1">
      <c r="C1451" s="16"/>
      <c r="D1451" s="16"/>
      <c r="E1451" s="32"/>
      <c r="F1451" s="16"/>
      <c r="G1451" s="16"/>
      <c r="H1451" s="16"/>
      <c r="I1451" s="16"/>
      <c r="J1451" s="16"/>
      <c r="K1451" s="16"/>
      <c r="L1451" s="32"/>
      <c r="M1451" s="16"/>
      <c r="N1451" s="16"/>
      <c r="O1451" s="16"/>
      <c r="P1451" s="16"/>
      <c r="Y1451" s="20"/>
      <c r="Z1451" s="20"/>
      <c r="AA1451" s="20"/>
      <c r="AB1451" s="20"/>
      <c r="AC1451" s="20"/>
      <c r="AD1451" s="20"/>
    </row>
    <row r="1452" spans="3:30" s="1" customFormat="1">
      <c r="C1452" s="16"/>
      <c r="D1452" s="16"/>
      <c r="E1452" s="32"/>
      <c r="F1452" s="16"/>
      <c r="G1452" s="16"/>
      <c r="H1452" s="16"/>
      <c r="I1452" s="16"/>
      <c r="J1452" s="16"/>
      <c r="K1452" s="16"/>
      <c r="L1452" s="32"/>
      <c r="M1452" s="16"/>
      <c r="N1452" s="16"/>
      <c r="O1452" s="16"/>
      <c r="P1452" s="16"/>
      <c r="Y1452" s="20"/>
      <c r="Z1452" s="20"/>
      <c r="AA1452" s="20"/>
      <c r="AB1452" s="20"/>
      <c r="AC1452" s="20"/>
      <c r="AD1452" s="20"/>
    </row>
    <row r="1453" spans="3:30" s="1" customFormat="1">
      <c r="C1453" s="16"/>
      <c r="D1453" s="16"/>
      <c r="E1453" s="32"/>
      <c r="F1453" s="16"/>
      <c r="G1453" s="16"/>
      <c r="H1453" s="16"/>
      <c r="I1453" s="16"/>
      <c r="J1453" s="16"/>
      <c r="K1453" s="16"/>
      <c r="L1453" s="32"/>
      <c r="M1453" s="16"/>
      <c r="N1453" s="16"/>
      <c r="O1453" s="16"/>
      <c r="P1453" s="16"/>
      <c r="Y1453" s="20"/>
      <c r="Z1453" s="20"/>
      <c r="AA1453" s="20"/>
      <c r="AB1453" s="20"/>
      <c r="AC1453" s="20"/>
      <c r="AD1453" s="20"/>
    </row>
    <row r="1454" spans="3:30" s="1" customFormat="1">
      <c r="C1454" s="16"/>
      <c r="D1454" s="16"/>
      <c r="E1454" s="32"/>
      <c r="F1454" s="16"/>
      <c r="G1454" s="16"/>
      <c r="H1454" s="16"/>
      <c r="I1454" s="16"/>
      <c r="J1454" s="16"/>
      <c r="K1454" s="16"/>
      <c r="L1454" s="32"/>
      <c r="M1454" s="16"/>
      <c r="N1454" s="16"/>
      <c r="O1454" s="16"/>
      <c r="P1454" s="16"/>
      <c r="Y1454" s="20"/>
      <c r="Z1454" s="20"/>
      <c r="AA1454" s="20"/>
      <c r="AB1454" s="20"/>
      <c r="AC1454" s="20"/>
      <c r="AD1454" s="20"/>
    </row>
    <row r="1455" spans="3:30" s="1" customFormat="1">
      <c r="C1455" s="16"/>
      <c r="D1455" s="16"/>
      <c r="E1455" s="32"/>
      <c r="F1455" s="16"/>
      <c r="G1455" s="16"/>
      <c r="H1455" s="16"/>
      <c r="I1455" s="16"/>
      <c r="J1455" s="16"/>
      <c r="K1455" s="16"/>
      <c r="L1455" s="32"/>
      <c r="M1455" s="16"/>
      <c r="N1455" s="16"/>
      <c r="O1455" s="16"/>
      <c r="P1455" s="16"/>
      <c r="Y1455" s="20"/>
      <c r="Z1455" s="20"/>
      <c r="AA1455" s="20"/>
      <c r="AB1455" s="20"/>
      <c r="AC1455" s="20"/>
      <c r="AD1455" s="20"/>
    </row>
    <row r="1456" spans="3:30" s="1" customFormat="1">
      <c r="C1456" s="16"/>
      <c r="D1456" s="16"/>
      <c r="E1456" s="32"/>
      <c r="F1456" s="16"/>
      <c r="G1456" s="16"/>
      <c r="H1456" s="16"/>
      <c r="I1456" s="16"/>
      <c r="J1456" s="16"/>
      <c r="K1456" s="16"/>
      <c r="L1456" s="32"/>
      <c r="M1456" s="16"/>
      <c r="N1456" s="16"/>
      <c r="O1456" s="16"/>
      <c r="P1456" s="16"/>
      <c r="Y1456" s="20"/>
      <c r="Z1456" s="20"/>
      <c r="AA1456" s="20"/>
      <c r="AB1456" s="20"/>
      <c r="AC1456" s="20"/>
      <c r="AD1456" s="20"/>
    </row>
    <row r="1457" spans="3:30" s="1" customFormat="1">
      <c r="C1457" s="16"/>
      <c r="D1457" s="16"/>
      <c r="E1457" s="32"/>
      <c r="F1457" s="16"/>
      <c r="G1457" s="16"/>
      <c r="H1457" s="16"/>
      <c r="I1457" s="16"/>
      <c r="J1457" s="16"/>
      <c r="K1457" s="16"/>
      <c r="L1457" s="32"/>
      <c r="M1457" s="16"/>
      <c r="N1457" s="16"/>
      <c r="O1457" s="16"/>
      <c r="P1457" s="16"/>
      <c r="Y1457" s="20"/>
      <c r="Z1457" s="20"/>
      <c r="AA1457" s="20"/>
      <c r="AB1457" s="20"/>
      <c r="AC1457" s="20"/>
      <c r="AD1457" s="20"/>
    </row>
    <row r="1458" spans="3:30" s="1" customFormat="1">
      <c r="C1458" s="16"/>
      <c r="D1458" s="16"/>
      <c r="E1458" s="32"/>
      <c r="F1458" s="16"/>
      <c r="G1458" s="16"/>
      <c r="H1458" s="16"/>
      <c r="I1458" s="16"/>
      <c r="J1458" s="16"/>
      <c r="K1458" s="16"/>
      <c r="L1458" s="32"/>
      <c r="M1458" s="16"/>
      <c r="N1458" s="16"/>
      <c r="O1458" s="16"/>
      <c r="P1458" s="16"/>
      <c r="Y1458" s="20"/>
      <c r="Z1458" s="20"/>
      <c r="AA1458" s="20"/>
      <c r="AB1458" s="20"/>
      <c r="AC1458" s="20"/>
      <c r="AD1458" s="20"/>
    </row>
    <row r="1459" spans="3:30" s="1" customFormat="1">
      <c r="C1459" s="16"/>
      <c r="D1459" s="16"/>
      <c r="E1459" s="32"/>
      <c r="F1459" s="16"/>
      <c r="G1459" s="16"/>
      <c r="H1459" s="16"/>
      <c r="I1459" s="16"/>
      <c r="J1459" s="16"/>
      <c r="K1459" s="16"/>
      <c r="L1459" s="32"/>
      <c r="M1459" s="16"/>
      <c r="N1459" s="16"/>
      <c r="O1459" s="16"/>
      <c r="P1459" s="16"/>
      <c r="Y1459" s="20"/>
      <c r="Z1459" s="20"/>
      <c r="AA1459" s="20"/>
      <c r="AB1459" s="20"/>
      <c r="AC1459" s="20"/>
      <c r="AD1459" s="20"/>
    </row>
    <row r="1460" spans="3:30" s="1" customFormat="1">
      <c r="C1460" s="16"/>
      <c r="D1460" s="16"/>
      <c r="E1460" s="32"/>
      <c r="F1460" s="16"/>
      <c r="G1460" s="16"/>
      <c r="H1460" s="16"/>
      <c r="I1460" s="16"/>
      <c r="J1460" s="16"/>
      <c r="K1460" s="16"/>
      <c r="L1460" s="32"/>
      <c r="M1460" s="16"/>
      <c r="N1460" s="16"/>
      <c r="O1460" s="16"/>
      <c r="P1460" s="16"/>
      <c r="Y1460" s="20"/>
      <c r="Z1460" s="20"/>
      <c r="AA1460" s="20"/>
      <c r="AB1460" s="20"/>
      <c r="AC1460" s="20"/>
      <c r="AD1460" s="20"/>
    </row>
    <row r="1461" spans="3:30" s="1" customFormat="1">
      <c r="C1461" s="16"/>
      <c r="D1461" s="16"/>
      <c r="E1461" s="32"/>
      <c r="F1461" s="16"/>
      <c r="G1461" s="16"/>
      <c r="H1461" s="16"/>
      <c r="I1461" s="16"/>
      <c r="J1461" s="16"/>
      <c r="K1461" s="16"/>
      <c r="L1461" s="32"/>
      <c r="M1461" s="16"/>
      <c r="N1461" s="16"/>
      <c r="O1461" s="16"/>
      <c r="P1461" s="16"/>
      <c r="Y1461" s="20"/>
      <c r="Z1461" s="20"/>
      <c r="AA1461" s="20"/>
      <c r="AB1461" s="20"/>
      <c r="AC1461" s="20"/>
      <c r="AD1461" s="20"/>
    </row>
    <row r="1462" spans="3:30" s="1" customFormat="1">
      <c r="C1462" s="16"/>
      <c r="D1462" s="16"/>
      <c r="E1462" s="32"/>
      <c r="F1462" s="16"/>
      <c r="G1462" s="16"/>
      <c r="H1462" s="16"/>
      <c r="I1462" s="16"/>
      <c r="J1462" s="16"/>
      <c r="K1462" s="16"/>
      <c r="L1462" s="32"/>
      <c r="M1462" s="16"/>
      <c r="N1462" s="16"/>
      <c r="O1462" s="16"/>
      <c r="P1462" s="16"/>
      <c r="Y1462" s="20"/>
      <c r="Z1462" s="20"/>
      <c r="AA1462" s="20"/>
      <c r="AB1462" s="20"/>
      <c r="AC1462" s="20"/>
      <c r="AD1462" s="20"/>
    </row>
    <row r="1463" spans="3:30" s="1" customFormat="1">
      <c r="C1463" s="16"/>
      <c r="D1463" s="16"/>
      <c r="E1463" s="32"/>
      <c r="F1463" s="16"/>
      <c r="G1463" s="16"/>
      <c r="H1463" s="16"/>
      <c r="I1463" s="16"/>
      <c r="J1463" s="16"/>
      <c r="K1463" s="16"/>
      <c r="L1463" s="32"/>
      <c r="M1463" s="16"/>
      <c r="N1463" s="16"/>
      <c r="O1463" s="16"/>
      <c r="P1463" s="16"/>
      <c r="Y1463" s="20"/>
      <c r="Z1463" s="20"/>
      <c r="AA1463" s="20"/>
      <c r="AB1463" s="20"/>
      <c r="AC1463" s="20"/>
      <c r="AD1463" s="20"/>
    </row>
    <row r="1464" spans="3:30" s="1" customFormat="1">
      <c r="C1464" s="16"/>
      <c r="D1464" s="16"/>
      <c r="E1464" s="32"/>
      <c r="F1464" s="16"/>
      <c r="G1464" s="16"/>
      <c r="H1464" s="16"/>
      <c r="I1464" s="16"/>
      <c r="J1464" s="16"/>
      <c r="K1464" s="16"/>
      <c r="L1464" s="32"/>
      <c r="M1464" s="16"/>
      <c r="N1464" s="16"/>
      <c r="O1464" s="16"/>
      <c r="P1464" s="16"/>
      <c r="Y1464" s="20"/>
      <c r="Z1464" s="20"/>
      <c r="AA1464" s="20"/>
      <c r="AB1464" s="20"/>
      <c r="AC1464" s="20"/>
      <c r="AD1464" s="20"/>
    </row>
    <row r="1465" spans="3:30" s="1" customFormat="1">
      <c r="C1465" s="16"/>
      <c r="D1465" s="16"/>
      <c r="E1465" s="32"/>
      <c r="F1465" s="16"/>
      <c r="G1465" s="16"/>
      <c r="H1465" s="16"/>
      <c r="I1465" s="16"/>
      <c r="J1465" s="16"/>
      <c r="K1465" s="16"/>
      <c r="L1465" s="32"/>
      <c r="M1465" s="16"/>
      <c r="N1465" s="16"/>
      <c r="O1465" s="16"/>
      <c r="P1465" s="16"/>
      <c r="Y1465" s="20"/>
      <c r="Z1465" s="20"/>
      <c r="AA1465" s="20"/>
      <c r="AB1465" s="20"/>
      <c r="AC1465" s="20"/>
      <c r="AD1465" s="20"/>
    </row>
    <row r="1466" spans="3:30" s="1" customFormat="1">
      <c r="C1466" s="16"/>
      <c r="D1466" s="16"/>
      <c r="E1466" s="32"/>
      <c r="F1466" s="16"/>
      <c r="G1466" s="16"/>
      <c r="H1466" s="16"/>
      <c r="I1466" s="16"/>
      <c r="J1466" s="16"/>
      <c r="K1466" s="16"/>
      <c r="L1466" s="32"/>
      <c r="M1466" s="16"/>
      <c r="N1466" s="16"/>
      <c r="O1466" s="16"/>
      <c r="P1466" s="16"/>
      <c r="Y1466" s="20"/>
      <c r="Z1466" s="20"/>
      <c r="AA1466" s="20"/>
      <c r="AB1466" s="20"/>
      <c r="AC1466" s="20"/>
      <c r="AD1466" s="20"/>
    </row>
    <row r="1467" spans="3:30" s="1" customFormat="1">
      <c r="C1467" s="16"/>
      <c r="D1467" s="16"/>
      <c r="E1467" s="32"/>
      <c r="F1467" s="16"/>
      <c r="G1467" s="16"/>
      <c r="H1467" s="16"/>
      <c r="I1467" s="16"/>
      <c r="J1467" s="16"/>
      <c r="K1467" s="16"/>
      <c r="L1467" s="32"/>
      <c r="M1467" s="16"/>
      <c r="N1467" s="16"/>
      <c r="O1467" s="16"/>
      <c r="P1467" s="16"/>
      <c r="Y1467" s="20"/>
      <c r="Z1467" s="20"/>
      <c r="AA1467" s="20"/>
      <c r="AB1467" s="20"/>
      <c r="AC1467" s="20"/>
      <c r="AD1467" s="20"/>
    </row>
    <row r="1468" spans="3:30" s="1" customFormat="1">
      <c r="C1468" s="16"/>
      <c r="D1468" s="16"/>
      <c r="E1468" s="32"/>
      <c r="F1468" s="16"/>
      <c r="G1468" s="16"/>
      <c r="H1468" s="16"/>
      <c r="I1468" s="16"/>
      <c r="J1468" s="16"/>
      <c r="K1468" s="16"/>
      <c r="L1468" s="32"/>
      <c r="M1468" s="16"/>
      <c r="N1468" s="16"/>
      <c r="O1468" s="16"/>
      <c r="P1468" s="16"/>
      <c r="Y1468" s="20"/>
      <c r="Z1468" s="20"/>
      <c r="AA1468" s="20"/>
      <c r="AB1468" s="20"/>
      <c r="AC1468" s="20"/>
      <c r="AD1468" s="20"/>
    </row>
    <row r="1469" spans="3:30" s="1" customFormat="1">
      <c r="C1469" s="16"/>
      <c r="D1469" s="16"/>
      <c r="E1469" s="32"/>
      <c r="F1469" s="16"/>
      <c r="G1469" s="16"/>
      <c r="H1469" s="16"/>
      <c r="I1469" s="16"/>
      <c r="J1469" s="16"/>
      <c r="K1469" s="16"/>
      <c r="L1469" s="32"/>
      <c r="M1469" s="16"/>
      <c r="N1469" s="16"/>
      <c r="O1469" s="16"/>
      <c r="P1469" s="16"/>
      <c r="Y1469" s="20"/>
      <c r="Z1469" s="20"/>
      <c r="AA1469" s="20"/>
      <c r="AB1469" s="20"/>
      <c r="AC1469" s="20"/>
      <c r="AD1469" s="20"/>
    </row>
    <row r="1470" spans="3:30" s="1" customFormat="1">
      <c r="C1470" s="16"/>
      <c r="D1470" s="16"/>
      <c r="E1470" s="32"/>
      <c r="F1470" s="16"/>
      <c r="G1470" s="16"/>
      <c r="H1470" s="16"/>
      <c r="I1470" s="16"/>
      <c r="J1470" s="16"/>
      <c r="K1470" s="16"/>
      <c r="L1470" s="32"/>
      <c r="M1470" s="16"/>
      <c r="N1470" s="16"/>
      <c r="O1470" s="16"/>
      <c r="P1470" s="16"/>
      <c r="Y1470" s="20"/>
      <c r="Z1470" s="20"/>
      <c r="AA1470" s="20"/>
      <c r="AB1470" s="20"/>
      <c r="AC1470" s="20"/>
      <c r="AD1470" s="20"/>
    </row>
    <row r="1471" spans="3:30" s="1" customFormat="1">
      <c r="C1471" s="16"/>
      <c r="D1471" s="16"/>
      <c r="E1471" s="32"/>
      <c r="F1471" s="16"/>
      <c r="G1471" s="16"/>
      <c r="H1471" s="16"/>
      <c r="I1471" s="16"/>
      <c r="J1471" s="16"/>
      <c r="K1471" s="16"/>
      <c r="L1471" s="32"/>
      <c r="M1471" s="16"/>
      <c r="N1471" s="16"/>
      <c r="O1471" s="16"/>
      <c r="P1471" s="16"/>
      <c r="Y1471" s="20"/>
      <c r="Z1471" s="20"/>
      <c r="AA1471" s="20"/>
      <c r="AB1471" s="20"/>
      <c r="AC1471" s="20"/>
      <c r="AD1471" s="20"/>
    </row>
    <row r="1472" spans="3:30" s="1" customFormat="1">
      <c r="C1472" s="16"/>
      <c r="D1472" s="16"/>
      <c r="E1472" s="32"/>
      <c r="F1472" s="16"/>
      <c r="G1472" s="16"/>
      <c r="H1472" s="16"/>
      <c r="I1472" s="16"/>
      <c r="J1472" s="16"/>
      <c r="K1472" s="16"/>
      <c r="L1472" s="32"/>
      <c r="M1472" s="16"/>
      <c r="N1472" s="16"/>
      <c r="O1472" s="16"/>
      <c r="P1472" s="16"/>
      <c r="Y1472" s="20"/>
      <c r="Z1472" s="20"/>
      <c r="AA1472" s="20"/>
      <c r="AB1472" s="20"/>
      <c r="AC1472" s="20"/>
      <c r="AD1472" s="20"/>
    </row>
    <row r="1473" spans="3:30" s="1" customFormat="1">
      <c r="C1473" s="16"/>
      <c r="D1473" s="16"/>
      <c r="E1473" s="32"/>
      <c r="F1473" s="16"/>
      <c r="G1473" s="16"/>
      <c r="H1473" s="16"/>
      <c r="I1473" s="16"/>
      <c r="J1473" s="16"/>
      <c r="K1473" s="16"/>
      <c r="L1473" s="32"/>
      <c r="M1473" s="16"/>
      <c r="N1473" s="16"/>
      <c r="O1473" s="16"/>
      <c r="P1473" s="16"/>
      <c r="Y1473" s="20"/>
      <c r="Z1473" s="20"/>
      <c r="AA1473" s="20"/>
      <c r="AB1473" s="20"/>
      <c r="AC1473" s="20"/>
      <c r="AD1473" s="20"/>
    </row>
    <row r="1474" spans="3:30" s="1" customFormat="1">
      <c r="C1474" s="16"/>
      <c r="D1474" s="16"/>
      <c r="E1474" s="32"/>
      <c r="F1474" s="16"/>
      <c r="G1474" s="16"/>
      <c r="H1474" s="16"/>
      <c r="I1474" s="16"/>
      <c r="J1474" s="16"/>
      <c r="K1474" s="16"/>
      <c r="L1474" s="32"/>
      <c r="M1474" s="16"/>
      <c r="N1474" s="16"/>
      <c r="O1474" s="16"/>
      <c r="P1474" s="16"/>
      <c r="Y1474" s="20"/>
      <c r="Z1474" s="20"/>
      <c r="AA1474" s="20"/>
      <c r="AB1474" s="20"/>
      <c r="AC1474" s="20"/>
      <c r="AD1474" s="20"/>
    </row>
    <row r="1475" spans="3:30" s="1" customFormat="1">
      <c r="C1475" s="16"/>
      <c r="D1475" s="16"/>
      <c r="E1475" s="32"/>
      <c r="F1475" s="16"/>
      <c r="G1475" s="16"/>
      <c r="H1475" s="16"/>
      <c r="I1475" s="16"/>
      <c r="J1475" s="16"/>
      <c r="K1475" s="16"/>
      <c r="L1475" s="32"/>
      <c r="M1475" s="16"/>
      <c r="N1475" s="16"/>
      <c r="O1475" s="16"/>
      <c r="P1475" s="16"/>
      <c r="Y1475" s="20"/>
      <c r="Z1475" s="20"/>
      <c r="AA1475" s="20"/>
      <c r="AB1475" s="20"/>
      <c r="AC1475" s="20"/>
      <c r="AD1475" s="20"/>
    </row>
    <row r="1476" spans="3:30" s="1" customFormat="1">
      <c r="C1476" s="16"/>
      <c r="D1476" s="16"/>
      <c r="E1476" s="32"/>
      <c r="F1476" s="16"/>
      <c r="G1476" s="16"/>
      <c r="H1476" s="16"/>
      <c r="I1476" s="16"/>
      <c r="J1476" s="16"/>
      <c r="K1476" s="16"/>
      <c r="L1476" s="32"/>
      <c r="M1476" s="16"/>
      <c r="N1476" s="16"/>
      <c r="O1476" s="16"/>
      <c r="P1476" s="16"/>
      <c r="Y1476" s="20"/>
      <c r="Z1476" s="20"/>
      <c r="AA1476" s="20"/>
      <c r="AB1476" s="20"/>
      <c r="AC1476" s="20"/>
      <c r="AD1476" s="20"/>
    </row>
    <row r="1477" spans="3:30" s="1" customFormat="1">
      <c r="C1477" s="16"/>
      <c r="D1477" s="16"/>
      <c r="E1477" s="32"/>
      <c r="F1477" s="16"/>
      <c r="G1477" s="16"/>
      <c r="H1477" s="16"/>
      <c r="I1477" s="16"/>
      <c r="J1477" s="16"/>
      <c r="K1477" s="16"/>
      <c r="L1477" s="32"/>
      <c r="M1477" s="16"/>
      <c r="N1477" s="16"/>
      <c r="O1477" s="16"/>
      <c r="P1477" s="16"/>
      <c r="Y1477" s="20"/>
      <c r="Z1477" s="20"/>
      <c r="AA1477" s="20"/>
      <c r="AB1477" s="20"/>
      <c r="AC1477" s="20"/>
      <c r="AD1477" s="20"/>
    </row>
    <row r="1478" spans="3:30" s="1" customFormat="1">
      <c r="C1478" s="16"/>
      <c r="D1478" s="16"/>
      <c r="E1478" s="32"/>
      <c r="F1478" s="16"/>
      <c r="G1478" s="16"/>
      <c r="H1478" s="16"/>
      <c r="I1478" s="16"/>
      <c r="J1478" s="16"/>
      <c r="K1478" s="16"/>
      <c r="L1478" s="32"/>
      <c r="M1478" s="16"/>
      <c r="N1478" s="16"/>
      <c r="O1478" s="16"/>
      <c r="P1478" s="16"/>
      <c r="Y1478" s="20"/>
      <c r="Z1478" s="20"/>
      <c r="AA1478" s="20"/>
      <c r="AB1478" s="20"/>
      <c r="AC1478" s="20"/>
      <c r="AD1478" s="20"/>
    </row>
    <row r="1479" spans="3:30" s="1" customFormat="1">
      <c r="C1479" s="16"/>
      <c r="D1479" s="16"/>
      <c r="E1479" s="32"/>
      <c r="F1479" s="16"/>
      <c r="G1479" s="16"/>
      <c r="H1479" s="16"/>
      <c r="I1479" s="16"/>
      <c r="J1479" s="16"/>
      <c r="K1479" s="16"/>
      <c r="L1479" s="32"/>
      <c r="M1479" s="16"/>
      <c r="N1479" s="16"/>
      <c r="O1479" s="16"/>
      <c r="P1479" s="16"/>
      <c r="Y1479" s="20"/>
      <c r="Z1479" s="20"/>
      <c r="AA1479" s="20"/>
      <c r="AB1479" s="20"/>
      <c r="AC1479" s="20"/>
      <c r="AD1479" s="20"/>
    </row>
    <row r="1480" spans="3:30" s="1" customFormat="1">
      <c r="C1480" s="16"/>
      <c r="D1480" s="16"/>
      <c r="E1480" s="32"/>
      <c r="F1480" s="16"/>
      <c r="G1480" s="16"/>
      <c r="H1480" s="16"/>
      <c r="I1480" s="16"/>
      <c r="J1480" s="16"/>
      <c r="K1480" s="16"/>
      <c r="L1480" s="32"/>
      <c r="M1480" s="16"/>
      <c r="N1480" s="16"/>
      <c r="O1480" s="16"/>
      <c r="P1480" s="16"/>
      <c r="Y1480" s="20"/>
      <c r="Z1480" s="20"/>
      <c r="AA1480" s="20"/>
      <c r="AB1480" s="20"/>
      <c r="AC1480" s="20"/>
      <c r="AD1480" s="20"/>
    </row>
    <row r="1481" spans="3:30" s="1" customFormat="1">
      <c r="C1481" s="16"/>
      <c r="D1481" s="16"/>
      <c r="E1481" s="32"/>
      <c r="F1481" s="16"/>
      <c r="G1481" s="16"/>
      <c r="H1481" s="16"/>
      <c r="I1481" s="16"/>
      <c r="J1481" s="16"/>
      <c r="K1481" s="16"/>
      <c r="L1481" s="32"/>
      <c r="M1481" s="16"/>
      <c r="N1481" s="16"/>
      <c r="O1481" s="16"/>
      <c r="P1481" s="16"/>
      <c r="Y1481" s="20"/>
      <c r="Z1481" s="20"/>
      <c r="AA1481" s="20"/>
      <c r="AB1481" s="20"/>
      <c r="AC1481" s="20"/>
      <c r="AD1481" s="20"/>
    </row>
    <row r="1482" spans="3:30" s="1" customFormat="1">
      <c r="C1482" s="16"/>
      <c r="D1482" s="16"/>
      <c r="E1482" s="32"/>
      <c r="F1482" s="16"/>
      <c r="G1482" s="16"/>
      <c r="H1482" s="16"/>
      <c r="I1482" s="16"/>
      <c r="J1482" s="16"/>
      <c r="K1482" s="16"/>
      <c r="L1482" s="32"/>
      <c r="M1482" s="16"/>
      <c r="N1482" s="16"/>
      <c r="O1482" s="16"/>
      <c r="P1482" s="16"/>
      <c r="Y1482" s="20"/>
      <c r="Z1482" s="20"/>
      <c r="AA1482" s="20"/>
      <c r="AB1482" s="20"/>
      <c r="AC1482" s="20"/>
      <c r="AD1482" s="20"/>
    </row>
    <row r="1483" spans="3:30" s="1" customFormat="1">
      <c r="C1483" s="16"/>
      <c r="D1483" s="16"/>
      <c r="E1483" s="32"/>
      <c r="F1483" s="16"/>
      <c r="G1483" s="16"/>
      <c r="H1483" s="16"/>
      <c r="I1483" s="16"/>
      <c r="J1483" s="16"/>
      <c r="K1483" s="16"/>
      <c r="L1483" s="32"/>
      <c r="M1483" s="16"/>
      <c r="N1483" s="16"/>
      <c r="O1483" s="16"/>
      <c r="P1483" s="16"/>
      <c r="Y1483" s="20"/>
      <c r="Z1483" s="20"/>
      <c r="AA1483" s="20"/>
      <c r="AB1483" s="20"/>
      <c r="AC1483" s="20"/>
      <c r="AD1483" s="20"/>
    </row>
    <row r="1484" spans="3:30" s="1" customFormat="1">
      <c r="C1484" s="16"/>
      <c r="D1484" s="16"/>
      <c r="E1484" s="32"/>
      <c r="F1484" s="16"/>
      <c r="G1484" s="16"/>
      <c r="H1484" s="16"/>
      <c r="I1484" s="16"/>
      <c r="J1484" s="16"/>
      <c r="K1484" s="16"/>
      <c r="L1484" s="32"/>
      <c r="M1484" s="16"/>
      <c r="N1484" s="16"/>
      <c r="O1484" s="16"/>
      <c r="P1484" s="16"/>
      <c r="Y1484" s="20"/>
      <c r="Z1484" s="20"/>
      <c r="AA1484" s="20"/>
      <c r="AB1484" s="20"/>
      <c r="AC1484" s="20"/>
      <c r="AD1484" s="20"/>
    </row>
    <row r="1485" spans="3:30" s="1" customFormat="1">
      <c r="C1485" s="16"/>
      <c r="D1485" s="16"/>
      <c r="E1485" s="32"/>
      <c r="F1485" s="16"/>
      <c r="G1485" s="16"/>
      <c r="H1485" s="16"/>
      <c r="I1485" s="16"/>
      <c r="J1485" s="16"/>
      <c r="K1485" s="16"/>
      <c r="L1485" s="32"/>
      <c r="M1485" s="16"/>
      <c r="N1485" s="16"/>
      <c r="O1485" s="16"/>
      <c r="P1485" s="16"/>
      <c r="Y1485" s="20"/>
      <c r="Z1485" s="20"/>
      <c r="AA1485" s="20"/>
      <c r="AB1485" s="20"/>
      <c r="AC1485" s="20"/>
      <c r="AD1485" s="20"/>
    </row>
    <row r="1486" spans="3:30" s="1" customFormat="1">
      <c r="C1486" s="16"/>
      <c r="D1486" s="16"/>
      <c r="E1486" s="32"/>
      <c r="F1486" s="16"/>
      <c r="G1486" s="16"/>
      <c r="H1486" s="16"/>
      <c r="I1486" s="16"/>
      <c r="J1486" s="16"/>
      <c r="K1486" s="16"/>
      <c r="L1486" s="32"/>
      <c r="M1486" s="16"/>
      <c r="N1486" s="16"/>
      <c r="O1486" s="16"/>
      <c r="P1486" s="16"/>
      <c r="Y1486" s="20"/>
      <c r="Z1486" s="20"/>
      <c r="AA1486" s="20"/>
      <c r="AB1486" s="20"/>
      <c r="AC1486" s="20"/>
      <c r="AD1486" s="20"/>
    </row>
    <row r="1487" spans="3:30" s="1" customFormat="1">
      <c r="C1487" s="16"/>
      <c r="D1487" s="16"/>
      <c r="E1487" s="32"/>
      <c r="F1487" s="16"/>
      <c r="G1487" s="16"/>
      <c r="H1487" s="16"/>
      <c r="I1487" s="16"/>
      <c r="J1487" s="16"/>
      <c r="K1487" s="16"/>
      <c r="L1487" s="32"/>
      <c r="M1487" s="16"/>
      <c r="N1487" s="16"/>
      <c r="O1487" s="16"/>
      <c r="P1487" s="16"/>
      <c r="Y1487" s="20"/>
      <c r="Z1487" s="20"/>
      <c r="AA1487" s="20"/>
      <c r="AB1487" s="20"/>
      <c r="AC1487" s="20"/>
      <c r="AD1487" s="20"/>
    </row>
    <row r="1488" spans="3:30" s="1" customFormat="1">
      <c r="C1488" s="16"/>
      <c r="D1488" s="16"/>
      <c r="E1488" s="32"/>
      <c r="F1488" s="16"/>
      <c r="G1488" s="16"/>
      <c r="H1488" s="16"/>
      <c r="I1488" s="16"/>
      <c r="J1488" s="16"/>
      <c r="K1488" s="16"/>
      <c r="L1488" s="32"/>
      <c r="M1488" s="16"/>
      <c r="N1488" s="16"/>
      <c r="O1488" s="16"/>
      <c r="P1488" s="16"/>
      <c r="Y1488" s="20"/>
      <c r="Z1488" s="20"/>
      <c r="AA1488" s="20"/>
      <c r="AB1488" s="20"/>
      <c r="AC1488" s="20"/>
      <c r="AD1488" s="20"/>
    </row>
    <row r="1489" spans="3:30" s="1" customFormat="1">
      <c r="C1489" s="16"/>
      <c r="D1489" s="16"/>
      <c r="E1489" s="32"/>
      <c r="F1489" s="16"/>
      <c r="G1489" s="16"/>
      <c r="H1489" s="16"/>
      <c r="I1489" s="16"/>
      <c r="J1489" s="16"/>
      <c r="K1489" s="16"/>
      <c r="L1489" s="32"/>
      <c r="M1489" s="16"/>
      <c r="N1489" s="16"/>
      <c r="O1489" s="16"/>
      <c r="P1489" s="16"/>
      <c r="Y1489" s="20"/>
      <c r="Z1489" s="20"/>
      <c r="AA1489" s="20"/>
      <c r="AB1489" s="20"/>
      <c r="AC1489" s="20"/>
      <c r="AD1489" s="20"/>
    </row>
    <row r="1490" spans="3:30" s="1" customFormat="1">
      <c r="C1490" s="16"/>
      <c r="D1490" s="16"/>
      <c r="E1490" s="32"/>
      <c r="F1490" s="16"/>
      <c r="G1490" s="16"/>
      <c r="H1490" s="16"/>
      <c r="I1490" s="16"/>
      <c r="J1490" s="16"/>
      <c r="K1490" s="16"/>
      <c r="L1490" s="32"/>
      <c r="M1490" s="16"/>
      <c r="N1490" s="16"/>
      <c r="O1490" s="16"/>
      <c r="P1490" s="16"/>
      <c r="Y1490" s="20"/>
      <c r="Z1490" s="20"/>
      <c r="AA1490" s="20"/>
      <c r="AB1490" s="20"/>
      <c r="AC1490" s="20"/>
      <c r="AD1490" s="20"/>
    </row>
    <row r="1491" spans="3:30" s="1" customFormat="1">
      <c r="C1491" s="16"/>
      <c r="D1491" s="16"/>
      <c r="E1491" s="32"/>
      <c r="F1491" s="16"/>
      <c r="G1491" s="16"/>
      <c r="H1491" s="16"/>
      <c r="I1491" s="16"/>
      <c r="J1491" s="16"/>
      <c r="K1491" s="16"/>
      <c r="L1491" s="32"/>
      <c r="M1491" s="16"/>
      <c r="N1491" s="16"/>
      <c r="O1491" s="16"/>
      <c r="P1491" s="16"/>
      <c r="Y1491" s="20"/>
      <c r="Z1491" s="20"/>
      <c r="AA1491" s="20"/>
      <c r="AB1491" s="20"/>
      <c r="AC1491" s="20"/>
      <c r="AD1491" s="20"/>
    </row>
    <row r="1492" spans="3:30" s="1" customFormat="1">
      <c r="C1492" s="16"/>
      <c r="D1492" s="16"/>
      <c r="E1492" s="32"/>
      <c r="F1492" s="16"/>
      <c r="G1492" s="16"/>
      <c r="H1492" s="16"/>
      <c r="I1492" s="16"/>
      <c r="J1492" s="16"/>
      <c r="K1492" s="16"/>
      <c r="L1492" s="32"/>
      <c r="M1492" s="16"/>
      <c r="N1492" s="16"/>
      <c r="O1492" s="16"/>
      <c r="P1492" s="16"/>
      <c r="Y1492" s="20"/>
      <c r="Z1492" s="20"/>
      <c r="AA1492" s="20"/>
      <c r="AB1492" s="20"/>
      <c r="AC1492" s="20"/>
      <c r="AD1492" s="20"/>
    </row>
    <row r="1493" spans="3:30" s="1" customFormat="1">
      <c r="C1493" s="16"/>
      <c r="D1493" s="16"/>
      <c r="E1493" s="32"/>
      <c r="F1493" s="16"/>
      <c r="G1493" s="16"/>
      <c r="H1493" s="16"/>
      <c r="I1493" s="16"/>
      <c r="J1493" s="16"/>
      <c r="K1493" s="16"/>
      <c r="L1493" s="32"/>
      <c r="M1493" s="16"/>
      <c r="N1493" s="16"/>
      <c r="O1493" s="16"/>
      <c r="P1493" s="16"/>
      <c r="Y1493" s="20"/>
      <c r="Z1493" s="20"/>
      <c r="AA1493" s="20"/>
      <c r="AB1493" s="20"/>
      <c r="AC1493" s="20"/>
      <c r="AD1493" s="20"/>
    </row>
    <row r="1494" spans="3:30" s="1" customFormat="1">
      <c r="C1494" s="16"/>
      <c r="D1494" s="16"/>
      <c r="E1494" s="32"/>
      <c r="F1494" s="16"/>
      <c r="G1494" s="16"/>
      <c r="H1494" s="16"/>
      <c r="I1494" s="16"/>
      <c r="J1494" s="16"/>
      <c r="K1494" s="16"/>
      <c r="L1494" s="32"/>
      <c r="M1494" s="16"/>
      <c r="N1494" s="16"/>
      <c r="O1494" s="16"/>
      <c r="P1494" s="16"/>
      <c r="Y1494" s="20"/>
      <c r="Z1494" s="20"/>
      <c r="AA1494" s="20"/>
      <c r="AB1494" s="20"/>
      <c r="AC1494" s="20"/>
      <c r="AD1494" s="20"/>
    </row>
    <row r="1495" spans="3:30" s="1" customFormat="1">
      <c r="C1495" s="16"/>
      <c r="D1495" s="16"/>
      <c r="E1495" s="32"/>
      <c r="F1495" s="16"/>
      <c r="G1495" s="16"/>
      <c r="H1495" s="16"/>
      <c r="I1495" s="16"/>
      <c r="J1495" s="16"/>
      <c r="K1495" s="16"/>
      <c r="L1495" s="32"/>
      <c r="M1495" s="16"/>
      <c r="N1495" s="16"/>
      <c r="O1495" s="16"/>
      <c r="P1495" s="16"/>
      <c r="Y1495" s="20"/>
      <c r="Z1495" s="20"/>
      <c r="AA1495" s="20"/>
      <c r="AB1495" s="20"/>
      <c r="AC1495" s="20"/>
      <c r="AD1495" s="20"/>
    </row>
    <row r="1496" spans="3:30" s="1" customFormat="1">
      <c r="C1496" s="16"/>
      <c r="D1496" s="16"/>
      <c r="E1496" s="32"/>
      <c r="F1496" s="16"/>
      <c r="G1496" s="16"/>
      <c r="H1496" s="16"/>
      <c r="I1496" s="16"/>
      <c r="J1496" s="16"/>
      <c r="K1496" s="16"/>
      <c r="L1496" s="32"/>
      <c r="M1496" s="16"/>
      <c r="N1496" s="16"/>
      <c r="O1496" s="16"/>
      <c r="P1496" s="16"/>
      <c r="Y1496" s="20"/>
      <c r="Z1496" s="20"/>
      <c r="AA1496" s="20"/>
      <c r="AB1496" s="20"/>
      <c r="AC1496" s="20"/>
      <c r="AD1496" s="20"/>
    </row>
    <row r="1497" spans="3:30" s="1" customFormat="1">
      <c r="C1497" s="16"/>
      <c r="D1497" s="16"/>
      <c r="E1497" s="32"/>
      <c r="F1497" s="16"/>
      <c r="G1497" s="16"/>
      <c r="H1497" s="16"/>
      <c r="I1497" s="16"/>
      <c r="J1497" s="16"/>
      <c r="K1497" s="16"/>
      <c r="L1497" s="32"/>
      <c r="M1497" s="16"/>
      <c r="N1497" s="16"/>
      <c r="O1497" s="16"/>
      <c r="P1497" s="16"/>
      <c r="Y1497" s="20"/>
      <c r="Z1497" s="20"/>
      <c r="AA1497" s="20"/>
      <c r="AB1497" s="20"/>
      <c r="AC1497" s="20"/>
      <c r="AD1497" s="20"/>
    </row>
    <row r="1498" spans="3:30" s="1" customFormat="1">
      <c r="C1498" s="16"/>
      <c r="D1498" s="16"/>
      <c r="E1498" s="32"/>
      <c r="F1498" s="16"/>
      <c r="G1498" s="16"/>
      <c r="H1498" s="16"/>
      <c r="I1498" s="16"/>
      <c r="J1498" s="16"/>
      <c r="K1498" s="16"/>
      <c r="L1498" s="32"/>
      <c r="M1498" s="16"/>
      <c r="N1498" s="16"/>
      <c r="O1498" s="16"/>
      <c r="P1498" s="16"/>
      <c r="Y1498" s="20"/>
      <c r="Z1498" s="20"/>
      <c r="AA1498" s="20"/>
      <c r="AB1498" s="20"/>
      <c r="AC1498" s="20"/>
      <c r="AD1498" s="20"/>
    </row>
    <row r="1499" spans="3:30" s="1" customFormat="1">
      <c r="C1499" s="16"/>
      <c r="D1499" s="16"/>
      <c r="E1499" s="32"/>
      <c r="F1499" s="16"/>
      <c r="G1499" s="16"/>
      <c r="H1499" s="16"/>
      <c r="I1499" s="16"/>
      <c r="J1499" s="16"/>
      <c r="K1499" s="16"/>
      <c r="L1499" s="32"/>
      <c r="M1499" s="16"/>
      <c r="N1499" s="16"/>
      <c r="O1499" s="16"/>
      <c r="P1499" s="16"/>
      <c r="Y1499" s="20"/>
      <c r="Z1499" s="20"/>
      <c r="AA1499" s="20"/>
      <c r="AB1499" s="20"/>
      <c r="AC1499" s="20"/>
      <c r="AD1499" s="20"/>
    </row>
    <row r="1500" spans="3:30" s="1" customFormat="1">
      <c r="C1500" s="16"/>
      <c r="D1500" s="16"/>
      <c r="E1500" s="32"/>
      <c r="F1500" s="16"/>
      <c r="G1500" s="16"/>
      <c r="H1500" s="16"/>
      <c r="I1500" s="16"/>
      <c r="J1500" s="16"/>
      <c r="K1500" s="16"/>
      <c r="L1500" s="32"/>
      <c r="M1500" s="16"/>
      <c r="N1500" s="16"/>
      <c r="O1500" s="16"/>
      <c r="P1500" s="16"/>
      <c r="Y1500" s="20"/>
      <c r="Z1500" s="20"/>
      <c r="AA1500" s="20"/>
      <c r="AB1500" s="20"/>
      <c r="AC1500" s="20"/>
      <c r="AD1500" s="20"/>
    </row>
    <row r="1501" spans="3:30" s="1" customFormat="1">
      <c r="C1501" s="16"/>
      <c r="D1501" s="16"/>
      <c r="E1501" s="32"/>
      <c r="F1501" s="16"/>
      <c r="G1501" s="16"/>
      <c r="H1501" s="16"/>
      <c r="I1501" s="16"/>
      <c r="J1501" s="16"/>
      <c r="K1501" s="16"/>
      <c r="L1501" s="32"/>
      <c r="M1501" s="16"/>
      <c r="N1501" s="16"/>
      <c r="O1501" s="16"/>
      <c r="P1501" s="16"/>
      <c r="Y1501" s="20"/>
      <c r="Z1501" s="20"/>
      <c r="AA1501" s="20"/>
      <c r="AB1501" s="20"/>
      <c r="AC1501" s="20"/>
      <c r="AD1501" s="20"/>
    </row>
    <row r="1502" spans="3:30" s="1" customFormat="1">
      <c r="C1502" s="16"/>
      <c r="D1502" s="16"/>
      <c r="E1502" s="32"/>
      <c r="F1502" s="16"/>
      <c r="G1502" s="16"/>
      <c r="H1502" s="16"/>
      <c r="I1502" s="16"/>
      <c r="J1502" s="16"/>
      <c r="K1502" s="16"/>
      <c r="L1502" s="32"/>
      <c r="M1502" s="16"/>
      <c r="N1502" s="16"/>
      <c r="O1502" s="16"/>
      <c r="P1502" s="16"/>
      <c r="Y1502" s="20"/>
      <c r="Z1502" s="20"/>
      <c r="AA1502" s="20"/>
      <c r="AB1502" s="20"/>
      <c r="AC1502" s="20"/>
      <c r="AD1502" s="20"/>
    </row>
    <row r="1503" spans="3:30" s="1" customFormat="1">
      <c r="C1503" s="16"/>
      <c r="D1503" s="16"/>
      <c r="E1503" s="32"/>
      <c r="F1503" s="16"/>
      <c r="G1503" s="16"/>
      <c r="H1503" s="16"/>
      <c r="I1503" s="16"/>
      <c r="J1503" s="16"/>
      <c r="K1503" s="16"/>
      <c r="L1503" s="32"/>
      <c r="M1503" s="16"/>
      <c r="N1503" s="16"/>
      <c r="O1503" s="16"/>
      <c r="P1503" s="16"/>
      <c r="Y1503" s="20"/>
      <c r="Z1503" s="20"/>
      <c r="AA1503" s="20"/>
      <c r="AB1503" s="20"/>
      <c r="AC1503" s="20"/>
      <c r="AD1503" s="20"/>
    </row>
    <row r="1504" spans="3:30" s="1" customFormat="1">
      <c r="C1504" s="16"/>
      <c r="D1504" s="16"/>
      <c r="E1504" s="32"/>
      <c r="F1504" s="16"/>
      <c r="G1504" s="16"/>
      <c r="H1504" s="16"/>
      <c r="I1504" s="16"/>
      <c r="J1504" s="16"/>
      <c r="K1504" s="16"/>
      <c r="L1504" s="32"/>
      <c r="M1504" s="16"/>
      <c r="N1504" s="16"/>
      <c r="O1504" s="16"/>
      <c r="P1504" s="16"/>
      <c r="Y1504" s="20"/>
      <c r="Z1504" s="20"/>
      <c r="AA1504" s="20"/>
      <c r="AB1504" s="20"/>
      <c r="AC1504" s="20"/>
      <c r="AD1504" s="20"/>
    </row>
    <row r="1505" spans="3:30" s="1" customFormat="1">
      <c r="C1505" s="16"/>
      <c r="D1505" s="16"/>
      <c r="E1505" s="32"/>
      <c r="F1505" s="16"/>
      <c r="G1505" s="16"/>
      <c r="H1505" s="16"/>
      <c r="I1505" s="16"/>
      <c r="J1505" s="16"/>
      <c r="K1505" s="16"/>
      <c r="L1505" s="32"/>
      <c r="M1505" s="16"/>
      <c r="N1505" s="16"/>
      <c r="O1505" s="16"/>
      <c r="P1505" s="16"/>
      <c r="Y1505" s="20"/>
      <c r="Z1505" s="20"/>
      <c r="AA1505" s="20"/>
      <c r="AB1505" s="20"/>
      <c r="AC1505" s="20"/>
      <c r="AD1505" s="20"/>
    </row>
    <row r="1506" spans="3:30" s="1" customFormat="1">
      <c r="C1506" s="16"/>
      <c r="D1506" s="16"/>
      <c r="E1506" s="32"/>
      <c r="F1506" s="16"/>
      <c r="G1506" s="16"/>
      <c r="H1506" s="16"/>
      <c r="I1506" s="16"/>
      <c r="J1506" s="16"/>
      <c r="K1506" s="16"/>
      <c r="L1506" s="32"/>
      <c r="M1506" s="16"/>
      <c r="N1506" s="16"/>
      <c r="O1506" s="16"/>
      <c r="P1506" s="16"/>
      <c r="Y1506" s="20"/>
      <c r="Z1506" s="20"/>
      <c r="AA1506" s="20"/>
      <c r="AB1506" s="20"/>
      <c r="AC1506" s="20"/>
      <c r="AD1506" s="20"/>
    </row>
    <row r="1507" spans="3:30" s="1" customFormat="1">
      <c r="C1507" s="16"/>
      <c r="D1507" s="16"/>
      <c r="E1507" s="32"/>
      <c r="F1507" s="16"/>
      <c r="G1507" s="16"/>
      <c r="H1507" s="16"/>
      <c r="I1507" s="16"/>
      <c r="J1507" s="16"/>
      <c r="K1507" s="16"/>
      <c r="L1507" s="32"/>
      <c r="M1507" s="16"/>
      <c r="N1507" s="16"/>
      <c r="O1507" s="16"/>
      <c r="P1507" s="16"/>
      <c r="Y1507" s="20"/>
      <c r="Z1507" s="20"/>
      <c r="AA1507" s="20"/>
      <c r="AB1507" s="20"/>
      <c r="AC1507" s="20"/>
      <c r="AD1507" s="20"/>
    </row>
    <row r="1508" spans="3:30" s="1" customFormat="1">
      <c r="C1508" s="16"/>
      <c r="D1508" s="16"/>
      <c r="E1508" s="32"/>
      <c r="F1508" s="16"/>
      <c r="G1508" s="16"/>
      <c r="H1508" s="16"/>
      <c r="I1508" s="16"/>
      <c r="J1508" s="16"/>
      <c r="K1508" s="16"/>
      <c r="L1508" s="32"/>
      <c r="M1508" s="16"/>
      <c r="N1508" s="16"/>
      <c r="O1508" s="16"/>
      <c r="P1508" s="16"/>
      <c r="Y1508" s="20"/>
      <c r="Z1508" s="20"/>
      <c r="AA1508" s="20"/>
      <c r="AB1508" s="20"/>
      <c r="AC1508" s="20"/>
      <c r="AD1508" s="20"/>
    </row>
    <row r="1509" spans="3:30" s="1" customFormat="1">
      <c r="C1509" s="16"/>
      <c r="D1509" s="16"/>
      <c r="E1509" s="32"/>
      <c r="F1509" s="16"/>
      <c r="G1509" s="16"/>
      <c r="H1509" s="16"/>
      <c r="I1509" s="16"/>
      <c r="J1509" s="16"/>
      <c r="K1509" s="16"/>
      <c r="L1509" s="32"/>
      <c r="M1509" s="16"/>
      <c r="N1509" s="16"/>
      <c r="O1509" s="16"/>
      <c r="P1509" s="16"/>
      <c r="Y1509" s="20"/>
      <c r="Z1509" s="20"/>
      <c r="AA1509" s="20"/>
      <c r="AB1509" s="20"/>
      <c r="AC1509" s="20"/>
      <c r="AD1509" s="20"/>
    </row>
    <row r="1510" spans="3:30" s="1" customFormat="1">
      <c r="C1510" s="16"/>
      <c r="D1510" s="16"/>
      <c r="E1510" s="32"/>
      <c r="F1510" s="16"/>
      <c r="G1510" s="16"/>
      <c r="H1510" s="16"/>
      <c r="I1510" s="16"/>
      <c r="J1510" s="16"/>
      <c r="K1510" s="16"/>
      <c r="L1510" s="32"/>
      <c r="M1510" s="16"/>
      <c r="N1510" s="16"/>
      <c r="O1510" s="16"/>
      <c r="P1510" s="16"/>
      <c r="Y1510" s="20"/>
      <c r="Z1510" s="20"/>
      <c r="AA1510" s="20"/>
      <c r="AB1510" s="20"/>
      <c r="AC1510" s="20"/>
      <c r="AD1510" s="20"/>
    </row>
    <row r="1511" spans="3:30" s="1" customFormat="1">
      <c r="C1511" s="16"/>
      <c r="D1511" s="16"/>
      <c r="E1511" s="32"/>
      <c r="F1511" s="16"/>
      <c r="G1511" s="16"/>
      <c r="H1511" s="16"/>
      <c r="I1511" s="16"/>
      <c r="J1511" s="16"/>
      <c r="K1511" s="16"/>
      <c r="L1511" s="32"/>
      <c r="M1511" s="16"/>
      <c r="N1511" s="16"/>
      <c r="O1511" s="16"/>
      <c r="P1511" s="16"/>
      <c r="Y1511" s="20"/>
      <c r="Z1511" s="20"/>
      <c r="AA1511" s="20"/>
      <c r="AB1511" s="20"/>
      <c r="AC1511" s="20"/>
      <c r="AD1511" s="20"/>
    </row>
    <row r="1512" spans="3:30" s="1" customFormat="1">
      <c r="C1512" s="16"/>
      <c r="D1512" s="16"/>
      <c r="E1512" s="32"/>
      <c r="F1512" s="16"/>
      <c r="G1512" s="16"/>
      <c r="H1512" s="16"/>
      <c r="I1512" s="16"/>
      <c r="J1512" s="16"/>
      <c r="K1512" s="16"/>
      <c r="L1512" s="32"/>
      <c r="M1512" s="16"/>
      <c r="N1512" s="16"/>
      <c r="O1512" s="16"/>
      <c r="P1512" s="16"/>
      <c r="Y1512" s="20"/>
      <c r="Z1512" s="20"/>
      <c r="AA1512" s="20"/>
      <c r="AB1512" s="20"/>
      <c r="AC1512" s="20"/>
      <c r="AD1512" s="20"/>
    </row>
    <row r="1513" spans="3:30" s="1" customFormat="1">
      <c r="C1513" s="16"/>
      <c r="D1513" s="16"/>
      <c r="E1513" s="32"/>
      <c r="F1513" s="16"/>
      <c r="G1513" s="16"/>
      <c r="H1513" s="16"/>
      <c r="I1513" s="16"/>
      <c r="J1513" s="16"/>
      <c r="K1513" s="16"/>
      <c r="L1513" s="32"/>
      <c r="M1513" s="16"/>
      <c r="N1513" s="16"/>
      <c r="O1513" s="16"/>
      <c r="P1513" s="16"/>
      <c r="Y1513" s="20"/>
      <c r="Z1513" s="20"/>
      <c r="AA1513" s="20"/>
      <c r="AB1513" s="20"/>
      <c r="AC1513" s="20"/>
      <c r="AD1513" s="20"/>
    </row>
    <row r="1514" spans="3:30" s="1" customFormat="1">
      <c r="C1514" s="16"/>
      <c r="D1514" s="16"/>
      <c r="E1514" s="32"/>
      <c r="F1514" s="16"/>
      <c r="G1514" s="16"/>
      <c r="H1514" s="16"/>
      <c r="I1514" s="16"/>
      <c r="J1514" s="16"/>
      <c r="K1514" s="16"/>
      <c r="L1514" s="32"/>
      <c r="M1514" s="16"/>
      <c r="N1514" s="16"/>
      <c r="O1514" s="16"/>
      <c r="P1514" s="16"/>
      <c r="Y1514" s="20"/>
      <c r="Z1514" s="20"/>
      <c r="AA1514" s="20"/>
      <c r="AB1514" s="20"/>
      <c r="AC1514" s="20"/>
      <c r="AD1514" s="20"/>
    </row>
    <row r="1515" spans="3:30" s="1" customFormat="1">
      <c r="C1515" s="16"/>
      <c r="D1515" s="16"/>
      <c r="E1515" s="32"/>
      <c r="F1515" s="16"/>
      <c r="G1515" s="16"/>
      <c r="H1515" s="16"/>
      <c r="I1515" s="16"/>
      <c r="J1515" s="16"/>
      <c r="K1515" s="16"/>
      <c r="L1515" s="32"/>
      <c r="M1515" s="16"/>
      <c r="N1515" s="16"/>
      <c r="O1515" s="16"/>
      <c r="P1515" s="16"/>
      <c r="Y1515" s="20"/>
      <c r="Z1515" s="20"/>
      <c r="AA1515" s="20"/>
      <c r="AB1515" s="20"/>
      <c r="AC1515" s="20"/>
      <c r="AD1515" s="20"/>
    </row>
    <row r="1516" spans="3:30" s="1" customFormat="1">
      <c r="C1516" s="16"/>
      <c r="D1516" s="16"/>
      <c r="E1516" s="32"/>
      <c r="F1516" s="16"/>
      <c r="G1516" s="16"/>
      <c r="H1516" s="16"/>
      <c r="I1516" s="16"/>
      <c r="J1516" s="16"/>
      <c r="K1516" s="16"/>
      <c r="L1516" s="32"/>
      <c r="M1516" s="16"/>
      <c r="N1516" s="16"/>
      <c r="O1516" s="16"/>
      <c r="P1516" s="16"/>
      <c r="Y1516" s="20"/>
      <c r="Z1516" s="20"/>
      <c r="AA1516" s="20"/>
      <c r="AB1516" s="20"/>
      <c r="AC1516" s="20"/>
      <c r="AD1516" s="20"/>
    </row>
    <row r="1517" spans="3:30" s="1" customFormat="1">
      <c r="C1517" s="16"/>
      <c r="D1517" s="16"/>
      <c r="E1517" s="32"/>
      <c r="F1517" s="16"/>
      <c r="G1517" s="16"/>
      <c r="H1517" s="16"/>
      <c r="I1517" s="16"/>
      <c r="J1517" s="16"/>
      <c r="K1517" s="16"/>
      <c r="L1517" s="32"/>
      <c r="M1517" s="16"/>
      <c r="N1517" s="16"/>
      <c r="O1517" s="16"/>
      <c r="P1517" s="16"/>
      <c r="Y1517" s="20"/>
      <c r="Z1517" s="20"/>
      <c r="AA1517" s="20"/>
      <c r="AB1517" s="20"/>
      <c r="AC1517" s="20"/>
      <c r="AD1517" s="20"/>
    </row>
    <row r="1518" spans="3:30" s="1" customFormat="1">
      <c r="C1518" s="16"/>
      <c r="D1518" s="16"/>
      <c r="E1518" s="32"/>
      <c r="F1518" s="16"/>
      <c r="G1518" s="16"/>
      <c r="H1518" s="16"/>
      <c r="I1518" s="16"/>
      <c r="J1518" s="16"/>
      <c r="K1518" s="16"/>
      <c r="L1518" s="32"/>
      <c r="M1518" s="16"/>
      <c r="N1518" s="16"/>
      <c r="O1518" s="16"/>
      <c r="P1518" s="16"/>
      <c r="Y1518" s="20"/>
      <c r="Z1518" s="20"/>
      <c r="AA1518" s="20"/>
      <c r="AB1518" s="20"/>
      <c r="AC1518" s="20"/>
      <c r="AD1518" s="20"/>
    </row>
    <row r="1519" spans="3:30" s="1" customFormat="1">
      <c r="C1519" s="16"/>
      <c r="D1519" s="16"/>
      <c r="E1519" s="32"/>
      <c r="F1519" s="16"/>
      <c r="G1519" s="16"/>
      <c r="H1519" s="16"/>
      <c r="I1519" s="16"/>
      <c r="J1519" s="16"/>
      <c r="K1519" s="16"/>
      <c r="L1519" s="32"/>
      <c r="M1519" s="16"/>
      <c r="N1519" s="16"/>
      <c r="O1519" s="16"/>
      <c r="P1519" s="16"/>
      <c r="Y1519" s="20"/>
      <c r="Z1519" s="20"/>
      <c r="AA1519" s="20"/>
      <c r="AB1519" s="20"/>
      <c r="AC1519" s="20"/>
      <c r="AD1519" s="20"/>
    </row>
    <row r="1520" spans="3:30" s="1" customFormat="1">
      <c r="C1520" s="16"/>
      <c r="D1520" s="16"/>
      <c r="E1520" s="32"/>
      <c r="F1520" s="16"/>
      <c r="G1520" s="16"/>
      <c r="H1520" s="16"/>
      <c r="I1520" s="16"/>
      <c r="J1520" s="16"/>
      <c r="K1520" s="16"/>
      <c r="L1520" s="32"/>
      <c r="M1520" s="16"/>
      <c r="N1520" s="16"/>
      <c r="O1520" s="16"/>
      <c r="P1520" s="16"/>
      <c r="Y1520" s="20"/>
      <c r="Z1520" s="20"/>
      <c r="AA1520" s="20"/>
      <c r="AB1520" s="20"/>
      <c r="AC1520" s="20"/>
      <c r="AD1520" s="20"/>
    </row>
    <row r="1521" spans="3:30" s="1" customFormat="1">
      <c r="C1521" s="16"/>
      <c r="D1521" s="16"/>
      <c r="E1521" s="32"/>
      <c r="F1521" s="16"/>
      <c r="G1521" s="16"/>
      <c r="H1521" s="16"/>
      <c r="I1521" s="16"/>
      <c r="J1521" s="16"/>
      <c r="K1521" s="16"/>
      <c r="L1521" s="32"/>
      <c r="M1521" s="16"/>
      <c r="N1521" s="16"/>
      <c r="O1521" s="16"/>
      <c r="P1521" s="16"/>
      <c r="Y1521" s="20"/>
      <c r="Z1521" s="20"/>
      <c r="AA1521" s="20"/>
      <c r="AB1521" s="20"/>
      <c r="AC1521" s="20"/>
      <c r="AD1521" s="20"/>
    </row>
    <row r="1522" spans="3:30" s="1" customFormat="1">
      <c r="C1522" s="16"/>
      <c r="D1522" s="16"/>
      <c r="E1522" s="32"/>
      <c r="F1522" s="16"/>
      <c r="G1522" s="16"/>
      <c r="H1522" s="16"/>
      <c r="I1522" s="16"/>
      <c r="J1522" s="16"/>
      <c r="K1522" s="16"/>
      <c r="L1522" s="32"/>
      <c r="M1522" s="16"/>
      <c r="N1522" s="16"/>
      <c r="O1522" s="16"/>
      <c r="P1522" s="16"/>
      <c r="Y1522" s="20"/>
      <c r="Z1522" s="20"/>
      <c r="AA1522" s="20"/>
      <c r="AB1522" s="20"/>
      <c r="AC1522" s="20"/>
      <c r="AD1522" s="20"/>
    </row>
    <row r="1523" spans="3:30" s="1" customFormat="1">
      <c r="C1523" s="16"/>
      <c r="D1523" s="16"/>
      <c r="E1523" s="32"/>
      <c r="F1523" s="16"/>
      <c r="G1523" s="16"/>
      <c r="H1523" s="16"/>
      <c r="I1523" s="16"/>
      <c r="J1523" s="16"/>
      <c r="K1523" s="16"/>
      <c r="L1523" s="32"/>
      <c r="M1523" s="16"/>
      <c r="N1523" s="16"/>
      <c r="O1523" s="16"/>
      <c r="P1523" s="16"/>
      <c r="Y1523" s="20"/>
      <c r="Z1523" s="20"/>
      <c r="AA1523" s="20"/>
      <c r="AB1523" s="20"/>
      <c r="AC1523" s="20"/>
      <c r="AD1523" s="20"/>
    </row>
    <row r="1524" spans="3:30" s="1" customFormat="1">
      <c r="C1524" s="16"/>
      <c r="D1524" s="16"/>
      <c r="E1524" s="32"/>
      <c r="F1524" s="16"/>
      <c r="G1524" s="16"/>
      <c r="H1524" s="16"/>
      <c r="I1524" s="16"/>
      <c r="J1524" s="16"/>
      <c r="K1524" s="16"/>
      <c r="L1524" s="32"/>
      <c r="M1524" s="16"/>
      <c r="N1524" s="16"/>
      <c r="O1524" s="16"/>
      <c r="P1524" s="16"/>
      <c r="Y1524" s="20"/>
      <c r="Z1524" s="20"/>
      <c r="AA1524" s="20"/>
      <c r="AB1524" s="20"/>
      <c r="AC1524" s="20"/>
      <c r="AD1524" s="20"/>
    </row>
    <row r="1525" spans="3:30" s="1" customFormat="1">
      <c r="C1525" s="16"/>
      <c r="D1525" s="16"/>
      <c r="E1525" s="32"/>
      <c r="F1525" s="16"/>
      <c r="G1525" s="16"/>
      <c r="H1525" s="16"/>
      <c r="I1525" s="16"/>
      <c r="J1525" s="16"/>
      <c r="K1525" s="16"/>
      <c r="L1525" s="32"/>
      <c r="M1525" s="16"/>
      <c r="N1525" s="16"/>
      <c r="O1525" s="16"/>
      <c r="P1525" s="16"/>
      <c r="Y1525" s="20"/>
      <c r="Z1525" s="20"/>
      <c r="AA1525" s="20"/>
      <c r="AB1525" s="20"/>
      <c r="AC1525" s="20"/>
      <c r="AD1525" s="20"/>
    </row>
    <row r="1526" spans="3:30" s="1" customFormat="1">
      <c r="C1526" s="16"/>
      <c r="D1526" s="16"/>
      <c r="E1526" s="32"/>
      <c r="F1526" s="16"/>
      <c r="G1526" s="16"/>
      <c r="H1526" s="16"/>
      <c r="I1526" s="16"/>
      <c r="J1526" s="16"/>
      <c r="K1526" s="16"/>
      <c r="L1526" s="32"/>
      <c r="M1526" s="16"/>
      <c r="N1526" s="16"/>
      <c r="O1526" s="16"/>
      <c r="P1526" s="16"/>
      <c r="Y1526" s="20"/>
      <c r="Z1526" s="20"/>
      <c r="AA1526" s="20"/>
      <c r="AB1526" s="20"/>
      <c r="AC1526" s="20"/>
      <c r="AD1526" s="20"/>
    </row>
    <row r="1527" spans="3:30" s="1" customFormat="1">
      <c r="C1527" s="16"/>
      <c r="D1527" s="16"/>
      <c r="E1527" s="32"/>
      <c r="F1527" s="16"/>
      <c r="G1527" s="16"/>
      <c r="H1527" s="16"/>
      <c r="I1527" s="16"/>
      <c r="J1527" s="16"/>
      <c r="K1527" s="16"/>
      <c r="L1527" s="32"/>
      <c r="M1527" s="16"/>
      <c r="N1527" s="16"/>
      <c r="O1527" s="16"/>
      <c r="P1527" s="16"/>
      <c r="Y1527" s="20"/>
      <c r="Z1527" s="20"/>
      <c r="AA1527" s="20"/>
      <c r="AB1527" s="20"/>
      <c r="AC1527" s="20"/>
      <c r="AD1527" s="20"/>
    </row>
    <row r="1528" spans="3:30" s="1" customFormat="1">
      <c r="C1528" s="16"/>
      <c r="D1528" s="16"/>
      <c r="E1528" s="32"/>
      <c r="F1528" s="16"/>
      <c r="G1528" s="16"/>
      <c r="H1528" s="16"/>
      <c r="I1528" s="16"/>
      <c r="J1528" s="16"/>
      <c r="K1528" s="16"/>
      <c r="L1528" s="32"/>
      <c r="M1528" s="16"/>
      <c r="N1528" s="16"/>
      <c r="O1528" s="16"/>
      <c r="P1528" s="16"/>
      <c r="Y1528" s="20"/>
      <c r="Z1528" s="20"/>
      <c r="AA1528" s="20"/>
      <c r="AB1528" s="20"/>
      <c r="AC1528" s="20"/>
      <c r="AD1528" s="20"/>
    </row>
    <row r="1529" spans="3:30" s="1" customFormat="1">
      <c r="C1529" s="16"/>
      <c r="D1529" s="16"/>
      <c r="E1529" s="32"/>
      <c r="F1529" s="16"/>
      <c r="G1529" s="16"/>
      <c r="H1529" s="16"/>
      <c r="I1529" s="16"/>
      <c r="J1529" s="16"/>
      <c r="K1529" s="16"/>
      <c r="L1529" s="32"/>
      <c r="M1529" s="16"/>
      <c r="N1529" s="16"/>
      <c r="O1529" s="16"/>
      <c r="P1529" s="16"/>
      <c r="Y1529" s="20"/>
      <c r="Z1529" s="20"/>
      <c r="AA1529" s="20"/>
      <c r="AB1529" s="20"/>
      <c r="AC1529" s="20"/>
      <c r="AD1529" s="20"/>
    </row>
    <row r="1530" spans="3:30" s="1" customFormat="1">
      <c r="C1530" s="16"/>
      <c r="D1530" s="16"/>
      <c r="E1530" s="32"/>
      <c r="F1530" s="16"/>
      <c r="G1530" s="16"/>
      <c r="H1530" s="16"/>
      <c r="I1530" s="16"/>
      <c r="J1530" s="16"/>
      <c r="K1530" s="16"/>
      <c r="L1530" s="32"/>
      <c r="M1530" s="16"/>
      <c r="N1530" s="16"/>
      <c r="O1530" s="16"/>
      <c r="P1530" s="16"/>
      <c r="Y1530" s="20"/>
      <c r="Z1530" s="20"/>
      <c r="AA1530" s="20"/>
      <c r="AB1530" s="20"/>
      <c r="AC1530" s="20"/>
      <c r="AD1530" s="20"/>
    </row>
    <row r="1531" spans="3:30" s="1" customFormat="1">
      <c r="C1531" s="16"/>
      <c r="D1531" s="16"/>
      <c r="E1531" s="32"/>
      <c r="F1531" s="16"/>
      <c r="G1531" s="16"/>
      <c r="H1531" s="16"/>
      <c r="I1531" s="16"/>
      <c r="J1531" s="16"/>
      <c r="K1531" s="16"/>
      <c r="L1531" s="32"/>
      <c r="M1531" s="16"/>
      <c r="N1531" s="16"/>
      <c r="O1531" s="16"/>
      <c r="P1531" s="16"/>
      <c r="Y1531" s="20"/>
      <c r="Z1531" s="20"/>
      <c r="AA1531" s="20"/>
      <c r="AB1531" s="20"/>
      <c r="AC1531" s="20"/>
      <c r="AD1531" s="20"/>
    </row>
    <row r="1532" spans="3:30" s="1" customFormat="1">
      <c r="C1532" s="16"/>
      <c r="D1532" s="16"/>
      <c r="E1532" s="32"/>
      <c r="F1532" s="16"/>
      <c r="G1532" s="16"/>
      <c r="H1532" s="16"/>
      <c r="I1532" s="16"/>
      <c r="J1532" s="16"/>
      <c r="K1532" s="16"/>
      <c r="L1532" s="32"/>
      <c r="M1532" s="16"/>
      <c r="N1532" s="16"/>
      <c r="O1532" s="16"/>
      <c r="P1532" s="16"/>
      <c r="Y1532" s="20"/>
      <c r="Z1532" s="20"/>
      <c r="AA1532" s="20"/>
      <c r="AB1532" s="20"/>
      <c r="AC1532" s="20"/>
      <c r="AD1532" s="20"/>
    </row>
    <row r="1533" spans="3:30" s="1" customFormat="1">
      <c r="C1533" s="16"/>
      <c r="D1533" s="16"/>
      <c r="E1533" s="32"/>
      <c r="F1533" s="16"/>
      <c r="G1533" s="16"/>
      <c r="H1533" s="16"/>
      <c r="I1533" s="16"/>
      <c r="J1533" s="16"/>
      <c r="K1533" s="16"/>
      <c r="L1533" s="32"/>
      <c r="M1533" s="16"/>
      <c r="N1533" s="16"/>
      <c r="O1533" s="16"/>
      <c r="P1533" s="16"/>
      <c r="Y1533" s="20"/>
      <c r="Z1533" s="20"/>
      <c r="AA1533" s="20"/>
      <c r="AB1533" s="20"/>
      <c r="AC1533" s="20"/>
      <c r="AD1533" s="20"/>
    </row>
    <row r="1534" spans="3:30" s="1" customFormat="1">
      <c r="C1534" s="16"/>
      <c r="D1534" s="16"/>
      <c r="E1534" s="32"/>
      <c r="F1534" s="16"/>
      <c r="G1534" s="16"/>
      <c r="H1534" s="16"/>
      <c r="I1534" s="16"/>
      <c r="J1534" s="16"/>
      <c r="K1534" s="16"/>
      <c r="L1534" s="32"/>
      <c r="M1534" s="16"/>
      <c r="N1534" s="16"/>
      <c r="O1534" s="16"/>
      <c r="P1534" s="16"/>
      <c r="Y1534" s="20"/>
      <c r="Z1534" s="20"/>
      <c r="AA1534" s="20"/>
      <c r="AB1534" s="20"/>
      <c r="AC1534" s="20"/>
      <c r="AD1534" s="20"/>
    </row>
    <row r="1535" spans="3:30" s="1" customFormat="1">
      <c r="C1535" s="16"/>
      <c r="D1535" s="16"/>
      <c r="E1535" s="32"/>
      <c r="F1535" s="16"/>
      <c r="G1535" s="16"/>
      <c r="H1535" s="16"/>
      <c r="I1535" s="16"/>
      <c r="J1535" s="16"/>
      <c r="K1535" s="16"/>
      <c r="L1535" s="32"/>
      <c r="M1535" s="16"/>
      <c r="N1535" s="16"/>
      <c r="O1535" s="16"/>
      <c r="P1535" s="16"/>
      <c r="Y1535" s="20"/>
      <c r="Z1535" s="20"/>
      <c r="AA1535" s="20"/>
      <c r="AB1535" s="20"/>
      <c r="AC1535" s="20"/>
      <c r="AD1535" s="20"/>
    </row>
    <row r="1536" spans="3:30" s="1" customFormat="1">
      <c r="C1536" s="16"/>
      <c r="D1536" s="16"/>
      <c r="E1536" s="32"/>
      <c r="F1536" s="16"/>
      <c r="G1536" s="16"/>
      <c r="H1536" s="16"/>
      <c r="I1536" s="16"/>
      <c r="J1536" s="16"/>
      <c r="K1536" s="16"/>
      <c r="L1536" s="32"/>
      <c r="M1536" s="16"/>
      <c r="N1536" s="16"/>
      <c r="O1536" s="16"/>
      <c r="P1536" s="16"/>
      <c r="Y1536" s="20"/>
      <c r="Z1536" s="20"/>
      <c r="AA1536" s="20"/>
      <c r="AB1536" s="20"/>
      <c r="AC1536" s="20"/>
      <c r="AD1536" s="20"/>
    </row>
    <row r="1537" spans="3:30" s="1" customFormat="1">
      <c r="C1537" s="16"/>
      <c r="D1537" s="16"/>
      <c r="E1537" s="32"/>
      <c r="F1537" s="16"/>
      <c r="G1537" s="16"/>
      <c r="H1537" s="16"/>
      <c r="I1537" s="16"/>
      <c r="J1537" s="16"/>
      <c r="K1537" s="16"/>
      <c r="L1537" s="32"/>
      <c r="M1537" s="16"/>
      <c r="N1537" s="16"/>
      <c r="O1537" s="16"/>
      <c r="P1537" s="16"/>
      <c r="Y1537" s="20"/>
      <c r="Z1537" s="20"/>
      <c r="AA1537" s="20"/>
      <c r="AB1537" s="20"/>
      <c r="AC1537" s="20"/>
      <c r="AD1537" s="20"/>
    </row>
    <row r="1538" spans="3:30" s="1" customFormat="1">
      <c r="C1538" s="16"/>
      <c r="D1538" s="16"/>
      <c r="E1538" s="32"/>
      <c r="F1538" s="16"/>
      <c r="G1538" s="16"/>
      <c r="H1538" s="16"/>
      <c r="I1538" s="16"/>
      <c r="J1538" s="16"/>
      <c r="K1538" s="16"/>
      <c r="L1538" s="32"/>
      <c r="M1538" s="16"/>
      <c r="N1538" s="16"/>
      <c r="O1538" s="16"/>
      <c r="P1538" s="16"/>
      <c r="Y1538" s="20"/>
      <c r="Z1538" s="20"/>
      <c r="AA1538" s="20"/>
      <c r="AB1538" s="20"/>
      <c r="AC1538" s="20"/>
      <c r="AD1538" s="20"/>
    </row>
    <row r="1539" spans="3:30" s="1" customFormat="1">
      <c r="C1539" s="16"/>
      <c r="D1539" s="16"/>
      <c r="E1539" s="32"/>
      <c r="F1539" s="16"/>
      <c r="G1539" s="16"/>
      <c r="H1539" s="16"/>
      <c r="I1539" s="16"/>
      <c r="J1539" s="16"/>
      <c r="K1539" s="16"/>
      <c r="L1539" s="32"/>
      <c r="M1539" s="16"/>
      <c r="N1539" s="16"/>
      <c r="O1539" s="16"/>
      <c r="P1539" s="16"/>
      <c r="Y1539" s="20"/>
      <c r="Z1539" s="20"/>
      <c r="AA1539" s="20"/>
      <c r="AB1539" s="20"/>
      <c r="AC1539" s="20"/>
      <c r="AD1539" s="20"/>
    </row>
    <row r="1540" spans="3:30" s="1" customFormat="1">
      <c r="C1540" s="16"/>
      <c r="D1540" s="16"/>
      <c r="E1540" s="32"/>
      <c r="F1540" s="16"/>
      <c r="G1540" s="16"/>
      <c r="H1540" s="16"/>
      <c r="I1540" s="16"/>
      <c r="J1540" s="16"/>
      <c r="K1540" s="16"/>
      <c r="L1540" s="32"/>
      <c r="M1540" s="16"/>
      <c r="N1540" s="16"/>
      <c r="O1540" s="16"/>
      <c r="P1540" s="16"/>
      <c r="Y1540" s="20"/>
      <c r="Z1540" s="20"/>
      <c r="AA1540" s="20"/>
      <c r="AB1540" s="20"/>
      <c r="AC1540" s="20"/>
      <c r="AD1540" s="20"/>
    </row>
    <row r="1541" spans="3:30" s="1" customFormat="1">
      <c r="C1541" s="16"/>
      <c r="D1541" s="16"/>
      <c r="E1541" s="32"/>
      <c r="F1541" s="16"/>
      <c r="G1541" s="16"/>
      <c r="H1541" s="16"/>
      <c r="I1541" s="16"/>
      <c r="J1541" s="16"/>
      <c r="K1541" s="16"/>
      <c r="L1541" s="32"/>
      <c r="M1541" s="16"/>
      <c r="N1541" s="16"/>
      <c r="O1541" s="16"/>
      <c r="P1541" s="16"/>
      <c r="Y1541" s="20"/>
      <c r="Z1541" s="20"/>
      <c r="AA1541" s="20"/>
      <c r="AB1541" s="20"/>
      <c r="AC1541" s="20"/>
      <c r="AD1541" s="20"/>
    </row>
    <row r="1542" spans="3:30" s="1" customFormat="1">
      <c r="C1542" s="16"/>
      <c r="D1542" s="16"/>
      <c r="E1542" s="32"/>
      <c r="F1542" s="16"/>
      <c r="G1542" s="16"/>
      <c r="H1542" s="16"/>
      <c r="I1542" s="16"/>
      <c r="J1542" s="16"/>
      <c r="K1542" s="16"/>
      <c r="L1542" s="32"/>
      <c r="M1542" s="16"/>
      <c r="N1542" s="16"/>
      <c r="O1542" s="16"/>
      <c r="P1542" s="16"/>
      <c r="Y1542" s="20"/>
      <c r="Z1542" s="20"/>
      <c r="AA1542" s="20"/>
      <c r="AB1542" s="20"/>
      <c r="AC1542" s="20"/>
      <c r="AD1542" s="20"/>
    </row>
    <row r="1543" spans="3:30" s="1" customFormat="1">
      <c r="C1543" s="16"/>
      <c r="D1543" s="16"/>
      <c r="E1543" s="32"/>
      <c r="F1543" s="16"/>
      <c r="G1543" s="16"/>
      <c r="H1543" s="16"/>
      <c r="I1543" s="16"/>
      <c r="J1543" s="16"/>
      <c r="K1543" s="16"/>
      <c r="L1543" s="32"/>
      <c r="M1543" s="16"/>
      <c r="N1543" s="16"/>
      <c r="O1543" s="16"/>
      <c r="P1543" s="16"/>
      <c r="Y1543" s="20"/>
      <c r="Z1543" s="20"/>
      <c r="AA1543" s="20"/>
      <c r="AB1543" s="20"/>
      <c r="AC1543" s="20"/>
      <c r="AD1543" s="20"/>
    </row>
    <row r="1544" spans="3:30" s="1" customFormat="1">
      <c r="C1544" s="16"/>
      <c r="D1544" s="16"/>
      <c r="E1544" s="32"/>
      <c r="F1544" s="16"/>
      <c r="G1544" s="16"/>
      <c r="H1544" s="16"/>
      <c r="I1544" s="16"/>
      <c r="J1544" s="16"/>
      <c r="K1544" s="16"/>
      <c r="L1544" s="32"/>
      <c r="M1544" s="16"/>
      <c r="N1544" s="16"/>
      <c r="O1544" s="16"/>
      <c r="P1544" s="16"/>
      <c r="Y1544" s="20"/>
      <c r="Z1544" s="20"/>
      <c r="AA1544" s="20"/>
      <c r="AB1544" s="20"/>
      <c r="AC1544" s="20"/>
      <c r="AD1544" s="20"/>
    </row>
    <row r="1545" spans="3:30" s="1" customFormat="1">
      <c r="C1545" s="16"/>
      <c r="D1545" s="16"/>
      <c r="E1545" s="32"/>
      <c r="F1545" s="16"/>
      <c r="G1545" s="16"/>
      <c r="H1545" s="16"/>
      <c r="I1545" s="16"/>
      <c r="J1545" s="16"/>
      <c r="K1545" s="16"/>
      <c r="L1545" s="32"/>
      <c r="M1545" s="16"/>
      <c r="N1545" s="16"/>
      <c r="O1545" s="16"/>
      <c r="P1545" s="16"/>
      <c r="Y1545" s="20"/>
      <c r="Z1545" s="20"/>
      <c r="AA1545" s="20"/>
      <c r="AB1545" s="20"/>
      <c r="AC1545" s="20"/>
      <c r="AD1545" s="20"/>
    </row>
    <row r="1546" spans="3:30" s="1" customFormat="1">
      <c r="C1546" s="16"/>
      <c r="D1546" s="16"/>
      <c r="E1546" s="32"/>
      <c r="F1546" s="16"/>
      <c r="G1546" s="16"/>
      <c r="H1546" s="16"/>
      <c r="I1546" s="16"/>
      <c r="J1546" s="16"/>
      <c r="K1546" s="16"/>
      <c r="L1546" s="32"/>
      <c r="M1546" s="16"/>
      <c r="N1546" s="16"/>
      <c r="O1546" s="16"/>
      <c r="P1546" s="16"/>
      <c r="Y1546" s="20"/>
      <c r="Z1546" s="20"/>
      <c r="AA1546" s="20"/>
      <c r="AB1546" s="20"/>
      <c r="AC1546" s="20"/>
      <c r="AD1546" s="20"/>
    </row>
    <row r="1547" spans="3:30" s="1" customFormat="1">
      <c r="C1547" s="16"/>
      <c r="D1547" s="16"/>
      <c r="E1547" s="32"/>
      <c r="F1547" s="16"/>
      <c r="G1547" s="16"/>
      <c r="H1547" s="16"/>
      <c r="I1547" s="16"/>
      <c r="J1547" s="16"/>
      <c r="K1547" s="16"/>
      <c r="L1547" s="32"/>
      <c r="M1547" s="16"/>
      <c r="N1547" s="16"/>
      <c r="O1547" s="16"/>
      <c r="P1547" s="16"/>
      <c r="Y1547" s="20"/>
      <c r="Z1547" s="20"/>
      <c r="AA1547" s="20"/>
      <c r="AB1547" s="20"/>
      <c r="AC1547" s="20"/>
      <c r="AD1547" s="20"/>
    </row>
    <row r="1548" spans="3:30" s="1" customFormat="1">
      <c r="C1548" s="16"/>
      <c r="D1548" s="16"/>
      <c r="E1548" s="32"/>
      <c r="F1548" s="16"/>
      <c r="G1548" s="16"/>
      <c r="H1548" s="16"/>
      <c r="I1548" s="16"/>
      <c r="J1548" s="16"/>
      <c r="K1548" s="16"/>
      <c r="L1548" s="32"/>
      <c r="M1548" s="16"/>
      <c r="N1548" s="16"/>
      <c r="O1548" s="16"/>
      <c r="P1548" s="16"/>
      <c r="Y1548" s="20"/>
      <c r="Z1548" s="20"/>
      <c r="AA1548" s="20"/>
      <c r="AB1548" s="20"/>
      <c r="AC1548" s="20"/>
      <c r="AD1548" s="20"/>
    </row>
    <row r="1549" spans="3:30" s="1" customFormat="1">
      <c r="C1549" s="16"/>
      <c r="D1549" s="16"/>
      <c r="E1549" s="32"/>
      <c r="F1549" s="16"/>
      <c r="G1549" s="16"/>
      <c r="H1549" s="16"/>
      <c r="I1549" s="16"/>
      <c r="J1549" s="16"/>
      <c r="K1549" s="16"/>
      <c r="L1549" s="32"/>
      <c r="M1549" s="16"/>
      <c r="N1549" s="16"/>
      <c r="O1549" s="16"/>
      <c r="P1549" s="16"/>
      <c r="Y1549" s="20"/>
      <c r="Z1549" s="20"/>
      <c r="AA1549" s="20"/>
      <c r="AB1549" s="20"/>
      <c r="AC1549" s="20"/>
      <c r="AD1549" s="20"/>
    </row>
    <row r="1550" spans="3:30" s="1" customFormat="1">
      <c r="C1550" s="16"/>
      <c r="D1550" s="16"/>
      <c r="E1550" s="32"/>
      <c r="F1550" s="16"/>
      <c r="G1550" s="16"/>
      <c r="H1550" s="16"/>
      <c r="I1550" s="16"/>
      <c r="J1550" s="16"/>
      <c r="K1550" s="16"/>
      <c r="L1550" s="32"/>
      <c r="M1550" s="16"/>
      <c r="N1550" s="16"/>
      <c r="O1550" s="16"/>
      <c r="P1550" s="16"/>
      <c r="Y1550" s="20"/>
      <c r="Z1550" s="20"/>
      <c r="AA1550" s="20"/>
      <c r="AB1550" s="20"/>
      <c r="AC1550" s="20"/>
      <c r="AD1550" s="20"/>
    </row>
    <row r="1551" spans="3:30" s="1" customFormat="1">
      <c r="C1551" s="16"/>
      <c r="D1551" s="16"/>
      <c r="E1551" s="32"/>
      <c r="F1551" s="16"/>
      <c r="G1551" s="16"/>
      <c r="H1551" s="16"/>
      <c r="I1551" s="16"/>
      <c r="J1551" s="16"/>
      <c r="K1551" s="16"/>
      <c r="L1551" s="32"/>
      <c r="M1551" s="16"/>
      <c r="N1551" s="16"/>
      <c r="O1551" s="16"/>
      <c r="P1551" s="16"/>
      <c r="Y1551" s="20"/>
      <c r="Z1551" s="20"/>
      <c r="AA1551" s="20"/>
      <c r="AB1551" s="20"/>
      <c r="AC1551" s="20"/>
      <c r="AD1551" s="20"/>
    </row>
    <row r="1552" spans="3:30" s="1" customFormat="1">
      <c r="C1552" s="16"/>
      <c r="D1552" s="16"/>
      <c r="E1552" s="32"/>
      <c r="F1552" s="16"/>
      <c r="G1552" s="16"/>
      <c r="H1552" s="16"/>
      <c r="I1552" s="16"/>
      <c r="J1552" s="16"/>
      <c r="K1552" s="16"/>
      <c r="L1552" s="32"/>
      <c r="M1552" s="16"/>
      <c r="N1552" s="16"/>
      <c r="O1552" s="16"/>
      <c r="P1552" s="16"/>
      <c r="Y1552" s="20"/>
      <c r="Z1552" s="20"/>
      <c r="AA1552" s="20"/>
      <c r="AB1552" s="20"/>
      <c r="AC1552" s="20"/>
      <c r="AD1552" s="20"/>
    </row>
    <row r="1553" spans="3:30" s="1" customFormat="1">
      <c r="C1553" s="16"/>
      <c r="D1553" s="16"/>
      <c r="E1553" s="32"/>
      <c r="F1553" s="16"/>
      <c r="G1553" s="16"/>
      <c r="H1553" s="16"/>
      <c r="I1553" s="16"/>
      <c r="J1553" s="16"/>
      <c r="K1553" s="16"/>
      <c r="L1553" s="32"/>
      <c r="M1553" s="16"/>
      <c r="N1553" s="16"/>
      <c r="O1553" s="16"/>
      <c r="P1553" s="16"/>
      <c r="Y1553" s="20"/>
      <c r="Z1553" s="20"/>
      <c r="AA1553" s="20"/>
      <c r="AB1553" s="20"/>
      <c r="AC1553" s="20"/>
      <c r="AD1553" s="20"/>
    </row>
    <row r="1554" spans="3:30" s="1" customFormat="1">
      <c r="C1554" s="16"/>
      <c r="D1554" s="16"/>
      <c r="E1554" s="32"/>
      <c r="F1554" s="16"/>
      <c r="G1554" s="16"/>
      <c r="H1554" s="16"/>
      <c r="I1554" s="16"/>
      <c r="J1554" s="16"/>
      <c r="K1554" s="16"/>
      <c r="L1554" s="32"/>
      <c r="M1554" s="16"/>
      <c r="N1554" s="16"/>
      <c r="O1554" s="16"/>
      <c r="P1554" s="16"/>
      <c r="Y1554" s="20"/>
      <c r="Z1554" s="20"/>
      <c r="AA1554" s="20"/>
      <c r="AB1554" s="20"/>
      <c r="AC1554" s="20"/>
      <c r="AD1554" s="20"/>
    </row>
    <row r="1555" spans="3:30" s="1" customFormat="1">
      <c r="C1555" s="16"/>
      <c r="D1555" s="16"/>
      <c r="E1555" s="32"/>
      <c r="F1555" s="16"/>
      <c r="G1555" s="16"/>
      <c r="H1555" s="16"/>
      <c r="I1555" s="16"/>
      <c r="J1555" s="16"/>
      <c r="K1555" s="16"/>
      <c r="L1555" s="32"/>
      <c r="M1555" s="16"/>
      <c r="N1555" s="16"/>
      <c r="O1555" s="16"/>
      <c r="P1555" s="16"/>
      <c r="Y1555" s="20"/>
      <c r="Z1555" s="20"/>
      <c r="AA1555" s="20"/>
      <c r="AB1555" s="20"/>
      <c r="AC1555" s="20"/>
      <c r="AD1555" s="20"/>
    </row>
    <row r="1556" spans="3:30" s="1" customFormat="1">
      <c r="C1556" s="16"/>
      <c r="D1556" s="16"/>
      <c r="E1556" s="32"/>
      <c r="F1556" s="16"/>
      <c r="G1556" s="16"/>
      <c r="H1556" s="16"/>
      <c r="I1556" s="16"/>
      <c r="J1556" s="16"/>
      <c r="K1556" s="16"/>
      <c r="L1556" s="32"/>
      <c r="M1556" s="16"/>
      <c r="N1556" s="16"/>
      <c r="O1556" s="16"/>
      <c r="P1556" s="16"/>
      <c r="Y1556" s="20"/>
      <c r="Z1556" s="20"/>
      <c r="AA1556" s="20"/>
      <c r="AB1556" s="20"/>
      <c r="AC1556" s="20"/>
      <c r="AD1556" s="20"/>
    </row>
    <row r="1557" spans="3:30" s="1" customFormat="1">
      <c r="C1557" s="16"/>
      <c r="D1557" s="16"/>
      <c r="E1557" s="32"/>
      <c r="F1557" s="16"/>
      <c r="G1557" s="16"/>
      <c r="H1557" s="16"/>
      <c r="I1557" s="16"/>
      <c r="J1557" s="16"/>
      <c r="K1557" s="16"/>
      <c r="L1557" s="32"/>
      <c r="M1557" s="16"/>
      <c r="N1557" s="16"/>
      <c r="O1557" s="16"/>
      <c r="P1557" s="16"/>
      <c r="Y1557" s="20"/>
      <c r="Z1557" s="20"/>
      <c r="AA1557" s="20"/>
      <c r="AB1557" s="20"/>
      <c r="AC1557" s="20"/>
      <c r="AD1557" s="20"/>
    </row>
    <row r="1558" spans="3:30" s="1" customFormat="1">
      <c r="C1558" s="16"/>
      <c r="D1558" s="16"/>
      <c r="E1558" s="32"/>
      <c r="F1558" s="16"/>
      <c r="G1558" s="16"/>
      <c r="H1558" s="16"/>
      <c r="I1558" s="16"/>
      <c r="J1558" s="16"/>
      <c r="K1558" s="16"/>
      <c r="L1558" s="32"/>
      <c r="M1558" s="16"/>
      <c r="N1558" s="16"/>
      <c r="O1558" s="16"/>
      <c r="P1558" s="16"/>
      <c r="Y1558" s="20"/>
      <c r="Z1558" s="20"/>
      <c r="AA1558" s="20"/>
      <c r="AB1558" s="20"/>
      <c r="AC1558" s="20"/>
      <c r="AD1558" s="20"/>
    </row>
    <row r="1559" spans="3:30" s="1" customFormat="1">
      <c r="C1559" s="16"/>
      <c r="D1559" s="16"/>
      <c r="E1559" s="32"/>
      <c r="F1559" s="16"/>
      <c r="G1559" s="16"/>
      <c r="H1559" s="16"/>
      <c r="I1559" s="16"/>
      <c r="J1559" s="16"/>
      <c r="K1559" s="16"/>
      <c r="L1559" s="32"/>
      <c r="M1559" s="16"/>
      <c r="N1559" s="16"/>
      <c r="O1559" s="16"/>
      <c r="P1559" s="16"/>
      <c r="Y1559" s="20"/>
      <c r="Z1559" s="20"/>
      <c r="AA1559" s="20"/>
      <c r="AB1559" s="20"/>
      <c r="AC1559" s="20"/>
      <c r="AD1559" s="20"/>
    </row>
    <row r="1560" spans="3:30" s="1" customFormat="1">
      <c r="C1560" s="16"/>
      <c r="D1560" s="16"/>
      <c r="E1560" s="32"/>
      <c r="F1560" s="16"/>
      <c r="G1560" s="16"/>
      <c r="H1560" s="16"/>
      <c r="I1560" s="16"/>
      <c r="J1560" s="16"/>
      <c r="K1560" s="16"/>
      <c r="L1560" s="32"/>
      <c r="M1560" s="16"/>
      <c r="N1560" s="16"/>
      <c r="O1560" s="16"/>
      <c r="P1560" s="16"/>
      <c r="Y1560" s="20"/>
      <c r="Z1560" s="20"/>
      <c r="AA1560" s="20"/>
      <c r="AB1560" s="20"/>
      <c r="AC1560" s="20"/>
      <c r="AD1560" s="20"/>
    </row>
    <row r="1561" spans="3:30" s="1" customFormat="1">
      <c r="C1561" s="16"/>
      <c r="D1561" s="16"/>
      <c r="E1561" s="32"/>
      <c r="F1561" s="16"/>
      <c r="G1561" s="16"/>
      <c r="H1561" s="16"/>
      <c r="I1561" s="16"/>
      <c r="J1561" s="16"/>
      <c r="K1561" s="16"/>
      <c r="L1561" s="32"/>
      <c r="M1561" s="16"/>
      <c r="N1561" s="16"/>
      <c r="O1561" s="16"/>
      <c r="P1561" s="16"/>
      <c r="Y1561" s="20"/>
      <c r="Z1561" s="20"/>
      <c r="AA1561" s="20"/>
      <c r="AB1561" s="20"/>
      <c r="AC1561" s="20"/>
      <c r="AD1561" s="20"/>
    </row>
    <row r="1562" spans="3:30" s="1" customFormat="1">
      <c r="C1562" s="16"/>
      <c r="D1562" s="16"/>
      <c r="E1562" s="32"/>
      <c r="F1562" s="16"/>
      <c r="G1562" s="16"/>
      <c r="H1562" s="16"/>
      <c r="I1562" s="16"/>
      <c r="J1562" s="16"/>
      <c r="K1562" s="16"/>
      <c r="L1562" s="32"/>
      <c r="M1562" s="16"/>
      <c r="N1562" s="16"/>
      <c r="O1562" s="16"/>
      <c r="P1562" s="16"/>
      <c r="Y1562" s="20"/>
      <c r="Z1562" s="20"/>
      <c r="AA1562" s="20"/>
      <c r="AB1562" s="20"/>
      <c r="AC1562" s="20"/>
      <c r="AD1562" s="20"/>
    </row>
    <row r="1563" spans="3:30" s="1" customFormat="1">
      <c r="C1563" s="16"/>
      <c r="D1563" s="16"/>
      <c r="E1563" s="32"/>
      <c r="F1563" s="16"/>
      <c r="G1563" s="16"/>
      <c r="H1563" s="16"/>
      <c r="I1563" s="16"/>
      <c r="J1563" s="16"/>
      <c r="K1563" s="16"/>
      <c r="L1563" s="32"/>
      <c r="M1563" s="16"/>
      <c r="N1563" s="16"/>
      <c r="O1563" s="16"/>
      <c r="P1563" s="16"/>
      <c r="Y1563" s="20"/>
      <c r="Z1563" s="20"/>
      <c r="AA1563" s="20"/>
      <c r="AB1563" s="20"/>
      <c r="AC1563" s="20"/>
      <c r="AD1563" s="20"/>
    </row>
    <row r="1564" spans="3:30" s="1" customFormat="1">
      <c r="C1564" s="16"/>
      <c r="D1564" s="16"/>
      <c r="E1564" s="32"/>
      <c r="F1564" s="16"/>
      <c r="G1564" s="16"/>
      <c r="H1564" s="16"/>
      <c r="I1564" s="16"/>
      <c r="J1564" s="16"/>
      <c r="K1564" s="16"/>
      <c r="L1564" s="32"/>
      <c r="M1564" s="16"/>
      <c r="N1564" s="16"/>
      <c r="O1564" s="16"/>
      <c r="P1564" s="16"/>
      <c r="Y1564" s="20"/>
      <c r="Z1564" s="20"/>
      <c r="AA1564" s="20"/>
      <c r="AB1564" s="20"/>
      <c r="AC1564" s="20"/>
      <c r="AD1564" s="20"/>
    </row>
    <row r="1565" spans="3:30" s="1" customFormat="1">
      <c r="C1565" s="16"/>
      <c r="D1565" s="16"/>
      <c r="E1565" s="32"/>
      <c r="F1565" s="16"/>
      <c r="G1565" s="16"/>
      <c r="H1565" s="16"/>
      <c r="I1565" s="16"/>
      <c r="J1565" s="16"/>
      <c r="K1565" s="16"/>
      <c r="L1565" s="32"/>
      <c r="M1565" s="16"/>
      <c r="N1565" s="16"/>
      <c r="O1565" s="16"/>
      <c r="P1565" s="16"/>
      <c r="Y1565" s="20"/>
      <c r="Z1565" s="20"/>
      <c r="AA1565" s="20"/>
      <c r="AB1565" s="20"/>
      <c r="AC1565" s="20"/>
      <c r="AD1565" s="20"/>
    </row>
    <row r="1566" spans="3:30" s="1" customFormat="1">
      <c r="C1566" s="16"/>
      <c r="D1566" s="16"/>
      <c r="E1566" s="32"/>
      <c r="F1566" s="16"/>
      <c r="G1566" s="16"/>
      <c r="H1566" s="16"/>
      <c r="I1566" s="16"/>
      <c r="J1566" s="16"/>
      <c r="K1566" s="16"/>
      <c r="L1566" s="32"/>
      <c r="M1566" s="16"/>
      <c r="N1566" s="16"/>
      <c r="O1566" s="16"/>
      <c r="P1566" s="16"/>
      <c r="Y1566" s="20"/>
      <c r="Z1566" s="20"/>
      <c r="AA1566" s="20"/>
      <c r="AB1566" s="20"/>
      <c r="AC1566" s="20"/>
      <c r="AD1566" s="20"/>
    </row>
    <row r="1567" spans="3:30" s="1" customFormat="1">
      <c r="C1567" s="16"/>
      <c r="D1567" s="16"/>
      <c r="E1567" s="32"/>
      <c r="F1567" s="16"/>
      <c r="G1567" s="16"/>
      <c r="H1567" s="16"/>
      <c r="I1567" s="16"/>
      <c r="J1567" s="16"/>
      <c r="K1567" s="16"/>
      <c r="L1567" s="32"/>
      <c r="M1567" s="16"/>
      <c r="N1567" s="16"/>
      <c r="O1567" s="16"/>
      <c r="P1567" s="16"/>
      <c r="Y1567" s="20"/>
      <c r="Z1567" s="20"/>
      <c r="AA1567" s="20"/>
      <c r="AB1567" s="20"/>
      <c r="AC1567" s="20"/>
      <c r="AD1567" s="20"/>
    </row>
    <row r="1568" spans="3:30" s="1" customFormat="1">
      <c r="C1568" s="16"/>
      <c r="D1568" s="16"/>
      <c r="E1568" s="32"/>
      <c r="F1568" s="16"/>
      <c r="G1568" s="16"/>
      <c r="H1568" s="16"/>
      <c r="I1568" s="16"/>
      <c r="J1568" s="16"/>
      <c r="K1568" s="16"/>
      <c r="L1568" s="32"/>
      <c r="M1568" s="16"/>
      <c r="N1568" s="16"/>
      <c r="O1568" s="16"/>
      <c r="P1568" s="16"/>
      <c r="Y1568" s="20"/>
      <c r="Z1568" s="20"/>
      <c r="AA1568" s="20"/>
      <c r="AB1568" s="20"/>
      <c r="AC1568" s="20"/>
      <c r="AD1568" s="20"/>
    </row>
    <row r="1569" spans="3:30" s="1" customFormat="1">
      <c r="C1569" s="16"/>
      <c r="D1569" s="16"/>
      <c r="E1569" s="32"/>
      <c r="F1569" s="16"/>
      <c r="G1569" s="16"/>
      <c r="H1569" s="16"/>
      <c r="I1569" s="16"/>
      <c r="J1569" s="16"/>
      <c r="K1569" s="16"/>
      <c r="L1569" s="32"/>
      <c r="M1569" s="16"/>
      <c r="N1569" s="16"/>
      <c r="O1569" s="16"/>
      <c r="P1569" s="16"/>
      <c r="Y1569" s="20"/>
      <c r="Z1569" s="20"/>
      <c r="AA1569" s="20"/>
      <c r="AB1569" s="20"/>
      <c r="AC1569" s="20"/>
      <c r="AD1569" s="20"/>
    </row>
    <row r="1570" spans="3:30" s="1" customFormat="1">
      <c r="C1570" s="16"/>
      <c r="D1570" s="16"/>
      <c r="E1570" s="32"/>
      <c r="F1570" s="16"/>
      <c r="G1570" s="16"/>
      <c r="H1570" s="16"/>
      <c r="I1570" s="16"/>
      <c r="J1570" s="16"/>
      <c r="K1570" s="16"/>
      <c r="L1570" s="32"/>
      <c r="M1570" s="16"/>
      <c r="N1570" s="16"/>
      <c r="O1570" s="16"/>
      <c r="P1570" s="16"/>
      <c r="Y1570" s="20"/>
      <c r="Z1570" s="20"/>
      <c r="AA1570" s="20"/>
      <c r="AB1570" s="20"/>
      <c r="AC1570" s="20"/>
      <c r="AD1570" s="20"/>
    </row>
    <row r="1571" spans="3:30" s="1" customFormat="1">
      <c r="C1571" s="16"/>
      <c r="D1571" s="16"/>
      <c r="E1571" s="32"/>
      <c r="F1571" s="16"/>
      <c r="G1571" s="16"/>
      <c r="H1571" s="16"/>
      <c r="I1571" s="16"/>
      <c r="J1571" s="16"/>
      <c r="K1571" s="16"/>
      <c r="L1571" s="32"/>
      <c r="M1571" s="16"/>
      <c r="N1571" s="16"/>
      <c r="O1571" s="16"/>
      <c r="P1571" s="16"/>
      <c r="Y1571" s="20"/>
      <c r="Z1571" s="20"/>
      <c r="AA1571" s="20"/>
      <c r="AB1571" s="20"/>
      <c r="AC1571" s="20"/>
      <c r="AD1571" s="20"/>
    </row>
    <row r="1572" spans="3:30" s="1" customFormat="1">
      <c r="C1572" s="16"/>
      <c r="D1572" s="16"/>
      <c r="E1572" s="32"/>
      <c r="F1572" s="16"/>
      <c r="G1572" s="16"/>
      <c r="H1572" s="16"/>
      <c r="I1572" s="16"/>
      <c r="J1572" s="16"/>
      <c r="K1572" s="16"/>
      <c r="L1572" s="32"/>
      <c r="M1572" s="16"/>
      <c r="N1572" s="16"/>
      <c r="O1572" s="16"/>
      <c r="P1572" s="16"/>
      <c r="Y1572" s="20"/>
      <c r="Z1572" s="20"/>
      <c r="AA1572" s="20"/>
      <c r="AB1572" s="20"/>
      <c r="AC1572" s="20"/>
      <c r="AD1572" s="20"/>
    </row>
    <row r="1573" spans="3:30" s="1" customFormat="1">
      <c r="C1573" s="16"/>
      <c r="D1573" s="16"/>
      <c r="E1573" s="32"/>
      <c r="F1573" s="16"/>
      <c r="G1573" s="16"/>
      <c r="H1573" s="16"/>
      <c r="I1573" s="16"/>
      <c r="J1573" s="16"/>
      <c r="K1573" s="16"/>
      <c r="L1573" s="32"/>
      <c r="M1573" s="16"/>
      <c r="N1573" s="16"/>
      <c r="O1573" s="16"/>
      <c r="P1573" s="16"/>
      <c r="Y1573" s="20"/>
      <c r="Z1573" s="20"/>
      <c r="AA1573" s="20"/>
      <c r="AB1573" s="20"/>
      <c r="AC1573" s="20"/>
      <c r="AD1573" s="20"/>
    </row>
    <row r="1574" spans="3:30" s="1" customFormat="1">
      <c r="C1574" s="16"/>
      <c r="D1574" s="16"/>
      <c r="E1574" s="32"/>
      <c r="F1574" s="16"/>
      <c r="G1574" s="16"/>
      <c r="H1574" s="16"/>
      <c r="I1574" s="16"/>
      <c r="J1574" s="16"/>
      <c r="K1574" s="16"/>
      <c r="L1574" s="32"/>
      <c r="M1574" s="16"/>
      <c r="N1574" s="16"/>
      <c r="O1574" s="16"/>
      <c r="P1574" s="16"/>
      <c r="Y1574" s="20"/>
      <c r="Z1574" s="20"/>
      <c r="AA1574" s="20"/>
      <c r="AB1574" s="20"/>
      <c r="AC1574" s="20"/>
      <c r="AD1574" s="20"/>
    </row>
    <row r="1575" spans="3:30" s="1" customFormat="1">
      <c r="C1575" s="16"/>
      <c r="D1575" s="16"/>
      <c r="E1575" s="32"/>
      <c r="F1575" s="16"/>
      <c r="G1575" s="16"/>
      <c r="H1575" s="16"/>
      <c r="I1575" s="16"/>
      <c r="J1575" s="16"/>
      <c r="K1575" s="16"/>
      <c r="L1575" s="32"/>
      <c r="M1575" s="16"/>
      <c r="N1575" s="16"/>
      <c r="O1575" s="16"/>
      <c r="P1575" s="16"/>
      <c r="Y1575" s="20"/>
      <c r="Z1575" s="20"/>
      <c r="AA1575" s="20"/>
      <c r="AB1575" s="20"/>
      <c r="AC1575" s="20"/>
      <c r="AD1575" s="20"/>
    </row>
    <row r="1576" spans="3:30" s="1" customFormat="1">
      <c r="C1576" s="16"/>
      <c r="D1576" s="16"/>
      <c r="E1576" s="32"/>
      <c r="F1576" s="16"/>
      <c r="G1576" s="16"/>
      <c r="H1576" s="16"/>
      <c r="I1576" s="16"/>
      <c r="J1576" s="16"/>
      <c r="K1576" s="16"/>
      <c r="L1576" s="32"/>
      <c r="M1576" s="16"/>
      <c r="N1576" s="16"/>
      <c r="O1576" s="16"/>
      <c r="P1576" s="16"/>
      <c r="Y1576" s="20"/>
      <c r="Z1576" s="20"/>
      <c r="AA1576" s="20"/>
      <c r="AB1576" s="20"/>
      <c r="AC1576" s="20"/>
      <c r="AD1576" s="20"/>
    </row>
    <row r="1577" spans="3:30" s="1" customFormat="1">
      <c r="C1577" s="16"/>
      <c r="D1577" s="16"/>
      <c r="E1577" s="32"/>
      <c r="F1577" s="16"/>
      <c r="G1577" s="16"/>
      <c r="H1577" s="16"/>
      <c r="I1577" s="16"/>
      <c r="J1577" s="16"/>
      <c r="K1577" s="16"/>
      <c r="L1577" s="32"/>
      <c r="M1577" s="16"/>
      <c r="N1577" s="16"/>
      <c r="O1577" s="16"/>
      <c r="P1577" s="16"/>
      <c r="Y1577" s="20"/>
      <c r="Z1577" s="20"/>
      <c r="AA1577" s="20"/>
      <c r="AB1577" s="20"/>
      <c r="AC1577" s="20"/>
      <c r="AD1577" s="20"/>
    </row>
    <row r="1578" spans="3:30" s="1" customFormat="1">
      <c r="C1578" s="16"/>
      <c r="D1578" s="16"/>
      <c r="E1578" s="32"/>
      <c r="F1578" s="16"/>
      <c r="G1578" s="16"/>
      <c r="H1578" s="16"/>
      <c r="I1578" s="16"/>
      <c r="J1578" s="16"/>
      <c r="K1578" s="16"/>
      <c r="L1578" s="32"/>
      <c r="M1578" s="16"/>
      <c r="N1578" s="16"/>
      <c r="O1578" s="16"/>
      <c r="P1578" s="16"/>
      <c r="Y1578" s="20"/>
      <c r="Z1578" s="20"/>
      <c r="AA1578" s="20"/>
      <c r="AB1578" s="20"/>
      <c r="AC1578" s="20"/>
      <c r="AD1578" s="20"/>
    </row>
    <row r="1579" spans="3:30" s="1" customFormat="1">
      <c r="C1579" s="16"/>
      <c r="D1579" s="16"/>
      <c r="E1579" s="32"/>
      <c r="F1579" s="16"/>
      <c r="G1579" s="16"/>
      <c r="H1579" s="16"/>
      <c r="I1579" s="16"/>
      <c r="J1579" s="16"/>
      <c r="K1579" s="16"/>
      <c r="L1579" s="32"/>
      <c r="M1579" s="16"/>
      <c r="N1579" s="16"/>
      <c r="O1579" s="16"/>
      <c r="P1579" s="16"/>
      <c r="Y1579" s="20"/>
      <c r="Z1579" s="20"/>
      <c r="AA1579" s="20"/>
      <c r="AB1579" s="20"/>
      <c r="AC1579" s="20"/>
      <c r="AD1579" s="20"/>
    </row>
    <row r="1580" spans="3:30" s="1" customFormat="1">
      <c r="C1580" s="16"/>
      <c r="D1580" s="16"/>
      <c r="E1580" s="32"/>
      <c r="F1580" s="16"/>
      <c r="G1580" s="16"/>
      <c r="H1580" s="16"/>
      <c r="I1580" s="16"/>
      <c r="J1580" s="16"/>
      <c r="K1580" s="16"/>
      <c r="L1580" s="32"/>
      <c r="M1580" s="16"/>
      <c r="N1580" s="16"/>
      <c r="O1580" s="16"/>
      <c r="P1580" s="16"/>
      <c r="Y1580" s="20"/>
      <c r="Z1580" s="20"/>
      <c r="AA1580" s="20"/>
      <c r="AB1580" s="20"/>
      <c r="AC1580" s="20"/>
      <c r="AD1580" s="20"/>
    </row>
    <row r="1581" spans="3:30" s="1" customFormat="1">
      <c r="C1581" s="16"/>
      <c r="D1581" s="16"/>
      <c r="E1581" s="32"/>
      <c r="F1581" s="16"/>
      <c r="G1581" s="16"/>
      <c r="H1581" s="16"/>
      <c r="I1581" s="16"/>
      <c r="J1581" s="16"/>
      <c r="K1581" s="16"/>
      <c r="L1581" s="32"/>
      <c r="M1581" s="16"/>
      <c r="N1581" s="16"/>
      <c r="O1581" s="16"/>
      <c r="P1581" s="16"/>
      <c r="Y1581" s="20"/>
      <c r="Z1581" s="20"/>
      <c r="AA1581" s="20"/>
      <c r="AB1581" s="20"/>
      <c r="AC1581" s="20"/>
      <c r="AD1581" s="20"/>
    </row>
    <row r="1582" spans="3:30" s="1" customFormat="1">
      <c r="C1582" s="16"/>
      <c r="D1582" s="16"/>
      <c r="E1582" s="32"/>
      <c r="F1582" s="16"/>
      <c r="G1582" s="16"/>
      <c r="H1582" s="16"/>
      <c r="I1582" s="16"/>
      <c r="J1582" s="16"/>
      <c r="K1582" s="16"/>
      <c r="L1582" s="32"/>
      <c r="M1582" s="16"/>
      <c r="N1582" s="16"/>
      <c r="O1582" s="16"/>
      <c r="P1582" s="16"/>
      <c r="Y1582" s="20"/>
      <c r="Z1582" s="20"/>
      <c r="AA1582" s="20"/>
      <c r="AB1582" s="20"/>
      <c r="AC1582" s="20"/>
      <c r="AD1582" s="20"/>
    </row>
    <row r="1583" spans="3:30" s="1" customFormat="1">
      <c r="C1583" s="16"/>
      <c r="D1583" s="16"/>
      <c r="E1583" s="32"/>
      <c r="F1583" s="16"/>
      <c r="G1583" s="16"/>
      <c r="H1583" s="16"/>
      <c r="I1583" s="16"/>
      <c r="J1583" s="16"/>
      <c r="K1583" s="16"/>
      <c r="L1583" s="32"/>
      <c r="M1583" s="16"/>
      <c r="N1583" s="16"/>
      <c r="O1583" s="16"/>
      <c r="P1583" s="16"/>
      <c r="Y1583" s="20"/>
      <c r="Z1583" s="20"/>
      <c r="AA1583" s="20"/>
      <c r="AB1583" s="20"/>
      <c r="AC1583" s="20"/>
      <c r="AD1583" s="20"/>
    </row>
    <row r="1584" spans="3:30" s="1" customFormat="1">
      <c r="C1584" s="16"/>
      <c r="D1584" s="16"/>
      <c r="E1584" s="32"/>
      <c r="F1584" s="16"/>
      <c r="G1584" s="16"/>
      <c r="H1584" s="16"/>
      <c r="I1584" s="16"/>
      <c r="J1584" s="16"/>
      <c r="K1584" s="16"/>
      <c r="L1584" s="32"/>
      <c r="M1584" s="16"/>
      <c r="N1584" s="16"/>
      <c r="O1584" s="16"/>
      <c r="P1584" s="16"/>
      <c r="Y1584" s="20"/>
      <c r="Z1584" s="20"/>
      <c r="AA1584" s="20"/>
      <c r="AB1584" s="20"/>
      <c r="AC1584" s="20"/>
      <c r="AD1584" s="20"/>
    </row>
    <row r="1585" spans="3:30" s="1" customFormat="1">
      <c r="C1585" s="16"/>
      <c r="D1585" s="16"/>
      <c r="E1585" s="32"/>
      <c r="F1585" s="16"/>
      <c r="G1585" s="16"/>
      <c r="H1585" s="16"/>
      <c r="I1585" s="16"/>
      <c r="J1585" s="16"/>
      <c r="K1585" s="16"/>
      <c r="L1585" s="32"/>
      <c r="M1585" s="16"/>
      <c r="N1585" s="16"/>
      <c r="O1585" s="16"/>
      <c r="P1585" s="16"/>
      <c r="Y1585" s="20"/>
      <c r="Z1585" s="20"/>
      <c r="AA1585" s="20"/>
      <c r="AB1585" s="20"/>
      <c r="AC1585" s="20"/>
      <c r="AD1585" s="20"/>
    </row>
    <row r="1586" spans="3:30" s="1" customFormat="1">
      <c r="C1586" s="16"/>
      <c r="D1586" s="16"/>
      <c r="E1586" s="32"/>
      <c r="F1586" s="16"/>
      <c r="G1586" s="16"/>
      <c r="H1586" s="16"/>
      <c r="I1586" s="16"/>
      <c r="J1586" s="16"/>
      <c r="K1586" s="16"/>
      <c r="L1586" s="32"/>
      <c r="M1586" s="16"/>
      <c r="N1586" s="16"/>
      <c r="O1586" s="16"/>
      <c r="P1586" s="16"/>
      <c r="Y1586" s="20"/>
      <c r="Z1586" s="20"/>
      <c r="AA1586" s="20"/>
      <c r="AB1586" s="20"/>
      <c r="AC1586" s="20"/>
      <c r="AD1586" s="20"/>
    </row>
    <row r="1587" spans="3:30" s="1" customFormat="1">
      <c r="C1587" s="16"/>
      <c r="D1587" s="16"/>
      <c r="E1587" s="32"/>
      <c r="F1587" s="16"/>
      <c r="G1587" s="16"/>
      <c r="H1587" s="16"/>
      <c r="I1587" s="16"/>
      <c r="J1587" s="16"/>
      <c r="K1587" s="16"/>
      <c r="L1587" s="32"/>
      <c r="M1587" s="16"/>
      <c r="N1587" s="16"/>
      <c r="O1587" s="16"/>
      <c r="P1587" s="16"/>
      <c r="Y1587" s="20"/>
      <c r="Z1587" s="20"/>
      <c r="AA1587" s="20"/>
      <c r="AB1587" s="20"/>
      <c r="AC1587" s="20"/>
      <c r="AD1587" s="20"/>
    </row>
    <row r="1588" spans="3:30" s="1" customFormat="1">
      <c r="C1588" s="16"/>
      <c r="D1588" s="16"/>
      <c r="E1588" s="32"/>
      <c r="F1588" s="16"/>
      <c r="G1588" s="16"/>
      <c r="H1588" s="16"/>
      <c r="I1588" s="16"/>
      <c r="J1588" s="16"/>
      <c r="K1588" s="16"/>
      <c r="L1588" s="32"/>
      <c r="M1588" s="16"/>
      <c r="N1588" s="16"/>
      <c r="O1588" s="16"/>
      <c r="P1588" s="16"/>
      <c r="Y1588" s="20"/>
      <c r="Z1588" s="20"/>
      <c r="AA1588" s="20"/>
      <c r="AB1588" s="20"/>
      <c r="AC1588" s="20"/>
      <c r="AD1588" s="20"/>
    </row>
    <row r="1589" spans="3:30" s="1" customFormat="1">
      <c r="C1589" s="16"/>
      <c r="D1589" s="16"/>
      <c r="E1589" s="32"/>
      <c r="F1589" s="16"/>
      <c r="G1589" s="16"/>
      <c r="H1589" s="16"/>
      <c r="I1589" s="16"/>
      <c r="J1589" s="16"/>
      <c r="K1589" s="16"/>
      <c r="L1589" s="32"/>
      <c r="M1589" s="16"/>
      <c r="N1589" s="16"/>
      <c r="O1589" s="16"/>
      <c r="P1589" s="16"/>
      <c r="Y1589" s="20"/>
      <c r="Z1589" s="20"/>
      <c r="AA1589" s="20"/>
      <c r="AB1589" s="20"/>
      <c r="AC1589" s="20"/>
      <c r="AD1589" s="20"/>
    </row>
    <row r="1590" spans="3:30" s="1" customFormat="1">
      <c r="C1590" s="16"/>
      <c r="D1590" s="16"/>
      <c r="E1590" s="32"/>
      <c r="F1590" s="16"/>
      <c r="G1590" s="16"/>
      <c r="H1590" s="16"/>
      <c r="I1590" s="16"/>
      <c r="J1590" s="16"/>
      <c r="K1590" s="16"/>
      <c r="L1590" s="32"/>
      <c r="M1590" s="16"/>
      <c r="N1590" s="16"/>
      <c r="O1590" s="16"/>
      <c r="P1590" s="16"/>
      <c r="Y1590" s="20"/>
      <c r="Z1590" s="20"/>
      <c r="AA1590" s="20"/>
      <c r="AB1590" s="20"/>
      <c r="AC1590" s="20"/>
      <c r="AD1590" s="20"/>
    </row>
    <row r="1591" spans="3:30" s="1" customFormat="1">
      <c r="C1591" s="16"/>
      <c r="D1591" s="16"/>
      <c r="E1591" s="32"/>
      <c r="F1591" s="16"/>
      <c r="G1591" s="16"/>
      <c r="H1591" s="16"/>
      <c r="I1591" s="16"/>
      <c r="J1591" s="16"/>
      <c r="K1591" s="16"/>
      <c r="L1591" s="32"/>
      <c r="M1591" s="16"/>
      <c r="N1591" s="16"/>
      <c r="O1591" s="16"/>
      <c r="P1591" s="16"/>
      <c r="Y1591" s="20"/>
      <c r="Z1591" s="20"/>
      <c r="AA1591" s="20"/>
      <c r="AB1591" s="20"/>
      <c r="AC1591" s="20"/>
      <c r="AD1591" s="20"/>
    </row>
    <row r="1592" spans="3:30" s="1" customFormat="1">
      <c r="C1592" s="16"/>
      <c r="D1592" s="16"/>
      <c r="E1592" s="32"/>
      <c r="F1592" s="16"/>
      <c r="G1592" s="16"/>
      <c r="H1592" s="16"/>
      <c r="I1592" s="16"/>
      <c r="J1592" s="16"/>
      <c r="K1592" s="16"/>
      <c r="L1592" s="32"/>
      <c r="M1592" s="16"/>
      <c r="N1592" s="16"/>
      <c r="O1592" s="16"/>
      <c r="P1592" s="16"/>
      <c r="Y1592" s="20"/>
      <c r="Z1592" s="20"/>
      <c r="AA1592" s="20"/>
      <c r="AB1592" s="20"/>
      <c r="AC1592" s="20"/>
      <c r="AD1592" s="20"/>
    </row>
    <row r="1593" spans="3:30" s="1" customFormat="1">
      <c r="C1593" s="16"/>
      <c r="D1593" s="16"/>
      <c r="E1593" s="32"/>
      <c r="F1593" s="16"/>
      <c r="G1593" s="16"/>
      <c r="H1593" s="16"/>
      <c r="I1593" s="16"/>
      <c r="J1593" s="16"/>
      <c r="K1593" s="16"/>
      <c r="L1593" s="32"/>
      <c r="M1593" s="16"/>
      <c r="N1593" s="16"/>
      <c r="O1593" s="16"/>
      <c r="P1593" s="16"/>
      <c r="Y1593" s="20"/>
      <c r="Z1593" s="20"/>
      <c r="AA1593" s="20"/>
      <c r="AB1593" s="20"/>
      <c r="AC1593" s="20"/>
      <c r="AD1593" s="20"/>
    </row>
    <row r="1594" spans="3:30" s="1" customFormat="1">
      <c r="C1594" s="16"/>
      <c r="D1594" s="16"/>
      <c r="E1594" s="32"/>
      <c r="F1594" s="16"/>
      <c r="G1594" s="16"/>
      <c r="H1594" s="16"/>
      <c r="I1594" s="16"/>
      <c r="J1594" s="16"/>
      <c r="K1594" s="16"/>
      <c r="L1594" s="32"/>
      <c r="M1594" s="16"/>
      <c r="N1594" s="16"/>
      <c r="O1594" s="16"/>
      <c r="P1594" s="16"/>
      <c r="Y1594" s="20"/>
      <c r="Z1594" s="20"/>
      <c r="AA1594" s="20"/>
      <c r="AB1594" s="20"/>
      <c r="AC1594" s="20"/>
      <c r="AD1594" s="20"/>
    </row>
    <row r="1595" spans="3:30" s="1" customFormat="1">
      <c r="C1595" s="16"/>
      <c r="D1595" s="16"/>
      <c r="E1595" s="32"/>
      <c r="F1595" s="16"/>
      <c r="G1595" s="16"/>
      <c r="H1595" s="16"/>
      <c r="I1595" s="16"/>
      <c r="J1595" s="16"/>
      <c r="K1595" s="16"/>
      <c r="L1595" s="32"/>
      <c r="M1595" s="16"/>
      <c r="N1595" s="16"/>
      <c r="O1595" s="16"/>
      <c r="P1595" s="16"/>
      <c r="Y1595" s="20"/>
      <c r="Z1595" s="20"/>
      <c r="AA1595" s="20"/>
      <c r="AB1595" s="20"/>
      <c r="AC1595" s="20"/>
      <c r="AD1595" s="20"/>
    </row>
    <row r="1596" spans="3:30" s="1" customFormat="1">
      <c r="C1596" s="16"/>
      <c r="D1596" s="16"/>
      <c r="E1596" s="32"/>
      <c r="F1596" s="16"/>
      <c r="G1596" s="16"/>
      <c r="H1596" s="16"/>
      <c r="I1596" s="16"/>
      <c r="J1596" s="16"/>
      <c r="K1596" s="16"/>
      <c r="L1596" s="32"/>
      <c r="M1596" s="16"/>
      <c r="N1596" s="16"/>
      <c r="O1596" s="16"/>
      <c r="P1596" s="16"/>
      <c r="Y1596" s="20"/>
      <c r="Z1596" s="20"/>
      <c r="AA1596" s="20"/>
      <c r="AB1596" s="20"/>
      <c r="AC1596" s="20"/>
      <c r="AD1596" s="20"/>
    </row>
    <row r="1597" spans="3:30" s="1" customFormat="1">
      <c r="C1597" s="16"/>
      <c r="D1597" s="16"/>
      <c r="E1597" s="32"/>
      <c r="F1597" s="16"/>
      <c r="G1597" s="16"/>
      <c r="H1597" s="16"/>
      <c r="I1597" s="16"/>
      <c r="J1597" s="16"/>
      <c r="K1597" s="16"/>
      <c r="L1597" s="32"/>
      <c r="M1597" s="16"/>
      <c r="N1597" s="16"/>
      <c r="O1597" s="16"/>
      <c r="P1597" s="16"/>
      <c r="Y1597" s="20"/>
      <c r="Z1597" s="20"/>
      <c r="AA1597" s="20"/>
      <c r="AB1597" s="20"/>
      <c r="AC1597" s="20"/>
      <c r="AD1597" s="20"/>
    </row>
    <row r="1598" spans="3:30" s="1" customFormat="1">
      <c r="C1598" s="16"/>
      <c r="D1598" s="16"/>
      <c r="E1598" s="32"/>
      <c r="F1598" s="16"/>
      <c r="G1598" s="16"/>
      <c r="H1598" s="16"/>
      <c r="I1598" s="16"/>
      <c r="J1598" s="16"/>
      <c r="K1598" s="16"/>
      <c r="L1598" s="32"/>
      <c r="M1598" s="16"/>
      <c r="N1598" s="16"/>
      <c r="O1598" s="16"/>
      <c r="P1598" s="16"/>
      <c r="Y1598" s="20"/>
      <c r="Z1598" s="20"/>
      <c r="AA1598" s="20"/>
      <c r="AB1598" s="20"/>
      <c r="AC1598" s="20"/>
      <c r="AD1598" s="20"/>
    </row>
    <row r="1599" spans="3:30" s="1" customFormat="1">
      <c r="C1599" s="16"/>
      <c r="D1599" s="16"/>
      <c r="E1599" s="32"/>
      <c r="F1599" s="16"/>
      <c r="G1599" s="16"/>
      <c r="H1599" s="16"/>
      <c r="I1599" s="16"/>
      <c r="J1599" s="16"/>
      <c r="K1599" s="16"/>
      <c r="L1599" s="32"/>
      <c r="M1599" s="16"/>
      <c r="N1599" s="16"/>
      <c r="O1599" s="16"/>
      <c r="P1599" s="16"/>
      <c r="Y1599" s="20"/>
      <c r="Z1599" s="20"/>
      <c r="AA1599" s="20"/>
      <c r="AB1599" s="20"/>
      <c r="AC1599" s="20"/>
      <c r="AD1599" s="20"/>
    </row>
    <row r="1600" spans="3:30" s="1" customFormat="1">
      <c r="C1600" s="16"/>
      <c r="D1600" s="16"/>
      <c r="E1600" s="32"/>
      <c r="F1600" s="16"/>
      <c r="G1600" s="16"/>
      <c r="H1600" s="16"/>
      <c r="I1600" s="16"/>
      <c r="J1600" s="16"/>
      <c r="K1600" s="16"/>
      <c r="L1600" s="32"/>
      <c r="M1600" s="16"/>
      <c r="N1600" s="16"/>
      <c r="O1600" s="16"/>
      <c r="P1600" s="16"/>
      <c r="Y1600" s="20"/>
      <c r="Z1600" s="20"/>
      <c r="AA1600" s="20"/>
      <c r="AB1600" s="20"/>
      <c r="AC1600" s="20"/>
      <c r="AD1600" s="20"/>
    </row>
    <row r="1601" spans="3:30" s="1" customFormat="1">
      <c r="C1601" s="16"/>
      <c r="D1601" s="16"/>
      <c r="E1601" s="32"/>
      <c r="F1601" s="16"/>
      <c r="G1601" s="16"/>
      <c r="H1601" s="16"/>
      <c r="I1601" s="16"/>
      <c r="J1601" s="16"/>
      <c r="K1601" s="16"/>
      <c r="L1601" s="32"/>
      <c r="M1601" s="16"/>
      <c r="N1601" s="16"/>
      <c r="O1601" s="16"/>
      <c r="P1601" s="16"/>
      <c r="Y1601" s="20"/>
      <c r="Z1601" s="20"/>
      <c r="AA1601" s="20"/>
      <c r="AB1601" s="20"/>
      <c r="AC1601" s="20"/>
      <c r="AD1601" s="20"/>
    </row>
    <row r="1602" spans="3:30" s="1" customFormat="1">
      <c r="C1602" s="16"/>
      <c r="D1602" s="16"/>
      <c r="E1602" s="32"/>
      <c r="F1602" s="16"/>
      <c r="G1602" s="16"/>
      <c r="H1602" s="16"/>
      <c r="I1602" s="16"/>
      <c r="J1602" s="16"/>
      <c r="K1602" s="16"/>
      <c r="L1602" s="32"/>
      <c r="M1602" s="16"/>
      <c r="N1602" s="16"/>
      <c r="O1602" s="16"/>
      <c r="P1602" s="16"/>
      <c r="Y1602" s="20"/>
      <c r="Z1602" s="20"/>
      <c r="AA1602" s="20"/>
      <c r="AB1602" s="20"/>
      <c r="AC1602" s="20"/>
      <c r="AD1602" s="20"/>
    </row>
    <row r="1603" spans="3:30" s="1" customFormat="1">
      <c r="C1603" s="16"/>
      <c r="D1603" s="16"/>
      <c r="E1603" s="32"/>
      <c r="F1603" s="16"/>
      <c r="G1603" s="16"/>
      <c r="H1603" s="16"/>
      <c r="I1603" s="16"/>
      <c r="J1603" s="16"/>
      <c r="K1603" s="16"/>
      <c r="L1603" s="32"/>
      <c r="M1603" s="16"/>
      <c r="N1603" s="16"/>
      <c r="O1603" s="16"/>
      <c r="P1603" s="16"/>
      <c r="Y1603" s="20"/>
      <c r="Z1603" s="20"/>
      <c r="AA1603" s="20"/>
      <c r="AB1603" s="20"/>
      <c r="AC1603" s="20"/>
      <c r="AD1603" s="20"/>
    </row>
    <row r="1604" spans="3:30" s="1" customFormat="1">
      <c r="C1604" s="16"/>
      <c r="D1604" s="16"/>
      <c r="E1604" s="32"/>
      <c r="F1604" s="16"/>
      <c r="G1604" s="16"/>
      <c r="H1604" s="16"/>
      <c r="I1604" s="16"/>
      <c r="J1604" s="16"/>
      <c r="K1604" s="16"/>
      <c r="L1604" s="32"/>
      <c r="M1604" s="16"/>
      <c r="N1604" s="16"/>
      <c r="O1604" s="16"/>
      <c r="P1604" s="16"/>
      <c r="Y1604" s="20"/>
      <c r="Z1604" s="20"/>
      <c r="AA1604" s="20"/>
      <c r="AB1604" s="20"/>
      <c r="AC1604" s="20"/>
      <c r="AD1604" s="20"/>
    </row>
    <row r="1605" spans="3:30" s="1" customFormat="1">
      <c r="C1605" s="16"/>
      <c r="D1605" s="16"/>
      <c r="E1605" s="32"/>
      <c r="F1605" s="16"/>
      <c r="G1605" s="16"/>
      <c r="H1605" s="16"/>
      <c r="I1605" s="16"/>
      <c r="J1605" s="16"/>
      <c r="K1605" s="16"/>
      <c r="L1605" s="32"/>
      <c r="M1605" s="16"/>
      <c r="N1605" s="16"/>
      <c r="O1605" s="16"/>
      <c r="P1605" s="16"/>
      <c r="Y1605" s="20"/>
      <c r="Z1605" s="20"/>
      <c r="AA1605" s="20"/>
      <c r="AB1605" s="20"/>
      <c r="AC1605" s="20"/>
      <c r="AD1605" s="20"/>
    </row>
    <row r="1606" spans="3:30" s="1" customFormat="1">
      <c r="C1606" s="16"/>
      <c r="D1606" s="16"/>
      <c r="E1606" s="32"/>
      <c r="F1606" s="16"/>
      <c r="G1606" s="16"/>
      <c r="H1606" s="16"/>
      <c r="I1606" s="16"/>
      <c r="J1606" s="16"/>
      <c r="K1606" s="16"/>
      <c r="L1606" s="32"/>
      <c r="M1606" s="16"/>
      <c r="N1606" s="16"/>
      <c r="O1606" s="16"/>
      <c r="P1606" s="16"/>
      <c r="Y1606" s="20"/>
      <c r="Z1606" s="20"/>
      <c r="AA1606" s="20"/>
      <c r="AB1606" s="20"/>
      <c r="AC1606" s="20"/>
      <c r="AD1606" s="20"/>
    </row>
    <row r="1607" spans="3:30" s="1" customFormat="1">
      <c r="C1607" s="16"/>
      <c r="D1607" s="16"/>
      <c r="E1607" s="32"/>
      <c r="F1607" s="16"/>
      <c r="G1607" s="16"/>
      <c r="H1607" s="16"/>
      <c r="I1607" s="16"/>
      <c r="J1607" s="16"/>
      <c r="K1607" s="16"/>
      <c r="L1607" s="32"/>
      <c r="M1607" s="16"/>
      <c r="N1607" s="16"/>
      <c r="O1607" s="16"/>
      <c r="P1607" s="16"/>
      <c r="Y1607" s="20"/>
      <c r="Z1607" s="20"/>
      <c r="AA1607" s="20"/>
      <c r="AB1607" s="20"/>
      <c r="AC1607" s="20"/>
      <c r="AD1607" s="20"/>
    </row>
    <row r="1608" spans="3:30" s="1" customFormat="1">
      <c r="C1608" s="16"/>
      <c r="D1608" s="16"/>
      <c r="E1608" s="32"/>
      <c r="F1608" s="16"/>
      <c r="G1608" s="16"/>
      <c r="H1608" s="16"/>
      <c r="I1608" s="16"/>
      <c r="J1608" s="16"/>
      <c r="K1608" s="16"/>
      <c r="L1608" s="32"/>
      <c r="M1608" s="16"/>
      <c r="N1608" s="16"/>
      <c r="O1608" s="16"/>
      <c r="P1608" s="16"/>
      <c r="Y1608" s="20"/>
      <c r="Z1608" s="20"/>
      <c r="AA1608" s="20"/>
      <c r="AB1608" s="20"/>
      <c r="AC1608" s="20"/>
      <c r="AD1608" s="20"/>
    </row>
    <row r="1609" spans="3:30" s="1" customFormat="1">
      <c r="C1609" s="16"/>
      <c r="D1609" s="16"/>
      <c r="E1609" s="32"/>
      <c r="F1609" s="16"/>
      <c r="G1609" s="16"/>
      <c r="H1609" s="16"/>
      <c r="I1609" s="16"/>
      <c r="J1609" s="16"/>
      <c r="K1609" s="16"/>
      <c r="L1609" s="32"/>
      <c r="M1609" s="16"/>
      <c r="N1609" s="16"/>
      <c r="O1609" s="16"/>
      <c r="P1609" s="16"/>
      <c r="Y1609" s="20"/>
      <c r="Z1609" s="20"/>
      <c r="AA1609" s="20"/>
      <c r="AB1609" s="20"/>
      <c r="AC1609" s="20"/>
      <c r="AD1609" s="20"/>
    </row>
    <row r="1610" spans="3:30" s="1" customFormat="1">
      <c r="C1610" s="16"/>
      <c r="D1610" s="16"/>
      <c r="E1610" s="32"/>
      <c r="F1610" s="16"/>
      <c r="G1610" s="16"/>
      <c r="H1610" s="16"/>
      <c r="I1610" s="16"/>
      <c r="J1610" s="16"/>
      <c r="K1610" s="16"/>
      <c r="L1610" s="32"/>
      <c r="M1610" s="16"/>
      <c r="N1610" s="16"/>
      <c r="O1610" s="16"/>
      <c r="P1610" s="16"/>
      <c r="Y1610" s="20"/>
      <c r="Z1610" s="20"/>
      <c r="AA1610" s="20"/>
      <c r="AB1610" s="20"/>
      <c r="AC1610" s="20"/>
      <c r="AD1610" s="20"/>
    </row>
    <row r="1611" spans="3:30" s="1" customFormat="1">
      <c r="C1611" s="16"/>
      <c r="D1611" s="16"/>
      <c r="E1611" s="32"/>
      <c r="F1611" s="16"/>
      <c r="G1611" s="16"/>
      <c r="H1611" s="16"/>
      <c r="I1611" s="16"/>
      <c r="J1611" s="16"/>
      <c r="K1611" s="16"/>
      <c r="L1611" s="32"/>
      <c r="M1611" s="16"/>
      <c r="N1611" s="16"/>
      <c r="O1611" s="16"/>
      <c r="P1611" s="16"/>
      <c r="Y1611" s="20"/>
      <c r="Z1611" s="20"/>
      <c r="AA1611" s="20"/>
      <c r="AB1611" s="20"/>
      <c r="AC1611" s="20"/>
      <c r="AD1611" s="20"/>
    </row>
    <row r="1612" spans="3:30" s="1" customFormat="1">
      <c r="C1612" s="16"/>
      <c r="D1612" s="16"/>
      <c r="E1612" s="32"/>
      <c r="F1612" s="16"/>
      <c r="G1612" s="16"/>
      <c r="H1612" s="16"/>
      <c r="I1612" s="16"/>
      <c r="J1612" s="16"/>
      <c r="K1612" s="16"/>
      <c r="L1612" s="32"/>
      <c r="M1612" s="16"/>
      <c r="N1612" s="16"/>
      <c r="O1612" s="16"/>
      <c r="P1612" s="16"/>
      <c r="Y1612" s="20"/>
      <c r="Z1612" s="20"/>
      <c r="AA1612" s="20"/>
      <c r="AB1612" s="20"/>
      <c r="AC1612" s="20"/>
      <c r="AD1612" s="20"/>
    </row>
    <row r="1613" spans="3:30" s="1" customFormat="1">
      <c r="C1613" s="16"/>
      <c r="D1613" s="16"/>
      <c r="E1613" s="32"/>
      <c r="F1613" s="16"/>
      <c r="G1613" s="16"/>
      <c r="H1613" s="16"/>
      <c r="I1613" s="16"/>
      <c r="J1613" s="16"/>
      <c r="K1613" s="16"/>
      <c r="L1613" s="32"/>
      <c r="M1613" s="16"/>
      <c r="N1613" s="16"/>
      <c r="O1613" s="16"/>
      <c r="P1613" s="16"/>
      <c r="Y1613" s="20"/>
      <c r="Z1613" s="20"/>
      <c r="AA1613" s="20"/>
      <c r="AB1613" s="20"/>
      <c r="AC1613" s="20"/>
      <c r="AD1613" s="20"/>
    </row>
    <row r="1614" spans="3:30" s="1" customFormat="1">
      <c r="C1614" s="16"/>
      <c r="D1614" s="16"/>
      <c r="E1614" s="32"/>
      <c r="F1614" s="16"/>
      <c r="G1614" s="16"/>
      <c r="H1614" s="16"/>
      <c r="I1614" s="16"/>
      <c r="J1614" s="16"/>
      <c r="K1614" s="16"/>
      <c r="L1614" s="32"/>
      <c r="M1614" s="16"/>
      <c r="N1614" s="16"/>
      <c r="O1614" s="16"/>
      <c r="P1614" s="16"/>
      <c r="Y1614" s="20"/>
      <c r="Z1614" s="20"/>
      <c r="AA1614" s="20"/>
      <c r="AB1614" s="20"/>
      <c r="AC1614" s="20"/>
      <c r="AD1614" s="20"/>
    </row>
    <row r="1615" spans="3:30" s="1" customFormat="1">
      <c r="C1615" s="16"/>
      <c r="D1615" s="16"/>
      <c r="E1615" s="32"/>
      <c r="F1615" s="16"/>
      <c r="G1615" s="16"/>
      <c r="H1615" s="16"/>
      <c r="I1615" s="16"/>
      <c r="J1615" s="16"/>
      <c r="K1615" s="16"/>
      <c r="L1615" s="32"/>
      <c r="M1615" s="16"/>
      <c r="N1615" s="16"/>
      <c r="O1615" s="16"/>
      <c r="P1615" s="16"/>
      <c r="Y1615" s="20"/>
      <c r="Z1615" s="20"/>
      <c r="AA1615" s="20"/>
      <c r="AB1615" s="20"/>
      <c r="AC1615" s="20"/>
      <c r="AD1615" s="20"/>
    </row>
    <row r="1616" spans="3:30" s="1" customFormat="1">
      <c r="C1616" s="16"/>
      <c r="D1616" s="16"/>
      <c r="E1616" s="32"/>
      <c r="F1616" s="16"/>
      <c r="G1616" s="16"/>
      <c r="H1616" s="16"/>
      <c r="I1616" s="16"/>
      <c r="J1616" s="16"/>
      <c r="K1616" s="16"/>
      <c r="L1616" s="32"/>
      <c r="M1616" s="16"/>
      <c r="N1616" s="16"/>
      <c r="O1616" s="16"/>
      <c r="P1616" s="16"/>
      <c r="Y1616" s="20"/>
      <c r="Z1616" s="20"/>
      <c r="AA1616" s="20"/>
      <c r="AB1616" s="20"/>
      <c r="AC1616" s="20"/>
      <c r="AD1616" s="20"/>
    </row>
    <row r="1617" spans="3:30" s="1" customFormat="1">
      <c r="C1617" s="16"/>
      <c r="D1617" s="16"/>
      <c r="E1617" s="32"/>
      <c r="F1617" s="16"/>
      <c r="G1617" s="16"/>
      <c r="H1617" s="16"/>
      <c r="I1617" s="16"/>
      <c r="J1617" s="16"/>
      <c r="K1617" s="16"/>
      <c r="L1617" s="32"/>
      <c r="M1617" s="16"/>
      <c r="N1617" s="16"/>
      <c r="O1617" s="16"/>
      <c r="P1617" s="16"/>
      <c r="Y1617" s="20"/>
      <c r="Z1617" s="20"/>
      <c r="AA1617" s="20"/>
      <c r="AB1617" s="20"/>
      <c r="AC1617" s="20"/>
      <c r="AD1617" s="20"/>
    </row>
    <row r="1618" spans="3:30" s="1" customFormat="1">
      <c r="C1618" s="16"/>
      <c r="D1618" s="16"/>
      <c r="E1618" s="32"/>
      <c r="F1618" s="16"/>
      <c r="G1618" s="16"/>
      <c r="H1618" s="16"/>
      <c r="I1618" s="16"/>
      <c r="J1618" s="16"/>
      <c r="K1618" s="16"/>
      <c r="L1618" s="32"/>
      <c r="M1618" s="16"/>
      <c r="N1618" s="16"/>
      <c r="O1618" s="16"/>
      <c r="P1618" s="16"/>
      <c r="Y1618" s="20"/>
      <c r="Z1618" s="20"/>
      <c r="AA1618" s="20"/>
      <c r="AB1618" s="20"/>
      <c r="AC1618" s="20"/>
      <c r="AD1618" s="20"/>
    </row>
    <row r="1619" spans="3:30" s="1" customFormat="1">
      <c r="C1619" s="16"/>
      <c r="D1619" s="16"/>
      <c r="E1619" s="32"/>
      <c r="F1619" s="16"/>
      <c r="G1619" s="16"/>
      <c r="H1619" s="16"/>
      <c r="I1619" s="16"/>
      <c r="J1619" s="16"/>
      <c r="K1619" s="16"/>
      <c r="L1619" s="32"/>
      <c r="M1619" s="16"/>
      <c r="N1619" s="16"/>
      <c r="O1619" s="16"/>
      <c r="P1619" s="16"/>
      <c r="Y1619" s="20"/>
      <c r="Z1619" s="20"/>
      <c r="AA1619" s="20"/>
      <c r="AB1619" s="20"/>
      <c r="AC1619" s="20"/>
      <c r="AD1619" s="20"/>
    </row>
    <row r="1620" spans="3:30" s="1" customFormat="1">
      <c r="C1620" s="16"/>
      <c r="D1620" s="16"/>
      <c r="E1620" s="32"/>
      <c r="F1620" s="16"/>
      <c r="G1620" s="16"/>
      <c r="H1620" s="16"/>
      <c r="I1620" s="16"/>
      <c r="J1620" s="16"/>
      <c r="K1620" s="16"/>
      <c r="L1620" s="32"/>
      <c r="M1620" s="16"/>
      <c r="N1620" s="16"/>
      <c r="O1620" s="16"/>
      <c r="P1620" s="16"/>
      <c r="Y1620" s="20"/>
      <c r="Z1620" s="20"/>
      <c r="AA1620" s="20"/>
      <c r="AB1620" s="20"/>
      <c r="AC1620" s="20"/>
      <c r="AD1620" s="20"/>
    </row>
    <row r="1621" spans="3:30" s="1" customFormat="1">
      <c r="C1621" s="16"/>
      <c r="D1621" s="16"/>
      <c r="E1621" s="32"/>
      <c r="F1621" s="16"/>
      <c r="G1621" s="16"/>
      <c r="H1621" s="16"/>
      <c r="I1621" s="16"/>
      <c r="J1621" s="16"/>
      <c r="K1621" s="16"/>
      <c r="L1621" s="32"/>
      <c r="M1621" s="16"/>
      <c r="N1621" s="16"/>
      <c r="O1621" s="16"/>
      <c r="P1621" s="16"/>
      <c r="Y1621" s="20"/>
      <c r="Z1621" s="20"/>
      <c r="AA1621" s="20"/>
      <c r="AB1621" s="20"/>
      <c r="AC1621" s="20"/>
      <c r="AD1621" s="20"/>
    </row>
    <row r="1622" spans="3:30" s="1" customFormat="1">
      <c r="C1622" s="16"/>
      <c r="D1622" s="16"/>
      <c r="E1622" s="32"/>
      <c r="F1622" s="16"/>
      <c r="G1622" s="16"/>
      <c r="H1622" s="16"/>
      <c r="I1622" s="16"/>
      <c r="J1622" s="16"/>
      <c r="K1622" s="16"/>
      <c r="L1622" s="32"/>
      <c r="M1622" s="16"/>
      <c r="N1622" s="16"/>
      <c r="O1622" s="16"/>
      <c r="P1622" s="16"/>
      <c r="Y1622" s="20"/>
      <c r="Z1622" s="20"/>
      <c r="AA1622" s="20"/>
      <c r="AB1622" s="20"/>
      <c r="AC1622" s="20"/>
      <c r="AD1622" s="20"/>
    </row>
    <row r="1623" spans="3:30" s="1" customFormat="1">
      <c r="C1623" s="16"/>
      <c r="D1623" s="16"/>
      <c r="E1623" s="32"/>
      <c r="F1623" s="16"/>
      <c r="G1623" s="16"/>
      <c r="H1623" s="16"/>
      <c r="I1623" s="16"/>
      <c r="J1623" s="16"/>
      <c r="K1623" s="16"/>
      <c r="L1623" s="32"/>
      <c r="M1623" s="16"/>
      <c r="N1623" s="16"/>
      <c r="O1623" s="16"/>
      <c r="P1623" s="16"/>
      <c r="Y1623" s="20"/>
      <c r="Z1623" s="20"/>
      <c r="AA1623" s="20"/>
      <c r="AB1623" s="20"/>
      <c r="AC1623" s="20"/>
      <c r="AD1623" s="20"/>
    </row>
    <row r="1624" spans="3:30" s="1" customFormat="1">
      <c r="C1624" s="16"/>
      <c r="D1624" s="16"/>
      <c r="E1624" s="32"/>
      <c r="F1624" s="16"/>
      <c r="G1624" s="16"/>
      <c r="H1624" s="16"/>
      <c r="I1624" s="16"/>
      <c r="J1624" s="16"/>
      <c r="K1624" s="16"/>
      <c r="L1624" s="32"/>
      <c r="M1624" s="16"/>
      <c r="N1624" s="16"/>
      <c r="O1624" s="16"/>
      <c r="P1624" s="16"/>
      <c r="Y1624" s="20"/>
      <c r="Z1624" s="20"/>
      <c r="AA1624" s="20"/>
      <c r="AB1624" s="20"/>
      <c r="AC1624" s="20"/>
      <c r="AD1624" s="20"/>
    </row>
    <row r="1625" spans="3:30" s="1" customFormat="1">
      <c r="C1625" s="16"/>
      <c r="D1625" s="16"/>
      <c r="E1625" s="32"/>
      <c r="F1625" s="16"/>
      <c r="G1625" s="16"/>
      <c r="H1625" s="16"/>
      <c r="I1625" s="16"/>
      <c r="J1625" s="16"/>
      <c r="K1625" s="16"/>
      <c r="L1625" s="32"/>
      <c r="M1625" s="16"/>
      <c r="N1625" s="16"/>
      <c r="O1625" s="16"/>
      <c r="P1625" s="16"/>
      <c r="Y1625" s="20"/>
      <c r="Z1625" s="20"/>
      <c r="AA1625" s="20"/>
      <c r="AB1625" s="20"/>
      <c r="AC1625" s="20"/>
      <c r="AD1625" s="20"/>
    </row>
    <row r="1626" spans="3:30" s="1" customFormat="1">
      <c r="C1626" s="16"/>
      <c r="D1626" s="16"/>
      <c r="E1626" s="32"/>
      <c r="F1626" s="16"/>
      <c r="G1626" s="16"/>
      <c r="H1626" s="16"/>
      <c r="I1626" s="16"/>
      <c r="J1626" s="16"/>
      <c r="K1626" s="16"/>
      <c r="L1626" s="32"/>
      <c r="M1626" s="16"/>
      <c r="N1626" s="16"/>
      <c r="O1626" s="16"/>
      <c r="P1626" s="16"/>
      <c r="Y1626" s="20"/>
      <c r="Z1626" s="20"/>
      <c r="AA1626" s="20"/>
      <c r="AB1626" s="20"/>
      <c r="AC1626" s="20"/>
      <c r="AD1626" s="20"/>
    </row>
    <row r="1627" spans="3:30" s="1" customFormat="1">
      <c r="C1627" s="16"/>
      <c r="D1627" s="16"/>
      <c r="E1627" s="32"/>
      <c r="F1627" s="16"/>
      <c r="G1627" s="16"/>
      <c r="H1627" s="16"/>
      <c r="I1627" s="16"/>
      <c r="J1627" s="16"/>
      <c r="K1627" s="16"/>
      <c r="L1627" s="32"/>
      <c r="M1627" s="16"/>
      <c r="N1627" s="16"/>
      <c r="O1627" s="16"/>
      <c r="P1627" s="16"/>
      <c r="Y1627" s="20"/>
      <c r="Z1627" s="20"/>
      <c r="AA1627" s="20"/>
      <c r="AB1627" s="20"/>
      <c r="AC1627" s="20"/>
      <c r="AD1627" s="20"/>
    </row>
    <row r="1628" spans="3:30" s="1" customFormat="1">
      <c r="C1628" s="16"/>
      <c r="D1628" s="16"/>
      <c r="E1628" s="32"/>
      <c r="F1628" s="16"/>
      <c r="G1628" s="16"/>
      <c r="H1628" s="16"/>
      <c r="I1628" s="16"/>
      <c r="J1628" s="16"/>
      <c r="K1628" s="16"/>
      <c r="L1628" s="32"/>
      <c r="M1628" s="16"/>
      <c r="N1628" s="16"/>
      <c r="O1628" s="16"/>
      <c r="P1628" s="16"/>
      <c r="Y1628" s="20"/>
      <c r="Z1628" s="20"/>
      <c r="AA1628" s="20"/>
      <c r="AB1628" s="20"/>
      <c r="AC1628" s="20"/>
      <c r="AD1628" s="20"/>
    </row>
    <row r="1629" spans="3:30" s="1" customFormat="1">
      <c r="C1629" s="16"/>
      <c r="D1629" s="16"/>
      <c r="E1629" s="32"/>
      <c r="F1629" s="16"/>
      <c r="G1629" s="16"/>
      <c r="H1629" s="16"/>
      <c r="I1629" s="16"/>
      <c r="J1629" s="16"/>
      <c r="K1629" s="16"/>
      <c r="L1629" s="32"/>
      <c r="M1629" s="16"/>
      <c r="N1629" s="16"/>
      <c r="O1629" s="16"/>
      <c r="P1629" s="16"/>
      <c r="Y1629" s="20"/>
      <c r="Z1629" s="20"/>
      <c r="AA1629" s="20"/>
      <c r="AB1629" s="20"/>
      <c r="AC1629" s="20"/>
      <c r="AD1629" s="20"/>
    </row>
    <row r="1630" spans="3:30" s="1" customFormat="1">
      <c r="C1630" s="16"/>
      <c r="D1630" s="16"/>
      <c r="E1630" s="32"/>
      <c r="F1630" s="16"/>
      <c r="G1630" s="16"/>
      <c r="H1630" s="16"/>
      <c r="I1630" s="16"/>
      <c r="J1630" s="16"/>
      <c r="K1630" s="16"/>
      <c r="L1630" s="32"/>
      <c r="M1630" s="16"/>
      <c r="N1630" s="16"/>
      <c r="O1630" s="16"/>
      <c r="P1630" s="16"/>
      <c r="Y1630" s="20"/>
      <c r="Z1630" s="20"/>
      <c r="AA1630" s="20"/>
      <c r="AB1630" s="20"/>
      <c r="AC1630" s="20"/>
      <c r="AD1630" s="20"/>
    </row>
    <row r="1631" spans="3:30" s="1" customFormat="1">
      <c r="C1631" s="16"/>
      <c r="D1631" s="16"/>
      <c r="E1631" s="32"/>
      <c r="F1631" s="16"/>
      <c r="G1631" s="16"/>
      <c r="H1631" s="16"/>
      <c r="I1631" s="16"/>
      <c r="J1631" s="16"/>
      <c r="K1631" s="16"/>
      <c r="L1631" s="32"/>
      <c r="M1631" s="16"/>
      <c r="N1631" s="16"/>
      <c r="O1631" s="16"/>
      <c r="P1631" s="16"/>
      <c r="Y1631" s="20"/>
      <c r="Z1631" s="20"/>
      <c r="AA1631" s="20"/>
      <c r="AB1631" s="20"/>
      <c r="AC1631" s="20"/>
      <c r="AD1631" s="20"/>
    </row>
    <row r="1632" spans="3:30" s="1" customFormat="1">
      <c r="C1632" s="16"/>
      <c r="D1632" s="16"/>
      <c r="E1632" s="32"/>
      <c r="F1632" s="16"/>
      <c r="G1632" s="16"/>
      <c r="H1632" s="16"/>
      <c r="I1632" s="16"/>
      <c r="J1632" s="16"/>
      <c r="K1632" s="16"/>
      <c r="L1632" s="32"/>
      <c r="M1632" s="16"/>
      <c r="N1632" s="16"/>
      <c r="O1632" s="16"/>
      <c r="P1632" s="16"/>
      <c r="Y1632" s="20"/>
      <c r="Z1632" s="20"/>
      <c r="AA1632" s="20"/>
      <c r="AB1632" s="20"/>
      <c r="AC1632" s="20"/>
      <c r="AD1632" s="20"/>
    </row>
    <row r="1633" spans="3:30" s="1" customFormat="1">
      <c r="C1633" s="16"/>
      <c r="D1633" s="16"/>
      <c r="E1633" s="32"/>
      <c r="F1633" s="16"/>
      <c r="G1633" s="16"/>
      <c r="H1633" s="16"/>
      <c r="I1633" s="16"/>
      <c r="J1633" s="16"/>
      <c r="K1633" s="16"/>
      <c r="L1633" s="32"/>
      <c r="M1633" s="16"/>
      <c r="N1633" s="16"/>
      <c r="O1633" s="16"/>
      <c r="P1633" s="16"/>
      <c r="Y1633" s="20"/>
      <c r="Z1633" s="20"/>
      <c r="AA1633" s="20"/>
      <c r="AB1633" s="20"/>
      <c r="AC1633" s="20"/>
      <c r="AD1633" s="20"/>
    </row>
    <row r="1634" spans="3:30" s="1" customFormat="1">
      <c r="C1634" s="16"/>
      <c r="D1634" s="16"/>
      <c r="E1634" s="32"/>
      <c r="F1634" s="16"/>
      <c r="G1634" s="16"/>
      <c r="H1634" s="16"/>
      <c r="I1634" s="16"/>
      <c r="J1634" s="16"/>
      <c r="K1634" s="16"/>
      <c r="L1634" s="32"/>
      <c r="M1634" s="16"/>
      <c r="N1634" s="16"/>
      <c r="O1634" s="16"/>
      <c r="P1634" s="16"/>
      <c r="Y1634" s="20"/>
      <c r="Z1634" s="20"/>
      <c r="AA1634" s="20"/>
      <c r="AB1634" s="20"/>
      <c r="AC1634" s="20"/>
      <c r="AD1634" s="20"/>
    </row>
    <row r="1635" spans="3:30" s="1" customFormat="1">
      <c r="C1635" s="16"/>
      <c r="D1635" s="16"/>
      <c r="E1635" s="32"/>
      <c r="F1635" s="16"/>
      <c r="G1635" s="16"/>
      <c r="H1635" s="16"/>
      <c r="I1635" s="16"/>
      <c r="J1635" s="16"/>
      <c r="K1635" s="16"/>
      <c r="L1635" s="32"/>
      <c r="M1635" s="16"/>
      <c r="N1635" s="16"/>
      <c r="O1635" s="16"/>
      <c r="P1635" s="16"/>
      <c r="Y1635" s="20"/>
      <c r="Z1635" s="20"/>
      <c r="AA1635" s="20"/>
      <c r="AB1635" s="20"/>
      <c r="AC1635" s="20"/>
      <c r="AD1635" s="20"/>
    </row>
    <row r="1636" spans="3:30" s="1" customFormat="1">
      <c r="C1636" s="16"/>
      <c r="D1636" s="16"/>
      <c r="E1636" s="32"/>
      <c r="F1636" s="16"/>
      <c r="G1636" s="16"/>
      <c r="H1636" s="16"/>
      <c r="I1636" s="16"/>
      <c r="J1636" s="16"/>
      <c r="K1636" s="16"/>
      <c r="L1636" s="32"/>
      <c r="M1636" s="16"/>
      <c r="N1636" s="16"/>
      <c r="O1636" s="16"/>
      <c r="P1636" s="16"/>
      <c r="Y1636" s="20"/>
      <c r="Z1636" s="20"/>
      <c r="AA1636" s="20"/>
      <c r="AB1636" s="20"/>
      <c r="AC1636" s="20"/>
      <c r="AD1636" s="20"/>
    </row>
    <row r="1637" spans="3:30" s="1" customFormat="1">
      <c r="C1637" s="16"/>
      <c r="D1637" s="16"/>
      <c r="E1637" s="32"/>
      <c r="F1637" s="16"/>
      <c r="G1637" s="16"/>
      <c r="H1637" s="16"/>
      <c r="I1637" s="16"/>
      <c r="J1637" s="16"/>
      <c r="K1637" s="16"/>
      <c r="L1637" s="32"/>
      <c r="M1637" s="16"/>
      <c r="N1637" s="16"/>
      <c r="O1637" s="16"/>
      <c r="P1637" s="16"/>
      <c r="Y1637" s="20"/>
      <c r="Z1637" s="20"/>
      <c r="AA1637" s="20"/>
      <c r="AB1637" s="20"/>
      <c r="AC1637" s="20"/>
      <c r="AD1637" s="20"/>
    </row>
    <row r="1638" spans="3:30" s="1" customFormat="1">
      <c r="C1638" s="16"/>
      <c r="D1638" s="16"/>
      <c r="E1638" s="32"/>
      <c r="F1638" s="16"/>
      <c r="G1638" s="16"/>
      <c r="H1638" s="16"/>
      <c r="I1638" s="16"/>
      <c r="J1638" s="16"/>
      <c r="K1638" s="16"/>
      <c r="L1638" s="32"/>
      <c r="M1638" s="16"/>
      <c r="N1638" s="16"/>
      <c r="O1638" s="16"/>
      <c r="P1638" s="16"/>
      <c r="Y1638" s="20"/>
      <c r="Z1638" s="20"/>
      <c r="AA1638" s="20"/>
      <c r="AB1638" s="20"/>
      <c r="AC1638" s="20"/>
      <c r="AD1638" s="20"/>
    </row>
    <row r="1639" spans="3:30" s="1" customFormat="1">
      <c r="C1639" s="16"/>
      <c r="D1639" s="16"/>
      <c r="E1639" s="32"/>
      <c r="F1639" s="16"/>
      <c r="G1639" s="16"/>
      <c r="H1639" s="16"/>
      <c r="I1639" s="16"/>
      <c r="J1639" s="16"/>
      <c r="K1639" s="16"/>
      <c r="L1639" s="32"/>
      <c r="M1639" s="16"/>
      <c r="N1639" s="16"/>
      <c r="O1639" s="16"/>
      <c r="P1639" s="16"/>
      <c r="Y1639" s="20"/>
      <c r="Z1639" s="20"/>
      <c r="AA1639" s="20"/>
      <c r="AB1639" s="20"/>
      <c r="AC1639" s="20"/>
      <c r="AD1639" s="20"/>
    </row>
    <row r="1640" spans="3:30" s="1" customFormat="1">
      <c r="C1640" s="16"/>
      <c r="D1640" s="16"/>
      <c r="E1640" s="32"/>
      <c r="F1640" s="16"/>
      <c r="G1640" s="16"/>
      <c r="H1640" s="16"/>
      <c r="I1640" s="16"/>
      <c r="J1640" s="16"/>
      <c r="K1640" s="16"/>
      <c r="L1640" s="32"/>
      <c r="M1640" s="16"/>
      <c r="N1640" s="16"/>
      <c r="O1640" s="16"/>
      <c r="P1640" s="16"/>
      <c r="Y1640" s="20"/>
      <c r="Z1640" s="20"/>
      <c r="AA1640" s="20"/>
      <c r="AB1640" s="20"/>
      <c r="AC1640" s="20"/>
      <c r="AD1640" s="20"/>
    </row>
    <row r="1641" spans="3:30" s="1" customFormat="1">
      <c r="C1641" s="16"/>
      <c r="D1641" s="16"/>
      <c r="E1641" s="32"/>
      <c r="F1641" s="16"/>
      <c r="G1641" s="16"/>
      <c r="H1641" s="16"/>
      <c r="I1641" s="16"/>
      <c r="J1641" s="16"/>
      <c r="K1641" s="16"/>
      <c r="L1641" s="32"/>
      <c r="M1641" s="16"/>
      <c r="N1641" s="16"/>
      <c r="O1641" s="16"/>
      <c r="P1641" s="16"/>
      <c r="Y1641" s="20"/>
      <c r="Z1641" s="20"/>
      <c r="AA1641" s="20"/>
      <c r="AB1641" s="20"/>
      <c r="AC1641" s="20"/>
      <c r="AD1641" s="20"/>
    </row>
    <row r="1642" spans="3:30" s="1" customFormat="1">
      <c r="C1642" s="16"/>
      <c r="D1642" s="16"/>
      <c r="E1642" s="32"/>
      <c r="F1642" s="16"/>
      <c r="G1642" s="16"/>
      <c r="H1642" s="16"/>
      <c r="I1642" s="16"/>
      <c r="J1642" s="16"/>
      <c r="K1642" s="16"/>
      <c r="L1642" s="32"/>
      <c r="M1642" s="16"/>
      <c r="N1642" s="16"/>
      <c r="O1642" s="16"/>
      <c r="P1642" s="16"/>
      <c r="Y1642" s="20"/>
      <c r="Z1642" s="20"/>
      <c r="AA1642" s="20"/>
      <c r="AB1642" s="20"/>
      <c r="AC1642" s="20"/>
      <c r="AD1642" s="20"/>
    </row>
    <row r="1643" spans="3:30" s="1" customFormat="1">
      <c r="C1643" s="16"/>
      <c r="D1643" s="16"/>
      <c r="E1643" s="32"/>
      <c r="F1643" s="16"/>
      <c r="G1643" s="16"/>
      <c r="H1643" s="16"/>
      <c r="I1643" s="16"/>
      <c r="J1643" s="16"/>
      <c r="K1643" s="16"/>
      <c r="L1643" s="32"/>
      <c r="M1643" s="16"/>
      <c r="N1643" s="16"/>
      <c r="O1643" s="16"/>
      <c r="P1643" s="16"/>
      <c r="Y1643" s="20"/>
      <c r="Z1643" s="20"/>
      <c r="AA1643" s="20"/>
      <c r="AB1643" s="20"/>
      <c r="AC1643" s="20"/>
      <c r="AD1643" s="20"/>
    </row>
    <row r="1644" spans="3:30" s="1" customFormat="1">
      <c r="C1644" s="16"/>
      <c r="D1644" s="16"/>
      <c r="E1644" s="32"/>
      <c r="F1644" s="16"/>
      <c r="G1644" s="16"/>
      <c r="H1644" s="16"/>
      <c r="I1644" s="16"/>
      <c r="J1644" s="16"/>
      <c r="K1644" s="16"/>
      <c r="L1644" s="32"/>
      <c r="M1644" s="16"/>
      <c r="N1644" s="16"/>
      <c r="O1644" s="16"/>
      <c r="P1644" s="16"/>
      <c r="Y1644" s="20"/>
      <c r="Z1644" s="20"/>
      <c r="AA1644" s="20"/>
      <c r="AB1644" s="20"/>
      <c r="AC1644" s="20"/>
      <c r="AD1644" s="20"/>
    </row>
    <row r="1645" spans="3:30" s="1" customFormat="1">
      <c r="C1645" s="16"/>
      <c r="D1645" s="16"/>
      <c r="E1645" s="32"/>
      <c r="F1645" s="16"/>
      <c r="G1645" s="16"/>
      <c r="H1645" s="16"/>
      <c r="I1645" s="16"/>
      <c r="J1645" s="16"/>
      <c r="K1645" s="16"/>
      <c r="L1645" s="32"/>
      <c r="M1645" s="16"/>
      <c r="N1645" s="16"/>
      <c r="O1645" s="16"/>
      <c r="P1645" s="16"/>
      <c r="Y1645" s="20"/>
      <c r="Z1645" s="20"/>
      <c r="AA1645" s="20"/>
      <c r="AB1645" s="20"/>
      <c r="AC1645" s="20"/>
      <c r="AD1645" s="20"/>
    </row>
    <row r="1646" spans="3:30" s="1" customFormat="1">
      <c r="C1646" s="16"/>
      <c r="D1646" s="16"/>
      <c r="E1646" s="32"/>
      <c r="F1646" s="16"/>
      <c r="G1646" s="16"/>
      <c r="H1646" s="16"/>
      <c r="I1646" s="16"/>
      <c r="J1646" s="16"/>
      <c r="K1646" s="16"/>
      <c r="L1646" s="32"/>
      <c r="M1646" s="16"/>
      <c r="N1646" s="16"/>
      <c r="O1646" s="16"/>
      <c r="P1646" s="16"/>
      <c r="Y1646" s="20"/>
      <c r="Z1646" s="20"/>
      <c r="AA1646" s="20"/>
      <c r="AB1646" s="20"/>
      <c r="AC1646" s="20"/>
      <c r="AD1646" s="20"/>
    </row>
    <row r="1647" spans="3:30" s="1" customFormat="1">
      <c r="C1647" s="16"/>
      <c r="D1647" s="16"/>
      <c r="E1647" s="32"/>
      <c r="F1647" s="16"/>
      <c r="G1647" s="16"/>
      <c r="H1647" s="16"/>
      <c r="I1647" s="16"/>
      <c r="J1647" s="16"/>
      <c r="K1647" s="16"/>
      <c r="L1647" s="32"/>
      <c r="M1647" s="16"/>
      <c r="N1647" s="16"/>
      <c r="O1647" s="16"/>
      <c r="P1647" s="16"/>
      <c r="Y1647" s="20"/>
      <c r="Z1647" s="20"/>
      <c r="AA1647" s="20"/>
      <c r="AB1647" s="20"/>
      <c r="AC1647" s="20"/>
      <c r="AD1647" s="20"/>
    </row>
    <row r="1648" spans="3:30" s="1" customFormat="1">
      <c r="C1648" s="16"/>
      <c r="D1648" s="16"/>
      <c r="E1648" s="32"/>
      <c r="F1648" s="16"/>
      <c r="G1648" s="16"/>
      <c r="H1648" s="16"/>
      <c r="I1648" s="16"/>
      <c r="J1648" s="16"/>
      <c r="K1648" s="16"/>
      <c r="L1648" s="32"/>
      <c r="M1648" s="16"/>
      <c r="N1648" s="16"/>
      <c r="O1648" s="16"/>
      <c r="P1648" s="16"/>
      <c r="Y1648" s="20"/>
      <c r="Z1648" s="20"/>
      <c r="AA1648" s="20"/>
      <c r="AB1648" s="20"/>
      <c r="AC1648" s="20"/>
      <c r="AD1648" s="20"/>
    </row>
    <row r="1649" spans="3:30" s="1" customFormat="1">
      <c r="C1649" s="16"/>
      <c r="D1649" s="16"/>
      <c r="E1649" s="32"/>
      <c r="F1649" s="16"/>
      <c r="G1649" s="16"/>
      <c r="H1649" s="16"/>
      <c r="I1649" s="16"/>
      <c r="J1649" s="16"/>
      <c r="K1649" s="16"/>
      <c r="L1649" s="32"/>
      <c r="M1649" s="16"/>
      <c r="N1649" s="16"/>
      <c r="O1649" s="16"/>
      <c r="P1649" s="16"/>
      <c r="Y1649" s="20"/>
      <c r="Z1649" s="20"/>
      <c r="AA1649" s="20"/>
      <c r="AB1649" s="20"/>
      <c r="AC1649" s="20"/>
      <c r="AD1649" s="20"/>
    </row>
    <row r="1650" spans="3:30" s="1" customFormat="1">
      <c r="C1650" s="16"/>
      <c r="D1650" s="16"/>
      <c r="E1650" s="32"/>
      <c r="F1650" s="16"/>
      <c r="G1650" s="16"/>
      <c r="H1650" s="16"/>
      <c r="I1650" s="16"/>
      <c r="J1650" s="16"/>
      <c r="K1650" s="16"/>
      <c r="L1650" s="32"/>
      <c r="M1650" s="16"/>
      <c r="N1650" s="16"/>
      <c r="O1650" s="16"/>
      <c r="P1650" s="16"/>
      <c r="Y1650" s="20"/>
      <c r="Z1650" s="20"/>
      <c r="AA1650" s="20"/>
      <c r="AB1650" s="20"/>
      <c r="AC1650" s="20"/>
      <c r="AD1650" s="20"/>
    </row>
    <row r="1651" spans="3:30" s="1" customFormat="1">
      <c r="C1651" s="16"/>
      <c r="D1651" s="16"/>
      <c r="E1651" s="32"/>
      <c r="F1651" s="16"/>
      <c r="G1651" s="16"/>
      <c r="H1651" s="16"/>
      <c r="I1651" s="16"/>
      <c r="J1651" s="16"/>
      <c r="K1651" s="16"/>
      <c r="L1651" s="32"/>
      <c r="M1651" s="16"/>
      <c r="N1651" s="16"/>
      <c r="O1651" s="16"/>
      <c r="P1651" s="16"/>
      <c r="Y1651" s="20"/>
      <c r="Z1651" s="20"/>
      <c r="AA1651" s="20"/>
      <c r="AB1651" s="20"/>
      <c r="AC1651" s="20"/>
      <c r="AD1651" s="20"/>
    </row>
    <row r="1652" spans="3:30" s="1" customFormat="1">
      <c r="C1652" s="16"/>
      <c r="D1652" s="16"/>
      <c r="E1652" s="32"/>
      <c r="F1652" s="16"/>
      <c r="G1652" s="16"/>
      <c r="H1652" s="16"/>
      <c r="I1652" s="16"/>
      <c r="J1652" s="16"/>
      <c r="K1652" s="16"/>
      <c r="L1652" s="32"/>
      <c r="M1652" s="16"/>
      <c r="N1652" s="16"/>
      <c r="O1652" s="16"/>
      <c r="P1652" s="16"/>
      <c r="Y1652" s="20"/>
      <c r="Z1652" s="20"/>
      <c r="AA1652" s="20"/>
      <c r="AB1652" s="20"/>
      <c r="AC1652" s="20"/>
      <c r="AD1652" s="20"/>
    </row>
    <row r="1653" spans="3:30" s="1" customFormat="1">
      <c r="C1653" s="16"/>
      <c r="D1653" s="16"/>
      <c r="E1653" s="32"/>
      <c r="F1653" s="16"/>
      <c r="G1653" s="16"/>
      <c r="H1653" s="16"/>
      <c r="I1653" s="16"/>
      <c r="J1653" s="16"/>
      <c r="K1653" s="16"/>
      <c r="L1653" s="32"/>
      <c r="M1653" s="16"/>
      <c r="N1653" s="16"/>
      <c r="O1653" s="16"/>
      <c r="P1653" s="16"/>
      <c r="Y1653" s="20"/>
      <c r="Z1653" s="20"/>
      <c r="AA1653" s="20"/>
      <c r="AB1653" s="20"/>
      <c r="AC1653" s="20"/>
      <c r="AD1653" s="20"/>
    </row>
    <row r="1654" spans="3:30" s="1" customFormat="1">
      <c r="C1654" s="16"/>
      <c r="D1654" s="16"/>
      <c r="E1654" s="32"/>
      <c r="F1654" s="16"/>
      <c r="G1654" s="16"/>
      <c r="H1654" s="16"/>
      <c r="I1654" s="16"/>
      <c r="J1654" s="16"/>
      <c r="K1654" s="16"/>
      <c r="L1654" s="32"/>
      <c r="M1654" s="16"/>
      <c r="N1654" s="16"/>
      <c r="O1654" s="16"/>
      <c r="P1654" s="16"/>
      <c r="Y1654" s="20"/>
      <c r="Z1654" s="20"/>
      <c r="AA1654" s="20"/>
      <c r="AB1654" s="20"/>
      <c r="AC1654" s="20"/>
      <c r="AD1654" s="20"/>
    </row>
    <row r="1655" spans="3:30" s="1" customFormat="1">
      <c r="C1655" s="16"/>
      <c r="D1655" s="16"/>
      <c r="E1655" s="32"/>
      <c r="F1655" s="16"/>
      <c r="G1655" s="16"/>
      <c r="H1655" s="16"/>
      <c r="I1655" s="16"/>
      <c r="J1655" s="16"/>
      <c r="K1655" s="16"/>
      <c r="L1655" s="32"/>
      <c r="M1655" s="16"/>
      <c r="N1655" s="16"/>
      <c r="O1655" s="16"/>
      <c r="P1655" s="16"/>
      <c r="Y1655" s="20"/>
      <c r="Z1655" s="20"/>
      <c r="AA1655" s="20"/>
      <c r="AB1655" s="20"/>
      <c r="AC1655" s="20"/>
      <c r="AD1655" s="20"/>
    </row>
    <row r="1656" spans="3:30" s="1" customFormat="1">
      <c r="C1656" s="16"/>
      <c r="D1656" s="16"/>
      <c r="E1656" s="32"/>
      <c r="F1656" s="16"/>
      <c r="G1656" s="16"/>
      <c r="H1656" s="16"/>
      <c r="I1656" s="16"/>
      <c r="J1656" s="16"/>
      <c r="K1656" s="16"/>
      <c r="L1656" s="32"/>
      <c r="M1656" s="16"/>
      <c r="N1656" s="16"/>
      <c r="O1656" s="16"/>
      <c r="P1656" s="16"/>
      <c r="Y1656" s="20"/>
      <c r="Z1656" s="20"/>
      <c r="AA1656" s="20"/>
      <c r="AB1656" s="20"/>
      <c r="AC1656" s="20"/>
      <c r="AD1656" s="20"/>
    </row>
    <row r="1657" spans="3:30" s="1" customFormat="1">
      <c r="C1657" s="16"/>
      <c r="D1657" s="16"/>
      <c r="E1657" s="32"/>
      <c r="F1657" s="16"/>
      <c r="G1657" s="16"/>
      <c r="H1657" s="16"/>
      <c r="I1657" s="16"/>
      <c r="J1657" s="16"/>
      <c r="K1657" s="16"/>
      <c r="L1657" s="32"/>
      <c r="M1657" s="16"/>
      <c r="N1657" s="16"/>
      <c r="O1657" s="16"/>
      <c r="P1657" s="16"/>
      <c r="Y1657" s="20"/>
      <c r="Z1657" s="20"/>
      <c r="AA1657" s="20"/>
      <c r="AB1657" s="20"/>
      <c r="AC1657" s="20"/>
      <c r="AD1657" s="20"/>
    </row>
    <row r="1658" spans="3:30" s="1" customFormat="1">
      <c r="C1658" s="16"/>
      <c r="D1658" s="16"/>
      <c r="E1658" s="32"/>
      <c r="F1658" s="16"/>
      <c r="G1658" s="16"/>
      <c r="H1658" s="16"/>
      <c r="I1658" s="16"/>
      <c r="J1658" s="16"/>
      <c r="K1658" s="16"/>
      <c r="L1658" s="32"/>
      <c r="M1658" s="16"/>
      <c r="N1658" s="16"/>
      <c r="O1658" s="16"/>
      <c r="P1658" s="16"/>
      <c r="Y1658" s="20"/>
      <c r="Z1658" s="20"/>
      <c r="AA1658" s="20"/>
      <c r="AB1658" s="20"/>
      <c r="AC1658" s="20"/>
      <c r="AD1658" s="20"/>
    </row>
    <row r="1659" spans="3:30" s="1" customFormat="1">
      <c r="C1659" s="16"/>
      <c r="D1659" s="16"/>
      <c r="E1659" s="32"/>
      <c r="F1659" s="16"/>
      <c r="G1659" s="16"/>
      <c r="H1659" s="16"/>
      <c r="I1659" s="16"/>
      <c r="J1659" s="16"/>
      <c r="K1659" s="16"/>
      <c r="L1659" s="32"/>
      <c r="M1659" s="16"/>
      <c r="N1659" s="16"/>
      <c r="O1659" s="16"/>
      <c r="P1659" s="16"/>
      <c r="Y1659" s="20"/>
      <c r="Z1659" s="20"/>
      <c r="AA1659" s="20"/>
      <c r="AB1659" s="20"/>
      <c r="AC1659" s="20"/>
      <c r="AD1659" s="20"/>
    </row>
    <row r="1660" spans="3:30" s="1" customFormat="1">
      <c r="C1660" s="16"/>
      <c r="D1660" s="16"/>
      <c r="E1660" s="32"/>
      <c r="F1660" s="16"/>
      <c r="G1660" s="16"/>
      <c r="H1660" s="16"/>
      <c r="I1660" s="16"/>
      <c r="J1660" s="16"/>
      <c r="K1660" s="16"/>
      <c r="L1660" s="32"/>
      <c r="M1660" s="16"/>
      <c r="N1660" s="16"/>
      <c r="O1660" s="16"/>
      <c r="P1660" s="16"/>
      <c r="Y1660" s="20"/>
      <c r="Z1660" s="20"/>
      <c r="AA1660" s="20"/>
      <c r="AB1660" s="20"/>
      <c r="AC1660" s="20"/>
      <c r="AD1660" s="20"/>
    </row>
    <row r="1661" spans="3:30" s="1" customFormat="1">
      <c r="C1661" s="16"/>
      <c r="D1661" s="16"/>
      <c r="E1661" s="32"/>
      <c r="F1661" s="16"/>
      <c r="G1661" s="16"/>
      <c r="H1661" s="16"/>
      <c r="I1661" s="16"/>
      <c r="J1661" s="16"/>
      <c r="K1661" s="16"/>
      <c r="L1661" s="32"/>
      <c r="M1661" s="16"/>
      <c r="N1661" s="16"/>
      <c r="O1661" s="16"/>
      <c r="P1661" s="16"/>
      <c r="Y1661" s="20"/>
      <c r="Z1661" s="20"/>
      <c r="AA1661" s="20"/>
      <c r="AB1661" s="20"/>
      <c r="AC1661" s="20"/>
      <c r="AD1661" s="20"/>
    </row>
    <row r="1662" spans="3:30" s="1" customFormat="1">
      <c r="C1662" s="16"/>
      <c r="D1662" s="16"/>
      <c r="E1662" s="32"/>
      <c r="F1662" s="16"/>
      <c r="G1662" s="16"/>
      <c r="H1662" s="16"/>
      <c r="I1662" s="16"/>
      <c r="J1662" s="16"/>
      <c r="K1662" s="16"/>
      <c r="L1662" s="32"/>
      <c r="M1662" s="16"/>
      <c r="N1662" s="16"/>
      <c r="O1662" s="16"/>
      <c r="P1662" s="16"/>
      <c r="Y1662" s="20"/>
      <c r="Z1662" s="20"/>
      <c r="AA1662" s="20"/>
      <c r="AB1662" s="20"/>
      <c r="AC1662" s="20"/>
      <c r="AD1662" s="20"/>
    </row>
    <row r="1663" spans="3:30" s="1" customFormat="1">
      <c r="C1663" s="16"/>
      <c r="D1663" s="16"/>
      <c r="E1663" s="32"/>
      <c r="F1663" s="16"/>
      <c r="G1663" s="16"/>
      <c r="H1663" s="16"/>
      <c r="I1663" s="16"/>
      <c r="J1663" s="16"/>
      <c r="K1663" s="16"/>
      <c r="L1663" s="32"/>
      <c r="M1663" s="16"/>
      <c r="N1663" s="16"/>
      <c r="O1663" s="16"/>
      <c r="P1663" s="16"/>
      <c r="Y1663" s="20"/>
      <c r="Z1663" s="20"/>
      <c r="AA1663" s="20"/>
      <c r="AB1663" s="20"/>
      <c r="AC1663" s="20"/>
      <c r="AD1663" s="20"/>
    </row>
    <row r="1664" spans="3:30" s="1" customFormat="1">
      <c r="C1664" s="16"/>
      <c r="D1664" s="16"/>
      <c r="E1664" s="32"/>
      <c r="F1664" s="16"/>
      <c r="G1664" s="16"/>
      <c r="H1664" s="16"/>
      <c r="I1664" s="16"/>
      <c r="J1664" s="16"/>
      <c r="K1664" s="16"/>
      <c r="L1664" s="32"/>
      <c r="M1664" s="16"/>
      <c r="N1664" s="16"/>
      <c r="O1664" s="16"/>
      <c r="P1664" s="16"/>
      <c r="Y1664" s="20"/>
      <c r="Z1664" s="20"/>
      <c r="AA1664" s="20"/>
      <c r="AB1664" s="20"/>
      <c r="AC1664" s="20"/>
      <c r="AD1664" s="20"/>
    </row>
    <row r="1665" spans="3:30" s="1" customFormat="1">
      <c r="C1665" s="16"/>
      <c r="D1665" s="16"/>
      <c r="E1665" s="32"/>
      <c r="F1665" s="16"/>
      <c r="G1665" s="16"/>
      <c r="H1665" s="16"/>
      <c r="I1665" s="16"/>
      <c r="J1665" s="16"/>
      <c r="K1665" s="16"/>
      <c r="L1665" s="32"/>
      <c r="M1665" s="16"/>
      <c r="N1665" s="16"/>
      <c r="O1665" s="16"/>
      <c r="P1665" s="16"/>
      <c r="Y1665" s="20"/>
      <c r="Z1665" s="20"/>
      <c r="AA1665" s="20"/>
      <c r="AB1665" s="20"/>
      <c r="AC1665" s="20"/>
      <c r="AD1665" s="20"/>
    </row>
    <row r="1666" spans="3:30" s="1" customFormat="1">
      <c r="C1666" s="16"/>
      <c r="D1666" s="16"/>
      <c r="E1666" s="32"/>
      <c r="F1666" s="16"/>
      <c r="G1666" s="16"/>
      <c r="H1666" s="16"/>
      <c r="I1666" s="16"/>
      <c r="J1666" s="16"/>
      <c r="K1666" s="16"/>
      <c r="L1666" s="32"/>
      <c r="M1666" s="16"/>
      <c r="N1666" s="16"/>
      <c r="O1666" s="16"/>
      <c r="P1666" s="16"/>
      <c r="Y1666" s="20"/>
      <c r="Z1666" s="20"/>
      <c r="AA1666" s="20"/>
      <c r="AB1666" s="20"/>
      <c r="AC1666" s="20"/>
      <c r="AD1666" s="20"/>
    </row>
    <row r="1667" spans="3:30" s="1" customFormat="1">
      <c r="C1667" s="16"/>
      <c r="D1667" s="16"/>
      <c r="E1667" s="32"/>
      <c r="F1667" s="16"/>
      <c r="G1667" s="16"/>
      <c r="H1667" s="16"/>
      <c r="I1667" s="16"/>
      <c r="J1667" s="16"/>
      <c r="K1667" s="16"/>
      <c r="L1667" s="32"/>
      <c r="M1667" s="16"/>
      <c r="N1667" s="16"/>
      <c r="O1667" s="16"/>
      <c r="P1667" s="16"/>
      <c r="Y1667" s="20"/>
      <c r="Z1667" s="20"/>
      <c r="AA1667" s="20"/>
      <c r="AB1667" s="20"/>
      <c r="AC1667" s="20"/>
      <c r="AD1667" s="20"/>
    </row>
    <row r="1668" spans="3:30" s="1" customFormat="1">
      <c r="C1668" s="16"/>
      <c r="D1668" s="16"/>
      <c r="E1668" s="32"/>
      <c r="F1668" s="16"/>
      <c r="G1668" s="16"/>
      <c r="H1668" s="16"/>
      <c r="I1668" s="16"/>
      <c r="J1668" s="16"/>
      <c r="K1668" s="16"/>
      <c r="L1668" s="32"/>
      <c r="M1668" s="16"/>
      <c r="N1668" s="16"/>
      <c r="O1668" s="16"/>
      <c r="P1668" s="16"/>
      <c r="Y1668" s="20"/>
      <c r="Z1668" s="20"/>
      <c r="AA1668" s="20"/>
      <c r="AB1668" s="20"/>
      <c r="AC1668" s="20"/>
      <c r="AD1668" s="20"/>
    </row>
    <row r="1669" spans="3:30" s="1" customFormat="1">
      <c r="C1669" s="16"/>
      <c r="D1669" s="16"/>
      <c r="E1669" s="32"/>
      <c r="F1669" s="16"/>
      <c r="G1669" s="16"/>
      <c r="H1669" s="16"/>
      <c r="I1669" s="16"/>
      <c r="J1669" s="16"/>
      <c r="K1669" s="16"/>
      <c r="L1669" s="32"/>
      <c r="M1669" s="16"/>
      <c r="N1669" s="16"/>
      <c r="O1669" s="16"/>
      <c r="P1669" s="16"/>
      <c r="Y1669" s="20"/>
      <c r="Z1669" s="20"/>
      <c r="AA1669" s="20"/>
      <c r="AB1669" s="20"/>
      <c r="AC1669" s="20"/>
      <c r="AD1669" s="20"/>
    </row>
    <row r="1670" spans="3:30" s="1" customFormat="1">
      <c r="C1670" s="16"/>
      <c r="D1670" s="16"/>
      <c r="E1670" s="32"/>
      <c r="F1670" s="16"/>
      <c r="G1670" s="16"/>
      <c r="H1670" s="16"/>
      <c r="I1670" s="16"/>
      <c r="J1670" s="16"/>
      <c r="K1670" s="16"/>
      <c r="L1670" s="32"/>
      <c r="M1670" s="16"/>
      <c r="N1670" s="16"/>
      <c r="O1670" s="16"/>
      <c r="P1670" s="16"/>
      <c r="Y1670" s="20"/>
      <c r="Z1670" s="20"/>
      <c r="AA1670" s="20"/>
      <c r="AB1670" s="20"/>
      <c r="AC1670" s="20"/>
      <c r="AD1670" s="20"/>
    </row>
    <row r="1671" spans="3:30" s="1" customFormat="1">
      <c r="C1671" s="16"/>
      <c r="D1671" s="16"/>
      <c r="E1671" s="32"/>
      <c r="F1671" s="16"/>
      <c r="G1671" s="16"/>
      <c r="H1671" s="16"/>
      <c r="I1671" s="16"/>
      <c r="J1671" s="16"/>
      <c r="K1671" s="16"/>
      <c r="L1671" s="32"/>
      <c r="M1671" s="16"/>
      <c r="N1671" s="16"/>
      <c r="O1671" s="16"/>
      <c r="P1671" s="16"/>
      <c r="Y1671" s="20"/>
      <c r="Z1671" s="20"/>
      <c r="AA1671" s="20"/>
      <c r="AB1671" s="20"/>
      <c r="AC1671" s="20"/>
      <c r="AD1671" s="20"/>
    </row>
    <row r="1672" spans="3:30" s="1" customFormat="1">
      <c r="C1672" s="16"/>
      <c r="D1672" s="16"/>
      <c r="E1672" s="32"/>
      <c r="F1672" s="16"/>
      <c r="G1672" s="16"/>
      <c r="H1672" s="16"/>
      <c r="I1672" s="16"/>
      <c r="J1672" s="16"/>
      <c r="K1672" s="16"/>
      <c r="L1672" s="32"/>
      <c r="M1672" s="16"/>
      <c r="N1672" s="16"/>
      <c r="O1672" s="16"/>
      <c r="P1672" s="16"/>
      <c r="Y1672" s="20"/>
      <c r="Z1672" s="20"/>
      <c r="AA1672" s="20"/>
      <c r="AB1672" s="20"/>
      <c r="AC1672" s="20"/>
      <c r="AD1672" s="20"/>
    </row>
    <row r="1673" spans="3:30" s="1" customFormat="1">
      <c r="C1673" s="16"/>
      <c r="D1673" s="16"/>
      <c r="E1673" s="32"/>
      <c r="F1673" s="16"/>
      <c r="G1673" s="16"/>
      <c r="H1673" s="16"/>
      <c r="I1673" s="16"/>
      <c r="J1673" s="16"/>
      <c r="K1673" s="16"/>
      <c r="L1673" s="32"/>
      <c r="M1673" s="16"/>
      <c r="N1673" s="16"/>
      <c r="O1673" s="16"/>
      <c r="P1673" s="16"/>
      <c r="Y1673" s="20"/>
      <c r="Z1673" s="20"/>
      <c r="AA1673" s="20"/>
      <c r="AB1673" s="20"/>
      <c r="AC1673" s="20"/>
      <c r="AD1673" s="20"/>
    </row>
    <row r="1674" spans="3:30" s="1" customFormat="1">
      <c r="C1674" s="16"/>
      <c r="D1674" s="16"/>
      <c r="E1674" s="32"/>
      <c r="F1674" s="16"/>
      <c r="G1674" s="16"/>
      <c r="H1674" s="16"/>
      <c r="I1674" s="16"/>
      <c r="J1674" s="16"/>
      <c r="K1674" s="16"/>
      <c r="L1674" s="32"/>
      <c r="M1674" s="16"/>
      <c r="N1674" s="16"/>
      <c r="O1674" s="16"/>
      <c r="P1674" s="16"/>
      <c r="Y1674" s="20"/>
      <c r="Z1674" s="20"/>
      <c r="AA1674" s="20"/>
      <c r="AB1674" s="20"/>
      <c r="AC1674" s="20"/>
      <c r="AD1674" s="20"/>
    </row>
    <row r="1675" spans="3:30" s="1" customFormat="1">
      <c r="C1675" s="16"/>
      <c r="D1675" s="16"/>
      <c r="E1675" s="32"/>
      <c r="F1675" s="16"/>
      <c r="G1675" s="16"/>
      <c r="H1675" s="16"/>
      <c r="I1675" s="16"/>
      <c r="J1675" s="16"/>
      <c r="K1675" s="16"/>
      <c r="L1675" s="32"/>
      <c r="M1675" s="16"/>
      <c r="N1675" s="16"/>
      <c r="O1675" s="16"/>
      <c r="P1675" s="16"/>
      <c r="Y1675" s="20"/>
      <c r="Z1675" s="20"/>
      <c r="AA1675" s="20"/>
      <c r="AB1675" s="20"/>
      <c r="AC1675" s="20"/>
      <c r="AD1675" s="20"/>
    </row>
    <row r="1676" spans="3:30" s="1" customFormat="1">
      <c r="C1676" s="16"/>
      <c r="D1676" s="16"/>
      <c r="E1676" s="32"/>
      <c r="F1676" s="16"/>
      <c r="G1676" s="16"/>
      <c r="H1676" s="16"/>
      <c r="I1676" s="16"/>
      <c r="J1676" s="16"/>
      <c r="K1676" s="16"/>
      <c r="L1676" s="32"/>
      <c r="M1676" s="16"/>
      <c r="N1676" s="16"/>
      <c r="O1676" s="16"/>
      <c r="P1676" s="16"/>
      <c r="Y1676" s="20"/>
      <c r="Z1676" s="20"/>
      <c r="AA1676" s="20"/>
      <c r="AB1676" s="20"/>
      <c r="AC1676" s="20"/>
      <c r="AD1676" s="20"/>
    </row>
    <row r="1677" spans="3:30" s="1" customFormat="1">
      <c r="C1677" s="16"/>
      <c r="D1677" s="16"/>
      <c r="E1677" s="32"/>
      <c r="F1677" s="16"/>
      <c r="G1677" s="16"/>
      <c r="H1677" s="16"/>
      <c r="I1677" s="16"/>
      <c r="J1677" s="16"/>
      <c r="K1677" s="16"/>
      <c r="L1677" s="32"/>
      <c r="M1677" s="16"/>
      <c r="N1677" s="16"/>
      <c r="O1677" s="16"/>
      <c r="P1677" s="16"/>
      <c r="Y1677" s="20"/>
      <c r="Z1677" s="20"/>
      <c r="AA1677" s="20"/>
      <c r="AB1677" s="20"/>
      <c r="AC1677" s="20"/>
      <c r="AD1677" s="20"/>
    </row>
    <row r="1678" spans="3:30" s="1" customFormat="1">
      <c r="C1678" s="16"/>
      <c r="D1678" s="16"/>
      <c r="E1678" s="32"/>
      <c r="F1678" s="16"/>
      <c r="G1678" s="16"/>
      <c r="H1678" s="16"/>
      <c r="I1678" s="16"/>
      <c r="J1678" s="16"/>
      <c r="K1678" s="16"/>
      <c r="L1678" s="32"/>
      <c r="M1678" s="16"/>
      <c r="N1678" s="16"/>
      <c r="O1678" s="16"/>
      <c r="P1678" s="16"/>
      <c r="Y1678" s="20"/>
      <c r="Z1678" s="20"/>
      <c r="AA1678" s="20"/>
      <c r="AB1678" s="20"/>
      <c r="AC1678" s="20"/>
      <c r="AD1678" s="20"/>
    </row>
    <row r="1679" spans="3:30" s="1" customFormat="1">
      <c r="C1679" s="16"/>
      <c r="D1679" s="16"/>
      <c r="E1679" s="32"/>
      <c r="F1679" s="16"/>
      <c r="G1679" s="16"/>
      <c r="H1679" s="16"/>
      <c r="I1679" s="16"/>
      <c r="J1679" s="16"/>
      <c r="K1679" s="16"/>
      <c r="L1679" s="32"/>
      <c r="M1679" s="16"/>
      <c r="N1679" s="16"/>
      <c r="O1679" s="16"/>
      <c r="P1679" s="16"/>
      <c r="Y1679" s="20"/>
      <c r="Z1679" s="20"/>
      <c r="AA1679" s="20"/>
      <c r="AB1679" s="20"/>
      <c r="AC1679" s="20"/>
      <c r="AD1679" s="20"/>
    </row>
    <row r="1680" spans="3:30" s="1" customFormat="1">
      <c r="C1680" s="16"/>
      <c r="D1680" s="16"/>
      <c r="E1680" s="32"/>
      <c r="F1680" s="16"/>
      <c r="G1680" s="16"/>
      <c r="H1680" s="16"/>
      <c r="I1680" s="16"/>
      <c r="J1680" s="16"/>
      <c r="K1680" s="16"/>
      <c r="L1680" s="32"/>
      <c r="M1680" s="16"/>
      <c r="N1680" s="16"/>
      <c r="O1680" s="16"/>
      <c r="P1680" s="16"/>
      <c r="Y1680" s="20"/>
      <c r="Z1680" s="20"/>
      <c r="AA1680" s="20"/>
      <c r="AB1680" s="20"/>
      <c r="AC1680" s="20"/>
      <c r="AD1680" s="20"/>
    </row>
    <row r="1681" spans="3:30" s="1" customFormat="1">
      <c r="C1681" s="16"/>
      <c r="D1681" s="16"/>
      <c r="E1681" s="32"/>
      <c r="F1681" s="16"/>
      <c r="G1681" s="16"/>
      <c r="H1681" s="16"/>
      <c r="I1681" s="16"/>
      <c r="J1681" s="16"/>
      <c r="K1681" s="16"/>
      <c r="L1681" s="32"/>
      <c r="M1681" s="16"/>
      <c r="N1681" s="16"/>
      <c r="O1681" s="16"/>
      <c r="P1681" s="16"/>
      <c r="Y1681" s="20"/>
      <c r="Z1681" s="20"/>
      <c r="AA1681" s="20"/>
      <c r="AB1681" s="20"/>
      <c r="AC1681" s="20"/>
      <c r="AD1681" s="20"/>
    </row>
    <row r="1682" spans="3:30" s="1" customFormat="1">
      <c r="C1682" s="16"/>
      <c r="D1682" s="16"/>
      <c r="E1682" s="32"/>
      <c r="F1682" s="16"/>
      <c r="G1682" s="16"/>
      <c r="H1682" s="16"/>
      <c r="I1682" s="16"/>
      <c r="J1682" s="16"/>
      <c r="K1682" s="16"/>
      <c r="L1682" s="32"/>
      <c r="M1682" s="16"/>
      <c r="N1682" s="16"/>
      <c r="O1682" s="16"/>
      <c r="P1682" s="16"/>
      <c r="Y1682" s="20"/>
      <c r="Z1682" s="20"/>
      <c r="AA1682" s="20"/>
      <c r="AB1682" s="20"/>
      <c r="AC1682" s="20"/>
      <c r="AD1682" s="20"/>
    </row>
    <row r="1683" spans="3:30" s="1" customFormat="1">
      <c r="C1683" s="16"/>
      <c r="D1683" s="16"/>
      <c r="E1683" s="32"/>
      <c r="F1683" s="16"/>
      <c r="G1683" s="16"/>
      <c r="H1683" s="16"/>
      <c r="I1683" s="16"/>
      <c r="J1683" s="16"/>
      <c r="K1683" s="16"/>
      <c r="L1683" s="32"/>
      <c r="M1683" s="16"/>
      <c r="N1683" s="16"/>
      <c r="O1683" s="16"/>
      <c r="P1683" s="16"/>
      <c r="Y1683" s="20"/>
      <c r="Z1683" s="20"/>
      <c r="AA1683" s="20"/>
      <c r="AB1683" s="20"/>
      <c r="AC1683" s="20"/>
      <c r="AD1683" s="20"/>
    </row>
    <row r="1684" spans="3:30" s="1" customFormat="1">
      <c r="C1684" s="16"/>
      <c r="D1684" s="16"/>
      <c r="E1684" s="32"/>
      <c r="F1684" s="16"/>
      <c r="G1684" s="16"/>
      <c r="H1684" s="16"/>
      <c r="I1684" s="16"/>
      <c r="J1684" s="16"/>
      <c r="K1684" s="16"/>
      <c r="L1684" s="32"/>
      <c r="M1684" s="16"/>
      <c r="N1684" s="16"/>
      <c r="O1684" s="16"/>
      <c r="P1684" s="16"/>
      <c r="Y1684" s="20"/>
      <c r="Z1684" s="20"/>
      <c r="AA1684" s="20"/>
      <c r="AB1684" s="20"/>
      <c r="AC1684" s="20"/>
      <c r="AD1684" s="20"/>
    </row>
    <row r="1685" spans="3:30" s="1" customFormat="1">
      <c r="C1685" s="16"/>
      <c r="D1685" s="16"/>
      <c r="E1685" s="32"/>
      <c r="F1685" s="16"/>
      <c r="G1685" s="16"/>
      <c r="H1685" s="16"/>
      <c r="I1685" s="16"/>
      <c r="J1685" s="16"/>
      <c r="K1685" s="16"/>
      <c r="L1685" s="32"/>
      <c r="M1685" s="16"/>
      <c r="N1685" s="16"/>
      <c r="O1685" s="16"/>
      <c r="P1685" s="16"/>
      <c r="Y1685" s="20"/>
      <c r="Z1685" s="20"/>
      <c r="AA1685" s="20"/>
      <c r="AB1685" s="20"/>
      <c r="AC1685" s="20"/>
      <c r="AD1685" s="20"/>
    </row>
    <row r="1686" spans="3:30" s="1" customFormat="1">
      <c r="C1686" s="16"/>
      <c r="D1686" s="16"/>
      <c r="E1686" s="32"/>
      <c r="F1686" s="16"/>
      <c r="G1686" s="16"/>
      <c r="H1686" s="16"/>
      <c r="I1686" s="16"/>
      <c r="J1686" s="16"/>
      <c r="K1686" s="16"/>
      <c r="L1686" s="32"/>
      <c r="M1686" s="16"/>
      <c r="N1686" s="16"/>
      <c r="O1686" s="16"/>
      <c r="P1686" s="16"/>
      <c r="Y1686" s="20"/>
      <c r="Z1686" s="20"/>
      <c r="AA1686" s="20"/>
      <c r="AB1686" s="20"/>
      <c r="AC1686" s="20"/>
      <c r="AD1686" s="20"/>
    </row>
    <row r="1687" spans="3:30" s="1" customFormat="1">
      <c r="C1687" s="16"/>
      <c r="D1687" s="16"/>
      <c r="E1687" s="32"/>
      <c r="F1687" s="16"/>
      <c r="G1687" s="16"/>
      <c r="H1687" s="16"/>
      <c r="I1687" s="16"/>
      <c r="J1687" s="16"/>
      <c r="K1687" s="16"/>
      <c r="L1687" s="32"/>
      <c r="M1687" s="16"/>
      <c r="N1687" s="16"/>
      <c r="O1687" s="16"/>
      <c r="P1687" s="16"/>
      <c r="Y1687" s="20"/>
      <c r="Z1687" s="20"/>
      <c r="AA1687" s="20"/>
      <c r="AB1687" s="20"/>
      <c r="AC1687" s="20"/>
      <c r="AD1687" s="20"/>
    </row>
    <row r="1688" spans="3:30" s="1" customFormat="1">
      <c r="C1688" s="16"/>
      <c r="D1688" s="16"/>
      <c r="E1688" s="32"/>
      <c r="F1688" s="16"/>
      <c r="G1688" s="16"/>
      <c r="H1688" s="16"/>
      <c r="I1688" s="16"/>
      <c r="J1688" s="16"/>
      <c r="K1688" s="16"/>
      <c r="L1688" s="32"/>
      <c r="M1688" s="16"/>
      <c r="N1688" s="16"/>
      <c r="O1688" s="16"/>
      <c r="P1688" s="16"/>
      <c r="Y1688" s="20"/>
      <c r="Z1688" s="20"/>
      <c r="AA1688" s="20"/>
      <c r="AB1688" s="20"/>
      <c r="AC1688" s="20"/>
      <c r="AD1688" s="20"/>
    </row>
    <row r="1689" spans="3:30" s="1" customFormat="1">
      <c r="C1689" s="16"/>
      <c r="D1689" s="16"/>
      <c r="E1689" s="32"/>
      <c r="F1689" s="16"/>
      <c r="G1689" s="16"/>
      <c r="H1689" s="16"/>
      <c r="I1689" s="16"/>
      <c r="J1689" s="16"/>
      <c r="K1689" s="16"/>
      <c r="L1689" s="32"/>
      <c r="M1689" s="16"/>
      <c r="N1689" s="16"/>
      <c r="O1689" s="16"/>
      <c r="P1689" s="16"/>
      <c r="Y1689" s="20"/>
      <c r="Z1689" s="20"/>
      <c r="AA1689" s="20"/>
      <c r="AB1689" s="20"/>
      <c r="AC1689" s="20"/>
      <c r="AD1689" s="20"/>
    </row>
    <row r="1690" spans="3:30" s="1" customFormat="1">
      <c r="C1690" s="16"/>
      <c r="D1690" s="16"/>
      <c r="E1690" s="32"/>
      <c r="F1690" s="16"/>
      <c r="G1690" s="16"/>
      <c r="H1690" s="16"/>
      <c r="I1690" s="16"/>
      <c r="J1690" s="16"/>
      <c r="K1690" s="16"/>
      <c r="L1690" s="32"/>
      <c r="M1690" s="16"/>
      <c r="N1690" s="16"/>
      <c r="O1690" s="16"/>
      <c r="P1690" s="16"/>
      <c r="Y1690" s="20"/>
      <c r="Z1690" s="20"/>
      <c r="AA1690" s="20"/>
      <c r="AB1690" s="20"/>
      <c r="AC1690" s="20"/>
      <c r="AD1690" s="20"/>
    </row>
    <row r="1691" spans="3:30" s="1" customFormat="1">
      <c r="C1691" s="16"/>
      <c r="D1691" s="16"/>
      <c r="E1691" s="32"/>
      <c r="F1691" s="16"/>
      <c r="G1691" s="16"/>
      <c r="H1691" s="16"/>
      <c r="I1691" s="16"/>
      <c r="J1691" s="16"/>
      <c r="K1691" s="16"/>
      <c r="L1691" s="32"/>
      <c r="M1691" s="16"/>
      <c r="N1691" s="16"/>
      <c r="O1691" s="16"/>
      <c r="P1691" s="16"/>
      <c r="Y1691" s="20"/>
      <c r="Z1691" s="20"/>
      <c r="AA1691" s="20"/>
      <c r="AB1691" s="20"/>
      <c r="AC1691" s="20"/>
      <c r="AD1691" s="20"/>
    </row>
    <row r="1692" spans="3:30" s="1" customFormat="1">
      <c r="C1692" s="16"/>
      <c r="D1692" s="16"/>
      <c r="E1692" s="32"/>
      <c r="F1692" s="16"/>
      <c r="G1692" s="16"/>
      <c r="H1692" s="16"/>
      <c r="I1692" s="16"/>
      <c r="J1692" s="16"/>
      <c r="K1692" s="16"/>
      <c r="L1692" s="32"/>
      <c r="M1692" s="16"/>
      <c r="N1692" s="16"/>
      <c r="O1692" s="16"/>
      <c r="P1692" s="16"/>
      <c r="Y1692" s="20"/>
      <c r="Z1692" s="20"/>
      <c r="AA1692" s="20"/>
      <c r="AB1692" s="20"/>
      <c r="AC1692" s="20"/>
      <c r="AD1692" s="20"/>
    </row>
    <row r="1693" spans="3:30" s="1" customFormat="1">
      <c r="C1693" s="16"/>
      <c r="D1693" s="16"/>
      <c r="E1693" s="32"/>
      <c r="F1693" s="16"/>
      <c r="G1693" s="16"/>
      <c r="H1693" s="16"/>
      <c r="I1693" s="16"/>
      <c r="J1693" s="16"/>
      <c r="K1693" s="16"/>
      <c r="L1693" s="32"/>
      <c r="M1693" s="16"/>
      <c r="N1693" s="16"/>
      <c r="O1693" s="16"/>
      <c r="P1693" s="16"/>
      <c r="Y1693" s="20"/>
      <c r="Z1693" s="20"/>
      <c r="AA1693" s="20"/>
      <c r="AB1693" s="20"/>
      <c r="AC1693" s="20"/>
      <c r="AD1693" s="20"/>
    </row>
    <row r="1694" spans="3:30" s="1" customFormat="1">
      <c r="C1694" s="16"/>
      <c r="D1694" s="16"/>
      <c r="E1694" s="32"/>
      <c r="F1694" s="16"/>
      <c r="G1694" s="16"/>
      <c r="H1694" s="16"/>
      <c r="I1694" s="16"/>
      <c r="J1694" s="16"/>
      <c r="K1694" s="16"/>
      <c r="L1694" s="32"/>
      <c r="M1694" s="16"/>
      <c r="N1694" s="16"/>
      <c r="O1694" s="16"/>
      <c r="P1694" s="16"/>
      <c r="Y1694" s="20"/>
      <c r="Z1694" s="20"/>
      <c r="AA1694" s="20"/>
      <c r="AB1694" s="20"/>
      <c r="AC1694" s="20"/>
      <c r="AD1694" s="20"/>
    </row>
    <row r="1695" spans="3:30" s="1" customFormat="1">
      <c r="C1695" s="16"/>
      <c r="D1695" s="16"/>
      <c r="E1695" s="32"/>
      <c r="F1695" s="16"/>
      <c r="G1695" s="16"/>
      <c r="H1695" s="16"/>
      <c r="I1695" s="16"/>
      <c r="J1695" s="16"/>
      <c r="K1695" s="16"/>
      <c r="L1695" s="32"/>
      <c r="M1695" s="16"/>
      <c r="N1695" s="16"/>
      <c r="O1695" s="16"/>
      <c r="P1695" s="16"/>
      <c r="Y1695" s="20"/>
      <c r="Z1695" s="20"/>
      <c r="AA1695" s="20"/>
      <c r="AB1695" s="20"/>
      <c r="AC1695" s="20"/>
      <c r="AD1695" s="20"/>
    </row>
    <row r="1696" spans="3:30" s="1" customFormat="1">
      <c r="C1696" s="16"/>
      <c r="D1696" s="16"/>
      <c r="E1696" s="32"/>
      <c r="F1696" s="16"/>
      <c r="G1696" s="16"/>
      <c r="H1696" s="16"/>
      <c r="I1696" s="16"/>
      <c r="J1696" s="16"/>
      <c r="K1696" s="16"/>
      <c r="L1696" s="32"/>
      <c r="M1696" s="16"/>
      <c r="N1696" s="16"/>
      <c r="O1696" s="16"/>
      <c r="P1696" s="16"/>
      <c r="Y1696" s="20"/>
      <c r="Z1696" s="20"/>
      <c r="AA1696" s="20"/>
      <c r="AB1696" s="20"/>
      <c r="AC1696" s="20"/>
      <c r="AD1696" s="20"/>
    </row>
    <row r="1697" spans="3:30" s="1" customFormat="1">
      <c r="C1697" s="16"/>
      <c r="D1697" s="16"/>
      <c r="E1697" s="32"/>
      <c r="F1697" s="16"/>
      <c r="G1697" s="16"/>
      <c r="H1697" s="16"/>
      <c r="I1697" s="16"/>
      <c r="J1697" s="16"/>
      <c r="K1697" s="16"/>
      <c r="L1697" s="32"/>
      <c r="M1697" s="16"/>
      <c r="N1697" s="16"/>
      <c r="O1697" s="16"/>
      <c r="P1697" s="16"/>
      <c r="Y1697" s="20"/>
      <c r="Z1697" s="20"/>
      <c r="AA1697" s="20"/>
      <c r="AB1697" s="20"/>
      <c r="AC1697" s="20"/>
      <c r="AD1697" s="20"/>
    </row>
    <row r="1698" spans="3:30" s="1" customFormat="1">
      <c r="C1698" s="16"/>
      <c r="D1698" s="16"/>
      <c r="E1698" s="32"/>
      <c r="F1698" s="16"/>
      <c r="G1698" s="16"/>
      <c r="H1698" s="16"/>
      <c r="I1698" s="16"/>
      <c r="J1698" s="16"/>
      <c r="K1698" s="16"/>
      <c r="L1698" s="32"/>
      <c r="M1698" s="16"/>
      <c r="N1698" s="16"/>
      <c r="O1698" s="16"/>
      <c r="P1698" s="16"/>
      <c r="Y1698" s="20"/>
      <c r="Z1698" s="20"/>
      <c r="AA1698" s="20"/>
      <c r="AB1698" s="20"/>
      <c r="AC1698" s="20"/>
      <c r="AD1698" s="20"/>
    </row>
    <row r="1699" spans="3:30" s="1" customFormat="1">
      <c r="C1699" s="16"/>
      <c r="D1699" s="16"/>
      <c r="E1699" s="32"/>
      <c r="F1699" s="16"/>
      <c r="G1699" s="16"/>
      <c r="H1699" s="16"/>
      <c r="I1699" s="16"/>
      <c r="J1699" s="16"/>
      <c r="K1699" s="16"/>
      <c r="L1699" s="32"/>
      <c r="M1699" s="16"/>
      <c r="N1699" s="16"/>
      <c r="O1699" s="16"/>
      <c r="P1699" s="16"/>
      <c r="Y1699" s="20"/>
      <c r="Z1699" s="20"/>
      <c r="AA1699" s="20"/>
      <c r="AB1699" s="20"/>
      <c r="AC1699" s="20"/>
      <c r="AD1699" s="20"/>
    </row>
    <row r="1700" spans="3:30" s="1" customFormat="1">
      <c r="C1700" s="16"/>
      <c r="D1700" s="16"/>
      <c r="E1700" s="32"/>
      <c r="F1700" s="16"/>
      <c r="G1700" s="16"/>
      <c r="H1700" s="16"/>
      <c r="I1700" s="16"/>
      <c r="J1700" s="16"/>
      <c r="K1700" s="16"/>
      <c r="L1700" s="32"/>
      <c r="M1700" s="16"/>
      <c r="N1700" s="16"/>
      <c r="O1700" s="16"/>
      <c r="P1700" s="16"/>
      <c r="Y1700" s="20"/>
      <c r="Z1700" s="20"/>
      <c r="AA1700" s="20"/>
      <c r="AB1700" s="20"/>
      <c r="AC1700" s="20"/>
      <c r="AD1700" s="20"/>
    </row>
    <row r="1701" spans="3:30" s="1" customFormat="1">
      <c r="C1701" s="16"/>
      <c r="D1701" s="16"/>
      <c r="E1701" s="32"/>
      <c r="F1701" s="16"/>
      <c r="G1701" s="16"/>
      <c r="H1701" s="16"/>
      <c r="I1701" s="16"/>
      <c r="J1701" s="16"/>
      <c r="K1701" s="16"/>
      <c r="L1701" s="32"/>
      <c r="M1701" s="16"/>
      <c r="N1701" s="16"/>
      <c r="O1701" s="16"/>
      <c r="P1701" s="16"/>
      <c r="Y1701" s="20"/>
      <c r="Z1701" s="20"/>
      <c r="AA1701" s="20"/>
      <c r="AB1701" s="20"/>
      <c r="AC1701" s="20"/>
      <c r="AD1701" s="20"/>
    </row>
    <row r="1702" spans="3:30" s="1" customFormat="1">
      <c r="C1702" s="16"/>
      <c r="D1702" s="16"/>
      <c r="E1702" s="32"/>
      <c r="F1702" s="16"/>
      <c r="G1702" s="16"/>
      <c r="H1702" s="16"/>
      <c r="I1702" s="16"/>
      <c r="J1702" s="16"/>
      <c r="K1702" s="16"/>
      <c r="L1702" s="32"/>
      <c r="M1702" s="16"/>
      <c r="N1702" s="16"/>
      <c r="O1702" s="16"/>
      <c r="P1702" s="16"/>
      <c r="Y1702" s="20"/>
      <c r="Z1702" s="20"/>
      <c r="AA1702" s="20"/>
      <c r="AB1702" s="20"/>
      <c r="AC1702" s="20"/>
      <c r="AD1702" s="20"/>
    </row>
    <row r="1703" spans="3:30" s="1" customFormat="1">
      <c r="C1703" s="16"/>
      <c r="D1703" s="16"/>
      <c r="E1703" s="32"/>
      <c r="F1703" s="16"/>
      <c r="G1703" s="16"/>
      <c r="H1703" s="16"/>
      <c r="I1703" s="16"/>
      <c r="J1703" s="16"/>
      <c r="K1703" s="16"/>
      <c r="L1703" s="32"/>
      <c r="M1703" s="16"/>
      <c r="N1703" s="16"/>
      <c r="O1703" s="16"/>
      <c r="P1703" s="16"/>
      <c r="Y1703" s="20"/>
      <c r="Z1703" s="20"/>
      <c r="AA1703" s="20"/>
      <c r="AB1703" s="20"/>
      <c r="AC1703" s="20"/>
      <c r="AD1703" s="20"/>
    </row>
    <row r="1704" spans="3:30" s="1" customFormat="1">
      <c r="C1704" s="16"/>
      <c r="D1704" s="16"/>
      <c r="E1704" s="32"/>
      <c r="F1704" s="16"/>
      <c r="G1704" s="16"/>
      <c r="H1704" s="16"/>
      <c r="I1704" s="16"/>
      <c r="J1704" s="16"/>
      <c r="K1704" s="16"/>
      <c r="L1704" s="32"/>
      <c r="M1704" s="16"/>
      <c r="N1704" s="16"/>
      <c r="O1704" s="16"/>
      <c r="P1704" s="16"/>
      <c r="Y1704" s="20"/>
      <c r="Z1704" s="20"/>
      <c r="AA1704" s="20"/>
      <c r="AB1704" s="20"/>
      <c r="AC1704" s="20"/>
      <c r="AD1704" s="20"/>
    </row>
    <row r="1705" spans="3:30" s="1" customFormat="1">
      <c r="C1705" s="16"/>
      <c r="D1705" s="16"/>
      <c r="E1705" s="32"/>
      <c r="F1705" s="16"/>
      <c r="G1705" s="16"/>
      <c r="H1705" s="16"/>
      <c r="I1705" s="16"/>
      <c r="J1705" s="16"/>
      <c r="K1705" s="16"/>
      <c r="L1705" s="32"/>
      <c r="M1705" s="16"/>
      <c r="N1705" s="16"/>
      <c r="O1705" s="16"/>
      <c r="P1705" s="16"/>
      <c r="Y1705" s="20"/>
      <c r="Z1705" s="20"/>
      <c r="AA1705" s="20"/>
      <c r="AB1705" s="20"/>
      <c r="AC1705" s="20"/>
      <c r="AD1705" s="20"/>
    </row>
    <row r="1706" spans="3:30" s="1" customFormat="1">
      <c r="C1706" s="16"/>
      <c r="D1706" s="16"/>
      <c r="E1706" s="32"/>
      <c r="F1706" s="16"/>
      <c r="G1706" s="16"/>
      <c r="H1706" s="16"/>
      <c r="I1706" s="16"/>
      <c r="J1706" s="16"/>
      <c r="K1706" s="16"/>
      <c r="L1706" s="32"/>
      <c r="M1706" s="16"/>
      <c r="N1706" s="16"/>
      <c r="O1706" s="16"/>
      <c r="P1706" s="16"/>
      <c r="Y1706" s="20"/>
      <c r="Z1706" s="20"/>
      <c r="AA1706" s="20"/>
      <c r="AB1706" s="20"/>
      <c r="AC1706" s="20"/>
      <c r="AD1706" s="20"/>
    </row>
    <row r="1707" spans="3:30" s="1" customFormat="1">
      <c r="C1707" s="16"/>
      <c r="D1707" s="16"/>
      <c r="E1707" s="32"/>
      <c r="F1707" s="16"/>
      <c r="G1707" s="16"/>
      <c r="H1707" s="16"/>
      <c r="I1707" s="16"/>
      <c r="J1707" s="16"/>
      <c r="K1707" s="16"/>
      <c r="L1707" s="32"/>
      <c r="M1707" s="16"/>
      <c r="N1707" s="16"/>
      <c r="O1707" s="16"/>
      <c r="P1707" s="16"/>
      <c r="Y1707" s="20"/>
      <c r="Z1707" s="20"/>
      <c r="AA1707" s="20"/>
      <c r="AB1707" s="20"/>
      <c r="AC1707" s="20"/>
      <c r="AD1707" s="20"/>
    </row>
    <row r="1708" spans="3:30" s="1" customFormat="1">
      <c r="C1708" s="16"/>
      <c r="D1708" s="16"/>
      <c r="E1708" s="32"/>
      <c r="F1708" s="16"/>
      <c r="G1708" s="16"/>
      <c r="H1708" s="16"/>
      <c r="I1708" s="16"/>
      <c r="J1708" s="16"/>
      <c r="K1708" s="16"/>
      <c r="L1708" s="32"/>
      <c r="M1708" s="16"/>
      <c r="N1708" s="16"/>
      <c r="O1708" s="16"/>
      <c r="P1708" s="16"/>
      <c r="Y1708" s="20"/>
      <c r="Z1708" s="20"/>
      <c r="AA1708" s="20"/>
      <c r="AB1708" s="20"/>
      <c r="AC1708" s="20"/>
      <c r="AD1708" s="20"/>
    </row>
    <row r="1709" spans="3:30" s="1" customFormat="1">
      <c r="C1709" s="16"/>
      <c r="D1709" s="16"/>
      <c r="E1709" s="32"/>
      <c r="F1709" s="16"/>
      <c r="G1709" s="16"/>
      <c r="H1709" s="16"/>
      <c r="I1709" s="16"/>
      <c r="J1709" s="16"/>
      <c r="K1709" s="16"/>
      <c r="L1709" s="32"/>
      <c r="M1709" s="16"/>
      <c r="N1709" s="16"/>
      <c r="O1709" s="16"/>
      <c r="P1709" s="16"/>
      <c r="Y1709" s="20"/>
      <c r="Z1709" s="20"/>
      <c r="AA1709" s="20"/>
      <c r="AB1709" s="20"/>
      <c r="AC1709" s="20"/>
      <c r="AD1709" s="20"/>
    </row>
    <row r="1710" spans="3:30" s="1" customFormat="1">
      <c r="C1710" s="16"/>
      <c r="D1710" s="16"/>
      <c r="E1710" s="32"/>
      <c r="F1710" s="16"/>
      <c r="G1710" s="16"/>
      <c r="H1710" s="16"/>
      <c r="I1710" s="16"/>
      <c r="J1710" s="16"/>
      <c r="K1710" s="16"/>
      <c r="L1710" s="32"/>
      <c r="M1710" s="16"/>
      <c r="N1710" s="16"/>
      <c r="O1710" s="16"/>
      <c r="P1710" s="16"/>
      <c r="Y1710" s="20"/>
      <c r="Z1710" s="20"/>
      <c r="AA1710" s="20"/>
      <c r="AB1710" s="20"/>
      <c r="AC1710" s="20"/>
      <c r="AD1710" s="20"/>
    </row>
    <row r="1711" spans="3:30" s="1" customFormat="1">
      <c r="C1711" s="16"/>
      <c r="D1711" s="16"/>
      <c r="E1711" s="32"/>
      <c r="F1711" s="16"/>
      <c r="G1711" s="16"/>
      <c r="H1711" s="16"/>
      <c r="I1711" s="16"/>
      <c r="J1711" s="16"/>
      <c r="K1711" s="16"/>
      <c r="L1711" s="32"/>
      <c r="M1711" s="16"/>
      <c r="N1711" s="16"/>
      <c r="O1711" s="16"/>
      <c r="P1711" s="16"/>
      <c r="Y1711" s="20"/>
      <c r="Z1711" s="20"/>
      <c r="AA1711" s="20"/>
      <c r="AB1711" s="20"/>
      <c r="AC1711" s="20"/>
      <c r="AD1711" s="20"/>
    </row>
    <row r="1712" spans="3:30" s="1" customFormat="1">
      <c r="C1712" s="16"/>
      <c r="D1712" s="16"/>
      <c r="E1712" s="32"/>
      <c r="F1712" s="16"/>
      <c r="G1712" s="16"/>
      <c r="H1712" s="16"/>
      <c r="I1712" s="16"/>
      <c r="J1712" s="16"/>
      <c r="K1712" s="16"/>
      <c r="L1712" s="32"/>
      <c r="M1712" s="16"/>
      <c r="N1712" s="16"/>
      <c r="O1712" s="16"/>
      <c r="P1712" s="16"/>
      <c r="Y1712" s="20"/>
      <c r="Z1712" s="20"/>
      <c r="AA1712" s="20"/>
      <c r="AB1712" s="20"/>
      <c r="AC1712" s="20"/>
      <c r="AD1712" s="20"/>
    </row>
    <row r="1713" spans="3:30" s="1" customFormat="1">
      <c r="C1713" s="16"/>
      <c r="D1713" s="16"/>
      <c r="E1713" s="32"/>
      <c r="F1713" s="16"/>
      <c r="G1713" s="16"/>
      <c r="H1713" s="16"/>
      <c r="I1713" s="16"/>
      <c r="J1713" s="16"/>
      <c r="K1713" s="16"/>
      <c r="L1713" s="32"/>
      <c r="M1713" s="16"/>
      <c r="N1713" s="16"/>
      <c r="O1713" s="16"/>
      <c r="P1713" s="16"/>
      <c r="Y1713" s="20"/>
      <c r="Z1713" s="20"/>
      <c r="AA1713" s="20"/>
      <c r="AB1713" s="20"/>
      <c r="AC1713" s="20"/>
      <c r="AD1713" s="20"/>
    </row>
    <row r="1714" spans="3:30" s="1" customFormat="1">
      <c r="C1714" s="16"/>
      <c r="D1714" s="16"/>
      <c r="E1714" s="32"/>
      <c r="F1714" s="16"/>
      <c r="G1714" s="16"/>
      <c r="H1714" s="16"/>
      <c r="I1714" s="16"/>
      <c r="J1714" s="16"/>
      <c r="K1714" s="16"/>
      <c r="L1714" s="32"/>
      <c r="M1714" s="16"/>
      <c r="N1714" s="16"/>
      <c r="O1714" s="16"/>
      <c r="P1714" s="16"/>
      <c r="Y1714" s="20"/>
      <c r="Z1714" s="20"/>
      <c r="AA1714" s="20"/>
      <c r="AB1714" s="20"/>
      <c r="AC1714" s="20"/>
      <c r="AD1714" s="20"/>
    </row>
    <row r="1715" spans="3:30" s="1" customFormat="1">
      <c r="C1715" s="16"/>
      <c r="D1715" s="16"/>
      <c r="E1715" s="32"/>
      <c r="F1715" s="16"/>
      <c r="G1715" s="16"/>
      <c r="H1715" s="16"/>
      <c r="I1715" s="16"/>
      <c r="J1715" s="16"/>
      <c r="K1715" s="16"/>
      <c r="L1715" s="32"/>
      <c r="M1715" s="16"/>
      <c r="N1715" s="16"/>
      <c r="O1715" s="16"/>
      <c r="P1715" s="16"/>
      <c r="Y1715" s="20"/>
      <c r="Z1715" s="20"/>
      <c r="AA1715" s="20"/>
      <c r="AB1715" s="20"/>
      <c r="AC1715" s="20"/>
      <c r="AD1715" s="20"/>
    </row>
    <row r="1716" spans="3:30" s="1" customFormat="1">
      <c r="C1716" s="16"/>
      <c r="D1716" s="16"/>
      <c r="E1716" s="32"/>
      <c r="F1716" s="16"/>
      <c r="G1716" s="16"/>
      <c r="H1716" s="16"/>
      <c r="I1716" s="16"/>
      <c r="J1716" s="16"/>
      <c r="K1716" s="16"/>
      <c r="L1716" s="32"/>
      <c r="M1716" s="16"/>
      <c r="N1716" s="16"/>
      <c r="O1716" s="16"/>
      <c r="P1716" s="16"/>
      <c r="Y1716" s="20"/>
      <c r="Z1716" s="20"/>
      <c r="AA1716" s="20"/>
      <c r="AB1716" s="20"/>
      <c r="AC1716" s="20"/>
      <c r="AD1716" s="20"/>
    </row>
    <row r="1717" spans="3:30" s="1" customFormat="1">
      <c r="C1717" s="16"/>
      <c r="D1717" s="16"/>
      <c r="E1717" s="32"/>
      <c r="F1717" s="16"/>
      <c r="G1717" s="16"/>
      <c r="H1717" s="16"/>
      <c r="I1717" s="16"/>
      <c r="J1717" s="16"/>
      <c r="K1717" s="16"/>
      <c r="L1717" s="32"/>
      <c r="M1717" s="16"/>
      <c r="N1717" s="16"/>
      <c r="O1717" s="16"/>
      <c r="P1717" s="16"/>
      <c r="Y1717" s="20"/>
      <c r="Z1717" s="20"/>
      <c r="AA1717" s="20"/>
      <c r="AB1717" s="20"/>
      <c r="AC1717" s="20"/>
      <c r="AD1717" s="20"/>
    </row>
    <row r="1718" spans="3:30" s="1" customFormat="1">
      <c r="C1718" s="16"/>
      <c r="D1718" s="16"/>
      <c r="E1718" s="32"/>
      <c r="F1718" s="16"/>
      <c r="G1718" s="16"/>
      <c r="H1718" s="16"/>
      <c r="I1718" s="16"/>
      <c r="J1718" s="16"/>
      <c r="K1718" s="16"/>
      <c r="L1718" s="32"/>
      <c r="M1718" s="16"/>
      <c r="N1718" s="16"/>
      <c r="O1718" s="16"/>
      <c r="P1718" s="16"/>
      <c r="Y1718" s="20"/>
      <c r="Z1718" s="20"/>
      <c r="AA1718" s="20"/>
      <c r="AB1718" s="20"/>
      <c r="AC1718" s="20"/>
      <c r="AD1718" s="20"/>
    </row>
    <row r="1719" spans="3:30" s="1" customFormat="1">
      <c r="C1719" s="16"/>
      <c r="D1719" s="16"/>
      <c r="E1719" s="32"/>
      <c r="F1719" s="16"/>
      <c r="G1719" s="16"/>
      <c r="H1719" s="16"/>
      <c r="I1719" s="16"/>
      <c r="J1719" s="16"/>
      <c r="K1719" s="16"/>
      <c r="L1719" s="32"/>
      <c r="M1719" s="16"/>
      <c r="N1719" s="16"/>
      <c r="O1719" s="16"/>
      <c r="P1719" s="16"/>
      <c r="Y1719" s="20"/>
      <c r="Z1719" s="20"/>
      <c r="AA1719" s="20"/>
      <c r="AB1719" s="20"/>
      <c r="AC1719" s="20"/>
      <c r="AD1719" s="20"/>
    </row>
    <row r="1720" spans="3:30" s="1" customFormat="1">
      <c r="C1720" s="16"/>
      <c r="D1720" s="16"/>
      <c r="E1720" s="32"/>
      <c r="F1720" s="16"/>
      <c r="G1720" s="16"/>
      <c r="H1720" s="16"/>
      <c r="I1720" s="16"/>
      <c r="J1720" s="16"/>
      <c r="K1720" s="16"/>
      <c r="L1720" s="32"/>
      <c r="M1720" s="16"/>
      <c r="N1720" s="16"/>
      <c r="O1720" s="16"/>
      <c r="P1720" s="16"/>
      <c r="Y1720" s="20"/>
      <c r="Z1720" s="20"/>
      <c r="AA1720" s="20"/>
      <c r="AB1720" s="20"/>
      <c r="AC1720" s="20"/>
      <c r="AD1720" s="20"/>
    </row>
    <row r="1721" spans="3:30" s="1" customFormat="1">
      <c r="C1721" s="16"/>
      <c r="D1721" s="16"/>
      <c r="E1721" s="32"/>
      <c r="F1721" s="16"/>
      <c r="G1721" s="16"/>
      <c r="H1721" s="16"/>
      <c r="I1721" s="16"/>
      <c r="J1721" s="16"/>
      <c r="K1721" s="16"/>
      <c r="L1721" s="32"/>
      <c r="M1721" s="16"/>
      <c r="N1721" s="16"/>
      <c r="O1721" s="16"/>
      <c r="P1721" s="16"/>
      <c r="Y1721" s="20"/>
      <c r="Z1721" s="20"/>
      <c r="AA1721" s="20"/>
      <c r="AB1721" s="20"/>
      <c r="AC1721" s="20"/>
      <c r="AD1721" s="20"/>
    </row>
    <row r="1722" spans="3:30" s="1" customFormat="1">
      <c r="C1722" s="16"/>
      <c r="D1722" s="16"/>
      <c r="E1722" s="32"/>
      <c r="F1722" s="16"/>
      <c r="G1722" s="16"/>
      <c r="H1722" s="16"/>
      <c r="I1722" s="16"/>
      <c r="J1722" s="16"/>
      <c r="K1722" s="16"/>
      <c r="L1722" s="32"/>
      <c r="M1722" s="16"/>
      <c r="N1722" s="16"/>
      <c r="O1722" s="16"/>
      <c r="P1722" s="16"/>
      <c r="Y1722" s="20"/>
      <c r="Z1722" s="20"/>
      <c r="AA1722" s="20"/>
      <c r="AB1722" s="20"/>
      <c r="AC1722" s="20"/>
      <c r="AD1722" s="20"/>
    </row>
    <row r="1723" spans="3:30" s="1" customFormat="1">
      <c r="C1723" s="16"/>
      <c r="D1723" s="16"/>
      <c r="E1723" s="32"/>
      <c r="F1723" s="16"/>
      <c r="G1723" s="16"/>
      <c r="H1723" s="16"/>
      <c r="I1723" s="16"/>
      <c r="J1723" s="16"/>
      <c r="K1723" s="16"/>
      <c r="L1723" s="32"/>
      <c r="M1723" s="16"/>
      <c r="N1723" s="16"/>
      <c r="O1723" s="16"/>
      <c r="P1723" s="16"/>
      <c r="Y1723" s="20"/>
      <c r="Z1723" s="20"/>
      <c r="AA1723" s="20"/>
      <c r="AB1723" s="20"/>
      <c r="AC1723" s="20"/>
      <c r="AD1723" s="20"/>
    </row>
    <row r="1724" spans="3:30" s="1" customFormat="1">
      <c r="C1724" s="16"/>
      <c r="D1724" s="16"/>
      <c r="E1724" s="32"/>
      <c r="F1724" s="16"/>
      <c r="G1724" s="16"/>
      <c r="H1724" s="16"/>
      <c r="I1724" s="16"/>
      <c r="J1724" s="16"/>
      <c r="K1724" s="16"/>
      <c r="L1724" s="32"/>
      <c r="M1724" s="16"/>
      <c r="N1724" s="16"/>
      <c r="O1724" s="16"/>
      <c r="P1724" s="16"/>
      <c r="Y1724" s="20"/>
      <c r="Z1724" s="20"/>
      <c r="AA1724" s="20"/>
      <c r="AB1724" s="20"/>
      <c r="AC1724" s="20"/>
      <c r="AD1724" s="20"/>
    </row>
    <row r="1725" spans="3:30" s="1" customFormat="1">
      <c r="C1725" s="16"/>
      <c r="D1725" s="16"/>
      <c r="E1725" s="32"/>
      <c r="F1725" s="16"/>
      <c r="G1725" s="16"/>
      <c r="H1725" s="16"/>
      <c r="I1725" s="16"/>
      <c r="J1725" s="16"/>
      <c r="K1725" s="16"/>
      <c r="L1725" s="32"/>
      <c r="M1725" s="16"/>
      <c r="N1725" s="16"/>
      <c r="O1725" s="16"/>
      <c r="P1725" s="16"/>
      <c r="Y1725" s="20"/>
      <c r="Z1725" s="20"/>
      <c r="AA1725" s="20"/>
      <c r="AB1725" s="20"/>
      <c r="AC1725" s="20"/>
      <c r="AD1725" s="20"/>
    </row>
    <row r="1726" spans="3:30" s="1" customFormat="1">
      <c r="C1726" s="16"/>
      <c r="D1726" s="16"/>
      <c r="E1726" s="32"/>
      <c r="F1726" s="16"/>
      <c r="G1726" s="16"/>
      <c r="H1726" s="16"/>
      <c r="I1726" s="16"/>
      <c r="J1726" s="16"/>
      <c r="K1726" s="16"/>
      <c r="L1726" s="32"/>
      <c r="M1726" s="16"/>
      <c r="N1726" s="16"/>
      <c r="O1726" s="16"/>
      <c r="P1726" s="16"/>
      <c r="Y1726" s="20"/>
      <c r="Z1726" s="20"/>
      <c r="AA1726" s="20"/>
      <c r="AB1726" s="20"/>
      <c r="AC1726" s="20"/>
      <c r="AD1726" s="20"/>
    </row>
    <row r="1727" spans="3:30" s="1" customFormat="1">
      <c r="C1727" s="16"/>
      <c r="D1727" s="16"/>
      <c r="E1727" s="32"/>
      <c r="F1727" s="16"/>
      <c r="G1727" s="16"/>
      <c r="H1727" s="16"/>
      <c r="I1727" s="16"/>
      <c r="J1727" s="16"/>
      <c r="K1727" s="16"/>
      <c r="L1727" s="32"/>
      <c r="M1727" s="16"/>
      <c r="N1727" s="16"/>
      <c r="O1727" s="16"/>
      <c r="P1727" s="16"/>
      <c r="Y1727" s="20"/>
      <c r="Z1727" s="20"/>
      <c r="AA1727" s="20"/>
      <c r="AB1727" s="20"/>
      <c r="AC1727" s="20"/>
      <c r="AD1727" s="20"/>
    </row>
    <row r="1728" spans="3:30" s="1" customFormat="1">
      <c r="C1728" s="16"/>
      <c r="D1728" s="16"/>
      <c r="E1728" s="32"/>
      <c r="F1728" s="16"/>
      <c r="G1728" s="16"/>
      <c r="H1728" s="16"/>
      <c r="I1728" s="16"/>
      <c r="J1728" s="16"/>
      <c r="K1728" s="16"/>
      <c r="L1728" s="32"/>
      <c r="M1728" s="16"/>
      <c r="N1728" s="16"/>
      <c r="O1728" s="16"/>
      <c r="P1728" s="16"/>
      <c r="Y1728" s="20"/>
      <c r="Z1728" s="20"/>
      <c r="AA1728" s="20"/>
      <c r="AB1728" s="20"/>
      <c r="AC1728" s="20"/>
      <c r="AD1728" s="20"/>
    </row>
    <row r="1729" spans="3:30" s="1" customFormat="1">
      <c r="C1729" s="16"/>
      <c r="D1729" s="16"/>
      <c r="E1729" s="32"/>
      <c r="F1729" s="16"/>
      <c r="G1729" s="16"/>
      <c r="H1729" s="16"/>
      <c r="I1729" s="16"/>
      <c r="J1729" s="16"/>
      <c r="K1729" s="16"/>
      <c r="L1729" s="32"/>
      <c r="M1729" s="16"/>
      <c r="N1729" s="16"/>
      <c r="O1729" s="16"/>
      <c r="P1729" s="16"/>
      <c r="Y1729" s="20"/>
      <c r="Z1729" s="20"/>
      <c r="AA1729" s="20"/>
      <c r="AB1729" s="20"/>
      <c r="AC1729" s="20"/>
      <c r="AD1729" s="20"/>
    </row>
    <row r="1730" spans="3:30" s="1" customFormat="1">
      <c r="C1730" s="16"/>
      <c r="D1730" s="16"/>
      <c r="E1730" s="32"/>
      <c r="F1730" s="16"/>
      <c r="G1730" s="16"/>
      <c r="H1730" s="16"/>
      <c r="I1730" s="16"/>
      <c r="J1730" s="16"/>
      <c r="K1730" s="16"/>
      <c r="L1730" s="32"/>
      <c r="M1730" s="16"/>
      <c r="N1730" s="16"/>
      <c r="O1730" s="16"/>
      <c r="P1730" s="16"/>
      <c r="Y1730" s="20"/>
      <c r="Z1730" s="20"/>
      <c r="AA1730" s="20"/>
      <c r="AB1730" s="20"/>
      <c r="AC1730" s="20"/>
      <c r="AD1730" s="20"/>
    </row>
    <row r="1731" spans="3:30" s="1" customFormat="1">
      <c r="C1731" s="16"/>
      <c r="D1731" s="16"/>
      <c r="E1731" s="32"/>
      <c r="F1731" s="16"/>
      <c r="G1731" s="16"/>
      <c r="H1731" s="16"/>
      <c r="I1731" s="16"/>
      <c r="J1731" s="16"/>
      <c r="K1731" s="16"/>
      <c r="L1731" s="32"/>
      <c r="M1731" s="16"/>
      <c r="N1731" s="16"/>
      <c r="O1731" s="16"/>
      <c r="P1731" s="16"/>
      <c r="Y1731" s="20"/>
      <c r="Z1731" s="20"/>
      <c r="AA1731" s="20"/>
      <c r="AB1731" s="20"/>
      <c r="AC1731" s="20"/>
      <c r="AD1731" s="20"/>
    </row>
    <row r="1732" spans="3:30" s="1" customFormat="1">
      <c r="C1732" s="16"/>
      <c r="D1732" s="16"/>
      <c r="E1732" s="32"/>
      <c r="F1732" s="16"/>
      <c r="G1732" s="16"/>
      <c r="H1732" s="16"/>
      <c r="I1732" s="16"/>
      <c r="J1732" s="16"/>
      <c r="K1732" s="16"/>
      <c r="L1732" s="32"/>
      <c r="M1732" s="16"/>
      <c r="N1732" s="16"/>
      <c r="O1732" s="16"/>
      <c r="P1732" s="16"/>
      <c r="Y1732" s="20"/>
      <c r="Z1732" s="20"/>
      <c r="AA1732" s="20"/>
      <c r="AB1732" s="20"/>
      <c r="AC1732" s="20"/>
      <c r="AD1732" s="20"/>
    </row>
    <row r="1733" spans="3:30" s="1" customFormat="1">
      <c r="C1733" s="16"/>
      <c r="D1733" s="16"/>
      <c r="E1733" s="32"/>
      <c r="F1733" s="16"/>
      <c r="G1733" s="16"/>
      <c r="H1733" s="16"/>
      <c r="I1733" s="16"/>
      <c r="J1733" s="16"/>
      <c r="K1733" s="16"/>
      <c r="L1733" s="32"/>
      <c r="M1733" s="16"/>
      <c r="N1733" s="16"/>
      <c r="O1733" s="16"/>
      <c r="P1733" s="16"/>
      <c r="Y1733" s="20"/>
      <c r="Z1733" s="20"/>
      <c r="AA1733" s="20"/>
      <c r="AB1733" s="20"/>
      <c r="AC1733" s="20"/>
      <c r="AD1733" s="20"/>
    </row>
    <row r="1734" spans="3:30" s="1" customFormat="1">
      <c r="C1734" s="16"/>
      <c r="D1734" s="16"/>
      <c r="E1734" s="32"/>
      <c r="F1734" s="16"/>
      <c r="G1734" s="16"/>
      <c r="H1734" s="16"/>
      <c r="I1734" s="16"/>
      <c r="J1734" s="16"/>
      <c r="K1734" s="16"/>
      <c r="L1734" s="32"/>
      <c r="M1734" s="16"/>
      <c r="N1734" s="16"/>
      <c r="O1734" s="16"/>
      <c r="P1734" s="16"/>
      <c r="Y1734" s="20"/>
      <c r="Z1734" s="20"/>
      <c r="AA1734" s="20"/>
      <c r="AB1734" s="20"/>
      <c r="AC1734" s="20"/>
      <c r="AD1734" s="20"/>
    </row>
    <row r="1735" spans="3:30" s="1" customFormat="1">
      <c r="C1735" s="16"/>
      <c r="D1735" s="16"/>
      <c r="E1735" s="32"/>
      <c r="F1735" s="16"/>
      <c r="G1735" s="16"/>
      <c r="H1735" s="16"/>
      <c r="I1735" s="16"/>
      <c r="J1735" s="16"/>
      <c r="K1735" s="16"/>
      <c r="L1735" s="32"/>
      <c r="M1735" s="16"/>
      <c r="N1735" s="16"/>
      <c r="O1735" s="16"/>
      <c r="P1735" s="16"/>
      <c r="Y1735" s="20"/>
      <c r="Z1735" s="20"/>
      <c r="AA1735" s="20"/>
      <c r="AB1735" s="20"/>
      <c r="AC1735" s="20"/>
      <c r="AD1735" s="20"/>
    </row>
    <row r="1736" spans="3:30" s="1" customFormat="1">
      <c r="C1736" s="16"/>
      <c r="D1736" s="16"/>
      <c r="E1736" s="32"/>
      <c r="F1736" s="16"/>
      <c r="G1736" s="16"/>
      <c r="H1736" s="16"/>
      <c r="I1736" s="16"/>
      <c r="J1736" s="16"/>
      <c r="K1736" s="16"/>
      <c r="L1736" s="32"/>
      <c r="M1736" s="16"/>
      <c r="N1736" s="16"/>
      <c r="O1736" s="16"/>
      <c r="P1736" s="16"/>
      <c r="Y1736" s="20"/>
      <c r="Z1736" s="20"/>
      <c r="AA1736" s="20"/>
      <c r="AB1736" s="20"/>
      <c r="AC1736" s="20"/>
      <c r="AD1736" s="20"/>
    </row>
    <row r="1737" spans="3:30" s="1" customFormat="1">
      <c r="C1737" s="16"/>
      <c r="D1737" s="16"/>
      <c r="E1737" s="32"/>
      <c r="F1737" s="16"/>
      <c r="G1737" s="16"/>
      <c r="H1737" s="16"/>
      <c r="I1737" s="16"/>
      <c r="J1737" s="16"/>
      <c r="K1737" s="16"/>
      <c r="L1737" s="32"/>
      <c r="M1737" s="16"/>
      <c r="N1737" s="16"/>
      <c r="O1737" s="16"/>
      <c r="P1737" s="16"/>
      <c r="Y1737" s="20"/>
      <c r="Z1737" s="20"/>
      <c r="AA1737" s="20"/>
      <c r="AB1737" s="20"/>
      <c r="AC1737" s="20"/>
      <c r="AD1737" s="20"/>
    </row>
    <row r="1738" spans="3:30" s="1" customFormat="1">
      <c r="C1738" s="16"/>
      <c r="D1738" s="16"/>
      <c r="E1738" s="32"/>
      <c r="F1738" s="16"/>
      <c r="G1738" s="16"/>
      <c r="H1738" s="16"/>
      <c r="I1738" s="16"/>
      <c r="J1738" s="16"/>
      <c r="K1738" s="16"/>
      <c r="L1738" s="32"/>
      <c r="M1738" s="16"/>
      <c r="N1738" s="16"/>
      <c r="O1738" s="16"/>
      <c r="P1738" s="16"/>
      <c r="Y1738" s="20"/>
      <c r="Z1738" s="20"/>
      <c r="AA1738" s="20"/>
      <c r="AB1738" s="20"/>
      <c r="AC1738" s="20"/>
      <c r="AD1738" s="20"/>
    </row>
    <row r="1739" spans="3:30" s="1" customFormat="1">
      <c r="C1739" s="16"/>
      <c r="D1739" s="16"/>
      <c r="E1739" s="32"/>
      <c r="F1739" s="16"/>
      <c r="G1739" s="16"/>
      <c r="H1739" s="16"/>
      <c r="I1739" s="16"/>
      <c r="J1739" s="16"/>
      <c r="K1739" s="16"/>
      <c r="L1739" s="32"/>
      <c r="M1739" s="16"/>
      <c r="N1739" s="16"/>
      <c r="O1739" s="16"/>
      <c r="P1739" s="16"/>
      <c r="Y1739" s="20"/>
      <c r="Z1739" s="20"/>
      <c r="AA1739" s="20"/>
      <c r="AB1739" s="20"/>
      <c r="AC1739" s="20"/>
      <c r="AD1739" s="20"/>
    </row>
    <row r="1740" spans="3:30" s="1" customFormat="1">
      <c r="C1740" s="16"/>
      <c r="D1740" s="16"/>
      <c r="E1740" s="32"/>
      <c r="F1740" s="16"/>
      <c r="G1740" s="16"/>
      <c r="H1740" s="16"/>
      <c r="I1740" s="16"/>
      <c r="J1740" s="16"/>
      <c r="K1740" s="16"/>
      <c r="L1740" s="32"/>
      <c r="M1740" s="16"/>
      <c r="N1740" s="16"/>
      <c r="O1740" s="16"/>
      <c r="P1740" s="16"/>
      <c r="Y1740" s="20"/>
      <c r="Z1740" s="20"/>
      <c r="AA1740" s="20"/>
      <c r="AB1740" s="20"/>
      <c r="AC1740" s="20"/>
      <c r="AD1740" s="20"/>
    </row>
    <row r="1741" spans="3:30" s="1" customFormat="1">
      <c r="C1741" s="16"/>
      <c r="D1741" s="16"/>
      <c r="E1741" s="32"/>
      <c r="F1741" s="16"/>
      <c r="G1741" s="16"/>
      <c r="H1741" s="16"/>
      <c r="I1741" s="16"/>
      <c r="J1741" s="16"/>
      <c r="K1741" s="16"/>
      <c r="L1741" s="32"/>
      <c r="M1741" s="16"/>
      <c r="N1741" s="16"/>
      <c r="O1741" s="16"/>
      <c r="P1741" s="16"/>
      <c r="Y1741" s="20"/>
      <c r="Z1741" s="20"/>
      <c r="AA1741" s="20"/>
      <c r="AB1741" s="20"/>
      <c r="AC1741" s="20"/>
      <c r="AD1741" s="20"/>
    </row>
    <row r="1742" spans="3:30" s="1" customFormat="1">
      <c r="C1742" s="16"/>
      <c r="D1742" s="16"/>
      <c r="E1742" s="32"/>
      <c r="F1742" s="16"/>
      <c r="G1742" s="16"/>
      <c r="H1742" s="16"/>
      <c r="I1742" s="16"/>
      <c r="J1742" s="16"/>
      <c r="K1742" s="16"/>
      <c r="L1742" s="32"/>
      <c r="M1742" s="16"/>
      <c r="N1742" s="16"/>
      <c r="O1742" s="16"/>
      <c r="P1742" s="16"/>
      <c r="Y1742" s="20"/>
      <c r="Z1742" s="20"/>
      <c r="AA1742" s="20"/>
      <c r="AB1742" s="20"/>
      <c r="AC1742" s="20"/>
      <c r="AD1742" s="20"/>
    </row>
    <row r="1743" spans="3:30" s="1" customFormat="1">
      <c r="C1743" s="16"/>
      <c r="D1743" s="16"/>
      <c r="E1743" s="32"/>
      <c r="F1743" s="16"/>
      <c r="G1743" s="16"/>
      <c r="H1743" s="16"/>
      <c r="I1743" s="16"/>
      <c r="J1743" s="16"/>
      <c r="K1743" s="16"/>
      <c r="L1743" s="32"/>
      <c r="M1743" s="16"/>
      <c r="N1743" s="16"/>
      <c r="O1743" s="16"/>
      <c r="P1743" s="16"/>
      <c r="Y1743" s="20"/>
      <c r="Z1743" s="20"/>
      <c r="AA1743" s="20"/>
      <c r="AB1743" s="20"/>
      <c r="AC1743" s="20"/>
      <c r="AD1743" s="20"/>
    </row>
    <row r="1744" spans="3:30" s="1" customFormat="1">
      <c r="C1744" s="16"/>
      <c r="D1744" s="16"/>
      <c r="E1744" s="32"/>
      <c r="F1744" s="16"/>
      <c r="G1744" s="16"/>
      <c r="H1744" s="16"/>
      <c r="I1744" s="16"/>
      <c r="J1744" s="16"/>
      <c r="K1744" s="16"/>
      <c r="L1744" s="32"/>
      <c r="M1744" s="16"/>
      <c r="N1744" s="16"/>
      <c r="O1744" s="16"/>
      <c r="P1744" s="16"/>
      <c r="Y1744" s="20"/>
      <c r="Z1744" s="20"/>
      <c r="AA1744" s="20"/>
      <c r="AB1744" s="20"/>
      <c r="AC1744" s="20"/>
      <c r="AD1744" s="20"/>
    </row>
    <row r="1745" spans="3:30" s="1" customFormat="1">
      <c r="C1745" s="16"/>
      <c r="D1745" s="16"/>
      <c r="E1745" s="32"/>
      <c r="F1745" s="16"/>
      <c r="G1745" s="16"/>
      <c r="H1745" s="16"/>
      <c r="I1745" s="16"/>
      <c r="J1745" s="16"/>
      <c r="K1745" s="16"/>
      <c r="L1745" s="32"/>
      <c r="M1745" s="16"/>
      <c r="N1745" s="16"/>
      <c r="O1745" s="16"/>
      <c r="P1745" s="16"/>
      <c r="Y1745" s="20"/>
      <c r="Z1745" s="20"/>
      <c r="AA1745" s="20"/>
      <c r="AB1745" s="20"/>
      <c r="AC1745" s="20"/>
      <c r="AD1745" s="20"/>
    </row>
    <row r="1746" spans="3:30" s="1" customFormat="1">
      <c r="C1746" s="16"/>
      <c r="D1746" s="16"/>
      <c r="E1746" s="32"/>
      <c r="F1746" s="16"/>
      <c r="G1746" s="16"/>
      <c r="H1746" s="16"/>
      <c r="I1746" s="16"/>
      <c r="J1746" s="16"/>
      <c r="K1746" s="16"/>
      <c r="L1746" s="32"/>
      <c r="M1746" s="16"/>
      <c r="N1746" s="16"/>
      <c r="O1746" s="16"/>
      <c r="P1746" s="16"/>
      <c r="Y1746" s="20"/>
      <c r="Z1746" s="20"/>
      <c r="AA1746" s="20"/>
      <c r="AB1746" s="20"/>
      <c r="AC1746" s="20"/>
      <c r="AD1746" s="20"/>
    </row>
    <row r="1747" spans="3:30" s="1" customFormat="1">
      <c r="C1747" s="16"/>
      <c r="D1747" s="16"/>
      <c r="E1747" s="32"/>
      <c r="F1747" s="16"/>
      <c r="G1747" s="16"/>
      <c r="H1747" s="16"/>
      <c r="I1747" s="16"/>
      <c r="J1747" s="16"/>
      <c r="K1747" s="16"/>
      <c r="L1747" s="32"/>
      <c r="M1747" s="16"/>
      <c r="N1747" s="16"/>
      <c r="O1747" s="16"/>
      <c r="P1747" s="16"/>
      <c r="Y1747" s="20"/>
      <c r="Z1747" s="20"/>
      <c r="AA1747" s="20"/>
      <c r="AB1747" s="20"/>
      <c r="AC1747" s="20"/>
      <c r="AD1747" s="20"/>
    </row>
    <row r="1748" spans="3:30" s="1" customFormat="1">
      <c r="C1748" s="16"/>
      <c r="D1748" s="16"/>
      <c r="E1748" s="32"/>
      <c r="F1748" s="16"/>
      <c r="G1748" s="16"/>
      <c r="H1748" s="16"/>
      <c r="I1748" s="16"/>
      <c r="J1748" s="16"/>
      <c r="K1748" s="16"/>
      <c r="L1748" s="32"/>
      <c r="M1748" s="16"/>
      <c r="N1748" s="16"/>
      <c r="O1748" s="16"/>
      <c r="P1748" s="16"/>
      <c r="Y1748" s="20"/>
      <c r="Z1748" s="20"/>
      <c r="AA1748" s="20"/>
      <c r="AB1748" s="20"/>
      <c r="AC1748" s="20"/>
      <c r="AD1748" s="20"/>
    </row>
    <row r="1749" spans="3:30" s="1" customFormat="1">
      <c r="C1749" s="16"/>
      <c r="D1749" s="16"/>
      <c r="E1749" s="32"/>
      <c r="F1749" s="16"/>
      <c r="G1749" s="16"/>
      <c r="H1749" s="16"/>
      <c r="I1749" s="16"/>
      <c r="J1749" s="16"/>
      <c r="K1749" s="16"/>
      <c r="L1749" s="32"/>
      <c r="M1749" s="16"/>
      <c r="N1749" s="16"/>
      <c r="O1749" s="16"/>
      <c r="P1749" s="16"/>
      <c r="Y1749" s="20"/>
      <c r="Z1749" s="20"/>
      <c r="AA1749" s="20"/>
      <c r="AB1749" s="20"/>
      <c r="AC1749" s="20"/>
      <c r="AD1749" s="20"/>
    </row>
    <row r="1750" spans="3:30" s="1" customFormat="1">
      <c r="C1750" s="16"/>
      <c r="D1750" s="16"/>
      <c r="E1750" s="32"/>
      <c r="F1750" s="16"/>
      <c r="G1750" s="16"/>
      <c r="H1750" s="16"/>
      <c r="I1750" s="16"/>
      <c r="J1750" s="16"/>
      <c r="K1750" s="16"/>
      <c r="L1750" s="32"/>
      <c r="M1750" s="16"/>
      <c r="N1750" s="16"/>
      <c r="O1750" s="16"/>
      <c r="P1750" s="16"/>
      <c r="Y1750" s="20"/>
      <c r="Z1750" s="20"/>
      <c r="AA1750" s="20"/>
      <c r="AB1750" s="20"/>
      <c r="AC1750" s="20"/>
      <c r="AD1750" s="20"/>
    </row>
    <row r="1751" spans="3:30" s="1" customFormat="1">
      <c r="C1751" s="16"/>
      <c r="D1751" s="16"/>
      <c r="E1751" s="32"/>
      <c r="F1751" s="16"/>
      <c r="G1751" s="16"/>
      <c r="H1751" s="16"/>
      <c r="I1751" s="16"/>
      <c r="J1751" s="16"/>
      <c r="K1751" s="16"/>
      <c r="L1751" s="32"/>
      <c r="M1751" s="16"/>
      <c r="N1751" s="16"/>
      <c r="O1751" s="16"/>
      <c r="P1751" s="16"/>
      <c r="Y1751" s="20"/>
      <c r="Z1751" s="20"/>
      <c r="AA1751" s="20"/>
      <c r="AB1751" s="20"/>
      <c r="AC1751" s="20"/>
      <c r="AD1751" s="20"/>
    </row>
    <row r="1752" spans="3:30" s="1" customFormat="1">
      <c r="C1752" s="16"/>
      <c r="D1752" s="16"/>
      <c r="E1752" s="32"/>
      <c r="F1752" s="16"/>
      <c r="G1752" s="16"/>
      <c r="H1752" s="16"/>
      <c r="I1752" s="16"/>
      <c r="J1752" s="16"/>
      <c r="K1752" s="16"/>
      <c r="L1752" s="32"/>
      <c r="M1752" s="16"/>
      <c r="N1752" s="16"/>
      <c r="O1752" s="16"/>
      <c r="P1752" s="16"/>
      <c r="Y1752" s="20"/>
      <c r="Z1752" s="20"/>
      <c r="AA1752" s="20"/>
      <c r="AB1752" s="20"/>
      <c r="AC1752" s="20"/>
      <c r="AD1752" s="20"/>
    </row>
    <row r="1753" spans="3:30" s="1" customFormat="1">
      <c r="C1753" s="16"/>
      <c r="D1753" s="16"/>
      <c r="E1753" s="32"/>
      <c r="F1753" s="16"/>
      <c r="G1753" s="16"/>
      <c r="H1753" s="16"/>
      <c r="I1753" s="16"/>
      <c r="J1753" s="16"/>
      <c r="K1753" s="16"/>
      <c r="L1753" s="32"/>
      <c r="M1753" s="16"/>
      <c r="N1753" s="16"/>
      <c r="O1753" s="16"/>
      <c r="P1753" s="16"/>
      <c r="Y1753" s="20"/>
      <c r="Z1753" s="20"/>
      <c r="AA1753" s="20"/>
      <c r="AB1753" s="20"/>
      <c r="AC1753" s="20"/>
      <c r="AD1753" s="20"/>
    </row>
    <row r="1754" spans="3:30" s="1" customFormat="1">
      <c r="C1754" s="16"/>
      <c r="D1754" s="16"/>
      <c r="E1754" s="32"/>
      <c r="F1754" s="16"/>
      <c r="G1754" s="16"/>
      <c r="H1754" s="16"/>
      <c r="I1754" s="16"/>
      <c r="J1754" s="16"/>
      <c r="K1754" s="16"/>
      <c r="L1754" s="32"/>
      <c r="M1754" s="16"/>
      <c r="N1754" s="16"/>
      <c r="O1754" s="16"/>
      <c r="P1754" s="16"/>
      <c r="Y1754" s="20"/>
      <c r="Z1754" s="20"/>
      <c r="AA1754" s="20"/>
      <c r="AB1754" s="20"/>
      <c r="AC1754" s="20"/>
      <c r="AD1754" s="20"/>
    </row>
    <row r="1755" spans="3:30" s="1" customFormat="1">
      <c r="C1755" s="16"/>
      <c r="D1755" s="16"/>
      <c r="E1755" s="32"/>
      <c r="F1755" s="16"/>
      <c r="G1755" s="16"/>
      <c r="H1755" s="16"/>
      <c r="I1755" s="16"/>
      <c r="J1755" s="16"/>
      <c r="K1755" s="16"/>
      <c r="L1755" s="32"/>
      <c r="M1755" s="16"/>
      <c r="N1755" s="16"/>
      <c r="O1755" s="16"/>
      <c r="P1755" s="16"/>
      <c r="Y1755" s="20"/>
      <c r="Z1755" s="20"/>
      <c r="AA1755" s="20"/>
      <c r="AB1755" s="20"/>
      <c r="AC1755" s="20"/>
      <c r="AD1755" s="20"/>
    </row>
    <row r="1756" spans="3:30" s="1" customFormat="1">
      <c r="C1756" s="16"/>
      <c r="D1756" s="16"/>
      <c r="E1756" s="32"/>
      <c r="F1756" s="16"/>
      <c r="G1756" s="16"/>
      <c r="H1756" s="16"/>
      <c r="I1756" s="16"/>
      <c r="J1756" s="16"/>
      <c r="K1756" s="16"/>
      <c r="L1756" s="32"/>
      <c r="M1756" s="16"/>
      <c r="N1756" s="16"/>
      <c r="O1756" s="16"/>
      <c r="P1756" s="16"/>
      <c r="Y1756" s="20"/>
      <c r="Z1756" s="20"/>
      <c r="AA1756" s="20"/>
      <c r="AB1756" s="20"/>
      <c r="AC1756" s="20"/>
      <c r="AD1756" s="20"/>
    </row>
    <row r="1757" spans="3:30" s="1" customFormat="1">
      <c r="C1757" s="16"/>
      <c r="D1757" s="16"/>
      <c r="E1757" s="32"/>
      <c r="F1757" s="16"/>
      <c r="G1757" s="16"/>
      <c r="H1757" s="16"/>
      <c r="I1757" s="16"/>
      <c r="J1757" s="16"/>
      <c r="K1757" s="16"/>
      <c r="L1757" s="32"/>
      <c r="M1757" s="16"/>
      <c r="N1757" s="16"/>
      <c r="O1757" s="16"/>
      <c r="P1757" s="16"/>
      <c r="Y1757" s="20"/>
      <c r="Z1757" s="20"/>
      <c r="AA1757" s="20"/>
      <c r="AB1757" s="20"/>
      <c r="AC1757" s="20"/>
      <c r="AD1757" s="20"/>
    </row>
    <row r="1758" spans="3:30" s="1" customFormat="1">
      <c r="C1758" s="16"/>
      <c r="D1758" s="16"/>
      <c r="E1758" s="32"/>
      <c r="F1758" s="16"/>
      <c r="G1758" s="16"/>
      <c r="H1758" s="16"/>
      <c r="I1758" s="16"/>
      <c r="J1758" s="16"/>
      <c r="K1758" s="16"/>
      <c r="L1758" s="32"/>
      <c r="M1758" s="16"/>
      <c r="N1758" s="16"/>
      <c r="O1758" s="16"/>
      <c r="P1758" s="16"/>
      <c r="Y1758" s="20"/>
      <c r="Z1758" s="20"/>
      <c r="AA1758" s="20"/>
      <c r="AB1758" s="20"/>
      <c r="AC1758" s="20"/>
      <c r="AD1758" s="20"/>
    </row>
    <row r="1759" spans="3:30" s="1" customFormat="1">
      <c r="C1759" s="16"/>
      <c r="D1759" s="16"/>
      <c r="E1759" s="32"/>
      <c r="F1759" s="16"/>
      <c r="G1759" s="16"/>
      <c r="H1759" s="16"/>
      <c r="I1759" s="16"/>
      <c r="J1759" s="16"/>
      <c r="K1759" s="16"/>
      <c r="L1759" s="32"/>
      <c r="M1759" s="16"/>
      <c r="N1759" s="16"/>
      <c r="O1759" s="16"/>
      <c r="P1759" s="16"/>
      <c r="Y1759" s="20"/>
      <c r="Z1759" s="20"/>
      <c r="AA1759" s="20"/>
      <c r="AB1759" s="20"/>
      <c r="AC1759" s="20"/>
      <c r="AD1759" s="20"/>
    </row>
    <row r="1760" spans="3:30" s="1" customFormat="1">
      <c r="C1760" s="16"/>
      <c r="D1760" s="16"/>
      <c r="E1760" s="32"/>
      <c r="F1760" s="16"/>
      <c r="G1760" s="16"/>
      <c r="H1760" s="16"/>
      <c r="I1760" s="16"/>
      <c r="J1760" s="16"/>
      <c r="K1760" s="16"/>
      <c r="L1760" s="32"/>
      <c r="M1760" s="16"/>
      <c r="N1760" s="16"/>
      <c r="O1760" s="16"/>
      <c r="P1760" s="16"/>
      <c r="Y1760" s="20"/>
      <c r="Z1760" s="20"/>
      <c r="AA1760" s="20"/>
      <c r="AB1760" s="20"/>
      <c r="AC1760" s="20"/>
      <c r="AD1760" s="20"/>
    </row>
    <row r="1761" spans="3:30" s="1" customFormat="1">
      <c r="C1761" s="16"/>
      <c r="D1761" s="16"/>
      <c r="E1761" s="32"/>
      <c r="F1761" s="16"/>
      <c r="G1761" s="16"/>
      <c r="H1761" s="16"/>
      <c r="I1761" s="16"/>
      <c r="J1761" s="16"/>
      <c r="K1761" s="16"/>
      <c r="L1761" s="32"/>
      <c r="M1761" s="16"/>
      <c r="N1761" s="16"/>
      <c r="O1761" s="16"/>
      <c r="P1761" s="16"/>
      <c r="Y1761" s="20"/>
      <c r="Z1761" s="20"/>
      <c r="AA1761" s="20"/>
      <c r="AB1761" s="20"/>
      <c r="AC1761" s="20"/>
      <c r="AD1761" s="20"/>
    </row>
    <row r="1762" spans="3:30" s="1" customFormat="1">
      <c r="C1762" s="16"/>
      <c r="D1762" s="16"/>
      <c r="E1762" s="32"/>
      <c r="F1762" s="16"/>
      <c r="G1762" s="16"/>
      <c r="H1762" s="16"/>
      <c r="I1762" s="16"/>
      <c r="J1762" s="16"/>
      <c r="K1762" s="16"/>
      <c r="L1762" s="32"/>
      <c r="M1762" s="16"/>
      <c r="N1762" s="16"/>
      <c r="O1762" s="16"/>
      <c r="P1762" s="16"/>
      <c r="Y1762" s="20"/>
      <c r="Z1762" s="20"/>
      <c r="AA1762" s="20"/>
      <c r="AB1762" s="20"/>
      <c r="AC1762" s="20"/>
      <c r="AD1762" s="20"/>
    </row>
    <row r="1763" spans="3:30" s="1" customFormat="1">
      <c r="C1763" s="16"/>
      <c r="D1763" s="16"/>
      <c r="E1763" s="32"/>
      <c r="F1763" s="16"/>
      <c r="G1763" s="16"/>
      <c r="H1763" s="16"/>
      <c r="I1763" s="16"/>
      <c r="J1763" s="16"/>
      <c r="K1763" s="16"/>
      <c r="L1763" s="32"/>
      <c r="M1763" s="16"/>
      <c r="N1763" s="16"/>
      <c r="O1763" s="16"/>
      <c r="P1763" s="16"/>
      <c r="Y1763" s="20"/>
      <c r="Z1763" s="20"/>
      <c r="AA1763" s="20"/>
      <c r="AB1763" s="20"/>
      <c r="AC1763" s="20"/>
      <c r="AD1763" s="20"/>
    </row>
    <row r="1764" spans="3:30" s="1" customFormat="1">
      <c r="C1764" s="16"/>
      <c r="D1764" s="16"/>
      <c r="E1764" s="32"/>
      <c r="F1764" s="16"/>
      <c r="G1764" s="16"/>
      <c r="H1764" s="16"/>
      <c r="I1764" s="16"/>
      <c r="J1764" s="16"/>
      <c r="K1764" s="16"/>
      <c r="L1764" s="32"/>
      <c r="M1764" s="16"/>
      <c r="N1764" s="16"/>
      <c r="O1764" s="16"/>
      <c r="P1764" s="16"/>
      <c r="Y1764" s="20"/>
      <c r="Z1764" s="20"/>
      <c r="AA1764" s="20"/>
      <c r="AB1764" s="20"/>
      <c r="AC1764" s="20"/>
      <c r="AD1764" s="20"/>
    </row>
    <row r="1765" spans="3:30" s="1" customFormat="1">
      <c r="C1765" s="16"/>
      <c r="D1765" s="16"/>
      <c r="E1765" s="32"/>
      <c r="F1765" s="16"/>
      <c r="G1765" s="16"/>
      <c r="H1765" s="16"/>
      <c r="I1765" s="16"/>
      <c r="J1765" s="16"/>
      <c r="K1765" s="16"/>
      <c r="L1765" s="32"/>
      <c r="M1765" s="16"/>
      <c r="N1765" s="16"/>
      <c r="O1765" s="16"/>
      <c r="P1765" s="16"/>
      <c r="Y1765" s="20"/>
      <c r="Z1765" s="20"/>
      <c r="AA1765" s="20"/>
      <c r="AB1765" s="20"/>
      <c r="AC1765" s="20"/>
      <c r="AD1765" s="20"/>
    </row>
    <row r="1766" spans="3:30" s="1" customFormat="1">
      <c r="C1766" s="16"/>
      <c r="D1766" s="16"/>
      <c r="E1766" s="32"/>
      <c r="F1766" s="16"/>
      <c r="G1766" s="16"/>
      <c r="H1766" s="16"/>
      <c r="I1766" s="16"/>
      <c r="J1766" s="16"/>
      <c r="K1766" s="16"/>
      <c r="L1766" s="32"/>
      <c r="M1766" s="16"/>
      <c r="N1766" s="16"/>
      <c r="O1766" s="16"/>
      <c r="P1766" s="16"/>
      <c r="Y1766" s="20"/>
      <c r="Z1766" s="20"/>
      <c r="AA1766" s="20"/>
      <c r="AB1766" s="20"/>
      <c r="AC1766" s="20"/>
      <c r="AD1766" s="20"/>
    </row>
    <row r="1767" spans="3:30" s="1" customFormat="1">
      <c r="C1767" s="16"/>
      <c r="D1767" s="16"/>
      <c r="E1767" s="32"/>
      <c r="F1767" s="16"/>
      <c r="G1767" s="16"/>
      <c r="H1767" s="16"/>
      <c r="I1767" s="16"/>
      <c r="J1767" s="16"/>
      <c r="K1767" s="16"/>
      <c r="L1767" s="32"/>
      <c r="M1767" s="16"/>
      <c r="N1767" s="16"/>
      <c r="O1767" s="16"/>
      <c r="P1767" s="16"/>
      <c r="Y1767" s="20"/>
      <c r="Z1767" s="20"/>
      <c r="AA1767" s="20"/>
      <c r="AB1767" s="20"/>
      <c r="AC1767" s="20"/>
      <c r="AD1767" s="20"/>
    </row>
    <row r="1768" spans="3:30" s="1" customFormat="1">
      <c r="C1768" s="16"/>
      <c r="D1768" s="16"/>
      <c r="E1768" s="32"/>
      <c r="F1768" s="16"/>
      <c r="G1768" s="16"/>
      <c r="H1768" s="16"/>
      <c r="I1768" s="16"/>
      <c r="J1768" s="16"/>
      <c r="K1768" s="16"/>
      <c r="L1768" s="32"/>
      <c r="M1768" s="16"/>
      <c r="N1768" s="16"/>
      <c r="O1768" s="16"/>
      <c r="P1768" s="16"/>
      <c r="Y1768" s="20"/>
      <c r="Z1768" s="20"/>
      <c r="AA1768" s="20"/>
      <c r="AB1768" s="20"/>
      <c r="AC1768" s="20"/>
      <c r="AD1768" s="20"/>
    </row>
    <row r="1769" spans="3:30" s="1" customFormat="1">
      <c r="C1769" s="16"/>
      <c r="D1769" s="16"/>
      <c r="E1769" s="32"/>
      <c r="F1769" s="16"/>
      <c r="G1769" s="16"/>
      <c r="H1769" s="16"/>
      <c r="I1769" s="16"/>
      <c r="J1769" s="16"/>
      <c r="K1769" s="16"/>
      <c r="L1769" s="32"/>
      <c r="M1769" s="16"/>
      <c r="N1769" s="16"/>
      <c r="O1769" s="16"/>
      <c r="P1769" s="16"/>
      <c r="Y1769" s="20"/>
      <c r="Z1769" s="20"/>
      <c r="AA1769" s="20"/>
      <c r="AB1769" s="20"/>
      <c r="AC1769" s="20"/>
      <c r="AD1769" s="20"/>
    </row>
    <row r="1770" spans="3:30" s="1" customFormat="1">
      <c r="C1770" s="16"/>
      <c r="D1770" s="16"/>
      <c r="E1770" s="32"/>
      <c r="F1770" s="16"/>
      <c r="G1770" s="16"/>
      <c r="H1770" s="16"/>
      <c r="I1770" s="16"/>
      <c r="J1770" s="16"/>
      <c r="K1770" s="16"/>
      <c r="L1770" s="32"/>
      <c r="M1770" s="16"/>
      <c r="N1770" s="16"/>
      <c r="O1770" s="16"/>
      <c r="P1770" s="16"/>
      <c r="Y1770" s="20"/>
      <c r="Z1770" s="20"/>
      <c r="AA1770" s="20"/>
      <c r="AB1770" s="20"/>
      <c r="AC1770" s="20"/>
      <c r="AD1770" s="20"/>
    </row>
    <row r="1771" spans="3:30" s="1" customFormat="1">
      <c r="C1771" s="16"/>
      <c r="D1771" s="16"/>
      <c r="E1771" s="32"/>
      <c r="F1771" s="16"/>
      <c r="G1771" s="16"/>
      <c r="H1771" s="16"/>
      <c r="I1771" s="16"/>
      <c r="J1771" s="16"/>
      <c r="K1771" s="16"/>
      <c r="L1771" s="32"/>
      <c r="M1771" s="16"/>
      <c r="N1771" s="16"/>
      <c r="O1771" s="16"/>
      <c r="P1771" s="16"/>
      <c r="Y1771" s="20"/>
      <c r="Z1771" s="20"/>
      <c r="AA1771" s="20"/>
      <c r="AB1771" s="20"/>
      <c r="AC1771" s="20"/>
      <c r="AD1771" s="20"/>
    </row>
    <row r="1772" spans="3:30" s="1" customFormat="1">
      <c r="C1772" s="16"/>
      <c r="D1772" s="16"/>
      <c r="E1772" s="32"/>
      <c r="F1772" s="16"/>
      <c r="G1772" s="16"/>
      <c r="H1772" s="16"/>
      <c r="I1772" s="16"/>
      <c r="J1772" s="16"/>
      <c r="K1772" s="16"/>
      <c r="L1772" s="32"/>
      <c r="M1772" s="16"/>
      <c r="N1772" s="16"/>
      <c r="O1772" s="16"/>
      <c r="P1772" s="16"/>
      <c r="Y1772" s="20"/>
      <c r="Z1772" s="20"/>
      <c r="AA1772" s="20"/>
      <c r="AB1772" s="20"/>
      <c r="AC1772" s="20"/>
      <c r="AD1772" s="20"/>
    </row>
    <row r="1773" spans="3:30" s="1" customFormat="1">
      <c r="C1773" s="16"/>
      <c r="D1773" s="16"/>
      <c r="E1773" s="32"/>
      <c r="F1773" s="16"/>
      <c r="G1773" s="16"/>
      <c r="H1773" s="16"/>
      <c r="I1773" s="16"/>
      <c r="J1773" s="16"/>
      <c r="K1773" s="16"/>
      <c r="L1773" s="32"/>
      <c r="M1773" s="16"/>
      <c r="N1773" s="16"/>
      <c r="O1773" s="16"/>
      <c r="P1773" s="16"/>
      <c r="Y1773" s="20"/>
      <c r="Z1773" s="20"/>
      <c r="AA1773" s="20"/>
      <c r="AB1773" s="20"/>
      <c r="AC1773" s="20"/>
      <c r="AD1773" s="20"/>
    </row>
    <row r="1774" spans="3:30" s="1" customFormat="1">
      <c r="C1774" s="16"/>
      <c r="D1774" s="16"/>
      <c r="E1774" s="32"/>
      <c r="F1774" s="16"/>
      <c r="G1774" s="16"/>
      <c r="H1774" s="16"/>
      <c r="I1774" s="16"/>
      <c r="J1774" s="16"/>
      <c r="K1774" s="16"/>
      <c r="L1774" s="32"/>
      <c r="M1774" s="16"/>
      <c r="N1774" s="16"/>
      <c r="O1774" s="16"/>
      <c r="P1774" s="16"/>
      <c r="Y1774" s="20"/>
      <c r="Z1774" s="20"/>
      <c r="AA1774" s="20"/>
      <c r="AB1774" s="20"/>
      <c r="AC1774" s="20"/>
      <c r="AD1774" s="20"/>
    </row>
    <row r="1775" spans="3:30" s="1" customFormat="1">
      <c r="C1775" s="16"/>
      <c r="D1775" s="16"/>
      <c r="E1775" s="32"/>
      <c r="F1775" s="16"/>
      <c r="G1775" s="16"/>
      <c r="H1775" s="16"/>
      <c r="I1775" s="16"/>
      <c r="J1775" s="16"/>
      <c r="K1775" s="16"/>
      <c r="L1775" s="32"/>
      <c r="M1775" s="16"/>
      <c r="N1775" s="16"/>
      <c r="O1775" s="16"/>
      <c r="P1775" s="16"/>
      <c r="Y1775" s="20"/>
      <c r="Z1775" s="20"/>
      <c r="AA1775" s="20"/>
      <c r="AB1775" s="20"/>
      <c r="AC1775" s="20"/>
      <c r="AD1775" s="20"/>
    </row>
    <row r="1776" spans="3:30" s="1" customFormat="1">
      <c r="C1776" s="16"/>
      <c r="D1776" s="16"/>
      <c r="E1776" s="32"/>
      <c r="F1776" s="16"/>
      <c r="G1776" s="16"/>
      <c r="H1776" s="16"/>
      <c r="I1776" s="16"/>
      <c r="J1776" s="16"/>
      <c r="K1776" s="16"/>
      <c r="L1776" s="32"/>
      <c r="M1776" s="16"/>
      <c r="N1776" s="16"/>
      <c r="O1776" s="16"/>
      <c r="P1776" s="16"/>
      <c r="Y1776" s="20"/>
      <c r="Z1776" s="20"/>
      <c r="AA1776" s="20"/>
      <c r="AB1776" s="20"/>
      <c r="AC1776" s="20"/>
      <c r="AD1776" s="20"/>
    </row>
    <row r="1777" spans="3:30" s="1" customFormat="1">
      <c r="C1777" s="16"/>
      <c r="D1777" s="16"/>
      <c r="E1777" s="32"/>
      <c r="F1777" s="16"/>
      <c r="G1777" s="16"/>
      <c r="H1777" s="16"/>
      <c r="I1777" s="16"/>
      <c r="J1777" s="16"/>
      <c r="K1777" s="16"/>
      <c r="L1777" s="32"/>
      <c r="M1777" s="16"/>
      <c r="N1777" s="16"/>
      <c r="O1777" s="16"/>
      <c r="P1777" s="16"/>
      <c r="Y1777" s="20"/>
      <c r="Z1777" s="20"/>
      <c r="AA1777" s="20"/>
      <c r="AB1777" s="20"/>
      <c r="AC1777" s="20"/>
      <c r="AD1777" s="20"/>
    </row>
    <row r="1778" spans="3:30" s="1" customFormat="1">
      <c r="C1778" s="16"/>
      <c r="D1778" s="16"/>
      <c r="E1778" s="32"/>
      <c r="F1778" s="16"/>
      <c r="G1778" s="16"/>
      <c r="H1778" s="16"/>
      <c r="I1778" s="16"/>
      <c r="J1778" s="16"/>
      <c r="K1778" s="16"/>
      <c r="L1778" s="32"/>
      <c r="M1778" s="16"/>
      <c r="N1778" s="16"/>
      <c r="O1778" s="16"/>
      <c r="P1778" s="16"/>
      <c r="Y1778" s="20"/>
      <c r="Z1778" s="20"/>
      <c r="AA1778" s="20"/>
      <c r="AB1778" s="20"/>
      <c r="AC1778" s="20"/>
      <c r="AD1778" s="20"/>
    </row>
    <row r="1779" spans="3:30" s="1" customFormat="1">
      <c r="C1779" s="16"/>
      <c r="D1779" s="16"/>
      <c r="E1779" s="32"/>
      <c r="F1779" s="16"/>
      <c r="G1779" s="16"/>
      <c r="H1779" s="16"/>
      <c r="I1779" s="16"/>
      <c r="J1779" s="16"/>
      <c r="K1779" s="16"/>
      <c r="L1779" s="32"/>
      <c r="M1779" s="16"/>
      <c r="N1779" s="16"/>
      <c r="O1779" s="16"/>
      <c r="P1779" s="16"/>
      <c r="Y1779" s="20"/>
      <c r="Z1779" s="20"/>
      <c r="AA1779" s="20"/>
      <c r="AB1779" s="20"/>
      <c r="AC1779" s="20"/>
      <c r="AD1779" s="20"/>
    </row>
    <row r="1780" spans="3:30" s="1" customFormat="1">
      <c r="C1780" s="16"/>
      <c r="D1780" s="16"/>
      <c r="E1780" s="32"/>
      <c r="F1780" s="16"/>
      <c r="G1780" s="16"/>
      <c r="H1780" s="16"/>
      <c r="I1780" s="16"/>
      <c r="J1780" s="16"/>
      <c r="K1780" s="16"/>
      <c r="L1780" s="32"/>
      <c r="M1780" s="16"/>
      <c r="N1780" s="16"/>
      <c r="O1780" s="16"/>
      <c r="P1780" s="16"/>
      <c r="Y1780" s="20"/>
      <c r="Z1780" s="20"/>
      <c r="AA1780" s="20"/>
      <c r="AB1780" s="20"/>
      <c r="AC1780" s="20"/>
      <c r="AD1780" s="20"/>
    </row>
    <row r="1781" spans="3:30" s="1" customFormat="1">
      <c r="C1781" s="16"/>
      <c r="D1781" s="16"/>
      <c r="E1781" s="32"/>
      <c r="F1781" s="16"/>
      <c r="G1781" s="16"/>
      <c r="H1781" s="16"/>
      <c r="I1781" s="16"/>
      <c r="J1781" s="16"/>
      <c r="K1781" s="16"/>
      <c r="L1781" s="32"/>
      <c r="M1781" s="16"/>
      <c r="N1781" s="16"/>
      <c r="O1781" s="16"/>
      <c r="P1781" s="16"/>
      <c r="Y1781" s="20"/>
      <c r="Z1781" s="20"/>
      <c r="AA1781" s="20"/>
      <c r="AB1781" s="20"/>
      <c r="AC1781" s="20"/>
      <c r="AD1781" s="20"/>
    </row>
    <row r="1782" spans="3:30" s="1" customFormat="1">
      <c r="C1782" s="16"/>
      <c r="D1782" s="16"/>
      <c r="E1782" s="32"/>
      <c r="F1782" s="16"/>
      <c r="G1782" s="16"/>
      <c r="H1782" s="16"/>
      <c r="I1782" s="16"/>
      <c r="J1782" s="16"/>
      <c r="K1782" s="16"/>
      <c r="L1782" s="32"/>
      <c r="M1782" s="16"/>
      <c r="N1782" s="16"/>
      <c r="O1782" s="16"/>
      <c r="P1782" s="16"/>
      <c r="Y1782" s="20"/>
      <c r="Z1782" s="20"/>
      <c r="AA1782" s="20"/>
      <c r="AB1782" s="20"/>
      <c r="AC1782" s="20"/>
      <c r="AD1782" s="20"/>
    </row>
    <row r="1783" spans="3:30" s="1" customFormat="1">
      <c r="C1783" s="16"/>
      <c r="D1783" s="16"/>
      <c r="E1783" s="32"/>
      <c r="F1783" s="16"/>
      <c r="G1783" s="16"/>
      <c r="H1783" s="16"/>
      <c r="I1783" s="16"/>
      <c r="J1783" s="16"/>
      <c r="K1783" s="16"/>
      <c r="L1783" s="32"/>
      <c r="M1783" s="16"/>
      <c r="N1783" s="16"/>
      <c r="O1783" s="16"/>
      <c r="P1783" s="16"/>
      <c r="Y1783" s="20"/>
      <c r="Z1783" s="20"/>
      <c r="AA1783" s="20"/>
      <c r="AB1783" s="20"/>
      <c r="AC1783" s="20"/>
      <c r="AD1783" s="20"/>
    </row>
    <row r="1784" spans="3:30" s="1" customFormat="1">
      <c r="C1784" s="16"/>
      <c r="D1784" s="16"/>
      <c r="E1784" s="32"/>
      <c r="F1784" s="16"/>
      <c r="G1784" s="16"/>
      <c r="H1784" s="16"/>
      <c r="I1784" s="16"/>
      <c r="J1784" s="16"/>
      <c r="K1784" s="16"/>
      <c r="L1784" s="32"/>
      <c r="M1784" s="16"/>
      <c r="N1784" s="16"/>
      <c r="O1784" s="16"/>
      <c r="P1784" s="16"/>
      <c r="Y1784" s="20"/>
      <c r="Z1784" s="20"/>
      <c r="AA1784" s="20"/>
      <c r="AB1784" s="20"/>
      <c r="AC1784" s="20"/>
      <c r="AD1784" s="20"/>
    </row>
    <row r="1785" spans="3:30" s="1" customFormat="1">
      <c r="C1785" s="16"/>
      <c r="D1785" s="16"/>
      <c r="E1785" s="32"/>
      <c r="F1785" s="16"/>
      <c r="G1785" s="16"/>
      <c r="H1785" s="16"/>
      <c r="I1785" s="16"/>
      <c r="J1785" s="16"/>
      <c r="K1785" s="16"/>
      <c r="L1785" s="32"/>
      <c r="M1785" s="16"/>
      <c r="N1785" s="16"/>
      <c r="O1785" s="16"/>
      <c r="P1785" s="16"/>
      <c r="Y1785" s="20"/>
      <c r="Z1785" s="20"/>
      <c r="AA1785" s="20"/>
      <c r="AB1785" s="20"/>
      <c r="AC1785" s="20"/>
      <c r="AD1785" s="20"/>
    </row>
    <row r="1786" spans="3:30" s="1" customFormat="1">
      <c r="C1786" s="16"/>
      <c r="D1786" s="16"/>
      <c r="E1786" s="32"/>
      <c r="F1786" s="16"/>
      <c r="G1786" s="16"/>
      <c r="H1786" s="16"/>
      <c r="I1786" s="16"/>
      <c r="J1786" s="16"/>
      <c r="K1786" s="16"/>
      <c r="L1786" s="32"/>
      <c r="M1786" s="16"/>
      <c r="N1786" s="16"/>
      <c r="O1786" s="16"/>
      <c r="P1786" s="16"/>
      <c r="Y1786" s="20"/>
      <c r="Z1786" s="20"/>
      <c r="AA1786" s="20"/>
      <c r="AB1786" s="20"/>
      <c r="AC1786" s="20"/>
      <c r="AD1786" s="20"/>
    </row>
    <row r="1787" spans="3:30" s="1" customFormat="1">
      <c r="C1787" s="16"/>
      <c r="D1787" s="16"/>
      <c r="E1787" s="32"/>
      <c r="F1787" s="16"/>
      <c r="G1787" s="16"/>
      <c r="H1787" s="16"/>
      <c r="I1787" s="16"/>
      <c r="J1787" s="16"/>
      <c r="K1787" s="16"/>
      <c r="L1787" s="32"/>
      <c r="M1787" s="16"/>
      <c r="N1787" s="16"/>
      <c r="O1787" s="16"/>
      <c r="P1787" s="16"/>
      <c r="Y1787" s="20"/>
      <c r="Z1787" s="20"/>
      <c r="AA1787" s="20"/>
      <c r="AB1787" s="20"/>
      <c r="AC1787" s="20"/>
      <c r="AD1787" s="20"/>
    </row>
    <row r="1788" spans="3:30" s="1" customFormat="1">
      <c r="C1788" s="16"/>
      <c r="D1788" s="16"/>
      <c r="E1788" s="32"/>
      <c r="F1788" s="16"/>
      <c r="G1788" s="16"/>
      <c r="H1788" s="16"/>
      <c r="I1788" s="16"/>
      <c r="J1788" s="16"/>
      <c r="K1788" s="16"/>
      <c r="L1788" s="32"/>
      <c r="M1788" s="16"/>
      <c r="N1788" s="16"/>
      <c r="O1788" s="16"/>
      <c r="P1788" s="16"/>
      <c r="Y1788" s="20"/>
      <c r="Z1788" s="20"/>
      <c r="AA1788" s="20"/>
      <c r="AB1788" s="20"/>
      <c r="AC1788" s="20"/>
      <c r="AD1788" s="20"/>
    </row>
    <row r="1789" spans="3:30" s="1" customFormat="1">
      <c r="C1789" s="16"/>
      <c r="D1789" s="16"/>
      <c r="E1789" s="32"/>
      <c r="F1789" s="16"/>
      <c r="G1789" s="16"/>
      <c r="H1789" s="16"/>
      <c r="I1789" s="16"/>
      <c r="J1789" s="16"/>
      <c r="K1789" s="16"/>
      <c r="L1789" s="32"/>
      <c r="M1789" s="16"/>
      <c r="N1789" s="16"/>
      <c r="O1789" s="16"/>
      <c r="P1789" s="16"/>
      <c r="Y1789" s="20"/>
      <c r="Z1789" s="20"/>
      <c r="AA1789" s="20"/>
      <c r="AB1789" s="20"/>
      <c r="AC1789" s="20"/>
      <c r="AD1789" s="20"/>
    </row>
    <row r="1790" spans="3:30" s="1" customFormat="1">
      <c r="C1790" s="16"/>
      <c r="D1790" s="16"/>
      <c r="E1790" s="32"/>
      <c r="F1790" s="16"/>
      <c r="G1790" s="16"/>
      <c r="H1790" s="16"/>
      <c r="I1790" s="16"/>
      <c r="J1790" s="16"/>
      <c r="K1790" s="16"/>
      <c r="L1790" s="32"/>
      <c r="M1790" s="16"/>
      <c r="N1790" s="16"/>
      <c r="O1790" s="16"/>
      <c r="P1790" s="16"/>
      <c r="Y1790" s="20"/>
      <c r="Z1790" s="20"/>
      <c r="AA1790" s="20"/>
      <c r="AB1790" s="20"/>
      <c r="AC1790" s="20"/>
      <c r="AD1790" s="20"/>
    </row>
    <row r="1791" spans="3:30" s="1" customFormat="1">
      <c r="C1791" s="16"/>
      <c r="D1791" s="16"/>
      <c r="E1791" s="32"/>
      <c r="F1791" s="16"/>
      <c r="G1791" s="16"/>
      <c r="H1791" s="16"/>
      <c r="I1791" s="16"/>
      <c r="J1791" s="16"/>
      <c r="K1791" s="16"/>
      <c r="L1791" s="32"/>
      <c r="M1791" s="16"/>
      <c r="N1791" s="16"/>
      <c r="O1791" s="16"/>
      <c r="P1791" s="16"/>
      <c r="Y1791" s="20"/>
      <c r="Z1791" s="20"/>
      <c r="AA1791" s="20"/>
      <c r="AB1791" s="20"/>
      <c r="AC1791" s="20"/>
      <c r="AD1791" s="20"/>
    </row>
    <row r="1792" spans="3:30" s="1" customFormat="1">
      <c r="C1792" s="16"/>
      <c r="D1792" s="16"/>
      <c r="E1792" s="32"/>
      <c r="F1792" s="16"/>
      <c r="G1792" s="16"/>
      <c r="H1792" s="16"/>
      <c r="I1792" s="16"/>
      <c r="J1792" s="16"/>
      <c r="K1792" s="16"/>
      <c r="L1792" s="32"/>
      <c r="M1792" s="16"/>
      <c r="N1792" s="16"/>
      <c r="O1792" s="16"/>
      <c r="P1792" s="16"/>
      <c r="Y1792" s="20"/>
      <c r="Z1792" s="20"/>
      <c r="AA1792" s="20"/>
      <c r="AB1792" s="20"/>
      <c r="AC1792" s="20"/>
      <c r="AD1792" s="20"/>
    </row>
    <row r="1793" spans="3:30" s="1" customFormat="1">
      <c r="C1793" s="16"/>
      <c r="D1793" s="16"/>
      <c r="E1793" s="32"/>
      <c r="F1793" s="16"/>
      <c r="G1793" s="16"/>
      <c r="H1793" s="16"/>
      <c r="I1793" s="16"/>
      <c r="J1793" s="16"/>
      <c r="K1793" s="16"/>
      <c r="L1793" s="32"/>
      <c r="M1793" s="16"/>
      <c r="N1793" s="16"/>
      <c r="O1793" s="16"/>
      <c r="P1793" s="16"/>
      <c r="Y1793" s="20"/>
      <c r="Z1793" s="20"/>
      <c r="AA1793" s="20"/>
      <c r="AB1793" s="20"/>
      <c r="AC1793" s="20"/>
      <c r="AD1793" s="20"/>
    </row>
    <row r="1794" spans="3:30" s="1" customFormat="1">
      <c r="C1794" s="16"/>
      <c r="D1794" s="16"/>
      <c r="E1794" s="32"/>
      <c r="F1794" s="16"/>
      <c r="G1794" s="16"/>
      <c r="H1794" s="16"/>
      <c r="I1794" s="16"/>
      <c r="J1794" s="16"/>
      <c r="K1794" s="16"/>
      <c r="L1794" s="32"/>
      <c r="M1794" s="16"/>
      <c r="N1794" s="16"/>
      <c r="O1794" s="16"/>
      <c r="P1794" s="16"/>
      <c r="Y1794" s="20"/>
      <c r="Z1794" s="20"/>
      <c r="AA1794" s="20"/>
      <c r="AB1794" s="20"/>
      <c r="AC1794" s="20"/>
      <c r="AD1794" s="20"/>
    </row>
    <row r="1795" spans="3:30" s="1" customFormat="1">
      <c r="C1795" s="16"/>
      <c r="D1795" s="16"/>
      <c r="E1795" s="32"/>
      <c r="F1795" s="16"/>
      <c r="G1795" s="16"/>
      <c r="H1795" s="16"/>
      <c r="I1795" s="16"/>
      <c r="J1795" s="16"/>
      <c r="K1795" s="16"/>
      <c r="L1795" s="32"/>
      <c r="M1795" s="16"/>
      <c r="N1795" s="16"/>
      <c r="O1795" s="16"/>
      <c r="P1795" s="16"/>
      <c r="Y1795" s="20"/>
      <c r="Z1795" s="20"/>
      <c r="AA1795" s="20"/>
      <c r="AB1795" s="20"/>
      <c r="AC1795" s="20"/>
      <c r="AD1795" s="20"/>
    </row>
    <row r="1796" spans="3:30" s="1" customFormat="1">
      <c r="C1796" s="16"/>
      <c r="D1796" s="16"/>
      <c r="E1796" s="32"/>
      <c r="F1796" s="16"/>
      <c r="G1796" s="16"/>
      <c r="H1796" s="16"/>
      <c r="I1796" s="16"/>
      <c r="J1796" s="16"/>
      <c r="K1796" s="16"/>
      <c r="L1796" s="32"/>
      <c r="M1796" s="16"/>
      <c r="N1796" s="16"/>
      <c r="O1796" s="16"/>
      <c r="P1796" s="16"/>
      <c r="Y1796" s="20"/>
      <c r="Z1796" s="20"/>
      <c r="AA1796" s="20"/>
      <c r="AB1796" s="20"/>
      <c r="AC1796" s="20"/>
      <c r="AD1796" s="20"/>
    </row>
    <row r="1797" spans="3:30" s="1" customFormat="1">
      <c r="C1797" s="16"/>
      <c r="D1797" s="16"/>
      <c r="E1797" s="32"/>
      <c r="F1797" s="16"/>
      <c r="G1797" s="16"/>
      <c r="H1797" s="16"/>
      <c r="I1797" s="16"/>
      <c r="J1797" s="16"/>
      <c r="K1797" s="16"/>
      <c r="L1797" s="32"/>
      <c r="M1797" s="16"/>
      <c r="N1797" s="16"/>
      <c r="O1797" s="16"/>
      <c r="P1797" s="16"/>
      <c r="Y1797" s="20"/>
      <c r="Z1797" s="20"/>
      <c r="AA1797" s="20"/>
      <c r="AB1797" s="20"/>
      <c r="AC1797" s="20"/>
      <c r="AD1797" s="20"/>
    </row>
    <row r="1798" spans="3:30" s="1" customFormat="1">
      <c r="C1798" s="16"/>
      <c r="D1798" s="16"/>
      <c r="E1798" s="32"/>
      <c r="F1798" s="16"/>
      <c r="G1798" s="16"/>
      <c r="H1798" s="16"/>
      <c r="I1798" s="16"/>
      <c r="J1798" s="16"/>
      <c r="K1798" s="16"/>
      <c r="L1798" s="32"/>
      <c r="M1798" s="16"/>
      <c r="N1798" s="16"/>
      <c r="O1798" s="16"/>
      <c r="P1798" s="16"/>
      <c r="Y1798" s="20"/>
      <c r="Z1798" s="20"/>
      <c r="AA1798" s="20"/>
      <c r="AB1798" s="20"/>
      <c r="AC1798" s="20"/>
      <c r="AD1798" s="20"/>
    </row>
    <row r="1799" spans="3:30" s="1" customFormat="1">
      <c r="C1799" s="16"/>
      <c r="D1799" s="16"/>
      <c r="E1799" s="32"/>
      <c r="F1799" s="16"/>
      <c r="G1799" s="16"/>
      <c r="H1799" s="16"/>
      <c r="I1799" s="16"/>
      <c r="J1799" s="16"/>
      <c r="K1799" s="16"/>
      <c r="L1799" s="32"/>
      <c r="M1799" s="16"/>
      <c r="N1799" s="16"/>
      <c r="O1799" s="16"/>
      <c r="P1799" s="16"/>
      <c r="Y1799" s="20"/>
      <c r="Z1799" s="20"/>
      <c r="AA1799" s="20"/>
      <c r="AB1799" s="20"/>
      <c r="AC1799" s="20"/>
      <c r="AD1799" s="20"/>
    </row>
    <row r="1800" spans="3:30" s="1" customFormat="1">
      <c r="C1800" s="16"/>
      <c r="D1800" s="16"/>
      <c r="E1800" s="32"/>
      <c r="F1800" s="16"/>
      <c r="G1800" s="16"/>
      <c r="H1800" s="16"/>
      <c r="I1800" s="16"/>
      <c r="J1800" s="16"/>
      <c r="K1800" s="16"/>
      <c r="L1800" s="32"/>
      <c r="M1800" s="16"/>
      <c r="N1800" s="16"/>
      <c r="O1800" s="16"/>
      <c r="P1800" s="16"/>
      <c r="Y1800" s="20"/>
      <c r="Z1800" s="20"/>
      <c r="AA1800" s="20"/>
      <c r="AB1800" s="20"/>
      <c r="AC1800" s="20"/>
      <c r="AD1800" s="20"/>
    </row>
    <row r="1801" spans="3:30" s="1" customFormat="1">
      <c r="C1801" s="16"/>
      <c r="D1801" s="16"/>
      <c r="E1801" s="32"/>
      <c r="F1801" s="16"/>
      <c r="G1801" s="16"/>
      <c r="H1801" s="16"/>
      <c r="I1801" s="16"/>
      <c r="J1801" s="16"/>
      <c r="K1801" s="16"/>
      <c r="L1801" s="32"/>
      <c r="M1801" s="16"/>
      <c r="N1801" s="16"/>
      <c r="O1801" s="16"/>
      <c r="P1801" s="16"/>
      <c r="Y1801" s="20"/>
      <c r="Z1801" s="20"/>
      <c r="AA1801" s="20"/>
      <c r="AB1801" s="20"/>
      <c r="AC1801" s="20"/>
      <c r="AD1801" s="20"/>
    </row>
    <row r="1802" spans="3:30" s="1" customFormat="1">
      <c r="C1802" s="16"/>
      <c r="D1802" s="16"/>
      <c r="E1802" s="32"/>
      <c r="F1802" s="16"/>
      <c r="G1802" s="16"/>
      <c r="H1802" s="16"/>
      <c r="I1802" s="16"/>
      <c r="J1802" s="16"/>
      <c r="K1802" s="16"/>
      <c r="L1802" s="32"/>
      <c r="M1802" s="16"/>
      <c r="N1802" s="16"/>
      <c r="O1802" s="16"/>
      <c r="P1802" s="16"/>
      <c r="Y1802" s="20"/>
      <c r="Z1802" s="20"/>
      <c r="AA1802" s="20"/>
      <c r="AB1802" s="20"/>
      <c r="AC1802" s="20"/>
      <c r="AD1802" s="20"/>
    </row>
    <row r="1803" spans="3:30" s="1" customFormat="1">
      <c r="C1803" s="16"/>
      <c r="D1803" s="16"/>
      <c r="E1803" s="32"/>
      <c r="F1803" s="16"/>
      <c r="G1803" s="16"/>
      <c r="H1803" s="16"/>
      <c r="I1803" s="16"/>
      <c r="J1803" s="16"/>
      <c r="K1803" s="16"/>
      <c r="L1803" s="32"/>
      <c r="M1803" s="16"/>
      <c r="N1803" s="16"/>
      <c r="O1803" s="16"/>
      <c r="P1803" s="16"/>
      <c r="Y1803" s="20"/>
      <c r="Z1803" s="20"/>
      <c r="AA1803" s="20"/>
      <c r="AB1803" s="20"/>
      <c r="AC1803" s="20"/>
      <c r="AD1803" s="20"/>
    </row>
    <row r="1804" spans="3:30" s="1" customFormat="1">
      <c r="C1804" s="16"/>
      <c r="D1804" s="16"/>
      <c r="E1804" s="32"/>
      <c r="F1804" s="16"/>
      <c r="G1804" s="16"/>
      <c r="H1804" s="16"/>
      <c r="I1804" s="16"/>
      <c r="J1804" s="16"/>
      <c r="K1804" s="16"/>
      <c r="L1804" s="32"/>
      <c r="M1804" s="16"/>
      <c r="N1804" s="16"/>
      <c r="O1804" s="16"/>
      <c r="P1804" s="16"/>
      <c r="Y1804" s="20"/>
      <c r="Z1804" s="20"/>
      <c r="AA1804" s="20"/>
      <c r="AB1804" s="20"/>
      <c r="AC1804" s="20"/>
      <c r="AD1804" s="20"/>
    </row>
    <row r="1805" spans="3:30" s="1" customFormat="1">
      <c r="C1805" s="16"/>
      <c r="D1805" s="16"/>
      <c r="E1805" s="32"/>
      <c r="F1805" s="16"/>
      <c r="G1805" s="16"/>
      <c r="H1805" s="16"/>
      <c r="I1805" s="16"/>
      <c r="J1805" s="16"/>
      <c r="K1805" s="16"/>
      <c r="L1805" s="32"/>
      <c r="M1805" s="16"/>
      <c r="N1805" s="16"/>
      <c r="O1805" s="16"/>
      <c r="P1805" s="16"/>
      <c r="Y1805" s="20"/>
      <c r="Z1805" s="20"/>
      <c r="AA1805" s="20"/>
      <c r="AB1805" s="20"/>
      <c r="AC1805" s="20"/>
      <c r="AD1805" s="20"/>
    </row>
    <row r="1806" spans="3:30" s="1" customFormat="1">
      <c r="C1806" s="16"/>
      <c r="D1806" s="16"/>
      <c r="E1806" s="32"/>
      <c r="F1806" s="16"/>
      <c r="G1806" s="16"/>
      <c r="H1806" s="16"/>
      <c r="I1806" s="16"/>
      <c r="J1806" s="16"/>
      <c r="K1806" s="16"/>
      <c r="L1806" s="32"/>
      <c r="M1806" s="16"/>
      <c r="N1806" s="16"/>
      <c r="O1806" s="16"/>
      <c r="P1806" s="16"/>
      <c r="Y1806" s="20"/>
      <c r="Z1806" s="20"/>
      <c r="AA1806" s="20"/>
      <c r="AB1806" s="20"/>
      <c r="AC1806" s="20"/>
      <c r="AD1806" s="20"/>
    </row>
    <row r="1807" spans="3:30" s="1" customFormat="1">
      <c r="C1807" s="16"/>
      <c r="D1807" s="16"/>
      <c r="E1807" s="32"/>
      <c r="F1807" s="16"/>
      <c r="G1807" s="16"/>
      <c r="H1807" s="16"/>
      <c r="I1807" s="16"/>
      <c r="J1807" s="16"/>
      <c r="K1807" s="16"/>
      <c r="L1807" s="32"/>
      <c r="M1807" s="16"/>
      <c r="N1807" s="16"/>
      <c r="O1807" s="16"/>
      <c r="P1807" s="16"/>
      <c r="Y1807" s="20"/>
      <c r="Z1807" s="20"/>
      <c r="AA1807" s="20"/>
      <c r="AB1807" s="20"/>
      <c r="AC1807" s="20"/>
      <c r="AD1807" s="20"/>
    </row>
    <row r="1808" spans="3:30" s="1" customFormat="1">
      <c r="C1808" s="16"/>
      <c r="D1808" s="16"/>
      <c r="E1808" s="32"/>
      <c r="F1808" s="16"/>
      <c r="G1808" s="16"/>
      <c r="H1808" s="16"/>
      <c r="I1808" s="16"/>
      <c r="J1808" s="16"/>
      <c r="K1808" s="16"/>
      <c r="L1808" s="32"/>
      <c r="M1808" s="16"/>
      <c r="N1808" s="16"/>
      <c r="O1808" s="16"/>
      <c r="P1808" s="16"/>
      <c r="Y1808" s="20"/>
      <c r="Z1808" s="20"/>
      <c r="AA1808" s="20"/>
      <c r="AB1808" s="20"/>
      <c r="AC1808" s="20"/>
      <c r="AD1808" s="20"/>
    </row>
    <row r="1809" spans="3:30" s="1" customFormat="1">
      <c r="C1809" s="16"/>
      <c r="D1809" s="16"/>
      <c r="E1809" s="32"/>
      <c r="F1809" s="16"/>
      <c r="G1809" s="16"/>
      <c r="H1809" s="16"/>
      <c r="I1809" s="16"/>
      <c r="J1809" s="16"/>
      <c r="K1809" s="16"/>
      <c r="L1809" s="32"/>
      <c r="M1809" s="16"/>
      <c r="N1809" s="16"/>
      <c r="O1809" s="16"/>
      <c r="P1809" s="16"/>
      <c r="Y1809" s="20"/>
      <c r="Z1809" s="20"/>
      <c r="AA1809" s="20"/>
      <c r="AB1809" s="20"/>
      <c r="AC1809" s="20"/>
      <c r="AD1809" s="20"/>
    </row>
    <row r="1810" spans="3:30" s="1" customFormat="1">
      <c r="C1810" s="16"/>
      <c r="D1810" s="16"/>
      <c r="E1810" s="32"/>
      <c r="F1810" s="16"/>
      <c r="G1810" s="16"/>
      <c r="H1810" s="16"/>
      <c r="I1810" s="16"/>
      <c r="J1810" s="16"/>
      <c r="K1810" s="16"/>
      <c r="L1810" s="32"/>
      <c r="M1810" s="16"/>
      <c r="N1810" s="16"/>
      <c r="O1810" s="16"/>
      <c r="P1810" s="16"/>
      <c r="Y1810" s="20"/>
      <c r="Z1810" s="20"/>
      <c r="AA1810" s="20"/>
      <c r="AB1810" s="20"/>
      <c r="AC1810" s="20"/>
      <c r="AD1810" s="20"/>
    </row>
    <row r="1811" spans="3:30" s="1" customFormat="1">
      <c r="C1811" s="16"/>
      <c r="D1811" s="16"/>
      <c r="E1811" s="32"/>
      <c r="F1811" s="16"/>
      <c r="G1811" s="16"/>
      <c r="H1811" s="16"/>
      <c r="I1811" s="16"/>
      <c r="J1811" s="16"/>
      <c r="K1811" s="16"/>
      <c r="L1811" s="32"/>
      <c r="M1811" s="16"/>
      <c r="N1811" s="16"/>
      <c r="O1811" s="16"/>
      <c r="P1811" s="16"/>
      <c r="Y1811" s="20"/>
      <c r="Z1811" s="20"/>
      <c r="AA1811" s="20"/>
      <c r="AB1811" s="20"/>
      <c r="AC1811" s="20"/>
      <c r="AD1811" s="20"/>
    </row>
    <row r="1812" spans="3:30" s="1" customFormat="1">
      <c r="C1812" s="16"/>
      <c r="D1812" s="16"/>
      <c r="E1812" s="32"/>
      <c r="F1812" s="16"/>
      <c r="G1812" s="16"/>
      <c r="H1812" s="16"/>
      <c r="I1812" s="16"/>
      <c r="J1812" s="16"/>
      <c r="K1812" s="16"/>
      <c r="L1812" s="32"/>
      <c r="M1812" s="16"/>
      <c r="N1812" s="16"/>
      <c r="O1812" s="16"/>
      <c r="P1812" s="16"/>
      <c r="Y1812" s="20"/>
      <c r="Z1812" s="20"/>
      <c r="AA1812" s="20"/>
      <c r="AB1812" s="20"/>
      <c r="AC1812" s="20"/>
      <c r="AD1812" s="20"/>
    </row>
    <row r="1813" spans="3:30" s="1" customFormat="1">
      <c r="C1813" s="16"/>
      <c r="D1813" s="16"/>
      <c r="E1813" s="32"/>
      <c r="F1813" s="16"/>
      <c r="G1813" s="16"/>
      <c r="H1813" s="16"/>
      <c r="I1813" s="16"/>
      <c r="J1813" s="16"/>
      <c r="K1813" s="16"/>
      <c r="L1813" s="32"/>
      <c r="M1813" s="16"/>
      <c r="N1813" s="16"/>
      <c r="O1813" s="16"/>
      <c r="P1813" s="16"/>
      <c r="Y1813" s="20"/>
      <c r="Z1813" s="20"/>
      <c r="AA1813" s="20"/>
      <c r="AB1813" s="20"/>
      <c r="AC1813" s="20"/>
      <c r="AD1813" s="20"/>
    </row>
    <row r="1814" spans="3:30" s="1" customFormat="1">
      <c r="C1814" s="16"/>
      <c r="D1814" s="16"/>
      <c r="E1814" s="32"/>
      <c r="F1814" s="16"/>
      <c r="G1814" s="16"/>
      <c r="H1814" s="16"/>
      <c r="I1814" s="16"/>
      <c r="J1814" s="16"/>
      <c r="K1814" s="16"/>
      <c r="L1814" s="32"/>
      <c r="M1814" s="16"/>
      <c r="N1814" s="16"/>
      <c r="O1814" s="16"/>
      <c r="P1814" s="16"/>
      <c r="Y1814" s="20"/>
      <c r="Z1814" s="20"/>
      <c r="AA1814" s="20"/>
      <c r="AB1814" s="20"/>
      <c r="AC1814" s="20"/>
      <c r="AD1814" s="20"/>
    </row>
    <row r="1815" spans="3:30" s="1" customFormat="1">
      <c r="C1815" s="16"/>
      <c r="D1815" s="16"/>
      <c r="E1815" s="32"/>
      <c r="F1815" s="16"/>
      <c r="G1815" s="16"/>
      <c r="H1815" s="16"/>
      <c r="I1815" s="16"/>
      <c r="J1815" s="16"/>
      <c r="K1815" s="16"/>
      <c r="L1815" s="32"/>
      <c r="M1815" s="16"/>
      <c r="N1815" s="16"/>
      <c r="O1815" s="16"/>
      <c r="P1815" s="16"/>
      <c r="Y1815" s="20"/>
      <c r="Z1815" s="20"/>
      <c r="AA1815" s="20"/>
      <c r="AB1815" s="20"/>
      <c r="AC1815" s="20"/>
      <c r="AD1815" s="20"/>
    </row>
    <row r="1816" spans="3:30" s="1" customFormat="1">
      <c r="C1816" s="16"/>
      <c r="D1816" s="16"/>
      <c r="E1816" s="32"/>
      <c r="F1816" s="16"/>
      <c r="G1816" s="16"/>
      <c r="H1816" s="16"/>
      <c r="I1816" s="16"/>
      <c r="J1816" s="16"/>
      <c r="K1816" s="16"/>
      <c r="L1816" s="32"/>
      <c r="M1816" s="16"/>
      <c r="N1816" s="16"/>
      <c r="O1816" s="16"/>
      <c r="P1816" s="16"/>
      <c r="Y1816" s="20"/>
      <c r="Z1816" s="20"/>
      <c r="AA1816" s="20"/>
      <c r="AB1816" s="20"/>
      <c r="AC1816" s="20"/>
      <c r="AD1816" s="20"/>
    </row>
    <row r="1817" spans="3:30" s="1" customFormat="1">
      <c r="C1817" s="16"/>
      <c r="D1817" s="16"/>
      <c r="E1817" s="32"/>
      <c r="F1817" s="16"/>
      <c r="G1817" s="16"/>
      <c r="H1817" s="16"/>
      <c r="I1817" s="16"/>
      <c r="J1817" s="16"/>
      <c r="K1817" s="16"/>
      <c r="L1817" s="32"/>
      <c r="M1817" s="16"/>
      <c r="N1817" s="16"/>
      <c r="O1817" s="16"/>
      <c r="P1817" s="16"/>
      <c r="Y1817" s="20"/>
      <c r="Z1817" s="20"/>
      <c r="AA1817" s="20"/>
      <c r="AB1817" s="20"/>
      <c r="AC1817" s="20"/>
      <c r="AD1817" s="20"/>
    </row>
    <row r="1818" spans="3:30" s="1" customFormat="1">
      <c r="C1818" s="16"/>
      <c r="D1818" s="16"/>
      <c r="E1818" s="32"/>
      <c r="F1818" s="16"/>
      <c r="G1818" s="16"/>
      <c r="H1818" s="16"/>
      <c r="I1818" s="16"/>
      <c r="J1818" s="16"/>
      <c r="K1818" s="16"/>
      <c r="L1818" s="32"/>
      <c r="M1818" s="16"/>
      <c r="N1818" s="16"/>
      <c r="O1818" s="16"/>
      <c r="P1818" s="16"/>
      <c r="Y1818" s="20"/>
      <c r="Z1818" s="20"/>
      <c r="AA1818" s="20"/>
      <c r="AB1818" s="20"/>
      <c r="AC1818" s="20"/>
      <c r="AD1818" s="20"/>
    </row>
    <row r="1819" spans="3:30" s="1" customFormat="1">
      <c r="C1819" s="16"/>
      <c r="D1819" s="16"/>
      <c r="E1819" s="32"/>
      <c r="F1819" s="16"/>
      <c r="G1819" s="16"/>
      <c r="H1819" s="16"/>
      <c r="I1819" s="16"/>
      <c r="J1819" s="16"/>
      <c r="K1819" s="16"/>
      <c r="L1819" s="32"/>
      <c r="M1819" s="16"/>
      <c r="N1819" s="16"/>
      <c r="O1819" s="16"/>
      <c r="P1819" s="16"/>
      <c r="Y1819" s="20"/>
      <c r="Z1819" s="20"/>
      <c r="AA1819" s="20"/>
      <c r="AB1819" s="20"/>
      <c r="AC1819" s="20"/>
      <c r="AD1819" s="20"/>
    </row>
    <row r="1820" spans="3:30" s="1" customFormat="1">
      <c r="C1820" s="16"/>
      <c r="D1820" s="16"/>
      <c r="E1820" s="32"/>
      <c r="F1820" s="16"/>
      <c r="G1820" s="16"/>
      <c r="H1820" s="16"/>
      <c r="I1820" s="16"/>
      <c r="J1820" s="16"/>
      <c r="K1820" s="16"/>
      <c r="L1820" s="32"/>
      <c r="M1820" s="16"/>
      <c r="N1820" s="16"/>
      <c r="O1820" s="16"/>
      <c r="P1820" s="16"/>
      <c r="Y1820" s="20"/>
      <c r="Z1820" s="20"/>
      <c r="AA1820" s="20"/>
      <c r="AB1820" s="20"/>
      <c r="AC1820" s="20"/>
      <c r="AD1820" s="20"/>
    </row>
    <row r="1821" spans="3:30" s="1" customFormat="1">
      <c r="C1821" s="16"/>
      <c r="D1821" s="16"/>
      <c r="E1821" s="32"/>
      <c r="F1821" s="16"/>
      <c r="G1821" s="16"/>
      <c r="H1821" s="16"/>
      <c r="I1821" s="16"/>
      <c r="J1821" s="16"/>
      <c r="K1821" s="16"/>
      <c r="L1821" s="32"/>
      <c r="M1821" s="16"/>
      <c r="N1821" s="16"/>
      <c r="O1821" s="16"/>
      <c r="P1821" s="16"/>
      <c r="Y1821" s="20"/>
      <c r="Z1821" s="20"/>
      <c r="AA1821" s="20"/>
      <c r="AB1821" s="20"/>
      <c r="AC1821" s="20"/>
      <c r="AD1821" s="20"/>
    </row>
    <row r="1822" spans="3:30" s="1" customFormat="1">
      <c r="C1822" s="16"/>
      <c r="D1822" s="16"/>
      <c r="E1822" s="32"/>
      <c r="F1822" s="16"/>
      <c r="G1822" s="16"/>
      <c r="H1822" s="16"/>
      <c r="I1822" s="16"/>
      <c r="J1822" s="16"/>
      <c r="K1822" s="16"/>
      <c r="L1822" s="32"/>
      <c r="M1822" s="16"/>
      <c r="N1822" s="16"/>
      <c r="O1822" s="16"/>
      <c r="P1822" s="16"/>
      <c r="Y1822" s="20"/>
      <c r="Z1822" s="20"/>
      <c r="AA1822" s="20"/>
      <c r="AB1822" s="20"/>
      <c r="AC1822" s="20"/>
      <c r="AD1822" s="20"/>
    </row>
    <row r="1823" spans="3:30" s="1" customFormat="1">
      <c r="C1823" s="16"/>
      <c r="D1823" s="16"/>
      <c r="E1823" s="32"/>
      <c r="F1823" s="16"/>
      <c r="G1823" s="16"/>
      <c r="H1823" s="16"/>
      <c r="I1823" s="16"/>
      <c r="J1823" s="16"/>
      <c r="K1823" s="16"/>
      <c r="L1823" s="32"/>
      <c r="M1823" s="16"/>
      <c r="N1823" s="16"/>
      <c r="O1823" s="16"/>
      <c r="P1823" s="16"/>
      <c r="Y1823" s="20"/>
      <c r="Z1823" s="20"/>
      <c r="AA1823" s="20"/>
      <c r="AB1823" s="20"/>
      <c r="AC1823" s="20"/>
      <c r="AD1823" s="20"/>
    </row>
    <row r="1824" spans="3:30" s="1" customFormat="1">
      <c r="C1824" s="16"/>
      <c r="D1824" s="16"/>
      <c r="E1824" s="32"/>
      <c r="F1824" s="16"/>
      <c r="G1824" s="16"/>
      <c r="H1824" s="16"/>
      <c r="I1824" s="16"/>
      <c r="J1824" s="16"/>
      <c r="K1824" s="16"/>
      <c r="L1824" s="32"/>
      <c r="M1824" s="16"/>
      <c r="N1824" s="16"/>
      <c r="O1824" s="16"/>
      <c r="P1824" s="16"/>
      <c r="Y1824" s="20"/>
      <c r="Z1824" s="20"/>
      <c r="AA1824" s="20"/>
      <c r="AB1824" s="20"/>
      <c r="AC1824" s="20"/>
      <c r="AD1824" s="20"/>
    </row>
    <row r="1825" spans="3:30" s="1" customFormat="1">
      <c r="C1825" s="16"/>
      <c r="D1825" s="16"/>
      <c r="E1825" s="32"/>
      <c r="F1825" s="16"/>
      <c r="G1825" s="16"/>
      <c r="H1825" s="16"/>
      <c r="I1825" s="16"/>
      <c r="J1825" s="16"/>
      <c r="K1825" s="16"/>
      <c r="L1825" s="32"/>
      <c r="M1825" s="16"/>
      <c r="N1825" s="16"/>
      <c r="O1825" s="16"/>
      <c r="P1825" s="16"/>
      <c r="Y1825" s="20"/>
      <c r="Z1825" s="20"/>
      <c r="AA1825" s="20"/>
      <c r="AB1825" s="20"/>
      <c r="AC1825" s="20"/>
      <c r="AD1825" s="20"/>
    </row>
    <row r="1826" spans="3:30" s="1" customFormat="1">
      <c r="C1826" s="16"/>
      <c r="D1826" s="16"/>
      <c r="E1826" s="32"/>
      <c r="F1826" s="16"/>
      <c r="G1826" s="16"/>
      <c r="H1826" s="16"/>
      <c r="I1826" s="16"/>
      <c r="J1826" s="16"/>
      <c r="K1826" s="16"/>
      <c r="L1826" s="32"/>
      <c r="M1826" s="16"/>
      <c r="N1826" s="16"/>
      <c r="O1826" s="16"/>
      <c r="P1826" s="16"/>
      <c r="Y1826" s="20"/>
      <c r="Z1826" s="20"/>
      <c r="AA1826" s="20"/>
      <c r="AB1826" s="20"/>
      <c r="AC1826" s="20"/>
      <c r="AD1826" s="20"/>
    </row>
    <row r="1827" spans="3:30" s="1" customFormat="1">
      <c r="C1827" s="16"/>
      <c r="D1827" s="16"/>
      <c r="E1827" s="32"/>
      <c r="F1827" s="16"/>
      <c r="G1827" s="16"/>
      <c r="H1827" s="16"/>
      <c r="I1827" s="16"/>
      <c r="J1827" s="16"/>
      <c r="K1827" s="16"/>
      <c r="L1827" s="32"/>
      <c r="M1827" s="16"/>
      <c r="N1827" s="16"/>
      <c r="O1827" s="16"/>
      <c r="P1827" s="16"/>
      <c r="Y1827" s="20"/>
      <c r="Z1827" s="20"/>
      <c r="AA1827" s="20"/>
      <c r="AB1827" s="20"/>
      <c r="AC1827" s="20"/>
      <c r="AD1827" s="20"/>
    </row>
    <row r="1828" spans="3:30" s="1" customFormat="1">
      <c r="C1828" s="16"/>
      <c r="D1828" s="16"/>
      <c r="E1828" s="32"/>
      <c r="F1828" s="16"/>
      <c r="G1828" s="16"/>
      <c r="H1828" s="16"/>
      <c r="I1828" s="16"/>
      <c r="J1828" s="16"/>
      <c r="K1828" s="16"/>
      <c r="L1828" s="32"/>
      <c r="M1828" s="16"/>
      <c r="N1828" s="16"/>
      <c r="O1828" s="16"/>
      <c r="P1828" s="16"/>
      <c r="Y1828" s="20"/>
      <c r="Z1828" s="20"/>
      <c r="AA1828" s="20"/>
      <c r="AB1828" s="20"/>
      <c r="AC1828" s="20"/>
      <c r="AD1828" s="20"/>
    </row>
    <row r="1829" spans="3:30" s="1" customFormat="1">
      <c r="C1829" s="16"/>
      <c r="D1829" s="16"/>
      <c r="E1829" s="32"/>
      <c r="F1829" s="16"/>
      <c r="G1829" s="16"/>
      <c r="H1829" s="16"/>
      <c r="I1829" s="16"/>
      <c r="J1829" s="16"/>
      <c r="K1829" s="16"/>
      <c r="L1829" s="32"/>
      <c r="M1829" s="16"/>
      <c r="N1829" s="16"/>
      <c r="O1829" s="16"/>
      <c r="P1829" s="16"/>
      <c r="Y1829" s="20"/>
      <c r="Z1829" s="20"/>
      <c r="AA1829" s="20"/>
      <c r="AB1829" s="20"/>
      <c r="AC1829" s="20"/>
      <c r="AD1829" s="20"/>
    </row>
    <row r="1830" spans="3:30" s="1" customFormat="1">
      <c r="C1830" s="16"/>
      <c r="D1830" s="16"/>
      <c r="E1830" s="32"/>
      <c r="F1830" s="16"/>
      <c r="G1830" s="16"/>
      <c r="H1830" s="16"/>
      <c r="I1830" s="16"/>
      <c r="J1830" s="16"/>
      <c r="K1830" s="16"/>
      <c r="L1830" s="32"/>
      <c r="M1830" s="16"/>
      <c r="N1830" s="16"/>
      <c r="O1830" s="16"/>
      <c r="P1830" s="16"/>
      <c r="Y1830" s="20"/>
      <c r="Z1830" s="20"/>
      <c r="AA1830" s="20"/>
      <c r="AB1830" s="20"/>
      <c r="AC1830" s="20"/>
      <c r="AD1830" s="20"/>
    </row>
    <row r="1831" spans="3:30" s="1" customFormat="1">
      <c r="C1831" s="16"/>
      <c r="D1831" s="16"/>
      <c r="E1831" s="32"/>
      <c r="F1831" s="16"/>
      <c r="G1831" s="16"/>
      <c r="H1831" s="16"/>
      <c r="I1831" s="16"/>
      <c r="J1831" s="16"/>
      <c r="K1831" s="16"/>
      <c r="L1831" s="32"/>
      <c r="M1831" s="16"/>
      <c r="N1831" s="16"/>
      <c r="O1831" s="16"/>
      <c r="P1831" s="16"/>
      <c r="Y1831" s="20"/>
      <c r="Z1831" s="20"/>
      <c r="AA1831" s="20"/>
      <c r="AB1831" s="20"/>
      <c r="AC1831" s="20"/>
      <c r="AD1831" s="20"/>
    </row>
    <row r="1832" spans="3:30" s="1" customFormat="1">
      <c r="C1832" s="16"/>
      <c r="D1832" s="16"/>
      <c r="E1832" s="32"/>
      <c r="F1832" s="16"/>
      <c r="G1832" s="16"/>
      <c r="H1832" s="16"/>
      <c r="I1832" s="16"/>
      <c r="J1832" s="16"/>
      <c r="K1832" s="16"/>
      <c r="L1832" s="32"/>
      <c r="M1832" s="16"/>
      <c r="N1832" s="16"/>
      <c r="O1832" s="16"/>
      <c r="P1832" s="16"/>
      <c r="Y1832" s="20"/>
      <c r="Z1832" s="20"/>
      <c r="AA1832" s="20"/>
      <c r="AB1832" s="20"/>
      <c r="AC1832" s="20"/>
      <c r="AD1832" s="20"/>
    </row>
    <row r="1833" spans="3:30" s="1" customFormat="1">
      <c r="C1833" s="16"/>
      <c r="D1833" s="16"/>
      <c r="E1833" s="32"/>
      <c r="F1833" s="16"/>
      <c r="G1833" s="16"/>
      <c r="H1833" s="16"/>
      <c r="I1833" s="16"/>
      <c r="J1833" s="16"/>
      <c r="K1833" s="16"/>
      <c r="L1833" s="32"/>
      <c r="M1833" s="16"/>
      <c r="N1833" s="16"/>
      <c r="O1833" s="16"/>
      <c r="P1833" s="16"/>
      <c r="Y1833" s="20"/>
      <c r="Z1833" s="20"/>
      <c r="AA1833" s="20"/>
      <c r="AB1833" s="20"/>
      <c r="AC1833" s="20"/>
      <c r="AD1833" s="20"/>
    </row>
    <row r="1834" spans="3:30" s="1" customFormat="1">
      <c r="C1834" s="16"/>
      <c r="D1834" s="16"/>
      <c r="E1834" s="32"/>
      <c r="F1834" s="16"/>
      <c r="G1834" s="16"/>
      <c r="H1834" s="16"/>
      <c r="I1834" s="16"/>
      <c r="J1834" s="16"/>
      <c r="K1834" s="16"/>
      <c r="L1834" s="32"/>
      <c r="M1834" s="16"/>
      <c r="N1834" s="16"/>
      <c r="O1834" s="16"/>
      <c r="P1834" s="16"/>
      <c r="Y1834" s="20"/>
      <c r="Z1834" s="20"/>
      <c r="AA1834" s="20"/>
      <c r="AB1834" s="20"/>
      <c r="AC1834" s="20"/>
      <c r="AD1834" s="20"/>
    </row>
    <row r="1835" spans="3:30" s="1" customFormat="1">
      <c r="C1835" s="16"/>
      <c r="D1835" s="16"/>
      <c r="E1835" s="32"/>
      <c r="F1835" s="16"/>
      <c r="G1835" s="16"/>
      <c r="H1835" s="16"/>
      <c r="I1835" s="16"/>
      <c r="J1835" s="16"/>
      <c r="K1835" s="16"/>
      <c r="L1835" s="32"/>
      <c r="M1835" s="16"/>
      <c r="N1835" s="16"/>
      <c r="O1835" s="16"/>
      <c r="P1835" s="16"/>
      <c r="Y1835" s="20"/>
      <c r="Z1835" s="20"/>
      <c r="AA1835" s="20"/>
      <c r="AB1835" s="20"/>
      <c r="AC1835" s="20"/>
      <c r="AD1835" s="20"/>
    </row>
    <row r="1836" spans="3:30" s="1" customFormat="1">
      <c r="C1836" s="16"/>
      <c r="D1836" s="16"/>
      <c r="E1836" s="32"/>
      <c r="F1836" s="16"/>
      <c r="G1836" s="16"/>
      <c r="H1836" s="16"/>
      <c r="I1836" s="16"/>
      <c r="J1836" s="16"/>
      <c r="K1836" s="16"/>
      <c r="L1836" s="32"/>
      <c r="M1836" s="16"/>
      <c r="N1836" s="16"/>
      <c r="O1836" s="16"/>
      <c r="P1836" s="16"/>
      <c r="Y1836" s="20"/>
      <c r="Z1836" s="20"/>
      <c r="AA1836" s="20"/>
      <c r="AB1836" s="20"/>
      <c r="AC1836" s="20"/>
      <c r="AD1836" s="20"/>
    </row>
    <row r="1837" spans="3:30" s="1" customFormat="1">
      <c r="C1837" s="16"/>
      <c r="D1837" s="16"/>
      <c r="E1837" s="32"/>
      <c r="F1837" s="16"/>
      <c r="G1837" s="16"/>
      <c r="H1837" s="16"/>
      <c r="I1837" s="16"/>
      <c r="J1837" s="16"/>
      <c r="K1837" s="16"/>
      <c r="L1837" s="32"/>
      <c r="M1837" s="16"/>
      <c r="N1837" s="16"/>
      <c r="O1837" s="16"/>
      <c r="P1837" s="16"/>
      <c r="Y1837" s="20"/>
      <c r="Z1837" s="20"/>
      <c r="AA1837" s="20"/>
      <c r="AB1837" s="20"/>
      <c r="AC1837" s="20"/>
      <c r="AD1837" s="20"/>
    </row>
    <row r="1838" spans="3:30" s="1" customFormat="1">
      <c r="C1838" s="16"/>
      <c r="D1838" s="16"/>
      <c r="E1838" s="32"/>
      <c r="F1838" s="16"/>
      <c r="G1838" s="16"/>
      <c r="H1838" s="16"/>
      <c r="I1838" s="16"/>
      <c r="J1838" s="16"/>
      <c r="K1838" s="16"/>
      <c r="L1838" s="32"/>
      <c r="M1838" s="16"/>
      <c r="N1838" s="16"/>
      <c r="O1838" s="16"/>
      <c r="P1838" s="16"/>
      <c r="Y1838" s="20"/>
      <c r="Z1838" s="20"/>
      <c r="AA1838" s="20"/>
      <c r="AB1838" s="20"/>
      <c r="AC1838" s="20"/>
      <c r="AD1838" s="20"/>
    </row>
    <row r="1839" spans="3:30" s="1" customFormat="1">
      <c r="C1839" s="16"/>
      <c r="D1839" s="16"/>
      <c r="E1839" s="32"/>
      <c r="F1839" s="16"/>
      <c r="G1839" s="16"/>
      <c r="H1839" s="16"/>
      <c r="I1839" s="16"/>
      <c r="J1839" s="16"/>
      <c r="K1839" s="16"/>
      <c r="L1839" s="32"/>
      <c r="M1839" s="16"/>
      <c r="N1839" s="16"/>
      <c r="O1839" s="16"/>
      <c r="P1839" s="16"/>
      <c r="Y1839" s="20"/>
      <c r="Z1839" s="20"/>
      <c r="AA1839" s="20"/>
      <c r="AB1839" s="20"/>
      <c r="AC1839" s="20"/>
      <c r="AD1839" s="20"/>
    </row>
    <row r="1840" spans="3:30" s="1" customFormat="1">
      <c r="C1840" s="16"/>
      <c r="D1840" s="16"/>
      <c r="E1840" s="32"/>
      <c r="F1840" s="16"/>
      <c r="G1840" s="16"/>
      <c r="H1840" s="16"/>
      <c r="I1840" s="16"/>
      <c r="J1840" s="16"/>
      <c r="K1840" s="16"/>
      <c r="L1840" s="32"/>
      <c r="M1840" s="16"/>
      <c r="N1840" s="16"/>
      <c r="O1840" s="16"/>
      <c r="P1840" s="16"/>
      <c r="Y1840" s="20"/>
      <c r="Z1840" s="20"/>
      <c r="AA1840" s="20"/>
      <c r="AB1840" s="20"/>
      <c r="AC1840" s="20"/>
      <c r="AD1840" s="20"/>
    </row>
    <row r="1841" spans="3:30" s="1" customFormat="1">
      <c r="C1841" s="16"/>
      <c r="D1841" s="16"/>
      <c r="E1841" s="32"/>
      <c r="F1841" s="16"/>
      <c r="G1841" s="16"/>
      <c r="H1841" s="16"/>
      <c r="I1841" s="16"/>
      <c r="J1841" s="16"/>
      <c r="K1841" s="16"/>
      <c r="L1841" s="32"/>
      <c r="M1841" s="16"/>
      <c r="N1841" s="16"/>
      <c r="O1841" s="16"/>
      <c r="P1841" s="16"/>
      <c r="Y1841" s="20"/>
      <c r="Z1841" s="20"/>
      <c r="AA1841" s="20"/>
      <c r="AB1841" s="20"/>
      <c r="AC1841" s="20"/>
      <c r="AD1841" s="20"/>
    </row>
    <row r="1842" spans="3:30" s="1" customFormat="1">
      <c r="C1842" s="16"/>
      <c r="D1842" s="16"/>
      <c r="E1842" s="32"/>
      <c r="F1842" s="16"/>
      <c r="G1842" s="16"/>
      <c r="H1842" s="16"/>
      <c r="I1842" s="16"/>
      <c r="J1842" s="16"/>
      <c r="K1842" s="16"/>
      <c r="L1842" s="32"/>
      <c r="M1842" s="16"/>
      <c r="N1842" s="16"/>
      <c r="O1842" s="16"/>
      <c r="P1842" s="16"/>
      <c r="Y1842" s="20"/>
      <c r="Z1842" s="20"/>
      <c r="AA1842" s="20"/>
      <c r="AB1842" s="20"/>
      <c r="AC1842" s="20"/>
      <c r="AD1842" s="20"/>
    </row>
    <row r="1843" spans="3:30" s="1" customFormat="1">
      <c r="C1843" s="16"/>
      <c r="D1843" s="16"/>
      <c r="E1843" s="32"/>
      <c r="F1843" s="16"/>
      <c r="G1843" s="16"/>
      <c r="H1843" s="16"/>
      <c r="I1843" s="16"/>
      <c r="J1843" s="16"/>
      <c r="K1843" s="16"/>
      <c r="L1843" s="32"/>
      <c r="M1843" s="16"/>
      <c r="N1843" s="16"/>
      <c r="O1843" s="16"/>
      <c r="P1843" s="16"/>
      <c r="Y1843" s="20"/>
      <c r="Z1843" s="20"/>
      <c r="AA1843" s="20"/>
      <c r="AB1843" s="20"/>
      <c r="AC1843" s="20"/>
      <c r="AD1843" s="20"/>
    </row>
    <row r="1844" spans="3:30" s="1" customFormat="1">
      <c r="C1844" s="16"/>
      <c r="D1844" s="16"/>
      <c r="E1844" s="32"/>
      <c r="F1844" s="16"/>
      <c r="G1844" s="16"/>
      <c r="H1844" s="16"/>
      <c r="I1844" s="16"/>
      <c r="J1844" s="16"/>
      <c r="K1844" s="16"/>
      <c r="L1844" s="32"/>
      <c r="M1844" s="16"/>
      <c r="N1844" s="16"/>
      <c r="O1844" s="16"/>
      <c r="P1844" s="16"/>
      <c r="Y1844" s="20"/>
      <c r="Z1844" s="20"/>
      <c r="AA1844" s="20"/>
      <c r="AB1844" s="20"/>
      <c r="AC1844" s="20"/>
      <c r="AD1844" s="20"/>
    </row>
    <row r="1845" spans="3:30" s="1" customFormat="1">
      <c r="C1845" s="16"/>
      <c r="D1845" s="16"/>
      <c r="E1845" s="32"/>
      <c r="F1845" s="16"/>
      <c r="G1845" s="16"/>
      <c r="H1845" s="16"/>
      <c r="I1845" s="16"/>
      <c r="J1845" s="16"/>
      <c r="K1845" s="16"/>
      <c r="L1845" s="32"/>
      <c r="M1845" s="16"/>
      <c r="N1845" s="16"/>
      <c r="O1845" s="16"/>
      <c r="P1845" s="16"/>
      <c r="Y1845" s="20"/>
      <c r="Z1845" s="20"/>
      <c r="AA1845" s="20"/>
      <c r="AB1845" s="20"/>
      <c r="AC1845" s="20"/>
      <c r="AD1845" s="20"/>
    </row>
    <row r="1846" spans="3:30" s="1" customFormat="1">
      <c r="C1846" s="16"/>
      <c r="D1846" s="16"/>
      <c r="E1846" s="32"/>
      <c r="F1846" s="16"/>
      <c r="G1846" s="16"/>
      <c r="H1846" s="16"/>
      <c r="I1846" s="16"/>
      <c r="J1846" s="16"/>
      <c r="K1846" s="16"/>
      <c r="L1846" s="32"/>
      <c r="M1846" s="16"/>
      <c r="N1846" s="16"/>
      <c r="O1846" s="16"/>
      <c r="P1846" s="16"/>
      <c r="Y1846" s="20"/>
      <c r="Z1846" s="20"/>
      <c r="AA1846" s="20"/>
      <c r="AB1846" s="20"/>
      <c r="AC1846" s="20"/>
      <c r="AD1846" s="20"/>
    </row>
    <row r="1847" spans="3:30" s="1" customFormat="1">
      <c r="C1847" s="16"/>
      <c r="D1847" s="16"/>
      <c r="E1847" s="32"/>
      <c r="F1847" s="16"/>
      <c r="G1847" s="16"/>
      <c r="H1847" s="16"/>
      <c r="I1847" s="16"/>
      <c r="J1847" s="16"/>
      <c r="K1847" s="16"/>
      <c r="L1847" s="32"/>
      <c r="M1847" s="16"/>
      <c r="N1847" s="16"/>
      <c r="O1847" s="16"/>
      <c r="P1847" s="16"/>
      <c r="Y1847" s="20"/>
      <c r="Z1847" s="20"/>
      <c r="AA1847" s="20"/>
      <c r="AB1847" s="20"/>
      <c r="AC1847" s="20"/>
      <c r="AD1847" s="20"/>
    </row>
    <row r="1848" spans="3:30" s="1" customFormat="1">
      <c r="C1848" s="16"/>
      <c r="D1848" s="16"/>
      <c r="E1848" s="32"/>
      <c r="F1848" s="16"/>
      <c r="G1848" s="16"/>
      <c r="H1848" s="16"/>
      <c r="I1848" s="16"/>
      <c r="J1848" s="16"/>
      <c r="K1848" s="16"/>
      <c r="L1848" s="32"/>
      <c r="M1848" s="16"/>
      <c r="N1848" s="16"/>
      <c r="O1848" s="16"/>
      <c r="P1848" s="16"/>
      <c r="Y1848" s="20"/>
      <c r="Z1848" s="20"/>
      <c r="AA1848" s="20"/>
      <c r="AB1848" s="20"/>
      <c r="AC1848" s="20"/>
      <c r="AD1848" s="20"/>
    </row>
    <row r="1849" spans="3:30" s="1" customFormat="1">
      <c r="C1849" s="16"/>
      <c r="D1849" s="16"/>
      <c r="E1849" s="32"/>
      <c r="F1849" s="16"/>
      <c r="G1849" s="16"/>
      <c r="H1849" s="16"/>
      <c r="I1849" s="16"/>
      <c r="J1849" s="16"/>
      <c r="K1849" s="16"/>
      <c r="L1849" s="32"/>
      <c r="M1849" s="16"/>
      <c r="N1849" s="16"/>
      <c r="O1849" s="16"/>
      <c r="P1849" s="16"/>
      <c r="Y1849" s="20"/>
      <c r="Z1849" s="20"/>
      <c r="AA1849" s="20"/>
      <c r="AB1849" s="20"/>
      <c r="AC1849" s="20"/>
      <c r="AD1849" s="20"/>
    </row>
    <row r="1850" spans="3:30" s="1" customFormat="1">
      <c r="C1850" s="16"/>
      <c r="D1850" s="16"/>
      <c r="E1850" s="32"/>
      <c r="F1850" s="16"/>
      <c r="G1850" s="16"/>
      <c r="H1850" s="16"/>
      <c r="I1850" s="16"/>
      <c r="J1850" s="16"/>
      <c r="K1850" s="16"/>
      <c r="L1850" s="32"/>
      <c r="M1850" s="16"/>
      <c r="N1850" s="16"/>
      <c r="O1850" s="16"/>
      <c r="P1850" s="16"/>
      <c r="Y1850" s="20"/>
      <c r="Z1850" s="20"/>
      <c r="AA1850" s="20"/>
      <c r="AB1850" s="20"/>
      <c r="AC1850" s="20"/>
      <c r="AD1850" s="20"/>
    </row>
    <row r="1851" spans="3:30" s="1" customFormat="1">
      <c r="C1851" s="16"/>
      <c r="D1851" s="16"/>
      <c r="E1851" s="32"/>
      <c r="F1851" s="16"/>
      <c r="G1851" s="16"/>
      <c r="H1851" s="16"/>
      <c r="I1851" s="16"/>
      <c r="J1851" s="16"/>
      <c r="K1851" s="16"/>
      <c r="L1851" s="32"/>
      <c r="M1851" s="16"/>
      <c r="N1851" s="16"/>
      <c r="O1851" s="16"/>
      <c r="P1851" s="16"/>
      <c r="Y1851" s="20"/>
      <c r="Z1851" s="20"/>
      <c r="AA1851" s="20"/>
      <c r="AB1851" s="20"/>
      <c r="AC1851" s="20"/>
      <c r="AD1851" s="20"/>
    </row>
    <row r="1852" spans="3:30" s="1" customFormat="1">
      <c r="C1852" s="16"/>
      <c r="D1852" s="16"/>
      <c r="E1852" s="32"/>
      <c r="F1852" s="16"/>
      <c r="G1852" s="16"/>
      <c r="H1852" s="16"/>
      <c r="I1852" s="16"/>
      <c r="J1852" s="16"/>
      <c r="K1852" s="16"/>
      <c r="L1852" s="32"/>
      <c r="M1852" s="16"/>
      <c r="N1852" s="16"/>
      <c r="O1852" s="16"/>
      <c r="P1852" s="16"/>
      <c r="Y1852" s="20"/>
      <c r="Z1852" s="20"/>
      <c r="AA1852" s="20"/>
      <c r="AB1852" s="20"/>
      <c r="AC1852" s="20"/>
      <c r="AD1852" s="20"/>
    </row>
    <row r="1853" spans="3:30" s="1" customFormat="1">
      <c r="C1853" s="16"/>
      <c r="D1853" s="16"/>
      <c r="E1853" s="32"/>
      <c r="F1853" s="16"/>
      <c r="G1853" s="16"/>
      <c r="H1853" s="16"/>
      <c r="I1853" s="16"/>
      <c r="J1853" s="16"/>
      <c r="K1853" s="16"/>
      <c r="L1853" s="32"/>
      <c r="M1853" s="16"/>
      <c r="N1853" s="16"/>
      <c r="O1853" s="16"/>
      <c r="P1853" s="16"/>
      <c r="Y1853" s="20"/>
      <c r="Z1853" s="20"/>
      <c r="AA1853" s="20"/>
      <c r="AB1853" s="20"/>
      <c r="AC1853" s="20"/>
      <c r="AD1853" s="20"/>
    </row>
    <row r="1854" spans="3:30" s="1" customFormat="1">
      <c r="C1854" s="16"/>
      <c r="D1854" s="16"/>
      <c r="E1854" s="32"/>
      <c r="F1854" s="16"/>
      <c r="G1854" s="16"/>
      <c r="H1854" s="16"/>
      <c r="I1854" s="16"/>
      <c r="J1854" s="16"/>
      <c r="K1854" s="16"/>
      <c r="L1854" s="32"/>
      <c r="M1854" s="16"/>
      <c r="N1854" s="16"/>
      <c r="O1854" s="16"/>
      <c r="P1854" s="16"/>
      <c r="Y1854" s="20"/>
      <c r="Z1854" s="20"/>
      <c r="AA1854" s="20"/>
      <c r="AB1854" s="20"/>
      <c r="AC1854" s="20"/>
      <c r="AD1854" s="20"/>
    </row>
    <row r="1855" spans="3:30" s="1" customFormat="1">
      <c r="C1855" s="16"/>
      <c r="D1855" s="16"/>
      <c r="E1855" s="32"/>
      <c r="F1855" s="16"/>
      <c r="G1855" s="16"/>
      <c r="H1855" s="16"/>
      <c r="I1855" s="16"/>
      <c r="J1855" s="16"/>
      <c r="K1855" s="16"/>
      <c r="L1855" s="32"/>
      <c r="M1855" s="16"/>
      <c r="N1855" s="16"/>
      <c r="O1855" s="16"/>
      <c r="P1855" s="16"/>
      <c r="Y1855" s="20"/>
      <c r="Z1855" s="20"/>
      <c r="AA1855" s="20"/>
      <c r="AB1855" s="20"/>
      <c r="AC1855" s="20"/>
      <c r="AD1855" s="20"/>
    </row>
    <row r="1856" spans="3:30" s="1" customFormat="1">
      <c r="C1856" s="16"/>
      <c r="D1856" s="16"/>
      <c r="E1856" s="32"/>
      <c r="F1856" s="16"/>
      <c r="G1856" s="16"/>
      <c r="H1856" s="16"/>
      <c r="I1856" s="16"/>
      <c r="J1856" s="16"/>
      <c r="K1856" s="16"/>
      <c r="L1856" s="32"/>
      <c r="M1856" s="16"/>
      <c r="N1856" s="16"/>
      <c r="O1856" s="16"/>
      <c r="P1856" s="16"/>
      <c r="Y1856" s="20"/>
      <c r="Z1856" s="20"/>
      <c r="AA1856" s="20"/>
      <c r="AB1856" s="20"/>
      <c r="AC1856" s="20"/>
      <c r="AD1856" s="20"/>
    </row>
    <row r="1857" spans="3:30" s="1" customFormat="1">
      <c r="C1857" s="16"/>
      <c r="D1857" s="16"/>
      <c r="E1857" s="32"/>
      <c r="F1857" s="16"/>
      <c r="G1857" s="16"/>
      <c r="H1857" s="16"/>
      <c r="I1857" s="16"/>
      <c r="J1857" s="16"/>
      <c r="K1857" s="16"/>
      <c r="L1857" s="32"/>
      <c r="M1857" s="16"/>
      <c r="N1857" s="16"/>
      <c r="O1857" s="16"/>
      <c r="P1857" s="16"/>
      <c r="Y1857" s="20"/>
      <c r="Z1857" s="20"/>
      <c r="AA1857" s="20"/>
      <c r="AB1857" s="20"/>
      <c r="AC1857" s="20"/>
      <c r="AD1857" s="20"/>
    </row>
    <row r="1858" spans="3:30" s="1" customFormat="1">
      <c r="C1858" s="16"/>
      <c r="D1858" s="16"/>
      <c r="E1858" s="32"/>
      <c r="F1858" s="16"/>
      <c r="G1858" s="16"/>
      <c r="H1858" s="16"/>
      <c r="I1858" s="16"/>
      <c r="J1858" s="16"/>
      <c r="K1858" s="16"/>
      <c r="L1858" s="32"/>
      <c r="M1858" s="16"/>
      <c r="N1858" s="16"/>
      <c r="O1858" s="16"/>
      <c r="P1858" s="16"/>
      <c r="Y1858" s="20"/>
      <c r="Z1858" s="20"/>
      <c r="AA1858" s="20"/>
      <c r="AB1858" s="20"/>
      <c r="AC1858" s="20"/>
      <c r="AD1858" s="20"/>
    </row>
    <row r="1859" spans="3:30" s="1" customFormat="1">
      <c r="C1859" s="16"/>
      <c r="D1859" s="16"/>
      <c r="E1859" s="32"/>
      <c r="F1859" s="16"/>
      <c r="G1859" s="16"/>
      <c r="H1859" s="16"/>
      <c r="I1859" s="16"/>
      <c r="J1859" s="16"/>
      <c r="K1859" s="16"/>
      <c r="L1859" s="32"/>
      <c r="M1859" s="16"/>
      <c r="N1859" s="16"/>
      <c r="O1859" s="16"/>
      <c r="P1859" s="16"/>
      <c r="Y1859" s="20"/>
      <c r="Z1859" s="20"/>
      <c r="AA1859" s="20"/>
      <c r="AB1859" s="20"/>
      <c r="AC1859" s="20"/>
      <c r="AD1859" s="20"/>
    </row>
    <row r="1860" spans="3:30" s="1" customFormat="1">
      <c r="C1860" s="16"/>
      <c r="D1860" s="16"/>
      <c r="E1860" s="32"/>
      <c r="F1860" s="16"/>
      <c r="G1860" s="16"/>
      <c r="H1860" s="16"/>
      <c r="I1860" s="16"/>
      <c r="J1860" s="16"/>
      <c r="K1860" s="16"/>
      <c r="L1860" s="32"/>
      <c r="M1860" s="16"/>
      <c r="N1860" s="16"/>
      <c r="O1860" s="16"/>
      <c r="P1860" s="16"/>
      <c r="Y1860" s="20"/>
      <c r="Z1860" s="20"/>
      <c r="AA1860" s="20"/>
      <c r="AB1860" s="20"/>
      <c r="AC1860" s="20"/>
      <c r="AD1860" s="20"/>
    </row>
    <row r="1861" spans="3:30" s="1" customFormat="1">
      <c r="C1861" s="16"/>
      <c r="D1861" s="16"/>
      <c r="E1861" s="32"/>
      <c r="F1861" s="16"/>
      <c r="G1861" s="16"/>
      <c r="H1861" s="16"/>
      <c r="I1861" s="16"/>
      <c r="J1861" s="16"/>
      <c r="K1861" s="16"/>
      <c r="L1861" s="32"/>
      <c r="M1861" s="16"/>
      <c r="N1861" s="16"/>
      <c r="O1861" s="16"/>
      <c r="P1861" s="16"/>
      <c r="Y1861" s="20"/>
      <c r="Z1861" s="20"/>
      <c r="AA1861" s="20"/>
      <c r="AB1861" s="20"/>
      <c r="AC1861" s="20"/>
      <c r="AD1861" s="20"/>
    </row>
    <row r="1862" spans="3:30" s="1" customFormat="1">
      <c r="C1862" s="16"/>
      <c r="D1862" s="16"/>
      <c r="E1862" s="32"/>
      <c r="F1862" s="16"/>
      <c r="G1862" s="16"/>
      <c r="H1862" s="16"/>
      <c r="I1862" s="16"/>
      <c r="J1862" s="16"/>
      <c r="K1862" s="16"/>
      <c r="L1862" s="32"/>
      <c r="M1862" s="16"/>
      <c r="N1862" s="16"/>
      <c r="O1862" s="16"/>
      <c r="P1862" s="16"/>
      <c r="Y1862" s="20"/>
      <c r="Z1862" s="20"/>
      <c r="AA1862" s="20"/>
      <c r="AB1862" s="20"/>
      <c r="AC1862" s="20"/>
      <c r="AD1862" s="20"/>
    </row>
    <row r="1863" spans="3:30" s="1" customFormat="1">
      <c r="C1863" s="16"/>
      <c r="D1863" s="16"/>
      <c r="E1863" s="32"/>
      <c r="F1863" s="16"/>
      <c r="G1863" s="16"/>
      <c r="H1863" s="16"/>
      <c r="I1863" s="16"/>
      <c r="J1863" s="16"/>
      <c r="K1863" s="16"/>
      <c r="L1863" s="32"/>
      <c r="M1863" s="16"/>
      <c r="N1863" s="16"/>
      <c r="O1863" s="16"/>
      <c r="P1863" s="16"/>
      <c r="Y1863" s="20"/>
      <c r="Z1863" s="20"/>
      <c r="AA1863" s="20"/>
      <c r="AB1863" s="20"/>
      <c r="AC1863" s="20"/>
      <c r="AD1863" s="20"/>
    </row>
    <row r="1864" spans="3:30" s="1" customFormat="1">
      <c r="C1864" s="16"/>
      <c r="D1864" s="16"/>
      <c r="E1864" s="32"/>
      <c r="F1864" s="16"/>
      <c r="G1864" s="16"/>
      <c r="H1864" s="16"/>
      <c r="I1864" s="16"/>
      <c r="J1864" s="16"/>
      <c r="K1864" s="16"/>
      <c r="L1864" s="32"/>
      <c r="M1864" s="16"/>
      <c r="N1864" s="16"/>
      <c r="O1864" s="16"/>
      <c r="P1864" s="16"/>
      <c r="Y1864" s="20"/>
      <c r="Z1864" s="20"/>
      <c r="AA1864" s="20"/>
      <c r="AB1864" s="20"/>
      <c r="AC1864" s="20"/>
      <c r="AD1864" s="20"/>
    </row>
    <row r="1865" spans="3:30" s="1" customFormat="1">
      <c r="C1865" s="16"/>
      <c r="D1865" s="16"/>
      <c r="E1865" s="32"/>
      <c r="F1865" s="16"/>
      <c r="G1865" s="16"/>
      <c r="H1865" s="16"/>
      <c r="I1865" s="16"/>
      <c r="J1865" s="16"/>
      <c r="K1865" s="16"/>
      <c r="L1865" s="32"/>
      <c r="M1865" s="16"/>
      <c r="N1865" s="16"/>
      <c r="O1865" s="16"/>
      <c r="P1865" s="16"/>
      <c r="Y1865" s="20"/>
      <c r="Z1865" s="20"/>
      <c r="AA1865" s="20"/>
      <c r="AB1865" s="20"/>
      <c r="AC1865" s="20"/>
      <c r="AD1865" s="20"/>
    </row>
    <row r="1866" spans="3:30" s="1" customFormat="1">
      <c r="C1866" s="16"/>
      <c r="D1866" s="16"/>
      <c r="E1866" s="32"/>
      <c r="F1866" s="16"/>
      <c r="G1866" s="16"/>
      <c r="H1866" s="16"/>
      <c r="I1866" s="16"/>
      <c r="J1866" s="16"/>
      <c r="K1866" s="16"/>
      <c r="L1866" s="32"/>
      <c r="M1866" s="16"/>
      <c r="N1866" s="16"/>
      <c r="O1866" s="16"/>
      <c r="P1866" s="16"/>
      <c r="Y1866" s="20"/>
      <c r="Z1866" s="20"/>
      <c r="AA1866" s="20"/>
      <c r="AB1866" s="20"/>
      <c r="AC1866" s="20"/>
      <c r="AD1866" s="20"/>
    </row>
    <row r="1867" spans="3:30" s="1" customFormat="1">
      <c r="C1867" s="16"/>
      <c r="D1867" s="16"/>
      <c r="E1867" s="32"/>
      <c r="F1867" s="16"/>
      <c r="G1867" s="16"/>
      <c r="H1867" s="16"/>
      <c r="I1867" s="16"/>
      <c r="J1867" s="16"/>
      <c r="K1867" s="16"/>
      <c r="L1867" s="32"/>
      <c r="M1867" s="16"/>
      <c r="N1867" s="16"/>
      <c r="O1867" s="16"/>
      <c r="P1867" s="16"/>
      <c r="Y1867" s="20"/>
      <c r="Z1867" s="20"/>
      <c r="AA1867" s="20"/>
      <c r="AB1867" s="20"/>
      <c r="AC1867" s="20"/>
      <c r="AD1867" s="20"/>
    </row>
    <row r="1868" spans="3:30" s="1" customFormat="1">
      <c r="C1868" s="16"/>
      <c r="D1868" s="16"/>
      <c r="E1868" s="32"/>
      <c r="F1868" s="16"/>
      <c r="G1868" s="16"/>
      <c r="H1868" s="16"/>
      <c r="I1868" s="16"/>
      <c r="J1868" s="16"/>
      <c r="K1868" s="16"/>
      <c r="L1868" s="32"/>
      <c r="M1868" s="16"/>
      <c r="N1868" s="16"/>
      <c r="O1868" s="16"/>
      <c r="P1868" s="16"/>
      <c r="Y1868" s="20"/>
      <c r="Z1868" s="20"/>
      <c r="AA1868" s="20"/>
      <c r="AB1868" s="20"/>
      <c r="AC1868" s="20"/>
      <c r="AD1868" s="20"/>
    </row>
    <row r="1869" spans="3:30" s="1" customFormat="1">
      <c r="C1869" s="16"/>
      <c r="D1869" s="16"/>
      <c r="E1869" s="32"/>
      <c r="F1869" s="16"/>
      <c r="G1869" s="16"/>
      <c r="H1869" s="16"/>
      <c r="I1869" s="16"/>
      <c r="J1869" s="16"/>
      <c r="K1869" s="16"/>
      <c r="L1869" s="32"/>
      <c r="M1869" s="16"/>
      <c r="N1869" s="16"/>
      <c r="O1869" s="16"/>
      <c r="P1869" s="16"/>
      <c r="Y1869" s="20"/>
      <c r="Z1869" s="20"/>
      <c r="AA1869" s="20"/>
      <c r="AB1869" s="20"/>
      <c r="AC1869" s="20"/>
      <c r="AD1869" s="20"/>
    </row>
    <row r="1870" spans="3:30" s="1" customFormat="1">
      <c r="C1870" s="16"/>
      <c r="D1870" s="16"/>
      <c r="E1870" s="32"/>
      <c r="F1870" s="16"/>
      <c r="G1870" s="16"/>
      <c r="H1870" s="16"/>
      <c r="I1870" s="16"/>
      <c r="J1870" s="16"/>
      <c r="K1870" s="16"/>
      <c r="L1870" s="32"/>
      <c r="M1870" s="16"/>
      <c r="N1870" s="16"/>
      <c r="O1870" s="16"/>
      <c r="P1870" s="16"/>
      <c r="Y1870" s="20"/>
      <c r="Z1870" s="20"/>
      <c r="AA1870" s="20"/>
      <c r="AB1870" s="20"/>
      <c r="AC1870" s="20"/>
      <c r="AD1870" s="20"/>
    </row>
    <row r="1871" spans="3:30" s="1" customFormat="1">
      <c r="C1871" s="16"/>
      <c r="D1871" s="16"/>
      <c r="E1871" s="32"/>
      <c r="F1871" s="16"/>
      <c r="G1871" s="16"/>
      <c r="H1871" s="16"/>
      <c r="I1871" s="16"/>
      <c r="J1871" s="16"/>
      <c r="K1871" s="16"/>
      <c r="L1871" s="32"/>
      <c r="M1871" s="16"/>
      <c r="N1871" s="16"/>
      <c r="O1871" s="16"/>
      <c r="P1871" s="16"/>
      <c r="Y1871" s="20"/>
      <c r="Z1871" s="20"/>
      <c r="AA1871" s="20"/>
      <c r="AB1871" s="20"/>
      <c r="AC1871" s="20"/>
      <c r="AD1871" s="20"/>
    </row>
    <row r="1872" spans="3:30" s="1" customFormat="1">
      <c r="C1872" s="16"/>
      <c r="D1872" s="16"/>
      <c r="E1872" s="32"/>
      <c r="F1872" s="16"/>
      <c r="G1872" s="16"/>
      <c r="H1872" s="16"/>
      <c r="I1872" s="16"/>
      <c r="J1872" s="16"/>
      <c r="K1872" s="16"/>
      <c r="L1872" s="32"/>
      <c r="M1872" s="16"/>
      <c r="N1872" s="16"/>
      <c r="O1872" s="16"/>
      <c r="P1872" s="16"/>
      <c r="Y1872" s="20"/>
      <c r="Z1872" s="20"/>
      <c r="AA1872" s="20"/>
      <c r="AB1872" s="20"/>
      <c r="AC1872" s="20"/>
      <c r="AD1872" s="20"/>
    </row>
    <row r="1873" spans="3:30" s="1" customFormat="1">
      <c r="C1873" s="16"/>
      <c r="D1873" s="16"/>
      <c r="E1873" s="32"/>
      <c r="F1873" s="16"/>
      <c r="G1873" s="16"/>
      <c r="H1873" s="16"/>
      <c r="I1873" s="16"/>
      <c r="J1873" s="16"/>
      <c r="K1873" s="16"/>
      <c r="L1873" s="32"/>
      <c r="M1873" s="16"/>
      <c r="N1873" s="16"/>
      <c r="O1873" s="16"/>
      <c r="P1873" s="16"/>
      <c r="Y1873" s="20"/>
      <c r="Z1873" s="20"/>
      <c r="AA1873" s="20"/>
      <c r="AB1873" s="20"/>
      <c r="AC1873" s="20"/>
      <c r="AD1873" s="20"/>
    </row>
    <row r="1874" spans="3:30" s="1" customFormat="1">
      <c r="C1874" s="16"/>
      <c r="D1874" s="16"/>
      <c r="E1874" s="32"/>
      <c r="F1874" s="16"/>
      <c r="G1874" s="16"/>
      <c r="H1874" s="16"/>
      <c r="I1874" s="16"/>
      <c r="J1874" s="16"/>
      <c r="K1874" s="16"/>
      <c r="L1874" s="32"/>
      <c r="M1874" s="16"/>
      <c r="N1874" s="16"/>
      <c r="O1874" s="16"/>
      <c r="P1874" s="16"/>
      <c r="Y1874" s="20"/>
      <c r="Z1874" s="20"/>
      <c r="AA1874" s="20"/>
      <c r="AB1874" s="20"/>
      <c r="AC1874" s="20"/>
      <c r="AD1874" s="20"/>
    </row>
    <row r="1875" spans="3:30" s="1" customFormat="1">
      <c r="C1875" s="16"/>
      <c r="D1875" s="16"/>
      <c r="E1875" s="32"/>
      <c r="F1875" s="16"/>
      <c r="G1875" s="16"/>
      <c r="H1875" s="16"/>
      <c r="I1875" s="16"/>
      <c r="J1875" s="16"/>
      <c r="K1875" s="16"/>
      <c r="L1875" s="32"/>
      <c r="M1875" s="16"/>
      <c r="N1875" s="16"/>
      <c r="O1875" s="16"/>
      <c r="P1875" s="16"/>
      <c r="Y1875" s="20"/>
      <c r="Z1875" s="20"/>
      <c r="AA1875" s="20"/>
      <c r="AB1875" s="20"/>
      <c r="AC1875" s="20"/>
      <c r="AD1875" s="20"/>
    </row>
    <row r="1876" spans="3:30" s="1" customFormat="1">
      <c r="C1876" s="16"/>
      <c r="D1876" s="16"/>
      <c r="E1876" s="32"/>
      <c r="F1876" s="16"/>
      <c r="G1876" s="16"/>
      <c r="H1876" s="16"/>
      <c r="I1876" s="16"/>
      <c r="J1876" s="16"/>
      <c r="K1876" s="16"/>
      <c r="L1876" s="32"/>
      <c r="M1876" s="16"/>
      <c r="N1876" s="16"/>
      <c r="O1876" s="16"/>
      <c r="P1876" s="16"/>
      <c r="Y1876" s="20"/>
      <c r="Z1876" s="20"/>
      <c r="AA1876" s="20"/>
      <c r="AB1876" s="20"/>
      <c r="AC1876" s="20"/>
      <c r="AD1876" s="20"/>
    </row>
    <row r="1877" spans="3:30" s="1" customFormat="1">
      <c r="C1877" s="16"/>
      <c r="D1877" s="16"/>
      <c r="E1877" s="32"/>
      <c r="F1877" s="16"/>
      <c r="G1877" s="16"/>
      <c r="H1877" s="16"/>
      <c r="I1877" s="16"/>
      <c r="J1877" s="16"/>
      <c r="K1877" s="16"/>
      <c r="L1877" s="32"/>
      <c r="M1877" s="16"/>
      <c r="N1877" s="16"/>
      <c r="O1877" s="16"/>
      <c r="P1877" s="16"/>
      <c r="Y1877" s="20"/>
      <c r="Z1877" s="20"/>
      <c r="AA1877" s="20"/>
      <c r="AB1877" s="20"/>
      <c r="AC1877" s="20"/>
      <c r="AD1877" s="20"/>
    </row>
    <row r="1878" spans="3:30" s="1" customFormat="1">
      <c r="C1878" s="16"/>
      <c r="D1878" s="16"/>
      <c r="E1878" s="32"/>
      <c r="F1878" s="16"/>
      <c r="G1878" s="16"/>
      <c r="H1878" s="16"/>
      <c r="I1878" s="16"/>
      <c r="J1878" s="16"/>
      <c r="K1878" s="16"/>
      <c r="L1878" s="32"/>
      <c r="M1878" s="16"/>
      <c r="N1878" s="16"/>
      <c r="O1878" s="16"/>
      <c r="P1878" s="16"/>
      <c r="Y1878" s="20"/>
      <c r="Z1878" s="20"/>
      <c r="AA1878" s="20"/>
      <c r="AB1878" s="20"/>
      <c r="AC1878" s="20"/>
      <c r="AD1878" s="20"/>
    </row>
    <row r="1879" spans="3:30" s="1" customFormat="1">
      <c r="C1879" s="16"/>
      <c r="D1879" s="16"/>
      <c r="E1879" s="32"/>
      <c r="F1879" s="16"/>
      <c r="G1879" s="16"/>
      <c r="H1879" s="16"/>
      <c r="I1879" s="16"/>
      <c r="J1879" s="16"/>
      <c r="K1879" s="16"/>
      <c r="L1879" s="32"/>
      <c r="M1879" s="16"/>
      <c r="N1879" s="16"/>
      <c r="O1879" s="16"/>
      <c r="P1879" s="16"/>
      <c r="Y1879" s="20"/>
      <c r="Z1879" s="20"/>
      <c r="AA1879" s="20"/>
      <c r="AB1879" s="20"/>
      <c r="AC1879" s="20"/>
      <c r="AD1879" s="20"/>
    </row>
    <row r="1880" spans="3:30" s="1" customFormat="1">
      <c r="C1880" s="16"/>
      <c r="D1880" s="16"/>
      <c r="E1880" s="32"/>
      <c r="F1880" s="16"/>
      <c r="G1880" s="16"/>
      <c r="H1880" s="16"/>
      <c r="I1880" s="16"/>
      <c r="J1880" s="16"/>
      <c r="K1880" s="16"/>
      <c r="L1880" s="32"/>
      <c r="M1880" s="16"/>
      <c r="N1880" s="16"/>
      <c r="O1880" s="16"/>
      <c r="P1880" s="16"/>
      <c r="Y1880" s="20"/>
      <c r="Z1880" s="20"/>
      <c r="AA1880" s="20"/>
      <c r="AB1880" s="20"/>
      <c r="AC1880" s="20"/>
      <c r="AD1880" s="20"/>
    </row>
    <row r="1881" spans="3:30" s="1" customFormat="1">
      <c r="C1881" s="16"/>
      <c r="D1881" s="16"/>
      <c r="E1881" s="32"/>
      <c r="F1881" s="16"/>
      <c r="G1881" s="16"/>
      <c r="H1881" s="16"/>
      <c r="I1881" s="16"/>
      <c r="J1881" s="16"/>
      <c r="K1881" s="16"/>
      <c r="L1881" s="32"/>
      <c r="M1881" s="16"/>
      <c r="N1881" s="16"/>
      <c r="O1881" s="16"/>
      <c r="P1881" s="16"/>
      <c r="Y1881" s="20"/>
      <c r="Z1881" s="20"/>
      <c r="AA1881" s="20"/>
      <c r="AB1881" s="20"/>
      <c r="AC1881" s="20"/>
      <c r="AD1881" s="20"/>
    </row>
    <row r="1882" spans="3:30" s="1" customFormat="1">
      <c r="C1882" s="16"/>
      <c r="D1882" s="16"/>
      <c r="E1882" s="32"/>
      <c r="F1882" s="16"/>
      <c r="G1882" s="16"/>
      <c r="H1882" s="16"/>
      <c r="I1882" s="16"/>
      <c r="J1882" s="16"/>
      <c r="K1882" s="16"/>
      <c r="L1882" s="32"/>
      <c r="M1882" s="16"/>
      <c r="N1882" s="16"/>
      <c r="O1882" s="16"/>
      <c r="P1882" s="16"/>
      <c r="Y1882" s="20"/>
      <c r="Z1882" s="20"/>
      <c r="AA1882" s="20"/>
      <c r="AB1882" s="20"/>
      <c r="AC1882" s="20"/>
      <c r="AD1882" s="20"/>
    </row>
    <row r="1883" spans="3:30" s="1" customFormat="1">
      <c r="C1883" s="16"/>
      <c r="D1883" s="16"/>
      <c r="E1883" s="32"/>
      <c r="F1883" s="16"/>
      <c r="G1883" s="16"/>
      <c r="H1883" s="16"/>
      <c r="I1883" s="16"/>
      <c r="J1883" s="16"/>
      <c r="K1883" s="16"/>
      <c r="L1883" s="32"/>
      <c r="M1883" s="16"/>
      <c r="N1883" s="16"/>
      <c r="O1883" s="16"/>
      <c r="P1883" s="16"/>
      <c r="Y1883" s="20"/>
      <c r="Z1883" s="20"/>
      <c r="AA1883" s="20"/>
      <c r="AB1883" s="20"/>
      <c r="AC1883" s="20"/>
      <c r="AD1883" s="20"/>
    </row>
    <row r="1884" spans="3:30" s="1" customFormat="1">
      <c r="C1884" s="16"/>
      <c r="D1884" s="16"/>
      <c r="E1884" s="32"/>
      <c r="F1884" s="16"/>
      <c r="G1884" s="16"/>
      <c r="H1884" s="16"/>
      <c r="I1884" s="16"/>
      <c r="J1884" s="16"/>
      <c r="K1884" s="16"/>
      <c r="L1884" s="32"/>
      <c r="M1884" s="16"/>
      <c r="N1884" s="16"/>
      <c r="O1884" s="16"/>
      <c r="P1884" s="16"/>
      <c r="Y1884" s="20"/>
      <c r="Z1884" s="20"/>
      <c r="AA1884" s="20"/>
      <c r="AB1884" s="20"/>
      <c r="AC1884" s="20"/>
      <c r="AD1884" s="20"/>
    </row>
    <row r="1885" spans="3:30" s="1" customFormat="1">
      <c r="C1885" s="16"/>
      <c r="D1885" s="16"/>
      <c r="E1885" s="32"/>
      <c r="F1885" s="16"/>
      <c r="G1885" s="16"/>
      <c r="H1885" s="16"/>
      <c r="I1885" s="16"/>
      <c r="J1885" s="16"/>
      <c r="K1885" s="16"/>
      <c r="L1885" s="32"/>
      <c r="M1885" s="16"/>
      <c r="N1885" s="16"/>
      <c r="O1885" s="16"/>
      <c r="P1885" s="16"/>
      <c r="Y1885" s="20"/>
      <c r="Z1885" s="20"/>
      <c r="AA1885" s="20"/>
      <c r="AB1885" s="20"/>
      <c r="AC1885" s="20"/>
      <c r="AD1885" s="20"/>
    </row>
    <row r="1886" spans="3:30" s="1" customFormat="1">
      <c r="C1886" s="16"/>
      <c r="D1886" s="16"/>
      <c r="E1886" s="32"/>
      <c r="F1886" s="16"/>
      <c r="G1886" s="16"/>
      <c r="H1886" s="16"/>
      <c r="I1886" s="16"/>
      <c r="J1886" s="16"/>
      <c r="K1886" s="16"/>
      <c r="L1886" s="32"/>
      <c r="M1886" s="16"/>
      <c r="N1886" s="16"/>
      <c r="O1886" s="16"/>
      <c r="P1886" s="16"/>
      <c r="Y1886" s="20"/>
      <c r="Z1886" s="20"/>
      <c r="AA1886" s="20"/>
      <c r="AB1886" s="20"/>
      <c r="AC1886" s="20"/>
      <c r="AD1886" s="20"/>
    </row>
    <row r="1887" spans="3:30" s="1" customFormat="1">
      <c r="C1887" s="16"/>
      <c r="D1887" s="16"/>
      <c r="E1887" s="32"/>
      <c r="F1887" s="16"/>
      <c r="G1887" s="16"/>
      <c r="H1887" s="16"/>
      <c r="I1887" s="16"/>
      <c r="J1887" s="16"/>
      <c r="K1887" s="16"/>
      <c r="L1887" s="32"/>
      <c r="M1887" s="16"/>
      <c r="N1887" s="16"/>
      <c r="O1887" s="16"/>
      <c r="P1887" s="16"/>
      <c r="Y1887" s="20"/>
      <c r="Z1887" s="20"/>
      <c r="AA1887" s="20"/>
      <c r="AB1887" s="20"/>
      <c r="AC1887" s="20"/>
      <c r="AD1887" s="20"/>
    </row>
    <row r="1888" spans="3:30" s="1" customFormat="1">
      <c r="C1888" s="16"/>
      <c r="D1888" s="16"/>
      <c r="E1888" s="32"/>
      <c r="F1888" s="16"/>
      <c r="G1888" s="16"/>
      <c r="H1888" s="16"/>
      <c r="I1888" s="16"/>
      <c r="J1888" s="16"/>
      <c r="K1888" s="16"/>
      <c r="L1888" s="32"/>
      <c r="M1888" s="16"/>
      <c r="N1888" s="16"/>
      <c r="O1888" s="16"/>
      <c r="P1888" s="16"/>
      <c r="Y1888" s="20"/>
      <c r="Z1888" s="20"/>
      <c r="AA1888" s="20"/>
      <c r="AB1888" s="20"/>
      <c r="AC1888" s="20"/>
      <c r="AD1888" s="20"/>
    </row>
    <row r="1889" spans="3:30" s="1" customFormat="1">
      <c r="C1889" s="16"/>
      <c r="D1889" s="16"/>
      <c r="E1889" s="32"/>
      <c r="F1889" s="16"/>
      <c r="G1889" s="16"/>
      <c r="H1889" s="16"/>
      <c r="I1889" s="16"/>
      <c r="J1889" s="16"/>
      <c r="K1889" s="16"/>
      <c r="L1889" s="32"/>
      <c r="M1889" s="16"/>
      <c r="N1889" s="16"/>
      <c r="O1889" s="16"/>
      <c r="P1889" s="16"/>
      <c r="Y1889" s="20"/>
      <c r="Z1889" s="20"/>
      <c r="AA1889" s="20"/>
      <c r="AB1889" s="20"/>
      <c r="AC1889" s="20"/>
      <c r="AD1889" s="20"/>
    </row>
    <row r="1890" spans="3:30" s="1" customFormat="1">
      <c r="C1890" s="16"/>
      <c r="D1890" s="16"/>
      <c r="E1890" s="32"/>
      <c r="F1890" s="16"/>
      <c r="G1890" s="16"/>
      <c r="H1890" s="16"/>
      <c r="I1890" s="16"/>
      <c r="J1890" s="16"/>
      <c r="K1890" s="16"/>
      <c r="L1890" s="32"/>
      <c r="M1890" s="16"/>
      <c r="N1890" s="16"/>
      <c r="O1890" s="16"/>
      <c r="P1890" s="16"/>
      <c r="Y1890" s="20"/>
      <c r="Z1890" s="20"/>
      <c r="AA1890" s="20"/>
      <c r="AB1890" s="20"/>
      <c r="AC1890" s="20"/>
      <c r="AD1890" s="20"/>
    </row>
    <row r="1891" spans="3:30" s="1" customFormat="1">
      <c r="C1891" s="16"/>
      <c r="D1891" s="16"/>
      <c r="E1891" s="32"/>
      <c r="F1891" s="16"/>
      <c r="G1891" s="16"/>
      <c r="H1891" s="16"/>
      <c r="I1891" s="16"/>
      <c r="J1891" s="16"/>
      <c r="K1891" s="16"/>
      <c r="L1891" s="32"/>
      <c r="M1891" s="16"/>
      <c r="N1891" s="16"/>
      <c r="O1891" s="16"/>
      <c r="P1891" s="16"/>
      <c r="Y1891" s="20"/>
      <c r="Z1891" s="20"/>
      <c r="AA1891" s="20"/>
      <c r="AB1891" s="20"/>
      <c r="AC1891" s="20"/>
      <c r="AD1891" s="20"/>
    </row>
    <row r="1892" spans="3:30" s="1" customFormat="1">
      <c r="C1892" s="16"/>
      <c r="D1892" s="16"/>
      <c r="E1892" s="32"/>
      <c r="F1892" s="16"/>
      <c r="G1892" s="16"/>
      <c r="H1892" s="16"/>
      <c r="I1892" s="16"/>
      <c r="J1892" s="16"/>
      <c r="K1892" s="16"/>
      <c r="L1892" s="32"/>
      <c r="M1892" s="16"/>
      <c r="N1892" s="16"/>
      <c r="O1892" s="16"/>
      <c r="P1892" s="16"/>
      <c r="Y1892" s="20"/>
      <c r="Z1892" s="20"/>
      <c r="AA1892" s="20"/>
      <c r="AB1892" s="20"/>
      <c r="AC1892" s="20"/>
      <c r="AD1892" s="20"/>
    </row>
    <row r="1893" spans="3:30" s="1" customFormat="1">
      <c r="C1893" s="16"/>
      <c r="D1893" s="16"/>
      <c r="E1893" s="32"/>
      <c r="F1893" s="16"/>
      <c r="G1893" s="16"/>
      <c r="H1893" s="16"/>
      <c r="I1893" s="16"/>
      <c r="J1893" s="16"/>
      <c r="K1893" s="16"/>
      <c r="L1893" s="32"/>
      <c r="M1893" s="16"/>
      <c r="N1893" s="16"/>
      <c r="O1893" s="16"/>
      <c r="P1893" s="16"/>
      <c r="Y1893" s="20"/>
      <c r="Z1893" s="20"/>
      <c r="AA1893" s="20"/>
      <c r="AB1893" s="20"/>
      <c r="AC1893" s="20"/>
      <c r="AD1893" s="20"/>
    </row>
    <row r="1894" spans="3:30" s="1" customFormat="1">
      <c r="C1894" s="16"/>
      <c r="D1894" s="16"/>
      <c r="E1894" s="32"/>
      <c r="F1894" s="16"/>
      <c r="G1894" s="16"/>
      <c r="H1894" s="16"/>
      <c r="I1894" s="16"/>
      <c r="J1894" s="16"/>
      <c r="K1894" s="16"/>
      <c r="L1894" s="32"/>
      <c r="M1894" s="16"/>
      <c r="N1894" s="16"/>
      <c r="O1894" s="16"/>
      <c r="P1894" s="16"/>
      <c r="Y1894" s="20"/>
      <c r="Z1894" s="20"/>
      <c r="AA1894" s="20"/>
      <c r="AB1894" s="20"/>
      <c r="AC1894" s="20"/>
      <c r="AD1894" s="20"/>
    </row>
    <row r="1895" spans="3:30" s="1" customFormat="1">
      <c r="C1895" s="16"/>
      <c r="D1895" s="16"/>
      <c r="E1895" s="32"/>
      <c r="F1895" s="16"/>
      <c r="G1895" s="16"/>
      <c r="H1895" s="16"/>
      <c r="I1895" s="16"/>
      <c r="J1895" s="16"/>
      <c r="K1895" s="16"/>
      <c r="L1895" s="32"/>
      <c r="M1895" s="16"/>
      <c r="N1895" s="16"/>
      <c r="O1895" s="16"/>
      <c r="P1895" s="16"/>
      <c r="Y1895" s="20"/>
      <c r="Z1895" s="20"/>
      <c r="AA1895" s="20"/>
      <c r="AB1895" s="20"/>
      <c r="AC1895" s="20"/>
      <c r="AD1895" s="20"/>
    </row>
    <row r="1896" spans="3:30" s="1" customFormat="1">
      <c r="C1896" s="16"/>
      <c r="D1896" s="16"/>
      <c r="E1896" s="32"/>
      <c r="F1896" s="16"/>
      <c r="G1896" s="16"/>
      <c r="H1896" s="16"/>
      <c r="I1896" s="16"/>
      <c r="J1896" s="16"/>
      <c r="K1896" s="16"/>
      <c r="L1896" s="32"/>
      <c r="M1896" s="16"/>
      <c r="N1896" s="16"/>
      <c r="O1896" s="16"/>
      <c r="P1896" s="16"/>
      <c r="Y1896" s="20"/>
      <c r="Z1896" s="20"/>
      <c r="AA1896" s="20"/>
      <c r="AB1896" s="20"/>
      <c r="AC1896" s="20"/>
      <c r="AD1896" s="20"/>
    </row>
    <row r="1897" spans="3:30" s="1" customFormat="1">
      <c r="C1897" s="16"/>
      <c r="D1897" s="16"/>
      <c r="E1897" s="32"/>
      <c r="F1897" s="16"/>
      <c r="G1897" s="16"/>
      <c r="H1897" s="16"/>
      <c r="I1897" s="16"/>
      <c r="J1897" s="16"/>
      <c r="K1897" s="16"/>
      <c r="L1897" s="32"/>
      <c r="M1897" s="16"/>
      <c r="N1897" s="16"/>
      <c r="O1897" s="16"/>
      <c r="P1897" s="16"/>
      <c r="Y1897" s="20"/>
      <c r="Z1897" s="20"/>
      <c r="AA1897" s="20"/>
      <c r="AB1897" s="20"/>
      <c r="AC1897" s="20"/>
      <c r="AD1897" s="20"/>
    </row>
    <row r="1898" spans="3:30" s="1" customFormat="1">
      <c r="C1898" s="16"/>
      <c r="D1898" s="16"/>
      <c r="E1898" s="32"/>
      <c r="F1898" s="16"/>
      <c r="G1898" s="16"/>
      <c r="H1898" s="16"/>
      <c r="I1898" s="16"/>
      <c r="J1898" s="16"/>
      <c r="K1898" s="16"/>
      <c r="L1898" s="32"/>
      <c r="M1898" s="16"/>
      <c r="N1898" s="16"/>
      <c r="O1898" s="16"/>
      <c r="P1898" s="16"/>
      <c r="Y1898" s="20"/>
      <c r="Z1898" s="20"/>
      <c r="AA1898" s="20"/>
      <c r="AB1898" s="20"/>
      <c r="AC1898" s="20"/>
      <c r="AD1898" s="20"/>
    </row>
    <row r="1899" spans="3:30" s="1" customFormat="1">
      <c r="C1899" s="16"/>
      <c r="D1899" s="16"/>
      <c r="E1899" s="32"/>
      <c r="F1899" s="16"/>
      <c r="G1899" s="16"/>
      <c r="H1899" s="16"/>
      <c r="I1899" s="16"/>
      <c r="J1899" s="16"/>
      <c r="K1899" s="16"/>
      <c r="L1899" s="32"/>
      <c r="M1899" s="16"/>
      <c r="N1899" s="16"/>
      <c r="O1899" s="16"/>
      <c r="P1899" s="16"/>
      <c r="Y1899" s="20"/>
      <c r="Z1899" s="20"/>
      <c r="AA1899" s="20"/>
      <c r="AB1899" s="20"/>
      <c r="AC1899" s="20"/>
      <c r="AD1899" s="20"/>
    </row>
    <row r="1900" spans="3:30" s="1" customFormat="1">
      <c r="C1900" s="16"/>
      <c r="D1900" s="16"/>
      <c r="E1900" s="32"/>
      <c r="F1900" s="16"/>
      <c r="G1900" s="16"/>
      <c r="H1900" s="16"/>
      <c r="I1900" s="16"/>
      <c r="J1900" s="16"/>
      <c r="K1900" s="16"/>
      <c r="L1900" s="32"/>
      <c r="M1900" s="16"/>
      <c r="N1900" s="16"/>
      <c r="O1900" s="16"/>
      <c r="P1900" s="16"/>
      <c r="Y1900" s="20"/>
      <c r="Z1900" s="20"/>
      <c r="AA1900" s="20"/>
      <c r="AB1900" s="20"/>
      <c r="AC1900" s="20"/>
      <c r="AD1900" s="20"/>
    </row>
    <row r="1901" spans="3:30" s="1" customFormat="1">
      <c r="C1901" s="16"/>
      <c r="D1901" s="16"/>
      <c r="E1901" s="32"/>
      <c r="F1901" s="16"/>
      <c r="G1901" s="16"/>
      <c r="H1901" s="16"/>
      <c r="I1901" s="16"/>
      <c r="J1901" s="16"/>
      <c r="K1901" s="16"/>
      <c r="L1901" s="32"/>
      <c r="M1901" s="16"/>
      <c r="N1901" s="16"/>
      <c r="O1901" s="16"/>
      <c r="P1901" s="16"/>
      <c r="Y1901" s="20"/>
      <c r="Z1901" s="20"/>
      <c r="AA1901" s="20"/>
      <c r="AB1901" s="20"/>
      <c r="AC1901" s="20"/>
      <c r="AD1901" s="20"/>
    </row>
    <row r="1902" spans="3:30" s="1" customFormat="1">
      <c r="C1902" s="16"/>
      <c r="D1902" s="16"/>
      <c r="E1902" s="32"/>
      <c r="F1902" s="16"/>
      <c r="G1902" s="16"/>
      <c r="H1902" s="16"/>
      <c r="I1902" s="16"/>
      <c r="J1902" s="16"/>
      <c r="K1902" s="16"/>
      <c r="L1902" s="32"/>
      <c r="M1902" s="16"/>
      <c r="N1902" s="16"/>
      <c r="O1902" s="16"/>
      <c r="P1902" s="16"/>
      <c r="Y1902" s="20"/>
      <c r="Z1902" s="20"/>
      <c r="AA1902" s="20"/>
      <c r="AB1902" s="20"/>
      <c r="AC1902" s="20"/>
      <c r="AD1902" s="20"/>
    </row>
    <row r="1903" spans="3:30" s="1" customFormat="1">
      <c r="C1903" s="16"/>
      <c r="D1903" s="16"/>
      <c r="E1903" s="32"/>
      <c r="F1903" s="16"/>
      <c r="G1903" s="16"/>
      <c r="H1903" s="16"/>
      <c r="I1903" s="16"/>
      <c r="J1903" s="16"/>
      <c r="K1903" s="16"/>
      <c r="L1903" s="32"/>
      <c r="M1903" s="16"/>
      <c r="N1903" s="16"/>
      <c r="O1903" s="16"/>
      <c r="P1903" s="16"/>
      <c r="Y1903" s="20"/>
      <c r="Z1903" s="20"/>
      <c r="AA1903" s="20"/>
      <c r="AB1903" s="20"/>
      <c r="AC1903" s="20"/>
      <c r="AD1903" s="20"/>
    </row>
    <row r="1904" spans="3:30" s="1" customFormat="1">
      <c r="C1904" s="16"/>
      <c r="D1904" s="16"/>
      <c r="E1904" s="32"/>
      <c r="F1904" s="16"/>
      <c r="G1904" s="16"/>
      <c r="H1904" s="16"/>
      <c r="I1904" s="16"/>
      <c r="J1904" s="16"/>
      <c r="K1904" s="16"/>
      <c r="L1904" s="32"/>
      <c r="M1904" s="16"/>
      <c r="N1904" s="16"/>
      <c r="O1904" s="16"/>
      <c r="P1904" s="16"/>
      <c r="Y1904" s="20"/>
      <c r="Z1904" s="20"/>
      <c r="AA1904" s="20"/>
      <c r="AB1904" s="20"/>
      <c r="AC1904" s="20"/>
      <c r="AD1904" s="20"/>
    </row>
    <row r="1905" spans="3:30" s="1" customFormat="1">
      <c r="C1905" s="16"/>
      <c r="D1905" s="16"/>
      <c r="E1905" s="32"/>
      <c r="F1905" s="16"/>
      <c r="G1905" s="16"/>
      <c r="H1905" s="16"/>
      <c r="I1905" s="16"/>
      <c r="J1905" s="16"/>
      <c r="K1905" s="16"/>
      <c r="L1905" s="32"/>
      <c r="M1905" s="16"/>
      <c r="N1905" s="16"/>
      <c r="O1905" s="16"/>
      <c r="P1905" s="16"/>
      <c r="Y1905" s="20"/>
      <c r="Z1905" s="20"/>
      <c r="AA1905" s="20"/>
      <c r="AB1905" s="20"/>
      <c r="AC1905" s="20"/>
      <c r="AD1905" s="20"/>
    </row>
    <row r="1906" spans="3:30" s="1" customFormat="1">
      <c r="C1906" s="16"/>
      <c r="D1906" s="16"/>
      <c r="E1906" s="32"/>
      <c r="F1906" s="16"/>
      <c r="G1906" s="16"/>
      <c r="H1906" s="16"/>
      <c r="I1906" s="16"/>
      <c r="J1906" s="16"/>
      <c r="K1906" s="16"/>
      <c r="L1906" s="32"/>
      <c r="M1906" s="16"/>
      <c r="N1906" s="16"/>
      <c r="O1906" s="16"/>
      <c r="P1906" s="16"/>
      <c r="Y1906" s="20"/>
      <c r="Z1906" s="20"/>
      <c r="AA1906" s="20"/>
      <c r="AB1906" s="20"/>
      <c r="AC1906" s="20"/>
      <c r="AD1906" s="20"/>
    </row>
    <row r="1907" spans="3:30" s="1" customFormat="1">
      <c r="C1907" s="16"/>
      <c r="D1907" s="16"/>
      <c r="E1907" s="32"/>
      <c r="F1907" s="16"/>
      <c r="G1907" s="16"/>
      <c r="H1907" s="16"/>
      <c r="I1907" s="16"/>
      <c r="J1907" s="16"/>
      <c r="K1907" s="16"/>
      <c r="L1907" s="32"/>
      <c r="M1907" s="16"/>
      <c r="N1907" s="16"/>
      <c r="O1907" s="16"/>
      <c r="P1907" s="16"/>
      <c r="Y1907" s="20"/>
      <c r="Z1907" s="20"/>
      <c r="AA1907" s="20"/>
      <c r="AB1907" s="20"/>
      <c r="AC1907" s="20"/>
      <c r="AD1907" s="20"/>
    </row>
    <row r="1908" spans="3:30" s="1" customFormat="1">
      <c r="C1908" s="16"/>
      <c r="D1908" s="16"/>
      <c r="E1908" s="32"/>
      <c r="F1908" s="16"/>
      <c r="G1908" s="16"/>
      <c r="H1908" s="16"/>
      <c r="I1908" s="16"/>
      <c r="J1908" s="16"/>
      <c r="K1908" s="16"/>
      <c r="L1908" s="32"/>
      <c r="M1908" s="16"/>
      <c r="N1908" s="16"/>
      <c r="O1908" s="16"/>
      <c r="P1908" s="16"/>
      <c r="Y1908" s="20"/>
      <c r="Z1908" s="20"/>
      <c r="AA1908" s="20"/>
      <c r="AB1908" s="20"/>
      <c r="AC1908" s="20"/>
      <c r="AD1908" s="20"/>
    </row>
    <row r="1909" spans="3:30" s="1" customFormat="1">
      <c r="C1909" s="16"/>
      <c r="D1909" s="16"/>
      <c r="E1909" s="32"/>
      <c r="F1909" s="16"/>
      <c r="G1909" s="16"/>
      <c r="H1909" s="16"/>
      <c r="I1909" s="16"/>
      <c r="J1909" s="16"/>
      <c r="K1909" s="16"/>
      <c r="L1909" s="32"/>
      <c r="M1909" s="16"/>
      <c r="N1909" s="16"/>
      <c r="O1909" s="16"/>
      <c r="P1909" s="16"/>
      <c r="Y1909" s="20"/>
      <c r="Z1909" s="20"/>
      <c r="AA1909" s="20"/>
      <c r="AB1909" s="20"/>
      <c r="AC1909" s="20"/>
      <c r="AD1909" s="20"/>
    </row>
    <row r="1910" spans="3:30" s="1" customFormat="1">
      <c r="C1910" s="16"/>
      <c r="D1910" s="16"/>
      <c r="E1910" s="32"/>
      <c r="F1910" s="16"/>
      <c r="G1910" s="16"/>
      <c r="H1910" s="16"/>
      <c r="I1910" s="16"/>
      <c r="J1910" s="16"/>
      <c r="K1910" s="16"/>
      <c r="L1910" s="32"/>
      <c r="M1910" s="16"/>
      <c r="N1910" s="16"/>
      <c r="O1910" s="16"/>
      <c r="P1910" s="16"/>
      <c r="Y1910" s="20"/>
      <c r="Z1910" s="20"/>
      <c r="AA1910" s="20"/>
      <c r="AB1910" s="20"/>
      <c r="AC1910" s="20"/>
      <c r="AD1910" s="20"/>
    </row>
    <row r="1911" spans="3:30" s="1" customFormat="1">
      <c r="C1911" s="16"/>
      <c r="D1911" s="16"/>
      <c r="E1911" s="32"/>
      <c r="F1911" s="16"/>
      <c r="G1911" s="16"/>
      <c r="H1911" s="16"/>
      <c r="I1911" s="16"/>
      <c r="J1911" s="16"/>
      <c r="K1911" s="16"/>
      <c r="L1911" s="32"/>
      <c r="M1911" s="16"/>
      <c r="N1911" s="16"/>
      <c r="O1911" s="16"/>
      <c r="P1911" s="16"/>
      <c r="Y1911" s="20"/>
      <c r="Z1911" s="20"/>
      <c r="AA1911" s="20"/>
      <c r="AB1911" s="20"/>
      <c r="AC1911" s="20"/>
      <c r="AD1911" s="20"/>
    </row>
    <row r="1912" spans="3:30" s="1" customFormat="1">
      <c r="C1912" s="16"/>
      <c r="D1912" s="16"/>
      <c r="E1912" s="32"/>
      <c r="F1912" s="16"/>
      <c r="G1912" s="16"/>
      <c r="H1912" s="16"/>
      <c r="I1912" s="16"/>
      <c r="J1912" s="16"/>
      <c r="K1912" s="16"/>
      <c r="L1912" s="32"/>
      <c r="M1912" s="16"/>
      <c r="N1912" s="16"/>
      <c r="O1912" s="16"/>
      <c r="P1912" s="16"/>
      <c r="Y1912" s="20"/>
      <c r="Z1912" s="20"/>
      <c r="AA1912" s="20"/>
      <c r="AB1912" s="20"/>
      <c r="AC1912" s="20"/>
      <c r="AD1912" s="20"/>
    </row>
    <row r="1913" spans="3:30" s="1" customFormat="1">
      <c r="C1913" s="16"/>
      <c r="D1913" s="16"/>
      <c r="E1913" s="32"/>
      <c r="F1913" s="16"/>
      <c r="G1913" s="16"/>
      <c r="H1913" s="16"/>
      <c r="I1913" s="16"/>
      <c r="J1913" s="16"/>
      <c r="K1913" s="16"/>
      <c r="L1913" s="32"/>
      <c r="M1913" s="16"/>
      <c r="N1913" s="16"/>
      <c r="O1913" s="16"/>
      <c r="P1913" s="16"/>
      <c r="Y1913" s="20"/>
      <c r="Z1913" s="20"/>
      <c r="AA1913" s="20"/>
      <c r="AB1913" s="20"/>
      <c r="AC1913" s="20"/>
      <c r="AD1913" s="20"/>
    </row>
    <row r="1914" spans="3:30" s="1" customFormat="1">
      <c r="C1914" s="16"/>
      <c r="D1914" s="16"/>
      <c r="E1914" s="32"/>
      <c r="F1914" s="16"/>
      <c r="G1914" s="16"/>
      <c r="H1914" s="16"/>
      <c r="I1914" s="16"/>
      <c r="J1914" s="16"/>
      <c r="K1914" s="16"/>
      <c r="L1914" s="32"/>
      <c r="M1914" s="16"/>
      <c r="N1914" s="16"/>
      <c r="O1914" s="16"/>
      <c r="P1914" s="16"/>
      <c r="Y1914" s="20"/>
      <c r="Z1914" s="20"/>
      <c r="AA1914" s="20"/>
      <c r="AB1914" s="20"/>
      <c r="AC1914" s="20"/>
      <c r="AD1914" s="20"/>
    </row>
    <row r="1915" spans="3:30" s="1" customFormat="1">
      <c r="C1915" s="16"/>
      <c r="D1915" s="16"/>
      <c r="E1915" s="32"/>
      <c r="F1915" s="16"/>
      <c r="G1915" s="16"/>
      <c r="H1915" s="16"/>
      <c r="I1915" s="16"/>
      <c r="J1915" s="16"/>
      <c r="K1915" s="16"/>
      <c r="L1915" s="32"/>
      <c r="M1915" s="16"/>
      <c r="N1915" s="16"/>
      <c r="O1915" s="16"/>
      <c r="P1915" s="16"/>
      <c r="Y1915" s="20"/>
      <c r="Z1915" s="20"/>
      <c r="AA1915" s="20"/>
      <c r="AB1915" s="20"/>
      <c r="AC1915" s="20"/>
      <c r="AD1915" s="20"/>
    </row>
    <row r="1916" spans="3:30" s="1" customFormat="1">
      <c r="C1916" s="16"/>
      <c r="D1916" s="16"/>
      <c r="E1916" s="32"/>
      <c r="F1916" s="16"/>
      <c r="G1916" s="16"/>
      <c r="H1916" s="16"/>
      <c r="I1916" s="16"/>
      <c r="J1916" s="16"/>
      <c r="K1916" s="16"/>
      <c r="L1916" s="32"/>
      <c r="M1916" s="16"/>
      <c r="N1916" s="16"/>
      <c r="O1916" s="16"/>
      <c r="P1916" s="16"/>
      <c r="Y1916" s="20"/>
      <c r="Z1916" s="20"/>
      <c r="AA1916" s="20"/>
      <c r="AB1916" s="20"/>
      <c r="AC1916" s="20"/>
      <c r="AD1916" s="20"/>
    </row>
    <row r="1917" spans="3:30" s="1" customFormat="1">
      <c r="C1917" s="16"/>
      <c r="D1917" s="16"/>
      <c r="E1917" s="32"/>
      <c r="F1917" s="16"/>
      <c r="G1917" s="16"/>
      <c r="H1917" s="16"/>
      <c r="I1917" s="16"/>
      <c r="J1917" s="16"/>
      <c r="K1917" s="16"/>
      <c r="L1917" s="32"/>
      <c r="M1917" s="16"/>
      <c r="N1917" s="16"/>
      <c r="O1917" s="16"/>
      <c r="P1917" s="16"/>
      <c r="Y1917" s="20"/>
      <c r="Z1917" s="20"/>
      <c r="AA1917" s="20"/>
      <c r="AB1917" s="20"/>
      <c r="AC1917" s="20"/>
      <c r="AD1917" s="20"/>
    </row>
    <row r="1918" spans="3:30" s="1" customFormat="1">
      <c r="C1918" s="16"/>
      <c r="D1918" s="16"/>
      <c r="E1918" s="32"/>
      <c r="F1918" s="16"/>
      <c r="G1918" s="16"/>
      <c r="H1918" s="16"/>
      <c r="I1918" s="16"/>
      <c r="J1918" s="16"/>
      <c r="K1918" s="16"/>
      <c r="L1918" s="32"/>
      <c r="M1918" s="16"/>
      <c r="N1918" s="16"/>
      <c r="O1918" s="16"/>
      <c r="P1918" s="16"/>
      <c r="Y1918" s="20"/>
      <c r="Z1918" s="20"/>
      <c r="AA1918" s="20"/>
      <c r="AB1918" s="20"/>
      <c r="AC1918" s="20"/>
      <c r="AD1918" s="20"/>
    </row>
    <row r="1919" spans="3:30" s="1" customFormat="1">
      <c r="C1919" s="16"/>
      <c r="D1919" s="16"/>
      <c r="E1919" s="32"/>
      <c r="F1919" s="16"/>
      <c r="G1919" s="16"/>
      <c r="H1919" s="16"/>
      <c r="I1919" s="16"/>
      <c r="J1919" s="16"/>
      <c r="K1919" s="16"/>
      <c r="L1919" s="32"/>
      <c r="M1919" s="16"/>
      <c r="N1919" s="16"/>
      <c r="O1919" s="16"/>
      <c r="P1919" s="16"/>
      <c r="Y1919" s="20"/>
      <c r="Z1919" s="20"/>
      <c r="AA1919" s="20"/>
      <c r="AB1919" s="20"/>
      <c r="AC1919" s="20"/>
      <c r="AD1919" s="20"/>
    </row>
    <row r="1920" spans="3:30" s="1" customFormat="1">
      <c r="C1920" s="16"/>
      <c r="D1920" s="16"/>
      <c r="E1920" s="32"/>
      <c r="F1920" s="16"/>
      <c r="G1920" s="16"/>
      <c r="H1920" s="16"/>
      <c r="I1920" s="16"/>
      <c r="J1920" s="16"/>
      <c r="K1920" s="16"/>
      <c r="L1920" s="32"/>
      <c r="M1920" s="16"/>
      <c r="N1920" s="16"/>
      <c r="O1920" s="16"/>
      <c r="P1920" s="16"/>
      <c r="Y1920" s="20"/>
      <c r="Z1920" s="20"/>
      <c r="AA1920" s="20"/>
      <c r="AB1920" s="20"/>
      <c r="AC1920" s="20"/>
      <c r="AD1920" s="20"/>
    </row>
    <row r="1921" spans="3:30" s="1" customFormat="1">
      <c r="C1921" s="16"/>
      <c r="D1921" s="16"/>
      <c r="E1921" s="32"/>
      <c r="F1921" s="16"/>
      <c r="G1921" s="16"/>
      <c r="H1921" s="16"/>
      <c r="I1921" s="16"/>
      <c r="J1921" s="16"/>
      <c r="K1921" s="16"/>
      <c r="L1921" s="32"/>
      <c r="M1921" s="16"/>
      <c r="N1921" s="16"/>
      <c r="O1921" s="16"/>
      <c r="P1921" s="16"/>
      <c r="Y1921" s="20"/>
      <c r="Z1921" s="20"/>
      <c r="AA1921" s="20"/>
      <c r="AB1921" s="20"/>
      <c r="AC1921" s="20"/>
      <c r="AD1921" s="20"/>
    </row>
    <row r="1922" spans="3:30" s="1" customFormat="1">
      <c r="C1922" s="16"/>
      <c r="D1922" s="16"/>
      <c r="E1922" s="32"/>
      <c r="F1922" s="16"/>
      <c r="G1922" s="16"/>
      <c r="H1922" s="16"/>
      <c r="I1922" s="16"/>
      <c r="J1922" s="16"/>
      <c r="K1922" s="16"/>
      <c r="L1922" s="32"/>
      <c r="M1922" s="16"/>
      <c r="N1922" s="16"/>
      <c r="O1922" s="16"/>
      <c r="P1922" s="16"/>
      <c r="Y1922" s="20"/>
      <c r="Z1922" s="20"/>
      <c r="AA1922" s="20"/>
      <c r="AB1922" s="20"/>
      <c r="AC1922" s="20"/>
      <c r="AD1922" s="20"/>
    </row>
    <row r="1923" spans="3:30" s="1" customFormat="1">
      <c r="C1923" s="16"/>
      <c r="D1923" s="16"/>
      <c r="E1923" s="32"/>
      <c r="F1923" s="16"/>
      <c r="G1923" s="16"/>
      <c r="H1923" s="16"/>
      <c r="I1923" s="16"/>
      <c r="J1923" s="16"/>
      <c r="K1923" s="16"/>
      <c r="L1923" s="32"/>
      <c r="M1923" s="16"/>
      <c r="N1923" s="16"/>
      <c r="O1923" s="16"/>
      <c r="P1923" s="16"/>
      <c r="Y1923" s="20"/>
      <c r="Z1923" s="20"/>
      <c r="AA1923" s="20"/>
      <c r="AB1923" s="20"/>
      <c r="AC1923" s="20"/>
      <c r="AD1923" s="20"/>
    </row>
    <row r="1924" spans="3:30" s="1" customFormat="1">
      <c r="C1924" s="16"/>
      <c r="D1924" s="16"/>
      <c r="E1924" s="32"/>
      <c r="F1924" s="16"/>
      <c r="G1924" s="16"/>
      <c r="H1924" s="16"/>
      <c r="I1924" s="16"/>
      <c r="J1924" s="16"/>
      <c r="K1924" s="16"/>
      <c r="L1924" s="32"/>
      <c r="M1924" s="16"/>
      <c r="N1924" s="16"/>
      <c r="O1924" s="16"/>
      <c r="P1924" s="16"/>
      <c r="Y1924" s="20"/>
      <c r="Z1924" s="20"/>
      <c r="AA1924" s="20"/>
      <c r="AB1924" s="20"/>
      <c r="AC1924" s="20"/>
      <c r="AD1924" s="20"/>
    </row>
    <row r="1925" spans="3:30" s="1" customFormat="1">
      <c r="C1925" s="16"/>
      <c r="D1925" s="16"/>
      <c r="E1925" s="32"/>
      <c r="F1925" s="16"/>
      <c r="G1925" s="16"/>
      <c r="H1925" s="16"/>
      <c r="I1925" s="16"/>
      <c r="J1925" s="16"/>
      <c r="K1925" s="16"/>
      <c r="L1925" s="32"/>
      <c r="M1925" s="16"/>
      <c r="N1925" s="16"/>
      <c r="O1925" s="16"/>
      <c r="P1925" s="16"/>
      <c r="Y1925" s="20"/>
      <c r="Z1925" s="20"/>
      <c r="AA1925" s="20"/>
      <c r="AB1925" s="20"/>
      <c r="AC1925" s="20"/>
      <c r="AD1925" s="20"/>
    </row>
    <row r="1926" spans="3:30" s="1" customFormat="1">
      <c r="C1926" s="16"/>
      <c r="D1926" s="16"/>
      <c r="E1926" s="32"/>
      <c r="F1926" s="16"/>
      <c r="G1926" s="16"/>
      <c r="H1926" s="16"/>
      <c r="I1926" s="16"/>
      <c r="J1926" s="16"/>
      <c r="K1926" s="16"/>
      <c r="L1926" s="32"/>
      <c r="M1926" s="16"/>
      <c r="N1926" s="16"/>
      <c r="O1926" s="16"/>
      <c r="P1926" s="16"/>
      <c r="Y1926" s="20"/>
      <c r="Z1926" s="20"/>
      <c r="AA1926" s="20"/>
      <c r="AB1926" s="20"/>
      <c r="AC1926" s="20"/>
      <c r="AD1926" s="20"/>
    </row>
    <row r="1927" spans="3:30" s="1" customFormat="1">
      <c r="C1927" s="16"/>
      <c r="D1927" s="16"/>
      <c r="E1927" s="32"/>
      <c r="F1927" s="16"/>
      <c r="G1927" s="16"/>
      <c r="H1927" s="16"/>
      <c r="I1927" s="16"/>
      <c r="J1927" s="16"/>
      <c r="K1927" s="16"/>
      <c r="L1927" s="32"/>
      <c r="M1927" s="16"/>
      <c r="N1927" s="16"/>
      <c r="O1927" s="16"/>
      <c r="P1927" s="16"/>
      <c r="Y1927" s="20"/>
      <c r="Z1927" s="20"/>
      <c r="AA1927" s="20"/>
      <c r="AB1927" s="20"/>
      <c r="AC1927" s="20"/>
      <c r="AD1927" s="20"/>
    </row>
    <row r="1928" spans="3:30" s="1" customFormat="1">
      <c r="C1928" s="16"/>
      <c r="D1928" s="16"/>
      <c r="E1928" s="32"/>
      <c r="F1928" s="16"/>
      <c r="G1928" s="16"/>
      <c r="H1928" s="16"/>
      <c r="I1928" s="16"/>
      <c r="J1928" s="16"/>
      <c r="K1928" s="16"/>
      <c r="L1928" s="32"/>
      <c r="M1928" s="16"/>
      <c r="N1928" s="16"/>
      <c r="O1928" s="16"/>
      <c r="P1928" s="16"/>
      <c r="Y1928" s="20"/>
      <c r="Z1928" s="20"/>
      <c r="AA1928" s="20"/>
      <c r="AB1928" s="20"/>
      <c r="AC1928" s="20"/>
      <c r="AD1928" s="20"/>
    </row>
    <row r="1929" spans="3:30" s="1" customFormat="1">
      <c r="C1929" s="16"/>
      <c r="D1929" s="16"/>
      <c r="E1929" s="32"/>
      <c r="F1929" s="16"/>
      <c r="G1929" s="16"/>
      <c r="H1929" s="16"/>
      <c r="I1929" s="16"/>
      <c r="J1929" s="16"/>
      <c r="K1929" s="16"/>
      <c r="L1929" s="32"/>
      <c r="M1929" s="16"/>
      <c r="N1929" s="16"/>
      <c r="O1929" s="16"/>
      <c r="P1929" s="16"/>
      <c r="Y1929" s="20"/>
      <c r="Z1929" s="20"/>
      <c r="AA1929" s="20"/>
      <c r="AB1929" s="20"/>
      <c r="AC1929" s="20"/>
      <c r="AD1929" s="20"/>
    </row>
    <row r="1930" spans="3:30" s="1" customFormat="1">
      <c r="C1930" s="16"/>
      <c r="D1930" s="16"/>
      <c r="E1930" s="32"/>
      <c r="F1930" s="16"/>
      <c r="G1930" s="16"/>
      <c r="H1930" s="16"/>
      <c r="I1930" s="16"/>
      <c r="J1930" s="16"/>
      <c r="K1930" s="16"/>
      <c r="L1930" s="32"/>
      <c r="M1930" s="16"/>
      <c r="N1930" s="16"/>
      <c r="O1930" s="16"/>
      <c r="P1930" s="16"/>
      <c r="Y1930" s="20"/>
      <c r="Z1930" s="20"/>
      <c r="AA1930" s="20"/>
      <c r="AB1930" s="20"/>
      <c r="AC1930" s="20"/>
      <c r="AD1930" s="20"/>
    </row>
    <row r="1931" spans="3:30" s="1" customFormat="1">
      <c r="C1931" s="16"/>
      <c r="D1931" s="16"/>
      <c r="E1931" s="32"/>
      <c r="F1931" s="16"/>
      <c r="G1931" s="16"/>
      <c r="H1931" s="16"/>
      <c r="I1931" s="16"/>
      <c r="J1931" s="16"/>
      <c r="K1931" s="16"/>
      <c r="L1931" s="32"/>
      <c r="M1931" s="16"/>
      <c r="N1931" s="16"/>
      <c r="O1931" s="16"/>
      <c r="P1931" s="16"/>
      <c r="Y1931" s="20"/>
      <c r="Z1931" s="20"/>
      <c r="AA1931" s="20"/>
      <c r="AB1931" s="20"/>
      <c r="AC1931" s="20"/>
      <c r="AD1931" s="20"/>
    </row>
    <row r="1932" spans="3:30" s="1" customFormat="1">
      <c r="C1932" s="16"/>
      <c r="D1932" s="16"/>
      <c r="E1932" s="32"/>
      <c r="F1932" s="16"/>
      <c r="G1932" s="16"/>
      <c r="H1932" s="16"/>
      <c r="I1932" s="16"/>
      <c r="J1932" s="16"/>
      <c r="K1932" s="16"/>
      <c r="L1932" s="32"/>
      <c r="M1932" s="16"/>
      <c r="N1932" s="16"/>
      <c r="O1932" s="16"/>
      <c r="P1932" s="16"/>
      <c r="Y1932" s="20"/>
      <c r="Z1932" s="20"/>
      <c r="AA1932" s="20"/>
      <c r="AB1932" s="20"/>
      <c r="AC1932" s="20"/>
      <c r="AD1932" s="20"/>
    </row>
    <row r="1933" spans="3:30" s="1" customFormat="1">
      <c r="C1933" s="16"/>
      <c r="D1933" s="16"/>
      <c r="E1933" s="32"/>
      <c r="F1933" s="16"/>
      <c r="G1933" s="16"/>
      <c r="H1933" s="16"/>
      <c r="I1933" s="16"/>
      <c r="J1933" s="16"/>
      <c r="K1933" s="16"/>
      <c r="L1933" s="32"/>
      <c r="M1933" s="16"/>
      <c r="N1933" s="16"/>
      <c r="O1933" s="16"/>
      <c r="P1933" s="16"/>
      <c r="Y1933" s="20"/>
      <c r="Z1933" s="20"/>
      <c r="AA1933" s="20"/>
      <c r="AB1933" s="20"/>
      <c r="AC1933" s="20"/>
      <c r="AD1933" s="20"/>
    </row>
    <row r="1934" spans="3:30" s="1" customFormat="1">
      <c r="C1934" s="16"/>
      <c r="D1934" s="16"/>
      <c r="E1934" s="32"/>
      <c r="F1934" s="16"/>
      <c r="G1934" s="16"/>
      <c r="H1934" s="16"/>
      <c r="I1934" s="16"/>
      <c r="J1934" s="16"/>
      <c r="K1934" s="16"/>
      <c r="L1934" s="32"/>
      <c r="M1934" s="16"/>
      <c r="N1934" s="16"/>
      <c r="O1934" s="16"/>
      <c r="P1934" s="16"/>
      <c r="Y1934" s="20"/>
      <c r="Z1934" s="20"/>
      <c r="AA1934" s="20"/>
      <c r="AB1934" s="20"/>
      <c r="AC1934" s="20"/>
      <c r="AD1934" s="20"/>
    </row>
    <row r="1935" spans="3:30" s="1" customFormat="1">
      <c r="C1935" s="16"/>
      <c r="D1935" s="16"/>
      <c r="E1935" s="32"/>
      <c r="F1935" s="16"/>
      <c r="G1935" s="16"/>
      <c r="H1935" s="16"/>
      <c r="I1935" s="16"/>
      <c r="J1935" s="16"/>
      <c r="K1935" s="16"/>
      <c r="L1935" s="32"/>
      <c r="M1935" s="16"/>
      <c r="N1935" s="16"/>
      <c r="O1935" s="16"/>
      <c r="P1935" s="16"/>
      <c r="Y1935" s="20"/>
      <c r="Z1935" s="20"/>
      <c r="AA1935" s="20"/>
      <c r="AB1935" s="20"/>
      <c r="AC1935" s="20"/>
      <c r="AD1935" s="20"/>
    </row>
    <row r="1936" spans="3:30" s="1" customFormat="1">
      <c r="C1936" s="16"/>
      <c r="D1936" s="16"/>
      <c r="E1936" s="32"/>
      <c r="F1936" s="16"/>
      <c r="G1936" s="16"/>
      <c r="H1936" s="16"/>
      <c r="I1936" s="16"/>
      <c r="J1936" s="16"/>
      <c r="K1936" s="16"/>
      <c r="L1936" s="32"/>
      <c r="M1936" s="16"/>
      <c r="N1936" s="16"/>
      <c r="O1936" s="16"/>
      <c r="P1936" s="16"/>
      <c r="Y1936" s="20"/>
      <c r="Z1936" s="20"/>
      <c r="AA1936" s="20"/>
      <c r="AB1936" s="20"/>
      <c r="AC1936" s="20"/>
      <c r="AD1936" s="20"/>
    </row>
    <row r="1937" spans="3:30" s="1" customFormat="1">
      <c r="C1937" s="16"/>
      <c r="D1937" s="16"/>
      <c r="E1937" s="32"/>
      <c r="F1937" s="16"/>
      <c r="G1937" s="16"/>
      <c r="H1937" s="16"/>
      <c r="I1937" s="16"/>
      <c r="J1937" s="16"/>
      <c r="K1937" s="16"/>
      <c r="L1937" s="32"/>
      <c r="M1937" s="16"/>
      <c r="N1937" s="16"/>
      <c r="O1937" s="16"/>
      <c r="P1937" s="16"/>
      <c r="Y1937" s="20"/>
      <c r="Z1937" s="20"/>
      <c r="AA1937" s="20"/>
      <c r="AB1937" s="20"/>
      <c r="AC1937" s="20"/>
      <c r="AD1937" s="20"/>
    </row>
    <row r="1938" spans="3:30" s="1" customFormat="1">
      <c r="C1938" s="16"/>
      <c r="D1938" s="16"/>
      <c r="E1938" s="32"/>
      <c r="F1938" s="16"/>
      <c r="G1938" s="16"/>
      <c r="H1938" s="16"/>
      <c r="I1938" s="16"/>
      <c r="J1938" s="16"/>
      <c r="K1938" s="16"/>
      <c r="L1938" s="32"/>
      <c r="M1938" s="16"/>
      <c r="N1938" s="16"/>
      <c r="O1938" s="16"/>
      <c r="P1938" s="16"/>
      <c r="Y1938" s="20"/>
      <c r="Z1938" s="20"/>
      <c r="AA1938" s="20"/>
      <c r="AB1938" s="20"/>
      <c r="AC1938" s="20"/>
      <c r="AD1938" s="20"/>
    </row>
    <row r="1939" spans="3:30" s="1" customFormat="1">
      <c r="C1939" s="16"/>
      <c r="D1939" s="16"/>
      <c r="E1939" s="32"/>
      <c r="F1939" s="16"/>
      <c r="G1939" s="16"/>
      <c r="H1939" s="16"/>
      <c r="I1939" s="16"/>
      <c r="J1939" s="16"/>
      <c r="K1939" s="16"/>
      <c r="L1939" s="32"/>
      <c r="M1939" s="16"/>
      <c r="N1939" s="16"/>
      <c r="O1939" s="16"/>
      <c r="P1939" s="16"/>
      <c r="Y1939" s="20"/>
      <c r="Z1939" s="20"/>
      <c r="AA1939" s="20"/>
      <c r="AB1939" s="20"/>
      <c r="AC1939" s="20"/>
      <c r="AD1939" s="20"/>
    </row>
    <row r="1940" spans="3:30" s="1" customFormat="1">
      <c r="C1940" s="16"/>
      <c r="D1940" s="16"/>
      <c r="E1940" s="32"/>
      <c r="F1940" s="16"/>
      <c r="G1940" s="16"/>
      <c r="H1940" s="16"/>
      <c r="I1940" s="16"/>
      <c r="J1940" s="16"/>
      <c r="K1940" s="16"/>
      <c r="L1940" s="32"/>
      <c r="M1940" s="16"/>
      <c r="N1940" s="16"/>
      <c r="O1940" s="16"/>
      <c r="P1940" s="16"/>
      <c r="Y1940" s="20"/>
      <c r="Z1940" s="20"/>
      <c r="AA1940" s="20"/>
      <c r="AB1940" s="20"/>
      <c r="AC1940" s="20"/>
      <c r="AD1940" s="20"/>
    </row>
    <row r="1941" spans="3:30" s="1" customFormat="1">
      <c r="C1941" s="16"/>
      <c r="D1941" s="16"/>
      <c r="E1941" s="32"/>
      <c r="F1941" s="16"/>
      <c r="G1941" s="16"/>
      <c r="H1941" s="16"/>
      <c r="I1941" s="16"/>
      <c r="J1941" s="16"/>
      <c r="K1941" s="16"/>
      <c r="L1941" s="32"/>
      <c r="M1941" s="16"/>
      <c r="N1941" s="16"/>
      <c r="O1941" s="16"/>
      <c r="P1941" s="16"/>
      <c r="Y1941" s="20"/>
      <c r="Z1941" s="20"/>
      <c r="AA1941" s="20"/>
      <c r="AB1941" s="20"/>
      <c r="AC1941" s="20"/>
      <c r="AD1941" s="20"/>
    </row>
    <row r="1942" spans="3:30" s="1" customFormat="1">
      <c r="C1942" s="16"/>
      <c r="D1942" s="16"/>
      <c r="E1942" s="32"/>
      <c r="F1942" s="16"/>
      <c r="G1942" s="16"/>
      <c r="H1942" s="16"/>
      <c r="I1942" s="16"/>
      <c r="J1942" s="16"/>
      <c r="K1942" s="16"/>
      <c r="L1942" s="32"/>
      <c r="M1942" s="16"/>
      <c r="N1942" s="16"/>
      <c r="O1942" s="16"/>
      <c r="P1942" s="16"/>
      <c r="Y1942" s="20"/>
      <c r="Z1942" s="20"/>
      <c r="AA1942" s="20"/>
      <c r="AB1942" s="20"/>
      <c r="AC1942" s="20"/>
      <c r="AD1942" s="20"/>
    </row>
    <row r="1943" spans="3:30" s="1" customFormat="1">
      <c r="C1943" s="16"/>
      <c r="D1943" s="16"/>
      <c r="E1943" s="32"/>
      <c r="F1943" s="16"/>
      <c r="G1943" s="16"/>
      <c r="H1943" s="16"/>
      <c r="I1943" s="16"/>
      <c r="J1943" s="16"/>
      <c r="K1943" s="16"/>
      <c r="L1943" s="32"/>
      <c r="M1943" s="16"/>
      <c r="N1943" s="16"/>
      <c r="O1943" s="16"/>
      <c r="P1943" s="16"/>
      <c r="Y1943" s="20"/>
      <c r="Z1943" s="20"/>
      <c r="AA1943" s="20"/>
      <c r="AB1943" s="20"/>
      <c r="AC1943" s="20"/>
      <c r="AD1943" s="20"/>
    </row>
    <row r="1944" spans="3:30" s="1" customFormat="1">
      <c r="C1944" s="16"/>
      <c r="D1944" s="16"/>
      <c r="E1944" s="32"/>
      <c r="F1944" s="16"/>
      <c r="G1944" s="16"/>
      <c r="H1944" s="16"/>
      <c r="I1944" s="16"/>
      <c r="J1944" s="16"/>
      <c r="K1944" s="16"/>
      <c r="L1944" s="32"/>
      <c r="M1944" s="16"/>
      <c r="N1944" s="16"/>
      <c r="O1944" s="16"/>
      <c r="P1944" s="16"/>
      <c r="Y1944" s="20"/>
      <c r="Z1944" s="20"/>
      <c r="AA1944" s="20"/>
      <c r="AB1944" s="20"/>
      <c r="AC1944" s="20"/>
      <c r="AD1944" s="20"/>
    </row>
    <row r="1945" spans="3:30" s="1" customFormat="1">
      <c r="C1945" s="16"/>
      <c r="D1945" s="16"/>
      <c r="E1945" s="32"/>
      <c r="F1945" s="16"/>
      <c r="G1945" s="16"/>
      <c r="H1945" s="16"/>
      <c r="I1945" s="16"/>
      <c r="J1945" s="16"/>
      <c r="K1945" s="16"/>
      <c r="L1945" s="32"/>
      <c r="M1945" s="16"/>
      <c r="N1945" s="16"/>
      <c r="O1945" s="16"/>
      <c r="P1945" s="16"/>
      <c r="Y1945" s="20"/>
      <c r="Z1945" s="20"/>
      <c r="AA1945" s="20"/>
      <c r="AB1945" s="20"/>
      <c r="AC1945" s="20"/>
      <c r="AD1945" s="20"/>
    </row>
    <row r="1946" spans="3:30" s="1" customFormat="1">
      <c r="C1946" s="16"/>
      <c r="D1946" s="16"/>
      <c r="E1946" s="32"/>
      <c r="F1946" s="16"/>
      <c r="G1946" s="16"/>
      <c r="H1946" s="16"/>
      <c r="I1946" s="16"/>
      <c r="J1946" s="16"/>
      <c r="K1946" s="16"/>
      <c r="L1946" s="32"/>
      <c r="M1946" s="16"/>
      <c r="N1946" s="16"/>
      <c r="O1946" s="16"/>
      <c r="P1946" s="16"/>
      <c r="Y1946" s="20"/>
      <c r="Z1946" s="20"/>
      <c r="AA1946" s="20"/>
      <c r="AB1946" s="20"/>
      <c r="AC1946" s="20"/>
      <c r="AD1946" s="20"/>
    </row>
    <row r="1947" spans="3:30" s="1" customFormat="1">
      <c r="C1947" s="16"/>
      <c r="D1947" s="16"/>
      <c r="E1947" s="32"/>
      <c r="F1947" s="16"/>
      <c r="G1947" s="16"/>
      <c r="H1947" s="16"/>
      <c r="I1947" s="16"/>
      <c r="J1947" s="16"/>
      <c r="K1947" s="16"/>
      <c r="L1947" s="32"/>
      <c r="M1947" s="16"/>
      <c r="N1947" s="16"/>
      <c r="O1947" s="16"/>
      <c r="P1947" s="16"/>
      <c r="Y1947" s="20"/>
      <c r="Z1947" s="20"/>
      <c r="AA1947" s="20"/>
      <c r="AB1947" s="20"/>
      <c r="AC1947" s="20"/>
      <c r="AD1947" s="20"/>
    </row>
    <row r="1948" spans="3:30" s="1" customFormat="1">
      <c r="C1948" s="16"/>
      <c r="D1948" s="16"/>
      <c r="E1948" s="32"/>
      <c r="F1948" s="16"/>
      <c r="G1948" s="16"/>
      <c r="H1948" s="16"/>
      <c r="I1948" s="16"/>
      <c r="J1948" s="16"/>
      <c r="K1948" s="16"/>
      <c r="L1948" s="32"/>
      <c r="M1948" s="16"/>
      <c r="N1948" s="16"/>
      <c r="O1948" s="16"/>
      <c r="P1948" s="16"/>
      <c r="Y1948" s="20"/>
      <c r="Z1948" s="20"/>
      <c r="AA1948" s="20"/>
      <c r="AB1948" s="20"/>
      <c r="AC1948" s="20"/>
      <c r="AD1948" s="20"/>
    </row>
    <row r="1949" spans="3:30" s="1" customFormat="1">
      <c r="C1949" s="16"/>
      <c r="D1949" s="16"/>
      <c r="E1949" s="32"/>
      <c r="F1949" s="16"/>
      <c r="G1949" s="16"/>
      <c r="H1949" s="16"/>
      <c r="I1949" s="16"/>
      <c r="J1949" s="16"/>
      <c r="K1949" s="16"/>
      <c r="L1949" s="32"/>
      <c r="M1949" s="16"/>
      <c r="N1949" s="16"/>
      <c r="O1949" s="16"/>
      <c r="P1949" s="16"/>
      <c r="Y1949" s="20"/>
      <c r="Z1949" s="20"/>
      <c r="AA1949" s="20"/>
      <c r="AB1949" s="20"/>
      <c r="AC1949" s="20"/>
      <c r="AD1949" s="20"/>
    </row>
    <row r="1950" spans="3:30" s="1" customFormat="1">
      <c r="C1950" s="16"/>
      <c r="D1950" s="16"/>
      <c r="E1950" s="32"/>
      <c r="F1950" s="16"/>
      <c r="G1950" s="16"/>
      <c r="H1950" s="16"/>
      <c r="I1950" s="16"/>
      <c r="J1950" s="16"/>
      <c r="K1950" s="16"/>
      <c r="L1950" s="32"/>
      <c r="M1950" s="16"/>
      <c r="N1950" s="16"/>
      <c r="O1950" s="16"/>
      <c r="P1950" s="16"/>
      <c r="Y1950" s="20"/>
      <c r="Z1950" s="20"/>
      <c r="AA1950" s="20"/>
      <c r="AB1950" s="20"/>
      <c r="AC1950" s="20"/>
      <c r="AD1950" s="20"/>
    </row>
    <row r="1951" spans="3:30" s="1" customFormat="1">
      <c r="C1951" s="16"/>
      <c r="D1951" s="16"/>
      <c r="E1951" s="32"/>
      <c r="F1951" s="16"/>
      <c r="G1951" s="16"/>
      <c r="H1951" s="16"/>
      <c r="I1951" s="16"/>
      <c r="J1951" s="16"/>
      <c r="K1951" s="16"/>
      <c r="L1951" s="32"/>
      <c r="M1951" s="16"/>
      <c r="N1951" s="16"/>
      <c r="O1951" s="16"/>
      <c r="P1951" s="16"/>
      <c r="Y1951" s="20"/>
      <c r="Z1951" s="20"/>
      <c r="AA1951" s="20"/>
      <c r="AB1951" s="20"/>
      <c r="AC1951" s="20"/>
      <c r="AD1951" s="20"/>
    </row>
    <row r="1952" spans="3:30" s="1" customFormat="1">
      <c r="C1952" s="16"/>
      <c r="D1952" s="16"/>
      <c r="E1952" s="32"/>
      <c r="F1952" s="16"/>
      <c r="G1952" s="16"/>
      <c r="H1952" s="16"/>
      <c r="I1952" s="16"/>
      <c r="J1952" s="16"/>
      <c r="K1952" s="16"/>
      <c r="L1952" s="32"/>
      <c r="M1952" s="16"/>
      <c r="N1952" s="16"/>
      <c r="O1952" s="16"/>
      <c r="P1952" s="16"/>
      <c r="Y1952" s="20"/>
      <c r="Z1952" s="20"/>
      <c r="AA1952" s="20"/>
      <c r="AB1952" s="20"/>
      <c r="AC1952" s="20"/>
      <c r="AD1952" s="20"/>
    </row>
    <row r="1953" spans="3:30" s="1" customFormat="1">
      <c r="C1953" s="16"/>
      <c r="D1953" s="16"/>
      <c r="E1953" s="32"/>
      <c r="F1953" s="16"/>
      <c r="G1953" s="16"/>
      <c r="H1953" s="16"/>
      <c r="I1953" s="16"/>
      <c r="J1953" s="16"/>
      <c r="K1953" s="16"/>
      <c r="L1953" s="32"/>
      <c r="M1953" s="16"/>
      <c r="N1953" s="16"/>
      <c r="O1953" s="16"/>
      <c r="P1953" s="16"/>
      <c r="Y1953" s="20"/>
      <c r="Z1953" s="20"/>
      <c r="AA1953" s="20"/>
      <c r="AB1953" s="20"/>
      <c r="AC1953" s="20"/>
      <c r="AD1953" s="20"/>
    </row>
    <row r="1954" spans="3:30" s="1" customFormat="1">
      <c r="C1954" s="16"/>
      <c r="D1954" s="16"/>
      <c r="E1954" s="32"/>
      <c r="F1954" s="16"/>
      <c r="G1954" s="16"/>
      <c r="H1954" s="16"/>
      <c r="I1954" s="16"/>
      <c r="J1954" s="16"/>
      <c r="K1954" s="16"/>
      <c r="L1954" s="32"/>
      <c r="M1954" s="16"/>
      <c r="N1954" s="16"/>
      <c r="O1954" s="16"/>
      <c r="P1954" s="16"/>
      <c r="Y1954" s="20"/>
      <c r="Z1954" s="20"/>
      <c r="AA1954" s="20"/>
      <c r="AB1954" s="20"/>
      <c r="AC1954" s="20"/>
      <c r="AD1954" s="20"/>
    </row>
    <row r="1955" spans="3:30" s="1" customFormat="1">
      <c r="C1955" s="16"/>
      <c r="D1955" s="16"/>
      <c r="E1955" s="32"/>
      <c r="F1955" s="16"/>
      <c r="G1955" s="16"/>
      <c r="H1955" s="16"/>
      <c r="I1955" s="16"/>
      <c r="J1955" s="16"/>
      <c r="K1955" s="16"/>
      <c r="L1955" s="32"/>
      <c r="M1955" s="16"/>
      <c r="N1955" s="16"/>
      <c r="O1955" s="16"/>
      <c r="P1955" s="16"/>
      <c r="Y1955" s="20"/>
      <c r="Z1955" s="20"/>
      <c r="AA1955" s="20"/>
      <c r="AB1955" s="20"/>
      <c r="AC1955" s="20"/>
      <c r="AD1955" s="20"/>
    </row>
    <row r="1956" spans="3:30" s="1" customFormat="1">
      <c r="C1956" s="16"/>
      <c r="D1956" s="16"/>
      <c r="E1956" s="32"/>
      <c r="F1956" s="16"/>
      <c r="G1956" s="16"/>
      <c r="H1956" s="16"/>
      <c r="I1956" s="16"/>
      <c r="J1956" s="16"/>
      <c r="K1956" s="16"/>
      <c r="L1956" s="32"/>
      <c r="M1956" s="16"/>
      <c r="N1956" s="16"/>
      <c r="O1956" s="16"/>
      <c r="P1956" s="16"/>
      <c r="Y1956" s="20"/>
      <c r="Z1956" s="20"/>
      <c r="AA1956" s="20"/>
      <c r="AB1956" s="20"/>
      <c r="AC1956" s="20"/>
      <c r="AD1956" s="20"/>
    </row>
    <row r="1957" spans="3:30" s="1" customFormat="1">
      <c r="C1957" s="16"/>
      <c r="D1957" s="16"/>
      <c r="E1957" s="32"/>
      <c r="F1957" s="16"/>
      <c r="G1957" s="16"/>
      <c r="H1957" s="16"/>
      <c r="I1957" s="16"/>
      <c r="J1957" s="16"/>
      <c r="K1957" s="16"/>
      <c r="L1957" s="32"/>
      <c r="M1957" s="16"/>
      <c r="N1957" s="16"/>
      <c r="O1957" s="16"/>
      <c r="P1957" s="16"/>
      <c r="Y1957" s="20"/>
      <c r="Z1957" s="20"/>
      <c r="AA1957" s="20"/>
      <c r="AB1957" s="20"/>
      <c r="AC1957" s="20"/>
      <c r="AD1957" s="20"/>
    </row>
    <row r="1958" spans="3:30" s="1" customFormat="1">
      <c r="C1958" s="16"/>
      <c r="D1958" s="16"/>
      <c r="E1958" s="32"/>
      <c r="F1958" s="16"/>
      <c r="G1958" s="16"/>
      <c r="H1958" s="16"/>
      <c r="I1958" s="16"/>
      <c r="J1958" s="16"/>
      <c r="K1958" s="16"/>
      <c r="L1958" s="32"/>
      <c r="M1958" s="16"/>
      <c r="N1958" s="16"/>
      <c r="O1958" s="16"/>
      <c r="P1958" s="16"/>
      <c r="Y1958" s="20"/>
      <c r="Z1958" s="20"/>
      <c r="AA1958" s="20"/>
      <c r="AB1958" s="20"/>
      <c r="AC1958" s="20"/>
      <c r="AD1958" s="20"/>
    </row>
    <row r="1959" spans="3:30" s="1" customFormat="1">
      <c r="C1959" s="16"/>
      <c r="D1959" s="16"/>
      <c r="E1959" s="32"/>
      <c r="F1959" s="16"/>
      <c r="G1959" s="16"/>
      <c r="H1959" s="16"/>
      <c r="I1959" s="16"/>
      <c r="J1959" s="16"/>
      <c r="K1959" s="16"/>
      <c r="L1959" s="32"/>
      <c r="M1959" s="16"/>
      <c r="N1959" s="16"/>
      <c r="O1959" s="16"/>
      <c r="P1959" s="16"/>
      <c r="Y1959" s="20"/>
      <c r="Z1959" s="20"/>
      <c r="AA1959" s="20"/>
      <c r="AB1959" s="20"/>
      <c r="AC1959" s="20"/>
      <c r="AD1959" s="20"/>
    </row>
    <row r="1960" spans="3:30" s="1" customFormat="1">
      <c r="C1960" s="16"/>
      <c r="D1960" s="16"/>
      <c r="E1960" s="32"/>
      <c r="F1960" s="16"/>
      <c r="G1960" s="16"/>
      <c r="H1960" s="16"/>
      <c r="I1960" s="16"/>
      <c r="J1960" s="16"/>
      <c r="K1960" s="16"/>
      <c r="L1960" s="32"/>
      <c r="M1960" s="16"/>
      <c r="N1960" s="16"/>
      <c r="O1960" s="16"/>
      <c r="P1960" s="16"/>
      <c r="Y1960" s="20"/>
      <c r="Z1960" s="20"/>
      <c r="AA1960" s="20"/>
      <c r="AB1960" s="20"/>
      <c r="AC1960" s="20"/>
      <c r="AD1960" s="20"/>
    </row>
    <row r="1961" spans="3:30" s="1" customFormat="1">
      <c r="C1961" s="16"/>
      <c r="D1961" s="16"/>
      <c r="E1961" s="32"/>
      <c r="F1961" s="16"/>
      <c r="G1961" s="16"/>
      <c r="H1961" s="16"/>
      <c r="I1961" s="16"/>
      <c r="J1961" s="16"/>
      <c r="K1961" s="16"/>
      <c r="L1961" s="32"/>
      <c r="M1961" s="16"/>
      <c r="N1961" s="16"/>
      <c r="O1961" s="16"/>
      <c r="P1961" s="16"/>
      <c r="Y1961" s="20"/>
      <c r="Z1961" s="20"/>
      <c r="AA1961" s="20"/>
      <c r="AB1961" s="20"/>
      <c r="AC1961" s="20"/>
      <c r="AD1961" s="20"/>
    </row>
    <row r="1962" spans="3:30" s="1" customFormat="1">
      <c r="C1962" s="16"/>
      <c r="D1962" s="16"/>
      <c r="E1962" s="32"/>
      <c r="F1962" s="16"/>
      <c r="G1962" s="16"/>
      <c r="H1962" s="16"/>
      <c r="I1962" s="16"/>
      <c r="J1962" s="16"/>
      <c r="K1962" s="16"/>
      <c r="L1962" s="32"/>
      <c r="M1962" s="16"/>
      <c r="N1962" s="16"/>
      <c r="O1962" s="16"/>
      <c r="P1962" s="16"/>
      <c r="Y1962" s="20"/>
      <c r="Z1962" s="20"/>
      <c r="AA1962" s="20"/>
      <c r="AB1962" s="20"/>
      <c r="AC1962" s="20"/>
      <c r="AD1962" s="20"/>
    </row>
    <row r="1963" spans="3:30" s="1" customFormat="1">
      <c r="C1963" s="16"/>
      <c r="D1963" s="16"/>
      <c r="E1963" s="32"/>
      <c r="F1963" s="16"/>
      <c r="G1963" s="16"/>
      <c r="H1963" s="16"/>
      <c r="I1963" s="16"/>
      <c r="J1963" s="16"/>
      <c r="K1963" s="16"/>
      <c r="L1963" s="32"/>
      <c r="M1963" s="16"/>
      <c r="N1963" s="16"/>
      <c r="O1963" s="16"/>
      <c r="P1963" s="16"/>
      <c r="Y1963" s="20"/>
      <c r="Z1963" s="20"/>
      <c r="AA1963" s="20"/>
      <c r="AB1963" s="20"/>
      <c r="AC1963" s="20"/>
      <c r="AD1963" s="20"/>
    </row>
    <row r="1964" spans="3:30" s="1" customFormat="1">
      <c r="C1964" s="16"/>
      <c r="D1964" s="16"/>
      <c r="E1964" s="32"/>
      <c r="F1964" s="16"/>
      <c r="G1964" s="16"/>
      <c r="H1964" s="16"/>
      <c r="I1964" s="16"/>
      <c r="J1964" s="16"/>
      <c r="K1964" s="16"/>
      <c r="L1964" s="32"/>
      <c r="M1964" s="16"/>
      <c r="N1964" s="16"/>
      <c r="O1964" s="16"/>
      <c r="P1964" s="16"/>
      <c r="Y1964" s="20"/>
      <c r="Z1964" s="20"/>
      <c r="AA1964" s="20"/>
      <c r="AB1964" s="20"/>
      <c r="AC1964" s="20"/>
      <c r="AD1964" s="20"/>
    </row>
    <row r="1965" spans="3:30" s="1" customFormat="1">
      <c r="C1965" s="16"/>
      <c r="D1965" s="16"/>
      <c r="E1965" s="32"/>
      <c r="F1965" s="16"/>
      <c r="G1965" s="16"/>
      <c r="H1965" s="16"/>
      <c r="I1965" s="16"/>
      <c r="J1965" s="16"/>
      <c r="K1965" s="16"/>
      <c r="L1965" s="32"/>
      <c r="M1965" s="16"/>
      <c r="N1965" s="16"/>
      <c r="O1965" s="16"/>
      <c r="P1965" s="16"/>
      <c r="Y1965" s="20"/>
      <c r="Z1965" s="20"/>
      <c r="AA1965" s="20"/>
      <c r="AB1965" s="20"/>
      <c r="AC1965" s="20"/>
      <c r="AD1965" s="20"/>
    </row>
    <row r="1966" spans="3:30" s="1" customFormat="1">
      <c r="C1966" s="16"/>
      <c r="D1966" s="16"/>
      <c r="E1966" s="32"/>
      <c r="F1966" s="16"/>
      <c r="G1966" s="16"/>
      <c r="H1966" s="16"/>
      <c r="I1966" s="16"/>
      <c r="J1966" s="16"/>
      <c r="K1966" s="16"/>
      <c r="L1966" s="32"/>
      <c r="M1966" s="16"/>
      <c r="N1966" s="16"/>
      <c r="O1966" s="16"/>
      <c r="P1966" s="16"/>
      <c r="Y1966" s="20"/>
      <c r="Z1966" s="20"/>
      <c r="AA1966" s="20"/>
      <c r="AB1966" s="20"/>
      <c r="AC1966" s="20"/>
      <c r="AD1966" s="20"/>
    </row>
    <row r="1967" spans="3:30" s="1" customFormat="1">
      <c r="C1967" s="16"/>
      <c r="D1967" s="16"/>
      <c r="E1967" s="32"/>
      <c r="F1967" s="16"/>
      <c r="G1967" s="16"/>
      <c r="H1967" s="16"/>
      <c r="I1967" s="16"/>
      <c r="J1967" s="16"/>
      <c r="K1967" s="16"/>
      <c r="L1967" s="32"/>
      <c r="M1967" s="16"/>
      <c r="N1967" s="16"/>
      <c r="O1967" s="16"/>
      <c r="P1967" s="16"/>
      <c r="Y1967" s="20"/>
      <c r="Z1967" s="20"/>
      <c r="AA1967" s="20"/>
      <c r="AB1967" s="20"/>
      <c r="AC1967" s="20"/>
      <c r="AD1967" s="20"/>
    </row>
    <row r="1968" spans="3:30" s="1" customFormat="1">
      <c r="C1968" s="16"/>
      <c r="D1968" s="16"/>
      <c r="E1968" s="32"/>
      <c r="F1968" s="16"/>
      <c r="G1968" s="16"/>
      <c r="H1968" s="16"/>
      <c r="I1968" s="16"/>
      <c r="J1968" s="16"/>
      <c r="K1968" s="16"/>
      <c r="L1968" s="32"/>
      <c r="M1968" s="16"/>
      <c r="N1968" s="16"/>
      <c r="O1968" s="16"/>
      <c r="P1968" s="16"/>
      <c r="Y1968" s="20"/>
      <c r="Z1968" s="20"/>
      <c r="AA1968" s="20"/>
      <c r="AB1968" s="20"/>
      <c r="AC1968" s="20"/>
      <c r="AD1968" s="20"/>
    </row>
    <row r="1969" spans="3:30" s="1" customFormat="1">
      <c r="C1969" s="16"/>
      <c r="D1969" s="16"/>
      <c r="E1969" s="32"/>
      <c r="F1969" s="16"/>
      <c r="G1969" s="16"/>
      <c r="H1969" s="16"/>
      <c r="I1969" s="16"/>
      <c r="J1969" s="16"/>
      <c r="K1969" s="16"/>
      <c r="L1969" s="32"/>
      <c r="M1969" s="16"/>
      <c r="N1969" s="16"/>
      <c r="O1969" s="16"/>
      <c r="P1969" s="16"/>
      <c r="Y1969" s="20"/>
      <c r="Z1969" s="20"/>
      <c r="AA1969" s="20"/>
      <c r="AB1969" s="20"/>
      <c r="AC1969" s="20"/>
      <c r="AD1969" s="20"/>
    </row>
    <row r="1970" spans="3:30" s="1" customFormat="1">
      <c r="C1970" s="16"/>
      <c r="D1970" s="16"/>
      <c r="E1970" s="32"/>
      <c r="F1970" s="16"/>
      <c r="G1970" s="16"/>
      <c r="H1970" s="16"/>
      <c r="I1970" s="16"/>
      <c r="J1970" s="16"/>
      <c r="K1970" s="16"/>
      <c r="L1970" s="32"/>
      <c r="M1970" s="16"/>
      <c r="N1970" s="16"/>
      <c r="O1970" s="16"/>
      <c r="P1970" s="16"/>
      <c r="Y1970" s="20"/>
      <c r="Z1970" s="20"/>
      <c r="AA1970" s="20"/>
      <c r="AB1970" s="20"/>
      <c r="AC1970" s="20"/>
      <c r="AD1970" s="20"/>
    </row>
    <row r="1971" spans="3:30" s="1" customFormat="1">
      <c r="C1971" s="16"/>
      <c r="D1971" s="16"/>
      <c r="E1971" s="32"/>
      <c r="F1971" s="16"/>
      <c r="G1971" s="16"/>
      <c r="H1971" s="16"/>
      <c r="I1971" s="16"/>
      <c r="J1971" s="16"/>
      <c r="K1971" s="16"/>
      <c r="L1971" s="32"/>
      <c r="M1971" s="16"/>
      <c r="N1971" s="16"/>
      <c r="O1971" s="16"/>
      <c r="P1971" s="16"/>
      <c r="Y1971" s="20"/>
      <c r="Z1971" s="20"/>
      <c r="AA1971" s="20"/>
      <c r="AB1971" s="20"/>
      <c r="AC1971" s="20"/>
      <c r="AD1971" s="20"/>
    </row>
    <row r="1972" spans="3:30" s="1" customFormat="1">
      <c r="C1972" s="16"/>
      <c r="D1972" s="16"/>
      <c r="E1972" s="32"/>
      <c r="F1972" s="16"/>
      <c r="G1972" s="16"/>
      <c r="H1972" s="16"/>
      <c r="I1972" s="16"/>
      <c r="J1972" s="16"/>
      <c r="K1972" s="16"/>
      <c r="L1972" s="32"/>
      <c r="M1972" s="16"/>
      <c r="N1972" s="16"/>
      <c r="O1972" s="16"/>
      <c r="P1972" s="16"/>
      <c r="Y1972" s="20"/>
      <c r="Z1972" s="20"/>
      <c r="AA1972" s="20"/>
      <c r="AB1972" s="20"/>
      <c r="AC1972" s="20"/>
      <c r="AD1972" s="20"/>
    </row>
    <row r="1973" spans="3:30" s="1" customFormat="1">
      <c r="C1973" s="16"/>
      <c r="D1973" s="16"/>
      <c r="E1973" s="32"/>
      <c r="F1973" s="16"/>
      <c r="G1973" s="16"/>
      <c r="H1973" s="16"/>
      <c r="I1973" s="16"/>
      <c r="J1973" s="16"/>
      <c r="K1973" s="16"/>
      <c r="L1973" s="32"/>
      <c r="M1973" s="16"/>
      <c r="N1973" s="16"/>
      <c r="O1973" s="16"/>
      <c r="P1973" s="16"/>
      <c r="Y1973" s="20"/>
      <c r="Z1973" s="20"/>
      <c r="AA1973" s="20"/>
      <c r="AB1973" s="20"/>
      <c r="AC1973" s="20"/>
      <c r="AD1973" s="20"/>
    </row>
    <row r="1974" spans="3:30" s="1" customFormat="1">
      <c r="C1974" s="16"/>
      <c r="D1974" s="16"/>
      <c r="E1974" s="32"/>
      <c r="F1974" s="16"/>
      <c r="G1974" s="16"/>
      <c r="H1974" s="16"/>
      <c r="I1974" s="16"/>
      <c r="J1974" s="16"/>
      <c r="K1974" s="16"/>
      <c r="L1974" s="32"/>
      <c r="M1974" s="16"/>
      <c r="N1974" s="16"/>
      <c r="O1974" s="16"/>
      <c r="P1974" s="16"/>
      <c r="Y1974" s="20"/>
      <c r="Z1974" s="20"/>
      <c r="AA1974" s="20"/>
      <c r="AB1974" s="20"/>
      <c r="AC1974" s="20"/>
      <c r="AD1974" s="20"/>
    </row>
    <row r="1975" spans="3:30" s="1" customFormat="1">
      <c r="C1975" s="16"/>
      <c r="D1975" s="16"/>
      <c r="E1975" s="32"/>
      <c r="F1975" s="16"/>
      <c r="G1975" s="16"/>
      <c r="H1975" s="16"/>
      <c r="I1975" s="16"/>
      <c r="J1975" s="16"/>
      <c r="K1975" s="16"/>
      <c r="L1975" s="32"/>
      <c r="M1975" s="16"/>
      <c r="N1975" s="16"/>
      <c r="O1975" s="16"/>
      <c r="P1975" s="16"/>
      <c r="Y1975" s="20"/>
      <c r="Z1975" s="20"/>
      <c r="AA1975" s="20"/>
      <c r="AB1975" s="20"/>
      <c r="AC1975" s="20"/>
      <c r="AD1975" s="20"/>
    </row>
    <row r="1976" spans="3:30" s="1" customFormat="1">
      <c r="C1976" s="16"/>
      <c r="D1976" s="16"/>
      <c r="E1976" s="32"/>
      <c r="F1976" s="16"/>
      <c r="G1976" s="16"/>
      <c r="H1976" s="16"/>
      <c r="I1976" s="16"/>
      <c r="J1976" s="16"/>
      <c r="K1976" s="16"/>
      <c r="L1976" s="32"/>
      <c r="M1976" s="16"/>
      <c r="N1976" s="16"/>
      <c r="O1976" s="16"/>
      <c r="P1976" s="16"/>
      <c r="Y1976" s="20"/>
      <c r="Z1976" s="20"/>
      <c r="AA1976" s="20"/>
      <c r="AB1976" s="20"/>
      <c r="AC1976" s="20"/>
      <c r="AD1976" s="20"/>
    </row>
    <row r="1977" spans="3:30" s="1" customFormat="1">
      <c r="C1977" s="16"/>
      <c r="D1977" s="16"/>
      <c r="E1977" s="32"/>
      <c r="F1977" s="16"/>
      <c r="G1977" s="16"/>
      <c r="H1977" s="16"/>
      <c r="I1977" s="16"/>
      <c r="J1977" s="16"/>
      <c r="K1977" s="16"/>
      <c r="L1977" s="32"/>
      <c r="M1977" s="16"/>
      <c r="N1977" s="16"/>
      <c r="O1977" s="16"/>
      <c r="P1977" s="16"/>
      <c r="Y1977" s="20"/>
      <c r="Z1977" s="20"/>
      <c r="AA1977" s="20"/>
      <c r="AB1977" s="20"/>
      <c r="AC1977" s="20"/>
      <c r="AD1977" s="20"/>
    </row>
    <row r="1978" spans="3:30" s="1" customFormat="1">
      <c r="C1978" s="16"/>
      <c r="D1978" s="16"/>
      <c r="E1978" s="32"/>
      <c r="F1978" s="16"/>
      <c r="G1978" s="16"/>
      <c r="H1978" s="16"/>
      <c r="I1978" s="16"/>
      <c r="J1978" s="16"/>
      <c r="K1978" s="16"/>
      <c r="L1978" s="32"/>
      <c r="M1978" s="16"/>
      <c r="N1978" s="16"/>
      <c r="O1978" s="16"/>
      <c r="P1978" s="16"/>
      <c r="Y1978" s="20"/>
      <c r="Z1978" s="20"/>
      <c r="AA1978" s="20"/>
      <c r="AB1978" s="20"/>
      <c r="AC1978" s="20"/>
      <c r="AD1978" s="20"/>
    </row>
    <row r="1979" spans="3:30" s="1" customFormat="1">
      <c r="C1979" s="16"/>
      <c r="D1979" s="16"/>
      <c r="E1979" s="32"/>
      <c r="F1979" s="16"/>
      <c r="G1979" s="16"/>
      <c r="H1979" s="16"/>
      <c r="I1979" s="16"/>
      <c r="J1979" s="16"/>
      <c r="K1979" s="16"/>
      <c r="L1979" s="32"/>
      <c r="M1979" s="16"/>
      <c r="N1979" s="16"/>
      <c r="O1979" s="16"/>
      <c r="P1979" s="16"/>
      <c r="Y1979" s="20"/>
      <c r="Z1979" s="20"/>
      <c r="AA1979" s="20"/>
      <c r="AB1979" s="20"/>
      <c r="AC1979" s="20"/>
      <c r="AD1979" s="20"/>
    </row>
    <row r="1980" spans="3:30" s="1" customFormat="1">
      <c r="C1980" s="16"/>
      <c r="D1980" s="16"/>
      <c r="E1980" s="32"/>
      <c r="F1980" s="16"/>
      <c r="G1980" s="16"/>
      <c r="H1980" s="16"/>
      <c r="I1980" s="16"/>
      <c r="J1980" s="16"/>
      <c r="K1980" s="16"/>
      <c r="L1980" s="32"/>
      <c r="M1980" s="16"/>
      <c r="N1980" s="16"/>
      <c r="O1980" s="16"/>
      <c r="P1980" s="16"/>
      <c r="Y1980" s="20"/>
      <c r="Z1980" s="20"/>
      <c r="AA1980" s="20"/>
      <c r="AB1980" s="20"/>
      <c r="AC1980" s="20"/>
      <c r="AD1980" s="20"/>
    </row>
    <row r="1981" spans="3:30" s="1" customFormat="1">
      <c r="C1981" s="16"/>
      <c r="D1981" s="16"/>
      <c r="E1981" s="32"/>
      <c r="F1981" s="16"/>
      <c r="G1981" s="16"/>
      <c r="H1981" s="16"/>
      <c r="I1981" s="16"/>
      <c r="J1981" s="16"/>
      <c r="K1981" s="16"/>
      <c r="L1981" s="32"/>
      <c r="M1981" s="16"/>
      <c r="N1981" s="16"/>
      <c r="O1981" s="16"/>
      <c r="P1981" s="16"/>
      <c r="Y1981" s="20"/>
      <c r="Z1981" s="20"/>
      <c r="AA1981" s="20"/>
      <c r="AB1981" s="20"/>
      <c r="AC1981" s="20"/>
      <c r="AD1981" s="20"/>
    </row>
    <row r="1982" spans="3:30" s="1" customFormat="1">
      <c r="C1982" s="16"/>
      <c r="D1982" s="16"/>
      <c r="E1982" s="32"/>
      <c r="F1982" s="16"/>
      <c r="G1982" s="16"/>
      <c r="H1982" s="16"/>
      <c r="I1982" s="16"/>
      <c r="J1982" s="16"/>
      <c r="K1982" s="16"/>
      <c r="L1982" s="32"/>
      <c r="M1982" s="16"/>
      <c r="N1982" s="16"/>
      <c r="O1982" s="16"/>
      <c r="P1982" s="16"/>
      <c r="Y1982" s="20"/>
      <c r="Z1982" s="20"/>
      <c r="AA1982" s="20"/>
      <c r="AB1982" s="20"/>
      <c r="AC1982" s="20"/>
      <c r="AD1982" s="20"/>
    </row>
    <row r="1983" spans="3:30" s="1" customFormat="1">
      <c r="C1983" s="16"/>
      <c r="D1983" s="16"/>
      <c r="E1983" s="32"/>
      <c r="F1983" s="16"/>
      <c r="G1983" s="16"/>
      <c r="H1983" s="16"/>
      <c r="I1983" s="16"/>
      <c r="J1983" s="16"/>
      <c r="K1983" s="16"/>
      <c r="L1983" s="32"/>
      <c r="M1983" s="16"/>
      <c r="N1983" s="16"/>
      <c r="O1983" s="16"/>
      <c r="P1983" s="16"/>
      <c r="Y1983" s="20"/>
      <c r="Z1983" s="20"/>
      <c r="AA1983" s="20"/>
      <c r="AB1983" s="20"/>
      <c r="AC1983" s="20"/>
      <c r="AD1983" s="20"/>
    </row>
    <row r="1984" spans="3:30" s="1" customFormat="1">
      <c r="C1984" s="16"/>
      <c r="D1984" s="16"/>
      <c r="E1984" s="32"/>
      <c r="F1984" s="16"/>
      <c r="G1984" s="16"/>
      <c r="H1984" s="16"/>
      <c r="I1984" s="16"/>
      <c r="J1984" s="16"/>
      <c r="K1984" s="16"/>
      <c r="L1984" s="32"/>
      <c r="M1984" s="16"/>
      <c r="N1984" s="16"/>
      <c r="O1984" s="16"/>
      <c r="P1984" s="16"/>
      <c r="Y1984" s="20"/>
      <c r="Z1984" s="20"/>
      <c r="AA1984" s="20"/>
      <c r="AB1984" s="20"/>
      <c r="AC1984" s="20"/>
      <c r="AD1984" s="20"/>
    </row>
    <row r="1985" spans="3:30" s="1" customFormat="1">
      <c r="C1985" s="16"/>
      <c r="D1985" s="16"/>
      <c r="E1985" s="32"/>
      <c r="F1985" s="16"/>
      <c r="G1985" s="16"/>
      <c r="H1985" s="16"/>
      <c r="I1985" s="16"/>
      <c r="J1985" s="16"/>
      <c r="K1985" s="16"/>
      <c r="L1985" s="32"/>
      <c r="M1985" s="16"/>
      <c r="N1985" s="16"/>
      <c r="O1985" s="16"/>
      <c r="P1985" s="16"/>
      <c r="Y1985" s="20"/>
      <c r="Z1985" s="20"/>
      <c r="AA1985" s="20"/>
      <c r="AB1985" s="20"/>
      <c r="AC1985" s="20"/>
      <c r="AD1985" s="20"/>
    </row>
    <row r="1986" spans="3:30" s="1" customFormat="1">
      <c r="C1986" s="16"/>
      <c r="D1986" s="16"/>
      <c r="E1986" s="32"/>
      <c r="F1986" s="16"/>
      <c r="G1986" s="16"/>
      <c r="H1986" s="16"/>
      <c r="I1986" s="16"/>
      <c r="J1986" s="16"/>
      <c r="K1986" s="16"/>
      <c r="L1986" s="32"/>
      <c r="M1986" s="16"/>
      <c r="N1986" s="16"/>
      <c r="O1986" s="16"/>
      <c r="P1986" s="16"/>
      <c r="Y1986" s="20"/>
      <c r="Z1986" s="20"/>
      <c r="AA1986" s="20"/>
      <c r="AB1986" s="20"/>
      <c r="AC1986" s="20"/>
      <c r="AD1986" s="20"/>
    </row>
    <row r="1987" spans="3:30" s="1" customFormat="1">
      <c r="C1987" s="16"/>
      <c r="D1987" s="16"/>
      <c r="E1987" s="32"/>
      <c r="F1987" s="16"/>
      <c r="G1987" s="16"/>
      <c r="H1987" s="16"/>
      <c r="I1987" s="16"/>
      <c r="J1987" s="16"/>
      <c r="K1987" s="16"/>
      <c r="L1987" s="32"/>
      <c r="M1987" s="16"/>
      <c r="N1987" s="16"/>
      <c r="O1987" s="16"/>
      <c r="P1987" s="16"/>
      <c r="Y1987" s="20"/>
      <c r="Z1987" s="20"/>
      <c r="AA1987" s="20"/>
      <c r="AB1987" s="20"/>
      <c r="AC1987" s="20"/>
      <c r="AD1987" s="20"/>
    </row>
    <row r="1988" spans="3:30" s="1" customFormat="1">
      <c r="C1988" s="16"/>
      <c r="D1988" s="16"/>
      <c r="E1988" s="32"/>
      <c r="F1988" s="16"/>
      <c r="G1988" s="16"/>
      <c r="H1988" s="16"/>
      <c r="I1988" s="16"/>
      <c r="J1988" s="16"/>
      <c r="K1988" s="16"/>
      <c r="L1988" s="32"/>
      <c r="M1988" s="16"/>
      <c r="N1988" s="16"/>
      <c r="O1988" s="16"/>
      <c r="P1988" s="16"/>
      <c r="Y1988" s="20"/>
      <c r="Z1988" s="20"/>
      <c r="AA1988" s="20"/>
      <c r="AB1988" s="20"/>
      <c r="AC1988" s="20"/>
      <c r="AD1988" s="20"/>
    </row>
    <row r="1989" spans="3:30" s="1" customFormat="1">
      <c r="C1989" s="16"/>
      <c r="D1989" s="16"/>
      <c r="E1989" s="32"/>
      <c r="F1989" s="16"/>
      <c r="G1989" s="16"/>
      <c r="H1989" s="16"/>
      <c r="I1989" s="16"/>
      <c r="J1989" s="16"/>
      <c r="K1989" s="16"/>
      <c r="L1989" s="32"/>
      <c r="M1989" s="16"/>
      <c r="N1989" s="16"/>
      <c r="O1989" s="16"/>
      <c r="P1989" s="16"/>
      <c r="Y1989" s="20"/>
      <c r="Z1989" s="20"/>
      <c r="AA1989" s="20"/>
      <c r="AB1989" s="20"/>
      <c r="AC1989" s="20"/>
      <c r="AD1989" s="20"/>
    </row>
    <row r="1990" spans="3:30" s="1" customFormat="1">
      <c r="C1990" s="16"/>
      <c r="D1990" s="16"/>
      <c r="E1990" s="32"/>
      <c r="F1990" s="16"/>
      <c r="G1990" s="16"/>
      <c r="H1990" s="16"/>
      <c r="I1990" s="16"/>
      <c r="J1990" s="16"/>
      <c r="K1990" s="16"/>
      <c r="L1990" s="32"/>
      <c r="M1990" s="16"/>
      <c r="N1990" s="16"/>
      <c r="O1990" s="16"/>
      <c r="P1990" s="16"/>
      <c r="Y1990" s="20"/>
      <c r="Z1990" s="20"/>
      <c r="AA1990" s="20"/>
      <c r="AB1990" s="20"/>
      <c r="AC1990" s="20"/>
      <c r="AD1990" s="20"/>
    </row>
    <row r="1991" spans="3:30" s="1" customFormat="1">
      <c r="C1991" s="16"/>
      <c r="D1991" s="16"/>
      <c r="E1991" s="32"/>
      <c r="F1991" s="16"/>
      <c r="G1991" s="16"/>
      <c r="H1991" s="16"/>
      <c r="I1991" s="16"/>
      <c r="J1991" s="16"/>
      <c r="K1991" s="16"/>
      <c r="L1991" s="32"/>
      <c r="M1991" s="16"/>
      <c r="N1991" s="16"/>
      <c r="O1991" s="16"/>
      <c r="P1991" s="16"/>
      <c r="Y1991" s="20"/>
      <c r="Z1991" s="20"/>
      <c r="AA1991" s="20"/>
      <c r="AB1991" s="20"/>
      <c r="AC1991" s="20"/>
      <c r="AD1991" s="20"/>
    </row>
    <row r="1992" spans="3:30" s="1" customFormat="1">
      <c r="C1992" s="16"/>
      <c r="D1992" s="16"/>
      <c r="E1992" s="32"/>
      <c r="F1992" s="16"/>
      <c r="G1992" s="16"/>
      <c r="H1992" s="16"/>
      <c r="I1992" s="16"/>
      <c r="J1992" s="16"/>
      <c r="K1992" s="16"/>
      <c r="L1992" s="32"/>
      <c r="M1992" s="16"/>
      <c r="N1992" s="16"/>
      <c r="O1992" s="16"/>
      <c r="P1992" s="16"/>
      <c r="Y1992" s="20"/>
      <c r="Z1992" s="20"/>
      <c r="AA1992" s="20"/>
      <c r="AB1992" s="20"/>
      <c r="AC1992" s="20"/>
      <c r="AD1992" s="20"/>
    </row>
    <row r="1993" spans="3:30" s="1" customFormat="1">
      <c r="C1993" s="16"/>
      <c r="D1993" s="16"/>
      <c r="E1993" s="32"/>
      <c r="F1993" s="16"/>
      <c r="G1993" s="16"/>
      <c r="H1993" s="16"/>
      <c r="I1993" s="16"/>
      <c r="J1993" s="16"/>
      <c r="K1993" s="16"/>
      <c r="L1993" s="32"/>
      <c r="M1993" s="16"/>
      <c r="N1993" s="16"/>
      <c r="O1993" s="16"/>
      <c r="P1993" s="16"/>
      <c r="Y1993" s="20"/>
      <c r="Z1993" s="20"/>
      <c r="AA1993" s="20"/>
      <c r="AB1993" s="20"/>
      <c r="AC1993" s="20"/>
      <c r="AD1993" s="20"/>
    </row>
    <row r="1994" spans="3:30" s="1" customFormat="1">
      <c r="C1994" s="16"/>
      <c r="D1994" s="16"/>
      <c r="E1994" s="32"/>
      <c r="F1994" s="16"/>
      <c r="G1994" s="16"/>
      <c r="H1994" s="16"/>
      <c r="I1994" s="16"/>
      <c r="J1994" s="16"/>
      <c r="K1994" s="16"/>
      <c r="L1994" s="32"/>
      <c r="M1994" s="16"/>
      <c r="N1994" s="16"/>
      <c r="O1994" s="16"/>
      <c r="P1994" s="16"/>
      <c r="Y1994" s="20"/>
      <c r="Z1994" s="20"/>
      <c r="AA1994" s="20"/>
      <c r="AB1994" s="20"/>
      <c r="AC1994" s="20"/>
      <c r="AD1994" s="20"/>
    </row>
    <row r="1995" spans="3:30" s="1" customFormat="1">
      <c r="C1995" s="16"/>
      <c r="D1995" s="16"/>
      <c r="E1995" s="32"/>
      <c r="F1995" s="16"/>
      <c r="G1995" s="16"/>
      <c r="H1995" s="16"/>
      <c r="I1995" s="16"/>
      <c r="J1995" s="16"/>
      <c r="K1995" s="16"/>
      <c r="L1995" s="32"/>
      <c r="M1995" s="16"/>
      <c r="N1995" s="16"/>
      <c r="O1995" s="16"/>
      <c r="P1995" s="16"/>
      <c r="Y1995" s="20"/>
      <c r="Z1995" s="20"/>
      <c r="AA1995" s="20"/>
      <c r="AB1995" s="20"/>
      <c r="AC1995" s="20"/>
      <c r="AD1995" s="20"/>
    </row>
    <row r="1996" spans="3:30" s="1" customFormat="1">
      <c r="C1996" s="16"/>
      <c r="D1996" s="16"/>
      <c r="E1996" s="32"/>
      <c r="F1996" s="16"/>
      <c r="G1996" s="16"/>
      <c r="H1996" s="16"/>
      <c r="I1996" s="16"/>
      <c r="J1996" s="16"/>
      <c r="K1996" s="16"/>
      <c r="L1996" s="32"/>
      <c r="M1996" s="16"/>
      <c r="N1996" s="16"/>
      <c r="O1996" s="16"/>
      <c r="P1996" s="16"/>
      <c r="Y1996" s="20"/>
      <c r="Z1996" s="20"/>
      <c r="AA1996" s="20"/>
      <c r="AB1996" s="20"/>
      <c r="AC1996" s="20"/>
      <c r="AD1996" s="20"/>
    </row>
    <row r="1997" spans="3:30" s="1" customFormat="1">
      <c r="C1997" s="16"/>
      <c r="D1997" s="16"/>
      <c r="E1997" s="32"/>
      <c r="F1997" s="16"/>
      <c r="G1997" s="16"/>
      <c r="H1997" s="16"/>
      <c r="I1997" s="16"/>
      <c r="J1997" s="16"/>
      <c r="K1997" s="16"/>
      <c r="L1997" s="32"/>
      <c r="M1997" s="16"/>
      <c r="N1997" s="16"/>
      <c r="O1997" s="16"/>
      <c r="P1997" s="16"/>
      <c r="Y1997" s="20"/>
      <c r="Z1997" s="20"/>
      <c r="AA1997" s="20"/>
      <c r="AB1997" s="20"/>
      <c r="AC1997" s="20"/>
      <c r="AD1997" s="20"/>
    </row>
    <row r="1998" spans="3:30" s="1" customFormat="1">
      <c r="C1998" s="16"/>
      <c r="D1998" s="16"/>
      <c r="E1998" s="32"/>
      <c r="F1998" s="16"/>
      <c r="G1998" s="16"/>
      <c r="H1998" s="16"/>
      <c r="I1998" s="16"/>
      <c r="J1998" s="16"/>
      <c r="K1998" s="16"/>
      <c r="L1998" s="32"/>
      <c r="M1998" s="16"/>
      <c r="N1998" s="16"/>
      <c r="O1998" s="16"/>
      <c r="P1998" s="16"/>
      <c r="Y1998" s="20"/>
      <c r="Z1998" s="20"/>
      <c r="AA1998" s="20"/>
      <c r="AB1998" s="20"/>
      <c r="AC1998" s="20"/>
      <c r="AD1998" s="20"/>
    </row>
    <row r="1999" spans="3:30" s="1" customFormat="1">
      <c r="C1999" s="16"/>
      <c r="D1999" s="16"/>
      <c r="E1999" s="32"/>
      <c r="F1999" s="16"/>
      <c r="G1999" s="16"/>
      <c r="H1999" s="16"/>
      <c r="I1999" s="16"/>
      <c r="J1999" s="16"/>
      <c r="K1999" s="16"/>
      <c r="L1999" s="32"/>
      <c r="M1999" s="16"/>
      <c r="N1999" s="16"/>
      <c r="O1999" s="16"/>
      <c r="P1999" s="16"/>
      <c r="Y1999" s="20"/>
      <c r="Z1999" s="20"/>
      <c r="AA1999" s="20"/>
      <c r="AB1999" s="20"/>
      <c r="AC1999" s="20"/>
      <c r="AD1999" s="20"/>
    </row>
    <row r="2000" spans="3:30" s="1" customFormat="1">
      <c r="C2000" s="16"/>
      <c r="D2000" s="16"/>
      <c r="E2000" s="32"/>
      <c r="F2000" s="16"/>
      <c r="G2000" s="16"/>
      <c r="H2000" s="16"/>
      <c r="I2000" s="16"/>
      <c r="J2000" s="16"/>
      <c r="K2000" s="16"/>
      <c r="L2000" s="32"/>
      <c r="M2000" s="16"/>
      <c r="N2000" s="16"/>
      <c r="O2000" s="16"/>
      <c r="P2000" s="16"/>
      <c r="Y2000" s="20"/>
      <c r="Z2000" s="20"/>
      <c r="AA2000" s="20"/>
      <c r="AB2000" s="20"/>
      <c r="AC2000" s="20"/>
      <c r="AD2000" s="20"/>
    </row>
    <row r="2001" spans="3:30" s="1" customFormat="1">
      <c r="C2001" s="16"/>
      <c r="D2001" s="16"/>
      <c r="E2001" s="32"/>
      <c r="F2001" s="16"/>
      <c r="G2001" s="16"/>
      <c r="H2001" s="16"/>
      <c r="I2001" s="16"/>
      <c r="J2001" s="16"/>
      <c r="K2001" s="16"/>
      <c r="L2001" s="32"/>
      <c r="M2001" s="16"/>
      <c r="N2001" s="16"/>
      <c r="O2001" s="16"/>
      <c r="P2001" s="16"/>
      <c r="Y2001" s="20"/>
      <c r="Z2001" s="20"/>
      <c r="AA2001" s="20"/>
      <c r="AB2001" s="20"/>
      <c r="AC2001" s="20"/>
      <c r="AD2001" s="20"/>
    </row>
    <row r="2002" spans="3:30" s="1" customFormat="1">
      <c r="C2002" s="16"/>
      <c r="D2002" s="16"/>
      <c r="E2002" s="32"/>
      <c r="F2002" s="16"/>
      <c r="G2002" s="16"/>
      <c r="H2002" s="16"/>
      <c r="I2002" s="16"/>
      <c r="J2002" s="16"/>
      <c r="K2002" s="16"/>
      <c r="L2002" s="32"/>
      <c r="M2002" s="16"/>
      <c r="N2002" s="16"/>
      <c r="O2002" s="16"/>
      <c r="P2002" s="16"/>
      <c r="Y2002" s="20"/>
      <c r="Z2002" s="20"/>
      <c r="AA2002" s="20"/>
      <c r="AB2002" s="20"/>
      <c r="AC2002" s="20"/>
      <c r="AD2002" s="20"/>
    </row>
    <row r="2003" spans="3:30" s="1" customFormat="1">
      <c r="C2003" s="16"/>
      <c r="D2003" s="16"/>
      <c r="E2003" s="32"/>
      <c r="F2003" s="16"/>
      <c r="G2003" s="16"/>
      <c r="H2003" s="16"/>
      <c r="I2003" s="16"/>
      <c r="J2003" s="16"/>
      <c r="K2003" s="16"/>
      <c r="L2003" s="32"/>
      <c r="M2003" s="16"/>
      <c r="N2003" s="16"/>
      <c r="O2003" s="16"/>
      <c r="P2003" s="16"/>
      <c r="Y2003" s="20"/>
      <c r="Z2003" s="20"/>
      <c r="AA2003" s="20"/>
      <c r="AB2003" s="20"/>
      <c r="AC2003" s="20"/>
      <c r="AD2003" s="20"/>
    </row>
    <row r="2004" spans="3:30" s="1" customFormat="1">
      <c r="C2004" s="16"/>
      <c r="D2004" s="16"/>
      <c r="E2004" s="32"/>
      <c r="F2004" s="16"/>
      <c r="G2004" s="16"/>
      <c r="H2004" s="16"/>
      <c r="I2004" s="16"/>
      <c r="J2004" s="16"/>
      <c r="K2004" s="16"/>
      <c r="L2004" s="32"/>
      <c r="M2004" s="16"/>
      <c r="N2004" s="16"/>
      <c r="O2004" s="16"/>
      <c r="P2004" s="16"/>
      <c r="Y2004" s="20"/>
      <c r="Z2004" s="20"/>
      <c r="AA2004" s="20"/>
      <c r="AB2004" s="20"/>
      <c r="AC2004" s="20"/>
      <c r="AD2004" s="20"/>
    </row>
    <row r="2005" spans="3:30" s="1" customFormat="1">
      <c r="C2005" s="16"/>
      <c r="D2005" s="16"/>
      <c r="E2005" s="32"/>
      <c r="F2005" s="16"/>
      <c r="G2005" s="16"/>
      <c r="H2005" s="16"/>
      <c r="I2005" s="16"/>
      <c r="J2005" s="16"/>
      <c r="K2005" s="16"/>
      <c r="L2005" s="32"/>
      <c r="M2005" s="16"/>
      <c r="N2005" s="16"/>
      <c r="O2005" s="16"/>
      <c r="P2005" s="16"/>
      <c r="Y2005" s="20"/>
      <c r="Z2005" s="20"/>
      <c r="AA2005" s="20"/>
      <c r="AB2005" s="20"/>
      <c r="AC2005" s="20"/>
      <c r="AD2005" s="20"/>
    </row>
    <row r="2006" spans="3:30" s="1" customFormat="1">
      <c r="C2006" s="16"/>
      <c r="D2006" s="16"/>
      <c r="E2006" s="32"/>
      <c r="F2006" s="16"/>
      <c r="G2006" s="16"/>
      <c r="H2006" s="16"/>
      <c r="I2006" s="16"/>
      <c r="J2006" s="16"/>
      <c r="K2006" s="16"/>
      <c r="L2006" s="32"/>
      <c r="M2006" s="16"/>
      <c r="N2006" s="16"/>
      <c r="O2006" s="16"/>
      <c r="P2006" s="16"/>
      <c r="Y2006" s="20"/>
      <c r="Z2006" s="20"/>
      <c r="AA2006" s="20"/>
      <c r="AB2006" s="20"/>
      <c r="AC2006" s="20"/>
      <c r="AD2006" s="20"/>
    </row>
    <row r="2007" spans="3:30" s="1" customFormat="1">
      <c r="C2007" s="16"/>
      <c r="D2007" s="16"/>
      <c r="E2007" s="32"/>
      <c r="F2007" s="16"/>
      <c r="G2007" s="16"/>
      <c r="H2007" s="16"/>
      <c r="I2007" s="16"/>
      <c r="J2007" s="16"/>
      <c r="K2007" s="16"/>
      <c r="L2007" s="32"/>
      <c r="M2007" s="16"/>
      <c r="N2007" s="16"/>
      <c r="O2007" s="16"/>
      <c r="P2007" s="16"/>
      <c r="Y2007" s="20"/>
      <c r="Z2007" s="20"/>
      <c r="AA2007" s="20"/>
      <c r="AB2007" s="20"/>
      <c r="AC2007" s="20"/>
      <c r="AD2007" s="20"/>
    </row>
    <row r="2008" spans="3:30" s="1" customFormat="1">
      <c r="C2008" s="16"/>
      <c r="D2008" s="16"/>
      <c r="E2008" s="32"/>
      <c r="F2008" s="16"/>
      <c r="G2008" s="16"/>
      <c r="H2008" s="16"/>
      <c r="I2008" s="16"/>
      <c r="J2008" s="16"/>
      <c r="K2008" s="16"/>
      <c r="L2008" s="32"/>
      <c r="M2008" s="16"/>
      <c r="N2008" s="16"/>
      <c r="O2008" s="16"/>
      <c r="P2008" s="16"/>
      <c r="Y2008" s="20"/>
      <c r="Z2008" s="20"/>
      <c r="AA2008" s="20"/>
      <c r="AB2008" s="20"/>
      <c r="AC2008" s="20"/>
      <c r="AD2008" s="20"/>
    </row>
    <row r="2009" spans="3:30" s="1" customFormat="1">
      <c r="C2009" s="16"/>
      <c r="D2009" s="16"/>
      <c r="E2009" s="32"/>
      <c r="F2009" s="16"/>
      <c r="G2009" s="16"/>
      <c r="H2009" s="16"/>
      <c r="I2009" s="16"/>
      <c r="J2009" s="16"/>
      <c r="K2009" s="16"/>
      <c r="L2009" s="32"/>
      <c r="M2009" s="16"/>
      <c r="N2009" s="16"/>
      <c r="O2009" s="16"/>
      <c r="P2009" s="16"/>
      <c r="Y2009" s="20"/>
      <c r="Z2009" s="20"/>
      <c r="AA2009" s="20"/>
      <c r="AB2009" s="20"/>
      <c r="AC2009" s="20"/>
      <c r="AD2009" s="20"/>
    </row>
    <row r="2010" spans="3:30" s="1" customFormat="1">
      <c r="C2010" s="16"/>
      <c r="D2010" s="16"/>
      <c r="E2010" s="32"/>
      <c r="F2010" s="16"/>
      <c r="G2010" s="16"/>
      <c r="H2010" s="16"/>
      <c r="I2010" s="16"/>
      <c r="J2010" s="16"/>
      <c r="K2010" s="16"/>
      <c r="L2010" s="32"/>
      <c r="M2010" s="16"/>
      <c r="N2010" s="16"/>
      <c r="O2010" s="16"/>
      <c r="P2010" s="16"/>
      <c r="Y2010" s="20"/>
      <c r="Z2010" s="20"/>
      <c r="AA2010" s="20"/>
      <c r="AB2010" s="20"/>
      <c r="AC2010" s="20"/>
      <c r="AD2010" s="20"/>
    </row>
    <row r="2011" spans="3:30" s="1" customFormat="1">
      <c r="C2011" s="16"/>
      <c r="D2011" s="16"/>
      <c r="E2011" s="32"/>
      <c r="F2011" s="16"/>
      <c r="G2011" s="16"/>
      <c r="H2011" s="16"/>
      <c r="I2011" s="16"/>
      <c r="J2011" s="16"/>
      <c r="K2011" s="16"/>
      <c r="L2011" s="32"/>
      <c r="M2011" s="16"/>
      <c r="N2011" s="16"/>
      <c r="O2011" s="16"/>
      <c r="P2011" s="16"/>
      <c r="Y2011" s="20"/>
      <c r="Z2011" s="20"/>
      <c r="AA2011" s="20"/>
      <c r="AB2011" s="20"/>
      <c r="AC2011" s="20"/>
      <c r="AD2011" s="20"/>
    </row>
    <row r="2012" spans="3:30" s="1" customFormat="1">
      <c r="C2012" s="16"/>
      <c r="D2012" s="16"/>
      <c r="E2012" s="32"/>
      <c r="F2012" s="16"/>
      <c r="G2012" s="16"/>
      <c r="H2012" s="16"/>
      <c r="I2012" s="16"/>
      <c r="J2012" s="16"/>
      <c r="K2012" s="16"/>
      <c r="L2012" s="32"/>
      <c r="M2012" s="16"/>
      <c r="N2012" s="16"/>
      <c r="O2012" s="16"/>
      <c r="P2012" s="16"/>
      <c r="Y2012" s="20"/>
      <c r="Z2012" s="20"/>
      <c r="AA2012" s="20"/>
      <c r="AB2012" s="20"/>
      <c r="AC2012" s="20"/>
      <c r="AD2012" s="20"/>
    </row>
    <row r="2013" spans="3:30" s="1" customFormat="1">
      <c r="C2013" s="16"/>
      <c r="D2013" s="16"/>
      <c r="E2013" s="32"/>
      <c r="F2013" s="16"/>
      <c r="G2013" s="16"/>
      <c r="H2013" s="16"/>
      <c r="I2013" s="16"/>
      <c r="J2013" s="16"/>
      <c r="K2013" s="16"/>
      <c r="L2013" s="32"/>
      <c r="M2013" s="16"/>
      <c r="N2013" s="16"/>
      <c r="O2013" s="16"/>
      <c r="P2013" s="16"/>
      <c r="Y2013" s="20"/>
      <c r="Z2013" s="20"/>
      <c r="AA2013" s="20"/>
      <c r="AB2013" s="20"/>
      <c r="AC2013" s="20"/>
      <c r="AD2013" s="20"/>
    </row>
    <row r="2014" spans="3:30" s="1" customFormat="1">
      <c r="C2014" s="16"/>
      <c r="D2014" s="16"/>
      <c r="E2014" s="32"/>
      <c r="F2014" s="16"/>
      <c r="G2014" s="16"/>
      <c r="H2014" s="16"/>
      <c r="I2014" s="16"/>
      <c r="J2014" s="16"/>
      <c r="K2014" s="16"/>
      <c r="L2014" s="32"/>
      <c r="M2014" s="16"/>
      <c r="N2014" s="16"/>
      <c r="O2014" s="16"/>
      <c r="P2014" s="16"/>
      <c r="Y2014" s="20"/>
      <c r="Z2014" s="20"/>
      <c r="AA2014" s="20"/>
      <c r="AB2014" s="20"/>
      <c r="AC2014" s="20"/>
      <c r="AD2014" s="20"/>
    </row>
    <row r="2015" spans="3:30" s="1" customFormat="1">
      <c r="C2015" s="16"/>
      <c r="D2015" s="16"/>
      <c r="E2015" s="32"/>
      <c r="F2015" s="16"/>
      <c r="G2015" s="16"/>
      <c r="H2015" s="16"/>
      <c r="I2015" s="16"/>
      <c r="J2015" s="16"/>
      <c r="K2015" s="16"/>
      <c r="L2015" s="32"/>
      <c r="M2015" s="16"/>
      <c r="N2015" s="16"/>
      <c r="O2015" s="16"/>
      <c r="P2015" s="16"/>
      <c r="Y2015" s="20"/>
      <c r="Z2015" s="20"/>
      <c r="AA2015" s="20"/>
      <c r="AB2015" s="20"/>
      <c r="AC2015" s="20"/>
      <c r="AD2015" s="20"/>
    </row>
    <row r="2016" spans="3:30" s="1" customFormat="1">
      <c r="C2016" s="16"/>
      <c r="D2016" s="16"/>
      <c r="E2016" s="32"/>
      <c r="F2016" s="16"/>
      <c r="G2016" s="16"/>
      <c r="H2016" s="16"/>
      <c r="I2016" s="16"/>
      <c r="J2016" s="16"/>
      <c r="K2016" s="16"/>
      <c r="L2016" s="32"/>
      <c r="M2016" s="16"/>
      <c r="N2016" s="16"/>
      <c r="O2016" s="16"/>
      <c r="P2016" s="16"/>
      <c r="Y2016" s="20"/>
      <c r="Z2016" s="20"/>
      <c r="AA2016" s="20"/>
      <c r="AB2016" s="20"/>
      <c r="AC2016" s="20"/>
      <c r="AD2016" s="20"/>
    </row>
    <row r="2017" spans="3:30" s="1" customFormat="1">
      <c r="C2017" s="16"/>
      <c r="D2017" s="16"/>
      <c r="E2017" s="32"/>
      <c r="F2017" s="16"/>
      <c r="G2017" s="16"/>
      <c r="H2017" s="16"/>
      <c r="I2017" s="16"/>
      <c r="J2017" s="16"/>
      <c r="K2017" s="16"/>
      <c r="L2017" s="32"/>
      <c r="M2017" s="16"/>
      <c r="N2017" s="16"/>
      <c r="O2017" s="16"/>
      <c r="P2017" s="16"/>
      <c r="Y2017" s="20"/>
      <c r="Z2017" s="20"/>
      <c r="AA2017" s="20"/>
      <c r="AB2017" s="20"/>
      <c r="AC2017" s="20"/>
      <c r="AD2017" s="20"/>
    </row>
    <row r="2018" spans="3:30" s="1" customFormat="1">
      <c r="C2018" s="16"/>
      <c r="D2018" s="16"/>
      <c r="E2018" s="32"/>
      <c r="F2018" s="16"/>
      <c r="G2018" s="16"/>
      <c r="H2018" s="16"/>
      <c r="I2018" s="16"/>
      <c r="J2018" s="16"/>
      <c r="K2018" s="16"/>
      <c r="L2018" s="32"/>
      <c r="M2018" s="16"/>
      <c r="N2018" s="16"/>
      <c r="O2018" s="16"/>
      <c r="P2018" s="16"/>
      <c r="Y2018" s="20"/>
      <c r="Z2018" s="20"/>
      <c r="AA2018" s="20"/>
      <c r="AB2018" s="20"/>
      <c r="AC2018" s="20"/>
      <c r="AD2018" s="20"/>
    </row>
    <row r="2019" spans="3:30" s="1" customFormat="1">
      <c r="C2019" s="16"/>
      <c r="D2019" s="16"/>
      <c r="E2019" s="32"/>
      <c r="F2019" s="16"/>
      <c r="G2019" s="16"/>
      <c r="H2019" s="16"/>
      <c r="I2019" s="16"/>
      <c r="J2019" s="16"/>
      <c r="K2019" s="16"/>
      <c r="L2019" s="32"/>
      <c r="M2019" s="16"/>
      <c r="N2019" s="16"/>
      <c r="O2019" s="16"/>
      <c r="P2019" s="16"/>
      <c r="Y2019" s="20"/>
      <c r="Z2019" s="20"/>
      <c r="AA2019" s="20"/>
      <c r="AB2019" s="20"/>
      <c r="AC2019" s="20"/>
      <c r="AD2019" s="20"/>
    </row>
    <row r="2020" spans="3:30" s="1" customFormat="1">
      <c r="C2020" s="16"/>
      <c r="D2020" s="16"/>
      <c r="E2020" s="32"/>
      <c r="F2020" s="16"/>
      <c r="G2020" s="16"/>
      <c r="H2020" s="16"/>
      <c r="I2020" s="16"/>
      <c r="J2020" s="16"/>
      <c r="K2020" s="16"/>
      <c r="L2020" s="32"/>
      <c r="M2020" s="16"/>
      <c r="N2020" s="16"/>
      <c r="O2020" s="16"/>
      <c r="P2020" s="16"/>
      <c r="Y2020" s="20"/>
      <c r="Z2020" s="20"/>
      <c r="AA2020" s="20"/>
      <c r="AB2020" s="20"/>
      <c r="AC2020" s="20"/>
      <c r="AD2020" s="20"/>
    </row>
    <row r="2021" spans="3:30" s="1" customFormat="1">
      <c r="C2021" s="16"/>
      <c r="D2021" s="16"/>
      <c r="E2021" s="32"/>
      <c r="F2021" s="16"/>
      <c r="G2021" s="16"/>
      <c r="H2021" s="16"/>
      <c r="I2021" s="16"/>
      <c r="J2021" s="16"/>
      <c r="K2021" s="16"/>
      <c r="L2021" s="32"/>
      <c r="M2021" s="16"/>
      <c r="N2021" s="16"/>
      <c r="O2021" s="16"/>
      <c r="P2021" s="16"/>
      <c r="Y2021" s="20"/>
      <c r="Z2021" s="20"/>
      <c r="AA2021" s="20"/>
      <c r="AB2021" s="20"/>
      <c r="AC2021" s="20"/>
      <c r="AD2021" s="20"/>
    </row>
    <row r="2022" spans="3:30" s="1" customFormat="1">
      <c r="C2022" s="16"/>
      <c r="D2022" s="16"/>
      <c r="E2022" s="32"/>
      <c r="F2022" s="16"/>
      <c r="G2022" s="16"/>
      <c r="H2022" s="16"/>
      <c r="I2022" s="16"/>
      <c r="J2022" s="16"/>
      <c r="K2022" s="16"/>
      <c r="L2022" s="32"/>
      <c r="M2022" s="16"/>
      <c r="N2022" s="16"/>
      <c r="O2022" s="16"/>
      <c r="P2022" s="16"/>
      <c r="Y2022" s="20"/>
      <c r="Z2022" s="20"/>
      <c r="AA2022" s="20"/>
      <c r="AB2022" s="20"/>
      <c r="AC2022" s="20"/>
      <c r="AD2022" s="20"/>
    </row>
    <row r="2023" spans="3:30" s="1" customFormat="1">
      <c r="C2023" s="16"/>
      <c r="D2023" s="16"/>
      <c r="E2023" s="32"/>
      <c r="F2023" s="16"/>
      <c r="G2023" s="16"/>
      <c r="H2023" s="16"/>
      <c r="I2023" s="16"/>
      <c r="J2023" s="16"/>
      <c r="K2023" s="16"/>
      <c r="L2023" s="32"/>
      <c r="M2023" s="16"/>
      <c r="N2023" s="16"/>
      <c r="O2023" s="16"/>
      <c r="P2023" s="16"/>
      <c r="Y2023" s="20"/>
      <c r="Z2023" s="20"/>
      <c r="AA2023" s="20"/>
      <c r="AB2023" s="20"/>
      <c r="AC2023" s="20"/>
      <c r="AD2023" s="20"/>
    </row>
    <row r="2024" spans="3:30" s="1" customFormat="1">
      <c r="C2024" s="16"/>
      <c r="D2024" s="16"/>
      <c r="E2024" s="32"/>
      <c r="F2024" s="16"/>
      <c r="G2024" s="16"/>
      <c r="H2024" s="16"/>
      <c r="I2024" s="16"/>
      <c r="J2024" s="16"/>
      <c r="K2024" s="16"/>
      <c r="L2024" s="32"/>
      <c r="M2024" s="16"/>
      <c r="N2024" s="16"/>
      <c r="O2024" s="16"/>
      <c r="P2024" s="16"/>
      <c r="Y2024" s="20"/>
      <c r="Z2024" s="20"/>
      <c r="AA2024" s="20"/>
      <c r="AB2024" s="20"/>
      <c r="AC2024" s="20"/>
      <c r="AD2024" s="20"/>
    </row>
    <row r="2025" spans="3:30" s="1" customFormat="1">
      <c r="C2025" s="16"/>
      <c r="D2025" s="16"/>
      <c r="E2025" s="32"/>
      <c r="F2025" s="16"/>
      <c r="G2025" s="16"/>
      <c r="H2025" s="16"/>
      <c r="I2025" s="16"/>
      <c r="J2025" s="16"/>
      <c r="K2025" s="16"/>
      <c r="L2025" s="32"/>
      <c r="M2025" s="16"/>
      <c r="N2025" s="16"/>
      <c r="O2025" s="16"/>
      <c r="P2025" s="16"/>
      <c r="Y2025" s="20"/>
      <c r="Z2025" s="20"/>
      <c r="AA2025" s="20"/>
      <c r="AB2025" s="20"/>
      <c r="AC2025" s="20"/>
      <c r="AD2025" s="20"/>
    </row>
    <row r="2026" spans="3:30" s="1" customFormat="1">
      <c r="C2026" s="16"/>
      <c r="D2026" s="16"/>
      <c r="E2026" s="32"/>
      <c r="F2026" s="16"/>
      <c r="G2026" s="16"/>
      <c r="H2026" s="16"/>
      <c r="I2026" s="16"/>
      <c r="J2026" s="16"/>
      <c r="K2026" s="16"/>
      <c r="L2026" s="32"/>
      <c r="M2026" s="16"/>
      <c r="N2026" s="16"/>
      <c r="O2026" s="16"/>
      <c r="P2026" s="16"/>
      <c r="Y2026" s="20"/>
      <c r="Z2026" s="20"/>
      <c r="AA2026" s="20"/>
      <c r="AB2026" s="20"/>
      <c r="AC2026" s="20"/>
      <c r="AD2026" s="20"/>
    </row>
    <row r="2027" spans="3:30" s="1" customFormat="1">
      <c r="C2027" s="16"/>
      <c r="D2027" s="16"/>
      <c r="E2027" s="32"/>
      <c r="F2027" s="16"/>
      <c r="G2027" s="16"/>
      <c r="H2027" s="16"/>
      <c r="I2027" s="16"/>
      <c r="J2027" s="16"/>
      <c r="K2027" s="16"/>
      <c r="L2027" s="32"/>
      <c r="M2027" s="16"/>
      <c r="N2027" s="16"/>
      <c r="O2027" s="16"/>
      <c r="P2027" s="16"/>
      <c r="Y2027" s="20"/>
      <c r="Z2027" s="20"/>
      <c r="AA2027" s="20"/>
      <c r="AB2027" s="20"/>
      <c r="AC2027" s="20"/>
      <c r="AD2027" s="20"/>
    </row>
    <row r="2028" spans="3:30" s="1" customFormat="1">
      <c r="C2028" s="16"/>
      <c r="D2028" s="16"/>
      <c r="E2028" s="32"/>
      <c r="F2028" s="16"/>
      <c r="G2028" s="16"/>
      <c r="H2028" s="16"/>
      <c r="I2028" s="16"/>
      <c r="J2028" s="16"/>
      <c r="K2028" s="16"/>
      <c r="L2028" s="32"/>
      <c r="M2028" s="16"/>
      <c r="N2028" s="16"/>
      <c r="O2028" s="16"/>
      <c r="P2028" s="16"/>
      <c r="Y2028" s="20"/>
      <c r="Z2028" s="20"/>
      <c r="AA2028" s="20"/>
      <c r="AB2028" s="20"/>
      <c r="AC2028" s="20"/>
      <c r="AD2028" s="20"/>
    </row>
    <row r="2029" spans="3:30" s="1" customFormat="1">
      <c r="C2029" s="16"/>
      <c r="D2029" s="16"/>
      <c r="E2029" s="32"/>
      <c r="F2029" s="16"/>
      <c r="G2029" s="16"/>
      <c r="H2029" s="16"/>
      <c r="I2029" s="16"/>
      <c r="J2029" s="16"/>
      <c r="K2029" s="16"/>
      <c r="L2029" s="32"/>
      <c r="M2029" s="16"/>
      <c r="N2029" s="16"/>
      <c r="O2029" s="16"/>
      <c r="P2029" s="16"/>
      <c r="Y2029" s="20"/>
      <c r="Z2029" s="20"/>
      <c r="AA2029" s="20"/>
      <c r="AB2029" s="20"/>
      <c r="AC2029" s="20"/>
      <c r="AD2029" s="20"/>
    </row>
    <row r="2030" spans="3:30" s="1" customFormat="1">
      <c r="C2030" s="16"/>
      <c r="D2030" s="16"/>
      <c r="E2030" s="32"/>
      <c r="F2030" s="16"/>
      <c r="G2030" s="16"/>
      <c r="H2030" s="16"/>
      <c r="I2030" s="16"/>
      <c r="J2030" s="16"/>
      <c r="K2030" s="16"/>
      <c r="L2030" s="32"/>
      <c r="M2030" s="16"/>
      <c r="N2030" s="16"/>
      <c r="O2030" s="16"/>
      <c r="P2030" s="16"/>
      <c r="Y2030" s="20"/>
      <c r="Z2030" s="20"/>
      <c r="AA2030" s="20"/>
      <c r="AB2030" s="20"/>
      <c r="AC2030" s="20"/>
      <c r="AD2030" s="20"/>
    </row>
    <row r="2031" spans="3:30" s="1" customFormat="1">
      <c r="C2031" s="16"/>
      <c r="D2031" s="16"/>
      <c r="E2031" s="32"/>
      <c r="F2031" s="16"/>
      <c r="G2031" s="16"/>
      <c r="H2031" s="16"/>
      <c r="I2031" s="16"/>
      <c r="J2031" s="16"/>
      <c r="K2031" s="16"/>
      <c r="L2031" s="32"/>
      <c r="M2031" s="16"/>
      <c r="N2031" s="16"/>
      <c r="O2031" s="16"/>
      <c r="P2031" s="16"/>
      <c r="Y2031" s="20"/>
      <c r="Z2031" s="20"/>
      <c r="AA2031" s="20"/>
      <c r="AB2031" s="20"/>
      <c r="AC2031" s="20"/>
      <c r="AD2031" s="20"/>
    </row>
    <row r="2032" spans="3:30" s="1" customFormat="1">
      <c r="C2032" s="16"/>
      <c r="D2032" s="16"/>
      <c r="E2032" s="32"/>
      <c r="F2032" s="16"/>
      <c r="G2032" s="16"/>
      <c r="H2032" s="16"/>
      <c r="I2032" s="16"/>
      <c r="J2032" s="16"/>
      <c r="K2032" s="16"/>
      <c r="L2032" s="32"/>
      <c r="M2032" s="16"/>
      <c r="N2032" s="16"/>
      <c r="O2032" s="16"/>
      <c r="P2032" s="16"/>
      <c r="Y2032" s="20"/>
      <c r="Z2032" s="20"/>
      <c r="AA2032" s="20"/>
      <c r="AB2032" s="20"/>
      <c r="AC2032" s="20"/>
      <c r="AD2032" s="20"/>
    </row>
    <row r="2033" spans="3:30" s="1" customFormat="1">
      <c r="C2033" s="16"/>
      <c r="D2033" s="16"/>
      <c r="E2033" s="32"/>
      <c r="F2033" s="16"/>
      <c r="G2033" s="16"/>
      <c r="H2033" s="16"/>
      <c r="I2033" s="16"/>
      <c r="J2033" s="16"/>
      <c r="K2033" s="16"/>
      <c r="L2033" s="32"/>
      <c r="M2033" s="16"/>
      <c r="N2033" s="16"/>
      <c r="O2033" s="16"/>
      <c r="P2033" s="16"/>
      <c r="Y2033" s="20"/>
      <c r="Z2033" s="20"/>
      <c r="AA2033" s="20"/>
      <c r="AB2033" s="20"/>
      <c r="AC2033" s="20"/>
      <c r="AD2033" s="20"/>
    </row>
    <row r="2034" spans="3:30" s="1" customFormat="1">
      <c r="C2034" s="16"/>
      <c r="D2034" s="16"/>
      <c r="E2034" s="32"/>
      <c r="F2034" s="16"/>
      <c r="G2034" s="16"/>
      <c r="H2034" s="16"/>
      <c r="I2034" s="16"/>
      <c r="J2034" s="16"/>
      <c r="K2034" s="16"/>
      <c r="L2034" s="32"/>
      <c r="M2034" s="16"/>
      <c r="N2034" s="16"/>
      <c r="O2034" s="16"/>
      <c r="P2034" s="16"/>
      <c r="Y2034" s="20"/>
      <c r="Z2034" s="20"/>
      <c r="AA2034" s="20"/>
      <c r="AB2034" s="20"/>
      <c r="AC2034" s="20"/>
      <c r="AD2034" s="20"/>
    </row>
    <row r="2035" spans="3:30" s="1" customFormat="1">
      <c r="C2035" s="16"/>
      <c r="D2035" s="16"/>
      <c r="E2035" s="32"/>
      <c r="F2035" s="16"/>
      <c r="G2035" s="16"/>
      <c r="H2035" s="16"/>
      <c r="I2035" s="16"/>
      <c r="J2035" s="16"/>
      <c r="K2035" s="16"/>
      <c r="L2035" s="32"/>
      <c r="M2035" s="16"/>
      <c r="N2035" s="16"/>
      <c r="O2035" s="16"/>
      <c r="P2035" s="16"/>
      <c r="Y2035" s="20"/>
      <c r="Z2035" s="20"/>
      <c r="AA2035" s="20"/>
      <c r="AB2035" s="20"/>
      <c r="AC2035" s="20"/>
      <c r="AD2035" s="20"/>
    </row>
    <row r="2036" spans="3:30" s="1" customFormat="1">
      <c r="C2036" s="16"/>
      <c r="D2036" s="16"/>
      <c r="E2036" s="32"/>
      <c r="F2036" s="16"/>
      <c r="G2036" s="16"/>
      <c r="H2036" s="16"/>
      <c r="I2036" s="16"/>
      <c r="J2036" s="16"/>
      <c r="K2036" s="16"/>
      <c r="L2036" s="32"/>
      <c r="M2036" s="16"/>
      <c r="N2036" s="16"/>
      <c r="O2036" s="16"/>
      <c r="P2036" s="16"/>
      <c r="Y2036" s="20"/>
      <c r="Z2036" s="20"/>
      <c r="AA2036" s="20"/>
      <c r="AB2036" s="20"/>
      <c r="AC2036" s="20"/>
      <c r="AD2036" s="20"/>
    </row>
    <row r="2037" spans="3:30" s="1" customFormat="1">
      <c r="C2037" s="16"/>
      <c r="D2037" s="16"/>
      <c r="E2037" s="32"/>
      <c r="F2037" s="16"/>
      <c r="G2037" s="16"/>
      <c r="H2037" s="16"/>
      <c r="I2037" s="16"/>
      <c r="J2037" s="16"/>
      <c r="K2037" s="16"/>
      <c r="L2037" s="32"/>
      <c r="M2037" s="16"/>
      <c r="N2037" s="16"/>
      <c r="O2037" s="16"/>
      <c r="P2037" s="16"/>
      <c r="Y2037" s="20"/>
      <c r="Z2037" s="20"/>
      <c r="AA2037" s="20"/>
      <c r="AB2037" s="20"/>
      <c r="AC2037" s="20"/>
      <c r="AD2037" s="20"/>
    </row>
    <row r="2038" spans="3:30" s="1" customFormat="1">
      <c r="C2038" s="16"/>
      <c r="D2038" s="16"/>
      <c r="E2038" s="32"/>
      <c r="F2038" s="16"/>
      <c r="G2038" s="16"/>
      <c r="H2038" s="16"/>
      <c r="I2038" s="16"/>
      <c r="J2038" s="16"/>
      <c r="K2038" s="16"/>
      <c r="L2038" s="32"/>
      <c r="M2038" s="16"/>
      <c r="N2038" s="16"/>
      <c r="O2038" s="16"/>
      <c r="P2038" s="16"/>
      <c r="Y2038" s="20"/>
      <c r="Z2038" s="20"/>
      <c r="AA2038" s="20"/>
      <c r="AB2038" s="20"/>
      <c r="AC2038" s="20"/>
      <c r="AD2038" s="20"/>
    </row>
    <row r="2039" spans="3:30" s="1" customFormat="1">
      <c r="C2039" s="16"/>
      <c r="D2039" s="16"/>
      <c r="E2039" s="32"/>
      <c r="F2039" s="16"/>
      <c r="G2039" s="16"/>
      <c r="H2039" s="16"/>
      <c r="I2039" s="16"/>
      <c r="J2039" s="16"/>
      <c r="K2039" s="16"/>
      <c r="L2039" s="32"/>
      <c r="M2039" s="16"/>
      <c r="N2039" s="16"/>
      <c r="O2039" s="16"/>
      <c r="P2039" s="16"/>
      <c r="Y2039" s="20"/>
      <c r="Z2039" s="20"/>
      <c r="AA2039" s="20"/>
      <c r="AB2039" s="20"/>
      <c r="AC2039" s="20"/>
      <c r="AD2039" s="20"/>
    </row>
    <row r="2040" spans="3:30" s="1" customFormat="1">
      <c r="C2040" s="16"/>
      <c r="D2040" s="16"/>
      <c r="E2040" s="32"/>
      <c r="F2040" s="16"/>
      <c r="G2040" s="16"/>
      <c r="H2040" s="16"/>
      <c r="I2040" s="16"/>
      <c r="J2040" s="16"/>
      <c r="K2040" s="16"/>
      <c r="L2040" s="32"/>
      <c r="M2040" s="16"/>
      <c r="N2040" s="16"/>
      <c r="O2040" s="16"/>
      <c r="P2040" s="16"/>
      <c r="Y2040" s="20"/>
      <c r="Z2040" s="20"/>
      <c r="AA2040" s="20"/>
      <c r="AB2040" s="20"/>
      <c r="AC2040" s="20"/>
      <c r="AD2040" s="20"/>
    </row>
    <row r="2041" spans="3:30" s="1" customFormat="1">
      <c r="C2041" s="16"/>
      <c r="D2041" s="16"/>
      <c r="E2041" s="32"/>
      <c r="F2041" s="16"/>
      <c r="G2041" s="16"/>
      <c r="H2041" s="16"/>
      <c r="I2041" s="16"/>
      <c r="J2041" s="16"/>
      <c r="K2041" s="16"/>
      <c r="L2041" s="32"/>
      <c r="M2041" s="16"/>
      <c r="N2041" s="16"/>
      <c r="O2041" s="16"/>
      <c r="P2041" s="16"/>
      <c r="Y2041" s="20"/>
      <c r="Z2041" s="20"/>
      <c r="AA2041" s="20"/>
      <c r="AB2041" s="20"/>
      <c r="AC2041" s="20"/>
      <c r="AD2041" s="20"/>
    </row>
    <row r="2042" spans="3:30" s="1" customFormat="1">
      <c r="C2042" s="16"/>
      <c r="D2042" s="16"/>
      <c r="E2042" s="32"/>
      <c r="F2042" s="16"/>
      <c r="G2042" s="16"/>
      <c r="H2042" s="16"/>
      <c r="I2042" s="16"/>
      <c r="J2042" s="16"/>
      <c r="K2042" s="16"/>
      <c r="L2042" s="32"/>
      <c r="M2042" s="16"/>
      <c r="N2042" s="16"/>
      <c r="O2042" s="16"/>
      <c r="P2042" s="16"/>
      <c r="Y2042" s="20"/>
      <c r="Z2042" s="20"/>
      <c r="AA2042" s="20"/>
      <c r="AB2042" s="20"/>
      <c r="AC2042" s="20"/>
      <c r="AD2042" s="20"/>
    </row>
    <row r="2043" spans="3:30" s="1" customFormat="1">
      <c r="C2043" s="16"/>
      <c r="D2043" s="16"/>
      <c r="E2043" s="32"/>
      <c r="F2043" s="16"/>
      <c r="G2043" s="16"/>
      <c r="H2043" s="16"/>
      <c r="I2043" s="16"/>
      <c r="J2043" s="16"/>
      <c r="K2043" s="16"/>
      <c r="L2043" s="32"/>
      <c r="M2043" s="16"/>
      <c r="N2043" s="16"/>
      <c r="O2043" s="16"/>
      <c r="P2043" s="16"/>
      <c r="Y2043" s="20"/>
      <c r="Z2043" s="20"/>
      <c r="AA2043" s="20"/>
      <c r="AB2043" s="20"/>
      <c r="AC2043" s="20"/>
      <c r="AD2043" s="20"/>
    </row>
    <row r="2044" spans="3:30" s="1" customFormat="1">
      <c r="C2044" s="16"/>
      <c r="D2044" s="16"/>
      <c r="E2044" s="32"/>
      <c r="F2044" s="16"/>
      <c r="G2044" s="16"/>
      <c r="H2044" s="16"/>
      <c r="I2044" s="16"/>
      <c r="J2044" s="16"/>
      <c r="K2044" s="16"/>
      <c r="L2044" s="32"/>
      <c r="M2044" s="16"/>
      <c r="N2044" s="16"/>
      <c r="O2044" s="16"/>
      <c r="P2044" s="16"/>
      <c r="Y2044" s="20"/>
      <c r="Z2044" s="20"/>
      <c r="AA2044" s="20"/>
      <c r="AB2044" s="20"/>
      <c r="AC2044" s="20"/>
      <c r="AD2044" s="20"/>
    </row>
    <row r="2045" spans="3:30" s="1" customFormat="1">
      <c r="C2045" s="16"/>
      <c r="D2045" s="16"/>
      <c r="E2045" s="32"/>
      <c r="F2045" s="16"/>
      <c r="G2045" s="16"/>
      <c r="H2045" s="16"/>
      <c r="I2045" s="16"/>
      <c r="J2045" s="16"/>
      <c r="K2045" s="16"/>
      <c r="L2045" s="32"/>
      <c r="M2045" s="16"/>
      <c r="N2045" s="16"/>
      <c r="O2045" s="16"/>
      <c r="P2045" s="16"/>
      <c r="Y2045" s="20"/>
      <c r="Z2045" s="20"/>
      <c r="AA2045" s="20"/>
      <c r="AB2045" s="20"/>
      <c r="AC2045" s="20"/>
      <c r="AD2045" s="20"/>
    </row>
    <row r="2046" spans="3:30" s="1" customFormat="1">
      <c r="C2046" s="16"/>
      <c r="D2046" s="16"/>
      <c r="E2046" s="32"/>
      <c r="F2046" s="16"/>
      <c r="G2046" s="16"/>
      <c r="H2046" s="16"/>
      <c r="I2046" s="16"/>
      <c r="J2046" s="16"/>
      <c r="K2046" s="16"/>
      <c r="L2046" s="32"/>
      <c r="M2046" s="16"/>
      <c r="N2046" s="16"/>
      <c r="O2046" s="16"/>
      <c r="P2046" s="16"/>
      <c r="Y2046" s="20"/>
      <c r="Z2046" s="20"/>
      <c r="AA2046" s="20"/>
      <c r="AB2046" s="20"/>
      <c r="AC2046" s="20"/>
      <c r="AD2046" s="20"/>
    </row>
    <row r="2047" spans="3:30" s="1" customFormat="1">
      <c r="C2047" s="16"/>
      <c r="D2047" s="16"/>
      <c r="E2047" s="32"/>
      <c r="F2047" s="16"/>
      <c r="G2047" s="16"/>
      <c r="H2047" s="16"/>
      <c r="I2047" s="16"/>
      <c r="J2047" s="16"/>
      <c r="K2047" s="16"/>
      <c r="L2047" s="32"/>
      <c r="M2047" s="16"/>
      <c r="N2047" s="16"/>
      <c r="O2047" s="16"/>
      <c r="P2047" s="16"/>
      <c r="Y2047" s="20"/>
      <c r="Z2047" s="20"/>
      <c r="AA2047" s="20"/>
      <c r="AB2047" s="20"/>
      <c r="AC2047" s="20"/>
      <c r="AD2047" s="20"/>
    </row>
    <row r="2048" spans="3:30" s="1" customFormat="1">
      <c r="C2048" s="16"/>
      <c r="D2048" s="16"/>
      <c r="E2048" s="32"/>
      <c r="F2048" s="16"/>
      <c r="G2048" s="16"/>
      <c r="H2048" s="16"/>
      <c r="I2048" s="16"/>
      <c r="J2048" s="16"/>
      <c r="K2048" s="16"/>
      <c r="L2048" s="32"/>
      <c r="M2048" s="16"/>
      <c r="N2048" s="16"/>
      <c r="O2048" s="16"/>
      <c r="P2048" s="16"/>
      <c r="Y2048" s="20"/>
      <c r="Z2048" s="20"/>
      <c r="AA2048" s="20"/>
      <c r="AB2048" s="20"/>
      <c r="AC2048" s="20"/>
      <c r="AD2048" s="20"/>
    </row>
    <row r="2049" spans="3:30" s="1" customFormat="1">
      <c r="C2049" s="16"/>
      <c r="D2049" s="16"/>
      <c r="E2049" s="32"/>
      <c r="F2049" s="16"/>
      <c r="G2049" s="16"/>
      <c r="H2049" s="16"/>
      <c r="I2049" s="16"/>
      <c r="J2049" s="16"/>
      <c r="K2049" s="16"/>
      <c r="L2049" s="32"/>
      <c r="M2049" s="16"/>
      <c r="N2049" s="16"/>
      <c r="O2049" s="16"/>
      <c r="P2049" s="16"/>
      <c r="Y2049" s="20"/>
      <c r="Z2049" s="20"/>
      <c r="AA2049" s="20"/>
      <c r="AB2049" s="20"/>
      <c r="AC2049" s="20"/>
      <c r="AD2049" s="20"/>
    </row>
    <row r="2050" spans="3:30" s="1" customFormat="1">
      <c r="C2050" s="16"/>
      <c r="D2050" s="16"/>
      <c r="E2050" s="32"/>
      <c r="F2050" s="16"/>
      <c r="G2050" s="16"/>
      <c r="H2050" s="16"/>
      <c r="I2050" s="16"/>
      <c r="J2050" s="16"/>
      <c r="K2050" s="16"/>
      <c r="L2050" s="32"/>
      <c r="M2050" s="16"/>
      <c r="N2050" s="16"/>
      <c r="O2050" s="16"/>
      <c r="P2050" s="16"/>
      <c r="Y2050" s="20"/>
      <c r="Z2050" s="20"/>
      <c r="AA2050" s="20"/>
      <c r="AB2050" s="20"/>
      <c r="AC2050" s="20"/>
      <c r="AD2050" s="20"/>
    </row>
    <row r="2051" spans="3:30" s="1" customFormat="1">
      <c r="C2051" s="16"/>
      <c r="D2051" s="16"/>
      <c r="E2051" s="32"/>
      <c r="F2051" s="16"/>
      <c r="G2051" s="16"/>
      <c r="H2051" s="16"/>
      <c r="I2051" s="16"/>
      <c r="J2051" s="16"/>
      <c r="K2051" s="16"/>
      <c r="L2051" s="32"/>
      <c r="M2051" s="16"/>
      <c r="N2051" s="16"/>
      <c r="O2051" s="16"/>
      <c r="P2051" s="16"/>
      <c r="Y2051" s="20"/>
      <c r="Z2051" s="20"/>
      <c r="AA2051" s="20"/>
      <c r="AB2051" s="20"/>
      <c r="AC2051" s="20"/>
      <c r="AD2051" s="20"/>
    </row>
    <row r="2052" spans="3:30" s="1" customFormat="1">
      <c r="C2052" s="16"/>
      <c r="D2052" s="16"/>
      <c r="E2052" s="32"/>
      <c r="F2052" s="16"/>
      <c r="G2052" s="16"/>
      <c r="H2052" s="16"/>
      <c r="I2052" s="16"/>
      <c r="J2052" s="16"/>
      <c r="K2052" s="16"/>
      <c r="L2052" s="32"/>
      <c r="M2052" s="16"/>
      <c r="N2052" s="16"/>
      <c r="O2052" s="16"/>
      <c r="P2052" s="16"/>
      <c r="Y2052" s="20"/>
      <c r="Z2052" s="20"/>
      <c r="AA2052" s="20"/>
      <c r="AB2052" s="20"/>
      <c r="AC2052" s="20"/>
      <c r="AD2052" s="20"/>
    </row>
    <row r="2053" spans="3:30" s="1" customFormat="1">
      <c r="C2053" s="16"/>
      <c r="D2053" s="16"/>
      <c r="E2053" s="32"/>
      <c r="F2053" s="16"/>
      <c r="G2053" s="16"/>
      <c r="H2053" s="16"/>
      <c r="I2053" s="16"/>
      <c r="J2053" s="16"/>
      <c r="K2053" s="16"/>
      <c r="L2053" s="32"/>
      <c r="M2053" s="16"/>
      <c r="N2053" s="16"/>
      <c r="O2053" s="16"/>
      <c r="P2053" s="16"/>
      <c r="Y2053" s="20"/>
      <c r="Z2053" s="20"/>
      <c r="AA2053" s="20"/>
      <c r="AB2053" s="20"/>
      <c r="AC2053" s="20"/>
      <c r="AD2053" s="20"/>
    </row>
    <row r="2054" spans="3:30" s="1" customFormat="1">
      <c r="C2054" s="16"/>
      <c r="D2054" s="16"/>
      <c r="E2054" s="32"/>
      <c r="F2054" s="16"/>
      <c r="G2054" s="16"/>
      <c r="H2054" s="16"/>
      <c r="I2054" s="16"/>
      <c r="J2054" s="16"/>
      <c r="K2054" s="16"/>
      <c r="L2054" s="32"/>
      <c r="M2054" s="16"/>
      <c r="N2054" s="16"/>
      <c r="O2054" s="16"/>
      <c r="P2054" s="16"/>
      <c r="Y2054" s="20"/>
      <c r="Z2054" s="20"/>
      <c r="AA2054" s="20"/>
      <c r="AB2054" s="20"/>
      <c r="AC2054" s="20"/>
      <c r="AD2054" s="20"/>
    </row>
    <row r="2055" spans="3:30" s="1" customFormat="1">
      <c r="C2055" s="16"/>
      <c r="D2055" s="16"/>
      <c r="E2055" s="32"/>
      <c r="F2055" s="16"/>
      <c r="G2055" s="16"/>
      <c r="H2055" s="16"/>
      <c r="I2055" s="16"/>
      <c r="J2055" s="16"/>
      <c r="K2055" s="16"/>
      <c r="L2055" s="32"/>
      <c r="M2055" s="16"/>
      <c r="N2055" s="16"/>
      <c r="O2055" s="16"/>
      <c r="P2055" s="16"/>
      <c r="Y2055" s="20"/>
      <c r="Z2055" s="20"/>
      <c r="AA2055" s="20"/>
      <c r="AB2055" s="20"/>
      <c r="AC2055" s="20"/>
      <c r="AD2055" s="20"/>
    </row>
    <row r="2056" spans="3:30" s="1" customFormat="1">
      <c r="C2056" s="16"/>
      <c r="D2056" s="16"/>
      <c r="E2056" s="32"/>
      <c r="F2056" s="16"/>
      <c r="G2056" s="16"/>
      <c r="H2056" s="16"/>
      <c r="I2056" s="16"/>
      <c r="J2056" s="16"/>
      <c r="K2056" s="16"/>
      <c r="L2056" s="32"/>
      <c r="M2056" s="16"/>
      <c r="N2056" s="16"/>
      <c r="O2056" s="16"/>
      <c r="P2056" s="16"/>
      <c r="Y2056" s="20"/>
      <c r="Z2056" s="20"/>
      <c r="AA2056" s="20"/>
      <c r="AB2056" s="20"/>
      <c r="AC2056" s="20"/>
      <c r="AD2056" s="20"/>
    </row>
    <row r="2057" spans="3:30" s="1" customFormat="1">
      <c r="C2057" s="16"/>
      <c r="D2057" s="16"/>
      <c r="E2057" s="32"/>
      <c r="F2057" s="16"/>
      <c r="G2057" s="16"/>
      <c r="H2057" s="16"/>
      <c r="I2057" s="16"/>
      <c r="J2057" s="16"/>
      <c r="K2057" s="16"/>
      <c r="L2057" s="32"/>
      <c r="M2057" s="16"/>
      <c r="N2057" s="16"/>
      <c r="O2057" s="16"/>
      <c r="P2057" s="16"/>
      <c r="Y2057" s="20"/>
      <c r="Z2057" s="20"/>
      <c r="AA2057" s="20"/>
      <c r="AB2057" s="20"/>
      <c r="AC2057" s="20"/>
      <c r="AD2057" s="20"/>
    </row>
    <row r="2058" spans="3:30" s="1" customFormat="1">
      <c r="C2058" s="16"/>
      <c r="D2058" s="16"/>
      <c r="E2058" s="32"/>
      <c r="F2058" s="16"/>
      <c r="G2058" s="16"/>
      <c r="H2058" s="16"/>
      <c r="I2058" s="16"/>
      <c r="J2058" s="16"/>
      <c r="K2058" s="16"/>
      <c r="L2058" s="32"/>
      <c r="M2058" s="16"/>
      <c r="N2058" s="16"/>
      <c r="O2058" s="16"/>
      <c r="P2058" s="16"/>
      <c r="Y2058" s="20"/>
      <c r="Z2058" s="20"/>
      <c r="AA2058" s="20"/>
      <c r="AB2058" s="20"/>
      <c r="AC2058" s="20"/>
      <c r="AD2058" s="20"/>
    </row>
    <row r="2059" spans="3:30" s="1" customFormat="1">
      <c r="C2059" s="16"/>
      <c r="D2059" s="16"/>
      <c r="E2059" s="32"/>
      <c r="F2059" s="16"/>
      <c r="G2059" s="16"/>
      <c r="H2059" s="16"/>
      <c r="I2059" s="16"/>
      <c r="J2059" s="16"/>
      <c r="K2059" s="16"/>
      <c r="L2059" s="32"/>
      <c r="M2059" s="16"/>
      <c r="N2059" s="16"/>
      <c r="O2059" s="16"/>
      <c r="P2059" s="16"/>
      <c r="Y2059" s="20"/>
      <c r="Z2059" s="20"/>
      <c r="AA2059" s="20"/>
      <c r="AB2059" s="20"/>
      <c r="AC2059" s="20"/>
      <c r="AD2059" s="20"/>
    </row>
    <row r="2060" spans="3:30" s="1" customFormat="1">
      <c r="C2060" s="16"/>
      <c r="D2060" s="16"/>
      <c r="E2060" s="32"/>
      <c r="F2060" s="16"/>
      <c r="G2060" s="16"/>
      <c r="H2060" s="16"/>
      <c r="I2060" s="16"/>
      <c r="J2060" s="16"/>
      <c r="K2060" s="16"/>
      <c r="L2060" s="32"/>
      <c r="M2060" s="16"/>
      <c r="N2060" s="16"/>
      <c r="O2060" s="16"/>
      <c r="P2060" s="16"/>
      <c r="Y2060" s="20"/>
      <c r="Z2060" s="20"/>
      <c r="AA2060" s="20"/>
      <c r="AB2060" s="20"/>
      <c r="AC2060" s="20"/>
      <c r="AD2060" s="20"/>
    </row>
    <row r="2061" spans="3:30" s="1" customFormat="1">
      <c r="C2061" s="16"/>
      <c r="D2061" s="16"/>
      <c r="E2061" s="32"/>
      <c r="F2061" s="16"/>
      <c r="G2061" s="16"/>
      <c r="H2061" s="16"/>
      <c r="I2061" s="16"/>
      <c r="J2061" s="16"/>
      <c r="K2061" s="16"/>
      <c r="L2061" s="32"/>
      <c r="M2061" s="16"/>
      <c r="N2061" s="16"/>
      <c r="O2061" s="16"/>
      <c r="P2061" s="16"/>
      <c r="Y2061" s="20"/>
      <c r="Z2061" s="20"/>
      <c r="AA2061" s="20"/>
      <c r="AB2061" s="20"/>
      <c r="AC2061" s="20"/>
      <c r="AD2061" s="20"/>
    </row>
    <row r="2062" spans="3:30" s="1" customFormat="1">
      <c r="C2062" s="16"/>
      <c r="D2062" s="16"/>
      <c r="E2062" s="32"/>
      <c r="F2062" s="16"/>
      <c r="G2062" s="16"/>
      <c r="H2062" s="16"/>
      <c r="I2062" s="16"/>
      <c r="J2062" s="16"/>
      <c r="K2062" s="16"/>
      <c r="L2062" s="32"/>
      <c r="M2062" s="16"/>
      <c r="N2062" s="16"/>
      <c r="O2062" s="16"/>
      <c r="P2062" s="16"/>
      <c r="Y2062" s="20"/>
      <c r="Z2062" s="20"/>
      <c r="AA2062" s="20"/>
      <c r="AB2062" s="20"/>
      <c r="AC2062" s="20"/>
      <c r="AD2062" s="20"/>
    </row>
    <row r="2063" spans="3:30" s="1" customFormat="1">
      <c r="C2063" s="16"/>
      <c r="D2063" s="16"/>
      <c r="E2063" s="32"/>
      <c r="F2063" s="16"/>
      <c r="G2063" s="16"/>
      <c r="H2063" s="16"/>
      <c r="I2063" s="16"/>
      <c r="J2063" s="16"/>
      <c r="K2063" s="16"/>
      <c r="L2063" s="32"/>
      <c r="M2063" s="16"/>
      <c r="N2063" s="16"/>
      <c r="O2063" s="16"/>
      <c r="P2063" s="16"/>
      <c r="Y2063" s="20"/>
      <c r="Z2063" s="20"/>
      <c r="AA2063" s="20"/>
      <c r="AB2063" s="20"/>
      <c r="AC2063" s="20"/>
      <c r="AD2063" s="20"/>
    </row>
    <row r="2064" spans="3:30" s="1" customFormat="1">
      <c r="C2064" s="16"/>
      <c r="D2064" s="16"/>
      <c r="E2064" s="32"/>
      <c r="F2064" s="16"/>
      <c r="G2064" s="16"/>
      <c r="H2064" s="16"/>
      <c r="I2064" s="16"/>
      <c r="J2064" s="16"/>
      <c r="K2064" s="16"/>
      <c r="L2064" s="32"/>
      <c r="M2064" s="16"/>
      <c r="N2064" s="16"/>
      <c r="O2064" s="16"/>
      <c r="P2064" s="16"/>
      <c r="Y2064" s="20"/>
      <c r="Z2064" s="20"/>
      <c r="AA2064" s="20"/>
      <c r="AB2064" s="20"/>
      <c r="AC2064" s="20"/>
      <c r="AD2064" s="20"/>
    </row>
    <row r="2065" spans="3:30" s="1" customFormat="1">
      <c r="C2065" s="16"/>
      <c r="D2065" s="16"/>
      <c r="E2065" s="32"/>
      <c r="F2065" s="16"/>
      <c r="G2065" s="16"/>
      <c r="H2065" s="16"/>
      <c r="I2065" s="16"/>
      <c r="J2065" s="16"/>
      <c r="K2065" s="16"/>
      <c r="L2065" s="32"/>
      <c r="M2065" s="16"/>
      <c r="N2065" s="16"/>
      <c r="O2065" s="16"/>
      <c r="P2065" s="16"/>
      <c r="Y2065" s="20"/>
      <c r="Z2065" s="20"/>
      <c r="AA2065" s="20"/>
      <c r="AB2065" s="20"/>
      <c r="AC2065" s="20"/>
      <c r="AD2065" s="20"/>
    </row>
    <row r="2066" spans="3:30" s="1" customFormat="1">
      <c r="C2066" s="16"/>
      <c r="D2066" s="16"/>
      <c r="E2066" s="32"/>
      <c r="F2066" s="16"/>
      <c r="G2066" s="16"/>
      <c r="H2066" s="16"/>
      <c r="I2066" s="16"/>
      <c r="J2066" s="16"/>
      <c r="K2066" s="16"/>
      <c r="L2066" s="32"/>
      <c r="M2066" s="16"/>
      <c r="N2066" s="16"/>
      <c r="O2066" s="16"/>
      <c r="P2066" s="16"/>
      <c r="Y2066" s="20"/>
      <c r="Z2066" s="20"/>
      <c r="AA2066" s="20"/>
      <c r="AB2066" s="20"/>
      <c r="AC2066" s="20"/>
      <c r="AD2066" s="20"/>
    </row>
    <row r="2067" spans="3:30" s="1" customFormat="1">
      <c r="C2067" s="16"/>
      <c r="D2067" s="16"/>
      <c r="E2067" s="32"/>
      <c r="F2067" s="16"/>
      <c r="G2067" s="16"/>
      <c r="H2067" s="16"/>
      <c r="I2067" s="16"/>
      <c r="J2067" s="16"/>
      <c r="K2067" s="16"/>
      <c r="L2067" s="32"/>
      <c r="M2067" s="16"/>
      <c r="N2067" s="16"/>
      <c r="O2067" s="16"/>
      <c r="P2067" s="16"/>
      <c r="Y2067" s="20"/>
      <c r="Z2067" s="20"/>
      <c r="AA2067" s="20"/>
      <c r="AB2067" s="20"/>
      <c r="AC2067" s="20"/>
      <c r="AD2067" s="20"/>
    </row>
    <row r="2068" spans="3:30" s="1" customFormat="1">
      <c r="C2068" s="16"/>
      <c r="D2068" s="16"/>
      <c r="E2068" s="32"/>
      <c r="F2068" s="16"/>
      <c r="G2068" s="16"/>
      <c r="H2068" s="16"/>
      <c r="I2068" s="16"/>
      <c r="J2068" s="16"/>
      <c r="K2068" s="16"/>
      <c r="L2068" s="32"/>
      <c r="M2068" s="16"/>
      <c r="N2068" s="16"/>
      <c r="O2068" s="16"/>
      <c r="P2068" s="16"/>
      <c r="Y2068" s="20"/>
      <c r="Z2068" s="20"/>
      <c r="AA2068" s="20"/>
      <c r="AB2068" s="20"/>
      <c r="AC2068" s="20"/>
      <c r="AD2068" s="20"/>
    </row>
    <row r="2069" spans="3:30" s="1" customFormat="1">
      <c r="C2069" s="16"/>
      <c r="D2069" s="16"/>
      <c r="E2069" s="32"/>
      <c r="F2069" s="16"/>
      <c r="G2069" s="16"/>
      <c r="H2069" s="16"/>
      <c r="I2069" s="16"/>
      <c r="J2069" s="16"/>
      <c r="K2069" s="16"/>
      <c r="L2069" s="32"/>
      <c r="M2069" s="16"/>
      <c r="N2069" s="16"/>
      <c r="O2069" s="16"/>
      <c r="P2069" s="16"/>
      <c r="Y2069" s="20"/>
      <c r="Z2069" s="20"/>
      <c r="AA2069" s="20"/>
      <c r="AB2069" s="20"/>
      <c r="AC2069" s="20"/>
      <c r="AD2069" s="20"/>
    </row>
    <row r="2070" spans="3:30" s="1" customFormat="1">
      <c r="C2070" s="16"/>
      <c r="D2070" s="16"/>
      <c r="E2070" s="32"/>
      <c r="F2070" s="16"/>
      <c r="G2070" s="16"/>
      <c r="H2070" s="16"/>
      <c r="I2070" s="16"/>
      <c r="J2070" s="16"/>
      <c r="K2070" s="16"/>
      <c r="L2070" s="32"/>
      <c r="M2070" s="16"/>
      <c r="N2070" s="16"/>
      <c r="O2070" s="16"/>
      <c r="P2070" s="16"/>
      <c r="Y2070" s="20"/>
      <c r="Z2070" s="20"/>
      <c r="AA2070" s="20"/>
      <c r="AB2070" s="20"/>
      <c r="AC2070" s="20"/>
      <c r="AD2070" s="20"/>
    </row>
    <row r="2071" spans="3:30" s="1" customFormat="1">
      <c r="C2071" s="16"/>
      <c r="D2071" s="16"/>
      <c r="E2071" s="32"/>
      <c r="F2071" s="16"/>
      <c r="G2071" s="16"/>
      <c r="H2071" s="16"/>
      <c r="I2071" s="16"/>
      <c r="J2071" s="16"/>
      <c r="K2071" s="16"/>
      <c r="L2071" s="32"/>
      <c r="M2071" s="16"/>
      <c r="N2071" s="16"/>
      <c r="O2071" s="16"/>
      <c r="P2071" s="16"/>
      <c r="Y2071" s="20"/>
      <c r="Z2071" s="20"/>
      <c r="AA2071" s="20"/>
      <c r="AB2071" s="20"/>
      <c r="AC2071" s="20"/>
      <c r="AD2071" s="20"/>
    </row>
    <row r="2072" spans="3:30" s="1" customFormat="1">
      <c r="C2072" s="16"/>
      <c r="D2072" s="16"/>
      <c r="E2072" s="32"/>
      <c r="F2072" s="16"/>
      <c r="G2072" s="16"/>
      <c r="H2072" s="16"/>
      <c r="I2072" s="16"/>
      <c r="J2072" s="16"/>
      <c r="K2072" s="16"/>
      <c r="L2072" s="32"/>
      <c r="M2072" s="16"/>
      <c r="N2072" s="16"/>
      <c r="O2072" s="16"/>
      <c r="P2072" s="16"/>
      <c r="Y2072" s="20"/>
      <c r="Z2072" s="20"/>
      <c r="AA2072" s="20"/>
      <c r="AB2072" s="20"/>
      <c r="AC2072" s="20"/>
      <c r="AD2072" s="20"/>
    </row>
    <row r="2073" spans="3:30" s="1" customFormat="1">
      <c r="C2073" s="16"/>
      <c r="D2073" s="16"/>
      <c r="E2073" s="32"/>
      <c r="F2073" s="16"/>
      <c r="G2073" s="16"/>
      <c r="H2073" s="16"/>
      <c r="I2073" s="16"/>
      <c r="J2073" s="16"/>
      <c r="K2073" s="16"/>
      <c r="L2073" s="32"/>
      <c r="M2073" s="16"/>
      <c r="N2073" s="16"/>
      <c r="O2073" s="16"/>
      <c r="P2073" s="16"/>
      <c r="Y2073" s="20"/>
      <c r="Z2073" s="20"/>
      <c r="AA2073" s="20"/>
      <c r="AB2073" s="20"/>
      <c r="AC2073" s="20"/>
      <c r="AD2073" s="20"/>
    </row>
    <row r="2074" spans="3:30" s="1" customFormat="1">
      <c r="C2074" s="16"/>
      <c r="D2074" s="16"/>
      <c r="E2074" s="32"/>
      <c r="F2074" s="16"/>
      <c r="G2074" s="16"/>
      <c r="H2074" s="16"/>
      <c r="I2074" s="16"/>
      <c r="J2074" s="16"/>
      <c r="K2074" s="16"/>
      <c r="L2074" s="32"/>
      <c r="M2074" s="16"/>
      <c r="N2074" s="16"/>
      <c r="O2074" s="16"/>
      <c r="P2074" s="16"/>
      <c r="Y2074" s="20"/>
      <c r="Z2074" s="20"/>
      <c r="AA2074" s="20"/>
      <c r="AB2074" s="20"/>
      <c r="AC2074" s="20"/>
      <c r="AD2074" s="20"/>
    </row>
    <row r="2075" spans="3:30" s="1" customFormat="1">
      <c r="C2075" s="16"/>
      <c r="D2075" s="16"/>
      <c r="E2075" s="32"/>
      <c r="F2075" s="16"/>
      <c r="G2075" s="16"/>
      <c r="H2075" s="16"/>
      <c r="I2075" s="16"/>
      <c r="J2075" s="16"/>
      <c r="K2075" s="16"/>
      <c r="L2075" s="32"/>
      <c r="M2075" s="16"/>
      <c r="N2075" s="16"/>
      <c r="O2075" s="16"/>
      <c r="P2075" s="16"/>
      <c r="Y2075" s="20"/>
      <c r="Z2075" s="20"/>
      <c r="AA2075" s="20"/>
      <c r="AB2075" s="20"/>
      <c r="AC2075" s="20"/>
      <c r="AD2075" s="20"/>
    </row>
    <row r="2076" spans="3:30" s="1" customFormat="1">
      <c r="C2076" s="16"/>
      <c r="D2076" s="16"/>
      <c r="E2076" s="32"/>
      <c r="F2076" s="16"/>
      <c r="G2076" s="16"/>
      <c r="H2076" s="16"/>
      <c r="I2076" s="16"/>
      <c r="J2076" s="16"/>
      <c r="K2076" s="16"/>
      <c r="L2076" s="32"/>
      <c r="M2076" s="16"/>
      <c r="N2076" s="16"/>
      <c r="O2076" s="16"/>
      <c r="P2076" s="16"/>
      <c r="Y2076" s="20"/>
      <c r="Z2076" s="20"/>
      <c r="AA2076" s="20"/>
      <c r="AB2076" s="20"/>
      <c r="AC2076" s="20"/>
      <c r="AD2076" s="20"/>
    </row>
    <row r="2077" spans="3:30" s="1" customFormat="1">
      <c r="C2077" s="16"/>
      <c r="D2077" s="16"/>
      <c r="E2077" s="32"/>
      <c r="F2077" s="16"/>
      <c r="G2077" s="16"/>
      <c r="H2077" s="16"/>
      <c r="I2077" s="16"/>
      <c r="J2077" s="16"/>
      <c r="K2077" s="16"/>
      <c r="L2077" s="32"/>
      <c r="M2077" s="16"/>
      <c r="N2077" s="16"/>
      <c r="O2077" s="16"/>
      <c r="P2077" s="16"/>
      <c r="Y2077" s="20"/>
      <c r="Z2077" s="20"/>
      <c r="AA2077" s="20"/>
      <c r="AB2077" s="20"/>
      <c r="AC2077" s="20"/>
      <c r="AD2077" s="20"/>
    </row>
    <row r="2078" spans="3:30" s="1" customFormat="1">
      <c r="C2078" s="16"/>
      <c r="D2078" s="16"/>
      <c r="E2078" s="32"/>
      <c r="F2078" s="16"/>
      <c r="G2078" s="16"/>
      <c r="H2078" s="16"/>
      <c r="I2078" s="16"/>
      <c r="J2078" s="16"/>
      <c r="K2078" s="16"/>
      <c r="L2078" s="32"/>
      <c r="M2078" s="16"/>
      <c r="N2078" s="16"/>
      <c r="O2078" s="16"/>
      <c r="P2078" s="16"/>
      <c r="Y2078" s="20"/>
      <c r="Z2078" s="20"/>
      <c r="AA2078" s="20"/>
      <c r="AB2078" s="20"/>
      <c r="AC2078" s="20"/>
      <c r="AD2078" s="20"/>
    </row>
    <row r="2079" spans="3:30" s="1" customFormat="1">
      <c r="C2079" s="16"/>
      <c r="D2079" s="16"/>
      <c r="E2079" s="32"/>
      <c r="F2079" s="16"/>
      <c r="G2079" s="16"/>
      <c r="H2079" s="16"/>
      <c r="I2079" s="16"/>
      <c r="J2079" s="16"/>
      <c r="K2079" s="16"/>
      <c r="L2079" s="32"/>
      <c r="M2079" s="16"/>
      <c r="N2079" s="16"/>
      <c r="O2079" s="16"/>
      <c r="P2079" s="16"/>
      <c r="Y2079" s="20"/>
      <c r="Z2079" s="20"/>
      <c r="AA2079" s="20"/>
      <c r="AB2079" s="20"/>
      <c r="AC2079" s="20"/>
      <c r="AD2079" s="20"/>
    </row>
    <row r="2080" spans="3:30" s="1" customFormat="1">
      <c r="C2080" s="16"/>
      <c r="D2080" s="16"/>
      <c r="E2080" s="32"/>
      <c r="F2080" s="16"/>
      <c r="G2080" s="16"/>
      <c r="H2080" s="16"/>
      <c r="I2080" s="16"/>
      <c r="J2080" s="16"/>
      <c r="K2080" s="16"/>
      <c r="L2080" s="32"/>
      <c r="M2080" s="16"/>
      <c r="N2080" s="16"/>
      <c r="O2080" s="16"/>
      <c r="P2080" s="16"/>
      <c r="Y2080" s="20"/>
      <c r="Z2080" s="20"/>
      <c r="AA2080" s="20"/>
      <c r="AB2080" s="20"/>
      <c r="AC2080" s="20"/>
      <c r="AD2080" s="20"/>
    </row>
    <row r="2081" spans="3:30" s="1" customFormat="1">
      <c r="C2081" s="16"/>
      <c r="D2081" s="16"/>
      <c r="E2081" s="32"/>
      <c r="F2081" s="16"/>
      <c r="G2081" s="16"/>
      <c r="H2081" s="16"/>
      <c r="I2081" s="16"/>
      <c r="J2081" s="16"/>
      <c r="K2081" s="16"/>
      <c r="L2081" s="32"/>
      <c r="M2081" s="16"/>
      <c r="N2081" s="16"/>
      <c r="O2081" s="16"/>
      <c r="P2081" s="16"/>
      <c r="Y2081" s="20"/>
      <c r="Z2081" s="20"/>
      <c r="AA2081" s="20"/>
      <c r="AB2081" s="20"/>
      <c r="AC2081" s="20"/>
      <c r="AD2081" s="20"/>
    </row>
    <row r="2082" spans="3:30" s="1" customFormat="1">
      <c r="C2082" s="16"/>
      <c r="D2082" s="16"/>
      <c r="E2082" s="32"/>
      <c r="F2082" s="16"/>
      <c r="G2082" s="16"/>
      <c r="H2082" s="16"/>
      <c r="I2082" s="16"/>
      <c r="J2082" s="16"/>
      <c r="K2082" s="16"/>
      <c r="L2082" s="32"/>
      <c r="M2082" s="16"/>
      <c r="N2082" s="16"/>
      <c r="O2082" s="16"/>
      <c r="P2082" s="16"/>
      <c r="Y2082" s="20"/>
      <c r="Z2082" s="20"/>
      <c r="AA2082" s="20"/>
      <c r="AB2082" s="20"/>
      <c r="AC2082" s="20"/>
      <c r="AD2082" s="20"/>
    </row>
    <row r="2083" spans="3:30" s="1" customFormat="1">
      <c r="C2083" s="16"/>
      <c r="D2083" s="16"/>
      <c r="E2083" s="32"/>
      <c r="F2083" s="16"/>
      <c r="G2083" s="16"/>
      <c r="H2083" s="16"/>
      <c r="I2083" s="16"/>
      <c r="J2083" s="16"/>
      <c r="K2083" s="16"/>
      <c r="L2083" s="32"/>
      <c r="M2083" s="16"/>
      <c r="N2083" s="16"/>
      <c r="O2083" s="16"/>
      <c r="P2083" s="16"/>
      <c r="Y2083" s="20"/>
      <c r="Z2083" s="20"/>
      <c r="AA2083" s="20"/>
      <c r="AB2083" s="20"/>
      <c r="AC2083" s="20"/>
      <c r="AD2083" s="20"/>
    </row>
    <row r="2084" spans="3:30" s="1" customFormat="1">
      <c r="C2084" s="16"/>
      <c r="D2084" s="16"/>
      <c r="E2084" s="32"/>
      <c r="F2084" s="16"/>
      <c r="G2084" s="16"/>
      <c r="H2084" s="16"/>
      <c r="I2084" s="16"/>
      <c r="J2084" s="16"/>
      <c r="K2084" s="16"/>
      <c r="L2084" s="32"/>
      <c r="M2084" s="16"/>
      <c r="N2084" s="16"/>
      <c r="O2084" s="16"/>
      <c r="P2084" s="16"/>
      <c r="Y2084" s="20"/>
      <c r="Z2084" s="20"/>
      <c r="AA2084" s="20"/>
      <c r="AB2084" s="20"/>
      <c r="AC2084" s="20"/>
      <c r="AD2084" s="20"/>
    </row>
    <row r="2085" spans="3:30" s="1" customFormat="1">
      <c r="C2085" s="16"/>
      <c r="D2085" s="16"/>
      <c r="E2085" s="32"/>
      <c r="F2085" s="16"/>
      <c r="G2085" s="16"/>
      <c r="H2085" s="16"/>
      <c r="I2085" s="16"/>
      <c r="J2085" s="16"/>
      <c r="K2085" s="16"/>
      <c r="L2085" s="32"/>
      <c r="M2085" s="16"/>
      <c r="N2085" s="16"/>
      <c r="O2085" s="16"/>
      <c r="P2085" s="16"/>
      <c r="Y2085" s="20"/>
      <c r="Z2085" s="20"/>
      <c r="AA2085" s="20"/>
      <c r="AB2085" s="20"/>
      <c r="AC2085" s="20"/>
      <c r="AD2085" s="20"/>
    </row>
    <row r="2086" spans="3:30" s="1" customFormat="1">
      <c r="C2086" s="16"/>
      <c r="D2086" s="16"/>
      <c r="E2086" s="32"/>
      <c r="F2086" s="16"/>
      <c r="G2086" s="16"/>
      <c r="H2086" s="16"/>
      <c r="I2086" s="16"/>
      <c r="J2086" s="16"/>
      <c r="K2086" s="16"/>
      <c r="L2086" s="32"/>
      <c r="M2086" s="16"/>
      <c r="N2086" s="16"/>
      <c r="O2086" s="16"/>
      <c r="P2086" s="16"/>
      <c r="Y2086" s="20"/>
      <c r="Z2086" s="20"/>
      <c r="AA2086" s="20"/>
      <c r="AB2086" s="20"/>
      <c r="AC2086" s="20"/>
      <c r="AD2086" s="20"/>
    </row>
    <row r="2087" spans="3:30" s="1" customFormat="1">
      <c r="C2087" s="16"/>
      <c r="D2087" s="16"/>
      <c r="E2087" s="32"/>
      <c r="F2087" s="16"/>
      <c r="G2087" s="16"/>
      <c r="H2087" s="16"/>
      <c r="I2087" s="16"/>
      <c r="J2087" s="16"/>
      <c r="K2087" s="16"/>
      <c r="L2087" s="32"/>
      <c r="M2087" s="16"/>
      <c r="N2087" s="16"/>
      <c r="O2087" s="16"/>
      <c r="P2087" s="16"/>
      <c r="Y2087" s="20"/>
      <c r="Z2087" s="20"/>
      <c r="AA2087" s="20"/>
      <c r="AB2087" s="20"/>
      <c r="AC2087" s="20"/>
      <c r="AD2087" s="20"/>
    </row>
    <row r="2088" spans="3:30" s="1" customFormat="1">
      <c r="C2088" s="16"/>
      <c r="D2088" s="16"/>
      <c r="E2088" s="32"/>
      <c r="F2088" s="16"/>
      <c r="G2088" s="16"/>
      <c r="H2088" s="16"/>
      <c r="I2088" s="16"/>
      <c r="J2088" s="16"/>
      <c r="K2088" s="16"/>
      <c r="L2088" s="32"/>
      <c r="M2088" s="16"/>
      <c r="N2088" s="16"/>
      <c r="O2088" s="16"/>
      <c r="P2088" s="16"/>
      <c r="Y2088" s="20"/>
      <c r="Z2088" s="20"/>
      <c r="AA2088" s="20"/>
      <c r="AB2088" s="20"/>
      <c r="AC2088" s="20"/>
      <c r="AD2088" s="20"/>
    </row>
    <row r="2089" spans="3:30" s="1" customFormat="1">
      <c r="C2089" s="16"/>
      <c r="D2089" s="16"/>
      <c r="E2089" s="32"/>
      <c r="F2089" s="16"/>
      <c r="G2089" s="16"/>
      <c r="H2089" s="16"/>
      <c r="I2089" s="16"/>
      <c r="J2089" s="16"/>
      <c r="K2089" s="16"/>
      <c r="L2089" s="32"/>
      <c r="M2089" s="16"/>
      <c r="N2089" s="16"/>
      <c r="O2089" s="16"/>
      <c r="P2089" s="16"/>
      <c r="Y2089" s="20"/>
      <c r="Z2089" s="20"/>
      <c r="AA2089" s="20"/>
      <c r="AB2089" s="20"/>
      <c r="AC2089" s="20"/>
      <c r="AD2089" s="20"/>
    </row>
    <row r="2090" spans="3:30" s="1" customFormat="1">
      <c r="C2090" s="16"/>
      <c r="D2090" s="16"/>
      <c r="E2090" s="32"/>
      <c r="F2090" s="16"/>
      <c r="G2090" s="16"/>
      <c r="H2090" s="16"/>
      <c r="I2090" s="16"/>
      <c r="J2090" s="16"/>
      <c r="K2090" s="16"/>
      <c r="L2090" s="32"/>
      <c r="M2090" s="16"/>
      <c r="N2090" s="16"/>
      <c r="O2090" s="16"/>
      <c r="P2090" s="16"/>
      <c r="Y2090" s="20"/>
      <c r="Z2090" s="20"/>
      <c r="AA2090" s="20"/>
      <c r="AB2090" s="20"/>
      <c r="AC2090" s="20"/>
      <c r="AD2090" s="20"/>
    </row>
    <row r="2091" spans="3:30" s="1" customFormat="1">
      <c r="C2091" s="16"/>
      <c r="D2091" s="16"/>
      <c r="E2091" s="32"/>
      <c r="F2091" s="16"/>
      <c r="G2091" s="16"/>
      <c r="H2091" s="16"/>
      <c r="I2091" s="16"/>
      <c r="J2091" s="16"/>
      <c r="K2091" s="16"/>
      <c r="L2091" s="32"/>
      <c r="M2091" s="16"/>
      <c r="N2091" s="16"/>
      <c r="O2091" s="16"/>
      <c r="P2091" s="16"/>
      <c r="Y2091" s="20"/>
      <c r="Z2091" s="20"/>
      <c r="AA2091" s="20"/>
      <c r="AB2091" s="20"/>
      <c r="AC2091" s="20"/>
      <c r="AD2091" s="20"/>
    </row>
    <row r="2092" spans="3:30" s="1" customFormat="1">
      <c r="C2092" s="16"/>
      <c r="D2092" s="16"/>
      <c r="E2092" s="32"/>
      <c r="F2092" s="16"/>
      <c r="G2092" s="16"/>
      <c r="H2092" s="16"/>
      <c r="I2092" s="16"/>
      <c r="J2092" s="16"/>
      <c r="K2092" s="16"/>
      <c r="L2092" s="32"/>
      <c r="M2092" s="16"/>
      <c r="N2092" s="16"/>
      <c r="O2092" s="16"/>
      <c r="P2092" s="16"/>
      <c r="Y2092" s="20"/>
      <c r="Z2092" s="20"/>
      <c r="AA2092" s="20"/>
      <c r="AB2092" s="20"/>
      <c r="AC2092" s="20"/>
      <c r="AD2092" s="20"/>
    </row>
    <row r="2093" spans="3:30" s="1" customFormat="1">
      <c r="C2093" s="16"/>
      <c r="D2093" s="16"/>
      <c r="E2093" s="32"/>
      <c r="F2093" s="16"/>
      <c r="G2093" s="16"/>
      <c r="H2093" s="16"/>
      <c r="I2093" s="16"/>
      <c r="J2093" s="16"/>
      <c r="K2093" s="16"/>
      <c r="L2093" s="32"/>
      <c r="M2093" s="16"/>
      <c r="N2093" s="16"/>
      <c r="O2093" s="16"/>
      <c r="P2093" s="16"/>
      <c r="Y2093" s="20"/>
      <c r="Z2093" s="20"/>
      <c r="AA2093" s="20"/>
      <c r="AB2093" s="20"/>
      <c r="AC2093" s="20"/>
      <c r="AD2093" s="20"/>
    </row>
    <row r="2094" spans="3:30" s="1" customFormat="1">
      <c r="C2094" s="16"/>
      <c r="D2094" s="16"/>
      <c r="E2094" s="32"/>
      <c r="F2094" s="16"/>
      <c r="G2094" s="16"/>
      <c r="H2094" s="16"/>
      <c r="I2094" s="16"/>
      <c r="J2094" s="16"/>
      <c r="K2094" s="16"/>
      <c r="L2094" s="32"/>
      <c r="M2094" s="16"/>
      <c r="N2094" s="16"/>
      <c r="O2094" s="16"/>
      <c r="P2094" s="16"/>
      <c r="Y2094" s="20"/>
      <c r="Z2094" s="20"/>
      <c r="AA2094" s="20"/>
      <c r="AB2094" s="20"/>
      <c r="AC2094" s="20"/>
      <c r="AD2094" s="20"/>
    </row>
    <row r="2095" spans="3:30" s="1" customFormat="1">
      <c r="C2095" s="16"/>
      <c r="D2095" s="16"/>
      <c r="E2095" s="32"/>
      <c r="F2095" s="16"/>
      <c r="G2095" s="16"/>
      <c r="H2095" s="16"/>
      <c r="I2095" s="16"/>
      <c r="J2095" s="16"/>
      <c r="K2095" s="16"/>
      <c r="L2095" s="32"/>
      <c r="M2095" s="16"/>
      <c r="N2095" s="16"/>
      <c r="O2095" s="16"/>
      <c r="P2095" s="16"/>
      <c r="Y2095" s="20"/>
      <c r="Z2095" s="20"/>
      <c r="AA2095" s="20"/>
      <c r="AB2095" s="20"/>
      <c r="AC2095" s="20"/>
      <c r="AD2095" s="20"/>
    </row>
    <row r="2096" spans="3:30" s="1" customFormat="1">
      <c r="C2096" s="16"/>
      <c r="D2096" s="16"/>
      <c r="E2096" s="32"/>
      <c r="F2096" s="16"/>
      <c r="G2096" s="16"/>
      <c r="H2096" s="16"/>
      <c r="I2096" s="16"/>
      <c r="J2096" s="16"/>
      <c r="K2096" s="16"/>
      <c r="L2096" s="32"/>
      <c r="M2096" s="16"/>
      <c r="N2096" s="16"/>
      <c r="O2096" s="16"/>
      <c r="P2096" s="16"/>
      <c r="Y2096" s="20"/>
      <c r="Z2096" s="20"/>
      <c r="AA2096" s="20"/>
      <c r="AB2096" s="20"/>
      <c r="AC2096" s="20"/>
      <c r="AD2096" s="20"/>
    </row>
    <row r="2097" spans="3:30" s="1" customFormat="1">
      <c r="C2097" s="16"/>
      <c r="D2097" s="16"/>
      <c r="E2097" s="32"/>
      <c r="F2097" s="16"/>
      <c r="G2097" s="16"/>
      <c r="H2097" s="16"/>
      <c r="I2097" s="16"/>
      <c r="J2097" s="16"/>
      <c r="K2097" s="16"/>
      <c r="L2097" s="32"/>
      <c r="M2097" s="16"/>
      <c r="N2097" s="16"/>
      <c r="O2097" s="16"/>
      <c r="P2097" s="16"/>
      <c r="Y2097" s="20"/>
      <c r="Z2097" s="20"/>
      <c r="AA2097" s="20"/>
      <c r="AB2097" s="20"/>
      <c r="AC2097" s="20"/>
      <c r="AD2097" s="20"/>
    </row>
    <row r="2098" spans="3:30" s="1" customFormat="1">
      <c r="C2098" s="16"/>
      <c r="D2098" s="16"/>
      <c r="E2098" s="32"/>
      <c r="F2098" s="16"/>
      <c r="G2098" s="16"/>
      <c r="H2098" s="16"/>
      <c r="I2098" s="16"/>
      <c r="J2098" s="16"/>
      <c r="K2098" s="16"/>
      <c r="L2098" s="32"/>
      <c r="M2098" s="16"/>
      <c r="N2098" s="16"/>
      <c r="O2098" s="16"/>
      <c r="P2098" s="16"/>
      <c r="Y2098" s="20"/>
      <c r="Z2098" s="20"/>
      <c r="AA2098" s="20"/>
      <c r="AB2098" s="20"/>
      <c r="AC2098" s="20"/>
      <c r="AD2098" s="20"/>
    </row>
    <row r="2099" spans="3:30" s="1" customFormat="1">
      <c r="C2099" s="16"/>
      <c r="D2099" s="16"/>
      <c r="E2099" s="32"/>
      <c r="F2099" s="16"/>
      <c r="G2099" s="16"/>
      <c r="H2099" s="16"/>
      <c r="I2099" s="16"/>
      <c r="J2099" s="16"/>
      <c r="K2099" s="16"/>
      <c r="L2099" s="32"/>
      <c r="M2099" s="16"/>
      <c r="N2099" s="16"/>
      <c r="O2099" s="16"/>
      <c r="P2099" s="16"/>
      <c r="Y2099" s="20"/>
      <c r="Z2099" s="20"/>
      <c r="AA2099" s="20"/>
      <c r="AB2099" s="20"/>
      <c r="AC2099" s="20"/>
      <c r="AD2099" s="20"/>
    </row>
    <row r="2100" spans="3:30" s="1" customFormat="1">
      <c r="C2100" s="16"/>
      <c r="D2100" s="16"/>
      <c r="E2100" s="32"/>
      <c r="F2100" s="16"/>
      <c r="G2100" s="16"/>
      <c r="H2100" s="16"/>
      <c r="I2100" s="16"/>
      <c r="J2100" s="16"/>
      <c r="K2100" s="16"/>
      <c r="L2100" s="32"/>
      <c r="M2100" s="16"/>
      <c r="N2100" s="16"/>
      <c r="O2100" s="16"/>
      <c r="P2100" s="16"/>
      <c r="Y2100" s="20"/>
      <c r="Z2100" s="20"/>
      <c r="AA2100" s="20"/>
      <c r="AB2100" s="20"/>
      <c r="AC2100" s="20"/>
      <c r="AD2100" s="20"/>
    </row>
    <row r="2101" spans="3:30" s="1" customFormat="1">
      <c r="C2101" s="16"/>
      <c r="D2101" s="16"/>
      <c r="E2101" s="32"/>
      <c r="F2101" s="16"/>
      <c r="G2101" s="16"/>
      <c r="H2101" s="16"/>
      <c r="I2101" s="16"/>
      <c r="J2101" s="16"/>
      <c r="K2101" s="16"/>
      <c r="L2101" s="32"/>
      <c r="M2101" s="16"/>
      <c r="N2101" s="16"/>
      <c r="O2101" s="16"/>
      <c r="P2101" s="16"/>
      <c r="Y2101" s="20"/>
      <c r="Z2101" s="20"/>
      <c r="AA2101" s="20"/>
      <c r="AB2101" s="20"/>
      <c r="AC2101" s="20"/>
      <c r="AD2101" s="20"/>
    </row>
    <row r="2102" spans="3:30" s="1" customFormat="1">
      <c r="C2102" s="16"/>
      <c r="D2102" s="16"/>
      <c r="E2102" s="32"/>
      <c r="F2102" s="16"/>
      <c r="G2102" s="16"/>
      <c r="H2102" s="16"/>
      <c r="I2102" s="16"/>
      <c r="J2102" s="16"/>
      <c r="K2102" s="16"/>
      <c r="L2102" s="32"/>
      <c r="M2102" s="16"/>
      <c r="N2102" s="16"/>
      <c r="O2102" s="16"/>
      <c r="P2102" s="16"/>
      <c r="Y2102" s="20"/>
      <c r="Z2102" s="20"/>
      <c r="AA2102" s="20"/>
      <c r="AB2102" s="20"/>
      <c r="AC2102" s="20"/>
      <c r="AD2102" s="20"/>
    </row>
    <row r="2103" spans="3:30" s="1" customFormat="1">
      <c r="C2103" s="16"/>
      <c r="D2103" s="16"/>
      <c r="E2103" s="32"/>
      <c r="F2103" s="16"/>
      <c r="G2103" s="16"/>
      <c r="H2103" s="16"/>
      <c r="I2103" s="16"/>
      <c r="J2103" s="16"/>
      <c r="K2103" s="16"/>
      <c r="L2103" s="32"/>
      <c r="M2103" s="16"/>
      <c r="N2103" s="16"/>
      <c r="O2103" s="16"/>
      <c r="P2103" s="16"/>
      <c r="Y2103" s="20"/>
      <c r="Z2103" s="20"/>
      <c r="AA2103" s="20"/>
      <c r="AB2103" s="20"/>
      <c r="AC2103" s="20"/>
      <c r="AD2103" s="20"/>
    </row>
    <row r="2104" spans="3:30" s="1" customFormat="1">
      <c r="C2104" s="16"/>
      <c r="D2104" s="16"/>
      <c r="E2104" s="32"/>
      <c r="F2104" s="16"/>
      <c r="G2104" s="16"/>
      <c r="H2104" s="16"/>
      <c r="I2104" s="16"/>
      <c r="J2104" s="16"/>
      <c r="K2104" s="16"/>
      <c r="L2104" s="32"/>
      <c r="M2104" s="16"/>
      <c r="N2104" s="16"/>
      <c r="O2104" s="16"/>
      <c r="P2104" s="16"/>
      <c r="Y2104" s="20"/>
      <c r="Z2104" s="20"/>
      <c r="AA2104" s="20"/>
      <c r="AB2104" s="20"/>
      <c r="AC2104" s="20"/>
      <c r="AD2104" s="20"/>
    </row>
    <row r="2105" spans="3:30" s="1" customFormat="1">
      <c r="C2105" s="16"/>
      <c r="D2105" s="16"/>
      <c r="E2105" s="32"/>
      <c r="F2105" s="16"/>
      <c r="G2105" s="16"/>
      <c r="H2105" s="16"/>
      <c r="I2105" s="16"/>
      <c r="J2105" s="16"/>
      <c r="K2105" s="16"/>
      <c r="L2105" s="32"/>
      <c r="M2105" s="16"/>
      <c r="N2105" s="16"/>
      <c r="O2105" s="16"/>
      <c r="P2105" s="16"/>
      <c r="Y2105" s="20"/>
      <c r="Z2105" s="20"/>
      <c r="AA2105" s="20"/>
      <c r="AB2105" s="20"/>
      <c r="AC2105" s="20"/>
      <c r="AD2105" s="20"/>
    </row>
    <row r="2106" spans="3:30" s="1" customFormat="1">
      <c r="C2106" s="16"/>
      <c r="D2106" s="16"/>
      <c r="E2106" s="32"/>
      <c r="F2106" s="16"/>
      <c r="G2106" s="16"/>
      <c r="H2106" s="16"/>
      <c r="I2106" s="16"/>
      <c r="J2106" s="16"/>
      <c r="K2106" s="16"/>
      <c r="L2106" s="32"/>
      <c r="M2106" s="16"/>
      <c r="N2106" s="16"/>
      <c r="O2106" s="16"/>
      <c r="P2106" s="16"/>
      <c r="Y2106" s="20"/>
      <c r="Z2106" s="20"/>
      <c r="AA2106" s="20"/>
      <c r="AB2106" s="20"/>
      <c r="AC2106" s="20"/>
      <c r="AD2106" s="20"/>
    </row>
    <row r="2107" spans="3:30" s="1" customFormat="1">
      <c r="C2107" s="16"/>
      <c r="D2107" s="16"/>
      <c r="E2107" s="32"/>
      <c r="F2107" s="16"/>
      <c r="G2107" s="16"/>
      <c r="H2107" s="16"/>
      <c r="I2107" s="16"/>
      <c r="J2107" s="16"/>
      <c r="K2107" s="16"/>
      <c r="L2107" s="32"/>
      <c r="M2107" s="16"/>
      <c r="N2107" s="16"/>
      <c r="O2107" s="16"/>
      <c r="P2107" s="16"/>
      <c r="Y2107" s="20"/>
      <c r="Z2107" s="20"/>
      <c r="AA2107" s="20"/>
      <c r="AB2107" s="20"/>
      <c r="AC2107" s="20"/>
      <c r="AD2107" s="20"/>
    </row>
    <row r="2108" spans="3:30" s="1" customFormat="1">
      <c r="C2108" s="16"/>
      <c r="D2108" s="16"/>
      <c r="E2108" s="32"/>
      <c r="F2108" s="16"/>
      <c r="G2108" s="16"/>
      <c r="H2108" s="16"/>
      <c r="I2108" s="16"/>
      <c r="J2108" s="16"/>
      <c r="K2108" s="16"/>
      <c r="L2108" s="32"/>
      <c r="M2108" s="16"/>
      <c r="N2108" s="16"/>
      <c r="O2108" s="16"/>
      <c r="P2108" s="16"/>
      <c r="Y2108" s="20"/>
      <c r="Z2108" s="20"/>
      <c r="AA2108" s="20"/>
      <c r="AB2108" s="20"/>
      <c r="AC2108" s="20"/>
      <c r="AD2108" s="20"/>
    </row>
    <row r="2109" spans="3:30" s="1" customFormat="1">
      <c r="C2109" s="16"/>
      <c r="D2109" s="16"/>
      <c r="E2109" s="32"/>
      <c r="F2109" s="16"/>
      <c r="G2109" s="16"/>
      <c r="H2109" s="16"/>
      <c r="I2109" s="16"/>
      <c r="J2109" s="16"/>
      <c r="K2109" s="16"/>
      <c r="L2109" s="32"/>
      <c r="M2109" s="16"/>
      <c r="N2109" s="16"/>
      <c r="O2109" s="16"/>
      <c r="P2109" s="16"/>
      <c r="Y2109" s="20"/>
      <c r="Z2109" s="20"/>
      <c r="AA2109" s="20"/>
      <c r="AB2109" s="20"/>
      <c r="AC2109" s="20"/>
      <c r="AD2109" s="20"/>
    </row>
    <row r="2110" spans="3:30" s="1" customFormat="1">
      <c r="C2110" s="16"/>
      <c r="D2110" s="16"/>
      <c r="E2110" s="32"/>
      <c r="F2110" s="16"/>
      <c r="G2110" s="16"/>
      <c r="H2110" s="16"/>
      <c r="I2110" s="16"/>
      <c r="J2110" s="16"/>
      <c r="K2110" s="16"/>
      <c r="L2110" s="32"/>
      <c r="M2110" s="16"/>
      <c r="N2110" s="16"/>
      <c r="O2110" s="16"/>
      <c r="P2110" s="16"/>
      <c r="Y2110" s="20"/>
      <c r="Z2110" s="20"/>
      <c r="AA2110" s="20"/>
      <c r="AB2110" s="20"/>
      <c r="AC2110" s="20"/>
      <c r="AD2110" s="20"/>
    </row>
    <row r="2111" spans="3:30" s="1" customFormat="1">
      <c r="C2111" s="16"/>
      <c r="D2111" s="16"/>
      <c r="E2111" s="32"/>
      <c r="F2111" s="16"/>
      <c r="G2111" s="16"/>
      <c r="H2111" s="16"/>
      <c r="I2111" s="16"/>
      <c r="J2111" s="16"/>
      <c r="K2111" s="16"/>
      <c r="L2111" s="32"/>
      <c r="M2111" s="16"/>
      <c r="N2111" s="16"/>
      <c r="O2111" s="16"/>
      <c r="P2111" s="16"/>
      <c r="Y2111" s="20"/>
      <c r="Z2111" s="20"/>
      <c r="AA2111" s="20"/>
      <c r="AB2111" s="20"/>
      <c r="AC2111" s="20"/>
      <c r="AD2111" s="20"/>
    </row>
    <row r="2112" spans="3:30" s="1" customFormat="1">
      <c r="C2112" s="16"/>
      <c r="D2112" s="16"/>
      <c r="E2112" s="32"/>
      <c r="F2112" s="16"/>
      <c r="G2112" s="16"/>
      <c r="H2112" s="16"/>
      <c r="I2112" s="16"/>
      <c r="J2112" s="16"/>
      <c r="K2112" s="16"/>
      <c r="L2112" s="32"/>
      <c r="M2112" s="16"/>
      <c r="N2112" s="16"/>
      <c r="O2112" s="16"/>
      <c r="P2112" s="16"/>
      <c r="Y2112" s="20"/>
      <c r="Z2112" s="20"/>
      <c r="AA2112" s="20"/>
      <c r="AB2112" s="20"/>
      <c r="AC2112" s="20"/>
      <c r="AD2112" s="20"/>
    </row>
    <row r="2113" spans="3:30" s="1" customFormat="1">
      <c r="C2113" s="16"/>
      <c r="D2113" s="16"/>
      <c r="E2113" s="32"/>
      <c r="F2113" s="16"/>
      <c r="G2113" s="16"/>
      <c r="H2113" s="16"/>
      <c r="I2113" s="16"/>
      <c r="J2113" s="16"/>
      <c r="K2113" s="16"/>
      <c r="L2113" s="32"/>
      <c r="M2113" s="16"/>
      <c r="N2113" s="16"/>
      <c r="O2113" s="16"/>
      <c r="P2113" s="16"/>
      <c r="Y2113" s="20"/>
      <c r="Z2113" s="20"/>
      <c r="AA2113" s="20"/>
      <c r="AB2113" s="20"/>
      <c r="AC2113" s="20"/>
      <c r="AD2113" s="20"/>
    </row>
    <row r="2114" spans="3:30" s="1" customFormat="1">
      <c r="C2114" s="16"/>
      <c r="D2114" s="16"/>
      <c r="E2114" s="32"/>
      <c r="F2114" s="16"/>
      <c r="G2114" s="16"/>
      <c r="H2114" s="16"/>
      <c r="I2114" s="16"/>
      <c r="J2114" s="16"/>
      <c r="K2114" s="16"/>
      <c r="L2114" s="32"/>
      <c r="M2114" s="16"/>
      <c r="N2114" s="16"/>
      <c r="O2114" s="16"/>
      <c r="P2114" s="16"/>
      <c r="Y2114" s="20"/>
      <c r="Z2114" s="20"/>
      <c r="AA2114" s="20"/>
      <c r="AB2114" s="20"/>
      <c r="AC2114" s="20"/>
      <c r="AD2114" s="20"/>
    </row>
    <row r="2115" spans="3:30" s="1" customFormat="1">
      <c r="C2115" s="16"/>
      <c r="D2115" s="16"/>
      <c r="E2115" s="32"/>
      <c r="F2115" s="16"/>
      <c r="G2115" s="16"/>
      <c r="H2115" s="16"/>
      <c r="I2115" s="16"/>
      <c r="J2115" s="16"/>
      <c r="K2115" s="16"/>
      <c r="L2115" s="32"/>
      <c r="M2115" s="16"/>
      <c r="N2115" s="16"/>
      <c r="O2115" s="16"/>
      <c r="P2115" s="16"/>
      <c r="Y2115" s="20"/>
      <c r="Z2115" s="20"/>
      <c r="AA2115" s="20"/>
      <c r="AB2115" s="20"/>
      <c r="AC2115" s="20"/>
      <c r="AD2115" s="20"/>
    </row>
    <row r="2116" spans="3:30" s="1" customFormat="1">
      <c r="C2116" s="16"/>
      <c r="D2116" s="16"/>
      <c r="E2116" s="32"/>
      <c r="F2116" s="16"/>
      <c r="G2116" s="16"/>
      <c r="H2116" s="16"/>
      <c r="I2116" s="16"/>
      <c r="J2116" s="16"/>
      <c r="K2116" s="16"/>
      <c r="L2116" s="32"/>
      <c r="M2116" s="16"/>
      <c r="N2116" s="16"/>
      <c r="O2116" s="16"/>
      <c r="P2116" s="16"/>
      <c r="Y2116" s="20"/>
      <c r="Z2116" s="20"/>
      <c r="AA2116" s="20"/>
      <c r="AB2116" s="20"/>
      <c r="AC2116" s="20"/>
      <c r="AD2116" s="20"/>
    </row>
    <row r="2117" spans="3:30" s="1" customFormat="1">
      <c r="C2117" s="16"/>
      <c r="D2117" s="16"/>
      <c r="E2117" s="32"/>
      <c r="F2117" s="16"/>
      <c r="G2117" s="16"/>
      <c r="H2117" s="16"/>
      <c r="I2117" s="16"/>
      <c r="J2117" s="16"/>
      <c r="K2117" s="16"/>
      <c r="L2117" s="32"/>
      <c r="M2117" s="16"/>
      <c r="N2117" s="16"/>
      <c r="O2117" s="16"/>
      <c r="P2117" s="16"/>
      <c r="Y2117" s="20"/>
      <c r="Z2117" s="20"/>
      <c r="AA2117" s="20"/>
      <c r="AB2117" s="20"/>
      <c r="AC2117" s="20"/>
      <c r="AD2117" s="20"/>
    </row>
    <row r="2118" spans="3:30" s="1" customFormat="1">
      <c r="C2118" s="16"/>
      <c r="D2118" s="16"/>
      <c r="E2118" s="32"/>
      <c r="F2118" s="16"/>
      <c r="G2118" s="16"/>
      <c r="H2118" s="16"/>
      <c r="I2118" s="16"/>
      <c r="J2118" s="16"/>
      <c r="K2118" s="16"/>
      <c r="L2118" s="32"/>
      <c r="M2118" s="16"/>
      <c r="N2118" s="16"/>
      <c r="O2118" s="16"/>
      <c r="P2118" s="16"/>
      <c r="Y2118" s="20"/>
      <c r="Z2118" s="20"/>
      <c r="AA2118" s="20"/>
      <c r="AB2118" s="20"/>
      <c r="AC2118" s="20"/>
      <c r="AD2118" s="20"/>
    </row>
    <row r="2119" spans="3:30" s="1" customFormat="1">
      <c r="C2119" s="16"/>
      <c r="D2119" s="16"/>
      <c r="E2119" s="32"/>
      <c r="F2119" s="16"/>
      <c r="G2119" s="16"/>
      <c r="H2119" s="16"/>
      <c r="I2119" s="16"/>
      <c r="J2119" s="16"/>
      <c r="K2119" s="16"/>
      <c r="L2119" s="32"/>
      <c r="M2119" s="16"/>
      <c r="N2119" s="16"/>
      <c r="O2119" s="16"/>
      <c r="P2119" s="16"/>
      <c r="Y2119" s="20"/>
      <c r="Z2119" s="20"/>
      <c r="AA2119" s="20"/>
      <c r="AB2119" s="20"/>
      <c r="AC2119" s="20"/>
      <c r="AD2119" s="20"/>
    </row>
    <row r="2120" spans="3:30" s="1" customFormat="1">
      <c r="C2120" s="16"/>
      <c r="D2120" s="16"/>
      <c r="E2120" s="32"/>
      <c r="F2120" s="16"/>
      <c r="G2120" s="16"/>
      <c r="H2120" s="16"/>
      <c r="I2120" s="16"/>
      <c r="J2120" s="16"/>
      <c r="K2120" s="16"/>
      <c r="L2120" s="32"/>
      <c r="M2120" s="16"/>
      <c r="N2120" s="16"/>
      <c r="O2120" s="16"/>
      <c r="P2120" s="16"/>
      <c r="Y2120" s="20"/>
      <c r="Z2120" s="20"/>
      <c r="AA2120" s="20"/>
      <c r="AB2120" s="20"/>
      <c r="AC2120" s="20"/>
      <c r="AD2120" s="20"/>
    </row>
    <row r="2121" spans="3:30" s="1" customFormat="1">
      <c r="C2121" s="16"/>
      <c r="D2121" s="16"/>
      <c r="E2121" s="32"/>
      <c r="F2121" s="16"/>
      <c r="G2121" s="16"/>
      <c r="H2121" s="16"/>
      <c r="I2121" s="16"/>
      <c r="J2121" s="16"/>
      <c r="K2121" s="16"/>
      <c r="L2121" s="32"/>
      <c r="M2121" s="16"/>
      <c r="N2121" s="16"/>
      <c r="O2121" s="16"/>
      <c r="P2121" s="16"/>
      <c r="Y2121" s="20"/>
      <c r="Z2121" s="20"/>
      <c r="AA2121" s="20"/>
      <c r="AB2121" s="20"/>
      <c r="AC2121" s="20"/>
      <c r="AD2121" s="20"/>
    </row>
    <row r="2122" spans="3:30" s="1" customFormat="1">
      <c r="C2122" s="16"/>
      <c r="D2122" s="16"/>
      <c r="E2122" s="32"/>
      <c r="F2122" s="16"/>
      <c r="G2122" s="16"/>
      <c r="H2122" s="16"/>
      <c r="I2122" s="16"/>
      <c r="J2122" s="16"/>
      <c r="K2122" s="16"/>
      <c r="L2122" s="32"/>
      <c r="M2122" s="16"/>
      <c r="N2122" s="16"/>
      <c r="O2122" s="16"/>
      <c r="P2122" s="16"/>
      <c r="Y2122" s="20"/>
      <c r="Z2122" s="20"/>
      <c r="AA2122" s="20"/>
      <c r="AB2122" s="20"/>
      <c r="AC2122" s="20"/>
      <c r="AD2122" s="20"/>
    </row>
    <row r="2123" spans="3:30" s="1" customFormat="1">
      <c r="C2123" s="16"/>
      <c r="D2123" s="16"/>
      <c r="E2123" s="32"/>
      <c r="F2123" s="16"/>
      <c r="G2123" s="16"/>
      <c r="H2123" s="16"/>
      <c r="I2123" s="16"/>
      <c r="J2123" s="16"/>
      <c r="K2123" s="16"/>
      <c r="L2123" s="32"/>
      <c r="M2123" s="16"/>
      <c r="N2123" s="16"/>
      <c r="O2123" s="16"/>
      <c r="P2123" s="16"/>
      <c r="Y2123" s="20"/>
      <c r="Z2123" s="20"/>
      <c r="AA2123" s="20"/>
      <c r="AB2123" s="20"/>
      <c r="AC2123" s="20"/>
      <c r="AD2123" s="20"/>
    </row>
    <row r="2124" spans="3:30" s="1" customFormat="1">
      <c r="C2124" s="16"/>
      <c r="D2124" s="16"/>
      <c r="E2124" s="32"/>
      <c r="F2124" s="16"/>
      <c r="G2124" s="16"/>
      <c r="H2124" s="16"/>
      <c r="I2124" s="16"/>
      <c r="J2124" s="16"/>
      <c r="K2124" s="16"/>
      <c r="L2124" s="32"/>
      <c r="M2124" s="16"/>
      <c r="N2124" s="16"/>
      <c r="O2124" s="16"/>
      <c r="P2124" s="16"/>
      <c r="Y2124" s="20"/>
      <c r="Z2124" s="20"/>
      <c r="AA2124" s="20"/>
      <c r="AB2124" s="20"/>
      <c r="AC2124" s="20"/>
      <c r="AD2124" s="20"/>
    </row>
    <row r="2125" spans="3:30" s="1" customFormat="1">
      <c r="C2125" s="16"/>
      <c r="D2125" s="16"/>
      <c r="E2125" s="32"/>
      <c r="F2125" s="16"/>
      <c r="G2125" s="16"/>
      <c r="H2125" s="16"/>
      <c r="I2125" s="16"/>
      <c r="J2125" s="16"/>
      <c r="K2125" s="16"/>
      <c r="L2125" s="32"/>
      <c r="M2125" s="16"/>
      <c r="N2125" s="16"/>
      <c r="O2125" s="16"/>
      <c r="P2125" s="16"/>
      <c r="Y2125" s="20"/>
      <c r="Z2125" s="20"/>
      <c r="AA2125" s="20"/>
      <c r="AB2125" s="20"/>
      <c r="AC2125" s="20"/>
      <c r="AD2125" s="20"/>
    </row>
    <row r="2126" spans="3:30" s="1" customFormat="1">
      <c r="C2126" s="16"/>
      <c r="D2126" s="16"/>
      <c r="E2126" s="32"/>
      <c r="F2126" s="16"/>
      <c r="G2126" s="16"/>
      <c r="H2126" s="16"/>
      <c r="I2126" s="16"/>
      <c r="J2126" s="16"/>
      <c r="K2126" s="16"/>
      <c r="L2126" s="32"/>
      <c r="M2126" s="16"/>
      <c r="N2126" s="16"/>
      <c r="O2126" s="16"/>
      <c r="P2126" s="16"/>
      <c r="Y2126" s="20"/>
      <c r="Z2126" s="20"/>
      <c r="AA2126" s="20"/>
      <c r="AB2126" s="20"/>
      <c r="AC2126" s="20"/>
      <c r="AD2126" s="20"/>
    </row>
    <row r="2127" spans="3:30" s="1" customFormat="1">
      <c r="C2127" s="16"/>
      <c r="D2127" s="16"/>
      <c r="E2127" s="32"/>
      <c r="F2127" s="16"/>
      <c r="G2127" s="16"/>
      <c r="H2127" s="16"/>
      <c r="I2127" s="16"/>
      <c r="J2127" s="16"/>
      <c r="K2127" s="16"/>
      <c r="L2127" s="32"/>
      <c r="M2127" s="16"/>
      <c r="N2127" s="16"/>
      <c r="O2127" s="16"/>
      <c r="P2127" s="16"/>
      <c r="Y2127" s="20"/>
      <c r="Z2127" s="20"/>
      <c r="AA2127" s="20"/>
      <c r="AB2127" s="20"/>
      <c r="AC2127" s="20"/>
      <c r="AD2127" s="20"/>
    </row>
    <row r="2128" spans="3:30" s="1" customFormat="1">
      <c r="C2128" s="16"/>
      <c r="D2128" s="16"/>
      <c r="E2128" s="32"/>
      <c r="F2128" s="16"/>
      <c r="G2128" s="16"/>
      <c r="H2128" s="16"/>
      <c r="I2128" s="16"/>
      <c r="J2128" s="16"/>
      <c r="K2128" s="16"/>
      <c r="L2128" s="32"/>
      <c r="M2128" s="16"/>
      <c r="N2128" s="16"/>
      <c r="O2128" s="16"/>
      <c r="P2128" s="16"/>
      <c r="Y2128" s="20"/>
      <c r="Z2128" s="20"/>
      <c r="AA2128" s="20"/>
      <c r="AB2128" s="20"/>
      <c r="AC2128" s="20"/>
      <c r="AD2128" s="20"/>
    </row>
    <row r="2129" spans="3:30" s="1" customFormat="1">
      <c r="C2129" s="16"/>
      <c r="D2129" s="16"/>
      <c r="E2129" s="32"/>
      <c r="F2129" s="16"/>
      <c r="G2129" s="16"/>
      <c r="H2129" s="16"/>
      <c r="I2129" s="16"/>
      <c r="J2129" s="16"/>
      <c r="K2129" s="16"/>
      <c r="L2129" s="32"/>
      <c r="M2129" s="16"/>
      <c r="N2129" s="16"/>
      <c r="O2129" s="16"/>
      <c r="P2129" s="16"/>
      <c r="Y2129" s="20"/>
      <c r="Z2129" s="20"/>
      <c r="AA2129" s="20"/>
      <c r="AB2129" s="20"/>
      <c r="AC2129" s="20"/>
      <c r="AD2129" s="20"/>
    </row>
    <row r="2130" spans="3:30" s="1" customFormat="1">
      <c r="C2130" s="16"/>
      <c r="D2130" s="16"/>
      <c r="E2130" s="32"/>
      <c r="F2130" s="16"/>
      <c r="G2130" s="16"/>
      <c r="H2130" s="16"/>
      <c r="I2130" s="16"/>
      <c r="J2130" s="16"/>
      <c r="K2130" s="16"/>
      <c r="L2130" s="32"/>
      <c r="M2130" s="16"/>
      <c r="N2130" s="16"/>
      <c r="O2130" s="16"/>
      <c r="P2130" s="16"/>
      <c r="Y2130" s="20"/>
      <c r="Z2130" s="20"/>
      <c r="AA2130" s="20"/>
      <c r="AB2130" s="20"/>
      <c r="AC2130" s="20"/>
      <c r="AD2130" s="20"/>
    </row>
    <row r="2131" spans="3:30" s="1" customFormat="1">
      <c r="C2131" s="16"/>
      <c r="D2131" s="16"/>
      <c r="E2131" s="32"/>
      <c r="F2131" s="16"/>
      <c r="G2131" s="16"/>
      <c r="H2131" s="16"/>
      <c r="I2131" s="16"/>
      <c r="J2131" s="16"/>
      <c r="K2131" s="16"/>
      <c r="L2131" s="32"/>
      <c r="M2131" s="16"/>
      <c r="N2131" s="16"/>
      <c r="O2131" s="16"/>
      <c r="P2131" s="16"/>
      <c r="Y2131" s="20"/>
      <c r="Z2131" s="20"/>
      <c r="AA2131" s="20"/>
      <c r="AB2131" s="20"/>
      <c r="AC2131" s="20"/>
      <c r="AD2131" s="20"/>
    </row>
    <row r="2132" spans="3:30" s="1" customFormat="1">
      <c r="C2132" s="16"/>
      <c r="D2132" s="16"/>
      <c r="E2132" s="32"/>
      <c r="F2132" s="16"/>
      <c r="G2132" s="16"/>
      <c r="H2132" s="16"/>
      <c r="I2132" s="16"/>
      <c r="J2132" s="16"/>
      <c r="K2132" s="16"/>
      <c r="L2132" s="32"/>
      <c r="M2132" s="16"/>
      <c r="N2132" s="16"/>
      <c r="O2132" s="16"/>
      <c r="P2132" s="16"/>
      <c r="Y2132" s="20"/>
      <c r="Z2132" s="20"/>
      <c r="AA2132" s="20"/>
      <c r="AB2132" s="20"/>
      <c r="AC2132" s="20"/>
      <c r="AD2132" s="20"/>
    </row>
    <row r="2133" spans="3:30" s="1" customFormat="1">
      <c r="C2133" s="16"/>
      <c r="D2133" s="16"/>
      <c r="E2133" s="32"/>
      <c r="F2133" s="16"/>
      <c r="G2133" s="16"/>
      <c r="H2133" s="16"/>
      <c r="I2133" s="16"/>
      <c r="J2133" s="16"/>
      <c r="K2133" s="16"/>
      <c r="L2133" s="32"/>
      <c r="M2133" s="16"/>
      <c r="N2133" s="16"/>
      <c r="O2133" s="16"/>
      <c r="P2133" s="16"/>
      <c r="Y2133" s="20"/>
      <c r="Z2133" s="20"/>
      <c r="AA2133" s="20"/>
      <c r="AB2133" s="20"/>
      <c r="AC2133" s="20"/>
      <c r="AD2133" s="20"/>
    </row>
    <row r="2134" spans="3:30" s="1" customFormat="1">
      <c r="C2134" s="16"/>
      <c r="D2134" s="16"/>
      <c r="E2134" s="32"/>
      <c r="F2134" s="16"/>
      <c r="G2134" s="16"/>
      <c r="H2134" s="16"/>
      <c r="I2134" s="16"/>
      <c r="J2134" s="16"/>
      <c r="K2134" s="16"/>
      <c r="L2134" s="32"/>
      <c r="M2134" s="16"/>
      <c r="N2134" s="16"/>
      <c r="O2134" s="16"/>
      <c r="P2134" s="16"/>
      <c r="Y2134" s="20"/>
      <c r="Z2134" s="20"/>
      <c r="AA2134" s="20"/>
      <c r="AB2134" s="20"/>
      <c r="AC2134" s="20"/>
      <c r="AD2134" s="20"/>
    </row>
    <row r="2135" spans="3:30" s="1" customFormat="1">
      <c r="C2135" s="16"/>
      <c r="D2135" s="16"/>
      <c r="E2135" s="32"/>
      <c r="F2135" s="16"/>
      <c r="G2135" s="16"/>
      <c r="H2135" s="16"/>
      <c r="I2135" s="16"/>
      <c r="J2135" s="16"/>
      <c r="K2135" s="16"/>
      <c r="L2135" s="32"/>
      <c r="M2135" s="16"/>
      <c r="N2135" s="16"/>
      <c r="O2135" s="16"/>
      <c r="P2135" s="16"/>
      <c r="Y2135" s="20"/>
      <c r="Z2135" s="20"/>
      <c r="AA2135" s="20"/>
      <c r="AB2135" s="20"/>
      <c r="AC2135" s="20"/>
      <c r="AD2135" s="20"/>
    </row>
    <row r="2136" spans="3:30" s="1" customFormat="1">
      <c r="C2136" s="16"/>
      <c r="D2136" s="16"/>
      <c r="E2136" s="32"/>
      <c r="F2136" s="16"/>
      <c r="G2136" s="16"/>
      <c r="H2136" s="16"/>
      <c r="I2136" s="16"/>
      <c r="J2136" s="16"/>
      <c r="K2136" s="16"/>
      <c r="L2136" s="32"/>
      <c r="M2136" s="16"/>
      <c r="N2136" s="16"/>
      <c r="O2136" s="16"/>
      <c r="P2136" s="16"/>
      <c r="Y2136" s="20"/>
      <c r="Z2136" s="20"/>
      <c r="AA2136" s="20"/>
      <c r="AB2136" s="20"/>
      <c r="AC2136" s="20"/>
      <c r="AD2136" s="20"/>
    </row>
    <row r="2137" spans="3:30" s="1" customFormat="1">
      <c r="C2137" s="16"/>
      <c r="D2137" s="16"/>
      <c r="E2137" s="32"/>
      <c r="F2137" s="16"/>
      <c r="G2137" s="16"/>
      <c r="H2137" s="16"/>
      <c r="I2137" s="16"/>
      <c r="J2137" s="16"/>
      <c r="K2137" s="16"/>
      <c r="L2137" s="32"/>
      <c r="M2137" s="16"/>
      <c r="N2137" s="16"/>
      <c r="O2137" s="16"/>
      <c r="P2137" s="16"/>
      <c r="Y2137" s="20"/>
      <c r="Z2137" s="20"/>
      <c r="AA2137" s="20"/>
      <c r="AB2137" s="20"/>
      <c r="AC2137" s="20"/>
      <c r="AD2137" s="20"/>
    </row>
    <row r="2138" spans="3:30" s="1" customFormat="1">
      <c r="C2138" s="16"/>
      <c r="D2138" s="16"/>
      <c r="E2138" s="32"/>
      <c r="F2138" s="16"/>
      <c r="G2138" s="16"/>
      <c r="H2138" s="16"/>
      <c r="I2138" s="16"/>
      <c r="J2138" s="16"/>
      <c r="K2138" s="16"/>
      <c r="L2138" s="32"/>
      <c r="M2138" s="16"/>
      <c r="N2138" s="16"/>
      <c r="O2138" s="16"/>
      <c r="P2138" s="16"/>
      <c r="Y2138" s="20"/>
      <c r="Z2138" s="20"/>
      <c r="AA2138" s="20"/>
      <c r="AB2138" s="20"/>
      <c r="AC2138" s="20"/>
      <c r="AD2138" s="20"/>
    </row>
    <row r="2139" spans="3:30" s="1" customFormat="1">
      <c r="C2139" s="16"/>
      <c r="D2139" s="16"/>
      <c r="E2139" s="32"/>
      <c r="F2139" s="16"/>
      <c r="G2139" s="16"/>
      <c r="H2139" s="16"/>
      <c r="I2139" s="16"/>
      <c r="J2139" s="16"/>
      <c r="K2139" s="16"/>
      <c r="L2139" s="32"/>
      <c r="M2139" s="16"/>
      <c r="N2139" s="16"/>
      <c r="O2139" s="16"/>
      <c r="P2139" s="16"/>
      <c r="Y2139" s="20"/>
      <c r="Z2139" s="20"/>
      <c r="AA2139" s="20"/>
      <c r="AB2139" s="20"/>
      <c r="AC2139" s="20"/>
      <c r="AD2139" s="20"/>
    </row>
    <row r="2140" spans="3:30" s="1" customFormat="1">
      <c r="C2140" s="16"/>
      <c r="D2140" s="16"/>
      <c r="E2140" s="32"/>
      <c r="F2140" s="16"/>
      <c r="G2140" s="16"/>
      <c r="H2140" s="16"/>
      <c r="I2140" s="16"/>
      <c r="J2140" s="16"/>
      <c r="K2140" s="16"/>
      <c r="L2140" s="32"/>
      <c r="M2140" s="16"/>
      <c r="N2140" s="16"/>
      <c r="O2140" s="16"/>
      <c r="P2140" s="16"/>
      <c r="Y2140" s="20"/>
      <c r="Z2140" s="20"/>
      <c r="AA2140" s="20"/>
      <c r="AB2140" s="20"/>
      <c r="AC2140" s="20"/>
      <c r="AD2140" s="20"/>
    </row>
    <row r="2141" spans="3:30" s="1" customFormat="1">
      <c r="C2141" s="16"/>
      <c r="D2141" s="16"/>
      <c r="E2141" s="32"/>
      <c r="F2141" s="16"/>
      <c r="G2141" s="16"/>
      <c r="H2141" s="16"/>
      <c r="I2141" s="16"/>
      <c r="J2141" s="16"/>
      <c r="K2141" s="16"/>
      <c r="L2141" s="32"/>
      <c r="M2141" s="16"/>
      <c r="N2141" s="16"/>
      <c r="O2141" s="16"/>
      <c r="P2141" s="16"/>
      <c r="Y2141" s="20"/>
      <c r="Z2141" s="20"/>
      <c r="AA2141" s="20"/>
      <c r="AB2141" s="20"/>
      <c r="AC2141" s="20"/>
      <c r="AD2141" s="20"/>
    </row>
    <row r="2142" spans="3:30" s="1" customFormat="1">
      <c r="C2142" s="16"/>
      <c r="D2142" s="16"/>
      <c r="E2142" s="32"/>
      <c r="F2142" s="16"/>
      <c r="G2142" s="16"/>
      <c r="H2142" s="16"/>
      <c r="I2142" s="16"/>
      <c r="J2142" s="16"/>
      <c r="K2142" s="16"/>
      <c r="L2142" s="32"/>
      <c r="M2142" s="16"/>
      <c r="N2142" s="16"/>
      <c r="O2142" s="16"/>
      <c r="P2142" s="16"/>
      <c r="Y2142" s="20"/>
      <c r="Z2142" s="20"/>
      <c r="AA2142" s="20"/>
      <c r="AB2142" s="20"/>
      <c r="AC2142" s="20"/>
      <c r="AD2142" s="20"/>
    </row>
    <row r="2143" spans="3:30" s="1" customFormat="1">
      <c r="C2143" s="16"/>
      <c r="D2143" s="16"/>
      <c r="E2143" s="32"/>
      <c r="F2143" s="16"/>
      <c r="G2143" s="16"/>
      <c r="H2143" s="16"/>
      <c r="I2143" s="16"/>
      <c r="J2143" s="16"/>
      <c r="K2143" s="16"/>
      <c r="L2143" s="32"/>
      <c r="M2143" s="16"/>
      <c r="N2143" s="16"/>
      <c r="O2143" s="16"/>
      <c r="P2143" s="16"/>
      <c r="Y2143" s="20"/>
      <c r="Z2143" s="20"/>
      <c r="AA2143" s="20"/>
      <c r="AB2143" s="20"/>
      <c r="AC2143" s="20"/>
      <c r="AD2143" s="20"/>
    </row>
    <row r="2144" spans="3:30" s="1" customFormat="1">
      <c r="C2144" s="16"/>
      <c r="D2144" s="16"/>
      <c r="E2144" s="32"/>
      <c r="F2144" s="16"/>
      <c r="G2144" s="16"/>
      <c r="H2144" s="16"/>
      <c r="I2144" s="16"/>
      <c r="J2144" s="16"/>
      <c r="K2144" s="16"/>
      <c r="L2144" s="32"/>
      <c r="M2144" s="16"/>
      <c r="N2144" s="16"/>
      <c r="O2144" s="16"/>
      <c r="P2144" s="16"/>
      <c r="Y2144" s="20"/>
      <c r="Z2144" s="20"/>
      <c r="AA2144" s="20"/>
      <c r="AB2144" s="20"/>
      <c r="AC2144" s="20"/>
      <c r="AD2144" s="20"/>
    </row>
    <row r="2145" spans="3:30" s="1" customFormat="1">
      <c r="C2145" s="16"/>
      <c r="D2145" s="16"/>
      <c r="E2145" s="32"/>
      <c r="F2145" s="16"/>
      <c r="G2145" s="16"/>
      <c r="H2145" s="16"/>
      <c r="I2145" s="16"/>
      <c r="J2145" s="16"/>
      <c r="K2145" s="16"/>
      <c r="L2145" s="32"/>
      <c r="M2145" s="16"/>
      <c r="N2145" s="16"/>
      <c r="O2145" s="16"/>
      <c r="P2145" s="16"/>
      <c r="Y2145" s="20"/>
      <c r="Z2145" s="20"/>
      <c r="AA2145" s="20"/>
      <c r="AB2145" s="20"/>
      <c r="AC2145" s="20"/>
      <c r="AD2145" s="20"/>
    </row>
    <row r="2146" spans="3:30" s="1" customFormat="1">
      <c r="C2146" s="16"/>
      <c r="D2146" s="16"/>
      <c r="E2146" s="32"/>
      <c r="F2146" s="16"/>
      <c r="G2146" s="16"/>
      <c r="H2146" s="16"/>
      <c r="I2146" s="16"/>
      <c r="J2146" s="16"/>
      <c r="K2146" s="16"/>
      <c r="L2146" s="32"/>
      <c r="M2146" s="16"/>
      <c r="N2146" s="16"/>
      <c r="O2146" s="16"/>
      <c r="P2146" s="16"/>
      <c r="Y2146" s="20"/>
      <c r="Z2146" s="20"/>
      <c r="AA2146" s="20"/>
      <c r="AB2146" s="20"/>
      <c r="AC2146" s="20"/>
      <c r="AD2146" s="20"/>
    </row>
    <row r="2147" spans="3:30" s="1" customFormat="1">
      <c r="C2147" s="16"/>
      <c r="D2147" s="16"/>
      <c r="E2147" s="32"/>
      <c r="F2147" s="16"/>
      <c r="G2147" s="16"/>
      <c r="H2147" s="16"/>
      <c r="I2147" s="16"/>
      <c r="J2147" s="16"/>
      <c r="K2147" s="16"/>
      <c r="L2147" s="32"/>
      <c r="M2147" s="16"/>
      <c r="N2147" s="16"/>
      <c r="O2147" s="16"/>
      <c r="P2147" s="16"/>
      <c r="Y2147" s="20"/>
      <c r="Z2147" s="20"/>
      <c r="AA2147" s="20"/>
      <c r="AB2147" s="20"/>
      <c r="AC2147" s="20"/>
      <c r="AD2147" s="20"/>
    </row>
    <row r="2148" spans="3:30" s="1" customFormat="1">
      <c r="C2148" s="16"/>
      <c r="D2148" s="16"/>
      <c r="E2148" s="32"/>
      <c r="F2148" s="16"/>
      <c r="G2148" s="16"/>
      <c r="H2148" s="16"/>
      <c r="I2148" s="16"/>
      <c r="J2148" s="16"/>
      <c r="K2148" s="16"/>
      <c r="L2148" s="32"/>
      <c r="M2148" s="16"/>
      <c r="N2148" s="16"/>
      <c r="O2148" s="16"/>
      <c r="P2148" s="16"/>
      <c r="Y2148" s="20"/>
      <c r="Z2148" s="20"/>
      <c r="AA2148" s="20"/>
      <c r="AB2148" s="20"/>
      <c r="AC2148" s="20"/>
      <c r="AD2148" s="20"/>
    </row>
    <row r="2149" spans="3:30" s="1" customFormat="1">
      <c r="C2149" s="16"/>
      <c r="D2149" s="16"/>
      <c r="E2149" s="32"/>
      <c r="F2149" s="16"/>
      <c r="G2149" s="16"/>
      <c r="H2149" s="16"/>
      <c r="I2149" s="16"/>
      <c r="J2149" s="16"/>
      <c r="K2149" s="16"/>
      <c r="L2149" s="32"/>
      <c r="M2149" s="16"/>
      <c r="N2149" s="16"/>
      <c r="O2149" s="16"/>
      <c r="P2149" s="16"/>
      <c r="Y2149" s="20"/>
      <c r="Z2149" s="20"/>
      <c r="AA2149" s="20"/>
      <c r="AB2149" s="20"/>
      <c r="AC2149" s="20"/>
      <c r="AD2149" s="20"/>
    </row>
    <row r="2150" spans="3:30" s="1" customFormat="1">
      <c r="C2150" s="16"/>
      <c r="D2150" s="16"/>
      <c r="E2150" s="32"/>
      <c r="F2150" s="16"/>
      <c r="G2150" s="16"/>
      <c r="H2150" s="16"/>
      <c r="I2150" s="16"/>
      <c r="J2150" s="16"/>
      <c r="K2150" s="16"/>
      <c r="L2150" s="32"/>
      <c r="M2150" s="16"/>
      <c r="N2150" s="16"/>
      <c r="O2150" s="16"/>
      <c r="P2150" s="16"/>
      <c r="Y2150" s="20"/>
      <c r="Z2150" s="20"/>
      <c r="AA2150" s="20"/>
      <c r="AB2150" s="20"/>
      <c r="AC2150" s="20"/>
      <c r="AD2150" s="20"/>
    </row>
    <row r="2151" spans="3:30" s="1" customFormat="1">
      <c r="C2151" s="16"/>
      <c r="D2151" s="16"/>
      <c r="E2151" s="32"/>
      <c r="F2151" s="16"/>
      <c r="G2151" s="16"/>
      <c r="H2151" s="16"/>
      <c r="I2151" s="16"/>
      <c r="J2151" s="16"/>
      <c r="K2151" s="16"/>
      <c r="L2151" s="32"/>
      <c r="M2151" s="16"/>
      <c r="N2151" s="16"/>
      <c r="O2151" s="16"/>
      <c r="P2151" s="16"/>
      <c r="Y2151" s="20"/>
      <c r="Z2151" s="20"/>
      <c r="AA2151" s="20"/>
      <c r="AB2151" s="20"/>
      <c r="AC2151" s="20"/>
      <c r="AD2151" s="20"/>
    </row>
    <row r="2152" spans="3:30" s="1" customFormat="1">
      <c r="C2152" s="16"/>
      <c r="D2152" s="16"/>
      <c r="E2152" s="32"/>
      <c r="F2152" s="16"/>
      <c r="G2152" s="16"/>
      <c r="H2152" s="16"/>
      <c r="I2152" s="16"/>
      <c r="J2152" s="16"/>
      <c r="K2152" s="16"/>
      <c r="L2152" s="32"/>
      <c r="M2152" s="16"/>
      <c r="N2152" s="16"/>
      <c r="O2152" s="16"/>
      <c r="P2152" s="16"/>
      <c r="Y2152" s="20"/>
      <c r="Z2152" s="20"/>
      <c r="AA2152" s="20"/>
      <c r="AB2152" s="20"/>
      <c r="AC2152" s="20"/>
      <c r="AD2152" s="20"/>
    </row>
    <row r="2153" spans="3:30" s="1" customFormat="1">
      <c r="C2153" s="16"/>
      <c r="D2153" s="16"/>
      <c r="E2153" s="32"/>
      <c r="F2153" s="16"/>
      <c r="G2153" s="16"/>
      <c r="H2153" s="16"/>
      <c r="I2153" s="16"/>
      <c r="J2153" s="16"/>
      <c r="K2153" s="16"/>
      <c r="L2153" s="32"/>
      <c r="M2153" s="16"/>
      <c r="N2153" s="16"/>
      <c r="O2153" s="16"/>
      <c r="P2153" s="16"/>
      <c r="Y2153" s="20"/>
      <c r="Z2153" s="20"/>
      <c r="AA2153" s="20"/>
      <c r="AB2153" s="20"/>
      <c r="AC2153" s="20"/>
      <c r="AD2153" s="20"/>
    </row>
    <row r="2154" spans="3:30" s="1" customFormat="1">
      <c r="C2154" s="16"/>
      <c r="D2154" s="16"/>
      <c r="E2154" s="32"/>
      <c r="F2154" s="16"/>
      <c r="G2154" s="16"/>
      <c r="H2154" s="16"/>
      <c r="I2154" s="16"/>
      <c r="J2154" s="16"/>
      <c r="K2154" s="16"/>
      <c r="L2154" s="32"/>
      <c r="M2154" s="16"/>
      <c r="N2154" s="16"/>
      <c r="O2154" s="16"/>
      <c r="P2154" s="16"/>
      <c r="Y2154" s="20"/>
      <c r="Z2154" s="20"/>
      <c r="AA2154" s="20"/>
      <c r="AB2154" s="20"/>
      <c r="AC2154" s="20"/>
      <c r="AD2154" s="20"/>
    </row>
    <row r="2155" spans="3:30" s="1" customFormat="1">
      <c r="C2155" s="16"/>
      <c r="D2155" s="16"/>
      <c r="E2155" s="32"/>
      <c r="F2155" s="16"/>
      <c r="G2155" s="16"/>
      <c r="H2155" s="16"/>
      <c r="I2155" s="16"/>
      <c r="J2155" s="16"/>
      <c r="K2155" s="16"/>
      <c r="L2155" s="32"/>
      <c r="M2155" s="16"/>
      <c r="N2155" s="16"/>
      <c r="O2155" s="16"/>
      <c r="P2155" s="16"/>
      <c r="Y2155" s="20"/>
      <c r="Z2155" s="20"/>
      <c r="AA2155" s="20"/>
      <c r="AB2155" s="20"/>
      <c r="AC2155" s="20"/>
      <c r="AD2155" s="20"/>
    </row>
    <row r="2156" spans="3:30" s="1" customFormat="1">
      <c r="C2156" s="16"/>
      <c r="D2156" s="16"/>
      <c r="E2156" s="32"/>
      <c r="F2156" s="16"/>
      <c r="G2156" s="16"/>
      <c r="H2156" s="16"/>
      <c r="I2156" s="16"/>
      <c r="J2156" s="16"/>
      <c r="K2156" s="16"/>
      <c r="L2156" s="32"/>
      <c r="M2156" s="16"/>
      <c r="N2156" s="16"/>
      <c r="O2156" s="16"/>
      <c r="P2156" s="16"/>
      <c r="Y2156" s="20"/>
      <c r="Z2156" s="20"/>
      <c r="AA2156" s="20"/>
      <c r="AB2156" s="20"/>
      <c r="AC2156" s="20"/>
      <c r="AD2156" s="20"/>
    </row>
    <row r="2157" spans="3:30" s="1" customFormat="1">
      <c r="C2157" s="16"/>
      <c r="D2157" s="16"/>
      <c r="E2157" s="32"/>
      <c r="F2157" s="16"/>
      <c r="G2157" s="16"/>
      <c r="H2157" s="16"/>
      <c r="I2157" s="16"/>
      <c r="J2157" s="16"/>
      <c r="K2157" s="16"/>
      <c r="L2157" s="32"/>
      <c r="M2157" s="16"/>
      <c r="N2157" s="16"/>
      <c r="O2157" s="16"/>
      <c r="P2157" s="16"/>
      <c r="Y2157" s="20"/>
      <c r="Z2157" s="20"/>
      <c r="AA2157" s="20"/>
      <c r="AB2157" s="20"/>
      <c r="AC2157" s="20"/>
      <c r="AD2157" s="20"/>
    </row>
    <row r="2158" spans="3:30" s="1" customFormat="1">
      <c r="C2158" s="16"/>
      <c r="D2158" s="16"/>
      <c r="E2158" s="32"/>
      <c r="F2158" s="16"/>
      <c r="G2158" s="16"/>
      <c r="H2158" s="16"/>
      <c r="I2158" s="16"/>
      <c r="J2158" s="16"/>
      <c r="K2158" s="16"/>
      <c r="L2158" s="32"/>
      <c r="M2158" s="16"/>
      <c r="N2158" s="16"/>
      <c r="O2158" s="16"/>
      <c r="P2158" s="16"/>
      <c r="Y2158" s="20"/>
      <c r="Z2158" s="20"/>
      <c r="AA2158" s="20"/>
      <c r="AB2158" s="20"/>
      <c r="AC2158" s="20"/>
      <c r="AD2158" s="20"/>
    </row>
    <row r="2159" spans="3:30" s="1" customFormat="1">
      <c r="C2159" s="16"/>
      <c r="D2159" s="16"/>
      <c r="E2159" s="32"/>
      <c r="F2159" s="16"/>
      <c r="G2159" s="16"/>
      <c r="H2159" s="16"/>
      <c r="I2159" s="16"/>
      <c r="J2159" s="16"/>
      <c r="K2159" s="16"/>
      <c r="L2159" s="32"/>
      <c r="M2159" s="16"/>
      <c r="N2159" s="16"/>
      <c r="O2159" s="16"/>
      <c r="P2159" s="16"/>
      <c r="Y2159" s="20"/>
      <c r="Z2159" s="20"/>
      <c r="AA2159" s="20"/>
      <c r="AB2159" s="20"/>
      <c r="AC2159" s="20"/>
      <c r="AD2159" s="20"/>
    </row>
    <row r="2160" spans="3:30" s="1" customFormat="1">
      <c r="C2160" s="16"/>
      <c r="D2160" s="16"/>
      <c r="E2160" s="32"/>
      <c r="F2160" s="16"/>
      <c r="G2160" s="16"/>
      <c r="H2160" s="16"/>
      <c r="I2160" s="16"/>
      <c r="J2160" s="16"/>
      <c r="K2160" s="16"/>
      <c r="L2160" s="32"/>
      <c r="M2160" s="16"/>
      <c r="N2160" s="16"/>
      <c r="O2160" s="16"/>
      <c r="P2160" s="16"/>
      <c r="Y2160" s="20"/>
      <c r="Z2160" s="20"/>
      <c r="AA2160" s="20"/>
      <c r="AB2160" s="20"/>
      <c r="AC2160" s="20"/>
      <c r="AD2160" s="20"/>
    </row>
    <row r="2161" spans="3:30" s="1" customFormat="1">
      <c r="C2161" s="16"/>
      <c r="D2161" s="16"/>
      <c r="E2161" s="32"/>
      <c r="F2161" s="16"/>
      <c r="G2161" s="16"/>
      <c r="H2161" s="16"/>
      <c r="I2161" s="16"/>
      <c r="J2161" s="16"/>
      <c r="K2161" s="16"/>
      <c r="L2161" s="32"/>
      <c r="M2161" s="16"/>
      <c r="N2161" s="16"/>
      <c r="O2161" s="16"/>
      <c r="P2161" s="16"/>
      <c r="Y2161" s="20"/>
      <c r="Z2161" s="20"/>
      <c r="AA2161" s="20"/>
      <c r="AB2161" s="20"/>
      <c r="AC2161" s="20"/>
      <c r="AD2161" s="20"/>
    </row>
    <row r="2162" spans="3:30" s="1" customFormat="1">
      <c r="C2162" s="16"/>
      <c r="D2162" s="16"/>
      <c r="E2162" s="32"/>
      <c r="F2162" s="16"/>
      <c r="G2162" s="16"/>
      <c r="H2162" s="16"/>
      <c r="I2162" s="16"/>
      <c r="J2162" s="16"/>
      <c r="K2162" s="16"/>
      <c r="L2162" s="32"/>
      <c r="M2162" s="16"/>
      <c r="N2162" s="16"/>
      <c r="O2162" s="16"/>
      <c r="P2162" s="16"/>
      <c r="Y2162" s="20"/>
      <c r="Z2162" s="20"/>
      <c r="AA2162" s="20"/>
      <c r="AB2162" s="20"/>
      <c r="AC2162" s="20"/>
      <c r="AD2162" s="20"/>
    </row>
    <row r="2163" spans="3:30" s="1" customFormat="1">
      <c r="C2163" s="16"/>
      <c r="D2163" s="16"/>
      <c r="E2163" s="32"/>
      <c r="F2163" s="16"/>
      <c r="G2163" s="16"/>
      <c r="H2163" s="16"/>
      <c r="I2163" s="16"/>
      <c r="J2163" s="16"/>
      <c r="K2163" s="16"/>
      <c r="L2163" s="32"/>
      <c r="M2163" s="16"/>
      <c r="N2163" s="16"/>
      <c r="O2163" s="16"/>
      <c r="P2163" s="16"/>
      <c r="Y2163" s="20"/>
      <c r="Z2163" s="20"/>
      <c r="AA2163" s="20"/>
      <c r="AB2163" s="20"/>
      <c r="AC2163" s="20"/>
      <c r="AD2163" s="20"/>
    </row>
    <row r="2164" spans="3:30" s="1" customFormat="1">
      <c r="C2164" s="16"/>
      <c r="D2164" s="16"/>
      <c r="E2164" s="32"/>
      <c r="F2164" s="16"/>
      <c r="G2164" s="16"/>
      <c r="H2164" s="16"/>
      <c r="I2164" s="16"/>
      <c r="J2164" s="16"/>
      <c r="K2164" s="16"/>
      <c r="L2164" s="32"/>
      <c r="M2164" s="16"/>
      <c r="N2164" s="16"/>
      <c r="O2164" s="16"/>
      <c r="P2164" s="16"/>
      <c r="Y2164" s="20"/>
      <c r="Z2164" s="20"/>
      <c r="AA2164" s="20"/>
      <c r="AB2164" s="20"/>
      <c r="AC2164" s="20"/>
      <c r="AD2164" s="20"/>
    </row>
    <row r="2165" spans="3:30" s="1" customFormat="1">
      <c r="C2165" s="16"/>
      <c r="D2165" s="16"/>
      <c r="E2165" s="32"/>
      <c r="F2165" s="16"/>
      <c r="G2165" s="16"/>
      <c r="H2165" s="16"/>
      <c r="I2165" s="16"/>
      <c r="J2165" s="16"/>
      <c r="K2165" s="16"/>
      <c r="L2165" s="32"/>
      <c r="M2165" s="16"/>
      <c r="N2165" s="16"/>
      <c r="O2165" s="16"/>
      <c r="P2165" s="16"/>
      <c r="Y2165" s="20"/>
      <c r="Z2165" s="20"/>
      <c r="AA2165" s="20"/>
      <c r="AB2165" s="20"/>
      <c r="AC2165" s="20"/>
      <c r="AD2165" s="20"/>
    </row>
    <row r="2166" spans="3:30" s="1" customFormat="1">
      <c r="C2166" s="16"/>
      <c r="D2166" s="16"/>
      <c r="E2166" s="32"/>
      <c r="F2166" s="16"/>
      <c r="G2166" s="16"/>
      <c r="H2166" s="16"/>
      <c r="I2166" s="16"/>
      <c r="J2166" s="16"/>
      <c r="K2166" s="16"/>
      <c r="L2166" s="32"/>
      <c r="M2166" s="16"/>
      <c r="N2166" s="16"/>
      <c r="O2166" s="16"/>
      <c r="P2166" s="16"/>
      <c r="Y2166" s="20"/>
      <c r="Z2166" s="20"/>
      <c r="AA2166" s="20"/>
      <c r="AB2166" s="20"/>
      <c r="AC2166" s="20"/>
      <c r="AD2166" s="20"/>
    </row>
    <row r="2167" spans="3:30" s="1" customFormat="1">
      <c r="C2167" s="16"/>
      <c r="D2167" s="16"/>
      <c r="E2167" s="32"/>
      <c r="F2167" s="16"/>
      <c r="G2167" s="16"/>
      <c r="H2167" s="16"/>
      <c r="I2167" s="16"/>
      <c r="J2167" s="16"/>
      <c r="K2167" s="16"/>
      <c r="L2167" s="32"/>
      <c r="M2167" s="16"/>
      <c r="N2167" s="16"/>
      <c r="O2167" s="16"/>
      <c r="P2167" s="16"/>
      <c r="Y2167" s="20"/>
      <c r="Z2167" s="20"/>
      <c r="AA2167" s="20"/>
      <c r="AB2167" s="20"/>
      <c r="AC2167" s="20"/>
      <c r="AD2167" s="20"/>
    </row>
    <row r="2168" spans="3:30" s="1" customFormat="1">
      <c r="C2168" s="16"/>
      <c r="D2168" s="16"/>
      <c r="E2168" s="32"/>
      <c r="F2168" s="16"/>
      <c r="G2168" s="16"/>
      <c r="H2168" s="16"/>
      <c r="I2168" s="16"/>
      <c r="J2168" s="16"/>
      <c r="K2168" s="16"/>
      <c r="L2168" s="32"/>
      <c r="M2168" s="16"/>
      <c r="N2168" s="16"/>
      <c r="O2168" s="16"/>
      <c r="P2168" s="16"/>
      <c r="Y2168" s="20"/>
      <c r="Z2168" s="20"/>
      <c r="AA2168" s="20"/>
      <c r="AB2168" s="20"/>
      <c r="AC2168" s="20"/>
      <c r="AD2168" s="20"/>
    </row>
    <row r="2169" spans="3:30" s="1" customFormat="1">
      <c r="C2169" s="16"/>
      <c r="D2169" s="16"/>
      <c r="E2169" s="32"/>
      <c r="F2169" s="16"/>
      <c r="G2169" s="16"/>
      <c r="H2169" s="16"/>
      <c r="I2169" s="16"/>
      <c r="J2169" s="16"/>
      <c r="K2169" s="16"/>
      <c r="L2169" s="32"/>
      <c r="M2169" s="16"/>
      <c r="N2169" s="16"/>
      <c r="O2169" s="16"/>
      <c r="P2169" s="16"/>
      <c r="Y2169" s="20"/>
      <c r="Z2169" s="20"/>
      <c r="AA2169" s="20"/>
      <c r="AB2169" s="20"/>
      <c r="AC2169" s="20"/>
      <c r="AD2169" s="20"/>
    </row>
    <row r="2170" spans="3:30" s="1" customFormat="1">
      <c r="C2170" s="16"/>
      <c r="D2170" s="16"/>
      <c r="E2170" s="32"/>
      <c r="F2170" s="16"/>
      <c r="G2170" s="16"/>
      <c r="H2170" s="16"/>
      <c r="I2170" s="16"/>
      <c r="J2170" s="16"/>
      <c r="K2170" s="16"/>
      <c r="L2170" s="32"/>
      <c r="M2170" s="16"/>
      <c r="N2170" s="16"/>
      <c r="O2170" s="16"/>
      <c r="P2170" s="16"/>
      <c r="Y2170" s="20"/>
      <c r="Z2170" s="20"/>
      <c r="AA2170" s="20"/>
      <c r="AB2170" s="20"/>
      <c r="AC2170" s="20"/>
      <c r="AD2170" s="20"/>
    </row>
    <row r="2171" spans="3:30" s="1" customFormat="1">
      <c r="C2171" s="16"/>
      <c r="D2171" s="16"/>
      <c r="E2171" s="32"/>
      <c r="F2171" s="16"/>
      <c r="G2171" s="16"/>
      <c r="H2171" s="16"/>
      <c r="I2171" s="16"/>
      <c r="J2171" s="16"/>
      <c r="K2171" s="16"/>
      <c r="L2171" s="32"/>
      <c r="M2171" s="16"/>
      <c r="N2171" s="16"/>
      <c r="O2171" s="16"/>
      <c r="P2171" s="16"/>
      <c r="Y2171" s="20"/>
      <c r="Z2171" s="20"/>
      <c r="AA2171" s="20"/>
      <c r="AB2171" s="20"/>
      <c r="AC2171" s="20"/>
      <c r="AD2171" s="20"/>
    </row>
    <row r="2172" spans="3:30" s="1" customFormat="1">
      <c r="C2172" s="16"/>
      <c r="D2172" s="16"/>
      <c r="E2172" s="32"/>
      <c r="F2172" s="16"/>
      <c r="G2172" s="16"/>
      <c r="H2172" s="16"/>
      <c r="I2172" s="16"/>
      <c r="J2172" s="16"/>
      <c r="K2172" s="16"/>
      <c r="L2172" s="32"/>
      <c r="M2172" s="16"/>
      <c r="N2172" s="16"/>
      <c r="O2172" s="16"/>
      <c r="P2172" s="16"/>
      <c r="Y2172" s="20"/>
      <c r="Z2172" s="20"/>
      <c r="AA2172" s="20"/>
      <c r="AB2172" s="20"/>
      <c r="AC2172" s="20"/>
      <c r="AD2172" s="20"/>
    </row>
    <row r="2173" spans="3:30" s="1" customFormat="1">
      <c r="C2173" s="16"/>
      <c r="D2173" s="16"/>
      <c r="E2173" s="32"/>
      <c r="F2173" s="16"/>
      <c r="G2173" s="16"/>
      <c r="H2173" s="16"/>
      <c r="I2173" s="16"/>
      <c r="J2173" s="16"/>
      <c r="K2173" s="16"/>
      <c r="L2173" s="32"/>
      <c r="M2173" s="16"/>
      <c r="N2173" s="16"/>
      <c r="O2173" s="16"/>
      <c r="P2173" s="16"/>
      <c r="Y2173" s="20"/>
      <c r="Z2173" s="20"/>
      <c r="AA2173" s="20"/>
      <c r="AB2173" s="20"/>
      <c r="AC2173" s="20"/>
      <c r="AD2173" s="20"/>
    </row>
    <row r="2174" spans="3:30" s="1" customFormat="1">
      <c r="C2174" s="16"/>
      <c r="D2174" s="16"/>
      <c r="E2174" s="32"/>
      <c r="F2174" s="16"/>
      <c r="G2174" s="16"/>
      <c r="H2174" s="16"/>
      <c r="I2174" s="16"/>
      <c r="J2174" s="16"/>
      <c r="K2174" s="16"/>
      <c r="L2174" s="32"/>
      <c r="M2174" s="16"/>
      <c r="N2174" s="16"/>
      <c r="O2174" s="16"/>
      <c r="P2174" s="16"/>
      <c r="Y2174" s="20"/>
      <c r="Z2174" s="20"/>
      <c r="AA2174" s="20"/>
      <c r="AB2174" s="20"/>
      <c r="AC2174" s="20"/>
      <c r="AD2174" s="20"/>
    </row>
    <row r="2175" spans="3:30" s="1" customFormat="1">
      <c r="C2175" s="16"/>
      <c r="D2175" s="16"/>
      <c r="E2175" s="32"/>
      <c r="F2175" s="16"/>
      <c r="G2175" s="16"/>
      <c r="H2175" s="16"/>
      <c r="I2175" s="16"/>
      <c r="J2175" s="16"/>
      <c r="K2175" s="16"/>
      <c r="L2175" s="32"/>
      <c r="M2175" s="16"/>
      <c r="N2175" s="16"/>
      <c r="O2175" s="16"/>
      <c r="P2175" s="16"/>
      <c r="Y2175" s="20"/>
      <c r="Z2175" s="20"/>
      <c r="AA2175" s="20"/>
      <c r="AB2175" s="20"/>
      <c r="AC2175" s="20"/>
      <c r="AD2175" s="20"/>
    </row>
    <row r="2176" spans="3:30" s="1" customFormat="1">
      <c r="C2176" s="16"/>
      <c r="D2176" s="16"/>
      <c r="E2176" s="32"/>
      <c r="F2176" s="16"/>
      <c r="G2176" s="16"/>
      <c r="H2176" s="16"/>
      <c r="I2176" s="16"/>
      <c r="J2176" s="16"/>
      <c r="K2176" s="16"/>
      <c r="L2176" s="32"/>
      <c r="M2176" s="16"/>
      <c r="N2176" s="16"/>
      <c r="O2176" s="16"/>
      <c r="P2176" s="16"/>
      <c r="Y2176" s="20"/>
      <c r="Z2176" s="20"/>
      <c r="AA2176" s="20"/>
      <c r="AB2176" s="20"/>
      <c r="AC2176" s="20"/>
      <c r="AD2176" s="20"/>
    </row>
    <row r="2177" spans="3:30" s="1" customFormat="1">
      <c r="C2177" s="16"/>
      <c r="D2177" s="16"/>
      <c r="E2177" s="32"/>
      <c r="F2177" s="16"/>
      <c r="G2177" s="16"/>
      <c r="H2177" s="16"/>
      <c r="I2177" s="16"/>
      <c r="J2177" s="16"/>
      <c r="K2177" s="16"/>
      <c r="L2177" s="32"/>
      <c r="M2177" s="16"/>
      <c r="N2177" s="16"/>
      <c r="O2177" s="16"/>
      <c r="P2177" s="16"/>
      <c r="Y2177" s="20"/>
      <c r="Z2177" s="20"/>
      <c r="AA2177" s="20"/>
      <c r="AB2177" s="20"/>
      <c r="AC2177" s="20"/>
      <c r="AD2177" s="20"/>
    </row>
    <row r="2178" spans="3:30" s="1" customFormat="1">
      <c r="C2178" s="16"/>
      <c r="D2178" s="16"/>
      <c r="E2178" s="32"/>
      <c r="F2178" s="16"/>
      <c r="G2178" s="16"/>
      <c r="H2178" s="16"/>
      <c r="I2178" s="16"/>
      <c r="J2178" s="16"/>
      <c r="K2178" s="16"/>
      <c r="L2178" s="32"/>
      <c r="M2178" s="16"/>
      <c r="N2178" s="16"/>
      <c r="O2178" s="16"/>
      <c r="P2178" s="16"/>
      <c r="Y2178" s="20"/>
      <c r="Z2178" s="20"/>
      <c r="AA2178" s="20"/>
      <c r="AB2178" s="20"/>
      <c r="AC2178" s="20"/>
      <c r="AD2178" s="20"/>
    </row>
    <row r="2179" spans="3:30" s="1" customFormat="1">
      <c r="C2179" s="16"/>
      <c r="D2179" s="16"/>
      <c r="E2179" s="32"/>
      <c r="F2179" s="16"/>
      <c r="G2179" s="16"/>
      <c r="H2179" s="16"/>
      <c r="I2179" s="16"/>
      <c r="J2179" s="16"/>
      <c r="K2179" s="16"/>
      <c r="L2179" s="32"/>
      <c r="M2179" s="16"/>
      <c r="N2179" s="16"/>
      <c r="O2179" s="16"/>
      <c r="P2179" s="16"/>
      <c r="Y2179" s="20"/>
      <c r="Z2179" s="20"/>
      <c r="AA2179" s="20"/>
      <c r="AB2179" s="20"/>
      <c r="AC2179" s="20"/>
      <c r="AD2179" s="20"/>
    </row>
    <row r="2180" spans="3:30" s="1" customFormat="1">
      <c r="C2180" s="16"/>
      <c r="D2180" s="16"/>
      <c r="E2180" s="32"/>
      <c r="F2180" s="16"/>
      <c r="G2180" s="16"/>
      <c r="H2180" s="16"/>
      <c r="I2180" s="16"/>
      <c r="J2180" s="16"/>
      <c r="K2180" s="16"/>
      <c r="L2180" s="32"/>
      <c r="M2180" s="16"/>
      <c r="N2180" s="16"/>
      <c r="O2180" s="16"/>
      <c r="P2180" s="16"/>
      <c r="Y2180" s="20"/>
      <c r="Z2180" s="20"/>
      <c r="AA2180" s="20"/>
      <c r="AB2180" s="20"/>
      <c r="AC2180" s="20"/>
      <c r="AD2180" s="20"/>
    </row>
    <row r="2181" spans="3:30" s="1" customFormat="1">
      <c r="C2181" s="16"/>
      <c r="D2181" s="16"/>
      <c r="E2181" s="32"/>
      <c r="F2181" s="16"/>
      <c r="G2181" s="16"/>
      <c r="H2181" s="16"/>
      <c r="I2181" s="16"/>
      <c r="J2181" s="16"/>
      <c r="K2181" s="16"/>
      <c r="L2181" s="32"/>
      <c r="M2181" s="16"/>
      <c r="N2181" s="16"/>
      <c r="O2181" s="16"/>
      <c r="P2181" s="16"/>
      <c r="Y2181" s="20"/>
      <c r="Z2181" s="20"/>
      <c r="AA2181" s="20"/>
      <c r="AB2181" s="20"/>
      <c r="AC2181" s="20"/>
      <c r="AD2181" s="20"/>
    </row>
    <row r="2182" spans="3:30" s="1" customFormat="1">
      <c r="C2182" s="16"/>
      <c r="D2182" s="16"/>
      <c r="E2182" s="32"/>
      <c r="F2182" s="16"/>
      <c r="G2182" s="16"/>
      <c r="H2182" s="16"/>
      <c r="I2182" s="16"/>
      <c r="J2182" s="16"/>
      <c r="K2182" s="16"/>
      <c r="L2182" s="32"/>
      <c r="M2182" s="16"/>
      <c r="N2182" s="16"/>
      <c r="O2182" s="16"/>
      <c r="P2182" s="16"/>
      <c r="Y2182" s="20"/>
      <c r="Z2182" s="20"/>
      <c r="AA2182" s="20"/>
      <c r="AB2182" s="20"/>
      <c r="AC2182" s="20"/>
      <c r="AD2182" s="20"/>
    </row>
    <row r="2183" spans="3:30" s="1" customFormat="1">
      <c r="C2183" s="16"/>
      <c r="D2183" s="16"/>
      <c r="E2183" s="32"/>
      <c r="F2183" s="16"/>
      <c r="G2183" s="16"/>
      <c r="H2183" s="16"/>
      <c r="I2183" s="16"/>
      <c r="J2183" s="16"/>
      <c r="K2183" s="16"/>
      <c r="L2183" s="32"/>
      <c r="M2183" s="16"/>
      <c r="N2183" s="16"/>
      <c r="O2183" s="16"/>
      <c r="P2183" s="16"/>
      <c r="Y2183" s="20"/>
      <c r="Z2183" s="20"/>
      <c r="AA2183" s="20"/>
      <c r="AB2183" s="20"/>
      <c r="AC2183" s="20"/>
      <c r="AD2183" s="20"/>
    </row>
    <row r="2184" spans="3:30" s="1" customFormat="1">
      <c r="C2184" s="16"/>
      <c r="D2184" s="16"/>
      <c r="E2184" s="32"/>
      <c r="F2184" s="16"/>
      <c r="G2184" s="16"/>
      <c r="H2184" s="16"/>
      <c r="I2184" s="16"/>
      <c r="J2184" s="16"/>
      <c r="K2184" s="16"/>
      <c r="L2184" s="32"/>
      <c r="M2184" s="16"/>
      <c r="N2184" s="16"/>
      <c r="O2184" s="16"/>
      <c r="P2184" s="16"/>
      <c r="Y2184" s="20"/>
      <c r="Z2184" s="20"/>
      <c r="AA2184" s="20"/>
      <c r="AB2184" s="20"/>
      <c r="AC2184" s="20"/>
      <c r="AD2184" s="20"/>
    </row>
    <row r="2185" spans="3:30" s="1" customFormat="1">
      <c r="C2185" s="16"/>
      <c r="D2185" s="16"/>
      <c r="E2185" s="32"/>
      <c r="F2185" s="16"/>
      <c r="G2185" s="16"/>
      <c r="H2185" s="16"/>
      <c r="I2185" s="16"/>
      <c r="J2185" s="16"/>
      <c r="K2185" s="16"/>
      <c r="L2185" s="32"/>
      <c r="M2185" s="16"/>
      <c r="N2185" s="16"/>
      <c r="O2185" s="16"/>
      <c r="P2185" s="16"/>
      <c r="Y2185" s="20"/>
      <c r="Z2185" s="20"/>
      <c r="AA2185" s="20"/>
      <c r="AB2185" s="20"/>
      <c r="AC2185" s="20"/>
      <c r="AD2185" s="20"/>
    </row>
    <row r="2186" spans="3:30" s="1" customFormat="1">
      <c r="C2186" s="16"/>
      <c r="D2186" s="16"/>
      <c r="E2186" s="32"/>
      <c r="F2186" s="16"/>
      <c r="G2186" s="16"/>
      <c r="H2186" s="16"/>
      <c r="I2186" s="16"/>
      <c r="J2186" s="16"/>
      <c r="K2186" s="16"/>
      <c r="L2186" s="32"/>
      <c r="M2186" s="16"/>
      <c r="N2186" s="16"/>
      <c r="O2186" s="16"/>
      <c r="P2186" s="16"/>
      <c r="Y2186" s="20"/>
      <c r="Z2186" s="20"/>
      <c r="AA2186" s="20"/>
      <c r="AB2186" s="20"/>
      <c r="AC2186" s="20"/>
      <c r="AD2186" s="20"/>
    </row>
    <row r="2187" spans="3:30" s="1" customFormat="1">
      <c r="C2187" s="16"/>
      <c r="D2187" s="16"/>
      <c r="E2187" s="32"/>
      <c r="F2187" s="16"/>
      <c r="G2187" s="16"/>
      <c r="H2187" s="16"/>
      <c r="I2187" s="16"/>
      <c r="J2187" s="16"/>
      <c r="K2187" s="16"/>
      <c r="L2187" s="32"/>
      <c r="M2187" s="16"/>
      <c r="N2187" s="16"/>
      <c r="O2187" s="16"/>
      <c r="P2187" s="16"/>
      <c r="Y2187" s="20"/>
      <c r="Z2187" s="20"/>
      <c r="AA2187" s="20"/>
      <c r="AB2187" s="20"/>
      <c r="AC2187" s="20"/>
      <c r="AD2187" s="20"/>
    </row>
    <row r="2188" spans="3:30" s="1" customFormat="1">
      <c r="C2188" s="16"/>
      <c r="D2188" s="16"/>
      <c r="E2188" s="32"/>
      <c r="F2188" s="16"/>
      <c r="G2188" s="16"/>
      <c r="H2188" s="16"/>
      <c r="I2188" s="16"/>
      <c r="J2188" s="16"/>
      <c r="K2188" s="16"/>
      <c r="L2188" s="32"/>
      <c r="M2188" s="16"/>
      <c r="N2188" s="16"/>
      <c r="O2188" s="16"/>
      <c r="P2188" s="16"/>
      <c r="Y2188" s="20"/>
      <c r="Z2188" s="20"/>
      <c r="AA2188" s="20"/>
      <c r="AB2188" s="20"/>
      <c r="AC2188" s="20"/>
      <c r="AD2188" s="20"/>
    </row>
    <row r="2189" spans="3:30" s="1" customFormat="1">
      <c r="C2189" s="16"/>
      <c r="D2189" s="16"/>
      <c r="E2189" s="32"/>
      <c r="F2189" s="16"/>
      <c r="G2189" s="16"/>
      <c r="H2189" s="16"/>
      <c r="I2189" s="16"/>
      <c r="J2189" s="16"/>
      <c r="K2189" s="16"/>
      <c r="L2189" s="32"/>
      <c r="M2189" s="16"/>
      <c r="N2189" s="16"/>
      <c r="O2189" s="16"/>
      <c r="P2189" s="16"/>
      <c r="Y2189" s="20"/>
      <c r="Z2189" s="20"/>
      <c r="AA2189" s="20"/>
      <c r="AB2189" s="20"/>
      <c r="AC2189" s="20"/>
      <c r="AD2189" s="20"/>
    </row>
    <row r="2190" spans="3:30" s="1" customFormat="1">
      <c r="C2190" s="16"/>
      <c r="D2190" s="16"/>
      <c r="E2190" s="32"/>
      <c r="F2190" s="16"/>
      <c r="G2190" s="16"/>
      <c r="H2190" s="16"/>
      <c r="I2190" s="16"/>
      <c r="J2190" s="16"/>
      <c r="K2190" s="16"/>
      <c r="L2190" s="32"/>
      <c r="M2190" s="16"/>
      <c r="N2190" s="16"/>
      <c r="O2190" s="16"/>
      <c r="P2190" s="16"/>
      <c r="Y2190" s="20"/>
      <c r="Z2190" s="20"/>
      <c r="AA2190" s="20"/>
      <c r="AB2190" s="20"/>
      <c r="AC2190" s="20"/>
      <c r="AD2190" s="20"/>
    </row>
    <row r="2191" spans="3:30" s="1" customFormat="1">
      <c r="C2191" s="16"/>
      <c r="D2191" s="16"/>
      <c r="E2191" s="32"/>
      <c r="F2191" s="16"/>
      <c r="G2191" s="16"/>
      <c r="H2191" s="16"/>
      <c r="I2191" s="16"/>
      <c r="J2191" s="16"/>
      <c r="K2191" s="16"/>
      <c r="L2191" s="32"/>
      <c r="M2191" s="16"/>
      <c r="N2191" s="16"/>
      <c r="O2191" s="16"/>
      <c r="P2191" s="16"/>
      <c r="Y2191" s="20"/>
      <c r="Z2191" s="20"/>
      <c r="AA2191" s="20"/>
      <c r="AB2191" s="20"/>
      <c r="AC2191" s="20"/>
      <c r="AD2191" s="20"/>
    </row>
    <row r="2192" spans="3:30" s="1" customFormat="1">
      <c r="C2192" s="16"/>
      <c r="D2192" s="16"/>
      <c r="E2192" s="32"/>
      <c r="F2192" s="16"/>
      <c r="G2192" s="16"/>
      <c r="H2192" s="16"/>
      <c r="I2192" s="16"/>
      <c r="J2192" s="16"/>
      <c r="K2192" s="16"/>
      <c r="L2192" s="32"/>
      <c r="M2192" s="16"/>
      <c r="N2192" s="16"/>
      <c r="O2192" s="16"/>
      <c r="P2192" s="16"/>
      <c r="Y2192" s="20"/>
      <c r="Z2192" s="20"/>
      <c r="AA2192" s="20"/>
      <c r="AB2192" s="20"/>
      <c r="AC2192" s="20"/>
      <c r="AD2192" s="20"/>
    </row>
    <row r="2193" spans="3:30" s="1" customFormat="1">
      <c r="C2193" s="16"/>
      <c r="D2193" s="16"/>
      <c r="E2193" s="32"/>
      <c r="F2193" s="16"/>
      <c r="G2193" s="16"/>
      <c r="H2193" s="16"/>
      <c r="I2193" s="16"/>
      <c r="J2193" s="16"/>
      <c r="K2193" s="16"/>
      <c r="L2193" s="32"/>
      <c r="M2193" s="16"/>
      <c r="N2193" s="16"/>
      <c r="O2193" s="16"/>
      <c r="P2193" s="16"/>
      <c r="Y2193" s="20"/>
      <c r="Z2193" s="20"/>
      <c r="AA2193" s="20"/>
      <c r="AB2193" s="20"/>
      <c r="AC2193" s="20"/>
      <c r="AD2193" s="20"/>
    </row>
    <row r="2194" spans="3:30" s="1" customFormat="1">
      <c r="C2194" s="16"/>
      <c r="D2194" s="16"/>
      <c r="E2194" s="32"/>
      <c r="F2194" s="16"/>
      <c r="G2194" s="16"/>
      <c r="H2194" s="16"/>
      <c r="I2194" s="16"/>
      <c r="J2194" s="16"/>
      <c r="K2194" s="16"/>
      <c r="L2194" s="32"/>
      <c r="M2194" s="16"/>
      <c r="N2194" s="16"/>
      <c r="O2194" s="16"/>
      <c r="P2194" s="16"/>
      <c r="Y2194" s="20"/>
      <c r="Z2194" s="20"/>
      <c r="AA2194" s="20"/>
      <c r="AB2194" s="20"/>
      <c r="AC2194" s="20"/>
      <c r="AD2194" s="20"/>
    </row>
    <row r="2195" spans="3:30" s="1" customFormat="1">
      <c r="C2195" s="16"/>
      <c r="D2195" s="16"/>
      <c r="E2195" s="32"/>
      <c r="F2195" s="16"/>
      <c r="G2195" s="16"/>
      <c r="H2195" s="16"/>
      <c r="I2195" s="16"/>
      <c r="J2195" s="16"/>
      <c r="K2195" s="16"/>
      <c r="L2195" s="32"/>
      <c r="M2195" s="16"/>
      <c r="N2195" s="16"/>
      <c r="O2195" s="16"/>
      <c r="P2195" s="16"/>
      <c r="Y2195" s="20"/>
      <c r="Z2195" s="20"/>
      <c r="AA2195" s="20"/>
      <c r="AB2195" s="20"/>
      <c r="AC2195" s="20"/>
      <c r="AD2195" s="20"/>
    </row>
    <row r="2196" spans="3:30" s="1" customFormat="1">
      <c r="C2196" s="16"/>
      <c r="D2196" s="16"/>
      <c r="E2196" s="32"/>
      <c r="F2196" s="16"/>
      <c r="G2196" s="16"/>
      <c r="H2196" s="16"/>
      <c r="I2196" s="16"/>
      <c r="J2196" s="16"/>
      <c r="K2196" s="16"/>
      <c r="L2196" s="32"/>
      <c r="M2196" s="16"/>
      <c r="N2196" s="16"/>
      <c r="O2196" s="16"/>
      <c r="P2196" s="16"/>
      <c r="Y2196" s="20"/>
      <c r="Z2196" s="20"/>
      <c r="AA2196" s="20"/>
      <c r="AB2196" s="20"/>
      <c r="AC2196" s="20"/>
      <c r="AD2196" s="20"/>
    </row>
    <row r="2197" spans="3:30" s="1" customFormat="1">
      <c r="C2197" s="16"/>
      <c r="D2197" s="16"/>
      <c r="E2197" s="32"/>
      <c r="F2197" s="16"/>
      <c r="G2197" s="16"/>
      <c r="H2197" s="16"/>
      <c r="I2197" s="16"/>
      <c r="J2197" s="16"/>
      <c r="K2197" s="16"/>
      <c r="L2197" s="32"/>
      <c r="M2197" s="16"/>
      <c r="N2197" s="16"/>
      <c r="O2197" s="16"/>
      <c r="P2197" s="16"/>
      <c r="Y2197" s="20"/>
      <c r="Z2197" s="20"/>
      <c r="AA2197" s="20"/>
      <c r="AB2197" s="20"/>
      <c r="AC2197" s="20"/>
      <c r="AD2197" s="20"/>
    </row>
    <row r="2198" spans="3:30" s="1" customFormat="1">
      <c r="C2198" s="16"/>
      <c r="D2198" s="16"/>
      <c r="E2198" s="32"/>
      <c r="F2198" s="16"/>
      <c r="G2198" s="16"/>
      <c r="H2198" s="16"/>
      <c r="I2198" s="16"/>
      <c r="J2198" s="16"/>
      <c r="K2198" s="16"/>
      <c r="L2198" s="32"/>
      <c r="M2198" s="16"/>
      <c r="N2198" s="16"/>
      <c r="O2198" s="16"/>
      <c r="P2198" s="16"/>
      <c r="Y2198" s="20"/>
      <c r="Z2198" s="20"/>
      <c r="AA2198" s="20"/>
      <c r="AB2198" s="20"/>
      <c r="AC2198" s="20"/>
      <c r="AD2198" s="20"/>
    </row>
    <row r="2199" spans="3:30" s="1" customFormat="1">
      <c r="C2199" s="16"/>
      <c r="D2199" s="16"/>
      <c r="E2199" s="32"/>
      <c r="F2199" s="16"/>
      <c r="G2199" s="16"/>
      <c r="H2199" s="16"/>
      <c r="I2199" s="16"/>
      <c r="J2199" s="16"/>
      <c r="K2199" s="16"/>
      <c r="L2199" s="32"/>
      <c r="M2199" s="16"/>
      <c r="N2199" s="16"/>
      <c r="O2199" s="16"/>
      <c r="P2199" s="16"/>
      <c r="Y2199" s="20"/>
      <c r="Z2199" s="20"/>
      <c r="AA2199" s="20"/>
      <c r="AB2199" s="20"/>
      <c r="AC2199" s="20"/>
      <c r="AD2199" s="20"/>
    </row>
    <row r="2200" spans="3:30" s="1" customFormat="1">
      <c r="C2200" s="16"/>
      <c r="D2200" s="16"/>
      <c r="E2200" s="32"/>
      <c r="F2200" s="16"/>
      <c r="G2200" s="16"/>
      <c r="H2200" s="16"/>
      <c r="I2200" s="16"/>
      <c r="J2200" s="16"/>
      <c r="K2200" s="16"/>
      <c r="L2200" s="32"/>
      <c r="M2200" s="16"/>
      <c r="N2200" s="16"/>
      <c r="O2200" s="16"/>
      <c r="P2200" s="16"/>
      <c r="Y2200" s="20"/>
      <c r="Z2200" s="20"/>
      <c r="AA2200" s="20"/>
      <c r="AB2200" s="20"/>
      <c r="AC2200" s="20"/>
      <c r="AD2200" s="20"/>
    </row>
    <row r="2201" spans="3:30" s="1" customFormat="1">
      <c r="C2201" s="16"/>
      <c r="D2201" s="16"/>
      <c r="E2201" s="32"/>
      <c r="F2201" s="16"/>
      <c r="G2201" s="16"/>
      <c r="H2201" s="16"/>
      <c r="I2201" s="16"/>
      <c r="J2201" s="16"/>
      <c r="K2201" s="16"/>
      <c r="L2201" s="32"/>
      <c r="M2201" s="16"/>
      <c r="N2201" s="16"/>
      <c r="O2201" s="16"/>
      <c r="P2201" s="16"/>
      <c r="Y2201" s="20"/>
      <c r="Z2201" s="20"/>
      <c r="AA2201" s="20"/>
      <c r="AB2201" s="20"/>
      <c r="AC2201" s="20"/>
      <c r="AD2201" s="20"/>
    </row>
    <row r="2202" spans="3:30" s="1" customFormat="1">
      <c r="C2202" s="16"/>
      <c r="D2202" s="16"/>
      <c r="E2202" s="32"/>
      <c r="F2202" s="16"/>
      <c r="G2202" s="16"/>
      <c r="H2202" s="16"/>
      <c r="I2202" s="16"/>
      <c r="J2202" s="16"/>
      <c r="K2202" s="16"/>
      <c r="L2202" s="32"/>
      <c r="M2202" s="16"/>
      <c r="N2202" s="16"/>
      <c r="O2202" s="16"/>
      <c r="P2202" s="16"/>
      <c r="Y2202" s="20"/>
      <c r="Z2202" s="20"/>
      <c r="AA2202" s="20"/>
      <c r="AB2202" s="20"/>
      <c r="AC2202" s="20"/>
      <c r="AD2202" s="20"/>
    </row>
    <row r="2203" spans="3:30" s="1" customFormat="1">
      <c r="C2203" s="16"/>
      <c r="D2203" s="16"/>
      <c r="E2203" s="32"/>
      <c r="F2203" s="16"/>
      <c r="G2203" s="16"/>
      <c r="H2203" s="16"/>
      <c r="I2203" s="16"/>
      <c r="J2203" s="16"/>
      <c r="K2203" s="16"/>
      <c r="L2203" s="32"/>
      <c r="M2203" s="16"/>
      <c r="N2203" s="16"/>
      <c r="O2203" s="16"/>
      <c r="P2203" s="16"/>
      <c r="Y2203" s="20"/>
      <c r="Z2203" s="20"/>
      <c r="AA2203" s="20"/>
      <c r="AB2203" s="20"/>
      <c r="AC2203" s="20"/>
      <c r="AD2203" s="20"/>
    </row>
    <row r="2204" spans="3:30" s="1" customFormat="1">
      <c r="C2204" s="16"/>
      <c r="D2204" s="16"/>
      <c r="E2204" s="32"/>
      <c r="F2204" s="16"/>
      <c r="G2204" s="16"/>
      <c r="H2204" s="16"/>
      <c r="I2204" s="16"/>
      <c r="J2204" s="16"/>
      <c r="K2204" s="16"/>
      <c r="L2204" s="32"/>
      <c r="M2204" s="16"/>
      <c r="N2204" s="16"/>
      <c r="O2204" s="16"/>
      <c r="P2204" s="16"/>
      <c r="Y2204" s="20"/>
      <c r="Z2204" s="20"/>
      <c r="AA2204" s="20"/>
      <c r="AB2204" s="20"/>
      <c r="AC2204" s="20"/>
      <c r="AD2204" s="20"/>
    </row>
    <row r="2205" spans="3:30" s="1" customFormat="1">
      <c r="C2205" s="16"/>
      <c r="D2205" s="16"/>
      <c r="E2205" s="32"/>
      <c r="F2205" s="16"/>
      <c r="G2205" s="16"/>
      <c r="H2205" s="16"/>
      <c r="I2205" s="16"/>
      <c r="J2205" s="16"/>
      <c r="K2205" s="16"/>
      <c r="L2205" s="32"/>
      <c r="M2205" s="16"/>
      <c r="N2205" s="16"/>
      <c r="O2205" s="16"/>
      <c r="P2205" s="16"/>
      <c r="Y2205" s="20"/>
      <c r="Z2205" s="20"/>
      <c r="AA2205" s="20"/>
      <c r="AB2205" s="20"/>
      <c r="AC2205" s="20"/>
      <c r="AD2205" s="20"/>
    </row>
    <row r="2206" spans="3:30" s="1" customFormat="1">
      <c r="C2206" s="16"/>
      <c r="D2206" s="16"/>
      <c r="E2206" s="32"/>
      <c r="F2206" s="16"/>
      <c r="G2206" s="16"/>
      <c r="H2206" s="16"/>
      <c r="I2206" s="16"/>
      <c r="J2206" s="16"/>
      <c r="K2206" s="16"/>
      <c r="L2206" s="32"/>
      <c r="M2206" s="16"/>
      <c r="N2206" s="16"/>
      <c r="O2206" s="16"/>
      <c r="P2206" s="16"/>
      <c r="Y2206" s="20"/>
      <c r="Z2206" s="20"/>
      <c r="AA2206" s="20"/>
      <c r="AB2206" s="20"/>
      <c r="AC2206" s="20"/>
      <c r="AD2206" s="20"/>
    </row>
    <row r="2207" spans="3:30" s="1" customFormat="1">
      <c r="C2207" s="16"/>
      <c r="D2207" s="16"/>
      <c r="E2207" s="32"/>
      <c r="F2207" s="16"/>
      <c r="G2207" s="16"/>
      <c r="H2207" s="16"/>
      <c r="I2207" s="16"/>
      <c r="J2207" s="16"/>
      <c r="K2207" s="16"/>
      <c r="L2207" s="32"/>
      <c r="M2207" s="16"/>
      <c r="N2207" s="16"/>
      <c r="O2207" s="16"/>
      <c r="P2207" s="16"/>
      <c r="Y2207" s="20"/>
      <c r="Z2207" s="20"/>
      <c r="AA2207" s="20"/>
      <c r="AB2207" s="20"/>
      <c r="AC2207" s="20"/>
      <c r="AD2207" s="20"/>
    </row>
    <row r="2208" spans="3:30" s="1" customFormat="1">
      <c r="C2208" s="16"/>
      <c r="D2208" s="16"/>
      <c r="E2208" s="32"/>
      <c r="F2208" s="16"/>
      <c r="G2208" s="16"/>
      <c r="H2208" s="16"/>
      <c r="I2208" s="16"/>
      <c r="J2208" s="16"/>
      <c r="K2208" s="16"/>
      <c r="L2208" s="32"/>
      <c r="M2208" s="16"/>
      <c r="N2208" s="16"/>
      <c r="O2208" s="16"/>
      <c r="P2208" s="16"/>
      <c r="Y2208" s="20"/>
      <c r="Z2208" s="20"/>
      <c r="AA2208" s="20"/>
      <c r="AB2208" s="20"/>
      <c r="AC2208" s="20"/>
      <c r="AD2208" s="20"/>
    </row>
    <row r="2209" spans="3:30" s="1" customFormat="1">
      <c r="C2209" s="16"/>
      <c r="D2209" s="16"/>
      <c r="E2209" s="32"/>
      <c r="F2209" s="16"/>
      <c r="G2209" s="16"/>
      <c r="H2209" s="16"/>
      <c r="I2209" s="16"/>
      <c r="J2209" s="16"/>
      <c r="K2209" s="16"/>
      <c r="L2209" s="32"/>
      <c r="M2209" s="16"/>
      <c r="N2209" s="16"/>
      <c r="O2209" s="16"/>
      <c r="P2209" s="16"/>
      <c r="Y2209" s="20"/>
      <c r="Z2209" s="20"/>
      <c r="AA2209" s="20"/>
      <c r="AB2209" s="20"/>
      <c r="AC2209" s="20"/>
      <c r="AD2209" s="20"/>
    </row>
    <row r="2210" spans="3:30" s="1" customFormat="1">
      <c r="C2210" s="16"/>
      <c r="D2210" s="16"/>
      <c r="E2210" s="32"/>
      <c r="F2210" s="16"/>
      <c r="G2210" s="16"/>
      <c r="H2210" s="16"/>
      <c r="I2210" s="16"/>
      <c r="J2210" s="16"/>
      <c r="K2210" s="16"/>
      <c r="L2210" s="32"/>
      <c r="M2210" s="16"/>
      <c r="N2210" s="16"/>
      <c r="O2210" s="16"/>
      <c r="P2210" s="16"/>
      <c r="Y2210" s="20"/>
      <c r="Z2210" s="20"/>
      <c r="AA2210" s="20"/>
      <c r="AB2210" s="20"/>
      <c r="AC2210" s="20"/>
      <c r="AD2210" s="20"/>
    </row>
    <row r="2211" spans="3:30" s="1" customFormat="1">
      <c r="C2211" s="16"/>
      <c r="D2211" s="16"/>
      <c r="E2211" s="32"/>
      <c r="F2211" s="16"/>
      <c r="G2211" s="16"/>
      <c r="H2211" s="16"/>
      <c r="I2211" s="16"/>
      <c r="J2211" s="16"/>
      <c r="K2211" s="16"/>
      <c r="L2211" s="32"/>
      <c r="M2211" s="16"/>
      <c r="N2211" s="16"/>
      <c r="O2211" s="16"/>
      <c r="P2211" s="16"/>
      <c r="Y2211" s="20"/>
      <c r="Z2211" s="20"/>
      <c r="AA2211" s="20"/>
      <c r="AB2211" s="20"/>
      <c r="AC2211" s="20"/>
      <c r="AD2211" s="20"/>
    </row>
    <row r="2212" spans="3:30" s="1" customFormat="1">
      <c r="C2212" s="16"/>
      <c r="D2212" s="16"/>
      <c r="E2212" s="32"/>
      <c r="F2212" s="16"/>
      <c r="G2212" s="16"/>
      <c r="H2212" s="16"/>
      <c r="I2212" s="16"/>
      <c r="J2212" s="16"/>
      <c r="K2212" s="16"/>
      <c r="L2212" s="32"/>
      <c r="M2212" s="16"/>
      <c r="N2212" s="16"/>
      <c r="O2212" s="16"/>
      <c r="P2212" s="16"/>
      <c r="Y2212" s="20"/>
      <c r="Z2212" s="20"/>
      <c r="AA2212" s="20"/>
      <c r="AB2212" s="20"/>
      <c r="AC2212" s="20"/>
      <c r="AD2212" s="20"/>
    </row>
    <row r="2213" spans="3:30" s="1" customFormat="1">
      <c r="C2213" s="16"/>
      <c r="D2213" s="16"/>
      <c r="E2213" s="32"/>
      <c r="F2213" s="16"/>
      <c r="G2213" s="16"/>
      <c r="H2213" s="16"/>
      <c r="I2213" s="16"/>
      <c r="J2213" s="16"/>
      <c r="K2213" s="16"/>
      <c r="L2213" s="32"/>
      <c r="M2213" s="16"/>
      <c r="N2213" s="16"/>
      <c r="O2213" s="16"/>
      <c r="P2213" s="16"/>
      <c r="Y2213" s="20"/>
      <c r="Z2213" s="20"/>
      <c r="AA2213" s="20"/>
      <c r="AB2213" s="20"/>
      <c r="AC2213" s="20"/>
      <c r="AD2213" s="20"/>
    </row>
    <row r="2214" spans="3:30" s="1" customFormat="1">
      <c r="C2214" s="16"/>
      <c r="D2214" s="16"/>
      <c r="E2214" s="32"/>
      <c r="F2214" s="16"/>
      <c r="G2214" s="16"/>
      <c r="H2214" s="16"/>
      <c r="I2214" s="16"/>
      <c r="J2214" s="16"/>
      <c r="K2214" s="16"/>
      <c r="L2214" s="32"/>
      <c r="M2214" s="16"/>
      <c r="N2214" s="16"/>
      <c r="O2214" s="16"/>
      <c r="P2214" s="16"/>
      <c r="Y2214" s="20"/>
      <c r="Z2214" s="20"/>
      <c r="AA2214" s="20"/>
      <c r="AB2214" s="20"/>
      <c r="AC2214" s="20"/>
      <c r="AD2214" s="20"/>
    </row>
    <row r="2215" spans="3:30" s="1" customFormat="1">
      <c r="C2215" s="16"/>
      <c r="D2215" s="16"/>
      <c r="E2215" s="32"/>
      <c r="F2215" s="16"/>
      <c r="G2215" s="16"/>
      <c r="H2215" s="16"/>
      <c r="I2215" s="16"/>
      <c r="J2215" s="16"/>
      <c r="K2215" s="16"/>
      <c r="L2215" s="32"/>
      <c r="M2215" s="16"/>
      <c r="N2215" s="16"/>
      <c r="O2215" s="16"/>
      <c r="P2215" s="16"/>
      <c r="Y2215" s="20"/>
      <c r="Z2215" s="20"/>
      <c r="AA2215" s="20"/>
      <c r="AB2215" s="20"/>
      <c r="AC2215" s="20"/>
      <c r="AD2215" s="20"/>
    </row>
    <row r="2216" spans="3:30" s="1" customFormat="1">
      <c r="C2216" s="16"/>
      <c r="D2216" s="16"/>
      <c r="E2216" s="32"/>
      <c r="F2216" s="16"/>
      <c r="G2216" s="16"/>
      <c r="H2216" s="16"/>
      <c r="I2216" s="16"/>
      <c r="J2216" s="16"/>
      <c r="K2216" s="16"/>
      <c r="L2216" s="32"/>
      <c r="M2216" s="16"/>
      <c r="N2216" s="16"/>
      <c r="O2216" s="16"/>
      <c r="P2216" s="16"/>
      <c r="Y2216" s="20"/>
      <c r="Z2216" s="20"/>
      <c r="AA2216" s="20"/>
      <c r="AB2216" s="20"/>
      <c r="AC2216" s="20"/>
      <c r="AD2216" s="20"/>
    </row>
    <row r="2217" spans="3:30" s="1" customFormat="1">
      <c r="C2217" s="16"/>
      <c r="D2217" s="16"/>
      <c r="E2217" s="32"/>
      <c r="F2217" s="16"/>
      <c r="G2217" s="16"/>
      <c r="H2217" s="16"/>
      <c r="I2217" s="16"/>
      <c r="J2217" s="16"/>
      <c r="K2217" s="16"/>
      <c r="L2217" s="32"/>
      <c r="M2217" s="16"/>
      <c r="N2217" s="16"/>
      <c r="O2217" s="16"/>
      <c r="P2217" s="16"/>
      <c r="Y2217" s="20"/>
      <c r="Z2217" s="20"/>
      <c r="AA2217" s="20"/>
      <c r="AB2217" s="20"/>
      <c r="AC2217" s="20"/>
      <c r="AD2217" s="20"/>
    </row>
    <row r="2218" spans="3:30" s="1" customFormat="1">
      <c r="C2218" s="16"/>
      <c r="D2218" s="16"/>
      <c r="E2218" s="32"/>
      <c r="F2218" s="16"/>
      <c r="G2218" s="16"/>
      <c r="H2218" s="16"/>
      <c r="I2218" s="16"/>
      <c r="J2218" s="16"/>
      <c r="K2218" s="16"/>
      <c r="L2218" s="32"/>
      <c r="M2218" s="16"/>
      <c r="N2218" s="16"/>
      <c r="O2218" s="16"/>
      <c r="P2218" s="16"/>
      <c r="Y2218" s="20"/>
      <c r="Z2218" s="20"/>
      <c r="AA2218" s="20"/>
      <c r="AB2218" s="20"/>
      <c r="AC2218" s="20"/>
      <c r="AD2218" s="20"/>
    </row>
    <row r="2219" spans="3:30" s="1" customFormat="1">
      <c r="C2219" s="16"/>
      <c r="D2219" s="16"/>
      <c r="E2219" s="32"/>
      <c r="F2219" s="16"/>
      <c r="G2219" s="16"/>
      <c r="H2219" s="16"/>
      <c r="I2219" s="16"/>
      <c r="J2219" s="16"/>
      <c r="K2219" s="16"/>
      <c r="L2219" s="32"/>
      <c r="M2219" s="16"/>
      <c r="N2219" s="16"/>
      <c r="O2219" s="16"/>
      <c r="P2219" s="16"/>
      <c r="Y2219" s="20"/>
      <c r="Z2219" s="20"/>
      <c r="AA2219" s="20"/>
      <c r="AB2219" s="20"/>
      <c r="AC2219" s="20"/>
      <c r="AD2219" s="20"/>
    </row>
    <row r="2220" spans="3:30" s="1" customFormat="1">
      <c r="C2220" s="16"/>
      <c r="D2220" s="16"/>
      <c r="E2220" s="32"/>
      <c r="F2220" s="16"/>
      <c r="G2220" s="16"/>
      <c r="H2220" s="16"/>
      <c r="I2220" s="16"/>
      <c r="J2220" s="16"/>
      <c r="K2220" s="16"/>
      <c r="L2220" s="32"/>
      <c r="M2220" s="16"/>
      <c r="N2220" s="16"/>
      <c r="O2220" s="16"/>
      <c r="P2220" s="16"/>
      <c r="Y2220" s="20"/>
      <c r="Z2220" s="20"/>
      <c r="AA2220" s="20"/>
      <c r="AB2220" s="20"/>
      <c r="AC2220" s="20"/>
      <c r="AD2220" s="20"/>
    </row>
    <row r="2221" spans="3:30" s="1" customFormat="1">
      <c r="C2221" s="16"/>
      <c r="D2221" s="16"/>
      <c r="E2221" s="32"/>
      <c r="F2221" s="16"/>
      <c r="G2221" s="16"/>
      <c r="H2221" s="16"/>
      <c r="I2221" s="16"/>
      <c r="J2221" s="16"/>
      <c r="K2221" s="16"/>
      <c r="L2221" s="32"/>
      <c r="M2221" s="16"/>
      <c r="N2221" s="16"/>
      <c r="O2221" s="16"/>
      <c r="P2221" s="16"/>
      <c r="Y2221" s="20"/>
      <c r="Z2221" s="20"/>
      <c r="AA2221" s="20"/>
      <c r="AB2221" s="20"/>
      <c r="AC2221" s="20"/>
      <c r="AD2221" s="20"/>
    </row>
    <row r="2222" spans="3:30" s="1" customFormat="1">
      <c r="C2222" s="16"/>
      <c r="D2222" s="16"/>
      <c r="E2222" s="32"/>
      <c r="F2222" s="16"/>
      <c r="G2222" s="16"/>
      <c r="H2222" s="16"/>
      <c r="I2222" s="16"/>
      <c r="J2222" s="16"/>
      <c r="K2222" s="16"/>
      <c r="L2222" s="32"/>
      <c r="M2222" s="16"/>
      <c r="N2222" s="16"/>
      <c r="O2222" s="16"/>
      <c r="P2222" s="16"/>
      <c r="Y2222" s="20"/>
      <c r="Z2222" s="20"/>
      <c r="AA2222" s="20"/>
      <c r="AB2222" s="20"/>
      <c r="AC2222" s="20"/>
      <c r="AD2222" s="20"/>
    </row>
    <row r="2223" spans="3:30" s="1" customFormat="1">
      <c r="C2223" s="16"/>
      <c r="D2223" s="16"/>
      <c r="E2223" s="32"/>
      <c r="F2223" s="16"/>
      <c r="G2223" s="16"/>
      <c r="H2223" s="16"/>
      <c r="I2223" s="16"/>
      <c r="J2223" s="16"/>
      <c r="K2223" s="16"/>
      <c r="L2223" s="32"/>
      <c r="M2223" s="16"/>
      <c r="N2223" s="16"/>
      <c r="O2223" s="16"/>
      <c r="P2223" s="16"/>
      <c r="Y2223" s="20"/>
      <c r="Z2223" s="20"/>
      <c r="AA2223" s="20"/>
      <c r="AB2223" s="20"/>
      <c r="AC2223" s="20"/>
      <c r="AD2223" s="20"/>
    </row>
    <row r="2224" spans="3:30" s="1" customFormat="1">
      <c r="C2224" s="16"/>
      <c r="D2224" s="16"/>
      <c r="E2224" s="32"/>
      <c r="F2224" s="16"/>
      <c r="G2224" s="16"/>
      <c r="H2224" s="16"/>
      <c r="I2224" s="16"/>
      <c r="J2224" s="16"/>
      <c r="K2224" s="16"/>
      <c r="L2224" s="32"/>
      <c r="M2224" s="16"/>
      <c r="N2224" s="16"/>
      <c r="O2224" s="16"/>
      <c r="P2224" s="16"/>
      <c r="Y2224" s="20"/>
      <c r="Z2224" s="20"/>
      <c r="AA2224" s="20"/>
      <c r="AB2224" s="20"/>
      <c r="AC2224" s="20"/>
      <c r="AD2224" s="20"/>
    </row>
    <row r="2225" spans="3:30" s="1" customFormat="1">
      <c r="C2225" s="16"/>
      <c r="D2225" s="16"/>
      <c r="E2225" s="32"/>
      <c r="F2225" s="16"/>
      <c r="G2225" s="16"/>
      <c r="H2225" s="16"/>
      <c r="I2225" s="16"/>
      <c r="J2225" s="16"/>
      <c r="K2225" s="16"/>
      <c r="L2225" s="32"/>
      <c r="M2225" s="16"/>
      <c r="N2225" s="16"/>
      <c r="O2225" s="16"/>
      <c r="P2225" s="16"/>
      <c r="Y2225" s="20"/>
      <c r="Z2225" s="20"/>
      <c r="AA2225" s="20"/>
      <c r="AB2225" s="20"/>
      <c r="AC2225" s="20"/>
      <c r="AD2225" s="20"/>
    </row>
    <row r="2226" spans="3:30" s="1" customFormat="1">
      <c r="C2226" s="16"/>
      <c r="D2226" s="16"/>
      <c r="E2226" s="32"/>
      <c r="F2226" s="16"/>
      <c r="G2226" s="16"/>
      <c r="H2226" s="16"/>
      <c r="I2226" s="16"/>
      <c r="J2226" s="16"/>
      <c r="K2226" s="16"/>
      <c r="L2226" s="32"/>
      <c r="M2226" s="16"/>
      <c r="N2226" s="16"/>
      <c r="O2226" s="16"/>
      <c r="P2226" s="16"/>
      <c r="Y2226" s="20"/>
      <c r="Z2226" s="20"/>
      <c r="AA2226" s="20"/>
      <c r="AB2226" s="20"/>
      <c r="AC2226" s="20"/>
      <c r="AD2226" s="20"/>
    </row>
    <row r="2227" spans="3:30" s="1" customFormat="1">
      <c r="C2227" s="16"/>
      <c r="D2227" s="16"/>
      <c r="E2227" s="32"/>
      <c r="F2227" s="16"/>
      <c r="G2227" s="16"/>
      <c r="H2227" s="16"/>
      <c r="I2227" s="16"/>
      <c r="J2227" s="16"/>
      <c r="K2227" s="16"/>
      <c r="L2227" s="32"/>
      <c r="M2227" s="16"/>
      <c r="N2227" s="16"/>
      <c r="O2227" s="16"/>
      <c r="P2227" s="16"/>
      <c r="Y2227" s="20"/>
      <c r="Z2227" s="20"/>
      <c r="AA2227" s="20"/>
      <c r="AB2227" s="20"/>
      <c r="AC2227" s="20"/>
      <c r="AD2227" s="20"/>
    </row>
    <row r="2228" spans="3:30" s="1" customFormat="1">
      <c r="C2228" s="16"/>
      <c r="D2228" s="16"/>
      <c r="E2228" s="32"/>
      <c r="F2228" s="16"/>
      <c r="G2228" s="16"/>
      <c r="H2228" s="16"/>
      <c r="I2228" s="16"/>
      <c r="J2228" s="16"/>
      <c r="K2228" s="16"/>
      <c r="L2228" s="32"/>
      <c r="M2228" s="16"/>
      <c r="N2228" s="16"/>
      <c r="O2228" s="16"/>
      <c r="P2228" s="16"/>
      <c r="Y2228" s="20"/>
      <c r="Z2228" s="20"/>
      <c r="AA2228" s="20"/>
      <c r="AB2228" s="20"/>
      <c r="AC2228" s="20"/>
      <c r="AD2228" s="20"/>
    </row>
    <row r="2229" spans="3:30" s="1" customFormat="1">
      <c r="C2229" s="16"/>
      <c r="D2229" s="16"/>
      <c r="E2229" s="32"/>
      <c r="F2229" s="16"/>
      <c r="G2229" s="16"/>
      <c r="H2229" s="16"/>
      <c r="I2229" s="16"/>
      <c r="J2229" s="16"/>
      <c r="K2229" s="16"/>
      <c r="L2229" s="32"/>
      <c r="M2229" s="16"/>
      <c r="N2229" s="16"/>
      <c r="O2229" s="16"/>
      <c r="P2229" s="16"/>
      <c r="Y2229" s="20"/>
      <c r="Z2229" s="20"/>
      <c r="AA2229" s="20"/>
      <c r="AB2229" s="20"/>
      <c r="AC2229" s="20"/>
      <c r="AD2229" s="20"/>
    </row>
    <row r="2230" spans="3:30" s="1" customFormat="1">
      <c r="C2230" s="16"/>
      <c r="D2230" s="16"/>
      <c r="E2230" s="32"/>
      <c r="F2230" s="16"/>
      <c r="G2230" s="16"/>
      <c r="H2230" s="16"/>
      <c r="I2230" s="16"/>
      <c r="J2230" s="16"/>
      <c r="K2230" s="16"/>
      <c r="L2230" s="32"/>
      <c r="M2230" s="16"/>
      <c r="N2230" s="16"/>
      <c r="O2230" s="16"/>
      <c r="P2230" s="16"/>
      <c r="Y2230" s="20"/>
      <c r="Z2230" s="20"/>
      <c r="AA2230" s="20"/>
      <c r="AB2230" s="20"/>
      <c r="AC2230" s="20"/>
      <c r="AD2230" s="20"/>
    </row>
    <row r="2231" spans="3:30" s="1" customFormat="1">
      <c r="C2231" s="16"/>
      <c r="D2231" s="16"/>
      <c r="E2231" s="32"/>
      <c r="F2231" s="16"/>
      <c r="G2231" s="16"/>
      <c r="H2231" s="16"/>
      <c r="I2231" s="16"/>
      <c r="J2231" s="16"/>
      <c r="K2231" s="16"/>
      <c r="L2231" s="32"/>
      <c r="M2231" s="16"/>
      <c r="N2231" s="16"/>
      <c r="O2231" s="16"/>
      <c r="P2231" s="16"/>
      <c r="Y2231" s="20"/>
      <c r="Z2231" s="20"/>
      <c r="AA2231" s="20"/>
      <c r="AB2231" s="20"/>
      <c r="AC2231" s="20"/>
      <c r="AD2231" s="20"/>
    </row>
    <row r="2232" spans="3:30" s="1" customFormat="1">
      <c r="C2232" s="16"/>
      <c r="D2232" s="16"/>
      <c r="E2232" s="32"/>
      <c r="F2232" s="16"/>
      <c r="G2232" s="16"/>
      <c r="H2232" s="16"/>
      <c r="I2232" s="16"/>
      <c r="J2232" s="16"/>
      <c r="K2232" s="16"/>
      <c r="L2232" s="32"/>
      <c r="M2232" s="16"/>
      <c r="N2232" s="16"/>
      <c r="O2232" s="16"/>
      <c r="P2232" s="16"/>
      <c r="Y2232" s="20"/>
      <c r="Z2232" s="20"/>
      <c r="AA2232" s="20"/>
      <c r="AB2232" s="20"/>
      <c r="AC2232" s="20"/>
      <c r="AD2232" s="20"/>
    </row>
    <row r="2233" spans="3:30" s="1" customFormat="1">
      <c r="C2233" s="16"/>
      <c r="D2233" s="16"/>
      <c r="E2233" s="32"/>
      <c r="F2233" s="16"/>
      <c r="G2233" s="16"/>
      <c r="H2233" s="16"/>
      <c r="I2233" s="16"/>
      <c r="J2233" s="16"/>
      <c r="K2233" s="16"/>
      <c r="L2233" s="32"/>
      <c r="M2233" s="16"/>
      <c r="N2233" s="16"/>
      <c r="O2233" s="16"/>
      <c r="P2233" s="16"/>
      <c r="Y2233" s="20"/>
      <c r="Z2233" s="20"/>
      <c r="AA2233" s="20"/>
      <c r="AB2233" s="20"/>
      <c r="AC2233" s="20"/>
      <c r="AD2233" s="20"/>
    </row>
    <row r="2234" spans="3:30" s="1" customFormat="1">
      <c r="C2234" s="16"/>
      <c r="D2234" s="16"/>
      <c r="E2234" s="32"/>
      <c r="F2234" s="16"/>
      <c r="G2234" s="16"/>
      <c r="H2234" s="16"/>
      <c r="I2234" s="16"/>
      <c r="J2234" s="16"/>
      <c r="K2234" s="16"/>
      <c r="L2234" s="32"/>
      <c r="M2234" s="16"/>
      <c r="N2234" s="16"/>
      <c r="O2234" s="16"/>
      <c r="P2234" s="16"/>
      <c r="Y2234" s="20"/>
      <c r="Z2234" s="20"/>
      <c r="AA2234" s="20"/>
      <c r="AB2234" s="20"/>
      <c r="AC2234" s="20"/>
      <c r="AD2234" s="20"/>
    </row>
    <row r="2235" spans="3:30" s="1" customFormat="1">
      <c r="C2235" s="16"/>
      <c r="D2235" s="16"/>
      <c r="E2235" s="32"/>
      <c r="F2235" s="16"/>
      <c r="G2235" s="16"/>
      <c r="H2235" s="16"/>
      <c r="I2235" s="16"/>
      <c r="J2235" s="16"/>
      <c r="K2235" s="16"/>
      <c r="L2235" s="32"/>
      <c r="M2235" s="16"/>
      <c r="N2235" s="16"/>
      <c r="O2235" s="16"/>
      <c r="P2235" s="16"/>
      <c r="Y2235" s="20"/>
      <c r="Z2235" s="20"/>
      <c r="AA2235" s="20"/>
      <c r="AB2235" s="20"/>
      <c r="AC2235" s="20"/>
      <c r="AD2235" s="20"/>
    </row>
    <row r="2236" spans="3:30" s="1" customFormat="1">
      <c r="C2236" s="16"/>
      <c r="D2236" s="16"/>
      <c r="E2236" s="32"/>
      <c r="F2236" s="16"/>
      <c r="G2236" s="16"/>
      <c r="H2236" s="16"/>
      <c r="I2236" s="16"/>
      <c r="J2236" s="16"/>
      <c r="K2236" s="16"/>
      <c r="L2236" s="32"/>
      <c r="M2236" s="16"/>
      <c r="N2236" s="16"/>
      <c r="O2236" s="16"/>
      <c r="P2236" s="16"/>
      <c r="Y2236" s="20"/>
      <c r="Z2236" s="20"/>
      <c r="AA2236" s="20"/>
      <c r="AB2236" s="20"/>
      <c r="AC2236" s="20"/>
      <c r="AD2236" s="20"/>
    </row>
    <row r="2237" spans="3:30" s="1" customFormat="1">
      <c r="C2237" s="16"/>
      <c r="D2237" s="16"/>
      <c r="E2237" s="32"/>
      <c r="F2237" s="16"/>
      <c r="G2237" s="16"/>
      <c r="H2237" s="16"/>
      <c r="I2237" s="16"/>
      <c r="J2237" s="16"/>
      <c r="K2237" s="16"/>
      <c r="L2237" s="32"/>
      <c r="M2237" s="16"/>
      <c r="N2237" s="16"/>
      <c r="O2237" s="16"/>
      <c r="P2237" s="16"/>
      <c r="Y2237" s="20"/>
      <c r="Z2237" s="20"/>
      <c r="AA2237" s="20"/>
      <c r="AB2237" s="20"/>
      <c r="AC2237" s="20"/>
      <c r="AD2237" s="20"/>
    </row>
    <row r="2238" spans="3:30" s="1" customFormat="1">
      <c r="C2238" s="16"/>
      <c r="D2238" s="16"/>
      <c r="E2238" s="32"/>
      <c r="F2238" s="16"/>
      <c r="G2238" s="16"/>
      <c r="H2238" s="16"/>
      <c r="I2238" s="16"/>
      <c r="J2238" s="16"/>
      <c r="K2238" s="16"/>
      <c r="L2238" s="32"/>
      <c r="M2238" s="16"/>
      <c r="N2238" s="16"/>
      <c r="O2238" s="16"/>
      <c r="P2238" s="16"/>
      <c r="Y2238" s="20"/>
      <c r="Z2238" s="20"/>
      <c r="AA2238" s="20"/>
      <c r="AB2238" s="20"/>
      <c r="AC2238" s="20"/>
      <c r="AD2238" s="20"/>
    </row>
    <row r="2239" spans="3:30" s="1" customFormat="1">
      <c r="C2239" s="16"/>
      <c r="D2239" s="16"/>
      <c r="E2239" s="32"/>
      <c r="F2239" s="16"/>
      <c r="G2239" s="16"/>
      <c r="H2239" s="16"/>
      <c r="I2239" s="16"/>
      <c r="J2239" s="16"/>
      <c r="K2239" s="16"/>
      <c r="L2239" s="32"/>
      <c r="M2239" s="16"/>
      <c r="N2239" s="16"/>
      <c r="O2239" s="16"/>
      <c r="P2239" s="16"/>
      <c r="Y2239" s="20"/>
      <c r="Z2239" s="20"/>
      <c r="AA2239" s="20"/>
      <c r="AB2239" s="20"/>
      <c r="AC2239" s="20"/>
      <c r="AD2239" s="20"/>
    </row>
    <row r="2240" spans="3:30" s="1" customFormat="1">
      <c r="C2240" s="16"/>
      <c r="D2240" s="16"/>
      <c r="E2240" s="32"/>
      <c r="F2240" s="16"/>
      <c r="G2240" s="16"/>
      <c r="H2240" s="16"/>
      <c r="I2240" s="16"/>
      <c r="J2240" s="16"/>
      <c r="K2240" s="16"/>
      <c r="L2240" s="32"/>
      <c r="M2240" s="16"/>
      <c r="N2240" s="16"/>
      <c r="O2240" s="16"/>
      <c r="P2240" s="16"/>
      <c r="Y2240" s="20"/>
      <c r="Z2240" s="20"/>
      <c r="AA2240" s="20"/>
      <c r="AB2240" s="20"/>
      <c r="AC2240" s="20"/>
      <c r="AD2240" s="20"/>
    </row>
    <row r="2241" spans="3:30" s="1" customFormat="1">
      <c r="C2241" s="16"/>
      <c r="D2241" s="16"/>
      <c r="E2241" s="32"/>
      <c r="F2241" s="16"/>
      <c r="G2241" s="16"/>
      <c r="H2241" s="16"/>
      <c r="I2241" s="16"/>
      <c r="J2241" s="16"/>
      <c r="K2241" s="16"/>
      <c r="L2241" s="32"/>
      <c r="M2241" s="16"/>
      <c r="N2241" s="16"/>
      <c r="O2241" s="16"/>
      <c r="P2241" s="16"/>
      <c r="Y2241" s="20"/>
      <c r="Z2241" s="20"/>
      <c r="AA2241" s="20"/>
      <c r="AB2241" s="20"/>
      <c r="AC2241" s="20"/>
      <c r="AD2241" s="20"/>
    </row>
    <row r="2242" spans="3:30" s="1" customFormat="1">
      <c r="C2242" s="16"/>
      <c r="D2242" s="16"/>
      <c r="E2242" s="32"/>
      <c r="F2242" s="16"/>
      <c r="G2242" s="16"/>
      <c r="H2242" s="16"/>
      <c r="I2242" s="16"/>
      <c r="J2242" s="16"/>
      <c r="K2242" s="16"/>
      <c r="L2242" s="32"/>
      <c r="M2242" s="16"/>
      <c r="N2242" s="16"/>
      <c r="O2242" s="16"/>
      <c r="P2242" s="16"/>
      <c r="Y2242" s="20"/>
      <c r="Z2242" s="20"/>
      <c r="AA2242" s="20"/>
      <c r="AB2242" s="20"/>
      <c r="AC2242" s="20"/>
      <c r="AD2242" s="20"/>
    </row>
    <row r="2243" spans="3:30" s="1" customFormat="1">
      <c r="C2243" s="16"/>
      <c r="D2243" s="16"/>
      <c r="E2243" s="32"/>
      <c r="F2243" s="16"/>
      <c r="G2243" s="16"/>
      <c r="H2243" s="16"/>
      <c r="I2243" s="16"/>
      <c r="J2243" s="16"/>
      <c r="K2243" s="16"/>
      <c r="L2243" s="32"/>
      <c r="M2243" s="16"/>
      <c r="N2243" s="16"/>
      <c r="O2243" s="16"/>
      <c r="P2243" s="16"/>
      <c r="Y2243" s="20"/>
      <c r="Z2243" s="20"/>
      <c r="AA2243" s="20"/>
      <c r="AB2243" s="20"/>
      <c r="AC2243" s="20"/>
      <c r="AD2243" s="20"/>
    </row>
    <row r="2244" spans="3:30" s="1" customFormat="1">
      <c r="C2244" s="16"/>
      <c r="D2244" s="16"/>
      <c r="E2244" s="32"/>
      <c r="F2244" s="16"/>
      <c r="G2244" s="16"/>
      <c r="H2244" s="16"/>
      <c r="I2244" s="16"/>
      <c r="J2244" s="16"/>
      <c r="K2244" s="16"/>
      <c r="L2244" s="32"/>
      <c r="M2244" s="16"/>
      <c r="N2244" s="16"/>
      <c r="O2244" s="16"/>
      <c r="P2244" s="16"/>
      <c r="Y2244" s="20"/>
      <c r="Z2244" s="20"/>
      <c r="AA2244" s="20"/>
      <c r="AB2244" s="20"/>
      <c r="AC2244" s="20"/>
      <c r="AD2244" s="20"/>
    </row>
    <row r="2245" spans="3:30" s="1" customFormat="1">
      <c r="C2245" s="16"/>
      <c r="D2245" s="16"/>
      <c r="E2245" s="32"/>
      <c r="F2245" s="16"/>
      <c r="G2245" s="16"/>
      <c r="H2245" s="16"/>
      <c r="I2245" s="16"/>
      <c r="J2245" s="16"/>
      <c r="K2245" s="16"/>
      <c r="L2245" s="32"/>
      <c r="M2245" s="16"/>
      <c r="N2245" s="16"/>
      <c r="O2245" s="16"/>
      <c r="P2245" s="16"/>
      <c r="Y2245" s="20"/>
      <c r="Z2245" s="20"/>
      <c r="AA2245" s="20"/>
      <c r="AB2245" s="20"/>
      <c r="AC2245" s="20"/>
      <c r="AD2245" s="20"/>
    </row>
    <row r="2246" spans="3:30" s="1" customFormat="1">
      <c r="C2246" s="16"/>
      <c r="D2246" s="16"/>
      <c r="E2246" s="32"/>
      <c r="F2246" s="16"/>
      <c r="G2246" s="16"/>
      <c r="H2246" s="16"/>
      <c r="I2246" s="16"/>
      <c r="J2246" s="16"/>
      <c r="K2246" s="16"/>
      <c r="L2246" s="32"/>
      <c r="M2246" s="16"/>
      <c r="N2246" s="16"/>
      <c r="O2246" s="16"/>
      <c r="P2246" s="16"/>
      <c r="Y2246" s="20"/>
      <c r="Z2246" s="20"/>
      <c r="AA2246" s="20"/>
      <c r="AB2246" s="20"/>
      <c r="AC2246" s="20"/>
      <c r="AD2246" s="20"/>
    </row>
    <row r="2247" spans="3:30" s="1" customFormat="1">
      <c r="C2247" s="16"/>
      <c r="D2247" s="16"/>
      <c r="E2247" s="32"/>
      <c r="F2247" s="16"/>
      <c r="G2247" s="16"/>
      <c r="H2247" s="16"/>
      <c r="I2247" s="16"/>
      <c r="J2247" s="16"/>
      <c r="K2247" s="16"/>
      <c r="L2247" s="32"/>
      <c r="M2247" s="16"/>
      <c r="N2247" s="16"/>
      <c r="O2247" s="16"/>
      <c r="P2247" s="16"/>
      <c r="Y2247" s="20"/>
      <c r="Z2247" s="20"/>
      <c r="AA2247" s="20"/>
      <c r="AB2247" s="20"/>
      <c r="AC2247" s="20"/>
      <c r="AD2247" s="20"/>
    </row>
    <row r="2248" spans="3:30" s="1" customFormat="1">
      <c r="C2248" s="16"/>
      <c r="D2248" s="16"/>
      <c r="E2248" s="32"/>
      <c r="F2248" s="16"/>
      <c r="G2248" s="16"/>
      <c r="H2248" s="16"/>
      <c r="I2248" s="16"/>
      <c r="J2248" s="16"/>
      <c r="K2248" s="16"/>
      <c r="L2248" s="32"/>
      <c r="M2248" s="16"/>
      <c r="N2248" s="16"/>
      <c r="O2248" s="16"/>
      <c r="P2248" s="16"/>
      <c r="Y2248" s="20"/>
      <c r="Z2248" s="20"/>
      <c r="AA2248" s="20"/>
      <c r="AB2248" s="20"/>
      <c r="AC2248" s="20"/>
      <c r="AD2248" s="20"/>
    </row>
    <row r="2249" spans="3:30" s="1" customFormat="1">
      <c r="C2249" s="16"/>
      <c r="D2249" s="16"/>
      <c r="E2249" s="32"/>
      <c r="F2249" s="16"/>
      <c r="G2249" s="16"/>
      <c r="H2249" s="16"/>
      <c r="I2249" s="16"/>
      <c r="J2249" s="16"/>
      <c r="K2249" s="16"/>
      <c r="L2249" s="32"/>
      <c r="M2249" s="16"/>
      <c r="N2249" s="16"/>
      <c r="O2249" s="16"/>
      <c r="P2249" s="16"/>
      <c r="Y2249" s="20"/>
      <c r="Z2249" s="20"/>
      <c r="AA2249" s="20"/>
      <c r="AB2249" s="20"/>
      <c r="AC2249" s="20"/>
      <c r="AD2249" s="20"/>
    </row>
    <row r="2250" spans="3:30" s="1" customFormat="1">
      <c r="C2250" s="16"/>
      <c r="D2250" s="16"/>
      <c r="E2250" s="32"/>
      <c r="F2250" s="16"/>
      <c r="G2250" s="16"/>
      <c r="H2250" s="16"/>
      <c r="I2250" s="16"/>
      <c r="J2250" s="16"/>
      <c r="K2250" s="16"/>
      <c r="L2250" s="32"/>
      <c r="M2250" s="16"/>
      <c r="N2250" s="16"/>
      <c r="O2250" s="16"/>
      <c r="P2250" s="16"/>
      <c r="Y2250" s="20"/>
      <c r="Z2250" s="20"/>
      <c r="AA2250" s="20"/>
      <c r="AB2250" s="20"/>
      <c r="AC2250" s="20"/>
      <c r="AD2250" s="20"/>
    </row>
    <row r="2251" spans="3:30" s="1" customFormat="1">
      <c r="C2251" s="16"/>
      <c r="D2251" s="16"/>
      <c r="E2251" s="32"/>
      <c r="F2251" s="16"/>
      <c r="G2251" s="16"/>
      <c r="H2251" s="16"/>
      <c r="I2251" s="16"/>
      <c r="J2251" s="16"/>
      <c r="K2251" s="16"/>
      <c r="L2251" s="32"/>
      <c r="M2251" s="16"/>
      <c r="N2251" s="16"/>
      <c r="O2251" s="16"/>
      <c r="P2251" s="16"/>
      <c r="Y2251" s="20"/>
      <c r="Z2251" s="20"/>
      <c r="AA2251" s="20"/>
      <c r="AB2251" s="20"/>
      <c r="AC2251" s="20"/>
      <c r="AD2251" s="20"/>
    </row>
    <row r="2252" spans="3:30" s="1" customFormat="1">
      <c r="C2252" s="16"/>
      <c r="D2252" s="16"/>
      <c r="E2252" s="32"/>
      <c r="F2252" s="16"/>
      <c r="G2252" s="16"/>
      <c r="H2252" s="16"/>
      <c r="I2252" s="16"/>
      <c r="J2252" s="16"/>
      <c r="K2252" s="16"/>
      <c r="L2252" s="32"/>
      <c r="M2252" s="16"/>
      <c r="N2252" s="16"/>
      <c r="O2252" s="16"/>
      <c r="P2252" s="16"/>
      <c r="Y2252" s="20"/>
      <c r="Z2252" s="20"/>
      <c r="AA2252" s="20"/>
      <c r="AB2252" s="20"/>
      <c r="AC2252" s="20"/>
      <c r="AD2252" s="20"/>
    </row>
    <row r="2253" spans="3:30" s="1" customFormat="1">
      <c r="C2253" s="16"/>
      <c r="D2253" s="16"/>
      <c r="E2253" s="32"/>
      <c r="F2253" s="16"/>
      <c r="G2253" s="16"/>
      <c r="H2253" s="16"/>
      <c r="I2253" s="16"/>
      <c r="J2253" s="16"/>
      <c r="K2253" s="16"/>
      <c r="L2253" s="32"/>
      <c r="M2253" s="16"/>
      <c r="N2253" s="16"/>
      <c r="O2253" s="16"/>
      <c r="P2253" s="16"/>
      <c r="Y2253" s="20"/>
      <c r="Z2253" s="20"/>
      <c r="AA2253" s="20"/>
      <c r="AB2253" s="20"/>
      <c r="AC2253" s="20"/>
      <c r="AD2253" s="20"/>
    </row>
    <row r="2254" spans="3:30" s="1" customFormat="1">
      <c r="C2254" s="16"/>
      <c r="D2254" s="16"/>
      <c r="E2254" s="32"/>
      <c r="F2254" s="16"/>
      <c r="G2254" s="16"/>
      <c r="H2254" s="16"/>
      <c r="I2254" s="16"/>
      <c r="J2254" s="16"/>
      <c r="K2254" s="16"/>
      <c r="L2254" s="32"/>
      <c r="M2254" s="16"/>
      <c r="N2254" s="16"/>
      <c r="O2254" s="16"/>
      <c r="P2254" s="16"/>
      <c r="Y2254" s="20"/>
      <c r="Z2254" s="20"/>
      <c r="AA2254" s="20"/>
      <c r="AB2254" s="20"/>
      <c r="AC2254" s="20"/>
      <c r="AD2254" s="20"/>
    </row>
    <row r="2255" spans="3:30" s="1" customFormat="1">
      <c r="C2255" s="16"/>
      <c r="D2255" s="16"/>
      <c r="E2255" s="32"/>
      <c r="F2255" s="16"/>
      <c r="G2255" s="16"/>
      <c r="H2255" s="16"/>
      <c r="I2255" s="16"/>
      <c r="J2255" s="16"/>
      <c r="K2255" s="16"/>
      <c r="L2255" s="32"/>
      <c r="M2255" s="16"/>
      <c r="N2255" s="16"/>
      <c r="O2255" s="16"/>
      <c r="P2255" s="16"/>
      <c r="Y2255" s="20"/>
      <c r="Z2255" s="20"/>
      <c r="AA2255" s="20"/>
      <c r="AB2255" s="20"/>
      <c r="AC2255" s="20"/>
      <c r="AD2255" s="20"/>
    </row>
    <row r="2256" spans="3:30" s="1" customFormat="1">
      <c r="C2256" s="16"/>
      <c r="D2256" s="16"/>
      <c r="E2256" s="32"/>
      <c r="F2256" s="16"/>
      <c r="G2256" s="16"/>
      <c r="H2256" s="16"/>
      <c r="I2256" s="16"/>
      <c r="J2256" s="16"/>
      <c r="K2256" s="16"/>
      <c r="L2256" s="32"/>
      <c r="M2256" s="16"/>
      <c r="N2256" s="16"/>
      <c r="O2256" s="16"/>
      <c r="P2256" s="16"/>
      <c r="Y2256" s="20"/>
      <c r="Z2256" s="20"/>
      <c r="AA2256" s="20"/>
      <c r="AB2256" s="20"/>
      <c r="AC2256" s="20"/>
      <c r="AD2256" s="20"/>
    </row>
    <row r="2257" spans="3:30" s="1" customFormat="1">
      <c r="C2257" s="16"/>
      <c r="D2257" s="16"/>
      <c r="E2257" s="32"/>
      <c r="F2257" s="16"/>
      <c r="G2257" s="16"/>
      <c r="H2257" s="16"/>
      <c r="I2257" s="16"/>
      <c r="J2257" s="16"/>
      <c r="K2257" s="16"/>
      <c r="L2257" s="32"/>
      <c r="M2257" s="16"/>
      <c r="N2257" s="16"/>
      <c r="O2257" s="16"/>
      <c r="P2257" s="16"/>
      <c r="Y2257" s="20"/>
      <c r="Z2257" s="20"/>
      <c r="AA2257" s="20"/>
      <c r="AB2257" s="20"/>
      <c r="AC2257" s="20"/>
      <c r="AD2257" s="20"/>
    </row>
    <row r="2258" spans="3:30" s="1" customFormat="1">
      <c r="C2258" s="16"/>
      <c r="D2258" s="16"/>
      <c r="E2258" s="32"/>
      <c r="F2258" s="16"/>
      <c r="G2258" s="16"/>
      <c r="H2258" s="16"/>
      <c r="I2258" s="16"/>
      <c r="J2258" s="16"/>
      <c r="K2258" s="16"/>
      <c r="L2258" s="32"/>
      <c r="M2258" s="16"/>
      <c r="N2258" s="16"/>
      <c r="O2258" s="16"/>
      <c r="P2258" s="16"/>
      <c r="Y2258" s="20"/>
      <c r="Z2258" s="20"/>
      <c r="AA2258" s="20"/>
      <c r="AB2258" s="20"/>
      <c r="AC2258" s="20"/>
      <c r="AD2258" s="20"/>
    </row>
    <row r="2259" spans="3:30" s="1" customFormat="1">
      <c r="C2259" s="16"/>
      <c r="D2259" s="16"/>
      <c r="E2259" s="32"/>
      <c r="F2259" s="16"/>
      <c r="G2259" s="16"/>
      <c r="H2259" s="16"/>
      <c r="I2259" s="16"/>
      <c r="J2259" s="16"/>
      <c r="K2259" s="16"/>
      <c r="L2259" s="32"/>
      <c r="M2259" s="16"/>
      <c r="N2259" s="16"/>
      <c r="O2259" s="16"/>
      <c r="P2259" s="16"/>
      <c r="Y2259" s="20"/>
      <c r="Z2259" s="20"/>
      <c r="AA2259" s="20"/>
      <c r="AB2259" s="20"/>
      <c r="AC2259" s="20"/>
      <c r="AD2259" s="20"/>
    </row>
    <row r="2260" spans="3:30" s="1" customFormat="1">
      <c r="C2260" s="16"/>
      <c r="D2260" s="16"/>
      <c r="E2260" s="32"/>
      <c r="F2260" s="16"/>
      <c r="G2260" s="16"/>
      <c r="H2260" s="16"/>
      <c r="I2260" s="16"/>
      <c r="J2260" s="16"/>
      <c r="K2260" s="16"/>
      <c r="L2260" s="32"/>
      <c r="M2260" s="16"/>
      <c r="N2260" s="16"/>
      <c r="O2260" s="16"/>
      <c r="P2260" s="16"/>
      <c r="Y2260" s="20"/>
      <c r="Z2260" s="20"/>
      <c r="AA2260" s="20"/>
      <c r="AB2260" s="20"/>
      <c r="AC2260" s="20"/>
      <c r="AD2260" s="20"/>
    </row>
    <row r="2261" spans="3:30" s="1" customFormat="1">
      <c r="C2261" s="16"/>
      <c r="D2261" s="16"/>
      <c r="E2261" s="32"/>
      <c r="F2261" s="16"/>
      <c r="G2261" s="16"/>
      <c r="H2261" s="16"/>
      <c r="I2261" s="16"/>
      <c r="J2261" s="16"/>
      <c r="K2261" s="16"/>
      <c r="L2261" s="32"/>
      <c r="M2261" s="16"/>
      <c r="N2261" s="16"/>
      <c r="O2261" s="16"/>
      <c r="P2261" s="16"/>
      <c r="Y2261" s="20"/>
      <c r="Z2261" s="20"/>
      <c r="AA2261" s="20"/>
      <c r="AB2261" s="20"/>
      <c r="AC2261" s="20"/>
      <c r="AD2261" s="20"/>
    </row>
    <row r="2262" spans="3:30" s="1" customFormat="1">
      <c r="C2262" s="16"/>
      <c r="D2262" s="16"/>
      <c r="E2262" s="32"/>
      <c r="F2262" s="16"/>
      <c r="G2262" s="16"/>
      <c r="H2262" s="16"/>
      <c r="I2262" s="16"/>
      <c r="J2262" s="16"/>
      <c r="K2262" s="16"/>
      <c r="L2262" s="32"/>
      <c r="M2262" s="16"/>
      <c r="N2262" s="16"/>
      <c r="O2262" s="16"/>
      <c r="P2262" s="16"/>
      <c r="Y2262" s="20"/>
      <c r="Z2262" s="20"/>
      <c r="AA2262" s="20"/>
      <c r="AB2262" s="20"/>
      <c r="AC2262" s="20"/>
      <c r="AD2262" s="20"/>
    </row>
    <row r="2263" spans="3:30" s="1" customFormat="1">
      <c r="C2263" s="16"/>
      <c r="D2263" s="16"/>
      <c r="E2263" s="32"/>
      <c r="F2263" s="16"/>
      <c r="G2263" s="16"/>
      <c r="H2263" s="16"/>
      <c r="I2263" s="16"/>
      <c r="J2263" s="16"/>
      <c r="K2263" s="16"/>
      <c r="L2263" s="32"/>
      <c r="M2263" s="16"/>
      <c r="N2263" s="16"/>
      <c r="O2263" s="16"/>
      <c r="P2263" s="16"/>
      <c r="Y2263" s="20"/>
      <c r="Z2263" s="20"/>
      <c r="AA2263" s="20"/>
      <c r="AB2263" s="20"/>
      <c r="AC2263" s="20"/>
      <c r="AD2263" s="20"/>
    </row>
    <row r="2264" spans="3:30" s="1" customFormat="1">
      <c r="C2264" s="16"/>
      <c r="D2264" s="16"/>
      <c r="E2264" s="32"/>
      <c r="F2264" s="16"/>
      <c r="G2264" s="16"/>
      <c r="H2264" s="16"/>
      <c r="I2264" s="16"/>
      <c r="J2264" s="16"/>
      <c r="K2264" s="16"/>
      <c r="L2264" s="32"/>
      <c r="M2264" s="16"/>
      <c r="N2264" s="16"/>
      <c r="O2264" s="16"/>
      <c r="P2264" s="16"/>
      <c r="Y2264" s="20"/>
      <c r="Z2264" s="20"/>
      <c r="AA2264" s="20"/>
      <c r="AB2264" s="20"/>
      <c r="AC2264" s="20"/>
      <c r="AD2264" s="20"/>
    </row>
    <row r="2265" spans="3:30" s="1" customFormat="1">
      <c r="C2265" s="16"/>
      <c r="D2265" s="16"/>
      <c r="E2265" s="32"/>
      <c r="F2265" s="16"/>
      <c r="G2265" s="16"/>
      <c r="H2265" s="16"/>
      <c r="I2265" s="16"/>
      <c r="J2265" s="16"/>
      <c r="K2265" s="16"/>
      <c r="L2265" s="32"/>
      <c r="M2265" s="16"/>
      <c r="N2265" s="16"/>
      <c r="O2265" s="16"/>
      <c r="P2265" s="16"/>
      <c r="Y2265" s="20"/>
      <c r="Z2265" s="20"/>
      <c r="AA2265" s="20"/>
      <c r="AB2265" s="20"/>
      <c r="AC2265" s="20"/>
      <c r="AD2265" s="20"/>
    </row>
    <row r="2266" spans="3:30" s="1" customFormat="1">
      <c r="C2266" s="16"/>
      <c r="D2266" s="16"/>
      <c r="E2266" s="32"/>
      <c r="F2266" s="16"/>
      <c r="G2266" s="16"/>
      <c r="H2266" s="16"/>
      <c r="I2266" s="16"/>
      <c r="J2266" s="16"/>
      <c r="K2266" s="16"/>
      <c r="L2266" s="32"/>
      <c r="M2266" s="16"/>
      <c r="N2266" s="16"/>
      <c r="O2266" s="16"/>
      <c r="P2266" s="16"/>
      <c r="Y2266" s="20"/>
      <c r="Z2266" s="20"/>
      <c r="AA2266" s="20"/>
      <c r="AB2266" s="20"/>
      <c r="AC2266" s="20"/>
      <c r="AD2266" s="20"/>
    </row>
    <row r="2267" spans="3:30" s="1" customFormat="1">
      <c r="C2267" s="16"/>
      <c r="D2267" s="16"/>
      <c r="E2267" s="32"/>
      <c r="F2267" s="16"/>
      <c r="G2267" s="16"/>
      <c r="H2267" s="16"/>
      <c r="I2267" s="16"/>
      <c r="J2267" s="16"/>
      <c r="K2267" s="16"/>
      <c r="L2267" s="32"/>
      <c r="M2267" s="16"/>
      <c r="N2267" s="16"/>
      <c r="O2267" s="16"/>
      <c r="P2267" s="16"/>
      <c r="Y2267" s="20"/>
      <c r="Z2267" s="20"/>
      <c r="AA2267" s="20"/>
      <c r="AB2267" s="20"/>
      <c r="AC2267" s="20"/>
      <c r="AD2267" s="20"/>
    </row>
    <row r="2268" spans="3:30" s="1" customFormat="1">
      <c r="C2268" s="16"/>
      <c r="D2268" s="16"/>
      <c r="E2268" s="32"/>
      <c r="F2268" s="16"/>
      <c r="G2268" s="16"/>
      <c r="H2268" s="16"/>
      <c r="I2268" s="16"/>
      <c r="J2268" s="16"/>
      <c r="K2268" s="16"/>
      <c r="L2268" s="32"/>
      <c r="M2268" s="16"/>
      <c r="N2268" s="16"/>
      <c r="O2268" s="16"/>
      <c r="P2268" s="16"/>
      <c r="Y2268" s="20"/>
      <c r="Z2268" s="20"/>
      <c r="AA2268" s="20"/>
      <c r="AB2268" s="20"/>
      <c r="AC2268" s="20"/>
      <c r="AD2268" s="20"/>
    </row>
    <row r="2269" spans="3:30" s="1" customFormat="1">
      <c r="C2269" s="16"/>
      <c r="D2269" s="16"/>
      <c r="E2269" s="32"/>
      <c r="F2269" s="16"/>
      <c r="G2269" s="16"/>
      <c r="H2269" s="16"/>
      <c r="I2269" s="16"/>
      <c r="J2269" s="16"/>
      <c r="K2269" s="16"/>
      <c r="L2269" s="32"/>
      <c r="M2269" s="16"/>
      <c r="N2269" s="16"/>
      <c r="O2269" s="16"/>
      <c r="P2269" s="16"/>
      <c r="Y2269" s="20"/>
      <c r="Z2269" s="20"/>
      <c r="AA2269" s="20"/>
      <c r="AB2269" s="20"/>
      <c r="AC2269" s="20"/>
      <c r="AD2269" s="20"/>
    </row>
    <row r="2270" spans="3:30" s="1" customFormat="1">
      <c r="C2270" s="16"/>
      <c r="D2270" s="16"/>
      <c r="E2270" s="32"/>
      <c r="F2270" s="16"/>
      <c r="G2270" s="16"/>
      <c r="H2270" s="16"/>
      <c r="I2270" s="16"/>
      <c r="J2270" s="16"/>
      <c r="K2270" s="16"/>
      <c r="L2270" s="32"/>
      <c r="M2270" s="16"/>
      <c r="N2270" s="16"/>
      <c r="O2270" s="16"/>
      <c r="P2270" s="16"/>
      <c r="Y2270" s="20"/>
      <c r="Z2270" s="20"/>
      <c r="AA2270" s="20"/>
      <c r="AB2270" s="20"/>
      <c r="AC2270" s="20"/>
      <c r="AD2270" s="20"/>
    </row>
    <row r="2271" spans="3:30" s="1" customFormat="1">
      <c r="C2271" s="16"/>
      <c r="D2271" s="16"/>
      <c r="E2271" s="32"/>
      <c r="F2271" s="16"/>
      <c r="G2271" s="16"/>
      <c r="H2271" s="16"/>
      <c r="I2271" s="16"/>
      <c r="J2271" s="16"/>
      <c r="K2271" s="16"/>
      <c r="L2271" s="32"/>
      <c r="M2271" s="16"/>
      <c r="N2271" s="16"/>
      <c r="O2271" s="16"/>
      <c r="P2271" s="16"/>
      <c r="Y2271" s="20"/>
      <c r="Z2271" s="20"/>
      <c r="AA2271" s="20"/>
      <c r="AB2271" s="20"/>
      <c r="AC2271" s="20"/>
      <c r="AD2271" s="20"/>
    </row>
    <row r="2272" spans="3:30" s="1" customFormat="1">
      <c r="C2272" s="16"/>
      <c r="D2272" s="16"/>
      <c r="E2272" s="32"/>
      <c r="F2272" s="16"/>
      <c r="G2272" s="16"/>
      <c r="H2272" s="16"/>
      <c r="I2272" s="16"/>
      <c r="J2272" s="16"/>
      <c r="K2272" s="16"/>
      <c r="L2272" s="32"/>
      <c r="M2272" s="16"/>
      <c r="N2272" s="16"/>
      <c r="O2272" s="16"/>
      <c r="P2272" s="16"/>
      <c r="Y2272" s="20"/>
      <c r="Z2272" s="20"/>
      <c r="AA2272" s="20"/>
      <c r="AB2272" s="20"/>
      <c r="AC2272" s="20"/>
      <c r="AD2272" s="20"/>
    </row>
    <row r="2273" spans="3:30" s="1" customFormat="1">
      <c r="C2273" s="16"/>
      <c r="D2273" s="16"/>
      <c r="E2273" s="32"/>
      <c r="F2273" s="16"/>
      <c r="G2273" s="16"/>
      <c r="H2273" s="16"/>
      <c r="I2273" s="16"/>
      <c r="J2273" s="16"/>
      <c r="K2273" s="16"/>
      <c r="L2273" s="32"/>
      <c r="M2273" s="16"/>
      <c r="N2273" s="16"/>
      <c r="O2273" s="16"/>
      <c r="P2273" s="16"/>
      <c r="Y2273" s="20"/>
      <c r="Z2273" s="20"/>
      <c r="AA2273" s="20"/>
      <c r="AB2273" s="20"/>
      <c r="AC2273" s="20"/>
      <c r="AD2273" s="20"/>
    </row>
    <row r="2274" spans="3:30" s="1" customFormat="1">
      <c r="C2274" s="16"/>
      <c r="D2274" s="16"/>
      <c r="E2274" s="32"/>
      <c r="F2274" s="16"/>
      <c r="G2274" s="16"/>
      <c r="H2274" s="16"/>
      <c r="I2274" s="16"/>
      <c r="J2274" s="16"/>
      <c r="K2274" s="16"/>
      <c r="L2274" s="32"/>
      <c r="M2274" s="16"/>
      <c r="N2274" s="16"/>
      <c r="O2274" s="16"/>
      <c r="P2274" s="16"/>
      <c r="Y2274" s="20"/>
      <c r="Z2274" s="20"/>
      <c r="AA2274" s="20"/>
      <c r="AB2274" s="20"/>
      <c r="AC2274" s="20"/>
      <c r="AD2274" s="20"/>
    </row>
    <row r="2275" spans="3:30" s="1" customFormat="1">
      <c r="C2275" s="16"/>
      <c r="D2275" s="16"/>
      <c r="E2275" s="32"/>
      <c r="F2275" s="16"/>
      <c r="G2275" s="16"/>
      <c r="H2275" s="16"/>
      <c r="I2275" s="16"/>
      <c r="J2275" s="16"/>
      <c r="K2275" s="16"/>
      <c r="L2275" s="32"/>
      <c r="M2275" s="16"/>
      <c r="N2275" s="16"/>
      <c r="O2275" s="16"/>
      <c r="P2275" s="16"/>
      <c r="Y2275" s="20"/>
      <c r="Z2275" s="20"/>
      <c r="AA2275" s="20"/>
      <c r="AB2275" s="20"/>
      <c r="AC2275" s="20"/>
      <c r="AD2275" s="20"/>
    </row>
    <row r="2276" spans="3:30" s="1" customFormat="1">
      <c r="C2276" s="16"/>
      <c r="D2276" s="16"/>
      <c r="E2276" s="32"/>
      <c r="F2276" s="16"/>
      <c r="G2276" s="16"/>
      <c r="H2276" s="16"/>
      <c r="I2276" s="16"/>
      <c r="J2276" s="16"/>
      <c r="K2276" s="16"/>
      <c r="L2276" s="32"/>
      <c r="M2276" s="16"/>
      <c r="N2276" s="16"/>
      <c r="O2276" s="16"/>
      <c r="P2276" s="16"/>
      <c r="Y2276" s="20"/>
      <c r="Z2276" s="20"/>
      <c r="AA2276" s="20"/>
      <c r="AB2276" s="20"/>
      <c r="AC2276" s="20"/>
      <c r="AD2276" s="20"/>
    </row>
    <row r="2277" spans="3:30" s="1" customFormat="1">
      <c r="C2277" s="16"/>
      <c r="D2277" s="16"/>
      <c r="E2277" s="32"/>
      <c r="F2277" s="16"/>
      <c r="G2277" s="16"/>
      <c r="H2277" s="16"/>
      <c r="I2277" s="16"/>
      <c r="J2277" s="16"/>
      <c r="K2277" s="16"/>
      <c r="L2277" s="32"/>
      <c r="M2277" s="16"/>
      <c r="N2277" s="16"/>
      <c r="O2277" s="16"/>
      <c r="P2277" s="16"/>
      <c r="Y2277" s="20"/>
      <c r="Z2277" s="20"/>
      <c r="AA2277" s="20"/>
      <c r="AB2277" s="20"/>
      <c r="AC2277" s="20"/>
      <c r="AD2277" s="20"/>
    </row>
    <row r="2278" spans="3:30" s="1" customFormat="1">
      <c r="C2278" s="16"/>
      <c r="D2278" s="16"/>
      <c r="E2278" s="32"/>
      <c r="F2278" s="16"/>
      <c r="G2278" s="16"/>
      <c r="H2278" s="16"/>
      <c r="I2278" s="16"/>
      <c r="J2278" s="16"/>
      <c r="K2278" s="16"/>
      <c r="L2278" s="32"/>
      <c r="M2278" s="16"/>
      <c r="N2278" s="16"/>
      <c r="O2278" s="16"/>
      <c r="P2278" s="16"/>
      <c r="Y2278" s="20"/>
      <c r="Z2278" s="20"/>
      <c r="AA2278" s="20"/>
      <c r="AB2278" s="20"/>
      <c r="AC2278" s="20"/>
      <c r="AD2278" s="20"/>
    </row>
    <row r="2279" spans="3:30" s="1" customFormat="1">
      <c r="C2279" s="16"/>
      <c r="D2279" s="16"/>
      <c r="E2279" s="32"/>
      <c r="F2279" s="16"/>
      <c r="G2279" s="16"/>
      <c r="H2279" s="16"/>
      <c r="I2279" s="16"/>
      <c r="J2279" s="16"/>
      <c r="K2279" s="16"/>
      <c r="L2279" s="32"/>
      <c r="M2279" s="16"/>
      <c r="N2279" s="16"/>
      <c r="O2279" s="16"/>
      <c r="P2279" s="16"/>
      <c r="Y2279" s="20"/>
      <c r="Z2279" s="20"/>
      <c r="AA2279" s="20"/>
      <c r="AB2279" s="20"/>
      <c r="AC2279" s="20"/>
      <c r="AD2279" s="20"/>
    </row>
    <row r="2280" spans="3:30" s="1" customFormat="1">
      <c r="C2280" s="16"/>
      <c r="D2280" s="16"/>
      <c r="E2280" s="32"/>
      <c r="F2280" s="16"/>
      <c r="G2280" s="16"/>
      <c r="H2280" s="16"/>
      <c r="I2280" s="16"/>
      <c r="J2280" s="16"/>
      <c r="K2280" s="16"/>
      <c r="L2280" s="32"/>
      <c r="M2280" s="16"/>
      <c r="N2280" s="16"/>
      <c r="O2280" s="16"/>
      <c r="P2280" s="16"/>
      <c r="Y2280" s="20"/>
      <c r="Z2280" s="20"/>
      <c r="AA2280" s="20"/>
      <c r="AB2280" s="20"/>
      <c r="AC2280" s="20"/>
      <c r="AD2280" s="20"/>
    </row>
    <row r="2281" spans="3:30" s="1" customFormat="1">
      <c r="C2281" s="16"/>
      <c r="D2281" s="16"/>
      <c r="E2281" s="32"/>
      <c r="F2281" s="16"/>
      <c r="G2281" s="16"/>
      <c r="H2281" s="16"/>
      <c r="I2281" s="16"/>
      <c r="J2281" s="16"/>
      <c r="K2281" s="16"/>
      <c r="L2281" s="32"/>
      <c r="M2281" s="16"/>
      <c r="N2281" s="16"/>
      <c r="O2281" s="16"/>
      <c r="P2281" s="16"/>
      <c r="Y2281" s="20"/>
      <c r="Z2281" s="20"/>
      <c r="AA2281" s="20"/>
      <c r="AB2281" s="20"/>
      <c r="AC2281" s="20"/>
      <c r="AD2281" s="20"/>
    </row>
    <row r="2282" spans="3:30" s="1" customFormat="1">
      <c r="C2282" s="16"/>
      <c r="D2282" s="16"/>
      <c r="E2282" s="32"/>
      <c r="F2282" s="16"/>
      <c r="G2282" s="16"/>
      <c r="H2282" s="16"/>
      <c r="I2282" s="16"/>
      <c r="J2282" s="16"/>
      <c r="K2282" s="16"/>
      <c r="L2282" s="32"/>
      <c r="M2282" s="16"/>
      <c r="N2282" s="16"/>
      <c r="O2282" s="16"/>
      <c r="P2282" s="16"/>
      <c r="Y2282" s="20"/>
      <c r="Z2282" s="20"/>
      <c r="AA2282" s="20"/>
      <c r="AB2282" s="20"/>
      <c r="AC2282" s="20"/>
      <c r="AD2282" s="20"/>
    </row>
    <row r="2283" spans="3:30" s="1" customFormat="1">
      <c r="C2283" s="16"/>
      <c r="D2283" s="16"/>
      <c r="E2283" s="32"/>
      <c r="F2283" s="16"/>
      <c r="G2283" s="16"/>
      <c r="H2283" s="16"/>
      <c r="I2283" s="16"/>
      <c r="J2283" s="16"/>
      <c r="K2283" s="16"/>
      <c r="L2283" s="32"/>
      <c r="M2283" s="16"/>
      <c r="N2283" s="16"/>
      <c r="O2283" s="16"/>
      <c r="P2283" s="16"/>
      <c r="Y2283" s="20"/>
      <c r="Z2283" s="20"/>
      <c r="AA2283" s="20"/>
      <c r="AB2283" s="20"/>
      <c r="AC2283" s="20"/>
      <c r="AD2283" s="20"/>
    </row>
    <row r="2284" spans="3:30" s="1" customFormat="1">
      <c r="C2284" s="16"/>
      <c r="D2284" s="16"/>
      <c r="E2284" s="32"/>
      <c r="F2284" s="16"/>
      <c r="G2284" s="16"/>
      <c r="H2284" s="16"/>
      <c r="I2284" s="16"/>
      <c r="J2284" s="16"/>
      <c r="K2284" s="16"/>
      <c r="L2284" s="32"/>
      <c r="M2284" s="16"/>
      <c r="N2284" s="16"/>
      <c r="O2284" s="16"/>
      <c r="P2284" s="16"/>
      <c r="Y2284" s="20"/>
      <c r="Z2284" s="20"/>
      <c r="AA2284" s="20"/>
      <c r="AB2284" s="20"/>
      <c r="AC2284" s="20"/>
      <c r="AD2284" s="20"/>
    </row>
    <row r="2285" spans="3:30" s="1" customFormat="1">
      <c r="C2285" s="16"/>
      <c r="D2285" s="16"/>
      <c r="E2285" s="32"/>
      <c r="F2285" s="16"/>
      <c r="G2285" s="16"/>
      <c r="H2285" s="16"/>
      <c r="I2285" s="16"/>
      <c r="J2285" s="16"/>
      <c r="K2285" s="16"/>
      <c r="L2285" s="32"/>
      <c r="M2285" s="16"/>
      <c r="N2285" s="16"/>
      <c r="O2285" s="16"/>
      <c r="P2285" s="16"/>
      <c r="Y2285" s="20"/>
      <c r="Z2285" s="20"/>
      <c r="AA2285" s="20"/>
      <c r="AB2285" s="20"/>
      <c r="AC2285" s="20"/>
      <c r="AD2285" s="20"/>
    </row>
    <row r="2286" spans="3:30" s="1" customFormat="1">
      <c r="C2286" s="16"/>
      <c r="D2286" s="16"/>
      <c r="E2286" s="32"/>
      <c r="F2286" s="16"/>
      <c r="G2286" s="16"/>
      <c r="H2286" s="16"/>
      <c r="I2286" s="16"/>
      <c r="J2286" s="16"/>
      <c r="K2286" s="16"/>
      <c r="L2286" s="32"/>
      <c r="M2286" s="16"/>
      <c r="N2286" s="16"/>
      <c r="O2286" s="16"/>
      <c r="P2286" s="16"/>
      <c r="Y2286" s="20"/>
      <c r="Z2286" s="20"/>
      <c r="AA2286" s="20"/>
      <c r="AB2286" s="20"/>
      <c r="AC2286" s="20"/>
      <c r="AD2286" s="20"/>
    </row>
    <row r="2287" spans="3:30" s="1" customFormat="1">
      <c r="C2287" s="16"/>
      <c r="D2287" s="16"/>
      <c r="E2287" s="32"/>
      <c r="F2287" s="16"/>
      <c r="G2287" s="16"/>
      <c r="H2287" s="16"/>
      <c r="I2287" s="16"/>
      <c r="J2287" s="16"/>
      <c r="K2287" s="16"/>
      <c r="L2287" s="32"/>
      <c r="M2287" s="16"/>
      <c r="N2287" s="16"/>
      <c r="O2287" s="16"/>
      <c r="P2287" s="16"/>
      <c r="Y2287" s="20"/>
      <c r="Z2287" s="20"/>
      <c r="AA2287" s="20"/>
      <c r="AB2287" s="20"/>
      <c r="AC2287" s="20"/>
      <c r="AD2287" s="20"/>
    </row>
    <row r="2288" spans="3:30" s="1" customFormat="1">
      <c r="C2288" s="16"/>
      <c r="D2288" s="16"/>
      <c r="E2288" s="32"/>
      <c r="F2288" s="16"/>
      <c r="G2288" s="16"/>
      <c r="H2288" s="16"/>
      <c r="I2288" s="16"/>
      <c r="J2288" s="16"/>
      <c r="K2288" s="16"/>
      <c r="L2288" s="32"/>
      <c r="M2288" s="16"/>
      <c r="N2288" s="16"/>
      <c r="O2288" s="16"/>
      <c r="P2288" s="16"/>
      <c r="Y2288" s="20"/>
      <c r="Z2288" s="20"/>
      <c r="AA2288" s="20"/>
      <c r="AB2288" s="20"/>
      <c r="AC2288" s="20"/>
      <c r="AD2288" s="20"/>
    </row>
    <row r="2289" spans="3:30" s="1" customFormat="1">
      <c r="C2289" s="16"/>
      <c r="D2289" s="16"/>
      <c r="E2289" s="32"/>
      <c r="F2289" s="16"/>
      <c r="G2289" s="16"/>
      <c r="H2289" s="16"/>
      <c r="I2289" s="16"/>
      <c r="J2289" s="16"/>
      <c r="K2289" s="16"/>
      <c r="L2289" s="32"/>
      <c r="M2289" s="16"/>
      <c r="N2289" s="16"/>
      <c r="O2289" s="16"/>
      <c r="P2289" s="16"/>
      <c r="Y2289" s="20"/>
      <c r="Z2289" s="20"/>
      <c r="AA2289" s="20"/>
      <c r="AB2289" s="20"/>
      <c r="AC2289" s="20"/>
      <c r="AD2289" s="20"/>
    </row>
    <row r="2290" spans="3:30" s="1" customFormat="1">
      <c r="C2290" s="16"/>
      <c r="D2290" s="16"/>
      <c r="E2290" s="32"/>
      <c r="F2290" s="16"/>
      <c r="G2290" s="16"/>
      <c r="H2290" s="16"/>
      <c r="I2290" s="16"/>
      <c r="J2290" s="16"/>
      <c r="K2290" s="16"/>
      <c r="L2290" s="32"/>
      <c r="M2290" s="16"/>
      <c r="N2290" s="16"/>
      <c r="O2290" s="16"/>
      <c r="P2290" s="16"/>
      <c r="Y2290" s="20"/>
      <c r="Z2290" s="20"/>
      <c r="AA2290" s="20"/>
      <c r="AB2290" s="20"/>
      <c r="AC2290" s="20"/>
      <c r="AD2290" s="20"/>
    </row>
    <row r="2291" spans="3:30" s="1" customFormat="1">
      <c r="C2291" s="16"/>
      <c r="D2291" s="16"/>
      <c r="E2291" s="32"/>
      <c r="F2291" s="16"/>
      <c r="G2291" s="16"/>
      <c r="H2291" s="16"/>
      <c r="I2291" s="16"/>
      <c r="J2291" s="16"/>
      <c r="K2291" s="16"/>
      <c r="L2291" s="32"/>
      <c r="M2291" s="16"/>
      <c r="N2291" s="16"/>
      <c r="O2291" s="16"/>
      <c r="P2291" s="16"/>
      <c r="Y2291" s="20"/>
      <c r="Z2291" s="20"/>
      <c r="AA2291" s="20"/>
      <c r="AB2291" s="20"/>
      <c r="AC2291" s="20"/>
      <c r="AD2291" s="20"/>
    </row>
    <row r="2292" spans="3:30" s="1" customFormat="1">
      <c r="C2292" s="16"/>
      <c r="D2292" s="16"/>
      <c r="E2292" s="32"/>
      <c r="F2292" s="16"/>
      <c r="G2292" s="16"/>
      <c r="H2292" s="16"/>
      <c r="I2292" s="16"/>
      <c r="J2292" s="16"/>
      <c r="K2292" s="16"/>
      <c r="L2292" s="32"/>
      <c r="M2292" s="16"/>
      <c r="N2292" s="16"/>
      <c r="O2292" s="16"/>
      <c r="P2292" s="16"/>
      <c r="Y2292" s="20"/>
      <c r="Z2292" s="20"/>
      <c r="AA2292" s="20"/>
      <c r="AB2292" s="20"/>
      <c r="AC2292" s="20"/>
      <c r="AD2292" s="20"/>
    </row>
    <row r="2293" spans="3:30" s="1" customFormat="1">
      <c r="C2293" s="16"/>
      <c r="D2293" s="16"/>
      <c r="E2293" s="32"/>
      <c r="F2293" s="16"/>
      <c r="G2293" s="16"/>
      <c r="H2293" s="16"/>
      <c r="I2293" s="16"/>
      <c r="J2293" s="16"/>
      <c r="K2293" s="16"/>
      <c r="L2293" s="32"/>
      <c r="M2293" s="16"/>
      <c r="N2293" s="16"/>
      <c r="O2293" s="16"/>
      <c r="P2293" s="16"/>
      <c r="Y2293" s="20"/>
      <c r="Z2293" s="20"/>
      <c r="AA2293" s="20"/>
      <c r="AB2293" s="20"/>
      <c r="AC2293" s="20"/>
      <c r="AD2293" s="20"/>
    </row>
    <row r="2294" spans="3:30" s="1" customFormat="1">
      <c r="C2294" s="16"/>
      <c r="D2294" s="16"/>
      <c r="E2294" s="32"/>
      <c r="F2294" s="16"/>
      <c r="G2294" s="16"/>
      <c r="H2294" s="16"/>
      <c r="I2294" s="16"/>
      <c r="J2294" s="16"/>
      <c r="K2294" s="16"/>
      <c r="L2294" s="32"/>
      <c r="M2294" s="16"/>
      <c r="N2294" s="16"/>
      <c r="O2294" s="16"/>
      <c r="P2294" s="16"/>
      <c r="Y2294" s="20"/>
      <c r="Z2294" s="20"/>
      <c r="AA2294" s="20"/>
      <c r="AB2294" s="20"/>
      <c r="AC2294" s="20"/>
      <c r="AD2294" s="20"/>
    </row>
    <row r="2295" spans="3:30" s="1" customFormat="1">
      <c r="C2295" s="16"/>
      <c r="D2295" s="16"/>
      <c r="E2295" s="32"/>
      <c r="F2295" s="16"/>
      <c r="G2295" s="16"/>
      <c r="H2295" s="16"/>
      <c r="I2295" s="16"/>
      <c r="J2295" s="16"/>
      <c r="K2295" s="16"/>
      <c r="L2295" s="32"/>
      <c r="M2295" s="16"/>
      <c r="N2295" s="16"/>
      <c r="O2295" s="16"/>
      <c r="P2295" s="16"/>
      <c r="Y2295" s="20"/>
      <c r="Z2295" s="20"/>
      <c r="AA2295" s="20"/>
      <c r="AB2295" s="20"/>
      <c r="AC2295" s="20"/>
      <c r="AD2295" s="20"/>
    </row>
    <row r="2296" spans="3:30" s="1" customFormat="1">
      <c r="C2296" s="16"/>
      <c r="D2296" s="16"/>
      <c r="E2296" s="32"/>
      <c r="F2296" s="16"/>
      <c r="G2296" s="16"/>
      <c r="H2296" s="16"/>
      <c r="I2296" s="16"/>
      <c r="J2296" s="16"/>
      <c r="K2296" s="16"/>
      <c r="L2296" s="32"/>
      <c r="M2296" s="16"/>
      <c r="N2296" s="16"/>
      <c r="O2296" s="16"/>
      <c r="P2296" s="16"/>
      <c r="Y2296" s="20"/>
      <c r="Z2296" s="20"/>
      <c r="AA2296" s="20"/>
      <c r="AB2296" s="20"/>
      <c r="AC2296" s="20"/>
      <c r="AD2296" s="20"/>
    </row>
    <row r="2297" spans="3:30" s="1" customFormat="1">
      <c r="C2297" s="16"/>
      <c r="D2297" s="16"/>
      <c r="E2297" s="32"/>
      <c r="F2297" s="16"/>
      <c r="G2297" s="16"/>
      <c r="H2297" s="16"/>
      <c r="I2297" s="16"/>
      <c r="J2297" s="16"/>
      <c r="K2297" s="16"/>
      <c r="L2297" s="32"/>
      <c r="M2297" s="16"/>
      <c r="N2297" s="16"/>
      <c r="O2297" s="16"/>
      <c r="P2297" s="16"/>
      <c r="Y2297" s="20"/>
      <c r="Z2297" s="20"/>
      <c r="AA2297" s="20"/>
      <c r="AB2297" s="20"/>
      <c r="AC2297" s="20"/>
      <c r="AD2297" s="20"/>
    </row>
    <row r="2298" spans="3:30" s="1" customFormat="1">
      <c r="C2298" s="16"/>
      <c r="D2298" s="16"/>
      <c r="E2298" s="32"/>
      <c r="F2298" s="16"/>
      <c r="G2298" s="16"/>
      <c r="H2298" s="16"/>
      <c r="I2298" s="16"/>
      <c r="J2298" s="16"/>
      <c r="K2298" s="16"/>
      <c r="L2298" s="32"/>
      <c r="M2298" s="16"/>
      <c r="N2298" s="16"/>
      <c r="O2298" s="16"/>
      <c r="P2298" s="16"/>
      <c r="Y2298" s="20"/>
      <c r="Z2298" s="20"/>
      <c r="AA2298" s="20"/>
      <c r="AB2298" s="20"/>
      <c r="AC2298" s="20"/>
      <c r="AD2298" s="20"/>
    </row>
    <row r="2299" spans="3:30" s="1" customFormat="1">
      <c r="C2299" s="16"/>
      <c r="D2299" s="16"/>
      <c r="E2299" s="32"/>
      <c r="F2299" s="16"/>
      <c r="G2299" s="16"/>
      <c r="H2299" s="16"/>
      <c r="I2299" s="16"/>
      <c r="J2299" s="16"/>
      <c r="K2299" s="16"/>
      <c r="L2299" s="32"/>
      <c r="M2299" s="16"/>
      <c r="N2299" s="16"/>
      <c r="O2299" s="16"/>
      <c r="P2299" s="16"/>
      <c r="Y2299" s="20"/>
      <c r="Z2299" s="20"/>
      <c r="AA2299" s="20"/>
      <c r="AB2299" s="20"/>
      <c r="AC2299" s="20"/>
      <c r="AD2299" s="20"/>
    </row>
    <row r="2300" spans="3:30" s="1" customFormat="1">
      <c r="C2300" s="16"/>
      <c r="D2300" s="16"/>
      <c r="E2300" s="32"/>
      <c r="F2300" s="16"/>
      <c r="G2300" s="16"/>
      <c r="H2300" s="16"/>
      <c r="I2300" s="16"/>
      <c r="J2300" s="16"/>
      <c r="K2300" s="16"/>
      <c r="L2300" s="32"/>
      <c r="M2300" s="16"/>
      <c r="N2300" s="16"/>
      <c r="O2300" s="16"/>
      <c r="P2300" s="16"/>
      <c r="Y2300" s="20"/>
      <c r="Z2300" s="20"/>
      <c r="AA2300" s="20"/>
      <c r="AB2300" s="20"/>
      <c r="AC2300" s="20"/>
      <c r="AD2300" s="20"/>
    </row>
    <row r="2301" spans="3:30" s="1" customFormat="1">
      <c r="C2301" s="16"/>
      <c r="D2301" s="16"/>
      <c r="E2301" s="32"/>
      <c r="F2301" s="16"/>
      <c r="G2301" s="16"/>
      <c r="H2301" s="16"/>
      <c r="I2301" s="16"/>
      <c r="J2301" s="16"/>
      <c r="K2301" s="16"/>
      <c r="L2301" s="32"/>
      <c r="M2301" s="16"/>
      <c r="N2301" s="16"/>
      <c r="O2301" s="16"/>
      <c r="P2301" s="16"/>
      <c r="Y2301" s="20"/>
      <c r="Z2301" s="20"/>
      <c r="AA2301" s="20"/>
      <c r="AB2301" s="20"/>
      <c r="AC2301" s="20"/>
      <c r="AD2301" s="20"/>
    </row>
    <row r="2302" spans="3:30" s="1" customFormat="1">
      <c r="C2302" s="16"/>
      <c r="D2302" s="16"/>
      <c r="E2302" s="32"/>
      <c r="F2302" s="16"/>
      <c r="G2302" s="16"/>
      <c r="H2302" s="16"/>
      <c r="I2302" s="16"/>
      <c r="J2302" s="16"/>
      <c r="K2302" s="16"/>
      <c r="L2302" s="32"/>
      <c r="M2302" s="16"/>
      <c r="N2302" s="16"/>
      <c r="O2302" s="16"/>
      <c r="P2302" s="16"/>
      <c r="Y2302" s="20"/>
      <c r="Z2302" s="20"/>
      <c r="AA2302" s="20"/>
      <c r="AB2302" s="20"/>
      <c r="AC2302" s="20"/>
      <c r="AD2302" s="20"/>
    </row>
    <row r="2303" spans="3:30" s="1" customFormat="1">
      <c r="C2303" s="16"/>
      <c r="D2303" s="16"/>
      <c r="E2303" s="32"/>
      <c r="F2303" s="16"/>
      <c r="G2303" s="16"/>
      <c r="H2303" s="16"/>
      <c r="I2303" s="16"/>
      <c r="J2303" s="16"/>
      <c r="K2303" s="16"/>
      <c r="L2303" s="32"/>
      <c r="M2303" s="16"/>
      <c r="N2303" s="16"/>
      <c r="O2303" s="16"/>
      <c r="P2303" s="16"/>
      <c r="Y2303" s="20"/>
      <c r="Z2303" s="20"/>
      <c r="AA2303" s="20"/>
      <c r="AB2303" s="20"/>
      <c r="AC2303" s="20"/>
      <c r="AD2303" s="20"/>
    </row>
    <row r="2304" spans="3:30" s="1" customFormat="1">
      <c r="C2304" s="16"/>
      <c r="D2304" s="16"/>
      <c r="E2304" s="32"/>
      <c r="F2304" s="16"/>
      <c r="G2304" s="16"/>
      <c r="H2304" s="16"/>
      <c r="I2304" s="16"/>
      <c r="J2304" s="16"/>
      <c r="K2304" s="16"/>
      <c r="L2304" s="32"/>
      <c r="M2304" s="16"/>
      <c r="N2304" s="16"/>
      <c r="O2304" s="16"/>
      <c r="P2304" s="16"/>
      <c r="Y2304" s="20"/>
      <c r="Z2304" s="20"/>
      <c r="AA2304" s="20"/>
      <c r="AB2304" s="20"/>
      <c r="AC2304" s="20"/>
      <c r="AD2304" s="20"/>
    </row>
    <row r="2305" spans="3:30" s="1" customFormat="1">
      <c r="C2305" s="16"/>
      <c r="D2305" s="16"/>
      <c r="E2305" s="32"/>
      <c r="F2305" s="16"/>
      <c r="G2305" s="16"/>
      <c r="H2305" s="16"/>
      <c r="I2305" s="16"/>
      <c r="J2305" s="16"/>
      <c r="K2305" s="16"/>
      <c r="L2305" s="32"/>
      <c r="M2305" s="16"/>
      <c r="N2305" s="16"/>
      <c r="O2305" s="16"/>
      <c r="P2305" s="16"/>
      <c r="Y2305" s="20"/>
      <c r="Z2305" s="20"/>
      <c r="AA2305" s="20"/>
      <c r="AB2305" s="20"/>
      <c r="AC2305" s="20"/>
      <c r="AD2305" s="20"/>
    </row>
    <row r="2306" spans="3:30" s="1" customFormat="1">
      <c r="C2306" s="16"/>
      <c r="D2306" s="16"/>
      <c r="E2306" s="32"/>
      <c r="F2306" s="16"/>
      <c r="G2306" s="16"/>
      <c r="H2306" s="16"/>
      <c r="I2306" s="16"/>
      <c r="J2306" s="16"/>
      <c r="K2306" s="16"/>
      <c r="L2306" s="32"/>
      <c r="M2306" s="16"/>
      <c r="N2306" s="16"/>
      <c r="O2306" s="16"/>
      <c r="P2306" s="16"/>
      <c r="Y2306" s="20"/>
      <c r="Z2306" s="20"/>
      <c r="AA2306" s="20"/>
      <c r="AB2306" s="20"/>
      <c r="AC2306" s="20"/>
      <c r="AD2306" s="20"/>
    </row>
    <row r="2307" spans="3:30" s="1" customFormat="1">
      <c r="C2307" s="16"/>
      <c r="D2307" s="16"/>
      <c r="E2307" s="32"/>
      <c r="F2307" s="16"/>
      <c r="G2307" s="16"/>
      <c r="H2307" s="16"/>
      <c r="I2307" s="16"/>
      <c r="J2307" s="16"/>
      <c r="K2307" s="16"/>
      <c r="L2307" s="32"/>
      <c r="M2307" s="16"/>
      <c r="N2307" s="16"/>
      <c r="O2307" s="16"/>
      <c r="P2307" s="16"/>
      <c r="Y2307" s="20"/>
      <c r="Z2307" s="20"/>
      <c r="AA2307" s="20"/>
      <c r="AB2307" s="20"/>
      <c r="AC2307" s="20"/>
      <c r="AD2307" s="20"/>
    </row>
    <row r="2308" spans="3:30" s="1" customFormat="1">
      <c r="C2308" s="16"/>
      <c r="D2308" s="16"/>
      <c r="E2308" s="32"/>
      <c r="F2308" s="16"/>
      <c r="G2308" s="16"/>
      <c r="H2308" s="16"/>
      <c r="I2308" s="16"/>
      <c r="J2308" s="16"/>
      <c r="K2308" s="16"/>
      <c r="L2308" s="32"/>
      <c r="M2308" s="16"/>
      <c r="N2308" s="16"/>
      <c r="O2308" s="16"/>
      <c r="P2308" s="16"/>
      <c r="Y2308" s="20"/>
      <c r="Z2308" s="20"/>
      <c r="AA2308" s="20"/>
      <c r="AB2308" s="20"/>
      <c r="AC2308" s="20"/>
      <c r="AD2308" s="20"/>
    </row>
    <row r="2309" spans="3:30" s="1" customFormat="1">
      <c r="C2309" s="16"/>
      <c r="D2309" s="16"/>
      <c r="E2309" s="32"/>
      <c r="F2309" s="16"/>
      <c r="G2309" s="16"/>
      <c r="H2309" s="16"/>
      <c r="I2309" s="16"/>
      <c r="J2309" s="16"/>
      <c r="K2309" s="16"/>
      <c r="L2309" s="32"/>
      <c r="M2309" s="16"/>
      <c r="N2309" s="16"/>
      <c r="O2309" s="16"/>
      <c r="P2309" s="16"/>
      <c r="Y2309" s="20"/>
      <c r="Z2309" s="20"/>
      <c r="AA2309" s="20"/>
      <c r="AB2309" s="20"/>
      <c r="AC2309" s="20"/>
      <c r="AD2309" s="20"/>
    </row>
    <row r="2310" spans="3:30" s="1" customFormat="1">
      <c r="C2310" s="16"/>
      <c r="D2310" s="16"/>
      <c r="E2310" s="32"/>
      <c r="F2310" s="16"/>
      <c r="G2310" s="16"/>
      <c r="H2310" s="16"/>
      <c r="I2310" s="16"/>
      <c r="J2310" s="16"/>
      <c r="K2310" s="16"/>
      <c r="L2310" s="32"/>
      <c r="M2310" s="16"/>
      <c r="N2310" s="16"/>
      <c r="O2310" s="16"/>
      <c r="P2310" s="16"/>
      <c r="Y2310" s="20"/>
      <c r="Z2310" s="20"/>
      <c r="AA2310" s="20"/>
      <c r="AB2310" s="20"/>
      <c r="AC2310" s="20"/>
      <c r="AD2310" s="20"/>
    </row>
    <row r="2311" spans="3:30" s="1" customFormat="1">
      <c r="C2311" s="16"/>
      <c r="D2311" s="16"/>
      <c r="E2311" s="32"/>
      <c r="F2311" s="16"/>
      <c r="G2311" s="16"/>
      <c r="H2311" s="16"/>
      <c r="I2311" s="16"/>
      <c r="J2311" s="16"/>
      <c r="K2311" s="16"/>
      <c r="L2311" s="32"/>
      <c r="M2311" s="16"/>
      <c r="N2311" s="16"/>
      <c r="O2311" s="16"/>
      <c r="P2311" s="16"/>
      <c r="Y2311" s="20"/>
      <c r="Z2311" s="20"/>
      <c r="AA2311" s="20"/>
      <c r="AB2311" s="20"/>
      <c r="AC2311" s="20"/>
      <c r="AD2311" s="20"/>
    </row>
    <row r="2312" spans="3:30" s="1" customFormat="1">
      <c r="C2312" s="16"/>
      <c r="D2312" s="16"/>
      <c r="E2312" s="32"/>
      <c r="F2312" s="16"/>
      <c r="G2312" s="16"/>
      <c r="H2312" s="16"/>
      <c r="I2312" s="16"/>
      <c r="J2312" s="16"/>
      <c r="K2312" s="16"/>
      <c r="L2312" s="32"/>
      <c r="M2312" s="16"/>
      <c r="N2312" s="16"/>
      <c r="O2312" s="16"/>
      <c r="P2312" s="16"/>
      <c r="Y2312" s="20"/>
      <c r="Z2312" s="20"/>
      <c r="AA2312" s="20"/>
      <c r="AB2312" s="20"/>
      <c r="AC2312" s="20"/>
      <c r="AD2312" s="20"/>
    </row>
    <row r="2313" spans="3:30" s="1" customFormat="1">
      <c r="C2313" s="16"/>
      <c r="D2313" s="16"/>
      <c r="E2313" s="32"/>
      <c r="F2313" s="16"/>
      <c r="G2313" s="16"/>
      <c r="H2313" s="16"/>
      <c r="I2313" s="16"/>
      <c r="J2313" s="16"/>
      <c r="K2313" s="16"/>
      <c r="L2313" s="32"/>
      <c r="M2313" s="16"/>
      <c r="N2313" s="16"/>
      <c r="O2313" s="16"/>
      <c r="P2313" s="16"/>
      <c r="Y2313" s="20"/>
      <c r="Z2313" s="20"/>
      <c r="AA2313" s="20"/>
      <c r="AB2313" s="20"/>
      <c r="AC2313" s="20"/>
      <c r="AD2313" s="20"/>
    </row>
    <row r="2314" spans="3:30" s="1" customFormat="1">
      <c r="C2314" s="16"/>
      <c r="D2314" s="16"/>
      <c r="E2314" s="32"/>
      <c r="F2314" s="16"/>
      <c r="G2314" s="16"/>
      <c r="H2314" s="16"/>
      <c r="I2314" s="16"/>
      <c r="J2314" s="16"/>
      <c r="K2314" s="16"/>
      <c r="L2314" s="32"/>
      <c r="M2314" s="16"/>
      <c r="N2314" s="16"/>
      <c r="O2314" s="16"/>
      <c r="P2314" s="16"/>
      <c r="Y2314" s="20"/>
      <c r="Z2314" s="20"/>
      <c r="AA2314" s="20"/>
      <c r="AB2314" s="20"/>
      <c r="AC2314" s="20"/>
      <c r="AD2314" s="20"/>
    </row>
    <row r="2315" spans="3:30" s="1" customFormat="1">
      <c r="C2315" s="16"/>
      <c r="D2315" s="16"/>
      <c r="E2315" s="32"/>
      <c r="F2315" s="16"/>
      <c r="G2315" s="16"/>
      <c r="H2315" s="16"/>
      <c r="I2315" s="16"/>
      <c r="J2315" s="16"/>
      <c r="K2315" s="16"/>
      <c r="L2315" s="32"/>
      <c r="M2315" s="16"/>
      <c r="N2315" s="16"/>
      <c r="O2315" s="16"/>
      <c r="P2315" s="16"/>
      <c r="Y2315" s="20"/>
      <c r="Z2315" s="20"/>
      <c r="AA2315" s="20"/>
      <c r="AB2315" s="20"/>
      <c r="AC2315" s="20"/>
      <c r="AD2315" s="20"/>
    </row>
    <row r="2316" spans="3:30" s="1" customFormat="1">
      <c r="C2316" s="16"/>
      <c r="D2316" s="16"/>
      <c r="E2316" s="32"/>
      <c r="F2316" s="16"/>
      <c r="G2316" s="16"/>
      <c r="H2316" s="16"/>
      <c r="I2316" s="16"/>
      <c r="J2316" s="16"/>
      <c r="K2316" s="16"/>
      <c r="L2316" s="32"/>
      <c r="M2316" s="16"/>
      <c r="N2316" s="16"/>
      <c r="O2316" s="16"/>
      <c r="P2316" s="16"/>
      <c r="Y2316" s="20"/>
      <c r="Z2316" s="20"/>
      <c r="AA2316" s="20"/>
      <c r="AB2316" s="20"/>
      <c r="AC2316" s="20"/>
      <c r="AD2316" s="20"/>
    </row>
    <row r="2317" spans="3:30" s="1" customFormat="1">
      <c r="C2317" s="16"/>
      <c r="D2317" s="16"/>
      <c r="E2317" s="32"/>
      <c r="F2317" s="16"/>
      <c r="G2317" s="16"/>
      <c r="H2317" s="16"/>
      <c r="I2317" s="16"/>
      <c r="J2317" s="16"/>
      <c r="K2317" s="16"/>
      <c r="L2317" s="32"/>
      <c r="M2317" s="16"/>
      <c r="N2317" s="16"/>
      <c r="O2317" s="16"/>
      <c r="P2317" s="16"/>
      <c r="Y2317" s="20"/>
      <c r="Z2317" s="20"/>
      <c r="AA2317" s="20"/>
      <c r="AB2317" s="20"/>
      <c r="AC2317" s="20"/>
      <c r="AD2317" s="20"/>
    </row>
    <row r="2318" spans="3:30" s="1" customFormat="1">
      <c r="C2318" s="16"/>
      <c r="D2318" s="16"/>
      <c r="E2318" s="32"/>
      <c r="F2318" s="16"/>
      <c r="G2318" s="16"/>
      <c r="H2318" s="16"/>
      <c r="I2318" s="16"/>
      <c r="J2318" s="16"/>
      <c r="K2318" s="16"/>
      <c r="L2318" s="32"/>
      <c r="M2318" s="16"/>
      <c r="N2318" s="16"/>
      <c r="O2318" s="16"/>
      <c r="P2318" s="16"/>
      <c r="Y2318" s="20"/>
      <c r="Z2318" s="20"/>
      <c r="AA2318" s="20"/>
      <c r="AB2318" s="20"/>
      <c r="AC2318" s="20"/>
      <c r="AD2318" s="20"/>
    </row>
    <row r="2319" spans="3:30" s="1" customFormat="1">
      <c r="C2319" s="16"/>
      <c r="D2319" s="16"/>
      <c r="E2319" s="32"/>
      <c r="F2319" s="16"/>
      <c r="G2319" s="16"/>
      <c r="H2319" s="16"/>
      <c r="I2319" s="16"/>
      <c r="J2319" s="16"/>
      <c r="K2319" s="16"/>
      <c r="L2319" s="32"/>
      <c r="M2319" s="16"/>
      <c r="N2319" s="16"/>
      <c r="O2319" s="16"/>
      <c r="P2319" s="16"/>
      <c r="Y2319" s="20"/>
      <c r="Z2319" s="20"/>
      <c r="AA2319" s="20"/>
      <c r="AB2319" s="20"/>
      <c r="AC2319" s="20"/>
      <c r="AD2319" s="20"/>
    </row>
    <row r="2320" spans="3:30" s="1" customFormat="1">
      <c r="C2320" s="16"/>
      <c r="D2320" s="16"/>
      <c r="E2320" s="32"/>
      <c r="F2320" s="16"/>
      <c r="G2320" s="16"/>
      <c r="H2320" s="16"/>
      <c r="I2320" s="16"/>
      <c r="J2320" s="16"/>
      <c r="K2320" s="16"/>
      <c r="L2320" s="32"/>
      <c r="M2320" s="16"/>
      <c r="N2320" s="16"/>
      <c r="O2320" s="16"/>
      <c r="P2320" s="16"/>
      <c r="Y2320" s="20"/>
      <c r="Z2320" s="20"/>
      <c r="AA2320" s="20"/>
      <c r="AB2320" s="20"/>
      <c r="AC2320" s="20"/>
      <c r="AD2320" s="20"/>
    </row>
    <row r="2321" spans="3:30" s="1" customFormat="1">
      <c r="C2321" s="16"/>
      <c r="D2321" s="16"/>
      <c r="E2321" s="32"/>
      <c r="F2321" s="16"/>
      <c r="G2321" s="16"/>
      <c r="H2321" s="16"/>
      <c r="I2321" s="16"/>
      <c r="J2321" s="16"/>
      <c r="K2321" s="16"/>
      <c r="L2321" s="32"/>
      <c r="M2321" s="16"/>
      <c r="N2321" s="16"/>
      <c r="O2321" s="16"/>
      <c r="P2321" s="16"/>
      <c r="Y2321" s="20"/>
      <c r="Z2321" s="20"/>
      <c r="AA2321" s="20"/>
      <c r="AB2321" s="20"/>
      <c r="AC2321" s="20"/>
      <c r="AD2321" s="20"/>
    </row>
    <row r="2322" spans="3:30" s="1" customFormat="1">
      <c r="C2322" s="16"/>
      <c r="D2322" s="16"/>
      <c r="E2322" s="32"/>
      <c r="F2322" s="16"/>
      <c r="G2322" s="16"/>
      <c r="H2322" s="16"/>
      <c r="I2322" s="16"/>
      <c r="J2322" s="16"/>
      <c r="K2322" s="16"/>
      <c r="L2322" s="32"/>
      <c r="M2322" s="16"/>
      <c r="N2322" s="16"/>
      <c r="O2322" s="16"/>
      <c r="P2322" s="16"/>
      <c r="Y2322" s="20"/>
      <c r="Z2322" s="20"/>
      <c r="AA2322" s="20"/>
      <c r="AB2322" s="20"/>
      <c r="AC2322" s="20"/>
      <c r="AD2322" s="20"/>
    </row>
    <row r="2323" spans="3:30" s="1" customFormat="1">
      <c r="C2323" s="16"/>
      <c r="D2323" s="16"/>
      <c r="E2323" s="32"/>
      <c r="F2323" s="16"/>
      <c r="G2323" s="16"/>
      <c r="H2323" s="16"/>
      <c r="I2323" s="16"/>
      <c r="J2323" s="16"/>
      <c r="K2323" s="16"/>
      <c r="L2323" s="32"/>
      <c r="M2323" s="16"/>
      <c r="N2323" s="16"/>
      <c r="O2323" s="16"/>
      <c r="P2323" s="16"/>
      <c r="Y2323" s="20"/>
      <c r="Z2323" s="20"/>
      <c r="AA2323" s="20"/>
      <c r="AB2323" s="20"/>
      <c r="AC2323" s="20"/>
      <c r="AD2323" s="20"/>
    </row>
    <row r="2324" spans="3:30" s="1" customFormat="1">
      <c r="C2324" s="16"/>
      <c r="D2324" s="16"/>
      <c r="E2324" s="32"/>
      <c r="F2324" s="16"/>
      <c r="G2324" s="16"/>
      <c r="H2324" s="16"/>
      <c r="I2324" s="16"/>
      <c r="J2324" s="16"/>
      <c r="K2324" s="16"/>
      <c r="L2324" s="32"/>
      <c r="M2324" s="16"/>
      <c r="N2324" s="16"/>
      <c r="O2324" s="16"/>
      <c r="P2324" s="16"/>
      <c r="Y2324" s="20"/>
      <c r="Z2324" s="20"/>
      <c r="AA2324" s="20"/>
      <c r="AB2324" s="20"/>
      <c r="AC2324" s="20"/>
      <c r="AD2324" s="20"/>
    </row>
    <row r="2325" spans="3:30" s="1" customFormat="1">
      <c r="C2325" s="16"/>
      <c r="D2325" s="16"/>
      <c r="E2325" s="32"/>
      <c r="F2325" s="16"/>
      <c r="G2325" s="16"/>
      <c r="H2325" s="16"/>
      <c r="I2325" s="16"/>
      <c r="J2325" s="16"/>
      <c r="K2325" s="16"/>
      <c r="L2325" s="32"/>
      <c r="M2325" s="16"/>
      <c r="N2325" s="16"/>
      <c r="O2325" s="16"/>
      <c r="P2325" s="16"/>
      <c r="Y2325" s="20"/>
      <c r="Z2325" s="20"/>
      <c r="AA2325" s="20"/>
      <c r="AB2325" s="20"/>
      <c r="AC2325" s="20"/>
      <c r="AD2325" s="20"/>
    </row>
    <row r="2326" spans="3:30" s="1" customFormat="1">
      <c r="C2326" s="16"/>
      <c r="D2326" s="16"/>
      <c r="E2326" s="32"/>
      <c r="F2326" s="16"/>
      <c r="G2326" s="16"/>
      <c r="H2326" s="16"/>
      <c r="I2326" s="16"/>
      <c r="J2326" s="16"/>
      <c r="K2326" s="16"/>
      <c r="L2326" s="32"/>
      <c r="M2326" s="16"/>
      <c r="N2326" s="16"/>
      <c r="O2326" s="16"/>
      <c r="P2326" s="16"/>
      <c r="Y2326" s="20"/>
      <c r="Z2326" s="20"/>
      <c r="AA2326" s="20"/>
      <c r="AB2326" s="20"/>
      <c r="AC2326" s="20"/>
      <c r="AD2326" s="20"/>
    </row>
    <row r="2327" spans="3:30" s="1" customFormat="1">
      <c r="C2327" s="16"/>
      <c r="D2327" s="16"/>
      <c r="E2327" s="32"/>
      <c r="F2327" s="16"/>
      <c r="G2327" s="16"/>
      <c r="H2327" s="16"/>
      <c r="I2327" s="16"/>
      <c r="J2327" s="16"/>
      <c r="K2327" s="16"/>
      <c r="L2327" s="32"/>
      <c r="M2327" s="16"/>
      <c r="N2327" s="16"/>
      <c r="O2327" s="16"/>
      <c r="P2327" s="16"/>
      <c r="Y2327" s="20"/>
      <c r="Z2327" s="20"/>
      <c r="AA2327" s="20"/>
      <c r="AB2327" s="20"/>
      <c r="AC2327" s="20"/>
      <c r="AD2327" s="20"/>
    </row>
    <row r="2328" spans="3:30" s="1" customFormat="1">
      <c r="C2328" s="16"/>
      <c r="D2328" s="16"/>
      <c r="E2328" s="32"/>
      <c r="F2328" s="16"/>
      <c r="G2328" s="16"/>
      <c r="H2328" s="16"/>
      <c r="I2328" s="16"/>
      <c r="J2328" s="16"/>
      <c r="K2328" s="16"/>
      <c r="L2328" s="32"/>
      <c r="M2328" s="16"/>
      <c r="N2328" s="16"/>
      <c r="O2328" s="16"/>
      <c r="P2328" s="16"/>
      <c r="Y2328" s="20"/>
      <c r="Z2328" s="20"/>
      <c r="AA2328" s="20"/>
      <c r="AB2328" s="20"/>
      <c r="AC2328" s="20"/>
      <c r="AD2328" s="20"/>
    </row>
    <row r="2329" spans="3:30" s="1" customFormat="1">
      <c r="C2329" s="16"/>
      <c r="D2329" s="16"/>
      <c r="E2329" s="32"/>
      <c r="F2329" s="16"/>
      <c r="G2329" s="16"/>
      <c r="H2329" s="16"/>
      <c r="I2329" s="16"/>
      <c r="J2329" s="16"/>
      <c r="K2329" s="16"/>
      <c r="L2329" s="32"/>
      <c r="M2329" s="16"/>
      <c r="N2329" s="16"/>
      <c r="O2329" s="16"/>
      <c r="P2329" s="16"/>
      <c r="Y2329" s="20"/>
      <c r="Z2329" s="20"/>
      <c r="AA2329" s="20"/>
      <c r="AB2329" s="20"/>
      <c r="AC2329" s="20"/>
      <c r="AD2329" s="20"/>
    </row>
    <row r="2330" spans="3:30" s="1" customFormat="1">
      <c r="C2330" s="16"/>
      <c r="D2330" s="16"/>
      <c r="E2330" s="32"/>
      <c r="F2330" s="16"/>
      <c r="G2330" s="16"/>
      <c r="H2330" s="16"/>
      <c r="I2330" s="16"/>
      <c r="J2330" s="16"/>
      <c r="K2330" s="16"/>
      <c r="L2330" s="32"/>
      <c r="M2330" s="16"/>
      <c r="N2330" s="16"/>
      <c r="O2330" s="16"/>
      <c r="P2330" s="16"/>
      <c r="Y2330" s="20"/>
      <c r="Z2330" s="20"/>
      <c r="AA2330" s="20"/>
      <c r="AB2330" s="20"/>
      <c r="AC2330" s="20"/>
      <c r="AD2330" s="20"/>
    </row>
    <row r="2331" spans="3:30" s="1" customFormat="1">
      <c r="C2331" s="16"/>
      <c r="D2331" s="16"/>
      <c r="E2331" s="32"/>
      <c r="F2331" s="16"/>
      <c r="G2331" s="16"/>
      <c r="H2331" s="16"/>
      <c r="I2331" s="16"/>
      <c r="J2331" s="16"/>
      <c r="K2331" s="16"/>
      <c r="L2331" s="32"/>
      <c r="M2331" s="16"/>
      <c r="N2331" s="16"/>
      <c r="O2331" s="16"/>
      <c r="P2331" s="16"/>
      <c r="Y2331" s="20"/>
      <c r="Z2331" s="20"/>
      <c r="AA2331" s="20"/>
      <c r="AB2331" s="20"/>
      <c r="AC2331" s="20"/>
      <c r="AD2331" s="20"/>
    </row>
    <row r="2332" spans="3:30" s="1" customFormat="1">
      <c r="C2332" s="16"/>
      <c r="D2332" s="16"/>
      <c r="E2332" s="32"/>
      <c r="F2332" s="16"/>
      <c r="G2332" s="16"/>
      <c r="H2332" s="16"/>
      <c r="I2332" s="16"/>
      <c r="J2332" s="16"/>
      <c r="K2332" s="16"/>
      <c r="L2332" s="32"/>
      <c r="M2332" s="16"/>
      <c r="N2332" s="16"/>
      <c r="O2332" s="16"/>
      <c r="P2332" s="16"/>
      <c r="Y2332" s="20"/>
      <c r="Z2332" s="20"/>
      <c r="AA2332" s="20"/>
      <c r="AB2332" s="20"/>
      <c r="AC2332" s="20"/>
      <c r="AD2332" s="20"/>
    </row>
    <row r="2333" spans="3:30" s="1" customFormat="1">
      <c r="C2333" s="16"/>
      <c r="D2333" s="16"/>
      <c r="E2333" s="32"/>
      <c r="F2333" s="16"/>
      <c r="G2333" s="16"/>
      <c r="H2333" s="16"/>
      <c r="I2333" s="16"/>
      <c r="J2333" s="16"/>
      <c r="K2333" s="16"/>
      <c r="L2333" s="32"/>
      <c r="M2333" s="16"/>
      <c r="N2333" s="16"/>
      <c r="O2333" s="16"/>
      <c r="P2333" s="16"/>
      <c r="Y2333" s="20"/>
      <c r="Z2333" s="20"/>
      <c r="AA2333" s="20"/>
      <c r="AB2333" s="20"/>
      <c r="AC2333" s="20"/>
      <c r="AD2333" s="20"/>
    </row>
    <row r="2334" spans="3:30" s="1" customFormat="1">
      <c r="C2334" s="16"/>
      <c r="D2334" s="16"/>
      <c r="E2334" s="32"/>
      <c r="F2334" s="16"/>
      <c r="G2334" s="16"/>
      <c r="H2334" s="16"/>
      <c r="I2334" s="16"/>
      <c r="J2334" s="16"/>
      <c r="K2334" s="16"/>
      <c r="L2334" s="32"/>
      <c r="M2334" s="16"/>
      <c r="N2334" s="16"/>
      <c r="O2334" s="16"/>
      <c r="P2334" s="16"/>
      <c r="Y2334" s="20"/>
      <c r="Z2334" s="20"/>
      <c r="AA2334" s="20"/>
      <c r="AB2334" s="20"/>
      <c r="AC2334" s="20"/>
      <c r="AD2334" s="20"/>
    </row>
    <row r="2335" spans="3:30" s="1" customFormat="1">
      <c r="C2335" s="16"/>
      <c r="D2335" s="16"/>
      <c r="E2335" s="32"/>
      <c r="F2335" s="16"/>
      <c r="G2335" s="16"/>
      <c r="H2335" s="16"/>
      <c r="I2335" s="16"/>
      <c r="J2335" s="16"/>
      <c r="K2335" s="16"/>
      <c r="L2335" s="32"/>
      <c r="M2335" s="16"/>
      <c r="N2335" s="16"/>
      <c r="O2335" s="16"/>
      <c r="P2335" s="16"/>
      <c r="Y2335" s="20"/>
      <c r="Z2335" s="20"/>
      <c r="AA2335" s="20"/>
      <c r="AB2335" s="20"/>
      <c r="AC2335" s="20"/>
      <c r="AD2335" s="20"/>
    </row>
    <row r="2336" spans="3:30" s="1" customFormat="1">
      <c r="C2336" s="16"/>
      <c r="D2336" s="16"/>
      <c r="E2336" s="32"/>
      <c r="F2336" s="16"/>
      <c r="G2336" s="16"/>
      <c r="H2336" s="16"/>
      <c r="I2336" s="16"/>
      <c r="J2336" s="16"/>
      <c r="K2336" s="16"/>
      <c r="L2336" s="32"/>
      <c r="M2336" s="16"/>
      <c r="N2336" s="16"/>
      <c r="O2336" s="16"/>
      <c r="P2336" s="16"/>
      <c r="Y2336" s="20"/>
      <c r="Z2336" s="20"/>
      <c r="AA2336" s="20"/>
      <c r="AB2336" s="20"/>
      <c r="AC2336" s="20"/>
      <c r="AD2336" s="20"/>
    </row>
    <row r="2337" spans="3:30" s="1" customFormat="1">
      <c r="C2337" s="16"/>
      <c r="D2337" s="16"/>
      <c r="E2337" s="32"/>
      <c r="F2337" s="16"/>
      <c r="G2337" s="16"/>
      <c r="H2337" s="16"/>
      <c r="I2337" s="16"/>
      <c r="J2337" s="16"/>
      <c r="K2337" s="16"/>
      <c r="L2337" s="32"/>
      <c r="M2337" s="16"/>
      <c r="N2337" s="16"/>
      <c r="O2337" s="16"/>
      <c r="P2337" s="16"/>
      <c r="Y2337" s="20"/>
      <c r="Z2337" s="20"/>
      <c r="AA2337" s="20"/>
      <c r="AB2337" s="20"/>
      <c r="AC2337" s="20"/>
      <c r="AD2337" s="20"/>
    </row>
    <row r="2338" spans="3:30" s="1" customFormat="1">
      <c r="C2338" s="16"/>
      <c r="D2338" s="16"/>
      <c r="E2338" s="32"/>
      <c r="F2338" s="16"/>
      <c r="G2338" s="16"/>
      <c r="H2338" s="16"/>
      <c r="I2338" s="16"/>
      <c r="J2338" s="16"/>
      <c r="K2338" s="16"/>
      <c r="L2338" s="32"/>
      <c r="M2338" s="16"/>
      <c r="N2338" s="16"/>
      <c r="O2338" s="16"/>
      <c r="P2338" s="16"/>
      <c r="Y2338" s="20"/>
      <c r="Z2338" s="20"/>
      <c r="AA2338" s="20"/>
      <c r="AB2338" s="20"/>
      <c r="AC2338" s="20"/>
      <c r="AD2338" s="20"/>
    </row>
    <row r="2339" spans="3:30" s="1" customFormat="1">
      <c r="C2339" s="16"/>
      <c r="D2339" s="16"/>
      <c r="E2339" s="32"/>
      <c r="F2339" s="16"/>
      <c r="G2339" s="16"/>
      <c r="H2339" s="16"/>
      <c r="I2339" s="16"/>
      <c r="J2339" s="16"/>
      <c r="K2339" s="16"/>
      <c r="L2339" s="32"/>
      <c r="M2339" s="16"/>
      <c r="N2339" s="16"/>
      <c r="O2339" s="16"/>
      <c r="P2339" s="16"/>
      <c r="Y2339" s="20"/>
      <c r="Z2339" s="20"/>
      <c r="AA2339" s="20"/>
      <c r="AB2339" s="20"/>
      <c r="AC2339" s="20"/>
      <c r="AD2339" s="20"/>
    </row>
    <row r="2340" spans="3:30" s="1" customFormat="1">
      <c r="C2340" s="16"/>
      <c r="D2340" s="16"/>
      <c r="E2340" s="32"/>
      <c r="F2340" s="16"/>
      <c r="G2340" s="16"/>
      <c r="H2340" s="16"/>
      <c r="I2340" s="16"/>
      <c r="J2340" s="16"/>
      <c r="K2340" s="16"/>
      <c r="L2340" s="32"/>
      <c r="M2340" s="16"/>
      <c r="N2340" s="16"/>
      <c r="O2340" s="16"/>
      <c r="P2340" s="16"/>
      <c r="Y2340" s="20"/>
      <c r="Z2340" s="20"/>
      <c r="AA2340" s="20"/>
      <c r="AB2340" s="20"/>
      <c r="AC2340" s="20"/>
      <c r="AD2340" s="20"/>
    </row>
    <row r="2341" spans="3:30" s="1" customFormat="1">
      <c r="C2341" s="16"/>
      <c r="D2341" s="16"/>
      <c r="E2341" s="32"/>
      <c r="F2341" s="16"/>
      <c r="G2341" s="16"/>
      <c r="H2341" s="16"/>
      <c r="I2341" s="16"/>
      <c r="J2341" s="16"/>
      <c r="K2341" s="16"/>
      <c r="L2341" s="32"/>
      <c r="M2341" s="16"/>
      <c r="N2341" s="16"/>
      <c r="O2341" s="16"/>
      <c r="P2341" s="16"/>
      <c r="Y2341" s="20"/>
      <c r="Z2341" s="20"/>
      <c r="AA2341" s="20"/>
      <c r="AB2341" s="20"/>
      <c r="AC2341" s="20"/>
      <c r="AD2341" s="20"/>
    </row>
    <row r="2342" spans="3:30" s="1" customFormat="1">
      <c r="C2342" s="16"/>
      <c r="D2342" s="16"/>
      <c r="E2342" s="32"/>
      <c r="F2342" s="16"/>
      <c r="G2342" s="16"/>
      <c r="H2342" s="16"/>
      <c r="I2342" s="16"/>
      <c r="J2342" s="16"/>
      <c r="K2342" s="16"/>
      <c r="L2342" s="32"/>
      <c r="M2342" s="16"/>
      <c r="N2342" s="16"/>
      <c r="O2342" s="16"/>
      <c r="P2342" s="16"/>
      <c r="Y2342" s="20"/>
      <c r="Z2342" s="20"/>
      <c r="AA2342" s="20"/>
      <c r="AB2342" s="20"/>
      <c r="AC2342" s="20"/>
      <c r="AD2342" s="20"/>
    </row>
    <row r="2343" spans="3:30" s="1" customFormat="1">
      <c r="C2343" s="16"/>
      <c r="D2343" s="16"/>
      <c r="E2343" s="32"/>
      <c r="F2343" s="16"/>
      <c r="G2343" s="16"/>
      <c r="H2343" s="16"/>
      <c r="I2343" s="16"/>
      <c r="J2343" s="16"/>
      <c r="K2343" s="16"/>
      <c r="L2343" s="32"/>
      <c r="M2343" s="16"/>
      <c r="N2343" s="16"/>
      <c r="O2343" s="16"/>
      <c r="P2343" s="16"/>
      <c r="Y2343" s="20"/>
      <c r="Z2343" s="20"/>
      <c r="AA2343" s="20"/>
      <c r="AB2343" s="20"/>
      <c r="AC2343" s="20"/>
      <c r="AD2343" s="20"/>
    </row>
    <row r="2344" spans="3:30" s="1" customFormat="1">
      <c r="C2344" s="16"/>
      <c r="D2344" s="16"/>
      <c r="E2344" s="32"/>
      <c r="F2344" s="16"/>
      <c r="G2344" s="16"/>
      <c r="H2344" s="16"/>
      <c r="I2344" s="16"/>
      <c r="J2344" s="16"/>
      <c r="K2344" s="16"/>
      <c r="L2344" s="32"/>
      <c r="M2344" s="16"/>
      <c r="N2344" s="16"/>
      <c r="O2344" s="16"/>
      <c r="P2344" s="16"/>
      <c r="Y2344" s="20"/>
      <c r="Z2344" s="20"/>
      <c r="AA2344" s="20"/>
      <c r="AB2344" s="20"/>
      <c r="AC2344" s="20"/>
      <c r="AD2344" s="20"/>
    </row>
    <row r="2345" spans="3:30" s="1" customFormat="1">
      <c r="C2345" s="16"/>
      <c r="D2345" s="16"/>
      <c r="E2345" s="32"/>
      <c r="F2345" s="16"/>
      <c r="G2345" s="16"/>
      <c r="H2345" s="16"/>
      <c r="I2345" s="16"/>
      <c r="J2345" s="16"/>
      <c r="K2345" s="16"/>
      <c r="L2345" s="32"/>
      <c r="M2345" s="16"/>
      <c r="N2345" s="16"/>
      <c r="O2345" s="16"/>
      <c r="P2345" s="16"/>
      <c r="Y2345" s="20"/>
      <c r="Z2345" s="20"/>
      <c r="AA2345" s="20"/>
      <c r="AB2345" s="20"/>
      <c r="AC2345" s="20"/>
      <c r="AD2345" s="20"/>
    </row>
    <row r="2346" spans="3:30" s="1" customFormat="1">
      <c r="C2346" s="16"/>
      <c r="D2346" s="16"/>
      <c r="E2346" s="32"/>
      <c r="F2346" s="16"/>
      <c r="G2346" s="16"/>
      <c r="H2346" s="16"/>
      <c r="I2346" s="16"/>
      <c r="J2346" s="16"/>
      <c r="K2346" s="16"/>
      <c r="L2346" s="32"/>
      <c r="M2346" s="16"/>
      <c r="N2346" s="16"/>
      <c r="O2346" s="16"/>
      <c r="P2346" s="16"/>
      <c r="Y2346" s="20"/>
      <c r="Z2346" s="20"/>
      <c r="AA2346" s="20"/>
      <c r="AB2346" s="20"/>
      <c r="AC2346" s="20"/>
      <c r="AD2346" s="20"/>
    </row>
    <row r="2347" spans="3:30" s="1" customFormat="1">
      <c r="C2347" s="16"/>
      <c r="D2347" s="16"/>
      <c r="E2347" s="32"/>
      <c r="F2347" s="16"/>
      <c r="G2347" s="16"/>
      <c r="H2347" s="16"/>
      <c r="I2347" s="16"/>
      <c r="J2347" s="16"/>
      <c r="K2347" s="16"/>
      <c r="L2347" s="32"/>
      <c r="M2347" s="16"/>
      <c r="N2347" s="16"/>
      <c r="O2347" s="16"/>
      <c r="P2347" s="16"/>
      <c r="Y2347" s="20"/>
      <c r="Z2347" s="20"/>
      <c r="AA2347" s="20"/>
      <c r="AB2347" s="20"/>
      <c r="AC2347" s="20"/>
      <c r="AD2347" s="20"/>
    </row>
    <row r="2348" spans="3:30" s="1" customFormat="1">
      <c r="C2348" s="16"/>
      <c r="D2348" s="16"/>
      <c r="E2348" s="32"/>
      <c r="F2348" s="16"/>
      <c r="G2348" s="16"/>
      <c r="H2348" s="16"/>
      <c r="I2348" s="16"/>
      <c r="J2348" s="16"/>
      <c r="K2348" s="16"/>
      <c r="L2348" s="32"/>
      <c r="M2348" s="16"/>
      <c r="N2348" s="16"/>
      <c r="O2348" s="16"/>
      <c r="P2348" s="16"/>
      <c r="Y2348" s="20"/>
      <c r="Z2348" s="20"/>
      <c r="AA2348" s="20"/>
      <c r="AB2348" s="20"/>
      <c r="AC2348" s="20"/>
      <c r="AD2348" s="20"/>
    </row>
    <row r="2349" spans="3:30" s="1" customFormat="1">
      <c r="C2349" s="16"/>
      <c r="D2349" s="16"/>
      <c r="E2349" s="32"/>
      <c r="F2349" s="16"/>
      <c r="G2349" s="16"/>
      <c r="H2349" s="16"/>
      <c r="I2349" s="16"/>
      <c r="J2349" s="16"/>
      <c r="K2349" s="16"/>
      <c r="L2349" s="32"/>
      <c r="M2349" s="16"/>
      <c r="N2349" s="16"/>
      <c r="O2349" s="16"/>
      <c r="P2349" s="16"/>
      <c r="Y2349" s="20"/>
      <c r="Z2349" s="20"/>
      <c r="AA2349" s="20"/>
      <c r="AB2349" s="20"/>
      <c r="AC2349" s="20"/>
      <c r="AD2349" s="20"/>
    </row>
    <row r="2350" spans="3:30" s="1" customFormat="1">
      <c r="C2350" s="16"/>
      <c r="D2350" s="16"/>
      <c r="E2350" s="32"/>
      <c r="F2350" s="16"/>
      <c r="G2350" s="16"/>
      <c r="H2350" s="16"/>
      <c r="I2350" s="16"/>
      <c r="J2350" s="16"/>
      <c r="K2350" s="16"/>
      <c r="L2350" s="32"/>
      <c r="M2350" s="16"/>
      <c r="N2350" s="16"/>
      <c r="O2350" s="16"/>
      <c r="P2350" s="16"/>
      <c r="Y2350" s="20"/>
      <c r="Z2350" s="20"/>
      <c r="AA2350" s="20"/>
      <c r="AB2350" s="20"/>
      <c r="AC2350" s="20"/>
      <c r="AD2350" s="20"/>
    </row>
    <row r="2351" spans="3:30" s="1" customFormat="1">
      <c r="C2351" s="16"/>
      <c r="D2351" s="16"/>
      <c r="E2351" s="32"/>
      <c r="F2351" s="16"/>
      <c r="G2351" s="16"/>
      <c r="H2351" s="16"/>
      <c r="I2351" s="16"/>
      <c r="J2351" s="16"/>
      <c r="K2351" s="16"/>
      <c r="L2351" s="32"/>
      <c r="M2351" s="16"/>
      <c r="N2351" s="16"/>
      <c r="O2351" s="16"/>
      <c r="P2351" s="16"/>
      <c r="Y2351" s="20"/>
      <c r="Z2351" s="20"/>
      <c r="AA2351" s="20"/>
      <c r="AB2351" s="20"/>
      <c r="AC2351" s="20"/>
      <c r="AD2351" s="20"/>
    </row>
    <row r="2352" spans="3:30" s="1" customFormat="1">
      <c r="C2352" s="16"/>
      <c r="D2352" s="16"/>
      <c r="E2352" s="32"/>
      <c r="F2352" s="16"/>
      <c r="G2352" s="16"/>
      <c r="H2352" s="16"/>
      <c r="I2352" s="16"/>
      <c r="J2352" s="16"/>
      <c r="K2352" s="16"/>
      <c r="L2352" s="32"/>
      <c r="M2352" s="16"/>
      <c r="N2352" s="16"/>
      <c r="O2352" s="16"/>
      <c r="P2352" s="16"/>
      <c r="Y2352" s="20"/>
      <c r="Z2352" s="20"/>
      <c r="AA2352" s="20"/>
      <c r="AB2352" s="20"/>
      <c r="AC2352" s="20"/>
      <c r="AD2352" s="20"/>
    </row>
    <row r="2353" spans="3:30" s="1" customFormat="1">
      <c r="C2353" s="16"/>
      <c r="D2353" s="16"/>
      <c r="E2353" s="32"/>
      <c r="F2353" s="16"/>
      <c r="G2353" s="16"/>
      <c r="H2353" s="16"/>
      <c r="I2353" s="16"/>
      <c r="J2353" s="16"/>
      <c r="K2353" s="16"/>
      <c r="L2353" s="32"/>
      <c r="M2353" s="16"/>
      <c r="N2353" s="16"/>
      <c r="O2353" s="16"/>
      <c r="P2353" s="16"/>
      <c r="Y2353" s="20"/>
      <c r="Z2353" s="20"/>
      <c r="AA2353" s="20"/>
      <c r="AB2353" s="20"/>
      <c r="AC2353" s="20"/>
      <c r="AD2353" s="20"/>
    </row>
    <row r="2354" spans="3:30" s="1" customFormat="1">
      <c r="C2354" s="16"/>
      <c r="D2354" s="16"/>
      <c r="E2354" s="32"/>
      <c r="F2354" s="16"/>
      <c r="G2354" s="16"/>
      <c r="H2354" s="16"/>
      <c r="I2354" s="16"/>
      <c r="J2354" s="16"/>
      <c r="K2354" s="16"/>
      <c r="L2354" s="32"/>
      <c r="M2354" s="16"/>
      <c r="N2354" s="16"/>
      <c r="O2354" s="16"/>
      <c r="P2354" s="16"/>
      <c r="Y2354" s="20"/>
      <c r="Z2354" s="20"/>
      <c r="AA2354" s="20"/>
      <c r="AB2354" s="20"/>
      <c r="AC2354" s="20"/>
      <c r="AD2354" s="20"/>
    </row>
    <row r="2355" spans="3:30" s="1" customFormat="1">
      <c r="C2355" s="16"/>
      <c r="D2355" s="16"/>
      <c r="E2355" s="32"/>
      <c r="F2355" s="16"/>
      <c r="G2355" s="16"/>
      <c r="H2355" s="16"/>
      <c r="I2355" s="16"/>
      <c r="J2355" s="16"/>
      <c r="K2355" s="16"/>
      <c r="L2355" s="32"/>
      <c r="M2355" s="16"/>
      <c r="N2355" s="16"/>
      <c r="O2355" s="16"/>
      <c r="P2355" s="16"/>
      <c r="Y2355" s="20"/>
      <c r="Z2355" s="20"/>
      <c r="AA2355" s="20"/>
      <c r="AB2355" s="20"/>
      <c r="AC2355" s="20"/>
      <c r="AD2355" s="20"/>
    </row>
    <row r="2356" spans="3:30" s="1" customFormat="1">
      <c r="C2356" s="16"/>
      <c r="D2356" s="16"/>
      <c r="E2356" s="32"/>
      <c r="F2356" s="16"/>
      <c r="G2356" s="16"/>
      <c r="H2356" s="16"/>
      <c r="I2356" s="16"/>
      <c r="J2356" s="16"/>
      <c r="K2356" s="16"/>
      <c r="L2356" s="32"/>
      <c r="M2356" s="16"/>
      <c r="N2356" s="16"/>
      <c r="O2356" s="16"/>
      <c r="P2356" s="16"/>
      <c r="Y2356" s="20"/>
      <c r="Z2356" s="20"/>
      <c r="AA2356" s="20"/>
      <c r="AB2356" s="20"/>
      <c r="AC2356" s="20"/>
      <c r="AD2356" s="20"/>
    </row>
    <row r="2357" spans="3:30" s="1" customFormat="1">
      <c r="C2357" s="16"/>
      <c r="D2357" s="16"/>
      <c r="E2357" s="32"/>
      <c r="F2357" s="16"/>
      <c r="G2357" s="16"/>
      <c r="H2357" s="16"/>
      <c r="I2357" s="16"/>
      <c r="J2357" s="16"/>
      <c r="K2357" s="16"/>
      <c r="L2357" s="32"/>
      <c r="M2357" s="16"/>
      <c r="N2357" s="16"/>
      <c r="O2357" s="16"/>
      <c r="P2357" s="16"/>
      <c r="Y2357" s="20"/>
      <c r="Z2357" s="20"/>
      <c r="AA2357" s="20"/>
      <c r="AB2357" s="20"/>
      <c r="AC2357" s="20"/>
      <c r="AD2357" s="20"/>
    </row>
    <row r="2358" spans="3:30" s="1" customFormat="1">
      <c r="C2358" s="16"/>
      <c r="D2358" s="16"/>
      <c r="E2358" s="32"/>
      <c r="F2358" s="16"/>
      <c r="G2358" s="16"/>
      <c r="H2358" s="16"/>
      <c r="I2358" s="16"/>
      <c r="J2358" s="16"/>
      <c r="K2358" s="16"/>
      <c r="L2358" s="32"/>
      <c r="M2358" s="16"/>
      <c r="N2358" s="16"/>
      <c r="O2358" s="16"/>
      <c r="P2358" s="16"/>
      <c r="Y2358" s="20"/>
      <c r="Z2358" s="20"/>
      <c r="AA2358" s="20"/>
      <c r="AB2358" s="20"/>
      <c r="AC2358" s="20"/>
      <c r="AD2358" s="20"/>
    </row>
    <row r="2359" spans="3:30" s="1" customFormat="1">
      <c r="C2359" s="16"/>
      <c r="D2359" s="16"/>
      <c r="E2359" s="32"/>
      <c r="F2359" s="16"/>
      <c r="G2359" s="16"/>
      <c r="H2359" s="16"/>
      <c r="I2359" s="16"/>
      <c r="J2359" s="16"/>
      <c r="K2359" s="16"/>
      <c r="L2359" s="32"/>
      <c r="M2359" s="16"/>
      <c r="N2359" s="16"/>
      <c r="O2359" s="16"/>
      <c r="P2359" s="16"/>
      <c r="Y2359" s="20"/>
      <c r="Z2359" s="20"/>
      <c r="AA2359" s="20"/>
      <c r="AB2359" s="20"/>
      <c r="AC2359" s="20"/>
      <c r="AD2359" s="20"/>
    </row>
    <row r="2360" spans="3:30" s="1" customFormat="1">
      <c r="C2360" s="16"/>
      <c r="D2360" s="16"/>
      <c r="E2360" s="32"/>
      <c r="F2360" s="16"/>
      <c r="G2360" s="16"/>
      <c r="H2360" s="16"/>
      <c r="I2360" s="16"/>
      <c r="J2360" s="16"/>
      <c r="K2360" s="16"/>
      <c r="L2360" s="32"/>
      <c r="M2360" s="16"/>
      <c r="N2360" s="16"/>
      <c r="O2360" s="16"/>
      <c r="P2360" s="16"/>
      <c r="Y2360" s="20"/>
      <c r="Z2360" s="20"/>
      <c r="AA2360" s="20"/>
      <c r="AB2360" s="20"/>
      <c r="AC2360" s="20"/>
      <c r="AD2360" s="20"/>
    </row>
    <row r="2361" spans="3:30" s="1" customFormat="1">
      <c r="C2361" s="16"/>
      <c r="D2361" s="16"/>
      <c r="E2361" s="32"/>
      <c r="F2361" s="16"/>
      <c r="G2361" s="16"/>
      <c r="H2361" s="16"/>
      <c r="I2361" s="16"/>
      <c r="J2361" s="16"/>
      <c r="K2361" s="16"/>
      <c r="L2361" s="32"/>
      <c r="M2361" s="16"/>
      <c r="N2361" s="16"/>
      <c r="O2361" s="16"/>
      <c r="P2361" s="16"/>
      <c r="Y2361" s="20"/>
      <c r="Z2361" s="20"/>
      <c r="AA2361" s="20"/>
      <c r="AB2361" s="20"/>
      <c r="AC2361" s="20"/>
      <c r="AD2361" s="20"/>
    </row>
    <row r="2362" spans="3:30" s="1" customFormat="1">
      <c r="C2362" s="16"/>
      <c r="D2362" s="16"/>
      <c r="E2362" s="32"/>
      <c r="F2362" s="16"/>
      <c r="G2362" s="16"/>
      <c r="H2362" s="16"/>
      <c r="I2362" s="16"/>
      <c r="J2362" s="16"/>
      <c r="K2362" s="16"/>
      <c r="L2362" s="32"/>
      <c r="M2362" s="16"/>
      <c r="N2362" s="16"/>
      <c r="O2362" s="16"/>
      <c r="P2362" s="16"/>
      <c r="Y2362" s="20"/>
      <c r="Z2362" s="20"/>
      <c r="AA2362" s="20"/>
      <c r="AB2362" s="20"/>
      <c r="AC2362" s="20"/>
      <c r="AD2362" s="20"/>
    </row>
    <row r="2363" spans="3:30" s="1" customFormat="1">
      <c r="C2363" s="16"/>
      <c r="D2363" s="16"/>
      <c r="E2363" s="32"/>
      <c r="F2363" s="16"/>
      <c r="G2363" s="16"/>
      <c r="H2363" s="16"/>
      <c r="I2363" s="16"/>
      <c r="J2363" s="16"/>
      <c r="K2363" s="16"/>
      <c r="L2363" s="32"/>
      <c r="M2363" s="16"/>
      <c r="N2363" s="16"/>
      <c r="O2363" s="16"/>
      <c r="P2363" s="16"/>
      <c r="Y2363" s="20"/>
      <c r="Z2363" s="20"/>
      <c r="AA2363" s="20"/>
      <c r="AB2363" s="20"/>
      <c r="AC2363" s="20"/>
      <c r="AD2363" s="20"/>
    </row>
    <row r="2364" spans="3:30" s="1" customFormat="1">
      <c r="C2364" s="16"/>
      <c r="D2364" s="16"/>
      <c r="E2364" s="32"/>
      <c r="F2364" s="16"/>
      <c r="G2364" s="16"/>
      <c r="H2364" s="16"/>
      <c r="I2364" s="16"/>
      <c r="J2364" s="16"/>
      <c r="K2364" s="16"/>
      <c r="L2364" s="32"/>
      <c r="M2364" s="16"/>
      <c r="N2364" s="16"/>
      <c r="O2364" s="16"/>
      <c r="P2364" s="16"/>
      <c r="Y2364" s="20"/>
      <c r="Z2364" s="20"/>
      <c r="AA2364" s="20"/>
      <c r="AB2364" s="20"/>
      <c r="AC2364" s="20"/>
      <c r="AD2364" s="20"/>
    </row>
    <row r="2365" spans="3:30" s="1" customFormat="1">
      <c r="C2365" s="16"/>
      <c r="D2365" s="16"/>
      <c r="E2365" s="32"/>
      <c r="F2365" s="16"/>
      <c r="G2365" s="16"/>
      <c r="H2365" s="16"/>
      <c r="I2365" s="16"/>
      <c r="J2365" s="16"/>
      <c r="K2365" s="16"/>
      <c r="L2365" s="32"/>
      <c r="M2365" s="16"/>
      <c r="N2365" s="16"/>
      <c r="O2365" s="16"/>
      <c r="P2365" s="16"/>
      <c r="Y2365" s="20"/>
      <c r="Z2365" s="20"/>
      <c r="AA2365" s="20"/>
      <c r="AB2365" s="20"/>
      <c r="AC2365" s="20"/>
      <c r="AD2365" s="20"/>
    </row>
    <row r="2366" spans="3:30" s="1" customFormat="1">
      <c r="C2366" s="16"/>
      <c r="D2366" s="16"/>
      <c r="E2366" s="32"/>
      <c r="F2366" s="16"/>
      <c r="G2366" s="16"/>
      <c r="H2366" s="16"/>
      <c r="I2366" s="16"/>
      <c r="J2366" s="16"/>
      <c r="K2366" s="16"/>
      <c r="L2366" s="32"/>
      <c r="M2366" s="16"/>
      <c r="N2366" s="16"/>
      <c r="O2366" s="16"/>
      <c r="P2366" s="16"/>
      <c r="Y2366" s="20"/>
      <c r="Z2366" s="20"/>
      <c r="AA2366" s="20"/>
      <c r="AB2366" s="20"/>
      <c r="AC2366" s="20"/>
      <c r="AD2366" s="20"/>
    </row>
    <row r="2367" spans="3:30" s="1" customFormat="1">
      <c r="C2367" s="16"/>
      <c r="D2367" s="16"/>
      <c r="E2367" s="32"/>
      <c r="F2367" s="16"/>
      <c r="G2367" s="16"/>
      <c r="H2367" s="16"/>
      <c r="I2367" s="16"/>
      <c r="J2367" s="16"/>
      <c r="K2367" s="16"/>
      <c r="L2367" s="32"/>
      <c r="M2367" s="16"/>
      <c r="N2367" s="16"/>
      <c r="O2367" s="16"/>
      <c r="P2367" s="16"/>
      <c r="Y2367" s="20"/>
      <c r="Z2367" s="20"/>
      <c r="AA2367" s="20"/>
      <c r="AB2367" s="20"/>
      <c r="AC2367" s="20"/>
      <c r="AD2367" s="20"/>
    </row>
    <row r="2368" spans="3:30" s="1" customFormat="1">
      <c r="C2368" s="16"/>
      <c r="D2368" s="16"/>
      <c r="E2368" s="32"/>
      <c r="F2368" s="16"/>
      <c r="G2368" s="16"/>
      <c r="H2368" s="16"/>
      <c r="I2368" s="16"/>
      <c r="J2368" s="16"/>
      <c r="K2368" s="16"/>
      <c r="L2368" s="32"/>
      <c r="M2368" s="16"/>
      <c r="N2368" s="16"/>
      <c r="O2368" s="16"/>
      <c r="P2368" s="16"/>
      <c r="Y2368" s="20"/>
      <c r="Z2368" s="20"/>
      <c r="AA2368" s="20"/>
      <c r="AB2368" s="20"/>
      <c r="AC2368" s="20"/>
      <c r="AD2368" s="20"/>
    </row>
    <row r="2369" spans="3:30" s="1" customFormat="1">
      <c r="C2369" s="16"/>
      <c r="D2369" s="16"/>
      <c r="E2369" s="32"/>
      <c r="F2369" s="16"/>
      <c r="G2369" s="16"/>
      <c r="H2369" s="16"/>
      <c r="I2369" s="16"/>
      <c r="J2369" s="16"/>
      <c r="K2369" s="16"/>
      <c r="L2369" s="32"/>
      <c r="M2369" s="16"/>
      <c r="N2369" s="16"/>
      <c r="O2369" s="16"/>
      <c r="P2369" s="16"/>
      <c r="Y2369" s="20"/>
      <c r="Z2369" s="20"/>
      <c r="AA2369" s="20"/>
      <c r="AB2369" s="20"/>
      <c r="AC2369" s="20"/>
      <c r="AD2369" s="20"/>
    </row>
    <row r="2370" spans="3:30" s="1" customFormat="1">
      <c r="C2370" s="16"/>
      <c r="D2370" s="16"/>
      <c r="E2370" s="32"/>
      <c r="F2370" s="16"/>
      <c r="G2370" s="16"/>
      <c r="H2370" s="16"/>
      <c r="I2370" s="16"/>
      <c r="J2370" s="16"/>
      <c r="K2370" s="16"/>
      <c r="L2370" s="32"/>
      <c r="M2370" s="16"/>
      <c r="N2370" s="16"/>
      <c r="O2370" s="16"/>
      <c r="P2370" s="16"/>
      <c r="Y2370" s="20"/>
      <c r="Z2370" s="20"/>
      <c r="AA2370" s="20"/>
      <c r="AB2370" s="20"/>
      <c r="AC2370" s="20"/>
      <c r="AD2370" s="20"/>
    </row>
    <row r="2371" spans="3:30" s="1" customFormat="1">
      <c r="C2371" s="16"/>
      <c r="D2371" s="16"/>
      <c r="E2371" s="32"/>
      <c r="F2371" s="16"/>
      <c r="G2371" s="16"/>
      <c r="H2371" s="16"/>
      <c r="I2371" s="16"/>
      <c r="J2371" s="16"/>
      <c r="K2371" s="16"/>
      <c r="L2371" s="32"/>
      <c r="M2371" s="16"/>
      <c r="N2371" s="16"/>
      <c r="O2371" s="16"/>
      <c r="P2371" s="16"/>
      <c r="Y2371" s="20"/>
      <c r="Z2371" s="20"/>
      <c r="AA2371" s="20"/>
      <c r="AB2371" s="20"/>
      <c r="AC2371" s="20"/>
      <c r="AD2371" s="20"/>
    </row>
    <row r="2372" spans="3:30" s="1" customFormat="1">
      <c r="C2372" s="16"/>
      <c r="D2372" s="16"/>
      <c r="E2372" s="32"/>
      <c r="F2372" s="16"/>
      <c r="G2372" s="16"/>
      <c r="H2372" s="16"/>
      <c r="I2372" s="16"/>
      <c r="J2372" s="16"/>
      <c r="K2372" s="16"/>
      <c r="L2372" s="32"/>
      <c r="M2372" s="16"/>
      <c r="N2372" s="16"/>
      <c r="O2372" s="16"/>
      <c r="P2372" s="16"/>
      <c r="Y2372" s="20"/>
      <c r="Z2372" s="20"/>
      <c r="AA2372" s="20"/>
      <c r="AB2372" s="20"/>
      <c r="AC2372" s="20"/>
      <c r="AD2372" s="20"/>
    </row>
    <row r="2373" spans="3:30" s="1" customFormat="1">
      <c r="C2373" s="16"/>
      <c r="D2373" s="16"/>
      <c r="E2373" s="32"/>
      <c r="F2373" s="16"/>
      <c r="G2373" s="16"/>
      <c r="H2373" s="16"/>
      <c r="I2373" s="16"/>
      <c r="J2373" s="16"/>
      <c r="K2373" s="16"/>
      <c r="L2373" s="32"/>
      <c r="M2373" s="16"/>
      <c r="N2373" s="16"/>
      <c r="O2373" s="16"/>
      <c r="P2373" s="16"/>
      <c r="Y2373" s="20"/>
      <c r="Z2373" s="20"/>
      <c r="AA2373" s="20"/>
      <c r="AB2373" s="20"/>
      <c r="AC2373" s="20"/>
      <c r="AD2373" s="20"/>
    </row>
    <row r="2374" spans="3:30" s="1" customFormat="1">
      <c r="C2374" s="16"/>
      <c r="D2374" s="16"/>
      <c r="E2374" s="32"/>
      <c r="F2374" s="16"/>
      <c r="G2374" s="16"/>
      <c r="H2374" s="16"/>
      <c r="I2374" s="16"/>
      <c r="J2374" s="16"/>
      <c r="K2374" s="16"/>
      <c r="L2374" s="32"/>
      <c r="M2374" s="16"/>
      <c r="N2374" s="16"/>
      <c r="O2374" s="16"/>
      <c r="P2374" s="16"/>
      <c r="Y2374" s="20"/>
      <c r="Z2374" s="20"/>
      <c r="AA2374" s="20"/>
      <c r="AB2374" s="20"/>
      <c r="AC2374" s="20"/>
      <c r="AD2374" s="20"/>
    </row>
    <row r="2375" spans="3:30" s="1" customFormat="1">
      <c r="C2375" s="16"/>
      <c r="D2375" s="16"/>
      <c r="E2375" s="32"/>
      <c r="F2375" s="16"/>
      <c r="G2375" s="16"/>
      <c r="H2375" s="16"/>
      <c r="I2375" s="16"/>
      <c r="J2375" s="16"/>
      <c r="K2375" s="16"/>
      <c r="L2375" s="32"/>
      <c r="M2375" s="16"/>
      <c r="N2375" s="16"/>
      <c r="O2375" s="16"/>
      <c r="P2375" s="16"/>
      <c r="Y2375" s="20"/>
      <c r="Z2375" s="20"/>
      <c r="AA2375" s="20"/>
      <c r="AB2375" s="20"/>
      <c r="AC2375" s="20"/>
      <c r="AD2375" s="20"/>
    </row>
    <row r="2376" spans="3:30" s="1" customFormat="1">
      <c r="C2376" s="16"/>
      <c r="D2376" s="16"/>
      <c r="E2376" s="32"/>
      <c r="F2376" s="16"/>
      <c r="G2376" s="16"/>
      <c r="H2376" s="16"/>
      <c r="I2376" s="16"/>
      <c r="J2376" s="16"/>
      <c r="K2376" s="16"/>
      <c r="L2376" s="32"/>
      <c r="M2376" s="16"/>
      <c r="N2376" s="16"/>
      <c r="O2376" s="16"/>
      <c r="P2376" s="16"/>
      <c r="Y2376" s="20"/>
      <c r="Z2376" s="20"/>
      <c r="AA2376" s="20"/>
      <c r="AB2376" s="20"/>
      <c r="AC2376" s="20"/>
      <c r="AD2376" s="20"/>
    </row>
    <row r="2377" spans="3:30" s="1" customFormat="1">
      <c r="C2377" s="16"/>
      <c r="D2377" s="16"/>
      <c r="E2377" s="32"/>
      <c r="F2377" s="16"/>
      <c r="G2377" s="16"/>
      <c r="H2377" s="16"/>
      <c r="I2377" s="16"/>
      <c r="J2377" s="16"/>
      <c r="K2377" s="16"/>
      <c r="L2377" s="32"/>
      <c r="M2377" s="16"/>
      <c r="N2377" s="16"/>
      <c r="O2377" s="16"/>
      <c r="P2377" s="16"/>
      <c r="Y2377" s="20"/>
      <c r="Z2377" s="20"/>
      <c r="AA2377" s="20"/>
      <c r="AB2377" s="20"/>
      <c r="AC2377" s="20"/>
      <c r="AD2377" s="20"/>
    </row>
    <row r="2378" spans="3:30" s="1" customFormat="1">
      <c r="C2378" s="16"/>
      <c r="D2378" s="16"/>
      <c r="E2378" s="32"/>
      <c r="F2378" s="16"/>
      <c r="G2378" s="16"/>
      <c r="H2378" s="16"/>
      <c r="I2378" s="16"/>
      <c r="J2378" s="16"/>
      <c r="K2378" s="16"/>
      <c r="L2378" s="32"/>
      <c r="M2378" s="16"/>
      <c r="N2378" s="16"/>
      <c r="O2378" s="16"/>
      <c r="P2378" s="16"/>
      <c r="Y2378" s="20"/>
      <c r="Z2378" s="20"/>
      <c r="AA2378" s="20"/>
      <c r="AB2378" s="20"/>
      <c r="AC2378" s="20"/>
      <c r="AD2378" s="20"/>
    </row>
    <row r="2379" spans="3:30" s="1" customFormat="1">
      <c r="C2379" s="16"/>
      <c r="D2379" s="16"/>
      <c r="E2379" s="32"/>
      <c r="F2379" s="16"/>
      <c r="G2379" s="16"/>
      <c r="H2379" s="16"/>
      <c r="I2379" s="16"/>
      <c r="J2379" s="16"/>
      <c r="K2379" s="16"/>
      <c r="L2379" s="32"/>
      <c r="M2379" s="16"/>
      <c r="N2379" s="16"/>
      <c r="O2379" s="16"/>
      <c r="P2379" s="16"/>
      <c r="Y2379" s="20"/>
      <c r="Z2379" s="20"/>
      <c r="AA2379" s="20"/>
      <c r="AB2379" s="20"/>
      <c r="AC2379" s="20"/>
      <c r="AD2379" s="20"/>
    </row>
    <row r="2380" spans="3:30" s="1" customFormat="1">
      <c r="C2380" s="16"/>
      <c r="D2380" s="16"/>
      <c r="E2380" s="32"/>
      <c r="F2380" s="16"/>
      <c r="G2380" s="16"/>
      <c r="H2380" s="16"/>
      <c r="I2380" s="16"/>
      <c r="J2380" s="16"/>
      <c r="K2380" s="16"/>
      <c r="L2380" s="32"/>
      <c r="M2380" s="16"/>
      <c r="N2380" s="16"/>
      <c r="O2380" s="16"/>
      <c r="P2380" s="16"/>
      <c r="Y2380" s="20"/>
      <c r="Z2380" s="20"/>
      <c r="AA2380" s="20"/>
      <c r="AB2380" s="20"/>
      <c r="AC2380" s="20"/>
      <c r="AD2380" s="20"/>
    </row>
    <row r="2381" spans="3:30" s="1" customFormat="1">
      <c r="C2381" s="16"/>
      <c r="D2381" s="16"/>
      <c r="E2381" s="32"/>
      <c r="F2381" s="16"/>
      <c r="G2381" s="16"/>
      <c r="H2381" s="16"/>
      <c r="I2381" s="16"/>
      <c r="J2381" s="16"/>
      <c r="K2381" s="16"/>
      <c r="L2381" s="32"/>
      <c r="M2381" s="16"/>
      <c r="N2381" s="16"/>
      <c r="O2381" s="16"/>
      <c r="P2381" s="16"/>
      <c r="Y2381" s="20"/>
      <c r="Z2381" s="20"/>
      <c r="AA2381" s="20"/>
      <c r="AB2381" s="20"/>
      <c r="AC2381" s="20"/>
      <c r="AD2381" s="20"/>
    </row>
    <row r="2382" spans="3:30" s="1" customFormat="1">
      <c r="C2382" s="16"/>
      <c r="D2382" s="16"/>
      <c r="E2382" s="32"/>
      <c r="F2382" s="16"/>
      <c r="G2382" s="16"/>
      <c r="H2382" s="16"/>
      <c r="I2382" s="16"/>
      <c r="J2382" s="16"/>
      <c r="K2382" s="16"/>
      <c r="L2382" s="32"/>
      <c r="M2382" s="16"/>
      <c r="N2382" s="16"/>
      <c r="O2382" s="16"/>
      <c r="P2382" s="16"/>
      <c r="Y2382" s="20"/>
      <c r="Z2382" s="20"/>
      <c r="AA2382" s="20"/>
      <c r="AB2382" s="20"/>
      <c r="AC2382" s="20"/>
      <c r="AD2382" s="20"/>
    </row>
    <row r="2383" spans="3:30" s="1" customFormat="1">
      <c r="C2383" s="16"/>
      <c r="D2383" s="16"/>
      <c r="E2383" s="32"/>
      <c r="F2383" s="16"/>
      <c r="G2383" s="16"/>
      <c r="H2383" s="16"/>
      <c r="I2383" s="16"/>
      <c r="J2383" s="16"/>
      <c r="K2383" s="16"/>
      <c r="L2383" s="32"/>
      <c r="M2383" s="16"/>
      <c r="N2383" s="16"/>
      <c r="O2383" s="16"/>
      <c r="P2383" s="16"/>
      <c r="Y2383" s="20"/>
      <c r="Z2383" s="20"/>
      <c r="AA2383" s="20"/>
      <c r="AB2383" s="20"/>
      <c r="AC2383" s="20"/>
      <c r="AD2383" s="20"/>
    </row>
    <row r="2384" spans="3:30" s="1" customFormat="1">
      <c r="C2384" s="16"/>
      <c r="D2384" s="16"/>
      <c r="E2384" s="32"/>
      <c r="F2384" s="16"/>
      <c r="G2384" s="16"/>
      <c r="H2384" s="16"/>
      <c r="I2384" s="16"/>
      <c r="J2384" s="16"/>
      <c r="K2384" s="16"/>
      <c r="L2384" s="32"/>
      <c r="M2384" s="16"/>
      <c r="N2384" s="16"/>
      <c r="O2384" s="16"/>
      <c r="P2384" s="16"/>
      <c r="Y2384" s="20"/>
      <c r="Z2384" s="20"/>
      <c r="AA2384" s="20"/>
      <c r="AB2384" s="20"/>
      <c r="AC2384" s="20"/>
      <c r="AD2384" s="20"/>
    </row>
    <row r="2385" spans="3:30" s="1" customFormat="1">
      <c r="C2385" s="16"/>
      <c r="D2385" s="16"/>
      <c r="E2385" s="32"/>
      <c r="F2385" s="16"/>
      <c r="G2385" s="16"/>
      <c r="H2385" s="16"/>
      <c r="I2385" s="16"/>
      <c r="J2385" s="16"/>
      <c r="K2385" s="16"/>
      <c r="L2385" s="32"/>
      <c r="M2385" s="16"/>
      <c r="N2385" s="16"/>
      <c r="O2385" s="16"/>
      <c r="P2385" s="16"/>
      <c r="Y2385" s="20"/>
      <c r="Z2385" s="20"/>
      <c r="AA2385" s="20"/>
      <c r="AB2385" s="20"/>
      <c r="AC2385" s="20"/>
      <c r="AD2385" s="20"/>
    </row>
    <row r="2386" spans="3:30" s="1" customFormat="1">
      <c r="C2386" s="16"/>
      <c r="D2386" s="16"/>
      <c r="E2386" s="32"/>
      <c r="F2386" s="16"/>
      <c r="G2386" s="16"/>
      <c r="H2386" s="16"/>
      <c r="I2386" s="16"/>
      <c r="J2386" s="16"/>
      <c r="K2386" s="16"/>
      <c r="L2386" s="32"/>
      <c r="M2386" s="16"/>
      <c r="N2386" s="16"/>
      <c r="O2386" s="16"/>
      <c r="P2386" s="16"/>
      <c r="Y2386" s="20"/>
      <c r="Z2386" s="20"/>
      <c r="AA2386" s="20"/>
      <c r="AB2386" s="20"/>
      <c r="AC2386" s="20"/>
      <c r="AD2386" s="20"/>
    </row>
    <row r="2387" spans="3:30" s="1" customFormat="1">
      <c r="C2387" s="16"/>
      <c r="D2387" s="16"/>
      <c r="E2387" s="32"/>
      <c r="F2387" s="16"/>
      <c r="G2387" s="16"/>
      <c r="H2387" s="16"/>
      <c r="I2387" s="16"/>
      <c r="J2387" s="16"/>
      <c r="K2387" s="16"/>
      <c r="L2387" s="32"/>
      <c r="M2387" s="16"/>
      <c r="N2387" s="16"/>
      <c r="O2387" s="16"/>
      <c r="P2387" s="16"/>
      <c r="Y2387" s="20"/>
      <c r="Z2387" s="20"/>
      <c r="AA2387" s="20"/>
      <c r="AB2387" s="20"/>
      <c r="AC2387" s="20"/>
      <c r="AD2387" s="20"/>
    </row>
    <row r="2388" spans="3:30" s="1" customFormat="1">
      <c r="C2388" s="16"/>
      <c r="D2388" s="16"/>
      <c r="E2388" s="32"/>
      <c r="F2388" s="16"/>
      <c r="G2388" s="16"/>
      <c r="H2388" s="16"/>
      <c r="I2388" s="16"/>
      <c r="J2388" s="16"/>
      <c r="K2388" s="16"/>
      <c r="L2388" s="32"/>
      <c r="M2388" s="16"/>
      <c r="N2388" s="16"/>
      <c r="O2388" s="16"/>
      <c r="P2388" s="16"/>
      <c r="Y2388" s="20"/>
      <c r="Z2388" s="20"/>
      <c r="AA2388" s="20"/>
      <c r="AB2388" s="20"/>
      <c r="AC2388" s="20"/>
      <c r="AD2388" s="20"/>
    </row>
    <row r="2389" spans="3:30" s="1" customFormat="1">
      <c r="C2389" s="16"/>
      <c r="D2389" s="16"/>
      <c r="E2389" s="32"/>
      <c r="F2389" s="16"/>
      <c r="G2389" s="16"/>
      <c r="H2389" s="16"/>
      <c r="I2389" s="16"/>
      <c r="J2389" s="16"/>
      <c r="K2389" s="16"/>
      <c r="L2389" s="32"/>
      <c r="M2389" s="16"/>
      <c r="N2389" s="16"/>
      <c r="O2389" s="16"/>
      <c r="P2389" s="16"/>
      <c r="Y2389" s="20"/>
      <c r="Z2389" s="20"/>
      <c r="AA2389" s="20"/>
      <c r="AB2389" s="20"/>
      <c r="AC2389" s="20"/>
      <c r="AD2389" s="20"/>
    </row>
    <row r="2390" spans="3:30" s="1" customFormat="1">
      <c r="C2390" s="16"/>
      <c r="D2390" s="16"/>
      <c r="E2390" s="32"/>
      <c r="F2390" s="16"/>
      <c r="G2390" s="16"/>
      <c r="H2390" s="16"/>
      <c r="I2390" s="16"/>
      <c r="J2390" s="16"/>
      <c r="K2390" s="16"/>
      <c r="L2390" s="32"/>
      <c r="M2390" s="16"/>
      <c r="N2390" s="16"/>
      <c r="O2390" s="16"/>
      <c r="P2390" s="16"/>
      <c r="Y2390" s="20"/>
      <c r="Z2390" s="20"/>
      <c r="AA2390" s="20"/>
      <c r="AB2390" s="20"/>
      <c r="AC2390" s="20"/>
      <c r="AD2390" s="20"/>
    </row>
    <row r="2391" spans="3:30" s="1" customFormat="1">
      <c r="C2391" s="16"/>
      <c r="D2391" s="16"/>
      <c r="E2391" s="32"/>
      <c r="F2391" s="16"/>
      <c r="G2391" s="16"/>
      <c r="H2391" s="16"/>
      <c r="I2391" s="16"/>
      <c r="J2391" s="16"/>
      <c r="K2391" s="16"/>
      <c r="L2391" s="32"/>
      <c r="M2391" s="16"/>
      <c r="N2391" s="16"/>
      <c r="O2391" s="16"/>
      <c r="P2391" s="16"/>
      <c r="Y2391" s="20"/>
      <c r="Z2391" s="20"/>
      <c r="AA2391" s="20"/>
      <c r="AB2391" s="20"/>
      <c r="AC2391" s="20"/>
      <c r="AD2391" s="20"/>
    </row>
    <row r="2392" spans="3:30" s="1" customFormat="1">
      <c r="C2392" s="16"/>
      <c r="D2392" s="16"/>
      <c r="E2392" s="32"/>
      <c r="F2392" s="16"/>
      <c r="G2392" s="16"/>
      <c r="H2392" s="16"/>
      <c r="I2392" s="16"/>
      <c r="J2392" s="16"/>
      <c r="K2392" s="16"/>
      <c r="L2392" s="32"/>
      <c r="M2392" s="16"/>
      <c r="N2392" s="16"/>
      <c r="O2392" s="16"/>
      <c r="P2392" s="16"/>
      <c r="Y2392" s="20"/>
      <c r="Z2392" s="20"/>
      <c r="AA2392" s="20"/>
      <c r="AB2392" s="20"/>
      <c r="AC2392" s="20"/>
      <c r="AD2392" s="20"/>
    </row>
    <row r="2393" spans="3:30" s="1" customFormat="1">
      <c r="C2393" s="16"/>
      <c r="D2393" s="16"/>
      <c r="E2393" s="32"/>
      <c r="F2393" s="16"/>
      <c r="G2393" s="16"/>
      <c r="H2393" s="16"/>
      <c r="I2393" s="16"/>
      <c r="J2393" s="16"/>
      <c r="K2393" s="16"/>
      <c r="L2393" s="32"/>
      <c r="M2393" s="16"/>
      <c r="N2393" s="16"/>
      <c r="O2393" s="16"/>
      <c r="P2393" s="16"/>
      <c r="Y2393" s="20"/>
      <c r="Z2393" s="20"/>
      <c r="AA2393" s="20"/>
      <c r="AB2393" s="20"/>
      <c r="AC2393" s="20"/>
      <c r="AD2393" s="20"/>
    </row>
    <row r="2394" spans="3:30" s="1" customFormat="1">
      <c r="C2394" s="16"/>
      <c r="D2394" s="16"/>
      <c r="E2394" s="32"/>
      <c r="F2394" s="16"/>
      <c r="G2394" s="16"/>
      <c r="H2394" s="16"/>
      <c r="I2394" s="16"/>
      <c r="J2394" s="16"/>
      <c r="K2394" s="16"/>
      <c r="L2394" s="32"/>
      <c r="M2394" s="16"/>
      <c r="N2394" s="16"/>
      <c r="O2394" s="16"/>
      <c r="P2394" s="16"/>
      <c r="Y2394" s="20"/>
      <c r="Z2394" s="20"/>
      <c r="AA2394" s="20"/>
      <c r="AB2394" s="20"/>
      <c r="AC2394" s="20"/>
      <c r="AD2394" s="20"/>
    </row>
    <row r="2395" spans="3:30" s="1" customFormat="1">
      <c r="C2395" s="16"/>
      <c r="D2395" s="16"/>
      <c r="E2395" s="32"/>
      <c r="F2395" s="16"/>
      <c r="G2395" s="16"/>
      <c r="H2395" s="16"/>
      <c r="I2395" s="16"/>
      <c r="J2395" s="16"/>
      <c r="K2395" s="16"/>
      <c r="L2395" s="32"/>
      <c r="M2395" s="16"/>
      <c r="N2395" s="16"/>
      <c r="O2395" s="16"/>
      <c r="P2395" s="16"/>
      <c r="Y2395" s="20"/>
      <c r="Z2395" s="20"/>
      <c r="AA2395" s="20"/>
      <c r="AB2395" s="20"/>
      <c r="AC2395" s="20"/>
      <c r="AD2395" s="20"/>
    </row>
    <row r="2396" spans="3:30" s="1" customFormat="1">
      <c r="C2396" s="16"/>
      <c r="D2396" s="16"/>
      <c r="E2396" s="32"/>
      <c r="F2396" s="16"/>
      <c r="G2396" s="16"/>
      <c r="H2396" s="16"/>
      <c r="I2396" s="16"/>
      <c r="J2396" s="16"/>
      <c r="K2396" s="16"/>
      <c r="L2396" s="32"/>
      <c r="M2396" s="16"/>
      <c r="N2396" s="16"/>
      <c r="O2396" s="16"/>
      <c r="P2396" s="16"/>
      <c r="Y2396" s="20"/>
      <c r="Z2396" s="20"/>
      <c r="AA2396" s="20"/>
      <c r="AB2396" s="20"/>
      <c r="AC2396" s="20"/>
      <c r="AD2396" s="20"/>
    </row>
    <row r="2397" spans="3:30" s="1" customFormat="1">
      <c r="C2397" s="16"/>
      <c r="D2397" s="16"/>
      <c r="E2397" s="32"/>
      <c r="F2397" s="16"/>
      <c r="G2397" s="16"/>
      <c r="H2397" s="16"/>
      <c r="I2397" s="16"/>
      <c r="J2397" s="16"/>
      <c r="K2397" s="16"/>
      <c r="L2397" s="32"/>
      <c r="M2397" s="16"/>
      <c r="N2397" s="16"/>
      <c r="O2397" s="16"/>
      <c r="P2397" s="16"/>
      <c r="Y2397" s="20"/>
      <c r="Z2397" s="20"/>
      <c r="AA2397" s="20"/>
      <c r="AB2397" s="20"/>
      <c r="AC2397" s="20"/>
      <c r="AD2397" s="20"/>
    </row>
    <row r="2398" spans="3:30" s="1" customFormat="1">
      <c r="C2398" s="16"/>
      <c r="D2398" s="16"/>
      <c r="E2398" s="32"/>
      <c r="F2398" s="16"/>
      <c r="G2398" s="16"/>
      <c r="H2398" s="16"/>
      <c r="I2398" s="16"/>
      <c r="J2398" s="16"/>
      <c r="K2398" s="16"/>
      <c r="L2398" s="32"/>
      <c r="M2398" s="16"/>
      <c r="N2398" s="16"/>
      <c r="O2398" s="16"/>
      <c r="P2398" s="16"/>
      <c r="Y2398" s="20"/>
      <c r="Z2398" s="20"/>
      <c r="AA2398" s="20"/>
      <c r="AB2398" s="20"/>
      <c r="AC2398" s="20"/>
      <c r="AD2398" s="20"/>
    </row>
    <row r="2399" spans="3:30" s="1" customFormat="1">
      <c r="C2399" s="16"/>
      <c r="D2399" s="16"/>
      <c r="E2399" s="32"/>
      <c r="F2399" s="16"/>
      <c r="G2399" s="16"/>
      <c r="H2399" s="16"/>
      <c r="I2399" s="16"/>
      <c r="J2399" s="16"/>
      <c r="K2399" s="16"/>
      <c r="L2399" s="32"/>
      <c r="M2399" s="16"/>
      <c r="N2399" s="16"/>
      <c r="O2399" s="16"/>
      <c r="P2399" s="16"/>
      <c r="Y2399" s="20"/>
      <c r="Z2399" s="20"/>
      <c r="AA2399" s="20"/>
      <c r="AB2399" s="20"/>
      <c r="AC2399" s="20"/>
      <c r="AD2399" s="20"/>
    </row>
    <row r="2400" spans="3:30" s="1" customFormat="1">
      <c r="C2400" s="16"/>
      <c r="D2400" s="16"/>
      <c r="E2400" s="32"/>
      <c r="F2400" s="16"/>
      <c r="G2400" s="16"/>
      <c r="H2400" s="16"/>
      <c r="I2400" s="16"/>
      <c r="J2400" s="16"/>
      <c r="K2400" s="16"/>
      <c r="L2400" s="32"/>
      <c r="M2400" s="16"/>
      <c r="N2400" s="16"/>
      <c r="O2400" s="16"/>
      <c r="P2400" s="16"/>
      <c r="Y2400" s="20"/>
      <c r="Z2400" s="20"/>
      <c r="AA2400" s="20"/>
      <c r="AB2400" s="20"/>
      <c r="AC2400" s="20"/>
      <c r="AD2400" s="20"/>
    </row>
    <row r="2401" spans="3:30" s="1" customFormat="1">
      <c r="C2401" s="16"/>
      <c r="D2401" s="16"/>
      <c r="E2401" s="32"/>
      <c r="F2401" s="16"/>
      <c r="G2401" s="16"/>
      <c r="H2401" s="16"/>
      <c r="I2401" s="16"/>
      <c r="J2401" s="16"/>
      <c r="K2401" s="16"/>
      <c r="L2401" s="32"/>
      <c r="M2401" s="16"/>
      <c r="N2401" s="16"/>
      <c r="O2401" s="16"/>
      <c r="P2401" s="16"/>
      <c r="Y2401" s="20"/>
      <c r="Z2401" s="20"/>
      <c r="AA2401" s="20"/>
      <c r="AB2401" s="20"/>
      <c r="AC2401" s="20"/>
      <c r="AD2401" s="20"/>
    </row>
    <row r="2402" spans="3:30" s="1" customFormat="1">
      <c r="C2402" s="16"/>
      <c r="D2402" s="16"/>
      <c r="E2402" s="32"/>
      <c r="F2402" s="16"/>
      <c r="G2402" s="16"/>
      <c r="H2402" s="16"/>
      <c r="I2402" s="16"/>
      <c r="J2402" s="16"/>
      <c r="K2402" s="16"/>
      <c r="L2402" s="32"/>
      <c r="M2402" s="16"/>
      <c r="N2402" s="16"/>
      <c r="O2402" s="16"/>
      <c r="P2402" s="16"/>
      <c r="Y2402" s="20"/>
      <c r="Z2402" s="20"/>
      <c r="AA2402" s="20"/>
      <c r="AB2402" s="20"/>
      <c r="AC2402" s="20"/>
      <c r="AD2402" s="20"/>
    </row>
    <row r="2403" spans="3:30" s="1" customFormat="1">
      <c r="C2403" s="16"/>
      <c r="D2403" s="16"/>
      <c r="E2403" s="32"/>
      <c r="F2403" s="16"/>
      <c r="G2403" s="16"/>
      <c r="H2403" s="16"/>
      <c r="I2403" s="16"/>
      <c r="J2403" s="16"/>
      <c r="K2403" s="16"/>
      <c r="L2403" s="32"/>
      <c r="M2403" s="16"/>
      <c r="N2403" s="16"/>
      <c r="O2403" s="16"/>
      <c r="P2403" s="16"/>
      <c r="Y2403" s="20"/>
      <c r="Z2403" s="20"/>
      <c r="AA2403" s="20"/>
      <c r="AB2403" s="20"/>
      <c r="AC2403" s="20"/>
      <c r="AD2403" s="20"/>
    </row>
    <row r="2404" spans="3:30" s="1" customFormat="1">
      <c r="C2404" s="16"/>
      <c r="D2404" s="16"/>
      <c r="E2404" s="32"/>
      <c r="F2404" s="16"/>
      <c r="G2404" s="16"/>
      <c r="H2404" s="16"/>
      <c r="I2404" s="16"/>
      <c r="J2404" s="16"/>
      <c r="K2404" s="16"/>
      <c r="L2404" s="32"/>
      <c r="M2404" s="16"/>
      <c r="N2404" s="16"/>
      <c r="O2404" s="16"/>
      <c r="P2404" s="16"/>
      <c r="Y2404" s="20"/>
      <c r="Z2404" s="20"/>
      <c r="AA2404" s="20"/>
      <c r="AB2404" s="20"/>
      <c r="AC2404" s="20"/>
      <c r="AD2404" s="20"/>
    </row>
    <row r="2405" spans="3:30" s="1" customFormat="1">
      <c r="C2405" s="16"/>
      <c r="D2405" s="16"/>
      <c r="E2405" s="32"/>
      <c r="F2405" s="16"/>
      <c r="G2405" s="16"/>
      <c r="H2405" s="16"/>
      <c r="I2405" s="16"/>
      <c r="J2405" s="16"/>
      <c r="K2405" s="16"/>
      <c r="L2405" s="32"/>
      <c r="M2405" s="16"/>
      <c r="N2405" s="16"/>
      <c r="O2405" s="16"/>
      <c r="P2405" s="16"/>
      <c r="Y2405" s="20"/>
      <c r="Z2405" s="20"/>
      <c r="AA2405" s="20"/>
      <c r="AB2405" s="20"/>
      <c r="AC2405" s="20"/>
      <c r="AD2405" s="20"/>
    </row>
    <row r="2406" spans="3:30" s="1" customFormat="1">
      <c r="C2406" s="16"/>
      <c r="D2406" s="16"/>
      <c r="E2406" s="32"/>
      <c r="F2406" s="16"/>
      <c r="G2406" s="16"/>
      <c r="H2406" s="16"/>
      <c r="I2406" s="16"/>
      <c r="J2406" s="16"/>
      <c r="K2406" s="16"/>
      <c r="L2406" s="32"/>
      <c r="M2406" s="16"/>
      <c r="N2406" s="16"/>
      <c r="O2406" s="16"/>
      <c r="P2406" s="16"/>
      <c r="Y2406" s="20"/>
      <c r="Z2406" s="20"/>
      <c r="AA2406" s="20"/>
      <c r="AB2406" s="20"/>
      <c r="AC2406" s="20"/>
      <c r="AD2406" s="20"/>
    </row>
    <row r="2407" spans="3:30" s="1" customFormat="1">
      <c r="C2407" s="16"/>
      <c r="D2407" s="16"/>
      <c r="E2407" s="32"/>
      <c r="F2407" s="16"/>
      <c r="G2407" s="16"/>
      <c r="H2407" s="16"/>
      <c r="I2407" s="16"/>
      <c r="J2407" s="16"/>
      <c r="K2407" s="16"/>
      <c r="L2407" s="32"/>
      <c r="M2407" s="16"/>
      <c r="N2407" s="16"/>
      <c r="O2407" s="16"/>
      <c r="P2407" s="16"/>
      <c r="Y2407" s="20"/>
      <c r="Z2407" s="20"/>
      <c r="AA2407" s="20"/>
      <c r="AB2407" s="20"/>
      <c r="AC2407" s="20"/>
      <c r="AD2407" s="20"/>
    </row>
    <row r="2408" spans="3:30" s="1" customFormat="1">
      <c r="C2408" s="16"/>
      <c r="D2408" s="16"/>
      <c r="E2408" s="32"/>
      <c r="F2408" s="16"/>
      <c r="G2408" s="16"/>
      <c r="H2408" s="16"/>
      <c r="I2408" s="16"/>
      <c r="J2408" s="16"/>
      <c r="K2408" s="16"/>
      <c r="L2408" s="32"/>
      <c r="M2408" s="16"/>
      <c r="N2408" s="16"/>
      <c r="O2408" s="16"/>
      <c r="P2408" s="16"/>
      <c r="Y2408" s="20"/>
      <c r="Z2408" s="20"/>
      <c r="AA2408" s="20"/>
      <c r="AB2408" s="20"/>
      <c r="AC2408" s="20"/>
      <c r="AD2408" s="20"/>
    </row>
    <row r="2409" spans="3:30" s="1" customFormat="1">
      <c r="C2409" s="16"/>
      <c r="D2409" s="16"/>
      <c r="E2409" s="32"/>
      <c r="F2409" s="16"/>
      <c r="G2409" s="16"/>
      <c r="H2409" s="16"/>
      <c r="I2409" s="16"/>
      <c r="J2409" s="16"/>
      <c r="K2409" s="16"/>
      <c r="L2409" s="32"/>
      <c r="M2409" s="16"/>
      <c r="N2409" s="16"/>
      <c r="O2409" s="16"/>
      <c r="P2409" s="16"/>
      <c r="Y2409" s="20"/>
      <c r="Z2409" s="20"/>
      <c r="AA2409" s="20"/>
      <c r="AB2409" s="20"/>
      <c r="AC2409" s="20"/>
      <c r="AD2409" s="20"/>
    </row>
    <row r="2410" spans="3:30" s="1" customFormat="1">
      <c r="C2410" s="16"/>
      <c r="D2410" s="16"/>
      <c r="E2410" s="32"/>
      <c r="F2410" s="16"/>
      <c r="G2410" s="16"/>
      <c r="H2410" s="16"/>
      <c r="I2410" s="16"/>
      <c r="J2410" s="16"/>
      <c r="K2410" s="16"/>
      <c r="L2410" s="32"/>
      <c r="M2410" s="16"/>
      <c r="N2410" s="16"/>
      <c r="O2410" s="16"/>
      <c r="P2410" s="16"/>
      <c r="Y2410" s="20"/>
      <c r="Z2410" s="20"/>
      <c r="AA2410" s="20"/>
      <c r="AB2410" s="20"/>
      <c r="AC2410" s="20"/>
      <c r="AD2410" s="20"/>
    </row>
    <row r="2411" spans="3:30" s="1" customFormat="1">
      <c r="C2411" s="16"/>
      <c r="D2411" s="16"/>
      <c r="E2411" s="32"/>
      <c r="F2411" s="16"/>
      <c r="G2411" s="16"/>
      <c r="H2411" s="16"/>
      <c r="I2411" s="16"/>
      <c r="J2411" s="16"/>
      <c r="K2411" s="16"/>
      <c r="L2411" s="32"/>
      <c r="M2411" s="16"/>
      <c r="N2411" s="16"/>
      <c r="O2411" s="16"/>
      <c r="P2411" s="16"/>
      <c r="Y2411" s="20"/>
      <c r="Z2411" s="20"/>
      <c r="AA2411" s="20"/>
      <c r="AB2411" s="20"/>
      <c r="AC2411" s="20"/>
      <c r="AD2411" s="20"/>
    </row>
    <row r="2412" spans="3:30" s="1" customFormat="1">
      <c r="C2412" s="16"/>
      <c r="D2412" s="16"/>
      <c r="E2412" s="32"/>
      <c r="F2412" s="16"/>
      <c r="G2412" s="16"/>
      <c r="H2412" s="16"/>
      <c r="I2412" s="16"/>
      <c r="J2412" s="16"/>
      <c r="K2412" s="16"/>
      <c r="L2412" s="32"/>
      <c r="M2412" s="16"/>
      <c r="N2412" s="16"/>
      <c r="O2412" s="16"/>
      <c r="P2412" s="16"/>
      <c r="Y2412" s="20"/>
      <c r="Z2412" s="20"/>
      <c r="AA2412" s="20"/>
      <c r="AB2412" s="20"/>
      <c r="AC2412" s="20"/>
      <c r="AD2412" s="20"/>
    </row>
    <row r="2413" spans="3:30" s="1" customFormat="1">
      <c r="C2413" s="16"/>
      <c r="D2413" s="16"/>
      <c r="E2413" s="32"/>
      <c r="F2413" s="16"/>
      <c r="G2413" s="16"/>
      <c r="H2413" s="16"/>
      <c r="I2413" s="16"/>
      <c r="J2413" s="16"/>
      <c r="K2413" s="16"/>
      <c r="L2413" s="32"/>
      <c r="M2413" s="16"/>
      <c r="N2413" s="16"/>
      <c r="O2413" s="16"/>
      <c r="P2413" s="16"/>
      <c r="Y2413" s="20"/>
      <c r="Z2413" s="20"/>
      <c r="AA2413" s="20"/>
      <c r="AB2413" s="20"/>
      <c r="AC2413" s="20"/>
      <c r="AD2413" s="20"/>
    </row>
    <row r="2414" spans="3:30" s="1" customFormat="1">
      <c r="C2414" s="16"/>
      <c r="D2414" s="16"/>
      <c r="E2414" s="32"/>
      <c r="F2414" s="16"/>
      <c r="G2414" s="16"/>
      <c r="H2414" s="16"/>
      <c r="I2414" s="16"/>
      <c r="J2414" s="16"/>
      <c r="K2414" s="16"/>
      <c r="L2414" s="32"/>
      <c r="M2414" s="16"/>
      <c r="N2414" s="16"/>
      <c r="O2414" s="16"/>
      <c r="P2414" s="16"/>
      <c r="Y2414" s="20"/>
      <c r="Z2414" s="20"/>
      <c r="AA2414" s="20"/>
      <c r="AB2414" s="20"/>
      <c r="AC2414" s="20"/>
      <c r="AD2414" s="20"/>
    </row>
    <row r="2415" spans="3:30" s="1" customFormat="1">
      <c r="C2415" s="16"/>
      <c r="D2415" s="16"/>
      <c r="E2415" s="32"/>
      <c r="F2415" s="16"/>
      <c r="G2415" s="16"/>
      <c r="H2415" s="16"/>
      <c r="I2415" s="16"/>
      <c r="J2415" s="16"/>
      <c r="K2415" s="16"/>
      <c r="L2415" s="32"/>
      <c r="M2415" s="16"/>
      <c r="N2415" s="16"/>
      <c r="O2415" s="16"/>
      <c r="P2415" s="16"/>
      <c r="Y2415" s="20"/>
      <c r="Z2415" s="20"/>
      <c r="AA2415" s="20"/>
      <c r="AB2415" s="20"/>
      <c r="AC2415" s="20"/>
      <c r="AD2415" s="20"/>
    </row>
    <row r="2416" spans="3:30" s="1" customFormat="1">
      <c r="C2416" s="16"/>
      <c r="D2416" s="16"/>
      <c r="E2416" s="32"/>
      <c r="F2416" s="16"/>
      <c r="G2416" s="16"/>
      <c r="H2416" s="16"/>
      <c r="I2416" s="16"/>
      <c r="J2416" s="16"/>
      <c r="K2416" s="16"/>
      <c r="L2416" s="32"/>
      <c r="M2416" s="16"/>
      <c r="N2416" s="16"/>
      <c r="O2416" s="16"/>
      <c r="P2416" s="16"/>
      <c r="Y2416" s="20"/>
      <c r="Z2416" s="20"/>
      <c r="AA2416" s="20"/>
      <c r="AB2416" s="20"/>
      <c r="AC2416" s="20"/>
      <c r="AD2416" s="20"/>
    </row>
    <row r="2417" spans="3:30" s="1" customFormat="1">
      <c r="C2417" s="16"/>
      <c r="D2417" s="16"/>
      <c r="E2417" s="32"/>
      <c r="F2417" s="16"/>
      <c r="G2417" s="16"/>
      <c r="H2417" s="16"/>
      <c r="I2417" s="16"/>
      <c r="J2417" s="16"/>
      <c r="K2417" s="16"/>
      <c r="L2417" s="32"/>
      <c r="M2417" s="16"/>
      <c r="N2417" s="16"/>
      <c r="O2417" s="16"/>
      <c r="P2417" s="16"/>
      <c r="Y2417" s="20"/>
      <c r="Z2417" s="20"/>
      <c r="AA2417" s="20"/>
      <c r="AB2417" s="20"/>
      <c r="AC2417" s="20"/>
      <c r="AD2417" s="20"/>
    </row>
    <row r="2418" spans="3:30" s="1" customFormat="1">
      <c r="C2418" s="16"/>
      <c r="D2418" s="16"/>
      <c r="E2418" s="32"/>
      <c r="F2418" s="16"/>
      <c r="G2418" s="16"/>
      <c r="H2418" s="16"/>
      <c r="I2418" s="16"/>
      <c r="J2418" s="16"/>
      <c r="K2418" s="16"/>
      <c r="L2418" s="32"/>
      <c r="M2418" s="16"/>
      <c r="N2418" s="16"/>
      <c r="O2418" s="16"/>
      <c r="P2418" s="16"/>
      <c r="Y2418" s="20"/>
      <c r="Z2418" s="20"/>
      <c r="AA2418" s="20"/>
      <c r="AB2418" s="20"/>
      <c r="AC2418" s="20"/>
      <c r="AD2418" s="20"/>
    </row>
    <row r="2419" spans="3:30" s="1" customFormat="1">
      <c r="C2419" s="16"/>
      <c r="D2419" s="16"/>
      <c r="E2419" s="32"/>
      <c r="F2419" s="16"/>
      <c r="G2419" s="16"/>
      <c r="H2419" s="16"/>
      <c r="I2419" s="16"/>
      <c r="J2419" s="16"/>
      <c r="K2419" s="16"/>
      <c r="L2419" s="32"/>
      <c r="M2419" s="16"/>
      <c r="N2419" s="16"/>
      <c r="O2419" s="16"/>
      <c r="P2419" s="16"/>
      <c r="Y2419" s="20"/>
      <c r="Z2419" s="20"/>
      <c r="AA2419" s="20"/>
      <c r="AB2419" s="20"/>
      <c r="AC2419" s="20"/>
      <c r="AD2419" s="20"/>
    </row>
    <row r="2420" spans="3:30" s="1" customFormat="1">
      <c r="C2420" s="16"/>
      <c r="D2420" s="16"/>
      <c r="E2420" s="32"/>
      <c r="F2420" s="16"/>
      <c r="G2420" s="16"/>
      <c r="H2420" s="16"/>
      <c r="I2420" s="16"/>
      <c r="J2420" s="16"/>
      <c r="K2420" s="16"/>
      <c r="L2420" s="32"/>
      <c r="M2420" s="16"/>
      <c r="N2420" s="16"/>
      <c r="O2420" s="16"/>
      <c r="P2420" s="16"/>
      <c r="Y2420" s="20"/>
      <c r="Z2420" s="20"/>
      <c r="AA2420" s="20"/>
      <c r="AB2420" s="20"/>
      <c r="AC2420" s="20"/>
      <c r="AD2420" s="20"/>
    </row>
    <row r="2421" spans="3:30" s="1" customFormat="1">
      <c r="C2421" s="16"/>
      <c r="D2421" s="16"/>
      <c r="E2421" s="32"/>
      <c r="F2421" s="16"/>
      <c r="G2421" s="16"/>
      <c r="H2421" s="16"/>
      <c r="I2421" s="16"/>
      <c r="J2421" s="16"/>
      <c r="K2421" s="16"/>
      <c r="L2421" s="32"/>
      <c r="M2421" s="16"/>
      <c r="N2421" s="16"/>
      <c r="O2421" s="16"/>
      <c r="P2421" s="16"/>
      <c r="Y2421" s="20"/>
      <c r="Z2421" s="20"/>
      <c r="AA2421" s="20"/>
      <c r="AB2421" s="20"/>
      <c r="AC2421" s="20"/>
      <c r="AD2421" s="20"/>
    </row>
    <row r="2422" spans="3:30" s="1" customFormat="1">
      <c r="C2422" s="16"/>
      <c r="D2422" s="16"/>
      <c r="E2422" s="32"/>
      <c r="F2422" s="16"/>
      <c r="G2422" s="16"/>
      <c r="H2422" s="16"/>
      <c r="I2422" s="16"/>
      <c r="J2422" s="16"/>
      <c r="K2422" s="16"/>
      <c r="L2422" s="32"/>
      <c r="M2422" s="16"/>
      <c r="N2422" s="16"/>
      <c r="O2422" s="16"/>
      <c r="P2422" s="16"/>
      <c r="Y2422" s="20"/>
      <c r="Z2422" s="20"/>
      <c r="AA2422" s="20"/>
      <c r="AB2422" s="20"/>
      <c r="AC2422" s="20"/>
      <c r="AD2422" s="20"/>
    </row>
    <row r="2423" spans="3:30" s="1" customFormat="1">
      <c r="C2423" s="16"/>
      <c r="D2423" s="16"/>
      <c r="E2423" s="32"/>
      <c r="F2423" s="16"/>
      <c r="G2423" s="16"/>
      <c r="H2423" s="16"/>
      <c r="I2423" s="16"/>
      <c r="J2423" s="16"/>
      <c r="K2423" s="16"/>
      <c r="L2423" s="32"/>
      <c r="M2423" s="16"/>
      <c r="N2423" s="16"/>
      <c r="O2423" s="16"/>
      <c r="P2423" s="16"/>
      <c r="Y2423" s="20"/>
      <c r="Z2423" s="20"/>
      <c r="AA2423" s="20"/>
      <c r="AB2423" s="20"/>
      <c r="AC2423" s="20"/>
      <c r="AD2423" s="20"/>
    </row>
    <row r="2424" spans="3:30" s="1" customFormat="1">
      <c r="C2424" s="16"/>
      <c r="D2424" s="16"/>
      <c r="E2424" s="32"/>
      <c r="F2424" s="16"/>
      <c r="G2424" s="16"/>
      <c r="H2424" s="16"/>
      <c r="I2424" s="16"/>
      <c r="J2424" s="16"/>
      <c r="K2424" s="16"/>
      <c r="L2424" s="32"/>
      <c r="M2424" s="16"/>
      <c r="N2424" s="16"/>
      <c r="O2424" s="16"/>
      <c r="P2424" s="16"/>
      <c r="Y2424" s="20"/>
      <c r="Z2424" s="20"/>
      <c r="AA2424" s="20"/>
      <c r="AB2424" s="20"/>
      <c r="AC2424" s="20"/>
      <c r="AD2424" s="20"/>
    </row>
    <row r="2425" spans="3:30" s="1" customFormat="1">
      <c r="C2425" s="16"/>
      <c r="D2425" s="16"/>
      <c r="E2425" s="32"/>
      <c r="F2425" s="16"/>
      <c r="G2425" s="16"/>
      <c r="H2425" s="16"/>
      <c r="I2425" s="16"/>
      <c r="J2425" s="16"/>
      <c r="K2425" s="16"/>
      <c r="L2425" s="32"/>
      <c r="M2425" s="16"/>
      <c r="N2425" s="16"/>
      <c r="O2425" s="16"/>
      <c r="P2425" s="16"/>
      <c r="Y2425" s="20"/>
      <c r="Z2425" s="20"/>
      <c r="AA2425" s="20"/>
      <c r="AB2425" s="20"/>
      <c r="AC2425" s="20"/>
      <c r="AD2425" s="20"/>
    </row>
    <row r="2426" spans="3:30" s="1" customFormat="1">
      <c r="C2426" s="16"/>
      <c r="D2426" s="16"/>
      <c r="E2426" s="32"/>
      <c r="F2426" s="16"/>
      <c r="G2426" s="16"/>
      <c r="H2426" s="16"/>
      <c r="I2426" s="16"/>
      <c r="J2426" s="16"/>
      <c r="K2426" s="16"/>
      <c r="L2426" s="32"/>
      <c r="M2426" s="16"/>
      <c r="N2426" s="16"/>
      <c r="O2426" s="16"/>
      <c r="P2426" s="16"/>
      <c r="Y2426" s="20"/>
      <c r="Z2426" s="20"/>
      <c r="AA2426" s="20"/>
      <c r="AB2426" s="20"/>
      <c r="AC2426" s="20"/>
      <c r="AD2426" s="20"/>
    </row>
    <row r="2427" spans="3:30" s="1" customFormat="1">
      <c r="C2427" s="16"/>
      <c r="D2427" s="16"/>
      <c r="E2427" s="32"/>
      <c r="F2427" s="16"/>
      <c r="G2427" s="16"/>
      <c r="H2427" s="16"/>
      <c r="I2427" s="16"/>
      <c r="J2427" s="16"/>
      <c r="K2427" s="16"/>
      <c r="L2427" s="32"/>
      <c r="M2427" s="16"/>
      <c r="N2427" s="16"/>
      <c r="O2427" s="16"/>
      <c r="P2427" s="16"/>
      <c r="Y2427" s="20"/>
      <c r="Z2427" s="20"/>
      <c r="AA2427" s="20"/>
      <c r="AB2427" s="20"/>
      <c r="AC2427" s="20"/>
      <c r="AD2427" s="20"/>
    </row>
    <row r="2428" spans="3:30" s="1" customFormat="1">
      <c r="C2428" s="16"/>
      <c r="D2428" s="16"/>
      <c r="E2428" s="32"/>
      <c r="F2428" s="16"/>
      <c r="G2428" s="16"/>
      <c r="H2428" s="16"/>
      <c r="I2428" s="16"/>
      <c r="J2428" s="16"/>
      <c r="K2428" s="16"/>
      <c r="L2428" s="32"/>
      <c r="M2428" s="16"/>
      <c r="N2428" s="16"/>
      <c r="O2428" s="16"/>
      <c r="P2428" s="16"/>
      <c r="Y2428" s="20"/>
      <c r="Z2428" s="20"/>
      <c r="AA2428" s="20"/>
      <c r="AB2428" s="20"/>
      <c r="AC2428" s="20"/>
      <c r="AD2428" s="20"/>
    </row>
    <row r="2429" spans="3:30" s="1" customFormat="1">
      <c r="C2429" s="16"/>
      <c r="D2429" s="16"/>
      <c r="E2429" s="32"/>
      <c r="F2429" s="16"/>
      <c r="G2429" s="16"/>
      <c r="H2429" s="16"/>
      <c r="I2429" s="16"/>
      <c r="J2429" s="16"/>
      <c r="K2429" s="16"/>
      <c r="L2429" s="32"/>
      <c r="M2429" s="16"/>
      <c r="N2429" s="16"/>
      <c r="O2429" s="16"/>
      <c r="P2429" s="16"/>
      <c r="Y2429" s="20"/>
      <c r="Z2429" s="20"/>
      <c r="AA2429" s="20"/>
      <c r="AB2429" s="20"/>
      <c r="AC2429" s="20"/>
      <c r="AD2429" s="20"/>
    </row>
    <row r="2430" spans="3:30" s="1" customFormat="1">
      <c r="C2430" s="16"/>
      <c r="D2430" s="16"/>
      <c r="E2430" s="32"/>
      <c r="F2430" s="16"/>
      <c r="G2430" s="16"/>
      <c r="H2430" s="16"/>
      <c r="I2430" s="16"/>
      <c r="J2430" s="16"/>
      <c r="K2430" s="16"/>
      <c r="L2430" s="32"/>
      <c r="M2430" s="16"/>
      <c r="N2430" s="16"/>
      <c r="O2430" s="16"/>
      <c r="P2430" s="16"/>
      <c r="Y2430" s="20"/>
      <c r="Z2430" s="20"/>
      <c r="AA2430" s="20"/>
      <c r="AB2430" s="20"/>
      <c r="AC2430" s="20"/>
      <c r="AD2430" s="20"/>
    </row>
    <row r="2431" spans="3:30" s="1" customFormat="1">
      <c r="C2431" s="16"/>
      <c r="D2431" s="16"/>
      <c r="E2431" s="32"/>
      <c r="F2431" s="16"/>
      <c r="G2431" s="16"/>
      <c r="H2431" s="16"/>
      <c r="I2431" s="16"/>
      <c r="J2431" s="16"/>
      <c r="K2431" s="16"/>
      <c r="L2431" s="32"/>
      <c r="M2431" s="16"/>
      <c r="N2431" s="16"/>
      <c r="O2431" s="16"/>
      <c r="P2431" s="16"/>
      <c r="Y2431" s="20"/>
      <c r="Z2431" s="20"/>
      <c r="AA2431" s="20"/>
      <c r="AB2431" s="20"/>
      <c r="AC2431" s="20"/>
      <c r="AD2431" s="20"/>
    </row>
    <row r="2432" spans="3:30" s="1" customFormat="1">
      <c r="C2432" s="16"/>
      <c r="D2432" s="16"/>
      <c r="E2432" s="32"/>
      <c r="F2432" s="16"/>
      <c r="G2432" s="16"/>
      <c r="H2432" s="16"/>
      <c r="I2432" s="16"/>
      <c r="J2432" s="16"/>
      <c r="K2432" s="16"/>
      <c r="L2432" s="32"/>
      <c r="M2432" s="16"/>
      <c r="N2432" s="16"/>
      <c r="O2432" s="16"/>
      <c r="P2432" s="16"/>
      <c r="Y2432" s="20"/>
      <c r="Z2432" s="20"/>
      <c r="AA2432" s="20"/>
      <c r="AB2432" s="20"/>
      <c r="AC2432" s="20"/>
      <c r="AD2432" s="20"/>
    </row>
    <row r="2433" spans="3:30" s="1" customFormat="1">
      <c r="C2433" s="16"/>
      <c r="D2433" s="16"/>
      <c r="E2433" s="32"/>
      <c r="F2433" s="16"/>
      <c r="G2433" s="16"/>
      <c r="H2433" s="16"/>
      <c r="I2433" s="16"/>
      <c r="J2433" s="16"/>
      <c r="K2433" s="16"/>
      <c r="L2433" s="32"/>
      <c r="M2433" s="16"/>
      <c r="N2433" s="16"/>
      <c r="O2433" s="16"/>
      <c r="P2433" s="16"/>
      <c r="Y2433" s="20"/>
      <c r="Z2433" s="20"/>
      <c r="AA2433" s="20"/>
      <c r="AB2433" s="20"/>
      <c r="AC2433" s="20"/>
      <c r="AD2433" s="20"/>
    </row>
    <row r="2434" spans="3:30" s="1" customFormat="1">
      <c r="C2434" s="16"/>
      <c r="D2434" s="16"/>
      <c r="E2434" s="32"/>
      <c r="F2434" s="16"/>
      <c r="G2434" s="16"/>
      <c r="H2434" s="16"/>
      <c r="I2434" s="16"/>
      <c r="J2434" s="16"/>
      <c r="K2434" s="16"/>
      <c r="L2434" s="32"/>
      <c r="M2434" s="16"/>
      <c r="N2434" s="16"/>
      <c r="O2434" s="16"/>
      <c r="P2434" s="16"/>
      <c r="Y2434" s="20"/>
      <c r="Z2434" s="20"/>
      <c r="AA2434" s="20"/>
      <c r="AB2434" s="20"/>
      <c r="AC2434" s="20"/>
      <c r="AD2434" s="20"/>
    </row>
    <row r="2435" spans="3:30" s="1" customFormat="1">
      <c r="C2435" s="16"/>
      <c r="D2435" s="16"/>
      <c r="E2435" s="32"/>
      <c r="F2435" s="16"/>
      <c r="G2435" s="16"/>
      <c r="H2435" s="16"/>
      <c r="I2435" s="16"/>
      <c r="J2435" s="16"/>
      <c r="K2435" s="16"/>
      <c r="L2435" s="32"/>
      <c r="M2435" s="16"/>
      <c r="N2435" s="16"/>
      <c r="O2435" s="16"/>
      <c r="P2435" s="16"/>
      <c r="Y2435" s="20"/>
      <c r="Z2435" s="20"/>
      <c r="AA2435" s="20"/>
      <c r="AB2435" s="20"/>
      <c r="AC2435" s="20"/>
      <c r="AD2435" s="20"/>
    </row>
    <row r="2436" spans="3:30" s="1" customFormat="1">
      <c r="C2436" s="16"/>
      <c r="D2436" s="16"/>
      <c r="E2436" s="32"/>
      <c r="F2436" s="16"/>
      <c r="G2436" s="16"/>
      <c r="H2436" s="16"/>
      <c r="I2436" s="16"/>
      <c r="J2436" s="16"/>
      <c r="K2436" s="16"/>
      <c r="L2436" s="32"/>
      <c r="M2436" s="16"/>
      <c r="N2436" s="16"/>
      <c r="O2436" s="16"/>
      <c r="P2436" s="16"/>
      <c r="Y2436" s="20"/>
      <c r="Z2436" s="20"/>
      <c r="AA2436" s="20"/>
      <c r="AB2436" s="20"/>
      <c r="AC2436" s="20"/>
      <c r="AD2436" s="20"/>
    </row>
    <row r="2437" spans="3:30" s="1" customFormat="1">
      <c r="C2437" s="16"/>
      <c r="D2437" s="16"/>
      <c r="E2437" s="32"/>
      <c r="F2437" s="16"/>
      <c r="G2437" s="16"/>
      <c r="H2437" s="16"/>
      <c r="I2437" s="16"/>
      <c r="J2437" s="16"/>
      <c r="K2437" s="16"/>
      <c r="L2437" s="32"/>
      <c r="M2437" s="16"/>
      <c r="N2437" s="16"/>
      <c r="O2437" s="16"/>
      <c r="P2437" s="16"/>
      <c r="Y2437" s="20"/>
      <c r="Z2437" s="20"/>
      <c r="AA2437" s="20"/>
      <c r="AB2437" s="20"/>
      <c r="AC2437" s="20"/>
      <c r="AD2437" s="20"/>
    </row>
    <row r="2438" spans="3:30" s="1" customFormat="1">
      <c r="C2438" s="16"/>
      <c r="D2438" s="16"/>
      <c r="E2438" s="32"/>
      <c r="F2438" s="16"/>
      <c r="G2438" s="16"/>
      <c r="H2438" s="16"/>
      <c r="I2438" s="16"/>
      <c r="J2438" s="16"/>
      <c r="K2438" s="16"/>
      <c r="L2438" s="32"/>
      <c r="M2438" s="16"/>
      <c r="N2438" s="16"/>
      <c r="O2438" s="16"/>
      <c r="P2438" s="16"/>
      <c r="Y2438" s="20"/>
      <c r="Z2438" s="20"/>
      <c r="AA2438" s="20"/>
      <c r="AB2438" s="20"/>
      <c r="AC2438" s="20"/>
      <c r="AD2438" s="20"/>
    </row>
    <row r="2439" spans="3:30" s="1" customFormat="1">
      <c r="C2439" s="16"/>
      <c r="D2439" s="16"/>
      <c r="E2439" s="32"/>
      <c r="F2439" s="16"/>
      <c r="G2439" s="16"/>
      <c r="H2439" s="16"/>
      <c r="I2439" s="16"/>
      <c r="J2439" s="16"/>
      <c r="K2439" s="16"/>
      <c r="L2439" s="32"/>
      <c r="M2439" s="16"/>
      <c r="N2439" s="16"/>
      <c r="O2439" s="16"/>
      <c r="P2439" s="16"/>
      <c r="Y2439" s="20"/>
      <c r="Z2439" s="20"/>
      <c r="AA2439" s="20"/>
      <c r="AB2439" s="20"/>
      <c r="AC2439" s="20"/>
      <c r="AD2439" s="20"/>
    </row>
    <row r="2440" spans="3:30" s="1" customFormat="1">
      <c r="C2440" s="16"/>
      <c r="D2440" s="16"/>
      <c r="E2440" s="32"/>
      <c r="F2440" s="16"/>
      <c r="G2440" s="16"/>
      <c r="H2440" s="16"/>
      <c r="I2440" s="16"/>
      <c r="J2440" s="16"/>
      <c r="K2440" s="16"/>
      <c r="L2440" s="32"/>
      <c r="M2440" s="16"/>
      <c r="N2440" s="16"/>
      <c r="O2440" s="16"/>
      <c r="P2440" s="16"/>
      <c r="Y2440" s="20"/>
      <c r="Z2440" s="20"/>
      <c r="AA2440" s="20"/>
      <c r="AB2440" s="20"/>
      <c r="AC2440" s="20"/>
      <c r="AD2440" s="20"/>
    </row>
    <row r="2441" spans="3:30" s="1" customFormat="1">
      <c r="C2441" s="16"/>
      <c r="D2441" s="16"/>
      <c r="E2441" s="32"/>
      <c r="F2441" s="16"/>
      <c r="G2441" s="16"/>
      <c r="H2441" s="16"/>
      <c r="I2441" s="16"/>
      <c r="J2441" s="16"/>
      <c r="K2441" s="16"/>
      <c r="L2441" s="32"/>
      <c r="M2441" s="16"/>
      <c r="N2441" s="16"/>
      <c r="O2441" s="16"/>
      <c r="P2441" s="16"/>
      <c r="Y2441" s="20"/>
      <c r="Z2441" s="20"/>
      <c r="AA2441" s="20"/>
      <c r="AB2441" s="20"/>
      <c r="AC2441" s="20"/>
      <c r="AD2441" s="20"/>
    </row>
    <row r="2442" spans="3:30" s="1" customFormat="1">
      <c r="C2442" s="16"/>
      <c r="D2442" s="16"/>
      <c r="E2442" s="32"/>
      <c r="F2442" s="16"/>
      <c r="G2442" s="16"/>
      <c r="H2442" s="16"/>
      <c r="I2442" s="16"/>
      <c r="J2442" s="16"/>
      <c r="K2442" s="16"/>
      <c r="L2442" s="32"/>
      <c r="M2442" s="16"/>
      <c r="N2442" s="16"/>
      <c r="O2442" s="16"/>
      <c r="P2442" s="16"/>
      <c r="Y2442" s="20"/>
      <c r="Z2442" s="20"/>
      <c r="AA2442" s="20"/>
      <c r="AB2442" s="20"/>
      <c r="AC2442" s="20"/>
      <c r="AD2442" s="20"/>
    </row>
    <row r="2443" spans="3:30" s="1" customFormat="1">
      <c r="C2443" s="16"/>
      <c r="D2443" s="16"/>
      <c r="E2443" s="32"/>
      <c r="F2443" s="16"/>
      <c r="G2443" s="16"/>
      <c r="H2443" s="16"/>
      <c r="I2443" s="16"/>
      <c r="J2443" s="16"/>
      <c r="K2443" s="16"/>
      <c r="L2443" s="32"/>
      <c r="M2443" s="16"/>
      <c r="N2443" s="16"/>
      <c r="O2443" s="16"/>
      <c r="P2443" s="16"/>
      <c r="Y2443" s="20"/>
      <c r="Z2443" s="20"/>
      <c r="AA2443" s="20"/>
      <c r="AB2443" s="20"/>
      <c r="AC2443" s="20"/>
      <c r="AD2443" s="20"/>
    </row>
    <row r="2444" spans="3:30" s="1" customFormat="1">
      <c r="C2444" s="16"/>
      <c r="D2444" s="16"/>
      <c r="E2444" s="32"/>
      <c r="F2444" s="16"/>
      <c r="G2444" s="16"/>
      <c r="H2444" s="16"/>
      <c r="I2444" s="16"/>
      <c r="J2444" s="16"/>
      <c r="K2444" s="16"/>
      <c r="L2444" s="32"/>
      <c r="M2444" s="16"/>
      <c r="N2444" s="16"/>
      <c r="O2444" s="16"/>
      <c r="P2444" s="16"/>
      <c r="Y2444" s="20"/>
      <c r="Z2444" s="20"/>
      <c r="AA2444" s="20"/>
      <c r="AB2444" s="20"/>
      <c r="AC2444" s="20"/>
      <c r="AD2444" s="20"/>
    </row>
    <row r="2445" spans="3:30" s="1" customFormat="1">
      <c r="C2445" s="16"/>
      <c r="D2445" s="16"/>
      <c r="E2445" s="32"/>
      <c r="F2445" s="16"/>
      <c r="G2445" s="16"/>
      <c r="H2445" s="16"/>
      <c r="I2445" s="16"/>
      <c r="J2445" s="16"/>
      <c r="K2445" s="16"/>
      <c r="L2445" s="32"/>
      <c r="M2445" s="16"/>
      <c r="N2445" s="16"/>
      <c r="O2445" s="16"/>
      <c r="P2445" s="16"/>
      <c r="Y2445" s="20"/>
      <c r="Z2445" s="20"/>
      <c r="AA2445" s="20"/>
      <c r="AB2445" s="20"/>
      <c r="AC2445" s="20"/>
      <c r="AD2445" s="20"/>
    </row>
    <row r="2446" spans="3:30" s="1" customFormat="1">
      <c r="C2446" s="16"/>
      <c r="D2446" s="16"/>
      <c r="E2446" s="32"/>
      <c r="F2446" s="16"/>
      <c r="G2446" s="16"/>
      <c r="H2446" s="16"/>
      <c r="I2446" s="16"/>
      <c r="J2446" s="16"/>
      <c r="K2446" s="16"/>
      <c r="L2446" s="32"/>
      <c r="M2446" s="16"/>
      <c r="N2446" s="16"/>
      <c r="O2446" s="16"/>
      <c r="P2446" s="16"/>
      <c r="Y2446" s="20"/>
      <c r="Z2446" s="20"/>
      <c r="AA2446" s="20"/>
      <c r="AB2446" s="20"/>
      <c r="AC2446" s="20"/>
      <c r="AD2446" s="20"/>
    </row>
    <row r="2447" spans="3:30" s="1" customFormat="1">
      <c r="C2447" s="16"/>
      <c r="D2447" s="16"/>
      <c r="E2447" s="32"/>
      <c r="F2447" s="16"/>
      <c r="G2447" s="16"/>
      <c r="H2447" s="16"/>
      <c r="I2447" s="16"/>
      <c r="J2447" s="16"/>
      <c r="K2447" s="16"/>
      <c r="L2447" s="32"/>
      <c r="M2447" s="16"/>
      <c r="N2447" s="16"/>
      <c r="O2447" s="16"/>
      <c r="P2447" s="16"/>
      <c r="Y2447" s="20"/>
      <c r="Z2447" s="20"/>
      <c r="AA2447" s="20"/>
      <c r="AB2447" s="20"/>
      <c r="AC2447" s="20"/>
      <c r="AD2447" s="20"/>
    </row>
    <row r="2448" spans="3:30" s="1" customFormat="1">
      <c r="C2448" s="16"/>
      <c r="D2448" s="16"/>
      <c r="E2448" s="32"/>
      <c r="F2448" s="16"/>
      <c r="G2448" s="16"/>
      <c r="H2448" s="16"/>
      <c r="I2448" s="16"/>
      <c r="J2448" s="16"/>
      <c r="K2448" s="16"/>
      <c r="L2448" s="32"/>
      <c r="M2448" s="16"/>
      <c r="N2448" s="16"/>
      <c r="O2448" s="16"/>
      <c r="P2448" s="16"/>
      <c r="Y2448" s="20"/>
      <c r="Z2448" s="20"/>
      <c r="AA2448" s="20"/>
      <c r="AB2448" s="20"/>
      <c r="AC2448" s="20"/>
      <c r="AD2448" s="20"/>
    </row>
    <row r="2449" spans="3:30" s="1" customFormat="1">
      <c r="C2449" s="16"/>
      <c r="D2449" s="16"/>
      <c r="E2449" s="32"/>
      <c r="F2449" s="16"/>
      <c r="G2449" s="16"/>
      <c r="H2449" s="16"/>
      <c r="I2449" s="16"/>
      <c r="J2449" s="16"/>
      <c r="K2449" s="16"/>
      <c r="L2449" s="32"/>
      <c r="M2449" s="16"/>
      <c r="N2449" s="16"/>
      <c r="O2449" s="16"/>
      <c r="P2449" s="16"/>
      <c r="Y2449" s="20"/>
      <c r="Z2449" s="20"/>
      <c r="AA2449" s="20"/>
      <c r="AB2449" s="20"/>
      <c r="AC2449" s="20"/>
      <c r="AD2449" s="20"/>
    </row>
    <row r="2450" spans="3:30" s="1" customFormat="1">
      <c r="C2450" s="16"/>
      <c r="D2450" s="16"/>
      <c r="E2450" s="32"/>
      <c r="F2450" s="16"/>
      <c r="G2450" s="16"/>
      <c r="H2450" s="16"/>
      <c r="I2450" s="16"/>
      <c r="J2450" s="16"/>
      <c r="K2450" s="16"/>
      <c r="L2450" s="32"/>
      <c r="M2450" s="16"/>
      <c r="N2450" s="16"/>
      <c r="O2450" s="16"/>
      <c r="P2450" s="16"/>
      <c r="Y2450" s="20"/>
      <c r="Z2450" s="20"/>
      <c r="AA2450" s="20"/>
      <c r="AB2450" s="20"/>
      <c r="AC2450" s="20"/>
      <c r="AD2450" s="20"/>
    </row>
    <row r="2451" spans="3:30" s="1" customFormat="1">
      <c r="C2451" s="16"/>
      <c r="D2451" s="16"/>
      <c r="E2451" s="32"/>
      <c r="F2451" s="16"/>
      <c r="G2451" s="16"/>
      <c r="H2451" s="16"/>
      <c r="I2451" s="16"/>
      <c r="J2451" s="16"/>
      <c r="K2451" s="16"/>
      <c r="L2451" s="32"/>
      <c r="M2451" s="16"/>
      <c r="N2451" s="16"/>
      <c r="O2451" s="16"/>
      <c r="P2451" s="16"/>
      <c r="Y2451" s="20"/>
      <c r="Z2451" s="20"/>
      <c r="AA2451" s="20"/>
      <c r="AB2451" s="20"/>
      <c r="AC2451" s="20"/>
      <c r="AD2451" s="20"/>
    </row>
    <row r="2452" spans="3:30" s="1" customFormat="1">
      <c r="C2452" s="16"/>
      <c r="D2452" s="16"/>
      <c r="E2452" s="32"/>
      <c r="F2452" s="16"/>
      <c r="G2452" s="16"/>
      <c r="H2452" s="16"/>
      <c r="I2452" s="16"/>
      <c r="J2452" s="16"/>
      <c r="K2452" s="16"/>
      <c r="L2452" s="32"/>
      <c r="M2452" s="16"/>
      <c r="N2452" s="16"/>
      <c r="O2452" s="16"/>
      <c r="P2452" s="16"/>
      <c r="Y2452" s="20"/>
      <c r="Z2452" s="20"/>
      <c r="AA2452" s="20"/>
      <c r="AB2452" s="20"/>
      <c r="AC2452" s="20"/>
      <c r="AD2452" s="20"/>
    </row>
    <row r="2453" spans="3:30" s="1" customFormat="1">
      <c r="C2453" s="16"/>
      <c r="D2453" s="16"/>
      <c r="E2453" s="32"/>
      <c r="F2453" s="16"/>
      <c r="G2453" s="16"/>
      <c r="H2453" s="16"/>
      <c r="I2453" s="16"/>
      <c r="J2453" s="16"/>
      <c r="K2453" s="16"/>
      <c r="L2453" s="32"/>
      <c r="M2453" s="16"/>
      <c r="N2453" s="16"/>
      <c r="O2453" s="16"/>
      <c r="P2453" s="16"/>
      <c r="Y2453" s="20"/>
      <c r="Z2453" s="20"/>
      <c r="AA2453" s="20"/>
      <c r="AB2453" s="20"/>
      <c r="AC2453" s="20"/>
      <c r="AD2453" s="20"/>
    </row>
    <row r="2454" spans="3:30" s="1" customFormat="1">
      <c r="C2454" s="16"/>
      <c r="D2454" s="16"/>
      <c r="E2454" s="32"/>
      <c r="F2454" s="16"/>
      <c r="G2454" s="16"/>
      <c r="H2454" s="16"/>
      <c r="I2454" s="16"/>
      <c r="J2454" s="16"/>
      <c r="K2454" s="16"/>
      <c r="L2454" s="32"/>
      <c r="M2454" s="16"/>
      <c r="N2454" s="16"/>
      <c r="O2454" s="16"/>
      <c r="P2454" s="16"/>
      <c r="Y2454" s="20"/>
      <c r="Z2454" s="20"/>
      <c r="AA2454" s="20"/>
      <c r="AB2454" s="20"/>
      <c r="AC2454" s="20"/>
      <c r="AD2454" s="20"/>
    </row>
    <row r="2455" spans="3:30" s="1" customFormat="1">
      <c r="C2455" s="16"/>
      <c r="D2455" s="16"/>
      <c r="E2455" s="32"/>
      <c r="F2455" s="16"/>
      <c r="G2455" s="16"/>
      <c r="H2455" s="16"/>
      <c r="I2455" s="16"/>
      <c r="J2455" s="16"/>
      <c r="K2455" s="16"/>
      <c r="L2455" s="32"/>
      <c r="M2455" s="16"/>
      <c r="N2455" s="16"/>
      <c r="O2455" s="16"/>
      <c r="P2455" s="16"/>
      <c r="Y2455" s="20"/>
      <c r="Z2455" s="20"/>
      <c r="AA2455" s="20"/>
      <c r="AB2455" s="20"/>
      <c r="AC2455" s="20"/>
      <c r="AD2455" s="20"/>
    </row>
    <row r="2456" spans="3:30" s="1" customFormat="1">
      <c r="C2456" s="16"/>
      <c r="D2456" s="16"/>
      <c r="E2456" s="32"/>
      <c r="F2456" s="16"/>
      <c r="G2456" s="16"/>
      <c r="H2456" s="16"/>
      <c r="I2456" s="16"/>
      <c r="J2456" s="16"/>
      <c r="K2456" s="16"/>
      <c r="L2456" s="32"/>
      <c r="M2456" s="16"/>
      <c r="N2456" s="16"/>
      <c r="O2456" s="16"/>
      <c r="P2456" s="16"/>
      <c r="Y2456" s="20"/>
      <c r="Z2456" s="20"/>
      <c r="AA2456" s="20"/>
      <c r="AB2456" s="20"/>
      <c r="AC2456" s="20"/>
      <c r="AD2456" s="20"/>
    </row>
    <row r="2457" spans="3:30" s="1" customFormat="1">
      <c r="C2457" s="16"/>
      <c r="D2457" s="16"/>
      <c r="E2457" s="32"/>
      <c r="F2457" s="16"/>
      <c r="G2457" s="16"/>
      <c r="H2457" s="16"/>
      <c r="I2457" s="16"/>
      <c r="J2457" s="16"/>
      <c r="K2457" s="16"/>
      <c r="L2457" s="32"/>
      <c r="M2457" s="16"/>
      <c r="N2457" s="16"/>
      <c r="O2457" s="16"/>
      <c r="P2457" s="16"/>
      <c r="Y2457" s="20"/>
      <c r="Z2457" s="20"/>
      <c r="AA2457" s="20"/>
      <c r="AB2457" s="20"/>
      <c r="AC2457" s="20"/>
      <c r="AD2457" s="20"/>
    </row>
    <row r="2458" spans="3:30" s="1" customFormat="1">
      <c r="C2458" s="16"/>
      <c r="D2458" s="16"/>
      <c r="E2458" s="32"/>
      <c r="F2458" s="16"/>
      <c r="G2458" s="16"/>
      <c r="H2458" s="16"/>
      <c r="I2458" s="16"/>
      <c r="J2458" s="16"/>
      <c r="K2458" s="16"/>
      <c r="L2458" s="32"/>
      <c r="M2458" s="16"/>
      <c r="N2458" s="16"/>
      <c r="O2458" s="16"/>
      <c r="P2458" s="16"/>
      <c r="Y2458" s="20"/>
      <c r="Z2458" s="20"/>
      <c r="AA2458" s="20"/>
      <c r="AB2458" s="20"/>
      <c r="AC2458" s="20"/>
      <c r="AD2458" s="20"/>
    </row>
    <row r="2459" spans="3:30" s="1" customFormat="1">
      <c r="C2459" s="16"/>
      <c r="D2459" s="16"/>
      <c r="E2459" s="32"/>
      <c r="F2459" s="16"/>
      <c r="G2459" s="16"/>
      <c r="H2459" s="16"/>
      <c r="I2459" s="16"/>
      <c r="J2459" s="16"/>
      <c r="K2459" s="16"/>
      <c r="L2459" s="32"/>
      <c r="M2459" s="16"/>
      <c r="N2459" s="16"/>
      <c r="O2459" s="16"/>
      <c r="P2459" s="16"/>
      <c r="Y2459" s="20"/>
      <c r="Z2459" s="20"/>
      <c r="AA2459" s="20"/>
      <c r="AB2459" s="20"/>
      <c r="AC2459" s="20"/>
      <c r="AD2459" s="20"/>
    </row>
    <row r="2460" spans="3:30" s="1" customFormat="1">
      <c r="C2460" s="16"/>
      <c r="D2460" s="16"/>
      <c r="E2460" s="32"/>
      <c r="F2460" s="16"/>
      <c r="G2460" s="16"/>
      <c r="H2460" s="16"/>
      <c r="I2460" s="16"/>
      <c r="J2460" s="16"/>
      <c r="K2460" s="16"/>
      <c r="L2460" s="32"/>
      <c r="M2460" s="16"/>
      <c r="N2460" s="16"/>
      <c r="O2460" s="16"/>
      <c r="P2460" s="16"/>
      <c r="Y2460" s="20"/>
      <c r="Z2460" s="20"/>
      <c r="AA2460" s="20"/>
      <c r="AB2460" s="20"/>
      <c r="AC2460" s="20"/>
      <c r="AD2460" s="20"/>
    </row>
    <row r="2461" spans="3:30" s="1" customFormat="1">
      <c r="C2461" s="16"/>
      <c r="D2461" s="16"/>
      <c r="E2461" s="32"/>
      <c r="F2461" s="16"/>
      <c r="G2461" s="16"/>
      <c r="H2461" s="16"/>
      <c r="I2461" s="16"/>
      <c r="J2461" s="16"/>
      <c r="K2461" s="16"/>
      <c r="L2461" s="32"/>
      <c r="M2461" s="16"/>
      <c r="N2461" s="16"/>
      <c r="O2461" s="16"/>
      <c r="P2461" s="16"/>
      <c r="Y2461" s="20"/>
      <c r="Z2461" s="20"/>
      <c r="AA2461" s="20"/>
      <c r="AB2461" s="20"/>
      <c r="AC2461" s="20"/>
      <c r="AD2461" s="20"/>
    </row>
    <row r="2462" spans="3:30" s="1" customFormat="1">
      <c r="C2462" s="16"/>
      <c r="D2462" s="16"/>
      <c r="E2462" s="32"/>
      <c r="F2462" s="16"/>
      <c r="G2462" s="16"/>
      <c r="H2462" s="16"/>
      <c r="I2462" s="16"/>
      <c r="J2462" s="16"/>
      <c r="K2462" s="16"/>
      <c r="L2462" s="32"/>
      <c r="M2462" s="16"/>
      <c r="N2462" s="16"/>
      <c r="O2462" s="16"/>
      <c r="P2462" s="16"/>
      <c r="Y2462" s="20"/>
      <c r="Z2462" s="20"/>
      <c r="AA2462" s="20"/>
      <c r="AB2462" s="20"/>
      <c r="AC2462" s="20"/>
      <c r="AD2462" s="20"/>
    </row>
    <row r="2463" spans="3:30" s="1" customFormat="1">
      <c r="C2463" s="16"/>
      <c r="D2463" s="16"/>
      <c r="E2463" s="32"/>
      <c r="F2463" s="16"/>
      <c r="G2463" s="16"/>
      <c r="H2463" s="16"/>
      <c r="I2463" s="16"/>
      <c r="J2463" s="16"/>
      <c r="K2463" s="16"/>
      <c r="L2463" s="32"/>
      <c r="M2463" s="16"/>
      <c r="N2463" s="16"/>
      <c r="O2463" s="16"/>
      <c r="P2463" s="16"/>
      <c r="Y2463" s="20"/>
      <c r="Z2463" s="20"/>
      <c r="AA2463" s="20"/>
      <c r="AB2463" s="20"/>
      <c r="AC2463" s="20"/>
      <c r="AD2463" s="20"/>
    </row>
    <row r="2464" spans="3:30" s="1" customFormat="1">
      <c r="C2464" s="16"/>
      <c r="D2464" s="16"/>
      <c r="E2464" s="32"/>
      <c r="F2464" s="16"/>
      <c r="G2464" s="16"/>
      <c r="H2464" s="16"/>
      <c r="I2464" s="16"/>
      <c r="J2464" s="16"/>
      <c r="K2464" s="16"/>
      <c r="L2464" s="32"/>
      <c r="M2464" s="16"/>
      <c r="N2464" s="16"/>
      <c r="O2464" s="16"/>
      <c r="P2464" s="16"/>
      <c r="Y2464" s="20"/>
      <c r="Z2464" s="20"/>
      <c r="AA2464" s="20"/>
      <c r="AB2464" s="20"/>
      <c r="AC2464" s="20"/>
      <c r="AD2464" s="20"/>
    </row>
    <row r="2465" spans="3:30" s="1" customFormat="1">
      <c r="C2465" s="16"/>
      <c r="D2465" s="16"/>
      <c r="E2465" s="32"/>
      <c r="F2465" s="16"/>
      <c r="G2465" s="16"/>
      <c r="H2465" s="16"/>
      <c r="I2465" s="16"/>
      <c r="J2465" s="16"/>
      <c r="K2465" s="16"/>
      <c r="L2465" s="32"/>
      <c r="M2465" s="16"/>
      <c r="N2465" s="16"/>
      <c r="O2465" s="16"/>
      <c r="P2465" s="16"/>
      <c r="Y2465" s="20"/>
      <c r="Z2465" s="20"/>
      <c r="AA2465" s="20"/>
      <c r="AB2465" s="20"/>
      <c r="AC2465" s="20"/>
      <c r="AD2465" s="20"/>
    </row>
    <row r="2466" spans="3:30" s="1" customFormat="1">
      <c r="C2466" s="16"/>
      <c r="D2466" s="16"/>
      <c r="E2466" s="32"/>
      <c r="F2466" s="16"/>
      <c r="G2466" s="16"/>
      <c r="H2466" s="16"/>
      <c r="I2466" s="16"/>
      <c r="J2466" s="16"/>
      <c r="K2466" s="16"/>
      <c r="L2466" s="32"/>
      <c r="M2466" s="16"/>
      <c r="N2466" s="16"/>
      <c r="O2466" s="16"/>
      <c r="P2466" s="16"/>
      <c r="Y2466" s="20"/>
      <c r="Z2466" s="20"/>
      <c r="AA2466" s="20"/>
      <c r="AB2466" s="20"/>
      <c r="AC2466" s="20"/>
      <c r="AD2466" s="20"/>
    </row>
    <row r="2467" spans="3:30" s="1" customFormat="1">
      <c r="C2467" s="16"/>
      <c r="D2467" s="16"/>
      <c r="E2467" s="32"/>
      <c r="F2467" s="16"/>
      <c r="G2467" s="16"/>
      <c r="H2467" s="16"/>
      <c r="I2467" s="16"/>
      <c r="J2467" s="16"/>
      <c r="K2467" s="16"/>
      <c r="L2467" s="32"/>
      <c r="M2467" s="16"/>
      <c r="N2467" s="16"/>
      <c r="O2467" s="16"/>
      <c r="P2467" s="16"/>
      <c r="Y2467" s="20"/>
      <c r="Z2467" s="20"/>
      <c r="AA2467" s="20"/>
      <c r="AB2467" s="20"/>
      <c r="AC2467" s="20"/>
      <c r="AD2467" s="20"/>
    </row>
    <row r="2468" spans="3:30" s="1" customFormat="1">
      <c r="C2468" s="16"/>
      <c r="D2468" s="16"/>
      <c r="E2468" s="32"/>
      <c r="F2468" s="16"/>
      <c r="G2468" s="16"/>
      <c r="H2468" s="16"/>
      <c r="I2468" s="16"/>
      <c r="J2468" s="16"/>
      <c r="K2468" s="16"/>
      <c r="L2468" s="32"/>
      <c r="M2468" s="16"/>
      <c r="N2468" s="16"/>
      <c r="O2468" s="16"/>
      <c r="P2468" s="16"/>
      <c r="Y2468" s="20"/>
      <c r="Z2468" s="20"/>
      <c r="AA2468" s="20"/>
      <c r="AB2468" s="20"/>
      <c r="AC2468" s="20"/>
      <c r="AD2468" s="20"/>
    </row>
    <row r="2469" spans="3:30" s="1" customFormat="1">
      <c r="C2469" s="16"/>
      <c r="D2469" s="16"/>
      <c r="E2469" s="32"/>
      <c r="F2469" s="16"/>
      <c r="G2469" s="16"/>
      <c r="H2469" s="16"/>
      <c r="I2469" s="16"/>
      <c r="J2469" s="16"/>
      <c r="K2469" s="16"/>
      <c r="L2469" s="32"/>
      <c r="M2469" s="16"/>
      <c r="N2469" s="16"/>
      <c r="O2469" s="16"/>
      <c r="P2469" s="16"/>
      <c r="Y2469" s="20"/>
      <c r="Z2469" s="20"/>
      <c r="AA2469" s="20"/>
      <c r="AB2469" s="20"/>
      <c r="AC2469" s="20"/>
      <c r="AD2469" s="20"/>
    </row>
    <row r="2470" spans="3:30" s="1" customFormat="1">
      <c r="C2470" s="16"/>
      <c r="D2470" s="16"/>
      <c r="E2470" s="32"/>
      <c r="F2470" s="16"/>
      <c r="G2470" s="16"/>
      <c r="H2470" s="16"/>
      <c r="I2470" s="16"/>
      <c r="J2470" s="16"/>
      <c r="K2470" s="16"/>
      <c r="L2470" s="32"/>
      <c r="M2470" s="16"/>
      <c r="N2470" s="16"/>
      <c r="O2470" s="16"/>
      <c r="P2470" s="16"/>
      <c r="Y2470" s="20"/>
      <c r="Z2470" s="20"/>
      <c r="AA2470" s="20"/>
      <c r="AB2470" s="20"/>
      <c r="AC2470" s="20"/>
      <c r="AD2470" s="20"/>
    </row>
    <row r="2471" spans="3:30" s="1" customFormat="1">
      <c r="C2471" s="16"/>
      <c r="D2471" s="16"/>
      <c r="E2471" s="32"/>
      <c r="F2471" s="16"/>
      <c r="G2471" s="16"/>
      <c r="H2471" s="16"/>
      <c r="I2471" s="16"/>
      <c r="J2471" s="16"/>
      <c r="K2471" s="16"/>
      <c r="L2471" s="32"/>
      <c r="M2471" s="16"/>
      <c r="N2471" s="16"/>
      <c r="O2471" s="16"/>
      <c r="P2471" s="16"/>
      <c r="Y2471" s="20"/>
      <c r="Z2471" s="20"/>
      <c r="AA2471" s="20"/>
      <c r="AB2471" s="20"/>
      <c r="AC2471" s="20"/>
      <c r="AD2471" s="20"/>
    </row>
    <row r="2472" spans="3:30" s="1" customFormat="1">
      <c r="C2472" s="16"/>
      <c r="D2472" s="16"/>
      <c r="E2472" s="32"/>
      <c r="F2472" s="16"/>
      <c r="G2472" s="16"/>
      <c r="H2472" s="16"/>
      <c r="I2472" s="16"/>
      <c r="J2472" s="16"/>
      <c r="K2472" s="16"/>
      <c r="L2472" s="32"/>
      <c r="M2472" s="16"/>
      <c r="N2472" s="16"/>
      <c r="O2472" s="16"/>
      <c r="P2472" s="16"/>
      <c r="Y2472" s="20"/>
      <c r="Z2472" s="20"/>
      <c r="AA2472" s="20"/>
      <c r="AB2472" s="20"/>
      <c r="AC2472" s="20"/>
      <c r="AD2472" s="20"/>
    </row>
    <row r="2473" spans="3:30" s="1" customFormat="1">
      <c r="C2473" s="16"/>
      <c r="D2473" s="16"/>
      <c r="E2473" s="32"/>
      <c r="F2473" s="16"/>
      <c r="G2473" s="16"/>
      <c r="H2473" s="16"/>
      <c r="I2473" s="16"/>
      <c r="J2473" s="16"/>
      <c r="K2473" s="16"/>
      <c r="L2473" s="32"/>
      <c r="M2473" s="16"/>
      <c r="N2473" s="16"/>
      <c r="O2473" s="16"/>
      <c r="P2473" s="16"/>
      <c r="Y2473" s="20"/>
      <c r="Z2473" s="20"/>
      <c r="AA2473" s="20"/>
      <c r="AB2473" s="20"/>
      <c r="AC2473" s="20"/>
      <c r="AD2473" s="20"/>
    </row>
    <row r="2474" spans="3:30" s="1" customFormat="1">
      <c r="C2474" s="16"/>
      <c r="D2474" s="16"/>
      <c r="E2474" s="32"/>
      <c r="F2474" s="16"/>
      <c r="G2474" s="16"/>
      <c r="H2474" s="16"/>
      <c r="I2474" s="16"/>
      <c r="J2474" s="16"/>
      <c r="K2474" s="16"/>
      <c r="L2474" s="32"/>
      <c r="M2474" s="16"/>
      <c r="N2474" s="16"/>
      <c r="O2474" s="16"/>
      <c r="P2474" s="16"/>
      <c r="Y2474" s="20"/>
      <c r="Z2474" s="20"/>
      <c r="AA2474" s="20"/>
      <c r="AB2474" s="20"/>
      <c r="AC2474" s="20"/>
      <c r="AD2474" s="20"/>
    </row>
    <row r="2475" spans="3:30" s="1" customFormat="1">
      <c r="C2475" s="16"/>
      <c r="D2475" s="16"/>
      <c r="E2475" s="32"/>
      <c r="F2475" s="16"/>
      <c r="G2475" s="16"/>
      <c r="H2475" s="16"/>
      <c r="I2475" s="16"/>
      <c r="J2475" s="16"/>
      <c r="K2475" s="16"/>
      <c r="L2475" s="32"/>
      <c r="M2475" s="16"/>
      <c r="N2475" s="16"/>
      <c r="O2475" s="16"/>
      <c r="P2475" s="16"/>
      <c r="Y2475" s="20"/>
      <c r="Z2475" s="20"/>
      <c r="AA2475" s="20"/>
      <c r="AB2475" s="20"/>
      <c r="AC2475" s="20"/>
      <c r="AD2475" s="20"/>
    </row>
    <row r="2476" spans="3:30" s="1" customFormat="1">
      <c r="C2476" s="16"/>
      <c r="D2476" s="16"/>
      <c r="E2476" s="32"/>
      <c r="F2476" s="16"/>
      <c r="G2476" s="16"/>
      <c r="H2476" s="16"/>
      <c r="I2476" s="16"/>
      <c r="J2476" s="16"/>
      <c r="K2476" s="16"/>
      <c r="L2476" s="32"/>
      <c r="M2476" s="16"/>
      <c r="N2476" s="16"/>
      <c r="O2476" s="16"/>
      <c r="P2476" s="16"/>
      <c r="Y2476" s="20"/>
      <c r="Z2476" s="20"/>
      <c r="AA2476" s="20"/>
      <c r="AB2476" s="20"/>
      <c r="AC2476" s="20"/>
      <c r="AD2476" s="20"/>
    </row>
    <row r="2477" spans="3:30" s="1" customFormat="1">
      <c r="C2477" s="16"/>
      <c r="D2477" s="16"/>
      <c r="E2477" s="32"/>
      <c r="F2477" s="16"/>
      <c r="G2477" s="16"/>
      <c r="H2477" s="16"/>
      <c r="I2477" s="16"/>
      <c r="J2477" s="16"/>
      <c r="K2477" s="16"/>
      <c r="L2477" s="32"/>
      <c r="M2477" s="16"/>
      <c r="N2477" s="16"/>
      <c r="O2477" s="16"/>
      <c r="P2477" s="16"/>
      <c r="Y2477" s="20"/>
      <c r="Z2477" s="20"/>
      <c r="AA2477" s="20"/>
      <c r="AB2477" s="20"/>
      <c r="AC2477" s="20"/>
      <c r="AD2477" s="20"/>
    </row>
    <row r="2478" spans="3:30" s="1" customFormat="1">
      <c r="C2478" s="16"/>
      <c r="D2478" s="16"/>
      <c r="E2478" s="32"/>
      <c r="F2478" s="16"/>
      <c r="G2478" s="16"/>
      <c r="H2478" s="16"/>
      <c r="I2478" s="16"/>
      <c r="J2478" s="16"/>
      <c r="K2478" s="16"/>
      <c r="L2478" s="32"/>
      <c r="M2478" s="16"/>
      <c r="N2478" s="16"/>
      <c r="O2478" s="16"/>
      <c r="P2478" s="16"/>
      <c r="Y2478" s="20"/>
      <c r="Z2478" s="20"/>
      <c r="AA2478" s="20"/>
      <c r="AB2478" s="20"/>
      <c r="AC2478" s="20"/>
      <c r="AD2478" s="20"/>
    </row>
    <row r="2479" spans="3:30" s="1" customFormat="1">
      <c r="C2479" s="16"/>
      <c r="D2479" s="16"/>
      <c r="E2479" s="32"/>
      <c r="F2479" s="16"/>
      <c r="G2479" s="16"/>
      <c r="H2479" s="16"/>
      <c r="I2479" s="16"/>
      <c r="J2479" s="16"/>
      <c r="K2479" s="16"/>
      <c r="L2479" s="32"/>
      <c r="M2479" s="16"/>
      <c r="N2479" s="16"/>
      <c r="O2479" s="16"/>
      <c r="P2479" s="16"/>
      <c r="Y2479" s="20"/>
      <c r="Z2479" s="20"/>
      <c r="AA2479" s="20"/>
      <c r="AB2479" s="20"/>
      <c r="AC2479" s="20"/>
      <c r="AD2479" s="20"/>
    </row>
    <row r="2480" spans="3:30" s="1" customFormat="1">
      <c r="C2480" s="16"/>
      <c r="D2480" s="16"/>
      <c r="E2480" s="32"/>
      <c r="F2480" s="16"/>
      <c r="G2480" s="16"/>
      <c r="H2480" s="16"/>
      <c r="I2480" s="16"/>
      <c r="J2480" s="16"/>
      <c r="K2480" s="16"/>
      <c r="L2480" s="32"/>
      <c r="M2480" s="16"/>
      <c r="N2480" s="16"/>
      <c r="O2480" s="16"/>
      <c r="P2480" s="16"/>
      <c r="Y2480" s="20"/>
      <c r="Z2480" s="20"/>
      <c r="AA2480" s="20"/>
      <c r="AB2480" s="20"/>
      <c r="AC2480" s="20"/>
      <c r="AD2480" s="20"/>
    </row>
    <row r="2481" spans="3:30" s="1" customFormat="1">
      <c r="C2481" s="16"/>
      <c r="D2481" s="16"/>
      <c r="E2481" s="32"/>
      <c r="F2481" s="16"/>
      <c r="G2481" s="16"/>
      <c r="H2481" s="16"/>
      <c r="I2481" s="16"/>
      <c r="J2481" s="16"/>
      <c r="K2481" s="16"/>
      <c r="L2481" s="32"/>
      <c r="M2481" s="16"/>
      <c r="N2481" s="16"/>
      <c r="O2481" s="16"/>
      <c r="P2481" s="16"/>
      <c r="Y2481" s="20"/>
      <c r="Z2481" s="20"/>
      <c r="AA2481" s="20"/>
      <c r="AB2481" s="20"/>
      <c r="AC2481" s="20"/>
      <c r="AD2481" s="20"/>
    </row>
    <row r="2482" spans="3:30" s="1" customFormat="1">
      <c r="C2482" s="16"/>
      <c r="D2482" s="16"/>
      <c r="E2482" s="32"/>
      <c r="F2482" s="16"/>
      <c r="G2482" s="16"/>
      <c r="H2482" s="16"/>
      <c r="I2482" s="16"/>
      <c r="J2482" s="16"/>
      <c r="K2482" s="16"/>
      <c r="L2482" s="32"/>
      <c r="M2482" s="16"/>
      <c r="N2482" s="16"/>
      <c r="O2482" s="16"/>
      <c r="P2482" s="16"/>
      <c r="Y2482" s="20"/>
      <c r="Z2482" s="20"/>
      <c r="AA2482" s="20"/>
      <c r="AB2482" s="20"/>
      <c r="AC2482" s="20"/>
      <c r="AD2482" s="20"/>
    </row>
    <row r="2483" spans="3:30" s="1" customFormat="1">
      <c r="C2483" s="16"/>
      <c r="D2483" s="16"/>
      <c r="E2483" s="32"/>
      <c r="F2483" s="16"/>
      <c r="G2483" s="16"/>
      <c r="H2483" s="16"/>
      <c r="I2483" s="16"/>
      <c r="J2483" s="16"/>
      <c r="K2483" s="16"/>
      <c r="L2483" s="32"/>
      <c r="M2483" s="16"/>
      <c r="N2483" s="16"/>
      <c r="O2483" s="16"/>
      <c r="P2483" s="16"/>
      <c r="Y2483" s="20"/>
      <c r="Z2483" s="20"/>
      <c r="AA2483" s="20"/>
      <c r="AB2483" s="20"/>
      <c r="AC2483" s="20"/>
      <c r="AD2483" s="20"/>
    </row>
    <row r="2484" spans="3:30" s="1" customFormat="1">
      <c r="C2484" s="16"/>
      <c r="D2484" s="16"/>
      <c r="E2484" s="32"/>
      <c r="F2484" s="16"/>
      <c r="G2484" s="16"/>
      <c r="H2484" s="16"/>
      <c r="I2484" s="16"/>
      <c r="J2484" s="16"/>
      <c r="K2484" s="16"/>
      <c r="L2484" s="32"/>
      <c r="M2484" s="16"/>
      <c r="N2484" s="16"/>
      <c r="O2484" s="16"/>
      <c r="P2484" s="16"/>
      <c r="Y2484" s="20"/>
      <c r="Z2484" s="20"/>
      <c r="AA2484" s="20"/>
      <c r="AB2484" s="20"/>
      <c r="AC2484" s="20"/>
      <c r="AD2484" s="20"/>
    </row>
    <row r="2485" spans="3:30" s="1" customFormat="1">
      <c r="C2485" s="16"/>
      <c r="D2485" s="16"/>
      <c r="E2485" s="32"/>
      <c r="F2485" s="16"/>
      <c r="G2485" s="16"/>
      <c r="H2485" s="16"/>
      <c r="I2485" s="16"/>
      <c r="J2485" s="16"/>
      <c r="K2485" s="16"/>
      <c r="L2485" s="32"/>
      <c r="M2485" s="16"/>
      <c r="N2485" s="16"/>
      <c r="O2485" s="16"/>
      <c r="P2485" s="16"/>
      <c r="Y2485" s="20"/>
      <c r="Z2485" s="20"/>
      <c r="AA2485" s="20"/>
      <c r="AB2485" s="20"/>
      <c r="AC2485" s="20"/>
      <c r="AD2485" s="20"/>
    </row>
    <row r="2486" spans="3:30" s="1" customFormat="1">
      <c r="C2486" s="16"/>
      <c r="D2486" s="16"/>
      <c r="E2486" s="32"/>
      <c r="F2486" s="16"/>
      <c r="G2486" s="16"/>
      <c r="H2486" s="16"/>
      <c r="I2486" s="16"/>
      <c r="J2486" s="16"/>
      <c r="K2486" s="16"/>
      <c r="L2486" s="32"/>
      <c r="M2486" s="16"/>
      <c r="N2486" s="16"/>
      <c r="O2486" s="16"/>
      <c r="P2486" s="16"/>
      <c r="Y2486" s="20"/>
      <c r="Z2486" s="20"/>
      <c r="AA2486" s="20"/>
      <c r="AB2486" s="20"/>
      <c r="AC2486" s="20"/>
      <c r="AD2486" s="20"/>
    </row>
    <row r="2487" spans="3:30" s="1" customFormat="1">
      <c r="C2487" s="16"/>
      <c r="D2487" s="16"/>
      <c r="E2487" s="32"/>
      <c r="F2487" s="16"/>
      <c r="G2487" s="16"/>
      <c r="H2487" s="16"/>
      <c r="I2487" s="16"/>
      <c r="J2487" s="16"/>
      <c r="K2487" s="16"/>
      <c r="L2487" s="32"/>
      <c r="M2487" s="16"/>
      <c r="N2487" s="16"/>
      <c r="O2487" s="16"/>
      <c r="P2487" s="16"/>
      <c r="Y2487" s="20"/>
      <c r="Z2487" s="20"/>
      <c r="AA2487" s="20"/>
      <c r="AB2487" s="20"/>
      <c r="AC2487" s="20"/>
      <c r="AD2487" s="20"/>
    </row>
    <row r="2488" spans="3:30" s="1" customFormat="1">
      <c r="C2488" s="16"/>
      <c r="D2488" s="16"/>
      <c r="E2488" s="32"/>
      <c r="F2488" s="16"/>
      <c r="G2488" s="16"/>
      <c r="H2488" s="16"/>
      <c r="I2488" s="16"/>
      <c r="J2488" s="16"/>
      <c r="K2488" s="16"/>
      <c r="L2488" s="32"/>
      <c r="M2488" s="16"/>
      <c r="N2488" s="16"/>
      <c r="O2488" s="16"/>
      <c r="P2488" s="16"/>
      <c r="Y2488" s="20"/>
      <c r="Z2488" s="20"/>
      <c r="AA2488" s="20"/>
      <c r="AB2488" s="20"/>
      <c r="AC2488" s="20"/>
      <c r="AD2488" s="20"/>
    </row>
    <row r="2489" spans="3:30" s="1" customFormat="1">
      <c r="C2489" s="16"/>
      <c r="D2489" s="16"/>
      <c r="E2489" s="32"/>
      <c r="F2489" s="16"/>
      <c r="G2489" s="16"/>
      <c r="H2489" s="16"/>
      <c r="I2489" s="16"/>
      <c r="J2489" s="16"/>
      <c r="K2489" s="16"/>
      <c r="L2489" s="32"/>
      <c r="M2489" s="16"/>
      <c r="N2489" s="16"/>
      <c r="O2489" s="16"/>
      <c r="P2489" s="16"/>
      <c r="Y2489" s="20"/>
      <c r="Z2489" s="20"/>
      <c r="AA2489" s="20"/>
      <c r="AB2489" s="20"/>
      <c r="AC2489" s="20"/>
      <c r="AD2489" s="20"/>
    </row>
    <row r="2490" spans="3:30" s="1" customFormat="1">
      <c r="C2490" s="16"/>
      <c r="D2490" s="16"/>
      <c r="E2490" s="32"/>
      <c r="F2490" s="16"/>
      <c r="G2490" s="16"/>
      <c r="H2490" s="16"/>
      <c r="I2490" s="16"/>
      <c r="J2490" s="16"/>
      <c r="K2490" s="16"/>
      <c r="L2490" s="32"/>
      <c r="M2490" s="16"/>
      <c r="N2490" s="16"/>
      <c r="O2490" s="16"/>
      <c r="P2490" s="16"/>
      <c r="Y2490" s="20"/>
      <c r="Z2490" s="20"/>
      <c r="AA2490" s="20"/>
      <c r="AB2490" s="20"/>
      <c r="AC2490" s="20"/>
      <c r="AD2490" s="20"/>
    </row>
    <row r="2491" spans="3:30" s="1" customFormat="1">
      <c r="C2491" s="16"/>
      <c r="D2491" s="16"/>
      <c r="E2491" s="32"/>
      <c r="F2491" s="16"/>
      <c r="G2491" s="16"/>
      <c r="H2491" s="16"/>
      <c r="I2491" s="16"/>
      <c r="J2491" s="16"/>
      <c r="K2491" s="16"/>
      <c r="L2491" s="32"/>
      <c r="M2491" s="16"/>
      <c r="N2491" s="16"/>
      <c r="O2491" s="16"/>
      <c r="P2491" s="16"/>
      <c r="Y2491" s="20"/>
      <c r="Z2491" s="20"/>
      <c r="AA2491" s="20"/>
      <c r="AB2491" s="20"/>
      <c r="AC2491" s="20"/>
      <c r="AD2491" s="20"/>
    </row>
    <row r="2492" spans="3:30" s="1" customFormat="1">
      <c r="C2492" s="16"/>
      <c r="D2492" s="16"/>
      <c r="E2492" s="32"/>
      <c r="F2492" s="16"/>
      <c r="G2492" s="16"/>
      <c r="H2492" s="16"/>
      <c r="I2492" s="16"/>
      <c r="J2492" s="16"/>
      <c r="K2492" s="16"/>
      <c r="L2492" s="32"/>
      <c r="M2492" s="16"/>
      <c r="N2492" s="16"/>
      <c r="O2492" s="16"/>
      <c r="P2492" s="16"/>
      <c r="Y2492" s="20"/>
      <c r="Z2492" s="20"/>
      <c r="AA2492" s="20"/>
      <c r="AB2492" s="20"/>
      <c r="AC2492" s="20"/>
      <c r="AD2492" s="20"/>
    </row>
    <row r="2493" spans="3:30" s="1" customFormat="1">
      <c r="C2493" s="16"/>
      <c r="D2493" s="16"/>
      <c r="E2493" s="32"/>
      <c r="F2493" s="16"/>
      <c r="G2493" s="16"/>
      <c r="H2493" s="16"/>
      <c r="I2493" s="16"/>
      <c r="J2493" s="16"/>
      <c r="K2493" s="16"/>
      <c r="L2493" s="32"/>
      <c r="M2493" s="16"/>
      <c r="N2493" s="16"/>
      <c r="O2493" s="16"/>
      <c r="P2493" s="16"/>
      <c r="Y2493" s="20"/>
      <c r="Z2493" s="20"/>
      <c r="AA2493" s="20"/>
      <c r="AB2493" s="20"/>
      <c r="AC2493" s="20"/>
      <c r="AD2493" s="20"/>
    </row>
    <row r="2494" spans="3:30" s="1" customFormat="1">
      <c r="C2494" s="16"/>
      <c r="D2494" s="16"/>
      <c r="E2494" s="32"/>
      <c r="F2494" s="16"/>
      <c r="G2494" s="16"/>
      <c r="H2494" s="16"/>
      <c r="I2494" s="16"/>
      <c r="J2494" s="16"/>
      <c r="K2494" s="16"/>
      <c r="L2494" s="32"/>
      <c r="M2494" s="16"/>
      <c r="N2494" s="16"/>
      <c r="O2494" s="16"/>
      <c r="P2494" s="16"/>
      <c r="Y2494" s="20"/>
      <c r="Z2494" s="20"/>
      <c r="AA2494" s="20"/>
      <c r="AB2494" s="20"/>
      <c r="AC2494" s="20"/>
      <c r="AD2494" s="20"/>
    </row>
    <row r="2495" spans="3:30" s="1" customFormat="1">
      <c r="C2495" s="16"/>
      <c r="D2495" s="16"/>
      <c r="E2495" s="32"/>
      <c r="F2495" s="16"/>
      <c r="G2495" s="16"/>
      <c r="H2495" s="16"/>
      <c r="I2495" s="16"/>
      <c r="J2495" s="16"/>
      <c r="K2495" s="16"/>
      <c r="L2495" s="32"/>
      <c r="M2495" s="16"/>
      <c r="N2495" s="16"/>
      <c r="O2495" s="16"/>
      <c r="P2495" s="16"/>
      <c r="Y2495" s="20"/>
      <c r="Z2495" s="20"/>
      <c r="AA2495" s="20"/>
      <c r="AB2495" s="20"/>
      <c r="AC2495" s="20"/>
      <c r="AD2495" s="20"/>
    </row>
    <row r="2496" spans="3:30" s="1" customFormat="1">
      <c r="C2496" s="16"/>
      <c r="D2496" s="16"/>
      <c r="E2496" s="32"/>
      <c r="F2496" s="16"/>
      <c r="G2496" s="16"/>
      <c r="H2496" s="16"/>
      <c r="I2496" s="16"/>
      <c r="J2496" s="16"/>
      <c r="K2496" s="16"/>
      <c r="L2496" s="32"/>
      <c r="M2496" s="16"/>
      <c r="N2496" s="16"/>
      <c r="O2496" s="16"/>
      <c r="P2496" s="16"/>
      <c r="Y2496" s="20"/>
      <c r="Z2496" s="20"/>
      <c r="AA2496" s="20"/>
      <c r="AB2496" s="20"/>
      <c r="AC2496" s="20"/>
      <c r="AD2496" s="20"/>
    </row>
    <row r="2497" spans="3:30" s="1" customFormat="1">
      <c r="C2497" s="16"/>
      <c r="D2497" s="16"/>
      <c r="E2497" s="32"/>
      <c r="F2497" s="16"/>
      <c r="G2497" s="16"/>
      <c r="H2497" s="16"/>
      <c r="I2497" s="16"/>
      <c r="J2497" s="16"/>
      <c r="K2497" s="16"/>
      <c r="L2497" s="32"/>
      <c r="M2497" s="16"/>
      <c r="N2497" s="16"/>
      <c r="O2497" s="16"/>
      <c r="P2497" s="16"/>
      <c r="Y2497" s="20"/>
      <c r="Z2497" s="20"/>
      <c r="AA2497" s="20"/>
      <c r="AB2497" s="20"/>
      <c r="AC2497" s="20"/>
      <c r="AD2497" s="20"/>
    </row>
    <row r="2498" spans="3:30" s="1" customFormat="1">
      <c r="C2498" s="16"/>
      <c r="D2498" s="16"/>
      <c r="E2498" s="32"/>
      <c r="F2498" s="16"/>
      <c r="G2498" s="16"/>
      <c r="H2498" s="16"/>
      <c r="I2498" s="16"/>
      <c r="J2498" s="16"/>
      <c r="K2498" s="16"/>
      <c r="L2498" s="32"/>
      <c r="M2498" s="16"/>
      <c r="N2498" s="16"/>
      <c r="O2498" s="16"/>
      <c r="P2498" s="16"/>
      <c r="Y2498" s="20"/>
      <c r="Z2498" s="20"/>
      <c r="AA2498" s="20"/>
      <c r="AB2498" s="20"/>
      <c r="AC2498" s="20"/>
      <c r="AD2498" s="20"/>
    </row>
    <row r="2499" spans="3:30" s="1" customFormat="1">
      <c r="C2499" s="16"/>
      <c r="D2499" s="16"/>
      <c r="E2499" s="32"/>
      <c r="F2499" s="16"/>
      <c r="G2499" s="16"/>
      <c r="H2499" s="16"/>
      <c r="I2499" s="16"/>
      <c r="J2499" s="16"/>
      <c r="K2499" s="16"/>
      <c r="L2499" s="32"/>
      <c r="M2499" s="16"/>
      <c r="N2499" s="16"/>
      <c r="O2499" s="16"/>
      <c r="P2499" s="16"/>
      <c r="Y2499" s="20"/>
      <c r="Z2499" s="20"/>
      <c r="AA2499" s="20"/>
      <c r="AB2499" s="20"/>
      <c r="AC2499" s="20"/>
      <c r="AD2499" s="20"/>
    </row>
    <row r="2500" spans="3:30" s="1" customFormat="1">
      <c r="C2500" s="16"/>
      <c r="D2500" s="16"/>
      <c r="E2500" s="32"/>
      <c r="F2500" s="16"/>
      <c r="G2500" s="16"/>
      <c r="H2500" s="16"/>
      <c r="I2500" s="16"/>
      <c r="J2500" s="16"/>
      <c r="K2500" s="16"/>
      <c r="L2500" s="32"/>
      <c r="M2500" s="16"/>
      <c r="N2500" s="16"/>
      <c r="O2500" s="16"/>
      <c r="P2500" s="16"/>
      <c r="Y2500" s="20"/>
      <c r="Z2500" s="20"/>
      <c r="AA2500" s="20"/>
      <c r="AB2500" s="20"/>
      <c r="AC2500" s="20"/>
      <c r="AD2500" s="20"/>
    </row>
    <row r="2501" spans="3:30" s="1" customFormat="1">
      <c r="C2501" s="16"/>
      <c r="D2501" s="16"/>
      <c r="E2501" s="32"/>
      <c r="F2501" s="16"/>
      <c r="G2501" s="16"/>
      <c r="H2501" s="16"/>
      <c r="I2501" s="16"/>
      <c r="J2501" s="16"/>
      <c r="K2501" s="16"/>
      <c r="L2501" s="32"/>
      <c r="M2501" s="16"/>
      <c r="N2501" s="16"/>
      <c r="O2501" s="16"/>
      <c r="P2501" s="16"/>
      <c r="Y2501" s="20"/>
      <c r="Z2501" s="20"/>
      <c r="AA2501" s="20"/>
      <c r="AB2501" s="20"/>
      <c r="AC2501" s="20"/>
      <c r="AD2501" s="20"/>
    </row>
    <row r="2502" spans="3:30" s="1" customFormat="1">
      <c r="C2502" s="16"/>
      <c r="D2502" s="16"/>
      <c r="E2502" s="32"/>
      <c r="F2502" s="16"/>
      <c r="G2502" s="16"/>
      <c r="H2502" s="16"/>
      <c r="I2502" s="16"/>
      <c r="J2502" s="16"/>
      <c r="K2502" s="16"/>
      <c r="L2502" s="32"/>
      <c r="M2502" s="16"/>
      <c r="N2502" s="16"/>
      <c r="O2502" s="16"/>
      <c r="P2502" s="16"/>
      <c r="Y2502" s="20"/>
      <c r="Z2502" s="20"/>
      <c r="AA2502" s="20"/>
      <c r="AB2502" s="20"/>
      <c r="AC2502" s="20"/>
      <c r="AD2502" s="20"/>
    </row>
    <row r="2503" spans="3:30" s="1" customFormat="1">
      <c r="C2503" s="16"/>
      <c r="D2503" s="16"/>
      <c r="E2503" s="32"/>
      <c r="F2503" s="16"/>
      <c r="G2503" s="16"/>
      <c r="H2503" s="16"/>
      <c r="I2503" s="16"/>
      <c r="J2503" s="16"/>
      <c r="K2503" s="16"/>
      <c r="L2503" s="32"/>
      <c r="M2503" s="16"/>
      <c r="N2503" s="16"/>
      <c r="O2503" s="16"/>
      <c r="P2503" s="16"/>
      <c r="Y2503" s="20"/>
      <c r="Z2503" s="20"/>
      <c r="AA2503" s="20"/>
      <c r="AB2503" s="20"/>
      <c r="AC2503" s="20"/>
      <c r="AD2503" s="20"/>
    </row>
    <row r="2504" spans="3:30" s="1" customFormat="1">
      <c r="C2504" s="16"/>
      <c r="D2504" s="16"/>
      <c r="E2504" s="32"/>
      <c r="F2504" s="16"/>
      <c r="G2504" s="16"/>
      <c r="H2504" s="16"/>
      <c r="I2504" s="16"/>
      <c r="J2504" s="16"/>
      <c r="K2504" s="16"/>
      <c r="L2504" s="32"/>
      <c r="M2504" s="16"/>
      <c r="N2504" s="16"/>
      <c r="O2504" s="16"/>
      <c r="P2504" s="16"/>
      <c r="Y2504" s="20"/>
      <c r="Z2504" s="20"/>
      <c r="AA2504" s="20"/>
      <c r="AB2504" s="20"/>
      <c r="AC2504" s="20"/>
      <c r="AD2504" s="20"/>
    </row>
    <row r="2505" spans="3:30" s="1" customFormat="1">
      <c r="C2505" s="16"/>
      <c r="D2505" s="16"/>
      <c r="E2505" s="32"/>
      <c r="F2505" s="16"/>
      <c r="G2505" s="16"/>
      <c r="H2505" s="16"/>
      <c r="I2505" s="16"/>
      <c r="J2505" s="16"/>
      <c r="K2505" s="16"/>
      <c r="L2505" s="32"/>
      <c r="M2505" s="16"/>
      <c r="N2505" s="16"/>
      <c r="O2505" s="16"/>
      <c r="P2505" s="16"/>
      <c r="Y2505" s="20"/>
      <c r="Z2505" s="20"/>
      <c r="AA2505" s="20"/>
      <c r="AB2505" s="20"/>
      <c r="AC2505" s="20"/>
      <c r="AD2505" s="20"/>
    </row>
    <row r="2506" spans="3:30" s="1" customFormat="1">
      <c r="C2506" s="16"/>
      <c r="D2506" s="16"/>
      <c r="E2506" s="32"/>
      <c r="F2506" s="16"/>
      <c r="G2506" s="16"/>
      <c r="H2506" s="16"/>
      <c r="I2506" s="16"/>
      <c r="J2506" s="16"/>
      <c r="K2506" s="16"/>
      <c r="L2506" s="32"/>
      <c r="M2506" s="16"/>
      <c r="N2506" s="16"/>
      <c r="O2506" s="16"/>
      <c r="P2506" s="16"/>
      <c r="Y2506" s="20"/>
      <c r="Z2506" s="20"/>
      <c r="AA2506" s="20"/>
      <c r="AB2506" s="20"/>
      <c r="AC2506" s="20"/>
      <c r="AD2506" s="20"/>
    </row>
    <row r="2507" spans="3:30" s="1" customFormat="1">
      <c r="C2507" s="16"/>
      <c r="D2507" s="16"/>
      <c r="E2507" s="32"/>
      <c r="F2507" s="16"/>
      <c r="G2507" s="16"/>
      <c r="H2507" s="16"/>
      <c r="I2507" s="16"/>
      <c r="J2507" s="16"/>
      <c r="K2507" s="16"/>
      <c r="L2507" s="32"/>
      <c r="M2507" s="16"/>
      <c r="N2507" s="16"/>
      <c r="O2507" s="16"/>
      <c r="P2507" s="16"/>
      <c r="Y2507" s="20"/>
      <c r="Z2507" s="20"/>
      <c r="AA2507" s="20"/>
      <c r="AB2507" s="20"/>
      <c r="AC2507" s="20"/>
      <c r="AD2507" s="20"/>
    </row>
    <row r="2508" spans="3:30" s="1" customFormat="1">
      <c r="C2508" s="16"/>
      <c r="D2508" s="16"/>
      <c r="E2508" s="32"/>
      <c r="F2508" s="16"/>
      <c r="G2508" s="16"/>
      <c r="H2508" s="16"/>
      <c r="I2508" s="16"/>
      <c r="J2508" s="16"/>
      <c r="K2508" s="16"/>
      <c r="L2508" s="32"/>
      <c r="M2508" s="16"/>
      <c r="N2508" s="16"/>
      <c r="O2508" s="16"/>
      <c r="P2508" s="16"/>
      <c r="Y2508" s="20"/>
      <c r="Z2508" s="20"/>
      <c r="AA2508" s="20"/>
      <c r="AB2508" s="20"/>
      <c r="AC2508" s="20"/>
      <c r="AD2508" s="20"/>
    </row>
    <row r="2509" spans="3:30" s="1" customFormat="1">
      <c r="C2509" s="16"/>
      <c r="D2509" s="16"/>
      <c r="E2509" s="32"/>
      <c r="F2509" s="16"/>
      <c r="G2509" s="16"/>
      <c r="H2509" s="16"/>
      <c r="I2509" s="16"/>
      <c r="J2509" s="16"/>
      <c r="K2509" s="16"/>
      <c r="L2509" s="32"/>
      <c r="M2509" s="16"/>
      <c r="N2509" s="16"/>
      <c r="O2509" s="16"/>
      <c r="P2509" s="16"/>
      <c r="Y2509" s="20"/>
      <c r="Z2509" s="20"/>
      <c r="AA2509" s="20"/>
      <c r="AB2509" s="20"/>
      <c r="AC2509" s="20"/>
      <c r="AD2509" s="20"/>
    </row>
    <row r="2510" spans="3:30" s="1" customFormat="1">
      <c r="C2510" s="16"/>
      <c r="D2510" s="16"/>
      <c r="E2510" s="32"/>
      <c r="F2510" s="16"/>
      <c r="G2510" s="16"/>
      <c r="H2510" s="16"/>
      <c r="I2510" s="16"/>
      <c r="J2510" s="16"/>
      <c r="K2510" s="16"/>
      <c r="L2510" s="32"/>
      <c r="M2510" s="16"/>
      <c r="N2510" s="16"/>
      <c r="O2510" s="16"/>
      <c r="P2510" s="16"/>
      <c r="Y2510" s="20"/>
      <c r="Z2510" s="20"/>
      <c r="AA2510" s="20"/>
      <c r="AB2510" s="20"/>
      <c r="AC2510" s="20"/>
      <c r="AD2510" s="20"/>
    </row>
    <row r="2511" spans="3:30" s="1" customFormat="1">
      <c r="C2511" s="16"/>
      <c r="D2511" s="16"/>
      <c r="E2511" s="32"/>
      <c r="F2511" s="16"/>
      <c r="G2511" s="16"/>
      <c r="H2511" s="16"/>
      <c r="I2511" s="16"/>
      <c r="J2511" s="16"/>
      <c r="K2511" s="16"/>
      <c r="L2511" s="32"/>
      <c r="M2511" s="16"/>
      <c r="N2511" s="16"/>
      <c r="O2511" s="16"/>
      <c r="P2511" s="16"/>
      <c r="Y2511" s="20"/>
      <c r="Z2511" s="20"/>
      <c r="AA2511" s="20"/>
      <c r="AB2511" s="20"/>
      <c r="AC2511" s="20"/>
      <c r="AD2511" s="20"/>
    </row>
    <row r="2512" spans="3:30" s="1" customFormat="1">
      <c r="C2512" s="16"/>
      <c r="D2512" s="16"/>
      <c r="E2512" s="32"/>
      <c r="F2512" s="16"/>
      <c r="G2512" s="16"/>
      <c r="H2512" s="16"/>
      <c r="I2512" s="16"/>
      <c r="J2512" s="16"/>
      <c r="K2512" s="16"/>
      <c r="L2512" s="32"/>
      <c r="M2512" s="16"/>
      <c r="N2512" s="16"/>
      <c r="O2512" s="16"/>
      <c r="P2512" s="16"/>
      <c r="Y2512" s="20"/>
      <c r="Z2512" s="20"/>
      <c r="AA2512" s="20"/>
      <c r="AB2512" s="20"/>
      <c r="AC2512" s="20"/>
      <c r="AD2512" s="20"/>
    </row>
    <row r="2513" spans="3:30" s="1" customFormat="1">
      <c r="C2513" s="16"/>
      <c r="D2513" s="16"/>
      <c r="E2513" s="32"/>
      <c r="F2513" s="16"/>
      <c r="G2513" s="16"/>
      <c r="H2513" s="16"/>
      <c r="I2513" s="16"/>
      <c r="J2513" s="16"/>
      <c r="K2513" s="16"/>
      <c r="L2513" s="32"/>
      <c r="M2513" s="16"/>
      <c r="N2513" s="16"/>
      <c r="O2513" s="16"/>
      <c r="P2513" s="16"/>
      <c r="Y2513" s="20"/>
      <c r="Z2513" s="20"/>
      <c r="AA2513" s="20"/>
      <c r="AB2513" s="20"/>
      <c r="AC2513" s="20"/>
      <c r="AD2513" s="20"/>
    </row>
    <row r="2514" spans="3:30" s="1" customFormat="1">
      <c r="C2514" s="16"/>
      <c r="D2514" s="16"/>
      <c r="E2514" s="32"/>
      <c r="F2514" s="16"/>
      <c r="G2514" s="16"/>
      <c r="H2514" s="16"/>
      <c r="I2514" s="16"/>
      <c r="J2514" s="16"/>
      <c r="K2514" s="16"/>
      <c r="L2514" s="32"/>
      <c r="M2514" s="16"/>
      <c r="N2514" s="16"/>
      <c r="O2514" s="16"/>
      <c r="P2514" s="16"/>
      <c r="Y2514" s="20"/>
      <c r="Z2514" s="20"/>
      <c r="AA2514" s="20"/>
      <c r="AB2514" s="20"/>
      <c r="AC2514" s="20"/>
      <c r="AD2514" s="20"/>
    </row>
    <row r="2515" spans="3:30" s="1" customFormat="1">
      <c r="C2515" s="16"/>
      <c r="D2515" s="16"/>
      <c r="E2515" s="32"/>
      <c r="F2515" s="16"/>
      <c r="G2515" s="16"/>
      <c r="H2515" s="16"/>
      <c r="I2515" s="16"/>
      <c r="J2515" s="16"/>
      <c r="K2515" s="16"/>
      <c r="L2515" s="32"/>
      <c r="M2515" s="16"/>
      <c r="N2515" s="16"/>
      <c r="O2515" s="16"/>
      <c r="P2515" s="16"/>
      <c r="Y2515" s="20"/>
      <c r="Z2515" s="20"/>
      <c r="AA2515" s="20"/>
      <c r="AB2515" s="20"/>
      <c r="AC2515" s="20"/>
      <c r="AD2515" s="20"/>
    </row>
    <row r="2516" spans="3:30" s="1" customFormat="1">
      <c r="C2516" s="16"/>
      <c r="D2516" s="16"/>
      <c r="E2516" s="32"/>
      <c r="F2516" s="16"/>
      <c r="G2516" s="16"/>
      <c r="H2516" s="16"/>
      <c r="I2516" s="16"/>
      <c r="J2516" s="16"/>
      <c r="K2516" s="16"/>
      <c r="L2516" s="32"/>
      <c r="M2516" s="16"/>
      <c r="N2516" s="16"/>
      <c r="O2516" s="16"/>
      <c r="P2516" s="16"/>
      <c r="Y2516" s="20"/>
      <c r="Z2516" s="20"/>
      <c r="AA2516" s="20"/>
      <c r="AB2516" s="20"/>
      <c r="AC2516" s="20"/>
      <c r="AD2516" s="20"/>
    </row>
    <row r="2517" spans="3:30" s="1" customFormat="1">
      <c r="C2517" s="16"/>
      <c r="D2517" s="16"/>
      <c r="E2517" s="32"/>
      <c r="F2517" s="16"/>
      <c r="G2517" s="16"/>
      <c r="H2517" s="16"/>
      <c r="I2517" s="16"/>
      <c r="J2517" s="16"/>
      <c r="K2517" s="16"/>
      <c r="L2517" s="32"/>
      <c r="M2517" s="16"/>
      <c r="N2517" s="16"/>
      <c r="O2517" s="16"/>
      <c r="P2517" s="16"/>
      <c r="Y2517" s="20"/>
      <c r="Z2517" s="20"/>
      <c r="AA2517" s="20"/>
      <c r="AB2517" s="20"/>
      <c r="AC2517" s="20"/>
      <c r="AD2517" s="20"/>
    </row>
    <row r="2518" spans="3:30" s="1" customFormat="1">
      <c r="C2518" s="16"/>
      <c r="D2518" s="16"/>
      <c r="E2518" s="32"/>
      <c r="F2518" s="16"/>
      <c r="G2518" s="16"/>
      <c r="H2518" s="16"/>
      <c r="I2518" s="16"/>
      <c r="J2518" s="16"/>
      <c r="K2518" s="16"/>
      <c r="L2518" s="32"/>
      <c r="M2518" s="16"/>
      <c r="N2518" s="16"/>
      <c r="O2518" s="16"/>
      <c r="P2518" s="16"/>
      <c r="Y2518" s="20"/>
      <c r="Z2518" s="20"/>
      <c r="AA2518" s="20"/>
      <c r="AB2518" s="20"/>
      <c r="AC2518" s="20"/>
      <c r="AD2518" s="20"/>
    </row>
    <row r="2519" spans="3:30" s="1" customFormat="1">
      <c r="C2519" s="16"/>
      <c r="D2519" s="16"/>
      <c r="E2519" s="32"/>
      <c r="F2519" s="16"/>
      <c r="G2519" s="16"/>
      <c r="H2519" s="16"/>
      <c r="I2519" s="16"/>
      <c r="J2519" s="16"/>
      <c r="K2519" s="16"/>
      <c r="L2519" s="32"/>
      <c r="M2519" s="16"/>
      <c r="N2519" s="16"/>
      <c r="O2519" s="16"/>
      <c r="P2519" s="16"/>
      <c r="Y2519" s="20"/>
      <c r="Z2519" s="20"/>
      <c r="AA2519" s="20"/>
      <c r="AB2519" s="20"/>
      <c r="AC2519" s="20"/>
      <c r="AD2519" s="20"/>
    </row>
    <row r="2520" spans="3:30" s="1" customFormat="1">
      <c r="C2520" s="16"/>
      <c r="D2520" s="16"/>
      <c r="E2520" s="32"/>
      <c r="F2520" s="16"/>
      <c r="G2520" s="16"/>
      <c r="H2520" s="16"/>
      <c r="I2520" s="16"/>
      <c r="J2520" s="16"/>
      <c r="K2520" s="16"/>
      <c r="L2520" s="32"/>
      <c r="M2520" s="16"/>
      <c r="N2520" s="16"/>
      <c r="O2520" s="16"/>
      <c r="P2520" s="16"/>
      <c r="Y2520" s="20"/>
      <c r="Z2520" s="20"/>
      <c r="AA2520" s="20"/>
      <c r="AB2520" s="20"/>
      <c r="AC2520" s="20"/>
      <c r="AD2520" s="20"/>
    </row>
    <row r="2521" spans="3:30" s="1" customFormat="1">
      <c r="C2521" s="16"/>
      <c r="D2521" s="16"/>
      <c r="E2521" s="32"/>
      <c r="F2521" s="16"/>
      <c r="G2521" s="16"/>
      <c r="H2521" s="16"/>
      <c r="I2521" s="16"/>
      <c r="J2521" s="16"/>
      <c r="K2521" s="16"/>
      <c r="L2521" s="32"/>
      <c r="M2521" s="16"/>
      <c r="N2521" s="16"/>
      <c r="O2521" s="16"/>
      <c r="P2521" s="16"/>
      <c r="Y2521" s="20"/>
      <c r="Z2521" s="20"/>
      <c r="AA2521" s="20"/>
      <c r="AB2521" s="20"/>
      <c r="AC2521" s="20"/>
      <c r="AD2521" s="20"/>
    </row>
    <row r="2522" spans="3:30" s="1" customFormat="1">
      <c r="C2522" s="16"/>
      <c r="D2522" s="16"/>
      <c r="E2522" s="32"/>
      <c r="F2522" s="16"/>
      <c r="G2522" s="16"/>
      <c r="H2522" s="16"/>
      <c r="I2522" s="16"/>
      <c r="J2522" s="16"/>
      <c r="K2522" s="16"/>
      <c r="L2522" s="32"/>
      <c r="M2522" s="16"/>
      <c r="N2522" s="16"/>
      <c r="O2522" s="16"/>
      <c r="P2522" s="16"/>
      <c r="Y2522" s="20"/>
      <c r="Z2522" s="20"/>
      <c r="AA2522" s="20"/>
      <c r="AB2522" s="20"/>
      <c r="AC2522" s="20"/>
      <c r="AD2522" s="20"/>
    </row>
    <row r="2523" spans="3:30" s="1" customFormat="1">
      <c r="C2523" s="16"/>
      <c r="D2523" s="16"/>
      <c r="E2523" s="32"/>
      <c r="F2523" s="16"/>
      <c r="G2523" s="16"/>
      <c r="H2523" s="16"/>
      <c r="I2523" s="16"/>
      <c r="J2523" s="16"/>
      <c r="K2523" s="16"/>
      <c r="L2523" s="32"/>
      <c r="M2523" s="16"/>
      <c r="N2523" s="16"/>
      <c r="O2523" s="16"/>
      <c r="P2523" s="16"/>
      <c r="Y2523" s="20"/>
      <c r="Z2523" s="20"/>
      <c r="AA2523" s="20"/>
      <c r="AB2523" s="20"/>
      <c r="AC2523" s="20"/>
      <c r="AD2523" s="20"/>
    </row>
    <row r="2524" spans="3:30" s="1" customFormat="1">
      <c r="C2524" s="16"/>
      <c r="D2524" s="16"/>
      <c r="E2524" s="32"/>
      <c r="F2524" s="16"/>
      <c r="G2524" s="16"/>
      <c r="H2524" s="16"/>
      <c r="I2524" s="16"/>
      <c r="J2524" s="16"/>
      <c r="K2524" s="16"/>
      <c r="L2524" s="32"/>
      <c r="M2524" s="16"/>
      <c r="N2524" s="16"/>
      <c r="O2524" s="16"/>
      <c r="P2524" s="16"/>
      <c r="Y2524" s="20"/>
      <c r="Z2524" s="20"/>
      <c r="AA2524" s="20"/>
      <c r="AB2524" s="20"/>
      <c r="AC2524" s="20"/>
      <c r="AD2524" s="20"/>
    </row>
    <row r="2525" spans="3:30" s="1" customFormat="1">
      <c r="C2525" s="16"/>
      <c r="D2525" s="16"/>
      <c r="E2525" s="32"/>
      <c r="F2525" s="16"/>
      <c r="G2525" s="16"/>
      <c r="H2525" s="16"/>
      <c r="I2525" s="16"/>
      <c r="J2525" s="16"/>
      <c r="K2525" s="16"/>
      <c r="L2525" s="32"/>
      <c r="M2525" s="16"/>
      <c r="N2525" s="16"/>
      <c r="O2525" s="16"/>
      <c r="P2525" s="16"/>
      <c r="Y2525" s="20"/>
      <c r="Z2525" s="20"/>
      <c r="AA2525" s="20"/>
      <c r="AB2525" s="20"/>
      <c r="AC2525" s="20"/>
      <c r="AD2525" s="20"/>
    </row>
    <row r="2526" spans="3:30" s="1" customFormat="1">
      <c r="C2526" s="16"/>
      <c r="D2526" s="16"/>
      <c r="E2526" s="32"/>
      <c r="F2526" s="16"/>
      <c r="G2526" s="16"/>
      <c r="H2526" s="16"/>
      <c r="I2526" s="16"/>
      <c r="J2526" s="16"/>
      <c r="K2526" s="16"/>
      <c r="L2526" s="32"/>
      <c r="M2526" s="16"/>
      <c r="N2526" s="16"/>
      <c r="O2526" s="16"/>
      <c r="P2526" s="16"/>
      <c r="Y2526" s="20"/>
      <c r="Z2526" s="20"/>
      <c r="AA2526" s="20"/>
      <c r="AB2526" s="20"/>
      <c r="AC2526" s="20"/>
      <c r="AD2526" s="20"/>
    </row>
    <row r="2527" spans="3:30" s="1" customFormat="1">
      <c r="C2527" s="16"/>
      <c r="D2527" s="16"/>
      <c r="E2527" s="32"/>
      <c r="F2527" s="16"/>
      <c r="G2527" s="16"/>
      <c r="H2527" s="16"/>
      <c r="I2527" s="16"/>
      <c r="J2527" s="16"/>
      <c r="K2527" s="16"/>
      <c r="L2527" s="32"/>
      <c r="M2527" s="16"/>
      <c r="N2527" s="16"/>
      <c r="O2527" s="16"/>
      <c r="P2527" s="16"/>
      <c r="Y2527" s="20"/>
      <c r="Z2527" s="20"/>
      <c r="AA2527" s="20"/>
      <c r="AB2527" s="20"/>
      <c r="AC2527" s="20"/>
      <c r="AD2527" s="20"/>
    </row>
    <row r="2528" spans="3:30" s="1" customFormat="1">
      <c r="C2528" s="16"/>
      <c r="D2528" s="16"/>
      <c r="E2528" s="32"/>
      <c r="F2528" s="16"/>
      <c r="G2528" s="16"/>
      <c r="H2528" s="16"/>
      <c r="I2528" s="16"/>
      <c r="J2528" s="16"/>
      <c r="K2528" s="16"/>
      <c r="L2528" s="32"/>
      <c r="M2528" s="16"/>
      <c r="N2528" s="16"/>
      <c r="O2528" s="16"/>
      <c r="P2528" s="16"/>
      <c r="Y2528" s="20"/>
      <c r="Z2528" s="20"/>
      <c r="AA2528" s="20"/>
      <c r="AB2528" s="20"/>
      <c r="AC2528" s="20"/>
      <c r="AD2528" s="20"/>
    </row>
    <row r="2529" spans="3:30" s="1" customFormat="1">
      <c r="C2529" s="16"/>
      <c r="D2529" s="16"/>
      <c r="E2529" s="32"/>
      <c r="F2529" s="16"/>
      <c r="G2529" s="16"/>
      <c r="H2529" s="16"/>
      <c r="I2529" s="16"/>
      <c r="J2529" s="16"/>
      <c r="K2529" s="16"/>
      <c r="L2529" s="32"/>
      <c r="M2529" s="16"/>
      <c r="N2529" s="16"/>
      <c r="O2529" s="16"/>
      <c r="P2529" s="16"/>
      <c r="Y2529" s="20"/>
      <c r="Z2529" s="20"/>
      <c r="AA2529" s="20"/>
      <c r="AB2529" s="20"/>
      <c r="AC2529" s="20"/>
      <c r="AD2529" s="20"/>
    </row>
    <row r="2530" spans="3:30" s="1" customFormat="1">
      <c r="C2530" s="16"/>
      <c r="D2530" s="16"/>
      <c r="E2530" s="32"/>
      <c r="F2530" s="16"/>
      <c r="G2530" s="16"/>
      <c r="H2530" s="16"/>
      <c r="I2530" s="16"/>
      <c r="J2530" s="16"/>
      <c r="K2530" s="16"/>
      <c r="L2530" s="32"/>
      <c r="M2530" s="16"/>
      <c r="N2530" s="16"/>
      <c r="O2530" s="16"/>
      <c r="P2530" s="16"/>
      <c r="Y2530" s="20"/>
      <c r="Z2530" s="20"/>
      <c r="AA2530" s="20"/>
      <c r="AB2530" s="20"/>
      <c r="AC2530" s="20"/>
      <c r="AD2530" s="20"/>
    </row>
    <row r="2531" spans="3:30" s="1" customFormat="1">
      <c r="C2531" s="16"/>
      <c r="D2531" s="16"/>
      <c r="E2531" s="32"/>
      <c r="F2531" s="16"/>
      <c r="G2531" s="16"/>
      <c r="H2531" s="16"/>
      <c r="I2531" s="16"/>
      <c r="J2531" s="16"/>
      <c r="K2531" s="16"/>
      <c r="L2531" s="32"/>
      <c r="M2531" s="16"/>
      <c r="N2531" s="16"/>
      <c r="O2531" s="16"/>
      <c r="P2531" s="16"/>
      <c r="Y2531" s="20"/>
      <c r="Z2531" s="20"/>
      <c r="AA2531" s="20"/>
      <c r="AB2531" s="20"/>
      <c r="AC2531" s="20"/>
      <c r="AD2531" s="20"/>
    </row>
    <row r="2532" spans="3:30" s="1" customFormat="1">
      <c r="C2532" s="16"/>
      <c r="D2532" s="16"/>
      <c r="E2532" s="32"/>
      <c r="F2532" s="16"/>
      <c r="G2532" s="16"/>
      <c r="H2532" s="16"/>
      <c r="I2532" s="16"/>
      <c r="J2532" s="16"/>
      <c r="K2532" s="16"/>
      <c r="L2532" s="32"/>
      <c r="M2532" s="16"/>
      <c r="N2532" s="16"/>
      <c r="O2532" s="16"/>
      <c r="P2532" s="16"/>
      <c r="Y2532" s="20"/>
      <c r="Z2532" s="20"/>
      <c r="AA2532" s="20"/>
      <c r="AB2532" s="20"/>
      <c r="AC2532" s="20"/>
      <c r="AD2532" s="20"/>
    </row>
    <row r="2533" spans="3:30" s="1" customFormat="1">
      <c r="C2533" s="16"/>
      <c r="D2533" s="16"/>
      <c r="E2533" s="32"/>
      <c r="F2533" s="16"/>
      <c r="G2533" s="16"/>
      <c r="H2533" s="16"/>
      <c r="I2533" s="16"/>
      <c r="J2533" s="16"/>
      <c r="K2533" s="16"/>
      <c r="L2533" s="32"/>
      <c r="M2533" s="16"/>
      <c r="N2533" s="16"/>
      <c r="O2533" s="16"/>
      <c r="P2533" s="16"/>
      <c r="Y2533" s="20"/>
      <c r="Z2533" s="20"/>
      <c r="AA2533" s="20"/>
      <c r="AB2533" s="20"/>
      <c r="AC2533" s="20"/>
      <c r="AD2533" s="20"/>
    </row>
    <row r="2534" spans="3:30" s="1" customFormat="1">
      <c r="C2534" s="16"/>
      <c r="D2534" s="16"/>
      <c r="E2534" s="32"/>
      <c r="F2534" s="16"/>
      <c r="G2534" s="16"/>
      <c r="H2534" s="16"/>
      <c r="I2534" s="16"/>
      <c r="J2534" s="16"/>
      <c r="K2534" s="16"/>
      <c r="L2534" s="32"/>
      <c r="M2534" s="16"/>
      <c r="N2534" s="16"/>
      <c r="O2534" s="16"/>
      <c r="P2534" s="16"/>
      <c r="Y2534" s="20"/>
      <c r="Z2534" s="20"/>
      <c r="AA2534" s="20"/>
      <c r="AB2534" s="20"/>
      <c r="AC2534" s="20"/>
      <c r="AD2534" s="20"/>
    </row>
    <row r="2535" spans="3:30" s="1" customFormat="1">
      <c r="C2535" s="16"/>
      <c r="D2535" s="16"/>
      <c r="E2535" s="32"/>
      <c r="F2535" s="16"/>
      <c r="G2535" s="16"/>
      <c r="H2535" s="16"/>
      <c r="I2535" s="16"/>
      <c r="J2535" s="16"/>
      <c r="K2535" s="16"/>
      <c r="L2535" s="32"/>
      <c r="M2535" s="16"/>
      <c r="N2535" s="16"/>
      <c r="O2535" s="16"/>
      <c r="P2535" s="16"/>
      <c r="Y2535" s="20"/>
      <c r="Z2535" s="20"/>
      <c r="AA2535" s="20"/>
      <c r="AB2535" s="20"/>
      <c r="AC2535" s="20"/>
      <c r="AD2535" s="20"/>
    </row>
    <row r="2536" spans="3:30" s="1" customFormat="1">
      <c r="C2536" s="16"/>
      <c r="D2536" s="16"/>
      <c r="E2536" s="32"/>
      <c r="F2536" s="16"/>
      <c r="G2536" s="16"/>
      <c r="H2536" s="16"/>
      <c r="I2536" s="16"/>
      <c r="J2536" s="16"/>
      <c r="K2536" s="16"/>
      <c r="L2536" s="32"/>
      <c r="M2536" s="16"/>
      <c r="N2536" s="16"/>
      <c r="O2536" s="16"/>
      <c r="P2536" s="16"/>
      <c r="Y2536" s="20"/>
      <c r="Z2536" s="20"/>
      <c r="AA2536" s="20"/>
      <c r="AB2536" s="20"/>
      <c r="AC2536" s="20"/>
      <c r="AD2536" s="20"/>
    </row>
    <row r="2537" spans="3:30" s="1" customFormat="1">
      <c r="C2537" s="16"/>
      <c r="D2537" s="16"/>
      <c r="E2537" s="32"/>
      <c r="F2537" s="16"/>
      <c r="G2537" s="16"/>
      <c r="H2537" s="16"/>
      <c r="I2537" s="16"/>
      <c r="J2537" s="16"/>
      <c r="K2537" s="16"/>
      <c r="L2537" s="32"/>
      <c r="M2537" s="16"/>
      <c r="N2537" s="16"/>
      <c r="O2537" s="16"/>
      <c r="P2537" s="16"/>
      <c r="Y2537" s="20"/>
      <c r="Z2537" s="20"/>
      <c r="AA2537" s="20"/>
      <c r="AB2537" s="20"/>
      <c r="AC2537" s="20"/>
      <c r="AD2537" s="20"/>
    </row>
    <row r="2538" spans="3:30" s="1" customFormat="1">
      <c r="C2538" s="16"/>
      <c r="D2538" s="16"/>
      <c r="E2538" s="32"/>
      <c r="F2538" s="16"/>
      <c r="G2538" s="16"/>
      <c r="H2538" s="16"/>
      <c r="I2538" s="16"/>
      <c r="J2538" s="16"/>
      <c r="K2538" s="16"/>
      <c r="L2538" s="32"/>
      <c r="M2538" s="16"/>
      <c r="N2538" s="16"/>
      <c r="O2538" s="16"/>
      <c r="P2538" s="16"/>
      <c r="Y2538" s="20"/>
      <c r="Z2538" s="20"/>
      <c r="AA2538" s="20"/>
      <c r="AB2538" s="20"/>
      <c r="AC2538" s="20"/>
      <c r="AD2538" s="20"/>
    </row>
    <row r="2539" spans="3:30" s="1" customFormat="1">
      <c r="C2539" s="16"/>
      <c r="D2539" s="16"/>
      <c r="E2539" s="32"/>
      <c r="F2539" s="16"/>
      <c r="G2539" s="16"/>
      <c r="H2539" s="16"/>
      <c r="I2539" s="16"/>
      <c r="J2539" s="16"/>
      <c r="K2539" s="16"/>
      <c r="L2539" s="32"/>
      <c r="M2539" s="16"/>
      <c r="N2539" s="16"/>
      <c r="O2539" s="16"/>
      <c r="P2539" s="16"/>
      <c r="Y2539" s="20"/>
      <c r="Z2539" s="20"/>
      <c r="AA2539" s="20"/>
      <c r="AB2539" s="20"/>
      <c r="AC2539" s="20"/>
      <c r="AD2539" s="20"/>
    </row>
    <row r="2540" spans="3:30" s="1" customFormat="1">
      <c r="C2540" s="16"/>
      <c r="D2540" s="16"/>
      <c r="E2540" s="32"/>
      <c r="F2540" s="16"/>
      <c r="G2540" s="16"/>
      <c r="H2540" s="16"/>
      <c r="I2540" s="16"/>
      <c r="J2540" s="16"/>
      <c r="K2540" s="16"/>
      <c r="L2540" s="32"/>
      <c r="M2540" s="16"/>
      <c r="N2540" s="16"/>
      <c r="O2540" s="16"/>
      <c r="P2540" s="16"/>
      <c r="Y2540" s="20"/>
      <c r="Z2540" s="20"/>
      <c r="AA2540" s="20"/>
      <c r="AB2540" s="20"/>
      <c r="AC2540" s="20"/>
      <c r="AD2540" s="20"/>
    </row>
    <row r="2541" spans="3:30" s="1" customFormat="1">
      <c r="C2541" s="16"/>
      <c r="D2541" s="16"/>
      <c r="E2541" s="32"/>
      <c r="F2541" s="16"/>
      <c r="G2541" s="16"/>
      <c r="H2541" s="16"/>
      <c r="I2541" s="16"/>
      <c r="J2541" s="16"/>
      <c r="K2541" s="16"/>
      <c r="L2541" s="32"/>
      <c r="M2541" s="16"/>
      <c r="N2541" s="16"/>
      <c r="O2541" s="16"/>
      <c r="P2541" s="16"/>
      <c r="Y2541" s="20"/>
      <c r="Z2541" s="20"/>
      <c r="AA2541" s="20"/>
      <c r="AB2541" s="20"/>
      <c r="AC2541" s="20"/>
      <c r="AD2541" s="20"/>
    </row>
    <row r="2542" spans="3:30" s="1" customFormat="1">
      <c r="C2542" s="16"/>
      <c r="D2542" s="16"/>
      <c r="E2542" s="32"/>
      <c r="F2542" s="16"/>
      <c r="G2542" s="16"/>
      <c r="H2542" s="16"/>
      <c r="I2542" s="16"/>
      <c r="J2542" s="16"/>
      <c r="K2542" s="16"/>
      <c r="L2542" s="32"/>
      <c r="M2542" s="16"/>
      <c r="N2542" s="16"/>
      <c r="O2542" s="16"/>
      <c r="P2542" s="16"/>
      <c r="Y2542" s="20"/>
      <c r="Z2542" s="20"/>
      <c r="AA2542" s="20"/>
      <c r="AB2542" s="20"/>
      <c r="AC2542" s="20"/>
      <c r="AD2542" s="20"/>
    </row>
    <row r="2543" spans="3:30" s="1" customFormat="1">
      <c r="C2543" s="16"/>
      <c r="D2543" s="16"/>
      <c r="E2543" s="32"/>
      <c r="F2543" s="16"/>
      <c r="G2543" s="16"/>
      <c r="H2543" s="16"/>
      <c r="I2543" s="16"/>
      <c r="J2543" s="16"/>
      <c r="K2543" s="16"/>
      <c r="L2543" s="32"/>
      <c r="M2543" s="16"/>
      <c r="N2543" s="16"/>
      <c r="O2543" s="16"/>
      <c r="P2543" s="16"/>
      <c r="Y2543" s="20"/>
      <c r="Z2543" s="20"/>
      <c r="AA2543" s="20"/>
      <c r="AB2543" s="20"/>
      <c r="AC2543" s="20"/>
      <c r="AD2543" s="20"/>
    </row>
    <row r="2544" spans="3:30" s="1" customFormat="1">
      <c r="C2544" s="16"/>
      <c r="D2544" s="16"/>
      <c r="E2544" s="32"/>
      <c r="F2544" s="16"/>
      <c r="G2544" s="16"/>
      <c r="H2544" s="16"/>
      <c r="I2544" s="16"/>
      <c r="J2544" s="16"/>
      <c r="K2544" s="16"/>
      <c r="L2544" s="32"/>
      <c r="M2544" s="16"/>
      <c r="N2544" s="16"/>
      <c r="O2544" s="16"/>
      <c r="P2544" s="16"/>
      <c r="Y2544" s="20"/>
      <c r="Z2544" s="20"/>
      <c r="AA2544" s="20"/>
      <c r="AB2544" s="20"/>
      <c r="AC2544" s="20"/>
      <c r="AD2544" s="20"/>
    </row>
    <row r="2545" spans="3:30" s="1" customFormat="1">
      <c r="C2545" s="16"/>
      <c r="D2545" s="16"/>
      <c r="E2545" s="32"/>
      <c r="F2545" s="16"/>
      <c r="G2545" s="16"/>
      <c r="H2545" s="16"/>
      <c r="I2545" s="16"/>
      <c r="J2545" s="16"/>
      <c r="K2545" s="16"/>
      <c r="L2545" s="32"/>
      <c r="M2545" s="16"/>
      <c r="N2545" s="16"/>
      <c r="O2545" s="16"/>
      <c r="P2545" s="16"/>
      <c r="Y2545" s="20"/>
      <c r="Z2545" s="20"/>
      <c r="AA2545" s="20"/>
      <c r="AB2545" s="20"/>
      <c r="AC2545" s="20"/>
      <c r="AD2545" s="20"/>
    </row>
    <row r="2546" spans="3:30" s="1" customFormat="1">
      <c r="C2546" s="16"/>
      <c r="D2546" s="16"/>
      <c r="E2546" s="32"/>
      <c r="F2546" s="16"/>
      <c r="G2546" s="16"/>
      <c r="H2546" s="16"/>
      <c r="I2546" s="16"/>
      <c r="J2546" s="16"/>
      <c r="K2546" s="16"/>
      <c r="L2546" s="32"/>
      <c r="M2546" s="16"/>
      <c r="N2546" s="16"/>
      <c r="O2546" s="16"/>
      <c r="P2546" s="16"/>
      <c r="Y2546" s="20"/>
      <c r="Z2546" s="20"/>
      <c r="AA2546" s="20"/>
      <c r="AB2546" s="20"/>
      <c r="AC2546" s="20"/>
      <c r="AD2546" s="20"/>
    </row>
    <row r="2547" spans="3:30" s="1" customFormat="1">
      <c r="C2547" s="16"/>
      <c r="D2547" s="16"/>
      <c r="E2547" s="32"/>
      <c r="F2547" s="16"/>
      <c r="G2547" s="16"/>
      <c r="H2547" s="16"/>
      <c r="I2547" s="16"/>
      <c r="J2547" s="16"/>
      <c r="K2547" s="16"/>
      <c r="L2547" s="32"/>
      <c r="M2547" s="16"/>
      <c r="N2547" s="16"/>
      <c r="O2547" s="16"/>
      <c r="P2547" s="16"/>
      <c r="Y2547" s="20"/>
      <c r="Z2547" s="20"/>
      <c r="AA2547" s="20"/>
      <c r="AB2547" s="20"/>
      <c r="AC2547" s="20"/>
      <c r="AD2547" s="20"/>
    </row>
    <row r="2548" spans="3:30" s="1" customFormat="1">
      <c r="C2548" s="16"/>
      <c r="D2548" s="16"/>
      <c r="E2548" s="32"/>
      <c r="F2548" s="16"/>
      <c r="G2548" s="16"/>
      <c r="H2548" s="16"/>
      <c r="I2548" s="16"/>
      <c r="J2548" s="16"/>
      <c r="K2548" s="16"/>
      <c r="L2548" s="32"/>
      <c r="M2548" s="16"/>
      <c r="N2548" s="16"/>
      <c r="O2548" s="16"/>
      <c r="P2548" s="16"/>
      <c r="Y2548" s="20"/>
      <c r="Z2548" s="20"/>
      <c r="AA2548" s="20"/>
      <c r="AB2548" s="20"/>
      <c r="AC2548" s="20"/>
      <c r="AD2548" s="20"/>
    </row>
    <row r="2549" spans="3:30" s="1" customFormat="1">
      <c r="C2549" s="16"/>
      <c r="D2549" s="16"/>
      <c r="E2549" s="32"/>
      <c r="F2549" s="16"/>
      <c r="G2549" s="16"/>
      <c r="H2549" s="16"/>
      <c r="I2549" s="16"/>
      <c r="J2549" s="16"/>
      <c r="K2549" s="16"/>
      <c r="L2549" s="32"/>
      <c r="M2549" s="16"/>
      <c r="N2549" s="16"/>
      <c r="O2549" s="16"/>
      <c r="P2549" s="16"/>
      <c r="Y2549" s="20"/>
      <c r="Z2549" s="20"/>
      <c r="AA2549" s="20"/>
      <c r="AB2549" s="20"/>
      <c r="AC2549" s="20"/>
      <c r="AD2549" s="20"/>
    </row>
    <row r="2550" spans="3:30" s="1" customFormat="1">
      <c r="C2550" s="16"/>
      <c r="D2550" s="16"/>
      <c r="E2550" s="32"/>
      <c r="F2550" s="16"/>
      <c r="G2550" s="16"/>
      <c r="H2550" s="16"/>
      <c r="I2550" s="16"/>
      <c r="J2550" s="16"/>
      <c r="K2550" s="16"/>
      <c r="L2550" s="32"/>
      <c r="M2550" s="16"/>
      <c r="N2550" s="16"/>
      <c r="O2550" s="16"/>
      <c r="P2550" s="16"/>
      <c r="Y2550" s="20"/>
      <c r="Z2550" s="20"/>
      <c r="AA2550" s="20"/>
      <c r="AB2550" s="20"/>
      <c r="AC2550" s="20"/>
      <c r="AD2550" s="20"/>
    </row>
    <row r="2551" spans="3:30" s="1" customFormat="1">
      <c r="C2551" s="16"/>
      <c r="D2551" s="16"/>
      <c r="E2551" s="32"/>
      <c r="F2551" s="16"/>
      <c r="G2551" s="16"/>
      <c r="H2551" s="16"/>
      <c r="I2551" s="16"/>
      <c r="J2551" s="16"/>
      <c r="K2551" s="16"/>
      <c r="L2551" s="32"/>
      <c r="M2551" s="16"/>
      <c r="N2551" s="16"/>
      <c r="O2551" s="16"/>
      <c r="P2551" s="16"/>
      <c r="Y2551" s="20"/>
      <c r="Z2551" s="20"/>
      <c r="AA2551" s="20"/>
      <c r="AB2551" s="20"/>
      <c r="AC2551" s="20"/>
      <c r="AD2551" s="20"/>
    </row>
    <row r="2552" spans="3:30" s="1" customFormat="1">
      <c r="C2552" s="16"/>
      <c r="D2552" s="16"/>
      <c r="E2552" s="32"/>
      <c r="F2552" s="16"/>
      <c r="G2552" s="16"/>
      <c r="H2552" s="16"/>
      <c r="I2552" s="16"/>
      <c r="J2552" s="16"/>
      <c r="K2552" s="16"/>
      <c r="L2552" s="32"/>
      <c r="M2552" s="16"/>
      <c r="N2552" s="16"/>
      <c r="O2552" s="16"/>
      <c r="P2552" s="16"/>
      <c r="Y2552" s="20"/>
      <c r="Z2552" s="20"/>
      <c r="AA2552" s="20"/>
      <c r="AB2552" s="20"/>
      <c r="AC2552" s="20"/>
      <c r="AD2552" s="20"/>
    </row>
    <row r="2553" spans="3:30" s="1" customFormat="1">
      <c r="C2553" s="16"/>
      <c r="D2553" s="16"/>
      <c r="E2553" s="32"/>
      <c r="F2553" s="16"/>
      <c r="G2553" s="16"/>
      <c r="H2553" s="16"/>
      <c r="I2553" s="16"/>
      <c r="J2553" s="16"/>
      <c r="K2553" s="16"/>
      <c r="L2553" s="32"/>
      <c r="M2553" s="16"/>
      <c r="N2553" s="16"/>
      <c r="O2553" s="16"/>
      <c r="P2553" s="16"/>
      <c r="Y2553" s="20"/>
      <c r="Z2553" s="20"/>
      <c r="AA2553" s="20"/>
      <c r="AB2553" s="20"/>
      <c r="AC2553" s="20"/>
      <c r="AD2553" s="20"/>
    </row>
    <row r="2554" spans="3:30" s="1" customFormat="1">
      <c r="C2554" s="16"/>
      <c r="D2554" s="16"/>
      <c r="E2554" s="32"/>
      <c r="F2554" s="16"/>
      <c r="G2554" s="16"/>
      <c r="H2554" s="16"/>
      <c r="I2554" s="16"/>
      <c r="J2554" s="16"/>
      <c r="K2554" s="16"/>
      <c r="L2554" s="32"/>
      <c r="M2554" s="16"/>
      <c r="N2554" s="16"/>
      <c r="O2554" s="16"/>
      <c r="P2554" s="16"/>
      <c r="Y2554" s="20"/>
      <c r="Z2554" s="20"/>
      <c r="AA2554" s="20"/>
      <c r="AB2554" s="20"/>
      <c r="AC2554" s="20"/>
      <c r="AD2554" s="20"/>
    </row>
    <row r="2555" spans="3:30" s="1" customFormat="1">
      <c r="C2555" s="16"/>
      <c r="D2555" s="16"/>
      <c r="E2555" s="32"/>
      <c r="F2555" s="16"/>
      <c r="G2555" s="16"/>
      <c r="H2555" s="16"/>
      <c r="I2555" s="16"/>
      <c r="J2555" s="16"/>
      <c r="K2555" s="16"/>
      <c r="L2555" s="32"/>
      <c r="M2555" s="16"/>
      <c r="N2555" s="16"/>
      <c r="O2555" s="16"/>
      <c r="P2555" s="16"/>
      <c r="Y2555" s="20"/>
      <c r="Z2555" s="20"/>
      <c r="AA2555" s="20"/>
      <c r="AB2555" s="20"/>
      <c r="AC2555" s="20"/>
      <c r="AD2555" s="20"/>
    </row>
    <row r="2556" spans="3:30" s="1" customFormat="1">
      <c r="C2556" s="16"/>
      <c r="D2556" s="16"/>
      <c r="E2556" s="32"/>
      <c r="F2556" s="16"/>
      <c r="G2556" s="16"/>
      <c r="H2556" s="16"/>
      <c r="I2556" s="16"/>
      <c r="J2556" s="16"/>
      <c r="K2556" s="16"/>
      <c r="L2556" s="32"/>
      <c r="M2556" s="16"/>
      <c r="N2556" s="16"/>
      <c r="O2556" s="16"/>
      <c r="P2556" s="16"/>
      <c r="Y2556" s="20"/>
      <c r="Z2556" s="20"/>
      <c r="AA2556" s="20"/>
      <c r="AB2556" s="20"/>
      <c r="AC2556" s="20"/>
      <c r="AD2556" s="20"/>
    </row>
    <row r="2557" spans="3:30" s="1" customFormat="1">
      <c r="C2557" s="16"/>
      <c r="D2557" s="16"/>
      <c r="E2557" s="32"/>
      <c r="F2557" s="16"/>
      <c r="G2557" s="16"/>
      <c r="H2557" s="16"/>
      <c r="I2557" s="16"/>
      <c r="J2557" s="16"/>
      <c r="K2557" s="16"/>
      <c r="L2557" s="32"/>
      <c r="M2557" s="16"/>
      <c r="N2557" s="16"/>
      <c r="O2557" s="16"/>
      <c r="P2557" s="16"/>
      <c r="Y2557" s="20"/>
      <c r="Z2557" s="20"/>
      <c r="AA2557" s="20"/>
      <c r="AB2557" s="20"/>
      <c r="AC2557" s="20"/>
      <c r="AD2557" s="20"/>
    </row>
    <row r="2558" spans="3:30" s="1" customFormat="1">
      <c r="C2558" s="16"/>
      <c r="D2558" s="16"/>
      <c r="E2558" s="32"/>
      <c r="F2558" s="16"/>
      <c r="G2558" s="16"/>
      <c r="H2558" s="16"/>
      <c r="I2558" s="16"/>
      <c r="J2558" s="16"/>
      <c r="K2558" s="16"/>
      <c r="L2558" s="32"/>
      <c r="M2558" s="16"/>
      <c r="N2558" s="16"/>
      <c r="O2558" s="16"/>
      <c r="P2558" s="16"/>
      <c r="Y2558" s="20"/>
      <c r="Z2558" s="20"/>
      <c r="AA2558" s="20"/>
      <c r="AB2558" s="20"/>
      <c r="AC2558" s="20"/>
      <c r="AD2558" s="20"/>
    </row>
    <row r="2559" spans="3:30" s="1" customFormat="1">
      <c r="C2559" s="16"/>
      <c r="D2559" s="16"/>
      <c r="E2559" s="32"/>
      <c r="F2559" s="16"/>
      <c r="G2559" s="16"/>
      <c r="H2559" s="16"/>
      <c r="I2559" s="16"/>
      <c r="J2559" s="16"/>
      <c r="K2559" s="16"/>
      <c r="L2559" s="32"/>
      <c r="M2559" s="16"/>
      <c r="N2559" s="16"/>
      <c r="O2559" s="16"/>
      <c r="P2559" s="16"/>
      <c r="Y2559" s="20"/>
      <c r="Z2559" s="20"/>
      <c r="AA2559" s="20"/>
      <c r="AB2559" s="20"/>
      <c r="AC2559" s="20"/>
      <c r="AD2559" s="20"/>
    </row>
    <row r="2560" spans="3:30" s="1" customFormat="1">
      <c r="C2560" s="16"/>
      <c r="D2560" s="16"/>
      <c r="E2560" s="32"/>
      <c r="F2560" s="16"/>
      <c r="G2560" s="16"/>
      <c r="H2560" s="16"/>
      <c r="I2560" s="16"/>
      <c r="J2560" s="16"/>
      <c r="K2560" s="16"/>
      <c r="L2560" s="32"/>
      <c r="M2560" s="16"/>
      <c r="N2560" s="16"/>
      <c r="O2560" s="16"/>
      <c r="P2560" s="16"/>
      <c r="Y2560" s="20"/>
      <c r="Z2560" s="20"/>
      <c r="AA2560" s="20"/>
      <c r="AB2560" s="20"/>
      <c r="AC2560" s="20"/>
      <c r="AD2560" s="20"/>
    </row>
    <row r="2561" spans="3:30" s="1" customFormat="1">
      <c r="C2561" s="16"/>
      <c r="D2561" s="16"/>
      <c r="E2561" s="32"/>
      <c r="F2561" s="16"/>
      <c r="G2561" s="16"/>
      <c r="H2561" s="16"/>
      <c r="I2561" s="16"/>
      <c r="J2561" s="16"/>
      <c r="K2561" s="16"/>
      <c r="L2561" s="32"/>
      <c r="M2561" s="16"/>
      <c r="N2561" s="16"/>
      <c r="O2561" s="16"/>
      <c r="P2561" s="16"/>
      <c r="Y2561" s="20"/>
      <c r="Z2561" s="20"/>
      <c r="AA2561" s="20"/>
      <c r="AB2561" s="20"/>
      <c r="AC2561" s="20"/>
      <c r="AD2561" s="20"/>
    </row>
    <row r="2562" spans="3:30" s="1" customFormat="1">
      <c r="C2562" s="16"/>
      <c r="D2562" s="16"/>
      <c r="E2562" s="32"/>
      <c r="F2562" s="16"/>
      <c r="G2562" s="16"/>
      <c r="H2562" s="16"/>
      <c r="I2562" s="16"/>
      <c r="J2562" s="16"/>
      <c r="K2562" s="16"/>
      <c r="L2562" s="32"/>
      <c r="M2562" s="16"/>
      <c r="N2562" s="16"/>
      <c r="O2562" s="16"/>
      <c r="P2562" s="16"/>
      <c r="Y2562" s="20"/>
      <c r="Z2562" s="20"/>
      <c r="AA2562" s="20"/>
      <c r="AB2562" s="20"/>
      <c r="AC2562" s="20"/>
      <c r="AD2562" s="20"/>
    </row>
    <row r="2563" spans="3:30" s="1" customFormat="1">
      <c r="C2563" s="16"/>
      <c r="D2563" s="16"/>
      <c r="E2563" s="32"/>
      <c r="F2563" s="16"/>
      <c r="G2563" s="16"/>
      <c r="H2563" s="16"/>
      <c r="I2563" s="16"/>
      <c r="J2563" s="16"/>
      <c r="K2563" s="16"/>
      <c r="L2563" s="32"/>
      <c r="M2563" s="16"/>
      <c r="N2563" s="16"/>
      <c r="O2563" s="16"/>
      <c r="P2563" s="16"/>
      <c r="Y2563" s="20"/>
      <c r="Z2563" s="20"/>
      <c r="AA2563" s="20"/>
      <c r="AB2563" s="20"/>
      <c r="AC2563" s="20"/>
      <c r="AD2563" s="20"/>
    </row>
    <row r="2564" spans="3:30" s="1" customFormat="1">
      <c r="C2564" s="16"/>
      <c r="D2564" s="16"/>
      <c r="E2564" s="32"/>
      <c r="F2564" s="16"/>
      <c r="G2564" s="16"/>
      <c r="H2564" s="16"/>
      <c r="I2564" s="16"/>
      <c r="J2564" s="16"/>
      <c r="K2564" s="16"/>
      <c r="L2564" s="32"/>
      <c r="M2564" s="16"/>
      <c r="N2564" s="16"/>
      <c r="O2564" s="16"/>
      <c r="P2564" s="16"/>
      <c r="Y2564" s="20"/>
      <c r="Z2564" s="20"/>
      <c r="AA2564" s="20"/>
      <c r="AB2564" s="20"/>
      <c r="AC2564" s="20"/>
      <c r="AD2564" s="20"/>
    </row>
    <row r="2565" spans="3:30" s="1" customFormat="1">
      <c r="C2565" s="16"/>
      <c r="D2565" s="16"/>
      <c r="E2565" s="32"/>
      <c r="F2565" s="16"/>
      <c r="G2565" s="16"/>
      <c r="H2565" s="16"/>
      <c r="I2565" s="16"/>
      <c r="J2565" s="16"/>
      <c r="K2565" s="16"/>
      <c r="L2565" s="32"/>
      <c r="M2565" s="16"/>
      <c r="N2565" s="16"/>
      <c r="O2565" s="16"/>
      <c r="P2565" s="16"/>
      <c r="Y2565" s="20"/>
      <c r="Z2565" s="20"/>
      <c r="AA2565" s="20"/>
      <c r="AB2565" s="20"/>
      <c r="AC2565" s="20"/>
      <c r="AD2565" s="20"/>
    </row>
    <row r="2566" spans="3:30" s="1" customFormat="1">
      <c r="C2566" s="16"/>
      <c r="D2566" s="16"/>
      <c r="E2566" s="32"/>
      <c r="F2566" s="16"/>
      <c r="G2566" s="16"/>
      <c r="H2566" s="16"/>
      <c r="I2566" s="16"/>
      <c r="J2566" s="16"/>
      <c r="K2566" s="16"/>
      <c r="L2566" s="32"/>
      <c r="M2566" s="16"/>
      <c r="N2566" s="16"/>
      <c r="O2566" s="16"/>
      <c r="P2566" s="16"/>
      <c r="Y2566" s="20"/>
      <c r="Z2566" s="20"/>
      <c r="AA2566" s="20"/>
      <c r="AB2566" s="20"/>
      <c r="AC2566" s="20"/>
      <c r="AD2566" s="20"/>
    </row>
    <row r="2567" spans="3:30" s="1" customFormat="1">
      <c r="C2567" s="16"/>
      <c r="D2567" s="16"/>
      <c r="E2567" s="32"/>
      <c r="F2567" s="16"/>
      <c r="G2567" s="16"/>
      <c r="H2567" s="16"/>
      <c r="I2567" s="16"/>
      <c r="J2567" s="16"/>
      <c r="K2567" s="16"/>
      <c r="L2567" s="32"/>
      <c r="M2567" s="16"/>
      <c r="N2567" s="16"/>
      <c r="O2567" s="16"/>
      <c r="P2567" s="16"/>
      <c r="Y2567" s="20"/>
      <c r="Z2567" s="20"/>
      <c r="AA2567" s="20"/>
      <c r="AB2567" s="20"/>
      <c r="AC2567" s="20"/>
      <c r="AD2567" s="20"/>
    </row>
    <row r="2568" spans="3:30" s="1" customFormat="1">
      <c r="C2568" s="16"/>
      <c r="D2568" s="16"/>
      <c r="E2568" s="32"/>
      <c r="F2568" s="16"/>
      <c r="G2568" s="16"/>
      <c r="H2568" s="16"/>
      <c r="I2568" s="16"/>
      <c r="J2568" s="16"/>
      <c r="K2568" s="16"/>
      <c r="L2568" s="32"/>
      <c r="M2568" s="16"/>
      <c r="N2568" s="16"/>
      <c r="O2568" s="16"/>
      <c r="P2568" s="16"/>
      <c r="Y2568" s="20"/>
      <c r="Z2568" s="20"/>
      <c r="AA2568" s="20"/>
      <c r="AB2568" s="20"/>
      <c r="AC2568" s="20"/>
      <c r="AD2568" s="20"/>
    </row>
    <row r="2569" spans="3:30" s="1" customFormat="1">
      <c r="C2569" s="16"/>
      <c r="D2569" s="16"/>
      <c r="E2569" s="32"/>
      <c r="F2569" s="16"/>
      <c r="G2569" s="16"/>
      <c r="H2569" s="16"/>
      <c r="I2569" s="16"/>
      <c r="J2569" s="16"/>
      <c r="K2569" s="16"/>
      <c r="L2569" s="32"/>
      <c r="M2569" s="16"/>
      <c r="N2569" s="16"/>
      <c r="O2569" s="16"/>
      <c r="P2569" s="16"/>
      <c r="Y2569" s="20"/>
      <c r="Z2569" s="20"/>
      <c r="AA2569" s="20"/>
      <c r="AB2569" s="20"/>
      <c r="AC2569" s="20"/>
      <c r="AD2569" s="20"/>
    </row>
    <row r="2570" spans="3:30" s="1" customFormat="1">
      <c r="C2570" s="16"/>
      <c r="D2570" s="16"/>
      <c r="E2570" s="32"/>
      <c r="F2570" s="16"/>
      <c r="G2570" s="16"/>
      <c r="H2570" s="16"/>
      <c r="I2570" s="16"/>
      <c r="J2570" s="16"/>
      <c r="K2570" s="16"/>
      <c r="L2570" s="32"/>
      <c r="M2570" s="16"/>
      <c r="N2570" s="16"/>
      <c r="O2570" s="16"/>
      <c r="P2570" s="16"/>
      <c r="Y2570" s="20"/>
      <c r="Z2570" s="20"/>
      <c r="AA2570" s="20"/>
      <c r="AB2570" s="20"/>
      <c r="AC2570" s="20"/>
      <c r="AD2570" s="20"/>
    </row>
    <row r="2571" spans="3:30" s="1" customFormat="1">
      <c r="C2571" s="16"/>
      <c r="D2571" s="16"/>
      <c r="E2571" s="32"/>
      <c r="F2571" s="16"/>
      <c r="G2571" s="16"/>
      <c r="H2571" s="16"/>
      <c r="I2571" s="16"/>
      <c r="J2571" s="16"/>
      <c r="K2571" s="16"/>
      <c r="L2571" s="32"/>
      <c r="M2571" s="16"/>
      <c r="N2571" s="16"/>
      <c r="O2571" s="16"/>
      <c r="P2571" s="16"/>
      <c r="Y2571" s="20"/>
      <c r="Z2571" s="20"/>
      <c r="AA2571" s="20"/>
      <c r="AB2571" s="20"/>
      <c r="AC2571" s="20"/>
      <c r="AD2571" s="20"/>
    </row>
    <row r="2572" spans="3:30" s="1" customFormat="1">
      <c r="C2572" s="16"/>
      <c r="D2572" s="16"/>
      <c r="E2572" s="32"/>
      <c r="F2572" s="16"/>
      <c r="G2572" s="16"/>
      <c r="H2572" s="16"/>
      <c r="I2572" s="16"/>
      <c r="J2572" s="16"/>
      <c r="K2572" s="16"/>
      <c r="L2572" s="32"/>
      <c r="M2572" s="16"/>
      <c r="N2572" s="16"/>
      <c r="O2572" s="16"/>
      <c r="P2572" s="16"/>
      <c r="Y2572" s="20"/>
      <c r="Z2572" s="20"/>
      <c r="AA2572" s="20"/>
      <c r="AB2572" s="20"/>
      <c r="AC2572" s="20"/>
      <c r="AD2572" s="20"/>
    </row>
    <row r="2573" spans="3:30" s="1" customFormat="1">
      <c r="C2573" s="16"/>
      <c r="D2573" s="16"/>
      <c r="E2573" s="32"/>
      <c r="F2573" s="16"/>
      <c r="G2573" s="16"/>
      <c r="H2573" s="16"/>
      <c r="I2573" s="16"/>
      <c r="J2573" s="16"/>
      <c r="K2573" s="16"/>
      <c r="L2573" s="32"/>
      <c r="M2573" s="16"/>
      <c r="N2573" s="16"/>
      <c r="O2573" s="16"/>
      <c r="P2573" s="16"/>
      <c r="Y2573" s="20"/>
      <c r="Z2573" s="20"/>
      <c r="AA2573" s="20"/>
      <c r="AB2573" s="20"/>
      <c r="AC2573" s="20"/>
      <c r="AD2573" s="20"/>
    </row>
    <row r="2574" spans="3:30" s="1" customFormat="1">
      <c r="C2574" s="16"/>
      <c r="D2574" s="16"/>
      <c r="E2574" s="32"/>
      <c r="F2574" s="16"/>
      <c r="G2574" s="16"/>
      <c r="H2574" s="16"/>
      <c r="I2574" s="16"/>
      <c r="J2574" s="16"/>
      <c r="K2574" s="16"/>
      <c r="L2574" s="32"/>
      <c r="M2574" s="16"/>
      <c r="N2574" s="16"/>
      <c r="O2574" s="16"/>
      <c r="P2574" s="16"/>
      <c r="Y2574" s="20"/>
      <c r="Z2574" s="20"/>
      <c r="AA2574" s="20"/>
      <c r="AB2574" s="20"/>
      <c r="AC2574" s="20"/>
      <c r="AD2574" s="20"/>
    </row>
    <row r="2575" spans="3:30" s="1" customFormat="1">
      <c r="C2575" s="16"/>
      <c r="D2575" s="16"/>
      <c r="E2575" s="32"/>
      <c r="F2575" s="16"/>
      <c r="G2575" s="16"/>
      <c r="H2575" s="16"/>
      <c r="I2575" s="16"/>
      <c r="J2575" s="16"/>
      <c r="K2575" s="16"/>
      <c r="L2575" s="32"/>
      <c r="M2575" s="16"/>
      <c r="N2575" s="16"/>
      <c r="O2575" s="16"/>
      <c r="P2575" s="16"/>
      <c r="Y2575" s="20"/>
      <c r="Z2575" s="20"/>
      <c r="AA2575" s="20"/>
      <c r="AB2575" s="20"/>
      <c r="AC2575" s="20"/>
      <c r="AD2575" s="20"/>
    </row>
    <row r="2576" spans="3:30" s="1" customFormat="1">
      <c r="C2576" s="16"/>
      <c r="D2576" s="16"/>
      <c r="E2576" s="32"/>
      <c r="F2576" s="16"/>
      <c r="G2576" s="16"/>
      <c r="H2576" s="16"/>
      <c r="I2576" s="16"/>
      <c r="J2576" s="16"/>
      <c r="K2576" s="16"/>
      <c r="L2576" s="32"/>
      <c r="M2576" s="16"/>
      <c r="N2576" s="16"/>
      <c r="O2576" s="16"/>
      <c r="P2576" s="16"/>
      <c r="Y2576" s="20"/>
      <c r="Z2576" s="20"/>
      <c r="AA2576" s="20"/>
      <c r="AB2576" s="20"/>
      <c r="AC2576" s="20"/>
      <c r="AD2576" s="20"/>
    </row>
    <row r="2577" spans="3:30" s="1" customFormat="1">
      <c r="C2577" s="16"/>
      <c r="D2577" s="16"/>
      <c r="E2577" s="32"/>
      <c r="F2577" s="16"/>
      <c r="G2577" s="16"/>
      <c r="H2577" s="16"/>
      <c r="I2577" s="16"/>
      <c r="J2577" s="16"/>
      <c r="K2577" s="16"/>
      <c r="L2577" s="32"/>
      <c r="M2577" s="16"/>
      <c r="N2577" s="16"/>
      <c r="O2577" s="16"/>
      <c r="P2577" s="16"/>
      <c r="Y2577" s="20"/>
      <c r="Z2577" s="20"/>
      <c r="AA2577" s="20"/>
      <c r="AB2577" s="20"/>
      <c r="AC2577" s="20"/>
      <c r="AD2577" s="20"/>
    </row>
    <row r="2578" spans="3:30" s="1" customFormat="1">
      <c r="C2578" s="16"/>
      <c r="D2578" s="16"/>
      <c r="E2578" s="32"/>
      <c r="F2578" s="16"/>
      <c r="G2578" s="16"/>
      <c r="H2578" s="16"/>
      <c r="I2578" s="16"/>
      <c r="J2578" s="16"/>
      <c r="K2578" s="16"/>
      <c r="L2578" s="32"/>
      <c r="M2578" s="16"/>
      <c r="N2578" s="16"/>
      <c r="O2578" s="16"/>
      <c r="P2578" s="16"/>
      <c r="Y2578" s="20"/>
      <c r="Z2578" s="20"/>
      <c r="AA2578" s="20"/>
      <c r="AB2578" s="20"/>
      <c r="AC2578" s="20"/>
      <c r="AD2578" s="20"/>
    </row>
    <row r="2579" spans="3:30" s="1" customFormat="1">
      <c r="C2579" s="16"/>
      <c r="D2579" s="16"/>
      <c r="E2579" s="32"/>
      <c r="F2579" s="16"/>
      <c r="G2579" s="16"/>
      <c r="H2579" s="16"/>
      <c r="I2579" s="16"/>
      <c r="J2579" s="16"/>
      <c r="K2579" s="16"/>
      <c r="L2579" s="32"/>
      <c r="M2579" s="16"/>
      <c r="N2579" s="16"/>
      <c r="O2579" s="16"/>
      <c r="P2579" s="16"/>
      <c r="Y2579" s="20"/>
      <c r="Z2579" s="20"/>
      <c r="AA2579" s="20"/>
      <c r="AB2579" s="20"/>
      <c r="AC2579" s="20"/>
      <c r="AD2579" s="20"/>
    </row>
    <row r="2580" spans="3:30" s="1" customFormat="1">
      <c r="C2580" s="16"/>
      <c r="D2580" s="16"/>
      <c r="E2580" s="32"/>
      <c r="F2580" s="16"/>
      <c r="G2580" s="16"/>
      <c r="H2580" s="16"/>
      <c r="I2580" s="16"/>
      <c r="J2580" s="16"/>
      <c r="K2580" s="16"/>
      <c r="L2580" s="32"/>
      <c r="M2580" s="16"/>
      <c r="N2580" s="16"/>
      <c r="O2580" s="16"/>
      <c r="P2580" s="16"/>
      <c r="Y2580" s="20"/>
      <c r="Z2580" s="20"/>
      <c r="AA2580" s="20"/>
      <c r="AB2580" s="20"/>
      <c r="AC2580" s="20"/>
      <c r="AD2580" s="20"/>
    </row>
    <row r="2581" spans="3:30" s="1" customFormat="1">
      <c r="C2581" s="16"/>
      <c r="D2581" s="16"/>
      <c r="E2581" s="32"/>
      <c r="F2581" s="16"/>
      <c r="G2581" s="16"/>
      <c r="H2581" s="16"/>
      <c r="I2581" s="16"/>
      <c r="J2581" s="16"/>
      <c r="K2581" s="16"/>
      <c r="L2581" s="32"/>
      <c r="M2581" s="16"/>
      <c r="N2581" s="16"/>
      <c r="O2581" s="16"/>
      <c r="P2581" s="16"/>
      <c r="Y2581" s="20"/>
      <c r="Z2581" s="20"/>
      <c r="AA2581" s="20"/>
      <c r="AB2581" s="20"/>
      <c r="AC2581" s="20"/>
      <c r="AD2581" s="20"/>
    </row>
    <row r="2582" spans="3:30" s="1" customFormat="1">
      <c r="C2582" s="16"/>
      <c r="D2582" s="16"/>
      <c r="E2582" s="32"/>
      <c r="F2582" s="16"/>
      <c r="G2582" s="16"/>
      <c r="H2582" s="16"/>
      <c r="I2582" s="16"/>
      <c r="J2582" s="16"/>
      <c r="K2582" s="16"/>
      <c r="L2582" s="32"/>
      <c r="M2582" s="16"/>
      <c r="N2582" s="16"/>
      <c r="O2582" s="16"/>
      <c r="P2582" s="16"/>
      <c r="Y2582" s="20"/>
      <c r="Z2582" s="20"/>
      <c r="AA2582" s="20"/>
      <c r="AB2582" s="20"/>
      <c r="AC2582" s="20"/>
      <c r="AD2582" s="20"/>
    </row>
    <row r="2583" spans="3:30" s="1" customFormat="1">
      <c r="C2583" s="16"/>
      <c r="D2583" s="16"/>
      <c r="E2583" s="32"/>
      <c r="F2583" s="16"/>
      <c r="G2583" s="16"/>
      <c r="H2583" s="16"/>
      <c r="I2583" s="16"/>
      <c r="J2583" s="16"/>
      <c r="K2583" s="16"/>
      <c r="L2583" s="32"/>
      <c r="M2583" s="16"/>
      <c r="N2583" s="16"/>
      <c r="O2583" s="16"/>
      <c r="P2583" s="16"/>
      <c r="Y2583" s="20"/>
      <c r="Z2583" s="20"/>
      <c r="AA2583" s="20"/>
      <c r="AB2583" s="20"/>
      <c r="AC2583" s="20"/>
      <c r="AD2583" s="20"/>
    </row>
    <row r="2584" spans="3:30" s="1" customFormat="1">
      <c r="C2584" s="16"/>
      <c r="D2584" s="16"/>
      <c r="E2584" s="32"/>
      <c r="F2584" s="16"/>
      <c r="G2584" s="16"/>
      <c r="H2584" s="16"/>
      <c r="I2584" s="16"/>
      <c r="J2584" s="16"/>
      <c r="K2584" s="16"/>
      <c r="L2584" s="32"/>
      <c r="M2584" s="16"/>
      <c r="N2584" s="16"/>
      <c r="O2584" s="16"/>
      <c r="P2584" s="16"/>
      <c r="Y2584" s="20"/>
      <c r="Z2584" s="20"/>
      <c r="AA2584" s="20"/>
      <c r="AB2584" s="20"/>
      <c r="AC2584" s="20"/>
      <c r="AD2584" s="20"/>
    </row>
    <row r="2585" spans="3:30" s="1" customFormat="1">
      <c r="C2585" s="16"/>
      <c r="D2585" s="16"/>
      <c r="E2585" s="32"/>
      <c r="F2585" s="16"/>
      <c r="G2585" s="16"/>
      <c r="H2585" s="16"/>
      <c r="I2585" s="16"/>
      <c r="J2585" s="16"/>
      <c r="K2585" s="16"/>
      <c r="L2585" s="32"/>
      <c r="M2585" s="16"/>
      <c r="N2585" s="16"/>
      <c r="O2585" s="16"/>
      <c r="P2585" s="16"/>
      <c r="Y2585" s="20"/>
      <c r="Z2585" s="20"/>
      <c r="AA2585" s="20"/>
      <c r="AB2585" s="20"/>
      <c r="AC2585" s="20"/>
      <c r="AD2585" s="20"/>
    </row>
    <row r="2586" spans="3:30" s="1" customFormat="1">
      <c r="C2586" s="16"/>
      <c r="D2586" s="16"/>
      <c r="E2586" s="32"/>
      <c r="F2586" s="16"/>
      <c r="G2586" s="16"/>
      <c r="H2586" s="16"/>
      <c r="I2586" s="16"/>
      <c r="J2586" s="16"/>
      <c r="K2586" s="16"/>
      <c r="L2586" s="32"/>
      <c r="M2586" s="16"/>
      <c r="N2586" s="16"/>
      <c r="O2586" s="16"/>
      <c r="P2586" s="16"/>
      <c r="Y2586" s="20"/>
      <c r="Z2586" s="20"/>
      <c r="AA2586" s="20"/>
      <c r="AB2586" s="20"/>
      <c r="AC2586" s="20"/>
      <c r="AD2586" s="20"/>
    </row>
    <row r="2587" spans="3:30" s="1" customFormat="1">
      <c r="C2587" s="16"/>
      <c r="D2587" s="16"/>
      <c r="E2587" s="32"/>
      <c r="F2587" s="16"/>
      <c r="G2587" s="16"/>
      <c r="H2587" s="16"/>
      <c r="I2587" s="16"/>
      <c r="J2587" s="16"/>
      <c r="K2587" s="16"/>
      <c r="L2587" s="32"/>
      <c r="M2587" s="16"/>
      <c r="N2587" s="16"/>
      <c r="O2587" s="16"/>
      <c r="P2587" s="16"/>
      <c r="Y2587" s="20"/>
      <c r="Z2587" s="20"/>
      <c r="AA2587" s="20"/>
      <c r="AB2587" s="20"/>
      <c r="AC2587" s="20"/>
      <c r="AD2587" s="20"/>
    </row>
    <row r="2588" spans="3:30" s="1" customFormat="1">
      <c r="C2588" s="16"/>
      <c r="D2588" s="16"/>
      <c r="E2588" s="32"/>
      <c r="F2588" s="16"/>
      <c r="G2588" s="16"/>
      <c r="H2588" s="16"/>
      <c r="I2588" s="16"/>
      <c r="J2588" s="16"/>
      <c r="K2588" s="16"/>
      <c r="L2588" s="32"/>
      <c r="M2588" s="16"/>
      <c r="N2588" s="16"/>
      <c r="O2588" s="16"/>
      <c r="P2588" s="16"/>
      <c r="Y2588" s="20"/>
      <c r="Z2588" s="20"/>
      <c r="AA2588" s="20"/>
      <c r="AB2588" s="20"/>
      <c r="AC2588" s="20"/>
      <c r="AD2588" s="20"/>
    </row>
    <row r="2589" spans="3:30" s="1" customFormat="1">
      <c r="C2589" s="16"/>
      <c r="D2589" s="16"/>
      <c r="E2589" s="32"/>
      <c r="F2589" s="16"/>
      <c r="G2589" s="16"/>
      <c r="H2589" s="16"/>
      <c r="I2589" s="16"/>
      <c r="J2589" s="16"/>
      <c r="K2589" s="16"/>
      <c r="L2589" s="32"/>
      <c r="M2589" s="16"/>
      <c r="N2589" s="16"/>
      <c r="O2589" s="16"/>
      <c r="P2589" s="16"/>
      <c r="Y2589" s="20"/>
      <c r="Z2589" s="20"/>
      <c r="AA2589" s="20"/>
      <c r="AB2589" s="20"/>
      <c r="AC2589" s="20"/>
      <c r="AD2589" s="20"/>
    </row>
    <row r="2590" spans="3:30" s="1" customFormat="1">
      <c r="C2590" s="16"/>
      <c r="D2590" s="16"/>
      <c r="E2590" s="32"/>
      <c r="F2590" s="16"/>
      <c r="G2590" s="16"/>
      <c r="H2590" s="16"/>
      <c r="I2590" s="16"/>
      <c r="J2590" s="16"/>
      <c r="K2590" s="16"/>
      <c r="L2590" s="32"/>
      <c r="M2590" s="16"/>
      <c r="N2590" s="16"/>
      <c r="O2590" s="16"/>
      <c r="P2590" s="16"/>
      <c r="Y2590" s="20"/>
      <c r="Z2590" s="20"/>
      <c r="AA2590" s="20"/>
      <c r="AB2590" s="20"/>
      <c r="AC2590" s="20"/>
      <c r="AD2590" s="20"/>
    </row>
    <row r="2591" spans="3:30" s="1" customFormat="1">
      <c r="C2591" s="16"/>
      <c r="D2591" s="16"/>
      <c r="E2591" s="32"/>
      <c r="F2591" s="16"/>
      <c r="G2591" s="16"/>
      <c r="H2591" s="16"/>
      <c r="I2591" s="16"/>
      <c r="J2591" s="16"/>
      <c r="K2591" s="16"/>
      <c r="L2591" s="32"/>
      <c r="M2591" s="16"/>
      <c r="N2591" s="16"/>
      <c r="O2591" s="16"/>
      <c r="P2591" s="16"/>
      <c r="Y2591" s="20"/>
      <c r="Z2591" s="20"/>
      <c r="AA2591" s="20"/>
      <c r="AB2591" s="20"/>
      <c r="AC2591" s="20"/>
      <c r="AD2591" s="20"/>
    </row>
    <row r="2592" spans="3:30" s="1" customFormat="1">
      <c r="C2592" s="16"/>
      <c r="D2592" s="16"/>
      <c r="E2592" s="32"/>
      <c r="F2592" s="16"/>
      <c r="G2592" s="16"/>
      <c r="H2592" s="16"/>
      <c r="I2592" s="16"/>
      <c r="J2592" s="16"/>
      <c r="K2592" s="16"/>
      <c r="L2592" s="32"/>
      <c r="M2592" s="16"/>
      <c r="N2592" s="16"/>
      <c r="O2592" s="16"/>
      <c r="P2592" s="16"/>
      <c r="Y2592" s="20"/>
      <c r="Z2592" s="20"/>
      <c r="AA2592" s="20"/>
      <c r="AB2592" s="20"/>
      <c r="AC2592" s="20"/>
      <c r="AD2592" s="20"/>
    </row>
    <row r="2593" spans="3:30" s="1" customFormat="1">
      <c r="C2593" s="16"/>
      <c r="D2593" s="16"/>
      <c r="E2593" s="32"/>
      <c r="F2593" s="16"/>
      <c r="G2593" s="16"/>
      <c r="H2593" s="16"/>
      <c r="I2593" s="16"/>
      <c r="J2593" s="16"/>
      <c r="K2593" s="16"/>
      <c r="L2593" s="32"/>
      <c r="M2593" s="16"/>
      <c r="N2593" s="16"/>
      <c r="O2593" s="16"/>
      <c r="P2593" s="16"/>
      <c r="Y2593" s="20"/>
      <c r="Z2593" s="20"/>
      <c r="AA2593" s="20"/>
      <c r="AB2593" s="20"/>
      <c r="AC2593" s="20"/>
      <c r="AD2593" s="20"/>
    </row>
    <row r="2594" spans="3:30" s="1" customFormat="1">
      <c r="C2594" s="16"/>
      <c r="D2594" s="16"/>
      <c r="E2594" s="32"/>
      <c r="F2594" s="16"/>
      <c r="G2594" s="16"/>
      <c r="H2594" s="16"/>
      <c r="I2594" s="16"/>
      <c r="J2594" s="16"/>
      <c r="K2594" s="16"/>
      <c r="L2594" s="32"/>
      <c r="M2594" s="16"/>
      <c r="N2594" s="16"/>
      <c r="O2594" s="16"/>
      <c r="P2594" s="16"/>
      <c r="Y2594" s="20"/>
      <c r="Z2594" s="20"/>
      <c r="AA2594" s="20"/>
      <c r="AB2594" s="20"/>
      <c r="AC2594" s="20"/>
      <c r="AD2594" s="20"/>
    </row>
    <row r="2595" spans="3:30" s="1" customFormat="1">
      <c r="C2595" s="16"/>
      <c r="D2595" s="16"/>
      <c r="E2595" s="32"/>
      <c r="F2595" s="16"/>
      <c r="G2595" s="16"/>
      <c r="H2595" s="16"/>
      <c r="I2595" s="16"/>
      <c r="J2595" s="16"/>
      <c r="K2595" s="16"/>
      <c r="L2595" s="32"/>
      <c r="M2595" s="16"/>
      <c r="N2595" s="16"/>
      <c r="O2595" s="16"/>
      <c r="P2595" s="16"/>
      <c r="Y2595" s="20"/>
      <c r="Z2595" s="20"/>
      <c r="AA2595" s="20"/>
      <c r="AB2595" s="20"/>
      <c r="AC2595" s="20"/>
      <c r="AD2595" s="20"/>
    </row>
    <row r="2596" spans="3:30" s="1" customFormat="1">
      <c r="C2596" s="16"/>
      <c r="D2596" s="16"/>
      <c r="E2596" s="32"/>
      <c r="F2596" s="16"/>
      <c r="G2596" s="16"/>
      <c r="H2596" s="16"/>
      <c r="I2596" s="16"/>
      <c r="J2596" s="16"/>
      <c r="K2596" s="16"/>
      <c r="L2596" s="32"/>
      <c r="M2596" s="16"/>
      <c r="N2596" s="16"/>
      <c r="O2596" s="16"/>
      <c r="P2596" s="16"/>
      <c r="Y2596" s="20"/>
      <c r="Z2596" s="20"/>
      <c r="AA2596" s="20"/>
      <c r="AB2596" s="20"/>
      <c r="AC2596" s="20"/>
      <c r="AD2596" s="20"/>
    </row>
    <row r="2597" spans="3:30" s="1" customFormat="1">
      <c r="C2597" s="16"/>
      <c r="D2597" s="16"/>
      <c r="E2597" s="32"/>
      <c r="F2597" s="16"/>
      <c r="G2597" s="16"/>
      <c r="H2597" s="16"/>
      <c r="I2597" s="16"/>
      <c r="J2597" s="16"/>
      <c r="K2597" s="16"/>
      <c r="L2597" s="32"/>
      <c r="M2597" s="16"/>
      <c r="N2597" s="16"/>
      <c r="O2597" s="16"/>
      <c r="P2597" s="16"/>
      <c r="Y2597" s="20"/>
      <c r="Z2597" s="20"/>
      <c r="AA2597" s="20"/>
      <c r="AB2597" s="20"/>
      <c r="AC2597" s="20"/>
      <c r="AD2597" s="20"/>
    </row>
    <row r="2598" spans="3:30" s="1" customFormat="1">
      <c r="C2598" s="16"/>
      <c r="D2598" s="16"/>
      <c r="E2598" s="32"/>
      <c r="F2598" s="16"/>
      <c r="G2598" s="16"/>
      <c r="H2598" s="16"/>
      <c r="I2598" s="16"/>
      <c r="J2598" s="16"/>
      <c r="K2598" s="16"/>
      <c r="L2598" s="32"/>
      <c r="M2598" s="16"/>
      <c r="N2598" s="16"/>
      <c r="O2598" s="16"/>
      <c r="P2598" s="16"/>
      <c r="Y2598" s="20"/>
      <c r="Z2598" s="20"/>
      <c r="AA2598" s="20"/>
      <c r="AB2598" s="20"/>
      <c r="AC2598" s="20"/>
      <c r="AD2598" s="20"/>
    </row>
    <row r="2599" spans="3:30" s="1" customFormat="1">
      <c r="C2599" s="16"/>
      <c r="D2599" s="16"/>
      <c r="E2599" s="32"/>
      <c r="F2599" s="16"/>
      <c r="G2599" s="16"/>
      <c r="H2599" s="16"/>
      <c r="I2599" s="16"/>
      <c r="J2599" s="16"/>
      <c r="K2599" s="16"/>
      <c r="L2599" s="32"/>
      <c r="M2599" s="16"/>
      <c r="N2599" s="16"/>
      <c r="O2599" s="16"/>
      <c r="P2599" s="16"/>
      <c r="Y2599" s="20"/>
      <c r="Z2599" s="20"/>
      <c r="AA2599" s="20"/>
      <c r="AB2599" s="20"/>
      <c r="AC2599" s="20"/>
      <c r="AD2599" s="20"/>
    </row>
    <row r="2600" spans="3:30" s="1" customFormat="1">
      <c r="C2600" s="16"/>
      <c r="D2600" s="16"/>
      <c r="E2600" s="32"/>
      <c r="F2600" s="16"/>
      <c r="G2600" s="16"/>
      <c r="H2600" s="16"/>
      <c r="I2600" s="16"/>
      <c r="J2600" s="16"/>
      <c r="K2600" s="16"/>
      <c r="L2600" s="32"/>
      <c r="M2600" s="16"/>
      <c r="N2600" s="16"/>
      <c r="O2600" s="16"/>
      <c r="P2600" s="16"/>
      <c r="Y2600" s="20"/>
      <c r="Z2600" s="20"/>
      <c r="AA2600" s="20"/>
      <c r="AB2600" s="20"/>
      <c r="AC2600" s="20"/>
      <c r="AD2600" s="20"/>
    </row>
    <row r="2601" spans="3:30" s="1" customFormat="1">
      <c r="C2601" s="16"/>
      <c r="D2601" s="16"/>
      <c r="E2601" s="32"/>
      <c r="F2601" s="16"/>
      <c r="G2601" s="16"/>
      <c r="H2601" s="16"/>
      <c r="I2601" s="16"/>
      <c r="J2601" s="16"/>
      <c r="K2601" s="16"/>
      <c r="L2601" s="32"/>
      <c r="M2601" s="16"/>
      <c r="N2601" s="16"/>
      <c r="O2601" s="16"/>
      <c r="P2601" s="16"/>
      <c r="Y2601" s="20"/>
      <c r="Z2601" s="20"/>
      <c r="AA2601" s="20"/>
      <c r="AB2601" s="20"/>
      <c r="AC2601" s="20"/>
      <c r="AD2601" s="20"/>
    </row>
    <row r="2602" spans="3:30" s="1" customFormat="1">
      <c r="C2602" s="16"/>
      <c r="D2602" s="16"/>
      <c r="E2602" s="32"/>
      <c r="F2602" s="16"/>
      <c r="G2602" s="16"/>
      <c r="H2602" s="16"/>
      <c r="I2602" s="16"/>
      <c r="J2602" s="16"/>
      <c r="K2602" s="16"/>
      <c r="L2602" s="32"/>
      <c r="M2602" s="16"/>
      <c r="N2602" s="16"/>
      <c r="O2602" s="16"/>
      <c r="P2602" s="16"/>
      <c r="Y2602" s="20"/>
      <c r="Z2602" s="20"/>
      <c r="AA2602" s="20"/>
      <c r="AB2602" s="20"/>
      <c r="AC2602" s="20"/>
      <c r="AD2602" s="20"/>
    </row>
    <row r="2603" spans="3:30" s="1" customFormat="1">
      <c r="C2603" s="16"/>
      <c r="D2603" s="16"/>
      <c r="E2603" s="32"/>
      <c r="F2603" s="16"/>
      <c r="G2603" s="16"/>
      <c r="H2603" s="16"/>
      <c r="I2603" s="16"/>
      <c r="J2603" s="16"/>
      <c r="K2603" s="16"/>
      <c r="L2603" s="32"/>
      <c r="M2603" s="16"/>
      <c r="N2603" s="16"/>
      <c r="O2603" s="16"/>
      <c r="P2603" s="16"/>
      <c r="Y2603" s="20"/>
      <c r="Z2603" s="20"/>
      <c r="AA2603" s="20"/>
      <c r="AB2603" s="20"/>
      <c r="AC2603" s="20"/>
      <c r="AD2603" s="20"/>
    </row>
    <row r="2604" spans="3:30" s="1" customFormat="1">
      <c r="C2604" s="16"/>
      <c r="D2604" s="16"/>
      <c r="E2604" s="32"/>
      <c r="F2604" s="16"/>
      <c r="G2604" s="16"/>
      <c r="H2604" s="16"/>
      <c r="I2604" s="16"/>
      <c r="J2604" s="16"/>
      <c r="K2604" s="16"/>
      <c r="L2604" s="32"/>
      <c r="M2604" s="16"/>
      <c r="N2604" s="16"/>
      <c r="O2604" s="16"/>
      <c r="P2604" s="16"/>
      <c r="Y2604" s="20"/>
      <c r="Z2604" s="20"/>
      <c r="AA2604" s="20"/>
      <c r="AB2604" s="20"/>
      <c r="AC2604" s="20"/>
      <c r="AD2604" s="20"/>
    </row>
    <row r="2605" spans="3:30" s="1" customFormat="1">
      <c r="C2605" s="16"/>
      <c r="D2605" s="16"/>
      <c r="E2605" s="32"/>
      <c r="F2605" s="16"/>
      <c r="G2605" s="16"/>
      <c r="H2605" s="16"/>
      <c r="I2605" s="16"/>
      <c r="J2605" s="16"/>
      <c r="K2605" s="16"/>
      <c r="L2605" s="32"/>
      <c r="M2605" s="16"/>
      <c r="N2605" s="16"/>
      <c r="O2605" s="16"/>
      <c r="P2605" s="16"/>
      <c r="Y2605" s="20"/>
      <c r="Z2605" s="20"/>
      <c r="AA2605" s="20"/>
      <c r="AB2605" s="20"/>
      <c r="AC2605" s="20"/>
      <c r="AD2605" s="20"/>
    </row>
    <row r="2606" spans="3:30" s="1" customFormat="1">
      <c r="C2606" s="16"/>
      <c r="D2606" s="16"/>
      <c r="E2606" s="32"/>
      <c r="F2606" s="16"/>
      <c r="G2606" s="16"/>
      <c r="H2606" s="16"/>
      <c r="I2606" s="16"/>
      <c r="J2606" s="16"/>
      <c r="K2606" s="16"/>
      <c r="L2606" s="32"/>
      <c r="M2606" s="16"/>
      <c r="N2606" s="16"/>
      <c r="O2606" s="16"/>
      <c r="P2606" s="16"/>
      <c r="Y2606" s="20"/>
      <c r="Z2606" s="20"/>
      <c r="AA2606" s="20"/>
      <c r="AB2606" s="20"/>
      <c r="AC2606" s="20"/>
      <c r="AD2606" s="20"/>
    </row>
    <row r="2607" spans="3:30" s="1" customFormat="1">
      <c r="C2607" s="16"/>
      <c r="D2607" s="16"/>
      <c r="E2607" s="32"/>
      <c r="F2607" s="16"/>
      <c r="G2607" s="16"/>
      <c r="H2607" s="16"/>
      <c r="I2607" s="16"/>
      <c r="J2607" s="16"/>
      <c r="K2607" s="16"/>
      <c r="L2607" s="32"/>
      <c r="M2607" s="16"/>
      <c r="N2607" s="16"/>
      <c r="O2607" s="16"/>
      <c r="P2607" s="16"/>
      <c r="Y2607" s="20"/>
      <c r="Z2607" s="20"/>
      <c r="AA2607" s="20"/>
      <c r="AB2607" s="20"/>
      <c r="AC2607" s="20"/>
      <c r="AD2607" s="20"/>
    </row>
    <row r="2608" spans="3:30" s="1" customFormat="1">
      <c r="C2608" s="16"/>
      <c r="D2608" s="16"/>
      <c r="E2608" s="32"/>
      <c r="F2608" s="16"/>
      <c r="G2608" s="16"/>
      <c r="H2608" s="16"/>
      <c r="I2608" s="16"/>
      <c r="J2608" s="16"/>
      <c r="K2608" s="16"/>
      <c r="L2608" s="32"/>
      <c r="M2608" s="16"/>
      <c r="N2608" s="16"/>
      <c r="O2608" s="16"/>
      <c r="P2608" s="16"/>
      <c r="Y2608" s="20"/>
      <c r="Z2608" s="20"/>
      <c r="AA2608" s="20"/>
      <c r="AB2608" s="20"/>
      <c r="AC2608" s="20"/>
      <c r="AD2608" s="20"/>
    </row>
    <row r="2609" spans="3:30" s="1" customFormat="1">
      <c r="C2609" s="16"/>
      <c r="D2609" s="16"/>
      <c r="E2609" s="32"/>
      <c r="F2609" s="16"/>
      <c r="G2609" s="16"/>
      <c r="H2609" s="16"/>
      <c r="I2609" s="16"/>
      <c r="J2609" s="16"/>
      <c r="K2609" s="16"/>
      <c r="L2609" s="32"/>
      <c r="M2609" s="16"/>
      <c r="N2609" s="16"/>
      <c r="O2609" s="16"/>
      <c r="P2609" s="16"/>
      <c r="Y2609" s="20"/>
      <c r="Z2609" s="20"/>
      <c r="AA2609" s="20"/>
      <c r="AB2609" s="20"/>
      <c r="AC2609" s="20"/>
      <c r="AD2609" s="20"/>
    </row>
    <row r="2610" spans="3:30" s="1" customFormat="1">
      <c r="C2610" s="16"/>
      <c r="D2610" s="16"/>
      <c r="E2610" s="32"/>
      <c r="F2610" s="16"/>
      <c r="G2610" s="16"/>
      <c r="H2610" s="16"/>
      <c r="I2610" s="16"/>
      <c r="J2610" s="16"/>
      <c r="K2610" s="16"/>
      <c r="L2610" s="32"/>
      <c r="M2610" s="16"/>
      <c r="N2610" s="16"/>
      <c r="O2610" s="16"/>
      <c r="P2610" s="16"/>
      <c r="Y2610" s="20"/>
      <c r="Z2610" s="20"/>
      <c r="AA2610" s="20"/>
      <c r="AB2610" s="20"/>
      <c r="AC2610" s="20"/>
      <c r="AD2610" s="20"/>
    </row>
    <row r="2611" spans="3:30" s="1" customFormat="1">
      <c r="C2611" s="16"/>
      <c r="D2611" s="16"/>
      <c r="E2611" s="32"/>
      <c r="F2611" s="16"/>
      <c r="G2611" s="16"/>
      <c r="H2611" s="16"/>
      <c r="I2611" s="16"/>
      <c r="J2611" s="16"/>
      <c r="K2611" s="16"/>
      <c r="L2611" s="32"/>
      <c r="M2611" s="16"/>
      <c r="N2611" s="16"/>
      <c r="O2611" s="16"/>
      <c r="P2611" s="16"/>
      <c r="Y2611" s="20"/>
      <c r="Z2611" s="20"/>
      <c r="AA2611" s="20"/>
      <c r="AB2611" s="20"/>
      <c r="AC2611" s="20"/>
      <c r="AD2611" s="20"/>
    </row>
    <row r="2612" spans="3:30" s="1" customFormat="1">
      <c r="C2612" s="16"/>
      <c r="D2612" s="16"/>
      <c r="E2612" s="32"/>
      <c r="F2612" s="16"/>
      <c r="G2612" s="16"/>
      <c r="H2612" s="16"/>
      <c r="I2612" s="16"/>
      <c r="J2612" s="16"/>
      <c r="K2612" s="16"/>
      <c r="L2612" s="32"/>
      <c r="M2612" s="16"/>
      <c r="N2612" s="16"/>
      <c r="O2612" s="16"/>
      <c r="P2612" s="16"/>
      <c r="Y2612" s="20"/>
      <c r="Z2612" s="20"/>
      <c r="AA2612" s="20"/>
      <c r="AB2612" s="20"/>
      <c r="AC2612" s="20"/>
      <c r="AD2612" s="20"/>
    </row>
    <row r="2613" spans="3:30" s="1" customFormat="1">
      <c r="C2613" s="16"/>
      <c r="D2613" s="16"/>
      <c r="E2613" s="32"/>
      <c r="F2613" s="16"/>
      <c r="G2613" s="16"/>
      <c r="H2613" s="16"/>
      <c r="I2613" s="16"/>
      <c r="J2613" s="16"/>
      <c r="K2613" s="16"/>
      <c r="L2613" s="32"/>
      <c r="M2613" s="16"/>
      <c r="N2613" s="16"/>
      <c r="O2613" s="16"/>
      <c r="P2613" s="16"/>
      <c r="Y2613" s="20"/>
      <c r="Z2613" s="20"/>
      <c r="AA2613" s="20"/>
      <c r="AB2613" s="20"/>
      <c r="AC2613" s="20"/>
      <c r="AD2613" s="20"/>
    </row>
    <row r="2614" spans="3:30" s="1" customFormat="1">
      <c r="C2614" s="16"/>
      <c r="D2614" s="16"/>
      <c r="E2614" s="32"/>
      <c r="F2614" s="16"/>
      <c r="G2614" s="16"/>
      <c r="H2614" s="16"/>
      <c r="I2614" s="16"/>
      <c r="J2614" s="16"/>
      <c r="K2614" s="16"/>
      <c r="L2614" s="32"/>
      <c r="M2614" s="16"/>
      <c r="N2614" s="16"/>
      <c r="O2614" s="16"/>
      <c r="P2614" s="16"/>
      <c r="Y2614" s="20"/>
      <c r="Z2614" s="20"/>
      <c r="AA2614" s="20"/>
      <c r="AB2614" s="20"/>
      <c r="AC2614" s="20"/>
      <c r="AD2614" s="20"/>
    </row>
    <row r="2615" spans="3:30" s="1" customFormat="1">
      <c r="C2615" s="16"/>
      <c r="D2615" s="16"/>
      <c r="E2615" s="32"/>
      <c r="F2615" s="16"/>
      <c r="G2615" s="16"/>
      <c r="H2615" s="16"/>
      <c r="I2615" s="16"/>
      <c r="J2615" s="16"/>
      <c r="K2615" s="16"/>
      <c r="L2615" s="32"/>
      <c r="M2615" s="16"/>
      <c r="N2615" s="16"/>
      <c r="O2615" s="16"/>
      <c r="P2615" s="16"/>
      <c r="Y2615" s="20"/>
      <c r="Z2615" s="20"/>
      <c r="AA2615" s="20"/>
      <c r="AB2615" s="20"/>
      <c r="AC2615" s="20"/>
      <c r="AD2615" s="20"/>
    </row>
    <row r="2616" spans="3:30" s="1" customFormat="1">
      <c r="C2616" s="16"/>
      <c r="D2616" s="16"/>
      <c r="E2616" s="32"/>
      <c r="F2616" s="16"/>
      <c r="G2616" s="16"/>
      <c r="H2616" s="16"/>
      <c r="I2616" s="16"/>
      <c r="J2616" s="16"/>
      <c r="K2616" s="16"/>
      <c r="L2616" s="32"/>
      <c r="M2616" s="16"/>
      <c r="N2616" s="16"/>
      <c r="O2616" s="16"/>
      <c r="P2616" s="16"/>
      <c r="Y2616" s="20"/>
      <c r="Z2616" s="20"/>
      <c r="AA2616" s="20"/>
      <c r="AB2616" s="20"/>
      <c r="AC2616" s="20"/>
      <c r="AD2616" s="20"/>
    </row>
    <row r="2617" spans="3:30" s="1" customFormat="1">
      <c r="C2617" s="16"/>
      <c r="D2617" s="16"/>
      <c r="E2617" s="32"/>
      <c r="F2617" s="16"/>
      <c r="G2617" s="16"/>
      <c r="H2617" s="16"/>
      <c r="I2617" s="16"/>
      <c r="J2617" s="16"/>
      <c r="K2617" s="16"/>
      <c r="L2617" s="32"/>
      <c r="M2617" s="16"/>
      <c r="N2617" s="16"/>
      <c r="O2617" s="16"/>
      <c r="P2617" s="16"/>
      <c r="Y2617" s="20"/>
      <c r="Z2617" s="20"/>
      <c r="AA2617" s="20"/>
      <c r="AB2617" s="20"/>
      <c r="AC2617" s="20"/>
      <c r="AD2617" s="20"/>
    </row>
    <row r="2618" spans="3:30" s="1" customFormat="1">
      <c r="C2618" s="16"/>
      <c r="D2618" s="16"/>
      <c r="E2618" s="32"/>
      <c r="F2618" s="16"/>
      <c r="G2618" s="16"/>
      <c r="H2618" s="16"/>
      <c r="I2618" s="16"/>
      <c r="J2618" s="16"/>
      <c r="K2618" s="16"/>
      <c r="L2618" s="32"/>
      <c r="M2618" s="16"/>
      <c r="N2618" s="16"/>
      <c r="O2618" s="16"/>
      <c r="P2618" s="16"/>
      <c r="Y2618" s="20"/>
      <c r="Z2618" s="20"/>
      <c r="AA2618" s="20"/>
      <c r="AB2618" s="20"/>
      <c r="AC2618" s="20"/>
      <c r="AD2618" s="20"/>
    </row>
    <row r="2619" spans="3:30" s="1" customFormat="1">
      <c r="C2619" s="16"/>
      <c r="D2619" s="16"/>
      <c r="E2619" s="32"/>
      <c r="F2619" s="16"/>
      <c r="G2619" s="16"/>
      <c r="H2619" s="16"/>
      <c r="I2619" s="16"/>
      <c r="J2619" s="16"/>
      <c r="K2619" s="16"/>
      <c r="L2619" s="32"/>
      <c r="M2619" s="16"/>
      <c r="N2619" s="16"/>
      <c r="O2619" s="16"/>
      <c r="P2619" s="16"/>
      <c r="Y2619" s="20"/>
      <c r="Z2619" s="20"/>
      <c r="AA2619" s="20"/>
      <c r="AB2619" s="20"/>
      <c r="AC2619" s="20"/>
      <c r="AD2619" s="20"/>
    </row>
    <row r="2620" spans="3:30" s="1" customFormat="1">
      <c r="C2620" s="16"/>
      <c r="D2620" s="16"/>
      <c r="E2620" s="32"/>
      <c r="F2620" s="16"/>
      <c r="G2620" s="16"/>
      <c r="H2620" s="16"/>
      <c r="I2620" s="16"/>
      <c r="J2620" s="16"/>
      <c r="K2620" s="16"/>
      <c r="L2620" s="32"/>
      <c r="M2620" s="16"/>
      <c r="N2620" s="16"/>
      <c r="O2620" s="16"/>
      <c r="P2620" s="16"/>
      <c r="Y2620" s="20"/>
      <c r="Z2620" s="20"/>
      <c r="AA2620" s="20"/>
      <c r="AB2620" s="20"/>
      <c r="AC2620" s="20"/>
      <c r="AD2620" s="20"/>
    </row>
    <row r="2621" spans="3:30" s="1" customFormat="1">
      <c r="C2621" s="16"/>
      <c r="D2621" s="16"/>
      <c r="E2621" s="32"/>
      <c r="F2621" s="16"/>
      <c r="G2621" s="16"/>
      <c r="H2621" s="16"/>
      <c r="I2621" s="16"/>
      <c r="J2621" s="16"/>
      <c r="K2621" s="16"/>
      <c r="L2621" s="32"/>
      <c r="M2621" s="16"/>
      <c r="N2621" s="16"/>
      <c r="O2621" s="16"/>
      <c r="P2621" s="16"/>
      <c r="Y2621" s="20"/>
      <c r="Z2621" s="20"/>
      <c r="AA2621" s="20"/>
      <c r="AB2621" s="20"/>
      <c r="AC2621" s="20"/>
      <c r="AD2621" s="20"/>
    </row>
    <row r="2622" spans="3:30" s="1" customFormat="1">
      <c r="C2622" s="16"/>
      <c r="D2622" s="16"/>
      <c r="E2622" s="32"/>
      <c r="F2622" s="16"/>
      <c r="G2622" s="16"/>
      <c r="H2622" s="16"/>
      <c r="I2622" s="16"/>
      <c r="J2622" s="16"/>
      <c r="K2622" s="16"/>
      <c r="L2622" s="32"/>
      <c r="M2622" s="16"/>
      <c r="N2622" s="16"/>
      <c r="O2622" s="16"/>
      <c r="P2622" s="16"/>
      <c r="Y2622" s="20"/>
      <c r="Z2622" s="20"/>
      <c r="AA2622" s="20"/>
      <c r="AB2622" s="20"/>
      <c r="AC2622" s="20"/>
      <c r="AD2622" s="20"/>
    </row>
    <row r="2623" spans="3:30" s="1" customFormat="1">
      <c r="C2623" s="16"/>
      <c r="D2623" s="16"/>
      <c r="E2623" s="32"/>
      <c r="F2623" s="16"/>
      <c r="G2623" s="16"/>
      <c r="H2623" s="16"/>
      <c r="I2623" s="16"/>
      <c r="J2623" s="16"/>
      <c r="K2623" s="16"/>
      <c r="L2623" s="32"/>
      <c r="M2623" s="16"/>
      <c r="N2623" s="16"/>
      <c r="O2623" s="16"/>
      <c r="P2623" s="16"/>
      <c r="Y2623" s="20"/>
      <c r="Z2623" s="20"/>
      <c r="AA2623" s="20"/>
      <c r="AB2623" s="20"/>
      <c r="AC2623" s="20"/>
      <c r="AD2623" s="20"/>
    </row>
    <row r="2624" spans="3:30" s="1" customFormat="1">
      <c r="C2624" s="16"/>
      <c r="D2624" s="16"/>
      <c r="E2624" s="32"/>
      <c r="F2624" s="16"/>
      <c r="G2624" s="16"/>
      <c r="H2624" s="16"/>
      <c r="I2624" s="16"/>
      <c r="J2624" s="16"/>
      <c r="K2624" s="16"/>
      <c r="L2624" s="32"/>
      <c r="M2624" s="16"/>
      <c r="N2624" s="16"/>
      <c r="O2624" s="16"/>
      <c r="P2624" s="16"/>
      <c r="Y2624" s="20"/>
      <c r="Z2624" s="20"/>
      <c r="AA2624" s="20"/>
      <c r="AB2624" s="20"/>
      <c r="AC2624" s="20"/>
      <c r="AD2624" s="20"/>
    </row>
    <row r="2625" spans="3:30" s="1" customFormat="1">
      <c r="C2625" s="16"/>
      <c r="D2625" s="16"/>
      <c r="E2625" s="32"/>
      <c r="F2625" s="16"/>
      <c r="G2625" s="16"/>
      <c r="H2625" s="16"/>
      <c r="I2625" s="16"/>
      <c r="J2625" s="16"/>
      <c r="K2625" s="16"/>
      <c r="L2625" s="32"/>
      <c r="M2625" s="16"/>
      <c r="N2625" s="16"/>
      <c r="O2625" s="16"/>
      <c r="P2625" s="16"/>
      <c r="Y2625" s="20"/>
      <c r="Z2625" s="20"/>
      <c r="AA2625" s="20"/>
      <c r="AB2625" s="20"/>
      <c r="AC2625" s="20"/>
      <c r="AD2625" s="20"/>
    </row>
    <row r="2626" spans="3:30" s="1" customFormat="1">
      <c r="C2626" s="16"/>
      <c r="D2626" s="16"/>
      <c r="E2626" s="32"/>
      <c r="F2626" s="16"/>
      <c r="G2626" s="16"/>
      <c r="H2626" s="16"/>
      <c r="I2626" s="16"/>
      <c r="J2626" s="16"/>
      <c r="K2626" s="16"/>
      <c r="L2626" s="32"/>
      <c r="M2626" s="16"/>
      <c r="N2626" s="16"/>
      <c r="O2626" s="16"/>
      <c r="P2626" s="16"/>
      <c r="Y2626" s="20"/>
      <c r="Z2626" s="20"/>
      <c r="AA2626" s="20"/>
      <c r="AB2626" s="20"/>
      <c r="AC2626" s="20"/>
      <c r="AD2626" s="20"/>
    </row>
    <row r="2627" spans="3:30" s="1" customFormat="1">
      <c r="C2627" s="16"/>
      <c r="D2627" s="16"/>
      <c r="E2627" s="32"/>
      <c r="F2627" s="16"/>
      <c r="G2627" s="16"/>
      <c r="H2627" s="16"/>
      <c r="I2627" s="16"/>
      <c r="J2627" s="16"/>
      <c r="K2627" s="16"/>
      <c r="L2627" s="32"/>
      <c r="M2627" s="16"/>
      <c r="N2627" s="16"/>
      <c r="O2627" s="16"/>
      <c r="P2627" s="16"/>
      <c r="Y2627" s="20"/>
      <c r="Z2627" s="20"/>
      <c r="AA2627" s="20"/>
      <c r="AB2627" s="20"/>
      <c r="AC2627" s="20"/>
      <c r="AD2627" s="20"/>
    </row>
    <row r="2628" spans="3:30" s="1" customFormat="1">
      <c r="C2628" s="16"/>
      <c r="D2628" s="16"/>
      <c r="E2628" s="32"/>
      <c r="F2628" s="16"/>
      <c r="G2628" s="16"/>
      <c r="H2628" s="16"/>
      <c r="I2628" s="16"/>
      <c r="J2628" s="16"/>
      <c r="K2628" s="16"/>
      <c r="L2628" s="32"/>
      <c r="M2628" s="16"/>
      <c r="N2628" s="16"/>
      <c r="O2628" s="16"/>
      <c r="P2628" s="16"/>
      <c r="Y2628" s="20"/>
      <c r="Z2628" s="20"/>
      <c r="AA2628" s="20"/>
      <c r="AB2628" s="20"/>
      <c r="AC2628" s="20"/>
      <c r="AD2628" s="20"/>
    </row>
    <row r="2629" spans="3:30" s="1" customFormat="1">
      <c r="C2629" s="16"/>
      <c r="D2629" s="16"/>
      <c r="E2629" s="32"/>
      <c r="F2629" s="16"/>
      <c r="G2629" s="16"/>
      <c r="H2629" s="16"/>
      <c r="I2629" s="16"/>
      <c r="J2629" s="16"/>
      <c r="K2629" s="16"/>
      <c r="L2629" s="32"/>
      <c r="M2629" s="16"/>
      <c r="N2629" s="16"/>
      <c r="O2629" s="16"/>
      <c r="P2629" s="16"/>
      <c r="Y2629" s="20"/>
      <c r="Z2629" s="20"/>
      <c r="AA2629" s="20"/>
      <c r="AB2629" s="20"/>
      <c r="AC2629" s="20"/>
      <c r="AD2629" s="20"/>
    </row>
    <row r="2630" spans="3:30" s="1" customFormat="1">
      <c r="C2630" s="16"/>
      <c r="D2630" s="16"/>
      <c r="E2630" s="32"/>
      <c r="F2630" s="16"/>
      <c r="G2630" s="16"/>
      <c r="H2630" s="16"/>
      <c r="I2630" s="16"/>
      <c r="J2630" s="16"/>
      <c r="K2630" s="16"/>
      <c r="L2630" s="32"/>
      <c r="M2630" s="16"/>
      <c r="N2630" s="16"/>
      <c r="O2630" s="16"/>
      <c r="P2630" s="16"/>
      <c r="Y2630" s="20"/>
      <c r="Z2630" s="20"/>
      <c r="AA2630" s="20"/>
      <c r="AB2630" s="20"/>
      <c r="AC2630" s="20"/>
      <c r="AD2630" s="20"/>
    </row>
    <row r="2631" spans="3:30" s="1" customFormat="1">
      <c r="C2631" s="16"/>
      <c r="D2631" s="16"/>
      <c r="E2631" s="32"/>
      <c r="F2631" s="16"/>
      <c r="G2631" s="16"/>
      <c r="H2631" s="16"/>
      <c r="I2631" s="16"/>
      <c r="J2631" s="16"/>
      <c r="K2631" s="16"/>
      <c r="L2631" s="32"/>
      <c r="M2631" s="16"/>
      <c r="N2631" s="16"/>
      <c r="O2631" s="16"/>
      <c r="P2631" s="16"/>
      <c r="Y2631" s="20"/>
      <c r="Z2631" s="20"/>
      <c r="AA2631" s="20"/>
      <c r="AB2631" s="20"/>
      <c r="AC2631" s="20"/>
      <c r="AD2631" s="20"/>
    </row>
    <row r="2632" spans="3:30" s="1" customFormat="1">
      <c r="C2632" s="16"/>
      <c r="D2632" s="16"/>
      <c r="E2632" s="32"/>
      <c r="F2632" s="16"/>
      <c r="G2632" s="16"/>
      <c r="H2632" s="16"/>
      <c r="I2632" s="16"/>
      <c r="J2632" s="16"/>
      <c r="K2632" s="16"/>
      <c r="L2632" s="32"/>
      <c r="M2632" s="16"/>
      <c r="N2632" s="16"/>
      <c r="O2632" s="16"/>
      <c r="P2632" s="16"/>
      <c r="Y2632" s="20"/>
      <c r="Z2632" s="20"/>
      <c r="AA2632" s="20"/>
      <c r="AB2632" s="20"/>
      <c r="AC2632" s="20"/>
      <c r="AD2632" s="20"/>
    </row>
    <row r="2633" spans="3:30" s="1" customFormat="1">
      <c r="C2633" s="16"/>
      <c r="D2633" s="16"/>
      <c r="E2633" s="32"/>
      <c r="F2633" s="16"/>
      <c r="G2633" s="16"/>
      <c r="H2633" s="16"/>
      <c r="I2633" s="16"/>
      <c r="J2633" s="16"/>
      <c r="K2633" s="16"/>
      <c r="L2633" s="32"/>
      <c r="M2633" s="16"/>
      <c r="N2633" s="16"/>
      <c r="O2633" s="16"/>
      <c r="P2633" s="16"/>
      <c r="Y2633" s="20"/>
      <c r="Z2633" s="20"/>
      <c r="AA2633" s="20"/>
      <c r="AB2633" s="20"/>
      <c r="AC2633" s="20"/>
      <c r="AD2633" s="20"/>
    </row>
    <row r="2634" spans="3:30" s="1" customFormat="1">
      <c r="C2634" s="16"/>
      <c r="D2634" s="16"/>
      <c r="E2634" s="32"/>
      <c r="F2634" s="16"/>
      <c r="G2634" s="16"/>
      <c r="H2634" s="16"/>
      <c r="I2634" s="16"/>
      <c r="J2634" s="16"/>
      <c r="K2634" s="16"/>
      <c r="L2634" s="32"/>
      <c r="M2634" s="16"/>
      <c r="N2634" s="16"/>
      <c r="O2634" s="16"/>
      <c r="P2634" s="16"/>
      <c r="Y2634" s="20"/>
      <c r="Z2634" s="20"/>
      <c r="AA2634" s="20"/>
      <c r="AB2634" s="20"/>
      <c r="AC2634" s="20"/>
      <c r="AD2634" s="20"/>
    </row>
    <row r="2635" spans="3:30" s="1" customFormat="1">
      <c r="C2635" s="16"/>
      <c r="D2635" s="16"/>
      <c r="E2635" s="32"/>
      <c r="F2635" s="16"/>
      <c r="G2635" s="16"/>
      <c r="H2635" s="16"/>
      <c r="I2635" s="16"/>
      <c r="J2635" s="16"/>
      <c r="K2635" s="16"/>
      <c r="L2635" s="32"/>
      <c r="M2635" s="16"/>
      <c r="N2635" s="16"/>
      <c r="O2635" s="16"/>
      <c r="P2635" s="16"/>
      <c r="Y2635" s="20"/>
      <c r="Z2635" s="20"/>
      <c r="AA2635" s="20"/>
      <c r="AB2635" s="20"/>
      <c r="AC2635" s="20"/>
      <c r="AD2635" s="20"/>
    </row>
    <row r="2636" spans="3:30" s="1" customFormat="1">
      <c r="C2636" s="16"/>
      <c r="D2636" s="16"/>
      <c r="E2636" s="32"/>
      <c r="F2636" s="16"/>
      <c r="G2636" s="16"/>
      <c r="H2636" s="16"/>
      <c r="I2636" s="16"/>
      <c r="J2636" s="16"/>
      <c r="K2636" s="16"/>
      <c r="L2636" s="32"/>
      <c r="M2636" s="16"/>
      <c r="N2636" s="16"/>
      <c r="O2636" s="16"/>
      <c r="P2636" s="16"/>
      <c r="Y2636" s="20"/>
      <c r="Z2636" s="20"/>
      <c r="AA2636" s="20"/>
      <c r="AB2636" s="20"/>
      <c r="AC2636" s="20"/>
      <c r="AD2636" s="20"/>
    </row>
    <row r="2637" spans="3:30" s="1" customFormat="1">
      <c r="C2637" s="16"/>
      <c r="D2637" s="16"/>
      <c r="E2637" s="32"/>
      <c r="F2637" s="16"/>
      <c r="G2637" s="16"/>
      <c r="H2637" s="16"/>
      <c r="I2637" s="16"/>
      <c r="J2637" s="16"/>
      <c r="K2637" s="16"/>
      <c r="L2637" s="32"/>
      <c r="M2637" s="16"/>
      <c r="N2637" s="16"/>
      <c r="O2637" s="16"/>
      <c r="P2637" s="16"/>
      <c r="Y2637" s="20"/>
      <c r="Z2637" s="20"/>
      <c r="AA2637" s="20"/>
      <c r="AB2637" s="20"/>
      <c r="AC2637" s="20"/>
      <c r="AD2637" s="20"/>
    </row>
    <row r="2638" spans="3:30" s="1" customFormat="1">
      <c r="C2638" s="16"/>
      <c r="D2638" s="16"/>
      <c r="E2638" s="32"/>
      <c r="F2638" s="16"/>
      <c r="G2638" s="16"/>
      <c r="H2638" s="16"/>
      <c r="I2638" s="16"/>
      <c r="J2638" s="16"/>
      <c r="K2638" s="16"/>
      <c r="L2638" s="32"/>
      <c r="M2638" s="16"/>
      <c r="N2638" s="16"/>
      <c r="O2638" s="16"/>
      <c r="P2638" s="16"/>
      <c r="Y2638" s="20"/>
      <c r="Z2638" s="20"/>
      <c r="AA2638" s="20"/>
      <c r="AB2638" s="20"/>
      <c r="AC2638" s="20"/>
      <c r="AD2638" s="20"/>
    </row>
    <row r="2639" spans="3:30" s="1" customFormat="1">
      <c r="C2639" s="16"/>
      <c r="D2639" s="16"/>
      <c r="E2639" s="32"/>
      <c r="F2639" s="16"/>
      <c r="G2639" s="16"/>
      <c r="H2639" s="16"/>
      <c r="I2639" s="16"/>
      <c r="J2639" s="16"/>
      <c r="K2639" s="16"/>
      <c r="L2639" s="32"/>
      <c r="M2639" s="16"/>
      <c r="N2639" s="16"/>
      <c r="O2639" s="16"/>
      <c r="P2639" s="16"/>
      <c r="Y2639" s="20"/>
      <c r="Z2639" s="20"/>
      <c r="AA2639" s="20"/>
      <c r="AB2639" s="20"/>
      <c r="AC2639" s="20"/>
      <c r="AD2639" s="20"/>
    </row>
    <row r="2640" spans="3:30" s="1" customFormat="1">
      <c r="C2640" s="16"/>
      <c r="D2640" s="16"/>
      <c r="E2640" s="32"/>
      <c r="F2640" s="16"/>
      <c r="G2640" s="16"/>
      <c r="H2640" s="16"/>
      <c r="I2640" s="16"/>
      <c r="J2640" s="16"/>
      <c r="K2640" s="16"/>
      <c r="L2640" s="32"/>
      <c r="M2640" s="16"/>
      <c r="N2640" s="16"/>
      <c r="O2640" s="16"/>
      <c r="P2640" s="16"/>
      <c r="Y2640" s="20"/>
      <c r="Z2640" s="20"/>
      <c r="AA2640" s="20"/>
      <c r="AB2640" s="20"/>
      <c r="AC2640" s="20"/>
      <c r="AD2640" s="20"/>
    </row>
    <row r="2641" spans="3:30" s="1" customFormat="1">
      <c r="C2641" s="16"/>
      <c r="D2641" s="16"/>
      <c r="E2641" s="32"/>
      <c r="F2641" s="16"/>
      <c r="G2641" s="16"/>
      <c r="H2641" s="16"/>
      <c r="I2641" s="16"/>
      <c r="J2641" s="16"/>
      <c r="K2641" s="16"/>
      <c r="L2641" s="32"/>
      <c r="M2641" s="16"/>
      <c r="N2641" s="16"/>
      <c r="O2641" s="16"/>
      <c r="P2641" s="16"/>
      <c r="Y2641" s="20"/>
      <c r="Z2641" s="20"/>
      <c r="AA2641" s="20"/>
      <c r="AB2641" s="20"/>
      <c r="AC2641" s="20"/>
      <c r="AD2641" s="20"/>
    </row>
    <row r="2642" spans="3:30" s="1" customFormat="1">
      <c r="C2642" s="16"/>
      <c r="D2642" s="16"/>
      <c r="E2642" s="32"/>
      <c r="F2642" s="16"/>
      <c r="G2642" s="16"/>
      <c r="H2642" s="16"/>
      <c r="I2642" s="16"/>
      <c r="J2642" s="16"/>
      <c r="K2642" s="16"/>
      <c r="L2642" s="32"/>
      <c r="M2642" s="16"/>
      <c r="N2642" s="16"/>
      <c r="O2642" s="16"/>
      <c r="P2642" s="16"/>
      <c r="Y2642" s="20"/>
      <c r="Z2642" s="20"/>
      <c r="AA2642" s="20"/>
      <c r="AB2642" s="20"/>
      <c r="AC2642" s="20"/>
      <c r="AD2642" s="20"/>
    </row>
    <row r="2643" spans="3:30" s="1" customFormat="1">
      <c r="C2643" s="16"/>
      <c r="D2643" s="16"/>
      <c r="E2643" s="32"/>
      <c r="F2643" s="16"/>
      <c r="G2643" s="16"/>
      <c r="H2643" s="16"/>
      <c r="I2643" s="16"/>
      <c r="J2643" s="16"/>
      <c r="K2643" s="16"/>
      <c r="L2643" s="32"/>
      <c r="M2643" s="16"/>
      <c r="N2643" s="16"/>
      <c r="O2643" s="16"/>
      <c r="P2643" s="16"/>
      <c r="Y2643" s="20"/>
      <c r="Z2643" s="20"/>
      <c r="AA2643" s="20"/>
      <c r="AB2643" s="20"/>
      <c r="AC2643" s="20"/>
      <c r="AD2643" s="20"/>
    </row>
    <row r="2644" spans="3:30" s="1" customFormat="1">
      <c r="C2644" s="16"/>
      <c r="D2644" s="16"/>
      <c r="E2644" s="32"/>
      <c r="F2644" s="16"/>
      <c r="G2644" s="16"/>
      <c r="H2644" s="16"/>
      <c r="I2644" s="16"/>
      <c r="J2644" s="16"/>
      <c r="K2644" s="16"/>
      <c r="L2644" s="32"/>
      <c r="M2644" s="16"/>
      <c r="N2644" s="16"/>
      <c r="O2644" s="16"/>
      <c r="P2644" s="16"/>
      <c r="Y2644" s="20"/>
      <c r="Z2644" s="20"/>
      <c r="AA2644" s="20"/>
      <c r="AB2644" s="20"/>
      <c r="AC2644" s="20"/>
      <c r="AD2644" s="20"/>
    </row>
    <row r="2645" spans="3:30" s="1" customFormat="1">
      <c r="C2645" s="16"/>
      <c r="D2645" s="16"/>
      <c r="E2645" s="32"/>
      <c r="F2645" s="16"/>
      <c r="G2645" s="16"/>
      <c r="H2645" s="16"/>
      <c r="I2645" s="16"/>
      <c r="J2645" s="16"/>
      <c r="K2645" s="16"/>
      <c r="L2645" s="32"/>
      <c r="M2645" s="16"/>
      <c r="N2645" s="16"/>
      <c r="O2645" s="16"/>
      <c r="P2645" s="16"/>
      <c r="Y2645" s="20"/>
      <c r="Z2645" s="20"/>
      <c r="AA2645" s="20"/>
      <c r="AB2645" s="20"/>
      <c r="AC2645" s="20"/>
      <c r="AD2645" s="20"/>
    </row>
    <row r="2646" spans="3:30" s="1" customFormat="1">
      <c r="C2646" s="16"/>
      <c r="D2646" s="16"/>
      <c r="E2646" s="32"/>
      <c r="F2646" s="16"/>
      <c r="G2646" s="16"/>
      <c r="H2646" s="16"/>
      <c r="I2646" s="16"/>
      <c r="J2646" s="16"/>
      <c r="K2646" s="16"/>
      <c r="L2646" s="32"/>
      <c r="M2646" s="16"/>
      <c r="N2646" s="16"/>
      <c r="O2646" s="16"/>
      <c r="P2646" s="16"/>
      <c r="Y2646" s="20"/>
      <c r="Z2646" s="20"/>
      <c r="AA2646" s="20"/>
      <c r="AB2646" s="20"/>
      <c r="AC2646" s="20"/>
      <c r="AD2646" s="20"/>
    </row>
    <row r="2647" spans="3:30" s="1" customFormat="1">
      <c r="C2647" s="16"/>
      <c r="D2647" s="16"/>
      <c r="E2647" s="32"/>
      <c r="F2647" s="16"/>
      <c r="G2647" s="16"/>
      <c r="H2647" s="16"/>
      <c r="I2647" s="16"/>
      <c r="J2647" s="16"/>
      <c r="K2647" s="16"/>
      <c r="L2647" s="32"/>
      <c r="M2647" s="16"/>
      <c r="N2647" s="16"/>
      <c r="O2647" s="16"/>
      <c r="P2647" s="16"/>
      <c r="Y2647" s="20"/>
      <c r="Z2647" s="20"/>
      <c r="AA2647" s="20"/>
      <c r="AB2647" s="20"/>
      <c r="AC2647" s="20"/>
      <c r="AD2647" s="20"/>
    </row>
    <row r="2648" spans="3:30" s="1" customFormat="1">
      <c r="C2648" s="16"/>
      <c r="D2648" s="16"/>
      <c r="E2648" s="32"/>
      <c r="F2648" s="16"/>
      <c r="G2648" s="16"/>
      <c r="H2648" s="16"/>
      <c r="I2648" s="16"/>
      <c r="J2648" s="16"/>
      <c r="K2648" s="16"/>
      <c r="L2648" s="32"/>
      <c r="M2648" s="16"/>
      <c r="N2648" s="16"/>
      <c r="O2648" s="16"/>
      <c r="P2648" s="16"/>
      <c r="Y2648" s="20"/>
      <c r="Z2648" s="20"/>
      <c r="AA2648" s="20"/>
      <c r="AB2648" s="20"/>
      <c r="AC2648" s="20"/>
      <c r="AD2648" s="20"/>
    </row>
    <row r="2649" spans="3:30" s="1" customFormat="1">
      <c r="C2649" s="16"/>
      <c r="D2649" s="16"/>
      <c r="E2649" s="32"/>
      <c r="F2649" s="16"/>
      <c r="G2649" s="16"/>
      <c r="H2649" s="16"/>
      <c r="I2649" s="16"/>
      <c r="J2649" s="16"/>
      <c r="K2649" s="16"/>
      <c r="L2649" s="32"/>
      <c r="M2649" s="16"/>
      <c r="N2649" s="16"/>
      <c r="O2649" s="16"/>
      <c r="P2649" s="16"/>
      <c r="Y2649" s="20"/>
      <c r="Z2649" s="20"/>
      <c r="AA2649" s="20"/>
      <c r="AB2649" s="20"/>
      <c r="AC2649" s="20"/>
      <c r="AD2649" s="20"/>
    </row>
    <row r="2650" spans="3:30" s="1" customFormat="1">
      <c r="C2650" s="16"/>
      <c r="D2650" s="16"/>
      <c r="E2650" s="32"/>
      <c r="F2650" s="16"/>
      <c r="G2650" s="16"/>
      <c r="H2650" s="16"/>
      <c r="I2650" s="16"/>
      <c r="J2650" s="16"/>
      <c r="K2650" s="16"/>
      <c r="L2650" s="32"/>
      <c r="M2650" s="16"/>
      <c r="N2650" s="16"/>
      <c r="O2650" s="16"/>
      <c r="P2650" s="16"/>
      <c r="Y2650" s="20"/>
      <c r="Z2650" s="20"/>
      <c r="AA2650" s="20"/>
      <c r="AB2650" s="20"/>
      <c r="AC2650" s="20"/>
      <c r="AD2650" s="20"/>
    </row>
    <row r="2651" spans="3:30" s="1" customFormat="1">
      <c r="C2651" s="16"/>
      <c r="D2651" s="16"/>
      <c r="E2651" s="32"/>
      <c r="F2651" s="16"/>
      <c r="G2651" s="16"/>
      <c r="H2651" s="16"/>
      <c r="I2651" s="16"/>
      <c r="J2651" s="16"/>
      <c r="K2651" s="16"/>
      <c r="L2651" s="32"/>
      <c r="M2651" s="16"/>
      <c r="N2651" s="16"/>
      <c r="O2651" s="16"/>
      <c r="P2651" s="16"/>
      <c r="Y2651" s="20"/>
      <c r="Z2651" s="20"/>
      <c r="AA2651" s="20"/>
      <c r="AB2651" s="20"/>
      <c r="AC2651" s="20"/>
      <c r="AD2651" s="20"/>
    </row>
    <row r="2652" spans="3:30" s="1" customFormat="1">
      <c r="C2652" s="16"/>
      <c r="D2652" s="16"/>
      <c r="E2652" s="32"/>
      <c r="F2652" s="16"/>
      <c r="G2652" s="16"/>
      <c r="H2652" s="16"/>
      <c r="I2652" s="16"/>
      <c r="J2652" s="16"/>
      <c r="K2652" s="16"/>
      <c r="L2652" s="32"/>
      <c r="M2652" s="16"/>
      <c r="N2652" s="16"/>
      <c r="O2652" s="16"/>
      <c r="P2652" s="16"/>
      <c r="Y2652" s="20"/>
      <c r="Z2652" s="20"/>
      <c r="AA2652" s="20"/>
      <c r="AB2652" s="20"/>
      <c r="AC2652" s="20"/>
      <c r="AD2652" s="20"/>
    </row>
    <row r="2653" spans="3:30" s="1" customFormat="1">
      <c r="C2653" s="16"/>
      <c r="D2653" s="16"/>
      <c r="E2653" s="32"/>
      <c r="F2653" s="16"/>
      <c r="G2653" s="16"/>
      <c r="H2653" s="16"/>
      <c r="I2653" s="16"/>
      <c r="J2653" s="16"/>
      <c r="K2653" s="16"/>
      <c r="L2653" s="32"/>
      <c r="M2653" s="16"/>
      <c r="N2653" s="16"/>
      <c r="O2653" s="16"/>
      <c r="P2653" s="16"/>
      <c r="Y2653" s="20"/>
      <c r="Z2653" s="20"/>
      <c r="AA2653" s="20"/>
      <c r="AB2653" s="20"/>
      <c r="AC2653" s="20"/>
      <c r="AD2653" s="20"/>
    </row>
    <row r="2654" spans="3:30" s="1" customFormat="1">
      <c r="C2654" s="16"/>
      <c r="D2654" s="16"/>
      <c r="E2654" s="32"/>
      <c r="F2654" s="16"/>
      <c r="G2654" s="16"/>
      <c r="H2654" s="16"/>
      <c r="I2654" s="16"/>
      <c r="J2654" s="16"/>
      <c r="K2654" s="16"/>
      <c r="L2654" s="32"/>
      <c r="M2654" s="16"/>
      <c r="N2654" s="16"/>
      <c r="O2654" s="16"/>
      <c r="P2654" s="16"/>
      <c r="Y2654" s="20"/>
      <c r="Z2654" s="20"/>
      <c r="AA2654" s="20"/>
      <c r="AB2654" s="20"/>
      <c r="AC2654" s="20"/>
      <c r="AD2654" s="20"/>
    </row>
    <row r="2655" spans="3:30" s="1" customFormat="1">
      <c r="C2655" s="16"/>
      <c r="D2655" s="16"/>
      <c r="E2655" s="32"/>
      <c r="F2655" s="16"/>
      <c r="G2655" s="16"/>
      <c r="H2655" s="16"/>
      <c r="I2655" s="16"/>
      <c r="J2655" s="16"/>
      <c r="K2655" s="16"/>
      <c r="L2655" s="32"/>
      <c r="M2655" s="16"/>
      <c r="N2655" s="16"/>
      <c r="O2655" s="16"/>
      <c r="P2655" s="16"/>
      <c r="Y2655" s="20"/>
      <c r="Z2655" s="20"/>
      <c r="AA2655" s="20"/>
      <c r="AB2655" s="20"/>
      <c r="AC2655" s="20"/>
      <c r="AD2655" s="20"/>
    </row>
    <row r="2656" spans="3:30" s="1" customFormat="1">
      <c r="C2656" s="16"/>
      <c r="D2656" s="16"/>
      <c r="E2656" s="32"/>
      <c r="F2656" s="16"/>
      <c r="G2656" s="16"/>
      <c r="H2656" s="16"/>
      <c r="I2656" s="16"/>
      <c r="J2656" s="16"/>
      <c r="K2656" s="16"/>
      <c r="L2656" s="32"/>
      <c r="M2656" s="16"/>
      <c r="N2656" s="16"/>
      <c r="O2656" s="16"/>
      <c r="P2656" s="16"/>
      <c r="Y2656" s="20"/>
      <c r="Z2656" s="20"/>
      <c r="AA2656" s="20"/>
      <c r="AB2656" s="20"/>
      <c r="AC2656" s="20"/>
      <c r="AD2656" s="20"/>
    </row>
    <row r="2657" spans="3:30" s="1" customFormat="1">
      <c r="C2657" s="16"/>
      <c r="D2657" s="16"/>
      <c r="E2657" s="32"/>
      <c r="F2657" s="16"/>
      <c r="G2657" s="16"/>
      <c r="H2657" s="16"/>
      <c r="I2657" s="16"/>
      <c r="J2657" s="16"/>
      <c r="K2657" s="16"/>
      <c r="L2657" s="32"/>
      <c r="M2657" s="16"/>
      <c r="N2657" s="16"/>
      <c r="O2657" s="16"/>
      <c r="P2657" s="16"/>
      <c r="Y2657" s="20"/>
      <c r="Z2657" s="20"/>
      <c r="AA2657" s="20"/>
      <c r="AB2657" s="20"/>
      <c r="AC2657" s="20"/>
      <c r="AD2657" s="20"/>
    </row>
    <row r="2658" spans="3:30" s="1" customFormat="1">
      <c r="C2658" s="16"/>
      <c r="D2658" s="16"/>
      <c r="E2658" s="32"/>
      <c r="F2658" s="16"/>
      <c r="G2658" s="16"/>
      <c r="H2658" s="16"/>
      <c r="I2658" s="16"/>
      <c r="J2658" s="16"/>
      <c r="K2658" s="16"/>
      <c r="L2658" s="32"/>
      <c r="M2658" s="16"/>
      <c r="N2658" s="16"/>
      <c r="O2658" s="16"/>
      <c r="P2658" s="16"/>
      <c r="Y2658" s="20"/>
      <c r="Z2658" s="20"/>
      <c r="AA2658" s="20"/>
      <c r="AB2658" s="20"/>
      <c r="AC2658" s="20"/>
      <c r="AD2658" s="20"/>
    </row>
    <row r="2659" spans="3:30" s="1" customFormat="1">
      <c r="C2659" s="16"/>
      <c r="D2659" s="16"/>
      <c r="E2659" s="32"/>
      <c r="F2659" s="16"/>
      <c r="G2659" s="16"/>
      <c r="H2659" s="16"/>
      <c r="I2659" s="16"/>
      <c r="J2659" s="16"/>
      <c r="K2659" s="16"/>
      <c r="L2659" s="32"/>
      <c r="M2659" s="16"/>
      <c r="N2659" s="16"/>
      <c r="O2659" s="16"/>
      <c r="P2659" s="16"/>
      <c r="Y2659" s="20"/>
      <c r="Z2659" s="20"/>
      <c r="AA2659" s="20"/>
      <c r="AB2659" s="20"/>
      <c r="AC2659" s="20"/>
      <c r="AD2659" s="20"/>
    </row>
    <row r="2660" spans="3:30" s="1" customFormat="1">
      <c r="C2660" s="16"/>
      <c r="D2660" s="16"/>
      <c r="E2660" s="32"/>
      <c r="F2660" s="16"/>
      <c r="G2660" s="16"/>
      <c r="H2660" s="16"/>
      <c r="I2660" s="16"/>
      <c r="J2660" s="16"/>
      <c r="K2660" s="16"/>
      <c r="L2660" s="32"/>
      <c r="M2660" s="16"/>
      <c r="N2660" s="16"/>
      <c r="O2660" s="16"/>
      <c r="P2660" s="16"/>
      <c r="Y2660" s="20"/>
      <c r="Z2660" s="20"/>
      <c r="AA2660" s="20"/>
      <c r="AB2660" s="20"/>
      <c r="AC2660" s="20"/>
      <c r="AD2660" s="20"/>
    </row>
    <row r="2661" spans="3:30" s="1" customFormat="1">
      <c r="C2661" s="16"/>
      <c r="D2661" s="16"/>
      <c r="E2661" s="32"/>
      <c r="F2661" s="16"/>
      <c r="G2661" s="16"/>
      <c r="H2661" s="16"/>
      <c r="I2661" s="16"/>
      <c r="J2661" s="16"/>
      <c r="K2661" s="16"/>
      <c r="L2661" s="32"/>
      <c r="M2661" s="16"/>
      <c r="N2661" s="16"/>
      <c r="O2661" s="16"/>
      <c r="P2661" s="16"/>
      <c r="Y2661" s="20"/>
      <c r="Z2661" s="20"/>
      <c r="AA2661" s="20"/>
      <c r="AB2661" s="20"/>
      <c r="AC2661" s="20"/>
      <c r="AD2661" s="20"/>
    </row>
    <row r="2662" spans="3:30" s="1" customFormat="1">
      <c r="C2662" s="16"/>
      <c r="D2662" s="16"/>
      <c r="E2662" s="32"/>
      <c r="F2662" s="16"/>
      <c r="G2662" s="16"/>
      <c r="H2662" s="16"/>
      <c r="I2662" s="16"/>
      <c r="J2662" s="16"/>
      <c r="K2662" s="16"/>
      <c r="L2662" s="32"/>
      <c r="M2662" s="16"/>
      <c r="N2662" s="16"/>
      <c r="O2662" s="16"/>
      <c r="P2662" s="16"/>
      <c r="Y2662" s="20"/>
      <c r="Z2662" s="20"/>
      <c r="AA2662" s="20"/>
      <c r="AB2662" s="20"/>
      <c r="AC2662" s="20"/>
      <c r="AD2662" s="20"/>
    </row>
    <row r="2663" spans="3:30" s="1" customFormat="1">
      <c r="C2663" s="16"/>
      <c r="D2663" s="16"/>
      <c r="E2663" s="32"/>
      <c r="F2663" s="16"/>
      <c r="G2663" s="16"/>
      <c r="H2663" s="16"/>
      <c r="I2663" s="16"/>
      <c r="J2663" s="16"/>
      <c r="K2663" s="16"/>
      <c r="L2663" s="32"/>
      <c r="M2663" s="16"/>
      <c r="N2663" s="16"/>
      <c r="O2663" s="16"/>
      <c r="P2663" s="16"/>
      <c r="Y2663" s="20"/>
      <c r="Z2663" s="20"/>
      <c r="AA2663" s="20"/>
      <c r="AB2663" s="20"/>
      <c r="AC2663" s="20"/>
      <c r="AD2663" s="20"/>
    </row>
    <row r="2664" spans="3:30" s="1" customFormat="1">
      <c r="C2664" s="16"/>
      <c r="D2664" s="16"/>
      <c r="E2664" s="32"/>
      <c r="F2664" s="16"/>
      <c r="G2664" s="16"/>
      <c r="H2664" s="16"/>
      <c r="I2664" s="16"/>
      <c r="J2664" s="16"/>
      <c r="K2664" s="16"/>
      <c r="L2664" s="32"/>
      <c r="M2664" s="16"/>
      <c r="N2664" s="16"/>
      <c r="O2664" s="16"/>
      <c r="P2664" s="16"/>
      <c r="Y2664" s="20"/>
      <c r="Z2664" s="20"/>
      <c r="AA2664" s="20"/>
      <c r="AB2664" s="20"/>
      <c r="AC2664" s="20"/>
      <c r="AD2664" s="20"/>
    </row>
    <row r="2665" spans="3:30" s="1" customFormat="1">
      <c r="C2665" s="16"/>
      <c r="D2665" s="16"/>
      <c r="E2665" s="32"/>
      <c r="F2665" s="16"/>
      <c r="G2665" s="16"/>
      <c r="H2665" s="16"/>
      <c r="I2665" s="16"/>
      <c r="J2665" s="16"/>
      <c r="K2665" s="16"/>
      <c r="L2665" s="32"/>
      <c r="M2665" s="16"/>
      <c r="N2665" s="16"/>
      <c r="O2665" s="16"/>
      <c r="P2665" s="16"/>
      <c r="Y2665" s="20"/>
      <c r="Z2665" s="20"/>
      <c r="AA2665" s="20"/>
      <c r="AB2665" s="20"/>
      <c r="AC2665" s="20"/>
      <c r="AD2665" s="20"/>
    </row>
    <row r="2666" spans="3:30" s="1" customFormat="1">
      <c r="C2666" s="16"/>
      <c r="D2666" s="16"/>
      <c r="E2666" s="32"/>
      <c r="F2666" s="16"/>
      <c r="G2666" s="16"/>
      <c r="H2666" s="16"/>
      <c r="I2666" s="16"/>
      <c r="J2666" s="16"/>
      <c r="K2666" s="16"/>
      <c r="L2666" s="32"/>
      <c r="M2666" s="16"/>
      <c r="N2666" s="16"/>
      <c r="O2666" s="16"/>
      <c r="P2666" s="16"/>
      <c r="Y2666" s="20"/>
      <c r="Z2666" s="20"/>
      <c r="AA2666" s="20"/>
      <c r="AB2666" s="20"/>
      <c r="AC2666" s="20"/>
      <c r="AD2666" s="20"/>
    </row>
    <row r="2667" spans="3:30" s="1" customFormat="1">
      <c r="C2667" s="16"/>
      <c r="D2667" s="16"/>
      <c r="E2667" s="32"/>
      <c r="F2667" s="16"/>
      <c r="G2667" s="16"/>
      <c r="H2667" s="16"/>
      <c r="I2667" s="16"/>
      <c r="J2667" s="16"/>
      <c r="K2667" s="16"/>
      <c r="L2667" s="32"/>
      <c r="M2667" s="16"/>
      <c r="N2667" s="16"/>
      <c r="O2667" s="16"/>
      <c r="P2667" s="16"/>
      <c r="Y2667" s="20"/>
      <c r="Z2667" s="20"/>
      <c r="AA2667" s="20"/>
      <c r="AB2667" s="20"/>
      <c r="AC2667" s="20"/>
      <c r="AD2667" s="20"/>
    </row>
    <row r="2668" spans="3:30" s="1" customFormat="1">
      <c r="C2668" s="16"/>
      <c r="D2668" s="16"/>
      <c r="E2668" s="32"/>
      <c r="F2668" s="16"/>
      <c r="G2668" s="16"/>
      <c r="H2668" s="16"/>
      <c r="I2668" s="16"/>
      <c r="J2668" s="16"/>
      <c r="K2668" s="16"/>
      <c r="L2668" s="32"/>
      <c r="M2668" s="16"/>
      <c r="N2668" s="16"/>
      <c r="O2668" s="16"/>
      <c r="P2668" s="16"/>
      <c r="Y2668" s="20"/>
      <c r="Z2668" s="20"/>
      <c r="AA2668" s="20"/>
      <c r="AB2668" s="20"/>
      <c r="AC2668" s="20"/>
      <c r="AD2668" s="20"/>
    </row>
    <row r="2669" spans="3:30" s="1" customFormat="1">
      <c r="C2669" s="16"/>
      <c r="D2669" s="16"/>
      <c r="E2669" s="32"/>
      <c r="F2669" s="16"/>
      <c r="G2669" s="16"/>
      <c r="H2669" s="16"/>
      <c r="I2669" s="16"/>
      <c r="J2669" s="16"/>
      <c r="K2669" s="16"/>
      <c r="L2669" s="32"/>
      <c r="M2669" s="16"/>
      <c r="N2669" s="16"/>
      <c r="O2669" s="16"/>
      <c r="P2669" s="16"/>
      <c r="Y2669" s="20"/>
      <c r="Z2669" s="20"/>
      <c r="AA2669" s="20"/>
      <c r="AB2669" s="20"/>
      <c r="AC2669" s="20"/>
      <c r="AD2669" s="20"/>
    </row>
    <row r="2670" spans="3:30" s="1" customFormat="1">
      <c r="C2670" s="16"/>
      <c r="D2670" s="16"/>
      <c r="E2670" s="32"/>
      <c r="F2670" s="16"/>
      <c r="G2670" s="16"/>
      <c r="H2670" s="16"/>
      <c r="I2670" s="16"/>
      <c r="J2670" s="16"/>
      <c r="K2670" s="16"/>
      <c r="L2670" s="32"/>
      <c r="M2670" s="16"/>
      <c r="N2670" s="16"/>
      <c r="O2670" s="16"/>
      <c r="P2670" s="16"/>
      <c r="Y2670" s="20"/>
      <c r="Z2670" s="20"/>
      <c r="AA2670" s="20"/>
      <c r="AB2670" s="20"/>
      <c r="AC2670" s="20"/>
      <c r="AD2670" s="20"/>
    </row>
    <row r="2671" spans="3:30" s="1" customFormat="1">
      <c r="C2671" s="16"/>
      <c r="D2671" s="16"/>
      <c r="E2671" s="32"/>
      <c r="F2671" s="16"/>
      <c r="G2671" s="16"/>
      <c r="H2671" s="16"/>
      <c r="I2671" s="16"/>
      <c r="J2671" s="16"/>
      <c r="K2671" s="16"/>
      <c r="L2671" s="32"/>
      <c r="M2671" s="16"/>
      <c r="N2671" s="16"/>
      <c r="O2671" s="16"/>
      <c r="P2671" s="16"/>
      <c r="Y2671" s="20"/>
      <c r="Z2671" s="20"/>
      <c r="AA2671" s="20"/>
      <c r="AB2671" s="20"/>
      <c r="AC2671" s="20"/>
      <c r="AD2671" s="20"/>
    </row>
    <row r="2672" spans="3:30" s="1" customFormat="1">
      <c r="C2672" s="16"/>
      <c r="D2672" s="16"/>
      <c r="E2672" s="32"/>
      <c r="F2672" s="16"/>
      <c r="G2672" s="16"/>
      <c r="H2672" s="16"/>
      <c r="I2672" s="16"/>
      <c r="J2672" s="16"/>
      <c r="K2672" s="16"/>
      <c r="L2672" s="32"/>
      <c r="M2672" s="16"/>
      <c r="N2672" s="16"/>
      <c r="O2672" s="16"/>
      <c r="P2672" s="16"/>
      <c r="Y2672" s="20"/>
      <c r="Z2672" s="20"/>
      <c r="AA2672" s="20"/>
      <c r="AB2672" s="20"/>
      <c r="AC2672" s="20"/>
      <c r="AD2672" s="20"/>
    </row>
    <row r="2673" spans="3:30" s="1" customFormat="1">
      <c r="C2673" s="16"/>
      <c r="D2673" s="16"/>
      <c r="E2673" s="32"/>
      <c r="F2673" s="16"/>
      <c r="G2673" s="16"/>
      <c r="H2673" s="16"/>
      <c r="I2673" s="16"/>
      <c r="J2673" s="16"/>
      <c r="K2673" s="16"/>
      <c r="L2673" s="32"/>
      <c r="M2673" s="16"/>
      <c r="N2673" s="16"/>
      <c r="O2673" s="16"/>
      <c r="P2673" s="16"/>
      <c r="Y2673" s="20"/>
      <c r="Z2673" s="20"/>
      <c r="AA2673" s="20"/>
      <c r="AB2673" s="20"/>
      <c r="AC2673" s="20"/>
      <c r="AD2673" s="20"/>
    </row>
    <row r="2674" spans="3:30" s="1" customFormat="1">
      <c r="C2674" s="16"/>
      <c r="D2674" s="16"/>
      <c r="E2674" s="32"/>
      <c r="F2674" s="16"/>
      <c r="G2674" s="16"/>
      <c r="H2674" s="16"/>
      <c r="I2674" s="16"/>
      <c r="J2674" s="16"/>
      <c r="K2674" s="16"/>
      <c r="L2674" s="32"/>
      <c r="M2674" s="16"/>
      <c r="N2674" s="16"/>
      <c r="O2674" s="16"/>
      <c r="P2674" s="16"/>
      <c r="Y2674" s="20"/>
      <c r="Z2674" s="20"/>
      <c r="AA2674" s="20"/>
      <c r="AB2674" s="20"/>
      <c r="AC2674" s="20"/>
      <c r="AD2674" s="20"/>
    </row>
    <row r="2675" spans="3:30" s="1" customFormat="1">
      <c r="C2675" s="16"/>
      <c r="D2675" s="16"/>
      <c r="E2675" s="32"/>
      <c r="F2675" s="16"/>
      <c r="G2675" s="16"/>
      <c r="H2675" s="16"/>
      <c r="I2675" s="16"/>
      <c r="J2675" s="16"/>
      <c r="K2675" s="16"/>
      <c r="L2675" s="32"/>
      <c r="M2675" s="16"/>
      <c r="N2675" s="16"/>
      <c r="O2675" s="16"/>
      <c r="P2675" s="16"/>
      <c r="Y2675" s="20"/>
      <c r="Z2675" s="20"/>
      <c r="AA2675" s="20"/>
      <c r="AB2675" s="20"/>
      <c r="AC2675" s="20"/>
      <c r="AD2675" s="20"/>
    </row>
    <row r="2676" spans="3:30" s="1" customFormat="1">
      <c r="C2676" s="16"/>
      <c r="D2676" s="16"/>
      <c r="E2676" s="32"/>
      <c r="F2676" s="16"/>
      <c r="G2676" s="16"/>
      <c r="H2676" s="16"/>
      <c r="I2676" s="16"/>
      <c r="J2676" s="16"/>
      <c r="K2676" s="16"/>
      <c r="L2676" s="32"/>
      <c r="M2676" s="16"/>
      <c r="N2676" s="16"/>
      <c r="O2676" s="16"/>
      <c r="P2676" s="16"/>
      <c r="Y2676" s="20"/>
      <c r="Z2676" s="20"/>
      <c r="AA2676" s="20"/>
      <c r="AB2676" s="20"/>
      <c r="AC2676" s="20"/>
      <c r="AD2676" s="20"/>
    </row>
    <row r="2677" spans="3:30" s="1" customFormat="1">
      <c r="C2677" s="16"/>
      <c r="D2677" s="16"/>
      <c r="E2677" s="32"/>
      <c r="F2677" s="16"/>
      <c r="G2677" s="16"/>
      <c r="H2677" s="16"/>
      <c r="I2677" s="16"/>
      <c r="J2677" s="16"/>
      <c r="K2677" s="16"/>
      <c r="L2677" s="32"/>
      <c r="M2677" s="16"/>
      <c r="N2677" s="16"/>
      <c r="O2677" s="16"/>
      <c r="P2677" s="16"/>
      <c r="Y2677" s="20"/>
      <c r="Z2677" s="20"/>
      <c r="AA2677" s="20"/>
      <c r="AB2677" s="20"/>
      <c r="AC2677" s="20"/>
      <c r="AD2677" s="20"/>
    </row>
    <row r="2678" spans="3:30" s="1" customFormat="1">
      <c r="C2678" s="16"/>
      <c r="D2678" s="16"/>
      <c r="E2678" s="32"/>
      <c r="F2678" s="16"/>
      <c r="G2678" s="16"/>
      <c r="H2678" s="16"/>
      <c r="I2678" s="16"/>
      <c r="J2678" s="16"/>
      <c r="K2678" s="16"/>
      <c r="L2678" s="32"/>
      <c r="M2678" s="16"/>
      <c r="N2678" s="16"/>
      <c r="O2678" s="16"/>
      <c r="P2678" s="16"/>
      <c r="Y2678" s="20"/>
      <c r="Z2678" s="20"/>
      <c r="AA2678" s="20"/>
      <c r="AB2678" s="20"/>
      <c r="AC2678" s="20"/>
      <c r="AD2678" s="20"/>
    </row>
    <row r="2679" spans="3:30" s="1" customFormat="1">
      <c r="C2679" s="16"/>
      <c r="D2679" s="16"/>
      <c r="E2679" s="32"/>
      <c r="F2679" s="16"/>
      <c r="G2679" s="16"/>
      <c r="H2679" s="16"/>
      <c r="I2679" s="16"/>
      <c r="J2679" s="16"/>
      <c r="K2679" s="16"/>
      <c r="L2679" s="32"/>
      <c r="M2679" s="16"/>
      <c r="N2679" s="16"/>
      <c r="O2679" s="16"/>
      <c r="P2679" s="16"/>
      <c r="Y2679" s="20"/>
      <c r="Z2679" s="20"/>
      <c r="AA2679" s="20"/>
      <c r="AB2679" s="20"/>
      <c r="AC2679" s="20"/>
      <c r="AD2679" s="20"/>
    </row>
    <row r="2680" spans="3:30" s="1" customFormat="1">
      <c r="C2680" s="16"/>
      <c r="D2680" s="16"/>
      <c r="E2680" s="32"/>
      <c r="F2680" s="16"/>
      <c r="G2680" s="16"/>
      <c r="H2680" s="16"/>
      <c r="I2680" s="16"/>
      <c r="J2680" s="16"/>
      <c r="K2680" s="16"/>
      <c r="L2680" s="32"/>
      <c r="M2680" s="16"/>
      <c r="N2680" s="16"/>
      <c r="O2680" s="16"/>
      <c r="P2680" s="16"/>
      <c r="Y2680" s="20"/>
      <c r="Z2680" s="20"/>
      <c r="AA2680" s="20"/>
      <c r="AB2680" s="20"/>
      <c r="AC2680" s="20"/>
      <c r="AD2680" s="20"/>
    </row>
    <row r="2681" spans="3:30" s="1" customFormat="1">
      <c r="C2681" s="16"/>
      <c r="D2681" s="16"/>
      <c r="E2681" s="32"/>
      <c r="F2681" s="16"/>
      <c r="G2681" s="16"/>
      <c r="H2681" s="16"/>
      <c r="I2681" s="16"/>
      <c r="J2681" s="16"/>
      <c r="K2681" s="16"/>
      <c r="L2681" s="32"/>
      <c r="M2681" s="16"/>
      <c r="N2681" s="16"/>
      <c r="O2681" s="16"/>
      <c r="P2681" s="16"/>
      <c r="Y2681" s="20"/>
      <c r="Z2681" s="20"/>
      <c r="AA2681" s="20"/>
      <c r="AB2681" s="20"/>
      <c r="AC2681" s="20"/>
      <c r="AD2681" s="20"/>
    </row>
    <row r="2682" spans="3:30" s="1" customFormat="1">
      <c r="C2682" s="16"/>
      <c r="D2682" s="16"/>
      <c r="E2682" s="32"/>
      <c r="F2682" s="16"/>
      <c r="G2682" s="16"/>
      <c r="H2682" s="16"/>
      <c r="I2682" s="16"/>
      <c r="J2682" s="16"/>
      <c r="K2682" s="16"/>
      <c r="L2682" s="32"/>
      <c r="M2682" s="16"/>
      <c r="N2682" s="16"/>
      <c r="O2682" s="16"/>
      <c r="P2682" s="16"/>
      <c r="Y2682" s="20"/>
      <c r="Z2682" s="20"/>
      <c r="AA2682" s="20"/>
      <c r="AB2682" s="20"/>
      <c r="AC2682" s="20"/>
      <c r="AD2682" s="20"/>
    </row>
    <row r="2683" spans="3:30" s="1" customFormat="1">
      <c r="C2683" s="16"/>
      <c r="D2683" s="16"/>
      <c r="E2683" s="32"/>
      <c r="F2683" s="16"/>
      <c r="G2683" s="16"/>
      <c r="H2683" s="16"/>
      <c r="I2683" s="16"/>
      <c r="J2683" s="16"/>
      <c r="K2683" s="16"/>
      <c r="L2683" s="32"/>
      <c r="M2683" s="16"/>
      <c r="N2683" s="16"/>
      <c r="O2683" s="16"/>
      <c r="P2683" s="16"/>
      <c r="Y2683" s="20"/>
      <c r="Z2683" s="20"/>
      <c r="AA2683" s="20"/>
      <c r="AB2683" s="20"/>
      <c r="AC2683" s="20"/>
      <c r="AD2683" s="20"/>
    </row>
    <row r="2684" spans="3:30" s="1" customFormat="1">
      <c r="C2684" s="16"/>
      <c r="D2684" s="16"/>
      <c r="E2684" s="32"/>
      <c r="F2684" s="16"/>
      <c r="G2684" s="16"/>
      <c r="H2684" s="16"/>
      <c r="I2684" s="16"/>
      <c r="J2684" s="16"/>
      <c r="K2684" s="16"/>
      <c r="L2684" s="32"/>
      <c r="M2684" s="16"/>
      <c r="N2684" s="16"/>
      <c r="O2684" s="16"/>
      <c r="P2684" s="16"/>
      <c r="Y2684" s="20"/>
      <c r="Z2684" s="20"/>
      <c r="AA2684" s="20"/>
      <c r="AB2684" s="20"/>
      <c r="AC2684" s="20"/>
      <c r="AD2684" s="20"/>
    </row>
    <row r="2685" spans="3:30" s="1" customFormat="1">
      <c r="C2685" s="16"/>
      <c r="D2685" s="16"/>
      <c r="E2685" s="32"/>
      <c r="F2685" s="16"/>
      <c r="G2685" s="16"/>
      <c r="H2685" s="16"/>
      <c r="I2685" s="16"/>
      <c r="J2685" s="16"/>
      <c r="K2685" s="16"/>
      <c r="L2685" s="32"/>
      <c r="M2685" s="16"/>
      <c r="N2685" s="16"/>
      <c r="O2685" s="16"/>
      <c r="P2685" s="16"/>
      <c r="Y2685" s="20"/>
      <c r="Z2685" s="20"/>
      <c r="AA2685" s="20"/>
      <c r="AB2685" s="20"/>
      <c r="AC2685" s="20"/>
      <c r="AD2685" s="20"/>
    </row>
    <row r="2686" spans="3:30" s="1" customFormat="1">
      <c r="C2686" s="16"/>
      <c r="D2686" s="16"/>
      <c r="E2686" s="32"/>
      <c r="F2686" s="16"/>
      <c r="G2686" s="16"/>
      <c r="H2686" s="16"/>
      <c r="I2686" s="16"/>
      <c r="J2686" s="16"/>
      <c r="K2686" s="16"/>
      <c r="L2686" s="32"/>
      <c r="M2686" s="16"/>
      <c r="N2686" s="16"/>
      <c r="O2686" s="16"/>
      <c r="P2686" s="16"/>
      <c r="Y2686" s="20"/>
      <c r="Z2686" s="20"/>
      <c r="AA2686" s="20"/>
      <c r="AB2686" s="20"/>
      <c r="AC2686" s="20"/>
      <c r="AD2686" s="20"/>
    </row>
    <row r="2687" spans="3:30" s="1" customFormat="1">
      <c r="C2687" s="16"/>
      <c r="D2687" s="16"/>
      <c r="E2687" s="32"/>
      <c r="F2687" s="16"/>
      <c r="G2687" s="16"/>
      <c r="H2687" s="16"/>
      <c r="I2687" s="16"/>
      <c r="J2687" s="16"/>
      <c r="K2687" s="16"/>
      <c r="L2687" s="32"/>
      <c r="M2687" s="16"/>
      <c r="N2687" s="16"/>
      <c r="O2687" s="16"/>
      <c r="P2687" s="16"/>
      <c r="Y2687" s="20"/>
      <c r="Z2687" s="20"/>
      <c r="AA2687" s="20"/>
      <c r="AB2687" s="20"/>
      <c r="AC2687" s="20"/>
      <c r="AD2687" s="20"/>
    </row>
    <row r="2688" spans="3:30" s="1" customFormat="1">
      <c r="C2688" s="16"/>
      <c r="D2688" s="16"/>
      <c r="E2688" s="32"/>
      <c r="F2688" s="16"/>
      <c r="G2688" s="16"/>
      <c r="H2688" s="16"/>
      <c r="I2688" s="16"/>
      <c r="J2688" s="16"/>
      <c r="K2688" s="16"/>
      <c r="L2688" s="32"/>
      <c r="M2688" s="16"/>
      <c r="N2688" s="16"/>
      <c r="O2688" s="16"/>
      <c r="P2688" s="16"/>
      <c r="Y2688" s="20"/>
      <c r="Z2688" s="20"/>
      <c r="AA2688" s="20"/>
      <c r="AB2688" s="20"/>
      <c r="AC2688" s="20"/>
      <c r="AD2688" s="20"/>
    </row>
    <row r="2689" spans="3:30" s="1" customFormat="1">
      <c r="C2689" s="16"/>
      <c r="D2689" s="16"/>
      <c r="E2689" s="32"/>
      <c r="F2689" s="16"/>
      <c r="G2689" s="16"/>
      <c r="H2689" s="16"/>
      <c r="I2689" s="16"/>
      <c r="J2689" s="16"/>
      <c r="K2689" s="16"/>
      <c r="L2689" s="32"/>
      <c r="M2689" s="16"/>
      <c r="N2689" s="16"/>
      <c r="O2689" s="16"/>
      <c r="P2689" s="16"/>
      <c r="Y2689" s="20"/>
      <c r="Z2689" s="20"/>
      <c r="AA2689" s="20"/>
      <c r="AB2689" s="20"/>
      <c r="AC2689" s="20"/>
      <c r="AD2689" s="20"/>
    </row>
    <row r="2690" spans="3:30" s="1" customFormat="1">
      <c r="C2690" s="16"/>
      <c r="D2690" s="16"/>
      <c r="E2690" s="32"/>
      <c r="F2690" s="16"/>
      <c r="G2690" s="16"/>
      <c r="H2690" s="16"/>
      <c r="I2690" s="16"/>
      <c r="J2690" s="16"/>
      <c r="K2690" s="16"/>
      <c r="L2690" s="32"/>
      <c r="M2690" s="16"/>
      <c r="N2690" s="16"/>
      <c r="O2690" s="16"/>
      <c r="P2690" s="16"/>
      <c r="Y2690" s="20"/>
      <c r="Z2690" s="20"/>
      <c r="AA2690" s="20"/>
      <c r="AB2690" s="20"/>
      <c r="AC2690" s="20"/>
      <c r="AD2690" s="20"/>
    </row>
    <row r="2691" spans="3:30" s="1" customFormat="1">
      <c r="C2691" s="16"/>
      <c r="D2691" s="16"/>
      <c r="E2691" s="32"/>
      <c r="F2691" s="16"/>
      <c r="G2691" s="16"/>
      <c r="H2691" s="16"/>
      <c r="I2691" s="16"/>
      <c r="J2691" s="16"/>
      <c r="K2691" s="16"/>
      <c r="L2691" s="32"/>
      <c r="M2691" s="16"/>
      <c r="N2691" s="16"/>
      <c r="O2691" s="16"/>
      <c r="P2691" s="16"/>
      <c r="Y2691" s="20"/>
      <c r="Z2691" s="20"/>
      <c r="AA2691" s="20"/>
      <c r="AB2691" s="20"/>
      <c r="AC2691" s="20"/>
      <c r="AD2691" s="20"/>
    </row>
    <row r="2692" spans="3:30" s="1" customFormat="1">
      <c r="C2692" s="16"/>
      <c r="D2692" s="16"/>
      <c r="E2692" s="32"/>
      <c r="F2692" s="16"/>
      <c r="G2692" s="16"/>
      <c r="H2692" s="16"/>
      <c r="I2692" s="16"/>
      <c r="J2692" s="16"/>
      <c r="K2692" s="16"/>
      <c r="L2692" s="32"/>
      <c r="M2692" s="16"/>
      <c r="N2692" s="16"/>
      <c r="O2692" s="16"/>
      <c r="P2692" s="16"/>
      <c r="Y2692" s="20"/>
      <c r="Z2692" s="20"/>
      <c r="AA2692" s="20"/>
      <c r="AB2692" s="20"/>
      <c r="AC2692" s="20"/>
      <c r="AD2692" s="20"/>
    </row>
    <row r="2693" spans="3:30" s="1" customFormat="1">
      <c r="C2693" s="16"/>
      <c r="D2693" s="16"/>
      <c r="E2693" s="32"/>
      <c r="F2693" s="16"/>
      <c r="G2693" s="16"/>
      <c r="H2693" s="16"/>
      <c r="I2693" s="16"/>
      <c r="J2693" s="16"/>
      <c r="K2693" s="16"/>
      <c r="L2693" s="32"/>
      <c r="M2693" s="16"/>
      <c r="N2693" s="16"/>
      <c r="O2693" s="16"/>
      <c r="P2693" s="16"/>
      <c r="Y2693" s="20"/>
      <c r="Z2693" s="20"/>
      <c r="AA2693" s="20"/>
      <c r="AB2693" s="20"/>
      <c r="AC2693" s="20"/>
      <c r="AD2693" s="20"/>
    </row>
    <row r="2694" spans="3:30" s="1" customFormat="1">
      <c r="C2694" s="16"/>
      <c r="D2694" s="16"/>
      <c r="E2694" s="32"/>
      <c r="F2694" s="16"/>
      <c r="G2694" s="16"/>
      <c r="H2694" s="16"/>
      <c r="I2694" s="16"/>
      <c r="J2694" s="16"/>
      <c r="K2694" s="16"/>
      <c r="L2694" s="32"/>
      <c r="M2694" s="16"/>
      <c r="N2694" s="16"/>
      <c r="O2694" s="16"/>
      <c r="P2694" s="16"/>
      <c r="Y2694" s="20"/>
      <c r="Z2694" s="20"/>
      <c r="AA2694" s="20"/>
      <c r="AB2694" s="20"/>
      <c r="AC2694" s="20"/>
      <c r="AD2694" s="20"/>
    </row>
    <row r="2695" spans="3:30" s="1" customFormat="1">
      <c r="C2695" s="16"/>
      <c r="D2695" s="16"/>
      <c r="E2695" s="32"/>
      <c r="F2695" s="16"/>
      <c r="G2695" s="16"/>
      <c r="H2695" s="16"/>
      <c r="I2695" s="16"/>
      <c r="J2695" s="16"/>
      <c r="K2695" s="16"/>
      <c r="L2695" s="32"/>
      <c r="M2695" s="16"/>
      <c r="N2695" s="16"/>
      <c r="O2695" s="16"/>
      <c r="P2695" s="16"/>
      <c r="Y2695" s="20"/>
      <c r="Z2695" s="20"/>
      <c r="AA2695" s="20"/>
      <c r="AB2695" s="20"/>
      <c r="AC2695" s="20"/>
      <c r="AD2695" s="20"/>
    </row>
    <row r="2696" spans="3:30" s="1" customFormat="1">
      <c r="C2696" s="16"/>
      <c r="D2696" s="16"/>
      <c r="E2696" s="32"/>
      <c r="F2696" s="16"/>
      <c r="G2696" s="16"/>
      <c r="H2696" s="16"/>
      <c r="I2696" s="16"/>
      <c r="J2696" s="16"/>
      <c r="K2696" s="16"/>
      <c r="L2696" s="32"/>
      <c r="M2696" s="16"/>
      <c r="N2696" s="16"/>
      <c r="O2696" s="16"/>
      <c r="P2696" s="16"/>
      <c r="Y2696" s="20"/>
      <c r="Z2696" s="20"/>
      <c r="AA2696" s="20"/>
      <c r="AB2696" s="20"/>
      <c r="AC2696" s="20"/>
      <c r="AD2696" s="20"/>
    </row>
    <row r="2697" spans="3:30" s="1" customFormat="1">
      <c r="C2697" s="16"/>
      <c r="D2697" s="16"/>
      <c r="E2697" s="32"/>
      <c r="F2697" s="16"/>
      <c r="G2697" s="16"/>
      <c r="H2697" s="16"/>
      <c r="I2697" s="16"/>
      <c r="J2697" s="16"/>
      <c r="K2697" s="16"/>
      <c r="L2697" s="32"/>
      <c r="M2697" s="16"/>
      <c r="N2697" s="16"/>
      <c r="O2697" s="16"/>
      <c r="P2697" s="16"/>
      <c r="Y2697" s="20"/>
      <c r="Z2697" s="20"/>
      <c r="AA2697" s="20"/>
      <c r="AB2697" s="20"/>
      <c r="AC2697" s="20"/>
      <c r="AD2697" s="20"/>
    </row>
    <row r="2698" spans="3:30" s="1" customFormat="1">
      <c r="C2698" s="16"/>
      <c r="D2698" s="16"/>
      <c r="E2698" s="32"/>
      <c r="F2698" s="16"/>
      <c r="G2698" s="16"/>
      <c r="H2698" s="16"/>
      <c r="I2698" s="16"/>
      <c r="J2698" s="16"/>
      <c r="K2698" s="16"/>
      <c r="L2698" s="32"/>
      <c r="M2698" s="16"/>
      <c r="N2698" s="16"/>
      <c r="O2698" s="16"/>
      <c r="P2698" s="16"/>
      <c r="Y2698" s="20"/>
      <c r="Z2698" s="20"/>
      <c r="AA2698" s="20"/>
      <c r="AB2698" s="20"/>
      <c r="AC2698" s="20"/>
      <c r="AD2698" s="20"/>
    </row>
    <row r="2699" spans="3:30" s="1" customFormat="1">
      <c r="C2699" s="16"/>
      <c r="D2699" s="16"/>
      <c r="E2699" s="32"/>
      <c r="F2699" s="16"/>
      <c r="G2699" s="16"/>
      <c r="H2699" s="16"/>
      <c r="I2699" s="16"/>
      <c r="J2699" s="16"/>
      <c r="K2699" s="16"/>
      <c r="L2699" s="32"/>
      <c r="M2699" s="16"/>
      <c r="N2699" s="16"/>
      <c r="O2699" s="16"/>
      <c r="P2699" s="16"/>
      <c r="Y2699" s="20"/>
      <c r="Z2699" s="20"/>
      <c r="AA2699" s="20"/>
      <c r="AB2699" s="20"/>
      <c r="AC2699" s="20"/>
      <c r="AD2699" s="20"/>
    </row>
    <row r="2700" spans="3:30" s="1" customFormat="1">
      <c r="C2700" s="16"/>
      <c r="D2700" s="16"/>
      <c r="E2700" s="32"/>
      <c r="F2700" s="16"/>
      <c r="G2700" s="16"/>
      <c r="H2700" s="16"/>
      <c r="I2700" s="16"/>
      <c r="J2700" s="16"/>
      <c r="K2700" s="16"/>
      <c r="L2700" s="32"/>
      <c r="M2700" s="16"/>
      <c r="N2700" s="16"/>
      <c r="O2700" s="16"/>
      <c r="P2700" s="16"/>
      <c r="Y2700" s="20"/>
      <c r="Z2700" s="20"/>
      <c r="AA2700" s="20"/>
      <c r="AB2700" s="20"/>
      <c r="AC2700" s="20"/>
      <c r="AD2700" s="20"/>
    </row>
    <row r="2701" spans="3:30" s="1" customFormat="1">
      <c r="C2701" s="16"/>
      <c r="D2701" s="16"/>
      <c r="E2701" s="32"/>
      <c r="F2701" s="16"/>
      <c r="G2701" s="16"/>
      <c r="H2701" s="16"/>
      <c r="I2701" s="16"/>
      <c r="J2701" s="16"/>
      <c r="K2701" s="16"/>
      <c r="L2701" s="32"/>
      <c r="M2701" s="16"/>
      <c r="N2701" s="16"/>
      <c r="O2701" s="16"/>
      <c r="P2701" s="16"/>
      <c r="Y2701" s="20"/>
      <c r="Z2701" s="20"/>
      <c r="AA2701" s="20"/>
      <c r="AB2701" s="20"/>
      <c r="AC2701" s="20"/>
      <c r="AD2701" s="20"/>
    </row>
    <row r="2702" spans="3:30" s="1" customFormat="1">
      <c r="C2702" s="16"/>
      <c r="D2702" s="16"/>
      <c r="E2702" s="32"/>
      <c r="F2702" s="16"/>
      <c r="G2702" s="16"/>
      <c r="H2702" s="16"/>
      <c r="I2702" s="16"/>
      <c r="J2702" s="16"/>
      <c r="K2702" s="16"/>
      <c r="L2702" s="32"/>
      <c r="M2702" s="16"/>
      <c r="N2702" s="16"/>
      <c r="O2702" s="16"/>
      <c r="P2702" s="16"/>
      <c r="Y2702" s="20"/>
      <c r="Z2702" s="20"/>
      <c r="AA2702" s="20"/>
      <c r="AB2702" s="20"/>
      <c r="AC2702" s="20"/>
      <c r="AD2702" s="20"/>
    </row>
    <row r="2703" spans="3:30" s="1" customFormat="1">
      <c r="C2703" s="16"/>
      <c r="D2703" s="16"/>
      <c r="E2703" s="32"/>
      <c r="F2703" s="16"/>
      <c r="G2703" s="16"/>
      <c r="H2703" s="16"/>
      <c r="I2703" s="16"/>
      <c r="J2703" s="16"/>
      <c r="K2703" s="16"/>
      <c r="L2703" s="32"/>
      <c r="M2703" s="16"/>
      <c r="N2703" s="16"/>
      <c r="O2703" s="16"/>
      <c r="P2703" s="16"/>
      <c r="Y2703" s="20"/>
      <c r="Z2703" s="20"/>
      <c r="AA2703" s="20"/>
      <c r="AB2703" s="20"/>
      <c r="AC2703" s="20"/>
      <c r="AD2703" s="20"/>
    </row>
    <row r="2704" spans="3:30" s="1" customFormat="1">
      <c r="C2704" s="16"/>
      <c r="D2704" s="16"/>
      <c r="E2704" s="32"/>
      <c r="F2704" s="16"/>
      <c r="G2704" s="16"/>
      <c r="H2704" s="16"/>
      <c r="I2704" s="16"/>
      <c r="J2704" s="16"/>
      <c r="K2704" s="16"/>
      <c r="L2704" s="32"/>
      <c r="M2704" s="16"/>
      <c r="N2704" s="16"/>
      <c r="O2704" s="16"/>
      <c r="P2704" s="16"/>
      <c r="Y2704" s="20"/>
      <c r="Z2704" s="20"/>
      <c r="AA2704" s="20"/>
      <c r="AB2704" s="20"/>
      <c r="AC2704" s="20"/>
      <c r="AD2704" s="20"/>
    </row>
    <row r="2705" spans="3:30" s="1" customFormat="1">
      <c r="C2705" s="16"/>
      <c r="D2705" s="16"/>
      <c r="E2705" s="32"/>
      <c r="F2705" s="16"/>
      <c r="G2705" s="16"/>
      <c r="H2705" s="16"/>
      <c r="I2705" s="16"/>
      <c r="J2705" s="16"/>
      <c r="K2705" s="16"/>
      <c r="L2705" s="32"/>
      <c r="M2705" s="16"/>
      <c r="N2705" s="16"/>
      <c r="O2705" s="16"/>
      <c r="P2705" s="16"/>
      <c r="Y2705" s="20"/>
      <c r="Z2705" s="20"/>
      <c r="AA2705" s="20"/>
      <c r="AB2705" s="20"/>
      <c r="AC2705" s="20"/>
      <c r="AD2705" s="20"/>
    </row>
    <row r="2706" spans="3:30" s="1" customFormat="1">
      <c r="C2706" s="16"/>
      <c r="D2706" s="16"/>
      <c r="E2706" s="32"/>
      <c r="F2706" s="16"/>
      <c r="G2706" s="16"/>
      <c r="H2706" s="16"/>
      <c r="I2706" s="16"/>
      <c r="J2706" s="16"/>
      <c r="K2706" s="16"/>
      <c r="L2706" s="32"/>
      <c r="M2706" s="16"/>
      <c r="N2706" s="16"/>
      <c r="O2706" s="16"/>
      <c r="P2706" s="16"/>
      <c r="Y2706" s="20"/>
      <c r="Z2706" s="20"/>
      <c r="AA2706" s="20"/>
      <c r="AB2706" s="20"/>
      <c r="AC2706" s="20"/>
      <c r="AD2706" s="20"/>
    </row>
    <row r="2707" spans="3:30" s="1" customFormat="1">
      <c r="C2707" s="16"/>
      <c r="D2707" s="16"/>
      <c r="E2707" s="32"/>
      <c r="F2707" s="16"/>
      <c r="G2707" s="16"/>
      <c r="H2707" s="16"/>
      <c r="I2707" s="16"/>
      <c r="J2707" s="16"/>
      <c r="K2707" s="16"/>
      <c r="L2707" s="32"/>
      <c r="M2707" s="16"/>
      <c r="N2707" s="16"/>
      <c r="O2707" s="16"/>
      <c r="P2707" s="16"/>
      <c r="Y2707" s="20"/>
      <c r="Z2707" s="20"/>
      <c r="AA2707" s="20"/>
      <c r="AB2707" s="20"/>
      <c r="AC2707" s="20"/>
      <c r="AD2707" s="20"/>
    </row>
    <row r="2708" spans="3:30" s="1" customFormat="1">
      <c r="C2708" s="16"/>
      <c r="D2708" s="16"/>
      <c r="E2708" s="32"/>
      <c r="F2708" s="16"/>
      <c r="G2708" s="16"/>
      <c r="H2708" s="16"/>
      <c r="I2708" s="16"/>
      <c r="J2708" s="16"/>
      <c r="K2708" s="16"/>
      <c r="L2708" s="32"/>
      <c r="M2708" s="16"/>
      <c r="N2708" s="16"/>
      <c r="O2708" s="16"/>
      <c r="P2708" s="16"/>
      <c r="Y2708" s="20"/>
      <c r="Z2708" s="20"/>
      <c r="AA2708" s="20"/>
      <c r="AB2708" s="20"/>
      <c r="AC2708" s="20"/>
      <c r="AD2708" s="20"/>
    </row>
    <row r="2709" spans="3:30" s="1" customFormat="1">
      <c r="C2709" s="16"/>
      <c r="D2709" s="16"/>
      <c r="E2709" s="32"/>
      <c r="F2709" s="16"/>
      <c r="G2709" s="16"/>
      <c r="H2709" s="16"/>
      <c r="I2709" s="16"/>
      <c r="J2709" s="16"/>
      <c r="K2709" s="16"/>
      <c r="L2709" s="32"/>
      <c r="M2709" s="16"/>
      <c r="N2709" s="16"/>
      <c r="O2709" s="16"/>
      <c r="P2709" s="16"/>
      <c r="Y2709" s="20"/>
      <c r="Z2709" s="20"/>
      <c r="AA2709" s="20"/>
      <c r="AB2709" s="20"/>
      <c r="AC2709" s="20"/>
      <c r="AD2709" s="20"/>
    </row>
    <row r="2710" spans="3:30" s="1" customFormat="1">
      <c r="C2710" s="16"/>
      <c r="D2710" s="16"/>
      <c r="E2710" s="32"/>
      <c r="F2710" s="16"/>
      <c r="G2710" s="16"/>
      <c r="H2710" s="16"/>
      <c r="I2710" s="16"/>
      <c r="J2710" s="16"/>
      <c r="K2710" s="16"/>
      <c r="L2710" s="32"/>
      <c r="M2710" s="16"/>
      <c r="N2710" s="16"/>
      <c r="O2710" s="16"/>
      <c r="P2710" s="16"/>
      <c r="Y2710" s="20"/>
      <c r="Z2710" s="20"/>
      <c r="AA2710" s="20"/>
      <c r="AB2710" s="20"/>
      <c r="AC2710" s="20"/>
      <c r="AD2710" s="20"/>
    </row>
    <row r="2711" spans="3:30" s="1" customFormat="1">
      <c r="C2711" s="16"/>
      <c r="D2711" s="16"/>
      <c r="E2711" s="32"/>
      <c r="F2711" s="16"/>
      <c r="G2711" s="16"/>
      <c r="H2711" s="16"/>
      <c r="I2711" s="16"/>
      <c r="J2711" s="16"/>
      <c r="K2711" s="16"/>
      <c r="L2711" s="32"/>
      <c r="M2711" s="16"/>
      <c r="N2711" s="16"/>
      <c r="O2711" s="16"/>
      <c r="P2711" s="16"/>
      <c r="Y2711" s="20"/>
      <c r="Z2711" s="20"/>
      <c r="AA2711" s="20"/>
      <c r="AB2711" s="20"/>
      <c r="AC2711" s="20"/>
      <c r="AD2711" s="20"/>
    </row>
    <row r="2712" spans="3:30" s="1" customFormat="1">
      <c r="C2712" s="16"/>
      <c r="D2712" s="16"/>
      <c r="E2712" s="32"/>
      <c r="F2712" s="16"/>
      <c r="G2712" s="16"/>
      <c r="H2712" s="16"/>
      <c r="I2712" s="16"/>
      <c r="J2712" s="16"/>
      <c r="K2712" s="16"/>
      <c r="L2712" s="32"/>
      <c r="M2712" s="16"/>
      <c r="N2712" s="16"/>
      <c r="O2712" s="16"/>
      <c r="P2712" s="16"/>
      <c r="Y2712" s="20"/>
      <c r="Z2712" s="20"/>
      <c r="AA2712" s="20"/>
      <c r="AB2712" s="20"/>
      <c r="AC2712" s="20"/>
      <c r="AD2712" s="20"/>
    </row>
    <row r="2713" spans="3:30" s="1" customFormat="1">
      <c r="C2713" s="16"/>
      <c r="D2713" s="16"/>
      <c r="E2713" s="32"/>
      <c r="F2713" s="16"/>
      <c r="G2713" s="16"/>
      <c r="H2713" s="16"/>
      <c r="I2713" s="16"/>
      <c r="J2713" s="16"/>
      <c r="K2713" s="16"/>
      <c r="L2713" s="32"/>
      <c r="M2713" s="16"/>
      <c r="N2713" s="16"/>
      <c r="O2713" s="16"/>
      <c r="P2713" s="16"/>
      <c r="Y2713" s="20"/>
      <c r="Z2713" s="20"/>
      <c r="AA2713" s="20"/>
      <c r="AB2713" s="20"/>
      <c r="AC2713" s="20"/>
      <c r="AD2713" s="20"/>
    </row>
    <row r="2714" spans="3:30" s="1" customFormat="1">
      <c r="C2714" s="16"/>
      <c r="D2714" s="16"/>
      <c r="E2714" s="32"/>
      <c r="F2714" s="16"/>
      <c r="G2714" s="16"/>
      <c r="H2714" s="16"/>
      <c r="I2714" s="16"/>
      <c r="J2714" s="16"/>
      <c r="K2714" s="16"/>
      <c r="L2714" s="32"/>
      <c r="M2714" s="16"/>
      <c r="N2714" s="16"/>
      <c r="O2714" s="16"/>
      <c r="P2714" s="16"/>
      <c r="Y2714" s="20"/>
      <c r="Z2714" s="20"/>
      <c r="AA2714" s="20"/>
      <c r="AB2714" s="20"/>
      <c r="AC2714" s="20"/>
      <c r="AD2714" s="20"/>
    </row>
    <row r="2715" spans="3:30" s="1" customFormat="1">
      <c r="C2715" s="16"/>
      <c r="D2715" s="16"/>
      <c r="E2715" s="32"/>
      <c r="F2715" s="16"/>
      <c r="G2715" s="16"/>
      <c r="H2715" s="16"/>
      <c r="I2715" s="16"/>
      <c r="J2715" s="16"/>
      <c r="K2715" s="16"/>
      <c r="L2715" s="32"/>
      <c r="M2715" s="16"/>
      <c r="N2715" s="16"/>
      <c r="O2715" s="16"/>
      <c r="P2715" s="16"/>
      <c r="Y2715" s="20"/>
      <c r="Z2715" s="20"/>
      <c r="AA2715" s="20"/>
      <c r="AB2715" s="20"/>
      <c r="AC2715" s="20"/>
      <c r="AD2715" s="20"/>
    </row>
    <row r="2716" spans="3:30" s="1" customFormat="1">
      <c r="C2716" s="16"/>
      <c r="D2716" s="16"/>
      <c r="E2716" s="32"/>
      <c r="F2716" s="16"/>
      <c r="G2716" s="16"/>
      <c r="H2716" s="16"/>
      <c r="I2716" s="16"/>
      <c r="J2716" s="16"/>
      <c r="K2716" s="16"/>
      <c r="L2716" s="32"/>
      <c r="M2716" s="16"/>
      <c r="N2716" s="16"/>
      <c r="O2716" s="16"/>
      <c r="P2716" s="16"/>
      <c r="Y2716" s="20"/>
      <c r="Z2716" s="20"/>
      <c r="AA2716" s="20"/>
      <c r="AB2716" s="20"/>
      <c r="AC2716" s="20"/>
      <c r="AD2716" s="20"/>
    </row>
    <row r="2717" spans="3:30" s="1" customFormat="1">
      <c r="C2717" s="16"/>
      <c r="D2717" s="16"/>
      <c r="E2717" s="32"/>
      <c r="F2717" s="16"/>
      <c r="G2717" s="16"/>
      <c r="H2717" s="16"/>
      <c r="I2717" s="16"/>
      <c r="J2717" s="16"/>
      <c r="K2717" s="16"/>
      <c r="L2717" s="32"/>
      <c r="M2717" s="16"/>
      <c r="N2717" s="16"/>
      <c r="O2717" s="16"/>
      <c r="P2717" s="16"/>
      <c r="Y2717" s="20"/>
      <c r="Z2717" s="20"/>
      <c r="AA2717" s="20"/>
      <c r="AB2717" s="20"/>
      <c r="AC2717" s="20"/>
      <c r="AD2717" s="20"/>
    </row>
    <row r="2718" spans="3:30" s="1" customFormat="1">
      <c r="C2718" s="16"/>
      <c r="D2718" s="16"/>
      <c r="E2718" s="32"/>
      <c r="F2718" s="16"/>
      <c r="G2718" s="16"/>
      <c r="H2718" s="16"/>
      <c r="I2718" s="16"/>
      <c r="J2718" s="16"/>
      <c r="K2718" s="16"/>
      <c r="L2718" s="32"/>
      <c r="M2718" s="16"/>
      <c r="N2718" s="16"/>
      <c r="O2718" s="16"/>
      <c r="P2718" s="16"/>
      <c r="Y2718" s="20"/>
      <c r="Z2718" s="20"/>
      <c r="AA2718" s="20"/>
      <c r="AB2718" s="20"/>
      <c r="AC2718" s="20"/>
      <c r="AD2718" s="20"/>
    </row>
    <row r="2719" spans="3:30" s="1" customFormat="1">
      <c r="C2719" s="16"/>
      <c r="D2719" s="16"/>
      <c r="E2719" s="32"/>
      <c r="F2719" s="16"/>
      <c r="G2719" s="16"/>
      <c r="H2719" s="16"/>
      <c r="I2719" s="16"/>
      <c r="J2719" s="16"/>
      <c r="K2719" s="16"/>
      <c r="L2719" s="32"/>
      <c r="M2719" s="16"/>
      <c r="N2719" s="16"/>
      <c r="O2719" s="16"/>
      <c r="P2719" s="16"/>
      <c r="Y2719" s="20"/>
      <c r="Z2719" s="20"/>
      <c r="AA2719" s="20"/>
      <c r="AB2719" s="20"/>
      <c r="AC2719" s="20"/>
      <c r="AD2719" s="20"/>
    </row>
    <row r="2720" spans="3:30" s="1" customFormat="1">
      <c r="C2720" s="16"/>
      <c r="D2720" s="16"/>
      <c r="E2720" s="32"/>
      <c r="F2720" s="16"/>
      <c r="G2720" s="16"/>
      <c r="H2720" s="16"/>
      <c r="I2720" s="16"/>
      <c r="J2720" s="16"/>
      <c r="K2720" s="16"/>
      <c r="L2720" s="32"/>
      <c r="M2720" s="16"/>
      <c r="N2720" s="16"/>
      <c r="O2720" s="16"/>
      <c r="P2720" s="16"/>
      <c r="Y2720" s="20"/>
      <c r="Z2720" s="20"/>
      <c r="AA2720" s="20"/>
      <c r="AB2720" s="20"/>
      <c r="AC2720" s="20"/>
      <c r="AD2720" s="20"/>
    </row>
    <row r="2721" spans="3:30" s="1" customFormat="1">
      <c r="C2721" s="16"/>
      <c r="D2721" s="16"/>
      <c r="E2721" s="32"/>
      <c r="F2721" s="16"/>
      <c r="G2721" s="16"/>
      <c r="H2721" s="16"/>
      <c r="I2721" s="16"/>
      <c r="J2721" s="16"/>
      <c r="K2721" s="16"/>
      <c r="L2721" s="32"/>
      <c r="M2721" s="16"/>
      <c r="N2721" s="16"/>
      <c r="O2721" s="16"/>
      <c r="P2721" s="16"/>
      <c r="Y2721" s="20"/>
      <c r="Z2721" s="20"/>
      <c r="AA2721" s="20"/>
      <c r="AB2721" s="20"/>
      <c r="AC2721" s="20"/>
      <c r="AD2721" s="20"/>
    </row>
    <row r="2722" spans="3:30" s="1" customFormat="1">
      <c r="C2722" s="16"/>
      <c r="D2722" s="16"/>
      <c r="E2722" s="32"/>
      <c r="F2722" s="16"/>
      <c r="G2722" s="16"/>
      <c r="H2722" s="16"/>
      <c r="I2722" s="16"/>
      <c r="J2722" s="16"/>
      <c r="K2722" s="16"/>
      <c r="L2722" s="32"/>
      <c r="M2722" s="16"/>
      <c r="N2722" s="16"/>
      <c r="O2722" s="16"/>
      <c r="P2722" s="16"/>
      <c r="Y2722" s="20"/>
      <c r="Z2722" s="20"/>
      <c r="AA2722" s="20"/>
      <c r="AB2722" s="20"/>
      <c r="AC2722" s="20"/>
      <c r="AD2722" s="20"/>
    </row>
    <row r="2723" spans="3:30" s="1" customFormat="1">
      <c r="C2723" s="16"/>
      <c r="D2723" s="16"/>
      <c r="E2723" s="32"/>
      <c r="F2723" s="16"/>
      <c r="G2723" s="16"/>
      <c r="H2723" s="16"/>
      <c r="I2723" s="16"/>
      <c r="J2723" s="16"/>
      <c r="K2723" s="16"/>
      <c r="L2723" s="32"/>
      <c r="M2723" s="16"/>
      <c r="N2723" s="16"/>
      <c r="O2723" s="16"/>
      <c r="P2723" s="16"/>
      <c r="Y2723" s="20"/>
      <c r="Z2723" s="20"/>
      <c r="AA2723" s="20"/>
      <c r="AB2723" s="20"/>
      <c r="AC2723" s="20"/>
      <c r="AD2723" s="20"/>
    </row>
    <row r="2724" spans="3:30" s="1" customFormat="1">
      <c r="C2724" s="16"/>
      <c r="D2724" s="16"/>
      <c r="E2724" s="32"/>
      <c r="F2724" s="16"/>
      <c r="G2724" s="16"/>
      <c r="H2724" s="16"/>
      <c r="I2724" s="16"/>
      <c r="J2724" s="16"/>
      <c r="K2724" s="16"/>
      <c r="L2724" s="32"/>
      <c r="M2724" s="16"/>
      <c r="N2724" s="16"/>
      <c r="O2724" s="16"/>
      <c r="P2724" s="16"/>
      <c r="Y2724" s="20"/>
      <c r="Z2724" s="20"/>
      <c r="AA2724" s="20"/>
      <c r="AB2724" s="20"/>
      <c r="AC2724" s="20"/>
      <c r="AD2724" s="20"/>
    </row>
    <row r="2725" spans="3:30" s="1" customFormat="1">
      <c r="C2725" s="16"/>
      <c r="D2725" s="16"/>
      <c r="E2725" s="32"/>
      <c r="F2725" s="16"/>
      <c r="G2725" s="16"/>
      <c r="H2725" s="16"/>
      <c r="I2725" s="16"/>
      <c r="J2725" s="16"/>
      <c r="K2725" s="16"/>
      <c r="L2725" s="32"/>
      <c r="M2725" s="16"/>
      <c r="N2725" s="16"/>
      <c r="O2725" s="16"/>
      <c r="P2725" s="16"/>
      <c r="Y2725" s="20"/>
      <c r="Z2725" s="20"/>
      <c r="AA2725" s="20"/>
      <c r="AB2725" s="20"/>
      <c r="AC2725" s="20"/>
      <c r="AD2725" s="20"/>
    </row>
    <row r="2726" spans="3:30" s="1" customFormat="1">
      <c r="C2726" s="16"/>
      <c r="D2726" s="16"/>
      <c r="E2726" s="32"/>
      <c r="F2726" s="16"/>
      <c r="G2726" s="16"/>
      <c r="H2726" s="16"/>
      <c r="I2726" s="16"/>
      <c r="J2726" s="16"/>
      <c r="K2726" s="16"/>
      <c r="L2726" s="32"/>
      <c r="M2726" s="16"/>
      <c r="N2726" s="16"/>
      <c r="O2726" s="16"/>
      <c r="P2726" s="16"/>
      <c r="Y2726" s="20"/>
      <c r="Z2726" s="20"/>
      <c r="AA2726" s="20"/>
      <c r="AB2726" s="20"/>
      <c r="AC2726" s="20"/>
      <c r="AD2726" s="20"/>
    </row>
    <row r="2727" spans="3:30" s="1" customFormat="1">
      <c r="C2727" s="16"/>
      <c r="D2727" s="16"/>
      <c r="E2727" s="32"/>
      <c r="F2727" s="16"/>
      <c r="G2727" s="16"/>
      <c r="H2727" s="16"/>
      <c r="I2727" s="16"/>
      <c r="J2727" s="16"/>
      <c r="K2727" s="16"/>
      <c r="L2727" s="32"/>
      <c r="M2727" s="16"/>
      <c r="N2727" s="16"/>
      <c r="O2727" s="16"/>
      <c r="P2727" s="16"/>
      <c r="Y2727" s="20"/>
      <c r="Z2727" s="20"/>
      <c r="AA2727" s="20"/>
      <c r="AB2727" s="20"/>
      <c r="AC2727" s="20"/>
      <c r="AD2727" s="20"/>
    </row>
    <row r="2728" spans="3:30" s="1" customFormat="1">
      <c r="C2728" s="16"/>
      <c r="D2728" s="16"/>
      <c r="E2728" s="32"/>
      <c r="F2728" s="16"/>
      <c r="G2728" s="16"/>
      <c r="H2728" s="16"/>
      <c r="I2728" s="16"/>
      <c r="J2728" s="16"/>
      <c r="K2728" s="16"/>
      <c r="L2728" s="32"/>
      <c r="M2728" s="16"/>
      <c r="N2728" s="16"/>
      <c r="O2728" s="16"/>
      <c r="P2728" s="16"/>
      <c r="Y2728" s="20"/>
      <c r="Z2728" s="20"/>
      <c r="AA2728" s="20"/>
      <c r="AB2728" s="20"/>
      <c r="AC2728" s="20"/>
      <c r="AD2728" s="20"/>
    </row>
    <row r="2729" spans="3:30" s="1" customFormat="1">
      <c r="C2729" s="16"/>
      <c r="D2729" s="16"/>
      <c r="E2729" s="32"/>
      <c r="F2729" s="16"/>
      <c r="G2729" s="16"/>
      <c r="H2729" s="16"/>
      <c r="I2729" s="16"/>
      <c r="J2729" s="16"/>
      <c r="K2729" s="16"/>
      <c r="L2729" s="32"/>
      <c r="M2729" s="16"/>
      <c r="N2729" s="16"/>
      <c r="O2729" s="16"/>
      <c r="P2729" s="16"/>
      <c r="Y2729" s="20"/>
      <c r="Z2729" s="20"/>
      <c r="AA2729" s="20"/>
      <c r="AB2729" s="20"/>
      <c r="AC2729" s="20"/>
      <c r="AD2729" s="20"/>
    </row>
    <row r="2730" spans="3:30" s="1" customFormat="1">
      <c r="C2730" s="16"/>
      <c r="D2730" s="16"/>
      <c r="E2730" s="32"/>
      <c r="F2730" s="16"/>
      <c r="G2730" s="16"/>
      <c r="H2730" s="16"/>
      <c r="I2730" s="16"/>
      <c r="J2730" s="16"/>
      <c r="K2730" s="16"/>
      <c r="L2730" s="32"/>
      <c r="M2730" s="16"/>
      <c r="N2730" s="16"/>
      <c r="O2730" s="16"/>
      <c r="P2730" s="16"/>
      <c r="Y2730" s="20"/>
      <c r="Z2730" s="20"/>
      <c r="AA2730" s="20"/>
      <c r="AB2730" s="20"/>
      <c r="AC2730" s="20"/>
      <c r="AD2730" s="20"/>
    </row>
    <row r="2731" spans="3:30" s="1" customFormat="1">
      <c r="C2731" s="16"/>
      <c r="D2731" s="16"/>
      <c r="E2731" s="32"/>
      <c r="F2731" s="16"/>
      <c r="G2731" s="16"/>
      <c r="H2731" s="16"/>
      <c r="I2731" s="16"/>
      <c r="J2731" s="16"/>
      <c r="K2731" s="16"/>
      <c r="L2731" s="32"/>
      <c r="M2731" s="16"/>
      <c r="N2731" s="16"/>
      <c r="O2731" s="16"/>
      <c r="P2731" s="16"/>
      <c r="Y2731" s="20"/>
      <c r="Z2731" s="20"/>
      <c r="AA2731" s="20"/>
      <c r="AB2731" s="20"/>
      <c r="AC2731" s="20"/>
      <c r="AD2731" s="20"/>
    </row>
    <row r="2732" spans="3:30" s="1" customFormat="1">
      <c r="C2732" s="16"/>
      <c r="D2732" s="16"/>
      <c r="E2732" s="32"/>
      <c r="F2732" s="16"/>
      <c r="G2732" s="16"/>
      <c r="H2732" s="16"/>
      <c r="I2732" s="16"/>
      <c r="J2732" s="16"/>
      <c r="K2732" s="16"/>
      <c r="L2732" s="32"/>
      <c r="M2732" s="16"/>
      <c r="N2732" s="16"/>
      <c r="O2732" s="16"/>
      <c r="P2732" s="16"/>
      <c r="Y2732" s="20"/>
      <c r="Z2732" s="20"/>
      <c r="AA2732" s="20"/>
      <c r="AB2732" s="20"/>
      <c r="AC2732" s="20"/>
      <c r="AD2732" s="20"/>
    </row>
    <row r="2733" spans="3:30" s="1" customFormat="1">
      <c r="C2733" s="16"/>
      <c r="D2733" s="16"/>
      <c r="E2733" s="32"/>
      <c r="F2733" s="16"/>
      <c r="G2733" s="16"/>
      <c r="H2733" s="16"/>
      <c r="I2733" s="16"/>
      <c r="J2733" s="16"/>
      <c r="K2733" s="16"/>
      <c r="L2733" s="32"/>
      <c r="M2733" s="16"/>
      <c r="N2733" s="16"/>
      <c r="O2733" s="16"/>
      <c r="P2733" s="16"/>
      <c r="Y2733" s="20"/>
      <c r="Z2733" s="20"/>
      <c r="AA2733" s="20"/>
      <c r="AB2733" s="20"/>
      <c r="AC2733" s="20"/>
      <c r="AD2733" s="20"/>
    </row>
    <row r="2734" spans="3:30" s="1" customFormat="1">
      <c r="C2734" s="16"/>
      <c r="D2734" s="16"/>
      <c r="E2734" s="32"/>
      <c r="F2734" s="16"/>
      <c r="G2734" s="16"/>
      <c r="H2734" s="16"/>
      <c r="I2734" s="16"/>
      <c r="J2734" s="16"/>
      <c r="K2734" s="16"/>
      <c r="L2734" s="32"/>
      <c r="M2734" s="16"/>
      <c r="N2734" s="16"/>
      <c r="O2734" s="16"/>
      <c r="P2734" s="16"/>
      <c r="Y2734" s="20"/>
      <c r="Z2734" s="20"/>
      <c r="AA2734" s="20"/>
      <c r="AB2734" s="20"/>
      <c r="AC2734" s="20"/>
      <c r="AD2734" s="20"/>
    </row>
    <row r="2735" spans="3:30" s="1" customFormat="1">
      <c r="C2735" s="16"/>
      <c r="D2735" s="16"/>
      <c r="E2735" s="32"/>
      <c r="F2735" s="16"/>
      <c r="G2735" s="16"/>
      <c r="H2735" s="16"/>
      <c r="I2735" s="16"/>
      <c r="J2735" s="16"/>
      <c r="K2735" s="16"/>
      <c r="L2735" s="32"/>
      <c r="M2735" s="16"/>
      <c r="N2735" s="16"/>
      <c r="O2735" s="16"/>
      <c r="P2735" s="16"/>
      <c r="Y2735" s="20"/>
      <c r="Z2735" s="20"/>
      <c r="AA2735" s="20"/>
      <c r="AB2735" s="20"/>
      <c r="AC2735" s="20"/>
      <c r="AD2735" s="20"/>
    </row>
    <row r="2736" spans="3:30" s="1" customFormat="1">
      <c r="C2736" s="16"/>
      <c r="D2736" s="16"/>
      <c r="E2736" s="32"/>
      <c r="F2736" s="16"/>
      <c r="G2736" s="16"/>
      <c r="H2736" s="16"/>
      <c r="I2736" s="16"/>
      <c r="J2736" s="16"/>
      <c r="K2736" s="16"/>
      <c r="L2736" s="32"/>
      <c r="M2736" s="16"/>
      <c r="N2736" s="16"/>
      <c r="O2736" s="16"/>
      <c r="P2736" s="16"/>
      <c r="Y2736" s="20"/>
      <c r="Z2736" s="20"/>
      <c r="AA2736" s="20"/>
      <c r="AB2736" s="20"/>
      <c r="AC2736" s="20"/>
      <c r="AD2736" s="20"/>
    </row>
    <row r="2737" spans="3:30" s="1" customFormat="1">
      <c r="C2737" s="16"/>
      <c r="D2737" s="16"/>
      <c r="E2737" s="32"/>
      <c r="F2737" s="16"/>
      <c r="G2737" s="16"/>
      <c r="H2737" s="16"/>
      <c r="I2737" s="16"/>
      <c r="J2737" s="16"/>
      <c r="K2737" s="16"/>
      <c r="L2737" s="32"/>
      <c r="M2737" s="16"/>
      <c r="N2737" s="16"/>
      <c r="O2737" s="16"/>
      <c r="P2737" s="16"/>
      <c r="Y2737" s="20"/>
      <c r="Z2737" s="20"/>
      <c r="AA2737" s="20"/>
      <c r="AB2737" s="20"/>
      <c r="AC2737" s="20"/>
      <c r="AD2737" s="20"/>
    </row>
    <row r="2738" spans="3:30" s="1" customFormat="1">
      <c r="C2738" s="16"/>
      <c r="D2738" s="16"/>
      <c r="E2738" s="32"/>
      <c r="F2738" s="16"/>
      <c r="G2738" s="16"/>
      <c r="H2738" s="16"/>
      <c r="I2738" s="16"/>
      <c r="J2738" s="16"/>
      <c r="K2738" s="16"/>
      <c r="L2738" s="32"/>
      <c r="M2738" s="16"/>
      <c r="N2738" s="16"/>
      <c r="O2738" s="16"/>
      <c r="P2738" s="16"/>
      <c r="Y2738" s="20"/>
      <c r="Z2738" s="20"/>
      <c r="AA2738" s="20"/>
      <c r="AB2738" s="20"/>
      <c r="AC2738" s="20"/>
      <c r="AD2738" s="20"/>
    </row>
    <row r="2739" spans="3:30" s="1" customFormat="1">
      <c r="C2739" s="16"/>
      <c r="D2739" s="16"/>
      <c r="E2739" s="32"/>
      <c r="F2739" s="16"/>
      <c r="G2739" s="16"/>
      <c r="H2739" s="16"/>
      <c r="I2739" s="16"/>
      <c r="J2739" s="16"/>
      <c r="K2739" s="16"/>
      <c r="L2739" s="32"/>
      <c r="M2739" s="16"/>
      <c r="N2739" s="16"/>
      <c r="O2739" s="16"/>
      <c r="P2739" s="16"/>
      <c r="Y2739" s="20"/>
      <c r="Z2739" s="20"/>
      <c r="AA2739" s="20"/>
      <c r="AB2739" s="20"/>
      <c r="AC2739" s="20"/>
      <c r="AD2739" s="20"/>
    </row>
    <row r="2740" spans="3:30" s="1" customFormat="1">
      <c r="C2740" s="16"/>
      <c r="D2740" s="16"/>
      <c r="E2740" s="32"/>
      <c r="F2740" s="16"/>
      <c r="G2740" s="16"/>
      <c r="H2740" s="16"/>
      <c r="I2740" s="16"/>
      <c r="J2740" s="16"/>
      <c r="K2740" s="16"/>
      <c r="L2740" s="32"/>
      <c r="M2740" s="16"/>
      <c r="N2740" s="16"/>
      <c r="O2740" s="16"/>
      <c r="P2740" s="16"/>
      <c r="Y2740" s="20"/>
      <c r="Z2740" s="20"/>
      <c r="AA2740" s="20"/>
      <c r="AB2740" s="20"/>
      <c r="AC2740" s="20"/>
      <c r="AD2740" s="20"/>
    </row>
    <row r="2741" spans="3:30" s="1" customFormat="1">
      <c r="C2741" s="16"/>
      <c r="D2741" s="16"/>
      <c r="E2741" s="32"/>
      <c r="F2741" s="16"/>
      <c r="G2741" s="16"/>
      <c r="H2741" s="16"/>
      <c r="I2741" s="16"/>
      <c r="J2741" s="16"/>
      <c r="K2741" s="16"/>
      <c r="L2741" s="32"/>
      <c r="M2741" s="16"/>
      <c r="N2741" s="16"/>
      <c r="O2741" s="16"/>
      <c r="P2741" s="16"/>
      <c r="Y2741" s="20"/>
      <c r="Z2741" s="20"/>
      <c r="AA2741" s="20"/>
      <c r="AB2741" s="20"/>
      <c r="AC2741" s="20"/>
      <c r="AD2741" s="20"/>
    </row>
    <row r="2742" spans="3:30" s="1" customFormat="1">
      <c r="C2742" s="16"/>
      <c r="D2742" s="16"/>
      <c r="E2742" s="32"/>
      <c r="F2742" s="16"/>
      <c r="G2742" s="16"/>
      <c r="H2742" s="16"/>
      <c r="I2742" s="16"/>
      <c r="J2742" s="16"/>
      <c r="K2742" s="16"/>
      <c r="L2742" s="32"/>
      <c r="M2742" s="16"/>
      <c r="N2742" s="16"/>
      <c r="O2742" s="16"/>
      <c r="P2742" s="16"/>
      <c r="Y2742" s="20"/>
      <c r="Z2742" s="20"/>
      <c r="AA2742" s="20"/>
      <c r="AB2742" s="20"/>
      <c r="AC2742" s="20"/>
      <c r="AD2742" s="20"/>
    </row>
    <row r="2743" spans="3:30" s="1" customFormat="1">
      <c r="C2743" s="16"/>
      <c r="D2743" s="16"/>
      <c r="E2743" s="32"/>
      <c r="F2743" s="16"/>
      <c r="G2743" s="16"/>
      <c r="H2743" s="16"/>
      <c r="I2743" s="16"/>
      <c r="J2743" s="16"/>
      <c r="K2743" s="16"/>
      <c r="L2743" s="32"/>
      <c r="M2743" s="16"/>
      <c r="N2743" s="16"/>
      <c r="O2743" s="16"/>
      <c r="P2743" s="16"/>
      <c r="Y2743" s="20"/>
      <c r="Z2743" s="20"/>
      <c r="AA2743" s="20"/>
      <c r="AB2743" s="20"/>
      <c r="AC2743" s="20"/>
      <c r="AD2743" s="20"/>
    </row>
    <row r="2744" spans="3:30" s="1" customFormat="1">
      <c r="C2744" s="16"/>
      <c r="D2744" s="16"/>
      <c r="E2744" s="32"/>
      <c r="F2744" s="16"/>
      <c r="G2744" s="16"/>
      <c r="H2744" s="16"/>
      <c r="I2744" s="16"/>
      <c r="J2744" s="16"/>
      <c r="K2744" s="16"/>
      <c r="L2744" s="32"/>
      <c r="M2744" s="16"/>
      <c r="N2744" s="16"/>
      <c r="O2744" s="16"/>
      <c r="P2744" s="16"/>
      <c r="Y2744" s="20"/>
      <c r="Z2744" s="20"/>
      <c r="AA2744" s="20"/>
      <c r="AB2744" s="20"/>
      <c r="AC2744" s="20"/>
      <c r="AD2744" s="20"/>
    </row>
    <row r="2745" spans="3:30" s="1" customFormat="1">
      <c r="C2745" s="16"/>
      <c r="D2745" s="16"/>
      <c r="E2745" s="32"/>
      <c r="F2745" s="16"/>
      <c r="G2745" s="16"/>
      <c r="H2745" s="16"/>
      <c r="I2745" s="16"/>
      <c r="J2745" s="16"/>
      <c r="K2745" s="16"/>
      <c r="L2745" s="32"/>
      <c r="M2745" s="16"/>
      <c r="N2745" s="16"/>
      <c r="O2745" s="16"/>
      <c r="P2745" s="16"/>
      <c r="Y2745" s="20"/>
      <c r="Z2745" s="20"/>
      <c r="AA2745" s="20"/>
      <c r="AB2745" s="20"/>
      <c r="AC2745" s="20"/>
      <c r="AD2745" s="20"/>
    </row>
    <row r="2746" spans="3:30" s="1" customFormat="1">
      <c r="C2746" s="16"/>
      <c r="D2746" s="16"/>
      <c r="E2746" s="32"/>
      <c r="F2746" s="16"/>
      <c r="G2746" s="16"/>
      <c r="H2746" s="16"/>
      <c r="I2746" s="16"/>
      <c r="J2746" s="16"/>
      <c r="K2746" s="16"/>
      <c r="L2746" s="32"/>
      <c r="M2746" s="16"/>
      <c r="N2746" s="16"/>
      <c r="O2746" s="16"/>
      <c r="P2746" s="16"/>
      <c r="Y2746" s="20"/>
      <c r="Z2746" s="20"/>
      <c r="AA2746" s="20"/>
      <c r="AB2746" s="20"/>
      <c r="AC2746" s="20"/>
      <c r="AD2746" s="20"/>
    </row>
    <row r="2747" spans="3:30" s="1" customFormat="1">
      <c r="C2747" s="16"/>
      <c r="D2747" s="16"/>
      <c r="E2747" s="32"/>
      <c r="F2747" s="16"/>
      <c r="G2747" s="16"/>
      <c r="H2747" s="16"/>
      <c r="I2747" s="16"/>
      <c r="J2747" s="16"/>
      <c r="K2747" s="16"/>
      <c r="L2747" s="32"/>
      <c r="M2747" s="16"/>
      <c r="N2747" s="16"/>
      <c r="O2747" s="16"/>
      <c r="P2747" s="16"/>
      <c r="Y2747" s="20"/>
      <c r="Z2747" s="20"/>
      <c r="AA2747" s="20"/>
      <c r="AB2747" s="20"/>
      <c r="AC2747" s="20"/>
      <c r="AD2747" s="20"/>
    </row>
    <row r="2748" spans="3:30" s="1" customFormat="1">
      <c r="C2748" s="16"/>
      <c r="D2748" s="16"/>
      <c r="E2748" s="32"/>
      <c r="F2748" s="16"/>
      <c r="G2748" s="16"/>
      <c r="H2748" s="16"/>
      <c r="I2748" s="16"/>
      <c r="J2748" s="16"/>
      <c r="K2748" s="16"/>
      <c r="L2748" s="32"/>
      <c r="M2748" s="16"/>
      <c r="N2748" s="16"/>
      <c r="O2748" s="16"/>
      <c r="P2748" s="16"/>
      <c r="Y2748" s="20"/>
      <c r="Z2748" s="20"/>
      <c r="AA2748" s="20"/>
      <c r="AB2748" s="20"/>
      <c r="AC2748" s="20"/>
      <c r="AD2748" s="20"/>
    </row>
    <row r="2749" spans="3:30" s="1" customFormat="1">
      <c r="C2749" s="16"/>
      <c r="D2749" s="16"/>
      <c r="E2749" s="32"/>
      <c r="F2749" s="16"/>
      <c r="G2749" s="16"/>
      <c r="H2749" s="16"/>
      <c r="I2749" s="16"/>
      <c r="J2749" s="16"/>
      <c r="K2749" s="16"/>
      <c r="L2749" s="32"/>
      <c r="M2749" s="16"/>
      <c r="N2749" s="16"/>
      <c r="O2749" s="16"/>
      <c r="P2749" s="16"/>
      <c r="Y2749" s="20"/>
      <c r="Z2749" s="20"/>
      <c r="AA2749" s="20"/>
      <c r="AB2749" s="20"/>
      <c r="AC2749" s="20"/>
      <c r="AD2749" s="20"/>
    </row>
    <row r="2750" spans="3:30" s="1" customFormat="1">
      <c r="C2750" s="16"/>
      <c r="D2750" s="16"/>
      <c r="E2750" s="32"/>
      <c r="F2750" s="16"/>
      <c r="G2750" s="16"/>
      <c r="H2750" s="16"/>
      <c r="I2750" s="16"/>
      <c r="J2750" s="16"/>
      <c r="K2750" s="16"/>
      <c r="L2750" s="32"/>
      <c r="M2750" s="16"/>
      <c r="N2750" s="16"/>
      <c r="O2750" s="16"/>
      <c r="P2750" s="16"/>
      <c r="Y2750" s="20"/>
      <c r="Z2750" s="20"/>
      <c r="AA2750" s="20"/>
      <c r="AB2750" s="20"/>
      <c r="AC2750" s="20"/>
      <c r="AD2750" s="20"/>
    </row>
    <row r="2751" spans="3:30" s="1" customFormat="1">
      <c r="C2751" s="16"/>
      <c r="D2751" s="16"/>
      <c r="E2751" s="32"/>
      <c r="F2751" s="16"/>
      <c r="G2751" s="16"/>
      <c r="H2751" s="16"/>
      <c r="I2751" s="16"/>
      <c r="J2751" s="16"/>
      <c r="K2751" s="16"/>
      <c r="L2751" s="32"/>
      <c r="M2751" s="16"/>
      <c r="N2751" s="16"/>
      <c r="O2751" s="16"/>
      <c r="P2751" s="16"/>
      <c r="Y2751" s="20"/>
      <c r="Z2751" s="20"/>
      <c r="AA2751" s="20"/>
      <c r="AB2751" s="20"/>
      <c r="AC2751" s="20"/>
      <c r="AD2751" s="20"/>
    </row>
    <row r="2752" spans="3:30" s="1" customFormat="1">
      <c r="C2752" s="16"/>
      <c r="D2752" s="16"/>
      <c r="E2752" s="32"/>
      <c r="F2752" s="16"/>
      <c r="G2752" s="16"/>
      <c r="H2752" s="16"/>
      <c r="I2752" s="16"/>
      <c r="J2752" s="16"/>
      <c r="K2752" s="16"/>
      <c r="L2752" s="32"/>
      <c r="M2752" s="16"/>
      <c r="N2752" s="16"/>
      <c r="O2752" s="16"/>
      <c r="P2752" s="16"/>
      <c r="Y2752" s="20"/>
      <c r="Z2752" s="20"/>
      <c r="AA2752" s="20"/>
      <c r="AB2752" s="20"/>
      <c r="AC2752" s="20"/>
      <c r="AD2752" s="20"/>
    </row>
    <row r="2753" spans="3:30" s="1" customFormat="1">
      <c r="C2753" s="16"/>
      <c r="D2753" s="16"/>
      <c r="E2753" s="32"/>
      <c r="F2753" s="16"/>
      <c r="G2753" s="16"/>
      <c r="H2753" s="16"/>
      <c r="I2753" s="16"/>
      <c r="J2753" s="16"/>
      <c r="K2753" s="16"/>
      <c r="L2753" s="32"/>
      <c r="M2753" s="16"/>
      <c r="N2753" s="16"/>
      <c r="O2753" s="16"/>
      <c r="P2753" s="16"/>
      <c r="Y2753" s="20"/>
      <c r="Z2753" s="20"/>
      <c r="AA2753" s="20"/>
      <c r="AB2753" s="20"/>
      <c r="AC2753" s="20"/>
      <c r="AD2753" s="20"/>
    </row>
    <row r="2754" spans="3:30" s="1" customFormat="1">
      <c r="C2754" s="16"/>
      <c r="D2754" s="16"/>
      <c r="E2754" s="32"/>
      <c r="F2754" s="16"/>
      <c r="G2754" s="16"/>
      <c r="H2754" s="16"/>
      <c r="I2754" s="16"/>
      <c r="J2754" s="16"/>
      <c r="K2754" s="16"/>
      <c r="L2754" s="32"/>
      <c r="M2754" s="16"/>
      <c r="N2754" s="16"/>
      <c r="O2754" s="16"/>
      <c r="P2754" s="16"/>
      <c r="Y2754" s="20"/>
      <c r="Z2754" s="20"/>
      <c r="AA2754" s="20"/>
      <c r="AB2754" s="20"/>
      <c r="AC2754" s="20"/>
      <c r="AD2754" s="20"/>
    </row>
    <row r="2755" spans="3:30" s="1" customFormat="1">
      <c r="C2755" s="16"/>
      <c r="D2755" s="16"/>
      <c r="E2755" s="32"/>
      <c r="F2755" s="16"/>
      <c r="G2755" s="16"/>
      <c r="H2755" s="16"/>
      <c r="I2755" s="16"/>
      <c r="J2755" s="16"/>
      <c r="K2755" s="16"/>
      <c r="L2755" s="32"/>
      <c r="M2755" s="16"/>
      <c r="N2755" s="16"/>
      <c r="O2755" s="16"/>
      <c r="P2755" s="16"/>
      <c r="Y2755" s="20"/>
      <c r="Z2755" s="20"/>
      <c r="AA2755" s="20"/>
      <c r="AB2755" s="20"/>
      <c r="AC2755" s="20"/>
      <c r="AD2755" s="20"/>
    </row>
    <row r="2756" spans="3:30" s="1" customFormat="1">
      <c r="C2756" s="16"/>
      <c r="D2756" s="16"/>
      <c r="E2756" s="32"/>
      <c r="F2756" s="16"/>
      <c r="G2756" s="16"/>
      <c r="H2756" s="16"/>
      <c r="I2756" s="16"/>
      <c r="J2756" s="16"/>
      <c r="K2756" s="16"/>
      <c r="L2756" s="32"/>
      <c r="M2756" s="16"/>
      <c r="N2756" s="16"/>
      <c r="O2756" s="16"/>
      <c r="P2756" s="16"/>
      <c r="Y2756" s="20"/>
      <c r="Z2756" s="20"/>
      <c r="AA2756" s="20"/>
      <c r="AB2756" s="20"/>
      <c r="AC2756" s="20"/>
      <c r="AD2756" s="20"/>
    </row>
    <row r="2757" spans="3:30" s="1" customFormat="1">
      <c r="C2757" s="16"/>
      <c r="D2757" s="16"/>
      <c r="E2757" s="32"/>
      <c r="F2757" s="16"/>
      <c r="G2757" s="16"/>
      <c r="H2757" s="16"/>
      <c r="I2757" s="16"/>
      <c r="J2757" s="16"/>
      <c r="K2757" s="16"/>
      <c r="L2757" s="32"/>
      <c r="M2757" s="16"/>
      <c r="N2757" s="16"/>
      <c r="O2757" s="16"/>
      <c r="P2757" s="16"/>
      <c r="Y2757" s="20"/>
      <c r="Z2757" s="20"/>
      <c r="AA2757" s="20"/>
      <c r="AB2757" s="20"/>
      <c r="AC2757" s="20"/>
      <c r="AD2757" s="20"/>
    </row>
    <row r="2758" spans="3:30" s="1" customFormat="1">
      <c r="C2758" s="16"/>
      <c r="D2758" s="16"/>
      <c r="E2758" s="32"/>
      <c r="F2758" s="16"/>
      <c r="G2758" s="16"/>
      <c r="H2758" s="16"/>
      <c r="I2758" s="16"/>
      <c r="J2758" s="16"/>
      <c r="K2758" s="16"/>
      <c r="L2758" s="32"/>
      <c r="M2758" s="16"/>
      <c r="N2758" s="16"/>
      <c r="O2758" s="16"/>
      <c r="P2758" s="16"/>
      <c r="Y2758" s="20"/>
      <c r="Z2758" s="20"/>
      <c r="AA2758" s="20"/>
      <c r="AB2758" s="20"/>
      <c r="AC2758" s="20"/>
      <c r="AD2758" s="20"/>
    </row>
    <row r="2759" spans="3:30" s="1" customFormat="1">
      <c r="C2759" s="16"/>
      <c r="D2759" s="16"/>
      <c r="E2759" s="32"/>
      <c r="F2759" s="16"/>
      <c r="G2759" s="16"/>
      <c r="H2759" s="16"/>
      <c r="I2759" s="16"/>
      <c r="J2759" s="16"/>
      <c r="K2759" s="16"/>
      <c r="L2759" s="32"/>
      <c r="M2759" s="16"/>
      <c r="N2759" s="16"/>
      <c r="O2759" s="16"/>
      <c r="P2759" s="16"/>
      <c r="Y2759" s="20"/>
      <c r="Z2759" s="20"/>
      <c r="AA2759" s="20"/>
      <c r="AB2759" s="20"/>
      <c r="AC2759" s="20"/>
      <c r="AD2759" s="20"/>
    </row>
    <row r="2760" spans="3:30" s="1" customFormat="1">
      <c r="C2760" s="16"/>
      <c r="D2760" s="16"/>
      <c r="E2760" s="32"/>
      <c r="F2760" s="16"/>
      <c r="G2760" s="16"/>
      <c r="H2760" s="16"/>
      <c r="I2760" s="16"/>
      <c r="J2760" s="16"/>
      <c r="K2760" s="16"/>
      <c r="L2760" s="32"/>
      <c r="M2760" s="16"/>
      <c r="N2760" s="16"/>
      <c r="O2760" s="16"/>
      <c r="P2760" s="16"/>
      <c r="Y2760" s="20"/>
      <c r="Z2760" s="20"/>
      <c r="AA2760" s="20"/>
      <c r="AB2760" s="20"/>
      <c r="AC2760" s="20"/>
      <c r="AD2760" s="20"/>
    </row>
    <row r="2761" spans="3:30" s="1" customFormat="1">
      <c r="C2761" s="16"/>
      <c r="D2761" s="16"/>
      <c r="E2761" s="32"/>
      <c r="F2761" s="16"/>
      <c r="G2761" s="16"/>
      <c r="H2761" s="16"/>
      <c r="I2761" s="16"/>
      <c r="J2761" s="16"/>
      <c r="K2761" s="16"/>
      <c r="L2761" s="32"/>
      <c r="M2761" s="16"/>
      <c r="N2761" s="16"/>
      <c r="O2761" s="16"/>
      <c r="P2761" s="16"/>
      <c r="Y2761" s="20"/>
      <c r="Z2761" s="20"/>
      <c r="AA2761" s="20"/>
      <c r="AB2761" s="20"/>
      <c r="AC2761" s="20"/>
      <c r="AD2761" s="20"/>
    </row>
    <row r="2762" spans="3:30" s="1" customFormat="1">
      <c r="C2762" s="16"/>
      <c r="D2762" s="16"/>
      <c r="E2762" s="32"/>
      <c r="F2762" s="16"/>
      <c r="G2762" s="16"/>
      <c r="H2762" s="16"/>
      <c r="I2762" s="16"/>
      <c r="J2762" s="16"/>
      <c r="K2762" s="16"/>
      <c r="L2762" s="32"/>
      <c r="M2762" s="16"/>
      <c r="N2762" s="16"/>
      <c r="O2762" s="16"/>
      <c r="P2762" s="16"/>
      <c r="Y2762" s="20"/>
      <c r="Z2762" s="20"/>
      <c r="AA2762" s="20"/>
      <c r="AB2762" s="20"/>
      <c r="AC2762" s="20"/>
      <c r="AD2762" s="20"/>
    </row>
    <row r="2763" spans="3:30" s="1" customFormat="1">
      <c r="C2763" s="16"/>
      <c r="D2763" s="16"/>
      <c r="E2763" s="32"/>
      <c r="F2763" s="16"/>
      <c r="G2763" s="16"/>
      <c r="H2763" s="16"/>
      <c r="I2763" s="16"/>
      <c r="J2763" s="16"/>
      <c r="K2763" s="16"/>
      <c r="L2763" s="32"/>
      <c r="M2763" s="16"/>
      <c r="N2763" s="16"/>
      <c r="O2763" s="16"/>
      <c r="P2763" s="16"/>
      <c r="Y2763" s="20"/>
      <c r="Z2763" s="20"/>
      <c r="AA2763" s="20"/>
      <c r="AB2763" s="20"/>
      <c r="AC2763" s="20"/>
      <c r="AD2763" s="20"/>
    </row>
    <row r="2764" spans="3:30" s="1" customFormat="1">
      <c r="C2764" s="16"/>
      <c r="D2764" s="16"/>
      <c r="E2764" s="32"/>
      <c r="F2764" s="16"/>
      <c r="G2764" s="16"/>
      <c r="H2764" s="16"/>
      <c r="I2764" s="16"/>
      <c r="J2764" s="16"/>
      <c r="K2764" s="16"/>
      <c r="L2764" s="32"/>
      <c r="M2764" s="16"/>
      <c r="N2764" s="16"/>
      <c r="O2764" s="16"/>
      <c r="P2764" s="16"/>
      <c r="Y2764" s="20"/>
      <c r="Z2764" s="20"/>
      <c r="AA2764" s="20"/>
      <c r="AB2764" s="20"/>
      <c r="AC2764" s="20"/>
      <c r="AD2764" s="20"/>
    </row>
    <row r="2765" spans="3:30" s="1" customFormat="1">
      <c r="C2765" s="16"/>
      <c r="D2765" s="16"/>
      <c r="E2765" s="32"/>
      <c r="F2765" s="16"/>
      <c r="G2765" s="16"/>
      <c r="H2765" s="16"/>
      <c r="I2765" s="16"/>
      <c r="J2765" s="16"/>
      <c r="K2765" s="16"/>
      <c r="L2765" s="32"/>
      <c r="M2765" s="16"/>
      <c r="N2765" s="16"/>
      <c r="O2765" s="16"/>
      <c r="P2765" s="16"/>
      <c r="Y2765" s="20"/>
      <c r="Z2765" s="20"/>
      <c r="AA2765" s="20"/>
      <c r="AB2765" s="20"/>
      <c r="AC2765" s="20"/>
      <c r="AD2765" s="20"/>
    </row>
    <row r="2766" spans="3:30" s="1" customFormat="1">
      <c r="C2766" s="16"/>
      <c r="D2766" s="16"/>
      <c r="E2766" s="32"/>
      <c r="F2766" s="16"/>
      <c r="G2766" s="16"/>
      <c r="H2766" s="16"/>
      <c r="I2766" s="16"/>
      <c r="J2766" s="16"/>
      <c r="K2766" s="16"/>
      <c r="L2766" s="32"/>
      <c r="M2766" s="16"/>
      <c r="N2766" s="16"/>
      <c r="O2766" s="16"/>
      <c r="P2766" s="16"/>
      <c r="Y2766" s="20"/>
      <c r="Z2766" s="20"/>
      <c r="AA2766" s="20"/>
      <c r="AB2766" s="20"/>
      <c r="AC2766" s="20"/>
      <c r="AD2766" s="20"/>
    </row>
    <row r="2767" spans="3:30" s="1" customFormat="1">
      <c r="C2767" s="16"/>
      <c r="D2767" s="16"/>
      <c r="E2767" s="32"/>
      <c r="F2767" s="16"/>
      <c r="G2767" s="16"/>
      <c r="H2767" s="16"/>
      <c r="I2767" s="16"/>
      <c r="J2767" s="16"/>
      <c r="K2767" s="16"/>
      <c r="L2767" s="32"/>
      <c r="M2767" s="16"/>
      <c r="N2767" s="16"/>
      <c r="O2767" s="16"/>
      <c r="P2767" s="16"/>
      <c r="Y2767" s="20"/>
      <c r="Z2767" s="20"/>
      <c r="AA2767" s="20"/>
      <c r="AB2767" s="20"/>
      <c r="AC2767" s="20"/>
      <c r="AD2767" s="20"/>
    </row>
    <row r="2768" spans="3:30" s="1" customFormat="1">
      <c r="C2768" s="16"/>
      <c r="D2768" s="16"/>
      <c r="E2768" s="32"/>
      <c r="F2768" s="16"/>
      <c r="G2768" s="16"/>
      <c r="H2768" s="16"/>
      <c r="I2768" s="16"/>
      <c r="J2768" s="16"/>
      <c r="K2768" s="16"/>
      <c r="L2768" s="32"/>
      <c r="M2768" s="16"/>
      <c r="N2768" s="16"/>
      <c r="O2768" s="16"/>
      <c r="P2768" s="16"/>
      <c r="Y2768" s="20"/>
      <c r="Z2768" s="20"/>
      <c r="AA2768" s="20"/>
      <c r="AB2768" s="20"/>
      <c r="AC2768" s="20"/>
      <c r="AD2768" s="20"/>
    </row>
    <row r="2769" spans="3:30" s="1" customFormat="1">
      <c r="C2769" s="16"/>
      <c r="D2769" s="16"/>
      <c r="E2769" s="32"/>
      <c r="F2769" s="16"/>
      <c r="G2769" s="16"/>
      <c r="H2769" s="16"/>
      <c r="I2769" s="16"/>
      <c r="J2769" s="16"/>
      <c r="K2769" s="16"/>
      <c r="L2769" s="32"/>
      <c r="M2769" s="16"/>
      <c r="N2769" s="16"/>
      <c r="O2769" s="16"/>
      <c r="P2769" s="16"/>
      <c r="Y2769" s="20"/>
      <c r="Z2769" s="20"/>
      <c r="AA2769" s="20"/>
      <c r="AB2769" s="20"/>
      <c r="AC2769" s="20"/>
      <c r="AD2769" s="20"/>
    </row>
    <row r="2770" spans="3:30" s="1" customFormat="1">
      <c r="C2770" s="16"/>
      <c r="D2770" s="16"/>
      <c r="E2770" s="32"/>
      <c r="F2770" s="16"/>
      <c r="G2770" s="16"/>
      <c r="H2770" s="16"/>
      <c r="I2770" s="16"/>
      <c r="J2770" s="16"/>
      <c r="K2770" s="16"/>
      <c r="L2770" s="32"/>
      <c r="M2770" s="16"/>
      <c r="N2770" s="16"/>
      <c r="O2770" s="16"/>
      <c r="P2770" s="16"/>
      <c r="Y2770" s="20"/>
      <c r="Z2770" s="20"/>
      <c r="AA2770" s="20"/>
      <c r="AB2770" s="20"/>
      <c r="AC2770" s="20"/>
      <c r="AD2770" s="20"/>
    </row>
    <row r="2771" spans="3:30" s="1" customFormat="1">
      <c r="C2771" s="16"/>
      <c r="D2771" s="16"/>
      <c r="E2771" s="32"/>
      <c r="F2771" s="16"/>
      <c r="G2771" s="16"/>
      <c r="H2771" s="16"/>
      <c r="I2771" s="16"/>
      <c r="J2771" s="16"/>
      <c r="K2771" s="16"/>
      <c r="L2771" s="32"/>
      <c r="M2771" s="16"/>
      <c r="N2771" s="16"/>
      <c r="O2771" s="16"/>
      <c r="P2771" s="16"/>
      <c r="Y2771" s="20"/>
      <c r="Z2771" s="20"/>
      <c r="AA2771" s="20"/>
      <c r="AB2771" s="20"/>
      <c r="AC2771" s="20"/>
      <c r="AD2771" s="20"/>
    </row>
    <row r="2772" spans="3:30" s="1" customFormat="1">
      <c r="C2772" s="16"/>
      <c r="D2772" s="16"/>
      <c r="E2772" s="32"/>
      <c r="F2772" s="16"/>
      <c r="G2772" s="16"/>
      <c r="H2772" s="16"/>
      <c r="I2772" s="16"/>
      <c r="J2772" s="16"/>
      <c r="K2772" s="16"/>
      <c r="L2772" s="32"/>
      <c r="M2772" s="16"/>
      <c r="N2772" s="16"/>
      <c r="O2772" s="16"/>
      <c r="P2772" s="16"/>
      <c r="Y2772" s="20"/>
      <c r="Z2772" s="20"/>
      <c r="AA2772" s="20"/>
      <c r="AB2772" s="20"/>
      <c r="AC2772" s="20"/>
      <c r="AD2772" s="20"/>
    </row>
    <row r="2773" spans="3:30" s="1" customFormat="1">
      <c r="C2773" s="16"/>
      <c r="D2773" s="16"/>
      <c r="E2773" s="32"/>
      <c r="F2773" s="16"/>
      <c r="G2773" s="16"/>
      <c r="H2773" s="16"/>
      <c r="I2773" s="16"/>
      <c r="J2773" s="16"/>
      <c r="K2773" s="16"/>
      <c r="L2773" s="32"/>
      <c r="M2773" s="16"/>
      <c r="N2773" s="16"/>
      <c r="O2773" s="16"/>
      <c r="P2773" s="16"/>
      <c r="Y2773" s="20"/>
      <c r="Z2773" s="20"/>
      <c r="AA2773" s="20"/>
      <c r="AB2773" s="20"/>
      <c r="AC2773" s="20"/>
      <c r="AD2773" s="20"/>
    </row>
    <row r="2774" spans="3:30" s="1" customFormat="1">
      <c r="C2774" s="16"/>
      <c r="D2774" s="16"/>
      <c r="E2774" s="32"/>
      <c r="F2774" s="16"/>
      <c r="G2774" s="16"/>
      <c r="H2774" s="16"/>
      <c r="I2774" s="16"/>
      <c r="J2774" s="16"/>
      <c r="K2774" s="16"/>
      <c r="L2774" s="32"/>
      <c r="M2774" s="16"/>
      <c r="N2774" s="16"/>
      <c r="O2774" s="16"/>
      <c r="P2774" s="16"/>
      <c r="Y2774" s="20"/>
      <c r="Z2774" s="20"/>
      <c r="AA2774" s="20"/>
      <c r="AB2774" s="20"/>
      <c r="AC2774" s="20"/>
      <c r="AD2774" s="20"/>
    </row>
    <row r="2775" spans="3:30" s="1" customFormat="1">
      <c r="C2775" s="16"/>
      <c r="D2775" s="16"/>
      <c r="E2775" s="32"/>
      <c r="F2775" s="16"/>
      <c r="G2775" s="16"/>
      <c r="H2775" s="16"/>
      <c r="I2775" s="16"/>
      <c r="J2775" s="16"/>
      <c r="K2775" s="16"/>
      <c r="L2775" s="32"/>
      <c r="M2775" s="16"/>
      <c r="N2775" s="16"/>
      <c r="O2775" s="16"/>
      <c r="P2775" s="16"/>
      <c r="Y2775" s="20"/>
      <c r="Z2775" s="20"/>
      <c r="AA2775" s="20"/>
      <c r="AB2775" s="20"/>
      <c r="AC2775" s="20"/>
      <c r="AD2775" s="20"/>
    </row>
    <row r="2776" spans="3:30" s="1" customFormat="1">
      <c r="C2776" s="16"/>
      <c r="D2776" s="16"/>
      <c r="E2776" s="32"/>
      <c r="F2776" s="16"/>
      <c r="G2776" s="16"/>
      <c r="H2776" s="16"/>
      <c r="I2776" s="16"/>
      <c r="J2776" s="16"/>
      <c r="K2776" s="16"/>
      <c r="L2776" s="32"/>
      <c r="M2776" s="16"/>
      <c r="N2776" s="16"/>
      <c r="O2776" s="16"/>
      <c r="P2776" s="16"/>
      <c r="Y2776" s="20"/>
      <c r="Z2776" s="20"/>
      <c r="AA2776" s="20"/>
      <c r="AB2776" s="20"/>
      <c r="AC2776" s="20"/>
      <c r="AD2776" s="20"/>
    </row>
    <row r="2777" spans="3:30" s="1" customFormat="1">
      <c r="C2777" s="16"/>
      <c r="D2777" s="16"/>
      <c r="E2777" s="32"/>
      <c r="F2777" s="16"/>
      <c r="G2777" s="16"/>
      <c r="H2777" s="16"/>
      <c r="I2777" s="16"/>
      <c r="J2777" s="16"/>
      <c r="K2777" s="16"/>
      <c r="L2777" s="32"/>
      <c r="M2777" s="16"/>
      <c r="N2777" s="16"/>
      <c r="O2777" s="16"/>
      <c r="P2777" s="16"/>
      <c r="Y2777" s="20"/>
      <c r="Z2777" s="20"/>
      <c r="AA2777" s="20"/>
      <c r="AB2777" s="20"/>
      <c r="AC2777" s="20"/>
      <c r="AD2777" s="20"/>
    </row>
    <row r="2778" spans="3:30" s="1" customFormat="1">
      <c r="C2778" s="16"/>
      <c r="D2778" s="16"/>
      <c r="E2778" s="32"/>
      <c r="F2778" s="16"/>
      <c r="G2778" s="16"/>
      <c r="H2778" s="16"/>
      <c r="I2778" s="16"/>
      <c r="J2778" s="16"/>
      <c r="K2778" s="16"/>
      <c r="L2778" s="32"/>
      <c r="M2778" s="16"/>
      <c r="N2778" s="16"/>
      <c r="O2778" s="16"/>
      <c r="P2778" s="16"/>
      <c r="Y2778" s="20"/>
      <c r="Z2778" s="20"/>
      <c r="AA2778" s="20"/>
      <c r="AB2778" s="20"/>
      <c r="AC2778" s="20"/>
      <c r="AD2778" s="20"/>
    </row>
    <row r="2779" spans="3:30" s="1" customFormat="1">
      <c r="C2779" s="16"/>
      <c r="D2779" s="16"/>
      <c r="E2779" s="32"/>
      <c r="F2779" s="16"/>
      <c r="G2779" s="16"/>
      <c r="H2779" s="16"/>
      <c r="I2779" s="16"/>
      <c r="J2779" s="16"/>
      <c r="K2779" s="16"/>
      <c r="L2779" s="32"/>
      <c r="M2779" s="16"/>
      <c r="N2779" s="16"/>
      <c r="O2779" s="16"/>
      <c r="P2779" s="16"/>
      <c r="Y2779" s="20"/>
      <c r="Z2779" s="20"/>
      <c r="AA2779" s="20"/>
      <c r="AB2779" s="20"/>
      <c r="AC2779" s="20"/>
      <c r="AD2779" s="20"/>
    </row>
    <row r="2780" spans="3:30" s="1" customFormat="1">
      <c r="C2780" s="16"/>
      <c r="D2780" s="16"/>
      <c r="E2780" s="32"/>
      <c r="F2780" s="16"/>
      <c r="G2780" s="16"/>
      <c r="H2780" s="16"/>
      <c r="I2780" s="16"/>
      <c r="J2780" s="16"/>
      <c r="K2780" s="16"/>
      <c r="L2780" s="32"/>
      <c r="M2780" s="16"/>
      <c r="N2780" s="16"/>
      <c r="O2780" s="16"/>
      <c r="P2780" s="16"/>
      <c r="Y2780" s="20"/>
      <c r="Z2780" s="20"/>
      <c r="AA2780" s="20"/>
      <c r="AB2780" s="20"/>
      <c r="AC2780" s="20"/>
      <c r="AD2780" s="20"/>
    </row>
    <row r="2781" spans="3:30" s="1" customFormat="1">
      <c r="C2781" s="16"/>
      <c r="D2781" s="16"/>
      <c r="E2781" s="32"/>
      <c r="F2781" s="16"/>
      <c r="G2781" s="16"/>
      <c r="H2781" s="16"/>
      <c r="I2781" s="16"/>
      <c r="J2781" s="16"/>
      <c r="K2781" s="16"/>
      <c r="L2781" s="32"/>
      <c r="M2781" s="16"/>
      <c r="N2781" s="16"/>
      <c r="O2781" s="16"/>
      <c r="P2781" s="16"/>
      <c r="Y2781" s="20"/>
      <c r="Z2781" s="20"/>
      <c r="AA2781" s="20"/>
      <c r="AB2781" s="20"/>
      <c r="AC2781" s="20"/>
      <c r="AD2781" s="20"/>
    </row>
    <row r="2782" spans="3:30" s="1" customFormat="1">
      <c r="C2782" s="16"/>
      <c r="D2782" s="16"/>
      <c r="E2782" s="32"/>
      <c r="F2782" s="16"/>
      <c r="G2782" s="16"/>
      <c r="H2782" s="16"/>
      <c r="I2782" s="16"/>
      <c r="J2782" s="16"/>
      <c r="K2782" s="16"/>
      <c r="L2782" s="32"/>
      <c r="M2782" s="16"/>
      <c r="N2782" s="16"/>
      <c r="O2782" s="16"/>
      <c r="P2782" s="16"/>
      <c r="Y2782" s="20"/>
      <c r="Z2782" s="20"/>
      <c r="AA2782" s="20"/>
      <c r="AB2782" s="20"/>
      <c r="AC2782" s="20"/>
      <c r="AD2782" s="20"/>
    </row>
    <row r="2783" spans="3:30" s="1" customFormat="1">
      <c r="C2783" s="16"/>
      <c r="D2783" s="16"/>
      <c r="E2783" s="32"/>
      <c r="F2783" s="16"/>
      <c r="G2783" s="16"/>
      <c r="H2783" s="16"/>
      <c r="I2783" s="16"/>
      <c r="J2783" s="16"/>
      <c r="K2783" s="16"/>
      <c r="L2783" s="32"/>
      <c r="M2783" s="16"/>
      <c r="N2783" s="16"/>
      <c r="O2783" s="16"/>
      <c r="P2783" s="16"/>
      <c r="Y2783" s="20"/>
      <c r="Z2783" s="20"/>
      <c r="AA2783" s="20"/>
      <c r="AB2783" s="20"/>
      <c r="AC2783" s="20"/>
      <c r="AD2783" s="20"/>
    </row>
    <row r="2784" spans="3:30" s="1" customFormat="1">
      <c r="C2784" s="16"/>
      <c r="D2784" s="16"/>
      <c r="E2784" s="32"/>
      <c r="F2784" s="16"/>
      <c r="G2784" s="16"/>
      <c r="H2784" s="16"/>
      <c r="I2784" s="16"/>
      <c r="J2784" s="16"/>
      <c r="K2784" s="16"/>
      <c r="L2784" s="32"/>
      <c r="M2784" s="16"/>
      <c r="N2784" s="16"/>
      <c r="O2784" s="16"/>
      <c r="P2784" s="16"/>
      <c r="Y2784" s="20"/>
      <c r="Z2784" s="20"/>
      <c r="AA2784" s="20"/>
      <c r="AB2784" s="20"/>
      <c r="AC2784" s="20"/>
      <c r="AD2784" s="20"/>
    </row>
    <row r="2785" spans="3:30" s="1" customFormat="1">
      <c r="C2785" s="16"/>
      <c r="D2785" s="16"/>
      <c r="E2785" s="32"/>
      <c r="F2785" s="16"/>
      <c r="G2785" s="16"/>
      <c r="H2785" s="16"/>
      <c r="I2785" s="16"/>
      <c r="J2785" s="16"/>
      <c r="K2785" s="16"/>
      <c r="L2785" s="32"/>
      <c r="M2785" s="16"/>
      <c r="N2785" s="16"/>
      <c r="O2785" s="16"/>
      <c r="P2785" s="16"/>
      <c r="Y2785" s="20"/>
      <c r="Z2785" s="20"/>
      <c r="AA2785" s="20"/>
      <c r="AB2785" s="20"/>
      <c r="AC2785" s="20"/>
      <c r="AD2785" s="20"/>
    </row>
    <row r="2786" spans="3:30" s="1" customFormat="1">
      <c r="C2786" s="16"/>
      <c r="D2786" s="16"/>
      <c r="E2786" s="32"/>
      <c r="F2786" s="16"/>
      <c r="G2786" s="16"/>
      <c r="H2786" s="16"/>
      <c r="I2786" s="16"/>
      <c r="J2786" s="16"/>
      <c r="K2786" s="16"/>
      <c r="L2786" s="32"/>
      <c r="M2786" s="16"/>
      <c r="N2786" s="16"/>
      <c r="O2786" s="16"/>
      <c r="P2786" s="16"/>
      <c r="Y2786" s="20"/>
      <c r="Z2786" s="20"/>
      <c r="AA2786" s="20"/>
      <c r="AB2786" s="20"/>
      <c r="AC2786" s="20"/>
      <c r="AD2786" s="20"/>
    </row>
    <row r="2787" spans="3:30" s="1" customFormat="1">
      <c r="C2787" s="16"/>
      <c r="D2787" s="16"/>
      <c r="E2787" s="32"/>
      <c r="F2787" s="16"/>
      <c r="G2787" s="16"/>
      <c r="H2787" s="16"/>
      <c r="I2787" s="16"/>
      <c r="J2787" s="16"/>
      <c r="K2787" s="16"/>
      <c r="L2787" s="32"/>
      <c r="M2787" s="16"/>
      <c r="N2787" s="16"/>
      <c r="O2787" s="16"/>
      <c r="P2787" s="16"/>
      <c r="Y2787" s="20"/>
      <c r="Z2787" s="20"/>
      <c r="AA2787" s="20"/>
      <c r="AB2787" s="20"/>
      <c r="AC2787" s="20"/>
      <c r="AD2787" s="20"/>
    </row>
    <row r="2788" spans="3:30" s="1" customFormat="1">
      <c r="C2788" s="16"/>
      <c r="D2788" s="16"/>
      <c r="E2788" s="32"/>
      <c r="F2788" s="16"/>
      <c r="G2788" s="16"/>
      <c r="H2788" s="16"/>
      <c r="I2788" s="16"/>
      <c r="J2788" s="16"/>
      <c r="K2788" s="16"/>
      <c r="L2788" s="32"/>
      <c r="M2788" s="16"/>
      <c r="N2788" s="16"/>
      <c r="O2788" s="16"/>
      <c r="P2788" s="16"/>
      <c r="Y2788" s="20"/>
      <c r="Z2788" s="20"/>
      <c r="AA2788" s="20"/>
      <c r="AB2788" s="20"/>
      <c r="AC2788" s="20"/>
      <c r="AD2788" s="20"/>
    </row>
    <row r="2789" spans="3:30" s="1" customFormat="1">
      <c r="C2789" s="16"/>
      <c r="D2789" s="16"/>
      <c r="E2789" s="32"/>
      <c r="F2789" s="16"/>
      <c r="G2789" s="16"/>
      <c r="H2789" s="16"/>
      <c r="I2789" s="16"/>
      <c r="J2789" s="16"/>
      <c r="K2789" s="16"/>
      <c r="L2789" s="32"/>
      <c r="M2789" s="16"/>
      <c r="N2789" s="16"/>
      <c r="O2789" s="16"/>
      <c r="P2789" s="16"/>
      <c r="Y2789" s="20"/>
      <c r="Z2789" s="20"/>
      <c r="AA2789" s="20"/>
      <c r="AB2789" s="20"/>
      <c r="AC2789" s="20"/>
      <c r="AD2789" s="20"/>
    </row>
    <row r="2790" spans="3:30" s="1" customFormat="1">
      <c r="C2790" s="16"/>
      <c r="D2790" s="16"/>
      <c r="E2790" s="32"/>
      <c r="F2790" s="16"/>
      <c r="G2790" s="16"/>
      <c r="H2790" s="16"/>
      <c r="I2790" s="16"/>
      <c r="J2790" s="16"/>
      <c r="K2790" s="16"/>
      <c r="L2790" s="32"/>
      <c r="M2790" s="16"/>
      <c r="N2790" s="16"/>
      <c r="O2790" s="16"/>
      <c r="P2790" s="16"/>
      <c r="Y2790" s="20"/>
      <c r="Z2790" s="20"/>
      <c r="AA2790" s="20"/>
      <c r="AB2790" s="20"/>
      <c r="AC2790" s="20"/>
      <c r="AD2790" s="20"/>
    </row>
    <row r="2791" spans="3:30" s="1" customFormat="1">
      <c r="C2791" s="16"/>
      <c r="D2791" s="16"/>
      <c r="E2791" s="32"/>
      <c r="F2791" s="16"/>
      <c r="G2791" s="16"/>
      <c r="H2791" s="16"/>
      <c r="I2791" s="16"/>
      <c r="J2791" s="16"/>
      <c r="K2791" s="16"/>
      <c r="L2791" s="32"/>
      <c r="M2791" s="16"/>
      <c r="N2791" s="16"/>
      <c r="O2791" s="16"/>
      <c r="P2791" s="16"/>
      <c r="Y2791" s="20"/>
      <c r="Z2791" s="20"/>
      <c r="AA2791" s="20"/>
      <c r="AB2791" s="20"/>
      <c r="AC2791" s="20"/>
      <c r="AD2791" s="20"/>
    </row>
    <row r="2792" spans="3:30" s="1" customFormat="1">
      <c r="C2792" s="16"/>
      <c r="D2792" s="16"/>
      <c r="E2792" s="32"/>
      <c r="F2792" s="16"/>
      <c r="G2792" s="16"/>
      <c r="H2792" s="16"/>
      <c r="I2792" s="16"/>
      <c r="J2792" s="16"/>
      <c r="K2792" s="16"/>
      <c r="L2792" s="32"/>
      <c r="M2792" s="16"/>
      <c r="N2792" s="16"/>
      <c r="O2792" s="16"/>
      <c r="P2792" s="16"/>
      <c r="Y2792" s="20"/>
      <c r="Z2792" s="20"/>
      <c r="AA2792" s="20"/>
      <c r="AB2792" s="20"/>
      <c r="AC2792" s="20"/>
      <c r="AD2792" s="20"/>
    </row>
    <row r="2793" spans="3:30" s="1" customFormat="1">
      <c r="C2793" s="16"/>
      <c r="D2793" s="16"/>
      <c r="E2793" s="32"/>
      <c r="F2793" s="16"/>
      <c r="G2793" s="16"/>
      <c r="H2793" s="16"/>
      <c r="I2793" s="16"/>
      <c r="J2793" s="16"/>
      <c r="K2793" s="16"/>
      <c r="L2793" s="32"/>
      <c r="M2793" s="16"/>
      <c r="N2793" s="16"/>
      <c r="O2793" s="16"/>
      <c r="P2793" s="16"/>
      <c r="Y2793" s="20"/>
      <c r="Z2793" s="20"/>
      <c r="AA2793" s="20"/>
      <c r="AB2793" s="20"/>
      <c r="AC2793" s="20"/>
      <c r="AD2793" s="20"/>
    </row>
    <row r="2794" spans="3:30" s="1" customFormat="1">
      <c r="C2794" s="16"/>
      <c r="D2794" s="16"/>
      <c r="E2794" s="32"/>
      <c r="F2794" s="16"/>
      <c r="G2794" s="16"/>
      <c r="H2794" s="16"/>
      <c r="I2794" s="16"/>
      <c r="J2794" s="16"/>
      <c r="K2794" s="16"/>
      <c r="L2794" s="32"/>
      <c r="M2794" s="16"/>
      <c r="N2794" s="16"/>
      <c r="O2794" s="16"/>
      <c r="P2794" s="16"/>
      <c r="Y2794" s="20"/>
      <c r="Z2794" s="20"/>
      <c r="AA2794" s="20"/>
      <c r="AB2794" s="20"/>
      <c r="AC2794" s="20"/>
      <c r="AD2794" s="20"/>
    </row>
    <row r="2795" spans="3:30" s="1" customFormat="1">
      <c r="C2795" s="16"/>
      <c r="D2795" s="16"/>
      <c r="E2795" s="32"/>
      <c r="F2795" s="16"/>
      <c r="G2795" s="16"/>
      <c r="H2795" s="16"/>
      <c r="I2795" s="16"/>
      <c r="J2795" s="16"/>
      <c r="K2795" s="16"/>
      <c r="L2795" s="32"/>
      <c r="M2795" s="16"/>
      <c r="N2795" s="16"/>
      <c r="O2795" s="16"/>
      <c r="P2795" s="16"/>
      <c r="Y2795" s="20"/>
      <c r="Z2795" s="20"/>
      <c r="AA2795" s="20"/>
      <c r="AB2795" s="20"/>
      <c r="AC2795" s="20"/>
      <c r="AD2795" s="20"/>
    </row>
    <row r="2796" spans="3:30" s="1" customFormat="1">
      <c r="C2796" s="16"/>
      <c r="D2796" s="16"/>
      <c r="E2796" s="32"/>
      <c r="F2796" s="16"/>
      <c r="G2796" s="16"/>
      <c r="H2796" s="16"/>
      <c r="I2796" s="16"/>
      <c r="J2796" s="16"/>
      <c r="K2796" s="16"/>
      <c r="L2796" s="32"/>
      <c r="M2796" s="16"/>
      <c r="N2796" s="16"/>
      <c r="O2796" s="16"/>
      <c r="P2796" s="16"/>
      <c r="Y2796" s="20"/>
      <c r="Z2796" s="20"/>
      <c r="AA2796" s="20"/>
      <c r="AB2796" s="20"/>
      <c r="AC2796" s="20"/>
      <c r="AD2796" s="20"/>
    </row>
    <row r="2797" spans="3:30" s="1" customFormat="1">
      <c r="C2797" s="16"/>
      <c r="D2797" s="16"/>
      <c r="E2797" s="32"/>
      <c r="F2797" s="16"/>
      <c r="G2797" s="16"/>
      <c r="H2797" s="16"/>
      <c r="I2797" s="16"/>
      <c r="J2797" s="16"/>
      <c r="K2797" s="16"/>
      <c r="L2797" s="32"/>
      <c r="M2797" s="16"/>
      <c r="N2797" s="16"/>
      <c r="O2797" s="16"/>
      <c r="P2797" s="16"/>
      <c r="Y2797" s="20"/>
      <c r="Z2797" s="20"/>
      <c r="AA2797" s="20"/>
      <c r="AB2797" s="20"/>
      <c r="AC2797" s="20"/>
      <c r="AD2797" s="20"/>
    </row>
    <row r="2798" spans="3:30" s="1" customFormat="1">
      <c r="C2798" s="16"/>
      <c r="D2798" s="16"/>
      <c r="E2798" s="32"/>
      <c r="F2798" s="16"/>
      <c r="G2798" s="16"/>
      <c r="H2798" s="16"/>
      <c r="I2798" s="16"/>
      <c r="J2798" s="16"/>
      <c r="K2798" s="16"/>
      <c r="L2798" s="32"/>
      <c r="M2798" s="16"/>
      <c r="N2798" s="16"/>
      <c r="O2798" s="16"/>
      <c r="P2798" s="16"/>
      <c r="Y2798" s="20"/>
      <c r="Z2798" s="20"/>
      <c r="AA2798" s="20"/>
      <c r="AB2798" s="20"/>
      <c r="AC2798" s="20"/>
      <c r="AD2798" s="20"/>
    </row>
    <row r="2799" spans="3:30" s="1" customFormat="1">
      <c r="C2799" s="16"/>
      <c r="D2799" s="16"/>
      <c r="E2799" s="32"/>
      <c r="F2799" s="16"/>
      <c r="G2799" s="16"/>
      <c r="H2799" s="16"/>
      <c r="I2799" s="16"/>
      <c r="J2799" s="16"/>
      <c r="K2799" s="16"/>
      <c r="L2799" s="32"/>
      <c r="M2799" s="16"/>
      <c r="N2799" s="16"/>
      <c r="O2799" s="16"/>
      <c r="P2799" s="16"/>
      <c r="Y2799" s="20"/>
      <c r="Z2799" s="20"/>
      <c r="AA2799" s="20"/>
      <c r="AB2799" s="20"/>
      <c r="AC2799" s="20"/>
      <c r="AD2799" s="20"/>
    </row>
    <row r="2800" spans="3:30" s="1" customFormat="1">
      <c r="C2800" s="16"/>
      <c r="D2800" s="16"/>
      <c r="E2800" s="32"/>
      <c r="F2800" s="16"/>
      <c r="G2800" s="16"/>
      <c r="H2800" s="16"/>
      <c r="I2800" s="16"/>
      <c r="J2800" s="16"/>
      <c r="K2800" s="16"/>
      <c r="L2800" s="32"/>
      <c r="M2800" s="16"/>
      <c r="N2800" s="16"/>
      <c r="O2800" s="16"/>
      <c r="P2800" s="16"/>
      <c r="Y2800" s="20"/>
      <c r="Z2800" s="20"/>
      <c r="AA2800" s="20"/>
      <c r="AB2800" s="20"/>
      <c r="AC2800" s="20"/>
      <c r="AD2800" s="20"/>
    </row>
    <row r="2801" spans="3:30" s="1" customFormat="1">
      <c r="C2801" s="16"/>
      <c r="D2801" s="16"/>
      <c r="E2801" s="32"/>
      <c r="F2801" s="16"/>
      <c r="G2801" s="16"/>
      <c r="H2801" s="16"/>
      <c r="I2801" s="16"/>
      <c r="J2801" s="16"/>
      <c r="K2801" s="16"/>
      <c r="L2801" s="32"/>
      <c r="M2801" s="16"/>
      <c r="N2801" s="16"/>
      <c r="O2801" s="16"/>
      <c r="P2801" s="16"/>
      <c r="Y2801" s="20"/>
      <c r="Z2801" s="20"/>
      <c r="AA2801" s="20"/>
      <c r="AB2801" s="20"/>
      <c r="AC2801" s="20"/>
      <c r="AD2801" s="20"/>
    </row>
    <row r="2802" spans="3:30" s="1" customFormat="1">
      <c r="C2802" s="16"/>
      <c r="D2802" s="16"/>
      <c r="E2802" s="32"/>
      <c r="F2802" s="16"/>
      <c r="G2802" s="16"/>
      <c r="H2802" s="16"/>
      <c r="I2802" s="16"/>
      <c r="J2802" s="16"/>
      <c r="K2802" s="16"/>
      <c r="L2802" s="32"/>
      <c r="M2802" s="16"/>
      <c r="N2802" s="16"/>
      <c r="O2802" s="16"/>
      <c r="P2802" s="16"/>
      <c r="Y2802" s="20"/>
      <c r="Z2802" s="20"/>
      <c r="AA2802" s="20"/>
      <c r="AB2802" s="20"/>
      <c r="AC2802" s="20"/>
      <c r="AD2802" s="20"/>
    </row>
    <row r="2803" spans="3:30" s="1" customFormat="1">
      <c r="C2803" s="16"/>
      <c r="D2803" s="16"/>
      <c r="E2803" s="32"/>
      <c r="F2803" s="16"/>
      <c r="G2803" s="16"/>
      <c r="H2803" s="16"/>
      <c r="I2803" s="16"/>
      <c r="J2803" s="16"/>
      <c r="K2803" s="16"/>
      <c r="L2803" s="32"/>
      <c r="M2803" s="16"/>
      <c r="N2803" s="16"/>
      <c r="O2803" s="16"/>
      <c r="P2803" s="16"/>
      <c r="Y2803" s="20"/>
      <c r="Z2803" s="20"/>
      <c r="AA2803" s="20"/>
      <c r="AB2803" s="20"/>
      <c r="AC2803" s="20"/>
      <c r="AD2803" s="20"/>
    </row>
    <row r="2804" spans="3:30" s="1" customFormat="1">
      <c r="C2804" s="16"/>
      <c r="D2804" s="16"/>
      <c r="E2804" s="32"/>
      <c r="F2804" s="16"/>
      <c r="G2804" s="16"/>
      <c r="H2804" s="16"/>
      <c r="I2804" s="16"/>
      <c r="J2804" s="16"/>
      <c r="K2804" s="16"/>
      <c r="L2804" s="32"/>
      <c r="M2804" s="16"/>
      <c r="N2804" s="16"/>
      <c r="O2804" s="16"/>
      <c r="P2804" s="16"/>
      <c r="Y2804" s="20"/>
      <c r="Z2804" s="20"/>
      <c r="AA2804" s="20"/>
      <c r="AB2804" s="20"/>
      <c r="AC2804" s="20"/>
      <c r="AD2804" s="20"/>
    </row>
    <row r="2805" spans="3:30" s="1" customFormat="1">
      <c r="C2805" s="16"/>
      <c r="D2805" s="16"/>
      <c r="E2805" s="32"/>
      <c r="F2805" s="16"/>
      <c r="G2805" s="16"/>
      <c r="H2805" s="16"/>
      <c r="I2805" s="16"/>
      <c r="J2805" s="16"/>
      <c r="K2805" s="16"/>
      <c r="L2805" s="32"/>
      <c r="M2805" s="16"/>
      <c r="N2805" s="16"/>
      <c r="O2805" s="16"/>
      <c r="P2805" s="16"/>
      <c r="Y2805" s="20"/>
      <c r="Z2805" s="20"/>
      <c r="AA2805" s="20"/>
      <c r="AB2805" s="20"/>
      <c r="AC2805" s="20"/>
      <c r="AD2805" s="20"/>
    </row>
    <row r="2806" spans="3:30" s="1" customFormat="1">
      <c r="C2806" s="16"/>
      <c r="D2806" s="16"/>
      <c r="E2806" s="32"/>
      <c r="F2806" s="16"/>
      <c r="G2806" s="16"/>
      <c r="H2806" s="16"/>
      <c r="I2806" s="16"/>
      <c r="J2806" s="16"/>
      <c r="K2806" s="16"/>
      <c r="L2806" s="32"/>
      <c r="M2806" s="16"/>
      <c r="N2806" s="16"/>
      <c r="O2806" s="16"/>
      <c r="P2806" s="16"/>
      <c r="Y2806" s="20"/>
      <c r="Z2806" s="20"/>
      <c r="AA2806" s="20"/>
      <c r="AB2806" s="20"/>
      <c r="AC2806" s="20"/>
      <c r="AD2806" s="20"/>
    </row>
    <row r="2807" spans="3:30" s="1" customFormat="1">
      <c r="C2807" s="16"/>
      <c r="D2807" s="16"/>
      <c r="E2807" s="32"/>
      <c r="F2807" s="16"/>
      <c r="G2807" s="16"/>
      <c r="H2807" s="16"/>
      <c r="I2807" s="16"/>
      <c r="J2807" s="16"/>
      <c r="K2807" s="16"/>
      <c r="L2807" s="32"/>
      <c r="M2807" s="16"/>
      <c r="N2807" s="16"/>
      <c r="O2807" s="16"/>
      <c r="P2807" s="16"/>
      <c r="Y2807" s="20"/>
      <c r="Z2807" s="20"/>
      <c r="AA2807" s="20"/>
      <c r="AB2807" s="20"/>
      <c r="AC2807" s="20"/>
      <c r="AD2807" s="20"/>
    </row>
    <row r="2808" spans="3:30" s="1" customFormat="1">
      <c r="C2808" s="16"/>
      <c r="D2808" s="16"/>
      <c r="E2808" s="32"/>
      <c r="F2808" s="16"/>
      <c r="G2808" s="16"/>
      <c r="H2808" s="16"/>
      <c r="I2808" s="16"/>
      <c r="J2808" s="16"/>
      <c r="K2808" s="16"/>
      <c r="L2808" s="32"/>
      <c r="M2808" s="16"/>
      <c r="N2808" s="16"/>
      <c r="O2808" s="16"/>
      <c r="P2808" s="16"/>
      <c r="Y2808" s="20"/>
      <c r="Z2808" s="20"/>
      <c r="AA2808" s="20"/>
      <c r="AB2808" s="20"/>
      <c r="AC2808" s="20"/>
      <c r="AD2808" s="20"/>
    </row>
    <row r="2809" spans="3:30" s="1" customFormat="1">
      <c r="C2809" s="16"/>
      <c r="D2809" s="16"/>
      <c r="E2809" s="32"/>
      <c r="F2809" s="16"/>
      <c r="G2809" s="16"/>
      <c r="H2809" s="16"/>
      <c r="I2809" s="16"/>
      <c r="J2809" s="16"/>
      <c r="K2809" s="16"/>
      <c r="L2809" s="32"/>
      <c r="M2809" s="16"/>
      <c r="N2809" s="16"/>
      <c r="O2809" s="16"/>
      <c r="P2809" s="16"/>
      <c r="Y2809" s="20"/>
      <c r="Z2809" s="20"/>
      <c r="AA2809" s="20"/>
      <c r="AB2809" s="20"/>
      <c r="AC2809" s="20"/>
      <c r="AD2809" s="20"/>
    </row>
    <row r="2810" spans="3:30" s="1" customFormat="1">
      <c r="C2810" s="16"/>
      <c r="D2810" s="16"/>
      <c r="E2810" s="32"/>
      <c r="F2810" s="16"/>
      <c r="G2810" s="16"/>
      <c r="H2810" s="16"/>
      <c r="I2810" s="16"/>
      <c r="J2810" s="16"/>
      <c r="K2810" s="16"/>
      <c r="L2810" s="32"/>
      <c r="M2810" s="16"/>
      <c r="N2810" s="16"/>
      <c r="O2810" s="16"/>
      <c r="P2810" s="16"/>
      <c r="Y2810" s="20"/>
      <c r="Z2810" s="20"/>
      <c r="AA2810" s="20"/>
      <c r="AB2810" s="20"/>
      <c r="AC2810" s="20"/>
      <c r="AD2810" s="20"/>
    </row>
    <row r="2811" spans="3:30" s="1" customFormat="1">
      <c r="C2811" s="16"/>
      <c r="D2811" s="16"/>
      <c r="E2811" s="32"/>
      <c r="F2811" s="16"/>
      <c r="G2811" s="16"/>
      <c r="H2811" s="16"/>
      <c r="I2811" s="16"/>
      <c r="J2811" s="16"/>
      <c r="K2811" s="16"/>
      <c r="L2811" s="32"/>
      <c r="M2811" s="16"/>
      <c r="N2811" s="16"/>
      <c r="O2811" s="16"/>
      <c r="P2811" s="16"/>
      <c r="Y2811" s="20"/>
      <c r="Z2811" s="20"/>
      <c r="AA2811" s="20"/>
      <c r="AB2811" s="20"/>
      <c r="AC2811" s="20"/>
      <c r="AD2811" s="20"/>
    </row>
    <row r="2812" spans="3:30" s="1" customFormat="1">
      <c r="C2812" s="16"/>
      <c r="D2812" s="16"/>
      <c r="E2812" s="32"/>
      <c r="F2812" s="16"/>
      <c r="G2812" s="16"/>
      <c r="H2812" s="16"/>
      <c r="I2812" s="16"/>
      <c r="J2812" s="16"/>
      <c r="K2812" s="16"/>
      <c r="L2812" s="32"/>
      <c r="M2812" s="16"/>
      <c r="N2812" s="16"/>
      <c r="O2812" s="16"/>
      <c r="P2812" s="16"/>
      <c r="Y2812" s="20"/>
      <c r="Z2812" s="20"/>
      <c r="AA2812" s="20"/>
      <c r="AB2812" s="20"/>
      <c r="AC2812" s="20"/>
      <c r="AD2812" s="20"/>
    </row>
    <row r="2813" spans="3:30" s="1" customFormat="1">
      <c r="C2813" s="16"/>
      <c r="D2813" s="16"/>
      <c r="E2813" s="32"/>
      <c r="F2813" s="16"/>
      <c r="G2813" s="16"/>
      <c r="H2813" s="16"/>
      <c r="I2813" s="16"/>
      <c r="J2813" s="16"/>
      <c r="K2813" s="16"/>
      <c r="L2813" s="32"/>
      <c r="M2813" s="16"/>
      <c r="N2813" s="16"/>
      <c r="O2813" s="16"/>
      <c r="P2813" s="16"/>
      <c r="Y2813" s="20"/>
      <c r="Z2813" s="20"/>
      <c r="AA2813" s="20"/>
      <c r="AB2813" s="20"/>
      <c r="AC2813" s="20"/>
      <c r="AD2813" s="20"/>
    </row>
    <row r="2814" spans="3:30" s="1" customFormat="1">
      <c r="C2814" s="16"/>
      <c r="D2814" s="16"/>
      <c r="E2814" s="32"/>
      <c r="F2814" s="16"/>
      <c r="G2814" s="16"/>
      <c r="H2814" s="16"/>
      <c r="I2814" s="16"/>
      <c r="J2814" s="16"/>
      <c r="K2814" s="16"/>
      <c r="L2814" s="32"/>
      <c r="M2814" s="16"/>
      <c r="N2814" s="16"/>
      <c r="O2814" s="16"/>
      <c r="P2814" s="16"/>
      <c r="Y2814" s="20"/>
      <c r="Z2814" s="20"/>
      <c r="AA2814" s="20"/>
      <c r="AB2814" s="20"/>
      <c r="AC2814" s="20"/>
      <c r="AD2814" s="20"/>
    </row>
    <row r="2815" spans="3:30" s="1" customFormat="1">
      <c r="C2815" s="16"/>
      <c r="D2815" s="16"/>
      <c r="E2815" s="32"/>
      <c r="F2815" s="16"/>
      <c r="G2815" s="16"/>
      <c r="H2815" s="16"/>
      <c r="I2815" s="16"/>
      <c r="J2815" s="16"/>
      <c r="K2815" s="16"/>
      <c r="L2815" s="32"/>
      <c r="M2815" s="16"/>
      <c r="N2815" s="16"/>
      <c r="O2815" s="16"/>
      <c r="P2815" s="16"/>
      <c r="Y2815" s="20"/>
      <c r="Z2815" s="20"/>
      <c r="AA2815" s="20"/>
      <c r="AB2815" s="20"/>
      <c r="AC2815" s="20"/>
      <c r="AD2815" s="20"/>
    </row>
    <row r="2816" spans="3:30" s="1" customFormat="1">
      <c r="C2816" s="16"/>
      <c r="D2816" s="16"/>
      <c r="E2816" s="32"/>
      <c r="F2816" s="16"/>
      <c r="G2816" s="16"/>
      <c r="H2816" s="16"/>
      <c r="I2816" s="16"/>
      <c r="J2816" s="16"/>
      <c r="K2816" s="16"/>
      <c r="L2816" s="32"/>
      <c r="M2816" s="16"/>
      <c r="N2816" s="16"/>
      <c r="O2816" s="16"/>
      <c r="P2816" s="16"/>
      <c r="Y2816" s="20"/>
      <c r="Z2816" s="20"/>
      <c r="AA2816" s="20"/>
      <c r="AB2816" s="20"/>
      <c r="AC2816" s="20"/>
      <c r="AD2816" s="20"/>
    </row>
    <row r="2817" spans="3:30" s="1" customFormat="1">
      <c r="C2817" s="16"/>
      <c r="D2817" s="16"/>
      <c r="E2817" s="32"/>
      <c r="F2817" s="16"/>
      <c r="G2817" s="16"/>
      <c r="H2817" s="16"/>
      <c r="I2817" s="16"/>
      <c r="J2817" s="16"/>
      <c r="K2817" s="16"/>
      <c r="L2817" s="32"/>
      <c r="M2817" s="16"/>
      <c r="N2817" s="16"/>
      <c r="O2817" s="16"/>
      <c r="P2817" s="16"/>
      <c r="Y2817" s="20"/>
      <c r="Z2817" s="20"/>
      <c r="AA2817" s="20"/>
      <c r="AB2817" s="20"/>
      <c r="AC2817" s="20"/>
      <c r="AD2817" s="20"/>
    </row>
    <row r="2818" spans="3:30" s="1" customFormat="1">
      <c r="C2818" s="16"/>
      <c r="D2818" s="16"/>
      <c r="E2818" s="32"/>
      <c r="F2818" s="16"/>
      <c r="G2818" s="16"/>
      <c r="H2818" s="16"/>
      <c r="I2818" s="16"/>
      <c r="J2818" s="16"/>
      <c r="K2818" s="16"/>
      <c r="L2818" s="32"/>
      <c r="M2818" s="16"/>
      <c r="N2818" s="16"/>
      <c r="O2818" s="16"/>
      <c r="P2818" s="16"/>
      <c r="Y2818" s="20"/>
      <c r="Z2818" s="20"/>
      <c r="AA2818" s="20"/>
      <c r="AB2818" s="20"/>
      <c r="AC2818" s="20"/>
      <c r="AD2818" s="20"/>
    </row>
    <row r="2819" spans="3:30" s="1" customFormat="1">
      <c r="C2819" s="16"/>
      <c r="D2819" s="16"/>
      <c r="E2819" s="32"/>
      <c r="F2819" s="16"/>
      <c r="G2819" s="16"/>
      <c r="H2819" s="16"/>
      <c r="I2819" s="16"/>
      <c r="J2819" s="16"/>
      <c r="K2819" s="16"/>
      <c r="L2819" s="32"/>
      <c r="M2819" s="16"/>
      <c r="N2819" s="16"/>
      <c r="O2819" s="16"/>
      <c r="P2819" s="16"/>
      <c r="Y2819" s="20"/>
      <c r="Z2819" s="20"/>
      <c r="AA2819" s="20"/>
      <c r="AB2819" s="20"/>
      <c r="AC2819" s="20"/>
      <c r="AD2819" s="20"/>
    </row>
    <row r="2820" spans="3:30" s="1" customFormat="1">
      <c r="C2820" s="16"/>
      <c r="D2820" s="16"/>
      <c r="E2820" s="32"/>
      <c r="F2820" s="16"/>
      <c r="G2820" s="16"/>
      <c r="H2820" s="16"/>
      <c r="I2820" s="16"/>
      <c r="J2820" s="16"/>
      <c r="K2820" s="16"/>
      <c r="L2820" s="32"/>
      <c r="M2820" s="16"/>
      <c r="N2820" s="16"/>
      <c r="O2820" s="16"/>
      <c r="P2820" s="16"/>
      <c r="Y2820" s="20"/>
      <c r="Z2820" s="20"/>
      <c r="AA2820" s="20"/>
      <c r="AB2820" s="20"/>
      <c r="AC2820" s="20"/>
      <c r="AD2820" s="20"/>
    </row>
    <row r="2821" spans="3:30" s="1" customFormat="1">
      <c r="C2821" s="16"/>
      <c r="D2821" s="16"/>
      <c r="E2821" s="32"/>
      <c r="F2821" s="16"/>
      <c r="G2821" s="16"/>
      <c r="H2821" s="16"/>
      <c r="I2821" s="16"/>
      <c r="J2821" s="16"/>
      <c r="K2821" s="16"/>
      <c r="L2821" s="32"/>
      <c r="M2821" s="16"/>
      <c r="N2821" s="16"/>
      <c r="O2821" s="16"/>
      <c r="P2821" s="16"/>
      <c r="Y2821" s="20"/>
      <c r="Z2821" s="20"/>
      <c r="AA2821" s="20"/>
      <c r="AB2821" s="20"/>
      <c r="AC2821" s="20"/>
      <c r="AD2821" s="20"/>
    </row>
    <row r="2822" spans="3:30" s="1" customFormat="1">
      <c r="C2822" s="16"/>
      <c r="D2822" s="16"/>
      <c r="E2822" s="32"/>
      <c r="F2822" s="16"/>
      <c r="G2822" s="16"/>
      <c r="H2822" s="16"/>
      <c r="I2822" s="16"/>
      <c r="J2822" s="16"/>
      <c r="K2822" s="16"/>
      <c r="L2822" s="32"/>
      <c r="M2822" s="16"/>
      <c r="N2822" s="16"/>
      <c r="O2822" s="16"/>
      <c r="P2822" s="16"/>
      <c r="Y2822" s="20"/>
      <c r="Z2822" s="20"/>
      <c r="AA2822" s="20"/>
      <c r="AB2822" s="20"/>
      <c r="AC2822" s="20"/>
      <c r="AD2822" s="20"/>
    </row>
    <row r="2823" spans="3:30" s="1" customFormat="1">
      <c r="C2823" s="16"/>
      <c r="D2823" s="16"/>
      <c r="E2823" s="32"/>
      <c r="F2823" s="16"/>
      <c r="G2823" s="16"/>
      <c r="H2823" s="16"/>
      <c r="I2823" s="16"/>
      <c r="J2823" s="16"/>
      <c r="K2823" s="16"/>
      <c r="L2823" s="32"/>
      <c r="M2823" s="16"/>
      <c r="N2823" s="16"/>
      <c r="O2823" s="16"/>
      <c r="P2823" s="16"/>
      <c r="Y2823" s="20"/>
      <c r="Z2823" s="20"/>
      <c r="AA2823" s="20"/>
      <c r="AB2823" s="20"/>
      <c r="AC2823" s="20"/>
      <c r="AD2823" s="20"/>
    </row>
    <row r="2824" spans="3:30" s="1" customFormat="1">
      <c r="C2824" s="16"/>
      <c r="D2824" s="16"/>
      <c r="E2824" s="32"/>
      <c r="F2824" s="16"/>
      <c r="G2824" s="16"/>
      <c r="H2824" s="16"/>
      <c r="I2824" s="16"/>
      <c r="J2824" s="16"/>
      <c r="K2824" s="16"/>
      <c r="L2824" s="32"/>
      <c r="M2824" s="16"/>
      <c r="N2824" s="16"/>
      <c r="O2824" s="16"/>
      <c r="P2824" s="16"/>
      <c r="Y2824" s="20"/>
      <c r="Z2824" s="20"/>
      <c r="AA2824" s="20"/>
      <c r="AB2824" s="20"/>
      <c r="AC2824" s="20"/>
      <c r="AD2824" s="20"/>
    </row>
    <row r="2825" spans="3:30" s="1" customFormat="1">
      <c r="C2825" s="16"/>
      <c r="D2825" s="16"/>
      <c r="E2825" s="32"/>
      <c r="F2825" s="16"/>
      <c r="G2825" s="16"/>
      <c r="H2825" s="16"/>
      <c r="I2825" s="16"/>
      <c r="J2825" s="16"/>
      <c r="K2825" s="16"/>
      <c r="L2825" s="32"/>
      <c r="M2825" s="16"/>
      <c r="N2825" s="16"/>
      <c r="O2825" s="16"/>
      <c r="P2825" s="16"/>
      <c r="Y2825" s="20"/>
      <c r="Z2825" s="20"/>
      <c r="AA2825" s="20"/>
      <c r="AB2825" s="20"/>
      <c r="AC2825" s="20"/>
      <c r="AD2825" s="20"/>
    </row>
    <row r="2826" spans="3:30" s="1" customFormat="1">
      <c r="C2826" s="16"/>
      <c r="D2826" s="16"/>
      <c r="E2826" s="32"/>
      <c r="F2826" s="16"/>
      <c r="G2826" s="16"/>
      <c r="H2826" s="16"/>
      <c r="I2826" s="16"/>
      <c r="J2826" s="16"/>
      <c r="K2826" s="16"/>
      <c r="L2826" s="32"/>
      <c r="M2826" s="16"/>
      <c r="N2826" s="16"/>
      <c r="O2826" s="16"/>
      <c r="P2826" s="16"/>
      <c r="Y2826" s="20"/>
      <c r="Z2826" s="20"/>
      <c r="AA2826" s="20"/>
      <c r="AB2826" s="20"/>
      <c r="AC2826" s="20"/>
      <c r="AD2826" s="20"/>
    </row>
    <row r="2827" spans="3:30" s="1" customFormat="1">
      <c r="C2827" s="16"/>
      <c r="D2827" s="16"/>
      <c r="E2827" s="32"/>
      <c r="F2827" s="16"/>
      <c r="G2827" s="16"/>
      <c r="H2827" s="16"/>
      <c r="I2827" s="16"/>
      <c r="J2827" s="16"/>
      <c r="K2827" s="16"/>
      <c r="L2827" s="32"/>
      <c r="M2827" s="16"/>
      <c r="N2827" s="16"/>
      <c r="O2827" s="16"/>
      <c r="P2827" s="16"/>
      <c r="Y2827" s="20"/>
      <c r="Z2827" s="20"/>
      <c r="AA2827" s="20"/>
      <c r="AB2827" s="20"/>
      <c r="AC2827" s="20"/>
      <c r="AD2827" s="20"/>
    </row>
    <row r="2828" spans="3:30" s="1" customFormat="1">
      <c r="C2828" s="16"/>
      <c r="D2828" s="16"/>
      <c r="E2828" s="32"/>
      <c r="F2828" s="16"/>
      <c r="G2828" s="16"/>
      <c r="H2828" s="16"/>
      <c r="I2828" s="16"/>
      <c r="J2828" s="16"/>
      <c r="K2828" s="16"/>
      <c r="L2828" s="32"/>
      <c r="M2828" s="16"/>
      <c r="N2828" s="16"/>
      <c r="O2828" s="16"/>
      <c r="P2828" s="16"/>
      <c r="Y2828" s="20"/>
      <c r="Z2828" s="20"/>
      <c r="AA2828" s="20"/>
      <c r="AB2828" s="20"/>
      <c r="AC2828" s="20"/>
      <c r="AD2828" s="20"/>
    </row>
    <row r="2829" spans="3:30" s="1" customFormat="1">
      <c r="C2829" s="16"/>
      <c r="D2829" s="16"/>
      <c r="E2829" s="32"/>
      <c r="F2829" s="16"/>
      <c r="G2829" s="16"/>
      <c r="H2829" s="16"/>
      <c r="I2829" s="16"/>
      <c r="J2829" s="16"/>
      <c r="K2829" s="16"/>
      <c r="L2829" s="32"/>
      <c r="M2829" s="16"/>
      <c r="N2829" s="16"/>
      <c r="O2829" s="16"/>
      <c r="P2829" s="16"/>
      <c r="Y2829" s="20"/>
      <c r="Z2829" s="20"/>
      <c r="AA2829" s="20"/>
      <c r="AB2829" s="20"/>
      <c r="AC2829" s="20"/>
      <c r="AD2829" s="20"/>
    </row>
    <row r="2830" spans="3:30" s="1" customFormat="1">
      <c r="C2830" s="16"/>
      <c r="D2830" s="16"/>
      <c r="E2830" s="32"/>
      <c r="F2830" s="16"/>
      <c r="G2830" s="16"/>
      <c r="H2830" s="16"/>
      <c r="I2830" s="16"/>
      <c r="J2830" s="16"/>
      <c r="K2830" s="16"/>
      <c r="L2830" s="32"/>
      <c r="M2830" s="16"/>
      <c r="N2830" s="16"/>
      <c r="O2830" s="16"/>
      <c r="P2830" s="16"/>
      <c r="Y2830" s="20"/>
      <c r="Z2830" s="20"/>
      <c r="AA2830" s="20"/>
      <c r="AB2830" s="20"/>
      <c r="AC2830" s="20"/>
      <c r="AD2830" s="20"/>
    </row>
    <row r="2831" spans="3:30" s="1" customFormat="1">
      <c r="C2831" s="16"/>
      <c r="D2831" s="16"/>
      <c r="E2831" s="32"/>
      <c r="F2831" s="16"/>
      <c r="G2831" s="16"/>
      <c r="H2831" s="16"/>
      <c r="I2831" s="16"/>
      <c r="J2831" s="16"/>
      <c r="K2831" s="16"/>
      <c r="L2831" s="32"/>
      <c r="M2831" s="16"/>
      <c r="N2831" s="16"/>
      <c r="O2831" s="16"/>
      <c r="P2831" s="16"/>
      <c r="Y2831" s="20"/>
      <c r="Z2831" s="20"/>
      <c r="AA2831" s="20"/>
      <c r="AB2831" s="20"/>
      <c r="AC2831" s="20"/>
      <c r="AD2831" s="20"/>
    </row>
    <row r="2832" spans="3:30" s="1" customFormat="1">
      <c r="C2832" s="16"/>
      <c r="D2832" s="16"/>
      <c r="E2832" s="32"/>
      <c r="F2832" s="16"/>
      <c r="G2832" s="16"/>
      <c r="H2832" s="16"/>
      <c r="I2832" s="16"/>
      <c r="J2832" s="16"/>
      <c r="K2832" s="16"/>
      <c r="L2832" s="32"/>
      <c r="M2832" s="16"/>
      <c r="N2832" s="16"/>
      <c r="O2832" s="16"/>
      <c r="P2832" s="16"/>
      <c r="Y2832" s="20"/>
      <c r="Z2832" s="20"/>
      <c r="AA2832" s="20"/>
      <c r="AB2832" s="20"/>
      <c r="AC2832" s="20"/>
      <c r="AD2832" s="20"/>
    </row>
    <row r="2833" spans="3:30" s="1" customFormat="1">
      <c r="C2833" s="16"/>
      <c r="D2833" s="16"/>
      <c r="E2833" s="32"/>
      <c r="F2833" s="16"/>
      <c r="G2833" s="16"/>
      <c r="H2833" s="16"/>
      <c r="I2833" s="16"/>
      <c r="J2833" s="16"/>
      <c r="K2833" s="16"/>
      <c r="L2833" s="32"/>
      <c r="M2833" s="16"/>
      <c r="N2833" s="16"/>
      <c r="O2833" s="16"/>
      <c r="P2833" s="16"/>
      <c r="Y2833" s="20"/>
      <c r="Z2833" s="20"/>
      <c r="AA2833" s="20"/>
      <c r="AB2833" s="20"/>
      <c r="AC2833" s="20"/>
      <c r="AD2833" s="20"/>
    </row>
    <row r="2834" spans="3:30" s="1" customFormat="1">
      <c r="C2834" s="16"/>
      <c r="D2834" s="16"/>
      <c r="E2834" s="32"/>
      <c r="F2834" s="16"/>
      <c r="G2834" s="16"/>
      <c r="H2834" s="16"/>
      <c r="I2834" s="16"/>
      <c r="J2834" s="16"/>
      <c r="K2834" s="16"/>
      <c r="L2834" s="32"/>
      <c r="M2834" s="16"/>
      <c r="N2834" s="16"/>
      <c r="O2834" s="16"/>
      <c r="P2834" s="16"/>
      <c r="Y2834" s="20"/>
      <c r="Z2834" s="20"/>
      <c r="AA2834" s="20"/>
      <c r="AB2834" s="20"/>
      <c r="AC2834" s="20"/>
      <c r="AD2834" s="20"/>
    </row>
    <row r="2835" spans="3:30" s="1" customFormat="1">
      <c r="C2835" s="16"/>
      <c r="D2835" s="16"/>
      <c r="E2835" s="32"/>
      <c r="F2835" s="16"/>
      <c r="G2835" s="16"/>
      <c r="H2835" s="16"/>
      <c r="I2835" s="16"/>
      <c r="J2835" s="16"/>
      <c r="K2835" s="16"/>
      <c r="L2835" s="32"/>
      <c r="M2835" s="16"/>
      <c r="N2835" s="16"/>
      <c r="O2835" s="16"/>
      <c r="P2835" s="16"/>
      <c r="Y2835" s="20"/>
      <c r="Z2835" s="20"/>
      <c r="AA2835" s="20"/>
      <c r="AB2835" s="20"/>
      <c r="AC2835" s="20"/>
      <c r="AD2835" s="20"/>
    </row>
    <row r="2836" spans="3:30" s="1" customFormat="1">
      <c r="C2836" s="16"/>
      <c r="D2836" s="16"/>
      <c r="E2836" s="32"/>
      <c r="F2836" s="16"/>
      <c r="G2836" s="16"/>
      <c r="H2836" s="16"/>
      <c r="I2836" s="16"/>
      <c r="J2836" s="16"/>
      <c r="K2836" s="16"/>
      <c r="L2836" s="32"/>
      <c r="M2836" s="16"/>
      <c r="N2836" s="16"/>
      <c r="O2836" s="16"/>
      <c r="P2836" s="16"/>
      <c r="Y2836" s="20"/>
      <c r="Z2836" s="20"/>
      <c r="AA2836" s="20"/>
      <c r="AB2836" s="20"/>
      <c r="AC2836" s="20"/>
      <c r="AD2836" s="20"/>
    </row>
    <row r="2837" spans="3:30" s="1" customFormat="1">
      <c r="C2837" s="16"/>
      <c r="D2837" s="16"/>
      <c r="E2837" s="32"/>
      <c r="F2837" s="16"/>
      <c r="G2837" s="16"/>
      <c r="H2837" s="16"/>
      <c r="I2837" s="16"/>
      <c r="J2837" s="16"/>
      <c r="K2837" s="16"/>
      <c r="L2837" s="32"/>
      <c r="M2837" s="16"/>
      <c r="N2837" s="16"/>
      <c r="O2837" s="16"/>
      <c r="P2837" s="16"/>
      <c r="Y2837" s="20"/>
      <c r="Z2837" s="20"/>
      <c r="AA2837" s="20"/>
      <c r="AB2837" s="20"/>
      <c r="AC2837" s="20"/>
      <c r="AD2837" s="20"/>
    </row>
    <row r="2838" spans="3:30" s="1" customFormat="1">
      <c r="C2838" s="16"/>
      <c r="D2838" s="16"/>
      <c r="E2838" s="32"/>
      <c r="F2838" s="16"/>
      <c r="G2838" s="16"/>
      <c r="H2838" s="16"/>
      <c r="I2838" s="16"/>
      <c r="J2838" s="16"/>
      <c r="K2838" s="16"/>
      <c r="L2838" s="32"/>
      <c r="M2838" s="16"/>
      <c r="N2838" s="16"/>
      <c r="O2838" s="16"/>
      <c r="P2838" s="16"/>
      <c r="Y2838" s="20"/>
      <c r="Z2838" s="20"/>
      <c r="AA2838" s="20"/>
      <c r="AB2838" s="20"/>
      <c r="AC2838" s="20"/>
      <c r="AD2838" s="20"/>
    </row>
    <row r="2839" spans="3:30" s="1" customFormat="1">
      <c r="C2839" s="16"/>
      <c r="D2839" s="16"/>
      <c r="E2839" s="32"/>
      <c r="F2839" s="16"/>
      <c r="G2839" s="16"/>
      <c r="H2839" s="16"/>
      <c r="I2839" s="16"/>
      <c r="J2839" s="16"/>
      <c r="K2839" s="16"/>
      <c r="L2839" s="32"/>
      <c r="M2839" s="16"/>
      <c r="N2839" s="16"/>
      <c r="O2839" s="16"/>
      <c r="P2839" s="16"/>
      <c r="Y2839" s="20"/>
      <c r="Z2839" s="20"/>
      <c r="AA2839" s="20"/>
      <c r="AB2839" s="20"/>
      <c r="AC2839" s="20"/>
      <c r="AD2839" s="20"/>
    </row>
    <row r="2840" spans="3:30" s="1" customFormat="1">
      <c r="C2840" s="16"/>
      <c r="D2840" s="16"/>
      <c r="E2840" s="32"/>
      <c r="F2840" s="16"/>
      <c r="G2840" s="16"/>
      <c r="H2840" s="16"/>
      <c r="I2840" s="16"/>
      <c r="J2840" s="16"/>
      <c r="K2840" s="16"/>
      <c r="L2840" s="32"/>
      <c r="M2840" s="16"/>
      <c r="N2840" s="16"/>
      <c r="O2840" s="16"/>
      <c r="P2840" s="16"/>
      <c r="Y2840" s="20"/>
      <c r="Z2840" s="20"/>
      <c r="AA2840" s="20"/>
      <c r="AB2840" s="20"/>
      <c r="AC2840" s="20"/>
      <c r="AD2840" s="20"/>
    </row>
    <row r="2841" spans="3:30" s="1" customFormat="1">
      <c r="C2841" s="16"/>
      <c r="D2841" s="16"/>
      <c r="E2841" s="32"/>
      <c r="F2841" s="16"/>
      <c r="G2841" s="16"/>
      <c r="H2841" s="16"/>
      <c r="I2841" s="16"/>
      <c r="J2841" s="16"/>
      <c r="K2841" s="16"/>
      <c r="L2841" s="32"/>
      <c r="M2841" s="16"/>
      <c r="N2841" s="16"/>
      <c r="O2841" s="16"/>
      <c r="P2841" s="16"/>
      <c r="Y2841" s="20"/>
      <c r="Z2841" s="20"/>
      <c r="AA2841" s="20"/>
      <c r="AB2841" s="20"/>
      <c r="AC2841" s="20"/>
      <c r="AD2841" s="20"/>
    </row>
    <row r="2842" spans="3:30" s="1" customFormat="1">
      <c r="C2842" s="16"/>
      <c r="D2842" s="16"/>
      <c r="E2842" s="32"/>
      <c r="F2842" s="16"/>
      <c r="G2842" s="16"/>
      <c r="H2842" s="16"/>
      <c r="I2842" s="16"/>
      <c r="J2842" s="16"/>
      <c r="K2842" s="16"/>
      <c r="L2842" s="32"/>
      <c r="M2842" s="16"/>
      <c r="N2842" s="16"/>
      <c r="O2842" s="16"/>
      <c r="P2842" s="16"/>
      <c r="Y2842" s="20"/>
      <c r="Z2842" s="20"/>
      <c r="AA2842" s="20"/>
      <c r="AB2842" s="20"/>
      <c r="AC2842" s="20"/>
      <c r="AD2842" s="20"/>
    </row>
    <row r="2843" spans="3:30" s="1" customFormat="1">
      <c r="C2843" s="16"/>
      <c r="D2843" s="16"/>
      <c r="E2843" s="32"/>
      <c r="F2843" s="16"/>
      <c r="G2843" s="16"/>
      <c r="H2843" s="16"/>
      <c r="I2843" s="16"/>
      <c r="J2843" s="16"/>
      <c r="K2843" s="16"/>
      <c r="L2843" s="32"/>
      <c r="M2843" s="16"/>
      <c r="N2843" s="16"/>
      <c r="O2843" s="16"/>
      <c r="P2843" s="16"/>
      <c r="Y2843" s="20"/>
      <c r="Z2843" s="20"/>
      <c r="AA2843" s="20"/>
      <c r="AB2843" s="20"/>
      <c r="AC2843" s="20"/>
      <c r="AD2843" s="20"/>
    </row>
    <row r="2844" spans="3:30" s="1" customFormat="1">
      <c r="C2844" s="16"/>
      <c r="D2844" s="16"/>
      <c r="E2844" s="32"/>
      <c r="F2844" s="16"/>
      <c r="G2844" s="16"/>
      <c r="H2844" s="16"/>
      <c r="I2844" s="16"/>
      <c r="J2844" s="16"/>
      <c r="K2844" s="16"/>
      <c r="L2844" s="32"/>
      <c r="M2844" s="16"/>
      <c r="N2844" s="16"/>
      <c r="O2844" s="16"/>
      <c r="P2844" s="16"/>
      <c r="Y2844" s="20"/>
      <c r="Z2844" s="20"/>
      <c r="AA2844" s="20"/>
      <c r="AB2844" s="20"/>
      <c r="AC2844" s="20"/>
      <c r="AD2844" s="20"/>
    </row>
    <row r="2845" spans="3:30" s="1" customFormat="1">
      <c r="C2845" s="16"/>
      <c r="D2845" s="16"/>
      <c r="E2845" s="32"/>
      <c r="F2845" s="16"/>
      <c r="G2845" s="16"/>
      <c r="H2845" s="16"/>
      <c r="I2845" s="16"/>
      <c r="J2845" s="16"/>
      <c r="K2845" s="16"/>
      <c r="L2845" s="32"/>
      <c r="M2845" s="16"/>
      <c r="N2845" s="16"/>
      <c r="O2845" s="16"/>
      <c r="P2845" s="16"/>
      <c r="Y2845" s="20"/>
      <c r="Z2845" s="20"/>
      <c r="AA2845" s="20"/>
      <c r="AB2845" s="20"/>
      <c r="AC2845" s="20"/>
      <c r="AD2845" s="20"/>
    </row>
    <row r="2846" spans="3:30" s="1" customFormat="1">
      <c r="C2846" s="16"/>
      <c r="D2846" s="16"/>
      <c r="E2846" s="32"/>
      <c r="F2846" s="16"/>
      <c r="G2846" s="16"/>
      <c r="H2846" s="16"/>
      <c r="I2846" s="16"/>
      <c r="J2846" s="16"/>
      <c r="K2846" s="16"/>
      <c r="L2846" s="32"/>
      <c r="M2846" s="16"/>
      <c r="N2846" s="16"/>
      <c r="O2846" s="16"/>
      <c r="P2846" s="16"/>
      <c r="Y2846" s="20"/>
      <c r="Z2846" s="20"/>
      <c r="AA2846" s="20"/>
      <c r="AB2846" s="20"/>
      <c r="AC2846" s="20"/>
      <c r="AD2846" s="20"/>
    </row>
    <row r="2847" spans="3:30" s="1" customFormat="1">
      <c r="C2847" s="16"/>
      <c r="D2847" s="16"/>
      <c r="E2847" s="32"/>
      <c r="F2847" s="16"/>
      <c r="G2847" s="16"/>
      <c r="H2847" s="16"/>
      <c r="I2847" s="16"/>
      <c r="J2847" s="16"/>
      <c r="K2847" s="16"/>
      <c r="L2847" s="32"/>
      <c r="M2847" s="16"/>
      <c r="N2847" s="16"/>
      <c r="O2847" s="16"/>
      <c r="P2847" s="16"/>
      <c r="Y2847" s="20"/>
      <c r="Z2847" s="20"/>
      <c r="AA2847" s="20"/>
      <c r="AB2847" s="20"/>
      <c r="AC2847" s="20"/>
      <c r="AD2847" s="20"/>
    </row>
    <row r="2848" spans="3:30" s="1" customFormat="1">
      <c r="C2848" s="16"/>
      <c r="D2848" s="16"/>
      <c r="E2848" s="32"/>
      <c r="F2848" s="16"/>
      <c r="G2848" s="16"/>
      <c r="H2848" s="16"/>
      <c r="I2848" s="16"/>
      <c r="J2848" s="16"/>
      <c r="K2848" s="16"/>
      <c r="L2848" s="32"/>
      <c r="M2848" s="16"/>
      <c r="N2848" s="16"/>
      <c r="O2848" s="16"/>
      <c r="P2848" s="16"/>
      <c r="Y2848" s="20"/>
      <c r="Z2848" s="20"/>
      <c r="AA2848" s="20"/>
      <c r="AB2848" s="20"/>
      <c r="AC2848" s="20"/>
      <c r="AD2848" s="20"/>
    </row>
    <row r="2849" spans="3:30" s="1" customFormat="1">
      <c r="C2849" s="16"/>
      <c r="D2849" s="16"/>
      <c r="E2849" s="32"/>
      <c r="F2849" s="16"/>
      <c r="G2849" s="16"/>
      <c r="H2849" s="16"/>
      <c r="I2849" s="16"/>
      <c r="J2849" s="16"/>
      <c r="K2849" s="16"/>
      <c r="L2849" s="32"/>
      <c r="M2849" s="16"/>
      <c r="N2849" s="16"/>
      <c r="O2849" s="16"/>
      <c r="P2849" s="16"/>
      <c r="Y2849" s="20"/>
      <c r="Z2849" s="20"/>
      <c r="AA2849" s="20"/>
      <c r="AB2849" s="20"/>
      <c r="AC2849" s="20"/>
      <c r="AD2849" s="20"/>
    </row>
    <row r="2850" spans="3:30" s="1" customFormat="1">
      <c r="C2850" s="16"/>
      <c r="D2850" s="16"/>
      <c r="E2850" s="32"/>
      <c r="F2850" s="16"/>
      <c r="G2850" s="16"/>
      <c r="H2850" s="16"/>
      <c r="I2850" s="16"/>
      <c r="J2850" s="16"/>
      <c r="K2850" s="16"/>
      <c r="L2850" s="32"/>
      <c r="M2850" s="16"/>
      <c r="N2850" s="16"/>
      <c r="O2850" s="16"/>
      <c r="P2850" s="16"/>
      <c r="Y2850" s="20"/>
      <c r="Z2850" s="20"/>
      <c r="AA2850" s="20"/>
      <c r="AB2850" s="20"/>
      <c r="AC2850" s="20"/>
      <c r="AD2850" s="20"/>
    </row>
    <row r="2851" spans="3:30" s="1" customFormat="1">
      <c r="C2851" s="16"/>
      <c r="D2851" s="16"/>
      <c r="E2851" s="32"/>
      <c r="F2851" s="16"/>
      <c r="G2851" s="16"/>
      <c r="H2851" s="16"/>
      <c r="I2851" s="16"/>
      <c r="J2851" s="16"/>
      <c r="K2851" s="16"/>
      <c r="L2851" s="32"/>
      <c r="M2851" s="16"/>
      <c r="N2851" s="16"/>
      <c r="O2851" s="16"/>
      <c r="P2851" s="16"/>
      <c r="Y2851" s="20"/>
      <c r="Z2851" s="20"/>
      <c r="AA2851" s="20"/>
      <c r="AB2851" s="20"/>
      <c r="AC2851" s="20"/>
      <c r="AD2851" s="20"/>
    </row>
    <row r="2852" spans="3:30" s="1" customFormat="1">
      <c r="C2852" s="16"/>
      <c r="D2852" s="16"/>
      <c r="E2852" s="32"/>
      <c r="F2852" s="16"/>
      <c r="G2852" s="16"/>
      <c r="H2852" s="16"/>
      <c r="I2852" s="16"/>
      <c r="J2852" s="16"/>
      <c r="K2852" s="16"/>
      <c r="L2852" s="32"/>
      <c r="M2852" s="16"/>
      <c r="N2852" s="16"/>
      <c r="O2852" s="16"/>
      <c r="P2852" s="16"/>
      <c r="Y2852" s="20"/>
      <c r="Z2852" s="20"/>
      <c r="AA2852" s="20"/>
      <c r="AB2852" s="20"/>
      <c r="AC2852" s="20"/>
      <c r="AD2852" s="20"/>
    </row>
    <row r="2853" spans="3:30" s="1" customFormat="1">
      <c r="C2853" s="16"/>
      <c r="D2853" s="16"/>
      <c r="E2853" s="32"/>
      <c r="F2853" s="16"/>
      <c r="G2853" s="16"/>
      <c r="H2853" s="16"/>
      <c r="I2853" s="16"/>
      <c r="J2853" s="16"/>
      <c r="K2853" s="16"/>
      <c r="L2853" s="32"/>
      <c r="M2853" s="16"/>
      <c r="N2853" s="16"/>
      <c r="O2853" s="16"/>
      <c r="P2853" s="16"/>
      <c r="Y2853" s="20"/>
      <c r="Z2853" s="20"/>
      <c r="AA2853" s="20"/>
      <c r="AB2853" s="20"/>
      <c r="AC2853" s="20"/>
      <c r="AD2853" s="20"/>
    </row>
    <row r="2854" spans="3:30" s="1" customFormat="1">
      <c r="C2854" s="16"/>
      <c r="D2854" s="16"/>
      <c r="E2854" s="32"/>
      <c r="F2854" s="16"/>
      <c r="G2854" s="16"/>
      <c r="H2854" s="16"/>
      <c r="I2854" s="16"/>
      <c r="J2854" s="16"/>
      <c r="K2854" s="16"/>
      <c r="L2854" s="32"/>
      <c r="M2854" s="16"/>
      <c r="N2854" s="16"/>
      <c r="O2854" s="16"/>
      <c r="P2854" s="16"/>
      <c r="Y2854" s="20"/>
      <c r="Z2854" s="20"/>
      <c r="AA2854" s="20"/>
      <c r="AB2854" s="20"/>
      <c r="AC2854" s="20"/>
      <c r="AD2854" s="20"/>
    </row>
    <row r="2855" spans="3:30" s="1" customFormat="1">
      <c r="C2855" s="16"/>
      <c r="D2855" s="16"/>
      <c r="E2855" s="32"/>
      <c r="F2855" s="16"/>
      <c r="G2855" s="16"/>
      <c r="H2855" s="16"/>
      <c r="I2855" s="16"/>
      <c r="J2855" s="16"/>
      <c r="K2855" s="16"/>
      <c r="L2855" s="32"/>
      <c r="M2855" s="16"/>
      <c r="N2855" s="16"/>
      <c r="O2855" s="16"/>
      <c r="P2855" s="16"/>
      <c r="Y2855" s="20"/>
      <c r="Z2855" s="20"/>
      <c r="AA2855" s="20"/>
      <c r="AB2855" s="20"/>
      <c r="AC2855" s="20"/>
      <c r="AD2855" s="20"/>
    </row>
    <row r="2856" spans="3:30" s="1" customFormat="1">
      <c r="C2856" s="16"/>
      <c r="D2856" s="16"/>
      <c r="E2856" s="32"/>
      <c r="F2856" s="16"/>
      <c r="G2856" s="16"/>
      <c r="H2856" s="16"/>
      <c r="I2856" s="16"/>
      <c r="J2856" s="16"/>
      <c r="K2856" s="16"/>
      <c r="L2856" s="32"/>
      <c r="M2856" s="16"/>
      <c r="N2856" s="16"/>
      <c r="O2856" s="16"/>
      <c r="P2856" s="16"/>
      <c r="Y2856" s="20"/>
      <c r="Z2856" s="20"/>
      <c r="AA2856" s="20"/>
      <c r="AB2856" s="20"/>
      <c r="AC2856" s="20"/>
      <c r="AD2856" s="20"/>
    </row>
    <row r="2857" spans="3:30" s="1" customFormat="1">
      <c r="C2857" s="16"/>
      <c r="D2857" s="16"/>
      <c r="E2857" s="32"/>
      <c r="F2857" s="16"/>
      <c r="G2857" s="16"/>
      <c r="H2857" s="16"/>
      <c r="I2857" s="16"/>
      <c r="J2857" s="16"/>
      <c r="K2857" s="16"/>
      <c r="L2857" s="32"/>
      <c r="M2857" s="16"/>
      <c r="N2857" s="16"/>
      <c r="O2857" s="16"/>
      <c r="P2857" s="16"/>
      <c r="Y2857" s="20"/>
      <c r="Z2857" s="20"/>
      <c r="AA2857" s="20"/>
      <c r="AB2857" s="20"/>
      <c r="AC2857" s="20"/>
      <c r="AD2857" s="20"/>
    </row>
    <row r="2858" spans="3:30" s="1" customFormat="1">
      <c r="C2858" s="16"/>
      <c r="D2858" s="16"/>
      <c r="E2858" s="32"/>
      <c r="F2858" s="16"/>
      <c r="G2858" s="16"/>
      <c r="H2858" s="16"/>
      <c r="I2858" s="16"/>
      <c r="J2858" s="16"/>
      <c r="K2858" s="16"/>
      <c r="L2858" s="32"/>
      <c r="M2858" s="16"/>
      <c r="N2858" s="16"/>
      <c r="O2858" s="16"/>
      <c r="P2858" s="16"/>
      <c r="Y2858" s="20"/>
      <c r="Z2858" s="20"/>
      <c r="AA2858" s="20"/>
      <c r="AB2858" s="20"/>
      <c r="AC2858" s="20"/>
      <c r="AD2858" s="20"/>
    </row>
    <row r="2859" spans="3:30" s="1" customFormat="1">
      <c r="C2859" s="16"/>
      <c r="D2859" s="16"/>
      <c r="E2859" s="32"/>
      <c r="F2859" s="16"/>
      <c r="G2859" s="16"/>
      <c r="H2859" s="16"/>
      <c r="I2859" s="16"/>
      <c r="J2859" s="16"/>
      <c r="K2859" s="16"/>
      <c r="L2859" s="32"/>
      <c r="M2859" s="16"/>
      <c r="N2859" s="16"/>
      <c r="O2859" s="16"/>
      <c r="P2859" s="16"/>
      <c r="Y2859" s="20"/>
      <c r="Z2859" s="20"/>
      <c r="AA2859" s="20"/>
      <c r="AB2859" s="20"/>
      <c r="AC2859" s="20"/>
      <c r="AD2859" s="20"/>
    </row>
    <row r="2860" spans="3:30" s="1" customFormat="1">
      <c r="C2860" s="16"/>
      <c r="D2860" s="16"/>
      <c r="E2860" s="32"/>
      <c r="F2860" s="16"/>
      <c r="G2860" s="16"/>
      <c r="H2860" s="16"/>
      <c r="I2860" s="16"/>
      <c r="J2860" s="16"/>
      <c r="K2860" s="16"/>
      <c r="L2860" s="32"/>
      <c r="M2860" s="16"/>
      <c r="N2860" s="16"/>
      <c r="O2860" s="16"/>
      <c r="P2860" s="16"/>
      <c r="Y2860" s="20"/>
      <c r="Z2860" s="20"/>
      <c r="AA2860" s="20"/>
      <c r="AB2860" s="20"/>
      <c r="AC2860" s="20"/>
      <c r="AD2860" s="20"/>
    </row>
    <row r="2861" spans="3:30" s="1" customFormat="1">
      <c r="C2861" s="16"/>
      <c r="D2861" s="16"/>
      <c r="E2861" s="32"/>
      <c r="F2861" s="16"/>
      <c r="G2861" s="16"/>
      <c r="H2861" s="16"/>
      <c r="I2861" s="16"/>
      <c r="J2861" s="16"/>
      <c r="K2861" s="16"/>
      <c r="L2861" s="32"/>
      <c r="M2861" s="16"/>
      <c r="N2861" s="16"/>
      <c r="O2861" s="16"/>
      <c r="P2861" s="16"/>
      <c r="Y2861" s="20"/>
      <c r="Z2861" s="20"/>
      <c r="AA2861" s="20"/>
      <c r="AB2861" s="20"/>
      <c r="AC2861" s="20"/>
      <c r="AD2861" s="20"/>
    </row>
    <row r="2862" spans="3:30" s="1" customFormat="1">
      <c r="C2862" s="16"/>
      <c r="D2862" s="16"/>
      <c r="E2862" s="32"/>
      <c r="F2862" s="16"/>
      <c r="G2862" s="16"/>
      <c r="H2862" s="16"/>
      <c r="I2862" s="16"/>
      <c r="J2862" s="16"/>
      <c r="K2862" s="16"/>
      <c r="L2862" s="32"/>
      <c r="M2862" s="16"/>
      <c r="N2862" s="16"/>
      <c r="O2862" s="16"/>
      <c r="P2862" s="16"/>
      <c r="Y2862" s="20"/>
      <c r="Z2862" s="20"/>
      <c r="AA2862" s="20"/>
      <c r="AB2862" s="20"/>
      <c r="AC2862" s="20"/>
      <c r="AD2862" s="20"/>
    </row>
    <row r="2863" spans="3:30" s="1" customFormat="1">
      <c r="C2863" s="16"/>
      <c r="D2863" s="16"/>
      <c r="E2863" s="32"/>
      <c r="F2863" s="16"/>
      <c r="G2863" s="16"/>
      <c r="H2863" s="16"/>
      <c r="I2863" s="16"/>
      <c r="J2863" s="16"/>
      <c r="K2863" s="16"/>
      <c r="L2863" s="32"/>
      <c r="M2863" s="16"/>
      <c r="N2863" s="16"/>
      <c r="O2863" s="16"/>
      <c r="P2863" s="16"/>
      <c r="Y2863" s="20"/>
      <c r="Z2863" s="20"/>
      <c r="AA2863" s="20"/>
      <c r="AB2863" s="20"/>
      <c r="AC2863" s="20"/>
      <c r="AD2863" s="20"/>
    </row>
    <row r="2864" spans="3:30" s="1" customFormat="1">
      <c r="C2864" s="16"/>
      <c r="D2864" s="16"/>
      <c r="E2864" s="32"/>
      <c r="F2864" s="16"/>
      <c r="G2864" s="16"/>
      <c r="H2864" s="16"/>
      <c r="I2864" s="16"/>
      <c r="J2864" s="16"/>
      <c r="K2864" s="16"/>
      <c r="L2864" s="32"/>
      <c r="M2864" s="16"/>
      <c r="N2864" s="16"/>
      <c r="O2864" s="16"/>
      <c r="P2864" s="16"/>
      <c r="Y2864" s="20"/>
      <c r="Z2864" s="20"/>
      <c r="AA2864" s="20"/>
      <c r="AB2864" s="20"/>
      <c r="AC2864" s="20"/>
      <c r="AD2864" s="20"/>
    </row>
    <row r="2865" spans="3:30" s="1" customFormat="1">
      <c r="C2865" s="16"/>
      <c r="D2865" s="16"/>
      <c r="E2865" s="32"/>
      <c r="F2865" s="16"/>
      <c r="G2865" s="16"/>
      <c r="H2865" s="16"/>
      <c r="I2865" s="16"/>
      <c r="J2865" s="16"/>
      <c r="K2865" s="16"/>
      <c r="L2865" s="32"/>
      <c r="M2865" s="16"/>
      <c r="N2865" s="16"/>
      <c r="O2865" s="16"/>
      <c r="P2865" s="16"/>
      <c r="Y2865" s="20"/>
      <c r="Z2865" s="20"/>
      <c r="AA2865" s="20"/>
      <c r="AB2865" s="20"/>
      <c r="AC2865" s="20"/>
      <c r="AD2865" s="20"/>
    </row>
    <row r="2866" spans="3:30" s="1" customFormat="1">
      <c r="C2866" s="16"/>
      <c r="D2866" s="16"/>
      <c r="E2866" s="32"/>
      <c r="F2866" s="16"/>
      <c r="G2866" s="16"/>
      <c r="H2866" s="16"/>
      <c r="I2866" s="16"/>
      <c r="J2866" s="16"/>
      <c r="K2866" s="16"/>
      <c r="L2866" s="32"/>
      <c r="M2866" s="16"/>
      <c r="N2866" s="16"/>
      <c r="O2866" s="16"/>
      <c r="P2866" s="16"/>
      <c r="Y2866" s="20"/>
      <c r="Z2866" s="20"/>
      <c r="AA2866" s="20"/>
      <c r="AB2866" s="20"/>
      <c r="AC2866" s="20"/>
      <c r="AD2866" s="20"/>
    </row>
    <row r="2867" spans="3:30" s="1" customFormat="1">
      <c r="C2867" s="16"/>
      <c r="D2867" s="16"/>
      <c r="E2867" s="32"/>
      <c r="F2867" s="16"/>
      <c r="G2867" s="16"/>
      <c r="H2867" s="16"/>
      <c r="I2867" s="16"/>
      <c r="J2867" s="16"/>
      <c r="K2867" s="16"/>
      <c r="L2867" s="32"/>
      <c r="M2867" s="16"/>
      <c r="N2867" s="16"/>
      <c r="O2867" s="16"/>
      <c r="P2867" s="16"/>
      <c r="Y2867" s="20"/>
      <c r="Z2867" s="20"/>
      <c r="AA2867" s="20"/>
      <c r="AB2867" s="20"/>
      <c r="AC2867" s="20"/>
      <c r="AD2867" s="20"/>
    </row>
    <row r="2868" spans="3:30" s="1" customFormat="1">
      <c r="C2868" s="16"/>
      <c r="D2868" s="16"/>
      <c r="E2868" s="32"/>
      <c r="F2868" s="16"/>
      <c r="G2868" s="16"/>
      <c r="H2868" s="16"/>
      <c r="I2868" s="16"/>
      <c r="J2868" s="16"/>
      <c r="K2868" s="16"/>
      <c r="L2868" s="32"/>
      <c r="M2868" s="16"/>
      <c r="N2868" s="16"/>
      <c r="O2868" s="16"/>
      <c r="P2868" s="16"/>
      <c r="Y2868" s="20"/>
      <c r="Z2868" s="20"/>
      <c r="AA2868" s="20"/>
      <c r="AB2868" s="20"/>
      <c r="AC2868" s="20"/>
      <c r="AD2868" s="20"/>
    </row>
    <row r="2869" spans="3:30" s="1" customFormat="1">
      <c r="C2869" s="16"/>
      <c r="D2869" s="16"/>
      <c r="E2869" s="32"/>
      <c r="F2869" s="16"/>
      <c r="G2869" s="16"/>
      <c r="H2869" s="16"/>
      <c r="I2869" s="16"/>
      <c r="J2869" s="16"/>
      <c r="K2869" s="16"/>
      <c r="L2869" s="32"/>
      <c r="M2869" s="16"/>
      <c r="N2869" s="16"/>
      <c r="O2869" s="16"/>
      <c r="P2869" s="16"/>
      <c r="Y2869" s="20"/>
      <c r="Z2869" s="20"/>
      <c r="AA2869" s="20"/>
      <c r="AB2869" s="20"/>
      <c r="AC2869" s="20"/>
      <c r="AD2869" s="20"/>
    </row>
    <row r="2870" spans="3:30" s="1" customFormat="1">
      <c r="C2870" s="16"/>
      <c r="D2870" s="16"/>
      <c r="E2870" s="32"/>
      <c r="F2870" s="16"/>
      <c r="G2870" s="16"/>
      <c r="H2870" s="16"/>
      <c r="I2870" s="16"/>
      <c r="J2870" s="16"/>
      <c r="K2870" s="16"/>
      <c r="L2870" s="32"/>
      <c r="M2870" s="16"/>
      <c r="N2870" s="16"/>
      <c r="O2870" s="16"/>
      <c r="P2870" s="16"/>
      <c r="Y2870" s="20"/>
      <c r="Z2870" s="20"/>
      <c r="AA2870" s="20"/>
      <c r="AB2870" s="20"/>
      <c r="AC2870" s="20"/>
      <c r="AD2870" s="20"/>
    </row>
    <row r="2871" spans="3:30" s="1" customFormat="1">
      <c r="C2871" s="16"/>
      <c r="D2871" s="16"/>
      <c r="E2871" s="32"/>
      <c r="F2871" s="16"/>
      <c r="G2871" s="16"/>
      <c r="H2871" s="16"/>
      <c r="I2871" s="16"/>
      <c r="J2871" s="16"/>
      <c r="K2871" s="16"/>
      <c r="L2871" s="32"/>
      <c r="M2871" s="16"/>
      <c r="N2871" s="16"/>
      <c r="O2871" s="16"/>
      <c r="P2871" s="16"/>
      <c r="Y2871" s="20"/>
      <c r="Z2871" s="20"/>
      <c r="AA2871" s="20"/>
      <c r="AB2871" s="20"/>
      <c r="AC2871" s="20"/>
      <c r="AD2871" s="20"/>
    </row>
    <row r="2872" spans="3:30" s="1" customFormat="1">
      <c r="C2872" s="16"/>
      <c r="D2872" s="16"/>
      <c r="E2872" s="32"/>
      <c r="F2872" s="16"/>
      <c r="G2872" s="16"/>
      <c r="H2872" s="16"/>
      <c r="I2872" s="16"/>
      <c r="J2872" s="16"/>
      <c r="K2872" s="16"/>
      <c r="L2872" s="32"/>
      <c r="M2872" s="16"/>
      <c r="N2872" s="16"/>
      <c r="O2872" s="16"/>
      <c r="P2872" s="16"/>
      <c r="Y2872" s="20"/>
      <c r="Z2872" s="20"/>
      <c r="AA2872" s="20"/>
      <c r="AB2872" s="20"/>
      <c r="AC2872" s="20"/>
      <c r="AD2872" s="20"/>
    </row>
    <row r="2873" spans="3:30" s="1" customFormat="1">
      <c r="C2873" s="16"/>
      <c r="D2873" s="16"/>
      <c r="E2873" s="32"/>
      <c r="F2873" s="16"/>
      <c r="G2873" s="16"/>
      <c r="H2873" s="16"/>
      <c r="I2873" s="16"/>
      <c r="J2873" s="16"/>
      <c r="K2873" s="16"/>
      <c r="L2873" s="32"/>
      <c r="M2873" s="16"/>
      <c r="N2873" s="16"/>
      <c r="O2873" s="16"/>
      <c r="P2873" s="16"/>
      <c r="Y2873" s="20"/>
      <c r="Z2873" s="20"/>
      <c r="AA2873" s="20"/>
      <c r="AB2873" s="20"/>
      <c r="AC2873" s="20"/>
      <c r="AD2873" s="20"/>
    </row>
    <row r="2874" spans="3:30" s="1" customFormat="1">
      <c r="C2874" s="16"/>
      <c r="D2874" s="16"/>
      <c r="E2874" s="32"/>
      <c r="F2874" s="16"/>
      <c r="G2874" s="16"/>
      <c r="H2874" s="16"/>
      <c r="I2874" s="16"/>
      <c r="J2874" s="16"/>
      <c r="K2874" s="16"/>
      <c r="L2874" s="32"/>
      <c r="M2874" s="16"/>
      <c r="N2874" s="16"/>
      <c r="O2874" s="16"/>
      <c r="P2874" s="16"/>
      <c r="Y2874" s="20"/>
      <c r="Z2874" s="20"/>
      <c r="AA2874" s="20"/>
      <c r="AB2874" s="20"/>
      <c r="AC2874" s="20"/>
      <c r="AD2874" s="20"/>
    </row>
    <row r="2875" spans="3:30" s="1" customFormat="1">
      <c r="C2875" s="16"/>
      <c r="D2875" s="16"/>
      <c r="E2875" s="32"/>
      <c r="F2875" s="16"/>
      <c r="G2875" s="16"/>
      <c r="H2875" s="16"/>
      <c r="I2875" s="16"/>
      <c r="J2875" s="16"/>
      <c r="K2875" s="16"/>
      <c r="L2875" s="32"/>
      <c r="M2875" s="16"/>
      <c r="N2875" s="16"/>
      <c r="O2875" s="16"/>
      <c r="P2875" s="16"/>
      <c r="Y2875" s="20"/>
      <c r="Z2875" s="20"/>
      <c r="AA2875" s="20"/>
      <c r="AB2875" s="20"/>
      <c r="AC2875" s="20"/>
      <c r="AD2875" s="20"/>
    </row>
    <row r="2876" spans="3:30" s="1" customFormat="1">
      <c r="C2876" s="16"/>
      <c r="D2876" s="16"/>
      <c r="E2876" s="32"/>
      <c r="F2876" s="16"/>
      <c r="G2876" s="16"/>
      <c r="H2876" s="16"/>
      <c r="I2876" s="16"/>
      <c r="J2876" s="16"/>
      <c r="K2876" s="16"/>
      <c r="L2876" s="32"/>
      <c r="M2876" s="16"/>
      <c r="N2876" s="16"/>
      <c r="O2876" s="16"/>
      <c r="P2876" s="16"/>
      <c r="Y2876" s="20"/>
      <c r="Z2876" s="20"/>
      <c r="AA2876" s="20"/>
      <c r="AB2876" s="20"/>
      <c r="AC2876" s="20"/>
      <c r="AD2876" s="20"/>
    </row>
    <row r="2877" spans="3:30" s="1" customFormat="1">
      <c r="C2877" s="16"/>
      <c r="D2877" s="16"/>
      <c r="E2877" s="32"/>
      <c r="F2877" s="16"/>
      <c r="G2877" s="16"/>
      <c r="H2877" s="16"/>
      <c r="I2877" s="16"/>
      <c r="J2877" s="16"/>
      <c r="K2877" s="16"/>
      <c r="L2877" s="32"/>
      <c r="M2877" s="16"/>
      <c r="N2877" s="16"/>
      <c r="O2877" s="16"/>
      <c r="P2877" s="16"/>
      <c r="Y2877" s="20"/>
      <c r="Z2877" s="20"/>
      <c r="AA2877" s="20"/>
      <c r="AB2877" s="20"/>
      <c r="AC2877" s="20"/>
      <c r="AD2877" s="20"/>
    </row>
    <row r="2878" spans="3:30" s="1" customFormat="1">
      <c r="C2878" s="16"/>
      <c r="D2878" s="16"/>
      <c r="E2878" s="32"/>
      <c r="F2878" s="16"/>
      <c r="G2878" s="16"/>
      <c r="H2878" s="16"/>
      <c r="I2878" s="16"/>
      <c r="J2878" s="16"/>
      <c r="K2878" s="16"/>
      <c r="L2878" s="32"/>
      <c r="M2878" s="16"/>
      <c r="N2878" s="16"/>
      <c r="O2878" s="16"/>
      <c r="P2878" s="16"/>
      <c r="Y2878" s="20"/>
      <c r="Z2878" s="20"/>
      <c r="AA2878" s="20"/>
      <c r="AB2878" s="20"/>
      <c r="AC2878" s="20"/>
      <c r="AD2878" s="20"/>
    </row>
    <row r="2879" spans="3:30" s="1" customFormat="1">
      <c r="C2879" s="16"/>
      <c r="D2879" s="16"/>
      <c r="E2879" s="32"/>
      <c r="F2879" s="16"/>
      <c r="G2879" s="16"/>
      <c r="H2879" s="16"/>
      <c r="I2879" s="16"/>
      <c r="J2879" s="16"/>
      <c r="K2879" s="16"/>
      <c r="L2879" s="32"/>
      <c r="M2879" s="16"/>
      <c r="N2879" s="16"/>
      <c r="O2879" s="16"/>
      <c r="P2879" s="16"/>
      <c r="Y2879" s="20"/>
      <c r="Z2879" s="20"/>
      <c r="AA2879" s="20"/>
      <c r="AB2879" s="20"/>
      <c r="AC2879" s="20"/>
      <c r="AD2879" s="20"/>
    </row>
    <row r="2880" spans="3:30" s="1" customFormat="1">
      <c r="C2880" s="16"/>
      <c r="D2880" s="16"/>
      <c r="E2880" s="32"/>
      <c r="F2880" s="16"/>
      <c r="G2880" s="16"/>
      <c r="H2880" s="16"/>
      <c r="I2880" s="16"/>
      <c r="J2880" s="16"/>
      <c r="K2880" s="16"/>
      <c r="L2880" s="32"/>
      <c r="M2880" s="16"/>
      <c r="N2880" s="16"/>
      <c r="O2880" s="16"/>
      <c r="P2880" s="16"/>
      <c r="Y2880" s="20"/>
      <c r="Z2880" s="20"/>
      <c r="AA2880" s="20"/>
      <c r="AB2880" s="20"/>
      <c r="AC2880" s="20"/>
      <c r="AD2880" s="20"/>
    </row>
    <row r="2881" spans="3:30" s="1" customFormat="1">
      <c r="C2881" s="16"/>
      <c r="D2881" s="16"/>
      <c r="E2881" s="32"/>
      <c r="F2881" s="16"/>
      <c r="G2881" s="16"/>
      <c r="H2881" s="16"/>
      <c r="I2881" s="16"/>
      <c r="J2881" s="16"/>
      <c r="K2881" s="16"/>
      <c r="L2881" s="32"/>
      <c r="M2881" s="16"/>
      <c r="N2881" s="16"/>
      <c r="O2881" s="16"/>
      <c r="P2881" s="16"/>
      <c r="Y2881" s="20"/>
      <c r="Z2881" s="20"/>
      <c r="AA2881" s="20"/>
      <c r="AB2881" s="20"/>
      <c r="AC2881" s="20"/>
      <c r="AD2881" s="20"/>
    </row>
    <row r="2882" spans="3:30" s="1" customFormat="1">
      <c r="C2882" s="16"/>
      <c r="D2882" s="16"/>
      <c r="E2882" s="32"/>
      <c r="F2882" s="16"/>
      <c r="G2882" s="16"/>
      <c r="H2882" s="16"/>
      <c r="I2882" s="16"/>
      <c r="J2882" s="16"/>
      <c r="K2882" s="16"/>
      <c r="L2882" s="32"/>
      <c r="M2882" s="16"/>
      <c r="N2882" s="16"/>
      <c r="O2882" s="16"/>
      <c r="P2882" s="16"/>
      <c r="Y2882" s="20"/>
      <c r="Z2882" s="20"/>
      <c r="AA2882" s="20"/>
      <c r="AB2882" s="20"/>
      <c r="AC2882" s="20"/>
      <c r="AD2882" s="20"/>
    </row>
    <row r="2883" spans="3:30" s="1" customFormat="1">
      <c r="C2883" s="16"/>
      <c r="D2883" s="16"/>
      <c r="E2883" s="32"/>
      <c r="F2883" s="16"/>
      <c r="G2883" s="16"/>
      <c r="H2883" s="16"/>
      <c r="I2883" s="16"/>
      <c r="J2883" s="16"/>
      <c r="K2883" s="16"/>
      <c r="L2883" s="32"/>
      <c r="M2883" s="16"/>
      <c r="N2883" s="16"/>
      <c r="O2883" s="16"/>
      <c r="P2883" s="16"/>
      <c r="Y2883" s="20"/>
      <c r="Z2883" s="20"/>
      <c r="AA2883" s="20"/>
      <c r="AB2883" s="20"/>
      <c r="AC2883" s="20"/>
      <c r="AD2883" s="20"/>
    </row>
    <row r="2884" spans="3:30" s="1" customFormat="1">
      <c r="C2884" s="16"/>
      <c r="D2884" s="16"/>
      <c r="E2884" s="32"/>
      <c r="F2884" s="16"/>
      <c r="G2884" s="16"/>
      <c r="H2884" s="16"/>
      <c r="I2884" s="16"/>
      <c r="J2884" s="16"/>
      <c r="K2884" s="16"/>
      <c r="L2884" s="32"/>
      <c r="M2884" s="16"/>
      <c r="N2884" s="16"/>
      <c r="O2884" s="16"/>
      <c r="P2884" s="16"/>
      <c r="Y2884" s="20"/>
      <c r="Z2884" s="20"/>
      <c r="AA2884" s="20"/>
      <c r="AB2884" s="20"/>
      <c r="AC2884" s="20"/>
      <c r="AD2884" s="20"/>
    </row>
    <row r="2885" spans="3:30" s="1" customFormat="1">
      <c r="C2885" s="16"/>
      <c r="D2885" s="16"/>
      <c r="E2885" s="32"/>
      <c r="F2885" s="16"/>
      <c r="G2885" s="16"/>
      <c r="H2885" s="16"/>
      <c r="I2885" s="16"/>
      <c r="J2885" s="16"/>
      <c r="K2885" s="16"/>
      <c r="L2885" s="32"/>
      <c r="M2885" s="16"/>
      <c r="N2885" s="16"/>
      <c r="O2885" s="16"/>
      <c r="P2885" s="16"/>
      <c r="Y2885" s="20"/>
      <c r="Z2885" s="20"/>
      <c r="AA2885" s="20"/>
      <c r="AB2885" s="20"/>
      <c r="AC2885" s="20"/>
      <c r="AD2885" s="20"/>
    </row>
    <row r="2886" spans="3:30" s="1" customFormat="1">
      <c r="C2886" s="16"/>
      <c r="D2886" s="16"/>
      <c r="E2886" s="32"/>
      <c r="F2886" s="16"/>
      <c r="G2886" s="16"/>
      <c r="H2886" s="16"/>
      <c r="I2886" s="16"/>
      <c r="J2886" s="16"/>
      <c r="K2886" s="16"/>
      <c r="L2886" s="32"/>
      <c r="M2886" s="16"/>
      <c r="N2886" s="16"/>
      <c r="O2886" s="16"/>
      <c r="P2886" s="16"/>
      <c r="Y2886" s="20"/>
      <c r="Z2886" s="20"/>
      <c r="AA2886" s="20"/>
      <c r="AB2886" s="20"/>
      <c r="AC2886" s="20"/>
      <c r="AD2886" s="20"/>
    </row>
    <row r="2887" spans="3:30" s="1" customFormat="1">
      <c r="C2887" s="16"/>
      <c r="D2887" s="16"/>
      <c r="E2887" s="32"/>
      <c r="F2887" s="16"/>
      <c r="G2887" s="16"/>
      <c r="H2887" s="16"/>
      <c r="I2887" s="16"/>
      <c r="J2887" s="16"/>
      <c r="K2887" s="16"/>
      <c r="L2887" s="32"/>
      <c r="M2887" s="16"/>
      <c r="N2887" s="16"/>
      <c r="O2887" s="16"/>
      <c r="P2887" s="16"/>
      <c r="Y2887" s="20"/>
      <c r="Z2887" s="20"/>
      <c r="AA2887" s="20"/>
      <c r="AB2887" s="20"/>
      <c r="AC2887" s="20"/>
      <c r="AD2887" s="20"/>
    </row>
    <row r="2888" spans="3:30" s="1" customFormat="1">
      <c r="C2888" s="16"/>
      <c r="D2888" s="16"/>
      <c r="E2888" s="32"/>
      <c r="F2888" s="16"/>
      <c r="G2888" s="16"/>
      <c r="H2888" s="16"/>
      <c r="I2888" s="16"/>
      <c r="J2888" s="16"/>
      <c r="K2888" s="16"/>
      <c r="L2888" s="32"/>
      <c r="M2888" s="16"/>
      <c r="N2888" s="16"/>
      <c r="O2888" s="16"/>
      <c r="P2888" s="16"/>
      <c r="Y2888" s="20"/>
      <c r="Z2888" s="20"/>
      <c r="AA2888" s="20"/>
      <c r="AB2888" s="20"/>
      <c r="AC2888" s="20"/>
      <c r="AD2888" s="20"/>
    </row>
    <row r="2889" spans="3:30" s="1" customFormat="1">
      <c r="C2889" s="16"/>
      <c r="D2889" s="16"/>
      <c r="E2889" s="32"/>
      <c r="F2889" s="16"/>
      <c r="G2889" s="16"/>
      <c r="H2889" s="16"/>
      <c r="I2889" s="16"/>
      <c r="J2889" s="16"/>
      <c r="K2889" s="16"/>
      <c r="L2889" s="32"/>
      <c r="M2889" s="16"/>
      <c r="N2889" s="16"/>
      <c r="O2889" s="16"/>
      <c r="P2889" s="16"/>
      <c r="Y2889" s="20"/>
      <c r="Z2889" s="20"/>
      <c r="AA2889" s="20"/>
      <c r="AB2889" s="20"/>
      <c r="AC2889" s="20"/>
      <c r="AD2889" s="20"/>
    </row>
    <row r="2890" spans="3:30" s="1" customFormat="1">
      <c r="C2890" s="16"/>
      <c r="D2890" s="16"/>
      <c r="E2890" s="32"/>
      <c r="F2890" s="16"/>
      <c r="G2890" s="16"/>
      <c r="H2890" s="16"/>
      <c r="I2890" s="16"/>
      <c r="J2890" s="16"/>
      <c r="K2890" s="16"/>
      <c r="L2890" s="32"/>
      <c r="M2890" s="16"/>
      <c r="N2890" s="16"/>
      <c r="O2890" s="16"/>
      <c r="P2890" s="16"/>
      <c r="Y2890" s="20"/>
      <c r="Z2890" s="20"/>
      <c r="AA2890" s="20"/>
      <c r="AB2890" s="20"/>
      <c r="AC2890" s="20"/>
      <c r="AD2890" s="20"/>
    </row>
    <row r="2891" spans="3:30" s="1" customFormat="1">
      <c r="C2891" s="16"/>
      <c r="D2891" s="16"/>
      <c r="E2891" s="32"/>
      <c r="F2891" s="16"/>
      <c r="G2891" s="16"/>
      <c r="H2891" s="16"/>
      <c r="I2891" s="16"/>
      <c r="J2891" s="16"/>
      <c r="K2891" s="16"/>
      <c r="L2891" s="32"/>
      <c r="M2891" s="16"/>
      <c r="N2891" s="16"/>
      <c r="O2891" s="16"/>
      <c r="P2891" s="16"/>
      <c r="Y2891" s="20"/>
      <c r="Z2891" s="20"/>
      <c r="AA2891" s="20"/>
      <c r="AB2891" s="20"/>
      <c r="AC2891" s="20"/>
      <c r="AD2891" s="20"/>
    </row>
    <row r="2892" spans="3:30" s="1" customFormat="1">
      <c r="C2892" s="16"/>
      <c r="D2892" s="16"/>
      <c r="E2892" s="32"/>
      <c r="F2892" s="16"/>
      <c r="G2892" s="16"/>
      <c r="H2892" s="16"/>
      <c r="I2892" s="16"/>
      <c r="J2892" s="16"/>
      <c r="K2892" s="16"/>
      <c r="L2892" s="32"/>
      <c r="M2892" s="16"/>
      <c r="N2892" s="16"/>
      <c r="O2892" s="16"/>
      <c r="P2892" s="16"/>
      <c r="Y2892" s="20"/>
      <c r="Z2892" s="20"/>
      <c r="AA2892" s="20"/>
      <c r="AB2892" s="20"/>
      <c r="AC2892" s="20"/>
      <c r="AD2892" s="20"/>
    </row>
    <row r="2893" spans="3:30" s="1" customFormat="1">
      <c r="C2893" s="16"/>
      <c r="D2893" s="16"/>
      <c r="E2893" s="32"/>
      <c r="F2893" s="16"/>
      <c r="G2893" s="16"/>
      <c r="H2893" s="16"/>
      <c r="I2893" s="16"/>
      <c r="J2893" s="16"/>
      <c r="K2893" s="16"/>
      <c r="L2893" s="32"/>
      <c r="M2893" s="16"/>
      <c r="N2893" s="16"/>
      <c r="O2893" s="16"/>
      <c r="P2893" s="16"/>
      <c r="Y2893" s="20"/>
      <c r="Z2893" s="20"/>
      <c r="AA2893" s="20"/>
      <c r="AB2893" s="20"/>
      <c r="AC2893" s="20"/>
      <c r="AD2893" s="20"/>
    </row>
    <row r="2894" spans="3:30" s="1" customFormat="1">
      <c r="C2894" s="16"/>
      <c r="D2894" s="16"/>
      <c r="E2894" s="32"/>
      <c r="F2894" s="16"/>
      <c r="G2894" s="16"/>
      <c r="H2894" s="16"/>
      <c r="I2894" s="16"/>
      <c r="J2894" s="16"/>
      <c r="K2894" s="16"/>
      <c r="L2894" s="32"/>
      <c r="M2894" s="16"/>
      <c r="N2894" s="16"/>
      <c r="O2894" s="16"/>
      <c r="P2894" s="16"/>
      <c r="Y2894" s="20"/>
      <c r="Z2894" s="20"/>
      <c r="AA2894" s="20"/>
      <c r="AB2894" s="20"/>
      <c r="AC2894" s="20"/>
      <c r="AD2894" s="20"/>
    </row>
    <row r="2895" spans="3:30" s="1" customFormat="1">
      <c r="C2895" s="16"/>
      <c r="D2895" s="16"/>
      <c r="E2895" s="32"/>
      <c r="F2895" s="16"/>
      <c r="G2895" s="16"/>
      <c r="H2895" s="16"/>
      <c r="I2895" s="16"/>
      <c r="J2895" s="16"/>
      <c r="K2895" s="16"/>
      <c r="L2895" s="32"/>
      <c r="M2895" s="16"/>
      <c r="N2895" s="16"/>
      <c r="O2895" s="16"/>
      <c r="P2895" s="16"/>
      <c r="Y2895" s="20"/>
      <c r="Z2895" s="20"/>
      <c r="AA2895" s="20"/>
      <c r="AB2895" s="20"/>
      <c r="AC2895" s="20"/>
      <c r="AD2895" s="20"/>
    </row>
    <row r="2896" spans="3:30" s="1" customFormat="1">
      <c r="C2896" s="16"/>
      <c r="D2896" s="16"/>
      <c r="E2896" s="32"/>
      <c r="F2896" s="16"/>
      <c r="G2896" s="16"/>
      <c r="H2896" s="16"/>
      <c r="I2896" s="16"/>
      <c r="J2896" s="16"/>
      <c r="K2896" s="16"/>
      <c r="L2896" s="32"/>
      <c r="M2896" s="16"/>
      <c r="N2896" s="16"/>
      <c r="O2896" s="16"/>
      <c r="P2896" s="16"/>
      <c r="Y2896" s="20"/>
      <c r="Z2896" s="20"/>
      <c r="AA2896" s="20"/>
      <c r="AB2896" s="20"/>
      <c r="AC2896" s="20"/>
      <c r="AD2896" s="20"/>
    </row>
    <row r="2897" spans="3:30" s="1" customFormat="1">
      <c r="C2897" s="16"/>
      <c r="D2897" s="16"/>
      <c r="E2897" s="32"/>
      <c r="F2897" s="16"/>
      <c r="G2897" s="16"/>
      <c r="H2897" s="16"/>
      <c r="I2897" s="16"/>
      <c r="J2897" s="16"/>
      <c r="K2897" s="16"/>
      <c r="L2897" s="32"/>
      <c r="M2897" s="16"/>
      <c r="N2897" s="16"/>
      <c r="O2897" s="16"/>
      <c r="P2897" s="16"/>
      <c r="Y2897" s="20"/>
      <c r="Z2897" s="20"/>
      <c r="AA2897" s="20"/>
      <c r="AB2897" s="20"/>
      <c r="AC2897" s="20"/>
      <c r="AD2897" s="20"/>
    </row>
    <row r="2898" spans="3:30" s="1" customFormat="1">
      <c r="C2898" s="16"/>
      <c r="D2898" s="16"/>
      <c r="E2898" s="32"/>
      <c r="F2898" s="16"/>
      <c r="G2898" s="16"/>
      <c r="H2898" s="16"/>
      <c r="I2898" s="16"/>
      <c r="J2898" s="16"/>
      <c r="K2898" s="16"/>
      <c r="L2898" s="32"/>
      <c r="M2898" s="16"/>
      <c r="N2898" s="16"/>
      <c r="O2898" s="16"/>
      <c r="P2898" s="16"/>
      <c r="Y2898" s="20"/>
      <c r="Z2898" s="20"/>
      <c r="AA2898" s="20"/>
      <c r="AB2898" s="20"/>
      <c r="AC2898" s="20"/>
      <c r="AD2898" s="20"/>
    </row>
    <row r="2899" spans="3:30" s="1" customFormat="1">
      <c r="C2899" s="16"/>
      <c r="D2899" s="16"/>
      <c r="E2899" s="32"/>
      <c r="F2899" s="16"/>
      <c r="G2899" s="16"/>
      <c r="H2899" s="16"/>
      <c r="I2899" s="16"/>
      <c r="J2899" s="16"/>
      <c r="K2899" s="16"/>
      <c r="L2899" s="32"/>
      <c r="M2899" s="16"/>
      <c r="N2899" s="16"/>
      <c r="O2899" s="16"/>
      <c r="P2899" s="16"/>
      <c r="Y2899" s="20"/>
      <c r="Z2899" s="20"/>
      <c r="AA2899" s="20"/>
      <c r="AB2899" s="20"/>
      <c r="AC2899" s="20"/>
      <c r="AD2899" s="20"/>
    </row>
    <row r="2900" spans="3:30" s="1" customFormat="1">
      <c r="C2900" s="16"/>
      <c r="D2900" s="16"/>
      <c r="E2900" s="32"/>
      <c r="F2900" s="16"/>
      <c r="G2900" s="16"/>
      <c r="H2900" s="16"/>
      <c r="I2900" s="16"/>
      <c r="J2900" s="16"/>
      <c r="K2900" s="16"/>
      <c r="L2900" s="32"/>
      <c r="M2900" s="16"/>
      <c r="N2900" s="16"/>
      <c r="O2900" s="16"/>
      <c r="P2900" s="16"/>
      <c r="Y2900" s="20"/>
      <c r="Z2900" s="20"/>
      <c r="AA2900" s="20"/>
      <c r="AB2900" s="20"/>
      <c r="AC2900" s="20"/>
      <c r="AD2900" s="20"/>
    </row>
    <row r="2901" spans="3:30" s="1" customFormat="1">
      <c r="C2901" s="16"/>
      <c r="D2901" s="16"/>
      <c r="E2901" s="32"/>
      <c r="F2901" s="16"/>
      <c r="G2901" s="16"/>
      <c r="H2901" s="16"/>
      <c r="I2901" s="16"/>
      <c r="J2901" s="16"/>
      <c r="K2901" s="16"/>
      <c r="L2901" s="32"/>
      <c r="M2901" s="16"/>
      <c r="N2901" s="16"/>
      <c r="O2901" s="16"/>
      <c r="P2901" s="16"/>
      <c r="Y2901" s="20"/>
      <c r="Z2901" s="20"/>
      <c r="AA2901" s="20"/>
      <c r="AB2901" s="20"/>
      <c r="AC2901" s="20"/>
      <c r="AD2901" s="20"/>
    </row>
    <row r="2902" spans="3:30" s="1" customFormat="1">
      <c r="C2902" s="16"/>
      <c r="D2902" s="16"/>
      <c r="E2902" s="32"/>
      <c r="F2902" s="16"/>
      <c r="G2902" s="16"/>
      <c r="H2902" s="16"/>
      <c r="I2902" s="16"/>
      <c r="J2902" s="16"/>
      <c r="K2902" s="16"/>
      <c r="L2902" s="32"/>
      <c r="M2902" s="16"/>
      <c r="N2902" s="16"/>
      <c r="O2902" s="16"/>
      <c r="P2902" s="16"/>
      <c r="Y2902" s="20"/>
      <c r="Z2902" s="20"/>
      <c r="AA2902" s="20"/>
      <c r="AB2902" s="20"/>
      <c r="AC2902" s="20"/>
      <c r="AD2902" s="20"/>
    </row>
    <row r="2903" spans="3:30" s="1" customFormat="1">
      <c r="C2903" s="16"/>
      <c r="D2903" s="16"/>
      <c r="E2903" s="32"/>
      <c r="F2903" s="16"/>
      <c r="G2903" s="16"/>
      <c r="H2903" s="16"/>
      <c r="I2903" s="16"/>
      <c r="J2903" s="16"/>
      <c r="K2903" s="16"/>
      <c r="L2903" s="32"/>
      <c r="M2903" s="16"/>
      <c r="N2903" s="16"/>
      <c r="O2903" s="16"/>
      <c r="P2903" s="16"/>
      <c r="Y2903" s="20"/>
      <c r="Z2903" s="20"/>
      <c r="AA2903" s="20"/>
      <c r="AB2903" s="20"/>
      <c r="AC2903" s="20"/>
      <c r="AD2903" s="20"/>
    </row>
    <row r="2904" spans="3:30" s="1" customFormat="1">
      <c r="C2904" s="16"/>
      <c r="D2904" s="16"/>
      <c r="E2904" s="32"/>
      <c r="F2904" s="16"/>
      <c r="G2904" s="16"/>
      <c r="H2904" s="16"/>
      <c r="I2904" s="16"/>
      <c r="J2904" s="16"/>
      <c r="K2904" s="16"/>
      <c r="L2904" s="32"/>
      <c r="M2904" s="16"/>
      <c r="N2904" s="16"/>
      <c r="O2904" s="16"/>
      <c r="P2904" s="16"/>
      <c r="Y2904" s="20"/>
      <c r="Z2904" s="20"/>
      <c r="AA2904" s="20"/>
      <c r="AB2904" s="20"/>
      <c r="AC2904" s="20"/>
      <c r="AD2904" s="20"/>
    </row>
    <row r="2905" spans="3:30" s="1" customFormat="1">
      <c r="C2905" s="16"/>
      <c r="D2905" s="16"/>
      <c r="E2905" s="32"/>
      <c r="F2905" s="16"/>
      <c r="G2905" s="16"/>
      <c r="H2905" s="16"/>
      <c r="I2905" s="16"/>
      <c r="J2905" s="16"/>
      <c r="K2905" s="16"/>
      <c r="L2905" s="32"/>
      <c r="M2905" s="16"/>
      <c r="N2905" s="16"/>
      <c r="O2905" s="16"/>
      <c r="P2905" s="16"/>
      <c r="Y2905" s="20"/>
      <c r="Z2905" s="20"/>
      <c r="AA2905" s="20"/>
      <c r="AB2905" s="20"/>
      <c r="AC2905" s="20"/>
      <c r="AD2905" s="20"/>
    </row>
    <row r="2906" spans="3:30" s="1" customFormat="1">
      <c r="C2906" s="16"/>
      <c r="D2906" s="16"/>
      <c r="E2906" s="32"/>
      <c r="F2906" s="16"/>
      <c r="G2906" s="16"/>
      <c r="H2906" s="16"/>
      <c r="I2906" s="16"/>
      <c r="J2906" s="16"/>
      <c r="K2906" s="16"/>
      <c r="L2906" s="32"/>
      <c r="M2906" s="16"/>
      <c r="N2906" s="16"/>
      <c r="O2906" s="16"/>
      <c r="P2906" s="16"/>
      <c r="Y2906" s="20"/>
      <c r="Z2906" s="20"/>
      <c r="AA2906" s="20"/>
      <c r="AB2906" s="20"/>
      <c r="AC2906" s="20"/>
      <c r="AD2906" s="20"/>
    </row>
    <row r="2907" spans="3:30" s="1" customFormat="1">
      <c r="C2907" s="16"/>
      <c r="D2907" s="16"/>
      <c r="E2907" s="32"/>
      <c r="F2907" s="16"/>
      <c r="G2907" s="16"/>
      <c r="H2907" s="16"/>
      <c r="I2907" s="16"/>
      <c r="J2907" s="16"/>
      <c r="K2907" s="16"/>
      <c r="L2907" s="32"/>
      <c r="M2907" s="16"/>
      <c r="N2907" s="16"/>
      <c r="O2907" s="16"/>
      <c r="P2907" s="16"/>
      <c r="Y2907" s="20"/>
      <c r="Z2907" s="20"/>
      <c r="AA2907" s="20"/>
      <c r="AB2907" s="20"/>
      <c r="AC2907" s="20"/>
      <c r="AD2907" s="20"/>
    </row>
    <row r="2908" spans="3:30" s="1" customFormat="1">
      <c r="C2908" s="16"/>
      <c r="D2908" s="16"/>
      <c r="E2908" s="32"/>
      <c r="F2908" s="16"/>
      <c r="G2908" s="16"/>
      <c r="H2908" s="16"/>
      <c r="I2908" s="16"/>
      <c r="J2908" s="16"/>
      <c r="K2908" s="16"/>
      <c r="L2908" s="32"/>
      <c r="M2908" s="16"/>
      <c r="N2908" s="16"/>
      <c r="O2908" s="16"/>
      <c r="P2908" s="16"/>
      <c r="Y2908" s="20"/>
      <c r="Z2908" s="20"/>
      <c r="AA2908" s="20"/>
      <c r="AB2908" s="20"/>
      <c r="AC2908" s="20"/>
      <c r="AD2908" s="20"/>
    </row>
    <row r="2909" spans="3:30" s="1" customFormat="1">
      <c r="C2909" s="16"/>
      <c r="D2909" s="16"/>
      <c r="E2909" s="32"/>
      <c r="F2909" s="16"/>
      <c r="G2909" s="16"/>
      <c r="H2909" s="16"/>
      <c r="I2909" s="16"/>
      <c r="J2909" s="16"/>
      <c r="K2909" s="16"/>
      <c r="L2909" s="32"/>
      <c r="M2909" s="16"/>
      <c r="N2909" s="16"/>
      <c r="O2909" s="16"/>
      <c r="P2909" s="16"/>
      <c r="Y2909" s="20"/>
      <c r="Z2909" s="20"/>
      <c r="AA2909" s="20"/>
      <c r="AB2909" s="20"/>
      <c r="AC2909" s="20"/>
      <c r="AD2909" s="20"/>
    </row>
    <row r="2910" spans="3:30" s="1" customFormat="1">
      <c r="C2910" s="16"/>
      <c r="D2910" s="16"/>
      <c r="E2910" s="32"/>
      <c r="F2910" s="16"/>
      <c r="G2910" s="16"/>
      <c r="H2910" s="16"/>
      <c r="I2910" s="16"/>
      <c r="J2910" s="16"/>
      <c r="K2910" s="16"/>
      <c r="L2910" s="32"/>
      <c r="M2910" s="16"/>
      <c r="N2910" s="16"/>
      <c r="O2910" s="16"/>
      <c r="P2910" s="16"/>
      <c r="Y2910" s="20"/>
      <c r="Z2910" s="20"/>
      <c r="AA2910" s="20"/>
      <c r="AB2910" s="20"/>
      <c r="AC2910" s="20"/>
      <c r="AD2910" s="20"/>
    </row>
    <row r="2911" spans="3:30" s="1" customFormat="1">
      <c r="C2911" s="16"/>
      <c r="D2911" s="16"/>
      <c r="E2911" s="32"/>
      <c r="F2911" s="16"/>
      <c r="G2911" s="16"/>
      <c r="H2911" s="16"/>
      <c r="I2911" s="16"/>
      <c r="J2911" s="16"/>
      <c r="K2911" s="16"/>
      <c r="L2911" s="32"/>
      <c r="M2911" s="16"/>
      <c r="N2911" s="16"/>
      <c r="O2911" s="16"/>
      <c r="P2911" s="16"/>
      <c r="Y2911" s="20"/>
      <c r="Z2911" s="20"/>
      <c r="AA2911" s="20"/>
      <c r="AB2911" s="20"/>
      <c r="AC2911" s="20"/>
      <c r="AD2911" s="20"/>
    </row>
    <row r="2912" spans="3:30" s="1" customFormat="1">
      <c r="C2912" s="16"/>
      <c r="D2912" s="16"/>
      <c r="E2912" s="32"/>
      <c r="F2912" s="16"/>
      <c r="G2912" s="16"/>
      <c r="H2912" s="16"/>
      <c r="I2912" s="16"/>
      <c r="J2912" s="16"/>
      <c r="K2912" s="16"/>
      <c r="L2912" s="32"/>
      <c r="M2912" s="16"/>
      <c r="N2912" s="16"/>
      <c r="O2912" s="16"/>
      <c r="P2912" s="16"/>
      <c r="Y2912" s="20"/>
      <c r="Z2912" s="20"/>
      <c r="AA2912" s="20"/>
      <c r="AB2912" s="20"/>
      <c r="AC2912" s="20"/>
      <c r="AD2912" s="20"/>
    </row>
    <row r="2913" spans="3:30" s="1" customFormat="1">
      <c r="C2913" s="16"/>
      <c r="D2913" s="16"/>
      <c r="E2913" s="32"/>
      <c r="F2913" s="16"/>
      <c r="G2913" s="16"/>
      <c r="H2913" s="16"/>
      <c r="I2913" s="16"/>
      <c r="J2913" s="16"/>
      <c r="K2913" s="16"/>
      <c r="L2913" s="32"/>
      <c r="M2913" s="16"/>
      <c r="N2913" s="16"/>
      <c r="O2913" s="16"/>
      <c r="P2913" s="16"/>
      <c r="Y2913" s="20"/>
      <c r="Z2913" s="20"/>
      <c r="AA2913" s="20"/>
      <c r="AB2913" s="20"/>
      <c r="AC2913" s="20"/>
      <c r="AD2913" s="20"/>
    </row>
    <row r="2914" spans="3:30" s="1" customFormat="1">
      <c r="C2914" s="16"/>
      <c r="D2914" s="16"/>
      <c r="E2914" s="32"/>
      <c r="F2914" s="16"/>
      <c r="G2914" s="16"/>
      <c r="H2914" s="16"/>
      <c r="I2914" s="16"/>
      <c r="J2914" s="16"/>
      <c r="K2914" s="16"/>
      <c r="L2914" s="32"/>
      <c r="M2914" s="16"/>
      <c r="N2914" s="16"/>
      <c r="O2914" s="16"/>
      <c r="P2914" s="16"/>
      <c r="Y2914" s="20"/>
      <c r="Z2914" s="20"/>
      <c r="AA2914" s="20"/>
      <c r="AB2914" s="20"/>
      <c r="AC2914" s="20"/>
      <c r="AD2914" s="20"/>
    </row>
    <row r="2915" spans="3:30" s="1" customFormat="1">
      <c r="C2915" s="16"/>
      <c r="D2915" s="16"/>
      <c r="E2915" s="32"/>
      <c r="F2915" s="16"/>
      <c r="G2915" s="16"/>
      <c r="H2915" s="16"/>
      <c r="I2915" s="16"/>
      <c r="J2915" s="16"/>
      <c r="K2915" s="16"/>
      <c r="L2915" s="32"/>
      <c r="M2915" s="16"/>
      <c r="N2915" s="16"/>
      <c r="O2915" s="16"/>
      <c r="P2915" s="16"/>
      <c r="Y2915" s="20"/>
      <c r="Z2915" s="20"/>
      <c r="AA2915" s="20"/>
      <c r="AB2915" s="20"/>
      <c r="AC2915" s="20"/>
      <c r="AD2915" s="20"/>
    </row>
    <row r="2916" spans="3:30" s="1" customFormat="1">
      <c r="C2916" s="16"/>
      <c r="D2916" s="16"/>
      <c r="E2916" s="32"/>
      <c r="F2916" s="16"/>
      <c r="G2916" s="16"/>
      <c r="H2916" s="16"/>
      <c r="I2916" s="16"/>
      <c r="J2916" s="16"/>
      <c r="K2916" s="16"/>
      <c r="L2916" s="32"/>
      <c r="M2916" s="16"/>
      <c r="N2916" s="16"/>
      <c r="O2916" s="16"/>
      <c r="P2916" s="16"/>
      <c r="Y2916" s="20"/>
      <c r="Z2916" s="20"/>
      <c r="AA2916" s="20"/>
      <c r="AB2916" s="20"/>
      <c r="AC2916" s="20"/>
      <c r="AD2916" s="20"/>
    </row>
    <row r="2917" spans="3:30" s="1" customFormat="1">
      <c r="C2917" s="16"/>
      <c r="D2917" s="16"/>
      <c r="E2917" s="32"/>
      <c r="F2917" s="16"/>
      <c r="G2917" s="16"/>
      <c r="H2917" s="16"/>
      <c r="I2917" s="16"/>
      <c r="J2917" s="16"/>
      <c r="K2917" s="16"/>
      <c r="L2917" s="32"/>
      <c r="M2917" s="16"/>
      <c r="N2917" s="16"/>
      <c r="O2917" s="16"/>
      <c r="P2917" s="16"/>
      <c r="Y2917" s="20"/>
      <c r="Z2917" s="20"/>
      <c r="AA2917" s="20"/>
      <c r="AB2917" s="20"/>
      <c r="AC2917" s="20"/>
      <c r="AD2917" s="20"/>
    </row>
    <row r="2918" spans="3:30" s="1" customFormat="1">
      <c r="C2918" s="16"/>
      <c r="D2918" s="16"/>
      <c r="E2918" s="32"/>
      <c r="F2918" s="16"/>
      <c r="G2918" s="16"/>
      <c r="H2918" s="16"/>
      <c r="I2918" s="16"/>
      <c r="J2918" s="16"/>
      <c r="K2918" s="16"/>
      <c r="L2918" s="32"/>
      <c r="M2918" s="16"/>
      <c r="N2918" s="16"/>
      <c r="O2918" s="16"/>
      <c r="P2918" s="16"/>
      <c r="Y2918" s="20"/>
      <c r="Z2918" s="20"/>
      <c r="AA2918" s="20"/>
      <c r="AB2918" s="20"/>
      <c r="AC2918" s="20"/>
      <c r="AD2918" s="20"/>
    </row>
    <row r="2919" spans="3:30" s="1" customFormat="1">
      <c r="C2919" s="16"/>
      <c r="D2919" s="16"/>
      <c r="E2919" s="32"/>
      <c r="F2919" s="16"/>
      <c r="G2919" s="16"/>
      <c r="H2919" s="16"/>
      <c r="I2919" s="16"/>
      <c r="J2919" s="16"/>
      <c r="K2919" s="16"/>
      <c r="L2919" s="32"/>
      <c r="M2919" s="16"/>
      <c r="N2919" s="16"/>
      <c r="O2919" s="16"/>
      <c r="P2919" s="16"/>
      <c r="Y2919" s="20"/>
      <c r="Z2919" s="20"/>
      <c r="AA2919" s="20"/>
      <c r="AB2919" s="20"/>
      <c r="AC2919" s="20"/>
      <c r="AD2919" s="20"/>
    </row>
    <row r="2920" spans="3:30" s="1" customFormat="1">
      <c r="C2920" s="16"/>
      <c r="D2920" s="16"/>
      <c r="E2920" s="32"/>
      <c r="F2920" s="16"/>
      <c r="G2920" s="16"/>
      <c r="H2920" s="16"/>
      <c r="I2920" s="16"/>
      <c r="J2920" s="16"/>
      <c r="K2920" s="16"/>
      <c r="L2920" s="32"/>
      <c r="M2920" s="16"/>
      <c r="N2920" s="16"/>
      <c r="O2920" s="16"/>
      <c r="P2920" s="16"/>
      <c r="Y2920" s="20"/>
      <c r="Z2920" s="20"/>
      <c r="AA2920" s="20"/>
      <c r="AB2920" s="20"/>
      <c r="AC2920" s="20"/>
      <c r="AD2920" s="20"/>
    </row>
    <row r="2921" spans="3:30" s="1" customFormat="1">
      <c r="C2921" s="16"/>
      <c r="D2921" s="16"/>
      <c r="E2921" s="32"/>
      <c r="F2921" s="16"/>
      <c r="G2921" s="16"/>
      <c r="H2921" s="16"/>
      <c r="I2921" s="16"/>
      <c r="J2921" s="16"/>
      <c r="K2921" s="16"/>
      <c r="L2921" s="32"/>
      <c r="M2921" s="16"/>
      <c r="N2921" s="16"/>
      <c r="O2921" s="16"/>
      <c r="P2921" s="16"/>
      <c r="Y2921" s="20"/>
      <c r="Z2921" s="20"/>
      <c r="AA2921" s="20"/>
      <c r="AB2921" s="20"/>
      <c r="AC2921" s="20"/>
      <c r="AD2921" s="20"/>
    </row>
    <row r="2922" spans="3:30" s="1" customFormat="1">
      <c r="C2922" s="16"/>
      <c r="D2922" s="16"/>
      <c r="E2922" s="32"/>
      <c r="F2922" s="16"/>
      <c r="G2922" s="16"/>
      <c r="H2922" s="16"/>
      <c r="I2922" s="16"/>
      <c r="J2922" s="16"/>
      <c r="K2922" s="16"/>
      <c r="L2922" s="32"/>
      <c r="M2922" s="16"/>
      <c r="N2922" s="16"/>
      <c r="O2922" s="16"/>
      <c r="P2922" s="16"/>
      <c r="Y2922" s="20"/>
      <c r="Z2922" s="20"/>
      <c r="AA2922" s="20"/>
      <c r="AB2922" s="20"/>
      <c r="AC2922" s="20"/>
      <c r="AD2922" s="20"/>
    </row>
    <row r="2923" spans="3:30" s="1" customFormat="1">
      <c r="C2923" s="16"/>
      <c r="D2923" s="16"/>
      <c r="E2923" s="32"/>
      <c r="F2923" s="16"/>
      <c r="G2923" s="16"/>
      <c r="H2923" s="16"/>
      <c r="I2923" s="16"/>
      <c r="J2923" s="16"/>
      <c r="K2923" s="16"/>
      <c r="L2923" s="32"/>
      <c r="M2923" s="16"/>
      <c r="N2923" s="16"/>
      <c r="O2923" s="16"/>
      <c r="P2923" s="16"/>
      <c r="Y2923" s="20"/>
      <c r="Z2923" s="20"/>
      <c r="AA2923" s="20"/>
      <c r="AB2923" s="20"/>
      <c r="AC2923" s="20"/>
      <c r="AD2923" s="20"/>
    </row>
    <row r="2924" spans="3:30" s="1" customFormat="1">
      <c r="C2924" s="16"/>
      <c r="D2924" s="16"/>
      <c r="E2924" s="32"/>
      <c r="F2924" s="16"/>
      <c r="G2924" s="16"/>
      <c r="H2924" s="16"/>
      <c r="I2924" s="16"/>
      <c r="J2924" s="16"/>
      <c r="K2924" s="16"/>
      <c r="L2924" s="32"/>
      <c r="M2924" s="16"/>
      <c r="N2924" s="16"/>
      <c r="O2924" s="16"/>
      <c r="P2924" s="16"/>
      <c r="Y2924" s="20"/>
      <c r="Z2924" s="20"/>
      <c r="AA2924" s="20"/>
      <c r="AB2924" s="20"/>
      <c r="AC2924" s="20"/>
      <c r="AD2924" s="20"/>
    </row>
    <row r="2925" spans="3:30" s="1" customFormat="1">
      <c r="C2925" s="16"/>
      <c r="D2925" s="16"/>
      <c r="E2925" s="32"/>
      <c r="F2925" s="16"/>
      <c r="G2925" s="16"/>
      <c r="H2925" s="16"/>
      <c r="I2925" s="16"/>
      <c r="J2925" s="16"/>
      <c r="K2925" s="16"/>
      <c r="L2925" s="32"/>
      <c r="M2925" s="16"/>
      <c r="N2925" s="16"/>
      <c r="O2925" s="16"/>
      <c r="P2925" s="16"/>
      <c r="Y2925" s="20"/>
      <c r="Z2925" s="20"/>
      <c r="AA2925" s="20"/>
      <c r="AB2925" s="20"/>
      <c r="AC2925" s="20"/>
      <c r="AD2925" s="20"/>
    </row>
    <row r="2926" spans="3:30" s="1" customFormat="1">
      <c r="C2926" s="16"/>
      <c r="D2926" s="16"/>
      <c r="E2926" s="32"/>
      <c r="F2926" s="16"/>
      <c r="G2926" s="16"/>
      <c r="H2926" s="16"/>
      <c r="I2926" s="16"/>
      <c r="J2926" s="16"/>
      <c r="K2926" s="16"/>
      <c r="L2926" s="32"/>
      <c r="M2926" s="16"/>
      <c r="N2926" s="16"/>
      <c r="O2926" s="16"/>
      <c r="P2926" s="16"/>
      <c r="Y2926" s="20"/>
      <c r="Z2926" s="20"/>
      <c r="AA2926" s="20"/>
      <c r="AB2926" s="20"/>
      <c r="AC2926" s="20"/>
      <c r="AD2926" s="20"/>
    </row>
    <row r="2927" spans="3:30" s="1" customFormat="1">
      <c r="C2927" s="16"/>
      <c r="D2927" s="16"/>
      <c r="E2927" s="32"/>
      <c r="F2927" s="16"/>
      <c r="G2927" s="16"/>
      <c r="H2927" s="16"/>
      <c r="I2927" s="16"/>
      <c r="J2927" s="16"/>
      <c r="K2927" s="16"/>
      <c r="L2927" s="32"/>
      <c r="M2927" s="16"/>
      <c r="N2927" s="16"/>
      <c r="O2927" s="16"/>
      <c r="P2927" s="16"/>
      <c r="Y2927" s="20"/>
      <c r="Z2927" s="20"/>
      <c r="AA2927" s="20"/>
      <c r="AB2927" s="20"/>
      <c r="AC2927" s="20"/>
      <c r="AD2927" s="20"/>
    </row>
    <row r="2928" spans="3:30" s="1" customFormat="1">
      <c r="C2928" s="16"/>
      <c r="D2928" s="16"/>
      <c r="E2928" s="32"/>
      <c r="F2928" s="16"/>
      <c r="G2928" s="16"/>
      <c r="H2928" s="16"/>
      <c r="I2928" s="16"/>
      <c r="J2928" s="16"/>
      <c r="K2928" s="16"/>
      <c r="L2928" s="32"/>
      <c r="M2928" s="16"/>
      <c r="N2928" s="16"/>
      <c r="O2928" s="16"/>
      <c r="P2928" s="16"/>
      <c r="Y2928" s="20"/>
      <c r="Z2928" s="20"/>
      <c r="AA2928" s="20"/>
      <c r="AB2928" s="20"/>
      <c r="AC2928" s="20"/>
      <c r="AD2928" s="20"/>
    </row>
    <row r="2929" spans="3:30" s="1" customFormat="1">
      <c r="C2929" s="16"/>
      <c r="D2929" s="16"/>
      <c r="E2929" s="32"/>
      <c r="F2929" s="16"/>
      <c r="G2929" s="16"/>
      <c r="H2929" s="16"/>
      <c r="I2929" s="16"/>
      <c r="J2929" s="16"/>
      <c r="K2929" s="16"/>
      <c r="L2929" s="32"/>
      <c r="M2929" s="16"/>
      <c r="N2929" s="16"/>
      <c r="O2929" s="16"/>
      <c r="P2929" s="16"/>
      <c r="Y2929" s="20"/>
      <c r="Z2929" s="20"/>
      <c r="AA2929" s="20"/>
      <c r="AB2929" s="20"/>
      <c r="AC2929" s="20"/>
      <c r="AD2929" s="20"/>
    </row>
    <row r="2930" spans="3:30" s="1" customFormat="1">
      <c r="C2930" s="16"/>
      <c r="D2930" s="16"/>
      <c r="E2930" s="32"/>
      <c r="F2930" s="16"/>
      <c r="G2930" s="16"/>
      <c r="H2930" s="16"/>
      <c r="I2930" s="16"/>
      <c r="J2930" s="16"/>
      <c r="K2930" s="16"/>
      <c r="L2930" s="32"/>
      <c r="M2930" s="16"/>
      <c r="N2930" s="16"/>
      <c r="O2930" s="16"/>
      <c r="P2930" s="16"/>
      <c r="Y2930" s="20"/>
      <c r="Z2930" s="20"/>
      <c r="AA2930" s="20"/>
      <c r="AB2930" s="20"/>
      <c r="AC2930" s="20"/>
      <c r="AD2930" s="20"/>
    </row>
    <row r="2931" spans="3:30" s="1" customFormat="1">
      <c r="C2931" s="16"/>
      <c r="D2931" s="16"/>
      <c r="E2931" s="32"/>
      <c r="F2931" s="16"/>
      <c r="G2931" s="16"/>
      <c r="H2931" s="16"/>
      <c r="I2931" s="16"/>
      <c r="J2931" s="16"/>
      <c r="K2931" s="16"/>
      <c r="L2931" s="32"/>
      <c r="M2931" s="16"/>
      <c r="N2931" s="16"/>
      <c r="O2931" s="16"/>
      <c r="P2931" s="16"/>
      <c r="Y2931" s="20"/>
      <c r="Z2931" s="20"/>
      <c r="AA2931" s="20"/>
      <c r="AB2931" s="20"/>
      <c r="AC2931" s="20"/>
      <c r="AD2931" s="20"/>
    </row>
    <row r="2932" spans="3:30" s="1" customFormat="1">
      <c r="C2932" s="16"/>
      <c r="D2932" s="16"/>
      <c r="E2932" s="32"/>
      <c r="F2932" s="16"/>
      <c r="G2932" s="16"/>
      <c r="H2932" s="16"/>
      <c r="I2932" s="16"/>
      <c r="J2932" s="16"/>
      <c r="K2932" s="16"/>
      <c r="L2932" s="32"/>
      <c r="M2932" s="16"/>
      <c r="N2932" s="16"/>
      <c r="O2932" s="16"/>
      <c r="P2932" s="16"/>
      <c r="Y2932" s="20"/>
      <c r="Z2932" s="20"/>
      <c r="AA2932" s="20"/>
      <c r="AB2932" s="20"/>
      <c r="AC2932" s="20"/>
      <c r="AD2932" s="20"/>
    </row>
    <row r="2933" spans="3:30" s="1" customFormat="1">
      <c r="C2933" s="16"/>
      <c r="D2933" s="16"/>
      <c r="E2933" s="32"/>
      <c r="F2933" s="16"/>
      <c r="G2933" s="16"/>
      <c r="H2933" s="16"/>
      <c r="I2933" s="16"/>
      <c r="J2933" s="16"/>
      <c r="K2933" s="16"/>
      <c r="L2933" s="32"/>
      <c r="M2933" s="16"/>
      <c r="N2933" s="16"/>
      <c r="O2933" s="16"/>
      <c r="P2933" s="16"/>
      <c r="Y2933" s="20"/>
      <c r="Z2933" s="20"/>
      <c r="AA2933" s="20"/>
      <c r="AB2933" s="20"/>
      <c r="AC2933" s="20"/>
      <c r="AD2933" s="20"/>
    </row>
    <row r="2934" spans="3:30" s="1" customFormat="1">
      <c r="C2934" s="16"/>
      <c r="D2934" s="16"/>
      <c r="E2934" s="32"/>
      <c r="F2934" s="16"/>
      <c r="G2934" s="16"/>
      <c r="H2934" s="16"/>
      <c r="I2934" s="16"/>
      <c r="J2934" s="16"/>
      <c r="K2934" s="16"/>
      <c r="L2934" s="32"/>
      <c r="M2934" s="16"/>
      <c r="N2934" s="16"/>
      <c r="O2934" s="16"/>
      <c r="P2934" s="16"/>
      <c r="Y2934" s="20"/>
      <c r="Z2934" s="20"/>
      <c r="AA2934" s="20"/>
      <c r="AB2934" s="20"/>
      <c r="AC2934" s="20"/>
      <c r="AD2934" s="20"/>
    </row>
    <row r="2935" spans="3:30" s="1" customFormat="1">
      <c r="C2935" s="16"/>
      <c r="D2935" s="16"/>
      <c r="E2935" s="32"/>
      <c r="F2935" s="16"/>
      <c r="G2935" s="16"/>
      <c r="H2935" s="16"/>
      <c r="I2935" s="16"/>
      <c r="J2935" s="16"/>
      <c r="K2935" s="16"/>
      <c r="L2935" s="32"/>
      <c r="M2935" s="16"/>
      <c r="N2935" s="16"/>
      <c r="O2935" s="16"/>
      <c r="P2935" s="16"/>
      <c r="Y2935" s="20"/>
      <c r="Z2935" s="20"/>
      <c r="AA2935" s="20"/>
      <c r="AB2935" s="20"/>
      <c r="AC2935" s="20"/>
      <c r="AD2935" s="20"/>
    </row>
    <row r="2936" spans="3:30" s="1" customFormat="1">
      <c r="C2936" s="16"/>
      <c r="D2936" s="16"/>
      <c r="E2936" s="32"/>
      <c r="F2936" s="16"/>
      <c r="G2936" s="16"/>
      <c r="H2936" s="16"/>
      <c r="I2936" s="16"/>
      <c r="J2936" s="16"/>
      <c r="K2936" s="16"/>
      <c r="L2936" s="32"/>
      <c r="M2936" s="16"/>
      <c r="N2936" s="16"/>
      <c r="O2936" s="16"/>
      <c r="P2936" s="16"/>
      <c r="Y2936" s="20"/>
      <c r="Z2936" s="20"/>
      <c r="AA2936" s="20"/>
      <c r="AB2936" s="20"/>
      <c r="AC2936" s="20"/>
      <c r="AD2936" s="20"/>
    </row>
    <row r="2937" spans="3:30" s="1" customFormat="1">
      <c r="C2937" s="16"/>
      <c r="D2937" s="16"/>
      <c r="E2937" s="32"/>
      <c r="F2937" s="16"/>
      <c r="G2937" s="16"/>
      <c r="H2937" s="16"/>
      <c r="I2937" s="16"/>
      <c r="J2937" s="16"/>
      <c r="K2937" s="16"/>
      <c r="L2937" s="32"/>
      <c r="M2937" s="16"/>
      <c r="N2937" s="16"/>
      <c r="O2937" s="16"/>
      <c r="P2937" s="16"/>
      <c r="Y2937" s="20"/>
      <c r="Z2937" s="20"/>
      <c r="AA2937" s="20"/>
      <c r="AB2937" s="20"/>
      <c r="AC2937" s="20"/>
      <c r="AD2937" s="20"/>
    </row>
    <row r="2938" spans="3:30" s="1" customFormat="1">
      <c r="C2938" s="16"/>
      <c r="D2938" s="16"/>
      <c r="E2938" s="32"/>
      <c r="F2938" s="16"/>
      <c r="G2938" s="16"/>
      <c r="H2938" s="16"/>
      <c r="I2938" s="16"/>
      <c r="J2938" s="16"/>
      <c r="K2938" s="16"/>
      <c r="L2938" s="32"/>
      <c r="M2938" s="16"/>
      <c r="N2938" s="16"/>
      <c r="O2938" s="16"/>
      <c r="P2938" s="16"/>
      <c r="Y2938" s="20"/>
      <c r="Z2938" s="20"/>
      <c r="AA2938" s="20"/>
      <c r="AB2938" s="20"/>
      <c r="AC2938" s="20"/>
      <c r="AD2938" s="20"/>
    </row>
    <row r="2939" spans="3:30" s="1" customFormat="1">
      <c r="C2939" s="16"/>
      <c r="D2939" s="16"/>
      <c r="E2939" s="32"/>
      <c r="F2939" s="16"/>
      <c r="G2939" s="16"/>
      <c r="H2939" s="16"/>
      <c r="I2939" s="16"/>
      <c r="J2939" s="16"/>
      <c r="K2939" s="16"/>
      <c r="L2939" s="32"/>
      <c r="M2939" s="16"/>
      <c r="N2939" s="16"/>
      <c r="O2939" s="16"/>
      <c r="P2939" s="16"/>
      <c r="Y2939" s="20"/>
      <c r="Z2939" s="20"/>
      <c r="AA2939" s="20"/>
      <c r="AB2939" s="20"/>
      <c r="AC2939" s="20"/>
      <c r="AD2939" s="20"/>
    </row>
    <row r="2940" spans="3:30" s="1" customFormat="1">
      <c r="C2940" s="16"/>
      <c r="D2940" s="16"/>
      <c r="E2940" s="32"/>
      <c r="F2940" s="16"/>
      <c r="G2940" s="16"/>
      <c r="H2940" s="16"/>
      <c r="I2940" s="16"/>
      <c r="J2940" s="16"/>
      <c r="K2940" s="16"/>
      <c r="L2940" s="32"/>
      <c r="M2940" s="16"/>
      <c r="N2940" s="16"/>
      <c r="O2940" s="16"/>
      <c r="P2940" s="16"/>
      <c r="Y2940" s="20"/>
      <c r="Z2940" s="20"/>
      <c r="AA2940" s="20"/>
      <c r="AB2940" s="20"/>
      <c r="AC2940" s="20"/>
      <c r="AD2940" s="20"/>
    </row>
    <row r="2941" spans="3:30" s="1" customFormat="1">
      <c r="C2941" s="16"/>
      <c r="D2941" s="16"/>
      <c r="E2941" s="32"/>
      <c r="F2941" s="16"/>
      <c r="G2941" s="16"/>
      <c r="H2941" s="16"/>
      <c r="I2941" s="16"/>
      <c r="J2941" s="16"/>
      <c r="K2941" s="16"/>
      <c r="L2941" s="32"/>
      <c r="M2941" s="16"/>
      <c r="N2941" s="16"/>
      <c r="O2941" s="16"/>
      <c r="P2941" s="16"/>
      <c r="Y2941" s="20"/>
      <c r="Z2941" s="20"/>
      <c r="AA2941" s="20"/>
      <c r="AB2941" s="20"/>
      <c r="AC2941" s="20"/>
      <c r="AD2941" s="20"/>
    </row>
    <row r="2942" spans="3:30" s="1" customFormat="1">
      <c r="C2942" s="16"/>
      <c r="D2942" s="16"/>
      <c r="E2942" s="32"/>
      <c r="F2942" s="16"/>
      <c r="G2942" s="16"/>
      <c r="H2942" s="16"/>
      <c r="I2942" s="16"/>
      <c r="J2942" s="16"/>
      <c r="K2942" s="16"/>
      <c r="L2942" s="32"/>
      <c r="M2942" s="16"/>
      <c r="N2942" s="16"/>
      <c r="O2942" s="16"/>
      <c r="P2942" s="16"/>
      <c r="Y2942" s="20"/>
      <c r="Z2942" s="20"/>
      <c r="AA2942" s="20"/>
      <c r="AB2942" s="20"/>
      <c r="AC2942" s="20"/>
      <c r="AD2942" s="20"/>
    </row>
    <row r="2943" spans="3:30" s="1" customFormat="1">
      <c r="C2943" s="16"/>
      <c r="D2943" s="16"/>
      <c r="E2943" s="32"/>
      <c r="F2943" s="16"/>
      <c r="G2943" s="16"/>
      <c r="H2943" s="16"/>
      <c r="I2943" s="16"/>
      <c r="J2943" s="16"/>
      <c r="K2943" s="16"/>
      <c r="L2943" s="32"/>
      <c r="M2943" s="16"/>
      <c r="N2943" s="16"/>
      <c r="O2943" s="16"/>
      <c r="P2943" s="16"/>
      <c r="Y2943" s="20"/>
      <c r="Z2943" s="20"/>
      <c r="AA2943" s="20"/>
      <c r="AB2943" s="20"/>
      <c r="AC2943" s="20"/>
      <c r="AD2943" s="20"/>
    </row>
    <row r="2944" spans="3:30" s="1" customFormat="1">
      <c r="C2944" s="16"/>
      <c r="D2944" s="16"/>
      <c r="E2944" s="32"/>
      <c r="F2944" s="16"/>
      <c r="G2944" s="16"/>
      <c r="H2944" s="16"/>
      <c r="I2944" s="16"/>
      <c r="J2944" s="16"/>
      <c r="K2944" s="16"/>
      <c r="L2944" s="32"/>
      <c r="M2944" s="16"/>
      <c r="N2944" s="16"/>
      <c r="O2944" s="16"/>
      <c r="P2944" s="16"/>
      <c r="Y2944" s="20"/>
      <c r="Z2944" s="20"/>
      <c r="AA2944" s="20"/>
      <c r="AB2944" s="20"/>
      <c r="AC2944" s="20"/>
      <c r="AD2944" s="20"/>
    </row>
    <row r="2945" spans="3:30" s="1" customFormat="1">
      <c r="C2945" s="16"/>
      <c r="D2945" s="16"/>
      <c r="E2945" s="32"/>
      <c r="F2945" s="16"/>
      <c r="G2945" s="16"/>
      <c r="H2945" s="16"/>
      <c r="I2945" s="16"/>
      <c r="J2945" s="16"/>
      <c r="K2945" s="16"/>
      <c r="L2945" s="32"/>
      <c r="M2945" s="16"/>
      <c r="N2945" s="16"/>
      <c r="O2945" s="16"/>
      <c r="P2945" s="16"/>
      <c r="Y2945" s="20"/>
      <c r="Z2945" s="20"/>
      <c r="AA2945" s="20"/>
      <c r="AB2945" s="20"/>
      <c r="AC2945" s="20"/>
      <c r="AD2945" s="20"/>
    </row>
    <row r="2946" spans="3:30" s="1" customFormat="1">
      <c r="C2946" s="16"/>
      <c r="D2946" s="16"/>
      <c r="E2946" s="32"/>
      <c r="F2946" s="16"/>
      <c r="G2946" s="16"/>
      <c r="H2946" s="16"/>
      <c r="I2946" s="16"/>
      <c r="J2946" s="16"/>
      <c r="K2946" s="16"/>
      <c r="L2946" s="32"/>
      <c r="M2946" s="16"/>
      <c r="N2946" s="16"/>
      <c r="O2946" s="16"/>
      <c r="P2946" s="16"/>
      <c r="Y2946" s="20"/>
      <c r="Z2946" s="20"/>
      <c r="AA2946" s="20"/>
      <c r="AB2946" s="20"/>
      <c r="AC2946" s="20"/>
      <c r="AD2946" s="20"/>
    </row>
    <row r="2947" spans="3:30" s="1" customFormat="1">
      <c r="C2947" s="16"/>
      <c r="D2947" s="16"/>
      <c r="E2947" s="32"/>
      <c r="F2947" s="16"/>
      <c r="G2947" s="16"/>
      <c r="H2947" s="16"/>
      <c r="I2947" s="16"/>
      <c r="J2947" s="16"/>
      <c r="K2947" s="16"/>
      <c r="L2947" s="32"/>
      <c r="M2947" s="16"/>
      <c r="N2947" s="16"/>
      <c r="O2947" s="16"/>
      <c r="P2947" s="16"/>
      <c r="Y2947" s="20"/>
      <c r="Z2947" s="20"/>
      <c r="AA2947" s="20"/>
      <c r="AB2947" s="20"/>
      <c r="AC2947" s="20"/>
      <c r="AD2947" s="20"/>
    </row>
    <row r="2948" spans="3:30" s="1" customFormat="1">
      <c r="C2948" s="16"/>
      <c r="D2948" s="16"/>
      <c r="E2948" s="32"/>
      <c r="F2948" s="16"/>
      <c r="G2948" s="16"/>
      <c r="H2948" s="16"/>
      <c r="I2948" s="16"/>
      <c r="J2948" s="16"/>
      <c r="K2948" s="16"/>
      <c r="L2948" s="32"/>
      <c r="M2948" s="16"/>
      <c r="N2948" s="16"/>
      <c r="O2948" s="16"/>
      <c r="P2948" s="16"/>
      <c r="Y2948" s="20"/>
      <c r="Z2948" s="20"/>
      <c r="AA2948" s="20"/>
      <c r="AB2948" s="20"/>
      <c r="AC2948" s="20"/>
      <c r="AD2948" s="20"/>
    </row>
    <row r="2949" spans="3:30" s="1" customFormat="1">
      <c r="C2949" s="16"/>
      <c r="D2949" s="16"/>
      <c r="E2949" s="32"/>
      <c r="F2949" s="16"/>
      <c r="G2949" s="16"/>
      <c r="H2949" s="16"/>
      <c r="I2949" s="16"/>
      <c r="J2949" s="16"/>
      <c r="K2949" s="16"/>
      <c r="L2949" s="32"/>
      <c r="M2949" s="16"/>
      <c r="N2949" s="16"/>
      <c r="O2949" s="16"/>
      <c r="P2949" s="16"/>
      <c r="Y2949" s="20"/>
      <c r="Z2949" s="20"/>
      <c r="AA2949" s="20"/>
      <c r="AB2949" s="20"/>
      <c r="AC2949" s="20"/>
      <c r="AD2949" s="20"/>
    </row>
    <row r="2950" spans="3:30" s="1" customFormat="1">
      <c r="C2950" s="16"/>
      <c r="D2950" s="16"/>
      <c r="E2950" s="32"/>
      <c r="F2950" s="16"/>
      <c r="G2950" s="16"/>
      <c r="H2950" s="16"/>
      <c r="I2950" s="16"/>
      <c r="J2950" s="16"/>
      <c r="K2950" s="16"/>
      <c r="L2950" s="32"/>
      <c r="M2950" s="16"/>
      <c r="N2950" s="16"/>
      <c r="O2950" s="16"/>
      <c r="P2950" s="16"/>
      <c r="Y2950" s="20"/>
      <c r="Z2950" s="20"/>
      <c r="AA2950" s="20"/>
      <c r="AB2950" s="20"/>
      <c r="AC2950" s="20"/>
      <c r="AD2950" s="20"/>
    </row>
    <row r="2951" spans="3:30" s="1" customFormat="1">
      <c r="C2951" s="16"/>
      <c r="D2951" s="16"/>
      <c r="E2951" s="32"/>
      <c r="F2951" s="16"/>
      <c r="G2951" s="16"/>
      <c r="H2951" s="16"/>
      <c r="I2951" s="16"/>
      <c r="J2951" s="16"/>
      <c r="K2951" s="16"/>
      <c r="L2951" s="32"/>
      <c r="M2951" s="16"/>
      <c r="N2951" s="16"/>
      <c r="O2951" s="16"/>
      <c r="P2951" s="16"/>
      <c r="Y2951" s="20"/>
      <c r="Z2951" s="20"/>
      <c r="AA2951" s="20"/>
      <c r="AB2951" s="20"/>
      <c r="AC2951" s="20"/>
      <c r="AD2951" s="20"/>
    </row>
    <row r="2952" spans="3:30" s="1" customFormat="1">
      <c r="C2952" s="16"/>
      <c r="D2952" s="16"/>
      <c r="E2952" s="32"/>
      <c r="F2952" s="16"/>
      <c r="G2952" s="16"/>
      <c r="H2952" s="16"/>
      <c r="I2952" s="16"/>
      <c r="J2952" s="16"/>
      <c r="K2952" s="16"/>
      <c r="L2952" s="32"/>
      <c r="M2952" s="16"/>
      <c r="N2952" s="16"/>
      <c r="O2952" s="16"/>
      <c r="P2952" s="16"/>
      <c r="Y2952" s="20"/>
      <c r="Z2952" s="20"/>
      <c r="AA2952" s="20"/>
      <c r="AB2952" s="20"/>
      <c r="AC2952" s="20"/>
      <c r="AD2952" s="20"/>
    </row>
    <row r="2953" spans="3:30" s="1" customFormat="1">
      <c r="C2953" s="16"/>
      <c r="D2953" s="16"/>
      <c r="E2953" s="32"/>
      <c r="F2953" s="16"/>
      <c r="G2953" s="16"/>
      <c r="H2953" s="16"/>
      <c r="I2953" s="16"/>
      <c r="J2953" s="16"/>
      <c r="K2953" s="16"/>
      <c r="L2953" s="32"/>
      <c r="M2953" s="16"/>
      <c r="N2953" s="16"/>
      <c r="O2953" s="16"/>
      <c r="P2953" s="16"/>
      <c r="Y2953" s="20"/>
      <c r="Z2953" s="20"/>
      <c r="AA2953" s="20"/>
      <c r="AB2953" s="20"/>
      <c r="AC2953" s="20"/>
      <c r="AD2953" s="20"/>
    </row>
    <row r="2954" spans="3:30" s="1" customFormat="1">
      <c r="C2954" s="16"/>
      <c r="D2954" s="16"/>
      <c r="E2954" s="32"/>
      <c r="F2954" s="16"/>
      <c r="G2954" s="16"/>
      <c r="H2954" s="16"/>
      <c r="I2954" s="16"/>
      <c r="J2954" s="16"/>
      <c r="K2954" s="16"/>
      <c r="L2954" s="32"/>
      <c r="M2954" s="16"/>
      <c r="N2954" s="16"/>
      <c r="O2954" s="16"/>
      <c r="P2954" s="16"/>
      <c r="Y2954" s="20"/>
      <c r="Z2954" s="20"/>
      <c r="AA2954" s="20"/>
      <c r="AB2954" s="20"/>
      <c r="AC2954" s="20"/>
      <c r="AD2954" s="20"/>
    </row>
    <row r="2955" spans="3:30" s="1" customFormat="1">
      <c r="C2955" s="16"/>
      <c r="D2955" s="16"/>
      <c r="E2955" s="32"/>
      <c r="F2955" s="16"/>
      <c r="G2955" s="16"/>
      <c r="H2955" s="16"/>
      <c r="I2955" s="16"/>
      <c r="J2955" s="16"/>
      <c r="K2955" s="16"/>
      <c r="L2955" s="32"/>
      <c r="M2955" s="16"/>
      <c r="N2955" s="16"/>
      <c r="O2955" s="16"/>
      <c r="P2955" s="16"/>
      <c r="Y2955" s="20"/>
      <c r="Z2955" s="20"/>
      <c r="AA2955" s="20"/>
      <c r="AB2955" s="20"/>
      <c r="AC2955" s="20"/>
      <c r="AD2955" s="20"/>
    </row>
    <row r="2956" spans="3:30" s="1" customFormat="1">
      <c r="C2956" s="16"/>
      <c r="D2956" s="16"/>
      <c r="E2956" s="32"/>
      <c r="F2956" s="16"/>
      <c r="G2956" s="16"/>
      <c r="H2956" s="16"/>
      <c r="I2956" s="16"/>
      <c r="J2956" s="16"/>
      <c r="K2956" s="16"/>
      <c r="L2956" s="32"/>
      <c r="M2956" s="16"/>
      <c r="N2956" s="16"/>
      <c r="O2956" s="16"/>
      <c r="P2956" s="16"/>
      <c r="Y2956" s="20"/>
      <c r="Z2956" s="20"/>
      <c r="AA2956" s="20"/>
      <c r="AB2956" s="20"/>
      <c r="AC2956" s="20"/>
      <c r="AD2956" s="20"/>
    </row>
    <row r="2957" spans="3:30" s="1" customFormat="1">
      <c r="C2957" s="16"/>
      <c r="D2957" s="16"/>
      <c r="E2957" s="32"/>
      <c r="F2957" s="16"/>
      <c r="G2957" s="16"/>
      <c r="H2957" s="16"/>
      <c r="I2957" s="16"/>
      <c r="J2957" s="16"/>
      <c r="K2957" s="16"/>
      <c r="L2957" s="32"/>
      <c r="M2957" s="16"/>
      <c r="N2957" s="16"/>
      <c r="O2957" s="16"/>
      <c r="P2957" s="16"/>
      <c r="Y2957" s="20"/>
      <c r="Z2957" s="20"/>
      <c r="AA2957" s="20"/>
      <c r="AB2957" s="20"/>
      <c r="AC2957" s="20"/>
      <c r="AD2957" s="20"/>
    </row>
    <row r="2958" spans="3:30" s="1" customFormat="1">
      <c r="C2958" s="16"/>
      <c r="D2958" s="16"/>
      <c r="E2958" s="32"/>
      <c r="F2958" s="16"/>
      <c r="G2958" s="16"/>
      <c r="H2958" s="16"/>
      <c r="I2958" s="16"/>
      <c r="J2958" s="16"/>
      <c r="K2958" s="16"/>
      <c r="L2958" s="32"/>
      <c r="M2958" s="16"/>
      <c r="N2958" s="16"/>
      <c r="O2958" s="16"/>
      <c r="P2958" s="16"/>
      <c r="Y2958" s="20"/>
      <c r="Z2958" s="20"/>
      <c r="AA2958" s="20"/>
      <c r="AB2958" s="20"/>
      <c r="AC2958" s="20"/>
      <c r="AD2958" s="20"/>
    </row>
    <row r="2959" spans="3:30" s="1" customFormat="1">
      <c r="C2959" s="16"/>
      <c r="D2959" s="16"/>
      <c r="E2959" s="32"/>
      <c r="F2959" s="16"/>
      <c r="G2959" s="16"/>
      <c r="H2959" s="16"/>
      <c r="I2959" s="16"/>
      <c r="J2959" s="16"/>
      <c r="K2959" s="16"/>
      <c r="L2959" s="32"/>
      <c r="M2959" s="16"/>
      <c r="N2959" s="16"/>
      <c r="O2959" s="16"/>
      <c r="P2959" s="16"/>
      <c r="Y2959" s="20"/>
      <c r="Z2959" s="20"/>
      <c r="AA2959" s="20"/>
      <c r="AB2959" s="20"/>
      <c r="AC2959" s="20"/>
      <c r="AD2959" s="20"/>
    </row>
    <row r="2960" spans="3:30" s="1" customFormat="1">
      <c r="C2960" s="16"/>
      <c r="D2960" s="16"/>
      <c r="E2960" s="32"/>
      <c r="F2960" s="16"/>
      <c r="G2960" s="16"/>
      <c r="H2960" s="16"/>
      <c r="I2960" s="16"/>
      <c r="J2960" s="16"/>
      <c r="K2960" s="16"/>
      <c r="L2960" s="32"/>
      <c r="M2960" s="16"/>
      <c r="N2960" s="16"/>
      <c r="O2960" s="16"/>
      <c r="P2960" s="16"/>
      <c r="Y2960" s="20"/>
      <c r="Z2960" s="20"/>
      <c r="AA2960" s="20"/>
      <c r="AB2960" s="20"/>
      <c r="AC2960" s="20"/>
      <c r="AD2960" s="20"/>
    </row>
    <row r="2961" spans="3:30" s="1" customFormat="1">
      <c r="C2961" s="16"/>
      <c r="D2961" s="16"/>
      <c r="E2961" s="32"/>
      <c r="F2961" s="16"/>
      <c r="G2961" s="16"/>
      <c r="H2961" s="16"/>
      <c r="I2961" s="16"/>
      <c r="J2961" s="16"/>
      <c r="K2961" s="16"/>
      <c r="L2961" s="32"/>
      <c r="M2961" s="16"/>
      <c r="N2961" s="16"/>
      <c r="O2961" s="16"/>
      <c r="P2961" s="16"/>
      <c r="Y2961" s="20"/>
      <c r="Z2961" s="20"/>
      <c r="AA2961" s="20"/>
      <c r="AB2961" s="20"/>
      <c r="AC2961" s="20"/>
      <c r="AD2961" s="20"/>
    </row>
    <row r="2962" spans="3:30" s="1" customFormat="1">
      <c r="C2962" s="16"/>
      <c r="D2962" s="16"/>
      <c r="E2962" s="32"/>
      <c r="F2962" s="16"/>
      <c r="G2962" s="16"/>
      <c r="H2962" s="16"/>
      <c r="I2962" s="16"/>
      <c r="J2962" s="16"/>
      <c r="K2962" s="16"/>
      <c r="L2962" s="32"/>
      <c r="M2962" s="16"/>
      <c r="N2962" s="16"/>
      <c r="O2962" s="16"/>
      <c r="P2962" s="16"/>
      <c r="Y2962" s="20"/>
      <c r="Z2962" s="20"/>
      <c r="AA2962" s="20"/>
      <c r="AB2962" s="20"/>
      <c r="AC2962" s="20"/>
      <c r="AD2962" s="20"/>
    </row>
    <row r="2963" spans="3:30" s="1" customFormat="1">
      <c r="C2963" s="16"/>
      <c r="D2963" s="16"/>
      <c r="E2963" s="32"/>
      <c r="F2963" s="16"/>
      <c r="G2963" s="16"/>
      <c r="H2963" s="16"/>
      <c r="I2963" s="16"/>
      <c r="J2963" s="16"/>
      <c r="K2963" s="16"/>
      <c r="L2963" s="32"/>
      <c r="M2963" s="16"/>
      <c r="N2963" s="16"/>
      <c r="O2963" s="16"/>
      <c r="P2963" s="16"/>
      <c r="Y2963" s="20"/>
      <c r="Z2963" s="20"/>
      <c r="AA2963" s="20"/>
      <c r="AB2963" s="20"/>
      <c r="AC2963" s="20"/>
      <c r="AD2963" s="20"/>
    </row>
    <row r="2964" spans="3:30" s="1" customFormat="1">
      <c r="C2964" s="16"/>
      <c r="D2964" s="16"/>
      <c r="E2964" s="32"/>
      <c r="F2964" s="16"/>
      <c r="G2964" s="16"/>
      <c r="H2964" s="16"/>
      <c r="I2964" s="16"/>
      <c r="J2964" s="16"/>
      <c r="K2964" s="16"/>
      <c r="L2964" s="32"/>
      <c r="M2964" s="16"/>
      <c r="N2964" s="16"/>
      <c r="O2964" s="16"/>
      <c r="P2964" s="16"/>
      <c r="Y2964" s="20"/>
      <c r="Z2964" s="20"/>
      <c r="AA2964" s="20"/>
      <c r="AB2964" s="20"/>
      <c r="AC2964" s="20"/>
      <c r="AD2964" s="20"/>
    </row>
    <row r="2965" spans="3:30" s="1" customFormat="1">
      <c r="C2965" s="16"/>
      <c r="D2965" s="16"/>
      <c r="E2965" s="32"/>
      <c r="F2965" s="16"/>
      <c r="G2965" s="16"/>
      <c r="H2965" s="16"/>
      <c r="I2965" s="16"/>
      <c r="J2965" s="16"/>
      <c r="K2965" s="16"/>
      <c r="L2965" s="32"/>
      <c r="M2965" s="16"/>
      <c r="N2965" s="16"/>
      <c r="O2965" s="16"/>
      <c r="P2965" s="16"/>
      <c r="Y2965" s="20"/>
      <c r="Z2965" s="20"/>
      <c r="AA2965" s="20"/>
      <c r="AB2965" s="20"/>
      <c r="AC2965" s="20"/>
      <c r="AD2965" s="20"/>
    </row>
    <row r="2966" spans="3:30" s="1" customFormat="1">
      <c r="C2966" s="16"/>
      <c r="D2966" s="16"/>
      <c r="E2966" s="32"/>
      <c r="F2966" s="16"/>
      <c r="G2966" s="16"/>
      <c r="H2966" s="16"/>
      <c r="I2966" s="16"/>
      <c r="J2966" s="16"/>
      <c r="K2966" s="16"/>
      <c r="L2966" s="32"/>
      <c r="M2966" s="16"/>
      <c r="N2966" s="16"/>
      <c r="O2966" s="16"/>
      <c r="P2966" s="16"/>
      <c r="Y2966" s="20"/>
      <c r="Z2966" s="20"/>
      <c r="AA2966" s="20"/>
      <c r="AB2966" s="20"/>
      <c r="AC2966" s="20"/>
      <c r="AD2966" s="20"/>
    </row>
    <row r="2967" spans="3:30" s="1" customFormat="1">
      <c r="C2967" s="16"/>
      <c r="D2967" s="16"/>
      <c r="E2967" s="32"/>
      <c r="F2967" s="16"/>
      <c r="G2967" s="16"/>
      <c r="H2967" s="16"/>
      <c r="I2967" s="16"/>
      <c r="J2967" s="16"/>
      <c r="K2967" s="16"/>
      <c r="L2967" s="32"/>
      <c r="M2967" s="16"/>
      <c r="N2967" s="16"/>
      <c r="O2967" s="16"/>
      <c r="P2967" s="16"/>
      <c r="Y2967" s="20"/>
      <c r="Z2967" s="20"/>
      <c r="AA2967" s="20"/>
      <c r="AB2967" s="20"/>
      <c r="AC2967" s="20"/>
      <c r="AD2967" s="20"/>
    </row>
    <row r="2968" spans="3:30" s="1" customFormat="1">
      <c r="C2968" s="16"/>
      <c r="D2968" s="16"/>
      <c r="E2968" s="32"/>
      <c r="F2968" s="16"/>
      <c r="G2968" s="16"/>
      <c r="H2968" s="16"/>
      <c r="I2968" s="16"/>
      <c r="J2968" s="16"/>
      <c r="K2968" s="16"/>
      <c r="L2968" s="32"/>
      <c r="M2968" s="16"/>
      <c r="N2968" s="16"/>
      <c r="O2968" s="16"/>
      <c r="P2968" s="16"/>
      <c r="Y2968" s="20"/>
      <c r="Z2968" s="20"/>
      <c r="AA2968" s="20"/>
      <c r="AB2968" s="20"/>
      <c r="AC2968" s="20"/>
      <c r="AD2968" s="20"/>
    </row>
    <row r="2969" spans="3:30" s="1" customFormat="1">
      <c r="C2969" s="16"/>
      <c r="D2969" s="16"/>
      <c r="E2969" s="32"/>
      <c r="F2969" s="16"/>
      <c r="G2969" s="16"/>
      <c r="H2969" s="16"/>
      <c r="I2969" s="16"/>
      <c r="J2969" s="16"/>
      <c r="K2969" s="16"/>
      <c r="L2969" s="32"/>
      <c r="M2969" s="16"/>
      <c r="N2969" s="16"/>
      <c r="O2969" s="16"/>
      <c r="P2969" s="16"/>
      <c r="Y2969" s="20"/>
      <c r="Z2969" s="20"/>
      <c r="AA2969" s="20"/>
      <c r="AB2969" s="20"/>
      <c r="AC2969" s="20"/>
      <c r="AD2969" s="20"/>
    </row>
    <row r="2970" spans="3:30" s="1" customFormat="1">
      <c r="C2970" s="16"/>
      <c r="D2970" s="16"/>
      <c r="E2970" s="32"/>
      <c r="F2970" s="16"/>
      <c r="G2970" s="16"/>
      <c r="H2970" s="16"/>
      <c r="I2970" s="16"/>
      <c r="J2970" s="16"/>
      <c r="K2970" s="16"/>
      <c r="L2970" s="32"/>
      <c r="M2970" s="16"/>
      <c r="N2970" s="16"/>
      <c r="O2970" s="16"/>
      <c r="P2970" s="16"/>
      <c r="Y2970" s="20"/>
      <c r="Z2970" s="20"/>
      <c r="AA2970" s="20"/>
      <c r="AB2970" s="20"/>
      <c r="AC2970" s="20"/>
      <c r="AD2970" s="20"/>
    </row>
    <row r="2971" spans="3:30" s="1" customFormat="1">
      <c r="C2971" s="16"/>
      <c r="D2971" s="16"/>
      <c r="E2971" s="32"/>
      <c r="F2971" s="16"/>
      <c r="G2971" s="16"/>
      <c r="H2971" s="16"/>
      <c r="I2971" s="16"/>
      <c r="J2971" s="16"/>
      <c r="K2971" s="16"/>
      <c r="L2971" s="32"/>
      <c r="M2971" s="16"/>
      <c r="N2971" s="16"/>
      <c r="O2971" s="16"/>
      <c r="P2971" s="16"/>
      <c r="Y2971" s="20"/>
      <c r="Z2971" s="20"/>
      <c r="AA2971" s="20"/>
      <c r="AB2971" s="20"/>
      <c r="AC2971" s="20"/>
      <c r="AD2971" s="20"/>
    </row>
    <row r="2972" spans="3:30" s="1" customFormat="1">
      <c r="C2972" s="16"/>
      <c r="D2972" s="16"/>
      <c r="E2972" s="32"/>
      <c r="F2972" s="16"/>
      <c r="G2972" s="16"/>
      <c r="H2972" s="16"/>
      <c r="I2972" s="16"/>
      <c r="J2972" s="16"/>
      <c r="K2972" s="16"/>
      <c r="L2972" s="32"/>
      <c r="M2972" s="16"/>
      <c r="N2972" s="16"/>
      <c r="O2972" s="16"/>
      <c r="P2972" s="16"/>
      <c r="Y2972" s="20"/>
      <c r="Z2972" s="20"/>
      <c r="AA2972" s="20"/>
      <c r="AB2972" s="20"/>
      <c r="AC2972" s="20"/>
      <c r="AD2972" s="20"/>
    </row>
    <row r="2973" spans="3:30" s="1" customFormat="1">
      <c r="C2973" s="16"/>
      <c r="D2973" s="16"/>
      <c r="E2973" s="32"/>
      <c r="F2973" s="16"/>
      <c r="G2973" s="16"/>
      <c r="H2973" s="16"/>
      <c r="I2973" s="16"/>
      <c r="J2973" s="16"/>
      <c r="K2973" s="16"/>
      <c r="L2973" s="32"/>
      <c r="M2973" s="16"/>
      <c r="N2973" s="16"/>
      <c r="O2973" s="16"/>
      <c r="P2973" s="16"/>
      <c r="Y2973" s="20"/>
      <c r="Z2973" s="20"/>
      <c r="AA2973" s="20"/>
      <c r="AB2973" s="20"/>
      <c r="AC2973" s="20"/>
      <c r="AD2973" s="20"/>
    </row>
    <row r="2974" spans="3:30" s="1" customFormat="1">
      <c r="C2974" s="16"/>
      <c r="D2974" s="16"/>
      <c r="E2974" s="32"/>
      <c r="F2974" s="16"/>
      <c r="G2974" s="16"/>
      <c r="H2974" s="16"/>
      <c r="I2974" s="16"/>
      <c r="J2974" s="16"/>
      <c r="K2974" s="16"/>
      <c r="L2974" s="32"/>
      <c r="M2974" s="16"/>
      <c r="N2974" s="16"/>
      <c r="O2974" s="16"/>
      <c r="P2974" s="16"/>
      <c r="Y2974" s="20"/>
      <c r="Z2974" s="20"/>
      <c r="AA2974" s="20"/>
      <c r="AB2974" s="20"/>
      <c r="AC2974" s="20"/>
      <c r="AD2974" s="20"/>
    </row>
    <row r="2975" spans="3:30" s="1" customFormat="1">
      <c r="C2975" s="16"/>
      <c r="D2975" s="16"/>
      <c r="E2975" s="32"/>
      <c r="F2975" s="16"/>
      <c r="G2975" s="16"/>
      <c r="H2975" s="16"/>
      <c r="I2975" s="16"/>
      <c r="J2975" s="16"/>
      <c r="K2975" s="16"/>
      <c r="L2975" s="32"/>
      <c r="M2975" s="16"/>
      <c r="N2975" s="16"/>
      <c r="O2975" s="16"/>
      <c r="P2975" s="16"/>
      <c r="Y2975" s="20"/>
      <c r="Z2975" s="20"/>
      <c r="AA2975" s="20"/>
      <c r="AB2975" s="20"/>
      <c r="AC2975" s="20"/>
      <c r="AD2975" s="20"/>
    </row>
    <row r="2976" spans="3:30" s="1" customFormat="1">
      <c r="C2976" s="16"/>
      <c r="D2976" s="16"/>
      <c r="E2976" s="32"/>
      <c r="F2976" s="16"/>
      <c r="G2976" s="16"/>
      <c r="H2976" s="16"/>
      <c r="I2976" s="16"/>
      <c r="J2976" s="16"/>
      <c r="K2976" s="16"/>
      <c r="L2976" s="32"/>
      <c r="M2976" s="16"/>
      <c r="N2976" s="16"/>
      <c r="O2976" s="16"/>
      <c r="P2976" s="16"/>
      <c r="Y2976" s="20"/>
      <c r="Z2976" s="20"/>
      <c r="AA2976" s="20"/>
      <c r="AB2976" s="20"/>
      <c r="AC2976" s="20"/>
      <c r="AD2976" s="20"/>
    </row>
    <row r="2977" spans="3:30" s="1" customFormat="1">
      <c r="C2977" s="16"/>
      <c r="D2977" s="16"/>
      <c r="E2977" s="32"/>
      <c r="F2977" s="16"/>
      <c r="G2977" s="16"/>
      <c r="H2977" s="16"/>
      <c r="I2977" s="16"/>
      <c r="J2977" s="16"/>
      <c r="K2977" s="16"/>
      <c r="L2977" s="32"/>
      <c r="M2977" s="16"/>
      <c r="N2977" s="16"/>
      <c r="O2977" s="16"/>
      <c r="P2977" s="16"/>
      <c r="Y2977" s="20"/>
      <c r="Z2977" s="20"/>
      <c r="AA2977" s="20"/>
      <c r="AB2977" s="20"/>
      <c r="AC2977" s="20"/>
      <c r="AD2977" s="20"/>
    </row>
    <row r="2978" spans="3:30" s="1" customFormat="1">
      <c r="C2978" s="16"/>
      <c r="D2978" s="16"/>
      <c r="E2978" s="32"/>
      <c r="F2978" s="16"/>
      <c r="G2978" s="16"/>
      <c r="H2978" s="16"/>
      <c r="I2978" s="16"/>
      <c r="J2978" s="16"/>
      <c r="K2978" s="16"/>
      <c r="L2978" s="32"/>
      <c r="M2978" s="16"/>
      <c r="N2978" s="16"/>
      <c r="O2978" s="16"/>
      <c r="P2978" s="16"/>
      <c r="Y2978" s="20"/>
      <c r="Z2978" s="20"/>
      <c r="AA2978" s="20"/>
      <c r="AB2978" s="20"/>
      <c r="AC2978" s="20"/>
      <c r="AD2978" s="20"/>
    </row>
    <row r="2979" spans="3:30" s="1" customFormat="1">
      <c r="C2979" s="16"/>
      <c r="D2979" s="16"/>
      <c r="E2979" s="32"/>
      <c r="F2979" s="16"/>
      <c r="G2979" s="16"/>
      <c r="H2979" s="16"/>
      <c r="I2979" s="16"/>
      <c r="J2979" s="16"/>
      <c r="K2979" s="16"/>
      <c r="L2979" s="32"/>
      <c r="M2979" s="16"/>
      <c r="N2979" s="16"/>
      <c r="O2979" s="16"/>
      <c r="P2979" s="16"/>
      <c r="Y2979" s="20"/>
      <c r="Z2979" s="20"/>
      <c r="AA2979" s="20"/>
      <c r="AB2979" s="20"/>
      <c r="AC2979" s="20"/>
      <c r="AD2979" s="20"/>
    </row>
    <row r="2980" spans="3:30" s="1" customFormat="1">
      <c r="C2980" s="16"/>
      <c r="D2980" s="16"/>
      <c r="E2980" s="32"/>
      <c r="F2980" s="16"/>
      <c r="G2980" s="16"/>
      <c r="H2980" s="16"/>
      <c r="I2980" s="16"/>
      <c r="J2980" s="16"/>
      <c r="K2980" s="16"/>
      <c r="L2980" s="32"/>
      <c r="M2980" s="16"/>
      <c r="N2980" s="16"/>
      <c r="O2980" s="16"/>
      <c r="P2980" s="16"/>
      <c r="Y2980" s="20"/>
      <c r="Z2980" s="20"/>
      <c r="AA2980" s="20"/>
      <c r="AB2980" s="20"/>
      <c r="AC2980" s="20"/>
      <c r="AD2980" s="20"/>
    </row>
    <row r="2981" spans="3:30" s="1" customFormat="1">
      <c r="C2981" s="16"/>
      <c r="D2981" s="16"/>
      <c r="E2981" s="32"/>
      <c r="F2981" s="16"/>
      <c r="G2981" s="16"/>
      <c r="H2981" s="16"/>
      <c r="I2981" s="16"/>
      <c r="J2981" s="16"/>
      <c r="K2981" s="16"/>
      <c r="L2981" s="32"/>
      <c r="M2981" s="16"/>
      <c r="N2981" s="16"/>
      <c r="O2981" s="16"/>
      <c r="P2981" s="16"/>
      <c r="Y2981" s="20"/>
      <c r="Z2981" s="20"/>
      <c r="AA2981" s="20"/>
      <c r="AB2981" s="20"/>
      <c r="AC2981" s="20"/>
      <c r="AD2981" s="20"/>
    </row>
    <row r="2982" spans="3:30" s="1" customFormat="1">
      <c r="C2982" s="16"/>
      <c r="D2982" s="16"/>
      <c r="E2982" s="32"/>
      <c r="F2982" s="16"/>
      <c r="G2982" s="16"/>
      <c r="H2982" s="16"/>
      <c r="I2982" s="16"/>
      <c r="J2982" s="16"/>
      <c r="K2982" s="16"/>
      <c r="L2982" s="32"/>
      <c r="M2982" s="16"/>
      <c r="N2982" s="16"/>
      <c r="O2982" s="16"/>
      <c r="P2982" s="16"/>
      <c r="Y2982" s="20"/>
      <c r="Z2982" s="20"/>
      <c r="AA2982" s="20"/>
      <c r="AB2982" s="20"/>
      <c r="AC2982" s="20"/>
      <c r="AD2982" s="20"/>
    </row>
    <row r="2983" spans="3:30" s="1" customFormat="1">
      <c r="C2983" s="16"/>
      <c r="D2983" s="16"/>
      <c r="E2983" s="32"/>
      <c r="F2983" s="16"/>
      <c r="G2983" s="16"/>
      <c r="H2983" s="16"/>
      <c r="I2983" s="16"/>
      <c r="J2983" s="16"/>
      <c r="K2983" s="16"/>
      <c r="L2983" s="32"/>
      <c r="M2983" s="16"/>
      <c r="N2983" s="16"/>
      <c r="O2983" s="16"/>
      <c r="P2983" s="16"/>
      <c r="Y2983" s="20"/>
      <c r="Z2983" s="20"/>
      <c r="AA2983" s="20"/>
      <c r="AB2983" s="20"/>
      <c r="AC2983" s="20"/>
      <c r="AD2983" s="20"/>
    </row>
    <row r="2984" spans="3:30" s="1" customFormat="1">
      <c r="C2984" s="16"/>
      <c r="D2984" s="16"/>
      <c r="E2984" s="32"/>
      <c r="F2984" s="16"/>
      <c r="G2984" s="16"/>
      <c r="H2984" s="16"/>
      <c r="I2984" s="16"/>
      <c r="J2984" s="16"/>
      <c r="K2984" s="16"/>
      <c r="L2984" s="32"/>
      <c r="M2984" s="16"/>
      <c r="N2984" s="16"/>
      <c r="O2984" s="16"/>
      <c r="P2984" s="16"/>
      <c r="Y2984" s="20"/>
      <c r="Z2984" s="20"/>
      <c r="AA2984" s="20"/>
      <c r="AB2984" s="20"/>
      <c r="AC2984" s="20"/>
      <c r="AD2984" s="20"/>
    </row>
    <row r="2985" spans="3:30" s="1" customFormat="1">
      <c r="C2985" s="16"/>
      <c r="D2985" s="16"/>
      <c r="E2985" s="32"/>
      <c r="F2985" s="16"/>
      <c r="G2985" s="16"/>
      <c r="H2985" s="16"/>
      <c r="I2985" s="16"/>
      <c r="J2985" s="16"/>
      <c r="K2985" s="16"/>
      <c r="L2985" s="32"/>
      <c r="M2985" s="16"/>
      <c r="N2985" s="16"/>
      <c r="O2985" s="16"/>
      <c r="P2985" s="16"/>
      <c r="Y2985" s="20"/>
      <c r="Z2985" s="20"/>
      <c r="AA2985" s="20"/>
      <c r="AB2985" s="20"/>
      <c r="AC2985" s="20"/>
      <c r="AD2985" s="20"/>
    </row>
    <row r="2986" spans="3:30" s="1" customFormat="1">
      <c r="C2986" s="16"/>
      <c r="D2986" s="16"/>
      <c r="E2986" s="32"/>
      <c r="F2986" s="16"/>
      <c r="G2986" s="16"/>
      <c r="H2986" s="16"/>
      <c r="I2986" s="16"/>
      <c r="J2986" s="16"/>
      <c r="K2986" s="16"/>
      <c r="L2986" s="32"/>
      <c r="M2986" s="16"/>
      <c r="N2986" s="16"/>
      <c r="O2986" s="16"/>
      <c r="P2986" s="16"/>
      <c r="Y2986" s="20"/>
      <c r="Z2986" s="20"/>
      <c r="AA2986" s="20"/>
      <c r="AB2986" s="20"/>
      <c r="AC2986" s="20"/>
      <c r="AD2986" s="20"/>
    </row>
    <row r="2987" spans="3:30" s="1" customFormat="1">
      <c r="C2987" s="16"/>
      <c r="D2987" s="16"/>
      <c r="E2987" s="32"/>
      <c r="F2987" s="16"/>
      <c r="G2987" s="16"/>
      <c r="H2987" s="16"/>
      <c r="I2987" s="16"/>
      <c r="J2987" s="16"/>
      <c r="K2987" s="16"/>
      <c r="L2987" s="32"/>
      <c r="M2987" s="16"/>
      <c r="N2987" s="16"/>
      <c r="O2987" s="16"/>
      <c r="P2987" s="16"/>
      <c r="Y2987" s="20"/>
      <c r="Z2987" s="20"/>
      <c r="AA2987" s="20"/>
      <c r="AB2987" s="20"/>
      <c r="AC2987" s="20"/>
      <c r="AD2987" s="20"/>
    </row>
    <row r="2988" spans="3:30" s="1" customFormat="1">
      <c r="C2988" s="16"/>
      <c r="D2988" s="16"/>
      <c r="E2988" s="32"/>
      <c r="F2988" s="16"/>
      <c r="G2988" s="16"/>
      <c r="H2988" s="16"/>
      <c r="I2988" s="16"/>
      <c r="J2988" s="16"/>
      <c r="K2988" s="16"/>
      <c r="L2988" s="32"/>
      <c r="M2988" s="16"/>
      <c r="N2988" s="16"/>
      <c r="O2988" s="16"/>
      <c r="P2988" s="16"/>
      <c r="Y2988" s="20"/>
      <c r="Z2988" s="20"/>
      <c r="AA2988" s="20"/>
      <c r="AB2988" s="20"/>
      <c r="AC2988" s="20"/>
      <c r="AD2988" s="20"/>
    </row>
    <row r="2989" spans="3:30" s="1" customFormat="1">
      <c r="C2989" s="16"/>
      <c r="D2989" s="16"/>
      <c r="E2989" s="32"/>
      <c r="F2989" s="16"/>
      <c r="G2989" s="16"/>
      <c r="H2989" s="16"/>
      <c r="I2989" s="16"/>
      <c r="J2989" s="16"/>
      <c r="K2989" s="16"/>
      <c r="L2989" s="32"/>
      <c r="M2989" s="16"/>
      <c r="N2989" s="16"/>
      <c r="O2989" s="16"/>
      <c r="P2989" s="16"/>
      <c r="Y2989" s="20"/>
      <c r="Z2989" s="20"/>
      <c r="AA2989" s="20"/>
      <c r="AB2989" s="20"/>
      <c r="AC2989" s="20"/>
      <c r="AD2989" s="20"/>
    </row>
    <row r="2990" spans="3:30" s="1" customFormat="1">
      <c r="C2990" s="16"/>
      <c r="D2990" s="16"/>
      <c r="E2990" s="32"/>
      <c r="F2990" s="16"/>
      <c r="G2990" s="16"/>
      <c r="H2990" s="16"/>
      <c r="I2990" s="16"/>
      <c r="J2990" s="16"/>
      <c r="K2990" s="16"/>
      <c r="L2990" s="32"/>
      <c r="M2990" s="16"/>
      <c r="N2990" s="16"/>
      <c r="O2990" s="16"/>
      <c r="P2990" s="16"/>
      <c r="Y2990" s="20"/>
      <c r="Z2990" s="20"/>
      <c r="AA2990" s="20"/>
      <c r="AB2990" s="20"/>
      <c r="AC2990" s="20"/>
      <c r="AD2990" s="20"/>
    </row>
    <row r="2991" spans="3:30" s="1" customFormat="1">
      <c r="C2991" s="16"/>
      <c r="D2991" s="16"/>
      <c r="E2991" s="32"/>
      <c r="F2991" s="16"/>
      <c r="G2991" s="16"/>
      <c r="H2991" s="16"/>
      <c r="I2991" s="16"/>
      <c r="J2991" s="16"/>
      <c r="K2991" s="16"/>
      <c r="L2991" s="32"/>
      <c r="M2991" s="16"/>
      <c r="N2991" s="16"/>
      <c r="O2991" s="16"/>
      <c r="P2991" s="16"/>
      <c r="Y2991" s="20"/>
      <c r="Z2991" s="20"/>
      <c r="AA2991" s="20"/>
      <c r="AB2991" s="20"/>
      <c r="AC2991" s="20"/>
      <c r="AD2991" s="20"/>
    </row>
    <row r="2992" spans="3:30" s="1" customFormat="1">
      <c r="C2992" s="16"/>
      <c r="D2992" s="16"/>
      <c r="E2992" s="32"/>
      <c r="F2992" s="16"/>
      <c r="G2992" s="16"/>
      <c r="H2992" s="16"/>
      <c r="I2992" s="16"/>
      <c r="J2992" s="16"/>
      <c r="K2992" s="16"/>
      <c r="L2992" s="32"/>
      <c r="M2992" s="16"/>
      <c r="N2992" s="16"/>
      <c r="O2992" s="16"/>
      <c r="P2992" s="16"/>
      <c r="Y2992" s="20"/>
      <c r="Z2992" s="20"/>
      <c r="AA2992" s="20"/>
      <c r="AB2992" s="20"/>
      <c r="AC2992" s="20"/>
      <c r="AD2992" s="20"/>
    </row>
    <row r="2993" spans="3:30" s="1" customFormat="1">
      <c r="C2993" s="16"/>
      <c r="D2993" s="16"/>
      <c r="E2993" s="32"/>
      <c r="F2993" s="16"/>
      <c r="G2993" s="16"/>
      <c r="H2993" s="16"/>
      <c r="I2993" s="16"/>
      <c r="J2993" s="16"/>
      <c r="K2993" s="16"/>
      <c r="L2993" s="32"/>
      <c r="M2993" s="16"/>
      <c r="N2993" s="16"/>
      <c r="O2993" s="16"/>
      <c r="P2993" s="16"/>
      <c r="Y2993" s="20"/>
      <c r="Z2993" s="20"/>
      <c r="AA2993" s="20"/>
      <c r="AB2993" s="20"/>
      <c r="AC2993" s="20"/>
      <c r="AD2993" s="20"/>
    </row>
    <row r="2994" spans="3:30" s="1" customFormat="1">
      <c r="C2994" s="16"/>
      <c r="D2994" s="16"/>
      <c r="E2994" s="32"/>
      <c r="F2994" s="16"/>
      <c r="G2994" s="16"/>
      <c r="H2994" s="16"/>
      <c r="I2994" s="16"/>
      <c r="J2994" s="16"/>
      <c r="K2994" s="16"/>
      <c r="L2994" s="32"/>
      <c r="M2994" s="16"/>
      <c r="N2994" s="16"/>
      <c r="O2994" s="16"/>
      <c r="P2994" s="16"/>
      <c r="Y2994" s="20"/>
      <c r="Z2994" s="20"/>
      <c r="AA2994" s="20"/>
      <c r="AB2994" s="20"/>
      <c r="AC2994" s="20"/>
      <c r="AD2994" s="20"/>
    </row>
    <row r="2995" spans="3:30" s="1" customFormat="1">
      <c r="C2995" s="16"/>
      <c r="D2995" s="16"/>
      <c r="E2995" s="32"/>
      <c r="F2995" s="16"/>
      <c r="G2995" s="16"/>
      <c r="H2995" s="16"/>
      <c r="I2995" s="16"/>
      <c r="J2995" s="16"/>
      <c r="K2995" s="16"/>
      <c r="L2995" s="32"/>
      <c r="M2995" s="16"/>
      <c r="N2995" s="16"/>
      <c r="O2995" s="16"/>
      <c r="P2995" s="16"/>
      <c r="Y2995" s="20"/>
      <c r="Z2995" s="20"/>
      <c r="AA2995" s="20"/>
      <c r="AB2995" s="20"/>
      <c r="AC2995" s="20"/>
      <c r="AD2995" s="20"/>
    </row>
    <row r="2996" spans="3:30" s="1" customFormat="1">
      <c r="C2996" s="16"/>
      <c r="D2996" s="16"/>
      <c r="E2996" s="32"/>
      <c r="F2996" s="16"/>
      <c r="G2996" s="16"/>
      <c r="H2996" s="16"/>
      <c r="I2996" s="16"/>
      <c r="J2996" s="16"/>
      <c r="K2996" s="16"/>
      <c r="L2996" s="32"/>
      <c r="M2996" s="16"/>
      <c r="N2996" s="16"/>
      <c r="O2996" s="16"/>
      <c r="P2996" s="16"/>
      <c r="Y2996" s="20"/>
      <c r="Z2996" s="20"/>
      <c r="AA2996" s="20"/>
      <c r="AB2996" s="20"/>
      <c r="AC2996" s="20"/>
      <c r="AD2996" s="20"/>
    </row>
    <row r="2997" spans="3:30" s="1" customFormat="1">
      <c r="C2997" s="16"/>
      <c r="D2997" s="16"/>
      <c r="E2997" s="32"/>
      <c r="F2997" s="16"/>
      <c r="G2997" s="16"/>
      <c r="H2997" s="16"/>
      <c r="I2997" s="16"/>
      <c r="J2997" s="16"/>
      <c r="K2997" s="16"/>
      <c r="L2997" s="32"/>
      <c r="M2997" s="16"/>
      <c r="N2997" s="16"/>
      <c r="O2997" s="16"/>
      <c r="P2997" s="16"/>
      <c r="Y2997" s="20"/>
      <c r="Z2997" s="20"/>
      <c r="AA2997" s="20"/>
      <c r="AB2997" s="20"/>
      <c r="AC2997" s="20"/>
      <c r="AD2997" s="20"/>
    </row>
    <row r="2998" spans="3:30" s="1" customFormat="1">
      <c r="C2998" s="16"/>
      <c r="D2998" s="16"/>
      <c r="E2998" s="32"/>
      <c r="F2998" s="16"/>
      <c r="G2998" s="16"/>
      <c r="H2998" s="16"/>
      <c r="I2998" s="16"/>
      <c r="J2998" s="16"/>
      <c r="K2998" s="16"/>
      <c r="L2998" s="32"/>
      <c r="M2998" s="16"/>
      <c r="N2998" s="16"/>
      <c r="O2998" s="16"/>
      <c r="P2998" s="16"/>
      <c r="Y2998" s="20"/>
      <c r="Z2998" s="20"/>
      <c r="AA2998" s="20"/>
      <c r="AB2998" s="20"/>
      <c r="AC2998" s="20"/>
      <c r="AD2998" s="20"/>
    </row>
    <row r="2999" spans="3:30" s="1" customFormat="1">
      <c r="C2999" s="16"/>
      <c r="D2999" s="16"/>
      <c r="E2999" s="32"/>
      <c r="F2999" s="16"/>
      <c r="G2999" s="16"/>
      <c r="H2999" s="16"/>
      <c r="I2999" s="16"/>
      <c r="J2999" s="16"/>
      <c r="K2999" s="16"/>
      <c r="L2999" s="32"/>
      <c r="M2999" s="16"/>
      <c r="N2999" s="16"/>
      <c r="O2999" s="16"/>
      <c r="P2999" s="16"/>
      <c r="Y2999" s="20"/>
      <c r="Z2999" s="20"/>
      <c r="AA2999" s="20"/>
      <c r="AB2999" s="20"/>
      <c r="AC2999" s="20"/>
      <c r="AD2999" s="20"/>
    </row>
    <row r="3000" spans="3:30" s="1" customFormat="1">
      <c r="C3000" s="16"/>
      <c r="D3000" s="16"/>
      <c r="E3000" s="32"/>
      <c r="F3000" s="16"/>
      <c r="G3000" s="16"/>
      <c r="H3000" s="16"/>
      <c r="I3000" s="16"/>
      <c r="J3000" s="16"/>
      <c r="K3000" s="16"/>
      <c r="L3000" s="32"/>
      <c r="M3000" s="16"/>
      <c r="N3000" s="16"/>
      <c r="O3000" s="16"/>
      <c r="P3000" s="16"/>
      <c r="Y3000" s="20"/>
      <c r="Z3000" s="20"/>
      <c r="AA3000" s="20"/>
      <c r="AB3000" s="20"/>
      <c r="AC3000" s="20"/>
      <c r="AD3000" s="20"/>
    </row>
    <row r="3001" spans="3:30" s="1" customFormat="1">
      <c r="C3001" s="16"/>
      <c r="D3001" s="16"/>
      <c r="E3001" s="32"/>
      <c r="F3001" s="16"/>
      <c r="G3001" s="16"/>
      <c r="H3001" s="16"/>
      <c r="I3001" s="16"/>
      <c r="J3001" s="16"/>
      <c r="K3001" s="16"/>
      <c r="L3001" s="32"/>
      <c r="M3001" s="16"/>
      <c r="N3001" s="16"/>
      <c r="O3001" s="16"/>
      <c r="P3001" s="16"/>
      <c r="Y3001" s="20"/>
      <c r="Z3001" s="20"/>
      <c r="AA3001" s="20"/>
      <c r="AB3001" s="20"/>
      <c r="AC3001" s="20"/>
      <c r="AD3001" s="20"/>
    </row>
    <row r="3002" spans="3:30" s="1" customFormat="1">
      <c r="C3002" s="16"/>
      <c r="D3002" s="16"/>
      <c r="E3002" s="32"/>
      <c r="F3002" s="16"/>
      <c r="G3002" s="16"/>
      <c r="H3002" s="16"/>
      <c r="I3002" s="16"/>
      <c r="J3002" s="16"/>
      <c r="K3002" s="16"/>
      <c r="L3002" s="32"/>
      <c r="M3002" s="16"/>
      <c r="N3002" s="16"/>
      <c r="O3002" s="16"/>
      <c r="P3002" s="16"/>
      <c r="Y3002" s="20"/>
      <c r="Z3002" s="20"/>
      <c r="AA3002" s="20"/>
      <c r="AB3002" s="20"/>
      <c r="AC3002" s="20"/>
      <c r="AD3002" s="20"/>
    </row>
    <row r="3003" spans="3:30" s="1" customFormat="1">
      <c r="C3003" s="16"/>
      <c r="D3003" s="16"/>
      <c r="E3003" s="32"/>
      <c r="F3003" s="16"/>
      <c r="G3003" s="16"/>
      <c r="H3003" s="16"/>
      <c r="I3003" s="16"/>
      <c r="J3003" s="16"/>
      <c r="K3003" s="16"/>
      <c r="L3003" s="32"/>
      <c r="M3003" s="16"/>
      <c r="N3003" s="16"/>
      <c r="O3003" s="16"/>
      <c r="P3003" s="16"/>
      <c r="Y3003" s="20"/>
      <c r="Z3003" s="20"/>
      <c r="AA3003" s="20"/>
      <c r="AB3003" s="20"/>
      <c r="AC3003" s="20"/>
      <c r="AD3003" s="20"/>
    </row>
    <row r="3004" spans="3:30" s="1" customFormat="1">
      <c r="C3004" s="16"/>
      <c r="D3004" s="16"/>
      <c r="E3004" s="32"/>
      <c r="F3004" s="16"/>
      <c r="G3004" s="16"/>
      <c r="H3004" s="16"/>
      <c r="I3004" s="16"/>
      <c r="J3004" s="16"/>
      <c r="K3004" s="16"/>
      <c r="L3004" s="32"/>
      <c r="M3004" s="16"/>
      <c r="N3004" s="16"/>
      <c r="O3004" s="16"/>
      <c r="P3004" s="16"/>
      <c r="Y3004" s="20"/>
      <c r="Z3004" s="20"/>
      <c r="AA3004" s="20"/>
      <c r="AB3004" s="20"/>
      <c r="AC3004" s="20"/>
      <c r="AD3004" s="20"/>
    </row>
    <row r="3005" spans="3:30" s="1" customFormat="1">
      <c r="C3005" s="16"/>
      <c r="D3005" s="16"/>
      <c r="E3005" s="32"/>
      <c r="F3005" s="16"/>
      <c r="G3005" s="16"/>
      <c r="H3005" s="16"/>
      <c r="I3005" s="16"/>
      <c r="J3005" s="16"/>
      <c r="K3005" s="16"/>
      <c r="L3005" s="32"/>
      <c r="M3005" s="16"/>
      <c r="N3005" s="16"/>
      <c r="O3005" s="16"/>
      <c r="P3005" s="16"/>
      <c r="Y3005" s="20"/>
      <c r="Z3005" s="20"/>
      <c r="AA3005" s="20"/>
      <c r="AB3005" s="20"/>
      <c r="AC3005" s="20"/>
      <c r="AD3005" s="20"/>
    </row>
    <row r="3006" spans="3:30" s="1" customFormat="1">
      <c r="C3006" s="16"/>
      <c r="D3006" s="16"/>
      <c r="E3006" s="32"/>
      <c r="F3006" s="16"/>
      <c r="G3006" s="16"/>
      <c r="H3006" s="16"/>
      <c r="I3006" s="16"/>
      <c r="J3006" s="16"/>
      <c r="K3006" s="16"/>
      <c r="L3006" s="32"/>
      <c r="M3006" s="16"/>
      <c r="N3006" s="16"/>
      <c r="O3006" s="16"/>
      <c r="P3006" s="16"/>
      <c r="Y3006" s="20"/>
      <c r="Z3006" s="20"/>
      <c r="AA3006" s="20"/>
      <c r="AB3006" s="20"/>
      <c r="AC3006" s="20"/>
      <c r="AD3006" s="20"/>
    </row>
    <row r="3007" spans="3:30" s="1" customFormat="1">
      <c r="C3007" s="16"/>
      <c r="D3007" s="16"/>
      <c r="E3007" s="32"/>
      <c r="F3007" s="16"/>
      <c r="G3007" s="16"/>
      <c r="H3007" s="16"/>
      <c r="I3007" s="16"/>
      <c r="J3007" s="16"/>
      <c r="K3007" s="16"/>
      <c r="L3007" s="32"/>
      <c r="M3007" s="16"/>
      <c r="N3007" s="16"/>
      <c r="O3007" s="16"/>
      <c r="P3007" s="16"/>
      <c r="Y3007" s="20"/>
      <c r="Z3007" s="20"/>
      <c r="AA3007" s="20"/>
      <c r="AB3007" s="20"/>
      <c r="AC3007" s="20"/>
      <c r="AD3007" s="20"/>
    </row>
    <row r="3008" spans="3:30" s="1" customFormat="1">
      <c r="C3008" s="16"/>
      <c r="D3008" s="16"/>
      <c r="E3008" s="32"/>
      <c r="F3008" s="16"/>
      <c r="G3008" s="16"/>
      <c r="H3008" s="16"/>
      <c r="I3008" s="16"/>
      <c r="J3008" s="16"/>
      <c r="K3008" s="16"/>
      <c r="L3008" s="32"/>
      <c r="M3008" s="16"/>
      <c r="N3008" s="16"/>
      <c r="O3008" s="16"/>
      <c r="P3008" s="16"/>
      <c r="Y3008" s="20"/>
      <c r="Z3008" s="20"/>
      <c r="AA3008" s="20"/>
      <c r="AB3008" s="20"/>
      <c r="AC3008" s="20"/>
      <c r="AD3008" s="20"/>
    </row>
    <row r="3009" spans="3:30" s="1" customFormat="1">
      <c r="C3009" s="16"/>
      <c r="D3009" s="16"/>
      <c r="E3009" s="32"/>
      <c r="F3009" s="16"/>
      <c r="G3009" s="16"/>
      <c r="H3009" s="16"/>
      <c r="I3009" s="16"/>
      <c r="J3009" s="16"/>
      <c r="K3009" s="16"/>
      <c r="L3009" s="32"/>
      <c r="M3009" s="16"/>
      <c r="N3009" s="16"/>
      <c r="O3009" s="16"/>
      <c r="P3009" s="16"/>
      <c r="Y3009" s="20"/>
      <c r="Z3009" s="20"/>
      <c r="AA3009" s="20"/>
      <c r="AB3009" s="20"/>
      <c r="AC3009" s="20"/>
      <c r="AD3009" s="20"/>
    </row>
    <row r="3010" spans="3:30" s="1" customFormat="1">
      <c r="C3010" s="16"/>
      <c r="D3010" s="16"/>
      <c r="E3010" s="32"/>
      <c r="F3010" s="16"/>
      <c r="G3010" s="16"/>
      <c r="H3010" s="16"/>
      <c r="I3010" s="16"/>
      <c r="J3010" s="16"/>
      <c r="K3010" s="16"/>
      <c r="L3010" s="32"/>
      <c r="M3010" s="16"/>
      <c r="N3010" s="16"/>
      <c r="O3010" s="16"/>
      <c r="P3010" s="16"/>
      <c r="Y3010" s="20"/>
      <c r="Z3010" s="20"/>
      <c r="AA3010" s="20"/>
      <c r="AB3010" s="20"/>
      <c r="AC3010" s="20"/>
      <c r="AD3010" s="20"/>
    </row>
    <row r="3011" spans="3:30" s="1" customFormat="1">
      <c r="C3011" s="16"/>
      <c r="D3011" s="16"/>
      <c r="E3011" s="32"/>
      <c r="F3011" s="16"/>
      <c r="G3011" s="16"/>
      <c r="H3011" s="16"/>
      <c r="I3011" s="16"/>
      <c r="J3011" s="16"/>
      <c r="K3011" s="16"/>
      <c r="L3011" s="32"/>
      <c r="M3011" s="16"/>
      <c r="N3011" s="16"/>
      <c r="O3011" s="16"/>
      <c r="P3011" s="16"/>
      <c r="Y3011" s="20"/>
      <c r="Z3011" s="20"/>
      <c r="AA3011" s="20"/>
      <c r="AB3011" s="20"/>
      <c r="AC3011" s="20"/>
      <c r="AD3011" s="20"/>
    </row>
    <row r="3012" spans="3:30" s="1" customFormat="1">
      <c r="C3012" s="16"/>
      <c r="D3012" s="16"/>
      <c r="E3012" s="32"/>
      <c r="F3012" s="16"/>
      <c r="G3012" s="16"/>
      <c r="H3012" s="16"/>
      <c r="I3012" s="16"/>
      <c r="J3012" s="16"/>
      <c r="K3012" s="16"/>
      <c r="L3012" s="32"/>
      <c r="M3012" s="16"/>
      <c r="N3012" s="16"/>
      <c r="O3012" s="16"/>
      <c r="P3012" s="16"/>
      <c r="Y3012" s="20"/>
      <c r="Z3012" s="20"/>
      <c r="AA3012" s="20"/>
      <c r="AB3012" s="20"/>
      <c r="AC3012" s="20"/>
      <c r="AD3012" s="20"/>
    </row>
    <row r="3013" spans="3:30" s="1" customFormat="1">
      <c r="C3013" s="16"/>
      <c r="D3013" s="16"/>
      <c r="E3013" s="32"/>
      <c r="F3013" s="16"/>
      <c r="G3013" s="16"/>
      <c r="H3013" s="16"/>
      <c r="I3013" s="16"/>
      <c r="J3013" s="16"/>
      <c r="K3013" s="16"/>
      <c r="L3013" s="32"/>
      <c r="M3013" s="16"/>
      <c r="N3013" s="16"/>
      <c r="O3013" s="16"/>
      <c r="P3013" s="16"/>
      <c r="Y3013" s="20"/>
      <c r="Z3013" s="20"/>
      <c r="AA3013" s="20"/>
      <c r="AB3013" s="20"/>
      <c r="AC3013" s="20"/>
      <c r="AD3013" s="20"/>
    </row>
    <row r="3014" spans="3:30" s="1" customFormat="1">
      <c r="C3014" s="16"/>
      <c r="D3014" s="16"/>
      <c r="E3014" s="32"/>
      <c r="F3014" s="16"/>
      <c r="G3014" s="16"/>
      <c r="H3014" s="16"/>
      <c r="I3014" s="16"/>
      <c r="J3014" s="16"/>
      <c r="K3014" s="16"/>
      <c r="L3014" s="32"/>
      <c r="M3014" s="16"/>
      <c r="N3014" s="16"/>
      <c r="O3014" s="16"/>
      <c r="P3014" s="16"/>
      <c r="Y3014" s="20"/>
      <c r="Z3014" s="20"/>
      <c r="AA3014" s="20"/>
      <c r="AB3014" s="20"/>
      <c r="AC3014" s="20"/>
      <c r="AD3014" s="20"/>
    </row>
    <row r="3015" spans="3:30" s="1" customFormat="1">
      <c r="C3015" s="16"/>
      <c r="D3015" s="16"/>
      <c r="E3015" s="32"/>
      <c r="F3015" s="16"/>
      <c r="G3015" s="16"/>
      <c r="H3015" s="16"/>
      <c r="I3015" s="16"/>
      <c r="J3015" s="16"/>
      <c r="K3015" s="16"/>
      <c r="L3015" s="32"/>
      <c r="M3015" s="16"/>
      <c r="N3015" s="16"/>
      <c r="O3015" s="16"/>
      <c r="P3015" s="16"/>
      <c r="Y3015" s="20"/>
      <c r="Z3015" s="20"/>
      <c r="AA3015" s="20"/>
      <c r="AB3015" s="20"/>
      <c r="AC3015" s="20"/>
      <c r="AD3015" s="20"/>
    </row>
    <row r="3016" spans="3:30" s="1" customFormat="1">
      <c r="C3016" s="16"/>
      <c r="D3016" s="16"/>
      <c r="E3016" s="32"/>
      <c r="F3016" s="16"/>
      <c r="G3016" s="16"/>
      <c r="H3016" s="16"/>
      <c r="I3016" s="16"/>
      <c r="J3016" s="16"/>
      <c r="K3016" s="16"/>
      <c r="L3016" s="32"/>
      <c r="M3016" s="16"/>
      <c r="N3016" s="16"/>
      <c r="O3016" s="16"/>
      <c r="P3016" s="16"/>
      <c r="Y3016" s="20"/>
      <c r="Z3016" s="20"/>
      <c r="AA3016" s="20"/>
      <c r="AB3016" s="20"/>
      <c r="AC3016" s="20"/>
      <c r="AD3016" s="20"/>
    </row>
    <row r="3017" spans="3:30" s="1" customFormat="1">
      <c r="C3017" s="16"/>
      <c r="D3017" s="16"/>
      <c r="E3017" s="32"/>
      <c r="F3017" s="16"/>
      <c r="G3017" s="16"/>
      <c r="H3017" s="16"/>
      <c r="I3017" s="16"/>
      <c r="J3017" s="16"/>
      <c r="K3017" s="16"/>
      <c r="L3017" s="32"/>
      <c r="M3017" s="16"/>
      <c r="N3017" s="16"/>
      <c r="O3017" s="16"/>
      <c r="P3017" s="16"/>
      <c r="Y3017" s="20"/>
      <c r="Z3017" s="20"/>
      <c r="AA3017" s="20"/>
      <c r="AB3017" s="20"/>
      <c r="AC3017" s="20"/>
      <c r="AD3017" s="20"/>
    </row>
    <row r="3018" spans="3:30" s="1" customFormat="1">
      <c r="C3018" s="16"/>
      <c r="D3018" s="16"/>
      <c r="E3018" s="32"/>
      <c r="F3018" s="16"/>
      <c r="G3018" s="16"/>
      <c r="H3018" s="16"/>
      <c r="I3018" s="16"/>
      <c r="J3018" s="16"/>
      <c r="K3018" s="16"/>
      <c r="L3018" s="32"/>
      <c r="M3018" s="16"/>
      <c r="N3018" s="16"/>
      <c r="O3018" s="16"/>
      <c r="P3018" s="16"/>
      <c r="Y3018" s="20"/>
      <c r="Z3018" s="20"/>
      <c r="AA3018" s="20"/>
      <c r="AB3018" s="20"/>
      <c r="AC3018" s="20"/>
      <c r="AD3018" s="20"/>
    </row>
    <row r="3019" spans="3:30" s="1" customFormat="1">
      <c r="C3019" s="16"/>
      <c r="D3019" s="16"/>
      <c r="E3019" s="32"/>
      <c r="F3019" s="16"/>
      <c r="G3019" s="16"/>
      <c r="H3019" s="16"/>
      <c r="I3019" s="16"/>
      <c r="J3019" s="16"/>
      <c r="K3019" s="16"/>
      <c r="L3019" s="32"/>
      <c r="M3019" s="16"/>
      <c r="N3019" s="16"/>
      <c r="O3019" s="16"/>
      <c r="P3019" s="16"/>
      <c r="Y3019" s="20"/>
      <c r="Z3019" s="20"/>
      <c r="AA3019" s="20"/>
      <c r="AB3019" s="20"/>
      <c r="AC3019" s="20"/>
      <c r="AD3019" s="20"/>
    </row>
    <row r="3020" spans="3:30" s="1" customFormat="1">
      <c r="C3020" s="16"/>
      <c r="D3020" s="16"/>
      <c r="E3020" s="32"/>
      <c r="F3020" s="16"/>
      <c r="G3020" s="16"/>
      <c r="H3020" s="16"/>
      <c r="I3020" s="16"/>
      <c r="J3020" s="16"/>
      <c r="K3020" s="16"/>
      <c r="L3020" s="32"/>
      <c r="M3020" s="16"/>
      <c r="N3020" s="16"/>
      <c r="O3020" s="16"/>
      <c r="P3020" s="16"/>
      <c r="Y3020" s="20"/>
      <c r="Z3020" s="20"/>
      <c r="AA3020" s="20"/>
      <c r="AB3020" s="20"/>
      <c r="AC3020" s="20"/>
      <c r="AD3020" s="20"/>
    </row>
    <row r="3021" spans="3:30" s="1" customFormat="1">
      <c r="C3021" s="16"/>
      <c r="D3021" s="16"/>
      <c r="E3021" s="32"/>
      <c r="F3021" s="16"/>
      <c r="G3021" s="16"/>
      <c r="H3021" s="16"/>
      <c r="I3021" s="16"/>
      <c r="J3021" s="16"/>
      <c r="K3021" s="16"/>
      <c r="L3021" s="32"/>
      <c r="M3021" s="16"/>
      <c r="N3021" s="16"/>
      <c r="O3021" s="16"/>
      <c r="P3021" s="16"/>
      <c r="Y3021" s="20"/>
      <c r="Z3021" s="20"/>
      <c r="AA3021" s="20"/>
      <c r="AB3021" s="20"/>
      <c r="AC3021" s="20"/>
      <c r="AD3021" s="20"/>
    </row>
    <row r="3022" spans="3:30" s="1" customFormat="1">
      <c r="C3022" s="16"/>
      <c r="D3022" s="16"/>
      <c r="E3022" s="32"/>
      <c r="F3022" s="16"/>
      <c r="G3022" s="16"/>
      <c r="H3022" s="16"/>
      <c r="I3022" s="16"/>
      <c r="J3022" s="16"/>
      <c r="K3022" s="16"/>
      <c r="L3022" s="32"/>
      <c r="M3022" s="16"/>
      <c r="N3022" s="16"/>
      <c r="O3022" s="16"/>
      <c r="P3022" s="16"/>
      <c r="Y3022" s="20"/>
      <c r="Z3022" s="20"/>
      <c r="AA3022" s="20"/>
      <c r="AB3022" s="20"/>
      <c r="AC3022" s="20"/>
      <c r="AD3022" s="20"/>
    </row>
    <row r="3023" spans="3:30" s="1" customFormat="1">
      <c r="C3023" s="16"/>
      <c r="D3023" s="16"/>
      <c r="E3023" s="32"/>
      <c r="F3023" s="16"/>
      <c r="G3023" s="16"/>
      <c r="H3023" s="16"/>
      <c r="I3023" s="16"/>
      <c r="J3023" s="16"/>
      <c r="K3023" s="16"/>
      <c r="L3023" s="32"/>
      <c r="M3023" s="16"/>
      <c r="N3023" s="16"/>
      <c r="O3023" s="16"/>
      <c r="P3023" s="16"/>
      <c r="Y3023" s="20"/>
      <c r="Z3023" s="20"/>
      <c r="AA3023" s="20"/>
      <c r="AB3023" s="20"/>
      <c r="AC3023" s="20"/>
      <c r="AD3023" s="20"/>
    </row>
    <row r="3024" spans="3:30" s="1" customFormat="1">
      <c r="C3024" s="16"/>
      <c r="D3024" s="16"/>
      <c r="E3024" s="32"/>
      <c r="F3024" s="16"/>
      <c r="G3024" s="16"/>
      <c r="H3024" s="16"/>
      <c r="I3024" s="16"/>
      <c r="J3024" s="16"/>
      <c r="K3024" s="16"/>
      <c r="L3024" s="32"/>
      <c r="M3024" s="16"/>
      <c r="N3024" s="16"/>
      <c r="O3024" s="16"/>
      <c r="P3024" s="16"/>
      <c r="Y3024" s="20"/>
      <c r="Z3024" s="20"/>
      <c r="AA3024" s="20"/>
      <c r="AB3024" s="20"/>
      <c r="AC3024" s="20"/>
      <c r="AD3024" s="20"/>
    </row>
    <row r="3025" spans="3:30" s="1" customFormat="1">
      <c r="C3025" s="16"/>
      <c r="D3025" s="16"/>
      <c r="E3025" s="32"/>
      <c r="F3025" s="16"/>
      <c r="G3025" s="16"/>
      <c r="H3025" s="16"/>
      <c r="I3025" s="16"/>
      <c r="J3025" s="16"/>
      <c r="K3025" s="16"/>
      <c r="L3025" s="32"/>
      <c r="M3025" s="16"/>
      <c r="N3025" s="16"/>
      <c r="O3025" s="16"/>
      <c r="P3025" s="16"/>
      <c r="Y3025" s="20"/>
      <c r="Z3025" s="20"/>
      <c r="AA3025" s="20"/>
      <c r="AB3025" s="20"/>
      <c r="AC3025" s="20"/>
      <c r="AD3025" s="20"/>
    </row>
    <row r="3026" spans="3:30" s="1" customFormat="1">
      <c r="C3026" s="16"/>
      <c r="D3026" s="16"/>
      <c r="E3026" s="32"/>
      <c r="F3026" s="16"/>
      <c r="G3026" s="16"/>
      <c r="H3026" s="16"/>
      <c r="I3026" s="16"/>
      <c r="J3026" s="16"/>
      <c r="K3026" s="16"/>
      <c r="L3026" s="32"/>
      <c r="M3026" s="16"/>
      <c r="N3026" s="16"/>
      <c r="O3026" s="16"/>
      <c r="P3026" s="16"/>
      <c r="Y3026" s="20"/>
      <c r="Z3026" s="20"/>
      <c r="AA3026" s="20"/>
      <c r="AB3026" s="20"/>
      <c r="AC3026" s="20"/>
      <c r="AD3026" s="20"/>
    </row>
    <row r="3027" spans="3:30" s="1" customFormat="1">
      <c r="C3027" s="16"/>
      <c r="D3027" s="16"/>
      <c r="E3027" s="32"/>
      <c r="F3027" s="16"/>
      <c r="G3027" s="16"/>
      <c r="H3027" s="16"/>
      <c r="I3027" s="16"/>
      <c r="J3027" s="16"/>
      <c r="K3027" s="16"/>
      <c r="L3027" s="32"/>
      <c r="M3027" s="16"/>
      <c r="N3027" s="16"/>
      <c r="O3027" s="16"/>
      <c r="P3027" s="16"/>
      <c r="Y3027" s="20"/>
      <c r="Z3027" s="20"/>
      <c r="AA3027" s="20"/>
      <c r="AB3027" s="20"/>
      <c r="AC3027" s="20"/>
      <c r="AD3027" s="20"/>
    </row>
    <row r="3028" spans="3:30" s="1" customFormat="1">
      <c r="C3028" s="16"/>
      <c r="D3028" s="16"/>
      <c r="E3028" s="32"/>
      <c r="F3028" s="16"/>
      <c r="G3028" s="16"/>
      <c r="H3028" s="16"/>
      <c r="I3028" s="16"/>
      <c r="J3028" s="16"/>
      <c r="K3028" s="16"/>
      <c r="L3028" s="32"/>
      <c r="M3028" s="16"/>
      <c r="N3028" s="16"/>
      <c r="O3028" s="16"/>
      <c r="P3028" s="16"/>
      <c r="Y3028" s="20"/>
      <c r="Z3028" s="20"/>
      <c r="AA3028" s="20"/>
      <c r="AB3028" s="20"/>
      <c r="AC3028" s="20"/>
      <c r="AD3028" s="20"/>
    </row>
    <row r="3029" spans="3:30" s="1" customFormat="1">
      <c r="C3029" s="16"/>
      <c r="D3029" s="16"/>
      <c r="E3029" s="32"/>
      <c r="F3029" s="16"/>
      <c r="G3029" s="16"/>
      <c r="H3029" s="16"/>
      <c r="I3029" s="16"/>
      <c r="J3029" s="16"/>
      <c r="K3029" s="16"/>
      <c r="L3029" s="32"/>
      <c r="M3029" s="16"/>
      <c r="N3029" s="16"/>
      <c r="O3029" s="16"/>
      <c r="P3029" s="16"/>
      <c r="Y3029" s="20"/>
      <c r="Z3029" s="20"/>
      <c r="AA3029" s="20"/>
      <c r="AB3029" s="20"/>
      <c r="AC3029" s="20"/>
      <c r="AD3029" s="20"/>
    </row>
    <row r="3030" spans="3:30" s="1" customFormat="1">
      <c r="C3030" s="16"/>
      <c r="D3030" s="16"/>
      <c r="E3030" s="32"/>
      <c r="F3030" s="16"/>
      <c r="G3030" s="16"/>
      <c r="H3030" s="16"/>
      <c r="I3030" s="16"/>
      <c r="J3030" s="16"/>
      <c r="K3030" s="16"/>
      <c r="L3030" s="32"/>
      <c r="M3030" s="16"/>
      <c r="N3030" s="16"/>
      <c r="O3030" s="16"/>
      <c r="P3030" s="16"/>
      <c r="Y3030" s="20"/>
      <c r="Z3030" s="20"/>
      <c r="AA3030" s="20"/>
      <c r="AB3030" s="20"/>
      <c r="AC3030" s="20"/>
      <c r="AD3030" s="20"/>
    </row>
    <row r="3031" spans="3:30" s="1" customFormat="1">
      <c r="C3031" s="16"/>
      <c r="D3031" s="16"/>
      <c r="E3031" s="32"/>
      <c r="F3031" s="16"/>
      <c r="G3031" s="16"/>
      <c r="H3031" s="16"/>
      <c r="I3031" s="16"/>
      <c r="J3031" s="16"/>
      <c r="K3031" s="16"/>
      <c r="L3031" s="32"/>
      <c r="M3031" s="16"/>
      <c r="N3031" s="16"/>
      <c r="O3031" s="16"/>
      <c r="P3031" s="16"/>
      <c r="Y3031" s="20"/>
      <c r="Z3031" s="20"/>
      <c r="AA3031" s="20"/>
      <c r="AB3031" s="20"/>
      <c r="AC3031" s="20"/>
      <c r="AD3031" s="20"/>
    </row>
    <row r="3032" spans="3:30" s="1" customFormat="1">
      <c r="C3032" s="16"/>
      <c r="D3032" s="16"/>
      <c r="E3032" s="32"/>
      <c r="F3032" s="16"/>
      <c r="G3032" s="16"/>
      <c r="H3032" s="16"/>
      <c r="I3032" s="16"/>
      <c r="J3032" s="16"/>
      <c r="K3032" s="16"/>
      <c r="L3032" s="32"/>
      <c r="M3032" s="16"/>
      <c r="N3032" s="16"/>
      <c r="O3032" s="16"/>
      <c r="P3032" s="16"/>
      <c r="Y3032" s="20"/>
      <c r="Z3032" s="20"/>
      <c r="AA3032" s="20"/>
      <c r="AB3032" s="20"/>
      <c r="AC3032" s="20"/>
      <c r="AD3032" s="20"/>
    </row>
    <row r="3033" spans="3:30" s="1" customFormat="1">
      <c r="C3033" s="16"/>
      <c r="D3033" s="16"/>
      <c r="E3033" s="32"/>
      <c r="F3033" s="16"/>
      <c r="G3033" s="16"/>
      <c r="H3033" s="16"/>
      <c r="I3033" s="16"/>
      <c r="J3033" s="16"/>
      <c r="K3033" s="16"/>
      <c r="L3033" s="32"/>
      <c r="M3033" s="16"/>
      <c r="N3033" s="16"/>
      <c r="O3033" s="16"/>
      <c r="P3033" s="16"/>
      <c r="Y3033" s="20"/>
      <c r="Z3033" s="20"/>
      <c r="AA3033" s="20"/>
      <c r="AB3033" s="20"/>
      <c r="AC3033" s="20"/>
      <c r="AD3033" s="20"/>
    </row>
    <row r="3034" spans="3:30" s="1" customFormat="1">
      <c r="C3034" s="16"/>
      <c r="D3034" s="16"/>
      <c r="E3034" s="32"/>
      <c r="F3034" s="16"/>
      <c r="G3034" s="16"/>
      <c r="H3034" s="16"/>
      <c r="I3034" s="16"/>
      <c r="J3034" s="16"/>
      <c r="K3034" s="16"/>
      <c r="L3034" s="32"/>
      <c r="M3034" s="16"/>
      <c r="N3034" s="16"/>
      <c r="O3034" s="16"/>
      <c r="P3034" s="16"/>
      <c r="Y3034" s="20"/>
      <c r="Z3034" s="20"/>
      <c r="AA3034" s="20"/>
      <c r="AB3034" s="20"/>
      <c r="AC3034" s="20"/>
      <c r="AD3034" s="20"/>
    </row>
    <row r="3035" spans="3:30" s="1" customFormat="1">
      <c r="C3035" s="16"/>
      <c r="D3035" s="16"/>
      <c r="E3035" s="32"/>
      <c r="F3035" s="16"/>
      <c r="G3035" s="16"/>
      <c r="H3035" s="16"/>
      <c r="I3035" s="16"/>
      <c r="J3035" s="16"/>
      <c r="K3035" s="16"/>
      <c r="L3035" s="32"/>
      <c r="M3035" s="16"/>
      <c r="N3035" s="16"/>
      <c r="O3035" s="16"/>
      <c r="P3035" s="16"/>
      <c r="Y3035" s="20"/>
      <c r="Z3035" s="20"/>
      <c r="AA3035" s="20"/>
      <c r="AB3035" s="20"/>
      <c r="AC3035" s="20"/>
      <c r="AD3035" s="20"/>
    </row>
    <row r="3036" spans="3:30" s="1" customFormat="1">
      <c r="C3036" s="16"/>
      <c r="D3036" s="16"/>
      <c r="E3036" s="32"/>
      <c r="F3036" s="16"/>
      <c r="G3036" s="16"/>
      <c r="H3036" s="16"/>
      <c r="I3036" s="16"/>
      <c r="J3036" s="16"/>
      <c r="K3036" s="16"/>
      <c r="L3036" s="32"/>
      <c r="M3036" s="16"/>
      <c r="N3036" s="16"/>
      <c r="O3036" s="16"/>
      <c r="P3036" s="16"/>
      <c r="Y3036" s="20"/>
      <c r="Z3036" s="20"/>
      <c r="AA3036" s="20"/>
      <c r="AB3036" s="20"/>
      <c r="AC3036" s="20"/>
      <c r="AD3036" s="20"/>
    </row>
    <row r="3037" spans="3:30" s="1" customFormat="1">
      <c r="C3037" s="16"/>
      <c r="D3037" s="16"/>
      <c r="E3037" s="32"/>
      <c r="F3037" s="16"/>
      <c r="G3037" s="16"/>
      <c r="H3037" s="16"/>
      <c r="I3037" s="16"/>
      <c r="J3037" s="16"/>
      <c r="K3037" s="16"/>
      <c r="L3037" s="32"/>
      <c r="M3037" s="16"/>
      <c r="N3037" s="16"/>
      <c r="O3037" s="16"/>
      <c r="P3037" s="16"/>
      <c r="Y3037" s="20"/>
      <c r="Z3037" s="20"/>
      <c r="AA3037" s="20"/>
      <c r="AB3037" s="20"/>
      <c r="AC3037" s="20"/>
      <c r="AD3037" s="20"/>
    </row>
    <row r="3038" spans="3:30" s="1" customFormat="1">
      <c r="C3038" s="16"/>
      <c r="D3038" s="16"/>
      <c r="E3038" s="32"/>
      <c r="F3038" s="16"/>
      <c r="G3038" s="16"/>
      <c r="H3038" s="16"/>
      <c r="I3038" s="16"/>
      <c r="J3038" s="16"/>
      <c r="K3038" s="16"/>
      <c r="L3038" s="32"/>
      <c r="M3038" s="16"/>
      <c r="N3038" s="16"/>
      <c r="O3038" s="16"/>
      <c r="P3038" s="16"/>
      <c r="Y3038" s="20"/>
      <c r="Z3038" s="20"/>
      <c r="AA3038" s="20"/>
      <c r="AB3038" s="20"/>
      <c r="AC3038" s="20"/>
      <c r="AD3038" s="20"/>
    </row>
    <row r="3039" spans="3:30" s="1" customFormat="1">
      <c r="C3039" s="16"/>
      <c r="D3039" s="16"/>
      <c r="E3039" s="32"/>
      <c r="F3039" s="16"/>
      <c r="G3039" s="16"/>
      <c r="H3039" s="16"/>
      <c r="I3039" s="16"/>
      <c r="J3039" s="16"/>
      <c r="K3039" s="16"/>
      <c r="L3039" s="32"/>
      <c r="M3039" s="16"/>
      <c r="N3039" s="16"/>
      <c r="O3039" s="16"/>
      <c r="P3039" s="16"/>
      <c r="Y3039" s="20"/>
      <c r="Z3039" s="20"/>
      <c r="AA3039" s="20"/>
      <c r="AB3039" s="20"/>
      <c r="AC3039" s="20"/>
      <c r="AD3039" s="20"/>
    </row>
    <row r="3040" spans="3:30" s="1" customFormat="1">
      <c r="C3040" s="16"/>
      <c r="D3040" s="16"/>
      <c r="E3040" s="32"/>
      <c r="F3040" s="16"/>
      <c r="G3040" s="16"/>
      <c r="H3040" s="16"/>
      <c r="I3040" s="16"/>
      <c r="J3040" s="16"/>
      <c r="K3040" s="16"/>
      <c r="L3040" s="32"/>
      <c r="M3040" s="16"/>
      <c r="N3040" s="16"/>
      <c r="O3040" s="16"/>
      <c r="P3040" s="16"/>
      <c r="Y3040" s="20"/>
      <c r="Z3040" s="20"/>
      <c r="AA3040" s="20"/>
      <c r="AB3040" s="20"/>
      <c r="AC3040" s="20"/>
      <c r="AD3040" s="20"/>
    </row>
    <row r="3041" spans="3:30" s="1" customFormat="1">
      <c r="C3041" s="16"/>
      <c r="D3041" s="16"/>
      <c r="E3041" s="32"/>
      <c r="F3041" s="16"/>
      <c r="G3041" s="16"/>
      <c r="H3041" s="16"/>
      <c r="I3041" s="16"/>
      <c r="J3041" s="16"/>
      <c r="K3041" s="16"/>
      <c r="L3041" s="32"/>
      <c r="M3041" s="16"/>
      <c r="N3041" s="16"/>
      <c r="O3041" s="16"/>
      <c r="P3041" s="16"/>
      <c r="Y3041" s="20"/>
      <c r="Z3041" s="20"/>
      <c r="AA3041" s="20"/>
      <c r="AB3041" s="20"/>
      <c r="AC3041" s="20"/>
      <c r="AD3041" s="20"/>
    </row>
    <row r="3042" spans="3:30" s="1" customFormat="1">
      <c r="C3042" s="16"/>
      <c r="D3042" s="16"/>
      <c r="E3042" s="32"/>
      <c r="F3042" s="16"/>
      <c r="G3042" s="16"/>
      <c r="H3042" s="16"/>
      <c r="I3042" s="16"/>
      <c r="J3042" s="16"/>
      <c r="K3042" s="16"/>
      <c r="L3042" s="32"/>
      <c r="M3042" s="16"/>
      <c r="N3042" s="16"/>
      <c r="O3042" s="16"/>
      <c r="P3042" s="16"/>
      <c r="Y3042" s="20"/>
      <c r="Z3042" s="20"/>
      <c r="AA3042" s="20"/>
      <c r="AB3042" s="20"/>
      <c r="AC3042" s="20"/>
      <c r="AD3042" s="20"/>
    </row>
    <row r="3043" spans="3:30" s="1" customFormat="1">
      <c r="C3043" s="16"/>
      <c r="D3043" s="16"/>
      <c r="E3043" s="32"/>
      <c r="F3043" s="16"/>
      <c r="G3043" s="16"/>
      <c r="H3043" s="16"/>
      <c r="I3043" s="16"/>
      <c r="J3043" s="16"/>
      <c r="K3043" s="16"/>
      <c r="L3043" s="32"/>
      <c r="M3043" s="16"/>
      <c r="N3043" s="16"/>
      <c r="O3043" s="16"/>
      <c r="P3043" s="16"/>
      <c r="Y3043" s="20"/>
      <c r="Z3043" s="20"/>
      <c r="AA3043" s="20"/>
      <c r="AB3043" s="20"/>
      <c r="AC3043" s="20"/>
      <c r="AD3043" s="20"/>
    </row>
    <row r="3044" spans="3:30" s="1" customFormat="1">
      <c r="C3044" s="16"/>
      <c r="D3044" s="16"/>
      <c r="E3044" s="32"/>
      <c r="F3044" s="16"/>
      <c r="G3044" s="16"/>
      <c r="H3044" s="16"/>
      <c r="I3044" s="16"/>
      <c r="J3044" s="16"/>
      <c r="K3044" s="16"/>
      <c r="L3044" s="32"/>
      <c r="M3044" s="16"/>
      <c r="N3044" s="16"/>
      <c r="O3044" s="16"/>
      <c r="P3044" s="16"/>
      <c r="Y3044" s="20"/>
      <c r="Z3044" s="20"/>
      <c r="AA3044" s="20"/>
      <c r="AB3044" s="20"/>
      <c r="AC3044" s="20"/>
      <c r="AD3044" s="20"/>
    </row>
    <row r="3045" spans="3:30" s="1" customFormat="1">
      <c r="C3045" s="16"/>
      <c r="D3045" s="16"/>
      <c r="E3045" s="32"/>
      <c r="F3045" s="16"/>
      <c r="G3045" s="16"/>
      <c r="H3045" s="16"/>
      <c r="I3045" s="16"/>
      <c r="J3045" s="16"/>
      <c r="K3045" s="16"/>
      <c r="L3045" s="32"/>
      <c r="M3045" s="16"/>
      <c r="N3045" s="16"/>
      <c r="O3045" s="16"/>
      <c r="P3045" s="16"/>
      <c r="Y3045" s="20"/>
      <c r="Z3045" s="20"/>
      <c r="AA3045" s="20"/>
      <c r="AB3045" s="20"/>
      <c r="AC3045" s="20"/>
      <c r="AD3045" s="20"/>
    </row>
    <row r="3046" spans="3:30" s="1" customFormat="1">
      <c r="C3046" s="16"/>
      <c r="D3046" s="16"/>
      <c r="E3046" s="32"/>
      <c r="F3046" s="16"/>
      <c r="G3046" s="16"/>
      <c r="H3046" s="16"/>
      <c r="I3046" s="16"/>
      <c r="J3046" s="16"/>
      <c r="K3046" s="16"/>
      <c r="L3046" s="32"/>
      <c r="M3046" s="16"/>
      <c r="N3046" s="16"/>
      <c r="O3046" s="16"/>
      <c r="P3046" s="16"/>
      <c r="Y3046" s="20"/>
      <c r="Z3046" s="20"/>
      <c r="AA3046" s="20"/>
      <c r="AB3046" s="20"/>
      <c r="AC3046" s="20"/>
      <c r="AD3046" s="20"/>
    </row>
    <row r="3047" spans="3:30" s="1" customFormat="1">
      <c r="C3047" s="16"/>
      <c r="D3047" s="16"/>
      <c r="E3047" s="32"/>
      <c r="F3047" s="16"/>
      <c r="G3047" s="16"/>
      <c r="H3047" s="16"/>
      <c r="I3047" s="16"/>
      <c r="J3047" s="16"/>
      <c r="K3047" s="16"/>
      <c r="L3047" s="32"/>
      <c r="M3047" s="16"/>
      <c r="N3047" s="16"/>
      <c r="O3047" s="16"/>
      <c r="P3047" s="16"/>
      <c r="Y3047" s="20"/>
      <c r="Z3047" s="20"/>
      <c r="AA3047" s="20"/>
      <c r="AB3047" s="20"/>
      <c r="AC3047" s="20"/>
      <c r="AD3047" s="20"/>
    </row>
    <row r="3048" spans="3:30" s="1" customFormat="1">
      <c r="C3048" s="16"/>
      <c r="D3048" s="16"/>
      <c r="E3048" s="32"/>
      <c r="F3048" s="16"/>
      <c r="G3048" s="16"/>
      <c r="H3048" s="16"/>
      <c r="I3048" s="16"/>
      <c r="J3048" s="16"/>
      <c r="K3048" s="16"/>
      <c r="L3048" s="32"/>
      <c r="M3048" s="16"/>
      <c r="N3048" s="16"/>
      <c r="O3048" s="16"/>
      <c r="P3048" s="16"/>
      <c r="Y3048" s="20"/>
      <c r="Z3048" s="20"/>
      <c r="AA3048" s="20"/>
      <c r="AB3048" s="20"/>
      <c r="AC3048" s="20"/>
      <c r="AD3048" s="20"/>
    </row>
    <row r="3049" spans="3:30" s="1" customFormat="1">
      <c r="C3049" s="16"/>
      <c r="D3049" s="16"/>
      <c r="E3049" s="32"/>
      <c r="F3049" s="16"/>
      <c r="G3049" s="16"/>
      <c r="H3049" s="16"/>
      <c r="I3049" s="16"/>
      <c r="J3049" s="16"/>
      <c r="K3049" s="16"/>
      <c r="L3049" s="32"/>
      <c r="M3049" s="16"/>
      <c r="N3049" s="16"/>
      <c r="O3049" s="16"/>
      <c r="P3049" s="16"/>
      <c r="Y3049" s="20"/>
      <c r="Z3049" s="20"/>
      <c r="AA3049" s="20"/>
      <c r="AB3049" s="20"/>
      <c r="AC3049" s="20"/>
      <c r="AD3049" s="20"/>
    </row>
    <row r="3050" spans="3:30" s="1" customFormat="1">
      <c r="C3050" s="16"/>
      <c r="D3050" s="16"/>
      <c r="E3050" s="32"/>
      <c r="F3050" s="16"/>
      <c r="G3050" s="16"/>
      <c r="H3050" s="16"/>
      <c r="I3050" s="16"/>
      <c r="J3050" s="16"/>
      <c r="K3050" s="16"/>
      <c r="L3050" s="32"/>
      <c r="M3050" s="16"/>
      <c r="N3050" s="16"/>
      <c r="O3050" s="16"/>
      <c r="P3050" s="16"/>
      <c r="Y3050" s="20"/>
      <c r="Z3050" s="20"/>
      <c r="AA3050" s="20"/>
      <c r="AB3050" s="20"/>
      <c r="AC3050" s="20"/>
      <c r="AD3050" s="20"/>
    </row>
    <row r="3051" spans="3:30" s="1" customFormat="1">
      <c r="C3051" s="16"/>
      <c r="D3051" s="16"/>
      <c r="E3051" s="32"/>
      <c r="F3051" s="16"/>
      <c r="G3051" s="16"/>
      <c r="H3051" s="16"/>
      <c r="I3051" s="16"/>
      <c r="J3051" s="16"/>
      <c r="K3051" s="16"/>
      <c r="L3051" s="32"/>
      <c r="M3051" s="16"/>
      <c r="N3051" s="16"/>
      <c r="O3051" s="16"/>
      <c r="P3051" s="16"/>
      <c r="Y3051" s="20"/>
      <c r="Z3051" s="20"/>
      <c r="AA3051" s="20"/>
      <c r="AB3051" s="20"/>
      <c r="AC3051" s="20"/>
      <c r="AD3051" s="20"/>
    </row>
    <row r="3052" spans="3:30" s="1" customFormat="1">
      <c r="C3052" s="16"/>
      <c r="D3052" s="16"/>
      <c r="E3052" s="32"/>
      <c r="F3052" s="16"/>
      <c r="G3052" s="16"/>
      <c r="H3052" s="16"/>
      <c r="I3052" s="16"/>
      <c r="J3052" s="16"/>
      <c r="K3052" s="16"/>
      <c r="L3052" s="32"/>
      <c r="M3052" s="16"/>
      <c r="N3052" s="16"/>
      <c r="O3052" s="16"/>
      <c r="P3052" s="16"/>
      <c r="Y3052" s="20"/>
      <c r="Z3052" s="20"/>
      <c r="AA3052" s="20"/>
      <c r="AB3052" s="20"/>
      <c r="AC3052" s="20"/>
      <c r="AD3052" s="20"/>
    </row>
    <row r="3053" spans="3:30" s="1" customFormat="1">
      <c r="C3053" s="16"/>
      <c r="D3053" s="16"/>
      <c r="E3053" s="32"/>
      <c r="F3053" s="16"/>
      <c r="G3053" s="16"/>
      <c r="H3053" s="16"/>
      <c r="I3053" s="16"/>
      <c r="J3053" s="16"/>
      <c r="K3053" s="16"/>
      <c r="L3053" s="32"/>
      <c r="M3053" s="16"/>
      <c r="N3053" s="16"/>
      <c r="O3053" s="16"/>
      <c r="P3053" s="16"/>
      <c r="Y3053" s="20"/>
      <c r="Z3053" s="20"/>
      <c r="AA3053" s="20"/>
      <c r="AB3053" s="20"/>
      <c r="AC3053" s="20"/>
      <c r="AD3053" s="20"/>
    </row>
    <row r="3054" spans="3:30" s="1" customFormat="1">
      <c r="C3054" s="16"/>
      <c r="D3054" s="16"/>
      <c r="E3054" s="32"/>
      <c r="F3054" s="16"/>
      <c r="G3054" s="16"/>
      <c r="H3054" s="16"/>
      <c r="I3054" s="16"/>
      <c r="J3054" s="16"/>
      <c r="K3054" s="16"/>
      <c r="L3054" s="32"/>
      <c r="M3054" s="16"/>
      <c r="N3054" s="16"/>
      <c r="O3054" s="16"/>
      <c r="P3054" s="16"/>
      <c r="Y3054" s="20"/>
      <c r="Z3054" s="20"/>
      <c r="AA3054" s="20"/>
      <c r="AB3054" s="20"/>
      <c r="AC3054" s="20"/>
      <c r="AD3054" s="20"/>
    </row>
    <row r="3055" spans="3:30" s="1" customFormat="1">
      <c r="C3055" s="16"/>
      <c r="D3055" s="16"/>
      <c r="E3055" s="32"/>
      <c r="F3055" s="16"/>
      <c r="G3055" s="16"/>
      <c r="H3055" s="16"/>
      <c r="I3055" s="16"/>
      <c r="J3055" s="16"/>
      <c r="K3055" s="16"/>
      <c r="L3055" s="32"/>
      <c r="M3055" s="16"/>
      <c r="N3055" s="16"/>
      <c r="O3055" s="16"/>
      <c r="P3055" s="16"/>
      <c r="Y3055" s="20"/>
      <c r="Z3055" s="20"/>
      <c r="AA3055" s="20"/>
      <c r="AB3055" s="20"/>
      <c r="AC3055" s="20"/>
      <c r="AD3055" s="20"/>
    </row>
    <row r="3056" spans="3:30" s="1" customFormat="1">
      <c r="C3056" s="16"/>
      <c r="D3056" s="16"/>
      <c r="E3056" s="32"/>
      <c r="F3056" s="16"/>
      <c r="G3056" s="16"/>
      <c r="H3056" s="16"/>
      <c r="I3056" s="16"/>
      <c r="J3056" s="16"/>
      <c r="K3056" s="16"/>
      <c r="L3056" s="32"/>
      <c r="M3056" s="16"/>
      <c r="N3056" s="16"/>
      <c r="O3056" s="16"/>
      <c r="P3056" s="16"/>
      <c r="Y3056" s="20"/>
      <c r="Z3056" s="20"/>
      <c r="AA3056" s="20"/>
      <c r="AB3056" s="20"/>
      <c r="AC3056" s="20"/>
      <c r="AD3056" s="20"/>
    </row>
    <row r="3057" spans="3:30" s="1" customFormat="1">
      <c r="C3057" s="16"/>
      <c r="D3057" s="16"/>
      <c r="E3057" s="32"/>
      <c r="F3057" s="16"/>
      <c r="G3057" s="16"/>
      <c r="H3057" s="16"/>
      <c r="I3057" s="16"/>
      <c r="J3057" s="16"/>
      <c r="K3057" s="16"/>
      <c r="L3057" s="32"/>
      <c r="M3057" s="16"/>
      <c r="N3057" s="16"/>
      <c r="O3057" s="16"/>
      <c r="P3057" s="16"/>
      <c r="Y3057" s="20"/>
      <c r="Z3057" s="20"/>
      <c r="AA3057" s="20"/>
      <c r="AB3057" s="20"/>
      <c r="AC3057" s="20"/>
      <c r="AD3057" s="20"/>
    </row>
    <row r="3058" spans="3:30" s="1" customFormat="1">
      <c r="C3058" s="16"/>
      <c r="D3058" s="16"/>
      <c r="E3058" s="32"/>
      <c r="F3058" s="16"/>
      <c r="G3058" s="16"/>
      <c r="H3058" s="16"/>
      <c r="I3058" s="16"/>
      <c r="J3058" s="16"/>
      <c r="K3058" s="16"/>
      <c r="L3058" s="32"/>
      <c r="M3058" s="16"/>
      <c r="N3058" s="16"/>
      <c r="O3058" s="16"/>
      <c r="P3058" s="16"/>
      <c r="Y3058" s="20"/>
      <c r="Z3058" s="20"/>
      <c r="AA3058" s="20"/>
      <c r="AB3058" s="20"/>
      <c r="AC3058" s="20"/>
      <c r="AD3058" s="20"/>
    </row>
    <row r="3059" spans="3:30" s="1" customFormat="1">
      <c r="C3059" s="16"/>
      <c r="D3059" s="16"/>
      <c r="E3059" s="32"/>
      <c r="F3059" s="16"/>
      <c r="G3059" s="16"/>
      <c r="H3059" s="16"/>
      <c r="I3059" s="16"/>
      <c r="J3059" s="16"/>
      <c r="K3059" s="16"/>
      <c r="L3059" s="32"/>
      <c r="M3059" s="16"/>
      <c r="N3059" s="16"/>
      <c r="O3059" s="16"/>
      <c r="P3059" s="16"/>
      <c r="Y3059" s="20"/>
      <c r="Z3059" s="20"/>
      <c r="AA3059" s="20"/>
      <c r="AB3059" s="20"/>
      <c r="AC3059" s="20"/>
      <c r="AD3059" s="20"/>
    </row>
    <row r="3060" spans="3:30" s="1" customFormat="1">
      <c r="C3060" s="16"/>
      <c r="D3060" s="16"/>
      <c r="E3060" s="32"/>
      <c r="F3060" s="16"/>
      <c r="G3060" s="16"/>
      <c r="H3060" s="16"/>
      <c r="I3060" s="16"/>
      <c r="J3060" s="16"/>
      <c r="K3060" s="16"/>
      <c r="L3060" s="32"/>
      <c r="M3060" s="16"/>
      <c r="N3060" s="16"/>
      <c r="O3060" s="16"/>
      <c r="P3060" s="16"/>
      <c r="Y3060" s="20"/>
      <c r="Z3060" s="20"/>
      <c r="AA3060" s="20"/>
      <c r="AB3060" s="20"/>
      <c r="AC3060" s="20"/>
      <c r="AD3060" s="20"/>
    </row>
    <row r="3061" spans="3:30" s="1" customFormat="1">
      <c r="C3061" s="16"/>
      <c r="D3061" s="16"/>
      <c r="E3061" s="32"/>
      <c r="F3061" s="16"/>
      <c r="G3061" s="16"/>
      <c r="H3061" s="16"/>
      <c r="I3061" s="16"/>
      <c r="J3061" s="16"/>
      <c r="K3061" s="16"/>
      <c r="L3061" s="32"/>
      <c r="M3061" s="16"/>
      <c r="N3061" s="16"/>
      <c r="O3061" s="16"/>
      <c r="P3061" s="16"/>
      <c r="Y3061" s="20"/>
      <c r="Z3061" s="20"/>
      <c r="AA3061" s="20"/>
      <c r="AB3061" s="20"/>
      <c r="AC3061" s="20"/>
      <c r="AD3061" s="20"/>
    </row>
    <row r="3062" spans="3:30" s="1" customFormat="1">
      <c r="C3062" s="16"/>
      <c r="D3062" s="16"/>
      <c r="E3062" s="32"/>
      <c r="F3062" s="16"/>
      <c r="G3062" s="16"/>
      <c r="H3062" s="16"/>
      <c r="I3062" s="16"/>
      <c r="J3062" s="16"/>
      <c r="K3062" s="16"/>
      <c r="L3062" s="32"/>
      <c r="M3062" s="16"/>
      <c r="N3062" s="16"/>
      <c r="O3062" s="16"/>
      <c r="P3062" s="16"/>
      <c r="Y3062" s="20"/>
      <c r="Z3062" s="20"/>
      <c r="AA3062" s="20"/>
      <c r="AB3062" s="20"/>
      <c r="AC3062" s="20"/>
      <c r="AD3062" s="20"/>
    </row>
    <row r="3063" spans="3:30" s="1" customFormat="1">
      <c r="C3063" s="16"/>
      <c r="D3063" s="16"/>
      <c r="E3063" s="32"/>
      <c r="F3063" s="16"/>
      <c r="G3063" s="16"/>
      <c r="H3063" s="16"/>
      <c r="I3063" s="16"/>
      <c r="J3063" s="16"/>
      <c r="K3063" s="16"/>
      <c r="L3063" s="32"/>
      <c r="M3063" s="16"/>
      <c r="N3063" s="16"/>
      <c r="O3063" s="16"/>
      <c r="P3063" s="16"/>
      <c r="Y3063" s="20"/>
      <c r="Z3063" s="20"/>
      <c r="AA3063" s="20"/>
      <c r="AB3063" s="20"/>
      <c r="AC3063" s="20"/>
      <c r="AD3063" s="20"/>
    </row>
    <row r="3064" spans="3:30" s="1" customFormat="1">
      <c r="C3064" s="16"/>
      <c r="D3064" s="16"/>
      <c r="E3064" s="32"/>
      <c r="F3064" s="16"/>
      <c r="G3064" s="16"/>
      <c r="H3064" s="16"/>
      <c r="I3064" s="16"/>
      <c r="J3064" s="16"/>
      <c r="K3064" s="16"/>
      <c r="L3064" s="32"/>
      <c r="M3064" s="16"/>
      <c r="N3064" s="16"/>
      <c r="O3064" s="16"/>
      <c r="P3064" s="16"/>
      <c r="Y3064" s="20"/>
      <c r="Z3064" s="20"/>
      <c r="AA3064" s="20"/>
      <c r="AB3064" s="20"/>
      <c r="AC3064" s="20"/>
      <c r="AD3064" s="20"/>
    </row>
    <row r="3065" spans="3:30" s="1" customFormat="1">
      <c r="C3065" s="16"/>
      <c r="D3065" s="16"/>
      <c r="E3065" s="32"/>
      <c r="F3065" s="16"/>
      <c r="G3065" s="16"/>
      <c r="H3065" s="16"/>
      <c r="I3065" s="16"/>
      <c r="J3065" s="16"/>
      <c r="K3065" s="16"/>
      <c r="L3065" s="32"/>
      <c r="M3065" s="16"/>
      <c r="N3065" s="16"/>
      <c r="O3065" s="16"/>
      <c r="P3065" s="16"/>
      <c r="Y3065" s="20"/>
      <c r="Z3065" s="20"/>
      <c r="AA3065" s="20"/>
      <c r="AB3065" s="20"/>
      <c r="AC3065" s="20"/>
      <c r="AD3065" s="20"/>
    </row>
    <row r="3066" spans="3:30" s="1" customFormat="1">
      <c r="C3066" s="16"/>
      <c r="D3066" s="16"/>
      <c r="E3066" s="32"/>
      <c r="F3066" s="16"/>
      <c r="G3066" s="16"/>
      <c r="H3066" s="16"/>
      <c r="I3066" s="16"/>
      <c r="J3066" s="16"/>
      <c r="K3066" s="16"/>
      <c r="L3066" s="32"/>
      <c r="M3066" s="16"/>
      <c r="N3066" s="16"/>
      <c r="O3066" s="16"/>
      <c r="P3066" s="16"/>
      <c r="Y3066" s="20"/>
      <c r="Z3066" s="20"/>
      <c r="AA3066" s="20"/>
      <c r="AB3066" s="20"/>
      <c r="AC3066" s="20"/>
      <c r="AD3066" s="20"/>
    </row>
    <row r="3067" spans="3:30" s="1" customFormat="1">
      <c r="C3067" s="16"/>
      <c r="D3067" s="16"/>
      <c r="E3067" s="32"/>
      <c r="F3067" s="16"/>
      <c r="G3067" s="16"/>
      <c r="H3067" s="16"/>
      <c r="I3067" s="16"/>
      <c r="J3067" s="16"/>
      <c r="K3067" s="16"/>
      <c r="L3067" s="32"/>
      <c r="M3067" s="16"/>
      <c r="N3067" s="16"/>
      <c r="O3067" s="16"/>
      <c r="P3067" s="16"/>
      <c r="Y3067" s="20"/>
      <c r="Z3067" s="20"/>
      <c r="AA3067" s="20"/>
      <c r="AB3067" s="20"/>
      <c r="AC3067" s="20"/>
      <c r="AD3067" s="20"/>
    </row>
    <row r="3068" spans="3:30" s="1" customFormat="1">
      <c r="C3068" s="16"/>
      <c r="D3068" s="16"/>
      <c r="E3068" s="32"/>
      <c r="F3068" s="16"/>
      <c r="G3068" s="16"/>
      <c r="H3068" s="16"/>
      <c r="I3068" s="16"/>
      <c r="J3068" s="16"/>
      <c r="K3068" s="16"/>
      <c r="L3068" s="32"/>
      <c r="M3068" s="16"/>
      <c r="N3068" s="16"/>
      <c r="O3068" s="16"/>
      <c r="P3068" s="16"/>
      <c r="Y3068" s="20"/>
      <c r="Z3068" s="20"/>
      <c r="AA3068" s="20"/>
      <c r="AB3068" s="20"/>
      <c r="AC3068" s="20"/>
      <c r="AD3068" s="20"/>
    </row>
    <row r="3069" spans="3:30" s="1" customFormat="1">
      <c r="C3069" s="16"/>
      <c r="D3069" s="16"/>
      <c r="E3069" s="32"/>
      <c r="F3069" s="16"/>
      <c r="G3069" s="16"/>
      <c r="H3069" s="16"/>
      <c r="I3069" s="16"/>
      <c r="J3069" s="16"/>
      <c r="K3069" s="16"/>
      <c r="L3069" s="32"/>
      <c r="M3069" s="16"/>
      <c r="N3069" s="16"/>
      <c r="O3069" s="16"/>
      <c r="P3069" s="16"/>
      <c r="Y3069" s="20"/>
      <c r="Z3069" s="20"/>
      <c r="AA3069" s="20"/>
      <c r="AB3069" s="20"/>
      <c r="AC3069" s="20"/>
      <c r="AD3069" s="20"/>
    </row>
    <row r="3070" spans="3:30" s="1" customFormat="1">
      <c r="C3070" s="16"/>
      <c r="D3070" s="16"/>
      <c r="E3070" s="32"/>
      <c r="F3070" s="16"/>
      <c r="G3070" s="16"/>
      <c r="H3070" s="16"/>
      <c r="I3070" s="16"/>
      <c r="J3070" s="16"/>
      <c r="K3070" s="16"/>
      <c r="L3070" s="32"/>
      <c r="M3070" s="16"/>
      <c r="N3070" s="16"/>
      <c r="O3070" s="16"/>
      <c r="P3070" s="16"/>
      <c r="Y3070" s="20"/>
      <c r="Z3070" s="20"/>
      <c r="AA3070" s="20"/>
      <c r="AB3070" s="20"/>
      <c r="AC3070" s="20"/>
      <c r="AD3070" s="20"/>
    </row>
    <row r="3071" spans="3:30" s="1" customFormat="1">
      <c r="C3071" s="16"/>
      <c r="D3071" s="16"/>
      <c r="E3071" s="32"/>
      <c r="F3071" s="16"/>
      <c r="G3071" s="16"/>
      <c r="H3071" s="16"/>
      <c r="I3071" s="16"/>
      <c r="J3071" s="16"/>
      <c r="K3071" s="16"/>
      <c r="L3071" s="32"/>
      <c r="M3071" s="16"/>
      <c r="N3071" s="16"/>
      <c r="O3071" s="16"/>
      <c r="P3071" s="16"/>
      <c r="Y3071" s="20"/>
      <c r="Z3071" s="20"/>
      <c r="AA3071" s="20"/>
      <c r="AB3071" s="20"/>
      <c r="AC3071" s="20"/>
      <c r="AD3071" s="20"/>
    </row>
    <row r="3072" spans="3:30" s="1" customFormat="1">
      <c r="C3072" s="16"/>
      <c r="D3072" s="16"/>
      <c r="E3072" s="32"/>
      <c r="F3072" s="16"/>
      <c r="G3072" s="16"/>
      <c r="H3072" s="16"/>
      <c r="I3072" s="16"/>
      <c r="J3072" s="16"/>
      <c r="K3072" s="16"/>
      <c r="L3072" s="32"/>
      <c r="M3072" s="16"/>
      <c r="N3072" s="16"/>
      <c r="O3072" s="16"/>
      <c r="P3072" s="16"/>
      <c r="Y3072" s="20"/>
      <c r="Z3072" s="20"/>
      <c r="AA3072" s="20"/>
      <c r="AB3072" s="20"/>
      <c r="AC3072" s="20"/>
      <c r="AD3072" s="20"/>
    </row>
    <row r="3073" spans="3:30" s="1" customFormat="1">
      <c r="C3073" s="16"/>
      <c r="D3073" s="16"/>
      <c r="E3073" s="32"/>
      <c r="F3073" s="16"/>
      <c r="G3073" s="16"/>
      <c r="H3073" s="16"/>
      <c r="I3073" s="16"/>
      <c r="J3073" s="16"/>
      <c r="K3073" s="16"/>
      <c r="L3073" s="32"/>
      <c r="M3073" s="16"/>
      <c r="N3073" s="16"/>
      <c r="O3073" s="16"/>
      <c r="P3073" s="16"/>
      <c r="Y3073" s="20"/>
      <c r="Z3073" s="20"/>
      <c r="AA3073" s="20"/>
      <c r="AB3073" s="20"/>
      <c r="AC3073" s="20"/>
      <c r="AD3073" s="20"/>
    </row>
    <row r="3074" spans="3:30" s="1" customFormat="1">
      <c r="C3074" s="16"/>
      <c r="D3074" s="16"/>
      <c r="E3074" s="32"/>
      <c r="F3074" s="16"/>
      <c r="G3074" s="16"/>
      <c r="H3074" s="16"/>
      <c r="I3074" s="16"/>
      <c r="J3074" s="16"/>
      <c r="K3074" s="16"/>
      <c r="L3074" s="32"/>
      <c r="M3074" s="16"/>
      <c r="N3074" s="16"/>
      <c r="O3074" s="16"/>
      <c r="P3074" s="16"/>
      <c r="Y3074" s="20"/>
      <c r="Z3074" s="20"/>
      <c r="AA3074" s="20"/>
      <c r="AB3074" s="20"/>
      <c r="AC3074" s="20"/>
      <c r="AD3074" s="20"/>
    </row>
    <row r="3075" spans="3:30" s="1" customFormat="1">
      <c r="C3075" s="16"/>
      <c r="D3075" s="16"/>
      <c r="E3075" s="32"/>
      <c r="F3075" s="16"/>
      <c r="G3075" s="16"/>
      <c r="H3075" s="16"/>
      <c r="I3075" s="16"/>
      <c r="J3075" s="16"/>
      <c r="K3075" s="16"/>
      <c r="L3075" s="32"/>
      <c r="M3075" s="16"/>
      <c r="N3075" s="16"/>
      <c r="O3075" s="16"/>
      <c r="P3075" s="16"/>
      <c r="Y3075" s="20"/>
      <c r="Z3075" s="20"/>
      <c r="AA3075" s="20"/>
      <c r="AB3075" s="20"/>
      <c r="AC3075" s="20"/>
      <c r="AD3075" s="20"/>
    </row>
    <row r="3076" spans="3:30" s="1" customFormat="1">
      <c r="C3076" s="16"/>
      <c r="D3076" s="16"/>
      <c r="E3076" s="32"/>
      <c r="F3076" s="16"/>
      <c r="G3076" s="16"/>
      <c r="H3076" s="16"/>
      <c r="I3076" s="16"/>
      <c r="J3076" s="16"/>
      <c r="K3076" s="16"/>
      <c r="L3076" s="32"/>
      <c r="M3076" s="16"/>
      <c r="N3076" s="16"/>
      <c r="O3076" s="16"/>
      <c r="P3076" s="16"/>
      <c r="Y3076" s="20"/>
      <c r="Z3076" s="20"/>
      <c r="AA3076" s="20"/>
      <c r="AB3076" s="20"/>
      <c r="AC3076" s="20"/>
      <c r="AD3076" s="20"/>
    </row>
    <row r="3077" spans="3:30" s="1" customFormat="1">
      <c r="C3077" s="16"/>
      <c r="D3077" s="16"/>
      <c r="E3077" s="32"/>
      <c r="F3077" s="16"/>
      <c r="G3077" s="16"/>
      <c r="H3077" s="16"/>
      <c r="I3077" s="16"/>
      <c r="J3077" s="16"/>
      <c r="K3077" s="16"/>
      <c r="L3077" s="32"/>
      <c r="M3077" s="16"/>
      <c r="N3077" s="16"/>
      <c r="O3077" s="16"/>
      <c r="P3077" s="16"/>
      <c r="Y3077" s="20"/>
      <c r="Z3077" s="20"/>
      <c r="AA3077" s="20"/>
      <c r="AB3077" s="20"/>
      <c r="AC3077" s="20"/>
      <c r="AD3077" s="20"/>
    </row>
    <row r="3078" spans="3:30" s="1" customFormat="1">
      <c r="C3078" s="16"/>
      <c r="D3078" s="16"/>
      <c r="E3078" s="32"/>
      <c r="F3078" s="16"/>
      <c r="G3078" s="16"/>
      <c r="H3078" s="16"/>
      <c r="I3078" s="16"/>
      <c r="J3078" s="16"/>
      <c r="K3078" s="16"/>
      <c r="L3078" s="32"/>
      <c r="M3078" s="16"/>
      <c r="N3078" s="16"/>
      <c r="O3078" s="16"/>
      <c r="P3078" s="16"/>
      <c r="Y3078" s="20"/>
      <c r="Z3078" s="20"/>
      <c r="AA3078" s="20"/>
      <c r="AB3078" s="20"/>
      <c r="AC3078" s="20"/>
      <c r="AD3078" s="20"/>
    </row>
    <row r="3079" spans="3:30" s="1" customFormat="1">
      <c r="C3079" s="16"/>
      <c r="D3079" s="16"/>
      <c r="E3079" s="32"/>
      <c r="F3079" s="16"/>
      <c r="G3079" s="16"/>
      <c r="H3079" s="16"/>
      <c r="I3079" s="16"/>
      <c r="J3079" s="16"/>
      <c r="K3079" s="16"/>
      <c r="L3079" s="32"/>
      <c r="M3079" s="16"/>
      <c r="N3079" s="16"/>
      <c r="O3079" s="16"/>
      <c r="P3079" s="16"/>
      <c r="Y3079" s="20"/>
      <c r="Z3079" s="20"/>
      <c r="AA3079" s="20"/>
      <c r="AB3079" s="20"/>
      <c r="AC3079" s="20"/>
      <c r="AD3079" s="20"/>
    </row>
    <row r="3080" spans="3:30" s="1" customFormat="1">
      <c r="C3080" s="16"/>
      <c r="D3080" s="16"/>
      <c r="E3080" s="32"/>
      <c r="F3080" s="16"/>
      <c r="G3080" s="16"/>
      <c r="H3080" s="16"/>
      <c r="I3080" s="16"/>
      <c r="J3080" s="16"/>
      <c r="K3080" s="16"/>
      <c r="L3080" s="32"/>
      <c r="M3080" s="16"/>
      <c r="N3080" s="16"/>
      <c r="O3080" s="16"/>
      <c r="P3080" s="16"/>
      <c r="Y3080" s="20"/>
      <c r="Z3080" s="20"/>
      <c r="AA3080" s="20"/>
      <c r="AB3080" s="20"/>
      <c r="AC3080" s="20"/>
      <c r="AD3080" s="20"/>
    </row>
    <row r="3081" spans="3:30" s="1" customFormat="1">
      <c r="C3081" s="16"/>
      <c r="D3081" s="16"/>
      <c r="E3081" s="32"/>
      <c r="F3081" s="16"/>
      <c r="G3081" s="16"/>
      <c r="H3081" s="16"/>
      <c r="I3081" s="16"/>
      <c r="J3081" s="16"/>
      <c r="K3081" s="16"/>
      <c r="L3081" s="32"/>
      <c r="M3081" s="16"/>
      <c r="N3081" s="16"/>
      <c r="O3081" s="16"/>
      <c r="P3081" s="16"/>
      <c r="Y3081" s="20"/>
      <c r="Z3081" s="20"/>
      <c r="AA3081" s="20"/>
      <c r="AB3081" s="20"/>
      <c r="AC3081" s="20"/>
      <c r="AD3081" s="20"/>
    </row>
    <row r="3082" spans="3:30" s="1" customFormat="1">
      <c r="C3082" s="16"/>
      <c r="D3082" s="16"/>
      <c r="E3082" s="32"/>
      <c r="F3082" s="16"/>
      <c r="G3082" s="16"/>
      <c r="H3082" s="16"/>
      <c r="I3082" s="16"/>
      <c r="J3082" s="16"/>
      <c r="K3082" s="16"/>
      <c r="L3082" s="32"/>
      <c r="M3082" s="16"/>
      <c r="N3082" s="16"/>
      <c r="O3082" s="16"/>
      <c r="P3082" s="16"/>
      <c r="Y3082" s="20"/>
      <c r="Z3082" s="20"/>
      <c r="AA3082" s="20"/>
      <c r="AB3082" s="20"/>
      <c r="AC3082" s="20"/>
      <c r="AD3082" s="20"/>
    </row>
    <row r="3083" spans="3:30" s="1" customFormat="1">
      <c r="C3083" s="16"/>
      <c r="D3083" s="16"/>
      <c r="E3083" s="32"/>
      <c r="F3083" s="16"/>
      <c r="G3083" s="16"/>
      <c r="H3083" s="16"/>
      <c r="I3083" s="16"/>
      <c r="J3083" s="16"/>
      <c r="K3083" s="16"/>
      <c r="L3083" s="32"/>
      <c r="M3083" s="16"/>
      <c r="N3083" s="16"/>
      <c r="O3083" s="16"/>
      <c r="P3083" s="16"/>
      <c r="Y3083" s="20"/>
      <c r="Z3083" s="20"/>
      <c r="AA3083" s="20"/>
      <c r="AB3083" s="20"/>
      <c r="AC3083" s="20"/>
      <c r="AD3083" s="20"/>
    </row>
    <row r="3084" spans="3:30" s="1" customFormat="1">
      <c r="C3084" s="16"/>
      <c r="D3084" s="16"/>
      <c r="E3084" s="32"/>
      <c r="F3084" s="16"/>
      <c r="G3084" s="16"/>
      <c r="H3084" s="16"/>
      <c r="I3084" s="16"/>
      <c r="J3084" s="16"/>
      <c r="K3084" s="16"/>
      <c r="L3084" s="32"/>
      <c r="M3084" s="16"/>
      <c r="N3084" s="16"/>
      <c r="O3084" s="16"/>
      <c r="P3084" s="16"/>
      <c r="Y3084" s="20"/>
      <c r="Z3084" s="20"/>
      <c r="AA3084" s="20"/>
      <c r="AB3084" s="20"/>
      <c r="AC3084" s="20"/>
      <c r="AD3084" s="20"/>
    </row>
    <row r="3085" spans="3:30" s="1" customFormat="1">
      <c r="C3085" s="16"/>
      <c r="D3085" s="16"/>
      <c r="E3085" s="32"/>
      <c r="F3085" s="16"/>
      <c r="G3085" s="16"/>
      <c r="H3085" s="16"/>
      <c r="I3085" s="16"/>
      <c r="J3085" s="16"/>
      <c r="K3085" s="16"/>
      <c r="L3085" s="32"/>
      <c r="M3085" s="16"/>
      <c r="N3085" s="16"/>
      <c r="O3085" s="16"/>
      <c r="P3085" s="16"/>
      <c r="Y3085" s="20"/>
      <c r="Z3085" s="20"/>
      <c r="AA3085" s="20"/>
      <c r="AB3085" s="20"/>
      <c r="AC3085" s="20"/>
      <c r="AD3085" s="20"/>
    </row>
    <row r="3086" spans="3:30" s="1" customFormat="1">
      <c r="C3086" s="16"/>
      <c r="D3086" s="16"/>
      <c r="E3086" s="32"/>
      <c r="F3086" s="16"/>
      <c r="G3086" s="16"/>
      <c r="H3086" s="16"/>
      <c r="I3086" s="16"/>
      <c r="J3086" s="16"/>
      <c r="K3086" s="16"/>
      <c r="L3086" s="32"/>
      <c r="M3086" s="16"/>
      <c r="N3086" s="16"/>
      <c r="O3086" s="16"/>
      <c r="P3086" s="16"/>
      <c r="Y3086" s="20"/>
      <c r="Z3086" s="20"/>
      <c r="AA3086" s="20"/>
      <c r="AB3086" s="20"/>
      <c r="AC3086" s="20"/>
      <c r="AD3086" s="20"/>
    </row>
    <row r="3087" spans="3:30" s="1" customFormat="1">
      <c r="C3087" s="16"/>
      <c r="D3087" s="16"/>
      <c r="E3087" s="32"/>
      <c r="F3087" s="16"/>
      <c r="G3087" s="16"/>
      <c r="H3087" s="16"/>
      <c r="I3087" s="16"/>
      <c r="J3087" s="16"/>
      <c r="K3087" s="16"/>
      <c r="L3087" s="32"/>
      <c r="M3087" s="16"/>
      <c r="N3087" s="16"/>
      <c r="O3087" s="16"/>
      <c r="P3087" s="16"/>
      <c r="Y3087" s="20"/>
      <c r="Z3087" s="20"/>
      <c r="AA3087" s="20"/>
      <c r="AB3087" s="20"/>
      <c r="AC3087" s="20"/>
      <c r="AD3087" s="20"/>
    </row>
    <row r="3088" spans="3:30" s="1" customFormat="1">
      <c r="C3088" s="16"/>
      <c r="D3088" s="16"/>
      <c r="E3088" s="32"/>
      <c r="F3088" s="16"/>
      <c r="G3088" s="16"/>
      <c r="H3088" s="16"/>
      <c r="I3088" s="16"/>
      <c r="J3088" s="16"/>
      <c r="K3088" s="16"/>
      <c r="L3088" s="32"/>
      <c r="M3088" s="16"/>
      <c r="N3088" s="16"/>
      <c r="O3088" s="16"/>
      <c r="P3088" s="16"/>
      <c r="Y3088" s="20"/>
      <c r="Z3088" s="20"/>
      <c r="AA3088" s="20"/>
      <c r="AB3088" s="20"/>
      <c r="AC3088" s="20"/>
      <c r="AD3088" s="20"/>
    </row>
    <row r="3089" spans="3:30" s="1" customFormat="1">
      <c r="C3089" s="16"/>
      <c r="D3089" s="16"/>
      <c r="E3089" s="32"/>
      <c r="F3089" s="16"/>
      <c r="G3089" s="16"/>
      <c r="H3089" s="16"/>
      <c r="I3089" s="16"/>
      <c r="J3089" s="16"/>
      <c r="K3089" s="16"/>
      <c r="L3089" s="32"/>
      <c r="M3089" s="16"/>
      <c r="N3089" s="16"/>
      <c r="O3089" s="16"/>
      <c r="P3089" s="16"/>
      <c r="Y3089" s="20"/>
      <c r="Z3089" s="20"/>
      <c r="AA3089" s="20"/>
      <c r="AB3089" s="20"/>
      <c r="AC3089" s="20"/>
      <c r="AD3089" s="20"/>
    </row>
    <row r="3090" spans="3:30" s="1" customFormat="1">
      <c r="C3090" s="16"/>
      <c r="D3090" s="16"/>
      <c r="E3090" s="32"/>
      <c r="F3090" s="16"/>
      <c r="G3090" s="16"/>
      <c r="H3090" s="16"/>
      <c r="I3090" s="16"/>
      <c r="J3090" s="16"/>
      <c r="K3090" s="16"/>
      <c r="L3090" s="32"/>
      <c r="M3090" s="16"/>
      <c r="N3090" s="16"/>
      <c r="O3090" s="16"/>
      <c r="P3090" s="16"/>
      <c r="Y3090" s="20"/>
      <c r="Z3090" s="20"/>
      <c r="AA3090" s="20"/>
      <c r="AB3090" s="20"/>
      <c r="AC3090" s="20"/>
      <c r="AD3090" s="20"/>
    </row>
    <row r="3091" spans="3:30" s="1" customFormat="1">
      <c r="C3091" s="16"/>
      <c r="D3091" s="16"/>
      <c r="E3091" s="32"/>
      <c r="F3091" s="16"/>
      <c r="G3091" s="16"/>
      <c r="H3091" s="16"/>
      <c r="I3091" s="16"/>
      <c r="J3091" s="16"/>
      <c r="K3091" s="16"/>
      <c r="L3091" s="32"/>
      <c r="M3091" s="16"/>
      <c r="N3091" s="16"/>
      <c r="O3091" s="16"/>
      <c r="P3091" s="16"/>
      <c r="Y3091" s="20"/>
      <c r="Z3091" s="20"/>
      <c r="AA3091" s="20"/>
      <c r="AB3091" s="20"/>
      <c r="AC3091" s="20"/>
      <c r="AD3091" s="20"/>
    </row>
    <row r="3092" spans="3:30" s="1" customFormat="1">
      <c r="C3092" s="16"/>
      <c r="D3092" s="16"/>
      <c r="E3092" s="32"/>
      <c r="F3092" s="16"/>
      <c r="G3092" s="16"/>
      <c r="H3092" s="16"/>
      <c r="I3092" s="16"/>
      <c r="J3092" s="16"/>
      <c r="K3092" s="16"/>
      <c r="L3092" s="32"/>
      <c r="M3092" s="16"/>
      <c r="N3092" s="16"/>
      <c r="O3092" s="16"/>
      <c r="P3092" s="16"/>
      <c r="Y3092" s="20"/>
      <c r="Z3092" s="20"/>
      <c r="AA3092" s="20"/>
      <c r="AB3092" s="20"/>
      <c r="AC3092" s="20"/>
      <c r="AD3092" s="20"/>
    </row>
    <row r="3093" spans="3:30" s="1" customFormat="1">
      <c r="C3093" s="16"/>
      <c r="D3093" s="16"/>
      <c r="E3093" s="32"/>
      <c r="F3093" s="16"/>
      <c r="G3093" s="16"/>
      <c r="H3093" s="16"/>
      <c r="I3093" s="16"/>
      <c r="J3093" s="16"/>
      <c r="K3093" s="16"/>
      <c r="L3093" s="32"/>
      <c r="M3093" s="16"/>
      <c r="N3093" s="16"/>
      <c r="O3093" s="16"/>
      <c r="P3093" s="16"/>
      <c r="Y3093" s="20"/>
      <c r="Z3093" s="20"/>
      <c r="AA3093" s="20"/>
      <c r="AB3093" s="20"/>
      <c r="AC3093" s="20"/>
      <c r="AD3093" s="20"/>
    </row>
    <row r="3094" spans="3:30" s="1" customFormat="1">
      <c r="C3094" s="16"/>
      <c r="D3094" s="16"/>
      <c r="E3094" s="32"/>
      <c r="F3094" s="16"/>
      <c r="G3094" s="16"/>
      <c r="H3094" s="16"/>
      <c r="I3094" s="16"/>
      <c r="J3094" s="16"/>
      <c r="K3094" s="16"/>
      <c r="L3094" s="32"/>
      <c r="M3094" s="16"/>
      <c r="N3094" s="16"/>
      <c r="O3094" s="16"/>
      <c r="P3094" s="16"/>
      <c r="Y3094" s="20"/>
      <c r="Z3094" s="20"/>
      <c r="AA3094" s="20"/>
      <c r="AB3094" s="20"/>
      <c r="AC3094" s="20"/>
      <c r="AD3094" s="20"/>
    </row>
    <row r="3095" spans="3:30" s="1" customFormat="1">
      <c r="C3095" s="16"/>
      <c r="D3095" s="16"/>
      <c r="E3095" s="32"/>
      <c r="F3095" s="16"/>
      <c r="G3095" s="16"/>
      <c r="H3095" s="16"/>
      <c r="I3095" s="16"/>
      <c r="J3095" s="16"/>
      <c r="K3095" s="16"/>
      <c r="L3095" s="32"/>
      <c r="M3095" s="16"/>
      <c r="N3095" s="16"/>
      <c r="O3095" s="16"/>
      <c r="P3095" s="16"/>
      <c r="Y3095" s="20"/>
      <c r="Z3095" s="20"/>
      <c r="AA3095" s="20"/>
      <c r="AB3095" s="20"/>
      <c r="AC3095" s="20"/>
      <c r="AD3095" s="20"/>
    </row>
    <row r="3096" spans="3:30" s="1" customFormat="1">
      <c r="C3096" s="16"/>
      <c r="D3096" s="16"/>
      <c r="E3096" s="32"/>
      <c r="F3096" s="16"/>
      <c r="G3096" s="16"/>
      <c r="H3096" s="16"/>
      <c r="I3096" s="16"/>
      <c r="J3096" s="16"/>
      <c r="K3096" s="16"/>
      <c r="L3096" s="32"/>
      <c r="M3096" s="16"/>
      <c r="N3096" s="16"/>
      <c r="O3096" s="16"/>
      <c r="P3096" s="16"/>
      <c r="Y3096" s="20"/>
      <c r="Z3096" s="20"/>
      <c r="AA3096" s="20"/>
      <c r="AB3096" s="20"/>
      <c r="AC3096" s="20"/>
      <c r="AD3096" s="20"/>
    </row>
    <row r="3097" spans="3:30" s="1" customFormat="1">
      <c r="C3097" s="16"/>
      <c r="D3097" s="16"/>
      <c r="E3097" s="32"/>
      <c r="F3097" s="16"/>
      <c r="G3097" s="16"/>
      <c r="H3097" s="16"/>
      <c r="I3097" s="16"/>
      <c r="J3097" s="16"/>
      <c r="K3097" s="16"/>
      <c r="L3097" s="32"/>
      <c r="M3097" s="16"/>
      <c r="N3097" s="16"/>
      <c r="O3097" s="16"/>
      <c r="P3097" s="16"/>
      <c r="Y3097" s="20"/>
      <c r="Z3097" s="20"/>
      <c r="AA3097" s="20"/>
      <c r="AB3097" s="20"/>
      <c r="AC3097" s="20"/>
      <c r="AD3097" s="20"/>
    </row>
    <row r="3098" spans="3:30" s="1" customFormat="1">
      <c r="C3098" s="16"/>
      <c r="D3098" s="16"/>
      <c r="E3098" s="32"/>
      <c r="F3098" s="16"/>
      <c r="G3098" s="16"/>
      <c r="H3098" s="16"/>
      <c r="I3098" s="16"/>
      <c r="J3098" s="16"/>
      <c r="K3098" s="16"/>
      <c r="L3098" s="32"/>
      <c r="M3098" s="16"/>
      <c r="N3098" s="16"/>
      <c r="O3098" s="16"/>
      <c r="P3098" s="16"/>
      <c r="Y3098" s="20"/>
      <c r="Z3098" s="20"/>
      <c r="AA3098" s="20"/>
      <c r="AB3098" s="20"/>
      <c r="AC3098" s="20"/>
      <c r="AD3098" s="20"/>
    </row>
    <row r="3099" spans="3:30" s="1" customFormat="1">
      <c r="C3099" s="16"/>
      <c r="D3099" s="16"/>
      <c r="E3099" s="32"/>
      <c r="F3099" s="16"/>
      <c r="G3099" s="16"/>
      <c r="H3099" s="16"/>
      <c r="I3099" s="16"/>
      <c r="J3099" s="16"/>
      <c r="K3099" s="16"/>
      <c r="L3099" s="32"/>
      <c r="M3099" s="16"/>
      <c r="N3099" s="16"/>
      <c r="O3099" s="16"/>
      <c r="P3099" s="16"/>
      <c r="Y3099" s="20"/>
      <c r="Z3099" s="20"/>
      <c r="AA3099" s="20"/>
      <c r="AB3099" s="20"/>
      <c r="AC3099" s="20"/>
      <c r="AD3099" s="20"/>
    </row>
    <row r="3100" spans="3:30" s="1" customFormat="1">
      <c r="C3100" s="16"/>
      <c r="D3100" s="16"/>
      <c r="E3100" s="32"/>
      <c r="F3100" s="16"/>
      <c r="G3100" s="16"/>
      <c r="H3100" s="16"/>
      <c r="I3100" s="16"/>
      <c r="J3100" s="16"/>
      <c r="K3100" s="16"/>
      <c r="L3100" s="32"/>
      <c r="M3100" s="16"/>
      <c r="N3100" s="16"/>
      <c r="O3100" s="16"/>
      <c r="P3100" s="16"/>
      <c r="Y3100" s="20"/>
      <c r="Z3100" s="20"/>
      <c r="AA3100" s="20"/>
      <c r="AB3100" s="20"/>
      <c r="AC3100" s="20"/>
      <c r="AD3100" s="20"/>
    </row>
    <row r="3101" spans="3:30" s="1" customFormat="1">
      <c r="C3101" s="16"/>
      <c r="D3101" s="16"/>
      <c r="E3101" s="32"/>
      <c r="F3101" s="16"/>
      <c r="G3101" s="16"/>
      <c r="H3101" s="16"/>
      <c r="I3101" s="16"/>
      <c r="J3101" s="16"/>
      <c r="K3101" s="16"/>
      <c r="L3101" s="32"/>
      <c r="M3101" s="16"/>
      <c r="N3101" s="16"/>
      <c r="O3101" s="16"/>
      <c r="P3101" s="16"/>
      <c r="Y3101" s="20"/>
      <c r="Z3101" s="20"/>
      <c r="AA3101" s="20"/>
      <c r="AB3101" s="20"/>
      <c r="AC3101" s="20"/>
      <c r="AD3101" s="20"/>
    </row>
    <row r="3102" spans="3:30" s="1" customFormat="1">
      <c r="C3102" s="16"/>
      <c r="D3102" s="16"/>
      <c r="E3102" s="32"/>
      <c r="F3102" s="16"/>
      <c r="G3102" s="16"/>
      <c r="H3102" s="16"/>
      <c r="I3102" s="16"/>
      <c r="J3102" s="16"/>
      <c r="K3102" s="16"/>
      <c r="L3102" s="32"/>
      <c r="M3102" s="16"/>
      <c r="N3102" s="16"/>
      <c r="O3102" s="16"/>
      <c r="P3102" s="16"/>
      <c r="Y3102" s="20"/>
      <c r="Z3102" s="20"/>
      <c r="AA3102" s="20"/>
      <c r="AB3102" s="20"/>
      <c r="AC3102" s="20"/>
      <c r="AD3102" s="20"/>
    </row>
    <row r="3103" spans="3:30" s="1" customFormat="1">
      <c r="C3103" s="16"/>
      <c r="D3103" s="16"/>
      <c r="E3103" s="32"/>
      <c r="F3103" s="16"/>
      <c r="G3103" s="16"/>
      <c r="H3103" s="16"/>
      <c r="I3103" s="16"/>
      <c r="J3103" s="16"/>
      <c r="K3103" s="16"/>
      <c r="L3103" s="32"/>
      <c r="M3103" s="16"/>
      <c r="N3103" s="16"/>
      <c r="O3103" s="16"/>
      <c r="P3103" s="16"/>
      <c r="Y3103" s="20"/>
      <c r="Z3103" s="20"/>
      <c r="AA3103" s="20"/>
      <c r="AB3103" s="20"/>
      <c r="AC3103" s="20"/>
      <c r="AD3103" s="20"/>
    </row>
    <row r="3104" spans="3:30" s="1" customFormat="1">
      <c r="C3104" s="16"/>
      <c r="D3104" s="16"/>
      <c r="E3104" s="32"/>
      <c r="F3104" s="16"/>
      <c r="G3104" s="16"/>
      <c r="H3104" s="16"/>
      <c r="I3104" s="16"/>
      <c r="J3104" s="16"/>
      <c r="K3104" s="16"/>
      <c r="L3104" s="32"/>
      <c r="M3104" s="16"/>
      <c r="N3104" s="16"/>
      <c r="O3104" s="16"/>
      <c r="P3104" s="16"/>
      <c r="Y3104" s="20"/>
      <c r="Z3104" s="20"/>
      <c r="AA3104" s="20"/>
      <c r="AB3104" s="20"/>
      <c r="AC3104" s="20"/>
      <c r="AD3104" s="20"/>
    </row>
    <row r="3105" spans="3:30" s="1" customFormat="1">
      <c r="C3105" s="16"/>
      <c r="D3105" s="16"/>
      <c r="E3105" s="32"/>
      <c r="F3105" s="16"/>
      <c r="G3105" s="16"/>
      <c r="H3105" s="16"/>
      <c r="I3105" s="16"/>
      <c r="J3105" s="16"/>
      <c r="K3105" s="16"/>
      <c r="L3105" s="32"/>
      <c r="M3105" s="16"/>
      <c r="N3105" s="16"/>
      <c r="O3105" s="16"/>
      <c r="P3105" s="16"/>
      <c r="Y3105" s="20"/>
      <c r="Z3105" s="20"/>
      <c r="AA3105" s="20"/>
      <c r="AB3105" s="20"/>
      <c r="AC3105" s="20"/>
      <c r="AD3105" s="20"/>
    </row>
    <row r="3106" spans="3:30" s="1" customFormat="1">
      <c r="C3106" s="16"/>
      <c r="D3106" s="16"/>
      <c r="E3106" s="32"/>
      <c r="F3106" s="16"/>
      <c r="G3106" s="16"/>
      <c r="H3106" s="16"/>
      <c r="I3106" s="16"/>
      <c r="J3106" s="16"/>
      <c r="K3106" s="16"/>
      <c r="L3106" s="32"/>
      <c r="M3106" s="16"/>
      <c r="N3106" s="16"/>
      <c r="O3106" s="16"/>
      <c r="P3106" s="16"/>
      <c r="Y3106" s="20"/>
      <c r="Z3106" s="20"/>
      <c r="AA3106" s="20"/>
      <c r="AB3106" s="20"/>
      <c r="AC3106" s="20"/>
      <c r="AD3106" s="20"/>
    </row>
    <row r="3107" spans="3:30" s="1" customFormat="1">
      <c r="C3107" s="16"/>
      <c r="D3107" s="16"/>
      <c r="E3107" s="32"/>
      <c r="F3107" s="16"/>
      <c r="G3107" s="16"/>
      <c r="H3107" s="16"/>
      <c r="I3107" s="16"/>
      <c r="J3107" s="16"/>
      <c r="K3107" s="16"/>
      <c r="L3107" s="32"/>
      <c r="M3107" s="16"/>
      <c r="N3107" s="16"/>
      <c r="O3107" s="16"/>
      <c r="P3107" s="16"/>
      <c r="Y3107" s="20"/>
      <c r="Z3107" s="20"/>
      <c r="AA3107" s="20"/>
      <c r="AB3107" s="20"/>
      <c r="AC3107" s="20"/>
      <c r="AD3107" s="20"/>
    </row>
    <row r="3108" spans="3:30" s="1" customFormat="1">
      <c r="C3108" s="16"/>
      <c r="D3108" s="16"/>
      <c r="E3108" s="32"/>
      <c r="F3108" s="16"/>
      <c r="G3108" s="16"/>
      <c r="H3108" s="16"/>
      <c r="I3108" s="16"/>
      <c r="J3108" s="16"/>
      <c r="K3108" s="16"/>
      <c r="L3108" s="32"/>
      <c r="M3108" s="16"/>
      <c r="N3108" s="16"/>
      <c r="O3108" s="16"/>
      <c r="P3108" s="16"/>
      <c r="Y3108" s="20"/>
      <c r="Z3108" s="20"/>
      <c r="AA3108" s="20"/>
      <c r="AB3108" s="20"/>
      <c r="AC3108" s="20"/>
      <c r="AD3108" s="20"/>
    </row>
    <row r="3109" spans="3:30" s="1" customFormat="1">
      <c r="C3109" s="16"/>
      <c r="D3109" s="16"/>
      <c r="E3109" s="32"/>
      <c r="F3109" s="16"/>
      <c r="G3109" s="16"/>
      <c r="H3109" s="16"/>
      <c r="I3109" s="16"/>
      <c r="J3109" s="16"/>
      <c r="K3109" s="16"/>
      <c r="L3109" s="32"/>
      <c r="M3109" s="16"/>
      <c r="N3109" s="16"/>
      <c r="O3109" s="16"/>
      <c r="P3109" s="16"/>
      <c r="Y3109" s="20"/>
      <c r="Z3109" s="20"/>
      <c r="AA3109" s="20"/>
      <c r="AB3109" s="20"/>
      <c r="AC3109" s="20"/>
      <c r="AD3109" s="20"/>
    </row>
    <row r="3110" spans="3:30" s="1" customFormat="1">
      <c r="C3110" s="16"/>
      <c r="D3110" s="16"/>
      <c r="E3110" s="32"/>
      <c r="F3110" s="16"/>
      <c r="G3110" s="16"/>
      <c r="H3110" s="16"/>
      <c r="I3110" s="16"/>
      <c r="J3110" s="16"/>
      <c r="K3110" s="16"/>
      <c r="L3110" s="32"/>
      <c r="M3110" s="16"/>
      <c r="N3110" s="16"/>
      <c r="O3110" s="16"/>
      <c r="P3110" s="16"/>
      <c r="Y3110" s="20"/>
      <c r="Z3110" s="20"/>
      <c r="AA3110" s="20"/>
      <c r="AB3110" s="20"/>
      <c r="AC3110" s="20"/>
      <c r="AD3110" s="20"/>
    </row>
    <row r="3111" spans="3:30" s="1" customFormat="1">
      <c r="C3111" s="16"/>
      <c r="D3111" s="16"/>
      <c r="E3111" s="32"/>
      <c r="F3111" s="16"/>
      <c r="G3111" s="16"/>
      <c r="H3111" s="16"/>
      <c r="I3111" s="16"/>
      <c r="J3111" s="16"/>
      <c r="K3111" s="16"/>
      <c r="L3111" s="32"/>
      <c r="M3111" s="16"/>
      <c r="N3111" s="16"/>
      <c r="O3111" s="16"/>
      <c r="P3111" s="16"/>
      <c r="Y3111" s="20"/>
      <c r="Z3111" s="20"/>
      <c r="AA3111" s="20"/>
      <c r="AB3111" s="20"/>
      <c r="AC3111" s="20"/>
      <c r="AD3111" s="20"/>
    </row>
    <row r="3112" spans="3:30" s="1" customFormat="1">
      <c r="C3112" s="16"/>
      <c r="D3112" s="16"/>
      <c r="E3112" s="32"/>
      <c r="F3112" s="16"/>
      <c r="G3112" s="16"/>
      <c r="H3112" s="16"/>
      <c r="I3112" s="16"/>
      <c r="J3112" s="16"/>
      <c r="K3112" s="16"/>
      <c r="L3112" s="32"/>
      <c r="M3112" s="16"/>
      <c r="N3112" s="16"/>
      <c r="O3112" s="16"/>
      <c r="P3112" s="16"/>
      <c r="Y3112" s="20"/>
      <c r="Z3112" s="20"/>
      <c r="AA3112" s="20"/>
      <c r="AB3112" s="20"/>
      <c r="AC3112" s="20"/>
      <c r="AD3112" s="20"/>
    </row>
    <row r="3113" spans="3:30" s="1" customFormat="1">
      <c r="C3113" s="16"/>
      <c r="D3113" s="16"/>
      <c r="E3113" s="32"/>
      <c r="F3113" s="16"/>
      <c r="G3113" s="16"/>
      <c r="H3113" s="16"/>
      <c r="I3113" s="16"/>
      <c r="J3113" s="16"/>
      <c r="K3113" s="16"/>
      <c r="L3113" s="32"/>
      <c r="M3113" s="16"/>
      <c r="N3113" s="16"/>
      <c r="O3113" s="16"/>
      <c r="P3113" s="16"/>
      <c r="Y3113" s="20"/>
      <c r="Z3113" s="20"/>
      <c r="AA3113" s="20"/>
      <c r="AB3113" s="20"/>
      <c r="AC3113" s="20"/>
      <c r="AD3113" s="20"/>
    </row>
    <row r="3114" spans="3:30" s="1" customFormat="1">
      <c r="C3114" s="16"/>
      <c r="D3114" s="16"/>
      <c r="E3114" s="32"/>
      <c r="F3114" s="16"/>
      <c r="G3114" s="16"/>
      <c r="H3114" s="16"/>
      <c r="I3114" s="16"/>
      <c r="J3114" s="16"/>
      <c r="K3114" s="16"/>
      <c r="L3114" s="32"/>
      <c r="M3114" s="16"/>
      <c r="N3114" s="16"/>
      <c r="O3114" s="16"/>
      <c r="P3114" s="16"/>
      <c r="Y3114" s="20"/>
      <c r="Z3114" s="20"/>
      <c r="AA3114" s="20"/>
      <c r="AB3114" s="20"/>
      <c r="AC3114" s="20"/>
      <c r="AD3114" s="20"/>
    </row>
    <row r="3115" spans="3:30" s="1" customFormat="1">
      <c r="C3115" s="16"/>
      <c r="D3115" s="16"/>
      <c r="E3115" s="32"/>
      <c r="F3115" s="16"/>
      <c r="G3115" s="16"/>
      <c r="H3115" s="16"/>
      <c r="I3115" s="16"/>
      <c r="J3115" s="16"/>
      <c r="K3115" s="16"/>
      <c r="L3115" s="32"/>
      <c r="M3115" s="16"/>
      <c r="N3115" s="16"/>
      <c r="O3115" s="16"/>
      <c r="P3115" s="16"/>
      <c r="Y3115" s="20"/>
      <c r="Z3115" s="20"/>
      <c r="AA3115" s="20"/>
      <c r="AB3115" s="20"/>
      <c r="AC3115" s="20"/>
      <c r="AD3115" s="20"/>
    </row>
    <row r="3116" spans="3:30" s="1" customFormat="1">
      <c r="C3116" s="16"/>
      <c r="D3116" s="16"/>
      <c r="E3116" s="32"/>
      <c r="F3116" s="16"/>
      <c r="G3116" s="16"/>
      <c r="H3116" s="16"/>
      <c r="I3116" s="16"/>
      <c r="J3116" s="16"/>
      <c r="K3116" s="16"/>
      <c r="L3116" s="32"/>
      <c r="M3116" s="16"/>
      <c r="N3116" s="16"/>
      <c r="O3116" s="16"/>
      <c r="P3116" s="16"/>
      <c r="Y3116" s="20"/>
      <c r="Z3116" s="20"/>
      <c r="AA3116" s="20"/>
      <c r="AB3116" s="20"/>
      <c r="AC3116" s="20"/>
      <c r="AD3116" s="20"/>
    </row>
    <row r="3117" spans="3:30" s="1" customFormat="1">
      <c r="C3117" s="16"/>
      <c r="D3117" s="16"/>
      <c r="E3117" s="32"/>
      <c r="F3117" s="16"/>
      <c r="G3117" s="16"/>
      <c r="H3117" s="16"/>
      <c r="I3117" s="16"/>
      <c r="J3117" s="16"/>
      <c r="K3117" s="16"/>
      <c r="L3117" s="32"/>
      <c r="M3117" s="16"/>
      <c r="N3117" s="16"/>
      <c r="O3117" s="16"/>
      <c r="P3117" s="16"/>
      <c r="Y3117" s="20"/>
      <c r="Z3117" s="20"/>
      <c r="AA3117" s="20"/>
      <c r="AB3117" s="20"/>
      <c r="AC3117" s="20"/>
      <c r="AD3117" s="20"/>
    </row>
    <row r="3118" spans="3:30" s="1" customFormat="1">
      <c r="C3118" s="16"/>
      <c r="D3118" s="16"/>
      <c r="E3118" s="32"/>
      <c r="F3118" s="16"/>
      <c r="G3118" s="16"/>
      <c r="H3118" s="16"/>
      <c r="I3118" s="16"/>
      <c r="J3118" s="16"/>
      <c r="K3118" s="16"/>
      <c r="L3118" s="32"/>
      <c r="M3118" s="16"/>
      <c r="N3118" s="16"/>
      <c r="O3118" s="16"/>
      <c r="P3118" s="16"/>
      <c r="Y3118" s="20"/>
      <c r="Z3118" s="20"/>
      <c r="AA3118" s="20"/>
      <c r="AB3118" s="20"/>
      <c r="AC3118" s="20"/>
      <c r="AD3118" s="20"/>
    </row>
    <row r="3119" spans="3:30" s="1" customFormat="1">
      <c r="C3119" s="16"/>
      <c r="D3119" s="16"/>
      <c r="E3119" s="32"/>
      <c r="F3119" s="16"/>
      <c r="G3119" s="16"/>
      <c r="H3119" s="16"/>
      <c r="I3119" s="16"/>
      <c r="J3119" s="16"/>
      <c r="K3119" s="16"/>
      <c r="L3119" s="32"/>
      <c r="M3119" s="16"/>
      <c r="N3119" s="16"/>
      <c r="O3119" s="16"/>
      <c r="P3119" s="16"/>
      <c r="Y3119" s="20"/>
      <c r="Z3119" s="20"/>
      <c r="AA3119" s="20"/>
      <c r="AB3119" s="20"/>
      <c r="AC3119" s="20"/>
      <c r="AD3119" s="20"/>
    </row>
    <row r="3120" spans="3:30" s="1" customFormat="1">
      <c r="C3120" s="16"/>
      <c r="D3120" s="16"/>
      <c r="E3120" s="32"/>
      <c r="F3120" s="16"/>
      <c r="G3120" s="16"/>
      <c r="H3120" s="16"/>
      <c r="I3120" s="16"/>
      <c r="J3120" s="16"/>
      <c r="K3120" s="16"/>
      <c r="L3120" s="32"/>
      <c r="M3120" s="16"/>
      <c r="N3120" s="16"/>
      <c r="O3120" s="16"/>
      <c r="P3120" s="16"/>
      <c r="Y3120" s="20"/>
      <c r="Z3120" s="20"/>
      <c r="AA3120" s="20"/>
      <c r="AB3120" s="20"/>
      <c r="AC3120" s="20"/>
      <c r="AD3120" s="20"/>
    </row>
    <row r="3121" spans="3:30" s="1" customFormat="1">
      <c r="C3121" s="16"/>
      <c r="D3121" s="16"/>
      <c r="E3121" s="32"/>
      <c r="F3121" s="16"/>
      <c r="G3121" s="16"/>
      <c r="H3121" s="16"/>
      <c r="I3121" s="16"/>
      <c r="J3121" s="16"/>
      <c r="K3121" s="16"/>
      <c r="L3121" s="32"/>
      <c r="M3121" s="16"/>
      <c r="N3121" s="16"/>
      <c r="O3121" s="16"/>
      <c r="P3121" s="16"/>
      <c r="Y3121" s="20"/>
      <c r="Z3121" s="20"/>
      <c r="AA3121" s="20"/>
      <c r="AB3121" s="20"/>
      <c r="AC3121" s="20"/>
      <c r="AD3121" s="20"/>
    </row>
    <row r="3122" spans="3:30" s="1" customFormat="1">
      <c r="C3122" s="16"/>
      <c r="D3122" s="16"/>
      <c r="E3122" s="32"/>
      <c r="F3122" s="16"/>
      <c r="G3122" s="16"/>
      <c r="H3122" s="16"/>
      <c r="I3122" s="16"/>
      <c r="J3122" s="16"/>
      <c r="K3122" s="16"/>
      <c r="L3122" s="32"/>
      <c r="M3122" s="16"/>
      <c r="N3122" s="16"/>
      <c r="O3122" s="16"/>
      <c r="P3122" s="16"/>
      <c r="Y3122" s="20"/>
      <c r="Z3122" s="20"/>
      <c r="AA3122" s="20"/>
      <c r="AB3122" s="20"/>
      <c r="AC3122" s="20"/>
      <c r="AD3122" s="20"/>
    </row>
    <row r="3123" spans="3:30" s="1" customFormat="1">
      <c r="C3123" s="16"/>
      <c r="D3123" s="16"/>
      <c r="E3123" s="32"/>
      <c r="F3123" s="16"/>
      <c r="G3123" s="16"/>
      <c r="H3123" s="16"/>
      <c r="I3123" s="16"/>
      <c r="J3123" s="16"/>
      <c r="K3123" s="16"/>
      <c r="L3123" s="32"/>
      <c r="M3123" s="16"/>
      <c r="N3123" s="16"/>
      <c r="O3123" s="16"/>
      <c r="P3123" s="16"/>
      <c r="Y3123" s="20"/>
      <c r="Z3123" s="20"/>
      <c r="AA3123" s="20"/>
      <c r="AB3123" s="20"/>
      <c r="AC3123" s="20"/>
      <c r="AD3123" s="20"/>
    </row>
    <row r="3124" spans="3:30" s="1" customFormat="1">
      <c r="C3124" s="16"/>
      <c r="D3124" s="16"/>
      <c r="E3124" s="32"/>
      <c r="F3124" s="16"/>
      <c r="G3124" s="16"/>
      <c r="H3124" s="16"/>
      <c r="I3124" s="16"/>
      <c r="J3124" s="16"/>
      <c r="K3124" s="16"/>
      <c r="L3124" s="32"/>
      <c r="M3124" s="16"/>
      <c r="N3124" s="16"/>
      <c r="O3124" s="16"/>
      <c r="P3124" s="16"/>
      <c r="Y3124" s="20"/>
      <c r="Z3124" s="20"/>
      <c r="AA3124" s="20"/>
      <c r="AB3124" s="20"/>
      <c r="AC3124" s="20"/>
      <c r="AD3124" s="20"/>
    </row>
    <row r="3125" spans="3:30" s="1" customFormat="1">
      <c r="C3125" s="16"/>
      <c r="D3125" s="16"/>
      <c r="E3125" s="32"/>
      <c r="F3125" s="16"/>
      <c r="G3125" s="16"/>
      <c r="H3125" s="16"/>
      <c r="I3125" s="16"/>
      <c r="J3125" s="16"/>
      <c r="K3125" s="16"/>
      <c r="L3125" s="32"/>
      <c r="M3125" s="16"/>
      <c r="N3125" s="16"/>
      <c r="O3125" s="16"/>
      <c r="P3125" s="16"/>
      <c r="Y3125" s="20"/>
      <c r="Z3125" s="20"/>
      <c r="AA3125" s="20"/>
      <c r="AB3125" s="20"/>
      <c r="AC3125" s="20"/>
      <c r="AD3125" s="20"/>
    </row>
    <row r="3126" spans="3:30" s="1" customFormat="1">
      <c r="C3126" s="16"/>
      <c r="D3126" s="16"/>
      <c r="E3126" s="32"/>
      <c r="F3126" s="16"/>
      <c r="G3126" s="16"/>
      <c r="H3126" s="16"/>
      <c r="I3126" s="16"/>
      <c r="J3126" s="16"/>
      <c r="K3126" s="16"/>
      <c r="L3126" s="32"/>
      <c r="M3126" s="16"/>
      <c r="N3126" s="16"/>
      <c r="O3126" s="16"/>
      <c r="P3126" s="16"/>
      <c r="Y3126" s="20"/>
      <c r="Z3126" s="20"/>
      <c r="AA3126" s="20"/>
      <c r="AB3126" s="20"/>
      <c r="AC3126" s="20"/>
      <c r="AD3126" s="20"/>
    </row>
    <row r="3127" spans="3:30" s="1" customFormat="1">
      <c r="C3127" s="16"/>
      <c r="D3127" s="16"/>
      <c r="E3127" s="32"/>
      <c r="F3127" s="16"/>
      <c r="G3127" s="16"/>
      <c r="H3127" s="16"/>
      <c r="I3127" s="16"/>
      <c r="J3127" s="16"/>
      <c r="K3127" s="16"/>
      <c r="L3127" s="32"/>
      <c r="M3127" s="16"/>
      <c r="N3127" s="16"/>
      <c r="O3127" s="16"/>
      <c r="P3127" s="16"/>
      <c r="Y3127" s="20"/>
      <c r="Z3127" s="20"/>
      <c r="AA3127" s="20"/>
      <c r="AB3127" s="20"/>
      <c r="AC3127" s="20"/>
      <c r="AD3127" s="20"/>
    </row>
    <row r="3128" spans="3:30" s="1" customFormat="1">
      <c r="C3128" s="16"/>
      <c r="D3128" s="16"/>
      <c r="E3128" s="32"/>
      <c r="F3128" s="16"/>
      <c r="G3128" s="16"/>
      <c r="H3128" s="16"/>
      <c r="I3128" s="16"/>
      <c r="J3128" s="16"/>
      <c r="K3128" s="16"/>
      <c r="L3128" s="32"/>
      <c r="M3128" s="16"/>
      <c r="N3128" s="16"/>
      <c r="O3128" s="16"/>
      <c r="P3128" s="16"/>
      <c r="Y3128" s="20"/>
      <c r="Z3128" s="20"/>
      <c r="AA3128" s="20"/>
      <c r="AB3128" s="20"/>
      <c r="AC3128" s="20"/>
      <c r="AD3128" s="20"/>
    </row>
    <row r="3129" spans="3:30" s="1" customFormat="1">
      <c r="C3129" s="16"/>
      <c r="D3129" s="16"/>
      <c r="E3129" s="32"/>
      <c r="F3129" s="16"/>
      <c r="G3129" s="16"/>
      <c r="H3129" s="16"/>
      <c r="I3129" s="16"/>
      <c r="J3129" s="16"/>
      <c r="K3129" s="16"/>
      <c r="L3129" s="32"/>
      <c r="M3129" s="16"/>
      <c r="N3129" s="16"/>
      <c r="O3129" s="16"/>
      <c r="P3129" s="16"/>
      <c r="Y3129" s="20"/>
      <c r="Z3129" s="20"/>
      <c r="AA3129" s="20"/>
      <c r="AB3129" s="20"/>
      <c r="AC3129" s="20"/>
      <c r="AD3129" s="20"/>
    </row>
    <row r="3130" spans="3:30" s="1" customFormat="1">
      <c r="C3130" s="16"/>
      <c r="D3130" s="16"/>
      <c r="E3130" s="32"/>
      <c r="F3130" s="16"/>
      <c r="G3130" s="16"/>
      <c r="H3130" s="16"/>
      <c r="I3130" s="16"/>
      <c r="J3130" s="16"/>
      <c r="K3130" s="16"/>
      <c r="L3130" s="32"/>
      <c r="M3130" s="16"/>
      <c r="N3130" s="16"/>
      <c r="O3130" s="16"/>
      <c r="P3130" s="16"/>
      <c r="Y3130" s="20"/>
      <c r="Z3130" s="20"/>
      <c r="AA3130" s="20"/>
      <c r="AB3130" s="20"/>
      <c r="AC3130" s="20"/>
      <c r="AD3130" s="20"/>
    </row>
    <row r="3131" spans="3:30" s="1" customFormat="1">
      <c r="C3131" s="16"/>
      <c r="D3131" s="16"/>
      <c r="E3131" s="32"/>
      <c r="F3131" s="16"/>
      <c r="G3131" s="16"/>
      <c r="H3131" s="16"/>
      <c r="I3131" s="16"/>
      <c r="J3131" s="16"/>
      <c r="K3131" s="16"/>
      <c r="L3131" s="32"/>
      <c r="M3131" s="16"/>
      <c r="N3131" s="16"/>
      <c r="O3131" s="16"/>
      <c r="P3131" s="16"/>
      <c r="Y3131" s="20"/>
      <c r="Z3131" s="20"/>
      <c r="AA3131" s="20"/>
      <c r="AB3131" s="20"/>
      <c r="AC3131" s="20"/>
      <c r="AD3131" s="20"/>
    </row>
    <row r="3132" spans="3:30" s="1" customFormat="1">
      <c r="C3132" s="16"/>
      <c r="D3132" s="16"/>
      <c r="E3132" s="32"/>
      <c r="F3132" s="16"/>
      <c r="G3132" s="16"/>
      <c r="H3132" s="16"/>
      <c r="I3132" s="16"/>
      <c r="J3132" s="16"/>
      <c r="K3132" s="16"/>
      <c r="L3132" s="32"/>
      <c r="M3132" s="16"/>
      <c r="N3132" s="16"/>
      <c r="O3132" s="16"/>
      <c r="P3132" s="16"/>
      <c r="Y3132" s="20"/>
      <c r="Z3132" s="20"/>
      <c r="AA3132" s="20"/>
      <c r="AB3132" s="20"/>
      <c r="AC3132" s="20"/>
      <c r="AD3132" s="20"/>
    </row>
    <row r="3133" spans="3:30" s="1" customFormat="1">
      <c r="C3133" s="16"/>
      <c r="D3133" s="16"/>
      <c r="E3133" s="32"/>
      <c r="F3133" s="16"/>
      <c r="G3133" s="16"/>
      <c r="H3133" s="16"/>
      <c r="I3133" s="16"/>
      <c r="J3133" s="16"/>
      <c r="K3133" s="16"/>
      <c r="L3133" s="32"/>
      <c r="M3133" s="16"/>
      <c r="N3133" s="16"/>
      <c r="O3133" s="16"/>
      <c r="P3133" s="16"/>
      <c r="Y3133" s="20"/>
      <c r="Z3133" s="20"/>
      <c r="AA3133" s="20"/>
      <c r="AB3133" s="20"/>
      <c r="AC3133" s="20"/>
      <c r="AD3133" s="20"/>
    </row>
    <row r="3134" spans="3:30" s="1" customFormat="1">
      <c r="C3134" s="16"/>
      <c r="D3134" s="16"/>
      <c r="E3134" s="32"/>
      <c r="F3134" s="16"/>
      <c r="G3134" s="16"/>
      <c r="H3134" s="16"/>
      <c r="I3134" s="16"/>
      <c r="J3134" s="16"/>
      <c r="K3134" s="16"/>
      <c r="L3134" s="32"/>
      <c r="M3134" s="16"/>
      <c r="N3134" s="16"/>
      <c r="O3134" s="16"/>
      <c r="P3134" s="16"/>
      <c r="Y3134" s="20"/>
      <c r="Z3134" s="20"/>
      <c r="AA3134" s="20"/>
      <c r="AB3134" s="20"/>
      <c r="AC3134" s="20"/>
      <c r="AD3134" s="20"/>
    </row>
    <row r="3135" spans="3:30" s="1" customFormat="1">
      <c r="C3135" s="16"/>
      <c r="D3135" s="16"/>
      <c r="E3135" s="32"/>
      <c r="F3135" s="16"/>
      <c r="G3135" s="16"/>
      <c r="H3135" s="16"/>
      <c r="I3135" s="16"/>
      <c r="J3135" s="16"/>
      <c r="K3135" s="16"/>
      <c r="L3135" s="32"/>
      <c r="M3135" s="16"/>
      <c r="N3135" s="16"/>
      <c r="O3135" s="16"/>
      <c r="P3135" s="16"/>
      <c r="Y3135" s="20"/>
      <c r="Z3135" s="20"/>
      <c r="AA3135" s="20"/>
      <c r="AB3135" s="20"/>
      <c r="AC3135" s="20"/>
      <c r="AD3135" s="20"/>
    </row>
    <row r="3136" spans="3:30" s="1" customFormat="1">
      <c r="C3136" s="16"/>
      <c r="D3136" s="16"/>
      <c r="E3136" s="32"/>
      <c r="F3136" s="16"/>
      <c r="G3136" s="16"/>
      <c r="H3136" s="16"/>
      <c r="I3136" s="16"/>
      <c r="J3136" s="16"/>
      <c r="K3136" s="16"/>
      <c r="L3136" s="32"/>
      <c r="M3136" s="16"/>
      <c r="N3136" s="16"/>
      <c r="O3136" s="16"/>
      <c r="P3136" s="16"/>
      <c r="Y3136" s="20"/>
      <c r="Z3136" s="20"/>
      <c r="AA3136" s="20"/>
      <c r="AB3136" s="20"/>
      <c r="AC3136" s="20"/>
      <c r="AD3136" s="20"/>
    </row>
    <row r="3137" spans="3:30" s="1" customFormat="1">
      <c r="C3137" s="16"/>
      <c r="D3137" s="16"/>
      <c r="E3137" s="32"/>
      <c r="F3137" s="16"/>
      <c r="G3137" s="16"/>
      <c r="H3137" s="16"/>
      <c r="I3137" s="16"/>
      <c r="J3137" s="16"/>
      <c r="K3137" s="16"/>
      <c r="L3137" s="32"/>
      <c r="M3137" s="16"/>
      <c r="N3137" s="16"/>
      <c r="O3137" s="16"/>
      <c r="P3137" s="16"/>
      <c r="Y3137" s="20"/>
      <c r="Z3137" s="20"/>
      <c r="AA3137" s="20"/>
      <c r="AB3137" s="20"/>
      <c r="AC3137" s="20"/>
      <c r="AD3137" s="20"/>
    </row>
    <row r="3138" spans="3:30" s="1" customFormat="1">
      <c r="C3138" s="16"/>
      <c r="D3138" s="16"/>
      <c r="E3138" s="32"/>
      <c r="F3138" s="16"/>
      <c r="G3138" s="16"/>
      <c r="H3138" s="16"/>
      <c r="I3138" s="16"/>
      <c r="J3138" s="16"/>
      <c r="K3138" s="16"/>
      <c r="L3138" s="32"/>
      <c r="M3138" s="16"/>
      <c r="N3138" s="16"/>
      <c r="O3138" s="16"/>
      <c r="P3138" s="16"/>
      <c r="Y3138" s="20"/>
      <c r="Z3138" s="20"/>
      <c r="AA3138" s="20"/>
      <c r="AB3138" s="20"/>
      <c r="AC3138" s="20"/>
      <c r="AD3138" s="20"/>
    </row>
    <row r="3139" spans="3:30" s="1" customFormat="1">
      <c r="C3139" s="16"/>
      <c r="D3139" s="16"/>
      <c r="E3139" s="32"/>
      <c r="F3139" s="16"/>
      <c r="G3139" s="16"/>
      <c r="H3139" s="16"/>
      <c r="I3139" s="16"/>
      <c r="J3139" s="16"/>
      <c r="K3139" s="16"/>
      <c r="L3139" s="32"/>
      <c r="M3139" s="16"/>
      <c r="N3139" s="16"/>
      <c r="O3139" s="16"/>
      <c r="P3139" s="16"/>
      <c r="Y3139" s="20"/>
      <c r="Z3139" s="20"/>
      <c r="AA3139" s="20"/>
      <c r="AB3139" s="20"/>
      <c r="AC3139" s="20"/>
      <c r="AD3139" s="20"/>
    </row>
    <row r="3140" spans="3:30" s="1" customFormat="1">
      <c r="C3140" s="16"/>
      <c r="D3140" s="16"/>
      <c r="E3140" s="32"/>
      <c r="F3140" s="16"/>
      <c r="G3140" s="16"/>
      <c r="H3140" s="16"/>
      <c r="I3140" s="16"/>
      <c r="J3140" s="16"/>
      <c r="K3140" s="16"/>
      <c r="L3140" s="32"/>
      <c r="M3140" s="16"/>
      <c r="N3140" s="16"/>
      <c r="O3140" s="16"/>
      <c r="P3140" s="16"/>
      <c r="Y3140" s="20"/>
      <c r="Z3140" s="20"/>
      <c r="AA3140" s="20"/>
      <c r="AB3140" s="20"/>
      <c r="AC3140" s="20"/>
      <c r="AD3140" s="20"/>
    </row>
    <row r="3141" spans="3:30" s="1" customFormat="1">
      <c r="C3141" s="16"/>
      <c r="D3141" s="16"/>
      <c r="E3141" s="32"/>
      <c r="F3141" s="16"/>
      <c r="G3141" s="16"/>
      <c r="H3141" s="16"/>
      <c r="I3141" s="16"/>
      <c r="J3141" s="16"/>
      <c r="K3141" s="16"/>
      <c r="L3141" s="32"/>
      <c r="M3141" s="16"/>
      <c r="N3141" s="16"/>
      <c r="O3141" s="16"/>
      <c r="P3141" s="16"/>
      <c r="Y3141" s="20"/>
      <c r="Z3141" s="20"/>
      <c r="AA3141" s="20"/>
      <c r="AB3141" s="20"/>
      <c r="AC3141" s="20"/>
      <c r="AD3141" s="20"/>
    </row>
    <row r="3142" spans="3:30" s="1" customFormat="1">
      <c r="C3142" s="16"/>
      <c r="D3142" s="16"/>
      <c r="E3142" s="32"/>
      <c r="F3142" s="16"/>
      <c r="G3142" s="16"/>
      <c r="H3142" s="16"/>
      <c r="I3142" s="16"/>
      <c r="J3142" s="16"/>
      <c r="K3142" s="16"/>
      <c r="L3142" s="32"/>
      <c r="M3142" s="16"/>
      <c r="N3142" s="16"/>
      <c r="O3142" s="16"/>
      <c r="P3142" s="16"/>
      <c r="Y3142" s="20"/>
      <c r="Z3142" s="20"/>
      <c r="AA3142" s="20"/>
      <c r="AB3142" s="20"/>
      <c r="AC3142" s="20"/>
      <c r="AD3142" s="20"/>
    </row>
    <row r="3143" spans="3:30" s="1" customFormat="1">
      <c r="C3143" s="16"/>
      <c r="D3143" s="16"/>
      <c r="E3143" s="32"/>
      <c r="F3143" s="16"/>
      <c r="G3143" s="16"/>
      <c r="H3143" s="16"/>
      <c r="I3143" s="16"/>
      <c r="J3143" s="16"/>
      <c r="K3143" s="16"/>
      <c r="L3143" s="32"/>
      <c r="M3143" s="16"/>
      <c r="N3143" s="16"/>
      <c r="O3143" s="16"/>
      <c r="P3143" s="16"/>
      <c r="Y3143" s="20"/>
      <c r="Z3143" s="20"/>
      <c r="AA3143" s="20"/>
      <c r="AB3143" s="20"/>
      <c r="AC3143" s="20"/>
      <c r="AD3143" s="20"/>
    </row>
    <row r="3144" spans="3:30" s="1" customFormat="1">
      <c r="C3144" s="16"/>
      <c r="D3144" s="16"/>
      <c r="E3144" s="32"/>
      <c r="F3144" s="16"/>
      <c r="G3144" s="16"/>
      <c r="H3144" s="16"/>
      <c r="I3144" s="16"/>
      <c r="J3144" s="16"/>
      <c r="K3144" s="16"/>
      <c r="L3144" s="32"/>
      <c r="M3144" s="16"/>
      <c r="N3144" s="16"/>
      <c r="O3144" s="16"/>
      <c r="P3144" s="16"/>
      <c r="Y3144" s="20"/>
      <c r="Z3144" s="20"/>
      <c r="AA3144" s="20"/>
      <c r="AB3144" s="20"/>
      <c r="AC3144" s="20"/>
      <c r="AD3144" s="20"/>
    </row>
    <row r="3145" spans="3:30" s="1" customFormat="1">
      <c r="C3145" s="16"/>
      <c r="D3145" s="16"/>
      <c r="E3145" s="32"/>
      <c r="F3145" s="16"/>
      <c r="G3145" s="16"/>
      <c r="H3145" s="16"/>
      <c r="I3145" s="16"/>
      <c r="J3145" s="16"/>
      <c r="K3145" s="16"/>
      <c r="L3145" s="32"/>
      <c r="M3145" s="16"/>
      <c r="N3145" s="16"/>
      <c r="O3145" s="16"/>
      <c r="P3145" s="16"/>
      <c r="Y3145" s="20"/>
      <c r="Z3145" s="20"/>
      <c r="AA3145" s="20"/>
      <c r="AB3145" s="20"/>
      <c r="AC3145" s="20"/>
      <c r="AD3145" s="20"/>
    </row>
    <row r="3146" spans="3:30" s="1" customFormat="1">
      <c r="C3146" s="16"/>
      <c r="D3146" s="16"/>
      <c r="E3146" s="32"/>
      <c r="F3146" s="16"/>
      <c r="G3146" s="16"/>
      <c r="H3146" s="16"/>
      <c r="I3146" s="16"/>
      <c r="J3146" s="16"/>
      <c r="K3146" s="16"/>
      <c r="L3146" s="32"/>
      <c r="M3146" s="16"/>
      <c r="N3146" s="16"/>
      <c r="O3146" s="16"/>
      <c r="P3146" s="16"/>
      <c r="Y3146" s="20"/>
      <c r="Z3146" s="20"/>
      <c r="AA3146" s="20"/>
      <c r="AB3146" s="20"/>
      <c r="AC3146" s="20"/>
      <c r="AD3146" s="20"/>
    </row>
    <row r="3147" spans="3:30" s="1" customFormat="1">
      <c r="C3147" s="16"/>
      <c r="D3147" s="16"/>
      <c r="E3147" s="32"/>
      <c r="F3147" s="16"/>
      <c r="G3147" s="16"/>
      <c r="H3147" s="16"/>
      <c r="I3147" s="16"/>
      <c r="J3147" s="16"/>
      <c r="K3147" s="16"/>
      <c r="L3147" s="32"/>
      <c r="M3147" s="16"/>
      <c r="N3147" s="16"/>
      <c r="O3147" s="16"/>
      <c r="P3147" s="16"/>
      <c r="Y3147" s="20"/>
      <c r="Z3147" s="20"/>
      <c r="AA3147" s="20"/>
      <c r="AB3147" s="20"/>
      <c r="AC3147" s="20"/>
      <c r="AD3147" s="20"/>
    </row>
    <row r="3148" spans="3:30" s="1" customFormat="1">
      <c r="C3148" s="16"/>
      <c r="D3148" s="16"/>
      <c r="E3148" s="32"/>
      <c r="F3148" s="16"/>
      <c r="G3148" s="16"/>
      <c r="H3148" s="16"/>
      <c r="I3148" s="16"/>
      <c r="J3148" s="16"/>
      <c r="K3148" s="16"/>
      <c r="L3148" s="32"/>
      <c r="M3148" s="16"/>
      <c r="N3148" s="16"/>
      <c r="O3148" s="16"/>
      <c r="P3148" s="16"/>
      <c r="Y3148" s="20"/>
      <c r="Z3148" s="20"/>
      <c r="AA3148" s="20"/>
      <c r="AB3148" s="20"/>
      <c r="AC3148" s="20"/>
      <c r="AD3148" s="20"/>
    </row>
    <row r="3149" spans="3:30" s="1" customFormat="1">
      <c r="C3149" s="16"/>
      <c r="D3149" s="16"/>
      <c r="E3149" s="32"/>
      <c r="F3149" s="16"/>
      <c r="G3149" s="16"/>
      <c r="H3149" s="16"/>
      <c r="I3149" s="16"/>
      <c r="J3149" s="16"/>
      <c r="K3149" s="16"/>
      <c r="L3149" s="32"/>
      <c r="M3149" s="16"/>
      <c r="N3149" s="16"/>
      <c r="O3149" s="16"/>
      <c r="P3149" s="16"/>
      <c r="Y3149" s="20"/>
      <c r="Z3149" s="20"/>
      <c r="AA3149" s="20"/>
      <c r="AB3149" s="20"/>
      <c r="AC3149" s="20"/>
      <c r="AD3149" s="20"/>
    </row>
    <row r="3150" spans="3:30" s="1" customFormat="1">
      <c r="C3150" s="16"/>
      <c r="D3150" s="16"/>
      <c r="E3150" s="32"/>
      <c r="F3150" s="16"/>
      <c r="G3150" s="16"/>
      <c r="H3150" s="16"/>
      <c r="I3150" s="16"/>
      <c r="J3150" s="16"/>
      <c r="K3150" s="16"/>
      <c r="L3150" s="32"/>
      <c r="M3150" s="16"/>
      <c r="N3150" s="16"/>
      <c r="O3150" s="16"/>
      <c r="P3150" s="16"/>
      <c r="Y3150" s="20"/>
      <c r="Z3150" s="20"/>
      <c r="AA3150" s="20"/>
      <c r="AB3150" s="20"/>
      <c r="AC3150" s="20"/>
      <c r="AD3150" s="20"/>
    </row>
    <row r="3151" spans="3:30" s="1" customFormat="1">
      <c r="C3151" s="16"/>
      <c r="D3151" s="16"/>
      <c r="E3151" s="32"/>
      <c r="F3151" s="16"/>
      <c r="G3151" s="16"/>
      <c r="H3151" s="16"/>
      <c r="I3151" s="16"/>
      <c r="J3151" s="16"/>
      <c r="K3151" s="16"/>
      <c r="L3151" s="32"/>
      <c r="M3151" s="16"/>
      <c r="N3151" s="16"/>
      <c r="O3151" s="16"/>
      <c r="P3151" s="16"/>
      <c r="Y3151" s="20"/>
      <c r="Z3151" s="20"/>
      <c r="AA3151" s="20"/>
      <c r="AB3151" s="20"/>
      <c r="AC3151" s="20"/>
      <c r="AD3151" s="20"/>
    </row>
    <row r="3152" spans="3:30" s="1" customFormat="1">
      <c r="C3152" s="16"/>
      <c r="D3152" s="16"/>
      <c r="E3152" s="32"/>
      <c r="F3152" s="16"/>
      <c r="G3152" s="16"/>
      <c r="H3152" s="16"/>
      <c r="I3152" s="16"/>
      <c r="J3152" s="16"/>
      <c r="K3152" s="16"/>
      <c r="L3152" s="32"/>
      <c r="M3152" s="16"/>
      <c r="N3152" s="16"/>
      <c r="O3152" s="16"/>
      <c r="P3152" s="16"/>
      <c r="Y3152" s="20"/>
      <c r="Z3152" s="20"/>
      <c r="AA3152" s="20"/>
      <c r="AB3152" s="20"/>
      <c r="AC3152" s="20"/>
      <c r="AD3152" s="20"/>
    </row>
    <row r="3153" spans="3:30" s="1" customFormat="1">
      <c r="C3153" s="16"/>
      <c r="D3153" s="16"/>
      <c r="E3153" s="32"/>
      <c r="F3153" s="16"/>
      <c r="G3153" s="16"/>
      <c r="H3153" s="16"/>
      <c r="I3153" s="16"/>
      <c r="J3153" s="16"/>
      <c r="K3153" s="16"/>
      <c r="L3153" s="32"/>
      <c r="M3153" s="16"/>
      <c r="N3153" s="16"/>
      <c r="O3153" s="16"/>
      <c r="P3153" s="16"/>
      <c r="Y3153" s="20"/>
      <c r="Z3153" s="20"/>
      <c r="AA3153" s="20"/>
      <c r="AB3153" s="20"/>
      <c r="AC3153" s="20"/>
      <c r="AD3153" s="20"/>
    </row>
    <row r="3154" spans="3:30" s="1" customFormat="1">
      <c r="C3154" s="16"/>
      <c r="D3154" s="16"/>
      <c r="E3154" s="32"/>
      <c r="F3154" s="16"/>
      <c r="G3154" s="16"/>
      <c r="H3154" s="16"/>
      <c r="I3154" s="16"/>
      <c r="J3154" s="16"/>
      <c r="K3154" s="16"/>
      <c r="L3154" s="32"/>
      <c r="M3154" s="16"/>
      <c r="N3154" s="16"/>
      <c r="O3154" s="16"/>
      <c r="P3154" s="16"/>
      <c r="Y3154" s="20"/>
      <c r="Z3154" s="20"/>
      <c r="AA3154" s="20"/>
      <c r="AB3154" s="20"/>
      <c r="AC3154" s="20"/>
      <c r="AD3154" s="20"/>
    </row>
    <row r="3155" spans="3:30" s="1" customFormat="1">
      <c r="C3155" s="16"/>
      <c r="D3155" s="16"/>
      <c r="E3155" s="32"/>
      <c r="F3155" s="16"/>
      <c r="G3155" s="16"/>
      <c r="H3155" s="16"/>
      <c r="I3155" s="16"/>
      <c r="J3155" s="16"/>
      <c r="K3155" s="16"/>
      <c r="L3155" s="32"/>
      <c r="M3155" s="16"/>
      <c r="N3155" s="16"/>
      <c r="O3155" s="16"/>
      <c r="P3155" s="16"/>
      <c r="Y3155" s="20"/>
      <c r="Z3155" s="20"/>
      <c r="AA3155" s="20"/>
      <c r="AB3155" s="20"/>
      <c r="AC3155" s="20"/>
      <c r="AD3155" s="20"/>
    </row>
    <row r="3156" spans="3:30" s="1" customFormat="1">
      <c r="C3156" s="16"/>
      <c r="D3156" s="16"/>
      <c r="E3156" s="32"/>
      <c r="F3156" s="16"/>
      <c r="G3156" s="16"/>
      <c r="H3156" s="16"/>
      <c r="I3156" s="16"/>
      <c r="J3156" s="16"/>
      <c r="K3156" s="16"/>
      <c r="L3156" s="32"/>
      <c r="M3156" s="16"/>
      <c r="N3156" s="16"/>
      <c r="O3156" s="16"/>
      <c r="P3156" s="16"/>
      <c r="Y3156" s="20"/>
      <c r="Z3156" s="20"/>
      <c r="AA3156" s="20"/>
      <c r="AB3156" s="20"/>
      <c r="AC3156" s="20"/>
      <c r="AD3156" s="20"/>
    </row>
    <row r="3157" spans="3:30" s="1" customFormat="1">
      <c r="C3157" s="16"/>
      <c r="D3157" s="16"/>
      <c r="E3157" s="32"/>
      <c r="F3157" s="16"/>
      <c r="G3157" s="16"/>
      <c r="H3157" s="16"/>
      <c r="I3157" s="16"/>
      <c r="J3157" s="16"/>
      <c r="K3157" s="16"/>
      <c r="L3157" s="32"/>
      <c r="M3157" s="16"/>
      <c r="N3157" s="16"/>
      <c r="O3157" s="16"/>
      <c r="P3157" s="16"/>
      <c r="Y3157" s="20"/>
      <c r="Z3157" s="20"/>
      <c r="AA3157" s="20"/>
      <c r="AB3157" s="20"/>
      <c r="AC3157" s="20"/>
      <c r="AD3157" s="20"/>
    </row>
    <row r="3158" spans="3:30" s="1" customFormat="1">
      <c r="C3158" s="16"/>
      <c r="D3158" s="16"/>
      <c r="E3158" s="32"/>
      <c r="F3158" s="16"/>
      <c r="G3158" s="16"/>
      <c r="H3158" s="16"/>
      <c r="I3158" s="16"/>
      <c r="J3158" s="16"/>
      <c r="K3158" s="16"/>
      <c r="L3158" s="32"/>
      <c r="M3158" s="16"/>
      <c r="N3158" s="16"/>
      <c r="O3158" s="16"/>
      <c r="P3158" s="16"/>
      <c r="Y3158" s="20"/>
      <c r="Z3158" s="20"/>
      <c r="AA3158" s="20"/>
      <c r="AB3158" s="20"/>
      <c r="AC3158" s="20"/>
      <c r="AD3158" s="20"/>
    </row>
    <row r="3159" spans="3:30" s="1" customFormat="1">
      <c r="C3159" s="16"/>
      <c r="D3159" s="16"/>
      <c r="E3159" s="32"/>
      <c r="F3159" s="16"/>
      <c r="G3159" s="16"/>
      <c r="H3159" s="16"/>
      <c r="I3159" s="16"/>
      <c r="J3159" s="16"/>
      <c r="K3159" s="16"/>
      <c r="L3159" s="32"/>
      <c r="M3159" s="16"/>
      <c r="N3159" s="16"/>
      <c r="O3159" s="16"/>
      <c r="P3159" s="16"/>
      <c r="Y3159" s="20"/>
      <c r="Z3159" s="20"/>
      <c r="AA3159" s="20"/>
      <c r="AB3159" s="20"/>
      <c r="AC3159" s="20"/>
      <c r="AD3159" s="20"/>
    </row>
    <row r="3160" spans="3:30" s="1" customFormat="1">
      <c r="C3160" s="16"/>
      <c r="D3160" s="16"/>
      <c r="E3160" s="32"/>
      <c r="F3160" s="16"/>
      <c r="G3160" s="16"/>
      <c r="H3160" s="16"/>
      <c r="I3160" s="16"/>
      <c r="J3160" s="16"/>
      <c r="K3160" s="16"/>
      <c r="L3160" s="32"/>
      <c r="M3160" s="16"/>
      <c r="N3160" s="16"/>
      <c r="O3160" s="16"/>
      <c r="P3160" s="16"/>
      <c r="Y3160" s="20"/>
      <c r="Z3160" s="20"/>
      <c r="AA3160" s="20"/>
      <c r="AB3160" s="20"/>
      <c r="AC3160" s="20"/>
      <c r="AD3160" s="20"/>
    </row>
    <row r="3161" spans="3:30" s="1" customFormat="1">
      <c r="C3161" s="16"/>
      <c r="D3161" s="16"/>
      <c r="E3161" s="32"/>
      <c r="F3161" s="16"/>
      <c r="G3161" s="16"/>
      <c r="H3161" s="16"/>
      <c r="I3161" s="16"/>
      <c r="J3161" s="16"/>
      <c r="K3161" s="16"/>
      <c r="L3161" s="32"/>
      <c r="M3161" s="16"/>
      <c r="N3161" s="16"/>
      <c r="O3161" s="16"/>
      <c r="P3161" s="16"/>
      <c r="Y3161" s="20"/>
      <c r="Z3161" s="20"/>
      <c r="AA3161" s="20"/>
      <c r="AB3161" s="20"/>
      <c r="AC3161" s="20"/>
      <c r="AD3161" s="20"/>
    </row>
    <row r="3162" spans="3:30" s="1" customFormat="1">
      <c r="C3162" s="16"/>
      <c r="D3162" s="16"/>
      <c r="E3162" s="32"/>
      <c r="F3162" s="16"/>
      <c r="G3162" s="16"/>
      <c r="H3162" s="16"/>
      <c r="I3162" s="16"/>
      <c r="J3162" s="16"/>
      <c r="K3162" s="16"/>
      <c r="L3162" s="32"/>
      <c r="M3162" s="16"/>
      <c r="N3162" s="16"/>
      <c r="O3162" s="16"/>
      <c r="P3162" s="16"/>
      <c r="Y3162" s="20"/>
      <c r="Z3162" s="20"/>
      <c r="AA3162" s="20"/>
      <c r="AB3162" s="20"/>
      <c r="AC3162" s="20"/>
      <c r="AD3162" s="20"/>
    </row>
    <row r="3163" spans="3:30" s="1" customFormat="1">
      <c r="C3163" s="16"/>
      <c r="D3163" s="16"/>
      <c r="E3163" s="32"/>
      <c r="F3163" s="16"/>
      <c r="G3163" s="16"/>
      <c r="H3163" s="16"/>
      <c r="I3163" s="16"/>
      <c r="J3163" s="16"/>
      <c r="K3163" s="16"/>
      <c r="L3163" s="32"/>
      <c r="M3163" s="16"/>
      <c r="N3163" s="16"/>
      <c r="O3163" s="16"/>
      <c r="P3163" s="16"/>
      <c r="Y3163" s="20"/>
      <c r="Z3163" s="20"/>
      <c r="AA3163" s="20"/>
      <c r="AB3163" s="20"/>
      <c r="AC3163" s="20"/>
      <c r="AD3163" s="20"/>
    </row>
    <row r="3164" spans="3:30" s="1" customFormat="1">
      <c r="C3164" s="16"/>
      <c r="D3164" s="16"/>
      <c r="E3164" s="32"/>
      <c r="F3164" s="16"/>
      <c r="G3164" s="16"/>
      <c r="H3164" s="16"/>
      <c r="I3164" s="16"/>
      <c r="J3164" s="16"/>
      <c r="K3164" s="16"/>
      <c r="L3164" s="32"/>
      <c r="M3164" s="16"/>
      <c r="N3164" s="16"/>
      <c r="O3164" s="16"/>
      <c r="P3164" s="16"/>
      <c r="Y3164" s="20"/>
      <c r="Z3164" s="20"/>
      <c r="AA3164" s="20"/>
      <c r="AB3164" s="20"/>
      <c r="AC3164" s="20"/>
      <c r="AD3164" s="20"/>
    </row>
    <row r="3165" spans="3:30" s="1" customFormat="1">
      <c r="C3165" s="16"/>
      <c r="D3165" s="16"/>
      <c r="E3165" s="32"/>
      <c r="F3165" s="16"/>
      <c r="G3165" s="16"/>
      <c r="H3165" s="16"/>
      <c r="I3165" s="16"/>
      <c r="J3165" s="16"/>
      <c r="K3165" s="16"/>
      <c r="L3165" s="32"/>
      <c r="M3165" s="16"/>
      <c r="N3165" s="16"/>
      <c r="O3165" s="16"/>
      <c r="P3165" s="16"/>
      <c r="Y3165" s="20"/>
      <c r="Z3165" s="20"/>
      <c r="AA3165" s="20"/>
      <c r="AB3165" s="20"/>
      <c r="AC3165" s="20"/>
      <c r="AD3165" s="20"/>
    </row>
    <row r="3166" spans="3:30" s="1" customFormat="1">
      <c r="C3166" s="16"/>
      <c r="D3166" s="16"/>
      <c r="E3166" s="32"/>
      <c r="F3166" s="16"/>
      <c r="G3166" s="16"/>
      <c r="H3166" s="16"/>
      <c r="I3166" s="16"/>
      <c r="J3166" s="16"/>
      <c r="K3166" s="16"/>
      <c r="L3166" s="32"/>
      <c r="M3166" s="16"/>
      <c r="N3166" s="16"/>
      <c r="O3166" s="16"/>
      <c r="P3166" s="16"/>
      <c r="Y3166" s="20"/>
      <c r="Z3166" s="20"/>
      <c r="AA3166" s="20"/>
      <c r="AB3166" s="20"/>
      <c r="AC3166" s="20"/>
      <c r="AD3166" s="20"/>
    </row>
    <row r="3167" spans="3:30" s="1" customFormat="1">
      <c r="C3167" s="16"/>
      <c r="D3167" s="16"/>
      <c r="E3167" s="32"/>
      <c r="F3167" s="16"/>
      <c r="G3167" s="16"/>
      <c r="H3167" s="16"/>
      <c r="I3167" s="16"/>
      <c r="J3167" s="16"/>
      <c r="K3167" s="16"/>
      <c r="L3167" s="32"/>
      <c r="M3167" s="16"/>
      <c r="N3167" s="16"/>
      <c r="O3167" s="16"/>
      <c r="P3167" s="16"/>
      <c r="Y3167" s="20"/>
      <c r="Z3167" s="20"/>
      <c r="AA3167" s="20"/>
      <c r="AB3167" s="20"/>
      <c r="AC3167" s="20"/>
      <c r="AD3167" s="20"/>
    </row>
    <row r="3168" spans="3:30" s="1" customFormat="1">
      <c r="C3168" s="16"/>
      <c r="D3168" s="16"/>
      <c r="E3168" s="32"/>
      <c r="F3168" s="16"/>
      <c r="G3168" s="16"/>
      <c r="H3168" s="16"/>
      <c r="I3168" s="16"/>
      <c r="J3168" s="16"/>
      <c r="K3168" s="16"/>
      <c r="L3168" s="32"/>
      <c r="M3168" s="16"/>
      <c r="N3168" s="16"/>
      <c r="O3168" s="16"/>
      <c r="P3168" s="16"/>
      <c r="Y3168" s="20"/>
      <c r="Z3168" s="20"/>
      <c r="AA3168" s="20"/>
      <c r="AB3168" s="20"/>
      <c r="AC3168" s="20"/>
      <c r="AD3168" s="20"/>
    </row>
    <row r="3169" spans="3:30" s="1" customFormat="1">
      <c r="C3169" s="16"/>
      <c r="D3169" s="16"/>
      <c r="E3169" s="32"/>
      <c r="F3169" s="16"/>
      <c r="G3169" s="16"/>
      <c r="H3169" s="16"/>
      <c r="I3169" s="16"/>
      <c r="J3169" s="16"/>
      <c r="K3169" s="16"/>
      <c r="L3169" s="32"/>
      <c r="M3169" s="16"/>
      <c r="N3169" s="16"/>
      <c r="O3169" s="16"/>
      <c r="P3169" s="16"/>
      <c r="Y3169" s="20"/>
      <c r="Z3169" s="20"/>
      <c r="AA3169" s="20"/>
      <c r="AB3169" s="20"/>
      <c r="AC3169" s="20"/>
      <c r="AD3169" s="20"/>
    </row>
    <row r="3170" spans="3:30" s="1" customFormat="1">
      <c r="C3170" s="16"/>
      <c r="D3170" s="16"/>
      <c r="E3170" s="32"/>
      <c r="F3170" s="16"/>
      <c r="G3170" s="16"/>
      <c r="H3170" s="16"/>
      <c r="I3170" s="16"/>
      <c r="J3170" s="16"/>
      <c r="K3170" s="16"/>
      <c r="L3170" s="32"/>
      <c r="M3170" s="16"/>
      <c r="N3170" s="16"/>
      <c r="O3170" s="16"/>
      <c r="P3170" s="16"/>
      <c r="Y3170" s="20"/>
      <c r="Z3170" s="20"/>
      <c r="AA3170" s="20"/>
      <c r="AB3170" s="20"/>
      <c r="AC3170" s="20"/>
      <c r="AD3170" s="20"/>
    </row>
    <row r="3171" spans="3:30" s="1" customFormat="1">
      <c r="C3171" s="16"/>
      <c r="D3171" s="16"/>
      <c r="E3171" s="32"/>
      <c r="F3171" s="16"/>
      <c r="G3171" s="16"/>
      <c r="H3171" s="16"/>
      <c r="I3171" s="16"/>
      <c r="J3171" s="16"/>
      <c r="K3171" s="16"/>
      <c r="L3171" s="32"/>
      <c r="M3171" s="16"/>
      <c r="N3171" s="16"/>
      <c r="O3171" s="16"/>
      <c r="P3171" s="16"/>
      <c r="Y3171" s="20"/>
      <c r="Z3171" s="20"/>
      <c r="AA3171" s="20"/>
      <c r="AB3171" s="20"/>
      <c r="AC3171" s="20"/>
      <c r="AD3171" s="20"/>
    </row>
    <row r="3172" spans="3:30" s="1" customFormat="1">
      <c r="C3172" s="16"/>
      <c r="D3172" s="16"/>
      <c r="E3172" s="32"/>
      <c r="F3172" s="16"/>
      <c r="G3172" s="16"/>
      <c r="H3172" s="16"/>
      <c r="I3172" s="16"/>
      <c r="J3172" s="16"/>
      <c r="K3172" s="16"/>
      <c r="L3172" s="32"/>
      <c r="M3172" s="16"/>
      <c r="N3172" s="16"/>
      <c r="O3172" s="16"/>
      <c r="P3172" s="16"/>
      <c r="Y3172" s="20"/>
      <c r="Z3172" s="20"/>
      <c r="AA3172" s="20"/>
      <c r="AB3172" s="20"/>
      <c r="AC3172" s="20"/>
      <c r="AD3172" s="20"/>
    </row>
    <row r="3173" spans="3:30" s="1" customFormat="1">
      <c r="C3173" s="16"/>
      <c r="D3173" s="16"/>
      <c r="E3173" s="32"/>
      <c r="F3173" s="16"/>
      <c r="G3173" s="16"/>
      <c r="H3173" s="16"/>
      <c r="I3173" s="16"/>
      <c r="J3173" s="16"/>
      <c r="K3173" s="16"/>
      <c r="L3173" s="32"/>
      <c r="M3173" s="16"/>
      <c r="N3173" s="16"/>
      <c r="O3173" s="16"/>
      <c r="P3173" s="16"/>
      <c r="Y3173" s="20"/>
      <c r="Z3173" s="20"/>
      <c r="AA3173" s="20"/>
      <c r="AB3173" s="20"/>
      <c r="AC3173" s="20"/>
      <c r="AD3173" s="20"/>
    </row>
    <row r="3174" spans="3:30" s="1" customFormat="1">
      <c r="C3174" s="16"/>
      <c r="D3174" s="16"/>
      <c r="E3174" s="32"/>
      <c r="F3174" s="16"/>
      <c r="G3174" s="16"/>
      <c r="H3174" s="16"/>
      <c r="I3174" s="16"/>
      <c r="J3174" s="16"/>
      <c r="K3174" s="16"/>
      <c r="L3174" s="32"/>
      <c r="M3174" s="16"/>
      <c r="N3174" s="16"/>
      <c r="O3174" s="16"/>
      <c r="P3174" s="16"/>
      <c r="Y3174" s="20"/>
      <c r="Z3174" s="20"/>
      <c r="AA3174" s="20"/>
      <c r="AB3174" s="20"/>
      <c r="AC3174" s="20"/>
      <c r="AD3174" s="20"/>
    </row>
    <row r="3175" spans="3:30" s="1" customFormat="1">
      <c r="C3175" s="16"/>
      <c r="D3175" s="16"/>
      <c r="E3175" s="32"/>
      <c r="F3175" s="16"/>
      <c r="G3175" s="16"/>
      <c r="H3175" s="16"/>
      <c r="I3175" s="16"/>
      <c r="J3175" s="16"/>
      <c r="K3175" s="16"/>
      <c r="L3175" s="32"/>
      <c r="M3175" s="16"/>
      <c r="N3175" s="16"/>
      <c r="O3175" s="16"/>
      <c r="P3175" s="16"/>
      <c r="Y3175" s="20"/>
      <c r="Z3175" s="20"/>
      <c r="AA3175" s="20"/>
      <c r="AB3175" s="20"/>
      <c r="AC3175" s="20"/>
      <c r="AD3175" s="20"/>
    </row>
    <row r="3176" spans="3:30" s="1" customFormat="1">
      <c r="C3176" s="16"/>
      <c r="D3176" s="16"/>
      <c r="E3176" s="32"/>
      <c r="F3176" s="16"/>
      <c r="G3176" s="16"/>
      <c r="H3176" s="16"/>
      <c r="I3176" s="16"/>
      <c r="J3176" s="16"/>
      <c r="K3176" s="16"/>
      <c r="L3176" s="32"/>
      <c r="M3176" s="16"/>
      <c r="N3176" s="16"/>
      <c r="O3176" s="16"/>
      <c r="P3176" s="16"/>
      <c r="Y3176" s="20"/>
      <c r="Z3176" s="20"/>
      <c r="AA3176" s="20"/>
      <c r="AB3176" s="20"/>
      <c r="AC3176" s="20"/>
      <c r="AD3176" s="20"/>
    </row>
    <row r="3177" spans="3:30" s="1" customFormat="1">
      <c r="C3177" s="16"/>
      <c r="D3177" s="16"/>
      <c r="E3177" s="32"/>
      <c r="F3177" s="16"/>
      <c r="G3177" s="16"/>
      <c r="H3177" s="16"/>
      <c r="I3177" s="16"/>
      <c r="J3177" s="16"/>
      <c r="K3177" s="16"/>
      <c r="L3177" s="32"/>
      <c r="M3177" s="16"/>
      <c r="N3177" s="16"/>
      <c r="O3177" s="16"/>
      <c r="P3177" s="16"/>
      <c r="Y3177" s="20"/>
      <c r="Z3177" s="20"/>
      <c r="AA3177" s="20"/>
      <c r="AB3177" s="20"/>
      <c r="AC3177" s="20"/>
      <c r="AD3177" s="20"/>
    </row>
    <row r="3178" spans="3:30" s="1" customFormat="1">
      <c r="C3178" s="16"/>
      <c r="D3178" s="16"/>
      <c r="E3178" s="32"/>
      <c r="F3178" s="16"/>
      <c r="G3178" s="16"/>
      <c r="H3178" s="16"/>
      <c r="I3178" s="16"/>
      <c r="J3178" s="16"/>
      <c r="K3178" s="16"/>
      <c r="L3178" s="32"/>
      <c r="M3178" s="16"/>
      <c r="N3178" s="16"/>
      <c r="O3178" s="16"/>
      <c r="P3178" s="16"/>
      <c r="Y3178" s="20"/>
      <c r="Z3178" s="20"/>
      <c r="AA3178" s="20"/>
      <c r="AB3178" s="20"/>
      <c r="AC3178" s="20"/>
      <c r="AD3178" s="20"/>
    </row>
    <row r="3179" spans="3:30" s="1" customFormat="1">
      <c r="C3179" s="16"/>
      <c r="D3179" s="16"/>
      <c r="E3179" s="32"/>
      <c r="F3179" s="16"/>
      <c r="G3179" s="16"/>
      <c r="H3179" s="16"/>
      <c r="I3179" s="16"/>
      <c r="J3179" s="16"/>
      <c r="K3179" s="16"/>
      <c r="L3179" s="32"/>
      <c r="M3179" s="16"/>
      <c r="N3179" s="16"/>
      <c r="O3179" s="16"/>
      <c r="P3179" s="16"/>
      <c r="Y3179" s="20"/>
      <c r="Z3179" s="20"/>
      <c r="AA3179" s="20"/>
      <c r="AB3179" s="20"/>
      <c r="AC3179" s="20"/>
      <c r="AD3179" s="20"/>
    </row>
    <row r="3180" spans="3:30" s="1" customFormat="1">
      <c r="C3180" s="16"/>
      <c r="D3180" s="16"/>
      <c r="E3180" s="32"/>
      <c r="F3180" s="16"/>
      <c r="G3180" s="16"/>
      <c r="H3180" s="16"/>
      <c r="I3180" s="16"/>
      <c r="J3180" s="16"/>
      <c r="K3180" s="16"/>
      <c r="L3180" s="32"/>
      <c r="M3180" s="16"/>
      <c r="N3180" s="16"/>
      <c r="O3180" s="16"/>
      <c r="P3180" s="16"/>
      <c r="Y3180" s="20"/>
      <c r="Z3180" s="20"/>
      <c r="AA3180" s="20"/>
      <c r="AB3180" s="20"/>
      <c r="AC3180" s="20"/>
      <c r="AD3180" s="20"/>
    </row>
    <row r="3181" spans="3:30" s="1" customFormat="1">
      <c r="C3181" s="16"/>
      <c r="D3181" s="16"/>
      <c r="E3181" s="32"/>
      <c r="F3181" s="16"/>
      <c r="G3181" s="16"/>
      <c r="H3181" s="16"/>
      <c r="I3181" s="16"/>
      <c r="J3181" s="16"/>
      <c r="K3181" s="16"/>
      <c r="L3181" s="32"/>
      <c r="M3181" s="16"/>
      <c r="N3181" s="16"/>
      <c r="O3181" s="16"/>
      <c r="P3181" s="16"/>
      <c r="Y3181" s="20"/>
      <c r="Z3181" s="20"/>
      <c r="AA3181" s="20"/>
      <c r="AB3181" s="20"/>
      <c r="AC3181" s="20"/>
      <c r="AD3181" s="20"/>
    </row>
    <row r="3182" spans="3:30" s="1" customFormat="1">
      <c r="C3182" s="16"/>
      <c r="D3182" s="16"/>
      <c r="E3182" s="32"/>
      <c r="F3182" s="16"/>
      <c r="G3182" s="16"/>
      <c r="H3182" s="16"/>
      <c r="I3182" s="16"/>
      <c r="J3182" s="16"/>
      <c r="K3182" s="16"/>
      <c r="L3182" s="32"/>
      <c r="M3182" s="16"/>
      <c r="N3182" s="16"/>
      <c r="O3182" s="16"/>
      <c r="P3182" s="16"/>
      <c r="Y3182" s="20"/>
      <c r="Z3182" s="20"/>
      <c r="AA3182" s="20"/>
      <c r="AB3182" s="20"/>
      <c r="AC3182" s="20"/>
      <c r="AD3182" s="20"/>
    </row>
    <row r="3183" spans="3:30" s="1" customFormat="1">
      <c r="C3183" s="16"/>
      <c r="D3183" s="16"/>
      <c r="E3183" s="32"/>
      <c r="F3183" s="16"/>
      <c r="G3183" s="16"/>
      <c r="H3183" s="16"/>
      <c r="I3183" s="16"/>
      <c r="J3183" s="16"/>
      <c r="K3183" s="16"/>
      <c r="L3183" s="32"/>
      <c r="M3183" s="16"/>
      <c r="N3183" s="16"/>
      <c r="O3183" s="16"/>
      <c r="P3183" s="16"/>
      <c r="Y3183" s="20"/>
      <c r="Z3183" s="20"/>
      <c r="AA3183" s="20"/>
      <c r="AB3183" s="20"/>
      <c r="AC3183" s="20"/>
      <c r="AD3183" s="20"/>
    </row>
    <row r="3184" spans="3:30" s="1" customFormat="1">
      <c r="C3184" s="16"/>
      <c r="D3184" s="16"/>
      <c r="E3184" s="32"/>
      <c r="F3184" s="16"/>
      <c r="G3184" s="16"/>
      <c r="H3184" s="16"/>
      <c r="I3184" s="16"/>
      <c r="J3184" s="16"/>
      <c r="K3184" s="16"/>
      <c r="L3184" s="32"/>
      <c r="M3184" s="16"/>
      <c r="N3184" s="16"/>
      <c r="O3184" s="16"/>
      <c r="P3184" s="16"/>
      <c r="Y3184" s="20"/>
      <c r="Z3184" s="20"/>
      <c r="AA3184" s="20"/>
      <c r="AB3184" s="20"/>
      <c r="AC3184" s="20"/>
      <c r="AD3184" s="20"/>
    </row>
    <row r="3185" spans="3:30" s="1" customFormat="1">
      <c r="C3185" s="16"/>
      <c r="D3185" s="16"/>
      <c r="E3185" s="32"/>
      <c r="F3185" s="16"/>
      <c r="G3185" s="16"/>
      <c r="H3185" s="16"/>
      <c r="I3185" s="16"/>
      <c r="J3185" s="16"/>
      <c r="K3185" s="16"/>
      <c r="L3185" s="32"/>
      <c r="M3185" s="16"/>
      <c r="N3185" s="16"/>
      <c r="O3185" s="16"/>
      <c r="P3185" s="16"/>
      <c r="Y3185" s="20"/>
      <c r="Z3185" s="20"/>
      <c r="AA3185" s="20"/>
      <c r="AB3185" s="20"/>
      <c r="AC3185" s="20"/>
      <c r="AD3185" s="20"/>
    </row>
    <row r="3186" spans="3:30" s="1" customFormat="1">
      <c r="C3186" s="16"/>
      <c r="D3186" s="16"/>
      <c r="E3186" s="32"/>
      <c r="F3186" s="16"/>
      <c r="G3186" s="16"/>
      <c r="H3186" s="16"/>
      <c r="I3186" s="16"/>
      <c r="J3186" s="16"/>
      <c r="K3186" s="16"/>
      <c r="L3186" s="32"/>
      <c r="M3186" s="16"/>
      <c r="N3186" s="16"/>
      <c r="O3186" s="16"/>
      <c r="P3186" s="16"/>
      <c r="Y3186" s="20"/>
      <c r="Z3186" s="20"/>
      <c r="AA3186" s="20"/>
      <c r="AB3186" s="20"/>
      <c r="AC3186" s="20"/>
      <c r="AD3186" s="20"/>
    </row>
    <row r="3187" spans="3:30" s="1" customFormat="1">
      <c r="C3187" s="16"/>
      <c r="D3187" s="16"/>
      <c r="E3187" s="32"/>
      <c r="F3187" s="16"/>
      <c r="G3187" s="16"/>
      <c r="H3187" s="16"/>
      <c r="I3187" s="16"/>
      <c r="J3187" s="16"/>
      <c r="K3187" s="16"/>
      <c r="L3187" s="32"/>
      <c r="M3187" s="16"/>
      <c r="N3187" s="16"/>
      <c r="O3187" s="16"/>
      <c r="P3187" s="16"/>
      <c r="Y3187" s="20"/>
      <c r="Z3187" s="20"/>
      <c r="AA3187" s="20"/>
      <c r="AB3187" s="20"/>
      <c r="AC3187" s="20"/>
      <c r="AD3187" s="20"/>
    </row>
    <row r="3188" spans="3:30" s="1" customFormat="1">
      <c r="C3188" s="16"/>
      <c r="D3188" s="16"/>
      <c r="E3188" s="32"/>
      <c r="F3188" s="16"/>
      <c r="G3188" s="16"/>
      <c r="H3188" s="16"/>
      <c r="I3188" s="16"/>
      <c r="J3188" s="16"/>
      <c r="K3188" s="16"/>
      <c r="L3188" s="32"/>
      <c r="M3188" s="16"/>
      <c r="N3188" s="16"/>
      <c r="O3188" s="16"/>
      <c r="P3188" s="16"/>
      <c r="Y3188" s="20"/>
      <c r="Z3188" s="20"/>
      <c r="AA3188" s="20"/>
      <c r="AB3188" s="20"/>
      <c r="AC3188" s="20"/>
      <c r="AD3188" s="20"/>
    </row>
    <row r="3189" spans="3:30" s="1" customFormat="1">
      <c r="C3189" s="16"/>
      <c r="D3189" s="16"/>
      <c r="E3189" s="32"/>
      <c r="F3189" s="16"/>
      <c r="G3189" s="16"/>
      <c r="H3189" s="16"/>
      <c r="I3189" s="16"/>
      <c r="J3189" s="16"/>
      <c r="K3189" s="16"/>
      <c r="L3189" s="32"/>
      <c r="M3189" s="16"/>
      <c r="N3189" s="16"/>
      <c r="O3189" s="16"/>
      <c r="P3189" s="16"/>
      <c r="Y3189" s="20"/>
      <c r="Z3189" s="20"/>
      <c r="AA3189" s="20"/>
      <c r="AB3189" s="20"/>
      <c r="AC3189" s="20"/>
      <c r="AD3189" s="20"/>
    </row>
    <row r="3190" spans="3:30" s="1" customFormat="1">
      <c r="C3190" s="16"/>
      <c r="D3190" s="16"/>
      <c r="E3190" s="32"/>
      <c r="F3190" s="16"/>
      <c r="G3190" s="16"/>
      <c r="H3190" s="16"/>
      <c r="I3190" s="16"/>
      <c r="J3190" s="16"/>
      <c r="K3190" s="16"/>
      <c r="L3190" s="32"/>
      <c r="M3190" s="16"/>
      <c r="N3190" s="16"/>
      <c r="O3190" s="16"/>
      <c r="P3190" s="16"/>
      <c r="Y3190" s="20"/>
      <c r="Z3190" s="20"/>
      <c r="AA3190" s="20"/>
      <c r="AB3190" s="20"/>
      <c r="AC3190" s="20"/>
      <c r="AD3190" s="20"/>
    </row>
    <row r="3191" spans="3:30" s="1" customFormat="1">
      <c r="C3191" s="16"/>
      <c r="D3191" s="16"/>
      <c r="E3191" s="32"/>
      <c r="F3191" s="16"/>
      <c r="G3191" s="16"/>
      <c r="H3191" s="16"/>
      <c r="I3191" s="16"/>
      <c r="J3191" s="16"/>
      <c r="K3191" s="16"/>
      <c r="L3191" s="32"/>
      <c r="M3191" s="16"/>
      <c r="N3191" s="16"/>
      <c r="O3191" s="16"/>
      <c r="P3191" s="16"/>
      <c r="Y3191" s="20"/>
      <c r="Z3191" s="20"/>
      <c r="AA3191" s="20"/>
      <c r="AB3191" s="20"/>
      <c r="AC3191" s="20"/>
      <c r="AD3191" s="20"/>
    </row>
    <row r="3192" spans="3:30" s="1" customFormat="1">
      <c r="C3192" s="16"/>
      <c r="D3192" s="16"/>
      <c r="E3192" s="32"/>
      <c r="F3192" s="16"/>
      <c r="G3192" s="16"/>
      <c r="H3192" s="16"/>
      <c r="I3192" s="16"/>
      <c r="J3192" s="16"/>
      <c r="K3192" s="16"/>
      <c r="L3192" s="32"/>
      <c r="M3192" s="16"/>
      <c r="N3192" s="16"/>
      <c r="O3192" s="16"/>
      <c r="P3192" s="16"/>
      <c r="Y3192" s="20"/>
      <c r="Z3192" s="20"/>
      <c r="AA3192" s="20"/>
      <c r="AB3192" s="20"/>
      <c r="AC3192" s="20"/>
      <c r="AD3192" s="20"/>
    </row>
    <row r="3193" spans="3:30" s="1" customFormat="1">
      <c r="C3193" s="16"/>
      <c r="D3193" s="16"/>
      <c r="E3193" s="32"/>
      <c r="F3193" s="16"/>
      <c r="G3193" s="16"/>
      <c r="H3193" s="16"/>
      <c r="I3193" s="16"/>
      <c r="J3193" s="16"/>
      <c r="K3193" s="16"/>
      <c r="L3193" s="32"/>
      <c r="M3193" s="16"/>
      <c r="N3193" s="16"/>
      <c r="O3193" s="16"/>
      <c r="P3193" s="16"/>
      <c r="Y3193" s="20"/>
      <c r="Z3193" s="20"/>
      <c r="AA3193" s="20"/>
      <c r="AB3193" s="20"/>
      <c r="AC3193" s="20"/>
      <c r="AD3193" s="20"/>
    </row>
    <row r="3194" spans="3:30" s="1" customFormat="1">
      <c r="C3194" s="16"/>
      <c r="D3194" s="16"/>
      <c r="E3194" s="32"/>
      <c r="F3194" s="16"/>
      <c r="G3194" s="16"/>
      <c r="H3194" s="16"/>
      <c r="I3194" s="16"/>
      <c r="J3194" s="16"/>
      <c r="K3194" s="16"/>
      <c r="L3194" s="32"/>
      <c r="M3194" s="16"/>
      <c r="N3194" s="16"/>
      <c r="O3194" s="16"/>
      <c r="P3194" s="16"/>
      <c r="Y3194" s="20"/>
      <c r="Z3194" s="20"/>
      <c r="AA3194" s="20"/>
      <c r="AB3194" s="20"/>
      <c r="AC3194" s="20"/>
      <c r="AD3194" s="20"/>
    </row>
    <row r="3195" spans="3:30" s="1" customFormat="1">
      <c r="C3195" s="16"/>
      <c r="D3195" s="16"/>
      <c r="E3195" s="32"/>
      <c r="F3195" s="16"/>
      <c r="G3195" s="16"/>
      <c r="H3195" s="16"/>
      <c r="I3195" s="16"/>
      <c r="J3195" s="16"/>
      <c r="K3195" s="16"/>
      <c r="L3195" s="32"/>
      <c r="M3195" s="16"/>
      <c r="N3195" s="16"/>
      <c r="O3195" s="16"/>
      <c r="P3195" s="16"/>
      <c r="Y3195" s="20"/>
      <c r="Z3195" s="20"/>
      <c r="AA3195" s="20"/>
      <c r="AB3195" s="20"/>
      <c r="AC3195" s="20"/>
      <c r="AD3195" s="20"/>
    </row>
    <row r="3196" spans="3:30" s="1" customFormat="1">
      <c r="C3196" s="16"/>
      <c r="D3196" s="16"/>
      <c r="E3196" s="32"/>
      <c r="F3196" s="16"/>
      <c r="G3196" s="16"/>
      <c r="H3196" s="16"/>
      <c r="I3196" s="16"/>
      <c r="J3196" s="16"/>
      <c r="K3196" s="16"/>
      <c r="L3196" s="32"/>
      <c r="M3196" s="16"/>
      <c r="N3196" s="16"/>
      <c r="O3196" s="16"/>
      <c r="P3196" s="16"/>
      <c r="Y3196" s="20"/>
      <c r="Z3196" s="20"/>
      <c r="AA3196" s="20"/>
      <c r="AB3196" s="20"/>
      <c r="AC3196" s="20"/>
      <c r="AD3196" s="20"/>
    </row>
    <row r="3197" spans="3:30" s="1" customFormat="1">
      <c r="C3197" s="16"/>
      <c r="D3197" s="16"/>
      <c r="E3197" s="32"/>
      <c r="F3197" s="16"/>
      <c r="G3197" s="16"/>
      <c r="H3197" s="16"/>
      <c r="I3197" s="16"/>
      <c r="J3197" s="16"/>
      <c r="K3197" s="16"/>
      <c r="L3197" s="32"/>
      <c r="M3197" s="16"/>
      <c r="N3197" s="16"/>
      <c r="O3197" s="16"/>
      <c r="P3197" s="16"/>
      <c r="Y3197" s="20"/>
      <c r="Z3197" s="20"/>
      <c r="AA3197" s="20"/>
      <c r="AB3197" s="20"/>
      <c r="AC3197" s="20"/>
      <c r="AD3197" s="20"/>
    </row>
    <row r="3198" spans="3:30" s="1" customFormat="1">
      <c r="C3198" s="16"/>
      <c r="D3198" s="16"/>
      <c r="E3198" s="32"/>
      <c r="F3198" s="16"/>
      <c r="G3198" s="16"/>
      <c r="H3198" s="16"/>
      <c r="I3198" s="16"/>
      <c r="J3198" s="16"/>
      <c r="K3198" s="16"/>
      <c r="L3198" s="32"/>
      <c r="M3198" s="16"/>
      <c r="N3198" s="16"/>
      <c r="O3198" s="16"/>
      <c r="P3198" s="16"/>
      <c r="Y3198" s="20"/>
      <c r="Z3198" s="20"/>
      <c r="AA3198" s="20"/>
      <c r="AB3198" s="20"/>
      <c r="AC3198" s="20"/>
      <c r="AD3198" s="20"/>
    </row>
    <row r="3199" spans="3:30" s="1" customFormat="1">
      <c r="C3199" s="16"/>
      <c r="D3199" s="16"/>
      <c r="E3199" s="32"/>
      <c r="F3199" s="16"/>
      <c r="G3199" s="16"/>
      <c r="H3199" s="16"/>
      <c r="I3199" s="16"/>
      <c r="J3199" s="16"/>
      <c r="K3199" s="16"/>
      <c r="L3199" s="32"/>
      <c r="M3199" s="16"/>
      <c r="N3199" s="16"/>
      <c r="O3199" s="16"/>
      <c r="P3199" s="16"/>
      <c r="Y3199" s="20"/>
      <c r="Z3199" s="20"/>
      <c r="AA3199" s="20"/>
      <c r="AB3199" s="20"/>
      <c r="AC3199" s="20"/>
      <c r="AD3199" s="20"/>
    </row>
    <row r="3200" spans="3:30" s="1" customFormat="1">
      <c r="C3200" s="16"/>
      <c r="D3200" s="16"/>
      <c r="E3200" s="32"/>
      <c r="F3200" s="16"/>
      <c r="G3200" s="16"/>
      <c r="H3200" s="16"/>
      <c r="I3200" s="16"/>
      <c r="J3200" s="16"/>
      <c r="K3200" s="16"/>
      <c r="L3200" s="32"/>
      <c r="M3200" s="16"/>
      <c r="N3200" s="16"/>
      <c r="O3200" s="16"/>
      <c r="P3200" s="16"/>
      <c r="Y3200" s="20"/>
      <c r="Z3200" s="20"/>
      <c r="AA3200" s="20"/>
      <c r="AB3200" s="20"/>
      <c r="AC3200" s="20"/>
      <c r="AD3200" s="20"/>
    </row>
    <row r="3201" spans="3:30" s="1" customFormat="1">
      <c r="C3201" s="16"/>
      <c r="D3201" s="16"/>
      <c r="E3201" s="32"/>
      <c r="F3201" s="16"/>
      <c r="G3201" s="16"/>
      <c r="H3201" s="16"/>
      <c r="I3201" s="16"/>
      <c r="J3201" s="16"/>
      <c r="K3201" s="16"/>
      <c r="L3201" s="32"/>
      <c r="M3201" s="16"/>
      <c r="N3201" s="16"/>
      <c r="O3201" s="16"/>
      <c r="P3201" s="16"/>
      <c r="Y3201" s="20"/>
      <c r="Z3201" s="20"/>
      <c r="AA3201" s="20"/>
      <c r="AB3201" s="20"/>
      <c r="AC3201" s="20"/>
      <c r="AD3201" s="20"/>
    </row>
    <row r="3202" spans="3:30" s="1" customFormat="1">
      <c r="C3202" s="16"/>
      <c r="D3202" s="16"/>
      <c r="E3202" s="32"/>
      <c r="F3202" s="16"/>
      <c r="G3202" s="16"/>
      <c r="H3202" s="16"/>
      <c r="I3202" s="16"/>
      <c r="J3202" s="16"/>
      <c r="K3202" s="16"/>
      <c r="L3202" s="32"/>
      <c r="M3202" s="16"/>
      <c r="N3202" s="16"/>
      <c r="O3202" s="16"/>
      <c r="P3202" s="16"/>
      <c r="Y3202" s="20"/>
      <c r="Z3202" s="20"/>
      <c r="AA3202" s="20"/>
      <c r="AB3202" s="20"/>
      <c r="AC3202" s="20"/>
      <c r="AD3202" s="20"/>
    </row>
    <row r="3203" spans="3:30" s="1" customFormat="1">
      <c r="C3203" s="16"/>
      <c r="D3203" s="16"/>
      <c r="E3203" s="32"/>
      <c r="F3203" s="16"/>
      <c r="G3203" s="16"/>
      <c r="H3203" s="16"/>
      <c r="I3203" s="16"/>
      <c r="J3203" s="16"/>
      <c r="K3203" s="16"/>
      <c r="L3203" s="32"/>
      <c r="M3203" s="16"/>
      <c r="N3203" s="16"/>
      <c r="O3203" s="16"/>
      <c r="P3203" s="16"/>
      <c r="Y3203" s="20"/>
      <c r="Z3203" s="20"/>
      <c r="AA3203" s="20"/>
      <c r="AB3203" s="20"/>
      <c r="AC3203" s="20"/>
      <c r="AD3203" s="20"/>
    </row>
    <row r="3204" spans="3:30" s="1" customFormat="1">
      <c r="C3204" s="16"/>
      <c r="D3204" s="16"/>
      <c r="E3204" s="32"/>
      <c r="F3204" s="16"/>
      <c r="G3204" s="16"/>
      <c r="H3204" s="16"/>
      <c r="I3204" s="16"/>
      <c r="J3204" s="16"/>
      <c r="K3204" s="16"/>
      <c r="L3204" s="32"/>
      <c r="M3204" s="16"/>
      <c r="N3204" s="16"/>
      <c r="O3204" s="16"/>
      <c r="P3204" s="16"/>
      <c r="Y3204" s="20"/>
      <c r="Z3204" s="20"/>
      <c r="AA3204" s="20"/>
      <c r="AB3204" s="20"/>
      <c r="AC3204" s="20"/>
      <c r="AD3204" s="20"/>
    </row>
    <row r="3205" spans="3:30" s="1" customFormat="1">
      <c r="C3205" s="16"/>
      <c r="D3205" s="16"/>
      <c r="E3205" s="32"/>
      <c r="F3205" s="16"/>
      <c r="G3205" s="16"/>
      <c r="H3205" s="16"/>
      <c r="I3205" s="16"/>
      <c r="J3205" s="16"/>
      <c r="K3205" s="16"/>
      <c r="L3205" s="32"/>
      <c r="M3205" s="16"/>
      <c r="N3205" s="16"/>
      <c r="O3205" s="16"/>
      <c r="P3205" s="16"/>
      <c r="Y3205" s="20"/>
      <c r="Z3205" s="20"/>
      <c r="AA3205" s="20"/>
      <c r="AB3205" s="20"/>
      <c r="AC3205" s="20"/>
      <c r="AD3205" s="20"/>
    </row>
    <row r="3206" spans="3:30" s="1" customFormat="1">
      <c r="C3206" s="16"/>
      <c r="D3206" s="16"/>
      <c r="E3206" s="32"/>
      <c r="F3206" s="16"/>
      <c r="G3206" s="16"/>
      <c r="H3206" s="16"/>
      <c r="I3206" s="16"/>
      <c r="J3206" s="16"/>
      <c r="K3206" s="16"/>
      <c r="L3206" s="32"/>
      <c r="M3206" s="16"/>
      <c r="N3206" s="16"/>
      <c r="O3206" s="16"/>
      <c r="P3206" s="16"/>
      <c r="Y3206" s="20"/>
      <c r="Z3206" s="20"/>
      <c r="AA3206" s="20"/>
      <c r="AB3206" s="20"/>
      <c r="AC3206" s="20"/>
      <c r="AD3206" s="20"/>
    </row>
    <row r="3207" spans="3:30" s="1" customFormat="1">
      <c r="C3207" s="16"/>
      <c r="D3207" s="16"/>
      <c r="E3207" s="32"/>
      <c r="F3207" s="16"/>
      <c r="G3207" s="16"/>
      <c r="H3207" s="16"/>
      <c r="I3207" s="16"/>
      <c r="J3207" s="16"/>
      <c r="K3207" s="16"/>
      <c r="L3207" s="32"/>
      <c r="M3207" s="16"/>
      <c r="N3207" s="16"/>
      <c r="O3207" s="16"/>
      <c r="P3207" s="16"/>
      <c r="Y3207" s="20"/>
      <c r="Z3207" s="20"/>
      <c r="AA3207" s="20"/>
      <c r="AB3207" s="20"/>
      <c r="AC3207" s="20"/>
      <c r="AD3207" s="20"/>
    </row>
    <row r="3208" spans="3:30" s="1" customFormat="1">
      <c r="C3208" s="16"/>
      <c r="D3208" s="16"/>
      <c r="E3208" s="32"/>
      <c r="F3208" s="16"/>
      <c r="G3208" s="16"/>
      <c r="H3208" s="16"/>
      <c r="I3208" s="16"/>
      <c r="J3208" s="16"/>
      <c r="K3208" s="16"/>
      <c r="L3208" s="32"/>
      <c r="M3208" s="16"/>
      <c r="N3208" s="16"/>
      <c r="O3208" s="16"/>
      <c r="P3208" s="16"/>
      <c r="Y3208" s="20"/>
      <c r="Z3208" s="20"/>
      <c r="AA3208" s="20"/>
      <c r="AB3208" s="20"/>
      <c r="AC3208" s="20"/>
      <c r="AD3208" s="20"/>
    </row>
    <row r="3209" spans="3:30" s="1" customFormat="1">
      <c r="C3209" s="16"/>
      <c r="D3209" s="16"/>
      <c r="E3209" s="32"/>
      <c r="F3209" s="16"/>
      <c r="G3209" s="16"/>
      <c r="H3209" s="16"/>
      <c r="I3209" s="16"/>
      <c r="J3209" s="16"/>
      <c r="K3209" s="16"/>
      <c r="L3209" s="32"/>
      <c r="M3209" s="16"/>
      <c r="N3209" s="16"/>
      <c r="O3209" s="16"/>
      <c r="P3209" s="16"/>
      <c r="Y3209" s="20"/>
      <c r="Z3209" s="20"/>
      <c r="AA3209" s="20"/>
      <c r="AB3209" s="20"/>
      <c r="AC3209" s="20"/>
      <c r="AD3209" s="20"/>
    </row>
    <row r="3210" spans="3:30" s="1" customFormat="1">
      <c r="C3210" s="16"/>
      <c r="D3210" s="16"/>
      <c r="E3210" s="32"/>
      <c r="F3210" s="16"/>
      <c r="G3210" s="16"/>
      <c r="H3210" s="16"/>
      <c r="I3210" s="16"/>
      <c r="J3210" s="16"/>
      <c r="K3210" s="16"/>
      <c r="L3210" s="32"/>
      <c r="M3210" s="16"/>
      <c r="N3210" s="16"/>
      <c r="O3210" s="16"/>
      <c r="P3210" s="16"/>
      <c r="Y3210" s="20"/>
      <c r="Z3210" s="20"/>
      <c r="AA3210" s="20"/>
      <c r="AB3210" s="20"/>
      <c r="AC3210" s="20"/>
      <c r="AD3210" s="20"/>
    </row>
    <row r="3211" spans="3:30" s="1" customFormat="1">
      <c r="C3211" s="16"/>
      <c r="D3211" s="16"/>
      <c r="E3211" s="32"/>
      <c r="F3211" s="16"/>
      <c r="G3211" s="16"/>
      <c r="H3211" s="16"/>
      <c r="I3211" s="16"/>
      <c r="J3211" s="16"/>
      <c r="K3211" s="16"/>
      <c r="L3211" s="32"/>
      <c r="M3211" s="16"/>
      <c r="N3211" s="16"/>
      <c r="O3211" s="16"/>
      <c r="P3211" s="16"/>
      <c r="Y3211" s="20"/>
      <c r="Z3211" s="20"/>
      <c r="AA3211" s="20"/>
      <c r="AB3211" s="20"/>
      <c r="AC3211" s="20"/>
      <c r="AD3211" s="20"/>
    </row>
    <row r="3212" spans="3:30" s="1" customFormat="1">
      <c r="C3212" s="16"/>
      <c r="D3212" s="16"/>
      <c r="E3212" s="32"/>
      <c r="F3212" s="16"/>
      <c r="G3212" s="16"/>
      <c r="H3212" s="16"/>
      <c r="I3212" s="16"/>
      <c r="J3212" s="16"/>
      <c r="K3212" s="16"/>
      <c r="L3212" s="32"/>
      <c r="M3212" s="16"/>
      <c r="N3212" s="16"/>
      <c r="O3212" s="16"/>
      <c r="P3212" s="16"/>
      <c r="Y3212" s="20"/>
      <c r="Z3212" s="20"/>
      <c r="AA3212" s="20"/>
      <c r="AB3212" s="20"/>
      <c r="AC3212" s="20"/>
      <c r="AD3212" s="20"/>
    </row>
    <row r="3213" spans="3:30" s="1" customFormat="1">
      <c r="C3213" s="16"/>
      <c r="D3213" s="16"/>
      <c r="E3213" s="32"/>
      <c r="F3213" s="16"/>
      <c r="G3213" s="16"/>
      <c r="H3213" s="16"/>
      <c r="I3213" s="16"/>
      <c r="J3213" s="16"/>
      <c r="K3213" s="16"/>
      <c r="L3213" s="32"/>
      <c r="M3213" s="16"/>
      <c r="N3213" s="16"/>
      <c r="O3213" s="16"/>
      <c r="P3213" s="16"/>
      <c r="Y3213" s="20"/>
      <c r="Z3213" s="20"/>
      <c r="AA3213" s="20"/>
      <c r="AB3213" s="20"/>
      <c r="AC3213" s="20"/>
      <c r="AD3213" s="20"/>
    </row>
    <row r="3214" spans="3:30" s="1" customFormat="1">
      <c r="C3214" s="16"/>
      <c r="D3214" s="16"/>
      <c r="E3214" s="32"/>
      <c r="F3214" s="16"/>
      <c r="G3214" s="16"/>
      <c r="H3214" s="16"/>
      <c r="I3214" s="16"/>
      <c r="J3214" s="16"/>
      <c r="K3214" s="16"/>
      <c r="L3214" s="32"/>
      <c r="M3214" s="16"/>
      <c r="N3214" s="16"/>
      <c r="O3214" s="16"/>
      <c r="P3214" s="16"/>
      <c r="Y3214" s="20"/>
      <c r="Z3214" s="20"/>
      <c r="AA3214" s="20"/>
      <c r="AB3214" s="20"/>
      <c r="AC3214" s="20"/>
      <c r="AD3214" s="20"/>
    </row>
    <row r="3215" spans="3:30" s="1" customFormat="1">
      <c r="C3215" s="16"/>
      <c r="D3215" s="16"/>
      <c r="E3215" s="32"/>
      <c r="F3215" s="16"/>
      <c r="G3215" s="16"/>
      <c r="H3215" s="16"/>
      <c r="I3215" s="16"/>
      <c r="J3215" s="16"/>
      <c r="K3215" s="16"/>
      <c r="L3215" s="32"/>
      <c r="M3215" s="16"/>
      <c r="N3215" s="16"/>
      <c r="O3215" s="16"/>
      <c r="P3215" s="16"/>
      <c r="Y3215" s="20"/>
      <c r="Z3215" s="20"/>
      <c r="AA3215" s="20"/>
      <c r="AB3215" s="20"/>
      <c r="AC3215" s="20"/>
      <c r="AD3215" s="20"/>
    </row>
    <row r="3216" spans="3:30" s="1" customFormat="1">
      <c r="C3216" s="16"/>
      <c r="D3216" s="16"/>
      <c r="E3216" s="32"/>
      <c r="F3216" s="16"/>
      <c r="G3216" s="16"/>
      <c r="H3216" s="16"/>
      <c r="I3216" s="16"/>
      <c r="J3216" s="16"/>
      <c r="K3216" s="16"/>
      <c r="L3216" s="32"/>
      <c r="M3216" s="16"/>
      <c r="N3216" s="16"/>
      <c r="O3216" s="16"/>
      <c r="P3216" s="16"/>
      <c r="Y3216" s="20"/>
      <c r="Z3216" s="20"/>
      <c r="AA3216" s="20"/>
      <c r="AB3216" s="20"/>
      <c r="AC3216" s="20"/>
      <c r="AD3216" s="20"/>
    </row>
    <row r="3217" spans="3:30" s="1" customFormat="1">
      <c r="C3217" s="16"/>
      <c r="D3217" s="16"/>
      <c r="E3217" s="32"/>
      <c r="F3217" s="16"/>
      <c r="G3217" s="16"/>
      <c r="H3217" s="16"/>
      <c r="I3217" s="16"/>
      <c r="J3217" s="16"/>
      <c r="K3217" s="16"/>
      <c r="L3217" s="32"/>
      <c r="M3217" s="16"/>
      <c r="N3217" s="16"/>
      <c r="O3217" s="16"/>
      <c r="P3217" s="16"/>
      <c r="Y3217" s="20"/>
      <c r="Z3217" s="20"/>
      <c r="AA3217" s="20"/>
      <c r="AB3217" s="20"/>
      <c r="AC3217" s="20"/>
      <c r="AD3217" s="20"/>
    </row>
    <row r="3218" spans="3:30" s="1" customFormat="1">
      <c r="C3218" s="16"/>
      <c r="D3218" s="16"/>
      <c r="E3218" s="32"/>
      <c r="F3218" s="16"/>
      <c r="G3218" s="16"/>
      <c r="H3218" s="16"/>
      <c r="I3218" s="16"/>
      <c r="J3218" s="16"/>
      <c r="K3218" s="16"/>
      <c r="L3218" s="32"/>
      <c r="M3218" s="16"/>
      <c r="N3218" s="16"/>
      <c r="O3218" s="16"/>
      <c r="P3218" s="16"/>
      <c r="Y3218" s="20"/>
      <c r="Z3218" s="20"/>
      <c r="AA3218" s="20"/>
      <c r="AB3218" s="20"/>
      <c r="AC3218" s="20"/>
      <c r="AD3218" s="20"/>
    </row>
    <row r="3219" spans="3:30" s="1" customFormat="1">
      <c r="C3219" s="16"/>
      <c r="D3219" s="16"/>
      <c r="E3219" s="32"/>
      <c r="F3219" s="16"/>
      <c r="G3219" s="16"/>
      <c r="H3219" s="16"/>
      <c r="I3219" s="16"/>
      <c r="J3219" s="16"/>
      <c r="K3219" s="16"/>
      <c r="L3219" s="32"/>
      <c r="M3219" s="16"/>
      <c r="N3219" s="16"/>
      <c r="O3219" s="16"/>
      <c r="P3219" s="16"/>
      <c r="Y3219" s="20"/>
      <c r="Z3219" s="20"/>
      <c r="AA3219" s="20"/>
      <c r="AB3219" s="20"/>
      <c r="AC3219" s="20"/>
      <c r="AD3219" s="20"/>
    </row>
    <row r="3220" spans="3:30" s="1" customFormat="1">
      <c r="C3220" s="16"/>
      <c r="D3220" s="16"/>
      <c r="E3220" s="32"/>
      <c r="F3220" s="16"/>
      <c r="G3220" s="16"/>
      <c r="H3220" s="16"/>
      <c r="I3220" s="16"/>
      <c r="J3220" s="16"/>
      <c r="K3220" s="16"/>
      <c r="L3220" s="32"/>
      <c r="M3220" s="16"/>
      <c r="N3220" s="16"/>
      <c r="O3220" s="16"/>
      <c r="P3220" s="16"/>
      <c r="Y3220" s="20"/>
      <c r="Z3220" s="20"/>
      <c r="AA3220" s="20"/>
      <c r="AB3220" s="20"/>
      <c r="AC3220" s="20"/>
      <c r="AD3220" s="20"/>
    </row>
    <row r="3221" spans="3:30" s="1" customFormat="1">
      <c r="C3221" s="16"/>
      <c r="D3221" s="16"/>
      <c r="E3221" s="32"/>
      <c r="F3221" s="16"/>
      <c r="G3221" s="16"/>
      <c r="H3221" s="16"/>
      <c r="I3221" s="16"/>
      <c r="J3221" s="16"/>
      <c r="K3221" s="16"/>
      <c r="L3221" s="32"/>
      <c r="M3221" s="16"/>
      <c r="N3221" s="16"/>
      <c r="O3221" s="16"/>
      <c r="P3221" s="16"/>
      <c r="Y3221" s="20"/>
      <c r="Z3221" s="20"/>
      <c r="AA3221" s="20"/>
      <c r="AB3221" s="20"/>
      <c r="AC3221" s="20"/>
      <c r="AD3221" s="20"/>
    </row>
    <row r="3222" spans="3:30" s="1" customFormat="1">
      <c r="C3222" s="16"/>
      <c r="D3222" s="16"/>
      <c r="E3222" s="32"/>
      <c r="F3222" s="16"/>
      <c r="G3222" s="16"/>
      <c r="H3222" s="16"/>
      <c r="I3222" s="16"/>
      <c r="J3222" s="16"/>
      <c r="K3222" s="16"/>
      <c r="L3222" s="32"/>
      <c r="M3222" s="16"/>
      <c r="N3222" s="16"/>
      <c r="O3222" s="16"/>
      <c r="P3222" s="16"/>
      <c r="Y3222" s="20"/>
      <c r="Z3222" s="20"/>
      <c r="AA3222" s="20"/>
      <c r="AB3222" s="20"/>
      <c r="AC3222" s="20"/>
      <c r="AD3222" s="20"/>
    </row>
    <row r="3223" spans="3:30" s="1" customFormat="1">
      <c r="C3223" s="16"/>
      <c r="D3223" s="16"/>
      <c r="E3223" s="32"/>
      <c r="F3223" s="16"/>
      <c r="G3223" s="16"/>
      <c r="H3223" s="16"/>
      <c r="I3223" s="16"/>
      <c r="J3223" s="16"/>
      <c r="K3223" s="16"/>
      <c r="L3223" s="32"/>
      <c r="M3223" s="16"/>
      <c r="N3223" s="16"/>
      <c r="O3223" s="16"/>
      <c r="P3223" s="16"/>
      <c r="Y3223" s="20"/>
      <c r="Z3223" s="20"/>
      <c r="AA3223" s="20"/>
      <c r="AB3223" s="20"/>
      <c r="AC3223" s="20"/>
      <c r="AD3223" s="20"/>
    </row>
    <row r="3224" spans="3:30" s="1" customFormat="1">
      <c r="C3224" s="16"/>
      <c r="D3224" s="16"/>
      <c r="E3224" s="32"/>
      <c r="F3224" s="16"/>
      <c r="G3224" s="16"/>
      <c r="H3224" s="16"/>
      <c r="I3224" s="16"/>
      <c r="J3224" s="16"/>
      <c r="K3224" s="16"/>
      <c r="L3224" s="32"/>
      <c r="M3224" s="16"/>
      <c r="N3224" s="16"/>
      <c r="O3224" s="16"/>
      <c r="P3224" s="16"/>
      <c r="Y3224" s="20"/>
      <c r="Z3224" s="20"/>
      <c r="AA3224" s="20"/>
      <c r="AB3224" s="20"/>
      <c r="AC3224" s="20"/>
      <c r="AD3224" s="20"/>
    </row>
    <row r="3225" spans="3:30" s="1" customFormat="1">
      <c r="C3225" s="16"/>
      <c r="D3225" s="16"/>
      <c r="E3225" s="32"/>
      <c r="F3225" s="16"/>
      <c r="G3225" s="16"/>
      <c r="H3225" s="16"/>
      <c r="I3225" s="16"/>
      <c r="J3225" s="16"/>
      <c r="K3225" s="16"/>
      <c r="L3225" s="32"/>
      <c r="M3225" s="16"/>
      <c r="N3225" s="16"/>
      <c r="O3225" s="16"/>
      <c r="P3225" s="16"/>
      <c r="Y3225" s="20"/>
      <c r="Z3225" s="20"/>
      <c r="AA3225" s="20"/>
      <c r="AB3225" s="20"/>
      <c r="AC3225" s="20"/>
      <c r="AD3225" s="20"/>
    </row>
    <row r="3226" spans="3:30" s="1" customFormat="1">
      <c r="C3226" s="16"/>
      <c r="D3226" s="16"/>
      <c r="E3226" s="32"/>
      <c r="F3226" s="16"/>
      <c r="G3226" s="16"/>
      <c r="H3226" s="16"/>
      <c r="I3226" s="16"/>
      <c r="J3226" s="16"/>
      <c r="K3226" s="16"/>
      <c r="L3226" s="32"/>
      <c r="M3226" s="16"/>
      <c r="N3226" s="16"/>
      <c r="O3226" s="16"/>
      <c r="P3226" s="16"/>
      <c r="Y3226" s="20"/>
      <c r="Z3226" s="20"/>
      <c r="AA3226" s="20"/>
      <c r="AB3226" s="20"/>
      <c r="AC3226" s="20"/>
      <c r="AD3226" s="20"/>
    </row>
    <row r="3227" spans="3:30" s="1" customFormat="1">
      <c r="C3227" s="16"/>
      <c r="D3227" s="16"/>
      <c r="E3227" s="32"/>
      <c r="F3227" s="16"/>
      <c r="G3227" s="16"/>
      <c r="H3227" s="16"/>
      <c r="I3227" s="16"/>
      <c r="J3227" s="16"/>
      <c r="K3227" s="16"/>
      <c r="L3227" s="32"/>
      <c r="M3227" s="16"/>
      <c r="N3227" s="16"/>
      <c r="O3227" s="16"/>
      <c r="P3227" s="16"/>
      <c r="Y3227" s="20"/>
      <c r="Z3227" s="20"/>
      <c r="AA3227" s="20"/>
      <c r="AB3227" s="20"/>
      <c r="AC3227" s="20"/>
      <c r="AD3227" s="20"/>
    </row>
    <row r="3228" spans="3:30" s="1" customFormat="1">
      <c r="C3228" s="16"/>
      <c r="D3228" s="16"/>
      <c r="E3228" s="32"/>
      <c r="F3228" s="16"/>
      <c r="G3228" s="16"/>
      <c r="H3228" s="16"/>
      <c r="I3228" s="16"/>
      <c r="J3228" s="16"/>
      <c r="K3228" s="16"/>
      <c r="L3228" s="32"/>
      <c r="M3228" s="16"/>
      <c r="N3228" s="16"/>
      <c r="O3228" s="16"/>
      <c r="P3228" s="16"/>
      <c r="Y3228" s="20"/>
      <c r="Z3228" s="20"/>
      <c r="AA3228" s="20"/>
      <c r="AB3228" s="20"/>
      <c r="AC3228" s="20"/>
      <c r="AD3228" s="20"/>
    </row>
    <row r="3229" spans="3:30" s="1" customFormat="1">
      <c r="C3229" s="16"/>
      <c r="D3229" s="16"/>
      <c r="E3229" s="32"/>
      <c r="F3229" s="16"/>
      <c r="G3229" s="16"/>
      <c r="H3229" s="16"/>
      <c r="I3229" s="16"/>
      <c r="J3229" s="16"/>
      <c r="K3229" s="16"/>
      <c r="L3229" s="32"/>
      <c r="M3229" s="16"/>
      <c r="N3229" s="16"/>
      <c r="O3229" s="16"/>
      <c r="P3229" s="16"/>
      <c r="Y3229" s="20"/>
      <c r="Z3229" s="20"/>
      <c r="AA3229" s="20"/>
      <c r="AB3229" s="20"/>
      <c r="AC3229" s="20"/>
      <c r="AD3229" s="20"/>
    </row>
    <row r="3230" spans="3:30" s="1" customFormat="1">
      <c r="C3230" s="16"/>
      <c r="D3230" s="16"/>
      <c r="E3230" s="32"/>
      <c r="F3230" s="16"/>
      <c r="G3230" s="16"/>
      <c r="H3230" s="16"/>
      <c r="I3230" s="16"/>
      <c r="J3230" s="16"/>
      <c r="K3230" s="16"/>
      <c r="L3230" s="32"/>
      <c r="M3230" s="16"/>
      <c r="N3230" s="16"/>
      <c r="O3230" s="16"/>
      <c r="P3230" s="16"/>
      <c r="Y3230" s="20"/>
      <c r="Z3230" s="20"/>
      <c r="AA3230" s="20"/>
      <c r="AB3230" s="20"/>
      <c r="AC3230" s="20"/>
      <c r="AD3230" s="20"/>
    </row>
    <row r="3231" spans="3:30" s="1" customFormat="1">
      <c r="C3231" s="16"/>
      <c r="D3231" s="16"/>
      <c r="E3231" s="32"/>
      <c r="F3231" s="16"/>
      <c r="G3231" s="16"/>
      <c r="H3231" s="16"/>
      <c r="I3231" s="16"/>
      <c r="J3231" s="16"/>
      <c r="K3231" s="16"/>
      <c r="L3231" s="32"/>
      <c r="M3231" s="16"/>
      <c r="N3231" s="16"/>
      <c r="O3231" s="16"/>
      <c r="P3231" s="16"/>
      <c r="Y3231" s="20"/>
      <c r="Z3231" s="20"/>
      <c r="AA3231" s="20"/>
      <c r="AB3231" s="20"/>
      <c r="AC3231" s="20"/>
      <c r="AD3231" s="20"/>
    </row>
    <row r="3232" spans="3:30" s="1" customFormat="1">
      <c r="C3232" s="16"/>
      <c r="D3232" s="16"/>
      <c r="E3232" s="32"/>
      <c r="F3232" s="16"/>
      <c r="G3232" s="16"/>
      <c r="H3232" s="16"/>
      <c r="I3232" s="16"/>
      <c r="J3232" s="16"/>
      <c r="K3232" s="16"/>
      <c r="L3232" s="32"/>
      <c r="M3232" s="16"/>
      <c r="N3232" s="16"/>
      <c r="O3232" s="16"/>
      <c r="P3232" s="16"/>
      <c r="Y3232" s="20"/>
      <c r="Z3232" s="20"/>
      <c r="AA3232" s="20"/>
      <c r="AB3232" s="20"/>
      <c r="AC3232" s="20"/>
      <c r="AD3232" s="20"/>
    </row>
    <row r="3233" spans="3:30" s="1" customFormat="1">
      <c r="C3233" s="16"/>
      <c r="D3233" s="16"/>
      <c r="E3233" s="32"/>
      <c r="F3233" s="16"/>
      <c r="G3233" s="16"/>
      <c r="H3233" s="16"/>
      <c r="I3233" s="16"/>
      <c r="J3233" s="16"/>
      <c r="K3233" s="16"/>
      <c r="L3233" s="32"/>
      <c r="M3233" s="16"/>
      <c r="N3233" s="16"/>
      <c r="O3233" s="16"/>
      <c r="P3233" s="16"/>
      <c r="Y3233" s="20"/>
      <c r="Z3233" s="20"/>
      <c r="AA3233" s="20"/>
      <c r="AB3233" s="20"/>
      <c r="AC3233" s="20"/>
      <c r="AD3233" s="20"/>
    </row>
    <row r="3234" spans="3:30" s="1" customFormat="1">
      <c r="C3234" s="16"/>
      <c r="D3234" s="16"/>
      <c r="E3234" s="32"/>
      <c r="F3234" s="16"/>
      <c r="G3234" s="16"/>
      <c r="H3234" s="16"/>
      <c r="I3234" s="16"/>
      <c r="J3234" s="16"/>
      <c r="K3234" s="16"/>
      <c r="L3234" s="32"/>
      <c r="M3234" s="16"/>
      <c r="N3234" s="16"/>
      <c r="O3234" s="16"/>
      <c r="P3234" s="16"/>
      <c r="Y3234" s="20"/>
      <c r="Z3234" s="20"/>
      <c r="AA3234" s="20"/>
      <c r="AB3234" s="20"/>
      <c r="AC3234" s="20"/>
      <c r="AD3234" s="20"/>
    </row>
    <row r="3235" spans="3:30" s="1" customFormat="1">
      <c r="C3235" s="16"/>
      <c r="D3235" s="16"/>
      <c r="E3235" s="32"/>
      <c r="F3235" s="16"/>
      <c r="G3235" s="16"/>
      <c r="H3235" s="16"/>
      <c r="I3235" s="16"/>
      <c r="J3235" s="16"/>
      <c r="K3235" s="16"/>
      <c r="L3235" s="32"/>
      <c r="M3235" s="16"/>
      <c r="N3235" s="16"/>
      <c r="O3235" s="16"/>
      <c r="P3235" s="16"/>
      <c r="Y3235" s="20"/>
      <c r="Z3235" s="20"/>
      <c r="AA3235" s="20"/>
      <c r="AB3235" s="20"/>
      <c r="AC3235" s="20"/>
      <c r="AD3235" s="20"/>
    </row>
    <row r="3236" spans="3:30" s="1" customFormat="1">
      <c r="C3236" s="16"/>
      <c r="D3236" s="16"/>
      <c r="E3236" s="32"/>
      <c r="F3236" s="16"/>
      <c r="G3236" s="16"/>
      <c r="H3236" s="16"/>
      <c r="I3236" s="16"/>
      <c r="J3236" s="16"/>
      <c r="K3236" s="16"/>
      <c r="L3236" s="32"/>
      <c r="M3236" s="16"/>
      <c r="N3236" s="16"/>
      <c r="O3236" s="16"/>
      <c r="P3236" s="16"/>
      <c r="Y3236" s="20"/>
      <c r="Z3236" s="20"/>
      <c r="AA3236" s="20"/>
      <c r="AB3236" s="20"/>
      <c r="AC3236" s="20"/>
      <c r="AD3236" s="20"/>
    </row>
    <row r="3237" spans="3:30" s="1" customFormat="1">
      <c r="C3237" s="16"/>
      <c r="D3237" s="16"/>
      <c r="E3237" s="32"/>
      <c r="F3237" s="16"/>
      <c r="G3237" s="16"/>
      <c r="H3237" s="16"/>
      <c r="I3237" s="16"/>
      <c r="J3237" s="16"/>
      <c r="K3237" s="16"/>
      <c r="L3237" s="32"/>
      <c r="M3237" s="16"/>
      <c r="N3237" s="16"/>
      <c r="O3237" s="16"/>
      <c r="P3237" s="16"/>
      <c r="Y3237" s="20"/>
      <c r="Z3237" s="20"/>
      <c r="AA3237" s="20"/>
      <c r="AB3237" s="20"/>
      <c r="AC3237" s="20"/>
      <c r="AD3237" s="20"/>
    </row>
    <row r="3238" spans="3:30" s="1" customFormat="1">
      <c r="C3238" s="16"/>
      <c r="D3238" s="16"/>
      <c r="E3238" s="32"/>
      <c r="F3238" s="16"/>
      <c r="G3238" s="16"/>
      <c r="H3238" s="16"/>
      <c r="I3238" s="16"/>
      <c r="J3238" s="16"/>
      <c r="K3238" s="16"/>
      <c r="L3238" s="32"/>
      <c r="M3238" s="16"/>
      <c r="N3238" s="16"/>
      <c r="O3238" s="16"/>
      <c r="P3238" s="16"/>
      <c r="Y3238" s="20"/>
      <c r="Z3238" s="20"/>
      <c r="AA3238" s="20"/>
      <c r="AB3238" s="20"/>
      <c r="AC3238" s="20"/>
      <c r="AD3238" s="20"/>
    </row>
    <row r="3239" spans="3:30" s="1" customFormat="1">
      <c r="C3239" s="16"/>
      <c r="D3239" s="16"/>
      <c r="E3239" s="32"/>
      <c r="F3239" s="16"/>
      <c r="G3239" s="16"/>
      <c r="H3239" s="16"/>
      <c r="I3239" s="16"/>
      <c r="J3239" s="16"/>
      <c r="K3239" s="16"/>
      <c r="L3239" s="32"/>
      <c r="M3239" s="16"/>
      <c r="N3239" s="16"/>
      <c r="O3239" s="16"/>
      <c r="P3239" s="16"/>
      <c r="Y3239" s="20"/>
      <c r="Z3239" s="20"/>
      <c r="AA3239" s="20"/>
      <c r="AB3239" s="20"/>
      <c r="AC3239" s="20"/>
      <c r="AD3239" s="20"/>
    </row>
    <row r="3240" spans="3:30" s="1" customFormat="1">
      <c r="C3240" s="16"/>
      <c r="D3240" s="16"/>
      <c r="E3240" s="32"/>
      <c r="F3240" s="16"/>
      <c r="G3240" s="16"/>
      <c r="H3240" s="16"/>
      <c r="I3240" s="16"/>
      <c r="J3240" s="16"/>
      <c r="K3240" s="16"/>
      <c r="L3240" s="32"/>
      <c r="M3240" s="16"/>
      <c r="N3240" s="16"/>
      <c r="O3240" s="16"/>
      <c r="P3240" s="16"/>
      <c r="Y3240" s="20"/>
      <c r="Z3240" s="20"/>
      <c r="AA3240" s="20"/>
      <c r="AB3240" s="20"/>
      <c r="AC3240" s="20"/>
      <c r="AD3240" s="20"/>
    </row>
    <row r="3241" spans="3:30" s="1" customFormat="1">
      <c r="C3241" s="16"/>
      <c r="D3241" s="16"/>
      <c r="E3241" s="32"/>
      <c r="F3241" s="16"/>
      <c r="G3241" s="16"/>
      <c r="H3241" s="16"/>
      <c r="I3241" s="16"/>
      <c r="J3241" s="16"/>
      <c r="K3241" s="16"/>
      <c r="L3241" s="32"/>
      <c r="M3241" s="16"/>
      <c r="N3241" s="16"/>
      <c r="O3241" s="16"/>
      <c r="P3241" s="16"/>
      <c r="Y3241" s="20"/>
      <c r="Z3241" s="20"/>
      <c r="AA3241" s="20"/>
      <c r="AB3241" s="20"/>
      <c r="AC3241" s="20"/>
      <c r="AD3241" s="20"/>
    </row>
    <row r="3242" spans="3:30" s="1" customFormat="1">
      <c r="C3242" s="16"/>
      <c r="D3242" s="16"/>
      <c r="E3242" s="32"/>
      <c r="F3242" s="16"/>
      <c r="G3242" s="16"/>
      <c r="H3242" s="16"/>
      <c r="I3242" s="16"/>
      <c r="J3242" s="16"/>
      <c r="K3242" s="16"/>
      <c r="L3242" s="32"/>
      <c r="M3242" s="16"/>
      <c r="N3242" s="16"/>
      <c r="O3242" s="16"/>
      <c r="P3242" s="16"/>
      <c r="Y3242" s="20"/>
      <c r="Z3242" s="20"/>
      <c r="AA3242" s="20"/>
      <c r="AB3242" s="20"/>
      <c r="AC3242" s="20"/>
      <c r="AD3242" s="20"/>
    </row>
    <row r="3243" spans="3:30" s="1" customFormat="1">
      <c r="C3243" s="16"/>
      <c r="D3243" s="16"/>
      <c r="E3243" s="32"/>
      <c r="F3243" s="16"/>
      <c r="G3243" s="16"/>
      <c r="H3243" s="16"/>
      <c r="I3243" s="16"/>
      <c r="J3243" s="16"/>
      <c r="K3243" s="16"/>
      <c r="L3243" s="32"/>
      <c r="M3243" s="16"/>
      <c r="N3243" s="16"/>
      <c r="O3243" s="16"/>
      <c r="P3243" s="16"/>
      <c r="Y3243" s="20"/>
      <c r="Z3243" s="20"/>
      <c r="AA3243" s="20"/>
      <c r="AB3243" s="20"/>
      <c r="AC3243" s="20"/>
      <c r="AD3243" s="20"/>
    </row>
    <row r="3244" spans="3:30" s="1" customFormat="1">
      <c r="C3244" s="16"/>
      <c r="D3244" s="16"/>
      <c r="E3244" s="32"/>
      <c r="F3244" s="16"/>
      <c r="G3244" s="16"/>
      <c r="H3244" s="16"/>
      <c r="I3244" s="16"/>
      <c r="J3244" s="16"/>
      <c r="K3244" s="16"/>
      <c r="L3244" s="32"/>
      <c r="M3244" s="16"/>
      <c r="N3244" s="16"/>
      <c r="O3244" s="16"/>
      <c r="P3244" s="16"/>
      <c r="Y3244" s="20"/>
      <c r="Z3244" s="20"/>
      <c r="AA3244" s="20"/>
      <c r="AB3244" s="20"/>
      <c r="AC3244" s="20"/>
      <c r="AD3244" s="20"/>
    </row>
    <row r="3245" spans="3:30" s="1" customFormat="1">
      <c r="C3245" s="16"/>
      <c r="D3245" s="16"/>
      <c r="E3245" s="32"/>
      <c r="F3245" s="16"/>
      <c r="G3245" s="16"/>
      <c r="H3245" s="16"/>
      <c r="I3245" s="16"/>
      <c r="J3245" s="16"/>
      <c r="K3245" s="16"/>
      <c r="L3245" s="32"/>
      <c r="M3245" s="16"/>
      <c r="N3245" s="16"/>
      <c r="O3245" s="16"/>
      <c r="P3245" s="16"/>
      <c r="Y3245" s="20"/>
      <c r="Z3245" s="20"/>
      <c r="AA3245" s="20"/>
      <c r="AB3245" s="20"/>
      <c r="AC3245" s="20"/>
      <c r="AD3245" s="20"/>
    </row>
    <row r="3246" spans="3:30" s="1" customFormat="1">
      <c r="C3246" s="16"/>
      <c r="D3246" s="16"/>
      <c r="E3246" s="32"/>
      <c r="F3246" s="16"/>
      <c r="G3246" s="16"/>
      <c r="H3246" s="16"/>
      <c r="I3246" s="16"/>
      <c r="J3246" s="16"/>
      <c r="K3246" s="16"/>
      <c r="L3246" s="32"/>
      <c r="M3246" s="16"/>
      <c r="N3246" s="16"/>
      <c r="O3246" s="16"/>
      <c r="P3246" s="16"/>
      <c r="Y3246" s="20"/>
      <c r="Z3246" s="20"/>
      <c r="AA3246" s="20"/>
      <c r="AB3246" s="20"/>
      <c r="AC3246" s="20"/>
      <c r="AD3246" s="20"/>
    </row>
    <row r="3247" spans="3:30" s="1" customFormat="1">
      <c r="C3247" s="16"/>
      <c r="D3247" s="16"/>
      <c r="E3247" s="32"/>
      <c r="F3247" s="16"/>
      <c r="G3247" s="16"/>
      <c r="H3247" s="16"/>
      <c r="I3247" s="16"/>
      <c r="J3247" s="16"/>
      <c r="K3247" s="16"/>
      <c r="L3247" s="32"/>
      <c r="M3247" s="16"/>
      <c r="N3247" s="16"/>
      <c r="O3247" s="16"/>
      <c r="P3247" s="16"/>
      <c r="Y3247" s="20"/>
      <c r="Z3247" s="20"/>
      <c r="AA3247" s="20"/>
      <c r="AB3247" s="20"/>
      <c r="AC3247" s="20"/>
      <c r="AD3247" s="20"/>
    </row>
    <row r="3248" spans="3:30" s="1" customFormat="1">
      <c r="C3248" s="16"/>
      <c r="D3248" s="16"/>
      <c r="E3248" s="32"/>
      <c r="F3248" s="16"/>
      <c r="G3248" s="16"/>
      <c r="H3248" s="16"/>
      <c r="I3248" s="16"/>
      <c r="J3248" s="16"/>
      <c r="K3248" s="16"/>
      <c r="L3248" s="32"/>
      <c r="M3248" s="16"/>
      <c r="N3248" s="16"/>
      <c r="O3248" s="16"/>
      <c r="P3248" s="16"/>
      <c r="Y3248" s="20"/>
      <c r="Z3248" s="20"/>
      <c r="AA3248" s="20"/>
      <c r="AB3248" s="20"/>
      <c r="AC3248" s="20"/>
      <c r="AD3248" s="20"/>
    </row>
    <row r="3249" spans="3:30" s="1" customFormat="1">
      <c r="C3249" s="16"/>
      <c r="D3249" s="16"/>
      <c r="E3249" s="32"/>
      <c r="F3249" s="16"/>
      <c r="G3249" s="16"/>
      <c r="H3249" s="16"/>
      <c r="I3249" s="16"/>
      <c r="J3249" s="16"/>
      <c r="K3249" s="16"/>
      <c r="L3249" s="32"/>
      <c r="M3249" s="16"/>
      <c r="N3249" s="16"/>
      <c r="O3249" s="16"/>
      <c r="P3249" s="16"/>
      <c r="Y3249" s="20"/>
      <c r="Z3249" s="20"/>
      <c r="AA3249" s="20"/>
      <c r="AB3249" s="20"/>
      <c r="AC3249" s="20"/>
      <c r="AD3249" s="20"/>
    </row>
    <row r="3250" spans="3:30" s="1" customFormat="1">
      <c r="C3250" s="16"/>
      <c r="D3250" s="16"/>
      <c r="E3250" s="32"/>
      <c r="F3250" s="16"/>
      <c r="G3250" s="16"/>
      <c r="H3250" s="16"/>
      <c r="I3250" s="16"/>
      <c r="J3250" s="16"/>
      <c r="K3250" s="16"/>
      <c r="L3250" s="32"/>
      <c r="M3250" s="16"/>
      <c r="N3250" s="16"/>
      <c r="O3250" s="16"/>
      <c r="P3250" s="16"/>
      <c r="Y3250" s="20"/>
      <c r="Z3250" s="20"/>
      <c r="AA3250" s="20"/>
      <c r="AB3250" s="20"/>
      <c r="AC3250" s="20"/>
      <c r="AD3250" s="20"/>
    </row>
    <row r="3251" spans="3:30" s="1" customFormat="1">
      <c r="C3251" s="16"/>
      <c r="D3251" s="16"/>
      <c r="E3251" s="32"/>
      <c r="F3251" s="16"/>
      <c r="G3251" s="16"/>
      <c r="H3251" s="16"/>
      <c r="I3251" s="16"/>
      <c r="J3251" s="16"/>
      <c r="K3251" s="16"/>
      <c r="L3251" s="32"/>
      <c r="M3251" s="16"/>
      <c r="N3251" s="16"/>
      <c r="O3251" s="16"/>
      <c r="P3251" s="16"/>
      <c r="Y3251" s="20"/>
      <c r="Z3251" s="20"/>
      <c r="AA3251" s="20"/>
      <c r="AB3251" s="20"/>
      <c r="AC3251" s="20"/>
      <c r="AD3251" s="20"/>
    </row>
    <row r="3252" spans="3:30" s="1" customFormat="1">
      <c r="C3252" s="16"/>
      <c r="D3252" s="16"/>
      <c r="E3252" s="32"/>
      <c r="F3252" s="16"/>
      <c r="G3252" s="16"/>
      <c r="H3252" s="16"/>
      <c r="I3252" s="16"/>
      <c r="J3252" s="16"/>
      <c r="K3252" s="16"/>
      <c r="L3252" s="32"/>
      <c r="M3252" s="16"/>
      <c r="N3252" s="16"/>
      <c r="O3252" s="16"/>
      <c r="P3252" s="16"/>
      <c r="Y3252" s="20"/>
      <c r="Z3252" s="20"/>
      <c r="AA3252" s="20"/>
      <c r="AB3252" s="20"/>
      <c r="AC3252" s="20"/>
      <c r="AD3252" s="20"/>
    </row>
    <row r="3253" spans="3:30" s="1" customFormat="1">
      <c r="C3253" s="16"/>
      <c r="D3253" s="16"/>
      <c r="E3253" s="32"/>
      <c r="F3253" s="16"/>
      <c r="G3253" s="16"/>
      <c r="H3253" s="16"/>
      <c r="I3253" s="16"/>
      <c r="J3253" s="16"/>
      <c r="K3253" s="16"/>
      <c r="L3253" s="32"/>
      <c r="M3253" s="16"/>
      <c r="N3253" s="16"/>
      <c r="O3253" s="16"/>
      <c r="P3253" s="16"/>
      <c r="Y3253" s="20"/>
      <c r="Z3253" s="20"/>
      <c r="AA3253" s="20"/>
      <c r="AB3253" s="20"/>
      <c r="AC3253" s="20"/>
      <c r="AD3253" s="20"/>
    </row>
    <row r="3254" spans="3:30" s="1" customFormat="1">
      <c r="C3254" s="16"/>
      <c r="D3254" s="16"/>
      <c r="E3254" s="32"/>
      <c r="F3254" s="16"/>
      <c r="G3254" s="16"/>
      <c r="H3254" s="16"/>
      <c r="I3254" s="16"/>
      <c r="J3254" s="16"/>
      <c r="K3254" s="16"/>
      <c r="L3254" s="32"/>
      <c r="M3254" s="16"/>
      <c r="N3254" s="16"/>
      <c r="O3254" s="16"/>
      <c r="P3254" s="16"/>
      <c r="Y3254" s="20"/>
      <c r="Z3254" s="20"/>
      <c r="AA3254" s="20"/>
      <c r="AB3254" s="20"/>
      <c r="AC3254" s="20"/>
      <c r="AD3254" s="20"/>
    </row>
    <row r="3255" spans="3:30" s="1" customFormat="1">
      <c r="C3255" s="16"/>
      <c r="D3255" s="16"/>
      <c r="E3255" s="32"/>
      <c r="F3255" s="16"/>
      <c r="G3255" s="16"/>
      <c r="H3255" s="16"/>
      <c r="I3255" s="16"/>
      <c r="J3255" s="16"/>
      <c r="K3255" s="16"/>
      <c r="L3255" s="32"/>
      <c r="M3255" s="16"/>
      <c r="N3255" s="16"/>
      <c r="O3255" s="16"/>
      <c r="P3255" s="16"/>
      <c r="Y3255" s="20"/>
      <c r="Z3255" s="20"/>
      <c r="AA3255" s="20"/>
      <c r="AB3255" s="20"/>
      <c r="AC3255" s="20"/>
      <c r="AD3255" s="20"/>
    </row>
    <row r="3256" spans="3:30" s="1" customFormat="1">
      <c r="C3256" s="16"/>
      <c r="D3256" s="16"/>
      <c r="E3256" s="32"/>
      <c r="F3256" s="16"/>
      <c r="G3256" s="16"/>
      <c r="H3256" s="16"/>
      <c r="I3256" s="16"/>
      <c r="J3256" s="16"/>
      <c r="K3256" s="16"/>
      <c r="L3256" s="32"/>
      <c r="M3256" s="16"/>
      <c r="N3256" s="16"/>
      <c r="O3256" s="16"/>
      <c r="P3256" s="16"/>
      <c r="Y3256" s="20"/>
      <c r="Z3256" s="20"/>
      <c r="AA3256" s="20"/>
      <c r="AB3256" s="20"/>
      <c r="AC3256" s="20"/>
      <c r="AD3256" s="20"/>
    </row>
    <row r="3257" spans="3:30" s="1" customFormat="1">
      <c r="C3257" s="16"/>
      <c r="D3257" s="16"/>
      <c r="E3257" s="32"/>
      <c r="F3257" s="16"/>
      <c r="G3257" s="16"/>
      <c r="H3257" s="16"/>
      <c r="I3257" s="16"/>
      <c r="J3257" s="16"/>
      <c r="K3257" s="16"/>
      <c r="L3257" s="32"/>
      <c r="M3257" s="16"/>
      <c r="N3257" s="16"/>
      <c r="O3257" s="16"/>
      <c r="P3257" s="16"/>
      <c r="Y3257" s="20"/>
      <c r="Z3257" s="20"/>
      <c r="AA3257" s="20"/>
      <c r="AB3257" s="20"/>
      <c r="AC3257" s="20"/>
      <c r="AD3257" s="20"/>
    </row>
    <row r="3258" spans="3:30" s="1" customFormat="1">
      <c r="C3258" s="16"/>
      <c r="D3258" s="16"/>
      <c r="E3258" s="32"/>
      <c r="F3258" s="16"/>
      <c r="G3258" s="16"/>
      <c r="H3258" s="16"/>
      <c r="I3258" s="16"/>
      <c r="J3258" s="16"/>
      <c r="K3258" s="16"/>
      <c r="L3258" s="32"/>
      <c r="M3258" s="16"/>
      <c r="N3258" s="16"/>
      <c r="O3258" s="16"/>
      <c r="P3258" s="16"/>
      <c r="Y3258" s="20"/>
      <c r="Z3258" s="20"/>
      <c r="AA3258" s="20"/>
      <c r="AB3258" s="20"/>
      <c r="AC3258" s="20"/>
      <c r="AD3258" s="20"/>
    </row>
    <row r="3259" spans="3:30" s="1" customFormat="1">
      <c r="C3259" s="16"/>
      <c r="D3259" s="16"/>
      <c r="E3259" s="32"/>
      <c r="F3259" s="16"/>
      <c r="G3259" s="16"/>
      <c r="H3259" s="16"/>
      <c r="I3259" s="16"/>
      <c r="J3259" s="16"/>
      <c r="K3259" s="16"/>
      <c r="L3259" s="32"/>
      <c r="M3259" s="16"/>
      <c r="N3259" s="16"/>
      <c r="O3259" s="16"/>
      <c r="P3259" s="16"/>
      <c r="Y3259" s="20"/>
      <c r="Z3259" s="20"/>
      <c r="AA3259" s="20"/>
      <c r="AB3259" s="20"/>
      <c r="AC3259" s="20"/>
      <c r="AD3259" s="20"/>
    </row>
    <row r="3260" spans="3:30" s="1" customFormat="1">
      <c r="C3260" s="16"/>
      <c r="D3260" s="16"/>
      <c r="E3260" s="32"/>
      <c r="F3260" s="16"/>
      <c r="G3260" s="16"/>
      <c r="H3260" s="16"/>
      <c r="I3260" s="16"/>
      <c r="J3260" s="16"/>
      <c r="K3260" s="16"/>
      <c r="L3260" s="32"/>
      <c r="M3260" s="16"/>
      <c r="N3260" s="16"/>
      <c r="O3260" s="16"/>
      <c r="P3260" s="16"/>
      <c r="Y3260" s="20"/>
      <c r="Z3260" s="20"/>
      <c r="AA3260" s="20"/>
      <c r="AB3260" s="20"/>
      <c r="AC3260" s="20"/>
      <c r="AD3260" s="20"/>
    </row>
    <row r="3261" spans="3:30" s="1" customFormat="1">
      <c r="C3261" s="16"/>
      <c r="D3261" s="16"/>
      <c r="E3261" s="32"/>
      <c r="F3261" s="16"/>
      <c r="G3261" s="16"/>
      <c r="H3261" s="16"/>
      <c r="I3261" s="16"/>
      <c r="J3261" s="16"/>
      <c r="K3261" s="16"/>
      <c r="L3261" s="32"/>
      <c r="M3261" s="16"/>
      <c r="N3261" s="16"/>
      <c r="O3261" s="16"/>
      <c r="P3261" s="16"/>
      <c r="Y3261" s="20"/>
      <c r="Z3261" s="20"/>
      <c r="AA3261" s="20"/>
      <c r="AB3261" s="20"/>
      <c r="AC3261" s="20"/>
      <c r="AD3261" s="20"/>
    </row>
    <row r="3262" spans="3:30" s="1" customFormat="1">
      <c r="C3262" s="16"/>
      <c r="D3262" s="16"/>
      <c r="E3262" s="32"/>
      <c r="F3262" s="16"/>
      <c r="G3262" s="16"/>
      <c r="H3262" s="16"/>
      <c r="I3262" s="16"/>
      <c r="J3262" s="16"/>
      <c r="K3262" s="16"/>
      <c r="L3262" s="32"/>
      <c r="M3262" s="16"/>
      <c r="N3262" s="16"/>
      <c r="O3262" s="16"/>
      <c r="P3262" s="16"/>
      <c r="Y3262" s="20"/>
      <c r="Z3262" s="20"/>
      <c r="AA3262" s="20"/>
      <c r="AB3262" s="20"/>
      <c r="AC3262" s="20"/>
      <c r="AD3262" s="20"/>
    </row>
    <row r="3263" spans="3:30" s="1" customFormat="1">
      <c r="C3263" s="16"/>
      <c r="D3263" s="16"/>
      <c r="E3263" s="32"/>
      <c r="F3263" s="16"/>
      <c r="G3263" s="16"/>
      <c r="H3263" s="16"/>
      <c r="I3263" s="16"/>
      <c r="J3263" s="16"/>
      <c r="K3263" s="16"/>
      <c r="L3263" s="32"/>
      <c r="M3263" s="16"/>
      <c r="N3263" s="16"/>
      <c r="O3263" s="16"/>
      <c r="P3263" s="16"/>
      <c r="Y3263" s="20"/>
      <c r="Z3263" s="20"/>
      <c r="AA3263" s="20"/>
      <c r="AB3263" s="20"/>
      <c r="AC3263" s="20"/>
      <c r="AD3263" s="20"/>
    </row>
    <row r="3264" spans="3:30" s="1" customFormat="1">
      <c r="C3264" s="16"/>
      <c r="D3264" s="16"/>
      <c r="E3264" s="32"/>
      <c r="F3264" s="16"/>
      <c r="G3264" s="16"/>
      <c r="H3264" s="16"/>
      <c r="I3264" s="16"/>
      <c r="J3264" s="16"/>
      <c r="K3264" s="16"/>
      <c r="L3264" s="32"/>
      <c r="M3264" s="16"/>
      <c r="N3264" s="16"/>
      <c r="O3264" s="16"/>
      <c r="P3264" s="16"/>
      <c r="Y3264" s="20"/>
      <c r="Z3264" s="20"/>
      <c r="AA3264" s="20"/>
      <c r="AB3264" s="20"/>
      <c r="AC3264" s="20"/>
      <c r="AD3264" s="20"/>
    </row>
    <row r="3265" spans="3:30" s="1" customFormat="1">
      <c r="C3265" s="16"/>
      <c r="D3265" s="16"/>
      <c r="E3265" s="32"/>
      <c r="F3265" s="16"/>
      <c r="G3265" s="16"/>
      <c r="H3265" s="16"/>
      <c r="I3265" s="16"/>
      <c r="J3265" s="16"/>
      <c r="K3265" s="16"/>
      <c r="L3265" s="32"/>
      <c r="M3265" s="16"/>
      <c r="N3265" s="16"/>
      <c r="O3265" s="16"/>
      <c r="P3265" s="16"/>
      <c r="Y3265" s="20"/>
      <c r="Z3265" s="20"/>
      <c r="AA3265" s="20"/>
      <c r="AB3265" s="20"/>
      <c r="AC3265" s="20"/>
      <c r="AD3265" s="20"/>
    </row>
    <row r="3266" spans="3:30" s="1" customFormat="1">
      <c r="C3266" s="16"/>
      <c r="D3266" s="16"/>
      <c r="E3266" s="32"/>
      <c r="F3266" s="16"/>
      <c r="G3266" s="16"/>
      <c r="H3266" s="16"/>
      <c r="I3266" s="16"/>
      <c r="J3266" s="16"/>
      <c r="K3266" s="16"/>
      <c r="L3266" s="32"/>
      <c r="M3266" s="16"/>
      <c r="N3266" s="16"/>
      <c r="O3266" s="16"/>
      <c r="P3266" s="16"/>
      <c r="Y3266" s="20"/>
      <c r="Z3266" s="20"/>
      <c r="AA3266" s="20"/>
      <c r="AB3266" s="20"/>
      <c r="AC3266" s="20"/>
      <c r="AD3266" s="20"/>
    </row>
    <row r="3267" spans="3:30" s="1" customFormat="1">
      <c r="C3267" s="16"/>
      <c r="D3267" s="16"/>
      <c r="E3267" s="32"/>
      <c r="F3267" s="16"/>
      <c r="G3267" s="16"/>
      <c r="H3267" s="16"/>
      <c r="I3267" s="16"/>
      <c r="J3267" s="16"/>
      <c r="K3267" s="16"/>
      <c r="L3267" s="32"/>
      <c r="M3267" s="16"/>
      <c r="N3267" s="16"/>
      <c r="O3267" s="16"/>
      <c r="P3267" s="16"/>
      <c r="Y3267" s="20"/>
      <c r="Z3267" s="20"/>
      <c r="AA3267" s="20"/>
      <c r="AB3267" s="20"/>
      <c r="AC3267" s="20"/>
      <c r="AD3267" s="20"/>
    </row>
    <row r="3268" spans="3:30" s="1" customFormat="1">
      <c r="C3268" s="16"/>
      <c r="D3268" s="16"/>
      <c r="E3268" s="32"/>
      <c r="F3268" s="16"/>
      <c r="G3268" s="16"/>
      <c r="H3268" s="16"/>
      <c r="I3268" s="16"/>
      <c r="J3268" s="16"/>
      <c r="K3268" s="16"/>
      <c r="L3268" s="32"/>
      <c r="M3268" s="16"/>
      <c r="N3268" s="16"/>
      <c r="O3268" s="16"/>
      <c r="P3268" s="16"/>
      <c r="Y3268" s="20"/>
      <c r="Z3268" s="20"/>
      <c r="AA3268" s="20"/>
      <c r="AB3268" s="20"/>
      <c r="AC3268" s="20"/>
      <c r="AD3268" s="20"/>
    </row>
    <row r="3269" spans="3:30" s="1" customFormat="1">
      <c r="C3269" s="16"/>
      <c r="D3269" s="16"/>
      <c r="E3269" s="32"/>
      <c r="F3269" s="16"/>
      <c r="G3269" s="16"/>
      <c r="H3269" s="16"/>
      <c r="I3269" s="16"/>
      <c r="J3269" s="16"/>
      <c r="K3269" s="16"/>
      <c r="L3269" s="32"/>
      <c r="M3269" s="16"/>
      <c r="N3269" s="16"/>
      <c r="O3269" s="16"/>
      <c r="P3269" s="16"/>
      <c r="Y3269" s="20"/>
      <c r="Z3269" s="20"/>
      <c r="AA3269" s="20"/>
      <c r="AB3269" s="20"/>
      <c r="AC3269" s="20"/>
      <c r="AD3269" s="20"/>
    </row>
    <row r="3270" spans="3:30" s="1" customFormat="1">
      <c r="C3270" s="16"/>
      <c r="D3270" s="16"/>
      <c r="E3270" s="32"/>
      <c r="F3270" s="16"/>
      <c r="G3270" s="16"/>
      <c r="H3270" s="16"/>
      <c r="I3270" s="16"/>
      <c r="J3270" s="16"/>
      <c r="K3270" s="16"/>
      <c r="L3270" s="32"/>
      <c r="M3270" s="16"/>
      <c r="N3270" s="16"/>
      <c r="O3270" s="16"/>
      <c r="P3270" s="16"/>
      <c r="Y3270" s="20"/>
      <c r="Z3270" s="20"/>
      <c r="AA3270" s="20"/>
      <c r="AB3270" s="20"/>
      <c r="AC3270" s="20"/>
      <c r="AD3270" s="20"/>
    </row>
    <row r="3271" spans="3:30" s="1" customFormat="1">
      <c r="C3271" s="16"/>
      <c r="D3271" s="16"/>
      <c r="E3271" s="32"/>
      <c r="F3271" s="16"/>
      <c r="G3271" s="16"/>
      <c r="H3271" s="16"/>
      <c r="I3271" s="16"/>
      <c r="J3271" s="16"/>
      <c r="K3271" s="16"/>
      <c r="L3271" s="32"/>
      <c r="M3271" s="16"/>
      <c r="N3271" s="16"/>
      <c r="O3271" s="16"/>
      <c r="P3271" s="16"/>
      <c r="Y3271" s="20"/>
      <c r="Z3271" s="20"/>
      <c r="AA3271" s="20"/>
      <c r="AB3271" s="20"/>
      <c r="AC3271" s="20"/>
      <c r="AD3271" s="20"/>
    </row>
    <row r="3272" spans="3:30" s="1" customFormat="1">
      <c r="C3272" s="16"/>
      <c r="D3272" s="16"/>
      <c r="E3272" s="32"/>
      <c r="F3272" s="16"/>
      <c r="G3272" s="16"/>
      <c r="H3272" s="16"/>
      <c r="I3272" s="16"/>
      <c r="J3272" s="16"/>
      <c r="K3272" s="16"/>
      <c r="L3272" s="32"/>
      <c r="M3272" s="16"/>
      <c r="N3272" s="16"/>
      <c r="O3272" s="16"/>
      <c r="P3272" s="16"/>
      <c r="Y3272" s="20"/>
      <c r="Z3272" s="20"/>
      <c r="AA3272" s="20"/>
      <c r="AB3272" s="20"/>
      <c r="AC3272" s="20"/>
      <c r="AD3272" s="20"/>
    </row>
    <row r="3273" spans="3:30" s="1" customFormat="1">
      <c r="C3273" s="16"/>
      <c r="D3273" s="16"/>
      <c r="E3273" s="32"/>
      <c r="F3273" s="16"/>
      <c r="G3273" s="16"/>
      <c r="H3273" s="16"/>
      <c r="I3273" s="16"/>
      <c r="J3273" s="16"/>
      <c r="K3273" s="16"/>
      <c r="L3273" s="32"/>
      <c r="M3273" s="16"/>
      <c r="N3273" s="16"/>
      <c r="O3273" s="16"/>
      <c r="P3273" s="16"/>
      <c r="Y3273" s="20"/>
      <c r="Z3273" s="20"/>
      <c r="AA3273" s="20"/>
      <c r="AB3273" s="20"/>
      <c r="AC3273" s="20"/>
      <c r="AD3273" s="20"/>
    </row>
    <row r="3274" spans="3:30" s="1" customFormat="1">
      <c r="C3274" s="16"/>
      <c r="D3274" s="16"/>
      <c r="E3274" s="32"/>
      <c r="F3274" s="16"/>
      <c r="G3274" s="16"/>
      <c r="H3274" s="16"/>
      <c r="I3274" s="16"/>
      <c r="J3274" s="16"/>
      <c r="K3274" s="16"/>
      <c r="L3274" s="32"/>
      <c r="M3274" s="16"/>
      <c r="N3274" s="16"/>
      <c r="O3274" s="16"/>
      <c r="P3274" s="16"/>
      <c r="Y3274" s="20"/>
      <c r="Z3274" s="20"/>
      <c r="AA3274" s="20"/>
      <c r="AB3274" s="20"/>
      <c r="AC3274" s="20"/>
      <c r="AD3274" s="20"/>
    </row>
    <row r="3275" spans="3:30" s="1" customFormat="1">
      <c r="C3275" s="16"/>
      <c r="D3275" s="16"/>
      <c r="E3275" s="32"/>
      <c r="F3275" s="16"/>
      <c r="G3275" s="16"/>
      <c r="H3275" s="16"/>
      <c r="I3275" s="16"/>
      <c r="J3275" s="16"/>
      <c r="K3275" s="16"/>
      <c r="L3275" s="32"/>
      <c r="M3275" s="16"/>
      <c r="N3275" s="16"/>
      <c r="O3275" s="16"/>
      <c r="P3275" s="16"/>
      <c r="Y3275" s="20"/>
      <c r="Z3275" s="20"/>
      <c r="AA3275" s="20"/>
      <c r="AB3275" s="20"/>
      <c r="AC3275" s="20"/>
      <c r="AD3275" s="20"/>
    </row>
    <row r="3276" spans="3:30" s="1" customFormat="1">
      <c r="C3276" s="16"/>
      <c r="D3276" s="16"/>
      <c r="E3276" s="32"/>
      <c r="F3276" s="16"/>
      <c r="G3276" s="16"/>
      <c r="H3276" s="16"/>
      <c r="I3276" s="16"/>
      <c r="J3276" s="16"/>
      <c r="K3276" s="16"/>
      <c r="L3276" s="32"/>
      <c r="M3276" s="16"/>
      <c r="N3276" s="16"/>
      <c r="O3276" s="16"/>
      <c r="P3276" s="16"/>
      <c r="Y3276" s="20"/>
      <c r="Z3276" s="20"/>
      <c r="AA3276" s="20"/>
      <c r="AB3276" s="20"/>
      <c r="AC3276" s="20"/>
      <c r="AD3276" s="20"/>
    </row>
    <row r="3277" spans="3:30" s="1" customFormat="1">
      <c r="C3277" s="16"/>
      <c r="D3277" s="16"/>
      <c r="E3277" s="32"/>
      <c r="F3277" s="16"/>
      <c r="G3277" s="16"/>
      <c r="H3277" s="16"/>
      <c r="I3277" s="16"/>
      <c r="J3277" s="16"/>
      <c r="K3277" s="16"/>
      <c r="L3277" s="32"/>
      <c r="M3277" s="16"/>
      <c r="N3277" s="16"/>
      <c r="O3277" s="16"/>
      <c r="P3277" s="16"/>
      <c r="Y3277" s="20"/>
      <c r="Z3277" s="20"/>
      <c r="AA3277" s="20"/>
      <c r="AB3277" s="20"/>
      <c r="AC3277" s="20"/>
      <c r="AD3277" s="20"/>
    </row>
    <row r="3278" spans="3:30" s="1" customFormat="1">
      <c r="C3278" s="16"/>
      <c r="D3278" s="16"/>
      <c r="E3278" s="32"/>
      <c r="F3278" s="16"/>
      <c r="G3278" s="16"/>
      <c r="H3278" s="16"/>
      <c r="I3278" s="16"/>
      <c r="J3278" s="16"/>
      <c r="K3278" s="16"/>
      <c r="L3278" s="32"/>
      <c r="M3278" s="16"/>
      <c r="N3278" s="16"/>
      <c r="O3278" s="16"/>
      <c r="P3278" s="16"/>
      <c r="Y3278" s="20"/>
      <c r="Z3278" s="20"/>
      <c r="AA3278" s="20"/>
      <c r="AB3278" s="20"/>
      <c r="AC3278" s="20"/>
      <c r="AD3278" s="20"/>
    </row>
    <row r="3279" spans="3:30" s="1" customFormat="1">
      <c r="C3279" s="16"/>
      <c r="D3279" s="16"/>
      <c r="E3279" s="32"/>
      <c r="F3279" s="16"/>
      <c r="G3279" s="16"/>
      <c r="H3279" s="16"/>
      <c r="I3279" s="16"/>
      <c r="J3279" s="16"/>
      <c r="K3279" s="16"/>
      <c r="L3279" s="32"/>
      <c r="M3279" s="16"/>
      <c r="N3279" s="16"/>
      <c r="O3279" s="16"/>
      <c r="P3279" s="16"/>
      <c r="Y3279" s="20"/>
      <c r="Z3279" s="20"/>
      <c r="AA3279" s="20"/>
      <c r="AB3279" s="20"/>
      <c r="AC3279" s="20"/>
      <c r="AD3279" s="20"/>
    </row>
    <row r="3280" spans="3:30" s="1" customFormat="1">
      <c r="C3280" s="16"/>
      <c r="D3280" s="16"/>
      <c r="E3280" s="32"/>
      <c r="F3280" s="16"/>
      <c r="G3280" s="16"/>
      <c r="H3280" s="16"/>
      <c r="I3280" s="16"/>
      <c r="J3280" s="16"/>
      <c r="K3280" s="16"/>
      <c r="L3280" s="32"/>
      <c r="M3280" s="16"/>
      <c r="N3280" s="16"/>
      <c r="O3280" s="16"/>
      <c r="P3280" s="16"/>
      <c r="Y3280" s="20"/>
      <c r="Z3280" s="20"/>
      <c r="AA3280" s="20"/>
      <c r="AB3280" s="20"/>
      <c r="AC3280" s="20"/>
      <c r="AD3280" s="20"/>
    </row>
    <row r="3281" spans="3:30" s="1" customFormat="1">
      <c r="C3281" s="16"/>
      <c r="D3281" s="16"/>
      <c r="E3281" s="32"/>
      <c r="F3281" s="16"/>
      <c r="G3281" s="16"/>
      <c r="H3281" s="16"/>
      <c r="I3281" s="16"/>
      <c r="J3281" s="16"/>
      <c r="K3281" s="16"/>
      <c r="L3281" s="32"/>
      <c r="M3281" s="16"/>
      <c r="N3281" s="16"/>
      <c r="O3281" s="16"/>
      <c r="P3281" s="16"/>
      <c r="Y3281" s="20"/>
      <c r="Z3281" s="20"/>
      <c r="AA3281" s="20"/>
      <c r="AB3281" s="20"/>
      <c r="AC3281" s="20"/>
      <c r="AD3281" s="20"/>
    </row>
    <row r="3282" spans="3:30" s="1" customFormat="1">
      <c r="C3282" s="16"/>
      <c r="D3282" s="16"/>
      <c r="E3282" s="32"/>
      <c r="F3282" s="16"/>
      <c r="G3282" s="16"/>
      <c r="H3282" s="16"/>
      <c r="I3282" s="16"/>
      <c r="J3282" s="16"/>
      <c r="K3282" s="16"/>
      <c r="L3282" s="32"/>
      <c r="M3282" s="16"/>
      <c r="N3282" s="16"/>
      <c r="O3282" s="16"/>
      <c r="P3282" s="16"/>
      <c r="Y3282" s="20"/>
      <c r="Z3282" s="20"/>
      <c r="AA3282" s="20"/>
      <c r="AB3282" s="20"/>
      <c r="AC3282" s="20"/>
      <c r="AD3282" s="20"/>
    </row>
    <row r="3283" spans="3:30" s="1" customFormat="1">
      <c r="C3283" s="16"/>
      <c r="D3283" s="16"/>
      <c r="E3283" s="32"/>
      <c r="F3283" s="16"/>
      <c r="G3283" s="16"/>
      <c r="H3283" s="16"/>
      <c r="I3283" s="16"/>
      <c r="J3283" s="16"/>
      <c r="K3283" s="16"/>
      <c r="L3283" s="32"/>
      <c r="M3283" s="16"/>
      <c r="N3283" s="16"/>
      <c r="O3283" s="16"/>
      <c r="P3283" s="16"/>
      <c r="Y3283" s="20"/>
      <c r="Z3283" s="20"/>
      <c r="AA3283" s="20"/>
      <c r="AB3283" s="20"/>
      <c r="AC3283" s="20"/>
      <c r="AD3283" s="20"/>
    </row>
    <row r="3284" spans="3:30" s="1" customFormat="1">
      <c r="C3284" s="16"/>
      <c r="D3284" s="16"/>
      <c r="E3284" s="32"/>
      <c r="F3284" s="16"/>
      <c r="G3284" s="16"/>
      <c r="H3284" s="16"/>
      <c r="I3284" s="16"/>
      <c r="J3284" s="16"/>
      <c r="K3284" s="16"/>
      <c r="L3284" s="32"/>
      <c r="M3284" s="16"/>
      <c r="N3284" s="16"/>
      <c r="O3284" s="16"/>
      <c r="P3284" s="16"/>
      <c r="Y3284" s="20"/>
      <c r="Z3284" s="20"/>
      <c r="AA3284" s="20"/>
      <c r="AB3284" s="20"/>
      <c r="AC3284" s="20"/>
      <c r="AD3284" s="20"/>
    </row>
    <row r="3285" spans="3:30" s="1" customFormat="1">
      <c r="C3285" s="16"/>
      <c r="D3285" s="16"/>
      <c r="E3285" s="32"/>
      <c r="F3285" s="16"/>
      <c r="G3285" s="16"/>
      <c r="H3285" s="16"/>
      <c r="I3285" s="16"/>
      <c r="J3285" s="16"/>
      <c r="K3285" s="16"/>
      <c r="L3285" s="32"/>
      <c r="M3285" s="16"/>
      <c r="N3285" s="16"/>
      <c r="O3285" s="16"/>
      <c r="P3285" s="16"/>
      <c r="Y3285" s="20"/>
      <c r="Z3285" s="20"/>
      <c r="AA3285" s="20"/>
      <c r="AB3285" s="20"/>
      <c r="AC3285" s="20"/>
      <c r="AD3285" s="20"/>
    </row>
    <row r="3286" spans="3:30" s="1" customFormat="1">
      <c r="C3286" s="16"/>
      <c r="D3286" s="16"/>
      <c r="E3286" s="32"/>
      <c r="F3286" s="16"/>
      <c r="G3286" s="16"/>
      <c r="H3286" s="16"/>
      <c r="I3286" s="16"/>
      <c r="J3286" s="16"/>
      <c r="K3286" s="16"/>
      <c r="L3286" s="32"/>
      <c r="M3286" s="16"/>
      <c r="N3286" s="16"/>
      <c r="O3286" s="16"/>
      <c r="P3286" s="16"/>
      <c r="Y3286" s="20"/>
      <c r="Z3286" s="20"/>
      <c r="AA3286" s="20"/>
      <c r="AB3286" s="20"/>
      <c r="AC3286" s="20"/>
      <c r="AD3286" s="20"/>
    </row>
    <row r="3287" spans="3:30" s="1" customFormat="1">
      <c r="C3287" s="16"/>
      <c r="D3287" s="16"/>
      <c r="E3287" s="32"/>
      <c r="F3287" s="16"/>
      <c r="G3287" s="16"/>
      <c r="H3287" s="16"/>
      <c r="I3287" s="16"/>
      <c r="J3287" s="16"/>
      <c r="K3287" s="16"/>
      <c r="L3287" s="32"/>
      <c r="M3287" s="16"/>
      <c r="N3287" s="16"/>
      <c r="O3287" s="16"/>
      <c r="P3287" s="16"/>
      <c r="Y3287" s="20"/>
      <c r="Z3287" s="20"/>
      <c r="AA3287" s="20"/>
      <c r="AB3287" s="20"/>
      <c r="AC3287" s="20"/>
      <c r="AD3287" s="20"/>
    </row>
    <row r="3288" spans="3:30" s="1" customFormat="1">
      <c r="C3288" s="16"/>
      <c r="D3288" s="16"/>
      <c r="E3288" s="32"/>
      <c r="F3288" s="16"/>
      <c r="G3288" s="16"/>
      <c r="H3288" s="16"/>
      <c r="I3288" s="16"/>
      <c r="J3288" s="16"/>
      <c r="K3288" s="16"/>
      <c r="L3288" s="32"/>
      <c r="M3288" s="16"/>
      <c r="N3288" s="16"/>
      <c r="O3288" s="16"/>
      <c r="P3288" s="16"/>
      <c r="Y3288" s="20"/>
      <c r="Z3288" s="20"/>
      <c r="AA3288" s="20"/>
      <c r="AB3288" s="20"/>
      <c r="AC3288" s="20"/>
      <c r="AD3288" s="20"/>
    </row>
    <row r="3289" spans="3:30" s="1" customFormat="1">
      <c r="C3289" s="16"/>
      <c r="D3289" s="16"/>
      <c r="E3289" s="32"/>
      <c r="F3289" s="16"/>
      <c r="G3289" s="16"/>
      <c r="H3289" s="16"/>
      <c r="I3289" s="16"/>
      <c r="J3289" s="16"/>
      <c r="K3289" s="16"/>
      <c r="L3289" s="32"/>
      <c r="M3289" s="16"/>
      <c r="N3289" s="16"/>
      <c r="O3289" s="16"/>
      <c r="P3289" s="16"/>
      <c r="Y3289" s="20"/>
      <c r="Z3289" s="20"/>
      <c r="AA3289" s="20"/>
      <c r="AB3289" s="20"/>
      <c r="AC3289" s="20"/>
      <c r="AD3289" s="20"/>
    </row>
    <row r="3290" spans="3:30" s="1" customFormat="1">
      <c r="C3290" s="16"/>
      <c r="D3290" s="16"/>
      <c r="E3290" s="32"/>
      <c r="F3290" s="16"/>
      <c r="G3290" s="16"/>
      <c r="H3290" s="16"/>
      <c r="I3290" s="16"/>
      <c r="J3290" s="16"/>
      <c r="K3290" s="16"/>
      <c r="L3290" s="32"/>
      <c r="M3290" s="16"/>
      <c r="N3290" s="16"/>
      <c r="O3290" s="16"/>
      <c r="P3290" s="16"/>
      <c r="Y3290" s="20"/>
      <c r="Z3290" s="20"/>
      <c r="AA3290" s="20"/>
      <c r="AB3290" s="20"/>
      <c r="AC3290" s="20"/>
      <c r="AD3290" s="20"/>
    </row>
    <row r="3291" spans="3:30" s="1" customFormat="1">
      <c r="C3291" s="16"/>
      <c r="D3291" s="16"/>
      <c r="E3291" s="32"/>
      <c r="F3291" s="16"/>
      <c r="G3291" s="16"/>
      <c r="H3291" s="16"/>
      <c r="I3291" s="16"/>
      <c r="J3291" s="16"/>
      <c r="K3291" s="16"/>
      <c r="L3291" s="32"/>
      <c r="M3291" s="16"/>
      <c r="N3291" s="16"/>
      <c r="O3291" s="16"/>
      <c r="P3291" s="16"/>
      <c r="Y3291" s="20"/>
      <c r="Z3291" s="20"/>
      <c r="AA3291" s="20"/>
      <c r="AB3291" s="20"/>
      <c r="AC3291" s="20"/>
      <c r="AD3291" s="20"/>
    </row>
    <row r="3292" spans="3:30" s="1" customFormat="1">
      <c r="C3292" s="16"/>
      <c r="D3292" s="16"/>
      <c r="E3292" s="32"/>
      <c r="F3292" s="16"/>
      <c r="G3292" s="16"/>
      <c r="H3292" s="16"/>
      <c r="I3292" s="16"/>
      <c r="J3292" s="16"/>
      <c r="K3292" s="16"/>
      <c r="L3292" s="32"/>
      <c r="M3292" s="16"/>
      <c r="N3292" s="16"/>
      <c r="O3292" s="16"/>
      <c r="P3292" s="16"/>
      <c r="Y3292" s="20"/>
      <c r="Z3292" s="20"/>
      <c r="AA3292" s="20"/>
      <c r="AB3292" s="20"/>
      <c r="AC3292" s="20"/>
      <c r="AD3292" s="20"/>
    </row>
    <row r="3293" spans="3:30" s="1" customFormat="1">
      <c r="C3293" s="16"/>
      <c r="D3293" s="16"/>
      <c r="E3293" s="32"/>
      <c r="F3293" s="16"/>
      <c r="G3293" s="16"/>
      <c r="H3293" s="16"/>
      <c r="I3293" s="16"/>
      <c r="J3293" s="16"/>
      <c r="K3293" s="16"/>
      <c r="L3293" s="32"/>
      <c r="M3293" s="16"/>
      <c r="N3293" s="16"/>
      <c r="O3293" s="16"/>
      <c r="P3293" s="16"/>
      <c r="Y3293" s="20"/>
      <c r="Z3293" s="20"/>
      <c r="AA3293" s="20"/>
      <c r="AB3293" s="20"/>
      <c r="AC3293" s="20"/>
      <c r="AD3293" s="20"/>
    </row>
    <row r="3294" spans="3:30" s="1" customFormat="1">
      <c r="C3294" s="16"/>
      <c r="D3294" s="16"/>
      <c r="E3294" s="32"/>
      <c r="F3294" s="16"/>
      <c r="G3294" s="16"/>
      <c r="H3294" s="16"/>
      <c r="I3294" s="16"/>
      <c r="J3294" s="16"/>
      <c r="K3294" s="16"/>
      <c r="L3294" s="32"/>
      <c r="M3294" s="16"/>
      <c r="N3294" s="16"/>
      <c r="O3294" s="16"/>
      <c r="P3294" s="16"/>
      <c r="Y3294" s="20"/>
      <c r="Z3294" s="20"/>
      <c r="AA3294" s="20"/>
      <c r="AB3294" s="20"/>
      <c r="AC3294" s="20"/>
      <c r="AD3294" s="20"/>
    </row>
    <row r="3295" spans="3:30" s="1" customFormat="1">
      <c r="C3295" s="16"/>
      <c r="D3295" s="16"/>
      <c r="E3295" s="32"/>
      <c r="F3295" s="16"/>
      <c r="G3295" s="16"/>
      <c r="H3295" s="16"/>
      <c r="I3295" s="16"/>
      <c r="J3295" s="16"/>
      <c r="K3295" s="16"/>
      <c r="L3295" s="32"/>
      <c r="M3295" s="16"/>
      <c r="N3295" s="16"/>
      <c r="O3295" s="16"/>
      <c r="P3295" s="16"/>
      <c r="Y3295" s="20"/>
      <c r="Z3295" s="20"/>
      <c r="AA3295" s="20"/>
      <c r="AB3295" s="20"/>
      <c r="AC3295" s="20"/>
      <c r="AD3295" s="20"/>
    </row>
    <row r="3296" spans="3:30" s="1" customFormat="1">
      <c r="C3296" s="16"/>
      <c r="D3296" s="16"/>
      <c r="E3296" s="32"/>
      <c r="F3296" s="16"/>
      <c r="G3296" s="16"/>
      <c r="H3296" s="16"/>
      <c r="I3296" s="16"/>
      <c r="J3296" s="16"/>
      <c r="K3296" s="16"/>
      <c r="L3296" s="32"/>
      <c r="M3296" s="16"/>
      <c r="N3296" s="16"/>
      <c r="O3296" s="16"/>
      <c r="P3296" s="16"/>
      <c r="Y3296" s="20"/>
      <c r="Z3296" s="20"/>
      <c r="AA3296" s="20"/>
      <c r="AB3296" s="20"/>
      <c r="AC3296" s="20"/>
      <c r="AD3296" s="20"/>
    </row>
    <row r="3297" spans="3:30" s="1" customFormat="1">
      <c r="C3297" s="16"/>
      <c r="D3297" s="16"/>
      <c r="E3297" s="32"/>
      <c r="F3297" s="16"/>
      <c r="G3297" s="16"/>
      <c r="H3297" s="16"/>
      <c r="I3297" s="16"/>
      <c r="J3297" s="16"/>
      <c r="K3297" s="16"/>
      <c r="L3297" s="32"/>
      <c r="M3297" s="16"/>
      <c r="N3297" s="16"/>
      <c r="O3297" s="16"/>
      <c r="P3297" s="16"/>
      <c r="Y3297" s="20"/>
      <c r="Z3297" s="20"/>
      <c r="AA3297" s="20"/>
      <c r="AB3297" s="20"/>
      <c r="AC3297" s="20"/>
      <c r="AD3297" s="20"/>
    </row>
    <row r="3298" spans="3:30" s="1" customFormat="1">
      <c r="C3298" s="16"/>
      <c r="D3298" s="16"/>
      <c r="E3298" s="32"/>
      <c r="F3298" s="16"/>
      <c r="G3298" s="16"/>
      <c r="H3298" s="16"/>
      <c r="I3298" s="16"/>
      <c r="J3298" s="16"/>
      <c r="K3298" s="16"/>
      <c r="L3298" s="32"/>
      <c r="M3298" s="16"/>
      <c r="N3298" s="16"/>
      <c r="O3298" s="16"/>
      <c r="P3298" s="16"/>
      <c r="Y3298" s="20"/>
      <c r="Z3298" s="20"/>
      <c r="AA3298" s="20"/>
      <c r="AB3298" s="20"/>
      <c r="AC3298" s="20"/>
      <c r="AD3298" s="20"/>
    </row>
    <row r="3299" spans="3:30" s="1" customFormat="1">
      <c r="C3299" s="16"/>
      <c r="D3299" s="16"/>
      <c r="E3299" s="32"/>
      <c r="F3299" s="16"/>
      <c r="G3299" s="16"/>
      <c r="H3299" s="16"/>
      <c r="I3299" s="16"/>
      <c r="J3299" s="16"/>
      <c r="K3299" s="16"/>
      <c r="L3299" s="32"/>
      <c r="M3299" s="16"/>
      <c r="N3299" s="16"/>
      <c r="O3299" s="16"/>
      <c r="P3299" s="16"/>
      <c r="Y3299" s="20"/>
      <c r="Z3299" s="20"/>
      <c r="AA3299" s="20"/>
      <c r="AB3299" s="20"/>
      <c r="AC3299" s="20"/>
      <c r="AD3299" s="20"/>
    </row>
    <row r="3300" spans="3:30" s="1" customFormat="1">
      <c r="C3300" s="16"/>
      <c r="D3300" s="16"/>
      <c r="E3300" s="32"/>
      <c r="F3300" s="16"/>
      <c r="G3300" s="16"/>
      <c r="H3300" s="16"/>
      <c r="I3300" s="16"/>
      <c r="J3300" s="16"/>
      <c r="K3300" s="16"/>
      <c r="L3300" s="32"/>
      <c r="M3300" s="16"/>
      <c r="N3300" s="16"/>
      <c r="O3300" s="16"/>
      <c r="P3300" s="16"/>
      <c r="Y3300" s="20"/>
      <c r="Z3300" s="20"/>
      <c r="AA3300" s="20"/>
      <c r="AB3300" s="20"/>
      <c r="AC3300" s="20"/>
      <c r="AD3300" s="20"/>
    </row>
    <row r="3301" spans="3:30" s="1" customFormat="1">
      <c r="C3301" s="16"/>
      <c r="D3301" s="16"/>
      <c r="E3301" s="32"/>
      <c r="F3301" s="16"/>
      <c r="G3301" s="16"/>
      <c r="H3301" s="16"/>
      <c r="I3301" s="16"/>
      <c r="J3301" s="16"/>
      <c r="K3301" s="16"/>
      <c r="L3301" s="32"/>
      <c r="M3301" s="16"/>
      <c r="N3301" s="16"/>
      <c r="O3301" s="16"/>
      <c r="P3301" s="16"/>
      <c r="Y3301" s="20"/>
      <c r="Z3301" s="20"/>
      <c r="AA3301" s="20"/>
      <c r="AB3301" s="20"/>
      <c r="AC3301" s="20"/>
      <c r="AD3301" s="20"/>
    </row>
    <row r="3302" spans="3:30" s="1" customFormat="1">
      <c r="C3302" s="16"/>
      <c r="D3302" s="16"/>
      <c r="E3302" s="32"/>
      <c r="F3302" s="16"/>
      <c r="G3302" s="16"/>
      <c r="H3302" s="16"/>
      <c r="I3302" s="16"/>
      <c r="J3302" s="16"/>
      <c r="K3302" s="16"/>
      <c r="L3302" s="32"/>
      <c r="M3302" s="16"/>
      <c r="N3302" s="16"/>
      <c r="O3302" s="16"/>
      <c r="P3302" s="16"/>
      <c r="Y3302" s="20"/>
      <c r="Z3302" s="20"/>
      <c r="AA3302" s="20"/>
      <c r="AB3302" s="20"/>
      <c r="AC3302" s="20"/>
      <c r="AD3302" s="20"/>
    </row>
    <row r="3303" spans="3:30" s="1" customFormat="1">
      <c r="C3303" s="16"/>
      <c r="D3303" s="16"/>
      <c r="E3303" s="32"/>
      <c r="F3303" s="16"/>
      <c r="G3303" s="16"/>
      <c r="H3303" s="16"/>
      <c r="I3303" s="16"/>
      <c r="J3303" s="16"/>
      <c r="K3303" s="16"/>
      <c r="L3303" s="32"/>
      <c r="M3303" s="16"/>
      <c r="N3303" s="16"/>
      <c r="O3303" s="16"/>
      <c r="P3303" s="16"/>
      <c r="Y3303" s="20"/>
      <c r="Z3303" s="20"/>
      <c r="AA3303" s="20"/>
      <c r="AB3303" s="20"/>
      <c r="AC3303" s="20"/>
      <c r="AD3303" s="20"/>
    </row>
    <row r="3304" spans="3:30" s="1" customFormat="1">
      <c r="C3304" s="16"/>
      <c r="D3304" s="16"/>
      <c r="E3304" s="32"/>
      <c r="F3304" s="16"/>
      <c r="G3304" s="16"/>
      <c r="H3304" s="16"/>
      <c r="I3304" s="16"/>
      <c r="J3304" s="16"/>
      <c r="K3304" s="16"/>
      <c r="L3304" s="32"/>
      <c r="M3304" s="16"/>
      <c r="N3304" s="16"/>
      <c r="O3304" s="16"/>
      <c r="P3304" s="16"/>
      <c r="Y3304" s="20"/>
      <c r="Z3304" s="20"/>
      <c r="AA3304" s="20"/>
      <c r="AB3304" s="20"/>
      <c r="AC3304" s="20"/>
      <c r="AD3304" s="20"/>
    </row>
    <row r="3305" spans="3:30" s="1" customFormat="1">
      <c r="C3305" s="16"/>
      <c r="D3305" s="16"/>
      <c r="E3305" s="32"/>
      <c r="F3305" s="16"/>
      <c r="G3305" s="16"/>
      <c r="H3305" s="16"/>
      <c r="I3305" s="16"/>
      <c r="J3305" s="16"/>
      <c r="K3305" s="16"/>
      <c r="L3305" s="32"/>
      <c r="M3305" s="16"/>
      <c r="N3305" s="16"/>
      <c r="O3305" s="16"/>
      <c r="P3305" s="16"/>
      <c r="Y3305" s="20"/>
      <c r="Z3305" s="20"/>
      <c r="AA3305" s="20"/>
      <c r="AB3305" s="20"/>
      <c r="AC3305" s="20"/>
      <c r="AD3305" s="20"/>
    </row>
    <row r="3306" spans="3:30" s="1" customFormat="1">
      <c r="C3306" s="16"/>
      <c r="D3306" s="16"/>
      <c r="E3306" s="32"/>
      <c r="F3306" s="16"/>
      <c r="G3306" s="16"/>
      <c r="H3306" s="16"/>
      <c r="I3306" s="16"/>
      <c r="J3306" s="16"/>
      <c r="K3306" s="16"/>
      <c r="L3306" s="32"/>
      <c r="M3306" s="16"/>
      <c r="N3306" s="16"/>
      <c r="O3306" s="16"/>
      <c r="P3306" s="16"/>
      <c r="Y3306" s="20"/>
      <c r="Z3306" s="20"/>
      <c r="AA3306" s="20"/>
      <c r="AB3306" s="20"/>
      <c r="AC3306" s="20"/>
      <c r="AD3306" s="20"/>
    </row>
    <row r="3307" spans="3:30" s="1" customFormat="1">
      <c r="C3307" s="16"/>
      <c r="D3307" s="16"/>
      <c r="E3307" s="32"/>
      <c r="F3307" s="16"/>
      <c r="G3307" s="16"/>
      <c r="H3307" s="16"/>
      <c r="I3307" s="16"/>
      <c r="J3307" s="16"/>
      <c r="K3307" s="16"/>
      <c r="L3307" s="32"/>
      <c r="M3307" s="16"/>
      <c r="N3307" s="16"/>
      <c r="O3307" s="16"/>
      <c r="P3307" s="16"/>
      <c r="Y3307" s="20"/>
      <c r="Z3307" s="20"/>
      <c r="AA3307" s="20"/>
      <c r="AB3307" s="20"/>
      <c r="AC3307" s="20"/>
      <c r="AD3307" s="20"/>
    </row>
    <row r="3308" spans="3:30" s="1" customFormat="1">
      <c r="C3308" s="16"/>
      <c r="D3308" s="16"/>
      <c r="E3308" s="32"/>
      <c r="F3308" s="16"/>
      <c r="G3308" s="16"/>
      <c r="H3308" s="16"/>
      <c r="I3308" s="16"/>
      <c r="J3308" s="16"/>
      <c r="K3308" s="16"/>
      <c r="L3308" s="32"/>
      <c r="M3308" s="16"/>
      <c r="N3308" s="16"/>
      <c r="O3308" s="16"/>
      <c r="P3308" s="16"/>
      <c r="Y3308" s="20"/>
      <c r="Z3308" s="20"/>
      <c r="AA3308" s="20"/>
      <c r="AB3308" s="20"/>
      <c r="AC3308" s="20"/>
      <c r="AD3308" s="20"/>
    </row>
    <row r="3309" spans="3:30" s="1" customFormat="1">
      <c r="C3309" s="16"/>
      <c r="D3309" s="16"/>
      <c r="E3309" s="32"/>
      <c r="F3309" s="16"/>
      <c r="G3309" s="16"/>
      <c r="H3309" s="16"/>
      <c r="I3309" s="16"/>
      <c r="J3309" s="16"/>
      <c r="K3309" s="16"/>
      <c r="L3309" s="32"/>
      <c r="M3309" s="16"/>
      <c r="N3309" s="16"/>
      <c r="O3309" s="16"/>
      <c r="P3309" s="16"/>
      <c r="Y3309" s="20"/>
      <c r="Z3309" s="20"/>
      <c r="AA3309" s="20"/>
      <c r="AB3309" s="20"/>
      <c r="AC3309" s="20"/>
      <c r="AD3309" s="20"/>
    </row>
    <row r="3310" spans="3:30" s="1" customFormat="1">
      <c r="C3310" s="16"/>
      <c r="D3310" s="16"/>
      <c r="E3310" s="32"/>
      <c r="F3310" s="16"/>
      <c r="G3310" s="16"/>
      <c r="H3310" s="16"/>
      <c r="I3310" s="16"/>
      <c r="J3310" s="16"/>
      <c r="K3310" s="16"/>
      <c r="L3310" s="32"/>
      <c r="M3310" s="16"/>
      <c r="N3310" s="16"/>
      <c r="O3310" s="16"/>
      <c r="P3310" s="16"/>
      <c r="Y3310" s="20"/>
      <c r="Z3310" s="20"/>
      <c r="AA3310" s="20"/>
      <c r="AB3310" s="20"/>
      <c r="AC3310" s="20"/>
      <c r="AD3310" s="20"/>
    </row>
    <row r="3311" spans="3:30" s="1" customFormat="1">
      <c r="C3311" s="16"/>
      <c r="D3311" s="16"/>
      <c r="E3311" s="32"/>
      <c r="F3311" s="16"/>
      <c r="G3311" s="16"/>
      <c r="H3311" s="16"/>
      <c r="I3311" s="16"/>
      <c r="J3311" s="16"/>
      <c r="K3311" s="16"/>
      <c r="L3311" s="32"/>
      <c r="M3311" s="16"/>
      <c r="N3311" s="16"/>
      <c r="O3311" s="16"/>
      <c r="P3311" s="16"/>
      <c r="Y3311" s="20"/>
      <c r="Z3311" s="20"/>
      <c r="AA3311" s="20"/>
      <c r="AB3311" s="20"/>
      <c r="AC3311" s="20"/>
      <c r="AD3311" s="20"/>
    </row>
    <row r="3312" spans="3:30" s="1" customFormat="1">
      <c r="C3312" s="16"/>
      <c r="D3312" s="16"/>
      <c r="E3312" s="32"/>
      <c r="F3312" s="16"/>
      <c r="G3312" s="16"/>
      <c r="H3312" s="16"/>
      <c r="I3312" s="16"/>
      <c r="J3312" s="16"/>
      <c r="K3312" s="16"/>
      <c r="L3312" s="32"/>
      <c r="M3312" s="16"/>
      <c r="N3312" s="16"/>
      <c r="O3312" s="16"/>
      <c r="P3312" s="16"/>
      <c r="Y3312" s="20"/>
      <c r="Z3312" s="20"/>
      <c r="AA3312" s="20"/>
      <c r="AB3312" s="20"/>
      <c r="AC3312" s="20"/>
      <c r="AD3312" s="20"/>
    </row>
    <row r="3313" spans="3:30" s="1" customFormat="1">
      <c r="C3313" s="16"/>
      <c r="D3313" s="16"/>
      <c r="E3313" s="32"/>
      <c r="F3313" s="16"/>
      <c r="G3313" s="16"/>
      <c r="H3313" s="16"/>
      <c r="I3313" s="16"/>
      <c r="J3313" s="16"/>
      <c r="K3313" s="16"/>
      <c r="L3313" s="32"/>
      <c r="M3313" s="16"/>
      <c r="N3313" s="16"/>
      <c r="O3313" s="16"/>
      <c r="P3313" s="16"/>
      <c r="Y3313" s="20"/>
      <c r="Z3313" s="20"/>
      <c r="AA3313" s="20"/>
      <c r="AB3313" s="20"/>
      <c r="AC3313" s="20"/>
      <c r="AD3313" s="20"/>
    </row>
    <row r="3314" spans="3:30" s="1" customFormat="1">
      <c r="C3314" s="16"/>
      <c r="D3314" s="16"/>
      <c r="E3314" s="32"/>
      <c r="F3314" s="16"/>
      <c r="G3314" s="16"/>
      <c r="H3314" s="16"/>
      <c r="I3314" s="16"/>
      <c r="J3314" s="16"/>
      <c r="K3314" s="16"/>
      <c r="L3314" s="32"/>
      <c r="M3314" s="16"/>
      <c r="N3314" s="16"/>
      <c r="O3314" s="16"/>
      <c r="P3314" s="16"/>
      <c r="Y3314" s="20"/>
      <c r="Z3314" s="20"/>
      <c r="AA3314" s="20"/>
      <c r="AB3314" s="20"/>
      <c r="AC3314" s="20"/>
      <c r="AD3314" s="20"/>
    </row>
    <row r="3315" spans="3:30" s="1" customFormat="1">
      <c r="C3315" s="16"/>
      <c r="D3315" s="16"/>
      <c r="E3315" s="32"/>
      <c r="F3315" s="16"/>
      <c r="G3315" s="16"/>
      <c r="H3315" s="16"/>
      <c r="I3315" s="16"/>
      <c r="J3315" s="16"/>
      <c r="K3315" s="16"/>
      <c r="L3315" s="32"/>
      <c r="M3315" s="16"/>
      <c r="N3315" s="16"/>
      <c r="O3315" s="16"/>
      <c r="P3315" s="16"/>
      <c r="Y3315" s="20"/>
      <c r="Z3315" s="20"/>
      <c r="AA3315" s="20"/>
      <c r="AB3315" s="20"/>
      <c r="AC3315" s="20"/>
      <c r="AD3315" s="20"/>
    </row>
    <row r="3316" spans="3:30" s="1" customFormat="1">
      <c r="C3316" s="16"/>
      <c r="D3316" s="16"/>
      <c r="E3316" s="32"/>
      <c r="F3316" s="16"/>
      <c r="G3316" s="16"/>
      <c r="H3316" s="16"/>
      <c r="I3316" s="16"/>
      <c r="J3316" s="16"/>
      <c r="K3316" s="16"/>
      <c r="L3316" s="32"/>
      <c r="M3316" s="16"/>
      <c r="N3316" s="16"/>
      <c r="O3316" s="16"/>
      <c r="P3316" s="16"/>
      <c r="Y3316" s="20"/>
      <c r="Z3316" s="20"/>
      <c r="AA3316" s="20"/>
      <c r="AB3316" s="20"/>
      <c r="AC3316" s="20"/>
      <c r="AD3316" s="20"/>
    </row>
    <row r="3317" spans="3:30" s="1" customFormat="1">
      <c r="C3317" s="16"/>
      <c r="D3317" s="16"/>
      <c r="E3317" s="32"/>
      <c r="F3317" s="16"/>
      <c r="G3317" s="16"/>
      <c r="H3317" s="16"/>
      <c r="I3317" s="16"/>
      <c r="J3317" s="16"/>
      <c r="K3317" s="16"/>
      <c r="L3317" s="32"/>
      <c r="M3317" s="16"/>
      <c r="N3317" s="16"/>
      <c r="O3317" s="16"/>
      <c r="P3317" s="16"/>
      <c r="Y3317" s="20"/>
      <c r="Z3317" s="20"/>
      <c r="AA3317" s="20"/>
      <c r="AB3317" s="20"/>
      <c r="AC3317" s="20"/>
      <c r="AD3317" s="20"/>
    </row>
    <row r="3318" spans="3:30" s="1" customFormat="1">
      <c r="C3318" s="16"/>
      <c r="D3318" s="16"/>
      <c r="E3318" s="32"/>
      <c r="F3318" s="16"/>
      <c r="G3318" s="16"/>
      <c r="H3318" s="16"/>
      <c r="I3318" s="16"/>
      <c r="J3318" s="16"/>
      <c r="K3318" s="16"/>
      <c r="L3318" s="32"/>
      <c r="M3318" s="16"/>
      <c r="N3318" s="16"/>
      <c r="O3318" s="16"/>
      <c r="P3318" s="16"/>
      <c r="Y3318" s="20"/>
      <c r="Z3318" s="20"/>
      <c r="AA3318" s="20"/>
      <c r="AB3318" s="20"/>
      <c r="AC3318" s="20"/>
      <c r="AD3318" s="20"/>
    </row>
    <row r="3319" spans="3:30" s="1" customFormat="1">
      <c r="C3319" s="16"/>
      <c r="D3319" s="16"/>
      <c r="E3319" s="32"/>
      <c r="F3319" s="16"/>
      <c r="G3319" s="16"/>
      <c r="H3319" s="16"/>
      <c r="I3319" s="16"/>
      <c r="J3319" s="16"/>
      <c r="K3319" s="16"/>
      <c r="L3319" s="32"/>
      <c r="M3319" s="16"/>
      <c r="N3319" s="16"/>
      <c r="O3319" s="16"/>
      <c r="P3319" s="16"/>
      <c r="Y3319" s="20"/>
      <c r="Z3319" s="20"/>
      <c r="AA3319" s="20"/>
      <c r="AB3319" s="20"/>
      <c r="AC3319" s="20"/>
      <c r="AD3319" s="20"/>
    </row>
    <row r="3320" spans="3:30" s="1" customFormat="1">
      <c r="C3320" s="16"/>
      <c r="D3320" s="16"/>
      <c r="E3320" s="32"/>
      <c r="F3320" s="16"/>
      <c r="G3320" s="16"/>
      <c r="H3320" s="16"/>
      <c r="I3320" s="16"/>
      <c r="J3320" s="16"/>
      <c r="K3320" s="16"/>
      <c r="L3320" s="32"/>
      <c r="M3320" s="16"/>
      <c r="N3320" s="16"/>
      <c r="O3320" s="16"/>
      <c r="P3320" s="16"/>
      <c r="Y3320" s="20"/>
      <c r="Z3320" s="20"/>
      <c r="AA3320" s="20"/>
      <c r="AB3320" s="20"/>
      <c r="AC3320" s="20"/>
      <c r="AD3320" s="20"/>
    </row>
    <row r="3321" spans="3:30" s="1" customFormat="1">
      <c r="C3321" s="16"/>
      <c r="D3321" s="16"/>
      <c r="E3321" s="32"/>
      <c r="F3321" s="16"/>
      <c r="G3321" s="16"/>
      <c r="H3321" s="16"/>
      <c r="I3321" s="16"/>
      <c r="J3321" s="16"/>
      <c r="K3321" s="16"/>
      <c r="L3321" s="32"/>
      <c r="M3321" s="16"/>
      <c r="N3321" s="16"/>
      <c r="O3321" s="16"/>
      <c r="P3321" s="16"/>
      <c r="Y3321" s="20"/>
      <c r="Z3321" s="20"/>
      <c r="AA3321" s="20"/>
      <c r="AB3321" s="20"/>
      <c r="AC3321" s="20"/>
      <c r="AD3321" s="20"/>
    </row>
    <row r="3322" spans="3:30" s="1" customFormat="1">
      <c r="C3322" s="16"/>
      <c r="D3322" s="16"/>
      <c r="E3322" s="32"/>
      <c r="F3322" s="16"/>
      <c r="G3322" s="16"/>
      <c r="H3322" s="16"/>
      <c r="I3322" s="16"/>
      <c r="J3322" s="16"/>
      <c r="K3322" s="16"/>
      <c r="L3322" s="32"/>
      <c r="M3322" s="16"/>
      <c r="N3322" s="16"/>
      <c r="O3322" s="16"/>
      <c r="P3322" s="16"/>
      <c r="Y3322" s="20"/>
      <c r="Z3322" s="20"/>
      <c r="AA3322" s="20"/>
      <c r="AB3322" s="20"/>
      <c r="AC3322" s="20"/>
      <c r="AD3322" s="20"/>
    </row>
    <row r="3323" spans="3:30" s="1" customFormat="1">
      <c r="C3323" s="16"/>
      <c r="D3323" s="16"/>
      <c r="E3323" s="32"/>
      <c r="F3323" s="16"/>
      <c r="G3323" s="16"/>
      <c r="H3323" s="16"/>
      <c r="I3323" s="16"/>
      <c r="J3323" s="16"/>
      <c r="K3323" s="16"/>
      <c r="L3323" s="32"/>
      <c r="M3323" s="16"/>
      <c r="N3323" s="16"/>
      <c r="O3323" s="16"/>
      <c r="P3323" s="16"/>
      <c r="Y3323" s="20"/>
      <c r="Z3323" s="20"/>
      <c r="AA3323" s="20"/>
      <c r="AB3323" s="20"/>
      <c r="AC3323" s="20"/>
      <c r="AD3323" s="20"/>
    </row>
    <row r="3324" spans="3:30" s="1" customFormat="1">
      <c r="C3324" s="16"/>
      <c r="D3324" s="16"/>
      <c r="E3324" s="32"/>
      <c r="F3324" s="16"/>
      <c r="G3324" s="16"/>
      <c r="H3324" s="16"/>
      <c r="I3324" s="16"/>
      <c r="J3324" s="16"/>
      <c r="K3324" s="16"/>
      <c r="L3324" s="32"/>
      <c r="M3324" s="16"/>
      <c r="N3324" s="16"/>
      <c r="O3324" s="16"/>
      <c r="P3324" s="16"/>
      <c r="Y3324" s="20"/>
      <c r="Z3324" s="20"/>
      <c r="AA3324" s="20"/>
      <c r="AB3324" s="20"/>
      <c r="AC3324" s="20"/>
      <c r="AD3324" s="20"/>
    </row>
    <row r="3325" spans="3:30" s="1" customFormat="1">
      <c r="C3325" s="16"/>
      <c r="D3325" s="16"/>
      <c r="E3325" s="32"/>
      <c r="F3325" s="16"/>
      <c r="G3325" s="16"/>
      <c r="H3325" s="16"/>
      <c r="I3325" s="16"/>
      <c r="J3325" s="16"/>
      <c r="K3325" s="16"/>
      <c r="L3325" s="32"/>
      <c r="M3325" s="16"/>
      <c r="N3325" s="16"/>
      <c r="O3325" s="16"/>
      <c r="P3325" s="16"/>
      <c r="Y3325" s="20"/>
      <c r="Z3325" s="20"/>
      <c r="AA3325" s="20"/>
      <c r="AB3325" s="20"/>
      <c r="AC3325" s="20"/>
      <c r="AD3325" s="20"/>
    </row>
    <row r="3326" spans="3:30" s="1" customFormat="1">
      <c r="C3326" s="16"/>
      <c r="D3326" s="16"/>
      <c r="E3326" s="32"/>
      <c r="F3326" s="16"/>
      <c r="G3326" s="16"/>
      <c r="H3326" s="16"/>
      <c r="I3326" s="16"/>
      <c r="J3326" s="16"/>
      <c r="K3326" s="16"/>
      <c r="L3326" s="32"/>
      <c r="M3326" s="16"/>
      <c r="N3326" s="16"/>
      <c r="O3326" s="16"/>
      <c r="P3326" s="16"/>
      <c r="Y3326" s="20"/>
      <c r="Z3326" s="20"/>
      <c r="AA3326" s="20"/>
      <c r="AB3326" s="20"/>
      <c r="AC3326" s="20"/>
      <c r="AD3326" s="20"/>
    </row>
    <row r="3327" spans="3:30" s="1" customFormat="1">
      <c r="C3327" s="16"/>
      <c r="D3327" s="16"/>
      <c r="E3327" s="32"/>
      <c r="F3327" s="16"/>
      <c r="G3327" s="16"/>
      <c r="H3327" s="16"/>
      <c r="I3327" s="16"/>
      <c r="J3327" s="16"/>
      <c r="K3327" s="16"/>
      <c r="L3327" s="32"/>
      <c r="M3327" s="16"/>
      <c r="N3327" s="16"/>
      <c r="O3327" s="16"/>
      <c r="P3327" s="16"/>
      <c r="Y3327" s="20"/>
      <c r="Z3327" s="20"/>
      <c r="AA3327" s="20"/>
      <c r="AB3327" s="20"/>
      <c r="AC3327" s="20"/>
      <c r="AD3327" s="20"/>
    </row>
    <row r="3328" spans="3:30" s="1" customFormat="1">
      <c r="C3328" s="16"/>
      <c r="D3328" s="16"/>
      <c r="E3328" s="32"/>
      <c r="F3328" s="16"/>
      <c r="G3328" s="16"/>
      <c r="H3328" s="16"/>
      <c r="I3328" s="16"/>
      <c r="J3328" s="16"/>
      <c r="K3328" s="16"/>
      <c r="L3328" s="32"/>
      <c r="M3328" s="16"/>
      <c r="N3328" s="16"/>
      <c r="O3328" s="16"/>
      <c r="P3328" s="16"/>
      <c r="Y3328" s="20"/>
      <c r="Z3328" s="20"/>
      <c r="AA3328" s="20"/>
      <c r="AB3328" s="20"/>
      <c r="AC3328" s="20"/>
      <c r="AD3328" s="20"/>
    </row>
    <row r="3329" spans="3:30" s="1" customFormat="1">
      <c r="C3329" s="16"/>
      <c r="D3329" s="16"/>
      <c r="E3329" s="32"/>
      <c r="F3329" s="16"/>
      <c r="G3329" s="16"/>
      <c r="H3329" s="16"/>
      <c r="I3329" s="16"/>
      <c r="J3329" s="16"/>
      <c r="K3329" s="16"/>
      <c r="L3329" s="32"/>
      <c r="M3329" s="16"/>
      <c r="N3329" s="16"/>
      <c r="O3329" s="16"/>
      <c r="P3329" s="16"/>
      <c r="Y3329" s="20"/>
      <c r="Z3329" s="20"/>
      <c r="AA3329" s="20"/>
      <c r="AB3329" s="20"/>
      <c r="AC3329" s="20"/>
      <c r="AD3329" s="20"/>
    </row>
    <row r="3330" spans="3:30" s="1" customFormat="1">
      <c r="C3330" s="16"/>
      <c r="D3330" s="16"/>
      <c r="E3330" s="32"/>
      <c r="F3330" s="16"/>
      <c r="G3330" s="16"/>
      <c r="H3330" s="16"/>
      <c r="I3330" s="16"/>
      <c r="J3330" s="16"/>
      <c r="K3330" s="16"/>
      <c r="L3330" s="32"/>
      <c r="M3330" s="16"/>
      <c r="N3330" s="16"/>
      <c r="O3330" s="16"/>
      <c r="P3330" s="16"/>
      <c r="Y3330" s="20"/>
      <c r="Z3330" s="20"/>
      <c r="AA3330" s="20"/>
      <c r="AB3330" s="20"/>
      <c r="AC3330" s="20"/>
      <c r="AD3330" s="20"/>
    </row>
    <row r="3331" spans="3:30" s="1" customFormat="1">
      <c r="C3331" s="16"/>
      <c r="D3331" s="16"/>
      <c r="E3331" s="32"/>
      <c r="F3331" s="16"/>
      <c r="G3331" s="16"/>
      <c r="H3331" s="16"/>
      <c r="I3331" s="16"/>
      <c r="J3331" s="16"/>
      <c r="K3331" s="16"/>
      <c r="L3331" s="32"/>
      <c r="M3331" s="16"/>
      <c r="N3331" s="16"/>
      <c r="O3331" s="16"/>
      <c r="P3331" s="16"/>
      <c r="Y3331" s="20"/>
      <c r="Z3331" s="20"/>
      <c r="AA3331" s="20"/>
      <c r="AB3331" s="20"/>
      <c r="AC3331" s="20"/>
      <c r="AD3331" s="20"/>
    </row>
    <row r="3332" spans="3:30" s="1" customFormat="1">
      <c r="C3332" s="16"/>
      <c r="D3332" s="16"/>
      <c r="E3332" s="32"/>
      <c r="F3332" s="16"/>
      <c r="G3332" s="16"/>
      <c r="H3332" s="16"/>
      <c r="I3332" s="16"/>
      <c r="J3332" s="16"/>
      <c r="K3332" s="16"/>
      <c r="L3332" s="32"/>
      <c r="M3332" s="16"/>
      <c r="N3332" s="16"/>
      <c r="O3332" s="16"/>
      <c r="P3332" s="16"/>
      <c r="Y3332" s="20"/>
      <c r="Z3332" s="20"/>
      <c r="AA3332" s="20"/>
      <c r="AB3332" s="20"/>
      <c r="AC3332" s="20"/>
      <c r="AD3332" s="20"/>
    </row>
    <row r="3333" spans="3:30" s="1" customFormat="1">
      <c r="C3333" s="16"/>
      <c r="D3333" s="16"/>
      <c r="E3333" s="32"/>
      <c r="F3333" s="16"/>
      <c r="G3333" s="16"/>
      <c r="H3333" s="16"/>
      <c r="I3333" s="16"/>
      <c r="J3333" s="16"/>
      <c r="K3333" s="16"/>
      <c r="L3333" s="32"/>
      <c r="M3333" s="16"/>
      <c r="N3333" s="16"/>
      <c r="O3333" s="16"/>
      <c r="P3333" s="16"/>
      <c r="Y3333" s="20"/>
      <c r="Z3333" s="20"/>
      <c r="AA3333" s="20"/>
      <c r="AB3333" s="20"/>
      <c r="AC3333" s="20"/>
      <c r="AD3333" s="20"/>
    </row>
    <row r="3334" spans="3:30" s="1" customFormat="1">
      <c r="C3334" s="16"/>
      <c r="D3334" s="16"/>
      <c r="E3334" s="32"/>
      <c r="F3334" s="16"/>
      <c r="G3334" s="16"/>
      <c r="H3334" s="16"/>
      <c r="I3334" s="16"/>
      <c r="J3334" s="16"/>
      <c r="K3334" s="16"/>
      <c r="L3334" s="32"/>
      <c r="M3334" s="16"/>
      <c r="N3334" s="16"/>
      <c r="O3334" s="16"/>
      <c r="P3334" s="16"/>
      <c r="Y3334" s="20"/>
      <c r="Z3334" s="20"/>
      <c r="AA3334" s="20"/>
      <c r="AB3334" s="20"/>
      <c r="AC3334" s="20"/>
      <c r="AD3334" s="20"/>
    </row>
    <row r="3335" spans="3:30" s="1" customFormat="1">
      <c r="C3335" s="16"/>
      <c r="D3335" s="16"/>
      <c r="E3335" s="32"/>
      <c r="F3335" s="16"/>
      <c r="G3335" s="16"/>
      <c r="H3335" s="16"/>
      <c r="I3335" s="16"/>
      <c r="J3335" s="16"/>
      <c r="K3335" s="16"/>
      <c r="L3335" s="32"/>
      <c r="M3335" s="16"/>
      <c r="N3335" s="16"/>
      <c r="O3335" s="16"/>
      <c r="P3335" s="16"/>
      <c r="Y3335" s="20"/>
      <c r="Z3335" s="20"/>
      <c r="AA3335" s="20"/>
      <c r="AB3335" s="20"/>
      <c r="AC3335" s="20"/>
      <c r="AD3335" s="20"/>
    </row>
    <row r="3336" spans="3:30" s="1" customFormat="1">
      <c r="C3336" s="16"/>
      <c r="D3336" s="16"/>
      <c r="E3336" s="32"/>
      <c r="F3336" s="16"/>
      <c r="G3336" s="16"/>
      <c r="H3336" s="16"/>
      <c r="I3336" s="16"/>
      <c r="J3336" s="16"/>
      <c r="K3336" s="16"/>
      <c r="L3336" s="32"/>
      <c r="M3336" s="16"/>
      <c r="N3336" s="16"/>
      <c r="O3336" s="16"/>
      <c r="P3336" s="16"/>
      <c r="Y3336" s="20"/>
      <c r="Z3336" s="20"/>
      <c r="AA3336" s="20"/>
      <c r="AB3336" s="20"/>
      <c r="AC3336" s="20"/>
      <c r="AD3336" s="20"/>
    </row>
    <row r="3337" spans="3:30" s="1" customFormat="1">
      <c r="C3337" s="16"/>
      <c r="D3337" s="16"/>
      <c r="E3337" s="32"/>
      <c r="F3337" s="16"/>
      <c r="G3337" s="16"/>
      <c r="H3337" s="16"/>
      <c r="I3337" s="16"/>
      <c r="J3337" s="16"/>
      <c r="K3337" s="16"/>
      <c r="L3337" s="32"/>
      <c r="M3337" s="16"/>
      <c r="N3337" s="16"/>
      <c r="O3337" s="16"/>
      <c r="P3337" s="16"/>
      <c r="Y3337" s="20"/>
      <c r="Z3337" s="20"/>
      <c r="AA3337" s="20"/>
      <c r="AB3337" s="20"/>
      <c r="AC3337" s="20"/>
      <c r="AD3337" s="20"/>
    </row>
    <row r="3338" spans="3:30" s="1" customFormat="1">
      <c r="C3338" s="16"/>
      <c r="D3338" s="16"/>
      <c r="E3338" s="32"/>
      <c r="F3338" s="16"/>
      <c r="G3338" s="16"/>
      <c r="H3338" s="16"/>
      <c r="I3338" s="16"/>
      <c r="J3338" s="16"/>
      <c r="K3338" s="16"/>
      <c r="L3338" s="32"/>
      <c r="M3338" s="16"/>
      <c r="N3338" s="16"/>
      <c r="O3338" s="16"/>
      <c r="P3338" s="16"/>
      <c r="Y3338" s="20"/>
      <c r="Z3338" s="20"/>
      <c r="AA3338" s="20"/>
      <c r="AB3338" s="20"/>
      <c r="AC3338" s="20"/>
      <c r="AD3338" s="20"/>
    </row>
    <row r="3339" spans="3:30" s="1" customFormat="1">
      <c r="C3339" s="16"/>
      <c r="D3339" s="16"/>
      <c r="E3339" s="32"/>
      <c r="F3339" s="16"/>
      <c r="G3339" s="16"/>
      <c r="H3339" s="16"/>
      <c r="I3339" s="16"/>
      <c r="J3339" s="16"/>
      <c r="K3339" s="16"/>
      <c r="L3339" s="32"/>
      <c r="M3339" s="16"/>
      <c r="N3339" s="16"/>
      <c r="O3339" s="16"/>
      <c r="P3339" s="16"/>
      <c r="Y3339" s="20"/>
      <c r="Z3339" s="20"/>
      <c r="AA3339" s="20"/>
      <c r="AB3339" s="20"/>
      <c r="AC3339" s="20"/>
      <c r="AD3339" s="20"/>
    </row>
    <row r="3340" spans="3:30" s="1" customFormat="1">
      <c r="C3340" s="16"/>
      <c r="D3340" s="16"/>
      <c r="E3340" s="32"/>
      <c r="F3340" s="16"/>
      <c r="G3340" s="16"/>
      <c r="H3340" s="16"/>
      <c r="I3340" s="16"/>
      <c r="J3340" s="16"/>
      <c r="K3340" s="16"/>
      <c r="L3340" s="32"/>
      <c r="M3340" s="16"/>
      <c r="N3340" s="16"/>
      <c r="O3340" s="16"/>
      <c r="P3340" s="16"/>
      <c r="Y3340" s="20"/>
      <c r="Z3340" s="20"/>
      <c r="AA3340" s="20"/>
      <c r="AB3340" s="20"/>
      <c r="AC3340" s="20"/>
      <c r="AD3340" s="20"/>
    </row>
    <row r="3341" spans="3:30" s="1" customFormat="1">
      <c r="C3341" s="16"/>
      <c r="D3341" s="16"/>
      <c r="E3341" s="32"/>
      <c r="F3341" s="16"/>
      <c r="G3341" s="16"/>
      <c r="H3341" s="16"/>
      <c r="I3341" s="16"/>
      <c r="J3341" s="16"/>
      <c r="K3341" s="16"/>
      <c r="L3341" s="32"/>
      <c r="M3341" s="16"/>
      <c r="N3341" s="16"/>
      <c r="O3341" s="16"/>
      <c r="P3341" s="16"/>
      <c r="Y3341" s="20"/>
      <c r="Z3341" s="20"/>
      <c r="AA3341" s="20"/>
      <c r="AB3341" s="20"/>
      <c r="AC3341" s="20"/>
      <c r="AD3341" s="20"/>
    </row>
    <row r="3342" spans="3:30" s="1" customFormat="1">
      <c r="C3342" s="16"/>
      <c r="D3342" s="16"/>
      <c r="E3342" s="32"/>
      <c r="F3342" s="16"/>
      <c r="G3342" s="16"/>
      <c r="H3342" s="16"/>
      <c r="I3342" s="16"/>
      <c r="J3342" s="16"/>
      <c r="K3342" s="16"/>
      <c r="L3342" s="32"/>
      <c r="M3342" s="16"/>
      <c r="N3342" s="16"/>
      <c r="O3342" s="16"/>
      <c r="P3342" s="16"/>
      <c r="Y3342" s="20"/>
      <c r="Z3342" s="20"/>
      <c r="AA3342" s="20"/>
      <c r="AB3342" s="20"/>
      <c r="AC3342" s="20"/>
      <c r="AD3342" s="20"/>
    </row>
    <row r="3343" spans="3:30" s="1" customFormat="1">
      <c r="C3343" s="16"/>
      <c r="D3343" s="16"/>
      <c r="E3343" s="32"/>
      <c r="F3343" s="16"/>
      <c r="G3343" s="16"/>
      <c r="H3343" s="16"/>
      <c r="I3343" s="16"/>
      <c r="J3343" s="16"/>
      <c r="K3343" s="16"/>
      <c r="L3343" s="32"/>
      <c r="M3343" s="16"/>
      <c r="N3343" s="16"/>
      <c r="O3343" s="16"/>
      <c r="P3343" s="16"/>
      <c r="Y3343" s="20"/>
      <c r="Z3343" s="20"/>
      <c r="AA3343" s="20"/>
      <c r="AB3343" s="20"/>
      <c r="AC3343" s="20"/>
      <c r="AD3343" s="20"/>
    </row>
    <row r="3344" spans="3:30" s="1" customFormat="1">
      <c r="C3344" s="16"/>
      <c r="D3344" s="16"/>
      <c r="E3344" s="32"/>
      <c r="F3344" s="16"/>
      <c r="G3344" s="16"/>
      <c r="H3344" s="16"/>
      <c r="I3344" s="16"/>
      <c r="J3344" s="16"/>
      <c r="K3344" s="16"/>
      <c r="L3344" s="32"/>
      <c r="M3344" s="16"/>
      <c r="N3344" s="16"/>
      <c r="O3344" s="16"/>
      <c r="P3344" s="16"/>
      <c r="Y3344" s="20"/>
      <c r="Z3344" s="20"/>
      <c r="AA3344" s="20"/>
      <c r="AB3344" s="20"/>
      <c r="AC3344" s="20"/>
      <c r="AD3344" s="20"/>
    </row>
    <row r="3345" spans="3:30" s="1" customFormat="1">
      <c r="C3345" s="16"/>
      <c r="D3345" s="16"/>
      <c r="E3345" s="32"/>
      <c r="F3345" s="16"/>
      <c r="G3345" s="16"/>
      <c r="H3345" s="16"/>
      <c r="I3345" s="16"/>
      <c r="J3345" s="16"/>
      <c r="K3345" s="16"/>
      <c r="L3345" s="32"/>
      <c r="M3345" s="16"/>
      <c r="N3345" s="16"/>
      <c r="O3345" s="16"/>
      <c r="P3345" s="16"/>
      <c r="Y3345" s="20"/>
      <c r="Z3345" s="20"/>
      <c r="AA3345" s="20"/>
      <c r="AB3345" s="20"/>
      <c r="AC3345" s="20"/>
      <c r="AD3345" s="20"/>
    </row>
    <row r="3346" spans="3:30" s="1" customFormat="1">
      <c r="C3346" s="16"/>
      <c r="D3346" s="16"/>
      <c r="E3346" s="32"/>
      <c r="F3346" s="16"/>
      <c r="G3346" s="16"/>
      <c r="H3346" s="16"/>
      <c r="I3346" s="16"/>
      <c r="J3346" s="16"/>
      <c r="K3346" s="16"/>
      <c r="L3346" s="32"/>
      <c r="M3346" s="16"/>
      <c r="N3346" s="16"/>
      <c r="O3346" s="16"/>
      <c r="P3346" s="16"/>
      <c r="Y3346" s="20"/>
      <c r="Z3346" s="20"/>
      <c r="AA3346" s="20"/>
      <c r="AB3346" s="20"/>
      <c r="AC3346" s="20"/>
      <c r="AD3346" s="20"/>
    </row>
    <row r="3347" spans="3:30" s="1" customFormat="1">
      <c r="C3347" s="16"/>
      <c r="D3347" s="16"/>
      <c r="E3347" s="32"/>
      <c r="F3347" s="16"/>
      <c r="G3347" s="16"/>
      <c r="H3347" s="16"/>
      <c r="I3347" s="16"/>
      <c r="J3347" s="16"/>
      <c r="K3347" s="16"/>
      <c r="L3347" s="32"/>
      <c r="M3347" s="16"/>
      <c r="N3347" s="16"/>
      <c r="O3347" s="16"/>
      <c r="P3347" s="16"/>
      <c r="Y3347" s="20"/>
      <c r="Z3347" s="20"/>
      <c r="AA3347" s="20"/>
      <c r="AB3347" s="20"/>
      <c r="AC3347" s="20"/>
      <c r="AD3347" s="20"/>
    </row>
    <row r="3348" spans="3:30" s="1" customFormat="1">
      <c r="C3348" s="16"/>
      <c r="D3348" s="16"/>
      <c r="E3348" s="32"/>
      <c r="F3348" s="16"/>
      <c r="G3348" s="16"/>
      <c r="H3348" s="16"/>
      <c r="I3348" s="16"/>
      <c r="J3348" s="16"/>
      <c r="K3348" s="16"/>
      <c r="L3348" s="32"/>
      <c r="M3348" s="16"/>
      <c r="N3348" s="16"/>
      <c r="O3348" s="16"/>
      <c r="P3348" s="16"/>
      <c r="Y3348" s="20"/>
      <c r="Z3348" s="20"/>
      <c r="AA3348" s="20"/>
      <c r="AB3348" s="20"/>
      <c r="AC3348" s="20"/>
      <c r="AD3348" s="20"/>
    </row>
    <row r="3349" spans="3:30" s="1" customFormat="1">
      <c r="C3349" s="16"/>
      <c r="D3349" s="16"/>
      <c r="E3349" s="32"/>
      <c r="F3349" s="16"/>
      <c r="G3349" s="16"/>
      <c r="H3349" s="16"/>
      <c r="I3349" s="16"/>
      <c r="J3349" s="16"/>
      <c r="K3349" s="16"/>
      <c r="L3349" s="32"/>
      <c r="M3349" s="16"/>
      <c r="N3349" s="16"/>
      <c r="O3349" s="16"/>
      <c r="P3349" s="16"/>
      <c r="Y3349" s="20"/>
      <c r="Z3349" s="20"/>
      <c r="AA3349" s="20"/>
      <c r="AB3349" s="20"/>
      <c r="AC3349" s="20"/>
      <c r="AD3349" s="20"/>
    </row>
    <row r="3350" spans="3:30" s="1" customFormat="1">
      <c r="C3350" s="16"/>
      <c r="D3350" s="16"/>
      <c r="E3350" s="32"/>
      <c r="F3350" s="16"/>
      <c r="G3350" s="16"/>
      <c r="H3350" s="16"/>
      <c r="I3350" s="16"/>
      <c r="J3350" s="16"/>
      <c r="K3350" s="16"/>
      <c r="L3350" s="32"/>
      <c r="M3350" s="16"/>
      <c r="N3350" s="16"/>
      <c r="O3350" s="16"/>
      <c r="P3350" s="16"/>
      <c r="Y3350" s="20"/>
      <c r="Z3350" s="20"/>
      <c r="AA3350" s="20"/>
      <c r="AB3350" s="20"/>
      <c r="AC3350" s="20"/>
      <c r="AD3350" s="20"/>
    </row>
    <row r="3351" spans="3:30" s="1" customFormat="1">
      <c r="C3351" s="16"/>
      <c r="D3351" s="16"/>
      <c r="E3351" s="32"/>
      <c r="F3351" s="16"/>
      <c r="G3351" s="16"/>
      <c r="H3351" s="16"/>
      <c r="I3351" s="16"/>
      <c r="J3351" s="16"/>
      <c r="K3351" s="16"/>
      <c r="L3351" s="32"/>
      <c r="M3351" s="16"/>
      <c r="N3351" s="16"/>
      <c r="O3351" s="16"/>
      <c r="P3351" s="16"/>
      <c r="Y3351" s="20"/>
      <c r="Z3351" s="20"/>
      <c r="AA3351" s="20"/>
      <c r="AB3351" s="20"/>
      <c r="AC3351" s="20"/>
      <c r="AD3351" s="20"/>
    </row>
    <row r="3352" spans="3:30" s="1" customFormat="1">
      <c r="C3352" s="16"/>
      <c r="D3352" s="16"/>
      <c r="E3352" s="32"/>
      <c r="F3352" s="16"/>
      <c r="G3352" s="16"/>
      <c r="H3352" s="16"/>
      <c r="I3352" s="16"/>
      <c r="J3352" s="16"/>
      <c r="K3352" s="16"/>
      <c r="L3352" s="32"/>
      <c r="M3352" s="16"/>
      <c r="N3352" s="16"/>
      <c r="O3352" s="16"/>
      <c r="P3352" s="16"/>
      <c r="Y3352" s="20"/>
      <c r="Z3352" s="20"/>
      <c r="AA3352" s="20"/>
      <c r="AB3352" s="20"/>
      <c r="AC3352" s="20"/>
      <c r="AD3352" s="20"/>
    </row>
    <row r="3353" spans="3:30" s="1" customFormat="1">
      <c r="C3353" s="16"/>
      <c r="D3353" s="16"/>
      <c r="E3353" s="32"/>
      <c r="F3353" s="16"/>
      <c r="G3353" s="16"/>
      <c r="H3353" s="16"/>
      <c r="I3353" s="16"/>
      <c r="J3353" s="16"/>
      <c r="K3353" s="16"/>
      <c r="L3353" s="32"/>
      <c r="M3353" s="16"/>
      <c r="N3353" s="16"/>
      <c r="O3353" s="16"/>
      <c r="P3353" s="16"/>
      <c r="Y3353" s="20"/>
      <c r="Z3353" s="20"/>
      <c r="AA3353" s="20"/>
      <c r="AB3353" s="20"/>
      <c r="AC3353" s="20"/>
      <c r="AD3353" s="20"/>
    </row>
    <row r="3354" spans="3:30" s="1" customFormat="1">
      <c r="C3354" s="16"/>
      <c r="D3354" s="16"/>
      <c r="E3354" s="32"/>
      <c r="F3354" s="16"/>
      <c r="G3354" s="16"/>
      <c r="H3354" s="16"/>
      <c r="I3354" s="16"/>
      <c r="J3354" s="16"/>
      <c r="K3354" s="16"/>
      <c r="L3354" s="32"/>
      <c r="M3354" s="16"/>
      <c r="N3354" s="16"/>
      <c r="O3354" s="16"/>
      <c r="P3354" s="16"/>
      <c r="Y3354" s="20"/>
      <c r="Z3354" s="20"/>
      <c r="AA3354" s="20"/>
      <c r="AB3354" s="20"/>
      <c r="AC3354" s="20"/>
      <c r="AD3354" s="20"/>
    </row>
    <row r="3355" spans="3:30" s="1" customFormat="1">
      <c r="C3355" s="16"/>
      <c r="D3355" s="16"/>
      <c r="E3355" s="32"/>
      <c r="F3355" s="16"/>
      <c r="G3355" s="16"/>
      <c r="H3355" s="16"/>
      <c r="I3355" s="16"/>
      <c r="J3355" s="16"/>
      <c r="K3355" s="16"/>
      <c r="L3355" s="32"/>
      <c r="M3355" s="16"/>
      <c r="N3355" s="16"/>
      <c r="O3355" s="16"/>
      <c r="P3355" s="16"/>
      <c r="Y3355" s="20"/>
      <c r="Z3355" s="20"/>
      <c r="AA3355" s="20"/>
      <c r="AB3355" s="20"/>
      <c r="AC3355" s="20"/>
      <c r="AD3355" s="20"/>
    </row>
    <row r="3356" spans="3:30" s="1" customFormat="1">
      <c r="C3356" s="16"/>
      <c r="D3356" s="16"/>
      <c r="E3356" s="32"/>
      <c r="F3356" s="16"/>
      <c r="G3356" s="16"/>
      <c r="H3356" s="16"/>
      <c r="I3356" s="16"/>
      <c r="J3356" s="16"/>
      <c r="K3356" s="16"/>
      <c r="L3356" s="32"/>
      <c r="M3356" s="16"/>
      <c r="N3356" s="16"/>
      <c r="O3356" s="16"/>
      <c r="P3356" s="16"/>
      <c r="Y3356" s="20"/>
      <c r="Z3356" s="20"/>
      <c r="AA3356" s="20"/>
      <c r="AB3356" s="20"/>
      <c r="AC3356" s="20"/>
      <c r="AD3356" s="20"/>
    </row>
    <row r="3357" spans="3:30" s="1" customFormat="1">
      <c r="C3357" s="16"/>
      <c r="D3357" s="16"/>
      <c r="E3357" s="32"/>
      <c r="F3357" s="16"/>
      <c r="G3357" s="16"/>
      <c r="H3357" s="16"/>
      <c r="I3357" s="16"/>
      <c r="J3357" s="16"/>
      <c r="K3357" s="16"/>
      <c r="L3357" s="32"/>
      <c r="M3357" s="16"/>
      <c r="N3357" s="16"/>
      <c r="O3357" s="16"/>
      <c r="P3357" s="16"/>
      <c r="Y3357" s="20"/>
      <c r="Z3357" s="20"/>
      <c r="AA3357" s="20"/>
      <c r="AB3357" s="20"/>
      <c r="AC3357" s="20"/>
      <c r="AD3357" s="20"/>
    </row>
    <row r="3358" spans="3:30" s="1" customFormat="1">
      <c r="C3358" s="16"/>
      <c r="D3358" s="16"/>
      <c r="E3358" s="32"/>
      <c r="F3358" s="16"/>
      <c r="G3358" s="16"/>
      <c r="H3358" s="16"/>
      <c r="I3358" s="16"/>
      <c r="J3358" s="16"/>
      <c r="K3358" s="16"/>
      <c r="L3358" s="32"/>
      <c r="M3358" s="16"/>
      <c r="N3358" s="16"/>
      <c r="O3358" s="16"/>
      <c r="P3358" s="16"/>
      <c r="Y3358" s="20"/>
      <c r="Z3358" s="20"/>
      <c r="AA3358" s="20"/>
      <c r="AB3358" s="20"/>
      <c r="AC3358" s="20"/>
      <c r="AD3358" s="20"/>
    </row>
    <row r="3359" spans="3:30" s="1" customFormat="1">
      <c r="C3359" s="16"/>
      <c r="D3359" s="16"/>
      <c r="E3359" s="32"/>
      <c r="F3359" s="16"/>
      <c r="G3359" s="16"/>
      <c r="H3359" s="16"/>
      <c r="I3359" s="16"/>
      <c r="J3359" s="16"/>
      <c r="K3359" s="16"/>
      <c r="L3359" s="32"/>
      <c r="M3359" s="16"/>
      <c r="N3359" s="16"/>
      <c r="O3359" s="16"/>
      <c r="P3359" s="16"/>
      <c r="Y3359" s="20"/>
      <c r="Z3359" s="20"/>
      <c r="AA3359" s="20"/>
      <c r="AB3359" s="20"/>
      <c r="AC3359" s="20"/>
      <c r="AD3359" s="20"/>
    </row>
    <row r="3360" spans="3:30" s="1" customFormat="1">
      <c r="C3360" s="16"/>
      <c r="D3360" s="16"/>
      <c r="E3360" s="32"/>
      <c r="F3360" s="16"/>
      <c r="G3360" s="16"/>
      <c r="H3360" s="16"/>
      <c r="I3360" s="16"/>
      <c r="J3360" s="16"/>
      <c r="K3360" s="16"/>
      <c r="L3360" s="32"/>
      <c r="M3360" s="16"/>
      <c r="N3360" s="16"/>
      <c r="O3360" s="16"/>
      <c r="P3360" s="16"/>
      <c r="Y3360" s="20"/>
      <c r="Z3360" s="20"/>
      <c r="AA3360" s="20"/>
      <c r="AB3360" s="20"/>
      <c r="AC3360" s="20"/>
      <c r="AD3360" s="20"/>
    </row>
    <row r="3361" spans="3:30" s="1" customFormat="1">
      <c r="C3361" s="16"/>
      <c r="D3361" s="16"/>
      <c r="E3361" s="32"/>
      <c r="F3361" s="16"/>
      <c r="G3361" s="16"/>
      <c r="H3361" s="16"/>
      <c r="I3361" s="16"/>
      <c r="J3361" s="16"/>
      <c r="K3361" s="16"/>
      <c r="L3361" s="32"/>
      <c r="M3361" s="16"/>
      <c r="N3361" s="16"/>
      <c r="O3361" s="16"/>
      <c r="P3361" s="16"/>
      <c r="Y3361" s="20"/>
      <c r="Z3361" s="20"/>
      <c r="AA3361" s="20"/>
      <c r="AB3361" s="20"/>
      <c r="AC3361" s="20"/>
      <c r="AD3361" s="20"/>
    </row>
    <row r="3362" spans="3:30" s="1" customFormat="1">
      <c r="C3362" s="16"/>
      <c r="D3362" s="16"/>
      <c r="E3362" s="32"/>
      <c r="F3362" s="16"/>
      <c r="G3362" s="16"/>
      <c r="H3362" s="16"/>
      <c r="I3362" s="16"/>
      <c r="J3362" s="16"/>
      <c r="K3362" s="16"/>
      <c r="L3362" s="32"/>
      <c r="M3362" s="16"/>
      <c r="N3362" s="16"/>
      <c r="O3362" s="16"/>
      <c r="P3362" s="16"/>
      <c r="Y3362" s="20"/>
      <c r="Z3362" s="20"/>
      <c r="AA3362" s="20"/>
      <c r="AB3362" s="20"/>
      <c r="AC3362" s="20"/>
      <c r="AD3362" s="20"/>
    </row>
    <row r="3363" spans="3:30" s="1" customFormat="1">
      <c r="C3363" s="16"/>
      <c r="D3363" s="16"/>
      <c r="E3363" s="32"/>
      <c r="F3363" s="16"/>
      <c r="G3363" s="16"/>
      <c r="H3363" s="16"/>
      <c r="I3363" s="16"/>
      <c r="J3363" s="16"/>
      <c r="K3363" s="16"/>
      <c r="L3363" s="32"/>
      <c r="M3363" s="16"/>
      <c r="N3363" s="16"/>
      <c r="O3363" s="16"/>
      <c r="P3363" s="16"/>
      <c r="Y3363" s="20"/>
      <c r="Z3363" s="20"/>
      <c r="AA3363" s="20"/>
      <c r="AB3363" s="20"/>
      <c r="AC3363" s="20"/>
      <c r="AD3363" s="20"/>
    </row>
    <row r="3364" spans="3:30" s="1" customFormat="1">
      <c r="C3364" s="16"/>
      <c r="D3364" s="16"/>
      <c r="E3364" s="32"/>
      <c r="F3364" s="16"/>
      <c r="G3364" s="16"/>
      <c r="H3364" s="16"/>
      <c r="I3364" s="16"/>
      <c r="J3364" s="16"/>
      <c r="K3364" s="16"/>
      <c r="L3364" s="32"/>
      <c r="M3364" s="16"/>
      <c r="N3364" s="16"/>
      <c r="O3364" s="16"/>
      <c r="P3364" s="16"/>
      <c r="Y3364" s="20"/>
      <c r="Z3364" s="20"/>
      <c r="AA3364" s="20"/>
      <c r="AB3364" s="20"/>
      <c r="AC3364" s="20"/>
      <c r="AD3364" s="20"/>
    </row>
    <row r="3365" spans="3:30" s="1" customFormat="1">
      <c r="C3365" s="16"/>
      <c r="D3365" s="16"/>
      <c r="E3365" s="32"/>
      <c r="F3365" s="16"/>
      <c r="G3365" s="16"/>
      <c r="H3365" s="16"/>
      <c r="I3365" s="16"/>
      <c r="J3365" s="16"/>
      <c r="K3365" s="16"/>
      <c r="L3365" s="32"/>
      <c r="M3365" s="16"/>
      <c r="N3365" s="16"/>
      <c r="O3365" s="16"/>
      <c r="P3365" s="16"/>
      <c r="Y3365" s="20"/>
      <c r="Z3365" s="20"/>
      <c r="AA3365" s="20"/>
      <c r="AB3365" s="20"/>
      <c r="AC3365" s="20"/>
      <c r="AD3365" s="20"/>
    </row>
    <row r="3366" spans="3:30" s="1" customFormat="1">
      <c r="C3366" s="16"/>
      <c r="D3366" s="16"/>
      <c r="E3366" s="32"/>
      <c r="F3366" s="16"/>
      <c r="G3366" s="16"/>
      <c r="H3366" s="16"/>
      <c r="I3366" s="16"/>
      <c r="J3366" s="16"/>
      <c r="K3366" s="16"/>
      <c r="L3366" s="32"/>
      <c r="M3366" s="16"/>
      <c r="N3366" s="16"/>
      <c r="O3366" s="16"/>
      <c r="P3366" s="16"/>
      <c r="Y3366" s="20"/>
      <c r="Z3366" s="20"/>
      <c r="AA3366" s="20"/>
      <c r="AB3366" s="20"/>
      <c r="AC3366" s="20"/>
      <c r="AD3366" s="20"/>
    </row>
    <row r="3367" spans="3:30" s="1" customFormat="1">
      <c r="C3367" s="16"/>
      <c r="D3367" s="16"/>
      <c r="E3367" s="32"/>
      <c r="F3367" s="16"/>
      <c r="G3367" s="16"/>
      <c r="H3367" s="16"/>
      <c r="I3367" s="16"/>
      <c r="J3367" s="16"/>
      <c r="K3367" s="16"/>
      <c r="L3367" s="32"/>
      <c r="M3367" s="16"/>
      <c r="N3367" s="16"/>
      <c r="O3367" s="16"/>
      <c r="P3367" s="16"/>
      <c r="Y3367" s="20"/>
      <c r="Z3367" s="20"/>
      <c r="AA3367" s="20"/>
      <c r="AB3367" s="20"/>
      <c r="AC3367" s="20"/>
      <c r="AD3367" s="20"/>
    </row>
    <row r="3368" spans="3:30" s="1" customFormat="1">
      <c r="C3368" s="16"/>
      <c r="D3368" s="16"/>
      <c r="E3368" s="32"/>
      <c r="F3368" s="16"/>
      <c r="G3368" s="16"/>
      <c r="H3368" s="16"/>
      <c r="I3368" s="16"/>
      <c r="J3368" s="16"/>
      <c r="K3368" s="16"/>
      <c r="L3368" s="32"/>
      <c r="M3368" s="16"/>
      <c r="N3368" s="16"/>
      <c r="O3368" s="16"/>
      <c r="P3368" s="16"/>
      <c r="Y3368" s="20"/>
      <c r="Z3368" s="20"/>
      <c r="AA3368" s="20"/>
      <c r="AB3368" s="20"/>
      <c r="AC3368" s="20"/>
      <c r="AD3368" s="20"/>
    </row>
    <row r="3369" spans="3:30" s="1" customFormat="1">
      <c r="C3369" s="16"/>
      <c r="D3369" s="16"/>
      <c r="E3369" s="32"/>
      <c r="F3369" s="16"/>
      <c r="G3369" s="16"/>
      <c r="H3369" s="16"/>
      <c r="I3369" s="16"/>
      <c r="J3369" s="16"/>
      <c r="K3369" s="16"/>
      <c r="L3369" s="32"/>
      <c r="M3369" s="16"/>
      <c r="N3369" s="16"/>
      <c r="O3369" s="16"/>
      <c r="P3369" s="16"/>
      <c r="Y3369" s="20"/>
      <c r="Z3369" s="20"/>
      <c r="AA3369" s="20"/>
      <c r="AB3369" s="20"/>
      <c r="AC3369" s="20"/>
      <c r="AD3369" s="20"/>
    </row>
    <row r="3370" spans="3:30" s="1" customFormat="1">
      <c r="C3370" s="16"/>
      <c r="D3370" s="16"/>
      <c r="E3370" s="32"/>
      <c r="F3370" s="16"/>
      <c r="G3370" s="16"/>
      <c r="H3370" s="16"/>
      <c r="I3370" s="16"/>
      <c r="J3370" s="16"/>
      <c r="K3370" s="16"/>
      <c r="L3370" s="32"/>
      <c r="M3370" s="16"/>
      <c r="N3370" s="16"/>
      <c r="O3370" s="16"/>
      <c r="P3370" s="16"/>
      <c r="Y3370" s="20"/>
      <c r="Z3370" s="20"/>
      <c r="AA3370" s="20"/>
      <c r="AB3370" s="20"/>
      <c r="AC3370" s="20"/>
      <c r="AD3370" s="20"/>
    </row>
    <row r="3371" spans="3:30" s="1" customFormat="1">
      <c r="C3371" s="16"/>
      <c r="D3371" s="16"/>
      <c r="E3371" s="32"/>
      <c r="F3371" s="16"/>
      <c r="G3371" s="16"/>
      <c r="H3371" s="16"/>
      <c r="I3371" s="16"/>
      <c r="J3371" s="16"/>
      <c r="K3371" s="16"/>
      <c r="L3371" s="32"/>
      <c r="M3371" s="16"/>
      <c r="N3371" s="16"/>
      <c r="O3371" s="16"/>
      <c r="P3371" s="16"/>
      <c r="Y3371" s="20"/>
      <c r="Z3371" s="20"/>
      <c r="AA3371" s="20"/>
      <c r="AB3371" s="20"/>
      <c r="AC3371" s="20"/>
      <c r="AD3371" s="20"/>
    </row>
    <row r="3372" spans="3:30" s="1" customFormat="1">
      <c r="C3372" s="16"/>
      <c r="D3372" s="16"/>
      <c r="E3372" s="32"/>
      <c r="F3372" s="16"/>
      <c r="G3372" s="16"/>
      <c r="H3372" s="16"/>
      <c r="I3372" s="16"/>
      <c r="J3372" s="16"/>
      <c r="K3372" s="16"/>
      <c r="L3372" s="32"/>
      <c r="M3372" s="16"/>
      <c r="N3372" s="16"/>
      <c r="O3372" s="16"/>
      <c r="P3372" s="16"/>
      <c r="Y3372" s="20"/>
      <c r="Z3372" s="20"/>
      <c r="AA3372" s="20"/>
      <c r="AB3372" s="20"/>
      <c r="AC3372" s="20"/>
      <c r="AD3372" s="20"/>
    </row>
    <row r="3373" spans="3:30" s="1" customFormat="1">
      <c r="C3373" s="16"/>
      <c r="D3373" s="16"/>
      <c r="E3373" s="32"/>
      <c r="F3373" s="16"/>
      <c r="G3373" s="16"/>
      <c r="H3373" s="16"/>
      <c r="I3373" s="16"/>
      <c r="J3373" s="16"/>
      <c r="K3373" s="16"/>
      <c r="L3373" s="32"/>
      <c r="M3373" s="16"/>
      <c r="N3373" s="16"/>
      <c r="O3373" s="16"/>
      <c r="P3373" s="16"/>
      <c r="Y3373" s="20"/>
      <c r="Z3373" s="20"/>
      <c r="AA3373" s="20"/>
      <c r="AB3373" s="20"/>
      <c r="AC3373" s="20"/>
      <c r="AD3373" s="20"/>
    </row>
    <row r="3374" spans="3:30" s="1" customFormat="1">
      <c r="C3374" s="16"/>
      <c r="D3374" s="16"/>
      <c r="E3374" s="32"/>
      <c r="F3374" s="16"/>
      <c r="G3374" s="16"/>
      <c r="H3374" s="16"/>
      <c r="I3374" s="16"/>
      <c r="J3374" s="16"/>
      <c r="K3374" s="16"/>
      <c r="L3374" s="32"/>
      <c r="M3374" s="16"/>
      <c r="N3374" s="16"/>
      <c r="O3374" s="16"/>
      <c r="P3374" s="16"/>
      <c r="Y3374" s="20"/>
      <c r="Z3374" s="20"/>
      <c r="AA3374" s="20"/>
      <c r="AB3374" s="20"/>
      <c r="AC3374" s="20"/>
      <c r="AD3374" s="20"/>
    </row>
    <row r="3375" spans="3:30" s="1" customFormat="1">
      <c r="C3375" s="16"/>
      <c r="D3375" s="16"/>
      <c r="E3375" s="32"/>
      <c r="F3375" s="16"/>
      <c r="G3375" s="16"/>
      <c r="H3375" s="16"/>
      <c r="I3375" s="16"/>
      <c r="J3375" s="16"/>
      <c r="K3375" s="16"/>
      <c r="L3375" s="32"/>
      <c r="M3375" s="16"/>
      <c r="N3375" s="16"/>
      <c r="O3375" s="16"/>
      <c r="P3375" s="16"/>
      <c r="Y3375" s="20"/>
      <c r="Z3375" s="20"/>
      <c r="AA3375" s="20"/>
      <c r="AB3375" s="20"/>
      <c r="AC3375" s="20"/>
      <c r="AD3375" s="20"/>
    </row>
    <row r="3376" spans="3:30" s="1" customFormat="1">
      <c r="C3376" s="16"/>
      <c r="D3376" s="16"/>
      <c r="E3376" s="32"/>
      <c r="F3376" s="16"/>
      <c r="G3376" s="16"/>
      <c r="H3376" s="16"/>
      <c r="I3376" s="16"/>
      <c r="J3376" s="16"/>
      <c r="K3376" s="16"/>
      <c r="L3376" s="32"/>
      <c r="M3376" s="16"/>
      <c r="N3376" s="16"/>
      <c r="O3376" s="16"/>
      <c r="P3376" s="16"/>
      <c r="Y3376" s="20"/>
      <c r="Z3376" s="20"/>
      <c r="AA3376" s="20"/>
      <c r="AB3376" s="20"/>
      <c r="AC3376" s="20"/>
      <c r="AD3376" s="20"/>
    </row>
    <row r="3377" spans="3:30" s="1" customFormat="1">
      <c r="C3377" s="16"/>
      <c r="D3377" s="16"/>
      <c r="E3377" s="32"/>
      <c r="F3377" s="16"/>
      <c r="G3377" s="16"/>
      <c r="H3377" s="16"/>
      <c r="I3377" s="16"/>
      <c r="J3377" s="16"/>
      <c r="K3377" s="16"/>
      <c r="L3377" s="32"/>
      <c r="M3377" s="16"/>
      <c r="N3377" s="16"/>
      <c r="O3377" s="16"/>
      <c r="P3377" s="16"/>
      <c r="Y3377" s="20"/>
      <c r="Z3377" s="20"/>
      <c r="AA3377" s="20"/>
      <c r="AB3377" s="20"/>
      <c r="AC3377" s="20"/>
      <c r="AD3377" s="20"/>
    </row>
    <row r="3378" spans="3:30" s="1" customFormat="1">
      <c r="C3378" s="16"/>
      <c r="D3378" s="16"/>
      <c r="E3378" s="32"/>
      <c r="F3378" s="16"/>
      <c r="G3378" s="16"/>
      <c r="H3378" s="16"/>
      <c r="I3378" s="16"/>
      <c r="J3378" s="16"/>
      <c r="K3378" s="16"/>
      <c r="L3378" s="32"/>
      <c r="M3378" s="16"/>
      <c r="N3378" s="16"/>
      <c r="O3378" s="16"/>
      <c r="P3378" s="16"/>
      <c r="Y3378" s="20"/>
      <c r="Z3378" s="20"/>
      <c r="AA3378" s="20"/>
      <c r="AB3378" s="20"/>
      <c r="AC3378" s="20"/>
      <c r="AD3378" s="20"/>
    </row>
    <row r="3379" spans="3:30" s="1" customFormat="1">
      <c r="C3379" s="16"/>
      <c r="D3379" s="16"/>
      <c r="E3379" s="32"/>
      <c r="F3379" s="16"/>
      <c r="G3379" s="16"/>
      <c r="H3379" s="16"/>
      <c r="I3379" s="16"/>
      <c r="J3379" s="16"/>
      <c r="K3379" s="16"/>
      <c r="L3379" s="32"/>
      <c r="M3379" s="16"/>
      <c r="N3379" s="16"/>
      <c r="O3379" s="16"/>
      <c r="P3379" s="16"/>
      <c r="Y3379" s="20"/>
      <c r="Z3379" s="20"/>
      <c r="AA3379" s="20"/>
      <c r="AB3379" s="20"/>
      <c r="AC3379" s="20"/>
      <c r="AD3379" s="20"/>
    </row>
    <row r="3380" spans="3:30" s="1" customFormat="1">
      <c r="C3380" s="16"/>
      <c r="D3380" s="16"/>
      <c r="E3380" s="32"/>
      <c r="F3380" s="16"/>
      <c r="G3380" s="16"/>
      <c r="H3380" s="16"/>
      <c r="I3380" s="16"/>
      <c r="J3380" s="16"/>
      <c r="K3380" s="16"/>
      <c r="L3380" s="32"/>
      <c r="M3380" s="16"/>
      <c r="N3380" s="16"/>
      <c r="O3380" s="16"/>
      <c r="P3380" s="16"/>
      <c r="Y3380" s="20"/>
      <c r="Z3380" s="20"/>
      <c r="AA3380" s="20"/>
      <c r="AB3380" s="20"/>
      <c r="AC3380" s="20"/>
      <c r="AD3380" s="20"/>
    </row>
    <row r="3381" spans="3:30" s="1" customFormat="1">
      <c r="C3381" s="16"/>
      <c r="D3381" s="16"/>
      <c r="E3381" s="32"/>
      <c r="F3381" s="16"/>
      <c r="G3381" s="16"/>
      <c r="H3381" s="16"/>
      <c r="I3381" s="16"/>
      <c r="J3381" s="16"/>
      <c r="K3381" s="16"/>
      <c r="L3381" s="32"/>
      <c r="M3381" s="16"/>
      <c r="N3381" s="16"/>
      <c r="O3381" s="16"/>
      <c r="P3381" s="16"/>
      <c r="Y3381" s="20"/>
      <c r="Z3381" s="20"/>
      <c r="AA3381" s="20"/>
      <c r="AB3381" s="20"/>
      <c r="AC3381" s="20"/>
      <c r="AD3381" s="20"/>
    </row>
    <row r="3382" spans="3:30" s="1" customFormat="1">
      <c r="C3382" s="16"/>
      <c r="D3382" s="16"/>
      <c r="E3382" s="32"/>
      <c r="F3382" s="16"/>
      <c r="G3382" s="16"/>
      <c r="H3382" s="16"/>
      <c r="I3382" s="16"/>
      <c r="J3382" s="16"/>
      <c r="K3382" s="16"/>
      <c r="L3382" s="32"/>
      <c r="M3382" s="16"/>
      <c r="N3382" s="16"/>
      <c r="O3382" s="16"/>
      <c r="P3382" s="16"/>
      <c r="Y3382" s="20"/>
      <c r="Z3382" s="20"/>
      <c r="AA3382" s="20"/>
      <c r="AB3382" s="20"/>
      <c r="AC3382" s="20"/>
      <c r="AD3382" s="20"/>
    </row>
    <row r="3383" spans="3:30" s="1" customFormat="1">
      <c r="C3383" s="16"/>
      <c r="D3383" s="16"/>
      <c r="E3383" s="32"/>
      <c r="F3383" s="16"/>
      <c r="G3383" s="16"/>
      <c r="H3383" s="16"/>
      <c r="I3383" s="16"/>
      <c r="J3383" s="16"/>
      <c r="K3383" s="16"/>
      <c r="L3383" s="32"/>
      <c r="M3383" s="16"/>
      <c r="N3383" s="16"/>
      <c r="O3383" s="16"/>
      <c r="P3383" s="16"/>
      <c r="Y3383" s="20"/>
      <c r="Z3383" s="20"/>
      <c r="AA3383" s="20"/>
      <c r="AB3383" s="20"/>
      <c r="AC3383" s="20"/>
      <c r="AD3383" s="20"/>
    </row>
    <row r="3384" spans="3:30" s="1" customFormat="1">
      <c r="C3384" s="16"/>
      <c r="D3384" s="16"/>
      <c r="E3384" s="32"/>
      <c r="F3384" s="16"/>
      <c r="G3384" s="16"/>
      <c r="H3384" s="16"/>
      <c r="I3384" s="16"/>
      <c r="J3384" s="16"/>
      <c r="K3384" s="16"/>
      <c r="L3384" s="32"/>
      <c r="M3384" s="16"/>
      <c r="N3384" s="16"/>
      <c r="O3384" s="16"/>
      <c r="P3384" s="16"/>
      <c r="Y3384" s="20"/>
      <c r="Z3384" s="20"/>
      <c r="AA3384" s="20"/>
      <c r="AB3384" s="20"/>
      <c r="AC3384" s="20"/>
      <c r="AD3384" s="20"/>
    </row>
    <row r="3385" spans="3:30" s="1" customFormat="1">
      <c r="C3385" s="16"/>
      <c r="D3385" s="16"/>
      <c r="E3385" s="32"/>
      <c r="F3385" s="16"/>
      <c r="G3385" s="16"/>
      <c r="H3385" s="16"/>
      <c r="I3385" s="16"/>
      <c r="J3385" s="16"/>
      <c r="K3385" s="16"/>
      <c r="L3385" s="32"/>
      <c r="M3385" s="16"/>
      <c r="N3385" s="16"/>
      <c r="O3385" s="16"/>
      <c r="P3385" s="16"/>
      <c r="Y3385" s="20"/>
      <c r="Z3385" s="20"/>
      <c r="AA3385" s="20"/>
      <c r="AB3385" s="20"/>
      <c r="AC3385" s="20"/>
      <c r="AD3385" s="20"/>
    </row>
    <row r="3386" spans="3:30" s="1" customFormat="1">
      <c r="C3386" s="16"/>
      <c r="D3386" s="16"/>
      <c r="E3386" s="32"/>
      <c r="F3386" s="16"/>
      <c r="G3386" s="16"/>
      <c r="H3386" s="16"/>
      <c r="I3386" s="16"/>
      <c r="J3386" s="16"/>
      <c r="K3386" s="16"/>
      <c r="L3386" s="32"/>
      <c r="M3386" s="16"/>
      <c r="N3386" s="16"/>
      <c r="O3386" s="16"/>
      <c r="P3386" s="16"/>
      <c r="Y3386" s="20"/>
      <c r="Z3386" s="20"/>
      <c r="AA3386" s="20"/>
      <c r="AB3386" s="20"/>
      <c r="AC3386" s="20"/>
      <c r="AD3386" s="20"/>
    </row>
    <row r="3387" spans="3:30" s="1" customFormat="1">
      <c r="C3387" s="16"/>
      <c r="D3387" s="16"/>
      <c r="E3387" s="32"/>
      <c r="F3387" s="16"/>
      <c r="G3387" s="16"/>
      <c r="H3387" s="16"/>
      <c r="I3387" s="16"/>
      <c r="J3387" s="16"/>
      <c r="K3387" s="16"/>
      <c r="L3387" s="32"/>
      <c r="M3387" s="16"/>
      <c r="N3387" s="16"/>
      <c r="O3387" s="16"/>
      <c r="P3387" s="16"/>
      <c r="Y3387" s="20"/>
      <c r="Z3387" s="20"/>
      <c r="AA3387" s="20"/>
      <c r="AB3387" s="20"/>
      <c r="AC3387" s="20"/>
      <c r="AD3387" s="20"/>
    </row>
    <row r="3388" spans="3:30" s="1" customFormat="1">
      <c r="C3388" s="16"/>
      <c r="D3388" s="16"/>
      <c r="E3388" s="32"/>
      <c r="F3388" s="16"/>
      <c r="G3388" s="16"/>
      <c r="H3388" s="16"/>
      <c r="I3388" s="16"/>
      <c r="J3388" s="16"/>
      <c r="K3388" s="16"/>
      <c r="L3388" s="32"/>
      <c r="M3388" s="16"/>
      <c r="N3388" s="16"/>
      <c r="O3388" s="16"/>
      <c r="P3388" s="16"/>
      <c r="Y3388" s="20"/>
      <c r="Z3388" s="20"/>
      <c r="AA3388" s="20"/>
      <c r="AB3388" s="20"/>
      <c r="AC3388" s="20"/>
      <c r="AD3388" s="20"/>
    </row>
    <row r="3389" spans="3:30" s="1" customFormat="1">
      <c r="C3389" s="16"/>
      <c r="D3389" s="16"/>
      <c r="E3389" s="32"/>
      <c r="F3389" s="16"/>
      <c r="G3389" s="16"/>
      <c r="H3389" s="16"/>
      <c r="I3389" s="16"/>
      <c r="J3389" s="16"/>
      <c r="K3389" s="16"/>
      <c r="L3389" s="32"/>
      <c r="M3389" s="16"/>
      <c r="N3389" s="16"/>
      <c r="O3389" s="16"/>
      <c r="P3389" s="16"/>
      <c r="Y3389" s="20"/>
      <c r="Z3389" s="20"/>
      <c r="AA3389" s="20"/>
      <c r="AB3389" s="20"/>
      <c r="AC3389" s="20"/>
      <c r="AD3389" s="20"/>
    </row>
    <row r="3390" spans="3:30" s="1" customFormat="1">
      <c r="C3390" s="16"/>
      <c r="D3390" s="16"/>
      <c r="E3390" s="32"/>
      <c r="F3390" s="16"/>
      <c r="G3390" s="16"/>
      <c r="H3390" s="16"/>
      <c r="I3390" s="16"/>
      <c r="J3390" s="16"/>
      <c r="K3390" s="16"/>
      <c r="L3390" s="32"/>
      <c r="M3390" s="16"/>
      <c r="N3390" s="16"/>
      <c r="O3390" s="16"/>
      <c r="P3390" s="16"/>
      <c r="Y3390" s="20"/>
      <c r="Z3390" s="20"/>
      <c r="AA3390" s="20"/>
      <c r="AB3390" s="20"/>
      <c r="AC3390" s="20"/>
      <c r="AD3390" s="20"/>
    </row>
    <row r="3391" spans="3:30" s="1" customFormat="1">
      <c r="C3391" s="16"/>
      <c r="D3391" s="16"/>
      <c r="E3391" s="32"/>
      <c r="F3391" s="16"/>
      <c r="G3391" s="16"/>
      <c r="H3391" s="16"/>
      <c r="I3391" s="16"/>
      <c r="J3391" s="16"/>
      <c r="K3391" s="16"/>
      <c r="L3391" s="32"/>
      <c r="M3391" s="16"/>
      <c r="N3391" s="16"/>
      <c r="O3391" s="16"/>
      <c r="P3391" s="16"/>
      <c r="Y3391" s="20"/>
      <c r="Z3391" s="20"/>
      <c r="AA3391" s="20"/>
      <c r="AB3391" s="20"/>
      <c r="AC3391" s="20"/>
      <c r="AD3391" s="20"/>
    </row>
    <row r="3392" spans="3:30" s="1" customFormat="1">
      <c r="C3392" s="16"/>
      <c r="D3392" s="16"/>
      <c r="E3392" s="32"/>
      <c r="F3392" s="16"/>
      <c r="G3392" s="16"/>
      <c r="H3392" s="16"/>
      <c r="I3392" s="16"/>
      <c r="J3392" s="16"/>
      <c r="K3392" s="16"/>
      <c r="L3392" s="32"/>
      <c r="M3392" s="16"/>
      <c r="N3392" s="16"/>
      <c r="O3392" s="16"/>
      <c r="P3392" s="16"/>
      <c r="Y3392" s="20"/>
      <c r="Z3392" s="20"/>
      <c r="AA3392" s="20"/>
      <c r="AB3392" s="20"/>
      <c r="AC3392" s="20"/>
      <c r="AD3392" s="20"/>
    </row>
    <row r="3393" spans="3:30" s="1" customFormat="1">
      <c r="C3393" s="16"/>
      <c r="D3393" s="16"/>
      <c r="E3393" s="32"/>
      <c r="F3393" s="16"/>
      <c r="G3393" s="16"/>
      <c r="H3393" s="16"/>
      <c r="I3393" s="16"/>
      <c r="J3393" s="16"/>
      <c r="K3393" s="16"/>
      <c r="L3393" s="32"/>
      <c r="M3393" s="16"/>
      <c r="N3393" s="16"/>
      <c r="O3393" s="16"/>
      <c r="P3393" s="16"/>
      <c r="Y3393" s="20"/>
      <c r="Z3393" s="20"/>
      <c r="AA3393" s="20"/>
      <c r="AB3393" s="20"/>
      <c r="AC3393" s="20"/>
      <c r="AD3393" s="20"/>
    </row>
    <row r="3394" spans="3:30" s="1" customFormat="1">
      <c r="C3394" s="16"/>
      <c r="D3394" s="16"/>
      <c r="E3394" s="32"/>
      <c r="F3394" s="16"/>
      <c r="G3394" s="16"/>
      <c r="H3394" s="16"/>
      <c r="I3394" s="16"/>
      <c r="J3394" s="16"/>
      <c r="K3394" s="16"/>
      <c r="L3394" s="32"/>
      <c r="M3394" s="16"/>
      <c r="N3394" s="16"/>
      <c r="O3394" s="16"/>
      <c r="P3394" s="16"/>
      <c r="Y3394" s="20"/>
      <c r="Z3394" s="20"/>
      <c r="AA3394" s="20"/>
      <c r="AB3394" s="20"/>
      <c r="AC3394" s="20"/>
      <c r="AD3394" s="20"/>
    </row>
    <row r="3395" spans="3:30" s="1" customFormat="1">
      <c r="C3395" s="16"/>
      <c r="D3395" s="16"/>
      <c r="E3395" s="32"/>
      <c r="F3395" s="16"/>
      <c r="G3395" s="16"/>
      <c r="H3395" s="16"/>
      <c r="I3395" s="16"/>
      <c r="J3395" s="16"/>
      <c r="K3395" s="16"/>
      <c r="L3395" s="32"/>
      <c r="M3395" s="16"/>
      <c r="N3395" s="16"/>
      <c r="O3395" s="16"/>
      <c r="P3395" s="16"/>
      <c r="Y3395" s="20"/>
      <c r="Z3395" s="20"/>
      <c r="AA3395" s="20"/>
      <c r="AB3395" s="20"/>
      <c r="AC3395" s="20"/>
      <c r="AD3395" s="20"/>
    </row>
    <row r="3396" spans="3:30" s="1" customFormat="1">
      <c r="C3396" s="16"/>
      <c r="D3396" s="16"/>
      <c r="E3396" s="32"/>
      <c r="F3396" s="16"/>
      <c r="G3396" s="16"/>
      <c r="H3396" s="16"/>
      <c r="I3396" s="16"/>
      <c r="J3396" s="16"/>
      <c r="K3396" s="16"/>
      <c r="L3396" s="32"/>
      <c r="M3396" s="16"/>
      <c r="N3396" s="16"/>
      <c r="O3396" s="16"/>
      <c r="P3396" s="16"/>
      <c r="Y3396" s="20"/>
      <c r="Z3396" s="20"/>
      <c r="AA3396" s="20"/>
      <c r="AB3396" s="20"/>
      <c r="AC3396" s="20"/>
      <c r="AD3396" s="20"/>
    </row>
    <row r="3397" spans="3:30" s="1" customFormat="1">
      <c r="C3397" s="16"/>
      <c r="D3397" s="16"/>
      <c r="E3397" s="32"/>
      <c r="F3397" s="16"/>
      <c r="G3397" s="16"/>
      <c r="H3397" s="16"/>
      <c r="I3397" s="16"/>
      <c r="J3397" s="16"/>
      <c r="K3397" s="16"/>
      <c r="L3397" s="32"/>
      <c r="M3397" s="16"/>
      <c r="N3397" s="16"/>
      <c r="O3397" s="16"/>
      <c r="P3397" s="16"/>
      <c r="Y3397" s="20"/>
      <c r="Z3397" s="20"/>
      <c r="AA3397" s="20"/>
      <c r="AB3397" s="20"/>
      <c r="AC3397" s="20"/>
      <c r="AD3397" s="20"/>
    </row>
    <row r="3398" spans="3:30" s="1" customFormat="1">
      <c r="C3398" s="16"/>
      <c r="D3398" s="16"/>
      <c r="E3398" s="32"/>
      <c r="F3398" s="16"/>
      <c r="G3398" s="16"/>
      <c r="H3398" s="16"/>
      <c r="I3398" s="16"/>
      <c r="J3398" s="16"/>
      <c r="K3398" s="16"/>
      <c r="L3398" s="32"/>
      <c r="M3398" s="16"/>
      <c r="N3398" s="16"/>
      <c r="O3398" s="16"/>
      <c r="P3398" s="16"/>
      <c r="Y3398" s="20"/>
      <c r="Z3398" s="20"/>
      <c r="AA3398" s="20"/>
      <c r="AB3398" s="20"/>
      <c r="AC3398" s="20"/>
      <c r="AD3398" s="20"/>
    </row>
    <row r="3399" spans="3:30" s="1" customFormat="1">
      <c r="C3399" s="16"/>
      <c r="D3399" s="16"/>
      <c r="E3399" s="32"/>
      <c r="F3399" s="16"/>
      <c r="G3399" s="16"/>
      <c r="H3399" s="16"/>
      <c r="I3399" s="16"/>
      <c r="J3399" s="16"/>
      <c r="K3399" s="16"/>
      <c r="L3399" s="32"/>
      <c r="M3399" s="16"/>
      <c r="N3399" s="16"/>
      <c r="O3399" s="16"/>
      <c r="P3399" s="16"/>
      <c r="Y3399" s="20"/>
      <c r="Z3399" s="20"/>
      <c r="AA3399" s="20"/>
      <c r="AB3399" s="20"/>
      <c r="AC3399" s="20"/>
      <c r="AD3399" s="20"/>
    </row>
    <row r="3400" spans="3:30" s="1" customFormat="1">
      <c r="C3400" s="16"/>
      <c r="D3400" s="16"/>
      <c r="E3400" s="32"/>
      <c r="F3400" s="16"/>
      <c r="G3400" s="16"/>
      <c r="H3400" s="16"/>
      <c r="I3400" s="16"/>
      <c r="J3400" s="16"/>
      <c r="K3400" s="16"/>
      <c r="L3400" s="32"/>
      <c r="M3400" s="16"/>
      <c r="N3400" s="16"/>
      <c r="O3400" s="16"/>
      <c r="P3400" s="16"/>
      <c r="Y3400" s="20"/>
      <c r="Z3400" s="20"/>
      <c r="AA3400" s="20"/>
      <c r="AB3400" s="20"/>
      <c r="AC3400" s="20"/>
      <c r="AD3400" s="20"/>
    </row>
    <row r="3401" spans="3:30" s="1" customFormat="1">
      <c r="C3401" s="16"/>
      <c r="D3401" s="16"/>
      <c r="E3401" s="32"/>
      <c r="F3401" s="16"/>
      <c r="G3401" s="16"/>
      <c r="H3401" s="16"/>
      <c r="I3401" s="16"/>
      <c r="J3401" s="16"/>
      <c r="K3401" s="16"/>
      <c r="L3401" s="32"/>
      <c r="M3401" s="16"/>
      <c r="N3401" s="16"/>
      <c r="O3401" s="16"/>
      <c r="P3401" s="16"/>
      <c r="Y3401" s="20"/>
      <c r="Z3401" s="20"/>
      <c r="AA3401" s="20"/>
      <c r="AB3401" s="20"/>
      <c r="AC3401" s="20"/>
      <c r="AD3401" s="20"/>
    </row>
    <row r="3402" spans="3:30" s="1" customFormat="1">
      <c r="C3402" s="16"/>
      <c r="D3402" s="16"/>
      <c r="E3402" s="32"/>
      <c r="F3402" s="16"/>
      <c r="G3402" s="16"/>
      <c r="H3402" s="16"/>
      <c r="I3402" s="16"/>
      <c r="J3402" s="16"/>
      <c r="K3402" s="16"/>
      <c r="L3402" s="32"/>
      <c r="M3402" s="16"/>
      <c r="N3402" s="16"/>
      <c r="O3402" s="16"/>
      <c r="P3402" s="16"/>
      <c r="Y3402" s="20"/>
      <c r="Z3402" s="20"/>
      <c r="AA3402" s="20"/>
      <c r="AB3402" s="20"/>
      <c r="AC3402" s="20"/>
      <c r="AD3402" s="20"/>
    </row>
    <row r="3403" spans="3:30" s="1" customFormat="1">
      <c r="C3403" s="16"/>
      <c r="D3403" s="16"/>
      <c r="E3403" s="32"/>
      <c r="F3403" s="16"/>
      <c r="G3403" s="16"/>
      <c r="H3403" s="16"/>
      <c r="I3403" s="16"/>
      <c r="J3403" s="16"/>
      <c r="K3403" s="16"/>
      <c r="L3403" s="32"/>
      <c r="M3403" s="16"/>
      <c r="N3403" s="16"/>
      <c r="O3403" s="16"/>
      <c r="P3403" s="16"/>
      <c r="Y3403" s="20"/>
      <c r="Z3403" s="20"/>
      <c r="AA3403" s="20"/>
      <c r="AB3403" s="20"/>
      <c r="AC3403" s="20"/>
      <c r="AD3403" s="20"/>
    </row>
    <row r="3404" spans="3:30" s="1" customFormat="1">
      <c r="C3404" s="16"/>
      <c r="D3404" s="16"/>
      <c r="E3404" s="32"/>
      <c r="F3404" s="16"/>
      <c r="G3404" s="16"/>
      <c r="H3404" s="16"/>
      <c r="I3404" s="16"/>
      <c r="J3404" s="16"/>
      <c r="K3404" s="16"/>
      <c r="L3404" s="32"/>
      <c r="M3404" s="16"/>
      <c r="N3404" s="16"/>
      <c r="O3404" s="16"/>
      <c r="P3404" s="16"/>
      <c r="Y3404" s="20"/>
      <c r="Z3404" s="20"/>
      <c r="AA3404" s="20"/>
      <c r="AB3404" s="20"/>
      <c r="AC3404" s="20"/>
      <c r="AD3404" s="20"/>
    </row>
    <row r="3405" spans="3:30" s="1" customFormat="1">
      <c r="C3405" s="16"/>
      <c r="D3405" s="16"/>
      <c r="E3405" s="32"/>
      <c r="F3405" s="16"/>
      <c r="G3405" s="16"/>
      <c r="H3405" s="16"/>
      <c r="I3405" s="16"/>
      <c r="J3405" s="16"/>
      <c r="K3405" s="16"/>
      <c r="L3405" s="32"/>
      <c r="M3405" s="16"/>
      <c r="N3405" s="16"/>
      <c r="O3405" s="16"/>
      <c r="P3405" s="16"/>
      <c r="Y3405" s="20"/>
      <c r="Z3405" s="20"/>
      <c r="AA3405" s="20"/>
      <c r="AB3405" s="20"/>
      <c r="AC3405" s="20"/>
      <c r="AD3405" s="20"/>
    </row>
    <row r="3406" spans="3:30" s="1" customFormat="1">
      <c r="C3406" s="16"/>
      <c r="D3406" s="16"/>
      <c r="E3406" s="32"/>
      <c r="F3406" s="16"/>
      <c r="G3406" s="16"/>
      <c r="H3406" s="16"/>
      <c r="I3406" s="16"/>
      <c r="J3406" s="16"/>
      <c r="K3406" s="16"/>
      <c r="L3406" s="32"/>
      <c r="M3406" s="16"/>
      <c r="N3406" s="16"/>
      <c r="O3406" s="16"/>
      <c r="P3406" s="16"/>
      <c r="Y3406" s="20"/>
      <c r="Z3406" s="20"/>
      <c r="AA3406" s="20"/>
      <c r="AB3406" s="20"/>
      <c r="AC3406" s="20"/>
      <c r="AD3406" s="20"/>
    </row>
    <row r="3407" spans="3:30" s="1" customFormat="1">
      <c r="C3407" s="16"/>
      <c r="D3407" s="16"/>
      <c r="E3407" s="32"/>
      <c r="F3407" s="16"/>
      <c r="G3407" s="16"/>
      <c r="H3407" s="16"/>
      <c r="I3407" s="16"/>
      <c r="J3407" s="16"/>
      <c r="K3407" s="16"/>
      <c r="L3407" s="32"/>
      <c r="M3407" s="16"/>
      <c r="N3407" s="16"/>
      <c r="O3407" s="16"/>
      <c r="P3407" s="16"/>
      <c r="Y3407" s="20"/>
      <c r="Z3407" s="20"/>
      <c r="AA3407" s="20"/>
      <c r="AB3407" s="20"/>
      <c r="AC3407" s="20"/>
      <c r="AD3407" s="20"/>
    </row>
    <row r="3408" spans="3:30" s="1" customFormat="1">
      <c r="C3408" s="16"/>
      <c r="D3408" s="16"/>
      <c r="E3408" s="32"/>
      <c r="F3408" s="16"/>
      <c r="G3408" s="16"/>
      <c r="H3408" s="16"/>
      <c r="I3408" s="16"/>
      <c r="J3408" s="16"/>
      <c r="K3408" s="16"/>
      <c r="L3408" s="32"/>
      <c r="M3408" s="16"/>
      <c r="N3408" s="16"/>
      <c r="O3408" s="16"/>
      <c r="P3408" s="16"/>
      <c r="Y3408" s="20"/>
      <c r="Z3408" s="20"/>
      <c r="AA3408" s="20"/>
      <c r="AB3408" s="20"/>
      <c r="AC3408" s="20"/>
      <c r="AD3408" s="20"/>
    </row>
    <row r="3409" spans="3:30" s="1" customFormat="1">
      <c r="C3409" s="16"/>
      <c r="D3409" s="16"/>
      <c r="E3409" s="32"/>
      <c r="F3409" s="16"/>
      <c r="G3409" s="16"/>
      <c r="H3409" s="16"/>
      <c r="I3409" s="16"/>
      <c r="J3409" s="16"/>
      <c r="K3409" s="16"/>
      <c r="L3409" s="32"/>
      <c r="M3409" s="16"/>
      <c r="N3409" s="16"/>
      <c r="O3409" s="16"/>
      <c r="P3409" s="16"/>
      <c r="Y3409" s="20"/>
      <c r="Z3409" s="20"/>
      <c r="AA3409" s="20"/>
      <c r="AB3409" s="20"/>
      <c r="AC3409" s="20"/>
      <c r="AD3409" s="20"/>
    </row>
    <row r="3410" spans="3:30" s="1" customFormat="1">
      <c r="C3410" s="16"/>
      <c r="D3410" s="16"/>
      <c r="E3410" s="32"/>
      <c r="F3410" s="16"/>
      <c r="G3410" s="16"/>
      <c r="H3410" s="16"/>
      <c r="I3410" s="16"/>
      <c r="J3410" s="16"/>
      <c r="K3410" s="16"/>
      <c r="L3410" s="32"/>
      <c r="M3410" s="16"/>
      <c r="N3410" s="16"/>
      <c r="O3410" s="16"/>
      <c r="P3410" s="16"/>
      <c r="Y3410" s="20"/>
      <c r="Z3410" s="20"/>
      <c r="AA3410" s="20"/>
      <c r="AB3410" s="20"/>
      <c r="AC3410" s="20"/>
      <c r="AD3410" s="20"/>
    </row>
    <row r="3411" spans="3:30" s="1" customFormat="1">
      <c r="C3411" s="16"/>
      <c r="D3411" s="16"/>
      <c r="E3411" s="32"/>
      <c r="F3411" s="16"/>
      <c r="G3411" s="16"/>
      <c r="H3411" s="16"/>
      <c r="I3411" s="16"/>
      <c r="J3411" s="16"/>
      <c r="K3411" s="16"/>
      <c r="L3411" s="32"/>
      <c r="M3411" s="16"/>
      <c r="N3411" s="16"/>
      <c r="O3411" s="16"/>
      <c r="P3411" s="16"/>
      <c r="Y3411" s="20"/>
      <c r="Z3411" s="20"/>
      <c r="AA3411" s="20"/>
      <c r="AB3411" s="20"/>
      <c r="AC3411" s="20"/>
      <c r="AD3411" s="20"/>
    </row>
    <row r="3412" spans="3:30" s="1" customFormat="1">
      <c r="C3412" s="16"/>
      <c r="D3412" s="16"/>
      <c r="E3412" s="32"/>
      <c r="F3412" s="16"/>
      <c r="G3412" s="16"/>
      <c r="H3412" s="16"/>
      <c r="I3412" s="16"/>
      <c r="J3412" s="16"/>
      <c r="K3412" s="16"/>
      <c r="L3412" s="32"/>
      <c r="M3412" s="16"/>
      <c r="N3412" s="16"/>
      <c r="O3412" s="16"/>
      <c r="P3412" s="16"/>
      <c r="Y3412" s="20"/>
      <c r="Z3412" s="20"/>
      <c r="AA3412" s="20"/>
      <c r="AB3412" s="20"/>
      <c r="AC3412" s="20"/>
      <c r="AD3412" s="20"/>
    </row>
    <row r="3413" spans="3:30" s="1" customFormat="1">
      <c r="C3413" s="16"/>
      <c r="D3413" s="16"/>
      <c r="E3413" s="32"/>
      <c r="F3413" s="16"/>
      <c r="G3413" s="16"/>
      <c r="H3413" s="16"/>
      <c r="I3413" s="16"/>
      <c r="J3413" s="16"/>
      <c r="K3413" s="16"/>
      <c r="L3413" s="32"/>
      <c r="M3413" s="16"/>
      <c r="N3413" s="16"/>
      <c r="O3413" s="16"/>
      <c r="P3413" s="16"/>
      <c r="Y3413" s="20"/>
      <c r="Z3413" s="20"/>
      <c r="AA3413" s="20"/>
      <c r="AB3413" s="20"/>
      <c r="AC3413" s="20"/>
      <c r="AD3413" s="20"/>
    </row>
    <row r="3414" spans="3:30" s="1" customFormat="1">
      <c r="C3414" s="16"/>
      <c r="D3414" s="16"/>
      <c r="E3414" s="32"/>
      <c r="F3414" s="16"/>
      <c r="G3414" s="16"/>
      <c r="H3414" s="16"/>
      <c r="I3414" s="16"/>
      <c r="J3414" s="16"/>
      <c r="K3414" s="16"/>
      <c r="L3414" s="32"/>
      <c r="M3414" s="16"/>
      <c r="N3414" s="16"/>
      <c r="O3414" s="16"/>
      <c r="P3414" s="16"/>
      <c r="Y3414" s="20"/>
      <c r="Z3414" s="20"/>
      <c r="AA3414" s="20"/>
      <c r="AB3414" s="20"/>
      <c r="AC3414" s="20"/>
      <c r="AD3414" s="20"/>
    </row>
    <row r="3415" spans="3:30" s="1" customFormat="1">
      <c r="C3415" s="16"/>
      <c r="D3415" s="16"/>
      <c r="E3415" s="32"/>
      <c r="F3415" s="16"/>
      <c r="G3415" s="16"/>
      <c r="H3415" s="16"/>
      <c r="I3415" s="16"/>
      <c r="J3415" s="16"/>
      <c r="K3415" s="16"/>
      <c r="L3415" s="32"/>
      <c r="M3415" s="16"/>
      <c r="N3415" s="16"/>
      <c r="O3415" s="16"/>
      <c r="P3415" s="16"/>
      <c r="Y3415" s="20"/>
      <c r="Z3415" s="20"/>
      <c r="AA3415" s="20"/>
      <c r="AB3415" s="20"/>
      <c r="AC3415" s="20"/>
      <c r="AD3415" s="20"/>
    </row>
    <row r="3416" spans="3:30" s="1" customFormat="1">
      <c r="C3416" s="16"/>
      <c r="D3416" s="16"/>
      <c r="E3416" s="32"/>
      <c r="F3416" s="16"/>
      <c r="G3416" s="16"/>
      <c r="H3416" s="16"/>
      <c r="I3416" s="16"/>
      <c r="J3416" s="16"/>
      <c r="K3416" s="16"/>
      <c r="L3416" s="32"/>
      <c r="M3416" s="16"/>
      <c r="N3416" s="16"/>
      <c r="O3416" s="16"/>
      <c r="P3416" s="16"/>
      <c r="Y3416" s="20"/>
      <c r="Z3416" s="20"/>
      <c r="AA3416" s="20"/>
      <c r="AB3416" s="20"/>
      <c r="AC3416" s="20"/>
      <c r="AD3416" s="20"/>
    </row>
    <row r="3417" spans="3:30" s="1" customFormat="1">
      <c r="C3417" s="16"/>
      <c r="D3417" s="16"/>
      <c r="E3417" s="32"/>
      <c r="F3417" s="16"/>
      <c r="G3417" s="16"/>
      <c r="H3417" s="16"/>
      <c r="I3417" s="16"/>
      <c r="J3417" s="16"/>
      <c r="K3417" s="16"/>
      <c r="L3417" s="32"/>
      <c r="M3417" s="16"/>
      <c r="N3417" s="16"/>
      <c r="O3417" s="16"/>
      <c r="P3417" s="16"/>
      <c r="Y3417" s="20"/>
      <c r="Z3417" s="20"/>
      <c r="AA3417" s="20"/>
      <c r="AB3417" s="20"/>
      <c r="AC3417" s="20"/>
      <c r="AD3417" s="20"/>
    </row>
    <row r="3418" spans="3:30" s="1" customFormat="1">
      <c r="C3418" s="16"/>
      <c r="D3418" s="16"/>
      <c r="E3418" s="32"/>
      <c r="F3418" s="16"/>
      <c r="G3418" s="16"/>
      <c r="H3418" s="16"/>
      <c r="I3418" s="16"/>
      <c r="J3418" s="16"/>
      <c r="K3418" s="16"/>
      <c r="L3418" s="32"/>
      <c r="M3418" s="16"/>
      <c r="N3418" s="16"/>
      <c r="O3418" s="16"/>
      <c r="P3418" s="16"/>
      <c r="Y3418" s="20"/>
      <c r="Z3418" s="20"/>
      <c r="AA3418" s="20"/>
      <c r="AB3418" s="20"/>
      <c r="AC3418" s="20"/>
      <c r="AD3418" s="20"/>
    </row>
    <row r="3419" spans="3:30" s="1" customFormat="1">
      <c r="C3419" s="16"/>
      <c r="D3419" s="16"/>
      <c r="E3419" s="32"/>
      <c r="F3419" s="16"/>
      <c r="G3419" s="16"/>
      <c r="H3419" s="16"/>
      <c r="I3419" s="16"/>
      <c r="J3419" s="16"/>
      <c r="K3419" s="16"/>
      <c r="L3419" s="32"/>
      <c r="M3419" s="16"/>
      <c r="N3419" s="16"/>
      <c r="O3419" s="16"/>
      <c r="P3419" s="16"/>
      <c r="Y3419" s="20"/>
      <c r="Z3419" s="20"/>
      <c r="AA3419" s="20"/>
      <c r="AB3419" s="20"/>
      <c r="AC3419" s="20"/>
      <c r="AD3419" s="20"/>
    </row>
    <row r="3420" spans="3:30" s="1" customFormat="1">
      <c r="C3420" s="16"/>
      <c r="D3420" s="16"/>
      <c r="E3420" s="32"/>
      <c r="F3420" s="16"/>
      <c r="G3420" s="16"/>
      <c r="H3420" s="16"/>
      <c r="I3420" s="16"/>
      <c r="J3420" s="16"/>
      <c r="K3420" s="16"/>
      <c r="L3420" s="32"/>
      <c r="M3420" s="16"/>
      <c r="N3420" s="16"/>
      <c r="O3420" s="16"/>
      <c r="P3420" s="16"/>
      <c r="Y3420" s="20"/>
      <c r="Z3420" s="20"/>
      <c r="AA3420" s="20"/>
      <c r="AB3420" s="20"/>
      <c r="AC3420" s="20"/>
      <c r="AD3420" s="20"/>
    </row>
    <row r="3421" spans="3:30" s="1" customFormat="1">
      <c r="C3421" s="16"/>
      <c r="D3421" s="16"/>
      <c r="E3421" s="32"/>
      <c r="F3421" s="16"/>
      <c r="G3421" s="16"/>
      <c r="H3421" s="16"/>
      <c r="I3421" s="16"/>
      <c r="J3421" s="16"/>
      <c r="K3421" s="16"/>
      <c r="L3421" s="32"/>
      <c r="M3421" s="16"/>
      <c r="N3421" s="16"/>
      <c r="O3421" s="16"/>
      <c r="P3421" s="16"/>
      <c r="Y3421" s="20"/>
      <c r="Z3421" s="20"/>
      <c r="AA3421" s="20"/>
      <c r="AB3421" s="20"/>
      <c r="AC3421" s="20"/>
      <c r="AD3421" s="20"/>
    </row>
    <row r="3422" spans="3:30" s="1" customFormat="1">
      <c r="C3422" s="16"/>
      <c r="D3422" s="16"/>
      <c r="E3422" s="32"/>
      <c r="F3422" s="16"/>
      <c r="G3422" s="16"/>
      <c r="H3422" s="16"/>
      <c r="I3422" s="16"/>
      <c r="J3422" s="16"/>
      <c r="K3422" s="16"/>
      <c r="L3422" s="32"/>
      <c r="M3422" s="16"/>
      <c r="N3422" s="16"/>
      <c r="O3422" s="16"/>
      <c r="P3422" s="16"/>
      <c r="Y3422" s="20"/>
      <c r="Z3422" s="20"/>
      <c r="AA3422" s="20"/>
      <c r="AB3422" s="20"/>
      <c r="AC3422" s="20"/>
      <c r="AD3422" s="20"/>
    </row>
    <row r="3423" spans="3:30" s="1" customFormat="1">
      <c r="C3423" s="16"/>
      <c r="D3423" s="16"/>
      <c r="E3423" s="32"/>
      <c r="F3423" s="16"/>
      <c r="G3423" s="16"/>
      <c r="H3423" s="16"/>
      <c r="I3423" s="16"/>
      <c r="J3423" s="16"/>
      <c r="K3423" s="16"/>
      <c r="L3423" s="32"/>
      <c r="M3423" s="16"/>
      <c r="N3423" s="16"/>
      <c r="O3423" s="16"/>
      <c r="P3423" s="16"/>
      <c r="Y3423" s="20"/>
      <c r="Z3423" s="20"/>
      <c r="AA3423" s="20"/>
      <c r="AB3423" s="20"/>
      <c r="AC3423" s="20"/>
      <c r="AD3423" s="20"/>
    </row>
    <row r="3424" spans="3:30" s="1" customFormat="1">
      <c r="C3424" s="16"/>
      <c r="D3424" s="16"/>
      <c r="E3424" s="32"/>
      <c r="F3424" s="16"/>
      <c r="G3424" s="16"/>
      <c r="H3424" s="16"/>
      <c r="I3424" s="16"/>
      <c r="J3424" s="16"/>
      <c r="K3424" s="16"/>
      <c r="L3424" s="32"/>
      <c r="M3424" s="16"/>
      <c r="N3424" s="16"/>
      <c r="O3424" s="16"/>
      <c r="P3424" s="16"/>
      <c r="Y3424" s="20"/>
      <c r="Z3424" s="20"/>
      <c r="AA3424" s="20"/>
      <c r="AB3424" s="20"/>
      <c r="AC3424" s="20"/>
      <c r="AD3424" s="20"/>
    </row>
    <row r="3425" spans="3:30" s="1" customFormat="1">
      <c r="C3425" s="16"/>
      <c r="D3425" s="16"/>
      <c r="E3425" s="32"/>
      <c r="F3425" s="16"/>
      <c r="G3425" s="16"/>
      <c r="H3425" s="16"/>
      <c r="I3425" s="16"/>
      <c r="J3425" s="16"/>
      <c r="K3425" s="16"/>
      <c r="L3425" s="32"/>
      <c r="M3425" s="16"/>
      <c r="N3425" s="16"/>
      <c r="O3425" s="16"/>
      <c r="P3425" s="16"/>
      <c r="Y3425" s="20"/>
      <c r="Z3425" s="20"/>
      <c r="AA3425" s="20"/>
      <c r="AB3425" s="20"/>
      <c r="AC3425" s="20"/>
      <c r="AD3425" s="20"/>
    </row>
    <row r="3426" spans="3:30" s="1" customFormat="1">
      <c r="C3426" s="16"/>
      <c r="D3426" s="16"/>
      <c r="E3426" s="32"/>
      <c r="F3426" s="16"/>
      <c r="G3426" s="16"/>
      <c r="H3426" s="16"/>
      <c r="I3426" s="16"/>
      <c r="J3426" s="16"/>
      <c r="K3426" s="16"/>
      <c r="L3426" s="32"/>
      <c r="M3426" s="16"/>
      <c r="N3426" s="16"/>
      <c r="O3426" s="16"/>
      <c r="P3426" s="16"/>
      <c r="Y3426" s="20"/>
      <c r="Z3426" s="20"/>
      <c r="AA3426" s="20"/>
      <c r="AB3426" s="20"/>
      <c r="AC3426" s="20"/>
      <c r="AD3426" s="20"/>
    </row>
    <row r="3427" spans="3:30" s="1" customFormat="1">
      <c r="C3427" s="16"/>
      <c r="D3427" s="16"/>
      <c r="E3427" s="32"/>
      <c r="F3427" s="16"/>
      <c r="G3427" s="16"/>
      <c r="H3427" s="16"/>
      <c r="I3427" s="16"/>
      <c r="J3427" s="16"/>
      <c r="K3427" s="16"/>
      <c r="L3427" s="32"/>
      <c r="M3427" s="16"/>
      <c r="N3427" s="16"/>
      <c r="O3427" s="16"/>
      <c r="P3427" s="16"/>
      <c r="Y3427" s="20"/>
      <c r="Z3427" s="20"/>
      <c r="AA3427" s="20"/>
      <c r="AB3427" s="20"/>
      <c r="AC3427" s="20"/>
      <c r="AD3427" s="20"/>
    </row>
    <row r="3428" spans="3:30" s="1" customFormat="1">
      <c r="C3428" s="16"/>
      <c r="D3428" s="16"/>
      <c r="E3428" s="32"/>
      <c r="F3428" s="16"/>
      <c r="G3428" s="16"/>
      <c r="H3428" s="16"/>
      <c r="I3428" s="16"/>
      <c r="J3428" s="16"/>
      <c r="K3428" s="16"/>
      <c r="L3428" s="32"/>
      <c r="M3428" s="16"/>
      <c r="N3428" s="16"/>
      <c r="O3428" s="16"/>
      <c r="P3428" s="16"/>
      <c r="Y3428" s="20"/>
      <c r="Z3428" s="20"/>
      <c r="AA3428" s="20"/>
      <c r="AB3428" s="20"/>
      <c r="AC3428" s="20"/>
      <c r="AD3428" s="20"/>
    </row>
    <row r="3429" spans="3:30" s="1" customFormat="1">
      <c r="C3429" s="16"/>
      <c r="D3429" s="16"/>
      <c r="E3429" s="32"/>
      <c r="F3429" s="16"/>
      <c r="G3429" s="16"/>
      <c r="H3429" s="16"/>
      <c r="I3429" s="16"/>
      <c r="J3429" s="16"/>
      <c r="K3429" s="16"/>
      <c r="L3429" s="32"/>
      <c r="M3429" s="16"/>
      <c r="N3429" s="16"/>
      <c r="O3429" s="16"/>
      <c r="P3429" s="16"/>
      <c r="Y3429" s="20"/>
      <c r="Z3429" s="20"/>
      <c r="AA3429" s="20"/>
      <c r="AB3429" s="20"/>
      <c r="AC3429" s="20"/>
      <c r="AD3429" s="20"/>
    </row>
    <row r="3430" spans="3:30" s="1" customFormat="1">
      <c r="C3430" s="16"/>
      <c r="D3430" s="16"/>
      <c r="E3430" s="32"/>
      <c r="F3430" s="16"/>
      <c r="G3430" s="16"/>
      <c r="H3430" s="16"/>
      <c r="I3430" s="16"/>
      <c r="J3430" s="16"/>
      <c r="K3430" s="16"/>
      <c r="L3430" s="32"/>
      <c r="M3430" s="16"/>
      <c r="N3430" s="16"/>
      <c r="O3430" s="16"/>
      <c r="P3430" s="16"/>
      <c r="Y3430" s="20"/>
      <c r="Z3430" s="20"/>
      <c r="AA3430" s="20"/>
      <c r="AB3430" s="20"/>
      <c r="AC3430" s="20"/>
      <c r="AD3430" s="20"/>
    </row>
    <row r="3431" spans="3:30" s="1" customFormat="1">
      <c r="C3431" s="16"/>
      <c r="D3431" s="16"/>
      <c r="E3431" s="32"/>
      <c r="F3431" s="16"/>
      <c r="G3431" s="16"/>
      <c r="H3431" s="16"/>
      <c r="I3431" s="16"/>
      <c r="J3431" s="16"/>
      <c r="K3431" s="16"/>
      <c r="L3431" s="32"/>
      <c r="M3431" s="16"/>
      <c r="N3431" s="16"/>
      <c r="O3431" s="16"/>
      <c r="P3431" s="16"/>
      <c r="Y3431" s="20"/>
      <c r="Z3431" s="20"/>
      <c r="AA3431" s="20"/>
      <c r="AB3431" s="20"/>
      <c r="AC3431" s="20"/>
      <c r="AD3431" s="20"/>
    </row>
    <row r="3432" spans="3:30" s="1" customFormat="1">
      <c r="C3432" s="16"/>
      <c r="D3432" s="16"/>
      <c r="E3432" s="32"/>
      <c r="F3432" s="16"/>
      <c r="G3432" s="16"/>
      <c r="H3432" s="16"/>
      <c r="I3432" s="16"/>
      <c r="J3432" s="16"/>
      <c r="K3432" s="16"/>
      <c r="L3432" s="32"/>
      <c r="M3432" s="16"/>
      <c r="N3432" s="16"/>
      <c r="O3432" s="16"/>
      <c r="P3432" s="16"/>
      <c r="Y3432" s="20"/>
      <c r="Z3432" s="20"/>
      <c r="AA3432" s="20"/>
      <c r="AB3432" s="20"/>
      <c r="AC3432" s="20"/>
      <c r="AD3432" s="20"/>
    </row>
    <row r="3433" spans="3:30" s="1" customFormat="1">
      <c r="C3433" s="16"/>
      <c r="D3433" s="16"/>
      <c r="E3433" s="32"/>
      <c r="F3433" s="16"/>
      <c r="G3433" s="16"/>
      <c r="H3433" s="16"/>
      <c r="I3433" s="16"/>
      <c r="J3433" s="16"/>
      <c r="K3433" s="16"/>
      <c r="L3433" s="32"/>
      <c r="M3433" s="16"/>
      <c r="N3433" s="16"/>
      <c r="O3433" s="16"/>
      <c r="P3433" s="16"/>
      <c r="Y3433" s="20"/>
      <c r="Z3433" s="20"/>
      <c r="AA3433" s="20"/>
      <c r="AB3433" s="20"/>
      <c r="AC3433" s="20"/>
      <c r="AD3433" s="20"/>
    </row>
    <row r="3434" spans="3:30" s="1" customFormat="1">
      <c r="C3434" s="16"/>
      <c r="D3434" s="16"/>
      <c r="E3434" s="32"/>
      <c r="F3434" s="16"/>
      <c r="G3434" s="16"/>
      <c r="H3434" s="16"/>
      <c r="I3434" s="16"/>
      <c r="J3434" s="16"/>
      <c r="K3434" s="16"/>
      <c r="L3434" s="32"/>
      <c r="M3434" s="16"/>
      <c r="N3434" s="16"/>
      <c r="O3434" s="16"/>
      <c r="P3434" s="16"/>
      <c r="Y3434" s="20"/>
      <c r="Z3434" s="20"/>
      <c r="AA3434" s="20"/>
      <c r="AB3434" s="20"/>
      <c r="AC3434" s="20"/>
      <c r="AD3434" s="20"/>
    </row>
    <row r="3435" spans="3:30" s="1" customFormat="1">
      <c r="C3435" s="16"/>
      <c r="D3435" s="16"/>
      <c r="E3435" s="32"/>
      <c r="F3435" s="16"/>
      <c r="G3435" s="16"/>
      <c r="H3435" s="16"/>
      <c r="I3435" s="16"/>
      <c r="J3435" s="16"/>
      <c r="K3435" s="16"/>
      <c r="L3435" s="32"/>
      <c r="M3435" s="16"/>
      <c r="N3435" s="16"/>
      <c r="O3435" s="16"/>
      <c r="P3435" s="16"/>
      <c r="Y3435" s="20"/>
      <c r="Z3435" s="20"/>
      <c r="AA3435" s="20"/>
      <c r="AB3435" s="20"/>
      <c r="AC3435" s="20"/>
      <c r="AD3435" s="20"/>
    </row>
    <row r="3436" spans="3:30" s="1" customFormat="1">
      <c r="C3436" s="16"/>
      <c r="D3436" s="16"/>
      <c r="E3436" s="32"/>
      <c r="F3436" s="16"/>
      <c r="G3436" s="16"/>
      <c r="H3436" s="16"/>
      <c r="I3436" s="16"/>
      <c r="J3436" s="16"/>
      <c r="K3436" s="16"/>
      <c r="L3436" s="32"/>
      <c r="M3436" s="16"/>
      <c r="N3436" s="16"/>
      <c r="O3436" s="16"/>
      <c r="P3436" s="16"/>
      <c r="Y3436" s="20"/>
      <c r="Z3436" s="20"/>
      <c r="AA3436" s="20"/>
      <c r="AB3436" s="20"/>
      <c r="AC3436" s="20"/>
      <c r="AD3436" s="20"/>
    </row>
    <row r="3437" spans="3:30" s="1" customFormat="1">
      <c r="C3437" s="16"/>
      <c r="D3437" s="16"/>
      <c r="E3437" s="32"/>
      <c r="F3437" s="16"/>
      <c r="G3437" s="16"/>
      <c r="H3437" s="16"/>
      <c r="I3437" s="16"/>
      <c r="J3437" s="16"/>
      <c r="K3437" s="16"/>
      <c r="L3437" s="32"/>
      <c r="M3437" s="16"/>
      <c r="N3437" s="16"/>
      <c r="O3437" s="16"/>
      <c r="P3437" s="16"/>
      <c r="Y3437" s="20"/>
      <c r="Z3437" s="20"/>
      <c r="AA3437" s="20"/>
      <c r="AB3437" s="20"/>
      <c r="AC3437" s="20"/>
      <c r="AD3437" s="20"/>
    </row>
    <row r="3438" spans="3:30" s="1" customFormat="1">
      <c r="C3438" s="16"/>
      <c r="D3438" s="16"/>
      <c r="E3438" s="32"/>
      <c r="F3438" s="16"/>
      <c r="G3438" s="16"/>
      <c r="H3438" s="16"/>
      <c r="I3438" s="16"/>
      <c r="J3438" s="16"/>
      <c r="K3438" s="16"/>
      <c r="L3438" s="32"/>
      <c r="M3438" s="16"/>
      <c r="N3438" s="16"/>
      <c r="O3438" s="16"/>
      <c r="P3438" s="16"/>
      <c r="Y3438" s="20"/>
      <c r="Z3438" s="20"/>
      <c r="AA3438" s="20"/>
      <c r="AB3438" s="20"/>
      <c r="AC3438" s="20"/>
      <c r="AD3438" s="20"/>
    </row>
    <row r="3439" spans="3:30" s="1" customFormat="1">
      <c r="C3439" s="16"/>
      <c r="D3439" s="16"/>
      <c r="E3439" s="32"/>
      <c r="F3439" s="16"/>
      <c r="G3439" s="16"/>
      <c r="H3439" s="16"/>
      <c r="I3439" s="16"/>
      <c r="J3439" s="16"/>
      <c r="K3439" s="16"/>
      <c r="L3439" s="32"/>
      <c r="M3439" s="16"/>
      <c r="N3439" s="16"/>
      <c r="O3439" s="16"/>
      <c r="P3439" s="16"/>
      <c r="Y3439" s="20"/>
      <c r="Z3439" s="20"/>
      <c r="AA3439" s="20"/>
      <c r="AB3439" s="20"/>
      <c r="AC3439" s="20"/>
      <c r="AD3439" s="20"/>
    </row>
    <row r="3440" spans="3:30" s="1" customFormat="1">
      <c r="C3440" s="16"/>
      <c r="D3440" s="16"/>
      <c r="E3440" s="32"/>
      <c r="F3440" s="16"/>
      <c r="G3440" s="16"/>
      <c r="H3440" s="16"/>
      <c r="I3440" s="16"/>
      <c r="J3440" s="16"/>
      <c r="K3440" s="16"/>
      <c r="L3440" s="32"/>
      <c r="M3440" s="16"/>
      <c r="N3440" s="16"/>
      <c r="O3440" s="16"/>
      <c r="P3440" s="16"/>
      <c r="Y3440" s="20"/>
      <c r="Z3440" s="20"/>
      <c r="AA3440" s="20"/>
      <c r="AB3440" s="20"/>
      <c r="AC3440" s="20"/>
      <c r="AD3440" s="20"/>
    </row>
    <row r="3441" spans="3:30" s="1" customFormat="1">
      <c r="C3441" s="16"/>
      <c r="D3441" s="16"/>
      <c r="E3441" s="32"/>
      <c r="F3441" s="16"/>
      <c r="G3441" s="16"/>
      <c r="H3441" s="16"/>
      <c r="I3441" s="16"/>
      <c r="J3441" s="16"/>
      <c r="K3441" s="16"/>
      <c r="L3441" s="32"/>
      <c r="M3441" s="16"/>
      <c r="N3441" s="16"/>
      <c r="O3441" s="16"/>
      <c r="P3441" s="16"/>
      <c r="Y3441" s="20"/>
      <c r="Z3441" s="20"/>
      <c r="AA3441" s="20"/>
      <c r="AB3441" s="20"/>
      <c r="AC3441" s="20"/>
      <c r="AD3441" s="20"/>
    </row>
    <row r="3442" spans="3:30" s="1" customFormat="1">
      <c r="C3442" s="16"/>
      <c r="D3442" s="16"/>
      <c r="E3442" s="32"/>
      <c r="F3442" s="16"/>
      <c r="G3442" s="16"/>
      <c r="H3442" s="16"/>
      <c r="I3442" s="16"/>
      <c r="J3442" s="16"/>
      <c r="K3442" s="16"/>
      <c r="L3442" s="32"/>
      <c r="M3442" s="16"/>
      <c r="N3442" s="16"/>
      <c r="O3442" s="16"/>
      <c r="P3442" s="16"/>
      <c r="Y3442" s="20"/>
      <c r="Z3442" s="20"/>
      <c r="AA3442" s="20"/>
      <c r="AB3442" s="20"/>
      <c r="AC3442" s="20"/>
      <c r="AD3442" s="20"/>
    </row>
    <row r="3443" spans="3:30" s="1" customFormat="1">
      <c r="C3443" s="16"/>
      <c r="D3443" s="16"/>
      <c r="E3443" s="32"/>
      <c r="F3443" s="16"/>
      <c r="G3443" s="16"/>
      <c r="H3443" s="16"/>
      <c r="I3443" s="16"/>
      <c r="J3443" s="16"/>
      <c r="K3443" s="16"/>
      <c r="L3443" s="32"/>
      <c r="M3443" s="16"/>
      <c r="N3443" s="16"/>
      <c r="O3443" s="16"/>
      <c r="P3443" s="16"/>
      <c r="Y3443" s="20"/>
      <c r="Z3443" s="20"/>
      <c r="AA3443" s="20"/>
      <c r="AB3443" s="20"/>
      <c r="AC3443" s="20"/>
      <c r="AD3443" s="20"/>
    </row>
    <row r="3444" spans="3:30" s="1" customFormat="1">
      <c r="C3444" s="16"/>
      <c r="D3444" s="16"/>
      <c r="E3444" s="32"/>
      <c r="F3444" s="16"/>
      <c r="G3444" s="16"/>
      <c r="H3444" s="16"/>
      <c r="I3444" s="16"/>
      <c r="J3444" s="16"/>
      <c r="K3444" s="16"/>
      <c r="L3444" s="32"/>
      <c r="M3444" s="16"/>
      <c r="N3444" s="16"/>
      <c r="O3444" s="16"/>
      <c r="P3444" s="16"/>
      <c r="Y3444" s="20"/>
      <c r="Z3444" s="20"/>
      <c r="AA3444" s="20"/>
      <c r="AB3444" s="20"/>
      <c r="AC3444" s="20"/>
      <c r="AD3444" s="20"/>
    </row>
    <row r="3445" spans="3:30" s="1" customFormat="1">
      <c r="C3445" s="16"/>
      <c r="D3445" s="16"/>
      <c r="E3445" s="32"/>
      <c r="F3445" s="16"/>
      <c r="G3445" s="16"/>
      <c r="H3445" s="16"/>
      <c r="I3445" s="16"/>
      <c r="J3445" s="16"/>
      <c r="K3445" s="16"/>
      <c r="L3445" s="32"/>
      <c r="M3445" s="16"/>
      <c r="N3445" s="16"/>
      <c r="O3445" s="16"/>
      <c r="P3445" s="16"/>
      <c r="Y3445" s="20"/>
      <c r="Z3445" s="20"/>
      <c r="AA3445" s="20"/>
      <c r="AB3445" s="20"/>
      <c r="AC3445" s="20"/>
      <c r="AD3445" s="20"/>
    </row>
    <row r="3446" spans="3:30" s="1" customFormat="1">
      <c r="C3446" s="16"/>
      <c r="D3446" s="16"/>
      <c r="E3446" s="32"/>
      <c r="F3446" s="16"/>
      <c r="G3446" s="16"/>
      <c r="H3446" s="16"/>
      <c r="I3446" s="16"/>
      <c r="J3446" s="16"/>
      <c r="K3446" s="16"/>
      <c r="L3446" s="32"/>
      <c r="M3446" s="16"/>
      <c r="N3446" s="16"/>
      <c r="O3446" s="16"/>
      <c r="P3446" s="16"/>
      <c r="Y3446" s="20"/>
      <c r="Z3446" s="20"/>
      <c r="AA3446" s="20"/>
      <c r="AB3446" s="20"/>
      <c r="AC3446" s="20"/>
      <c r="AD3446" s="20"/>
    </row>
    <row r="3447" spans="3:30" s="1" customFormat="1">
      <c r="C3447" s="16"/>
      <c r="D3447" s="16"/>
      <c r="E3447" s="32"/>
      <c r="F3447" s="16"/>
      <c r="G3447" s="16"/>
      <c r="H3447" s="16"/>
      <c r="I3447" s="16"/>
      <c r="J3447" s="16"/>
      <c r="K3447" s="16"/>
      <c r="L3447" s="32"/>
      <c r="M3447" s="16"/>
      <c r="N3447" s="16"/>
      <c r="O3447" s="16"/>
      <c r="P3447" s="16"/>
      <c r="Y3447" s="20"/>
      <c r="Z3447" s="20"/>
      <c r="AA3447" s="20"/>
      <c r="AB3447" s="20"/>
      <c r="AC3447" s="20"/>
      <c r="AD3447" s="20"/>
    </row>
    <row r="3448" spans="3:30" s="1" customFormat="1">
      <c r="C3448" s="16"/>
      <c r="D3448" s="16"/>
      <c r="E3448" s="32"/>
      <c r="F3448" s="16"/>
      <c r="G3448" s="16"/>
      <c r="H3448" s="16"/>
      <c r="I3448" s="16"/>
      <c r="J3448" s="16"/>
      <c r="K3448" s="16"/>
      <c r="L3448" s="32"/>
      <c r="M3448" s="16"/>
      <c r="N3448" s="16"/>
      <c r="O3448" s="16"/>
      <c r="P3448" s="16"/>
      <c r="Y3448" s="20"/>
      <c r="Z3448" s="20"/>
      <c r="AA3448" s="20"/>
      <c r="AB3448" s="20"/>
      <c r="AC3448" s="20"/>
      <c r="AD3448" s="20"/>
    </row>
    <row r="3449" spans="3:30" s="1" customFormat="1">
      <c r="C3449" s="16"/>
      <c r="D3449" s="16"/>
      <c r="E3449" s="32"/>
      <c r="F3449" s="16"/>
      <c r="G3449" s="16"/>
      <c r="H3449" s="16"/>
      <c r="I3449" s="16"/>
      <c r="J3449" s="16"/>
      <c r="K3449" s="16"/>
      <c r="L3449" s="32"/>
      <c r="M3449" s="16"/>
      <c r="N3449" s="16"/>
      <c r="O3449" s="16"/>
      <c r="P3449" s="16"/>
      <c r="Y3449" s="20"/>
      <c r="Z3449" s="20"/>
      <c r="AA3449" s="20"/>
      <c r="AB3449" s="20"/>
      <c r="AC3449" s="20"/>
      <c r="AD3449" s="20"/>
    </row>
    <row r="3450" spans="3:30" s="1" customFormat="1">
      <c r="C3450" s="16"/>
      <c r="D3450" s="16"/>
      <c r="E3450" s="32"/>
      <c r="F3450" s="16"/>
      <c r="G3450" s="16"/>
      <c r="H3450" s="16"/>
      <c r="I3450" s="16"/>
      <c r="J3450" s="16"/>
      <c r="K3450" s="16"/>
      <c r="L3450" s="32"/>
      <c r="M3450" s="16"/>
      <c r="N3450" s="16"/>
      <c r="O3450" s="16"/>
      <c r="P3450" s="16"/>
      <c r="Y3450" s="20"/>
      <c r="Z3450" s="20"/>
      <c r="AA3450" s="20"/>
      <c r="AB3450" s="20"/>
      <c r="AC3450" s="20"/>
      <c r="AD3450" s="20"/>
    </row>
    <row r="3451" spans="3:30" s="1" customFormat="1">
      <c r="C3451" s="16"/>
      <c r="D3451" s="16"/>
      <c r="E3451" s="32"/>
      <c r="F3451" s="16"/>
      <c r="G3451" s="16"/>
      <c r="H3451" s="16"/>
      <c r="I3451" s="16"/>
      <c r="J3451" s="16"/>
      <c r="K3451" s="16"/>
      <c r="L3451" s="32"/>
      <c r="M3451" s="16"/>
      <c r="N3451" s="16"/>
      <c r="O3451" s="16"/>
      <c r="P3451" s="16"/>
      <c r="Y3451" s="20"/>
      <c r="Z3451" s="20"/>
      <c r="AA3451" s="20"/>
      <c r="AB3451" s="20"/>
      <c r="AC3451" s="20"/>
      <c r="AD3451" s="20"/>
    </row>
    <row r="3452" spans="3:30" s="1" customFormat="1">
      <c r="C3452" s="16"/>
      <c r="D3452" s="16"/>
      <c r="E3452" s="32"/>
      <c r="F3452" s="16"/>
      <c r="G3452" s="16"/>
      <c r="H3452" s="16"/>
      <c r="I3452" s="16"/>
      <c r="J3452" s="16"/>
      <c r="K3452" s="16"/>
      <c r="L3452" s="32"/>
      <c r="M3452" s="16"/>
      <c r="N3452" s="16"/>
      <c r="O3452" s="16"/>
      <c r="P3452" s="16"/>
      <c r="Y3452" s="20"/>
      <c r="Z3452" s="20"/>
      <c r="AA3452" s="20"/>
      <c r="AB3452" s="20"/>
      <c r="AC3452" s="20"/>
      <c r="AD3452" s="20"/>
    </row>
    <row r="3453" spans="3:30" s="1" customFormat="1">
      <c r="C3453" s="16"/>
      <c r="D3453" s="16"/>
      <c r="E3453" s="32"/>
      <c r="F3453" s="16"/>
      <c r="G3453" s="16"/>
      <c r="H3453" s="16"/>
      <c r="I3453" s="16"/>
      <c r="J3453" s="16"/>
      <c r="K3453" s="16"/>
      <c r="L3453" s="32"/>
      <c r="M3453" s="16"/>
      <c r="N3453" s="16"/>
      <c r="O3453" s="16"/>
      <c r="P3453" s="16"/>
      <c r="Y3453" s="20"/>
      <c r="Z3453" s="20"/>
      <c r="AA3453" s="20"/>
      <c r="AB3453" s="20"/>
      <c r="AC3453" s="20"/>
      <c r="AD3453" s="20"/>
    </row>
    <row r="3454" spans="3:30" s="1" customFormat="1">
      <c r="C3454" s="16"/>
      <c r="D3454" s="16"/>
      <c r="E3454" s="32"/>
      <c r="F3454" s="16"/>
      <c r="G3454" s="16"/>
      <c r="H3454" s="16"/>
      <c r="I3454" s="16"/>
      <c r="J3454" s="16"/>
      <c r="K3454" s="16"/>
      <c r="L3454" s="32"/>
      <c r="M3454" s="16"/>
      <c r="N3454" s="16"/>
      <c r="O3454" s="16"/>
      <c r="P3454" s="16"/>
      <c r="Y3454" s="20"/>
      <c r="Z3454" s="20"/>
      <c r="AA3454" s="20"/>
      <c r="AB3454" s="20"/>
      <c r="AC3454" s="20"/>
      <c r="AD3454" s="20"/>
    </row>
    <row r="3455" spans="3:30" s="1" customFormat="1">
      <c r="C3455" s="16"/>
      <c r="D3455" s="16"/>
      <c r="E3455" s="32"/>
      <c r="F3455" s="16"/>
      <c r="G3455" s="16"/>
      <c r="H3455" s="16"/>
      <c r="I3455" s="16"/>
      <c r="J3455" s="16"/>
      <c r="K3455" s="16"/>
      <c r="L3455" s="32"/>
      <c r="M3455" s="16"/>
      <c r="N3455" s="16"/>
      <c r="O3455" s="16"/>
      <c r="P3455" s="16"/>
      <c r="Y3455" s="20"/>
      <c r="Z3455" s="20"/>
      <c r="AA3455" s="20"/>
      <c r="AB3455" s="20"/>
      <c r="AC3455" s="20"/>
      <c r="AD3455" s="20"/>
    </row>
    <row r="3456" spans="3:30" s="1" customFormat="1">
      <c r="C3456" s="16"/>
      <c r="D3456" s="16"/>
      <c r="E3456" s="32"/>
      <c r="F3456" s="16"/>
      <c r="G3456" s="16"/>
      <c r="H3456" s="16"/>
      <c r="I3456" s="16"/>
      <c r="J3456" s="16"/>
      <c r="K3456" s="16"/>
      <c r="L3456" s="32"/>
      <c r="M3456" s="16"/>
      <c r="N3456" s="16"/>
      <c r="O3456" s="16"/>
      <c r="P3456" s="16"/>
      <c r="Y3456" s="20"/>
      <c r="Z3456" s="20"/>
      <c r="AA3456" s="20"/>
      <c r="AB3456" s="20"/>
      <c r="AC3456" s="20"/>
      <c r="AD3456" s="20"/>
    </row>
    <row r="3457" spans="3:30" s="1" customFormat="1">
      <c r="C3457" s="16"/>
      <c r="D3457" s="16"/>
      <c r="E3457" s="32"/>
      <c r="F3457" s="16"/>
      <c r="G3457" s="16"/>
      <c r="H3457" s="16"/>
      <c r="I3457" s="16"/>
      <c r="J3457" s="16"/>
      <c r="K3457" s="16"/>
      <c r="L3457" s="32"/>
      <c r="M3457" s="16"/>
      <c r="N3457" s="16"/>
      <c r="O3457" s="16"/>
      <c r="P3457" s="16"/>
      <c r="Y3457" s="20"/>
      <c r="Z3457" s="20"/>
      <c r="AA3457" s="20"/>
      <c r="AB3457" s="20"/>
      <c r="AC3457" s="20"/>
      <c r="AD3457" s="20"/>
    </row>
    <row r="3458" spans="3:30" s="1" customFormat="1">
      <c r="C3458" s="16"/>
      <c r="D3458" s="16"/>
      <c r="E3458" s="32"/>
      <c r="F3458" s="16"/>
      <c r="G3458" s="16"/>
      <c r="H3458" s="16"/>
      <c r="I3458" s="16"/>
      <c r="J3458" s="16"/>
      <c r="K3458" s="16"/>
      <c r="L3458" s="32"/>
      <c r="M3458" s="16"/>
      <c r="N3458" s="16"/>
      <c r="O3458" s="16"/>
      <c r="P3458" s="16"/>
      <c r="Y3458" s="20"/>
      <c r="Z3458" s="20"/>
      <c r="AA3458" s="20"/>
      <c r="AB3458" s="20"/>
      <c r="AC3458" s="20"/>
      <c r="AD3458" s="20"/>
    </row>
    <row r="3459" spans="3:30" s="1" customFormat="1">
      <c r="C3459" s="16"/>
      <c r="D3459" s="16"/>
      <c r="E3459" s="32"/>
      <c r="F3459" s="16"/>
      <c r="G3459" s="16"/>
      <c r="H3459" s="16"/>
      <c r="I3459" s="16"/>
      <c r="J3459" s="16"/>
      <c r="K3459" s="16"/>
      <c r="L3459" s="32"/>
      <c r="M3459" s="16"/>
      <c r="N3459" s="16"/>
      <c r="O3459" s="16"/>
      <c r="P3459" s="16"/>
      <c r="Y3459" s="20"/>
      <c r="Z3459" s="20"/>
      <c r="AA3459" s="20"/>
      <c r="AB3459" s="20"/>
      <c r="AC3459" s="20"/>
      <c r="AD3459" s="20"/>
    </row>
    <row r="3460" spans="3:30" s="1" customFormat="1">
      <c r="C3460" s="16"/>
      <c r="D3460" s="16"/>
      <c r="E3460" s="32"/>
      <c r="F3460" s="16"/>
      <c r="G3460" s="16"/>
      <c r="H3460" s="16"/>
      <c r="I3460" s="16"/>
      <c r="J3460" s="16"/>
      <c r="K3460" s="16"/>
      <c r="L3460" s="32"/>
      <c r="M3460" s="16"/>
      <c r="N3460" s="16"/>
      <c r="O3460" s="16"/>
      <c r="P3460" s="16"/>
      <c r="Y3460" s="20"/>
      <c r="Z3460" s="20"/>
      <c r="AA3460" s="20"/>
      <c r="AB3460" s="20"/>
      <c r="AC3460" s="20"/>
      <c r="AD3460" s="20"/>
    </row>
    <row r="3461" spans="3:30" s="1" customFormat="1">
      <c r="C3461" s="16"/>
      <c r="D3461" s="16"/>
      <c r="E3461" s="32"/>
      <c r="F3461" s="16"/>
      <c r="G3461" s="16"/>
      <c r="H3461" s="16"/>
      <c r="I3461" s="16"/>
      <c r="J3461" s="16"/>
      <c r="K3461" s="16"/>
      <c r="L3461" s="32"/>
      <c r="M3461" s="16"/>
      <c r="N3461" s="16"/>
      <c r="O3461" s="16"/>
      <c r="P3461" s="16"/>
      <c r="Y3461" s="20"/>
      <c r="Z3461" s="20"/>
      <c r="AA3461" s="20"/>
      <c r="AB3461" s="20"/>
      <c r="AC3461" s="20"/>
      <c r="AD3461" s="20"/>
    </row>
    <row r="3462" spans="3:30" s="1" customFormat="1">
      <c r="C3462" s="16"/>
      <c r="D3462" s="16"/>
      <c r="E3462" s="32"/>
      <c r="F3462" s="16"/>
      <c r="G3462" s="16"/>
      <c r="H3462" s="16"/>
      <c r="I3462" s="16"/>
      <c r="J3462" s="16"/>
      <c r="K3462" s="16"/>
      <c r="L3462" s="32"/>
      <c r="M3462" s="16"/>
      <c r="N3462" s="16"/>
      <c r="O3462" s="16"/>
      <c r="P3462" s="16"/>
      <c r="Y3462" s="20"/>
      <c r="Z3462" s="20"/>
      <c r="AA3462" s="20"/>
      <c r="AB3462" s="20"/>
      <c r="AC3462" s="20"/>
      <c r="AD3462" s="20"/>
    </row>
    <row r="3463" spans="3:30" s="1" customFormat="1">
      <c r="C3463" s="16"/>
      <c r="D3463" s="16"/>
      <c r="E3463" s="32"/>
      <c r="F3463" s="16"/>
      <c r="G3463" s="16"/>
      <c r="H3463" s="16"/>
      <c r="I3463" s="16"/>
      <c r="J3463" s="16"/>
      <c r="K3463" s="16"/>
      <c r="L3463" s="32"/>
      <c r="M3463" s="16"/>
      <c r="N3463" s="16"/>
      <c r="O3463" s="16"/>
      <c r="P3463" s="16"/>
      <c r="Y3463" s="20"/>
      <c r="Z3463" s="20"/>
      <c r="AA3463" s="20"/>
      <c r="AB3463" s="20"/>
      <c r="AC3463" s="20"/>
      <c r="AD3463" s="20"/>
    </row>
    <row r="3464" spans="3:30" s="1" customFormat="1">
      <c r="C3464" s="16"/>
      <c r="D3464" s="16"/>
      <c r="E3464" s="32"/>
      <c r="F3464" s="16"/>
      <c r="G3464" s="16"/>
      <c r="H3464" s="16"/>
      <c r="I3464" s="16"/>
      <c r="J3464" s="16"/>
      <c r="K3464" s="16"/>
      <c r="L3464" s="32"/>
      <c r="M3464" s="16"/>
      <c r="N3464" s="16"/>
      <c r="O3464" s="16"/>
      <c r="P3464" s="16"/>
      <c r="Y3464" s="20"/>
      <c r="Z3464" s="20"/>
      <c r="AA3464" s="20"/>
      <c r="AB3464" s="20"/>
      <c r="AC3464" s="20"/>
      <c r="AD3464" s="20"/>
    </row>
    <row r="3465" spans="3:30" s="1" customFormat="1">
      <c r="C3465" s="16"/>
      <c r="D3465" s="16"/>
      <c r="E3465" s="32"/>
      <c r="F3465" s="16"/>
      <c r="G3465" s="16"/>
      <c r="H3465" s="16"/>
      <c r="I3465" s="16"/>
      <c r="J3465" s="16"/>
      <c r="K3465" s="16"/>
      <c r="L3465" s="32"/>
      <c r="M3465" s="16"/>
      <c r="N3465" s="16"/>
      <c r="O3465" s="16"/>
      <c r="P3465" s="16"/>
      <c r="Y3465" s="20"/>
      <c r="Z3465" s="20"/>
      <c r="AA3465" s="20"/>
      <c r="AB3465" s="20"/>
      <c r="AC3465" s="20"/>
      <c r="AD3465" s="20"/>
    </row>
    <row r="3466" spans="3:30" s="1" customFormat="1">
      <c r="C3466" s="16"/>
      <c r="D3466" s="16"/>
      <c r="E3466" s="32"/>
      <c r="F3466" s="16"/>
      <c r="G3466" s="16"/>
      <c r="H3466" s="16"/>
      <c r="I3466" s="16"/>
      <c r="J3466" s="16"/>
      <c r="K3466" s="16"/>
      <c r="L3466" s="32"/>
      <c r="M3466" s="16"/>
      <c r="N3466" s="16"/>
      <c r="O3466" s="16"/>
      <c r="P3466" s="16"/>
      <c r="Y3466" s="20"/>
      <c r="Z3466" s="20"/>
      <c r="AA3466" s="20"/>
      <c r="AB3466" s="20"/>
      <c r="AC3466" s="20"/>
      <c r="AD3466" s="20"/>
    </row>
    <row r="3467" spans="3:30" s="1" customFormat="1">
      <c r="C3467" s="16"/>
      <c r="D3467" s="16"/>
      <c r="E3467" s="32"/>
      <c r="F3467" s="16"/>
      <c r="G3467" s="16"/>
      <c r="H3467" s="16"/>
      <c r="I3467" s="16"/>
      <c r="J3467" s="16"/>
      <c r="K3467" s="16"/>
      <c r="L3467" s="32"/>
      <c r="M3467" s="16"/>
      <c r="N3467" s="16"/>
      <c r="O3467" s="16"/>
      <c r="P3467" s="16"/>
      <c r="Y3467" s="20"/>
      <c r="Z3467" s="20"/>
      <c r="AA3467" s="20"/>
      <c r="AB3467" s="20"/>
      <c r="AC3467" s="20"/>
      <c r="AD3467" s="20"/>
    </row>
    <row r="3468" spans="3:30" s="1" customFormat="1">
      <c r="C3468" s="16"/>
      <c r="D3468" s="16"/>
      <c r="E3468" s="32"/>
      <c r="F3468" s="16"/>
      <c r="G3468" s="16"/>
      <c r="H3468" s="16"/>
      <c r="I3468" s="16"/>
      <c r="J3468" s="16"/>
      <c r="K3468" s="16"/>
      <c r="L3468" s="32"/>
      <c r="M3468" s="16"/>
      <c r="N3468" s="16"/>
      <c r="O3468" s="16"/>
      <c r="P3468" s="16"/>
      <c r="Y3468" s="20"/>
      <c r="Z3468" s="20"/>
      <c r="AA3468" s="20"/>
      <c r="AB3468" s="20"/>
      <c r="AC3468" s="20"/>
      <c r="AD3468" s="20"/>
    </row>
    <row r="3469" spans="3:30" s="1" customFormat="1">
      <c r="C3469" s="16"/>
      <c r="D3469" s="16"/>
      <c r="E3469" s="32"/>
      <c r="F3469" s="16"/>
      <c r="G3469" s="16"/>
      <c r="H3469" s="16"/>
      <c r="I3469" s="16"/>
      <c r="J3469" s="16"/>
      <c r="K3469" s="16"/>
      <c r="L3469" s="32"/>
      <c r="M3469" s="16"/>
      <c r="N3469" s="16"/>
      <c r="O3469" s="16"/>
      <c r="P3469" s="16"/>
      <c r="Y3469" s="20"/>
      <c r="Z3469" s="20"/>
      <c r="AA3469" s="20"/>
      <c r="AB3469" s="20"/>
      <c r="AC3469" s="20"/>
      <c r="AD3469" s="20"/>
    </row>
    <row r="3470" spans="3:30" s="1" customFormat="1">
      <c r="C3470" s="16"/>
      <c r="D3470" s="16"/>
      <c r="E3470" s="32"/>
      <c r="F3470" s="16"/>
      <c r="G3470" s="16"/>
      <c r="H3470" s="16"/>
      <c r="I3470" s="16"/>
      <c r="J3470" s="16"/>
      <c r="K3470" s="16"/>
      <c r="L3470" s="32"/>
      <c r="M3470" s="16"/>
      <c r="N3470" s="16"/>
      <c r="O3470" s="16"/>
      <c r="P3470" s="16"/>
      <c r="Y3470" s="20"/>
      <c r="Z3470" s="20"/>
      <c r="AA3470" s="20"/>
      <c r="AB3470" s="20"/>
      <c r="AC3470" s="20"/>
      <c r="AD3470" s="20"/>
    </row>
    <row r="3471" spans="3:30" s="1" customFormat="1">
      <c r="C3471" s="16"/>
      <c r="D3471" s="16"/>
      <c r="E3471" s="32"/>
      <c r="F3471" s="16"/>
      <c r="G3471" s="16"/>
      <c r="H3471" s="16"/>
      <c r="I3471" s="16"/>
      <c r="J3471" s="16"/>
      <c r="K3471" s="16"/>
      <c r="L3471" s="32"/>
      <c r="M3471" s="16"/>
      <c r="N3471" s="16"/>
      <c r="O3471" s="16"/>
      <c r="P3471" s="16"/>
      <c r="Y3471" s="20"/>
      <c r="Z3471" s="20"/>
      <c r="AA3471" s="20"/>
      <c r="AB3471" s="20"/>
      <c r="AC3471" s="20"/>
      <c r="AD3471" s="20"/>
    </row>
    <row r="3472" spans="3:30" s="1" customFormat="1">
      <c r="C3472" s="16"/>
      <c r="D3472" s="16"/>
      <c r="E3472" s="32"/>
      <c r="F3472" s="16"/>
      <c r="G3472" s="16"/>
      <c r="H3472" s="16"/>
      <c r="I3472" s="16"/>
      <c r="J3472" s="16"/>
      <c r="K3472" s="16"/>
      <c r="L3472" s="32"/>
      <c r="M3472" s="16"/>
      <c r="N3472" s="16"/>
      <c r="O3472" s="16"/>
      <c r="P3472" s="16"/>
      <c r="Y3472" s="20"/>
      <c r="Z3472" s="20"/>
      <c r="AA3472" s="20"/>
      <c r="AB3472" s="20"/>
      <c r="AC3472" s="20"/>
      <c r="AD3472" s="20"/>
    </row>
    <row r="3473" spans="3:30" s="1" customFormat="1">
      <c r="C3473" s="16"/>
      <c r="D3473" s="16"/>
      <c r="E3473" s="32"/>
      <c r="F3473" s="16"/>
      <c r="G3473" s="16"/>
      <c r="H3473" s="16"/>
      <c r="I3473" s="16"/>
      <c r="J3473" s="16"/>
      <c r="K3473" s="16"/>
      <c r="L3473" s="32"/>
      <c r="M3473" s="16"/>
      <c r="N3473" s="16"/>
      <c r="O3473" s="16"/>
      <c r="P3473" s="16"/>
      <c r="Y3473" s="20"/>
      <c r="Z3473" s="20"/>
      <c r="AA3473" s="20"/>
      <c r="AB3473" s="20"/>
      <c r="AC3473" s="20"/>
      <c r="AD3473" s="20"/>
    </row>
    <row r="3474" spans="3:30" s="1" customFormat="1">
      <c r="C3474" s="16"/>
      <c r="D3474" s="16"/>
      <c r="E3474" s="32"/>
      <c r="F3474" s="16"/>
      <c r="G3474" s="16"/>
      <c r="H3474" s="16"/>
      <c r="I3474" s="16"/>
      <c r="J3474" s="16"/>
      <c r="K3474" s="16"/>
      <c r="L3474" s="32"/>
      <c r="M3474" s="16"/>
      <c r="N3474" s="16"/>
      <c r="O3474" s="16"/>
      <c r="P3474" s="16"/>
      <c r="Y3474" s="20"/>
      <c r="Z3474" s="20"/>
      <c r="AA3474" s="20"/>
      <c r="AB3474" s="20"/>
      <c r="AC3474" s="20"/>
      <c r="AD3474" s="20"/>
    </row>
    <row r="3475" spans="3:30" s="1" customFormat="1">
      <c r="C3475" s="16"/>
      <c r="D3475" s="16"/>
      <c r="E3475" s="32"/>
      <c r="F3475" s="16"/>
      <c r="G3475" s="16"/>
      <c r="H3475" s="16"/>
      <c r="I3475" s="16"/>
      <c r="J3475" s="16"/>
      <c r="K3475" s="16"/>
      <c r="L3475" s="32"/>
      <c r="M3475" s="16"/>
      <c r="N3475" s="16"/>
      <c r="O3475" s="16"/>
      <c r="P3475" s="16"/>
      <c r="Y3475" s="20"/>
      <c r="Z3475" s="20"/>
      <c r="AA3475" s="20"/>
      <c r="AB3475" s="20"/>
      <c r="AC3475" s="20"/>
      <c r="AD3475" s="20"/>
    </row>
    <row r="3476" spans="3:30" s="1" customFormat="1">
      <c r="C3476" s="16"/>
      <c r="D3476" s="16"/>
      <c r="E3476" s="32"/>
      <c r="F3476" s="16"/>
      <c r="G3476" s="16"/>
      <c r="H3476" s="16"/>
      <c r="I3476" s="16"/>
      <c r="J3476" s="16"/>
      <c r="K3476" s="16"/>
      <c r="L3476" s="32"/>
      <c r="M3476" s="16"/>
      <c r="N3476" s="16"/>
      <c r="O3476" s="16"/>
      <c r="P3476" s="16"/>
      <c r="Y3476" s="20"/>
      <c r="Z3476" s="20"/>
      <c r="AA3476" s="20"/>
      <c r="AB3476" s="20"/>
      <c r="AC3476" s="20"/>
      <c r="AD3476" s="20"/>
    </row>
    <row r="3477" spans="3:30" s="1" customFormat="1">
      <c r="C3477" s="16"/>
      <c r="D3477" s="16"/>
      <c r="E3477" s="32"/>
      <c r="F3477" s="16"/>
      <c r="G3477" s="16"/>
      <c r="H3477" s="16"/>
      <c r="I3477" s="16"/>
      <c r="J3477" s="16"/>
      <c r="K3477" s="16"/>
      <c r="L3477" s="32"/>
      <c r="M3477" s="16"/>
      <c r="N3477" s="16"/>
      <c r="O3477" s="16"/>
      <c r="P3477" s="16"/>
      <c r="Y3477" s="20"/>
      <c r="Z3477" s="20"/>
      <c r="AA3477" s="20"/>
      <c r="AB3477" s="20"/>
      <c r="AC3477" s="20"/>
      <c r="AD3477" s="20"/>
    </row>
    <row r="3478" spans="3:30" s="1" customFormat="1">
      <c r="C3478" s="16"/>
      <c r="D3478" s="16"/>
      <c r="E3478" s="32"/>
      <c r="F3478" s="16"/>
      <c r="G3478" s="16"/>
      <c r="H3478" s="16"/>
      <c r="I3478" s="16"/>
      <c r="J3478" s="16"/>
      <c r="K3478" s="16"/>
      <c r="L3478" s="32"/>
      <c r="M3478" s="16"/>
      <c r="N3478" s="16"/>
      <c r="O3478" s="16"/>
      <c r="P3478" s="16"/>
      <c r="Y3478" s="20"/>
      <c r="Z3478" s="20"/>
      <c r="AA3478" s="20"/>
      <c r="AB3478" s="20"/>
      <c r="AC3478" s="20"/>
      <c r="AD3478" s="20"/>
    </row>
    <row r="3479" spans="3:30" s="1" customFormat="1">
      <c r="C3479" s="16"/>
      <c r="D3479" s="16"/>
      <c r="E3479" s="32"/>
      <c r="F3479" s="16"/>
      <c r="G3479" s="16"/>
      <c r="H3479" s="16"/>
      <c r="I3479" s="16"/>
      <c r="J3479" s="16"/>
      <c r="K3479" s="16"/>
      <c r="L3479" s="32"/>
      <c r="M3479" s="16"/>
      <c r="N3479" s="16"/>
      <c r="O3479" s="16"/>
      <c r="P3479" s="16"/>
      <c r="Y3479" s="20"/>
      <c r="Z3479" s="20"/>
      <c r="AA3479" s="20"/>
      <c r="AB3479" s="20"/>
      <c r="AC3479" s="20"/>
      <c r="AD3479" s="20"/>
    </row>
    <row r="3480" spans="3:30" s="1" customFormat="1">
      <c r="C3480" s="16"/>
      <c r="D3480" s="16"/>
      <c r="E3480" s="32"/>
      <c r="F3480" s="16"/>
      <c r="G3480" s="16"/>
      <c r="H3480" s="16"/>
      <c r="I3480" s="16"/>
      <c r="J3480" s="16"/>
      <c r="K3480" s="16"/>
      <c r="L3480" s="32"/>
      <c r="M3480" s="16"/>
      <c r="N3480" s="16"/>
      <c r="O3480" s="16"/>
      <c r="P3480" s="16"/>
      <c r="Y3480" s="20"/>
      <c r="Z3480" s="20"/>
      <c r="AA3480" s="20"/>
      <c r="AB3480" s="20"/>
      <c r="AC3480" s="20"/>
      <c r="AD3480" s="20"/>
    </row>
    <row r="3481" spans="3:30" s="1" customFormat="1">
      <c r="C3481" s="16"/>
      <c r="D3481" s="16"/>
      <c r="E3481" s="32"/>
      <c r="F3481" s="16"/>
      <c r="G3481" s="16"/>
      <c r="H3481" s="16"/>
      <c r="I3481" s="16"/>
      <c r="J3481" s="16"/>
      <c r="K3481" s="16"/>
      <c r="L3481" s="32"/>
      <c r="M3481" s="16"/>
      <c r="N3481" s="16"/>
      <c r="O3481" s="16"/>
      <c r="P3481" s="16"/>
      <c r="Y3481" s="20"/>
      <c r="Z3481" s="20"/>
      <c r="AA3481" s="20"/>
      <c r="AB3481" s="20"/>
      <c r="AC3481" s="20"/>
      <c r="AD3481" s="20"/>
    </row>
    <row r="3482" spans="3:30" s="1" customFormat="1">
      <c r="C3482" s="16"/>
      <c r="D3482" s="16"/>
      <c r="E3482" s="32"/>
      <c r="F3482" s="16"/>
      <c r="G3482" s="16"/>
      <c r="H3482" s="16"/>
      <c r="I3482" s="16"/>
      <c r="J3482" s="16"/>
      <c r="K3482" s="16"/>
      <c r="L3482" s="32"/>
      <c r="M3482" s="16"/>
      <c r="N3482" s="16"/>
      <c r="O3482" s="16"/>
      <c r="P3482" s="16"/>
      <c r="Y3482" s="20"/>
      <c r="Z3482" s="20"/>
      <c r="AA3482" s="20"/>
      <c r="AB3482" s="20"/>
      <c r="AC3482" s="20"/>
      <c r="AD3482" s="20"/>
    </row>
    <row r="3483" spans="3:30" s="1" customFormat="1">
      <c r="C3483" s="16"/>
      <c r="D3483" s="16"/>
      <c r="E3483" s="32"/>
      <c r="F3483" s="16"/>
      <c r="G3483" s="16"/>
      <c r="H3483" s="16"/>
      <c r="I3483" s="16"/>
      <c r="J3483" s="16"/>
      <c r="K3483" s="16"/>
      <c r="L3483" s="32"/>
      <c r="M3483" s="16"/>
      <c r="N3483" s="16"/>
      <c r="O3483" s="16"/>
      <c r="P3483" s="16"/>
      <c r="Y3483" s="20"/>
      <c r="Z3483" s="20"/>
      <c r="AA3483" s="20"/>
      <c r="AB3483" s="20"/>
      <c r="AC3483" s="20"/>
      <c r="AD3483" s="20"/>
    </row>
    <row r="3484" spans="3:30" s="1" customFormat="1">
      <c r="C3484" s="16"/>
      <c r="D3484" s="16"/>
      <c r="E3484" s="32"/>
      <c r="F3484" s="16"/>
      <c r="G3484" s="16"/>
      <c r="H3484" s="16"/>
      <c r="I3484" s="16"/>
      <c r="J3484" s="16"/>
      <c r="K3484" s="16"/>
      <c r="L3484" s="32"/>
      <c r="M3484" s="16"/>
      <c r="N3484" s="16"/>
      <c r="O3484" s="16"/>
      <c r="P3484" s="16"/>
      <c r="Y3484" s="20"/>
      <c r="Z3484" s="20"/>
      <c r="AA3484" s="20"/>
      <c r="AB3484" s="20"/>
      <c r="AC3484" s="20"/>
      <c r="AD3484" s="20"/>
    </row>
    <row r="3485" spans="3:30" s="1" customFormat="1">
      <c r="C3485" s="16"/>
      <c r="D3485" s="16"/>
      <c r="E3485" s="32"/>
      <c r="F3485" s="16"/>
      <c r="G3485" s="16"/>
      <c r="H3485" s="16"/>
      <c r="I3485" s="16"/>
      <c r="J3485" s="16"/>
      <c r="K3485" s="16"/>
      <c r="L3485" s="32"/>
      <c r="M3485" s="16"/>
      <c r="N3485" s="16"/>
      <c r="O3485" s="16"/>
      <c r="P3485" s="16"/>
      <c r="Y3485" s="20"/>
      <c r="Z3485" s="20"/>
      <c r="AA3485" s="20"/>
      <c r="AB3485" s="20"/>
      <c r="AC3485" s="20"/>
      <c r="AD3485" s="20"/>
    </row>
    <row r="3486" spans="3:30" s="1" customFormat="1">
      <c r="C3486" s="16"/>
      <c r="D3486" s="16"/>
      <c r="E3486" s="32"/>
      <c r="F3486" s="16"/>
      <c r="G3486" s="16"/>
      <c r="H3486" s="16"/>
      <c r="I3486" s="16"/>
      <c r="J3486" s="16"/>
      <c r="K3486" s="16"/>
      <c r="L3486" s="32"/>
      <c r="M3486" s="16"/>
      <c r="N3486" s="16"/>
      <c r="O3486" s="16"/>
      <c r="P3486" s="16"/>
      <c r="Y3486" s="20"/>
      <c r="Z3486" s="20"/>
      <c r="AA3486" s="20"/>
      <c r="AB3486" s="20"/>
      <c r="AC3486" s="20"/>
      <c r="AD3486" s="20"/>
    </row>
    <row r="3487" spans="3:30" s="1" customFormat="1">
      <c r="C3487" s="16"/>
      <c r="D3487" s="16"/>
      <c r="E3487" s="32"/>
      <c r="F3487" s="16"/>
      <c r="G3487" s="16"/>
      <c r="H3487" s="16"/>
      <c r="I3487" s="16"/>
      <c r="J3487" s="16"/>
      <c r="K3487" s="16"/>
      <c r="L3487" s="32"/>
      <c r="M3487" s="16"/>
      <c r="N3487" s="16"/>
      <c r="O3487" s="16"/>
      <c r="P3487" s="16"/>
      <c r="Y3487" s="20"/>
      <c r="Z3487" s="20"/>
      <c r="AA3487" s="20"/>
      <c r="AB3487" s="20"/>
      <c r="AC3487" s="20"/>
      <c r="AD3487" s="20"/>
    </row>
    <row r="3488" spans="3:30" s="1" customFormat="1">
      <c r="C3488" s="16"/>
      <c r="D3488" s="16"/>
      <c r="E3488" s="32"/>
      <c r="F3488" s="16"/>
      <c r="G3488" s="16"/>
      <c r="H3488" s="16"/>
      <c r="I3488" s="16"/>
      <c r="J3488" s="16"/>
      <c r="K3488" s="16"/>
      <c r="L3488" s="32"/>
      <c r="M3488" s="16"/>
      <c r="N3488" s="16"/>
      <c r="O3488" s="16"/>
      <c r="P3488" s="16"/>
      <c r="Y3488" s="20"/>
      <c r="Z3488" s="20"/>
      <c r="AA3488" s="20"/>
      <c r="AB3488" s="20"/>
      <c r="AC3488" s="20"/>
      <c r="AD3488" s="20"/>
    </row>
    <row r="3489" spans="3:30" s="1" customFormat="1">
      <c r="C3489" s="16"/>
      <c r="D3489" s="16"/>
      <c r="E3489" s="32"/>
      <c r="F3489" s="16"/>
      <c r="G3489" s="16"/>
      <c r="H3489" s="16"/>
      <c r="I3489" s="16"/>
      <c r="J3489" s="16"/>
      <c r="K3489" s="16"/>
      <c r="L3489" s="32"/>
      <c r="M3489" s="16"/>
      <c r="N3489" s="16"/>
      <c r="O3489" s="16"/>
      <c r="P3489" s="16"/>
      <c r="Y3489" s="20"/>
      <c r="Z3489" s="20"/>
      <c r="AA3489" s="20"/>
      <c r="AB3489" s="20"/>
      <c r="AC3489" s="20"/>
      <c r="AD3489" s="20"/>
    </row>
    <row r="3490" spans="3:30" s="1" customFormat="1">
      <c r="C3490" s="16"/>
      <c r="D3490" s="16"/>
      <c r="E3490" s="32"/>
      <c r="F3490" s="16"/>
      <c r="G3490" s="16"/>
      <c r="H3490" s="16"/>
      <c r="I3490" s="16"/>
      <c r="J3490" s="16"/>
      <c r="K3490" s="16"/>
      <c r="L3490" s="32"/>
      <c r="M3490" s="16"/>
      <c r="N3490" s="16"/>
      <c r="O3490" s="16"/>
      <c r="P3490" s="16"/>
      <c r="Y3490" s="20"/>
      <c r="Z3490" s="20"/>
      <c r="AA3490" s="20"/>
      <c r="AB3490" s="20"/>
      <c r="AC3490" s="20"/>
      <c r="AD3490" s="20"/>
    </row>
    <row r="3491" spans="3:30" s="1" customFormat="1">
      <c r="C3491" s="16"/>
      <c r="D3491" s="16"/>
      <c r="E3491" s="32"/>
      <c r="F3491" s="16"/>
      <c r="G3491" s="16"/>
      <c r="H3491" s="16"/>
      <c r="I3491" s="16"/>
      <c r="J3491" s="16"/>
      <c r="K3491" s="16"/>
      <c r="L3491" s="32"/>
      <c r="M3491" s="16"/>
      <c r="N3491" s="16"/>
      <c r="O3491" s="16"/>
      <c r="P3491" s="16"/>
      <c r="Y3491" s="20"/>
      <c r="Z3491" s="20"/>
      <c r="AA3491" s="20"/>
      <c r="AB3491" s="20"/>
      <c r="AC3491" s="20"/>
      <c r="AD3491" s="20"/>
    </row>
    <row r="3492" spans="3:30" s="1" customFormat="1">
      <c r="C3492" s="16"/>
      <c r="D3492" s="16"/>
      <c r="E3492" s="32"/>
      <c r="F3492" s="16"/>
      <c r="G3492" s="16"/>
      <c r="H3492" s="16"/>
      <c r="I3492" s="16"/>
      <c r="J3492" s="16"/>
      <c r="K3492" s="16"/>
      <c r="L3492" s="32"/>
      <c r="M3492" s="16"/>
      <c r="N3492" s="16"/>
      <c r="O3492" s="16"/>
      <c r="P3492" s="16"/>
      <c r="Y3492" s="20"/>
      <c r="Z3492" s="20"/>
      <c r="AA3492" s="20"/>
      <c r="AB3492" s="20"/>
      <c r="AC3492" s="20"/>
      <c r="AD3492" s="20"/>
    </row>
    <row r="3493" spans="3:30" s="1" customFormat="1">
      <c r="C3493" s="16"/>
      <c r="D3493" s="16"/>
      <c r="E3493" s="32"/>
      <c r="F3493" s="16"/>
      <c r="G3493" s="16"/>
      <c r="H3493" s="16"/>
      <c r="I3493" s="16"/>
      <c r="J3493" s="16"/>
      <c r="K3493" s="16"/>
      <c r="L3493" s="32"/>
      <c r="M3493" s="16"/>
      <c r="N3493" s="16"/>
      <c r="O3493" s="16"/>
      <c r="P3493" s="16"/>
      <c r="Y3493" s="20"/>
      <c r="Z3493" s="20"/>
      <c r="AA3493" s="20"/>
      <c r="AB3493" s="20"/>
      <c r="AC3493" s="20"/>
      <c r="AD3493" s="20"/>
    </row>
    <row r="3494" spans="3:30" s="1" customFormat="1">
      <c r="C3494" s="16"/>
      <c r="D3494" s="16"/>
      <c r="E3494" s="32"/>
      <c r="F3494" s="16"/>
      <c r="G3494" s="16"/>
      <c r="H3494" s="16"/>
      <c r="I3494" s="16"/>
      <c r="J3494" s="16"/>
      <c r="K3494" s="16"/>
      <c r="L3494" s="32"/>
      <c r="M3494" s="16"/>
      <c r="N3494" s="16"/>
      <c r="O3494" s="16"/>
      <c r="P3494" s="16"/>
      <c r="Y3494" s="20"/>
      <c r="Z3494" s="20"/>
      <c r="AA3494" s="20"/>
      <c r="AB3494" s="20"/>
      <c r="AC3494" s="20"/>
      <c r="AD3494" s="20"/>
    </row>
    <row r="3495" spans="3:30" s="1" customFormat="1">
      <c r="C3495" s="16"/>
      <c r="D3495" s="16"/>
      <c r="E3495" s="32"/>
      <c r="F3495" s="16"/>
      <c r="G3495" s="16"/>
      <c r="H3495" s="16"/>
      <c r="I3495" s="16"/>
      <c r="J3495" s="16"/>
      <c r="K3495" s="16"/>
      <c r="L3495" s="32"/>
      <c r="M3495" s="16"/>
      <c r="N3495" s="16"/>
      <c r="O3495" s="16"/>
      <c r="P3495" s="16"/>
      <c r="Y3495" s="20"/>
      <c r="Z3495" s="20"/>
      <c r="AA3495" s="20"/>
      <c r="AB3495" s="20"/>
      <c r="AC3495" s="20"/>
      <c r="AD3495" s="20"/>
    </row>
    <row r="3496" spans="3:30" s="1" customFormat="1">
      <c r="C3496" s="16"/>
      <c r="D3496" s="16"/>
      <c r="E3496" s="32"/>
      <c r="F3496" s="16"/>
      <c r="G3496" s="16"/>
      <c r="H3496" s="16"/>
      <c r="I3496" s="16"/>
      <c r="J3496" s="16"/>
      <c r="K3496" s="16"/>
      <c r="L3496" s="32"/>
      <c r="M3496" s="16"/>
      <c r="N3496" s="16"/>
      <c r="O3496" s="16"/>
      <c r="P3496" s="16"/>
      <c r="Y3496" s="20"/>
      <c r="Z3496" s="20"/>
      <c r="AA3496" s="20"/>
      <c r="AB3496" s="20"/>
      <c r="AC3496" s="20"/>
      <c r="AD3496" s="20"/>
    </row>
    <row r="3497" spans="3:30" s="1" customFormat="1">
      <c r="C3497" s="16"/>
      <c r="D3497" s="16"/>
      <c r="E3497" s="32"/>
      <c r="F3497" s="16"/>
      <c r="G3497" s="16"/>
      <c r="H3497" s="16"/>
      <c r="I3497" s="16"/>
      <c r="J3497" s="16"/>
      <c r="K3497" s="16"/>
      <c r="L3497" s="32"/>
      <c r="M3497" s="16"/>
      <c r="N3497" s="16"/>
      <c r="O3497" s="16"/>
      <c r="P3497" s="16"/>
      <c r="Y3497" s="20"/>
      <c r="Z3497" s="20"/>
      <c r="AA3497" s="20"/>
      <c r="AB3497" s="20"/>
      <c r="AC3497" s="20"/>
      <c r="AD3497" s="20"/>
    </row>
    <row r="3498" spans="3:30" s="1" customFormat="1">
      <c r="C3498" s="16"/>
      <c r="D3498" s="16"/>
      <c r="E3498" s="32"/>
      <c r="F3498" s="16"/>
      <c r="G3498" s="16"/>
      <c r="H3498" s="16"/>
      <c r="I3498" s="16"/>
      <c r="J3498" s="16"/>
      <c r="K3498" s="16"/>
      <c r="L3498" s="32"/>
      <c r="M3498" s="16"/>
      <c r="N3498" s="16"/>
      <c r="O3498" s="16"/>
      <c r="P3498" s="16"/>
      <c r="Y3498" s="20"/>
      <c r="Z3498" s="20"/>
      <c r="AA3498" s="20"/>
      <c r="AB3498" s="20"/>
      <c r="AC3498" s="20"/>
      <c r="AD3498" s="20"/>
    </row>
    <row r="3499" spans="3:30" s="1" customFormat="1">
      <c r="C3499" s="16"/>
      <c r="D3499" s="16"/>
      <c r="E3499" s="32"/>
      <c r="F3499" s="16"/>
      <c r="G3499" s="16"/>
      <c r="H3499" s="16"/>
      <c r="I3499" s="16"/>
      <c r="J3499" s="16"/>
      <c r="K3499" s="16"/>
      <c r="L3499" s="32"/>
      <c r="M3499" s="16"/>
      <c r="N3499" s="16"/>
      <c r="O3499" s="16"/>
      <c r="P3499" s="16"/>
      <c r="Y3499" s="20"/>
      <c r="Z3499" s="20"/>
      <c r="AA3499" s="20"/>
      <c r="AB3499" s="20"/>
      <c r="AC3499" s="20"/>
      <c r="AD3499" s="20"/>
    </row>
    <row r="3500" spans="3:30" s="1" customFormat="1">
      <c r="C3500" s="16"/>
      <c r="D3500" s="16"/>
      <c r="E3500" s="32"/>
      <c r="F3500" s="16"/>
      <c r="G3500" s="16"/>
      <c r="H3500" s="16"/>
      <c r="I3500" s="16"/>
      <c r="J3500" s="16"/>
      <c r="K3500" s="16"/>
      <c r="L3500" s="32"/>
      <c r="M3500" s="16"/>
      <c r="N3500" s="16"/>
      <c r="O3500" s="16"/>
      <c r="P3500" s="16"/>
      <c r="Y3500" s="20"/>
      <c r="Z3500" s="20"/>
      <c r="AA3500" s="20"/>
      <c r="AB3500" s="20"/>
      <c r="AC3500" s="20"/>
      <c r="AD3500" s="20"/>
    </row>
    <row r="3501" spans="3:30" s="1" customFormat="1">
      <c r="C3501" s="16"/>
      <c r="D3501" s="16"/>
      <c r="E3501" s="32"/>
      <c r="F3501" s="16"/>
      <c r="G3501" s="16"/>
      <c r="H3501" s="16"/>
      <c r="I3501" s="16"/>
      <c r="J3501" s="16"/>
      <c r="K3501" s="16"/>
      <c r="L3501" s="32"/>
      <c r="M3501" s="16"/>
      <c r="N3501" s="16"/>
      <c r="O3501" s="16"/>
      <c r="P3501" s="16"/>
      <c r="Y3501" s="20"/>
      <c r="Z3501" s="20"/>
      <c r="AA3501" s="20"/>
      <c r="AB3501" s="20"/>
      <c r="AC3501" s="20"/>
      <c r="AD3501" s="20"/>
    </row>
    <row r="3502" spans="3:30" s="1" customFormat="1">
      <c r="C3502" s="16"/>
      <c r="D3502" s="16"/>
      <c r="E3502" s="32"/>
      <c r="F3502" s="16"/>
      <c r="G3502" s="16"/>
      <c r="H3502" s="16"/>
      <c r="I3502" s="16"/>
      <c r="J3502" s="16"/>
      <c r="K3502" s="16"/>
      <c r="L3502" s="32"/>
      <c r="M3502" s="16"/>
      <c r="N3502" s="16"/>
      <c r="O3502" s="16"/>
      <c r="P3502" s="16"/>
      <c r="Y3502" s="20"/>
      <c r="Z3502" s="20"/>
      <c r="AA3502" s="20"/>
      <c r="AB3502" s="20"/>
      <c r="AC3502" s="20"/>
      <c r="AD3502" s="20"/>
    </row>
    <row r="3503" spans="3:30" s="1" customFormat="1">
      <c r="C3503" s="16"/>
      <c r="D3503" s="16"/>
      <c r="E3503" s="32"/>
      <c r="F3503" s="16"/>
      <c r="G3503" s="16"/>
      <c r="H3503" s="16"/>
      <c r="I3503" s="16"/>
      <c r="J3503" s="16"/>
      <c r="K3503" s="16"/>
      <c r="L3503" s="32"/>
      <c r="M3503" s="16"/>
      <c r="N3503" s="16"/>
      <c r="O3503" s="16"/>
      <c r="P3503" s="16"/>
      <c r="Y3503" s="20"/>
      <c r="Z3503" s="20"/>
      <c r="AA3503" s="20"/>
      <c r="AB3503" s="20"/>
      <c r="AC3503" s="20"/>
      <c r="AD3503" s="20"/>
    </row>
    <row r="3504" spans="3:30" s="1" customFormat="1">
      <c r="C3504" s="16"/>
      <c r="D3504" s="16"/>
      <c r="E3504" s="32"/>
      <c r="F3504" s="16"/>
      <c r="G3504" s="16"/>
      <c r="H3504" s="16"/>
      <c r="I3504" s="16"/>
      <c r="J3504" s="16"/>
      <c r="K3504" s="16"/>
      <c r="L3504" s="32"/>
      <c r="M3504" s="16"/>
      <c r="N3504" s="16"/>
      <c r="O3504" s="16"/>
      <c r="P3504" s="16"/>
      <c r="Y3504" s="20"/>
      <c r="Z3504" s="20"/>
      <c r="AA3504" s="20"/>
      <c r="AB3504" s="20"/>
      <c r="AC3504" s="20"/>
      <c r="AD3504" s="20"/>
    </row>
    <row r="3505" spans="3:30" s="1" customFormat="1">
      <c r="C3505" s="16"/>
      <c r="D3505" s="16"/>
      <c r="E3505" s="32"/>
      <c r="F3505" s="16"/>
      <c r="G3505" s="16"/>
      <c r="H3505" s="16"/>
      <c r="I3505" s="16"/>
      <c r="J3505" s="16"/>
      <c r="K3505" s="16"/>
      <c r="L3505" s="32"/>
      <c r="M3505" s="16"/>
      <c r="N3505" s="16"/>
      <c r="O3505" s="16"/>
      <c r="P3505" s="16"/>
      <c r="Y3505" s="20"/>
      <c r="Z3505" s="20"/>
      <c r="AA3505" s="20"/>
      <c r="AB3505" s="20"/>
      <c r="AC3505" s="20"/>
      <c r="AD3505" s="20"/>
    </row>
    <row r="3506" spans="3:30" s="1" customFormat="1">
      <c r="C3506" s="16"/>
      <c r="D3506" s="16"/>
      <c r="E3506" s="32"/>
      <c r="F3506" s="16"/>
      <c r="G3506" s="16"/>
      <c r="H3506" s="16"/>
      <c r="I3506" s="16"/>
      <c r="J3506" s="16"/>
      <c r="K3506" s="16"/>
      <c r="L3506" s="32"/>
      <c r="M3506" s="16"/>
      <c r="N3506" s="16"/>
      <c r="O3506" s="16"/>
      <c r="P3506" s="16"/>
      <c r="Y3506" s="20"/>
      <c r="Z3506" s="20"/>
      <c r="AA3506" s="20"/>
      <c r="AB3506" s="20"/>
      <c r="AC3506" s="20"/>
      <c r="AD3506" s="20"/>
    </row>
    <row r="3507" spans="3:30" s="1" customFormat="1">
      <c r="C3507" s="16"/>
      <c r="D3507" s="16"/>
      <c r="E3507" s="32"/>
      <c r="F3507" s="16"/>
      <c r="G3507" s="16"/>
      <c r="H3507" s="16"/>
      <c r="I3507" s="16"/>
      <c r="J3507" s="16"/>
      <c r="K3507" s="16"/>
      <c r="L3507" s="32"/>
      <c r="M3507" s="16"/>
      <c r="N3507" s="16"/>
      <c r="O3507" s="16"/>
      <c r="P3507" s="16"/>
      <c r="Y3507" s="20"/>
      <c r="Z3507" s="20"/>
      <c r="AA3507" s="20"/>
      <c r="AB3507" s="20"/>
      <c r="AC3507" s="20"/>
      <c r="AD3507" s="20"/>
    </row>
    <row r="3508" spans="3:30" s="1" customFormat="1">
      <c r="C3508" s="16"/>
      <c r="D3508" s="16"/>
      <c r="E3508" s="32"/>
      <c r="F3508" s="16"/>
      <c r="G3508" s="16"/>
      <c r="H3508" s="16"/>
      <c r="I3508" s="16"/>
      <c r="J3508" s="16"/>
      <c r="K3508" s="16"/>
      <c r="L3508" s="32"/>
      <c r="M3508" s="16"/>
      <c r="N3508" s="16"/>
      <c r="O3508" s="16"/>
      <c r="P3508" s="16"/>
      <c r="Y3508" s="20"/>
      <c r="Z3508" s="20"/>
      <c r="AA3508" s="20"/>
      <c r="AB3508" s="20"/>
      <c r="AC3508" s="20"/>
      <c r="AD3508" s="20"/>
    </row>
    <row r="3509" spans="3:30" s="1" customFormat="1">
      <c r="C3509" s="16"/>
      <c r="D3509" s="16"/>
      <c r="E3509" s="32"/>
      <c r="F3509" s="16"/>
      <c r="G3509" s="16"/>
      <c r="H3509" s="16"/>
      <c r="I3509" s="16"/>
      <c r="J3509" s="16"/>
      <c r="K3509" s="16"/>
      <c r="L3509" s="32"/>
      <c r="M3509" s="16"/>
      <c r="N3509" s="16"/>
      <c r="O3509" s="16"/>
      <c r="P3509" s="16"/>
      <c r="Y3509" s="20"/>
      <c r="Z3509" s="20"/>
      <c r="AA3509" s="20"/>
      <c r="AB3509" s="20"/>
      <c r="AC3509" s="20"/>
      <c r="AD3509" s="20"/>
    </row>
    <row r="3510" spans="3:30" s="1" customFormat="1">
      <c r="C3510" s="16"/>
      <c r="D3510" s="16"/>
      <c r="E3510" s="32"/>
      <c r="F3510" s="16"/>
      <c r="G3510" s="16"/>
      <c r="H3510" s="16"/>
      <c r="I3510" s="16"/>
      <c r="J3510" s="16"/>
      <c r="K3510" s="16"/>
      <c r="L3510" s="32"/>
      <c r="M3510" s="16"/>
      <c r="N3510" s="16"/>
      <c r="O3510" s="16"/>
      <c r="P3510" s="16"/>
      <c r="Y3510" s="20"/>
      <c r="Z3510" s="20"/>
      <c r="AA3510" s="20"/>
      <c r="AB3510" s="20"/>
      <c r="AC3510" s="20"/>
      <c r="AD3510" s="20"/>
    </row>
    <row r="3511" spans="3:30" s="1" customFormat="1">
      <c r="C3511" s="16"/>
      <c r="D3511" s="16"/>
      <c r="E3511" s="32"/>
      <c r="F3511" s="16"/>
      <c r="G3511" s="16"/>
      <c r="H3511" s="16"/>
      <c r="I3511" s="16"/>
      <c r="J3511" s="16"/>
      <c r="K3511" s="16"/>
      <c r="L3511" s="32"/>
      <c r="M3511" s="16"/>
      <c r="N3511" s="16"/>
      <c r="O3511" s="16"/>
      <c r="P3511" s="16"/>
      <c r="Y3511" s="20"/>
      <c r="Z3511" s="20"/>
      <c r="AA3511" s="20"/>
      <c r="AB3511" s="20"/>
      <c r="AC3511" s="20"/>
      <c r="AD3511" s="20"/>
    </row>
    <row r="3512" spans="3:30" s="1" customFormat="1">
      <c r="C3512" s="16"/>
      <c r="D3512" s="16"/>
      <c r="E3512" s="32"/>
      <c r="F3512" s="16"/>
      <c r="G3512" s="16"/>
      <c r="H3512" s="16"/>
      <c r="I3512" s="16"/>
      <c r="J3512" s="16"/>
      <c r="K3512" s="16"/>
      <c r="L3512" s="32"/>
      <c r="M3512" s="16"/>
      <c r="N3512" s="16"/>
      <c r="O3512" s="16"/>
      <c r="P3512" s="16"/>
      <c r="Y3512" s="20"/>
      <c r="Z3512" s="20"/>
      <c r="AA3512" s="20"/>
      <c r="AB3512" s="20"/>
      <c r="AC3512" s="20"/>
      <c r="AD3512" s="20"/>
    </row>
    <row r="3513" spans="3:30" s="1" customFormat="1">
      <c r="C3513" s="16"/>
      <c r="D3513" s="16"/>
      <c r="E3513" s="32"/>
      <c r="F3513" s="16"/>
      <c r="G3513" s="16"/>
      <c r="H3513" s="16"/>
      <c r="I3513" s="16"/>
      <c r="J3513" s="16"/>
      <c r="K3513" s="16"/>
      <c r="L3513" s="32"/>
      <c r="M3513" s="16"/>
      <c r="N3513" s="16"/>
      <c r="O3513" s="16"/>
      <c r="P3513" s="16"/>
      <c r="Y3513" s="20"/>
      <c r="Z3513" s="20"/>
      <c r="AA3513" s="20"/>
      <c r="AB3513" s="20"/>
      <c r="AC3513" s="20"/>
      <c r="AD3513" s="20"/>
    </row>
    <row r="3514" spans="3:30" s="1" customFormat="1">
      <c r="C3514" s="16"/>
      <c r="D3514" s="16"/>
      <c r="E3514" s="32"/>
      <c r="F3514" s="16"/>
      <c r="G3514" s="16"/>
      <c r="H3514" s="16"/>
      <c r="I3514" s="16"/>
      <c r="J3514" s="16"/>
      <c r="K3514" s="16"/>
      <c r="L3514" s="32"/>
      <c r="M3514" s="16"/>
      <c r="N3514" s="16"/>
      <c r="O3514" s="16"/>
      <c r="P3514" s="16"/>
      <c r="Y3514" s="20"/>
      <c r="Z3514" s="20"/>
      <c r="AA3514" s="20"/>
      <c r="AB3514" s="20"/>
      <c r="AC3514" s="20"/>
      <c r="AD3514" s="20"/>
    </row>
    <row r="3515" spans="3:30" s="1" customFormat="1">
      <c r="C3515" s="16"/>
      <c r="D3515" s="16"/>
      <c r="E3515" s="32"/>
      <c r="F3515" s="16"/>
      <c r="G3515" s="16"/>
      <c r="H3515" s="16"/>
      <c r="I3515" s="16"/>
      <c r="J3515" s="16"/>
      <c r="K3515" s="16"/>
      <c r="L3515" s="32"/>
      <c r="M3515" s="16"/>
      <c r="N3515" s="16"/>
      <c r="O3515" s="16"/>
      <c r="P3515" s="16"/>
      <c r="Y3515" s="20"/>
      <c r="Z3515" s="20"/>
      <c r="AA3515" s="20"/>
      <c r="AB3515" s="20"/>
      <c r="AC3515" s="20"/>
      <c r="AD3515" s="20"/>
    </row>
    <row r="3516" spans="3:30" s="1" customFormat="1">
      <c r="C3516" s="16"/>
      <c r="D3516" s="16"/>
      <c r="E3516" s="32"/>
      <c r="F3516" s="16"/>
      <c r="G3516" s="16"/>
      <c r="H3516" s="16"/>
      <c r="I3516" s="16"/>
      <c r="J3516" s="16"/>
      <c r="K3516" s="16"/>
      <c r="L3516" s="32"/>
      <c r="M3516" s="16"/>
      <c r="N3516" s="16"/>
      <c r="O3516" s="16"/>
      <c r="P3516" s="16"/>
      <c r="Y3516" s="20"/>
      <c r="Z3516" s="20"/>
      <c r="AA3516" s="20"/>
      <c r="AB3516" s="20"/>
      <c r="AC3516" s="20"/>
      <c r="AD3516" s="20"/>
    </row>
    <row r="3517" spans="3:30" s="1" customFormat="1">
      <c r="C3517" s="16"/>
      <c r="D3517" s="16"/>
      <c r="E3517" s="32"/>
      <c r="F3517" s="16"/>
      <c r="G3517" s="16"/>
      <c r="H3517" s="16"/>
      <c r="I3517" s="16"/>
      <c r="J3517" s="16"/>
      <c r="K3517" s="16"/>
      <c r="L3517" s="32"/>
      <c r="M3517" s="16"/>
      <c r="N3517" s="16"/>
      <c r="O3517" s="16"/>
      <c r="P3517" s="16"/>
      <c r="Y3517" s="20"/>
      <c r="Z3517" s="20"/>
      <c r="AA3517" s="20"/>
      <c r="AB3517" s="20"/>
      <c r="AC3517" s="20"/>
      <c r="AD3517" s="20"/>
    </row>
    <row r="3518" spans="3:30" s="1" customFormat="1">
      <c r="C3518" s="16"/>
      <c r="D3518" s="16"/>
      <c r="E3518" s="32"/>
      <c r="F3518" s="16"/>
      <c r="G3518" s="16"/>
      <c r="H3518" s="16"/>
      <c r="I3518" s="16"/>
      <c r="J3518" s="16"/>
      <c r="K3518" s="16"/>
      <c r="L3518" s="32"/>
      <c r="M3518" s="16"/>
      <c r="N3518" s="16"/>
      <c r="O3518" s="16"/>
      <c r="P3518" s="16"/>
      <c r="Y3518" s="20"/>
      <c r="Z3518" s="20"/>
      <c r="AA3518" s="20"/>
      <c r="AB3518" s="20"/>
      <c r="AC3518" s="20"/>
      <c r="AD3518" s="20"/>
    </row>
    <row r="3519" spans="3:30" s="1" customFormat="1">
      <c r="C3519" s="16"/>
      <c r="D3519" s="16"/>
      <c r="E3519" s="32"/>
      <c r="F3519" s="16"/>
      <c r="G3519" s="16"/>
      <c r="H3519" s="16"/>
      <c r="I3519" s="16"/>
      <c r="J3519" s="16"/>
      <c r="K3519" s="16"/>
      <c r="L3519" s="32"/>
      <c r="M3519" s="16"/>
      <c r="N3519" s="16"/>
      <c r="O3519" s="16"/>
      <c r="P3519" s="16"/>
      <c r="Y3519" s="20"/>
      <c r="Z3519" s="20"/>
      <c r="AA3519" s="20"/>
      <c r="AB3519" s="20"/>
      <c r="AC3519" s="20"/>
      <c r="AD3519" s="20"/>
    </row>
    <row r="3520" spans="3:30" s="1" customFormat="1">
      <c r="C3520" s="16"/>
      <c r="D3520" s="16"/>
      <c r="E3520" s="32"/>
      <c r="F3520" s="16"/>
      <c r="G3520" s="16"/>
      <c r="H3520" s="16"/>
      <c r="I3520" s="16"/>
      <c r="J3520" s="16"/>
      <c r="K3520" s="16"/>
      <c r="L3520" s="32"/>
      <c r="M3520" s="16"/>
      <c r="N3520" s="16"/>
      <c r="O3520" s="16"/>
      <c r="P3520" s="16"/>
      <c r="Y3520" s="20"/>
      <c r="Z3520" s="20"/>
      <c r="AA3520" s="20"/>
      <c r="AB3520" s="20"/>
      <c r="AC3520" s="20"/>
      <c r="AD3520" s="20"/>
    </row>
    <row r="3521" spans="3:30" s="1" customFormat="1">
      <c r="C3521" s="16"/>
      <c r="D3521" s="16"/>
      <c r="E3521" s="32"/>
      <c r="F3521" s="16"/>
      <c r="G3521" s="16"/>
      <c r="H3521" s="16"/>
      <c r="I3521" s="16"/>
      <c r="J3521" s="16"/>
      <c r="K3521" s="16"/>
      <c r="L3521" s="32"/>
      <c r="M3521" s="16"/>
      <c r="N3521" s="16"/>
      <c r="O3521" s="16"/>
      <c r="P3521" s="16"/>
      <c r="Y3521" s="20"/>
      <c r="Z3521" s="20"/>
      <c r="AA3521" s="20"/>
      <c r="AB3521" s="20"/>
      <c r="AC3521" s="20"/>
      <c r="AD3521" s="20"/>
    </row>
    <row r="3522" spans="3:30" s="1" customFormat="1">
      <c r="C3522" s="16"/>
      <c r="D3522" s="16"/>
      <c r="E3522" s="32"/>
      <c r="F3522" s="16"/>
      <c r="G3522" s="16"/>
      <c r="H3522" s="16"/>
      <c r="I3522" s="16"/>
      <c r="J3522" s="16"/>
      <c r="K3522" s="16"/>
      <c r="L3522" s="32"/>
      <c r="M3522" s="16"/>
      <c r="N3522" s="16"/>
      <c r="O3522" s="16"/>
      <c r="P3522" s="16"/>
      <c r="Y3522" s="20"/>
      <c r="Z3522" s="20"/>
      <c r="AA3522" s="20"/>
      <c r="AB3522" s="20"/>
      <c r="AC3522" s="20"/>
      <c r="AD3522" s="20"/>
    </row>
    <row r="3523" spans="3:30" s="1" customFormat="1">
      <c r="C3523" s="16"/>
      <c r="D3523" s="16"/>
      <c r="E3523" s="32"/>
      <c r="F3523" s="16"/>
      <c r="G3523" s="16"/>
      <c r="H3523" s="16"/>
      <c r="I3523" s="16"/>
      <c r="J3523" s="16"/>
      <c r="K3523" s="16"/>
      <c r="L3523" s="32"/>
      <c r="M3523" s="16"/>
      <c r="N3523" s="16"/>
      <c r="O3523" s="16"/>
      <c r="P3523" s="16"/>
      <c r="Y3523" s="20"/>
      <c r="Z3523" s="20"/>
      <c r="AA3523" s="20"/>
      <c r="AB3523" s="20"/>
      <c r="AC3523" s="20"/>
      <c r="AD3523" s="20"/>
    </row>
    <row r="3524" spans="3:30" s="1" customFormat="1">
      <c r="C3524" s="16"/>
      <c r="D3524" s="16"/>
      <c r="E3524" s="32"/>
      <c r="F3524" s="16"/>
      <c r="G3524" s="16"/>
      <c r="H3524" s="16"/>
      <c r="I3524" s="16"/>
      <c r="J3524" s="16"/>
      <c r="K3524" s="16"/>
      <c r="L3524" s="32"/>
      <c r="M3524" s="16"/>
      <c r="N3524" s="16"/>
      <c r="O3524" s="16"/>
      <c r="P3524" s="16"/>
      <c r="Y3524" s="20"/>
      <c r="Z3524" s="20"/>
      <c r="AA3524" s="20"/>
      <c r="AB3524" s="20"/>
      <c r="AC3524" s="20"/>
      <c r="AD3524" s="20"/>
    </row>
    <row r="3525" spans="3:30" s="1" customFormat="1">
      <c r="C3525" s="16"/>
      <c r="D3525" s="16"/>
      <c r="E3525" s="32"/>
      <c r="F3525" s="16"/>
      <c r="G3525" s="16"/>
      <c r="H3525" s="16"/>
      <c r="I3525" s="16"/>
      <c r="J3525" s="16"/>
      <c r="K3525" s="16"/>
      <c r="L3525" s="32"/>
      <c r="M3525" s="16"/>
      <c r="N3525" s="16"/>
      <c r="O3525" s="16"/>
      <c r="P3525" s="16"/>
      <c r="Y3525" s="20"/>
      <c r="Z3525" s="20"/>
      <c r="AA3525" s="20"/>
      <c r="AB3525" s="20"/>
      <c r="AC3525" s="20"/>
      <c r="AD3525" s="20"/>
    </row>
    <row r="3526" spans="3:30" s="1" customFormat="1">
      <c r="C3526" s="16"/>
      <c r="D3526" s="16"/>
      <c r="E3526" s="32"/>
      <c r="F3526" s="16"/>
      <c r="G3526" s="16"/>
      <c r="H3526" s="16"/>
      <c r="I3526" s="16"/>
      <c r="J3526" s="16"/>
      <c r="K3526" s="16"/>
      <c r="L3526" s="32"/>
      <c r="M3526" s="16"/>
      <c r="N3526" s="16"/>
      <c r="O3526" s="16"/>
      <c r="P3526" s="16"/>
      <c r="Y3526" s="20"/>
      <c r="Z3526" s="20"/>
      <c r="AA3526" s="20"/>
      <c r="AB3526" s="20"/>
      <c r="AC3526" s="20"/>
      <c r="AD3526" s="20"/>
    </row>
    <row r="3527" spans="3:30" s="1" customFormat="1">
      <c r="C3527" s="16"/>
      <c r="D3527" s="16"/>
      <c r="E3527" s="32"/>
      <c r="F3527" s="16"/>
      <c r="G3527" s="16"/>
      <c r="H3527" s="16"/>
      <c r="I3527" s="16"/>
      <c r="J3527" s="16"/>
      <c r="K3527" s="16"/>
      <c r="L3527" s="32"/>
      <c r="M3527" s="16"/>
      <c r="N3527" s="16"/>
      <c r="O3527" s="16"/>
      <c r="P3527" s="16"/>
      <c r="Y3527" s="20"/>
      <c r="Z3527" s="20"/>
      <c r="AA3527" s="20"/>
      <c r="AB3527" s="20"/>
      <c r="AC3527" s="20"/>
      <c r="AD3527" s="20"/>
    </row>
    <row r="3528" spans="3:30" s="1" customFormat="1">
      <c r="C3528" s="16"/>
      <c r="D3528" s="16"/>
      <c r="E3528" s="32"/>
      <c r="F3528" s="16"/>
      <c r="G3528" s="16"/>
      <c r="H3528" s="16"/>
      <c r="I3528" s="16"/>
      <c r="J3528" s="16"/>
      <c r="K3528" s="16"/>
      <c r="L3528" s="32"/>
      <c r="M3528" s="16"/>
      <c r="N3528" s="16"/>
      <c r="O3528" s="16"/>
      <c r="P3528" s="16"/>
      <c r="Y3528" s="20"/>
      <c r="Z3528" s="20"/>
      <c r="AA3528" s="20"/>
      <c r="AB3528" s="20"/>
      <c r="AC3528" s="20"/>
      <c r="AD3528" s="20"/>
    </row>
    <row r="3529" spans="3:30" s="1" customFormat="1">
      <c r="C3529" s="16"/>
      <c r="D3529" s="16"/>
      <c r="E3529" s="32"/>
      <c r="F3529" s="16"/>
      <c r="G3529" s="16"/>
      <c r="H3529" s="16"/>
      <c r="I3529" s="16"/>
      <c r="J3529" s="16"/>
      <c r="K3529" s="16"/>
      <c r="L3529" s="32"/>
      <c r="M3529" s="16"/>
      <c r="N3529" s="16"/>
      <c r="O3529" s="16"/>
      <c r="P3529" s="16"/>
      <c r="Y3529" s="20"/>
      <c r="Z3529" s="20"/>
      <c r="AA3529" s="20"/>
      <c r="AB3529" s="20"/>
      <c r="AC3529" s="20"/>
      <c r="AD3529" s="20"/>
    </row>
    <row r="3530" spans="3:30" s="1" customFormat="1">
      <c r="C3530" s="16"/>
      <c r="D3530" s="16"/>
      <c r="E3530" s="32"/>
      <c r="F3530" s="16"/>
      <c r="G3530" s="16"/>
      <c r="H3530" s="16"/>
      <c r="I3530" s="16"/>
      <c r="J3530" s="16"/>
      <c r="K3530" s="16"/>
      <c r="L3530" s="32"/>
      <c r="M3530" s="16"/>
      <c r="N3530" s="16"/>
      <c r="O3530" s="16"/>
      <c r="P3530" s="16"/>
      <c r="Y3530" s="20"/>
      <c r="Z3530" s="20"/>
      <c r="AA3530" s="20"/>
      <c r="AB3530" s="20"/>
      <c r="AC3530" s="20"/>
      <c r="AD3530" s="20"/>
    </row>
    <row r="3531" spans="3:30" s="1" customFormat="1">
      <c r="C3531" s="16"/>
      <c r="D3531" s="16"/>
      <c r="E3531" s="32"/>
      <c r="F3531" s="16"/>
      <c r="G3531" s="16"/>
      <c r="H3531" s="16"/>
      <c r="I3531" s="16"/>
      <c r="J3531" s="16"/>
      <c r="K3531" s="16"/>
      <c r="L3531" s="32"/>
      <c r="M3531" s="16"/>
      <c r="N3531" s="16"/>
      <c r="O3531" s="16"/>
      <c r="P3531" s="16"/>
      <c r="Y3531" s="20"/>
      <c r="Z3531" s="20"/>
      <c r="AA3531" s="20"/>
      <c r="AB3531" s="20"/>
      <c r="AC3531" s="20"/>
      <c r="AD3531" s="20"/>
    </row>
    <row r="3532" spans="3:30" s="1" customFormat="1">
      <c r="C3532" s="16"/>
      <c r="D3532" s="16"/>
      <c r="E3532" s="32"/>
      <c r="F3532" s="16"/>
      <c r="G3532" s="16"/>
      <c r="H3532" s="16"/>
      <c r="I3532" s="16"/>
      <c r="J3532" s="16"/>
      <c r="K3532" s="16"/>
      <c r="L3532" s="32"/>
      <c r="M3532" s="16"/>
      <c r="N3532" s="16"/>
      <c r="O3532" s="16"/>
      <c r="P3532" s="16"/>
      <c r="Y3532" s="20"/>
      <c r="Z3532" s="20"/>
      <c r="AA3532" s="20"/>
      <c r="AB3532" s="20"/>
      <c r="AC3532" s="20"/>
      <c r="AD3532" s="20"/>
    </row>
    <row r="3533" spans="3:30" s="1" customFormat="1">
      <c r="C3533" s="16"/>
      <c r="D3533" s="16"/>
      <c r="E3533" s="32"/>
      <c r="F3533" s="16"/>
      <c r="G3533" s="16"/>
      <c r="H3533" s="16"/>
      <c r="I3533" s="16"/>
      <c r="J3533" s="16"/>
      <c r="K3533" s="16"/>
      <c r="L3533" s="32"/>
      <c r="M3533" s="16"/>
      <c r="N3533" s="16"/>
      <c r="O3533" s="16"/>
      <c r="P3533" s="16"/>
      <c r="Y3533" s="20"/>
      <c r="Z3533" s="20"/>
      <c r="AA3533" s="20"/>
      <c r="AB3533" s="20"/>
      <c r="AC3533" s="20"/>
      <c r="AD3533" s="20"/>
    </row>
    <row r="3534" spans="3:30" s="1" customFormat="1">
      <c r="C3534" s="16"/>
      <c r="D3534" s="16"/>
      <c r="E3534" s="32"/>
      <c r="F3534" s="16"/>
      <c r="G3534" s="16"/>
      <c r="H3534" s="16"/>
      <c r="I3534" s="16"/>
      <c r="J3534" s="16"/>
      <c r="K3534" s="16"/>
      <c r="L3534" s="32"/>
      <c r="M3534" s="16"/>
      <c r="N3534" s="16"/>
      <c r="O3534" s="16"/>
      <c r="P3534" s="16"/>
      <c r="Y3534" s="20"/>
      <c r="Z3534" s="20"/>
      <c r="AA3534" s="20"/>
      <c r="AB3534" s="20"/>
      <c r="AC3534" s="20"/>
      <c r="AD3534" s="20"/>
    </row>
    <row r="3535" spans="3:30" s="1" customFormat="1">
      <c r="C3535" s="16"/>
      <c r="D3535" s="16"/>
      <c r="E3535" s="32"/>
      <c r="F3535" s="16"/>
      <c r="G3535" s="16"/>
      <c r="H3535" s="16"/>
      <c r="I3535" s="16"/>
      <c r="J3535" s="16"/>
      <c r="K3535" s="16"/>
      <c r="L3535" s="32"/>
      <c r="M3535" s="16"/>
      <c r="N3535" s="16"/>
      <c r="O3535" s="16"/>
      <c r="P3535" s="16"/>
      <c r="Y3535" s="20"/>
      <c r="Z3535" s="20"/>
      <c r="AA3535" s="20"/>
      <c r="AB3535" s="20"/>
      <c r="AC3535" s="20"/>
      <c r="AD3535" s="20"/>
    </row>
    <row r="3536" spans="3:30" s="1" customFormat="1">
      <c r="C3536" s="16"/>
      <c r="D3536" s="16"/>
      <c r="E3536" s="32"/>
      <c r="F3536" s="16"/>
      <c r="G3536" s="16"/>
      <c r="H3536" s="16"/>
      <c r="I3536" s="16"/>
      <c r="J3536" s="16"/>
      <c r="K3536" s="16"/>
      <c r="L3536" s="32"/>
      <c r="M3536" s="16"/>
      <c r="N3536" s="16"/>
      <c r="O3536" s="16"/>
      <c r="P3536" s="16"/>
      <c r="Y3536" s="20"/>
      <c r="Z3536" s="20"/>
      <c r="AA3536" s="20"/>
      <c r="AB3536" s="20"/>
      <c r="AC3536" s="20"/>
      <c r="AD3536" s="20"/>
    </row>
    <row r="3537" spans="3:30" s="1" customFormat="1">
      <c r="C3537" s="16"/>
      <c r="D3537" s="16"/>
      <c r="E3537" s="32"/>
      <c r="F3537" s="16"/>
      <c r="G3537" s="16"/>
      <c r="H3537" s="16"/>
      <c r="I3537" s="16"/>
      <c r="J3537" s="16"/>
      <c r="K3537" s="16"/>
      <c r="L3537" s="32"/>
      <c r="M3537" s="16"/>
      <c r="N3537" s="16"/>
      <c r="O3537" s="16"/>
      <c r="P3537" s="16"/>
      <c r="Y3537" s="20"/>
      <c r="Z3537" s="20"/>
      <c r="AA3537" s="20"/>
      <c r="AB3537" s="20"/>
      <c r="AC3537" s="20"/>
      <c r="AD3537" s="20"/>
    </row>
    <row r="3538" spans="3:30" s="1" customFormat="1">
      <c r="C3538" s="16"/>
      <c r="D3538" s="16"/>
      <c r="E3538" s="32"/>
      <c r="F3538" s="16"/>
      <c r="G3538" s="16"/>
      <c r="H3538" s="16"/>
      <c r="I3538" s="16"/>
      <c r="J3538" s="16"/>
      <c r="K3538" s="16"/>
      <c r="L3538" s="32"/>
      <c r="M3538" s="16"/>
      <c r="N3538" s="16"/>
      <c r="O3538" s="16"/>
      <c r="P3538" s="16"/>
      <c r="Y3538" s="20"/>
      <c r="Z3538" s="20"/>
      <c r="AA3538" s="20"/>
      <c r="AB3538" s="20"/>
      <c r="AC3538" s="20"/>
      <c r="AD3538" s="20"/>
    </row>
    <row r="3539" spans="3:30" s="1" customFormat="1">
      <c r="C3539" s="16"/>
      <c r="D3539" s="16"/>
      <c r="E3539" s="32"/>
      <c r="F3539" s="16"/>
      <c r="G3539" s="16"/>
      <c r="H3539" s="16"/>
      <c r="I3539" s="16"/>
      <c r="J3539" s="16"/>
      <c r="K3539" s="16"/>
      <c r="L3539" s="32"/>
      <c r="M3539" s="16"/>
      <c r="N3539" s="16"/>
      <c r="O3539" s="16"/>
      <c r="P3539" s="16"/>
      <c r="Y3539" s="20"/>
      <c r="Z3539" s="20"/>
      <c r="AA3539" s="20"/>
      <c r="AB3539" s="20"/>
      <c r="AC3539" s="20"/>
      <c r="AD3539" s="20"/>
    </row>
    <row r="3540" spans="3:30" s="1" customFormat="1">
      <c r="C3540" s="16"/>
      <c r="D3540" s="16"/>
      <c r="E3540" s="32"/>
      <c r="F3540" s="16"/>
      <c r="G3540" s="16"/>
      <c r="H3540" s="16"/>
      <c r="I3540" s="16"/>
      <c r="J3540" s="16"/>
      <c r="K3540" s="16"/>
      <c r="L3540" s="32"/>
      <c r="M3540" s="16"/>
      <c r="N3540" s="16"/>
      <c r="O3540" s="16"/>
      <c r="P3540" s="16"/>
      <c r="Y3540" s="20"/>
      <c r="Z3540" s="20"/>
      <c r="AA3540" s="20"/>
      <c r="AB3540" s="20"/>
      <c r="AC3540" s="20"/>
      <c r="AD3540" s="20"/>
    </row>
    <row r="3541" spans="3:30" s="1" customFormat="1">
      <c r="C3541" s="16"/>
      <c r="D3541" s="16"/>
      <c r="E3541" s="32"/>
      <c r="F3541" s="16"/>
      <c r="G3541" s="16"/>
      <c r="H3541" s="16"/>
      <c r="I3541" s="16"/>
      <c r="J3541" s="16"/>
      <c r="K3541" s="16"/>
      <c r="L3541" s="32"/>
      <c r="M3541" s="16"/>
      <c r="N3541" s="16"/>
      <c r="O3541" s="16"/>
      <c r="P3541" s="16"/>
      <c r="Y3541" s="20"/>
      <c r="Z3541" s="20"/>
      <c r="AA3541" s="20"/>
      <c r="AB3541" s="20"/>
      <c r="AC3541" s="20"/>
      <c r="AD3541" s="20"/>
    </row>
    <row r="3542" spans="3:30" s="1" customFormat="1">
      <c r="C3542" s="16"/>
      <c r="D3542" s="16"/>
      <c r="E3542" s="32"/>
      <c r="F3542" s="16"/>
      <c r="G3542" s="16"/>
      <c r="H3542" s="16"/>
      <c r="I3542" s="16"/>
      <c r="J3542" s="16"/>
      <c r="K3542" s="16"/>
      <c r="L3542" s="32"/>
      <c r="M3542" s="16"/>
      <c r="N3542" s="16"/>
      <c r="O3542" s="16"/>
      <c r="P3542" s="16"/>
      <c r="Y3542" s="20"/>
      <c r="Z3542" s="20"/>
      <c r="AA3542" s="20"/>
      <c r="AB3542" s="20"/>
      <c r="AC3542" s="20"/>
      <c r="AD3542" s="20"/>
    </row>
    <row r="3543" spans="3:30" s="1" customFormat="1">
      <c r="C3543" s="16"/>
      <c r="D3543" s="16"/>
      <c r="E3543" s="32"/>
      <c r="F3543" s="16"/>
      <c r="G3543" s="16"/>
      <c r="H3543" s="16"/>
      <c r="I3543" s="16"/>
      <c r="J3543" s="16"/>
      <c r="K3543" s="16"/>
      <c r="L3543" s="32"/>
      <c r="M3543" s="16"/>
      <c r="N3543" s="16"/>
      <c r="O3543" s="16"/>
      <c r="P3543" s="16"/>
      <c r="Y3543" s="20"/>
      <c r="Z3543" s="20"/>
      <c r="AA3543" s="20"/>
      <c r="AB3543" s="20"/>
      <c r="AC3543" s="20"/>
      <c r="AD3543" s="20"/>
    </row>
    <row r="3544" spans="3:30" s="1" customFormat="1">
      <c r="C3544" s="16"/>
      <c r="D3544" s="16"/>
      <c r="E3544" s="32"/>
      <c r="F3544" s="16"/>
      <c r="G3544" s="16"/>
      <c r="H3544" s="16"/>
      <c r="I3544" s="16"/>
      <c r="J3544" s="16"/>
      <c r="K3544" s="16"/>
      <c r="L3544" s="32"/>
      <c r="M3544" s="16"/>
      <c r="N3544" s="16"/>
      <c r="O3544" s="16"/>
      <c r="P3544" s="16"/>
      <c r="Y3544" s="20"/>
      <c r="Z3544" s="20"/>
      <c r="AA3544" s="20"/>
      <c r="AB3544" s="20"/>
      <c r="AC3544" s="20"/>
      <c r="AD3544" s="20"/>
    </row>
    <row r="3545" spans="3:30" s="1" customFormat="1">
      <c r="C3545" s="16"/>
      <c r="D3545" s="16"/>
      <c r="E3545" s="32"/>
      <c r="F3545" s="16"/>
      <c r="G3545" s="16"/>
      <c r="H3545" s="16"/>
      <c r="I3545" s="16"/>
      <c r="J3545" s="16"/>
      <c r="K3545" s="16"/>
      <c r="L3545" s="32"/>
      <c r="M3545" s="16"/>
      <c r="N3545" s="16"/>
      <c r="O3545" s="16"/>
      <c r="P3545" s="16"/>
      <c r="Y3545" s="20"/>
      <c r="Z3545" s="20"/>
      <c r="AA3545" s="20"/>
      <c r="AB3545" s="20"/>
      <c r="AC3545" s="20"/>
      <c r="AD3545" s="20"/>
    </row>
    <row r="3546" spans="3:30" s="1" customFormat="1">
      <c r="C3546" s="16"/>
      <c r="D3546" s="16"/>
      <c r="E3546" s="32"/>
      <c r="F3546" s="16"/>
      <c r="G3546" s="16"/>
      <c r="H3546" s="16"/>
      <c r="I3546" s="16"/>
      <c r="J3546" s="16"/>
      <c r="K3546" s="16"/>
      <c r="L3546" s="32"/>
      <c r="M3546" s="16"/>
      <c r="N3546" s="16"/>
      <c r="O3546" s="16"/>
      <c r="P3546" s="16"/>
      <c r="Y3546" s="20"/>
      <c r="Z3546" s="20"/>
      <c r="AA3546" s="20"/>
      <c r="AB3546" s="20"/>
      <c r="AC3546" s="20"/>
      <c r="AD3546" s="20"/>
    </row>
    <row r="3547" spans="3:30" s="1" customFormat="1">
      <c r="C3547" s="16"/>
      <c r="D3547" s="16"/>
      <c r="E3547" s="32"/>
      <c r="F3547" s="16"/>
      <c r="G3547" s="16"/>
      <c r="H3547" s="16"/>
      <c r="I3547" s="16"/>
      <c r="J3547" s="16"/>
      <c r="K3547" s="16"/>
      <c r="L3547" s="32"/>
      <c r="M3547" s="16"/>
      <c r="N3547" s="16"/>
      <c r="O3547" s="16"/>
      <c r="P3547" s="16"/>
      <c r="Y3547" s="20"/>
      <c r="Z3547" s="20"/>
      <c r="AA3547" s="20"/>
      <c r="AB3547" s="20"/>
      <c r="AC3547" s="20"/>
      <c r="AD3547" s="20"/>
    </row>
    <row r="3548" spans="3:30" s="1" customFormat="1">
      <c r="C3548" s="16"/>
      <c r="D3548" s="16"/>
      <c r="E3548" s="32"/>
      <c r="F3548" s="16"/>
      <c r="G3548" s="16"/>
      <c r="H3548" s="16"/>
      <c r="I3548" s="16"/>
      <c r="J3548" s="16"/>
      <c r="K3548" s="16"/>
      <c r="L3548" s="32"/>
      <c r="M3548" s="16"/>
      <c r="N3548" s="16"/>
      <c r="O3548" s="16"/>
      <c r="P3548" s="16"/>
      <c r="Y3548" s="20"/>
      <c r="Z3548" s="20"/>
      <c r="AA3548" s="20"/>
      <c r="AB3548" s="20"/>
      <c r="AC3548" s="20"/>
      <c r="AD3548" s="20"/>
    </row>
    <row r="3549" spans="3:30" s="1" customFormat="1">
      <c r="C3549" s="16"/>
      <c r="D3549" s="16"/>
      <c r="E3549" s="32"/>
      <c r="F3549" s="16"/>
      <c r="G3549" s="16"/>
      <c r="H3549" s="16"/>
      <c r="I3549" s="16"/>
      <c r="J3549" s="16"/>
      <c r="K3549" s="16"/>
      <c r="L3549" s="32"/>
      <c r="M3549" s="16"/>
      <c r="N3549" s="16"/>
      <c r="O3549" s="16"/>
      <c r="P3549" s="16"/>
      <c r="Y3549" s="20"/>
      <c r="Z3549" s="20"/>
      <c r="AA3549" s="20"/>
      <c r="AB3549" s="20"/>
      <c r="AC3549" s="20"/>
      <c r="AD3549" s="20"/>
    </row>
    <row r="3550" spans="3:30" s="1" customFormat="1">
      <c r="C3550" s="16"/>
      <c r="D3550" s="16"/>
      <c r="E3550" s="32"/>
      <c r="F3550" s="16"/>
      <c r="G3550" s="16"/>
      <c r="H3550" s="16"/>
      <c r="I3550" s="16"/>
      <c r="J3550" s="16"/>
      <c r="K3550" s="16"/>
      <c r="L3550" s="32"/>
      <c r="M3550" s="16"/>
      <c r="N3550" s="16"/>
      <c r="O3550" s="16"/>
      <c r="P3550" s="16"/>
      <c r="Y3550" s="20"/>
      <c r="Z3550" s="20"/>
      <c r="AA3550" s="20"/>
      <c r="AB3550" s="20"/>
      <c r="AC3550" s="20"/>
      <c r="AD3550" s="20"/>
    </row>
    <row r="3551" spans="3:30" s="1" customFormat="1">
      <c r="C3551" s="16"/>
      <c r="D3551" s="16"/>
      <c r="E3551" s="32"/>
      <c r="F3551" s="16"/>
      <c r="G3551" s="16"/>
      <c r="H3551" s="16"/>
      <c r="I3551" s="16"/>
      <c r="J3551" s="16"/>
      <c r="K3551" s="16"/>
      <c r="L3551" s="32"/>
      <c r="M3551" s="16"/>
      <c r="N3551" s="16"/>
      <c r="O3551" s="16"/>
      <c r="P3551" s="16"/>
      <c r="Y3551" s="20"/>
      <c r="Z3551" s="20"/>
      <c r="AA3551" s="20"/>
      <c r="AB3551" s="20"/>
      <c r="AC3551" s="20"/>
      <c r="AD3551" s="20"/>
    </row>
    <row r="3552" spans="3:30" s="1" customFormat="1">
      <c r="C3552" s="16"/>
      <c r="D3552" s="16"/>
      <c r="E3552" s="32"/>
      <c r="F3552" s="16"/>
      <c r="G3552" s="16"/>
      <c r="H3552" s="16"/>
      <c r="I3552" s="16"/>
      <c r="J3552" s="16"/>
      <c r="K3552" s="16"/>
      <c r="L3552" s="32"/>
      <c r="M3552" s="16"/>
      <c r="N3552" s="16"/>
      <c r="O3552" s="16"/>
      <c r="P3552" s="16"/>
      <c r="Y3552" s="20"/>
      <c r="Z3552" s="20"/>
      <c r="AA3552" s="20"/>
      <c r="AB3552" s="20"/>
      <c r="AC3552" s="20"/>
      <c r="AD3552" s="20"/>
    </row>
    <row r="3553" spans="3:30" s="1" customFormat="1">
      <c r="C3553" s="16"/>
      <c r="D3553" s="16"/>
      <c r="E3553" s="32"/>
      <c r="F3553" s="16"/>
      <c r="G3553" s="16"/>
      <c r="H3553" s="16"/>
      <c r="I3553" s="16"/>
      <c r="J3553" s="16"/>
      <c r="K3553" s="16"/>
      <c r="L3553" s="32"/>
      <c r="M3553" s="16"/>
      <c r="N3553" s="16"/>
      <c r="O3553" s="16"/>
      <c r="P3553" s="16"/>
      <c r="Y3553" s="20"/>
      <c r="Z3553" s="20"/>
      <c r="AA3553" s="20"/>
      <c r="AB3553" s="20"/>
      <c r="AC3553" s="20"/>
      <c r="AD3553" s="20"/>
    </row>
    <row r="3554" spans="3:30" s="1" customFormat="1">
      <c r="C3554" s="16"/>
      <c r="D3554" s="16"/>
      <c r="E3554" s="32"/>
      <c r="F3554" s="16"/>
      <c r="G3554" s="16"/>
      <c r="H3554" s="16"/>
      <c r="I3554" s="16"/>
      <c r="J3554" s="16"/>
      <c r="K3554" s="16"/>
      <c r="L3554" s="32"/>
      <c r="M3554" s="16"/>
      <c r="N3554" s="16"/>
      <c r="O3554" s="16"/>
      <c r="P3554" s="16"/>
      <c r="Y3554" s="20"/>
      <c r="Z3554" s="20"/>
      <c r="AA3554" s="20"/>
      <c r="AB3554" s="20"/>
      <c r="AC3554" s="20"/>
      <c r="AD3554" s="20"/>
    </row>
    <row r="3555" spans="3:30" s="1" customFormat="1">
      <c r="C3555" s="16"/>
      <c r="D3555" s="16"/>
      <c r="E3555" s="32"/>
      <c r="F3555" s="16"/>
      <c r="G3555" s="16"/>
      <c r="H3555" s="16"/>
      <c r="I3555" s="16"/>
      <c r="J3555" s="16"/>
      <c r="K3555" s="16"/>
      <c r="L3555" s="32"/>
      <c r="M3555" s="16"/>
      <c r="N3555" s="16"/>
      <c r="O3555" s="16"/>
      <c r="P3555" s="16"/>
      <c r="Y3555" s="20"/>
      <c r="Z3555" s="20"/>
      <c r="AA3555" s="20"/>
      <c r="AB3555" s="20"/>
      <c r="AC3555" s="20"/>
      <c r="AD3555" s="20"/>
    </row>
    <row r="3556" spans="3:30" s="1" customFormat="1">
      <c r="C3556" s="16"/>
      <c r="D3556" s="16"/>
      <c r="E3556" s="32"/>
      <c r="F3556" s="16"/>
      <c r="G3556" s="16"/>
      <c r="H3556" s="16"/>
      <c r="I3556" s="16"/>
      <c r="J3556" s="16"/>
      <c r="K3556" s="16"/>
      <c r="L3556" s="32"/>
      <c r="M3556" s="16"/>
      <c r="N3556" s="16"/>
      <c r="O3556" s="16"/>
      <c r="P3556" s="16"/>
      <c r="Y3556" s="20"/>
      <c r="Z3556" s="20"/>
      <c r="AA3556" s="20"/>
      <c r="AB3556" s="20"/>
      <c r="AC3556" s="20"/>
      <c r="AD3556" s="20"/>
    </row>
    <row r="3557" spans="3:30" s="1" customFormat="1">
      <c r="C3557" s="16"/>
      <c r="D3557" s="16"/>
      <c r="E3557" s="32"/>
      <c r="F3557" s="16"/>
      <c r="G3557" s="16"/>
      <c r="H3557" s="16"/>
      <c r="I3557" s="16"/>
      <c r="J3557" s="16"/>
      <c r="K3557" s="16"/>
      <c r="L3557" s="32"/>
      <c r="M3557" s="16"/>
      <c r="N3557" s="16"/>
      <c r="O3557" s="16"/>
      <c r="P3557" s="16"/>
      <c r="Y3557" s="20"/>
      <c r="Z3557" s="20"/>
      <c r="AA3557" s="20"/>
      <c r="AB3557" s="20"/>
      <c r="AC3557" s="20"/>
      <c r="AD3557" s="20"/>
    </row>
    <row r="3558" spans="3:30" s="1" customFormat="1">
      <c r="C3558" s="16"/>
      <c r="D3558" s="16"/>
      <c r="E3558" s="32"/>
      <c r="F3558" s="16"/>
      <c r="G3558" s="16"/>
      <c r="H3558" s="16"/>
      <c r="I3558" s="16"/>
      <c r="J3558" s="16"/>
      <c r="K3558" s="16"/>
      <c r="L3558" s="32"/>
      <c r="M3558" s="16"/>
      <c r="N3558" s="16"/>
      <c r="O3558" s="16"/>
      <c r="P3558" s="16"/>
      <c r="Y3558" s="20"/>
      <c r="Z3558" s="20"/>
      <c r="AA3558" s="20"/>
      <c r="AB3558" s="20"/>
      <c r="AC3558" s="20"/>
      <c r="AD3558" s="20"/>
    </row>
    <row r="3559" spans="3:30" s="1" customFormat="1">
      <c r="C3559" s="16"/>
      <c r="D3559" s="16"/>
      <c r="E3559" s="32"/>
      <c r="F3559" s="16"/>
      <c r="G3559" s="16"/>
      <c r="H3559" s="16"/>
      <c r="I3559" s="16"/>
      <c r="J3559" s="16"/>
      <c r="K3559" s="16"/>
      <c r="L3559" s="32"/>
      <c r="M3559" s="16"/>
      <c r="N3559" s="16"/>
      <c r="O3559" s="16"/>
      <c r="P3559" s="16"/>
      <c r="Y3559" s="20"/>
      <c r="Z3559" s="20"/>
      <c r="AA3559" s="20"/>
      <c r="AB3559" s="20"/>
      <c r="AC3559" s="20"/>
      <c r="AD3559" s="20"/>
    </row>
    <row r="3560" spans="3:30" s="1" customFormat="1">
      <c r="C3560" s="16"/>
      <c r="D3560" s="16"/>
      <c r="E3560" s="32"/>
      <c r="F3560" s="16"/>
      <c r="G3560" s="16"/>
      <c r="H3560" s="16"/>
      <c r="I3560" s="16"/>
      <c r="J3560" s="16"/>
      <c r="K3560" s="16"/>
      <c r="L3560" s="32"/>
      <c r="M3560" s="16"/>
      <c r="N3560" s="16"/>
      <c r="O3560" s="16"/>
      <c r="P3560" s="16"/>
      <c r="Y3560" s="20"/>
      <c r="Z3560" s="20"/>
      <c r="AA3560" s="20"/>
      <c r="AB3560" s="20"/>
      <c r="AC3560" s="20"/>
      <c r="AD3560" s="20"/>
    </row>
    <row r="3561" spans="3:30" s="1" customFormat="1">
      <c r="C3561" s="16"/>
      <c r="D3561" s="16"/>
      <c r="E3561" s="32"/>
      <c r="F3561" s="16"/>
      <c r="G3561" s="16"/>
      <c r="H3561" s="16"/>
      <c r="I3561" s="16"/>
      <c r="J3561" s="16"/>
      <c r="K3561" s="16"/>
      <c r="L3561" s="32"/>
      <c r="M3561" s="16"/>
      <c r="N3561" s="16"/>
      <c r="O3561" s="16"/>
      <c r="P3561" s="16"/>
      <c r="Y3561" s="20"/>
      <c r="Z3561" s="20"/>
      <c r="AA3561" s="20"/>
      <c r="AB3561" s="20"/>
      <c r="AC3561" s="20"/>
      <c r="AD3561" s="20"/>
    </row>
    <row r="3562" spans="3:30" s="1" customFormat="1">
      <c r="C3562" s="16"/>
      <c r="D3562" s="16"/>
      <c r="E3562" s="32"/>
      <c r="F3562" s="16"/>
      <c r="G3562" s="16"/>
      <c r="H3562" s="16"/>
      <c r="I3562" s="16"/>
      <c r="J3562" s="16"/>
      <c r="K3562" s="16"/>
      <c r="L3562" s="32"/>
      <c r="M3562" s="16"/>
      <c r="N3562" s="16"/>
      <c r="O3562" s="16"/>
      <c r="P3562" s="16"/>
      <c r="Y3562" s="20"/>
      <c r="Z3562" s="20"/>
      <c r="AA3562" s="20"/>
      <c r="AB3562" s="20"/>
      <c r="AC3562" s="20"/>
      <c r="AD3562" s="20"/>
    </row>
    <row r="3563" spans="3:30" s="1" customFormat="1">
      <c r="C3563" s="16"/>
      <c r="D3563" s="16"/>
      <c r="E3563" s="32"/>
      <c r="F3563" s="16"/>
      <c r="G3563" s="16"/>
      <c r="H3563" s="16"/>
      <c r="I3563" s="16"/>
      <c r="J3563" s="16"/>
      <c r="K3563" s="16"/>
      <c r="L3563" s="32"/>
      <c r="M3563" s="16"/>
      <c r="N3563" s="16"/>
      <c r="O3563" s="16"/>
      <c r="P3563" s="16"/>
      <c r="Y3563" s="20"/>
      <c r="Z3563" s="20"/>
      <c r="AA3563" s="20"/>
      <c r="AB3563" s="20"/>
      <c r="AC3563" s="20"/>
      <c r="AD3563" s="20"/>
    </row>
    <row r="3564" spans="3:30" s="1" customFormat="1">
      <c r="C3564" s="16"/>
      <c r="D3564" s="16"/>
      <c r="E3564" s="32"/>
      <c r="F3564" s="16"/>
      <c r="G3564" s="16"/>
      <c r="H3564" s="16"/>
      <c r="I3564" s="16"/>
      <c r="J3564" s="16"/>
      <c r="K3564" s="16"/>
      <c r="L3564" s="32"/>
      <c r="M3564" s="16"/>
      <c r="N3564" s="16"/>
      <c r="O3564" s="16"/>
      <c r="P3564" s="16"/>
      <c r="Y3564" s="20"/>
      <c r="Z3564" s="20"/>
      <c r="AA3564" s="20"/>
      <c r="AB3564" s="20"/>
      <c r="AC3564" s="20"/>
      <c r="AD3564" s="20"/>
    </row>
    <row r="3565" spans="3:30" s="1" customFormat="1">
      <c r="C3565" s="16"/>
      <c r="D3565" s="16"/>
      <c r="E3565" s="32"/>
      <c r="F3565" s="16"/>
      <c r="G3565" s="16"/>
      <c r="H3565" s="16"/>
      <c r="I3565" s="16"/>
      <c r="J3565" s="16"/>
      <c r="K3565" s="16"/>
      <c r="L3565" s="32"/>
      <c r="M3565" s="16"/>
      <c r="N3565" s="16"/>
      <c r="O3565" s="16"/>
      <c r="P3565" s="16"/>
      <c r="Y3565" s="20"/>
      <c r="Z3565" s="20"/>
      <c r="AA3565" s="20"/>
      <c r="AB3565" s="20"/>
      <c r="AC3565" s="20"/>
      <c r="AD3565" s="20"/>
    </row>
    <row r="3566" spans="3:30" s="1" customFormat="1">
      <c r="C3566" s="16"/>
      <c r="D3566" s="16"/>
      <c r="E3566" s="32"/>
      <c r="F3566" s="16"/>
      <c r="G3566" s="16"/>
      <c r="H3566" s="16"/>
      <c r="I3566" s="16"/>
      <c r="J3566" s="16"/>
      <c r="K3566" s="16"/>
      <c r="L3566" s="32"/>
      <c r="M3566" s="16"/>
      <c r="N3566" s="16"/>
      <c r="O3566" s="16"/>
      <c r="P3566" s="16"/>
      <c r="Y3566" s="20"/>
      <c r="Z3566" s="20"/>
      <c r="AA3566" s="20"/>
      <c r="AB3566" s="20"/>
      <c r="AC3566" s="20"/>
      <c r="AD3566" s="20"/>
    </row>
    <row r="3567" spans="3:30" s="1" customFormat="1">
      <c r="C3567" s="16"/>
      <c r="D3567" s="16"/>
      <c r="E3567" s="32"/>
      <c r="F3567" s="16"/>
      <c r="G3567" s="16"/>
      <c r="H3567" s="16"/>
      <c r="I3567" s="16"/>
      <c r="J3567" s="16"/>
      <c r="K3567" s="16"/>
      <c r="L3567" s="32"/>
      <c r="M3567" s="16"/>
      <c r="N3567" s="16"/>
      <c r="O3567" s="16"/>
      <c r="P3567" s="16"/>
      <c r="Y3567" s="20"/>
      <c r="Z3567" s="20"/>
      <c r="AA3567" s="20"/>
      <c r="AB3567" s="20"/>
      <c r="AC3567" s="20"/>
      <c r="AD3567" s="20"/>
    </row>
    <row r="3568" spans="3:30" s="1" customFormat="1">
      <c r="C3568" s="16"/>
      <c r="D3568" s="16"/>
      <c r="E3568" s="32"/>
      <c r="F3568" s="16"/>
      <c r="G3568" s="16"/>
      <c r="H3568" s="16"/>
      <c r="I3568" s="16"/>
      <c r="J3568" s="16"/>
      <c r="K3568" s="16"/>
      <c r="L3568" s="32"/>
      <c r="M3568" s="16"/>
      <c r="N3568" s="16"/>
      <c r="O3568" s="16"/>
      <c r="P3568" s="16"/>
      <c r="Y3568" s="20"/>
      <c r="Z3568" s="20"/>
      <c r="AA3568" s="20"/>
      <c r="AB3568" s="20"/>
      <c r="AC3568" s="20"/>
      <c r="AD3568" s="20"/>
    </row>
    <row r="3569" spans="3:30" s="1" customFormat="1">
      <c r="C3569" s="16"/>
      <c r="D3569" s="16"/>
      <c r="E3569" s="32"/>
      <c r="F3569" s="16"/>
      <c r="G3569" s="16"/>
      <c r="H3569" s="16"/>
      <c r="I3569" s="16"/>
      <c r="J3569" s="16"/>
      <c r="K3569" s="16"/>
      <c r="L3569" s="32"/>
      <c r="M3569" s="16"/>
      <c r="N3569" s="16"/>
      <c r="O3569" s="16"/>
      <c r="P3569" s="16"/>
      <c r="Y3569" s="20"/>
      <c r="Z3569" s="20"/>
      <c r="AA3569" s="20"/>
      <c r="AB3569" s="20"/>
      <c r="AC3569" s="20"/>
      <c r="AD3569" s="20"/>
    </row>
    <row r="3570" spans="3:30" s="1" customFormat="1">
      <c r="C3570" s="16"/>
      <c r="D3570" s="16"/>
      <c r="E3570" s="32"/>
      <c r="F3570" s="16"/>
      <c r="G3570" s="16"/>
      <c r="H3570" s="16"/>
      <c r="I3570" s="16"/>
      <c r="J3570" s="16"/>
      <c r="K3570" s="16"/>
      <c r="L3570" s="32"/>
      <c r="M3570" s="16"/>
      <c r="N3570" s="16"/>
      <c r="O3570" s="16"/>
      <c r="P3570" s="16"/>
      <c r="Y3570" s="20"/>
      <c r="Z3570" s="20"/>
      <c r="AA3570" s="20"/>
      <c r="AB3570" s="20"/>
      <c r="AC3570" s="20"/>
      <c r="AD3570" s="20"/>
    </row>
    <row r="3571" spans="3:30" s="1" customFormat="1">
      <c r="C3571" s="16"/>
      <c r="D3571" s="16"/>
      <c r="E3571" s="32"/>
      <c r="F3571" s="16"/>
      <c r="G3571" s="16"/>
      <c r="H3571" s="16"/>
      <c r="I3571" s="16"/>
      <c r="J3571" s="16"/>
      <c r="K3571" s="16"/>
      <c r="L3571" s="32"/>
      <c r="M3571" s="16"/>
      <c r="N3571" s="16"/>
      <c r="O3571" s="16"/>
      <c r="P3571" s="16"/>
      <c r="Y3571" s="20"/>
      <c r="Z3571" s="20"/>
      <c r="AA3571" s="20"/>
      <c r="AB3571" s="20"/>
      <c r="AC3571" s="20"/>
      <c r="AD3571" s="20"/>
    </row>
    <row r="3572" spans="3:30" s="1" customFormat="1">
      <c r="C3572" s="16"/>
      <c r="D3572" s="16"/>
      <c r="E3572" s="32"/>
      <c r="F3572" s="16"/>
      <c r="G3572" s="16"/>
      <c r="H3572" s="16"/>
      <c r="I3572" s="16"/>
      <c r="J3572" s="16"/>
      <c r="K3572" s="16"/>
      <c r="L3572" s="32"/>
      <c r="M3572" s="16"/>
      <c r="N3572" s="16"/>
      <c r="O3572" s="16"/>
      <c r="P3572" s="16"/>
      <c r="Y3572" s="20"/>
      <c r="Z3572" s="20"/>
      <c r="AA3572" s="20"/>
      <c r="AB3572" s="20"/>
      <c r="AC3572" s="20"/>
      <c r="AD3572" s="20"/>
    </row>
    <row r="3573" spans="3:30" s="1" customFormat="1">
      <c r="C3573" s="16"/>
      <c r="D3573" s="16"/>
      <c r="E3573" s="32"/>
      <c r="F3573" s="16"/>
      <c r="G3573" s="16"/>
      <c r="H3573" s="16"/>
      <c r="I3573" s="16"/>
      <c r="J3573" s="16"/>
      <c r="K3573" s="16"/>
      <c r="L3573" s="32"/>
      <c r="M3573" s="16"/>
      <c r="N3573" s="16"/>
      <c r="O3573" s="16"/>
      <c r="P3573" s="16"/>
      <c r="Y3573" s="20"/>
      <c r="Z3573" s="20"/>
      <c r="AA3573" s="20"/>
      <c r="AB3573" s="20"/>
      <c r="AC3573" s="20"/>
      <c r="AD3573" s="20"/>
    </row>
    <row r="3574" spans="3:30" s="1" customFormat="1">
      <c r="C3574" s="16"/>
      <c r="D3574" s="16"/>
      <c r="E3574" s="32"/>
      <c r="F3574" s="16"/>
      <c r="G3574" s="16"/>
      <c r="H3574" s="16"/>
      <c r="I3574" s="16"/>
      <c r="J3574" s="16"/>
      <c r="K3574" s="16"/>
      <c r="L3574" s="32"/>
      <c r="M3574" s="16"/>
      <c r="N3574" s="16"/>
      <c r="O3574" s="16"/>
      <c r="P3574" s="16"/>
      <c r="Y3574" s="20"/>
      <c r="Z3574" s="20"/>
      <c r="AA3574" s="20"/>
      <c r="AB3574" s="20"/>
      <c r="AC3574" s="20"/>
      <c r="AD3574" s="20"/>
    </row>
    <row r="3575" spans="3:30" s="1" customFormat="1">
      <c r="C3575" s="16"/>
      <c r="D3575" s="16"/>
      <c r="E3575" s="32"/>
      <c r="F3575" s="16"/>
      <c r="G3575" s="16"/>
      <c r="H3575" s="16"/>
      <c r="I3575" s="16"/>
      <c r="J3575" s="16"/>
      <c r="K3575" s="16"/>
      <c r="L3575" s="32"/>
      <c r="M3575" s="16"/>
      <c r="N3575" s="16"/>
      <c r="O3575" s="16"/>
      <c r="P3575" s="16"/>
      <c r="Y3575" s="20"/>
      <c r="Z3575" s="20"/>
      <c r="AA3575" s="20"/>
      <c r="AB3575" s="20"/>
      <c r="AC3575" s="20"/>
      <c r="AD3575" s="20"/>
    </row>
    <row r="3576" spans="3:30" s="1" customFormat="1">
      <c r="C3576" s="16"/>
      <c r="D3576" s="16"/>
      <c r="E3576" s="32"/>
      <c r="F3576" s="16"/>
      <c r="G3576" s="16"/>
      <c r="H3576" s="16"/>
      <c r="I3576" s="16"/>
      <c r="J3576" s="16"/>
      <c r="K3576" s="16"/>
      <c r="L3576" s="32"/>
      <c r="M3576" s="16"/>
      <c r="N3576" s="16"/>
      <c r="O3576" s="16"/>
      <c r="P3576" s="16"/>
      <c r="Y3576" s="20"/>
      <c r="Z3576" s="20"/>
      <c r="AA3576" s="20"/>
      <c r="AB3576" s="20"/>
      <c r="AC3576" s="20"/>
      <c r="AD3576" s="20"/>
    </row>
    <row r="3577" spans="3:30" s="1" customFormat="1">
      <c r="C3577" s="16"/>
      <c r="D3577" s="16"/>
      <c r="E3577" s="32"/>
      <c r="F3577" s="16"/>
      <c r="G3577" s="16"/>
      <c r="H3577" s="16"/>
      <c r="I3577" s="16"/>
      <c r="J3577" s="16"/>
      <c r="K3577" s="16"/>
      <c r="L3577" s="32"/>
      <c r="M3577" s="16"/>
      <c r="N3577" s="16"/>
      <c r="O3577" s="16"/>
      <c r="P3577" s="16"/>
      <c r="Y3577" s="20"/>
      <c r="Z3577" s="20"/>
      <c r="AA3577" s="20"/>
      <c r="AB3577" s="20"/>
      <c r="AC3577" s="20"/>
      <c r="AD3577" s="20"/>
    </row>
    <row r="3578" spans="3:30" s="1" customFormat="1">
      <c r="C3578" s="16"/>
      <c r="D3578" s="16"/>
      <c r="E3578" s="32"/>
      <c r="F3578" s="16"/>
      <c r="G3578" s="16"/>
      <c r="H3578" s="16"/>
      <c r="I3578" s="16"/>
      <c r="J3578" s="16"/>
      <c r="K3578" s="16"/>
      <c r="L3578" s="32"/>
      <c r="M3578" s="16"/>
      <c r="N3578" s="16"/>
      <c r="O3578" s="16"/>
      <c r="P3578" s="16"/>
      <c r="Y3578" s="20"/>
      <c r="Z3578" s="20"/>
      <c r="AA3578" s="20"/>
      <c r="AB3578" s="20"/>
      <c r="AC3578" s="20"/>
      <c r="AD3578" s="20"/>
    </row>
    <row r="3579" spans="3:30" s="1" customFormat="1">
      <c r="C3579" s="16"/>
      <c r="D3579" s="16"/>
      <c r="E3579" s="32"/>
      <c r="F3579" s="16"/>
      <c r="G3579" s="16"/>
      <c r="H3579" s="16"/>
      <c r="I3579" s="16"/>
      <c r="J3579" s="16"/>
      <c r="K3579" s="16"/>
      <c r="L3579" s="32"/>
      <c r="M3579" s="16"/>
      <c r="N3579" s="16"/>
      <c r="O3579" s="16"/>
      <c r="P3579" s="16"/>
      <c r="Y3579" s="20"/>
      <c r="Z3579" s="20"/>
      <c r="AA3579" s="20"/>
      <c r="AB3579" s="20"/>
      <c r="AC3579" s="20"/>
      <c r="AD3579" s="20"/>
    </row>
    <row r="3580" spans="3:30" s="1" customFormat="1">
      <c r="C3580" s="16"/>
      <c r="D3580" s="16"/>
      <c r="E3580" s="32"/>
      <c r="F3580" s="16"/>
      <c r="G3580" s="16"/>
      <c r="H3580" s="16"/>
      <c r="I3580" s="16"/>
      <c r="J3580" s="16"/>
      <c r="K3580" s="16"/>
      <c r="L3580" s="32"/>
      <c r="M3580" s="16"/>
      <c r="N3580" s="16"/>
      <c r="O3580" s="16"/>
      <c r="P3580" s="16"/>
      <c r="Y3580" s="20"/>
      <c r="Z3580" s="20"/>
      <c r="AA3580" s="20"/>
      <c r="AB3580" s="20"/>
      <c r="AC3580" s="20"/>
      <c r="AD3580" s="20"/>
    </row>
    <row r="3581" spans="3:30" s="1" customFormat="1">
      <c r="C3581" s="16"/>
      <c r="D3581" s="16"/>
      <c r="E3581" s="32"/>
      <c r="F3581" s="16"/>
      <c r="G3581" s="16"/>
      <c r="H3581" s="16"/>
      <c r="I3581" s="16"/>
      <c r="J3581" s="16"/>
      <c r="K3581" s="16"/>
      <c r="L3581" s="32"/>
      <c r="M3581" s="16"/>
      <c r="N3581" s="16"/>
      <c r="O3581" s="16"/>
      <c r="P3581" s="16"/>
      <c r="Y3581" s="20"/>
      <c r="Z3581" s="20"/>
      <c r="AA3581" s="20"/>
      <c r="AB3581" s="20"/>
      <c r="AC3581" s="20"/>
      <c r="AD3581" s="20"/>
    </row>
    <row r="3582" spans="3:30" s="1" customFormat="1">
      <c r="C3582" s="16"/>
      <c r="D3582" s="16"/>
      <c r="E3582" s="32"/>
      <c r="F3582" s="16"/>
      <c r="G3582" s="16"/>
      <c r="H3582" s="16"/>
      <c r="I3582" s="16"/>
      <c r="J3582" s="16"/>
      <c r="K3582" s="16"/>
      <c r="L3582" s="32"/>
      <c r="M3582" s="16"/>
      <c r="N3582" s="16"/>
      <c r="O3582" s="16"/>
      <c r="P3582" s="16"/>
      <c r="Y3582" s="20"/>
      <c r="Z3582" s="20"/>
      <c r="AA3582" s="20"/>
      <c r="AB3582" s="20"/>
      <c r="AC3582" s="20"/>
      <c r="AD3582" s="20"/>
    </row>
    <row r="3583" spans="3:30" s="1" customFormat="1">
      <c r="C3583" s="16"/>
      <c r="D3583" s="16"/>
      <c r="E3583" s="32"/>
      <c r="F3583" s="16"/>
      <c r="G3583" s="16"/>
      <c r="H3583" s="16"/>
      <c r="I3583" s="16"/>
      <c r="J3583" s="16"/>
      <c r="K3583" s="16"/>
      <c r="L3583" s="32"/>
      <c r="M3583" s="16"/>
      <c r="N3583" s="16"/>
      <c r="O3583" s="16"/>
      <c r="P3583" s="16"/>
      <c r="Y3583" s="20"/>
      <c r="Z3583" s="20"/>
      <c r="AA3583" s="20"/>
      <c r="AB3583" s="20"/>
      <c r="AC3583" s="20"/>
      <c r="AD3583" s="20"/>
    </row>
    <row r="3584" spans="3:30" s="1" customFormat="1">
      <c r="C3584" s="16"/>
      <c r="D3584" s="16"/>
      <c r="E3584" s="32"/>
      <c r="F3584" s="16"/>
      <c r="G3584" s="16"/>
      <c r="H3584" s="16"/>
      <c r="I3584" s="16"/>
      <c r="J3584" s="16"/>
      <c r="K3584" s="16"/>
      <c r="L3584" s="32"/>
      <c r="M3584" s="16"/>
      <c r="N3584" s="16"/>
      <c r="O3584" s="16"/>
      <c r="P3584" s="16"/>
      <c r="Y3584" s="20"/>
      <c r="Z3584" s="20"/>
      <c r="AA3584" s="20"/>
      <c r="AB3584" s="20"/>
      <c r="AC3584" s="20"/>
      <c r="AD3584" s="20"/>
    </row>
    <row r="3585" spans="3:30" s="1" customFormat="1">
      <c r="C3585" s="16"/>
      <c r="D3585" s="16"/>
      <c r="E3585" s="32"/>
      <c r="F3585" s="16"/>
      <c r="G3585" s="16"/>
      <c r="H3585" s="16"/>
      <c r="I3585" s="16"/>
      <c r="J3585" s="16"/>
      <c r="K3585" s="16"/>
      <c r="L3585" s="32"/>
      <c r="M3585" s="16"/>
      <c r="N3585" s="16"/>
      <c r="O3585" s="16"/>
      <c r="P3585" s="16"/>
      <c r="Y3585" s="20"/>
      <c r="Z3585" s="20"/>
      <c r="AA3585" s="20"/>
      <c r="AB3585" s="20"/>
      <c r="AC3585" s="20"/>
      <c r="AD3585" s="20"/>
    </row>
    <row r="3586" spans="3:30" s="1" customFormat="1">
      <c r="C3586" s="16"/>
      <c r="D3586" s="16"/>
      <c r="E3586" s="32"/>
      <c r="F3586" s="16"/>
      <c r="G3586" s="16"/>
      <c r="H3586" s="16"/>
      <c r="I3586" s="16"/>
      <c r="J3586" s="16"/>
      <c r="K3586" s="16"/>
      <c r="L3586" s="32"/>
      <c r="M3586" s="16"/>
      <c r="N3586" s="16"/>
      <c r="O3586" s="16"/>
      <c r="P3586" s="16"/>
      <c r="Y3586" s="20"/>
      <c r="Z3586" s="20"/>
      <c r="AA3586" s="20"/>
      <c r="AB3586" s="20"/>
      <c r="AC3586" s="20"/>
      <c r="AD3586" s="20"/>
    </row>
    <row r="3587" spans="3:30" s="1" customFormat="1">
      <c r="C3587" s="16"/>
      <c r="D3587" s="16"/>
      <c r="E3587" s="32"/>
      <c r="F3587" s="16"/>
      <c r="G3587" s="16"/>
      <c r="H3587" s="16"/>
      <c r="I3587" s="16"/>
      <c r="J3587" s="16"/>
      <c r="K3587" s="16"/>
      <c r="L3587" s="32"/>
      <c r="M3587" s="16"/>
      <c r="N3587" s="16"/>
      <c r="O3587" s="16"/>
      <c r="P3587" s="16"/>
      <c r="Y3587" s="20"/>
      <c r="Z3587" s="20"/>
      <c r="AA3587" s="20"/>
      <c r="AB3587" s="20"/>
      <c r="AC3587" s="20"/>
      <c r="AD3587" s="20"/>
    </row>
    <row r="3588" spans="3:30" s="1" customFormat="1">
      <c r="C3588" s="16"/>
      <c r="D3588" s="16"/>
      <c r="E3588" s="32"/>
      <c r="F3588" s="16"/>
      <c r="G3588" s="16"/>
      <c r="H3588" s="16"/>
      <c r="I3588" s="16"/>
      <c r="J3588" s="16"/>
      <c r="K3588" s="16"/>
      <c r="L3588" s="32"/>
      <c r="M3588" s="16"/>
      <c r="N3588" s="16"/>
      <c r="O3588" s="16"/>
      <c r="P3588" s="16"/>
      <c r="Y3588" s="20"/>
      <c r="Z3588" s="20"/>
      <c r="AA3588" s="20"/>
      <c r="AB3588" s="20"/>
      <c r="AC3588" s="20"/>
      <c r="AD3588" s="20"/>
    </row>
    <row r="3589" spans="3:30" s="1" customFormat="1">
      <c r="C3589" s="16"/>
      <c r="D3589" s="16"/>
      <c r="E3589" s="32"/>
      <c r="F3589" s="16"/>
      <c r="G3589" s="16"/>
      <c r="H3589" s="16"/>
      <c r="I3589" s="16"/>
      <c r="J3589" s="16"/>
      <c r="K3589" s="16"/>
      <c r="L3589" s="32"/>
      <c r="M3589" s="16"/>
      <c r="N3589" s="16"/>
      <c r="O3589" s="16"/>
      <c r="P3589" s="16"/>
      <c r="Y3589" s="20"/>
      <c r="Z3589" s="20"/>
      <c r="AA3589" s="20"/>
      <c r="AB3589" s="20"/>
      <c r="AC3589" s="20"/>
      <c r="AD3589" s="20"/>
    </row>
    <row r="3590" spans="3:30" s="1" customFormat="1">
      <c r="C3590" s="16"/>
      <c r="D3590" s="16"/>
      <c r="E3590" s="32"/>
      <c r="F3590" s="16"/>
      <c r="G3590" s="16"/>
      <c r="H3590" s="16"/>
      <c r="I3590" s="16"/>
      <c r="J3590" s="16"/>
      <c r="K3590" s="16"/>
      <c r="L3590" s="32"/>
      <c r="M3590" s="16"/>
      <c r="N3590" s="16"/>
      <c r="O3590" s="16"/>
      <c r="P3590" s="16"/>
      <c r="Y3590" s="20"/>
      <c r="Z3590" s="20"/>
      <c r="AA3590" s="20"/>
      <c r="AB3590" s="20"/>
      <c r="AC3590" s="20"/>
      <c r="AD3590" s="20"/>
    </row>
    <row r="3591" spans="3:30" s="1" customFormat="1">
      <c r="C3591" s="16"/>
      <c r="D3591" s="16"/>
      <c r="E3591" s="32"/>
      <c r="F3591" s="16"/>
      <c r="G3591" s="16"/>
      <c r="H3591" s="16"/>
      <c r="I3591" s="16"/>
      <c r="J3591" s="16"/>
      <c r="K3591" s="16"/>
      <c r="L3591" s="32"/>
      <c r="M3591" s="16"/>
      <c r="N3591" s="16"/>
      <c r="O3591" s="16"/>
      <c r="P3591" s="16"/>
      <c r="Y3591" s="20"/>
      <c r="Z3591" s="20"/>
      <c r="AA3591" s="20"/>
      <c r="AB3591" s="20"/>
      <c r="AC3591" s="20"/>
      <c r="AD3591" s="20"/>
    </row>
    <row r="3592" spans="3:30" s="1" customFormat="1">
      <c r="C3592" s="16"/>
      <c r="D3592" s="16"/>
      <c r="E3592" s="32"/>
      <c r="F3592" s="16"/>
      <c r="G3592" s="16"/>
      <c r="H3592" s="16"/>
      <c r="I3592" s="16"/>
      <c r="J3592" s="16"/>
      <c r="K3592" s="16"/>
      <c r="L3592" s="32"/>
      <c r="M3592" s="16"/>
      <c r="N3592" s="16"/>
      <c r="O3592" s="16"/>
      <c r="P3592" s="16"/>
      <c r="Y3592" s="20"/>
      <c r="Z3592" s="20"/>
      <c r="AA3592" s="20"/>
      <c r="AB3592" s="20"/>
      <c r="AC3592" s="20"/>
      <c r="AD3592" s="20"/>
    </row>
    <row r="3593" spans="3:30" s="1" customFormat="1">
      <c r="C3593" s="16"/>
      <c r="D3593" s="16"/>
      <c r="E3593" s="32"/>
      <c r="F3593" s="16"/>
      <c r="G3593" s="16"/>
      <c r="H3593" s="16"/>
      <c r="I3593" s="16"/>
      <c r="J3593" s="16"/>
      <c r="K3593" s="16"/>
      <c r="L3593" s="32"/>
      <c r="M3593" s="16"/>
      <c r="N3593" s="16"/>
      <c r="O3593" s="16"/>
      <c r="P3593" s="16"/>
      <c r="Y3593" s="20"/>
      <c r="Z3593" s="20"/>
      <c r="AA3593" s="20"/>
      <c r="AB3593" s="20"/>
      <c r="AC3593" s="20"/>
      <c r="AD3593" s="20"/>
    </row>
    <row r="3594" spans="3:30" s="1" customFormat="1">
      <c r="C3594" s="16"/>
      <c r="D3594" s="16"/>
      <c r="E3594" s="32"/>
      <c r="F3594" s="16"/>
      <c r="G3594" s="16"/>
      <c r="H3594" s="16"/>
      <c r="I3594" s="16"/>
      <c r="J3594" s="16"/>
      <c r="K3594" s="16"/>
      <c r="L3594" s="32"/>
      <c r="M3594" s="16"/>
      <c r="N3594" s="16"/>
      <c r="O3594" s="16"/>
      <c r="P3594" s="16"/>
      <c r="Y3594" s="20"/>
      <c r="Z3594" s="20"/>
      <c r="AA3594" s="20"/>
      <c r="AB3594" s="20"/>
      <c r="AC3594" s="20"/>
      <c r="AD3594" s="20"/>
    </row>
    <row r="3595" spans="3:30" s="1" customFormat="1">
      <c r="C3595" s="16"/>
      <c r="D3595" s="16"/>
      <c r="E3595" s="32"/>
      <c r="F3595" s="16"/>
      <c r="G3595" s="16"/>
      <c r="H3595" s="16"/>
      <c r="I3595" s="16"/>
      <c r="J3595" s="16"/>
      <c r="K3595" s="16"/>
      <c r="L3595" s="32"/>
      <c r="M3595" s="16"/>
      <c r="N3595" s="16"/>
      <c r="O3595" s="16"/>
      <c r="P3595" s="16"/>
      <c r="Y3595" s="20"/>
      <c r="Z3595" s="20"/>
      <c r="AA3595" s="20"/>
      <c r="AB3595" s="20"/>
      <c r="AC3595" s="20"/>
      <c r="AD3595" s="20"/>
    </row>
    <row r="3596" spans="3:30" s="1" customFormat="1">
      <c r="C3596" s="16"/>
      <c r="D3596" s="16"/>
      <c r="E3596" s="32"/>
      <c r="F3596" s="16"/>
      <c r="G3596" s="16"/>
      <c r="H3596" s="16"/>
      <c r="I3596" s="16"/>
      <c r="J3596" s="16"/>
      <c r="K3596" s="16"/>
      <c r="L3596" s="32"/>
      <c r="M3596" s="16"/>
      <c r="N3596" s="16"/>
      <c r="O3596" s="16"/>
      <c r="P3596" s="16"/>
      <c r="Y3596" s="20"/>
      <c r="Z3596" s="20"/>
      <c r="AA3596" s="20"/>
      <c r="AB3596" s="20"/>
      <c r="AC3596" s="20"/>
      <c r="AD3596" s="20"/>
    </row>
    <row r="3597" spans="3:30" s="1" customFormat="1">
      <c r="C3597" s="16"/>
      <c r="D3597" s="16"/>
      <c r="E3597" s="32"/>
      <c r="F3597" s="16"/>
      <c r="G3597" s="16"/>
      <c r="H3597" s="16"/>
      <c r="I3597" s="16"/>
      <c r="J3597" s="16"/>
      <c r="K3597" s="16"/>
      <c r="L3597" s="32"/>
      <c r="M3597" s="16"/>
      <c r="N3597" s="16"/>
      <c r="O3597" s="16"/>
      <c r="P3597" s="16"/>
      <c r="Y3597" s="20"/>
      <c r="Z3597" s="20"/>
      <c r="AA3597" s="20"/>
      <c r="AB3597" s="20"/>
      <c r="AC3597" s="20"/>
      <c r="AD3597" s="20"/>
    </row>
    <row r="3598" spans="3:30" s="1" customFormat="1">
      <c r="C3598" s="16"/>
      <c r="D3598" s="16"/>
      <c r="E3598" s="32"/>
      <c r="F3598" s="16"/>
      <c r="G3598" s="16"/>
      <c r="H3598" s="16"/>
      <c r="I3598" s="16"/>
      <c r="J3598" s="16"/>
      <c r="K3598" s="16"/>
      <c r="L3598" s="32"/>
      <c r="M3598" s="16"/>
      <c r="N3598" s="16"/>
      <c r="O3598" s="16"/>
      <c r="P3598" s="16"/>
      <c r="Y3598" s="20"/>
      <c r="Z3598" s="20"/>
      <c r="AA3598" s="20"/>
      <c r="AB3598" s="20"/>
      <c r="AC3598" s="20"/>
      <c r="AD3598" s="20"/>
    </row>
    <row r="3599" spans="3:30" s="1" customFormat="1">
      <c r="C3599" s="16"/>
      <c r="D3599" s="16"/>
      <c r="E3599" s="32"/>
      <c r="F3599" s="16"/>
      <c r="G3599" s="16"/>
      <c r="H3599" s="16"/>
      <c r="I3599" s="16"/>
      <c r="J3599" s="16"/>
      <c r="K3599" s="16"/>
      <c r="L3599" s="32"/>
      <c r="M3599" s="16"/>
      <c r="N3599" s="16"/>
      <c r="O3599" s="16"/>
      <c r="P3599" s="16"/>
      <c r="Y3599" s="20"/>
      <c r="Z3599" s="20"/>
      <c r="AA3599" s="20"/>
      <c r="AB3599" s="20"/>
      <c r="AC3599" s="20"/>
      <c r="AD3599" s="20"/>
    </row>
    <row r="3600" spans="3:30" s="1" customFormat="1">
      <c r="C3600" s="16"/>
      <c r="D3600" s="16"/>
      <c r="E3600" s="32"/>
      <c r="F3600" s="16"/>
      <c r="G3600" s="16"/>
      <c r="H3600" s="16"/>
      <c r="I3600" s="16"/>
      <c r="J3600" s="16"/>
      <c r="K3600" s="16"/>
      <c r="L3600" s="32"/>
      <c r="M3600" s="16"/>
      <c r="N3600" s="16"/>
      <c r="O3600" s="16"/>
      <c r="P3600" s="16"/>
      <c r="Y3600" s="20"/>
      <c r="Z3600" s="20"/>
      <c r="AA3600" s="20"/>
      <c r="AB3600" s="20"/>
      <c r="AC3600" s="20"/>
      <c r="AD3600" s="20"/>
    </row>
    <row r="3601" spans="3:30" s="1" customFormat="1">
      <c r="C3601" s="16"/>
      <c r="D3601" s="16"/>
      <c r="E3601" s="32"/>
      <c r="F3601" s="16"/>
      <c r="G3601" s="16"/>
      <c r="H3601" s="16"/>
      <c r="I3601" s="16"/>
      <c r="J3601" s="16"/>
      <c r="K3601" s="16"/>
      <c r="L3601" s="32"/>
      <c r="M3601" s="16"/>
      <c r="N3601" s="16"/>
      <c r="O3601" s="16"/>
      <c r="P3601" s="16"/>
      <c r="Y3601" s="20"/>
      <c r="Z3601" s="20"/>
      <c r="AA3601" s="20"/>
      <c r="AB3601" s="20"/>
      <c r="AC3601" s="20"/>
      <c r="AD3601" s="20"/>
    </row>
    <row r="3602" spans="3:30" s="1" customFormat="1">
      <c r="C3602" s="16"/>
      <c r="D3602" s="16"/>
      <c r="E3602" s="32"/>
      <c r="F3602" s="16"/>
      <c r="G3602" s="16"/>
      <c r="H3602" s="16"/>
      <c r="I3602" s="16"/>
      <c r="J3602" s="16"/>
      <c r="K3602" s="16"/>
      <c r="L3602" s="32"/>
      <c r="M3602" s="16"/>
      <c r="N3602" s="16"/>
      <c r="O3602" s="16"/>
      <c r="P3602" s="16"/>
      <c r="Y3602" s="20"/>
      <c r="Z3602" s="20"/>
      <c r="AA3602" s="20"/>
      <c r="AB3602" s="20"/>
      <c r="AC3602" s="20"/>
      <c r="AD3602" s="20"/>
    </row>
    <row r="3603" spans="3:30" s="1" customFormat="1">
      <c r="C3603" s="16"/>
      <c r="D3603" s="16"/>
      <c r="E3603" s="32"/>
      <c r="F3603" s="16"/>
      <c r="G3603" s="16"/>
      <c r="H3603" s="16"/>
      <c r="I3603" s="16"/>
      <c r="J3603" s="16"/>
      <c r="K3603" s="16"/>
      <c r="L3603" s="32"/>
      <c r="M3603" s="16"/>
      <c r="N3603" s="16"/>
      <c r="O3603" s="16"/>
      <c r="P3603" s="16"/>
      <c r="Y3603" s="20"/>
      <c r="Z3603" s="20"/>
      <c r="AA3603" s="20"/>
      <c r="AB3603" s="20"/>
      <c r="AC3603" s="20"/>
      <c r="AD3603" s="20"/>
    </row>
    <row r="3604" spans="3:30" s="1" customFormat="1">
      <c r="C3604" s="16"/>
      <c r="D3604" s="16"/>
      <c r="E3604" s="32"/>
      <c r="F3604" s="16"/>
      <c r="G3604" s="16"/>
      <c r="H3604" s="16"/>
      <c r="I3604" s="16"/>
      <c r="J3604" s="16"/>
      <c r="K3604" s="16"/>
      <c r="L3604" s="32"/>
      <c r="M3604" s="16"/>
      <c r="N3604" s="16"/>
      <c r="O3604" s="16"/>
      <c r="P3604" s="16"/>
      <c r="Y3604" s="20"/>
      <c r="Z3604" s="20"/>
      <c r="AA3604" s="20"/>
      <c r="AB3604" s="20"/>
      <c r="AC3604" s="20"/>
      <c r="AD3604" s="20"/>
    </row>
    <row r="3605" spans="3:30" s="1" customFormat="1">
      <c r="C3605" s="16"/>
      <c r="D3605" s="16"/>
      <c r="E3605" s="32"/>
      <c r="F3605" s="16"/>
      <c r="G3605" s="16"/>
      <c r="H3605" s="16"/>
      <c r="I3605" s="16"/>
      <c r="J3605" s="16"/>
      <c r="K3605" s="16"/>
      <c r="L3605" s="32"/>
      <c r="M3605" s="16"/>
      <c r="N3605" s="16"/>
      <c r="O3605" s="16"/>
      <c r="P3605" s="16"/>
      <c r="Y3605" s="20"/>
      <c r="Z3605" s="20"/>
      <c r="AA3605" s="20"/>
      <c r="AB3605" s="20"/>
      <c r="AC3605" s="20"/>
      <c r="AD3605" s="20"/>
    </row>
    <row r="3606" spans="3:30" s="1" customFormat="1">
      <c r="C3606" s="16"/>
      <c r="D3606" s="16"/>
      <c r="E3606" s="32"/>
      <c r="F3606" s="16"/>
      <c r="G3606" s="16"/>
      <c r="H3606" s="16"/>
      <c r="I3606" s="16"/>
      <c r="J3606" s="16"/>
      <c r="K3606" s="16"/>
      <c r="L3606" s="32"/>
      <c r="M3606" s="16"/>
      <c r="N3606" s="16"/>
      <c r="O3606" s="16"/>
      <c r="P3606" s="16"/>
      <c r="Y3606" s="20"/>
      <c r="Z3606" s="20"/>
      <c r="AA3606" s="20"/>
      <c r="AB3606" s="20"/>
      <c r="AC3606" s="20"/>
      <c r="AD3606" s="20"/>
    </row>
    <row r="3607" spans="3:30" s="1" customFormat="1">
      <c r="C3607" s="16"/>
      <c r="D3607" s="16"/>
      <c r="E3607" s="32"/>
      <c r="F3607" s="16"/>
      <c r="G3607" s="16"/>
      <c r="H3607" s="16"/>
      <c r="I3607" s="16"/>
      <c r="J3607" s="16"/>
      <c r="K3607" s="16"/>
      <c r="L3607" s="32"/>
      <c r="M3607" s="16"/>
      <c r="N3607" s="16"/>
      <c r="O3607" s="16"/>
      <c r="P3607" s="16"/>
      <c r="Y3607" s="20"/>
      <c r="Z3607" s="20"/>
      <c r="AA3607" s="20"/>
      <c r="AB3607" s="20"/>
      <c r="AC3607" s="20"/>
      <c r="AD3607" s="20"/>
    </row>
    <row r="3608" spans="3:30" s="1" customFormat="1">
      <c r="C3608" s="16"/>
      <c r="D3608" s="16"/>
      <c r="E3608" s="32"/>
      <c r="F3608" s="16"/>
      <c r="G3608" s="16"/>
      <c r="H3608" s="16"/>
      <c r="I3608" s="16"/>
      <c r="J3608" s="16"/>
      <c r="K3608" s="16"/>
      <c r="L3608" s="32"/>
      <c r="M3608" s="16"/>
      <c r="N3608" s="16"/>
      <c r="O3608" s="16"/>
      <c r="P3608" s="16"/>
      <c r="Y3608" s="20"/>
      <c r="Z3608" s="20"/>
      <c r="AA3608" s="20"/>
      <c r="AB3608" s="20"/>
      <c r="AC3608" s="20"/>
      <c r="AD3608" s="20"/>
    </row>
    <row r="3609" spans="3:30" s="1" customFormat="1">
      <c r="C3609" s="16"/>
      <c r="D3609" s="16"/>
      <c r="E3609" s="32"/>
      <c r="F3609" s="16"/>
      <c r="G3609" s="16"/>
      <c r="H3609" s="16"/>
      <c r="I3609" s="16"/>
      <c r="J3609" s="16"/>
      <c r="K3609" s="16"/>
      <c r="L3609" s="32"/>
      <c r="M3609" s="16"/>
      <c r="N3609" s="16"/>
      <c r="O3609" s="16"/>
      <c r="P3609" s="16"/>
      <c r="Y3609" s="20"/>
      <c r="Z3609" s="20"/>
      <c r="AA3609" s="20"/>
      <c r="AB3609" s="20"/>
      <c r="AC3609" s="20"/>
      <c r="AD3609" s="20"/>
    </row>
    <row r="3610" spans="3:30" s="1" customFormat="1">
      <c r="C3610" s="16"/>
      <c r="D3610" s="16"/>
      <c r="E3610" s="32"/>
      <c r="F3610" s="16"/>
      <c r="G3610" s="16"/>
      <c r="H3610" s="16"/>
      <c r="I3610" s="16"/>
      <c r="J3610" s="16"/>
      <c r="K3610" s="16"/>
      <c r="L3610" s="32"/>
      <c r="M3610" s="16"/>
      <c r="N3610" s="16"/>
      <c r="O3610" s="16"/>
      <c r="P3610" s="16"/>
      <c r="Y3610" s="20"/>
      <c r="Z3610" s="20"/>
      <c r="AA3610" s="20"/>
      <c r="AB3610" s="20"/>
      <c r="AC3610" s="20"/>
      <c r="AD3610" s="20"/>
    </row>
    <row r="3611" spans="3:30" s="1" customFormat="1">
      <c r="C3611" s="16"/>
      <c r="D3611" s="16"/>
      <c r="E3611" s="32"/>
      <c r="F3611" s="16"/>
      <c r="G3611" s="16"/>
      <c r="H3611" s="16"/>
      <c r="I3611" s="16"/>
      <c r="J3611" s="16"/>
      <c r="K3611" s="16"/>
      <c r="L3611" s="32"/>
      <c r="M3611" s="16"/>
      <c r="N3611" s="16"/>
      <c r="O3611" s="16"/>
      <c r="P3611" s="16"/>
      <c r="Y3611" s="20"/>
      <c r="Z3611" s="20"/>
      <c r="AA3611" s="20"/>
      <c r="AB3611" s="20"/>
      <c r="AC3611" s="20"/>
      <c r="AD3611" s="20"/>
    </row>
    <row r="3612" spans="3:30" s="1" customFormat="1">
      <c r="C3612" s="16"/>
      <c r="D3612" s="16"/>
      <c r="E3612" s="32"/>
      <c r="F3612" s="16"/>
      <c r="G3612" s="16"/>
      <c r="H3612" s="16"/>
      <c r="I3612" s="16"/>
      <c r="J3612" s="16"/>
      <c r="K3612" s="16"/>
      <c r="L3612" s="32"/>
      <c r="M3612" s="16"/>
      <c r="N3612" s="16"/>
      <c r="O3612" s="16"/>
      <c r="P3612" s="16"/>
      <c r="Y3612" s="20"/>
      <c r="Z3612" s="20"/>
      <c r="AA3612" s="20"/>
      <c r="AB3612" s="20"/>
      <c r="AC3612" s="20"/>
      <c r="AD3612" s="20"/>
    </row>
    <row r="3613" spans="3:30" s="1" customFormat="1">
      <c r="C3613" s="16"/>
      <c r="D3613" s="16"/>
      <c r="E3613" s="32"/>
      <c r="F3613" s="16"/>
      <c r="G3613" s="16"/>
      <c r="H3613" s="16"/>
      <c r="I3613" s="16"/>
      <c r="J3613" s="16"/>
      <c r="K3613" s="16"/>
      <c r="L3613" s="32"/>
      <c r="M3613" s="16"/>
      <c r="N3613" s="16"/>
      <c r="O3613" s="16"/>
      <c r="P3613" s="16"/>
      <c r="Y3613" s="20"/>
      <c r="Z3613" s="20"/>
      <c r="AA3613" s="20"/>
      <c r="AB3613" s="20"/>
      <c r="AC3613" s="20"/>
      <c r="AD3613" s="20"/>
    </row>
    <row r="3614" spans="3:30" s="1" customFormat="1">
      <c r="C3614" s="16"/>
      <c r="D3614" s="16"/>
      <c r="E3614" s="32"/>
      <c r="F3614" s="16"/>
      <c r="G3614" s="16"/>
      <c r="H3614" s="16"/>
      <c r="I3614" s="16"/>
      <c r="J3614" s="16"/>
      <c r="K3614" s="16"/>
      <c r="L3614" s="32"/>
      <c r="M3614" s="16"/>
      <c r="N3614" s="16"/>
      <c r="O3614" s="16"/>
      <c r="P3614" s="16"/>
      <c r="Y3614" s="20"/>
      <c r="Z3614" s="20"/>
      <c r="AA3614" s="20"/>
      <c r="AB3614" s="20"/>
      <c r="AC3614" s="20"/>
      <c r="AD3614" s="20"/>
    </row>
    <row r="3615" spans="3:30" s="1" customFormat="1">
      <c r="C3615" s="16"/>
      <c r="D3615" s="16"/>
      <c r="E3615" s="32"/>
      <c r="F3615" s="16"/>
      <c r="G3615" s="16"/>
      <c r="H3615" s="16"/>
      <c r="I3615" s="16"/>
      <c r="J3615" s="16"/>
      <c r="K3615" s="16"/>
      <c r="L3615" s="32"/>
      <c r="M3615" s="16"/>
      <c r="N3615" s="16"/>
      <c r="O3615" s="16"/>
      <c r="P3615" s="16"/>
      <c r="Y3615" s="20"/>
      <c r="Z3615" s="20"/>
      <c r="AA3615" s="20"/>
      <c r="AB3615" s="20"/>
      <c r="AC3615" s="20"/>
      <c r="AD3615" s="20"/>
    </row>
    <row r="3616" spans="3:30" s="1" customFormat="1">
      <c r="C3616" s="16"/>
      <c r="D3616" s="16"/>
      <c r="E3616" s="32"/>
      <c r="F3616" s="16"/>
      <c r="G3616" s="16"/>
      <c r="H3616" s="16"/>
      <c r="I3616" s="16"/>
      <c r="J3616" s="16"/>
      <c r="K3616" s="16"/>
      <c r="L3616" s="32"/>
      <c r="M3616" s="16"/>
      <c r="N3616" s="16"/>
      <c r="O3616" s="16"/>
      <c r="P3616" s="16"/>
      <c r="Y3616" s="20"/>
      <c r="Z3616" s="20"/>
      <c r="AA3616" s="20"/>
      <c r="AB3616" s="20"/>
      <c r="AC3616" s="20"/>
      <c r="AD3616" s="20"/>
    </row>
    <row r="3617" spans="3:30" s="1" customFormat="1">
      <c r="C3617" s="16"/>
      <c r="D3617" s="16"/>
      <c r="E3617" s="32"/>
      <c r="F3617" s="16"/>
      <c r="G3617" s="16"/>
      <c r="H3617" s="16"/>
      <c r="I3617" s="16"/>
      <c r="J3617" s="16"/>
      <c r="K3617" s="16"/>
      <c r="L3617" s="32"/>
      <c r="M3617" s="16"/>
      <c r="N3617" s="16"/>
      <c r="O3617" s="16"/>
      <c r="P3617" s="16"/>
      <c r="Y3617" s="20"/>
      <c r="Z3617" s="20"/>
      <c r="AA3617" s="20"/>
      <c r="AB3617" s="20"/>
      <c r="AC3617" s="20"/>
      <c r="AD3617" s="20"/>
    </row>
    <row r="3618" spans="3:30" s="1" customFormat="1">
      <c r="C3618" s="16"/>
      <c r="D3618" s="16"/>
      <c r="E3618" s="32"/>
      <c r="F3618" s="16"/>
      <c r="G3618" s="16"/>
      <c r="H3618" s="16"/>
      <c r="I3618" s="16"/>
      <c r="J3618" s="16"/>
      <c r="K3618" s="16"/>
      <c r="L3618" s="32"/>
      <c r="M3618" s="16"/>
      <c r="N3618" s="16"/>
      <c r="O3618" s="16"/>
      <c r="P3618" s="16"/>
      <c r="Y3618" s="20"/>
      <c r="Z3618" s="20"/>
      <c r="AA3618" s="20"/>
      <c r="AB3618" s="20"/>
      <c r="AC3618" s="20"/>
      <c r="AD3618" s="20"/>
    </row>
    <row r="3619" spans="3:30" s="1" customFormat="1">
      <c r="C3619" s="16"/>
      <c r="D3619" s="16"/>
      <c r="E3619" s="32"/>
      <c r="F3619" s="16"/>
      <c r="G3619" s="16"/>
      <c r="H3619" s="16"/>
      <c r="I3619" s="16"/>
      <c r="J3619" s="16"/>
      <c r="K3619" s="16"/>
      <c r="L3619" s="32"/>
      <c r="M3619" s="16"/>
      <c r="N3619" s="16"/>
      <c r="O3619" s="16"/>
      <c r="P3619" s="16"/>
      <c r="Y3619" s="20"/>
      <c r="Z3619" s="20"/>
      <c r="AA3619" s="20"/>
      <c r="AB3619" s="20"/>
      <c r="AC3619" s="20"/>
      <c r="AD3619" s="20"/>
    </row>
    <row r="3620" spans="3:30" s="1" customFormat="1">
      <c r="C3620" s="16"/>
      <c r="D3620" s="16"/>
      <c r="E3620" s="32"/>
      <c r="F3620" s="16"/>
      <c r="G3620" s="16"/>
      <c r="H3620" s="16"/>
      <c r="I3620" s="16"/>
      <c r="J3620" s="16"/>
      <c r="K3620" s="16"/>
      <c r="L3620" s="32"/>
      <c r="M3620" s="16"/>
      <c r="N3620" s="16"/>
      <c r="O3620" s="16"/>
      <c r="P3620" s="16"/>
      <c r="Y3620" s="20"/>
      <c r="Z3620" s="20"/>
      <c r="AA3620" s="20"/>
      <c r="AB3620" s="20"/>
      <c r="AC3620" s="20"/>
      <c r="AD3620" s="20"/>
    </row>
    <row r="3621" spans="3:30" s="1" customFormat="1">
      <c r="C3621" s="16"/>
      <c r="D3621" s="16"/>
      <c r="E3621" s="32"/>
      <c r="F3621" s="16"/>
      <c r="G3621" s="16"/>
      <c r="H3621" s="16"/>
      <c r="I3621" s="16"/>
      <c r="J3621" s="16"/>
      <c r="K3621" s="16"/>
      <c r="L3621" s="32"/>
      <c r="M3621" s="16"/>
      <c r="N3621" s="16"/>
      <c r="O3621" s="16"/>
      <c r="P3621" s="16"/>
      <c r="Y3621" s="20"/>
      <c r="Z3621" s="20"/>
      <c r="AA3621" s="20"/>
      <c r="AB3621" s="20"/>
      <c r="AC3621" s="20"/>
      <c r="AD3621" s="20"/>
    </row>
    <row r="3622" spans="3:30" s="1" customFormat="1">
      <c r="C3622" s="16"/>
      <c r="D3622" s="16"/>
      <c r="E3622" s="32"/>
      <c r="F3622" s="16"/>
      <c r="G3622" s="16"/>
      <c r="H3622" s="16"/>
      <c r="I3622" s="16"/>
      <c r="J3622" s="16"/>
      <c r="K3622" s="16"/>
      <c r="L3622" s="32"/>
      <c r="M3622" s="16"/>
      <c r="N3622" s="16"/>
      <c r="O3622" s="16"/>
      <c r="P3622" s="16"/>
      <c r="Y3622" s="20"/>
      <c r="Z3622" s="20"/>
      <c r="AA3622" s="20"/>
      <c r="AB3622" s="20"/>
      <c r="AC3622" s="20"/>
      <c r="AD3622" s="20"/>
    </row>
    <row r="3623" spans="3:30" s="1" customFormat="1">
      <c r="C3623" s="16"/>
      <c r="D3623" s="16"/>
      <c r="E3623" s="32"/>
      <c r="F3623" s="16"/>
      <c r="G3623" s="16"/>
      <c r="H3623" s="16"/>
      <c r="I3623" s="16"/>
      <c r="J3623" s="16"/>
      <c r="K3623" s="16"/>
      <c r="L3623" s="32"/>
      <c r="M3623" s="16"/>
      <c r="N3623" s="16"/>
      <c r="O3623" s="16"/>
      <c r="P3623" s="16"/>
      <c r="Y3623" s="20"/>
      <c r="Z3623" s="20"/>
      <c r="AA3623" s="20"/>
      <c r="AB3623" s="20"/>
      <c r="AC3623" s="20"/>
      <c r="AD3623" s="20"/>
    </row>
    <row r="3624" spans="3:30" s="1" customFormat="1">
      <c r="C3624" s="16"/>
      <c r="D3624" s="16"/>
      <c r="E3624" s="32"/>
      <c r="F3624" s="16"/>
      <c r="G3624" s="16"/>
      <c r="H3624" s="16"/>
      <c r="I3624" s="16"/>
      <c r="J3624" s="16"/>
      <c r="K3624" s="16"/>
      <c r="L3624" s="32"/>
      <c r="M3624" s="16"/>
      <c r="N3624" s="16"/>
      <c r="O3624" s="16"/>
      <c r="P3624" s="16"/>
      <c r="Y3624" s="20"/>
      <c r="Z3624" s="20"/>
      <c r="AA3624" s="20"/>
      <c r="AB3624" s="20"/>
      <c r="AC3624" s="20"/>
      <c r="AD3624" s="20"/>
    </row>
    <row r="3625" spans="3:30" s="1" customFormat="1">
      <c r="C3625" s="16"/>
      <c r="D3625" s="16"/>
      <c r="E3625" s="32"/>
      <c r="F3625" s="16"/>
      <c r="G3625" s="16"/>
      <c r="H3625" s="16"/>
      <c r="I3625" s="16"/>
      <c r="J3625" s="16"/>
      <c r="K3625" s="16"/>
      <c r="L3625" s="32"/>
      <c r="M3625" s="16"/>
      <c r="N3625" s="16"/>
      <c r="O3625" s="16"/>
      <c r="P3625" s="16"/>
      <c r="Y3625" s="20"/>
      <c r="Z3625" s="20"/>
      <c r="AA3625" s="20"/>
      <c r="AB3625" s="20"/>
      <c r="AC3625" s="20"/>
      <c r="AD3625" s="20"/>
    </row>
    <row r="3626" spans="3:30" s="1" customFormat="1">
      <c r="C3626" s="16"/>
      <c r="D3626" s="16"/>
      <c r="E3626" s="32"/>
      <c r="F3626" s="16"/>
      <c r="G3626" s="16"/>
      <c r="H3626" s="16"/>
      <c r="I3626" s="16"/>
      <c r="J3626" s="16"/>
      <c r="K3626" s="16"/>
      <c r="L3626" s="32"/>
      <c r="M3626" s="16"/>
      <c r="N3626" s="16"/>
      <c r="O3626" s="16"/>
      <c r="P3626" s="16"/>
      <c r="Y3626" s="20"/>
      <c r="Z3626" s="20"/>
      <c r="AA3626" s="20"/>
      <c r="AB3626" s="20"/>
      <c r="AC3626" s="20"/>
      <c r="AD3626" s="20"/>
    </row>
    <row r="3627" spans="3:30" s="1" customFormat="1">
      <c r="C3627" s="16"/>
      <c r="D3627" s="16"/>
      <c r="E3627" s="32"/>
      <c r="F3627" s="16"/>
      <c r="G3627" s="16"/>
      <c r="H3627" s="16"/>
      <c r="I3627" s="16"/>
      <c r="J3627" s="16"/>
      <c r="K3627" s="16"/>
      <c r="L3627" s="32"/>
      <c r="M3627" s="16"/>
      <c r="N3627" s="16"/>
      <c r="O3627" s="16"/>
      <c r="P3627" s="16"/>
      <c r="Y3627" s="20"/>
      <c r="Z3627" s="20"/>
      <c r="AA3627" s="20"/>
      <c r="AB3627" s="20"/>
      <c r="AC3627" s="20"/>
      <c r="AD3627" s="20"/>
    </row>
    <row r="3628" spans="3:30" s="1" customFormat="1">
      <c r="C3628" s="16"/>
      <c r="D3628" s="16"/>
      <c r="E3628" s="32"/>
      <c r="F3628" s="16"/>
      <c r="G3628" s="16"/>
      <c r="H3628" s="16"/>
      <c r="I3628" s="16"/>
      <c r="J3628" s="16"/>
      <c r="K3628" s="16"/>
      <c r="L3628" s="32"/>
      <c r="M3628" s="16"/>
      <c r="N3628" s="16"/>
      <c r="O3628" s="16"/>
      <c r="P3628" s="16"/>
      <c r="Y3628" s="20"/>
      <c r="Z3628" s="20"/>
      <c r="AA3628" s="20"/>
      <c r="AB3628" s="20"/>
      <c r="AC3628" s="20"/>
      <c r="AD3628" s="20"/>
    </row>
    <row r="3629" spans="3:30" s="1" customFormat="1">
      <c r="C3629" s="16"/>
      <c r="D3629" s="16"/>
      <c r="E3629" s="32"/>
      <c r="F3629" s="16"/>
      <c r="G3629" s="16"/>
      <c r="H3629" s="16"/>
      <c r="I3629" s="16"/>
      <c r="J3629" s="16"/>
      <c r="K3629" s="16"/>
      <c r="L3629" s="32"/>
      <c r="M3629" s="16"/>
      <c r="N3629" s="16"/>
      <c r="O3629" s="16"/>
      <c r="P3629" s="16"/>
      <c r="Y3629" s="20"/>
      <c r="Z3629" s="20"/>
      <c r="AA3629" s="20"/>
      <c r="AB3629" s="20"/>
      <c r="AC3629" s="20"/>
      <c r="AD3629" s="20"/>
    </row>
    <row r="3630" spans="3:30" s="1" customFormat="1">
      <c r="C3630" s="16"/>
      <c r="D3630" s="16"/>
      <c r="E3630" s="32"/>
      <c r="F3630" s="16"/>
      <c r="G3630" s="16"/>
      <c r="H3630" s="16"/>
      <c r="I3630" s="16"/>
      <c r="J3630" s="16"/>
      <c r="K3630" s="16"/>
      <c r="L3630" s="32"/>
      <c r="M3630" s="16"/>
      <c r="N3630" s="16"/>
      <c r="O3630" s="16"/>
      <c r="P3630" s="16"/>
      <c r="Y3630" s="20"/>
      <c r="Z3630" s="20"/>
      <c r="AA3630" s="20"/>
      <c r="AB3630" s="20"/>
      <c r="AC3630" s="20"/>
      <c r="AD3630" s="20"/>
    </row>
    <row r="3631" spans="3:30" s="1" customFormat="1">
      <c r="C3631" s="16"/>
      <c r="D3631" s="16"/>
      <c r="E3631" s="32"/>
      <c r="F3631" s="16"/>
      <c r="G3631" s="16"/>
      <c r="H3631" s="16"/>
      <c r="I3631" s="16"/>
      <c r="J3631" s="16"/>
      <c r="K3631" s="16"/>
      <c r="L3631" s="32"/>
      <c r="M3631" s="16"/>
      <c r="N3631" s="16"/>
      <c r="O3631" s="16"/>
      <c r="P3631" s="16"/>
      <c r="Y3631" s="20"/>
      <c r="Z3631" s="20"/>
      <c r="AA3631" s="20"/>
      <c r="AB3631" s="20"/>
      <c r="AC3631" s="20"/>
      <c r="AD3631" s="20"/>
    </row>
    <row r="3632" spans="3:30" s="1" customFormat="1">
      <c r="C3632" s="16"/>
      <c r="D3632" s="16"/>
      <c r="E3632" s="32"/>
      <c r="F3632" s="16"/>
      <c r="G3632" s="16"/>
      <c r="H3632" s="16"/>
      <c r="I3632" s="16"/>
      <c r="J3632" s="16"/>
      <c r="K3632" s="16"/>
      <c r="L3632" s="32"/>
      <c r="M3632" s="16"/>
      <c r="N3632" s="16"/>
      <c r="O3632" s="16"/>
      <c r="P3632" s="16"/>
      <c r="Y3632" s="20"/>
      <c r="Z3632" s="20"/>
      <c r="AA3632" s="20"/>
      <c r="AB3632" s="20"/>
      <c r="AC3632" s="20"/>
      <c r="AD3632" s="20"/>
    </row>
    <row r="3633" spans="3:30" s="1" customFormat="1">
      <c r="C3633" s="16"/>
      <c r="D3633" s="16"/>
      <c r="E3633" s="32"/>
      <c r="F3633" s="16"/>
      <c r="G3633" s="16"/>
      <c r="H3633" s="16"/>
      <c r="I3633" s="16"/>
      <c r="J3633" s="16"/>
      <c r="K3633" s="16"/>
      <c r="L3633" s="32"/>
      <c r="M3633" s="16"/>
      <c r="N3633" s="16"/>
      <c r="O3633" s="16"/>
      <c r="P3633" s="16"/>
      <c r="Y3633" s="20"/>
      <c r="Z3633" s="20"/>
      <c r="AA3633" s="20"/>
      <c r="AB3633" s="20"/>
      <c r="AC3633" s="20"/>
      <c r="AD3633" s="20"/>
    </row>
    <row r="3634" spans="3:30" s="1" customFormat="1">
      <c r="C3634" s="16"/>
      <c r="D3634" s="16"/>
      <c r="E3634" s="32"/>
      <c r="F3634" s="16"/>
      <c r="G3634" s="16"/>
      <c r="H3634" s="16"/>
      <c r="I3634" s="16"/>
      <c r="J3634" s="16"/>
      <c r="K3634" s="16"/>
      <c r="L3634" s="32"/>
      <c r="M3634" s="16"/>
      <c r="N3634" s="16"/>
      <c r="O3634" s="16"/>
      <c r="P3634" s="16"/>
      <c r="Y3634" s="20"/>
      <c r="Z3634" s="20"/>
      <c r="AA3634" s="20"/>
      <c r="AB3634" s="20"/>
      <c r="AC3634" s="20"/>
      <c r="AD3634" s="20"/>
    </row>
    <row r="3635" spans="3:30" s="1" customFormat="1">
      <c r="C3635" s="16"/>
      <c r="D3635" s="16"/>
      <c r="E3635" s="32"/>
      <c r="F3635" s="16"/>
      <c r="G3635" s="16"/>
      <c r="H3635" s="16"/>
      <c r="I3635" s="16"/>
      <c r="J3635" s="16"/>
      <c r="K3635" s="16"/>
      <c r="L3635" s="32"/>
      <c r="M3635" s="16"/>
      <c r="N3635" s="16"/>
      <c r="O3635" s="16"/>
      <c r="P3635" s="16"/>
      <c r="Y3635" s="20"/>
      <c r="Z3635" s="20"/>
      <c r="AA3635" s="20"/>
      <c r="AB3635" s="20"/>
      <c r="AC3635" s="20"/>
      <c r="AD3635" s="20"/>
    </row>
    <row r="3636" spans="3:30" s="1" customFormat="1">
      <c r="C3636" s="16"/>
      <c r="D3636" s="16"/>
      <c r="E3636" s="32"/>
      <c r="F3636" s="16"/>
      <c r="G3636" s="16"/>
      <c r="H3636" s="16"/>
      <c r="I3636" s="16"/>
      <c r="J3636" s="16"/>
      <c r="K3636" s="16"/>
      <c r="L3636" s="32"/>
      <c r="M3636" s="16"/>
      <c r="N3636" s="16"/>
      <c r="O3636" s="16"/>
      <c r="P3636" s="16"/>
      <c r="Y3636" s="20"/>
      <c r="Z3636" s="20"/>
      <c r="AA3636" s="20"/>
      <c r="AB3636" s="20"/>
      <c r="AC3636" s="20"/>
      <c r="AD3636" s="20"/>
    </row>
    <row r="3637" spans="3:30" s="1" customFormat="1">
      <c r="C3637" s="16"/>
      <c r="D3637" s="16"/>
      <c r="E3637" s="32"/>
      <c r="F3637" s="16"/>
      <c r="G3637" s="16"/>
      <c r="H3637" s="16"/>
      <c r="I3637" s="16"/>
      <c r="J3637" s="16"/>
      <c r="K3637" s="16"/>
      <c r="L3637" s="32"/>
      <c r="M3637" s="16"/>
      <c r="N3637" s="16"/>
      <c r="O3637" s="16"/>
      <c r="P3637" s="16"/>
      <c r="Y3637" s="20"/>
      <c r="Z3637" s="20"/>
      <c r="AA3637" s="20"/>
      <c r="AB3637" s="20"/>
      <c r="AC3637" s="20"/>
      <c r="AD3637" s="20"/>
    </row>
    <row r="3638" spans="3:30" s="1" customFormat="1">
      <c r="C3638" s="16"/>
      <c r="D3638" s="16"/>
      <c r="E3638" s="32"/>
      <c r="F3638" s="16"/>
      <c r="G3638" s="16"/>
      <c r="H3638" s="16"/>
      <c r="I3638" s="16"/>
      <c r="J3638" s="16"/>
      <c r="K3638" s="16"/>
      <c r="L3638" s="32"/>
      <c r="M3638" s="16"/>
      <c r="N3638" s="16"/>
      <c r="O3638" s="16"/>
      <c r="P3638" s="16"/>
      <c r="Y3638" s="20"/>
      <c r="Z3638" s="20"/>
      <c r="AA3638" s="20"/>
      <c r="AB3638" s="20"/>
      <c r="AC3638" s="20"/>
      <c r="AD3638" s="20"/>
    </row>
    <row r="3639" spans="3:30" s="1" customFormat="1">
      <c r="C3639" s="16"/>
      <c r="D3639" s="16"/>
      <c r="E3639" s="32"/>
      <c r="F3639" s="16"/>
      <c r="G3639" s="16"/>
      <c r="H3639" s="16"/>
      <c r="I3639" s="16"/>
      <c r="J3639" s="16"/>
      <c r="K3639" s="16"/>
      <c r="L3639" s="32"/>
      <c r="M3639" s="16"/>
      <c r="N3639" s="16"/>
      <c r="O3639" s="16"/>
      <c r="P3639" s="16"/>
      <c r="Y3639" s="20"/>
      <c r="Z3639" s="20"/>
      <c r="AA3639" s="20"/>
      <c r="AB3639" s="20"/>
      <c r="AC3639" s="20"/>
      <c r="AD3639" s="20"/>
    </row>
    <row r="3640" spans="3:30" s="1" customFormat="1">
      <c r="C3640" s="16"/>
      <c r="D3640" s="16"/>
      <c r="E3640" s="32"/>
      <c r="F3640" s="16"/>
      <c r="G3640" s="16"/>
      <c r="H3640" s="16"/>
      <c r="I3640" s="16"/>
      <c r="J3640" s="16"/>
      <c r="K3640" s="16"/>
      <c r="L3640" s="32"/>
      <c r="M3640" s="16"/>
      <c r="N3640" s="16"/>
      <c r="O3640" s="16"/>
      <c r="P3640" s="16"/>
      <c r="Y3640" s="20"/>
      <c r="Z3640" s="20"/>
      <c r="AA3640" s="20"/>
      <c r="AB3640" s="20"/>
      <c r="AC3640" s="20"/>
      <c r="AD3640" s="20"/>
    </row>
    <row r="3641" spans="3:30" s="1" customFormat="1">
      <c r="C3641" s="16"/>
      <c r="D3641" s="16"/>
      <c r="E3641" s="32"/>
      <c r="F3641" s="16"/>
      <c r="G3641" s="16"/>
      <c r="H3641" s="16"/>
      <c r="I3641" s="16"/>
      <c r="J3641" s="16"/>
      <c r="K3641" s="16"/>
      <c r="L3641" s="32"/>
      <c r="M3641" s="16"/>
      <c r="N3641" s="16"/>
      <c r="O3641" s="16"/>
      <c r="P3641" s="16"/>
      <c r="Y3641" s="20"/>
      <c r="Z3641" s="20"/>
      <c r="AA3641" s="20"/>
      <c r="AB3641" s="20"/>
      <c r="AC3641" s="20"/>
      <c r="AD3641" s="20"/>
    </row>
    <row r="3642" spans="3:30" s="1" customFormat="1">
      <c r="C3642" s="16"/>
      <c r="D3642" s="16"/>
      <c r="E3642" s="32"/>
      <c r="F3642" s="16"/>
      <c r="G3642" s="16"/>
      <c r="H3642" s="16"/>
      <c r="I3642" s="16"/>
      <c r="J3642" s="16"/>
      <c r="K3642" s="16"/>
      <c r="L3642" s="32"/>
      <c r="M3642" s="16"/>
      <c r="N3642" s="16"/>
      <c r="O3642" s="16"/>
      <c r="P3642" s="16"/>
      <c r="Y3642" s="20"/>
      <c r="Z3642" s="20"/>
      <c r="AA3642" s="20"/>
      <c r="AB3642" s="20"/>
      <c r="AC3642" s="20"/>
      <c r="AD3642" s="20"/>
    </row>
    <row r="3643" spans="3:30" s="1" customFormat="1">
      <c r="C3643" s="16"/>
      <c r="D3643" s="16"/>
      <c r="E3643" s="32"/>
      <c r="F3643" s="16"/>
      <c r="G3643" s="16"/>
      <c r="H3643" s="16"/>
      <c r="I3643" s="16"/>
      <c r="J3643" s="16"/>
      <c r="K3643" s="16"/>
      <c r="L3643" s="32"/>
      <c r="M3643" s="16"/>
      <c r="N3643" s="16"/>
      <c r="O3643" s="16"/>
      <c r="P3643" s="16"/>
      <c r="Y3643" s="20"/>
      <c r="Z3643" s="20"/>
      <c r="AA3643" s="20"/>
      <c r="AB3643" s="20"/>
      <c r="AC3643" s="20"/>
      <c r="AD3643" s="20"/>
    </row>
    <row r="3644" spans="3:30" s="1" customFormat="1">
      <c r="C3644" s="16"/>
      <c r="D3644" s="16"/>
      <c r="E3644" s="32"/>
      <c r="F3644" s="16"/>
      <c r="G3644" s="16"/>
      <c r="H3644" s="16"/>
      <c r="I3644" s="16"/>
      <c r="J3644" s="16"/>
      <c r="K3644" s="16"/>
      <c r="L3644" s="32"/>
      <c r="M3644" s="16"/>
      <c r="N3644" s="16"/>
      <c r="O3644" s="16"/>
      <c r="P3644" s="16"/>
      <c r="Y3644" s="20"/>
      <c r="Z3644" s="20"/>
      <c r="AA3644" s="20"/>
      <c r="AB3644" s="20"/>
      <c r="AC3644" s="20"/>
      <c r="AD3644" s="20"/>
    </row>
    <row r="3645" spans="3:30" s="1" customFormat="1">
      <c r="C3645" s="16"/>
      <c r="D3645" s="16"/>
      <c r="E3645" s="32"/>
      <c r="F3645" s="16"/>
      <c r="G3645" s="16"/>
      <c r="H3645" s="16"/>
      <c r="I3645" s="16"/>
      <c r="J3645" s="16"/>
      <c r="K3645" s="16"/>
      <c r="L3645" s="32"/>
      <c r="M3645" s="16"/>
      <c r="N3645" s="16"/>
      <c r="O3645" s="16"/>
      <c r="P3645" s="16"/>
      <c r="Y3645" s="20"/>
      <c r="Z3645" s="20"/>
      <c r="AA3645" s="20"/>
      <c r="AB3645" s="20"/>
      <c r="AC3645" s="20"/>
      <c r="AD3645" s="20"/>
    </row>
    <row r="3646" spans="3:30" s="1" customFormat="1">
      <c r="C3646" s="16"/>
      <c r="D3646" s="16"/>
      <c r="E3646" s="32"/>
      <c r="F3646" s="16"/>
      <c r="G3646" s="16"/>
      <c r="H3646" s="16"/>
      <c r="I3646" s="16"/>
      <c r="J3646" s="16"/>
      <c r="K3646" s="16"/>
      <c r="L3646" s="32"/>
      <c r="M3646" s="16"/>
      <c r="N3646" s="16"/>
      <c r="O3646" s="16"/>
      <c r="P3646" s="16"/>
      <c r="Y3646" s="20"/>
      <c r="Z3646" s="20"/>
      <c r="AA3646" s="20"/>
      <c r="AB3646" s="20"/>
      <c r="AC3646" s="20"/>
      <c r="AD3646" s="20"/>
    </row>
    <row r="3647" spans="3:30" s="1" customFormat="1">
      <c r="C3647" s="16"/>
      <c r="D3647" s="16"/>
      <c r="E3647" s="32"/>
      <c r="F3647" s="16"/>
      <c r="G3647" s="16"/>
      <c r="H3647" s="16"/>
      <c r="I3647" s="16"/>
      <c r="J3647" s="16"/>
      <c r="K3647" s="16"/>
      <c r="L3647" s="32"/>
      <c r="M3647" s="16"/>
      <c r="N3647" s="16"/>
      <c r="O3647" s="16"/>
      <c r="P3647" s="16"/>
      <c r="Y3647" s="20"/>
      <c r="Z3647" s="20"/>
      <c r="AA3647" s="20"/>
      <c r="AB3647" s="20"/>
      <c r="AC3647" s="20"/>
      <c r="AD3647" s="20"/>
    </row>
    <row r="3648" spans="3:30" s="1" customFormat="1">
      <c r="C3648" s="16"/>
      <c r="D3648" s="16"/>
      <c r="E3648" s="32"/>
      <c r="F3648" s="16"/>
      <c r="G3648" s="16"/>
      <c r="H3648" s="16"/>
      <c r="I3648" s="16"/>
      <c r="J3648" s="16"/>
      <c r="K3648" s="16"/>
      <c r="L3648" s="32"/>
      <c r="M3648" s="16"/>
      <c r="N3648" s="16"/>
      <c r="O3648" s="16"/>
      <c r="P3648" s="16"/>
      <c r="Y3648" s="20"/>
      <c r="Z3648" s="20"/>
      <c r="AA3648" s="20"/>
      <c r="AB3648" s="20"/>
      <c r="AC3648" s="20"/>
      <c r="AD3648" s="20"/>
    </row>
    <row r="3649" spans="3:30" s="1" customFormat="1">
      <c r="C3649" s="16"/>
      <c r="D3649" s="16"/>
      <c r="E3649" s="32"/>
      <c r="F3649" s="16"/>
      <c r="G3649" s="16"/>
      <c r="H3649" s="16"/>
      <c r="I3649" s="16"/>
      <c r="J3649" s="16"/>
      <c r="K3649" s="16"/>
      <c r="L3649" s="32"/>
      <c r="M3649" s="16"/>
      <c r="N3649" s="16"/>
      <c r="O3649" s="16"/>
      <c r="P3649" s="16"/>
      <c r="Y3649" s="20"/>
      <c r="Z3649" s="20"/>
      <c r="AA3649" s="20"/>
      <c r="AB3649" s="20"/>
      <c r="AC3649" s="20"/>
      <c r="AD3649" s="20"/>
    </row>
    <row r="3650" spans="3:30" s="1" customFormat="1">
      <c r="C3650" s="16"/>
      <c r="D3650" s="16"/>
      <c r="E3650" s="32"/>
      <c r="F3650" s="16"/>
      <c r="G3650" s="16"/>
      <c r="H3650" s="16"/>
      <c r="I3650" s="16"/>
      <c r="J3650" s="16"/>
      <c r="K3650" s="16"/>
      <c r="L3650" s="32"/>
      <c r="M3650" s="16"/>
      <c r="N3650" s="16"/>
      <c r="O3650" s="16"/>
      <c r="P3650" s="16"/>
      <c r="Y3650" s="20"/>
      <c r="Z3650" s="20"/>
      <c r="AA3650" s="20"/>
      <c r="AB3650" s="20"/>
      <c r="AC3650" s="20"/>
      <c r="AD3650" s="20"/>
    </row>
    <row r="3651" spans="3:30" s="1" customFormat="1">
      <c r="C3651" s="16"/>
      <c r="D3651" s="16"/>
      <c r="E3651" s="32"/>
      <c r="F3651" s="16"/>
      <c r="G3651" s="16"/>
      <c r="H3651" s="16"/>
      <c r="I3651" s="16"/>
      <c r="J3651" s="16"/>
      <c r="K3651" s="16"/>
      <c r="L3651" s="32"/>
      <c r="M3651" s="16"/>
      <c r="N3651" s="16"/>
      <c r="O3651" s="16"/>
      <c r="P3651" s="16"/>
      <c r="Y3651" s="20"/>
      <c r="Z3651" s="20"/>
      <c r="AA3651" s="20"/>
      <c r="AB3651" s="20"/>
      <c r="AC3651" s="20"/>
      <c r="AD3651" s="20"/>
    </row>
    <row r="3652" spans="3:30" s="1" customFormat="1">
      <c r="C3652" s="16"/>
      <c r="D3652" s="16"/>
      <c r="E3652" s="32"/>
      <c r="F3652" s="16"/>
      <c r="G3652" s="16"/>
      <c r="H3652" s="16"/>
      <c r="I3652" s="16"/>
      <c r="J3652" s="16"/>
      <c r="K3652" s="16"/>
      <c r="L3652" s="32"/>
      <c r="M3652" s="16"/>
      <c r="N3652" s="16"/>
      <c r="O3652" s="16"/>
      <c r="P3652" s="16"/>
      <c r="Y3652" s="20"/>
      <c r="Z3652" s="20"/>
      <c r="AA3652" s="20"/>
      <c r="AB3652" s="20"/>
      <c r="AC3652" s="20"/>
      <c r="AD3652" s="20"/>
    </row>
    <row r="3653" spans="3:30" s="1" customFormat="1">
      <c r="C3653" s="16"/>
      <c r="D3653" s="16"/>
      <c r="E3653" s="32"/>
      <c r="F3653" s="16"/>
      <c r="G3653" s="16"/>
      <c r="H3653" s="16"/>
      <c r="I3653" s="16"/>
      <c r="J3653" s="16"/>
      <c r="K3653" s="16"/>
      <c r="L3653" s="32"/>
      <c r="M3653" s="16"/>
      <c r="N3653" s="16"/>
      <c r="O3653" s="16"/>
      <c r="P3653" s="16"/>
      <c r="Y3653" s="20"/>
      <c r="Z3653" s="20"/>
      <c r="AA3653" s="20"/>
      <c r="AB3653" s="20"/>
      <c r="AC3653" s="20"/>
      <c r="AD3653" s="20"/>
    </row>
    <row r="3654" spans="3:30" s="1" customFormat="1">
      <c r="C3654" s="16"/>
      <c r="D3654" s="16"/>
      <c r="E3654" s="32"/>
      <c r="F3654" s="16"/>
      <c r="G3654" s="16"/>
      <c r="H3654" s="16"/>
      <c r="I3654" s="16"/>
      <c r="J3654" s="16"/>
      <c r="K3654" s="16"/>
      <c r="L3654" s="32"/>
      <c r="M3654" s="16"/>
      <c r="N3654" s="16"/>
      <c r="O3654" s="16"/>
      <c r="P3654" s="16"/>
      <c r="Y3654" s="20"/>
      <c r="Z3654" s="20"/>
      <c r="AA3654" s="20"/>
      <c r="AB3654" s="20"/>
      <c r="AC3654" s="20"/>
      <c r="AD3654" s="20"/>
    </row>
    <row r="3655" spans="3:30" s="1" customFormat="1">
      <c r="C3655" s="16"/>
      <c r="D3655" s="16"/>
      <c r="E3655" s="32"/>
      <c r="F3655" s="16"/>
      <c r="G3655" s="16"/>
      <c r="H3655" s="16"/>
      <c r="I3655" s="16"/>
      <c r="J3655" s="16"/>
      <c r="K3655" s="16"/>
      <c r="L3655" s="32"/>
      <c r="M3655" s="16"/>
      <c r="N3655" s="16"/>
      <c r="O3655" s="16"/>
      <c r="P3655" s="16"/>
      <c r="Y3655" s="20"/>
      <c r="Z3655" s="20"/>
      <c r="AA3655" s="20"/>
      <c r="AB3655" s="20"/>
      <c r="AC3655" s="20"/>
      <c r="AD3655" s="20"/>
    </row>
    <row r="3656" spans="3:30" s="1" customFormat="1">
      <c r="C3656" s="16"/>
      <c r="D3656" s="16"/>
      <c r="E3656" s="32"/>
      <c r="F3656" s="16"/>
      <c r="G3656" s="16"/>
      <c r="H3656" s="16"/>
      <c r="I3656" s="16"/>
      <c r="J3656" s="16"/>
      <c r="K3656" s="16"/>
      <c r="L3656" s="32"/>
      <c r="M3656" s="16"/>
      <c r="N3656" s="16"/>
      <c r="O3656" s="16"/>
      <c r="P3656" s="16"/>
      <c r="Y3656" s="20"/>
      <c r="Z3656" s="20"/>
      <c r="AA3656" s="20"/>
      <c r="AB3656" s="20"/>
      <c r="AC3656" s="20"/>
      <c r="AD3656" s="20"/>
    </row>
    <row r="3657" spans="3:30" s="1" customFormat="1">
      <c r="C3657" s="16"/>
      <c r="D3657" s="16"/>
      <c r="E3657" s="32"/>
      <c r="F3657" s="16"/>
      <c r="G3657" s="16"/>
      <c r="H3657" s="16"/>
      <c r="I3657" s="16"/>
      <c r="J3657" s="16"/>
      <c r="K3657" s="16"/>
      <c r="L3657" s="32"/>
      <c r="M3657" s="16"/>
      <c r="N3657" s="16"/>
      <c r="O3657" s="16"/>
      <c r="P3657" s="16"/>
      <c r="Y3657" s="20"/>
      <c r="Z3657" s="20"/>
      <c r="AA3657" s="20"/>
      <c r="AB3657" s="20"/>
      <c r="AC3657" s="20"/>
      <c r="AD3657" s="20"/>
    </row>
    <row r="3658" spans="3:30" s="1" customFormat="1">
      <c r="C3658" s="16"/>
      <c r="D3658" s="16"/>
      <c r="E3658" s="32"/>
      <c r="F3658" s="16"/>
      <c r="G3658" s="16"/>
      <c r="H3658" s="16"/>
      <c r="I3658" s="16"/>
      <c r="J3658" s="16"/>
      <c r="K3658" s="16"/>
      <c r="L3658" s="32"/>
      <c r="M3658" s="16"/>
      <c r="N3658" s="16"/>
      <c r="O3658" s="16"/>
      <c r="P3658" s="16"/>
      <c r="Y3658" s="20"/>
      <c r="Z3658" s="20"/>
      <c r="AA3658" s="20"/>
      <c r="AB3658" s="20"/>
      <c r="AC3658" s="20"/>
      <c r="AD3658" s="20"/>
    </row>
    <row r="3659" spans="3:30" s="1" customFormat="1">
      <c r="C3659" s="16"/>
      <c r="D3659" s="16"/>
      <c r="E3659" s="32"/>
      <c r="F3659" s="16"/>
      <c r="G3659" s="16"/>
      <c r="H3659" s="16"/>
      <c r="I3659" s="16"/>
      <c r="J3659" s="16"/>
      <c r="K3659" s="16"/>
      <c r="L3659" s="32"/>
      <c r="M3659" s="16"/>
      <c r="N3659" s="16"/>
      <c r="O3659" s="16"/>
      <c r="P3659" s="16"/>
      <c r="Y3659" s="20"/>
      <c r="Z3659" s="20"/>
      <c r="AA3659" s="20"/>
      <c r="AB3659" s="20"/>
      <c r="AC3659" s="20"/>
      <c r="AD3659" s="20"/>
    </row>
    <row r="3660" spans="3:30" s="1" customFormat="1">
      <c r="C3660" s="16"/>
      <c r="D3660" s="16"/>
      <c r="E3660" s="32"/>
      <c r="F3660" s="16"/>
      <c r="G3660" s="16"/>
      <c r="H3660" s="16"/>
      <c r="I3660" s="16"/>
      <c r="J3660" s="16"/>
      <c r="K3660" s="16"/>
      <c r="L3660" s="32"/>
      <c r="M3660" s="16"/>
      <c r="N3660" s="16"/>
      <c r="O3660" s="16"/>
      <c r="P3660" s="16"/>
      <c r="Y3660" s="20"/>
      <c r="Z3660" s="20"/>
      <c r="AA3660" s="20"/>
      <c r="AB3660" s="20"/>
      <c r="AC3660" s="20"/>
      <c r="AD3660" s="20"/>
    </row>
    <row r="3661" spans="3:30" s="1" customFormat="1">
      <c r="C3661" s="16"/>
      <c r="D3661" s="16"/>
      <c r="E3661" s="32"/>
      <c r="F3661" s="16"/>
      <c r="G3661" s="16"/>
      <c r="H3661" s="16"/>
      <c r="I3661" s="16"/>
      <c r="J3661" s="16"/>
      <c r="K3661" s="16"/>
      <c r="L3661" s="32"/>
      <c r="M3661" s="16"/>
      <c r="N3661" s="16"/>
      <c r="O3661" s="16"/>
      <c r="P3661" s="16"/>
      <c r="Y3661" s="20"/>
      <c r="Z3661" s="20"/>
      <c r="AA3661" s="20"/>
      <c r="AB3661" s="20"/>
      <c r="AC3661" s="20"/>
      <c r="AD3661" s="20"/>
    </row>
    <row r="3662" spans="3:30" s="1" customFormat="1">
      <c r="C3662" s="16"/>
      <c r="D3662" s="16"/>
      <c r="E3662" s="32"/>
      <c r="F3662" s="16"/>
      <c r="G3662" s="16"/>
      <c r="H3662" s="16"/>
      <c r="I3662" s="16"/>
      <c r="J3662" s="16"/>
      <c r="K3662" s="16"/>
      <c r="L3662" s="32"/>
      <c r="M3662" s="16"/>
      <c r="N3662" s="16"/>
      <c r="O3662" s="16"/>
      <c r="P3662" s="16"/>
      <c r="Y3662" s="20"/>
      <c r="Z3662" s="20"/>
      <c r="AA3662" s="20"/>
      <c r="AB3662" s="20"/>
      <c r="AC3662" s="20"/>
      <c r="AD3662" s="20"/>
    </row>
    <row r="3663" spans="3:30" s="1" customFormat="1">
      <c r="C3663" s="16"/>
      <c r="D3663" s="16"/>
      <c r="E3663" s="32"/>
      <c r="F3663" s="16"/>
      <c r="G3663" s="16"/>
      <c r="H3663" s="16"/>
      <c r="I3663" s="16"/>
      <c r="J3663" s="16"/>
      <c r="K3663" s="16"/>
      <c r="L3663" s="32"/>
      <c r="M3663" s="16"/>
      <c r="N3663" s="16"/>
      <c r="O3663" s="16"/>
      <c r="P3663" s="16"/>
      <c r="Y3663" s="20"/>
      <c r="Z3663" s="20"/>
      <c r="AA3663" s="20"/>
      <c r="AB3663" s="20"/>
      <c r="AC3663" s="20"/>
      <c r="AD3663" s="20"/>
    </row>
    <row r="3664" spans="3:30" s="1" customFormat="1">
      <c r="C3664" s="16"/>
      <c r="D3664" s="16"/>
      <c r="E3664" s="32"/>
      <c r="F3664" s="16"/>
      <c r="G3664" s="16"/>
      <c r="H3664" s="16"/>
      <c r="I3664" s="16"/>
      <c r="J3664" s="16"/>
      <c r="K3664" s="16"/>
      <c r="L3664" s="32"/>
      <c r="M3664" s="16"/>
      <c r="N3664" s="16"/>
      <c r="O3664" s="16"/>
      <c r="P3664" s="16"/>
      <c r="Y3664" s="20"/>
      <c r="Z3664" s="20"/>
      <c r="AA3664" s="20"/>
      <c r="AB3664" s="20"/>
      <c r="AC3664" s="20"/>
      <c r="AD3664" s="20"/>
    </row>
    <row r="3665" spans="3:30" s="1" customFormat="1">
      <c r="C3665" s="16"/>
      <c r="D3665" s="16"/>
      <c r="E3665" s="32"/>
      <c r="F3665" s="16"/>
      <c r="G3665" s="16"/>
      <c r="H3665" s="16"/>
      <c r="I3665" s="16"/>
      <c r="J3665" s="16"/>
      <c r="K3665" s="16"/>
      <c r="L3665" s="32"/>
      <c r="M3665" s="16"/>
      <c r="N3665" s="16"/>
      <c r="O3665" s="16"/>
      <c r="P3665" s="16"/>
      <c r="Y3665" s="20"/>
      <c r="Z3665" s="20"/>
      <c r="AA3665" s="20"/>
      <c r="AB3665" s="20"/>
      <c r="AC3665" s="20"/>
      <c r="AD3665" s="20"/>
    </row>
    <row r="3666" spans="3:30" s="1" customFormat="1">
      <c r="C3666" s="16"/>
      <c r="D3666" s="16"/>
      <c r="E3666" s="32"/>
      <c r="F3666" s="16"/>
      <c r="G3666" s="16"/>
      <c r="H3666" s="16"/>
      <c r="I3666" s="16"/>
      <c r="J3666" s="16"/>
      <c r="K3666" s="16"/>
      <c r="L3666" s="32"/>
      <c r="M3666" s="16"/>
      <c r="N3666" s="16"/>
      <c r="O3666" s="16"/>
      <c r="P3666" s="16"/>
      <c r="Y3666" s="20"/>
      <c r="Z3666" s="20"/>
      <c r="AA3666" s="20"/>
      <c r="AB3666" s="20"/>
      <c r="AC3666" s="20"/>
      <c r="AD3666" s="20"/>
    </row>
    <row r="3667" spans="3:30" s="1" customFormat="1">
      <c r="C3667" s="16"/>
      <c r="D3667" s="16"/>
      <c r="E3667" s="32"/>
      <c r="F3667" s="16"/>
      <c r="G3667" s="16"/>
      <c r="H3667" s="16"/>
      <c r="I3667" s="16"/>
      <c r="J3667" s="16"/>
      <c r="K3667" s="16"/>
      <c r="L3667" s="32"/>
      <c r="M3667" s="16"/>
      <c r="N3667" s="16"/>
      <c r="O3667" s="16"/>
      <c r="P3667" s="16"/>
      <c r="Y3667" s="20"/>
      <c r="Z3667" s="20"/>
      <c r="AA3667" s="20"/>
      <c r="AB3667" s="20"/>
      <c r="AC3667" s="20"/>
      <c r="AD3667" s="20"/>
    </row>
    <row r="3668" spans="3:30" s="1" customFormat="1">
      <c r="C3668" s="16"/>
      <c r="D3668" s="16"/>
      <c r="E3668" s="32"/>
      <c r="F3668" s="16"/>
      <c r="G3668" s="16"/>
      <c r="H3668" s="16"/>
      <c r="I3668" s="16"/>
      <c r="J3668" s="16"/>
      <c r="K3668" s="16"/>
      <c r="L3668" s="32"/>
      <c r="M3668" s="16"/>
      <c r="N3668" s="16"/>
      <c r="O3668" s="16"/>
      <c r="P3668" s="16"/>
      <c r="Y3668" s="20"/>
      <c r="Z3668" s="20"/>
      <c r="AA3668" s="20"/>
      <c r="AB3668" s="20"/>
      <c r="AC3668" s="20"/>
      <c r="AD3668" s="20"/>
    </row>
    <row r="3669" spans="3:30" s="1" customFormat="1">
      <c r="C3669" s="16"/>
      <c r="D3669" s="16"/>
      <c r="E3669" s="32"/>
      <c r="F3669" s="16"/>
      <c r="G3669" s="16"/>
      <c r="H3669" s="16"/>
      <c r="I3669" s="16"/>
      <c r="J3669" s="16"/>
      <c r="K3669" s="16"/>
      <c r="L3669" s="32"/>
      <c r="M3669" s="16"/>
      <c r="N3669" s="16"/>
      <c r="O3669" s="16"/>
      <c r="P3669" s="16"/>
      <c r="Y3669" s="20"/>
      <c r="Z3669" s="20"/>
      <c r="AA3669" s="20"/>
      <c r="AB3669" s="20"/>
      <c r="AC3669" s="20"/>
      <c r="AD3669" s="20"/>
    </row>
    <row r="3670" spans="3:30" s="1" customFormat="1">
      <c r="C3670" s="16"/>
      <c r="D3670" s="16"/>
      <c r="E3670" s="32"/>
      <c r="F3670" s="16"/>
      <c r="G3670" s="16"/>
      <c r="H3670" s="16"/>
      <c r="I3670" s="16"/>
      <c r="J3670" s="16"/>
      <c r="K3670" s="16"/>
      <c r="L3670" s="32"/>
      <c r="M3670" s="16"/>
      <c r="N3670" s="16"/>
      <c r="O3670" s="16"/>
      <c r="P3670" s="16"/>
      <c r="Y3670" s="20"/>
      <c r="Z3670" s="20"/>
      <c r="AA3670" s="20"/>
      <c r="AB3670" s="20"/>
      <c r="AC3670" s="20"/>
      <c r="AD3670" s="20"/>
    </row>
    <row r="3671" spans="3:30" s="1" customFormat="1">
      <c r="C3671" s="16"/>
      <c r="D3671" s="16"/>
      <c r="E3671" s="32"/>
      <c r="F3671" s="16"/>
      <c r="G3671" s="16"/>
      <c r="H3671" s="16"/>
      <c r="I3671" s="16"/>
      <c r="J3671" s="16"/>
      <c r="K3671" s="16"/>
      <c r="L3671" s="32"/>
      <c r="M3671" s="16"/>
      <c r="N3671" s="16"/>
      <c r="O3671" s="16"/>
      <c r="P3671" s="16"/>
      <c r="Y3671" s="20"/>
      <c r="Z3671" s="20"/>
      <c r="AA3671" s="20"/>
      <c r="AB3671" s="20"/>
      <c r="AC3671" s="20"/>
      <c r="AD3671" s="20"/>
    </row>
    <row r="3672" spans="3:30" s="1" customFormat="1">
      <c r="C3672" s="16"/>
      <c r="D3672" s="16"/>
      <c r="E3672" s="32"/>
      <c r="F3672" s="16"/>
      <c r="G3672" s="16"/>
      <c r="H3672" s="16"/>
      <c r="I3672" s="16"/>
      <c r="J3672" s="16"/>
      <c r="K3672" s="16"/>
      <c r="L3672" s="32"/>
      <c r="M3672" s="16"/>
      <c r="N3672" s="16"/>
      <c r="O3672" s="16"/>
      <c r="P3672" s="16"/>
      <c r="Y3672" s="20"/>
      <c r="Z3672" s="20"/>
      <c r="AA3672" s="20"/>
      <c r="AB3672" s="20"/>
      <c r="AC3672" s="20"/>
      <c r="AD3672" s="20"/>
    </row>
    <row r="3673" spans="3:30" s="1" customFormat="1">
      <c r="C3673" s="16"/>
      <c r="D3673" s="16"/>
      <c r="E3673" s="32"/>
      <c r="F3673" s="16"/>
      <c r="G3673" s="16"/>
      <c r="H3673" s="16"/>
      <c r="I3673" s="16"/>
      <c r="J3673" s="16"/>
      <c r="K3673" s="16"/>
      <c r="L3673" s="32"/>
      <c r="M3673" s="16"/>
      <c r="N3673" s="16"/>
      <c r="O3673" s="16"/>
      <c r="P3673" s="16"/>
      <c r="Y3673" s="20"/>
      <c r="Z3673" s="20"/>
      <c r="AA3673" s="20"/>
      <c r="AB3673" s="20"/>
      <c r="AC3673" s="20"/>
      <c r="AD3673" s="20"/>
    </row>
    <row r="3674" spans="3:30" s="1" customFormat="1">
      <c r="C3674" s="16"/>
      <c r="D3674" s="16"/>
      <c r="E3674" s="32"/>
      <c r="F3674" s="16"/>
      <c r="G3674" s="16"/>
      <c r="H3674" s="16"/>
      <c r="I3674" s="16"/>
      <c r="J3674" s="16"/>
      <c r="K3674" s="16"/>
      <c r="L3674" s="32"/>
      <c r="M3674" s="16"/>
      <c r="N3674" s="16"/>
      <c r="O3674" s="16"/>
      <c r="P3674" s="16"/>
      <c r="Y3674" s="20"/>
      <c r="Z3674" s="20"/>
      <c r="AA3674" s="20"/>
      <c r="AB3674" s="20"/>
      <c r="AC3674" s="20"/>
      <c r="AD3674" s="20"/>
    </row>
    <row r="3675" spans="3:30" s="1" customFormat="1">
      <c r="C3675" s="16"/>
      <c r="D3675" s="16"/>
      <c r="E3675" s="32"/>
      <c r="F3675" s="16"/>
      <c r="G3675" s="16"/>
      <c r="H3675" s="16"/>
      <c r="I3675" s="16"/>
      <c r="J3675" s="16"/>
      <c r="K3675" s="16"/>
      <c r="L3675" s="32"/>
      <c r="M3675" s="16"/>
      <c r="N3675" s="16"/>
      <c r="O3675" s="16"/>
      <c r="P3675" s="16"/>
      <c r="Y3675" s="20"/>
      <c r="Z3675" s="20"/>
      <c r="AA3675" s="20"/>
      <c r="AB3675" s="20"/>
      <c r="AC3675" s="20"/>
      <c r="AD3675" s="20"/>
    </row>
    <row r="3676" spans="3:30" s="1" customFormat="1">
      <c r="C3676" s="16"/>
      <c r="D3676" s="16"/>
      <c r="E3676" s="32"/>
      <c r="F3676" s="16"/>
      <c r="G3676" s="16"/>
      <c r="H3676" s="16"/>
      <c r="I3676" s="16"/>
      <c r="J3676" s="16"/>
      <c r="K3676" s="16"/>
      <c r="L3676" s="32"/>
      <c r="M3676" s="16"/>
      <c r="N3676" s="16"/>
      <c r="O3676" s="16"/>
      <c r="P3676" s="16"/>
      <c r="Y3676" s="20"/>
      <c r="Z3676" s="20"/>
      <c r="AA3676" s="20"/>
      <c r="AB3676" s="20"/>
      <c r="AC3676" s="20"/>
      <c r="AD3676" s="20"/>
    </row>
    <row r="3677" spans="3:30" s="1" customFormat="1">
      <c r="C3677" s="16"/>
      <c r="D3677" s="16"/>
      <c r="E3677" s="32"/>
      <c r="F3677" s="16"/>
      <c r="G3677" s="16"/>
      <c r="H3677" s="16"/>
      <c r="I3677" s="16"/>
      <c r="J3677" s="16"/>
      <c r="K3677" s="16"/>
      <c r="L3677" s="32"/>
      <c r="M3677" s="16"/>
      <c r="N3677" s="16"/>
      <c r="O3677" s="16"/>
      <c r="P3677" s="16"/>
      <c r="Y3677" s="20"/>
      <c r="Z3677" s="20"/>
      <c r="AA3677" s="20"/>
      <c r="AB3677" s="20"/>
      <c r="AC3677" s="20"/>
      <c r="AD3677" s="20"/>
    </row>
    <row r="3678" spans="3:30" s="1" customFormat="1">
      <c r="C3678" s="16"/>
      <c r="D3678" s="16"/>
      <c r="E3678" s="32"/>
      <c r="F3678" s="16"/>
      <c r="G3678" s="16"/>
      <c r="H3678" s="16"/>
      <c r="I3678" s="16"/>
      <c r="J3678" s="16"/>
      <c r="K3678" s="16"/>
      <c r="L3678" s="32"/>
      <c r="M3678" s="16"/>
      <c r="N3678" s="16"/>
      <c r="O3678" s="16"/>
      <c r="P3678" s="16"/>
      <c r="Y3678" s="20"/>
      <c r="Z3678" s="20"/>
      <c r="AA3678" s="20"/>
      <c r="AB3678" s="20"/>
      <c r="AC3678" s="20"/>
      <c r="AD3678" s="20"/>
    </row>
    <row r="3679" spans="3:30" s="1" customFormat="1">
      <c r="C3679" s="16"/>
      <c r="D3679" s="16"/>
      <c r="E3679" s="32"/>
      <c r="F3679" s="16"/>
      <c r="G3679" s="16"/>
      <c r="H3679" s="16"/>
      <c r="I3679" s="16"/>
      <c r="J3679" s="16"/>
      <c r="K3679" s="16"/>
      <c r="L3679" s="32"/>
      <c r="M3679" s="16"/>
      <c r="N3679" s="16"/>
      <c r="O3679" s="16"/>
      <c r="P3679" s="16"/>
      <c r="Y3679" s="20"/>
      <c r="Z3679" s="20"/>
      <c r="AA3679" s="20"/>
      <c r="AB3679" s="20"/>
      <c r="AC3679" s="20"/>
      <c r="AD3679" s="20"/>
    </row>
    <row r="3680" spans="3:30" s="1" customFormat="1">
      <c r="C3680" s="16"/>
      <c r="D3680" s="16"/>
      <c r="E3680" s="32"/>
      <c r="F3680" s="16"/>
      <c r="G3680" s="16"/>
      <c r="H3680" s="16"/>
      <c r="I3680" s="16"/>
      <c r="J3680" s="16"/>
      <c r="K3680" s="16"/>
      <c r="L3680" s="32"/>
      <c r="M3680" s="16"/>
      <c r="N3680" s="16"/>
      <c r="O3680" s="16"/>
      <c r="P3680" s="16"/>
      <c r="Y3680" s="20"/>
      <c r="Z3680" s="20"/>
      <c r="AA3680" s="20"/>
      <c r="AB3680" s="20"/>
      <c r="AC3680" s="20"/>
      <c r="AD3680" s="20"/>
    </row>
    <row r="3681" spans="3:30" s="1" customFormat="1">
      <c r="C3681" s="16"/>
      <c r="D3681" s="16"/>
      <c r="E3681" s="32"/>
      <c r="F3681" s="16"/>
      <c r="G3681" s="16"/>
      <c r="H3681" s="16"/>
      <c r="I3681" s="16"/>
      <c r="J3681" s="16"/>
      <c r="K3681" s="16"/>
      <c r="L3681" s="32"/>
      <c r="M3681" s="16"/>
      <c r="N3681" s="16"/>
      <c r="O3681" s="16"/>
      <c r="P3681" s="16"/>
      <c r="Y3681" s="20"/>
      <c r="Z3681" s="20"/>
      <c r="AA3681" s="20"/>
      <c r="AB3681" s="20"/>
      <c r="AC3681" s="20"/>
      <c r="AD3681" s="20"/>
    </row>
    <row r="3682" spans="3:30" s="1" customFormat="1">
      <c r="C3682" s="16"/>
      <c r="D3682" s="16"/>
      <c r="E3682" s="32"/>
      <c r="F3682" s="16"/>
      <c r="G3682" s="16"/>
      <c r="H3682" s="16"/>
      <c r="I3682" s="16"/>
      <c r="J3682" s="16"/>
      <c r="K3682" s="16"/>
      <c r="L3682" s="32"/>
      <c r="M3682" s="16"/>
      <c r="N3682" s="16"/>
      <c r="O3682" s="16"/>
      <c r="P3682" s="16"/>
      <c r="Y3682" s="20"/>
      <c r="Z3682" s="20"/>
      <c r="AA3682" s="20"/>
      <c r="AB3682" s="20"/>
      <c r="AC3682" s="20"/>
      <c r="AD3682" s="20"/>
    </row>
    <row r="3683" spans="3:30" s="1" customFormat="1">
      <c r="C3683" s="16"/>
      <c r="D3683" s="16"/>
      <c r="E3683" s="32"/>
      <c r="F3683" s="16"/>
      <c r="G3683" s="16"/>
      <c r="H3683" s="16"/>
      <c r="I3683" s="16"/>
      <c r="J3683" s="16"/>
      <c r="K3683" s="16"/>
      <c r="L3683" s="32"/>
      <c r="M3683" s="16"/>
      <c r="N3683" s="16"/>
      <c r="O3683" s="16"/>
      <c r="P3683" s="16"/>
      <c r="Y3683" s="20"/>
      <c r="Z3683" s="20"/>
      <c r="AA3683" s="20"/>
      <c r="AB3683" s="20"/>
      <c r="AC3683" s="20"/>
      <c r="AD3683" s="20"/>
    </row>
    <row r="3684" spans="3:30" s="1" customFormat="1">
      <c r="C3684" s="16"/>
      <c r="D3684" s="16"/>
      <c r="E3684" s="32"/>
      <c r="F3684" s="16"/>
      <c r="G3684" s="16"/>
      <c r="H3684" s="16"/>
      <c r="I3684" s="16"/>
      <c r="J3684" s="16"/>
      <c r="K3684" s="16"/>
      <c r="L3684" s="32"/>
      <c r="M3684" s="16"/>
      <c r="N3684" s="16"/>
      <c r="O3684" s="16"/>
      <c r="P3684" s="16"/>
      <c r="Y3684" s="20"/>
      <c r="Z3684" s="20"/>
      <c r="AA3684" s="20"/>
      <c r="AB3684" s="20"/>
      <c r="AC3684" s="20"/>
      <c r="AD3684" s="20"/>
    </row>
    <row r="3685" spans="3:30" s="1" customFormat="1">
      <c r="C3685" s="16"/>
      <c r="D3685" s="16"/>
      <c r="E3685" s="32"/>
      <c r="F3685" s="16"/>
      <c r="G3685" s="16"/>
      <c r="H3685" s="16"/>
      <c r="I3685" s="16"/>
      <c r="J3685" s="16"/>
      <c r="K3685" s="16"/>
      <c r="L3685" s="32"/>
      <c r="M3685" s="16"/>
      <c r="N3685" s="16"/>
      <c r="O3685" s="16"/>
      <c r="P3685" s="16"/>
      <c r="Y3685" s="20"/>
      <c r="Z3685" s="20"/>
      <c r="AA3685" s="20"/>
      <c r="AB3685" s="20"/>
      <c r="AC3685" s="20"/>
      <c r="AD3685" s="20"/>
    </row>
    <row r="3686" spans="3:30" s="1" customFormat="1">
      <c r="C3686" s="16"/>
      <c r="D3686" s="16"/>
      <c r="E3686" s="32"/>
      <c r="F3686" s="16"/>
      <c r="G3686" s="16"/>
      <c r="H3686" s="16"/>
      <c r="I3686" s="16"/>
      <c r="J3686" s="16"/>
      <c r="K3686" s="16"/>
      <c r="L3686" s="32"/>
      <c r="M3686" s="16"/>
      <c r="N3686" s="16"/>
      <c r="O3686" s="16"/>
      <c r="P3686" s="16"/>
      <c r="Y3686" s="20"/>
      <c r="Z3686" s="20"/>
      <c r="AA3686" s="20"/>
      <c r="AB3686" s="20"/>
      <c r="AC3686" s="20"/>
      <c r="AD3686" s="20"/>
    </row>
    <row r="3687" spans="3:30" s="1" customFormat="1">
      <c r="C3687" s="16"/>
      <c r="D3687" s="16"/>
      <c r="E3687" s="32"/>
      <c r="F3687" s="16"/>
      <c r="G3687" s="16"/>
      <c r="H3687" s="16"/>
      <c r="I3687" s="16"/>
      <c r="J3687" s="16"/>
      <c r="K3687" s="16"/>
      <c r="L3687" s="32"/>
      <c r="M3687" s="16"/>
      <c r="N3687" s="16"/>
      <c r="O3687" s="16"/>
      <c r="P3687" s="16"/>
      <c r="Y3687" s="20"/>
      <c r="Z3687" s="20"/>
      <c r="AA3687" s="20"/>
      <c r="AB3687" s="20"/>
      <c r="AC3687" s="20"/>
      <c r="AD3687" s="20"/>
    </row>
    <row r="3688" spans="3:30" s="1" customFormat="1">
      <c r="C3688" s="16"/>
      <c r="D3688" s="16"/>
      <c r="E3688" s="32"/>
      <c r="F3688" s="16"/>
      <c r="G3688" s="16"/>
      <c r="H3688" s="16"/>
      <c r="I3688" s="16"/>
      <c r="J3688" s="16"/>
      <c r="K3688" s="16"/>
      <c r="L3688" s="32"/>
      <c r="M3688" s="16"/>
      <c r="N3688" s="16"/>
      <c r="O3688" s="16"/>
      <c r="P3688" s="16"/>
      <c r="Y3688" s="20"/>
      <c r="Z3688" s="20"/>
      <c r="AA3688" s="20"/>
      <c r="AB3688" s="20"/>
      <c r="AC3688" s="20"/>
      <c r="AD3688" s="20"/>
    </row>
    <row r="3689" spans="3:30" s="1" customFormat="1">
      <c r="C3689" s="16"/>
      <c r="D3689" s="16"/>
      <c r="E3689" s="32"/>
      <c r="F3689" s="16"/>
      <c r="G3689" s="16"/>
      <c r="H3689" s="16"/>
      <c r="I3689" s="16"/>
      <c r="J3689" s="16"/>
      <c r="K3689" s="16"/>
      <c r="L3689" s="32"/>
      <c r="M3689" s="16"/>
      <c r="N3689" s="16"/>
      <c r="O3689" s="16"/>
      <c r="P3689" s="16"/>
      <c r="Y3689" s="20"/>
      <c r="Z3689" s="20"/>
      <c r="AA3689" s="20"/>
      <c r="AB3689" s="20"/>
      <c r="AC3689" s="20"/>
      <c r="AD3689" s="20"/>
    </row>
    <row r="3690" spans="3:30" s="1" customFormat="1">
      <c r="C3690" s="16"/>
      <c r="D3690" s="16"/>
      <c r="E3690" s="32"/>
      <c r="F3690" s="16"/>
      <c r="G3690" s="16"/>
      <c r="H3690" s="16"/>
      <c r="I3690" s="16"/>
      <c r="J3690" s="16"/>
      <c r="K3690" s="16"/>
      <c r="L3690" s="32"/>
      <c r="M3690" s="16"/>
      <c r="N3690" s="16"/>
      <c r="O3690" s="16"/>
      <c r="P3690" s="16"/>
      <c r="Y3690" s="20"/>
      <c r="Z3690" s="20"/>
      <c r="AA3690" s="20"/>
      <c r="AB3690" s="20"/>
      <c r="AC3690" s="20"/>
      <c r="AD3690" s="20"/>
    </row>
    <row r="3691" spans="3:30" s="1" customFormat="1">
      <c r="C3691" s="16"/>
      <c r="D3691" s="16"/>
      <c r="E3691" s="32"/>
      <c r="F3691" s="16"/>
      <c r="G3691" s="16"/>
      <c r="H3691" s="16"/>
      <c r="I3691" s="16"/>
      <c r="J3691" s="16"/>
      <c r="K3691" s="16"/>
      <c r="L3691" s="32"/>
      <c r="M3691" s="16"/>
      <c r="N3691" s="16"/>
      <c r="O3691" s="16"/>
      <c r="P3691" s="16"/>
      <c r="Y3691" s="20"/>
      <c r="Z3691" s="20"/>
      <c r="AA3691" s="20"/>
      <c r="AB3691" s="20"/>
      <c r="AC3691" s="20"/>
      <c r="AD3691" s="20"/>
    </row>
    <row r="3692" spans="3:30" s="1" customFormat="1">
      <c r="C3692" s="16"/>
      <c r="D3692" s="16"/>
      <c r="E3692" s="32"/>
      <c r="F3692" s="16"/>
      <c r="G3692" s="16"/>
      <c r="H3692" s="16"/>
      <c r="I3692" s="16"/>
      <c r="J3692" s="16"/>
      <c r="K3692" s="16"/>
      <c r="L3692" s="32"/>
      <c r="M3692" s="16"/>
      <c r="N3692" s="16"/>
      <c r="O3692" s="16"/>
      <c r="P3692" s="16"/>
      <c r="Y3692" s="20"/>
      <c r="Z3692" s="20"/>
      <c r="AA3692" s="20"/>
      <c r="AB3692" s="20"/>
      <c r="AC3692" s="20"/>
      <c r="AD3692" s="20"/>
    </row>
    <row r="3693" spans="3:30" s="1" customFormat="1">
      <c r="C3693" s="16"/>
      <c r="D3693" s="16"/>
      <c r="E3693" s="32"/>
      <c r="F3693" s="16"/>
      <c r="G3693" s="16"/>
      <c r="H3693" s="16"/>
      <c r="I3693" s="16"/>
      <c r="J3693" s="16"/>
      <c r="K3693" s="16"/>
      <c r="L3693" s="32"/>
      <c r="M3693" s="16"/>
      <c r="N3693" s="16"/>
      <c r="O3693" s="16"/>
      <c r="P3693" s="16"/>
      <c r="Y3693" s="20"/>
      <c r="Z3693" s="20"/>
      <c r="AA3693" s="20"/>
      <c r="AB3693" s="20"/>
      <c r="AC3693" s="20"/>
      <c r="AD3693" s="20"/>
    </row>
    <row r="3694" spans="3:30" s="1" customFormat="1">
      <c r="C3694" s="16"/>
      <c r="D3694" s="16"/>
      <c r="E3694" s="32"/>
      <c r="F3694" s="16"/>
      <c r="G3694" s="16"/>
      <c r="H3694" s="16"/>
      <c r="I3694" s="16"/>
      <c r="J3694" s="16"/>
      <c r="K3694" s="16"/>
      <c r="L3694" s="32"/>
      <c r="M3694" s="16"/>
      <c r="N3694" s="16"/>
      <c r="O3694" s="16"/>
      <c r="P3694" s="16"/>
      <c r="Y3694" s="20"/>
      <c r="Z3694" s="20"/>
      <c r="AA3694" s="20"/>
      <c r="AB3694" s="20"/>
      <c r="AC3694" s="20"/>
      <c r="AD3694" s="20"/>
    </row>
    <row r="3695" spans="3:30" s="1" customFormat="1">
      <c r="C3695" s="16"/>
      <c r="D3695" s="16"/>
      <c r="E3695" s="32"/>
      <c r="F3695" s="16"/>
      <c r="G3695" s="16"/>
      <c r="H3695" s="16"/>
      <c r="I3695" s="16"/>
      <c r="J3695" s="16"/>
      <c r="K3695" s="16"/>
      <c r="L3695" s="32"/>
      <c r="M3695" s="16"/>
      <c r="N3695" s="16"/>
      <c r="O3695" s="16"/>
      <c r="P3695" s="16"/>
      <c r="Y3695" s="20"/>
      <c r="Z3695" s="20"/>
      <c r="AA3695" s="20"/>
      <c r="AB3695" s="20"/>
      <c r="AC3695" s="20"/>
      <c r="AD3695" s="20"/>
    </row>
    <row r="3696" spans="3:30" s="1" customFormat="1">
      <c r="C3696" s="16"/>
      <c r="D3696" s="16"/>
      <c r="E3696" s="32"/>
      <c r="F3696" s="16"/>
      <c r="G3696" s="16"/>
      <c r="H3696" s="16"/>
      <c r="I3696" s="16"/>
      <c r="J3696" s="16"/>
      <c r="K3696" s="16"/>
      <c r="L3696" s="32"/>
      <c r="M3696" s="16"/>
      <c r="N3696" s="16"/>
      <c r="O3696" s="16"/>
      <c r="P3696" s="16"/>
      <c r="Y3696" s="20"/>
      <c r="Z3696" s="20"/>
      <c r="AA3696" s="20"/>
      <c r="AB3696" s="20"/>
      <c r="AC3696" s="20"/>
      <c r="AD3696" s="20"/>
    </row>
    <row r="3697" spans="3:30" s="1" customFormat="1">
      <c r="C3697" s="16"/>
      <c r="D3697" s="16"/>
      <c r="E3697" s="32"/>
      <c r="F3697" s="16"/>
      <c r="G3697" s="16"/>
      <c r="H3697" s="16"/>
      <c r="I3697" s="16"/>
      <c r="J3697" s="16"/>
      <c r="K3697" s="16"/>
      <c r="L3697" s="32"/>
      <c r="M3697" s="16"/>
      <c r="N3697" s="16"/>
      <c r="O3697" s="16"/>
      <c r="P3697" s="16"/>
      <c r="Y3697" s="20"/>
      <c r="Z3697" s="20"/>
      <c r="AA3697" s="20"/>
      <c r="AB3697" s="20"/>
      <c r="AC3697" s="20"/>
      <c r="AD3697" s="20"/>
    </row>
    <row r="3698" spans="3:30" s="1" customFormat="1">
      <c r="C3698" s="16"/>
      <c r="D3698" s="16"/>
      <c r="E3698" s="32"/>
      <c r="F3698" s="16"/>
      <c r="G3698" s="16"/>
      <c r="H3698" s="16"/>
      <c r="I3698" s="16"/>
      <c r="J3698" s="16"/>
      <c r="K3698" s="16"/>
      <c r="L3698" s="32"/>
      <c r="M3698" s="16"/>
      <c r="N3698" s="16"/>
      <c r="O3698" s="16"/>
      <c r="P3698" s="16"/>
      <c r="Y3698" s="20"/>
      <c r="Z3698" s="20"/>
      <c r="AA3698" s="20"/>
      <c r="AB3698" s="20"/>
      <c r="AC3698" s="20"/>
      <c r="AD3698" s="20"/>
    </row>
    <row r="3699" spans="3:30" s="1" customFormat="1">
      <c r="C3699" s="16"/>
      <c r="D3699" s="16"/>
      <c r="E3699" s="32"/>
      <c r="F3699" s="16"/>
      <c r="G3699" s="16"/>
      <c r="H3699" s="16"/>
      <c r="I3699" s="16"/>
      <c r="J3699" s="16"/>
      <c r="K3699" s="16"/>
      <c r="L3699" s="32"/>
      <c r="M3699" s="16"/>
      <c r="N3699" s="16"/>
      <c r="O3699" s="16"/>
      <c r="P3699" s="16"/>
      <c r="Y3699" s="20"/>
      <c r="Z3699" s="20"/>
      <c r="AA3699" s="20"/>
      <c r="AB3699" s="20"/>
      <c r="AC3699" s="20"/>
      <c r="AD3699" s="20"/>
    </row>
    <row r="3700" spans="3:30" s="1" customFormat="1">
      <c r="C3700" s="16"/>
      <c r="D3700" s="16"/>
      <c r="E3700" s="32"/>
      <c r="F3700" s="16"/>
      <c r="G3700" s="16"/>
      <c r="H3700" s="16"/>
      <c r="I3700" s="16"/>
      <c r="J3700" s="16"/>
      <c r="K3700" s="16"/>
      <c r="L3700" s="32"/>
      <c r="M3700" s="16"/>
      <c r="N3700" s="16"/>
      <c r="O3700" s="16"/>
      <c r="P3700" s="16"/>
      <c r="Y3700" s="20"/>
      <c r="Z3700" s="20"/>
      <c r="AA3700" s="20"/>
      <c r="AB3700" s="20"/>
      <c r="AC3700" s="20"/>
      <c r="AD3700" s="20"/>
    </row>
    <row r="3701" spans="3:30" s="1" customFormat="1">
      <c r="C3701" s="16"/>
      <c r="D3701" s="16"/>
      <c r="E3701" s="32"/>
      <c r="F3701" s="16"/>
      <c r="G3701" s="16"/>
      <c r="H3701" s="16"/>
      <c r="I3701" s="16"/>
      <c r="J3701" s="16"/>
      <c r="K3701" s="16"/>
      <c r="L3701" s="32"/>
      <c r="M3701" s="16"/>
      <c r="N3701" s="16"/>
      <c r="O3701" s="16"/>
      <c r="P3701" s="16"/>
      <c r="Y3701" s="20"/>
      <c r="Z3701" s="20"/>
      <c r="AA3701" s="20"/>
      <c r="AB3701" s="20"/>
      <c r="AC3701" s="20"/>
      <c r="AD3701" s="20"/>
    </row>
    <row r="3702" spans="3:30" s="1" customFormat="1">
      <c r="C3702" s="16"/>
      <c r="D3702" s="16"/>
      <c r="E3702" s="32"/>
      <c r="F3702" s="16"/>
      <c r="G3702" s="16"/>
      <c r="H3702" s="16"/>
      <c r="I3702" s="16"/>
      <c r="J3702" s="16"/>
      <c r="K3702" s="16"/>
      <c r="L3702" s="32"/>
      <c r="M3702" s="16"/>
      <c r="N3702" s="16"/>
      <c r="O3702" s="16"/>
      <c r="P3702" s="16"/>
      <c r="Y3702" s="20"/>
      <c r="Z3702" s="20"/>
      <c r="AA3702" s="20"/>
      <c r="AB3702" s="20"/>
      <c r="AC3702" s="20"/>
      <c r="AD3702" s="20"/>
    </row>
    <row r="3703" spans="3:30" s="1" customFormat="1">
      <c r="C3703" s="16"/>
      <c r="D3703" s="16"/>
      <c r="E3703" s="32"/>
      <c r="F3703" s="16"/>
      <c r="G3703" s="16"/>
      <c r="H3703" s="16"/>
      <c r="I3703" s="16"/>
      <c r="J3703" s="16"/>
      <c r="K3703" s="16"/>
      <c r="L3703" s="32"/>
      <c r="M3703" s="16"/>
      <c r="N3703" s="16"/>
      <c r="O3703" s="16"/>
      <c r="P3703" s="16"/>
      <c r="Y3703" s="20"/>
      <c r="Z3703" s="20"/>
      <c r="AA3703" s="20"/>
      <c r="AB3703" s="20"/>
      <c r="AC3703" s="20"/>
      <c r="AD3703" s="20"/>
    </row>
    <row r="3704" spans="3:30" s="1" customFormat="1">
      <c r="C3704" s="16"/>
      <c r="D3704" s="16"/>
      <c r="E3704" s="32"/>
      <c r="F3704" s="16"/>
      <c r="G3704" s="16"/>
      <c r="H3704" s="16"/>
      <c r="I3704" s="16"/>
      <c r="J3704" s="16"/>
      <c r="K3704" s="16"/>
      <c r="L3704" s="32"/>
      <c r="M3704" s="16"/>
      <c r="N3704" s="16"/>
      <c r="O3704" s="16"/>
      <c r="P3704" s="16"/>
      <c r="Y3704" s="20"/>
      <c r="Z3704" s="20"/>
      <c r="AA3704" s="20"/>
      <c r="AB3704" s="20"/>
      <c r="AC3704" s="20"/>
      <c r="AD3704" s="20"/>
    </row>
    <row r="3705" spans="3:30" s="1" customFormat="1">
      <c r="C3705" s="16"/>
      <c r="D3705" s="16"/>
      <c r="E3705" s="32"/>
      <c r="F3705" s="16"/>
      <c r="G3705" s="16"/>
      <c r="H3705" s="16"/>
      <c r="I3705" s="16"/>
      <c r="J3705" s="16"/>
      <c r="K3705" s="16"/>
      <c r="L3705" s="32"/>
      <c r="M3705" s="16"/>
      <c r="N3705" s="16"/>
      <c r="O3705" s="16"/>
      <c r="P3705" s="16"/>
      <c r="Y3705" s="20"/>
      <c r="Z3705" s="20"/>
      <c r="AA3705" s="20"/>
      <c r="AB3705" s="20"/>
      <c r="AC3705" s="20"/>
      <c r="AD3705" s="20"/>
    </row>
    <row r="3706" spans="3:30" s="1" customFormat="1">
      <c r="C3706" s="16"/>
      <c r="D3706" s="16"/>
      <c r="E3706" s="32"/>
      <c r="F3706" s="16"/>
      <c r="G3706" s="16"/>
      <c r="H3706" s="16"/>
      <c r="I3706" s="16"/>
      <c r="J3706" s="16"/>
      <c r="K3706" s="16"/>
      <c r="L3706" s="32"/>
      <c r="M3706" s="16"/>
      <c r="N3706" s="16"/>
      <c r="O3706" s="16"/>
      <c r="P3706" s="16"/>
      <c r="Y3706" s="20"/>
      <c r="Z3706" s="20"/>
      <c r="AA3706" s="20"/>
      <c r="AB3706" s="20"/>
      <c r="AC3706" s="20"/>
      <c r="AD3706" s="20"/>
    </row>
    <row r="3707" spans="3:30" s="1" customFormat="1">
      <c r="C3707" s="16"/>
      <c r="D3707" s="16"/>
      <c r="E3707" s="32"/>
      <c r="F3707" s="16"/>
      <c r="G3707" s="16"/>
      <c r="H3707" s="16"/>
      <c r="I3707" s="16"/>
      <c r="J3707" s="16"/>
      <c r="K3707" s="16"/>
      <c r="L3707" s="32"/>
      <c r="M3707" s="16"/>
      <c r="N3707" s="16"/>
      <c r="O3707" s="16"/>
      <c r="P3707" s="16"/>
      <c r="Y3707" s="20"/>
      <c r="Z3707" s="20"/>
      <c r="AA3707" s="20"/>
      <c r="AB3707" s="20"/>
      <c r="AC3707" s="20"/>
      <c r="AD3707" s="20"/>
    </row>
    <row r="3708" spans="3:30" s="1" customFormat="1">
      <c r="C3708" s="16"/>
      <c r="D3708" s="16"/>
      <c r="E3708" s="32"/>
      <c r="F3708" s="16"/>
      <c r="G3708" s="16"/>
      <c r="H3708" s="16"/>
      <c r="I3708" s="16"/>
      <c r="J3708" s="16"/>
      <c r="K3708" s="16"/>
      <c r="L3708" s="32"/>
      <c r="M3708" s="16"/>
      <c r="N3708" s="16"/>
      <c r="O3708" s="16"/>
      <c r="P3708" s="16"/>
      <c r="Y3708" s="20"/>
      <c r="Z3708" s="20"/>
      <c r="AA3708" s="20"/>
      <c r="AB3708" s="20"/>
      <c r="AC3708" s="20"/>
      <c r="AD3708" s="20"/>
    </row>
    <row r="3709" spans="3:30" s="1" customFormat="1">
      <c r="C3709" s="16"/>
      <c r="D3709" s="16"/>
      <c r="E3709" s="32"/>
      <c r="F3709" s="16"/>
      <c r="G3709" s="16"/>
      <c r="H3709" s="16"/>
      <c r="I3709" s="16"/>
      <c r="J3709" s="16"/>
      <c r="K3709" s="16"/>
      <c r="L3709" s="32"/>
      <c r="M3709" s="16"/>
      <c r="N3709" s="16"/>
      <c r="O3709" s="16"/>
      <c r="P3709" s="16"/>
      <c r="Y3709" s="20"/>
      <c r="Z3709" s="20"/>
      <c r="AA3709" s="20"/>
      <c r="AB3709" s="20"/>
      <c r="AC3709" s="20"/>
      <c r="AD3709" s="20"/>
    </row>
    <row r="3710" spans="3:30" s="1" customFormat="1">
      <c r="C3710" s="16"/>
      <c r="D3710" s="16"/>
      <c r="E3710" s="32"/>
      <c r="F3710" s="16"/>
      <c r="G3710" s="16"/>
      <c r="H3710" s="16"/>
      <c r="I3710" s="16"/>
      <c r="J3710" s="16"/>
      <c r="K3710" s="16"/>
      <c r="L3710" s="32"/>
      <c r="M3710" s="16"/>
      <c r="N3710" s="16"/>
      <c r="O3710" s="16"/>
      <c r="P3710" s="16"/>
      <c r="Y3710" s="20"/>
      <c r="Z3710" s="20"/>
      <c r="AA3710" s="20"/>
      <c r="AB3710" s="20"/>
      <c r="AC3710" s="20"/>
      <c r="AD3710" s="20"/>
    </row>
    <row r="3711" spans="3:30" s="1" customFormat="1">
      <c r="C3711" s="16"/>
      <c r="D3711" s="16"/>
      <c r="E3711" s="32"/>
      <c r="F3711" s="16"/>
      <c r="G3711" s="16"/>
      <c r="H3711" s="16"/>
      <c r="I3711" s="16"/>
      <c r="J3711" s="16"/>
      <c r="K3711" s="16"/>
      <c r="L3711" s="32"/>
      <c r="M3711" s="16"/>
      <c r="N3711" s="16"/>
      <c r="O3711" s="16"/>
      <c r="P3711" s="16"/>
      <c r="Y3711" s="20"/>
      <c r="Z3711" s="20"/>
      <c r="AA3711" s="20"/>
      <c r="AB3711" s="20"/>
      <c r="AC3711" s="20"/>
      <c r="AD3711" s="20"/>
    </row>
    <row r="3712" spans="3:30" s="1" customFormat="1">
      <c r="C3712" s="16"/>
      <c r="D3712" s="16"/>
      <c r="E3712" s="32"/>
      <c r="F3712" s="16"/>
      <c r="G3712" s="16"/>
      <c r="H3712" s="16"/>
      <c r="I3712" s="16"/>
      <c r="J3712" s="16"/>
      <c r="K3712" s="16"/>
      <c r="L3712" s="32"/>
      <c r="M3712" s="16"/>
      <c r="N3712" s="16"/>
      <c r="O3712" s="16"/>
      <c r="P3712" s="16"/>
      <c r="Y3712" s="20"/>
      <c r="Z3712" s="20"/>
      <c r="AA3712" s="20"/>
      <c r="AB3712" s="20"/>
      <c r="AC3712" s="20"/>
      <c r="AD3712" s="20"/>
    </row>
    <row r="3713" spans="3:30" s="1" customFormat="1">
      <c r="C3713" s="16"/>
      <c r="D3713" s="16"/>
      <c r="E3713" s="32"/>
      <c r="F3713" s="16"/>
      <c r="G3713" s="16"/>
      <c r="H3713" s="16"/>
      <c r="I3713" s="16"/>
      <c r="J3713" s="16"/>
      <c r="K3713" s="16"/>
      <c r="L3713" s="32"/>
      <c r="M3713" s="16"/>
      <c r="N3713" s="16"/>
      <c r="O3713" s="16"/>
      <c r="P3713" s="16"/>
      <c r="Y3713" s="20"/>
      <c r="Z3713" s="20"/>
      <c r="AA3713" s="20"/>
      <c r="AB3713" s="20"/>
      <c r="AC3713" s="20"/>
      <c r="AD3713" s="20"/>
    </row>
    <row r="3714" spans="3:30" s="1" customFormat="1">
      <c r="C3714" s="16"/>
      <c r="D3714" s="16"/>
      <c r="E3714" s="32"/>
      <c r="F3714" s="16"/>
      <c r="G3714" s="16"/>
      <c r="H3714" s="16"/>
      <c r="I3714" s="16"/>
      <c r="J3714" s="16"/>
      <c r="K3714" s="16"/>
      <c r="L3714" s="32"/>
      <c r="M3714" s="16"/>
      <c r="N3714" s="16"/>
      <c r="O3714" s="16"/>
      <c r="P3714" s="16"/>
      <c r="Y3714" s="20"/>
      <c r="Z3714" s="20"/>
      <c r="AA3714" s="20"/>
      <c r="AB3714" s="20"/>
      <c r="AC3714" s="20"/>
      <c r="AD3714" s="20"/>
    </row>
    <row r="3715" spans="3:30" s="1" customFormat="1">
      <c r="C3715" s="16"/>
      <c r="D3715" s="16"/>
      <c r="E3715" s="32"/>
      <c r="F3715" s="16"/>
      <c r="G3715" s="16"/>
      <c r="H3715" s="16"/>
      <c r="I3715" s="16"/>
      <c r="J3715" s="16"/>
      <c r="K3715" s="16"/>
      <c r="L3715" s="32"/>
      <c r="M3715" s="16"/>
      <c r="N3715" s="16"/>
      <c r="O3715" s="16"/>
      <c r="P3715" s="16"/>
      <c r="Y3715" s="20"/>
      <c r="Z3715" s="20"/>
      <c r="AA3715" s="20"/>
      <c r="AB3715" s="20"/>
      <c r="AC3715" s="20"/>
      <c r="AD3715" s="20"/>
    </row>
    <row r="3716" spans="3:30" s="1" customFormat="1">
      <c r="C3716" s="16"/>
      <c r="D3716" s="16"/>
      <c r="E3716" s="32"/>
      <c r="F3716" s="16"/>
      <c r="G3716" s="16"/>
      <c r="H3716" s="16"/>
      <c r="I3716" s="16"/>
      <c r="J3716" s="16"/>
      <c r="K3716" s="16"/>
      <c r="L3716" s="32"/>
      <c r="M3716" s="16"/>
      <c r="N3716" s="16"/>
      <c r="O3716" s="16"/>
      <c r="P3716" s="16"/>
      <c r="Y3716" s="20"/>
      <c r="Z3716" s="20"/>
      <c r="AA3716" s="20"/>
      <c r="AB3716" s="20"/>
      <c r="AC3716" s="20"/>
      <c r="AD3716" s="20"/>
    </row>
    <row r="3717" spans="3:30" s="1" customFormat="1">
      <c r="C3717" s="16"/>
      <c r="D3717" s="16"/>
      <c r="E3717" s="32"/>
      <c r="F3717" s="16"/>
      <c r="G3717" s="16"/>
      <c r="H3717" s="16"/>
      <c r="I3717" s="16"/>
      <c r="J3717" s="16"/>
      <c r="K3717" s="16"/>
      <c r="L3717" s="32"/>
      <c r="M3717" s="16"/>
      <c r="N3717" s="16"/>
      <c r="O3717" s="16"/>
      <c r="P3717" s="16"/>
      <c r="Y3717" s="20"/>
      <c r="Z3717" s="20"/>
      <c r="AA3717" s="20"/>
      <c r="AB3717" s="20"/>
      <c r="AC3717" s="20"/>
      <c r="AD3717" s="20"/>
    </row>
    <row r="3718" spans="3:30" s="1" customFormat="1">
      <c r="C3718" s="16"/>
      <c r="D3718" s="16"/>
      <c r="E3718" s="32"/>
      <c r="F3718" s="16"/>
      <c r="G3718" s="16"/>
      <c r="H3718" s="16"/>
      <c r="I3718" s="16"/>
      <c r="J3718" s="16"/>
      <c r="K3718" s="16"/>
      <c r="L3718" s="32"/>
      <c r="M3718" s="16"/>
      <c r="N3718" s="16"/>
      <c r="O3718" s="16"/>
      <c r="P3718" s="16"/>
      <c r="Y3718" s="20"/>
      <c r="Z3718" s="20"/>
      <c r="AA3718" s="20"/>
      <c r="AB3718" s="20"/>
      <c r="AC3718" s="20"/>
      <c r="AD3718" s="20"/>
    </row>
    <row r="3719" spans="3:30" s="1" customFormat="1">
      <c r="C3719" s="16"/>
      <c r="D3719" s="16"/>
      <c r="E3719" s="32"/>
      <c r="F3719" s="16"/>
      <c r="G3719" s="16"/>
      <c r="H3719" s="16"/>
      <c r="I3719" s="16"/>
      <c r="J3719" s="16"/>
      <c r="K3719" s="16"/>
      <c r="L3719" s="32"/>
      <c r="M3719" s="16"/>
      <c r="N3719" s="16"/>
      <c r="O3719" s="16"/>
      <c r="P3719" s="16"/>
      <c r="Y3719" s="20"/>
      <c r="Z3719" s="20"/>
      <c r="AA3719" s="20"/>
      <c r="AB3719" s="20"/>
      <c r="AC3719" s="20"/>
      <c r="AD3719" s="20"/>
    </row>
    <row r="3720" spans="3:30" s="1" customFormat="1">
      <c r="C3720" s="16"/>
      <c r="D3720" s="16"/>
      <c r="E3720" s="32"/>
      <c r="F3720" s="16"/>
      <c r="G3720" s="16"/>
      <c r="H3720" s="16"/>
      <c r="I3720" s="16"/>
      <c r="J3720" s="16"/>
      <c r="K3720" s="16"/>
      <c r="L3720" s="32"/>
      <c r="M3720" s="16"/>
      <c r="N3720" s="16"/>
      <c r="O3720" s="16"/>
      <c r="P3720" s="16"/>
      <c r="Y3720" s="20"/>
      <c r="Z3720" s="20"/>
      <c r="AA3720" s="20"/>
      <c r="AB3720" s="20"/>
      <c r="AC3720" s="20"/>
      <c r="AD3720" s="20"/>
    </row>
    <row r="3721" spans="3:30" s="1" customFormat="1">
      <c r="C3721" s="16"/>
      <c r="D3721" s="16"/>
      <c r="E3721" s="32"/>
      <c r="F3721" s="16"/>
      <c r="G3721" s="16"/>
      <c r="H3721" s="16"/>
      <c r="I3721" s="16"/>
      <c r="J3721" s="16"/>
      <c r="K3721" s="16"/>
      <c r="L3721" s="32"/>
      <c r="M3721" s="16"/>
      <c r="N3721" s="16"/>
      <c r="O3721" s="16"/>
      <c r="P3721" s="16"/>
      <c r="Y3721" s="20"/>
      <c r="Z3721" s="20"/>
      <c r="AA3721" s="20"/>
      <c r="AB3721" s="20"/>
      <c r="AC3721" s="20"/>
      <c r="AD3721" s="20"/>
    </row>
    <row r="3722" spans="3:30" s="1" customFormat="1">
      <c r="C3722" s="16"/>
      <c r="D3722" s="16"/>
      <c r="E3722" s="32"/>
      <c r="F3722" s="16"/>
      <c r="G3722" s="16"/>
      <c r="H3722" s="16"/>
      <c r="I3722" s="16"/>
      <c r="J3722" s="16"/>
      <c r="K3722" s="16"/>
      <c r="L3722" s="32"/>
      <c r="M3722" s="16"/>
      <c r="N3722" s="16"/>
      <c r="O3722" s="16"/>
      <c r="P3722" s="16"/>
      <c r="Y3722" s="20"/>
      <c r="Z3722" s="20"/>
      <c r="AA3722" s="20"/>
      <c r="AB3722" s="20"/>
      <c r="AC3722" s="20"/>
      <c r="AD3722" s="20"/>
    </row>
    <row r="3723" spans="3:30" s="1" customFormat="1">
      <c r="C3723" s="16"/>
      <c r="D3723" s="16"/>
      <c r="E3723" s="32"/>
      <c r="F3723" s="16"/>
      <c r="G3723" s="16"/>
      <c r="H3723" s="16"/>
      <c r="I3723" s="16"/>
      <c r="J3723" s="16"/>
      <c r="K3723" s="16"/>
      <c r="L3723" s="32"/>
      <c r="M3723" s="16"/>
      <c r="N3723" s="16"/>
      <c r="O3723" s="16"/>
      <c r="P3723" s="16"/>
      <c r="Y3723" s="20"/>
      <c r="Z3723" s="20"/>
      <c r="AA3723" s="20"/>
      <c r="AB3723" s="20"/>
      <c r="AC3723" s="20"/>
      <c r="AD3723" s="20"/>
    </row>
    <row r="3724" spans="3:30" s="1" customFormat="1">
      <c r="C3724" s="16"/>
      <c r="D3724" s="16"/>
      <c r="E3724" s="32"/>
      <c r="F3724" s="16"/>
      <c r="G3724" s="16"/>
      <c r="H3724" s="16"/>
      <c r="I3724" s="16"/>
      <c r="J3724" s="16"/>
      <c r="K3724" s="16"/>
      <c r="L3724" s="32"/>
      <c r="M3724" s="16"/>
      <c r="N3724" s="16"/>
      <c r="O3724" s="16"/>
      <c r="P3724" s="16"/>
      <c r="Y3724" s="20"/>
      <c r="Z3724" s="20"/>
      <c r="AA3724" s="20"/>
      <c r="AB3724" s="20"/>
      <c r="AC3724" s="20"/>
      <c r="AD3724" s="20"/>
    </row>
    <row r="3725" spans="3:30" s="1" customFormat="1">
      <c r="C3725" s="16"/>
      <c r="D3725" s="16"/>
      <c r="E3725" s="32"/>
      <c r="F3725" s="16"/>
      <c r="G3725" s="16"/>
      <c r="H3725" s="16"/>
      <c r="I3725" s="16"/>
      <c r="J3725" s="16"/>
      <c r="K3725" s="16"/>
      <c r="L3725" s="32"/>
      <c r="M3725" s="16"/>
      <c r="N3725" s="16"/>
      <c r="O3725" s="16"/>
      <c r="P3725" s="16"/>
      <c r="Y3725" s="20"/>
      <c r="Z3725" s="20"/>
      <c r="AA3725" s="20"/>
      <c r="AB3725" s="20"/>
      <c r="AC3725" s="20"/>
      <c r="AD3725" s="20"/>
    </row>
    <row r="3726" spans="3:30" s="1" customFormat="1">
      <c r="C3726" s="16"/>
      <c r="D3726" s="16"/>
      <c r="E3726" s="32"/>
      <c r="F3726" s="16"/>
      <c r="G3726" s="16"/>
      <c r="H3726" s="16"/>
      <c r="I3726" s="16"/>
      <c r="J3726" s="16"/>
      <c r="K3726" s="16"/>
      <c r="L3726" s="32"/>
      <c r="M3726" s="16"/>
      <c r="N3726" s="16"/>
      <c r="O3726" s="16"/>
      <c r="P3726" s="16"/>
      <c r="Y3726" s="20"/>
      <c r="Z3726" s="20"/>
      <c r="AA3726" s="20"/>
      <c r="AB3726" s="20"/>
      <c r="AC3726" s="20"/>
      <c r="AD3726" s="20"/>
    </row>
    <row r="3727" spans="3:30" s="1" customFormat="1">
      <c r="C3727" s="16"/>
      <c r="D3727" s="16"/>
      <c r="E3727" s="32"/>
      <c r="F3727" s="16"/>
      <c r="G3727" s="16"/>
      <c r="H3727" s="16"/>
      <c r="I3727" s="16"/>
      <c r="J3727" s="16"/>
      <c r="K3727" s="16"/>
      <c r="L3727" s="32"/>
      <c r="M3727" s="16"/>
      <c r="N3727" s="16"/>
      <c r="O3727" s="16"/>
      <c r="P3727" s="16"/>
      <c r="Y3727" s="20"/>
      <c r="Z3727" s="20"/>
      <c r="AA3727" s="20"/>
      <c r="AB3727" s="20"/>
      <c r="AC3727" s="20"/>
      <c r="AD3727" s="20"/>
    </row>
    <row r="3728" spans="3:30" s="1" customFormat="1">
      <c r="C3728" s="16"/>
      <c r="D3728" s="16"/>
      <c r="E3728" s="32"/>
      <c r="F3728" s="16"/>
      <c r="G3728" s="16"/>
      <c r="H3728" s="16"/>
      <c r="I3728" s="16"/>
      <c r="J3728" s="16"/>
      <c r="K3728" s="16"/>
      <c r="L3728" s="32"/>
      <c r="M3728" s="16"/>
      <c r="N3728" s="16"/>
      <c r="O3728" s="16"/>
      <c r="P3728" s="16"/>
      <c r="Y3728" s="20"/>
      <c r="Z3728" s="20"/>
      <c r="AA3728" s="20"/>
      <c r="AB3728" s="20"/>
      <c r="AC3728" s="20"/>
      <c r="AD3728" s="20"/>
    </row>
    <row r="3729" spans="3:30" s="1" customFormat="1">
      <c r="C3729" s="16"/>
      <c r="D3729" s="16"/>
      <c r="E3729" s="32"/>
      <c r="F3729" s="16"/>
      <c r="G3729" s="16"/>
      <c r="H3729" s="16"/>
      <c r="I3729" s="16"/>
      <c r="J3729" s="16"/>
      <c r="K3729" s="16"/>
      <c r="L3729" s="32"/>
      <c r="M3729" s="16"/>
      <c r="N3729" s="16"/>
      <c r="O3729" s="16"/>
      <c r="P3729" s="16"/>
      <c r="Y3729" s="20"/>
      <c r="Z3729" s="20"/>
      <c r="AA3729" s="20"/>
      <c r="AB3729" s="20"/>
      <c r="AC3729" s="20"/>
      <c r="AD3729" s="20"/>
    </row>
    <row r="3730" spans="3:30" s="1" customFormat="1">
      <c r="C3730" s="16"/>
      <c r="D3730" s="16"/>
      <c r="E3730" s="32"/>
      <c r="F3730" s="16"/>
      <c r="G3730" s="16"/>
      <c r="H3730" s="16"/>
      <c r="I3730" s="16"/>
      <c r="J3730" s="16"/>
      <c r="K3730" s="16"/>
      <c r="L3730" s="32"/>
      <c r="M3730" s="16"/>
      <c r="N3730" s="16"/>
      <c r="O3730" s="16"/>
      <c r="P3730" s="16"/>
      <c r="Y3730" s="20"/>
      <c r="Z3730" s="20"/>
      <c r="AA3730" s="20"/>
      <c r="AB3730" s="20"/>
      <c r="AC3730" s="20"/>
      <c r="AD3730" s="20"/>
    </row>
    <row r="3731" spans="3:30" s="1" customFormat="1">
      <c r="C3731" s="16"/>
      <c r="D3731" s="16"/>
      <c r="E3731" s="32"/>
      <c r="F3731" s="16"/>
      <c r="G3731" s="16"/>
      <c r="H3731" s="16"/>
      <c r="I3731" s="16"/>
      <c r="J3731" s="16"/>
      <c r="K3731" s="16"/>
      <c r="L3731" s="32"/>
      <c r="M3731" s="16"/>
      <c r="N3731" s="16"/>
      <c r="O3731" s="16"/>
      <c r="P3731" s="16"/>
      <c r="Y3731" s="20"/>
      <c r="Z3731" s="20"/>
      <c r="AA3731" s="20"/>
      <c r="AB3731" s="20"/>
      <c r="AC3731" s="20"/>
      <c r="AD3731" s="20"/>
    </row>
    <row r="3732" spans="3:30" s="1" customFormat="1">
      <c r="C3732" s="16"/>
      <c r="D3732" s="16"/>
      <c r="E3732" s="32"/>
      <c r="F3732" s="16"/>
      <c r="G3732" s="16"/>
      <c r="H3732" s="16"/>
      <c r="I3732" s="16"/>
      <c r="J3732" s="16"/>
      <c r="K3732" s="16"/>
      <c r="L3732" s="32"/>
      <c r="M3732" s="16"/>
      <c r="N3732" s="16"/>
      <c r="O3732" s="16"/>
      <c r="P3732" s="16"/>
      <c r="Y3732" s="20"/>
      <c r="Z3732" s="20"/>
      <c r="AA3732" s="20"/>
      <c r="AB3732" s="20"/>
      <c r="AC3732" s="20"/>
      <c r="AD3732" s="20"/>
    </row>
    <row r="3733" spans="3:30" s="1" customFormat="1">
      <c r="C3733" s="16"/>
      <c r="D3733" s="16"/>
      <c r="E3733" s="32"/>
      <c r="F3733" s="16"/>
      <c r="G3733" s="16"/>
      <c r="H3733" s="16"/>
      <c r="I3733" s="16"/>
      <c r="J3733" s="16"/>
      <c r="K3733" s="16"/>
      <c r="L3733" s="32"/>
      <c r="M3733" s="16"/>
      <c r="N3733" s="16"/>
      <c r="O3733" s="16"/>
      <c r="P3733" s="16"/>
      <c r="Y3733" s="20"/>
      <c r="Z3733" s="20"/>
      <c r="AA3733" s="20"/>
      <c r="AB3733" s="20"/>
      <c r="AC3733" s="20"/>
      <c r="AD3733" s="20"/>
    </row>
    <row r="3734" spans="3:30" s="1" customFormat="1">
      <c r="C3734" s="16"/>
      <c r="D3734" s="16"/>
      <c r="E3734" s="32"/>
      <c r="F3734" s="16"/>
      <c r="G3734" s="16"/>
      <c r="H3734" s="16"/>
      <c r="I3734" s="16"/>
      <c r="J3734" s="16"/>
      <c r="K3734" s="16"/>
      <c r="L3734" s="32"/>
      <c r="M3734" s="16"/>
      <c r="N3734" s="16"/>
      <c r="O3734" s="16"/>
      <c r="P3734" s="16"/>
      <c r="Y3734" s="20"/>
      <c r="Z3734" s="20"/>
      <c r="AA3734" s="20"/>
      <c r="AB3734" s="20"/>
      <c r="AC3734" s="20"/>
      <c r="AD3734" s="20"/>
    </row>
    <row r="3735" spans="3:30" s="1" customFormat="1">
      <c r="C3735" s="16"/>
      <c r="D3735" s="16"/>
      <c r="E3735" s="32"/>
      <c r="F3735" s="16"/>
      <c r="G3735" s="16"/>
      <c r="H3735" s="16"/>
      <c r="I3735" s="16"/>
      <c r="J3735" s="16"/>
      <c r="K3735" s="16"/>
      <c r="L3735" s="32"/>
      <c r="M3735" s="16"/>
      <c r="N3735" s="16"/>
      <c r="O3735" s="16"/>
      <c r="P3735" s="16"/>
      <c r="Y3735" s="20"/>
      <c r="Z3735" s="20"/>
      <c r="AA3735" s="20"/>
      <c r="AB3735" s="20"/>
      <c r="AC3735" s="20"/>
      <c r="AD3735" s="20"/>
    </row>
    <row r="3736" spans="3:30" s="1" customFormat="1">
      <c r="C3736" s="16"/>
      <c r="D3736" s="16"/>
      <c r="E3736" s="32"/>
      <c r="F3736" s="16"/>
      <c r="G3736" s="16"/>
      <c r="H3736" s="16"/>
      <c r="I3736" s="16"/>
      <c r="J3736" s="16"/>
      <c r="K3736" s="16"/>
      <c r="L3736" s="32"/>
      <c r="M3736" s="16"/>
      <c r="N3736" s="16"/>
      <c r="O3736" s="16"/>
      <c r="P3736" s="16"/>
      <c r="Y3736" s="20"/>
      <c r="Z3736" s="20"/>
      <c r="AA3736" s="20"/>
      <c r="AB3736" s="20"/>
      <c r="AC3736" s="20"/>
      <c r="AD3736" s="20"/>
    </row>
    <row r="3737" spans="3:30" s="1" customFormat="1">
      <c r="C3737" s="16"/>
      <c r="D3737" s="16"/>
      <c r="E3737" s="32"/>
      <c r="F3737" s="16"/>
      <c r="G3737" s="16"/>
      <c r="H3737" s="16"/>
      <c r="I3737" s="16"/>
      <c r="J3737" s="16"/>
      <c r="K3737" s="16"/>
      <c r="L3737" s="32"/>
      <c r="M3737" s="16"/>
      <c r="N3737" s="16"/>
      <c r="O3737" s="16"/>
      <c r="P3737" s="16"/>
      <c r="Y3737" s="20"/>
      <c r="Z3737" s="20"/>
      <c r="AA3737" s="20"/>
      <c r="AB3737" s="20"/>
      <c r="AC3737" s="20"/>
      <c r="AD3737" s="20"/>
    </row>
    <row r="3738" spans="3:30" s="1" customFormat="1">
      <c r="C3738" s="16"/>
      <c r="D3738" s="16"/>
      <c r="E3738" s="32"/>
      <c r="F3738" s="16"/>
      <c r="G3738" s="16"/>
      <c r="H3738" s="16"/>
      <c r="I3738" s="16"/>
      <c r="J3738" s="16"/>
      <c r="K3738" s="16"/>
      <c r="L3738" s="32"/>
      <c r="M3738" s="16"/>
      <c r="N3738" s="16"/>
      <c r="O3738" s="16"/>
      <c r="P3738" s="16"/>
      <c r="Y3738" s="20"/>
      <c r="Z3738" s="20"/>
      <c r="AA3738" s="20"/>
      <c r="AB3738" s="20"/>
      <c r="AC3738" s="20"/>
      <c r="AD3738" s="20"/>
    </row>
    <row r="3739" spans="3:30" s="1" customFormat="1">
      <c r="C3739" s="16"/>
      <c r="D3739" s="16"/>
      <c r="E3739" s="32"/>
      <c r="F3739" s="16"/>
      <c r="G3739" s="16"/>
      <c r="H3739" s="16"/>
      <c r="I3739" s="16"/>
      <c r="J3739" s="16"/>
      <c r="K3739" s="16"/>
      <c r="L3739" s="32"/>
      <c r="M3739" s="16"/>
      <c r="N3739" s="16"/>
      <c r="O3739" s="16"/>
      <c r="P3739" s="16"/>
      <c r="Y3739" s="20"/>
      <c r="Z3739" s="20"/>
      <c r="AA3739" s="20"/>
      <c r="AB3739" s="20"/>
      <c r="AC3739" s="20"/>
      <c r="AD3739" s="20"/>
    </row>
    <row r="3740" spans="3:30" s="1" customFormat="1">
      <c r="C3740" s="16"/>
      <c r="D3740" s="16"/>
      <c r="E3740" s="32"/>
      <c r="F3740" s="16"/>
      <c r="G3740" s="16"/>
      <c r="H3740" s="16"/>
      <c r="I3740" s="16"/>
      <c r="J3740" s="16"/>
      <c r="K3740" s="16"/>
      <c r="L3740" s="32"/>
      <c r="M3740" s="16"/>
      <c r="N3740" s="16"/>
      <c r="O3740" s="16"/>
      <c r="P3740" s="16"/>
      <c r="Y3740" s="20"/>
      <c r="Z3740" s="20"/>
      <c r="AA3740" s="20"/>
      <c r="AB3740" s="20"/>
      <c r="AC3740" s="20"/>
      <c r="AD3740" s="20"/>
    </row>
    <row r="3741" spans="3:30" s="1" customFormat="1">
      <c r="C3741" s="16"/>
      <c r="D3741" s="16"/>
      <c r="E3741" s="32"/>
      <c r="F3741" s="16"/>
      <c r="G3741" s="16"/>
      <c r="H3741" s="16"/>
      <c r="I3741" s="16"/>
      <c r="J3741" s="16"/>
      <c r="K3741" s="16"/>
      <c r="L3741" s="32"/>
      <c r="M3741" s="16"/>
      <c r="N3741" s="16"/>
      <c r="O3741" s="16"/>
      <c r="P3741" s="16"/>
      <c r="Y3741" s="20"/>
      <c r="Z3741" s="20"/>
      <c r="AA3741" s="20"/>
      <c r="AB3741" s="20"/>
      <c r="AC3741" s="20"/>
      <c r="AD3741" s="20"/>
    </row>
    <row r="3742" spans="3:30" s="1" customFormat="1">
      <c r="C3742" s="16"/>
      <c r="D3742" s="16"/>
      <c r="E3742" s="32"/>
      <c r="F3742" s="16"/>
      <c r="G3742" s="16"/>
      <c r="H3742" s="16"/>
      <c r="I3742" s="16"/>
      <c r="J3742" s="16"/>
      <c r="K3742" s="16"/>
      <c r="L3742" s="32"/>
      <c r="M3742" s="16"/>
      <c r="N3742" s="16"/>
      <c r="O3742" s="16"/>
      <c r="P3742" s="16"/>
      <c r="Y3742" s="20"/>
      <c r="Z3742" s="20"/>
      <c r="AA3742" s="20"/>
      <c r="AB3742" s="20"/>
      <c r="AC3742" s="20"/>
      <c r="AD3742" s="20"/>
    </row>
    <row r="3743" spans="3:30" s="1" customFormat="1">
      <c r="C3743" s="16"/>
      <c r="D3743" s="16"/>
      <c r="E3743" s="32"/>
      <c r="F3743" s="16"/>
      <c r="G3743" s="16"/>
      <c r="H3743" s="16"/>
      <c r="I3743" s="16"/>
      <c r="J3743" s="16"/>
      <c r="K3743" s="16"/>
      <c r="L3743" s="32"/>
      <c r="M3743" s="16"/>
      <c r="N3743" s="16"/>
      <c r="O3743" s="16"/>
      <c r="P3743" s="16"/>
      <c r="Y3743" s="20"/>
      <c r="Z3743" s="20"/>
      <c r="AA3743" s="20"/>
      <c r="AB3743" s="20"/>
      <c r="AC3743" s="20"/>
      <c r="AD3743" s="20"/>
    </row>
    <row r="3744" spans="3:30" s="1" customFormat="1">
      <c r="C3744" s="16"/>
      <c r="D3744" s="16"/>
      <c r="E3744" s="32"/>
      <c r="F3744" s="16"/>
      <c r="G3744" s="16"/>
      <c r="H3744" s="16"/>
      <c r="I3744" s="16"/>
      <c r="J3744" s="16"/>
      <c r="K3744" s="16"/>
      <c r="L3744" s="32"/>
      <c r="M3744" s="16"/>
      <c r="N3744" s="16"/>
      <c r="O3744" s="16"/>
      <c r="P3744" s="16"/>
      <c r="Y3744" s="20"/>
      <c r="Z3744" s="20"/>
      <c r="AA3744" s="20"/>
      <c r="AB3744" s="20"/>
      <c r="AC3744" s="20"/>
      <c r="AD3744" s="20"/>
    </row>
    <row r="3745" spans="3:30" s="1" customFormat="1">
      <c r="C3745" s="16"/>
      <c r="D3745" s="16"/>
      <c r="E3745" s="32"/>
      <c r="F3745" s="16"/>
      <c r="G3745" s="16"/>
      <c r="H3745" s="16"/>
      <c r="I3745" s="16"/>
      <c r="J3745" s="16"/>
      <c r="K3745" s="16"/>
      <c r="L3745" s="32"/>
      <c r="M3745" s="16"/>
      <c r="N3745" s="16"/>
      <c r="O3745" s="16"/>
      <c r="P3745" s="16"/>
      <c r="Y3745" s="20"/>
      <c r="Z3745" s="20"/>
      <c r="AA3745" s="20"/>
      <c r="AB3745" s="20"/>
      <c r="AC3745" s="20"/>
      <c r="AD3745" s="20"/>
    </row>
    <row r="3746" spans="3:30" s="1" customFormat="1">
      <c r="C3746" s="16"/>
      <c r="D3746" s="16"/>
      <c r="E3746" s="32"/>
      <c r="F3746" s="16"/>
      <c r="G3746" s="16"/>
      <c r="H3746" s="16"/>
      <c r="I3746" s="16"/>
      <c r="J3746" s="16"/>
      <c r="K3746" s="16"/>
      <c r="L3746" s="32"/>
      <c r="M3746" s="16"/>
      <c r="N3746" s="16"/>
      <c r="O3746" s="16"/>
      <c r="P3746" s="16"/>
      <c r="Y3746" s="20"/>
      <c r="Z3746" s="20"/>
      <c r="AA3746" s="20"/>
      <c r="AB3746" s="20"/>
      <c r="AC3746" s="20"/>
      <c r="AD3746" s="20"/>
    </row>
    <row r="3747" spans="3:30" s="1" customFormat="1">
      <c r="C3747" s="16"/>
      <c r="D3747" s="16"/>
      <c r="E3747" s="32"/>
      <c r="F3747" s="16"/>
      <c r="G3747" s="16"/>
      <c r="H3747" s="16"/>
      <c r="I3747" s="16"/>
      <c r="J3747" s="16"/>
      <c r="K3747" s="16"/>
      <c r="L3747" s="32"/>
      <c r="M3747" s="16"/>
      <c r="N3747" s="16"/>
      <c r="O3747" s="16"/>
      <c r="P3747" s="16"/>
      <c r="Y3747" s="20"/>
      <c r="Z3747" s="20"/>
      <c r="AA3747" s="20"/>
      <c r="AB3747" s="20"/>
      <c r="AC3747" s="20"/>
      <c r="AD3747" s="20"/>
    </row>
    <row r="3748" spans="3:30" s="1" customFormat="1">
      <c r="C3748" s="16"/>
      <c r="D3748" s="16"/>
      <c r="E3748" s="32"/>
      <c r="F3748" s="16"/>
      <c r="G3748" s="16"/>
      <c r="H3748" s="16"/>
      <c r="I3748" s="16"/>
      <c r="J3748" s="16"/>
      <c r="K3748" s="16"/>
      <c r="L3748" s="32"/>
      <c r="M3748" s="16"/>
      <c r="N3748" s="16"/>
      <c r="O3748" s="16"/>
      <c r="P3748" s="16"/>
      <c r="Y3748" s="20"/>
      <c r="Z3748" s="20"/>
      <c r="AA3748" s="20"/>
      <c r="AB3748" s="20"/>
      <c r="AC3748" s="20"/>
      <c r="AD3748" s="20"/>
    </row>
    <row r="3749" spans="3:30" s="1" customFormat="1">
      <c r="C3749" s="16"/>
      <c r="D3749" s="16"/>
      <c r="E3749" s="32"/>
      <c r="F3749" s="16"/>
      <c r="G3749" s="16"/>
      <c r="H3749" s="16"/>
      <c r="I3749" s="16"/>
      <c r="J3749" s="16"/>
      <c r="K3749" s="16"/>
      <c r="L3749" s="32"/>
      <c r="M3749" s="16"/>
      <c r="N3749" s="16"/>
      <c r="O3749" s="16"/>
      <c r="P3749" s="16"/>
      <c r="Y3749" s="20"/>
      <c r="Z3749" s="20"/>
      <c r="AA3749" s="20"/>
      <c r="AB3749" s="20"/>
      <c r="AC3749" s="20"/>
      <c r="AD3749" s="20"/>
    </row>
    <row r="3750" spans="3:30" s="1" customFormat="1">
      <c r="C3750" s="16"/>
      <c r="D3750" s="16"/>
      <c r="E3750" s="32"/>
      <c r="F3750" s="16"/>
      <c r="G3750" s="16"/>
      <c r="H3750" s="16"/>
      <c r="I3750" s="16"/>
      <c r="J3750" s="16"/>
      <c r="K3750" s="16"/>
      <c r="L3750" s="32"/>
      <c r="M3750" s="16"/>
      <c r="N3750" s="16"/>
      <c r="O3750" s="16"/>
      <c r="P3750" s="16"/>
      <c r="Y3750" s="20"/>
      <c r="Z3750" s="20"/>
      <c r="AA3750" s="20"/>
      <c r="AB3750" s="20"/>
      <c r="AC3750" s="20"/>
      <c r="AD3750" s="20"/>
    </row>
    <row r="3751" spans="3:30" s="1" customFormat="1">
      <c r="C3751" s="16"/>
      <c r="D3751" s="16"/>
      <c r="E3751" s="32"/>
      <c r="F3751" s="16"/>
      <c r="G3751" s="16"/>
      <c r="H3751" s="16"/>
      <c r="I3751" s="16"/>
      <c r="J3751" s="16"/>
      <c r="K3751" s="16"/>
      <c r="L3751" s="32"/>
      <c r="M3751" s="16"/>
      <c r="N3751" s="16"/>
      <c r="O3751" s="16"/>
      <c r="P3751" s="16"/>
      <c r="Y3751" s="20"/>
      <c r="Z3751" s="20"/>
      <c r="AA3751" s="20"/>
      <c r="AB3751" s="20"/>
      <c r="AC3751" s="20"/>
      <c r="AD3751" s="20"/>
    </row>
    <row r="3752" spans="3:30" s="1" customFormat="1">
      <c r="C3752" s="16"/>
      <c r="D3752" s="16"/>
      <c r="E3752" s="32"/>
      <c r="F3752" s="16"/>
      <c r="G3752" s="16"/>
      <c r="H3752" s="16"/>
      <c r="I3752" s="16"/>
      <c r="J3752" s="16"/>
      <c r="K3752" s="16"/>
      <c r="L3752" s="32"/>
      <c r="M3752" s="16"/>
      <c r="N3752" s="16"/>
      <c r="O3752" s="16"/>
      <c r="P3752" s="16"/>
      <c r="Y3752" s="20"/>
      <c r="Z3752" s="20"/>
      <c r="AA3752" s="20"/>
      <c r="AB3752" s="20"/>
      <c r="AC3752" s="20"/>
      <c r="AD3752" s="20"/>
    </row>
    <row r="3753" spans="3:30" s="1" customFormat="1">
      <c r="C3753" s="16"/>
      <c r="D3753" s="16"/>
      <c r="E3753" s="32"/>
      <c r="F3753" s="16"/>
      <c r="G3753" s="16"/>
      <c r="H3753" s="16"/>
      <c r="I3753" s="16"/>
      <c r="J3753" s="16"/>
      <c r="K3753" s="16"/>
      <c r="L3753" s="32"/>
      <c r="M3753" s="16"/>
      <c r="N3753" s="16"/>
      <c r="O3753" s="16"/>
      <c r="P3753" s="16"/>
      <c r="Y3753" s="20"/>
      <c r="Z3753" s="20"/>
      <c r="AA3753" s="20"/>
      <c r="AB3753" s="20"/>
      <c r="AC3753" s="20"/>
      <c r="AD3753" s="20"/>
    </row>
    <row r="3754" spans="3:30" s="1" customFormat="1">
      <c r="C3754" s="16"/>
      <c r="D3754" s="16"/>
      <c r="E3754" s="32"/>
      <c r="F3754" s="16"/>
      <c r="G3754" s="16"/>
      <c r="H3754" s="16"/>
      <c r="I3754" s="16"/>
      <c r="J3754" s="16"/>
      <c r="K3754" s="16"/>
      <c r="L3754" s="32"/>
      <c r="M3754" s="16"/>
      <c r="N3754" s="16"/>
      <c r="O3754" s="16"/>
      <c r="P3754" s="16"/>
      <c r="Y3754" s="20"/>
      <c r="Z3754" s="20"/>
      <c r="AA3754" s="20"/>
      <c r="AB3754" s="20"/>
      <c r="AC3754" s="20"/>
      <c r="AD3754" s="20"/>
    </row>
    <row r="3755" spans="3:30" s="1" customFormat="1">
      <c r="C3755" s="16"/>
      <c r="D3755" s="16"/>
      <c r="E3755" s="32"/>
      <c r="F3755" s="16"/>
      <c r="G3755" s="16"/>
      <c r="H3755" s="16"/>
      <c r="I3755" s="16"/>
      <c r="J3755" s="16"/>
      <c r="K3755" s="16"/>
      <c r="L3755" s="32"/>
      <c r="M3755" s="16"/>
      <c r="N3755" s="16"/>
      <c r="O3755" s="16"/>
      <c r="P3755" s="16"/>
      <c r="Y3755" s="20"/>
      <c r="Z3755" s="20"/>
      <c r="AA3755" s="20"/>
      <c r="AB3755" s="20"/>
      <c r="AC3755" s="20"/>
      <c r="AD3755" s="20"/>
    </row>
    <row r="3756" spans="3:30" s="1" customFormat="1">
      <c r="C3756" s="16"/>
      <c r="D3756" s="16"/>
      <c r="E3756" s="32"/>
      <c r="F3756" s="16"/>
      <c r="G3756" s="16"/>
      <c r="H3756" s="16"/>
      <c r="I3756" s="16"/>
      <c r="J3756" s="16"/>
      <c r="K3756" s="16"/>
      <c r="L3756" s="32"/>
      <c r="M3756" s="16"/>
      <c r="N3756" s="16"/>
      <c r="O3756" s="16"/>
      <c r="P3756" s="16"/>
      <c r="Y3756" s="20"/>
      <c r="Z3756" s="20"/>
      <c r="AA3756" s="20"/>
      <c r="AB3756" s="20"/>
      <c r="AC3756" s="20"/>
      <c r="AD3756" s="20"/>
    </row>
    <row r="3757" spans="3:30" s="1" customFormat="1">
      <c r="C3757" s="16"/>
      <c r="D3757" s="16"/>
      <c r="E3757" s="32"/>
      <c r="F3757" s="16"/>
      <c r="G3757" s="16"/>
      <c r="H3757" s="16"/>
      <c r="I3757" s="16"/>
      <c r="J3757" s="16"/>
      <c r="K3757" s="16"/>
      <c r="L3757" s="32"/>
      <c r="M3757" s="16"/>
      <c r="N3757" s="16"/>
      <c r="O3757" s="16"/>
      <c r="P3757" s="16"/>
      <c r="Y3757" s="20"/>
      <c r="Z3757" s="20"/>
      <c r="AA3757" s="20"/>
      <c r="AB3757" s="20"/>
      <c r="AC3757" s="20"/>
      <c r="AD3757" s="20"/>
    </row>
    <row r="3758" spans="3:30" s="1" customFormat="1">
      <c r="C3758" s="16"/>
      <c r="D3758" s="16"/>
      <c r="E3758" s="32"/>
      <c r="F3758" s="16"/>
      <c r="G3758" s="16"/>
      <c r="H3758" s="16"/>
      <c r="I3758" s="16"/>
      <c r="J3758" s="16"/>
      <c r="K3758" s="16"/>
      <c r="L3758" s="32"/>
      <c r="M3758" s="16"/>
      <c r="N3758" s="16"/>
      <c r="O3758" s="16"/>
      <c r="P3758" s="16"/>
      <c r="Y3758" s="20"/>
      <c r="Z3758" s="20"/>
      <c r="AA3758" s="20"/>
      <c r="AB3758" s="20"/>
      <c r="AC3758" s="20"/>
      <c r="AD3758" s="20"/>
    </row>
    <row r="3759" spans="3:30" s="1" customFormat="1">
      <c r="C3759" s="16"/>
      <c r="D3759" s="16"/>
      <c r="E3759" s="32"/>
      <c r="F3759" s="16"/>
      <c r="G3759" s="16"/>
      <c r="H3759" s="16"/>
      <c r="I3759" s="16"/>
      <c r="J3759" s="16"/>
      <c r="K3759" s="16"/>
      <c r="L3759" s="32"/>
      <c r="M3759" s="16"/>
      <c r="N3759" s="16"/>
      <c r="O3759" s="16"/>
      <c r="P3759" s="16"/>
      <c r="Y3759" s="20"/>
      <c r="Z3759" s="20"/>
      <c r="AA3759" s="20"/>
      <c r="AB3759" s="20"/>
      <c r="AC3759" s="20"/>
      <c r="AD3759" s="20"/>
    </row>
    <row r="3760" spans="3:30" s="1" customFormat="1">
      <c r="C3760" s="16"/>
      <c r="D3760" s="16"/>
      <c r="E3760" s="32"/>
      <c r="F3760" s="16"/>
      <c r="G3760" s="16"/>
      <c r="H3760" s="16"/>
      <c r="I3760" s="16"/>
      <c r="J3760" s="16"/>
      <c r="K3760" s="16"/>
      <c r="L3760" s="32"/>
      <c r="M3760" s="16"/>
      <c r="N3760" s="16"/>
      <c r="O3760" s="16"/>
      <c r="P3760" s="16"/>
      <c r="Y3760" s="20"/>
      <c r="Z3760" s="20"/>
      <c r="AA3760" s="20"/>
      <c r="AB3760" s="20"/>
      <c r="AC3760" s="20"/>
      <c r="AD3760" s="20"/>
    </row>
    <row r="3761" spans="3:30" s="1" customFormat="1">
      <c r="C3761" s="16"/>
      <c r="D3761" s="16"/>
      <c r="E3761" s="32"/>
      <c r="F3761" s="16"/>
      <c r="G3761" s="16"/>
      <c r="H3761" s="16"/>
      <c r="I3761" s="16"/>
      <c r="J3761" s="16"/>
      <c r="K3761" s="16"/>
      <c r="L3761" s="32"/>
      <c r="M3761" s="16"/>
      <c r="N3761" s="16"/>
      <c r="O3761" s="16"/>
      <c r="P3761" s="16"/>
      <c r="Y3761" s="20"/>
      <c r="Z3761" s="20"/>
      <c r="AA3761" s="20"/>
      <c r="AB3761" s="20"/>
      <c r="AC3761" s="20"/>
      <c r="AD3761" s="20"/>
    </row>
    <row r="3762" spans="3:30" s="1" customFormat="1">
      <c r="C3762" s="16"/>
      <c r="D3762" s="16"/>
      <c r="E3762" s="32"/>
      <c r="F3762" s="16"/>
      <c r="G3762" s="16"/>
      <c r="H3762" s="16"/>
      <c r="I3762" s="16"/>
      <c r="J3762" s="16"/>
      <c r="K3762" s="16"/>
      <c r="L3762" s="32"/>
      <c r="M3762" s="16"/>
      <c r="N3762" s="16"/>
      <c r="O3762" s="16"/>
      <c r="P3762" s="16"/>
      <c r="Y3762" s="20"/>
      <c r="Z3762" s="20"/>
      <c r="AA3762" s="20"/>
      <c r="AB3762" s="20"/>
      <c r="AC3762" s="20"/>
      <c r="AD3762" s="20"/>
    </row>
    <row r="3763" spans="3:30" s="1" customFormat="1">
      <c r="C3763" s="16"/>
      <c r="D3763" s="16"/>
      <c r="E3763" s="32"/>
      <c r="F3763" s="16"/>
      <c r="G3763" s="16"/>
      <c r="H3763" s="16"/>
      <c r="I3763" s="16"/>
      <c r="J3763" s="16"/>
      <c r="K3763" s="16"/>
      <c r="L3763" s="32"/>
      <c r="M3763" s="16"/>
      <c r="N3763" s="16"/>
      <c r="O3763" s="16"/>
      <c r="P3763" s="16"/>
      <c r="Y3763" s="20"/>
      <c r="Z3763" s="20"/>
      <c r="AA3763" s="20"/>
      <c r="AB3763" s="20"/>
      <c r="AC3763" s="20"/>
      <c r="AD3763" s="20"/>
    </row>
    <row r="3764" spans="3:30" s="1" customFormat="1">
      <c r="C3764" s="16"/>
      <c r="D3764" s="16"/>
      <c r="E3764" s="32"/>
      <c r="F3764" s="16"/>
      <c r="G3764" s="16"/>
      <c r="H3764" s="16"/>
      <c r="I3764" s="16"/>
      <c r="J3764" s="16"/>
      <c r="K3764" s="16"/>
      <c r="L3764" s="32"/>
      <c r="M3764" s="16"/>
      <c r="N3764" s="16"/>
      <c r="O3764" s="16"/>
      <c r="P3764" s="16"/>
      <c r="Y3764" s="20"/>
      <c r="Z3764" s="20"/>
      <c r="AA3764" s="20"/>
      <c r="AB3764" s="20"/>
      <c r="AC3764" s="20"/>
      <c r="AD3764" s="20"/>
    </row>
    <row r="3765" spans="3:30" s="1" customFormat="1">
      <c r="C3765" s="16"/>
      <c r="D3765" s="16"/>
      <c r="E3765" s="32"/>
      <c r="F3765" s="16"/>
      <c r="G3765" s="16"/>
      <c r="H3765" s="16"/>
      <c r="I3765" s="16"/>
      <c r="J3765" s="16"/>
      <c r="K3765" s="16"/>
      <c r="L3765" s="32"/>
      <c r="M3765" s="16"/>
      <c r="N3765" s="16"/>
      <c r="O3765" s="16"/>
      <c r="P3765" s="16"/>
      <c r="Y3765" s="20"/>
      <c r="Z3765" s="20"/>
      <c r="AA3765" s="20"/>
      <c r="AB3765" s="20"/>
      <c r="AC3765" s="20"/>
      <c r="AD3765" s="20"/>
    </row>
    <row r="3766" spans="3:30" s="1" customFormat="1">
      <c r="C3766" s="16"/>
      <c r="D3766" s="16"/>
      <c r="E3766" s="32"/>
      <c r="F3766" s="16"/>
      <c r="G3766" s="16"/>
      <c r="H3766" s="16"/>
      <c r="I3766" s="16"/>
      <c r="J3766" s="16"/>
      <c r="K3766" s="16"/>
      <c r="L3766" s="32"/>
      <c r="M3766" s="16"/>
      <c r="N3766" s="16"/>
      <c r="O3766" s="16"/>
      <c r="P3766" s="16"/>
      <c r="Y3766" s="20"/>
      <c r="Z3766" s="20"/>
      <c r="AA3766" s="20"/>
      <c r="AB3766" s="20"/>
      <c r="AC3766" s="20"/>
      <c r="AD3766" s="20"/>
    </row>
    <row r="3767" spans="3:30" s="1" customFormat="1">
      <c r="C3767" s="16"/>
      <c r="D3767" s="16"/>
      <c r="E3767" s="32"/>
      <c r="F3767" s="16"/>
      <c r="G3767" s="16"/>
      <c r="H3767" s="16"/>
      <c r="I3767" s="16"/>
      <c r="J3767" s="16"/>
      <c r="K3767" s="16"/>
      <c r="L3767" s="32"/>
      <c r="M3767" s="16"/>
      <c r="N3767" s="16"/>
      <c r="O3767" s="16"/>
      <c r="P3767" s="16"/>
      <c r="Y3767" s="20"/>
      <c r="Z3767" s="20"/>
      <c r="AA3767" s="20"/>
      <c r="AB3767" s="20"/>
      <c r="AC3767" s="20"/>
      <c r="AD3767" s="20"/>
    </row>
    <row r="3768" spans="3:30" s="1" customFormat="1">
      <c r="C3768" s="16"/>
      <c r="D3768" s="16"/>
      <c r="E3768" s="32"/>
      <c r="F3768" s="16"/>
      <c r="G3768" s="16"/>
      <c r="H3768" s="16"/>
      <c r="I3768" s="16"/>
      <c r="J3768" s="16"/>
      <c r="K3768" s="16"/>
      <c r="L3768" s="32"/>
      <c r="M3768" s="16"/>
      <c r="N3768" s="16"/>
      <c r="O3768" s="16"/>
      <c r="P3768" s="16"/>
      <c r="Y3768" s="20"/>
      <c r="Z3768" s="20"/>
      <c r="AA3768" s="20"/>
      <c r="AB3768" s="20"/>
      <c r="AC3768" s="20"/>
      <c r="AD3768" s="20"/>
    </row>
    <row r="3769" spans="3:30" s="1" customFormat="1">
      <c r="C3769" s="16"/>
      <c r="D3769" s="16"/>
      <c r="E3769" s="32"/>
      <c r="F3769" s="16"/>
      <c r="G3769" s="16"/>
      <c r="H3769" s="16"/>
      <c r="I3769" s="16"/>
      <c r="J3769" s="16"/>
      <c r="K3769" s="16"/>
      <c r="L3769" s="32"/>
      <c r="M3769" s="16"/>
      <c r="N3769" s="16"/>
      <c r="O3769" s="16"/>
      <c r="P3769" s="16"/>
      <c r="Y3769" s="20"/>
      <c r="Z3769" s="20"/>
      <c r="AA3769" s="20"/>
      <c r="AB3769" s="20"/>
      <c r="AC3769" s="20"/>
      <c r="AD3769" s="20"/>
    </row>
    <row r="3770" spans="3:30" s="1" customFormat="1">
      <c r="C3770" s="16"/>
      <c r="D3770" s="16"/>
      <c r="E3770" s="32"/>
      <c r="F3770" s="16"/>
      <c r="G3770" s="16"/>
      <c r="H3770" s="16"/>
      <c r="I3770" s="16"/>
      <c r="J3770" s="16"/>
      <c r="K3770" s="16"/>
      <c r="L3770" s="32"/>
      <c r="M3770" s="16"/>
      <c r="N3770" s="16"/>
      <c r="O3770" s="16"/>
      <c r="P3770" s="16"/>
      <c r="Y3770" s="20"/>
      <c r="Z3770" s="20"/>
      <c r="AA3770" s="20"/>
      <c r="AB3770" s="20"/>
      <c r="AC3770" s="20"/>
      <c r="AD3770" s="20"/>
    </row>
    <row r="3771" spans="3:30" s="1" customFormat="1">
      <c r="C3771" s="16"/>
      <c r="D3771" s="16"/>
      <c r="E3771" s="32"/>
      <c r="F3771" s="16"/>
      <c r="G3771" s="16"/>
      <c r="H3771" s="16"/>
      <c r="I3771" s="16"/>
      <c r="J3771" s="16"/>
      <c r="K3771" s="16"/>
      <c r="L3771" s="32"/>
      <c r="M3771" s="16"/>
      <c r="N3771" s="16"/>
      <c r="O3771" s="16"/>
      <c r="P3771" s="16"/>
      <c r="Y3771" s="20"/>
      <c r="Z3771" s="20"/>
      <c r="AA3771" s="20"/>
      <c r="AB3771" s="20"/>
      <c r="AC3771" s="20"/>
      <c r="AD3771" s="20"/>
    </row>
    <row r="3772" spans="3:30" s="1" customFormat="1">
      <c r="C3772" s="16"/>
      <c r="D3772" s="16"/>
      <c r="E3772" s="32"/>
      <c r="F3772" s="16"/>
      <c r="G3772" s="16"/>
      <c r="H3772" s="16"/>
      <c r="I3772" s="16"/>
      <c r="J3772" s="16"/>
      <c r="K3772" s="16"/>
      <c r="L3772" s="32"/>
      <c r="M3772" s="16"/>
      <c r="N3772" s="16"/>
      <c r="O3772" s="16"/>
      <c r="P3772" s="16"/>
      <c r="Y3772" s="20"/>
      <c r="Z3772" s="20"/>
      <c r="AA3772" s="20"/>
      <c r="AB3772" s="20"/>
      <c r="AC3772" s="20"/>
      <c r="AD3772" s="20"/>
    </row>
    <row r="3773" spans="3:30" s="1" customFormat="1">
      <c r="C3773" s="16"/>
      <c r="D3773" s="16"/>
      <c r="E3773" s="32"/>
      <c r="F3773" s="16"/>
      <c r="G3773" s="16"/>
      <c r="H3773" s="16"/>
      <c r="I3773" s="16"/>
      <c r="J3773" s="16"/>
      <c r="K3773" s="16"/>
      <c r="L3773" s="32"/>
      <c r="M3773" s="16"/>
      <c r="N3773" s="16"/>
      <c r="O3773" s="16"/>
      <c r="P3773" s="16"/>
      <c r="Y3773" s="20"/>
      <c r="Z3773" s="20"/>
      <c r="AA3773" s="20"/>
      <c r="AB3773" s="20"/>
      <c r="AC3773" s="20"/>
      <c r="AD3773" s="20"/>
    </row>
    <row r="3774" spans="3:30" s="1" customFormat="1">
      <c r="C3774" s="16"/>
      <c r="D3774" s="16"/>
      <c r="E3774" s="32"/>
      <c r="F3774" s="16"/>
      <c r="G3774" s="16"/>
      <c r="H3774" s="16"/>
      <c r="I3774" s="16"/>
      <c r="J3774" s="16"/>
      <c r="K3774" s="16"/>
      <c r="L3774" s="32"/>
      <c r="M3774" s="16"/>
      <c r="N3774" s="16"/>
      <c r="O3774" s="16"/>
      <c r="P3774" s="16"/>
      <c r="Y3774" s="20"/>
      <c r="Z3774" s="20"/>
      <c r="AA3774" s="20"/>
      <c r="AB3774" s="20"/>
      <c r="AC3774" s="20"/>
      <c r="AD3774" s="20"/>
    </row>
    <row r="3775" spans="3:30" s="1" customFormat="1">
      <c r="C3775" s="16"/>
      <c r="D3775" s="16"/>
      <c r="E3775" s="32"/>
      <c r="F3775" s="16"/>
      <c r="G3775" s="16"/>
      <c r="H3775" s="16"/>
      <c r="I3775" s="16"/>
      <c r="J3775" s="16"/>
      <c r="K3775" s="16"/>
      <c r="L3775" s="32"/>
      <c r="M3775" s="16"/>
      <c r="N3775" s="16"/>
      <c r="O3775" s="16"/>
      <c r="P3775" s="16"/>
      <c r="Y3775" s="20"/>
      <c r="Z3775" s="20"/>
      <c r="AA3775" s="20"/>
      <c r="AB3775" s="20"/>
      <c r="AC3775" s="20"/>
      <c r="AD3775" s="20"/>
    </row>
    <row r="3776" spans="3:30" s="1" customFormat="1">
      <c r="C3776" s="16"/>
      <c r="D3776" s="16"/>
      <c r="E3776" s="32"/>
      <c r="F3776" s="16"/>
      <c r="G3776" s="16"/>
      <c r="H3776" s="16"/>
      <c r="I3776" s="16"/>
      <c r="J3776" s="16"/>
      <c r="K3776" s="16"/>
      <c r="L3776" s="32"/>
      <c r="M3776" s="16"/>
      <c r="N3776" s="16"/>
      <c r="O3776" s="16"/>
      <c r="P3776" s="16"/>
      <c r="Y3776" s="20"/>
      <c r="Z3776" s="20"/>
      <c r="AA3776" s="20"/>
      <c r="AB3776" s="20"/>
      <c r="AC3776" s="20"/>
      <c r="AD3776" s="20"/>
    </row>
    <row r="3777" spans="3:30" s="1" customFormat="1">
      <c r="C3777" s="16"/>
      <c r="D3777" s="16"/>
      <c r="E3777" s="32"/>
      <c r="F3777" s="16"/>
      <c r="G3777" s="16"/>
      <c r="H3777" s="16"/>
      <c r="I3777" s="16"/>
      <c r="J3777" s="16"/>
      <c r="K3777" s="16"/>
      <c r="L3777" s="32"/>
      <c r="M3777" s="16"/>
      <c r="N3777" s="16"/>
      <c r="O3777" s="16"/>
      <c r="P3777" s="16"/>
      <c r="Y3777" s="20"/>
      <c r="Z3777" s="20"/>
      <c r="AA3777" s="20"/>
      <c r="AB3777" s="20"/>
      <c r="AC3777" s="20"/>
      <c r="AD3777" s="20"/>
    </row>
    <row r="3778" spans="3:30" s="1" customFormat="1">
      <c r="C3778" s="16"/>
      <c r="D3778" s="16"/>
      <c r="E3778" s="32"/>
      <c r="F3778" s="16"/>
      <c r="G3778" s="16"/>
      <c r="H3778" s="16"/>
      <c r="I3778" s="16"/>
      <c r="J3778" s="16"/>
      <c r="K3778" s="16"/>
      <c r="L3778" s="32"/>
      <c r="M3778" s="16"/>
      <c r="N3778" s="16"/>
      <c r="O3778" s="16"/>
      <c r="P3778" s="16"/>
      <c r="Y3778" s="20"/>
      <c r="Z3778" s="20"/>
      <c r="AA3778" s="20"/>
      <c r="AB3778" s="20"/>
      <c r="AC3778" s="20"/>
      <c r="AD3778" s="20"/>
    </row>
    <row r="3779" spans="3:30" s="1" customFormat="1">
      <c r="C3779" s="16"/>
      <c r="D3779" s="16"/>
      <c r="E3779" s="32"/>
      <c r="F3779" s="16"/>
      <c r="G3779" s="16"/>
      <c r="H3779" s="16"/>
      <c r="I3779" s="16"/>
      <c r="J3779" s="16"/>
      <c r="K3779" s="16"/>
      <c r="L3779" s="32"/>
      <c r="M3779" s="16"/>
      <c r="N3779" s="16"/>
      <c r="O3779" s="16"/>
      <c r="P3779" s="16"/>
      <c r="Y3779" s="20"/>
      <c r="Z3779" s="20"/>
      <c r="AA3779" s="20"/>
      <c r="AB3779" s="20"/>
      <c r="AC3779" s="20"/>
      <c r="AD3779" s="20"/>
    </row>
    <row r="3780" spans="3:30" s="1" customFormat="1">
      <c r="C3780" s="16"/>
      <c r="D3780" s="16"/>
      <c r="E3780" s="32"/>
      <c r="F3780" s="16"/>
      <c r="G3780" s="16"/>
      <c r="H3780" s="16"/>
      <c r="I3780" s="16"/>
      <c r="J3780" s="16"/>
      <c r="K3780" s="16"/>
      <c r="L3780" s="32"/>
      <c r="M3780" s="16"/>
      <c r="N3780" s="16"/>
      <c r="O3780" s="16"/>
      <c r="P3780" s="16"/>
      <c r="Y3780" s="20"/>
      <c r="Z3780" s="20"/>
      <c r="AA3780" s="20"/>
      <c r="AB3780" s="20"/>
      <c r="AC3780" s="20"/>
      <c r="AD3780" s="20"/>
    </row>
    <row r="3781" spans="3:30" s="1" customFormat="1">
      <c r="C3781" s="16"/>
      <c r="D3781" s="16"/>
      <c r="E3781" s="32"/>
      <c r="F3781" s="16"/>
      <c r="G3781" s="16"/>
      <c r="H3781" s="16"/>
      <c r="I3781" s="16"/>
      <c r="J3781" s="16"/>
      <c r="K3781" s="16"/>
      <c r="L3781" s="32"/>
      <c r="M3781" s="16"/>
      <c r="N3781" s="16"/>
      <c r="O3781" s="16"/>
      <c r="P3781" s="16"/>
      <c r="Y3781" s="20"/>
      <c r="Z3781" s="20"/>
      <c r="AA3781" s="20"/>
      <c r="AB3781" s="20"/>
      <c r="AC3781" s="20"/>
      <c r="AD3781" s="20"/>
    </row>
    <row r="3782" spans="3:30" s="1" customFormat="1">
      <c r="C3782" s="16"/>
      <c r="D3782" s="16"/>
      <c r="E3782" s="32"/>
      <c r="F3782" s="16"/>
      <c r="G3782" s="16"/>
      <c r="H3782" s="16"/>
      <c r="I3782" s="16"/>
      <c r="J3782" s="16"/>
      <c r="K3782" s="16"/>
      <c r="L3782" s="32"/>
      <c r="M3782" s="16"/>
      <c r="N3782" s="16"/>
      <c r="O3782" s="16"/>
      <c r="P3782" s="16"/>
      <c r="Y3782" s="20"/>
      <c r="Z3782" s="20"/>
      <c r="AA3782" s="20"/>
      <c r="AB3782" s="20"/>
      <c r="AC3782" s="20"/>
      <c r="AD3782" s="20"/>
    </row>
    <row r="3783" spans="3:30" s="1" customFormat="1">
      <c r="C3783" s="16"/>
      <c r="D3783" s="16"/>
      <c r="E3783" s="32"/>
      <c r="F3783" s="16"/>
      <c r="G3783" s="16"/>
      <c r="H3783" s="16"/>
      <c r="I3783" s="16"/>
      <c r="J3783" s="16"/>
      <c r="K3783" s="16"/>
      <c r="L3783" s="32"/>
      <c r="M3783" s="16"/>
      <c r="N3783" s="16"/>
      <c r="O3783" s="16"/>
      <c r="P3783" s="16"/>
      <c r="Y3783" s="20"/>
      <c r="Z3783" s="20"/>
      <c r="AA3783" s="20"/>
      <c r="AB3783" s="20"/>
      <c r="AC3783" s="20"/>
      <c r="AD3783" s="20"/>
    </row>
    <row r="3784" spans="3:30" s="1" customFormat="1">
      <c r="C3784" s="16"/>
      <c r="D3784" s="16"/>
      <c r="E3784" s="32"/>
      <c r="F3784" s="16"/>
      <c r="G3784" s="16"/>
      <c r="H3784" s="16"/>
      <c r="I3784" s="16"/>
      <c r="J3784" s="16"/>
      <c r="K3784" s="16"/>
      <c r="L3784" s="32"/>
      <c r="M3784" s="16"/>
      <c r="N3784" s="16"/>
      <c r="O3784" s="16"/>
      <c r="P3784" s="16"/>
      <c r="Y3784" s="20"/>
      <c r="Z3784" s="20"/>
      <c r="AA3784" s="20"/>
      <c r="AB3784" s="20"/>
      <c r="AC3784" s="20"/>
      <c r="AD3784" s="20"/>
    </row>
    <row r="3785" spans="3:30" s="1" customFormat="1">
      <c r="C3785" s="16"/>
      <c r="D3785" s="16"/>
      <c r="E3785" s="32"/>
      <c r="F3785" s="16"/>
      <c r="G3785" s="16"/>
      <c r="H3785" s="16"/>
      <c r="I3785" s="16"/>
      <c r="J3785" s="16"/>
      <c r="K3785" s="16"/>
      <c r="L3785" s="32"/>
      <c r="M3785" s="16"/>
      <c r="N3785" s="16"/>
      <c r="O3785" s="16"/>
      <c r="P3785" s="16"/>
      <c r="Y3785" s="20"/>
      <c r="Z3785" s="20"/>
      <c r="AA3785" s="20"/>
      <c r="AB3785" s="20"/>
      <c r="AC3785" s="20"/>
      <c r="AD3785" s="20"/>
    </row>
    <row r="3786" spans="3:30" s="1" customFormat="1">
      <c r="C3786" s="16"/>
      <c r="D3786" s="16"/>
      <c r="E3786" s="32"/>
      <c r="F3786" s="16"/>
      <c r="G3786" s="16"/>
      <c r="H3786" s="16"/>
      <c r="I3786" s="16"/>
      <c r="J3786" s="16"/>
      <c r="K3786" s="16"/>
      <c r="L3786" s="32"/>
      <c r="M3786" s="16"/>
      <c r="N3786" s="16"/>
      <c r="O3786" s="16"/>
      <c r="P3786" s="16"/>
      <c r="Y3786" s="20"/>
      <c r="Z3786" s="20"/>
      <c r="AA3786" s="20"/>
      <c r="AB3786" s="20"/>
      <c r="AC3786" s="20"/>
      <c r="AD3786" s="20"/>
    </row>
    <row r="3787" spans="3:30" s="1" customFormat="1">
      <c r="C3787" s="16"/>
      <c r="D3787" s="16"/>
      <c r="E3787" s="32"/>
      <c r="F3787" s="16"/>
      <c r="G3787" s="16"/>
      <c r="H3787" s="16"/>
      <c r="I3787" s="16"/>
      <c r="J3787" s="16"/>
      <c r="K3787" s="16"/>
      <c r="L3787" s="32"/>
      <c r="M3787" s="16"/>
      <c r="N3787" s="16"/>
      <c r="O3787" s="16"/>
      <c r="P3787" s="16"/>
      <c r="Y3787" s="20"/>
      <c r="Z3787" s="20"/>
      <c r="AA3787" s="20"/>
      <c r="AB3787" s="20"/>
      <c r="AC3787" s="20"/>
      <c r="AD3787" s="20"/>
    </row>
    <row r="3788" spans="3:30" s="1" customFormat="1">
      <c r="C3788" s="16"/>
      <c r="D3788" s="16"/>
      <c r="E3788" s="32"/>
      <c r="F3788" s="16"/>
      <c r="G3788" s="16"/>
      <c r="H3788" s="16"/>
      <c r="I3788" s="16"/>
      <c r="J3788" s="16"/>
      <c r="K3788" s="16"/>
      <c r="L3788" s="32"/>
      <c r="M3788" s="16"/>
      <c r="N3788" s="16"/>
      <c r="O3788" s="16"/>
      <c r="P3788" s="16"/>
      <c r="Y3788" s="20"/>
      <c r="Z3788" s="20"/>
      <c r="AA3788" s="20"/>
      <c r="AB3788" s="20"/>
      <c r="AC3788" s="20"/>
      <c r="AD3788" s="20"/>
    </row>
    <row r="3789" spans="3:30" s="1" customFormat="1">
      <c r="C3789" s="16"/>
      <c r="D3789" s="16"/>
      <c r="E3789" s="32"/>
      <c r="F3789" s="16"/>
      <c r="G3789" s="16"/>
      <c r="H3789" s="16"/>
      <c r="I3789" s="16"/>
      <c r="J3789" s="16"/>
      <c r="K3789" s="16"/>
      <c r="L3789" s="32"/>
      <c r="M3789" s="16"/>
      <c r="N3789" s="16"/>
      <c r="O3789" s="16"/>
      <c r="P3789" s="16"/>
      <c r="Y3789" s="20"/>
      <c r="Z3789" s="20"/>
      <c r="AA3789" s="20"/>
      <c r="AB3789" s="20"/>
      <c r="AC3789" s="20"/>
      <c r="AD3789" s="20"/>
    </row>
    <row r="3790" spans="3:30" s="1" customFormat="1">
      <c r="C3790" s="16"/>
      <c r="D3790" s="16"/>
      <c r="E3790" s="32"/>
      <c r="F3790" s="16"/>
      <c r="G3790" s="16"/>
      <c r="H3790" s="16"/>
      <c r="I3790" s="16"/>
      <c r="J3790" s="16"/>
      <c r="K3790" s="16"/>
      <c r="L3790" s="32"/>
      <c r="M3790" s="16"/>
      <c r="N3790" s="16"/>
      <c r="O3790" s="16"/>
      <c r="P3790" s="16"/>
      <c r="Y3790" s="20"/>
      <c r="Z3790" s="20"/>
      <c r="AA3790" s="20"/>
      <c r="AB3790" s="20"/>
      <c r="AC3790" s="20"/>
      <c r="AD3790" s="20"/>
    </row>
    <row r="3791" spans="3:30" s="1" customFormat="1">
      <c r="C3791" s="16"/>
      <c r="D3791" s="16"/>
      <c r="E3791" s="32"/>
      <c r="F3791" s="16"/>
      <c r="G3791" s="16"/>
      <c r="H3791" s="16"/>
      <c r="I3791" s="16"/>
      <c r="J3791" s="16"/>
      <c r="K3791" s="16"/>
      <c r="L3791" s="32"/>
      <c r="M3791" s="16"/>
      <c r="N3791" s="16"/>
      <c r="O3791" s="16"/>
      <c r="P3791" s="16"/>
      <c r="Y3791" s="20"/>
      <c r="Z3791" s="20"/>
      <c r="AA3791" s="20"/>
      <c r="AB3791" s="20"/>
      <c r="AC3791" s="20"/>
      <c r="AD3791" s="20"/>
    </row>
    <row r="3792" spans="3:30" s="1" customFormat="1">
      <c r="C3792" s="16"/>
      <c r="D3792" s="16"/>
      <c r="E3792" s="32"/>
      <c r="F3792" s="16"/>
      <c r="G3792" s="16"/>
      <c r="H3792" s="16"/>
      <c r="I3792" s="16"/>
      <c r="J3792" s="16"/>
      <c r="K3792" s="16"/>
      <c r="L3792" s="32"/>
      <c r="M3792" s="16"/>
      <c r="N3792" s="16"/>
      <c r="O3792" s="16"/>
      <c r="P3792" s="16"/>
      <c r="Y3792" s="20"/>
      <c r="Z3792" s="20"/>
      <c r="AA3792" s="20"/>
      <c r="AB3792" s="20"/>
      <c r="AC3792" s="20"/>
      <c r="AD3792" s="20"/>
    </row>
    <row r="3793" spans="3:30" s="1" customFormat="1">
      <c r="C3793" s="16"/>
      <c r="D3793" s="16"/>
      <c r="E3793" s="32"/>
      <c r="F3793" s="16"/>
      <c r="G3793" s="16"/>
      <c r="H3793" s="16"/>
      <c r="I3793" s="16"/>
      <c r="J3793" s="16"/>
      <c r="K3793" s="16"/>
      <c r="L3793" s="32"/>
      <c r="M3793" s="16"/>
      <c r="N3793" s="16"/>
      <c r="O3793" s="16"/>
      <c r="P3793" s="16"/>
      <c r="Y3793" s="20"/>
      <c r="Z3793" s="20"/>
      <c r="AA3793" s="20"/>
      <c r="AB3793" s="20"/>
      <c r="AC3793" s="20"/>
      <c r="AD3793" s="20"/>
    </row>
    <row r="3794" spans="3:30" s="1" customFormat="1">
      <c r="C3794" s="16"/>
      <c r="D3794" s="16"/>
      <c r="E3794" s="32"/>
      <c r="F3794" s="16"/>
      <c r="G3794" s="16"/>
      <c r="H3794" s="16"/>
      <c r="I3794" s="16"/>
      <c r="J3794" s="16"/>
      <c r="K3794" s="16"/>
      <c r="L3794" s="32"/>
      <c r="M3794" s="16"/>
      <c r="N3794" s="16"/>
      <c r="O3794" s="16"/>
      <c r="P3794" s="16"/>
      <c r="Y3794" s="20"/>
      <c r="Z3794" s="20"/>
      <c r="AA3794" s="20"/>
      <c r="AB3794" s="20"/>
      <c r="AC3794" s="20"/>
      <c r="AD3794" s="20"/>
    </row>
    <row r="3795" spans="3:30" s="1" customFormat="1">
      <c r="C3795" s="16"/>
      <c r="D3795" s="16"/>
      <c r="E3795" s="32"/>
      <c r="F3795" s="16"/>
      <c r="G3795" s="16"/>
      <c r="H3795" s="16"/>
      <c r="I3795" s="16"/>
      <c r="J3795" s="16"/>
      <c r="K3795" s="16"/>
      <c r="L3795" s="32"/>
      <c r="M3795" s="16"/>
      <c r="N3795" s="16"/>
      <c r="O3795" s="16"/>
      <c r="P3795" s="16"/>
      <c r="Y3795" s="20"/>
      <c r="Z3795" s="20"/>
      <c r="AA3795" s="20"/>
      <c r="AB3795" s="20"/>
      <c r="AC3795" s="20"/>
      <c r="AD3795" s="20"/>
    </row>
    <row r="3796" spans="3:30" s="1" customFormat="1">
      <c r="C3796" s="16"/>
      <c r="D3796" s="16"/>
      <c r="E3796" s="32"/>
      <c r="F3796" s="16"/>
      <c r="G3796" s="16"/>
      <c r="H3796" s="16"/>
      <c r="I3796" s="16"/>
      <c r="J3796" s="16"/>
      <c r="K3796" s="16"/>
      <c r="L3796" s="32"/>
      <c r="M3796" s="16"/>
      <c r="N3796" s="16"/>
      <c r="O3796" s="16"/>
      <c r="P3796" s="16"/>
      <c r="Y3796" s="20"/>
      <c r="Z3796" s="20"/>
      <c r="AA3796" s="20"/>
      <c r="AB3796" s="20"/>
      <c r="AC3796" s="20"/>
      <c r="AD3796" s="20"/>
    </row>
    <row r="3797" spans="3:30" s="1" customFormat="1">
      <c r="C3797" s="16"/>
      <c r="D3797" s="16"/>
      <c r="E3797" s="32"/>
      <c r="F3797" s="16"/>
      <c r="G3797" s="16"/>
      <c r="H3797" s="16"/>
      <c r="I3797" s="16"/>
      <c r="J3797" s="16"/>
      <c r="K3797" s="16"/>
      <c r="L3797" s="32"/>
      <c r="M3797" s="16"/>
      <c r="N3797" s="16"/>
      <c r="O3797" s="16"/>
      <c r="P3797" s="16"/>
      <c r="Y3797" s="20"/>
      <c r="Z3797" s="20"/>
      <c r="AA3797" s="20"/>
      <c r="AB3797" s="20"/>
      <c r="AC3797" s="20"/>
      <c r="AD3797" s="20"/>
    </row>
    <row r="3798" spans="3:30" s="1" customFormat="1">
      <c r="C3798" s="16"/>
      <c r="D3798" s="16"/>
      <c r="E3798" s="32"/>
      <c r="F3798" s="16"/>
      <c r="G3798" s="16"/>
      <c r="H3798" s="16"/>
      <c r="I3798" s="16"/>
      <c r="J3798" s="16"/>
      <c r="K3798" s="16"/>
      <c r="L3798" s="32"/>
      <c r="M3798" s="16"/>
      <c r="N3798" s="16"/>
      <c r="O3798" s="16"/>
      <c r="P3798" s="16"/>
      <c r="Y3798" s="20"/>
      <c r="Z3798" s="20"/>
      <c r="AA3798" s="20"/>
      <c r="AB3798" s="20"/>
      <c r="AC3798" s="20"/>
      <c r="AD3798" s="20"/>
    </row>
    <row r="3799" spans="3:30" s="1" customFormat="1">
      <c r="C3799" s="16"/>
      <c r="D3799" s="16"/>
      <c r="E3799" s="32"/>
      <c r="F3799" s="16"/>
      <c r="G3799" s="16"/>
      <c r="H3799" s="16"/>
      <c r="I3799" s="16"/>
      <c r="J3799" s="16"/>
      <c r="K3799" s="16"/>
      <c r="L3799" s="32"/>
      <c r="M3799" s="16"/>
      <c r="N3799" s="16"/>
      <c r="O3799" s="16"/>
      <c r="P3799" s="16"/>
      <c r="Y3799" s="20"/>
      <c r="Z3799" s="20"/>
      <c r="AA3799" s="20"/>
      <c r="AB3799" s="20"/>
      <c r="AC3799" s="20"/>
      <c r="AD3799" s="20"/>
    </row>
    <row r="3800" spans="3:30" s="1" customFormat="1">
      <c r="C3800" s="16"/>
      <c r="D3800" s="16"/>
      <c r="E3800" s="32"/>
      <c r="F3800" s="16"/>
      <c r="G3800" s="16"/>
      <c r="H3800" s="16"/>
      <c r="I3800" s="16"/>
      <c r="J3800" s="16"/>
      <c r="K3800" s="16"/>
      <c r="L3800" s="32"/>
      <c r="M3800" s="16"/>
      <c r="N3800" s="16"/>
      <c r="O3800" s="16"/>
      <c r="P3800" s="16"/>
      <c r="Y3800" s="20"/>
      <c r="Z3800" s="20"/>
      <c r="AA3800" s="20"/>
      <c r="AB3800" s="20"/>
      <c r="AC3800" s="20"/>
      <c r="AD3800" s="20"/>
    </row>
    <row r="3801" spans="3:30" s="1" customFormat="1">
      <c r="C3801" s="16"/>
      <c r="D3801" s="16"/>
      <c r="E3801" s="32"/>
      <c r="F3801" s="16"/>
      <c r="G3801" s="16"/>
      <c r="H3801" s="16"/>
      <c r="I3801" s="16"/>
      <c r="J3801" s="16"/>
      <c r="K3801" s="16"/>
      <c r="L3801" s="32"/>
      <c r="M3801" s="16"/>
      <c r="N3801" s="16"/>
      <c r="O3801" s="16"/>
      <c r="P3801" s="16"/>
      <c r="Y3801" s="20"/>
      <c r="Z3801" s="20"/>
      <c r="AA3801" s="20"/>
      <c r="AB3801" s="20"/>
      <c r="AC3801" s="20"/>
      <c r="AD3801" s="20"/>
    </row>
    <row r="3802" spans="3:30" s="1" customFormat="1">
      <c r="C3802" s="16"/>
      <c r="D3802" s="16"/>
      <c r="E3802" s="32"/>
      <c r="F3802" s="16"/>
      <c r="G3802" s="16"/>
      <c r="H3802" s="16"/>
      <c r="I3802" s="16"/>
      <c r="J3802" s="16"/>
      <c r="K3802" s="16"/>
      <c r="L3802" s="32"/>
      <c r="M3802" s="16"/>
      <c r="N3802" s="16"/>
      <c r="O3802" s="16"/>
      <c r="P3802" s="16"/>
      <c r="Y3802" s="20"/>
      <c r="Z3802" s="20"/>
      <c r="AA3802" s="20"/>
      <c r="AB3802" s="20"/>
      <c r="AC3802" s="20"/>
      <c r="AD3802" s="20"/>
    </row>
    <row r="3803" spans="3:30" s="1" customFormat="1">
      <c r="C3803" s="16"/>
      <c r="D3803" s="16"/>
      <c r="E3803" s="32"/>
      <c r="F3803" s="16"/>
      <c r="G3803" s="16"/>
      <c r="H3803" s="16"/>
      <c r="I3803" s="16"/>
      <c r="J3803" s="16"/>
      <c r="K3803" s="16"/>
      <c r="L3803" s="32"/>
      <c r="M3803" s="16"/>
      <c r="N3803" s="16"/>
      <c r="O3803" s="16"/>
      <c r="P3803" s="16"/>
      <c r="Y3803" s="20"/>
      <c r="Z3803" s="20"/>
      <c r="AA3803" s="20"/>
      <c r="AB3803" s="20"/>
      <c r="AC3803" s="20"/>
      <c r="AD3803" s="20"/>
    </row>
    <row r="3804" spans="3:30" s="1" customFormat="1">
      <c r="C3804" s="16"/>
      <c r="D3804" s="16"/>
      <c r="E3804" s="32"/>
      <c r="F3804" s="16"/>
      <c r="G3804" s="16"/>
      <c r="H3804" s="16"/>
      <c r="I3804" s="16"/>
      <c r="J3804" s="16"/>
      <c r="K3804" s="16"/>
      <c r="L3804" s="32"/>
      <c r="M3804" s="16"/>
      <c r="N3804" s="16"/>
      <c r="O3804" s="16"/>
      <c r="P3804" s="16"/>
      <c r="Y3804" s="20"/>
      <c r="Z3804" s="20"/>
      <c r="AA3804" s="20"/>
      <c r="AB3804" s="20"/>
      <c r="AC3804" s="20"/>
      <c r="AD3804" s="20"/>
    </row>
    <row r="3805" spans="3:30" s="1" customFormat="1">
      <c r="C3805" s="16"/>
      <c r="D3805" s="16"/>
      <c r="E3805" s="32"/>
      <c r="F3805" s="16"/>
      <c r="G3805" s="16"/>
      <c r="H3805" s="16"/>
      <c r="I3805" s="16"/>
      <c r="J3805" s="16"/>
      <c r="K3805" s="16"/>
      <c r="L3805" s="32"/>
      <c r="M3805" s="16"/>
      <c r="N3805" s="16"/>
      <c r="O3805" s="16"/>
      <c r="P3805" s="16"/>
      <c r="Y3805" s="20"/>
      <c r="Z3805" s="20"/>
      <c r="AA3805" s="20"/>
      <c r="AB3805" s="20"/>
      <c r="AC3805" s="20"/>
      <c r="AD3805" s="20"/>
    </row>
    <row r="3806" spans="3:30" s="1" customFormat="1">
      <c r="C3806" s="16"/>
      <c r="D3806" s="16"/>
      <c r="E3806" s="32"/>
      <c r="F3806" s="16"/>
      <c r="G3806" s="16"/>
      <c r="H3806" s="16"/>
      <c r="I3806" s="16"/>
      <c r="J3806" s="16"/>
      <c r="K3806" s="16"/>
      <c r="L3806" s="32"/>
      <c r="M3806" s="16"/>
      <c r="N3806" s="16"/>
      <c r="O3806" s="16"/>
      <c r="P3806" s="16"/>
      <c r="Y3806" s="20"/>
      <c r="Z3806" s="20"/>
      <c r="AA3806" s="20"/>
      <c r="AB3806" s="20"/>
      <c r="AC3806" s="20"/>
      <c r="AD3806" s="20"/>
    </row>
    <row r="3807" spans="3:30" s="1" customFormat="1">
      <c r="C3807" s="16"/>
      <c r="D3807" s="16"/>
      <c r="E3807" s="32"/>
      <c r="F3807" s="16"/>
      <c r="G3807" s="16"/>
      <c r="H3807" s="16"/>
      <c r="I3807" s="16"/>
      <c r="J3807" s="16"/>
      <c r="K3807" s="16"/>
      <c r="L3807" s="32"/>
      <c r="M3807" s="16"/>
      <c r="N3807" s="16"/>
      <c r="O3807" s="16"/>
      <c r="P3807" s="16"/>
      <c r="Y3807" s="20"/>
      <c r="Z3807" s="20"/>
      <c r="AA3807" s="20"/>
      <c r="AB3807" s="20"/>
      <c r="AC3807" s="20"/>
      <c r="AD3807" s="20"/>
    </row>
    <row r="3808" spans="3:30" s="1" customFormat="1">
      <c r="C3808" s="16"/>
      <c r="D3808" s="16"/>
      <c r="E3808" s="32"/>
      <c r="F3808" s="16"/>
      <c r="G3808" s="16"/>
      <c r="H3808" s="16"/>
      <c r="I3808" s="16"/>
      <c r="J3808" s="16"/>
      <c r="K3808" s="16"/>
      <c r="L3808" s="32"/>
      <c r="M3808" s="16"/>
      <c r="N3808" s="16"/>
      <c r="O3808" s="16"/>
      <c r="P3808" s="16"/>
      <c r="Y3808" s="20"/>
      <c r="Z3808" s="20"/>
      <c r="AA3808" s="20"/>
      <c r="AB3808" s="20"/>
      <c r="AC3808" s="20"/>
      <c r="AD3808" s="20"/>
    </row>
    <row r="3809" spans="3:30" s="1" customFormat="1">
      <c r="C3809" s="16"/>
      <c r="D3809" s="16"/>
      <c r="E3809" s="32"/>
      <c r="F3809" s="16"/>
      <c r="G3809" s="16"/>
      <c r="H3809" s="16"/>
      <c r="I3809" s="16"/>
      <c r="J3809" s="16"/>
      <c r="K3809" s="16"/>
      <c r="L3809" s="32"/>
      <c r="M3809" s="16"/>
      <c r="N3809" s="16"/>
      <c r="O3809" s="16"/>
      <c r="P3809" s="16"/>
      <c r="Y3809" s="20"/>
      <c r="Z3809" s="20"/>
      <c r="AA3809" s="20"/>
      <c r="AB3809" s="20"/>
      <c r="AC3809" s="20"/>
      <c r="AD3809" s="20"/>
    </row>
    <row r="3810" spans="3:30" s="1" customFormat="1">
      <c r="C3810" s="16"/>
      <c r="D3810" s="16"/>
      <c r="E3810" s="32"/>
      <c r="F3810" s="16"/>
      <c r="G3810" s="16"/>
      <c r="H3810" s="16"/>
      <c r="I3810" s="16"/>
      <c r="J3810" s="16"/>
      <c r="K3810" s="16"/>
      <c r="L3810" s="32"/>
      <c r="M3810" s="16"/>
      <c r="N3810" s="16"/>
      <c r="O3810" s="16"/>
      <c r="P3810" s="16"/>
      <c r="Y3810" s="20"/>
      <c r="Z3810" s="20"/>
      <c r="AA3810" s="20"/>
      <c r="AB3810" s="20"/>
      <c r="AC3810" s="20"/>
      <c r="AD3810" s="20"/>
    </row>
    <row r="3811" spans="3:30" s="1" customFormat="1">
      <c r="C3811" s="16"/>
      <c r="D3811" s="16"/>
      <c r="E3811" s="32"/>
      <c r="F3811" s="16"/>
      <c r="G3811" s="16"/>
      <c r="H3811" s="16"/>
      <c r="I3811" s="16"/>
      <c r="J3811" s="16"/>
      <c r="K3811" s="16"/>
      <c r="L3811" s="32"/>
      <c r="M3811" s="16"/>
      <c r="N3811" s="16"/>
      <c r="O3811" s="16"/>
      <c r="P3811" s="16"/>
      <c r="Y3811" s="20"/>
      <c r="Z3811" s="20"/>
      <c r="AA3811" s="20"/>
      <c r="AB3811" s="20"/>
      <c r="AC3811" s="20"/>
      <c r="AD3811" s="20"/>
    </row>
    <row r="3812" spans="3:30" s="1" customFormat="1">
      <c r="C3812" s="16"/>
      <c r="D3812" s="16"/>
      <c r="E3812" s="32"/>
      <c r="F3812" s="16"/>
      <c r="G3812" s="16"/>
      <c r="H3812" s="16"/>
      <c r="I3812" s="16"/>
      <c r="J3812" s="16"/>
      <c r="K3812" s="16"/>
      <c r="L3812" s="32"/>
      <c r="M3812" s="16"/>
      <c r="N3812" s="16"/>
      <c r="O3812" s="16"/>
      <c r="P3812" s="16"/>
      <c r="Y3812" s="20"/>
      <c r="Z3812" s="20"/>
      <c r="AA3812" s="20"/>
      <c r="AB3812" s="20"/>
      <c r="AC3812" s="20"/>
      <c r="AD3812" s="20"/>
    </row>
    <row r="3813" spans="3:30" s="1" customFormat="1">
      <c r="C3813" s="16"/>
      <c r="D3813" s="16"/>
      <c r="E3813" s="32"/>
      <c r="F3813" s="16"/>
      <c r="G3813" s="16"/>
      <c r="H3813" s="16"/>
      <c r="I3813" s="16"/>
      <c r="J3813" s="16"/>
      <c r="K3813" s="16"/>
      <c r="L3813" s="32"/>
      <c r="M3813" s="16"/>
      <c r="N3813" s="16"/>
      <c r="O3813" s="16"/>
      <c r="P3813" s="16"/>
      <c r="Y3813" s="20"/>
      <c r="Z3813" s="20"/>
      <c r="AA3813" s="20"/>
      <c r="AB3813" s="20"/>
      <c r="AC3813" s="20"/>
      <c r="AD3813" s="20"/>
    </row>
    <row r="3814" spans="3:30" s="1" customFormat="1">
      <c r="C3814" s="16"/>
      <c r="D3814" s="16"/>
      <c r="E3814" s="32"/>
      <c r="F3814" s="16"/>
      <c r="G3814" s="16"/>
      <c r="H3814" s="16"/>
      <c r="I3814" s="16"/>
      <c r="J3814" s="16"/>
      <c r="K3814" s="16"/>
      <c r="L3814" s="32"/>
      <c r="M3814" s="16"/>
      <c r="N3814" s="16"/>
      <c r="O3814" s="16"/>
      <c r="P3814" s="16"/>
      <c r="Y3814" s="20"/>
      <c r="Z3814" s="20"/>
      <c r="AA3814" s="20"/>
      <c r="AB3814" s="20"/>
      <c r="AC3814" s="20"/>
      <c r="AD3814" s="20"/>
    </row>
    <row r="3815" spans="3:30" s="1" customFormat="1">
      <c r="C3815" s="16"/>
      <c r="D3815" s="16"/>
      <c r="E3815" s="32"/>
      <c r="F3815" s="16"/>
      <c r="G3815" s="16"/>
      <c r="H3815" s="16"/>
      <c r="I3815" s="16"/>
      <c r="J3815" s="16"/>
      <c r="K3815" s="16"/>
      <c r="L3815" s="32"/>
      <c r="M3815" s="16"/>
      <c r="N3815" s="16"/>
      <c r="O3815" s="16"/>
      <c r="P3815" s="16"/>
      <c r="Y3815" s="20"/>
      <c r="Z3815" s="20"/>
      <c r="AA3815" s="20"/>
      <c r="AB3815" s="20"/>
      <c r="AC3815" s="20"/>
      <c r="AD3815" s="20"/>
    </row>
    <row r="3816" spans="3:30" s="1" customFormat="1">
      <c r="C3816" s="16"/>
      <c r="D3816" s="16"/>
      <c r="E3816" s="32"/>
      <c r="F3816" s="16"/>
      <c r="G3816" s="16"/>
      <c r="H3816" s="16"/>
      <c r="I3816" s="16"/>
      <c r="J3816" s="16"/>
      <c r="K3816" s="16"/>
      <c r="L3816" s="32"/>
      <c r="M3816" s="16"/>
      <c r="N3816" s="16"/>
      <c r="O3816" s="16"/>
      <c r="P3816" s="16"/>
      <c r="Y3816" s="20"/>
      <c r="Z3816" s="20"/>
      <c r="AA3816" s="20"/>
      <c r="AB3816" s="20"/>
      <c r="AC3816" s="20"/>
      <c r="AD3816" s="20"/>
    </row>
    <row r="3817" spans="3:30" s="1" customFormat="1">
      <c r="C3817" s="16"/>
      <c r="D3817" s="16"/>
      <c r="E3817" s="32"/>
      <c r="F3817" s="16"/>
      <c r="G3817" s="16"/>
      <c r="H3817" s="16"/>
      <c r="I3817" s="16"/>
      <c r="J3817" s="16"/>
      <c r="K3817" s="16"/>
      <c r="L3817" s="32"/>
      <c r="M3817" s="16"/>
      <c r="N3817" s="16"/>
      <c r="O3817" s="16"/>
      <c r="P3817" s="16"/>
      <c r="Y3817" s="20"/>
      <c r="Z3817" s="20"/>
      <c r="AA3817" s="20"/>
      <c r="AB3817" s="20"/>
      <c r="AC3817" s="20"/>
      <c r="AD3817" s="20"/>
    </row>
    <row r="3818" spans="3:30" s="1" customFormat="1">
      <c r="C3818" s="16"/>
      <c r="D3818" s="16"/>
      <c r="E3818" s="32"/>
      <c r="F3818" s="16"/>
      <c r="G3818" s="16"/>
      <c r="H3818" s="16"/>
      <c r="I3818" s="16"/>
      <c r="J3818" s="16"/>
      <c r="K3818" s="16"/>
      <c r="L3818" s="32"/>
      <c r="M3818" s="16"/>
      <c r="N3818" s="16"/>
      <c r="O3818" s="16"/>
      <c r="P3818" s="16"/>
      <c r="Y3818" s="20"/>
      <c r="Z3818" s="20"/>
      <c r="AA3818" s="20"/>
      <c r="AB3818" s="20"/>
      <c r="AC3818" s="20"/>
      <c r="AD3818" s="20"/>
    </row>
    <row r="3819" spans="3:30" s="1" customFormat="1">
      <c r="C3819" s="16"/>
      <c r="D3819" s="16"/>
      <c r="E3819" s="32"/>
      <c r="F3819" s="16"/>
      <c r="G3819" s="16"/>
      <c r="H3819" s="16"/>
      <c r="I3819" s="16"/>
      <c r="J3819" s="16"/>
      <c r="K3819" s="16"/>
      <c r="L3819" s="32"/>
      <c r="M3819" s="16"/>
      <c r="N3819" s="16"/>
      <c r="O3819" s="16"/>
      <c r="P3819" s="16"/>
      <c r="Y3819" s="20"/>
      <c r="Z3819" s="20"/>
      <c r="AA3819" s="20"/>
      <c r="AB3819" s="20"/>
      <c r="AC3819" s="20"/>
      <c r="AD3819" s="20"/>
    </row>
    <row r="3820" spans="3:30" s="1" customFormat="1">
      <c r="C3820" s="16"/>
      <c r="D3820" s="16"/>
      <c r="E3820" s="32"/>
      <c r="F3820" s="16"/>
      <c r="G3820" s="16"/>
      <c r="H3820" s="16"/>
      <c r="I3820" s="16"/>
      <c r="J3820" s="16"/>
      <c r="K3820" s="16"/>
      <c r="L3820" s="32"/>
      <c r="M3820" s="16"/>
      <c r="N3820" s="16"/>
      <c r="O3820" s="16"/>
      <c r="P3820" s="16"/>
      <c r="Y3820" s="20"/>
      <c r="Z3820" s="20"/>
      <c r="AA3820" s="20"/>
      <c r="AB3820" s="20"/>
      <c r="AC3820" s="20"/>
      <c r="AD3820" s="20"/>
    </row>
    <row r="3821" spans="3:30" s="1" customFormat="1">
      <c r="C3821" s="16"/>
      <c r="D3821" s="16"/>
      <c r="E3821" s="32"/>
      <c r="F3821" s="16"/>
      <c r="G3821" s="16"/>
      <c r="H3821" s="16"/>
      <c r="I3821" s="16"/>
      <c r="J3821" s="16"/>
      <c r="K3821" s="16"/>
      <c r="L3821" s="32"/>
      <c r="M3821" s="16"/>
      <c r="N3821" s="16"/>
      <c r="O3821" s="16"/>
      <c r="P3821" s="16"/>
      <c r="Y3821" s="20"/>
      <c r="Z3821" s="20"/>
      <c r="AA3821" s="20"/>
      <c r="AB3821" s="20"/>
      <c r="AC3821" s="20"/>
      <c r="AD3821" s="20"/>
    </row>
    <row r="3822" spans="3:30" s="1" customFormat="1">
      <c r="C3822" s="16"/>
      <c r="D3822" s="16"/>
      <c r="E3822" s="32"/>
      <c r="F3822" s="16"/>
      <c r="G3822" s="16"/>
      <c r="H3822" s="16"/>
      <c r="I3822" s="16"/>
      <c r="J3822" s="16"/>
      <c r="K3822" s="16"/>
      <c r="L3822" s="32"/>
      <c r="M3822" s="16"/>
      <c r="N3822" s="16"/>
      <c r="O3822" s="16"/>
      <c r="P3822" s="16"/>
      <c r="Y3822" s="20"/>
      <c r="Z3822" s="20"/>
      <c r="AA3822" s="20"/>
      <c r="AB3822" s="20"/>
      <c r="AC3822" s="20"/>
      <c r="AD3822" s="20"/>
    </row>
    <row r="3823" spans="3:30" s="1" customFormat="1">
      <c r="C3823" s="16"/>
      <c r="D3823" s="16"/>
      <c r="E3823" s="32"/>
      <c r="F3823" s="16"/>
      <c r="G3823" s="16"/>
      <c r="H3823" s="16"/>
      <c r="I3823" s="16"/>
      <c r="J3823" s="16"/>
      <c r="K3823" s="16"/>
      <c r="L3823" s="32"/>
      <c r="M3823" s="16"/>
      <c r="N3823" s="16"/>
      <c r="O3823" s="16"/>
      <c r="P3823" s="16"/>
      <c r="Y3823" s="20"/>
      <c r="Z3823" s="20"/>
      <c r="AA3823" s="20"/>
      <c r="AB3823" s="20"/>
      <c r="AC3823" s="20"/>
      <c r="AD3823" s="20"/>
    </row>
    <row r="3824" spans="3:30" s="1" customFormat="1">
      <c r="C3824" s="16"/>
      <c r="D3824" s="16"/>
      <c r="E3824" s="32"/>
      <c r="F3824" s="16"/>
      <c r="G3824" s="16"/>
      <c r="H3824" s="16"/>
      <c r="I3824" s="16"/>
      <c r="J3824" s="16"/>
      <c r="K3824" s="16"/>
      <c r="L3824" s="32"/>
      <c r="M3824" s="16"/>
      <c r="N3824" s="16"/>
      <c r="O3824" s="16"/>
      <c r="P3824" s="16"/>
      <c r="Y3824" s="20"/>
      <c r="Z3824" s="20"/>
      <c r="AA3824" s="20"/>
      <c r="AB3824" s="20"/>
      <c r="AC3824" s="20"/>
      <c r="AD3824" s="20"/>
    </row>
    <row r="3825" spans="3:30" s="1" customFormat="1">
      <c r="C3825" s="16"/>
      <c r="D3825" s="16"/>
      <c r="E3825" s="32"/>
      <c r="F3825" s="16"/>
      <c r="G3825" s="16"/>
      <c r="H3825" s="16"/>
      <c r="I3825" s="16"/>
      <c r="J3825" s="16"/>
      <c r="K3825" s="16"/>
      <c r="L3825" s="32"/>
      <c r="M3825" s="16"/>
      <c r="N3825" s="16"/>
      <c r="O3825" s="16"/>
      <c r="P3825" s="16"/>
      <c r="Y3825" s="20"/>
      <c r="Z3825" s="20"/>
      <c r="AA3825" s="20"/>
      <c r="AB3825" s="20"/>
      <c r="AC3825" s="20"/>
      <c r="AD3825" s="20"/>
    </row>
    <row r="3826" spans="3:30" s="1" customFormat="1">
      <c r="C3826" s="16"/>
      <c r="D3826" s="16"/>
      <c r="E3826" s="32"/>
      <c r="F3826" s="16"/>
      <c r="G3826" s="16"/>
      <c r="H3826" s="16"/>
      <c r="I3826" s="16"/>
      <c r="J3826" s="16"/>
      <c r="K3826" s="16"/>
      <c r="L3826" s="32"/>
      <c r="M3826" s="16"/>
      <c r="N3826" s="16"/>
      <c r="O3826" s="16"/>
      <c r="P3826" s="16"/>
      <c r="Y3826" s="20"/>
      <c r="Z3826" s="20"/>
      <c r="AA3826" s="20"/>
      <c r="AB3826" s="20"/>
      <c r="AC3826" s="20"/>
      <c r="AD3826" s="20"/>
    </row>
    <row r="3827" spans="3:30" s="1" customFormat="1">
      <c r="C3827" s="16"/>
      <c r="D3827" s="16"/>
      <c r="E3827" s="32"/>
      <c r="F3827" s="16"/>
      <c r="G3827" s="16"/>
      <c r="H3827" s="16"/>
      <c r="I3827" s="16"/>
      <c r="J3827" s="16"/>
      <c r="K3827" s="16"/>
      <c r="L3827" s="32"/>
      <c r="M3827" s="16"/>
      <c r="N3827" s="16"/>
      <c r="O3827" s="16"/>
      <c r="P3827" s="16"/>
      <c r="Y3827" s="20"/>
      <c r="Z3827" s="20"/>
      <c r="AA3827" s="20"/>
      <c r="AB3827" s="20"/>
      <c r="AC3827" s="20"/>
      <c r="AD3827" s="20"/>
    </row>
    <row r="3828" spans="3:30" s="1" customFormat="1">
      <c r="C3828" s="16"/>
      <c r="D3828" s="16"/>
      <c r="E3828" s="32"/>
      <c r="F3828" s="16"/>
      <c r="G3828" s="16"/>
      <c r="H3828" s="16"/>
      <c r="I3828" s="16"/>
      <c r="J3828" s="16"/>
      <c r="K3828" s="16"/>
      <c r="L3828" s="32"/>
      <c r="M3828" s="16"/>
      <c r="N3828" s="16"/>
      <c r="O3828" s="16"/>
      <c r="P3828" s="16"/>
      <c r="Y3828" s="20"/>
      <c r="Z3828" s="20"/>
      <c r="AA3828" s="20"/>
      <c r="AB3828" s="20"/>
      <c r="AC3828" s="20"/>
      <c r="AD3828" s="20"/>
    </row>
    <row r="3829" spans="3:30" s="1" customFormat="1">
      <c r="C3829" s="16"/>
      <c r="D3829" s="16"/>
      <c r="E3829" s="32"/>
      <c r="F3829" s="16"/>
      <c r="G3829" s="16"/>
      <c r="H3829" s="16"/>
      <c r="I3829" s="16"/>
      <c r="J3829" s="16"/>
      <c r="K3829" s="16"/>
      <c r="L3829" s="32"/>
      <c r="M3829" s="16"/>
      <c r="N3829" s="16"/>
      <c r="O3829" s="16"/>
      <c r="P3829" s="16"/>
      <c r="Y3829" s="20"/>
      <c r="Z3829" s="20"/>
      <c r="AA3829" s="20"/>
      <c r="AB3829" s="20"/>
      <c r="AC3829" s="20"/>
      <c r="AD3829" s="20"/>
    </row>
    <row r="3830" spans="3:30" s="1" customFormat="1">
      <c r="C3830" s="16"/>
      <c r="D3830" s="16"/>
      <c r="E3830" s="32"/>
      <c r="F3830" s="16"/>
      <c r="G3830" s="16"/>
      <c r="H3830" s="16"/>
      <c r="I3830" s="16"/>
      <c r="J3830" s="16"/>
      <c r="K3830" s="16"/>
      <c r="L3830" s="32"/>
      <c r="M3830" s="16"/>
      <c r="N3830" s="16"/>
      <c r="O3830" s="16"/>
      <c r="P3830" s="16"/>
      <c r="Y3830" s="20"/>
      <c r="Z3830" s="20"/>
      <c r="AA3830" s="20"/>
      <c r="AB3830" s="20"/>
      <c r="AC3830" s="20"/>
      <c r="AD3830" s="20"/>
    </row>
    <row r="3831" spans="3:30" s="1" customFormat="1">
      <c r="C3831" s="16"/>
      <c r="D3831" s="16"/>
      <c r="E3831" s="32"/>
      <c r="F3831" s="16"/>
      <c r="G3831" s="16"/>
      <c r="H3831" s="16"/>
      <c r="I3831" s="16"/>
      <c r="J3831" s="16"/>
      <c r="K3831" s="16"/>
      <c r="L3831" s="32"/>
      <c r="M3831" s="16"/>
      <c r="N3831" s="16"/>
      <c r="O3831" s="16"/>
      <c r="P3831" s="16"/>
      <c r="Y3831" s="20"/>
      <c r="Z3831" s="20"/>
      <c r="AA3831" s="20"/>
      <c r="AB3831" s="20"/>
      <c r="AC3831" s="20"/>
      <c r="AD3831" s="20"/>
    </row>
    <row r="3832" spans="3:30" s="1" customFormat="1">
      <c r="C3832" s="16"/>
      <c r="D3832" s="16"/>
      <c r="E3832" s="32"/>
      <c r="F3832" s="16"/>
      <c r="G3832" s="16"/>
      <c r="H3832" s="16"/>
      <c r="I3832" s="16"/>
      <c r="J3832" s="16"/>
      <c r="K3832" s="16"/>
      <c r="L3832" s="32"/>
      <c r="M3832" s="16"/>
      <c r="N3832" s="16"/>
      <c r="O3832" s="16"/>
      <c r="P3832" s="16"/>
      <c r="Y3832" s="20"/>
      <c r="Z3832" s="20"/>
      <c r="AA3832" s="20"/>
      <c r="AB3832" s="20"/>
      <c r="AC3832" s="20"/>
      <c r="AD3832" s="20"/>
    </row>
    <row r="3833" spans="3:30" s="1" customFormat="1">
      <c r="C3833" s="16"/>
      <c r="D3833" s="16"/>
      <c r="E3833" s="32"/>
      <c r="F3833" s="16"/>
      <c r="G3833" s="16"/>
      <c r="H3833" s="16"/>
      <c r="I3833" s="16"/>
      <c r="J3833" s="16"/>
      <c r="K3833" s="16"/>
      <c r="L3833" s="32"/>
      <c r="M3833" s="16"/>
      <c r="N3833" s="16"/>
      <c r="O3833" s="16"/>
      <c r="P3833" s="16"/>
      <c r="Y3833" s="20"/>
      <c r="Z3833" s="20"/>
      <c r="AA3833" s="20"/>
      <c r="AB3833" s="20"/>
      <c r="AC3833" s="20"/>
      <c r="AD3833" s="20"/>
    </row>
    <row r="3834" spans="3:30" s="1" customFormat="1">
      <c r="C3834" s="16"/>
      <c r="D3834" s="16"/>
      <c r="E3834" s="32"/>
      <c r="F3834" s="16"/>
      <c r="G3834" s="16"/>
      <c r="H3834" s="16"/>
      <c r="I3834" s="16"/>
      <c r="J3834" s="16"/>
      <c r="K3834" s="16"/>
      <c r="L3834" s="32"/>
      <c r="M3834" s="16"/>
      <c r="N3834" s="16"/>
      <c r="O3834" s="16"/>
      <c r="P3834" s="16"/>
      <c r="Y3834" s="20"/>
      <c r="Z3834" s="20"/>
      <c r="AA3834" s="20"/>
      <c r="AB3834" s="20"/>
      <c r="AC3834" s="20"/>
      <c r="AD3834" s="20"/>
    </row>
    <row r="3835" spans="3:30" s="1" customFormat="1">
      <c r="C3835" s="16"/>
      <c r="D3835" s="16"/>
      <c r="E3835" s="32"/>
      <c r="F3835" s="16"/>
      <c r="G3835" s="16"/>
      <c r="H3835" s="16"/>
      <c r="I3835" s="16"/>
      <c r="J3835" s="16"/>
      <c r="K3835" s="16"/>
      <c r="L3835" s="32"/>
      <c r="M3835" s="16"/>
      <c r="N3835" s="16"/>
      <c r="O3835" s="16"/>
      <c r="P3835" s="16"/>
      <c r="Y3835" s="20"/>
      <c r="Z3835" s="20"/>
      <c r="AA3835" s="20"/>
      <c r="AB3835" s="20"/>
      <c r="AC3835" s="20"/>
      <c r="AD3835" s="20"/>
    </row>
    <row r="3836" spans="3:30" s="1" customFormat="1">
      <c r="C3836" s="16"/>
      <c r="D3836" s="16"/>
      <c r="E3836" s="32"/>
      <c r="F3836" s="16"/>
      <c r="G3836" s="16"/>
      <c r="H3836" s="16"/>
      <c r="I3836" s="16"/>
      <c r="J3836" s="16"/>
      <c r="K3836" s="16"/>
      <c r="L3836" s="32"/>
      <c r="M3836" s="16"/>
      <c r="N3836" s="16"/>
      <c r="O3836" s="16"/>
      <c r="P3836" s="16"/>
      <c r="Y3836" s="20"/>
      <c r="Z3836" s="20"/>
      <c r="AA3836" s="20"/>
      <c r="AB3836" s="20"/>
      <c r="AC3836" s="20"/>
      <c r="AD3836" s="20"/>
    </row>
    <row r="3837" spans="3:30" s="1" customFormat="1">
      <c r="C3837" s="16"/>
      <c r="D3837" s="16"/>
      <c r="E3837" s="32"/>
      <c r="F3837" s="16"/>
      <c r="G3837" s="16"/>
      <c r="H3837" s="16"/>
      <c r="I3837" s="16"/>
      <c r="J3837" s="16"/>
      <c r="K3837" s="16"/>
      <c r="L3837" s="32"/>
      <c r="M3837" s="16"/>
      <c r="N3837" s="16"/>
      <c r="O3837" s="16"/>
      <c r="P3837" s="16"/>
      <c r="Y3837" s="20"/>
      <c r="Z3837" s="20"/>
      <c r="AA3837" s="20"/>
      <c r="AB3837" s="20"/>
      <c r="AC3837" s="20"/>
      <c r="AD3837" s="20"/>
    </row>
    <row r="3838" spans="3:30" s="1" customFormat="1">
      <c r="C3838" s="16"/>
      <c r="D3838" s="16"/>
      <c r="E3838" s="32"/>
      <c r="F3838" s="16"/>
      <c r="G3838" s="16"/>
      <c r="H3838" s="16"/>
      <c r="I3838" s="16"/>
      <c r="J3838" s="16"/>
      <c r="K3838" s="16"/>
      <c r="L3838" s="32"/>
      <c r="M3838" s="16"/>
      <c r="N3838" s="16"/>
      <c r="O3838" s="16"/>
      <c r="P3838" s="16"/>
      <c r="Y3838" s="20"/>
      <c r="Z3838" s="20"/>
      <c r="AA3838" s="20"/>
      <c r="AB3838" s="20"/>
      <c r="AC3838" s="20"/>
      <c r="AD3838" s="20"/>
    </row>
    <row r="3839" spans="3:30" s="1" customFormat="1">
      <c r="C3839" s="16"/>
      <c r="D3839" s="16"/>
      <c r="E3839" s="32"/>
      <c r="F3839" s="16"/>
      <c r="G3839" s="16"/>
      <c r="H3839" s="16"/>
      <c r="I3839" s="16"/>
      <c r="J3839" s="16"/>
      <c r="K3839" s="16"/>
      <c r="L3839" s="32"/>
      <c r="M3839" s="16"/>
      <c r="N3839" s="16"/>
      <c r="O3839" s="16"/>
      <c r="P3839" s="16"/>
      <c r="Y3839" s="20"/>
      <c r="Z3839" s="20"/>
      <c r="AA3839" s="20"/>
      <c r="AB3839" s="20"/>
      <c r="AC3839" s="20"/>
      <c r="AD3839" s="20"/>
    </row>
    <row r="3840" spans="3:30" s="1" customFormat="1">
      <c r="C3840" s="16"/>
      <c r="D3840" s="16"/>
      <c r="E3840" s="32"/>
      <c r="F3840" s="16"/>
      <c r="G3840" s="16"/>
      <c r="H3840" s="16"/>
      <c r="I3840" s="16"/>
      <c r="J3840" s="16"/>
      <c r="K3840" s="16"/>
      <c r="L3840" s="32"/>
      <c r="M3840" s="16"/>
      <c r="N3840" s="16"/>
      <c r="O3840" s="16"/>
      <c r="P3840" s="16"/>
      <c r="Y3840" s="20"/>
      <c r="Z3840" s="20"/>
      <c r="AA3840" s="20"/>
      <c r="AB3840" s="20"/>
      <c r="AC3840" s="20"/>
      <c r="AD3840" s="20"/>
    </row>
    <row r="3841" spans="3:30" s="1" customFormat="1">
      <c r="C3841" s="16"/>
      <c r="D3841" s="16"/>
      <c r="E3841" s="32"/>
      <c r="F3841" s="16"/>
      <c r="G3841" s="16"/>
      <c r="H3841" s="16"/>
      <c r="I3841" s="16"/>
      <c r="J3841" s="16"/>
      <c r="K3841" s="16"/>
      <c r="L3841" s="32"/>
      <c r="M3841" s="16"/>
      <c r="N3841" s="16"/>
      <c r="O3841" s="16"/>
      <c r="P3841" s="16"/>
      <c r="Y3841" s="20"/>
      <c r="Z3841" s="20"/>
      <c r="AA3841" s="20"/>
      <c r="AB3841" s="20"/>
      <c r="AC3841" s="20"/>
      <c r="AD3841" s="20"/>
    </row>
    <row r="3842" spans="3:30" s="1" customFormat="1">
      <c r="C3842" s="16"/>
      <c r="D3842" s="16"/>
      <c r="E3842" s="32"/>
      <c r="F3842" s="16"/>
      <c r="G3842" s="16"/>
      <c r="H3842" s="16"/>
      <c r="I3842" s="16"/>
      <c r="J3842" s="16"/>
      <c r="K3842" s="16"/>
      <c r="L3842" s="32"/>
      <c r="M3842" s="16"/>
      <c r="N3842" s="16"/>
      <c r="O3842" s="16"/>
      <c r="P3842" s="16"/>
      <c r="Y3842" s="20"/>
      <c r="Z3842" s="20"/>
      <c r="AA3842" s="20"/>
      <c r="AB3842" s="20"/>
      <c r="AC3842" s="20"/>
      <c r="AD3842" s="20"/>
    </row>
    <row r="3843" spans="3:30" s="1" customFormat="1">
      <c r="C3843" s="16"/>
      <c r="D3843" s="16"/>
      <c r="E3843" s="32"/>
      <c r="F3843" s="16"/>
      <c r="G3843" s="16"/>
      <c r="H3843" s="16"/>
      <c r="I3843" s="16"/>
      <c r="J3843" s="16"/>
      <c r="K3843" s="16"/>
      <c r="L3843" s="32"/>
      <c r="M3843" s="16"/>
      <c r="N3843" s="16"/>
      <c r="O3843" s="16"/>
      <c r="P3843" s="16"/>
      <c r="Y3843" s="20"/>
      <c r="Z3843" s="20"/>
      <c r="AA3843" s="20"/>
      <c r="AB3843" s="20"/>
      <c r="AC3843" s="20"/>
      <c r="AD3843" s="20"/>
    </row>
    <row r="3844" spans="3:30" s="1" customFormat="1">
      <c r="C3844" s="16"/>
      <c r="D3844" s="16"/>
      <c r="E3844" s="32"/>
      <c r="F3844" s="16"/>
      <c r="G3844" s="16"/>
      <c r="H3844" s="16"/>
      <c r="I3844" s="16"/>
      <c r="J3844" s="16"/>
      <c r="K3844" s="16"/>
      <c r="L3844" s="32"/>
      <c r="M3844" s="16"/>
      <c r="N3844" s="16"/>
      <c r="O3844" s="16"/>
      <c r="P3844" s="16"/>
      <c r="Y3844" s="20"/>
      <c r="Z3844" s="20"/>
      <c r="AA3844" s="20"/>
      <c r="AB3844" s="20"/>
      <c r="AC3844" s="20"/>
      <c r="AD3844" s="20"/>
    </row>
    <row r="3845" spans="3:30" s="1" customFormat="1">
      <c r="C3845" s="16"/>
      <c r="D3845" s="16"/>
      <c r="E3845" s="32"/>
      <c r="F3845" s="16"/>
      <c r="G3845" s="16"/>
      <c r="H3845" s="16"/>
      <c r="I3845" s="16"/>
      <c r="J3845" s="16"/>
      <c r="K3845" s="16"/>
      <c r="L3845" s="32"/>
      <c r="M3845" s="16"/>
      <c r="N3845" s="16"/>
      <c r="O3845" s="16"/>
      <c r="P3845" s="16"/>
      <c r="Y3845" s="20"/>
      <c r="Z3845" s="20"/>
      <c r="AA3845" s="20"/>
      <c r="AB3845" s="20"/>
      <c r="AC3845" s="20"/>
      <c r="AD3845" s="20"/>
    </row>
    <row r="3846" spans="3:30" s="1" customFormat="1">
      <c r="C3846" s="16"/>
      <c r="D3846" s="16"/>
      <c r="E3846" s="32"/>
      <c r="F3846" s="16"/>
      <c r="G3846" s="16"/>
      <c r="H3846" s="16"/>
      <c r="I3846" s="16"/>
      <c r="J3846" s="16"/>
      <c r="K3846" s="16"/>
      <c r="L3846" s="32"/>
      <c r="M3846" s="16"/>
      <c r="N3846" s="16"/>
      <c r="O3846" s="16"/>
      <c r="P3846" s="16"/>
      <c r="Y3846" s="20"/>
      <c r="Z3846" s="20"/>
      <c r="AA3846" s="20"/>
      <c r="AB3846" s="20"/>
      <c r="AC3846" s="20"/>
      <c r="AD3846" s="20"/>
    </row>
    <row r="3847" spans="3:30" s="1" customFormat="1">
      <c r="C3847" s="16"/>
      <c r="D3847" s="16"/>
      <c r="E3847" s="32"/>
      <c r="F3847" s="16"/>
      <c r="G3847" s="16"/>
      <c r="H3847" s="16"/>
      <c r="I3847" s="16"/>
      <c r="J3847" s="16"/>
      <c r="K3847" s="16"/>
      <c r="L3847" s="32"/>
      <c r="M3847" s="16"/>
      <c r="N3847" s="16"/>
      <c r="O3847" s="16"/>
      <c r="P3847" s="16"/>
      <c r="Y3847" s="20"/>
      <c r="Z3847" s="20"/>
      <c r="AA3847" s="20"/>
      <c r="AB3847" s="20"/>
      <c r="AC3847" s="20"/>
      <c r="AD3847" s="20"/>
    </row>
    <row r="3848" spans="3:30" s="1" customFormat="1">
      <c r="C3848" s="16"/>
      <c r="D3848" s="16"/>
      <c r="E3848" s="32"/>
      <c r="F3848" s="16"/>
      <c r="G3848" s="16"/>
      <c r="H3848" s="16"/>
      <c r="I3848" s="16"/>
      <c r="J3848" s="16"/>
      <c r="K3848" s="16"/>
      <c r="L3848" s="32"/>
      <c r="M3848" s="16"/>
      <c r="N3848" s="16"/>
      <c r="O3848" s="16"/>
      <c r="P3848" s="16"/>
      <c r="Y3848" s="20"/>
      <c r="Z3848" s="20"/>
      <c r="AA3848" s="20"/>
      <c r="AB3848" s="20"/>
      <c r="AC3848" s="20"/>
      <c r="AD3848" s="20"/>
    </row>
    <row r="3849" spans="3:30" s="1" customFormat="1">
      <c r="C3849" s="16"/>
      <c r="D3849" s="16"/>
      <c r="E3849" s="32"/>
      <c r="F3849" s="16"/>
      <c r="G3849" s="16"/>
      <c r="H3849" s="16"/>
      <c r="I3849" s="16"/>
      <c r="J3849" s="16"/>
      <c r="K3849" s="16"/>
      <c r="L3849" s="32"/>
      <c r="M3849" s="16"/>
      <c r="N3849" s="16"/>
      <c r="O3849" s="16"/>
      <c r="P3849" s="16"/>
      <c r="Y3849" s="20"/>
      <c r="Z3849" s="20"/>
      <c r="AA3849" s="20"/>
      <c r="AB3849" s="20"/>
      <c r="AC3849" s="20"/>
      <c r="AD3849" s="20"/>
    </row>
    <row r="3850" spans="3:30" s="1" customFormat="1">
      <c r="C3850" s="16"/>
      <c r="D3850" s="16"/>
      <c r="E3850" s="32"/>
      <c r="F3850" s="16"/>
      <c r="G3850" s="16"/>
      <c r="H3850" s="16"/>
      <c r="I3850" s="16"/>
      <c r="J3850" s="16"/>
      <c r="K3850" s="16"/>
      <c r="L3850" s="32"/>
      <c r="M3850" s="16"/>
      <c r="N3850" s="16"/>
      <c r="O3850" s="16"/>
      <c r="P3850" s="16"/>
      <c r="Y3850" s="20"/>
      <c r="Z3850" s="20"/>
      <c r="AA3850" s="20"/>
      <c r="AB3850" s="20"/>
      <c r="AC3850" s="20"/>
      <c r="AD3850" s="20"/>
    </row>
    <row r="3851" spans="3:30" s="1" customFormat="1">
      <c r="C3851" s="16"/>
      <c r="D3851" s="16"/>
      <c r="E3851" s="32"/>
      <c r="F3851" s="16"/>
      <c r="G3851" s="16"/>
      <c r="H3851" s="16"/>
      <c r="I3851" s="16"/>
      <c r="J3851" s="16"/>
      <c r="K3851" s="16"/>
      <c r="L3851" s="32"/>
      <c r="M3851" s="16"/>
      <c r="N3851" s="16"/>
      <c r="O3851" s="16"/>
      <c r="P3851" s="16"/>
      <c r="Y3851" s="20"/>
      <c r="Z3851" s="20"/>
      <c r="AA3851" s="20"/>
      <c r="AB3851" s="20"/>
      <c r="AC3851" s="20"/>
      <c r="AD3851" s="20"/>
    </row>
    <row r="3852" spans="3:30" s="1" customFormat="1">
      <c r="C3852" s="16"/>
      <c r="D3852" s="16"/>
      <c r="E3852" s="32"/>
      <c r="F3852" s="16"/>
      <c r="G3852" s="16"/>
      <c r="H3852" s="16"/>
      <c r="I3852" s="16"/>
      <c r="J3852" s="16"/>
      <c r="K3852" s="16"/>
      <c r="L3852" s="32"/>
      <c r="M3852" s="16"/>
      <c r="N3852" s="16"/>
      <c r="O3852" s="16"/>
      <c r="P3852" s="16"/>
      <c r="Y3852" s="20"/>
      <c r="Z3852" s="20"/>
      <c r="AA3852" s="20"/>
      <c r="AB3852" s="20"/>
      <c r="AC3852" s="20"/>
      <c r="AD3852" s="20"/>
    </row>
    <row r="3853" spans="3:30" s="1" customFormat="1">
      <c r="C3853" s="16"/>
      <c r="D3853" s="16"/>
      <c r="E3853" s="32"/>
      <c r="F3853" s="16"/>
      <c r="G3853" s="16"/>
      <c r="H3853" s="16"/>
      <c r="I3853" s="16"/>
      <c r="J3853" s="16"/>
      <c r="K3853" s="16"/>
      <c r="L3853" s="32"/>
      <c r="M3853" s="16"/>
      <c r="N3853" s="16"/>
      <c r="O3853" s="16"/>
      <c r="P3853" s="16"/>
      <c r="Y3853" s="20"/>
      <c r="Z3853" s="20"/>
      <c r="AA3853" s="20"/>
      <c r="AB3853" s="20"/>
      <c r="AC3853" s="20"/>
      <c r="AD3853" s="20"/>
    </row>
    <row r="3854" spans="3:30" s="1" customFormat="1">
      <c r="C3854" s="16"/>
      <c r="D3854" s="16"/>
      <c r="E3854" s="32"/>
      <c r="F3854" s="16"/>
      <c r="G3854" s="16"/>
      <c r="H3854" s="16"/>
      <c r="I3854" s="16"/>
      <c r="J3854" s="16"/>
      <c r="K3854" s="16"/>
      <c r="L3854" s="32"/>
      <c r="M3854" s="16"/>
      <c r="N3854" s="16"/>
      <c r="O3854" s="16"/>
      <c r="P3854" s="16"/>
      <c r="Y3854" s="20"/>
      <c r="Z3854" s="20"/>
      <c r="AA3854" s="20"/>
      <c r="AB3854" s="20"/>
      <c r="AC3854" s="20"/>
      <c r="AD3854" s="20"/>
    </row>
    <row r="3855" spans="3:30" s="1" customFormat="1">
      <c r="C3855" s="16"/>
      <c r="D3855" s="16"/>
      <c r="E3855" s="32"/>
      <c r="F3855" s="16"/>
      <c r="G3855" s="16"/>
      <c r="H3855" s="16"/>
      <c r="I3855" s="16"/>
      <c r="J3855" s="16"/>
      <c r="K3855" s="16"/>
      <c r="L3855" s="32"/>
      <c r="M3855" s="16"/>
      <c r="N3855" s="16"/>
      <c r="O3855" s="16"/>
      <c r="P3855" s="16"/>
      <c r="Y3855" s="20"/>
      <c r="Z3855" s="20"/>
      <c r="AA3855" s="20"/>
      <c r="AB3855" s="20"/>
      <c r="AC3855" s="20"/>
      <c r="AD3855" s="20"/>
    </row>
    <row r="3856" spans="3:30" s="1" customFormat="1">
      <c r="C3856" s="16"/>
      <c r="D3856" s="16"/>
      <c r="E3856" s="32"/>
      <c r="F3856" s="16"/>
      <c r="G3856" s="16"/>
      <c r="H3856" s="16"/>
      <c r="I3856" s="16"/>
      <c r="J3856" s="16"/>
      <c r="K3856" s="16"/>
      <c r="L3856" s="32"/>
      <c r="M3856" s="16"/>
      <c r="N3856" s="16"/>
      <c r="O3856" s="16"/>
      <c r="P3856" s="16"/>
      <c r="Y3856" s="20"/>
      <c r="Z3856" s="20"/>
      <c r="AA3856" s="20"/>
      <c r="AB3856" s="20"/>
      <c r="AC3856" s="20"/>
      <c r="AD3856" s="20"/>
    </row>
    <row r="3857" spans="3:30" s="1" customFormat="1">
      <c r="C3857" s="16"/>
      <c r="D3857" s="16"/>
      <c r="E3857" s="32"/>
      <c r="F3857" s="16"/>
      <c r="G3857" s="16"/>
      <c r="H3857" s="16"/>
      <c r="I3857" s="16"/>
      <c r="J3857" s="16"/>
      <c r="K3857" s="16"/>
      <c r="L3857" s="32"/>
      <c r="M3857" s="16"/>
      <c r="N3857" s="16"/>
      <c r="O3857" s="16"/>
      <c r="P3857" s="16"/>
      <c r="Y3857" s="20"/>
      <c r="Z3857" s="20"/>
      <c r="AA3857" s="20"/>
      <c r="AB3857" s="20"/>
      <c r="AC3857" s="20"/>
      <c r="AD3857" s="20"/>
    </row>
    <row r="3858" spans="3:30" s="1" customFormat="1">
      <c r="C3858" s="16"/>
      <c r="D3858" s="16"/>
      <c r="E3858" s="32"/>
      <c r="F3858" s="16"/>
      <c r="G3858" s="16"/>
      <c r="H3858" s="16"/>
      <c r="I3858" s="16"/>
      <c r="J3858" s="16"/>
      <c r="K3858" s="16"/>
      <c r="L3858" s="32"/>
      <c r="M3858" s="16"/>
      <c r="N3858" s="16"/>
      <c r="O3858" s="16"/>
      <c r="P3858" s="16"/>
      <c r="Y3858" s="20"/>
      <c r="Z3858" s="20"/>
      <c r="AA3858" s="20"/>
      <c r="AB3858" s="20"/>
      <c r="AC3858" s="20"/>
      <c r="AD3858" s="20"/>
    </row>
    <row r="3859" spans="3:30" s="1" customFormat="1">
      <c r="C3859" s="16"/>
      <c r="D3859" s="16"/>
      <c r="E3859" s="32"/>
      <c r="F3859" s="16"/>
      <c r="G3859" s="16"/>
      <c r="H3859" s="16"/>
      <c r="I3859" s="16"/>
      <c r="J3859" s="16"/>
      <c r="K3859" s="16"/>
      <c r="L3859" s="32"/>
      <c r="M3859" s="16"/>
      <c r="N3859" s="16"/>
      <c r="O3859" s="16"/>
      <c r="P3859" s="16"/>
      <c r="Y3859" s="20"/>
      <c r="Z3859" s="20"/>
      <c r="AA3859" s="20"/>
      <c r="AB3859" s="20"/>
      <c r="AC3859" s="20"/>
      <c r="AD3859" s="20"/>
    </row>
    <row r="3860" spans="3:30" s="1" customFormat="1">
      <c r="C3860" s="16"/>
      <c r="D3860" s="16"/>
      <c r="E3860" s="32"/>
      <c r="F3860" s="16"/>
      <c r="G3860" s="16"/>
      <c r="H3860" s="16"/>
      <c r="I3860" s="16"/>
      <c r="J3860" s="16"/>
      <c r="K3860" s="16"/>
      <c r="L3860" s="32"/>
      <c r="M3860" s="16"/>
      <c r="N3860" s="16"/>
      <c r="O3860" s="16"/>
      <c r="P3860" s="16"/>
      <c r="Y3860" s="20"/>
      <c r="Z3860" s="20"/>
      <c r="AA3860" s="20"/>
      <c r="AB3860" s="20"/>
      <c r="AC3860" s="20"/>
      <c r="AD3860" s="20"/>
    </row>
    <row r="3861" spans="3:30" s="1" customFormat="1">
      <c r="C3861" s="16"/>
      <c r="D3861" s="16"/>
      <c r="E3861" s="32"/>
      <c r="F3861" s="16"/>
      <c r="G3861" s="16"/>
      <c r="H3861" s="16"/>
      <c r="I3861" s="16"/>
      <c r="J3861" s="16"/>
      <c r="K3861" s="16"/>
      <c r="L3861" s="32"/>
      <c r="M3861" s="16"/>
      <c r="N3861" s="16"/>
      <c r="O3861" s="16"/>
      <c r="P3861" s="16"/>
      <c r="Y3861" s="20"/>
      <c r="Z3861" s="20"/>
      <c r="AA3861" s="20"/>
      <c r="AB3861" s="20"/>
      <c r="AC3861" s="20"/>
      <c r="AD3861" s="20"/>
    </row>
    <row r="3862" spans="3:30" s="1" customFormat="1">
      <c r="C3862" s="16"/>
      <c r="D3862" s="16"/>
      <c r="E3862" s="32"/>
      <c r="F3862" s="16"/>
      <c r="G3862" s="16"/>
      <c r="H3862" s="16"/>
      <c r="I3862" s="16"/>
      <c r="J3862" s="16"/>
      <c r="K3862" s="16"/>
      <c r="L3862" s="32"/>
      <c r="M3862" s="16"/>
      <c r="N3862" s="16"/>
      <c r="O3862" s="16"/>
      <c r="P3862" s="16"/>
      <c r="Y3862" s="20"/>
      <c r="Z3862" s="20"/>
      <c r="AA3862" s="20"/>
      <c r="AB3862" s="20"/>
      <c r="AC3862" s="20"/>
      <c r="AD3862" s="20"/>
    </row>
    <row r="3863" spans="3:30" s="1" customFormat="1">
      <c r="C3863" s="16"/>
      <c r="D3863" s="16"/>
      <c r="E3863" s="32"/>
      <c r="F3863" s="16"/>
      <c r="G3863" s="16"/>
      <c r="H3863" s="16"/>
      <c r="I3863" s="16"/>
      <c r="J3863" s="16"/>
      <c r="K3863" s="16"/>
      <c r="L3863" s="32"/>
      <c r="M3863" s="16"/>
      <c r="N3863" s="16"/>
      <c r="O3863" s="16"/>
      <c r="P3863" s="16"/>
      <c r="Y3863" s="20"/>
      <c r="Z3863" s="20"/>
      <c r="AA3863" s="20"/>
      <c r="AB3863" s="20"/>
      <c r="AC3863" s="20"/>
      <c r="AD3863" s="20"/>
    </row>
    <row r="3864" spans="3:30" s="1" customFormat="1">
      <c r="C3864" s="16"/>
      <c r="D3864" s="16"/>
      <c r="E3864" s="32"/>
      <c r="F3864" s="16"/>
      <c r="G3864" s="16"/>
      <c r="H3864" s="16"/>
      <c r="I3864" s="16"/>
      <c r="J3864" s="16"/>
      <c r="K3864" s="16"/>
      <c r="L3864" s="32"/>
      <c r="M3864" s="16"/>
      <c r="N3864" s="16"/>
      <c r="O3864" s="16"/>
      <c r="P3864" s="16"/>
      <c r="Y3864" s="20"/>
      <c r="Z3864" s="20"/>
      <c r="AA3864" s="20"/>
      <c r="AB3864" s="20"/>
      <c r="AC3864" s="20"/>
      <c r="AD3864" s="20"/>
    </row>
    <row r="3865" spans="3:30" s="1" customFormat="1">
      <c r="C3865" s="16"/>
      <c r="D3865" s="16"/>
      <c r="E3865" s="32"/>
      <c r="F3865" s="16"/>
      <c r="G3865" s="16"/>
      <c r="H3865" s="16"/>
      <c r="I3865" s="16"/>
      <c r="J3865" s="16"/>
      <c r="K3865" s="16"/>
      <c r="L3865" s="32"/>
      <c r="M3865" s="16"/>
      <c r="N3865" s="16"/>
      <c r="O3865" s="16"/>
      <c r="P3865" s="16"/>
      <c r="Y3865" s="20"/>
      <c r="Z3865" s="20"/>
      <c r="AA3865" s="20"/>
      <c r="AB3865" s="20"/>
      <c r="AC3865" s="20"/>
      <c r="AD3865" s="20"/>
    </row>
    <row r="3866" spans="3:30" s="1" customFormat="1">
      <c r="C3866" s="16"/>
      <c r="D3866" s="16"/>
      <c r="E3866" s="32"/>
      <c r="F3866" s="16"/>
      <c r="G3866" s="16"/>
      <c r="H3866" s="16"/>
      <c r="I3866" s="16"/>
      <c r="J3866" s="16"/>
      <c r="K3866" s="16"/>
      <c r="L3866" s="32"/>
      <c r="M3866" s="16"/>
      <c r="N3866" s="16"/>
      <c r="O3866" s="16"/>
      <c r="P3866" s="16"/>
      <c r="Y3866" s="20"/>
      <c r="Z3866" s="20"/>
      <c r="AA3866" s="20"/>
      <c r="AB3866" s="20"/>
      <c r="AC3866" s="20"/>
      <c r="AD3866" s="20"/>
    </row>
    <row r="3867" spans="3:30" s="1" customFormat="1">
      <c r="C3867" s="16"/>
      <c r="D3867" s="16"/>
      <c r="E3867" s="32"/>
      <c r="F3867" s="16"/>
      <c r="G3867" s="16"/>
      <c r="H3867" s="16"/>
      <c r="I3867" s="16"/>
      <c r="J3867" s="16"/>
      <c r="K3867" s="16"/>
      <c r="L3867" s="32"/>
      <c r="M3867" s="16"/>
      <c r="N3867" s="16"/>
      <c r="O3867" s="16"/>
      <c r="P3867" s="16"/>
      <c r="Y3867" s="20"/>
      <c r="Z3867" s="20"/>
      <c r="AA3867" s="20"/>
      <c r="AB3867" s="20"/>
      <c r="AC3867" s="20"/>
      <c r="AD3867" s="20"/>
    </row>
    <row r="3868" spans="3:30" s="1" customFormat="1">
      <c r="C3868" s="16"/>
      <c r="D3868" s="16"/>
      <c r="E3868" s="32"/>
      <c r="F3868" s="16"/>
      <c r="G3868" s="16"/>
      <c r="H3868" s="16"/>
      <c r="I3868" s="16"/>
      <c r="J3868" s="16"/>
      <c r="K3868" s="16"/>
      <c r="L3868" s="32"/>
      <c r="M3868" s="16"/>
      <c r="N3868" s="16"/>
      <c r="O3868" s="16"/>
      <c r="P3868" s="16"/>
      <c r="Y3868" s="20"/>
      <c r="Z3868" s="20"/>
      <c r="AA3868" s="20"/>
      <c r="AB3868" s="20"/>
      <c r="AC3868" s="20"/>
      <c r="AD3868" s="20"/>
    </row>
    <row r="3869" spans="3:30" s="1" customFormat="1">
      <c r="C3869" s="16"/>
      <c r="D3869" s="16"/>
      <c r="E3869" s="32"/>
      <c r="F3869" s="16"/>
      <c r="G3869" s="16"/>
      <c r="H3869" s="16"/>
      <c r="I3869" s="16"/>
      <c r="J3869" s="16"/>
      <c r="K3869" s="16"/>
      <c r="L3869" s="32"/>
      <c r="M3869" s="16"/>
      <c r="N3869" s="16"/>
      <c r="O3869" s="16"/>
      <c r="P3869" s="16"/>
      <c r="Y3869" s="20"/>
      <c r="Z3869" s="20"/>
      <c r="AA3869" s="20"/>
      <c r="AB3869" s="20"/>
      <c r="AC3869" s="20"/>
      <c r="AD3869" s="20"/>
    </row>
    <row r="3870" spans="3:30" s="1" customFormat="1">
      <c r="C3870" s="16"/>
      <c r="D3870" s="16"/>
      <c r="E3870" s="32"/>
      <c r="F3870" s="16"/>
      <c r="G3870" s="16"/>
      <c r="H3870" s="16"/>
      <c r="I3870" s="16"/>
      <c r="J3870" s="16"/>
      <c r="K3870" s="16"/>
      <c r="L3870" s="32"/>
      <c r="M3870" s="16"/>
      <c r="N3870" s="16"/>
      <c r="O3870" s="16"/>
      <c r="P3870" s="16"/>
      <c r="Y3870" s="20"/>
      <c r="Z3870" s="20"/>
      <c r="AA3870" s="20"/>
      <c r="AB3870" s="20"/>
      <c r="AC3870" s="20"/>
      <c r="AD3870" s="20"/>
    </row>
    <row r="3871" spans="3:30" s="1" customFormat="1">
      <c r="C3871" s="16"/>
      <c r="D3871" s="16"/>
      <c r="E3871" s="32"/>
      <c r="F3871" s="16"/>
      <c r="G3871" s="16"/>
      <c r="H3871" s="16"/>
      <c r="I3871" s="16"/>
      <c r="J3871" s="16"/>
      <c r="K3871" s="16"/>
      <c r="L3871" s="32"/>
      <c r="M3871" s="16"/>
      <c r="N3871" s="16"/>
      <c r="O3871" s="16"/>
      <c r="P3871" s="16"/>
      <c r="Y3871" s="20"/>
      <c r="Z3871" s="20"/>
      <c r="AA3871" s="20"/>
      <c r="AB3871" s="20"/>
      <c r="AC3871" s="20"/>
      <c r="AD3871" s="20"/>
    </row>
    <row r="3872" spans="3:30" s="1" customFormat="1">
      <c r="C3872" s="16"/>
      <c r="D3872" s="16"/>
      <c r="E3872" s="32"/>
      <c r="F3872" s="16"/>
      <c r="G3872" s="16"/>
      <c r="H3872" s="16"/>
      <c r="I3872" s="16"/>
      <c r="J3872" s="16"/>
      <c r="K3872" s="16"/>
      <c r="L3872" s="32"/>
      <c r="M3872" s="16"/>
      <c r="N3872" s="16"/>
      <c r="O3872" s="16"/>
      <c r="P3872" s="16"/>
      <c r="Y3872" s="20"/>
      <c r="Z3872" s="20"/>
      <c r="AA3872" s="20"/>
      <c r="AB3872" s="20"/>
      <c r="AC3872" s="20"/>
      <c r="AD3872" s="20"/>
    </row>
    <row r="3873" spans="3:30" s="1" customFormat="1">
      <c r="C3873" s="16"/>
      <c r="D3873" s="16"/>
      <c r="E3873" s="32"/>
      <c r="F3873" s="16"/>
      <c r="G3873" s="16"/>
      <c r="H3873" s="16"/>
      <c r="I3873" s="16"/>
      <c r="J3873" s="16"/>
      <c r="K3873" s="16"/>
      <c r="L3873" s="32"/>
      <c r="M3873" s="16"/>
      <c r="N3873" s="16"/>
      <c r="O3873" s="16"/>
      <c r="P3873" s="16"/>
      <c r="Y3873" s="20"/>
      <c r="Z3873" s="20"/>
      <c r="AA3873" s="20"/>
      <c r="AB3873" s="20"/>
      <c r="AC3873" s="20"/>
      <c r="AD3873" s="20"/>
    </row>
    <row r="3874" spans="3:30" s="1" customFormat="1">
      <c r="C3874" s="16"/>
      <c r="D3874" s="16"/>
      <c r="E3874" s="32"/>
      <c r="F3874" s="16"/>
      <c r="G3874" s="16"/>
      <c r="H3874" s="16"/>
      <c r="I3874" s="16"/>
      <c r="J3874" s="16"/>
      <c r="K3874" s="16"/>
      <c r="L3874" s="32"/>
      <c r="M3874" s="16"/>
      <c r="N3874" s="16"/>
      <c r="O3874" s="16"/>
      <c r="P3874" s="16"/>
      <c r="Y3874" s="20"/>
      <c r="Z3874" s="20"/>
      <c r="AA3874" s="20"/>
      <c r="AB3874" s="20"/>
      <c r="AC3874" s="20"/>
      <c r="AD3874" s="20"/>
    </row>
    <row r="3875" spans="3:30" s="1" customFormat="1">
      <c r="C3875" s="16"/>
      <c r="D3875" s="16"/>
      <c r="E3875" s="32"/>
      <c r="F3875" s="16"/>
      <c r="G3875" s="16"/>
      <c r="H3875" s="16"/>
      <c r="I3875" s="16"/>
      <c r="J3875" s="16"/>
      <c r="K3875" s="16"/>
      <c r="L3875" s="32"/>
      <c r="M3875" s="16"/>
      <c r="N3875" s="16"/>
      <c r="O3875" s="16"/>
      <c r="P3875" s="16"/>
      <c r="Y3875" s="20"/>
      <c r="Z3875" s="20"/>
      <c r="AA3875" s="20"/>
      <c r="AB3875" s="20"/>
      <c r="AC3875" s="20"/>
      <c r="AD3875" s="20"/>
    </row>
    <row r="3876" spans="3:30" s="1" customFormat="1">
      <c r="C3876" s="16"/>
      <c r="D3876" s="16"/>
      <c r="E3876" s="32"/>
      <c r="F3876" s="16"/>
      <c r="G3876" s="16"/>
      <c r="H3876" s="16"/>
      <c r="I3876" s="16"/>
      <c r="J3876" s="16"/>
      <c r="K3876" s="16"/>
      <c r="L3876" s="32"/>
      <c r="M3876" s="16"/>
      <c r="N3876" s="16"/>
      <c r="O3876" s="16"/>
      <c r="P3876" s="16"/>
      <c r="Y3876" s="20"/>
      <c r="Z3876" s="20"/>
      <c r="AA3876" s="20"/>
      <c r="AB3876" s="20"/>
      <c r="AC3876" s="20"/>
      <c r="AD3876" s="20"/>
    </row>
    <row r="3877" spans="3:30" s="1" customFormat="1">
      <c r="C3877" s="16"/>
      <c r="D3877" s="16"/>
      <c r="E3877" s="32"/>
      <c r="F3877" s="16"/>
      <c r="G3877" s="16"/>
      <c r="H3877" s="16"/>
      <c r="I3877" s="16"/>
      <c r="J3877" s="16"/>
      <c r="K3877" s="16"/>
      <c r="L3877" s="32"/>
      <c r="M3877" s="16"/>
      <c r="N3877" s="16"/>
      <c r="O3877" s="16"/>
      <c r="P3877" s="16"/>
      <c r="Y3877" s="20"/>
      <c r="Z3877" s="20"/>
      <c r="AA3877" s="20"/>
      <c r="AB3877" s="20"/>
      <c r="AC3877" s="20"/>
      <c r="AD3877" s="20"/>
    </row>
    <row r="3878" spans="3:30" s="1" customFormat="1">
      <c r="C3878" s="16"/>
      <c r="D3878" s="16"/>
      <c r="E3878" s="32"/>
      <c r="F3878" s="16"/>
      <c r="G3878" s="16"/>
      <c r="H3878" s="16"/>
      <c r="I3878" s="16"/>
      <c r="J3878" s="16"/>
      <c r="K3878" s="16"/>
      <c r="L3878" s="32"/>
      <c r="M3878" s="16"/>
      <c r="N3878" s="16"/>
      <c r="O3878" s="16"/>
      <c r="P3878" s="16"/>
      <c r="Y3878" s="20"/>
      <c r="Z3878" s="20"/>
      <c r="AA3878" s="20"/>
      <c r="AB3878" s="20"/>
      <c r="AC3878" s="20"/>
      <c r="AD3878" s="20"/>
    </row>
    <row r="3879" spans="3:30" s="1" customFormat="1">
      <c r="C3879" s="16"/>
      <c r="D3879" s="16"/>
      <c r="E3879" s="32"/>
      <c r="F3879" s="16"/>
      <c r="G3879" s="16"/>
      <c r="H3879" s="16"/>
      <c r="I3879" s="16"/>
      <c r="J3879" s="16"/>
      <c r="K3879" s="16"/>
      <c r="L3879" s="32"/>
      <c r="M3879" s="16"/>
      <c r="N3879" s="16"/>
      <c r="O3879" s="16"/>
      <c r="P3879" s="16"/>
      <c r="Y3879" s="20"/>
      <c r="Z3879" s="20"/>
      <c r="AA3879" s="20"/>
      <c r="AB3879" s="20"/>
      <c r="AC3879" s="20"/>
      <c r="AD3879" s="20"/>
    </row>
    <row r="3880" spans="3:30" s="1" customFormat="1">
      <c r="C3880" s="16"/>
      <c r="D3880" s="16"/>
      <c r="E3880" s="32"/>
      <c r="F3880" s="16"/>
      <c r="G3880" s="16"/>
      <c r="H3880" s="16"/>
      <c r="I3880" s="16"/>
      <c r="J3880" s="16"/>
      <c r="K3880" s="16"/>
      <c r="L3880" s="32"/>
      <c r="M3880" s="16"/>
      <c r="N3880" s="16"/>
      <c r="O3880" s="16"/>
      <c r="P3880" s="16"/>
      <c r="Y3880" s="20"/>
      <c r="Z3880" s="20"/>
      <c r="AA3880" s="20"/>
      <c r="AB3880" s="20"/>
      <c r="AC3880" s="20"/>
      <c r="AD3880" s="20"/>
    </row>
    <row r="3881" spans="3:30" s="1" customFormat="1">
      <c r="C3881" s="16"/>
      <c r="D3881" s="16"/>
      <c r="E3881" s="32"/>
      <c r="F3881" s="16"/>
      <c r="G3881" s="16"/>
      <c r="H3881" s="16"/>
      <c r="I3881" s="16"/>
      <c r="J3881" s="16"/>
      <c r="K3881" s="16"/>
      <c r="L3881" s="32"/>
      <c r="M3881" s="16"/>
      <c r="N3881" s="16"/>
      <c r="O3881" s="16"/>
      <c r="P3881" s="16"/>
      <c r="Y3881" s="20"/>
      <c r="Z3881" s="20"/>
      <c r="AA3881" s="20"/>
      <c r="AB3881" s="20"/>
      <c r="AC3881" s="20"/>
      <c r="AD3881" s="20"/>
    </row>
    <row r="3882" spans="3:30" s="1" customFormat="1">
      <c r="C3882" s="16"/>
      <c r="D3882" s="16"/>
      <c r="E3882" s="32"/>
      <c r="F3882" s="16"/>
      <c r="G3882" s="16"/>
      <c r="H3882" s="16"/>
      <c r="I3882" s="16"/>
      <c r="J3882" s="16"/>
      <c r="K3882" s="16"/>
      <c r="L3882" s="32"/>
      <c r="M3882" s="16"/>
      <c r="N3882" s="16"/>
      <c r="O3882" s="16"/>
      <c r="P3882" s="16"/>
      <c r="Y3882" s="20"/>
      <c r="Z3882" s="20"/>
      <c r="AA3882" s="20"/>
      <c r="AB3882" s="20"/>
      <c r="AC3882" s="20"/>
      <c r="AD3882" s="20"/>
    </row>
    <row r="3883" spans="3:30" s="1" customFormat="1">
      <c r="C3883" s="16"/>
      <c r="D3883" s="16"/>
      <c r="E3883" s="32"/>
      <c r="F3883" s="16"/>
      <c r="G3883" s="16"/>
      <c r="H3883" s="16"/>
      <c r="I3883" s="16"/>
      <c r="J3883" s="16"/>
      <c r="K3883" s="16"/>
      <c r="L3883" s="32"/>
      <c r="M3883" s="16"/>
      <c r="N3883" s="16"/>
      <c r="O3883" s="16"/>
      <c r="P3883" s="16"/>
      <c r="Y3883" s="20"/>
      <c r="Z3883" s="20"/>
      <c r="AA3883" s="20"/>
      <c r="AB3883" s="20"/>
      <c r="AC3883" s="20"/>
      <c r="AD3883" s="20"/>
    </row>
    <row r="3884" spans="3:30" s="1" customFormat="1">
      <c r="C3884" s="16"/>
      <c r="D3884" s="16"/>
      <c r="E3884" s="32"/>
      <c r="F3884" s="16"/>
      <c r="G3884" s="16"/>
      <c r="H3884" s="16"/>
      <c r="I3884" s="16"/>
      <c r="J3884" s="16"/>
      <c r="K3884" s="16"/>
      <c r="L3884" s="32"/>
      <c r="M3884" s="16"/>
      <c r="N3884" s="16"/>
      <c r="O3884" s="16"/>
      <c r="P3884" s="16"/>
      <c r="Y3884" s="20"/>
      <c r="Z3884" s="20"/>
      <c r="AA3884" s="20"/>
      <c r="AB3884" s="20"/>
      <c r="AC3884" s="20"/>
      <c r="AD3884" s="20"/>
    </row>
    <row r="3885" spans="3:30" s="1" customFormat="1">
      <c r="C3885" s="16"/>
      <c r="D3885" s="16"/>
      <c r="E3885" s="32"/>
      <c r="F3885" s="16"/>
      <c r="G3885" s="16"/>
      <c r="H3885" s="16"/>
      <c r="I3885" s="16"/>
      <c r="J3885" s="16"/>
      <c r="K3885" s="16"/>
      <c r="L3885" s="32"/>
      <c r="M3885" s="16"/>
      <c r="N3885" s="16"/>
      <c r="O3885" s="16"/>
      <c r="P3885" s="16"/>
      <c r="Y3885" s="20"/>
      <c r="Z3885" s="20"/>
      <c r="AA3885" s="20"/>
      <c r="AB3885" s="20"/>
      <c r="AC3885" s="20"/>
      <c r="AD3885" s="20"/>
    </row>
    <row r="3886" spans="3:30" s="1" customFormat="1">
      <c r="C3886" s="16"/>
      <c r="D3886" s="16"/>
      <c r="E3886" s="32"/>
      <c r="F3886" s="16"/>
      <c r="G3886" s="16"/>
      <c r="H3886" s="16"/>
      <c r="I3886" s="16"/>
      <c r="J3886" s="16"/>
      <c r="K3886" s="16"/>
      <c r="L3886" s="32"/>
      <c r="M3886" s="16"/>
      <c r="N3886" s="16"/>
      <c r="O3886" s="16"/>
      <c r="P3886" s="16"/>
      <c r="Y3886" s="20"/>
      <c r="Z3886" s="20"/>
      <c r="AA3886" s="20"/>
      <c r="AB3886" s="20"/>
      <c r="AC3886" s="20"/>
      <c r="AD3886" s="20"/>
    </row>
    <row r="3887" spans="3:30" s="1" customFormat="1">
      <c r="C3887" s="16"/>
      <c r="D3887" s="16"/>
      <c r="E3887" s="32"/>
      <c r="F3887" s="16"/>
      <c r="G3887" s="16"/>
      <c r="H3887" s="16"/>
      <c r="I3887" s="16"/>
      <c r="J3887" s="16"/>
      <c r="K3887" s="16"/>
      <c r="L3887" s="32"/>
      <c r="M3887" s="16"/>
      <c r="N3887" s="16"/>
      <c r="O3887" s="16"/>
      <c r="P3887" s="16"/>
      <c r="Y3887" s="20"/>
      <c r="Z3887" s="20"/>
      <c r="AA3887" s="20"/>
      <c r="AB3887" s="20"/>
      <c r="AC3887" s="20"/>
      <c r="AD3887" s="20"/>
    </row>
    <row r="3888" spans="3:30" s="1" customFormat="1">
      <c r="C3888" s="16"/>
      <c r="D3888" s="16"/>
      <c r="E3888" s="32"/>
      <c r="F3888" s="16"/>
      <c r="G3888" s="16"/>
      <c r="H3888" s="16"/>
      <c r="I3888" s="16"/>
      <c r="J3888" s="16"/>
      <c r="K3888" s="16"/>
      <c r="L3888" s="32"/>
      <c r="M3888" s="16"/>
      <c r="N3888" s="16"/>
      <c r="O3888" s="16"/>
      <c r="P3888" s="16"/>
      <c r="Y3888" s="20"/>
      <c r="Z3888" s="20"/>
      <c r="AA3888" s="20"/>
      <c r="AB3888" s="20"/>
      <c r="AC3888" s="20"/>
      <c r="AD3888" s="20"/>
    </row>
    <row r="3889" spans="3:30" s="1" customFormat="1">
      <c r="C3889" s="16"/>
      <c r="D3889" s="16"/>
      <c r="E3889" s="32"/>
      <c r="F3889" s="16"/>
      <c r="G3889" s="16"/>
      <c r="H3889" s="16"/>
      <c r="I3889" s="16"/>
      <c r="J3889" s="16"/>
      <c r="K3889" s="16"/>
      <c r="L3889" s="32"/>
      <c r="M3889" s="16"/>
      <c r="N3889" s="16"/>
      <c r="O3889" s="16"/>
      <c r="P3889" s="16"/>
      <c r="Y3889" s="20"/>
      <c r="Z3889" s="20"/>
      <c r="AA3889" s="20"/>
      <c r="AB3889" s="20"/>
      <c r="AC3889" s="20"/>
      <c r="AD3889" s="20"/>
    </row>
    <row r="3890" spans="3:30" s="1" customFormat="1">
      <c r="C3890" s="16"/>
      <c r="D3890" s="16"/>
      <c r="E3890" s="32"/>
      <c r="F3890" s="16"/>
      <c r="G3890" s="16"/>
      <c r="H3890" s="16"/>
      <c r="I3890" s="16"/>
      <c r="J3890" s="16"/>
      <c r="K3890" s="16"/>
      <c r="L3890" s="32"/>
      <c r="M3890" s="16"/>
      <c r="N3890" s="16"/>
      <c r="O3890" s="16"/>
      <c r="P3890" s="16"/>
      <c r="Y3890" s="20"/>
      <c r="Z3890" s="20"/>
      <c r="AA3890" s="20"/>
      <c r="AB3890" s="20"/>
      <c r="AC3890" s="20"/>
      <c r="AD3890" s="20"/>
    </row>
    <row r="3891" spans="3:30" s="1" customFormat="1">
      <c r="C3891" s="16"/>
      <c r="D3891" s="16"/>
      <c r="E3891" s="32"/>
      <c r="F3891" s="16"/>
      <c r="G3891" s="16"/>
      <c r="H3891" s="16"/>
      <c r="I3891" s="16"/>
      <c r="J3891" s="16"/>
      <c r="K3891" s="16"/>
      <c r="L3891" s="32"/>
      <c r="M3891" s="16"/>
      <c r="N3891" s="16"/>
      <c r="O3891" s="16"/>
      <c r="P3891" s="16"/>
      <c r="Y3891" s="20"/>
      <c r="Z3891" s="20"/>
      <c r="AA3891" s="20"/>
      <c r="AB3891" s="20"/>
      <c r="AC3891" s="20"/>
      <c r="AD3891" s="20"/>
    </row>
    <row r="3892" spans="3:30" s="1" customFormat="1">
      <c r="C3892" s="16"/>
      <c r="D3892" s="16"/>
      <c r="E3892" s="32"/>
      <c r="F3892" s="16"/>
      <c r="G3892" s="16"/>
      <c r="H3892" s="16"/>
      <c r="I3892" s="16"/>
      <c r="J3892" s="16"/>
      <c r="K3892" s="16"/>
      <c r="L3892" s="32"/>
      <c r="M3892" s="16"/>
      <c r="N3892" s="16"/>
      <c r="O3892" s="16"/>
      <c r="P3892" s="16"/>
      <c r="Y3892" s="20"/>
      <c r="Z3892" s="20"/>
      <c r="AA3892" s="20"/>
      <c r="AB3892" s="20"/>
      <c r="AC3892" s="20"/>
      <c r="AD3892" s="20"/>
    </row>
    <row r="3893" spans="3:30" s="1" customFormat="1">
      <c r="C3893" s="16"/>
      <c r="D3893" s="16"/>
      <c r="E3893" s="32"/>
      <c r="F3893" s="16"/>
      <c r="G3893" s="16"/>
      <c r="H3893" s="16"/>
      <c r="I3893" s="16"/>
      <c r="J3893" s="16"/>
      <c r="K3893" s="16"/>
      <c r="L3893" s="32"/>
      <c r="M3893" s="16"/>
      <c r="N3893" s="16"/>
      <c r="O3893" s="16"/>
      <c r="P3893" s="16"/>
      <c r="Y3893" s="20"/>
      <c r="Z3893" s="20"/>
      <c r="AA3893" s="20"/>
      <c r="AB3893" s="20"/>
      <c r="AC3893" s="20"/>
      <c r="AD3893" s="20"/>
    </row>
    <row r="3894" spans="3:30" s="1" customFormat="1">
      <c r="C3894" s="16"/>
      <c r="D3894" s="16"/>
      <c r="E3894" s="32"/>
      <c r="F3894" s="16"/>
      <c r="G3894" s="16"/>
      <c r="H3894" s="16"/>
      <c r="I3894" s="16"/>
      <c r="J3894" s="16"/>
      <c r="K3894" s="16"/>
      <c r="L3894" s="32"/>
      <c r="M3894" s="16"/>
      <c r="N3894" s="16"/>
      <c r="O3894" s="16"/>
      <c r="P3894" s="16"/>
      <c r="Y3894" s="20"/>
      <c r="Z3894" s="20"/>
      <c r="AA3894" s="20"/>
      <c r="AB3894" s="20"/>
      <c r="AC3894" s="20"/>
      <c r="AD3894" s="20"/>
    </row>
    <row r="3895" spans="3:30" s="1" customFormat="1">
      <c r="C3895" s="16"/>
      <c r="D3895" s="16"/>
      <c r="E3895" s="32"/>
      <c r="F3895" s="16"/>
      <c r="G3895" s="16"/>
      <c r="H3895" s="16"/>
      <c r="I3895" s="16"/>
      <c r="J3895" s="16"/>
      <c r="K3895" s="16"/>
      <c r="L3895" s="32"/>
      <c r="M3895" s="16"/>
      <c r="N3895" s="16"/>
      <c r="O3895" s="16"/>
      <c r="P3895" s="16"/>
      <c r="Y3895" s="20"/>
      <c r="Z3895" s="20"/>
      <c r="AA3895" s="20"/>
      <c r="AB3895" s="20"/>
      <c r="AC3895" s="20"/>
      <c r="AD3895" s="20"/>
    </row>
    <row r="3896" spans="3:30" s="1" customFormat="1">
      <c r="C3896" s="16"/>
      <c r="D3896" s="16"/>
      <c r="E3896" s="32"/>
      <c r="F3896" s="16"/>
      <c r="G3896" s="16"/>
      <c r="H3896" s="16"/>
      <c r="I3896" s="16"/>
      <c r="J3896" s="16"/>
      <c r="K3896" s="16"/>
      <c r="L3896" s="32"/>
      <c r="M3896" s="16"/>
      <c r="N3896" s="16"/>
      <c r="O3896" s="16"/>
      <c r="P3896" s="16"/>
      <c r="Y3896" s="20"/>
      <c r="Z3896" s="20"/>
      <c r="AA3896" s="20"/>
      <c r="AB3896" s="20"/>
      <c r="AC3896" s="20"/>
      <c r="AD3896" s="20"/>
    </row>
    <row r="3897" spans="3:30" s="1" customFormat="1">
      <c r="C3897" s="16"/>
      <c r="D3897" s="16"/>
      <c r="E3897" s="32"/>
      <c r="F3897" s="16"/>
      <c r="G3897" s="16"/>
      <c r="H3897" s="16"/>
      <c r="I3897" s="16"/>
      <c r="J3897" s="16"/>
      <c r="K3897" s="16"/>
      <c r="L3897" s="32"/>
      <c r="M3897" s="16"/>
      <c r="N3897" s="16"/>
      <c r="O3897" s="16"/>
      <c r="P3897" s="16"/>
      <c r="Y3897" s="20"/>
      <c r="Z3897" s="20"/>
      <c r="AA3897" s="20"/>
      <c r="AB3897" s="20"/>
      <c r="AC3897" s="20"/>
      <c r="AD3897" s="20"/>
    </row>
    <row r="3898" spans="3:30" s="1" customFormat="1">
      <c r="C3898" s="16"/>
      <c r="D3898" s="16"/>
      <c r="E3898" s="32"/>
      <c r="F3898" s="16"/>
      <c r="G3898" s="16"/>
      <c r="H3898" s="16"/>
      <c r="I3898" s="16"/>
      <c r="J3898" s="16"/>
      <c r="K3898" s="16"/>
      <c r="L3898" s="32"/>
      <c r="M3898" s="16"/>
      <c r="N3898" s="16"/>
      <c r="O3898" s="16"/>
      <c r="P3898" s="16"/>
      <c r="Y3898" s="20"/>
      <c r="Z3898" s="20"/>
      <c r="AA3898" s="20"/>
      <c r="AB3898" s="20"/>
      <c r="AC3898" s="20"/>
      <c r="AD3898" s="20"/>
    </row>
    <row r="3899" spans="3:30" s="1" customFormat="1">
      <c r="C3899" s="16"/>
      <c r="D3899" s="16"/>
      <c r="E3899" s="32"/>
      <c r="F3899" s="16"/>
      <c r="G3899" s="16"/>
      <c r="H3899" s="16"/>
      <c r="I3899" s="16"/>
      <c r="J3899" s="16"/>
      <c r="K3899" s="16"/>
      <c r="L3899" s="32"/>
      <c r="M3899" s="16"/>
      <c r="N3899" s="16"/>
      <c r="O3899" s="16"/>
      <c r="P3899" s="16"/>
      <c r="Y3899" s="20"/>
      <c r="Z3899" s="20"/>
      <c r="AA3899" s="20"/>
      <c r="AB3899" s="20"/>
      <c r="AC3899" s="20"/>
      <c r="AD3899" s="20"/>
    </row>
    <row r="3900" spans="3:30" s="1" customFormat="1">
      <c r="C3900" s="16"/>
      <c r="D3900" s="16"/>
      <c r="E3900" s="32"/>
      <c r="F3900" s="16"/>
      <c r="G3900" s="16"/>
      <c r="H3900" s="16"/>
      <c r="I3900" s="16"/>
      <c r="J3900" s="16"/>
      <c r="K3900" s="16"/>
      <c r="L3900" s="32"/>
      <c r="M3900" s="16"/>
      <c r="N3900" s="16"/>
      <c r="O3900" s="16"/>
      <c r="P3900" s="16"/>
      <c r="Y3900" s="20"/>
      <c r="Z3900" s="20"/>
      <c r="AA3900" s="20"/>
      <c r="AB3900" s="20"/>
      <c r="AC3900" s="20"/>
      <c r="AD3900" s="20"/>
    </row>
    <row r="3901" spans="3:30" s="1" customFormat="1">
      <c r="C3901" s="16"/>
      <c r="D3901" s="16"/>
      <c r="E3901" s="32"/>
      <c r="F3901" s="16"/>
      <c r="G3901" s="16"/>
      <c r="H3901" s="16"/>
      <c r="I3901" s="16"/>
      <c r="J3901" s="16"/>
      <c r="K3901" s="16"/>
      <c r="L3901" s="32"/>
      <c r="M3901" s="16"/>
      <c r="N3901" s="16"/>
      <c r="O3901" s="16"/>
      <c r="P3901" s="16"/>
      <c r="Y3901" s="20"/>
      <c r="Z3901" s="20"/>
      <c r="AA3901" s="20"/>
      <c r="AB3901" s="20"/>
      <c r="AC3901" s="20"/>
      <c r="AD3901" s="20"/>
    </row>
    <row r="3902" spans="3:30" s="1" customFormat="1">
      <c r="C3902" s="16"/>
      <c r="D3902" s="16"/>
      <c r="E3902" s="32"/>
      <c r="F3902" s="16"/>
      <c r="G3902" s="16"/>
      <c r="H3902" s="16"/>
      <c r="I3902" s="16"/>
      <c r="J3902" s="16"/>
      <c r="K3902" s="16"/>
      <c r="L3902" s="32"/>
      <c r="M3902" s="16"/>
      <c r="N3902" s="16"/>
      <c r="O3902" s="16"/>
      <c r="P3902" s="16"/>
      <c r="Y3902" s="20"/>
      <c r="Z3902" s="20"/>
      <c r="AA3902" s="20"/>
      <c r="AB3902" s="20"/>
      <c r="AC3902" s="20"/>
      <c r="AD3902" s="20"/>
    </row>
    <row r="3903" spans="3:30" s="1" customFormat="1">
      <c r="C3903" s="16"/>
      <c r="D3903" s="16"/>
      <c r="E3903" s="32"/>
      <c r="F3903" s="16"/>
      <c r="G3903" s="16"/>
      <c r="H3903" s="16"/>
      <c r="I3903" s="16"/>
      <c r="J3903" s="16"/>
      <c r="K3903" s="16"/>
      <c r="L3903" s="32"/>
      <c r="M3903" s="16"/>
      <c r="N3903" s="16"/>
      <c r="O3903" s="16"/>
      <c r="P3903" s="16"/>
      <c r="Y3903" s="20"/>
      <c r="Z3903" s="20"/>
      <c r="AA3903" s="20"/>
      <c r="AB3903" s="20"/>
      <c r="AC3903" s="20"/>
      <c r="AD3903" s="20"/>
    </row>
    <row r="3904" spans="3:30" s="1" customFormat="1">
      <c r="C3904" s="16"/>
      <c r="D3904" s="16"/>
      <c r="E3904" s="32"/>
      <c r="F3904" s="16"/>
      <c r="G3904" s="16"/>
      <c r="H3904" s="16"/>
      <c r="I3904" s="16"/>
      <c r="J3904" s="16"/>
      <c r="K3904" s="16"/>
      <c r="L3904" s="32"/>
      <c r="M3904" s="16"/>
      <c r="N3904" s="16"/>
      <c r="O3904" s="16"/>
      <c r="P3904" s="16"/>
      <c r="Y3904" s="20"/>
      <c r="Z3904" s="20"/>
      <c r="AA3904" s="20"/>
      <c r="AB3904" s="20"/>
      <c r="AC3904" s="20"/>
      <c r="AD3904" s="20"/>
    </row>
    <row r="3905" spans="3:30" s="1" customFormat="1">
      <c r="C3905" s="16"/>
      <c r="D3905" s="16"/>
      <c r="E3905" s="32"/>
      <c r="F3905" s="16"/>
      <c r="G3905" s="16"/>
      <c r="H3905" s="16"/>
      <c r="I3905" s="16"/>
      <c r="J3905" s="16"/>
      <c r="K3905" s="16"/>
      <c r="L3905" s="32"/>
      <c r="M3905" s="16"/>
      <c r="N3905" s="16"/>
      <c r="O3905" s="16"/>
      <c r="P3905" s="16"/>
      <c r="Y3905" s="20"/>
      <c r="Z3905" s="20"/>
      <c r="AA3905" s="20"/>
      <c r="AB3905" s="20"/>
      <c r="AC3905" s="20"/>
      <c r="AD3905" s="20"/>
    </row>
    <row r="3906" spans="3:30" s="1" customFormat="1">
      <c r="C3906" s="16"/>
      <c r="D3906" s="16"/>
      <c r="E3906" s="32"/>
      <c r="F3906" s="16"/>
      <c r="G3906" s="16"/>
      <c r="H3906" s="16"/>
      <c r="I3906" s="16"/>
      <c r="J3906" s="16"/>
      <c r="K3906" s="16"/>
      <c r="L3906" s="32"/>
      <c r="M3906" s="16"/>
      <c r="N3906" s="16"/>
      <c r="O3906" s="16"/>
      <c r="P3906" s="16"/>
      <c r="Y3906" s="20"/>
      <c r="Z3906" s="20"/>
      <c r="AA3906" s="20"/>
      <c r="AB3906" s="20"/>
      <c r="AC3906" s="20"/>
      <c r="AD3906" s="20"/>
    </row>
    <row r="3907" spans="3:30" s="1" customFormat="1">
      <c r="C3907" s="16"/>
      <c r="D3907" s="16"/>
      <c r="E3907" s="32"/>
      <c r="F3907" s="16"/>
      <c r="G3907" s="16"/>
      <c r="H3907" s="16"/>
      <c r="I3907" s="16"/>
      <c r="J3907" s="16"/>
      <c r="K3907" s="16"/>
      <c r="L3907" s="32"/>
      <c r="M3907" s="16"/>
      <c r="N3907" s="16"/>
      <c r="O3907" s="16"/>
      <c r="P3907" s="16"/>
      <c r="Y3907" s="20"/>
      <c r="Z3907" s="20"/>
      <c r="AA3907" s="20"/>
      <c r="AB3907" s="20"/>
      <c r="AC3907" s="20"/>
      <c r="AD3907" s="20"/>
    </row>
    <row r="3908" spans="3:30" s="1" customFormat="1">
      <c r="C3908" s="16"/>
      <c r="D3908" s="16"/>
      <c r="E3908" s="32"/>
      <c r="F3908" s="16"/>
      <c r="G3908" s="16"/>
      <c r="H3908" s="16"/>
      <c r="I3908" s="16"/>
      <c r="J3908" s="16"/>
      <c r="K3908" s="16"/>
      <c r="L3908" s="32"/>
      <c r="M3908" s="16"/>
      <c r="N3908" s="16"/>
      <c r="O3908" s="16"/>
      <c r="P3908" s="16"/>
      <c r="Y3908" s="20"/>
      <c r="Z3908" s="20"/>
      <c r="AA3908" s="20"/>
      <c r="AB3908" s="20"/>
      <c r="AC3908" s="20"/>
      <c r="AD3908" s="20"/>
    </row>
    <row r="3909" spans="3:30" s="1" customFormat="1">
      <c r="C3909" s="16"/>
      <c r="D3909" s="16"/>
      <c r="E3909" s="32"/>
      <c r="F3909" s="16"/>
      <c r="G3909" s="16"/>
      <c r="H3909" s="16"/>
      <c r="I3909" s="16"/>
      <c r="J3909" s="16"/>
      <c r="K3909" s="16"/>
      <c r="L3909" s="32"/>
      <c r="M3909" s="16"/>
      <c r="N3909" s="16"/>
      <c r="O3909" s="16"/>
      <c r="P3909" s="16"/>
      <c r="Y3909" s="20"/>
      <c r="Z3909" s="20"/>
      <c r="AA3909" s="20"/>
      <c r="AB3909" s="20"/>
      <c r="AC3909" s="20"/>
      <c r="AD3909" s="20"/>
    </row>
    <row r="3910" spans="3:30" s="1" customFormat="1">
      <c r="C3910" s="16"/>
      <c r="D3910" s="16"/>
      <c r="E3910" s="32"/>
      <c r="F3910" s="16"/>
      <c r="G3910" s="16"/>
      <c r="H3910" s="16"/>
      <c r="I3910" s="16"/>
      <c r="J3910" s="16"/>
      <c r="K3910" s="16"/>
      <c r="L3910" s="32"/>
      <c r="M3910" s="16"/>
      <c r="N3910" s="16"/>
      <c r="O3910" s="16"/>
      <c r="P3910" s="16"/>
      <c r="Y3910" s="20"/>
      <c r="Z3910" s="20"/>
      <c r="AA3910" s="20"/>
      <c r="AB3910" s="20"/>
      <c r="AC3910" s="20"/>
      <c r="AD3910" s="20"/>
    </row>
    <row r="3911" spans="3:30" s="1" customFormat="1">
      <c r="C3911" s="16"/>
      <c r="D3911" s="16"/>
      <c r="E3911" s="32"/>
      <c r="F3911" s="16"/>
      <c r="G3911" s="16"/>
      <c r="H3911" s="16"/>
      <c r="I3911" s="16"/>
      <c r="J3911" s="16"/>
      <c r="K3911" s="16"/>
      <c r="L3911" s="32"/>
      <c r="M3911" s="16"/>
      <c r="N3911" s="16"/>
      <c r="O3911" s="16"/>
      <c r="P3911" s="16"/>
      <c r="Y3911" s="20"/>
      <c r="Z3911" s="20"/>
      <c r="AA3911" s="20"/>
      <c r="AB3911" s="20"/>
      <c r="AC3911" s="20"/>
      <c r="AD3911" s="20"/>
    </row>
    <row r="3912" spans="3:30" s="1" customFormat="1">
      <c r="C3912" s="16"/>
      <c r="D3912" s="16"/>
      <c r="E3912" s="32"/>
      <c r="F3912" s="16"/>
      <c r="G3912" s="16"/>
      <c r="H3912" s="16"/>
      <c r="I3912" s="16"/>
      <c r="J3912" s="16"/>
      <c r="K3912" s="16"/>
      <c r="L3912" s="32"/>
      <c r="M3912" s="16"/>
      <c r="N3912" s="16"/>
      <c r="O3912" s="16"/>
      <c r="P3912" s="16"/>
      <c r="Y3912" s="20"/>
      <c r="Z3912" s="20"/>
      <c r="AA3912" s="20"/>
      <c r="AB3912" s="20"/>
      <c r="AC3912" s="20"/>
      <c r="AD3912" s="20"/>
    </row>
    <row r="3913" spans="3:30" s="1" customFormat="1">
      <c r="C3913" s="16"/>
      <c r="D3913" s="16"/>
      <c r="E3913" s="32"/>
      <c r="F3913" s="16"/>
      <c r="G3913" s="16"/>
      <c r="H3913" s="16"/>
      <c r="I3913" s="16"/>
      <c r="J3913" s="16"/>
      <c r="K3913" s="16"/>
      <c r="L3913" s="32"/>
      <c r="M3913" s="16"/>
      <c r="N3913" s="16"/>
      <c r="O3913" s="16"/>
      <c r="P3913" s="16"/>
      <c r="Y3913" s="20"/>
      <c r="Z3913" s="20"/>
      <c r="AA3913" s="20"/>
      <c r="AB3913" s="20"/>
      <c r="AC3913" s="20"/>
      <c r="AD3913" s="20"/>
    </row>
    <row r="3914" spans="3:30" s="1" customFormat="1">
      <c r="C3914" s="16"/>
      <c r="D3914" s="16"/>
      <c r="E3914" s="32"/>
      <c r="F3914" s="16"/>
      <c r="G3914" s="16"/>
      <c r="H3914" s="16"/>
      <c r="I3914" s="16"/>
      <c r="J3914" s="16"/>
      <c r="K3914" s="16"/>
      <c r="L3914" s="32"/>
      <c r="M3914" s="16"/>
      <c r="N3914" s="16"/>
      <c r="O3914" s="16"/>
      <c r="P3914" s="16"/>
      <c r="Y3914" s="20"/>
      <c r="Z3914" s="20"/>
      <c r="AA3914" s="20"/>
      <c r="AB3914" s="20"/>
      <c r="AC3914" s="20"/>
      <c r="AD3914" s="20"/>
    </row>
    <row r="3915" spans="3:30" s="1" customFormat="1">
      <c r="C3915" s="16"/>
      <c r="D3915" s="16"/>
      <c r="E3915" s="32"/>
      <c r="F3915" s="16"/>
      <c r="G3915" s="16"/>
      <c r="H3915" s="16"/>
      <c r="I3915" s="16"/>
      <c r="J3915" s="16"/>
      <c r="K3915" s="16"/>
      <c r="L3915" s="32"/>
      <c r="M3915" s="16"/>
      <c r="N3915" s="16"/>
      <c r="O3915" s="16"/>
      <c r="P3915" s="16"/>
      <c r="Y3915" s="20"/>
      <c r="Z3915" s="20"/>
      <c r="AA3915" s="20"/>
      <c r="AB3915" s="20"/>
      <c r="AC3915" s="20"/>
      <c r="AD3915" s="20"/>
    </row>
    <row r="3916" spans="3:30" s="1" customFormat="1">
      <c r="C3916" s="16"/>
      <c r="D3916" s="16"/>
      <c r="E3916" s="32"/>
      <c r="F3916" s="16"/>
      <c r="G3916" s="16"/>
      <c r="H3916" s="16"/>
      <c r="I3916" s="16"/>
      <c r="J3916" s="16"/>
      <c r="K3916" s="16"/>
      <c r="L3916" s="32"/>
      <c r="M3916" s="16"/>
      <c r="N3916" s="16"/>
      <c r="O3916" s="16"/>
      <c r="P3916" s="16"/>
      <c r="Y3916" s="20"/>
      <c r="Z3916" s="20"/>
      <c r="AA3916" s="20"/>
      <c r="AB3916" s="20"/>
      <c r="AC3916" s="20"/>
      <c r="AD3916" s="20"/>
    </row>
    <row r="3917" spans="3:30" s="1" customFormat="1">
      <c r="C3917" s="16"/>
      <c r="D3917" s="16"/>
      <c r="E3917" s="32"/>
      <c r="F3917" s="16"/>
      <c r="G3917" s="16"/>
      <c r="H3917" s="16"/>
      <c r="I3917" s="16"/>
      <c r="J3917" s="16"/>
      <c r="K3917" s="16"/>
      <c r="L3917" s="32"/>
      <c r="M3917" s="16"/>
      <c r="N3917" s="16"/>
      <c r="O3917" s="16"/>
      <c r="P3917" s="16"/>
      <c r="Y3917" s="20"/>
      <c r="Z3917" s="20"/>
      <c r="AA3917" s="20"/>
      <c r="AB3917" s="20"/>
      <c r="AC3917" s="20"/>
      <c r="AD3917" s="20"/>
    </row>
    <row r="3918" spans="3:30" s="1" customFormat="1">
      <c r="C3918" s="16"/>
      <c r="D3918" s="16"/>
      <c r="E3918" s="32"/>
      <c r="F3918" s="16"/>
      <c r="G3918" s="16"/>
      <c r="H3918" s="16"/>
      <c r="I3918" s="16"/>
      <c r="J3918" s="16"/>
      <c r="K3918" s="16"/>
      <c r="L3918" s="32"/>
      <c r="M3918" s="16"/>
      <c r="N3918" s="16"/>
      <c r="O3918" s="16"/>
      <c r="P3918" s="16"/>
      <c r="Y3918" s="20"/>
      <c r="Z3918" s="20"/>
      <c r="AA3918" s="20"/>
      <c r="AB3918" s="20"/>
      <c r="AC3918" s="20"/>
      <c r="AD3918" s="20"/>
    </row>
    <row r="3919" spans="3:30" s="1" customFormat="1">
      <c r="C3919" s="16"/>
      <c r="D3919" s="16"/>
      <c r="E3919" s="32"/>
      <c r="F3919" s="16"/>
      <c r="G3919" s="16"/>
      <c r="H3919" s="16"/>
      <c r="I3919" s="16"/>
      <c r="J3919" s="16"/>
      <c r="K3919" s="16"/>
      <c r="L3919" s="32"/>
      <c r="M3919" s="16"/>
      <c r="N3919" s="16"/>
      <c r="O3919" s="16"/>
      <c r="P3919" s="16"/>
      <c r="Y3919" s="20"/>
      <c r="Z3919" s="20"/>
      <c r="AA3919" s="20"/>
      <c r="AB3919" s="20"/>
      <c r="AC3919" s="20"/>
      <c r="AD3919" s="20"/>
    </row>
    <row r="3920" spans="3:30" s="1" customFormat="1">
      <c r="C3920" s="16"/>
      <c r="D3920" s="16"/>
      <c r="E3920" s="32"/>
      <c r="F3920" s="16"/>
      <c r="G3920" s="16"/>
      <c r="H3920" s="16"/>
      <c r="I3920" s="16"/>
      <c r="J3920" s="16"/>
      <c r="K3920" s="16"/>
      <c r="L3920" s="32"/>
      <c r="M3920" s="16"/>
      <c r="N3920" s="16"/>
      <c r="O3920" s="16"/>
      <c r="P3920" s="16"/>
      <c r="Y3920" s="20"/>
      <c r="Z3920" s="20"/>
      <c r="AA3920" s="20"/>
      <c r="AB3920" s="20"/>
      <c r="AC3920" s="20"/>
      <c r="AD3920" s="20"/>
    </row>
    <row r="3921" spans="3:30" s="1" customFormat="1">
      <c r="C3921" s="16"/>
      <c r="D3921" s="16"/>
      <c r="E3921" s="32"/>
      <c r="F3921" s="16"/>
      <c r="G3921" s="16"/>
      <c r="H3921" s="16"/>
      <c r="I3921" s="16"/>
      <c r="J3921" s="16"/>
      <c r="K3921" s="16"/>
      <c r="L3921" s="32"/>
      <c r="M3921" s="16"/>
      <c r="N3921" s="16"/>
      <c r="O3921" s="16"/>
      <c r="P3921" s="16"/>
      <c r="Y3921" s="20"/>
      <c r="Z3921" s="20"/>
      <c r="AA3921" s="20"/>
      <c r="AB3921" s="20"/>
      <c r="AC3921" s="20"/>
      <c r="AD3921" s="20"/>
    </row>
    <row r="3922" spans="3:30" s="1" customFormat="1">
      <c r="C3922" s="16"/>
      <c r="D3922" s="16"/>
      <c r="E3922" s="32"/>
      <c r="F3922" s="16"/>
      <c r="G3922" s="16"/>
      <c r="H3922" s="16"/>
      <c r="I3922" s="16"/>
      <c r="J3922" s="16"/>
      <c r="K3922" s="16"/>
      <c r="L3922" s="32"/>
      <c r="M3922" s="16"/>
      <c r="N3922" s="16"/>
      <c r="O3922" s="16"/>
      <c r="P3922" s="16"/>
      <c r="Y3922" s="20"/>
      <c r="Z3922" s="20"/>
      <c r="AA3922" s="20"/>
      <c r="AB3922" s="20"/>
      <c r="AC3922" s="20"/>
      <c r="AD3922" s="20"/>
    </row>
    <row r="3923" spans="3:30" s="1" customFormat="1">
      <c r="C3923" s="16"/>
      <c r="D3923" s="16"/>
      <c r="E3923" s="32"/>
      <c r="F3923" s="16"/>
      <c r="G3923" s="16"/>
      <c r="H3923" s="16"/>
      <c r="I3923" s="16"/>
      <c r="J3923" s="16"/>
      <c r="K3923" s="16"/>
      <c r="L3923" s="32"/>
      <c r="M3923" s="16"/>
      <c r="N3923" s="16"/>
      <c r="O3923" s="16"/>
      <c r="P3923" s="16"/>
      <c r="Y3923" s="20"/>
      <c r="Z3923" s="20"/>
      <c r="AA3923" s="20"/>
      <c r="AB3923" s="20"/>
      <c r="AC3923" s="20"/>
      <c r="AD3923" s="20"/>
    </row>
    <row r="3924" spans="3:30" s="1" customFormat="1">
      <c r="C3924" s="16"/>
      <c r="D3924" s="16"/>
      <c r="E3924" s="32"/>
      <c r="F3924" s="16"/>
      <c r="G3924" s="16"/>
      <c r="H3924" s="16"/>
      <c r="I3924" s="16"/>
      <c r="J3924" s="16"/>
      <c r="K3924" s="16"/>
      <c r="L3924" s="32"/>
      <c r="M3924" s="16"/>
      <c r="N3924" s="16"/>
      <c r="O3924" s="16"/>
      <c r="P3924" s="16"/>
      <c r="Y3924" s="20"/>
      <c r="Z3924" s="20"/>
      <c r="AA3924" s="20"/>
      <c r="AB3924" s="20"/>
      <c r="AC3924" s="20"/>
      <c r="AD3924" s="20"/>
    </row>
    <row r="3925" spans="3:30" s="1" customFormat="1">
      <c r="C3925" s="16"/>
      <c r="D3925" s="16"/>
      <c r="E3925" s="32"/>
      <c r="F3925" s="16"/>
      <c r="G3925" s="16"/>
      <c r="H3925" s="16"/>
      <c r="I3925" s="16"/>
      <c r="J3925" s="16"/>
      <c r="K3925" s="16"/>
      <c r="L3925" s="32"/>
      <c r="M3925" s="16"/>
      <c r="N3925" s="16"/>
      <c r="O3925" s="16"/>
      <c r="P3925" s="16"/>
      <c r="Y3925" s="20"/>
      <c r="Z3925" s="20"/>
      <c r="AA3925" s="20"/>
      <c r="AB3925" s="20"/>
      <c r="AC3925" s="20"/>
      <c r="AD3925" s="20"/>
    </row>
    <row r="3926" spans="3:30" s="1" customFormat="1">
      <c r="C3926" s="16"/>
      <c r="D3926" s="16"/>
      <c r="E3926" s="32"/>
      <c r="F3926" s="16"/>
      <c r="G3926" s="16"/>
      <c r="H3926" s="16"/>
      <c r="I3926" s="16"/>
      <c r="J3926" s="16"/>
      <c r="K3926" s="16"/>
      <c r="L3926" s="32"/>
      <c r="M3926" s="16"/>
      <c r="N3926" s="16"/>
      <c r="O3926" s="16"/>
      <c r="P3926" s="16"/>
      <c r="Y3926" s="20"/>
      <c r="Z3926" s="20"/>
      <c r="AA3926" s="20"/>
      <c r="AB3926" s="20"/>
      <c r="AC3926" s="20"/>
      <c r="AD3926" s="20"/>
    </row>
    <row r="3927" spans="3:30" s="1" customFormat="1">
      <c r="C3927" s="16"/>
      <c r="D3927" s="16"/>
      <c r="E3927" s="32"/>
      <c r="F3927" s="16"/>
      <c r="G3927" s="16"/>
      <c r="H3927" s="16"/>
      <c r="I3927" s="16"/>
      <c r="J3927" s="16"/>
      <c r="K3927" s="16"/>
      <c r="L3927" s="32"/>
      <c r="M3927" s="16"/>
      <c r="N3927" s="16"/>
      <c r="O3927" s="16"/>
      <c r="P3927" s="16"/>
      <c r="Y3927" s="20"/>
      <c r="Z3927" s="20"/>
      <c r="AA3927" s="20"/>
      <c r="AB3927" s="20"/>
      <c r="AC3927" s="20"/>
      <c r="AD3927" s="20"/>
    </row>
    <row r="3928" spans="3:30" s="1" customFormat="1">
      <c r="C3928" s="16"/>
      <c r="D3928" s="16"/>
      <c r="E3928" s="32"/>
      <c r="F3928" s="16"/>
      <c r="G3928" s="16"/>
      <c r="H3928" s="16"/>
      <c r="I3928" s="16"/>
      <c r="J3928" s="16"/>
      <c r="K3928" s="16"/>
      <c r="L3928" s="32"/>
      <c r="M3928" s="16"/>
      <c r="N3928" s="16"/>
      <c r="O3928" s="16"/>
      <c r="P3928" s="16"/>
      <c r="Y3928" s="20"/>
      <c r="Z3928" s="20"/>
      <c r="AA3928" s="20"/>
      <c r="AB3928" s="20"/>
      <c r="AC3928" s="20"/>
      <c r="AD3928" s="20"/>
    </row>
    <row r="3929" spans="3:30" s="1" customFormat="1">
      <c r="C3929" s="16"/>
      <c r="D3929" s="16"/>
      <c r="E3929" s="32"/>
      <c r="F3929" s="16"/>
      <c r="G3929" s="16"/>
      <c r="H3929" s="16"/>
      <c r="I3929" s="16"/>
      <c r="J3929" s="16"/>
      <c r="K3929" s="16"/>
      <c r="L3929" s="32"/>
      <c r="M3929" s="16"/>
      <c r="N3929" s="16"/>
      <c r="O3929" s="16"/>
      <c r="P3929" s="16"/>
      <c r="Y3929" s="20"/>
      <c r="Z3929" s="20"/>
      <c r="AA3929" s="20"/>
      <c r="AB3929" s="20"/>
      <c r="AC3929" s="20"/>
      <c r="AD3929" s="20"/>
    </row>
    <row r="3930" spans="3:30" s="1" customFormat="1">
      <c r="C3930" s="16"/>
      <c r="D3930" s="16"/>
      <c r="E3930" s="32"/>
      <c r="F3930" s="16"/>
      <c r="G3930" s="16"/>
      <c r="H3930" s="16"/>
      <c r="I3930" s="16"/>
      <c r="J3930" s="16"/>
      <c r="K3930" s="16"/>
      <c r="L3930" s="32"/>
      <c r="M3930" s="16"/>
      <c r="N3930" s="16"/>
      <c r="O3930" s="16"/>
      <c r="P3930" s="16"/>
      <c r="Y3930" s="20"/>
      <c r="Z3930" s="20"/>
      <c r="AA3930" s="20"/>
      <c r="AB3930" s="20"/>
      <c r="AC3930" s="20"/>
      <c r="AD3930" s="20"/>
    </row>
    <row r="3931" spans="3:30" s="1" customFormat="1">
      <c r="C3931" s="16"/>
      <c r="D3931" s="16"/>
      <c r="E3931" s="32"/>
      <c r="F3931" s="16"/>
      <c r="G3931" s="16"/>
      <c r="H3931" s="16"/>
      <c r="I3931" s="16"/>
      <c r="J3931" s="16"/>
      <c r="K3931" s="16"/>
      <c r="L3931" s="32"/>
      <c r="M3931" s="16"/>
      <c r="N3931" s="16"/>
      <c r="O3931" s="16"/>
      <c r="P3931" s="16"/>
      <c r="Y3931" s="20"/>
      <c r="Z3931" s="20"/>
      <c r="AA3931" s="20"/>
      <c r="AB3931" s="20"/>
      <c r="AC3931" s="20"/>
      <c r="AD3931" s="20"/>
    </row>
    <row r="3932" spans="3:30" s="1" customFormat="1">
      <c r="C3932" s="16"/>
      <c r="D3932" s="16"/>
      <c r="E3932" s="32"/>
      <c r="F3932" s="16"/>
      <c r="G3932" s="16"/>
      <c r="H3932" s="16"/>
      <c r="I3932" s="16"/>
      <c r="J3932" s="16"/>
      <c r="K3932" s="16"/>
      <c r="L3932" s="32"/>
      <c r="M3932" s="16"/>
      <c r="N3932" s="16"/>
      <c r="O3932" s="16"/>
      <c r="P3932" s="16"/>
      <c r="Y3932" s="20"/>
      <c r="Z3932" s="20"/>
      <c r="AA3932" s="20"/>
      <c r="AB3932" s="20"/>
      <c r="AC3932" s="20"/>
      <c r="AD3932" s="20"/>
    </row>
    <row r="3933" spans="3:30" s="1" customFormat="1">
      <c r="C3933" s="16"/>
      <c r="D3933" s="16"/>
      <c r="E3933" s="32"/>
      <c r="F3933" s="16"/>
      <c r="G3933" s="16"/>
      <c r="H3933" s="16"/>
      <c r="I3933" s="16"/>
      <c r="J3933" s="16"/>
      <c r="K3933" s="16"/>
      <c r="L3933" s="32"/>
      <c r="M3933" s="16"/>
      <c r="N3933" s="16"/>
      <c r="O3933" s="16"/>
      <c r="P3933" s="16"/>
      <c r="Y3933" s="20"/>
      <c r="Z3933" s="20"/>
      <c r="AA3933" s="20"/>
      <c r="AB3933" s="20"/>
      <c r="AC3933" s="20"/>
      <c r="AD3933" s="20"/>
    </row>
    <row r="3934" spans="3:30" s="1" customFormat="1">
      <c r="C3934" s="16"/>
      <c r="D3934" s="16"/>
      <c r="E3934" s="32"/>
      <c r="F3934" s="16"/>
      <c r="G3934" s="16"/>
      <c r="H3934" s="16"/>
      <c r="I3934" s="16"/>
      <c r="J3934" s="16"/>
      <c r="K3934" s="16"/>
      <c r="L3934" s="32"/>
      <c r="M3934" s="16"/>
      <c r="N3934" s="16"/>
      <c r="O3934" s="16"/>
      <c r="P3934" s="16"/>
      <c r="Y3934" s="20"/>
      <c r="Z3934" s="20"/>
      <c r="AA3934" s="20"/>
      <c r="AB3934" s="20"/>
      <c r="AC3934" s="20"/>
      <c r="AD3934" s="20"/>
    </row>
    <row r="3935" spans="3:30" s="1" customFormat="1">
      <c r="C3935" s="16"/>
      <c r="D3935" s="16"/>
      <c r="E3935" s="32"/>
      <c r="F3935" s="16"/>
      <c r="G3935" s="16"/>
      <c r="H3935" s="16"/>
      <c r="I3935" s="16"/>
      <c r="J3935" s="16"/>
      <c r="K3935" s="16"/>
      <c r="L3935" s="32"/>
      <c r="M3935" s="16"/>
      <c r="N3935" s="16"/>
      <c r="O3935" s="16"/>
      <c r="P3935" s="16"/>
      <c r="Y3935" s="20"/>
      <c r="Z3935" s="20"/>
      <c r="AA3935" s="20"/>
      <c r="AB3935" s="20"/>
      <c r="AC3935" s="20"/>
      <c r="AD3935" s="20"/>
    </row>
    <row r="3936" spans="3:30" s="1" customFormat="1">
      <c r="C3936" s="16"/>
      <c r="D3936" s="16"/>
      <c r="E3936" s="32"/>
      <c r="F3936" s="16"/>
      <c r="G3936" s="16"/>
      <c r="H3936" s="16"/>
      <c r="I3936" s="16"/>
      <c r="J3936" s="16"/>
      <c r="K3936" s="16"/>
      <c r="L3936" s="32"/>
      <c r="M3936" s="16"/>
      <c r="N3936" s="16"/>
      <c r="O3936" s="16"/>
      <c r="P3936" s="16"/>
      <c r="Y3936" s="20"/>
      <c r="Z3936" s="20"/>
      <c r="AA3936" s="20"/>
      <c r="AB3936" s="20"/>
      <c r="AC3936" s="20"/>
      <c r="AD3936" s="20"/>
    </row>
    <row r="3937" spans="3:30" s="1" customFormat="1">
      <c r="C3937" s="16"/>
      <c r="D3937" s="16"/>
      <c r="E3937" s="32"/>
      <c r="F3937" s="16"/>
      <c r="G3937" s="16"/>
      <c r="H3937" s="16"/>
      <c r="I3937" s="16"/>
      <c r="J3937" s="16"/>
      <c r="K3937" s="16"/>
      <c r="L3937" s="32"/>
      <c r="M3937" s="16"/>
      <c r="N3937" s="16"/>
      <c r="O3937" s="16"/>
      <c r="P3937" s="16"/>
      <c r="Y3937" s="20"/>
      <c r="Z3937" s="20"/>
      <c r="AA3937" s="20"/>
      <c r="AB3937" s="20"/>
      <c r="AC3937" s="20"/>
      <c r="AD3937" s="20"/>
    </row>
    <row r="3938" spans="3:30" s="1" customFormat="1">
      <c r="C3938" s="16"/>
      <c r="D3938" s="16"/>
      <c r="E3938" s="32"/>
      <c r="F3938" s="16"/>
      <c r="G3938" s="16"/>
      <c r="H3938" s="16"/>
      <c r="I3938" s="16"/>
      <c r="J3938" s="16"/>
      <c r="K3938" s="16"/>
      <c r="L3938" s="32"/>
      <c r="M3938" s="16"/>
      <c r="N3938" s="16"/>
      <c r="O3938" s="16"/>
      <c r="P3938" s="16"/>
      <c r="Y3938" s="20"/>
      <c r="Z3938" s="20"/>
      <c r="AA3938" s="20"/>
      <c r="AB3938" s="20"/>
      <c r="AC3938" s="20"/>
      <c r="AD3938" s="20"/>
    </row>
    <row r="3939" spans="3:30" s="1" customFormat="1">
      <c r="C3939" s="16"/>
      <c r="D3939" s="16"/>
      <c r="E3939" s="32"/>
      <c r="F3939" s="16"/>
      <c r="G3939" s="16"/>
      <c r="H3939" s="16"/>
      <c r="I3939" s="16"/>
      <c r="J3939" s="16"/>
      <c r="K3939" s="16"/>
      <c r="L3939" s="32"/>
      <c r="M3939" s="16"/>
      <c r="N3939" s="16"/>
      <c r="O3939" s="16"/>
      <c r="P3939" s="16"/>
      <c r="Y3939" s="20"/>
      <c r="Z3939" s="20"/>
      <c r="AA3939" s="20"/>
      <c r="AB3939" s="20"/>
      <c r="AC3939" s="20"/>
      <c r="AD3939" s="20"/>
    </row>
    <row r="3940" spans="3:30" s="1" customFormat="1">
      <c r="C3940" s="16"/>
      <c r="D3940" s="16"/>
      <c r="E3940" s="32"/>
      <c r="F3940" s="16"/>
      <c r="G3940" s="16"/>
      <c r="H3940" s="16"/>
      <c r="I3940" s="16"/>
      <c r="J3940" s="16"/>
      <c r="K3940" s="16"/>
      <c r="L3940" s="32"/>
      <c r="M3940" s="16"/>
      <c r="N3940" s="16"/>
      <c r="O3940" s="16"/>
      <c r="P3940" s="16"/>
      <c r="Y3940" s="20"/>
      <c r="Z3940" s="20"/>
      <c r="AA3940" s="20"/>
      <c r="AB3940" s="20"/>
      <c r="AC3940" s="20"/>
      <c r="AD3940" s="20"/>
    </row>
    <row r="3941" spans="3:30" s="1" customFormat="1">
      <c r="C3941" s="16"/>
      <c r="D3941" s="16"/>
      <c r="E3941" s="32"/>
      <c r="F3941" s="16"/>
      <c r="G3941" s="16"/>
      <c r="H3941" s="16"/>
      <c r="I3941" s="16"/>
      <c r="J3941" s="16"/>
      <c r="K3941" s="16"/>
      <c r="L3941" s="32"/>
      <c r="M3941" s="16"/>
      <c r="N3941" s="16"/>
      <c r="O3941" s="16"/>
      <c r="P3941" s="16"/>
      <c r="Y3941" s="20"/>
      <c r="Z3941" s="20"/>
      <c r="AA3941" s="20"/>
      <c r="AB3941" s="20"/>
      <c r="AC3941" s="20"/>
      <c r="AD3941" s="20"/>
    </row>
    <row r="3942" spans="3:30" s="1" customFormat="1">
      <c r="C3942" s="16"/>
      <c r="D3942" s="16"/>
      <c r="E3942" s="32"/>
      <c r="F3942" s="16"/>
      <c r="G3942" s="16"/>
      <c r="H3942" s="16"/>
      <c r="I3942" s="16"/>
      <c r="J3942" s="16"/>
      <c r="K3942" s="16"/>
      <c r="L3942" s="32"/>
      <c r="M3942" s="16"/>
      <c r="N3942" s="16"/>
      <c r="O3942" s="16"/>
      <c r="P3942" s="16"/>
      <c r="Y3942" s="20"/>
      <c r="Z3942" s="20"/>
      <c r="AA3942" s="20"/>
      <c r="AB3942" s="20"/>
      <c r="AC3942" s="20"/>
      <c r="AD3942" s="20"/>
    </row>
    <row r="3943" spans="3:30" s="1" customFormat="1">
      <c r="C3943" s="16"/>
      <c r="D3943" s="16"/>
      <c r="E3943" s="32"/>
      <c r="F3943" s="16"/>
      <c r="G3943" s="16"/>
      <c r="H3943" s="16"/>
      <c r="I3943" s="16"/>
      <c r="J3943" s="16"/>
      <c r="K3943" s="16"/>
      <c r="L3943" s="32"/>
      <c r="M3943" s="16"/>
      <c r="N3943" s="16"/>
      <c r="O3943" s="16"/>
      <c r="P3943" s="16"/>
      <c r="Y3943" s="20"/>
      <c r="Z3943" s="20"/>
      <c r="AA3943" s="20"/>
      <c r="AB3943" s="20"/>
      <c r="AC3943" s="20"/>
      <c r="AD3943" s="20"/>
    </row>
    <row r="3944" spans="3:30" s="1" customFormat="1">
      <c r="C3944" s="16"/>
      <c r="D3944" s="16"/>
      <c r="E3944" s="32"/>
      <c r="F3944" s="16"/>
      <c r="G3944" s="16"/>
      <c r="H3944" s="16"/>
      <c r="I3944" s="16"/>
      <c r="J3944" s="16"/>
      <c r="K3944" s="16"/>
      <c r="L3944" s="32"/>
      <c r="M3944" s="16"/>
      <c r="N3944" s="16"/>
      <c r="O3944" s="16"/>
      <c r="P3944" s="16"/>
      <c r="Y3944" s="20"/>
      <c r="Z3944" s="20"/>
      <c r="AA3944" s="20"/>
      <c r="AB3944" s="20"/>
      <c r="AC3944" s="20"/>
      <c r="AD3944" s="20"/>
    </row>
    <row r="3945" spans="3:30" s="1" customFormat="1">
      <c r="C3945" s="16"/>
      <c r="D3945" s="16"/>
      <c r="E3945" s="32"/>
      <c r="F3945" s="16"/>
      <c r="G3945" s="16"/>
      <c r="H3945" s="16"/>
      <c r="I3945" s="16"/>
      <c r="J3945" s="16"/>
      <c r="K3945" s="16"/>
      <c r="L3945" s="32"/>
      <c r="M3945" s="16"/>
      <c r="N3945" s="16"/>
      <c r="O3945" s="16"/>
      <c r="P3945" s="16"/>
      <c r="Y3945" s="20"/>
      <c r="Z3945" s="20"/>
      <c r="AA3945" s="20"/>
      <c r="AB3945" s="20"/>
      <c r="AC3945" s="20"/>
      <c r="AD3945" s="20"/>
    </row>
    <row r="3946" spans="3:30" s="1" customFormat="1">
      <c r="C3946" s="16"/>
      <c r="D3946" s="16"/>
      <c r="E3946" s="32"/>
      <c r="F3946" s="16"/>
      <c r="G3946" s="16"/>
      <c r="H3946" s="16"/>
      <c r="I3946" s="16"/>
      <c r="J3946" s="16"/>
      <c r="K3946" s="16"/>
      <c r="L3946" s="32"/>
      <c r="M3946" s="16"/>
      <c r="N3946" s="16"/>
      <c r="O3946" s="16"/>
      <c r="P3946" s="16"/>
      <c r="Y3946" s="20"/>
      <c r="Z3946" s="20"/>
      <c r="AA3946" s="20"/>
      <c r="AB3946" s="20"/>
      <c r="AC3946" s="20"/>
      <c r="AD3946" s="20"/>
    </row>
    <row r="3947" spans="3:30" s="1" customFormat="1">
      <c r="C3947" s="16"/>
      <c r="D3947" s="16"/>
      <c r="E3947" s="32"/>
      <c r="F3947" s="16"/>
      <c r="G3947" s="16"/>
      <c r="H3947" s="16"/>
      <c r="I3947" s="16"/>
      <c r="J3947" s="16"/>
      <c r="K3947" s="16"/>
      <c r="L3947" s="32"/>
      <c r="M3947" s="16"/>
      <c r="N3947" s="16"/>
      <c r="O3947" s="16"/>
      <c r="P3947" s="16"/>
      <c r="Y3947" s="20"/>
      <c r="Z3947" s="20"/>
      <c r="AA3947" s="20"/>
      <c r="AB3947" s="20"/>
      <c r="AC3947" s="20"/>
      <c r="AD3947" s="20"/>
    </row>
    <row r="3948" spans="3:30" s="1" customFormat="1">
      <c r="C3948" s="16"/>
      <c r="D3948" s="16"/>
      <c r="E3948" s="32"/>
      <c r="F3948" s="16"/>
      <c r="G3948" s="16"/>
      <c r="H3948" s="16"/>
      <c r="I3948" s="16"/>
      <c r="J3948" s="16"/>
      <c r="K3948" s="16"/>
      <c r="L3948" s="32"/>
      <c r="M3948" s="16"/>
      <c r="N3948" s="16"/>
      <c r="O3948" s="16"/>
      <c r="P3948" s="16"/>
      <c r="Y3948" s="20"/>
      <c r="Z3948" s="20"/>
      <c r="AA3948" s="20"/>
      <c r="AB3948" s="20"/>
      <c r="AC3948" s="20"/>
      <c r="AD3948" s="20"/>
    </row>
    <row r="3949" spans="3:30" s="1" customFormat="1">
      <c r="C3949" s="16"/>
      <c r="D3949" s="16"/>
      <c r="E3949" s="32"/>
      <c r="F3949" s="16"/>
      <c r="G3949" s="16"/>
      <c r="H3949" s="16"/>
      <c r="I3949" s="16"/>
      <c r="J3949" s="16"/>
      <c r="K3949" s="16"/>
      <c r="L3949" s="32"/>
      <c r="M3949" s="16"/>
      <c r="N3949" s="16"/>
      <c r="O3949" s="16"/>
      <c r="P3949" s="16"/>
      <c r="Y3949" s="20"/>
      <c r="Z3949" s="20"/>
      <c r="AA3949" s="20"/>
      <c r="AB3949" s="20"/>
      <c r="AC3949" s="20"/>
      <c r="AD3949" s="20"/>
    </row>
    <row r="3950" spans="3:30" s="1" customFormat="1">
      <c r="C3950" s="16"/>
      <c r="D3950" s="16"/>
      <c r="E3950" s="32"/>
      <c r="F3950" s="16"/>
      <c r="G3950" s="16"/>
      <c r="H3950" s="16"/>
      <c r="I3950" s="16"/>
      <c r="J3950" s="16"/>
      <c r="K3950" s="16"/>
      <c r="L3950" s="32"/>
      <c r="M3950" s="16"/>
      <c r="N3950" s="16"/>
      <c r="O3950" s="16"/>
      <c r="P3950" s="16"/>
      <c r="Y3950" s="20"/>
      <c r="Z3950" s="20"/>
      <c r="AA3950" s="20"/>
      <c r="AB3950" s="20"/>
      <c r="AC3950" s="20"/>
      <c r="AD3950" s="20"/>
    </row>
    <row r="3951" spans="3:30" s="1" customFormat="1">
      <c r="C3951" s="16"/>
      <c r="D3951" s="16"/>
      <c r="E3951" s="32"/>
      <c r="F3951" s="16"/>
      <c r="G3951" s="16"/>
      <c r="H3951" s="16"/>
      <c r="I3951" s="16"/>
      <c r="J3951" s="16"/>
      <c r="K3951" s="16"/>
      <c r="L3951" s="32"/>
      <c r="M3951" s="16"/>
      <c r="N3951" s="16"/>
      <c r="O3951" s="16"/>
      <c r="P3951" s="16"/>
      <c r="Y3951" s="20"/>
      <c r="Z3951" s="20"/>
      <c r="AA3951" s="20"/>
      <c r="AB3951" s="20"/>
      <c r="AC3951" s="20"/>
      <c r="AD3951" s="20"/>
    </row>
    <row r="3952" spans="3:30" s="1" customFormat="1">
      <c r="C3952" s="16"/>
      <c r="D3952" s="16"/>
      <c r="E3952" s="32"/>
      <c r="F3952" s="16"/>
      <c r="G3952" s="16"/>
      <c r="H3952" s="16"/>
      <c r="I3952" s="16"/>
      <c r="J3952" s="16"/>
      <c r="K3952" s="16"/>
      <c r="L3952" s="32"/>
      <c r="M3952" s="16"/>
      <c r="N3952" s="16"/>
      <c r="O3952" s="16"/>
      <c r="P3952" s="16"/>
      <c r="Y3952" s="20"/>
      <c r="Z3952" s="20"/>
      <c r="AA3952" s="20"/>
      <c r="AB3952" s="20"/>
      <c r="AC3952" s="20"/>
      <c r="AD3952" s="20"/>
    </row>
    <row r="3953" spans="3:30" s="1" customFormat="1">
      <c r="C3953" s="16"/>
      <c r="D3953" s="16"/>
      <c r="E3953" s="32"/>
      <c r="F3953" s="16"/>
      <c r="G3953" s="16"/>
      <c r="H3953" s="16"/>
      <c r="I3953" s="16"/>
      <c r="J3953" s="16"/>
      <c r="K3953" s="16"/>
      <c r="L3953" s="32"/>
      <c r="M3953" s="16"/>
      <c r="N3953" s="16"/>
      <c r="O3953" s="16"/>
      <c r="P3953" s="16"/>
      <c r="Y3953" s="20"/>
      <c r="Z3953" s="20"/>
      <c r="AA3953" s="20"/>
      <c r="AB3953" s="20"/>
      <c r="AC3953" s="20"/>
      <c r="AD3953" s="20"/>
    </row>
    <row r="3954" spans="3:30" s="1" customFormat="1">
      <c r="C3954" s="16"/>
      <c r="D3954" s="16"/>
      <c r="E3954" s="32"/>
      <c r="F3954" s="16"/>
      <c r="G3954" s="16"/>
      <c r="H3954" s="16"/>
      <c r="I3954" s="16"/>
      <c r="J3954" s="16"/>
      <c r="K3954" s="16"/>
      <c r="L3954" s="32"/>
      <c r="M3954" s="16"/>
      <c r="N3954" s="16"/>
      <c r="O3954" s="16"/>
      <c r="P3954" s="16"/>
      <c r="Y3954" s="20"/>
      <c r="Z3954" s="20"/>
      <c r="AA3954" s="20"/>
      <c r="AB3954" s="20"/>
      <c r="AC3954" s="20"/>
      <c r="AD3954" s="20"/>
    </row>
    <row r="3955" spans="3:30" s="1" customFormat="1">
      <c r="C3955" s="16"/>
      <c r="D3955" s="16"/>
      <c r="E3955" s="32"/>
      <c r="F3955" s="16"/>
      <c r="G3955" s="16"/>
      <c r="H3955" s="16"/>
      <c r="I3955" s="16"/>
      <c r="J3955" s="16"/>
      <c r="K3955" s="16"/>
      <c r="L3955" s="32"/>
      <c r="M3955" s="16"/>
      <c r="N3955" s="16"/>
      <c r="O3955" s="16"/>
      <c r="P3955" s="16"/>
      <c r="Y3955" s="20"/>
      <c r="Z3955" s="20"/>
      <c r="AA3955" s="20"/>
      <c r="AB3955" s="20"/>
      <c r="AC3955" s="20"/>
      <c r="AD3955" s="20"/>
    </row>
    <row r="3956" spans="3:30" s="1" customFormat="1">
      <c r="C3956" s="16"/>
      <c r="D3956" s="16"/>
      <c r="E3956" s="32"/>
      <c r="F3956" s="16"/>
      <c r="G3956" s="16"/>
      <c r="H3956" s="16"/>
      <c r="I3956" s="16"/>
      <c r="J3956" s="16"/>
      <c r="K3956" s="16"/>
      <c r="L3956" s="32"/>
      <c r="M3956" s="16"/>
      <c r="N3956" s="16"/>
      <c r="O3956" s="16"/>
      <c r="P3956" s="16"/>
      <c r="Y3956" s="20"/>
      <c r="Z3956" s="20"/>
      <c r="AA3956" s="20"/>
      <c r="AB3956" s="20"/>
      <c r="AC3956" s="20"/>
      <c r="AD3956" s="20"/>
    </row>
    <row r="3957" spans="3:30" s="1" customFormat="1">
      <c r="C3957" s="16"/>
      <c r="D3957" s="16"/>
      <c r="E3957" s="32"/>
      <c r="F3957" s="16"/>
      <c r="G3957" s="16"/>
      <c r="H3957" s="16"/>
      <c r="I3957" s="16"/>
      <c r="J3957" s="16"/>
      <c r="K3957" s="16"/>
      <c r="L3957" s="32"/>
      <c r="M3957" s="16"/>
      <c r="N3957" s="16"/>
      <c r="O3957" s="16"/>
      <c r="P3957" s="16"/>
      <c r="Y3957" s="20"/>
      <c r="Z3957" s="20"/>
      <c r="AA3957" s="20"/>
      <c r="AB3957" s="20"/>
      <c r="AC3957" s="20"/>
      <c r="AD3957" s="20"/>
    </row>
    <row r="3958" spans="3:30" s="1" customFormat="1">
      <c r="C3958" s="16"/>
      <c r="D3958" s="16"/>
      <c r="E3958" s="32"/>
      <c r="F3958" s="16"/>
      <c r="G3958" s="16"/>
      <c r="H3958" s="16"/>
      <c r="I3958" s="16"/>
      <c r="J3958" s="16"/>
      <c r="K3958" s="16"/>
      <c r="L3958" s="32"/>
      <c r="M3958" s="16"/>
      <c r="N3958" s="16"/>
      <c r="O3958" s="16"/>
      <c r="P3958" s="16"/>
      <c r="Y3958" s="20"/>
      <c r="Z3958" s="20"/>
      <c r="AA3958" s="20"/>
      <c r="AB3958" s="20"/>
      <c r="AC3958" s="20"/>
      <c r="AD3958" s="20"/>
    </row>
    <row r="3959" spans="3:30" s="1" customFormat="1">
      <c r="C3959" s="16"/>
      <c r="D3959" s="16"/>
      <c r="E3959" s="32"/>
      <c r="F3959" s="16"/>
      <c r="G3959" s="16"/>
      <c r="H3959" s="16"/>
      <c r="I3959" s="16"/>
      <c r="J3959" s="16"/>
      <c r="K3959" s="16"/>
      <c r="L3959" s="32"/>
      <c r="M3959" s="16"/>
      <c r="N3959" s="16"/>
      <c r="O3959" s="16"/>
      <c r="P3959" s="16"/>
      <c r="Y3959" s="20"/>
      <c r="Z3959" s="20"/>
      <c r="AA3959" s="20"/>
      <c r="AB3959" s="20"/>
      <c r="AC3959" s="20"/>
      <c r="AD3959" s="20"/>
    </row>
    <row r="3960" spans="3:30" s="1" customFormat="1">
      <c r="C3960" s="16"/>
      <c r="D3960" s="16"/>
      <c r="E3960" s="32"/>
      <c r="F3960" s="16"/>
      <c r="G3960" s="16"/>
      <c r="H3960" s="16"/>
      <c r="I3960" s="16"/>
      <c r="J3960" s="16"/>
      <c r="K3960" s="16"/>
      <c r="L3960" s="32"/>
      <c r="M3960" s="16"/>
      <c r="N3960" s="16"/>
      <c r="O3960" s="16"/>
      <c r="P3960" s="16"/>
      <c r="Y3960" s="20"/>
      <c r="Z3960" s="20"/>
      <c r="AA3960" s="20"/>
      <c r="AB3960" s="20"/>
      <c r="AC3960" s="20"/>
      <c r="AD3960" s="20"/>
    </row>
    <row r="3961" spans="3:30" s="1" customFormat="1">
      <c r="C3961" s="16"/>
      <c r="D3961" s="16"/>
      <c r="E3961" s="32"/>
      <c r="F3961" s="16"/>
      <c r="G3961" s="16"/>
      <c r="H3961" s="16"/>
      <c r="I3961" s="16"/>
      <c r="J3961" s="16"/>
      <c r="K3961" s="16"/>
      <c r="L3961" s="32"/>
      <c r="M3961" s="16"/>
      <c r="N3961" s="16"/>
      <c r="O3961" s="16"/>
      <c r="P3961" s="16"/>
      <c r="Y3961" s="20"/>
      <c r="Z3961" s="20"/>
      <c r="AA3961" s="20"/>
      <c r="AB3961" s="20"/>
      <c r="AC3961" s="20"/>
      <c r="AD3961" s="20"/>
    </row>
    <row r="3962" spans="3:30" s="1" customFormat="1">
      <c r="C3962" s="16"/>
      <c r="D3962" s="16"/>
      <c r="E3962" s="32"/>
      <c r="F3962" s="16"/>
      <c r="G3962" s="16"/>
      <c r="H3962" s="16"/>
      <c r="I3962" s="16"/>
      <c r="J3962" s="16"/>
      <c r="K3962" s="16"/>
      <c r="L3962" s="32"/>
      <c r="M3962" s="16"/>
      <c r="N3962" s="16"/>
      <c r="O3962" s="16"/>
      <c r="P3962" s="16"/>
      <c r="Y3962" s="20"/>
      <c r="Z3962" s="20"/>
      <c r="AA3962" s="20"/>
      <c r="AB3962" s="20"/>
      <c r="AC3962" s="20"/>
      <c r="AD3962" s="20"/>
    </row>
    <row r="3963" spans="3:30" s="1" customFormat="1">
      <c r="C3963" s="16"/>
      <c r="D3963" s="16"/>
      <c r="E3963" s="32"/>
      <c r="F3963" s="16"/>
      <c r="G3963" s="16"/>
      <c r="H3963" s="16"/>
      <c r="I3963" s="16"/>
      <c r="J3963" s="16"/>
      <c r="K3963" s="16"/>
      <c r="L3963" s="32"/>
      <c r="M3963" s="16"/>
      <c r="N3963" s="16"/>
      <c r="O3963" s="16"/>
      <c r="P3963" s="16"/>
      <c r="Y3963" s="20"/>
      <c r="Z3963" s="20"/>
      <c r="AA3963" s="20"/>
      <c r="AB3963" s="20"/>
      <c r="AC3963" s="20"/>
      <c r="AD3963" s="20"/>
    </row>
    <row r="3964" spans="3:30" s="1" customFormat="1">
      <c r="C3964" s="16"/>
      <c r="D3964" s="16"/>
      <c r="E3964" s="32"/>
      <c r="F3964" s="16"/>
      <c r="G3964" s="16"/>
      <c r="H3964" s="16"/>
      <c r="I3964" s="16"/>
      <c r="J3964" s="16"/>
      <c r="K3964" s="16"/>
      <c r="L3964" s="32"/>
      <c r="M3964" s="16"/>
      <c r="N3964" s="16"/>
      <c r="O3964" s="16"/>
      <c r="P3964" s="16"/>
      <c r="Y3964" s="20"/>
      <c r="Z3964" s="20"/>
      <c r="AA3964" s="20"/>
      <c r="AB3964" s="20"/>
      <c r="AC3964" s="20"/>
      <c r="AD3964" s="20"/>
    </row>
    <row r="3965" spans="3:30" s="1" customFormat="1">
      <c r="C3965" s="16"/>
      <c r="D3965" s="16"/>
      <c r="E3965" s="32"/>
      <c r="F3965" s="16"/>
      <c r="G3965" s="16"/>
      <c r="H3965" s="16"/>
      <c r="I3965" s="16"/>
      <c r="J3965" s="16"/>
      <c r="K3965" s="16"/>
      <c r="L3965" s="32"/>
      <c r="M3965" s="16"/>
      <c r="N3965" s="16"/>
      <c r="O3965" s="16"/>
      <c r="P3965" s="16"/>
      <c r="Y3965" s="20"/>
      <c r="Z3965" s="20"/>
      <c r="AA3965" s="20"/>
      <c r="AB3965" s="20"/>
      <c r="AC3965" s="20"/>
      <c r="AD3965" s="20"/>
    </row>
    <row r="3966" spans="3:30" s="1" customFormat="1">
      <c r="C3966" s="16"/>
      <c r="D3966" s="16"/>
      <c r="E3966" s="32"/>
      <c r="F3966" s="16"/>
      <c r="G3966" s="16"/>
      <c r="H3966" s="16"/>
      <c r="I3966" s="16"/>
      <c r="J3966" s="16"/>
      <c r="K3966" s="16"/>
      <c r="L3966" s="32"/>
      <c r="M3966" s="16"/>
      <c r="N3966" s="16"/>
      <c r="O3966" s="16"/>
      <c r="P3966" s="16"/>
      <c r="Y3966" s="20"/>
      <c r="Z3966" s="20"/>
      <c r="AA3966" s="20"/>
      <c r="AB3966" s="20"/>
      <c r="AC3966" s="20"/>
      <c r="AD3966" s="20"/>
    </row>
    <row r="3967" spans="3:30" s="1" customFormat="1">
      <c r="C3967" s="16"/>
      <c r="D3967" s="16"/>
      <c r="E3967" s="32"/>
      <c r="F3967" s="16"/>
      <c r="G3967" s="16"/>
      <c r="H3967" s="16"/>
      <c r="I3967" s="16"/>
      <c r="J3967" s="16"/>
      <c r="K3967" s="16"/>
      <c r="L3967" s="32"/>
      <c r="M3967" s="16"/>
      <c r="N3967" s="16"/>
      <c r="O3967" s="16"/>
      <c r="P3967" s="16"/>
      <c r="Y3967" s="20"/>
      <c r="Z3967" s="20"/>
      <c r="AA3967" s="20"/>
      <c r="AB3967" s="20"/>
      <c r="AC3967" s="20"/>
      <c r="AD3967" s="20"/>
    </row>
    <row r="3968" spans="3:30" s="1" customFormat="1">
      <c r="C3968" s="16"/>
      <c r="D3968" s="16"/>
      <c r="E3968" s="32"/>
      <c r="F3968" s="16"/>
      <c r="G3968" s="16"/>
      <c r="H3968" s="16"/>
      <c r="I3968" s="16"/>
      <c r="J3968" s="16"/>
      <c r="K3968" s="16"/>
      <c r="L3968" s="32"/>
      <c r="M3968" s="16"/>
      <c r="N3968" s="16"/>
      <c r="O3968" s="16"/>
      <c r="P3968" s="16"/>
      <c r="Y3968" s="20"/>
      <c r="Z3968" s="20"/>
      <c r="AA3968" s="20"/>
      <c r="AB3968" s="20"/>
      <c r="AC3968" s="20"/>
      <c r="AD3968" s="20"/>
    </row>
    <row r="3969" spans="3:30" s="1" customFormat="1">
      <c r="C3969" s="16"/>
      <c r="D3969" s="16"/>
      <c r="E3969" s="32"/>
      <c r="F3969" s="16"/>
      <c r="G3969" s="16"/>
      <c r="H3969" s="16"/>
      <c r="I3969" s="16"/>
      <c r="J3969" s="16"/>
      <c r="K3969" s="16"/>
      <c r="L3969" s="32"/>
      <c r="M3969" s="16"/>
      <c r="N3969" s="16"/>
      <c r="O3969" s="16"/>
      <c r="P3969" s="16"/>
      <c r="Y3969" s="20"/>
      <c r="Z3969" s="20"/>
      <c r="AA3969" s="20"/>
      <c r="AB3969" s="20"/>
      <c r="AC3969" s="20"/>
      <c r="AD3969" s="20"/>
    </row>
    <row r="3970" spans="3:30" s="1" customFormat="1">
      <c r="C3970" s="16"/>
      <c r="D3970" s="16"/>
      <c r="E3970" s="32"/>
      <c r="F3970" s="16"/>
      <c r="G3970" s="16"/>
      <c r="H3970" s="16"/>
      <c r="I3970" s="16"/>
      <c r="J3970" s="16"/>
      <c r="K3970" s="16"/>
      <c r="L3970" s="32"/>
      <c r="M3970" s="16"/>
      <c r="N3970" s="16"/>
      <c r="O3970" s="16"/>
      <c r="P3970" s="16"/>
      <c r="Y3970" s="20"/>
      <c r="Z3970" s="20"/>
      <c r="AA3970" s="20"/>
      <c r="AB3970" s="20"/>
      <c r="AC3970" s="20"/>
      <c r="AD3970" s="20"/>
    </row>
    <row r="3971" spans="3:30" s="1" customFormat="1">
      <c r="C3971" s="16"/>
      <c r="D3971" s="16"/>
      <c r="E3971" s="32"/>
      <c r="F3971" s="16"/>
      <c r="G3971" s="16"/>
      <c r="H3971" s="16"/>
      <c r="I3971" s="16"/>
      <c r="J3971" s="16"/>
      <c r="K3971" s="16"/>
      <c r="L3971" s="32"/>
      <c r="M3971" s="16"/>
      <c r="N3971" s="16"/>
      <c r="O3971" s="16"/>
      <c r="P3971" s="16"/>
      <c r="Y3971" s="20"/>
      <c r="Z3971" s="20"/>
      <c r="AA3971" s="20"/>
      <c r="AB3971" s="20"/>
      <c r="AC3971" s="20"/>
      <c r="AD3971" s="20"/>
    </row>
    <row r="3972" spans="3:30" s="1" customFormat="1">
      <c r="C3972" s="16"/>
      <c r="D3972" s="16"/>
      <c r="E3972" s="32"/>
      <c r="F3972" s="16"/>
      <c r="G3972" s="16"/>
      <c r="H3972" s="16"/>
      <c r="I3972" s="16"/>
      <c r="J3972" s="16"/>
      <c r="K3972" s="16"/>
      <c r="L3972" s="32"/>
      <c r="M3972" s="16"/>
      <c r="N3972" s="16"/>
      <c r="O3972" s="16"/>
      <c r="P3972" s="16"/>
      <c r="Y3972" s="20"/>
      <c r="Z3972" s="20"/>
      <c r="AA3972" s="20"/>
      <c r="AB3972" s="20"/>
      <c r="AC3972" s="20"/>
      <c r="AD3972" s="20"/>
    </row>
    <row r="3973" spans="3:30" s="1" customFormat="1">
      <c r="C3973" s="16"/>
      <c r="D3973" s="16"/>
      <c r="E3973" s="32"/>
      <c r="F3973" s="16"/>
      <c r="G3973" s="16"/>
      <c r="H3973" s="16"/>
      <c r="I3973" s="16"/>
      <c r="J3973" s="16"/>
      <c r="K3973" s="16"/>
      <c r="L3973" s="32"/>
      <c r="M3973" s="16"/>
      <c r="N3973" s="16"/>
      <c r="O3973" s="16"/>
      <c r="P3973" s="16"/>
      <c r="Y3973" s="20"/>
      <c r="Z3973" s="20"/>
      <c r="AA3973" s="20"/>
      <c r="AB3973" s="20"/>
      <c r="AC3973" s="20"/>
      <c r="AD3973" s="20"/>
    </row>
    <row r="3974" spans="3:30" s="1" customFormat="1">
      <c r="C3974" s="16"/>
      <c r="D3974" s="16"/>
      <c r="E3974" s="32"/>
      <c r="F3974" s="16"/>
      <c r="G3974" s="16"/>
      <c r="H3974" s="16"/>
      <c r="I3974" s="16"/>
      <c r="J3974" s="16"/>
      <c r="K3974" s="16"/>
      <c r="L3974" s="32"/>
      <c r="M3974" s="16"/>
      <c r="N3974" s="16"/>
      <c r="O3974" s="16"/>
      <c r="P3974" s="16"/>
      <c r="Y3974" s="20"/>
      <c r="Z3974" s="20"/>
      <c r="AA3974" s="20"/>
      <c r="AB3974" s="20"/>
      <c r="AC3974" s="20"/>
      <c r="AD3974" s="20"/>
    </row>
    <row r="3975" spans="3:30" s="1" customFormat="1">
      <c r="C3975" s="16"/>
      <c r="D3975" s="16"/>
      <c r="E3975" s="32"/>
      <c r="F3975" s="16"/>
      <c r="G3975" s="16"/>
      <c r="H3975" s="16"/>
      <c r="I3975" s="16"/>
      <c r="J3975" s="16"/>
      <c r="K3975" s="16"/>
      <c r="L3975" s="32"/>
      <c r="M3975" s="16"/>
      <c r="N3975" s="16"/>
      <c r="O3975" s="16"/>
      <c r="P3975" s="16"/>
      <c r="Y3975" s="20"/>
      <c r="Z3975" s="20"/>
      <c r="AA3975" s="20"/>
      <c r="AB3975" s="20"/>
      <c r="AC3975" s="20"/>
      <c r="AD3975" s="20"/>
    </row>
    <row r="3976" spans="3:30" s="1" customFormat="1">
      <c r="C3976" s="16"/>
      <c r="D3976" s="16"/>
      <c r="E3976" s="32"/>
      <c r="F3976" s="16"/>
      <c r="G3976" s="16"/>
      <c r="H3976" s="16"/>
      <c r="I3976" s="16"/>
      <c r="J3976" s="16"/>
      <c r="K3976" s="16"/>
      <c r="L3976" s="32"/>
      <c r="M3976" s="16"/>
      <c r="N3976" s="16"/>
      <c r="O3976" s="16"/>
      <c r="P3976" s="16"/>
      <c r="Y3976" s="20"/>
      <c r="Z3976" s="20"/>
      <c r="AA3976" s="20"/>
      <c r="AB3976" s="20"/>
      <c r="AC3976" s="20"/>
      <c r="AD3976" s="20"/>
    </row>
    <row r="3977" spans="3:30" s="1" customFormat="1">
      <c r="C3977" s="16"/>
      <c r="D3977" s="16"/>
      <c r="E3977" s="32"/>
      <c r="F3977" s="16"/>
      <c r="G3977" s="16"/>
      <c r="H3977" s="16"/>
      <c r="I3977" s="16"/>
      <c r="J3977" s="16"/>
      <c r="K3977" s="16"/>
      <c r="L3977" s="32"/>
      <c r="M3977" s="16"/>
      <c r="N3977" s="16"/>
      <c r="O3977" s="16"/>
      <c r="P3977" s="16"/>
      <c r="Y3977" s="20"/>
      <c r="Z3977" s="20"/>
      <c r="AA3977" s="20"/>
      <c r="AB3977" s="20"/>
      <c r="AC3977" s="20"/>
      <c r="AD3977" s="20"/>
    </row>
    <row r="3978" spans="3:30" s="1" customFormat="1">
      <c r="C3978" s="16"/>
      <c r="D3978" s="16"/>
      <c r="E3978" s="32"/>
      <c r="F3978" s="16"/>
      <c r="G3978" s="16"/>
      <c r="H3978" s="16"/>
      <c r="I3978" s="16"/>
      <c r="J3978" s="16"/>
      <c r="K3978" s="16"/>
      <c r="L3978" s="32"/>
      <c r="M3978" s="16"/>
      <c r="N3978" s="16"/>
      <c r="O3978" s="16"/>
      <c r="P3978" s="16"/>
      <c r="Y3978" s="20"/>
      <c r="Z3978" s="20"/>
      <c r="AA3978" s="20"/>
      <c r="AB3978" s="20"/>
      <c r="AC3978" s="20"/>
      <c r="AD3978" s="20"/>
    </row>
    <row r="3979" spans="3:30" s="1" customFormat="1">
      <c r="C3979" s="16"/>
      <c r="D3979" s="16"/>
      <c r="E3979" s="32"/>
      <c r="F3979" s="16"/>
      <c r="G3979" s="16"/>
      <c r="H3979" s="16"/>
      <c r="I3979" s="16"/>
      <c r="J3979" s="16"/>
      <c r="K3979" s="16"/>
      <c r="L3979" s="32"/>
      <c r="M3979" s="16"/>
      <c r="N3979" s="16"/>
      <c r="O3979" s="16"/>
      <c r="P3979" s="16"/>
      <c r="Y3979" s="20"/>
      <c r="Z3979" s="20"/>
      <c r="AA3979" s="20"/>
      <c r="AB3979" s="20"/>
      <c r="AC3979" s="20"/>
      <c r="AD3979" s="20"/>
    </row>
    <row r="3980" spans="3:30" s="1" customFormat="1">
      <c r="C3980" s="16"/>
      <c r="D3980" s="16"/>
      <c r="E3980" s="32"/>
      <c r="F3980" s="16"/>
      <c r="G3980" s="16"/>
      <c r="H3980" s="16"/>
      <c r="I3980" s="16"/>
      <c r="J3980" s="16"/>
      <c r="K3980" s="16"/>
      <c r="L3980" s="32"/>
      <c r="M3980" s="16"/>
      <c r="N3980" s="16"/>
      <c r="O3980" s="16"/>
      <c r="P3980" s="16"/>
      <c r="Y3980" s="20"/>
      <c r="Z3980" s="20"/>
      <c r="AA3980" s="20"/>
      <c r="AB3980" s="20"/>
      <c r="AC3980" s="20"/>
      <c r="AD3980" s="20"/>
    </row>
    <row r="3981" spans="3:30" s="1" customFormat="1">
      <c r="C3981" s="16"/>
      <c r="D3981" s="16"/>
      <c r="E3981" s="32"/>
      <c r="F3981" s="16"/>
      <c r="G3981" s="16"/>
      <c r="H3981" s="16"/>
      <c r="I3981" s="16"/>
      <c r="J3981" s="16"/>
      <c r="K3981" s="16"/>
      <c r="L3981" s="32"/>
      <c r="M3981" s="16"/>
      <c r="N3981" s="16"/>
      <c r="O3981" s="16"/>
      <c r="P3981" s="16"/>
      <c r="Y3981" s="20"/>
      <c r="Z3981" s="20"/>
      <c r="AA3981" s="20"/>
      <c r="AB3981" s="20"/>
      <c r="AC3981" s="20"/>
      <c r="AD3981" s="20"/>
    </row>
    <row r="3982" spans="3:30" s="1" customFormat="1">
      <c r="C3982" s="16"/>
      <c r="D3982" s="16"/>
      <c r="E3982" s="32"/>
      <c r="F3982" s="16"/>
      <c r="G3982" s="16"/>
      <c r="H3982" s="16"/>
      <c r="I3982" s="16"/>
      <c r="J3982" s="16"/>
      <c r="K3982" s="16"/>
      <c r="L3982" s="32"/>
      <c r="M3982" s="16"/>
      <c r="N3982" s="16"/>
      <c r="O3982" s="16"/>
      <c r="P3982" s="16"/>
      <c r="Y3982" s="20"/>
      <c r="Z3982" s="20"/>
      <c r="AA3982" s="20"/>
      <c r="AB3982" s="20"/>
      <c r="AC3982" s="20"/>
      <c r="AD3982" s="20"/>
    </row>
    <row r="3983" spans="3:30" s="1" customFormat="1">
      <c r="C3983" s="16"/>
      <c r="D3983" s="16"/>
      <c r="E3983" s="32"/>
      <c r="F3983" s="16"/>
      <c r="G3983" s="16"/>
      <c r="H3983" s="16"/>
      <c r="I3983" s="16"/>
      <c r="J3983" s="16"/>
      <c r="K3983" s="16"/>
      <c r="L3983" s="32"/>
      <c r="M3983" s="16"/>
      <c r="N3983" s="16"/>
      <c r="O3983" s="16"/>
      <c r="P3983" s="16"/>
      <c r="Y3983" s="20"/>
      <c r="Z3983" s="20"/>
      <c r="AA3983" s="20"/>
      <c r="AB3983" s="20"/>
      <c r="AC3983" s="20"/>
      <c r="AD3983" s="20"/>
    </row>
    <row r="3984" spans="3:30" s="1" customFormat="1">
      <c r="C3984" s="16"/>
      <c r="D3984" s="16"/>
      <c r="E3984" s="32"/>
      <c r="F3984" s="16"/>
      <c r="G3984" s="16"/>
      <c r="H3984" s="16"/>
      <c r="I3984" s="16"/>
      <c r="J3984" s="16"/>
      <c r="K3984" s="16"/>
      <c r="L3984" s="32"/>
      <c r="M3984" s="16"/>
      <c r="N3984" s="16"/>
      <c r="O3984" s="16"/>
      <c r="P3984" s="16"/>
      <c r="Y3984" s="20"/>
      <c r="Z3984" s="20"/>
      <c r="AA3984" s="20"/>
      <c r="AB3984" s="20"/>
      <c r="AC3984" s="20"/>
      <c r="AD3984" s="20"/>
    </row>
    <row r="3985" spans="3:30" s="1" customFormat="1">
      <c r="C3985" s="16"/>
      <c r="D3985" s="16"/>
      <c r="E3985" s="32"/>
      <c r="F3985" s="16"/>
      <c r="G3985" s="16"/>
      <c r="H3985" s="16"/>
      <c r="I3985" s="16"/>
      <c r="J3985" s="16"/>
      <c r="K3985" s="16"/>
      <c r="L3985" s="32"/>
      <c r="M3985" s="16"/>
      <c r="N3985" s="16"/>
      <c r="O3985" s="16"/>
      <c r="P3985" s="16"/>
      <c r="Y3985" s="20"/>
      <c r="Z3985" s="20"/>
      <c r="AA3985" s="20"/>
      <c r="AB3985" s="20"/>
      <c r="AC3985" s="20"/>
      <c r="AD3985" s="20"/>
    </row>
    <row r="3986" spans="3:30" s="1" customFormat="1">
      <c r="C3986" s="16"/>
      <c r="D3986" s="16"/>
      <c r="E3986" s="32"/>
      <c r="F3986" s="16"/>
      <c r="G3986" s="16"/>
      <c r="H3986" s="16"/>
      <c r="I3986" s="16"/>
      <c r="J3986" s="16"/>
      <c r="K3986" s="16"/>
      <c r="L3986" s="32"/>
      <c r="M3986" s="16"/>
      <c r="N3986" s="16"/>
      <c r="O3986" s="16"/>
      <c r="P3986" s="16"/>
      <c r="Y3986" s="20"/>
      <c r="Z3986" s="20"/>
      <c r="AA3986" s="20"/>
      <c r="AB3986" s="20"/>
      <c r="AC3986" s="20"/>
      <c r="AD3986" s="20"/>
    </row>
    <row r="3987" spans="3:30" s="1" customFormat="1">
      <c r="C3987" s="16"/>
      <c r="D3987" s="16"/>
      <c r="E3987" s="32"/>
      <c r="F3987" s="16"/>
      <c r="G3987" s="16"/>
      <c r="H3987" s="16"/>
      <c r="I3987" s="16"/>
      <c r="J3987" s="16"/>
      <c r="K3987" s="16"/>
      <c r="L3987" s="32"/>
      <c r="M3987" s="16"/>
      <c r="N3987" s="16"/>
      <c r="O3987" s="16"/>
      <c r="P3987" s="16"/>
      <c r="Y3987" s="20"/>
      <c r="Z3987" s="20"/>
      <c r="AA3987" s="20"/>
      <c r="AB3987" s="20"/>
      <c r="AC3987" s="20"/>
      <c r="AD3987" s="20"/>
    </row>
    <row r="3988" spans="3:30" s="1" customFormat="1">
      <c r="C3988" s="16"/>
      <c r="D3988" s="16"/>
      <c r="E3988" s="32"/>
      <c r="F3988" s="16"/>
      <c r="G3988" s="16"/>
      <c r="H3988" s="16"/>
      <c r="I3988" s="16"/>
      <c r="J3988" s="16"/>
      <c r="K3988" s="16"/>
      <c r="L3988" s="32"/>
      <c r="M3988" s="16"/>
      <c r="N3988" s="16"/>
      <c r="O3988" s="16"/>
      <c r="P3988" s="16"/>
      <c r="Y3988" s="20"/>
      <c r="Z3988" s="20"/>
      <c r="AA3988" s="20"/>
      <c r="AB3988" s="20"/>
      <c r="AC3988" s="20"/>
      <c r="AD3988" s="20"/>
    </row>
    <row r="3989" spans="3:30" s="1" customFormat="1">
      <c r="C3989" s="16"/>
      <c r="D3989" s="16"/>
      <c r="E3989" s="32"/>
      <c r="F3989" s="16"/>
      <c r="G3989" s="16"/>
      <c r="H3989" s="16"/>
      <c r="I3989" s="16"/>
      <c r="J3989" s="16"/>
      <c r="K3989" s="16"/>
      <c r="L3989" s="32"/>
      <c r="M3989" s="16"/>
      <c r="N3989" s="16"/>
      <c r="O3989" s="16"/>
      <c r="P3989" s="16"/>
      <c r="Y3989" s="20"/>
      <c r="Z3989" s="20"/>
      <c r="AA3989" s="20"/>
      <c r="AB3989" s="20"/>
      <c r="AC3989" s="20"/>
      <c r="AD3989" s="20"/>
    </row>
    <row r="3990" spans="3:30" s="1" customFormat="1">
      <c r="C3990" s="16"/>
      <c r="D3990" s="16"/>
      <c r="E3990" s="32"/>
      <c r="F3990" s="16"/>
      <c r="G3990" s="16"/>
      <c r="H3990" s="16"/>
      <c r="I3990" s="16"/>
      <c r="J3990" s="16"/>
      <c r="K3990" s="16"/>
      <c r="L3990" s="32"/>
      <c r="M3990" s="16"/>
      <c r="N3990" s="16"/>
      <c r="O3990" s="16"/>
      <c r="P3990" s="16"/>
      <c r="Y3990" s="20"/>
      <c r="Z3990" s="20"/>
      <c r="AA3990" s="20"/>
      <c r="AB3990" s="20"/>
      <c r="AC3990" s="20"/>
      <c r="AD3990" s="20"/>
    </row>
    <row r="3991" spans="3:30" s="1" customFormat="1">
      <c r="C3991" s="16"/>
      <c r="D3991" s="16"/>
      <c r="E3991" s="32"/>
      <c r="F3991" s="16"/>
      <c r="G3991" s="16"/>
      <c r="H3991" s="16"/>
      <c r="I3991" s="16"/>
      <c r="J3991" s="16"/>
      <c r="K3991" s="16"/>
      <c r="L3991" s="32"/>
      <c r="M3991" s="16"/>
      <c r="N3991" s="16"/>
      <c r="O3991" s="16"/>
      <c r="P3991" s="16"/>
      <c r="Y3991" s="20"/>
      <c r="Z3991" s="20"/>
      <c r="AA3991" s="20"/>
      <c r="AB3991" s="20"/>
      <c r="AC3991" s="20"/>
      <c r="AD3991" s="20"/>
    </row>
    <row r="3992" spans="3:30" s="1" customFormat="1">
      <c r="C3992" s="16"/>
      <c r="D3992" s="16"/>
      <c r="E3992" s="32"/>
      <c r="F3992" s="16"/>
      <c r="G3992" s="16"/>
      <c r="H3992" s="16"/>
      <c r="I3992" s="16"/>
      <c r="J3992" s="16"/>
      <c r="K3992" s="16"/>
      <c r="L3992" s="32"/>
      <c r="M3992" s="16"/>
      <c r="N3992" s="16"/>
      <c r="O3992" s="16"/>
      <c r="P3992" s="16"/>
      <c r="Y3992" s="20"/>
      <c r="Z3992" s="20"/>
      <c r="AA3992" s="20"/>
      <c r="AB3992" s="20"/>
      <c r="AC3992" s="20"/>
      <c r="AD3992" s="20"/>
    </row>
    <row r="3993" spans="3:30" s="1" customFormat="1">
      <c r="C3993" s="16"/>
      <c r="D3993" s="16"/>
      <c r="E3993" s="32"/>
      <c r="F3993" s="16"/>
      <c r="G3993" s="16"/>
      <c r="H3993" s="16"/>
      <c r="I3993" s="16"/>
      <c r="J3993" s="16"/>
      <c r="K3993" s="16"/>
      <c r="L3993" s="32"/>
      <c r="M3993" s="16"/>
      <c r="N3993" s="16"/>
      <c r="O3993" s="16"/>
      <c r="P3993" s="16"/>
      <c r="Y3993" s="20"/>
      <c r="Z3993" s="20"/>
      <c r="AA3993" s="20"/>
      <c r="AB3993" s="20"/>
      <c r="AC3993" s="20"/>
      <c r="AD3993" s="20"/>
    </row>
    <row r="3994" spans="3:30" s="1" customFormat="1">
      <c r="C3994" s="16"/>
      <c r="D3994" s="16"/>
      <c r="E3994" s="32"/>
      <c r="F3994" s="16"/>
      <c r="G3994" s="16"/>
      <c r="H3994" s="16"/>
      <c r="I3994" s="16"/>
      <c r="J3994" s="16"/>
      <c r="K3994" s="16"/>
      <c r="L3994" s="32"/>
      <c r="M3994" s="16"/>
      <c r="N3994" s="16"/>
      <c r="O3994" s="16"/>
      <c r="P3994" s="16"/>
      <c r="Y3994" s="20"/>
      <c r="Z3994" s="20"/>
      <c r="AA3994" s="20"/>
      <c r="AB3994" s="20"/>
      <c r="AC3994" s="20"/>
      <c r="AD3994" s="20"/>
    </row>
    <row r="3995" spans="3:30" s="1" customFormat="1">
      <c r="C3995" s="16"/>
      <c r="D3995" s="16"/>
      <c r="E3995" s="32"/>
      <c r="F3995" s="16"/>
      <c r="G3995" s="16"/>
      <c r="H3995" s="16"/>
      <c r="I3995" s="16"/>
      <c r="J3995" s="16"/>
      <c r="K3995" s="16"/>
      <c r="L3995" s="32"/>
      <c r="M3995" s="16"/>
      <c r="N3995" s="16"/>
      <c r="O3995" s="16"/>
      <c r="P3995" s="16"/>
      <c r="Y3995" s="20"/>
      <c r="Z3995" s="20"/>
      <c r="AA3995" s="20"/>
      <c r="AB3995" s="20"/>
      <c r="AC3995" s="20"/>
      <c r="AD3995" s="20"/>
    </row>
    <row r="3996" spans="3:30" s="1" customFormat="1">
      <c r="C3996" s="16"/>
      <c r="D3996" s="16"/>
      <c r="E3996" s="32"/>
      <c r="F3996" s="16"/>
      <c r="G3996" s="16"/>
      <c r="H3996" s="16"/>
      <c r="I3996" s="16"/>
      <c r="J3996" s="16"/>
      <c r="K3996" s="16"/>
      <c r="L3996" s="32"/>
      <c r="M3996" s="16"/>
      <c r="N3996" s="16"/>
      <c r="O3996" s="16"/>
      <c r="P3996" s="16"/>
      <c r="Y3996" s="20"/>
      <c r="Z3996" s="20"/>
      <c r="AA3996" s="20"/>
      <c r="AB3996" s="20"/>
      <c r="AC3996" s="20"/>
      <c r="AD3996" s="20"/>
    </row>
    <row r="3997" spans="3:30" s="1" customFormat="1">
      <c r="C3997" s="16"/>
      <c r="D3997" s="16"/>
      <c r="E3997" s="32"/>
      <c r="F3997" s="16"/>
      <c r="G3997" s="16"/>
      <c r="H3997" s="16"/>
      <c r="I3997" s="16"/>
      <c r="J3997" s="16"/>
      <c r="K3997" s="16"/>
      <c r="L3997" s="32"/>
      <c r="M3997" s="16"/>
      <c r="N3997" s="16"/>
      <c r="O3997" s="16"/>
      <c r="P3997" s="16"/>
      <c r="Y3997" s="20"/>
      <c r="Z3997" s="20"/>
      <c r="AA3997" s="20"/>
      <c r="AB3997" s="20"/>
      <c r="AC3997" s="20"/>
      <c r="AD3997" s="20"/>
    </row>
    <row r="3998" spans="3:30" s="1" customFormat="1">
      <c r="C3998" s="16"/>
      <c r="D3998" s="16"/>
      <c r="E3998" s="32"/>
      <c r="F3998" s="16"/>
      <c r="G3998" s="16"/>
      <c r="H3998" s="16"/>
      <c r="I3998" s="16"/>
      <c r="J3998" s="16"/>
      <c r="K3998" s="16"/>
      <c r="L3998" s="32"/>
      <c r="M3998" s="16"/>
      <c r="N3998" s="16"/>
      <c r="O3998" s="16"/>
      <c r="P3998" s="16"/>
      <c r="Y3998" s="20"/>
      <c r="Z3998" s="20"/>
      <c r="AA3998" s="20"/>
      <c r="AB3998" s="20"/>
      <c r="AC3998" s="20"/>
      <c r="AD3998" s="20"/>
    </row>
    <row r="3999" spans="3:30" s="1" customFormat="1">
      <c r="C3999" s="16"/>
      <c r="D3999" s="16"/>
      <c r="E3999" s="32"/>
      <c r="F3999" s="16"/>
      <c r="G3999" s="16"/>
      <c r="H3999" s="16"/>
      <c r="I3999" s="16"/>
      <c r="J3999" s="16"/>
      <c r="K3999" s="16"/>
      <c r="L3999" s="32"/>
      <c r="M3999" s="16"/>
      <c r="N3999" s="16"/>
      <c r="O3999" s="16"/>
      <c r="P3999" s="16"/>
      <c r="Y3999" s="20"/>
      <c r="Z3999" s="20"/>
      <c r="AA3999" s="20"/>
      <c r="AB3999" s="20"/>
      <c r="AC3999" s="20"/>
      <c r="AD3999" s="20"/>
    </row>
    <row r="4000" spans="3:30" s="1" customFormat="1">
      <c r="C4000" s="16"/>
      <c r="D4000" s="16"/>
      <c r="E4000" s="32"/>
      <c r="F4000" s="16"/>
      <c r="G4000" s="16"/>
      <c r="H4000" s="16"/>
      <c r="I4000" s="16"/>
      <c r="J4000" s="16"/>
      <c r="K4000" s="16"/>
      <c r="L4000" s="32"/>
      <c r="M4000" s="16"/>
      <c r="N4000" s="16"/>
      <c r="O4000" s="16"/>
      <c r="P4000" s="16"/>
      <c r="Y4000" s="20"/>
      <c r="Z4000" s="20"/>
      <c r="AA4000" s="20"/>
      <c r="AB4000" s="20"/>
      <c r="AC4000" s="20"/>
      <c r="AD4000" s="20"/>
    </row>
    <row r="4001" spans="3:30" s="1" customFormat="1">
      <c r="C4001" s="16"/>
      <c r="D4001" s="16"/>
      <c r="E4001" s="32"/>
      <c r="F4001" s="16"/>
      <c r="G4001" s="16"/>
      <c r="H4001" s="16"/>
      <c r="I4001" s="16"/>
      <c r="J4001" s="16"/>
      <c r="K4001" s="16"/>
      <c r="L4001" s="32"/>
      <c r="M4001" s="16"/>
      <c r="N4001" s="16"/>
      <c r="O4001" s="16"/>
      <c r="P4001" s="16"/>
      <c r="Y4001" s="20"/>
      <c r="Z4001" s="20"/>
      <c r="AA4001" s="20"/>
      <c r="AB4001" s="20"/>
      <c r="AC4001" s="20"/>
      <c r="AD4001" s="20"/>
    </row>
    <row r="4002" spans="3:30" s="1" customFormat="1">
      <c r="C4002" s="16"/>
      <c r="D4002" s="16"/>
      <c r="E4002" s="32"/>
      <c r="F4002" s="16"/>
      <c r="G4002" s="16"/>
      <c r="H4002" s="16"/>
      <c r="I4002" s="16"/>
      <c r="J4002" s="16"/>
      <c r="K4002" s="16"/>
      <c r="L4002" s="32"/>
      <c r="M4002" s="16"/>
      <c r="N4002" s="16"/>
      <c r="O4002" s="16"/>
      <c r="P4002" s="16"/>
      <c r="Y4002" s="20"/>
      <c r="Z4002" s="20"/>
      <c r="AA4002" s="20"/>
      <c r="AB4002" s="20"/>
      <c r="AC4002" s="20"/>
      <c r="AD4002" s="20"/>
    </row>
    <row r="4003" spans="3:30" s="1" customFormat="1">
      <c r="C4003" s="16"/>
      <c r="D4003" s="16"/>
      <c r="E4003" s="32"/>
      <c r="F4003" s="16"/>
      <c r="G4003" s="16"/>
      <c r="H4003" s="16"/>
      <c r="I4003" s="16"/>
      <c r="J4003" s="16"/>
      <c r="K4003" s="16"/>
      <c r="L4003" s="32"/>
      <c r="M4003" s="16"/>
      <c r="N4003" s="16"/>
      <c r="O4003" s="16"/>
      <c r="P4003" s="16"/>
      <c r="Y4003" s="20"/>
      <c r="Z4003" s="20"/>
      <c r="AA4003" s="20"/>
      <c r="AB4003" s="20"/>
      <c r="AC4003" s="20"/>
      <c r="AD4003" s="20"/>
    </row>
    <row r="4004" spans="3:30" s="1" customFormat="1">
      <c r="C4004" s="16"/>
      <c r="D4004" s="16"/>
      <c r="E4004" s="32"/>
      <c r="F4004" s="16"/>
      <c r="G4004" s="16"/>
      <c r="H4004" s="16"/>
      <c r="I4004" s="16"/>
      <c r="J4004" s="16"/>
      <c r="K4004" s="16"/>
      <c r="L4004" s="32"/>
      <c r="M4004" s="16"/>
      <c r="N4004" s="16"/>
      <c r="O4004" s="16"/>
      <c r="P4004" s="16"/>
      <c r="Y4004" s="20"/>
      <c r="Z4004" s="20"/>
      <c r="AA4004" s="20"/>
      <c r="AB4004" s="20"/>
      <c r="AC4004" s="20"/>
      <c r="AD4004" s="20"/>
    </row>
    <row r="4005" spans="3:30" s="1" customFormat="1">
      <c r="C4005" s="16"/>
      <c r="D4005" s="16"/>
      <c r="E4005" s="32"/>
      <c r="F4005" s="16"/>
      <c r="G4005" s="16"/>
      <c r="H4005" s="16"/>
      <c r="I4005" s="16"/>
      <c r="J4005" s="16"/>
      <c r="K4005" s="16"/>
      <c r="L4005" s="32"/>
      <c r="M4005" s="16"/>
      <c r="N4005" s="16"/>
      <c r="O4005" s="16"/>
      <c r="P4005" s="16"/>
      <c r="Y4005" s="20"/>
      <c r="Z4005" s="20"/>
      <c r="AA4005" s="20"/>
      <c r="AB4005" s="20"/>
      <c r="AC4005" s="20"/>
      <c r="AD4005" s="20"/>
    </row>
    <row r="4006" spans="3:30" s="1" customFormat="1">
      <c r="C4006" s="16"/>
      <c r="D4006" s="16"/>
      <c r="E4006" s="32"/>
      <c r="F4006" s="16"/>
      <c r="G4006" s="16"/>
      <c r="H4006" s="16"/>
      <c r="I4006" s="16"/>
      <c r="J4006" s="16"/>
      <c r="K4006" s="16"/>
      <c r="L4006" s="32"/>
      <c r="M4006" s="16"/>
      <c r="N4006" s="16"/>
      <c r="O4006" s="16"/>
      <c r="P4006" s="16"/>
      <c r="Y4006" s="20"/>
      <c r="Z4006" s="20"/>
      <c r="AA4006" s="20"/>
      <c r="AB4006" s="20"/>
      <c r="AC4006" s="20"/>
      <c r="AD4006" s="20"/>
    </row>
    <row r="4007" spans="3:30" s="1" customFormat="1">
      <c r="C4007" s="16"/>
      <c r="D4007" s="16"/>
      <c r="E4007" s="32"/>
      <c r="F4007" s="16"/>
      <c r="G4007" s="16"/>
      <c r="H4007" s="16"/>
      <c r="I4007" s="16"/>
      <c r="J4007" s="16"/>
      <c r="K4007" s="16"/>
      <c r="L4007" s="32"/>
      <c r="M4007" s="16"/>
      <c r="N4007" s="16"/>
      <c r="O4007" s="16"/>
      <c r="P4007" s="16"/>
      <c r="Y4007" s="20"/>
      <c r="Z4007" s="20"/>
      <c r="AA4007" s="20"/>
      <c r="AB4007" s="20"/>
      <c r="AC4007" s="20"/>
      <c r="AD4007" s="20"/>
    </row>
    <row r="4008" spans="3:30" s="1" customFormat="1">
      <c r="C4008" s="16"/>
      <c r="D4008" s="16"/>
      <c r="E4008" s="32"/>
      <c r="F4008" s="16"/>
      <c r="G4008" s="16"/>
      <c r="H4008" s="16"/>
      <c r="I4008" s="16"/>
      <c r="J4008" s="16"/>
      <c r="K4008" s="16"/>
      <c r="L4008" s="32"/>
      <c r="M4008" s="16"/>
      <c r="N4008" s="16"/>
      <c r="O4008" s="16"/>
      <c r="P4008" s="16"/>
      <c r="Y4008" s="20"/>
      <c r="Z4008" s="20"/>
      <c r="AA4008" s="20"/>
      <c r="AB4008" s="20"/>
      <c r="AC4008" s="20"/>
      <c r="AD4008" s="20"/>
    </row>
    <row r="4009" spans="3:30" s="1" customFormat="1">
      <c r="C4009" s="16"/>
      <c r="D4009" s="16"/>
      <c r="E4009" s="32"/>
      <c r="F4009" s="16"/>
      <c r="G4009" s="16"/>
      <c r="H4009" s="16"/>
      <c r="I4009" s="16"/>
      <c r="J4009" s="16"/>
      <c r="K4009" s="16"/>
      <c r="L4009" s="32"/>
      <c r="M4009" s="16"/>
      <c r="N4009" s="16"/>
      <c r="O4009" s="16"/>
      <c r="P4009" s="16"/>
      <c r="Y4009" s="20"/>
      <c r="Z4009" s="20"/>
      <c r="AA4009" s="20"/>
      <c r="AB4009" s="20"/>
      <c r="AC4009" s="20"/>
      <c r="AD4009" s="20"/>
    </row>
    <row r="4010" spans="3:30" s="1" customFormat="1">
      <c r="C4010" s="16"/>
      <c r="D4010" s="16"/>
      <c r="E4010" s="32"/>
      <c r="F4010" s="16"/>
      <c r="G4010" s="16"/>
      <c r="H4010" s="16"/>
      <c r="I4010" s="16"/>
      <c r="J4010" s="16"/>
      <c r="K4010" s="16"/>
      <c r="L4010" s="32"/>
      <c r="M4010" s="16"/>
      <c r="N4010" s="16"/>
      <c r="O4010" s="16"/>
      <c r="P4010" s="16"/>
      <c r="Y4010" s="20"/>
      <c r="Z4010" s="20"/>
      <c r="AA4010" s="20"/>
      <c r="AB4010" s="20"/>
      <c r="AC4010" s="20"/>
      <c r="AD4010" s="20"/>
    </row>
    <row r="4011" spans="3:30" s="1" customFormat="1">
      <c r="C4011" s="16"/>
      <c r="D4011" s="16"/>
      <c r="E4011" s="32"/>
      <c r="F4011" s="16"/>
      <c r="G4011" s="16"/>
      <c r="H4011" s="16"/>
      <c r="I4011" s="16"/>
      <c r="J4011" s="16"/>
      <c r="K4011" s="16"/>
      <c r="L4011" s="32"/>
      <c r="M4011" s="16"/>
      <c r="N4011" s="16"/>
      <c r="O4011" s="16"/>
      <c r="P4011" s="16"/>
      <c r="Y4011" s="20"/>
      <c r="Z4011" s="20"/>
      <c r="AA4011" s="20"/>
      <c r="AB4011" s="20"/>
      <c r="AC4011" s="20"/>
      <c r="AD4011" s="20"/>
    </row>
    <row r="4012" spans="3:30" s="1" customFormat="1">
      <c r="C4012" s="16"/>
      <c r="D4012" s="16"/>
      <c r="E4012" s="32"/>
      <c r="F4012" s="16"/>
      <c r="G4012" s="16"/>
      <c r="H4012" s="16"/>
      <c r="I4012" s="16"/>
      <c r="J4012" s="16"/>
      <c r="K4012" s="16"/>
      <c r="L4012" s="32"/>
      <c r="M4012" s="16"/>
      <c r="N4012" s="16"/>
      <c r="O4012" s="16"/>
      <c r="P4012" s="16"/>
      <c r="Y4012" s="20"/>
      <c r="Z4012" s="20"/>
      <c r="AA4012" s="20"/>
      <c r="AB4012" s="20"/>
      <c r="AC4012" s="20"/>
      <c r="AD4012" s="20"/>
    </row>
    <row r="4013" spans="3:30" s="1" customFormat="1">
      <c r="C4013" s="16"/>
      <c r="D4013" s="16"/>
      <c r="E4013" s="32"/>
      <c r="F4013" s="16"/>
      <c r="G4013" s="16"/>
      <c r="H4013" s="16"/>
      <c r="I4013" s="16"/>
      <c r="J4013" s="16"/>
      <c r="K4013" s="16"/>
      <c r="L4013" s="32"/>
      <c r="M4013" s="16"/>
      <c r="N4013" s="16"/>
      <c r="O4013" s="16"/>
      <c r="P4013" s="16"/>
      <c r="Y4013" s="20"/>
      <c r="Z4013" s="20"/>
      <c r="AA4013" s="20"/>
      <c r="AB4013" s="20"/>
      <c r="AC4013" s="20"/>
      <c r="AD4013" s="20"/>
    </row>
    <row r="4014" spans="3:30" s="1" customFormat="1">
      <c r="C4014" s="16"/>
      <c r="D4014" s="16"/>
      <c r="E4014" s="32"/>
      <c r="F4014" s="16"/>
      <c r="G4014" s="16"/>
      <c r="H4014" s="16"/>
      <c r="I4014" s="16"/>
      <c r="J4014" s="16"/>
      <c r="K4014" s="16"/>
      <c r="L4014" s="32"/>
      <c r="M4014" s="16"/>
      <c r="N4014" s="16"/>
      <c r="O4014" s="16"/>
      <c r="P4014" s="16"/>
      <c r="Y4014" s="20"/>
      <c r="Z4014" s="20"/>
      <c r="AA4014" s="20"/>
      <c r="AB4014" s="20"/>
      <c r="AC4014" s="20"/>
      <c r="AD4014" s="20"/>
    </row>
    <row r="4015" spans="3:30" s="1" customFormat="1">
      <c r="C4015" s="16"/>
      <c r="D4015" s="16"/>
      <c r="E4015" s="32"/>
      <c r="F4015" s="16"/>
      <c r="G4015" s="16"/>
      <c r="H4015" s="16"/>
      <c r="I4015" s="16"/>
      <c r="J4015" s="16"/>
      <c r="K4015" s="16"/>
      <c r="L4015" s="32"/>
      <c r="M4015" s="16"/>
      <c r="N4015" s="16"/>
      <c r="O4015" s="16"/>
      <c r="P4015" s="16"/>
      <c r="Y4015" s="20"/>
      <c r="Z4015" s="20"/>
      <c r="AA4015" s="20"/>
      <c r="AB4015" s="20"/>
      <c r="AC4015" s="20"/>
      <c r="AD4015" s="20"/>
    </row>
    <row r="4016" spans="3:30" s="1" customFormat="1">
      <c r="C4016" s="16"/>
      <c r="D4016" s="16"/>
      <c r="E4016" s="32"/>
      <c r="F4016" s="16"/>
      <c r="G4016" s="16"/>
      <c r="H4016" s="16"/>
      <c r="I4016" s="16"/>
      <c r="J4016" s="16"/>
      <c r="K4016" s="16"/>
      <c r="L4016" s="32"/>
      <c r="M4016" s="16"/>
      <c r="N4016" s="16"/>
      <c r="O4016" s="16"/>
      <c r="P4016" s="16"/>
      <c r="Y4016" s="20"/>
      <c r="Z4016" s="20"/>
      <c r="AA4016" s="20"/>
      <c r="AB4016" s="20"/>
      <c r="AC4016" s="20"/>
      <c r="AD4016" s="20"/>
    </row>
    <row r="4017" spans="3:30" s="1" customFormat="1">
      <c r="C4017" s="16"/>
      <c r="D4017" s="16"/>
      <c r="E4017" s="32"/>
      <c r="F4017" s="16"/>
      <c r="G4017" s="16"/>
      <c r="H4017" s="16"/>
      <c r="I4017" s="16"/>
      <c r="J4017" s="16"/>
      <c r="K4017" s="16"/>
      <c r="L4017" s="32"/>
      <c r="M4017" s="16"/>
      <c r="N4017" s="16"/>
      <c r="O4017" s="16"/>
      <c r="P4017" s="16"/>
      <c r="Y4017" s="20"/>
      <c r="Z4017" s="20"/>
      <c r="AA4017" s="20"/>
      <c r="AB4017" s="20"/>
      <c r="AC4017" s="20"/>
      <c r="AD4017" s="20"/>
    </row>
    <row r="4018" spans="3:30" s="1" customFormat="1">
      <c r="C4018" s="16"/>
      <c r="D4018" s="16"/>
      <c r="E4018" s="32"/>
      <c r="F4018" s="16"/>
      <c r="G4018" s="16"/>
      <c r="H4018" s="16"/>
      <c r="I4018" s="16"/>
      <c r="J4018" s="16"/>
      <c r="K4018" s="16"/>
      <c r="L4018" s="32"/>
      <c r="M4018" s="16"/>
      <c r="N4018" s="16"/>
      <c r="O4018" s="16"/>
      <c r="P4018" s="16"/>
      <c r="Y4018" s="20"/>
      <c r="Z4018" s="20"/>
      <c r="AA4018" s="20"/>
      <c r="AB4018" s="20"/>
      <c r="AC4018" s="20"/>
      <c r="AD4018" s="20"/>
    </row>
    <row r="4019" spans="3:30" s="1" customFormat="1">
      <c r="C4019" s="16"/>
      <c r="D4019" s="16"/>
      <c r="E4019" s="32"/>
      <c r="F4019" s="16"/>
      <c r="G4019" s="16"/>
      <c r="H4019" s="16"/>
      <c r="I4019" s="16"/>
      <c r="J4019" s="16"/>
      <c r="K4019" s="16"/>
      <c r="L4019" s="32"/>
      <c r="M4019" s="16"/>
      <c r="N4019" s="16"/>
      <c r="O4019" s="16"/>
      <c r="P4019" s="16"/>
      <c r="Y4019" s="20"/>
      <c r="Z4019" s="20"/>
      <c r="AA4019" s="20"/>
      <c r="AB4019" s="20"/>
      <c r="AC4019" s="20"/>
      <c r="AD4019" s="20"/>
    </row>
    <row r="4020" spans="3:30" s="1" customFormat="1">
      <c r="C4020" s="16"/>
      <c r="D4020" s="16"/>
      <c r="E4020" s="32"/>
      <c r="F4020" s="16"/>
      <c r="G4020" s="16"/>
      <c r="H4020" s="16"/>
      <c r="I4020" s="16"/>
      <c r="J4020" s="16"/>
      <c r="K4020" s="16"/>
      <c r="L4020" s="32"/>
      <c r="M4020" s="16"/>
      <c r="N4020" s="16"/>
      <c r="O4020" s="16"/>
      <c r="P4020" s="16"/>
      <c r="Y4020" s="20"/>
      <c r="Z4020" s="20"/>
      <c r="AA4020" s="20"/>
      <c r="AB4020" s="20"/>
      <c r="AC4020" s="20"/>
      <c r="AD4020" s="20"/>
    </row>
    <row r="4021" spans="3:30" s="1" customFormat="1">
      <c r="C4021" s="16"/>
      <c r="D4021" s="16"/>
      <c r="E4021" s="32"/>
      <c r="F4021" s="16"/>
      <c r="G4021" s="16"/>
      <c r="H4021" s="16"/>
      <c r="I4021" s="16"/>
      <c r="J4021" s="16"/>
      <c r="K4021" s="16"/>
      <c r="L4021" s="32"/>
      <c r="M4021" s="16"/>
      <c r="N4021" s="16"/>
      <c r="O4021" s="16"/>
      <c r="P4021" s="16"/>
      <c r="Y4021" s="20"/>
      <c r="Z4021" s="20"/>
      <c r="AA4021" s="20"/>
      <c r="AB4021" s="20"/>
      <c r="AC4021" s="20"/>
      <c r="AD4021" s="20"/>
    </row>
    <row r="4022" spans="3:30" s="1" customFormat="1">
      <c r="C4022" s="16"/>
      <c r="D4022" s="16"/>
      <c r="E4022" s="32"/>
      <c r="F4022" s="16"/>
      <c r="G4022" s="16"/>
      <c r="H4022" s="16"/>
      <c r="I4022" s="16"/>
      <c r="J4022" s="16"/>
      <c r="K4022" s="16"/>
      <c r="L4022" s="32"/>
      <c r="M4022" s="16"/>
      <c r="N4022" s="16"/>
      <c r="O4022" s="16"/>
      <c r="P4022" s="16"/>
      <c r="Y4022" s="20"/>
      <c r="Z4022" s="20"/>
      <c r="AA4022" s="20"/>
      <c r="AB4022" s="20"/>
      <c r="AC4022" s="20"/>
      <c r="AD4022" s="20"/>
    </row>
    <row r="4023" spans="3:30" s="1" customFormat="1">
      <c r="C4023" s="16"/>
      <c r="D4023" s="16"/>
      <c r="E4023" s="32"/>
      <c r="F4023" s="16"/>
      <c r="G4023" s="16"/>
      <c r="H4023" s="16"/>
      <c r="I4023" s="16"/>
      <c r="J4023" s="16"/>
      <c r="K4023" s="16"/>
      <c r="L4023" s="32"/>
      <c r="M4023" s="16"/>
      <c r="N4023" s="16"/>
      <c r="O4023" s="16"/>
      <c r="P4023" s="16"/>
      <c r="Y4023" s="20"/>
      <c r="Z4023" s="20"/>
      <c r="AA4023" s="20"/>
      <c r="AB4023" s="20"/>
      <c r="AC4023" s="20"/>
      <c r="AD4023" s="20"/>
    </row>
    <row r="4024" spans="3:30" s="1" customFormat="1">
      <c r="C4024" s="16"/>
      <c r="D4024" s="16"/>
      <c r="E4024" s="32"/>
      <c r="F4024" s="16"/>
      <c r="G4024" s="16"/>
      <c r="H4024" s="16"/>
      <c r="I4024" s="16"/>
      <c r="J4024" s="16"/>
      <c r="K4024" s="16"/>
      <c r="L4024" s="32"/>
      <c r="M4024" s="16"/>
      <c r="N4024" s="16"/>
      <c r="O4024" s="16"/>
      <c r="P4024" s="16"/>
      <c r="Y4024" s="20"/>
      <c r="Z4024" s="20"/>
      <c r="AA4024" s="20"/>
      <c r="AB4024" s="20"/>
      <c r="AC4024" s="20"/>
      <c r="AD4024" s="20"/>
    </row>
    <row r="4025" spans="3:30" s="1" customFormat="1">
      <c r="C4025" s="16"/>
      <c r="D4025" s="16"/>
      <c r="E4025" s="32"/>
      <c r="F4025" s="16"/>
      <c r="G4025" s="16"/>
      <c r="H4025" s="16"/>
      <c r="I4025" s="16"/>
      <c r="J4025" s="16"/>
      <c r="K4025" s="16"/>
      <c r="L4025" s="32"/>
      <c r="M4025" s="16"/>
      <c r="N4025" s="16"/>
      <c r="O4025" s="16"/>
      <c r="P4025" s="16"/>
      <c r="Y4025" s="20"/>
      <c r="Z4025" s="20"/>
      <c r="AA4025" s="20"/>
      <c r="AB4025" s="20"/>
      <c r="AC4025" s="20"/>
      <c r="AD4025" s="20"/>
    </row>
    <row r="4026" spans="3:30" s="1" customFormat="1">
      <c r="C4026" s="16"/>
      <c r="D4026" s="16"/>
      <c r="E4026" s="32"/>
      <c r="F4026" s="16"/>
      <c r="G4026" s="16"/>
      <c r="H4026" s="16"/>
      <c r="I4026" s="16"/>
      <c r="J4026" s="16"/>
      <c r="K4026" s="16"/>
      <c r="L4026" s="32"/>
      <c r="M4026" s="16"/>
      <c r="N4026" s="16"/>
      <c r="O4026" s="16"/>
      <c r="P4026" s="16"/>
      <c r="Y4026" s="20"/>
      <c r="Z4026" s="20"/>
      <c r="AA4026" s="20"/>
      <c r="AB4026" s="20"/>
      <c r="AC4026" s="20"/>
      <c r="AD4026" s="20"/>
    </row>
    <row r="4027" spans="3:30" s="1" customFormat="1">
      <c r="C4027" s="16"/>
      <c r="D4027" s="16"/>
      <c r="E4027" s="32"/>
      <c r="F4027" s="16"/>
      <c r="G4027" s="16"/>
      <c r="H4027" s="16"/>
      <c r="I4027" s="16"/>
      <c r="J4027" s="16"/>
      <c r="K4027" s="16"/>
      <c r="L4027" s="32"/>
      <c r="M4027" s="16"/>
      <c r="N4027" s="16"/>
      <c r="O4027" s="16"/>
      <c r="P4027" s="16"/>
      <c r="Y4027" s="20"/>
      <c r="Z4027" s="20"/>
      <c r="AA4027" s="20"/>
      <c r="AB4027" s="20"/>
      <c r="AC4027" s="20"/>
      <c r="AD4027" s="20"/>
    </row>
    <row r="4028" spans="3:30" s="1" customFormat="1">
      <c r="C4028" s="16"/>
      <c r="D4028" s="16"/>
      <c r="E4028" s="32"/>
      <c r="F4028" s="16"/>
      <c r="G4028" s="16"/>
      <c r="H4028" s="16"/>
      <c r="I4028" s="16"/>
      <c r="J4028" s="16"/>
      <c r="K4028" s="16"/>
      <c r="L4028" s="32"/>
      <c r="M4028" s="16"/>
      <c r="N4028" s="16"/>
      <c r="O4028" s="16"/>
      <c r="P4028" s="16"/>
      <c r="Y4028" s="20"/>
      <c r="Z4028" s="20"/>
      <c r="AA4028" s="20"/>
      <c r="AB4028" s="20"/>
      <c r="AC4028" s="20"/>
      <c r="AD4028" s="20"/>
    </row>
    <row r="4029" spans="3:30" s="1" customFormat="1">
      <c r="C4029" s="16"/>
      <c r="D4029" s="16"/>
      <c r="E4029" s="32"/>
      <c r="F4029" s="16"/>
      <c r="G4029" s="16"/>
      <c r="H4029" s="16"/>
      <c r="I4029" s="16"/>
      <c r="J4029" s="16"/>
      <c r="K4029" s="16"/>
      <c r="L4029" s="32"/>
      <c r="M4029" s="16"/>
      <c r="N4029" s="16"/>
      <c r="O4029" s="16"/>
      <c r="P4029" s="16"/>
      <c r="Y4029" s="20"/>
      <c r="Z4029" s="20"/>
      <c r="AA4029" s="20"/>
      <c r="AB4029" s="20"/>
      <c r="AC4029" s="20"/>
      <c r="AD4029" s="20"/>
    </row>
    <row r="4030" spans="3:30" s="1" customFormat="1">
      <c r="C4030" s="16"/>
      <c r="D4030" s="16"/>
      <c r="E4030" s="32"/>
      <c r="F4030" s="16"/>
      <c r="G4030" s="16"/>
      <c r="H4030" s="16"/>
      <c r="I4030" s="16"/>
      <c r="J4030" s="16"/>
      <c r="K4030" s="16"/>
      <c r="L4030" s="32"/>
      <c r="M4030" s="16"/>
      <c r="N4030" s="16"/>
      <c r="O4030" s="16"/>
      <c r="P4030" s="16"/>
      <c r="Y4030" s="20"/>
      <c r="Z4030" s="20"/>
      <c r="AA4030" s="20"/>
      <c r="AB4030" s="20"/>
      <c r="AC4030" s="20"/>
      <c r="AD4030" s="20"/>
    </row>
    <row r="4031" spans="3:30" s="1" customFormat="1">
      <c r="C4031" s="16"/>
      <c r="D4031" s="16"/>
      <c r="E4031" s="32"/>
      <c r="F4031" s="16"/>
      <c r="G4031" s="16"/>
      <c r="H4031" s="16"/>
      <c r="I4031" s="16"/>
      <c r="J4031" s="16"/>
      <c r="K4031" s="16"/>
      <c r="L4031" s="32"/>
      <c r="M4031" s="16"/>
      <c r="N4031" s="16"/>
      <c r="O4031" s="16"/>
      <c r="P4031" s="16"/>
      <c r="Y4031" s="20"/>
      <c r="Z4031" s="20"/>
      <c r="AA4031" s="20"/>
      <c r="AB4031" s="20"/>
      <c r="AC4031" s="20"/>
      <c r="AD4031" s="20"/>
    </row>
    <row r="4032" spans="3:30" s="1" customFormat="1">
      <c r="C4032" s="16"/>
      <c r="D4032" s="16"/>
      <c r="E4032" s="32"/>
      <c r="F4032" s="16"/>
      <c r="G4032" s="16"/>
      <c r="H4032" s="16"/>
      <c r="I4032" s="16"/>
      <c r="J4032" s="16"/>
      <c r="K4032" s="16"/>
      <c r="L4032" s="32"/>
      <c r="M4032" s="16"/>
      <c r="N4032" s="16"/>
      <c r="O4032" s="16"/>
      <c r="P4032" s="16"/>
      <c r="Y4032" s="20"/>
      <c r="Z4032" s="20"/>
      <c r="AA4032" s="20"/>
      <c r="AB4032" s="20"/>
      <c r="AC4032" s="20"/>
      <c r="AD4032" s="20"/>
    </row>
    <row r="4033" spans="3:30" s="1" customFormat="1">
      <c r="C4033" s="16"/>
      <c r="D4033" s="16"/>
      <c r="E4033" s="32"/>
      <c r="F4033" s="16"/>
      <c r="G4033" s="16"/>
      <c r="H4033" s="16"/>
      <c r="I4033" s="16"/>
      <c r="J4033" s="16"/>
      <c r="K4033" s="16"/>
      <c r="L4033" s="32"/>
      <c r="M4033" s="16"/>
      <c r="N4033" s="16"/>
      <c r="O4033" s="16"/>
      <c r="P4033" s="16"/>
      <c r="Y4033" s="20"/>
      <c r="Z4033" s="20"/>
      <c r="AA4033" s="20"/>
      <c r="AB4033" s="20"/>
      <c r="AC4033" s="20"/>
      <c r="AD4033" s="20"/>
    </row>
    <row r="4034" spans="3:30" s="1" customFormat="1">
      <c r="C4034" s="16"/>
      <c r="D4034" s="16"/>
      <c r="E4034" s="32"/>
      <c r="F4034" s="16"/>
      <c r="G4034" s="16"/>
      <c r="H4034" s="16"/>
      <c r="I4034" s="16"/>
      <c r="J4034" s="16"/>
      <c r="K4034" s="16"/>
      <c r="L4034" s="32"/>
      <c r="M4034" s="16"/>
      <c r="N4034" s="16"/>
      <c r="O4034" s="16"/>
      <c r="P4034" s="16"/>
      <c r="Y4034" s="20"/>
      <c r="Z4034" s="20"/>
      <c r="AA4034" s="20"/>
      <c r="AB4034" s="20"/>
      <c r="AC4034" s="20"/>
      <c r="AD4034" s="20"/>
    </row>
    <row r="4035" spans="3:30" s="1" customFormat="1">
      <c r="C4035" s="16"/>
      <c r="D4035" s="16"/>
      <c r="E4035" s="32"/>
      <c r="F4035" s="16"/>
      <c r="G4035" s="16"/>
      <c r="H4035" s="16"/>
      <c r="I4035" s="16"/>
      <c r="J4035" s="16"/>
      <c r="K4035" s="16"/>
      <c r="L4035" s="32"/>
      <c r="M4035" s="16"/>
      <c r="N4035" s="16"/>
      <c r="O4035" s="16"/>
      <c r="P4035" s="16"/>
      <c r="Y4035" s="20"/>
      <c r="Z4035" s="20"/>
      <c r="AA4035" s="20"/>
      <c r="AB4035" s="20"/>
      <c r="AC4035" s="20"/>
      <c r="AD4035" s="20"/>
    </row>
    <row r="4036" spans="3:30" s="1" customFormat="1">
      <c r="C4036" s="16"/>
      <c r="D4036" s="16"/>
      <c r="E4036" s="32"/>
      <c r="F4036" s="16"/>
      <c r="G4036" s="16"/>
      <c r="H4036" s="16"/>
      <c r="I4036" s="16"/>
      <c r="J4036" s="16"/>
      <c r="K4036" s="16"/>
      <c r="L4036" s="32"/>
      <c r="M4036" s="16"/>
      <c r="N4036" s="16"/>
      <c r="O4036" s="16"/>
      <c r="P4036" s="16"/>
      <c r="Y4036" s="20"/>
      <c r="Z4036" s="20"/>
      <c r="AA4036" s="20"/>
      <c r="AB4036" s="20"/>
      <c r="AC4036" s="20"/>
      <c r="AD4036" s="20"/>
    </row>
    <row r="4037" spans="3:30" s="1" customFormat="1">
      <c r="C4037" s="16"/>
      <c r="D4037" s="16"/>
      <c r="E4037" s="32"/>
      <c r="F4037" s="16"/>
      <c r="G4037" s="16"/>
      <c r="H4037" s="16"/>
      <c r="I4037" s="16"/>
      <c r="J4037" s="16"/>
      <c r="K4037" s="16"/>
      <c r="L4037" s="32"/>
      <c r="M4037" s="16"/>
      <c r="N4037" s="16"/>
      <c r="O4037" s="16"/>
      <c r="P4037" s="16"/>
      <c r="Y4037" s="20"/>
      <c r="Z4037" s="20"/>
      <c r="AA4037" s="20"/>
      <c r="AB4037" s="20"/>
      <c r="AC4037" s="20"/>
      <c r="AD4037" s="20"/>
    </row>
    <row r="4038" spans="3:30" s="1" customFormat="1">
      <c r="C4038" s="16"/>
      <c r="D4038" s="16"/>
      <c r="E4038" s="32"/>
      <c r="F4038" s="16"/>
      <c r="G4038" s="16"/>
      <c r="H4038" s="16"/>
      <c r="I4038" s="16"/>
      <c r="J4038" s="16"/>
      <c r="K4038" s="16"/>
      <c r="L4038" s="32"/>
      <c r="M4038" s="16"/>
      <c r="N4038" s="16"/>
      <c r="O4038" s="16"/>
      <c r="P4038" s="16"/>
      <c r="Y4038" s="20"/>
      <c r="Z4038" s="20"/>
      <c r="AA4038" s="20"/>
      <c r="AB4038" s="20"/>
      <c r="AC4038" s="20"/>
      <c r="AD4038" s="20"/>
    </row>
    <row r="4039" spans="3:30" s="1" customFormat="1">
      <c r="C4039" s="16"/>
      <c r="D4039" s="16"/>
      <c r="E4039" s="32"/>
      <c r="F4039" s="16"/>
      <c r="G4039" s="16"/>
      <c r="H4039" s="16"/>
      <c r="I4039" s="16"/>
      <c r="J4039" s="16"/>
      <c r="K4039" s="16"/>
      <c r="L4039" s="32"/>
      <c r="M4039" s="16"/>
      <c r="N4039" s="16"/>
      <c r="O4039" s="16"/>
      <c r="P4039" s="16"/>
      <c r="Y4039" s="20"/>
      <c r="Z4039" s="20"/>
      <c r="AA4039" s="20"/>
      <c r="AB4039" s="20"/>
      <c r="AC4039" s="20"/>
      <c r="AD4039" s="20"/>
    </row>
    <row r="4040" spans="3:30" s="1" customFormat="1">
      <c r="C4040" s="16"/>
      <c r="D4040" s="16"/>
      <c r="E4040" s="32"/>
      <c r="F4040" s="16"/>
      <c r="G4040" s="16"/>
      <c r="H4040" s="16"/>
      <c r="I4040" s="16"/>
      <c r="J4040" s="16"/>
      <c r="K4040" s="16"/>
      <c r="L4040" s="32"/>
      <c r="M4040" s="16"/>
      <c r="N4040" s="16"/>
      <c r="O4040" s="16"/>
      <c r="P4040" s="16"/>
      <c r="Y4040" s="20"/>
      <c r="Z4040" s="20"/>
      <c r="AA4040" s="20"/>
      <c r="AB4040" s="20"/>
      <c r="AC4040" s="20"/>
      <c r="AD4040" s="20"/>
    </row>
    <row r="4041" spans="3:30" s="1" customFormat="1">
      <c r="C4041" s="16"/>
      <c r="D4041" s="16"/>
      <c r="E4041" s="32"/>
      <c r="F4041" s="16"/>
      <c r="G4041" s="16"/>
      <c r="H4041" s="16"/>
      <c r="I4041" s="16"/>
      <c r="J4041" s="16"/>
      <c r="K4041" s="16"/>
      <c r="L4041" s="32"/>
      <c r="M4041" s="16"/>
      <c r="N4041" s="16"/>
      <c r="O4041" s="16"/>
      <c r="P4041" s="16"/>
      <c r="Y4041" s="20"/>
      <c r="Z4041" s="20"/>
      <c r="AA4041" s="20"/>
      <c r="AB4041" s="20"/>
      <c r="AC4041" s="20"/>
      <c r="AD4041" s="20"/>
    </row>
    <row r="4042" spans="3:30" s="1" customFormat="1">
      <c r="C4042" s="16"/>
      <c r="D4042" s="16"/>
      <c r="E4042" s="32"/>
      <c r="F4042" s="16"/>
      <c r="G4042" s="16"/>
      <c r="H4042" s="16"/>
      <c r="I4042" s="16"/>
      <c r="J4042" s="16"/>
      <c r="K4042" s="16"/>
      <c r="L4042" s="32"/>
      <c r="M4042" s="16"/>
      <c r="N4042" s="16"/>
      <c r="O4042" s="16"/>
      <c r="P4042" s="16"/>
      <c r="Y4042" s="20"/>
      <c r="Z4042" s="20"/>
      <c r="AA4042" s="20"/>
      <c r="AB4042" s="20"/>
      <c r="AC4042" s="20"/>
      <c r="AD4042" s="20"/>
    </row>
    <row r="4043" spans="3:30" s="1" customFormat="1">
      <c r="C4043" s="16"/>
      <c r="D4043" s="16"/>
      <c r="E4043" s="32"/>
      <c r="F4043" s="16"/>
      <c r="G4043" s="16"/>
      <c r="H4043" s="16"/>
      <c r="I4043" s="16"/>
      <c r="J4043" s="16"/>
      <c r="K4043" s="16"/>
      <c r="L4043" s="32"/>
      <c r="M4043" s="16"/>
      <c r="N4043" s="16"/>
      <c r="O4043" s="16"/>
      <c r="P4043" s="16"/>
      <c r="Y4043" s="20"/>
      <c r="Z4043" s="20"/>
      <c r="AA4043" s="20"/>
      <c r="AB4043" s="20"/>
      <c r="AC4043" s="20"/>
      <c r="AD4043" s="20"/>
    </row>
    <row r="4044" spans="3:30" s="1" customFormat="1">
      <c r="C4044" s="16"/>
      <c r="D4044" s="16"/>
      <c r="E4044" s="32"/>
      <c r="F4044" s="16"/>
      <c r="G4044" s="16"/>
      <c r="H4044" s="16"/>
      <c r="I4044" s="16"/>
      <c r="J4044" s="16"/>
      <c r="K4044" s="16"/>
      <c r="L4044" s="32"/>
      <c r="M4044" s="16"/>
      <c r="N4044" s="16"/>
      <c r="O4044" s="16"/>
      <c r="P4044" s="16"/>
      <c r="Y4044" s="20"/>
      <c r="Z4044" s="20"/>
      <c r="AA4044" s="20"/>
      <c r="AB4044" s="20"/>
      <c r="AC4044" s="20"/>
      <c r="AD4044" s="20"/>
    </row>
    <row r="4045" spans="3:30" s="1" customFormat="1">
      <c r="C4045" s="16"/>
      <c r="D4045" s="16"/>
      <c r="E4045" s="32"/>
      <c r="F4045" s="16"/>
      <c r="G4045" s="16"/>
      <c r="H4045" s="16"/>
      <c r="I4045" s="16"/>
      <c r="J4045" s="16"/>
      <c r="K4045" s="16"/>
      <c r="L4045" s="32"/>
      <c r="M4045" s="16"/>
      <c r="N4045" s="16"/>
      <c r="O4045" s="16"/>
      <c r="P4045" s="16"/>
      <c r="Y4045" s="20"/>
      <c r="Z4045" s="20"/>
      <c r="AA4045" s="20"/>
      <c r="AB4045" s="20"/>
      <c r="AC4045" s="20"/>
      <c r="AD4045" s="20"/>
    </row>
    <row r="4046" spans="3:30" s="1" customFormat="1">
      <c r="C4046" s="16"/>
      <c r="D4046" s="16"/>
      <c r="E4046" s="32"/>
      <c r="F4046" s="16"/>
      <c r="G4046" s="16"/>
      <c r="H4046" s="16"/>
      <c r="I4046" s="16"/>
      <c r="J4046" s="16"/>
      <c r="K4046" s="16"/>
      <c r="L4046" s="32"/>
      <c r="M4046" s="16"/>
      <c r="N4046" s="16"/>
      <c r="O4046" s="16"/>
      <c r="P4046" s="16"/>
      <c r="Y4046" s="20"/>
      <c r="Z4046" s="20"/>
      <c r="AA4046" s="20"/>
      <c r="AB4046" s="20"/>
      <c r="AC4046" s="20"/>
      <c r="AD4046" s="20"/>
    </row>
    <row r="4047" spans="3:30" s="1" customFormat="1">
      <c r="C4047" s="16"/>
      <c r="D4047" s="16"/>
      <c r="E4047" s="32"/>
      <c r="F4047" s="16"/>
      <c r="G4047" s="16"/>
      <c r="H4047" s="16"/>
      <c r="I4047" s="16"/>
      <c r="J4047" s="16"/>
      <c r="K4047" s="16"/>
      <c r="L4047" s="32"/>
      <c r="M4047" s="16"/>
      <c r="N4047" s="16"/>
      <c r="O4047" s="16"/>
      <c r="P4047" s="16"/>
      <c r="Y4047" s="20"/>
      <c r="Z4047" s="20"/>
      <c r="AA4047" s="20"/>
      <c r="AB4047" s="20"/>
      <c r="AC4047" s="20"/>
      <c r="AD4047" s="20"/>
    </row>
    <row r="4048" spans="3:30" s="1" customFormat="1">
      <c r="C4048" s="16"/>
      <c r="D4048" s="16"/>
      <c r="E4048" s="32"/>
      <c r="F4048" s="16"/>
      <c r="G4048" s="16"/>
      <c r="H4048" s="16"/>
      <c r="I4048" s="16"/>
      <c r="J4048" s="16"/>
      <c r="K4048" s="16"/>
      <c r="L4048" s="32"/>
      <c r="M4048" s="16"/>
      <c r="N4048" s="16"/>
      <c r="O4048" s="16"/>
      <c r="P4048" s="16"/>
      <c r="Y4048" s="20"/>
      <c r="Z4048" s="20"/>
      <c r="AA4048" s="20"/>
      <c r="AB4048" s="20"/>
      <c r="AC4048" s="20"/>
      <c r="AD4048" s="20"/>
    </row>
    <row r="4049" spans="3:30" s="1" customFormat="1">
      <c r="C4049" s="16"/>
      <c r="D4049" s="16"/>
      <c r="E4049" s="32"/>
      <c r="F4049" s="16"/>
      <c r="G4049" s="16"/>
      <c r="H4049" s="16"/>
      <c r="I4049" s="16"/>
      <c r="J4049" s="16"/>
      <c r="K4049" s="16"/>
      <c r="L4049" s="32"/>
      <c r="M4049" s="16"/>
      <c r="N4049" s="16"/>
      <c r="O4049" s="16"/>
      <c r="P4049" s="16"/>
      <c r="Y4049" s="20"/>
      <c r="Z4049" s="20"/>
      <c r="AA4049" s="20"/>
      <c r="AB4049" s="20"/>
      <c r="AC4049" s="20"/>
      <c r="AD4049" s="20"/>
    </row>
    <row r="4050" spans="3:30" s="1" customFormat="1">
      <c r="C4050" s="16"/>
      <c r="D4050" s="16"/>
      <c r="E4050" s="32"/>
      <c r="F4050" s="16"/>
      <c r="G4050" s="16"/>
      <c r="H4050" s="16"/>
      <c r="I4050" s="16"/>
      <c r="J4050" s="16"/>
      <c r="K4050" s="16"/>
      <c r="L4050" s="32"/>
      <c r="M4050" s="16"/>
      <c r="N4050" s="16"/>
      <c r="O4050" s="16"/>
      <c r="P4050" s="16"/>
      <c r="Y4050" s="20"/>
      <c r="Z4050" s="20"/>
      <c r="AA4050" s="20"/>
      <c r="AB4050" s="20"/>
      <c r="AC4050" s="20"/>
      <c r="AD4050" s="20"/>
    </row>
    <row r="4051" spans="3:30" s="1" customFormat="1">
      <c r="C4051" s="16"/>
      <c r="D4051" s="16"/>
      <c r="E4051" s="32"/>
      <c r="F4051" s="16"/>
      <c r="G4051" s="16"/>
      <c r="H4051" s="16"/>
      <c r="I4051" s="16"/>
      <c r="J4051" s="16"/>
      <c r="K4051" s="16"/>
      <c r="L4051" s="32"/>
      <c r="M4051" s="16"/>
      <c r="N4051" s="16"/>
      <c r="O4051" s="16"/>
      <c r="P4051" s="16"/>
      <c r="Y4051" s="20"/>
      <c r="Z4051" s="20"/>
      <c r="AA4051" s="20"/>
      <c r="AB4051" s="20"/>
      <c r="AC4051" s="20"/>
      <c r="AD4051" s="20"/>
    </row>
    <row r="4052" spans="3:30" s="1" customFormat="1">
      <c r="C4052" s="16"/>
      <c r="D4052" s="16"/>
      <c r="E4052" s="32"/>
      <c r="F4052" s="16"/>
      <c r="G4052" s="16"/>
      <c r="H4052" s="16"/>
      <c r="I4052" s="16"/>
      <c r="J4052" s="16"/>
      <c r="K4052" s="16"/>
      <c r="L4052" s="32"/>
      <c r="M4052" s="16"/>
      <c r="N4052" s="16"/>
      <c r="O4052" s="16"/>
      <c r="P4052" s="16"/>
      <c r="Y4052" s="20"/>
      <c r="Z4052" s="20"/>
      <c r="AA4052" s="20"/>
      <c r="AB4052" s="20"/>
      <c r="AC4052" s="20"/>
      <c r="AD4052" s="20"/>
    </row>
    <row r="4053" spans="3:30" s="1" customFormat="1">
      <c r="C4053" s="16"/>
      <c r="D4053" s="16"/>
      <c r="E4053" s="32"/>
      <c r="F4053" s="16"/>
      <c r="G4053" s="16"/>
      <c r="H4053" s="16"/>
      <c r="I4053" s="16"/>
      <c r="J4053" s="16"/>
      <c r="K4053" s="16"/>
      <c r="L4053" s="32"/>
      <c r="M4053" s="16"/>
      <c r="N4053" s="16"/>
      <c r="O4053" s="16"/>
      <c r="P4053" s="16"/>
      <c r="Y4053" s="20"/>
      <c r="Z4053" s="20"/>
      <c r="AA4053" s="20"/>
      <c r="AB4053" s="20"/>
      <c r="AC4053" s="20"/>
      <c r="AD4053" s="20"/>
    </row>
    <row r="4054" spans="3:30" s="1" customFormat="1">
      <c r="C4054" s="16"/>
      <c r="D4054" s="16"/>
      <c r="E4054" s="32"/>
      <c r="F4054" s="16"/>
      <c r="G4054" s="16"/>
      <c r="H4054" s="16"/>
      <c r="I4054" s="16"/>
      <c r="J4054" s="16"/>
      <c r="K4054" s="16"/>
      <c r="L4054" s="32"/>
      <c r="M4054" s="16"/>
      <c r="N4054" s="16"/>
      <c r="O4054" s="16"/>
      <c r="P4054" s="16"/>
      <c r="Y4054" s="20"/>
      <c r="Z4054" s="20"/>
      <c r="AA4054" s="20"/>
      <c r="AB4054" s="20"/>
      <c r="AC4054" s="20"/>
      <c r="AD4054" s="20"/>
    </row>
    <row r="4055" spans="3:30" s="1" customFormat="1">
      <c r="C4055" s="16"/>
      <c r="D4055" s="16"/>
      <c r="E4055" s="32"/>
      <c r="F4055" s="16"/>
      <c r="G4055" s="16"/>
      <c r="H4055" s="16"/>
      <c r="I4055" s="16"/>
      <c r="J4055" s="16"/>
      <c r="K4055" s="16"/>
      <c r="L4055" s="32"/>
      <c r="M4055" s="16"/>
      <c r="N4055" s="16"/>
      <c r="O4055" s="16"/>
      <c r="P4055" s="16"/>
      <c r="Y4055" s="20"/>
      <c r="Z4055" s="20"/>
      <c r="AA4055" s="20"/>
      <c r="AB4055" s="20"/>
      <c r="AC4055" s="20"/>
      <c r="AD4055" s="20"/>
    </row>
    <row r="4056" spans="3:30" s="1" customFormat="1">
      <c r="C4056" s="16"/>
      <c r="D4056" s="16"/>
      <c r="E4056" s="32"/>
      <c r="F4056" s="16"/>
      <c r="G4056" s="16"/>
      <c r="H4056" s="16"/>
      <c r="I4056" s="16"/>
      <c r="J4056" s="16"/>
      <c r="K4056" s="16"/>
      <c r="L4056" s="32"/>
      <c r="M4056" s="16"/>
      <c r="N4056" s="16"/>
      <c r="O4056" s="16"/>
      <c r="P4056" s="16"/>
      <c r="Y4056" s="20"/>
      <c r="Z4056" s="20"/>
      <c r="AA4056" s="20"/>
      <c r="AB4056" s="20"/>
      <c r="AC4056" s="20"/>
      <c r="AD4056" s="20"/>
    </row>
    <row r="4057" spans="3:30" s="1" customFormat="1">
      <c r="C4057" s="16"/>
      <c r="D4057" s="16"/>
      <c r="E4057" s="32"/>
      <c r="F4057" s="16"/>
      <c r="G4057" s="16"/>
      <c r="H4057" s="16"/>
      <c r="I4057" s="16"/>
      <c r="J4057" s="16"/>
      <c r="K4057" s="16"/>
      <c r="L4057" s="32"/>
      <c r="M4057" s="16"/>
      <c r="N4057" s="16"/>
      <c r="O4057" s="16"/>
      <c r="P4057" s="16"/>
      <c r="Y4057" s="20"/>
      <c r="Z4057" s="20"/>
      <c r="AA4057" s="20"/>
      <c r="AB4057" s="20"/>
      <c r="AC4057" s="20"/>
      <c r="AD4057" s="20"/>
    </row>
    <row r="4058" spans="3:30" s="1" customFormat="1">
      <c r="C4058" s="16"/>
      <c r="D4058" s="16"/>
      <c r="E4058" s="32"/>
      <c r="F4058" s="16"/>
      <c r="G4058" s="16"/>
      <c r="H4058" s="16"/>
      <c r="I4058" s="16"/>
      <c r="J4058" s="16"/>
      <c r="K4058" s="16"/>
      <c r="L4058" s="32"/>
      <c r="M4058" s="16"/>
      <c r="N4058" s="16"/>
      <c r="O4058" s="16"/>
      <c r="P4058" s="16"/>
      <c r="Y4058" s="20"/>
      <c r="Z4058" s="20"/>
      <c r="AA4058" s="20"/>
      <c r="AB4058" s="20"/>
      <c r="AC4058" s="20"/>
      <c r="AD4058" s="20"/>
    </row>
    <row r="4059" spans="3:30" s="1" customFormat="1">
      <c r="C4059" s="16"/>
      <c r="D4059" s="16"/>
      <c r="E4059" s="32"/>
      <c r="F4059" s="16"/>
      <c r="G4059" s="16"/>
      <c r="H4059" s="16"/>
      <c r="I4059" s="16"/>
      <c r="J4059" s="16"/>
      <c r="K4059" s="16"/>
      <c r="L4059" s="32"/>
      <c r="M4059" s="16"/>
      <c r="N4059" s="16"/>
      <c r="O4059" s="16"/>
      <c r="P4059" s="16"/>
      <c r="Y4059" s="20"/>
      <c r="Z4059" s="20"/>
      <c r="AA4059" s="20"/>
      <c r="AB4059" s="20"/>
      <c r="AC4059" s="20"/>
      <c r="AD4059" s="20"/>
    </row>
    <row r="4060" spans="3:30" s="1" customFormat="1">
      <c r="C4060" s="16"/>
      <c r="D4060" s="16"/>
      <c r="E4060" s="32"/>
      <c r="F4060" s="16"/>
      <c r="G4060" s="16"/>
      <c r="H4060" s="16"/>
      <c r="I4060" s="16"/>
      <c r="J4060" s="16"/>
      <c r="K4060" s="16"/>
      <c r="L4060" s="32"/>
      <c r="M4060" s="16"/>
      <c r="N4060" s="16"/>
      <c r="O4060" s="16"/>
      <c r="P4060" s="16"/>
      <c r="Y4060" s="20"/>
      <c r="Z4060" s="20"/>
      <c r="AA4060" s="20"/>
      <c r="AB4060" s="20"/>
      <c r="AC4060" s="20"/>
      <c r="AD4060" s="20"/>
    </row>
    <row r="4061" spans="3:30" s="1" customFormat="1">
      <c r="C4061" s="16"/>
      <c r="D4061" s="16"/>
      <c r="E4061" s="32"/>
      <c r="F4061" s="16"/>
      <c r="G4061" s="16"/>
      <c r="H4061" s="16"/>
      <c r="I4061" s="16"/>
      <c r="J4061" s="16"/>
      <c r="K4061" s="16"/>
      <c r="L4061" s="32"/>
      <c r="M4061" s="16"/>
      <c r="N4061" s="16"/>
      <c r="O4061" s="16"/>
      <c r="P4061" s="16"/>
      <c r="Y4061" s="20"/>
      <c r="Z4061" s="20"/>
      <c r="AA4061" s="20"/>
      <c r="AB4061" s="20"/>
      <c r="AC4061" s="20"/>
      <c r="AD4061" s="20"/>
    </row>
    <row r="4062" spans="3:30" s="1" customFormat="1">
      <c r="C4062" s="16"/>
      <c r="D4062" s="16"/>
      <c r="E4062" s="32"/>
      <c r="F4062" s="16"/>
      <c r="G4062" s="16"/>
      <c r="H4062" s="16"/>
      <c r="I4062" s="16"/>
      <c r="J4062" s="16"/>
      <c r="K4062" s="16"/>
      <c r="L4062" s="32"/>
      <c r="M4062" s="16"/>
      <c r="N4062" s="16"/>
      <c r="O4062" s="16"/>
      <c r="P4062" s="16"/>
      <c r="Y4062" s="20"/>
      <c r="Z4062" s="20"/>
      <c r="AA4062" s="20"/>
      <c r="AB4062" s="20"/>
      <c r="AC4062" s="20"/>
      <c r="AD4062" s="20"/>
    </row>
    <row r="4063" spans="3:30" s="1" customFormat="1">
      <c r="C4063" s="16"/>
      <c r="D4063" s="16"/>
      <c r="E4063" s="32"/>
      <c r="F4063" s="16"/>
      <c r="G4063" s="16"/>
      <c r="H4063" s="16"/>
      <c r="I4063" s="16"/>
      <c r="J4063" s="16"/>
      <c r="K4063" s="16"/>
      <c r="L4063" s="32"/>
      <c r="M4063" s="16"/>
      <c r="N4063" s="16"/>
      <c r="O4063" s="16"/>
      <c r="P4063" s="16"/>
      <c r="Y4063" s="20"/>
      <c r="Z4063" s="20"/>
      <c r="AA4063" s="20"/>
      <c r="AB4063" s="20"/>
      <c r="AC4063" s="20"/>
      <c r="AD4063" s="20"/>
    </row>
    <row r="4064" spans="3:30" s="1" customFormat="1">
      <c r="C4064" s="16"/>
      <c r="D4064" s="16"/>
      <c r="E4064" s="32"/>
      <c r="F4064" s="16"/>
      <c r="G4064" s="16"/>
      <c r="H4064" s="16"/>
      <c r="I4064" s="16"/>
      <c r="J4064" s="16"/>
      <c r="K4064" s="16"/>
      <c r="L4064" s="32"/>
      <c r="M4064" s="16"/>
      <c r="N4064" s="16"/>
      <c r="O4064" s="16"/>
      <c r="P4064" s="16"/>
      <c r="Y4064" s="20"/>
      <c r="Z4064" s="20"/>
      <c r="AA4064" s="20"/>
      <c r="AB4064" s="20"/>
      <c r="AC4064" s="20"/>
      <c r="AD4064" s="20"/>
    </row>
    <row r="4065" spans="3:30" s="1" customFormat="1">
      <c r="C4065" s="16"/>
      <c r="D4065" s="16"/>
      <c r="E4065" s="32"/>
      <c r="F4065" s="16"/>
      <c r="G4065" s="16"/>
      <c r="H4065" s="16"/>
      <c r="I4065" s="16"/>
      <c r="J4065" s="16"/>
      <c r="K4065" s="16"/>
      <c r="L4065" s="32"/>
      <c r="M4065" s="16"/>
      <c r="N4065" s="16"/>
      <c r="O4065" s="16"/>
      <c r="P4065" s="16"/>
      <c r="Y4065" s="20"/>
      <c r="Z4065" s="20"/>
      <c r="AA4065" s="20"/>
      <c r="AB4065" s="20"/>
      <c r="AC4065" s="20"/>
      <c r="AD4065" s="20"/>
    </row>
    <row r="4066" spans="3:30" s="1" customFormat="1">
      <c r="C4066" s="16"/>
      <c r="D4066" s="16"/>
      <c r="E4066" s="32"/>
      <c r="F4066" s="16"/>
      <c r="G4066" s="16"/>
      <c r="H4066" s="16"/>
      <c r="I4066" s="16"/>
      <c r="J4066" s="16"/>
      <c r="K4066" s="16"/>
      <c r="L4066" s="32"/>
      <c r="M4066" s="16"/>
      <c r="N4066" s="16"/>
      <c r="O4066" s="16"/>
      <c r="P4066" s="16"/>
      <c r="Y4066" s="20"/>
      <c r="Z4066" s="20"/>
      <c r="AA4066" s="20"/>
      <c r="AB4066" s="20"/>
      <c r="AC4066" s="20"/>
      <c r="AD4066" s="20"/>
    </row>
    <row r="4067" spans="3:30" s="1" customFormat="1">
      <c r="C4067" s="16"/>
      <c r="D4067" s="16"/>
      <c r="E4067" s="32"/>
      <c r="F4067" s="16"/>
      <c r="G4067" s="16"/>
      <c r="H4067" s="16"/>
      <c r="I4067" s="16"/>
      <c r="J4067" s="16"/>
      <c r="K4067" s="16"/>
      <c r="L4067" s="32"/>
      <c r="M4067" s="16"/>
      <c r="N4067" s="16"/>
      <c r="O4067" s="16"/>
      <c r="P4067" s="16"/>
      <c r="Y4067" s="20"/>
      <c r="Z4067" s="20"/>
      <c r="AA4067" s="20"/>
      <c r="AB4067" s="20"/>
      <c r="AC4067" s="20"/>
      <c r="AD4067" s="20"/>
    </row>
    <row r="4068" spans="3:30" s="1" customFormat="1">
      <c r="C4068" s="16"/>
      <c r="D4068" s="16"/>
      <c r="E4068" s="32"/>
      <c r="F4068" s="16"/>
      <c r="G4068" s="16"/>
      <c r="H4068" s="16"/>
      <c r="I4068" s="16"/>
      <c r="J4068" s="16"/>
      <c r="K4068" s="16"/>
      <c r="L4068" s="32"/>
      <c r="M4068" s="16"/>
      <c r="N4068" s="16"/>
      <c r="O4068" s="16"/>
      <c r="P4068" s="16"/>
      <c r="Y4068" s="20"/>
      <c r="Z4068" s="20"/>
      <c r="AA4068" s="20"/>
      <c r="AB4068" s="20"/>
      <c r="AC4068" s="20"/>
      <c r="AD4068" s="20"/>
    </row>
    <row r="4069" spans="3:30" s="1" customFormat="1">
      <c r="C4069" s="16"/>
      <c r="D4069" s="16"/>
      <c r="E4069" s="32"/>
      <c r="F4069" s="16"/>
      <c r="G4069" s="16"/>
      <c r="H4069" s="16"/>
      <c r="I4069" s="16"/>
      <c r="J4069" s="16"/>
      <c r="K4069" s="16"/>
      <c r="L4069" s="32"/>
      <c r="M4069" s="16"/>
      <c r="N4069" s="16"/>
      <c r="O4069" s="16"/>
      <c r="P4069" s="16"/>
      <c r="Y4069" s="20"/>
      <c r="Z4069" s="20"/>
      <c r="AA4069" s="20"/>
      <c r="AB4069" s="20"/>
      <c r="AC4069" s="20"/>
      <c r="AD4069" s="20"/>
    </row>
    <row r="4070" spans="3:30" s="1" customFormat="1">
      <c r="C4070" s="16"/>
      <c r="D4070" s="16"/>
      <c r="E4070" s="32"/>
      <c r="F4070" s="16"/>
      <c r="G4070" s="16"/>
      <c r="H4070" s="16"/>
      <c r="I4070" s="16"/>
      <c r="J4070" s="16"/>
      <c r="K4070" s="16"/>
      <c r="L4070" s="32"/>
      <c r="M4070" s="16"/>
      <c r="N4070" s="16"/>
      <c r="O4070" s="16"/>
      <c r="P4070" s="16"/>
      <c r="Y4070" s="20"/>
      <c r="Z4070" s="20"/>
      <c r="AA4070" s="20"/>
      <c r="AB4070" s="20"/>
      <c r="AC4070" s="20"/>
      <c r="AD4070" s="20"/>
    </row>
    <row r="4071" spans="3:30" s="1" customFormat="1">
      <c r="C4071" s="16"/>
      <c r="D4071" s="16"/>
      <c r="E4071" s="32"/>
      <c r="F4071" s="16"/>
      <c r="G4071" s="16"/>
      <c r="H4071" s="16"/>
      <c r="I4071" s="16"/>
      <c r="J4071" s="16"/>
      <c r="K4071" s="16"/>
      <c r="L4071" s="32"/>
      <c r="M4071" s="16"/>
      <c r="N4071" s="16"/>
      <c r="O4071" s="16"/>
      <c r="P4071" s="16"/>
      <c r="Y4071" s="20"/>
      <c r="Z4071" s="20"/>
      <c r="AA4071" s="20"/>
      <c r="AB4071" s="20"/>
      <c r="AC4071" s="20"/>
      <c r="AD4071" s="20"/>
    </row>
    <row r="4072" spans="3:30" s="1" customFormat="1">
      <c r="C4072" s="16"/>
      <c r="D4072" s="16"/>
      <c r="E4072" s="32"/>
      <c r="F4072" s="16"/>
      <c r="G4072" s="16"/>
      <c r="H4072" s="16"/>
      <c r="I4072" s="16"/>
      <c r="J4072" s="16"/>
      <c r="K4072" s="16"/>
      <c r="L4072" s="32"/>
      <c r="M4072" s="16"/>
      <c r="N4072" s="16"/>
      <c r="O4072" s="16"/>
      <c r="P4072" s="16"/>
      <c r="Y4072" s="20"/>
      <c r="Z4072" s="20"/>
      <c r="AA4072" s="20"/>
      <c r="AB4072" s="20"/>
      <c r="AC4072" s="20"/>
      <c r="AD4072" s="20"/>
    </row>
    <row r="4073" spans="3:30" s="1" customFormat="1">
      <c r="C4073" s="16"/>
      <c r="D4073" s="16"/>
      <c r="E4073" s="32"/>
      <c r="F4073" s="16"/>
      <c r="G4073" s="16"/>
      <c r="H4073" s="16"/>
      <c r="I4073" s="16"/>
      <c r="J4073" s="16"/>
      <c r="K4073" s="16"/>
      <c r="L4073" s="32"/>
      <c r="M4073" s="16"/>
      <c r="N4073" s="16"/>
      <c r="O4073" s="16"/>
      <c r="P4073" s="16"/>
      <c r="Y4073" s="20"/>
      <c r="Z4073" s="20"/>
      <c r="AA4073" s="20"/>
      <c r="AB4073" s="20"/>
      <c r="AC4073" s="20"/>
      <c r="AD4073" s="20"/>
    </row>
    <row r="4074" spans="3:30" s="1" customFormat="1">
      <c r="C4074" s="16"/>
      <c r="D4074" s="16"/>
      <c r="E4074" s="32"/>
      <c r="F4074" s="16"/>
      <c r="G4074" s="16"/>
      <c r="H4074" s="16"/>
      <c r="I4074" s="16"/>
      <c r="J4074" s="16"/>
      <c r="K4074" s="16"/>
      <c r="L4074" s="32"/>
      <c r="M4074" s="16"/>
      <c r="N4074" s="16"/>
      <c r="O4074" s="16"/>
      <c r="P4074" s="16"/>
      <c r="Y4074" s="20"/>
      <c r="Z4074" s="20"/>
      <c r="AA4074" s="20"/>
      <c r="AB4074" s="20"/>
      <c r="AC4074" s="20"/>
      <c r="AD4074" s="20"/>
    </row>
    <row r="4075" spans="3:30" s="1" customFormat="1">
      <c r="C4075" s="16"/>
      <c r="D4075" s="16"/>
      <c r="E4075" s="32"/>
      <c r="F4075" s="16"/>
      <c r="G4075" s="16"/>
      <c r="H4075" s="16"/>
      <c r="I4075" s="16"/>
      <c r="J4075" s="16"/>
      <c r="K4075" s="16"/>
      <c r="L4075" s="32"/>
      <c r="M4075" s="16"/>
      <c r="N4075" s="16"/>
      <c r="O4075" s="16"/>
      <c r="P4075" s="16"/>
      <c r="Y4075" s="20"/>
      <c r="Z4075" s="20"/>
      <c r="AA4075" s="20"/>
      <c r="AB4075" s="20"/>
      <c r="AC4075" s="20"/>
      <c r="AD4075" s="20"/>
    </row>
    <row r="4076" spans="3:30" s="1" customFormat="1">
      <c r="C4076" s="16"/>
      <c r="D4076" s="16"/>
      <c r="E4076" s="32"/>
      <c r="F4076" s="16"/>
      <c r="G4076" s="16"/>
      <c r="H4076" s="16"/>
      <c r="I4076" s="16"/>
      <c r="J4076" s="16"/>
      <c r="K4076" s="16"/>
      <c r="L4076" s="32"/>
      <c r="M4076" s="16"/>
      <c r="N4076" s="16"/>
      <c r="O4076" s="16"/>
      <c r="P4076" s="16"/>
      <c r="Y4076" s="20"/>
      <c r="Z4076" s="20"/>
      <c r="AA4076" s="20"/>
      <c r="AB4076" s="20"/>
      <c r="AC4076" s="20"/>
      <c r="AD4076" s="20"/>
    </row>
    <row r="4077" spans="3:30" s="1" customFormat="1">
      <c r="C4077" s="16"/>
      <c r="D4077" s="16"/>
      <c r="E4077" s="32"/>
      <c r="F4077" s="16"/>
      <c r="G4077" s="16"/>
      <c r="H4077" s="16"/>
      <c r="I4077" s="16"/>
      <c r="J4077" s="16"/>
      <c r="K4077" s="16"/>
      <c r="L4077" s="32"/>
      <c r="M4077" s="16"/>
      <c r="N4077" s="16"/>
      <c r="O4077" s="16"/>
      <c r="P4077" s="16"/>
      <c r="Y4077" s="20"/>
      <c r="Z4077" s="20"/>
      <c r="AA4077" s="20"/>
      <c r="AB4077" s="20"/>
      <c r="AC4077" s="20"/>
      <c r="AD4077" s="20"/>
    </row>
    <row r="4078" spans="3:30" s="1" customFormat="1">
      <c r="C4078" s="16"/>
      <c r="D4078" s="16"/>
      <c r="E4078" s="32"/>
      <c r="F4078" s="16"/>
      <c r="G4078" s="16"/>
      <c r="H4078" s="16"/>
      <c r="I4078" s="16"/>
      <c r="J4078" s="16"/>
      <c r="K4078" s="16"/>
      <c r="L4078" s="32"/>
      <c r="M4078" s="16"/>
      <c r="N4078" s="16"/>
      <c r="O4078" s="16"/>
      <c r="P4078" s="16"/>
      <c r="Y4078" s="20"/>
      <c r="Z4078" s="20"/>
      <c r="AA4078" s="20"/>
      <c r="AB4078" s="20"/>
      <c r="AC4078" s="20"/>
      <c r="AD4078" s="20"/>
    </row>
    <row r="4079" spans="3:30" s="1" customFormat="1">
      <c r="C4079" s="16"/>
      <c r="D4079" s="16"/>
      <c r="E4079" s="32"/>
      <c r="F4079" s="16"/>
      <c r="G4079" s="16"/>
      <c r="H4079" s="16"/>
      <c r="I4079" s="16"/>
      <c r="J4079" s="16"/>
      <c r="K4079" s="16"/>
      <c r="L4079" s="32"/>
      <c r="M4079" s="16"/>
      <c r="N4079" s="16"/>
      <c r="O4079" s="16"/>
      <c r="P4079" s="16"/>
      <c r="Y4079" s="20"/>
      <c r="Z4079" s="20"/>
      <c r="AA4079" s="20"/>
      <c r="AB4079" s="20"/>
      <c r="AC4079" s="20"/>
      <c r="AD4079" s="20"/>
    </row>
    <row r="4080" spans="3:30" s="1" customFormat="1">
      <c r="C4080" s="16"/>
      <c r="D4080" s="16"/>
      <c r="E4080" s="32"/>
      <c r="F4080" s="16"/>
      <c r="G4080" s="16"/>
      <c r="H4080" s="16"/>
      <c r="I4080" s="16"/>
      <c r="J4080" s="16"/>
      <c r="K4080" s="16"/>
      <c r="L4080" s="32"/>
      <c r="M4080" s="16"/>
      <c r="N4080" s="16"/>
      <c r="O4080" s="16"/>
      <c r="P4080" s="16"/>
      <c r="Y4080" s="20"/>
      <c r="Z4080" s="20"/>
      <c r="AA4080" s="20"/>
      <c r="AB4080" s="20"/>
      <c r="AC4080" s="20"/>
      <c r="AD4080" s="20"/>
    </row>
    <row r="4081" spans="3:30" s="1" customFormat="1">
      <c r="C4081" s="16"/>
      <c r="D4081" s="16"/>
      <c r="E4081" s="32"/>
      <c r="F4081" s="16"/>
      <c r="G4081" s="16"/>
      <c r="H4081" s="16"/>
      <c r="I4081" s="16"/>
      <c r="J4081" s="16"/>
      <c r="K4081" s="16"/>
      <c r="L4081" s="32"/>
      <c r="M4081" s="16"/>
      <c r="N4081" s="16"/>
      <c r="O4081" s="16"/>
      <c r="P4081" s="16"/>
      <c r="Y4081" s="20"/>
      <c r="Z4081" s="20"/>
      <c r="AA4081" s="20"/>
      <c r="AB4081" s="20"/>
      <c r="AC4081" s="20"/>
      <c r="AD4081" s="20"/>
    </row>
    <row r="4082" spans="3:30" s="1" customFormat="1">
      <c r="C4082" s="16"/>
      <c r="D4082" s="16"/>
      <c r="E4082" s="32"/>
      <c r="F4082" s="16"/>
      <c r="G4082" s="16"/>
      <c r="H4082" s="16"/>
      <c r="I4082" s="16"/>
      <c r="J4082" s="16"/>
      <c r="K4082" s="16"/>
      <c r="L4082" s="32"/>
      <c r="M4082" s="16"/>
      <c r="N4082" s="16"/>
      <c r="O4082" s="16"/>
      <c r="P4082" s="16"/>
      <c r="Y4082" s="20"/>
      <c r="Z4082" s="20"/>
      <c r="AA4082" s="20"/>
      <c r="AB4082" s="20"/>
      <c r="AC4082" s="20"/>
      <c r="AD4082" s="20"/>
    </row>
    <row r="4083" spans="3:30" s="1" customFormat="1">
      <c r="C4083" s="16"/>
      <c r="D4083" s="16"/>
      <c r="E4083" s="32"/>
      <c r="F4083" s="16"/>
      <c r="G4083" s="16"/>
      <c r="H4083" s="16"/>
      <c r="I4083" s="16"/>
      <c r="J4083" s="16"/>
      <c r="K4083" s="16"/>
      <c r="L4083" s="32"/>
      <c r="M4083" s="16"/>
      <c r="N4083" s="16"/>
      <c r="O4083" s="16"/>
      <c r="P4083" s="16"/>
      <c r="Y4083" s="20"/>
      <c r="Z4083" s="20"/>
      <c r="AA4083" s="20"/>
      <c r="AB4083" s="20"/>
      <c r="AC4083" s="20"/>
      <c r="AD4083" s="20"/>
    </row>
    <row r="4084" spans="3:30" s="1" customFormat="1">
      <c r="C4084" s="16"/>
      <c r="D4084" s="16"/>
      <c r="E4084" s="32"/>
      <c r="F4084" s="16"/>
      <c r="G4084" s="16"/>
      <c r="H4084" s="16"/>
      <c r="I4084" s="16"/>
      <c r="J4084" s="16"/>
      <c r="K4084" s="16"/>
      <c r="L4084" s="32"/>
      <c r="M4084" s="16"/>
      <c r="N4084" s="16"/>
      <c r="O4084" s="16"/>
      <c r="P4084" s="16"/>
      <c r="Y4084" s="20"/>
      <c r="Z4084" s="20"/>
      <c r="AA4084" s="20"/>
      <c r="AB4084" s="20"/>
      <c r="AC4084" s="20"/>
      <c r="AD4084" s="20"/>
    </row>
    <row r="4085" spans="3:30" s="1" customFormat="1">
      <c r="C4085" s="16"/>
      <c r="D4085" s="16"/>
      <c r="E4085" s="32"/>
      <c r="F4085" s="16"/>
      <c r="G4085" s="16"/>
      <c r="H4085" s="16"/>
      <c r="I4085" s="16"/>
      <c r="J4085" s="16"/>
      <c r="K4085" s="16"/>
      <c r="L4085" s="32"/>
      <c r="M4085" s="16"/>
      <c r="N4085" s="16"/>
      <c r="O4085" s="16"/>
      <c r="P4085" s="16"/>
      <c r="Y4085" s="20"/>
      <c r="Z4085" s="20"/>
      <c r="AA4085" s="20"/>
      <c r="AB4085" s="20"/>
      <c r="AC4085" s="20"/>
      <c r="AD4085" s="20"/>
    </row>
    <row r="4086" spans="3:30" s="1" customFormat="1">
      <c r="C4086" s="16"/>
      <c r="D4086" s="16"/>
      <c r="E4086" s="32"/>
      <c r="F4086" s="16"/>
      <c r="G4086" s="16"/>
      <c r="H4086" s="16"/>
      <c r="I4086" s="16"/>
      <c r="J4086" s="16"/>
      <c r="K4086" s="16"/>
      <c r="L4086" s="32"/>
      <c r="M4086" s="16"/>
      <c r="N4086" s="16"/>
      <c r="O4086" s="16"/>
      <c r="P4086" s="16"/>
      <c r="Y4086" s="20"/>
      <c r="Z4086" s="20"/>
      <c r="AA4086" s="20"/>
      <c r="AB4086" s="20"/>
      <c r="AC4086" s="20"/>
      <c r="AD4086" s="20"/>
    </row>
    <row r="4087" spans="3:30" s="1" customFormat="1">
      <c r="C4087" s="16"/>
      <c r="D4087" s="16"/>
      <c r="E4087" s="32"/>
      <c r="F4087" s="16"/>
      <c r="G4087" s="16"/>
      <c r="H4087" s="16"/>
      <c r="I4087" s="16"/>
      <c r="J4087" s="16"/>
      <c r="K4087" s="16"/>
      <c r="L4087" s="32"/>
      <c r="M4087" s="16"/>
      <c r="N4087" s="16"/>
      <c r="O4087" s="16"/>
      <c r="P4087" s="16"/>
      <c r="Y4087" s="20"/>
      <c r="Z4087" s="20"/>
      <c r="AA4087" s="20"/>
      <c r="AB4087" s="20"/>
      <c r="AC4087" s="20"/>
      <c r="AD4087" s="20"/>
    </row>
    <row r="4088" spans="3:30" s="1" customFormat="1">
      <c r="C4088" s="16"/>
      <c r="D4088" s="16"/>
      <c r="E4088" s="32"/>
      <c r="F4088" s="16"/>
      <c r="G4088" s="16"/>
      <c r="H4088" s="16"/>
      <c r="I4088" s="16"/>
      <c r="J4088" s="16"/>
      <c r="K4088" s="16"/>
      <c r="L4088" s="32"/>
      <c r="M4088" s="16"/>
      <c r="N4088" s="16"/>
      <c r="O4088" s="16"/>
      <c r="P4088" s="16"/>
      <c r="Y4088" s="20"/>
      <c r="Z4088" s="20"/>
      <c r="AA4088" s="20"/>
      <c r="AB4088" s="20"/>
      <c r="AC4088" s="20"/>
      <c r="AD4088" s="20"/>
    </row>
    <row r="4089" spans="3:30" s="1" customFormat="1">
      <c r="C4089" s="16"/>
      <c r="D4089" s="16"/>
      <c r="E4089" s="32"/>
      <c r="F4089" s="16"/>
      <c r="G4089" s="16"/>
      <c r="H4089" s="16"/>
      <c r="I4089" s="16"/>
      <c r="J4089" s="16"/>
      <c r="K4089" s="16"/>
      <c r="L4089" s="32"/>
      <c r="M4089" s="16"/>
      <c r="N4089" s="16"/>
      <c r="O4089" s="16"/>
      <c r="P4089" s="16"/>
      <c r="Y4089" s="20"/>
      <c r="Z4089" s="20"/>
      <c r="AA4089" s="20"/>
      <c r="AB4089" s="20"/>
      <c r="AC4089" s="20"/>
      <c r="AD4089" s="20"/>
    </row>
    <row r="4090" spans="3:30" s="1" customFormat="1">
      <c r="C4090" s="16"/>
      <c r="D4090" s="16"/>
      <c r="E4090" s="32"/>
      <c r="F4090" s="16"/>
      <c r="G4090" s="16"/>
      <c r="H4090" s="16"/>
      <c r="I4090" s="16"/>
      <c r="J4090" s="16"/>
      <c r="K4090" s="16"/>
      <c r="L4090" s="32"/>
      <c r="M4090" s="16"/>
      <c r="N4090" s="16"/>
      <c r="O4090" s="16"/>
      <c r="P4090" s="16"/>
      <c r="Y4090" s="20"/>
      <c r="Z4090" s="20"/>
      <c r="AA4090" s="20"/>
      <c r="AB4090" s="20"/>
      <c r="AC4090" s="20"/>
      <c r="AD4090" s="20"/>
    </row>
    <row r="4091" spans="3:30" s="1" customFormat="1">
      <c r="C4091" s="16"/>
      <c r="D4091" s="16"/>
      <c r="E4091" s="32"/>
      <c r="F4091" s="16"/>
      <c r="G4091" s="16"/>
      <c r="H4091" s="16"/>
      <c r="I4091" s="16"/>
      <c r="J4091" s="16"/>
      <c r="K4091" s="16"/>
      <c r="L4091" s="32"/>
      <c r="M4091" s="16"/>
      <c r="N4091" s="16"/>
      <c r="O4091" s="16"/>
      <c r="P4091" s="16"/>
      <c r="Y4091" s="20"/>
      <c r="Z4091" s="20"/>
      <c r="AA4091" s="20"/>
      <c r="AB4091" s="20"/>
      <c r="AC4091" s="20"/>
      <c r="AD4091" s="20"/>
    </row>
    <row r="4092" spans="3:30" s="1" customFormat="1">
      <c r="C4092" s="16"/>
      <c r="D4092" s="16"/>
      <c r="E4092" s="32"/>
      <c r="F4092" s="16"/>
      <c r="G4092" s="16"/>
      <c r="H4092" s="16"/>
      <c r="I4092" s="16"/>
      <c r="J4092" s="16"/>
      <c r="K4092" s="16"/>
      <c r="L4092" s="32"/>
      <c r="M4092" s="16"/>
      <c r="N4092" s="16"/>
      <c r="O4092" s="16"/>
      <c r="P4092" s="16"/>
      <c r="Y4092" s="20"/>
      <c r="Z4092" s="20"/>
      <c r="AA4092" s="20"/>
      <c r="AB4092" s="20"/>
      <c r="AC4092" s="20"/>
      <c r="AD4092" s="20"/>
    </row>
    <row r="4093" spans="3:30" s="1" customFormat="1">
      <c r="C4093" s="16"/>
      <c r="D4093" s="16"/>
      <c r="E4093" s="32"/>
      <c r="F4093" s="16"/>
      <c r="G4093" s="16"/>
      <c r="H4093" s="16"/>
      <c r="I4093" s="16"/>
      <c r="J4093" s="16"/>
      <c r="K4093" s="16"/>
      <c r="L4093" s="32"/>
      <c r="M4093" s="16"/>
      <c r="N4093" s="16"/>
      <c r="O4093" s="16"/>
      <c r="P4093" s="16"/>
      <c r="Y4093" s="20"/>
      <c r="Z4093" s="20"/>
      <c r="AA4093" s="20"/>
      <c r="AB4093" s="20"/>
      <c r="AC4093" s="20"/>
      <c r="AD4093" s="20"/>
    </row>
    <row r="4094" spans="3:30" s="1" customFormat="1">
      <c r="C4094" s="16"/>
      <c r="D4094" s="16"/>
      <c r="E4094" s="32"/>
      <c r="F4094" s="16"/>
      <c r="G4094" s="16"/>
      <c r="H4094" s="16"/>
      <c r="I4094" s="16"/>
      <c r="J4094" s="16"/>
      <c r="K4094" s="16"/>
      <c r="L4094" s="32"/>
      <c r="M4094" s="16"/>
      <c r="N4094" s="16"/>
      <c r="O4094" s="16"/>
      <c r="P4094" s="16"/>
      <c r="Y4094" s="20"/>
      <c r="Z4094" s="20"/>
      <c r="AA4094" s="20"/>
      <c r="AB4094" s="20"/>
      <c r="AC4094" s="20"/>
      <c r="AD4094" s="20"/>
    </row>
    <row r="4095" spans="3:30" s="1" customFormat="1">
      <c r="C4095" s="16"/>
      <c r="D4095" s="16"/>
      <c r="E4095" s="32"/>
      <c r="F4095" s="16"/>
      <c r="G4095" s="16"/>
      <c r="H4095" s="16"/>
      <c r="I4095" s="16"/>
      <c r="J4095" s="16"/>
      <c r="K4095" s="16"/>
      <c r="L4095" s="32"/>
      <c r="M4095" s="16"/>
      <c r="N4095" s="16"/>
      <c r="O4095" s="16"/>
      <c r="P4095" s="16"/>
      <c r="Y4095" s="20"/>
      <c r="Z4095" s="20"/>
      <c r="AA4095" s="20"/>
      <c r="AB4095" s="20"/>
      <c r="AC4095" s="20"/>
      <c r="AD4095" s="20"/>
    </row>
    <row r="4096" spans="3:30" s="1" customFormat="1">
      <c r="C4096" s="16"/>
      <c r="D4096" s="16"/>
      <c r="E4096" s="32"/>
      <c r="F4096" s="16"/>
      <c r="G4096" s="16"/>
      <c r="H4096" s="16"/>
      <c r="I4096" s="16"/>
      <c r="J4096" s="16"/>
      <c r="K4096" s="16"/>
      <c r="L4096" s="32"/>
      <c r="M4096" s="16"/>
      <c r="N4096" s="16"/>
      <c r="O4096" s="16"/>
      <c r="P4096" s="16"/>
      <c r="Y4096" s="20"/>
      <c r="Z4096" s="20"/>
      <c r="AA4096" s="20"/>
      <c r="AB4096" s="20"/>
      <c r="AC4096" s="20"/>
      <c r="AD4096" s="20"/>
    </row>
    <row r="4097" spans="3:30" s="1" customFormat="1">
      <c r="C4097" s="16"/>
      <c r="D4097" s="16"/>
      <c r="E4097" s="32"/>
      <c r="F4097" s="16"/>
      <c r="G4097" s="16"/>
      <c r="H4097" s="16"/>
      <c r="I4097" s="16"/>
      <c r="J4097" s="16"/>
      <c r="K4097" s="16"/>
      <c r="L4097" s="32"/>
      <c r="M4097" s="16"/>
      <c r="N4097" s="16"/>
      <c r="O4097" s="16"/>
      <c r="P4097" s="16"/>
      <c r="Y4097" s="20"/>
      <c r="Z4097" s="20"/>
      <c r="AA4097" s="20"/>
      <c r="AB4097" s="20"/>
      <c r="AC4097" s="20"/>
      <c r="AD4097" s="20"/>
    </row>
    <row r="4098" spans="3:30" s="1" customFormat="1">
      <c r="C4098" s="16"/>
      <c r="D4098" s="16"/>
      <c r="E4098" s="32"/>
      <c r="F4098" s="16"/>
      <c r="G4098" s="16"/>
      <c r="H4098" s="16"/>
      <c r="I4098" s="16"/>
      <c r="J4098" s="16"/>
      <c r="K4098" s="16"/>
      <c r="L4098" s="32"/>
      <c r="M4098" s="16"/>
      <c r="N4098" s="16"/>
      <c r="O4098" s="16"/>
      <c r="P4098" s="16"/>
      <c r="Y4098" s="20"/>
      <c r="Z4098" s="20"/>
      <c r="AA4098" s="20"/>
      <c r="AB4098" s="20"/>
      <c r="AC4098" s="20"/>
      <c r="AD4098" s="20"/>
    </row>
    <row r="4099" spans="3:30" s="1" customFormat="1">
      <c r="C4099" s="16"/>
      <c r="D4099" s="16"/>
      <c r="E4099" s="32"/>
      <c r="F4099" s="16"/>
      <c r="G4099" s="16"/>
      <c r="H4099" s="16"/>
      <c r="I4099" s="16"/>
      <c r="J4099" s="16"/>
      <c r="K4099" s="16"/>
      <c r="L4099" s="32"/>
      <c r="M4099" s="16"/>
      <c r="N4099" s="16"/>
      <c r="O4099" s="16"/>
      <c r="P4099" s="16"/>
      <c r="Y4099" s="20"/>
      <c r="Z4099" s="20"/>
      <c r="AA4099" s="20"/>
      <c r="AB4099" s="20"/>
      <c r="AC4099" s="20"/>
      <c r="AD4099" s="20"/>
    </row>
    <row r="4100" spans="3:30" s="1" customFormat="1">
      <c r="C4100" s="16"/>
      <c r="D4100" s="16"/>
      <c r="E4100" s="32"/>
      <c r="F4100" s="16"/>
      <c r="G4100" s="16"/>
      <c r="H4100" s="16"/>
      <c r="I4100" s="16"/>
      <c r="J4100" s="16"/>
      <c r="K4100" s="16"/>
      <c r="L4100" s="32"/>
      <c r="M4100" s="16"/>
      <c r="N4100" s="16"/>
      <c r="O4100" s="16"/>
      <c r="P4100" s="16"/>
      <c r="Y4100" s="20"/>
      <c r="Z4100" s="20"/>
      <c r="AA4100" s="20"/>
      <c r="AB4100" s="20"/>
      <c r="AC4100" s="20"/>
      <c r="AD4100" s="20"/>
    </row>
    <row r="4101" spans="3:30" s="1" customFormat="1">
      <c r="C4101" s="16"/>
      <c r="D4101" s="16"/>
      <c r="E4101" s="32"/>
      <c r="F4101" s="16"/>
      <c r="G4101" s="16"/>
      <c r="H4101" s="16"/>
      <c r="I4101" s="16"/>
      <c r="J4101" s="16"/>
      <c r="K4101" s="16"/>
      <c r="L4101" s="32"/>
      <c r="M4101" s="16"/>
      <c r="N4101" s="16"/>
      <c r="O4101" s="16"/>
      <c r="P4101" s="16"/>
      <c r="Y4101" s="20"/>
      <c r="Z4101" s="20"/>
      <c r="AA4101" s="20"/>
      <c r="AB4101" s="20"/>
      <c r="AC4101" s="20"/>
      <c r="AD4101" s="20"/>
    </row>
    <row r="4102" spans="3:30" s="1" customFormat="1">
      <c r="C4102" s="16"/>
      <c r="D4102" s="16"/>
      <c r="E4102" s="32"/>
      <c r="F4102" s="16"/>
      <c r="G4102" s="16"/>
      <c r="H4102" s="16"/>
      <c r="I4102" s="16"/>
      <c r="J4102" s="16"/>
      <c r="K4102" s="16"/>
      <c r="L4102" s="32"/>
      <c r="M4102" s="16"/>
      <c r="N4102" s="16"/>
      <c r="O4102" s="16"/>
      <c r="P4102" s="16"/>
      <c r="Y4102" s="20"/>
      <c r="Z4102" s="20"/>
      <c r="AA4102" s="20"/>
      <c r="AB4102" s="20"/>
      <c r="AC4102" s="20"/>
      <c r="AD4102" s="20"/>
    </row>
    <row r="4103" spans="3:30" s="1" customFormat="1">
      <c r="C4103" s="16"/>
      <c r="D4103" s="16"/>
      <c r="E4103" s="32"/>
      <c r="F4103" s="16"/>
      <c r="G4103" s="16"/>
      <c r="H4103" s="16"/>
      <c r="I4103" s="16"/>
      <c r="J4103" s="16"/>
      <c r="K4103" s="16"/>
      <c r="L4103" s="32"/>
      <c r="M4103" s="16"/>
      <c r="N4103" s="16"/>
      <c r="O4103" s="16"/>
      <c r="P4103" s="16"/>
      <c r="Y4103" s="20"/>
      <c r="Z4103" s="20"/>
      <c r="AA4103" s="20"/>
      <c r="AB4103" s="20"/>
      <c r="AC4103" s="20"/>
      <c r="AD4103" s="20"/>
    </row>
    <row r="4104" spans="3:30" s="1" customFormat="1">
      <c r="C4104" s="16"/>
      <c r="D4104" s="16"/>
      <c r="E4104" s="32"/>
      <c r="F4104" s="16"/>
      <c r="G4104" s="16"/>
      <c r="H4104" s="16"/>
      <c r="I4104" s="16"/>
      <c r="J4104" s="16"/>
      <c r="K4104" s="16"/>
      <c r="L4104" s="32"/>
      <c r="M4104" s="16"/>
      <c r="N4104" s="16"/>
      <c r="O4104" s="16"/>
      <c r="P4104" s="16"/>
      <c r="Y4104" s="20"/>
      <c r="Z4104" s="20"/>
      <c r="AA4104" s="20"/>
      <c r="AB4104" s="20"/>
      <c r="AC4104" s="20"/>
      <c r="AD4104" s="20"/>
    </row>
    <row r="4105" spans="3:30" s="1" customFormat="1">
      <c r="C4105" s="16"/>
      <c r="D4105" s="16"/>
      <c r="E4105" s="32"/>
      <c r="F4105" s="16"/>
      <c r="G4105" s="16"/>
      <c r="H4105" s="16"/>
      <c r="I4105" s="16"/>
      <c r="J4105" s="16"/>
      <c r="K4105" s="16"/>
      <c r="L4105" s="32"/>
      <c r="M4105" s="16"/>
      <c r="N4105" s="16"/>
      <c r="O4105" s="16"/>
      <c r="P4105" s="16"/>
      <c r="Y4105" s="20"/>
      <c r="Z4105" s="20"/>
      <c r="AA4105" s="20"/>
      <c r="AB4105" s="20"/>
      <c r="AC4105" s="20"/>
      <c r="AD4105" s="20"/>
    </row>
    <row r="4106" spans="3:30" s="1" customFormat="1">
      <c r="C4106" s="16"/>
      <c r="D4106" s="16"/>
      <c r="E4106" s="32"/>
      <c r="F4106" s="16"/>
      <c r="G4106" s="16"/>
      <c r="H4106" s="16"/>
      <c r="I4106" s="16"/>
      <c r="J4106" s="16"/>
      <c r="K4106" s="16"/>
      <c r="L4106" s="32"/>
      <c r="M4106" s="16"/>
      <c r="N4106" s="16"/>
      <c r="O4106" s="16"/>
      <c r="P4106" s="16"/>
      <c r="Y4106" s="20"/>
      <c r="Z4106" s="20"/>
      <c r="AA4106" s="20"/>
      <c r="AB4106" s="20"/>
      <c r="AC4106" s="20"/>
      <c r="AD4106" s="20"/>
    </row>
    <row r="4107" spans="3:30" s="1" customFormat="1">
      <c r="C4107" s="16"/>
      <c r="D4107" s="16"/>
      <c r="E4107" s="32"/>
      <c r="F4107" s="16"/>
      <c r="G4107" s="16"/>
      <c r="H4107" s="16"/>
      <c r="I4107" s="16"/>
      <c r="J4107" s="16"/>
      <c r="K4107" s="16"/>
      <c r="L4107" s="32"/>
      <c r="M4107" s="16"/>
      <c r="N4107" s="16"/>
      <c r="O4107" s="16"/>
      <c r="P4107" s="16"/>
      <c r="Y4107" s="20"/>
      <c r="Z4107" s="20"/>
      <c r="AA4107" s="20"/>
      <c r="AB4107" s="20"/>
      <c r="AC4107" s="20"/>
      <c r="AD4107" s="20"/>
    </row>
    <row r="4108" spans="3:30" s="1" customFormat="1">
      <c r="C4108" s="16"/>
      <c r="D4108" s="16"/>
      <c r="E4108" s="32"/>
      <c r="F4108" s="16"/>
      <c r="G4108" s="16"/>
      <c r="H4108" s="16"/>
      <c r="I4108" s="16"/>
      <c r="J4108" s="16"/>
      <c r="K4108" s="16"/>
      <c r="L4108" s="32"/>
      <c r="M4108" s="16"/>
      <c r="N4108" s="16"/>
      <c r="O4108" s="16"/>
      <c r="P4108" s="16"/>
      <c r="Y4108" s="20"/>
      <c r="Z4108" s="20"/>
      <c r="AA4108" s="20"/>
      <c r="AB4108" s="20"/>
      <c r="AC4108" s="20"/>
      <c r="AD4108" s="20"/>
    </row>
    <row r="4109" spans="3:30" s="1" customFormat="1">
      <c r="C4109" s="16"/>
      <c r="D4109" s="16"/>
      <c r="E4109" s="32"/>
      <c r="F4109" s="16"/>
      <c r="G4109" s="16"/>
      <c r="H4109" s="16"/>
      <c r="I4109" s="16"/>
      <c r="J4109" s="16"/>
      <c r="K4109" s="16"/>
      <c r="L4109" s="32"/>
      <c r="M4109" s="16"/>
      <c r="N4109" s="16"/>
      <c r="O4109" s="16"/>
      <c r="P4109" s="16"/>
      <c r="Y4109" s="20"/>
      <c r="Z4109" s="20"/>
      <c r="AA4109" s="20"/>
      <c r="AB4109" s="20"/>
      <c r="AC4109" s="20"/>
      <c r="AD4109" s="20"/>
    </row>
    <row r="4110" spans="3:30" s="1" customFormat="1">
      <c r="C4110" s="16"/>
      <c r="D4110" s="16"/>
      <c r="E4110" s="32"/>
      <c r="F4110" s="16"/>
      <c r="G4110" s="16"/>
      <c r="H4110" s="16"/>
      <c r="I4110" s="16"/>
      <c r="J4110" s="16"/>
      <c r="K4110" s="16"/>
      <c r="L4110" s="32"/>
      <c r="M4110" s="16"/>
      <c r="N4110" s="16"/>
      <c r="O4110" s="16"/>
      <c r="P4110" s="16"/>
      <c r="Y4110" s="20"/>
      <c r="Z4110" s="20"/>
      <c r="AA4110" s="20"/>
      <c r="AB4110" s="20"/>
      <c r="AC4110" s="20"/>
      <c r="AD4110" s="20"/>
    </row>
    <row r="4111" spans="3:30" s="1" customFormat="1">
      <c r="C4111" s="16"/>
      <c r="D4111" s="16"/>
      <c r="E4111" s="32"/>
      <c r="F4111" s="16"/>
      <c r="G4111" s="16"/>
      <c r="H4111" s="16"/>
      <c r="I4111" s="16"/>
      <c r="J4111" s="16"/>
      <c r="K4111" s="16"/>
      <c r="L4111" s="32"/>
      <c r="M4111" s="16"/>
      <c r="N4111" s="16"/>
      <c r="O4111" s="16"/>
      <c r="P4111" s="16"/>
      <c r="Y4111" s="20"/>
      <c r="Z4111" s="20"/>
      <c r="AA4111" s="20"/>
      <c r="AB4111" s="20"/>
      <c r="AC4111" s="20"/>
      <c r="AD4111" s="20"/>
    </row>
    <row r="4112" spans="3:30" s="1" customFormat="1">
      <c r="C4112" s="16"/>
      <c r="D4112" s="16"/>
      <c r="E4112" s="32"/>
      <c r="F4112" s="16"/>
      <c r="G4112" s="16"/>
      <c r="H4112" s="16"/>
      <c r="I4112" s="16"/>
      <c r="J4112" s="16"/>
      <c r="K4112" s="16"/>
      <c r="L4112" s="32"/>
      <c r="M4112" s="16"/>
      <c r="N4112" s="16"/>
      <c r="O4112" s="16"/>
      <c r="P4112" s="16"/>
      <c r="Y4112" s="20"/>
      <c r="Z4112" s="20"/>
      <c r="AA4112" s="20"/>
      <c r="AB4112" s="20"/>
      <c r="AC4112" s="20"/>
      <c r="AD4112" s="20"/>
    </row>
    <row r="4113" spans="3:30" s="1" customFormat="1">
      <c r="C4113" s="16"/>
      <c r="D4113" s="16"/>
      <c r="E4113" s="32"/>
      <c r="F4113" s="16"/>
      <c r="G4113" s="16"/>
      <c r="H4113" s="16"/>
      <c r="I4113" s="16"/>
      <c r="J4113" s="16"/>
      <c r="K4113" s="16"/>
      <c r="L4113" s="32"/>
      <c r="M4113" s="16"/>
      <c r="N4113" s="16"/>
      <c r="O4113" s="16"/>
      <c r="P4113" s="16"/>
      <c r="Y4113" s="20"/>
      <c r="Z4113" s="20"/>
      <c r="AA4113" s="20"/>
      <c r="AB4113" s="20"/>
      <c r="AC4113" s="20"/>
      <c r="AD4113" s="20"/>
    </row>
    <row r="4114" spans="3:30" s="1" customFormat="1">
      <c r="C4114" s="16"/>
      <c r="D4114" s="16"/>
      <c r="E4114" s="32"/>
      <c r="F4114" s="16"/>
      <c r="G4114" s="16"/>
      <c r="H4114" s="16"/>
      <c r="I4114" s="16"/>
      <c r="J4114" s="16"/>
      <c r="K4114" s="16"/>
      <c r="L4114" s="32"/>
      <c r="M4114" s="16"/>
      <c r="N4114" s="16"/>
      <c r="O4114" s="16"/>
      <c r="P4114" s="16"/>
      <c r="Y4114" s="20"/>
      <c r="Z4114" s="20"/>
      <c r="AA4114" s="20"/>
      <c r="AB4114" s="20"/>
      <c r="AC4114" s="20"/>
      <c r="AD4114" s="20"/>
    </row>
    <row r="4115" spans="3:30" s="1" customFormat="1">
      <c r="C4115" s="16"/>
      <c r="D4115" s="16"/>
      <c r="E4115" s="32"/>
      <c r="F4115" s="16"/>
      <c r="G4115" s="16"/>
      <c r="H4115" s="16"/>
      <c r="I4115" s="16"/>
      <c r="J4115" s="16"/>
      <c r="K4115" s="16"/>
      <c r="L4115" s="32"/>
      <c r="M4115" s="16"/>
      <c r="N4115" s="16"/>
      <c r="O4115" s="16"/>
      <c r="P4115" s="16"/>
      <c r="Y4115" s="20"/>
      <c r="Z4115" s="20"/>
      <c r="AA4115" s="20"/>
      <c r="AB4115" s="20"/>
      <c r="AC4115" s="20"/>
      <c r="AD4115" s="20"/>
    </row>
    <row r="4116" spans="3:30" s="1" customFormat="1">
      <c r="C4116" s="16"/>
      <c r="D4116" s="16"/>
      <c r="E4116" s="32"/>
      <c r="F4116" s="16"/>
      <c r="G4116" s="16"/>
      <c r="H4116" s="16"/>
      <c r="I4116" s="16"/>
      <c r="J4116" s="16"/>
      <c r="K4116" s="16"/>
      <c r="L4116" s="32"/>
      <c r="M4116" s="16"/>
      <c r="N4116" s="16"/>
      <c r="O4116" s="16"/>
      <c r="P4116" s="16"/>
      <c r="Y4116" s="20"/>
      <c r="Z4116" s="20"/>
      <c r="AA4116" s="20"/>
      <c r="AB4116" s="20"/>
      <c r="AC4116" s="20"/>
      <c r="AD4116" s="20"/>
    </row>
    <row r="4117" spans="3:30" s="1" customFormat="1">
      <c r="C4117" s="16"/>
      <c r="D4117" s="16"/>
      <c r="E4117" s="32"/>
      <c r="F4117" s="16"/>
      <c r="G4117" s="16"/>
      <c r="H4117" s="16"/>
      <c r="I4117" s="16"/>
      <c r="J4117" s="16"/>
      <c r="K4117" s="16"/>
      <c r="L4117" s="32"/>
      <c r="M4117" s="16"/>
      <c r="N4117" s="16"/>
      <c r="O4117" s="16"/>
      <c r="P4117" s="16"/>
      <c r="Y4117" s="20"/>
      <c r="Z4117" s="20"/>
      <c r="AA4117" s="20"/>
      <c r="AB4117" s="20"/>
      <c r="AC4117" s="20"/>
      <c r="AD4117" s="20"/>
    </row>
    <row r="4118" spans="3:30" s="1" customFormat="1">
      <c r="C4118" s="16"/>
      <c r="D4118" s="16"/>
      <c r="E4118" s="32"/>
      <c r="F4118" s="16"/>
      <c r="G4118" s="16"/>
      <c r="H4118" s="16"/>
      <c r="I4118" s="16"/>
      <c r="J4118" s="16"/>
      <c r="K4118" s="16"/>
      <c r="L4118" s="32"/>
      <c r="M4118" s="16"/>
      <c r="N4118" s="16"/>
      <c r="O4118" s="16"/>
      <c r="P4118" s="16"/>
      <c r="Y4118" s="20"/>
      <c r="Z4118" s="20"/>
      <c r="AA4118" s="20"/>
      <c r="AB4118" s="20"/>
      <c r="AC4118" s="20"/>
      <c r="AD4118" s="20"/>
    </row>
    <row r="4119" spans="3:30" s="1" customFormat="1">
      <c r="C4119" s="16"/>
      <c r="D4119" s="16"/>
      <c r="E4119" s="32"/>
      <c r="F4119" s="16"/>
      <c r="G4119" s="16"/>
      <c r="H4119" s="16"/>
      <c r="I4119" s="16"/>
      <c r="J4119" s="16"/>
      <c r="K4119" s="16"/>
      <c r="L4119" s="32"/>
      <c r="M4119" s="16"/>
      <c r="N4119" s="16"/>
      <c r="O4119" s="16"/>
      <c r="P4119" s="16"/>
      <c r="Y4119" s="20"/>
      <c r="Z4119" s="20"/>
      <c r="AA4119" s="20"/>
      <c r="AB4119" s="20"/>
      <c r="AC4119" s="20"/>
      <c r="AD4119" s="20"/>
    </row>
    <row r="4120" spans="3:30" s="1" customFormat="1">
      <c r="C4120" s="16"/>
      <c r="D4120" s="16"/>
      <c r="E4120" s="32"/>
      <c r="F4120" s="16"/>
      <c r="G4120" s="16"/>
      <c r="H4120" s="16"/>
      <c r="I4120" s="16"/>
      <c r="J4120" s="16"/>
      <c r="K4120" s="16"/>
      <c r="L4120" s="32"/>
      <c r="M4120" s="16"/>
      <c r="N4120" s="16"/>
      <c r="O4120" s="16"/>
      <c r="P4120" s="16"/>
      <c r="Y4120" s="20"/>
      <c r="Z4120" s="20"/>
      <c r="AA4120" s="20"/>
      <c r="AB4120" s="20"/>
      <c r="AC4120" s="20"/>
      <c r="AD4120" s="20"/>
    </row>
    <row r="4121" spans="3:30" s="1" customFormat="1">
      <c r="C4121" s="16"/>
      <c r="D4121" s="16"/>
      <c r="E4121" s="32"/>
      <c r="F4121" s="16"/>
      <c r="G4121" s="16"/>
      <c r="H4121" s="16"/>
      <c r="I4121" s="16"/>
      <c r="J4121" s="16"/>
      <c r="K4121" s="16"/>
      <c r="L4121" s="32"/>
      <c r="M4121" s="16"/>
      <c r="N4121" s="16"/>
      <c r="O4121" s="16"/>
      <c r="P4121" s="16"/>
      <c r="Y4121" s="20"/>
      <c r="Z4121" s="20"/>
      <c r="AA4121" s="20"/>
      <c r="AB4121" s="20"/>
      <c r="AC4121" s="20"/>
      <c r="AD4121" s="20"/>
    </row>
    <row r="4122" spans="3:30" s="1" customFormat="1">
      <c r="C4122" s="16"/>
      <c r="D4122" s="16"/>
      <c r="E4122" s="32"/>
      <c r="F4122" s="16"/>
      <c r="G4122" s="16"/>
      <c r="H4122" s="16"/>
      <c r="I4122" s="16"/>
      <c r="J4122" s="16"/>
      <c r="K4122" s="16"/>
      <c r="L4122" s="32"/>
      <c r="M4122" s="16"/>
      <c r="N4122" s="16"/>
      <c r="O4122" s="16"/>
      <c r="P4122" s="16"/>
      <c r="Y4122" s="20"/>
      <c r="Z4122" s="20"/>
      <c r="AA4122" s="20"/>
      <c r="AB4122" s="20"/>
      <c r="AC4122" s="20"/>
      <c r="AD4122" s="20"/>
    </row>
    <row r="4123" spans="3:30" s="1" customFormat="1">
      <c r="C4123" s="16"/>
      <c r="D4123" s="16"/>
      <c r="E4123" s="32"/>
      <c r="F4123" s="16"/>
      <c r="G4123" s="16"/>
      <c r="H4123" s="16"/>
      <c r="I4123" s="16"/>
      <c r="J4123" s="16"/>
      <c r="K4123" s="16"/>
      <c r="L4123" s="32"/>
      <c r="M4123" s="16"/>
      <c r="N4123" s="16"/>
      <c r="O4123" s="16"/>
      <c r="P4123" s="16"/>
      <c r="Y4123" s="20"/>
      <c r="Z4123" s="20"/>
      <c r="AA4123" s="20"/>
      <c r="AB4123" s="20"/>
      <c r="AC4123" s="20"/>
      <c r="AD4123" s="20"/>
    </row>
    <row r="4124" spans="3:30" s="1" customFormat="1">
      <c r="C4124" s="16"/>
      <c r="D4124" s="16"/>
      <c r="E4124" s="32"/>
      <c r="F4124" s="16"/>
      <c r="G4124" s="16"/>
      <c r="H4124" s="16"/>
      <c r="I4124" s="16"/>
      <c r="J4124" s="16"/>
      <c r="K4124" s="16"/>
      <c r="L4124" s="32"/>
      <c r="M4124" s="16"/>
      <c r="N4124" s="16"/>
      <c r="O4124" s="16"/>
      <c r="P4124" s="16"/>
      <c r="Y4124" s="20"/>
      <c r="Z4124" s="20"/>
      <c r="AA4124" s="20"/>
      <c r="AB4124" s="20"/>
      <c r="AC4124" s="20"/>
      <c r="AD4124" s="20"/>
    </row>
    <row r="4125" spans="3:30" s="1" customFormat="1">
      <c r="C4125" s="16"/>
      <c r="D4125" s="16"/>
      <c r="E4125" s="32"/>
      <c r="F4125" s="16"/>
      <c r="G4125" s="16"/>
      <c r="H4125" s="16"/>
      <c r="I4125" s="16"/>
      <c r="J4125" s="16"/>
      <c r="K4125" s="16"/>
      <c r="L4125" s="32"/>
      <c r="M4125" s="16"/>
      <c r="N4125" s="16"/>
      <c r="O4125" s="16"/>
      <c r="P4125" s="16"/>
      <c r="Y4125" s="20"/>
      <c r="Z4125" s="20"/>
      <c r="AA4125" s="20"/>
      <c r="AB4125" s="20"/>
      <c r="AC4125" s="20"/>
      <c r="AD4125" s="20"/>
    </row>
    <row r="4126" spans="3:30" s="1" customFormat="1">
      <c r="C4126" s="16"/>
      <c r="D4126" s="16"/>
      <c r="E4126" s="32"/>
      <c r="F4126" s="16"/>
      <c r="G4126" s="16"/>
      <c r="H4126" s="16"/>
      <c r="I4126" s="16"/>
      <c r="J4126" s="16"/>
      <c r="K4126" s="16"/>
      <c r="L4126" s="32"/>
      <c r="M4126" s="16"/>
      <c r="N4126" s="16"/>
      <c r="O4126" s="16"/>
      <c r="P4126" s="16"/>
      <c r="Y4126" s="20"/>
      <c r="Z4126" s="20"/>
      <c r="AA4126" s="20"/>
      <c r="AB4126" s="20"/>
      <c r="AC4126" s="20"/>
      <c r="AD4126" s="20"/>
    </row>
    <row r="4127" spans="3:30" s="1" customFormat="1">
      <c r="C4127" s="16"/>
      <c r="D4127" s="16"/>
      <c r="E4127" s="32"/>
      <c r="F4127" s="16"/>
      <c r="G4127" s="16"/>
      <c r="H4127" s="16"/>
      <c r="I4127" s="16"/>
      <c r="J4127" s="16"/>
      <c r="K4127" s="16"/>
      <c r="L4127" s="32"/>
      <c r="M4127" s="16"/>
      <c r="N4127" s="16"/>
      <c r="O4127" s="16"/>
      <c r="P4127" s="16"/>
      <c r="Y4127" s="20"/>
      <c r="Z4127" s="20"/>
      <c r="AA4127" s="20"/>
      <c r="AB4127" s="20"/>
      <c r="AC4127" s="20"/>
      <c r="AD4127" s="20"/>
    </row>
    <row r="4128" spans="3:30" s="1" customFormat="1">
      <c r="C4128" s="16"/>
      <c r="D4128" s="16"/>
      <c r="E4128" s="32"/>
      <c r="F4128" s="16"/>
      <c r="G4128" s="16"/>
      <c r="H4128" s="16"/>
      <c r="I4128" s="16"/>
      <c r="J4128" s="16"/>
      <c r="K4128" s="16"/>
      <c r="L4128" s="32"/>
      <c r="M4128" s="16"/>
      <c r="N4128" s="16"/>
      <c r="O4128" s="16"/>
      <c r="P4128" s="16"/>
      <c r="Y4128" s="20"/>
      <c r="Z4128" s="20"/>
      <c r="AA4128" s="20"/>
      <c r="AB4128" s="20"/>
      <c r="AC4128" s="20"/>
      <c r="AD4128" s="20"/>
    </row>
    <row r="4129" spans="3:30" s="1" customFormat="1">
      <c r="C4129" s="16"/>
      <c r="D4129" s="16"/>
      <c r="E4129" s="32"/>
      <c r="F4129" s="16"/>
      <c r="G4129" s="16"/>
      <c r="H4129" s="16"/>
      <c r="I4129" s="16"/>
      <c r="J4129" s="16"/>
      <c r="K4129" s="16"/>
      <c r="L4129" s="32"/>
      <c r="M4129" s="16"/>
      <c r="N4129" s="16"/>
      <c r="O4129" s="16"/>
      <c r="P4129" s="16"/>
      <c r="Y4129" s="20"/>
      <c r="Z4129" s="20"/>
      <c r="AA4129" s="20"/>
      <c r="AB4129" s="20"/>
      <c r="AC4129" s="20"/>
      <c r="AD4129" s="20"/>
    </row>
    <row r="4130" spans="3:30" s="1" customFormat="1">
      <c r="C4130" s="16"/>
      <c r="D4130" s="16"/>
      <c r="E4130" s="32"/>
      <c r="F4130" s="16"/>
      <c r="G4130" s="16"/>
      <c r="H4130" s="16"/>
      <c r="I4130" s="16"/>
      <c r="J4130" s="16"/>
      <c r="K4130" s="16"/>
      <c r="L4130" s="32"/>
      <c r="M4130" s="16"/>
      <c r="N4130" s="16"/>
      <c r="O4130" s="16"/>
      <c r="P4130" s="16"/>
      <c r="Y4130" s="20"/>
      <c r="Z4130" s="20"/>
      <c r="AA4130" s="20"/>
      <c r="AB4130" s="20"/>
      <c r="AC4130" s="20"/>
      <c r="AD4130" s="20"/>
    </row>
    <row r="4131" spans="3:30" s="1" customFormat="1">
      <c r="C4131" s="16"/>
      <c r="D4131" s="16"/>
      <c r="E4131" s="32"/>
      <c r="F4131" s="16"/>
      <c r="G4131" s="16"/>
      <c r="H4131" s="16"/>
      <c r="I4131" s="16"/>
      <c r="J4131" s="16"/>
      <c r="K4131" s="16"/>
      <c r="L4131" s="32"/>
      <c r="M4131" s="16"/>
      <c r="N4131" s="16"/>
      <c r="O4131" s="16"/>
      <c r="P4131" s="16"/>
      <c r="Y4131" s="20"/>
      <c r="Z4131" s="20"/>
      <c r="AA4131" s="20"/>
      <c r="AB4131" s="20"/>
      <c r="AC4131" s="20"/>
      <c r="AD4131" s="20"/>
    </row>
    <row r="4132" spans="3:30" s="1" customFormat="1">
      <c r="C4132" s="16"/>
      <c r="D4132" s="16"/>
      <c r="E4132" s="32"/>
      <c r="F4132" s="16"/>
      <c r="G4132" s="16"/>
      <c r="H4132" s="16"/>
      <c r="I4132" s="16"/>
      <c r="J4132" s="16"/>
      <c r="K4132" s="16"/>
      <c r="L4132" s="32"/>
      <c r="M4132" s="16"/>
      <c r="N4132" s="16"/>
      <c r="O4132" s="16"/>
      <c r="P4132" s="16"/>
      <c r="Y4132" s="20"/>
      <c r="Z4132" s="20"/>
      <c r="AA4132" s="20"/>
      <c r="AB4132" s="20"/>
      <c r="AC4132" s="20"/>
      <c r="AD4132" s="20"/>
    </row>
    <row r="4133" spans="3:30" s="1" customFormat="1">
      <c r="C4133" s="16"/>
      <c r="D4133" s="16"/>
      <c r="E4133" s="32"/>
      <c r="F4133" s="16"/>
      <c r="G4133" s="16"/>
      <c r="H4133" s="16"/>
      <c r="I4133" s="16"/>
      <c r="J4133" s="16"/>
      <c r="K4133" s="16"/>
      <c r="L4133" s="32"/>
      <c r="M4133" s="16"/>
      <c r="N4133" s="16"/>
      <c r="O4133" s="16"/>
      <c r="P4133" s="16"/>
      <c r="Y4133" s="20"/>
      <c r="Z4133" s="20"/>
      <c r="AA4133" s="20"/>
      <c r="AB4133" s="20"/>
      <c r="AC4133" s="20"/>
      <c r="AD4133" s="20"/>
    </row>
    <row r="4134" spans="3:30" s="1" customFormat="1">
      <c r="C4134" s="16"/>
      <c r="D4134" s="16"/>
      <c r="E4134" s="32"/>
      <c r="F4134" s="16"/>
      <c r="G4134" s="16"/>
      <c r="H4134" s="16"/>
      <c r="I4134" s="16"/>
      <c r="J4134" s="16"/>
      <c r="K4134" s="16"/>
      <c r="L4134" s="32"/>
      <c r="M4134" s="16"/>
      <c r="N4134" s="16"/>
      <c r="O4134" s="16"/>
      <c r="P4134" s="16"/>
      <c r="Y4134" s="20"/>
      <c r="Z4134" s="20"/>
      <c r="AA4134" s="20"/>
      <c r="AB4134" s="20"/>
      <c r="AC4134" s="20"/>
      <c r="AD4134" s="20"/>
    </row>
    <row r="4135" spans="3:30" s="1" customFormat="1">
      <c r="C4135" s="16"/>
      <c r="D4135" s="16"/>
      <c r="E4135" s="32"/>
      <c r="F4135" s="16"/>
      <c r="G4135" s="16"/>
      <c r="H4135" s="16"/>
      <c r="I4135" s="16"/>
      <c r="J4135" s="16"/>
      <c r="K4135" s="16"/>
      <c r="L4135" s="32"/>
      <c r="M4135" s="16"/>
      <c r="N4135" s="16"/>
      <c r="O4135" s="16"/>
      <c r="P4135" s="16"/>
      <c r="Y4135" s="20"/>
      <c r="Z4135" s="20"/>
      <c r="AA4135" s="20"/>
      <c r="AB4135" s="20"/>
      <c r="AC4135" s="20"/>
      <c r="AD4135" s="20"/>
    </row>
    <row r="4136" spans="3:30" s="1" customFormat="1">
      <c r="C4136" s="16"/>
      <c r="D4136" s="16"/>
      <c r="E4136" s="32"/>
      <c r="F4136" s="16"/>
      <c r="G4136" s="16"/>
      <c r="H4136" s="16"/>
      <c r="I4136" s="16"/>
      <c r="J4136" s="16"/>
      <c r="K4136" s="16"/>
      <c r="L4136" s="32"/>
      <c r="M4136" s="16"/>
      <c r="N4136" s="16"/>
      <c r="O4136" s="16"/>
      <c r="P4136" s="16"/>
      <c r="Y4136" s="20"/>
      <c r="Z4136" s="20"/>
      <c r="AA4136" s="20"/>
      <c r="AB4136" s="20"/>
      <c r="AC4136" s="20"/>
      <c r="AD4136" s="20"/>
    </row>
    <row r="4137" spans="3:30" s="1" customFormat="1">
      <c r="C4137" s="16"/>
      <c r="D4137" s="16"/>
      <c r="E4137" s="32"/>
      <c r="F4137" s="16"/>
      <c r="G4137" s="16"/>
      <c r="H4137" s="16"/>
      <c r="I4137" s="16"/>
      <c r="J4137" s="16"/>
      <c r="K4137" s="16"/>
      <c r="L4137" s="32"/>
      <c r="M4137" s="16"/>
      <c r="N4137" s="16"/>
      <c r="O4137" s="16"/>
      <c r="P4137" s="16"/>
      <c r="Y4137" s="20"/>
      <c r="Z4137" s="20"/>
      <c r="AA4137" s="20"/>
      <c r="AB4137" s="20"/>
      <c r="AC4137" s="20"/>
      <c r="AD4137" s="20"/>
    </row>
    <row r="4138" spans="3:30" s="1" customFormat="1">
      <c r="C4138" s="16"/>
      <c r="D4138" s="16"/>
      <c r="E4138" s="32"/>
      <c r="F4138" s="16"/>
      <c r="G4138" s="16"/>
      <c r="H4138" s="16"/>
      <c r="I4138" s="16"/>
      <c r="J4138" s="16"/>
      <c r="K4138" s="16"/>
      <c r="L4138" s="32"/>
      <c r="M4138" s="16"/>
      <c r="N4138" s="16"/>
      <c r="O4138" s="16"/>
      <c r="P4138" s="16"/>
      <c r="Y4138" s="20"/>
      <c r="Z4138" s="20"/>
      <c r="AA4138" s="20"/>
      <c r="AB4138" s="20"/>
      <c r="AC4138" s="20"/>
      <c r="AD4138" s="20"/>
    </row>
    <row r="4139" spans="3:30" s="1" customFormat="1">
      <c r="C4139" s="16"/>
      <c r="D4139" s="16"/>
      <c r="E4139" s="32"/>
      <c r="F4139" s="16"/>
      <c r="G4139" s="16"/>
      <c r="H4139" s="16"/>
      <c r="I4139" s="16"/>
      <c r="J4139" s="16"/>
      <c r="K4139" s="16"/>
      <c r="L4139" s="32"/>
      <c r="M4139" s="16"/>
      <c r="N4139" s="16"/>
      <c r="O4139" s="16"/>
      <c r="P4139" s="16"/>
      <c r="Y4139" s="20"/>
      <c r="Z4139" s="20"/>
      <c r="AA4139" s="20"/>
      <c r="AB4139" s="20"/>
      <c r="AC4139" s="20"/>
      <c r="AD4139" s="20"/>
    </row>
    <row r="4140" spans="3:30" s="1" customFormat="1">
      <c r="C4140" s="16"/>
      <c r="D4140" s="16"/>
      <c r="E4140" s="32"/>
      <c r="F4140" s="16"/>
      <c r="G4140" s="16"/>
      <c r="H4140" s="16"/>
      <c r="I4140" s="16"/>
      <c r="J4140" s="16"/>
      <c r="K4140" s="16"/>
      <c r="L4140" s="32"/>
      <c r="M4140" s="16"/>
      <c r="N4140" s="16"/>
      <c r="O4140" s="16"/>
      <c r="P4140" s="16"/>
      <c r="Y4140" s="20"/>
      <c r="Z4140" s="20"/>
      <c r="AA4140" s="20"/>
      <c r="AB4140" s="20"/>
      <c r="AC4140" s="20"/>
      <c r="AD4140" s="20"/>
    </row>
    <row r="4141" spans="3:30" s="1" customFormat="1">
      <c r="C4141" s="16"/>
      <c r="D4141" s="16"/>
      <c r="E4141" s="32"/>
      <c r="F4141" s="16"/>
      <c r="G4141" s="16"/>
      <c r="H4141" s="16"/>
      <c r="I4141" s="16"/>
      <c r="J4141" s="16"/>
      <c r="K4141" s="16"/>
      <c r="L4141" s="32"/>
      <c r="M4141" s="16"/>
      <c r="N4141" s="16"/>
      <c r="O4141" s="16"/>
      <c r="P4141" s="16"/>
      <c r="Y4141" s="20"/>
      <c r="Z4141" s="20"/>
      <c r="AA4141" s="20"/>
      <c r="AB4141" s="20"/>
      <c r="AC4141" s="20"/>
      <c r="AD4141" s="20"/>
    </row>
    <row r="4142" spans="3:30" s="1" customFormat="1">
      <c r="C4142" s="16"/>
      <c r="D4142" s="16"/>
      <c r="E4142" s="32"/>
      <c r="F4142" s="16"/>
      <c r="G4142" s="16"/>
      <c r="H4142" s="16"/>
      <c r="I4142" s="16"/>
      <c r="J4142" s="16"/>
      <c r="K4142" s="16"/>
      <c r="L4142" s="32"/>
      <c r="M4142" s="16"/>
      <c r="N4142" s="16"/>
      <c r="O4142" s="16"/>
      <c r="P4142" s="16"/>
      <c r="Y4142" s="20"/>
      <c r="Z4142" s="20"/>
      <c r="AA4142" s="20"/>
      <c r="AB4142" s="20"/>
      <c r="AC4142" s="20"/>
      <c r="AD4142" s="20"/>
    </row>
    <row r="4143" spans="3:30" s="1" customFormat="1">
      <c r="C4143" s="16"/>
      <c r="D4143" s="16"/>
      <c r="E4143" s="32"/>
      <c r="F4143" s="16"/>
      <c r="G4143" s="16"/>
      <c r="H4143" s="16"/>
      <c r="I4143" s="16"/>
      <c r="J4143" s="16"/>
      <c r="K4143" s="16"/>
      <c r="L4143" s="32"/>
      <c r="M4143" s="16"/>
      <c r="N4143" s="16"/>
      <c r="O4143" s="16"/>
      <c r="P4143" s="16"/>
      <c r="Y4143" s="20"/>
      <c r="Z4143" s="20"/>
      <c r="AA4143" s="20"/>
      <c r="AB4143" s="20"/>
      <c r="AC4143" s="20"/>
      <c r="AD4143" s="20"/>
    </row>
    <row r="4144" spans="3:30" s="1" customFormat="1">
      <c r="C4144" s="16"/>
      <c r="D4144" s="16"/>
      <c r="E4144" s="32"/>
      <c r="F4144" s="16"/>
      <c r="G4144" s="16"/>
      <c r="H4144" s="16"/>
      <c r="I4144" s="16"/>
      <c r="J4144" s="16"/>
      <c r="K4144" s="16"/>
      <c r="L4144" s="32"/>
      <c r="M4144" s="16"/>
      <c r="N4144" s="16"/>
      <c r="O4144" s="16"/>
      <c r="P4144" s="16"/>
      <c r="Y4144" s="20"/>
      <c r="Z4144" s="20"/>
      <c r="AA4144" s="20"/>
      <c r="AB4144" s="20"/>
      <c r="AC4144" s="20"/>
      <c r="AD4144" s="20"/>
    </row>
    <row r="4145" spans="3:30" s="1" customFormat="1">
      <c r="C4145" s="16"/>
      <c r="D4145" s="16"/>
      <c r="E4145" s="32"/>
      <c r="F4145" s="16"/>
      <c r="G4145" s="16"/>
      <c r="H4145" s="16"/>
      <c r="I4145" s="16"/>
      <c r="J4145" s="16"/>
      <c r="K4145" s="16"/>
      <c r="L4145" s="32"/>
      <c r="M4145" s="16"/>
      <c r="N4145" s="16"/>
      <c r="O4145" s="16"/>
      <c r="P4145" s="16"/>
      <c r="Y4145" s="20"/>
      <c r="Z4145" s="20"/>
      <c r="AA4145" s="20"/>
      <c r="AB4145" s="20"/>
      <c r="AC4145" s="20"/>
      <c r="AD4145" s="20"/>
    </row>
    <row r="4146" spans="3:30" s="1" customFormat="1">
      <c r="C4146" s="16"/>
      <c r="D4146" s="16"/>
      <c r="E4146" s="32"/>
      <c r="F4146" s="16"/>
      <c r="G4146" s="16"/>
      <c r="H4146" s="16"/>
      <c r="I4146" s="16"/>
      <c r="J4146" s="16"/>
      <c r="K4146" s="16"/>
      <c r="L4146" s="32"/>
      <c r="M4146" s="16"/>
      <c r="N4146" s="16"/>
      <c r="O4146" s="16"/>
      <c r="P4146" s="16"/>
      <c r="Y4146" s="20"/>
      <c r="Z4146" s="20"/>
      <c r="AA4146" s="20"/>
      <c r="AB4146" s="20"/>
      <c r="AC4146" s="20"/>
      <c r="AD4146" s="20"/>
    </row>
    <row r="4147" spans="3:30" s="1" customFormat="1">
      <c r="C4147" s="16"/>
      <c r="D4147" s="16"/>
      <c r="E4147" s="32"/>
      <c r="F4147" s="16"/>
      <c r="G4147" s="16"/>
      <c r="H4147" s="16"/>
      <c r="I4147" s="16"/>
      <c r="J4147" s="16"/>
      <c r="K4147" s="16"/>
      <c r="L4147" s="32"/>
      <c r="M4147" s="16"/>
      <c r="N4147" s="16"/>
      <c r="O4147" s="16"/>
      <c r="P4147" s="16"/>
      <c r="Y4147" s="20"/>
      <c r="Z4147" s="20"/>
      <c r="AA4147" s="20"/>
      <c r="AB4147" s="20"/>
      <c r="AC4147" s="20"/>
      <c r="AD4147" s="20"/>
    </row>
    <row r="4148" spans="3:30" s="1" customFormat="1">
      <c r="C4148" s="16"/>
      <c r="D4148" s="16"/>
      <c r="E4148" s="32"/>
      <c r="F4148" s="16"/>
      <c r="G4148" s="16"/>
      <c r="H4148" s="16"/>
      <c r="I4148" s="16"/>
      <c r="J4148" s="16"/>
      <c r="K4148" s="16"/>
      <c r="L4148" s="32"/>
      <c r="M4148" s="16"/>
      <c r="N4148" s="16"/>
      <c r="O4148" s="16"/>
      <c r="P4148" s="16"/>
      <c r="Y4148" s="20"/>
      <c r="Z4148" s="20"/>
      <c r="AA4148" s="20"/>
      <c r="AB4148" s="20"/>
      <c r="AC4148" s="20"/>
      <c r="AD4148" s="20"/>
    </row>
    <row r="4149" spans="3:30" s="1" customFormat="1">
      <c r="C4149" s="16"/>
      <c r="D4149" s="16"/>
      <c r="E4149" s="32"/>
      <c r="F4149" s="16"/>
      <c r="G4149" s="16"/>
      <c r="H4149" s="16"/>
      <c r="I4149" s="16"/>
      <c r="J4149" s="16"/>
      <c r="K4149" s="16"/>
      <c r="L4149" s="32"/>
      <c r="M4149" s="16"/>
      <c r="N4149" s="16"/>
      <c r="O4149" s="16"/>
      <c r="P4149" s="16"/>
      <c r="Y4149" s="20"/>
      <c r="Z4149" s="20"/>
      <c r="AA4149" s="20"/>
      <c r="AB4149" s="20"/>
      <c r="AC4149" s="20"/>
      <c r="AD4149" s="20"/>
    </row>
    <row r="4150" spans="3:30" s="1" customFormat="1">
      <c r="C4150" s="16"/>
      <c r="D4150" s="16"/>
      <c r="E4150" s="32"/>
      <c r="F4150" s="16"/>
      <c r="G4150" s="16"/>
      <c r="H4150" s="16"/>
      <c r="I4150" s="16"/>
      <c r="J4150" s="16"/>
      <c r="K4150" s="16"/>
      <c r="L4150" s="32"/>
      <c r="M4150" s="16"/>
      <c r="N4150" s="16"/>
      <c r="O4150" s="16"/>
      <c r="P4150" s="16"/>
      <c r="Y4150" s="20"/>
      <c r="Z4150" s="20"/>
      <c r="AA4150" s="20"/>
      <c r="AB4150" s="20"/>
      <c r="AC4150" s="20"/>
      <c r="AD4150" s="20"/>
    </row>
    <row r="4151" spans="3:30" s="1" customFormat="1">
      <c r="C4151" s="16"/>
      <c r="D4151" s="16"/>
      <c r="E4151" s="32"/>
      <c r="F4151" s="16"/>
      <c r="G4151" s="16"/>
      <c r="H4151" s="16"/>
      <c r="I4151" s="16"/>
      <c r="J4151" s="16"/>
      <c r="K4151" s="16"/>
      <c r="L4151" s="32"/>
      <c r="M4151" s="16"/>
      <c r="N4151" s="16"/>
      <c r="O4151" s="16"/>
      <c r="P4151" s="16"/>
      <c r="Y4151" s="20"/>
      <c r="Z4151" s="20"/>
      <c r="AA4151" s="20"/>
      <c r="AB4151" s="20"/>
      <c r="AC4151" s="20"/>
      <c r="AD4151" s="20"/>
    </row>
    <row r="4152" spans="3:30" s="1" customFormat="1">
      <c r="C4152" s="16"/>
      <c r="D4152" s="16"/>
      <c r="E4152" s="32"/>
      <c r="F4152" s="16"/>
      <c r="G4152" s="16"/>
      <c r="H4152" s="16"/>
      <c r="I4152" s="16"/>
      <c r="J4152" s="16"/>
      <c r="K4152" s="16"/>
      <c r="L4152" s="32"/>
      <c r="M4152" s="16"/>
      <c r="N4152" s="16"/>
      <c r="O4152" s="16"/>
      <c r="P4152" s="16"/>
      <c r="Y4152" s="20"/>
      <c r="Z4152" s="20"/>
      <c r="AA4152" s="20"/>
      <c r="AB4152" s="20"/>
      <c r="AC4152" s="20"/>
      <c r="AD4152" s="20"/>
    </row>
    <row r="4153" spans="3:30" s="1" customFormat="1">
      <c r="C4153" s="16"/>
      <c r="D4153" s="16"/>
      <c r="E4153" s="32"/>
      <c r="F4153" s="16"/>
      <c r="G4153" s="16"/>
      <c r="H4153" s="16"/>
      <c r="I4153" s="16"/>
      <c r="J4153" s="16"/>
      <c r="K4153" s="16"/>
      <c r="L4153" s="32"/>
      <c r="M4153" s="16"/>
      <c r="N4153" s="16"/>
      <c r="O4153" s="16"/>
      <c r="P4153" s="16"/>
      <c r="Y4153" s="20"/>
      <c r="Z4153" s="20"/>
      <c r="AA4153" s="20"/>
      <c r="AB4153" s="20"/>
      <c r="AC4153" s="20"/>
      <c r="AD4153" s="20"/>
    </row>
    <row r="4154" spans="3:30" s="1" customFormat="1">
      <c r="C4154" s="16"/>
      <c r="D4154" s="16"/>
      <c r="E4154" s="32"/>
      <c r="F4154" s="16"/>
      <c r="G4154" s="16"/>
      <c r="H4154" s="16"/>
      <c r="I4154" s="16"/>
      <c r="J4154" s="16"/>
      <c r="K4154" s="16"/>
      <c r="L4154" s="32"/>
      <c r="M4154" s="16"/>
      <c r="N4154" s="16"/>
      <c r="O4154" s="16"/>
      <c r="P4154" s="16"/>
      <c r="Y4154" s="20"/>
      <c r="Z4154" s="20"/>
      <c r="AA4154" s="20"/>
      <c r="AB4154" s="20"/>
      <c r="AC4154" s="20"/>
      <c r="AD4154" s="20"/>
    </row>
    <row r="4155" spans="3:30" s="1" customFormat="1">
      <c r="C4155" s="16"/>
      <c r="D4155" s="16"/>
      <c r="E4155" s="32"/>
      <c r="F4155" s="16"/>
      <c r="G4155" s="16"/>
      <c r="H4155" s="16"/>
      <c r="I4155" s="16"/>
      <c r="J4155" s="16"/>
      <c r="K4155" s="16"/>
      <c r="L4155" s="32"/>
      <c r="M4155" s="16"/>
      <c r="N4155" s="16"/>
      <c r="O4155" s="16"/>
      <c r="P4155" s="16"/>
      <c r="Y4155" s="20"/>
      <c r="Z4155" s="20"/>
      <c r="AA4155" s="20"/>
      <c r="AB4155" s="20"/>
      <c r="AC4155" s="20"/>
      <c r="AD4155" s="20"/>
    </row>
    <row r="4156" spans="3:30" s="1" customFormat="1">
      <c r="C4156" s="16"/>
      <c r="D4156" s="16"/>
      <c r="E4156" s="32"/>
      <c r="F4156" s="16"/>
      <c r="G4156" s="16"/>
      <c r="H4156" s="16"/>
      <c r="I4156" s="16"/>
      <c r="J4156" s="16"/>
      <c r="K4156" s="16"/>
      <c r="L4156" s="32"/>
      <c r="M4156" s="16"/>
      <c r="N4156" s="16"/>
      <c r="O4156" s="16"/>
      <c r="P4156" s="16"/>
      <c r="Y4156" s="20"/>
      <c r="Z4156" s="20"/>
      <c r="AA4156" s="20"/>
      <c r="AB4156" s="20"/>
      <c r="AC4156" s="20"/>
      <c r="AD4156" s="20"/>
    </row>
    <row r="4157" spans="3:30" s="1" customFormat="1">
      <c r="C4157" s="16"/>
      <c r="D4157" s="16"/>
      <c r="E4157" s="32"/>
      <c r="F4157" s="16"/>
      <c r="G4157" s="16"/>
      <c r="H4157" s="16"/>
      <c r="I4157" s="16"/>
      <c r="J4157" s="16"/>
      <c r="K4157" s="16"/>
      <c r="L4157" s="32"/>
      <c r="M4157" s="16"/>
      <c r="N4157" s="16"/>
      <c r="O4157" s="16"/>
      <c r="P4157" s="16"/>
      <c r="Y4157" s="20"/>
      <c r="Z4157" s="20"/>
      <c r="AA4157" s="20"/>
      <c r="AB4157" s="20"/>
      <c r="AC4157" s="20"/>
      <c r="AD4157" s="20"/>
    </row>
    <row r="4158" spans="3:30" s="1" customFormat="1">
      <c r="C4158" s="16"/>
      <c r="D4158" s="16"/>
      <c r="E4158" s="32"/>
      <c r="F4158" s="16"/>
      <c r="G4158" s="16"/>
      <c r="H4158" s="16"/>
      <c r="I4158" s="16"/>
      <c r="J4158" s="16"/>
      <c r="K4158" s="16"/>
      <c r="L4158" s="32"/>
      <c r="M4158" s="16"/>
      <c r="N4158" s="16"/>
      <c r="O4158" s="16"/>
      <c r="P4158" s="16"/>
      <c r="Y4158" s="20"/>
      <c r="Z4158" s="20"/>
      <c r="AA4158" s="20"/>
      <c r="AB4158" s="20"/>
      <c r="AC4158" s="20"/>
      <c r="AD4158" s="20"/>
    </row>
    <row r="4159" spans="3:30" s="1" customFormat="1">
      <c r="C4159" s="16"/>
      <c r="D4159" s="16"/>
      <c r="E4159" s="32"/>
      <c r="F4159" s="16"/>
      <c r="G4159" s="16"/>
      <c r="H4159" s="16"/>
      <c r="I4159" s="16"/>
      <c r="J4159" s="16"/>
      <c r="K4159" s="16"/>
      <c r="L4159" s="32"/>
      <c r="M4159" s="16"/>
      <c r="N4159" s="16"/>
      <c r="O4159" s="16"/>
      <c r="P4159" s="16"/>
      <c r="Y4159" s="20"/>
      <c r="Z4159" s="20"/>
      <c r="AA4159" s="20"/>
      <c r="AB4159" s="20"/>
      <c r="AC4159" s="20"/>
      <c r="AD4159" s="20"/>
    </row>
    <row r="4160" spans="3:30" s="1" customFormat="1">
      <c r="C4160" s="16"/>
      <c r="D4160" s="16"/>
      <c r="E4160" s="32"/>
      <c r="F4160" s="16"/>
      <c r="G4160" s="16"/>
      <c r="H4160" s="16"/>
      <c r="I4160" s="16"/>
      <c r="J4160" s="16"/>
      <c r="K4160" s="16"/>
      <c r="L4160" s="32"/>
      <c r="M4160" s="16"/>
      <c r="N4160" s="16"/>
      <c r="O4160" s="16"/>
      <c r="P4160" s="16"/>
      <c r="Y4160" s="20"/>
      <c r="Z4160" s="20"/>
      <c r="AA4160" s="20"/>
      <c r="AB4160" s="20"/>
      <c r="AC4160" s="20"/>
      <c r="AD4160" s="20"/>
    </row>
    <row r="4161" spans="3:30" s="1" customFormat="1">
      <c r="C4161" s="16"/>
      <c r="D4161" s="16"/>
      <c r="E4161" s="32"/>
      <c r="F4161" s="16"/>
      <c r="G4161" s="16"/>
      <c r="H4161" s="16"/>
      <c r="I4161" s="16"/>
      <c r="J4161" s="16"/>
      <c r="K4161" s="16"/>
      <c r="L4161" s="32"/>
      <c r="M4161" s="16"/>
      <c r="N4161" s="16"/>
      <c r="O4161" s="16"/>
      <c r="P4161" s="16"/>
      <c r="Y4161" s="20"/>
      <c r="Z4161" s="20"/>
      <c r="AA4161" s="20"/>
      <c r="AB4161" s="20"/>
      <c r="AC4161" s="20"/>
      <c r="AD4161" s="20"/>
    </row>
    <row r="4162" spans="3:30" s="1" customFormat="1">
      <c r="C4162" s="16"/>
      <c r="D4162" s="16"/>
      <c r="E4162" s="32"/>
      <c r="F4162" s="16"/>
      <c r="G4162" s="16"/>
      <c r="H4162" s="16"/>
      <c r="I4162" s="16"/>
      <c r="J4162" s="16"/>
      <c r="K4162" s="16"/>
      <c r="L4162" s="32"/>
      <c r="M4162" s="16"/>
      <c r="N4162" s="16"/>
      <c r="O4162" s="16"/>
      <c r="P4162" s="16"/>
      <c r="Y4162" s="20"/>
      <c r="Z4162" s="20"/>
      <c r="AA4162" s="20"/>
      <c r="AB4162" s="20"/>
      <c r="AC4162" s="20"/>
      <c r="AD4162" s="20"/>
    </row>
    <row r="4163" spans="3:30" s="1" customFormat="1">
      <c r="C4163" s="16"/>
      <c r="D4163" s="16"/>
      <c r="E4163" s="32"/>
      <c r="F4163" s="16"/>
      <c r="G4163" s="16"/>
      <c r="H4163" s="16"/>
      <c r="I4163" s="16"/>
      <c r="J4163" s="16"/>
      <c r="K4163" s="16"/>
      <c r="L4163" s="32"/>
      <c r="M4163" s="16"/>
      <c r="N4163" s="16"/>
      <c r="O4163" s="16"/>
      <c r="P4163" s="16"/>
      <c r="Y4163" s="20"/>
      <c r="Z4163" s="20"/>
      <c r="AA4163" s="20"/>
      <c r="AB4163" s="20"/>
      <c r="AC4163" s="20"/>
      <c r="AD4163" s="20"/>
    </row>
    <row r="4164" spans="3:30" s="1" customFormat="1">
      <c r="C4164" s="16"/>
      <c r="D4164" s="16"/>
      <c r="E4164" s="32"/>
      <c r="F4164" s="16"/>
      <c r="G4164" s="16"/>
      <c r="H4164" s="16"/>
      <c r="I4164" s="16"/>
      <c r="J4164" s="16"/>
      <c r="K4164" s="16"/>
      <c r="L4164" s="32"/>
      <c r="M4164" s="16"/>
      <c r="N4164" s="16"/>
      <c r="O4164" s="16"/>
      <c r="P4164" s="16"/>
      <c r="Y4164" s="20"/>
      <c r="Z4164" s="20"/>
      <c r="AA4164" s="20"/>
      <c r="AB4164" s="20"/>
      <c r="AC4164" s="20"/>
      <c r="AD4164" s="20"/>
    </row>
    <row r="4165" spans="3:30" s="1" customFormat="1">
      <c r="C4165" s="16"/>
      <c r="D4165" s="16"/>
      <c r="E4165" s="32"/>
      <c r="F4165" s="16"/>
      <c r="G4165" s="16"/>
      <c r="H4165" s="16"/>
      <c r="I4165" s="16"/>
      <c r="J4165" s="16"/>
      <c r="K4165" s="16"/>
      <c r="L4165" s="32"/>
      <c r="M4165" s="16"/>
      <c r="N4165" s="16"/>
      <c r="O4165" s="16"/>
      <c r="P4165" s="16"/>
      <c r="Y4165" s="20"/>
      <c r="Z4165" s="20"/>
      <c r="AA4165" s="20"/>
      <c r="AB4165" s="20"/>
      <c r="AC4165" s="20"/>
      <c r="AD4165" s="20"/>
    </row>
    <row r="4166" spans="3:30" s="1" customFormat="1">
      <c r="C4166" s="16"/>
      <c r="D4166" s="16"/>
      <c r="E4166" s="32"/>
      <c r="F4166" s="16"/>
      <c r="G4166" s="16"/>
      <c r="H4166" s="16"/>
      <c r="I4166" s="16"/>
      <c r="J4166" s="16"/>
      <c r="K4166" s="16"/>
      <c r="L4166" s="32"/>
      <c r="M4166" s="16"/>
      <c r="N4166" s="16"/>
      <c r="O4166" s="16"/>
      <c r="P4166" s="16"/>
      <c r="Y4166" s="20"/>
      <c r="Z4166" s="20"/>
      <c r="AA4166" s="20"/>
      <c r="AB4166" s="20"/>
      <c r="AC4166" s="20"/>
      <c r="AD4166" s="20"/>
    </row>
    <row r="4167" spans="3:30" s="1" customFormat="1">
      <c r="C4167" s="16"/>
      <c r="D4167" s="16"/>
      <c r="E4167" s="32"/>
      <c r="F4167" s="16"/>
      <c r="G4167" s="16"/>
      <c r="H4167" s="16"/>
      <c r="I4167" s="16"/>
      <c r="J4167" s="16"/>
      <c r="K4167" s="16"/>
      <c r="L4167" s="32"/>
      <c r="M4167" s="16"/>
      <c r="N4167" s="16"/>
      <c r="O4167" s="16"/>
      <c r="P4167" s="16"/>
      <c r="Y4167" s="20"/>
      <c r="Z4167" s="20"/>
      <c r="AA4167" s="20"/>
      <c r="AB4167" s="20"/>
      <c r="AC4167" s="20"/>
      <c r="AD4167" s="20"/>
    </row>
    <row r="4168" spans="3:30" s="1" customFormat="1">
      <c r="C4168" s="16"/>
      <c r="D4168" s="16"/>
      <c r="E4168" s="32"/>
      <c r="F4168" s="16"/>
      <c r="G4168" s="16"/>
      <c r="H4168" s="16"/>
      <c r="I4168" s="16"/>
      <c r="J4168" s="16"/>
      <c r="K4168" s="16"/>
      <c r="L4168" s="32"/>
      <c r="M4168" s="16"/>
      <c r="N4168" s="16"/>
      <c r="O4168" s="16"/>
      <c r="P4168" s="16"/>
      <c r="Y4168" s="20"/>
      <c r="Z4168" s="20"/>
      <c r="AA4168" s="20"/>
      <c r="AB4168" s="20"/>
      <c r="AC4168" s="20"/>
      <c r="AD4168" s="20"/>
    </row>
    <row r="4169" spans="3:30" s="1" customFormat="1">
      <c r="C4169" s="16"/>
      <c r="D4169" s="16"/>
      <c r="E4169" s="32"/>
      <c r="F4169" s="16"/>
      <c r="G4169" s="16"/>
      <c r="H4169" s="16"/>
      <c r="I4169" s="16"/>
      <c r="J4169" s="16"/>
      <c r="K4169" s="16"/>
      <c r="L4169" s="32"/>
      <c r="M4169" s="16"/>
      <c r="N4169" s="16"/>
      <c r="O4169" s="16"/>
      <c r="P4169" s="16"/>
      <c r="Y4169" s="20"/>
      <c r="Z4169" s="20"/>
      <c r="AA4169" s="20"/>
      <c r="AB4169" s="20"/>
      <c r="AC4169" s="20"/>
      <c r="AD4169" s="20"/>
    </row>
    <row r="4170" spans="3:30" s="1" customFormat="1">
      <c r="C4170" s="16"/>
      <c r="D4170" s="16"/>
      <c r="E4170" s="32"/>
      <c r="F4170" s="16"/>
      <c r="G4170" s="16"/>
      <c r="H4170" s="16"/>
      <c r="I4170" s="16"/>
      <c r="J4170" s="16"/>
      <c r="K4170" s="16"/>
      <c r="L4170" s="32"/>
      <c r="M4170" s="16"/>
      <c r="N4170" s="16"/>
      <c r="O4170" s="16"/>
      <c r="P4170" s="16"/>
      <c r="Y4170" s="20"/>
      <c r="Z4170" s="20"/>
      <c r="AA4170" s="20"/>
      <c r="AB4170" s="20"/>
      <c r="AC4170" s="20"/>
      <c r="AD4170" s="20"/>
    </row>
    <row r="4171" spans="3:30" s="1" customFormat="1">
      <c r="C4171" s="16"/>
      <c r="D4171" s="16"/>
      <c r="E4171" s="32"/>
      <c r="F4171" s="16"/>
      <c r="G4171" s="16"/>
      <c r="H4171" s="16"/>
      <c r="I4171" s="16"/>
      <c r="J4171" s="16"/>
      <c r="K4171" s="16"/>
      <c r="L4171" s="32"/>
      <c r="M4171" s="16"/>
      <c r="N4171" s="16"/>
      <c r="O4171" s="16"/>
      <c r="P4171" s="16"/>
      <c r="Y4171" s="20"/>
      <c r="Z4171" s="20"/>
      <c r="AA4171" s="20"/>
      <c r="AB4171" s="20"/>
      <c r="AC4171" s="20"/>
      <c r="AD4171" s="20"/>
    </row>
    <row r="4172" spans="3:30" s="1" customFormat="1">
      <c r="C4172" s="16"/>
      <c r="D4172" s="16"/>
      <c r="E4172" s="32"/>
      <c r="F4172" s="16"/>
      <c r="G4172" s="16"/>
      <c r="H4172" s="16"/>
      <c r="I4172" s="16"/>
      <c r="J4172" s="16"/>
      <c r="K4172" s="16"/>
      <c r="L4172" s="32"/>
      <c r="M4172" s="16"/>
      <c r="N4172" s="16"/>
      <c r="O4172" s="16"/>
      <c r="P4172" s="16"/>
      <c r="Y4172" s="20"/>
      <c r="Z4172" s="20"/>
      <c r="AA4172" s="20"/>
      <c r="AB4172" s="20"/>
      <c r="AC4172" s="20"/>
      <c r="AD4172" s="20"/>
    </row>
    <row r="4173" spans="3:30" s="1" customFormat="1">
      <c r="C4173" s="16"/>
      <c r="D4173" s="16"/>
      <c r="E4173" s="32"/>
      <c r="F4173" s="16"/>
      <c r="G4173" s="16"/>
      <c r="H4173" s="16"/>
      <c r="I4173" s="16"/>
      <c r="J4173" s="16"/>
      <c r="K4173" s="16"/>
      <c r="L4173" s="32"/>
      <c r="M4173" s="16"/>
      <c r="N4173" s="16"/>
      <c r="O4173" s="16"/>
      <c r="P4173" s="16"/>
      <c r="Y4173" s="20"/>
      <c r="Z4173" s="20"/>
      <c r="AA4173" s="20"/>
      <c r="AB4173" s="20"/>
      <c r="AC4173" s="20"/>
      <c r="AD4173" s="20"/>
    </row>
    <row r="4174" spans="3:30" s="1" customFormat="1">
      <c r="C4174" s="16"/>
      <c r="D4174" s="16"/>
      <c r="E4174" s="32"/>
      <c r="F4174" s="16"/>
      <c r="G4174" s="16"/>
      <c r="H4174" s="16"/>
      <c r="I4174" s="16"/>
      <c r="J4174" s="16"/>
      <c r="K4174" s="16"/>
      <c r="L4174" s="32"/>
      <c r="M4174" s="16"/>
      <c r="N4174" s="16"/>
      <c r="O4174" s="16"/>
      <c r="P4174" s="16"/>
      <c r="Y4174" s="20"/>
      <c r="Z4174" s="20"/>
      <c r="AA4174" s="20"/>
      <c r="AB4174" s="20"/>
      <c r="AC4174" s="20"/>
      <c r="AD4174" s="20"/>
    </row>
    <row r="4175" spans="3:30" s="1" customFormat="1">
      <c r="C4175" s="16"/>
      <c r="D4175" s="16"/>
      <c r="E4175" s="32"/>
      <c r="F4175" s="16"/>
      <c r="G4175" s="16"/>
      <c r="H4175" s="16"/>
      <c r="I4175" s="16"/>
      <c r="J4175" s="16"/>
      <c r="K4175" s="16"/>
      <c r="L4175" s="32"/>
      <c r="M4175" s="16"/>
      <c r="N4175" s="16"/>
      <c r="O4175" s="16"/>
      <c r="P4175" s="16"/>
      <c r="Y4175" s="20"/>
      <c r="Z4175" s="20"/>
      <c r="AA4175" s="20"/>
      <c r="AB4175" s="20"/>
      <c r="AC4175" s="20"/>
      <c r="AD4175" s="20"/>
    </row>
    <row r="4176" spans="3:30" s="1" customFormat="1">
      <c r="C4176" s="16"/>
      <c r="D4176" s="16"/>
      <c r="E4176" s="32"/>
      <c r="F4176" s="16"/>
      <c r="G4176" s="16"/>
      <c r="H4176" s="16"/>
      <c r="I4176" s="16"/>
      <c r="J4176" s="16"/>
      <c r="K4176" s="16"/>
      <c r="L4176" s="32"/>
      <c r="M4176" s="16"/>
      <c r="N4176" s="16"/>
      <c r="O4176" s="16"/>
      <c r="P4176" s="16"/>
      <c r="Y4176" s="20"/>
      <c r="Z4176" s="20"/>
      <c r="AA4176" s="20"/>
      <c r="AB4176" s="20"/>
      <c r="AC4176" s="20"/>
      <c r="AD4176" s="20"/>
    </row>
    <row r="4177" spans="3:30" s="1" customFormat="1">
      <c r="C4177" s="16"/>
      <c r="D4177" s="16"/>
      <c r="E4177" s="32"/>
      <c r="F4177" s="16"/>
      <c r="G4177" s="16"/>
      <c r="H4177" s="16"/>
      <c r="I4177" s="16"/>
      <c r="J4177" s="16"/>
      <c r="K4177" s="16"/>
      <c r="L4177" s="32"/>
      <c r="M4177" s="16"/>
      <c r="N4177" s="16"/>
      <c r="O4177" s="16"/>
      <c r="P4177" s="16"/>
      <c r="Y4177" s="20"/>
      <c r="Z4177" s="20"/>
      <c r="AA4177" s="20"/>
      <c r="AB4177" s="20"/>
      <c r="AC4177" s="20"/>
      <c r="AD4177" s="20"/>
    </row>
    <row r="4178" spans="3:30" s="1" customFormat="1">
      <c r="C4178" s="16"/>
      <c r="D4178" s="16"/>
      <c r="E4178" s="32"/>
      <c r="F4178" s="16"/>
      <c r="G4178" s="16"/>
      <c r="H4178" s="16"/>
      <c r="I4178" s="16"/>
      <c r="J4178" s="16"/>
      <c r="K4178" s="16"/>
      <c r="L4178" s="32"/>
      <c r="M4178" s="16"/>
      <c r="N4178" s="16"/>
      <c r="O4178" s="16"/>
      <c r="P4178" s="16"/>
      <c r="Y4178" s="20"/>
      <c r="Z4178" s="20"/>
      <c r="AA4178" s="20"/>
      <c r="AB4178" s="20"/>
      <c r="AC4178" s="20"/>
      <c r="AD4178" s="20"/>
    </row>
    <row r="4179" spans="3:30" s="1" customFormat="1">
      <c r="C4179" s="16"/>
      <c r="D4179" s="16"/>
      <c r="E4179" s="32"/>
      <c r="F4179" s="16"/>
      <c r="G4179" s="16"/>
      <c r="H4179" s="16"/>
      <c r="I4179" s="16"/>
      <c r="J4179" s="16"/>
      <c r="K4179" s="16"/>
      <c r="L4179" s="32"/>
      <c r="M4179" s="16"/>
      <c r="N4179" s="16"/>
      <c r="O4179" s="16"/>
      <c r="P4179" s="16"/>
      <c r="Y4179" s="20"/>
      <c r="Z4179" s="20"/>
      <c r="AA4179" s="20"/>
      <c r="AB4179" s="20"/>
      <c r="AC4179" s="20"/>
      <c r="AD4179" s="20"/>
    </row>
    <row r="4180" spans="3:30" s="1" customFormat="1">
      <c r="C4180" s="16"/>
      <c r="D4180" s="16"/>
      <c r="E4180" s="32"/>
      <c r="F4180" s="16"/>
      <c r="G4180" s="16"/>
      <c r="H4180" s="16"/>
      <c r="I4180" s="16"/>
      <c r="J4180" s="16"/>
      <c r="K4180" s="16"/>
      <c r="L4180" s="32"/>
      <c r="M4180" s="16"/>
      <c r="N4180" s="16"/>
      <c r="O4180" s="16"/>
      <c r="P4180" s="16"/>
      <c r="Y4180" s="20"/>
      <c r="Z4180" s="20"/>
      <c r="AA4180" s="20"/>
      <c r="AB4180" s="20"/>
      <c r="AC4180" s="20"/>
      <c r="AD4180" s="20"/>
    </row>
    <row r="4181" spans="3:30" s="1" customFormat="1">
      <c r="C4181" s="16"/>
      <c r="D4181" s="16"/>
      <c r="E4181" s="32"/>
      <c r="F4181" s="16"/>
      <c r="G4181" s="16"/>
      <c r="H4181" s="16"/>
      <c r="I4181" s="16"/>
      <c r="J4181" s="16"/>
      <c r="K4181" s="16"/>
      <c r="L4181" s="32"/>
      <c r="M4181" s="16"/>
      <c r="N4181" s="16"/>
      <c r="O4181" s="16"/>
      <c r="P4181" s="16"/>
      <c r="Y4181" s="20"/>
      <c r="Z4181" s="20"/>
      <c r="AA4181" s="20"/>
      <c r="AB4181" s="20"/>
      <c r="AC4181" s="20"/>
      <c r="AD4181" s="20"/>
    </row>
    <row r="4182" spans="3:30" s="1" customFormat="1">
      <c r="C4182" s="16"/>
      <c r="D4182" s="16"/>
      <c r="E4182" s="32"/>
      <c r="F4182" s="16"/>
      <c r="G4182" s="16"/>
      <c r="H4182" s="16"/>
      <c r="I4182" s="16"/>
      <c r="J4182" s="16"/>
      <c r="K4182" s="16"/>
      <c r="L4182" s="32"/>
      <c r="M4182" s="16"/>
      <c r="N4182" s="16"/>
      <c r="O4182" s="16"/>
      <c r="P4182" s="16"/>
      <c r="Y4182" s="20"/>
      <c r="Z4182" s="20"/>
      <c r="AA4182" s="20"/>
      <c r="AB4182" s="20"/>
      <c r="AC4182" s="20"/>
      <c r="AD4182" s="20"/>
    </row>
    <row r="4183" spans="3:30" s="1" customFormat="1">
      <c r="C4183" s="16"/>
      <c r="D4183" s="16"/>
      <c r="E4183" s="32"/>
      <c r="F4183" s="16"/>
      <c r="G4183" s="16"/>
      <c r="H4183" s="16"/>
      <c r="I4183" s="16"/>
      <c r="J4183" s="16"/>
      <c r="K4183" s="16"/>
      <c r="L4183" s="32"/>
      <c r="M4183" s="16"/>
      <c r="N4183" s="16"/>
      <c r="O4183" s="16"/>
      <c r="P4183" s="16"/>
      <c r="Y4183" s="20"/>
      <c r="Z4183" s="20"/>
      <c r="AA4183" s="20"/>
      <c r="AB4183" s="20"/>
      <c r="AC4183" s="20"/>
      <c r="AD4183" s="20"/>
    </row>
    <row r="4184" spans="3:30" s="1" customFormat="1">
      <c r="C4184" s="16"/>
      <c r="D4184" s="16"/>
      <c r="E4184" s="32"/>
      <c r="F4184" s="16"/>
      <c r="G4184" s="16"/>
      <c r="H4184" s="16"/>
      <c r="I4184" s="16"/>
      <c r="J4184" s="16"/>
      <c r="K4184" s="16"/>
      <c r="L4184" s="32"/>
      <c r="M4184" s="16"/>
      <c r="N4184" s="16"/>
      <c r="O4184" s="16"/>
      <c r="P4184" s="16"/>
      <c r="Y4184" s="20"/>
      <c r="Z4184" s="20"/>
      <c r="AA4184" s="20"/>
      <c r="AB4184" s="20"/>
      <c r="AC4184" s="20"/>
      <c r="AD4184" s="20"/>
    </row>
    <row r="4185" spans="3:30" s="1" customFormat="1">
      <c r="C4185" s="16"/>
      <c r="D4185" s="16"/>
      <c r="E4185" s="32"/>
      <c r="F4185" s="16"/>
      <c r="G4185" s="16"/>
      <c r="H4185" s="16"/>
      <c r="I4185" s="16"/>
      <c r="J4185" s="16"/>
      <c r="K4185" s="16"/>
      <c r="L4185" s="32"/>
      <c r="M4185" s="16"/>
      <c r="N4185" s="16"/>
      <c r="O4185" s="16"/>
      <c r="P4185" s="16"/>
      <c r="Y4185" s="20"/>
      <c r="Z4185" s="20"/>
      <c r="AA4185" s="20"/>
      <c r="AB4185" s="20"/>
      <c r="AC4185" s="20"/>
      <c r="AD4185" s="20"/>
    </row>
    <row r="4186" spans="3:30" s="1" customFormat="1">
      <c r="C4186" s="16"/>
      <c r="D4186" s="16"/>
      <c r="E4186" s="32"/>
      <c r="F4186" s="16"/>
      <c r="G4186" s="16"/>
      <c r="H4186" s="16"/>
      <c r="I4186" s="16"/>
      <c r="J4186" s="16"/>
      <c r="K4186" s="16"/>
      <c r="L4186" s="32"/>
      <c r="M4186" s="16"/>
      <c r="N4186" s="16"/>
      <c r="O4186" s="16"/>
      <c r="P4186" s="16"/>
      <c r="Y4186" s="20"/>
      <c r="Z4186" s="20"/>
      <c r="AA4186" s="20"/>
      <c r="AB4186" s="20"/>
      <c r="AC4186" s="20"/>
      <c r="AD4186" s="20"/>
    </row>
    <row r="4187" spans="3:30" s="1" customFormat="1">
      <c r="C4187" s="16"/>
      <c r="D4187" s="16"/>
      <c r="E4187" s="32"/>
      <c r="F4187" s="16"/>
      <c r="G4187" s="16"/>
      <c r="H4187" s="16"/>
      <c r="I4187" s="16"/>
      <c r="J4187" s="16"/>
      <c r="K4187" s="16"/>
      <c r="L4187" s="32"/>
      <c r="M4187" s="16"/>
      <c r="N4187" s="16"/>
      <c r="O4187" s="16"/>
      <c r="P4187" s="16"/>
      <c r="Y4187" s="20"/>
      <c r="Z4187" s="20"/>
      <c r="AA4187" s="20"/>
      <c r="AB4187" s="20"/>
      <c r="AC4187" s="20"/>
      <c r="AD4187" s="20"/>
    </row>
    <row r="4188" spans="3:30" s="1" customFormat="1">
      <c r="C4188" s="16"/>
      <c r="D4188" s="16"/>
      <c r="E4188" s="32"/>
      <c r="F4188" s="16"/>
      <c r="G4188" s="16"/>
      <c r="H4188" s="16"/>
      <c r="I4188" s="16"/>
      <c r="J4188" s="16"/>
      <c r="K4188" s="16"/>
      <c r="L4188" s="32"/>
      <c r="M4188" s="16"/>
      <c r="N4188" s="16"/>
      <c r="O4188" s="16"/>
      <c r="P4188" s="16"/>
      <c r="Y4188" s="20"/>
      <c r="Z4188" s="20"/>
      <c r="AA4188" s="20"/>
      <c r="AB4188" s="20"/>
      <c r="AC4188" s="20"/>
      <c r="AD4188" s="20"/>
    </row>
    <row r="4189" spans="3:30" s="1" customFormat="1">
      <c r="C4189" s="16"/>
      <c r="D4189" s="16"/>
      <c r="E4189" s="32"/>
      <c r="F4189" s="16"/>
      <c r="G4189" s="16"/>
      <c r="H4189" s="16"/>
      <c r="I4189" s="16"/>
      <c r="J4189" s="16"/>
      <c r="K4189" s="16"/>
      <c r="L4189" s="32"/>
      <c r="M4189" s="16"/>
      <c r="N4189" s="16"/>
      <c r="O4189" s="16"/>
      <c r="P4189" s="16"/>
      <c r="Y4189" s="20"/>
      <c r="Z4189" s="20"/>
      <c r="AA4189" s="20"/>
      <c r="AB4189" s="20"/>
      <c r="AC4189" s="20"/>
      <c r="AD4189" s="20"/>
    </row>
    <row r="4190" spans="3:30" s="1" customFormat="1">
      <c r="C4190" s="16"/>
      <c r="D4190" s="16"/>
      <c r="E4190" s="32"/>
      <c r="F4190" s="16"/>
      <c r="G4190" s="16"/>
      <c r="H4190" s="16"/>
      <c r="I4190" s="16"/>
      <c r="J4190" s="16"/>
      <c r="K4190" s="16"/>
      <c r="L4190" s="32"/>
      <c r="M4190" s="16"/>
      <c r="N4190" s="16"/>
      <c r="O4190" s="16"/>
      <c r="P4190" s="16"/>
      <c r="Y4190" s="20"/>
      <c r="Z4190" s="20"/>
      <c r="AA4190" s="20"/>
      <c r="AB4190" s="20"/>
      <c r="AC4190" s="20"/>
      <c r="AD4190" s="20"/>
    </row>
    <row r="4191" spans="3:30" s="1" customFormat="1">
      <c r="C4191" s="16"/>
      <c r="D4191" s="16"/>
      <c r="E4191" s="32"/>
      <c r="F4191" s="16"/>
      <c r="G4191" s="16"/>
      <c r="H4191" s="16"/>
      <c r="I4191" s="16"/>
      <c r="J4191" s="16"/>
      <c r="K4191" s="16"/>
      <c r="L4191" s="32"/>
      <c r="M4191" s="16"/>
      <c r="N4191" s="16"/>
      <c r="O4191" s="16"/>
      <c r="P4191" s="16"/>
      <c r="Y4191" s="20"/>
      <c r="Z4191" s="20"/>
      <c r="AA4191" s="20"/>
      <c r="AB4191" s="20"/>
      <c r="AC4191" s="20"/>
      <c r="AD4191" s="20"/>
    </row>
    <row r="4192" spans="3:30" s="1" customFormat="1">
      <c r="C4192" s="16"/>
      <c r="D4192" s="16"/>
      <c r="E4192" s="32"/>
      <c r="F4192" s="16"/>
      <c r="G4192" s="16"/>
      <c r="H4192" s="16"/>
      <c r="I4192" s="16"/>
      <c r="J4192" s="16"/>
      <c r="K4192" s="16"/>
      <c r="L4192" s="32"/>
      <c r="M4192" s="16"/>
      <c r="N4192" s="16"/>
      <c r="O4192" s="16"/>
      <c r="P4192" s="16"/>
      <c r="Y4192" s="20"/>
      <c r="Z4192" s="20"/>
      <c r="AA4192" s="20"/>
      <c r="AB4192" s="20"/>
      <c r="AC4192" s="20"/>
      <c r="AD4192" s="20"/>
    </row>
    <row r="4193" spans="3:30" s="1" customFormat="1">
      <c r="C4193" s="16"/>
      <c r="D4193" s="16"/>
      <c r="E4193" s="32"/>
      <c r="F4193" s="16"/>
      <c r="G4193" s="16"/>
      <c r="H4193" s="16"/>
      <c r="I4193" s="16"/>
      <c r="J4193" s="16"/>
      <c r="K4193" s="16"/>
      <c r="L4193" s="32"/>
      <c r="M4193" s="16"/>
      <c r="N4193" s="16"/>
      <c r="O4193" s="16"/>
      <c r="P4193" s="16"/>
      <c r="Y4193" s="20"/>
      <c r="Z4193" s="20"/>
      <c r="AA4193" s="20"/>
      <c r="AB4193" s="20"/>
      <c r="AC4193" s="20"/>
      <c r="AD4193" s="20"/>
    </row>
    <row r="4194" spans="3:30" s="1" customFormat="1">
      <c r="C4194" s="16"/>
      <c r="D4194" s="16"/>
      <c r="E4194" s="32"/>
      <c r="F4194" s="16"/>
      <c r="G4194" s="16"/>
      <c r="H4194" s="16"/>
      <c r="I4194" s="16"/>
      <c r="J4194" s="16"/>
      <c r="K4194" s="16"/>
      <c r="L4194" s="32"/>
      <c r="M4194" s="16"/>
      <c r="N4194" s="16"/>
      <c r="O4194" s="16"/>
      <c r="P4194" s="16"/>
      <c r="Y4194" s="20"/>
      <c r="Z4194" s="20"/>
      <c r="AA4194" s="20"/>
      <c r="AB4194" s="20"/>
      <c r="AC4194" s="20"/>
      <c r="AD4194" s="20"/>
    </row>
    <row r="4195" spans="3:30" s="1" customFormat="1">
      <c r="C4195" s="16"/>
      <c r="D4195" s="16"/>
      <c r="E4195" s="32"/>
      <c r="F4195" s="16"/>
      <c r="G4195" s="16"/>
      <c r="H4195" s="16"/>
      <c r="I4195" s="16"/>
      <c r="J4195" s="16"/>
      <c r="K4195" s="16"/>
      <c r="L4195" s="32"/>
      <c r="M4195" s="16"/>
      <c r="N4195" s="16"/>
      <c r="O4195" s="16"/>
      <c r="P4195" s="16"/>
      <c r="Y4195" s="20"/>
      <c r="Z4195" s="20"/>
      <c r="AA4195" s="20"/>
      <c r="AB4195" s="20"/>
      <c r="AC4195" s="20"/>
      <c r="AD4195" s="20"/>
    </row>
    <row r="4196" spans="3:30" s="1" customFormat="1">
      <c r="C4196" s="16"/>
      <c r="D4196" s="16"/>
      <c r="E4196" s="32"/>
      <c r="F4196" s="16"/>
      <c r="G4196" s="16"/>
      <c r="H4196" s="16"/>
      <c r="I4196" s="16"/>
      <c r="J4196" s="16"/>
      <c r="K4196" s="16"/>
      <c r="L4196" s="32"/>
      <c r="M4196" s="16"/>
      <c r="N4196" s="16"/>
      <c r="O4196" s="16"/>
      <c r="P4196" s="16"/>
      <c r="Y4196" s="20"/>
      <c r="Z4196" s="20"/>
      <c r="AA4196" s="20"/>
      <c r="AB4196" s="20"/>
      <c r="AC4196" s="20"/>
      <c r="AD4196" s="20"/>
    </row>
    <row r="4197" spans="3:30" s="1" customFormat="1">
      <c r="C4197" s="16"/>
      <c r="D4197" s="16"/>
      <c r="E4197" s="32"/>
      <c r="F4197" s="16"/>
      <c r="G4197" s="16"/>
      <c r="H4197" s="16"/>
      <c r="I4197" s="16"/>
      <c r="J4197" s="16"/>
      <c r="K4197" s="16"/>
      <c r="L4197" s="32"/>
      <c r="M4197" s="16"/>
      <c r="N4197" s="16"/>
      <c r="O4197" s="16"/>
      <c r="P4197" s="16"/>
      <c r="Y4197" s="20"/>
      <c r="Z4197" s="20"/>
      <c r="AA4197" s="20"/>
      <c r="AB4197" s="20"/>
      <c r="AC4197" s="20"/>
      <c r="AD4197" s="20"/>
    </row>
    <row r="4198" spans="3:30" s="1" customFormat="1">
      <c r="C4198" s="16"/>
      <c r="D4198" s="16"/>
      <c r="E4198" s="32"/>
      <c r="F4198" s="16"/>
      <c r="G4198" s="16"/>
      <c r="H4198" s="16"/>
      <c r="I4198" s="16"/>
      <c r="J4198" s="16"/>
      <c r="K4198" s="16"/>
      <c r="L4198" s="32"/>
      <c r="M4198" s="16"/>
      <c r="N4198" s="16"/>
      <c r="O4198" s="16"/>
      <c r="P4198" s="16"/>
      <c r="Y4198" s="20"/>
      <c r="Z4198" s="20"/>
      <c r="AA4198" s="20"/>
      <c r="AB4198" s="20"/>
      <c r="AC4198" s="20"/>
      <c r="AD4198" s="20"/>
    </row>
    <row r="4199" spans="3:30" s="1" customFormat="1">
      <c r="C4199" s="16"/>
      <c r="D4199" s="16"/>
      <c r="E4199" s="32"/>
      <c r="F4199" s="16"/>
      <c r="G4199" s="16"/>
      <c r="H4199" s="16"/>
      <c r="I4199" s="16"/>
      <c r="J4199" s="16"/>
      <c r="K4199" s="16"/>
      <c r="L4199" s="32"/>
      <c r="M4199" s="16"/>
      <c r="N4199" s="16"/>
      <c r="O4199" s="16"/>
      <c r="P4199" s="16"/>
      <c r="Y4199" s="20"/>
      <c r="Z4199" s="20"/>
      <c r="AA4199" s="20"/>
      <c r="AB4199" s="20"/>
      <c r="AC4199" s="20"/>
      <c r="AD4199" s="20"/>
    </row>
    <row r="4200" spans="3:30" s="1" customFormat="1">
      <c r="C4200" s="16"/>
      <c r="D4200" s="16"/>
      <c r="E4200" s="32"/>
      <c r="F4200" s="16"/>
      <c r="G4200" s="16"/>
      <c r="H4200" s="16"/>
      <c r="I4200" s="16"/>
      <c r="J4200" s="16"/>
      <c r="K4200" s="16"/>
      <c r="L4200" s="32"/>
      <c r="M4200" s="16"/>
      <c r="N4200" s="16"/>
      <c r="O4200" s="16"/>
      <c r="P4200" s="16"/>
      <c r="Y4200" s="20"/>
      <c r="Z4200" s="20"/>
      <c r="AA4200" s="20"/>
      <c r="AB4200" s="20"/>
      <c r="AC4200" s="20"/>
      <c r="AD4200" s="20"/>
    </row>
    <row r="4201" spans="3:30" s="1" customFormat="1">
      <c r="C4201" s="16"/>
      <c r="D4201" s="16"/>
      <c r="E4201" s="32"/>
      <c r="F4201" s="16"/>
      <c r="G4201" s="16"/>
      <c r="H4201" s="16"/>
      <c r="I4201" s="16"/>
      <c r="J4201" s="16"/>
      <c r="K4201" s="16"/>
      <c r="L4201" s="32"/>
      <c r="M4201" s="16"/>
      <c r="N4201" s="16"/>
      <c r="O4201" s="16"/>
      <c r="P4201" s="16"/>
      <c r="Y4201" s="20"/>
      <c r="Z4201" s="20"/>
      <c r="AA4201" s="20"/>
      <c r="AB4201" s="20"/>
      <c r="AC4201" s="20"/>
      <c r="AD4201" s="20"/>
    </row>
    <row r="4202" spans="3:30" s="1" customFormat="1">
      <c r="C4202" s="16"/>
      <c r="D4202" s="16"/>
      <c r="E4202" s="32"/>
      <c r="F4202" s="16"/>
      <c r="G4202" s="16"/>
      <c r="H4202" s="16"/>
      <c r="I4202" s="16"/>
      <c r="J4202" s="16"/>
      <c r="K4202" s="16"/>
      <c r="L4202" s="32"/>
      <c r="M4202" s="16"/>
      <c r="N4202" s="16"/>
      <c r="O4202" s="16"/>
      <c r="P4202" s="16"/>
      <c r="Y4202" s="20"/>
      <c r="Z4202" s="20"/>
      <c r="AA4202" s="20"/>
      <c r="AB4202" s="20"/>
      <c r="AC4202" s="20"/>
      <c r="AD4202" s="20"/>
    </row>
    <row r="4203" spans="3:30" s="1" customFormat="1">
      <c r="C4203" s="16"/>
      <c r="D4203" s="16"/>
      <c r="E4203" s="32"/>
      <c r="F4203" s="16"/>
      <c r="G4203" s="16"/>
      <c r="H4203" s="16"/>
      <c r="I4203" s="16"/>
      <c r="J4203" s="16"/>
      <c r="K4203" s="16"/>
      <c r="L4203" s="32"/>
      <c r="M4203" s="16"/>
      <c r="N4203" s="16"/>
      <c r="O4203" s="16"/>
      <c r="P4203" s="16"/>
      <c r="Y4203" s="20"/>
      <c r="Z4203" s="20"/>
      <c r="AA4203" s="20"/>
      <c r="AB4203" s="20"/>
      <c r="AC4203" s="20"/>
      <c r="AD4203" s="20"/>
    </row>
    <row r="4204" spans="3:30" s="1" customFormat="1">
      <c r="C4204" s="16"/>
      <c r="D4204" s="16"/>
      <c r="E4204" s="32"/>
      <c r="F4204" s="16"/>
      <c r="G4204" s="16"/>
      <c r="H4204" s="16"/>
      <c r="I4204" s="16"/>
      <c r="J4204" s="16"/>
      <c r="K4204" s="16"/>
      <c r="L4204" s="32"/>
      <c r="M4204" s="16"/>
      <c r="N4204" s="16"/>
      <c r="O4204" s="16"/>
      <c r="P4204" s="16"/>
      <c r="Y4204" s="20"/>
      <c r="Z4204" s="20"/>
      <c r="AA4204" s="20"/>
      <c r="AB4204" s="20"/>
      <c r="AC4204" s="20"/>
      <c r="AD4204" s="20"/>
    </row>
    <row r="4205" spans="3:30" s="1" customFormat="1">
      <c r="C4205" s="16"/>
      <c r="D4205" s="16"/>
      <c r="E4205" s="32"/>
      <c r="F4205" s="16"/>
      <c r="G4205" s="16"/>
      <c r="H4205" s="16"/>
      <c r="I4205" s="16"/>
      <c r="J4205" s="16"/>
      <c r="K4205" s="16"/>
      <c r="L4205" s="32"/>
      <c r="M4205" s="16"/>
      <c r="N4205" s="16"/>
      <c r="O4205" s="16"/>
      <c r="P4205" s="16"/>
      <c r="Y4205" s="20"/>
      <c r="Z4205" s="20"/>
      <c r="AA4205" s="20"/>
      <c r="AB4205" s="20"/>
      <c r="AC4205" s="20"/>
      <c r="AD4205" s="20"/>
    </row>
    <row r="4206" spans="3:30" s="1" customFormat="1">
      <c r="C4206" s="16"/>
      <c r="D4206" s="16"/>
      <c r="E4206" s="32"/>
      <c r="F4206" s="16"/>
      <c r="G4206" s="16"/>
      <c r="H4206" s="16"/>
      <c r="I4206" s="16"/>
      <c r="J4206" s="16"/>
      <c r="K4206" s="16"/>
      <c r="L4206" s="32"/>
      <c r="M4206" s="16"/>
      <c r="N4206" s="16"/>
      <c r="O4206" s="16"/>
      <c r="P4206" s="16"/>
      <c r="Y4206" s="20"/>
      <c r="Z4206" s="20"/>
      <c r="AA4206" s="20"/>
      <c r="AB4206" s="20"/>
      <c r="AC4206" s="20"/>
      <c r="AD4206" s="20"/>
    </row>
    <row r="4207" spans="3:30" s="1" customFormat="1">
      <c r="C4207" s="16"/>
      <c r="D4207" s="16"/>
      <c r="E4207" s="32"/>
      <c r="F4207" s="16"/>
      <c r="G4207" s="16"/>
      <c r="H4207" s="16"/>
      <c r="I4207" s="16"/>
      <c r="J4207" s="16"/>
      <c r="K4207" s="16"/>
      <c r="L4207" s="32"/>
      <c r="M4207" s="16"/>
      <c r="N4207" s="16"/>
      <c r="O4207" s="16"/>
      <c r="P4207" s="16"/>
      <c r="Y4207" s="20"/>
      <c r="Z4207" s="20"/>
      <c r="AA4207" s="20"/>
      <c r="AB4207" s="20"/>
      <c r="AC4207" s="20"/>
      <c r="AD4207" s="20"/>
    </row>
    <row r="4208" spans="3:30" s="1" customFormat="1">
      <c r="C4208" s="16"/>
      <c r="D4208" s="16"/>
      <c r="E4208" s="32"/>
      <c r="F4208" s="16"/>
      <c r="G4208" s="16"/>
      <c r="H4208" s="16"/>
      <c r="I4208" s="16"/>
      <c r="J4208" s="16"/>
      <c r="K4208" s="16"/>
      <c r="L4208" s="32"/>
      <c r="M4208" s="16"/>
      <c r="N4208" s="16"/>
      <c r="O4208" s="16"/>
      <c r="P4208" s="16"/>
      <c r="Y4208" s="20"/>
      <c r="Z4208" s="20"/>
      <c r="AA4208" s="20"/>
      <c r="AB4208" s="20"/>
      <c r="AC4208" s="20"/>
      <c r="AD4208" s="20"/>
    </row>
    <row r="4209" spans="3:30" s="1" customFormat="1">
      <c r="C4209" s="16"/>
      <c r="D4209" s="16"/>
      <c r="E4209" s="32"/>
      <c r="F4209" s="16"/>
      <c r="G4209" s="16"/>
      <c r="H4209" s="16"/>
      <c r="I4209" s="16"/>
      <c r="J4209" s="16"/>
      <c r="K4209" s="16"/>
      <c r="L4209" s="32"/>
      <c r="M4209" s="16"/>
      <c r="N4209" s="16"/>
      <c r="O4209" s="16"/>
      <c r="P4209" s="16"/>
      <c r="Y4209" s="20"/>
      <c r="Z4209" s="20"/>
      <c r="AA4209" s="20"/>
      <c r="AB4209" s="20"/>
      <c r="AC4209" s="20"/>
      <c r="AD4209" s="20"/>
    </row>
    <row r="4210" spans="3:30" s="1" customFormat="1">
      <c r="C4210" s="16"/>
      <c r="D4210" s="16"/>
      <c r="E4210" s="32"/>
      <c r="F4210" s="16"/>
      <c r="G4210" s="16"/>
      <c r="H4210" s="16"/>
      <c r="I4210" s="16"/>
      <c r="J4210" s="16"/>
      <c r="K4210" s="16"/>
      <c r="L4210" s="32"/>
      <c r="M4210" s="16"/>
      <c r="N4210" s="16"/>
      <c r="O4210" s="16"/>
      <c r="P4210" s="16"/>
      <c r="Y4210" s="20"/>
      <c r="Z4210" s="20"/>
      <c r="AA4210" s="20"/>
      <c r="AB4210" s="20"/>
      <c r="AC4210" s="20"/>
      <c r="AD4210" s="20"/>
    </row>
    <row r="4211" spans="3:30" s="1" customFormat="1">
      <c r="C4211" s="16"/>
      <c r="D4211" s="16"/>
      <c r="E4211" s="32"/>
      <c r="F4211" s="16"/>
      <c r="G4211" s="16"/>
      <c r="H4211" s="16"/>
      <c r="I4211" s="16"/>
      <c r="J4211" s="16"/>
      <c r="K4211" s="16"/>
      <c r="L4211" s="32"/>
      <c r="M4211" s="16"/>
      <c r="N4211" s="16"/>
      <c r="O4211" s="16"/>
      <c r="P4211" s="16"/>
      <c r="Y4211" s="20"/>
      <c r="Z4211" s="20"/>
      <c r="AA4211" s="20"/>
      <c r="AB4211" s="20"/>
      <c r="AC4211" s="20"/>
      <c r="AD4211" s="20"/>
    </row>
    <row r="4212" spans="3:30" s="1" customFormat="1">
      <c r="C4212" s="16"/>
      <c r="D4212" s="16"/>
      <c r="E4212" s="32"/>
      <c r="F4212" s="16"/>
      <c r="G4212" s="16"/>
      <c r="H4212" s="16"/>
      <c r="I4212" s="16"/>
      <c r="J4212" s="16"/>
      <c r="K4212" s="16"/>
      <c r="L4212" s="32"/>
      <c r="M4212" s="16"/>
      <c r="N4212" s="16"/>
      <c r="O4212" s="16"/>
      <c r="P4212" s="16"/>
      <c r="Y4212" s="20"/>
      <c r="Z4212" s="20"/>
      <c r="AA4212" s="20"/>
      <c r="AB4212" s="20"/>
      <c r="AC4212" s="20"/>
      <c r="AD4212" s="20"/>
    </row>
    <row r="4213" spans="3:30" s="1" customFormat="1">
      <c r="C4213" s="16"/>
      <c r="D4213" s="16"/>
      <c r="E4213" s="32"/>
      <c r="F4213" s="16"/>
      <c r="G4213" s="16"/>
      <c r="H4213" s="16"/>
      <c r="I4213" s="16"/>
      <c r="J4213" s="16"/>
      <c r="K4213" s="16"/>
      <c r="L4213" s="32"/>
      <c r="M4213" s="16"/>
      <c r="N4213" s="16"/>
      <c r="O4213" s="16"/>
      <c r="P4213" s="16"/>
      <c r="Y4213" s="20"/>
      <c r="Z4213" s="20"/>
      <c r="AA4213" s="20"/>
      <c r="AB4213" s="20"/>
      <c r="AC4213" s="20"/>
      <c r="AD4213" s="20"/>
    </row>
    <row r="4214" spans="3:30" s="1" customFormat="1">
      <c r="C4214" s="16"/>
      <c r="D4214" s="16"/>
      <c r="E4214" s="32"/>
      <c r="F4214" s="16"/>
      <c r="G4214" s="16"/>
      <c r="H4214" s="16"/>
      <c r="I4214" s="16"/>
      <c r="J4214" s="16"/>
      <c r="K4214" s="16"/>
      <c r="L4214" s="32"/>
      <c r="M4214" s="16"/>
      <c r="N4214" s="16"/>
      <c r="O4214" s="16"/>
      <c r="P4214" s="16"/>
      <c r="Y4214" s="20"/>
      <c r="Z4214" s="20"/>
      <c r="AA4214" s="20"/>
      <c r="AB4214" s="20"/>
      <c r="AC4214" s="20"/>
      <c r="AD4214" s="20"/>
    </row>
    <row r="4215" spans="3:30" s="1" customFormat="1">
      <c r="C4215" s="16"/>
      <c r="D4215" s="16"/>
      <c r="E4215" s="32"/>
      <c r="F4215" s="16"/>
      <c r="G4215" s="16"/>
      <c r="H4215" s="16"/>
      <c r="I4215" s="16"/>
      <c r="J4215" s="16"/>
      <c r="K4215" s="16"/>
      <c r="L4215" s="32"/>
      <c r="M4215" s="16"/>
      <c r="N4215" s="16"/>
      <c r="O4215" s="16"/>
      <c r="P4215" s="16"/>
      <c r="Y4215" s="20"/>
      <c r="Z4215" s="20"/>
      <c r="AA4215" s="20"/>
      <c r="AB4215" s="20"/>
      <c r="AC4215" s="20"/>
      <c r="AD4215" s="20"/>
    </row>
    <row r="4216" spans="3:30" s="1" customFormat="1">
      <c r="C4216" s="16"/>
      <c r="D4216" s="16"/>
      <c r="E4216" s="32"/>
      <c r="F4216" s="16"/>
      <c r="G4216" s="16"/>
      <c r="H4216" s="16"/>
      <c r="I4216" s="16"/>
      <c r="J4216" s="16"/>
      <c r="K4216" s="16"/>
      <c r="L4216" s="32"/>
      <c r="M4216" s="16"/>
      <c r="N4216" s="16"/>
      <c r="O4216" s="16"/>
      <c r="P4216" s="16"/>
      <c r="Y4216" s="20"/>
      <c r="Z4216" s="20"/>
      <c r="AA4216" s="20"/>
      <c r="AB4216" s="20"/>
      <c r="AC4216" s="20"/>
      <c r="AD4216" s="20"/>
    </row>
    <row r="4217" spans="3:30" s="1" customFormat="1">
      <c r="C4217" s="16"/>
      <c r="D4217" s="16"/>
      <c r="E4217" s="32"/>
      <c r="F4217" s="16"/>
      <c r="G4217" s="16"/>
      <c r="H4217" s="16"/>
      <c r="I4217" s="16"/>
      <c r="J4217" s="16"/>
      <c r="K4217" s="16"/>
      <c r="L4217" s="32"/>
      <c r="M4217" s="16"/>
      <c r="N4217" s="16"/>
      <c r="O4217" s="16"/>
      <c r="P4217" s="16"/>
      <c r="Y4217" s="20"/>
      <c r="Z4217" s="20"/>
      <c r="AA4217" s="20"/>
      <c r="AB4217" s="20"/>
      <c r="AC4217" s="20"/>
      <c r="AD4217" s="20"/>
    </row>
    <row r="4218" spans="3:30" s="1" customFormat="1">
      <c r="C4218" s="16"/>
      <c r="D4218" s="16"/>
      <c r="E4218" s="32"/>
      <c r="F4218" s="16"/>
      <c r="G4218" s="16"/>
      <c r="H4218" s="16"/>
      <c r="I4218" s="16"/>
      <c r="J4218" s="16"/>
      <c r="K4218" s="16"/>
      <c r="L4218" s="32"/>
      <c r="M4218" s="16"/>
      <c r="N4218" s="16"/>
      <c r="O4218" s="16"/>
      <c r="P4218" s="16"/>
      <c r="Y4218" s="20"/>
      <c r="Z4218" s="20"/>
      <c r="AA4218" s="20"/>
      <c r="AB4218" s="20"/>
      <c r="AC4218" s="20"/>
      <c r="AD4218" s="20"/>
    </row>
    <row r="4219" spans="3:30" s="1" customFormat="1">
      <c r="C4219" s="16"/>
      <c r="D4219" s="16"/>
      <c r="E4219" s="32"/>
      <c r="F4219" s="16"/>
      <c r="G4219" s="16"/>
      <c r="H4219" s="16"/>
      <c r="I4219" s="16"/>
      <c r="J4219" s="16"/>
      <c r="K4219" s="16"/>
      <c r="L4219" s="32"/>
      <c r="M4219" s="16"/>
      <c r="N4219" s="16"/>
      <c r="O4219" s="16"/>
      <c r="P4219" s="16"/>
      <c r="Y4219" s="20"/>
      <c r="Z4219" s="20"/>
      <c r="AA4219" s="20"/>
      <c r="AB4219" s="20"/>
      <c r="AC4219" s="20"/>
      <c r="AD4219" s="20"/>
    </row>
    <row r="4220" spans="3:30" s="1" customFormat="1">
      <c r="C4220" s="16"/>
      <c r="D4220" s="16"/>
      <c r="E4220" s="32"/>
      <c r="F4220" s="16"/>
      <c r="G4220" s="16"/>
      <c r="H4220" s="16"/>
      <c r="I4220" s="16"/>
      <c r="J4220" s="16"/>
      <c r="K4220" s="16"/>
      <c r="L4220" s="32"/>
      <c r="M4220" s="16"/>
      <c r="N4220" s="16"/>
      <c r="O4220" s="16"/>
      <c r="P4220" s="16"/>
      <c r="Y4220" s="20"/>
      <c r="Z4220" s="20"/>
      <c r="AA4220" s="20"/>
      <c r="AB4220" s="20"/>
      <c r="AC4220" s="20"/>
      <c r="AD4220" s="20"/>
    </row>
    <row r="4221" spans="3:30" s="1" customFormat="1">
      <c r="C4221" s="16"/>
      <c r="D4221" s="16"/>
      <c r="E4221" s="32"/>
      <c r="F4221" s="16"/>
      <c r="G4221" s="16"/>
      <c r="H4221" s="16"/>
      <c r="I4221" s="16"/>
      <c r="J4221" s="16"/>
      <c r="K4221" s="16"/>
      <c r="L4221" s="32"/>
      <c r="M4221" s="16"/>
      <c r="N4221" s="16"/>
      <c r="O4221" s="16"/>
      <c r="P4221" s="16"/>
      <c r="Y4221" s="20"/>
      <c r="Z4221" s="20"/>
      <c r="AA4221" s="20"/>
      <c r="AB4221" s="20"/>
      <c r="AC4221" s="20"/>
      <c r="AD4221" s="20"/>
    </row>
    <row r="4222" spans="3:30" s="1" customFormat="1">
      <c r="C4222" s="16"/>
      <c r="D4222" s="16"/>
      <c r="E4222" s="32"/>
      <c r="F4222" s="16"/>
      <c r="G4222" s="16"/>
      <c r="H4222" s="16"/>
      <c r="I4222" s="16"/>
      <c r="J4222" s="16"/>
      <c r="K4222" s="16"/>
      <c r="L4222" s="32"/>
      <c r="M4222" s="16"/>
      <c r="N4222" s="16"/>
      <c r="O4222" s="16"/>
      <c r="P4222" s="16"/>
      <c r="Y4222" s="20"/>
      <c r="Z4222" s="20"/>
      <c r="AA4222" s="20"/>
      <c r="AB4222" s="20"/>
      <c r="AC4222" s="20"/>
      <c r="AD4222" s="20"/>
    </row>
    <row r="4223" spans="3:30" s="1" customFormat="1">
      <c r="C4223" s="16"/>
      <c r="D4223" s="16"/>
      <c r="E4223" s="32"/>
      <c r="F4223" s="16"/>
      <c r="G4223" s="16"/>
      <c r="H4223" s="16"/>
      <c r="I4223" s="16"/>
      <c r="J4223" s="16"/>
      <c r="K4223" s="16"/>
      <c r="L4223" s="32"/>
      <c r="M4223" s="16"/>
      <c r="N4223" s="16"/>
      <c r="O4223" s="16"/>
      <c r="P4223" s="16"/>
      <c r="Y4223" s="20"/>
      <c r="Z4223" s="20"/>
      <c r="AA4223" s="20"/>
      <c r="AB4223" s="20"/>
      <c r="AC4223" s="20"/>
      <c r="AD4223" s="20"/>
    </row>
    <row r="4224" spans="3:30" s="1" customFormat="1">
      <c r="C4224" s="16"/>
      <c r="D4224" s="16"/>
      <c r="E4224" s="32"/>
      <c r="F4224" s="16"/>
      <c r="G4224" s="16"/>
      <c r="H4224" s="16"/>
      <c r="I4224" s="16"/>
      <c r="J4224" s="16"/>
      <c r="K4224" s="16"/>
      <c r="L4224" s="32"/>
      <c r="M4224" s="16"/>
      <c r="N4224" s="16"/>
      <c r="O4224" s="16"/>
      <c r="P4224" s="16"/>
      <c r="Y4224" s="20"/>
      <c r="Z4224" s="20"/>
      <c r="AA4224" s="20"/>
      <c r="AB4224" s="20"/>
      <c r="AC4224" s="20"/>
      <c r="AD4224" s="20"/>
    </row>
    <row r="4225" spans="3:30" s="1" customFormat="1">
      <c r="C4225" s="16"/>
      <c r="D4225" s="16"/>
      <c r="E4225" s="32"/>
      <c r="F4225" s="16"/>
      <c r="G4225" s="16"/>
      <c r="H4225" s="16"/>
      <c r="I4225" s="16"/>
      <c r="J4225" s="16"/>
      <c r="K4225" s="16"/>
      <c r="L4225" s="32"/>
      <c r="M4225" s="16"/>
      <c r="N4225" s="16"/>
      <c r="O4225" s="16"/>
      <c r="P4225" s="16"/>
      <c r="Y4225" s="20"/>
      <c r="Z4225" s="20"/>
      <c r="AA4225" s="20"/>
      <c r="AB4225" s="20"/>
      <c r="AC4225" s="20"/>
      <c r="AD4225" s="20"/>
    </row>
    <row r="4226" spans="3:30" s="1" customFormat="1">
      <c r="C4226" s="16"/>
      <c r="D4226" s="16"/>
      <c r="E4226" s="32"/>
      <c r="F4226" s="16"/>
      <c r="G4226" s="16"/>
      <c r="H4226" s="16"/>
      <c r="I4226" s="16"/>
      <c r="J4226" s="16"/>
      <c r="K4226" s="16"/>
      <c r="L4226" s="32"/>
      <c r="M4226" s="16"/>
      <c r="N4226" s="16"/>
      <c r="O4226" s="16"/>
      <c r="P4226" s="16"/>
      <c r="Y4226" s="20"/>
      <c r="Z4226" s="20"/>
      <c r="AA4226" s="20"/>
      <c r="AB4226" s="20"/>
      <c r="AC4226" s="20"/>
      <c r="AD4226" s="20"/>
    </row>
    <row r="4227" spans="3:30" s="1" customFormat="1">
      <c r="C4227" s="16"/>
      <c r="D4227" s="16"/>
      <c r="E4227" s="32"/>
      <c r="F4227" s="16"/>
      <c r="G4227" s="16"/>
      <c r="H4227" s="16"/>
      <c r="I4227" s="16"/>
      <c r="J4227" s="16"/>
      <c r="K4227" s="16"/>
      <c r="L4227" s="32"/>
      <c r="M4227" s="16"/>
      <c r="N4227" s="16"/>
      <c r="O4227" s="16"/>
      <c r="P4227" s="16"/>
      <c r="Y4227" s="20"/>
      <c r="Z4227" s="20"/>
      <c r="AA4227" s="20"/>
      <c r="AB4227" s="20"/>
      <c r="AC4227" s="20"/>
      <c r="AD4227" s="20"/>
    </row>
    <row r="4228" spans="3:30" s="1" customFormat="1">
      <c r="C4228" s="16"/>
      <c r="D4228" s="16"/>
      <c r="E4228" s="32"/>
      <c r="F4228" s="16"/>
      <c r="G4228" s="16"/>
      <c r="H4228" s="16"/>
      <c r="I4228" s="16"/>
      <c r="J4228" s="16"/>
      <c r="K4228" s="16"/>
      <c r="L4228" s="32"/>
      <c r="M4228" s="16"/>
      <c r="N4228" s="16"/>
      <c r="O4228" s="16"/>
      <c r="P4228" s="16"/>
      <c r="Y4228" s="20"/>
      <c r="Z4228" s="20"/>
      <c r="AA4228" s="20"/>
      <c r="AB4228" s="20"/>
      <c r="AC4228" s="20"/>
      <c r="AD4228" s="20"/>
    </row>
    <row r="4229" spans="3:30" s="1" customFormat="1">
      <c r="C4229" s="16"/>
      <c r="D4229" s="16"/>
      <c r="E4229" s="32"/>
      <c r="F4229" s="16"/>
      <c r="G4229" s="16"/>
      <c r="H4229" s="16"/>
      <c r="I4229" s="16"/>
      <c r="J4229" s="16"/>
      <c r="K4229" s="16"/>
      <c r="L4229" s="32"/>
      <c r="M4229" s="16"/>
      <c r="N4229" s="16"/>
      <c r="O4229" s="16"/>
      <c r="P4229" s="16"/>
      <c r="Y4229" s="20"/>
      <c r="Z4229" s="20"/>
      <c r="AA4229" s="20"/>
      <c r="AB4229" s="20"/>
      <c r="AC4229" s="20"/>
      <c r="AD4229" s="20"/>
    </row>
    <row r="4230" spans="3:30" s="1" customFormat="1">
      <c r="C4230" s="16"/>
      <c r="D4230" s="16"/>
      <c r="E4230" s="32"/>
      <c r="F4230" s="16"/>
      <c r="G4230" s="16"/>
      <c r="H4230" s="16"/>
      <c r="I4230" s="16"/>
      <c r="J4230" s="16"/>
      <c r="K4230" s="16"/>
      <c r="L4230" s="32"/>
      <c r="M4230" s="16"/>
      <c r="N4230" s="16"/>
      <c r="O4230" s="16"/>
      <c r="P4230" s="16"/>
      <c r="Y4230" s="20"/>
      <c r="Z4230" s="20"/>
      <c r="AA4230" s="20"/>
      <c r="AB4230" s="20"/>
      <c r="AC4230" s="20"/>
      <c r="AD4230" s="20"/>
    </row>
    <row r="4231" spans="3:30" s="1" customFormat="1">
      <c r="C4231" s="16"/>
      <c r="D4231" s="16"/>
      <c r="E4231" s="32"/>
      <c r="F4231" s="16"/>
      <c r="G4231" s="16"/>
      <c r="H4231" s="16"/>
      <c r="I4231" s="16"/>
      <c r="J4231" s="16"/>
      <c r="K4231" s="16"/>
      <c r="L4231" s="32"/>
      <c r="M4231" s="16"/>
      <c r="N4231" s="16"/>
      <c r="O4231" s="16"/>
      <c r="P4231" s="16"/>
      <c r="Y4231" s="20"/>
      <c r="Z4231" s="20"/>
      <c r="AA4231" s="20"/>
      <c r="AB4231" s="20"/>
      <c r="AC4231" s="20"/>
      <c r="AD4231" s="20"/>
    </row>
    <row r="4232" spans="3:30" s="1" customFormat="1">
      <c r="C4232" s="16"/>
      <c r="D4232" s="16"/>
      <c r="E4232" s="32"/>
      <c r="F4232" s="16"/>
      <c r="G4232" s="16"/>
      <c r="H4232" s="16"/>
      <c r="I4232" s="16"/>
      <c r="J4232" s="16"/>
      <c r="K4232" s="16"/>
      <c r="L4232" s="32"/>
      <c r="M4232" s="16"/>
      <c r="N4232" s="16"/>
      <c r="O4232" s="16"/>
      <c r="P4232" s="16"/>
      <c r="Y4232" s="20"/>
      <c r="Z4232" s="20"/>
      <c r="AA4232" s="20"/>
      <c r="AB4232" s="20"/>
      <c r="AC4232" s="20"/>
      <c r="AD4232" s="20"/>
    </row>
    <row r="4233" spans="3:30" s="1" customFormat="1">
      <c r="C4233" s="16"/>
      <c r="D4233" s="16"/>
      <c r="E4233" s="32"/>
      <c r="F4233" s="16"/>
      <c r="G4233" s="16"/>
      <c r="H4233" s="16"/>
      <c r="I4233" s="16"/>
      <c r="J4233" s="16"/>
      <c r="K4233" s="16"/>
      <c r="L4233" s="32"/>
      <c r="M4233" s="16"/>
      <c r="N4233" s="16"/>
      <c r="O4233" s="16"/>
      <c r="P4233" s="16"/>
      <c r="Y4233" s="20"/>
      <c r="Z4233" s="20"/>
      <c r="AA4233" s="20"/>
      <c r="AB4233" s="20"/>
      <c r="AC4233" s="20"/>
      <c r="AD4233" s="20"/>
    </row>
    <row r="4234" spans="3:30" s="1" customFormat="1">
      <c r="C4234" s="16"/>
      <c r="D4234" s="16"/>
      <c r="E4234" s="32"/>
      <c r="F4234" s="16"/>
      <c r="G4234" s="16"/>
      <c r="H4234" s="16"/>
      <c r="I4234" s="16"/>
      <c r="J4234" s="16"/>
      <c r="K4234" s="16"/>
      <c r="L4234" s="32"/>
      <c r="M4234" s="16"/>
      <c r="N4234" s="16"/>
      <c r="O4234" s="16"/>
      <c r="P4234" s="16"/>
      <c r="Y4234" s="20"/>
      <c r="Z4234" s="20"/>
      <c r="AA4234" s="20"/>
      <c r="AB4234" s="20"/>
      <c r="AC4234" s="20"/>
      <c r="AD4234" s="20"/>
    </row>
    <row r="4235" spans="3:30" s="1" customFormat="1">
      <c r="C4235" s="16"/>
      <c r="D4235" s="16"/>
      <c r="E4235" s="32"/>
      <c r="F4235" s="16"/>
      <c r="G4235" s="16"/>
      <c r="H4235" s="16"/>
      <c r="I4235" s="16"/>
      <c r="J4235" s="16"/>
      <c r="K4235" s="16"/>
      <c r="L4235" s="32"/>
      <c r="M4235" s="16"/>
      <c r="N4235" s="16"/>
      <c r="O4235" s="16"/>
      <c r="P4235" s="16"/>
      <c r="Y4235" s="20"/>
      <c r="Z4235" s="20"/>
      <c r="AA4235" s="20"/>
      <c r="AB4235" s="20"/>
      <c r="AC4235" s="20"/>
      <c r="AD4235" s="20"/>
    </row>
    <row r="4236" spans="3:30" s="1" customFormat="1">
      <c r="C4236" s="16"/>
      <c r="D4236" s="16"/>
      <c r="E4236" s="32"/>
      <c r="F4236" s="16"/>
      <c r="G4236" s="16"/>
      <c r="H4236" s="16"/>
      <c r="I4236" s="16"/>
      <c r="J4236" s="16"/>
      <c r="K4236" s="16"/>
      <c r="L4236" s="32"/>
      <c r="M4236" s="16"/>
      <c r="N4236" s="16"/>
      <c r="O4236" s="16"/>
      <c r="P4236" s="16"/>
      <c r="Y4236" s="20"/>
      <c r="Z4236" s="20"/>
      <c r="AA4236" s="20"/>
      <c r="AB4236" s="20"/>
      <c r="AC4236" s="20"/>
      <c r="AD4236" s="20"/>
    </row>
    <row r="4237" spans="3:30" s="1" customFormat="1">
      <c r="C4237" s="16"/>
      <c r="D4237" s="16"/>
      <c r="E4237" s="32"/>
      <c r="F4237" s="16"/>
      <c r="G4237" s="16"/>
      <c r="H4237" s="16"/>
      <c r="I4237" s="16"/>
      <c r="J4237" s="16"/>
      <c r="K4237" s="16"/>
      <c r="L4237" s="32"/>
      <c r="M4237" s="16"/>
      <c r="N4237" s="16"/>
      <c r="O4237" s="16"/>
      <c r="P4237" s="16"/>
      <c r="Y4237" s="20"/>
      <c r="Z4237" s="20"/>
      <c r="AA4237" s="20"/>
      <c r="AB4237" s="20"/>
      <c r="AC4237" s="20"/>
      <c r="AD4237" s="20"/>
    </row>
    <row r="4238" spans="3:30" s="1" customFormat="1">
      <c r="C4238" s="16"/>
      <c r="D4238" s="16"/>
      <c r="E4238" s="32"/>
      <c r="F4238" s="16"/>
      <c r="G4238" s="16"/>
      <c r="H4238" s="16"/>
      <c r="I4238" s="16"/>
      <c r="J4238" s="16"/>
      <c r="K4238" s="16"/>
      <c r="L4238" s="32"/>
      <c r="M4238" s="16"/>
      <c r="N4238" s="16"/>
      <c r="O4238" s="16"/>
      <c r="P4238" s="16"/>
      <c r="Y4238" s="20"/>
      <c r="Z4238" s="20"/>
      <c r="AA4238" s="20"/>
      <c r="AB4238" s="20"/>
      <c r="AC4238" s="20"/>
      <c r="AD4238" s="20"/>
    </row>
    <row r="4239" spans="3:30" s="1" customFormat="1">
      <c r="C4239" s="16"/>
      <c r="D4239" s="16"/>
      <c r="E4239" s="32"/>
      <c r="F4239" s="16"/>
      <c r="G4239" s="16"/>
      <c r="H4239" s="16"/>
      <c r="I4239" s="16"/>
      <c r="J4239" s="16"/>
      <c r="K4239" s="16"/>
      <c r="L4239" s="32"/>
      <c r="M4239" s="16"/>
      <c r="N4239" s="16"/>
      <c r="O4239" s="16"/>
      <c r="P4239" s="16"/>
      <c r="Y4239" s="20"/>
      <c r="Z4239" s="20"/>
      <c r="AA4239" s="20"/>
      <c r="AB4239" s="20"/>
      <c r="AC4239" s="20"/>
      <c r="AD4239" s="20"/>
    </row>
    <row r="4240" spans="3:30" s="1" customFormat="1">
      <c r="C4240" s="16"/>
      <c r="D4240" s="16"/>
      <c r="E4240" s="32"/>
      <c r="F4240" s="16"/>
      <c r="G4240" s="16"/>
      <c r="H4240" s="16"/>
      <c r="I4240" s="16"/>
      <c r="J4240" s="16"/>
      <c r="K4240" s="16"/>
      <c r="L4240" s="32"/>
      <c r="M4240" s="16"/>
      <c r="N4240" s="16"/>
      <c r="O4240" s="16"/>
      <c r="P4240" s="16"/>
      <c r="Y4240" s="20"/>
      <c r="Z4240" s="20"/>
      <c r="AA4240" s="20"/>
      <c r="AB4240" s="20"/>
      <c r="AC4240" s="20"/>
      <c r="AD4240" s="20"/>
    </row>
    <row r="4241" spans="3:30" s="1" customFormat="1">
      <c r="C4241" s="16"/>
      <c r="D4241" s="16"/>
      <c r="E4241" s="32"/>
      <c r="F4241" s="16"/>
      <c r="G4241" s="16"/>
      <c r="H4241" s="16"/>
      <c r="I4241" s="16"/>
      <c r="J4241" s="16"/>
      <c r="K4241" s="16"/>
      <c r="L4241" s="32"/>
      <c r="M4241" s="16"/>
      <c r="N4241" s="16"/>
      <c r="O4241" s="16"/>
      <c r="P4241" s="16"/>
      <c r="Y4241" s="20"/>
      <c r="Z4241" s="20"/>
      <c r="AA4241" s="20"/>
      <c r="AB4241" s="20"/>
      <c r="AC4241" s="20"/>
      <c r="AD4241" s="20"/>
    </row>
    <row r="4242" spans="3:30" s="1" customFormat="1">
      <c r="C4242" s="16"/>
      <c r="D4242" s="16"/>
      <c r="E4242" s="32"/>
      <c r="F4242" s="16"/>
      <c r="G4242" s="16"/>
      <c r="H4242" s="16"/>
      <c r="I4242" s="16"/>
      <c r="J4242" s="16"/>
      <c r="K4242" s="16"/>
      <c r="L4242" s="32"/>
      <c r="M4242" s="16"/>
      <c r="N4242" s="16"/>
      <c r="O4242" s="16"/>
      <c r="P4242" s="16"/>
      <c r="Y4242" s="20"/>
      <c r="Z4242" s="20"/>
      <c r="AA4242" s="20"/>
      <c r="AB4242" s="20"/>
      <c r="AC4242" s="20"/>
      <c r="AD4242" s="20"/>
    </row>
    <row r="4243" spans="3:30" s="1" customFormat="1">
      <c r="C4243" s="16"/>
      <c r="D4243" s="16"/>
      <c r="E4243" s="32"/>
      <c r="F4243" s="16"/>
      <c r="G4243" s="16"/>
      <c r="H4243" s="16"/>
      <c r="I4243" s="16"/>
      <c r="J4243" s="16"/>
      <c r="K4243" s="16"/>
      <c r="L4243" s="32"/>
      <c r="M4243" s="16"/>
      <c r="N4243" s="16"/>
      <c r="O4243" s="16"/>
      <c r="P4243" s="16"/>
      <c r="Y4243" s="20"/>
      <c r="Z4243" s="20"/>
      <c r="AA4243" s="20"/>
      <c r="AB4243" s="20"/>
      <c r="AC4243" s="20"/>
      <c r="AD4243" s="20"/>
    </row>
    <row r="4244" spans="3:30" s="1" customFormat="1">
      <c r="C4244" s="16"/>
      <c r="D4244" s="16"/>
      <c r="E4244" s="32"/>
      <c r="F4244" s="16"/>
      <c r="G4244" s="16"/>
      <c r="H4244" s="16"/>
      <c r="I4244" s="16"/>
      <c r="J4244" s="16"/>
      <c r="K4244" s="16"/>
      <c r="L4244" s="32"/>
      <c r="M4244" s="16"/>
      <c r="N4244" s="16"/>
      <c r="O4244" s="16"/>
      <c r="P4244" s="16"/>
      <c r="Y4244" s="20"/>
      <c r="Z4244" s="20"/>
      <c r="AA4244" s="20"/>
      <c r="AB4244" s="20"/>
      <c r="AC4244" s="20"/>
      <c r="AD4244" s="20"/>
    </row>
    <row r="4245" spans="3:30" s="1" customFormat="1">
      <c r="C4245" s="16"/>
      <c r="D4245" s="16"/>
      <c r="E4245" s="32"/>
      <c r="F4245" s="16"/>
      <c r="G4245" s="16"/>
      <c r="H4245" s="16"/>
      <c r="I4245" s="16"/>
      <c r="J4245" s="16"/>
      <c r="K4245" s="16"/>
      <c r="L4245" s="32"/>
      <c r="M4245" s="16"/>
      <c r="N4245" s="16"/>
      <c r="O4245" s="16"/>
      <c r="P4245" s="16"/>
      <c r="Y4245" s="20"/>
      <c r="Z4245" s="20"/>
      <c r="AA4245" s="20"/>
      <c r="AB4245" s="20"/>
      <c r="AC4245" s="20"/>
      <c r="AD4245" s="20"/>
    </row>
    <row r="4246" spans="3:30" s="1" customFormat="1">
      <c r="C4246" s="16"/>
      <c r="D4246" s="16"/>
      <c r="E4246" s="32"/>
      <c r="F4246" s="16"/>
      <c r="G4246" s="16"/>
      <c r="H4246" s="16"/>
      <c r="I4246" s="16"/>
      <c r="J4246" s="16"/>
      <c r="K4246" s="16"/>
      <c r="L4246" s="32"/>
      <c r="M4246" s="16"/>
      <c r="N4246" s="16"/>
      <c r="O4246" s="16"/>
      <c r="P4246" s="16"/>
      <c r="Y4246" s="20"/>
      <c r="Z4246" s="20"/>
      <c r="AA4246" s="20"/>
      <c r="AB4246" s="20"/>
      <c r="AC4246" s="20"/>
      <c r="AD4246" s="20"/>
    </row>
    <row r="4247" spans="3:30" s="1" customFormat="1">
      <c r="C4247" s="16"/>
      <c r="D4247" s="16"/>
      <c r="E4247" s="32"/>
      <c r="F4247" s="16"/>
      <c r="G4247" s="16"/>
      <c r="H4247" s="16"/>
      <c r="I4247" s="16"/>
      <c r="J4247" s="16"/>
      <c r="K4247" s="16"/>
      <c r="L4247" s="32"/>
      <c r="M4247" s="16"/>
      <c r="N4247" s="16"/>
      <c r="O4247" s="16"/>
      <c r="P4247" s="16"/>
      <c r="Y4247" s="20"/>
      <c r="Z4247" s="20"/>
      <c r="AA4247" s="20"/>
      <c r="AB4247" s="20"/>
      <c r="AC4247" s="20"/>
      <c r="AD4247" s="20"/>
    </row>
    <row r="4248" spans="3:30" s="1" customFormat="1">
      <c r="C4248" s="16"/>
      <c r="D4248" s="16"/>
      <c r="E4248" s="32"/>
      <c r="F4248" s="16"/>
      <c r="G4248" s="16"/>
      <c r="H4248" s="16"/>
      <c r="I4248" s="16"/>
      <c r="J4248" s="16"/>
      <c r="K4248" s="16"/>
      <c r="L4248" s="32"/>
      <c r="M4248" s="16"/>
      <c r="N4248" s="16"/>
      <c r="O4248" s="16"/>
      <c r="P4248" s="16"/>
      <c r="Y4248" s="20"/>
      <c r="Z4248" s="20"/>
      <c r="AA4248" s="20"/>
      <c r="AB4248" s="20"/>
      <c r="AC4248" s="20"/>
      <c r="AD4248" s="20"/>
    </row>
    <row r="4249" spans="3:30" s="1" customFormat="1">
      <c r="C4249" s="16"/>
      <c r="D4249" s="16"/>
      <c r="E4249" s="32"/>
      <c r="F4249" s="16"/>
      <c r="G4249" s="16"/>
      <c r="H4249" s="16"/>
      <c r="I4249" s="16"/>
      <c r="J4249" s="16"/>
      <c r="K4249" s="16"/>
      <c r="L4249" s="32"/>
      <c r="M4249" s="16"/>
      <c r="N4249" s="16"/>
      <c r="O4249" s="16"/>
      <c r="P4249" s="16"/>
      <c r="Y4249" s="20"/>
      <c r="Z4249" s="20"/>
      <c r="AA4249" s="20"/>
      <c r="AB4249" s="20"/>
      <c r="AC4249" s="20"/>
      <c r="AD4249" s="20"/>
    </row>
    <row r="4250" spans="3:30" s="1" customFormat="1">
      <c r="C4250" s="16"/>
      <c r="D4250" s="16"/>
      <c r="E4250" s="32"/>
      <c r="F4250" s="16"/>
      <c r="G4250" s="16"/>
      <c r="H4250" s="16"/>
      <c r="I4250" s="16"/>
      <c r="J4250" s="16"/>
      <c r="K4250" s="16"/>
      <c r="L4250" s="32"/>
      <c r="M4250" s="16"/>
      <c r="N4250" s="16"/>
      <c r="O4250" s="16"/>
      <c r="P4250" s="16"/>
      <c r="Y4250" s="20"/>
      <c r="Z4250" s="20"/>
      <c r="AA4250" s="20"/>
      <c r="AB4250" s="20"/>
      <c r="AC4250" s="20"/>
      <c r="AD4250" s="20"/>
    </row>
    <row r="4251" spans="3:30" s="1" customFormat="1">
      <c r="C4251" s="16"/>
      <c r="D4251" s="16"/>
      <c r="E4251" s="32"/>
      <c r="F4251" s="16"/>
      <c r="G4251" s="16"/>
      <c r="H4251" s="16"/>
      <c r="I4251" s="16"/>
      <c r="J4251" s="16"/>
      <c r="K4251" s="16"/>
      <c r="L4251" s="32"/>
      <c r="M4251" s="16"/>
      <c r="N4251" s="16"/>
      <c r="O4251" s="16"/>
      <c r="P4251" s="16"/>
      <c r="Y4251" s="20"/>
      <c r="Z4251" s="20"/>
      <c r="AA4251" s="20"/>
      <c r="AB4251" s="20"/>
      <c r="AC4251" s="20"/>
      <c r="AD4251" s="20"/>
    </row>
    <row r="4252" spans="3:30" s="1" customFormat="1">
      <c r="C4252" s="16"/>
      <c r="D4252" s="16"/>
      <c r="E4252" s="32"/>
      <c r="F4252" s="16"/>
      <c r="G4252" s="16"/>
      <c r="H4252" s="16"/>
      <c r="I4252" s="16"/>
      <c r="J4252" s="16"/>
      <c r="K4252" s="16"/>
      <c r="L4252" s="32"/>
      <c r="M4252" s="16"/>
      <c r="N4252" s="16"/>
      <c r="O4252" s="16"/>
      <c r="P4252" s="16"/>
      <c r="Y4252" s="20"/>
      <c r="Z4252" s="20"/>
      <c r="AA4252" s="20"/>
      <c r="AB4252" s="20"/>
      <c r="AC4252" s="20"/>
      <c r="AD4252" s="20"/>
    </row>
    <row r="4253" spans="3:30" s="1" customFormat="1">
      <c r="C4253" s="16"/>
      <c r="D4253" s="16"/>
      <c r="E4253" s="32"/>
      <c r="F4253" s="16"/>
      <c r="G4253" s="16"/>
      <c r="H4253" s="16"/>
      <c r="I4253" s="16"/>
      <c r="J4253" s="16"/>
      <c r="K4253" s="16"/>
      <c r="L4253" s="32"/>
      <c r="M4253" s="16"/>
      <c r="N4253" s="16"/>
      <c r="O4253" s="16"/>
      <c r="P4253" s="16"/>
      <c r="Y4253" s="20"/>
      <c r="Z4253" s="20"/>
      <c r="AA4253" s="20"/>
      <c r="AB4253" s="20"/>
      <c r="AC4253" s="20"/>
      <c r="AD4253" s="20"/>
    </row>
    <row r="4254" spans="3:30" s="1" customFormat="1">
      <c r="C4254" s="16"/>
      <c r="D4254" s="16"/>
      <c r="E4254" s="32"/>
      <c r="F4254" s="16"/>
      <c r="G4254" s="16"/>
      <c r="H4254" s="16"/>
      <c r="I4254" s="16"/>
      <c r="J4254" s="16"/>
      <c r="K4254" s="16"/>
      <c r="L4254" s="32"/>
      <c r="M4254" s="16"/>
      <c r="N4254" s="16"/>
      <c r="O4254" s="16"/>
      <c r="P4254" s="16"/>
      <c r="Y4254" s="20"/>
      <c r="Z4254" s="20"/>
      <c r="AA4254" s="20"/>
      <c r="AB4254" s="20"/>
      <c r="AC4254" s="20"/>
      <c r="AD4254" s="20"/>
    </row>
    <row r="4255" spans="3:30" s="1" customFormat="1">
      <c r="C4255" s="16"/>
      <c r="D4255" s="16"/>
      <c r="E4255" s="32"/>
      <c r="F4255" s="16"/>
      <c r="G4255" s="16"/>
      <c r="H4255" s="16"/>
      <c r="I4255" s="16"/>
      <c r="J4255" s="16"/>
      <c r="K4255" s="16"/>
      <c r="L4255" s="32"/>
      <c r="M4255" s="16"/>
      <c r="N4255" s="16"/>
      <c r="O4255" s="16"/>
      <c r="P4255" s="16"/>
      <c r="Y4255" s="20"/>
      <c r="Z4255" s="20"/>
      <c r="AA4255" s="20"/>
      <c r="AB4255" s="20"/>
      <c r="AC4255" s="20"/>
      <c r="AD4255" s="20"/>
    </row>
    <row r="4256" spans="3:30" s="1" customFormat="1">
      <c r="C4256" s="16"/>
      <c r="D4256" s="16"/>
      <c r="E4256" s="32"/>
      <c r="F4256" s="16"/>
      <c r="G4256" s="16"/>
      <c r="H4256" s="16"/>
      <c r="I4256" s="16"/>
      <c r="J4256" s="16"/>
      <c r="K4256" s="16"/>
      <c r="L4256" s="32"/>
      <c r="M4256" s="16"/>
      <c r="N4256" s="16"/>
      <c r="O4256" s="16"/>
      <c r="P4256" s="16"/>
      <c r="Y4256" s="20"/>
      <c r="Z4256" s="20"/>
      <c r="AA4256" s="20"/>
      <c r="AB4256" s="20"/>
      <c r="AC4256" s="20"/>
      <c r="AD4256" s="20"/>
    </row>
    <row r="4257" spans="3:30" s="1" customFormat="1">
      <c r="C4257" s="16"/>
      <c r="D4257" s="16"/>
      <c r="E4257" s="32"/>
      <c r="F4257" s="16"/>
      <c r="G4257" s="16"/>
      <c r="H4257" s="16"/>
      <c r="I4257" s="16"/>
      <c r="J4257" s="16"/>
      <c r="K4257" s="16"/>
      <c r="L4257" s="32"/>
      <c r="M4257" s="16"/>
      <c r="N4257" s="16"/>
      <c r="O4257" s="16"/>
      <c r="P4257" s="16"/>
      <c r="Y4257" s="20"/>
      <c r="Z4257" s="20"/>
      <c r="AA4257" s="20"/>
      <c r="AB4257" s="20"/>
      <c r="AC4257" s="20"/>
      <c r="AD4257" s="20"/>
    </row>
    <row r="4258" spans="3:30" s="1" customFormat="1">
      <c r="C4258" s="16"/>
      <c r="D4258" s="16"/>
      <c r="E4258" s="32"/>
      <c r="F4258" s="16"/>
      <c r="G4258" s="16"/>
      <c r="H4258" s="16"/>
      <c r="I4258" s="16"/>
      <c r="J4258" s="16"/>
      <c r="K4258" s="16"/>
      <c r="L4258" s="32"/>
      <c r="M4258" s="16"/>
      <c r="N4258" s="16"/>
      <c r="O4258" s="16"/>
      <c r="P4258" s="16"/>
      <c r="Y4258" s="20"/>
      <c r="Z4258" s="20"/>
      <c r="AA4258" s="20"/>
      <c r="AB4258" s="20"/>
      <c r="AC4258" s="20"/>
      <c r="AD4258" s="20"/>
    </row>
    <row r="4259" spans="3:30" s="1" customFormat="1">
      <c r="C4259" s="16"/>
      <c r="D4259" s="16"/>
      <c r="E4259" s="32"/>
      <c r="F4259" s="16"/>
      <c r="G4259" s="16"/>
      <c r="H4259" s="16"/>
      <c r="I4259" s="16"/>
      <c r="J4259" s="16"/>
      <c r="K4259" s="16"/>
      <c r="L4259" s="32"/>
      <c r="M4259" s="16"/>
      <c r="N4259" s="16"/>
      <c r="O4259" s="16"/>
      <c r="P4259" s="16"/>
      <c r="Y4259" s="20"/>
      <c r="Z4259" s="20"/>
      <c r="AA4259" s="20"/>
      <c r="AB4259" s="20"/>
      <c r="AC4259" s="20"/>
      <c r="AD4259" s="20"/>
    </row>
    <row r="4260" spans="3:30" s="1" customFormat="1">
      <c r="C4260" s="16"/>
      <c r="D4260" s="16"/>
      <c r="E4260" s="32"/>
      <c r="F4260" s="16"/>
      <c r="G4260" s="16"/>
      <c r="H4260" s="16"/>
      <c r="I4260" s="16"/>
      <c r="J4260" s="16"/>
      <c r="K4260" s="16"/>
      <c r="L4260" s="32"/>
      <c r="M4260" s="16"/>
      <c r="N4260" s="16"/>
      <c r="O4260" s="16"/>
      <c r="P4260" s="16"/>
      <c r="Y4260" s="20"/>
      <c r="Z4260" s="20"/>
      <c r="AA4260" s="20"/>
      <c r="AB4260" s="20"/>
      <c r="AC4260" s="20"/>
      <c r="AD4260" s="20"/>
    </row>
    <row r="4261" spans="3:30" s="1" customFormat="1">
      <c r="C4261" s="16"/>
      <c r="D4261" s="16"/>
      <c r="E4261" s="32"/>
      <c r="F4261" s="16"/>
      <c r="G4261" s="16"/>
      <c r="H4261" s="16"/>
      <c r="I4261" s="16"/>
      <c r="J4261" s="16"/>
      <c r="K4261" s="16"/>
      <c r="L4261" s="32"/>
      <c r="M4261" s="16"/>
      <c r="N4261" s="16"/>
      <c r="O4261" s="16"/>
      <c r="P4261" s="16"/>
      <c r="Y4261" s="20"/>
      <c r="Z4261" s="20"/>
      <c r="AA4261" s="20"/>
      <c r="AB4261" s="20"/>
      <c r="AC4261" s="20"/>
      <c r="AD4261" s="20"/>
    </row>
    <row r="4262" spans="3:30" s="1" customFormat="1">
      <c r="C4262" s="16"/>
      <c r="D4262" s="16"/>
      <c r="E4262" s="32"/>
      <c r="F4262" s="16"/>
      <c r="G4262" s="16"/>
      <c r="H4262" s="16"/>
      <c r="I4262" s="16"/>
      <c r="J4262" s="16"/>
      <c r="K4262" s="16"/>
      <c r="L4262" s="32"/>
      <c r="M4262" s="16"/>
      <c r="N4262" s="16"/>
      <c r="O4262" s="16"/>
      <c r="P4262" s="16"/>
      <c r="Y4262" s="20"/>
      <c r="Z4262" s="20"/>
      <c r="AA4262" s="20"/>
      <c r="AB4262" s="20"/>
      <c r="AC4262" s="20"/>
      <c r="AD4262" s="20"/>
    </row>
    <row r="4263" spans="3:30" s="1" customFormat="1">
      <c r="C4263" s="16"/>
      <c r="D4263" s="16"/>
      <c r="E4263" s="32"/>
      <c r="F4263" s="16"/>
      <c r="G4263" s="16"/>
      <c r="H4263" s="16"/>
      <c r="I4263" s="16"/>
      <c r="J4263" s="16"/>
      <c r="K4263" s="16"/>
      <c r="L4263" s="32"/>
      <c r="M4263" s="16"/>
      <c r="N4263" s="16"/>
      <c r="O4263" s="16"/>
      <c r="P4263" s="16"/>
      <c r="Y4263" s="20"/>
      <c r="Z4263" s="20"/>
      <c r="AA4263" s="20"/>
      <c r="AB4263" s="20"/>
      <c r="AC4263" s="20"/>
      <c r="AD4263" s="20"/>
    </row>
    <row r="4264" spans="3:30" s="1" customFormat="1">
      <c r="C4264" s="16"/>
      <c r="D4264" s="16"/>
      <c r="E4264" s="32"/>
      <c r="F4264" s="16"/>
      <c r="G4264" s="16"/>
      <c r="H4264" s="16"/>
      <c r="I4264" s="16"/>
      <c r="J4264" s="16"/>
      <c r="K4264" s="16"/>
      <c r="L4264" s="32"/>
      <c r="M4264" s="16"/>
      <c r="N4264" s="16"/>
      <c r="O4264" s="16"/>
      <c r="P4264" s="16"/>
      <c r="Y4264" s="20"/>
      <c r="Z4264" s="20"/>
      <c r="AA4264" s="20"/>
      <c r="AB4264" s="20"/>
      <c r="AC4264" s="20"/>
      <c r="AD4264" s="20"/>
    </row>
    <row r="4265" spans="3:30" s="1" customFormat="1">
      <c r="C4265" s="16"/>
      <c r="D4265" s="16"/>
      <c r="E4265" s="32"/>
      <c r="F4265" s="16"/>
      <c r="G4265" s="16"/>
      <c r="H4265" s="16"/>
      <c r="I4265" s="16"/>
      <c r="J4265" s="16"/>
      <c r="K4265" s="16"/>
      <c r="L4265" s="32"/>
      <c r="M4265" s="16"/>
      <c r="N4265" s="16"/>
      <c r="O4265" s="16"/>
      <c r="P4265" s="16"/>
      <c r="Y4265" s="20"/>
      <c r="Z4265" s="20"/>
      <c r="AA4265" s="20"/>
      <c r="AB4265" s="20"/>
      <c r="AC4265" s="20"/>
      <c r="AD4265" s="20"/>
    </row>
    <row r="4266" spans="3:30" s="1" customFormat="1">
      <c r="C4266" s="16"/>
      <c r="D4266" s="16"/>
      <c r="E4266" s="32"/>
      <c r="F4266" s="16"/>
      <c r="G4266" s="16"/>
      <c r="H4266" s="16"/>
      <c r="I4266" s="16"/>
      <c r="J4266" s="16"/>
      <c r="K4266" s="16"/>
      <c r="L4266" s="32"/>
      <c r="M4266" s="16"/>
      <c r="N4266" s="16"/>
      <c r="O4266" s="16"/>
      <c r="P4266" s="16"/>
      <c r="Y4266" s="20"/>
      <c r="Z4266" s="20"/>
      <c r="AA4266" s="20"/>
      <c r="AB4266" s="20"/>
      <c r="AC4266" s="20"/>
      <c r="AD4266" s="20"/>
    </row>
    <row r="4267" spans="3:30" s="1" customFormat="1">
      <c r="C4267" s="16"/>
      <c r="D4267" s="16"/>
      <c r="E4267" s="32"/>
      <c r="F4267" s="16"/>
      <c r="G4267" s="16"/>
      <c r="H4267" s="16"/>
      <c r="I4267" s="16"/>
      <c r="J4267" s="16"/>
      <c r="K4267" s="16"/>
      <c r="L4267" s="32"/>
      <c r="M4267" s="16"/>
      <c r="N4267" s="16"/>
      <c r="O4267" s="16"/>
      <c r="P4267" s="16"/>
      <c r="Y4267" s="20"/>
      <c r="Z4267" s="20"/>
      <c r="AA4267" s="20"/>
      <c r="AB4267" s="20"/>
      <c r="AC4267" s="20"/>
      <c r="AD4267" s="20"/>
    </row>
    <row r="4268" spans="3:30" s="1" customFormat="1">
      <c r="C4268" s="16"/>
      <c r="D4268" s="16"/>
      <c r="E4268" s="32"/>
      <c r="F4268" s="16"/>
      <c r="G4268" s="16"/>
      <c r="H4268" s="16"/>
      <c r="I4268" s="16"/>
      <c r="J4268" s="16"/>
      <c r="K4268" s="16"/>
      <c r="L4268" s="32"/>
      <c r="M4268" s="16"/>
      <c r="N4268" s="16"/>
      <c r="O4268" s="16"/>
      <c r="P4268" s="16"/>
      <c r="Y4268" s="20"/>
      <c r="Z4268" s="20"/>
      <c r="AA4268" s="20"/>
      <c r="AB4268" s="20"/>
      <c r="AC4268" s="20"/>
      <c r="AD4268" s="20"/>
    </row>
    <row r="4269" spans="3:30" s="1" customFormat="1">
      <c r="C4269" s="16"/>
      <c r="D4269" s="16"/>
      <c r="E4269" s="32"/>
      <c r="F4269" s="16"/>
      <c r="G4269" s="16"/>
      <c r="H4269" s="16"/>
      <c r="I4269" s="16"/>
      <c r="J4269" s="16"/>
      <c r="K4269" s="16"/>
      <c r="L4269" s="32"/>
      <c r="M4269" s="16"/>
      <c r="N4269" s="16"/>
      <c r="O4269" s="16"/>
      <c r="P4269" s="16"/>
      <c r="Y4269" s="20"/>
      <c r="Z4269" s="20"/>
      <c r="AA4269" s="20"/>
      <c r="AB4269" s="20"/>
      <c r="AC4269" s="20"/>
      <c r="AD4269" s="20"/>
    </row>
    <row r="4270" spans="3:30" s="1" customFormat="1">
      <c r="C4270" s="16"/>
      <c r="D4270" s="16"/>
      <c r="E4270" s="32"/>
      <c r="F4270" s="16"/>
      <c r="G4270" s="16"/>
      <c r="H4270" s="16"/>
      <c r="I4270" s="16"/>
      <c r="J4270" s="16"/>
      <c r="K4270" s="16"/>
      <c r="L4270" s="32"/>
      <c r="M4270" s="16"/>
      <c r="N4270" s="16"/>
      <c r="O4270" s="16"/>
      <c r="P4270" s="16"/>
      <c r="Y4270" s="20"/>
      <c r="Z4270" s="20"/>
      <c r="AA4270" s="20"/>
      <c r="AB4270" s="20"/>
      <c r="AC4270" s="20"/>
      <c r="AD4270" s="20"/>
    </row>
    <row r="4271" spans="3:30" s="1" customFormat="1">
      <c r="C4271" s="16"/>
      <c r="D4271" s="16"/>
      <c r="E4271" s="32"/>
      <c r="F4271" s="16"/>
      <c r="G4271" s="16"/>
      <c r="H4271" s="16"/>
      <c r="I4271" s="16"/>
      <c r="J4271" s="16"/>
      <c r="K4271" s="16"/>
      <c r="L4271" s="32"/>
      <c r="M4271" s="16"/>
      <c r="N4271" s="16"/>
      <c r="O4271" s="16"/>
      <c r="P4271" s="16"/>
      <c r="Y4271" s="20"/>
      <c r="Z4271" s="20"/>
      <c r="AA4271" s="20"/>
      <c r="AB4271" s="20"/>
      <c r="AC4271" s="20"/>
      <c r="AD4271" s="20"/>
    </row>
    <row r="4272" spans="3:30" s="1" customFormat="1">
      <c r="C4272" s="16"/>
      <c r="D4272" s="16"/>
      <c r="E4272" s="32"/>
      <c r="F4272" s="16"/>
      <c r="G4272" s="16"/>
      <c r="H4272" s="16"/>
      <c r="I4272" s="16"/>
      <c r="J4272" s="16"/>
      <c r="K4272" s="16"/>
      <c r="L4272" s="32"/>
      <c r="M4272" s="16"/>
      <c r="N4272" s="16"/>
      <c r="O4272" s="16"/>
      <c r="P4272" s="16"/>
      <c r="Y4272" s="20"/>
      <c r="Z4272" s="20"/>
      <c r="AA4272" s="20"/>
      <c r="AB4272" s="20"/>
      <c r="AC4272" s="20"/>
      <c r="AD4272" s="20"/>
    </row>
    <row r="4273" spans="3:30" s="1" customFormat="1">
      <c r="C4273" s="16"/>
      <c r="D4273" s="16"/>
      <c r="E4273" s="32"/>
      <c r="F4273" s="16"/>
      <c r="G4273" s="16"/>
      <c r="H4273" s="16"/>
      <c r="I4273" s="16"/>
      <c r="J4273" s="16"/>
      <c r="K4273" s="16"/>
      <c r="L4273" s="32"/>
      <c r="M4273" s="16"/>
      <c r="N4273" s="16"/>
      <c r="O4273" s="16"/>
      <c r="P4273" s="16"/>
      <c r="Y4273" s="20"/>
      <c r="Z4273" s="20"/>
      <c r="AA4273" s="20"/>
      <c r="AB4273" s="20"/>
      <c r="AC4273" s="20"/>
      <c r="AD4273" s="20"/>
    </row>
    <row r="4274" spans="3:30" s="1" customFormat="1">
      <c r="C4274" s="16"/>
      <c r="D4274" s="16"/>
      <c r="E4274" s="32"/>
      <c r="F4274" s="16"/>
      <c r="G4274" s="16"/>
      <c r="H4274" s="16"/>
      <c r="I4274" s="16"/>
      <c r="J4274" s="16"/>
      <c r="K4274" s="16"/>
      <c r="L4274" s="32"/>
      <c r="M4274" s="16"/>
      <c r="N4274" s="16"/>
      <c r="O4274" s="16"/>
      <c r="P4274" s="16"/>
      <c r="Y4274" s="20"/>
      <c r="Z4274" s="20"/>
      <c r="AA4274" s="20"/>
      <c r="AB4274" s="20"/>
      <c r="AC4274" s="20"/>
      <c r="AD4274" s="20"/>
    </row>
    <row r="4275" spans="3:30" s="1" customFormat="1">
      <c r="C4275" s="16"/>
      <c r="D4275" s="16"/>
      <c r="E4275" s="32"/>
      <c r="F4275" s="16"/>
      <c r="G4275" s="16"/>
      <c r="H4275" s="16"/>
      <c r="I4275" s="16"/>
      <c r="J4275" s="16"/>
      <c r="K4275" s="16"/>
      <c r="L4275" s="32"/>
      <c r="M4275" s="16"/>
      <c r="N4275" s="16"/>
      <c r="O4275" s="16"/>
      <c r="P4275" s="16"/>
      <c r="Y4275" s="20"/>
      <c r="Z4275" s="20"/>
      <c r="AA4275" s="20"/>
      <c r="AB4275" s="20"/>
      <c r="AC4275" s="20"/>
      <c r="AD4275" s="20"/>
    </row>
    <row r="4276" spans="3:30" s="1" customFormat="1">
      <c r="C4276" s="16"/>
      <c r="D4276" s="16"/>
      <c r="E4276" s="32"/>
      <c r="F4276" s="16"/>
      <c r="G4276" s="16"/>
      <c r="H4276" s="16"/>
      <c r="I4276" s="16"/>
      <c r="J4276" s="16"/>
      <c r="K4276" s="16"/>
      <c r="L4276" s="32"/>
      <c r="M4276" s="16"/>
      <c r="N4276" s="16"/>
      <c r="O4276" s="16"/>
      <c r="P4276" s="16"/>
      <c r="Y4276" s="20"/>
      <c r="Z4276" s="20"/>
      <c r="AA4276" s="20"/>
      <c r="AB4276" s="20"/>
      <c r="AC4276" s="20"/>
      <c r="AD4276" s="20"/>
    </row>
    <row r="4277" spans="3:30" s="1" customFormat="1">
      <c r="C4277" s="16"/>
      <c r="D4277" s="16"/>
      <c r="E4277" s="32"/>
      <c r="F4277" s="16"/>
      <c r="G4277" s="16"/>
      <c r="H4277" s="16"/>
      <c r="I4277" s="16"/>
      <c r="J4277" s="16"/>
      <c r="K4277" s="16"/>
      <c r="L4277" s="32"/>
      <c r="M4277" s="16"/>
      <c r="N4277" s="16"/>
      <c r="O4277" s="16"/>
      <c r="P4277" s="16"/>
      <c r="Y4277" s="20"/>
      <c r="Z4277" s="20"/>
      <c r="AA4277" s="20"/>
      <c r="AB4277" s="20"/>
      <c r="AC4277" s="20"/>
      <c r="AD4277" s="20"/>
    </row>
    <row r="4278" spans="3:30" s="1" customFormat="1">
      <c r="C4278" s="16"/>
      <c r="D4278" s="16"/>
      <c r="E4278" s="32"/>
      <c r="F4278" s="16"/>
      <c r="G4278" s="16"/>
      <c r="H4278" s="16"/>
      <c r="I4278" s="16"/>
      <c r="J4278" s="16"/>
      <c r="K4278" s="16"/>
      <c r="L4278" s="32"/>
      <c r="M4278" s="16"/>
      <c r="N4278" s="16"/>
      <c r="O4278" s="16"/>
      <c r="P4278" s="16"/>
      <c r="Y4278" s="20"/>
      <c r="Z4278" s="20"/>
      <c r="AA4278" s="20"/>
      <c r="AB4278" s="20"/>
      <c r="AC4278" s="20"/>
      <c r="AD4278" s="20"/>
    </row>
    <row r="4279" spans="3:30" s="1" customFormat="1">
      <c r="C4279" s="16"/>
      <c r="D4279" s="16"/>
      <c r="E4279" s="32"/>
      <c r="F4279" s="16"/>
      <c r="G4279" s="16"/>
      <c r="H4279" s="16"/>
      <c r="I4279" s="16"/>
      <c r="J4279" s="16"/>
      <c r="K4279" s="16"/>
      <c r="L4279" s="32"/>
      <c r="M4279" s="16"/>
      <c r="N4279" s="16"/>
      <c r="O4279" s="16"/>
      <c r="P4279" s="16"/>
      <c r="Y4279" s="20"/>
      <c r="Z4279" s="20"/>
      <c r="AA4279" s="20"/>
      <c r="AB4279" s="20"/>
      <c r="AC4279" s="20"/>
      <c r="AD4279" s="20"/>
    </row>
    <row r="4280" spans="3:30" s="1" customFormat="1">
      <c r="C4280" s="16"/>
      <c r="D4280" s="16"/>
      <c r="E4280" s="32"/>
      <c r="F4280" s="16"/>
      <c r="G4280" s="16"/>
      <c r="H4280" s="16"/>
      <c r="I4280" s="16"/>
      <c r="J4280" s="16"/>
      <c r="K4280" s="16"/>
      <c r="L4280" s="32"/>
      <c r="M4280" s="16"/>
      <c r="N4280" s="16"/>
      <c r="O4280" s="16"/>
      <c r="P4280" s="16"/>
      <c r="Y4280" s="20"/>
      <c r="Z4280" s="20"/>
      <c r="AA4280" s="20"/>
      <c r="AB4280" s="20"/>
      <c r="AC4280" s="20"/>
      <c r="AD4280" s="20"/>
    </row>
    <row r="4281" spans="3:30" s="1" customFormat="1">
      <c r="C4281" s="16"/>
      <c r="D4281" s="16"/>
      <c r="E4281" s="32"/>
      <c r="F4281" s="16"/>
      <c r="G4281" s="16"/>
      <c r="H4281" s="16"/>
      <c r="I4281" s="16"/>
      <c r="J4281" s="16"/>
      <c r="K4281" s="16"/>
      <c r="L4281" s="32"/>
      <c r="M4281" s="16"/>
      <c r="N4281" s="16"/>
      <c r="O4281" s="16"/>
      <c r="P4281" s="16"/>
      <c r="Y4281" s="20"/>
      <c r="Z4281" s="20"/>
      <c r="AA4281" s="20"/>
      <c r="AB4281" s="20"/>
      <c r="AC4281" s="20"/>
      <c r="AD4281" s="20"/>
    </row>
    <row r="4282" spans="3:30" s="1" customFormat="1">
      <c r="C4282" s="16"/>
      <c r="D4282" s="16"/>
      <c r="E4282" s="32"/>
      <c r="F4282" s="16"/>
      <c r="G4282" s="16"/>
      <c r="H4282" s="16"/>
      <c r="I4282" s="16"/>
      <c r="J4282" s="16"/>
      <c r="K4282" s="16"/>
      <c r="L4282" s="32"/>
      <c r="M4282" s="16"/>
      <c r="N4282" s="16"/>
      <c r="O4282" s="16"/>
      <c r="P4282" s="16"/>
      <c r="Y4282" s="20"/>
      <c r="Z4282" s="20"/>
      <c r="AA4282" s="20"/>
      <c r="AB4282" s="20"/>
      <c r="AC4282" s="20"/>
      <c r="AD4282" s="20"/>
    </row>
    <row r="4283" spans="3:30" s="1" customFormat="1">
      <c r="C4283" s="16"/>
      <c r="D4283" s="16"/>
      <c r="E4283" s="32"/>
      <c r="F4283" s="16"/>
      <c r="G4283" s="16"/>
      <c r="H4283" s="16"/>
      <c r="I4283" s="16"/>
      <c r="J4283" s="16"/>
      <c r="K4283" s="16"/>
      <c r="L4283" s="32"/>
      <c r="M4283" s="16"/>
      <c r="N4283" s="16"/>
      <c r="O4283" s="16"/>
      <c r="P4283" s="16"/>
      <c r="Y4283" s="20"/>
      <c r="Z4283" s="20"/>
      <c r="AA4283" s="20"/>
      <c r="AB4283" s="20"/>
      <c r="AC4283" s="20"/>
      <c r="AD4283" s="20"/>
    </row>
    <row r="4284" spans="3:30" s="1" customFormat="1">
      <c r="C4284" s="16"/>
      <c r="D4284" s="16"/>
      <c r="E4284" s="32"/>
      <c r="F4284" s="16"/>
      <c r="G4284" s="16"/>
      <c r="H4284" s="16"/>
      <c r="I4284" s="16"/>
      <c r="J4284" s="16"/>
      <c r="K4284" s="16"/>
      <c r="L4284" s="32"/>
      <c r="M4284" s="16"/>
      <c r="N4284" s="16"/>
      <c r="O4284" s="16"/>
      <c r="P4284" s="16"/>
      <c r="Y4284" s="20"/>
      <c r="Z4284" s="20"/>
      <c r="AA4284" s="20"/>
      <c r="AB4284" s="20"/>
      <c r="AC4284" s="20"/>
      <c r="AD4284" s="20"/>
    </row>
    <row r="4285" spans="3:30" s="1" customFormat="1">
      <c r="C4285" s="16"/>
      <c r="D4285" s="16"/>
      <c r="E4285" s="32"/>
      <c r="F4285" s="16"/>
      <c r="G4285" s="16"/>
      <c r="H4285" s="16"/>
      <c r="I4285" s="16"/>
      <c r="J4285" s="16"/>
      <c r="K4285" s="16"/>
      <c r="L4285" s="32"/>
      <c r="M4285" s="16"/>
      <c r="N4285" s="16"/>
      <c r="O4285" s="16"/>
      <c r="P4285" s="16"/>
      <c r="Y4285" s="20"/>
      <c r="Z4285" s="20"/>
      <c r="AA4285" s="20"/>
      <c r="AB4285" s="20"/>
      <c r="AC4285" s="20"/>
      <c r="AD4285" s="20"/>
    </row>
    <row r="4286" spans="3:30" s="1" customFormat="1">
      <c r="C4286" s="16"/>
      <c r="D4286" s="16"/>
      <c r="E4286" s="32"/>
      <c r="F4286" s="16"/>
      <c r="G4286" s="16"/>
      <c r="H4286" s="16"/>
      <c r="I4286" s="16"/>
      <c r="J4286" s="16"/>
      <c r="K4286" s="16"/>
      <c r="L4286" s="32"/>
      <c r="M4286" s="16"/>
      <c r="N4286" s="16"/>
      <c r="O4286" s="16"/>
      <c r="P4286" s="16"/>
      <c r="Y4286" s="20"/>
      <c r="Z4286" s="20"/>
      <c r="AA4286" s="20"/>
      <c r="AB4286" s="20"/>
      <c r="AC4286" s="20"/>
      <c r="AD4286" s="20"/>
    </row>
    <row r="4287" spans="3:30" s="1" customFormat="1">
      <c r="C4287" s="16"/>
      <c r="D4287" s="16"/>
      <c r="E4287" s="32"/>
      <c r="F4287" s="16"/>
      <c r="G4287" s="16"/>
      <c r="H4287" s="16"/>
      <c r="I4287" s="16"/>
      <c r="J4287" s="16"/>
      <c r="K4287" s="16"/>
      <c r="L4287" s="32"/>
      <c r="M4287" s="16"/>
      <c r="N4287" s="16"/>
      <c r="O4287" s="16"/>
      <c r="P4287" s="16"/>
      <c r="Y4287" s="20"/>
      <c r="Z4287" s="20"/>
      <c r="AA4287" s="20"/>
      <c r="AB4287" s="20"/>
      <c r="AC4287" s="20"/>
      <c r="AD4287" s="20"/>
    </row>
    <row r="4288" spans="3:30" s="1" customFormat="1">
      <c r="C4288" s="16"/>
      <c r="D4288" s="16"/>
      <c r="E4288" s="32"/>
      <c r="F4288" s="16"/>
      <c r="G4288" s="16"/>
      <c r="H4288" s="16"/>
      <c r="I4288" s="16"/>
      <c r="J4288" s="16"/>
      <c r="K4288" s="16"/>
      <c r="L4288" s="32"/>
      <c r="M4288" s="16"/>
      <c r="N4288" s="16"/>
      <c r="O4288" s="16"/>
      <c r="P4288" s="16"/>
      <c r="Y4288" s="20"/>
      <c r="Z4288" s="20"/>
      <c r="AA4288" s="20"/>
      <c r="AB4288" s="20"/>
      <c r="AC4288" s="20"/>
      <c r="AD4288" s="20"/>
    </row>
    <row r="4289" spans="3:30" s="1" customFormat="1">
      <c r="C4289" s="16"/>
      <c r="D4289" s="16"/>
      <c r="E4289" s="32"/>
      <c r="F4289" s="16"/>
      <c r="G4289" s="16"/>
      <c r="H4289" s="16"/>
      <c r="I4289" s="16"/>
      <c r="J4289" s="16"/>
      <c r="K4289" s="16"/>
      <c r="L4289" s="32"/>
      <c r="M4289" s="16"/>
      <c r="N4289" s="16"/>
      <c r="O4289" s="16"/>
      <c r="P4289" s="16"/>
      <c r="Y4289" s="20"/>
      <c r="Z4289" s="20"/>
      <c r="AA4289" s="20"/>
      <c r="AB4289" s="20"/>
      <c r="AC4289" s="20"/>
      <c r="AD4289" s="20"/>
    </row>
    <row r="4290" spans="3:30" s="1" customFormat="1">
      <c r="C4290" s="16"/>
      <c r="D4290" s="16"/>
      <c r="E4290" s="32"/>
      <c r="F4290" s="16"/>
      <c r="G4290" s="16"/>
      <c r="H4290" s="16"/>
      <c r="I4290" s="16"/>
      <c r="J4290" s="16"/>
      <c r="K4290" s="16"/>
      <c r="L4290" s="32"/>
      <c r="M4290" s="16"/>
      <c r="N4290" s="16"/>
      <c r="O4290" s="16"/>
      <c r="P4290" s="16"/>
      <c r="Y4290" s="20"/>
      <c r="Z4290" s="20"/>
      <c r="AA4290" s="20"/>
      <c r="AB4290" s="20"/>
      <c r="AC4290" s="20"/>
      <c r="AD4290" s="20"/>
    </row>
    <row r="4291" spans="3:30" s="1" customFormat="1">
      <c r="C4291" s="16"/>
      <c r="D4291" s="16"/>
      <c r="E4291" s="32"/>
      <c r="F4291" s="16"/>
      <c r="G4291" s="16"/>
      <c r="H4291" s="16"/>
      <c r="I4291" s="16"/>
      <c r="J4291" s="16"/>
      <c r="K4291" s="16"/>
      <c r="L4291" s="32"/>
      <c r="M4291" s="16"/>
      <c r="N4291" s="16"/>
      <c r="O4291" s="16"/>
      <c r="P4291" s="16"/>
      <c r="Y4291" s="20"/>
      <c r="Z4291" s="20"/>
      <c r="AA4291" s="20"/>
      <c r="AB4291" s="20"/>
      <c r="AC4291" s="20"/>
      <c r="AD4291" s="20"/>
    </row>
    <row r="4292" spans="3:30" s="1" customFormat="1">
      <c r="C4292" s="16"/>
      <c r="D4292" s="16"/>
      <c r="E4292" s="32"/>
      <c r="F4292" s="16"/>
      <c r="G4292" s="16"/>
      <c r="H4292" s="16"/>
      <c r="I4292" s="16"/>
      <c r="J4292" s="16"/>
      <c r="K4292" s="16"/>
      <c r="L4292" s="32"/>
      <c r="M4292" s="16"/>
      <c r="N4292" s="16"/>
      <c r="O4292" s="16"/>
      <c r="P4292" s="16"/>
      <c r="Y4292" s="20"/>
      <c r="Z4292" s="20"/>
      <c r="AA4292" s="20"/>
      <c r="AB4292" s="20"/>
      <c r="AC4292" s="20"/>
      <c r="AD4292" s="20"/>
    </row>
    <row r="4293" spans="3:30" s="1" customFormat="1">
      <c r="C4293" s="16"/>
      <c r="D4293" s="16"/>
      <c r="E4293" s="32"/>
      <c r="F4293" s="16"/>
      <c r="G4293" s="16"/>
      <c r="H4293" s="16"/>
      <c r="I4293" s="16"/>
      <c r="J4293" s="16"/>
      <c r="K4293" s="16"/>
      <c r="L4293" s="32"/>
      <c r="M4293" s="16"/>
      <c r="N4293" s="16"/>
      <c r="O4293" s="16"/>
      <c r="P4293" s="16"/>
      <c r="Y4293" s="20"/>
      <c r="Z4293" s="20"/>
      <c r="AA4293" s="20"/>
      <c r="AB4293" s="20"/>
      <c r="AC4293" s="20"/>
      <c r="AD4293" s="20"/>
    </row>
    <row r="4294" spans="3:30" s="1" customFormat="1">
      <c r="C4294" s="16"/>
      <c r="D4294" s="16"/>
      <c r="E4294" s="32"/>
      <c r="F4294" s="16"/>
      <c r="G4294" s="16"/>
      <c r="H4294" s="16"/>
      <c r="I4294" s="16"/>
      <c r="J4294" s="16"/>
      <c r="K4294" s="16"/>
      <c r="L4294" s="32"/>
      <c r="M4294" s="16"/>
      <c r="N4294" s="16"/>
      <c r="O4294" s="16"/>
      <c r="P4294" s="16"/>
      <c r="Y4294" s="20"/>
      <c r="Z4294" s="20"/>
      <c r="AA4294" s="20"/>
      <c r="AB4294" s="20"/>
      <c r="AC4294" s="20"/>
      <c r="AD4294" s="20"/>
    </row>
    <row r="4295" spans="3:30" s="1" customFormat="1">
      <c r="C4295" s="16"/>
      <c r="D4295" s="16"/>
      <c r="E4295" s="32"/>
      <c r="F4295" s="16"/>
      <c r="G4295" s="16"/>
      <c r="H4295" s="16"/>
      <c r="I4295" s="16"/>
      <c r="J4295" s="16"/>
      <c r="K4295" s="16"/>
      <c r="L4295" s="32"/>
      <c r="M4295" s="16"/>
      <c r="N4295" s="16"/>
      <c r="O4295" s="16"/>
      <c r="P4295" s="16"/>
      <c r="Y4295" s="20"/>
      <c r="Z4295" s="20"/>
      <c r="AA4295" s="20"/>
      <c r="AB4295" s="20"/>
      <c r="AC4295" s="20"/>
      <c r="AD4295" s="20"/>
    </row>
    <row r="4296" spans="3:30" s="1" customFormat="1">
      <c r="C4296" s="16"/>
      <c r="D4296" s="16"/>
      <c r="E4296" s="32"/>
      <c r="F4296" s="16"/>
      <c r="G4296" s="16"/>
      <c r="H4296" s="16"/>
      <c r="I4296" s="16"/>
      <c r="J4296" s="16"/>
      <c r="K4296" s="16"/>
      <c r="L4296" s="32"/>
      <c r="M4296" s="16"/>
      <c r="N4296" s="16"/>
      <c r="O4296" s="16"/>
      <c r="P4296" s="16"/>
      <c r="Y4296" s="20"/>
      <c r="Z4296" s="20"/>
      <c r="AA4296" s="20"/>
      <c r="AB4296" s="20"/>
      <c r="AC4296" s="20"/>
      <c r="AD4296" s="20"/>
    </row>
    <row r="4297" spans="3:30" s="1" customFormat="1">
      <c r="C4297" s="16"/>
      <c r="D4297" s="16"/>
      <c r="E4297" s="32"/>
      <c r="F4297" s="16"/>
      <c r="G4297" s="16"/>
      <c r="H4297" s="16"/>
      <c r="I4297" s="16"/>
      <c r="J4297" s="16"/>
      <c r="K4297" s="16"/>
      <c r="L4297" s="32"/>
      <c r="M4297" s="16"/>
      <c r="N4297" s="16"/>
      <c r="O4297" s="16"/>
      <c r="P4297" s="16"/>
      <c r="Y4297" s="20"/>
      <c r="Z4297" s="20"/>
      <c r="AA4297" s="20"/>
      <c r="AB4297" s="20"/>
      <c r="AC4297" s="20"/>
      <c r="AD4297" s="20"/>
    </row>
    <row r="4298" spans="3:30" s="1" customFormat="1">
      <c r="C4298" s="16"/>
      <c r="D4298" s="16"/>
      <c r="E4298" s="32"/>
      <c r="F4298" s="16"/>
      <c r="G4298" s="16"/>
      <c r="H4298" s="16"/>
      <c r="I4298" s="16"/>
      <c r="J4298" s="16"/>
      <c r="K4298" s="16"/>
      <c r="L4298" s="32"/>
      <c r="M4298" s="16"/>
      <c r="N4298" s="16"/>
      <c r="O4298" s="16"/>
      <c r="P4298" s="16"/>
      <c r="Y4298" s="20"/>
      <c r="Z4298" s="20"/>
      <c r="AA4298" s="20"/>
      <c r="AB4298" s="20"/>
      <c r="AC4298" s="20"/>
      <c r="AD4298" s="20"/>
    </row>
    <row r="4299" spans="3:30" s="1" customFormat="1">
      <c r="C4299" s="16"/>
      <c r="D4299" s="16"/>
      <c r="E4299" s="32"/>
      <c r="F4299" s="16"/>
      <c r="G4299" s="16"/>
      <c r="H4299" s="16"/>
      <c r="I4299" s="16"/>
      <c r="J4299" s="16"/>
      <c r="K4299" s="16"/>
      <c r="L4299" s="32"/>
      <c r="M4299" s="16"/>
      <c r="N4299" s="16"/>
      <c r="O4299" s="16"/>
      <c r="P4299" s="16"/>
      <c r="Y4299" s="20"/>
      <c r="Z4299" s="20"/>
      <c r="AA4299" s="20"/>
      <c r="AB4299" s="20"/>
      <c r="AC4299" s="20"/>
      <c r="AD4299" s="20"/>
    </row>
    <row r="4300" spans="3:30" s="1" customFormat="1">
      <c r="C4300" s="16"/>
      <c r="D4300" s="16"/>
      <c r="E4300" s="32"/>
      <c r="F4300" s="16"/>
      <c r="G4300" s="16"/>
      <c r="H4300" s="16"/>
      <c r="I4300" s="16"/>
      <c r="J4300" s="16"/>
      <c r="K4300" s="16"/>
      <c r="L4300" s="32"/>
      <c r="M4300" s="16"/>
      <c r="N4300" s="16"/>
      <c r="O4300" s="16"/>
      <c r="P4300" s="16"/>
      <c r="Y4300" s="20"/>
      <c r="Z4300" s="20"/>
      <c r="AA4300" s="20"/>
      <c r="AB4300" s="20"/>
      <c r="AC4300" s="20"/>
      <c r="AD4300" s="20"/>
    </row>
    <row r="4301" spans="3:30" s="1" customFormat="1">
      <c r="C4301" s="16"/>
      <c r="D4301" s="16"/>
      <c r="E4301" s="32"/>
      <c r="F4301" s="16"/>
      <c r="G4301" s="16"/>
      <c r="H4301" s="16"/>
      <c r="I4301" s="16"/>
      <c r="J4301" s="16"/>
      <c r="K4301" s="16"/>
      <c r="L4301" s="32"/>
      <c r="M4301" s="16"/>
      <c r="N4301" s="16"/>
      <c r="O4301" s="16"/>
      <c r="P4301" s="16"/>
      <c r="Y4301" s="20"/>
      <c r="Z4301" s="20"/>
      <c r="AA4301" s="20"/>
      <c r="AB4301" s="20"/>
      <c r="AC4301" s="20"/>
      <c r="AD4301" s="20"/>
    </row>
    <row r="4302" spans="3:30" s="1" customFormat="1">
      <c r="C4302" s="16"/>
      <c r="D4302" s="16"/>
      <c r="E4302" s="32"/>
      <c r="F4302" s="16"/>
      <c r="G4302" s="16"/>
      <c r="H4302" s="16"/>
      <c r="I4302" s="16"/>
      <c r="J4302" s="16"/>
      <c r="K4302" s="16"/>
      <c r="L4302" s="32"/>
      <c r="M4302" s="16"/>
      <c r="N4302" s="16"/>
      <c r="O4302" s="16"/>
      <c r="P4302" s="16"/>
      <c r="Y4302" s="20"/>
      <c r="Z4302" s="20"/>
      <c r="AA4302" s="20"/>
      <c r="AB4302" s="20"/>
      <c r="AC4302" s="20"/>
      <c r="AD4302" s="20"/>
    </row>
    <row r="4303" spans="3:30" s="1" customFormat="1">
      <c r="C4303" s="16"/>
      <c r="D4303" s="16"/>
      <c r="E4303" s="32"/>
      <c r="F4303" s="16"/>
      <c r="G4303" s="16"/>
      <c r="H4303" s="16"/>
      <c r="I4303" s="16"/>
      <c r="J4303" s="16"/>
      <c r="K4303" s="16"/>
      <c r="L4303" s="32"/>
      <c r="M4303" s="16"/>
      <c r="N4303" s="16"/>
      <c r="O4303" s="16"/>
      <c r="P4303" s="16"/>
      <c r="Y4303" s="20"/>
      <c r="Z4303" s="20"/>
      <c r="AA4303" s="20"/>
      <c r="AB4303" s="20"/>
      <c r="AC4303" s="20"/>
      <c r="AD4303" s="20"/>
    </row>
    <row r="4304" spans="3:30" s="1" customFormat="1">
      <c r="C4304" s="16"/>
      <c r="D4304" s="16"/>
      <c r="E4304" s="32"/>
      <c r="F4304" s="16"/>
      <c r="G4304" s="16"/>
      <c r="H4304" s="16"/>
      <c r="I4304" s="16"/>
      <c r="J4304" s="16"/>
      <c r="K4304" s="16"/>
      <c r="L4304" s="32"/>
      <c r="M4304" s="16"/>
      <c r="N4304" s="16"/>
      <c r="O4304" s="16"/>
      <c r="P4304" s="16"/>
      <c r="Y4304" s="20"/>
      <c r="Z4304" s="20"/>
      <c r="AA4304" s="20"/>
      <c r="AB4304" s="20"/>
      <c r="AC4304" s="20"/>
      <c r="AD4304" s="20"/>
    </row>
    <row r="4305" spans="3:30" s="1" customFormat="1">
      <c r="C4305" s="16"/>
      <c r="D4305" s="16"/>
      <c r="E4305" s="32"/>
      <c r="F4305" s="16"/>
      <c r="G4305" s="16"/>
      <c r="H4305" s="16"/>
      <c r="I4305" s="16"/>
      <c r="J4305" s="16"/>
      <c r="K4305" s="16"/>
      <c r="L4305" s="32"/>
      <c r="M4305" s="16"/>
      <c r="N4305" s="16"/>
      <c r="O4305" s="16"/>
      <c r="P4305" s="16"/>
      <c r="Y4305" s="20"/>
      <c r="Z4305" s="20"/>
      <c r="AA4305" s="20"/>
      <c r="AB4305" s="20"/>
      <c r="AC4305" s="20"/>
      <c r="AD4305" s="20"/>
    </row>
    <row r="4306" spans="3:30" s="1" customFormat="1">
      <c r="C4306" s="16"/>
      <c r="D4306" s="16"/>
      <c r="E4306" s="32"/>
      <c r="F4306" s="16"/>
      <c r="G4306" s="16"/>
      <c r="H4306" s="16"/>
      <c r="I4306" s="16"/>
      <c r="J4306" s="16"/>
      <c r="K4306" s="16"/>
      <c r="L4306" s="32"/>
      <c r="M4306" s="16"/>
      <c r="N4306" s="16"/>
      <c r="O4306" s="16"/>
      <c r="P4306" s="16"/>
      <c r="Y4306" s="20"/>
      <c r="Z4306" s="20"/>
      <c r="AA4306" s="20"/>
      <c r="AB4306" s="20"/>
      <c r="AC4306" s="20"/>
      <c r="AD4306" s="20"/>
    </row>
    <row r="4307" spans="3:30" s="1" customFormat="1">
      <c r="C4307" s="16"/>
      <c r="D4307" s="16"/>
      <c r="E4307" s="32"/>
      <c r="F4307" s="16"/>
      <c r="G4307" s="16"/>
      <c r="H4307" s="16"/>
      <c r="I4307" s="16"/>
      <c r="J4307" s="16"/>
      <c r="K4307" s="16"/>
      <c r="L4307" s="32"/>
      <c r="M4307" s="16"/>
      <c r="N4307" s="16"/>
      <c r="O4307" s="16"/>
      <c r="P4307" s="16"/>
      <c r="Y4307" s="20"/>
      <c r="Z4307" s="20"/>
      <c r="AA4307" s="20"/>
      <c r="AB4307" s="20"/>
      <c r="AC4307" s="20"/>
      <c r="AD4307" s="20"/>
    </row>
    <row r="4308" spans="3:30" s="1" customFormat="1">
      <c r="C4308" s="16"/>
      <c r="D4308" s="16"/>
      <c r="E4308" s="32"/>
      <c r="F4308" s="16"/>
      <c r="G4308" s="16"/>
      <c r="H4308" s="16"/>
      <c r="I4308" s="16"/>
      <c r="J4308" s="16"/>
      <c r="K4308" s="16"/>
      <c r="L4308" s="32"/>
      <c r="M4308" s="16"/>
      <c r="N4308" s="16"/>
      <c r="O4308" s="16"/>
      <c r="P4308" s="16"/>
      <c r="Y4308" s="20"/>
      <c r="Z4308" s="20"/>
      <c r="AA4308" s="20"/>
      <c r="AB4308" s="20"/>
      <c r="AC4308" s="20"/>
      <c r="AD4308" s="20"/>
    </row>
    <row r="4309" spans="3:30" s="1" customFormat="1">
      <c r="C4309" s="16"/>
      <c r="D4309" s="16"/>
      <c r="E4309" s="32"/>
      <c r="F4309" s="16"/>
      <c r="G4309" s="16"/>
      <c r="H4309" s="16"/>
      <c r="I4309" s="16"/>
      <c r="J4309" s="16"/>
      <c r="K4309" s="16"/>
      <c r="L4309" s="32"/>
      <c r="M4309" s="16"/>
      <c r="N4309" s="16"/>
      <c r="O4309" s="16"/>
      <c r="P4309" s="16"/>
      <c r="Y4309" s="20"/>
      <c r="Z4309" s="20"/>
      <c r="AA4309" s="20"/>
      <c r="AB4309" s="20"/>
      <c r="AC4309" s="20"/>
      <c r="AD4309" s="20"/>
    </row>
    <row r="4310" spans="3:30" s="1" customFormat="1">
      <c r="C4310" s="16"/>
      <c r="D4310" s="16"/>
      <c r="E4310" s="32"/>
      <c r="F4310" s="16"/>
      <c r="G4310" s="16"/>
      <c r="H4310" s="16"/>
      <c r="I4310" s="16"/>
      <c r="J4310" s="16"/>
      <c r="K4310" s="16"/>
      <c r="L4310" s="32"/>
      <c r="M4310" s="16"/>
      <c r="N4310" s="16"/>
      <c r="O4310" s="16"/>
      <c r="P4310" s="16"/>
      <c r="Y4310" s="20"/>
      <c r="Z4310" s="20"/>
      <c r="AA4310" s="20"/>
      <c r="AB4310" s="20"/>
      <c r="AC4310" s="20"/>
      <c r="AD4310" s="20"/>
    </row>
    <row r="4311" spans="3:30" s="1" customFormat="1">
      <c r="C4311" s="16"/>
      <c r="D4311" s="16"/>
      <c r="E4311" s="32"/>
      <c r="F4311" s="16"/>
      <c r="G4311" s="16"/>
      <c r="H4311" s="16"/>
      <c r="I4311" s="16"/>
      <c r="J4311" s="16"/>
      <c r="K4311" s="16"/>
      <c r="L4311" s="32"/>
      <c r="M4311" s="16"/>
      <c r="N4311" s="16"/>
      <c r="O4311" s="16"/>
      <c r="P4311" s="16"/>
      <c r="Y4311" s="20"/>
      <c r="Z4311" s="20"/>
      <c r="AA4311" s="20"/>
      <c r="AB4311" s="20"/>
      <c r="AC4311" s="20"/>
      <c r="AD4311" s="20"/>
    </row>
    <row r="4312" spans="3:30" s="1" customFormat="1">
      <c r="C4312" s="16"/>
      <c r="D4312" s="16"/>
      <c r="E4312" s="32"/>
      <c r="F4312" s="16"/>
      <c r="G4312" s="16"/>
      <c r="H4312" s="16"/>
      <c r="I4312" s="16"/>
      <c r="J4312" s="16"/>
      <c r="K4312" s="16"/>
      <c r="L4312" s="32"/>
      <c r="M4312" s="16"/>
      <c r="N4312" s="16"/>
      <c r="O4312" s="16"/>
      <c r="P4312" s="16"/>
      <c r="Y4312" s="20"/>
      <c r="Z4312" s="20"/>
      <c r="AA4312" s="20"/>
      <c r="AB4312" s="20"/>
      <c r="AC4312" s="20"/>
      <c r="AD4312" s="20"/>
    </row>
    <row r="4313" spans="3:30" s="1" customFormat="1">
      <c r="C4313" s="16"/>
      <c r="D4313" s="16"/>
      <c r="E4313" s="32"/>
      <c r="F4313" s="16"/>
      <c r="G4313" s="16"/>
      <c r="H4313" s="16"/>
      <c r="I4313" s="16"/>
      <c r="J4313" s="16"/>
      <c r="K4313" s="16"/>
      <c r="L4313" s="32"/>
      <c r="M4313" s="16"/>
      <c r="N4313" s="16"/>
      <c r="O4313" s="16"/>
      <c r="P4313" s="16"/>
      <c r="Y4313" s="20"/>
      <c r="Z4313" s="20"/>
      <c r="AA4313" s="20"/>
      <c r="AB4313" s="20"/>
      <c r="AC4313" s="20"/>
      <c r="AD4313" s="20"/>
    </row>
    <row r="4314" spans="3:30" s="1" customFormat="1">
      <c r="C4314" s="16"/>
      <c r="D4314" s="16"/>
      <c r="E4314" s="32"/>
      <c r="F4314" s="16"/>
      <c r="G4314" s="16"/>
      <c r="H4314" s="16"/>
      <c r="I4314" s="16"/>
      <c r="J4314" s="16"/>
      <c r="K4314" s="16"/>
      <c r="L4314" s="32"/>
      <c r="M4314" s="16"/>
      <c r="N4314" s="16"/>
      <c r="O4314" s="16"/>
      <c r="P4314" s="16"/>
      <c r="Y4314" s="20"/>
      <c r="Z4314" s="20"/>
      <c r="AA4314" s="20"/>
      <c r="AB4314" s="20"/>
      <c r="AC4314" s="20"/>
      <c r="AD4314" s="20"/>
    </row>
    <row r="4315" spans="3:30" s="1" customFormat="1">
      <c r="C4315" s="16"/>
      <c r="D4315" s="16"/>
      <c r="E4315" s="32"/>
      <c r="F4315" s="16"/>
      <c r="G4315" s="16"/>
      <c r="H4315" s="16"/>
      <c r="I4315" s="16"/>
      <c r="J4315" s="16"/>
      <c r="K4315" s="16"/>
      <c r="L4315" s="32"/>
      <c r="M4315" s="16"/>
      <c r="N4315" s="16"/>
      <c r="O4315" s="16"/>
      <c r="P4315" s="16"/>
      <c r="Y4315" s="20"/>
      <c r="Z4315" s="20"/>
      <c r="AA4315" s="20"/>
      <c r="AB4315" s="20"/>
      <c r="AC4315" s="20"/>
      <c r="AD4315" s="20"/>
    </row>
    <row r="4316" spans="3:30" s="1" customFormat="1">
      <c r="C4316" s="16"/>
      <c r="D4316" s="16"/>
      <c r="E4316" s="32"/>
      <c r="F4316" s="16"/>
      <c r="G4316" s="16"/>
      <c r="H4316" s="16"/>
      <c r="I4316" s="16"/>
      <c r="J4316" s="16"/>
      <c r="K4316" s="16"/>
      <c r="L4316" s="32"/>
      <c r="M4316" s="16"/>
      <c r="N4316" s="16"/>
      <c r="O4316" s="16"/>
      <c r="P4316" s="16"/>
      <c r="Y4316" s="20"/>
      <c r="Z4316" s="20"/>
      <c r="AA4316" s="20"/>
      <c r="AB4316" s="20"/>
      <c r="AC4316" s="20"/>
      <c r="AD4316" s="20"/>
    </row>
    <row r="4317" spans="3:30" s="1" customFormat="1">
      <c r="C4317" s="16"/>
      <c r="D4317" s="16"/>
      <c r="E4317" s="32"/>
      <c r="F4317" s="16"/>
      <c r="G4317" s="16"/>
      <c r="H4317" s="16"/>
      <c r="I4317" s="16"/>
      <c r="J4317" s="16"/>
      <c r="K4317" s="16"/>
      <c r="L4317" s="32"/>
      <c r="M4317" s="16"/>
      <c r="N4317" s="16"/>
      <c r="O4317" s="16"/>
      <c r="P4317" s="16"/>
      <c r="Y4317" s="20"/>
      <c r="Z4317" s="20"/>
      <c r="AA4317" s="20"/>
      <c r="AB4317" s="20"/>
      <c r="AC4317" s="20"/>
      <c r="AD4317" s="20"/>
    </row>
    <row r="4318" spans="3:30" s="1" customFormat="1">
      <c r="C4318" s="16"/>
      <c r="D4318" s="16"/>
      <c r="E4318" s="32"/>
      <c r="F4318" s="16"/>
      <c r="G4318" s="16"/>
      <c r="H4318" s="16"/>
      <c r="I4318" s="16"/>
      <c r="J4318" s="16"/>
      <c r="K4318" s="16"/>
      <c r="L4318" s="32"/>
      <c r="M4318" s="16"/>
      <c r="N4318" s="16"/>
      <c r="O4318" s="16"/>
      <c r="P4318" s="16"/>
      <c r="Y4318" s="20"/>
      <c r="Z4318" s="20"/>
      <c r="AA4318" s="20"/>
      <c r="AB4318" s="20"/>
      <c r="AC4318" s="20"/>
      <c r="AD4318" s="20"/>
    </row>
    <row r="4319" spans="3:30" s="1" customFormat="1">
      <c r="C4319" s="16"/>
      <c r="D4319" s="16"/>
      <c r="E4319" s="32"/>
      <c r="F4319" s="16"/>
      <c r="G4319" s="16"/>
      <c r="H4319" s="16"/>
      <c r="I4319" s="16"/>
      <c r="J4319" s="16"/>
      <c r="K4319" s="16"/>
      <c r="L4319" s="32"/>
      <c r="M4319" s="16"/>
      <c r="N4319" s="16"/>
      <c r="O4319" s="16"/>
      <c r="P4319" s="16"/>
      <c r="Y4319" s="20"/>
      <c r="Z4319" s="20"/>
      <c r="AA4319" s="20"/>
      <c r="AB4319" s="20"/>
      <c r="AC4319" s="20"/>
      <c r="AD4319" s="20"/>
    </row>
    <row r="4320" spans="3:30" s="1" customFormat="1">
      <c r="C4320" s="16"/>
      <c r="D4320" s="16"/>
      <c r="E4320" s="32"/>
      <c r="F4320" s="16"/>
      <c r="G4320" s="16"/>
      <c r="H4320" s="16"/>
      <c r="I4320" s="16"/>
      <c r="J4320" s="16"/>
      <c r="K4320" s="16"/>
      <c r="L4320" s="32"/>
      <c r="M4320" s="16"/>
      <c r="N4320" s="16"/>
      <c r="O4320" s="16"/>
      <c r="P4320" s="16"/>
      <c r="Y4320" s="20"/>
      <c r="Z4320" s="20"/>
      <c r="AA4320" s="20"/>
      <c r="AB4320" s="20"/>
      <c r="AC4320" s="20"/>
      <c r="AD4320" s="20"/>
    </row>
    <row r="4321" spans="3:30" s="1" customFormat="1">
      <c r="C4321" s="16"/>
      <c r="D4321" s="16"/>
      <c r="E4321" s="32"/>
      <c r="F4321" s="16"/>
      <c r="G4321" s="16"/>
      <c r="H4321" s="16"/>
      <c r="I4321" s="16"/>
      <c r="J4321" s="16"/>
      <c r="K4321" s="16"/>
      <c r="L4321" s="32"/>
      <c r="M4321" s="16"/>
      <c r="N4321" s="16"/>
      <c r="O4321" s="16"/>
      <c r="P4321" s="16"/>
      <c r="Y4321" s="20"/>
      <c r="Z4321" s="20"/>
      <c r="AA4321" s="20"/>
      <c r="AB4321" s="20"/>
      <c r="AC4321" s="20"/>
      <c r="AD4321" s="20"/>
    </row>
    <row r="4322" spans="3:30" s="1" customFormat="1">
      <c r="C4322" s="16"/>
      <c r="D4322" s="16"/>
      <c r="E4322" s="32"/>
      <c r="F4322" s="16"/>
      <c r="G4322" s="16"/>
      <c r="H4322" s="16"/>
      <c r="I4322" s="16"/>
      <c r="J4322" s="16"/>
      <c r="K4322" s="16"/>
      <c r="L4322" s="32"/>
      <c r="M4322" s="16"/>
      <c r="N4322" s="16"/>
      <c r="O4322" s="16"/>
      <c r="P4322" s="16"/>
      <c r="Y4322" s="20"/>
      <c r="Z4322" s="20"/>
      <c r="AA4322" s="20"/>
      <c r="AB4322" s="20"/>
      <c r="AC4322" s="20"/>
      <c r="AD4322" s="20"/>
    </row>
    <row r="4323" spans="3:30" s="1" customFormat="1">
      <c r="C4323" s="16"/>
      <c r="D4323" s="16"/>
      <c r="E4323" s="32"/>
      <c r="F4323" s="16"/>
      <c r="G4323" s="16"/>
      <c r="H4323" s="16"/>
      <c r="I4323" s="16"/>
      <c r="J4323" s="16"/>
      <c r="K4323" s="16"/>
      <c r="L4323" s="32"/>
      <c r="M4323" s="16"/>
      <c r="N4323" s="16"/>
      <c r="O4323" s="16"/>
      <c r="P4323" s="16"/>
      <c r="Y4323" s="20"/>
      <c r="Z4323" s="20"/>
      <c r="AA4323" s="20"/>
      <c r="AB4323" s="20"/>
      <c r="AC4323" s="20"/>
      <c r="AD4323" s="20"/>
    </row>
    <row r="4324" spans="3:30" s="1" customFormat="1">
      <c r="C4324" s="16"/>
      <c r="D4324" s="16"/>
      <c r="E4324" s="32"/>
      <c r="F4324" s="16"/>
      <c r="G4324" s="16"/>
      <c r="H4324" s="16"/>
      <c r="I4324" s="16"/>
      <c r="J4324" s="16"/>
      <c r="K4324" s="16"/>
      <c r="L4324" s="32"/>
      <c r="M4324" s="16"/>
      <c r="N4324" s="16"/>
      <c r="O4324" s="16"/>
      <c r="P4324" s="16"/>
      <c r="Y4324" s="20"/>
      <c r="Z4324" s="20"/>
      <c r="AA4324" s="20"/>
      <c r="AB4324" s="20"/>
      <c r="AC4324" s="20"/>
      <c r="AD4324" s="20"/>
    </row>
    <row r="4325" spans="3:30" s="1" customFormat="1">
      <c r="C4325" s="16"/>
      <c r="D4325" s="16"/>
      <c r="E4325" s="32"/>
      <c r="F4325" s="16"/>
      <c r="G4325" s="16"/>
      <c r="H4325" s="16"/>
      <c r="I4325" s="16"/>
      <c r="J4325" s="16"/>
      <c r="K4325" s="16"/>
      <c r="L4325" s="32"/>
      <c r="M4325" s="16"/>
      <c r="N4325" s="16"/>
      <c r="O4325" s="16"/>
      <c r="P4325" s="16"/>
      <c r="Y4325" s="20"/>
      <c r="Z4325" s="20"/>
      <c r="AA4325" s="20"/>
      <c r="AB4325" s="20"/>
      <c r="AC4325" s="20"/>
      <c r="AD4325" s="20"/>
    </row>
    <row r="4326" spans="3:30" s="1" customFormat="1">
      <c r="C4326" s="16"/>
      <c r="D4326" s="16"/>
      <c r="E4326" s="32"/>
      <c r="F4326" s="16"/>
      <c r="G4326" s="16"/>
      <c r="H4326" s="16"/>
      <c r="I4326" s="16"/>
      <c r="J4326" s="16"/>
      <c r="K4326" s="16"/>
      <c r="L4326" s="32"/>
      <c r="M4326" s="16"/>
      <c r="N4326" s="16"/>
      <c r="O4326" s="16"/>
      <c r="P4326" s="16"/>
      <c r="Y4326" s="20"/>
      <c r="Z4326" s="20"/>
      <c r="AA4326" s="20"/>
      <c r="AB4326" s="20"/>
      <c r="AC4326" s="20"/>
      <c r="AD4326" s="20"/>
    </row>
    <row r="4327" spans="3:30" s="1" customFormat="1">
      <c r="C4327" s="16"/>
      <c r="D4327" s="16"/>
      <c r="E4327" s="32"/>
      <c r="F4327" s="16"/>
      <c r="G4327" s="16"/>
      <c r="H4327" s="16"/>
      <c r="I4327" s="16"/>
      <c r="J4327" s="16"/>
      <c r="K4327" s="16"/>
      <c r="L4327" s="32"/>
      <c r="M4327" s="16"/>
      <c r="N4327" s="16"/>
      <c r="O4327" s="16"/>
      <c r="P4327" s="16"/>
      <c r="Y4327" s="20"/>
      <c r="Z4327" s="20"/>
      <c r="AA4327" s="20"/>
      <c r="AB4327" s="20"/>
      <c r="AC4327" s="20"/>
      <c r="AD4327" s="20"/>
    </row>
    <row r="4328" spans="3:30" s="1" customFormat="1">
      <c r="C4328" s="16"/>
      <c r="D4328" s="16"/>
      <c r="E4328" s="32"/>
      <c r="F4328" s="16"/>
      <c r="G4328" s="16"/>
      <c r="H4328" s="16"/>
      <c r="I4328" s="16"/>
      <c r="J4328" s="16"/>
      <c r="K4328" s="16"/>
      <c r="L4328" s="32"/>
      <c r="M4328" s="16"/>
      <c r="N4328" s="16"/>
      <c r="O4328" s="16"/>
      <c r="P4328" s="16"/>
      <c r="Y4328" s="20"/>
      <c r="Z4328" s="20"/>
      <c r="AA4328" s="20"/>
      <c r="AB4328" s="20"/>
      <c r="AC4328" s="20"/>
      <c r="AD4328" s="20"/>
    </row>
    <row r="4329" spans="3:30" s="1" customFormat="1">
      <c r="C4329" s="16"/>
      <c r="D4329" s="16"/>
      <c r="E4329" s="32"/>
      <c r="F4329" s="16"/>
      <c r="G4329" s="16"/>
      <c r="H4329" s="16"/>
      <c r="I4329" s="16"/>
      <c r="J4329" s="16"/>
      <c r="K4329" s="16"/>
      <c r="L4329" s="32"/>
      <c r="M4329" s="16"/>
      <c r="N4329" s="16"/>
      <c r="O4329" s="16"/>
      <c r="P4329" s="16"/>
      <c r="Y4329" s="20"/>
      <c r="Z4329" s="20"/>
      <c r="AA4329" s="20"/>
      <c r="AB4329" s="20"/>
      <c r="AC4329" s="20"/>
      <c r="AD4329" s="20"/>
    </row>
    <row r="4330" spans="3:30" s="1" customFormat="1">
      <c r="C4330" s="16"/>
      <c r="D4330" s="16"/>
      <c r="E4330" s="32"/>
      <c r="F4330" s="16"/>
      <c r="G4330" s="16"/>
      <c r="H4330" s="16"/>
      <c r="I4330" s="16"/>
      <c r="J4330" s="16"/>
      <c r="K4330" s="16"/>
      <c r="L4330" s="32"/>
      <c r="M4330" s="16"/>
      <c r="N4330" s="16"/>
      <c r="O4330" s="16"/>
      <c r="P4330" s="16"/>
      <c r="Y4330" s="20"/>
      <c r="Z4330" s="20"/>
      <c r="AA4330" s="20"/>
      <c r="AB4330" s="20"/>
      <c r="AC4330" s="20"/>
      <c r="AD4330" s="20"/>
    </row>
    <row r="4331" spans="3:30" s="1" customFormat="1">
      <c r="C4331" s="16"/>
      <c r="D4331" s="16"/>
      <c r="E4331" s="32"/>
      <c r="F4331" s="16"/>
      <c r="G4331" s="16"/>
      <c r="H4331" s="16"/>
      <c r="I4331" s="16"/>
      <c r="J4331" s="16"/>
      <c r="K4331" s="16"/>
      <c r="L4331" s="32"/>
      <c r="M4331" s="16"/>
      <c r="N4331" s="16"/>
      <c r="O4331" s="16"/>
      <c r="P4331" s="16"/>
      <c r="Y4331" s="20"/>
      <c r="Z4331" s="20"/>
      <c r="AA4331" s="20"/>
      <c r="AB4331" s="20"/>
      <c r="AC4331" s="20"/>
      <c r="AD4331" s="20"/>
    </row>
    <row r="4332" spans="3:30" s="1" customFormat="1">
      <c r="C4332" s="16"/>
      <c r="D4332" s="16"/>
      <c r="E4332" s="32"/>
      <c r="F4332" s="16"/>
      <c r="G4332" s="16"/>
      <c r="H4332" s="16"/>
      <c r="I4332" s="16"/>
      <c r="J4332" s="16"/>
      <c r="K4332" s="16"/>
      <c r="L4332" s="32"/>
      <c r="M4332" s="16"/>
      <c r="N4332" s="16"/>
      <c r="O4332" s="16"/>
      <c r="P4332" s="16"/>
      <c r="Y4332" s="20"/>
      <c r="Z4332" s="20"/>
      <c r="AA4332" s="20"/>
      <c r="AB4332" s="20"/>
      <c r="AC4332" s="20"/>
      <c r="AD4332" s="20"/>
    </row>
    <row r="4333" spans="3:30" s="1" customFormat="1">
      <c r="C4333" s="16"/>
      <c r="D4333" s="16"/>
      <c r="E4333" s="32"/>
      <c r="F4333" s="16"/>
      <c r="G4333" s="16"/>
      <c r="H4333" s="16"/>
      <c r="I4333" s="16"/>
      <c r="J4333" s="16"/>
      <c r="K4333" s="16"/>
      <c r="L4333" s="32"/>
      <c r="M4333" s="16"/>
      <c r="N4333" s="16"/>
      <c r="O4333" s="16"/>
      <c r="P4333" s="16"/>
      <c r="Y4333" s="20"/>
      <c r="Z4333" s="20"/>
      <c r="AA4333" s="20"/>
      <c r="AB4333" s="20"/>
      <c r="AC4333" s="20"/>
      <c r="AD4333" s="20"/>
    </row>
    <row r="4334" spans="3:30" s="1" customFormat="1">
      <c r="C4334" s="16"/>
      <c r="D4334" s="16"/>
      <c r="E4334" s="32"/>
      <c r="F4334" s="16"/>
      <c r="G4334" s="16"/>
      <c r="H4334" s="16"/>
      <c r="I4334" s="16"/>
      <c r="J4334" s="16"/>
      <c r="K4334" s="16"/>
      <c r="L4334" s="32"/>
      <c r="M4334" s="16"/>
      <c r="N4334" s="16"/>
      <c r="O4334" s="16"/>
      <c r="P4334" s="16"/>
      <c r="Y4334" s="20"/>
      <c r="Z4334" s="20"/>
      <c r="AA4334" s="20"/>
      <c r="AB4334" s="20"/>
      <c r="AC4334" s="20"/>
      <c r="AD4334" s="20"/>
    </row>
    <row r="4335" spans="3:30" s="1" customFormat="1">
      <c r="C4335" s="16"/>
      <c r="D4335" s="16"/>
      <c r="E4335" s="32"/>
      <c r="F4335" s="16"/>
      <c r="G4335" s="16"/>
      <c r="H4335" s="16"/>
      <c r="I4335" s="16"/>
      <c r="J4335" s="16"/>
      <c r="K4335" s="16"/>
      <c r="L4335" s="32"/>
      <c r="M4335" s="16"/>
      <c r="N4335" s="16"/>
      <c r="O4335" s="16"/>
      <c r="P4335" s="16"/>
      <c r="Y4335" s="20"/>
      <c r="Z4335" s="20"/>
      <c r="AA4335" s="20"/>
      <c r="AB4335" s="20"/>
      <c r="AC4335" s="20"/>
      <c r="AD4335" s="20"/>
    </row>
    <row r="4336" spans="3:30" s="1" customFormat="1">
      <c r="C4336" s="16"/>
      <c r="D4336" s="16"/>
      <c r="E4336" s="32"/>
      <c r="F4336" s="16"/>
      <c r="G4336" s="16"/>
      <c r="H4336" s="16"/>
      <c r="I4336" s="16"/>
      <c r="J4336" s="16"/>
      <c r="K4336" s="16"/>
      <c r="L4336" s="32"/>
      <c r="M4336" s="16"/>
      <c r="N4336" s="16"/>
      <c r="O4336" s="16"/>
      <c r="P4336" s="16"/>
      <c r="Y4336" s="20"/>
      <c r="Z4336" s="20"/>
      <c r="AA4336" s="20"/>
      <c r="AB4336" s="20"/>
      <c r="AC4336" s="20"/>
      <c r="AD4336" s="20"/>
    </row>
    <row r="4337" spans="3:30" s="1" customFormat="1">
      <c r="C4337" s="16"/>
      <c r="D4337" s="16"/>
      <c r="E4337" s="32"/>
      <c r="F4337" s="16"/>
      <c r="G4337" s="16"/>
      <c r="H4337" s="16"/>
      <c r="I4337" s="16"/>
      <c r="J4337" s="16"/>
      <c r="K4337" s="16"/>
      <c r="L4337" s="32"/>
      <c r="M4337" s="16"/>
      <c r="N4337" s="16"/>
      <c r="O4337" s="16"/>
      <c r="P4337" s="16"/>
      <c r="Y4337" s="20"/>
      <c r="Z4337" s="20"/>
      <c r="AA4337" s="20"/>
      <c r="AB4337" s="20"/>
      <c r="AC4337" s="20"/>
      <c r="AD4337" s="20"/>
    </row>
    <row r="4338" spans="3:30" s="1" customFormat="1">
      <c r="C4338" s="16"/>
      <c r="D4338" s="16"/>
      <c r="E4338" s="32"/>
      <c r="F4338" s="16"/>
      <c r="G4338" s="16"/>
      <c r="H4338" s="16"/>
      <c r="I4338" s="16"/>
      <c r="J4338" s="16"/>
      <c r="K4338" s="16"/>
      <c r="L4338" s="32"/>
      <c r="M4338" s="16"/>
      <c r="N4338" s="16"/>
      <c r="O4338" s="16"/>
      <c r="P4338" s="16"/>
      <c r="Y4338" s="20"/>
      <c r="Z4338" s="20"/>
      <c r="AA4338" s="20"/>
      <c r="AB4338" s="20"/>
      <c r="AC4338" s="20"/>
      <c r="AD4338" s="20"/>
    </row>
    <row r="4339" spans="3:30" s="1" customFormat="1">
      <c r="C4339" s="16"/>
      <c r="D4339" s="16"/>
      <c r="E4339" s="32"/>
      <c r="F4339" s="16"/>
      <c r="G4339" s="16"/>
      <c r="H4339" s="16"/>
      <c r="I4339" s="16"/>
      <c r="J4339" s="16"/>
      <c r="K4339" s="16"/>
      <c r="L4339" s="32"/>
      <c r="M4339" s="16"/>
      <c r="N4339" s="16"/>
      <c r="O4339" s="16"/>
      <c r="P4339" s="16"/>
      <c r="Y4339" s="20"/>
      <c r="Z4339" s="20"/>
      <c r="AA4339" s="20"/>
      <c r="AB4339" s="20"/>
      <c r="AC4339" s="20"/>
      <c r="AD4339" s="20"/>
    </row>
    <row r="4340" spans="3:30" s="1" customFormat="1">
      <c r="C4340" s="16"/>
      <c r="D4340" s="16"/>
      <c r="E4340" s="32"/>
      <c r="F4340" s="16"/>
      <c r="G4340" s="16"/>
      <c r="H4340" s="16"/>
      <c r="I4340" s="16"/>
      <c r="J4340" s="16"/>
      <c r="K4340" s="16"/>
      <c r="L4340" s="32"/>
      <c r="M4340" s="16"/>
      <c r="N4340" s="16"/>
      <c r="O4340" s="16"/>
      <c r="P4340" s="16"/>
      <c r="Y4340" s="20"/>
      <c r="Z4340" s="20"/>
      <c r="AA4340" s="20"/>
      <c r="AB4340" s="20"/>
      <c r="AC4340" s="20"/>
      <c r="AD4340" s="20"/>
    </row>
    <row r="4341" spans="3:30" s="1" customFormat="1">
      <c r="C4341" s="16"/>
      <c r="D4341" s="16"/>
      <c r="E4341" s="32"/>
      <c r="F4341" s="16"/>
      <c r="G4341" s="16"/>
      <c r="H4341" s="16"/>
      <c r="I4341" s="16"/>
      <c r="J4341" s="16"/>
      <c r="K4341" s="16"/>
      <c r="L4341" s="32"/>
      <c r="M4341" s="16"/>
      <c r="N4341" s="16"/>
      <c r="O4341" s="16"/>
      <c r="P4341" s="16"/>
      <c r="Y4341" s="20"/>
      <c r="Z4341" s="20"/>
      <c r="AA4341" s="20"/>
      <c r="AB4341" s="20"/>
      <c r="AC4341" s="20"/>
      <c r="AD4341" s="20"/>
    </row>
    <row r="4342" spans="3:30" s="1" customFormat="1">
      <c r="C4342" s="16"/>
      <c r="D4342" s="16"/>
      <c r="E4342" s="32"/>
      <c r="F4342" s="16"/>
      <c r="G4342" s="16"/>
      <c r="H4342" s="16"/>
      <c r="I4342" s="16"/>
      <c r="J4342" s="16"/>
      <c r="K4342" s="16"/>
      <c r="L4342" s="32"/>
      <c r="M4342" s="16"/>
      <c r="N4342" s="16"/>
      <c r="O4342" s="16"/>
      <c r="P4342" s="16"/>
      <c r="Y4342" s="20"/>
      <c r="Z4342" s="20"/>
      <c r="AA4342" s="20"/>
      <c r="AB4342" s="20"/>
      <c r="AC4342" s="20"/>
      <c r="AD4342" s="20"/>
    </row>
    <row r="4343" spans="3:30" s="1" customFormat="1">
      <c r="C4343" s="16"/>
      <c r="D4343" s="16"/>
      <c r="E4343" s="32"/>
      <c r="F4343" s="16"/>
      <c r="G4343" s="16"/>
      <c r="H4343" s="16"/>
      <c r="I4343" s="16"/>
      <c r="J4343" s="16"/>
      <c r="K4343" s="16"/>
      <c r="L4343" s="32"/>
      <c r="M4343" s="16"/>
      <c r="N4343" s="16"/>
      <c r="O4343" s="16"/>
      <c r="P4343" s="16"/>
      <c r="Y4343" s="20"/>
      <c r="Z4343" s="20"/>
      <c r="AA4343" s="20"/>
      <c r="AB4343" s="20"/>
      <c r="AC4343" s="20"/>
      <c r="AD4343" s="20"/>
    </row>
    <row r="4344" spans="3:30" s="1" customFormat="1">
      <c r="C4344" s="16"/>
      <c r="D4344" s="16"/>
      <c r="E4344" s="32"/>
      <c r="F4344" s="16"/>
      <c r="G4344" s="16"/>
      <c r="H4344" s="16"/>
      <c r="I4344" s="16"/>
      <c r="J4344" s="16"/>
      <c r="K4344" s="16"/>
      <c r="L4344" s="32"/>
      <c r="M4344" s="16"/>
      <c r="N4344" s="16"/>
      <c r="O4344" s="16"/>
      <c r="P4344" s="16"/>
      <c r="Y4344" s="20"/>
      <c r="Z4344" s="20"/>
      <c r="AA4344" s="20"/>
      <c r="AB4344" s="20"/>
      <c r="AC4344" s="20"/>
      <c r="AD4344" s="20"/>
    </row>
    <row r="4345" spans="3:30" s="1" customFormat="1">
      <c r="C4345" s="16"/>
      <c r="D4345" s="16"/>
      <c r="E4345" s="32"/>
      <c r="F4345" s="16"/>
      <c r="G4345" s="16"/>
      <c r="H4345" s="16"/>
      <c r="I4345" s="16"/>
      <c r="J4345" s="16"/>
      <c r="K4345" s="16"/>
      <c r="L4345" s="32"/>
      <c r="M4345" s="16"/>
      <c r="N4345" s="16"/>
      <c r="O4345" s="16"/>
      <c r="P4345" s="16"/>
      <c r="Y4345" s="20"/>
      <c r="Z4345" s="20"/>
      <c r="AA4345" s="20"/>
      <c r="AB4345" s="20"/>
      <c r="AC4345" s="20"/>
      <c r="AD4345" s="20"/>
    </row>
    <row r="4346" spans="3:30" s="1" customFormat="1">
      <c r="C4346" s="16"/>
      <c r="D4346" s="16"/>
      <c r="E4346" s="32"/>
      <c r="F4346" s="16"/>
      <c r="G4346" s="16"/>
      <c r="H4346" s="16"/>
      <c r="I4346" s="16"/>
      <c r="J4346" s="16"/>
      <c r="K4346" s="16"/>
      <c r="L4346" s="32"/>
      <c r="M4346" s="16"/>
      <c r="N4346" s="16"/>
      <c r="O4346" s="16"/>
      <c r="P4346" s="16"/>
      <c r="Y4346" s="20"/>
      <c r="Z4346" s="20"/>
      <c r="AA4346" s="20"/>
      <c r="AB4346" s="20"/>
      <c r="AC4346" s="20"/>
      <c r="AD4346" s="20"/>
    </row>
    <row r="4347" spans="3:30" s="1" customFormat="1">
      <c r="C4347" s="16"/>
      <c r="D4347" s="16"/>
      <c r="E4347" s="32"/>
      <c r="F4347" s="16"/>
      <c r="G4347" s="16"/>
      <c r="H4347" s="16"/>
      <c r="I4347" s="16"/>
      <c r="J4347" s="16"/>
      <c r="K4347" s="16"/>
      <c r="L4347" s="32"/>
      <c r="M4347" s="16"/>
      <c r="N4347" s="16"/>
      <c r="O4347" s="16"/>
      <c r="P4347" s="16"/>
      <c r="Y4347" s="20"/>
      <c r="Z4347" s="20"/>
      <c r="AA4347" s="20"/>
      <c r="AB4347" s="20"/>
      <c r="AC4347" s="20"/>
      <c r="AD4347" s="20"/>
    </row>
    <row r="4348" spans="3:30" s="1" customFormat="1">
      <c r="C4348" s="16"/>
      <c r="D4348" s="16"/>
      <c r="E4348" s="32"/>
      <c r="F4348" s="16"/>
      <c r="G4348" s="16"/>
      <c r="H4348" s="16"/>
      <c r="I4348" s="16"/>
      <c r="J4348" s="16"/>
      <c r="K4348" s="16"/>
      <c r="L4348" s="32"/>
      <c r="M4348" s="16"/>
      <c r="N4348" s="16"/>
      <c r="O4348" s="16"/>
      <c r="P4348" s="16"/>
      <c r="Y4348" s="20"/>
      <c r="Z4348" s="20"/>
      <c r="AA4348" s="20"/>
      <c r="AB4348" s="20"/>
      <c r="AC4348" s="20"/>
      <c r="AD4348" s="20"/>
    </row>
    <row r="4349" spans="3:30" s="1" customFormat="1">
      <c r="C4349" s="16"/>
      <c r="D4349" s="16"/>
      <c r="E4349" s="32"/>
      <c r="F4349" s="16"/>
      <c r="G4349" s="16"/>
      <c r="H4349" s="16"/>
      <c r="I4349" s="16"/>
      <c r="J4349" s="16"/>
      <c r="K4349" s="16"/>
      <c r="L4349" s="32"/>
      <c r="M4349" s="16"/>
      <c r="N4349" s="16"/>
      <c r="O4349" s="16"/>
      <c r="P4349" s="16"/>
      <c r="Y4349" s="20"/>
      <c r="Z4349" s="20"/>
      <c r="AA4349" s="20"/>
      <c r="AB4349" s="20"/>
      <c r="AC4349" s="20"/>
      <c r="AD4349" s="20"/>
    </row>
    <row r="4350" spans="3:30" s="1" customFormat="1">
      <c r="C4350" s="16"/>
      <c r="D4350" s="16"/>
      <c r="E4350" s="32"/>
      <c r="F4350" s="16"/>
      <c r="G4350" s="16"/>
      <c r="H4350" s="16"/>
      <c r="I4350" s="16"/>
      <c r="J4350" s="16"/>
      <c r="K4350" s="16"/>
      <c r="L4350" s="32"/>
      <c r="M4350" s="16"/>
      <c r="N4350" s="16"/>
      <c r="O4350" s="16"/>
      <c r="P4350" s="16"/>
      <c r="Y4350" s="20"/>
      <c r="Z4350" s="20"/>
      <c r="AA4350" s="20"/>
      <c r="AB4350" s="20"/>
      <c r="AC4350" s="20"/>
      <c r="AD4350" s="20"/>
    </row>
    <row r="4351" spans="3:30" s="1" customFormat="1">
      <c r="C4351" s="16"/>
      <c r="D4351" s="16"/>
      <c r="E4351" s="32"/>
      <c r="F4351" s="16"/>
      <c r="G4351" s="16"/>
      <c r="H4351" s="16"/>
      <c r="I4351" s="16"/>
      <c r="J4351" s="16"/>
      <c r="K4351" s="16"/>
      <c r="L4351" s="32"/>
      <c r="M4351" s="16"/>
      <c r="N4351" s="16"/>
      <c r="O4351" s="16"/>
      <c r="P4351" s="16"/>
      <c r="Y4351" s="20"/>
      <c r="Z4351" s="20"/>
      <c r="AA4351" s="20"/>
      <c r="AB4351" s="20"/>
      <c r="AC4351" s="20"/>
      <c r="AD4351" s="20"/>
    </row>
    <row r="4352" spans="3:30" s="1" customFormat="1">
      <c r="C4352" s="16"/>
      <c r="D4352" s="16"/>
      <c r="E4352" s="32"/>
      <c r="F4352" s="16"/>
      <c r="G4352" s="16"/>
      <c r="H4352" s="16"/>
      <c r="I4352" s="16"/>
      <c r="J4352" s="16"/>
      <c r="K4352" s="16"/>
      <c r="L4352" s="32"/>
      <c r="M4352" s="16"/>
      <c r="N4352" s="16"/>
      <c r="O4352" s="16"/>
      <c r="P4352" s="16"/>
      <c r="Y4352" s="20"/>
      <c r="Z4352" s="20"/>
      <c r="AA4352" s="20"/>
      <c r="AB4352" s="20"/>
      <c r="AC4352" s="20"/>
      <c r="AD4352" s="20"/>
    </row>
    <row r="4353" spans="3:30" s="1" customFormat="1">
      <c r="C4353" s="16"/>
      <c r="D4353" s="16"/>
      <c r="E4353" s="32"/>
      <c r="F4353" s="16"/>
      <c r="G4353" s="16"/>
      <c r="H4353" s="16"/>
      <c r="I4353" s="16"/>
      <c r="J4353" s="16"/>
      <c r="K4353" s="16"/>
      <c r="L4353" s="32"/>
      <c r="M4353" s="16"/>
      <c r="N4353" s="16"/>
      <c r="O4353" s="16"/>
      <c r="P4353" s="16"/>
      <c r="Y4353" s="20"/>
      <c r="Z4353" s="20"/>
      <c r="AA4353" s="20"/>
      <c r="AB4353" s="20"/>
      <c r="AC4353" s="20"/>
      <c r="AD4353" s="20"/>
    </row>
    <row r="4354" spans="3:30" s="1" customFormat="1">
      <c r="C4354" s="16"/>
      <c r="D4354" s="16"/>
      <c r="E4354" s="32"/>
      <c r="F4354" s="16"/>
      <c r="G4354" s="16"/>
      <c r="H4354" s="16"/>
      <c r="I4354" s="16"/>
      <c r="J4354" s="16"/>
      <c r="K4354" s="16"/>
      <c r="L4354" s="32"/>
      <c r="M4354" s="16"/>
      <c r="N4354" s="16"/>
      <c r="O4354" s="16"/>
      <c r="P4354" s="16"/>
      <c r="Y4354" s="20"/>
      <c r="Z4354" s="20"/>
      <c r="AA4354" s="20"/>
      <c r="AB4354" s="20"/>
      <c r="AC4354" s="20"/>
      <c r="AD4354" s="20"/>
    </row>
    <row r="4355" spans="3:30" s="1" customFormat="1">
      <c r="C4355" s="16"/>
      <c r="D4355" s="16"/>
      <c r="E4355" s="32"/>
      <c r="F4355" s="16"/>
      <c r="G4355" s="16"/>
      <c r="H4355" s="16"/>
      <c r="I4355" s="16"/>
      <c r="J4355" s="16"/>
      <c r="K4355" s="16"/>
      <c r="L4355" s="32"/>
      <c r="M4355" s="16"/>
      <c r="N4355" s="16"/>
      <c r="O4355" s="16"/>
      <c r="P4355" s="16"/>
      <c r="Y4355" s="20"/>
      <c r="Z4355" s="20"/>
      <c r="AA4355" s="20"/>
      <c r="AB4355" s="20"/>
      <c r="AC4355" s="20"/>
      <c r="AD4355" s="20"/>
    </row>
    <row r="4356" spans="3:30" s="1" customFormat="1">
      <c r="C4356" s="16"/>
      <c r="D4356" s="16"/>
      <c r="E4356" s="32"/>
      <c r="F4356" s="16"/>
      <c r="G4356" s="16"/>
      <c r="H4356" s="16"/>
      <c r="I4356" s="16"/>
      <c r="J4356" s="16"/>
      <c r="K4356" s="16"/>
      <c r="L4356" s="32"/>
      <c r="M4356" s="16"/>
      <c r="N4356" s="16"/>
      <c r="O4356" s="16"/>
      <c r="P4356" s="16"/>
      <c r="Y4356" s="20"/>
      <c r="Z4356" s="20"/>
      <c r="AA4356" s="20"/>
      <c r="AB4356" s="20"/>
      <c r="AC4356" s="20"/>
      <c r="AD4356" s="20"/>
    </row>
    <row r="4357" spans="3:30" s="1" customFormat="1">
      <c r="C4357" s="16"/>
      <c r="D4357" s="16"/>
      <c r="E4357" s="32"/>
      <c r="F4357" s="16"/>
      <c r="G4357" s="16"/>
      <c r="H4357" s="16"/>
      <c r="I4357" s="16"/>
      <c r="J4357" s="16"/>
      <c r="K4357" s="16"/>
      <c r="L4357" s="32"/>
      <c r="M4357" s="16"/>
      <c r="N4357" s="16"/>
      <c r="O4357" s="16"/>
      <c r="P4357" s="16"/>
      <c r="Y4357" s="20"/>
      <c r="Z4357" s="20"/>
      <c r="AA4357" s="20"/>
      <c r="AB4357" s="20"/>
      <c r="AC4357" s="20"/>
      <c r="AD4357" s="20"/>
    </row>
    <row r="4358" spans="3:30" s="1" customFormat="1">
      <c r="C4358" s="16"/>
      <c r="D4358" s="16"/>
      <c r="E4358" s="32"/>
      <c r="F4358" s="16"/>
      <c r="G4358" s="16"/>
      <c r="H4358" s="16"/>
      <c r="I4358" s="16"/>
      <c r="J4358" s="16"/>
      <c r="K4358" s="16"/>
      <c r="L4358" s="32"/>
      <c r="M4358" s="16"/>
      <c r="N4358" s="16"/>
      <c r="O4358" s="16"/>
      <c r="P4358" s="16"/>
      <c r="Y4358" s="20"/>
      <c r="Z4358" s="20"/>
      <c r="AA4358" s="20"/>
      <c r="AB4358" s="20"/>
      <c r="AC4358" s="20"/>
      <c r="AD4358" s="20"/>
    </row>
    <row r="4359" spans="3:30" s="1" customFormat="1">
      <c r="C4359" s="16"/>
      <c r="D4359" s="16"/>
      <c r="E4359" s="32"/>
      <c r="F4359" s="16"/>
      <c r="G4359" s="16"/>
      <c r="H4359" s="16"/>
      <c r="I4359" s="16"/>
      <c r="J4359" s="16"/>
      <c r="K4359" s="16"/>
      <c r="L4359" s="32"/>
      <c r="M4359" s="16"/>
      <c r="N4359" s="16"/>
      <c r="O4359" s="16"/>
      <c r="P4359" s="16"/>
      <c r="Y4359" s="20"/>
      <c r="Z4359" s="20"/>
      <c r="AA4359" s="20"/>
      <c r="AB4359" s="20"/>
      <c r="AC4359" s="20"/>
      <c r="AD4359" s="20"/>
    </row>
    <row r="4360" spans="3:30" s="1" customFormat="1">
      <c r="C4360" s="16"/>
      <c r="D4360" s="16"/>
      <c r="E4360" s="32"/>
      <c r="F4360" s="16"/>
      <c r="G4360" s="16"/>
      <c r="H4360" s="16"/>
      <c r="I4360" s="16"/>
      <c r="J4360" s="16"/>
      <c r="K4360" s="16"/>
      <c r="L4360" s="32"/>
      <c r="M4360" s="16"/>
      <c r="N4360" s="16"/>
      <c r="O4360" s="16"/>
      <c r="P4360" s="16"/>
      <c r="Y4360" s="20"/>
      <c r="Z4360" s="20"/>
      <c r="AA4360" s="20"/>
      <c r="AB4360" s="20"/>
      <c r="AC4360" s="20"/>
      <c r="AD4360" s="20"/>
    </row>
    <row r="4361" spans="3:30" s="1" customFormat="1">
      <c r="C4361" s="16"/>
      <c r="D4361" s="16"/>
      <c r="E4361" s="32"/>
      <c r="F4361" s="16"/>
      <c r="G4361" s="16"/>
      <c r="H4361" s="16"/>
      <c r="I4361" s="16"/>
      <c r="J4361" s="16"/>
      <c r="K4361" s="16"/>
      <c r="L4361" s="32"/>
      <c r="M4361" s="16"/>
      <c r="N4361" s="16"/>
      <c r="O4361" s="16"/>
      <c r="P4361" s="16"/>
      <c r="Y4361" s="20"/>
      <c r="Z4361" s="20"/>
      <c r="AA4361" s="20"/>
      <c r="AB4361" s="20"/>
      <c r="AC4361" s="20"/>
      <c r="AD4361" s="20"/>
    </row>
    <row r="4362" spans="3:30" s="1" customFormat="1">
      <c r="C4362" s="16"/>
      <c r="D4362" s="16"/>
      <c r="E4362" s="32"/>
      <c r="F4362" s="16"/>
      <c r="G4362" s="16"/>
      <c r="H4362" s="16"/>
      <c r="I4362" s="16"/>
      <c r="J4362" s="16"/>
      <c r="K4362" s="16"/>
      <c r="L4362" s="32"/>
      <c r="M4362" s="16"/>
      <c r="N4362" s="16"/>
      <c r="O4362" s="16"/>
      <c r="P4362" s="16"/>
      <c r="Y4362" s="20"/>
      <c r="Z4362" s="20"/>
      <c r="AA4362" s="20"/>
      <c r="AB4362" s="20"/>
      <c r="AC4362" s="20"/>
      <c r="AD4362" s="20"/>
    </row>
    <row r="4363" spans="3:30" s="1" customFormat="1">
      <c r="C4363" s="16"/>
      <c r="D4363" s="16"/>
      <c r="E4363" s="32"/>
      <c r="F4363" s="16"/>
      <c r="G4363" s="16"/>
      <c r="H4363" s="16"/>
      <c r="I4363" s="16"/>
      <c r="J4363" s="16"/>
      <c r="K4363" s="16"/>
      <c r="L4363" s="32"/>
      <c r="M4363" s="16"/>
      <c r="N4363" s="16"/>
      <c r="O4363" s="16"/>
      <c r="P4363" s="16"/>
      <c r="Y4363" s="20"/>
      <c r="Z4363" s="20"/>
      <c r="AA4363" s="20"/>
      <c r="AB4363" s="20"/>
      <c r="AC4363" s="20"/>
      <c r="AD4363" s="20"/>
    </row>
    <row r="4364" spans="3:30" s="1" customFormat="1">
      <c r="C4364" s="16"/>
      <c r="D4364" s="16"/>
      <c r="E4364" s="32"/>
      <c r="F4364" s="16"/>
      <c r="G4364" s="16"/>
      <c r="H4364" s="16"/>
      <c r="I4364" s="16"/>
      <c r="J4364" s="16"/>
      <c r="K4364" s="16"/>
      <c r="L4364" s="32"/>
      <c r="M4364" s="16"/>
      <c r="N4364" s="16"/>
      <c r="O4364" s="16"/>
      <c r="P4364" s="16"/>
      <c r="Y4364" s="20"/>
      <c r="Z4364" s="20"/>
      <c r="AA4364" s="20"/>
      <c r="AB4364" s="20"/>
      <c r="AC4364" s="20"/>
      <c r="AD4364" s="20"/>
    </row>
    <row r="4365" spans="3:30" s="1" customFormat="1">
      <c r="C4365" s="16"/>
      <c r="D4365" s="16"/>
      <c r="E4365" s="32"/>
      <c r="F4365" s="16"/>
      <c r="G4365" s="16"/>
      <c r="H4365" s="16"/>
      <c r="I4365" s="16"/>
      <c r="J4365" s="16"/>
      <c r="K4365" s="16"/>
      <c r="L4365" s="32"/>
      <c r="M4365" s="16"/>
      <c r="N4365" s="16"/>
      <c r="O4365" s="16"/>
      <c r="P4365" s="16"/>
      <c r="Y4365" s="20"/>
      <c r="Z4365" s="20"/>
      <c r="AA4365" s="20"/>
      <c r="AB4365" s="20"/>
      <c r="AC4365" s="20"/>
      <c r="AD4365" s="20"/>
    </row>
    <row r="4366" spans="3:30" s="1" customFormat="1">
      <c r="C4366" s="16"/>
      <c r="D4366" s="16"/>
      <c r="E4366" s="32"/>
      <c r="F4366" s="16"/>
      <c r="G4366" s="16"/>
      <c r="H4366" s="16"/>
      <c r="I4366" s="16"/>
      <c r="J4366" s="16"/>
      <c r="K4366" s="16"/>
      <c r="L4366" s="32"/>
      <c r="M4366" s="16"/>
      <c r="N4366" s="16"/>
      <c r="O4366" s="16"/>
      <c r="P4366" s="16"/>
      <c r="Y4366" s="20"/>
      <c r="Z4366" s="20"/>
      <c r="AA4366" s="20"/>
      <c r="AB4366" s="20"/>
      <c r="AC4366" s="20"/>
      <c r="AD4366" s="20"/>
    </row>
    <row r="4367" spans="3:30" s="1" customFormat="1">
      <c r="C4367" s="16"/>
      <c r="D4367" s="16"/>
      <c r="E4367" s="32"/>
      <c r="F4367" s="16"/>
      <c r="G4367" s="16"/>
      <c r="H4367" s="16"/>
      <c r="I4367" s="16"/>
      <c r="J4367" s="16"/>
      <c r="K4367" s="16"/>
      <c r="L4367" s="32"/>
      <c r="M4367" s="16"/>
      <c r="N4367" s="16"/>
      <c r="O4367" s="16"/>
      <c r="P4367" s="16"/>
      <c r="Y4367" s="20"/>
      <c r="Z4367" s="20"/>
      <c r="AA4367" s="20"/>
      <c r="AB4367" s="20"/>
      <c r="AC4367" s="20"/>
      <c r="AD4367" s="20"/>
    </row>
    <row r="4368" spans="3:30" s="1" customFormat="1">
      <c r="C4368" s="16"/>
      <c r="D4368" s="16"/>
      <c r="E4368" s="32"/>
      <c r="F4368" s="16"/>
      <c r="G4368" s="16"/>
      <c r="H4368" s="16"/>
      <c r="I4368" s="16"/>
      <c r="J4368" s="16"/>
      <c r="K4368" s="16"/>
      <c r="L4368" s="32"/>
      <c r="M4368" s="16"/>
      <c r="N4368" s="16"/>
      <c r="O4368" s="16"/>
      <c r="P4368" s="16"/>
      <c r="Y4368" s="20"/>
      <c r="Z4368" s="20"/>
      <c r="AA4368" s="20"/>
      <c r="AB4368" s="20"/>
      <c r="AC4368" s="20"/>
      <c r="AD4368" s="20"/>
    </row>
    <row r="4369" spans="3:30" s="1" customFormat="1">
      <c r="C4369" s="16"/>
      <c r="D4369" s="16"/>
      <c r="E4369" s="32"/>
      <c r="F4369" s="16"/>
      <c r="G4369" s="16"/>
      <c r="H4369" s="16"/>
      <c r="I4369" s="16"/>
      <c r="J4369" s="16"/>
      <c r="K4369" s="16"/>
      <c r="L4369" s="32"/>
      <c r="M4369" s="16"/>
      <c r="N4369" s="16"/>
      <c r="O4369" s="16"/>
      <c r="P4369" s="16"/>
      <c r="Y4369" s="20"/>
      <c r="Z4369" s="20"/>
      <c r="AA4369" s="20"/>
      <c r="AB4369" s="20"/>
      <c r="AC4369" s="20"/>
      <c r="AD4369" s="20"/>
    </row>
    <row r="4370" spans="3:30" s="1" customFormat="1">
      <c r="C4370" s="16"/>
      <c r="D4370" s="16"/>
      <c r="E4370" s="32"/>
      <c r="F4370" s="16"/>
      <c r="G4370" s="16"/>
      <c r="H4370" s="16"/>
      <c r="I4370" s="16"/>
      <c r="J4370" s="16"/>
      <c r="K4370" s="16"/>
      <c r="L4370" s="32"/>
      <c r="M4370" s="16"/>
      <c r="N4370" s="16"/>
      <c r="O4370" s="16"/>
      <c r="P4370" s="16"/>
      <c r="Y4370" s="20"/>
      <c r="Z4370" s="20"/>
      <c r="AA4370" s="20"/>
      <c r="AB4370" s="20"/>
      <c r="AC4370" s="20"/>
      <c r="AD4370" s="20"/>
    </row>
    <row r="4371" spans="3:30" s="1" customFormat="1">
      <c r="C4371" s="16"/>
      <c r="D4371" s="16"/>
      <c r="E4371" s="32"/>
      <c r="F4371" s="16"/>
      <c r="G4371" s="16"/>
      <c r="H4371" s="16"/>
      <c r="I4371" s="16"/>
      <c r="J4371" s="16"/>
      <c r="K4371" s="16"/>
      <c r="L4371" s="32"/>
      <c r="M4371" s="16"/>
      <c r="N4371" s="16"/>
      <c r="O4371" s="16"/>
      <c r="P4371" s="16"/>
      <c r="Y4371" s="20"/>
      <c r="Z4371" s="20"/>
      <c r="AA4371" s="20"/>
      <c r="AB4371" s="20"/>
      <c r="AC4371" s="20"/>
      <c r="AD4371" s="20"/>
    </row>
    <row r="4372" spans="3:30" s="1" customFormat="1">
      <c r="C4372" s="16"/>
      <c r="D4372" s="16"/>
      <c r="E4372" s="32"/>
      <c r="F4372" s="16"/>
      <c r="G4372" s="16"/>
      <c r="H4372" s="16"/>
      <c r="I4372" s="16"/>
      <c r="J4372" s="16"/>
      <c r="K4372" s="16"/>
      <c r="L4372" s="32"/>
      <c r="M4372" s="16"/>
      <c r="N4372" s="16"/>
      <c r="O4372" s="16"/>
      <c r="P4372" s="16"/>
      <c r="Y4372" s="20"/>
      <c r="Z4372" s="20"/>
      <c r="AA4372" s="20"/>
      <c r="AB4372" s="20"/>
      <c r="AC4372" s="20"/>
      <c r="AD4372" s="20"/>
    </row>
    <row r="4373" spans="3:30" s="1" customFormat="1">
      <c r="C4373" s="16"/>
      <c r="D4373" s="16"/>
      <c r="E4373" s="32"/>
      <c r="F4373" s="16"/>
      <c r="G4373" s="16"/>
      <c r="H4373" s="16"/>
      <c r="I4373" s="16"/>
      <c r="J4373" s="16"/>
      <c r="K4373" s="16"/>
      <c r="L4373" s="32"/>
      <c r="M4373" s="16"/>
      <c r="N4373" s="16"/>
      <c r="O4373" s="16"/>
      <c r="P4373" s="16"/>
      <c r="Y4373" s="20"/>
      <c r="Z4373" s="20"/>
      <c r="AA4373" s="20"/>
      <c r="AB4373" s="20"/>
      <c r="AC4373" s="20"/>
      <c r="AD4373" s="20"/>
    </row>
    <row r="4374" spans="3:30" s="1" customFormat="1">
      <c r="C4374" s="16"/>
      <c r="D4374" s="16"/>
      <c r="E4374" s="32"/>
      <c r="F4374" s="16"/>
      <c r="G4374" s="16"/>
      <c r="H4374" s="16"/>
      <c r="I4374" s="16"/>
      <c r="J4374" s="16"/>
      <c r="K4374" s="16"/>
      <c r="L4374" s="32"/>
      <c r="M4374" s="16"/>
      <c r="N4374" s="16"/>
      <c r="O4374" s="16"/>
      <c r="P4374" s="16"/>
      <c r="Y4374" s="20"/>
      <c r="Z4374" s="20"/>
      <c r="AA4374" s="20"/>
      <c r="AB4374" s="20"/>
      <c r="AC4374" s="20"/>
      <c r="AD4374" s="20"/>
    </row>
    <row r="4375" spans="3:30" s="1" customFormat="1">
      <c r="C4375" s="16"/>
      <c r="D4375" s="16"/>
      <c r="E4375" s="32"/>
      <c r="F4375" s="16"/>
      <c r="G4375" s="16"/>
      <c r="H4375" s="16"/>
      <c r="I4375" s="16"/>
      <c r="J4375" s="16"/>
      <c r="K4375" s="16"/>
      <c r="L4375" s="32"/>
      <c r="M4375" s="16"/>
      <c r="N4375" s="16"/>
      <c r="O4375" s="16"/>
      <c r="P4375" s="16"/>
      <c r="Y4375" s="20"/>
      <c r="Z4375" s="20"/>
      <c r="AA4375" s="20"/>
      <c r="AB4375" s="20"/>
      <c r="AC4375" s="20"/>
      <c r="AD4375" s="20"/>
    </row>
    <row r="4376" spans="3:30" s="1" customFormat="1">
      <c r="C4376" s="16"/>
      <c r="D4376" s="16"/>
      <c r="E4376" s="32"/>
      <c r="F4376" s="16"/>
      <c r="G4376" s="16"/>
      <c r="H4376" s="16"/>
      <c r="I4376" s="16"/>
      <c r="J4376" s="16"/>
      <c r="K4376" s="16"/>
      <c r="L4376" s="32"/>
      <c r="M4376" s="16"/>
      <c r="N4376" s="16"/>
      <c r="O4376" s="16"/>
      <c r="P4376" s="16"/>
      <c r="Y4376" s="20"/>
      <c r="Z4376" s="20"/>
      <c r="AA4376" s="20"/>
      <c r="AB4376" s="20"/>
      <c r="AC4376" s="20"/>
      <c r="AD4376" s="20"/>
    </row>
    <row r="4377" spans="3:30" s="1" customFormat="1">
      <c r="C4377" s="16"/>
      <c r="D4377" s="16"/>
      <c r="E4377" s="32"/>
      <c r="F4377" s="16"/>
      <c r="G4377" s="16"/>
      <c r="H4377" s="16"/>
      <c r="I4377" s="16"/>
      <c r="J4377" s="16"/>
      <c r="K4377" s="16"/>
      <c r="L4377" s="32"/>
      <c r="M4377" s="16"/>
      <c r="N4377" s="16"/>
      <c r="O4377" s="16"/>
      <c r="P4377" s="16"/>
      <c r="Y4377" s="20"/>
      <c r="Z4377" s="20"/>
      <c r="AA4377" s="20"/>
      <c r="AB4377" s="20"/>
      <c r="AC4377" s="20"/>
      <c r="AD4377" s="20"/>
    </row>
    <row r="4378" spans="3:30" s="1" customFormat="1">
      <c r="C4378" s="16"/>
      <c r="D4378" s="16"/>
      <c r="E4378" s="32"/>
      <c r="F4378" s="16"/>
      <c r="G4378" s="16"/>
      <c r="H4378" s="16"/>
      <c r="I4378" s="16"/>
      <c r="J4378" s="16"/>
      <c r="K4378" s="16"/>
      <c r="L4378" s="32"/>
      <c r="M4378" s="16"/>
      <c r="N4378" s="16"/>
      <c r="O4378" s="16"/>
      <c r="P4378" s="16"/>
      <c r="Y4378" s="20"/>
      <c r="Z4378" s="20"/>
      <c r="AA4378" s="20"/>
      <c r="AB4378" s="20"/>
      <c r="AC4378" s="20"/>
      <c r="AD4378" s="20"/>
    </row>
    <row r="4379" spans="3:30" s="1" customFormat="1">
      <c r="C4379" s="16"/>
      <c r="D4379" s="16"/>
      <c r="E4379" s="32"/>
      <c r="F4379" s="16"/>
      <c r="G4379" s="16"/>
      <c r="H4379" s="16"/>
      <c r="I4379" s="16"/>
      <c r="J4379" s="16"/>
      <c r="K4379" s="16"/>
      <c r="L4379" s="32"/>
      <c r="M4379" s="16"/>
      <c r="N4379" s="16"/>
      <c r="O4379" s="16"/>
      <c r="P4379" s="16"/>
      <c r="Y4379" s="20"/>
      <c r="Z4379" s="20"/>
      <c r="AA4379" s="20"/>
      <c r="AB4379" s="20"/>
      <c r="AC4379" s="20"/>
      <c r="AD4379" s="20"/>
    </row>
    <row r="4380" spans="3:30" s="1" customFormat="1">
      <c r="C4380" s="16"/>
      <c r="D4380" s="16"/>
      <c r="E4380" s="32"/>
      <c r="F4380" s="16"/>
      <c r="G4380" s="16"/>
      <c r="H4380" s="16"/>
      <c r="I4380" s="16"/>
      <c r="J4380" s="16"/>
      <c r="K4380" s="16"/>
      <c r="L4380" s="32"/>
      <c r="M4380" s="16"/>
      <c r="N4380" s="16"/>
      <c r="O4380" s="16"/>
      <c r="P4380" s="16"/>
      <c r="Y4380" s="20"/>
      <c r="Z4380" s="20"/>
      <c r="AA4380" s="20"/>
      <c r="AB4380" s="20"/>
      <c r="AC4380" s="20"/>
      <c r="AD4380" s="20"/>
    </row>
    <row r="4381" spans="3:30" s="1" customFormat="1">
      <c r="C4381" s="16"/>
      <c r="D4381" s="16"/>
      <c r="E4381" s="32"/>
      <c r="F4381" s="16"/>
      <c r="G4381" s="16"/>
      <c r="H4381" s="16"/>
      <c r="I4381" s="16"/>
      <c r="J4381" s="16"/>
      <c r="K4381" s="16"/>
      <c r="L4381" s="32"/>
      <c r="M4381" s="16"/>
      <c r="N4381" s="16"/>
      <c r="O4381" s="16"/>
      <c r="P4381" s="16"/>
      <c r="Y4381" s="20"/>
      <c r="Z4381" s="20"/>
      <c r="AA4381" s="20"/>
      <c r="AB4381" s="20"/>
      <c r="AC4381" s="20"/>
      <c r="AD4381" s="20"/>
    </row>
    <row r="4382" spans="3:30" s="1" customFormat="1">
      <c r="C4382" s="16"/>
      <c r="D4382" s="16"/>
      <c r="E4382" s="32"/>
      <c r="F4382" s="16"/>
      <c r="G4382" s="16"/>
      <c r="H4382" s="16"/>
      <c r="I4382" s="16"/>
      <c r="J4382" s="16"/>
      <c r="K4382" s="16"/>
      <c r="L4382" s="32"/>
      <c r="M4382" s="16"/>
      <c r="N4382" s="16"/>
      <c r="O4382" s="16"/>
      <c r="P4382" s="16"/>
      <c r="Y4382" s="20"/>
      <c r="Z4382" s="20"/>
      <c r="AA4382" s="20"/>
      <c r="AB4382" s="20"/>
      <c r="AC4382" s="20"/>
      <c r="AD4382" s="20"/>
    </row>
    <row r="4383" spans="3:30" s="1" customFormat="1">
      <c r="C4383" s="16"/>
      <c r="D4383" s="16"/>
      <c r="E4383" s="32"/>
      <c r="F4383" s="16"/>
      <c r="G4383" s="16"/>
      <c r="H4383" s="16"/>
      <c r="I4383" s="16"/>
      <c r="J4383" s="16"/>
      <c r="K4383" s="16"/>
      <c r="L4383" s="32"/>
      <c r="M4383" s="16"/>
      <c r="N4383" s="16"/>
      <c r="O4383" s="16"/>
      <c r="P4383" s="16"/>
      <c r="Y4383" s="20"/>
      <c r="Z4383" s="20"/>
      <c r="AA4383" s="20"/>
      <c r="AB4383" s="20"/>
      <c r="AC4383" s="20"/>
      <c r="AD4383" s="20"/>
    </row>
    <row r="4384" spans="3:30" s="1" customFormat="1">
      <c r="C4384" s="16"/>
      <c r="D4384" s="16"/>
      <c r="E4384" s="32"/>
      <c r="F4384" s="16"/>
      <c r="G4384" s="16"/>
      <c r="H4384" s="16"/>
      <c r="I4384" s="16"/>
      <c r="J4384" s="16"/>
      <c r="K4384" s="16"/>
      <c r="L4384" s="32"/>
      <c r="M4384" s="16"/>
      <c r="N4384" s="16"/>
      <c r="O4384" s="16"/>
      <c r="P4384" s="16"/>
      <c r="Y4384" s="20"/>
      <c r="Z4384" s="20"/>
      <c r="AA4384" s="20"/>
      <c r="AB4384" s="20"/>
      <c r="AC4384" s="20"/>
      <c r="AD4384" s="20"/>
    </row>
    <row r="4385" spans="3:30" s="1" customFormat="1">
      <c r="C4385" s="16"/>
      <c r="D4385" s="16"/>
      <c r="E4385" s="32"/>
      <c r="F4385" s="16"/>
      <c r="G4385" s="16"/>
      <c r="H4385" s="16"/>
      <c r="I4385" s="16"/>
      <c r="J4385" s="16"/>
      <c r="K4385" s="16"/>
      <c r="L4385" s="32"/>
      <c r="M4385" s="16"/>
      <c r="N4385" s="16"/>
      <c r="O4385" s="16"/>
      <c r="P4385" s="16"/>
      <c r="Y4385" s="20"/>
      <c r="Z4385" s="20"/>
      <c r="AA4385" s="20"/>
      <c r="AB4385" s="20"/>
      <c r="AC4385" s="20"/>
      <c r="AD4385" s="20"/>
    </row>
    <row r="4386" spans="3:30" s="1" customFormat="1">
      <c r="C4386" s="16"/>
      <c r="D4386" s="16"/>
      <c r="E4386" s="32"/>
      <c r="F4386" s="16"/>
      <c r="G4386" s="16"/>
      <c r="H4386" s="16"/>
      <c r="I4386" s="16"/>
      <c r="J4386" s="16"/>
      <c r="K4386" s="16"/>
      <c r="L4386" s="32"/>
      <c r="M4386" s="16"/>
      <c r="N4386" s="16"/>
      <c r="O4386" s="16"/>
      <c r="P4386" s="16"/>
      <c r="Y4386" s="20"/>
      <c r="Z4386" s="20"/>
      <c r="AA4386" s="20"/>
      <c r="AB4386" s="20"/>
      <c r="AC4386" s="20"/>
      <c r="AD4386" s="20"/>
    </row>
    <row r="4387" spans="3:30" s="1" customFormat="1">
      <c r="C4387" s="16"/>
      <c r="D4387" s="16"/>
      <c r="E4387" s="32"/>
      <c r="F4387" s="16"/>
      <c r="G4387" s="16"/>
      <c r="H4387" s="16"/>
      <c r="I4387" s="16"/>
      <c r="J4387" s="16"/>
      <c r="K4387" s="16"/>
      <c r="L4387" s="32"/>
      <c r="M4387" s="16"/>
      <c r="N4387" s="16"/>
      <c r="O4387" s="16"/>
      <c r="P4387" s="16"/>
      <c r="Y4387" s="20"/>
      <c r="Z4387" s="20"/>
      <c r="AA4387" s="20"/>
      <c r="AB4387" s="20"/>
      <c r="AC4387" s="20"/>
      <c r="AD4387" s="20"/>
    </row>
    <row r="4388" spans="3:30" s="1" customFormat="1">
      <c r="C4388" s="16"/>
      <c r="D4388" s="16"/>
      <c r="E4388" s="32"/>
      <c r="F4388" s="16"/>
      <c r="G4388" s="16"/>
      <c r="H4388" s="16"/>
      <c r="I4388" s="16"/>
      <c r="J4388" s="16"/>
      <c r="K4388" s="16"/>
      <c r="L4388" s="32"/>
      <c r="M4388" s="16"/>
      <c r="N4388" s="16"/>
      <c r="O4388" s="16"/>
      <c r="P4388" s="16"/>
      <c r="Y4388" s="20"/>
      <c r="Z4388" s="20"/>
      <c r="AA4388" s="20"/>
      <c r="AB4388" s="20"/>
      <c r="AC4388" s="20"/>
      <c r="AD4388" s="20"/>
    </row>
    <row r="4389" spans="3:30" s="1" customFormat="1">
      <c r="C4389" s="16"/>
      <c r="D4389" s="16"/>
      <c r="E4389" s="32"/>
      <c r="F4389" s="16"/>
      <c r="G4389" s="16"/>
      <c r="H4389" s="16"/>
      <c r="I4389" s="16"/>
      <c r="J4389" s="16"/>
      <c r="K4389" s="16"/>
      <c r="L4389" s="32"/>
      <c r="M4389" s="16"/>
      <c r="N4389" s="16"/>
      <c r="O4389" s="16"/>
      <c r="P4389" s="16"/>
      <c r="Y4389" s="20"/>
      <c r="Z4389" s="20"/>
      <c r="AA4389" s="20"/>
      <c r="AB4389" s="20"/>
      <c r="AC4389" s="20"/>
      <c r="AD4389" s="20"/>
    </row>
    <row r="4390" spans="3:30" s="1" customFormat="1">
      <c r="C4390" s="16"/>
      <c r="D4390" s="16"/>
      <c r="E4390" s="32"/>
      <c r="F4390" s="16"/>
      <c r="G4390" s="16"/>
      <c r="H4390" s="16"/>
      <c r="I4390" s="16"/>
      <c r="J4390" s="16"/>
      <c r="K4390" s="16"/>
      <c r="L4390" s="32"/>
      <c r="M4390" s="16"/>
      <c r="N4390" s="16"/>
      <c r="O4390" s="16"/>
      <c r="P4390" s="16"/>
      <c r="Y4390" s="20"/>
      <c r="Z4390" s="20"/>
      <c r="AA4390" s="20"/>
      <c r="AB4390" s="20"/>
      <c r="AC4390" s="20"/>
      <c r="AD4390" s="20"/>
    </row>
    <row r="4391" spans="3:30" s="1" customFormat="1">
      <c r="C4391" s="16"/>
      <c r="D4391" s="16"/>
      <c r="E4391" s="32"/>
      <c r="F4391" s="16"/>
      <c r="G4391" s="16"/>
      <c r="H4391" s="16"/>
      <c r="I4391" s="16"/>
      <c r="J4391" s="16"/>
      <c r="K4391" s="16"/>
      <c r="L4391" s="32"/>
      <c r="M4391" s="16"/>
      <c r="N4391" s="16"/>
      <c r="O4391" s="16"/>
      <c r="P4391" s="16"/>
      <c r="Y4391" s="20"/>
      <c r="Z4391" s="20"/>
      <c r="AA4391" s="20"/>
      <c r="AB4391" s="20"/>
      <c r="AC4391" s="20"/>
      <c r="AD4391" s="20"/>
    </row>
    <row r="4392" spans="3:30" s="1" customFormat="1">
      <c r="C4392" s="16"/>
      <c r="D4392" s="16"/>
      <c r="E4392" s="32"/>
      <c r="F4392" s="16"/>
      <c r="G4392" s="16"/>
      <c r="H4392" s="16"/>
      <c r="I4392" s="16"/>
      <c r="J4392" s="16"/>
      <c r="K4392" s="16"/>
      <c r="L4392" s="32"/>
      <c r="M4392" s="16"/>
      <c r="N4392" s="16"/>
      <c r="O4392" s="16"/>
      <c r="P4392" s="16"/>
      <c r="Y4392" s="20"/>
      <c r="Z4392" s="20"/>
      <c r="AA4392" s="20"/>
      <c r="AB4392" s="20"/>
      <c r="AC4392" s="20"/>
      <c r="AD4392" s="20"/>
    </row>
    <row r="4393" spans="3:30" s="1" customFormat="1">
      <c r="C4393" s="16"/>
      <c r="D4393" s="16"/>
      <c r="E4393" s="32"/>
      <c r="F4393" s="16"/>
      <c r="G4393" s="16"/>
      <c r="H4393" s="16"/>
      <c r="I4393" s="16"/>
      <c r="J4393" s="16"/>
      <c r="K4393" s="16"/>
      <c r="L4393" s="32"/>
      <c r="M4393" s="16"/>
      <c r="N4393" s="16"/>
      <c r="O4393" s="16"/>
      <c r="P4393" s="16"/>
      <c r="Y4393" s="20"/>
      <c r="Z4393" s="20"/>
      <c r="AA4393" s="20"/>
      <c r="AB4393" s="20"/>
      <c r="AC4393" s="20"/>
      <c r="AD4393" s="20"/>
    </row>
    <row r="4394" spans="3:30" s="1" customFormat="1">
      <c r="C4394" s="16"/>
      <c r="D4394" s="16"/>
      <c r="E4394" s="32"/>
      <c r="F4394" s="16"/>
      <c r="G4394" s="16"/>
      <c r="H4394" s="16"/>
      <c r="I4394" s="16"/>
      <c r="J4394" s="16"/>
      <c r="K4394" s="16"/>
      <c r="L4394" s="32"/>
      <c r="M4394" s="16"/>
      <c r="N4394" s="16"/>
      <c r="O4394" s="16"/>
      <c r="P4394" s="16"/>
      <c r="Y4394" s="20"/>
      <c r="Z4394" s="20"/>
      <c r="AA4394" s="20"/>
      <c r="AB4394" s="20"/>
      <c r="AC4394" s="20"/>
      <c r="AD4394" s="20"/>
    </row>
    <row r="4395" spans="3:30" s="1" customFormat="1">
      <c r="C4395" s="16"/>
      <c r="D4395" s="16"/>
      <c r="E4395" s="32"/>
      <c r="F4395" s="16"/>
      <c r="G4395" s="16"/>
      <c r="H4395" s="16"/>
      <c r="I4395" s="16"/>
      <c r="J4395" s="16"/>
      <c r="K4395" s="16"/>
      <c r="L4395" s="32"/>
      <c r="M4395" s="16"/>
      <c r="N4395" s="16"/>
      <c r="O4395" s="16"/>
      <c r="P4395" s="16"/>
      <c r="Y4395" s="20"/>
      <c r="Z4395" s="20"/>
      <c r="AA4395" s="20"/>
      <c r="AB4395" s="20"/>
      <c r="AC4395" s="20"/>
      <c r="AD4395" s="20"/>
    </row>
    <row r="4396" spans="3:30" s="1" customFormat="1">
      <c r="C4396" s="16"/>
      <c r="D4396" s="16"/>
      <c r="E4396" s="32"/>
      <c r="F4396" s="16"/>
      <c r="G4396" s="16"/>
      <c r="H4396" s="16"/>
      <c r="I4396" s="16"/>
      <c r="J4396" s="16"/>
      <c r="K4396" s="16"/>
      <c r="L4396" s="32"/>
      <c r="M4396" s="16"/>
      <c r="N4396" s="16"/>
      <c r="O4396" s="16"/>
      <c r="P4396" s="16"/>
      <c r="Y4396" s="20"/>
      <c r="Z4396" s="20"/>
      <c r="AA4396" s="20"/>
      <c r="AB4396" s="20"/>
      <c r="AC4396" s="20"/>
      <c r="AD4396" s="20"/>
    </row>
    <row r="4397" spans="3:30" s="1" customFormat="1">
      <c r="C4397" s="16"/>
      <c r="D4397" s="16"/>
      <c r="E4397" s="32"/>
      <c r="F4397" s="16"/>
      <c r="G4397" s="16"/>
      <c r="H4397" s="16"/>
      <c r="I4397" s="16"/>
      <c r="J4397" s="16"/>
      <c r="K4397" s="16"/>
      <c r="L4397" s="32"/>
      <c r="M4397" s="16"/>
      <c r="N4397" s="16"/>
      <c r="O4397" s="16"/>
      <c r="P4397" s="16"/>
      <c r="Y4397" s="20"/>
      <c r="Z4397" s="20"/>
      <c r="AA4397" s="20"/>
      <c r="AB4397" s="20"/>
      <c r="AC4397" s="20"/>
      <c r="AD4397" s="20"/>
    </row>
    <row r="4398" spans="3:30" s="1" customFormat="1">
      <c r="C4398" s="16"/>
      <c r="D4398" s="16"/>
      <c r="E4398" s="32"/>
      <c r="F4398" s="16"/>
      <c r="G4398" s="16"/>
      <c r="H4398" s="16"/>
      <c r="I4398" s="16"/>
      <c r="J4398" s="16"/>
      <c r="K4398" s="16"/>
      <c r="L4398" s="32"/>
      <c r="M4398" s="16"/>
      <c r="N4398" s="16"/>
      <c r="O4398" s="16"/>
      <c r="P4398" s="16"/>
      <c r="Y4398" s="20"/>
      <c r="Z4398" s="20"/>
      <c r="AA4398" s="20"/>
      <c r="AB4398" s="20"/>
      <c r="AC4398" s="20"/>
      <c r="AD4398" s="20"/>
    </row>
    <row r="4399" spans="3:30" s="1" customFormat="1">
      <c r="C4399" s="16"/>
      <c r="D4399" s="16"/>
      <c r="E4399" s="32"/>
      <c r="F4399" s="16"/>
      <c r="G4399" s="16"/>
      <c r="H4399" s="16"/>
      <c r="I4399" s="16"/>
      <c r="J4399" s="16"/>
      <c r="K4399" s="16"/>
      <c r="L4399" s="32"/>
      <c r="M4399" s="16"/>
      <c r="N4399" s="16"/>
      <c r="O4399" s="16"/>
      <c r="P4399" s="16"/>
      <c r="Y4399" s="20"/>
      <c r="Z4399" s="20"/>
      <c r="AA4399" s="20"/>
      <c r="AB4399" s="20"/>
      <c r="AC4399" s="20"/>
      <c r="AD4399" s="20"/>
    </row>
    <row r="4400" spans="3:30" s="1" customFormat="1">
      <c r="C4400" s="16"/>
      <c r="D4400" s="16"/>
      <c r="E4400" s="32"/>
      <c r="F4400" s="16"/>
      <c r="G4400" s="16"/>
      <c r="H4400" s="16"/>
      <c r="I4400" s="16"/>
      <c r="J4400" s="16"/>
      <c r="K4400" s="16"/>
      <c r="L4400" s="32"/>
      <c r="M4400" s="16"/>
      <c r="N4400" s="16"/>
      <c r="O4400" s="16"/>
      <c r="P4400" s="16"/>
      <c r="Y4400" s="20"/>
      <c r="Z4400" s="20"/>
      <c r="AA4400" s="20"/>
      <c r="AB4400" s="20"/>
      <c r="AC4400" s="20"/>
      <c r="AD4400" s="20"/>
    </row>
    <row r="4401" spans="3:30" s="1" customFormat="1">
      <c r="C4401" s="16"/>
      <c r="D4401" s="16"/>
      <c r="E4401" s="32"/>
      <c r="F4401" s="16"/>
      <c r="G4401" s="16"/>
      <c r="H4401" s="16"/>
      <c r="I4401" s="16"/>
      <c r="J4401" s="16"/>
      <c r="K4401" s="16"/>
      <c r="L4401" s="32"/>
      <c r="M4401" s="16"/>
      <c r="N4401" s="16"/>
      <c r="O4401" s="16"/>
      <c r="P4401" s="16"/>
      <c r="Y4401" s="20"/>
      <c r="Z4401" s="20"/>
      <c r="AA4401" s="20"/>
      <c r="AB4401" s="20"/>
      <c r="AC4401" s="20"/>
      <c r="AD4401" s="20"/>
    </row>
    <row r="4402" spans="3:30" s="1" customFormat="1">
      <c r="C4402" s="16"/>
      <c r="D4402" s="16"/>
      <c r="E4402" s="32"/>
      <c r="F4402" s="16"/>
      <c r="G4402" s="16"/>
      <c r="H4402" s="16"/>
      <c r="I4402" s="16"/>
      <c r="J4402" s="16"/>
      <c r="K4402" s="16"/>
      <c r="L4402" s="32"/>
      <c r="M4402" s="16"/>
      <c r="N4402" s="16"/>
      <c r="O4402" s="16"/>
      <c r="P4402" s="16"/>
      <c r="Y4402" s="20"/>
      <c r="Z4402" s="20"/>
      <c r="AA4402" s="20"/>
      <c r="AB4402" s="20"/>
      <c r="AC4402" s="20"/>
      <c r="AD4402" s="20"/>
    </row>
    <row r="4403" spans="3:30" s="1" customFormat="1">
      <c r="C4403" s="16"/>
      <c r="D4403" s="16"/>
      <c r="E4403" s="32"/>
      <c r="F4403" s="16"/>
      <c r="G4403" s="16"/>
      <c r="H4403" s="16"/>
      <c r="I4403" s="16"/>
      <c r="J4403" s="16"/>
      <c r="K4403" s="16"/>
      <c r="L4403" s="32"/>
      <c r="M4403" s="16"/>
      <c r="N4403" s="16"/>
      <c r="O4403" s="16"/>
      <c r="P4403" s="16"/>
      <c r="Y4403" s="20"/>
      <c r="Z4403" s="20"/>
      <c r="AA4403" s="20"/>
      <c r="AB4403" s="20"/>
      <c r="AC4403" s="20"/>
      <c r="AD4403" s="20"/>
    </row>
    <row r="4404" spans="3:30" s="1" customFormat="1">
      <c r="C4404" s="16"/>
      <c r="D4404" s="16"/>
      <c r="E4404" s="32"/>
      <c r="F4404" s="16"/>
      <c r="G4404" s="16"/>
      <c r="H4404" s="16"/>
      <c r="I4404" s="16"/>
      <c r="J4404" s="16"/>
      <c r="K4404" s="16"/>
      <c r="L4404" s="32"/>
      <c r="M4404" s="16"/>
      <c r="N4404" s="16"/>
      <c r="O4404" s="16"/>
      <c r="P4404" s="16"/>
      <c r="Y4404" s="20"/>
      <c r="Z4404" s="20"/>
      <c r="AA4404" s="20"/>
      <c r="AB4404" s="20"/>
      <c r="AC4404" s="20"/>
      <c r="AD4404" s="20"/>
    </row>
    <row r="4405" spans="3:30" s="1" customFormat="1">
      <c r="C4405" s="16"/>
      <c r="D4405" s="16"/>
      <c r="E4405" s="32"/>
      <c r="F4405" s="16"/>
      <c r="G4405" s="16"/>
      <c r="H4405" s="16"/>
      <c r="I4405" s="16"/>
      <c r="J4405" s="16"/>
      <c r="K4405" s="16"/>
      <c r="L4405" s="32"/>
      <c r="M4405" s="16"/>
      <c r="N4405" s="16"/>
      <c r="O4405" s="16"/>
      <c r="P4405" s="16"/>
      <c r="Y4405" s="20"/>
      <c r="Z4405" s="20"/>
      <c r="AA4405" s="20"/>
      <c r="AB4405" s="20"/>
      <c r="AC4405" s="20"/>
      <c r="AD4405" s="20"/>
    </row>
    <row r="4406" spans="3:30" s="1" customFormat="1">
      <c r="C4406" s="16"/>
      <c r="D4406" s="16"/>
      <c r="E4406" s="32"/>
      <c r="F4406" s="16"/>
      <c r="G4406" s="16"/>
      <c r="H4406" s="16"/>
      <c r="I4406" s="16"/>
      <c r="J4406" s="16"/>
      <c r="K4406" s="16"/>
      <c r="L4406" s="32"/>
      <c r="M4406" s="16"/>
      <c r="N4406" s="16"/>
      <c r="O4406" s="16"/>
      <c r="P4406" s="16"/>
      <c r="Y4406" s="20"/>
      <c r="Z4406" s="20"/>
      <c r="AA4406" s="20"/>
      <c r="AB4406" s="20"/>
      <c r="AC4406" s="20"/>
      <c r="AD4406" s="20"/>
    </row>
    <row r="4407" spans="3:30" s="1" customFormat="1">
      <c r="C4407" s="16"/>
      <c r="D4407" s="16"/>
      <c r="E4407" s="32"/>
      <c r="F4407" s="16"/>
      <c r="G4407" s="16"/>
      <c r="H4407" s="16"/>
      <c r="I4407" s="16"/>
      <c r="J4407" s="16"/>
      <c r="K4407" s="16"/>
      <c r="L4407" s="32"/>
      <c r="M4407" s="16"/>
      <c r="N4407" s="16"/>
      <c r="O4407" s="16"/>
      <c r="P4407" s="16"/>
      <c r="Y4407" s="20"/>
      <c r="Z4407" s="20"/>
      <c r="AA4407" s="20"/>
      <c r="AB4407" s="20"/>
      <c r="AC4407" s="20"/>
      <c r="AD4407" s="20"/>
    </row>
    <row r="4408" spans="3:30" s="1" customFormat="1">
      <c r="C4408" s="16"/>
      <c r="D4408" s="16"/>
      <c r="E4408" s="32"/>
      <c r="F4408" s="16"/>
      <c r="G4408" s="16"/>
      <c r="H4408" s="16"/>
      <c r="I4408" s="16"/>
      <c r="J4408" s="16"/>
      <c r="K4408" s="16"/>
      <c r="L4408" s="32"/>
      <c r="M4408" s="16"/>
      <c r="N4408" s="16"/>
      <c r="O4408" s="16"/>
      <c r="P4408" s="16"/>
      <c r="Y4408" s="20"/>
      <c r="Z4408" s="20"/>
      <c r="AA4408" s="20"/>
      <c r="AB4408" s="20"/>
      <c r="AC4408" s="20"/>
      <c r="AD4408" s="20"/>
    </row>
  </sheetData>
  <mergeCells count="32">
    <mergeCell ref="BO8:BO9"/>
    <mergeCell ref="AZ8:BF8"/>
    <mergeCell ref="AZ9:BF9"/>
    <mergeCell ref="AM4:AO4"/>
    <mergeCell ref="AT4:AV4"/>
    <mergeCell ref="BA4:BC4"/>
    <mergeCell ref="BH4:BJ4"/>
    <mergeCell ref="BG8:BM8"/>
    <mergeCell ref="BG9:BM9"/>
    <mergeCell ref="AL8:AR8"/>
    <mergeCell ref="AL9:AR9"/>
    <mergeCell ref="AS8:AY8"/>
    <mergeCell ref="AS9:AY9"/>
    <mergeCell ref="X9:AD9"/>
    <mergeCell ref="AE8:AK8"/>
    <mergeCell ref="AE9:AK9"/>
    <mergeCell ref="A4:B6"/>
    <mergeCell ref="D4:F4"/>
    <mergeCell ref="K4:M4"/>
    <mergeCell ref="R4:T4"/>
    <mergeCell ref="Y4:AA4"/>
    <mergeCell ref="C9:I9"/>
    <mergeCell ref="J8:P8"/>
    <mergeCell ref="J9:P9"/>
    <mergeCell ref="Q8:W8"/>
    <mergeCell ref="Q9:W9"/>
    <mergeCell ref="A1:D1"/>
    <mergeCell ref="A2:D2"/>
    <mergeCell ref="J2:L2"/>
    <mergeCell ref="AF4:AH4"/>
    <mergeCell ref="C8:I8"/>
    <mergeCell ref="X8:AD8"/>
  </mergeCells>
  <conditionalFormatting sqref="G11:I12 G14:I54 G56:I57 G60:I63">
    <cfRule type="cellIs" dxfId="296" priority="71" stopIfTrue="1" operator="equal">
      <formula>"N/A    "</formula>
    </cfRule>
    <cfRule type="cellIs" dxfId="295" priority="72" stopIfTrue="1" operator="equal">
      <formula>"N/A       "</formula>
    </cfRule>
  </conditionalFormatting>
  <conditionalFormatting sqref="I68:I69">
    <cfRule type="cellIs" dxfId="294" priority="70" stopIfTrue="1" operator="equal">
      <formula>"N/A       "</formula>
    </cfRule>
    <cfRule type="cellIs" dxfId="293" priority="69" stopIfTrue="1" operator="equal">
      <formula>"N/A    "</formula>
    </cfRule>
  </conditionalFormatting>
  <conditionalFormatting sqref="I71">
    <cfRule type="cellIs" dxfId="292" priority="66" stopIfTrue="1" operator="equal">
      <formula>"N/A       "</formula>
    </cfRule>
    <cfRule type="cellIs" dxfId="291" priority="65" stopIfTrue="1" operator="equal">
      <formula>"N/A    "</formula>
    </cfRule>
  </conditionalFormatting>
  <conditionalFormatting sqref="I79:I85">
    <cfRule type="cellIs" dxfId="290" priority="68" stopIfTrue="1" operator="equal">
      <formula>"N/A       "</formula>
    </cfRule>
    <cfRule type="cellIs" dxfId="289" priority="67" stopIfTrue="1" operator="equal">
      <formula>"N/A    "</formula>
    </cfRule>
  </conditionalFormatting>
  <conditionalFormatting sqref="O11:P11 N12:P12 N14:P54 N56:P57 N60:P63">
    <cfRule type="cellIs" dxfId="288" priority="63" stopIfTrue="1" operator="equal">
      <formula>"N/A    "</formula>
    </cfRule>
    <cfRule type="cellIs" dxfId="287" priority="64" stopIfTrue="1" operator="equal">
      <formula>"N/A       "</formula>
    </cfRule>
  </conditionalFormatting>
  <conditionalFormatting sqref="P68:P69">
    <cfRule type="cellIs" dxfId="286" priority="62" stopIfTrue="1" operator="equal">
      <formula>"N/A       "</formula>
    </cfRule>
    <cfRule type="cellIs" dxfId="285" priority="61" stopIfTrue="1" operator="equal">
      <formula>"N/A    "</formula>
    </cfRule>
  </conditionalFormatting>
  <conditionalFormatting sqref="P71">
    <cfRule type="cellIs" dxfId="284" priority="57" stopIfTrue="1" operator="equal">
      <formula>"N/A    "</formula>
    </cfRule>
    <cfRule type="cellIs" dxfId="283" priority="58" stopIfTrue="1" operator="equal">
      <formula>"N/A       "</formula>
    </cfRule>
  </conditionalFormatting>
  <conditionalFormatting sqref="P79:P85">
    <cfRule type="cellIs" dxfId="282" priority="60" stopIfTrue="1" operator="equal">
      <formula>"N/A       "</formula>
    </cfRule>
    <cfRule type="cellIs" dxfId="281" priority="59" stopIfTrue="1" operator="equal">
      <formula>"N/A    "</formula>
    </cfRule>
  </conditionalFormatting>
  <conditionalFormatting sqref="V11:W11 U12:W12 U14:W54 U56:W57 U60:W63">
    <cfRule type="cellIs" dxfId="280" priority="56" stopIfTrue="1" operator="equal">
      <formula>"N/A       "</formula>
    </cfRule>
    <cfRule type="cellIs" dxfId="279" priority="55" stopIfTrue="1" operator="equal">
      <formula>"N/A    "</formula>
    </cfRule>
  </conditionalFormatting>
  <conditionalFormatting sqref="W68:W69">
    <cfRule type="cellIs" dxfId="278" priority="54" stopIfTrue="1" operator="equal">
      <formula>"N/A       "</formula>
    </cfRule>
    <cfRule type="cellIs" dxfId="277" priority="53" stopIfTrue="1" operator="equal">
      <formula>"N/A    "</formula>
    </cfRule>
  </conditionalFormatting>
  <conditionalFormatting sqref="W71">
    <cfRule type="cellIs" dxfId="276" priority="50" stopIfTrue="1" operator="equal">
      <formula>"N/A       "</formula>
    </cfRule>
    <cfRule type="cellIs" dxfId="275" priority="49" stopIfTrue="1" operator="equal">
      <formula>"N/A    "</formula>
    </cfRule>
  </conditionalFormatting>
  <conditionalFormatting sqref="W79:W85">
    <cfRule type="cellIs" dxfId="274" priority="52" stopIfTrue="1" operator="equal">
      <formula>"N/A       "</formula>
    </cfRule>
    <cfRule type="cellIs" dxfId="273" priority="51" stopIfTrue="1" operator="equal">
      <formula>"N/A    "</formula>
    </cfRule>
  </conditionalFormatting>
  <conditionalFormatting sqref="AC11:AD11 AB12:AD12 AB14:AD54 AB56:AD57 AB60:AD63">
    <cfRule type="cellIs" dxfId="272" priority="48" stopIfTrue="1" operator="equal">
      <formula>"N/A       "</formula>
    </cfRule>
    <cfRule type="cellIs" dxfId="271" priority="47" stopIfTrue="1" operator="equal">
      <formula>"N/A    "</formula>
    </cfRule>
  </conditionalFormatting>
  <conditionalFormatting sqref="AD68:AD69">
    <cfRule type="cellIs" dxfId="270" priority="46" stopIfTrue="1" operator="equal">
      <formula>"N/A       "</formula>
    </cfRule>
    <cfRule type="cellIs" dxfId="269" priority="45" stopIfTrue="1" operator="equal">
      <formula>"N/A    "</formula>
    </cfRule>
  </conditionalFormatting>
  <conditionalFormatting sqref="AD71">
    <cfRule type="cellIs" dxfId="268" priority="41" stopIfTrue="1" operator="equal">
      <formula>"N/A    "</formula>
    </cfRule>
    <cfRule type="cellIs" dxfId="267" priority="42" stopIfTrue="1" operator="equal">
      <formula>"N/A       "</formula>
    </cfRule>
  </conditionalFormatting>
  <conditionalFormatting sqref="AD79:AD85">
    <cfRule type="cellIs" dxfId="266" priority="44" stopIfTrue="1" operator="equal">
      <formula>"N/A       "</formula>
    </cfRule>
    <cfRule type="cellIs" dxfId="265" priority="43" stopIfTrue="1" operator="equal">
      <formula>"N/A    "</formula>
    </cfRule>
  </conditionalFormatting>
  <conditionalFormatting sqref="AJ11:AK11 AI12:AK12 AI14:AK54 AI56:AK57 AI60:AK63">
    <cfRule type="cellIs" dxfId="264" priority="39" stopIfTrue="1" operator="equal">
      <formula>"N/A    "</formula>
    </cfRule>
    <cfRule type="cellIs" dxfId="263" priority="40" stopIfTrue="1" operator="equal">
      <formula>"N/A       "</formula>
    </cfRule>
  </conditionalFormatting>
  <conditionalFormatting sqref="AK68:AK69">
    <cfRule type="cellIs" dxfId="262" priority="37" stopIfTrue="1" operator="equal">
      <formula>"N/A    "</formula>
    </cfRule>
    <cfRule type="cellIs" dxfId="261" priority="38" stopIfTrue="1" operator="equal">
      <formula>"N/A       "</formula>
    </cfRule>
  </conditionalFormatting>
  <conditionalFormatting sqref="AK71">
    <cfRule type="cellIs" dxfId="260" priority="34" stopIfTrue="1" operator="equal">
      <formula>"N/A       "</formula>
    </cfRule>
    <cfRule type="cellIs" dxfId="259" priority="33" stopIfTrue="1" operator="equal">
      <formula>"N/A    "</formula>
    </cfRule>
  </conditionalFormatting>
  <conditionalFormatting sqref="AK79:AK85">
    <cfRule type="cellIs" dxfId="258" priority="36" stopIfTrue="1" operator="equal">
      <formula>"N/A       "</formula>
    </cfRule>
    <cfRule type="cellIs" dxfId="257" priority="35" stopIfTrue="1" operator="equal">
      <formula>"N/A    "</formula>
    </cfRule>
  </conditionalFormatting>
  <conditionalFormatting sqref="AQ11:AR11 AP12:AR12 AP14:AR54 AP56:AR57 AP60:AR63">
    <cfRule type="cellIs" dxfId="256" priority="32" stopIfTrue="1" operator="equal">
      <formula>"N/A       "</formula>
    </cfRule>
    <cfRule type="cellIs" dxfId="255" priority="31" stopIfTrue="1" operator="equal">
      <formula>"N/A    "</formula>
    </cfRule>
  </conditionalFormatting>
  <conditionalFormatting sqref="AR68:AR69">
    <cfRule type="cellIs" dxfId="254" priority="30" stopIfTrue="1" operator="equal">
      <formula>"N/A       "</formula>
    </cfRule>
    <cfRule type="cellIs" dxfId="253" priority="29" stopIfTrue="1" operator="equal">
      <formula>"N/A    "</formula>
    </cfRule>
  </conditionalFormatting>
  <conditionalFormatting sqref="AR71">
    <cfRule type="cellIs" dxfId="252" priority="26" stopIfTrue="1" operator="equal">
      <formula>"N/A       "</formula>
    </cfRule>
    <cfRule type="cellIs" dxfId="251" priority="25" stopIfTrue="1" operator="equal">
      <formula>"N/A    "</formula>
    </cfRule>
  </conditionalFormatting>
  <conditionalFormatting sqref="AR79:AR85">
    <cfRule type="cellIs" dxfId="250" priority="28" stopIfTrue="1" operator="equal">
      <formula>"N/A       "</formula>
    </cfRule>
    <cfRule type="cellIs" dxfId="249" priority="27" stopIfTrue="1" operator="equal">
      <formula>"N/A    "</formula>
    </cfRule>
  </conditionalFormatting>
  <conditionalFormatting sqref="AX11:AY11 AW12:AY12 AW14:AY54 AW56:AY57 AW60:AY63">
    <cfRule type="cellIs" dxfId="248" priority="24" stopIfTrue="1" operator="equal">
      <formula>"N/A       "</formula>
    </cfRule>
    <cfRule type="cellIs" dxfId="247" priority="23" stopIfTrue="1" operator="equal">
      <formula>"N/A    "</formula>
    </cfRule>
  </conditionalFormatting>
  <conditionalFormatting sqref="AY68:AY69">
    <cfRule type="cellIs" dxfId="246" priority="21" stopIfTrue="1" operator="equal">
      <formula>"N/A    "</formula>
    </cfRule>
    <cfRule type="cellIs" dxfId="245" priority="22" stopIfTrue="1" operator="equal">
      <formula>"N/A       "</formula>
    </cfRule>
  </conditionalFormatting>
  <conditionalFormatting sqref="AY71">
    <cfRule type="cellIs" dxfId="244" priority="18" stopIfTrue="1" operator="equal">
      <formula>"N/A       "</formula>
    </cfRule>
    <cfRule type="cellIs" dxfId="243" priority="17" stopIfTrue="1" operator="equal">
      <formula>"N/A    "</formula>
    </cfRule>
  </conditionalFormatting>
  <conditionalFormatting sqref="AY79:AY85">
    <cfRule type="cellIs" dxfId="242" priority="20" stopIfTrue="1" operator="equal">
      <formula>"N/A       "</formula>
    </cfRule>
    <cfRule type="cellIs" dxfId="241" priority="19" stopIfTrue="1" operator="equal">
      <formula>"N/A    "</formula>
    </cfRule>
  </conditionalFormatting>
  <conditionalFormatting sqref="BE11:BF11 BD12:BF12 BD14:BF54 BD56:BF57 BD60:BF63">
    <cfRule type="cellIs" dxfId="240" priority="16" stopIfTrue="1" operator="equal">
      <formula>"N/A       "</formula>
    </cfRule>
    <cfRule type="cellIs" dxfId="239" priority="15" stopIfTrue="1" operator="equal">
      <formula>"N/A    "</formula>
    </cfRule>
  </conditionalFormatting>
  <conditionalFormatting sqref="BF68:BF69">
    <cfRule type="cellIs" dxfId="238" priority="14" stopIfTrue="1" operator="equal">
      <formula>"N/A       "</formula>
    </cfRule>
    <cfRule type="cellIs" dxfId="237" priority="13" stopIfTrue="1" operator="equal">
      <formula>"N/A    "</formula>
    </cfRule>
  </conditionalFormatting>
  <conditionalFormatting sqref="BF71">
    <cfRule type="cellIs" dxfId="236" priority="10" stopIfTrue="1" operator="equal">
      <formula>"N/A       "</formula>
    </cfRule>
    <cfRule type="cellIs" dxfId="235" priority="9" stopIfTrue="1" operator="equal">
      <formula>"N/A    "</formula>
    </cfRule>
  </conditionalFormatting>
  <conditionalFormatting sqref="BF79:BF85">
    <cfRule type="cellIs" dxfId="234" priority="12" stopIfTrue="1" operator="equal">
      <formula>"N/A       "</formula>
    </cfRule>
    <cfRule type="cellIs" dxfId="233" priority="11" stopIfTrue="1" operator="equal">
      <formula>"N/A    "</formula>
    </cfRule>
  </conditionalFormatting>
  <conditionalFormatting sqref="BL11:BM11 BK12:BM12 BK14:BM54 BK56:BM57 BK60:BM63">
    <cfRule type="cellIs" dxfId="232" priority="8" stopIfTrue="1" operator="equal">
      <formula>"N/A       "</formula>
    </cfRule>
    <cfRule type="cellIs" dxfId="231" priority="7" stopIfTrue="1" operator="equal">
      <formula>"N/A    "</formula>
    </cfRule>
  </conditionalFormatting>
  <conditionalFormatting sqref="BM68:BM69">
    <cfRule type="cellIs" dxfId="230" priority="6" stopIfTrue="1" operator="equal">
      <formula>"N/A       "</formula>
    </cfRule>
    <cfRule type="cellIs" dxfId="229" priority="5" stopIfTrue="1" operator="equal">
      <formula>"N/A    "</formula>
    </cfRule>
  </conditionalFormatting>
  <conditionalFormatting sqref="BM71">
    <cfRule type="cellIs" dxfId="228" priority="2" stopIfTrue="1" operator="equal">
      <formula>"N/A       "</formula>
    </cfRule>
    <cfRule type="cellIs" dxfId="227" priority="1" stopIfTrue="1" operator="equal">
      <formula>"N/A    "</formula>
    </cfRule>
  </conditionalFormatting>
  <conditionalFormatting sqref="BM79:BM85">
    <cfRule type="cellIs" dxfId="226" priority="4" stopIfTrue="1" operator="equal">
      <formula>"N/A       "</formula>
    </cfRule>
    <cfRule type="cellIs" dxfId="225" priority="3" stopIfTrue="1" operator="equal">
      <formula>"N/A    "</formula>
    </cfRule>
  </conditionalFormatting>
  <pageMargins left="0" right="0" top="0" bottom="0" header="0" footer="0"/>
  <pageSetup scale="65" fitToHeight="10" orientation="portrait" blackAndWhite="1" r:id="rId1"/>
  <colBreaks count="8" manualBreakCount="8">
    <brk id="9" max="1048575" man="1"/>
    <brk id="16" max="1048575" man="1"/>
    <brk id="23" max="1048575" man="1"/>
    <brk id="30" max="1048575" man="1"/>
    <brk id="37" max="1048575" man="1"/>
    <brk id="44" max="1048575" man="1"/>
    <brk id="51" max="1048575" man="1"/>
    <brk id="58"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BW739"/>
  <sheetViews>
    <sheetView showGridLines="0" tabSelected="1" zoomScale="85" zoomScaleNormal="85" workbookViewId="0">
      <selection activeCell="H339" sqref="H339"/>
    </sheetView>
  </sheetViews>
  <sheetFormatPr defaultRowHeight="12.75"/>
  <cols>
    <col min="1" max="1" width="36.5703125" customWidth="1"/>
    <col min="2" max="2" width="37.42578125" customWidth="1"/>
    <col min="3" max="3" width="15.28515625" style="1073" customWidth="1"/>
    <col min="4" max="4" width="20.7109375" style="1127" customWidth="1"/>
    <col min="5" max="5" width="20.7109375" customWidth="1"/>
    <col min="6" max="6" width="20.7109375" style="1073" customWidth="1"/>
    <col min="7" max="7" width="20.7109375" style="1127" customWidth="1"/>
    <col min="8" max="9" width="20.7109375" customWidth="1"/>
    <col min="10" max="10" width="20.7109375" style="1127" customWidth="1"/>
    <col min="11" max="12" width="20.7109375" customWidth="1"/>
    <col min="13" max="13" width="20.7109375" style="1" customWidth="1"/>
    <col min="14" max="75" width="8.85546875" style="1"/>
  </cols>
  <sheetData>
    <row r="1" spans="1:75">
      <c r="A1" s="825" t="s">
        <v>289</v>
      </c>
      <c r="B1" s="97"/>
    </row>
    <row r="2" spans="1:75">
      <c r="A2" s="106" t="s">
        <v>290</v>
      </c>
      <c r="B2" s="97"/>
    </row>
    <row r="4" spans="1:75">
      <c r="A4" s="18" t="s">
        <v>341</v>
      </c>
    </row>
    <row r="5" spans="1:75">
      <c r="A5" s="350" t="s">
        <v>21</v>
      </c>
      <c r="B5" s="1453" t="str">
        <f>+'Schedule I MH'!E3</f>
        <v>Contractor Name</v>
      </c>
      <c r="C5" s="1453"/>
      <c r="E5" s="404" t="s">
        <v>90</v>
      </c>
      <c r="F5" s="1119">
        <f>+'Schedule I MH'!H4</f>
        <v>0</v>
      </c>
      <c r="G5" s="1136"/>
      <c r="H5" s="404" t="s">
        <v>90</v>
      </c>
      <c r="I5" s="1119">
        <f>+F5</f>
        <v>0</v>
      </c>
      <c r="K5" s="404" t="s">
        <v>90</v>
      </c>
      <c r="L5" s="1119">
        <f>+I5</f>
        <v>0</v>
      </c>
    </row>
    <row r="6" spans="1:75">
      <c r="A6" s="350" t="s">
        <v>20</v>
      </c>
      <c r="B6" s="432" t="str">
        <f>+'Schedule I MH'!E4</f>
        <v>Contract Number</v>
      </c>
      <c r="C6" s="1124"/>
      <c r="E6" s="356" t="s">
        <v>340</v>
      </c>
      <c r="F6" s="1109">
        <f>+'Schedule I MH'!F5</f>
        <v>45108</v>
      </c>
      <c r="H6" s="356" t="s">
        <v>340</v>
      </c>
      <c r="I6" s="1109">
        <f>+F6</f>
        <v>45108</v>
      </c>
      <c r="K6" s="356" t="s">
        <v>340</v>
      </c>
      <c r="L6" s="1109">
        <f>+I6</f>
        <v>45108</v>
      </c>
    </row>
    <row r="7" spans="1:75">
      <c r="B7" s="1107"/>
      <c r="E7" s="1108" t="s">
        <v>151</v>
      </c>
      <c r="F7" s="412">
        <f>+'Schedule I MH'!H5</f>
        <v>45138</v>
      </c>
      <c r="H7" s="1108" t="s">
        <v>151</v>
      </c>
      <c r="I7" s="412">
        <f>+F7</f>
        <v>45138</v>
      </c>
      <c r="K7" s="1108" t="s">
        <v>151</v>
      </c>
      <c r="L7" s="412">
        <f>+I7</f>
        <v>45138</v>
      </c>
    </row>
    <row r="8" spans="1:75" ht="13.5" thickBot="1">
      <c r="B8" s="342"/>
      <c r="C8" s="1106"/>
      <c r="D8" s="1128"/>
      <c r="E8" s="342"/>
      <c r="F8" s="1106"/>
    </row>
    <row r="9" spans="1:75" ht="14.25" thickTop="1" thickBot="1">
      <c r="B9" s="342"/>
      <c r="C9" s="1106"/>
      <c r="D9" s="1450" t="str">
        <f>+'Schedule I MH'!D8:H8</f>
        <v>Program Name 1</v>
      </c>
      <c r="E9" s="1451"/>
      <c r="F9" s="1452"/>
      <c r="G9" s="1450" t="str">
        <f>'Schedule I MH'!$I$8</f>
        <v>Program Name 2</v>
      </c>
      <c r="H9" s="1456"/>
      <c r="I9" s="1457"/>
      <c r="J9" s="1450" t="str">
        <f>'Schedule I MH'!$N$8</f>
        <v>Program Name 3</v>
      </c>
      <c r="K9" s="1451"/>
      <c r="L9" s="1452"/>
    </row>
    <row r="10" spans="1:75" s="1070" customFormat="1" ht="39.75" thickTop="1" thickBot="1">
      <c r="A10" s="1110" t="s">
        <v>330</v>
      </c>
      <c r="B10" s="1111" t="s">
        <v>316</v>
      </c>
      <c r="C10" s="1120" t="s">
        <v>329</v>
      </c>
      <c r="D10" s="1129" t="s">
        <v>338</v>
      </c>
      <c r="E10" s="1113" t="s">
        <v>331</v>
      </c>
      <c r="F10" s="1114" t="s">
        <v>332</v>
      </c>
      <c r="G10" s="1129" t="s">
        <v>338</v>
      </c>
      <c r="H10" s="1113" t="s">
        <v>331</v>
      </c>
      <c r="I10" s="1114" t="s">
        <v>332</v>
      </c>
      <c r="J10" s="1129" t="s">
        <v>338</v>
      </c>
      <c r="K10" s="1113" t="s">
        <v>331</v>
      </c>
      <c r="L10" s="1114" t="s">
        <v>332</v>
      </c>
      <c r="M10" s="1151"/>
      <c r="N10" s="1151"/>
      <c r="O10" s="1151"/>
      <c r="P10" s="1151"/>
      <c r="Q10" s="1151"/>
      <c r="R10" s="1151"/>
      <c r="S10" s="1151"/>
      <c r="T10" s="1151"/>
      <c r="U10" s="1151"/>
      <c r="V10" s="1151"/>
      <c r="W10" s="1151"/>
      <c r="X10" s="1151"/>
      <c r="Y10" s="1151"/>
      <c r="Z10" s="1151"/>
      <c r="AA10" s="1151"/>
      <c r="AB10" s="1151"/>
      <c r="AC10" s="1151"/>
      <c r="AD10" s="1151"/>
      <c r="AE10" s="1151"/>
      <c r="AF10" s="1151"/>
      <c r="AG10" s="1151"/>
      <c r="AH10" s="1151"/>
      <c r="AI10" s="1151"/>
      <c r="AJ10" s="1151"/>
      <c r="AK10" s="1151"/>
      <c r="AL10" s="1151"/>
      <c r="AM10" s="1151"/>
      <c r="AN10" s="1151"/>
      <c r="AO10" s="1151"/>
      <c r="AP10" s="1151"/>
      <c r="AQ10" s="1151"/>
      <c r="AR10" s="1151"/>
      <c r="AS10" s="1151"/>
      <c r="AT10" s="1151"/>
      <c r="AU10" s="1151"/>
      <c r="AV10" s="1151"/>
      <c r="AW10" s="1151"/>
      <c r="AX10" s="1151"/>
      <c r="AY10" s="1151"/>
      <c r="AZ10" s="1151"/>
      <c r="BA10" s="1151"/>
      <c r="BB10" s="1151"/>
      <c r="BC10" s="1151"/>
      <c r="BD10" s="1151"/>
      <c r="BE10" s="1151"/>
      <c r="BF10" s="1151"/>
      <c r="BG10" s="1151"/>
      <c r="BH10" s="1151"/>
      <c r="BI10" s="1151"/>
      <c r="BJ10" s="1151"/>
      <c r="BK10" s="1151"/>
      <c r="BL10" s="1151"/>
      <c r="BM10" s="1151"/>
      <c r="BN10" s="1151"/>
      <c r="BO10" s="1151"/>
      <c r="BP10" s="1151"/>
      <c r="BQ10" s="1151"/>
      <c r="BR10" s="1151"/>
      <c r="BS10" s="1151"/>
      <c r="BT10" s="1151"/>
      <c r="BU10" s="1151"/>
      <c r="BV10" s="1151"/>
      <c r="BW10" s="1151"/>
    </row>
    <row r="11" spans="1:75" s="1070" customFormat="1" ht="18" customHeight="1" thickTop="1">
      <c r="A11" s="1115" t="s">
        <v>328</v>
      </c>
      <c r="B11" s="1116" t="s">
        <v>317</v>
      </c>
      <c r="C11" s="1121">
        <v>2.61</v>
      </c>
      <c r="D11" s="1137"/>
      <c r="E11" s="1117">
        <f>+D11</f>
        <v>0</v>
      </c>
      <c r="F11" s="1118">
        <f>+E11*C11</f>
        <v>0</v>
      </c>
      <c r="G11" s="1137"/>
      <c r="H11" s="1117">
        <f>+G11</f>
        <v>0</v>
      </c>
      <c r="I11" s="1118">
        <f>+H11*C11</f>
        <v>0</v>
      </c>
      <c r="J11" s="1137"/>
      <c r="K11" s="1117">
        <f>+J11</f>
        <v>0</v>
      </c>
      <c r="L11" s="1118">
        <f>+K11*C11</f>
        <v>0</v>
      </c>
      <c r="M11" s="1151"/>
      <c r="N11" s="1151"/>
      <c r="O11" s="1151"/>
      <c r="P11" s="1151"/>
      <c r="Q11" s="1151"/>
      <c r="R11" s="1151"/>
      <c r="S11" s="1151"/>
      <c r="T11" s="1151"/>
      <c r="U11" s="1151"/>
      <c r="V11" s="1151"/>
      <c r="W11" s="1151"/>
      <c r="X11" s="1151"/>
      <c r="Y11" s="1151"/>
      <c r="Z11" s="1151"/>
      <c r="AA11" s="1151"/>
      <c r="AB11" s="1151"/>
      <c r="AC11" s="1151"/>
      <c r="AD11" s="1151"/>
      <c r="AE11" s="1151"/>
      <c r="AF11" s="1151"/>
      <c r="AG11" s="1151"/>
      <c r="AH11" s="1151"/>
      <c r="AI11" s="1151"/>
      <c r="AJ11" s="1151"/>
      <c r="AK11" s="1151"/>
      <c r="AL11" s="1151"/>
      <c r="AM11" s="1151"/>
      <c r="AN11" s="1151"/>
      <c r="AO11" s="1151"/>
      <c r="AP11" s="1151"/>
      <c r="AQ11" s="1151"/>
      <c r="AR11" s="1151"/>
      <c r="AS11" s="1151"/>
      <c r="AT11" s="1151"/>
      <c r="AU11" s="1151"/>
      <c r="AV11" s="1151"/>
      <c r="AW11" s="1151"/>
      <c r="AX11" s="1151"/>
      <c r="AY11" s="1151"/>
      <c r="AZ11" s="1151"/>
      <c r="BA11" s="1151"/>
      <c r="BB11" s="1151"/>
      <c r="BC11" s="1151"/>
      <c r="BD11" s="1151"/>
      <c r="BE11" s="1151"/>
      <c r="BF11" s="1151"/>
      <c r="BG11" s="1151"/>
      <c r="BH11" s="1151"/>
      <c r="BI11" s="1151"/>
      <c r="BJ11" s="1151"/>
      <c r="BK11" s="1151"/>
      <c r="BL11" s="1151"/>
      <c r="BM11" s="1151"/>
      <c r="BN11" s="1151"/>
      <c r="BO11" s="1151"/>
      <c r="BP11" s="1151"/>
      <c r="BQ11" s="1151"/>
      <c r="BR11" s="1151"/>
      <c r="BS11" s="1151"/>
      <c r="BT11" s="1151"/>
      <c r="BU11" s="1151"/>
      <c r="BV11" s="1151"/>
      <c r="BW11" s="1151"/>
    </row>
    <row r="12" spans="1:75" ht="18" customHeight="1">
      <c r="A12" s="1071"/>
      <c r="B12" s="1097" t="s">
        <v>333</v>
      </c>
      <c r="C12" s="1122">
        <v>2.61</v>
      </c>
      <c r="D12" s="1138"/>
      <c r="E12" s="1095">
        <f>+D12</f>
        <v>0</v>
      </c>
      <c r="F12" s="1092">
        <f t="shared" ref="F12:F28" si="0">+E12*C12</f>
        <v>0</v>
      </c>
      <c r="G12" s="1138"/>
      <c r="H12" s="1095">
        <f>+G12</f>
        <v>0</v>
      </c>
      <c r="I12" s="1092">
        <f>+H12*C12</f>
        <v>0</v>
      </c>
      <c r="J12" s="1138"/>
      <c r="K12" s="1095">
        <f>+J12</f>
        <v>0</v>
      </c>
      <c r="L12" s="1092">
        <f>+K12*C12</f>
        <v>0</v>
      </c>
    </row>
    <row r="13" spans="1:75" ht="18" customHeight="1">
      <c r="A13" s="1071"/>
      <c r="B13" s="1097" t="s">
        <v>905</v>
      </c>
      <c r="C13" s="1122">
        <v>2.61</v>
      </c>
      <c r="D13" s="1138"/>
      <c r="E13" s="1333">
        <f>+D13</f>
        <v>0</v>
      </c>
      <c r="F13" s="1092">
        <f t="shared" si="0"/>
        <v>0</v>
      </c>
      <c r="G13" s="1138"/>
      <c r="H13" s="1095">
        <f t="shared" ref="H13:H28" si="1">+G13</f>
        <v>0</v>
      </c>
      <c r="I13" s="1334">
        <f>+H13*C13</f>
        <v>0</v>
      </c>
      <c r="J13" s="1138"/>
      <c r="K13" s="1095">
        <f t="shared" ref="K13:K28" si="2">+J13</f>
        <v>0</v>
      </c>
      <c r="L13" s="1092">
        <f t="shared" ref="L13:L28" si="3">+K13*C13</f>
        <v>0</v>
      </c>
    </row>
    <row r="14" spans="1:75" ht="18" customHeight="1">
      <c r="A14" s="1158" t="s">
        <v>321</v>
      </c>
      <c r="B14" s="1159" t="s">
        <v>318</v>
      </c>
      <c r="C14" s="1160">
        <v>3.36</v>
      </c>
      <c r="D14" s="1138"/>
      <c r="E14" s="1162">
        <f t="shared" ref="E14:E20" si="4">+D14</f>
        <v>0</v>
      </c>
      <c r="F14" s="1092">
        <f t="shared" si="0"/>
        <v>0</v>
      </c>
      <c r="G14" s="1138"/>
      <c r="H14" s="1095">
        <f t="shared" si="1"/>
        <v>0</v>
      </c>
      <c r="I14" s="1334">
        <f t="shared" ref="I14:I28" si="5">+H14*C14</f>
        <v>0</v>
      </c>
      <c r="J14" s="1138"/>
      <c r="K14" s="1095">
        <f t="shared" si="2"/>
        <v>0</v>
      </c>
      <c r="L14" s="1092">
        <f t="shared" si="3"/>
        <v>0</v>
      </c>
    </row>
    <row r="15" spans="1:75" ht="18" customHeight="1">
      <c r="A15" s="1071"/>
      <c r="B15" s="1097" t="s">
        <v>319</v>
      </c>
      <c r="C15" s="1122">
        <v>3.36</v>
      </c>
      <c r="D15" s="1138"/>
      <c r="E15" s="1095">
        <f t="shared" si="4"/>
        <v>0</v>
      </c>
      <c r="F15" s="1092">
        <f t="shared" si="0"/>
        <v>0</v>
      </c>
      <c r="G15" s="1138"/>
      <c r="H15" s="1095">
        <f t="shared" si="1"/>
        <v>0</v>
      </c>
      <c r="I15" s="1334">
        <f t="shared" si="5"/>
        <v>0</v>
      </c>
      <c r="J15" s="1138"/>
      <c r="K15" s="1095">
        <f t="shared" si="2"/>
        <v>0</v>
      </c>
      <c r="L15" s="1092">
        <f t="shared" si="3"/>
        <v>0</v>
      </c>
    </row>
    <row r="16" spans="1:75" ht="18" customHeight="1">
      <c r="A16" s="1071"/>
      <c r="B16" s="1097" t="s">
        <v>320</v>
      </c>
      <c r="C16" s="1122">
        <v>3.36</v>
      </c>
      <c r="D16" s="1138"/>
      <c r="E16" s="1095">
        <f t="shared" si="4"/>
        <v>0</v>
      </c>
      <c r="F16" s="1092">
        <f t="shared" si="0"/>
        <v>0</v>
      </c>
      <c r="G16" s="1138"/>
      <c r="H16" s="1095">
        <f t="shared" si="1"/>
        <v>0</v>
      </c>
      <c r="I16" s="1334">
        <f t="shared" si="5"/>
        <v>0</v>
      </c>
      <c r="J16" s="1138"/>
      <c r="K16" s="1095">
        <f t="shared" si="2"/>
        <v>0</v>
      </c>
      <c r="L16" s="1092">
        <f t="shared" si="3"/>
        <v>0</v>
      </c>
    </row>
    <row r="17" spans="1:12" ht="18" customHeight="1">
      <c r="A17" s="1071"/>
      <c r="B17" s="1097" t="s">
        <v>322</v>
      </c>
      <c r="C17" s="1122">
        <v>3.36</v>
      </c>
      <c r="D17" s="1138"/>
      <c r="E17" s="1095">
        <f t="shared" si="4"/>
        <v>0</v>
      </c>
      <c r="F17" s="1092">
        <f t="shared" si="0"/>
        <v>0</v>
      </c>
      <c r="G17" s="1138"/>
      <c r="H17" s="1095">
        <f t="shared" si="1"/>
        <v>0</v>
      </c>
      <c r="I17" s="1334">
        <f t="shared" si="5"/>
        <v>0</v>
      </c>
      <c r="J17" s="1138"/>
      <c r="K17" s="1095">
        <f t="shared" si="2"/>
        <v>0</v>
      </c>
      <c r="L17" s="1092">
        <f t="shared" si="3"/>
        <v>0</v>
      </c>
    </row>
    <row r="18" spans="1:12" ht="18" customHeight="1">
      <c r="A18" s="1071"/>
      <c r="B18" s="1097" t="s">
        <v>323</v>
      </c>
      <c r="C18" s="1122">
        <v>3.36</v>
      </c>
      <c r="D18" s="1138"/>
      <c r="E18" s="1095">
        <f t="shared" si="4"/>
        <v>0</v>
      </c>
      <c r="F18" s="1092">
        <f t="shared" si="0"/>
        <v>0</v>
      </c>
      <c r="G18" s="1138"/>
      <c r="H18" s="1095">
        <f t="shared" si="1"/>
        <v>0</v>
      </c>
      <c r="I18" s="1334">
        <f t="shared" si="5"/>
        <v>0</v>
      </c>
      <c r="J18" s="1138"/>
      <c r="K18" s="1095">
        <f t="shared" si="2"/>
        <v>0</v>
      </c>
      <c r="L18" s="1092">
        <f t="shared" si="3"/>
        <v>0</v>
      </c>
    </row>
    <row r="19" spans="1:12" ht="18" customHeight="1">
      <c r="A19" s="1071"/>
      <c r="B19" s="1097" t="s">
        <v>324</v>
      </c>
      <c r="C19" s="1122">
        <v>3.36</v>
      </c>
      <c r="D19" s="1138"/>
      <c r="E19" s="1095">
        <f t="shared" si="4"/>
        <v>0</v>
      </c>
      <c r="F19" s="1092">
        <f t="shared" si="0"/>
        <v>0</v>
      </c>
      <c r="G19" s="1138"/>
      <c r="H19" s="1095">
        <f t="shared" si="1"/>
        <v>0</v>
      </c>
      <c r="I19" s="1334">
        <f t="shared" si="5"/>
        <v>0</v>
      </c>
      <c r="J19" s="1138"/>
      <c r="K19" s="1095">
        <f t="shared" si="2"/>
        <v>0</v>
      </c>
      <c r="L19" s="1092">
        <f t="shared" si="3"/>
        <v>0</v>
      </c>
    </row>
    <row r="20" spans="1:12" ht="18" customHeight="1">
      <c r="A20" s="1071"/>
      <c r="B20" s="1097" t="s">
        <v>325</v>
      </c>
      <c r="C20" s="1122">
        <v>3.36</v>
      </c>
      <c r="D20" s="1138"/>
      <c r="E20" s="1095">
        <f t="shared" si="4"/>
        <v>0</v>
      </c>
      <c r="F20" s="1092">
        <f t="shared" si="0"/>
        <v>0</v>
      </c>
      <c r="G20" s="1138"/>
      <c r="H20" s="1095">
        <f t="shared" si="1"/>
        <v>0</v>
      </c>
      <c r="I20" s="1334">
        <f t="shared" si="5"/>
        <v>0</v>
      </c>
      <c r="J20" s="1138"/>
      <c r="K20" s="1095">
        <f t="shared" si="2"/>
        <v>0</v>
      </c>
      <c r="L20" s="1092">
        <f t="shared" si="3"/>
        <v>0</v>
      </c>
    </row>
    <row r="21" spans="1:12" ht="18" customHeight="1">
      <c r="A21" s="1071"/>
      <c r="B21" s="1097" t="s">
        <v>905</v>
      </c>
      <c r="C21" s="1122">
        <v>3.36</v>
      </c>
      <c r="D21" s="1138"/>
      <c r="E21" s="1333">
        <f>+D21</f>
        <v>0</v>
      </c>
      <c r="F21" s="1334">
        <f t="shared" si="0"/>
        <v>0</v>
      </c>
      <c r="G21" s="1138"/>
      <c r="H21" s="1095">
        <f t="shared" si="1"/>
        <v>0</v>
      </c>
      <c r="I21" s="1334">
        <f t="shared" si="5"/>
        <v>0</v>
      </c>
      <c r="J21" s="1138"/>
      <c r="K21" s="1095">
        <f t="shared" si="2"/>
        <v>0</v>
      </c>
      <c r="L21" s="1092">
        <f t="shared" si="3"/>
        <v>0</v>
      </c>
    </row>
    <row r="22" spans="1:12" ht="18" customHeight="1">
      <c r="A22" s="1158" t="s">
        <v>326</v>
      </c>
      <c r="B22" s="1159" t="s">
        <v>334</v>
      </c>
      <c r="C22" s="1160">
        <v>5.87</v>
      </c>
      <c r="D22" s="1138"/>
      <c r="E22" s="1333">
        <f t="shared" ref="E22:E28" si="6">+D22</f>
        <v>0</v>
      </c>
      <c r="F22" s="1092">
        <f t="shared" si="0"/>
        <v>0</v>
      </c>
      <c r="G22" s="1138"/>
      <c r="H22" s="1095">
        <f t="shared" si="1"/>
        <v>0</v>
      </c>
      <c r="I22" s="1334">
        <f t="shared" si="5"/>
        <v>0</v>
      </c>
      <c r="J22" s="1138"/>
      <c r="K22" s="1095">
        <f t="shared" si="2"/>
        <v>0</v>
      </c>
      <c r="L22" s="1092">
        <f t="shared" si="3"/>
        <v>0</v>
      </c>
    </row>
    <row r="23" spans="1:12" ht="18" customHeight="1">
      <c r="A23" s="1158"/>
      <c r="B23" s="1097" t="s">
        <v>906</v>
      </c>
      <c r="C23" s="1160">
        <v>5.87</v>
      </c>
      <c r="D23" s="1138"/>
      <c r="E23" s="1333">
        <f t="shared" si="6"/>
        <v>0</v>
      </c>
      <c r="F23" s="1334">
        <f t="shared" si="0"/>
        <v>0</v>
      </c>
      <c r="G23" s="1138"/>
      <c r="H23" s="1095">
        <f t="shared" si="1"/>
        <v>0</v>
      </c>
      <c r="I23" s="1334">
        <f t="shared" si="5"/>
        <v>0</v>
      </c>
      <c r="J23" s="1138"/>
      <c r="K23" s="1095">
        <f t="shared" si="2"/>
        <v>0</v>
      </c>
      <c r="L23" s="1092">
        <f t="shared" si="3"/>
        <v>0</v>
      </c>
    </row>
    <row r="24" spans="1:12" ht="18" customHeight="1">
      <c r="A24" s="1158" t="s">
        <v>327</v>
      </c>
      <c r="B24" s="1159" t="s">
        <v>327</v>
      </c>
      <c r="C24" s="1160">
        <v>4.72</v>
      </c>
      <c r="D24" s="1138"/>
      <c r="E24" s="1333">
        <f t="shared" si="6"/>
        <v>0</v>
      </c>
      <c r="F24" s="1092">
        <f t="shared" si="0"/>
        <v>0</v>
      </c>
      <c r="G24" s="1138"/>
      <c r="H24" s="1095">
        <f t="shared" si="1"/>
        <v>0</v>
      </c>
      <c r="I24" s="1334">
        <f t="shared" si="5"/>
        <v>0</v>
      </c>
      <c r="J24" s="1138"/>
      <c r="K24" s="1095">
        <f t="shared" si="2"/>
        <v>0</v>
      </c>
      <c r="L24" s="1092">
        <f t="shared" si="3"/>
        <v>0</v>
      </c>
    </row>
    <row r="25" spans="1:12" ht="18" customHeight="1">
      <c r="A25" s="1158"/>
      <c r="B25" s="1097" t="s">
        <v>906</v>
      </c>
      <c r="C25" s="1160">
        <v>4.72</v>
      </c>
      <c r="D25" s="1138"/>
      <c r="E25" s="1333">
        <f t="shared" si="6"/>
        <v>0</v>
      </c>
      <c r="F25" s="1334">
        <f t="shared" ref="F25" si="7">+E25*C25</f>
        <v>0</v>
      </c>
      <c r="G25" s="1138"/>
      <c r="H25" s="1095">
        <f t="shared" si="1"/>
        <v>0</v>
      </c>
      <c r="I25" s="1334">
        <f t="shared" ref="I25" si="8">+H25*C25</f>
        <v>0</v>
      </c>
      <c r="J25" s="1138"/>
      <c r="K25" s="1095">
        <f t="shared" si="2"/>
        <v>0</v>
      </c>
      <c r="L25" s="1092">
        <f t="shared" ref="L25" si="9">+K25*C25</f>
        <v>0</v>
      </c>
    </row>
    <row r="26" spans="1:12" ht="21" customHeight="1">
      <c r="A26" s="1180" t="s">
        <v>397</v>
      </c>
      <c r="B26" s="1166" t="s">
        <v>399</v>
      </c>
      <c r="C26" s="1122">
        <v>3.36</v>
      </c>
      <c r="D26" s="1138"/>
      <c r="E26" s="1333">
        <f t="shared" si="6"/>
        <v>0</v>
      </c>
      <c r="F26" s="1092">
        <f t="shared" si="0"/>
        <v>0</v>
      </c>
      <c r="G26" s="1138"/>
      <c r="H26" s="1095">
        <f t="shared" si="1"/>
        <v>0</v>
      </c>
      <c r="I26" s="1334">
        <f t="shared" si="5"/>
        <v>0</v>
      </c>
      <c r="J26" s="1138"/>
      <c r="K26" s="1095">
        <f t="shared" si="2"/>
        <v>0</v>
      </c>
      <c r="L26" s="1092">
        <f t="shared" si="3"/>
        <v>0</v>
      </c>
    </row>
    <row r="27" spans="1:12" ht="18" customHeight="1">
      <c r="A27" s="1072"/>
      <c r="B27" s="1093" t="s">
        <v>398</v>
      </c>
      <c r="C27" s="1122">
        <v>3.36</v>
      </c>
      <c r="D27" s="1138"/>
      <c r="E27" s="1333">
        <f t="shared" si="6"/>
        <v>0</v>
      </c>
      <c r="F27" s="1092">
        <f t="shared" si="0"/>
        <v>0</v>
      </c>
      <c r="G27" s="1138"/>
      <c r="H27" s="1095">
        <f t="shared" si="1"/>
        <v>0</v>
      </c>
      <c r="I27" s="1334">
        <f t="shared" si="5"/>
        <v>0</v>
      </c>
      <c r="J27" s="1138"/>
      <c r="K27" s="1095">
        <f t="shared" si="2"/>
        <v>0</v>
      </c>
      <c r="L27" s="1092">
        <f t="shared" si="3"/>
        <v>0</v>
      </c>
    </row>
    <row r="28" spans="1:12" ht="18" customHeight="1">
      <c r="A28" s="1072"/>
      <c r="B28" s="1097" t="s">
        <v>906</v>
      </c>
      <c r="C28" s="1122">
        <v>3.36</v>
      </c>
      <c r="D28" s="1138"/>
      <c r="E28" s="1333">
        <f t="shared" si="6"/>
        <v>0</v>
      </c>
      <c r="F28" s="1334">
        <f t="shared" si="0"/>
        <v>0</v>
      </c>
      <c r="G28" s="1138"/>
      <c r="H28" s="1095">
        <f t="shared" si="1"/>
        <v>0</v>
      </c>
      <c r="I28" s="1334">
        <f t="shared" si="5"/>
        <v>0</v>
      </c>
      <c r="J28" s="1138"/>
      <c r="K28" s="1095">
        <f t="shared" si="2"/>
        <v>0</v>
      </c>
      <c r="L28" s="1092">
        <f t="shared" si="3"/>
        <v>0</v>
      </c>
    </row>
    <row r="29" spans="1:12" ht="7.5" customHeight="1">
      <c r="A29" s="1337"/>
      <c r="B29" s="1329"/>
      <c r="C29" s="1325"/>
      <c r="D29" s="1336"/>
      <c r="E29" s="1330"/>
      <c r="F29" s="1328"/>
      <c r="G29" s="1326"/>
      <c r="H29" s="1327"/>
      <c r="I29" s="1328"/>
      <c r="J29" s="1326"/>
      <c r="K29" s="1327"/>
      <c r="L29" s="1328"/>
    </row>
    <row r="30" spans="1:12" ht="18" customHeight="1">
      <c r="A30" s="1072" t="s">
        <v>918</v>
      </c>
      <c r="B30" s="1093" t="s">
        <v>919</v>
      </c>
      <c r="C30" s="1122">
        <v>163.98</v>
      </c>
      <c r="D30" s="1138"/>
      <c r="E30" s="1333">
        <f t="shared" ref="E30" si="10">+D30</f>
        <v>0</v>
      </c>
      <c r="F30" s="1334">
        <f t="shared" ref="F30" si="11">+E30*C30</f>
        <v>0</v>
      </c>
      <c r="G30" s="1138"/>
      <c r="H30" s="1095">
        <f t="shared" ref="H30:H31" si="12">+G30</f>
        <v>0</v>
      </c>
      <c r="I30" s="1334">
        <f t="shared" ref="I30:I31" si="13">+H30*C30</f>
        <v>0</v>
      </c>
      <c r="J30" s="1138"/>
      <c r="K30" s="1095">
        <f t="shared" ref="K30:K31" si="14">+J30</f>
        <v>0</v>
      </c>
      <c r="L30" s="1092">
        <f t="shared" ref="L30:L31" si="15">+K30*C30</f>
        <v>0</v>
      </c>
    </row>
    <row r="31" spans="1:12" ht="18" customHeight="1">
      <c r="A31" s="1072" t="s">
        <v>920</v>
      </c>
      <c r="B31" s="1338" t="s">
        <v>921</v>
      </c>
      <c r="C31" s="1122">
        <v>0</v>
      </c>
      <c r="D31" s="1138"/>
      <c r="E31" s="1333">
        <f t="shared" ref="E31" si="16">+D31</f>
        <v>0</v>
      </c>
      <c r="F31" s="1334">
        <f t="shared" ref="F31" si="17">+E31*C31</f>
        <v>0</v>
      </c>
      <c r="G31" s="1138"/>
      <c r="H31" s="1095">
        <f t="shared" si="12"/>
        <v>0</v>
      </c>
      <c r="I31" s="1334">
        <f t="shared" si="13"/>
        <v>0</v>
      </c>
      <c r="J31" s="1138"/>
      <c r="K31" s="1095">
        <f t="shared" si="14"/>
        <v>0</v>
      </c>
      <c r="L31" s="1092">
        <f t="shared" si="15"/>
        <v>0</v>
      </c>
    </row>
    <row r="32" spans="1:12" ht="18" hidden="1" customHeight="1">
      <c r="A32" s="1072"/>
      <c r="B32" s="1166"/>
      <c r="C32" s="1122"/>
      <c r="D32" s="1335"/>
      <c r="E32" s="1095"/>
      <c r="F32" s="1092"/>
      <c r="G32" s="1335"/>
      <c r="H32" s="1095"/>
      <c r="I32" s="1092"/>
      <c r="J32" s="1335"/>
      <c r="K32" s="1095"/>
      <c r="L32" s="1092"/>
    </row>
    <row r="33" spans="1:75" ht="8.4499999999999993" customHeight="1">
      <c r="A33" s="1072"/>
      <c r="B33" s="1093"/>
      <c r="C33" s="1123"/>
      <c r="D33" s="1130"/>
      <c r="E33" s="1096"/>
      <c r="F33" s="1094"/>
      <c r="G33" s="1130"/>
      <c r="H33" s="1096"/>
      <c r="I33" s="1094"/>
      <c r="J33" s="1130"/>
      <c r="K33" s="1096"/>
      <c r="L33" s="1094"/>
    </row>
    <row r="34" spans="1:75" s="18" customFormat="1" ht="27.75" customHeight="1" thickBot="1">
      <c r="A34" s="1074" t="s">
        <v>342</v>
      </c>
      <c r="B34" s="1075"/>
      <c r="C34" s="1076"/>
      <c r="D34" s="1131"/>
      <c r="E34" s="1077"/>
      <c r="F34" s="1098">
        <f>SUM(F11:F33)</f>
        <v>0</v>
      </c>
      <c r="G34" s="1131"/>
      <c r="H34" s="1077"/>
      <c r="I34" s="1098">
        <f>SUM(I11:I33)</f>
        <v>0</v>
      </c>
      <c r="J34" s="1131"/>
      <c r="K34" s="1077"/>
      <c r="L34" s="1098">
        <f>SUM(L11:L33)</f>
        <v>0</v>
      </c>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T34" s="31"/>
      <c r="BU34" s="31"/>
      <c r="BV34" s="31"/>
      <c r="BW34" s="31"/>
    </row>
    <row r="35" spans="1:75" ht="10.9" customHeight="1">
      <c r="A35" s="1089"/>
      <c r="B35" s="1090"/>
      <c r="C35" s="1099"/>
      <c r="D35" s="1132"/>
      <c r="E35" s="1091"/>
      <c r="F35" s="1100"/>
      <c r="G35" s="1132"/>
      <c r="H35" s="1091"/>
      <c r="I35" s="1100"/>
      <c r="J35" s="1132"/>
      <c r="K35" s="1091"/>
      <c r="L35" s="1100"/>
    </row>
    <row r="36" spans="1:75" ht="18" customHeight="1">
      <c r="A36" s="1086" t="s">
        <v>335</v>
      </c>
      <c r="B36" s="1087"/>
      <c r="C36" s="1101"/>
      <c r="D36" s="1133"/>
      <c r="E36" s="1088"/>
      <c r="F36" s="1102">
        <f>+'Schedule I MH'!F69</f>
        <v>0</v>
      </c>
      <c r="G36" s="1133"/>
      <c r="H36" s="1088"/>
      <c r="I36" s="1102">
        <f>+'Schedule I MH'!K69</f>
        <v>0</v>
      </c>
      <c r="J36" s="1133"/>
      <c r="K36" s="1088"/>
      <c r="L36" s="1102">
        <f>+'Schedule I MH'!P69</f>
        <v>0</v>
      </c>
    </row>
    <row r="37" spans="1:75" ht="5.45" customHeight="1">
      <c r="A37" s="1078"/>
      <c r="B37" s="1079"/>
      <c r="C37" s="1103"/>
      <c r="D37" s="1134"/>
      <c r="E37" s="1080"/>
      <c r="F37" s="1094"/>
      <c r="G37" s="1134"/>
      <c r="H37" s="1080"/>
      <c r="I37" s="1094"/>
      <c r="J37" s="1134"/>
      <c r="K37" s="1080"/>
      <c r="L37" s="1094"/>
    </row>
    <row r="38" spans="1:75" ht="18" customHeight="1">
      <c r="A38" s="1086" t="s">
        <v>343</v>
      </c>
      <c r="B38" s="1087"/>
      <c r="C38" s="1101"/>
      <c r="D38" s="1133"/>
      <c r="E38" s="1088"/>
      <c r="F38" s="1102">
        <f>+IF(F34&lt;F36,F34,F36)</f>
        <v>0</v>
      </c>
      <c r="G38" s="1133"/>
      <c r="H38" s="1088"/>
      <c r="I38" s="1102">
        <f>+IF(I34&lt;I36,I34,I36)</f>
        <v>0</v>
      </c>
      <c r="J38" s="1133"/>
      <c r="K38" s="1088"/>
      <c r="L38" s="1102">
        <f>+IF(L34&lt;L36,L34,L36)</f>
        <v>0</v>
      </c>
    </row>
    <row r="39" spans="1:75" ht="8.25" customHeight="1">
      <c r="A39" s="1078"/>
      <c r="B39" s="1079"/>
      <c r="C39" s="1192"/>
      <c r="D39" s="1134"/>
      <c r="E39" s="1080"/>
      <c r="F39" s="1157"/>
      <c r="G39" s="1134"/>
      <c r="H39" s="1080"/>
      <c r="I39" s="1157"/>
      <c r="J39" s="1134"/>
      <c r="K39" s="1080"/>
      <c r="L39" s="1157"/>
    </row>
    <row r="40" spans="1:75" ht="18" customHeight="1">
      <c r="A40" s="1193" t="s">
        <v>907</v>
      </c>
      <c r="B40" s="1087"/>
      <c r="C40" s="1191"/>
      <c r="D40" s="1133"/>
      <c r="E40" s="1088"/>
      <c r="F40" s="1171"/>
      <c r="G40" s="1133"/>
      <c r="H40" s="1088"/>
      <c r="I40" s="1171"/>
      <c r="J40" s="1133"/>
      <c r="K40" s="1088"/>
      <c r="L40" s="1171"/>
    </row>
    <row r="41" spans="1:75" ht="5.45" customHeight="1">
      <c r="A41" s="1078"/>
      <c r="B41" s="1079"/>
      <c r="C41" s="1103"/>
      <c r="D41" s="1134"/>
      <c r="E41" s="1080"/>
      <c r="F41" s="1094"/>
      <c r="G41" s="1134"/>
      <c r="H41" s="1080"/>
      <c r="I41" s="1094"/>
      <c r="J41" s="1134"/>
      <c r="K41" s="1080"/>
      <c r="L41" s="1094"/>
    </row>
    <row r="42" spans="1:75" ht="12.75" customHeight="1">
      <c r="A42" s="1086" t="s">
        <v>908</v>
      </c>
      <c r="B42" s="1087"/>
      <c r="C42" s="1191"/>
      <c r="D42" s="1133"/>
      <c r="E42" s="1088"/>
      <c r="F42" s="1102">
        <f>F38+F40</f>
        <v>0</v>
      </c>
      <c r="G42" s="1133"/>
      <c r="H42" s="1088"/>
      <c r="I42" s="1102">
        <f>I38+I40</f>
        <v>0</v>
      </c>
      <c r="J42" s="1133"/>
      <c r="K42" s="1088"/>
      <c r="L42" s="1102">
        <f>L38+L40</f>
        <v>0</v>
      </c>
    </row>
    <row r="43" spans="1:75" ht="18" customHeight="1">
      <c r="A43" s="1086" t="s">
        <v>336</v>
      </c>
      <c r="B43" s="1087"/>
      <c r="C43" s="1101"/>
      <c r="D43" s="1133"/>
      <c r="E43" s="1088"/>
      <c r="F43" s="1163"/>
      <c r="G43" s="1133"/>
      <c r="H43" s="1088"/>
      <c r="I43" s="1163"/>
      <c r="J43" s="1133"/>
      <c r="K43" s="1088"/>
      <c r="L43" s="1163"/>
    </row>
    <row r="44" spans="1:75" ht="18" customHeight="1">
      <c r="A44" s="1078"/>
      <c r="B44" s="1079"/>
      <c r="C44" s="1103"/>
      <c r="D44" s="1134"/>
      <c r="E44" s="1080"/>
      <c r="F44" s="1094"/>
      <c r="G44" s="1134"/>
      <c r="H44" s="1080"/>
      <c r="I44" s="1094"/>
      <c r="J44" s="1134"/>
      <c r="K44" s="1080"/>
      <c r="L44" s="1094"/>
    </row>
    <row r="45" spans="1:75" s="18" customFormat="1" ht="18" customHeight="1" thickBot="1">
      <c r="A45" s="1081" t="s">
        <v>337</v>
      </c>
      <c r="B45" s="1082"/>
      <c r="C45" s="1104"/>
      <c r="D45" s="1135"/>
      <c r="E45" s="1083"/>
      <c r="F45" s="1105">
        <f>F38+F40</f>
        <v>0</v>
      </c>
      <c r="G45" s="1135"/>
      <c r="H45" s="1083"/>
      <c r="I45" s="1105">
        <f>+I38-I43</f>
        <v>0</v>
      </c>
      <c r="J45" s="1135"/>
      <c r="K45" s="1083"/>
      <c r="L45" s="1105">
        <f>+L38-L43</f>
        <v>0</v>
      </c>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c r="BC45" s="31"/>
      <c r="BD45" s="31"/>
      <c r="BE45" s="31"/>
      <c r="BF45" s="31"/>
      <c r="BG45" s="31"/>
      <c r="BH45" s="31"/>
      <c r="BI45" s="31"/>
      <c r="BJ45" s="31"/>
      <c r="BK45" s="31"/>
      <c r="BL45" s="31"/>
      <c r="BM45" s="31"/>
      <c r="BN45" s="31"/>
      <c r="BO45" s="31"/>
      <c r="BP45" s="31"/>
      <c r="BQ45" s="31"/>
      <c r="BR45" s="31"/>
      <c r="BS45" s="31"/>
      <c r="BT45" s="31"/>
      <c r="BU45" s="31"/>
      <c r="BV45" s="31"/>
      <c r="BW45" s="31"/>
    </row>
    <row r="46" spans="1:75" ht="13.5" thickTop="1">
      <c r="A46" s="1085" t="s">
        <v>339</v>
      </c>
      <c r="B46" s="342"/>
      <c r="C46" s="1106"/>
      <c r="D46" s="1128"/>
      <c r="E46" s="342"/>
      <c r="F46" s="1106"/>
    </row>
    <row r="47" spans="1:75">
      <c r="A47" s="1085" t="s">
        <v>401</v>
      </c>
      <c r="B47" s="342"/>
      <c r="C47" s="1106"/>
      <c r="D47" s="1128"/>
      <c r="E47" s="342"/>
      <c r="F47" s="1106"/>
    </row>
    <row r="48" spans="1:75" ht="14.45" customHeight="1">
      <c r="A48" s="52" t="s">
        <v>389</v>
      </c>
      <c r="B48" s="342"/>
      <c r="C48" s="1143"/>
      <c r="D48" s="1128"/>
      <c r="E48" s="342"/>
      <c r="F48" s="1106"/>
    </row>
    <row r="49" spans="1:75" ht="90.6" customHeight="1">
      <c r="A49" s="1454" t="str">
        <f>'Schedule I MH'!D71</f>
        <v>Invoice Certification Language (MH)</v>
      </c>
      <c r="B49" s="1454"/>
      <c r="C49" s="1454"/>
      <c r="D49" s="1128"/>
      <c r="E49" s="342"/>
      <c r="F49" s="1106"/>
    </row>
    <row r="50" spans="1:75" ht="21" customHeight="1">
      <c r="A50" s="1144"/>
      <c r="B50" s="1145"/>
      <c r="C50" s="1146"/>
      <c r="D50" s="1147"/>
      <c r="E50" s="1174"/>
      <c r="F50" s="1148"/>
    </row>
    <row r="51" spans="1:75">
      <c r="A51" s="1149" t="s">
        <v>79</v>
      </c>
      <c r="B51" s="23"/>
      <c r="C51" s="1146"/>
      <c r="D51" s="1150" t="s">
        <v>154</v>
      </c>
      <c r="E51" s="23"/>
      <c r="F51" s="1146"/>
    </row>
    <row r="52" spans="1:75" ht="22.9" customHeight="1">
      <c r="A52" s="1144"/>
      <c r="B52" s="1145"/>
      <c r="C52" s="1146"/>
      <c r="D52" s="1147"/>
      <c r="E52" s="1145"/>
      <c r="F52" s="1148"/>
    </row>
    <row r="53" spans="1:75">
      <c r="A53" s="1149" t="s">
        <v>80</v>
      </c>
      <c r="B53" s="23"/>
      <c r="C53" s="1146"/>
      <c r="D53" s="1150" t="s">
        <v>81</v>
      </c>
      <c r="E53" s="23"/>
      <c r="F53" s="1146"/>
    </row>
    <row r="54" spans="1:75">
      <c r="A54" s="825" t="s">
        <v>289</v>
      </c>
      <c r="B54" s="97"/>
    </row>
    <row r="55" spans="1:75">
      <c r="A55" s="106" t="s">
        <v>290</v>
      </c>
      <c r="B55" s="97"/>
    </row>
    <row r="57" spans="1:75">
      <c r="A57" s="18" t="s">
        <v>341</v>
      </c>
    </row>
    <row r="58" spans="1:75">
      <c r="A58" s="350" t="s">
        <v>21</v>
      </c>
      <c r="B58" s="1453" t="str">
        <f>+B5</f>
        <v>Contractor Name</v>
      </c>
      <c r="C58" s="1453"/>
      <c r="E58" s="404" t="s">
        <v>90</v>
      </c>
      <c r="F58" s="1119">
        <f>'Schedule I MH'!H79</f>
        <v>0</v>
      </c>
      <c r="G58" s="1136"/>
      <c r="H58" s="404" t="s">
        <v>90</v>
      </c>
      <c r="I58" s="1119">
        <f>+F58</f>
        <v>0</v>
      </c>
      <c r="K58" s="404" t="s">
        <v>90</v>
      </c>
      <c r="L58" s="1119">
        <f>+I58</f>
        <v>0</v>
      </c>
    </row>
    <row r="59" spans="1:75">
      <c r="A59" s="350" t="s">
        <v>20</v>
      </c>
      <c r="B59" s="432" t="str">
        <f>+B6</f>
        <v>Contract Number</v>
      </c>
      <c r="C59" s="1124"/>
      <c r="E59" s="356" t="s">
        <v>340</v>
      </c>
      <c r="F59" s="1109">
        <f>'Schedule I MH'!F80</f>
        <v>45108</v>
      </c>
      <c r="H59" s="356" t="s">
        <v>340</v>
      </c>
      <c r="I59" s="1109">
        <f>+F59</f>
        <v>45108</v>
      </c>
      <c r="K59" s="356" t="s">
        <v>340</v>
      </c>
      <c r="L59" s="1109">
        <f>+I59</f>
        <v>45108</v>
      </c>
    </row>
    <row r="60" spans="1:75">
      <c r="B60" s="1107"/>
      <c r="C60" s="1125"/>
      <c r="E60" s="1108" t="s">
        <v>151</v>
      </c>
      <c r="F60" s="412">
        <f>'Schedule I MH'!H80</f>
        <v>45169</v>
      </c>
      <c r="H60" s="1108" t="s">
        <v>151</v>
      </c>
      <c r="I60" s="412">
        <f>+F60</f>
        <v>45169</v>
      </c>
      <c r="K60" s="1108" t="s">
        <v>151</v>
      </c>
      <c r="L60" s="412">
        <f>+I60</f>
        <v>45169</v>
      </c>
    </row>
    <row r="61" spans="1:75" ht="13.5" thickBot="1">
      <c r="B61" s="342"/>
      <c r="C61" s="1106"/>
      <c r="D61" s="1128"/>
      <c r="E61" s="342"/>
      <c r="F61" s="1106"/>
    </row>
    <row r="62" spans="1:75" ht="14.25" thickTop="1" thickBot="1">
      <c r="B62" s="342"/>
      <c r="C62" s="1106"/>
      <c r="D62" s="1450" t="str">
        <f>'Schedule I MH'!$D$83</f>
        <v>Program Name 1</v>
      </c>
      <c r="E62" s="1451"/>
      <c r="F62" s="1452"/>
      <c r="G62" s="1450" t="str">
        <f>'Schedule I MH'!$I$83</f>
        <v>Program Name 2</v>
      </c>
      <c r="H62" s="1451"/>
      <c r="I62" s="1452"/>
      <c r="J62" s="1450" t="str">
        <f>'Schedule I MH'!$N$83</f>
        <v>Program Name 3</v>
      </c>
      <c r="K62" s="1451"/>
      <c r="L62" s="1452"/>
    </row>
    <row r="63" spans="1:75" ht="39.75" thickTop="1" thickBot="1">
      <c r="A63" s="1110" t="s">
        <v>330</v>
      </c>
      <c r="B63" s="1111" t="s">
        <v>316</v>
      </c>
      <c r="C63" s="1112" t="s">
        <v>329</v>
      </c>
      <c r="D63" s="1129" t="s">
        <v>338</v>
      </c>
      <c r="E63" s="1113" t="s">
        <v>331</v>
      </c>
      <c r="F63" s="1114" t="s">
        <v>332</v>
      </c>
      <c r="G63" s="1129" t="s">
        <v>338</v>
      </c>
      <c r="H63" s="1113" t="s">
        <v>331</v>
      </c>
      <c r="I63" s="1114" t="s">
        <v>332</v>
      </c>
      <c r="J63" s="1129" t="s">
        <v>338</v>
      </c>
      <c r="K63" s="1113" t="s">
        <v>331</v>
      </c>
      <c r="L63" s="1114" t="s">
        <v>332</v>
      </c>
    </row>
    <row r="64" spans="1:75" s="1070" customFormat="1" ht="18" customHeight="1" thickTop="1">
      <c r="A64" s="1115" t="s">
        <v>328</v>
      </c>
      <c r="B64" s="1116" t="s">
        <v>317</v>
      </c>
      <c r="C64" s="1121">
        <v>2.61</v>
      </c>
      <c r="D64" s="1137"/>
      <c r="E64" s="1117">
        <f>+D64+E11</f>
        <v>0</v>
      </c>
      <c r="F64" s="1118">
        <f>+E64*C64</f>
        <v>0</v>
      </c>
      <c r="G64" s="1137"/>
      <c r="H64" s="1117">
        <f>+G64+H11</f>
        <v>0</v>
      </c>
      <c r="I64" s="1118">
        <f>+H64*C64</f>
        <v>0</v>
      </c>
      <c r="J64" s="1137"/>
      <c r="K64" s="1117">
        <f>+J64+K11</f>
        <v>0</v>
      </c>
      <c r="L64" s="1118">
        <f>+K64*C64</f>
        <v>0</v>
      </c>
      <c r="M64" s="1151"/>
      <c r="N64" s="1151"/>
      <c r="O64" s="1151"/>
      <c r="P64" s="1151"/>
      <c r="Q64" s="1151"/>
      <c r="R64" s="1151"/>
      <c r="S64" s="1151"/>
      <c r="T64" s="1151"/>
      <c r="U64" s="1151"/>
      <c r="V64" s="1151"/>
      <c r="W64" s="1151"/>
      <c r="X64" s="1151"/>
      <c r="Y64" s="1151"/>
      <c r="Z64" s="1151"/>
      <c r="AA64" s="1151"/>
      <c r="AB64" s="1151"/>
      <c r="AC64" s="1151"/>
      <c r="AD64" s="1151"/>
      <c r="AE64" s="1151"/>
      <c r="AF64" s="1151"/>
      <c r="AG64" s="1151"/>
      <c r="AH64" s="1151"/>
      <c r="AI64" s="1151"/>
      <c r="AJ64" s="1151"/>
      <c r="AK64" s="1151"/>
      <c r="AL64" s="1151"/>
      <c r="AM64" s="1151"/>
      <c r="AN64" s="1151"/>
      <c r="AO64" s="1151"/>
      <c r="AP64" s="1151"/>
      <c r="AQ64" s="1151"/>
      <c r="AR64" s="1151"/>
      <c r="AS64" s="1151"/>
      <c r="AT64" s="1151"/>
      <c r="AU64" s="1151"/>
      <c r="AV64" s="1151"/>
      <c r="AW64" s="1151"/>
      <c r="AX64" s="1151"/>
      <c r="AY64" s="1151"/>
      <c r="AZ64" s="1151"/>
      <c r="BA64" s="1151"/>
      <c r="BB64" s="1151"/>
      <c r="BC64" s="1151"/>
      <c r="BD64" s="1151"/>
      <c r="BE64" s="1151"/>
      <c r="BF64" s="1151"/>
      <c r="BG64" s="1151"/>
      <c r="BH64" s="1151"/>
      <c r="BI64" s="1151"/>
      <c r="BJ64" s="1151"/>
      <c r="BK64" s="1151"/>
      <c r="BL64" s="1151"/>
      <c r="BM64" s="1151"/>
      <c r="BN64" s="1151"/>
      <c r="BO64" s="1151"/>
      <c r="BP64" s="1151"/>
      <c r="BQ64" s="1151"/>
      <c r="BR64" s="1151"/>
      <c r="BS64" s="1151"/>
      <c r="BT64" s="1151"/>
      <c r="BU64" s="1151"/>
      <c r="BV64" s="1151"/>
      <c r="BW64" s="1151"/>
    </row>
    <row r="65" spans="1:12" ht="18" customHeight="1">
      <c r="A65" s="1071"/>
      <c r="B65" s="1097" t="s">
        <v>333</v>
      </c>
      <c r="C65" s="1122">
        <v>2.61</v>
      </c>
      <c r="D65" s="1138"/>
      <c r="E65" s="1095">
        <f>+D65+E12</f>
        <v>0</v>
      </c>
      <c r="F65" s="1092">
        <f t="shared" ref="F65:F82" si="18">+E65*C65</f>
        <v>0</v>
      </c>
      <c r="G65" s="1138"/>
      <c r="H65" s="1095">
        <f>+G65+H12</f>
        <v>0</v>
      </c>
      <c r="I65" s="1092">
        <f>+H65*C65</f>
        <v>0</v>
      </c>
      <c r="J65" s="1138"/>
      <c r="K65" s="1095">
        <f>+J65+K12</f>
        <v>0</v>
      </c>
      <c r="L65" s="1092">
        <f>+K65*C65</f>
        <v>0</v>
      </c>
    </row>
    <row r="66" spans="1:12" ht="18" customHeight="1">
      <c r="A66" s="1071"/>
      <c r="B66" s="1097" t="s">
        <v>905</v>
      </c>
      <c r="C66" s="1122">
        <v>2.61</v>
      </c>
      <c r="D66" s="1138"/>
      <c r="E66" s="1095">
        <f t="shared" ref="E66:E84" si="19">+D66+E13</f>
        <v>0</v>
      </c>
      <c r="F66" s="1092">
        <f t="shared" si="18"/>
        <v>0</v>
      </c>
      <c r="G66" s="1138"/>
      <c r="H66" s="1095">
        <f t="shared" ref="H66:H84" si="20">+G66+H13</f>
        <v>0</v>
      </c>
      <c r="I66" s="1334">
        <f>+H66*C66</f>
        <v>0</v>
      </c>
      <c r="J66" s="1138"/>
      <c r="K66" s="1095">
        <f t="shared" ref="K66:K84" si="21">+J66+K13</f>
        <v>0</v>
      </c>
      <c r="L66" s="1092">
        <f t="shared" ref="L66" si="22">+K66*C66</f>
        <v>0</v>
      </c>
    </row>
    <row r="67" spans="1:12" ht="18" customHeight="1">
      <c r="A67" s="1158" t="s">
        <v>321</v>
      </c>
      <c r="B67" s="1159" t="s">
        <v>318</v>
      </c>
      <c r="C67" s="1160">
        <v>3.36</v>
      </c>
      <c r="D67" s="1138"/>
      <c r="E67" s="1095">
        <f t="shared" si="19"/>
        <v>0</v>
      </c>
      <c r="F67" s="1092">
        <f t="shared" si="18"/>
        <v>0</v>
      </c>
      <c r="G67" s="1138"/>
      <c r="H67" s="1095">
        <f t="shared" si="20"/>
        <v>0</v>
      </c>
      <c r="I67" s="1092">
        <f t="shared" ref="I67:I81" si="23">+H67*C67</f>
        <v>0</v>
      </c>
      <c r="J67" s="1138"/>
      <c r="K67" s="1095">
        <f t="shared" si="21"/>
        <v>0</v>
      </c>
      <c r="L67" s="1092">
        <f t="shared" ref="L67:L81" si="24">+K67*C67</f>
        <v>0</v>
      </c>
    </row>
    <row r="68" spans="1:12" ht="18" customHeight="1">
      <c r="A68" s="1071"/>
      <c r="B68" s="1097" t="s">
        <v>319</v>
      </c>
      <c r="C68" s="1122">
        <v>3.36</v>
      </c>
      <c r="D68" s="1138"/>
      <c r="E68" s="1095">
        <f t="shared" si="19"/>
        <v>0</v>
      </c>
      <c r="F68" s="1092">
        <f t="shared" si="18"/>
        <v>0</v>
      </c>
      <c r="G68" s="1138"/>
      <c r="H68" s="1095">
        <f t="shared" si="20"/>
        <v>0</v>
      </c>
      <c r="I68" s="1092">
        <f t="shared" si="23"/>
        <v>0</v>
      </c>
      <c r="J68" s="1138"/>
      <c r="K68" s="1095">
        <f t="shared" si="21"/>
        <v>0</v>
      </c>
      <c r="L68" s="1092">
        <f t="shared" si="24"/>
        <v>0</v>
      </c>
    </row>
    <row r="69" spans="1:12" ht="18" customHeight="1">
      <c r="A69" s="1071"/>
      <c r="B69" s="1097" t="s">
        <v>320</v>
      </c>
      <c r="C69" s="1122">
        <v>3.36</v>
      </c>
      <c r="D69" s="1138"/>
      <c r="E69" s="1095">
        <f t="shared" si="19"/>
        <v>0</v>
      </c>
      <c r="F69" s="1092">
        <f t="shared" si="18"/>
        <v>0</v>
      </c>
      <c r="G69" s="1138"/>
      <c r="H69" s="1095">
        <f t="shared" si="20"/>
        <v>0</v>
      </c>
      <c r="I69" s="1092">
        <f t="shared" si="23"/>
        <v>0</v>
      </c>
      <c r="J69" s="1138"/>
      <c r="K69" s="1095">
        <f t="shared" si="21"/>
        <v>0</v>
      </c>
      <c r="L69" s="1092">
        <f t="shared" si="24"/>
        <v>0</v>
      </c>
    </row>
    <row r="70" spans="1:12" ht="18" customHeight="1">
      <c r="A70" s="1071"/>
      <c r="B70" s="1097" t="s">
        <v>322</v>
      </c>
      <c r="C70" s="1122">
        <v>3.36</v>
      </c>
      <c r="D70" s="1138"/>
      <c r="E70" s="1095">
        <f t="shared" si="19"/>
        <v>0</v>
      </c>
      <c r="F70" s="1092">
        <f t="shared" si="18"/>
        <v>0</v>
      </c>
      <c r="G70" s="1138"/>
      <c r="H70" s="1095">
        <f t="shared" si="20"/>
        <v>0</v>
      </c>
      <c r="I70" s="1092">
        <f t="shared" si="23"/>
        <v>0</v>
      </c>
      <c r="J70" s="1138"/>
      <c r="K70" s="1095">
        <f t="shared" si="21"/>
        <v>0</v>
      </c>
      <c r="L70" s="1092">
        <f t="shared" si="24"/>
        <v>0</v>
      </c>
    </row>
    <row r="71" spans="1:12" ht="18" customHeight="1">
      <c r="A71" s="1071"/>
      <c r="B71" s="1097" t="s">
        <v>323</v>
      </c>
      <c r="C71" s="1122">
        <v>3.36</v>
      </c>
      <c r="D71" s="1138"/>
      <c r="E71" s="1095">
        <f t="shared" si="19"/>
        <v>0</v>
      </c>
      <c r="F71" s="1092">
        <f t="shared" si="18"/>
        <v>0</v>
      </c>
      <c r="G71" s="1138"/>
      <c r="H71" s="1095">
        <f t="shared" si="20"/>
        <v>0</v>
      </c>
      <c r="I71" s="1092">
        <f t="shared" si="23"/>
        <v>0</v>
      </c>
      <c r="J71" s="1138"/>
      <c r="K71" s="1095">
        <f t="shared" si="21"/>
        <v>0</v>
      </c>
      <c r="L71" s="1092">
        <f t="shared" si="24"/>
        <v>0</v>
      </c>
    </row>
    <row r="72" spans="1:12" ht="18" customHeight="1">
      <c r="A72" s="1071"/>
      <c r="B72" s="1097" t="s">
        <v>324</v>
      </c>
      <c r="C72" s="1122">
        <v>3.36</v>
      </c>
      <c r="D72" s="1138"/>
      <c r="E72" s="1095">
        <f t="shared" si="19"/>
        <v>0</v>
      </c>
      <c r="F72" s="1092">
        <f t="shared" si="18"/>
        <v>0</v>
      </c>
      <c r="G72" s="1138"/>
      <c r="H72" s="1095">
        <f t="shared" si="20"/>
        <v>0</v>
      </c>
      <c r="I72" s="1092">
        <f t="shared" si="23"/>
        <v>0</v>
      </c>
      <c r="J72" s="1138"/>
      <c r="K72" s="1095">
        <f t="shared" si="21"/>
        <v>0</v>
      </c>
      <c r="L72" s="1092">
        <f t="shared" si="24"/>
        <v>0</v>
      </c>
    </row>
    <row r="73" spans="1:12" ht="18" customHeight="1">
      <c r="A73" s="1071"/>
      <c r="B73" s="1097" t="s">
        <v>325</v>
      </c>
      <c r="C73" s="1122">
        <v>3.36</v>
      </c>
      <c r="D73" s="1138"/>
      <c r="E73" s="1095">
        <f t="shared" si="19"/>
        <v>0</v>
      </c>
      <c r="F73" s="1092">
        <f t="shared" si="18"/>
        <v>0</v>
      </c>
      <c r="G73" s="1138"/>
      <c r="H73" s="1095">
        <f t="shared" si="20"/>
        <v>0</v>
      </c>
      <c r="I73" s="1092">
        <f t="shared" si="23"/>
        <v>0</v>
      </c>
      <c r="J73" s="1138"/>
      <c r="K73" s="1095">
        <f t="shared" si="21"/>
        <v>0</v>
      </c>
      <c r="L73" s="1092">
        <f t="shared" si="24"/>
        <v>0</v>
      </c>
    </row>
    <row r="74" spans="1:12" ht="18" customHeight="1">
      <c r="A74" s="1071"/>
      <c r="B74" s="1097" t="s">
        <v>905</v>
      </c>
      <c r="C74" s="1122">
        <v>3.36</v>
      </c>
      <c r="D74" s="1138"/>
      <c r="E74" s="1095">
        <f t="shared" si="19"/>
        <v>0</v>
      </c>
      <c r="F74" s="1334">
        <f t="shared" si="18"/>
        <v>0</v>
      </c>
      <c r="G74" s="1138"/>
      <c r="H74" s="1095">
        <f t="shared" si="20"/>
        <v>0</v>
      </c>
      <c r="I74" s="1334">
        <f t="shared" si="23"/>
        <v>0</v>
      </c>
      <c r="J74" s="1138"/>
      <c r="K74" s="1095">
        <f t="shared" si="21"/>
        <v>0</v>
      </c>
      <c r="L74" s="1092">
        <f t="shared" si="24"/>
        <v>0</v>
      </c>
    </row>
    <row r="75" spans="1:12" ht="18" customHeight="1">
      <c r="A75" s="1158" t="s">
        <v>326</v>
      </c>
      <c r="B75" s="1159" t="s">
        <v>334</v>
      </c>
      <c r="C75" s="1160">
        <v>5.87</v>
      </c>
      <c r="D75" s="1138"/>
      <c r="E75" s="1095">
        <f t="shared" si="19"/>
        <v>0</v>
      </c>
      <c r="F75" s="1092">
        <f t="shared" si="18"/>
        <v>0</v>
      </c>
      <c r="G75" s="1138"/>
      <c r="H75" s="1095">
        <f t="shared" si="20"/>
        <v>0</v>
      </c>
      <c r="I75" s="1092">
        <f t="shared" si="23"/>
        <v>0</v>
      </c>
      <c r="J75" s="1138"/>
      <c r="K75" s="1095">
        <f t="shared" si="21"/>
        <v>0</v>
      </c>
      <c r="L75" s="1092">
        <f t="shared" si="24"/>
        <v>0</v>
      </c>
    </row>
    <row r="76" spans="1:12" ht="18" customHeight="1">
      <c r="A76" s="1158"/>
      <c r="B76" s="1097" t="s">
        <v>906</v>
      </c>
      <c r="C76" s="1160">
        <v>5.87</v>
      </c>
      <c r="D76" s="1138"/>
      <c r="E76" s="1095">
        <f t="shared" si="19"/>
        <v>0</v>
      </c>
      <c r="F76" s="1334">
        <f t="shared" si="18"/>
        <v>0</v>
      </c>
      <c r="G76" s="1138"/>
      <c r="H76" s="1095">
        <f t="shared" si="20"/>
        <v>0</v>
      </c>
      <c r="I76" s="1334">
        <f t="shared" si="23"/>
        <v>0</v>
      </c>
      <c r="J76" s="1138"/>
      <c r="K76" s="1095">
        <f t="shared" si="21"/>
        <v>0</v>
      </c>
      <c r="L76" s="1092">
        <f t="shared" si="24"/>
        <v>0</v>
      </c>
    </row>
    <row r="77" spans="1:12" ht="18" customHeight="1">
      <c r="A77" s="1158" t="s">
        <v>327</v>
      </c>
      <c r="B77" s="1159" t="s">
        <v>327</v>
      </c>
      <c r="C77" s="1160">
        <v>4.72</v>
      </c>
      <c r="D77" s="1138"/>
      <c r="E77" s="1095">
        <f t="shared" si="19"/>
        <v>0</v>
      </c>
      <c r="F77" s="1334">
        <f t="shared" si="18"/>
        <v>0</v>
      </c>
      <c r="G77" s="1138"/>
      <c r="H77" s="1095">
        <f t="shared" si="20"/>
        <v>0</v>
      </c>
      <c r="I77" s="1334">
        <f t="shared" si="23"/>
        <v>0</v>
      </c>
      <c r="J77" s="1138"/>
      <c r="K77" s="1095">
        <f t="shared" si="21"/>
        <v>0</v>
      </c>
      <c r="L77" s="1092">
        <f t="shared" si="24"/>
        <v>0</v>
      </c>
    </row>
    <row r="78" spans="1:12" ht="18" customHeight="1">
      <c r="A78" s="1158"/>
      <c r="B78" s="1097" t="s">
        <v>906</v>
      </c>
      <c r="C78" s="1160">
        <v>4.72</v>
      </c>
      <c r="D78" s="1138"/>
      <c r="E78" s="1095">
        <f t="shared" si="19"/>
        <v>0</v>
      </c>
      <c r="F78" s="1334">
        <f t="shared" si="18"/>
        <v>0</v>
      </c>
      <c r="G78" s="1138"/>
      <c r="H78" s="1095">
        <f t="shared" si="20"/>
        <v>0</v>
      </c>
      <c r="I78" s="1334">
        <f t="shared" si="23"/>
        <v>0</v>
      </c>
      <c r="J78" s="1138"/>
      <c r="K78" s="1095">
        <f t="shared" si="21"/>
        <v>0</v>
      </c>
      <c r="L78" s="1092">
        <f t="shared" si="24"/>
        <v>0</v>
      </c>
    </row>
    <row r="79" spans="1:12" ht="18" customHeight="1">
      <c r="A79" s="1180" t="s">
        <v>397</v>
      </c>
      <c r="B79" s="1166" t="s">
        <v>399</v>
      </c>
      <c r="C79" s="1122">
        <v>3.36</v>
      </c>
      <c r="D79" s="1138"/>
      <c r="E79" s="1095">
        <f t="shared" si="19"/>
        <v>0</v>
      </c>
      <c r="F79" s="1092">
        <f t="shared" si="18"/>
        <v>0</v>
      </c>
      <c r="G79" s="1138"/>
      <c r="H79" s="1095">
        <f t="shared" si="20"/>
        <v>0</v>
      </c>
      <c r="I79" s="1092">
        <f t="shared" si="23"/>
        <v>0</v>
      </c>
      <c r="J79" s="1138"/>
      <c r="K79" s="1095">
        <f t="shared" si="21"/>
        <v>0</v>
      </c>
      <c r="L79" s="1092">
        <f t="shared" si="24"/>
        <v>0</v>
      </c>
    </row>
    <row r="80" spans="1:12" ht="18" customHeight="1">
      <c r="A80" s="1072"/>
      <c r="B80" s="1093" t="s">
        <v>398</v>
      </c>
      <c r="C80" s="1122">
        <v>3.36</v>
      </c>
      <c r="D80" s="1138"/>
      <c r="E80" s="1095">
        <f t="shared" si="19"/>
        <v>0</v>
      </c>
      <c r="F80" s="1092">
        <f t="shared" si="18"/>
        <v>0</v>
      </c>
      <c r="G80" s="1138"/>
      <c r="H80" s="1095">
        <f t="shared" ref="H80" si="25">+G80+H27</f>
        <v>0</v>
      </c>
      <c r="I80" s="1092">
        <f t="shared" ref="I80" si="26">+H80*C80</f>
        <v>0</v>
      </c>
      <c r="J80" s="1138"/>
      <c r="K80" s="1095">
        <f t="shared" si="21"/>
        <v>0</v>
      </c>
      <c r="L80" s="1092">
        <f t="shared" si="24"/>
        <v>0</v>
      </c>
    </row>
    <row r="81" spans="1:75" ht="18" customHeight="1">
      <c r="A81" s="1072"/>
      <c r="B81" s="1097" t="s">
        <v>906</v>
      </c>
      <c r="C81" s="1122">
        <v>3.36</v>
      </c>
      <c r="D81" s="1138"/>
      <c r="E81" s="1095">
        <f t="shared" si="19"/>
        <v>0</v>
      </c>
      <c r="F81" s="1334">
        <f t="shared" si="18"/>
        <v>0</v>
      </c>
      <c r="G81" s="1138"/>
      <c r="H81" s="1095">
        <f t="shared" si="20"/>
        <v>0</v>
      </c>
      <c r="I81" s="1334">
        <f t="shared" si="23"/>
        <v>0</v>
      </c>
      <c r="J81" s="1138"/>
      <c r="K81" s="1095">
        <f t="shared" si="21"/>
        <v>0</v>
      </c>
      <c r="L81" s="1092">
        <f t="shared" si="24"/>
        <v>0</v>
      </c>
    </row>
    <row r="82" spans="1:75" ht="9.75" customHeight="1">
      <c r="A82" s="1337"/>
      <c r="B82" s="1329"/>
      <c r="C82" s="1325"/>
      <c r="D82" s="1331"/>
      <c r="E82" s="1332"/>
      <c r="F82" s="1339">
        <f t="shared" si="18"/>
        <v>0</v>
      </c>
      <c r="G82" s="1331"/>
      <c r="H82" s="1332"/>
      <c r="I82" s="1339"/>
      <c r="J82" s="1331"/>
      <c r="K82" s="1332"/>
      <c r="L82" s="1339"/>
    </row>
    <row r="83" spans="1:75" ht="18" customHeight="1">
      <c r="A83" s="1072" t="s">
        <v>918</v>
      </c>
      <c r="B83" s="1093" t="s">
        <v>919</v>
      </c>
      <c r="C83" s="1122">
        <v>163.98</v>
      </c>
      <c r="D83" s="1173"/>
      <c r="E83" s="1095">
        <f t="shared" ref="E83" si="27">+D83+E30</f>
        <v>0</v>
      </c>
      <c r="F83" s="1092">
        <f t="shared" ref="F83" si="28">+E83*C83</f>
        <v>0</v>
      </c>
      <c r="G83" s="1173"/>
      <c r="H83" s="1095">
        <f t="shared" ref="H83:H84" si="29">+G83+H30</f>
        <v>0</v>
      </c>
      <c r="I83" s="1092">
        <f t="shared" ref="I83:I84" si="30">+H83*C83</f>
        <v>0</v>
      </c>
      <c r="J83" s="1173"/>
      <c r="K83" s="1095">
        <f t="shared" ref="K83:K84" si="31">+J83+K30</f>
        <v>0</v>
      </c>
      <c r="L83" s="1092">
        <f t="shared" ref="L83:L84" si="32">+K83*C83</f>
        <v>0</v>
      </c>
    </row>
    <row r="84" spans="1:75" ht="18" customHeight="1">
      <c r="A84" s="1072" t="s">
        <v>920</v>
      </c>
      <c r="B84" s="1338" t="s">
        <v>921</v>
      </c>
      <c r="C84" s="1122">
        <v>0</v>
      </c>
      <c r="D84" s="1173"/>
      <c r="E84" s="1095">
        <f t="shared" ref="E84" si="33">+D84+E31</f>
        <v>0</v>
      </c>
      <c r="F84" s="1092">
        <f t="shared" ref="F84" si="34">+E84*C84</f>
        <v>0</v>
      </c>
      <c r="G84" s="1173"/>
      <c r="H84" s="1095">
        <f t="shared" si="29"/>
        <v>0</v>
      </c>
      <c r="I84" s="1092">
        <f t="shared" si="30"/>
        <v>0</v>
      </c>
      <c r="J84" s="1173"/>
      <c r="K84" s="1095">
        <f t="shared" si="31"/>
        <v>0</v>
      </c>
      <c r="L84" s="1092">
        <f t="shared" si="32"/>
        <v>0</v>
      </c>
    </row>
    <row r="85" spans="1:75" ht="20.25" hidden="1" customHeight="1">
      <c r="A85" s="1072"/>
      <c r="B85" s="1166"/>
      <c r="C85" s="1122"/>
      <c r="D85" s="1138"/>
      <c r="E85" s="1095"/>
      <c r="F85" s="1092"/>
      <c r="G85" s="1138"/>
      <c r="H85" s="1095"/>
      <c r="I85" s="1092"/>
      <c r="J85" s="1138"/>
      <c r="K85" s="1095"/>
      <c r="L85" s="1092"/>
    </row>
    <row r="86" spans="1:75" ht="9.75" customHeight="1">
      <c r="A86" s="1072"/>
      <c r="B86" s="1093"/>
      <c r="C86" s="1123"/>
      <c r="D86" s="1369"/>
      <c r="E86" s="1370"/>
      <c r="F86" s="1371"/>
      <c r="G86" s="1369"/>
      <c r="H86" s="1370"/>
      <c r="I86" s="1371"/>
      <c r="J86" s="1369"/>
      <c r="K86" s="1095"/>
      <c r="L86" s="1092"/>
    </row>
    <row r="87" spans="1:75" s="18" customFormat="1" ht="18" customHeight="1" thickBot="1">
      <c r="A87" s="1074" t="s">
        <v>342</v>
      </c>
      <c r="B87" s="1075"/>
      <c r="C87" s="1076"/>
      <c r="D87" s="1131"/>
      <c r="E87" s="1077"/>
      <c r="F87" s="1098">
        <f>SUM(F64:F86)</f>
        <v>0</v>
      </c>
      <c r="G87" s="1131"/>
      <c r="H87" s="1077"/>
      <c r="I87" s="1098">
        <f>SUM(I64:I86)</f>
        <v>0</v>
      </c>
      <c r="J87" s="1131"/>
      <c r="K87" s="1077"/>
      <c r="L87" s="1098">
        <f>SUM(L64:L86)</f>
        <v>0</v>
      </c>
      <c r="M87" s="31"/>
      <c r="N87" s="31"/>
      <c r="O87" s="31"/>
      <c r="P87" s="31"/>
      <c r="Q87" s="31"/>
      <c r="R87" s="31"/>
      <c r="S87" s="31"/>
      <c r="T87" s="31"/>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c r="BA87" s="31"/>
      <c r="BB87" s="31"/>
      <c r="BC87" s="31"/>
      <c r="BD87" s="31"/>
      <c r="BE87" s="31"/>
      <c r="BF87" s="31"/>
      <c r="BG87" s="31"/>
      <c r="BH87" s="31"/>
      <c r="BI87" s="31"/>
      <c r="BJ87" s="31"/>
      <c r="BK87" s="31"/>
      <c r="BL87" s="31"/>
      <c r="BM87" s="31"/>
      <c r="BN87" s="31"/>
      <c r="BO87" s="31"/>
      <c r="BP87" s="31"/>
      <c r="BQ87" s="31"/>
      <c r="BR87" s="31"/>
      <c r="BS87" s="31"/>
      <c r="BT87" s="31"/>
      <c r="BU87" s="31"/>
      <c r="BV87" s="31"/>
      <c r="BW87" s="31"/>
    </row>
    <row r="88" spans="1:75" ht="10.9" customHeight="1">
      <c r="A88" s="1089"/>
      <c r="B88" s="1090"/>
      <c r="C88" s="1099"/>
      <c r="D88" s="1132"/>
      <c r="E88" s="1091"/>
      <c r="F88" s="1100"/>
      <c r="G88" s="1132"/>
      <c r="H88" s="1091"/>
      <c r="I88" s="1100"/>
      <c r="J88" s="1132"/>
      <c r="K88" s="1091"/>
      <c r="L88" s="1100"/>
    </row>
    <row r="89" spans="1:75" ht="18" customHeight="1">
      <c r="A89" s="1086" t="s">
        <v>335</v>
      </c>
      <c r="B89" s="1087"/>
      <c r="C89" s="1101"/>
      <c r="D89" s="1133"/>
      <c r="E89" s="1088"/>
      <c r="F89" s="1102">
        <f>'Schedule I MH'!F144</f>
        <v>0</v>
      </c>
      <c r="G89" s="1133"/>
      <c r="H89" s="1088"/>
      <c r="I89" s="1102">
        <f>+'Schedule I MH'!K117</f>
        <v>0</v>
      </c>
      <c r="J89" s="1133"/>
      <c r="K89" s="1088"/>
      <c r="L89" s="1102">
        <f>+'Schedule I MH'!P117</f>
        <v>0</v>
      </c>
    </row>
    <row r="90" spans="1:75" ht="5.45" customHeight="1">
      <c r="A90" s="1078"/>
      <c r="B90" s="1079"/>
      <c r="C90" s="1103"/>
      <c r="D90" s="1134"/>
      <c r="E90" s="1080"/>
      <c r="F90" s="1094"/>
      <c r="G90" s="1134"/>
      <c r="H90" s="1080"/>
      <c r="I90" s="1094"/>
      <c r="J90" s="1134"/>
      <c r="K90" s="1080"/>
      <c r="L90" s="1094"/>
    </row>
    <row r="91" spans="1:75" ht="18" customHeight="1">
      <c r="A91" s="1086" t="s">
        <v>343</v>
      </c>
      <c r="B91" s="1087"/>
      <c r="C91" s="1101"/>
      <c r="D91" s="1133"/>
      <c r="E91" s="1088"/>
      <c r="F91" s="1102">
        <f>+IF(F87&lt;F89,F87,F89)</f>
        <v>0</v>
      </c>
      <c r="G91" s="1133"/>
      <c r="H91" s="1088"/>
      <c r="I91" s="1102">
        <f>+IF(I87&lt;I89,I87,I89)</f>
        <v>0</v>
      </c>
      <c r="J91" s="1133"/>
      <c r="K91" s="1088"/>
      <c r="L91" s="1102">
        <f>+IF(L87&lt;L89,L87,L89)</f>
        <v>0</v>
      </c>
    </row>
    <row r="92" spans="1:75" ht="8.25" customHeight="1">
      <c r="A92" s="1078"/>
      <c r="B92" s="1079"/>
      <c r="C92" s="1192"/>
      <c r="D92" s="1134"/>
      <c r="E92" s="1080"/>
      <c r="F92" s="1157"/>
      <c r="G92" s="1134"/>
      <c r="H92" s="1080"/>
      <c r="I92" s="1157"/>
      <c r="J92" s="1134"/>
      <c r="K92" s="1080"/>
      <c r="L92" s="1157"/>
    </row>
    <row r="93" spans="1:75" ht="18" customHeight="1">
      <c r="A93" s="1193" t="s">
        <v>907</v>
      </c>
      <c r="B93" s="1087"/>
      <c r="C93" s="1191"/>
      <c r="D93" s="1133"/>
      <c r="E93" s="1088"/>
      <c r="F93" s="1171"/>
      <c r="G93" s="1133"/>
      <c r="H93" s="1088"/>
      <c r="I93" s="1171"/>
      <c r="J93" s="1133"/>
      <c r="K93" s="1088"/>
      <c r="L93" s="1171"/>
    </row>
    <row r="94" spans="1:75" ht="5.45" customHeight="1">
      <c r="A94" s="1078"/>
      <c r="B94" s="1079"/>
      <c r="C94" s="1103"/>
      <c r="D94" s="1134"/>
      <c r="E94" s="1080"/>
      <c r="F94" s="1094"/>
      <c r="G94" s="1134"/>
      <c r="H94" s="1080"/>
      <c r="I94" s="1094"/>
      <c r="J94" s="1134"/>
      <c r="K94" s="1080"/>
      <c r="L94" s="1094"/>
    </row>
    <row r="95" spans="1:75" ht="12.75" customHeight="1">
      <c r="A95" s="1086" t="s">
        <v>908</v>
      </c>
      <c r="B95" s="1087"/>
      <c r="C95" s="1191"/>
      <c r="D95" s="1133"/>
      <c r="E95" s="1088"/>
      <c r="F95" s="1102">
        <f>F91+F93</f>
        <v>0</v>
      </c>
      <c r="G95" s="1133"/>
      <c r="H95" s="1088"/>
      <c r="I95" s="1102">
        <f>I91+I93</f>
        <v>0</v>
      </c>
      <c r="J95" s="1133"/>
      <c r="K95" s="1088"/>
      <c r="L95" s="1102">
        <f>L91+L93</f>
        <v>0</v>
      </c>
    </row>
    <row r="96" spans="1:75" ht="18" customHeight="1">
      <c r="A96" s="1086" t="s">
        <v>336</v>
      </c>
      <c r="B96" s="1087"/>
      <c r="C96" s="1101"/>
      <c r="D96" s="1133"/>
      <c r="E96" s="1088"/>
      <c r="F96" s="1163">
        <f>F45</f>
        <v>0</v>
      </c>
      <c r="G96" s="1133"/>
      <c r="H96" s="1088"/>
      <c r="I96" s="1163">
        <f>I45</f>
        <v>0</v>
      </c>
      <c r="J96" s="1133"/>
      <c r="K96" s="1088"/>
      <c r="L96" s="1163">
        <f>L45</f>
        <v>0</v>
      </c>
    </row>
    <row r="97" spans="1:75" ht="18" customHeight="1">
      <c r="A97" s="1078"/>
      <c r="B97" s="1079"/>
      <c r="C97" s="1103"/>
      <c r="D97" s="1134"/>
      <c r="E97" s="1080"/>
      <c r="F97" s="1094"/>
      <c r="G97" s="1134"/>
      <c r="H97" s="1080"/>
      <c r="I97" s="1094"/>
      <c r="J97" s="1134"/>
      <c r="K97" s="1080"/>
      <c r="L97" s="1094"/>
    </row>
    <row r="98" spans="1:75" s="18" customFormat="1" ht="18" customHeight="1" thickBot="1">
      <c r="A98" s="1081" t="s">
        <v>337</v>
      </c>
      <c r="B98" s="1082"/>
      <c r="C98" s="1104"/>
      <c r="D98" s="1135"/>
      <c r="E98" s="1083"/>
      <c r="F98" s="1105">
        <f>+F95-F96</f>
        <v>0</v>
      </c>
      <c r="G98" s="1135"/>
      <c r="H98" s="1083"/>
      <c r="I98" s="1105">
        <f>+I95-I96</f>
        <v>0</v>
      </c>
      <c r="J98" s="1135"/>
      <c r="K98" s="1083"/>
      <c r="L98" s="1105">
        <f>+L95-L96</f>
        <v>0</v>
      </c>
      <c r="M98" s="31"/>
      <c r="N98" s="31"/>
      <c r="O98" s="31"/>
      <c r="P98" s="31"/>
      <c r="Q98" s="31"/>
      <c r="R98" s="31"/>
      <c r="S98" s="31"/>
      <c r="T98" s="31"/>
      <c r="U98" s="31"/>
      <c r="V98" s="31"/>
      <c r="W98" s="31"/>
      <c r="X98" s="31"/>
      <c r="Y98" s="31"/>
      <c r="Z98" s="31"/>
      <c r="AA98" s="31"/>
      <c r="AB98" s="31"/>
      <c r="AC98" s="31"/>
      <c r="AD98" s="31"/>
      <c r="AE98" s="31"/>
      <c r="AF98" s="31"/>
      <c r="AG98" s="31"/>
      <c r="AH98" s="31"/>
      <c r="AI98" s="31"/>
      <c r="AJ98" s="31"/>
      <c r="AK98" s="31"/>
      <c r="AL98" s="31"/>
      <c r="AM98" s="31"/>
      <c r="AN98" s="31"/>
      <c r="AO98" s="31"/>
      <c r="AP98" s="31"/>
      <c r="AQ98" s="31"/>
      <c r="AR98" s="31"/>
      <c r="AS98" s="31"/>
      <c r="AT98" s="31"/>
      <c r="AU98" s="31"/>
      <c r="AV98" s="31"/>
      <c r="AW98" s="31"/>
      <c r="AX98" s="31"/>
      <c r="AY98" s="31"/>
      <c r="AZ98" s="31"/>
      <c r="BA98" s="31"/>
      <c r="BB98" s="31"/>
      <c r="BC98" s="31"/>
      <c r="BD98" s="31"/>
      <c r="BE98" s="31"/>
      <c r="BF98" s="31"/>
      <c r="BG98" s="31"/>
      <c r="BH98" s="31"/>
      <c r="BI98" s="31"/>
      <c r="BJ98" s="31"/>
      <c r="BK98" s="31"/>
      <c r="BL98" s="31"/>
      <c r="BM98" s="31"/>
      <c r="BN98" s="31"/>
      <c r="BO98" s="31"/>
      <c r="BP98" s="31"/>
      <c r="BQ98" s="31"/>
      <c r="BR98" s="31"/>
      <c r="BS98" s="31"/>
      <c r="BT98" s="31"/>
      <c r="BU98" s="31"/>
      <c r="BV98" s="31"/>
      <c r="BW98" s="31"/>
    </row>
    <row r="99" spans="1:75" ht="13.5" thickTop="1">
      <c r="A99" s="1085" t="s">
        <v>339</v>
      </c>
      <c r="B99" s="342"/>
      <c r="C99" s="1106"/>
      <c r="D99" s="1128"/>
      <c r="E99" s="342"/>
      <c r="F99" s="1106"/>
    </row>
    <row r="100" spans="1:75">
      <c r="A100" s="1085" t="s">
        <v>401</v>
      </c>
      <c r="B100" s="342"/>
      <c r="C100" s="1106"/>
      <c r="D100" s="1128"/>
      <c r="E100" s="342"/>
      <c r="F100" s="1106"/>
    </row>
    <row r="101" spans="1:75" ht="14.45" customHeight="1">
      <c r="A101" s="52" t="s">
        <v>389</v>
      </c>
      <c r="B101" s="342"/>
      <c r="C101" s="1143"/>
      <c r="D101" s="1128"/>
      <c r="E101" s="342"/>
      <c r="F101" s="1106"/>
    </row>
    <row r="102" spans="1:75" ht="90.6" customHeight="1">
      <c r="A102" s="1455" t="str">
        <f>A49</f>
        <v>Invoice Certification Language (MH)</v>
      </c>
      <c r="B102" s="1455"/>
      <c r="C102" s="1455"/>
      <c r="D102" s="1128"/>
      <c r="E102" s="342"/>
      <c r="F102" s="1106"/>
    </row>
    <row r="103" spans="1:75" ht="21" customHeight="1">
      <c r="A103" s="1144"/>
      <c r="B103" s="1145"/>
      <c r="C103" s="1146"/>
      <c r="D103" s="1147"/>
      <c r="E103" s="1174"/>
      <c r="F103" s="1148"/>
    </row>
    <row r="104" spans="1:75">
      <c r="A104" s="1149" t="s">
        <v>79</v>
      </c>
      <c r="B104" s="23"/>
      <c r="C104" s="1146"/>
      <c r="D104" s="1150" t="s">
        <v>154</v>
      </c>
      <c r="E104" s="23"/>
      <c r="F104" s="1146"/>
    </row>
    <row r="105" spans="1:75" ht="22.9" customHeight="1">
      <c r="A105" s="1144"/>
      <c r="B105" s="1145"/>
      <c r="C105" s="1146"/>
      <c r="D105" s="1147"/>
      <c r="E105" s="1145"/>
      <c r="F105" s="1148"/>
    </row>
    <row r="106" spans="1:75">
      <c r="A106" s="1149" t="s">
        <v>80</v>
      </c>
      <c r="B106" s="23"/>
      <c r="C106" s="1146"/>
      <c r="D106" s="1150" t="s">
        <v>81</v>
      </c>
      <c r="E106" s="23"/>
      <c r="F106" s="1146"/>
    </row>
    <row r="107" spans="1:75">
      <c r="A107" s="825" t="s">
        <v>289</v>
      </c>
      <c r="B107" s="97"/>
    </row>
    <row r="108" spans="1:75">
      <c r="A108" s="106" t="s">
        <v>290</v>
      </c>
      <c r="B108" s="97"/>
    </row>
    <row r="110" spans="1:75">
      <c r="A110" s="18" t="s">
        <v>341</v>
      </c>
    </row>
    <row r="111" spans="1:75">
      <c r="A111" s="350" t="s">
        <v>21</v>
      </c>
      <c r="B111" s="1453" t="str">
        <f>+B58</f>
        <v>Contractor Name</v>
      </c>
      <c r="C111" s="1453"/>
      <c r="E111" s="404" t="s">
        <v>90</v>
      </c>
      <c r="F111" s="1119">
        <f>'Schedule I MH'!H154</f>
        <v>0</v>
      </c>
      <c r="G111" s="1136"/>
      <c r="H111" s="404" t="s">
        <v>90</v>
      </c>
      <c r="I111" s="1119">
        <f>+F111</f>
        <v>0</v>
      </c>
      <c r="K111" s="404" t="s">
        <v>90</v>
      </c>
      <c r="L111" s="1119">
        <f>+I111</f>
        <v>0</v>
      </c>
    </row>
    <row r="112" spans="1:75">
      <c r="A112" s="350" t="s">
        <v>20</v>
      </c>
      <c r="B112" s="432" t="str">
        <f>+B59</f>
        <v>Contract Number</v>
      </c>
      <c r="C112" s="1124"/>
      <c r="E112" s="356" t="s">
        <v>340</v>
      </c>
      <c r="F112" s="1109">
        <f>'Schedule I MH'!F155</f>
        <v>45108</v>
      </c>
      <c r="H112" s="356" t="s">
        <v>340</v>
      </c>
      <c r="I112" s="1109">
        <f>+F112</f>
        <v>45108</v>
      </c>
      <c r="K112" s="356" t="s">
        <v>340</v>
      </c>
      <c r="L112" s="1109">
        <f>+I112</f>
        <v>45108</v>
      </c>
    </row>
    <row r="113" spans="1:75">
      <c r="B113" s="1107"/>
      <c r="C113" s="1125"/>
      <c r="E113" s="1108" t="s">
        <v>151</v>
      </c>
      <c r="F113" s="412">
        <f>'Schedule I MH'!H155</f>
        <v>45199</v>
      </c>
      <c r="H113" s="1108" t="s">
        <v>151</v>
      </c>
      <c r="I113" s="412">
        <f>+F113</f>
        <v>45199</v>
      </c>
      <c r="K113" s="1108" t="s">
        <v>151</v>
      </c>
      <c r="L113" s="412">
        <f>+I113</f>
        <v>45199</v>
      </c>
    </row>
    <row r="114" spans="1:75" ht="13.5" thickBot="1">
      <c r="B114" s="342"/>
      <c r="C114" s="1106"/>
      <c r="D114" s="1128"/>
      <c r="E114" s="342"/>
      <c r="F114" s="1106"/>
    </row>
    <row r="115" spans="1:75" ht="14.25" thickTop="1" thickBot="1">
      <c r="B115" s="342"/>
      <c r="C115" s="1106"/>
      <c r="D115" s="1450" t="str">
        <f>'Schedule I MH'!$D$158</f>
        <v>Program Name 1</v>
      </c>
      <c r="E115" s="1451"/>
      <c r="F115" s="1452"/>
      <c r="G115" s="1450" t="str">
        <f>'Schedule I MH'!$I$158</f>
        <v>Program Name 2</v>
      </c>
      <c r="H115" s="1451"/>
      <c r="I115" s="1452"/>
      <c r="J115" s="1450" t="str">
        <f>'Schedule I MH'!$N$158</f>
        <v>Program Name 3</v>
      </c>
      <c r="K115" s="1451"/>
      <c r="L115" s="1452"/>
    </row>
    <row r="116" spans="1:75" ht="39.75" thickTop="1" thickBot="1">
      <c r="A116" s="1110" t="s">
        <v>330</v>
      </c>
      <c r="B116" s="1111" t="s">
        <v>316</v>
      </c>
      <c r="C116" s="1112" t="s">
        <v>329</v>
      </c>
      <c r="D116" s="1129" t="s">
        <v>338</v>
      </c>
      <c r="E116" s="1113" t="s">
        <v>331</v>
      </c>
      <c r="F116" s="1114" t="s">
        <v>332</v>
      </c>
      <c r="G116" s="1129" t="s">
        <v>338</v>
      </c>
      <c r="H116" s="1113" t="s">
        <v>331</v>
      </c>
      <c r="I116" s="1114" t="s">
        <v>332</v>
      </c>
      <c r="J116" s="1129" t="s">
        <v>338</v>
      </c>
      <c r="K116" s="1113" t="s">
        <v>331</v>
      </c>
      <c r="L116" s="1114" t="s">
        <v>332</v>
      </c>
    </row>
    <row r="117" spans="1:75" s="1070" customFormat="1" ht="18" customHeight="1" thickTop="1">
      <c r="A117" s="1115" t="s">
        <v>328</v>
      </c>
      <c r="B117" s="1116" t="s">
        <v>317</v>
      </c>
      <c r="C117" s="1121">
        <v>2.61</v>
      </c>
      <c r="D117" s="1137"/>
      <c r="E117" s="1117">
        <f>+D117+E64</f>
        <v>0</v>
      </c>
      <c r="F117" s="1118">
        <f>+E117*C117</f>
        <v>0</v>
      </c>
      <c r="G117" s="1137"/>
      <c r="H117" s="1117">
        <f>+G117+H64</f>
        <v>0</v>
      </c>
      <c r="I117" s="1118">
        <f>+H117*C117</f>
        <v>0</v>
      </c>
      <c r="J117" s="1137"/>
      <c r="K117" s="1117">
        <f>+J117+K64</f>
        <v>0</v>
      </c>
      <c r="L117" s="1118">
        <f>+K117*C117</f>
        <v>0</v>
      </c>
      <c r="M117" s="1151"/>
      <c r="N117" s="1151"/>
      <c r="O117" s="1151"/>
      <c r="P117" s="1151"/>
      <c r="Q117" s="1151"/>
      <c r="R117" s="1151"/>
      <c r="S117" s="1151"/>
      <c r="T117" s="1151"/>
      <c r="U117" s="1151"/>
      <c r="V117" s="1151"/>
      <c r="W117" s="1151"/>
      <c r="X117" s="1151"/>
      <c r="Y117" s="1151"/>
      <c r="Z117" s="1151"/>
      <c r="AA117" s="1151"/>
      <c r="AB117" s="1151"/>
      <c r="AC117" s="1151"/>
      <c r="AD117" s="1151"/>
      <c r="AE117" s="1151"/>
      <c r="AF117" s="1151"/>
      <c r="AG117" s="1151"/>
      <c r="AH117" s="1151"/>
      <c r="AI117" s="1151"/>
      <c r="AJ117" s="1151"/>
      <c r="AK117" s="1151"/>
      <c r="AL117" s="1151"/>
      <c r="AM117" s="1151"/>
      <c r="AN117" s="1151"/>
      <c r="AO117" s="1151"/>
      <c r="AP117" s="1151"/>
      <c r="AQ117" s="1151"/>
      <c r="AR117" s="1151"/>
      <c r="AS117" s="1151"/>
      <c r="AT117" s="1151"/>
      <c r="AU117" s="1151"/>
      <c r="AV117" s="1151"/>
      <c r="AW117" s="1151"/>
      <c r="AX117" s="1151"/>
      <c r="AY117" s="1151"/>
      <c r="AZ117" s="1151"/>
      <c r="BA117" s="1151"/>
      <c r="BB117" s="1151"/>
      <c r="BC117" s="1151"/>
      <c r="BD117" s="1151"/>
      <c r="BE117" s="1151"/>
      <c r="BF117" s="1151"/>
      <c r="BG117" s="1151"/>
      <c r="BH117" s="1151"/>
      <c r="BI117" s="1151"/>
      <c r="BJ117" s="1151"/>
      <c r="BK117" s="1151"/>
      <c r="BL117" s="1151"/>
      <c r="BM117" s="1151"/>
      <c r="BN117" s="1151"/>
      <c r="BO117" s="1151"/>
      <c r="BP117" s="1151"/>
      <c r="BQ117" s="1151"/>
      <c r="BR117" s="1151"/>
      <c r="BS117" s="1151"/>
      <c r="BT117" s="1151"/>
      <c r="BU117" s="1151"/>
      <c r="BV117" s="1151"/>
      <c r="BW117" s="1151"/>
    </row>
    <row r="118" spans="1:75" ht="18" customHeight="1">
      <c r="A118" s="1071"/>
      <c r="B118" s="1097" t="s">
        <v>333</v>
      </c>
      <c r="C118" s="1122">
        <v>2.61</v>
      </c>
      <c r="D118" s="1138"/>
      <c r="E118" s="1095">
        <f>+D118+E65</f>
        <v>0</v>
      </c>
      <c r="F118" s="1092">
        <f t="shared" ref="F118:F135" si="35">+E118*C118</f>
        <v>0</v>
      </c>
      <c r="G118" s="1138"/>
      <c r="H118" s="1095">
        <f>+G118+H65</f>
        <v>0</v>
      </c>
      <c r="I118" s="1092">
        <f>+H118*C118</f>
        <v>0</v>
      </c>
      <c r="J118" s="1138"/>
      <c r="K118" s="1095">
        <f>+J118+K65</f>
        <v>0</v>
      </c>
      <c r="L118" s="1092">
        <f>+K118*C118</f>
        <v>0</v>
      </c>
    </row>
    <row r="119" spans="1:75" ht="18" customHeight="1">
      <c r="A119" s="1071"/>
      <c r="B119" s="1097" t="s">
        <v>905</v>
      </c>
      <c r="C119" s="1122">
        <v>2.61</v>
      </c>
      <c r="D119" s="1138"/>
      <c r="E119" s="1095">
        <f t="shared" ref="E119:E137" si="36">+D119+E66</f>
        <v>0</v>
      </c>
      <c r="F119" s="1092">
        <f t="shared" si="35"/>
        <v>0</v>
      </c>
      <c r="G119" s="1138"/>
      <c r="H119" s="1095">
        <f t="shared" ref="H119:H137" si="37">+G119+H66</f>
        <v>0</v>
      </c>
      <c r="I119" s="1334">
        <f>+H119*C119</f>
        <v>0</v>
      </c>
      <c r="J119" s="1138"/>
      <c r="K119" s="1095">
        <f t="shared" ref="K119:K137" si="38">+J119+K66</f>
        <v>0</v>
      </c>
      <c r="L119" s="1092">
        <f t="shared" ref="L119:L134" si="39">+K119*C119</f>
        <v>0</v>
      </c>
    </row>
    <row r="120" spans="1:75" ht="18" customHeight="1">
      <c r="A120" s="1158" t="s">
        <v>321</v>
      </c>
      <c r="B120" s="1159" t="s">
        <v>318</v>
      </c>
      <c r="C120" s="1160">
        <v>3.36</v>
      </c>
      <c r="D120" s="1138"/>
      <c r="E120" s="1095">
        <f t="shared" si="36"/>
        <v>0</v>
      </c>
      <c r="F120" s="1092">
        <f t="shared" si="35"/>
        <v>0</v>
      </c>
      <c r="G120" s="1138"/>
      <c r="H120" s="1095">
        <f t="shared" si="37"/>
        <v>0</v>
      </c>
      <c r="I120" s="1092">
        <f t="shared" ref="I120:I134" si="40">+H120*C120</f>
        <v>0</v>
      </c>
      <c r="J120" s="1138"/>
      <c r="K120" s="1095">
        <f t="shared" si="38"/>
        <v>0</v>
      </c>
      <c r="L120" s="1092">
        <f t="shared" si="39"/>
        <v>0</v>
      </c>
    </row>
    <row r="121" spans="1:75" ht="18" customHeight="1">
      <c r="A121" s="1071"/>
      <c r="B121" s="1097" t="s">
        <v>319</v>
      </c>
      <c r="C121" s="1122">
        <v>3.36</v>
      </c>
      <c r="D121" s="1138"/>
      <c r="E121" s="1095">
        <f t="shared" si="36"/>
        <v>0</v>
      </c>
      <c r="F121" s="1092">
        <f t="shared" si="35"/>
        <v>0</v>
      </c>
      <c r="G121" s="1138"/>
      <c r="H121" s="1095">
        <f t="shared" si="37"/>
        <v>0</v>
      </c>
      <c r="I121" s="1092">
        <f t="shared" si="40"/>
        <v>0</v>
      </c>
      <c r="J121" s="1138"/>
      <c r="K121" s="1095">
        <f t="shared" si="38"/>
        <v>0</v>
      </c>
      <c r="L121" s="1092">
        <f t="shared" si="39"/>
        <v>0</v>
      </c>
    </row>
    <row r="122" spans="1:75" ht="18" customHeight="1">
      <c r="A122" s="1071"/>
      <c r="B122" s="1097" t="s">
        <v>320</v>
      </c>
      <c r="C122" s="1122">
        <v>3.36</v>
      </c>
      <c r="D122" s="1138"/>
      <c r="E122" s="1095">
        <f t="shared" si="36"/>
        <v>0</v>
      </c>
      <c r="F122" s="1092">
        <f t="shared" si="35"/>
        <v>0</v>
      </c>
      <c r="G122" s="1138"/>
      <c r="H122" s="1095">
        <f t="shared" si="37"/>
        <v>0</v>
      </c>
      <c r="I122" s="1092">
        <f t="shared" si="40"/>
        <v>0</v>
      </c>
      <c r="J122" s="1138"/>
      <c r="K122" s="1095">
        <f t="shared" si="38"/>
        <v>0</v>
      </c>
      <c r="L122" s="1092">
        <f t="shared" si="39"/>
        <v>0</v>
      </c>
    </row>
    <row r="123" spans="1:75" ht="18" customHeight="1">
      <c r="A123" s="1071"/>
      <c r="B123" s="1097" t="s">
        <v>322</v>
      </c>
      <c r="C123" s="1122">
        <v>3.36</v>
      </c>
      <c r="D123" s="1138"/>
      <c r="E123" s="1095">
        <f t="shared" si="36"/>
        <v>0</v>
      </c>
      <c r="F123" s="1092">
        <f t="shared" si="35"/>
        <v>0</v>
      </c>
      <c r="G123" s="1138"/>
      <c r="H123" s="1095">
        <f t="shared" si="37"/>
        <v>0</v>
      </c>
      <c r="I123" s="1092">
        <f t="shared" si="40"/>
        <v>0</v>
      </c>
      <c r="J123" s="1138"/>
      <c r="K123" s="1095">
        <f t="shared" si="38"/>
        <v>0</v>
      </c>
      <c r="L123" s="1092">
        <f t="shared" si="39"/>
        <v>0</v>
      </c>
    </row>
    <row r="124" spans="1:75" ht="18" customHeight="1">
      <c r="A124" s="1071"/>
      <c r="B124" s="1097" t="s">
        <v>323</v>
      </c>
      <c r="C124" s="1122">
        <v>3.36</v>
      </c>
      <c r="D124" s="1138"/>
      <c r="E124" s="1095">
        <f t="shared" si="36"/>
        <v>0</v>
      </c>
      <c r="F124" s="1092">
        <f t="shared" si="35"/>
        <v>0</v>
      </c>
      <c r="G124" s="1138"/>
      <c r="H124" s="1095">
        <f t="shared" si="37"/>
        <v>0</v>
      </c>
      <c r="I124" s="1092">
        <f t="shared" si="40"/>
        <v>0</v>
      </c>
      <c r="J124" s="1138"/>
      <c r="K124" s="1095">
        <f t="shared" si="38"/>
        <v>0</v>
      </c>
      <c r="L124" s="1092">
        <f t="shared" si="39"/>
        <v>0</v>
      </c>
    </row>
    <row r="125" spans="1:75" ht="18" customHeight="1">
      <c r="A125" s="1071"/>
      <c r="B125" s="1097" t="s">
        <v>324</v>
      </c>
      <c r="C125" s="1122">
        <v>3.36</v>
      </c>
      <c r="D125" s="1138"/>
      <c r="E125" s="1095">
        <f t="shared" si="36"/>
        <v>0</v>
      </c>
      <c r="F125" s="1092">
        <f t="shared" si="35"/>
        <v>0</v>
      </c>
      <c r="G125" s="1138"/>
      <c r="H125" s="1095">
        <f t="shared" si="37"/>
        <v>0</v>
      </c>
      <c r="I125" s="1092">
        <f t="shared" si="40"/>
        <v>0</v>
      </c>
      <c r="J125" s="1138"/>
      <c r="K125" s="1095">
        <f t="shared" si="38"/>
        <v>0</v>
      </c>
      <c r="L125" s="1092">
        <f t="shared" si="39"/>
        <v>0</v>
      </c>
    </row>
    <row r="126" spans="1:75" ht="18" customHeight="1">
      <c r="A126" s="1071"/>
      <c r="B126" s="1097" t="s">
        <v>325</v>
      </c>
      <c r="C126" s="1122">
        <v>3.36</v>
      </c>
      <c r="D126" s="1138"/>
      <c r="E126" s="1095">
        <f t="shared" si="36"/>
        <v>0</v>
      </c>
      <c r="F126" s="1092">
        <f t="shared" si="35"/>
        <v>0</v>
      </c>
      <c r="G126" s="1138"/>
      <c r="H126" s="1095">
        <f t="shared" si="37"/>
        <v>0</v>
      </c>
      <c r="I126" s="1092">
        <f t="shared" si="40"/>
        <v>0</v>
      </c>
      <c r="J126" s="1138"/>
      <c r="K126" s="1095">
        <f t="shared" si="38"/>
        <v>0</v>
      </c>
      <c r="L126" s="1092">
        <f t="shared" si="39"/>
        <v>0</v>
      </c>
    </row>
    <row r="127" spans="1:75" ht="18" customHeight="1">
      <c r="A127" s="1071"/>
      <c r="B127" s="1097" t="s">
        <v>905</v>
      </c>
      <c r="C127" s="1122">
        <v>3.36</v>
      </c>
      <c r="D127" s="1138"/>
      <c r="E127" s="1095">
        <f t="shared" si="36"/>
        <v>0</v>
      </c>
      <c r="F127" s="1334">
        <f t="shared" si="35"/>
        <v>0</v>
      </c>
      <c r="G127" s="1138"/>
      <c r="H127" s="1095">
        <f t="shared" si="37"/>
        <v>0</v>
      </c>
      <c r="I127" s="1334">
        <f t="shared" si="40"/>
        <v>0</v>
      </c>
      <c r="J127" s="1138"/>
      <c r="K127" s="1095">
        <f t="shared" si="38"/>
        <v>0</v>
      </c>
      <c r="L127" s="1092">
        <f t="shared" si="39"/>
        <v>0</v>
      </c>
    </row>
    <row r="128" spans="1:75" ht="18" customHeight="1">
      <c r="A128" s="1158" t="s">
        <v>326</v>
      </c>
      <c r="B128" s="1159" t="s">
        <v>334</v>
      </c>
      <c r="C128" s="1160">
        <v>5.87</v>
      </c>
      <c r="D128" s="1138"/>
      <c r="E128" s="1095">
        <f t="shared" si="36"/>
        <v>0</v>
      </c>
      <c r="F128" s="1092">
        <f t="shared" si="35"/>
        <v>0</v>
      </c>
      <c r="G128" s="1138"/>
      <c r="H128" s="1095">
        <f t="shared" si="37"/>
        <v>0</v>
      </c>
      <c r="I128" s="1092">
        <f t="shared" si="40"/>
        <v>0</v>
      </c>
      <c r="J128" s="1138"/>
      <c r="K128" s="1095">
        <f t="shared" si="38"/>
        <v>0</v>
      </c>
      <c r="L128" s="1092">
        <f t="shared" si="39"/>
        <v>0</v>
      </c>
    </row>
    <row r="129" spans="1:75" ht="18" customHeight="1">
      <c r="A129" s="1158"/>
      <c r="B129" s="1097" t="s">
        <v>906</v>
      </c>
      <c r="C129" s="1160">
        <v>5.87</v>
      </c>
      <c r="D129" s="1138"/>
      <c r="E129" s="1095">
        <f t="shared" si="36"/>
        <v>0</v>
      </c>
      <c r="F129" s="1334">
        <f t="shared" si="35"/>
        <v>0</v>
      </c>
      <c r="G129" s="1138"/>
      <c r="H129" s="1095">
        <f t="shared" si="37"/>
        <v>0</v>
      </c>
      <c r="I129" s="1334">
        <f t="shared" si="40"/>
        <v>0</v>
      </c>
      <c r="J129" s="1138"/>
      <c r="K129" s="1095">
        <f t="shared" si="38"/>
        <v>0</v>
      </c>
      <c r="L129" s="1092">
        <f t="shared" si="39"/>
        <v>0</v>
      </c>
    </row>
    <row r="130" spans="1:75" ht="18" customHeight="1">
      <c r="A130" s="1158" t="s">
        <v>327</v>
      </c>
      <c r="B130" s="1159" t="s">
        <v>327</v>
      </c>
      <c r="C130" s="1160">
        <v>4.72</v>
      </c>
      <c r="D130" s="1138"/>
      <c r="E130" s="1095">
        <f t="shared" si="36"/>
        <v>0</v>
      </c>
      <c r="F130" s="1334">
        <f t="shared" si="35"/>
        <v>0</v>
      </c>
      <c r="G130" s="1138"/>
      <c r="H130" s="1095">
        <f t="shared" si="37"/>
        <v>0</v>
      </c>
      <c r="I130" s="1334">
        <f t="shared" si="40"/>
        <v>0</v>
      </c>
      <c r="J130" s="1138"/>
      <c r="K130" s="1095">
        <f t="shared" si="38"/>
        <v>0</v>
      </c>
      <c r="L130" s="1092">
        <f t="shared" si="39"/>
        <v>0</v>
      </c>
    </row>
    <row r="131" spans="1:75" ht="18" customHeight="1">
      <c r="A131" s="1158"/>
      <c r="B131" s="1097" t="s">
        <v>906</v>
      </c>
      <c r="C131" s="1160">
        <v>4.72</v>
      </c>
      <c r="D131" s="1138"/>
      <c r="E131" s="1095">
        <f t="shared" si="36"/>
        <v>0</v>
      </c>
      <c r="F131" s="1334">
        <f t="shared" si="35"/>
        <v>0</v>
      </c>
      <c r="G131" s="1138"/>
      <c r="H131" s="1095">
        <f t="shared" si="37"/>
        <v>0</v>
      </c>
      <c r="I131" s="1334">
        <f t="shared" si="40"/>
        <v>0</v>
      </c>
      <c r="J131" s="1138"/>
      <c r="K131" s="1095">
        <f t="shared" si="38"/>
        <v>0</v>
      </c>
      <c r="L131" s="1092">
        <f t="shared" si="39"/>
        <v>0</v>
      </c>
    </row>
    <row r="132" spans="1:75" ht="18" customHeight="1">
      <c r="A132" s="1180" t="s">
        <v>397</v>
      </c>
      <c r="B132" s="1166" t="s">
        <v>399</v>
      </c>
      <c r="C132" s="1122">
        <v>3.36</v>
      </c>
      <c r="D132" s="1138"/>
      <c r="E132" s="1095">
        <f t="shared" si="36"/>
        <v>0</v>
      </c>
      <c r="F132" s="1092">
        <f t="shared" si="35"/>
        <v>0</v>
      </c>
      <c r="G132" s="1138"/>
      <c r="H132" s="1095">
        <f t="shared" si="37"/>
        <v>0</v>
      </c>
      <c r="I132" s="1092">
        <f t="shared" si="40"/>
        <v>0</v>
      </c>
      <c r="J132" s="1138"/>
      <c r="K132" s="1095">
        <f t="shared" si="38"/>
        <v>0</v>
      </c>
      <c r="L132" s="1092">
        <f t="shared" si="39"/>
        <v>0</v>
      </c>
    </row>
    <row r="133" spans="1:75" ht="18" customHeight="1">
      <c r="A133" s="1072"/>
      <c r="B133" s="1093" t="s">
        <v>398</v>
      </c>
      <c r="C133" s="1122">
        <v>3.36</v>
      </c>
      <c r="D133" s="1138"/>
      <c r="E133" s="1095">
        <f t="shared" si="36"/>
        <v>0</v>
      </c>
      <c r="F133" s="1092">
        <f t="shared" si="35"/>
        <v>0</v>
      </c>
      <c r="G133" s="1138"/>
      <c r="H133" s="1095">
        <f t="shared" si="37"/>
        <v>0</v>
      </c>
      <c r="I133" s="1092">
        <f t="shared" si="40"/>
        <v>0</v>
      </c>
      <c r="J133" s="1138"/>
      <c r="K133" s="1095">
        <f t="shared" si="38"/>
        <v>0</v>
      </c>
      <c r="L133" s="1092">
        <f t="shared" si="39"/>
        <v>0</v>
      </c>
    </row>
    <row r="134" spans="1:75" ht="18" customHeight="1">
      <c r="A134" s="1072"/>
      <c r="B134" s="1097" t="s">
        <v>906</v>
      </c>
      <c r="C134" s="1122">
        <v>3.36</v>
      </c>
      <c r="D134" s="1138"/>
      <c r="E134" s="1095">
        <f t="shared" si="36"/>
        <v>0</v>
      </c>
      <c r="F134" s="1334">
        <f t="shared" si="35"/>
        <v>0</v>
      </c>
      <c r="G134" s="1138"/>
      <c r="H134" s="1095">
        <f t="shared" si="37"/>
        <v>0</v>
      </c>
      <c r="I134" s="1334">
        <f t="shared" si="40"/>
        <v>0</v>
      </c>
      <c r="J134" s="1138"/>
      <c r="K134" s="1095">
        <f t="shared" si="38"/>
        <v>0</v>
      </c>
      <c r="L134" s="1092">
        <f t="shared" si="39"/>
        <v>0</v>
      </c>
    </row>
    <row r="135" spans="1:75" ht="9.75" customHeight="1">
      <c r="A135" s="1337"/>
      <c r="B135" s="1329"/>
      <c r="C135" s="1325"/>
      <c r="D135" s="1331"/>
      <c r="E135" s="1332"/>
      <c r="F135" s="1339">
        <f t="shared" si="35"/>
        <v>0</v>
      </c>
      <c r="G135" s="1331"/>
      <c r="H135" s="1332"/>
      <c r="I135" s="1339"/>
      <c r="J135" s="1331"/>
      <c r="K135" s="1332"/>
      <c r="L135" s="1339"/>
    </row>
    <row r="136" spans="1:75" ht="18" customHeight="1">
      <c r="A136" s="1072" t="s">
        <v>918</v>
      </c>
      <c r="B136" s="1093" t="s">
        <v>919</v>
      </c>
      <c r="C136" s="1122">
        <v>163.98</v>
      </c>
      <c r="D136" s="1173"/>
      <c r="E136" s="1095">
        <f t="shared" ref="E136:E137" si="41">+D136+E83</f>
        <v>0</v>
      </c>
      <c r="F136" s="1092">
        <f t="shared" ref="F136:F137" si="42">+E136*C136</f>
        <v>0</v>
      </c>
      <c r="G136" s="1173"/>
      <c r="H136" s="1095">
        <f t="shared" ref="H136:H137" si="43">+G136+H83</f>
        <v>0</v>
      </c>
      <c r="I136" s="1092">
        <f t="shared" ref="I136:I137" si="44">+H136*C136</f>
        <v>0</v>
      </c>
      <c r="J136" s="1173"/>
      <c r="K136" s="1095">
        <f t="shared" ref="K136:K137" si="45">+J136+K83</f>
        <v>0</v>
      </c>
      <c r="L136" s="1092">
        <f t="shared" ref="L136:L137" si="46">+K136*C136</f>
        <v>0</v>
      </c>
    </row>
    <row r="137" spans="1:75" ht="18" customHeight="1">
      <c r="A137" s="1072" t="s">
        <v>920</v>
      </c>
      <c r="B137" s="1338" t="s">
        <v>921</v>
      </c>
      <c r="C137" s="1122">
        <v>0</v>
      </c>
      <c r="D137" s="1173"/>
      <c r="E137" s="1095">
        <f t="shared" si="41"/>
        <v>0</v>
      </c>
      <c r="F137" s="1092">
        <f t="shared" si="42"/>
        <v>0</v>
      </c>
      <c r="G137" s="1173"/>
      <c r="H137" s="1095">
        <f t="shared" si="43"/>
        <v>0</v>
      </c>
      <c r="I137" s="1092">
        <f t="shared" si="44"/>
        <v>0</v>
      </c>
      <c r="J137" s="1173"/>
      <c r="K137" s="1095">
        <f t="shared" si="45"/>
        <v>0</v>
      </c>
      <c r="L137" s="1092">
        <f t="shared" si="46"/>
        <v>0</v>
      </c>
    </row>
    <row r="138" spans="1:75" ht="18" hidden="1" customHeight="1">
      <c r="A138" s="1072"/>
      <c r="B138" s="1166"/>
      <c r="C138" s="1122"/>
      <c r="D138" s="1138"/>
      <c r="E138" s="1095"/>
      <c r="F138" s="1092"/>
      <c r="G138" s="1138"/>
      <c r="H138" s="1095"/>
      <c r="I138" s="1092"/>
      <c r="J138" s="1138"/>
      <c r="K138" s="1095"/>
      <c r="L138" s="1092"/>
    </row>
    <row r="139" spans="1:75">
      <c r="A139" s="1072"/>
      <c r="B139" s="1093"/>
      <c r="C139" s="1123"/>
      <c r="D139" s="1369"/>
      <c r="E139" s="1370"/>
      <c r="F139" s="1371"/>
      <c r="G139" s="1369"/>
      <c r="H139" s="1370"/>
      <c r="I139" s="1371"/>
      <c r="J139" s="1369"/>
      <c r="K139" s="1095"/>
      <c r="L139" s="1092"/>
    </row>
    <row r="140" spans="1:75" s="18" customFormat="1" ht="18" customHeight="1" thickBot="1">
      <c r="A140" s="1074" t="s">
        <v>342</v>
      </c>
      <c r="B140" s="1075"/>
      <c r="C140" s="1076"/>
      <c r="D140" s="1131"/>
      <c r="E140" s="1077"/>
      <c r="F140" s="1098">
        <f>SUM(F117:F139)</f>
        <v>0</v>
      </c>
      <c r="G140" s="1131"/>
      <c r="H140" s="1077"/>
      <c r="I140" s="1098">
        <f>SUM(I117:I139)</f>
        <v>0</v>
      </c>
      <c r="J140" s="1131"/>
      <c r="K140" s="1077"/>
      <c r="L140" s="1098">
        <f>SUM(L117:L139)</f>
        <v>0</v>
      </c>
      <c r="M140" s="31"/>
      <c r="N140" s="31"/>
      <c r="O140" s="31"/>
      <c r="P140" s="31"/>
      <c r="Q140" s="31"/>
      <c r="R140" s="31"/>
      <c r="S140" s="31"/>
      <c r="T140" s="31"/>
      <c r="U140" s="31"/>
      <c r="V140" s="31"/>
      <c r="W140" s="31"/>
      <c r="X140" s="31"/>
      <c r="Y140" s="31"/>
      <c r="Z140" s="31"/>
      <c r="AA140" s="31"/>
      <c r="AB140" s="31"/>
      <c r="AC140" s="31"/>
      <c r="AD140" s="31"/>
      <c r="AE140" s="31"/>
      <c r="AF140" s="31"/>
      <c r="AG140" s="31"/>
      <c r="AH140" s="31"/>
      <c r="AI140" s="31"/>
      <c r="AJ140" s="31"/>
      <c r="AK140" s="31"/>
      <c r="AL140" s="31"/>
      <c r="AM140" s="31"/>
      <c r="AN140" s="31"/>
      <c r="AO140" s="31"/>
      <c r="AP140" s="31"/>
      <c r="AQ140" s="31"/>
      <c r="AR140" s="31"/>
      <c r="AS140" s="31"/>
      <c r="AT140" s="31"/>
      <c r="AU140" s="31"/>
      <c r="AV140" s="31"/>
      <c r="AW140" s="31"/>
      <c r="AX140" s="31"/>
      <c r="AY140" s="31"/>
      <c r="AZ140" s="31"/>
      <c r="BA140" s="31"/>
      <c r="BB140" s="31"/>
      <c r="BC140" s="31"/>
      <c r="BD140" s="31"/>
      <c r="BE140" s="31"/>
      <c r="BF140" s="31"/>
      <c r="BG140" s="31"/>
      <c r="BH140" s="31"/>
      <c r="BI140" s="31"/>
      <c r="BJ140" s="31"/>
      <c r="BK140" s="31"/>
      <c r="BL140" s="31"/>
      <c r="BM140" s="31"/>
      <c r="BN140" s="31"/>
      <c r="BO140" s="31"/>
      <c r="BP140" s="31"/>
      <c r="BQ140" s="31"/>
      <c r="BR140" s="31"/>
      <c r="BS140" s="31"/>
      <c r="BT140" s="31"/>
      <c r="BU140" s="31"/>
      <c r="BV140" s="31"/>
      <c r="BW140" s="31"/>
    </row>
    <row r="141" spans="1:75" ht="10.9" customHeight="1">
      <c r="A141" s="1089"/>
      <c r="B141" s="1090"/>
      <c r="C141" s="1099"/>
      <c r="D141" s="1132"/>
      <c r="E141" s="1091"/>
      <c r="F141" s="1100"/>
      <c r="G141" s="1132"/>
      <c r="H141" s="1091"/>
      <c r="I141" s="1100"/>
      <c r="J141" s="1132"/>
      <c r="K141" s="1091"/>
      <c r="L141" s="1100"/>
    </row>
    <row r="142" spans="1:75" ht="18" customHeight="1">
      <c r="A142" s="1086" t="s">
        <v>335</v>
      </c>
      <c r="B142" s="1087"/>
      <c r="C142" s="1101"/>
      <c r="D142" s="1133"/>
      <c r="E142" s="1088"/>
      <c r="F142" s="1102">
        <f>'Schedule I MH'!F219</f>
        <v>0</v>
      </c>
      <c r="G142" s="1133"/>
      <c r="H142" s="1088"/>
      <c r="I142" s="1102">
        <f>+'Schedule I MH'!K165</f>
        <v>0</v>
      </c>
      <c r="J142" s="1133"/>
      <c r="K142" s="1088"/>
      <c r="L142" s="1102">
        <f>+'Schedule I MH'!P165</f>
        <v>0</v>
      </c>
    </row>
    <row r="143" spans="1:75" ht="5.45" customHeight="1">
      <c r="A143" s="1078"/>
      <c r="B143" s="1079"/>
      <c r="C143" s="1103"/>
      <c r="D143" s="1134"/>
      <c r="E143" s="1080"/>
      <c r="F143" s="1094"/>
      <c r="G143" s="1134"/>
      <c r="H143" s="1080"/>
      <c r="I143" s="1094"/>
      <c r="J143" s="1134"/>
      <c r="K143" s="1080"/>
      <c r="L143" s="1094"/>
    </row>
    <row r="144" spans="1:75" ht="18" customHeight="1">
      <c r="A144" s="1086" t="s">
        <v>343</v>
      </c>
      <c r="B144" s="1087"/>
      <c r="C144" s="1101"/>
      <c r="D144" s="1133"/>
      <c r="E144" s="1088"/>
      <c r="F144" s="1102">
        <f>+IF(F140&lt;F142,F140,F142)</f>
        <v>0</v>
      </c>
      <c r="G144" s="1133"/>
      <c r="H144" s="1088"/>
      <c r="I144" s="1102">
        <f>+IF(I140&lt;I142,I140,I142)</f>
        <v>0</v>
      </c>
      <c r="J144" s="1133"/>
      <c r="K144" s="1088"/>
      <c r="L144" s="1102">
        <f>+IF(L140&lt;L142,L140,L142)</f>
        <v>0</v>
      </c>
    </row>
    <row r="145" spans="1:75" ht="8.25" customHeight="1">
      <c r="A145" s="1078"/>
      <c r="B145" s="1079"/>
      <c r="C145" s="1192"/>
      <c r="D145" s="1134"/>
      <c r="E145" s="1080"/>
      <c r="F145" s="1157"/>
      <c r="G145" s="1134"/>
      <c r="H145" s="1080"/>
      <c r="I145" s="1157"/>
      <c r="J145" s="1134"/>
      <c r="K145" s="1080"/>
      <c r="L145" s="1157"/>
    </row>
    <row r="146" spans="1:75" ht="18" customHeight="1">
      <c r="A146" s="1193" t="s">
        <v>907</v>
      </c>
      <c r="B146" s="1087"/>
      <c r="C146" s="1191"/>
      <c r="D146" s="1133"/>
      <c r="E146" s="1088"/>
      <c r="F146" s="1171"/>
      <c r="G146" s="1133"/>
      <c r="H146" s="1088"/>
      <c r="I146" s="1171"/>
      <c r="J146" s="1133"/>
      <c r="K146" s="1088"/>
      <c r="L146" s="1171"/>
    </row>
    <row r="147" spans="1:75" ht="5.45" customHeight="1">
      <c r="A147" s="1078"/>
      <c r="B147" s="1079"/>
      <c r="C147" s="1103"/>
      <c r="D147" s="1134"/>
      <c r="E147" s="1080"/>
      <c r="F147" s="1094"/>
      <c r="G147" s="1134"/>
      <c r="H147" s="1080"/>
      <c r="I147" s="1094"/>
      <c r="J147" s="1134"/>
      <c r="K147" s="1080"/>
      <c r="L147" s="1094"/>
    </row>
    <row r="148" spans="1:75" ht="12.75" customHeight="1">
      <c r="A148" s="1086" t="s">
        <v>908</v>
      </c>
      <c r="B148" s="1087"/>
      <c r="C148" s="1191"/>
      <c r="D148" s="1133"/>
      <c r="E148" s="1088"/>
      <c r="F148" s="1102">
        <f>F144+F146</f>
        <v>0</v>
      </c>
      <c r="G148" s="1133"/>
      <c r="H148" s="1088"/>
      <c r="I148" s="1102">
        <f>I144+I146</f>
        <v>0</v>
      </c>
      <c r="J148" s="1133"/>
      <c r="K148" s="1088"/>
      <c r="L148" s="1102">
        <f>L144+L146</f>
        <v>0</v>
      </c>
    </row>
    <row r="149" spans="1:75" ht="18" customHeight="1">
      <c r="A149" s="1086" t="s">
        <v>336</v>
      </c>
      <c r="B149" s="1087"/>
      <c r="C149" s="1101"/>
      <c r="D149" s="1133"/>
      <c r="E149" s="1088"/>
      <c r="F149" s="1163">
        <f>F98+F96</f>
        <v>0</v>
      </c>
      <c r="G149" s="1133"/>
      <c r="H149" s="1088"/>
      <c r="I149" s="1163">
        <f>I98+I96</f>
        <v>0</v>
      </c>
      <c r="J149" s="1133"/>
      <c r="K149" s="1088"/>
      <c r="L149" s="1163">
        <f>L98+L96</f>
        <v>0</v>
      </c>
    </row>
    <row r="150" spans="1:75" ht="18" customHeight="1">
      <c r="A150" s="1078"/>
      <c r="B150" s="1079"/>
      <c r="C150" s="1103"/>
      <c r="D150" s="1134"/>
      <c r="E150" s="1080"/>
      <c r="F150" s="1094"/>
      <c r="G150" s="1134"/>
      <c r="H150" s="1080"/>
      <c r="I150" s="1094"/>
      <c r="J150" s="1134"/>
      <c r="K150" s="1080"/>
      <c r="L150" s="1094"/>
    </row>
    <row r="151" spans="1:75" s="18" customFormat="1" ht="18" customHeight="1" thickBot="1">
      <c r="A151" s="1081" t="s">
        <v>337</v>
      </c>
      <c r="B151" s="1082"/>
      <c r="C151" s="1104"/>
      <c r="D151" s="1135"/>
      <c r="E151" s="1083"/>
      <c r="F151" s="1105">
        <f>+F148-F149</f>
        <v>0</v>
      </c>
      <c r="G151" s="1135"/>
      <c r="H151" s="1083"/>
      <c r="I151" s="1105">
        <f>+I148-I149</f>
        <v>0</v>
      </c>
      <c r="J151" s="1135"/>
      <c r="K151" s="1083"/>
      <c r="L151" s="1105">
        <f>+L148-L149</f>
        <v>0</v>
      </c>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31"/>
      <c r="AJ151" s="31"/>
      <c r="AK151" s="31"/>
      <c r="AL151" s="31"/>
      <c r="AM151" s="31"/>
      <c r="AN151" s="31"/>
      <c r="AO151" s="31"/>
      <c r="AP151" s="31"/>
      <c r="AQ151" s="31"/>
      <c r="AR151" s="31"/>
      <c r="AS151" s="31"/>
      <c r="AT151" s="31"/>
      <c r="AU151" s="31"/>
      <c r="AV151" s="31"/>
      <c r="AW151" s="31"/>
      <c r="AX151" s="31"/>
      <c r="AY151" s="31"/>
      <c r="AZ151" s="31"/>
      <c r="BA151" s="31"/>
      <c r="BB151" s="31"/>
      <c r="BC151" s="31"/>
      <c r="BD151" s="31"/>
      <c r="BE151" s="31"/>
      <c r="BF151" s="31"/>
      <c r="BG151" s="31"/>
      <c r="BH151" s="31"/>
      <c r="BI151" s="31"/>
      <c r="BJ151" s="31"/>
      <c r="BK151" s="31"/>
      <c r="BL151" s="31"/>
      <c r="BM151" s="31"/>
      <c r="BN151" s="31"/>
      <c r="BO151" s="31"/>
      <c r="BP151" s="31"/>
      <c r="BQ151" s="31"/>
      <c r="BR151" s="31"/>
      <c r="BS151" s="31"/>
      <c r="BT151" s="31"/>
      <c r="BU151" s="31"/>
      <c r="BV151" s="31"/>
      <c r="BW151" s="31"/>
    </row>
    <row r="152" spans="1:75" ht="13.5" thickTop="1">
      <c r="A152" s="1085" t="s">
        <v>339</v>
      </c>
      <c r="B152" s="342"/>
      <c r="C152" s="1106"/>
      <c r="D152" s="1128"/>
      <c r="E152" s="342"/>
      <c r="F152" s="1106"/>
    </row>
    <row r="153" spans="1:75">
      <c r="A153" s="1085" t="s">
        <v>401</v>
      </c>
      <c r="B153" s="342"/>
      <c r="C153" s="1106"/>
      <c r="D153" s="1128"/>
      <c r="E153" s="342"/>
      <c r="F153" s="1106"/>
    </row>
    <row r="154" spans="1:75" ht="14.45" customHeight="1">
      <c r="A154" s="52" t="s">
        <v>389</v>
      </c>
      <c r="B154" s="342"/>
      <c r="C154" s="1143"/>
      <c r="D154" s="1128"/>
      <c r="E154" s="342"/>
      <c r="F154" s="1106"/>
    </row>
    <row r="155" spans="1:75" ht="90.6" customHeight="1">
      <c r="A155" s="1455" t="str">
        <f>A102</f>
        <v>Invoice Certification Language (MH)</v>
      </c>
      <c r="B155" s="1455"/>
      <c r="C155" s="1455"/>
      <c r="D155" s="1128"/>
      <c r="E155" s="342"/>
      <c r="F155" s="1106"/>
    </row>
    <row r="156" spans="1:75" ht="21" customHeight="1">
      <c r="A156" s="1144"/>
      <c r="B156" s="1145"/>
      <c r="C156" s="1146"/>
      <c r="D156" s="1147"/>
      <c r="E156" s="1174"/>
      <c r="F156" s="1148"/>
    </row>
    <row r="157" spans="1:75">
      <c r="A157" s="1149" t="s">
        <v>79</v>
      </c>
      <c r="B157" s="23"/>
      <c r="C157" s="1146"/>
      <c r="D157" s="1150" t="s">
        <v>154</v>
      </c>
      <c r="E157" s="23"/>
      <c r="F157" s="1146"/>
    </row>
    <row r="158" spans="1:75" ht="22.9" customHeight="1">
      <c r="A158" s="1144"/>
      <c r="B158" s="1145"/>
      <c r="C158" s="1146"/>
      <c r="D158" s="1147"/>
      <c r="E158" s="1145"/>
      <c r="F158" s="1148"/>
    </row>
    <row r="159" spans="1:75">
      <c r="A159" s="1149" t="s">
        <v>80</v>
      </c>
      <c r="B159" s="23"/>
      <c r="C159" s="1146"/>
      <c r="D159" s="1150" t="s">
        <v>81</v>
      </c>
      <c r="E159" s="23"/>
      <c r="F159" s="1146"/>
    </row>
    <row r="160" spans="1:75">
      <c r="A160" s="825" t="s">
        <v>289</v>
      </c>
      <c r="B160" s="97"/>
    </row>
    <row r="161" spans="1:75">
      <c r="A161" s="106" t="s">
        <v>290</v>
      </c>
      <c r="B161" s="97"/>
    </row>
    <row r="163" spans="1:75">
      <c r="A163" s="18" t="s">
        <v>341</v>
      </c>
    </row>
    <row r="164" spans="1:75">
      <c r="A164" s="350" t="s">
        <v>21</v>
      </c>
      <c r="B164" s="1453" t="str">
        <f>+B111</f>
        <v>Contractor Name</v>
      </c>
      <c r="C164" s="1453"/>
      <c r="E164" s="404" t="s">
        <v>90</v>
      </c>
      <c r="F164" s="1119">
        <f>+'Schedule I MH'!H229</f>
        <v>0</v>
      </c>
      <c r="G164" s="1136"/>
      <c r="H164" s="404" t="s">
        <v>90</v>
      </c>
      <c r="I164" s="1119">
        <f>+F164</f>
        <v>0</v>
      </c>
      <c r="K164" s="404" t="s">
        <v>90</v>
      </c>
      <c r="L164" s="1119">
        <f>+I164</f>
        <v>0</v>
      </c>
    </row>
    <row r="165" spans="1:75">
      <c r="A165" s="350" t="s">
        <v>20</v>
      </c>
      <c r="B165" s="432" t="str">
        <f>+B112</f>
        <v>Contract Number</v>
      </c>
      <c r="C165" s="1124"/>
      <c r="E165" s="356" t="s">
        <v>340</v>
      </c>
      <c r="F165" s="1109">
        <f>+'Schedule I MH'!F230</f>
        <v>45108</v>
      </c>
      <c r="H165" s="356" t="s">
        <v>340</v>
      </c>
      <c r="I165" s="1109">
        <f>+F165</f>
        <v>45108</v>
      </c>
      <c r="K165" s="356" t="s">
        <v>340</v>
      </c>
      <c r="L165" s="1109">
        <f>+I165</f>
        <v>45108</v>
      </c>
    </row>
    <row r="166" spans="1:75">
      <c r="B166" s="1107"/>
      <c r="C166" s="1125"/>
      <c r="E166" s="1108" t="s">
        <v>151</v>
      </c>
      <c r="F166" s="412">
        <f>+'Schedule I MH'!H230</f>
        <v>45230</v>
      </c>
      <c r="H166" s="1108" t="s">
        <v>151</v>
      </c>
      <c r="I166" s="412">
        <f>+F166</f>
        <v>45230</v>
      </c>
      <c r="K166" s="1108" t="s">
        <v>151</v>
      </c>
      <c r="L166" s="412">
        <f>+I166</f>
        <v>45230</v>
      </c>
    </row>
    <row r="167" spans="1:75" ht="13.5" thickBot="1">
      <c r="B167" s="342"/>
      <c r="C167" s="1106"/>
      <c r="D167" s="1128"/>
      <c r="E167" s="342"/>
      <c r="F167" s="1106"/>
    </row>
    <row r="168" spans="1:75" ht="14.25" thickTop="1" thickBot="1">
      <c r="B168" s="342"/>
      <c r="C168" s="1106"/>
      <c r="D168" s="1450" t="str">
        <f>'Schedule I MH'!$D$233</f>
        <v>Program Name 1</v>
      </c>
      <c r="E168" s="1451"/>
      <c r="F168" s="1452"/>
      <c r="G168" s="1450" t="str">
        <f>'Schedule I MH'!$I$233</f>
        <v>Program Name 2</v>
      </c>
      <c r="H168" s="1451"/>
      <c r="I168" s="1452"/>
      <c r="J168" s="1450" t="str">
        <f>'Schedule I MH'!$N$233</f>
        <v>Program Name 3</v>
      </c>
      <c r="K168" s="1451"/>
      <c r="L168" s="1452"/>
    </row>
    <row r="169" spans="1:75" ht="39.75" thickTop="1" thickBot="1">
      <c r="A169" s="1110" t="s">
        <v>330</v>
      </c>
      <c r="B169" s="1111" t="s">
        <v>316</v>
      </c>
      <c r="C169" s="1112" t="s">
        <v>329</v>
      </c>
      <c r="D169" s="1129" t="s">
        <v>338</v>
      </c>
      <c r="E169" s="1113" t="s">
        <v>331</v>
      </c>
      <c r="F169" s="1114" t="s">
        <v>332</v>
      </c>
      <c r="G169" s="1129" t="s">
        <v>338</v>
      </c>
      <c r="H169" s="1113" t="s">
        <v>331</v>
      </c>
      <c r="I169" s="1114" t="s">
        <v>332</v>
      </c>
      <c r="J169" s="1129" t="s">
        <v>338</v>
      </c>
      <c r="K169" s="1113" t="s">
        <v>331</v>
      </c>
      <c r="L169" s="1114" t="s">
        <v>332</v>
      </c>
    </row>
    <row r="170" spans="1:75" s="1070" customFormat="1" ht="18" customHeight="1" thickTop="1">
      <c r="A170" s="1115" t="s">
        <v>328</v>
      </c>
      <c r="B170" s="1116" t="s">
        <v>317</v>
      </c>
      <c r="C170" s="1121">
        <v>2.61</v>
      </c>
      <c r="D170" s="1137"/>
      <c r="E170" s="1117">
        <f>+D170+E117</f>
        <v>0</v>
      </c>
      <c r="F170" s="1118">
        <f>+E170*C170</f>
        <v>0</v>
      </c>
      <c r="G170" s="1137"/>
      <c r="H170" s="1117">
        <f>+G170+H117</f>
        <v>0</v>
      </c>
      <c r="I170" s="1118">
        <f>+H170*C170</f>
        <v>0</v>
      </c>
      <c r="J170" s="1137"/>
      <c r="K170" s="1117">
        <f>+J170+K117</f>
        <v>0</v>
      </c>
      <c r="L170" s="1118">
        <f>+K170*C170</f>
        <v>0</v>
      </c>
      <c r="M170" s="1151"/>
      <c r="N170" s="1151"/>
      <c r="O170" s="1151"/>
      <c r="P170" s="1151"/>
      <c r="Q170" s="1151"/>
      <c r="R170" s="1151"/>
      <c r="S170" s="1151"/>
      <c r="T170" s="1151"/>
      <c r="U170" s="1151"/>
      <c r="V170" s="1151"/>
      <c r="W170" s="1151"/>
      <c r="X170" s="1151"/>
      <c r="Y170" s="1151"/>
      <c r="Z170" s="1151"/>
      <c r="AA170" s="1151"/>
      <c r="AB170" s="1151"/>
      <c r="AC170" s="1151"/>
      <c r="AD170" s="1151"/>
      <c r="AE170" s="1151"/>
      <c r="AF170" s="1151"/>
      <c r="AG170" s="1151"/>
      <c r="AH170" s="1151"/>
      <c r="AI170" s="1151"/>
      <c r="AJ170" s="1151"/>
      <c r="AK170" s="1151"/>
      <c r="AL170" s="1151"/>
      <c r="AM170" s="1151"/>
      <c r="AN170" s="1151"/>
      <c r="AO170" s="1151"/>
      <c r="AP170" s="1151"/>
      <c r="AQ170" s="1151"/>
      <c r="AR170" s="1151"/>
      <c r="AS170" s="1151"/>
      <c r="AT170" s="1151"/>
      <c r="AU170" s="1151"/>
      <c r="AV170" s="1151"/>
      <c r="AW170" s="1151"/>
      <c r="AX170" s="1151"/>
      <c r="AY170" s="1151"/>
      <c r="AZ170" s="1151"/>
      <c r="BA170" s="1151"/>
      <c r="BB170" s="1151"/>
      <c r="BC170" s="1151"/>
      <c r="BD170" s="1151"/>
      <c r="BE170" s="1151"/>
      <c r="BF170" s="1151"/>
      <c r="BG170" s="1151"/>
      <c r="BH170" s="1151"/>
      <c r="BI170" s="1151"/>
      <c r="BJ170" s="1151"/>
      <c r="BK170" s="1151"/>
      <c r="BL170" s="1151"/>
      <c r="BM170" s="1151"/>
      <c r="BN170" s="1151"/>
      <c r="BO170" s="1151"/>
      <c r="BP170" s="1151"/>
      <c r="BQ170" s="1151"/>
      <c r="BR170" s="1151"/>
      <c r="BS170" s="1151"/>
      <c r="BT170" s="1151"/>
      <c r="BU170" s="1151"/>
      <c r="BV170" s="1151"/>
      <c r="BW170" s="1151"/>
    </row>
    <row r="171" spans="1:75" ht="18" customHeight="1">
      <c r="A171" s="1071"/>
      <c r="B171" s="1097" t="s">
        <v>333</v>
      </c>
      <c r="C171" s="1122">
        <v>2.61</v>
      </c>
      <c r="D171" s="1138"/>
      <c r="E171" s="1095">
        <f>+D171+E118</f>
        <v>0</v>
      </c>
      <c r="F171" s="1092">
        <f t="shared" ref="F171:F188" si="47">+E171*C171</f>
        <v>0</v>
      </c>
      <c r="G171" s="1138"/>
      <c r="H171" s="1095">
        <f>+G171+H118</f>
        <v>0</v>
      </c>
      <c r="I171" s="1092">
        <f>+H171*C171</f>
        <v>0</v>
      </c>
      <c r="J171" s="1138"/>
      <c r="K171" s="1095">
        <f>+J171+K118</f>
        <v>0</v>
      </c>
      <c r="L171" s="1092">
        <f>+K171*C171</f>
        <v>0</v>
      </c>
    </row>
    <row r="172" spans="1:75" ht="18" customHeight="1">
      <c r="A172" s="1071"/>
      <c r="B172" s="1097" t="s">
        <v>905</v>
      </c>
      <c r="C172" s="1122">
        <v>2.61</v>
      </c>
      <c r="D172" s="1138"/>
      <c r="E172" s="1095">
        <f t="shared" ref="E172:E190" si="48">+D172+E119</f>
        <v>0</v>
      </c>
      <c r="F172" s="1092">
        <f t="shared" si="47"/>
        <v>0</v>
      </c>
      <c r="G172" s="1138"/>
      <c r="H172" s="1095">
        <f t="shared" ref="H172:H190" si="49">+G172+H119</f>
        <v>0</v>
      </c>
      <c r="I172" s="1334">
        <f>+H172*C172</f>
        <v>0</v>
      </c>
      <c r="J172" s="1138"/>
      <c r="K172" s="1095">
        <f t="shared" ref="K172:K190" si="50">+J172+K119</f>
        <v>0</v>
      </c>
      <c r="L172" s="1092">
        <f t="shared" ref="L172:L187" si="51">+K172*C172</f>
        <v>0</v>
      </c>
    </row>
    <row r="173" spans="1:75" ht="18" customHeight="1">
      <c r="A173" s="1158" t="s">
        <v>321</v>
      </c>
      <c r="B173" s="1159" t="s">
        <v>318</v>
      </c>
      <c r="C173" s="1160">
        <v>3.36</v>
      </c>
      <c r="D173" s="1138"/>
      <c r="E173" s="1095">
        <f t="shared" si="48"/>
        <v>0</v>
      </c>
      <c r="F173" s="1092">
        <f t="shared" si="47"/>
        <v>0</v>
      </c>
      <c r="G173" s="1138"/>
      <c r="H173" s="1095">
        <f t="shared" si="49"/>
        <v>0</v>
      </c>
      <c r="I173" s="1092">
        <f t="shared" ref="I173:I187" si="52">+H173*C173</f>
        <v>0</v>
      </c>
      <c r="J173" s="1138"/>
      <c r="K173" s="1095">
        <f t="shared" si="50"/>
        <v>0</v>
      </c>
      <c r="L173" s="1092">
        <f t="shared" si="51"/>
        <v>0</v>
      </c>
    </row>
    <row r="174" spans="1:75" ht="18" customHeight="1">
      <c r="A174" s="1071"/>
      <c r="B174" s="1097" t="s">
        <v>319</v>
      </c>
      <c r="C174" s="1122">
        <v>3.36</v>
      </c>
      <c r="D174" s="1138"/>
      <c r="E174" s="1095">
        <f t="shared" si="48"/>
        <v>0</v>
      </c>
      <c r="F174" s="1092">
        <f t="shared" si="47"/>
        <v>0</v>
      </c>
      <c r="G174" s="1138"/>
      <c r="H174" s="1095">
        <f t="shared" si="49"/>
        <v>0</v>
      </c>
      <c r="I174" s="1092">
        <f t="shared" si="52"/>
        <v>0</v>
      </c>
      <c r="J174" s="1138"/>
      <c r="K174" s="1095">
        <f t="shared" si="50"/>
        <v>0</v>
      </c>
      <c r="L174" s="1092">
        <f t="shared" si="51"/>
        <v>0</v>
      </c>
    </row>
    <row r="175" spans="1:75" ht="18" customHeight="1">
      <c r="A175" s="1071"/>
      <c r="B175" s="1097" t="s">
        <v>320</v>
      </c>
      <c r="C175" s="1122">
        <v>3.36</v>
      </c>
      <c r="D175" s="1138"/>
      <c r="E175" s="1095">
        <f t="shared" si="48"/>
        <v>0</v>
      </c>
      <c r="F175" s="1092">
        <f t="shared" si="47"/>
        <v>0</v>
      </c>
      <c r="G175" s="1138"/>
      <c r="H175" s="1095">
        <f t="shared" si="49"/>
        <v>0</v>
      </c>
      <c r="I175" s="1092">
        <f t="shared" si="52"/>
        <v>0</v>
      </c>
      <c r="J175" s="1138"/>
      <c r="K175" s="1095">
        <f t="shared" si="50"/>
        <v>0</v>
      </c>
      <c r="L175" s="1092">
        <f t="shared" si="51"/>
        <v>0</v>
      </c>
    </row>
    <row r="176" spans="1:75" ht="18" customHeight="1">
      <c r="A176" s="1071"/>
      <c r="B176" s="1097" t="s">
        <v>322</v>
      </c>
      <c r="C176" s="1122">
        <v>3.36</v>
      </c>
      <c r="D176" s="1138"/>
      <c r="E176" s="1095">
        <f t="shared" si="48"/>
        <v>0</v>
      </c>
      <c r="F176" s="1092">
        <f t="shared" si="47"/>
        <v>0</v>
      </c>
      <c r="G176" s="1138"/>
      <c r="H176" s="1095">
        <f t="shared" si="49"/>
        <v>0</v>
      </c>
      <c r="I176" s="1092">
        <f t="shared" si="52"/>
        <v>0</v>
      </c>
      <c r="J176" s="1138"/>
      <c r="K176" s="1095">
        <f t="shared" si="50"/>
        <v>0</v>
      </c>
      <c r="L176" s="1092">
        <f t="shared" si="51"/>
        <v>0</v>
      </c>
    </row>
    <row r="177" spans="1:12" ht="18" customHeight="1">
      <c r="A177" s="1071"/>
      <c r="B177" s="1097" t="s">
        <v>323</v>
      </c>
      <c r="C177" s="1122">
        <v>3.36</v>
      </c>
      <c r="D177" s="1138"/>
      <c r="E177" s="1095">
        <f t="shared" si="48"/>
        <v>0</v>
      </c>
      <c r="F177" s="1092">
        <f t="shared" si="47"/>
        <v>0</v>
      </c>
      <c r="G177" s="1138"/>
      <c r="H177" s="1095">
        <f t="shared" si="49"/>
        <v>0</v>
      </c>
      <c r="I177" s="1092">
        <f t="shared" si="52"/>
        <v>0</v>
      </c>
      <c r="J177" s="1138"/>
      <c r="K177" s="1095">
        <f t="shared" si="50"/>
        <v>0</v>
      </c>
      <c r="L177" s="1092">
        <f t="shared" si="51"/>
        <v>0</v>
      </c>
    </row>
    <row r="178" spans="1:12" ht="18" customHeight="1">
      <c r="A178" s="1071"/>
      <c r="B178" s="1097" t="s">
        <v>324</v>
      </c>
      <c r="C178" s="1122">
        <v>3.36</v>
      </c>
      <c r="D178" s="1138"/>
      <c r="E178" s="1095">
        <f t="shared" si="48"/>
        <v>0</v>
      </c>
      <c r="F178" s="1092">
        <f t="shared" si="47"/>
        <v>0</v>
      </c>
      <c r="G178" s="1138"/>
      <c r="H178" s="1095">
        <f t="shared" si="49"/>
        <v>0</v>
      </c>
      <c r="I178" s="1092">
        <f t="shared" si="52"/>
        <v>0</v>
      </c>
      <c r="J178" s="1138"/>
      <c r="K178" s="1095">
        <f t="shared" si="50"/>
        <v>0</v>
      </c>
      <c r="L178" s="1092">
        <f t="shared" si="51"/>
        <v>0</v>
      </c>
    </row>
    <row r="179" spans="1:12" ht="18" customHeight="1">
      <c r="A179" s="1071"/>
      <c r="B179" s="1097" t="s">
        <v>325</v>
      </c>
      <c r="C179" s="1122">
        <v>3.36</v>
      </c>
      <c r="D179" s="1138"/>
      <c r="E179" s="1095">
        <f t="shared" si="48"/>
        <v>0</v>
      </c>
      <c r="F179" s="1092">
        <f t="shared" si="47"/>
        <v>0</v>
      </c>
      <c r="G179" s="1138"/>
      <c r="H179" s="1095">
        <f t="shared" si="49"/>
        <v>0</v>
      </c>
      <c r="I179" s="1092">
        <f t="shared" si="52"/>
        <v>0</v>
      </c>
      <c r="J179" s="1138"/>
      <c r="K179" s="1095">
        <f t="shared" si="50"/>
        <v>0</v>
      </c>
      <c r="L179" s="1092">
        <f t="shared" si="51"/>
        <v>0</v>
      </c>
    </row>
    <row r="180" spans="1:12" ht="18" customHeight="1">
      <c r="A180" s="1071"/>
      <c r="B180" s="1097" t="s">
        <v>905</v>
      </c>
      <c r="C180" s="1122">
        <v>3.36</v>
      </c>
      <c r="D180" s="1138"/>
      <c r="E180" s="1095">
        <f t="shared" si="48"/>
        <v>0</v>
      </c>
      <c r="F180" s="1334">
        <f t="shared" si="47"/>
        <v>0</v>
      </c>
      <c r="G180" s="1138"/>
      <c r="H180" s="1095">
        <f t="shared" si="49"/>
        <v>0</v>
      </c>
      <c r="I180" s="1334">
        <f t="shared" si="52"/>
        <v>0</v>
      </c>
      <c r="J180" s="1138"/>
      <c r="K180" s="1095">
        <f t="shared" si="50"/>
        <v>0</v>
      </c>
      <c r="L180" s="1092">
        <f t="shared" si="51"/>
        <v>0</v>
      </c>
    </row>
    <row r="181" spans="1:12" ht="18" customHeight="1">
      <c r="A181" s="1158" t="s">
        <v>326</v>
      </c>
      <c r="B181" s="1159" t="s">
        <v>334</v>
      </c>
      <c r="C181" s="1160">
        <v>5.87</v>
      </c>
      <c r="D181" s="1138"/>
      <c r="E181" s="1095">
        <f t="shared" si="48"/>
        <v>0</v>
      </c>
      <c r="F181" s="1092">
        <f t="shared" si="47"/>
        <v>0</v>
      </c>
      <c r="G181" s="1138"/>
      <c r="H181" s="1095">
        <f t="shared" si="49"/>
        <v>0</v>
      </c>
      <c r="I181" s="1092">
        <f t="shared" si="52"/>
        <v>0</v>
      </c>
      <c r="J181" s="1138"/>
      <c r="K181" s="1095">
        <f t="shared" si="50"/>
        <v>0</v>
      </c>
      <c r="L181" s="1092">
        <f t="shared" si="51"/>
        <v>0</v>
      </c>
    </row>
    <row r="182" spans="1:12" ht="18" customHeight="1">
      <c r="A182" s="1158"/>
      <c r="B182" s="1097" t="s">
        <v>906</v>
      </c>
      <c r="C182" s="1160">
        <v>5.87</v>
      </c>
      <c r="D182" s="1138"/>
      <c r="E182" s="1095">
        <f t="shared" si="48"/>
        <v>0</v>
      </c>
      <c r="F182" s="1334">
        <f t="shared" si="47"/>
        <v>0</v>
      </c>
      <c r="G182" s="1138"/>
      <c r="H182" s="1095">
        <f t="shared" si="49"/>
        <v>0</v>
      </c>
      <c r="I182" s="1334">
        <f t="shared" si="52"/>
        <v>0</v>
      </c>
      <c r="J182" s="1138"/>
      <c r="K182" s="1095">
        <f t="shared" si="50"/>
        <v>0</v>
      </c>
      <c r="L182" s="1092">
        <f t="shared" si="51"/>
        <v>0</v>
      </c>
    </row>
    <row r="183" spans="1:12" ht="18" customHeight="1">
      <c r="A183" s="1158" t="s">
        <v>327</v>
      </c>
      <c r="B183" s="1159" t="s">
        <v>327</v>
      </c>
      <c r="C183" s="1160">
        <v>4.72</v>
      </c>
      <c r="D183" s="1138"/>
      <c r="E183" s="1095">
        <f t="shared" si="48"/>
        <v>0</v>
      </c>
      <c r="F183" s="1334">
        <f t="shared" si="47"/>
        <v>0</v>
      </c>
      <c r="G183" s="1138"/>
      <c r="H183" s="1095">
        <f t="shared" si="49"/>
        <v>0</v>
      </c>
      <c r="I183" s="1334">
        <f t="shared" si="52"/>
        <v>0</v>
      </c>
      <c r="J183" s="1138"/>
      <c r="K183" s="1095">
        <f t="shared" si="50"/>
        <v>0</v>
      </c>
      <c r="L183" s="1092">
        <f t="shared" si="51"/>
        <v>0</v>
      </c>
    </row>
    <row r="184" spans="1:12" ht="18" customHeight="1">
      <c r="A184" s="1158"/>
      <c r="B184" s="1097" t="s">
        <v>906</v>
      </c>
      <c r="C184" s="1160">
        <v>4.72</v>
      </c>
      <c r="D184" s="1138"/>
      <c r="E184" s="1095">
        <f t="shared" si="48"/>
        <v>0</v>
      </c>
      <c r="F184" s="1334">
        <f t="shared" si="47"/>
        <v>0</v>
      </c>
      <c r="G184" s="1138"/>
      <c r="H184" s="1095">
        <f t="shared" si="49"/>
        <v>0</v>
      </c>
      <c r="I184" s="1334">
        <f t="shared" si="52"/>
        <v>0</v>
      </c>
      <c r="J184" s="1138"/>
      <c r="K184" s="1095">
        <f t="shared" si="50"/>
        <v>0</v>
      </c>
      <c r="L184" s="1092">
        <f t="shared" si="51"/>
        <v>0</v>
      </c>
    </row>
    <row r="185" spans="1:12" ht="18" customHeight="1">
      <c r="A185" s="1180" t="s">
        <v>397</v>
      </c>
      <c r="B185" s="1166" t="s">
        <v>399</v>
      </c>
      <c r="C185" s="1122">
        <v>3.36</v>
      </c>
      <c r="D185" s="1138"/>
      <c r="E185" s="1095">
        <f t="shared" si="48"/>
        <v>0</v>
      </c>
      <c r="F185" s="1092">
        <f t="shared" si="47"/>
        <v>0</v>
      </c>
      <c r="G185" s="1138"/>
      <c r="H185" s="1095">
        <f t="shared" si="49"/>
        <v>0</v>
      </c>
      <c r="I185" s="1092">
        <f t="shared" si="52"/>
        <v>0</v>
      </c>
      <c r="J185" s="1138"/>
      <c r="K185" s="1095">
        <f t="shared" si="50"/>
        <v>0</v>
      </c>
      <c r="L185" s="1092">
        <f t="shared" si="51"/>
        <v>0</v>
      </c>
    </row>
    <row r="186" spans="1:12" ht="18" customHeight="1">
      <c r="A186" s="1072"/>
      <c r="B186" s="1093" t="s">
        <v>398</v>
      </c>
      <c r="C186" s="1122">
        <v>3.36</v>
      </c>
      <c r="D186" s="1138"/>
      <c r="E186" s="1095">
        <f t="shared" si="48"/>
        <v>0</v>
      </c>
      <c r="F186" s="1092">
        <f t="shared" si="47"/>
        <v>0</v>
      </c>
      <c r="G186" s="1138"/>
      <c r="H186" s="1095">
        <f t="shared" si="49"/>
        <v>0</v>
      </c>
      <c r="I186" s="1092">
        <f t="shared" si="52"/>
        <v>0</v>
      </c>
      <c r="J186" s="1138"/>
      <c r="K186" s="1095">
        <f t="shared" si="50"/>
        <v>0</v>
      </c>
      <c r="L186" s="1092">
        <f t="shared" si="51"/>
        <v>0</v>
      </c>
    </row>
    <row r="187" spans="1:12" ht="18" customHeight="1">
      <c r="A187" s="1072"/>
      <c r="B187" s="1097" t="s">
        <v>906</v>
      </c>
      <c r="C187" s="1122">
        <v>3.36</v>
      </c>
      <c r="D187" s="1138"/>
      <c r="E187" s="1095">
        <f t="shared" si="48"/>
        <v>0</v>
      </c>
      <c r="F187" s="1334">
        <f t="shared" si="47"/>
        <v>0</v>
      </c>
      <c r="G187" s="1138"/>
      <c r="H187" s="1095">
        <f t="shared" si="49"/>
        <v>0</v>
      </c>
      <c r="I187" s="1334">
        <f t="shared" si="52"/>
        <v>0</v>
      </c>
      <c r="J187" s="1138"/>
      <c r="K187" s="1095">
        <f t="shared" si="50"/>
        <v>0</v>
      </c>
      <c r="L187" s="1092">
        <f t="shared" si="51"/>
        <v>0</v>
      </c>
    </row>
    <row r="188" spans="1:12" ht="11.25" customHeight="1">
      <c r="A188" s="1337"/>
      <c r="B188" s="1329"/>
      <c r="C188" s="1325"/>
      <c r="D188" s="1331"/>
      <c r="E188" s="1332"/>
      <c r="F188" s="1339">
        <f t="shared" si="47"/>
        <v>0</v>
      </c>
      <c r="G188" s="1331"/>
      <c r="H188" s="1332"/>
      <c r="I188" s="1339"/>
      <c r="J188" s="1331"/>
      <c r="K188" s="1332"/>
      <c r="L188" s="1339"/>
    </row>
    <row r="189" spans="1:12" ht="18" customHeight="1">
      <c r="A189" s="1072" t="s">
        <v>918</v>
      </c>
      <c r="B189" s="1093" t="s">
        <v>919</v>
      </c>
      <c r="C189" s="1122">
        <v>163.98</v>
      </c>
      <c r="D189" s="1173"/>
      <c r="E189" s="1095">
        <f t="shared" ref="E189:E190" si="53">+D189+E136</f>
        <v>0</v>
      </c>
      <c r="F189" s="1092">
        <f t="shared" ref="F189:F190" si="54">+E189*C189</f>
        <v>0</v>
      </c>
      <c r="G189" s="1138"/>
      <c r="H189" s="1095">
        <f t="shared" ref="H189:H190" si="55">+G189+H136</f>
        <v>0</v>
      </c>
      <c r="I189" s="1092">
        <f t="shared" ref="I189:I190" si="56">+H189*C189</f>
        <v>0</v>
      </c>
      <c r="J189" s="1138"/>
      <c r="K189" s="1095">
        <f t="shared" ref="K189:K190" si="57">+J189+K136</f>
        <v>0</v>
      </c>
      <c r="L189" s="1092">
        <f t="shared" ref="L189:L190" si="58">+K189*C189</f>
        <v>0</v>
      </c>
    </row>
    <row r="190" spans="1:12" ht="18" customHeight="1">
      <c r="A190" s="1072" t="s">
        <v>920</v>
      </c>
      <c r="B190" s="1338" t="s">
        <v>921</v>
      </c>
      <c r="C190" s="1122">
        <v>0</v>
      </c>
      <c r="D190" s="1173"/>
      <c r="E190" s="1095">
        <f t="shared" si="53"/>
        <v>0</v>
      </c>
      <c r="F190" s="1092">
        <f t="shared" si="54"/>
        <v>0</v>
      </c>
      <c r="G190" s="1138"/>
      <c r="H190" s="1095">
        <f t="shared" si="55"/>
        <v>0</v>
      </c>
      <c r="I190" s="1092">
        <f t="shared" si="56"/>
        <v>0</v>
      </c>
      <c r="J190" s="1138"/>
      <c r="K190" s="1095">
        <f t="shared" si="57"/>
        <v>0</v>
      </c>
      <c r="L190" s="1092">
        <f t="shared" si="58"/>
        <v>0</v>
      </c>
    </row>
    <row r="191" spans="1:12" ht="18" hidden="1" customHeight="1">
      <c r="A191" s="1072"/>
      <c r="B191" s="1166"/>
      <c r="C191" s="1122"/>
      <c r="D191" s="1138"/>
      <c r="E191" s="1095"/>
      <c r="F191" s="1092"/>
      <c r="G191" s="1138"/>
      <c r="H191" s="1095"/>
      <c r="I191" s="1092"/>
      <c r="J191" s="1138"/>
      <c r="K191" s="1095"/>
      <c r="L191" s="1092"/>
    </row>
    <row r="192" spans="1:12">
      <c r="A192" s="1072"/>
      <c r="B192" s="1093"/>
      <c r="C192" s="1123"/>
      <c r="D192" s="1369"/>
      <c r="E192" s="1370"/>
      <c r="F192" s="1371"/>
      <c r="G192" s="1369"/>
      <c r="H192" s="1370"/>
      <c r="I192" s="1371"/>
      <c r="J192" s="1369"/>
      <c r="K192" s="1095"/>
      <c r="L192" s="1092"/>
    </row>
    <row r="193" spans="1:75" s="18" customFormat="1" ht="18" customHeight="1" thickBot="1">
      <c r="A193" s="1074" t="s">
        <v>342</v>
      </c>
      <c r="B193" s="1075"/>
      <c r="C193" s="1076"/>
      <c r="D193" s="1131"/>
      <c r="E193" s="1077"/>
      <c r="F193" s="1098">
        <f>SUM(F170:F192)</f>
        <v>0</v>
      </c>
      <c r="G193" s="1131"/>
      <c r="H193" s="1077"/>
      <c r="I193" s="1098">
        <f>SUM(I170:I192)</f>
        <v>0</v>
      </c>
      <c r="J193" s="1131"/>
      <c r="K193" s="1077"/>
      <c r="L193" s="1098">
        <f>SUM(L170:L192)</f>
        <v>0</v>
      </c>
      <c r="M193" s="31"/>
      <c r="N193" s="31"/>
      <c r="O193" s="31"/>
      <c r="P193" s="31"/>
      <c r="Q193" s="31"/>
      <c r="R193" s="31"/>
      <c r="S193" s="31"/>
      <c r="T193" s="31"/>
      <c r="U193" s="31"/>
      <c r="V193" s="31"/>
      <c r="W193" s="31"/>
      <c r="X193" s="31"/>
      <c r="Y193" s="31"/>
      <c r="Z193" s="31"/>
      <c r="AA193" s="31"/>
      <c r="AB193" s="3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c r="BA193" s="31"/>
      <c r="BB193" s="31"/>
      <c r="BC193" s="31"/>
      <c r="BD193" s="31"/>
      <c r="BE193" s="31"/>
      <c r="BF193" s="31"/>
      <c r="BG193" s="31"/>
      <c r="BH193" s="31"/>
      <c r="BI193" s="31"/>
      <c r="BJ193" s="31"/>
      <c r="BK193" s="31"/>
      <c r="BL193" s="31"/>
      <c r="BM193" s="31"/>
      <c r="BN193" s="31"/>
      <c r="BO193" s="31"/>
      <c r="BP193" s="31"/>
      <c r="BQ193" s="31"/>
      <c r="BR193" s="31"/>
      <c r="BS193" s="31"/>
      <c r="BT193" s="31"/>
      <c r="BU193" s="31"/>
      <c r="BV193" s="31"/>
      <c r="BW193" s="31"/>
    </row>
    <row r="194" spans="1:75" ht="10.9" customHeight="1">
      <c r="A194" s="1089"/>
      <c r="B194" s="1090"/>
      <c r="C194" s="1099"/>
      <c r="D194" s="1132"/>
      <c r="E194" s="1091"/>
      <c r="F194" s="1100"/>
      <c r="G194" s="1132"/>
      <c r="H194" s="1091"/>
      <c r="I194" s="1100"/>
      <c r="J194" s="1132"/>
      <c r="K194" s="1091"/>
      <c r="L194" s="1100"/>
    </row>
    <row r="195" spans="1:75" ht="18" customHeight="1">
      <c r="A195" s="1086" t="s">
        <v>335</v>
      </c>
      <c r="B195" s="1087"/>
      <c r="C195" s="1101"/>
      <c r="D195" s="1133"/>
      <c r="E195" s="1088"/>
      <c r="F195" s="1102">
        <f>'Schedule I MH'!F294</f>
        <v>0</v>
      </c>
      <c r="G195" s="1133"/>
      <c r="H195" s="1088"/>
      <c r="I195" s="1102">
        <f>+'Schedule I MH'!K213</f>
        <v>0</v>
      </c>
      <c r="J195" s="1133"/>
      <c r="K195" s="1088"/>
      <c r="L195" s="1102">
        <f>+'Schedule I MH'!P213</f>
        <v>0</v>
      </c>
    </row>
    <row r="196" spans="1:75" ht="5.45" customHeight="1">
      <c r="A196" s="1078"/>
      <c r="B196" s="1079"/>
      <c r="C196" s="1103"/>
      <c r="D196" s="1134"/>
      <c r="E196" s="1080"/>
      <c r="F196" s="1094"/>
      <c r="G196" s="1134"/>
      <c r="H196" s="1080"/>
      <c r="I196" s="1094"/>
      <c r="J196" s="1134"/>
      <c r="K196" s="1080"/>
      <c r="L196" s="1094"/>
    </row>
    <row r="197" spans="1:75" ht="18" customHeight="1">
      <c r="A197" s="1086" t="s">
        <v>343</v>
      </c>
      <c r="B197" s="1087"/>
      <c r="C197" s="1101"/>
      <c r="D197" s="1133"/>
      <c r="E197" s="1088"/>
      <c r="F197" s="1102">
        <f>+IF(F193&lt;F195,F193,F195)</f>
        <v>0</v>
      </c>
      <c r="G197" s="1133"/>
      <c r="H197" s="1088"/>
      <c r="I197" s="1102">
        <f>+IF(I193&lt;I195,I193,I195)</f>
        <v>0</v>
      </c>
      <c r="J197" s="1133"/>
      <c r="K197" s="1088"/>
      <c r="L197" s="1102">
        <f>+IF(L193&lt;L195,L193,L195)</f>
        <v>0</v>
      </c>
    </row>
    <row r="198" spans="1:75" ht="8.25" customHeight="1">
      <c r="A198" s="1078"/>
      <c r="B198" s="1079"/>
      <c r="C198" s="1192"/>
      <c r="D198" s="1134"/>
      <c r="E198" s="1080"/>
      <c r="F198" s="1157"/>
      <c r="G198" s="1134"/>
      <c r="H198" s="1080"/>
      <c r="I198" s="1157"/>
      <c r="J198" s="1134"/>
      <c r="K198" s="1080"/>
      <c r="L198" s="1157"/>
    </row>
    <row r="199" spans="1:75" ht="18" customHeight="1">
      <c r="A199" s="1193" t="s">
        <v>907</v>
      </c>
      <c r="B199" s="1087"/>
      <c r="C199" s="1191"/>
      <c r="D199" s="1133"/>
      <c r="E199" s="1088"/>
      <c r="F199" s="1171"/>
      <c r="G199" s="1133"/>
      <c r="H199" s="1088"/>
      <c r="I199" s="1171"/>
      <c r="J199" s="1133"/>
      <c r="K199" s="1088"/>
      <c r="L199" s="1171"/>
    </row>
    <row r="200" spans="1:75" ht="5.45" customHeight="1">
      <c r="A200" s="1078"/>
      <c r="B200" s="1079"/>
      <c r="C200" s="1103"/>
      <c r="D200" s="1134"/>
      <c r="E200" s="1080"/>
      <c r="F200" s="1094"/>
      <c r="G200" s="1134"/>
      <c r="H200" s="1080"/>
      <c r="I200" s="1094"/>
      <c r="J200" s="1134"/>
      <c r="K200" s="1080"/>
      <c r="L200" s="1094"/>
    </row>
    <row r="201" spans="1:75" ht="12.75" customHeight="1">
      <c r="A201" s="1086" t="s">
        <v>908</v>
      </c>
      <c r="B201" s="1087"/>
      <c r="C201" s="1191"/>
      <c r="D201" s="1133"/>
      <c r="E201" s="1088"/>
      <c r="F201" s="1102">
        <f>F197+F199</f>
        <v>0</v>
      </c>
      <c r="G201" s="1133"/>
      <c r="H201" s="1088"/>
      <c r="I201" s="1102">
        <f>I197+I199</f>
        <v>0</v>
      </c>
      <c r="J201" s="1133"/>
      <c r="K201" s="1088"/>
      <c r="L201" s="1102">
        <f>L197+L199</f>
        <v>0</v>
      </c>
    </row>
    <row r="202" spans="1:75" ht="18" customHeight="1">
      <c r="A202" s="1086" t="s">
        <v>336</v>
      </c>
      <c r="B202" s="1087"/>
      <c r="C202" s="1101"/>
      <c r="D202" s="1133"/>
      <c r="E202" s="1088"/>
      <c r="F202" s="1163">
        <f>F151+F149</f>
        <v>0</v>
      </c>
      <c r="G202" s="1133"/>
      <c r="H202" s="1088"/>
      <c r="I202" s="1163">
        <f>I151+I149</f>
        <v>0</v>
      </c>
      <c r="J202" s="1133"/>
      <c r="K202" s="1088"/>
      <c r="L202" s="1163">
        <f>L151+L149</f>
        <v>0</v>
      </c>
    </row>
    <row r="203" spans="1:75" ht="18" customHeight="1">
      <c r="A203" s="1078"/>
      <c r="B203" s="1079"/>
      <c r="C203" s="1103"/>
      <c r="D203" s="1134"/>
      <c r="E203" s="1080"/>
      <c r="F203" s="1094"/>
      <c r="G203" s="1134"/>
      <c r="H203" s="1080"/>
      <c r="I203" s="1094"/>
      <c r="J203" s="1134"/>
      <c r="K203" s="1080"/>
      <c r="L203" s="1094"/>
    </row>
    <row r="204" spans="1:75" s="18" customFormat="1" ht="18" customHeight="1" thickBot="1">
      <c r="A204" s="1081" t="s">
        <v>337</v>
      </c>
      <c r="B204" s="1082"/>
      <c r="C204" s="1104"/>
      <c r="D204" s="1135"/>
      <c r="E204" s="1083"/>
      <c r="F204" s="1105">
        <f>+F201-F202</f>
        <v>0</v>
      </c>
      <c r="G204" s="1135"/>
      <c r="H204" s="1083"/>
      <c r="I204" s="1105">
        <f>+I201-I202</f>
        <v>0</v>
      </c>
      <c r="J204" s="1135"/>
      <c r="K204" s="1083"/>
      <c r="L204" s="1105">
        <f>+L201-L202</f>
        <v>0</v>
      </c>
      <c r="M204" s="31"/>
      <c r="N204" s="31"/>
      <c r="O204" s="31"/>
      <c r="P204" s="31"/>
      <c r="Q204" s="31"/>
      <c r="R204" s="31"/>
      <c r="S204" s="31"/>
      <c r="T204" s="31"/>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c r="BA204" s="31"/>
      <c r="BB204" s="31"/>
      <c r="BC204" s="31"/>
      <c r="BD204" s="31"/>
      <c r="BE204" s="31"/>
      <c r="BF204" s="31"/>
      <c r="BG204" s="31"/>
      <c r="BH204" s="31"/>
      <c r="BI204" s="31"/>
      <c r="BJ204" s="31"/>
      <c r="BK204" s="31"/>
      <c r="BL204" s="31"/>
      <c r="BM204" s="31"/>
      <c r="BN204" s="31"/>
      <c r="BO204" s="31"/>
      <c r="BP204" s="31"/>
      <c r="BQ204" s="31"/>
      <c r="BR204" s="31"/>
      <c r="BS204" s="31"/>
      <c r="BT204" s="31"/>
      <c r="BU204" s="31"/>
      <c r="BV204" s="31"/>
      <c r="BW204" s="31"/>
    </row>
    <row r="205" spans="1:75" ht="13.5" thickTop="1">
      <c r="A205" s="1085" t="s">
        <v>339</v>
      </c>
      <c r="B205" s="342"/>
      <c r="C205" s="1106"/>
      <c r="D205" s="1128"/>
      <c r="E205" s="342"/>
      <c r="F205" s="1106"/>
    </row>
    <row r="206" spans="1:75">
      <c r="A206" s="1085" t="s">
        <v>401</v>
      </c>
      <c r="B206" s="342"/>
      <c r="C206" s="1106"/>
      <c r="D206" s="1128"/>
      <c r="E206" s="342"/>
      <c r="F206" s="1106"/>
    </row>
    <row r="207" spans="1:75" ht="14.45" customHeight="1">
      <c r="A207" s="52" t="s">
        <v>389</v>
      </c>
      <c r="B207" s="342"/>
      <c r="C207" s="1143"/>
      <c r="D207" s="1128"/>
      <c r="E207" s="342"/>
      <c r="F207" s="1106"/>
    </row>
    <row r="208" spans="1:75" ht="90.6" customHeight="1">
      <c r="A208" s="1455" t="str">
        <f>A155</f>
        <v>Invoice Certification Language (MH)</v>
      </c>
      <c r="B208" s="1455"/>
      <c r="C208" s="1455"/>
      <c r="D208" s="1128"/>
      <c r="E208" s="342"/>
      <c r="F208" s="1106"/>
    </row>
    <row r="209" spans="1:75" ht="21" customHeight="1">
      <c r="A209" s="1144"/>
      <c r="B209" s="1145"/>
      <c r="C209" s="1146"/>
      <c r="D209" s="1147"/>
      <c r="E209" s="1174"/>
      <c r="F209" s="1148"/>
    </row>
    <row r="210" spans="1:75">
      <c r="A210" s="1149" t="s">
        <v>79</v>
      </c>
      <c r="B210" s="23"/>
      <c r="C210" s="1146"/>
      <c r="D210" s="1150" t="s">
        <v>154</v>
      </c>
      <c r="E210" s="23"/>
      <c r="F210" s="1146"/>
    </row>
    <row r="211" spans="1:75" ht="22.9" customHeight="1">
      <c r="A211" s="1144"/>
      <c r="B211" s="1145"/>
      <c r="C211" s="1146"/>
      <c r="D211" s="1147"/>
      <c r="E211" s="1145"/>
      <c r="F211" s="1148"/>
    </row>
    <row r="212" spans="1:75">
      <c r="A212" s="1149" t="s">
        <v>80</v>
      </c>
      <c r="B212" s="23"/>
      <c r="C212" s="1146"/>
      <c r="D212" s="1150" t="s">
        <v>81</v>
      </c>
      <c r="E212" s="23"/>
      <c r="F212" s="1146"/>
    </row>
    <row r="213" spans="1:75">
      <c r="A213" s="825" t="s">
        <v>289</v>
      </c>
      <c r="B213" s="97"/>
    </row>
    <row r="214" spans="1:75">
      <c r="A214" s="106" t="s">
        <v>290</v>
      </c>
      <c r="B214" s="97"/>
    </row>
    <row r="216" spans="1:75">
      <c r="A216" s="18" t="s">
        <v>341</v>
      </c>
    </row>
    <row r="217" spans="1:75">
      <c r="A217" s="350" t="s">
        <v>21</v>
      </c>
      <c r="B217" s="1453" t="str">
        <f>+B164</f>
        <v>Contractor Name</v>
      </c>
      <c r="C217" s="1453"/>
      <c r="E217" s="404" t="s">
        <v>90</v>
      </c>
      <c r="F217" s="1119">
        <f>+'Schedule I MH'!H304</f>
        <v>0</v>
      </c>
      <c r="G217" s="1136"/>
      <c r="H217" s="404" t="s">
        <v>90</v>
      </c>
      <c r="I217" s="1119">
        <f>+F217</f>
        <v>0</v>
      </c>
      <c r="K217" s="404" t="s">
        <v>90</v>
      </c>
      <c r="L217" s="1119">
        <f>+I217</f>
        <v>0</v>
      </c>
    </row>
    <row r="218" spans="1:75">
      <c r="A218" s="350" t="s">
        <v>20</v>
      </c>
      <c r="B218" s="432" t="str">
        <f>+B165</f>
        <v>Contract Number</v>
      </c>
      <c r="C218" s="1124"/>
      <c r="E218" s="356" t="s">
        <v>340</v>
      </c>
      <c r="F218" s="1109">
        <f>+'Schedule I MH'!F305</f>
        <v>45108</v>
      </c>
      <c r="H218" s="356" t="s">
        <v>340</v>
      </c>
      <c r="I218" s="1109">
        <f>+F218</f>
        <v>45108</v>
      </c>
      <c r="K218" s="356" t="s">
        <v>340</v>
      </c>
      <c r="L218" s="1109">
        <f>+I218</f>
        <v>45108</v>
      </c>
    </row>
    <row r="219" spans="1:75">
      <c r="B219" s="1107"/>
      <c r="C219" s="1125"/>
      <c r="E219" s="1108" t="s">
        <v>151</v>
      </c>
      <c r="F219" s="412">
        <f>+'Schedule I MH'!H305</f>
        <v>45260</v>
      </c>
      <c r="H219" s="1108" t="s">
        <v>151</v>
      </c>
      <c r="I219" s="412">
        <f>+F219</f>
        <v>45260</v>
      </c>
      <c r="K219" s="1108" t="s">
        <v>151</v>
      </c>
      <c r="L219" s="412">
        <f>+I219</f>
        <v>45260</v>
      </c>
    </row>
    <row r="220" spans="1:75" ht="13.5" thickBot="1">
      <c r="B220" s="342"/>
      <c r="C220" s="1106"/>
      <c r="D220" s="1128"/>
      <c r="E220" s="342"/>
      <c r="F220" s="1106"/>
    </row>
    <row r="221" spans="1:75" ht="14.25" thickTop="1" thickBot="1">
      <c r="B221" s="342"/>
      <c r="C221" s="1106"/>
      <c r="D221" s="1450" t="str">
        <f>'Schedule I MH'!$D$308</f>
        <v>Program Name 1</v>
      </c>
      <c r="E221" s="1451"/>
      <c r="F221" s="1452"/>
      <c r="G221" s="1450" t="str">
        <f>'Schedule I MH'!$I$308</f>
        <v>Program Name 2</v>
      </c>
      <c r="H221" s="1451"/>
      <c r="I221" s="1452"/>
      <c r="J221" s="1450" t="str">
        <f>'Schedule I MH'!$N$308</f>
        <v>Program Name 3</v>
      </c>
      <c r="K221" s="1451"/>
      <c r="L221" s="1452"/>
    </row>
    <row r="222" spans="1:75" ht="39.75" thickTop="1" thickBot="1">
      <c r="A222" s="1110" t="s">
        <v>330</v>
      </c>
      <c r="B222" s="1111" t="s">
        <v>316</v>
      </c>
      <c r="C222" s="1112" t="s">
        <v>329</v>
      </c>
      <c r="D222" s="1129" t="s">
        <v>338</v>
      </c>
      <c r="E222" s="1113" t="s">
        <v>331</v>
      </c>
      <c r="F222" s="1114" t="s">
        <v>332</v>
      </c>
      <c r="G222" s="1129" t="s">
        <v>338</v>
      </c>
      <c r="H222" s="1113" t="s">
        <v>331</v>
      </c>
      <c r="I222" s="1114" t="s">
        <v>332</v>
      </c>
      <c r="J222" s="1129" t="s">
        <v>338</v>
      </c>
      <c r="K222" s="1113" t="s">
        <v>331</v>
      </c>
      <c r="L222" s="1114" t="s">
        <v>332</v>
      </c>
    </row>
    <row r="223" spans="1:75" s="1070" customFormat="1" ht="18" customHeight="1" thickTop="1">
      <c r="A223" s="1115" t="s">
        <v>328</v>
      </c>
      <c r="B223" s="1116" t="s">
        <v>317</v>
      </c>
      <c r="C223" s="1121">
        <v>2.61</v>
      </c>
      <c r="D223" s="1137"/>
      <c r="E223" s="1117">
        <f>+D223+E170</f>
        <v>0</v>
      </c>
      <c r="F223" s="1118">
        <f>+E223*C223</f>
        <v>0</v>
      </c>
      <c r="G223" s="1137"/>
      <c r="H223" s="1117">
        <f>+G223+H170</f>
        <v>0</v>
      </c>
      <c r="I223" s="1118">
        <f>+H223*C223</f>
        <v>0</v>
      </c>
      <c r="J223" s="1137"/>
      <c r="K223" s="1117">
        <f>+J223+K170</f>
        <v>0</v>
      </c>
      <c r="L223" s="1118">
        <f>+K223*C223</f>
        <v>0</v>
      </c>
      <c r="M223" s="1151"/>
      <c r="N223" s="1151"/>
      <c r="O223" s="1151"/>
      <c r="P223" s="1151"/>
      <c r="Q223" s="1151"/>
      <c r="R223" s="1151"/>
      <c r="S223" s="1151"/>
      <c r="T223" s="1151"/>
      <c r="U223" s="1151"/>
      <c r="V223" s="1151"/>
      <c r="W223" s="1151"/>
      <c r="X223" s="1151"/>
      <c r="Y223" s="1151"/>
      <c r="Z223" s="1151"/>
      <c r="AA223" s="1151"/>
      <c r="AB223" s="1151"/>
      <c r="AC223" s="1151"/>
      <c r="AD223" s="1151"/>
      <c r="AE223" s="1151"/>
      <c r="AF223" s="1151"/>
      <c r="AG223" s="1151"/>
      <c r="AH223" s="1151"/>
      <c r="AI223" s="1151"/>
      <c r="AJ223" s="1151"/>
      <c r="AK223" s="1151"/>
      <c r="AL223" s="1151"/>
      <c r="AM223" s="1151"/>
      <c r="AN223" s="1151"/>
      <c r="AO223" s="1151"/>
      <c r="AP223" s="1151"/>
      <c r="AQ223" s="1151"/>
      <c r="AR223" s="1151"/>
      <c r="AS223" s="1151"/>
      <c r="AT223" s="1151"/>
      <c r="AU223" s="1151"/>
      <c r="AV223" s="1151"/>
      <c r="AW223" s="1151"/>
      <c r="AX223" s="1151"/>
      <c r="AY223" s="1151"/>
      <c r="AZ223" s="1151"/>
      <c r="BA223" s="1151"/>
      <c r="BB223" s="1151"/>
      <c r="BC223" s="1151"/>
      <c r="BD223" s="1151"/>
      <c r="BE223" s="1151"/>
      <c r="BF223" s="1151"/>
      <c r="BG223" s="1151"/>
      <c r="BH223" s="1151"/>
      <c r="BI223" s="1151"/>
      <c r="BJ223" s="1151"/>
      <c r="BK223" s="1151"/>
      <c r="BL223" s="1151"/>
      <c r="BM223" s="1151"/>
      <c r="BN223" s="1151"/>
      <c r="BO223" s="1151"/>
      <c r="BP223" s="1151"/>
      <c r="BQ223" s="1151"/>
      <c r="BR223" s="1151"/>
      <c r="BS223" s="1151"/>
      <c r="BT223" s="1151"/>
      <c r="BU223" s="1151"/>
      <c r="BV223" s="1151"/>
      <c r="BW223" s="1151"/>
    </row>
    <row r="224" spans="1:75" ht="18" customHeight="1">
      <c r="A224" s="1071"/>
      <c r="B224" s="1097" t="s">
        <v>333</v>
      </c>
      <c r="C224" s="1122">
        <v>2.61</v>
      </c>
      <c r="D224" s="1138"/>
      <c r="E224" s="1095">
        <f>+D224+E171</f>
        <v>0</v>
      </c>
      <c r="F224" s="1092">
        <f t="shared" ref="F224:F241" si="59">+E224*C224</f>
        <v>0</v>
      </c>
      <c r="G224" s="1138"/>
      <c r="H224" s="1095">
        <f>+G224+H171</f>
        <v>0</v>
      </c>
      <c r="I224" s="1092">
        <f>+H224*C224</f>
        <v>0</v>
      </c>
      <c r="J224" s="1138"/>
      <c r="K224" s="1095">
        <f>+J224+K171</f>
        <v>0</v>
      </c>
      <c r="L224" s="1092">
        <f>+K224*C224</f>
        <v>0</v>
      </c>
    </row>
    <row r="225" spans="1:12" ht="18" customHeight="1">
      <c r="A225" s="1071"/>
      <c r="B225" s="1097" t="s">
        <v>905</v>
      </c>
      <c r="C225" s="1122">
        <v>2.61</v>
      </c>
      <c r="D225" s="1138"/>
      <c r="E225" s="1095">
        <f t="shared" ref="E225:E243" si="60">+D225+E172</f>
        <v>0</v>
      </c>
      <c r="F225" s="1092">
        <f t="shared" si="59"/>
        <v>0</v>
      </c>
      <c r="G225" s="1138"/>
      <c r="H225" s="1095">
        <f t="shared" ref="H225:H243" si="61">+G225+H172</f>
        <v>0</v>
      </c>
      <c r="I225" s="1334">
        <f>+H225*C225</f>
        <v>0</v>
      </c>
      <c r="J225" s="1138"/>
      <c r="K225" s="1095">
        <f t="shared" ref="K225:K243" si="62">+J225+K172</f>
        <v>0</v>
      </c>
      <c r="L225" s="1092">
        <f t="shared" ref="L225:L240" si="63">+K225*C225</f>
        <v>0</v>
      </c>
    </row>
    <row r="226" spans="1:12" ht="18" customHeight="1">
      <c r="A226" s="1158" t="s">
        <v>321</v>
      </c>
      <c r="B226" s="1159" t="s">
        <v>318</v>
      </c>
      <c r="C226" s="1160">
        <v>3.36</v>
      </c>
      <c r="D226" s="1138"/>
      <c r="E226" s="1095">
        <f t="shared" si="60"/>
        <v>0</v>
      </c>
      <c r="F226" s="1092">
        <f t="shared" si="59"/>
        <v>0</v>
      </c>
      <c r="G226" s="1138"/>
      <c r="H226" s="1095">
        <f t="shared" si="61"/>
        <v>0</v>
      </c>
      <c r="I226" s="1092">
        <f t="shared" ref="I226:I240" si="64">+H226*C226</f>
        <v>0</v>
      </c>
      <c r="J226" s="1138"/>
      <c r="K226" s="1095">
        <f t="shared" si="62"/>
        <v>0</v>
      </c>
      <c r="L226" s="1092">
        <f t="shared" si="63"/>
        <v>0</v>
      </c>
    </row>
    <row r="227" spans="1:12" ht="18" customHeight="1">
      <c r="A227" s="1071"/>
      <c r="B227" s="1097" t="s">
        <v>319</v>
      </c>
      <c r="C227" s="1122">
        <v>3.36</v>
      </c>
      <c r="D227" s="1138"/>
      <c r="E227" s="1095">
        <f t="shared" si="60"/>
        <v>0</v>
      </c>
      <c r="F227" s="1092">
        <f t="shared" si="59"/>
        <v>0</v>
      </c>
      <c r="G227" s="1138"/>
      <c r="H227" s="1095">
        <f t="shared" si="61"/>
        <v>0</v>
      </c>
      <c r="I227" s="1092">
        <f t="shared" si="64"/>
        <v>0</v>
      </c>
      <c r="J227" s="1138"/>
      <c r="K227" s="1095">
        <f t="shared" si="62"/>
        <v>0</v>
      </c>
      <c r="L227" s="1092">
        <f t="shared" si="63"/>
        <v>0</v>
      </c>
    </row>
    <row r="228" spans="1:12" ht="18" customHeight="1">
      <c r="A228" s="1071"/>
      <c r="B228" s="1097" t="s">
        <v>320</v>
      </c>
      <c r="C228" s="1122">
        <v>3.36</v>
      </c>
      <c r="D228" s="1138"/>
      <c r="E228" s="1095">
        <f t="shared" si="60"/>
        <v>0</v>
      </c>
      <c r="F228" s="1092">
        <f t="shared" si="59"/>
        <v>0</v>
      </c>
      <c r="G228" s="1138"/>
      <c r="H228" s="1095">
        <f t="shared" si="61"/>
        <v>0</v>
      </c>
      <c r="I228" s="1092">
        <f t="shared" si="64"/>
        <v>0</v>
      </c>
      <c r="J228" s="1138"/>
      <c r="K228" s="1095">
        <f t="shared" si="62"/>
        <v>0</v>
      </c>
      <c r="L228" s="1092">
        <f t="shared" si="63"/>
        <v>0</v>
      </c>
    </row>
    <row r="229" spans="1:12" ht="18" customHeight="1">
      <c r="A229" s="1071"/>
      <c r="B229" s="1097" t="s">
        <v>322</v>
      </c>
      <c r="C229" s="1122">
        <v>3.36</v>
      </c>
      <c r="D229" s="1138"/>
      <c r="E229" s="1095">
        <f t="shared" si="60"/>
        <v>0</v>
      </c>
      <c r="F229" s="1092">
        <f t="shared" si="59"/>
        <v>0</v>
      </c>
      <c r="G229" s="1138"/>
      <c r="H229" s="1095">
        <f t="shared" si="61"/>
        <v>0</v>
      </c>
      <c r="I229" s="1092">
        <f t="shared" si="64"/>
        <v>0</v>
      </c>
      <c r="J229" s="1138"/>
      <c r="K229" s="1095">
        <f t="shared" si="62"/>
        <v>0</v>
      </c>
      <c r="L229" s="1092">
        <f t="shared" si="63"/>
        <v>0</v>
      </c>
    </row>
    <row r="230" spans="1:12" ht="18" customHeight="1">
      <c r="A230" s="1071"/>
      <c r="B230" s="1097" t="s">
        <v>323</v>
      </c>
      <c r="C230" s="1122">
        <v>3.36</v>
      </c>
      <c r="D230" s="1138"/>
      <c r="E230" s="1095">
        <f t="shared" si="60"/>
        <v>0</v>
      </c>
      <c r="F230" s="1092">
        <f t="shared" si="59"/>
        <v>0</v>
      </c>
      <c r="G230" s="1138"/>
      <c r="H230" s="1095">
        <f t="shared" si="61"/>
        <v>0</v>
      </c>
      <c r="I230" s="1092">
        <f t="shared" si="64"/>
        <v>0</v>
      </c>
      <c r="J230" s="1138"/>
      <c r="K230" s="1095">
        <f t="shared" si="62"/>
        <v>0</v>
      </c>
      <c r="L230" s="1092">
        <f t="shared" si="63"/>
        <v>0</v>
      </c>
    </row>
    <row r="231" spans="1:12" ht="18" customHeight="1">
      <c r="A231" s="1071"/>
      <c r="B231" s="1097" t="s">
        <v>324</v>
      </c>
      <c r="C231" s="1122">
        <v>3.36</v>
      </c>
      <c r="D231" s="1138"/>
      <c r="E231" s="1095">
        <f t="shared" si="60"/>
        <v>0</v>
      </c>
      <c r="F231" s="1092">
        <f t="shared" si="59"/>
        <v>0</v>
      </c>
      <c r="G231" s="1138"/>
      <c r="H231" s="1095">
        <f t="shared" si="61"/>
        <v>0</v>
      </c>
      <c r="I231" s="1092">
        <f t="shared" si="64"/>
        <v>0</v>
      </c>
      <c r="J231" s="1138"/>
      <c r="K231" s="1095">
        <f t="shared" si="62"/>
        <v>0</v>
      </c>
      <c r="L231" s="1092">
        <f t="shared" si="63"/>
        <v>0</v>
      </c>
    </row>
    <row r="232" spans="1:12" ht="18" customHeight="1">
      <c r="A232" s="1071"/>
      <c r="B232" s="1097" t="s">
        <v>325</v>
      </c>
      <c r="C232" s="1122">
        <v>3.36</v>
      </c>
      <c r="D232" s="1138"/>
      <c r="E232" s="1095">
        <f t="shared" si="60"/>
        <v>0</v>
      </c>
      <c r="F232" s="1092">
        <f t="shared" si="59"/>
        <v>0</v>
      </c>
      <c r="G232" s="1138"/>
      <c r="H232" s="1095">
        <f t="shared" si="61"/>
        <v>0</v>
      </c>
      <c r="I232" s="1092">
        <f t="shared" si="64"/>
        <v>0</v>
      </c>
      <c r="J232" s="1138"/>
      <c r="K232" s="1095">
        <f t="shared" si="62"/>
        <v>0</v>
      </c>
      <c r="L232" s="1092">
        <f t="shared" si="63"/>
        <v>0</v>
      </c>
    </row>
    <row r="233" spans="1:12" ht="18" customHeight="1">
      <c r="A233" s="1071"/>
      <c r="B233" s="1097" t="s">
        <v>905</v>
      </c>
      <c r="C233" s="1122">
        <v>3.36</v>
      </c>
      <c r="D233" s="1138"/>
      <c r="E233" s="1095">
        <f t="shared" si="60"/>
        <v>0</v>
      </c>
      <c r="F233" s="1334">
        <f t="shared" si="59"/>
        <v>0</v>
      </c>
      <c r="G233" s="1138"/>
      <c r="H233" s="1095">
        <f t="shared" si="61"/>
        <v>0</v>
      </c>
      <c r="I233" s="1334">
        <f t="shared" si="64"/>
        <v>0</v>
      </c>
      <c r="J233" s="1138"/>
      <c r="K233" s="1095">
        <f t="shared" si="62"/>
        <v>0</v>
      </c>
      <c r="L233" s="1092">
        <f t="shared" si="63"/>
        <v>0</v>
      </c>
    </row>
    <row r="234" spans="1:12" ht="18" customHeight="1">
      <c r="A234" s="1158" t="s">
        <v>326</v>
      </c>
      <c r="B234" s="1159" t="s">
        <v>334</v>
      </c>
      <c r="C234" s="1160">
        <v>5.87</v>
      </c>
      <c r="D234" s="1138"/>
      <c r="E234" s="1095">
        <f t="shared" si="60"/>
        <v>0</v>
      </c>
      <c r="F234" s="1092">
        <f t="shared" si="59"/>
        <v>0</v>
      </c>
      <c r="G234" s="1138"/>
      <c r="H234" s="1095">
        <f t="shared" si="61"/>
        <v>0</v>
      </c>
      <c r="I234" s="1092">
        <f t="shared" si="64"/>
        <v>0</v>
      </c>
      <c r="J234" s="1138"/>
      <c r="K234" s="1095">
        <f t="shared" si="62"/>
        <v>0</v>
      </c>
      <c r="L234" s="1092">
        <f t="shared" si="63"/>
        <v>0</v>
      </c>
    </row>
    <row r="235" spans="1:12" ht="18" customHeight="1">
      <c r="A235" s="1158"/>
      <c r="B235" s="1097" t="s">
        <v>906</v>
      </c>
      <c r="C235" s="1160">
        <v>5.87</v>
      </c>
      <c r="D235" s="1138"/>
      <c r="E235" s="1095">
        <f t="shared" si="60"/>
        <v>0</v>
      </c>
      <c r="F235" s="1334">
        <f t="shared" si="59"/>
        <v>0</v>
      </c>
      <c r="G235" s="1138"/>
      <c r="H235" s="1095">
        <f t="shared" si="61"/>
        <v>0</v>
      </c>
      <c r="I235" s="1334">
        <f t="shared" si="64"/>
        <v>0</v>
      </c>
      <c r="J235" s="1138"/>
      <c r="K235" s="1095">
        <f t="shared" si="62"/>
        <v>0</v>
      </c>
      <c r="L235" s="1092">
        <f t="shared" si="63"/>
        <v>0</v>
      </c>
    </row>
    <row r="236" spans="1:12" ht="18" customHeight="1">
      <c r="A236" s="1158" t="s">
        <v>327</v>
      </c>
      <c r="B236" s="1159" t="s">
        <v>327</v>
      </c>
      <c r="C236" s="1160">
        <v>4.72</v>
      </c>
      <c r="D236" s="1138"/>
      <c r="E236" s="1095">
        <f t="shared" si="60"/>
        <v>0</v>
      </c>
      <c r="F236" s="1334">
        <f t="shared" si="59"/>
        <v>0</v>
      </c>
      <c r="G236" s="1138"/>
      <c r="H236" s="1095">
        <f t="shared" si="61"/>
        <v>0</v>
      </c>
      <c r="I236" s="1334">
        <f t="shared" si="64"/>
        <v>0</v>
      </c>
      <c r="J236" s="1138"/>
      <c r="K236" s="1095">
        <f t="shared" si="62"/>
        <v>0</v>
      </c>
      <c r="L236" s="1092">
        <f t="shared" si="63"/>
        <v>0</v>
      </c>
    </row>
    <row r="237" spans="1:12" ht="18" customHeight="1">
      <c r="A237" s="1158"/>
      <c r="B237" s="1097" t="s">
        <v>906</v>
      </c>
      <c r="C237" s="1160">
        <v>4.72</v>
      </c>
      <c r="D237" s="1138"/>
      <c r="E237" s="1095">
        <f t="shared" si="60"/>
        <v>0</v>
      </c>
      <c r="F237" s="1334">
        <f t="shared" si="59"/>
        <v>0</v>
      </c>
      <c r="G237" s="1138"/>
      <c r="H237" s="1095">
        <f t="shared" si="61"/>
        <v>0</v>
      </c>
      <c r="I237" s="1334">
        <f t="shared" si="64"/>
        <v>0</v>
      </c>
      <c r="J237" s="1138"/>
      <c r="K237" s="1095">
        <f t="shared" si="62"/>
        <v>0</v>
      </c>
      <c r="L237" s="1092">
        <f t="shared" si="63"/>
        <v>0</v>
      </c>
    </row>
    <row r="238" spans="1:12" ht="18" customHeight="1">
      <c r="A238" s="1180" t="s">
        <v>397</v>
      </c>
      <c r="B238" s="1166" t="s">
        <v>399</v>
      </c>
      <c r="C238" s="1122">
        <v>3.36</v>
      </c>
      <c r="D238" s="1138"/>
      <c r="E238" s="1095">
        <f t="shared" si="60"/>
        <v>0</v>
      </c>
      <c r="F238" s="1092">
        <f t="shared" si="59"/>
        <v>0</v>
      </c>
      <c r="G238" s="1138"/>
      <c r="H238" s="1095">
        <f t="shared" si="61"/>
        <v>0</v>
      </c>
      <c r="I238" s="1092">
        <f t="shared" si="64"/>
        <v>0</v>
      </c>
      <c r="J238" s="1138"/>
      <c r="K238" s="1095">
        <f t="shared" si="62"/>
        <v>0</v>
      </c>
      <c r="L238" s="1092">
        <f t="shared" si="63"/>
        <v>0</v>
      </c>
    </row>
    <row r="239" spans="1:12" ht="18" customHeight="1">
      <c r="A239" s="1072"/>
      <c r="B239" s="1093" t="s">
        <v>398</v>
      </c>
      <c r="C239" s="1122">
        <v>3.36</v>
      </c>
      <c r="D239" s="1138"/>
      <c r="E239" s="1095">
        <f t="shared" si="60"/>
        <v>0</v>
      </c>
      <c r="F239" s="1092">
        <f t="shared" si="59"/>
        <v>0</v>
      </c>
      <c r="G239" s="1138"/>
      <c r="H239" s="1095">
        <f t="shared" si="61"/>
        <v>0</v>
      </c>
      <c r="I239" s="1092">
        <f t="shared" si="64"/>
        <v>0</v>
      </c>
      <c r="J239" s="1138"/>
      <c r="K239" s="1095">
        <f t="shared" si="62"/>
        <v>0</v>
      </c>
      <c r="L239" s="1092">
        <f t="shared" si="63"/>
        <v>0</v>
      </c>
    </row>
    <row r="240" spans="1:12" ht="18" customHeight="1">
      <c r="A240" s="1072"/>
      <c r="B240" s="1097" t="s">
        <v>906</v>
      </c>
      <c r="C240" s="1122">
        <v>3.36</v>
      </c>
      <c r="D240" s="1138"/>
      <c r="E240" s="1095">
        <f t="shared" si="60"/>
        <v>0</v>
      </c>
      <c r="F240" s="1334">
        <f t="shared" si="59"/>
        <v>0</v>
      </c>
      <c r="G240" s="1138"/>
      <c r="H240" s="1095">
        <f t="shared" si="61"/>
        <v>0</v>
      </c>
      <c r="I240" s="1334">
        <f t="shared" si="64"/>
        <v>0</v>
      </c>
      <c r="J240" s="1138"/>
      <c r="K240" s="1095">
        <f t="shared" si="62"/>
        <v>0</v>
      </c>
      <c r="L240" s="1092">
        <f t="shared" si="63"/>
        <v>0</v>
      </c>
    </row>
    <row r="241" spans="1:75" ht="11.25" customHeight="1">
      <c r="A241" s="1337"/>
      <c r="B241" s="1329"/>
      <c r="C241" s="1325"/>
      <c r="D241" s="1331"/>
      <c r="E241" s="1332"/>
      <c r="F241" s="1339">
        <f t="shared" si="59"/>
        <v>0</v>
      </c>
      <c r="G241" s="1331"/>
      <c r="H241" s="1332"/>
      <c r="I241" s="1339"/>
      <c r="J241" s="1331"/>
      <c r="K241" s="1332"/>
      <c r="L241" s="1339"/>
    </row>
    <row r="242" spans="1:75" ht="18" customHeight="1">
      <c r="A242" s="1072" t="s">
        <v>918</v>
      </c>
      <c r="B242" s="1093" t="s">
        <v>919</v>
      </c>
      <c r="C242" s="1122">
        <v>163.98</v>
      </c>
      <c r="D242" s="1173"/>
      <c r="E242" s="1095">
        <f t="shared" ref="E242:E243" si="65">+D242+E189</f>
        <v>0</v>
      </c>
      <c r="F242" s="1334">
        <f t="shared" ref="F242:F243" si="66">+E242*C242</f>
        <v>0</v>
      </c>
      <c r="G242" s="1138"/>
      <c r="H242" s="1095">
        <f t="shared" ref="H242:H243" si="67">+G242+H189</f>
        <v>0</v>
      </c>
      <c r="I242" s="1334">
        <f t="shared" ref="I242:I243" si="68">+H242*C242</f>
        <v>0</v>
      </c>
      <c r="J242" s="1138"/>
      <c r="K242" s="1095">
        <f t="shared" ref="K242:K243" si="69">+J242+K189</f>
        <v>0</v>
      </c>
      <c r="L242" s="1092">
        <f t="shared" ref="L242:L243" si="70">+K242*C242</f>
        <v>0</v>
      </c>
    </row>
    <row r="243" spans="1:75" ht="18" customHeight="1">
      <c r="A243" s="1072" t="s">
        <v>920</v>
      </c>
      <c r="B243" s="1338" t="s">
        <v>921</v>
      </c>
      <c r="C243" s="1122">
        <v>0</v>
      </c>
      <c r="D243" s="1173"/>
      <c r="E243" s="1095">
        <f t="shared" si="65"/>
        <v>0</v>
      </c>
      <c r="F243" s="1334">
        <f t="shared" si="66"/>
        <v>0</v>
      </c>
      <c r="G243" s="1138"/>
      <c r="H243" s="1095">
        <f t="shared" si="67"/>
        <v>0</v>
      </c>
      <c r="I243" s="1334">
        <f t="shared" si="68"/>
        <v>0</v>
      </c>
      <c r="J243" s="1138"/>
      <c r="K243" s="1095">
        <f t="shared" si="69"/>
        <v>0</v>
      </c>
      <c r="L243" s="1092">
        <f t="shared" si="70"/>
        <v>0</v>
      </c>
    </row>
    <row r="244" spans="1:75" ht="18" hidden="1" customHeight="1">
      <c r="A244" s="1072"/>
      <c r="B244" s="1166"/>
      <c r="C244" s="1122"/>
      <c r="D244" s="1138"/>
      <c r="E244" s="1095"/>
      <c r="F244" s="1092"/>
      <c r="G244" s="1138"/>
      <c r="H244" s="1095"/>
      <c r="I244" s="1092"/>
      <c r="J244" s="1138"/>
      <c r="K244" s="1095"/>
      <c r="L244" s="1092"/>
    </row>
    <row r="245" spans="1:75">
      <c r="A245" s="1072"/>
      <c r="B245" s="1093"/>
      <c r="C245" s="1123"/>
      <c r="D245" s="1369"/>
      <c r="E245" s="1370"/>
      <c r="F245" s="1371"/>
      <c r="G245" s="1369"/>
      <c r="H245" s="1370"/>
      <c r="I245" s="1371"/>
      <c r="J245" s="1369"/>
      <c r="K245" s="1095"/>
      <c r="L245" s="1092"/>
    </row>
    <row r="246" spans="1:75" s="18" customFormat="1" ht="18" customHeight="1" thickBot="1">
      <c r="A246" s="1074" t="s">
        <v>342</v>
      </c>
      <c r="B246" s="1075"/>
      <c r="C246" s="1076"/>
      <c r="D246" s="1131"/>
      <c r="E246" s="1077"/>
      <c r="F246" s="1098">
        <f>SUM(F223:F245)</f>
        <v>0</v>
      </c>
      <c r="G246" s="1131"/>
      <c r="H246" s="1077"/>
      <c r="I246" s="1098">
        <f>SUM(I223:I245)</f>
        <v>0</v>
      </c>
      <c r="J246" s="1131"/>
      <c r="K246" s="1077"/>
      <c r="L246" s="1098">
        <f>SUM(L223:L245)</f>
        <v>0</v>
      </c>
      <c r="M246" s="31"/>
      <c r="N246" s="31"/>
      <c r="O246" s="31"/>
      <c r="P246" s="31"/>
      <c r="Q246" s="31"/>
      <c r="R246" s="31"/>
      <c r="S246" s="31"/>
      <c r="T246" s="31"/>
      <c r="U246" s="31"/>
      <c r="V246" s="31"/>
      <c r="W246" s="31"/>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c r="BA246" s="31"/>
      <c r="BB246" s="31"/>
      <c r="BC246" s="31"/>
      <c r="BD246" s="31"/>
      <c r="BE246" s="31"/>
      <c r="BF246" s="31"/>
      <c r="BG246" s="31"/>
      <c r="BH246" s="31"/>
      <c r="BI246" s="31"/>
      <c r="BJ246" s="31"/>
      <c r="BK246" s="31"/>
      <c r="BL246" s="31"/>
      <c r="BM246" s="31"/>
      <c r="BN246" s="31"/>
      <c r="BO246" s="31"/>
      <c r="BP246" s="31"/>
      <c r="BQ246" s="31"/>
      <c r="BR246" s="31"/>
      <c r="BS246" s="31"/>
      <c r="BT246" s="31"/>
      <c r="BU246" s="31"/>
      <c r="BV246" s="31"/>
      <c r="BW246" s="31"/>
    </row>
    <row r="247" spans="1:75" ht="10.9" customHeight="1">
      <c r="A247" s="1089"/>
      <c r="B247" s="1090"/>
      <c r="C247" s="1099"/>
      <c r="D247" s="1132"/>
      <c r="E247" s="1091"/>
      <c r="F247" s="1100"/>
      <c r="G247" s="1132"/>
      <c r="H247" s="1091"/>
      <c r="I247" s="1100"/>
      <c r="J247" s="1132"/>
      <c r="K247" s="1091"/>
      <c r="L247" s="1100"/>
    </row>
    <row r="248" spans="1:75" ht="18" customHeight="1">
      <c r="A248" s="1086" t="s">
        <v>335</v>
      </c>
      <c r="B248" s="1087"/>
      <c r="C248" s="1101"/>
      <c r="D248" s="1133"/>
      <c r="E248" s="1088"/>
      <c r="F248" s="1102">
        <f>'Schedule I MH'!F369</f>
        <v>0</v>
      </c>
      <c r="G248" s="1133"/>
      <c r="H248" s="1088"/>
      <c r="I248" s="1102">
        <f>+'Schedule I MH'!K261</f>
        <v>0</v>
      </c>
      <c r="J248" s="1133"/>
      <c r="K248" s="1088"/>
      <c r="L248" s="1102">
        <f>+'Schedule I MH'!P261</f>
        <v>0</v>
      </c>
    </row>
    <row r="249" spans="1:75" ht="5.45" customHeight="1">
      <c r="A249" s="1078"/>
      <c r="B249" s="1079"/>
      <c r="C249" s="1103"/>
      <c r="D249" s="1134"/>
      <c r="E249" s="1080"/>
      <c r="F249" s="1094"/>
      <c r="G249" s="1134"/>
      <c r="H249" s="1080"/>
      <c r="I249" s="1094"/>
      <c r="J249" s="1134"/>
      <c r="K249" s="1080"/>
      <c r="L249" s="1094"/>
    </row>
    <row r="250" spans="1:75" ht="18" customHeight="1">
      <c r="A250" s="1086" t="s">
        <v>343</v>
      </c>
      <c r="B250" s="1087"/>
      <c r="C250" s="1101"/>
      <c r="D250" s="1133"/>
      <c r="E250" s="1088"/>
      <c r="F250" s="1102">
        <f>+IF(F246&lt;F248,F246,F248)</f>
        <v>0</v>
      </c>
      <c r="G250" s="1133"/>
      <c r="H250" s="1088"/>
      <c r="I250" s="1102">
        <f>+IF(I246&lt;I248,I246,I248)</f>
        <v>0</v>
      </c>
      <c r="J250" s="1133"/>
      <c r="K250" s="1088"/>
      <c r="L250" s="1102">
        <f>+IF(L246&lt;L248,L246,L248)</f>
        <v>0</v>
      </c>
    </row>
    <row r="251" spans="1:75" ht="8.25" customHeight="1">
      <c r="A251" s="1078"/>
      <c r="B251" s="1079"/>
      <c r="C251" s="1192"/>
      <c r="D251" s="1134"/>
      <c r="E251" s="1080"/>
      <c r="F251" s="1157"/>
      <c r="G251" s="1134"/>
      <c r="H251" s="1080"/>
      <c r="I251" s="1157"/>
      <c r="J251" s="1134"/>
      <c r="K251" s="1080"/>
      <c r="L251" s="1157"/>
    </row>
    <row r="252" spans="1:75" ht="18" customHeight="1">
      <c r="A252" s="1193" t="s">
        <v>907</v>
      </c>
      <c r="B252" s="1087"/>
      <c r="C252" s="1191"/>
      <c r="D252" s="1133"/>
      <c r="E252" s="1088"/>
      <c r="F252" s="1171"/>
      <c r="G252" s="1133"/>
      <c r="H252" s="1088"/>
      <c r="I252" s="1171"/>
      <c r="J252" s="1133"/>
      <c r="K252" s="1088"/>
      <c r="L252" s="1171"/>
    </row>
    <row r="253" spans="1:75" ht="5.45" customHeight="1">
      <c r="A253" s="1078"/>
      <c r="B253" s="1079"/>
      <c r="C253" s="1103"/>
      <c r="D253" s="1134"/>
      <c r="E253" s="1080"/>
      <c r="F253" s="1094"/>
      <c r="G253" s="1134"/>
      <c r="H253" s="1080"/>
      <c r="I253" s="1094"/>
      <c r="J253" s="1134"/>
      <c r="K253" s="1080"/>
      <c r="L253" s="1094"/>
    </row>
    <row r="254" spans="1:75" ht="12.75" customHeight="1">
      <c r="A254" s="1086" t="s">
        <v>908</v>
      </c>
      <c r="B254" s="1087"/>
      <c r="C254" s="1191"/>
      <c r="D254" s="1133"/>
      <c r="E254" s="1088"/>
      <c r="F254" s="1102">
        <f>F250+F252</f>
        <v>0</v>
      </c>
      <c r="G254" s="1133"/>
      <c r="H254" s="1088"/>
      <c r="I254" s="1102">
        <f>I250+I252</f>
        <v>0</v>
      </c>
      <c r="J254" s="1133"/>
      <c r="K254" s="1088"/>
      <c r="L254" s="1102">
        <f>L250+L252</f>
        <v>0</v>
      </c>
    </row>
    <row r="255" spans="1:75" ht="18" customHeight="1">
      <c r="A255" s="1086" t="s">
        <v>336</v>
      </c>
      <c r="B255" s="1087"/>
      <c r="C255" s="1101"/>
      <c r="D255" s="1133"/>
      <c r="E255" s="1088"/>
      <c r="F255" s="1163">
        <f>F204+F202</f>
        <v>0</v>
      </c>
      <c r="G255" s="1133"/>
      <c r="H255" s="1088"/>
      <c r="I255" s="1163">
        <f>I204+I202</f>
        <v>0</v>
      </c>
      <c r="J255" s="1133"/>
      <c r="K255" s="1088"/>
      <c r="L255" s="1163">
        <f>L204+L202</f>
        <v>0</v>
      </c>
    </row>
    <row r="256" spans="1:75" ht="18" customHeight="1">
      <c r="A256" s="1078"/>
      <c r="B256" s="1079"/>
      <c r="C256" s="1103"/>
      <c r="D256" s="1134"/>
      <c r="E256" s="1080"/>
      <c r="F256" s="1094"/>
      <c r="G256" s="1134"/>
      <c r="H256" s="1080"/>
      <c r="I256" s="1094"/>
      <c r="J256" s="1134"/>
      <c r="K256" s="1080"/>
      <c r="L256" s="1094"/>
    </row>
    <row r="257" spans="1:75" s="18" customFormat="1" ht="18" customHeight="1" thickBot="1">
      <c r="A257" s="1081" t="s">
        <v>337</v>
      </c>
      <c r="B257" s="1082"/>
      <c r="C257" s="1104"/>
      <c r="D257" s="1135"/>
      <c r="E257" s="1083"/>
      <c r="F257" s="1105">
        <f>+F254-F255</f>
        <v>0</v>
      </c>
      <c r="G257" s="1135"/>
      <c r="H257" s="1083"/>
      <c r="I257" s="1105">
        <f>+I254-I255</f>
        <v>0</v>
      </c>
      <c r="J257" s="1135"/>
      <c r="K257" s="1083"/>
      <c r="L257" s="1105">
        <f>+L254-L255</f>
        <v>0</v>
      </c>
      <c r="M257" s="31"/>
      <c r="N257" s="31"/>
      <c r="O257" s="31"/>
      <c r="P257" s="31"/>
      <c r="Q257" s="31"/>
      <c r="R257" s="31"/>
      <c r="S257" s="31"/>
      <c r="T257" s="31"/>
      <c r="U257" s="31"/>
      <c r="V257" s="31"/>
      <c r="W257" s="31"/>
      <c r="X257" s="31"/>
      <c r="Y257" s="31"/>
      <c r="Z257" s="31"/>
      <c r="AA257" s="31"/>
      <c r="AB257" s="31"/>
      <c r="AC257" s="31"/>
      <c r="AD257" s="31"/>
      <c r="AE257" s="31"/>
      <c r="AF257" s="31"/>
      <c r="AG257" s="31"/>
      <c r="AH257" s="31"/>
      <c r="AI257" s="31"/>
      <c r="AJ257" s="31"/>
      <c r="AK257" s="31"/>
      <c r="AL257" s="31"/>
      <c r="AM257" s="31"/>
      <c r="AN257" s="31"/>
      <c r="AO257" s="31"/>
      <c r="AP257" s="31"/>
      <c r="AQ257" s="31"/>
      <c r="AR257" s="31"/>
      <c r="AS257" s="31"/>
      <c r="AT257" s="31"/>
      <c r="AU257" s="31"/>
      <c r="AV257" s="31"/>
      <c r="AW257" s="31"/>
      <c r="AX257" s="31"/>
      <c r="AY257" s="31"/>
      <c r="AZ257" s="31"/>
      <c r="BA257" s="31"/>
      <c r="BB257" s="31"/>
      <c r="BC257" s="31"/>
      <c r="BD257" s="31"/>
      <c r="BE257" s="31"/>
      <c r="BF257" s="31"/>
      <c r="BG257" s="31"/>
      <c r="BH257" s="31"/>
      <c r="BI257" s="31"/>
      <c r="BJ257" s="31"/>
      <c r="BK257" s="31"/>
      <c r="BL257" s="31"/>
      <c r="BM257" s="31"/>
      <c r="BN257" s="31"/>
      <c r="BO257" s="31"/>
      <c r="BP257" s="31"/>
      <c r="BQ257" s="31"/>
      <c r="BR257" s="31"/>
      <c r="BS257" s="31"/>
      <c r="BT257" s="31"/>
      <c r="BU257" s="31"/>
      <c r="BV257" s="31"/>
      <c r="BW257" s="31"/>
    </row>
    <row r="258" spans="1:75" ht="13.5" thickTop="1">
      <c r="A258" s="1085" t="s">
        <v>339</v>
      </c>
      <c r="B258" s="342"/>
      <c r="C258" s="1106"/>
      <c r="D258" s="1128"/>
      <c r="E258" s="342"/>
      <c r="F258" s="1106"/>
    </row>
    <row r="259" spans="1:75">
      <c r="A259" s="1085" t="s">
        <v>401</v>
      </c>
      <c r="B259" s="342"/>
      <c r="C259" s="1106"/>
      <c r="D259" s="1128"/>
      <c r="E259" s="342"/>
      <c r="F259" s="1106"/>
    </row>
    <row r="260" spans="1:75" ht="14.45" customHeight="1">
      <c r="A260" s="52" t="s">
        <v>389</v>
      </c>
      <c r="B260" s="342"/>
      <c r="C260" s="1143"/>
      <c r="D260" s="1128"/>
      <c r="E260" s="342"/>
      <c r="F260" s="1106"/>
    </row>
    <row r="261" spans="1:75" ht="90.6" customHeight="1">
      <c r="A261" s="1455" t="str">
        <f>A208</f>
        <v>Invoice Certification Language (MH)</v>
      </c>
      <c r="B261" s="1455"/>
      <c r="C261" s="1455"/>
      <c r="D261" s="1128"/>
      <c r="E261" s="342"/>
      <c r="F261" s="1106"/>
    </row>
    <row r="262" spans="1:75" ht="21" customHeight="1">
      <c r="A262" s="1144"/>
      <c r="B262" s="1145"/>
      <c r="C262" s="1146"/>
      <c r="D262" s="1147"/>
      <c r="E262" s="1174"/>
      <c r="F262" s="1148"/>
    </row>
    <row r="263" spans="1:75">
      <c r="A263" s="1149" t="s">
        <v>79</v>
      </c>
      <c r="B263" s="23"/>
      <c r="C263" s="1146"/>
      <c r="D263" s="1150" t="s">
        <v>154</v>
      </c>
      <c r="E263" s="23"/>
      <c r="F263" s="1146"/>
    </row>
    <row r="264" spans="1:75" ht="22.9" customHeight="1">
      <c r="A264" s="1144"/>
      <c r="B264" s="1145"/>
      <c r="C264" s="1146"/>
      <c r="D264" s="1147"/>
      <c r="E264" s="1145"/>
      <c r="F264" s="1148"/>
    </row>
    <row r="265" spans="1:75">
      <c r="A265" s="1149" t="s">
        <v>80</v>
      </c>
      <c r="B265" s="23"/>
      <c r="C265" s="1146"/>
      <c r="D265" s="1150" t="s">
        <v>81</v>
      </c>
      <c r="E265" s="23"/>
      <c r="F265" s="1146"/>
    </row>
    <row r="266" spans="1:75">
      <c r="A266" s="825" t="s">
        <v>289</v>
      </c>
      <c r="B266" s="97"/>
    </row>
    <row r="267" spans="1:75">
      <c r="A267" s="106" t="s">
        <v>290</v>
      </c>
      <c r="B267" s="97"/>
    </row>
    <row r="269" spans="1:75">
      <c r="A269" s="18" t="s">
        <v>341</v>
      </c>
    </row>
    <row r="270" spans="1:75">
      <c r="A270" s="350" t="s">
        <v>21</v>
      </c>
      <c r="B270" s="1453" t="str">
        <f>+B217</f>
        <v>Contractor Name</v>
      </c>
      <c r="C270" s="1453"/>
      <c r="E270" s="404" t="s">
        <v>90</v>
      </c>
      <c r="F270" s="1119"/>
      <c r="G270" s="1136"/>
      <c r="H270" s="404" t="s">
        <v>90</v>
      </c>
      <c r="I270" s="1119">
        <f>+F270</f>
        <v>0</v>
      </c>
      <c r="K270" s="404" t="s">
        <v>90</v>
      </c>
      <c r="L270" s="1119">
        <f>+I270</f>
        <v>0</v>
      </c>
    </row>
    <row r="271" spans="1:75">
      <c r="A271" s="350" t="s">
        <v>20</v>
      </c>
      <c r="B271" s="432" t="str">
        <f>+B218</f>
        <v>Contract Number</v>
      </c>
      <c r="C271" s="1124"/>
      <c r="E271" s="356" t="s">
        <v>340</v>
      </c>
      <c r="F271" s="1109">
        <f>+'Schedule I MH'!F380</f>
        <v>45108</v>
      </c>
      <c r="H271" s="356" t="s">
        <v>340</v>
      </c>
      <c r="I271" s="1109">
        <f>+F271</f>
        <v>45108</v>
      </c>
      <c r="K271" s="356" t="s">
        <v>340</v>
      </c>
      <c r="L271" s="1109">
        <f>+I271</f>
        <v>45108</v>
      </c>
    </row>
    <row r="272" spans="1:75">
      <c r="B272" s="1107"/>
      <c r="C272" s="1125"/>
      <c r="E272" s="1108" t="s">
        <v>151</v>
      </c>
      <c r="F272" s="412">
        <f>+'Schedule I MH'!H380</f>
        <v>45291</v>
      </c>
      <c r="H272" s="1108" t="s">
        <v>151</v>
      </c>
      <c r="I272" s="412">
        <f>+F272</f>
        <v>45291</v>
      </c>
      <c r="K272" s="1108" t="s">
        <v>151</v>
      </c>
      <c r="L272" s="412">
        <f>+I272</f>
        <v>45291</v>
      </c>
    </row>
    <row r="273" spans="1:75" ht="13.5" thickBot="1">
      <c r="B273" s="342"/>
      <c r="C273" s="1106"/>
      <c r="D273" s="1128"/>
      <c r="E273" s="342"/>
      <c r="F273" s="1106"/>
    </row>
    <row r="274" spans="1:75" ht="14.25" thickTop="1" thickBot="1">
      <c r="B274" s="342"/>
      <c r="C274" s="1106"/>
      <c r="D274" s="1450" t="str">
        <f>'Schedule I MH'!$D$383</f>
        <v>Program Name 1</v>
      </c>
      <c r="E274" s="1451"/>
      <c r="F274" s="1452"/>
      <c r="G274" s="1450" t="str">
        <f>'Schedule I MH'!$I$383</f>
        <v>Program Name 2</v>
      </c>
      <c r="H274" s="1451"/>
      <c r="I274" s="1452"/>
      <c r="J274" s="1450" t="str">
        <f>'Schedule I MH'!$N$383</f>
        <v>Program Name 3</v>
      </c>
      <c r="K274" s="1451"/>
      <c r="L274" s="1452"/>
    </row>
    <row r="275" spans="1:75" ht="39.75" thickTop="1" thickBot="1">
      <c r="A275" s="1110" t="s">
        <v>330</v>
      </c>
      <c r="B275" s="1111" t="s">
        <v>316</v>
      </c>
      <c r="C275" s="1112" t="s">
        <v>329</v>
      </c>
      <c r="D275" s="1129" t="s">
        <v>338</v>
      </c>
      <c r="E275" s="1113" t="s">
        <v>331</v>
      </c>
      <c r="F275" s="1114" t="s">
        <v>332</v>
      </c>
      <c r="G275" s="1129" t="s">
        <v>338</v>
      </c>
      <c r="H275" s="1113" t="s">
        <v>331</v>
      </c>
      <c r="I275" s="1114" t="s">
        <v>332</v>
      </c>
      <c r="J275" s="1129" t="s">
        <v>338</v>
      </c>
      <c r="K275" s="1113" t="s">
        <v>331</v>
      </c>
      <c r="L275" s="1114" t="s">
        <v>332</v>
      </c>
    </row>
    <row r="276" spans="1:75" s="1070" customFormat="1" ht="18" customHeight="1" thickTop="1">
      <c r="A276" s="1115" t="s">
        <v>328</v>
      </c>
      <c r="B276" s="1116" t="s">
        <v>317</v>
      </c>
      <c r="C276" s="1121">
        <v>2.61</v>
      </c>
      <c r="D276" s="1137"/>
      <c r="E276" s="1117">
        <f>+D276+E223</f>
        <v>0</v>
      </c>
      <c r="F276" s="1118">
        <f>+E276*C276</f>
        <v>0</v>
      </c>
      <c r="G276" s="1137"/>
      <c r="H276" s="1117">
        <f>+G276+H223</f>
        <v>0</v>
      </c>
      <c r="I276" s="1118">
        <f>+H276*C276</f>
        <v>0</v>
      </c>
      <c r="J276" s="1137"/>
      <c r="K276" s="1117">
        <f>+J276+K223</f>
        <v>0</v>
      </c>
      <c r="L276" s="1118">
        <f>+K276*C276</f>
        <v>0</v>
      </c>
      <c r="M276" s="1151"/>
      <c r="N276" s="1151"/>
      <c r="O276" s="1151"/>
      <c r="P276" s="1151"/>
      <c r="Q276" s="1151"/>
      <c r="R276" s="1151"/>
      <c r="S276" s="1151"/>
      <c r="T276" s="1151"/>
      <c r="U276" s="1151"/>
      <c r="V276" s="1151"/>
      <c r="W276" s="1151"/>
      <c r="X276" s="1151"/>
      <c r="Y276" s="1151"/>
      <c r="Z276" s="1151"/>
      <c r="AA276" s="1151"/>
      <c r="AB276" s="1151"/>
      <c r="AC276" s="1151"/>
      <c r="AD276" s="1151"/>
      <c r="AE276" s="1151"/>
      <c r="AF276" s="1151"/>
      <c r="AG276" s="1151"/>
      <c r="AH276" s="1151"/>
      <c r="AI276" s="1151"/>
      <c r="AJ276" s="1151"/>
      <c r="AK276" s="1151"/>
      <c r="AL276" s="1151"/>
      <c r="AM276" s="1151"/>
      <c r="AN276" s="1151"/>
      <c r="AO276" s="1151"/>
      <c r="AP276" s="1151"/>
      <c r="AQ276" s="1151"/>
      <c r="AR276" s="1151"/>
      <c r="AS276" s="1151"/>
      <c r="AT276" s="1151"/>
      <c r="AU276" s="1151"/>
      <c r="AV276" s="1151"/>
      <c r="AW276" s="1151"/>
      <c r="AX276" s="1151"/>
      <c r="AY276" s="1151"/>
      <c r="AZ276" s="1151"/>
      <c r="BA276" s="1151"/>
      <c r="BB276" s="1151"/>
      <c r="BC276" s="1151"/>
      <c r="BD276" s="1151"/>
      <c r="BE276" s="1151"/>
      <c r="BF276" s="1151"/>
      <c r="BG276" s="1151"/>
      <c r="BH276" s="1151"/>
      <c r="BI276" s="1151"/>
      <c r="BJ276" s="1151"/>
      <c r="BK276" s="1151"/>
      <c r="BL276" s="1151"/>
      <c r="BM276" s="1151"/>
      <c r="BN276" s="1151"/>
      <c r="BO276" s="1151"/>
      <c r="BP276" s="1151"/>
      <c r="BQ276" s="1151"/>
      <c r="BR276" s="1151"/>
      <c r="BS276" s="1151"/>
      <c r="BT276" s="1151"/>
      <c r="BU276" s="1151"/>
      <c r="BV276" s="1151"/>
      <c r="BW276" s="1151"/>
    </row>
    <row r="277" spans="1:75" ht="18" customHeight="1">
      <c r="A277" s="1071"/>
      <c r="B277" s="1097" t="s">
        <v>333</v>
      </c>
      <c r="C277" s="1122">
        <v>2.61</v>
      </c>
      <c r="D277" s="1138"/>
      <c r="E277" s="1095">
        <f>+D277+E224</f>
        <v>0</v>
      </c>
      <c r="F277" s="1092">
        <f t="shared" ref="F277:F294" si="71">+E277*C277</f>
        <v>0</v>
      </c>
      <c r="G277" s="1138"/>
      <c r="H277" s="1095">
        <f>+G277+H224</f>
        <v>0</v>
      </c>
      <c r="I277" s="1092">
        <f>+H277*C277</f>
        <v>0</v>
      </c>
      <c r="J277" s="1138"/>
      <c r="K277" s="1095">
        <f>+J277+K224</f>
        <v>0</v>
      </c>
      <c r="L277" s="1092">
        <f>+K277*C277</f>
        <v>0</v>
      </c>
    </row>
    <row r="278" spans="1:75" ht="18" customHeight="1">
      <c r="A278" s="1071"/>
      <c r="B278" s="1097" t="s">
        <v>905</v>
      </c>
      <c r="C278" s="1122">
        <v>2.61</v>
      </c>
      <c r="D278" s="1138"/>
      <c r="E278" s="1095">
        <f t="shared" ref="E278:E296" si="72">+D278+E225</f>
        <v>0</v>
      </c>
      <c r="F278" s="1092">
        <f t="shared" si="71"/>
        <v>0</v>
      </c>
      <c r="G278" s="1138"/>
      <c r="H278" s="1095">
        <f t="shared" ref="H278:H296" si="73">+G278+H225</f>
        <v>0</v>
      </c>
      <c r="I278" s="1334">
        <f>+H278*C278</f>
        <v>0</v>
      </c>
      <c r="J278" s="1138"/>
      <c r="K278" s="1095">
        <f t="shared" ref="K278:K296" si="74">+J278+K225</f>
        <v>0</v>
      </c>
      <c r="L278" s="1092">
        <f t="shared" ref="L278:L293" si="75">+K278*C278</f>
        <v>0</v>
      </c>
    </row>
    <row r="279" spans="1:75" ht="18" customHeight="1">
      <c r="A279" s="1158" t="s">
        <v>321</v>
      </c>
      <c r="B279" s="1159" t="s">
        <v>318</v>
      </c>
      <c r="C279" s="1160">
        <v>3.36</v>
      </c>
      <c r="D279" s="1138"/>
      <c r="E279" s="1095">
        <f t="shared" si="72"/>
        <v>0</v>
      </c>
      <c r="F279" s="1092">
        <f t="shared" si="71"/>
        <v>0</v>
      </c>
      <c r="G279" s="1138"/>
      <c r="H279" s="1095">
        <f t="shared" si="73"/>
        <v>0</v>
      </c>
      <c r="I279" s="1092">
        <f t="shared" ref="I279:I293" si="76">+H279*C279</f>
        <v>0</v>
      </c>
      <c r="J279" s="1138"/>
      <c r="K279" s="1095">
        <f t="shared" si="74"/>
        <v>0</v>
      </c>
      <c r="L279" s="1092">
        <f t="shared" si="75"/>
        <v>0</v>
      </c>
    </row>
    <row r="280" spans="1:75" ht="18" customHeight="1">
      <c r="A280" s="1071"/>
      <c r="B280" s="1097" t="s">
        <v>319</v>
      </c>
      <c r="C280" s="1122">
        <v>3.36</v>
      </c>
      <c r="D280" s="1138"/>
      <c r="E280" s="1095">
        <f t="shared" si="72"/>
        <v>0</v>
      </c>
      <c r="F280" s="1092">
        <f t="shared" si="71"/>
        <v>0</v>
      </c>
      <c r="G280" s="1138"/>
      <c r="H280" s="1095">
        <f t="shared" si="73"/>
        <v>0</v>
      </c>
      <c r="I280" s="1092">
        <f t="shared" si="76"/>
        <v>0</v>
      </c>
      <c r="J280" s="1138"/>
      <c r="K280" s="1095">
        <f t="shared" si="74"/>
        <v>0</v>
      </c>
      <c r="L280" s="1092">
        <f t="shared" si="75"/>
        <v>0</v>
      </c>
    </row>
    <row r="281" spans="1:75" ht="18" customHeight="1">
      <c r="A281" s="1071"/>
      <c r="B281" s="1097" t="s">
        <v>320</v>
      </c>
      <c r="C281" s="1122">
        <v>3.36</v>
      </c>
      <c r="D281" s="1138"/>
      <c r="E281" s="1095">
        <f t="shared" si="72"/>
        <v>0</v>
      </c>
      <c r="F281" s="1092">
        <f t="shared" si="71"/>
        <v>0</v>
      </c>
      <c r="G281" s="1138"/>
      <c r="H281" s="1095">
        <f t="shared" si="73"/>
        <v>0</v>
      </c>
      <c r="I281" s="1092">
        <f t="shared" si="76"/>
        <v>0</v>
      </c>
      <c r="J281" s="1138"/>
      <c r="K281" s="1095">
        <f t="shared" si="74"/>
        <v>0</v>
      </c>
      <c r="L281" s="1092">
        <f t="shared" si="75"/>
        <v>0</v>
      </c>
    </row>
    <row r="282" spans="1:75" ht="18" customHeight="1">
      <c r="A282" s="1071"/>
      <c r="B282" s="1097" t="s">
        <v>322</v>
      </c>
      <c r="C282" s="1122">
        <v>3.36</v>
      </c>
      <c r="D282" s="1138"/>
      <c r="E282" s="1095">
        <f t="shared" si="72"/>
        <v>0</v>
      </c>
      <c r="F282" s="1092">
        <f t="shared" si="71"/>
        <v>0</v>
      </c>
      <c r="G282" s="1138"/>
      <c r="H282" s="1095">
        <f t="shared" si="73"/>
        <v>0</v>
      </c>
      <c r="I282" s="1092">
        <f t="shared" si="76"/>
        <v>0</v>
      </c>
      <c r="J282" s="1138"/>
      <c r="K282" s="1095">
        <f t="shared" si="74"/>
        <v>0</v>
      </c>
      <c r="L282" s="1092">
        <f t="shared" si="75"/>
        <v>0</v>
      </c>
    </row>
    <row r="283" spans="1:75" ht="18" customHeight="1">
      <c r="A283" s="1071"/>
      <c r="B283" s="1097" t="s">
        <v>323</v>
      </c>
      <c r="C283" s="1122">
        <v>3.36</v>
      </c>
      <c r="D283" s="1138"/>
      <c r="E283" s="1095">
        <f t="shared" si="72"/>
        <v>0</v>
      </c>
      <c r="F283" s="1092">
        <f t="shared" si="71"/>
        <v>0</v>
      </c>
      <c r="G283" s="1138"/>
      <c r="H283" s="1095">
        <f t="shared" si="73"/>
        <v>0</v>
      </c>
      <c r="I283" s="1092">
        <f t="shared" si="76"/>
        <v>0</v>
      </c>
      <c r="J283" s="1138"/>
      <c r="K283" s="1095">
        <f t="shared" si="74"/>
        <v>0</v>
      </c>
      <c r="L283" s="1092">
        <f t="shared" si="75"/>
        <v>0</v>
      </c>
    </row>
    <row r="284" spans="1:75" ht="18" customHeight="1">
      <c r="A284" s="1071"/>
      <c r="B284" s="1097" t="s">
        <v>324</v>
      </c>
      <c r="C284" s="1122">
        <v>3.36</v>
      </c>
      <c r="D284" s="1138"/>
      <c r="E284" s="1095">
        <f t="shared" si="72"/>
        <v>0</v>
      </c>
      <c r="F284" s="1092">
        <f t="shared" si="71"/>
        <v>0</v>
      </c>
      <c r="G284" s="1138"/>
      <c r="H284" s="1095">
        <f t="shared" si="73"/>
        <v>0</v>
      </c>
      <c r="I284" s="1092">
        <f t="shared" si="76"/>
        <v>0</v>
      </c>
      <c r="J284" s="1138"/>
      <c r="K284" s="1095">
        <f t="shared" si="74"/>
        <v>0</v>
      </c>
      <c r="L284" s="1092">
        <f t="shared" si="75"/>
        <v>0</v>
      </c>
    </row>
    <row r="285" spans="1:75" ht="18" customHeight="1">
      <c r="A285" s="1071"/>
      <c r="B285" s="1097" t="s">
        <v>325</v>
      </c>
      <c r="C285" s="1122">
        <v>3.36</v>
      </c>
      <c r="D285" s="1138"/>
      <c r="E285" s="1095">
        <f t="shared" si="72"/>
        <v>0</v>
      </c>
      <c r="F285" s="1092">
        <f t="shared" si="71"/>
        <v>0</v>
      </c>
      <c r="G285" s="1138"/>
      <c r="H285" s="1095">
        <f t="shared" si="73"/>
        <v>0</v>
      </c>
      <c r="I285" s="1092">
        <f t="shared" si="76"/>
        <v>0</v>
      </c>
      <c r="J285" s="1138"/>
      <c r="K285" s="1095">
        <f t="shared" si="74"/>
        <v>0</v>
      </c>
      <c r="L285" s="1092">
        <f t="shared" si="75"/>
        <v>0</v>
      </c>
    </row>
    <row r="286" spans="1:75" ht="18" customHeight="1">
      <c r="A286" s="1071"/>
      <c r="B286" s="1097" t="s">
        <v>905</v>
      </c>
      <c r="C286" s="1122">
        <v>3.36</v>
      </c>
      <c r="D286" s="1138"/>
      <c r="E286" s="1095">
        <f t="shared" si="72"/>
        <v>0</v>
      </c>
      <c r="F286" s="1334">
        <f t="shared" si="71"/>
        <v>0</v>
      </c>
      <c r="G286" s="1138"/>
      <c r="H286" s="1095">
        <f t="shared" si="73"/>
        <v>0</v>
      </c>
      <c r="I286" s="1334">
        <f t="shared" si="76"/>
        <v>0</v>
      </c>
      <c r="J286" s="1138"/>
      <c r="K286" s="1095">
        <f t="shared" si="74"/>
        <v>0</v>
      </c>
      <c r="L286" s="1092">
        <f t="shared" si="75"/>
        <v>0</v>
      </c>
    </row>
    <row r="287" spans="1:75" ht="18" customHeight="1">
      <c r="A287" s="1158" t="s">
        <v>326</v>
      </c>
      <c r="B287" s="1159" t="s">
        <v>334</v>
      </c>
      <c r="C287" s="1160">
        <v>5.87</v>
      </c>
      <c r="D287" s="1138"/>
      <c r="E287" s="1095">
        <f t="shared" si="72"/>
        <v>0</v>
      </c>
      <c r="F287" s="1092">
        <f t="shared" si="71"/>
        <v>0</v>
      </c>
      <c r="G287" s="1138"/>
      <c r="H287" s="1095">
        <f t="shared" si="73"/>
        <v>0</v>
      </c>
      <c r="I287" s="1092">
        <f t="shared" si="76"/>
        <v>0</v>
      </c>
      <c r="J287" s="1138"/>
      <c r="K287" s="1095">
        <f t="shared" si="74"/>
        <v>0</v>
      </c>
      <c r="L287" s="1092">
        <f t="shared" si="75"/>
        <v>0</v>
      </c>
    </row>
    <row r="288" spans="1:75" ht="18" customHeight="1">
      <c r="A288" s="1158"/>
      <c r="B288" s="1097" t="s">
        <v>906</v>
      </c>
      <c r="C288" s="1160">
        <v>5.87</v>
      </c>
      <c r="D288" s="1138"/>
      <c r="E288" s="1095">
        <f t="shared" si="72"/>
        <v>0</v>
      </c>
      <c r="F288" s="1334">
        <f t="shared" si="71"/>
        <v>0</v>
      </c>
      <c r="G288" s="1138"/>
      <c r="H288" s="1095">
        <f t="shared" si="73"/>
        <v>0</v>
      </c>
      <c r="I288" s="1334">
        <f t="shared" si="76"/>
        <v>0</v>
      </c>
      <c r="J288" s="1138"/>
      <c r="K288" s="1095">
        <f t="shared" si="74"/>
        <v>0</v>
      </c>
      <c r="L288" s="1092">
        <f t="shared" si="75"/>
        <v>0</v>
      </c>
    </row>
    <row r="289" spans="1:75" ht="18" customHeight="1">
      <c r="A289" s="1158" t="s">
        <v>327</v>
      </c>
      <c r="B289" s="1159" t="s">
        <v>327</v>
      </c>
      <c r="C289" s="1160">
        <v>4.72</v>
      </c>
      <c r="D289" s="1138"/>
      <c r="E289" s="1095">
        <f t="shared" si="72"/>
        <v>0</v>
      </c>
      <c r="F289" s="1334">
        <f t="shared" si="71"/>
        <v>0</v>
      </c>
      <c r="G289" s="1138"/>
      <c r="H289" s="1095">
        <f t="shared" si="73"/>
        <v>0</v>
      </c>
      <c r="I289" s="1334">
        <f t="shared" si="76"/>
        <v>0</v>
      </c>
      <c r="J289" s="1138"/>
      <c r="K289" s="1095">
        <f t="shared" si="74"/>
        <v>0</v>
      </c>
      <c r="L289" s="1092">
        <f t="shared" si="75"/>
        <v>0</v>
      </c>
    </row>
    <row r="290" spans="1:75" ht="18" customHeight="1">
      <c r="A290" s="1158"/>
      <c r="B290" s="1097" t="s">
        <v>906</v>
      </c>
      <c r="C290" s="1160">
        <v>4.72</v>
      </c>
      <c r="D290" s="1138"/>
      <c r="E290" s="1095">
        <f t="shared" si="72"/>
        <v>0</v>
      </c>
      <c r="F290" s="1334">
        <f t="shared" si="71"/>
        <v>0</v>
      </c>
      <c r="G290" s="1138"/>
      <c r="H290" s="1095">
        <f t="shared" si="73"/>
        <v>0</v>
      </c>
      <c r="I290" s="1334">
        <f t="shared" si="76"/>
        <v>0</v>
      </c>
      <c r="J290" s="1138"/>
      <c r="K290" s="1095">
        <f t="shared" si="74"/>
        <v>0</v>
      </c>
      <c r="L290" s="1092">
        <f t="shared" si="75"/>
        <v>0</v>
      </c>
    </row>
    <row r="291" spans="1:75" ht="18" customHeight="1">
      <c r="A291" s="1180" t="s">
        <v>397</v>
      </c>
      <c r="B291" s="1166" t="s">
        <v>399</v>
      </c>
      <c r="C291" s="1122">
        <v>3.36</v>
      </c>
      <c r="D291" s="1138"/>
      <c r="E291" s="1095">
        <f t="shared" si="72"/>
        <v>0</v>
      </c>
      <c r="F291" s="1092">
        <f t="shared" si="71"/>
        <v>0</v>
      </c>
      <c r="G291" s="1138"/>
      <c r="H291" s="1095">
        <f t="shared" si="73"/>
        <v>0</v>
      </c>
      <c r="I291" s="1092">
        <f t="shared" si="76"/>
        <v>0</v>
      </c>
      <c r="J291" s="1138"/>
      <c r="K291" s="1095">
        <f t="shared" si="74"/>
        <v>0</v>
      </c>
      <c r="L291" s="1092">
        <f t="shared" si="75"/>
        <v>0</v>
      </c>
    </row>
    <row r="292" spans="1:75" ht="18" customHeight="1">
      <c r="A292" s="1072"/>
      <c r="B292" s="1093" t="s">
        <v>398</v>
      </c>
      <c r="C292" s="1122">
        <v>3.36</v>
      </c>
      <c r="D292" s="1138"/>
      <c r="E292" s="1095">
        <f t="shared" si="72"/>
        <v>0</v>
      </c>
      <c r="F292" s="1092">
        <f t="shared" si="71"/>
        <v>0</v>
      </c>
      <c r="G292" s="1138"/>
      <c r="H292" s="1095">
        <f t="shared" si="73"/>
        <v>0</v>
      </c>
      <c r="I292" s="1092">
        <f t="shared" si="76"/>
        <v>0</v>
      </c>
      <c r="J292" s="1138"/>
      <c r="K292" s="1095">
        <f t="shared" si="74"/>
        <v>0</v>
      </c>
      <c r="L292" s="1092">
        <f t="shared" si="75"/>
        <v>0</v>
      </c>
    </row>
    <row r="293" spans="1:75" ht="18" customHeight="1">
      <c r="A293" s="1072"/>
      <c r="B293" s="1097" t="s">
        <v>906</v>
      </c>
      <c r="C293" s="1122">
        <v>3.36</v>
      </c>
      <c r="D293" s="1138"/>
      <c r="E293" s="1095">
        <f t="shared" si="72"/>
        <v>0</v>
      </c>
      <c r="F293" s="1334">
        <f t="shared" si="71"/>
        <v>0</v>
      </c>
      <c r="G293" s="1138"/>
      <c r="H293" s="1095">
        <f t="shared" si="73"/>
        <v>0</v>
      </c>
      <c r="I293" s="1334">
        <f t="shared" si="76"/>
        <v>0</v>
      </c>
      <c r="J293" s="1138"/>
      <c r="K293" s="1095">
        <f t="shared" si="74"/>
        <v>0</v>
      </c>
      <c r="L293" s="1092">
        <f t="shared" si="75"/>
        <v>0</v>
      </c>
    </row>
    <row r="294" spans="1:75" ht="12.75" customHeight="1">
      <c r="A294" s="1337"/>
      <c r="B294" s="1329"/>
      <c r="C294" s="1325"/>
      <c r="D294" s="1331"/>
      <c r="E294" s="1332"/>
      <c r="F294" s="1339">
        <f t="shared" si="71"/>
        <v>0</v>
      </c>
      <c r="G294" s="1331"/>
      <c r="H294" s="1332"/>
      <c r="I294" s="1339"/>
      <c r="J294" s="1331"/>
      <c r="K294" s="1332"/>
      <c r="L294" s="1339"/>
    </row>
    <row r="295" spans="1:75" ht="19.5" customHeight="1">
      <c r="A295" s="1072" t="s">
        <v>918</v>
      </c>
      <c r="B295" s="1093" t="s">
        <v>919</v>
      </c>
      <c r="C295" s="1122">
        <v>163.98</v>
      </c>
      <c r="D295" s="1173"/>
      <c r="E295" s="1095">
        <f t="shared" ref="E295:E296" si="77">+D295+E242</f>
        <v>0</v>
      </c>
      <c r="F295" s="1092">
        <f t="shared" ref="F295:F296" si="78">+E295*C295</f>
        <v>0</v>
      </c>
      <c r="G295" s="1138"/>
      <c r="H295" s="1095">
        <f t="shared" ref="H295:H296" si="79">+G295+H242</f>
        <v>0</v>
      </c>
      <c r="I295" s="1092">
        <f t="shared" ref="I295:I296" si="80">+H295*C295</f>
        <v>0</v>
      </c>
      <c r="J295" s="1138"/>
      <c r="K295" s="1095">
        <f t="shared" ref="K295:K296" si="81">+J295+K242</f>
        <v>0</v>
      </c>
      <c r="L295" s="1092">
        <f t="shared" ref="L295:L296" si="82">+K295*C295</f>
        <v>0</v>
      </c>
    </row>
    <row r="296" spans="1:75" ht="19.5" customHeight="1">
      <c r="A296" s="1072" t="s">
        <v>920</v>
      </c>
      <c r="B296" s="1338" t="s">
        <v>921</v>
      </c>
      <c r="C296" s="1122">
        <v>0</v>
      </c>
      <c r="D296" s="1173"/>
      <c r="E296" s="1095">
        <f t="shared" si="77"/>
        <v>0</v>
      </c>
      <c r="F296" s="1092">
        <f t="shared" si="78"/>
        <v>0</v>
      </c>
      <c r="G296" s="1138"/>
      <c r="H296" s="1095">
        <f t="shared" si="79"/>
        <v>0</v>
      </c>
      <c r="I296" s="1092">
        <f t="shared" si="80"/>
        <v>0</v>
      </c>
      <c r="J296" s="1138"/>
      <c r="K296" s="1095">
        <f t="shared" si="81"/>
        <v>0</v>
      </c>
      <c r="L296" s="1092">
        <f t="shared" si="82"/>
        <v>0</v>
      </c>
    </row>
    <row r="297" spans="1:75" ht="19.5" hidden="1" customHeight="1">
      <c r="A297" s="1072"/>
      <c r="B297" s="1166"/>
      <c r="C297" s="1122"/>
      <c r="D297" s="1138"/>
      <c r="E297" s="1095"/>
      <c r="F297" s="1092"/>
      <c r="G297" s="1138"/>
      <c r="H297" s="1095"/>
      <c r="I297" s="1092"/>
      <c r="J297" s="1138"/>
      <c r="K297" s="1095"/>
      <c r="L297" s="1092"/>
    </row>
    <row r="298" spans="1:75">
      <c r="A298" s="1072"/>
      <c r="B298" s="1093"/>
      <c r="C298" s="1123"/>
      <c r="D298" s="1369"/>
      <c r="E298" s="1370"/>
      <c r="F298" s="1371"/>
      <c r="G298" s="1369"/>
      <c r="H298" s="1370"/>
      <c r="I298" s="1371"/>
      <c r="J298" s="1369"/>
      <c r="K298" s="1095"/>
      <c r="L298" s="1092"/>
    </row>
    <row r="299" spans="1:75" s="18" customFormat="1" ht="18" customHeight="1" thickBot="1">
      <c r="A299" s="1074" t="s">
        <v>342</v>
      </c>
      <c r="B299" s="1075"/>
      <c r="C299" s="1076"/>
      <c r="D299" s="1131"/>
      <c r="E299" s="1077"/>
      <c r="F299" s="1098">
        <f>SUM(F276:F298)</f>
        <v>0</v>
      </c>
      <c r="G299" s="1131"/>
      <c r="H299" s="1077"/>
      <c r="I299" s="1098">
        <f>SUM(I276:I298)</f>
        <v>0</v>
      </c>
      <c r="J299" s="1131"/>
      <c r="K299" s="1077"/>
      <c r="L299" s="1098">
        <f>SUM(L276:L298)</f>
        <v>0</v>
      </c>
      <c r="M299" s="31"/>
      <c r="N299" s="31"/>
      <c r="O299" s="31"/>
      <c r="P299" s="31"/>
      <c r="Q299" s="31"/>
      <c r="R299" s="31"/>
      <c r="S299" s="31"/>
      <c r="T299" s="31"/>
      <c r="U299" s="31"/>
      <c r="V299" s="31"/>
      <c r="W299" s="31"/>
      <c r="X299" s="31"/>
      <c r="Y299" s="31"/>
      <c r="Z299" s="31"/>
      <c r="AA299" s="31"/>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c r="AY299" s="31"/>
      <c r="AZ299" s="31"/>
      <c r="BA299" s="31"/>
      <c r="BB299" s="31"/>
      <c r="BC299" s="31"/>
      <c r="BD299" s="31"/>
      <c r="BE299" s="31"/>
      <c r="BF299" s="31"/>
      <c r="BG299" s="31"/>
      <c r="BH299" s="31"/>
      <c r="BI299" s="31"/>
      <c r="BJ299" s="31"/>
      <c r="BK299" s="31"/>
      <c r="BL299" s="31"/>
      <c r="BM299" s="31"/>
      <c r="BN299" s="31"/>
      <c r="BO299" s="31"/>
      <c r="BP299" s="31"/>
      <c r="BQ299" s="31"/>
      <c r="BR299" s="31"/>
      <c r="BS299" s="31"/>
      <c r="BT299" s="31"/>
      <c r="BU299" s="31"/>
      <c r="BV299" s="31"/>
      <c r="BW299" s="31"/>
    </row>
    <row r="300" spans="1:75" ht="10.9" customHeight="1">
      <c r="A300" s="1089"/>
      <c r="B300" s="1090"/>
      <c r="C300" s="1099"/>
      <c r="D300" s="1132"/>
      <c r="E300" s="1091"/>
      <c r="F300" s="1100"/>
      <c r="G300" s="1132"/>
      <c r="H300" s="1091"/>
      <c r="I300" s="1100"/>
      <c r="J300" s="1132"/>
      <c r="K300" s="1091"/>
      <c r="L300" s="1100"/>
    </row>
    <row r="301" spans="1:75" ht="18" customHeight="1">
      <c r="A301" s="1086" t="s">
        <v>335</v>
      </c>
      <c r="B301" s="1087"/>
      <c r="C301" s="1101"/>
      <c r="D301" s="1133"/>
      <c r="E301" s="1088"/>
      <c r="F301" s="1102">
        <f>'Schedule I MH'!F444</f>
        <v>0</v>
      </c>
      <c r="G301" s="1133"/>
      <c r="H301" s="1088"/>
      <c r="I301" s="1102">
        <f>+'Schedule I MH'!K309</f>
        <v>0</v>
      </c>
      <c r="J301" s="1133"/>
      <c r="K301" s="1088"/>
      <c r="L301" s="1102">
        <f>+'Schedule I MH'!P309</f>
        <v>0</v>
      </c>
    </row>
    <row r="302" spans="1:75" ht="5.45" customHeight="1">
      <c r="A302" s="1078"/>
      <c r="B302" s="1079"/>
      <c r="C302" s="1103"/>
      <c r="D302" s="1134"/>
      <c r="E302" s="1080"/>
      <c r="F302" s="1094"/>
      <c r="G302" s="1134"/>
      <c r="H302" s="1080"/>
      <c r="I302" s="1094"/>
      <c r="J302" s="1134"/>
      <c r="K302" s="1080"/>
      <c r="L302" s="1094"/>
    </row>
    <row r="303" spans="1:75" ht="18" customHeight="1">
      <c r="A303" s="1086" t="s">
        <v>343</v>
      </c>
      <c r="B303" s="1087"/>
      <c r="C303" s="1101"/>
      <c r="D303" s="1133"/>
      <c r="E303" s="1088"/>
      <c r="F303" s="1102">
        <f>+IF(F299&lt;F301,F299,F301)</f>
        <v>0</v>
      </c>
      <c r="G303" s="1133"/>
      <c r="H303" s="1088"/>
      <c r="I303" s="1102">
        <f>+IF(I299&lt;I301,I299,I301)</f>
        <v>0</v>
      </c>
      <c r="J303" s="1133"/>
      <c r="K303" s="1088"/>
      <c r="L303" s="1102">
        <f>+IF(L299&lt;L301,L299,L301)</f>
        <v>0</v>
      </c>
    </row>
    <row r="304" spans="1:75" ht="8.25" customHeight="1">
      <c r="A304" s="1078"/>
      <c r="B304" s="1079"/>
      <c r="C304" s="1192"/>
      <c r="D304" s="1134"/>
      <c r="E304" s="1080"/>
      <c r="F304" s="1157"/>
      <c r="G304" s="1134"/>
      <c r="H304" s="1080"/>
      <c r="I304" s="1157"/>
      <c r="J304" s="1134"/>
      <c r="K304" s="1080"/>
      <c r="L304" s="1157"/>
    </row>
    <row r="305" spans="1:75" ht="18" customHeight="1">
      <c r="A305" s="1193" t="s">
        <v>907</v>
      </c>
      <c r="B305" s="1087"/>
      <c r="C305" s="1191"/>
      <c r="D305" s="1133"/>
      <c r="E305" s="1088"/>
      <c r="F305" s="1171"/>
      <c r="G305" s="1133"/>
      <c r="H305" s="1088"/>
      <c r="I305" s="1171"/>
      <c r="J305" s="1133"/>
      <c r="K305" s="1088"/>
      <c r="L305" s="1171"/>
    </row>
    <row r="306" spans="1:75" ht="5.45" customHeight="1">
      <c r="A306" s="1078"/>
      <c r="B306" s="1079"/>
      <c r="C306" s="1103"/>
      <c r="D306" s="1134"/>
      <c r="E306" s="1080"/>
      <c r="F306" s="1094"/>
      <c r="G306" s="1134"/>
      <c r="H306" s="1080"/>
      <c r="I306" s="1094"/>
      <c r="J306" s="1134"/>
      <c r="K306" s="1080"/>
      <c r="L306" s="1094"/>
    </row>
    <row r="307" spans="1:75" ht="12.75" customHeight="1">
      <c r="A307" s="1086" t="s">
        <v>908</v>
      </c>
      <c r="B307" s="1087"/>
      <c r="C307" s="1191"/>
      <c r="D307" s="1133"/>
      <c r="E307" s="1088"/>
      <c r="F307" s="1102">
        <f>F303+F305</f>
        <v>0</v>
      </c>
      <c r="G307" s="1133"/>
      <c r="H307" s="1088"/>
      <c r="I307" s="1102">
        <f>I303+I305</f>
        <v>0</v>
      </c>
      <c r="J307" s="1133"/>
      <c r="K307" s="1088"/>
      <c r="L307" s="1102">
        <f>L303+L305</f>
        <v>0</v>
      </c>
    </row>
    <row r="308" spans="1:75" ht="18" customHeight="1">
      <c r="A308" s="1086" t="s">
        <v>336</v>
      </c>
      <c r="B308" s="1087"/>
      <c r="C308" s="1101"/>
      <c r="D308" s="1133"/>
      <c r="E308" s="1088"/>
      <c r="F308" s="1163">
        <f>F257+F255</f>
        <v>0</v>
      </c>
      <c r="G308" s="1133"/>
      <c r="H308" s="1088"/>
      <c r="I308" s="1163">
        <f>I257+I255</f>
        <v>0</v>
      </c>
      <c r="J308" s="1133"/>
      <c r="K308" s="1088"/>
      <c r="L308" s="1163">
        <f>L257+L255</f>
        <v>0</v>
      </c>
    </row>
    <row r="309" spans="1:75" ht="18" customHeight="1">
      <c r="A309" s="1078"/>
      <c r="B309" s="1079"/>
      <c r="C309" s="1103"/>
      <c r="D309" s="1134"/>
      <c r="E309" s="1080"/>
      <c r="F309" s="1094"/>
      <c r="G309" s="1134"/>
      <c r="H309" s="1080"/>
      <c r="I309" s="1094"/>
      <c r="J309" s="1134"/>
      <c r="K309" s="1080"/>
      <c r="L309" s="1094"/>
    </row>
    <row r="310" spans="1:75" s="18" customFormat="1" ht="18" customHeight="1" thickBot="1">
      <c r="A310" s="1081" t="s">
        <v>337</v>
      </c>
      <c r="B310" s="1082"/>
      <c r="C310" s="1104"/>
      <c r="D310" s="1135"/>
      <c r="E310" s="1083"/>
      <c r="F310" s="1105">
        <f>+F307-F308</f>
        <v>0</v>
      </c>
      <c r="G310" s="1135"/>
      <c r="H310" s="1083"/>
      <c r="I310" s="1105">
        <f>+I307-I308</f>
        <v>0</v>
      </c>
      <c r="J310" s="1135"/>
      <c r="K310" s="1083"/>
      <c r="L310" s="1105">
        <f>+L307-L308</f>
        <v>0</v>
      </c>
      <c r="M310" s="31"/>
      <c r="N310" s="31"/>
      <c r="O310" s="31"/>
      <c r="P310" s="31"/>
      <c r="Q310" s="31"/>
      <c r="R310" s="31"/>
      <c r="S310" s="31"/>
      <c r="T310" s="31"/>
      <c r="U310" s="31"/>
      <c r="V310" s="31"/>
      <c r="W310" s="31"/>
      <c r="X310" s="31"/>
      <c r="Y310" s="31"/>
      <c r="Z310" s="31"/>
      <c r="AA310" s="31"/>
      <c r="AB310" s="31"/>
      <c r="AC310" s="31"/>
      <c r="AD310" s="31"/>
      <c r="AE310" s="31"/>
      <c r="AF310" s="31"/>
      <c r="AG310" s="31"/>
      <c r="AH310" s="31"/>
      <c r="AI310" s="31"/>
      <c r="AJ310" s="31"/>
      <c r="AK310" s="31"/>
      <c r="AL310" s="31"/>
      <c r="AM310" s="31"/>
      <c r="AN310" s="31"/>
      <c r="AO310" s="31"/>
      <c r="AP310" s="31"/>
      <c r="AQ310" s="31"/>
      <c r="AR310" s="31"/>
      <c r="AS310" s="31"/>
      <c r="AT310" s="31"/>
      <c r="AU310" s="31"/>
      <c r="AV310" s="31"/>
      <c r="AW310" s="31"/>
      <c r="AX310" s="31"/>
      <c r="AY310" s="31"/>
      <c r="AZ310" s="31"/>
      <c r="BA310" s="31"/>
      <c r="BB310" s="31"/>
      <c r="BC310" s="31"/>
      <c r="BD310" s="31"/>
      <c r="BE310" s="31"/>
      <c r="BF310" s="31"/>
      <c r="BG310" s="31"/>
      <c r="BH310" s="31"/>
      <c r="BI310" s="31"/>
      <c r="BJ310" s="31"/>
      <c r="BK310" s="31"/>
      <c r="BL310" s="31"/>
      <c r="BM310" s="31"/>
      <c r="BN310" s="31"/>
      <c r="BO310" s="31"/>
      <c r="BP310" s="31"/>
      <c r="BQ310" s="31"/>
      <c r="BR310" s="31"/>
      <c r="BS310" s="31"/>
      <c r="BT310" s="31"/>
      <c r="BU310" s="31"/>
      <c r="BV310" s="31"/>
      <c r="BW310" s="31"/>
    </row>
    <row r="311" spans="1:75" ht="13.5" thickTop="1">
      <c r="A311" s="1085" t="s">
        <v>339</v>
      </c>
      <c r="B311" s="342"/>
      <c r="C311" s="1106"/>
      <c r="D311" s="1128"/>
      <c r="E311" s="342"/>
      <c r="F311" s="1106"/>
    </row>
    <row r="312" spans="1:75">
      <c r="A312" s="1085" t="s">
        <v>401</v>
      </c>
      <c r="B312" s="342"/>
      <c r="C312" s="1106"/>
      <c r="D312" s="1128"/>
      <c r="E312" s="342"/>
      <c r="F312" s="1106"/>
    </row>
    <row r="313" spans="1:75" ht="14.45" customHeight="1">
      <c r="A313" s="52" t="s">
        <v>389</v>
      </c>
      <c r="B313" s="342"/>
      <c r="C313" s="1143"/>
      <c r="D313" s="1128"/>
      <c r="E313" s="342"/>
      <c r="F313" s="1106"/>
    </row>
    <row r="314" spans="1:75" ht="90.6" customHeight="1">
      <c r="A314" s="1455" t="str">
        <f>A261</f>
        <v>Invoice Certification Language (MH)</v>
      </c>
      <c r="B314" s="1455"/>
      <c r="C314" s="1455"/>
      <c r="D314" s="1128"/>
      <c r="E314" s="342"/>
      <c r="F314" s="1106"/>
    </row>
    <row r="315" spans="1:75" ht="21" customHeight="1">
      <c r="A315" s="1144"/>
      <c r="B315" s="1145"/>
      <c r="C315" s="1146"/>
      <c r="D315" s="1147"/>
      <c r="E315" s="1174"/>
      <c r="F315" s="1148"/>
    </row>
    <row r="316" spans="1:75">
      <c r="A316" s="1149" t="s">
        <v>79</v>
      </c>
      <c r="B316" s="23"/>
      <c r="C316" s="1146"/>
      <c r="D316" s="1150" t="s">
        <v>154</v>
      </c>
      <c r="E316" s="23"/>
      <c r="F316" s="1146"/>
    </row>
    <row r="317" spans="1:75" ht="22.9" customHeight="1">
      <c r="A317" s="1144"/>
      <c r="B317" s="1145"/>
      <c r="C317" s="1146"/>
      <c r="D317" s="1147"/>
      <c r="E317" s="1145"/>
      <c r="F317" s="1148"/>
    </row>
    <row r="318" spans="1:75">
      <c r="A318" s="1149" t="s">
        <v>80</v>
      </c>
      <c r="B318" s="23"/>
      <c r="C318" s="1146"/>
      <c r="D318" s="1150" t="s">
        <v>81</v>
      </c>
      <c r="E318" s="23"/>
      <c r="F318" s="1146"/>
    </row>
    <row r="319" spans="1:75">
      <c r="A319" s="825" t="s">
        <v>289</v>
      </c>
      <c r="B319" s="97"/>
    </row>
    <row r="320" spans="1:75">
      <c r="A320" s="106" t="s">
        <v>290</v>
      </c>
      <c r="B320" s="97"/>
    </row>
    <row r="322" spans="1:75">
      <c r="A322" s="18" t="s">
        <v>341</v>
      </c>
    </row>
    <row r="323" spans="1:75">
      <c r="A323" s="350" t="s">
        <v>21</v>
      </c>
      <c r="B323" s="1453" t="str">
        <f>+B270</f>
        <v>Contractor Name</v>
      </c>
      <c r="C323" s="1453"/>
      <c r="E323" s="404" t="s">
        <v>90</v>
      </c>
      <c r="F323" s="1119">
        <f>+'Schedule I MH'!H454</f>
        <v>0</v>
      </c>
      <c r="G323" s="1136"/>
      <c r="H323" s="404" t="s">
        <v>90</v>
      </c>
      <c r="I323" s="1119">
        <f>+F323</f>
        <v>0</v>
      </c>
      <c r="K323" s="404" t="s">
        <v>90</v>
      </c>
      <c r="L323" s="1119">
        <f>+I323</f>
        <v>0</v>
      </c>
    </row>
    <row r="324" spans="1:75">
      <c r="A324" s="350" t="s">
        <v>20</v>
      </c>
      <c r="B324" s="432" t="str">
        <f>+B271</f>
        <v>Contract Number</v>
      </c>
      <c r="C324" s="1124"/>
      <c r="E324" s="356" t="s">
        <v>340</v>
      </c>
      <c r="F324" s="1109">
        <f>+'Schedule I MH'!F455</f>
        <v>45108</v>
      </c>
      <c r="H324" s="356" t="s">
        <v>340</v>
      </c>
      <c r="I324" s="1109">
        <f>+F324</f>
        <v>45108</v>
      </c>
      <c r="K324" s="356" t="s">
        <v>340</v>
      </c>
      <c r="L324" s="1109">
        <f>+I324</f>
        <v>45108</v>
      </c>
    </row>
    <row r="325" spans="1:75">
      <c r="B325" s="1107"/>
      <c r="C325" s="1125"/>
      <c r="E325" s="1108" t="s">
        <v>151</v>
      </c>
      <c r="F325" s="412">
        <f>+'Schedule I MH'!H455</f>
        <v>45322</v>
      </c>
      <c r="H325" s="1108" t="s">
        <v>151</v>
      </c>
      <c r="I325" s="412">
        <f>+F325</f>
        <v>45322</v>
      </c>
      <c r="K325" s="1108" t="s">
        <v>151</v>
      </c>
      <c r="L325" s="412">
        <f>+I325</f>
        <v>45322</v>
      </c>
    </row>
    <row r="326" spans="1:75" ht="13.5" thickBot="1">
      <c r="B326" s="342"/>
      <c r="C326" s="1106"/>
      <c r="D326" s="1128"/>
      <c r="E326" s="342"/>
      <c r="F326" s="1106"/>
    </row>
    <row r="327" spans="1:75" ht="14.25" thickTop="1" thickBot="1">
      <c r="B327" s="342"/>
      <c r="C327" s="1106"/>
      <c r="D327" s="1450" t="str">
        <f>+D274</f>
        <v>Program Name 1</v>
      </c>
      <c r="E327" s="1451"/>
      <c r="F327" s="1452"/>
      <c r="G327" s="1450" t="str">
        <f>+G274</f>
        <v>Program Name 2</v>
      </c>
      <c r="H327" s="1451"/>
      <c r="I327" s="1452"/>
      <c r="J327" s="1450" t="str">
        <f>+J274</f>
        <v>Program Name 3</v>
      </c>
      <c r="K327" s="1451"/>
      <c r="L327" s="1452"/>
    </row>
    <row r="328" spans="1:75" ht="39.75" thickTop="1" thickBot="1">
      <c r="A328" s="1110" t="s">
        <v>330</v>
      </c>
      <c r="B328" s="1111" t="s">
        <v>316</v>
      </c>
      <c r="C328" s="1112" t="s">
        <v>329</v>
      </c>
      <c r="D328" s="1129" t="s">
        <v>338</v>
      </c>
      <c r="E328" s="1113" t="s">
        <v>331</v>
      </c>
      <c r="F328" s="1114" t="s">
        <v>332</v>
      </c>
      <c r="G328" s="1129" t="s">
        <v>338</v>
      </c>
      <c r="H328" s="1113" t="s">
        <v>331</v>
      </c>
      <c r="I328" s="1114" t="s">
        <v>332</v>
      </c>
      <c r="J328" s="1129" t="s">
        <v>338</v>
      </c>
      <c r="K328" s="1113" t="s">
        <v>331</v>
      </c>
      <c r="L328" s="1114" t="s">
        <v>332</v>
      </c>
    </row>
    <row r="329" spans="1:75" s="1070" customFormat="1" ht="18" customHeight="1" thickTop="1">
      <c r="A329" s="1115" t="s">
        <v>328</v>
      </c>
      <c r="B329" s="1116" t="s">
        <v>317</v>
      </c>
      <c r="C329" s="1121">
        <v>2.61</v>
      </c>
      <c r="D329" s="1137"/>
      <c r="E329" s="1117">
        <f>+D329+E276</f>
        <v>0</v>
      </c>
      <c r="F329" s="1118">
        <f>+E329*C329</f>
        <v>0</v>
      </c>
      <c r="G329" s="1137"/>
      <c r="H329" s="1117">
        <f>+G329+H276</f>
        <v>0</v>
      </c>
      <c r="I329" s="1118">
        <f>+H329*C329</f>
        <v>0</v>
      </c>
      <c r="J329" s="1137"/>
      <c r="K329" s="1117">
        <f>+J329+K276</f>
        <v>0</v>
      </c>
      <c r="L329" s="1118">
        <f>+K329*C329</f>
        <v>0</v>
      </c>
      <c r="M329" s="1151"/>
      <c r="N329" s="1151"/>
      <c r="O329" s="1151"/>
      <c r="P329" s="1151"/>
      <c r="Q329" s="1151"/>
      <c r="R329" s="1151"/>
      <c r="S329" s="1151"/>
      <c r="T329" s="1151"/>
      <c r="U329" s="1151"/>
      <c r="V329" s="1151"/>
      <c r="W329" s="1151"/>
      <c r="X329" s="1151"/>
      <c r="Y329" s="1151"/>
      <c r="Z329" s="1151"/>
      <c r="AA329" s="1151"/>
      <c r="AB329" s="1151"/>
      <c r="AC329" s="1151"/>
      <c r="AD329" s="1151"/>
      <c r="AE329" s="1151"/>
      <c r="AF329" s="1151"/>
      <c r="AG329" s="1151"/>
      <c r="AH329" s="1151"/>
      <c r="AI329" s="1151"/>
      <c r="AJ329" s="1151"/>
      <c r="AK329" s="1151"/>
      <c r="AL329" s="1151"/>
      <c r="AM329" s="1151"/>
      <c r="AN329" s="1151"/>
      <c r="AO329" s="1151"/>
      <c r="AP329" s="1151"/>
      <c r="AQ329" s="1151"/>
      <c r="AR329" s="1151"/>
      <c r="AS329" s="1151"/>
      <c r="AT329" s="1151"/>
      <c r="AU329" s="1151"/>
      <c r="AV329" s="1151"/>
      <c r="AW329" s="1151"/>
      <c r="AX329" s="1151"/>
      <c r="AY329" s="1151"/>
      <c r="AZ329" s="1151"/>
      <c r="BA329" s="1151"/>
      <c r="BB329" s="1151"/>
      <c r="BC329" s="1151"/>
      <c r="BD329" s="1151"/>
      <c r="BE329" s="1151"/>
      <c r="BF329" s="1151"/>
      <c r="BG329" s="1151"/>
      <c r="BH329" s="1151"/>
      <c r="BI329" s="1151"/>
      <c r="BJ329" s="1151"/>
      <c r="BK329" s="1151"/>
      <c r="BL329" s="1151"/>
      <c r="BM329" s="1151"/>
      <c r="BN329" s="1151"/>
      <c r="BO329" s="1151"/>
      <c r="BP329" s="1151"/>
      <c r="BQ329" s="1151"/>
      <c r="BR329" s="1151"/>
      <c r="BS329" s="1151"/>
      <c r="BT329" s="1151"/>
      <c r="BU329" s="1151"/>
      <c r="BV329" s="1151"/>
      <c r="BW329" s="1151"/>
    </row>
    <row r="330" spans="1:75" ht="18" customHeight="1">
      <c r="A330" s="1071"/>
      <c r="B330" s="1097" t="s">
        <v>333</v>
      </c>
      <c r="C330" s="1122">
        <v>2.61</v>
      </c>
      <c r="D330" s="1138"/>
      <c r="E330" s="1095">
        <f>+D330+E277</f>
        <v>0</v>
      </c>
      <c r="F330" s="1092">
        <f t="shared" ref="F330:F347" si="83">+E330*C330</f>
        <v>0</v>
      </c>
      <c r="G330" s="1138"/>
      <c r="H330" s="1095">
        <f>+G330+H277</f>
        <v>0</v>
      </c>
      <c r="I330" s="1092">
        <f>+H330*C330</f>
        <v>0</v>
      </c>
      <c r="J330" s="1138"/>
      <c r="K330" s="1095">
        <f>+J330+K277</f>
        <v>0</v>
      </c>
      <c r="L330" s="1092">
        <f>+K330*C330</f>
        <v>0</v>
      </c>
    </row>
    <row r="331" spans="1:75" ht="18" customHeight="1">
      <c r="A331" s="1071"/>
      <c r="B331" s="1097" t="s">
        <v>905</v>
      </c>
      <c r="C331" s="1122">
        <v>2.61</v>
      </c>
      <c r="D331" s="1138"/>
      <c r="E331" s="1095">
        <f t="shared" ref="E331:E349" si="84">+D331+E278</f>
        <v>0</v>
      </c>
      <c r="F331" s="1092">
        <f t="shared" si="83"/>
        <v>0</v>
      </c>
      <c r="G331" s="1138"/>
      <c r="H331" s="1095">
        <f t="shared" ref="H331:H349" si="85">+G331+H278</f>
        <v>0</v>
      </c>
      <c r="I331" s="1334">
        <f>+H331*C331</f>
        <v>0</v>
      </c>
      <c r="J331" s="1138"/>
      <c r="K331" s="1095">
        <f t="shared" ref="K331:K349" si="86">+J331+K278</f>
        <v>0</v>
      </c>
      <c r="L331" s="1092">
        <f t="shared" ref="L331:L346" si="87">+K331*C331</f>
        <v>0</v>
      </c>
    </row>
    <row r="332" spans="1:75" ht="18" customHeight="1">
      <c r="A332" s="1158" t="s">
        <v>321</v>
      </c>
      <c r="B332" s="1159" t="s">
        <v>318</v>
      </c>
      <c r="C332" s="1160">
        <v>3.36</v>
      </c>
      <c r="D332" s="1138"/>
      <c r="E332" s="1095">
        <f t="shared" si="84"/>
        <v>0</v>
      </c>
      <c r="F332" s="1092">
        <f t="shared" si="83"/>
        <v>0</v>
      </c>
      <c r="G332" s="1138"/>
      <c r="H332" s="1095">
        <f t="shared" si="85"/>
        <v>0</v>
      </c>
      <c r="I332" s="1092">
        <f t="shared" ref="I332:I346" si="88">+H332*C332</f>
        <v>0</v>
      </c>
      <c r="J332" s="1138"/>
      <c r="K332" s="1095">
        <f t="shared" si="86"/>
        <v>0</v>
      </c>
      <c r="L332" s="1092">
        <f t="shared" si="87"/>
        <v>0</v>
      </c>
    </row>
    <row r="333" spans="1:75" ht="18" customHeight="1">
      <c r="A333" s="1071"/>
      <c r="B333" s="1097" t="s">
        <v>319</v>
      </c>
      <c r="C333" s="1122">
        <v>3.36</v>
      </c>
      <c r="D333" s="1138"/>
      <c r="E333" s="1095">
        <f t="shared" si="84"/>
        <v>0</v>
      </c>
      <c r="F333" s="1092">
        <f t="shared" si="83"/>
        <v>0</v>
      </c>
      <c r="G333" s="1138"/>
      <c r="H333" s="1095">
        <f t="shared" si="85"/>
        <v>0</v>
      </c>
      <c r="I333" s="1092">
        <f t="shared" si="88"/>
        <v>0</v>
      </c>
      <c r="J333" s="1138"/>
      <c r="K333" s="1095">
        <f t="shared" si="86"/>
        <v>0</v>
      </c>
      <c r="L333" s="1092">
        <f t="shared" si="87"/>
        <v>0</v>
      </c>
    </row>
    <row r="334" spans="1:75" ht="18" customHeight="1">
      <c r="A334" s="1071"/>
      <c r="B334" s="1097" t="s">
        <v>320</v>
      </c>
      <c r="C334" s="1122">
        <v>3.36</v>
      </c>
      <c r="D334" s="1138"/>
      <c r="E334" s="1095">
        <f t="shared" si="84"/>
        <v>0</v>
      </c>
      <c r="F334" s="1092">
        <f t="shared" si="83"/>
        <v>0</v>
      </c>
      <c r="G334" s="1138"/>
      <c r="H334" s="1095">
        <f t="shared" si="85"/>
        <v>0</v>
      </c>
      <c r="I334" s="1092">
        <f t="shared" si="88"/>
        <v>0</v>
      </c>
      <c r="J334" s="1138"/>
      <c r="K334" s="1095">
        <f t="shared" si="86"/>
        <v>0</v>
      </c>
      <c r="L334" s="1092">
        <f t="shared" si="87"/>
        <v>0</v>
      </c>
    </row>
    <row r="335" spans="1:75" ht="18" customHeight="1">
      <c r="A335" s="1071"/>
      <c r="B335" s="1097" t="s">
        <v>322</v>
      </c>
      <c r="C335" s="1122">
        <v>3.36</v>
      </c>
      <c r="D335" s="1138"/>
      <c r="E335" s="1095">
        <f t="shared" si="84"/>
        <v>0</v>
      </c>
      <c r="F335" s="1092">
        <f t="shared" si="83"/>
        <v>0</v>
      </c>
      <c r="G335" s="1138"/>
      <c r="H335" s="1095">
        <f t="shared" si="85"/>
        <v>0</v>
      </c>
      <c r="I335" s="1092">
        <f t="shared" si="88"/>
        <v>0</v>
      </c>
      <c r="J335" s="1138"/>
      <c r="K335" s="1095">
        <f t="shared" si="86"/>
        <v>0</v>
      </c>
      <c r="L335" s="1092">
        <f t="shared" si="87"/>
        <v>0</v>
      </c>
    </row>
    <row r="336" spans="1:75" ht="18" customHeight="1">
      <c r="A336" s="1071"/>
      <c r="B336" s="1097" t="s">
        <v>323</v>
      </c>
      <c r="C336" s="1122">
        <v>3.36</v>
      </c>
      <c r="D336" s="1138"/>
      <c r="E336" s="1095">
        <f t="shared" si="84"/>
        <v>0</v>
      </c>
      <c r="F336" s="1092">
        <f t="shared" si="83"/>
        <v>0</v>
      </c>
      <c r="G336" s="1138"/>
      <c r="H336" s="1095">
        <f t="shared" si="85"/>
        <v>0</v>
      </c>
      <c r="I336" s="1092">
        <f t="shared" si="88"/>
        <v>0</v>
      </c>
      <c r="J336" s="1138"/>
      <c r="K336" s="1095">
        <f t="shared" si="86"/>
        <v>0</v>
      </c>
      <c r="L336" s="1092">
        <f t="shared" si="87"/>
        <v>0</v>
      </c>
    </row>
    <row r="337" spans="1:75" ht="18" customHeight="1">
      <c r="A337" s="1071"/>
      <c r="B337" s="1097" t="s">
        <v>324</v>
      </c>
      <c r="C337" s="1122">
        <v>3.36</v>
      </c>
      <c r="D337" s="1138"/>
      <c r="E337" s="1095">
        <f t="shared" si="84"/>
        <v>0</v>
      </c>
      <c r="F337" s="1092">
        <f t="shared" si="83"/>
        <v>0</v>
      </c>
      <c r="G337" s="1138"/>
      <c r="H337" s="1095">
        <f t="shared" si="85"/>
        <v>0</v>
      </c>
      <c r="I337" s="1092">
        <f t="shared" si="88"/>
        <v>0</v>
      </c>
      <c r="J337" s="1138"/>
      <c r="K337" s="1095">
        <f t="shared" si="86"/>
        <v>0</v>
      </c>
      <c r="L337" s="1092">
        <f t="shared" si="87"/>
        <v>0</v>
      </c>
    </row>
    <row r="338" spans="1:75" ht="18" customHeight="1">
      <c r="A338" s="1071"/>
      <c r="B338" s="1097" t="s">
        <v>325</v>
      </c>
      <c r="C338" s="1122">
        <v>3.36</v>
      </c>
      <c r="D338" s="1138"/>
      <c r="E338" s="1095">
        <f t="shared" si="84"/>
        <v>0</v>
      </c>
      <c r="F338" s="1092">
        <f t="shared" si="83"/>
        <v>0</v>
      </c>
      <c r="G338" s="1138"/>
      <c r="H338" s="1095">
        <f t="shared" si="85"/>
        <v>0</v>
      </c>
      <c r="I338" s="1092">
        <f t="shared" si="88"/>
        <v>0</v>
      </c>
      <c r="J338" s="1138"/>
      <c r="K338" s="1095">
        <f t="shared" si="86"/>
        <v>0</v>
      </c>
      <c r="L338" s="1092">
        <f t="shared" si="87"/>
        <v>0</v>
      </c>
    </row>
    <row r="339" spans="1:75" ht="18" customHeight="1">
      <c r="A339" s="1071"/>
      <c r="B339" s="1097" t="s">
        <v>905</v>
      </c>
      <c r="C339" s="1122">
        <v>3.36</v>
      </c>
      <c r="D339" s="1138"/>
      <c r="E339" s="1095">
        <f t="shared" si="84"/>
        <v>0</v>
      </c>
      <c r="F339" s="1334">
        <f t="shared" si="83"/>
        <v>0</v>
      </c>
      <c r="G339" s="1138"/>
      <c r="H339" s="1095">
        <f t="shared" si="85"/>
        <v>0</v>
      </c>
      <c r="I339" s="1334">
        <f t="shared" si="88"/>
        <v>0</v>
      </c>
      <c r="J339" s="1138"/>
      <c r="K339" s="1095">
        <f t="shared" si="86"/>
        <v>0</v>
      </c>
      <c r="L339" s="1092">
        <f t="shared" si="87"/>
        <v>0</v>
      </c>
    </row>
    <row r="340" spans="1:75" ht="18" customHeight="1">
      <c r="A340" s="1158" t="s">
        <v>326</v>
      </c>
      <c r="B340" s="1159" t="s">
        <v>334</v>
      </c>
      <c r="C340" s="1160">
        <v>5.87</v>
      </c>
      <c r="D340" s="1138"/>
      <c r="E340" s="1095">
        <f t="shared" si="84"/>
        <v>0</v>
      </c>
      <c r="F340" s="1092">
        <f t="shared" si="83"/>
        <v>0</v>
      </c>
      <c r="G340" s="1138"/>
      <c r="H340" s="1095">
        <f t="shared" si="85"/>
        <v>0</v>
      </c>
      <c r="I340" s="1092">
        <f t="shared" si="88"/>
        <v>0</v>
      </c>
      <c r="J340" s="1138"/>
      <c r="K340" s="1095">
        <f t="shared" si="86"/>
        <v>0</v>
      </c>
      <c r="L340" s="1092">
        <f t="shared" si="87"/>
        <v>0</v>
      </c>
    </row>
    <row r="341" spans="1:75" ht="18" customHeight="1">
      <c r="A341" s="1158"/>
      <c r="B341" s="1097" t="s">
        <v>906</v>
      </c>
      <c r="C341" s="1160">
        <v>5.87</v>
      </c>
      <c r="D341" s="1138"/>
      <c r="E341" s="1095">
        <f t="shared" si="84"/>
        <v>0</v>
      </c>
      <c r="F341" s="1334">
        <f t="shared" si="83"/>
        <v>0</v>
      </c>
      <c r="G341" s="1138"/>
      <c r="H341" s="1095">
        <f t="shared" si="85"/>
        <v>0</v>
      </c>
      <c r="I341" s="1334">
        <f t="shared" si="88"/>
        <v>0</v>
      </c>
      <c r="J341" s="1138"/>
      <c r="K341" s="1095">
        <f t="shared" si="86"/>
        <v>0</v>
      </c>
      <c r="L341" s="1092">
        <f t="shared" si="87"/>
        <v>0</v>
      </c>
    </row>
    <row r="342" spans="1:75" ht="18" customHeight="1">
      <c r="A342" s="1158" t="s">
        <v>327</v>
      </c>
      <c r="B342" s="1159" t="s">
        <v>327</v>
      </c>
      <c r="C342" s="1160">
        <v>4.72</v>
      </c>
      <c r="D342" s="1138"/>
      <c r="E342" s="1095">
        <f t="shared" si="84"/>
        <v>0</v>
      </c>
      <c r="F342" s="1334">
        <f t="shared" si="83"/>
        <v>0</v>
      </c>
      <c r="G342" s="1138"/>
      <c r="H342" s="1095">
        <f t="shared" si="85"/>
        <v>0</v>
      </c>
      <c r="I342" s="1334">
        <f t="shared" si="88"/>
        <v>0</v>
      </c>
      <c r="J342" s="1138"/>
      <c r="K342" s="1095">
        <f t="shared" si="86"/>
        <v>0</v>
      </c>
      <c r="L342" s="1092">
        <f t="shared" si="87"/>
        <v>0</v>
      </c>
    </row>
    <row r="343" spans="1:75" ht="18" customHeight="1">
      <c r="A343" s="1158"/>
      <c r="B343" s="1097" t="s">
        <v>906</v>
      </c>
      <c r="C343" s="1160">
        <v>4.72</v>
      </c>
      <c r="D343" s="1138"/>
      <c r="E343" s="1095">
        <f t="shared" si="84"/>
        <v>0</v>
      </c>
      <c r="F343" s="1334">
        <f t="shared" si="83"/>
        <v>0</v>
      </c>
      <c r="G343" s="1138"/>
      <c r="H343" s="1095">
        <f t="shared" si="85"/>
        <v>0</v>
      </c>
      <c r="I343" s="1334">
        <f t="shared" si="88"/>
        <v>0</v>
      </c>
      <c r="J343" s="1138"/>
      <c r="K343" s="1095">
        <f t="shared" si="86"/>
        <v>0</v>
      </c>
      <c r="L343" s="1092">
        <f t="shared" si="87"/>
        <v>0</v>
      </c>
    </row>
    <row r="344" spans="1:75" ht="18" customHeight="1">
      <c r="A344" s="1180" t="s">
        <v>397</v>
      </c>
      <c r="B344" s="1166" t="s">
        <v>399</v>
      </c>
      <c r="C344" s="1122">
        <v>3.36</v>
      </c>
      <c r="D344" s="1138"/>
      <c r="E344" s="1095">
        <f t="shared" si="84"/>
        <v>0</v>
      </c>
      <c r="F344" s="1092">
        <f t="shared" si="83"/>
        <v>0</v>
      </c>
      <c r="G344" s="1138"/>
      <c r="H344" s="1095">
        <f t="shared" si="85"/>
        <v>0</v>
      </c>
      <c r="I344" s="1092">
        <f t="shared" si="88"/>
        <v>0</v>
      </c>
      <c r="J344" s="1138"/>
      <c r="K344" s="1095">
        <f t="shared" si="86"/>
        <v>0</v>
      </c>
      <c r="L344" s="1092">
        <f t="shared" si="87"/>
        <v>0</v>
      </c>
    </row>
    <row r="345" spans="1:75" ht="18" customHeight="1">
      <c r="A345" s="1072"/>
      <c r="B345" s="1093" t="s">
        <v>398</v>
      </c>
      <c r="C345" s="1122">
        <v>3.36</v>
      </c>
      <c r="D345" s="1138"/>
      <c r="E345" s="1095">
        <f t="shared" si="84"/>
        <v>0</v>
      </c>
      <c r="F345" s="1092">
        <f t="shared" si="83"/>
        <v>0</v>
      </c>
      <c r="G345" s="1138"/>
      <c r="H345" s="1095">
        <f t="shared" si="85"/>
        <v>0</v>
      </c>
      <c r="I345" s="1092">
        <f t="shared" si="88"/>
        <v>0</v>
      </c>
      <c r="J345" s="1138"/>
      <c r="K345" s="1095">
        <f t="shared" si="86"/>
        <v>0</v>
      </c>
      <c r="L345" s="1092">
        <f t="shared" si="87"/>
        <v>0</v>
      </c>
    </row>
    <row r="346" spans="1:75" ht="18" customHeight="1">
      <c r="A346" s="1072"/>
      <c r="B346" s="1097" t="s">
        <v>906</v>
      </c>
      <c r="C346" s="1122">
        <v>3.36</v>
      </c>
      <c r="D346" s="1138"/>
      <c r="E346" s="1095">
        <f t="shared" si="84"/>
        <v>0</v>
      </c>
      <c r="F346" s="1334">
        <f t="shared" si="83"/>
        <v>0</v>
      </c>
      <c r="G346" s="1138"/>
      <c r="H346" s="1095">
        <f t="shared" si="85"/>
        <v>0</v>
      </c>
      <c r="I346" s="1334">
        <f t="shared" si="88"/>
        <v>0</v>
      </c>
      <c r="J346" s="1138"/>
      <c r="K346" s="1095">
        <f t="shared" si="86"/>
        <v>0</v>
      </c>
      <c r="L346" s="1092">
        <f t="shared" si="87"/>
        <v>0</v>
      </c>
    </row>
    <row r="347" spans="1:75" ht="12" customHeight="1">
      <c r="A347" s="1337"/>
      <c r="B347" s="1329"/>
      <c r="C347" s="1325"/>
      <c r="D347" s="1331"/>
      <c r="E347" s="1332"/>
      <c r="F347" s="1339">
        <f t="shared" si="83"/>
        <v>0</v>
      </c>
      <c r="G347" s="1331"/>
      <c r="H347" s="1332"/>
      <c r="I347" s="1339"/>
      <c r="J347" s="1331"/>
      <c r="K347" s="1332"/>
      <c r="L347" s="1339"/>
    </row>
    <row r="348" spans="1:75" ht="18.75" customHeight="1">
      <c r="A348" s="1072" t="s">
        <v>918</v>
      </c>
      <c r="B348" s="1093" t="s">
        <v>919</v>
      </c>
      <c r="C348" s="1122">
        <v>163.98</v>
      </c>
      <c r="D348" s="1173"/>
      <c r="E348" s="1095">
        <f t="shared" ref="E348:E349" si="89">+D348+E295</f>
        <v>0</v>
      </c>
      <c r="F348" s="1334">
        <f t="shared" ref="F348:F349" si="90">+E348*C348</f>
        <v>0</v>
      </c>
      <c r="G348" s="1138"/>
      <c r="H348" s="1095">
        <f t="shared" ref="H348:H349" si="91">+G348+H295</f>
        <v>0</v>
      </c>
      <c r="I348" s="1334">
        <f t="shared" ref="I348:I349" si="92">+H348*C348</f>
        <v>0</v>
      </c>
      <c r="J348" s="1138"/>
      <c r="K348" s="1095">
        <f t="shared" ref="K348:K349" si="93">+J348+K295</f>
        <v>0</v>
      </c>
      <c r="L348" s="1092">
        <f t="shared" ref="L348:L349" si="94">+K348*C348</f>
        <v>0</v>
      </c>
    </row>
    <row r="349" spans="1:75" ht="18.75" customHeight="1">
      <c r="A349" s="1072" t="s">
        <v>920</v>
      </c>
      <c r="B349" s="1338" t="s">
        <v>921</v>
      </c>
      <c r="C349" s="1122">
        <v>0</v>
      </c>
      <c r="D349" s="1173"/>
      <c r="E349" s="1095">
        <f t="shared" si="89"/>
        <v>0</v>
      </c>
      <c r="F349" s="1334">
        <f t="shared" si="90"/>
        <v>0</v>
      </c>
      <c r="G349" s="1138"/>
      <c r="H349" s="1095">
        <f t="shared" si="91"/>
        <v>0</v>
      </c>
      <c r="I349" s="1334">
        <f t="shared" si="92"/>
        <v>0</v>
      </c>
      <c r="J349" s="1138"/>
      <c r="K349" s="1095">
        <f t="shared" si="93"/>
        <v>0</v>
      </c>
      <c r="L349" s="1092">
        <f t="shared" si="94"/>
        <v>0</v>
      </c>
    </row>
    <row r="350" spans="1:75" ht="18.75" hidden="1" customHeight="1">
      <c r="A350" s="1072"/>
      <c r="B350" s="1166"/>
      <c r="C350" s="1122"/>
      <c r="D350" s="1138"/>
      <c r="E350" s="1095"/>
      <c r="F350" s="1092"/>
      <c r="G350" s="1138"/>
      <c r="H350" s="1095"/>
      <c r="I350" s="1092"/>
      <c r="J350" s="1138"/>
      <c r="K350" s="1095"/>
      <c r="L350" s="1092"/>
    </row>
    <row r="351" spans="1:75">
      <c r="A351" s="1072"/>
      <c r="B351" s="1093"/>
      <c r="C351" s="1123"/>
      <c r="D351" s="1369"/>
      <c r="E351" s="1370"/>
      <c r="F351" s="1371"/>
      <c r="G351" s="1369"/>
      <c r="H351" s="1370"/>
      <c r="I351" s="1371"/>
      <c r="J351" s="1369"/>
      <c r="K351" s="1095"/>
      <c r="L351" s="1092"/>
    </row>
    <row r="352" spans="1:75" s="18" customFormat="1" ht="18" customHeight="1" thickBot="1">
      <c r="A352" s="1074" t="s">
        <v>342</v>
      </c>
      <c r="B352" s="1075"/>
      <c r="C352" s="1076"/>
      <c r="D352" s="1131"/>
      <c r="E352" s="1077"/>
      <c r="F352" s="1098">
        <f>SUM(F329:F351)</f>
        <v>0</v>
      </c>
      <c r="G352" s="1131"/>
      <c r="H352" s="1077"/>
      <c r="I352" s="1098">
        <f>SUM(I329:I351)</f>
        <v>0</v>
      </c>
      <c r="J352" s="1131"/>
      <c r="K352" s="1077"/>
      <c r="L352" s="1098">
        <f>SUM(L329:L351)</f>
        <v>0</v>
      </c>
      <c r="M352" s="31"/>
      <c r="N352" s="31"/>
      <c r="O352" s="31"/>
      <c r="P352" s="31"/>
      <c r="Q352" s="31"/>
      <c r="R352" s="31"/>
      <c r="S352" s="31"/>
      <c r="T352" s="31"/>
      <c r="U352" s="31"/>
      <c r="V352" s="31"/>
      <c r="W352" s="31"/>
      <c r="X352" s="31"/>
      <c r="Y352" s="31"/>
      <c r="Z352" s="31"/>
      <c r="AA352" s="31"/>
      <c r="AB352" s="31"/>
      <c r="AC352" s="31"/>
      <c r="AD352" s="31"/>
      <c r="AE352" s="31"/>
      <c r="AF352" s="31"/>
      <c r="AG352" s="31"/>
      <c r="AH352" s="31"/>
      <c r="AI352" s="31"/>
      <c r="AJ352" s="31"/>
      <c r="AK352" s="31"/>
      <c r="AL352" s="31"/>
      <c r="AM352" s="31"/>
      <c r="AN352" s="31"/>
      <c r="AO352" s="31"/>
      <c r="AP352" s="31"/>
      <c r="AQ352" s="31"/>
      <c r="AR352" s="31"/>
      <c r="AS352" s="31"/>
      <c r="AT352" s="31"/>
      <c r="AU352" s="31"/>
      <c r="AV352" s="31"/>
      <c r="AW352" s="31"/>
      <c r="AX352" s="31"/>
      <c r="AY352" s="31"/>
      <c r="AZ352" s="31"/>
      <c r="BA352" s="31"/>
      <c r="BB352" s="31"/>
      <c r="BC352" s="31"/>
      <c r="BD352" s="31"/>
      <c r="BE352" s="31"/>
      <c r="BF352" s="31"/>
      <c r="BG352" s="31"/>
      <c r="BH352" s="31"/>
      <c r="BI352" s="31"/>
      <c r="BJ352" s="31"/>
      <c r="BK352" s="31"/>
      <c r="BL352" s="31"/>
      <c r="BM352" s="31"/>
      <c r="BN352" s="31"/>
      <c r="BO352" s="31"/>
      <c r="BP352" s="31"/>
      <c r="BQ352" s="31"/>
      <c r="BR352" s="31"/>
      <c r="BS352" s="31"/>
      <c r="BT352" s="31"/>
      <c r="BU352" s="31"/>
      <c r="BV352" s="31"/>
      <c r="BW352" s="31"/>
    </row>
    <row r="353" spans="1:75" ht="10.9" customHeight="1">
      <c r="A353" s="1089"/>
      <c r="B353" s="1090"/>
      <c r="C353" s="1099"/>
      <c r="D353" s="1132"/>
      <c r="E353" s="1091"/>
      <c r="F353" s="1100"/>
      <c r="G353" s="1132"/>
      <c r="H353" s="1091"/>
      <c r="I353" s="1100"/>
      <c r="J353" s="1132"/>
      <c r="K353" s="1091"/>
      <c r="L353" s="1100"/>
    </row>
    <row r="354" spans="1:75" ht="18" customHeight="1">
      <c r="A354" s="1086" t="s">
        <v>335</v>
      </c>
      <c r="B354" s="1087"/>
      <c r="C354" s="1101"/>
      <c r="D354" s="1133"/>
      <c r="E354" s="1088"/>
      <c r="F354" s="1102">
        <f>'Schedule I MH'!F519</f>
        <v>0</v>
      </c>
      <c r="G354" s="1133"/>
      <c r="H354" s="1088"/>
      <c r="I354" s="1102">
        <f>+'Schedule I MH'!K357</f>
        <v>0</v>
      </c>
      <c r="J354" s="1133"/>
      <c r="K354" s="1088"/>
      <c r="L354" s="1102">
        <f>+'Schedule I MH'!P357</f>
        <v>0</v>
      </c>
    </row>
    <row r="355" spans="1:75" ht="5.45" customHeight="1">
      <c r="A355" s="1078"/>
      <c r="B355" s="1079"/>
      <c r="C355" s="1103"/>
      <c r="D355" s="1134"/>
      <c r="E355" s="1080"/>
      <c r="F355" s="1094"/>
      <c r="G355" s="1134"/>
      <c r="H355" s="1080"/>
      <c r="I355" s="1094"/>
      <c r="J355" s="1134"/>
      <c r="K355" s="1080"/>
      <c r="L355" s="1094"/>
    </row>
    <row r="356" spans="1:75" ht="18" customHeight="1">
      <c r="A356" s="1086" t="s">
        <v>343</v>
      </c>
      <c r="B356" s="1087"/>
      <c r="C356" s="1101"/>
      <c r="D356" s="1133"/>
      <c r="E356" s="1088"/>
      <c r="F356" s="1102">
        <f>+IF(F352&lt;F354,F352,F354)</f>
        <v>0</v>
      </c>
      <c r="G356" s="1133"/>
      <c r="H356" s="1088"/>
      <c r="I356" s="1102">
        <f>+IF(I352&lt;I354,I352,I354)</f>
        <v>0</v>
      </c>
      <c r="J356" s="1133"/>
      <c r="K356" s="1088"/>
      <c r="L356" s="1102">
        <f>+IF(L352&lt;L354,L352,L354)</f>
        <v>0</v>
      </c>
    </row>
    <row r="357" spans="1:75" ht="8.25" customHeight="1">
      <c r="A357" s="1078"/>
      <c r="B357" s="1079"/>
      <c r="C357" s="1192"/>
      <c r="D357" s="1134"/>
      <c r="E357" s="1080"/>
      <c r="F357" s="1157"/>
      <c r="G357" s="1134"/>
      <c r="H357" s="1080"/>
      <c r="I357" s="1157"/>
      <c r="J357" s="1134"/>
      <c r="K357" s="1080"/>
      <c r="L357" s="1157"/>
    </row>
    <row r="358" spans="1:75" ht="18" customHeight="1">
      <c r="A358" s="1193" t="s">
        <v>907</v>
      </c>
      <c r="B358" s="1087"/>
      <c r="C358" s="1191"/>
      <c r="D358" s="1133"/>
      <c r="E358" s="1088"/>
      <c r="F358" s="1171"/>
      <c r="G358" s="1133"/>
      <c r="H358" s="1088"/>
      <c r="I358" s="1171"/>
      <c r="J358" s="1133"/>
      <c r="K358" s="1088"/>
      <c r="L358" s="1171"/>
    </row>
    <row r="359" spans="1:75" ht="5.45" customHeight="1">
      <c r="A359" s="1078"/>
      <c r="B359" s="1079"/>
      <c r="C359" s="1103"/>
      <c r="D359" s="1134"/>
      <c r="E359" s="1080"/>
      <c r="F359" s="1094"/>
      <c r="G359" s="1134"/>
      <c r="H359" s="1080"/>
      <c r="I359" s="1094"/>
      <c r="J359" s="1134"/>
      <c r="K359" s="1080"/>
      <c r="L359" s="1094"/>
    </row>
    <row r="360" spans="1:75" ht="12.75" customHeight="1">
      <c r="A360" s="1086" t="s">
        <v>908</v>
      </c>
      <c r="B360" s="1087"/>
      <c r="C360" s="1191"/>
      <c r="D360" s="1133"/>
      <c r="E360" s="1088"/>
      <c r="F360" s="1102">
        <f>F356+F358</f>
        <v>0</v>
      </c>
      <c r="G360" s="1133"/>
      <c r="H360" s="1088"/>
      <c r="I360" s="1102">
        <f>I356+I358</f>
        <v>0</v>
      </c>
      <c r="J360" s="1133"/>
      <c r="K360" s="1088"/>
      <c r="L360" s="1102">
        <f>L356+L358</f>
        <v>0</v>
      </c>
    </row>
    <row r="361" spans="1:75" ht="18" customHeight="1">
      <c r="A361" s="1086" t="s">
        <v>336</v>
      </c>
      <c r="B361" s="1087"/>
      <c r="C361" s="1101"/>
      <c r="D361" s="1133"/>
      <c r="E361" s="1088"/>
      <c r="F361" s="1163">
        <f>F310+F308</f>
        <v>0</v>
      </c>
      <c r="G361" s="1133"/>
      <c r="H361" s="1088"/>
      <c r="I361" s="1163">
        <f>I310+I308</f>
        <v>0</v>
      </c>
      <c r="J361" s="1133"/>
      <c r="K361" s="1088"/>
      <c r="L361" s="1163">
        <f>L310+L308</f>
        <v>0</v>
      </c>
    </row>
    <row r="362" spans="1:75" ht="18" customHeight="1">
      <c r="A362" s="1078"/>
      <c r="B362" s="1079"/>
      <c r="C362" s="1103"/>
      <c r="D362" s="1134"/>
      <c r="E362" s="1080"/>
      <c r="F362" s="1094"/>
      <c r="G362" s="1134"/>
      <c r="H362" s="1080"/>
      <c r="I362" s="1094"/>
      <c r="J362" s="1134"/>
      <c r="K362" s="1080"/>
      <c r="L362" s="1094"/>
    </row>
    <row r="363" spans="1:75" s="18" customFormat="1" ht="18" customHeight="1" thickBot="1">
      <c r="A363" s="1081" t="s">
        <v>337</v>
      </c>
      <c r="B363" s="1082"/>
      <c r="C363" s="1104"/>
      <c r="D363" s="1135"/>
      <c r="E363" s="1083"/>
      <c r="F363" s="1105">
        <f>+F360-F361</f>
        <v>0</v>
      </c>
      <c r="G363" s="1135"/>
      <c r="H363" s="1083"/>
      <c r="I363" s="1105">
        <f>+I360-I361</f>
        <v>0</v>
      </c>
      <c r="J363" s="1135"/>
      <c r="K363" s="1083"/>
      <c r="L363" s="1105">
        <f>+L360-L361</f>
        <v>0</v>
      </c>
      <c r="M363" s="31"/>
      <c r="N363" s="31"/>
      <c r="O363" s="31"/>
      <c r="P363" s="31"/>
      <c r="Q363" s="31"/>
      <c r="R363" s="31"/>
      <c r="S363" s="31"/>
      <c r="T363" s="31"/>
      <c r="U363" s="31"/>
      <c r="V363" s="31"/>
      <c r="W363" s="31"/>
      <c r="X363" s="31"/>
      <c r="Y363" s="31"/>
      <c r="Z363" s="31"/>
      <c r="AA363" s="31"/>
      <c r="AB363" s="31"/>
      <c r="AC363" s="31"/>
      <c r="AD363" s="31"/>
      <c r="AE363" s="31"/>
      <c r="AF363" s="31"/>
      <c r="AG363" s="31"/>
      <c r="AH363" s="31"/>
      <c r="AI363" s="31"/>
      <c r="AJ363" s="31"/>
      <c r="AK363" s="31"/>
      <c r="AL363" s="31"/>
      <c r="AM363" s="31"/>
      <c r="AN363" s="31"/>
      <c r="AO363" s="31"/>
      <c r="AP363" s="31"/>
      <c r="AQ363" s="31"/>
      <c r="AR363" s="31"/>
      <c r="AS363" s="31"/>
      <c r="AT363" s="31"/>
      <c r="AU363" s="31"/>
      <c r="AV363" s="31"/>
      <c r="AW363" s="31"/>
      <c r="AX363" s="31"/>
      <c r="AY363" s="31"/>
      <c r="AZ363" s="31"/>
      <c r="BA363" s="31"/>
      <c r="BB363" s="31"/>
      <c r="BC363" s="31"/>
      <c r="BD363" s="31"/>
      <c r="BE363" s="31"/>
      <c r="BF363" s="31"/>
      <c r="BG363" s="31"/>
      <c r="BH363" s="31"/>
      <c r="BI363" s="31"/>
      <c r="BJ363" s="31"/>
      <c r="BK363" s="31"/>
      <c r="BL363" s="31"/>
      <c r="BM363" s="31"/>
      <c r="BN363" s="31"/>
      <c r="BO363" s="31"/>
      <c r="BP363" s="31"/>
      <c r="BQ363" s="31"/>
      <c r="BR363" s="31"/>
      <c r="BS363" s="31"/>
      <c r="BT363" s="31"/>
      <c r="BU363" s="31"/>
      <c r="BV363" s="31"/>
      <c r="BW363" s="31"/>
    </row>
    <row r="364" spans="1:75" ht="13.5" thickTop="1">
      <c r="A364" s="1085" t="s">
        <v>339</v>
      </c>
      <c r="B364" s="342"/>
      <c r="C364" s="1106"/>
      <c r="D364" s="1128"/>
      <c r="E364" s="342"/>
      <c r="F364" s="1106"/>
    </row>
    <row r="365" spans="1:75">
      <c r="A365" s="1085" t="s">
        <v>401</v>
      </c>
      <c r="B365" s="342"/>
      <c r="C365" s="1106"/>
      <c r="D365" s="1128"/>
      <c r="E365" s="342"/>
      <c r="F365" s="1106"/>
    </row>
    <row r="366" spans="1:75" ht="14.45" customHeight="1">
      <c r="A366" s="52" t="s">
        <v>389</v>
      </c>
      <c r="B366" s="342"/>
      <c r="C366" s="1143"/>
      <c r="D366" s="1128"/>
      <c r="E366" s="342"/>
      <c r="F366" s="1106"/>
    </row>
    <row r="367" spans="1:75" ht="90.6" customHeight="1">
      <c r="A367" s="1455" t="str">
        <f>A314</f>
        <v>Invoice Certification Language (MH)</v>
      </c>
      <c r="B367" s="1455"/>
      <c r="C367" s="1455"/>
      <c r="D367" s="1128"/>
      <c r="E367" s="342"/>
      <c r="F367" s="1106"/>
    </row>
    <row r="368" spans="1:75" ht="21" customHeight="1">
      <c r="A368" s="1144"/>
      <c r="B368" s="1145"/>
      <c r="C368" s="1146"/>
      <c r="D368" s="1147"/>
      <c r="E368" s="1174"/>
      <c r="F368" s="1148"/>
    </row>
    <row r="369" spans="1:75">
      <c r="A369" s="1149" t="s">
        <v>79</v>
      </c>
      <c r="B369" s="23"/>
      <c r="C369" s="1146"/>
      <c r="D369" s="1150" t="s">
        <v>154</v>
      </c>
      <c r="E369" s="23"/>
      <c r="F369" s="1146"/>
    </row>
    <row r="370" spans="1:75" ht="22.9" customHeight="1">
      <c r="A370" s="1144"/>
      <c r="B370" s="1145"/>
      <c r="C370" s="1146"/>
      <c r="D370" s="1147"/>
      <c r="E370" s="1145"/>
      <c r="F370" s="1148"/>
    </row>
    <row r="371" spans="1:75">
      <c r="A371" s="1149" t="s">
        <v>80</v>
      </c>
      <c r="B371" s="23"/>
      <c r="C371" s="1146"/>
      <c r="D371" s="1150" t="s">
        <v>81</v>
      </c>
      <c r="E371" s="23"/>
      <c r="F371" s="1146"/>
    </row>
    <row r="372" spans="1:75">
      <c r="A372" s="825" t="s">
        <v>289</v>
      </c>
      <c r="B372" s="97"/>
    </row>
    <row r="373" spans="1:75">
      <c r="A373" s="106" t="s">
        <v>290</v>
      </c>
      <c r="B373" s="97"/>
    </row>
    <row r="375" spans="1:75">
      <c r="A375" s="18" t="s">
        <v>341</v>
      </c>
    </row>
    <row r="376" spans="1:75">
      <c r="A376" s="350" t="s">
        <v>21</v>
      </c>
      <c r="B376" s="1453" t="str">
        <f>+B323</f>
        <v>Contractor Name</v>
      </c>
      <c r="C376" s="1453"/>
      <c r="E376" s="404" t="s">
        <v>90</v>
      </c>
      <c r="F376" s="1119">
        <f>+'Schedule I MH'!H529</f>
        <v>0</v>
      </c>
      <c r="G376" s="1136"/>
      <c r="H376" s="404" t="s">
        <v>90</v>
      </c>
      <c r="I376" s="1119">
        <f>+F376</f>
        <v>0</v>
      </c>
      <c r="K376" s="404" t="s">
        <v>90</v>
      </c>
      <c r="L376" s="1119">
        <f>+I376</f>
        <v>0</v>
      </c>
    </row>
    <row r="377" spans="1:75">
      <c r="A377" s="350" t="s">
        <v>20</v>
      </c>
      <c r="B377" s="432" t="str">
        <f>+B324</f>
        <v>Contract Number</v>
      </c>
      <c r="C377" s="1124"/>
      <c r="E377" s="356" t="s">
        <v>340</v>
      </c>
      <c r="F377" s="1109">
        <f>+'Schedule I MH'!F530</f>
        <v>45108</v>
      </c>
      <c r="H377" s="356" t="s">
        <v>340</v>
      </c>
      <c r="I377" s="1109">
        <f>+F377</f>
        <v>45108</v>
      </c>
      <c r="K377" s="356" t="s">
        <v>340</v>
      </c>
      <c r="L377" s="1109">
        <f>+I377</f>
        <v>45108</v>
      </c>
    </row>
    <row r="378" spans="1:75">
      <c r="B378" s="1107"/>
      <c r="C378" s="1125"/>
      <c r="E378" s="1108" t="s">
        <v>151</v>
      </c>
      <c r="F378" s="412">
        <f>+'Schedule I MH'!H530</f>
        <v>45350</v>
      </c>
      <c r="H378" s="1108" t="s">
        <v>151</v>
      </c>
      <c r="I378" s="412">
        <f>+F378</f>
        <v>45350</v>
      </c>
      <c r="K378" s="1108" t="s">
        <v>151</v>
      </c>
      <c r="L378" s="412">
        <f>+I378</f>
        <v>45350</v>
      </c>
    </row>
    <row r="379" spans="1:75" ht="13.5" thickBot="1">
      <c r="B379" s="342"/>
      <c r="C379" s="1106"/>
      <c r="D379" s="1128"/>
      <c r="E379" s="342"/>
      <c r="F379" s="1106"/>
    </row>
    <row r="380" spans="1:75" ht="14.25" thickTop="1" thickBot="1">
      <c r="B380" s="342"/>
      <c r="C380" s="1106"/>
      <c r="D380" s="1450" t="str">
        <f>+D327</f>
        <v>Program Name 1</v>
      </c>
      <c r="E380" s="1451"/>
      <c r="F380" s="1452"/>
      <c r="G380" s="1450" t="str">
        <f>+G327</f>
        <v>Program Name 2</v>
      </c>
      <c r="H380" s="1451"/>
      <c r="I380" s="1452"/>
      <c r="J380" s="1450" t="str">
        <f>+J327</f>
        <v>Program Name 3</v>
      </c>
      <c r="K380" s="1451"/>
      <c r="L380" s="1452"/>
    </row>
    <row r="381" spans="1:75" ht="39.75" thickTop="1" thickBot="1">
      <c r="A381" s="1110" t="s">
        <v>330</v>
      </c>
      <c r="B381" s="1111" t="s">
        <v>316</v>
      </c>
      <c r="C381" s="1112" t="s">
        <v>329</v>
      </c>
      <c r="D381" s="1129" t="s">
        <v>338</v>
      </c>
      <c r="E381" s="1113" t="s">
        <v>331</v>
      </c>
      <c r="F381" s="1114" t="s">
        <v>332</v>
      </c>
      <c r="G381" s="1129" t="s">
        <v>338</v>
      </c>
      <c r="H381" s="1113" t="s">
        <v>331</v>
      </c>
      <c r="I381" s="1114" t="s">
        <v>332</v>
      </c>
      <c r="J381" s="1129" t="s">
        <v>338</v>
      </c>
      <c r="K381" s="1113" t="s">
        <v>331</v>
      </c>
      <c r="L381" s="1114" t="s">
        <v>332</v>
      </c>
    </row>
    <row r="382" spans="1:75" s="1070" customFormat="1" ht="18" customHeight="1" thickTop="1">
      <c r="A382" s="1115" t="s">
        <v>328</v>
      </c>
      <c r="B382" s="1116" t="s">
        <v>317</v>
      </c>
      <c r="C382" s="1121">
        <v>2.61</v>
      </c>
      <c r="D382" s="1137"/>
      <c r="E382" s="1117">
        <f>+D382+E329</f>
        <v>0</v>
      </c>
      <c r="F382" s="1118">
        <f>+E382*C382</f>
        <v>0</v>
      </c>
      <c r="G382" s="1137"/>
      <c r="H382" s="1117">
        <f>+G382+H329</f>
        <v>0</v>
      </c>
      <c r="I382" s="1118">
        <f>+H382*C382</f>
        <v>0</v>
      </c>
      <c r="J382" s="1137"/>
      <c r="K382" s="1117">
        <f>+J382+K329</f>
        <v>0</v>
      </c>
      <c r="L382" s="1118">
        <f>+K382*C382</f>
        <v>0</v>
      </c>
      <c r="M382" s="1151"/>
      <c r="N382" s="1151"/>
      <c r="O382" s="1151"/>
      <c r="P382" s="1151"/>
      <c r="Q382" s="1151"/>
      <c r="R382" s="1151"/>
      <c r="S382" s="1151"/>
      <c r="T382" s="1151"/>
      <c r="U382" s="1151"/>
      <c r="V382" s="1151"/>
      <c r="W382" s="1151"/>
      <c r="X382" s="1151"/>
      <c r="Y382" s="1151"/>
      <c r="Z382" s="1151"/>
      <c r="AA382" s="1151"/>
      <c r="AB382" s="1151"/>
      <c r="AC382" s="1151"/>
      <c r="AD382" s="1151"/>
      <c r="AE382" s="1151"/>
      <c r="AF382" s="1151"/>
      <c r="AG382" s="1151"/>
      <c r="AH382" s="1151"/>
      <c r="AI382" s="1151"/>
      <c r="AJ382" s="1151"/>
      <c r="AK382" s="1151"/>
      <c r="AL382" s="1151"/>
      <c r="AM382" s="1151"/>
      <c r="AN382" s="1151"/>
      <c r="AO382" s="1151"/>
      <c r="AP382" s="1151"/>
      <c r="AQ382" s="1151"/>
      <c r="AR382" s="1151"/>
      <c r="AS382" s="1151"/>
      <c r="AT382" s="1151"/>
      <c r="AU382" s="1151"/>
      <c r="AV382" s="1151"/>
      <c r="AW382" s="1151"/>
      <c r="AX382" s="1151"/>
      <c r="AY382" s="1151"/>
      <c r="AZ382" s="1151"/>
      <c r="BA382" s="1151"/>
      <c r="BB382" s="1151"/>
      <c r="BC382" s="1151"/>
      <c r="BD382" s="1151"/>
      <c r="BE382" s="1151"/>
      <c r="BF382" s="1151"/>
      <c r="BG382" s="1151"/>
      <c r="BH382" s="1151"/>
      <c r="BI382" s="1151"/>
      <c r="BJ382" s="1151"/>
      <c r="BK382" s="1151"/>
      <c r="BL382" s="1151"/>
      <c r="BM382" s="1151"/>
      <c r="BN382" s="1151"/>
      <c r="BO382" s="1151"/>
      <c r="BP382" s="1151"/>
      <c r="BQ382" s="1151"/>
      <c r="BR382" s="1151"/>
      <c r="BS382" s="1151"/>
      <c r="BT382" s="1151"/>
      <c r="BU382" s="1151"/>
      <c r="BV382" s="1151"/>
      <c r="BW382" s="1151"/>
    </row>
    <row r="383" spans="1:75" ht="18" customHeight="1">
      <c r="A383" s="1071"/>
      <c r="B383" s="1097" t="s">
        <v>333</v>
      </c>
      <c r="C383" s="1122">
        <v>2.61</v>
      </c>
      <c r="D383" s="1138"/>
      <c r="E383" s="1095">
        <f>+D383+E330</f>
        <v>0</v>
      </c>
      <c r="F383" s="1092">
        <f t="shared" ref="F383:F400" si="95">+E383*C383</f>
        <v>0</v>
      </c>
      <c r="G383" s="1138"/>
      <c r="H383" s="1095">
        <f>+G383+H330</f>
        <v>0</v>
      </c>
      <c r="I383" s="1092">
        <f>+H383*C383</f>
        <v>0</v>
      </c>
      <c r="J383" s="1138"/>
      <c r="K383" s="1095">
        <f>+J383+K330</f>
        <v>0</v>
      </c>
      <c r="L383" s="1092">
        <f>+K383*C383</f>
        <v>0</v>
      </c>
    </row>
    <row r="384" spans="1:75" ht="18" customHeight="1">
      <c r="A384" s="1071"/>
      <c r="B384" s="1097" t="s">
        <v>905</v>
      </c>
      <c r="C384" s="1122">
        <v>2.61</v>
      </c>
      <c r="D384" s="1138"/>
      <c r="E384" s="1095">
        <f t="shared" ref="E384:E402" si="96">+D384+E331</f>
        <v>0</v>
      </c>
      <c r="F384" s="1092">
        <f t="shared" si="95"/>
        <v>0</v>
      </c>
      <c r="G384" s="1138"/>
      <c r="H384" s="1095">
        <f t="shared" ref="H384:H402" si="97">+G384+H331</f>
        <v>0</v>
      </c>
      <c r="I384" s="1334">
        <f>+H384*C384</f>
        <v>0</v>
      </c>
      <c r="J384" s="1138"/>
      <c r="K384" s="1095">
        <f t="shared" ref="K384:K402" si="98">+J384+K331</f>
        <v>0</v>
      </c>
      <c r="L384" s="1092">
        <f t="shared" ref="L384:L399" si="99">+K384*C384</f>
        <v>0</v>
      </c>
    </row>
    <row r="385" spans="1:12" ht="18" customHeight="1">
      <c r="A385" s="1158" t="s">
        <v>321</v>
      </c>
      <c r="B385" s="1159" t="s">
        <v>318</v>
      </c>
      <c r="C385" s="1160">
        <v>3.36</v>
      </c>
      <c r="D385" s="1138"/>
      <c r="E385" s="1095">
        <f t="shared" si="96"/>
        <v>0</v>
      </c>
      <c r="F385" s="1092">
        <f t="shared" si="95"/>
        <v>0</v>
      </c>
      <c r="G385" s="1138"/>
      <c r="H385" s="1095">
        <f t="shared" si="97"/>
        <v>0</v>
      </c>
      <c r="I385" s="1092">
        <f t="shared" ref="I385:I399" si="100">+H385*C385</f>
        <v>0</v>
      </c>
      <c r="J385" s="1138"/>
      <c r="K385" s="1095">
        <f t="shared" si="98"/>
        <v>0</v>
      </c>
      <c r="L385" s="1092">
        <f t="shared" si="99"/>
        <v>0</v>
      </c>
    </row>
    <row r="386" spans="1:12" ht="18" customHeight="1">
      <c r="A386" s="1071"/>
      <c r="B386" s="1097" t="s">
        <v>319</v>
      </c>
      <c r="C386" s="1122">
        <v>3.36</v>
      </c>
      <c r="D386" s="1138"/>
      <c r="E386" s="1095">
        <f t="shared" si="96"/>
        <v>0</v>
      </c>
      <c r="F386" s="1092">
        <f t="shared" si="95"/>
        <v>0</v>
      </c>
      <c r="G386" s="1138"/>
      <c r="H386" s="1095">
        <f t="shared" si="97"/>
        <v>0</v>
      </c>
      <c r="I386" s="1092">
        <f t="shared" si="100"/>
        <v>0</v>
      </c>
      <c r="J386" s="1138"/>
      <c r="K386" s="1095">
        <f t="shared" si="98"/>
        <v>0</v>
      </c>
      <c r="L386" s="1092">
        <f t="shared" si="99"/>
        <v>0</v>
      </c>
    </row>
    <row r="387" spans="1:12" ht="18" customHeight="1">
      <c r="A387" s="1071"/>
      <c r="B387" s="1097" t="s">
        <v>320</v>
      </c>
      <c r="C387" s="1122">
        <v>3.36</v>
      </c>
      <c r="D387" s="1138"/>
      <c r="E387" s="1095">
        <f t="shared" si="96"/>
        <v>0</v>
      </c>
      <c r="F387" s="1092">
        <f t="shared" si="95"/>
        <v>0</v>
      </c>
      <c r="G387" s="1138"/>
      <c r="H387" s="1095">
        <f t="shared" si="97"/>
        <v>0</v>
      </c>
      <c r="I387" s="1092">
        <f t="shared" si="100"/>
        <v>0</v>
      </c>
      <c r="J387" s="1138"/>
      <c r="K387" s="1095">
        <f t="shared" si="98"/>
        <v>0</v>
      </c>
      <c r="L387" s="1092">
        <f t="shared" si="99"/>
        <v>0</v>
      </c>
    </row>
    <row r="388" spans="1:12" ht="18" customHeight="1">
      <c r="A388" s="1071"/>
      <c r="B388" s="1097" t="s">
        <v>322</v>
      </c>
      <c r="C388" s="1122">
        <v>3.36</v>
      </c>
      <c r="D388" s="1138"/>
      <c r="E388" s="1095">
        <f t="shared" si="96"/>
        <v>0</v>
      </c>
      <c r="F388" s="1092">
        <f t="shared" si="95"/>
        <v>0</v>
      </c>
      <c r="G388" s="1138"/>
      <c r="H388" s="1095">
        <f t="shared" si="97"/>
        <v>0</v>
      </c>
      <c r="I388" s="1092">
        <f t="shared" si="100"/>
        <v>0</v>
      </c>
      <c r="J388" s="1138"/>
      <c r="K388" s="1095">
        <f t="shared" si="98"/>
        <v>0</v>
      </c>
      <c r="L388" s="1092">
        <f t="shared" si="99"/>
        <v>0</v>
      </c>
    </row>
    <row r="389" spans="1:12" ht="18" customHeight="1">
      <c r="A389" s="1071"/>
      <c r="B389" s="1097" t="s">
        <v>323</v>
      </c>
      <c r="C389" s="1122">
        <v>3.36</v>
      </c>
      <c r="D389" s="1138"/>
      <c r="E389" s="1095">
        <f t="shared" si="96"/>
        <v>0</v>
      </c>
      <c r="F389" s="1092">
        <f t="shared" si="95"/>
        <v>0</v>
      </c>
      <c r="G389" s="1138"/>
      <c r="H389" s="1095">
        <f t="shared" si="97"/>
        <v>0</v>
      </c>
      <c r="I389" s="1092">
        <f t="shared" si="100"/>
        <v>0</v>
      </c>
      <c r="J389" s="1138"/>
      <c r="K389" s="1095">
        <f t="shared" si="98"/>
        <v>0</v>
      </c>
      <c r="L389" s="1092">
        <f t="shared" si="99"/>
        <v>0</v>
      </c>
    </row>
    <row r="390" spans="1:12" ht="18" customHeight="1">
      <c r="A390" s="1071"/>
      <c r="B390" s="1097" t="s">
        <v>324</v>
      </c>
      <c r="C390" s="1122">
        <v>3.36</v>
      </c>
      <c r="D390" s="1138"/>
      <c r="E390" s="1095">
        <f t="shared" si="96"/>
        <v>0</v>
      </c>
      <c r="F390" s="1092">
        <f t="shared" si="95"/>
        <v>0</v>
      </c>
      <c r="G390" s="1138"/>
      <c r="H390" s="1095">
        <f t="shared" si="97"/>
        <v>0</v>
      </c>
      <c r="I390" s="1092">
        <f t="shared" si="100"/>
        <v>0</v>
      </c>
      <c r="J390" s="1138"/>
      <c r="K390" s="1095">
        <f t="shared" si="98"/>
        <v>0</v>
      </c>
      <c r="L390" s="1092">
        <f t="shared" si="99"/>
        <v>0</v>
      </c>
    </row>
    <row r="391" spans="1:12" ht="18" customHeight="1">
      <c r="A391" s="1071"/>
      <c r="B391" s="1097" t="s">
        <v>325</v>
      </c>
      <c r="C391" s="1122">
        <v>3.36</v>
      </c>
      <c r="D391" s="1138"/>
      <c r="E391" s="1095">
        <f t="shared" si="96"/>
        <v>0</v>
      </c>
      <c r="F391" s="1092">
        <f t="shared" si="95"/>
        <v>0</v>
      </c>
      <c r="G391" s="1138"/>
      <c r="H391" s="1095">
        <f t="shared" si="97"/>
        <v>0</v>
      </c>
      <c r="I391" s="1092">
        <f t="shared" si="100"/>
        <v>0</v>
      </c>
      <c r="J391" s="1138"/>
      <c r="K391" s="1095">
        <f t="shared" si="98"/>
        <v>0</v>
      </c>
      <c r="L391" s="1092">
        <f t="shared" si="99"/>
        <v>0</v>
      </c>
    </row>
    <row r="392" spans="1:12" ht="18" customHeight="1">
      <c r="A392" s="1071"/>
      <c r="B392" s="1097" t="s">
        <v>905</v>
      </c>
      <c r="C392" s="1122">
        <v>3.36</v>
      </c>
      <c r="D392" s="1138"/>
      <c r="E392" s="1095">
        <f t="shared" si="96"/>
        <v>0</v>
      </c>
      <c r="F392" s="1334">
        <f t="shared" si="95"/>
        <v>0</v>
      </c>
      <c r="G392" s="1138"/>
      <c r="H392" s="1095">
        <f t="shared" si="97"/>
        <v>0</v>
      </c>
      <c r="I392" s="1334">
        <f t="shared" si="100"/>
        <v>0</v>
      </c>
      <c r="J392" s="1138"/>
      <c r="K392" s="1095">
        <f t="shared" si="98"/>
        <v>0</v>
      </c>
      <c r="L392" s="1092">
        <f t="shared" si="99"/>
        <v>0</v>
      </c>
    </row>
    <row r="393" spans="1:12" ht="18" customHeight="1">
      <c r="A393" s="1158" t="s">
        <v>326</v>
      </c>
      <c r="B393" s="1159" t="s">
        <v>334</v>
      </c>
      <c r="C393" s="1160">
        <v>5.87</v>
      </c>
      <c r="D393" s="1138"/>
      <c r="E393" s="1095">
        <f t="shared" si="96"/>
        <v>0</v>
      </c>
      <c r="F393" s="1092">
        <f t="shared" si="95"/>
        <v>0</v>
      </c>
      <c r="G393" s="1138"/>
      <c r="H393" s="1095">
        <f t="shared" si="97"/>
        <v>0</v>
      </c>
      <c r="I393" s="1092">
        <f t="shared" si="100"/>
        <v>0</v>
      </c>
      <c r="J393" s="1138"/>
      <c r="K393" s="1095">
        <f t="shared" si="98"/>
        <v>0</v>
      </c>
      <c r="L393" s="1092">
        <f t="shared" si="99"/>
        <v>0</v>
      </c>
    </row>
    <row r="394" spans="1:12" ht="18" customHeight="1">
      <c r="A394" s="1158"/>
      <c r="B394" s="1097" t="s">
        <v>906</v>
      </c>
      <c r="C394" s="1160">
        <v>5.87</v>
      </c>
      <c r="D394" s="1138"/>
      <c r="E394" s="1095">
        <f t="shared" si="96"/>
        <v>0</v>
      </c>
      <c r="F394" s="1334">
        <f t="shared" si="95"/>
        <v>0</v>
      </c>
      <c r="G394" s="1138"/>
      <c r="H394" s="1095">
        <f t="shared" si="97"/>
        <v>0</v>
      </c>
      <c r="I394" s="1334">
        <f t="shared" si="100"/>
        <v>0</v>
      </c>
      <c r="J394" s="1138"/>
      <c r="K394" s="1095">
        <f t="shared" si="98"/>
        <v>0</v>
      </c>
      <c r="L394" s="1092">
        <f t="shared" si="99"/>
        <v>0</v>
      </c>
    </row>
    <row r="395" spans="1:12" ht="18" customHeight="1">
      <c r="A395" s="1158" t="s">
        <v>327</v>
      </c>
      <c r="B395" s="1159" t="s">
        <v>327</v>
      </c>
      <c r="C395" s="1160">
        <v>4.72</v>
      </c>
      <c r="D395" s="1138"/>
      <c r="E395" s="1095">
        <f t="shared" si="96"/>
        <v>0</v>
      </c>
      <c r="F395" s="1334">
        <f t="shared" si="95"/>
        <v>0</v>
      </c>
      <c r="G395" s="1138"/>
      <c r="H395" s="1095">
        <f t="shared" si="97"/>
        <v>0</v>
      </c>
      <c r="I395" s="1334">
        <f t="shared" si="100"/>
        <v>0</v>
      </c>
      <c r="J395" s="1138"/>
      <c r="K395" s="1095">
        <f t="shared" si="98"/>
        <v>0</v>
      </c>
      <c r="L395" s="1092">
        <f t="shared" si="99"/>
        <v>0</v>
      </c>
    </row>
    <row r="396" spans="1:12" ht="18" customHeight="1">
      <c r="A396" s="1158"/>
      <c r="B396" s="1097" t="s">
        <v>906</v>
      </c>
      <c r="C396" s="1160">
        <v>4.72</v>
      </c>
      <c r="D396" s="1138"/>
      <c r="E396" s="1095">
        <f t="shared" si="96"/>
        <v>0</v>
      </c>
      <c r="F396" s="1334">
        <f t="shared" si="95"/>
        <v>0</v>
      </c>
      <c r="G396" s="1138"/>
      <c r="H396" s="1095">
        <f t="shared" si="97"/>
        <v>0</v>
      </c>
      <c r="I396" s="1334">
        <f t="shared" si="100"/>
        <v>0</v>
      </c>
      <c r="J396" s="1138"/>
      <c r="K396" s="1095">
        <f t="shared" si="98"/>
        <v>0</v>
      </c>
      <c r="L396" s="1092">
        <f t="shared" si="99"/>
        <v>0</v>
      </c>
    </row>
    <row r="397" spans="1:12" ht="18" customHeight="1">
      <c r="A397" s="1180" t="s">
        <v>397</v>
      </c>
      <c r="B397" s="1166" t="s">
        <v>399</v>
      </c>
      <c r="C397" s="1122">
        <v>3.36</v>
      </c>
      <c r="D397" s="1138"/>
      <c r="E397" s="1095">
        <f t="shared" si="96"/>
        <v>0</v>
      </c>
      <c r="F397" s="1092">
        <f t="shared" si="95"/>
        <v>0</v>
      </c>
      <c r="G397" s="1138"/>
      <c r="H397" s="1095">
        <f t="shared" si="97"/>
        <v>0</v>
      </c>
      <c r="I397" s="1092">
        <f t="shared" si="100"/>
        <v>0</v>
      </c>
      <c r="J397" s="1138"/>
      <c r="K397" s="1095">
        <f t="shared" si="98"/>
        <v>0</v>
      </c>
      <c r="L397" s="1092">
        <f t="shared" si="99"/>
        <v>0</v>
      </c>
    </row>
    <row r="398" spans="1:12" ht="18" customHeight="1">
      <c r="A398" s="1072"/>
      <c r="B398" s="1093" t="s">
        <v>398</v>
      </c>
      <c r="C398" s="1122">
        <v>3.36</v>
      </c>
      <c r="D398" s="1138"/>
      <c r="E398" s="1095">
        <f t="shared" si="96"/>
        <v>0</v>
      </c>
      <c r="F398" s="1092">
        <f t="shared" si="95"/>
        <v>0</v>
      </c>
      <c r="G398" s="1138"/>
      <c r="H398" s="1095">
        <f t="shared" si="97"/>
        <v>0</v>
      </c>
      <c r="I398" s="1092">
        <f t="shared" si="100"/>
        <v>0</v>
      </c>
      <c r="J398" s="1138"/>
      <c r="K398" s="1095">
        <f t="shared" si="98"/>
        <v>0</v>
      </c>
      <c r="L398" s="1092">
        <f t="shared" si="99"/>
        <v>0</v>
      </c>
    </row>
    <row r="399" spans="1:12" ht="18" customHeight="1">
      <c r="A399" s="1072"/>
      <c r="B399" s="1097" t="s">
        <v>906</v>
      </c>
      <c r="C399" s="1122">
        <v>3.36</v>
      </c>
      <c r="D399" s="1138"/>
      <c r="E399" s="1095">
        <f t="shared" si="96"/>
        <v>0</v>
      </c>
      <c r="F399" s="1334">
        <f t="shared" si="95"/>
        <v>0</v>
      </c>
      <c r="G399" s="1138"/>
      <c r="H399" s="1095">
        <f t="shared" si="97"/>
        <v>0</v>
      </c>
      <c r="I399" s="1334">
        <f t="shared" si="100"/>
        <v>0</v>
      </c>
      <c r="J399" s="1138"/>
      <c r="K399" s="1095">
        <f t="shared" si="98"/>
        <v>0</v>
      </c>
      <c r="L399" s="1092">
        <f t="shared" si="99"/>
        <v>0</v>
      </c>
    </row>
    <row r="400" spans="1:12" ht="12.75" customHeight="1">
      <c r="A400" s="1337"/>
      <c r="B400" s="1329"/>
      <c r="C400" s="1325"/>
      <c r="D400" s="1331"/>
      <c r="E400" s="1332"/>
      <c r="F400" s="1339">
        <f t="shared" si="95"/>
        <v>0</v>
      </c>
      <c r="G400" s="1331"/>
      <c r="H400" s="1332"/>
      <c r="I400" s="1339"/>
      <c r="J400" s="1331"/>
      <c r="K400" s="1332"/>
      <c r="L400" s="1339"/>
    </row>
    <row r="401" spans="1:75" ht="18" customHeight="1">
      <c r="A401" s="1072" t="s">
        <v>918</v>
      </c>
      <c r="B401" s="1093" t="s">
        <v>919</v>
      </c>
      <c r="C401" s="1122">
        <v>163.98</v>
      </c>
      <c r="D401" s="1173"/>
      <c r="E401" s="1095">
        <f t="shared" ref="E401:E402" si="101">+D401+E348</f>
        <v>0</v>
      </c>
      <c r="F401" s="1334">
        <f t="shared" ref="F401:F402" si="102">+E401*C401</f>
        <v>0</v>
      </c>
      <c r="G401" s="1138"/>
      <c r="H401" s="1095">
        <f t="shared" ref="H401:H402" si="103">+G401+H348</f>
        <v>0</v>
      </c>
      <c r="I401" s="1334">
        <f t="shared" ref="I401:I402" si="104">+H401*C401</f>
        <v>0</v>
      </c>
      <c r="J401" s="1138"/>
      <c r="K401" s="1095">
        <f t="shared" ref="K401:K402" si="105">+J401+K348</f>
        <v>0</v>
      </c>
      <c r="L401" s="1092">
        <f t="shared" ref="L401:L402" si="106">+K401*C401</f>
        <v>0</v>
      </c>
    </row>
    <row r="402" spans="1:75" ht="18" customHeight="1">
      <c r="A402" s="1072" t="s">
        <v>920</v>
      </c>
      <c r="B402" s="1338" t="s">
        <v>921</v>
      </c>
      <c r="C402" s="1122">
        <v>0</v>
      </c>
      <c r="D402" s="1173"/>
      <c r="E402" s="1095">
        <f t="shared" si="101"/>
        <v>0</v>
      </c>
      <c r="F402" s="1334">
        <f t="shared" si="102"/>
        <v>0</v>
      </c>
      <c r="G402" s="1138"/>
      <c r="H402" s="1095">
        <f t="shared" si="103"/>
        <v>0</v>
      </c>
      <c r="I402" s="1334">
        <f t="shared" si="104"/>
        <v>0</v>
      </c>
      <c r="J402" s="1138"/>
      <c r="K402" s="1095">
        <f t="shared" si="105"/>
        <v>0</v>
      </c>
      <c r="L402" s="1092">
        <f t="shared" si="106"/>
        <v>0</v>
      </c>
    </row>
    <row r="403" spans="1:75" ht="12.75" hidden="1" customHeight="1">
      <c r="A403" s="1072"/>
      <c r="B403" s="1166"/>
      <c r="C403" s="1122"/>
      <c r="D403" s="1138"/>
      <c r="E403" s="1095"/>
      <c r="F403" s="1092"/>
      <c r="G403" s="1138"/>
      <c r="H403" s="1095"/>
      <c r="I403" s="1092"/>
      <c r="J403" s="1138"/>
      <c r="K403" s="1095"/>
      <c r="L403" s="1092"/>
    </row>
    <row r="404" spans="1:75">
      <c r="A404" s="1072"/>
      <c r="B404" s="1093"/>
      <c r="C404" s="1123"/>
      <c r="D404" s="1369"/>
      <c r="E404" s="1370"/>
      <c r="F404" s="1371"/>
      <c r="G404" s="1369"/>
      <c r="H404" s="1370"/>
      <c r="I404" s="1371"/>
      <c r="J404" s="1369"/>
      <c r="K404" s="1095"/>
      <c r="L404" s="1092"/>
    </row>
    <row r="405" spans="1:75" s="18" customFormat="1" ht="18" customHeight="1" thickBot="1">
      <c r="A405" s="1074" t="s">
        <v>342</v>
      </c>
      <c r="B405" s="1075"/>
      <c r="C405" s="1076"/>
      <c r="D405" s="1131"/>
      <c r="E405" s="1077"/>
      <c r="F405" s="1098">
        <f>SUM(F382:F404)</f>
        <v>0</v>
      </c>
      <c r="G405" s="1131"/>
      <c r="H405" s="1077"/>
      <c r="I405" s="1098">
        <f>SUM(I382:I404)</f>
        <v>0</v>
      </c>
      <c r="J405" s="1131"/>
      <c r="K405" s="1077"/>
      <c r="L405" s="1098">
        <f>SUM(L382:L404)</f>
        <v>0</v>
      </c>
      <c r="M405" s="31"/>
      <c r="N405" s="31"/>
      <c r="O405" s="31"/>
      <c r="P405" s="31"/>
      <c r="Q405" s="31"/>
      <c r="R405" s="31"/>
      <c r="S405" s="31"/>
      <c r="T405" s="31"/>
      <c r="U405" s="31"/>
      <c r="V405" s="31"/>
      <c r="W405" s="31"/>
      <c r="X405" s="31"/>
      <c r="Y405" s="31"/>
      <c r="Z405" s="31"/>
      <c r="AA405" s="31"/>
      <c r="AB405" s="31"/>
      <c r="AC405" s="31"/>
      <c r="AD405" s="31"/>
      <c r="AE405" s="31"/>
      <c r="AF405" s="31"/>
      <c r="AG405" s="31"/>
      <c r="AH405" s="31"/>
      <c r="AI405" s="31"/>
      <c r="AJ405" s="31"/>
      <c r="AK405" s="31"/>
      <c r="AL405" s="31"/>
      <c r="AM405" s="31"/>
      <c r="AN405" s="31"/>
      <c r="AO405" s="31"/>
      <c r="AP405" s="31"/>
      <c r="AQ405" s="31"/>
      <c r="AR405" s="31"/>
      <c r="AS405" s="31"/>
      <c r="AT405" s="31"/>
      <c r="AU405" s="31"/>
      <c r="AV405" s="31"/>
      <c r="AW405" s="31"/>
      <c r="AX405" s="31"/>
      <c r="AY405" s="31"/>
      <c r="AZ405" s="31"/>
      <c r="BA405" s="31"/>
      <c r="BB405" s="31"/>
      <c r="BC405" s="31"/>
      <c r="BD405" s="31"/>
      <c r="BE405" s="31"/>
      <c r="BF405" s="31"/>
      <c r="BG405" s="31"/>
      <c r="BH405" s="31"/>
      <c r="BI405" s="31"/>
      <c r="BJ405" s="31"/>
      <c r="BK405" s="31"/>
      <c r="BL405" s="31"/>
      <c r="BM405" s="31"/>
      <c r="BN405" s="31"/>
      <c r="BO405" s="31"/>
      <c r="BP405" s="31"/>
      <c r="BQ405" s="31"/>
      <c r="BR405" s="31"/>
      <c r="BS405" s="31"/>
      <c r="BT405" s="31"/>
      <c r="BU405" s="31"/>
      <c r="BV405" s="31"/>
      <c r="BW405" s="31"/>
    </row>
    <row r="406" spans="1:75" ht="10.9" customHeight="1">
      <c r="A406" s="1089"/>
      <c r="B406" s="1090"/>
      <c r="C406" s="1099"/>
      <c r="D406" s="1132"/>
      <c r="E406" s="1091"/>
      <c r="F406" s="1100"/>
      <c r="G406" s="1132"/>
      <c r="H406" s="1091"/>
      <c r="I406" s="1100"/>
      <c r="J406" s="1132"/>
      <c r="K406" s="1091"/>
      <c r="L406" s="1100"/>
    </row>
    <row r="407" spans="1:75" ht="18" customHeight="1">
      <c r="A407" s="1086" t="s">
        <v>335</v>
      </c>
      <c r="B407" s="1087"/>
      <c r="C407" s="1101"/>
      <c r="D407" s="1133"/>
      <c r="E407" s="1088"/>
      <c r="F407" s="1102">
        <f>'Schedule I MH'!F594</f>
        <v>0</v>
      </c>
      <c r="G407" s="1133"/>
      <c r="H407" s="1088"/>
      <c r="I407" s="1102">
        <f>+'Schedule I MH'!K405</f>
        <v>0</v>
      </c>
      <c r="J407" s="1133"/>
      <c r="K407" s="1088"/>
      <c r="L407" s="1102">
        <f>+'Schedule I MH'!P405</f>
        <v>0</v>
      </c>
    </row>
    <row r="408" spans="1:75" ht="5.45" customHeight="1">
      <c r="A408" s="1078"/>
      <c r="B408" s="1079"/>
      <c r="C408" s="1103"/>
      <c r="D408" s="1134"/>
      <c r="E408" s="1080"/>
      <c r="F408" s="1094"/>
      <c r="G408" s="1134"/>
      <c r="H408" s="1080"/>
      <c r="I408" s="1094"/>
      <c r="J408" s="1134"/>
      <c r="K408" s="1080"/>
      <c r="L408" s="1094"/>
    </row>
    <row r="409" spans="1:75" ht="18" customHeight="1">
      <c r="A409" s="1086" t="s">
        <v>343</v>
      </c>
      <c r="B409" s="1087"/>
      <c r="C409" s="1101"/>
      <c r="D409" s="1133"/>
      <c r="E409" s="1088"/>
      <c r="F409" s="1102">
        <f>+IF(F405&lt;F407,F405,F407)</f>
        <v>0</v>
      </c>
      <c r="G409" s="1133"/>
      <c r="H409" s="1088"/>
      <c r="I409" s="1102">
        <f>+IF(I405&lt;I407,I405,I407)</f>
        <v>0</v>
      </c>
      <c r="J409" s="1133"/>
      <c r="K409" s="1088"/>
      <c r="L409" s="1102">
        <f>+IF(L405&lt;L407,L405,L407)</f>
        <v>0</v>
      </c>
    </row>
    <row r="410" spans="1:75" ht="8.25" customHeight="1">
      <c r="A410" s="1078"/>
      <c r="B410" s="1079"/>
      <c r="C410" s="1192"/>
      <c r="D410" s="1134"/>
      <c r="E410" s="1080"/>
      <c r="F410" s="1157"/>
      <c r="G410" s="1134"/>
      <c r="H410" s="1080"/>
      <c r="I410" s="1157"/>
      <c r="J410" s="1134"/>
      <c r="K410" s="1080"/>
      <c r="L410" s="1157"/>
    </row>
    <row r="411" spans="1:75" ht="18" customHeight="1">
      <c r="A411" s="1193" t="s">
        <v>907</v>
      </c>
      <c r="B411" s="1087"/>
      <c r="C411" s="1191"/>
      <c r="D411" s="1133"/>
      <c r="E411" s="1088"/>
      <c r="F411" s="1171"/>
      <c r="G411" s="1133"/>
      <c r="H411" s="1088"/>
      <c r="I411" s="1171"/>
      <c r="J411" s="1133"/>
      <c r="K411" s="1088"/>
      <c r="L411" s="1171"/>
    </row>
    <row r="412" spans="1:75" ht="5.45" customHeight="1">
      <c r="A412" s="1078"/>
      <c r="B412" s="1079"/>
      <c r="C412" s="1103"/>
      <c r="D412" s="1134"/>
      <c r="E412" s="1080"/>
      <c r="F412" s="1094"/>
      <c r="G412" s="1134"/>
      <c r="H412" s="1080"/>
      <c r="I412" s="1094"/>
      <c r="J412" s="1134"/>
      <c r="K412" s="1080"/>
      <c r="L412" s="1094"/>
    </row>
    <row r="413" spans="1:75" ht="12.75" customHeight="1">
      <c r="A413" s="1086" t="s">
        <v>908</v>
      </c>
      <c r="B413" s="1087"/>
      <c r="C413" s="1191"/>
      <c r="D413" s="1133"/>
      <c r="E413" s="1088"/>
      <c r="F413" s="1102">
        <f>F409+F411</f>
        <v>0</v>
      </c>
      <c r="G413" s="1133"/>
      <c r="H413" s="1088"/>
      <c r="I413" s="1102">
        <f>I409+I411</f>
        <v>0</v>
      </c>
      <c r="J413" s="1133"/>
      <c r="K413" s="1088"/>
      <c r="L413" s="1102">
        <f>L409+L411</f>
        <v>0</v>
      </c>
    </row>
    <row r="414" spans="1:75" ht="18" customHeight="1">
      <c r="A414" s="1086" t="s">
        <v>336</v>
      </c>
      <c r="B414" s="1087"/>
      <c r="C414" s="1101"/>
      <c r="D414" s="1133"/>
      <c r="E414" s="1088"/>
      <c r="F414" s="1163">
        <f>F363+F361</f>
        <v>0</v>
      </c>
      <c r="G414" s="1133"/>
      <c r="H414" s="1088"/>
      <c r="I414" s="1163">
        <f>I363+I361</f>
        <v>0</v>
      </c>
      <c r="J414" s="1133"/>
      <c r="K414" s="1088"/>
      <c r="L414" s="1163">
        <f>L363+L361</f>
        <v>0</v>
      </c>
    </row>
    <row r="415" spans="1:75" ht="18" customHeight="1">
      <c r="A415" s="1078"/>
      <c r="B415" s="1079"/>
      <c r="C415" s="1103"/>
      <c r="D415" s="1134"/>
      <c r="E415" s="1080"/>
      <c r="F415" s="1094"/>
      <c r="G415" s="1134"/>
      <c r="H415" s="1080"/>
      <c r="I415" s="1094"/>
      <c r="J415" s="1134"/>
      <c r="K415" s="1080"/>
      <c r="L415" s="1094"/>
    </row>
    <row r="416" spans="1:75" s="18" customFormat="1" ht="18" customHeight="1" thickBot="1">
      <c r="A416" s="1081" t="s">
        <v>337</v>
      </c>
      <c r="B416" s="1082"/>
      <c r="C416" s="1104"/>
      <c r="D416" s="1135"/>
      <c r="E416" s="1083"/>
      <c r="F416" s="1105">
        <f>+F413-F414</f>
        <v>0</v>
      </c>
      <c r="G416" s="1135"/>
      <c r="H416" s="1083"/>
      <c r="I416" s="1105">
        <f>+I413-I414</f>
        <v>0</v>
      </c>
      <c r="J416" s="1135"/>
      <c r="K416" s="1083"/>
      <c r="L416" s="1105">
        <f>+L413-L414</f>
        <v>0</v>
      </c>
      <c r="M416" s="31"/>
      <c r="N416" s="31"/>
      <c r="O416" s="31"/>
      <c r="P416" s="31"/>
      <c r="Q416" s="31"/>
      <c r="R416" s="31"/>
      <c r="S416" s="31"/>
      <c r="T416" s="31"/>
      <c r="U416" s="31"/>
      <c r="V416" s="31"/>
      <c r="W416" s="31"/>
      <c r="X416" s="31"/>
      <c r="Y416" s="31"/>
      <c r="Z416" s="31"/>
      <c r="AA416" s="31"/>
      <c r="AB416" s="31"/>
      <c r="AC416" s="31"/>
      <c r="AD416" s="31"/>
      <c r="AE416" s="31"/>
      <c r="AF416" s="31"/>
      <c r="AG416" s="31"/>
      <c r="AH416" s="31"/>
      <c r="AI416" s="31"/>
      <c r="AJ416" s="31"/>
      <c r="AK416" s="31"/>
      <c r="AL416" s="31"/>
      <c r="AM416" s="31"/>
      <c r="AN416" s="31"/>
      <c r="AO416" s="31"/>
      <c r="AP416" s="31"/>
      <c r="AQ416" s="31"/>
      <c r="AR416" s="31"/>
      <c r="AS416" s="31"/>
      <c r="AT416" s="31"/>
      <c r="AU416" s="31"/>
      <c r="AV416" s="31"/>
      <c r="AW416" s="31"/>
      <c r="AX416" s="31"/>
      <c r="AY416" s="31"/>
      <c r="AZ416" s="31"/>
      <c r="BA416" s="31"/>
      <c r="BB416" s="31"/>
      <c r="BC416" s="31"/>
      <c r="BD416" s="31"/>
      <c r="BE416" s="31"/>
      <c r="BF416" s="31"/>
      <c r="BG416" s="31"/>
      <c r="BH416" s="31"/>
      <c r="BI416" s="31"/>
      <c r="BJ416" s="31"/>
      <c r="BK416" s="31"/>
      <c r="BL416" s="31"/>
      <c r="BM416" s="31"/>
      <c r="BN416" s="31"/>
      <c r="BO416" s="31"/>
      <c r="BP416" s="31"/>
      <c r="BQ416" s="31"/>
      <c r="BR416" s="31"/>
      <c r="BS416" s="31"/>
      <c r="BT416" s="31"/>
      <c r="BU416" s="31"/>
      <c r="BV416" s="31"/>
      <c r="BW416" s="31"/>
    </row>
    <row r="417" spans="1:12" ht="13.5" thickTop="1">
      <c r="A417" s="1085" t="s">
        <v>339</v>
      </c>
      <c r="B417" s="342"/>
      <c r="C417" s="1106"/>
      <c r="D417" s="1128"/>
      <c r="E417" s="342"/>
      <c r="F417" s="1106"/>
    </row>
    <row r="418" spans="1:12">
      <c r="A418" s="1085" t="s">
        <v>401</v>
      </c>
      <c r="B418" s="342"/>
      <c r="C418" s="1106"/>
      <c r="D418" s="1128"/>
      <c r="E418" s="342"/>
      <c r="F418" s="1106"/>
    </row>
    <row r="419" spans="1:12" ht="14.45" customHeight="1">
      <c r="A419" s="52" t="s">
        <v>389</v>
      </c>
      <c r="B419" s="342"/>
      <c r="C419" s="1143"/>
      <c r="D419" s="1128"/>
      <c r="E419" s="342"/>
      <c r="F419" s="1106"/>
    </row>
    <row r="420" spans="1:12" ht="90.6" customHeight="1">
      <c r="A420" s="1455" t="str">
        <f>A367</f>
        <v>Invoice Certification Language (MH)</v>
      </c>
      <c r="B420" s="1455"/>
      <c r="C420" s="1455"/>
      <c r="D420" s="1128"/>
      <c r="E420" s="342"/>
      <c r="F420" s="1106"/>
    </row>
    <row r="421" spans="1:12" ht="21" customHeight="1">
      <c r="A421" s="1144"/>
      <c r="B421" s="1145"/>
      <c r="C421" s="1146"/>
      <c r="D421" s="1147"/>
      <c r="E421" s="1174"/>
      <c r="F421" s="1148"/>
    </row>
    <row r="422" spans="1:12">
      <c r="A422" s="1149" t="s">
        <v>79</v>
      </c>
      <c r="B422" s="23"/>
      <c r="C422" s="1146"/>
      <c r="D422" s="1150" t="s">
        <v>154</v>
      </c>
      <c r="E422" s="23"/>
      <c r="F422" s="1146"/>
    </row>
    <row r="423" spans="1:12" ht="22.9" customHeight="1">
      <c r="A423" s="1144"/>
      <c r="B423" s="1145"/>
      <c r="C423" s="1146"/>
      <c r="D423" s="1147"/>
      <c r="E423" s="1145"/>
      <c r="F423" s="1148"/>
    </row>
    <row r="424" spans="1:12">
      <c r="A424" s="1149" t="s">
        <v>80</v>
      </c>
      <c r="B424" s="23"/>
      <c r="C424" s="1146"/>
      <c r="D424" s="1150" t="s">
        <v>81</v>
      </c>
      <c r="E424" s="23"/>
      <c r="F424" s="1146"/>
    </row>
    <row r="425" spans="1:12">
      <c r="A425" s="825" t="s">
        <v>289</v>
      </c>
      <c r="B425" s="97"/>
    </row>
    <row r="426" spans="1:12">
      <c r="A426" s="106" t="s">
        <v>290</v>
      </c>
      <c r="B426" s="97"/>
    </row>
    <row r="428" spans="1:12">
      <c r="A428" s="18" t="s">
        <v>341</v>
      </c>
    </row>
    <row r="429" spans="1:12">
      <c r="A429" s="350" t="s">
        <v>21</v>
      </c>
      <c r="B429" s="1453" t="str">
        <f>+B376</f>
        <v>Contractor Name</v>
      </c>
      <c r="C429" s="1453"/>
      <c r="E429" s="404" t="s">
        <v>90</v>
      </c>
      <c r="F429" s="1119">
        <f>+'Schedule I MH'!H604</f>
        <v>0</v>
      </c>
      <c r="G429" s="1136"/>
      <c r="H429" s="404" t="s">
        <v>90</v>
      </c>
      <c r="I429" s="1119">
        <f>+F429</f>
        <v>0</v>
      </c>
      <c r="K429" s="404" t="s">
        <v>90</v>
      </c>
      <c r="L429" s="1119">
        <f>+I429</f>
        <v>0</v>
      </c>
    </row>
    <row r="430" spans="1:12">
      <c r="A430" s="350" t="s">
        <v>20</v>
      </c>
      <c r="B430" s="432" t="str">
        <f>+B377</f>
        <v>Contract Number</v>
      </c>
      <c r="C430" s="1124"/>
      <c r="E430" s="356" t="s">
        <v>340</v>
      </c>
      <c r="F430" s="1109">
        <f>+'Schedule I MH'!F605</f>
        <v>45108</v>
      </c>
      <c r="H430" s="356" t="s">
        <v>340</v>
      </c>
      <c r="I430" s="1109">
        <f>+F430</f>
        <v>45108</v>
      </c>
      <c r="K430" s="356" t="s">
        <v>340</v>
      </c>
      <c r="L430" s="1109">
        <f>+I430</f>
        <v>45108</v>
      </c>
    </row>
    <row r="431" spans="1:12">
      <c r="B431" s="1107"/>
      <c r="C431" s="1125"/>
      <c r="E431" s="1108" t="s">
        <v>151</v>
      </c>
      <c r="F431" s="412">
        <f>+'Schedule I MH'!H605</f>
        <v>45382</v>
      </c>
      <c r="H431" s="1108" t="s">
        <v>151</v>
      </c>
      <c r="I431" s="412">
        <f>+F431</f>
        <v>45382</v>
      </c>
      <c r="K431" s="1108" t="s">
        <v>151</v>
      </c>
      <c r="L431" s="412">
        <f>+I431</f>
        <v>45382</v>
      </c>
    </row>
    <row r="432" spans="1:12" ht="13.5" thickBot="1">
      <c r="B432" s="342"/>
      <c r="C432" s="1106"/>
      <c r="D432" s="1128"/>
      <c r="E432" s="342"/>
      <c r="F432" s="1106"/>
    </row>
    <row r="433" spans="1:75" ht="14.25" thickTop="1" thickBot="1">
      <c r="B433" s="342"/>
      <c r="C433" s="1106"/>
      <c r="D433" s="1450" t="str">
        <f>+D380</f>
        <v>Program Name 1</v>
      </c>
      <c r="E433" s="1451"/>
      <c r="F433" s="1452"/>
      <c r="G433" s="1450" t="str">
        <f>+G380</f>
        <v>Program Name 2</v>
      </c>
      <c r="H433" s="1451"/>
      <c r="I433" s="1452"/>
      <c r="J433" s="1450" t="str">
        <f>+J380</f>
        <v>Program Name 3</v>
      </c>
      <c r="K433" s="1451"/>
      <c r="L433" s="1452"/>
    </row>
    <row r="434" spans="1:75" ht="39.75" thickTop="1" thickBot="1">
      <c r="A434" s="1110" t="s">
        <v>330</v>
      </c>
      <c r="B434" s="1111" t="s">
        <v>316</v>
      </c>
      <c r="C434" s="1112" t="s">
        <v>329</v>
      </c>
      <c r="D434" s="1129" t="s">
        <v>338</v>
      </c>
      <c r="E434" s="1113" t="s">
        <v>331</v>
      </c>
      <c r="F434" s="1114" t="s">
        <v>332</v>
      </c>
      <c r="G434" s="1129" t="s">
        <v>338</v>
      </c>
      <c r="H434" s="1113" t="s">
        <v>331</v>
      </c>
      <c r="I434" s="1114" t="s">
        <v>332</v>
      </c>
      <c r="J434" s="1129" t="s">
        <v>338</v>
      </c>
      <c r="K434" s="1113" t="s">
        <v>331</v>
      </c>
      <c r="L434" s="1114" t="s">
        <v>332</v>
      </c>
    </row>
    <row r="435" spans="1:75" s="1070" customFormat="1" ht="18" customHeight="1" thickTop="1">
      <c r="A435" s="1115" t="s">
        <v>328</v>
      </c>
      <c r="B435" s="1116" t="s">
        <v>317</v>
      </c>
      <c r="C435" s="1121">
        <v>2.61</v>
      </c>
      <c r="D435" s="1137"/>
      <c r="E435" s="1117">
        <f>+D435+E382</f>
        <v>0</v>
      </c>
      <c r="F435" s="1118">
        <f>+E435*C435</f>
        <v>0</v>
      </c>
      <c r="G435" s="1137"/>
      <c r="H435" s="1117">
        <f>+G435+H382</f>
        <v>0</v>
      </c>
      <c r="I435" s="1118">
        <f>+H435*C435</f>
        <v>0</v>
      </c>
      <c r="J435" s="1137"/>
      <c r="K435" s="1117">
        <f>+J435+K382</f>
        <v>0</v>
      </c>
      <c r="L435" s="1118">
        <f>+K435*C435</f>
        <v>0</v>
      </c>
      <c r="M435" s="1151"/>
      <c r="N435" s="1151"/>
      <c r="O435" s="1151"/>
      <c r="P435" s="1151"/>
      <c r="Q435" s="1151"/>
      <c r="R435" s="1151"/>
      <c r="S435" s="1151"/>
      <c r="T435" s="1151"/>
      <c r="U435" s="1151"/>
      <c r="V435" s="1151"/>
      <c r="W435" s="1151"/>
      <c r="X435" s="1151"/>
      <c r="Y435" s="1151"/>
      <c r="Z435" s="1151"/>
      <c r="AA435" s="1151"/>
      <c r="AB435" s="1151"/>
      <c r="AC435" s="1151"/>
      <c r="AD435" s="1151"/>
      <c r="AE435" s="1151"/>
      <c r="AF435" s="1151"/>
      <c r="AG435" s="1151"/>
      <c r="AH435" s="1151"/>
      <c r="AI435" s="1151"/>
      <c r="AJ435" s="1151"/>
      <c r="AK435" s="1151"/>
      <c r="AL435" s="1151"/>
      <c r="AM435" s="1151"/>
      <c r="AN435" s="1151"/>
      <c r="AO435" s="1151"/>
      <c r="AP435" s="1151"/>
      <c r="AQ435" s="1151"/>
      <c r="AR435" s="1151"/>
      <c r="AS435" s="1151"/>
      <c r="AT435" s="1151"/>
      <c r="AU435" s="1151"/>
      <c r="AV435" s="1151"/>
      <c r="AW435" s="1151"/>
      <c r="AX435" s="1151"/>
      <c r="AY435" s="1151"/>
      <c r="AZ435" s="1151"/>
      <c r="BA435" s="1151"/>
      <c r="BB435" s="1151"/>
      <c r="BC435" s="1151"/>
      <c r="BD435" s="1151"/>
      <c r="BE435" s="1151"/>
      <c r="BF435" s="1151"/>
      <c r="BG435" s="1151"/>
      <c r="BH435" s="1151"/>
      <c r="BI435" s="1151"/>
      <c r="BJ435" s="1151"/>
      <c r="BK435" s="1151"/>
      <c r="BL435" s="1151"/>
      <c r="BM435" s="1151"/>
      <c r="BN435" s="1151"/>
      <c r="BO435" s="1151"/>
      <c r="BP435" s="1151"/>
      <c r="BQ435" s="1151"/>
      <c r="BR435" s="1151"/>
      <c r="BS435" s="1151"/>
      <c r="BT435" s="1151"/>
      <c r="BU435" s="1151"/>
      <c r="BV435" s="1151"/>
      <c r="BW435" s="1151"/>
    </row>
    <row r="436" spans="1:75" ht="18" customHeight="1">
      <c r="A436" s="1071"/>
      <c r="B436" s="1097" t="s">
        <v>333</v>
      </c>
      <c r="C436" s="1122">
        <v>2.61</v>
      </c>
      <c r="D436" s="1138"/>
      <c r="E436" s="1095">
        <f>+D436+E383</f>
        <v>0</v>
      </c>
      <c r="F436" s="1092">
        <f t="shared" ref="F436:F453" si="107">+E436*C436</f>
        <v>0</v>
      </c>
      <c r="G436" s="1138"/>
      <c r="H436" s="1095">
        <f>+G436+H383</f>
        <v>0</v>
      </c>
      <c r="I436" s="1092">
        <f>+H436*C436</f>
        <v>0</v>
      </c>
      <c r="J436" s="1138"/>
      <c r="K436" s="1095">
        <f>+J436+K383</f>
        <v>0</v>
      </c>
      <c r="L436" s="1092">
        <f>+K436*C436</f>
        <v>0</v>
      </c>
    </row>
    <row r="437" spans="1:75" ht="18" customHeight="1">
      <c r="A437" s="1071"/>
      <c r="B437" s="1097" t="s">
        <v>905</v>
      </c>
      <c r="C437" s="1122">
        <v>2.61</v>
      </c>
      <c r="D437" s="1138"/>
      <c r="E437" s="1095">
        <f t="shared" ref="E437:E455" si="108">+D437+E384</f>
        <v>0</v>
      </c>
      <c r="F437" s="1092">
        <f t="shared" si="107"/>
        <v>0</v>
      </c>
      <c r="G437" s="1138"/>
      <c r="H437" s="1095">
        <f t="shared" ref="H437:H455" si="109">+G437+H384</f>
        <v>0</v>
      </c>
      <c r="I437" s="1334">
        <f>+H437*C437</f>
        <v>0</v>
      </c>
      <c r="J437" s="1138"/>
      <c r="K437" s="1095">
        <f t="shared" ref="K437:K455" si="110">+J437+K384</f>
        <v>0</v>
      </c>
      <c r="L437" s="1092">
        <f t="shared" ref="L437:L452" si="111">+K437*C437</f>
        <v>0</v>
      </c>
    </row>
    <row r="438" spans="1:75" ht="18" customHeight="1">
      <c r="A438" s="1158" t="s">
        <v>321</v>
      </c>
      <c r="B438" s="1159" t="s">
        <v>318</v>
      </c>
      <c r="C438" s="1160">
        <v>3.36</v>
      </c>
      <c r="D438" s="1138"/>
      <c r="E438" s="1095">
        <f t="shared" si="108"/>
        <v>0</v>
      </c>
      <c r="F438" s="1092">
        <f t="shared" si="107"/>
        <v>0</v>
      </c>
      <c r="G438" s="1138"/>
      <c r="H438" s="1095">
        <f t="shared" si="109"/>
        <v>0</v>
      </c>
      <c r="I438" s="1092">
        <f t="shared" ref="I438:I452" si="112">+H438*C438</f>
        <v>0</v>
      </c>
      <c r="J438" s="1138"/>
      <c r="K438" s="1095">
        <f t="shared" si="110"/>
        <v>0</v>
      </c>
      <c r="L438" s="1092">
        <f t="shared" si="111"/>
        <v>0</v>
      </c>
    </row>
    <row r="439" spans="1:75" ht="18" customHeight="1">
      <c r="A439" s="1071"/>
      <c r="B439" s="1097" t="s">
        <v>319</v>
      </c>
      <c r="C439" s="1122">
        <v>3.36</v>
      </c>
      <c r="D439" s="1138"/>
      <c r="E439" s="1095">
        <f t="shared" si="108"/>
        <v>0</v>
      </c>
      <c r="F439" s="1092">
        <f t="shared" si="107"/>
        <v>0</v>
      </c>
      <c r="G439" s="1138"/>
      <c r="H439" s="1095">
        <f t="shared" si="109"/>
        <v>0</v>
      </c>
      <c r="I439" s="1092">
        <f t="shared" si="112"/>
        <v>0</v>
      </c>
      <c r="J439" s="1138"/>
      <c r="K439" s="1095">
        <f t="shared" si="110"/>
        <v>0</v>
      </c>
      <c r="L439" s="1092">
        <f t="shared" si="111"/>
        <v>0</v>
      </c>
    </row>
    <row r="440" spans="1:75" ht="18" customHeight="1">
      <c r="A440" s="1071"/>
      <c r="B440" s="1097" t="s">
        <v>320</v>
      </c>
      <c r="C440" s="1122">
        <v>3.36</v>
      </c>
      <c r="D440" s="1138"/>
      <c r="E440" s="1095">
        <f t="shared" si="108"/>
        <v>0</v>
      </c>
      <c r="F440" s="1092">
        <f t="shared" si="107"/>
        <v>0</v>
      </c>
      <c r="G440" s="1138"/>
      <c r="H440" s="1095">
        <f t="shared" si="109"/>
        <v>0</v>
      </c>
      <c r="I440" s="1092">
        <f t="shared" si="112"/>
        <v>0</v>
      </c>
      <c r="J440" s="1138"/>
      <c r="K440" s="1095">
        <f t="shared" si="110"/>
        <v>0</v>
      </c>
      <c r="L440" s="1092">
        <f t="shared" si="111"/>
        <v>0</v>
      </c>
    </row>
    <row r="441" spans="1:75" ht="18" customHeight="1">
      <c r="A441" s="1071"/>
      <c r="B441" s="1097" t="s">
        <v>322</v>
      </c>
      <c r="C441" s="1122">
        <v>3.36</v>
      </c>
      <c r="D441" s="1138"/>
      <c r="E441" s="1095">
        <f t="shared" si="108"/>
        <v>0</v>
      </c>
      <c r="F441" s="1092">
        <f t="shared" si="107"/>
        <v>0</v>
      </c>
      <c r="G441" s="1138"/>
      <c r="H441" s="1095">
        <f t="shared" si="109"/>
        <v>0</v>
      </c>
      <c r="I441" s="1092">
        <f t="shared" si="112"/>
        <v>0</v>
      </c>
      <c r="J441" s="1138"/>
      <c r="K441" s="1095">
        <f t="shared" si="110"/>
        <v>0</v>
      </c>
      <c r="L441" s="1092">
        <f t="shared" si="111"/>
        <v>0</v>
      </c>
    </row>
    <row r="442" spans="1:75" ht="18" customHeight="1">
      <c r="A442" s="1071"/>
      <c r="B442" s="1097" t="s">
        <v>323</v>
      </c>
      <c r="C442" s="1122">
        <v>3.36</v>
      </c>
      <c r="D442" s="1138"/>
      <c r="E442" s="1095">
        <f t="shared" si="108"/>
        <v>0</v>
      </c>
      <c r="F442" s="1092">
        <f t="shared" si="107"/>
        <v>0</v>
      </c>
      <c r="G442" s="1138"/>
      <c r="H442" s="1095">
        <f t="shared" si="109"/>
        <v>0</v>
      </c>
      <c r="I442" s="1092">
        <f t="shared" si="112"/>
        <v>0</v>
      </c>
      <c r="J442" s="1138"/>
      <c r="K442" s="1095">
        <f t="shared" si="110"/>
        <v>0</v>
      </c>
      <c r="L442" s="1092">
        <f t="shared" si="111"/>
        <v>0</v>
      </c>
    </row>
    <row r="443" spans="1:75" ht="18" customHeight="1">
      <c r="A443" s="1071"/>
      <c r="B443" s="1097" t="s">
        <v>324</v>
      </c>
      <c r="C443" s="1122">
        <v>3.36</v>
      </c>
      <c r="D443" s="1138"/>
      <c r="E443" s="1095">
        <f t="shared" si="108"/>
        <v>0</v>
      </c>
      <c r="F443" s="1092">
        <f t="shared" si="107"/>
        <v>0</v>
      </c>
      <c r="G443" s="1138"/>
      <c r="H443" s="1095">
        <f t="shared" si="109"/>
        <v>0</v>
      </c>
      <c r="I443" s="1092">
        <f t="shared" si="112"/>
        <v>0</v>
      </c>
      <c r="J443" s="1138"/>
      <c r="K443" s="1095">
        <f t="shared" si="110"/>
        <v>0</v>
      </c>
      <c r="L443" s="1092">
        <f t="shared" si="111"/>
        <v>0</v>
      </c>
    </row>
    <row r="444" spans="1:75" ht="18" customHeight="1">
      <c r="A444" s="1071"/>
      <c r="B444" s="1097" t="s">
        <v>325</v>
      </c>
      <c r="C444" s="1122">
        <v>3.36</v>
      </c>
      <c r="D444" s="1138"/>
      <c r="E444" s="1095">
        <f t="shared" si="108"/>
        <v>0</v>
      </c>
      <c r="F444" s="1092">
        <f t="shared" si="107"/>
        <v>0</v>
      </c>
      <c r="G444" s="1138"/>
      <c r="H444" s="1095">
        <f t="shared" si="109"/>
        <v>0</v>
      </c>
      <c r="I444" s="1092">
        <f t="shared" si="112"/>
        <v>0</v>
      </c>
      <c r="J444" s="1138"/>
      <c r="K444" s="1095">
        <f t="shared" si="110"/>
        <v>0</v>
      </c>
      <c r="L444" s="1092">
        <f t="shared" si="111"/>
        <v>0</v>
      </c>
    </row>
    <row r="445" spans="1:75" ht="18" customHeight="1">
      <c r="A445" s="1071"/>
      <c r="B445" s="1097" t="s">
        <v>905</v>
      </c>
      <c r="C445" s="1122">
        <v>3.36</v>
      </c>
      <c r="D445" s="1138"/>
      <c r="E445" s="1095">
        <f t="shared" si="108"/>
        <v>0</v>
      </c>
      <c r="F445" s="1334">
        <f t="shared" si="107"/>
        <v>0</v>
      </c>
      <c r="G445" s="1138"/>
      <c r="H445" s="1095">
        <f t="shared" si="109"/>
        <v>0</v>
      </c>
      <c r="I445" s="1334">
        <f t="shared" si="112"/>
        <v>0</v>
      </c>
      <c r="J445" s="1138"/>
      <c r="K445" s="1095">
        <f t="shared" si="110"/>
        <v>0</v>
      </c>
      <c r="L445" s="1092">
        <f t="shared" si="111"/>
        <v>0</v>
      </c>
    </row>
    <row r="446" spans="1:75" ht="18" customHeight="1">
      <c r="A446" s="1158" t="s">
        <v>326</v>
      </c>
      <c r="B446" s="1159" t="s">
        <v>334</v>
      </c>
      <c r="C446" s="1160">
        <v>5.87</v>
      </c>
      <c r="D446" s="1138"/>
      <c r="E446" s="1095">
        <f t="shared" si="108"/>
        <v>0</v>
      </c>
      <c r="F446" s="1092">
        <f t="shared" si="107"/>
        <v>0</v>
      </c>
      <c r="G446" s="1138"/>
      <c r="H446" s="1095">
        <f t="shared" si="109"/>
        <v>0</v>
      </c>
      <c r="I446" s="1092">
        <f t="shared" si="112"/>
        <v>0</v>
      </c>
      <c r="J446" s="1138"/>
      <c r="K446" s="1095">
        <f t="shared" si="110"/>
        <v>0</v>
      </c>
      <c r="L446" s="1092">
        <f t="shared" si="111"/>
        <v>0</v>
      </c>
    </row>
    <row r="447" spans="1:75" ht="18" customHeight="1">
      <c r="A447" s="1158"/>
      <c r="B447" s="1097" t="s">
        <v>906</v>
      </c>
      <c r="C447" s="1160">
        <v>5.87</v>
      </c>
      <c r="D447" s="1138"/>
      <c r="E447" s="1095">
        <f t="shared" si="108"/>
        <v>0</v>
      </c>
      <c r="F447" s="1334">
        <f t="shared" si="107"/>
        <v>0</v>
      </c>
      <c r="G447" s="1138"/>
      <c r="H447" s="1095">
        <f t="shared" si="109"/>
        <v>0</v>
      </c>
      <c r="I447" s="1334">
        <f t="shared" si="112"/>
        <v>0</v>
      </c>
      <c r="J447" s="1138"/>
      <c r="K447" s="1095">
        <f t="shared" si="110"/>
        <v>0</v>
      </c>
      <c r="L447" s="1092">
        <f t="shared" si="111"/>
        <v>0</v>
      </c>
    </row>
    <row r="448" spans="1:75" ht="18" customHeight="1">
      <c r="A448" s="1158" t="s">
        <v>327</v>
      </c>
      <c r="B448" s="1159" t="s">
        <v>327</v>
      </c>
      <c r="C448" s="1160">
        <v>4.72</v>
      </c>
      <c r="D448" s="1138"/>
      <c r="E448" s="1095">
        <f t="shared" si="108"/>
        <v>0</v>
      </c>
      <c r="F448" s="1334">
        <f t="shared" si="107"/>
        <v>0</v>
      </c>
      <c r="G448" s="1138"/>
      <c r="H448" s="1095">
        <f t="shared" si="109"/>
        <v>0</v>
      </c>
      <c r="I448" s="1334">
        <f t="shared" si="112"/>
        <v>0</v>
      </c>
      <c r="J448" s="1138"/>
      <c r="K448" s="1095">
        <f t="shared" si="110"/>
        <v>0</v>
      </c>
      <c r="L448" s="1092">
        <f t="shared" si="111"/>
        <v>0</v>
      </c>
    </row>
    <row r="449" spans="1:75" ht="18" customHeight="1">
      <c r="A449" s="1158"/>
      <c r="B449" s="1097" t="s">
        <v>906</v>
      </c>
      <c r="C449" s="1160">
        <v>4.72</v>
      </c>
      <c r="D449" s="1138"/>
      <c r="E449" s="1095">
        <f t="shared" si="108"/>
        <v>0</v>
      </c>
      <c r="F449" s="1334">
        <f t="shared" si="107"/>
        <v>0</v>
      </c>
      <c r="G449" s="1138"/>
      <c r="H449" s="1095">
        <f t="shared" si="109"/>
        <v>0</v>
      </c>
      <c r="I449" s="1334">
        <f t="shared" si="112"/>
        <v>0</v>
      </c>
      <c r="J449" s="1138"/>
      <c r="K449" s="1095">
        <f t="shared" si="110"/>
        <v>0</v>
      </c>
      <c r="L449" s="1092">
        <f t="shared" si="111"/>
        <v>0</v>
      </c>
    </row>
    <row r="450" spans="1:75" ht="18" customHeight="1">
      <c r="A450" s="1180" t="s">
        <v>397</v>
      </c>
      <c r="B450" s="1166" t="s">
        <v>399</v>
      </c>
      <c r="C450" s="1122">
        <v>3.36</v>
      </c>
      <c r="D450" s="1138"/>
      <c r="E450" s="1095">
        <f t="shared" si="108"/>
        <v>0</v>
      </c>
      <c r="F450" s="1092">
        <f t="shared" si="107"/>
        <v>0</v>
      </c>
      <c r="G450" s="1138"/>
      <c r="H450" s="1095">
        <f t="shared" si="109"/>
        <v>0</v>
      </c>
      <c r="I450" s="1092">
        <f t="shared" si="112"/>
        <v>0</v>
      </c>
      <c r="J450" s="1138"/>
      <c r="K450" s="1095">
        <f t="shared" si="110"/>
        <v>0</v>
      </c>
      <c r="L450" s="1092">
        <f t="shared" si="111"/>
        <v>0</v>
      </c>
    </row>
    <row r="451" spans="1:75" ht="18" customHeight="1">
      <c r="A451" s="1072"/>
      <c r="B451" s="1093" t="s">
        <v>398</v>
      </c>
      <c r="C451" s="1122">
        <v>3.36</v>
      </c>
      <c r="D451" s="1138"/>
      <c r="E451" s="1095">
        <f t="shared" si="108"/>
        <v>0</v>
      </c>
      <c r="F451" s="1092">
        <f t="shared" si="107"/>
        <v>0</v>
      </c>
      <c r="G451" s="1138"/>
      <c r="H451" s="1095">
        <f t="shared" si="109"/>
        <v>0</v>
      </c>
      <c r="I451" s="1092">
        <f t="shared" si="112"/>
        <v>0</v>
      </c>
      <c r="J451" s="1138"/>
      <c r="K451" s="1095">
        <f t="shared" si="110"/>
        <v>0</v>
      </c>
      <c r="L451" s="1092">
        <f t="shared" si="111"/>
        <v>0</v>
      </c>
    </row>
    <row r="452" spans="1:75" ht="18" customHeight="1">
      <c r="A452" s="1072"/>
      <c r="B452" s="1097" t="s">
        <v>906</v>
      </c>
      <c r="C452" s="1122">
        <v>3.36</v>
      </c>
      <c r="D452" s="1138"/>
      <c r="E452" s="1095">
        <f t="shared" si="108"/>
        <v>0</v>
      </c>
      <c r="F452" s="1334">
        <f t="shared" si="107"/>
        <v>0</v>
      </c>
      <c r="G452" s="1138"/>
      <c r="H452" s="1095">
        <f t="shared" si="109"/>
        <v>0</v>
      </c>
      <c r="I452" s="1334">
        <f t="shared" si="112"/>
        <v>0</v>
      </c>
      <c r="J452" s="1138"/>
      <c r="K452" s="1095">
        <f t="shared" si="110"/>
        <v>0</v>
      </c>
      <c r="L452" s="1092">
        <f t="shared" si="111"/>
        <v>0</v>
      </c>
    </row>
    <row r="453" spans="1:75" ht="9.75" customHeight="1">
      <c r="A453" s="1337"/>
      <c r="B453" s="1329"/>
      <c r="C453" s="1325"/>
      <c r="D453" s="1331"/>
      <c r="E453" s="1332"/>
      <c r="F453" s="1339">
        <f t="shared" si="107"/>
        <v>0</v>
      </c>
      <c r="G453" s="1331"/>
      <c r="H453" s="1332"/>
      <c r="I453" s="1339"/>
      <c r="J453" s="1331"/>
      <c r="K453" s="1332"/>
      <c r="L453" s="1339"/>
    </row>
    <row r="454" spans="1:75" ht="18" customHeight="1">
      <c r="A454" s="1072" t="s">
        <v>918</v>
      </c>
      <c r="B454" s="1093" t="s">
        <v>919</v>
      </c>
      <c r="C454" s="1122">
        <v>163.98</v>
      </c>
      <c r="D454" s="1173"/>
      <c r="E454" s="1095">
        <f t="shared" ref="E454:E455" si="113">+D454+E401</f>
        <v>0</v>
      </c>
      <c r="F454" s="1334">
        <f t="shared" ref="F454:F455" si="114">+E454*C454</f>
        <v>0</v>
      </c>
      <c r="G454" s="1138"/>
      <c r="H454" s="1095">
        <f t="shared" ref="H454:H455" si="115">+G454+H401</f>
        <v>0</v>
      </c>
      <c r="I454" s="1334">
        <f t="shared" ref="I454:I455" si="116">+H454*C454</f>
        <v>0</v>
      </c>
      <c r="J454" s="1138"/>
      <c r="K454" s="1095">
        <f t="shared" ref="K454:K455" si="117">+J454+K401</f>
        <v>0</v>
      </c>
      <c r="L454" s="1092">
        <f t="shared" ref="L454:L455" si="118">+K454*C454</f>
        <v>0</v>
      </c>
    </row>
    <row r="455" spans="1:75" ht="18" customHeight="1">
      <c r="A455" s="1072" t="s">
        <v>920</v>
      </c>
      <c r="B455" s="1338" t="s">
        <v>921</v>
      </c>
      <c r="C455" s="1122">
        <v>0</v>
      </c>
      <c r="D455" s="1173"/>
      <c r="E455" s="1095">
        <f t="shared" si="113"/>
        <v>0</v>
      </c>
      <c r="F455" s="1334">
        <f t="shared" si="114"/>
        <v>0</v>
      </c>
      <c r="G455" s="1138"/>
      <c r="H455" s="1095">
        <f t="shared" si="115"/>
        <v>0</v>
      </c>
      <c r="I455" s="1334">
        <f t="shared" si="116"/>
        <v>0</v>
      </c>
      <c r="J455" s="1138"/>
      <c r="K455" s="1095">
        <f t="shared" si="117"/>
        <v>0</v>
      </c>
      <c r="L455" s="1092">
        <f t="shared" si="118"/>
        <v>0</v>
      </c>
    </row>
    <row r="456" spans="1:75" ht="18" hidden="1" customHeight="1">
      <c r="A456" s="1072"/>
      <c r="B456" s="1166"/>
      <c r="C456" s="1122"/>
      <c r="D456" s="1138"/>
      <c r="E456" s="1095"/>
      <c r="F456" s="1092"/>
      <c r="G456" s="1138"/>
      <c r="H456" s="1095"/>
      <c r="I456" s="1092"/>
      <c r="J456" s="1138"/>
      <c r="K456" s="1095"/>
      <c r="L456" s="1092"/>
    </row>
    <row r="457" spans="1:75">
      <c r="A457" s="1072"/>
      <c r="B457" s="1093"/>
      <c r="C457" s="1123"/>
      <c r="D457" s="1369"/>
      <c r="E457" s="1370"/>
      <c r="F457" s="1371"/>
      <c r="G457" s="1369"/>
      <c r="H457" s="1370"/>
      <c r="I457" s="1371"/>
      <c r="J457" s="1369"/>
      <c r="K457" s="1095"/>
      <c r="L457" s="1092"/>
    </row>
    <row r="458" spans="1:75" s="18" customFormat="1" ht="18" customHeight="1" thickBot="1">
      <c r="A458" s="1074" t="s">
        <v>342</v>
      </c>
      <c r="B458" s="1075"/>
      <c r="C458" s="1076"/>
      <c r="D458" s="1131"/>
      <c r="E458" s="1077"/>
      <c r="F458" s="1098">
        <f>SUM(F435:F457)</f>
        <v>0</v>
      </c>
      <c r="G458" s="1131"/>
      <c r="H458" s="1077"/>
      <c r="I458" s="1098">
        <f>SUM(I435:I457)</f>
        <v>0</v>
      </c>
      <c r="J458" s="1131"/>
      <c r="K458" s="1077"/>
      <c r="L458" s="1098">
        <f>SUM(L435:L457)</f>
        <v>0</v>
      </c>
      <c r="M458" s="31"/>
      <c r="N458" s="31"/>
      <c r="O458" s="31"/>
      <c r="P458" s="31"/>
      <c r="Q458" s="31"/>
      <c r="R458" s="31"/>
      <c r="S458" s="31"/>
      <c r="T458" s="31"/>
      <c r="U458" s="31"/>
      <c r="V458" s="31"/>
      <c r="W458" s="31"/>
      <c r="X458" s="31"/>
      <c r="Y458" s="31"/>
      <c r="Z458" s="31"/>
      <c r="AA458" s="31"/>
      <c r="AB458" s="31"/>
      <c r="AC458" s="31"/>
      <c r="AD458" s="31"/>
      <c r="AE458" s="31"/>
      <c r="AF458" s="31"/>
      <c r="AG458" s="31"/>
      <c r="AH458" s="31"/>
      <c r="AI458" s="31"/>
      <c r="AJ458" s="31"/>
      <c r="AK458" s="31"/>
      <c r="AL458" s="31"/>
      <c r="AM458" s="31"/>
      <c r="AN458" s="31"/>
      <c r="AO458" s="31"/>
      <c r="AP458" s="31"/>
      <c r="AQ458" s="31"/>
      <c r="AR458" s="31"/>
      <c r="AS458" s="31"/>
      <c r="AT458" s="31"/>
      <c r="AU458" s="31"/>
      <c r="AV458" s="31"/>
      <c r="AW458" s="31"/>
      <c r="AX458" s="31"/>
      <c r="AY458" s="31"/>
      <c r="AZ458" s="31"/>
      <c r="BA458" s="31"/>
      <c r="BB458" s="31"/>
      <c r="BC458" s="31"/>
      <c r="BD458" s="31"/>
      <c r="BE458" s="31"/>
      <c r="BF458" s="31"/>
      <c r="BG458" s="31"/>
      <c r="BH458" s="31"/>
      <c r="BI458" s="31"/>
      <c r="BJ458" s="31"/>
      <c r="BK458" s="31"/>
      <c r="BL458" s="31"/>
      <c r="BM458" s="31"/>
      <c r="BN458" s="31"/>
      <c r="BO458" s="31"/>
      <c r="BP458" s="31"/>
      <c r="BQ458" s="31"/>
      <c r="BR458" s="31"/>
      <c r="BS458" s="31"/>
      <c r="BT458" s="31"/>
      <c r="BU458" s="31"/>
      <c r="BV458" s="31"/>
      <c r="BW458" s="31"/>
    </row>
    <row r="459" spans="1:75" ht="10.9" customHeight="1">
      <c r="A459" s="1089"/>
      <c r="B459" s="1090"/>
      <c r="C459" s="1099"/>
      <c r="D459" s="1132"/>
      <c r="E459" s="1091"/>
      <c r="F459" s="1100"/>
      <c r="G459" s="1132"/>
      <c r="H459" s="1091"/>
      <c r="I459" s="1100"/>
      <c r="J459" s="1132"/>
      <c r="K459" s="1091"/>
      <c r="L459" s="1100"/>
    </row>
    <row r="460" spans="1:75" ht="18" customHeight="1">
      <c r="A460" s="1086" t="s">
        <v>335</v>
      </c>
      <c r="B460" s="1087"/>
      <c r="C460" s="1101"/>
      <c r="D460" s="1133"/>
      <c r="E460" s="1088"/>
      <c r="F460" s="1102">
        <f>'Schedule I MH'!F669</f>
        <v>0</v>
      </c>
      <c r="G460" s="1133"/>
      <c r="H460" s="1088"/>
      <c r="I460" s="1102">
        <f>+'Schedule I MH'!K453</f>
        <v>0</v>
      </c>
      <c r="J460" s="1133"/>
      <c r="K460" s="1088"/>
      <c r="L460" s="1102">
        <f>+'Schedule I MH'!P453</f>
        <v>0</v>
      </c>
    </row>
    <row r="461" spans="1:75" ht="5.45" customHeight="1">
      <c r="A461" s="1078"/>
      <c r="B461" s="1079"/>
      <c r="C461" s="1103"/>
      <c r="D461" s="1134"/>
      <c r="E461" s="1080"/>
      <c r="F461" s="1094"/>
      <c r="G461" s="1134"/>
      <c r="H461" s="1080"/>
      <c r="I461" s="1094"/>
      <c r="J461" s="1134"/>
      <c r="K461" s="1080"/>
      <c r="L461" s="1094"/>
    </row>
    <row r="462" spans="1:75" ht="18" customHeight="1">
      <c r="A462" s="1086" t="s">
        <v>343</v>
      </c>
      <c r="B462" s="1087"/>
      <c r="C462" s="1101"/>
      <c r="D462" s="1133"/>
      <c r="E462" s="1088"/>
      <c r="F462" s="1102">
        <f>+IF(F458&lt;F460,F458,F460)</f>
        <v>0</v>
      </c>
      <c r="G462" s="1133"/>
      <c r="H462" s="1088"/>
      <c r="I462" s="1102">
        <f>+IF(I458&lt;I460,I458,I460)</f>
        <v>0</v>
      </c>
      <c r="J462" s="1133"/>
      <c r="K462" s="1088"/>
      <c r="L462" s="1102">
        <f>+IF(L458&lt;L460,L458,L460)</f>
        <v>0</v>
      </c>
    </row>
    <row r="463" spans="1:75" ht="8.25" customHeight="1">
      <c r="A463" s="1078"/>
      <c r="B463" s="1079"/>
      <c r="C463" s="1192"/>
      <c r="D463" s="1134"/>
      <c r="E463" s="1080"/>
      <c r="F463" s="1157"/>
      <c r="G463" s="1134"/>
      <c r="H463" s="1080"/>
      <c r="I463" s="1157"/>
      <c r="J463" s="1134"/>
      <c r="K463" s="1080"/>
      <c r="L463" s="1157"/>
    </row>
    <row r="464" spans="1:75" ht="18" customHeight="1">
      <c r="A464" s="1193" t="s">
        <v>907</v>
      </c>
      <c r="B464" s="1087"/>
      <c r="C464" s="1191"/>
      <c r="D464" s="1133"/>
      <c r="E464" s="1088"/>
      <c r="F464" s="1171"/>
      <c r="G464" s="1133"/>
      <c r="H464" s="1088"/>
      <c r="I464" s="1171"/>
      <c r="J464" s="1133"/>
      <c r="K464" s="1088"/>
      <c r="L464" s="1171"/>
    </row>
    <row r="465" spans="1:75" ht="5.45" customHeight="1">
      <c r="A465" s="1078"/>
      <c r="B465" s="1079"/>
      <c r="C465" s="1103"/>
      <c r="D465" s="1134"/>
      <c r="E465" s="1080"/>
      <c r="F465" s="1094"/>
      <c r="G465" s="1134"/>
      <c r="H465" s="1080"/>
      <c r="I465" s="1094"/>
      <c r="J465" s="1134"/>
      <c r="K465" s="1080"/>
      <c r="L465" s="1094"/>
    </row>
    <row r="466" spans="1:75" ht="12.75" customHeight="1">
      <c r="A466" s="1086" t="s">
        <v>908</v>
      </c>
      <c r="B466" s="1087"/>
      <c r="C466" s="1191"/>
      <c r="D466" s="1133"/>
      <c r="E466" s="1088"/>
      <c r="F466" s="1102">
        <f>F462+F464</f>
        <v>0</v>
      </c>
      <c r="G466" s="1133"/>
      <c r="H466" s="1088"/>
      <c r="I466" s="1102">
        <f>I462+I464</f>
        <v>0</v>
      </c>
      <c r="J466" s="1133"/>
      <c r="K466" s="1088"/>
      <c r="L466" s="1102">
        <f>L462+L464</f>
        <v>0</v>
      </c>
    </row>
    <row r="467" spans="1:75" ht="18" customHeight="1">
      <c r="A467" s="1086" t="s">
        <v>336</v>
      </c>
      <c r="B467" s="1087"/>
      <c r="C467" s="1101"/>
      <c r="D467" s="1133"/>
      <c r="E467" s="1088"/>
      <c r="F467" s="1163">
        <f>F416+F414</f>
        <v>0</v>
      </c>
      <c r="G467" s="1133"/>
      <c r="H467" s="1088"/>
      <c r="I467" s="1163">
        <f>I416+I414</f>
        <v>0</v>
      </c>
      <c r="J467" s="1133"/>
      <c r="K467" s="1088"/>
      <c r="L467" s="1163">
        <f>L416+L414</f>
        <v>0</v>
      </c>
    </row>
    <row r="468" spans="1:75" ht="18" customHeight="1">
      <c r="A468" s="1078"/>
      <c r="B468" s="1079"/>
      <c r="C468" s="1103"/>
      <c r="D468" s="1134"/>
      <c r="E468" s="1080"/>
      <c r="F468" s="1094"/>
      <c r="G468" s="1134"/>
      <c r="H468" s="1080"/>
      <c r="I468" s="1094"/>
      <c r="J468" s="1134"/>
      <c r="K468" s="1080"/>
      <c r="L468" s="1094"/>
    </row>
    <row r="469" spans="1:75" s="18" customFormat="1" ht="18" customHeight="1" thickBot="1">
      <c r="A469" s="1081" t="s">
        <v>337</v>
      </c>
      <c r="B469" s="1082"/>
      <c r="C469" s="1104"/>
      <c r="D469" s="1135"/>
      <c r="E469" s="1083"/>
      <c r="F469" s="1105">
        <f>+F466-F467</f>
        <v>0</v>
      </c>
      <c r="G469" s="1135"/>
      <c r="H469" s="1083"/>
      <c r="I469" s="1105">
        <f>+I466-I467</f>
        <v>0</v>
      </c>
      <c r="J469" s="1135"/>
      <c r="K469" s="1083"/>
      <c r="L469" s="1105">
        <f>+L466-L467</f>
        <v>0</v>
      </c>
      <c r="M469" s="31"/>
      <c r="N469" s="31"/>
      <c r="O469" s="31"/>
      <c r="P469" s="31"/>
      <c r="Q469" s="31"/>
      <c r="R469" s="31"/>
      <c r="S469" s="31"/>
      <c r="T469" s="31"/>
      <c r="U469" s="31"/>
      <c r="V469" s="31"/>
      <c r="W469" s="31"/>
      <c r="X469" s="31"/>
      <c r="Y469" s="31"/>
      <c r="Z469" s="31"/>
      <c r="AA469" s="31"/>
      <c r="AB469" s="31"/>
      <c r="AC469" s="31"/>
      <c r="AD469" s="31"/>
      <c r="AE469" s="31"/>
      <c r="AF469" s="31"/>
      <c r="AG469" s="31"/>
      <c r="AH469" s="31"/>
      <c r="AI469" s="31"/>
      <c r="AJ469" s="31"/>
      <c r="AK469" s="31"/>
      <c r="AL469" s="31"/>
      <c r="AM469" s="31"/>
      <c r="AN469" s="31"/>
      <c r="AO469" s="31"/>
      <c r="AP469" s="31"/>
      <c r="AQ469" s="31"/>
      <c r="AR469" s="31"/>
      <c r="AS469" s="31"/>
      <c r="AT469" s="31"/>
      <c r="AU469" s="31"/>
      <c r="AV469" s="31"/>
      <c r="AW469" s="31"/>
      <c r="AX469" s="31"/>
      <c r="AY469" s="31"/>
      <c r="AZ469" s="31"/>
      <c r="BA469" s="31"/>
      <c r="BB469" s="31"/>
      <c r="BC469" s="31"/>
      <c r="BD469" s="31"/>
      <c r="BE469" s="31"/>
      <c r="BF469" s="31"/>
      <c r="BG469" s="31"/>
      <c r="BH469" s="31"/>
      <c r="BI469" s="31"/>
      <c r="BJ469" s="31"/>
      <c r="BK469" s="31"/>
      <c r="BL469" s="31"/>
      <c r="BM469" s="31"/>
      <c r="BN469" s="31"/>
      <c r="BO469" s="31"/>
      <c r="BP469" s="31"/>
      <c r="BQ469" s="31"/>
      <c r="BR469" s="31"/>
      <c r="BS469" s="31"/>
      <c r="BT469" s="31"/>
      <c r="BU469" s="31"/>
      <c r="BV469" s="31"/>
      <c r="BW469" s="31"/>
    </row>
    <row r="470" spans="1:75" ht="13.5" thickTop="1">
      <c r="A470" s="1085" t="s">
        <v>339</v>
      </c>
      <c r="B470" s="342"/>
      <c r="C470" s="1106"/>
      <c r="D470" s="1128"/>
      <c r="E470" s="342"/>
      <c r="F470" s="1106"/>
    </row>
    <row r="471" spans="1:75">
      <c r="A471" s="1085" t="s">
        <v>401</v>
      </c>
      <c r="B471" s="342"/>
      <c r="C471" s="1106"/>
      <c r="D471" s="1128"/>
      <c r="E471" s="342"/>
      <c r="F471" s="1106"/>
    </row>
    <row r="472" spans="1:75" ht="14.45" customHeight="1">
      <c r="A472" s="52" t="s">
        <v>389</v>
      </c>
      <c r="B472" s="342"/>
      <c r="C472" s="1143"/>
      <c r="D472" s="1128"/>
      <c r="E472" s="342"/>
      <c r="F472" s="1106"/>
    </row>
    <row r="473" spans="1:75" ht="90.6" customHeight="1">
      <c r="A473" s="1455" t="str">
        <f>A420</f>
        <v>Invoice Certification Language (MH)</v>
      </c>
      <c r="B473" s="1455"/>
      <c r="C473" s="1455"/>
      <c r="D473" s="1128"/>
      <c r="E473" s="342"/>
      <c r="F473" s="1106"/>
    </row>
    <row r="474" spans="1:75" ht="21" customHeight="1">
      <c r="A474" s="1144"/>
      <c r="B474" s="1145"/>
      <c r="C474" s="1146"/>
      <c r="D474" s="1147"/>
      <c r="E474" s="1174"/>
      <c r="F474" s="1148"/>
    </row>
    <row r="475" spans="1:75">
      <c r="A475" s="1149" t="s">
        <v>79</v>
      </c>
      <c r="B475" s="23"/>
      <c r="C475" s="1146"/>
      <c r="D475" s="1150" t="s">
        <v>154</v>
      </c>
      <c r="E475" s="23"/>
      <c r="F475" s="1146"/>
    </row>
    <row r="476" spans="1:75" ht="22.9" customHeight="1">
      <c r="A476" s="1144"/>
      <c r="B476" s="1145"/>
      <c r="C476" s="1146"/>
      <c r="D476" s="1147"/>
      <c r="E476" s="1145"/>
      <c r="F476" s="1148"/>
    </row>
    <row r="477" spans="1:75">
      <c r="A477" s="1149" t="s">
        <v>80</v>
      </c>
      <c r="B477" s="23"/>
      <c r="C477" s="1146"/>
      <c r="D477" s="1150" t="s">
        <v>81</v>
      </c>
      <c r="E477" s="23"/>
      <c r="F477" s="1146"/>
    </row>
    <row r="478" spans="1:75">
      <c r="A478" s="825" t="s">
        <v>289</v>
      </c>
      <c r="B478" s="97"/>
    </row>
    <row r="479" spans="1:75">
      <c r="A479" s="106" t="s">
        <v>290</v>
      </c>
      <c r="B479" s="97"/>
    </row>
    <row r="481" spans="1:75">
      <c r="A481" s="18" t="s">
        <v>341</v>
      </c>
    </row>
    <row r="482" spans="1:75">
      <c r="A482" s="350" t="s">
        <v>21</v>
      </c>
      <c r="B482" s="1453" t="str">
        <f>+B429</f>
        <v>Contractor Name</v>
      </c>
      <c r="C482" s="1453"/>
      <c r="E482" s="404" t="s">
        <v>90</v>
      </c>
      <c r="F482" s="1119">
        <f>+'Schedule I MH'!H679</f>
        <v>0</v>
      </c>
      <c r="G482" s="1136"/>
      <c r="H482" s="404" t="s">
        <v>90</v>
      </c>
      <c r="I482" s="1119">
        <f>+F482</f>
        <v>0</v>
      </c>
      <c r="K482" s="404" t="s">
        <v>90</v>
      </c>
      <c r="L482" s="1119">
        <f>+I482</f>
        <v>0</v>
      </c>
    </row>
    <row r="483" spans="1:75">
      <c r="A483" s="350" t="s">
        <v>20</v>
      </c>
      <c r="B483" s="432" t="str">
        <f>+B430</f>
        <v>Contract Number</v>
      </c>
      <c r="C483" s="1124"/>
      <c r="E483" s="356" t="s">
        <v>340</v>
      </c>
      <c r="F483" s="1109">
        <f>+'Schedule I MH'!F680</f>
        <v>45108</v>
      </c>
      <c r="H483" s="356" t="s">
        <v>340</v>
      </c>
      <c r="I483" s="1109">
        <f>+F483</f>
        <v>45108</v>
      </c>
      <c r="K483" s="356" t="s">
        <v>340</v>
      </c>
      <c r="L483" s="1109">
        <f>+I483</f>
        <v>45108</v>
      </c>
    </row>
    <row r="484" spans="1:75">
      <c r="B484" s="1107"/>
      <c r="C484" s="1125"/>
      <c r="E484" s="1108" t="s">
        <v>151</v>
      </c>
      <c r="F484" s="412">
        <f>+'Schedule I MH'!H680</f>
        <v>45412</v>
      </c>
      <c r="H484" s="1108" t="s">
        <v>151</v>
      </c>
      <c r="I484" s="412">
        <f>+F484</f>
        <v>45412</v>
      </c>
      <c r="K484" s="1108" t="s">
        <v>151</v>
      </c>
      <c r="L484" s="412">
        <f>+I484</f>
        <v>45412</v>
      </c>
    </row>
    <row r="485" spans="1:75" ht="13.5" thickBot="1">
      <c r="B485" s="342"/>
      <c r="C485" s="1106"/>
      <c r="D485" s="1128"/>
      <c r="E485" s="342"/>
      <c r="F485" s="1106"/>
    </row>
    <row r="486" spans="1:75" ht="14.25" thickTop="1" thickBot="1">
      <c r="B486" s="342"/>
      <c r="C486" s="1106"/>
      <c r="D486" s="1450" t="str">
        <f>+D433</f>
        <v>Program Name 1</v>
      </c>
      <c r="E486" s="1451"/>
      <c r="F486" s="1452"/>
      <c r="G486" s="1450" t="str">
        <f>+G433</f>
        <v>Program Name 2</v>
      </c>
      <c r="H486" s="1451"/>
      <c r="I486" s="1452"/>
      <c r="J486" s="1450" t="str">
        <f>+J433</f>
        <v>Program Name 3</v>
      </c>
      <c r="K486" s="1451"/>
      <c r="L486" s="1452"/>
    </row>
    <row r="487" spans="1:75" ht="39.75" thickTop="1" thickBot="1">
      <c r="A487" s="1110" t="s">
        <v>330</v>
      </c>
      <c r="B487" s="1111" t="s">
        <v>316</v>
      </c>
      <c r="C487" s="1112" t="s">
        <v>329</v>
      </c>
      <c r="D487" s="1129" t="s">
        <v>338</v>
      </c>
      <c r="E487" s="1113" t="s">
        <v>331</v>
      </c>
      <c r="F487" s="1114" t="s">
        <v>332</v>
      </c>
      <c r="G487" s="1129" t="s">
        <v>338</v>
      </c>
      <c r="H487" s="1113" t="s">
        <v>331</v>
      </c>
      <c r="I487" s="1114" t="s">
        <v>332</v>
      </c>
      <c r="J487" s="1129" t="s">
        <v>338</v>
      </c>
      <c r="K487" s="1113" t="s">
        <v>331</v>
      </c>
      <c r="L487" s="1114" t="s">
        <v>332</v>
      </c>
    </row>
    <row r="488" spans="1:75" s="1070" customFormat="1" ht="18" customHeight="1" thickTop="1">
      <c r="A488" s="1115" t="s">
        <v>328</v>
      </c>
      <c r="B488" s="1116" t="s">
        <v>317</v>
      </c>
      <c r="C488" s="1121">
        <v>2.61</v>
      </c>
      <c r="D488" s="1137"/>
      <c r="E488" s="1117">
        <f>+D488+E435</f>
        <v>0</v>
      </c>
      <c r="F488" s="1118">
        <f>+E488*C488</f>
        <v>0</v>
      </c>
      <c r="G488" s="1137"/>
      <c r="H488" s="1117">
        <f>+G488+H435</f>
        <v>0</v>
      </c>
      <c r="I488" s="1118">
        <f>+H488*C488</f>
        <v>0</v>
      </c>
      <c r="J488" s="1137"/>
      <c r="K488" s="1117">
        <f>+J488+K435</f>
        <v>0</v>
      </c>
      <c r="L488" s="1118">
        <f>+K488*C488</f>
        <v>0</v>
      </c>
      <c r="M488" s="1151"/>
      <c r="N488" s="1151"/>
      <c r="O488" s="1151"/>
      <c r="P488" s="1151"/>
      <c r="Q488" s="1151"/>
      <c r="R488" s="1151"/>
      <c r="S488" s="1151"/>
      <c r="T488" s="1151"/>
      <c r="U488" s="1151"/>
      <c r="V488" s="1151"/>
      <c r="W488" s="1151"/>
      <c r="X488" s="1151"/>
      <c r="Y488" s="1151"/>
      <c r="Z488" s="1151"/>
      <c r="AA488" s="1151"/>
      <c r="AB488" s="1151"/>
      <c r="AC488" s="1151"/>
      <c r="AD488" s="1151"/>
      <c r="AE488" s="1151"/>
      <c r="AF488" s="1151"/>
      <c r="AG488" s="1151"/>
      <c r="AH488" s="1151"/>
      <c r="AI488" s="1151"/>
      <c r="AJ488" s="1151"/>
      <c r="AK488" s="1151"/>
      <c r="AL488" s="1151"/>
      <c r="AM488" s="1151"/>
      <c r="AN488" s="1151"/>
      <c r="AO488" s="1151"/>
      <c r="AP488" s="1151"/>
      <c r="AQ488" s="1151"/>
      <c r="AR488" s="1151"/>
      <c r="AS488" s="1151"/>
      <c r="AT488" s="1151"/>
      <c r="AU488" s="1151"/>
      <c r="AV488" s="1151"/>
      <c r="AW488" s="1151"/>
      <c r="AX488" s="1151"/>
      <c r="AY488" s="1151"/>
      <c r="AZ488" s="1151"/>
      <c r="BA488" s="1151"/>
      <c r="BB488" s="1151"/>
      <c r="BC488" s="1151"/>
      <c r="BD488" s="1151"/>
      <c r="BE488" s="1151"/>
      <c r="BF488" s="1151"/>
      <c r="BG488" s="1151"/>
      <c r="BH488" s="1151"/>
      <c r="BI488" s="1151"/>
      <c r="BJ488" s="1151"/>
      <c r="BK488" s="1151"/>
      <c r="BL488" s="1151"/>
      <c r="BM488" s="1151"/>
      <c r="BN488" s="1151"/>
      <c r="BO488" s="1151"/>
      <c r="BP488" s="1151"/>
      <c r="BQ488" s="1151"/>
      <c r="BR488" s="1151"/>
      <c r="BS488" s="1151"/>
      <c r="BT488" s="1151"/>
      <c r="BU488" s="1151"/>
      <c r="BV488" s="1151"/>
      <c r="BW488" s="1151"/>
    </row>
    <row r="489" spans="1:75" ht="18" customHeight="1">
      <c r="A489" s="1071"/>
      <c r="B489" s="1097" t="s">
        <v>333</v>
      </c>
      <c r="C489" s="1122">
        <v>2.61</v>
      </c>
      <c r="D489" s="1138"/>
      <c r="E489" s="1095">
        <f>+D489+E436</f>
        <v>0</v>
      </c>
      <c r="F489" s="1092">
        <f t="shared" ref="F489:F506" si="119">+E489*C489</f>
        <v>0</v>
      </c>
      <c r="G489" s="1138"/>
      <c r="H489" s="1095">
        <f>+G489+H436</f>
        <v>0</v>
      </c>
      <c r="I489" s="1092">
        <f>+H489*C489</f>
        <v>0</v>
      </c>
      <c r="J489" s="1138"/>
      <c r="K489" s="1095">
        <f>+J489+K436</f>
        <v>0</v>
      </c>
      <c r="L489" s="1092">
        <f>+K489*C489</f>
        <v>0</v>
      </c>
    </row>
    <row r="490" spans="1:75" ht="18" customHeight="1">
      <c r="A490" s="1071"/>
      <c r="B490" s="1097" t="s">
        <v>905</v>
      </c>
      <c r="C490" s="1122">
        <v>2.61</v>
      </c>
      <c r="D490" s="1138"/>
      <c r="E490" s="1095">
        <f t="shared" ref="E490:E508" si="120">+D490+E437</f>
        <v>0</v>
      </c>
      <c r="F490" s="1092">
        <f t="shared" si="119"/>
        <v>0</v>
      </c>
      <c r="G490" s="1138"/>
      <c r="H490" s="1095">
        <f t="shared" ref="H490:H508" si="121">+G490+H437</f>
        <v>0</v>
      </c>
      <c r="I490" s="1334">
        <f>+H490*C490</f>
        <v>0</v>
      </c>
      <c r="J490" s="1138"/>
      <c r="K490" s="1095">
        <f t="shared" ref="K490:K508" si="122">+J490+K437</f>
        <v>0</v>
      </c>
      <c r="L490" s="1092">
        <f t="shared" ref="L490:L505" si="123">+K490*C490</f>
        <v>0</v>
      </c>
    </row>
    <row r="491" spans="1:75" ht="18" customHeight="1">
      <c r="A491" s="1158" t="s">
        <v>321</v>
      </c>
      <c r="B491" s="1159" t="s">
        <v>318</v>
      </c>
      <c r="C491" s="1160">
        <v>3.36</v>
      </c>
      <c r="D491" s="1138"/>
      <c r="E491" s="1095">
        <f t="shared" si="120"/>
        <v>0</v>
      </c>
      <c r="F491" s="1092">
        <f t="shared" si="119"/>
        <v>0</v>
      </c>
      <c r="G491" s="1138"/>
      <c r="H491" s="1095">
        <f t="shared" si="121"/>
        <v>0</v>
      </c>
      <c r="I491" s="1092">
        <f t="shared" ref="I491:I505" si="124">+H491*C491</f>
        <v>0</v>
      </c>
      <c r="J491" s="1138"/>
      <c r="K491" s="1095">
        <f t="shared" si="122"/>
        <v>0</v>
      </c>
      <c r="L491" s="1092">
        <f t="shared" si="123"/>
        <v>0</v>
      </c>
    </row>
    <row r="492" spans="1:75" ht="18" customHeight="1">
      <c r="A492" s="1071"/>
      <c r="B492" s="1097" t="s">
        <v>319</v>
      </c>
      <c r="C492" s="1122">
        <v>3.36</v>
      </c>
      <c r="D492" s="1138"/>
      <c r="E492" s="1095">
        <f t="shared" si="120"/>
        <v>0</v>
      </c>
      <c r="F492" s="1092">
        <f t="shared" si="119"/>
        <v>0</v>
      </c>
      <c r="G492" s="1138"/>
      <c r="H492" s="1095">
        <f t="shared" si="121"/>
        <v>0</v>
      </c>
      <c r="I492" s="1092">
        <f t="shared" si="124"/>
        <v>0</v>
      </c>
      <c r="J492" s="1138"/>
      <c r="K492" s="1095">
        <f t="shared" si="122"/>
        <v>0</v>
      </c>
      <c r="L492" s="1092">
        <f t="shared" si="123"/>
        <v>0</v>
      </c>
    </row>
    <row r="493" spans="1:75" ht="18" customHeight="1">
      <c r="A493" s="1071"/>
      <c r="B493" s="1097" t="s">
        <v>320</v>
      </c>
      <c r="C493" s="1122">
        <v>3.36</v>
      </c>
      <c r="D493" s="1138"/>
      <c r="E493" s="1095">
        <f t="shared" si="120"/>
        <v>0</v>
      </c>
      <c r="F493" s="1092">
        <f t="shared" si="119"/>
        <v>0</v>
      </c>
      <c r="G493" s="1138"/>
      <c r="H493" s="1095">
        <f t="shared" si="121"/>
        <v>0</v>
      </c>
      <c r="I493" s="1092">
        <f t="shared" si="124"/>
        <v>0</v>
      </c>
      <c r="J493" s="1138"/>
      <c r="K493" s="1095">
        <f t="shared" si="122"/>
        <v>0</v>
      </c>
      <c r="L493" s="1092">
        <f t="shared" si="123"/>
        <v>0</v>
      </c>
    </row>
    <row r="494" spans="1:75" ht="18" customHeight="1">
      <c r="A494" s="1071"/>
      <c r="B494" s="1097" t="s">
        <v>322</v>
      </c>
      <c r="C494" s="1122">
        <v>3.36</v>
      </c>
      <c r="D494" s="1138"/>
      <c r="E494" s="1095">
        <f t="shared" si="120"/>
        <v>0</v>
      </c>
      <c r="F494" s="1092">
        <f t="shared" si="119"/>
        <v>0</v>
      </c>
      <c r="G494" s="1138"/>
      <c r="H494" s="1095">
        <f t="shared" si="121"/>
        <v>0</v>
      </c>
      <c r="I494" s="1092">
        <f t="shared" si="124"/>
        <v>0</v>
      </c>
      <c r="J494" s="1138"/>
      <c r="K494" s="1095">
        <f t="shared" si="122"/>
        <v>0</v>
      </c>
      <c r="L494" s="1092">
        <f t="shared" si="123"/>
        <v>0</v>
      </c>
    </row>
    <row r="495" spans="1:75" ht="18" customHeight="1">
      <c r="A495" s="1071"/>
      <c r="B495" s="1097" t="s">
        <v>323</v>
      </c>
      <c r="C495" s="1122">
        <v>3.36</v>
      </c>
      <c r="D495" s="1138"/>
      <c r="E495" s="1095">
        <f t="shared" si="120"/>
        <v>0</v>
      </c>
      <c r="F495" s="1092">
        <f t="shared" si="119"/>
        <v>0</v>
      </c>
      <c r="G495" s="1138"/>
      <c r="H495" s="1095">
        <f t="shared" si="121"/>
        <v>0</v>
      </c>
      <c r="I495" s="1092">
        <f t="shared" si="124"/>
        <v>0</v>
      </c>
      <c r="J495" s="1138"/>
      <c r="K495" s="1095">
        <f t="shared" si="122"/>
        <v>0</v>
      </c>
      <c r="L495" s="1092">
        <f t="shared" si="123"/>
        <v>0</v>
      </c>
    </row>
    <row r="496" spans="1:75" ht="18" customHeight="1">
      <c r="A496" s="1071"/>
      <c r="B496" s="1097" t="s">
        <v>324</v>
      </c>
      <c r="C496" s="1122">
        <v>3.36</v>
      </c>
      <c r="D496" s="1138"/>
      <c r="E496" s="1095">
        <f t="shared" si="120"/>
        <v>0</v>
      </c>
      <c r="F496" s="1092">
        <f t="shared" si="119"/>
        <v>0</v>
      </c>
      <c r="G496" s="1138"/>
      <c r="H496" s="1095">
        <f t="shared" si="121"/>
        <v>0</v>
      </c>
      <c r="I496" s="1092">
        <f t="shared" si="124"/>
        <v>0</v>
      </c>
      <c r="J496" s="1138"/>
      <c r="K496" s="1095">
        <f t="shared" si="122"/>
        <v>0</v>
      </c>
      <c r="L496" s="1092">
        <f t="shared" si="123"/>
        <v>0</v>
      </c>
    </row>
    <row r="497" spans="1:75" ht="18" customHeight="1">
      <c r="A497" s="1071"/>
      <c r="B497" s="1097" t="s">
        <v>325</v>
      </c>
      <c r="C497" s="1122">
        <v>3.36</v>
      </c>
      <c r="D497" s="1138"/>
      <c r="E497" s="1095">
        <f t="shared" si="120"/>
        <v>0</v>
      </c>
      <c r="F497" s="1092">
        <f t="shared" si="119"/>
        <v>0</v>
      </c>
      <c r="G497" s="1138"/>
      <c r="H497" s="1095">
        <f t="shared" si="121"/>
        <v>0</v>
      </c>
      <c r="I497" s="1092">
        <f t="shared" si="124"/>
        <v>0</v>
      </c>
      <c r="J497" s="1138"/>
      <c r="K497" s="1095">
        <f t="shared" si="122"/>
        <v>0</v>
      </c>
      <c r="L497" s="1092">
        <f t="shared" si="123"/>
        <v>0</v>
      </c>
    </row>
    <row r="498" spans="1:75" ht="18" customHeight="1">
      <c r="A498" s="1071"/>
      <c r="B498" s="1097" t="s">
        <v>905</v>
      </c>
      <c r="C498" s="1122">
        <v>3.36</v>
      </c>
      <c r="D498" s="1138"/>
      <c r="E498" s="1095">
        <f t="shared" si="120"/>
        <v>0</v>
      </c>
      <c r="F498" s="1334">
        <f t="shared" si="119"/>
        <v>0</v>
      </c>
      <c r="G498" s="1138"/>
      <c r="H498" s="1095">
        <f t="shared" si="121"/>
        <v>0</v>
      </c>
      <c r="I498" s="1334">
        <f t="shared" si="124"/>
        <v>0</v>
      </c>
      <c r="J498" s="1138"/>
      <c r="K498" s="1095">
        <f t="shared" si="122"/>
        <v>0</v>
      </c>
      <c r="L498" s="1092">
        <f t="shared" si="123"/>
        <v>0</v>
      </c>
    </row>
    <row r="499" spans="1:75" ht="18" customHeight="1">
      <c r="A499" s="1158" t="s">
        <v>326</v>
      </c>
      <c r="B499" s="1159" t="s">
        <v>334</v>
      </c>
      <c r="C499" s="1160">
        <v>5.87</v>
      </c>
      <c r="D499" s="1138"/>
      <c r="E499" s="1095">
        <f t="shared" si="120"/>
        <v>0</v>
      </c>
      <c r="F499" s="1092">
        <f t="shared" si="119"/>
        <v>0</v>
      </c>
      <c r="G499" s="1138"/>
      <c r="H499" s="1095">
        <f t="shared" si="121"/>
        <v>0</v>
      </c>
      <c r="I499" s="1092">
        <f t="shared" si="124"/>
        <v>0</v>
      </c>
      <c r="J499" s="1138"/>
      <c r="K499" s="1095">
        <f t="shared" si="122"/>
        <v>0</v>
      </c>
      <c r="L499" s="1092">
        <f t="shared" si="123"/>
        <v>0</v>
      </c>
    </row>
    <row r="500" spans="1:75" ht="18" customHeight="1">
      <c r="A500" s="1158"/>
      <c r="B500" s="1097" t="s">
        <v>906</v>
      </c>
      <c r="C500" s="1160">
        <v>5.87</v>
      </c>
      <c r="D500" s="1138"/>
      <c r="E500" s="1095">
        <f t="shared" si="120"/>
        <v>0</v>
      </c>
      <c r="F500" s="1334">
        <f t="shared" si="119"/>
        <v>0</v>
      </c>
      <c r="G500" s="1138"/>
      <c r="H500" s="1095">
        <f t="shared" si="121"/>
        <v>0</v>
      </c>
      <c r="I500" s="1334">
        <f t="shared" si="124"/>
        <v>0</v>
      </c>
      <c r="J500" s="1138"/>
      <c r="K500" s="1095">
        <f t="shared" si="122"/>
        <v>0</v>
      </c>
      <c r="L500" s="1092">
        <f t="shared" si="123"/>
        <v>0</v>
      </c>
    </row>
    <row r="501" spans="1:75" ht="18" customHeight="1">
      <c r="A501" s="1158" t="s">
        <v>327</v>
      </c>
      <c r="B501" s="1159" t="s">
        <v>327</v>
      </c>
      <c r="C501" s="1160">
        <v>4.72</v>
      </c>
      <c r="D501" s="1138"/>
      <c r="E501" s="1095">
        <f t="shared" si="120"/>
        <v>0</v>
      </c>
      <c r="F501" s="1334">
        <f t="shared" si="119"/>
        <v>0</v>
      </c>
      <c r="G501" s="1138"/>
      <c r="H501" s="1095">
        <f t="shared" si="121"/>
        <v>0</v>
      </c>
      <c r="I501" s="1334">
        <f t="shared" si="124"/>
        <v>0</v>
      </c>
      <c r="J501" s="1138"/>
      <c r="K501" s="1095">
        <f t="shared" si="122"/>
        <v>0</v>
      </c>
      <c r="L501" s="1092">
        <f t="shared" si="123"/>
        <v>0</v>
      </c>
    </row>
    <row r="502" spans="1:75" ht="18" customHeight="1">
      <c r="A502" s="1158"/>
      <c r="B502" s="1097" t="s">
        <v>906</v>
      </c>
      <c r="C502" s="1160">
        <v>4.72</v>
      </c>
      <c r="D502" s="1138"/>
      <c r="E502" s="1095">
        <f t="shared" si="120"/>
        <v>0</v>
      </c>
      <c r="F502" s="1334">
        <f t="shared" si="119"/>
        <v>0</v>
      </c>
      <c r="G502" s="1138"/>
      <c r="H502" s="1095">
        <f t="shared" si="121"/>
        <v>0</v>
      </c>
      <c r="I502" s="1334">
        <f t="shared" si="124"/>
        <v>0</v>
      </c>
      <c r="J502" s="1138"/>
      <c r="K502" s="1095">
        <f t="shared" si="122"/>
        <v>0</v>
      </c>
      <c r="L502" s="1092">
        <f t="shared" si="123"/>
        <v>0</v>
      </c>
    </row>
    <row r="503" spans="1:75" ht="18" customHeight="1">
      <c r="A503" s="1180" t="s">
        <v>397</v>
      </c>
      <c r="B503" s="1166" t="s">
        <v>399</v>
      </c>
      <c r="C503" s="1122">
        <v>3.36</v>
      </c>
      <c r="D503" s="1138"/>
      <c r="E503" s="1095">
        <f t="shared" si="120"/>
        <v>0</v>
      </c>
      <c r="F503" s="1092">
        <f t="shared" si="119"/>
        <v>0</v>
      </c>
      <c r="G503" s="1138"/>
      <c r="H503" s="1095">
        <f t="shared" si="121"/>
        <v>0</v>
      </c>
      <c r="I503" s="1092">
        <f t="shared" si="124"/>
        <v>0</v>
      </c>
      <c r="J503" s="1138"/>
      <c r="K503" s="1095">
        <f t="shared" si="122"/>
        <v>0</v>
      </c>
      <c r="L503" s="1092">
        <f t="shared" si="123"/>
        <v>0</v>
      </c>
    </row>
    <row r="504" spans="1:75" ht="18" customHeight="1">
      <c r="A504" s="1072"/>
      <c r="B504" s="1093" t="s">
        <v>398</v>
      </c>
      <c r="C504" s="1122">
        <v>3.36</v>
      </c>
      <c r="D504" s="1138"/>
      <c r="E504" s="1095">
        <f t="shared" si="120"/>
        <v>0</v>
      </c>
      <c r="F504" s="1092">
        <f t="shared" si="119"/>
        <v>0</v>
      </c>
      <c r="G504" s="1138"/>
      <c r="H504" s="1095">
        <f t="shared" si="121"/>
        <v>0</v>
      </c>
      <c r="I504" s="1092">
        <f t="shared" si="124"/>
        <v>0</v>
      </c>
      <c r="J504" s="1138"/>
      <c r="K504" s="1095">
        <f t="shared" si="122"/>
        <v>0</v>
      </c>
      <c r="L504" s="1092">
        <f t="shared" si="123"/>
        <v>0</v>
      </c>
    </row>
    <row r="505" spans="1:75" ht="18" customHeight="1">
      <c r="A505" s="1072"/>
      <c r="B505" s="1097" t="s">
        <v>906</v>
      </c>
      <c r="C505" s="1122">
        <v>3.36</v>
      </c>
      <c r="D505" s="1138"/>
      <c r="E505" s="1095">
        <f t="shared" si="120"/>
        <v>0</v>
      </c>
      <c r="F505" s="1334">
        <f t="shared" si="119"/>
        <v>0</v>
      </c>
      <c r="G505" s="1138"/>
      <c r="H505" s="1095">
        <f t="shared" si="121"/>
        <v>0</v>
      </c>
      <c r="I505" s="1334">
        <f t="shared" si="124"/>
        <v>0</v>
      </c>
      <c r="J505" s="1138"/>
      <c r="K505" s="1095">
        <f t="shared" si="122"/>
        <v>0</v>
      </c>
      <c r="L505" s="1092">
        <f t="shared" si="123"/>
        <v>0</v>
      </c>
    </row>
    <row r="506" spans="1:75" ht="10.5" customHeight="1">
      <c r="A506" s="1337"/>
      <c r="B506" s="1329"/>
      <c r="C506" s="1325"/>
      <c r="D506" s="1331"/>
      <c r="E506" s="1332"/>
      <c r="F506" s="1339">
        <f t="shared" si="119"/>
        <v>0</v>
      </c>
      <c r="G506" s="1331"/>
      <c r="H506" s="1332"/>
      <c r="I506" s="1339"/>
      <c r="J506" s="1331"/>
      <c r="K506" s="1332"/>
      <c r="L506" s="1339"/>
    </row>
    <row r="507" spans="1:75" ht="15" customHeight="1">
      <c r="A507" s="1072" t="s">
        <v>918</v>
      </c>
      <c r="B507" s="1093" t="s">
        <v>919</v>
      </c>
      <c r="C507" s="1122">
        <v>163.98</v>
      </c>
      <c r="D507" s="1173"/>
      <c r="E507" s="1095">
        <f t="shared" ref="E507:E508" si="125">+D507+E454</f>
        <v>0</v>
      </c>
      <c r="F507" s="1092">
        <f t="shared" ref="F507:F508" si="126">+E507*C507</f>
        <v>0</v>
      </c>
      <c r="G507" s="1138"/>
      <c r="H507" s="1095">
        <f t="shared" ref="H507:H508" si="127">+G507+H454</f>
        <v>0</v>
      </c>
      <c r="I507" s="1092">
        <f t="shared" ref="I507:I508" si="128">+H507*C507</f>
        <v>0</v>
      </c>
      <c r="J507" s="1138"/>
      <c r="K507" s="1095">
        <f t="shared" ref="K507:K508" si="129">+J507+K454</f>
        <v>0</v>
      </c>
      <c r="L507" s="1092">
        <f t="shared" ref="L507:L508" si="130">+K507*C507</f>
        <v>0</v>
      </c>
    </row>
    <row r="508" spans="1:75" ht="15" customHeight="1">
      <c r="A508" s="1072" t="s">
        <v>920</v>
      </c>
      <c r="B508" s="1338" t="s">
        <v>921</v>
      </c>
      <c r="C508" s="1122">
        <v>0</v>
      </c>
      <c r="D508" s="1173"/>
      <c r="E508" s="1095">
        <f t="shared" si="125"/>
        <v>0</v>
      </c>
      <c r="F508" s="1092">
        <f t="shared" si="126"/>
        <v>0</v>
      </c>
      <c r="G508" s="1138"/>
      <c r="H508" s="1095">
        <f t="shared" si="127"/>
        <v>0</v>
      </c>
      <c r="I508" s="1092">
        <f t="shared" si="128"/>
        <v>0</v>
      </c>
      <c r="J508" s="1138"/>
      <c r="K508" s="1095">
        <f t="shared" si="129"/>
        <v>0</v>
      </c>
      <c r="L508" s="1092">
        <f t="shared" si="130"/>
        <v>0</v>
      </c>
    </row>
    <row r="509" spans="1:75" ht="15" hidden="1" customHeight="1">
      <c r="A509" s="1072"/>
      <c r="B509" s="1166"/>
      <c r="C509" s="1122"/>
      <c r="D509" s="1138"/>
      <c r="E509" s="1095"/>
      <c r="F509" s="1092"/>
      <c r="G509" s="1138"/>
      <c r="H509" s="1095"/>
      <c r="I509" s="1092"/>
      <c r="J509" s="1138"/>
      <c r="K509" s="1095"/>
      <c r="L509" s="1092"/>
    </row>
    <row r="510" spans="1:75">
      <c r="A510" s="1072"/>
      <c r="B510" s="1093"/>
      <c r="C510" s="1123"/>
      <c r="D510" s="1369"/>
      <c r="E510" s="1370"/>
      <c r="F510" s="1371"/>
      <c r="G510" s="1369"/>
      <c r="H510" s="1370"/>
      <c r="I510" s="1371"/>
      <c r="J510" s="1369"/>
      <c r="K510" s="1095"/>
      <c r="L510" s="1092"/>
    </row>
    <row r="511" spans="1:75" s="18" customFormat="1" ht="18" customHeight="1" thickBot="1">
      <c r="A511" s="1074" t="s">
        <v>342</v>
      </c>
      <c r="B511" s="1075"/>
      <c r="C511" s="1076"/>
      <c r="D511" s="1131"/>
      <c r="E511" s="1077"/>
      <c r="F511" s="1098">
        <f>SUM(F488:F510)</f>
        <v>0</v>
      </c>
      <c r="G511" s="1131"/>
      <c r="H511" s="1077"/>
      <c r="I511" s="1098">
        <f>SUM(I488:I510)</f>
        <v>0</v>
      </c>
      <c r="J511" s="1131"/>
      <c r="K511" s="1077"/>
      <c r="L511" s="1098">
        <f>SUM(L488:L510)</f>
        <v>0</v>
      </c>
      <c r="M511" s="31"/>
      <c r="N511" s="31"/>
      <c r="O511" s="31"/>
      <c r="P511" s="31"/>
      <c r="Q511" s="31"/>
      <c r="R511" s="31"/>
      <c r="S511" s="31"/>
      <c r="T511" s="31"/>
      <c r="U511" s="31"/>
      <c r="V511" s="31"/>
      <c r="W511" s="31"/>
      <c r="X511" s="31"/>
      <c r="Y511" s="31"/>
      <c r="Z511" s="31"/>
      <c r="AA511" s="31"/>
      <c r="AB511" s="31"/>
      <c r="AC511" s="31"/>
      <c r="AD511" s="31"/>
      <c r="AE511" s="31"/>
      <c r="AF511" s="31"/>
      <c r="AG511" s="31"/>
      <c r="AH511" s="31"/>
      <c r="AI511" s="31"/>
      <c r="AJ511" s="31"/>
      <c r="AK511" s="31"/>
      <c r="AL511" s="31"/>
      <c r="AM511" s="31"/>
      <c r="AN511" s="31"/>
      <c r="AO511" s="31"/>
      <c r="AP511" s="31"/>
      <c r="AQ511" s="31"/>
      <c r="AR511" s="31"/>
      <c r="AS511" s="31"/>
      <c r="AT511" s="31"/>
      <c r="AU511" s="31"/>
      <c r="AV511" s="31"/>
      <c r="AW511" s="31"/>
      <c r="AX511" s="31"/>
      <c r="AY511" s="31"/>
      <c r="AZ511" s="31"/>
      <c r="BA511" s="31"/>
      <c r="BB511" s="31"/>
      <c r="BC511" s="31"/>
      <c r="BD511" s="31"/>
      <c r="BE511" s="31"/>
      <c r="BF511" s="31"/>
      <c r="BG511" s="31"/>
      <c r="BH511" s="31"/>
      <c r="BI511" s="31"/>
      <c r="BJ511" s="31"/>
      <c r="BK511" s="31"/>
      <c r="BL511" s="31"/>
      <c r="BM511" s="31"/>
      <c r="BN511" s="31"/>
      <c r="BO511" s="31"/>
      <c r="BP511" s="31"/>
      <c r="BQ511" s="31"/>
      <c r="BR511" s="31"/>
      <c r="BS511" s="31"/>
      <c r="BT511" s="31"/>
      <c r="BU511" s="31"/>
      <c r="BV511" s="31"/>
      <c r="BW511" s="31"/>
    </row>
    <row r="512" spans="1:75" ht="10.9" customHeight="1">
      <c r="A512" s="1089"/>
      <c r="B512" s="1090"/>
      <c r="C512" s="1099"/>
      <c r="D512" s="1132"/>
      <c r="E512" s="1091"/>
      <c r="F512" s="1100"/>
      <c r="G512" s="1132"/>
      <c r="H512" s="1091"/>
      <c r="I512" s="1100"/>
      <c r="J512" s="1132"/>
      <c r="K512" s="1091"/>
      <c r="L512" s="1100"/>
    </row>
    <row r="513" spans="1:75" ht="18" customHeight="1">
      <c r="A513" s="1086" t="s">
        <v>335</v>
      </c>
      <c r="B513" s="1087"/>
      <c r="C513" s="1101"/>
      <c r="D513" s="1133"/>
      <c r="E513" s="1088"/>
      <c r="F513" s="1102">
        <f>'Schedule I MH'!F744</f>
        <v>0</v>
      </c>
      <c r="G513" s="1133"/>
      <c r="H513" s="1088"/>
      <c r="I513" s="1102">
        <f>+'Schedule I MH'!K501</f>
        <v>0</v>
      </c>
      <c r="J513" s="1133"/>
      <c r="K513" s="1088"/>
      <c r="L513" s="1102">
        <f>+'Schedule I MH'!P501</f>
        <v>0</v>
      </c>
    </row>
    <row r="514" spans="1:75" ht="5.45" customHeight="1">
      <c r="A514" s="1078"/>
      <c r="B514" s="1079"/>
      <c r="C514" s="1103"/>
      <c r="D514" s="1134"/>
      <c r="E514" s="1080"/>
      <c r="F514" s="1094"/>
      <c r="G514" s="1134"/>
      <c r="H514" s="1080"/>
      <c r="I514" s="1094"/>
      <c r="J514" s="1134"/>
      <c r="K514" s="1080"/>
      <c r="L514" s="1094"/>
    </row>
    <row r="515" spans="1:75" ht="18" customHeight="1">
      <c r="A515" s="1086" t="s">
        <v>343</v>
      </c>
      <c r="B515" s="1087"/>
      <c r="C515" s="1101"/>
      <c r="D515" s="1133"/>
      <c r="E515" s="1088"/>
      <c r="F515" s="1102">
        <f>+IF(F511&lt;F513,F511,F513)</f>
        <v>0</v>
      </c>
      <c r="G515" s="1133"/>
      <c r="H515" s="1088"/>
      <c r="I515" s="1102">
        <f>+IF(I511&lt;I513,I511,I513)</f>
        <v>0</v>
      </c>
      <c r="J515" s="1133"/>
      <c r="K515" s="1088"/>
      <c r="L515" s="1102">
        <f>+IF(L511&lt;L513,L511,L513)</f>
        <v>0</v>
      </c>
    </row>
    <row r="516" spans="1:75" ht="8.25" customHeight="1">
      <c r="A516" s="1078"/>
      <c r="B516" s="1079"/>
      <c r="C516" s="1192"/>
      <c r="D516" s="1134"/>
      <c r="E516" s="1080"/>
      <c r="F516" s="1157"/>
      <c r="G516" s="1134"/>
      <c r="H516" s="1080"/>
      <c r="I516" s="1157"/>
      <c r="J516" s="1134"/>
      <c r="K516" s="1080"/>
      <c r="L516" s="1157"/>
    </row>
    <row r="517" spans="1:75" ht="18" customHeight="1">
      <c r="A517" s="1193" t="s">
        <v>907</v>
      </c>
      <c r="B517" s="1087"/>
      <c r="C517" s="1191"/>
      <c r="D517" s="1133"/>
      <c r="E517" s="1088"/>
      <c r="F517" s="1171"/>
      <c r="G517" s="1133"/>
      <c r="H517" s="1088"/>
      <c r="I517" s="1171"/>
      <c r="J517" s="1133"/>
      <c r="K517" s="1088"/>
      <c r="L517" s="1171"/>
    </row>
    <row r="518" spans="1:75" ht="5.45" customHeight="1">
      <c r="A518" s="1078"/>
      <c r="B518" s="1079"/>
      <c r="C518" s="1103"/>
      <c r="D518" s="1134"/>
      <c r="E518" s="1080"/>
      <c r="F518" s="1094"/>
      <c r="G518" s="1134"/>
      <c r="H518" s="1080"/>
      <c r="I518" s="1094"/>
      <c r="J518" s="1134"/>
      <c r="K518" s="1080"/>
      <c r="L518" s="1094"/>
    </row>
    <row r="519" spans="1:75" ht="12.75" customHeight="1">
      <c r="A519" s="1086" t="s">
        <v>908</v>
      </c>
      <c r="B519" s="1087"/>
      <c r="C519" s="1191"/>
      <c r="D519" s="1133"/>
      <c r="E519" s="1088"/>
      <c r="F519" s="1102">
        <f>F515+F517</f>
        <v>0</v>
      </c>
      <c r="G519" s="1133"/>
      <c r="H519" s="1088"/>
      <c r="I519" s="1102">
        <f>I515+I517</f>
        <v>0</v>
      </c>
      <c r="J519" s="1133"/>
      <c r="K519" s="1088"/>
      <c r="L519" s="1102">
        <f>L515+L517</f>
        <v>0</v>
      </c>
    </row>
    <row r="520" spans="1:75" ht="18" customHeight="1">
      <c r="A520" s="1086" t="s">
        <v>336</v>
      </c>
      <c r="B520" s="1087"/>
      <c r="C520" s="1101"/>
      <c r="D520" s="1133"/>
      <c r="E520" s="1088"/>
      <c r="F520" s="1163">
        <f>F469+F467</f>
        <v>0</v>
      </c>
      <c r="G520" s="1133"/>
      <c r="H520" s="1088"/>
      <c r="I520" s="1163">
        <f>I469+I467</f>
        <v>0</v>
      </c>
      <c r="J520" s="1133"/>
      <c r="K520" s="1088"/>
      <c r="L520" s="1163">
        <f>L469+L467</f>
        <v>0</v>
      </c>
    </row>
    <row r="521" spans="1:75" ht="18" customHeight="1">
      <c r="A521" s="1078"/>
      <c r="B521" s="1079"/>
      <c r="C521" s="1103"/>
      <c r="D521" s="1134"/>
      <c r="E521" s="1080"/>
      <c r="F521" s="1094"/>
      <c r="G521" s="1134"/>
      <c r="H521" s="1080"/>
      <c r="I521" s="1094"/>
      <c r="J521" s="1134"/>
      <c r="K521" s="1080"/>
      <c r="L521" s="1094"/>
    </row>
    <row r="522" spans="1:75" s="18" customFormat="1" ht="18" customHeight="1" thickBot="1">
      <c r="A522" s="1081" t="s">
        <v>337</v>
      </c>
      <c r="B522" s="1082"/>
      <c r="C522" s="1104"/>
      <c r="D522" s="1135"/>
      <c r="E522" s="1083"/>
      <c r="F522" s="1105">
        <f>+F519-F520</f>
        <v>0</v>
      </c>
      <c r="G522" s="1135"/>
      <c r="H522" s="1083"/>
      <c r="I522" s="1105">
        <f>+I519-I520</f>
        <v>0</v>
      </c>
      <c r="J522" s="1135"/>
      <c r="K522" s="1083"/>
      <c r="L522" s="1105">
        <f>+L519-L520</f>
        <v>0</v>
      </c>
      <c r="M522" s="31"/>
      <c r="N522" s="31"/>
      <c r="O522" s="31"/>
      <c r="P522" s="31"/>
      <c r="Q522" s="31"/>
      <c r="R522" s="31"/>
      <c r="S522" s="31"/>
      <c r="T522" s="31"/>
      <c r="U522" s="31"/>
      <c r="V522" s="31"/>
      <c r="W522" s="31"/>
      <c r="X522" s="31"/>
      <c r="Y522" s="31"/>
      <c r="Z522" s="31"/>
      <c r="AA522" s="31"/>
      <c r="AB522" s="31"/>
      <c r="AC522" s="31"/>
      <c r="AD522" s="31"/>
      <c r="AE522" s="31"/>
      <c r="AF522" s="31"/>
      <c r="AG522" s="31"/>
      <c r="AH522" s="31"/>
      <c r="AI522" s="31"/>
      <c r="AJ522" s="31"/>
      <c r="AK522" s="31"/>
      <c r="AL522" s="31"/>
      <c r="AM522" s="31"/>
      <c r="AN522" s="31"/>
      <c r="AO522" s="31"/>
      <c r="AP522" s="31"/>
      <c r="AQ522" s="31"/>
      <c r="AR522" s="31"/>
      <c r="AS522" s="31"/>
      <c r="AT522" s="31"/>
      <c r="AU522" s="31"/>
      <c r="AV522" s="31"/>
      <c r="AW522" s="31"/>
      <c r="AX522" s="31"/>
      <c r="AY522" s="31"/>
      <c r="AZ522" s="31"/>
      <c r="BA522" s="31"/>
      <c r="BB522" s="31"/>
      <c r="BC522" s="31"/>
      <c r="BD522" s="31"/>
      <c r="BE522" s="31"/>
      <c r="BF522" s="31"/>
      <c r="BG522" s="31"/>
      <c r="BH522" s="31"/>
      <c r="BI522" s="31"/>
      <c r="BJ522" s="31"/>
      <c r="BK522" s="31"/>
      <c r="BL522" s="31"/>
      <c r="BM522" s="31"/>
      <c r="BN522" s="31"/>
      <c r="BO522" s="31"/>
      <c r="BP522" s="31"/>
      <c r="BQ522" s="31"/>
      <c r="BR522" s="31"/>
      <c r="BS522" s="31"/>
      <c r="BT522" s="31"/>
      <c r="BU522" s="31"/>
      <c r="BV522" s="31"/>
      <c r="BW522" s="31"/>
    </row>
    <row r="523" spans="1:75" ht="13.5" thickTop="1">
      <c r="A523" s="1085" t="s">
        <v>339</v>
      </c>
      <c r="B523" s="342"/>
      <c r="C523" s="1106"/>
      <c r="D523" s="1128"/>
      <c r="E523" s="342"/>
      <c r="F523" s="1106"/>
    </row>
    <row r="524" spans="1:75">
      <c r="A524" s="1085" t="s">
        <v>401</v>
      </c>
      <c r="B524" s="342"/>
      <c r="C524" s="1106"/>
      <c r="D524" s="1128"/>
      <c r="E524" s="342"/>
      <c r="F524" s="1106"/>
    </row>
    <row r="525" spans="1:75" ht="14.45" customHeight="1">
      <c r="A525" s="52" t="s">
        <v>389</v>
      </c>
      <c r="B525" s="342"/>
      <c r="C525" s="1143"/>
      <c r="D525" s="1128"/>
      <c r="E525" s="342"/>
      <c r="F525" s="1106"/>
    </row>
    <row r="526" spans="1:75" ht="90.6" customHeight="1">
      <c r="A526" s="1455" t="str">
        <f>A473</f>
        <v>Invoice Certification Language (MH)</v>
      </c>
      <c r="B526" s="1455"/>
      <c r="C526" s="1455"/>
      <c r="D526" s="1128"/>
      <c r="E526" s="342"/>
      <c r="F526" s="1106"/>
    </row>
    <row r="527" spans="1:75" ht="21" customHeight="1">
      <c r="A527" s="1144"/>
      <c r="B527" s="1145"/>
      <c r="C527" s="1146"/>
      <c r="D527" s="1147"/>
      <c r="E527" s="1174"/>
      <c r="F527" s="1148"/>
    </row>
    <row r="528" spans="1:75">
      <c r="A528" s="1149" t="s">
        <v>79</v>
      </c>
      <c r="B528" s="23"/>
      <c r="C528" s="1146"/>
      <c r="D528" s="1150" t="s">
        <v>154</v>
      </c>
      <c r="E528" s="23"/>
      <c r="F528" s="1146"/>
    </row>
    <row r="529" spans="1:75" ht="22.9" customHeight="1">
      <c r="A529" s="1144"/>
      <c r="B529" s="1145"/>
      <c r="C529" s="1146"/>
      <c r="D529" s="1147"/>
      <c r="E529" s="1145"/>
      <c r="F529" s="1148"/>
    </row>
    <row r="530" spans="1:75">
      <c r="A530" s="1149" t="s">
        <v>80</v>
      </c>
      <c r="B530" s="23"/>
      <c r="C530" s="1146"/>
      <c r="D530" s="1150" t="s">
        <v>81</v>
      </c>
      <c r="E530" s="23"/>
      <c r="F530" s="1146"/>
    </row>
    <row r="531" spans="1:75">
      <c r="A531" s="825" t="s">
        <v>289</v>
      </c>
      <c r="B531" s="97"/>
    </row>
    <row r="532" spans="1:75">
      <c r="A532" s="106" t="s">
        <v>290</v>
      </c>
      <c r="B532" s="97"/>
    </row>
    <row r="534" spans="1:75">
      <c r="A534" s="18" t="s">
        <v>341</v>
      </c>
    </row>
    <row r="535" spans="1:75">
      <c r="A535" s="350" t="s">
        <v>21</v>
      </c>
      <c r="B535" s="1453" t="str">
        <f>+B482</f>
        <v>Contractor Name</v>
      </c>
      <c r="C535" s="1453"/>
      <c r="E535" s="404" t="s">
        <v>90</v>
      </c>
      <c r="F535" s="1119">
        <f>+'Schedule I MH'!H754</f>
        <v>0</v>
      </c>
      <c r="G535" s="1136"/>
      <c r="H535" s="404" t="s">
        <v>90</v>
      </c>
      <c r="I535" s="1119">
        <f>+F535</f>
        <v>0</v>
      </c>
      <c r="K535" s="404" t="s">
        <v>90</v>
      </c>
      <c r="L535" s="1119">
        <f>+I535</f>
        <v>0</v>
      </c>
    </row>
    <row r="536" spans="1:75">
      <c r="A536" s="350" t="s">
        <v>20</v>
      </c>
      <c r="B536" s="432" t="str">
        <f>+B483</f>
        <v>Contract Number</v>
      </c>
      <c r="C536" s="1124"/>
      <c r="E536" s="356" t="s">
        <v>340</v>
      </c>
      <c r="F536" s="1109">
        <f>+'Schedule I MH'!F755</f>
        <v>45108</v>
      </c>
      <c r="H536" s="356" t="s">
        <v>340</v>
      </c>
      <c r="I536" s="1109">
        <f>+F536</f>
        <v>45108</v>
      </c>
      <c r="K536" s="356" t="s">
        <v>340</v>
      </c>
      <c r="L536" s="1109">
        <f>+I536</f>
        <v>45108</v>
      </c>
    </row>
    <row r="537" spans="1:75">
      <c r="B537" s="1107"/>
      <c r="C537" s="1125"/>
      <c r="E537" s="1108" t="s">
        <v>151</v>
      </c>
      <c r="F537" s="412">
        <f>+'Schedule I MH'!H755</f>
        <v>45443</v>
      </c>
      <c r="H537" s="1108" t="s">
        <v>151</v>
      </c>
      <c r="I537" s="412">
        <f>+F537</f>
        <v>45443</v>
      </c>
      <c r="K537" s="1108" t="s">
        <v>151</v>
      </c>
      <c r="L537" s="412">
        <f>+I537</f>
        <v>45443</v>
      </c>
    </row>
    <row r="538" spans="1:75" ht="13.5" thickBot="1">
      <c r="B538" s="342"/>
      <c r="C538" s="1106"/>
      <c r="D538" s="1128"/>
      <c r="E538" s="342"/>
      <c r="F538" s="1106"/>
    </row>
    <row r="539" spans="1:75" ht="14.25" thickTop="1" thickBot="1">
      <c r="B539" s="342"/>
      <c r="C539" s="1106"/>
      <c r="D539" s="1450" t="str">
        <f>+D486</f>
        <v>Program Name 1</v>
      </c>
      <c r="E539" s="1451"/>
      <c r="F539" s="1452"/>
      <c r="G539" s="1450" t="str">
        <f>+G486</f>
        <v>Program Name 2</v>
      </c>
      <c r="H539" s="1451"/>
      <c r="I539" s="1452"/>
      <c r="J539" s="1450" t="str">
        <f>+J486</f>
        <v>Program Name 3</v>
      </c>
      <c r="K539" s="1451"/>
      <c r="L539" s="1452"/>
    </row>
    <row r="540" spans="1:75" ht="39.75" thickTop="1" thickBot="1">
      <c r="A540" s="1110" t="s">
        <v>330</v>
      </c>
      <c r="B540" s="1111" t="s">
        <v>316</v>
      </c>
      <c r="C540" s="1112" t="s">
        <v>329</v>
      </c>
      <c r="D540" s="1129" t="s">
        <v>338</v>
      </c>
      <c r="E540" s="1113" t="s">
        <v>331</v>
      </c>
      <c r="F540" s="1114" t="s">
        <v>332</v>
      </c>
      <c r="G540" s="1129" t="s">
        <v>338</v>
      </c>
      <c r="H540" s="1113" t="s">
        <v>331</v>
      </c>
      <c r="I540" s="1114" t="s">
        <v>332</v>
      </c>
      <c r="J540" s="1129" t="s">
        <v>338</v>
      </c>
      <c r="K540" s="1113" t="s">
        <v>331</v>
      </c>
      <c r="L540" s="1114" t="s">
        <v>332</v>
      </c>
    </row>
    <row r="541" spans="1:75" s="1070" customFormat="1" ht="18" customHeight="1" thickTop="1">
      <c r="A541" s="1115" t="s">
        <v>328</v>
      </c>
      <c r="B541" s="1116" t="s">
        <v>317</v>
      </c>
      <c r="C541" s="1121">
        <v>2.61</v>
      </c>
      <c r="D541" s="1137"/>
      <c r="E541" s="1117">
        <f>+D541+E488</f>
        <v>0</v>
      </c>
      <c r="F541" s="1118">
        <f>+E541*C541</f>
        <v>0</v>
      </c>
      <c r="G541" s="1137"/>
      <c r="H541" s="1117">
        <f>+G541+H488</f>
        <v>0</v>
      </c>
      <c r="I541" s="1118">
        <f>+H541*C541</f>
        <v>0</v>
      </c>
      <c r="J541" s="1137"/>
      <c r="K541" s="1117">
        <f>+J541+K488</f>
        <v>0</v>
      </c>
      <c r="L541" s="1118">
        <f>+K541*C541</f>
        <v>0</v>
      </c>
      <c r="M541" s="1151"/>
      <c r="N541" s="1151"/>
      <c r="O541" s="1151"/>
      <c r="P541" s="1151"/>
      <c r="Q541" s="1151"/>
      <c r="R541" s="1151"/>
      <c r="S541" s="1151"/>
      <c r="T541" s="1151"/>
      <c r="U541" s="1151"/>
      <c r="V541" s="1151"/>
      <c r="W541" s="1151"/>
      <c r="X541" s="1151"/>
      <c r="Y541" s="1151"/>
      <c r="Z541" s="1151"/>
      <c r="AA541" s="1151"/>
      <c r="AB541" s="1151"/>
      <c r="AC541" s="1151"/>
      <c r="AD541" s="1151"/>
      <c r="AE541" s="1151"/>
      <c r="AF541" s="1151"/>
      <c r="AG541" s="1151"/>
      <c r="AH541" s="1151"/>
      <c r="AI541" s="1151"/>
      <c r="AJ541" s="1151"/>
      <c r="AK541" s="1151"/>
      <c r="AL541" s="1151"/>
      <c r="AM541" s="1151"/>
      <c r="AN541" s="1151"/>
      <c r="AO541" s="1151"/>
      <c r="AP541" s="1151"/>
      <c r="AQ541" s="1151"/>
      <c r="AR541" s="1151"/>
      <c r="AS541" s="1151"/>
      <c r="AT541" s="1151"/>
      <c r="AU541" s="1151"/>
      <c r="AV541" s="1151"/>
      <c r="AW541" s="1151"/>
      <c r="AX541" s="1151"/>
      <c r="AY541" s="1151"/>
      <c r="AZ541" s="1151"/>
      <c r="BA541" s="1151"/>
      <c r="BB541" s="1151"/>
      <c r="BC541" s="1151"/>
      <c r="BD541" s="1151"/>
      <c r="BE541" s="1151"/>
      <c r="BF541" s="1151"/>
      <c r="BG541" s="1151"/>
      <c r="BH541" s="1151"/>
      <c r="BI541" s="1151"/>
      <c r="BJ541" s="1151"/>
      <c r="BK541" s="1151"/>
      <c r="BL541" s="1151"/>
      <c r="BM541" s="1151"/>
      <c r="BN541" s="1151"/>
      <c r="BO541" s="1151"/>
      <c r="BP541" s="1151"/>
      <c r="BQ541" s="1151"/>
      <c r="BR541" s="1151"/>
      <c r="BS541" s="1151"/>
      <c r="BT541" s="1151"/>
      <c r="BU541" s="1151"/>
      <c r="BV541" s="1151"/>
      <c r="BW541" s="1151"/>
    </row>
    <row r="542" spans="1:75" ht="18" customHeight="1">
      <c r="A542" s="1071"/>
      <c r="B542" s="1097" t="s">
        <v>333</v>
      </c>
      <c r="C542" s="1122">
        <v>2.61</v>
      </c>
      <c r="D542" s="1138"/>
      <c r="E542" s="1095">
        <f>+D542+E489</f>
        <v>0</v>
      </c>
      <c r="F542" s="1092">
        <f t="shared" ref="F542:F559" si="131">+E542*C542</f>
        <v>0</v>
      </c>
      <c r="G542" s="1138"/>
      <c r="H542" s="1095">
        <f>+G542+H489</f>
        <v>0</v>
      </c>
      <c r="I542" s="1092">
        <f>+H542*C542</f>
        <v>0</v>
      </c>
      <c r="J542" s="1138"/>
      <c r="K542" s="1095">
        <f>+J542+K489</f>
        <v>0</v>
      </c>
      <c r="L542" s="1092">
        <f>+K542*C542</f>
        <v>0</v>
      </c>
    </row>
    <row r="543" spans="1:75" ht="18" customHeight="1">
      <c r="A543" s="1071"/>
      <c r="B543" s="1097" t="s">
        <v>905</v>
      </c>
      <c r="C543" s="1122">
        <v>2.61</v>
      </c>
      <c r="D543" s="1138"/>
      <c r="E543" s="1095">
        <f t="shared" ref="E543:E561" si="132">+D543+E490</f>
        <v>0</v>
      </c>
      <c r="F543" s="1092">
        <f t="shared" si="131"/>
        <v>0</v>
      </c>
      <c r="G543" s="1138"/>
      <c r="H543" s="1095">
        <f t="shared" ref="H543:H561" si="133">+G543+H490</f>
        <v>0</v>
      </c>
      <c r="I543" s="1334">
        <f>+H543*C543</f>
        <v>0</v>
      </c>
      <c r="J543" s="1138"/>
      <c r="K543" s="1095">
        <f t="shared" ref="K543:K561" si="134">+J543+K490</f>
        <v>0</v>
      </c>
      <c r="L543" s="1092">
        <f t="shared" ref="L543:L558" si="135">+K543*C543</f>
        <v>0</v>
      </c>
    </row>
    <row r="544" spans="1:75" ht="18" customHeight="1">
      <c r="A544" s="1158" t="s">
        <v>321</v>
      </c>
      <c r="B544" s="1159" t="s">
        <v>318</v>
      </c>
      <c r="C544" s="1160">
        <v>3.36</v>
      </c>
      <c r="D544" s="1138"/>
      <c r="E544" s="1095">
        <f t="shared" si="132"/>
        <v>0</v>
      </c>
      <c r="F544" s="1092">
        <f t="shared" si="131"/>
        <v>0</v>
      </c>
      <c r="G544" s="1138"/>
      <c r="H544" s="1095">
        <f t="shared" si="133"/>
        <v>0</v>
      </c>
      <c r="I544" s="1092">
        <f t="shared" ref="I544:I558" si="136">+H544*C544</f>
        <v>0</v>
      </c>
      <c r="J544" s="1138"/>
      <c r="K544" s="1095">
        <f t="shared" si="134"/>
        <v>0</v>
      </c>
      <c r="L544" s="1092">
        <f t="shared" si="135"/>
        <v>0</v>
      </c>
    </row>
    <row r="545" spans="1:12" ht="18" customHeight="1">
      <c r="A545" s="1071"/>
      <c r="B545" s="1097" t="s">
        <v>319</v>
      </c>
      <c r="C545" s="1122">
        <v>3.36</v>
      </c>
      <c r="D545" s="1138"/>
      <c r="E545" s="1095">
        <f t="shared" si="132"/>
        <v>0</v>
      </c>
      <c r="F545" s="1092">
        <f t="shared" si="131"/>
        <v>0</v>
      </c>
      <c r="G545" s="1138"/>
      <c r="H545" s="1095">
        <f t="shared" si="133"/>
        <v>0</v>
      </c>
      <c r="I545" s="1092">
        <f t="shared" si="136"/>
        <v>0</v>
      </c>
      <c r="J545" s="1138"/>
      <c r="K545" s="1095">
        <f t="shared" si="134"/>
        <v>0</v>
      </c>
      <c r="L545" s="1092">
        <f t="shared" si="135"/>
        <v>0</v>
      </c>
    </row>
    <row r="546" spans="1:12" ht="18" customHeight="1">
      <c r="A546" s="1071"/>
      <c r="B546" s="1097" t="s">
        <v>320</v>
      </c>
      <c r="C546" s="1122">
        <v>3.36</v>
      </c>
      <c r="D546" s="1138"/>
      <c r="E546" s="1095">
        <f t="shared" si="132"/>
        <v>0</v>
      </c>
      <c r="F546" s="1092">
        <f t="shared" si="131"/>
        <v>0</v>
      </c>
      <c r="G546" s="1138"/>
      <c r="H546" s="1095">
        <f t="shared" si="133"/>
        <v>0</v>
      </c>
      <c r="I546" s="1092">
        <f t="shared" si="136"/>
        <v>0</v>
      </c>
      <c r="J546" s="1138"/>
      <c r="K546" s="1095">
        <f t="shared" si="134"/>
        <v>0</v>
      </c>
      <c r="L546" s="1092">
        <f t="shared" si="135"/>
        <v>0</v>
      </c>
    </row>
    <row r="547" spans="1:12" ht="18" customHeight="1">
      <c r="A547" s="1071"/>
      <c r="B547" s="1097" t="s">
        <v>322</v>
      </c>
      <c r="C547" s="1122">
        <v>3.36</v>
      </c>
      <c r="D547" s="1138"/>
      <c r="E547" s="1095">
        <f t="shared" si="132"/>
        <v>0</v>
      </c>
      <c r="F547" s="1092">
        <f t="shared" si="131"/>
        <v>0</v>
      </c>
      <c r="G547" s="1138"/>
      <c r="H547" s="1095">
        <f t="shared" si="133"/>
        <v>0</v>
      </c>
      <c r="I547" s="1092">
        <f t="shared" si="136"/>
        <v>0</v>
      </c>
      <c r="J547" s="1138"/>
      <c r="K547" s="1095">
        <f t="shared" si="134"/>
        <v>0</v>
      </c>
      <c r="L547" s="1092">
        <f t="shared" si="135"/>
        <v>0</v>
      </c>
    </row>
    <row r="548" spans="1:12" ht="18" customHeight="1">
      <c r="A548" s="1071"/>
      <c r="B548" s="1097" t="s">
        <v>323</v>
      </c>
      <c r="C548" s="1122">
        <v>3.36</v>
      </c>
      <c r="D548" s="1138"/>
      <c r="E548" s="1095">
        <f t="shared" si="132"/>
        <v>0</v>
      </c>
      <c r="F548" s="1092">
        <f t="shared" si="131"/>
        <v>0</v>
      </c>
      <c r="G548" s="1138"/>
      <c r="H548" s="1095">
        <f t="shared" si="133"/>
        <v>0</v>
      </c>
      <c r="I548" s="1092">
        <f t="shared" si="136"/>
        <v>0</v>
      </c>
      <c r="J548" s="1138"/>
      <c r="K548" s="1095">
        <f t="shared" si="134"/>
        <v>0</v>
      </c>
      <c r="L548" s="1092">
        <f t="shared" si="135"/>
        <v>0</v>
      </c>
    </row>
    <row r="549" spans="1:12" ht="18" customHeight="1">
      <c r="A549" s="1071"/>
      <c r="B549" s="1097" t="s">
        <v>324</v>
      </c>
      <c r="C549" s="1122">
        <v>3.36</v>
      </c>
      <c r="D549" s="1138"/>
      <c r="E549" s="1095">
        <f t="shared" si="132"/>
        <v>0</v>
      </c>
      <c r="F549" s="1092">
        <f t="shared" si="131"/>
        <v>0</v>
      </c>
      <c r="G549" s="1138"/>
      <c r="H549" s="1095">
        <f t="shared" si="133"/>
        <v>0</v>
      </c>
      <c r="I549" s="1092">
        <f t="shared" si="136"/>
        <v>0</v>
      </c>
      <c r="J549" s="1138"/>
      <c r="K549" s="1095">
        <f t="shared" si="134"/>
        <v>0</v>
      </c>
      <c r="L549" s="1092">
        <f t="shared" si="135"/>
        <v>0</v>
      </c>
    </row>
    <row r="550" spans="1:12" ht="18" customHeight="1">
      <c r="A550" s="1071"/>
      <c r="B550" s="1097" t="s">
        <v>325</v>
      </c>
      <c r="C550" s="1122">
        <v>3.36</v>
      </c>
      <c r="D550" s="1138"/>
      <c r="E550" s="1095">
        <f t="shared" si="132"/>
        <v>0</v>
      </c>
      <c r="F550" s="1092">
        <f t="shared" si="131"/>
        <v>0</v>
      </c>
      <c r="G550" s="1138"/>
      <c r="H550" s="1095">
        <f t="shared" si="133"/>
        <v>0</v>
      </c>
      <c r="I550" s="1092">
        <f t="shared" si="136"/>
        <v>0</v>
      </c>
      <c r="J550" s="1138"/>
      <c r="K550" s="1095">
        <f t="shared" si="134"/>
        <v>0</v>
      </c>
      <c r="L550" s="1092">
        <f t="shared" si="135"/>
        <v>0</v>
      </c>
    </row>
    <row r="551" spans="1:12" ht="18" customHeight="1">
      <c r="A551" s="1071"/>
      <c r="B551" s="1097" t="s">
        <v>905</v>
      </c>
      <c r="C551" s="1122">
        <v>3.36</v>
      </c>
      <c r="D551" s="1138"/>
      <c r="E551" s="1095">
        <f t="shared" si="132"/>
        <v>0</v>
      </c>
      <c r="F551" s="1334">
        <f t="shared" si="131"/>
        <v>0</v>
      </c>
      <c r="G551" s="1138"/>
      <c r="H551" s="1095">
        <f t="shared" si="133"/>
        <v>0</v>
      </c>
      <c r="I551" s="1334">
        <f t="shared" si="136"/>
        <v>0</v>
      </c>
      <c r="J551" s="1138"/>
      <c r="K551" s="1095">
        <f t="shared" si="134"/>
        <v>0</v>
      </c>
      <c r="L551" s="1092">
        <f t="shared" si="135"/>
        <v>0</v>
      </c>
    </row>
    <row r="552" spans="1:12" ht="18" customHeight="1">
      <c r="A552" s="1158" t="s">
        <v>326</v>
      </c>
      <c r="B552" s="1159" t="s">
        <v>334</v>
      </c>
      <c r="C552" s="1160">
        <v>5.87</v>
      </c>
      <c r="D552" s="1138"/>
      <c r="E552" s="1095">
        <f t="shared" si="132"/>
        <v>0</v>
      </c>
      <c r="F552" s="1092">
        <f t="shared" si="131"/>
        <v>0</v>
      </c>
      <c r="G552" s="1138"/>
      <c r="H552" s="1095">
        <f t="shared" si="133"/>
        <v>0</v>
      </c>
      <c r="I552" s="1092">
        <f t="shared" si="136"/>
        <v>0</v>
      </c>
      <c r="J552" s="1138"/>
      <c r="K552" s="1095">
        <f t="shared" si="134"/>
        <v>0</v>
      </c>
      <c r="L552" s="1092">
        <f t="shared" si="135"/>
        <v>0</v>
      </c>
    </row>
    <row r="553" spans="1:12" ht="18" customHeight="1">
      <c r="A553" s="1158"/>
      <c r="B553" s="1097" t="s">
        <v>906</v>
      </c>
      <c r="C553" s="1160">
        <v>5.87</v>
      </c>
      <c r="D553" s="1138"/>
      <c r="E553" s="1095">
        <f t="shared" si="132"/>
        <v>0</v>
      </c>
      <c r="F553" s="1334">
        <f t="shared" si="131"/>
        <v>0</v>
      </c>
      <c r="G553" s="1138"/>
      <c r="H553" s="1095">
        <f t="shared" si="133"/>
        <v>0</v>
      </c>
      <c r="I553" s="1334">
        <f t="shared" si="136"/>
        <v>0</v>
      </c>
      <c r="J553" s="1138"/>
      <c r="K553" s="1095">
        <f t="shared" si="134"/>
        <v>0</v>
      </c>
      <c r="L553" s="1092">
        <f t="shared" si="135"/>
        <v>0</v>
      </c>
    </row>
    <row r="554" spans="1:12" ht="18" customHeight="1">
      <c r="A554" s="1158" t="s">
        <v>327</v>
      </c>
      <c r="B554" s="1159" t="s">
        <v>327</v>
      </c>
      <c r="C554" s="1160">
        <v>4.72</v>
      </c>
      <c r="D554" s="1138"/>
      <c r="E554" s="1095">
        <f t="shared" si="132"/>
        <v>0</v>
      </c>
      <c r="F554" s="1334">
        <f t="shared" si="131"/>
        <v>0</v>
      </c>
      <c r="G554" s="1138"/>
      <c r="H554" s="1095">
        <f t="shared" si="133"/>
        <v>0</v>
      </c>
      <c r="I554" s="1334">
        <f t="shared" si="136"/>
        <v>0</v>
      </c>
      <c r="J554" s="1138"/>
      <c r="K554" s="1095">
        <f t="shared" si="134"/>
        <v>0</v>
      </c>
      <c r="L554" s="1092">
        <f t="shared" si="135"/>
        <v>0</v>
      </c>
    </row>
    <row r="555" spans="1:12" ht="18" customHeight="1">
      <c r="A555" s="1158"/>
      <c r="B555" s="1097" t="s">
        <v>906</v>
      </c>
      <c r="C555" s="1160">
        <v>4.72</v>
      </c>
      <c r="D555" s="1138"/>
      <c r="E555" s="1095">
        <f t="shared" si="132"/>
        <v>0</v>
      </c>
      <c r="F555" s="1334">
        <f t="shared" si="131"/>
        <v>0</v>
      </c>
      <c r="G555" s="1138"/>
      <c r="H555" s="1095">
        <f t="shared" si="133"/>
        <v>0</v>
      </c>
      <c r="I555" s="1334">
        <f t="shared" si="136"/>
        <v>0</v>
      </c>
      <c r="J555" s="1138"/>
      <c r="K555" s="1095">
        <f t="shared" si="134"/>
        <v>0</v>
      </c>
      <c r="L555" s="1092">
        <f t="shared" si="135"/>
        <v>0</v>
      </c>
    </row>
    <row r="556" spans="1:12" ht="18" customHeight="1">
      <c r="A556" s="1180" t="s">
        <v>397</v>
      </c>
      <c r="B556" s="1166" t="s">
        <v>399</v>
      </c>
      <c r="C556" s="1122">
        <v>3.36</v>
      </c>
      <c r="D556" s="1138"/>
      <c r="E556" s="1095">
        <f t="shared" si="132"/>
        <v>0</v>
      </c>
      <c r="F556" s="1092">
        <f t="shared" si="131"/>
        <v>0</v>
      </c>
      <c r="G556" s="1138"/>
      <c r="H556" s="1095">
        <f t="shared" si="133"/>
        <v>0</v>
      </c>
      <c r="I556" s="1092">
        <f t="shared" si="136"/>
        <v>0</v>
      </c>
      <c r="J556" s="1138"/>
      <c r="K556" s="1095">
        <f t="shared" si="134"/>
        <v>0</v>
      </c>
      <c r="L556" s="1092">
        <f t="shared" si="135"/>
        <v>0</v>
      </c>
    </row>
    <row r="557" spans="1:12" ht="18" customHeight="1">
      <c r="A557" s="1072"/>
      <c r="B557" s="1093" t="s">
        <v>398</v>
      </c>
      <c r="C557" s="1122">
        <v>3.36</v>
      </c>
      <c r="D557" s="1138"/>
      <c r="E557" s="1095">
        <f t="shared" si="132"/>
        <v>0</v>
      </c>
      <c r="F557" s="1092">
        <f t="shared" si="131"/>
        <v>0</v>
      </c>
      <c r="G557" s="1138"/>
      <c r="H557" s="1095">
        <f t="shared" si="133"/>
        <v>0</v>
      </c>
      <c r="I557" s="1092">
        <f t="shared" si="136"/>
        <v>0</v>
      </c>
      <c r="J557" s="1138"/>
      <c r="K557" s="1095">
        <f t="shared" si="134"/>
        <v>0</v>
      </c>
      <c r="L557" s="1092">
        <f t="shared" si="135"/>
        <v>0</v>
      </c>
    </row>
    <row r="558" spans="1:12" ht="14.25" customHeight="1">
      <c r="A558" s="1072"/>
      <c r="B558" s="1097" t="s">
        <v>906</v>
      </c>
      <c r="C558" s="1122">
        <v>3.36</v>
      </c>
      <c r="D558" s="1138"/>
      <c r="E558" s="1095">
        <f t="shared" si="132"/>
        <v>0</v>
      </c>
      <c r="F558" s="1334">
        <f t="shared" si="131"/>
        <v>0</v>
      </c>
      <c r="G558" s="1138"/>
      <c r="H558" s="1095">
        <f t="shared" si="133"/>
        <v>0</v>
      </c>
      <c r="I558" s="1334">
        <f t="shared" si="136"/>
        <v>0</v>
      </c>
      <c r="J558" s="1138"/>
      <c r="K558" s="1095">
        <f t="shared" si="134"/>
        <v>0</v>
      </c>
      <c r="L558" s="1092">
        <f t="shared" si="135"/>
        <v>0</v>
      </c>
    </row>
    <row r="559" spans="1:12" ht="10.5" customHeight="1">
      <c r="A559" s="1337"/>
      <c r="B559" s="1329"/>
      <c r="C559" s="1325"/>
      <c r="D559" s="1331"/>
      <c r="E559" s="1332"/>
      <c r="F559" s="1339">
        <f t="shared" si="131"/>
        <v>0</v>
      </c>
      <c r="G559" s="1331"/>
      <c r="H559" s="1332"/>
      <c r="I559" s="1339"/>
      <c r="J559" s="1331"/>
      <c r="K559" s="1332"/>
      <c r="L559" s="1339"/>
    </row>
    <row r="560" spans="1:12" ht="14.25" customHeight="1">
      <c r="A560" s="1072" t="s">
        <v>918</v>
      </c>
      <c r="B560" s="1093" t="s">
        <v>919</v>
      </c>
      <c r="C560" s="1122">
        <v>163.98</v>
      </c>
      <c r="D560" s="1173"/>
      <c r="E560" s="1095">
        <f t="shared" ref="E560:E561" si="137">+D560+E507</f>
        <v>0</v>
      </c>
      <c r="F560" s="1334">
        <f t="shared" ref="F560:F561" si="138">+E560*C560</f>
        <v>0</v>
      </c>
      <c r="G560" s="1138"/>
      <c r="H560" s="1095">
        <f t="shared" ref="H560:H561" si="139">+G560+H507</f>
        <v>0</v>
      </c>
      <c r="I560" s="1334">
        <f t="shared" ref="I560:I561" si="140">+H560*C560</f>
        <v>0</v>
      </c>
      <c r="J560" s="1138"/>
      <c r="K560" s="1095">
        <f t="shared" ref="K560:K561" si="141">+J560+K507</f>
        <v>0</v>
      </c>
      <c r="L560" s="1092">
        <f t="shared" ref="L560:L561" si="142">+K560*C560</f>
        <v>0</v>
      </c>
    </row>
    <row r="561" spans="1:75" ht="14.25" customHeight="1">
      <c r="A561" s="1072" t="s">
        <v>920</v>
      </c>
      <c r="B561" s="1338" t="s">
        <v>921</v>
      </c>
      <c r="C561" s="1122">
        <v>0</v>
      </c>
      <c r="D561" s="1173"/>
      <c r="E561" s="1095">
        <f t="shared" si="137"/>
        <v>0</v>
      </c>
      <c r="F561" s="1334">
        <f t="shared" si="138"/>
        <v>0</v>
      </c>
      <c r="G561" s="1138"/>
      <c r="H561" s="1095">
        <f t="shared" si="139"/>
        <v>0</v>
      </c>
      <c r="I561" s="1334">
        <f t="shared" si="140"/>
        <v>0</v>
      </c>
      <c r="J561" s="1138"/>
      <c r="K561" s="1095">
        <f t="shared" si="141"/>
        <v>0</v>
      </c>
      <c r="L561" s="1092">
        <f t="shared" si="142"/>
        <v>0</v>
      </c>
    </row>
    <row r="562" spans="1:75" ht="14.25" hidden="1" customHeight="1">
      <c r="A562" s="1072"/>
      <c r="B562" s="1166"/>
      <c r="C562" s="1122"/>
      <c r="D562" s="1138"/>
      <c r="E562" s="1095"/>
      <c r="F562" s="1092"/>
      <c r="G562" s="1138"/>
      <c r="H562" s="1095"/>
      <c r="I562" s="1092"/>
      <c r="J562" s="1138"/>
      <c r="K562" s="1095"/>
      <c r="L562" s="1092"/>
    </row>
    <row r="563" spans="1:75">
      <c r="A563" s="1072"/>
      <c r="B563" s="1093"/>
      <c r="C563" s="1123"/>
      <c r="D563" s="1369"/>
      <c r="E563" s="1370"/>
      <c r="F563" s="1371"/>
      <c r="G563" s="1369"/>
      <c r="H563" s="1370"/>
      <c r="I563" s="1371"/>
      <c r="J563" s="1369"/>
      <c r="K563" s="1095"/>
      <c r="L563" s="1092"/>
    </row>
    <row r="564" spans="1:75" s="18" customFormat="1" ht="18" customHeight="1" thickBot="1">
      <c r="A564" s="1074" t="s">
        <v>342</v>
      </c>
      <c r="B564" s="1075"/>
      <c r="C564" s="1076"/>
      <c r="D564" s="1131"/>
      <c r="E564" s="1077"/>
      <c r="F564" s="1098">
        <f>SUM(F541:F563)</f>
        <v>0</v>
      </c>
      <c r="G564" s="1131"/>
      <c r="H564" s="1077"/>
      <c r="I564" s="1098">
        <f>SUM(I541:I563)</f>
        <v>0</v>
      </c>
      <c r="J564" s="1131"/>
      <c r="K564" s="1077"/>
      <c r="L564" s="1098">
        <f>SUM(L541:L563)</f>
        <v>0</v>
      </c>
      <c r="M564" s="31"/>
      <c r="N564" s="31"/>
      <c r="O564" s="31"/>
      <c r="P564" s="31"/>
      <c r="Q564" s="31"/>
      <c r="R564" s="31"/>
      <c r="S564" s="31"/>
      <c r="T564" s="31"/>
      <c r="U564" s="31"/>
      <c r="V564" s="31"/>
      <c r="W564" s="31"/>
      <c r="X564" s="31"/>
      <c r="Y564" s="31"/>
      <c r="Z564" s="31"/>
      <c r="AA564" s="31"/>
      <c r="AB564" s="31"/>
      <c r="AC564" s="31"/>
      <c r="AD564" s="31"/>
      <c r="AE564" s="31"/>
      <c r="AF564" s="31"/>
      <c r="AG564" s="31"/>
      <c r="AH564" s="31"/>
      <c r="AI564" s="31"/>
      <c r="AJ564" s="31"/>
      <c r="AK564" s="31"/>
      <c r="AL564" s="31"/>
      <c r="AM564" s="31"/>
      <c r="AN564" s="31"/>
      <c r="AO564" s="31"/>
      <c r="AP564" s="31"/>
      <c r="AQ564" s="31"/>
      <c r="AR564" s="31"/>
      <c r="AS564" s="31"/>
      <c r="AT564" s="31"/>
      <c r="AU564" s="31"/>
      <c r="AV564" s="31"/>
      <c r="AW564" s="31"/>
      <c r="AX564" s="31"/>
      <c r="AY564" s="31"/>
      <c r="AZ564" s="31"/>
      <c r="BA564" s="31"/>
      <c r="BB564" s="31"/>
      <c r="BC564" s="31"/>
      <c r="BD564" s="31"/>
      <c r="BE564" s="31"/>
      <c r="BF564" s="31"/>
      <c r="BG564" s="31"/>
      <c r="BH564" s="31"/>
      <c r="BI564" s="31"/>
      <c r="BJ564" s="31"/>
      <c r="BK564" s="31"/>
      <c r="BL564" s="31"/>
      <c r="BM564" s="31"/>
      <c r="BN564" s="31"/>
      <c r="BO564" s="31"/>
      <c r="BP564" s="31"/>
      <c r="BQ564" s="31"/>
      <c r="BR564" s="31"/>
      <c r="BS564" s="31"/>
      <c r="BT564" s="31"/>
      <c r="BU564" s="31"/>
      <c r="BV564" s="31"/>
      <c r="BW564" s="31"/>
    </row>
    <row r="565" spans="1:75" ht="10.9" customHeight="1">
      <c r="A565" s="1089"/>
      <c r="B565" s="1090"/>
      <c r="C565" s="1099"/>
      <c r="D565" s="1132"/>
      <c r="E565" s="1091"/>
      <c r="F565" s="1100"/>
      <c r="G565" s="1132"/>
      <c r="H565" s="1091"/>
      <c r="I565" s="1100"/>
      <c r="J565" s="1132"/>
      <c r="K565" s="1091"/>
      <c r="L565" s="1100"/>
    </row>
    <row r="566" spans="1:75" ht="18" customHeight="1">
      <c r="A566" s="1086" t="s">
        <v>335</v>
      </c>
      <c r="B566" s="1087"/>
      <c r="C566" s="1101"/>
      <c r="D566" s="1133"/>
      <c r="E566" s="1088"/>
      <c r="F566" s="1102">
        <f>'Schedule I MH'!F819</f>
        <v>0</v>
      </c>
      <c r="G566" s="1133"/>
      <c r="H566" s="1088"/>
      <c r="I566" s="1102">
        <f>+'Schedule I MH'!K549</f>
        <v>0</v>
      </c>
      <c r="J566" s="1133"/>
      <c r="K566" s="1088"/>
      <c r="L566" s="1102">
        <f>+'Schedule I MH'!P549</f>
        <v>0</v>
      </c>
    </row>
    <row r="567" spans="1:75" ht="5.45" customHeight="1">
      <c r="A567" s="1078"/>
      <c r="B567" s="1079"/>
      <c r="C567" s="1103"/>
      <c r="D567" s="1134"/>
      <c r="E567" s="1080"/>
      <c r="F567" s="1094"/>
      <c r="G567" s="1134"/>
      <c r="H567" s="1080"/>
      <c r="I567" s="1094"/>
      <c r="J567" s="1134"/>
      <c r="K567" s="1080"/>
      <c r="L567" s="1094"/>
    </row>
    <row r="568" spans="1:75" ht="18" customHeight="1">
      <c r="A568" s="1086" t="s">
        <v>343</v>
      </c>
      <c r="B568" s="1087"/>
      <c r="C568" s="1101"/>
      <c r="D568" s="1133"/>
      <c r="E568" s="1088"/>
      <c r="F568" s="1102">
        <f>+IF(F564&lt;F566,F564,F566)</f>
        <v>0</v>
      </c>
      <c r="G568" s="1133"/>
      <c r="H568" s="1088"/>
      <c r="I568" s="1102">
        <f>+IF(I564&lt;I566,I564,I566)</f>
        <v>0</v>
      </c>
      <c r="J568" s="1133"/>
      <c r="K568" s="1088"/>
      <c r="L568" s="1102">
        <f>+IF(L564&lt;L566,L564,L566)</f>
        <v>0</v>
      </c>
    </row>
    <row r="569" spans="1:75" ht="8.25" customHeight="1">
      <c r="A569" s="1078"/>
      <c r="B569" s="1079"/>
      <c r="C569" s="1192"/>
      <c r="D569" s="1134"/>
      <c r="E569" s="1080"/>
      <c r="F569" s="1157"/>
      <c r="G569" s="1134"/>
      <c r="H569" s="1080"/>
      <c r="I569" s="1157"/>
      <c r="J569" s="1134"/>
      <c r="K569" s="1080"/>
      <c r="L569" s="1157"/>
    </row>
    <row r="570" spans="1:75" ht="18" customHeight="1">
      <c r="A570" s="1193" t="s">
        <v>907</v>
      </c>
      <c r="B570" s="1087"/>
      <c r="C570" s="1191"/>
      <c r="D570" s="1133"/>
      <c r="E570" s="1088"/>
      <c r="F570" s="1171"/>
      <c r="G570" s="1133"/>
      <c r="H570" s="1088"/>
      <c r="I570" s="1171"/>
      <c r="J570" s="1133"/>
      <c r="K570" s="1088"/>
      <c r="L570" s="1171"/>
    </row>
    <row r="571" spans="1:75" ht="5.45" customHeight="1">
      <c r="A571" s="1078"/>
      <c r="B571" s="1079"/>
      <c r="C571" s="1103"/>
      <c r="D571" s="1134"/>
      <c r="E571" s="1080"/>
      <c r="F571" s="1094"/>
      <c r="G571" s="1134"/>
      <c r="H571" s="1080"/>
      <c r="I571" s="1094"/>
      <c r="J571" s="1134"/>
      <c r="K571" s="1080"/>
      <c r="L571" s="1094"/>
    </row>
    <row r="572" spans="1:75" ht="12.75" customHeight="1">
      <c r="A572" s="1086" t="s">
        <v>908</v>
      </c>
      <c r="B572" s="1087"/>
      <c r="C572" s="1191"/>
      <c r="D572" s="1133"/>
      <c r="E572" s="1088"/>
      <c r="F572" s="1102">
        <f>F568+F570</f>
        <v>0</v>
      </c>
      <c r="G572" s="1133"/>
      <c r="H572" s="1088"/>
      <c r="I572" s="1102">
        <f>I568+I570</f>
        <v>0</v>
      </c>
      <c r="J572" s="1133"/>
      <c r="K572" s="1088"/>
      <c r="L572" s="1102">
        <f>L568+L570</f>
        <v>0</v>
      </c>
    </row>
    <row r="573" spans="1:75" ht="18" customHeight="1">
      <c r="A573" s="1086" t="s">
        <v>336</v>
      </c>
      <c r="B573" s="1087"/>
      <c r="C573" s="1101"/>
      <c r="D573" s="1133"/>
      <c r="E573" s="1088"/>
      <c r="F573" s="1163">
        <f>F522+F520</f>
        <v>0</v>
      </c>
      <c r="G573" s="1133"/>
      <c r="H573" s="1088"/>
      <c r="I573" s="1163">
        <f>I522+I520</f>
        <v>0</v>
      </c>
      <c r="J573" s="1133"/>
      <c r="K573" s="1088"/>
      <c r="L573" s="1163">
        <f>L522+L520</f>
        <v>0</v>
      </c>
    </row>
    <row r="574" spans="1:75" ht="18" customHeight="1">
      <c r="A574" s="1078"/>
      <c r="B574" s="1079"/>
      <c r="C574" s="1103"/>
      <c r="D574" s="1134"/>
      <c r="E574" s="1080"/>
      <c r="F574" s="1094"/>
      <c r="G574" s="1134"/>
      <c r="H574" s="1080"/>
      <c r="I574" s="1094"/>
      <c r="J574" s="1134"/>
      <c r="K574" s="1080"/>
      <c r="L574" s="1094"/>
    </row>
    <row r="575" spans="1:75" s="18" customFormat="1" ht="18" customHeight="1" thickBot="1">
      <c r="A575" s="1081" t="s">
        <v>337</v>
      </c>
      <c r="B575" s="1082"/>
      <c r="C575" s="1104"/>
      <c r="D575" s="1135"/>
      <c r="E575" s="1083"/>
      <c r="F575" s="1105">
        <f>+F572-F573</f>
        <v>0</v>
      </c>
      <c r="G575" s="1135"/>
      <c r="H575" s="1083"/>
      <c r="I575" s="1105">
        <f>+I572-I573</f>
        <v>0</v>
      </c>
      <c r="J575" s="1135"/>
      <c r="K575" s="1083"/>
      <c r="L575" s="1105">
        <f>+L572-L573</f>
        <v>0</v>
      </c>
      <c r="M575" s="31"/>
      <c r="N575" s="31"/>
      <c r="O575" s="31"/>
      <c r="P575" s="31"/>
      <c r="Q575" s="31"/>
      <c r="R575" s="31"/>
      <c r="S575" s="31"/>
      <c r="T575" s="31"/>
      <c r="U575" s="31"/>
      <c r="V575" s="31"/>
      <c r="W575" s="31"/>
      <c r="X575" s="31"/>
      <c r="Y575" s="31"/>
      <c r="Z575" s="31"/>
      <c r="AA575" s="31"/>
      <c r="AB575" s="31"/>
      <c r="AC575" s="31"/>
      <c r="AD575" s="31"/>
      <c r="AE575" s="31"/>
      <c r="AF575" s="31"/>
      <c r="AG575" s="31"/>
      <c r="AH575" s="31"/>
      <c r="AI575" s="31"/>
      <c r="AJ575" s="31"/>
      <c r="AK575" s="31"/>
      <c r="AL575" s="31"/>
      <c r="AM575" s="31"/>
      <c r="AN575" s="31"/>
      <c r="AO575" s="31"/>
      <c r="AP575" s="31"/>
      <c r="AQ575" s="31"/>
      <c r="AR575" s="31"/>
      <c r="AS575" s="31"/>
      <c r="AT575" s="31"/>
      <c r="AU575" s="31"/>
      <c r="AV575" s="31"/>
      <c r="AW575" s="31"/>
      <c r="AX575" s="31"/>
      <c r="AY575" s="31"/>
      <c r="AZ575" s="31"/>
      <c r="BA575" s="31"/>
      <c r="BB575" s="31"/>
      <c r="BC575" s="31"/>
      <c r="BD575" s="31"/>
      <c r="BE575" s="31"/>
      <c r="BF575" s="31"/>
      <c r="BG575" s="31"/>
      <c r="BH575" s="31"/>
      <c r="BI575" s="31"/>
      <c r="BJ575" s="31"/>
      <c r="BK575" s="31"/>
      <c r="BL575" s="31"/>
      <c r="BM575" s="31"/>
      <c r="BN575" s="31"/>
      <c r="BO575" s="31"/>
      <c r="BP575" s="31"/>
      <c r="BQ575" s="31"/>
      <c r="BR575" s="31"/>
      <c r="BS575" s="31"/>
      <c r="BT575" s="31"/>
      <c r="BU575" s="31"/>
      <c r="BV575" s="31"/>
      <c r="BW575" s="31"/>
    </row>
    <row r="576" spans="1:75" ht="13.5" thickTop="1">
      <c r="A576" s="1085" t="s">
        <v>339</v>
      </c>
      <c r="B576" s="342"/>
      <c r="C576" s="1106"/>
      <c r="D576" s="1128"/>
      <c r="E576" s="342"/>
      <c r="F576" s="1106"/>
    </row>
    <row r="577" spans="1:12">
      <c r="A577" s="1085" t="s">
        <v>401</v>
      </c>
      <c r="B577" s="342"/>
      <c r="C577" s="1106"/>
      <c r="D577" s="1128"/>
      <c r="E577" s="342"/>
      <c r="F577" s="1106"/>
    </row>
    <row r="578" spans="1:12" ht="14.45" customHeight="1">
      <c r="A578" s="52" t="s">
        <v>389</v>
      </c>
      <c r="B578" s="342"/>
      <c r="C578" s="1143"/>
      <c r="D578" s="1128"/>
      <c r="E578" s="342"/>
      <c r="F578" s="1106"/>
    </row>
    <row r="579" spans="1:12" ht="90.6" customHeight="1">
      <c r="A579" s="1455" t="str">
        <f>A526</f>
        <v>Invoice Certification Language (MH)</v>
      </c>
      <c r="B579" s="1455"/>
      <c r="C579" s="1455"/>
      <c r="D579" s="1128"/>
      <c r="E579" s="342"/>
      <c r="F579" s="1106"/>
    </row>
    <row r="580" spans="1:12" ht="21" customHeight="1">
      <c r="A580" s="1144"/>
      <c r="B580" s="1145"/>
      <c r="C580" s="1146"/>
      <c r="D580" s="1147"/>
      <c r="E580" s="1174"/>
      <c r="F580" s="1148"/>
    </row>
    <row r="581" spans="1:12">
      <c r="A581" s="1149" t="s">
        <v>79</v>
      </c>
      <c r="B581" s="23"/>
      <c r="C581" s="1146"/>
      <c r="D581" s="1150" t="s">
        <v>154</v>
      </c>
      <c r="E581" s="23"/>
      <c r="F581" s="1146"/>
    </row>
    <row r="582" spans="1:12" ht="22.9" customHeight="1">
      <c r="A582" s="1144"/>
      <c r="B582" s="1145"/>
      <c r="C582" s="1146"/>
      <c r="D582" s="1147"/>
      <c r="E582" s="1145"/>
      <c r="F582" s="1148"/>
    </row>
    <row r="583" spans="1:12">
      <c r="A583" s="1149" t="s">
        <v>80</v>
      </c>
      <c r="B583" s="23"/>
      <c r="C583" s="1146"/>
      <c r="D583" s="1150" t="s">
        <v>81</v>
      </c>
      <c r="E583" s="23"/>
      <c r="F583" s="1146"/>
    </row>
    <row r="584" spans="1:12">
      <c r="A584" s="825" t="s">
        <v>289</v>
      </c>
      <c r="B584" s="97"/>
    </row>
    <row r="585" spans="1:12">
      <c r="A585" s="106" t="s">
        <v>290</v>
      </c>
      <c r="B585" s="97"/>
    </row>
    <row r="587" spans="1:12">
      <c r="A587" s="18" t="s">
        <v>341</v>
      </c>
    </row>
    <row r="588" spans="1:12">
      <c r="A588" s="350" t="s">
        <v>21</v>
      </c>
      <c r="B588" s="1453" t="str">
        <f>+B535</f>
        <v>Contractor Name</v>
      </c>
      <c r="C588" s="1453"/>
      <c r="E588" s="404" t="s">
        <v>90</v>
      </c>
      <c r="F588" s="1119">
        <f>+'Schedule I MH'!H829</f>
        <v>0</v>
      </c>
      <c r="G588" s="1136"/>
      <c r="H588" s="404" t="s">
        <v>90</v>
      </c>
      <c r="I588" s="1119">
        <f>+F588</f>
        <v>0</v>
      </c>
      <c r="K588" s="404" t="s">
        <v>90</v>
      </c>
      <c r="L588" s="1119">
        <f>+I588</f>
        <v>0</v>
      </c>
    </row>
    <row r="589" spans="1:12">
      <c r="A589" s="350" t="s">
        <v>20</v>
      </c>
      <c r="B589" s="432" t="str">
        <f>+B536</f>
        <v>Contract Number</v>
      </c>
      <c r="C589" s="1124"/>
      <c r="E589" s="356" t="s">
        <v>340</v>
      </c>
      <c r="F589" s="1109">
        <f>+'Schedule I MH'!F830</f>
        <v>45108</v>
      </c>
      <c r="H589" s="356" t="s">
        <v>340</v>
      </c>
      <c r="I589" s="1109">
        <f>+F589</f>
        <v>45108</v>
      </c>
      <c r="K589" s="356" t="s">
        <v>340</v>
      </c>
      <c r="L589" s="1109">
        <f>+I589</f>
        <v>45108</v>
      </c>
    </row>
    <row r="590" spans="1:12">
      <c r="B590" s="1107"/>
      <c r="C590" s="1125"/>
      <c r="E590" s="1108" t="s">
        <v>151</v>
      </c>
      <c r="F590" s="412">
        <f>+'Schedule I MH'!H830</f>
        <v>45473</v>
      </c>
      <c r="H590" s="1108" t="s">
        <v>151</v>
      </c>
      <c r="I590" s="412">
        <f>+F590</f>
        <v>45473</v>
      </c>
      <c r="K590" s="1108" t="s">
        <v>151</v>
      </c>
      <c r="L590" s="412">
        <f>+I590</f>
        <v>45473</v>
      </c>
    </row>
    <row r="591" spans="1:12" ht="13.5" thickBot="1">
      <c r="B591" s="342"/>
      <c r="C591" s="1106"/>
      <c r="D591" s="1128"/>
      <c r="E591" s="342"/>
      <c r="F591" s="1106"/>
    </row>
    <row r="592" spans="1:12" ht="14.25" thickTop="1" thickBot="1">
      <c r="B592" s="342"/>
      <c r="C592" s="1106"/>
      <c r="D592" s="1450" t="str">
        <f>+D539</f>
        <v>Program Name 1</v>
      </c>
      <c r="E592" s="1451"/>
      <c r="F592" s="1452"/>
      <c r="G592" s="1450" t="str">
        <f>+G539</f>
        <v>Program Name 2</v>
      </c>
      <c r="H592" s="1451"/>
      <c r="I592" s="1452"/>
      <c r="J592" s="1450" t="str">
        <f>+J539</f>
        <v>Program Name 3</v>
      </c>
      <c r="K592" s="1451"/>
      <c r="L592" s="1452"/>
    </row>
    <row r="593" spans="1:75" ht="39.75" thickTop="1" thickBot="1">
      <c r="A593" s="1110" t="s">
        <v>330</v>
      </c>
      <c r="B593" s="1111" t="s">
        <v>316</v>
      </c>
      <c r="C593" s="1112" t="s">
        <v>329</v>
      </c>
      <c r="D593" s="1129" t="s">
        <v>338</v>
      </c>
      <c r="E593" s="1113" t="s">
        <v>331</v>
      </c>
      <c r="F593" s="1114" t="s">
        <v>332</v>
      </c>
      <c r="G593" s="1129" t="s">
        <v>338</v>
      </c>
      <c r="H593" s="1113" t="s">
        <v>331</v>
      </c>
      <c r="I593" s="1114" t="s">
        <v>332</v>
      </c>
      <c r="J593" s="1129" t="s">
        <v>338</v>
      </c>
      <c r="K593" s="1113" t="s">
        <v>331</v>
      </c>
      <c r="L593" s="1114" t="s">
        <v>332</v>
      </c>
    </row>
    <row r="594" spans="1:75" s="1070" customFormat="1" ht="18" customHeight="1" thickTop="1">
      <c r="A594" s="1115" t="s">
        <v>328</v>
      </c>
      <c r="B594" s="1116" t="s">
        <v>317</v>
      </c>
      <c r="C594" s="1121">
        <v>2.61</v>
      </c>
      <c r="D594" s="1137"/>
      <c r="E594" s="1117">
        <f>+D594+E541</f>
        <v>0</v>
      </c>
      <c r="F594" s="1118">
        <f>+E594*C594</f>
        <v>0</v>
      </c>
      <c r="G594" s="1137"/>
      <c r="H594" s="1117">
        <f>+G594+H541</f>
        <v>0</v>
      </c>
      <c r="I594" s="1118">
        <f>+H594*C594</f>
        <v>0</v>
      </c>
      <c r="J594" s="1137"/>
      <c r="K594" s="1117">
        <f>+J594+K541</f>
        <v>0</v>
      </c>
      <c r="L594" s="1118">
        <f>+K594*C594</f>
        <v>0</v>
      </c>
      <c r="M594" s="1151"/>
      <c r="N594" s="1151"/>
      <c r="O594" s="1151"/>
      <c r="P594" s="1151"/>
      <c r="Q594" s="1151"/>
      <c r="R594" s="1151"/>
      <c r="S594" s="1151"/>
      <c r="T594" s="1151"/>
      <c r="U594" s="1151"/>
      <c r="V594" s="1151"/>
      <c r="W594" s="1151"/>
      <c r="X594" s="1151"/>
      <c r="Y594" s="1151"/>
      <c r="Z594" s="1151"/>
      <c r="AA594" s="1151"/>
      <c r="AB594" s="1151"/>
      <c r="AC594" s="1151"/>
      <c r="AD594" s="1151"/>
      <c r="AE594" s="1151"/>
      <c r="AF594" s="1151"/>
      <c r="AG594" s="1151"/>
      <c r="AH594" s="1151"/>
      <c r="AI594" s="1151"/>
      <c r="AJ594" s="1151"/>
      <c r="AK594" s="1151"/>
      <c r="AL594" s="1151"/>
      <c r="AM594" s="1151"/>
      <c r="AN594" s="1151"/>
      <c r="AO594" s="1151"/>
      <c r="AP594" s="1151"/>
      <c r="AQ594" s="1151"/>
      <c r="AR594" s="1151"/>
      <c r="AS594" s="1151"/>
      <c r="AT594" s="1151"/>
      <c r="AU594" s="1151"/>
      <c r="AV594" s="1151"/>
      <c r="AW594" s="1151"/>
      <c r="AX594" s="1151"/>
      <c r="AY594" s="1151"/>
      <c r="AZ594" s="1151"/>
      <c r="BA594" s="1151"/>
      <c r="BB594" s="1151"/>
      <c r="BC594" s="1151"/>
      <c r="BD594" s="1151"/>
      <c r="BE594" s="1151"/>
      <c r="BF594" s="1151"/>
      <c r="BG594" s="1151"/>
      <c r="BH594" s="1151"/>
      <c r="BI594" s="1151"/>
      <c r="BJ594" s="1151"/>
      <c r="BK594" s="1151"/>
      <c r="BL594" s="1151"/>
      <c r="BM594" s="1151"/>
      <c r="BN594" s="1151"/>
      <c r="BO594" s="1151"/>
      <c r="BP594" s="1151"/>
      <c r="BQ594" s="1151"/>
      <c r="BR594" s="1151"/>
      <c r="BS594" s="1151"/>
      <c r="BT594" s="1151"/>
      <c r="BU594" s="1151"/>
      <c r="BV594" s="1151"/>
      <c r="BW594" s="1151"/>
    </row>
    <row r="595" spans="1:75" ht="18" customHeight="1">
      <c r="A595" s="1071"/>
      <c r="B595" s="1097" t="s">
        <v>333</v>
      </c>
      <c r="C595" s="1122">
        <v>2.61</v>
      </c>
      <c r="D595" s="1138"/>
      <c r="E595" s="1095">
        <f>+D595+E542</f>
        <v>0</v>
      </c>
      <c r="F595" s="1092">
        <f t="shared" ref="F595:F612" si="143">+E595*C595</f>
        <v>0</v>
      </c>
      <c r="G595" s="1138"/>
      <c r="H595" s="1095">
        <f>+G595+H542</f>
        <v>0</v>
      </c>
      <c r="I595" s="1092">
        <f>+H595*C595</f>
        <v>0</v>
      </c>
      <c r="J595" s="1138"/>
      <c r="K595" s="1095">
        <f>+J595+K542</f>
        <v>0</v>
      </c>
      <c r="L595" s="1092">
        <f>+K595*C595</f>
        <v>0</v>
      </c>
    </row>
    <row r="596" spans="1:75" ht="18" customHeight="1">
      <c r="A596" s="1071"/>
      <c r="B596" s="1097" t="s">
        <v>905</v>
      </c>
      <c r="C596" s="1122">
        <v>2.61</v>
      </c>
      <c r="D596" s="1138"/>
      <c r="E596" s="1095">
        <f t="shared" ref="E596:E614" si="144">+D596+E543</f>
        <v>0</v>
      </c>
      <c r="F596" s="1092">
        <f t="shared" si="143"/>
        <v>0</v>
      </c>
      <c r="G596" s="1138"/>
      <c r="H596" s="1095">
        <f t="shared" ref="H596:H614" si="145">+G596+H543</f>
        <v>0</v>
      </c>
      <c r="I596" s="1334">
        <f>+H596*C596</f>
        <v>0</v>
      </c>
      <c r="J596" s="1138"/>
      <c r="K596" s="1095">
        <f t="shared" ref="K596:K614" si="146">+J596+K543</f>
        <v>0</v>
      </c>
      <c r="L596" s="1092">
        <f t="shared" ref="L596:L611" si="147">+K596*C596</f>
        <v>0</v>
      </c>
    </row>
    <row r="597" spans="1:75" ht="18" customHeight="1">
      <c r="A597" s="1158" t="s">
        <v>321</v>
      </c>
      <c r="B597" s="1159" t="s">
        <v>318</v>
      </c>
      <c r="C597" s="1160">
        <v>3.36</v>
      </c>
      <c r="D597" s="1138"/>
      <c r="E597" s="1095">
        <f t="shared" si="144"/>
        <v>0</v>
      </c>
      <c r="F597" s="1092">
        <f t="shared" si="143"/>
        <v>0</v>
      </c>
      <c r="G597" s="1138"/>
      <c r="H597" s="1095">
        <f t="shared" si="145"/>
        <v>0</v>
      </c>
      <c r="I597" s="1092">
        <f t="shared" ref="I597:I611" si="148">+H597*C597</f>
        <v>0</v>
      </c>
      <c r="J597" s="1138"/>
      <c r="K597" s="1095">
        <f t="shared" si="146"/>
        <v>0</v>
      </c>
      <c r="L597" s="1092">
        <f t="shared" si="147"/>
        <v>0</v>
      </c>
    </row>
    <row r="598" spans="1:75" ht="18" customHeight="1">
      <c r="A598" s="1071"/>
      <c r="B598" s="1097" t="s">
        <v>319</v>
      </c>
      <c r="C598" s="1122">
        <v>3.36</v>
      </c>
      <c r="D598" s="1138"/>
      <c r="E598" s="1095">
        <f t="shared" si="144"/>
        <v>0</v>
      </c>
      <c r="F598" s="1092">
        <f t="shared" si="143"/>
        <v>0</v>
      </c>
      <c r="G598" s="1138"/>
      <c r="H598" s="1095">
        <f t="shared" si="145"/>
        <v>0</v>
      </c>
      <c r="I598" s="1092">
        <f t="shared" si="148"/>
        <v>0</v>
      </c>
      <c r="J598" s="1138"/>
      <c r="K598" s="1095">
        <f t="shared" si="146"/>
        <v>0</v>
      </c>
      <c r="L598" s="1092">
        <f t="shared" si="147"/>
        <v>0</v>
      </c>
    </row>
    <row r="599" spans="1:75" ht="18" customHeight="1">
      <c r="A599" s="1071"/>
      <c r="B599" s="1097" t="s">
        <v>320</v>
      </c>
      <c r="C599" s="1122">
        <v>3.36</v>
      </c>
      <c r="D599" s="1138"/>
      <c r="E599" s="1095">
        <f t="shared" si="144"/>
        <v>0</v>
      </c>
      <c r="F599" s="1092">
        <f t="shared" si="143"/>
        <v>0</v>
      </c>
      <c r="G599" s="1138"/>
      <c r="H599" s="1095">
        <f t="shared" si="145"/>
        <v>0</v>
      </c>
      <c r="I599" s="1092">
        <f t="shared" si="148"/>
        <v>0</v>
      </c>
      <c r="J599" s="1138"/>
      <c r="K599" s="1095">
        <f t="shared" si="146"/>
        <v>0</v>
      </c>
      <c r="L599" s="1092">
        <f t="shared" si="147"/>
        <v>0</v>
      </c>
    </row>
    <row r="600" spans="1:75" ht="18" customHeight="1">
      <c r="A600" s="1071"/>
      <c r="B600" s="1097" t="s">
        <v>322</v>
      </c>
      <c r="C600" s="1122">
        <v>3.36</v>
      </c>
      <c r="D600" s="1138"/>
      <c r="E600" s="1095">
        <f t="shared" si="144"/>
        <v>0</v>
      </c>
      <c r="F600" s="1092">
        <f t="shared" si="143"/>
        <v>0</v>
      </c>
      <c r="G600" s="1138"/>
      <c r="H600" s="1095">
        <f t="shared" si="145"/>
        <v>0</v>
      </c>
      <c r="I600" s="1092">
        <f t="shared" si="148"/>
        <v>0</v>
      </c>
      <c r="J600" s="1138"/>
      <c r="K600" s="1095">
        <f t="shared" si="146"/>
        <v>0</v>
      </c>
      <c r="L600" s="1092">
        <f t="shared" si="147"/>
        <v>0</v>
      </c>
    </row>
    <row r="601" spans="1:75" ht="18" customHeight="1">
      <c r="A601" s="1071"/>
      <c r="B601" s="1097" t="s">
        <v>323</v>
      </c>
      <c r="C601" s="1122">
        <v>3.36</v>
      </c>
      <c r="D601" s="1138"/>
      <c r="E601" s="1095">
        <f t="shared" si="144"/>
        <v>0</v>
      </c>
      <c r="F601" s="1092">
        <f t="shared" si="143"/>
        <v>0</v>
      </c>
      <c r="G601" s="1138"/>
      <c r="H601" s="1095">
        <f t="shared" si="145"/>
        <v>0</v>
      </c>
      <c r="I601" s="1092">
        <f t="shared" si="148"/>
        <v>0</v>
      </c>
      <c r="J601" s="1138"/>
      <c r="K601" s="1095">
        <f t="shared" si="146"/>
        <v>0</v>
      </c>
      <c r="L601" s="1092">
        <f t="shared" si="147"/>
        <v>0</v>
      </c>
    </row>
    <row r="602" spans="1:75" ht="18" customHeight="1">
      <c r="A602" s="1071"/>
      <c r="B602" s="1097" t="s">
        <v>324</v>
      </c>
      <c r="C602" s="1122">
        <v>3.36</v>
      </c>
      <c r="D602" s="1138"/>
      <c r="E602" s="1095">
        <f t="shared" si="144"/>
        <v>0</v>
      </c>
      <c r="F602" s="1092">
        <f t="shared" si="143"/>
        <v>0</v>
      </c>
      <c r="G602" s="1138"/>
      <c r="H602" s="1095">
        <f t="shared" si="145"/>
        <v>0</v>
      </c>
      <c r="I602" s="1092">
        <f t="shared" si="148"/>
        <v>0</v>
      </c>
      <c r="J602" s="1138"/>
      <c r="K602" s="1095">
        <f t="shared" si="146"/>
        <v>0</v>
      </c>
      <c r="L602" s="1092">
        <f t="shared" si="147"/>
        <v>0</v>
      </c>
    </row>
    <row r="603" spans="1:75" ht="18" customHeight="1">
      <c r="A603" s="1071"/>
      <c r="B603" s="1097" t="s">
        <v>325</v>
      </c>
      <c r="C603" s="1122">
        <v>3.36</v>
      </c>
      <c r="D603" s="1138"/>
      <c r="E603" s="1095">
        <f t="shared" si="144"/>
        <v>0</v>
      </c>
      <c r="F603" s="1092">
        <f t="shared" si="143"/>
        <v>0</v>
      </c>
      <c r="G603" s="1138"/>
      <c r="H603" s="1095">
        <f t="shared" si="145"/>
        <v>0</v>
      </c>
      <c r="I603" s="1092">
        <f t="shared" si="148"/>
        <v>0</v>
      </c>
      <c r="J603" s="1138"/>
      <c r="K603" s="1095">
        <f t="shared" si="146"/>
        <v>0</v>
      </c>
      <c r="L603" s="1092">
        <f t="shared" si="147"/>
        <v>0</v>
      </c>
    </row>
    <row r="604" spans="1:75" ht="18" customHeight="1">
      <c r="A604" s="1071"/>
      <c r="B604" s="1097" t="s">
        <v>905</v>
      </c>
      <c r="C604" s="1122">
        <v>3.36</v>
      </c>
      <c r="D604" s="1138"/>
      <c r="E604" s="1095">
        <f t="shared" si="144"/>
        <v>0</v>
      </c>
      <c r="F604" s="1334">
        <f t="shared" si="143"/>
        <v>0</v>
      </c>
      <c r="G604" s="1138"/>
      <c r="H604" s="1095">
        <f t="shared" si="145"/>
        <v>0</v>
      </c>
      <c r="I604" s="1334">
        <f t="shared" si="148"/>
        <v>0</v>
      </c>
      <c r="J604" s="1138"/>
      <c r="K604" s="1095">
        <f t="shared" si="146"/>
        <v>0</v>
      </c>
      <c r="L604" s="1092">
        <f t="shared" si="147"/>
        <v>0</v>
      </c>
    </row>
    <row r="605" spans="1:75" ht="18" customHeight="1">
      <c r="A605" s="1158" t="s">
        <v>326</v>
      </c>
      <c r="B605" s="1159" t="s">
        <v>334</v>
      </c>
      <c r="C605" s="1160">
        <v>5.87</v>
      </c>
      <c r="D605" s="1138"/>
      <c r="E605" s="1095">
        <f t="shared" si="144"/>
        <v>0</v>
      </c>
      <c r="F605" s="1092">
        <f t="shared" si="143"/>
        <v>0</v>
      </c>
      <c r="G605" s="1138"/>
      <c r="H605" s="1095">
        <f t="shared" si="145"/>
        <v>0</v>
      </c>
      <c r="I605" s="1092">
        <f t="shared" si="148"/>
        <v>0</v>
      </c>
      <c r="J605" s="1138"/>
      <c r="K605" s="1095">
        <f t="shared" si="146"/>
        <v>0</v>
      </c>
      <c r="L605" s="1092">
        <f t="shared" si="147"/>
        <v>0</v>
      </c>
    </row>
    <row r="606" spans="1:75" ht="18" customHeight="1">
      <c r="A606" s="1158"/>
      <c r="B606" s="1097" t="s">
        <v>906</v>
      </c>
      <c r="C606" s="1160">
        <v>5.87</v>
      </c>
      <c r="D606" s="1138"/>
      <c r="E606" s="1095">
        <f t="shared" si="144"/>
        <v>0</v>
      </c>
      <c r="F606" s="1334">
        <f t="shared" si="143"/>
        <v>0</v>
      </c>
      <c r="G606" s="1138"/>
      <c r="H606" s="1095">
        <f t="shared" si="145"/>
        <v>0</v>
      </c>
      <c r="I606" s="1334">
        <f t="shared" si="148"/>
        <v>0</v>
      </c>
      <c r="J606" s="1138"/>
      <c r="K606" s="1095">
        <f t="shared" si="146"/>
        <v>0</v>
      </c>
      <c r="L606" s="1092">
        <f t="shared" si="147"/>
        <v>0</v>
      </c>
    </row>
    <row r="607" spans="1:75" ht="18" customHeight="1">
      <c r="A607" s="1158" t="s">
        <v>327</v>
      </c>
      <c r="B607" s="1159" t="s">
        <v>327</v>
      </c>
      <c r="C607" s="1160">
        <v>4.72</v>
      </c>
      <c r="D607" s="1138"/>
      <c r="E607" s="1095">
        <f t="shared" si="144"/>
        <v>0</v>
      </c>
      <c r="F607" s="1334">
        <f t="shared" si="143"/>
        <v>0</v>
      </c>
      <c r="G607" s="1138"/>
      <c r="H607" s="1095">
        <f t="shared" si="145"/>
        <v>0</v>
      </c>
      <c r="I607" s="1334">
        <f t="shared" si="148"/>
        <v>0</v>
      </c>
      <c r="J607" s="1138"/>
      <c r="K607" s="1095">
        <f t="shared" si="146"/>
        <v>0</v>
      </c>
      <c r="L607" s="1092">
        <f t="shared" si="147"/>
        <v>0</v>
      </c>
    </row>
    <row r="608" spans="1:75" ht="18" customHeight="1">
      <c r="A608" s="1158"/>
      <c r="B608" s="1097" t="s">
        <v>906</v>
      </c>
      <c r="C608" s="1160">
        <v>4.72</v>
      </c>
      <c r="D608" s="1138"/>
      <c r="E608" s="1095">
        <f t="shared" si="144"/>
        <v>0</v>
      </c>
      <c r="F608" s="1334">
        <f t="shared" si="143"/>
        <v>0</v>
      </c>
      <c r="G608" s="1138"/>
      <c r="H608" s="1095">
        <f t="shared" si="145"/>
        <v>0</v>
      </c>
      <c r="I608" s="1334">
        <f t="shared" si="148"/>
        <v>0</v>
      </c>
      <c r="J608" s="1138"/>
      <c r="K608" s="1095">
        <f t="shared" si="146"/>
        <v>0</v>
      </c>
      <c r="L608" s="1092">
        <f t="shared" si="147"/>
        <v>0</v>
      </c>
    </row>
    <row r="609" spans="1:75" ht="18" customHeight="1">
      <c r="A609" s="1180" t="s">
        <v>397</v>
      </c>
      <c r="B609" s="1166" t="s">
        <v>399</v>
      </c>
      <c r="C609" s="1122">
        <v>3.36</v>
      </c>
      <c r="D609" s="1138"/>
      <c r="E609" s="1095">
        <f t="shared" si="144"/>
        <v>0</v>
      </c>
      <c r="F609" s="1092">
        <f t="shared" si="143"/>
        <v>0</v>
      </c>
      <c r="G609" s="1138"/>
      <c r="H609" s="1095">
        <f t="shared" si="145"/>
        <v>0</v>
      </c>
      <c r="I609" s="1092">
        <f t="shared" si="148"/>
        <v>0</v>
      </c>
      <c r="J609" s="1138"/>
      <c r="K609" s="1095">
        <f t="shared" si="146"/>
        <v>0</v>
      </c>
      <c r="L609" s="1092">
        <f t="shared" si="147"/>
        <v>0</v>
      </c>
    </row>
    <row r="610" spans="1:75" ht="18" customHeight="1">
      <c r="A610" s="1072"/>
      <c r="B610" s="1093" t="s">
        <v>398</v>
      </c>
      <c r="C610" s="1122">
        <v>3.36</v>
      </c>
      <c r="D610" s="1138"/>
      <c r="E610" s="1095">
        <f t="shared" si="144"/>
        <v>0</v>
      </c>
      <c r="F610" s="1092">
        <f t="shared" si="143"/>
        <v>0</v>
      </c>
      <c r="G610" s="1138"/>
      <c r="H610" s="1095">
        <f t="shared" si="145"/>
        <v>0</v>
      </c>
      <c r="I610" s="1092">
        <f t="shared" si="148"/>
        <v>0</v>
      </c>
      <c r="J610" s="1138"/>
      <c r="K610" s="1095">
        <f t="shared" si="146"/>
        <v>0</v>
      </c>
      <c r="L610" s="1092">
        <f t="shared" si="147"/>
        <v>0</v>
      </c>
    </row>
    <row r="611" spans="1:75" ht="18" customHeight="1">
      <c r="A611" s="1072"/>
      <c r="B611" s="1097" t="s">
        <v>906</v>
      </c>
      <c r="C611" s="1122">
        <v>3.36</v>
      </c>
      <c r="D611" s="1138"/>
      <c r="E611" s="1095">
        <f t="shared" si="144"/>
        <v>0</v>
      </c>
      <c r="F611" s="1334">
        <f t="shared" si="143"/>
        <v>0</v>
      </c>
      <c r="G611" s="1138"/>
      <c r="H611" s="1095">
        <f t="shared" si="145"/>
        <v>0</v>
      </c>
      <c r="I611" s="1334">
        <f t="shared" si="148"/>
        <v>0</v>
      </c>
      <c r="J611" s="1138"/>
      <c r="K611" s="1095">
        <f t="shared" si="146"/>
        <v>0</v>
      </c>
      <c r="L611" s="1092">
        <f t="shared" si="147"/>
        <v>0</v>
      </c>
    </row>
    <row r="612" spans="1:75" ht="12.75" customHeight="1">
      <c r="A612" s="1337"/>
      <c r="B612" s="1329"/>
      <c r="C612" s="1325"/>
      <c r="D612" s="1331"/>
      <c r="E612" s="1332"/>
      <c r="F612" s="1339">
        <f t="shared" si="143"/>
        <v>0</v>
      </c>
      <c r="G612" s="1331"/>
      <c r="H612" s="1332"/>
      <c r="I612" s="1339"/>
      <c r="J612" s="1331"/>
      <c r="K612" s="1332"/>
      <c r="L612" s="1339"/>
    </row>
    <row r="613" spans="1:75" ht="19.5" customHeight="1">
      <c r="A613" s="1072" t="s">
        <v>918</v>
      </c>
      <c r="B613" s="1093" t="s">
        <v>919</v>
      </c>
      <c r="C613" s="1122">
        <v>163.98</v>
      </c>
      <c r="D613" s="1173"/>
      <c r="E613" s="1095">
        <f t="shared" ref="E613:E614" si="149">+D613+E560</f>
        <v>0</v>
      </c>
      <c r="F613" s="1092">
        <f t="shared" ref="F613:F614" si="150">+E613*C613</f>
        <v>0</v>
      </c>
      <c r="G613" s="1138"/>
      <c r="H613" s="1095">
        <f t="shared" ref="H613:H614" si="151">+G613+H560</f>
        <v>0</v>
      </c>
      <c r="I613" s="1092">
        <f t="shared" ref="I613:I614" si="152">+H613*C613</f>
        <v>0</v>
      </c>
      <c r="J613" s="1138"/>
      <c r="K613" s="1095">
        <f t="shared" ref="K613:K614" si="153">+J613+K560</f>
        <v>0</v>
      </c>
      <c r="L613" s="1092">
        <f t="shared" ref="L613:L614" si="154">+K613*C613</f>
        <v>0</v>
      </c>
    </row>
    <row r="614" spans="1:75" ht="19.5" customHeight="1">
      <c r="A614" s="1072" t="s">
        <v>920</v>
      </c>
      <c r="B614" s="1338" t="s">
        <v>921</v>
      </c>
      <c r="C614" s="1122">
        <v>0</v>
      </c>
      <c r="D614" s="1173"/>
      <c r="E614" s="1095">
        <f t="shared" si="149"/>
        <v>0</v>
      </c>
      <c r="F614" s="1092">
        <f t="shared" si="150"/>
        <v>0</v>
      </c>
      <c r="G614" s="1138"/>
      <c r="H614" s="1095">
        <f t="shared" si="151"/>
        <v>0</v>
      </c>
      <c r="I614" s="1092">
        <f t="shared" si="152"/>
        <v>0</v>
      </c>
      <c r="J614" s="1138"/>
      <c r="K614" s="1095">
        <f t="shared" si="153"/>
        <v>0</v>
      </c>
      <c r="L614" s="1092">
        <f t="shared" si="154"/>
        <v>0</v>
      </c>
    </row>
    <row r="615" spans="1:75" ht="19.5" hidden="1" customHeight="1">
      <c r="A615" s="1072"/>
      <c r="B615" s="1166"/>
      <c r="C615" s="1122"/>
      <c r="D615" s="1138"/>
      <c r="E615" s="1095"/>
      <c r="F615" s="1092"/>
      <c r="G615" s="1138"/>
      <c r="H615" s="1095"/>
      <c r="I615" s="1092"/>
      <c r="J615" s="1138"/>
      <c r="K615" s="1095"/>
      <c r="L615" s="1092"/>
    </row>
    <row r="616" spans="1:75">
      <c r="A616" s="1072"/>
      <c r="B616" s="1093"/>
      <c r="C616" s="1123"/>
      <c r="D616" s="1369"/>
      <c r="E616" s="1370"/>
      <c r="F616" s="1371"/>
      <c r="G616" s="1369"/>
      <c r="H616" s="1370"/>
      <c r="I616" s="1371"/>
      <c r="J616" s="1369"/>
      <c r="K616" s="1095"/>
      <c r="L616" s="1092"/>
    </row>
    <row r="617" spans="1:75" s="18" customFormat="1" ht="18" customHeight="1" thickBot="1">
      <c r="A617" s="1074" t="s">
        <v>342</v>
      </c>
      <c r="B617" s="1075"/>
      <c r="C617" s="1076"/>
      <c r="D617" s="1131"/>
      <c r="E617" s="1077"/>
      <c r="F617" s="1098">
        <f>SUM(F594:F616)</f>
        <v>0</v>
      </c>
      <c r="G617" s="1131"/>
      <c r="H617" s="1077"/>
      <c r="I617" s="1098">
        <f>SUM(I594:I616)</f>
        <v>0</v>
      </c>
      <c r="J617" s="1131"/>
      <c r="K617" s="1077"/>
      <c r="L617" s="1098">
        <f>SUM(L594:L616)</f>
        <v>0</v>
      </c>
      <c r="M617" s="31"/>
      <c r="N617" s="31"/>
      <c r="O617" s="31"/>
      <c r="P617" s="31"/>
      <c r="Q617" s="31"/>
      <c r="R617" s="31"/>
      <c r="S617" s="31"/>
      <c r="T617" s="31"/>
      <c r="U617" s="31"/>
      <c r="V617" s="31"/>
      <c r="W617" s="31"/>
      <c r="X617" s="31"/>
      <c r="Y617" s="31"/>
      <c r="Z617" s="31"/>
      <c r="AA617" s="31"/>
      <c r="AB617" s="31"/>
      <c r="AC617" s="31"/>
      <c r="AD617" s="31"/>
      <c r="AE617" s="31"/>
      <c r="AF617" s="31"/>
      <c r="AG617" s="31"/>
      <c r="AH617" s="31"/>
      <c r="AI617" s="31"/>
      <c r="AJ617" s="31"/>
      <c r="AK617" s="31"/>
      <c r="AL617" s="31"/>
      <c r="AM617" s="31"/>
      <c r="AN617" s="31"/>
      <c r="AO617" s="31"/>
      <c r="AP617" s="31"/>
      <c r="AQ617" s="31"/>
      <c r="AR617" s="31"/>
      <c r="AS617" s="31"/>
      <c r="AT617" s="31"/>
      <c r="AU617" s="31"/>
      <c r="AV617" s="31"/>
      <c r="AW617" s="31"/>
      <c r="AX617" s="31"/>
      <c r="AY617" s="31"/>
      <c r="AZ617" s="31"/>
      <c r="BA617" s="31"/>
      <c r="BB617" s="31"/>
      <c r="BC617" s="31"/>
      <c r="BD617" s="31"/>
      <c r="BE617" s="31"/>
      <c r="BF617" s="31"/>
      <c r="BG617" s="31"/>
      <c r="BH617" s="31"/>
      <c r="BI617" s="31"/>
      <c r="BJ617" s="31"/>
      <c r="BK617" s="31"/>
      <c r="BL617" s="31"/>
      <c r="BM617" s="31"/>
      <c r="BN617" s="31"/>
      <c r="BO617" s="31"/>
      <c r="BP617" s="31"/>
      <c r="BQ617" s="31"/>
      <c r="BR617" s="31"/>
      <c r="BS617" s="31"/>
      <c r="BT617" s="31"/>
      <c r="BU617" s="31"/>
      <c r="BV617" s="31"/>
      <c r="BW617" s="31"/>
    </row>
    <row r="618" spans="1:75" ht="10.9" customHeight="1">
      <c r="A618" s="1089"/>
      <c r="B618" s="1090"/>
      <c r="C618" s="1099"/>
      <c r="D618" s="1132"/>
      <c r="E618" s="1091"/>
      <c r="F618" s="1100"/>
      <c r="G618" s="1132"/>
      <c r="H618" s="1091"/>
      <c r="I618" s="1100"/>
      <c r="J618" s="1132"/>
      <c r="K618" s="1091"/>
      <c r="L618" s="1100"/>
    </row>
    <row r="619" spans="1:75" ht="18" customHeight="1">
      <c r="A619" s="1086" t="s">
        <v>335</v>
      </c>
      <c r="B619" s="1087"/>
      <c r="C619" s="1101"/>
      <c r="D619" s="1133"/>
      <c r="E619" s="1088"/>
      <c r="F619" s="1102">
        <f>'Schedule I MH'!F894</f>
        <v>0</v>
      </c>
      <c r="G619" s="1133"/>
      <c r="H619" s="1088"/>
      <c r="I619" s="1102">
        <f>+'Schedule I MH'!K597</f>
        <v>0</v>
      </c>
      <c r="J619" s="1133"/>
      <c r="K619" s="1088"/>
      <c r="L619" s="1102">
        <f>+'Schedule I MH'!P597</f>
        <v>0</v>
      </c>
    </row>
    <row r="620" spans="1:75" ht="5.45" customHeight="1">
      <c r="A620" s="1078"/>
      <c r="B620" s="1079"/>
      <c r="C620" s="1103"/>
      <c r="D620" s="1134"/>
      <c r="E620" s="1080"/>
      <c r="F620" s="1094"/>
      <c r="G620" s="1134"/>
      <c r="H620" s="1080"/>
      <c r="I620" s="1094"/>
      <c r="J620" s="1134"/>
      <c r="K620" s="1080"/>
      <c r="L620" s="1094"/>
    </row>
    <row r="621" spans="1:75" ht="18" customHeight="1">
      <c r="A621" s="1086" t="s">
        <v>343</v>
      </c>
      <c r="B621" s="1087"/>
      <c r="C621" s="1101"/>
      <c r="D621" s="1133"/>
      <c r="E621" s="1088"/>
      <c r="F621" s="1102">
        <f>+IF(F617&lt;F619,F617,F619)</f>
        <v>0</v>
      </c>
      <c r="G621" s="1133"/>
      <c r="H621" s="1088"/>
      <c r="I621" s="1102">
        <f>+IF(I617&lt;I619,I617,I619)</f>
        <v>0</v>
      </c>
      <c r="J621" s="1133"/>
      <c r="K621" s="1088"/>
      <c r="L621" s="1102">
        <f>+IF(L617&lt;L619,L617,L619)</f>
        <v>0</v>
      </c>
    </row>
    <row r="622" spans="1:75" ht="8.25" customHeight="1">
      <c r="A622" s="1078"/>
      <c r="B622" s="1079"/>
      <c r="C622" s="1192"/>
      <c r="D622" s="1134"/>
      <c r="E622" s="1080"/>
      <c r="F622" s="1157"/>
      <c r="G622" s="1134"/>
      <c r="H622" s="1080"/>
      <c r="I622" s="1157"/>
      <c r="J622" s="1134"/>
      <c r="K622" s="1080"/>
      <c r="L622" s="1157"/>
    </row>
    <row r="623" spans="1:75" ht="18" customHeight="1">
      <c r="A623" s="1193" t="s">
        <v>907</v>
      </c>
      <c r="B623" s="1087"/>
      <c r="C623" s="1191"/>
      <c r="D623" s="1133"/>
      <c r="E623" s="1088"/>
      <c r="F623" s="1171"/>
      <c r="G623" s="1133"/>
      <c r="H623" s="1088"/>
      <c r="I623" s="1171"/>
      <c r="J623" s="1133"/>
      <c r="K623" s="1088"/>
      <c r="L623" s="1171"/>
    </row>
    <row r="624" spans="1:75" ht="5.45" customHeight="1">
      <c r="A624" s="1078"/>
      <c r="B624" s="1079"/>
      <c r="C624" s="1103"/>
      <c r="D624" s="1134"/>
      <c r="E624" s="1080"/>
      <c r="F624" s="1094"/>
      <c r="G624" s="1134"/>
      <c r="H624" s="1080"/>
      <c r="I624" s="1094"/>
      <c r="J624" s="1134"/>
      <c r="K624" s="1080"/>
      <c r="L624" s="1094"/>
    </row>
    <row r="625" spans="1:75" ht="12.75" customHeight="1">
      <c r="A625" s="1086" t="s">
        <v>908</v>
      </c>
      <c r="B625" s="1087"/>
      <c r="C625" s="1191"/>
      <c r="D625" s="1133"/>
      <c r="E625" s="1088"/>
      <c r="F625" s="1102">
        <f>F621+F623</f>
        <v>0</v>
      </c>
      <c r="G625" s="1133"/>
      <c r="H625" s="1088"/>
      <c r="I625" s="1102">
        <f>I621+I623</f>
        <v>0</v>
      </c>
      <c r="J625" s="1133"/>
      <c r="K625" s="1088"/>
      <c r="L625" s="1102">
        <f>L621+L623</f>
        <v>0</v>
      </c>
    </row>
    <row r="626" spans="1:75" ht="18" customHeight="1">
      <c r="A626" s="1086" t="s">
        <v>336</v>
      </c>
      <c r="B626" s="1087"/>
      <c r="C626" s="1101"/>
      <c r="D626" s="1133"/>
      <c r="E626" s="1088"/>
      <c r="F626" s="1163">
        <f>F575+F573</f>
        <v>0</v>
      </c>
      <c r="G626" s="1133"/>
      <c r="H626" s="1088"/>
      <c r="I626" s="1163">
        <f>I575+I573</f>
        <v>0</v>
      </c>
      <c r="J626" s="1133"/>
      <c r="K626" s="1088"/>
      <c r="L626" s="1163">
        <f>L575+L573</f>
        <v>0</v>
      </c>
    </row>
    <row r="627" spans="1:75" ht="18" customHeight="1">
      <c r="A627" s="1078"/>
      <c r="B627" s="1079"/>
      <c r="C627" s="1103"/>
      <c r="D627" s="1134"/>
      <c r="E627" s="1080"/>
      <c r="F627" s="1094"/>
      <c r="G627" s="1134"/>
      <c r="H627" s="1080"/>
      <c r="I627" s="1094"/>
      <c r="J627" s="1134"/>
      <c r="K627" s="1080"/>
      <c r="L627" s="1094"/>
    </row>
    <row r="628" spans="1:75" s="18" customFormat="1" ht="18" customHeight="1" thickBot="1">
      <c r="A628" s="1081" t="s">
        <v>337</v>
      </c>
      <c r="B628" s="1082"/>
      <c r="C628" s="1104"/>
      <c r="D628" s="1135"/>
      <c r="E628" s="1083"/>
      <c r="F628" s="1105">
        <f>+F625-F626</f>
        <v>0</v>
      </c>
      <c r="G628" s="1135"/>
      <c r="H628" s="1083"/>
      <c r="I628" s="1105">
        <f>+I625-I626</f>
        <v>0</v>
      </c>
      <c r="J628" s="1135"/>
      <c r="K628" s="1083"/>
      <c r="L628" s="1105">
        <f>+L625-L626</f>
        <v>0</v>
      </c>
      <c r="M628" s="31"/>
      <c r="N628" s="31"/>
      <c r="O628" s="31"/>
      <c r="P628" s="31"/>
      <c r="Q628" s="31"/>
      <c r="R628" s="31"/>
      <c r="S628" s="31"/>
      <c r="T628" s="31"/>
      <c r="U628" s="31"/>
      <c r="V628" s="31"/>
      <c r="W628" s="31"/>
      <c r="X628" s="31"/>
      <c r="Y628" s="31"/>
      <c r="Z628" s="31"/>
      <c r="AA628" s="31"/>
      <c r="AB628" s="31"/>
      <c r="AC628" s="31"/>
      <c r="AD628" s="31"/>
      <c r="AE628" s="31"/>
      <c r="AF628" s="31"/>
      <c r="AG628" s="31"/>
      <c r="AH628" s="31"/>
      <c r="AI628" s="31"/>
      <c r="AJ628" s="31"/>
      <c r="AK628" s="31"/>
      <c r="AL628" s="31"/>
      <c r="AM628" s="31"/>
      <c r="AN628" s="31"/>
      <c r="AO628" s="31"/>
      <c r="AP628" s="31"/>
      <c r="AQ628" s="31"/>
      <c r="AR628" s="31"/>
      <c r="AS628" s="31"/>
      <c r="AT628" s="31"/>
      <c r="AU628" s="31"/>
      <c r="AV628" s="31"/>
      <c r="AW628" s="31"/>
      <c r="AX628" s="31"/>
      <c r="AY628" s="31"/>
      <c r="AZ628" s="31"/>
      <c r="BA628" s="31"/>
      <c r="BB628" s="31"/>
      <c r="BC628" s="31"/>
      <c r="BD628" s="31"/>
      <c r="BE628" s="31"/>
      <c r="BF628" s="31"/>
      <c r="BG628" s="31"/>
      <c r="BH628" s="31"/>
      <c r="BI628" s="31"/>
      <c r="BJ628" s="31"/>
      <c r="BK628" s="31"/>
      <c r="BL628" s="31"/>
      <c r="BM628" s="31"/>
      <c r="BN628" s="31"/>
      <c r="BO628" s="31"/>
      <c r="BP628" s="31"/>
      <c r="BQ628" s="31"/>
      <c r="BR628" s="31"/>
      <c r="BS628" s="31"/>
      <c r="BT628" s="31"/>
      <c r="BU628" s="31"/>
      <c r="BV628" s="31"/>
      <c r="BW628" s="31"/>
    </row>
    <row r="629" spans="1:75" ht="13.5" thickTop="1">
      <c r="A629" s="1085" t="s">
        <v>339</v>
      </c>
      <c r="B629" s="342"/>
      <c r="C629" s="1106"/>
      <c r="D629" s="1128"/>
      <c r="E629" s="342"/>
      <c r="F629" s="1106"/>
    </row>
    <row r="630" spans="1:75">
      <c r="A630" s="1085" t="s">
        <v>401</v>
      </c>
      <c r="B630" s="342"/>
      <c r="C630" s="1106"/>
      <c r="D630" s="1128"/>
      <c r="E630" s="342"/>
      <c r="F630" s="1106"/>
    </row>
    <row r="631" spans="1:75" ht="14.45" customHeight="1">
      <c r="A631" s="52" t="s">
        <v>389</v>
      </c>
      <c r="B631" s="342"/>
      <c r="C631" s="1143"/>
      <c r="D631" s="1128"/>
      <c r="E631" s="342"/>
      <c r="F631" s="1106"/>
    </row>
    <row r="632" spans="1:75" ht="90.6" customHeight="1">
      <c r="A632" s="1455" t="str">
        <f>A579</f>
        <v>Invoice Certification Language (MH)</v>
      </c>
      <c r="B632" s="1455"/>
      <c r="C632" s="1455"/>
      <c r="D632" s="1128"/>
      <c r="E632" s="342"/>
      <c r="F632" s="1106"/>
    </row>
    <row r="633" spans="1:75" ht="21" customHeight="1">
      <c r="A633" s="1144"/>
      <c r="B633" s="1145"/>
      <c r="C633" s="1146"/>
      <c r="D633" s="1147"/>
      <c r="E633" s="1174"/>
      <c r="F633" s="1148"/>
    </row>
    <row r="634" spans="1:75">
      <c r="A634" s="1149" t="s">
        <v>79</v>
      </c>
      <c r="B634" s="23"/>
      <c r="C634" s="1146"/>
      <c r="D634" s="1150" t="s">
        <v>154</v>
      </c>
      <c r="E634" s="23"/>
      <c r="F634" s="1146"/>
    </row>
    <row r="635" spans="1:75" ht="22.9" customHeight="1">
      <c r="A635" s="1144"/>
      <c r="B635" s="1145"/>
      <c r="C635" s="1146"/>
      <c r="D635" s="1147"/>
      <c r="E635" s="1145"/>
      <c r="F635" s="1148"/>
    </row>
    <row r="636" spans="1:75">
      <c r="A636" s="1149" t="s">
        <v>80</v>
      </c>
      <c r="B636" s="23"/>
      <c r="C636" s="1146"/>
      <c r="D636" s="1150" t="s">
        <v>81</v>
      </c>
      <c r="E636" s="23"/>
      <c r="F636" s="1146"/>
    </row>
    <row r="637" spans="1:75">
      <c r="A637" s="825" t="s">
        <v>289</v>
      </c>
      <c r="B637" s="97"/>
    </row>
    <row r="638" spans="1:75">
      <c r="A638" s="106" t="s">
        <v>290</v>
      </c>
      <c r="B638" s="97"/>
    </row>
    <row r="640" spans="1:75">
      <c r="A640" s="18" t="s">
        <v>341</v>
      </c>
    </row>
    <row r="641" spans="1:75">
      <c r="A641" s="350" t="s">
        <v>21</v>
      </c>
      <c r="B641" s="1453" t="str">
        <f>+B588</f>
        <v>Contractor Name</v>
      </c>
      <c r="C641" s="1453"/>
      <c r="E641" s="404" t="s">
        <v>90</v>
      </c>
      <c r="F641" s="1119">
        <f>+'Schedule I MH'!H904</f>
        <v>0</v>
      </c>
      <c r="G641" s="1136"/>
      <c r="H641" s="404" t="s">
        <v>90</v>
      </c>
      <c r="I641" s="1119">
        <f>+F641</f>
        <v>0</v>
      </c>
      <c r="K641" s="404" t="s">
        <v>90</v>
      </c>
      <c r="L641" s="1119">
        <f>+I641</f>
        <v>0</v>
      </c>
    </row>
    <row r="642" spans="1:75">
      <c r="A642" s="350" t="s">
        <v>20</v>
      </c>
      <c r="B642" s="432" t="str">
        <f>+B589</f>
        <v>Contract Number</v>
      </c>
      <c r="C642" s="1124"/>
      <c r="E642" s="356" t="s">
        <v>340</v>
      </c>
      <c r="F642" s="1109">
        <f>+'Schedule I MH'!F905</f>
        <v>45108</v>
      </c>
      <c r="H642" s="356" t="s">
        <v>340</v>
      </c>
      <c r="I642" s="1109">
        <f>+F642</f>
        <v>45108</v>
      </c>
      <c r="K642" s="356" t="s">
        <v>340</v>
      </c>
      <c r="L642" s="1109">
        <f>+I642</f>
        <v>45108</v>
      </c>
    </row>
    <row r="643" spans="1:75">
      <c r="B643" s="1107"/>
      <c r="C643" s="1125"/>
      <c r="E643" s="1108" t="s">
        <v>151</v>
      </c>
      <c r="F643" s="412" t="str">
        <f>+'Schedule I MH'!H905</f>
        <v>6/30/2024 FINAL</v>
      </c>
      <c r="H643" s="1108" t="s">
        <v>151</v>
      </c>
      <c r="I643" s="412" t="str">
        <f>+F643</f>
        <v>6/30/2024 FINAL</v>
      </c>
      <c r="K643" s="1108" t="s">
        <v>151</v>
      </c>
      <c r="L643" s="412" t="str">
        <f>+I643</f>
        <v>6/30/2024 FINAL</v>
      </c>
    </row>
    <row r="644" spans="1:75" ht="13.5" thickBot="1">
      <c r="B644" s="342"/>
      <c r="C644" s="1106"/>
      <c r="D644" s="1128"/>
      <c r="E644" s="342"/>
      <c r="F644" s="1106"/>
    </row>
    <row r="645" spans="1:75" ht="14.25" thickTop="1" thickBot="1">
      <c r="B645" s="342"/>
      <c r="C645" s="1106"/>
      <c r="D645" s="1450" t="str">
        <f>+D592</f>
        <v>Program Name 1</v>
      </c>
      <c r="E645" s="1451"/>
      <c r="F645" s="1452"/>
      <c r="G645" s="1450" t="str">
        <f>+G592</f>
        <v>Program Name 2</v>
      </c>
      <c r="H645" s="1451"/>
      <c r="I645" s="1452"/>
      <c r="J645" s="1450" t="str">
        <f>+J592</f>
        <v>Program Name 3</v>
      </c>
      <c r="K645" s="1451"/>
      <c r="L645" s="1452"/>
    </row>
    <row r="646" spans="1:75" ht="39.75" thickTop="1" thickBot="1">
      <c r="A646" s="1110" t="s">
        <v>330</v>
      </c>
      <c r="B646" s="1111" t="s">
        <v>316</v>
      </c>
      <c r="C646" s="1112" t="s">
        <v>329</v>
      </c>
      <c r="D646" s="1129" t="s">
        <v>338</v>
      </c>
      <c r="E646" s="1113" t="s">
        <v>331</v>
      </c>
      <c r="F646" s="1114" t="s">
        <v>332</v>
      </c>
      <c r="G646" s="1129" t="s">
        <v>338</v>
      </c>
      <c r="H646" s="1113" t="s">
        <v>331</v>
      </c>
      <c r="I646" s="1114" t="s">
        <v>332</v>
      </c>
      <c r="J646" s="1129" t="s">
        <v>338</v>
      </c>
      <c r="K646" s="1113" t="s">
        <v>331</v>
      </c>
      <c r="L646" s="1114" t="s">
        <v>332</v>
      </c>
    </row>
    <row r="647" spans="1:75" s="1070" customFormat="1" ht="18" customHeight="1" thickTop="1">
      <c r="A647" s="1115" t="s">
        <v>328</v>
      </c>
      <c r="B647" s="1116" t="s">
        <v>317</v>
      </c>
      <c r="C647" s="1121">
        <v>2.61</v>
      </c>
      <c r="D647" s="1137"/>
      <c r="E647" s="1117">
        <f>+D647+E594</f>
        <v>0</v>
      </c>
      <c r="F647" s="1118">
        <f>+E647*C647</f>
        <v>0</v>
      </c>
      <c r="G647" s="1137"/>
      <c r="H647" s="1117">
        <f>+G647+H594</f>
        <v>0</v>
      </c>
      <c r="I647" s="1118">
        <f>+H647*C647</f>
        <v>0</v>
      </c>
      <c r="J647" s="1137"/>
      <c r="K647" s="1117">
        <f>+J647+K594</f>
        <v>0</v>
      </c>
      <c r="L647" s="1118">
        <f>+K647*C647</f>
        <v>0</v>
      </c>
      <c r="M647" s="1151"/>
      <c r="N647" s="1151"/>
      <c r="O647" s="1151"/>
      <c r="P647" s="1151"/>
      <c r="Q647" s="1151"/>
      <c r="R647" s="1151"/>
      <c r="S647" s="1151"/>
      <c r="T647" s="1151"/>
      <c r="U647" s="1151"/>
      <c r="V647" s="1151"/>
      <c r="W647" s="1151"/>
      <c r="X647" s="1151"/>
      <c r="Y647" s="1151"/>
      <c r="Z647" s="1151"/>
      <c r="AA647" s="1151"/>
      <c r="AB647" s="1151"/>
      <c r="AC647" s="1151"/>
      <c r="AD647" s="1151"/>
      <c r="AE647" s="1151"/>
      <c r="AF647" s="1151"/>
      <c r="AG647" s="1151"/>
      <c r="AH647" s="1151"/>
      <c r="AI647" s="1151"/>
      <c r="AJ647" s="1151"/>
      <c r="AK647" s="1151"/>
      <c r="AL647" s="1151"/>
      <c r="AM647" s="1151"/>
      <c r="AN647" s="1151"/>
      <c r="AO647" s="1151"/>
      <c r="AP647" s="1151"/>
      <c r="AQ647" s="1151"/>
      <c r="AR647" s="1151"/>
      <c r="AS647" s="1151"/>
      <c r="AT647" s="1151"/>
      <c r="AU647" s="1151"/>
      <c r="AV647" s="1151"/>
      <c r="AW647" s="1151"/>
      <c r="AX647" s="1151"/>
      <c r="AY647" s="1151"/>
      <c r="AZ647" s="1151"/>
      <c r="BA647" s="1151"/>
      <c r="BB647" s="1151"/>
      <c r="BC647" s="1151"/>
      <c r="BD647" s="1151"/>
      <c r="BE647" s="1151"/>
      <c r="BF647" s="1151"/>
      <c r="BG647" s="1151"/>
      <c r="BH647" s="1151"/>
      <c r="BI647" s="1151"/>
      <c r="BJ647" s="1151"/>
      <c r="BK647" s="1151"/>
      <c r="BL647" s="1151"/>
      <c r="BM647" s="1151"/>
      <c r="BN647" s="1151"/>
      <c r="BO647" s="1151"/>
      <c r="BP647" s="1151"/>
      <c r="BQ647" s="1151"/>
      <c r="BR647" s="1151"/>
      <c r="BS647" s="1151"/>
      <c r="BT647" s="1151"/>
      <c r="BU647" s="1151"/>
      <c r="BV647" s="1151"/>
      <c r="BW647" s="1151"/>
    </row>
    <row r="648" spans="1:75" ht="18" customHeight="1">
      <c r="A648" s="1071"/>
      <c r="B648" s="1097" t="s">
        <v>333</v>
      </c>
      <c r="C648" s="1122">
        <v>2.61</v>
      </c>
      <c r="D648" s="1138"/>
      <c r="E648" s="1095">
        <f>+D648+E595</f>
        <v>0</v>
      </c>
      <c r="F648" s="1092">
        <f t="shared" ref="F648:F665" si="155">+E648*C648</f>
        <v>0</v>
      </c>
      <c r="G648" s="1138"/>
      <c r="H648" s="1095">
        <f>+G648+H595</f>
        <v>0</v>
      </c>
      <c r="I648" s="1092">
        <f>+H648*C648</f>
        <v>0</v>
      </c>
      <c r="J648" s="1138"/>
      <c r="K648" s="1095">
        <f>+J648+K595</f>
        <v>0</v>
      </c>
      <c r="L648" s="1092">
        <f>+K648*C648</f>
        <v>0</v>
      </c>
    </row>
    <row r="649" spans="1:75" ht="18" customHeight="1">
      <c r="A649" s="1071"/>
      <c r="B649" s="1097" t="s">
        <v>905</v>
      </c>
      <c r="C649" s="1122">
        <v>2.61</v>
      </c>
      <c r="D649" s="1138"/>
      <c r="E649" s="1095">
        <f t="shared" ref="E649:E667" si="156">+D649+E596</f>
        <v>0</v>
      </c>
      <c r="F649" s="1092">
        <f t="shared" si="155"/>
        <v>0</v>
      </c>
      <c r="G649" s="1138"/>
      <c r="H649" s="1095">
        <f t="shared" ref="H649:H667" si="157">+G649+H596</f>
        <v>0</v>
      </c>
      <c r="I649" s="1334">
        <f>+H649*C649</f>
        <v>0</v>
      </c>
      <c r="J649" s="1138"/>
      <c r="K649" s="1095">
        <f t="shared" ref="K649:K667" si="158">+J649+K596</f>
        <v>0</v>
      </c>
      <c r="L649" s="1092">
        <f t="shared" ref="L649:L664" si="159">+K649*C649</f>
        <v>0</v>
      </c>
    </row>
    <row r="650" spans="1:75" ht="18" customHeight="1">
      <c r="A650" s="1158" t="s">
        <v>321</v>
      </c>
      <c r="B650" s="1159" t="s">
        <v>318</v>
      </c>
      <c r="C650" s="1160">
        <v>3.36</v>
      </c>
      <c r="D650" s="1138"/>
      <c r="E650" s="1095">
        <f t="shared" si="156"/>
        <v>0</v>
      </c>
      <c r="F650" s="1092">
        <f t="shared" si="155"/>
        <v>0</v>
      </c>
      <c r="G650" s="1138"/>
      <c r="H650" s="1095">
        <f t="shared" si="157"/>
        <v>0</v>
      </c>
      <c r="I650" s="1092">
        <f t="shared" ref="I650:I664" si="160">+H650*C650</f>
        <v>0</v>
      </c>
      <c r="J650" s="1138"/>
      <c r="K650" s="1095">
        <f t="shared" si="158"/>
        <v>0</v>
      </c>
      <c r="L650" s="1092">
        <f t="shared" si="159"/>
        <v>0</v>
      </c>
    </row>
    <row r="651" spans="1:75" ht="18" customHeight="1">
      <c r="A651" s="1071"/>
      <c r="B651" s="1097" t="s">
        <v>319</v>
      </c>
      <c r="C651" s="1122">
        <v>3.36</v>
      </c>
      <c r="D651" s="1138"/>
      <c r="E651" s="1095">
        <f t="shared" si="156"/>
        <v>0</v>
      </c>
      <c r="F651" s="1092">
        <f t="shared" si="155"/>
        <v>0</v>
      </c>
      <c r="G651" s="1138"/>
      <c r="H651" s="1095">
        <f t="shared" si="157"/>
        <v>0</v>
      </c>
      <c r="I651" s="1092">
        <f t="shared" si="160"/>
        <v>0</v>
      </c>
      <c r="J651" s="1138"/>
      <c r="K651" s="1095">
        <f t="shared" si="158"/>
        <v>0</v>
      </c>
      <c r="L651" s="1092">
        <f t="shared" si="159"/>
        <v>0</v>
      </c>
    </row>
    <row r="652" spans="1:75" ht="18" customHeight="1">
      <c r="A652" s="1071"/>
      <c r="B652" s="1097" t="s">
        <v>320</v>
      </c>
      <c r="C652" s="1122">
        <v>3.36</v>
      </c>
      <c r="D652" s="1138"/>
      <c r="E652" s="1095">
        <f t="shared" si="156"/>
        <v>0</v>
      </c>
      <c r="F652" s="1092">
        <f t="shared" si="155"/>
        <v>0</v>
      </c>
      <c r="G652" s="1138"/>
      <c r="H652" s="1095">
        <f t="shared" si="157"/>
        <v>0</v>
      </c>
      <c r="I652" s="1092">
        <f t="shared" si="160"/>
        <v>0</v>
      </c>
      <c r="J652" s="1138"/>
      <c r="K652" s="1095">
        <f t="shared" si="158"/>
        <v>0</v>
      </c>
      <c r="L652" s="1092">
        <f t="shared" si="159"/>
        <v>0</v>
      </c>
    </row>
    <row r="653" spans="1:75" ht="18" customHeight="1">
      <c r="A653" s="1071"/>
      <c r="B653" s="1097" t="s">
        <v>322</v>
      </c>
      <c r="C653" s="1122">
        <v>3.36</v>
      </c>
      <c r="D653" s="1138"/>
      <c r="E653" s="1095">
        <f t="shared" si="156"/>
        <v>0</v>
      </c>
      <c r="F653" s="1092">
        <f t="shared" si="155"/>
        <v>0</v>
      </c>
      <c r="G653" s="1138"/>
      <c r="H653" s="1095">
        <f t="shared" si="157"/>
        <v>0</v>
      </c>
      <c r="I653" s="1092">
        <f t="shared" si="160"/>
        <v>0</v>
      </c>
      <c r="J653" s="1138"/>
      <c r="K653" s="1095">
        <f t="shared" si="158"/>
        <v>0</v>
      </c>
      <c r="L653" s="1092">
        <f t="shared" si="159"/>
        <v>0</v>
      </c>
    </row>
    <row r="654" spans="1:75" ht="18" customHeight="1">
      <c r="A654" s="1071"/>
      <c r="B654" s="1097" t="s">
        <v>323</v>
      </c>
      <c r="C654" s="1122">
        <v>3.36</v>
      </c>
      <c r="D654" s="1138"/>
      <c r="E654" s="1095">
        <f t="shared" si="156"/>
        <v>0</v>
      </c>
      <c r="F654" s="1092">
        <f t="shared" si="155"/>
        <v>0</v>
      </c>
      <c r="G654" s="1138"/>
      <c r="H654" s="1095">
        <f t="shared" si="157"/>
        <v>0</v>
      </c>
      <c r="I654" s="1092">
        <f t="shared" si="160"/>
        <v>0</v>
      </c>
      <c r="J654" s="1138"/>
      <c r="K654" s="1095">
        <f t="shared" si="158"/>
        <v>0</v>
      </c>
      <c r="L654" s="1092">
        <f t="shared" si="159"/>
        <v>0</v>
      </c>
    </row>
    <row r="655" spans="1:75" ht="18" customHeight="1">
      <c r="A655" s="1071"/>
      <c r="B655" s="1097" t="s">
        <v>324</v>
      </c>
      <c r="C655" s="1122">
        <v>3.36</v>
      </c>
      <c r="D655" s="1138"/>
      <c r="E655" s="1095">
        <f t="shared" si="156"/>
        <v>0</v>
      </c>
      <c r="F655" s="1092">
        <f t="shared" si="155"/>
        <v>0</v>
      </c>
      <c r="G655" s="1138"/>
      <c r="H655" s="1095">
        <f t="shared" si="157"/>
        <v>0</v>
      </c>
      <c r="I655" s="1092">
        <f t="shared" si="160"/>
        <v>0</v>
      </c>
      <c r="J655" s="1138"/>
      <c r="K655" s="1095">
        <f t="shared" si="158"/>
        <v>0</v>
      </c>
      <c r="L655" s="1092">
        <f t="shared" si="159"/>
        <v>0</v>
      </c>
    </row>
    <row r="656" spans="1:75" ht="18" customHeight="1">
      <c r="A656" s="1071"/>
      <c r="B656" s="1097" t="s">
        <v>325</v>
      </c>
      <c r="C656" s="1122">
        <v>3.36</v>
      </c>
      <c r="D656" s="1138"/>
      <c r="E656" s="1095">
        <f t="shared" si="156"/>
        <v>0</v>
      </c>
      <c r="F656" s="1092">
        <f t="shared" si="155"/>
        <v>0</v>
      </c>
      <c r="G656" s="1138"/>
      <c r="H656" s="1095">
        <f t="shared" si="157"/>
        <v>0</v>
      </c>
      <c r="I656" s="1092">
        <f t="shared" si="160"/>
        <v>0</v>
      </c>
      <c r="J656" s="1138"/>
      <c r="K656" s="1095">
        <f t="shared" si="158"/>
        <v>0</v>
      </c>
      <c r="L656" s="1092">
        <f t="shared" si="159"/>
        <v>0</v>
      </c>
    </row>
    <row r="657" spans="1:75" ht="18" customHeight="1">
      <c r="A657" s="1071"/>
      <c r="B657" s="1097" t="s">
        <v>905</v>
      </c>
      <c r="C657" s="1122">
        <v>3.36</v>
      </c>
      <c r="D657" s="1138"/>
      <c r="E657" s="1095">
        <f t="shared" si="156"/>
        <v>0</v>
      </c>
      <c r="F657" s="1334">
        <f t="shared" si="155"/>
        <v>0</v>
      </c>
      <c r="G657" s="1138"/>
      <c r="H657" s="1095">
        <f t="shared" si="157"/>
        <v>0</v>
      </c>
      <c r="I657" s="1334">
        <f t="shared" si="160"/>
        <v>0</v>
      </c>
      <c r="J657" s="1138"/>
      <c r="K657" s="1095">
        <f t="shared" si="158"/>
        <v>0</v>
      </c>
      <c r="L657" s="1092">
        <f t="shared" si="159"/>
        <v>0</v>
      </c>
    </row>
    <row r="658" spans="1:75" ht="18" customHeight="1">
      <c r="A658" s="1158" t="s">
        <v>326</v>
      </c>
      <c r="B658" s="1159" t="s">
        <v>334</v>
      </c>
      <c r="C658" s="1160">
        <v>5.87</v>
      </c>
      <c r="D658" s="1138"/>
      <c r="E658" s="1095">
        <f t="shared" si="156"/>
        <v>0</v>
      </c>
      <c r="F658" s="1092">
        <f t="shared" si="155"/>
        <v>0</v>
      </c>
      <c r="G658" s="1138"/>
      <c r="H658" s="1095">
        <f t="shared" si="157"/>
        <v>0</v>
      </c>
      <c r="I658" s="1092">
        <f t="shared" si="160"/>
        <v>0</v>
      </c>
      <c r="J658" s="1138"/>
      <c r="K658" s="1095">
        <f t="shared" si="158"/>
        <v>0</v>
      </c>
      <c r="L658" s="1092">
        <f t="shared" si="159"/>
        <v>0</v>
      </c>
    </row>
    <row r="659" spans="1:75" ht="18" customHeight="1">
      <c r="A659" s="1158"/>
      <c r="B659" s="1097" t="s">
        <v>906</v>
      </c>
      <c r="C659" s="1160">
        <v>5.87</v>
      </c>
      <c r="D659" s="1138"/>
      <c r="E659" s="1095">
        <f t="shared" si="156"/>
        <v>0</v>
      </c>
      <c r="F659" s="1334">
        <f t="shared" si="155"/>
        <v>0</v>
      </c>
      <c r="G659" s="1138"/>
      <c r="H659" s="1095">
        <f t="shared" si="157"/>
        <v>0</v>
      </c>
      <c r="I659" s="1334">
        <f t="shared" si="160"/>
        <v>0</v>
      </c>
      <c r="J659" s="1138"/>
      <c r="K659" s="1095">
        <f t="shared" si="158"/>
        <v>0</v>
      </c>
      <c r="L659" s="1092">
        <f t="shared" si="159"/>
        <v>0</v>
      </c>
    </row>
    <row r="660" spans="1:75" ht="18" customHeight="1">
      <c r="A660" s="1158" t="s">
        <v>327</v>
      </c>
      <c r="B660" s="1159" t="s">
        <v>327</v>
      </c>
      <c r="C660" s="1160">
        <v>4.72</v>
      </c>
      <c r="D660" s="1138"/>
      <c r="E660" s="1095">
        <f t="shared" si="156"/>
        <v>0</v>
      </c>
      <c r="F660" s="1334">
        <f t="shared" si="155"/>
        <v>0</v>
      </c>
      <c r="G660" s="1138"/>
      <c r="H660" s="1095">
        <f t="shared" si="157"/>
        <v>0</v>
      </c>
      <c r="I660" s="1334">
        <f t="shared" si="160"/>
        <v>0</v>
      </c>
      <c r="J660" s="1138"/>
      <c r="K660" s="1095">
        <f t="shared" si="158"/>
        <v>0</v>
      </c>
      <c r="L660" s="1092">
        <f t="shared" si="159"/>
        <v>0</v>
      </c>
    </row>
    <row r="661" spans="1:75" ht="18" customHeight="1">
      <c r="A661" s="1158"/>
      <c r="B661" s="1097" t="s">
        <v>906</v>
      </c>
      <c r="C661" s="1160">
        <v>4.72</v>
      </c>
      <c r="D661" s="1138"/>
      <c r="E661" s="1095">
        <f t="shared" si="156"/>
        <v>0</v>
      </c>
      <c r="F661" s="1334">
        <f t="shared" si="155"/>
        <v>0</v>
      </c>
      <c r="G661" s="1138"/>
      <c r="H661" s="1095">
        <f t="shared" si="157"/>
        <v>0</v>
      </c>
      <c r="I661" s="1334">
        <f t="shared" si="160"/>
        <v>0</v>
      </c>
      <c r="J661" s="1138"/>
      <c r="K661" s="1095">
        <f t="shared" si="158"/>
        <v>0</v>
      </c>
      <c r="L661" s="1092">
        <f t="shared" si="159"/>
        <v>0</v>
      </c>
    </row>
    <row r="662" spans="1:75" ht="18" customHeight="1">
      <c r="A662" s="1180" t="s">
        <v>397</v>
      </c>
      <c r="B662" s="1166" t="s">
        <v>399</v>
      </c>
      <c r="C662" s="1122">
        <v>3.36</v>
      </c>
      <c r="D662" s="1138"/>
      <c r="E662" s="1095">
        <f t="shared" si="156"/>
        <v>0</v>
      </c>
      <c r="F662" s="1092">
        <f t="shared" si="155"/>
        <v>0</v>
      </c>
      <c r="G662" s="1138"/>
      <c r="H662" s="1095">
        <f t="shared" si="157"/>
        <v>0</v>
      </c>
      <c r="I662" s="1092">
        <f t="shared" si="160"/>
        <v>0</v>
      </c>
      <c r="J662" s="1138"/>
      <c r="K662" s="1095">
        <f t="shared" si="158"/>
        <v>0</v>
      </c>
      <c r="L662" s="1092">
        <f t="shared" si="159"/>
        <v>0</v>
      </c>
    </row>
    <row r="663" spans="1:75" ht="18" customHeight="1">
      <c r="A663" s="1072"/>
      <c r="B663" s="1093" t="s">
        <v>398</v>
      </c>
      <c r="C663" s="1122">
        <v>3.36</v>
      </c>
      <c r="D663" s="1138"/>
      <c r="E663" s="1095">
        <f t="shared" si="156"/>
        <v>0</v>
      </c>
      <c r="F663" s="1092">
        <f t="shared" si="155"/>
        <v>0</v>
      </c>
      <c r="G663" s="1138"/>
      <c r="H663" s="1095">
        <f t="shared" si="157"/>
        <v>0</v>
      </c>
      <c r="I663" s="1092">
        <f t="shared" si="160"/>
        <v>0</v>
      </c>
      <c r="J663" s="1138"/>
      <c r="K663" s="1095">
        <f t="shared" si="158"/>
        <v>0</v>
      </c>
      <c r="L663" s="1092">
        <f t="shared" si="159"/>
        <v>0</v>
      </c>
    </row>
    <row r="664" spans="1:75" ht="18" customHeight="1">
      <c r="A664" s="1072"/>
      <c r="B664" s="1097" t="s">
        <v>906</v>
      </c>
      <c r="C664" s="1122">
        <v>3.36</v>
      </c>
      <c r="D664" s="1138"/>
      <c r="E664" s="1095">
        <f t="shared" si="156"/>
        <v>0</v>
      </c>
      <c r="F664" s="1334">
        <f t="shared" si="155"/>
        <v>0</v>
      </c>
      <c r="G664" s="1138"/>
      <c r="H664" s="1095">
        <f t="shared" si="157"/>
        <v>0</v>
      </c>
      <c r="I664" s="1334">
        <f t="shared" si="160"/>
        <v>0</v>
      </c>
      <c r="J664" s="1138"/>
      <c r="K664" s="1095">
        <f t="shared" si="158"/>
        <v>0</v>
      </c>
      <c r="L664" s="1092">
        <f t="shared" si="159"/>
        <v>0</v>
      </c>
    </row>
    <row r="665" spans="1:75" ht="9.75" customHeight="1">
      <c r="A665" s="1337"/>
      <c r="B665" s="1329"/>
      <c r="C665" s="1325"/>
      <c r="D665" s="1331"/>
      <c r="E665" s="1332"/>
      <c r="F665" s="1339">
        <f t="shared" si="155"/>
        <v>0</v>
      </c>
      <c r="G665" s="1331"/>
      <c r="H665" s="1332"/>
      <c r="I665" s="1339"/>
      <c r="J665" s="1331"/>
      <c r="K665" s="1332"/>
      <c r="L665" s="1339"/>
    </row>
    <row r="666" spans="1:75" ht="18.75" customHeight="1">
      <c r="A666" s="1072" t="s">
        <v>918</v>
      </c>
      <c r="B666" s="1093" t="s">
        <v>919</v>
      </c>
      <c r="C666" s="1122">
        <v>163.98</v>
      </c>
      <c r="D666" s="1173"/>
      <c r="E666" s="1095">
        <f t="shared" ref="E666:E667" si="161">+D666+E613</f>
        <v>0</v>
      </c>
      <c r="F666" s="1334">
        <f t="shared" ref="F666:F667" si="162">+E666*C666</f>
        <v>0</v>
      </c>
      <c r="G666" s="1138"/>
      <c r="H666" s="1095">
        <f t="shared" ref="H666:H667" si="163">+G666+H613</f>
        <v>0</v>
      </c>
      <c r="I666" s="1334">
        <f t="shared" ref="I666:I667" si="164">+H666*C666</f>
        <v>0</v>
      </c>
      <c r="J666" s="1138"/>
      <c r="K666" s="1095">
        <f t="shared" ref="K666:K667" si="165">+J666+K613</f>
        <v>0</v>
      </c>
      <c r="L666" s="1092">
        <f t="shared" ref="L666:L667" si="166">+K666*C666</f>
        <v>0</v>
      </c>
    </row>
    <row r="667" spans="1:75" ht="18.75" customHeight="1">
      <c r="A667" s="1072" t="s">
        <v>920</v>
      </c>
      <c r="B667" s="1338" t="s">
        <v>921</v>
      </c>
      <c r="C667" s="1122">
        <v>0</v>
      </c>
      <c r="D667" s="1173"/>
      <c r="E667" s="1095">
        <f t="shared" si="161"/>
        <v>0</v>
      </c>
      <c r="F667" s="1334">
        <f t="shared" si="162"/>
        <v>0</v>
      </c>
      <c r="G667" s="1138"/>
      <c r="H667" s="1095">
        <f t="shared" si="163"/>
        <v>0</v>
      </c>
      <c r="I667" s="1334">
        <f t="shared" si="164"/>
        <v>0</v>
      </c>
      <c r="J667" s="1138"/>
      <c r="K667" s="1095">
        <f t="shared" si="165"/>
        <v>0</v>
      </c>
      <c r="L667" s="1092">
        <f t="shared" si="166"/>
        <v>0</v>
      </c>
    </row>
    <row r="668" spans="1:75" ht="18.75" hidden="1" customHeight="1">
      <c r="A668" s="1072"/>
      <c r="B668" s="1166"/>
      <c r="C668" s="1122"/>
      <c r="D668" s="1138"/>
      <c r="E668" s="1095"/>
      <c r="F668" s="1092"/>
      <c r="G668" s="1138"/>
      <c r="H668" s="1095"/>
      <c r="I668" s="1092"/>
      <c r="J668" s="1138"/>
      <c r="K668" s="1095"/>
      <c r="L668" s="1092"/>
    </row>
    <row r="669" spans="1:75">
      <c r="A669" s="1072"/>
      <c r="B669" s="1093"/>
      <c r="C669" s="1123"/>
      <c r="D669" s="1369"/>
      <c r="E669" s="1370"/>
      <c r="F669" s="1371"/>
      <c r="G669" s="1369"/>
      <c r="H669" s="1370"/>
      <c r="I669" s="1371"/>
      <c r="J669" s="1369"/>
      <c r="K669" s="1095"/>
      <c r="L669" s="1092"/>
    </row>
    <row r="670" spans="1:75" s="18" customFormat="1" ht="18" customHeight="1" thickBot="1">
      <c r="A670" s="1074" t="s">
        <v>342</v>
      </c>
      <c r="B670" s="1075"/>
      <c r="C670" s="1076"/>
      <c r="D670" s="1131"/>
      <c r="E670" s="1077"/>
      <c r="F670" s="1098">
        <f>SUM(F647:F669)</f>
        <v>0</v>
      </c>
      <c r="G670" s="1131"/>
      <c r="H670" s="1077"/>
      <c r="I670" s="1098">
        <f>SUM(I647:I669)</f>
        <v>0</v>
      </c>
      <c r="J670" s="1131"/>
      <c r="K670" s="1077"/>
      <c r="L670" s="1098">
        <f>SUM(L647:L669)</f>
        <v>0</v>
      </c>
      <c r="M670" s="31"/>
      <c r="N670" s="31"/>
      <c r="O670" s="31"/>
      <c r="P670" s="31"/>
      <c r="Q670" s="31"/>
      <c r="R670" s="31"/>
      <c r="S670" s="31"/>
      <c r="T670" s="31"/>
      <c r="U670" s="31"/>
      <c r="V670" s="31"/>
      <c r="W670" s="31"/>
      <c r="X670" s="31"/>
      <c r="Y670" s="31"/>
      <c r="Z670" s="31"/>
      <c r="AA670" s="31"/>
      <c r="AB670" s="31"/>
      <c r="AC670" s="31"/>
      <c r="AD670" s="31"/>
      <c r="AE670" s="31"/>
      <c r="AF670" s="31"/>
      <c r="AG670" s="31"/>
      <c r="AH670" s="31"/>
      <c r="AI670" s="31"/>
      <c r="AJ670" s="31"/>
      <c r="AK670" s="31"/>
      <c r="AL670" s="31"/>
      <c r="AM670" s="31"/>
      <c r="AN670" s="31"/>
      <c r="AO670" s="31"/>
      <c r="AP670" s="31"/>
      <c r="AQ670" s="31"/>
      <c r="AR670" s="31"/>
      <c r="AS670" s="31"/>
      <c r="AT670" s="31"/>
      <c r="AU670" s="31"/>
      <c r="AV670" s="31"/>
      <c r="AW670" s="31"/>
      <c r="AX670" s="31"/>
      <c r="AY670" s="31"/>
      <c r="AZ670" s="31"/>
      <c r="BA670" s="31"/>
      <c r="BB670" s="31"/>
      <c r="BC670" s="31"/>
      <c r="BD670" s="31"/>
      <c r="BE670" s="31"/>
      <c r="BF670" s="31"/>
      <c r="BG670" s="31"/>
      <c r="BH670" s="31"/>
      <c r="BI670" s="31"/>
      <c r="BJ670" s="31"/>
      <c r="BK670" s="31"/>
      <c r="BL670" s="31"/>
      <c r="BM670" s="31"/>
      <c r="BN670" s="31"/>
      <c r="BO670" s="31"/>
      <c r="BP670" s="31"/>
      <c r="BQ670" s="31"/>
      <c r="BR670" s="31"/>
      <c r="BS670" s="31"/>
      <c r="BT670" s="31"/>
      <c r="BU670" s="31"/>
      <c r="BV670" s="31"/>
      <c r="BW670" s="31"/>
    </row>
    <row r="671" spans="1:75" ht="10.9" customHeight="1">
      <c r="A671" s="1089"/>
      <c r="B671" s="1090"/>
      <c r="C671" s="1099"/>
      <c r="D671" s="1132"/>
      <c r="E671" s="1091"/>
      <c r="F671" s="1100"/>
      <c r="G671" s="1132"/>
      <c r="H671" s="1091"/>
      <c r="I671" s="1100"/>
      <c r="J671" s="1132"/>
      <c r="K671" s="1091"/>
      <c r="L671" s="1100"/>
    </row>
    <row r="672" spans="1:75" ht="18" customHeight="1">
      <c r="A672" s="1086" t="s">
        <v>335</v>
      </c>
      <c r="B672" s="1087"/>
      <c r="C672" s="1101"/>
      <c r="D672" s="1133"/>
      <c r="E672" s="1088"/>
      <c r="F672" s="1102">
        <f>'Schedule I MH'!F969</f>
        <v>0</v>
      </c>
      <c r="G672" s="1133"/>
      <c r="H672" s="1088"/>
      <c r="I672" s="1102">
        <f>+'Schedule I MH'!K645</f>
        <v>0</v>
      </c>
      <c r="J672" s="1133"/>
      <c r="K672" s="1088"/>
      <c r="L672" s="1102">
        <f>+'Schedule I MH'!P645</f>
        <v>0</v>
      </c>
    </row>
    <row r="673" spans="1:75" ht="5.45" customHeight="1">
      <c r="A673" s="1078"/>
      <c r="B673" s="1079"/>
      <c r="C673" s="1103"/>
      <c r="D673" s="1134"/>
      <c r="E673" s="1080"/>
      <c r="F673" s="1094"/>
      <c r="G673" s="1134"/>
      <c r="H673" s="1080"/>
      <c r="I673" s="1094"/>
      <c r="J673" s="1134"/>
      <c r="K673" s="1080"/>
      <c r="L673" s="1094"/>
    </row>
    <row r="674" spans="1:75" ht="18" customHeight="1">
      <c r="A674" s="1086" t="s">
        <v>343</v>
      </c>
      <c r="B674" s="1087"/>
      <c r="C674" s="1101"/>
      <c r="D674" s="1133"/>
      <c r="E674" s="1088"/>
      <c r="F674" s="1102">
        <f>+IF(F670&lt;F672,F670,F672)</f>
        <v>0</v>
      </c>
      <c r="G674" s="1133"/>
      <c r="H674" s="1088"/>
      <c r="I674" s="1102">
        <f>+IF(I670&lt;I672,I670,I672)</f>
        <v>0</v>
      </c>
      <c r="J674" s="1133"/>
      <c r="K674" s="1088"/>
      <c r="L674" s="1102">
        <f>+IF(L670&lt;L672,L670,L672)</f>
        <v>0</v>
      </c>
    </row>
    <row r="675" spans="1:75" ht="8.25" customHeight="1">
      <c r="A675" s="1078"/>
      <c r="B675" s="1079"/>
      <c r="C675" s="1192"/>
      <c r="D675" s="1134"/>
      <c r="E675" s="1080"/>
      <c r="F675" s="1157"/>
      <c r="G675" s="1134"/>
      <c r="H675" s="1080"/>
      <c r="I675" s="1157"/>
      <c r="J675" s="1134"/>
      <c r="K675" s="1080"/>
      <c r="L675" s="1157"/>
    </row>
    <row r="676" spans="1:75" ht="18" customHeight="1">
      <c r="A676" s="1193" t="s">
        <v>907</v>
      </c>
      <c r="B676" s="1087"/>
      <c r="C676" s="1191"/>
      <c r="D676" s="1133"/>
      <c r="E676" s="1088"/>
      <c r="F676" s="1171"/>
      <c r="G676" s="1133"/>
      <c r="H676" s="1088"/>
      <c r="I676" s="1171"/>
      <c r="J676" s="1133"/>
      <c r="K676" s="1088"/>
      <c r="L676" s="1171"/>
    </row>
    <row r="677" spans="1:75" ht="5.45" customHeight="1">
      <c r="A677" s="1078"/>
      <c r="B677" s="1079"/>
      <c r="C677" s="1103"/>
      <c r="D677" s="1134"/>
      <c r="E677" s="1080"/>
      <c r="F677" s="1094"/>
      <c r="G677" s="1134"/>
      <c r="H677" s="1080"/>
      <c r="I677" s="1094"/>
      <c r="J677" s="1134"/>
      <c r="K677" s="1080"/>
      <c r="L677" s="1094"/>
    </row>
    <row r="678" spans="1:75" ht="12.75" customHeight="1">
      <c r="A678" s="1086" t="s">
        <v>908</v>
      </c>
      <c r="B678" s="1087"/>
      <c r="C678" s="1191"/>
      <c r="D678" s="1133"/>
      <c r="E678" s="1088"/>
      <c r="F678" s="1102">
        <f>F674+F676</f>
        <v>0</v>
      </c>
      <c r="G678" s="1133"/>
      <c r="H678" s="1088"/>
      <c r="I678" s="1102">
        <f>I674+I676</f>
        <v>0</v>
      </c>
      <c r="J678" s="1133"/>
      <c r="K678" s="1088"/>
      <c r="L678" s="1102">
        <f>L674+L676</f>
        <v>0</v>
      </c>
    </row>
    <row r="679" spans="1:75" ht="18" customHeight="1">
      <c r="A679" s="1086" t="s">
        <v>336</v>
      </c>
      <c r="B679" s="1087"/>
      <c r="C679" s="1101"/>
      <c r="D679" s="1133"/>
      <c r="E679" s="1088"/>
      <c r="F679" s="1163">
        <f>F628+F626</f>
        <v>0</v>
      </c>
      <c r="G679" s="1133"/>
      <c r="H679" s="1088"/>
      <c r="I679" s="1163">
        <f>I628+I626</f>
        <v>0</v>
      </c>
      <c r="J679" s="1133"/>
      <c r="K679" s="1088"/>
      <c r="L679" s="1163">
        <f>L628+L626</f>
        <v>0</v>
      </c>
    </row>
    <row r="680" spans="1:75" ht="18" customHeight="1">
      <c r="A680" s="1078"/>
      <c r="B680" s="1079"/>
      <c r="C680" s="1103"/>
      <c r="D680" s="1134"/>
      <c r="E680" s="1080"/>
      <c r="F680" s="1094"/>
      <c r="G680" s="1134"/>
      <c r="H680" s="1080"/>
      <c r="I680" s="1094"/>
      <c r="J680" s="1134"/>
      <c r="K680" s="1080"/>
      <c r="L680" s="1094"/>
    </row>
    <row r="681" spans="1:75" s="18" customFormat="1" ht="18" customHeight="1" thickBot="1">
      <c r="A681" s="1081" t="s">
        <v>337</v>
      </c>
      <c r="B681" s="1082"/>
      <c r="C681" s="1104"/>
      <c r="D681" s="1135"/>
      <c r="E681" s="1083"/>
      <c r="F681" s="1105">
        <f>+F678-F679</f>
        <v>0</v>
      </c>
      <c r="G681" s="1135"/>
      <c r="H681" s="1083"/>
      <c r="I681" s="1105">
        <f>+I678-I679</f>
        <v>0</v>
      </c>
      <c r="J681" s="1135"/>
      <c r="K681" s="1083"/>
      <c r="L681" s="1105">
        <f>+L678-L679</f>
        <v>0</v>
      </c>
      <c r="M681" s="31"/>
      <c r="N681" s="31"/>
      <c r="O681" s="31"/>
      <c r="P681" s="31"/>
      <c r="Q681" s="31"/>
      <c r="R681" s="31"/>
      <c r="S681" s="31"/>
      <c r="T681" s="31"/>
      <c r="U681" s="31"/>
      <c r="V681" s="31"/>
      <c r="W681" s="31"/>
      <c r="X681" s="31"/>
      <c r="Y681" s="31"/>
      <c r="Z681" s="31"/>
      <c r="AA681" s="31"/>
      <c r="AB681" s="31"/>
      <c r="AC681" s="31"/>
      <c r="AD681" s="31"/>
      <c r="AE681" s="31"/>
      <c r="AF681" s="31"/>
      <c r="AG681" s="31"/>
      <c r="AH681" s="31"/>
      <c r="AI681" s="31"/>
      <c r="AJ681" s="31"/>
      <c r="AK681" s="31"/>
      <c r="AL681" s="31"/>
      <c r="AM681" s="31"/>
      <c r="AN681" s="31"/>
      <c r="AO681" s="31"/>
      <c r="AP681" s="31"/>
      <c r="AQ681" s="31"/>
      <c r="AR681" s="31"/>
      <c r="AS681" s="31"/>
      <c r="AT681" s="31"/>
      <c r="AU681" s="31"/>
      <c r="AV681" s="31"/>
      <c r="AW681" s="31"/>
      <c r="AX681" s="31"/>
      <c r="AY681" s="31"/>
      <c r="AZ681" s="31"/>
      <c r="BA681" s="31"/>
      <c r="BB681" s="31"/>
      <c r="BC681" s="31"/>
      <c r="BD681" s="31"/>
      <c r="BE681" s="31"/>
      <c r="BF681" s="31"/>
      <c r="BG681" s="31"/>
      <c r="BH681" s="31"/>
      <c r="BI681" s="31"/>
      <c r="BJ681" s="31"/>
      <c r="BK681" s="31"/>
      <c r="BL681" s="31"/>
      <c r="BM681" s="31"/>
      <c r="BN681" s="31"/>
      <c r="BO681" s="31"/>
      <c r="BP681" s="31"/>
      <c r="BQ681" s="31"/>
      <c r="BR681" s="31"/>
      <c r="BS681" s="31"/>
      <c r="BT681" s="31"/>
      <c r="BU681" s="31"/>
      <c r="BV681" s="31"/>
      <c r="BW681" s="31"/>
    </row>
    <row r="682" spans="1:75" ht="13.5" thickTop="1">
      <c r="A682" s="1085" t="s">
        <v>339</v>
      </c>
      <c r="B682" s="342"/>
      <c r="C682" s="1106"/>
      <c r="D682" s="1128"/>
      <c r="E682" s="342"/>
      <c r="F682" s="1106"/>
    </row>
    <row r="683" spans="1:75">
      <c r="A683" s="1085" t="s">
        <v>401</v>
      </c>
      <c r="B683" s="342"/>
      <c r="C683" s="1106"/>
      <c r="D683" s="1128"/>
      <c r="E683" s="342"/>
      <c r="F683" s="1106"/>
    </row>
    <row r="684" spans="1:75" ht="14.45" customHeight="1">
      <c r="A684" s="52" t="s">
        <v>389</v>
      </c>
      <c r="B684" s="342"/>
      <c r="C684" s="1143"/>
      <c r="D684" s="1128"/>
      <c r="E684" s="342"/>
      <c r="F684" s="1106"/>
    </row>
    <row r="685" spans="1:75" ht="90.6" customHeight="1">
      <c r="A685" s="1455" t="str">
        <f>A632</f>
        <v>Invoice Certification Language (MH)</v>
      </c>
      <c r="B685" s="1455"/>
      <c r="C685" s="1455"/>
      <c r="D685" s="1128"/>
      <c r="E685" s="342"/>
      <c r="F685" s="1106"/>
    </row>
    <row r="686" spans="1:75" ht="21" customHeight="1">
      <c r="A686" s="1144"/>
      <c r="B686" s="1145"/>
      <c r="C686" s="1146"/>
      <c r="D686" s="1147"/>
      <c r="E686" s="1174"/>
      <c r="F686" s="1148"/>
    </row>
    <row r="687" spans="1:75">
      <c r="A687" s="1149" t="s">
        <v>79</v>
      </c>
      <c r="B687" s="23"/>
      <c r="C687" s="1146"/>
      <c r="D687" s="1150" t="s">
        <v>154</v>
      </c>
      <c r="E687" s="23"/>
      <c r="F687" s="1146"/>
    </row>
    <row r="688" spans="1:75" ht="22.9" customHeight="1">
      <c r="A688" s="1144"/>
      <c r="B688" s="1145"/>
      <c r="C688" s="1146"/>
      <c r="D688" s="1147"/>
      <c r="E688" s="1145"/>
      <c r="F688" s="1148"/>
    </row>
    <row r="689" spans="1:75">
      <c r="A689" s="1149" t="s">
        <v>80</v>
      </c>
      <c r="B689" s="23"/>
      <c r="C689" s="1146"/>
      <c r="D689" s="1150" t="s">
        <v>81</v>
      </c>
      <c r="E689" s="23"/>
      <c r="F689" s="1146"/>
    </row>
    <row r="690" spans="1:75" hidden="1">
      <c r="A690" s="825" t="s">
        <v>289</v>
      </c>
      <c r="B690" s="97"/>
    </row>
    <row r="691" spans="1:75" hidden="1">
      <c r="A691" s="106" t="s">
        <v>290</v>
      </c>
      <c r="B691" s="97"/>
    </row>
    <row r="692" spans="1:75" hidden="1"/>
    <row r="693" spans="1:75" hidden="1">
      <c r="A693" s="18" t="s">
        <v>341</v>
      </c>
    </row>
    <row r="694" spans="1:75" hidden="1">
      <c r="A694" s="350" t="s">
        <v>21</v>
      </c>
      <c r="B694" s="1453" t="str">
        <f>+B641</f>
        <v>Contractor Name</v>
      </c>
      <c r="C694" s="1453"/>
      <c r="E694" s="404" t="s">
        <v>90</v>
      </c>
      <c r="F694" s="1152"/>
      <c r="G694" s="1136"/>
      <c r="H694" s="404" t="s">
        <v>90</v>
      </c>
      <c r="I694" s="1119"/>
      <c r="K694" s="404" t="s">
        <v>90</v>
      </c>
      <c r="L694" s="1119"/>
    </row>
    <row r="695" spans="1:75" hidden="1">
      <c r="A695" s="350" t="s">
        <v>20</v>
      </c>
      <c r="B695" s="432" t="str">
        <f>+B642</f>
        <v>Contract Number</v>
      </c>
      <c r="C695" s="1124"/>
      <c r="E695" s="356" t="s">
        <v>340</v>
      </c>
      <c r="F695" s="1109">
        <f>+F642</f>
        <v>45108</v>
      </c>
      <c r="H695" s="356" t="s">
        <v>340</v>
      </c>
      <c r="I695" s="1109">
        <f>+F695</f>
        <v>45108</v>
      </c>
      <c r="K695" s="356" t="s">
        <v>340</v>
      </c>
      <c r="L695" s="1109">
        <f>+I695</f>
        <v>45108</v>
      </c>
    </row>
    <row r="696" spans="1:75" hidden="1">
      <c r="B696" s="1107"/>
      <c r="C696" s="1125"/>
      <c r="E696" s="1108" t="s">
        <v>151</v>
      </c>
      <c r="F696" s="1156" t="s">
        <v>391</v>
      </c>
      <c r="H696" s="1108" t="s">
        <v>151</v>
      </c>
      <c r="I696" s="412" t="str">
        <f>+F696</f>
        <v>FINAL RECON</v>
      </c>
      <c r="K696" s="1108" t="s">
        <v>151</v>
      </c>
      <c r="L696" s="412" t="str">
        <f>+I696</f>
        <v>FINAL RECON</v>
      </c>
    </row>
    <row r="697" spans="1:75" ht="13.5" hidden="1" thickBot="1">
      <c r="B697" s="342"/>
      <c r="C697" s="1106"/>
      <c r="D697" s="1128"/>
      <c r="E697" s="342"/>
      <c r="F697" s="1106"/>
    </row>
    <row r="698" spans="1:75" ht="14.25" hidden="1" thickTop="1" thickBot="1">
      <c r="B698" s="342"/>
      <c r="C698" s="1106"/>
      <c r="D698" s="1450" t="str">
        <f>+D645</f>
        <v>Program Name 1</v>
      </c>
      <c r="E698" s="1451"/>
      <c r="F698" s="1452"/>
      <c r="G698" s="1450" t="str">
        <f>+G645</f>
        <v>Program Name 2</v>
      </c>
      <c r="H698" s="1451"/>
      <c r="I698" s="1452"/>
      <c r="J698" s="1450" t="str">
        <f>+J645</f>
        <v>Program Name 3</v>
      </c>
      <c r="K698" s="1451"/>
      <c r="L698" s="1452"/>
    </row>
    <row r="699" spans="1:75" ht="39.75" hidden="1" thickTop="1" thickBot="1">
      <c r="A699" s="1110" t="s">
        <v>330</v>
      </c>
      <c r="B699" s="1111" t="s">
        <v>316</v>
      </c>
      <c r="C699" s="1112" t="s">
        <v>329</v>
      </c>
      <c r="D699" s="1153" t="s">
        <v>392</v>
      </c>
      <c r="E699" s="1154" t="s">
        <v>393</v>
      </c>
      <c r="F699" s="1155" t="s">
        <v>332</v>
      </c>
      <c r="G699" s="1153" t="s">
        <v>392</v>
      </c>
      <c r="H699" s="1154" t="s">
        <v>393</v>
      </c>
      <c r="I699" s="1155" t="s">
        <v>332</v>
      </c>
      <c r="J699" s="1153" t="s">
        <v>392</v>
      </c>
      <c r="K699" s="1154" t="s">
        <v>393</v>
      </c>
      <c r="L699" s="1155" t="s">
        <v>332</v>
      </c>
    </row>
    <row r="700" spans="1:75" s="1070" customFormat="1" ht="18" hidden="1" customHeight="1" thickTop="1">
      <c r="A700" s="1115" t="s">
        <v>328</v>
      </c>
      <c r="B700" s="1116" t="s">
        <v>317</v>
      </c>
      <c r="C700" s="1121">
        <v>2.61</v>
      </c>
      <c r="D700" s="1137"/>
      <c r="E700" s="1117">
        <f>+D700+E647</f>
        <v>0</v>
      </c>
      <c r="F700" s="1118">
        <f>+E700*C700</f>
        <v>0</v>
      </c>
      <c r="G700" s="1137"/>
      <c r="H700" s="1117">
        <f>+G700+H647</f>
        <v>0</v>
      </c>
      <c r="I700" s="1118">
        <f>+H700*C700</f>
        <v>0</v>
      </c>
      <c r="J700" s="1137"/>
      <c r="K700" s="1117">
        <f>+J700+K647</f>
        <v>0</v>
      </c>
      <c r="L700" s="1118">
        <f>+K700*C700</f>
        <v>0</v>
      </c>
      <c r="M700" s="1151"/>
      <c r="N700" s="1151"/>
      <c r="O700" s="1151"/>
      <c r="P700" s="1151"/>
      <c r="Q700" s="1151"/>
      <c r="R700" s="1151"/>
      <c r="S700" s="1151"/>
      <c r="T700" s="1151"/>
      <c r="U700" s="1151"/>
      <c r="V700" s="1151"/>
      <c r="W700" s="1151"/>
      <c r="X700" s="1151"/>
      <c r="Y700" s="1151"/>
      <c r="Z700" s="1151"/>
      <c r="AA700" s="1151"/>
      <c r="AB700" s="1151"/>
      <c r="AC700" s="1151"/>
      <c r="AD700" s="1151"/>
      <c r="AE700" s="1151"/>
      <c r="AF700" s="1151"/>
      <c r="AG700" s="1151"/>
      <c r="AH700" s="1151"/>
      <c r="AI700" s="1151"/>
      <c r="AJ700" s="1151"/>
      <c r="AK700" s="1151"/>
      <c r="AL700" s="1151"/>
      <c r="AM700" s="1151"/>
      <c r="AN700" s="1151"/>
      <c r="AO700" s="1151"/>
      <c r="AP700" s="1151"/>
      <c r="AQ700" s="1151"/>
      <c r="AR700" s="1151"/>
      <c r="AS700" s="1151"/>
      <c r="AT700" s="1151"/>
      <c r="AU700" s="1151"/>
      <c r="AV700" s="1151"/>
      <c r="AW700" s="1151"/>
      <c r="AX700" s="1151"/>
      <c r="AY700" s="1151"/>
      <c r="AZ700" s="1151"/>
      <c r="BA700" s="1151"/>
      <c r="BB700" s="1151"/>
      <c r="BC700" s="1151"/>
      <c r="BD700" s="1151"/>
      <c r="BE700" s="1151"/>
      <c r="BF700" s="1151"/>
      <c r="BG700" s="1151"/>
      <c r="BH700" s="1151"/>
      <c r="BI700" s="1151"/>
      <c r="BJ700" s="1151"/>
      <c r="BK700" s="1151"/>
      <c r="BL700" s="1151"/>
      <c r="BM700" s="1151"/>
      <c r="BN700" s="1151"/>
      <c r="BO700" s="1151"/>
      <c r="BP700" s="1151"/>
      <c r="BQ700" s="1151"/>
      <c r="BR700" s="1151"/>
      <c r="BS700" s="1151"/>
      <c r="BT700" s="1151"/>
      <c r="BU700" s="1151"/>
      <c r="BV700" s="1151"/>
      <c r="BW700" s="1151"/>
    </row>
    <row r="701" spans="1:75" ht="18" hidden="1" customHeight="1">
      <c r="A701" s="1071"/>
      <c r="B701" s="1097" t="s">
        <v>333</v>
      </c>
      <c r="C701" s="1122">
        <v>2.61</v>
      </c>
      <c r="D701" s="1138"/>
      <c r="E701" s="1095">
        <f>+D701+E648</f>
        <v>0</v>
      </c>
      <c r="F701" s="1092">
        <f t="shared" ref="F701" si="167">+E701*C701</f>
        <v>0</v>
      </c>
      <c r="G701" s="1138"/>
      <c r="H701" s="1095">
        <f>+G701+H648</f>
        <v>0</v>
      </c>
      <c r="I701" s="1092">
        <f>+H701*C701</f>
        <v>0</v>
      </c>
      <c r="J701" s="1138"/>
      <c r="K701" s="1095">
        <f>+J701+K648</f>
        <v>0</v>
      </c>
      <c r="L701" s="1092">
        <f>+K701*C701</f>
        <v>0</v>
      </c>
    </row>
    <row r="702" spans="1:75" ht="7.15" hidden="1" customHeight="1">
      <c r="A702" s="1072"/>
      <c r="B702" s="1164"/>
      <c r="C702" s="1123"/>
      <c r="D702" s="1173"/>
      <c r="E702" s="1096"/>
      <c r="F702" s="1094"/>
      <c r="G702" s="1173"/>
      <c r="H702" s="1096"/>
      <c r="I702" s="1094"/>
      <c r="J702" s="1173"/>
      <c r="K702" s="1096"/>
      <c r="L702" s="1094"/>
    </row>
    <row r="703" spans="1:75" ht="18" hidden="1" customHeight="1">
      <c r="A703" s="1158" t="s">
        <v>321</v>
      </c>
      <c r="B703" s="1159" t="s">
        <v>318</v>
      </c>
      <c r="C703" s="1160">
        <v>3.36</v>
      </c>
      <c r="D703" s="1161"/>
      <c r="E703" s="1162">
        <f t="shared" ref="E703:E709" si="168">+D703+E650</f>
        <v>0</v>
      </c>
      <c r="F703" s="1163">
        <f t="shared" ref="F703:F709" si="169">+E703*C703</f>
        <v>0</v>
      </c>
      <c r="G703" s="1161"/>
      <c r="H703" s="1162">
        <f t="shared" ref="H703:H709" si="170">+G703+H650</f>
        <v>0</v>
      </c>
      <c r="I703" s="1163">
        <f t="shared" ref="I703:I709" si="171">+H703*C703</f>
        <v>0</v>
      </c>
      <c r="J703" s="1161"/>
      <c r="K703" s="1162">
        <f t="shared" ref="K703:K709" si="172">+J703+K650</f>
        <v>0</v>
      </c>
      <c r="L703" s="1163">
        <f t="shared" ref="L703:L709" si="173">+K703*C703</f>
        <v>0</v>
      </c>
    </row>
    <row r="704" spans="1:75" ht="18" hidden="1" customHeight="1">
      <c r="A704" s="1071"/>
      <c r="B704" s="1097" t="s">
        <v>319</v>
      </c>
      <c r="C704" s="1122">
        <v>3.36</v>
      </c>
      <c r="D704" s="1138"/>
      <c r="E704" s="1095">
        <f t="shared" si="168"/>
        <v>0</v>
      </c>
      <c r="F704" s="1092">
        <f t="shared" si="169"/>
        <v>0</v>
      </c>
      <c r="G704" s="1138"/>
      <c r="H704" s="1095">
        <f t="shared" si="170"/>
        <v>0</v>
      </c>
      <c r="I704" s="1092">
        <f t="shared" si="171"/>
        <v>0</v>
      </c>
      <c r="J704" s="1138"/>
      <c r="K704" s="1095">
        <f t="shared" si="172"/>
        <v>0</v>
      </c>
      <c r="L704" s="1092">
        <f t="shared" si="173"/>
        <v>0</v>
      </c>
    </row>
    <row r="705" spans="1:75" ht="18" hidden="1" customHeight="1">
      <c r="A705" s="1071"/>
      <c r="B705" s="1097" t="s">
        <v>320</v>
      </c>
      <c r="C705" s="1122">
        <v>3.36</v>
      </c>
      <c r="D705" s="1138"/>
      <c r="E705" s="1095">
        <f t="shared" si="168"/>
        <v>0</v>
      </c>
      <c r="F705" s="1092">
        <f t="shared" si="169"/>
        <v>0</v>
      </c>
      <c r="G705" s="1138"/>
      <c r="H705" s="1095">
        <f t="shared" si="170"/>
        <v>0</v>
      </c>
      <c r="I705" s="1092">
        <f t="shared" si="171"/>
        <v>0</v>
      </c>
      <c r="J705" s="1138"/>
      <c r="K705" s="1095">
        <f t="shared" si="172"/>
        <v>0</v>
      </c>
      <c r="L705" s="1092">
        <f t="shared" si="173"/>
        <v>0</v>
      </c>
    </row>
    <row r="706" spans="1:75" ht="18" hidden="1" customHeight="1">
      <c r="A706" s="1071"/>
      <c r="B706" s="1097" t="s">
        <v>322</v>
      </c>
      <c r="C706" s="1122">
        <v>3.36</v>
      </c>
      <c r="D706" s="1138"/>
      <c r="E706" s="1095">
        <f t="shared" si="168"/>
        <v>0</v>
      </c>
      <c r="F706" s="1092">
        <f t="shared" si="169"/>
        <v>0</v>
      </c>
      <c r="G706" s="1138"/>
      <c r="H706" s="1095">
        <f t="shared" si="170"/>
        <v>0</v>
      </c>
      <c r="I706" s="1092">
        <f t="shared" si="171"/>
        <v>0</v>
      </c>
      <c r="J706" s="1138"/>
      <c r="K706" s="1095">
        <f t="shared" si="172"/>
        <v>0</v>
      </c>
      <c r="L706" s="1092">
        <f t="shared" si="173"/>
        <v>0</v>
      </c>
    </row>
    <row r="707" spans="1:75" ht="18" hidden="1" customHeight="1">
      <c r="A707" s="1071"/>
      <c r="B707" s="1097" t="s">
        <v>323</v>
      </c>
      <c r="C707" s="1122">
        <v>3.36</v>
      </c>
      <c r="D707" s="1138"/>
      <c r="E707" s="1095">
        <f t="shared" si="168"/>
        <v>0</v>
      </c>
      <c r="F707" s="1092">
        <f t="shared" si="169"/>
        <v>0</v>
      </c>
      <c r="G707" s="1138"/>
      <c r="H707" s="1095">
        <f t="shared" si="170"/>
        <v>0</v>
      </c>
      <c r="I707" s="1092">
        <f t="shared" si="171"/>
        <v>0</v>
      </c>
      <c r="J707" s="1138"/>
      <c r="K707" s="1095">
        <f t="shared" si="172"/>
        <v>0</v>
      </c>
      <c r="L707" s="1092">
        <f t="shared" si="173"/>
        <v>0</v>
      </c>
    </row>
    <row r="708" spans="1:75" ht="18" hidden="1" customHeight="1">
      <c r="A708" s="1071"/>
      <c r="B708" s="1097" t="s">
        <v>324</v>
      </c>
      <c r="C708" s="1122">
        <v>3.36</v>
      </c>
      <c r="D708" s="1138"/>
      <c r="E708" s="1095">
        <f t="shared" si="168"/>
        <v>0</v>
      </c>
      <c r="F708" s="1092">
        <f t="shared" si="169"/>
        <v>0</v>
      </c>
      <c r="G708" s="1138"/>
      <c r="H708" s="1095">
        <f t="shared" si="170"/>
        <v>0</v>
      </c>
      <c r="I708" s="1092">
        <f t="shared" si="171"/>
        <v>0</v>
      </c>
      <c r="J708" s="1138"/>
      <c r="K708" s="1095">
        <f t="shared" si="172"/>
        <v>0</v>
      </c>
      <c r="L708" s="1092">
        <f t="shared" si="173"/>
        <v>0</v>
      </c>
    </row>
    <row r="709" spans="1:75" ht="18" hidden="1" customHeight="1">
      <c r="A709" s="1071"/>
      <c r="B709" s="1097" t="s">
        <v>325</v>
      </c>
      <c r="C709" s="1122">
        <v>3.36</v>
      </c>
      <c r="D709" s="1138"/>
      <c r="E709" s="1095">
        <f t="shared" si="168"/>
        <v>0</v>
      </c>
      <c r="F709" s="1092">
        <f t="shared" si="169"/>
        <v>0</v>
      </c>
      <c r="G709" s="1138"/>
      <c r="H709" s="1095">
        <f t="shared" si="170"/>
        <v>0</v>
      </c>
      <c r="I709" s="1092">
        <f t="shared" si="171"/>
        <v>0</v>
      </c>
      <c r="J709" s="1138"/>
      <c r="K709" s="1095">
        <f t="shared" si="172"/>
        <v>0</v>
      </c>
      <c r="L709" s="1092">
        <f t="shared" si="173"/>
        <v>0</v>
      </c>
    </row>
    <row r="710" spans="1:75" ht="7.15" hidden="1" customHeight="1">
      <c r="A710" s="1072"/>
      <c r="B710" s="1093"/>
      <c r="C710" s="1123"/>
      <c r="D710" s="1173"/>
      <c r="E710" s="1096"/>
      <c r="F710" s="1094"/>
      <c r="G710" s="1173"/>
      <c r="H710" s="1096"/>
      <c r="I710" s="1094"/>
      <c r="J710" s="1173"/>
      <c r="K710" s="1096"/>
      <c r="L710" s="1094"/>
    </row>
    <row r="711" spans="1:75" ht="18" hidden="1" customHeight="1">
      <c r="A711" s="1158" t="s">
        <v>326</v>
      </c>
      <c r="B711" s="1159" t="s">
        <v>334</v>
      </c>
      <c r="C711" s="1160">
        <v>5.87</v>
      </c>
      <c r="D711" s="1161"/>
      <c r="E711" s="1162">
        <f>+D711+E658</f>
        <v>0</v>
      </c>
      <c r="F711" s="1163">
        <f t="shared" ref="F711:F713" si="174">+E711*C711</f>
        <v>0</v>
      </c>
      <c r="G711" s="1161"/>
      <c r="H711" s="1162">
        <f>+G711+H658</f>
        <v>0</v>
      </c>
      <c r="I711" s="1163">
        <f>+H711*C711</f>
        <v>0</v>
      </c>
      <c r="J711" s="1161"/>
      <c r="K711" s="1162">
        <f>+J711+K658</f>
        <v>0</v>
      </c>
      <c r="L711" s="1163">
        <f>+K711*C711</f>
        <v>0</v>
      </c>
    </row>
    <row r="712" spans="1:75" ht="7.15" hidden="1" customHeight="1">
      <c r="A712" s="1072"/>
      <c r="B712" s="1093"/>
      <c r="C712" s="1123"/>
      <c r="D712" s="1173"/>
      <c r="E712" s="1096"/>
      <c r="F712" s="1094"/>
      <c r="G712" s="1173"/>
      <c r="H712" s="1096"/>
      <c r="I712" s="1094"/>
      <c r="J712" s="1173"/>
      <c r="K712" s="1096"/>
      <c r="L712" s="1094"/>
    </row>
    <row r="713" spans="1:75" ht="18" hidden="1" customHeight="1">
      <c r="A713" s="1158" t="s">
        <v>327</v>
      </c>
      <c r="B713" s="1159" t="s">
        <v>327</v>
      </c>
      <c r="C713" s="1160">
        <v>4.72</v>
      </c>
      <c r="D713" s="1161"/>
      <c r="E713" s="1162">
        <f>+D713+E660</f>
        <v>0</v>
      </c>
      <c r="F713" s="1163">
        <f t="shared" si="174"/>
        <v>0</v>
      </c>
      <c r="G713" s="1161"/>
      <c r="H713" s="1162">
        <f>+G713+H660</f>
        <v>0</v>
      </c>
      <c r="I713" s="1163">
        <f>+H713*C713</f>
        <v>0</v>
      </c>
      <c r="J713" s="1161"/>
      <c r="K713" s="1162">
        <f>+J713+K660</f>
        <v>0</v>
      </c>
      <c r="L713" s="1163">
        <f>+K713*C713</f>
        <v>0</v>
      </c>
    </row>
    <row r="714" spans="1:75" ht="16.5" hidden="1" customHeight="1">
      <c r="A714" s="1180"/>
      <c r="B714" s="1166"/>
      <c r="C714" s="1123"/>
      <c r="D714" s="1172"/>
      <c r="E714" s="1096"/>
      <c r="F714" s="1094"/>
      <c r="G714" s="1172"/>
      <c r="H714" s="1096"/>
      <c r="I714" s="1094"/>
      <c r="J714" s="1172"/>
      <c r="K714" s="1096"/>
      <c r="L714" s="1094"/>
    </row>
    <row r="715" spans="1:75" ht="18" hidden="1" customHeight="1">
      <c r="A715" s="1180" t="s">
        <v>397</v>
      </c>
      <c r="B715" s="1166" t="s">
        <v>399</v>
      </c>
      <c r="C715" s="1160">
        <v>3.36</v>
      </c>
      <c r="D715" s="1161"/>
      <c r="E715" s="1162">
        <f>+D715+E662</f>
        <v>0</v>
      </c>
      <c r="F715" s="1163">
        <f t="shared" ref="F715" si="175">+E715*C715</f>
        <v>0</v>
      </c>
      <c r="G715" s="1161"/>
      <c r="H715" s="1162">
        <f>+G715+H662</f>
        <v>0</v>
      </c>
      <c r="I715" s="1163">
        <f>+H715*C715</f>
        <v>0</v>
      </c>
      <c r="J715" s="1161"/>
      <c r="K715" s="1162">
        <f>+J715+K662</f>
        <v>0</v>
      </c>
      <c r="L715" s="1163">
        <f>+K715*C715</f>
        <v>0</v>
      </c>
    </row>
    <row r="716" spans="1:75" ht="15" hidden="1" customHeight="1">
      <c r="A716" s="1072"/>
      <c r="B716" s="1093" t="s">
        <v>398</v>
      </c>
      <c r="C716" s="1122">
        <v>3.36</v>
      </c>
      <c r="D716" s="1138"/>
      <c r="E716" s="1162">
        <f>+D716+E663</f>
        <v>0</v>
      </c>
      <c r="F716" s="1163">
        <f t="shared" ref="F716" si="176">+E716*C716</f>
        <v>0</v>
      </c>
      <c r="G716" s="1138"/>
      <c r="H716" s="1162">
        <f>+G716+H663</f>
        <v>0</v>
      </c>
      <c r="I716" s="1163">
        <f>+H716*C716</f>
        <v>0</v>
      </c>
      <c r="J716" s="1138"/>
      <c r="K716" s="1162">
        <f>+J716+K663</f>
        <v>0</v>
      </c>
      <c r="L716" s="1163">
        <f>+K716*C716</f>
        <v>0</v>
      </c>
    </row>
    <row r="717" spans="1:75" ht="8.4499999999999993" hidden="1" customHeight="1">
      <c r="A717" s="1072"/>
      <c r="B717" s="1093"/>
      <c r="C717" s="1123"/>
      <c r="D717" s="1130"/>
      <c r="E717" s="1096"/>
      <c r="F717" s="1157"/>
      <c r="G717" s="1130"/>
      <c r="H717" s="1096"/>
      <c r="I717" s="1157"/>
      <c r="J717" s="1130"/>
      <c r="K717" s="1096"/>
      <c r="L717" s="1157"/>
    </row>
    <row r="718" spans="1:75" ht="18" hidden="1" customHeight="1">
      <c r="A718" s="1167" t="s">
        <v>403</v>
      </c>
      <c r="B718" s="1166"/>
      <c r="C718" s="1168"/>
      <c r="D718" s="1169"/>
      <c r="E718" s="1170"/>
      <c r="F718" s="1171">
        <f>'Sch II -Adjustment'!F642</f>
        <v>0</v>
      </c>
      <c r="G718" s="1169"/>
      <c r="H718" s="1170"/>
      <c r="I718" s="1171"/>
      <c r="J718" s="1169"/>
      <c r="K718" s="1170"/>
      <c r="L718" s="1171"/>
    </row>
    <row r="719" spans="1:75" ht="8.4499999999999993" hidden="1" customHeight="1">
      <c r="A719" s="1072"/>
      <c r="B719" s="1093"/>
      <c r="C719" s="1123"/>
      <c r="D719" s="1130"/>
      <c r="E719" s="1096"/>
      <c r="F719" s="1094"/>
      <c r="G719" s="1130"/>
      <c r="H719" s="1096"/>
      <c r="I719" s="1094"/>
      <c r="J719" s="1130"/>
      <c r="K719" s="1096"/>
      <c r="L719" s="1094"/>
    </row>
    <row r="720" spans="1:75" s="18" customFormat="1" ht="18" hidden="1" customHeight="1" thickBot="1">
      <c r="A720" s="1074" t="s">
        <v>342</v>
      </c>
      <c r="B720" s="1075"/>
      <c r="C720" s="1076"/>
      <c r="D720" s="1131"/>
      <c r="E720" s="1077"/>
      <c r="F720" s="1098">
        <f>SUM(F700:F719)</f>
        <v>0</v>
      </c>
      <c r="G720" s="1131"/>
      <c r="H720" s="1077"/>
      <c r="I720" s="1098">
        <f>SUM(I700:I719)</f>
        <v>0</v>
      </c>
      <c r="J720" s="1131"/>
      <c r="K720" s="1077"/>
      <c r="L720" s="1098">
        <f>SUM(L700:L719)</f>
        <v>0</v>
      </c>
      <c r="M720" s="31"/>
      <c r="N720" s="31"/>
      <c r="O720" s="31"/>
      <c r="P720" s="31"/>
      <c r="Q720" s="31"/>
      <c r="R720" s="31"/>
      <c r="S720" s="31"/>
      <c r="T720" s="31"/>
      <c r="U720" s="31"/>
      <c r="V720" s="31"/>
      <c r="W720" s="31"/>
      <c r="X720" s="31"/>
      <c r="Y720" s="31"/>
      <c r="Z720" s="31"/>
      <c r="AA720" s="31"/>
      <c r="AB720" s="31"/>
      <c r="AC720" s="31"/>
      <c r="AD720" s="31"/>
      <c r="AE720" s="31"/>
      <c r="AF720" s="31"/>
      <c r="AG720" s="31"/>
      <c r="AH720" s="31"/>
      <c r="AI720" s="31"/>
      <c r="AJ720" s="31"/>
      <c r="AK720" s="31"/>
      <c r="AL720" s="31"/>
      <c r="AM720" s="31"/>
      <c r="AN720" s="31"/>
      <c r="AO720" s="31"/>
      <c r="AP720" s="31"/>
      <c r="AQ720" s="31"/>
      <c r="AR720" s="31"/>
      <c r="AS720" s="31"/>
      <c r="AT720" s="31"/>
      <c r="AU720" s="31"/>
      <c r="AV720" s="31"/>
      <c r="AW720" s="31"/>
      <c r="AX720" s="31"/>
      <c r="AY720" s="31"/>
      <c r="AZ720" s="31"/>
      <c r="BA720" s="31"/>
      <c r="BB720" s="31"/>
      <c r="BC720" s="31"/>
      <c r="BD720" s="31"/>
      <c r="BE720" s="31"/>
      <c r="BF720" s="31"/>
      <c r="BG720" s="31"/>
      <c r="BH720" s="31"/>
      <c r="BI720" s="31"/>
      <c r="BJ720" s="31"/>
      <c r="BK720" s="31"/>
      <c r="BL720" s="31"/>
      <c r="BM720" s="31"/>
      <c r="BN720" s="31"/>
      <c r="BO720" s="31"/>
      <c r="BP720" s="31"/>
      <c r="BQ720" s="31"/>
      <c r="BR720" s="31"/>
      <c r="BS720" s="31"/>
      <c r="BT720" s="31"/>
      <c r="BU720" s="31"/>
      <c r="BV720" s="31"/>
      <c r="BW720" s="31"/>
    </row>
    <row r="721" spans="1:75" ht="10.9" hidden="1" customHeight="1">
      <c r="A721" s="1089"/>
      <c r="B721" s="1090"/>
      <c r="C721" s="1099"/>
      <c r="D721" s="1132"/>
      <c r="E721" s="1091"/>
      <c r="F721" s="1100"/>
      <c r="G721" s="1132"/>
      <c r="H721" s="1091"/>
      <c r="I721" s="1100"/>
      <c r="J721" s="1132"/>
      <c r="K721" s="1091"/>
      <c r="L721" s="1100"/>
    </row>
    <row r="722" spans="1:75" ht="18" hidden="1" customHeight="1">
      <c r="A722" s="1086" t="s">
        <v>395</v>
      </c>
      <c r="B722" s="1087"/>
      <c r="C722" s="1101"/>
      <c r="D722" s="1133"/>
      <c r="E722" s="1088"/>
      <c r="F722" s="1102">
        <f>+'MH-Year End Report'!C47</f>
        <v>0</v>
      </c>
      <c r="G722" s="1133"/>
      <c r="H722" s="1088"/>
      <c r="I722" s="1102">
        <f>+'MH-Year End Report'!U47</f>
        <v>0</v>
      </c>
      <c r="J722" s="1133"/>
      <c r="K722" s="1088"/>
      <c r="L722" s="1102">
        <f>+'MH-Year End Report'!AM47</f>
        <v>0</v>
      </c>
    </row>
    <row r="723" spans="1:75" ht="5.45" hidden="1" customHeight="1">
      <c r="A723" s="1078"/>
      <c r="B723" s="1079"/>
      <c r="C723" s="1103"/>
      <c r="D723" s="1134"/>
      <c r="E723" s="1080"/>
      <c r="F723" s="1094"/>
      <c r="G723" s="1134"/>
      <c r="H723" s="1080"/>
      <c r="I723" s="1094"/>
      <c r="J723" s="1134"/>
      <c r="K723" s="1080"/>
      <c r="L723" s="1094"/>
    </row>
    <row r="724" spans="1:75" ht="18" hidden="1" customHeight="1">
      <c r="A724" s="1086" t="s">
        <v>343</v>
      </c>
      <c r="B724" s="1087"/>
      <c r="C724" s="1101"/>
      <c r="D724" s="1133"/>
      <c r="E724" s="1088"/>
      <c r="F724" s="1102">
        <f>+IF(F720&lt;F722,F720,F722)</f>
        <v>0</v>
      </c>
      <c r="G724" s="1133"/>
      <c r="H724" s="1088"/>
      <c r="I724" s="1102">
        <f>+IF(I720&lt;I722,I720,I722)</f>
        <v>0</v>
      </c>
      <c r="J724" s="1133"/>
      <c r="K724" s="1088"/>
      <c r="L724" s="1102">
        <f>+IF(L720&lt;L722,L720,L722)</f>
        <v>0</v>
      </c>
    </row>
    <row r="725" spans="1:75" ht="5.45" hidden="1" customHeight="1">
      <c r="A725" s="1078"/>
      <c r="B725" s="1079"/>
      <c r="C725" s="1103"/>
      <c r="D725" s="1134"/>
      <c r="E725" s="1080"/>
      <c r="F725" s="1094"/>
      <c r="G725" s="1134"/>
      <c r="H725" s="1080"/>
      <c r="I725" s="1094"/>
      <c r="J725" s="1134"/>
      <c r="K725" s="1080"/>
      <c r="L725" s="1094"/>
    </row>
    <row r="726" spans="1:75" ht="18" hidden="1" customHeight="1">
      <c r="A726" s="1086" t="s">
        <v>336</v>
      </c>
      <c r="B726" s="1087"/>
      <c r="C726" s="1101"/>
      <c r="D726" s="1133"/>
      <c r="E726" s="1088"/>
      <c r="F726" s="1163">
        <f>F681+F679</f>
        <v>0</v>
      </c>
      <c r="G726" s="1133"/>
      <c r="H726" s="1088"/>
      <c r="I726" s="1163">
        <f>I681+I679</f>
        <v>0</v>
      </c>
      <c r="J726" s="1133"/>
      <c r="K726" s="1088"/>
      <c r="L726" s="1163">
        <f>L681+L679</f>
        <v>0</v>
      </c>
    </row>
    <row r="727" spans="1:75" ht="18" hidden="1" customHeight="1">
      <c r="A727" s="1078"/>
      <c r="B727" s="1079"/>
      <c r="C727" s="1103"/>
      <c r="D727" s="1134"/>
      <c r="E727" s="1080"/>
      <c r="F727" s="1094"/>
      <c r="G727" s="1134"/>
      <c r="H727" s="1080"/>
      <c r="I727" s="1094"/>
      <c r="J727" s="1134"/>
      <c r="K727" s="1080"/>
      <c r="L727" s="1094"/>
    </row>
    <row r="728" spans="1:75" s="18" customFormat="1" ht="18" hidden="1" customHeight="1" thickBot="1">
      <c r="A728" s="1081" t="s">
        <v>337</v>
      </c>
      <c r="B728" s="1082"/>
      <c r="C728" s="1104"/>
      <c r="D728" s="1135"/>
      <c r="E728" s="1083"/>
      <c r="F728" s="1105">
        <f>+F724-F726</f>
        <v>0</v>
      </c>
      <c r="G728" s="1135"/>
      <c r="H728" s="1083"/>
      <c r="I728" s="1105">
        <f>+I724-I726</f>
        <v>0</v>
      </c>
      <c r="J728" s="1135"/>
      <c r="K728" s="1083"/>
      <c r="L728" s="1105">
        <f>+L724-L726</f>
        <v>0</v>
      </c>
      <c r="M728" s="31"/>
      <c r="N728" s="31"/>
      <c r="O728" s="31"/>
      <c r="P728" s="31"/>
      <c r="Q728" s="31"/>
      <c r="R728" s="31"/>
      <c r="S728" s="31"/>
      <c r="T728" s="31"/>
      <c r="U728" s="31"/>
      <c r="V728" s="31"/>
      <c r="W728" s="31"/>
      <c r="X728" s="31"/>
      <c r="Y728" s="31"/>
      <c r="Z728" s="31"/>
      <c r="AA728" s="31"/>
      <c r="AB728" s="31"/>
      <c r="AC728" s="31"/>
      <c r="AD728" s="31"/>
      <c r="AE728" s="31"/>
      <c r="AF728" s="31"/>
      <c r="AG728" s="31"/>
      <c r="AH728" s="31"/>
      <c r="AI728" s="31"/>
      <c r="AJ728" s="31"/>
      <c r="AK728" s="31"/>
      <c r="AL728" s="31"/>
      <c r="AM728" s="31"/>
      <c r="AN728" s="31"/>
      <c r="AO728" s="31"/>
      <c r="AP728" s="31"/>
      <c r="AQ728" s="31"/>
      <c r="AR728" s="31"/>
      <c r="AS728" s="31"/>
      <c r="AT728" s="31"/>
      <c r="AU728" s="31"/>
      <c r="AV728" s="31"/>
      <c r="AW728" s="31"/>
      <c r="AX728" s="31"/>
      <c r="AY728" s="31"/>
      <c r="AZ728" s="31"/>
      <c r="BA728" s="31"/>
      <c r="BB728" s="31"/>
      <c r="BC728" s="31"/>
      <c r="BD728" s="31"/>
      <c r="BE728" s="31"/>
      <c r="BF728" s="31"/>
      <c r="BG728" s="31"/>
      <c r="BH728" s="31"/>
      <c r="BI728" s="31"/>
      <c r="BJ728" s="31"/>
      <c r="BK728" s="31"/>
      <c r="BL728" s="31"/>
      <c r="BM728" s="31"/>
      <c r="BN728" s="31"/>
      <c r="BO728" s="31"/>
      <c r="BP728" s="31"/>
      <c r="BQ728" s="31"/>
      <c r="BR728" s="31"/>
      <c r="BS728" s="31"/>
      <c r="BT728" s="31"/>
      <c r="BU728" s="31"/>
      <c r="BV728" s="31"/>
      <c r="BW728" s="31"/>
    </row>
    <row r="729" spans="1:75" ht="13.5" hidden="1" thickTop="1">
      <c r="A729" s="1085" t="s">
        <v>396</v>
      </c>
      <c r="B729" s="342"/>
      <c r="C729" s="1106"/>
      <c r="D729" s="1128"/>
      <c r="E729" s="342"/>
      <c r="F729" s="1106"/>
    </row>
    <row r="730" spans="1:75" hidden="1">
      <c r="A730" s="1085" t="s">
        <v>401</v>
      </c>
      <c r="B730" s="342"/>
      <c r="C730" s="1106"/>
      <c r="D730" s="1128"/>
      <c r="E730" s="342"/>
      <c r="F730" s="1106"/>
    </row>
    <row r="731" spans="1:75" hidden="1">
      <c r="A731" s="52" t="e">
        <f>#REF!</f>
        <v>#REF!</v>
      </c>
      <c r="B731" s="342"/>
      <c r="C731" s="1143"/>
      <c r="D731" s="1128"/>
      <c r="E731" s="342"/>
      <c r="F731" s="1106"/>
    </row>
    <row r="732" spans="1:75" ht="94.15" hidden="1" customHeight="1">
      <c r="A732" s="1455" t="s">
        <v>344</v>
      </c>
      <c r="B732" s="1455"/>
      <c r="C732" s="1455"/>
      <c r="D732" s="1128"/>
      <c r="E732" s="342"/>
      <c r="F732" s="1106"/>
    </row>
    <row r="733" spans="1:75" ht="15" hidden="1" customHeight="1">
      <c r="A733" s="1144"/>
      <c r="B733" s="1145"/>
      <c r="C733" s="1146"/>
      <c r="D733" s="1147"/>
      <c r="E733" s="1145"/>
      <c r="F733" s="1148"/>
    </row>
    <row r="734" spans="1:75" ht="15" hidden="1" customHeight="1">
      <c r="A734" s="1149" t="s">
        <v>79</v>
      </c>
      <c r="B734" s="23"/>
      <c r="C734" s="1146"/>
      <c r="D734" s="1150" t="s">
        <v>154</v>
      </c>
      <c r="E734" s="23"/>
      <c r="F734" s="1146"/>
    </row>
    <row r="735" spans="1:75" hidden="1">
      <c r="A735" s="1144"/>
      <c r="B735" s="1145"/>
      <c r="C735" s="1146"/>
      <c r="D735" s="1147"/>
      <c r="E735" s="1145"/>
      <c r="F735" s="1148"/>
    </row>
    <row r="736" spans="1:75" hidden="1">
      <c r="A736" s="1149" t="s">
        <v>80</v>
      </c>
      <c r="B736" s="23"/>
      <c r="C736" s="1146"/>
      <c r="D736" s="1150" t="s">
        <v>81</v>
      </c>
      <c r="E736" s="23"/>
      <c r="F736" s="1146"/>
    </row>
    <row r="737" hidden="1"/>
    <row r="738" hidden="1"/>
    <row r="739" hidden="1"/>
  </sheetData>
  <sheetProtection algorithmName="SHA-512" hashValue="h8Gyv2odmkjcHQNl4tW+peyKpfTxPtmLoD+UO+AaSFmVBifx1IWVE9GuKNZ/KNvhkBBcGP8/c4a7tfQV2T/mVg==" saltValue="R/B7kW8E2RC4AROhGiC5TQ==" spinCount="100000" sheet="1" formatCells="0" formatColumns="0" formatRows="0"/>
  <mergeCells count="70">
    <mergeCell ref="A526:C526"/>
    <mergeCell ref="A579:C579"/>
    <mergeCell ref="A632:C632"/>
    <mergeCell ref="A685:C685"/>
    <mergeCell ref="A102:C102"/>
    <mergeCell ref="A155:C155"/>
    <mergeCell ref="A208:C208"/>
    <mergeCell ref="A261:C261"/>
    <mergeCell ref="A314:C314"/>
    <mergeCell ref="B429:C429"/>
    <mergeCell ref="B482:C482"/>
    <mergeCell ref="B217:C217"/>
    <mergeCell ref="B111:C111"/>
    <mergeCell ref="B164:C164"/>
    <mergeCell ref="B270:C270"/>
    <mergeCell ref="B323:C323"/>
    <mergeCell ref="A732:C732"/>
    <mergeCell ref="B535:C535"/>
    <mergeCell ref="B588:C588"/>
    <mergeCell ref="B641:C641"/>
    <mergeCell ref="B694:C694"/>
    <mergeCell ref="B376:C376"/>
    <mergeCell ref="A367:C367"/>
    <mergeCell ref="A420:C420"/>
    <mergeCell ref="A473:C473"/>
    <mergeCell ref="J9:L9"/>
    <mergeCell ref="G62:I62"/>
    <mergeCell ref="J62:L62"/>
    <mergeCell ref="G9:I9"/>
    <mergeCell ref="J115:L115"/>
    <mergeCell ref="D168:F168"/>
    <mergeCell ref="G168:I168"/>
    <mergeCell ref="J168:L168"/>
    <mergeCell ref="D115:F115"/>
    <mergeCell ref="G115:I115"/>
    <mergeCell ref="J221:L221"/>
    <mergeCell ref="D274:F274"/>
    <mergeCell ref="B5:C5"/>
    <mergeCell ref="D9:F9"/>
    <mergeCell ref="D62:F62"/>
    <mergeCell ref="B58:C58"/>
    <mergeCell ref="A49:C49"/>
    <mergeCell ref="G274:I274"/>
    <mergeCell ref="J274:L274"/>
    <mergeCell ref="D221:F221"/>
    <mergeCell ref="G221:I221"/>
    <mergeCell ref="J327:L327"/>
    <mergeCell ref="D380:F380"/>
    <mergeCell ref="G380:I380"/>
    <mergeCell ref="J380:L380"/>
    <mergeCell ref="D327:F327"/>
    <mergeCell ref="G327:I327"/>
    <mergeCell ref="J433:L433"/>
    <mergeCell ref="D486:F486"/>
    <mergeCell ref="G486:I486"/>
    <mergeCell ref="J486:L486"/>
    <mergeCell ref="D433:F433"/>
    <mergeCell ref="G433:I433"/>
    <mergeCell ref="J645:L645"/>
    <mergeCell ref="D698:F698"/>
    <mergeCell ref="G698:I698"/>
    <mergeCell ref="J698:L698"/>
    <mergeCell ref="G539:I539"/>
    <mergeCell ref="J539:L539"/>
    <mergeCell ref="D592:F592"/>
    <mergeCell ref="G592:I592"/>
    <mergeCell ref="J592:L592"/>
    <mergeCell ref="D539:F539"/>
    <mergeCell ref="D645:F645"/>
    <mergeCell ref="G645:I645"/>
  </mergeCells>
  <pageMargins left="0" right="0" top="0" bottom="0" header="0" footer="0"/>
  <pageSetup scale="77" pageOrder="overThenDown" orientation="landscape" blackAndWhite="1" r:id="rId1"/>
  <rowBreaks count="13" manualBreakCount="13">
    <brk id="53" max="16383" man="1"/>
    <brk id="106" max="16383" man="1"/>
    <brk id="159" max="16383" man="1"/>
    <brk id="212" max="16383" man="1"/>
    <brk id="265" max="16383" man="1"/>
    <brk id="318" max="16383" man="1"/>
    <brk id="371" max="16383" man="1"/>
    <brk id="424" max="16383" man="1"/>
    <brk id="477" max="16383" man="1"/>
    <brk id="530" max="16383" man="1"/>
    <brk id="583" max="16383" man="1"/>
    <brk id="636" max="16383" man="1"/>
    <brk id="689" max="16383" man="1"/>
  </rowBreaks>
  <colBreaks count="2" manualBreakCount="2">
    <brk id="6" max="1048575" man="1"/>
    <brk id="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tabColor rgb="FF7030A0"/>
  </sheetPr>
  <dimension ref="A1:BOY4402"/>
  <sheetViews>
    <sheetView showGridLines="0" zoomScaleNormal="100" workbookViewId="0">
      <pane xSplit="2" ySplit="10" topLeftCell="C11" activePane="bottomRight" state="frozen"/>
      <selection pane="topRight" activeCell="C1" sqref="C1"/>
      <selection pane="bottomLeft" activeCell="A11" sqref="A11"/>
      <selection pane="bottomRight" activeCell="F19" sqref="F19"/>
    </sheetView>
  </sheetViews>
  <sheetFormatPr defaultRowHeight="13.5"/>
  <cols>
    <col min="1" max="1" width="2.7109375" customWidth="1"/>
    <col min="2" max="2" width="32.5703125" customWidth="1"/>
    <col min="3" max="4" width="15.7109375" style="16" customWidth="1"/>
    <col min="5" max="5" width="15.7109375" style="32" customWidth="1"/>
    <col min="6" max="8" width="15.7109375" style="16" customWidth="1"/>
    <col min="9" max="9" width="20.140625" style="16" customWidth="1"/>
    <col min="10" max="11" width="15.7109375" style="16" customWidth="1"/>
    <col min="12" max="12" width="15.7109375" style="32" customWidth="1"/>
    <col min="13" max="15" width="15.7109375" style="16" customWidth="1"/>
    <col min="16" max="16" width="20" style="16" customWidth="1"/>
    <col min="17" max="22" width="15.7109375" style="1" customWidth="1"/>
    <col min="23" max="23" width="17.5703125" style="1" customWidth="1"/>
    <col min="24" max="24" width="15.7109375" style="1" customWidth="1"/>
    <col min="25" max="30" width="15.7109375" style="20" customWidth="1"/>
    <col min="31" max="65" width="15.7109375" style="1" customWidth="1"/>
    <col min="66" max="66" width="2.5703125" style="1" customWidth="1"/>
    <col min="67" max="67" width="14.28515625" style="1" customWidth="1"/>
    <col min="68" max="70" width="10.5703125" style="1" customWidth="1"/>
    <col min="71" max="1767" width="9.140625" style="1"/>
  </cols>
  <sheetData>
    <row r="1" spans="1:71" customFormat="1" ht="13.5" customHeight="1">
      <c r="A1" s="1433" t="s">
        <v>29</v>
      </c>
      <c r="B1" s="1433"/>
      <c r="C1" s="1433"/>
      <c r="D1" s="1433"/>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row>
    <row r="2" spans="1:71" customFormat="1" ht="12.75">
      <c r="A2" s="1434" t="s">
        <v>176</v>
      </c>
      <c r="B2" s="1434"/>
      <c r="C2" s="1434"/>
      <c r="D2" s="1434"/>
      <c r="E2" s="2"/>
      <c r="F2" s="2"/>
      <c r="G2" s="2"/>
      <c r="H2" s="2"/>
      <c r="I2" s="2"/>
      <c r="J2" s="1434"/>
      <c r="K2" s="1434"/>
      <c r="L2" s="1434"/>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9"/>
      <c r="BO2" s="8"/>
    </row>
    <row r="3" spans="1:71" customFormat="1" ht="9.6" customHeight="1">
      <c r="A3" s="4"/>
      <c r="B3" s="4"/>
      <c r="C3" s="25"/>
      <c r="D3" s="9"/>
      <c r="E3" s="9"/>
      <c r="F3" s="9"/>
      <c r="G3" s="15"/>
      <c r="H3" s="15"/>
      <c r="I3" s="15"/>
      <c r="J3" s="25"/>
      <c r="K3" s="9"/>
      <c r="L3" s="9"/>
      <c r="M3" s="9"/>
      <c r="N3" s="15"/>
      <c r="O3" s="15"/>
      <c r="P3" s="15"/>
      <c r="Q3" s="25"/>
      <c r="R3" s="9"/>
      <c r="S3" s="9"/>
      <c r="T3" s="9"/>
      <c r="U3" s="15"/>
      <c r="V3" s="15"/>
      <c r="W3" s="418"/>
      <c r="X3" s="421"/>
      <c r="Y3" s="10"/>
      <c r="Z3" s="10"/>
      <c r="AA3" s="10"/>
      <c r="AB3" s="418"/>
      <c r="AC3" s="418"/>
      <c r="AD3" s="418"/>
      <c r="AE3" s="421"/>
      <c r="AF3" s="10"/>
      <c r="AG3" s="10"/>
      <c r="AH3" s="10"/>
      <c r="AI3" s="418"/>
      <c r="AJ3" s="418"/>
      <c r="AK3" s="418"/>
      <c r="AL3" s="421"/>
      <c r="AM3" s="10"/>
      <c r="AN3" s="10"/>
      <c r="AO3" s="10"/>
      <c r="AP3" s="418"/>
      <c r="AQ3" s="418"/>
      <c r="AR3" s="418"/>
      <c r="AS3" s="421"/>
      <c r="AT3" s="10"/>
      <c r="AU3" s="10"/>
      <c r="AV3" s="10"/>
      <c r="AW3" s="418"/>
      <c r="AX3" s="418"/>
      <c r="AY3" s="418"/>
      <c r="AZ3" s="421"/>
      <c r="BA3" s="10"/>
      <c r="BB3" s="10"/>
      <c r="BC3" s="10"/>
      <c r="BD3" s="418"/>
      <c r="BE3" s="418"/>
      <c r="BF3" s="418"/>
      <c r="BG3" s="421"/>
      <c r="BH3" s="10"/>
      <c r="BI3" s="10"/>
      <c r="BJ3" s="10"/>
      <c r="BK3" s="418"/>
      <c r="BL3" s="418"/>
      <c r="BM3" s="418"/>
      <c r="BN3" s="423"/>
      <c r="BO3" s="418"/>
      <c r="BP3" s="342"/>
    </row>
    <row r="4" spans="1:71" s="6" customFormat="1" ht="12.75">
      <c r="A4" s="1446" t="s">
        <v>22</v>
      </c>
      <c r="B4" s="1446"/>
      <c r="C4" s="350" t="s">
        <v>21</v>
      </c>
      <c r="D4" s="1470" t="str">
        <f>+'Schedule I MH'!E3</f>
        <v>Contractor Name</v>
      </c>
      <c r="E4" s="1470"/>
      <c r="F4" s="1470"/>
      <c r="G4" s="1470"/>
      <c r="H4" s="363" t="s">
        <v>178</v>
      </c>
      <c r="I4" s="364"/>
      <c r="J4" s="350" t="s">
        <v>21</v>
      </c>
      <c r="K4" s="444" t="str">
        <f t="shared" ref="K4" si="0">$D$4</f>
        <v>Contractor Name</v>
      </c>
      <c r="L4" s="444"/>
      <c r="M4" s="444"/>
      <c r="N4" s="445"/>
      <c r="O4" s="363" t="s">
        <v>178</v>
      </c>
      <c r="P4" s="454">
        <f>I4</f>
        <v>0</v>
      </c>
      <c r="Q4" s="350" t="s">
        <v>21</v>
      </c>
      <c r="R4" s="1453" t="str">
        <f t="shared" ref="R4" si="1">$D$4</f>
        <v>Contractor Name</v>
      </c>
      <c r="S4" s="1453"/>
      <c r="T4" s="1453"/>
      <c r="U4" s="1453"/>
      <c r="V4" s="363" t="s">
        <v>178</v>
      </c>
      <c r="W4" s="454">
        <f>I4</f>
        <v>0</v>
      </c>
      <c r="X4" s="402" t="s">
        <v>21</v>
      </c>
      <c r="Y4" s="1453" t="str">
        <f t="shared" ref="Y4" si="2">$D$4</f>
        <v>Contractor Name</v>
      </c>
      <c r="Z4" s="1453"/>
      <c r="AA4" s="1453"/>
      <c r="AB4" s="1453"/>
      <c r="AC4" s="453" t="s">
        <v>178</v>
      </c>
      <c r="AD4" s="454">
        <f>I4</f>
        <v>0</v>
      </c>
      <c r="AE4" s="402" t="s">
        <v>21</v>
      </c>
      <c r="AF4" s="1453" t="str">
        <f t="shared" ref="AF4" si="3">$D$4</f>
        <v>Contractor Name</v>
      </c>
      <c r="AG4" s="1453"/>
      <c r="AH4" s="1453"/>
      <c r="AI4" s="1453"/>
      <c r="AJ4" s="453" t="s">
        <v>178</v>
      </c>
      <c r="AK4" s="454">
        <f>I4</f>
        <v>0</v>
      </c>
      <c r="AL4" s="402" t="s">
        <v>21</v>
      </c>
      <c r="AM4" s="1453" t="str">
        <f t="shared" ref="AM4" si="4">$D$4</f>
        <v>Contractor Name</v>
      </c>
      <c r="AN4" s="1453"/>
      <c r="AO4" s="1453"/>
      <c r="AP4" s="1453"/>
      <c r="AQ4" s="453" t="s">
        <v>178</v>
      </c>
      <c r="AR4" s="454">
        <f>I4</f>
        <v>0</v>
      </c>
      <c r="AS4" s="402" t="s">
        <v>21</v>
      </c>
      <c r="AT4" s="1453" t="str">
        <f t="shared" ref="AT4" si="5">$D$4</f>
        <v>Contractor Name</v>
      </c>
      <c r="AU4" s="1453"/>
      <c r="AV4" s="1453"/>
      <c r="AW4" s="1453"/>
      <c r="AX4" s="453" t="s">
        <v>178</v>
      </c>
      <c r="AY4" s="454">
        <f>I4</f>
        <v>0</v>
      </c>
      <c r="AZ4" s="402" t="s">
        <v>21</v>
      </c>
      <c r="BA4" s="1453" t="str">
        <f t="shared" ref="BA4" si="6">$D$4</f>
        <v>Contractor Name</v>
      </c>
      <c r="BB4" s="1453"/>
      <c r="BC4" s="1453"/>
      <c r="BD4" s="1453"/>
      <c r="BE4" s="453" t="s">
        <v>178</v>
      </c>
      <c r="BF4" s="454">
        <f>I4</f>
        <v>0</v>
      </c>
      <c r="BG4" s="402" t="s">
        <v>21</v>
      </c>
      <c r="BH4" s="1453" t="str">
        <f t="shared" ref="BH4" si="7">$D$4</f>
        <v>Contractor Name</v>
      </c>
      <c r="BI4" s="1453"/>
      <c r="BJ4" s="1453"/>
      <c r="BK4" s="1453"/>
      <c r="BL4" s="453" t="s">
        <v>178</v>
      </c>
      <c r="BM4" s="454">
        <f>I4</f>
        <v>0</v>
      </c>
      <c r="BN4" s="455"/>
      <c r="BO4" s="456"/>
      <c r="BP4" s="456"/>
    </row>
    <row r="5" spans="1:71" s="6" customFormat="1" ht="15" customHeight="1">
      <c r="A5" s="1446"/>
      <c r="B5" s="1446"/>
      <c r="C5" s="350" t="s">
        <v>20</v>
      </c>
      <c r="D5" s="435" t="str">
        <f>+'Schedule I MH'!E4</f>
        <v>Contract Number</v>
      </c>
      <c r="E5" s="352"/>
      <c r="F5" s="365" t="s">
        <v>90</v>
      </c>
      <c r="G5" s="366">
        <f>+'Schedule I MH'!H4</f>
        <v>0</v>
      </c>
      <c r="H5" s="367"/>
      <c r="I5" s="367"/>
      <c r="J5" s="350" t="s">
        <v>20</v>
      </c>
      <c r="K5" s="432" t="str">
        <f>D5</f>
        <v>Contract Number</v>
      </c>
      <c r="L5" s="446"/>
      <c r="M5" s="447" t="s">
        <v>90</v>
      </c>
      <c r="N5" s="448">
        <f>G5</f>
        <v>0</v>
      </c>
      <c r="O5" s="367"/>
      <c r="P5" s="367"/>
      <c r="Q5" s="350" t="s">
        <v>20</v>
      </c>
      <c r="R5" s="452" t="str">
        <f>D5</f>
        <v>Contract Number</v>
      </c>
      <c r="S5" s="446"/>
      <c r="T5" s="447" t="s">
        <v>90</v>
      </c>
      <c r="U5" s="448">
        <f>G5</f>
        <v>0</v>
      </c>
      <c r="V5" s="367"/>
      <c r="W5" s="457"/>
      <c r="X5" s="402" t="s">
        <v>20</v>
      </c>
      <c r="Y5" s="452" t="str">
        <f>D5</f>
        <v>Contract Number</v>
      </c>
      <c r="Z5" s="446"/>
      <c r="AA5" s="447" t="s">
        <v>90</v>
      </c>
      <c r="AB5" s="448">
        <f>G5</f>
        <v>0</v>
      </c>
      <c r="AC5" s="457"/>
      <c r="AD5" s="457"/>
      <c r="AE5" s="402" t="s">
        <v>20</v>
      </c>
      <c r="AF5" s="452" t="str">
        <f>D5</f>
        <v>Contract Number</v>
      </c>
      <c r="AG5" s="446"/>
      <c r="AH5" s="447" t="s">
        <v>90</v>
      </c>
      <c r="AI5" s="448">
        <f>G5</f>
        <v>0</v>
      </c>
      <c r="AJ5" s="457"/>
      <c r="AK5" s="457"/>
      <c r="AL5" s="402" t="s">
        <v>20</v>
      </c>
      <c r="AM5" s="452" t="str">
        <f>D5</f>
        <v>Contract Number</v>
      </c>
      <c r="AN5" s="446"/>
      <c r="AO5" s="447" t="s">
        <v>90</v>
      </c>
      <c r="AP5" s="448">
        <f>G5</f>
        <v>0</v>
      </c>
      <c r="AQ5" s="457"/>
      <c r="AR5" s="457"/>
      <c r="AS5" s="402" t="s">
        <v>20</v>
      </c>
      <c r="AT5" s="452" t="str">
        <f>D5</f>
        <v>Contract Number</v>
      </c>
      <c r="AU5" s="446"/>
      <c r="AV5" s="447" t="s">
        <v>90</v>
      </c>
      <c r="AW5" s="448">
        <f>G5</f>
        <v>0</v>
      </c>
      <c r="AX5" s="457"/>
      <c r="AY5" s="457"/>
      <c r="AZ5" s="402" t="s">
        <v>20</v>
      </c>
      <c r="BA5" s="452" t="str">
        <f>D5</f>
        <v>Contract Number</v>
      </c>
      <c r="BB5" s="446"/>
      <c r="BC5" s="447" t="s">
        <v>90</v>
      </c>
      <c r="BD5" s="448">
        <f>G5</f>
        <v>0</v>
      </c>
      <c r="BE5" s="457"/>
      <c r="BF5" s="457"/>
      <c r="BG5" s="402" t="s">
        <v>20</v>
      </c>
      <c r="BH5" s="452" t="str">
        <f>D5</f>
        <v>Contract Number</v>
      </c>
      <c r="BI5" s="446"/>
      <c r="BJ5" s="447" t="s">
        <v>90</v>
      </c>
      <c r="BK5" s="448">
        <f>G5</f>
        <v>0</v>
      </c>
      <c r="BL5" s="457"/>
      <c r="BM5" s="457"/>
      <c r="BN5" s="456"/>
      <c r="BO5" s="458"/>
      <c r="BP5" s="456"/>
    </row>
    <row r="6" spans="1:71" s="6" customFormat="1" ht="19.149999999999999" customHeight="1">
      <c r="A6" s="1446"/>
      <c r="B6" s="1446"/>
      <c r="C6" s="350" t="s">
        <v>155</v>
      </c>
      <c r="D6" s="368" t="s">
        <v>156</v>
      </c>
      <c r="E6" s="369"/>
      <c r="F6" s="370" t="s">
        <v>151</v>
      </c>
      <c r="G6" s="371"/>
      <c r="H6" s="372"/>
      <c r="I6" s="372"/>
      <c r="J6" s="350" t="s">
        <v>155</v>
      </c>
      <c r="K6" s="368" t="s">
        <v>156</v>
      </c>
      <c r="L6" s="449">
        <f>E6</f>
        <v>0</v>
      </c>
      <c r="M6" s="450" t="s">
        <v>151</v>
      </c>
      <c r="N6" s="451">
        <f>G6</f>
        <v>0</v>
      </c>
      <c r="O6" s="372"/>
      <c r="P6" s="372"/>
      <c r="Q6" s="350" t="s">
        <v>155</v>
      </c>
      <c r="R6" s="434" t="s">
        <v>156</v>
      </c>
      <c r="S6" s="449">
        <f>E6</f>
        <v>0</v>
      </c>
      <c r="T6" s="450" t="s">
        <v>151</v>
      </c>
      <c r="U6" s="451">
        <f>G6</f>
        <v>0</v>
      </c>
      <c r="V6" s="372"/>
      <c r="W6" s="459"/>
      <c r="X6" s="402" t="s">
        <v>155</v>
      </c>
      <c r="Y6" s="434" t="s">
        <v>156</v>
      </c>
      <c r="Z6" s="449">
        <f>E6</f>
        <v>0</v>
      </c>
      <c r="AA6" s="450" t="s">
        <v>151</v>
      </c>
      <c r="AB6" s="451">
        <f>G6</f>
        <v>0</v>
      </c>
      <c r="AC6" s="459"/>
      <c r="AD6" s="459"/>
      <c r="AE6" s="402" t="s">
        <v>155</v>
      </c>
      <c r="AF6" s="434" t="s">
        <v>156</v>
      </c>
      <c r="AG6" s="449">
        <f>E6</f>
        <v>0</v>
      </c>
      <c r="AH6" s="450" t="s">
        <v>151</v>
      </c>
      <c r="AI6" s="451">
        <f>G6</f>
        <v>0</v>
      </c>
      <c r="AJ6" s="459"/>
      <c r="AK6" s="459"/>
      <c r="AL6" s="402" t="s">
        <v>155</v>
      </c>
      <c r="AM6" s="434" t="s">
        <v>156</v>
      </c>
      <c r="AN6" s="449">
        <f>E6</f>
        <v>0</v>
      </c>
      <c r="AO6" s="450" t="s">
        <v>151</v>
      </c>
      <c r="AP6" s="451">
        <f>G6</f>
        <v>0</v>
      </c>
      <c r="AQ6" s="459"/>
      <c r="AR6" s="459"/>
      <c r="AS6" s="402" t="s">
        <v>155</v>
      </c>
      <c r="AT6" s="434" t="s">
        <v>156</v>
      </c>
      <c r="AU6" s="449">
        <f>E6</f>
        <v>0</v>
      </c>
      <c r="AV6" s="450" t="s">
        <v>151</v>
      </c>
      <c r="AW6" s="451">
        <f>G6</f>
        <v>0</v>
      </c>
      <c r="AX6" s="459"/>
      <c r="AY6" s="459"/>
      <c r="AZ6" s="402" t="s">
        <v>155</v>
      </c>
      <c r="BA6" s="434" t="s">
        <v>156</v>
      </c>
      <c r="BB6" s="449">
        <f>E6</f>
        <v>0</v>
      </c>
      <c r="BC6" s="450" t="s">
        <v>151</v>
      </c>
      <c r="BD6" s="451">
        <f>G6</f>
        <v>0</v>
      </c>
      <c r="BE6" s="459"/>
      <c r="BF6" s="459"/>
      <c r="BG6" s="402" t="s">
        <v>155</v>
      </c>
      <c r="BH6" s="434" t="s">
        <v>156</v>
      </c>
      <c r="BI6" s="449">
        <f>E6</f>
        <v>0</v>
      </c>
      <c r="BJ6" s="450" t="s">
        <v>151</v>
      </c>
      <c r="BK6" s="451">
        <f>G6</f>
        <v>0</v>
      </c>
      <c r="BL6" s="459"/>
      <c r="BM6" s="459"/>
      <c r="BN6" s="460"/>
      <c r="BO6" s="460"/>
      <c r="BP6" s="456"/>
    </row>
    <row r="7" spans="1:71" customFormat="1" ht="8.25" customHeight="1" thickBot="1">
      <c r="A7" s="649"/>
      <c r="B7" s="649"/>
      <c r="C7" s="297"/>
      <c r="D7" s="297"/>
      <c r="E7" s="297"/>
      <c r="F7" s="297"/>
      <c r="G7" s="297"/>
      <c r="H7" s="297"/>
      <c r="I7" s="297"/>
      <c r="J7" s="297"/>
      <c r="K7" s="297"/>
      <c r="L7" s="297"/>
      <c r="M7" s="297"/>
      <c r="N7" s="297"/>
      <c r="O7" s="297"/>
      <c r="P7" s="297"/>
      <c r="Q7" s="297"/>
      <c r="R7" s="297"/>
      <c r="S7" s="297"/>
      <c r="T7" s="297"/>
      <c r="U7" s="297"/>
      <c r="V7" s="297"/>
      <c r="W7" s="297"/>
      <c r="X7" s="297"/>
      <c r="Y7" s="297"/>
      <c r="Z7" s="297"/>
      <c r="AA7" s="297"/>
      <c r="AB7" s="297"/>
      <c r="AC7" s="297"/>
      <c r="AD7" s="297"/>
      <c r="AE7" s="297"/>
      <c r="AF7" s="297"/>
      <c r="AG7" s="297"/>
      <c r="AH7" s="297"/>
      <c r="AI7" s="297"/>
      <c r="AJ7" s="297"/>
      <c r="AK7" s="297"/>
      <c r="AL7" s="297"/>
      <c r="AM7" s="297"/>
      <c r="AN7" s="297"/>
      <c r="AO7" s="297"/>
      <c r="AP7" s="297"/>
      <c r="AQ7" s="297"/>
      <c r="AR7" s="297"/>
      <c r="AS7" s="297"/>
      <c r="AT7" s="297"/>
      <c r="AU7" s="297"/>
      <c r="AV7" s="297"/>
      <c r="AW7" s="297"/>
      <c r="AX7" s="297"/>
      <c r="AY7" s="297"/>
      <c r="AZ7" s="297"/>
      <c r="BA7" s="297"/>
      <c r="BB7" s="297"/>
      <c r="BC7" s="297"/>
      <c r="BD7" s="297"/>
      <c r="BE7" s="297"/>
      <c r="BF7" s="297"/>
      <c r="BG7" s="32"/>
      <c r="BH7" s="32"/>
      <c r="BI7" s="32"/>
      <c r="BJ7" s="32"/>
      <c r="BK7" s="32"/>
      <c r="BL7" s="32"/>
      <c r="BM7" s="32"/>
    </row>
    <row r="8" spans="1:71" s="1" customFormat="1" ht="14.25" customHeight="1" thickTop="1">
      <c r="A8" s="650" t="s">
        <v>30</v>
      </c>
      <c r="B8" s="651"/>
      <c r="C8" s="1436" t="s">
        <v>245</v>
      </c>
      <c r="D8" s="1437"/>
      <c r="E8" s="1437"/>
      <c r="F8" s="1437"/>
      <c r="G8" s="1437"/>
      <c r="H8" s="1437"/>
      <c r="I8" s="1438"/>
      <c r="J8" s="1469" t="s">
        <v>246</v>
      </c>
      <c r="K8" s="1437"/>
      <c r="L8" s="1437"/>
      <c r="M8" s="1437"/>
      <c r="N8" s="1437"/>
      <c r="O8" s="1437"/>
      <c r="P8" s="1438"/>
      <c r="Q8" s="1436" t="s">
        <v>247</v>
      </c>
      <c r="R8" s="1437"/>
      <c r="S8" s="1437"/>
      <c r="T8" s="1437"/>
      <c r="U8" s="1437"/>
      <c r="V8" s="1437"/>
      <c r="W8" s="1438"/>
      <c r="X8" s="1436" t="s">
        <v>248</v>
      </c>
      <c r="Y8" s="1437"/>
      <c r="Z8" s="1437"/>
      <c r="AA8" s="1437"/>
      <c r="AB8" s="1437"/>
      <c r="AC8" s="1437"/>
      <c r="AD8" s="1438"/>
      <c r="AE8" s="1436" t="s">
        <v>249</v>
      </c>
      <c r="AF8" s="1437"/>
      <c r="AG8" s="1437"/>
      <c r="AH8" s="1437"/>
      <c r="AI8" s="1437"/>
      <c r="AJ8" s="1437"/>
      <c r="AK8" s="1438"/>
      <c r="AL8" s="1436" t="s">
        <v>250</v>
      </c>
      <c r="AM8" s="1437"/>
      <c r="AN8" s="1437"/>
      <c r="AO8" s="1437"/>
      <c r="AP8" s="1437"/>
      <c r="AQ8" s="1437"/>
      <c r="AR8" s="1438"/>
      <c r="AS8" s="1436" t="s">
        <v>251</v>
      </c>
      <c r="AT8" s="1437"/>
      <c r="AU8" s="1437"/>
      <c r="AV8" s="1437"/>
      <c r="AW8" s="1437"/>
      <c r="AX8" s="1437"/>
      <c r="AY8" s="1438"/>
      <c r="AZ8" s="1436" t="s">
        <v>252</v>
      </c>
      <c r="BA8" s="1437"/>
      <c r="BB8" s="1437"/>
      <c r="BC8" s="1437"/>
      <c r="BD8" s="1437"/>
      <c r="BE8" s="1437"/>
      <c r="BF8" s="1438"/>
      <c r="BG8" s="1436" t="s">
        <v>253</v>
      </c>
      <c r="BH8" s="1437"/>
      <c r="BI8" s="1437"/>
      <c r="BJ8" s="1437"/>
      <c r="BK8" s="1437"/>
      <c r="BL8" s="1437"/>
      <c r="BM8" s="1438"/>
      <c r="BN8" s="31"/>
      <c r="BO8" s="1466" t="s">
        <v>158</v>
      </c>
    </row>
    <row r="9" spans="1:71" s="1" customFormat="1">
      <c r="A9" s="652" t="s">
        <v>31</v>
      </c>
      <c r="B9" s="653"/>
      <c r="C9" s="1442" t="s">
        <v>60</v>
      </c>
      <c r="D9" s="1443"/>
      <c r="E9" s="1443"/>
      <c r="F9" s="1443"/>
      <c r="G9" s="1443"/>
      <c r="H9" s="1443"/>
      <c r="I9" s="1445"/>
      <c r="J9" s="1468" t="s">
        <v>60</v>
      </c>
      <c r="K9" s="1443"/>
      <c r="L9" s="1443"/>
      <c r="M9" s="1443"/>
      <c r="N9" s="1443"/>
      <c r="O9" s="1443"/>
      <c r="P9" s="1445"/>
      <c r="Q9" s="1442" t="s">
        <v>60</v>
      </c>
      <c r="R9" s="1443"/>
      <c r="S9" s="1443"/>
      <c r="T9" s="1443"/>
      <c r="U9" s="1443"/>
      <c r="V9" s="1443"/>
      <c r="W9" s="1445"/>
      <c r="X9" s="1442" t="s">
        <v>60</v>
      </c>
      <c r="Y9" s="1443"/>
      <c r="Z9" s="1443"/>
      <c r="AA9" s="1443"/>
      <c r="AB9" s="1443"/>
      <c r="AC9" s="1443"/>
      <c r="AD9" s="1445"/>
      <c r="AE9" s="1442" t="s">
        <v>60</v>
      </c>
      <c r="AF9" s="1443"/>
      <c r="AG9" s="1443"/>
      <c r="AH9" s="1443"/>
      <c r="AI9" s="1443"/>
      <c r="AJ9" s="1443"/>
      <c r="AK9" s="1445"/>
      <c r="AL9" s="1442" t="s">
        <v>60</v>
      </c>
      <c r="AM9" s="1443"/>
      <c r="AN9" s="1443"/>
      <c r="AO9" s="1443"/>
      <c r="AP9" s="1443"/>
      <c r="AQ9" s="1443"/>
      <c r="AR9" s="1445"/>
      <c r="AS9" s="1442" t="s">
        <v>60</v>
      </c>
      <c r="AT9" s="1443"/>
      <c r="AU9" s="1443"/>
      <c r="AV9" s="1443"/>
      <c r="AW9" s="1443"/>
      <c r="AX9" s="1443"/>
      <c r="AY9" s="1445"/>
      <c r="AZ9" s="1442" t="s">
        <v>60</v>
      </c>
      <c r="BA9" s="1443"/>
      <c r="BB9" s="1443"/>
      <c r="BC9" s="1443"/>
      <c r="BD9" s="1443"/>
      <c r="BE9" s="1443"/>
      <c r="BF9" s="1445"/>
      <c r="BG9" s="1442" t="s">
        <v>60</v>
      </c>
      <c r="BH9" s="1443"/>
      <c r="BI9" s="1443"/>
      <c r="BJ9" s="1443"/>
      <c r="BK9" s="1443"/>
      <c r="BL9" s="1443"/>
      <c r="BM9" s="1445"/>
      <c r="BN9" s="31"/>
      <c r="BO9" s="1467"/>
    </row>
    <row r="10" spans="1:71" s="387" customFormat="1" ht="21" customHeight="1">
      <c r="A10" s="654"/>
      <c r="B10" s="287"/>
      <c r="C10" s="288" t="s">
        <v>89</v>
      </c>
      <c r="D10" s="289" t="s">
        <v>84</v>
      </c>
      <c r="E10" s="289" t="s">
        <v>235</v>
      </c>
      <c r="F10" s="290" t="s">
        <v>86</v>
      </c>
      <c r="G10" s="291" t="s">
        <v>87</v>
      </c>
      <c r="H10" s="291" t="s">
        <v>88</v>
      </c>
      <c r="I10" s="264" t="s">
        <v>157</v>
      </c>
      <c r="J10" s="556" t="s">
        <v>89</v>
      </c>
      <c r="K10" s="289" t="s">
        <v>84</v>
      </c>
      <c r="L10" s="289" t="s">
        <v>235</v>
      </c>
      <c r="M10" s="290" t="s">
        <v>86</v>
      </c>
      <c r="N10" s="291" t="s">
        <v>87</v>
      </c>
      <c r="O10" s="291" t="s">
        <v>88</v>
      </c>
      <c r="P10" s="264" t="s">
        <v>157</v>
      </c>
      <c r="Q10" s="288" t="s">
        <v>89</v>
      </c>
      <c r="R10" s="289" t="s">
        <v>84</v>
      </c>
      <c r="S10" s="289" t="s">
        <v>235</v>
      </c>
      <c r="T10" s="290" t="s">
        <v>86</v>
      </c>
      <c r="U10" s="291" t="s">
        <v>87</v>
      </c>
      <c r="V10" s="291" t="s">
        <v>88</v>
      </c>
      <c r="W10" s="264" t="s">
        <v>157</v>
      </c>
      <c r="X10" s="288" t="s">
        <v>89</v>
      </c>
      <c r="Y10" s="289" t="s">
        <v>84</v>
      </c>
      <c r="Z10" s="289" t="s">
        <v>235</v>
      </c>
      <c r="AA10" s="290" t="s">
        <v>86</v>
      </c>
      <c r="AB10" s="291" t="s">
        <v>87</v>
      </c>
      <c r="AC10" s="291" t="s">
        <v>88</v>
      </c>
      <c r="AD10" s="264" t="s">
        <v>157</v>
      </c>
      <c r="AE10" s="288" t="s">
        <v>89</v>
      </c>
      <c r="AF10" s="289" t="s">
        <v>84</v>
      </c>
      <c r="AG10" s="289" t="s">
        <v>235</v>
      </c>
      <c r="AH10" s="290" t="s">
        <v>86</v>
      </c>
      <c r="AI10" s="291" t="s">
        <v>87</v>
      </c>
      <c r="AJ10" s="291" t="s">
        <v>88</v>
      </c>
      <c r="AK10" s="264" t="s">
        <v>157</v>
      </c>
      <c r="AL10" s="288" t="s">
        <v>89</v>
      </c>
      <c r="AM10" s="289" t="s">
        <v>84</v>
      </c>
      <c r="AN10" s="289" t="s">
        <v>235</v>
      </c>
      <c r="AO10" s="290" t="s">
        <v>86</v>
      </c>
      <c r="AP10" s="291" t="s">
        <v>87</v>
      </c>
      <c r="AQ10" s="291" t="s">
        <v>88</v>
      </c>
      <c r="AR10" s="264" t="s">
        <v>157</v>
      </c>
      <c r="AS10" s="288" t="s">
        <v>89</v>
      </c>
      <c r="AT10" s="289" t="s">
        <v>84</v>
      </c>
      <c r="AU10" s="289" t="s">
        <v>235</v>
      </c>
      <c r="AV10" s="290" t="s">
        <v>86</v>
      </c>
      <c r="AW10" s="291" t="s">
        <v>87</v>
      </c>
      <c r="AX10" s="291" t="s">
        <v>88</v>
      </c>
      <c r="AY10" s="264" t="s">
        <v>157</v>
      </c>
      <c r="AZ10" s="288" t="s">
        <v>89</v>
      </c>
      <c r="BA10" s="289" t="s">
        <v>84</v>
      </c>
      <c r="BB10" s="289" t="s">
        <v>235</v>
      </c>
      <c r="BC10" s="290" t="s">
        <v>86</v>
      </c>
      <c r="BD10" s="291" t="s">
        <v>87</v>
      </c>
      <c r="BE10" s="291" t="s">
        <v>88</v>
      </c>
      <c r="BF10" s="264" t="s">
        <v>157</v>
      </c>
      <c r="BG10" s="288" t="s">
        <v>89</v>
      </c>
      <c r="BH10" s="289" t="s">
        <v>84</v>
      </c>
      <c r="BI10" s="289" t="s">
        <v>235</v>
      </c>
      <c r="BJ10" s="290" t="s">
        <v>86</v>
      </c>
      <c r="BK10" s="291" t="s">
        <v>87</v>
      </c>
      <c r="BL10" s="291" t="s">
        <v>88</v>
      </c>
      <c r="BM10" s="264" t="s">
        <v>157</v>
      </c>
      <c r="BO10" s="136" t="s">
        <v>159</v>
      </c>
    </row>
    <row r="11" spans="1:71" s="30" customFormat="1" ht="12.75">
      <c r="A11" s="536">
        <v>1</v>
      </c>
      <c r="B11" s="655" t="s">
        <v>65</v>
      </c>
      <c r="C11" s="683"/>
      <c r="D11" s="684"/>
      <c r="E11" s="685"/>
      <c r="F11" s="685"/>
      <c r="G11" s="610"/>
      <c r="H11" s="686"/>
      <c r="I11" s="611">
        <f>SUM(C11:H11)</f>
        <v>0</v>
      </c>
      <c r="J11" s="738"/>
      <c r="K11" s="510"/>
      <c r="L11" s="739"/>
      <c r="M11" s="739"/>
      <c r="N11" s="739"/>
      <c r="O11" s="740"/>
      <c r="P11" s="564">
        <f>SUM(J11:O11)</f>
        <v>0</v>
      </c>
      <c r="Q11" s="683"/>
      <c r="R11" s="684"/>
      <c r="S11" s="685"/>
      <c r="T11" s="685"/>
      <c r="U11" s="685"/>
      <c r="V11" s="690"/>
      <c r="W11" s="563">
        <f>SUM(Q11:V11)</f>
        <v>0</v>
      </c>
      <c r="X11" s="683"/>
      <c r="Y11" s="684"/>
      <c r="Z11" s="685"/>
      <c r="AA11" s="685"/>
      <c r="AB11" s="685"/>
      <c r="AC11" s="690"/>
      <c r="AD11" s="563">
        <f>SUM(X11:AC11)</f>
        <v>0</v>
      </c>
      <c r="AE11" s="683"/>
      <c r="AF11" s="684"/>
      <c r="AG11" s="685"/>
      <c r="AH11" s="685"/>
      <c r="AI11" s="685"/>
      <c r="AJ11" s="690"/>
      <c r="AK11" s="563">
        <f>SUM(AE11:AJ11)</f>
        <v>0</v>
      </c>
      <c r="AL11" s="683"/>
      <c r="AM11" s="684"/>
      <c r="AN11" s="685"/>
      <c r="AO11" s="685"/>
      <c r="AP11" s="685"/>
      <c r="AQ11" s="690"/>
      <c r="AR11" s="563">
        <f>SUM(AL11:AQ11)</f>
        <v>0</v>
      </c>
      <c r="AS11" s="683"/>
      <c r="AT11" s="684"/>
      <c r="AU11" s="685"/>
      <c r="AV11" s="685"/>
      <c r="AW11" s="685"/>
      <c r="AX11" s="690"/>
      <c r="AY11" s="563">
        <f>SUM(AS11:AX11)</f>
        <v>0</v>
      </c>
      <c r="AZ11" s="683"/>
      <c r="BA11" s="684"/>
      <c r="BB11" s="685"/>
      <c r="BC11" s="685"/>
      <c r="BD11" s="685"/>
      <c r="BE11" s="690"/>
      <c r="BF11" s="563">
        <f>SUM(AZ11:BE11)</f>
        <v>0</v>
      </c>
      <c r="BG11" s="683"/>
      <c r="BH11" s="684"/>
      <c r="BI11" s="685"/>
      <c r="BJ11" s="685"/>
      <c r="BK11" s="685"/>
      <c r="BL11" s="690"/>
      <c r="BM11" s="563">
        <f>SUM(BG11:BL11)</f>
        <v>0</v>
      </c>
      <c r="BN11" s="594"/>
      <c r="BO11" s="565">
        <f>I11+P11+W11+AD11+AR11+AY11+BF11+BM11+AK11</f>
        <v>0</v>
      </c>
    </row>
    <row r="12" spans="1:71" s="30" customFormat="1" ht="12.75">
      <c r="A12" s="536">
        <v>2</v>
      </c>
      <c r="B12" s="656" t="s">
        <v>32</v>
      </c>
      <c r="C12" s="687"/>
      <c r="D12" s="688"/>
      <c r="E12" s="689"/>
      <c r="F12" s="685"/>
      <c r="G12" s="690"/>
      <c r="H12" s="569"/>
      <c r="I12" s="611">
        <f>SUM(C12:H12)</f>
        <v>0</v>
      </c>
      <c r="J12" s="741"/>
      <c r="K12" s="514"/>
      <c r="L12" s="742"/>
      <c r="M12" s="739"/>
      <c r="N12" s="743"/>
      <c r="O12" s="743"/>
      <c r="P12" s="564">
        <f>SUM(J12:O12)</f>
        <v>0</v>
      </c>
      <c r="Q12" s="687"/>
      <c r="R12" s="688"/>
      <c r="S12" s="689"/>
      <c r="T12" s="685"/>
      <c r="U12" s="569"/>
      <c r="V12" s="569"/>
      <c r="W12" s="563">
        <f>SUM(Q12:V12)</f>
        <v>0</v>
      </c>
      <c r="X12" s="687"/>
      <c r="Y12" s="688"/>
      <c r="Z12" s="689"/>
      <c r="AA12" s="685"/>
      <c r="AB12" s="569"/>
      <c r="AC12" s="569"/>
      <c r="AD12" s="563">
        <f>SUM(X12:AC12)</f>
        <v>0</v>
      </c>
      <c r="AE12" s="687"/>
      <c r="AF12" s="688"/>
      <c r="AG12" s="689"/>
      <c r="AH12" s="685"/>
      <c r="AI12" s="569"/>
      <c r="AJ12" s="569"/>
      <c r="AK12" s="563">
        <f>SUM(AE12:AJ12)</f>
        <v>0</v>
      </c>
      <c r="AL12" s="687"/>
      <c r="AM12" s="688"/>
      <c r="AN12" s="689"/>
      <c r="AO12" s="685"/>
      <c r="AP12" s="569"/>
      <c r="AQ12" s="569"/>
      <c r="AR12" s="563">
        <f>SUM(AL12:AQ12)</f>
        <v>0</v>
      </c>
      <c r="AS12" s="687"/>
      <c r="AT12" s="688"/>
      <c r="AU12" s="689"/>
      <c r="AV12" s="685"/>
      <c r="AW12" s="569"/>
      <c r="AX12" s="569"/>
      <c r="AY12" s="563">
        <f>SUM(AS12:AX12)</f>
        <v>0</v>
      </c>
      <c r="AZ12" s="687"/>
      <c r="BA12" s="688"/>
      <c r="BB12" s="689"/>
      <c r="BC12" s="685"/>
      <c r="BD12" s="569"/>
      <c r="BE12" s="569"/>
      <c r="BF12" s="563">
        <f>SUM(AZ12:BE12)</f>
        <v>0</v>
      </c>
      <c r="BG12" s="687"/>
      <c r="BH12" s="688"/>
      <c r="BI12" s="689"/>
      <c r="BJ12" s="685"/>
      <c r="BK12" s="569"/>
      <c r="BL12" s="569"/>
      <c r="BM12" s="563">
        <f>SUM(BG12:BL12)</f>
        <v>0</v>
      </c>
      <c r="BN12" s="594"/>
      <c r="BO12" s="565">
        <f t="shared" ref="BO12:BO71" si="8">I12+P12+W12+AD12+AR12+AY12+BF12+BM12+AK12</f>
        <v>0</v>
      </c>
    </row>
    <row r="13" spans="1:71" s="30" customFormat="1" ht="12.75">
      <c r="A13" s="536">
        <v>3</v>
      </c>
      <c r="B13" s="656" t="s">
        <v>66</v>
      </c>
      <c r="C13" s="595">
        <f>C11+C12</f>
        <v>0</v>
      </c>
      <c r="D13" s="596">
        <f t="shared" ref="D13:I13" si="9">D11+D12</f>
        <v>0</v>
      </c>
      <c r="E13" s="596">
        <f t="shared" si="9"/>
        <v>0</v>
      </c>
      <c r="F13" s="596">
        <f t="shared" si="9"/>
        <v>0</v>
      </c>
      <c r="G13" s="596">
        <f t="shared" si="9"/>
        <v>0</v>
      </c>
      <c r="H13" s="596">
        <f t="shared" si="9"/>
        <v>0</v>
      </c>
      <c r="I13" s="597">
        <f t="shared" si="9"/>
        <v>0</v>
      </c>
      <c r="J13" s="598">
        <f>J11+J12</f>
        <v>0</v>
      </c>
      <c r="K13" s="531">
        <f t="shared" ref="K13:P13" si="10">K11+K12</f>
        <v>0</v>
      </c>
      <c r="L13" s="531">
        <f t="shared" si="10"/>
        <v>0</v>
      </c>
      <c r="M13" s="531">
        <f t="shared" si="10"/>
        <v>0</v>
      </c>
      <c r="N13" s="531">
        <f t="shared" si="10"/>
        <v>0</v>
      </c>
      <c r="O13" s="531">
        <f t="shared" si="10"/>
        <v>0</v>
      </c>
      <c r="P13" s="599">
        <f t="shared" si="10"/>
        <v>0</v>
      </c>
      <c r="Q13" s="595">
        <f>Q11+Q12</f>
        <v>0</v>
      </c>
      <c r="R13" s="596">
        <f t="shared" ref="R13:W13" si="11">R11+R12</f>
        <v>0</v>
      </c>
      <c r="S13" s="596">
        <f t="shared" si="11"/>
        <v>0</v>
      </c>
      <c r="T13" s="596">
        <f t="shared" si="11"/>
        <v>0</v>
      </c>
      <c r="U13" s="596">
        <f t="shared" si="11"/>
        <v>0</v>
      </c>
      <c r="V13" s="596">
        <f t="shared" si="11"/>
        <v>0</v>
      </c>
      <c r="W13" s="597">
        <f t="shared" si="11"/>
        <v>0</v>
      </c>
      <c r="X13" s="595">
        <f>X11+X12</f>
        <v>0</v>
      </c>
      <c r="Y13" s="596">
        <f t="shared" ref="Y13:AD13" si="12">Y11+Y12</f>
        <v>0</v>
      </c>
      <c r="Z13" s="596">
        <f t="shared" si="12"/>
        <v>0</v>
      </c>
      <c r="AA13" s="596">
        <f t="shared" si="12"/>
        <v>0</v>
      </c>
      <c r="AB13" s="596">
        <f t="shared" si="12"/>
        <v>0</v>
      </c>
      <c r="AC13" s="596">
        <f t="shared" si="12"/>
        <v>0</v>
      </c>
      <c r="AD13" s="597">
        <f t="shared" si="12"/>
        <v>0</v>
      </c>
      <c r="AE13" s="595">
        <f>AE11+AE12</f>
        <v>0</v>
      </c>
      <c r="AF13" s="596">
        <f t="shared" ref="AF13:AK13" si="13">AF11+AF12</f>
        <v>0</v>
      </c>
      <c r="AG13" s="596">
        <f t="shared" si="13"/>
        <v>0</v>
      </c>
      <c r="AH13" s="596">
        <f t="shared" si="13"/>
        <v>0</v>
      </c>
      <c r="AI13" s="596">
        <f t="shared" si="13"/>
        <v>0</v>
      </c>
      <c r="AJ13" s="596">
        <f t="shared" si="13"/>
        <v>0</v>
      </c>
      <c r="AK13" s="597">
        <f t="shared" si="13"/>
        <v>0</v>
      </c>
      <c r="AL13" s="595">
        <f>AL11+AL12</f>
        <v>0</v>
      </c>
      <c r="AM13" s="596">
        <f t="shared" ref="AM13:AR13" si="14">AM11+AM12</f>
        <v>0</v>
      </c>
      <c r="AN13" s="596">
        <f t="shared" si="14"/>
        <v>0</v>
      </c>
      <c r="AO13" s="596">
        <f t="shared" si="14"/>
        <v>0</v>
      </c>
      <c r="AP13" s="596">
        <f t="shared" si="14"/>
        <v>0</v>
      </c>
      <c r="AQ13" s="596">
        <f t="shared" si="14"/>
        <v>0</v>
      </c>
      <c r="AR13" s="597">
        <f t="shared" si="14"/>
        <v>0</v>
      </c>
      <c r="AS13" s="595">
        <f>AS11+AS12</f>
        <v>0</v>
      </c>
      <c r="AT13" s="596">
        <f t="shared" ref="AT13:AY13" si="15">AT11+AT12</f>
        <v>0</v>
      </c>
      <c r="AU13" s="596">
        <f t="shared" si="15"/>
        <v>0</v>
      </c>
      <c r="AV13" s="596">
        <f t="shared" si="15"/>
        <v>0</v>
      </c>
      <c r="AW13" s="596">
        <f t="shared" si="15"/>
        <v>0</v>
      </c>
      <c r="AX13" s="596">
        <f t="shared" si="15"/>
        <v>0</v>
      </c>
      <c r="AY13" s="597">
        <f t="shared" si="15"/>
        <v>0</v>
      </c>
      <c r="AZ13" s="595">
        <f>AZ11+AZ12</f>
        <v>0</v>
      </c>
      <c r="BA13" s="596">
        <f t="shared" ref="BA13:BF13" si="16">BA11+BA12</f>
        <v>0</v>
      </c>
      <c r="BB13" s="596">
        <f t="shared" si="16"/>
        <v>0</v>
      </c>
      <c r="BC13" s="596">
        <f t="shared" si="16"/>
        <v>0</v>
      </c>
      <c r="BD13" s="596">
        <f t="shared" si="16"/>
        <v>0</v>
      </c>
      <c r="BE13" s="596">
        <f t="shared" si="16"/>
        <v>0</v>
      </c>
      <c r="BF13" s="597">
        <f t="shared" si="16"/>
        <v>0</v>
      </c>
      <c r="BG13" s="595">
        <f>BG11+BG12</f>
        <v>0</v>
      </c>
      <c r="BH13" s="596">
        <f t="shared" ref="BH13:BM13" si="17">BH11+BH12</f>
        <v>0</v>
      </c>
      <c r="BI13" s="596">
        <f t="shared" si="17"/>
        <v>0</v>
      </c>
      <c r="BJ13" s="596">
        <f t="shared" si="17"/>
        <v>0</v>
      </c>
      <c r="BK13" s="596">
        <f t="shared" si="17"/>
        <v>0</v>
      </c>
      <c r="BL13" s="596">
        <f t="shared" si="17"/>
        <v>0</v>
      </c>
      <c r="BM13" s="597">
        <f t="shared" si="17"/>
        <v>0</v>
      </c>
      <c r="BN13" s="600"/>
      <c r="BO13" s="565">
        <f t="shared" si="8"/>
        <v>0</v>
      </c>
    </row>
    <row r="14" spans="1:71" s="5" customFormat="1" ht="12.75">
      <c r="A14" s="808">
        <v>4</v>
      </c>
      <c r="B14" s="657" t="s">
        <v>64</v>
      </c>
      <c r="C14" s="567"/>
      <c r="D14" s="568"/>
      <c r="E14" s="569"/>
      <c r="F14" s="685"/>
      <c r="G14" s="569"/>
      <c r="H14" s="569"/>
      <c r="I14" s="611">
        <f>SUM(C14:H14)</f>
        <v>0</v>
      </c>
      <c r="J14" s="570"/>
      <c r="K14" s="489"/>
      <c r="L14" s="571"/>
      <c r="M14" s="739"/>
      <c r="N14" s="743"/>
      <c r="O14" s="743"/>
      <c r="P14" s="564">
        <f>SUM(J14:O14)</f>
        <v>0</v>
      </c>
      <c r="Q14" s="567"/>
      <c r="R14" s="568"/>
      <c r="S14" s="569"/>
      <c r="T14" s="685"/>
      <c r="U14" s="569"/>
      <c r="V14" s="569"/>
      <c r="W14" s="563">
        <f>SUM(Q14:V14)</f>
        <v>0</v>
      </c>
      <c r="X14" s="567"/>
      <c r="Y14" s="568"/>
      <c r="Z14" s="569"/>
      <c r="AA14" s="685"/>
      <c r="AB14" s="569"/>
      <c r="AC14" s="569"/>
      <c r="AD14" s="563">
        <f>SUM(X14:AC14)</f>
        <v>0</v>
      </c>
      <c r="AE14" s="567"/>
      <c r="AF14" s="568"/>
      <c r="AG14" s="569"/>
      <c r="AH14" s="593"/>
      <c r="AI14" s="566"/>
      <c r="AJ14" s="566"/>
      <c r="AK14" s="563">
        <f>SUM(AE14:AJ14)</f>
        <v>0</v>
      </c>
      <c r="AL14" s="567"/>
      <c r="AM14" s="568"/>
      <c r="AN14" s="569"/>
      <c r="AO14" s="685"/>
      <c r="AP14" s="569"/>
      <c r="AQ14" s="569"/>
      <c r="AR14" s="563">
        <f>SUM(AL14:AQ14)</f>
        <v>0</v>
      </c>
      <c r="AS14" s="567"/>
      <c r="AT14" s="568"/>
      <c r="AU14" s="569"/>
      <c r="AV14" s="685"/>
      <c r="AW14" s="569"/>
      <c r="AX14" s="569"/>
      <c r="AY14" s="563">
        <f>SUM(AS14:AX14)</f>
        <v>0</v>
      </c>
      <c r="AZ14" s="567"/>
      <c r="BA14" s="568"/>
      <c r="BB14" s="569"/>
      <c r="BC14" s="593"/>
      <c r="BD14" s="566"/>
      <c r="BE14" s="566"/>
      <c r="BF14" s="563">
        <f>SUM(AZ14:BE14)</f>
        <v>0</v>
      </c>
      <c r="BG14" s="567"/>
      <c r="BH14" s="568"/>
      <c r="BI14" s="569"/>
      <c r="BJ14" s="593"/>
      <c r="BK14" s="566"/>
      <c r="BL14" s="566"/>
      <c r="BM14" s="563">
        <f>SUM(BG14:BL14)</f>
        <v>0</v>
      </c>
      <c r="BN14" s="572"/>
      <c r="BO14" s="565">
        <f t="shared" si="8"/>
        <v>0</v>
      </c>
      <c r="BP14" s="7"/>
      <c r="BQ14" s="7"/>
      <c r="BR14" s="7"/>
      <c r="BS14" s="7"/>
    </row>
    <row r="15" spans="1:71" s="5" customFormat="1" ht="12.75">
      <c r="A15" s="808">
        <v>5</v>
      </c>
      <c r="B15" s="658" t="s">
        <v>28</v>
      </c>
      <c r="C15" s="567"/>
      <c r="D15" s="568"/>
      <c r="E15" s="569"/>
      <c r="F15" s="685"/>
      <c r="G15" s="569"/>
      <c r="H15" s="569"/>
      <c r="I15" s="611">
        <f t="shared" ref="I15:I57" si="18">SUM(C15:H15)</f>
        <v>0</v>
      </c>
      <c r="J15" s="570"/>
      <c r="K15" s="489"/>
      <c r="L15" s="571"/>
      <c r="M15" s="739"/>
      <c r="N15" s="743"/>
      <c r="O15" s="743"/>
      <c r="P15" s="564">
        <f t="shared" ref="P15:P54" si="19">SUM(J15:O15)</f>
        <v>0</v>
      </c>
      <c r="Q15" s="567"/>
      <c r="R15" s="568"/>
      <c r="S15" s="569"/>
      <c r="T15" s="685"/>
      <c r="U15" s="569"/>
      <c r="V15" s="569"/>
      <c r="W15" s="563">
        <f t="shared" ref="W15:W54" si="20">SUM(Q15:V15)</f>
        <v>0</v>
      </c>
      <c r="X15" s="567"/>
      <c r="Y15" s="568"/>
      <c r="Z15" s="569"/>
      <c r="AA15" s="685"/>
      <c r="AB15" s="569"/>
      <c r="AC15" s="569"/>
      <c r="AD15" s="563">
        <f t="shared" ref="AD15:AD54" si="21">SUM(X15:AC15)</f>
        <v>0</v>
      </c>
      <c r="AE15" s="567"/>
      <c r="AF15" s="568"/>
      <c r="AG15" s="569"/>
      <c r="AH15" s="593"/>
      <c r="AI15" s="566"/>
      <c r="AJ15" s="566"/>
      <c r="AK15" s="563">
        <f t="shared" ref="AK15:AK54" si="22">SUM(AE15:AJ15)</f>
        <v>0</v>
      </c>
      <c r="AL15" s="567"/>
      <c r="AM15" s="568"/>
      <c r="AN15" s="569"/>
      <c r="AO15" s="685"/>
      <c r="AP15" s="569"/>
      <c r="AQ15" s="569"/>
      <c r="AR15" s="563">
        <f t="shared" ref="AR15:AR54" si="23">SUM(AL15:AQ15)</f>
        <v>0</v>
      </c>
      <c r="AS15" s="567"/>
      <c r="AT15" s="568"/>
      <c r="AU15" s="569"/>
      <c r="AV15" s="685"/>
      <c r="AW15" s="569"/>
      <c r="AX15" s="569"/>
      <c r="AY15" s="563">
        <f t="shared" ref="AY15:AY54" si="24">SUM(AS15:AX15)</f>
        <v>0</v>
      </c>
      <c r="AZ15" s="567"/>
      <c r="BA15" s="568"/>
      <c r="BB15" s="569"/>
      <c r="BC15" s="593"/>
      <c r="BD15" s="566"/>
      <c r="BE15" s="566"/>
      <c r="BF15" s="563">
        <f t="shared" ref="BF15:BF54" si="25">SUM(AZ15:BE15)</f>
        <v>0</v>
      </c>
      <c r="BG15" s="567"/>
      <c r="BH15" s="568"/>
      <c r="BI15" s="569"/>
      <c r="BJ15" s="593"/>
      <c r="BK15" s="566"/>
      <c r="BL15" s="566"/>
      <c r="BM15" s="563">
        <f t="shared" ref="BM15:BM54" si="26">SUM(BG15:BL15)</f>
        <v>0</v>
      </c>
      <c r="BN15" s="572"/>
      <c r="BO15" s="565">
        <f t="shared" si="8"/>
        <v>0</v>
      </c>
      <c r="BP15" s="7"/>
      <c r="BQ15" s="7"/>
      <c r="BR15" s="7"/>
      <c r="BS15" s="7"/>
    </row>
    <row r="16" spans="1:71" s="5" customFormat="1" ht="12.75">
      <c r="A16" s="808">
        <v>6</v>
      </c>
      <c r="B16" s="658" t="s">
        <v>42</v>
      </c>
      <c r="C16" s="567"/>
      <c r="D16" s="568"/>
      <c r="E16" s="569"/>
      <c r="F16" s="685"/>
      <c r="G16" s="569"/>
      <c r="H16" s="569"/>
      <c r="I16" s="611">
        <f t="shared" si="18"/>
        <v>0</v>
      </c>
      <c r="J16" s="570"/>
      <c r="K16" s="489"/>
      <c r="L16" s="571"/>
      <c r="M16" s="739"/>
      <c r="N16" s="743"/>
      <c r="O16" s="743"/>
      <c r="P16" s="564">
        <f t="shared" si="19"/>
        <v>0</v>
      </c>
      <c r="Q16" s="567"/>
      <c r="R16" s="568"/>
      <c r="S16" s="569"/>
      <c r="T16" s="685"/>
      <c r="U16" s="569"/>
      <c r="V16" s="569"/>
      <c r="W16" s="563">
        <f t="shared" si="20"/>
        <v>0</v>
      </c>
      <c r="X16" s="567"/>
      <c r="Y16" s="568"/>
      <c r="Z16" s="569"/>
      <c r="AA16" s="685"/>
      <c r="AB16" s="569"/>
      <c r="AC16" s="569"/>
      <c r="AD16" s="563">
        <f t="shared" si="21"/>
        <v>0</v>
      </c>
      <c r="AE16" s="567"/>
      <c r="AF16" s="568"/>
      <c r="AG16" s="569"/>
      <c r="AH16" s="593"/>
      <c r="AI16" s="566"/>
      <c r="AJ16" s="566"/>
      <c r="AK16" s="563">
        <f t="shared" si="22"/>
        <v>0</v>
      </c>
      <c r="AL16" s="567"/>
      <c r="AM16" s="568"/>
      <c r="AN16" s="569"/>
      <c r="AO16" s="685"/>
      <c r="AP16" s="569"/>
      <c r="AQ16" s="569"/>
      <c r="AR16" s="563">
        <f t="shared" si="23"/>
        <v>0</v>
      </c>
      <c r="AS16" s="567"/>
      <c r="AT16" s="568"/>
      <c r="AU16" s="569"/>
      <c r="AV16" s="685"/>
      <c r="AW16" s="569"/>
      <c r="AX16" s="569"/>
      <c r="AY16" s="563">
        <f t="shared" si="24"/>
        <v>0</v>
      </c>
      <c r="AZ16" s="567"/>
      <c r="BA16" s="568"/>
      <c r="BB16" s="569"/>
      <c r="BC16" s="593"/>
      <c r="BD16" s="566"/>
      <c r="BE16" s="566"/>
      <c r="BF16" s="563">
        <f t="shared" si="25"/>
        <v>0</v>
      </c>
      <c r="BG16" s="567"/>
      <c r="BH16" s="568"/>
      <c r="BI16" s="569"/>
      <c r="BJ16" s="593"/>
      <c r="BK16" s="566"/>
      <c r="BL16" s="566"/>
      <c r="BM16" s="563">
        <f t="shared" si="26"/>
        <v>0</v>
      </c>
      <c r="BN16" s="572"/>
      <c r="BO16" s="565">
        <f t="shared" si="8"/>
        <v>0</v>
      </c>
      <c r="BP16" s="7"/>
      <c r="BQ16" s="7"/>
      <c r="BR16" s="7"/>
      <c r="BS16" s="7"/>
    </row>
    <row r="17" spans="1:71" s="5" customFormat="1" ht="12.75">
      <c r="A17" s="808">
        <v>7</v>
      </c>
      <c r="B17" s="658" t="s">
        <v>17</v>
      </c>
      <c r="C17" s="567"/>
      <c r="D17" s="568"/>
      <c r="E17" s="569"/>
      <c r="F17" s="685"/>
      <c r="G17" s="569"/>
      <c r="H17" s="569"/>
      <c r="I17" s="611">
        <f t="shared" si="18"/>
        <v>0</v>
      </c>
      <c r="J17" s="570"/>
      <c r="K17" s="489"/>
      <c r="L17" s="571"/>
      <c r="M17" s="739"/>
      <c r="N17" s="743"/>
      <c r="O17" s="743"/>
      <c r="P17" s="564">
        <f t="shared" si="19"/>
        <v>0</v>
      </c>
      <c r="Q17" s="567"/>
      <c r="R17" s="568"/>
      <c r="S17" s="569"/>
      <c r="T17" s="685"/>
      <c r="U17" s="569"/>
      <c r="V17" s="569"/>
      <c r="W17" s="563">
        <f t="shared" si="20"/>
        <v>0</v>
      </c>
      <c r="X17" s="567"/>
      <c r="Y17" s="568"/>
      <c r="Z17" s="569"/>
      <c r="AA17" s="685"/>
      <c r="AB17" s="569"/>
      <c r="AC17" s="569"/>
      <c r="AD17" s="563">
        <f t="shared" si="21"/>
        <v>0</v>
      </c>
      <c r="AE17" s="567"/>
      <c r="AF17" s="568"/>
      <c r="AG17" s="569"/>
      <c r="AH17" s="593"/>
      <c r="AI17" s="566"/>
      <c r="AJ17" s="566"/>
      <c r="AK17" s="563">
        <f t="shared" si="22"/>
        <v>0</v>
      </c>
      <c r="AL17" s="567"/>
      <c r="AM17" s="568"/>
      <c r="AN17" s="569"/>
      <c r="AO17" s="685"/>
      <c r="AP17" s="569"/>
      <c r="AQ17" s="569"/>
      <c r="AR17" s="563">
        <f t="shared" si="23"/>
        <v>0</v>
      </c>
      <c r="AS17" s="567"/>
      <c r="AT17" s="568"/>
      <c r="AU17" s="569"/>
      <c r="AV17" s="685"/>
      <c r="AW17" s="569"/>
      <c r="AX17" s="569"/>
      <c r="AY17" s="563">
        <f t="shared" si="24"/>
        <v>0</v>
      </c>
      <c r="AZ17" s="567"/>
      <c r="BA17" s="568"/>
      <c r="BB17" s="569"/>
      <c r="BC17" s="593"/>
      <c r="BD17" s="566"/>
      <c r="BE17" s="566"/>
      <c r="BF17" s="563">
        <f t="shared" si="25"/>
        <v>0</v>
      </c>
      <c r="BG17" s="567"/>
      <c r="BH17" s="568"/>
      <c r="BI17" s="569"/>
      <c r="BJ17" s="593"/>
      <c r="BK17" s="566"/>
      <c r="BL17" s="566"/>
      <c r="BM17" s="563">
        <f t="shared" si="26"/>
        <v>0</v>
      </c>
      <c r="BN17" s="572"/>
      <c r="BO17" s="565">
        <f t="shared" si="8"/>
        <v>0</v>
      </c>
      <c r="BP17" s="7"/>
      <c r="BQ17" s="7"/>
      <c r="BR17" s="7"/>
      <c r="BS17" s="7"/>
    </row>
    <row r="18" spans="1:71" s="5" customFormat="1" ht="12.75">
      <c r="A18" s="808">
        <v>8</v>
      </c>
      <c r="B18" s="658" t="s">
        <v>4</v>
      </c>
      <c r="C18" s="567"/>
      <c r="D18" s="568"/>
      <c r="E18" s="569"/>
      <c r="F18" s="685"/>
      <c r="G18" s="569"/>
      <c r="H18" s="569"/>
      <c r="I18" s="611">
        <f t="shared" si="18"/>
        <v>0</v>
      </c>
      <c r="J18" s="570"/>
      <c r="K18" s="489"/>
      <c r="L18" s="571"/>
      <c r="M18" s="739"/>
      <c r="N18" s="743"/>
      <c r="O18" s="743"/>
      <c r="P18" s="564">
        <f t="shared" si="19"/>
        <v>0</v>
      </c>
      <c r="Q18" s="567"/>
      <c r="R18" s="568"/>
      <c r="S18" s="569"/>
      <c r="T18" s="685"/>
      <c r="U18" s="569"/>
      <c r="V18" s="569"/>
      <c r="W18" s="563">
        <f t="shared" si="20"/>
        <v>0</v>
      </c>
      <c r="X18" s="567"/>
      <c r="Y18" s="568"/>
      <c r="Z18" s="569"/>
      <c r="AA18" s="685"/>
      <c r="AB18" s="569"/>
      <c r="AC18" s="569"/>
      <c r="AD18" s="563">
        <f t="shared" si="21"/>
        <v>0</v>
      </c>
      <c r="AE18" s="567"/>
      <c r="AF18" s="568"/>
      <c r="AG18" s="569"/>
      <c r="AH18" s="593"/>
      <c r="AI18" s="566"/>
      <c r="AJ18" s="566"/>
      <c r="AK18" s="563">
        <f t="shared" si="22"/>
        <v>0</v>
      </c>
      <c r="AL18" s="567"/>
      <c r="AM18" s="568"/>
      <c r="AN18" s="569"/>
      <c r="AO18" s="685"/>
      <c r="AP18" s="569"/>
      <c r="AQ18" s="569"/>
      <c r="AR18" s="563">
        <f t="shared" si="23"/>
        <v>0</v>
      </c>
      <c r="AS18" s="567"/>
      <c r="AT18" s="568"/>
      <c r="AU18" s="569"/>
      <c r="AV18" s="685"/>
      <c r="AW18" s="569"/>
      <c r="AX18" s="569"/>
      <c r="AY18" s="563">
        <f t="shared" si="24"/>
        <v>0</v>
      </c>
      <c r="AZ18" s="567"/>
      <c r="BA18" s="568"/>
      <c r="BB18" s="569"/>
      <c r="BC18" s="593"/>
      <c r="BD18" s="566"/>
      <c r="BE18" s="566"/>
      <c r="BF18" s="563">
        <f t="shared" si="25"/>
        <v>0</v>
      </c>
      <c r="BG18" s="567"/>
      <c r="BH18" s="568"/>
      <c r="BI18" s="569"/>
      <c r="BJ18" s="593"/>
      <c r="BK18" s="566"/>
      <c r="BL18" s="566"/>
      <c r="BM18" s="563">
        <f t="shared" si="26"/>
        <v>0</v>
      </c>
      <c r="BN18" s="572"/>
      <c r="BO18" s="565">
        <f t="shared" si="8"/>
        <v>0</v>
      </c>
      <c r="BP18" s="7"/>
      <c r="BQ18" s="7"/>
      <c r="BR18" s="7"/>
      <c r="BS18" s="7"/>
    </row>
    <row r="19" spans="1:71" s="5" customFormat="1" ht="12.75">
      <c r="A19" s="808">
        <v>9</v>
      </c>
      <c r="B19" s="658" t="s">
        <v>63</v>
      </c>
      <c r="C19" s="567"/>
      <c r="D19" s="568"/>
      <c r="E19" s="569"/>
      <c r="F19" s="685"/>
      <c r="G19" s="569"/>
      <c r="H19" s="569"/>
      <c r="I19" s="611">
        <f t="shared" si="18"/>
        <v>0</v>
      </c>
      <c r="J19" s="570"/>
      <c r="K19" s="489"/>
      <c r="L19" s="571"/>
      <c r="M19" s="739"/>
      <c r="N19" s="743"/>
      <c r="O19" s="743"/>
      <c r="P19" s="564">
        <f t="shared" si="19"/>
        <v>0</v>
      </c>
      <c r="Q19" s="567"/>
      <c r="R19" s="568"/>
      <c r="S19" s="569"/>
      <c r="T19" s="685"/>
      <c r="U19" s="569"/>
      <c r="V19" s="569"/>
      <c r="W19" s="563">
        <f t="shared" si="20"/>
        <v>0</v>
      </c>
      <c r="X19" s="567"/>
      <c r="Y19" s="568"/>
      <c r="Z19" s="569"/>
      <c r="AA19" s="685"/>
      <c r="AB19" s="569"/>
      <c r="AC19" s="569"/>
      <c r="AD19" s="563">
        <f t="shared" si="21"/>
        <v>0</v>
      </c>
      <c r="AE19" s="567"/>
      <c r="AF19" s="568"/>
      <c r="AG19" s="569"/>
      <c r="AH19" s="593"/>
      <c r="AI19" s="566"/>
      <c r="AJ19" s="566"/>
      <c r="AK19" s="563">
        <f t="shared" si="22"/>
        <v>0</v>
      </c>
      <c r="AL19" s="567"/>
      <c r="AM19" s="568"/>
      <c r="AN19" s="569"/>
      <c r="AO19" s="685"/>
      <c r="AP19" s="569"/>
      <c r="AQ19" s="569"/>
      <c r="AR19" s="563">
        <f t="shared" si="23"/>
        <v>0</v>
      </c>
      <c r="AS19" s="567"/>
      <c r="AT19" s="568"/>
      <c r="AU19" s="569"/>
      <c r="AV19" s="685"/>
      <c r="AW19" s="569"/>
      <c r="AX19" s="569"/>
      <c r="AY19" s="563">
        <f t="shared" si="24"/>
        <v>0</v>
      </c>
      <c r="AZ19" s="567"/>
      <c r="BA19" s="568"/>
      <c r="BB19" s="569"/>
      <c r="BC19" s="593"/>
      <c r="BD19" s="566"/>
      <c r="BE19" s="566"/>
      <c r="BF19" s="563">
        <f t="shared" si="25"/>
        <v>0</v>
      </c>
      <c r="BG19" s="567"/>
      <c r="BH19" s="568"/>
      <c r="BI19" s="569"/>
      <c r="BJ19" s="593"/>
      <c r="BK19" s="566"/>
      <c r="BL19" s="566"/>
      <c r="BM19" s="563">
        <f t="shared" si="26"/>
        <v>0</v>
      </c>
      <c r="BN19" s="572"/>
      <c r="BO19" s="565">
        <f t="shared" si="8"/>
        <v>0</v>
      </c>
      <c r="BP19" s="7"/>
      <c r="BQ19" s="7"/>
      <c r="BR19" s="7"/>
      <c r="BS19" s="7"/>
    </row>
    <row r="20" spans="1:71" s="5" customFormat="1" ht="12.75">
      <c r="A20" s="808">
        <v>10</v>
      </c>
      <c r="B20" s="660" t="s">
        <v>0</v>
      </c>
      <c r="C20" s="567"/>
      <c r="D20" s="568"/>
      <c r="E20" s="569"/>
      <c r="F20" s="685"/>
      <c r="G20" s="569"/>
      <c r="H20" s="569"/>
      <c r="I20" s="611">
        <f t="shared" si="18"/>
        <v>0</v>
      </c>
      <c r="J20" s="570"/>
      <c r="K20" s="489"/>
      <c r="L20" s="571"/>
      <c r="M20" s="739"/>
      <c r="N20" s="743"/>
      <c r="O20" s="743"/>
      <c r="P20" s="564">
        <f t="shared" si="19"/>
        <v>0</v>
      </c>
      <c r="Q20" s="567"/>
      <c r="R20" s="568"/>
      <c r="S20" s="569"/>
      <c r="T20" s="685"/>
      <c r="U20" s="569"/>
      <c r="V20" s="569"/>
      <c r="W20" s="563">
        <f t="shared" si="20"/>
        <v>0</v>
      </c>
      <c r="X20" s="567"/>
      <c r="Y20" s="568"/>
      <c r="Z20" s="569"/>
      <c r="AA20" s="685"/>
      <c r="AB20" s="569"/>
      <c r="AC20" s="569"/>
      <c r="AD20" s="563">
        <f t="shared" si="21"/>
        <v>0</v>
      </c>
      <c r="AE20" s="567"/>
      <c r="AF20" s="568"/>
      <c r="AG20" s="569"/>
      <c r="AH20" s="593"/>
      <c r="AI20" s="566"/>
      <c r="AJ20" s="566"/>
      <c r="AK20" s="563">
        <f t="shared" si="22"/>
        <v>0</v>
      </c>
      <c r="AL20" s="567"/>
      <c r="AM20" s="568"/>
      <c r="AN20" s="569"/>
      <c r="AO20" s="685"/>
      <c r="AP20" s="569"/>
      <c r="AQ20" s="569"/>
      <c r="AR20" s="563">
        <f t="shared" si="23"/>
        <v>0</v>
      </c>
      <c r="AS20" s="567"/>
      <c r="AT20" s="568"/>
      <c r="AU20" s="569"/>
      <c r="AV20" s="685"/>
      <c r="AW20" s="569"/>
      <c r="AX20" s="569"/>
      <c r="AY20" s="563">
        <f t="shared" si="24"/>
        <v>0</v>
      </c>
      <c r="AZ20" s="567"/>
      <c r="BA20" s="568"/>
      <c r="BB20" s="569"/>
      <c r="BC20" s="593"/>
      <c r="BD20" s="566"/>
      <c r="BE20" s="566"/>
      <c r="BF20" s="563">
        <f t="shared" si="25"/>
        <v>0</v>
      </c>
      <c r="BG20" s="567"/>
      <c r="BH20" s="568"/>
      <c r="BI20" s="569"/>
      <c r="BJ20" s="593"/>
      <c r="BK20" s="566"/>
      <c r="BL20" s="566"/>
      <c r="BM20" s="563">
        <f t="shared" si="26"/>
        <v>0</v>
      </c>
      <c r="BN20" s="572"/>
      <c r="BO20" s="565">
        <f t="shared" si="8"/>
        <v>0</v>
      </c>
      <c r="BP20" s="7"/>
      <c r="BQ20" s="7"/>
      <c r="BR20" s="7"/>
      <c r="BS20" s="7"/>
    </row>
    <row r="21" spans="1:71" s="5" customFormat="1" ht="12.75">
      <c r="A21" s="808">
        <v>11</v>
      </c>
      <c r="B21" s="658" t="s">
        <v>2</v>
      </c>
      <c r="C21" s="567"/>
      <c r="D21" s="568"/>
      <c r="E21" s="569"/>
      <c r="F21" s="685"/>
      <c r="G21" s="569"/>
      <c r="H21" s="569"/>
      <c r="I21" s="611">
        <f t="shared" si="18"/>
        <v>0</v>
      </c>
      <c r="J21" s="570"/>
      <c r="K21" s="489"/>
      <c r="L21" s="571"/>
      <c r="M21" s="739"/>
      <c r="N21" s="743"/>
      <c r="O21" s="743"/>
      <c r="P21" s="564">
        <f t="shared" si="19"/>
        <v>0</v>
      </c>
      <c r="Q21" s="567"/>
      <c r="R21" s="568"/>
      <c r="S21" s="569"/>
      <c r="T21" s="685"/>
      <c r="U21" s="569"/>
      <c r="V21" s="569"/>
      <c r="W21" s="563">
        <f t="shared" si="20"/>
        <v>0</v>
      </c>
      <c r="X21" s="567"/>
      <c r="Y21" s="568"/>
      <c r="Z21" s="569"/>
      <c r="AA21" s="685"/>
      <c r="AB21" s="569"/>
      <c r="AC21" s="569"/>
      <c r="AD21" s="563">
        <f t="shared" si="21"/>
        <v>0</v>
      </c>
      <c r="AE21" s="567"/>
      <c r="AF21" s="568"/>
      <c r="AG21" s="569"/>
      <c r="AH21" s="593"/>
      <c r="AI21" s="566"/>
      <c r="AJ21" s="566"/>
      <c r="AK21" s="563">
        <f t="shared" si="22"/>
        <v>0</v>
      </c>
      <c r="AL21" s="567"/>
      <c r="AM21" s="568"/>
      <c r="AN21" s="569"/>
      <c r="AO21" s="685"/>
      <c r="AP21" s="569"/>
      <c r="AQ21" s="569"/>
      <c r="AR21" s="563">
        <f t="shared" si="23"/>
        <v>0</v>
      </c>
      <c r="AS21" s="567"/>
      <c r="AT21" s="568"/>
      <c r="AU21" s="569"/>
      <c r="AV21" s="685"/>
      <c r="AW21" s="569"/>
      <c r="AX21" s="569"/>
      <c r="AY21" s="563">
        <f t="shared" si="24"/>
        <v>0</v>
      </c>
      <c r="AZ21" s="567"/>
      <c r="BA21" s="568"/>
      <c r="BB21" s="569"/>
      <c r="BC21" s="593"/>
      <c r="BD21" s="566"/>
      <c r="BE21" s="566"/>
      <c r="BF21" s="563">
        <f t="shared" si="25"/>
        <v>0</v>
      </c>
      <c r="BG21" s="567"/>
      <c r="BH21" s="568"/>
      <c r="BI21" s="569"/>
      <c r="BJ21" s="593"/>
      <c r="BK21" s="566"/>
      <c r="BL21" s="566"/>
      <c r="BM21" s="563">
        <f t="shared" si="26"/>
        <v>0</v>
      </c>
      <c r="BN21" s="572"/>
      <c r="BO21" s="565">
        <f t="shared" si="8"/>
        <v>0</v>
      </c>
      <c r="BP21" s="7"/>
      <c r="BQ21" s="7"/>
      <c r="BR21" s="7"/>
      <c r="BS21" s="7"/>
    </row>
    <row r="22" spans="1:71" s="5" customFormat="1" ht="12.75">
      <c r="A22" s="808">
        <v>12</v>
      </c>
      <c r="B22" s="660" t="s">
        <v>27</v>
      </c>
      <c r="C22" s="567"/>
      <c r="D22" s="568"/>
      <c r="E22" s="569"/>
      <c r="F22" s="685"/>
      <c r="G22" s="569"/>
      <c r="H22" s="569"/>
      <c r="I22" s="611">
        <f t="shared" si="18"/>
        <v>0</v>
      </c>
      <c r="J22" s="570"/>
      <c r="K22" s="489"/>
      <c r="L22" s="571"/>
      <c r="M22" s="739"/>
      <c r="N22" s="743"/>
      <c r="O22" s="743"/>
      <c r="P22" s="564">
        <f t="shared" si="19"/>
        <v>0</v>
      </c>
      <c r="Q22" s="567"/>
      <c r="R22" s="568"/>
      <c r="S22" s="569"/>
      <c r="T22" s="685"/>
      <c r="U22" s="569"/>
      <c r="V22" s="569"/>
      <c r="W22" s="563">
        <f t="shared" si="20"/>
        <v>0</v>
      </c>
      <c r="X22" s="567"/>
      <c r="Y22" s="568"/>
      <c r="Z22" s="569"/>
      <c r="AA22" s="685"/>
      <c r="AB22" s="569"/>
      <c r="AC22" s="569"/>
      <c r="AD22" s="563">
        <f t="shared" si="21"/>
        <v>0</v>
      </c>
      <c r="AE22" s="567"/>
      <c r="AF22" s="568"/>
      <c r="AG22" s="569"/>
      <c r="AH22" s="593"/>
      <c r="AI22" s="566"/>
      <c r="AJ22" s="566"/>
      <c r="AK22" s="563">
        <f t="shared" si="22"/>
        <v>0</v>
      </c>
      <c r="AL22" s="567"/>
      <c r="AM22" s="568"/>
      <c r="AN22" s="569"/>
      <c r="AO22" s="685"/>
      <c r="AP22" s="569"/>
      <c r="AQ22" s="569"/>
      <c r="AR22" s="563">
        <f t="shared" si="23"/>
        <v>0</v>
      </c>
      <c r="AS22" s="567"/>
      <c r="AT22" s="568"/>
      <c r="AU22" s="569"/>
      <c r="AV22" s="685"/>
      <c r="AW22" s="569"/>
      <c r="AX22" s="569"/>
      <c r="AY22" s="563">
        <f t="shared" si="24"/>
        <v>0</v>
      </c>
      <c r="AZ22" s="567"/>
      <c r="BA22" s="568"/>
      <c r="BB22" s="569"/>
      <c r="BC22" s="593"/>
      <c r="BD22" s="566"/>
      <c r="BE22" s="566"/>
      <c r="BF22" s="563">
        <f t="shared" si="25"/>
        <v>0</v>
      </c>
      <c r="BG22" s="567"/>
      <c r="BH22" s="568"/>
      <c r="BI22" s="569"/>
      <c r="BJ22" s="593"/>
      <c r="BK22" s="566"/>
      <c r="BL22" s="566"/>
      <c r="BM22" s="563">
        <f t="shared" si="26"/>
        <v>0</v>
      </c>
      <c r="BN22" s="572"/>
      <c r="BO22" s="565">
        <f t="shared" si="8"/>
        <v>0</v>
      </c>
      <c r="BP22" s="7"/>
      <c r="BQ22" s="7"/>
      <c r="BR22" s="7"/>
      <c r="BS22" s="7"/>
    </row>
    <row r="23" spans="1:71" s="5" customFormat="1" ht="12.75">
      <c r="A23" s="808">
        <v>13</v>
      </c>
      <c r="B23" s="660" t="s">
        <v>1</v>
      </c>
      <c r="C23" s="567"/>
      <c r="D23" s="568"/>
      <c r="E23" s="569"/>
      <c r="F23" s="685"/>
      <c r="G23" s="569"/>
      <c r="H23" s="569"/>
      <c r="I23" s="611">
        <f t="shared" si="18"/>
        <v>0</v>
      </c>
      <c r="J23" s="570"/>
      <c r="K23" s="489"/>
      <c r="L23" s="571"/>
      <c r="M23" s="739"/>
      <c r="N23" s="743"/>
      <c r="O23" s="743"/>
      <c r="P23" s="564">
        <f t="shared" si="19"/>
        <v>0</v>
      </c>
      <c r="Q23" s="567"/>
      <c r="R23" s="568"/>
      <c r="S23" s="569"/>
      <c r="T23" s="685"/>
      <c r="U23" s="569"/>
      <c r="V23" s="569"/>
      <c r="W23" s="563">
        <f t="shared" si="20"/>
        <v>0</v>
      </c>
      <c r="X23" s="567"/>
      <c r="Y23" s="568"/>
      <c r="Z23" s="569"/>
      <c r="AA23" s="685"/>
      <c r="AB23" s="569"/>
      <c r="AC23" s="569"/>
      <c r="AD23" s="563">
        <f t="shared" si="21"/>
        <v>0</v>
      </c>
      <c r="AE23" s="567"/>
      <c r="AF23" s="568"/>
      <c r="AG23" s="569"/>
      <c r="AH23" s="593"/>
      <c r="AI23" s="566"/>
      <c r="AJ23" s="566"/>
      <c r="AK23" s="563">
        <f t="shared" si="22"/>
        <v>0</v>
      </c>
      <c r="AL23" s="567"/>
      <c r="AM23" s="568"/>
      <c r="AN23" s="569"/>
      <c r="AO23" s="685"/>
      <c r="AP23" s="569"/>
      <c r="AQ23" s="569"/>
      <c r="AR23" s="563">
        <f t="shared" si="23"/>
        <v>0</v>
      </c>
      <c r="AS23" s="567"/>
      <c r="AT23" s="568"/>
      <c r="AU23" s="569"/>
      <c r="AV23" s="685"/>
      <c r="AW23" s="569"/>
      <c r="AX23" s="569"/>
      <c r="AY23" s="563">
        <f t="shared" si="24"/>
        <v>0</v>
      </c>
      <c r="AZ23" s="567"/>
      <c r="BA23" s="568"/>
      <c r="BB23" s="569"/>
      <c r="BC23" s="593"/>
      <c r="BD23" s="566"/>
      <c r="BE23" s="566"/>
      <c r="BF23" s="563">
        <f t="shared" si="25"/>
        <v>0</v>
      </c>
      <c r="BG23" s="567"/>
      <c r="BH23" s="568"/>
      <c r="BI23" s="569"/>
      <c r="BJ23" s="593"/>
      <c r="BK23" s="566"/>
      <c r="BL23" s="566"/>
      <c r="BM23" s="563">
        <f t="shared" si="26"/>
        <v>0</v>
      </c>
      <c r="BN23" s="572"/>
      <c r="BO23" s="565">
        <f t="shared" si="8"/>
        <v>0</v>
      </c>
      <c r="BP23" s="7"/>
      <c r="BQ23" s="7"/>
      <c r="BR23" s="7"/>
      <c r="BS23" s="7"/>
    </row>
    <row r="24" spans="1:71" s="5" customFormat="1" ht="12.75">
      <c r="A24" s="808">
        <v>14</v>
      </c>
      <c r="B24" s="660" t="s">
        <v>3</v>
      </c>
      <c r="C24" s="567"/>
      <c r="D24" s="568"/>
      <c r="E24" s="569"/>
      <c r="F24" s="685"/>
      <c r="G24" s="569"/>
      <c r="H24" s="569"/>
      <c r="I24" s="611">
        <f t="shared" si="18"/>
        <v>0</v>
      </c>
      <c r="J24" s="570"/>
      <c r="K24" s="489"/>
      <c r="L24" s="571"/>
      <c r="M24" s="739"/>
      <c r="N24" s="743"/>
      <c r="O24" s="743"/>
      <c r="P24" s="564">
        <f t="shared" si="19"/>
        <v>0</v>
      </c>
      <c r="Q24" s="567"/>
      <c r="R24" s="568"/>
      <c r="S24" s="569"/>
      <c r="T24" s="685"/>
      <c r="U24" s="569"/>
      <c r="V24" s="569"/>
      <c r="W24" s="563">
        <f t="shared" si="20"/>
        <v>0</v>
      </c>
      <c r="X24" s="567"/>
      <c r="Y24" s="568"/>
      <c r="Z24" s="569"/>
      <c r="AA24" s="685"/>
      <c r="AB24" s="569"/>
      <c r="AC24" s="569"/>
      <c r="AD24" s="563">
        <f t="shared" si="21"/>
        <v>0</v>
      </c>
      <c r="AE24" s="567"/>
      <c r="AF24" s="568"/>
      <c r="AG24" s="569"/>
      <c r="AH24" s="593"/>
      <c r="AI24" s="566"/>
      <c r="AJ24" s="566"/>
      <c r="AK24" s="563">
        <f t="shared" si="22"/>
        <v>0</v>
      </c>
      <c r="AL24" s="567"/>
      <c r="AM24" s="568"/>
      <c r="AN24" s="569"/>
      <c r="AO24" s="685"/>
      <c r="AP24" s="569"/>
      <c r="AQ24" s="569"/>
      <c r="AR24" s="563">
        <f t="shared" si="23"/>
        <v>0</v>
      </c>
      <c r="AS24" s="567"/>
      <c r="AT24" s="568"/>
      <c r="AU24" s="569"/>
      <c r="AV24" s="685"/>
      <c r="AW24" s="569"/>
      <c r="AX24" s="569"/>
      <c r="AY24" s="563">
        <f t="shared" si="24"/>
        <v>0</v>
      </c>
      <c r="AZ24" s="567"/>
      <c r="BA24" s="568"/>
      <c r="BB24" s="569"/>
      <c r="BC24" s="593"/>
      <c r="BD24" s="566"/>
      <c r="BE24" s="566"/>
      <c r="BF24" s="563">
        <f t="shared" si="25"/>
        <v>0</v>
      </c>
      <c r="BG24" s="567"/>
      <c r="BH24" s="568"/>
      <c r="BI24" s="569"/>
      <c r="BJ24" s="593"/>
      <c r="BK24" s="566"/>
      <c r="BL24" s="566"/>
      <c r="BM24" s="563">
        <f t="shared" si="26"/>
        <v>0</v>
      </c>
      <c r="BN24" s="572"/>
      <c r="BO24" s="565">
        <f t="shared" si="8"/>
        <v>0</v>
      </c>
      <c r="BP24" s="7"/>
      <c r="BQ24" s="7"/>
      <c r="BR24" s="7"/>
      <c r="BS24" s="7"/>
    </row>
    <row r="25" spans="1:71" s="5" customFormat="1" ht="12.75">
      <c r="A25" s="808">
        <v>15</v>
      </c>
      <c r="B25" s="660" t="s">
        <v>39</v>
      </c>
      <c r="C25" s="567"/>
      <c r="D25" s="568"/>
      <c r="E25" s="569"/>
      <c r="F25" s="685"/>
      <c r="G25" s="569"/>
      <c r="H25" s="569"/>
      <c r="I25" s="611">
        <f t="shared" si="18"/>
        <v>0</v>
      </c>
      <c r="J25" s="570"/>
      <c r="K25" s="489"/>
      <c r="L25" s="571"/>
      <c r="M25" s="739"/>
      <c r="N25" s="743"/>
      <c r="O25" s="743"/>
      <c r="P25" s="564">
        <f t="shared" si="19"/>
        <v>0</v>
      </c>
      <c r="Q25" s="567"/>
      <c r="R25" s="568"/>
      <c r="S25" s="569"/>
      <c r="T25" s="685"/>
      <c r="U25" s="569"/>
      <c r="V25" s="569"/>
      <c r="W25" s="563">
        <f t="shared" si="20"/>
        <v>0</v>
      </c>
      <c r="X25" s="567"/>
      <c r="Y25" s="568"/>
      <c r="Z25" s="569"/>
      <c r="AA25" s="685"/>
      <c r="AB25" s="569"/>
      <c r="AC25" s="569"/>
      <c r="AD25" s="563">
        <f t="shared" si="21"/>
        <v>0</v>
      </c>
      <c r="AE25" s="567"/>
      <c r="AF25" s="568"/>
      <c r="AG25" s="569"/>
      <c r="AH25" s="593"/>
      <c r="AI25" s="566"/>
      <c r="AJ25" s="566"/>
      <c r="AK25" s="563">
        <f t="shared" si="22"/>
        <v>0</v>
      </c>
      <c r="AL25" s="567"/>
      <c r="AM25" s="568"/>
      <c r="AN25" s="569"/>
      <c r="AO25" s="685"/>
      <c r="AP25" s="569"/>
      <c r="AQ25" s="569"/>
      <c r="AR25" s="563">
        <f t="shared" si="23"/>
        <v>0</v>
      </c>
      <c r="AS25" s="567"/>
      <c r="AT25" s="568"/>
      <c r="AU25" s="569"/>
      <c r="AV25" s="685"/>
      <c r="AW25" s="569"/>
      <c r="AX25" s="569"/>
      <c r="AY25" s="563">
        <f t="shared" si="24"/>
        <v>0</v>
      </c>
      <c r="AZ25" s="567"/>
      <c r="BA25" s="568"/>
      <c r="BB25" s="569"/>
      <c r="BC25" s="593"/>
      <c r="BD25" s="566"/>
      <c r="BE25" s="566"/>
      <c r="BF25" s="563">
        <f t="shared" si="25"/>
        <v>0</v>
      </c>
      <c r="BG25" s="567"/>
      <c r="BH25" s="568"/>
      <c r="BI25" s="569"/>
      <c r="BJ25" s="593"/>
      <c r="BK25" s="566"/>
      <c r="BL25" s="566"/>
      <c r="BM25" s="563">
        <f t="shared" si="26"/>
        <v>0</v>
      </c>
      <c r="BN25" s="572"/>
      <c r="BO25" s="565">
        <f t="shared" si="8"/>
        <v>0</v>
      </c>
      <c r="BP25" s="7"/>
      <c r="BQ25" s="7"/>
      <c r="BR25" s="7"/>
      <c r="BS25" s="7"/>
    </row>
    <row r="26" spans="1:71" s="5" customFormat="1" ht="12.75">
      <c r="A26" s="808">
        <v>16</v>
      </c>
      <c r="B26" s="660" t="s">
        <v>5</v>
      </c>
      <c r="C26" s="567"/>
      <c r="D26" s="568"/>
      <c r="E26" s="569"/>
      <c r="F26" s="685"/>
      <c r="G26" s="569"/>
      <c r="H26" s="569"/>
      <c r="I26" s="611">
        <f t="shared" si="18"/>
        <v>0</v>
      </c>
      <c r="J26" s="570"/>
      <c r="K26" s="489"/>
      <c r="L26" s="571"/>
      <c r="M26" s="739"/>
      <c r="N26" s="743"/>
      <c r="O26" s="743"/>
      <c r="P26" s="564">
        <f t="shared" si="19"/>
        <v>0</v>
      </c>
      <c r="Q26" s="567"/>
      <c r="R26" s="568"/>
      <c r="S26" s="569"/>
      <c r="T26" s="685"/>
      <c r="U26" s="569"/>
      <c r="V26" s="569"/>
      <c r="W26" s="563">
        <f t="shared" si="20"/>
        <v>0</v>
      </c>
      <c r="X26" s="567"/>
      <c r="Y26" s="568"/>
      <c r="Z26" s="569"/>
      <c r="AA26" s="685"/>
      <c r="AB26" s="569"/>
      <c r="AC26" s="569"/>
      <c r="AD26" s="563">
        <f t="shared" si="21"/>
        <v>0</v>
      </c>
      <c r="AE26" s="567"/>
      <c r="AF26" s="568"/>
      <c r="AG26" s="569"/>
      <c r="AH26" s="593"/>
      <c r="AI26" s="566"/>
      <c r="AJ26" s="566"/>
      <c r="AK26" s="563">
        <f t="shared" si="22"/>
        <v>0</v>
      </c>
      <c r="AL26" s="567"/>
      <c r="AM26" s="568"/>
      <c r="AN26" s="569"/>
      <c r="AO26" s="685"/>
      <c r="AP26" s="569"/>
      <c r="AQ26" s="569"/>
      <c r="AR26" s="563">
        <f t="shared" si="23"/>
        <v>0</v>
      </c>
      <c r="AS26" s="567"/>
      <c r="AT26" s="568"/>
      <c r="AU26" s="569"/>
      <c r="AV26" s="685"/>
      <c r="AW26" s="569"/>
      <c r="AX26" s="569"/>
      <c r="AY26" s="563">
        <f t="shared" si="24"/>
        <v>0</v>
      </c>
      <c r="AZ26" s="567"/>
      <c r="BA26" s="568"/>
      <c r="BB26" s="569"/>
      <c r="BC26" s="593"/>
      <c r="BD26" s="566"/>
      <c r="BE26" s="566"/>
      <c r="BF26" s="563">
        <f t="shared" si="25"/>
        <v>0</v>
      </c>
      <c r="BG26" s="567"/>
      <c r="BH26" s="568"/>
      <c r="BI26" s="569"/>
      <c r="BJ26" s="593"/>
      <c r="BK26" s="566"/>
      <c r="BL26" s="566"/>
      <c r="BM26" s="563">
        <f t="shared" si="26"/>
        <v>0</v>
      </c>
      <c r="BN26" s="572"/>
      <c r="BO26" s="565">
        <f t="shared" si="8"/>
        <v>0</v>
      </c>
      <c r="BP26" s="7"/>
      <c r="BQ26" s="7"/>
      <c r="BR26" s="7"/>
      <c r="BS26" s="7"/>
    </row>
    <row r="27" spans="1:71" s="5" customFormat="1" ht="12.75">
      <c r="A27" s="808">
        <v>17</v>
      </c>
      <c r="B27" s="660" t="s">
        <v>8</v>
      </c>
      <c r="C27" s="567"/>
      <c r="D27" s="568"/>
      <c r="E27" s="569"/>
      <c r="F27" s="685"/>
      <c r="G27" s="569"/>
      <c r="H27" s="569"/>
      <c r="I27" s="611">
        <f t="shared" si="18"/>
        <v>0</v>
      </c>
      <c r="J27" s="570"/>
      <c r="K27" s="489"/>
      <c r="L27" s="571"/>
      <c r="M27" s="739"/>
      <c r="N27" s="743"/>
      <c r="O27" s="743"/>
      <c r="P27" s="564">
        <f t="shared" si="19"/>
        <v>0</v>
      </c>
      <c r="Q27" s="567"/>
      <c r="R27" s="568"/>
      <c r="S27" s="569"/>
      <c r="T27" s="685"/>
      <c r="U27" s="569"/>
      <c r="V27" s="569"/>
      <c r="W27" s="563">
        <f t="shared" si="20"/>
        <v>0</v>
      </c>
      <c r="X27" s="567"/>
      <c r="Y27" s="568"/>
      <c r="Z27" s="569"/>
      <c r="AA27" s="685"/>
      <c r="AB27" s="569"/>
      <c r="AC27" s="569"/>
      <c r="AD27" s="563">
        <f t="shared" si="21"/>
        <v>0</v>
      </c>
      <c r="AE27" s="567"/>
      <c r="AF27" s="568"/>
      <c r="AG27" s="569"/>
      <c r="AH27" s="593"/>
      <c r="AI27" s="566"/>
      <c r="AJ27" s="566"/>
      <c r="AK27" s="563">
        <f t="shared" si="22"/>
        <v>0</v>
      </c>
      <c r="AL27" s="567"/>
      <c r="AM27" s="568"/>
      <c r="AN27" s="569"/>
      <c r="AO27" s="685"/>
      <c r="AP27" s="569"/>
      <c r="AQ27" s="569"/>
      <c r="AR27" s="563">
        <f t="shared" si="23"/>
        <v>0</v>
      </c>
      <c r="AS27" s="567"/>
      <c r="AT27" s="568"/>
      <c r="AU27" s="569"/>
      <c r="AV27" s="685"/>
      <c r="AW27" s="569"/>
      <c r="AX27" s="569"/>
      <c r="AY27" s="563">
        <f t="shared" si="24"/>
        <v>0</v>
      </c>
      <c r="AZ27" s="567"/>
      <c r="BA27" s="568"/>
      <c r="BB27" s="569"/>
      <c r="BC27" s="593"/>
      <c r="BD27" s="566"/>
      <c r="BE27" s="566"/>
      <c r="BF27" s="563">
        <f t="shared" si="25"/>
        <v>0</v>
      </c>
      <c r="BG27" s="567"/>
      <c r="BH27" s="568"/>
      <c r="BI27" s="569"/>
      <c r="BJ27" s="593"/>
      <c r="BK27" s="566"/>
      <c r="BL27" s="566"/>
      <c r="BM27" s="563">
        <f t="shared" si="26"/>
        <v>0</v>
      </c>
      <c r="BN27" s="572"/>
      <c r="BO27" s="565">
        <f t="shared" si="8"/>
        <v>0</v>
      </c>
      <c r="BP27" s="7"/>
      <c r="BQ27" s="7"/>
      <c r="BR27" s="7"/>
      <c r="BS27" s="7"/>
    </row>
    <row r="28" spans="1:71" s="5" customFormat="1" ht="12.75">
      <c r="A28" s="808">
        <v>18</v>
      </c>
      <c r="B28" s="660" t="s">
        <v>293</v>
      </c>
      <c r="C28" s="567"/>
      <c r="D28" s="568"/>
      <c r="E28" s="569"/>
      <c r="F28" s="685"/>
      <c r="G28" s="569"/>
      <c r="H28" s="569"/>
      <c r="I28" s="611">
        <f t="shared" si="18"/>
        <v>0</v>
      </c>
      <c r="J28" s="573"/>
      <c r="K28" s="489"/>
      <c r="L28" s="571"/>
      <c r="M28" s="739"/>
      <c r="N28" s="743"/>
      <c r="O28" s="743"/>
      <c r="P28" s="564">
        <f t="shared" si="19"/>
        <v>0</v>
      </c>
      <c r="Q28" s="567"/>
      <c r="R28" s="568"/>
      <c r="S28" s="569"/>
      <c r="T28" s="685"/>
      <c r="U28" s="569"/>
      <c r="V28" s="569"/>
      <c r="W28" s="563">
        <f t="shared" si="20"/>
        <v>0</v>
      </c>
      <c r="X28" s="567"/>
      <c r="Y28" s="568"/>
      <c r="Z28" s="569"/>
      <c r="AA28" s="685"/>
      <c r="AB28" s="569"/>
      <c r="AC28" s="569"/>
      <c r="AD28" s="563">
        <f t="shared" si="21"/>
        <v>0</v>
      </c>
      <c r="AE28" s="567"/>
      <c r="AF28" s="568"/>
      <c r="AG28" s="569"/>
      <c r="AH28" s="593"/>
      <c r="AI28" s="566"/>
      <c r="AJ28" s="566"/>
      <c r="AK28" s="563">
        <f t="shared" si="22"/>
        <v>0</v>
      </c>
      <c r="AL28" s="567"/>
      <c r="AM28" s="568"/>
      <c r="AN28" s="569"/>
      <c r="AO28" s="685"/>
      <c r="AP28" s="569"/>
      <c r="AQ28" s="569"/>
      <c r="AR28" s="563">
        <f t="shared" si="23"/>
        <v>0</v>
      </c>
      <c r="AS28" s="567"/>
      <c r="AT28" s="568"/>
      <c r="AU28" s="569"/>
      <c r="AV28" s="685"/>
      <c r="AW28" s="569"/>
      <c r="AX28" s="569"/>
      <c r="AY28" s="563">
        <f t="shared" si="24"/>
        <v>0</v>
      </c>
      <c r="AZ28" s="567"/>
      <c r="BA28" s="568"/>
      <c r="BB28" s="569"/>
      <c r="BC28" s="593"/>
      <c r="BD28" s="566"/>
      <c r="BE28" s="566"/>
      <c r="BF28" s="563">
        <f t="shared" si="25"/>
        <v>0</v>
      </c>
      <c r="BG28" s="567"/>
      <c r="BH28" s="568"/>
      <c r="BI28" s="569"/>
      <c r="BJ28" s="593"/>
      <c r="BK28" s="566"/>
      <c r="BL28" s="566"/>
      <c r="BM28" s="563">
        <f t="shared" si="26"/>
        <v>0</v>
      </c>
      <c r="BN28" s="572"/>
      <c r="BO28" s="565">
        <f t="shared" si="8"/>
        <v>0</v>
      </c>
      <c r="BP28" s="7"/>
      <c r="BQ28" s="7"/>
      <c r="BR28" s="7"/>
      <c r="BS28" s="7"/>
    </row>
    <row r="29" spans="1:71" s="5" customFormat="1" ht="12.75">
      <c r="A29" s="808">
        <v>19</v>
      </c>
      <c r="B29" s="660" t="s">
        <v>6</v>
      </c>
      <c r="C29" s="567"/>
      <c r="D29" s="568"/>
      <c r="E29" s="569"/>
      <c r="F29" s="685"/>
      <c r="G29" s="569"/>
      <c r="H29" s="569"/>
      <c r="I29" s="611">
        <f t="shared" si="18"/>
        <v>0</v>
      </c>
      <c r="J29" s="573"/>
      <c r="K29" s="489"/>
      <c r="L29" s="571"/>
      <c r="M29" s="739"/>
      <c r="N29" s="743"/>
      <c r="O29" s="743"/>
      <c r="P29" s="564">
        <f t="shared" si="19"/>
        <v>0</v>
      </c>
      <c r="Q29" s="567"/>
      <c r="R29" s="568"/>
      <c r="S29" s="569"/>
      <c r="T29" s="685"/>
      <c r="U29" s="569"/>
      <c r="V29" s="569"/>
      <c r="W29" s="563">
        <f t="shared" si="20"/>
        <v>0</v>
      </c>
      <c r="X29" s="567"/>
      <c r="Y29" s="568"/>
      <c r="Z29" s="569"/>
      <c r="AA29" s="685"/>
      <c r="AB29" s="569"/>
      <c r="AC29" s="569"/>
      <c r="AD29" s="563">
        <f t="shared" si="21"/>
        <v>0</v>
      </c>
      <c r="AE29" s="567"/>
      <c r="AF29" s="568"/>
      <c r="AG29" s="569"/>
      <c r="AH29" s="593"/>
      <c r="AI29" s="566"/>
      <c r="AJ29" s="566"/>
      <c r="AK29" s="563">
        <f t="shared" si="22"/>
        <v>0</v>
      </c>
      <c r="AL29" s="567"/>
      <c r="AM29" s="568"/>
      <c r="AN29" s="569"/>
      <c r="AO29" s="685"/>
      <c r="AP29" s="569"/>
      <c r="AQ29" s="569"/>
      <c r="AR29" s="563">
        <f t="shared" si="23"/>
        <v>0</v>
      </c>
      <c r="AS29" s="567"/>
      <c r="AT29" s="568"/>
      <c r="AU29" s="569"/>
      <c r="AV29" s="685"/>
      <c r="AW29" s="569"/>
      <c r="AX29" s="569"/>
      <c r="AY29" s="563">
        <f t="shared" si="24"/>
        <v>0</v>
      </c>
      <c r="AZ29" s="567"/>
      <c r="BA29" s="568"/>
      <c r="BB29" s="569"/>
      <c r="BC29" s="593"/>
      <c r="BD29" s="566"/>
      <c r="BE29" s="566"/>
      <c r="BF29" s="563">
        <f t="shared" si="25"/>
        <v>0</v>
      </c>
      <c r="BG29" s="567"/>
      <c r="BH29" s="568"/>
      <c r="BI29" s="569"/>
      <c r="BJ29" s="593"/>
      <c r="BK29" s="566"/>
      <c r="BL29" s="566"/>
      <c r="BM29" s="563">
        <f t="shared" si="26"/>
        <v>0</v>
      </c>
      <c r="BN29" s="572"/>
      <c r="BO29" s="565">
        <f t="shared" si="8"/>
        <v>0</v>
      </c>
      <c r="BP29" s="7"/>
      <c r="BQ29" s="7"/>
      <c r="BR29" s="7"/>
      <c r="BS29" s="7"/>
    </row>
    <row r="30" spans="1:71" s="5" customFormat="1" ht="12.75">
      <c r="A30" s="808">
        <v>20</v>
      </c>
      <c r="B30" s="660" t="s">
        <v>9</v>
      </c>
      <c r="C30" s="567"/>
      <c r="D30" s="568"/>
      <c r="E30" s="569"/>
      <c r="F30" s="685"/>
      <c r="G30" s="569"/>
      <c r="H30" s="569"/>
      <c r="I30" s="611">
        <f t="shared" si="18"/>
        <v>0</v>
      </c>
      <c r="J30" s="570"/>
      <c r="K30" s="489"/>
      <c r="L30" s="571"/>
      <c r="M30" s="739"/>
      <c r="N30" s="743"/>
      <c r="O30" s="743"/>
      <c r="P30" s="564">
        <f t="shared" si="19"/>
        <v>0</v>
      </c>
      <c r="Q30" s="567"/>
      <c r="R30" s="568"/>
      <c r="S30" s="569"/>
      <c r="T30" s="685"/>
      <c r="U30" s="569"/>
      <c r="V30" s="569"/>
      <c r="W30" s="563">
        <f t="shared" si="20"/>
        <v>0</v>
      </c>
      <c r="X30" s="567"/>
      <c r="Y30" s="568"/>
      <c r="Z30" s="569"/>
      <c r="AA30" s="685"/>
      <c r="AB30" s="569"/>
      <c r="AC30" s="569"/>
      <c r="AD30" s="563">
        <f t="shared" si="21"/>
        <v>0</v>
      </c>
      <c r="AE30" s="567"/>
      <c r="AF30" s="568"/>
      <c r="AG30" s="569"/>
      <c r="AH30" s="593"/>
      <c r="AI30" s="566"/>
      <c r="AJ30" s="566"/>
      <c r="AK30" s="563">
        <f t="shared" si="22"/>
        <v>0</v>
      </c>
      <c r="AL30" s="567"/>
      <c r="AM30" s="568"/>
      <c r="AN30" s="569"/>
      <c r="AO30" s="685"/>
      <c r="AP30" s="569"/>
      <c r="AQ30" s="569"/>
      <c r="AR30" s="563">
        <f t="shared" si="23"/>
        <v>0</v>
      </c>
      <c r="AS30" s="567"/>
      <c r="AT30" s="568"/>
      <c r="AU30" s="569"/>
      <c r="AV30" s="685"/>
      <c r="AW30" s="569"/>
      <c r="AX30" s="569"/>
      <c r="AY30" s="563">
        <f t="shared" si="24"/>
        <v>0</v>
      </c>
      <c r="AZ30" s="567"/>
      <c r="BA30" s="568"/>
      <c r="BB30" s="569"/>
      <c r="BC30" s="593"/>
      <c r="BD30" s="566"/>
      <c r="BE30" s="566"/>
      <c r="BF30" s="563">
        <f t="shared" si="25"/>
        <v>0</v>
      </c>
      <c r="BG30" s="567"/>
      <c r="BH30" s="568"/>
      <c r="BI30" s="569"/>
      <c r="BJ30" s="593"/>
      <c r="BK30" s="566"/>
      <c r="BL30" s="566"/>
      <c r="BM30" s="563">
        <f t="shared" si="26"/>
        <v>0</v>
      </c>
      <c r="BN30" s="572"/>
      <c r="BO30" s="565">
        <f t="shared" si="8"/>
        <v>0</v>
      </c>
      <c r="BP30" s="7"/>
      <c r="BQ30" s="7"/>
      <c r="BR30" s="7"/>
      <c r="BS30" s="7"/>
    </row>
    <row r="31" spans="1:71" s="5" customFormat="1" ht="12.75">
      <c r="A31" s="808">
        <v>21</v>
      </c>
      <c r="B31" s="661" t="s">
        <v>10</v>
      </c>
      <c r="C31" s="567"/>
      <c r="D31" s="568"/>
      <c r="E31" s="569"/>
      <c r="F31" s="685"/>
      <c r="G31" s="569"/>
      <c r="H31" s="569"/>
      <c r="I31" s="611">
        <f t="shared" si="18"/>
        <v>0</v>
      </c>
      <c r="J31" s="570"/>
      <c r="K31" s="489"/>
      <c r="L31" s="571"/>
      <c r="M31" s="739"/>
      <c r="N31" s="743"/>
      <c r="O31" s="743"/>
      <c r="P31" s="564">
        <f t="shared" si="19"/>
        <v>0</v>
      </c>
      <c r="Q31" s="567"/>
      <c r="R31" s="568"/>
      <c r="S31" s="569"/>
      <c r="T31" s="685"/>
      <c r="U31" s="569"/>
      <c r="V31" s="569"/>
      <c r="W31" s="563">
        <f t="shared" si="20"/>
        <v>0</v>
      </c>
      <c r="X31" s="567"/>
      <c r="Y31" s="568"/>
      <c r="Z31" s="569"/>
      <c r="AA31" s="685"/>
      <c r="AB31" s="569"/>
      <c r="AC31" s="569"/>
      <c r="AD31" s="563">
        <f t="shared" si="21"/>
        <v>0</v>
      </c>
      <c r="AE31" s="567"/>
      <c r="AF31" s="568"/>
      <c r="AG31" s="569"/>
      <c r="AH31" s="593"/>
      <c r="AI31" s="566"/>
      <c r="AJ31" s="566"/>
      <c r="AK31" s="563">
        <f t="shared" si="22"/>
        <v>0</v>
      </c>
      <c r="AL31" s="567"/>
      <c r="AM31" s="568"/>
      <c r="AN31" s="569"/>
      <c r="AO31" s="685"/>
      <c r="AP31" s="569"/>
      <c r="AQ31" s="569"/>
      <c r="AR31" s="563">
        <f t="shared" si="23"/>
        <v>0</v>
      </c>
      <c r="AS31" s="567"/>
      <c r="AT31" s="568"/>
      <c r="AU31" s="569"/>
      <c r="AV31" s="685"/>
      <c r="AW31" s="569"/>
      <c r="AX31" s="569"/>
      <c r="AY31" s="563">
        <f t="shared" si="24"/>
        <v>0</v>
      </c>
      <c r="AZ31" s="567"/>
      <c r="BA31" s="568"/>
      <c r="BB31" s="569"/>
      <c r="BC31" s="593"/>
      <c r="BD31" s="566"/>
      <c r="BE31" s="566"/>
      <c r="BF31" s="563">
        <f t="shared" si="25"/>
        <v>0</v>
      </c>
      <c r="BG31" s="567"/>
      <c r="BH31" s="568"/>
      <c r="BI31" s="569"/>
      <c r="BJ31" s="593"/>
      <c r="BK31" s="566"/>
      <c r="BL31" s="566"/>
      <c r="BM31" s="563">
        <f t="shared" si="26"/>
        <v>0</v>
      </c>
      <c r="BN31" s="572"/>
      <c r="BO31" s="565">
        <f t="shared" si="8"/>
        <v>0</v>
      </c>
      <c r="BP31" s="7"/>
      <c r="BQ31" s="7"/>
      <c r="BR31" s="7"/>
      <c r="BS31" s="7"/>
    </row>
    <row r="32" spans="1:71" s="5" customFormat="1" ht="12.75">
      <c r="A32" s="808">
        <v>22</v>
      </c>
      <c r="B32" s="661" t="s">
        <v>24</v>
      </c>
      <c r="C32" s="567"/>
      <c r="D32" s="568"/>
      <c r="E32" s="569"/>
      <c r="F32" s="685"/>
      <c r="G32" s="569"/>
      <c r="H32" s="569"/>
      <c r="I32" s="611">
        <f t="shared" si="18"/>
        <v>0</v>
      </c>
      <c r="J32" s="573"/>
      <c r="K32" s="489"/>
      <c r="L32" s="571"/>
      <c r="M32" s="739"/>
      <c r="N32" s="743"/>
      <c r="O32" s="743"/>
      <c r="P32" s="564">
        <f t="shared" si="19"/>
        <v>0</v>
      </c>
      <c r="Q32" s="567"/>
      <c r="R32" s="568"/>
      <c r="S32" s="569"/>
      <c r="T32" s="685"/>
      <c r="U32" s="569"/>
      <c r="V32" s="569"/>
      <c r="W32" s="563">
        <f t="shared" si="20"/>
        <v>0</v>
      </c>
      <c r="X32" s="567"/>
      <c r="Y32" s="568"/>
      <c r="Z32" s="569"/>
      <c r="AA32" s="685"/>
      <c r="AB32" s="569"/>
      <c r="AC32" s="569"/>
      <c r="AD32" s="563">
        <f t="shared" si="21"/>
        <v>0</v>
      </c>
      <c r="AE32" s="567"/>
      <c r="AF32" s="568"/>
      <c r="AG32" s="569"/>
      <c r="AH32" s="593"/>
      <c r="AI32" s="566"/>
      <c r="AJ32" s="566"/>
      <c r="AK32" s="563">
        <f t="shared" si="22"/>
        <v>0</v>
      </c>
      <c r="AL32" s="567"/>
      <c r="AM32" s="568"/>
      <c r="AN32" s="569"/>
      <c r="AO32" s="685"/>
      <c r="AP32" s="569"/>
      <c r="AQ32" s="569"/>
      <c r="AR32" s="563">
        <f t="shared" si="23"/>
        <v>0</v>
      </c>
      <c r="AS32" s="567"/>
      <c r="AT32" s="568"/>
      <c r="AU32" s="569"/>
      <c r="AV32" s="685"/>
      <c r="AW32" s="569"/>
      <c r="AX32" s="569"/>
      <c r="AY32" s="563">
        <f t="shared" si="24"/>
        <v>0</v>
      </c>
      <c r="AZ32" s="567"/>
      <c r="BA32" s="568"/>
      <c r="BB32" s="569"/>
      <c r="BC32" s="593"/>
      <c r="BD32" s="566"/>
      <c r="BE32" s="566"/>
      <c r="BF32" s="563">
        <f t="shared" si="25"/>
        <v>0</v>
      </c>
      <c r="BG32" s="567"/>
      <c r="BH32" s="568"/>
      <c r="BI32" s="569"/>
      <c r="BJ32" s="593"/>
      <c r="BK32" s="566"/>
      <c r="BL32" s="566"/>
      <c r="BM32" s="563">
        <f t="shared" si="26"/>
        <v>0</v>
      </c>
      <c r="BN32" s="572"/>
      <c r="BO32" s="565">
        <f t="shared" si="8"/>
        <v>0</v>
      </c>
      <c r="BP32" s="7"/>
      <c r="BQ32" s="7"/>
      <c r="BR32" s="7"/>
      <c r="BS32" s="7"/>
    </row>
    <row r="33" spans="1:71" s="5" customFormat="1" ht="12.75">
      <c r="A33" s="808">
        <v>23</v>
      </c>
      <c r="B33" s="660" t="s">
        <v>25</v>
      </c>
      <c r="C33" s="567"/>
      <c r="D33" s="568"/>
      <c r="E33" s="569"/>
      <c r="F33" s="685"/>
      <c r="G33" s="569"/>
      <c r="H33" s="569"/>
      <c r="I33" s="611">
        <f t="shared" si="18"/>
        <v>0</v>
      </c>
      <c r="J33" s="570"/>
      <c r="K33" s="489"/>
      <c r="L33" s="571"/>
      <c r="M33" s="739"/>
      <c r="N33" s="743"/>
      <c r="O33" s="743"/>
      <c r="P33" s="564">
        <f t="shared" si="19"/>
        <v>0</v>
      </c>
      <c r="Q33" s="567"/>
      <c r="R33" s="568"/>
      <c r="S33" s="569"/>
      <c r="T33" s="685"/>
      <c r="U33" s="569"/>
      <c r="V33" s="569"/>
      <c r="W33" s="563">
        <f t="shared" si="20"/>
        <v>0</v>
      </c>
      <c r="X33" s="567"/>
      <c r="Y33" s="568"/>
      <c r="Z33" s="569"/>
      <c r="AA33" s="685"/>
      <c r="AB33" s="569"/>
      <c r="AC33" s="569"/>
      <c r="AD33" s="563">
        <f t="shared" si="21"/>
        <v>0</v>
      </c>
      <c r="AE33" s="567"/>
      <c r="AF33" s="568"/>
      <c r="AG33" s="569"/>
      <c r="AH33" s="593"/>
      <c r="AI33" s="566"/>
      <c r="AJ33" s="566"/>
      <c r="AK33" s="563">
        <f t="shared" si="22"/>
        <v>0</v>
      </c>
      <c r="AL33" s="567"/>
      <c r="AM33" s="568"/>
      <c r="AN33" s="569"/>
      <c r="AO33" s="685"/>
      <c r="AP33" s="569"/>
      <c r="AQ33" s="569"/>
      <c r="AR33" s="563">
        <f t="shared" si="23"/>
        <v>0</v>
      </c>
      <c r="AS33" s="567"/>
      <c r="AT33" s="568"/>
      <c r="AU33" s="569"/>
      <c r="AV33" s="685"/>
      <c r="AW33" s="569"/>
      <c r="AX33" s="569"/>
      <c r="AY33" s="563">
        <f t="shared" si="24"/>
        <v>0</v>
      </c>
      <c r="AZ33" s="567"/>
      <c r="BA33" s="568"/>
      <c r="BB33" s="569"/>
      <c r="BC33" s="593"/>
      <c r="BD33" s="566"/>
      <c r="BE33" s="566"/>
      <c r="BF33" s="563">
        <f t="shared" si="25"/>
        <v>0</v>
      </c>
      <c r="BG33" s="567"/>
      <c r="BH33" s="568"/>
      <c r="BI33" s="569"/>
      <c r="BJ33" s="593"/>
      <c r="BK33" s="566"/>
      <c r="BL33" s="566"/>
      <c r="BM33" s="563">
        <f t="shared" si="26"/>
        <v>0</v>
      </c>
      <c r="BN33" s="572"/>
      <c r="BO33" s="565">
        <f t="shared" si="8"/>
        <v>0</v>
      </c>
      <c r="BP33" s="7"/>
      <c r="BQ33" s="7"/>
      <c r="BR33" s="7"/>
      <c r="BS33" s="7"/>
    </row>
    <row r="34" spans="1:71" s="5" customFormat="1" ht="12.75">
      <c r="A34" s="808">
        <v>24</v>
      </c>
      <c r="B34" s="660" t="s">
        <v>7</v>
      </c>
      <c r="C34" s="567"/>
      <c r="D34" s="568"/>
      <c r="E34" s="569"/>
      <c r="F34" s="685"/>
      <c r="G34" s="569"/>
      <c r="H34" s="569"/>
      <c r="I34" s="611">
        <f t="shared" si="18"/>
        <v>0</v>
      </c>
      <c r="J34" s="570"/>
      <c r="K34" s="489"/>
      <c r="L34" s="571"/>
      <c r="M34" s="739"/>
      <c r="N34" s="743"/>
      <c r="O34" s="743"/>
      <c r="P34" s="564">
        <f t="shared" si="19"/>
        <v>0</v>
      </c>
      <c r="Q34" s="567"/>
      <c r="R34" s="568"/>
      <c r="S34" s="569"/>
      <c r="T34" s="685"/>
      <c r="U34" s="569"/>
      <c r="V34" s="569"/>
      <c r="W34" s="563">
        <f t="shared" si="20"/>
        <v>0</v>
      </c>
      <c r="X34" s="567"/>
      <c r="Y34" s="568"/>
      <c r="Z34" s="569"/>
      <c r="AA34" s="685"/>
      <c r="AB34" s="569"/>
      <c r="AC34" s="569"/>
      <c r="AD34" s="563">
        <f t="shared" si="21"/>
        <v>0</v>
      </c>
      <c r="AE34" s="567"/>
      <c r="AF34" s="568"/>
      <c r="AG34" s="569"/>
      <c r="AH34" s="593"/>
      <c r="AI34" s="566"/>
      <c r="AJ34" s="566"/>
      <c r="AK34" s="563">
        <f t="shared" si="22"/>
        <v>0</v>
      </c>
      <c r="AL34" s="567"/>
      <c r="AM34" s="568"/>
      <c r="AN34" s="569"/>
      <c r="AO34" s="685"/>
      <c r="AP34" s="569"/>
      <c r="AQ34" s="569"/>
      <c r="AR34" s="563">
        <f t="shared" si="23"/>
        <v>0</v>
      </c>
      <c r="AS34" s="567"/>
      <c r="AT34" s="568"/>
      <c r="AU34" s="569"/>
      <c r="AV34" s="685"/>
      <c r="AW34" s="569"/>
      <c r="AX34" s="569"/>
      <c r="AY34" s="563">
        <f t="shared" si="24"/>
        <v>0</v>
      </c>
      <c r="AZ34" s="567"/>
      <c r="BA34" s="568"/>
      <c r="BB34" s="569"/>
      <c r="BC34" s="593"/>
      <c r="BD34" s="566"/>
      <c r="BE34" s="566"/>
      <c r="BF34" s="563">
        <f t="shared" si="25"/>
        <v>0</v>
      </c>
      <c r="BG34" s="567"/>
      <c r="BH34" s="568"/>
      <c r="BI34" s="569"/>
      <c r="BJ34" s="593"/>
      <c r="BK34" s="566"/>
      <c r="BL34" s="566"/>
      <c r="BM34" s="563">
        <f t="shared" si="26"/>
        <v>0</v>
      </c>
      <c r="BN34" s="572"/>
      <c r="BO34" s="565">
        <f t="shared" si="8"/>
        <v>0</v>
      </c>
      <c r="BP34" s="7"/>
      <c r="BQ34" s="7"/>
      <c r="BR34" s="7"/>
      <c r="BS34" s="7"/>
    </row>
    <row r="35" spans="1:71" s="5" customFormat="1" ht="12.75">
      <c r="A35" s="808">
        <v>25</v>
      </c>
      <c r="B35" s="660" t="s">
        <v>13</v>
      </c>
      <c r="C35" s="567"/>
      <c r="D35" s="568"/>
      <c r="E35" s="569"/>
      <c r="F35" s="685"/>
      <c r="G35" s="569"/>
      <c r="H35" s="569"/>
      <c r="I35" s="611">
        <f t="shared" si="18"/>
        <v>0</v>
      </c>
      <c r="J35" s="570"/>
      <c r="K35" s="489"/>
      <c r="L35" s="571"/>
      <c r="M35" s="739"/>
      <c r="N35" s="743"/>
      <c r="O35" s="743"/>
      <c r="P35" s="564">
        <f t="shared" si="19"/>
        <v>0</v>
      </c>
      <c r="Q35" s="567"/>
      <c r="R35" s="568"/>
      <c r="S35" s="569"/>
      <c r="T35" s="685"/>
      <c r="U35" s="569"/>
      <c r="V35" s="569"/>
      <c r="W35" s="563">
        <f t="shared" si="20"/>
        <v>0</v>
      </c>
      <c r="X35" s="567"/>
      <c r="Y35" s="568"/>
      <c r="Z35" s="569"/>
      <c r="AA35" s="685"/>
      <c r="AB35" s="569"/>
      <c r="AC35" s="569"/>
      <c r="AD35" s="563">
        <f t="shared" si="21"/>
        <v>0</v>
      </c>
      <c r="AE35" s="567"/>
      <c r="AF35" s="568"/>
      <c r="AG35" s="569"/>
      <c r="AH35" s="593"/>
      <c r="AI35" s="566"/>
      <c r="AJ35" s="566"/>
      <c r="AK35" s="563">
        <f t="shared" si="22"/>
        <v>0</v>
      </c>
      <c r="AL35" s="567"/>
      <c r="AM35" s="568"/>
      <c r="AN35" s="569"/>
      <c r="AO35" s="685"/>
      <c r="AP35" s="569"/>
      <c r="AQ35" s="569"/>
      <c r="AR35" s="563">
        <f t="shared" si="23"/>
        <v>0</v>
      </c>
      <c r="AS35" s="567"/>
      <c r="AT35" s="568"/>
      <c r="AU35" s="569"/>
      <c r="AV35" s="685"/>
      <c r="AW35" s="569"/>
      <c r="AX35" s="569"/>
      <c r="AY35" s="563">
        <f t="shared" si="24"/>
        <v>0</v>
      </c>
      <c r="AZ35" s="567"/>
      <c r="BA35" s="568"/>
      <c r="BB35" s="569"/>
      <c r="BC35" s="593"/>
      <c r="BD35" s="566"/>
      <c r="BE35" s="566"/>
      <c r="BF35" s="563">
        <f t="shared" si="25"/>
        <v>0</v>
      </c>
      <c r="BG35" s="567"/>
      <c r="BH35" s="568"/>
      <c r="BI35" s="569"/>
      <c r="BJ35" s="593"/>
      <c r="BK35" s="566"/>
      <c r="BL35" s="566"/>
      <c r="BM35" s="563">
        <f t="shared" si="26"/>
        <v>0</v>
      </c>
      <c r="BN35" s="572"/>
      <c r="BO35" s="565">
        <f t="shared" si="8"/>
        <v>0</v>
      </c>
      <c r="BP35" s="7"/>
      <c r="BQ35" s="7"/>
      <c r="BR35" s="7"/>
      <c r="BS35" s="7"/>
    </row>
    <row r="36" spans="1:71" s="5" customFormat="1" ht="12.75">
      <c r="A36" s="808">
        <v>26</v>
      </c>
      <c r="B36" s="660" t="s">
        <v>14</v>
      </c>
      <c r="C36" s="567"/>
      <c r="D36" s="568"/>
      <c r="E36" s="569"/>
      <c r="F36" s="685"/>
      <c r="G36" s="569"/>
      <c r="H36" s="569"/>
      <c r="I36" s="611">
        <f t="shared" si="18"/>
        <v>0</v>
      </c>
      <c r="J36" s="570"/>
      <c r="K36" s="489"/>
      <c r="L36" s="571"/>
      <c r="M36" s="739"/>
      <c r="N36" s="743"/>
      <c r="O36" s="743"/>
      <c r="P36" s="564">
        <f t="shared" si="19"/>
        <v>0</v>
      </c>
      <c r="Q36" s="567"/>
      <c r="R36" s="568"/>
      <c r="S36" s="569"/>
      <c r="T36" s="685"/>
      <c r="U36" s="569"/>
      <c r="V36" s="569"/>
      <c r="W36" s="563">
        <f t="shared" si="20"/>
        <v>0</v>
      </c>
      <c r="X36" s="567"/>
      <c r="Y36" s="568"/>
      <c r="Z36" s="569"/>
      <c r="AA36" s="685"/>
      <c r="AB36" s="569"/>
      <c r="AC36" s="569"/>
      <c r="AD36" s="563">
        <f t="shared" si="21"/>
        <v>0</v>
      </c>
      <c r="AE36" s="567"/>
      <c r="AF36" s="568"/>
      <c r="AG36" s="569"/>
      <c r="AH36" s="593"/>
      <c r="AI36" s="566"/>
      <c r="AJ36" s="566"/>
      <c r="AK36" s="563">
        <f t="shared" si="22"/>
        <v>0</v>
      </c>
      <c r="AL36" s="567"/>
      <c r="AM36" s="568"/>
      <c r="AN36" s="569"/>
      <c r="AO36" s="685"/>
      <c r="AP36" s="569"/>
      <c r="AQ36" s="569"/>
      <c r="AR36" s="563">
        <f t="shared" si="23"/>
        <v>0</v>
      </c>
      <c r="AS36" s="567"/>
      <c r="AT36" s="568"/>
      <c r="AU36" s="569"/>
      <c r="AV36" s="685"/>
      <c r="AW36" s="569"/>
      <c r="AX36" s="569"/>
      <c r="AY36" s="563">
        <f t="shared" si="24"/>
        <v>0</v>
      </c>
      <c r="AZ36" s="567"/>
      <c r="BA36" s="568"/>
      <c r="BB36" s="569"/>
      <c r="BC36" s="593"/>
      <c r="BD36" s="566"/>
      <c r="BE36" s="566"/>
      <c r="BF36" s="563">
        <f t="shared" si="25"/>
        <v>0</v>
      </c>
      <c r="BG36" s="567"/>
      <c r="BH36" s="568"/>
      <c r="BI36" s="569"/>
      <c r="BJ36" s="593"/>
      <c r="BK36" s="566"/>
      <c r="BL36" s="566"/>
      <c r="BM36" s="563">
        <f t="shared" si="26"/>
        <v>0</v>
      </c>
      <c r="BN36" s="572"/>
      <c r="BO36" s="565">
        <f t="shared" si="8"/>
        <v>0</v>
      </c>
      <c r="BP36" s="7"/>
      <c r="BQ36" s="7"/>
      <c r="BR36" s="7"/>
      <c r="BS36" s="7"/>
    </row>
    <row r="37" spans="1:71" s="5" customFormat="1" ht="12.75">
      <c r="A37" s="808">
        <v>27</v>
      </c>
      <c r="B37" s="660" t="s">
        <v>15</v>
      </c>
      <c r="C37" s="567"/>
      <c r="D37" s="568"/>
      <c r="E37" s="569"/>
      <c r="F37" s="685"/>
      <c r="G37" s="569"/>
      <c r="H37" s="569"/>
      <c r="I37" s="611">
        <f t="shared" si="18"/>
        <v>0</v>
      </c>
      <c r="J37" s="570"/>
      <c r="K37" s="489"/>
      <c r="L37" s="571"/>
      <c r="M37" s="739"/>
      <c r="N37" s="743"/>
      <c r="O37" s="743"/>
      <c r="P37" s="564">
        <f t="shared" si="19"/>
        <v>0</v>
      </c>
      <c r="Q37" s="567"/>
      <c r="R37" s="568"/>
      <c r="S37" s="569"/>
      <c r="T37" s="685"/>
      <c r="U37" s="569"/>
      <c r="V37" s="569"/>
      <c r="W37" s="563">
        <f t="shared" si="20"/>
        <v>0</v>
      </c>
      <c r="X37" s="567"/>
      <c r="Y37" s="568"/>
      <c r="Z37" s="569"/>
      <c r="AA37" s="685"/>
      <c r="AB37" s="569"/>
      <c r="AC37" s="569"/>
      <c r="AD37" s="563">
        <f t="shared" si="21"/>
        <v>0</v>
      </c>
      <c r="AE37" s="567"/>
      <c r="AF37" s="568"/>
      <c r="AG37" s="569"/>
      <c r="AH37" s="593"/>
      <c r="AI37" s="566"/>
      <c r="AJ37" s="566"/>
      <c r="AK37" s="563">
        <f t="shared" si="22"/>
        <v>0</v>
      </c>
      <c r="AL37" s="567"/>
      <c r="AM37" s="568"/>
      <c r="AN37" s="569"/>
      <c r="AO37" s="685"/>
      <c r="AP37" s="569"/>
      <c r="AQ37" s="569"/>
      <c r="AR37" s="563">
        <f t="shared" si="23"/>
        <v>0</v>
      </c>
      <c r="AS37" s="567"/>
      <c r="AT37" s="568"/>
      <c r="AU37" s="569"/>
      <c r="AV37" s="685"/>
      <c r="AW37" s="569"/>
      <c r="AX37" s="569"/>
      <c r="AY37" s="563">
        <f t="shared" si="24"/>
        <v>0</v>
      </c>
      <c r="AZ37" s="567"/>
      <c r="BA37" s="568"/>
      <c r="BB37" s="569"/>
      <c r="BC37" s="593"/>
      <c r="BD37" s="566"/>
      <c r="BE37" s="566"/>
      <c r="BF37" s="563">
        <f t="shared" si="25"/>
        <v>0</v>
      </c>
      <c r="BG37" s="567"/>
      <c r="BH37" s="568"/>
      <c r="BI37" s="569"/>
      <c r="BJ37" s="593"/>
      <c r="BK37" s="566"/>
      <c r="BL37" s="566"/>
      <c r="BM37" s="563">
        <f t="shared" si="26"/>
        <v>0</v>
      </c>
      <c r="BN37" s="572"/>
      <c r="BO37" s="565">
        <f t="shared" si="8"/>
        <v>0</v>
      </c>
      <c r="BP37" s="7"/>
      <c r="BQ37" s="7"/>
      <c r="BR37" s="7"/>
      <c r="BS37" s="7"/>
    </row>
    <row r="38" spans="1:71" s="5" customFormat="1" ht="12.75">
      <c r="A38" s="808">
        <v>28</v>
      </c>
      <c r="B38" s="660" t="s">
        <v>41</v>
      </c>
      <c r="C38" s="567"/>
      <c r="D38" s="568"/>
      <c r="E38" s="569"/>
      <c r="F38" s="685"/>
      <c r="G38" s="569"/>
      <c r="H38" s="569"/>
      <c r="I38" s="611">
        <f t="shared" si="18"/>
        <v>0</v>
      </c>
      <c r="J38" s="570"/>
      <c r="K38" s="489"/>
      <c r="L38" s="571"/>
      <c r="M38" s="739"/>
      <c r="N38" s="743"/>
      <c r="O38" s="743"/>
      <c r="P38" s="564">
        <f t="shared" si="19"/>
        <v>0</v>
      </c>
      <c r="Q38" s="567"/>
      <c r="R38" s="568"/>
      <c r="S38" s="569"/>
      <c r="T38" s="685"/>
      <c r="U38" s="569"/>
      <c r="V38" s="569"/>
      <c r="W38" s="563">
        <f t="shared" si="20"/>
        <v>0</v>
      </c>
      <c r="X38" s="567"/>
      <c r="Y38" s="568"/>
      <c r="Z38" s="569"/>
      <c r="AA38" s="685"/>
      <c r="AB38" s="569"/>
      <c r="AC38" s="569"/>
      <c r="AD38" s="563">
        <f t="shared" si="21"/>
        <v>0</v>
      </c>
      <c r="AE38" s="567"/>
      <c r="AF38" s="568"/>
      <c r="AG38" s="569"/>
      <c r="AH38" s="593"/>
      <c r="AI38" s="566"/>
      <c r="AJ38" s="566"/>
      <c r="AK38" s="563">
        <f t="shared" si="22"/>
        <v>0</v>
      </c>
      <c r="AL38" s="567"/>
      <c r="AM38" s="568"/>
      <c r="AN38" s="569"/>
      <c r="AO38" s="685"/>
      <c r="AP38" s="569"/>
      <c r="AQ38" s="569"/>
      <c r="AR38" s="563">
        <f t="shared" si="23"/>
        <v>0</v>
      </c>
      <c r="AS38" s="567"/>
      <c r="AT38" s="568"/>
      <c r="AU38" s="569"/>
      <c r="AV38" s="685"/>
      <c r="AW38" s="569"/>
      <c r="AX38" s="569"/>
      <c r="AY38" s="563">
        <f t="shared" si="24"/>
        <v>0</v>
      </c>
      <c r="AZ38" s="567"/>
      <c r="BA38" s="568"/>
      <c r="BB38" s="569"/>
      <c r="BC38" s="593"/>
      <c r="BD38" s="566"/>
      <c r="BE38" s="566"/>
      <c r="BF38" s="563">
        <f t="shared" si="25"/>
        <v>0</v>
      </c>
      <c r="BG38" s="567"/>
      <c r="BH38" s="568"/>
      <c r="BI38" s="569"/>
      <c r="BJ38" s="593"/>
      <c r="BK38" s="566"/>
      <c r="BL38" s="566"/>
      <c r="BM38" s="563">
        <f t="shared" si="26"/>
        <v>0</v>
      </c>
      <c r="BN38" s="572"/>
      <c r="BO38" s="565">
        <f t="shared" si="8"/>
        <v>0</v>
      </c>
      <c r="BP38" s="7"/>
      <c r="BQ38" s="7"/>
      <c r="BR38" s="7"/>
      <c r="BS38" s="7"/>
    </row>
    <row r="39" spans="1:71" s="5" customFormat="1" ht="12.75">
      <c r="A39" s="808">
        <v>29</v>
      </c>
      <c r="B39" s="660" t="s">
        <v>11</v>
      </c>
      <c r="C39" s="567"/>
      <c r="D39" s="568"/>
      <c r="E39" s="569"/>
      <c r="F39" s="685"/>
      <c r="G39" s="569"/>
      <c r="H39" s="569"/>
      <c r="I39" s="611">
        <f t="shared" si="18"/>
        <v>0</v>
      </c>
      <c r="J39" s="570"/>
      <c r="K39" s="489"/>
      <c r="L39" s="571"/>
      <c r="M39" s="739"/>
      <c r="N39" s="743"/>
      <c r="O39" s="743"/>
      <c r="P39" s="564">
        <f t="shared" si="19"/>
        <v>0</v>
      </c>
      <c r="Q39" s="567"/>
      <c r="R39" s="568"/>
      <c r="S39" s="569"/>
      <c r="T39" s="685"/>
      <c r="U39" s="569"/>
      <c r="V39" s="569"/>
      <c r="W39" s="563">
        <f t="shared" si="20"/>
        <v>0</v>
      </c>
      <c r="X39" s="567"/>
      <c r="Y39" s="568"/>
      <c r="Z39" s="569"/>
      <c r="AA39" s="685"/>
      <c r="AB39" s="569"/>
      <c r="AC39" s="569"/>
      <c r="AD39" s="563">
        <f t="shared" si="21"/>
        <v>0</v>
      </c>
      <c r="AE39" s="567"/>
      <c r="AF39" s="568"/>
      <c r="AG39" s="569"/>
      <c r="AH39" s="593"/>
      <c r="AI39" s="566"/>
      <c r="AJ39" s="566"/>
      <c r="AK39" s="563">
        <f t="shared" si="22"/>
        <v>0</v>
      </c>
      <c r="AL39" s="567"/>
      <c r="AM39" s="568"/>
      <c r="AN39" s="569"/>
      <c r="AO39" s="685"/>
      <c r="AP39" s="569"/>
      <c r="AQ39" s="569"/>
      <c r="AR39" s="563">
        <f t="shared" si="23"/>
        <v>0</v>
      </c>
      <c r="AS39" s="567"/>
      <c r="AT39" s="568"/>
      <c r="AU39" s="569"/>
      <c r="AV39" s="685"/>
      <c r="AW39" s="569"/>
      <c r="AX39" s="569"/>
      <c r="AY39" s="563">
        <f t="shared" si="24"/>
        <v>0</v>
      </c>
      <c r="AZ39" s="567"/>
      <c r="BA39" s="568"/>
      <c r="BB39" s="569"/>
      <c r="BC39" s="593"/>
      <c r="BD39" s="566"/>
      <c r="BE39" s="566"/>
      <c r="BF39" s="563">
        <f t="shared" si="25"/>
        <v>0</v>
      </c>
      <c r="BG39" s="567"/>
      <c r="BH39" s="568"/>
      <c r="BI39" s="569"/>
      <c r="BJ39" s="593"/>
      <c r="BK39" s="566"/>
      <c r="BL39" s="566"/>
      <c r="BM39" s="563">
        <f t="shared" si="26"/>
        <v>0</v>
      </c>
      <c r="BN39" s="572"/>
      <c r="BO39" s="565">
        <f t="shared" si="8"/>
        <v>0</v>
      </c>
      <c r="BP39" s="7"/>
      <c r="BQ39" s="7"/>
      <c r="BR39" s="7"/>
      <c r="BS39" s="7"/>
    </row>
    <row r="40" spans="1:71" s="5" customFormat="1" ht="12.75">
      <c r="A40" s="808">
        <v>30</v>
      </c>
      <c r="B40" s="660" t="s">
        <v>16</v>
      </c>
      <c r="C40" s="567"/>
      <c r="D40" s="568"/>
      <c r="E40" s="569"/>
      <c r="F40" s="685"/>
      <c r="G40" s="569"/>
      <c r="H40" s="569"/>
      <c r="I40" s="611">
        <f t="shared" si="18"/>
        <v>0</v>
      </c>
      <c r="J40" s="570"/>
      <c r="K40" s="489"/>
      <c r="L40" s="571"/>
      <c r="M40" s="739"/>
      <c r="N40" s="743"/>
      <c r="O40" s="743"/>
      <c r="P40" s="564">
        <f t="shared" si="19"/>
        <v>0</v>
      </c>
      <c r="Q40" s="567"/>
      <c r="R40" s="568"/>
      <c r="S40" s="569"/>
      <c r="T40" s="685"/>
      <c r="U40" s="569"/>
      <c r="V40" s="569"/>
      <c r="W40" s="563">
        <f t="shared" si="20"/>
        <v>0</v>
      </c>
      <c r="X40" s="567"/>
      <c r="Y40" s="568"/>
      <c r="Z40" s="569"/>
      <c r="AA40" s="685"/>
      <c r="AB40" s="569"/>
      <c r="AC40" s="569"/>
      <c r="AD40" s="563">
        <f t="shared" si="21"/>
        <v>0</v>
      </c>
      <c r="AE40" s="567"/>
      <c r="AF40" s="568"/>
      <c r="AG40" s="569"/>
      <c r="AH40" s="593"/>
      <c r="AI40" s="566"/>
      <c r="AJ40" s="566"/>
      <c r="AK40" s="563">
        <f t="shared" si="22"/>
        <v>0</v>
      </c>
      <c r="AL40" s="567"/>
      <c r="AM40" s="568"/>
      <c r="AN40" s="569"/>
      <c r="AO40" s="685"/>
      <c r="AP40" s="569"/>
      <c r="AQ40" s="569"/>
      <c r="AR40" s="563">
        <f t="shared" si="23"/>
        <v>0</v>
      </c>
      <c r="AS40" s="567"/>
      <c r="AT40" s="568"/>
      <c r="AU40" s="569"/>
      <c r="AV40" s="685"/>
      <c r="AW40" s="569"/>
      <c r="AX40" s="569"/>
      <c r="AY40" s="563">
        <f t="shared" si="24"/>
        <v>0</v>
      </c>
      <c r="AZ40" s="567"/>
      <c r="BA40" s="568"/>
      <c r="BB40" s="569"/>
      <c r="BC40" s="593"/>
      <c r="BD40" s="566"/>
      <c r="BE40" s="566"/>
      <c r="BF40" s="563">
        <f t="shared" si="25"/>
        <v>0</v>
      </c>
      <c r="BG40" s="567"/>
      <c r="BH40" s="568"/>
      <c r="BI40" s="569"/>
      <c r="BJ40" s="593"/>
      <c r="BK40" s="566"/>
      <c r="BL40" s="566"/>
      <c r="BM40" s="563">
        <f t="shared" si="26"/>
        <v>0</v>
      </c>
      <c r="BN40" s="572"/>
      <c r="BO40" s="565">
        <f t="shared" si="8"/>
        <v>0</v>
      </c>
      <c r="BP40" s="7"/>
      <c r="BQ40" s="7"/>
      <c r="BR40" s="7"/>
      <c r="BS40" s="7"/>
    </row>
    <row r="41" spans="1:71" s="5" customFormat="1" ht="12.75">
      <c r="A41" s="808">
        <v>31</v>
      </c>
      <c r="B41" s="660" t="s">
        <v>40</v>
      </c>
      <c r="C41" s="567"/>
      <c r="D41" s="568"/>
      <c r="E41" s="569"/>
      <c r="F41" s="685"/>
      <c r="G41" s="569"/>
      <c r="H41" s="569"/>
      <c r="I41" s="611">
        <f t="shared" si="18"/>
        <v>0</v>
      </c>
      <c r="J41" s="570"/>
      <c r="K41" s="489"/>
      <c r="L41" s="571"/>
      <c r="M41" s="739"/>
      <c r="N41" s="743"/>
      <c r="O41" s="743"/>
      <c r="P41" s="564">
        <f t="shared" si="19"/>
        <v>0</v>
      </c>
      <c r="Q41" s="567"/>
      <c r="R41" s="568"/>
      <c r="S41" s="569"/>
      <c r="T41" s="685"/>
      <c r="U41" s="569"/>
      <c r="V41" s="569"/>
      <c r="W41" s="563">
        <f t="shared" si="20"/>
        <v>0</v>
      </c>
      <c r="X41" s="567"/>
      <c r="Y41" s="568"/>
      <c r="Z41" s="569"/>
      <c r="AA41" s="685"/>
      <c r="AB41" s="569"/>
      <c r="AC41" s="569"/>
      <c r="AD41" s="563">
        <f t="shared" si="21"/>
        <v>0</v>
      </c>
      <c r="AE41" s="567"/>
      <c r="AF41" s="568"/>
      <c r="AG41" s="569"/>
      <c r="AH41" s="593"/>
      <c r="AI41" s="566"/>
      <c r="AJ41" s="566"/>
      <c r="AK41" s="563">
        <f t="shared" si="22"/>
        <v>0</v>
      </c>
      <c r="AL41" s="567"/>
      <c r="AM41" s="568"/>
      <c r="AN41" s="569"/>
      <c r="AO41" s="685"/>
      <c r="AP41" s="569"/>
      <c r="AQ41" s="569"/>
      <c r="AR41" s="563">
        <f t="shared" si="23"/>
        <v>0</v>
      </c>
      <c r="AS41" s="567"/>
      <c r="AT41" s="568"/>
      <c r="AU41" s="569"/>
      <c r="AV41" s="685"/>
      <c r="AW41" s="569"/>
      <c r="AX41" s="569"/>
      <c r="AY41" s="563">
        <f t="shared" si="24"/>
        <v>0</v>
      </c>
      <c r="AZ41" s="567"/>
      <c r="BA41" s="568"/>
      <c r="BB41" s="569"/>
      <c r="BC41" s="593"/>
      <c r="BD41" s="566"/>
      <c r="BE41" s="566"/>
      <c r="BF41" s="563">
        <f t="shared" si="25"/>
        <v>0</v>
      </c>
      <c r="BG41" s="567"/>
      <c r="BH41" s="568"/>
      <c r="BI41" s="569"/>
      <c r="BJ41" s="593"/>
      <c r="BK41" s="566"/>
      <c r="BL41" s="566"/>
      <c r="BM41" s="563">
        <f t="shared" si="26"/>
        <v>0</v>
      </c>
      <c r="BN41" s="572"/>
      <c r="BO41" s="565">
        <f t="shared" si="8"/>
        <v>0</v>
      </c>
      <c r="BP41" s="7"/>
      <c r="BQ41" s="7"/>
      <c r="BR41" s="7"/>
      <c r="BS41" s="7"/>
    </row>
    <row r="42" spans="1:71" s="5" customFormat="1" ht="12.75">
      <c r="A42" s="808">
        <v>32</v>
      </c>
      <c r="B42" s="660" t="s">
        <v>23</v>
      </c>
      <c r="C42" s="567"/>
      <c r="D42" s="568"/>
      <c r="E42" s="569"/>
      <c r="F42" s="685"/>
      <c r="G42" s="569"/>
      <c r="H42" s="569"/>
      <c r="I42" s="611">
        <f t="shared" si="18"/>
        <v>0</v>
      </c>
      <c r="J42" s="570"/>
      <c r="K42" s="489"/>
      <c r="L42" s="571"/>
      <c r="M42" s="739"/>
      <c r="N42" s="743"/>
      <c r="O42" s="743"/>
      <c r="P42" s="564">
        <f t="shared" si="19"/>
        <v>0</v>
      </c>
      <c r="Q42" s="567"/>
      <c r="R42" s="568"/>
      <c r="S42" s="569"/>
      <c r="T42" s="685"/>
      <c r="U42" s="569"/>
      <c r="V42" s="569"/>
      <c r="W42" s="563">
        <f t="shared" si="20"/>
        <v>0</v>
      </c>
      <c r="X42" s="567"/>
      <c r="Y42" s="568"/>
      <c r="Z42" s="569"/>
      <c r="AA42" s="685"/>
      <c r="AB42" s="569"/>
      <c r="AC42" s="569"/>
      <c r="AD42" s="563">
        <f t="shared" si="21"/>
        <v>0</v>
      </c>
      <c r="AE42" s="567"/>
      <c r="AF42" s="568"/>
      <c r="AG42" s="569"/>
      <c r="AH42" s="593"/>
      <c r="AI42" s="566"/>
      <c r="AJ42" s="566"/>
      <c r="AK42" s="563">
        <f t="shared" si="22"/>
        <v>0</v>
      </c>
      <c r="AL42" s="567"/>
      <c r="AM42" s="568"/>
      <c r="AN42" s="569"/>
      <c r="AO42" s="685"/>
      <c r="AP42" s="569"/>
      <c r="AQ42" s="569"/>
      <c r="AR42" s="563">
        <f t="shared" si="23"/>
        <v>0</v>
      </c>
      <c r="AS42" s="567"/>
      <c r="AT42" s="568"/>
      <c r="AU42" s="569"/>
      <c r="AV42" s="685"/>
      <c r="AW42" s="569"/>
      <c r="AX42" s="569"/>
      <c r="AY42" s="563">
        <f t="shared" si="24"/>
        <v>0</v>
      </c>
      <c r="AZ42" s="567"/>
      <c r="BA42" s="568"/>
      <c r="BB42" s="569"/>
      <c r="BC42" s="593"/>
      <c r="BD42" s="566"/>
      <c r="BE42" s="566"/>
      <c r="BF42" s="563">
        <f t="shared" si="25"/>
        <v>0</v>
      </c>
      <c r="BG42" s="567"/>
      <c r="BH42" s="568"/>
      <c r="BI42" s="569"/>
      <c r="BJ42" s="593"/>
      <c r="BK42" s="566"/>
      <c r="BL42" s="566"/>
      <c r="BM42" s="563">
        <f t="shared" si="26"/>
        <v>0</v>
      </c>
      <c r="BN42" s="572"/>
      <c r="BO42" s="565">
        <f t="shared" si="8"/>
        <v>0</v>
      </c>
      <c r="BP42" s="7"/>
      <c r="BQ42" s="7"/>
      <c r="BR42" s="7"/>
      <c r="BS42" s="7"/>
    </row>
    <row r="43" spans="1:71" s="5" customFormat="1" ht="12.75">
      <c r="A43" s="808">
        <v>33</v>
      </c>
      <c r="B43" s="660" t="s">
        <v>26</v>
      </c>
      <c r="C43" s="567"/>
      <c r="D43" s="568"/>
      <c r="E43" s="569"/>
      <c r="F43" s="685"/>
      <c r="G43" s="569"/>
      <c r="H43" s="569"/>
      <c r="I43" s="611">
        <f t="shared" si="18"/>
        <v>0</v>
      </c>
      <c r="J43" s="570"/>
      <c r="K43" s="489"/>
      <c r="L43" s="571"/>
      <c r="M43" s="739"/>
      <c r="N43" s="743"/>
      <c r="O43" s="743"/>
      <c r="P43" s="564">
        <f t="shared" si="19"/>
        <v>0</v>
      </c>
      <c r="Q43" s="567"/>
      <c r="R43" s="568"/>
      <c r="S43" s="569"/>
      <c r="T43" s="685"/>
      <c r="U43" s="569"/>
      <c r="V43" s="569"/>
      <c r="W43" s="563">
        <f t="shared" si="20"/>
        <v>0</v>
      </c>
      <c r="X43" s="567"/>
      <c r="Y43" s="568"/>
      <c r="Z43" s="569"/>
      <c r="AA43" s="685"/>
      <c r="AB43" s="569"/>
      <c r="AC43" s="569"/>
      <c r="AD43" s="563">
        <f t="shared" si="21"/>
        <v>0</v>
      </c>
      <c r="AE43" s="567"/>
      <c r="AF43" s="568"/>
      <c r="AG43" s="569"/>
      <c r="AH43" s="593"/>
      <c r="AI43" s="566"/>
      <c r="AJ43" s="566"/>
      <c r="AK43" s="563">
        <f t="shared" si="22"/>
        <v>0</v>
      </c>
      <c r="AL43" s="567"/>
      <c r="AM43" s="568"/>
      <c r="AN43" s="569"/>
      <c r="AO43" s="685"/>
      <c r="AP43" s="569"/>
      <c r="AQ43" s="569"/>
      <c r="AR43" s="563">
        <f t="shared" si="23"/>
        <v>0</v>
      </c>
      <c r="AS43" s="567"/>
      <c r="AT43" s="568"/>
      <c r="AU43" s="569"/>
      <c r="AV43" s="685"/>
      <c r="AW43" s="569"/>
      <c r="AX43" s="569"/>
      <c r="AY43" s="563">
        <f t="shared" si="24"/>
        <v>0</v>
      </c>
      <c r="AZ43" s="567"/>
      <c r="BA43" s="568"/>
      <c r="BB43" s="569"/>
      <c r="BC43" s="593"/>
      <c r="BD43" s="566"/>
      <c r="BE43" s="566"/>
      <c r="BF43" s="563">
        <f t="shared" si="25"/>
        <v>0</v>
      </c>
      <c r="BG43" s="567"/>
      <c r="BH43" s="568"/>
      <c r="BI43" s="569"/>
      <c r="BJ43" s="593"/>
      <c r="BK43" s="566"/>
      <c r="BL43" s="566"/>
      <c r="BM43" s="563">
        <f t="shared" si="26"/>
        <v>0</v>
      </c>
      <c r="BN43" s="572"/>
      <c r="BO43" s="565">
        <f t="shared" si="8"/>
        <v>0</v>
      </c>
      <c r="BP43" s="7"/>
      <c r="BQ43" s="7"/>
      <c r="BR43" s="7"/>
      <c r="BS43" s="7"/>
    </row>
    <row r="44" spans="1:71" s="5" customFormat="1" ht="12.75">
      <c r="A44" s="808">
        <v>34</v>
      </c>
      <c r="B44" s="809" t="s">
        <v>12</v>
      </c>
      <c r="C44" s="567"/>
      <c r="D44" s="568"/>
      <c r="E44" s="569"/>
      <c r="F44" s="685"/>
      <c r="G44" s="569"/>
      <c r="H44" s="569"/>
      <c r="I44" s="611">
        <f t="shared" si="18"/>
        <v>0</v>
      </c>
      <c r="J44" s="570"/>
      <c r="K44" s="489"/>
      <c r="L44" s="571"/>
      <c r="M44" s="739"/>
      <c r="N44" s="743"/>
      <c r="O44" s="743"/>
      <c r="P44" s="564">
        <f t="shared" si="19"/>
        <v>0</v>
      </c>
      <c r="Q44" s="567"/>
      <c r="R44" s="568"/>
      <c r="S44" s="569"/>
      <c r="T44" s="685"/>
      <c r="U44" s="569"/>
      <c r="V44" s="569"/>
      <c r="W44" s="563">
        <f t="shared" si="20"/>
        <v>0</v>
      </c>
      <c r="X44" s="567"/>
      <c r="Y44" s="568"/>
      <c r="Z44" s="569"/>
      <c r="AA44" s="685"/>
      <c r="AB44" s="569"/>
      <c r="AC44" s="569"/>
      <c r="AD44" s="563">
        <f t="shared" si="21"/>
        <v>0</v>
      </c>
      <c r="AE44" s="567"/>
      <c r="AF44" s="568"/>
      <c r="AG44" s="569"/>
      <c r="AH44" s="593"/>
      <c r="AI44" s="566"/>
      <c r="AJ44" s="566"/>
      <c r="AK44" s="563">
        <f t="shared" si="22"/>
        <v>0</v>
      </c>
      <c r="AL44" s="567"/>
      <c r="AM44" s="568"/>
      <c r="AN44" s="569"/>
      <c r="AO44" s="685"/>
      <c r="AP44" s="569"/>
      <c r="AQ44" s="569"/>
      <c r="AR44" s="563">
        <f t="shared" si="23"/>
        <v>0</v>
      </c>
      <c r="AS44" s="567"/>
      <c r="AT44" s="568"/>
      <c r="AU44" s="569"/>
      <c r="AV44" s="685"/>
      <c r="AW44" s="569"/>
      <c r="AX44" s="569"/>
      <c r="AY44" s="563">
        <f t="shared" si="24"/>
        <v>0</v>
      </c>
      <c r="AZ44" s="567"/>
      <c r="BA44" s="568"/>
      <c r="BB44" s="569"/>
      <c r="BC44" s="593"/>
      <c r="BD44" s="566"/>
      <c r="BE44" s="566"/>
      <c r="BF44" s="563">
        <f t="shared" si="25"/>
        <v>0</v>
      </c>
      <c r="BG44" s="567"/>
      <c r="BH44" s="568"/>
      <c r="BI44" s="569"/>
      <c r="BJ44" s="593"/>
      <c r="BK44" s="566"/>
      <c r="BL44" s="566"/>
      <c r="BM44" s="563">
        <f t="shared" si="26"/>
        <v>0</v>
      </c>
      <c r="BN44" s="572"/>
      <c r="BO44" s="565">
        <f t="shared" si="8"/>
        <v>0</v>
      </c>
      <c r="BP44" s="7"/>
      <c r="BQ44" s="7"/>
      <c r="BR44" s="7"/>
      <c r="BS44" s="7"/>
    </row>
    <row r="45" spans="1:71" s="5" customFormat="1" ht="12.75">
      <c r="A45" s="808">
        <v>35</v>
      </c>
      <c r="B45" s="809" t="s">
        <v>296</v>
      </c>
      <c r="C45" s="567"/>
      <c r="D45" s="568"/>
      <c r="E45" s="569"/>
      <c r="F45" s="685"/>
      <c r="G45" s="569"/>
      <c r="H45" s="569"/>
      <c r="I45" s="611">
        <f t="shared" ref="I45" si="27">SUM(C45:H45)</f>
        <v>0</v>
      </c>
      <c r="J45" s="570"/>
      <c r="K45" s="489"/>
      <c r="L45" s="571"/>
      <c r="M45" s="739"/>
      <c r="N45" s="743"/>
      <c r="O45" s="743"/>
      <c r="P45" s="564">
        <f t="shared" ref="P45" si="28">SUM(J45:O45)</f>
        <v>0</v>
      </c>
      <c r="Q45" s="567"/>
      <c r="R45" s="568"/>
      <c r="S45" s="569"/>
      <c r="T45" s="685"/>
      <c r="U45" s="569"/>
      <c r="V45" s="569"/>
      <c r="W45" s="563">
        <f t="shared" ref="W45" si="29">SUM(Q45:V45)</f>
        <v>0</v>
      </c>
      <c r="X45" s="567"/>
      <c r="Y45" s="568"/>
      <c r="Z45" s="569"/>
      <c r="AA45" s="685"/>
      <c r="AB45" s="569"/>
      <c r="AC45" s="569"/>
      <c r="AD45" s="563">
        <f t="shared" ref="AD45" si="30">SUM(X45:AC45)</f>
        <v>0</v>
      </c>
      <c r="AE45" s="567"/>
      <c r="AF45" s="568"/>
      <c r="AG45" s="569"/>
      <c r="AH45" s="593"/>
      <c r="AI45" s="566"/>
      <c r="AJ45" s="566"/>
      <c r="AK45" s="563">
        <f t="shared" ref="AK45" si="31">SUM(AE45:AJ45)</f>
        <v>0</v>
      </c>
      <c r="AL45" s="567"/>
      <c r="AM45" s="568"/>
      <c r="AN45" s="569"/>
      <c r="AO45" s="685"/>
      <c r="AP45" s="569"/>
      <c r="AQ45" s="569"/>
      <c r="AR45" s="563">
        <f t="shared" ref="AR45" si="32">SUM(AL45:AQ45)</f>
        <v>0</v>
      </c>
      <c r="AS45" s="567"/>
      <c r="AT45" s="568"/>
      <c r="AU45" s="569"/>
      <c r="AV45" s="685"/>
      <c r="AW45" s="569"/>
      <c r="AX45" s="569"/>
      <c r="AY45" s="563">
        <f t="shared" ref="AY45" si="33">SUM(AS45:AX45)</f>
        <v>0</v>
      </c>
      <c r="AZ45" s="567"/>
      <c r="BA45" s="568"/>
      <c r="BB45" s="569"/>
      <c r="BC45" s="593"/>
      <c r="BD45" s="566"/>
      <c r="BE45" s="566"/>
      <c r="BF45" s="563">
        <f t="shared" ref="BF45" si="34">SUM(AZ45:BE45)</f>
        <v>0</v>
      </c>
      <c r="BG45" s="567"/>
      <c r="BH45" s="568"/>
      <c r="BI45" s="569"/>
      <c r="BJ45" s="593"/>
      <c r="BK45" s="566"/>
      <c r="BL45" s="566"/>
      <c r="BM45" s="563">
        <f t="shared" ref="BM45" si="35">SUM(BG45:BL45)</f>
        <v>0</v>
      </c>
      <c r="BN45" s="572"/>
      <c r="BO45" s="565">
        <f t="shared" ref="BO45" si="36">I45+P45+W45+AD45+AR45+AY45+BF45+BM45+AK45</f>
        <v>0</v>
      </c>
      <c r="BP45" s="7"/>
      <c r="BQ45" s="7"/>
      <c r="BR45" s="7"/>
      <c r="BS45" s="7"/>
    </row>
    <row r="46" spans="1:71" s="5" customFormat="1" ht="12.75">
      <c r="A46" s="808">
        <v>36</v>
      </c>
      <c r="B46" s="662" t="s">
        <v>18</v>
      </c>
      <c r="C46" s="567"/>
      <c r="D46" s="568"/>
      <c r="E46" s="569"/>
      <c r="F46" s="685"/>
      <c r="G46" s="569"/>
      <c r="H46" s="569"/>
      <c r="I46" s="611">
        <f t="shared" si="18"/>
        <v>0</v>
      </c>
      <c r="J46" s="570"/>
      <c r="K46" s="489"/>
      <c r="L46" s="571"/>
      <c r="M46" s="739"/>
      <c r="N46" s="743"/>
      <c r="O46" s="743"/>
      <c r="P46" s="564">
        <f t="shared" si="19"/>
        <v>0</v>
      </c>
      <c r="Q46" s="567"/>
      <c r="R46" s="568"/>
      <c r="S46" s="569"/>
      <c r="T46" s="685"/>
      <c r="U46" s="569"/>
      <c r="V46" s="569"/>
      <c r="W46" s="563">
        <f t="shared" si="20"/>
        <v>0</v>
      </c>
      <c r="X46" s="567"/>
      <c r="Y46" s="568"/>
      <c r="Z46" s="569"/>
      <c r="AA46" s="685"/>
      <c r="AB46" s="569"/>
      <c r="AC46" s="569"/>
      <c r="AD46" s="563">
        <f t="shared" si="21"/>
        <v>0</v>
      </c>
      <c r="AE46" s="567"/>
      <c r="AF46" s="568"/>
      <c r="AG46" s="569"/>
      <c r="AH46" s="593"/>
      <c r="AI46" s="566"/>
      <c r="AJ46" s="566"/>
      <c r="AK46" s="563">
        <f t="shared" si="22"/>
        <v>0</v>
      </c>
      <c r="AL46" s="567"/>
      <c r="AM46" s="568"/>
      <c r="AN46" s="569"/>
      <c r="AO46" s="685"/>
      <c r="AP46" s="569"/>
      <c r="AQ46" s="569"/>
      <c r="AR46" s="563">
        <f t="shared" si="23"/>
        <v>0</v>
      </c>
      <c r="AS46" s="567"/>
      <c r="AT46" s="568"/>
      <c r="AU46" s="569"/>
      <c r="AV46" s="685"/>
      <c r="AW46" s="569"/>
      <c r="AX46" s="569"/>
      <c r="AY46" s="563">
        <f t="shared" si="24"/>
        <v>0</v>
      </c>
      <c r="AZ46" s="567"/>
      <c r="BA46" s="568"/>
      <c r="BB46" s="569"/>
      <c r="BC46" s="593"/>
      <c r="BD46" s="566"/>
      <c r="BE46" s="566"/>
      <c r="BF46" s="563">
        <f t="shared" si="25"/>
        <v>0</v>
      </c>
      <c r="BG46" s="567"/>
      <c r="BH46" s="568"/>
      <c r="BI46" s="569"/>
      <c r="BJ46" s="593"/>
      <c r="BK46" s="566"/>
      <c r="BL46" s="566"/>
      <c r="BM46" s="563">
        <f t="shared" si="26"/>
        <v>0</v>
      </c>
      <c r="BN46" s="572"/>
      <c r="BO46" s="565">
        <f t="shared" si="8"/>
        <v>0</v>
      </c>
      <c r="BP46" s="7"/>
      <c r="BQ46" s="7"/>
      <c r="BR46" s="7"/>
      <c r="BS46" s="7"/>
    </row>
    <row r="47" spans="1:71" s="5" customFormat="1" ht="12.75">
      <c r="A47" s="808">
        <v>37</v>
      </c>
      <c r="B47" s="662" t="s">
        <v>18</v>
      </c>
      <c r="C47" s="567"/>
      <c r="D47" s="568"/>
      <c r="E47" s="569"/>
      <c r="F47" s="685"/>
      <c r="G47" s="569"/>
      <c r="H47" s="569"/>
      <c r="I47" s="611">
        <f t="shared" si="18"/>
        <v>0</v>
      </c>
      <c r="J47" s="570"/>
      <c r="K47" s="489"/>
      <c r="L47" s="571"/>
      <c r="M47" s="739"/>
      <c r="N47" s="743"/>
      <c r="O47" s="743"/>
      <c r="P47" s="564">
        <f t="shared" si="19"/>
        <v>0</v>
      </c>
      <c r="Q47" s="567"/>
      <c r="R47" s="568"/>
      <c r="S47" s="569"/>
      <c r="T47" s="685"/>
      <c r="U47" s="569"/>
      <c r="V47" s="569"/>
      <c r="W47" s="563">
        <f t="shared" si="20"/>
        <v>0</v>
      </c>
      <c r="X47" s="567"/>
      <c r="Y47" s="568"/>
      <c r="Z47" s="569"/>
      <c r="AA47" s="685"/>
      <c r="AB47" s="569"/>
      <c r="AC47" s="569"/>
      <c r="AD47" s="563">
        <f t="shared" si="21"/>
        <v>0</v>
      </c>
      <c r="AE47" s="567"/>
      <c r="AF47" s="568"/>
      <c r="AG47" s="569"/>
      <c r="AH47" s="593"/>
      <c r="AI47" s="566"/>
      <c r="AJ47" s="566"/>
      <c r="AK47" s="563">
        <f t="shared" si="22"/>
        <v>0</v>
      </c>
      <c r="AL47" s="567"/>
      <c r="AM47" s="568"/>
      <c r="AN47" s="569"/>
      <c r="AO47" s="685"/>
      <c r="AP47" s="569"/>
      <c r="AQ47" s="569"/>
      <c r="AR47" s="563">
        <f t="shared" si="23"/>
        <v>0</v>
      </c>
      <c r="AS47" s="567"/>
      <c r="AT47" s="568"/>
      <c r="AU47" s="569"/>
      <c r="AV47" s="685"/>
      <c r="AW47" s="569"/>
      <c r="AX47" s="569"/>
      <c r="AY47" s="563">
        <f t="shared" si="24"/>
        <v>0</v>
      </c>
      <c r="AZ47" s="567"/>
      <c r="BA47" s="568"/>
      <c r="BB47" s="569"/>
      <c r="BC47" s="593"/>
      <c r="BD47" s="566"/>
      <c r="BE47" s="566"/>
      <c r="BF47" s="563">
        <f t="shared" si="25"/>
        <v>0</v>
      </c>
      <c r="BG47" s="567"/>
      <c r="BH47" s="568"/>
      <c r="BI47" s="569"/>
      <c r="BJ47" s="593"/>
      <c r="BK47" s="566"/>
      <c r="BL47" s="566"/>
      <c r="BM47" s="563">
        <f t="shared" si="26"/>
        <v>0</v>
      </c>
      <c r="BN47" s="572"/>
      <c r="BO47" s="565">
        <f t="shared" si="8"/>
        <v>0</v>
      </c>
      <c r="BP47" s="7"/>
      <c r="BQ47" s="7"/>
      <c r="BR47" s="7"/>
      <c r="BS47" s="7"/>
    </row>
    <row r="48" spans="1:71" s="5" customFormat="1" ht="12.75">
      <c r="A48" s="808">
        <v>38</v>
      </c>
      <c r="B48" s="662" t="s">
        <v>18</v>
      </c>
      <c r="C48" s="567"/>
      <c r="D48" s="568"/>
      <c r="E48" s="569"/>
      <c r="F48" s="685"/>
      <c r="G48" s="569"/>
      <c r="H48" s="569"/>
      <c r="I48" s="611">
        <f t="shared" si="18"/>
        <v>0</v>
      </c>
      <c r="J48" s="570"/>
      <c r="K48" s="489"/>
      <c r="L48" s="571"/>
      <c r="M48" s="739"/>
      <c r="N48" s="743"/>
      <c r="O48" s="743"/>
      <c r="P48" s="564">
        <f t="shared" si="19"/>
        <v>0</v>
      </c>
      <c r="Q48" s="567"/>
      <c r="R48" s="568"/>
      <c r="S48" s="569"/>
      <c r="T48" s="685"/>
      <c r="U48" s="569"/>
      <c r="V48" s="569"/>
      <c r="W48" s="563">
        <f t="shared" si="20"/>
        <v>0</v>
      </c>
      <c r="X48" s="567"/>
      <c r="Y48" s="568"/>
      <c r="Z48" s="569"/>
      <c r="AA48" s="685"/>
      <c r="AB48" s="569"/>
      <c r="AC48" s="569"/>
      <c r="AD48" s="563">
        <f t="shared" si="21"/>
        <v>0</v>
      </c>
      <c r="AE48" s="567"/>
      <c r="AF48" s="568"/>
      <c r="AG48" s="569"/>
      <c r="AH48" s="593"/>
      <c r="AI48" s="566"/>
      <c r="AJ48" s="566"/>
      <c r="AK48" s="563">
        <f t="shared" si="22"/>
        <v>0</v>
      </c>
      <c r="AL48" s="567"/>
      <c r="AM48" s="568"/>
      <c r="AN48" s="569"/>
      <c r="AO48" s="685"/>
      <c r="AP48" s="569"/>
      <c r="AQ48" s="569"/>
      <c r="AR48" s="563">
        <f t="shared" si="23"/>
        <v>0</v>
      </c>
      <c r="AS48" s="567"/>
      <c r="AT48" s="568"/>
      <c r="AU48" s="569"/>
      <c r="AV48" s="685"/>
      <c r="AW48" s="569"/>
      <c r="AX48" s="569"/>
      <c r="AY48" s="563">
        <f t="shared" si="24"/>
        <v>0</v>
      </c>
      <c r="AZ48" s="567"/>
      <c r="BA48" s="568"/>
      <c r="BB48" s="569"/>
      <c r="BC48" s="593"/>
      <c r="BD48" s="566"/>
      <c r="BE48" s="566"/>
      <c r="BF48" s="563">
        <f t="shared" si="25"/>
        <v>0</v>
      </c>
      <c r="BG48" s="567"/>
      <c r="BH48" s="568"/>
      <c r="BI48" s="569"/>
      <c r="BJ48" s="593"/>
      <c r="BK48" s="566"/>
      <c r="BL48" s="566"/>
      <c r="BM48" s="563">
        <f t="shared" si="26"/>
        <v>0</v>
      </c>
      <c r="BN48" s="572"/>
      <c r="BO48" s="565">
        <f t="shared" si="8"/>
        <v>0</v>
      </c>
      <c r="BP48" s="7"/>
      <c r="BQ48" s="7"/>
      <c r="BR48" s="7"/>
      <c r="BS48" s="7"/>
    </row>
    <row r="49" spans="1:71" s="5" customFormat="1" ht="12.75">
      <c r="A49" s="808">
        <v>39</v>
      </c>
      <c r="B49" s="662" t="s">
        <v>18</v>
      </c>
      <c r="C49" s="567"/>
      <c r="D49" s="568"/>
      <c r="E49" s="569"/>
      <c r="F49" s="685"/>
      <c r="G49" s="569"/>
      <c r="H49" s="569"/>
      <c r="I49" s="611">
        <f t="shared" si="18"/>
        <v>0</v>
      </c>
      <c r="J49" s="570"/>
      <c r="K49" s="489"/>
      <c r="L49" s="571"/>
      <c r="M49" s="739"/>
      <c r="N49" s="743"/>
      <c r="O49" s="743"/>
      <c r="P49" s="564">
        <f t="shared" si="19"/>
        <v>0</v>
      </c>
      <c r="Q49" s="567"/>
      <c r="R49" s="568"/>
      <c r="S49" s="569"/>
      <c r="T49" s="685"/>
      <c r="U49" s="569"/>
      <c r="V49" s="569"/>
      <c r="W49" s="563">
        <f t="shared" si="20"/>
        <v>0</v>
      </c>
      <c r="X49" s="567"/>
      <c r="Y49" s="568"/>
      <c r="Z49" s="569"/>
      <c r="AA49" s="685"/>
      <c r="AB49" s="569"/>
      <c r="AC49" s="569"/>
      <c r="AD49" s="563">
        <f t="shared" si="21"/>
        <v>0</v>
      </c>
      <c r="AE49" s="567"/>
      <c r="AF49" s="568"/>
      <c r="AG49" s="569"/>
      <c r="AH49" s="593"/>
      <c r="AI49" s="566"/>
      <c r="AJ49" s="566"/>
      <c r="AK49" s="563">
        <f t="shared" si="22"/>
        <v>0</v>
      </c>
      <c r="AL49" s="567"/>
      <c r="AM49" s="568"/>
      <c r="AN49" s="569"/>
      <c r="AO49" s="685"/>
      <c r="AP49" s="569"/>
      <c r="AQ49" s="569"/>
      <c r="AR49" s="563">
        <f t="shared" si="23"/>
        <v>0</v>
      </c>
      <c r="AS49" s="567"/>
      <c r="AT49" s="568"/>
      <c r="AU49" s="569"/>
      <c r="AV49" s="685"/>
      <c r="AW49" s="569"/>
      <c r="AX49" s="569"/>
      <c r="AY49" s="563">
        <f t="shared" si="24"/>
        <v>0</v>
      </c>
      <c r="AZ49" s="567"/>
      <c r="BA49" s="568"/>
      <c r="BB49" s="569"/>
      <c r="BC49" s="593"/>
      <c r="BD49" s="566"/>
      <c r="BE49" s="566"/>
      <c r="BF49" s="563">
        <f t="shared" si="25"/>
        <v>0</v>
      </c>
      <c r="BG49" s="567"/>
      <c r="BH49" s="568"/>
      <c r="BI49" s="569"/>
      <c r="BJ49" s="593"/>
      <c r="BK49" s="566"/>
      <c r="BL49" s="566"/>
      <c r="BM49" s="563">
        <f t="shared" si="26"/>
        <v>0</v>
      </c>
      <c r="BN49" s="572"/>
      <c r="BO49" s="565">
        <f t="shared" si="8"/>
        <v>0</v>
      </c>
      <c r="BP49" s="7"/>
      <c r="BQ49" s="7"/>
      <c r="BR49" s="7"/>
      <c r="BS49" s="7"/>
    </row>
    <row r="50" spans="1:71" s="5" customFormat="1" ht="12.75" customHeight="1">
      <c r="A50" s="808">
        <v>40</v>
      </c>
      <c r="B50" s="662" t="s">
        <v>18</v>
      </c>
      <c r="C50" s="567"/>
      <c r="D50" s="568"/>
      <c r="E50" s="569"/>
      <c r="F50" s="685"/>
      <c r="G50" s="569"/>
      <c r="H50" s="569"/>
      <c r="I50" s="611">
        <f t="shared" si="18"/>
        <v>0</v>
      </c>
      <c r="J50" s="570"/>
      <c r="K50" s="489"/>
      <c r="L50" s="571"/>
      <c r="M50" s="739"/>
      <c r="N50" s="743"/>
      <c r="O50" s="743"/>
      <c r="P50" s="564">
        <f t="shared" si="19"/>
        <v>0</v>
      </c>
      <c r="Q50" s="567"/>
      <c r="R50" s="568"/>
      <c r="S50" s="569"/>
      <c r="T50" s="685"/>
      <c r="U50" s="569"/>
      <c r="V50" s="569"/>
      <c r="W50" s="563">
        <f t="shared" si="20"/>
        <v>0</v>
      </c>
      <c r="X50" s="567"/>
      <c r="Y50" s="568"/>
      <c r="Z50" s="569"/>
      <c r="AA50" s="685"/>
      <c r="AB50" s="569"/>
      <c r="AC50" s="569"/>
      <c r="AD50" s="563">
        <f t="shared" si="21"/>
        <v>0</v>
      </c>
      <c r="AE50" s="567"/>
      <c r="AF50" s="568"/>
      <c r="AG50" s="569"/>
      <c r="AH50" s="593"/>
      <c r="AI50" s="566"/>
      <c r="AJ50" s="566"/>
      <c r="AK50" s="563">
        <f t="shared" si="22"/>
        <v>0</v>
      </c>
      <c r="AL50" s="567"/>
      <c r="AM50" s="568"/>
      <c r="AN50" s="569"/>
      <c r="AO50" s="685"/>
      <c r="AP50" s="569"/>
      <c r="AQ50" s="569"/>
      <c r="AR50" s="563">
        <f t="shared" si="23"/>
        <v>0</v>
      </c>
      <c r="AS50" s="567"/>
      <c r="AT50" s="568"/>
      <c r="AU50" s="569"/>
      <c r="AV50" s="685"/>
      <c r="AW50" s="569"/>
      <c r="AX50" s="569"/>
      <c r="AY50" s="563">
        <f t="shared" si="24"/>
        <v>0</v>
      </c>
      <c r="AZ50" s="567"/>
      <c r="BA50" s="568"/>
      <c r="BB50" s="569"/>
      <c r="BC50" s="593"/>
      <c r="BD50" s="566"/>
      <c r="BE50" s="566"/>
      <c r="BF50" s="563">
        <f t="shared" si="25"/>
        <v>0</v>
      </c>
      <c r="BG50" s="567"/>
      <c r="BH50" s="568"/>
      <c r="BI50" s="569"/>
      <c r="BJ50" s="593"/>
      <c r="BK50" s="566"/>
      <c r="BL50" s="566"/>
      <c r="BM50" s="563">
        <f t="shared" si="26"/>
        <v>0</v>
      </c>
      <c r="BN50" s="572"/>
      <c r="BO50" s="565">
        <f t="shared" si="8"/>
        <v>0</v>
      </c>
      <c r="BP50" s="7"/>
      <c r="BQ50" s="7"/>
      <c r="BR50" s="7"/>
      <c r="BS50" s="7"/>
    </row>
    <row r="51" spans="1:71" s="5" customFormat="1" ht="12.75" customHeight="1">
      <c r="A51" s="808">
        <v>41</v>
      </c>
      <c r="B51" s="663" t="s">
        <v>18</v>
      </c>
      <c r="C51" s="567"/>
      <c r="D51" s="568"/>
      <c r="E51" s="569"/>
      <c r="F51" s="685"/>
      <c r="G51" s="569"/>
      <c r="H51" s="569"/>
      <c r="I51" s="611">
        <f t="shared" si="18"/>
        <v>0</v>
      </c>
      <c r="J51" s="570"/>
      <c r="K51" s="489"/>
      <c r="L51" s="571"/>
      <c r="M51" s="739"/>
      <c r="N51" s="743"/>
      <c r="O51" s="743"/>
      <c r="P51" s="564">
        <f t="shared" si="19"/>
        <v>0</v>
      </c>
      <c r="Q51" s="567"/>
      <c r="R51" s="568"/>
      <c r="S51" s="569"/>
      <c r="T51" s="685"/>
      <c r="U51" s="569"/>
      <c r="V51" s="569"/>
      <c r="W51" s="563">
        <f t="shared" si="20"/>
        <v>0</v>
      </c>
      <c r="X51" s="567"/>
      <c r="Y51" s="568"/>
      <c r="Z51" s="569"/>
      <c r="AA51" s="685"/>
      <c r="AB51" s="569"/>
      <c r="AC51" s="569"/>
      <c r="AD51" s="563">
        <f t="shared" si="21"/>
        <v>0</v>
      </c>
      <c r="AE51" s="567"/>
      <c r="AF51" s="568"/>
      <c r="AG51" s="569"/>
      <c r="AH51" s="593"/>
      <c r="AI51" s="566"/>
      <c r="AJ51" s="566"/>
      <c r="AK51" s="563">
        <f t="shared" si="22"/>
        <v>0</v>
      </c>
      <c r="AL51" s="567"/>
      <c r="AM51" s="568"/>
      <c r="AN51" s="569"/>
      <c r="AO51" s="685"/>
      <c r="AP51" s="569"/>
      <c r="AQ51" s="569"/>
      <c r="AR51" s="563">
        <f t="shared" si="23"/>
        <v>0</v>
      </c>
      <c r="AS51" s="567"/>
      <c r="AT51" s="568"/>
      <c r="AU51" s="569"/>
      <c r="AV51" s="685"/>
      <c r="AW51" s="569"/>
      <c r="AX51" s="569"/>
      <c r="AY51" s="563">
        <f t="shared" si="24"/>
        <v>0</v>
      </c>
      <c r="AZ51" s="567"/>
      <c r="BA51" s="568"/>
      <c r="BB51" s="569"/>
      <c r="BC51" s="593"/>
      <c r="BD51" s="566"/>
      <c r="BE51" s="566"/>
      <c r="BF51" s="563">
        <f t="shared" si="25"/>
        <v>0</v>
      </c>
      <c r="BG51" s="567"/>
      <c r="BH51" s="568"/>
      <c r="BI51" s="569"/>
      <c r="BJ51" s="593"/>
      <c r="BK51" s="566"/>
      <c r="BL51" s="566"/>
      <c r="BM51" s="563">
        <f t="shared" si="26"/>
        <v>0</v>
      </c>
      <c r="BN51" s="572"/>
      <c r="BO51" s="565">
        <f t="shared" si="8"/>
        <v>0</v>
      </c>
      <c r="BP51" s="7"/>
      <c r="BQ51" s="7"/>
      <c r="BR51" s="7"/>
      <c r="BS51" s="7"/>
    </row>
    <row r="52" spans="1:71" s="5" customFormat="1" ht="12.75" customHeight="1">
      <c r="A52" s="808">
        <v>42</v>
      </c>
      <c r="B52" s="663" t="s">
        <v>18</v>
      </c>
      <c r="C52" s="567"/>
      <c r="D52" s="568"/>
      <c r="E52" s="569"/>
      <c r="F52" s="685"/>
      <c r="G52" s="569"/>
      <c r="H52" s="569"/>
      <c r="I52" s="611">
        <f t="shared" si="18"/>
        <v>0</v>
      </c>
      <c r="J52" s="570"/>
      <c r="K52" s="489"/>
      <c r="L52" s="571"/>
      <c r="M52" s="739"/>
      <c r="N52" s="743"/>
      <c r="O52" s="743"/>
      <c r="P52" s="564">
        <f t="shared" si="19"/>
        <v>0</v>
      </c>
      <c r="Q52" s="567"/>
      <c r="R52" s="568"/>
      <c r="S52" s="569"/>
      <c r="T52" s="685"/>
      <c r="U52" s="569"/>
      <c r="V52" s="569"/>
      <c r="W52" s="563">
        <f t="shared" si="20"/>
        <v>0</v>
      </c>
      <c r="X52" s="567"/>
      <c r="Y52" s="568"/>
      <c r="Z52" s="569"/>
      <c r="AA52" s="685"/>
      <c r="AB52" s="569"/>
      <c r="AC52" s="569"/>
      <c r="AD52" s="563">
        <f t="shared" si="21"/>
        <v>0</v>
      </c>
      <c r="AE52" s="567"/>
      <c r="AF52" s="568"/>
      <c r="AG52" s="569"/>
      <c r="AH52" s="593"/>
      <c r="AI52" s="566"/>
      <c r="AJ52" s="566"/>
      <c r="AK52" s="563">
        <f t="shared" si="22"/>
        <v>0</v>
      </c>
      <c r="AL52" s="567"/>
      <c r="AM52" s="568"/>
      <c r="AN52" s="569"/>
      <c r="AO52" s="685"/>
      <c r="AP52" s="569"/>
      <c r="AQ52" s="569"/>
      <c r="AR52" s="563">
        <f t="shared" si="23"/>
        <v>0</v>
      </c>
      <c r="AS52" s="567"/>
      <c r="AT52" s="568"/>
      <c r="AU52" s="569"/>
      <c r="AV52" s="685"/>
      <c r="AW52" s="569"/>
      <c r="AX52" s="569"/>
      <c r="AY52" s="563">
        <f t="shared" si="24"/>
        <v>0</v>
      </c>
      <c r="AZ52" s="567"/>
      <c r="BA52" s="568"/>
      <c r="BB52" s="569"/>
      <c r="BC52" s="593"/>
      <c r="BD52" s="566"/>
      <c r="BE52" s="566"/>
      <c r="BF52" s="563">
        <f t="shared" si="25"/>
        <v>0</v>
      </c>
      <c r="BG52" s="567"/>
      <c r="BH52" s="568"/>
      <c r="BI52" s="569"/>
      <c r="BJ52" s="593"/>
      <c r="BK52" s="566"/>
      <c r="BL52" s="566"/>
      <c r="BM52" s="563">
        <f t="shared" si="26"/>
        <v>0</v>
      </c>
      <c r="BN52" s="572"/>
      <c r="BO52" s="565">
        <f t="shared" si="8"/>
        <v>0</v>
      </c>
      <c r="BP52" s="7"/>
      <c r="BQ52" s="7"/>
      <c r="BR52" s="7"/>
      <c r="BS52" s="7"/>
    </row>
    <row r="53" spans="1:71" s="5" customFormat="1" ht="12.75" customHeight="1">
      <c r="A53" s="808">
        <v>43</v>
      </c>
      <c r="B53" s="663" t="s">
        <v>18</v>
      </c>
      <c r="C53" s="567"/>
      <c r="D53" s="568"/>
      <c r="E53" s="569"/>
      <c r="F53" s="685"/>
      <c r="G53" s="569"/>
      <c r="H53" s="569"/>
      <c r="I53" s="611">
        <f t="shared" ref="I53" si="37">SUM(C53:H53)</f>
        <v>0</v>
      </c>
      <c r="J53" s="570"/>
      <c r="K53" s="489"/>
      <c r="L53" s="571"/>
      <c r="M53" s="739"/>
      <c r="N53" s="743"/>
      <c r="O53" s="743"/>
      <c r="P53" s="564">
        <f t="shared" ref="P53" si="38">SUM(J53:O53)</f>
        <v>0</v>
      </c>
      <c r="Q53" s="567"/>
      <c r="R53" s="568"/>
      <c r="S53" s="569"/>
      <c r="T53" s="685"/>
      <c r="U53" s="569"/>
      <c r="V53" s="569"/>
      <c r="W53" s="563">
        <f t="shared" ref="W53" si="39">SUM(Q53:V53)</f>
        <v>0</v>
      </c>
      <c r="X53" s="567"/>
      <c r="Y53" s="568"/>
      <c r="Z53" s="569"/>
      <c r="AA53" s="685"/>
      <c r="AB53" s="569"/>
      <c r="AC53" s="569"/>
      <c r="AD53" s="563">
        <f t="shared" ref="AD53" si="40">SUM(X53:AC53)</f>
        <v>0</v>
      </c>
      <c r="AE53" s="567"/>
      <c r="AF53" s="568"/>
      <c r="AG53" s="569"/>
      <c r="AH53" s="593"/>
      <c r="AI53" s="566"/>
      <c r="AJ53" s="566"/>
      <c r="AK53" s="563">
        <f t="shared" ref="AK53" si="41">SUM(AE53:AJ53)</f>
        <v>0</v>
      </c>
      <c r="AL53" s="567"/>
      <c r="AM53" s="568"/>
      <c r="AN53" s="569"/>
      <c r="AO53" s="685"/>
      <c r="AP53" s="569"/>
      <c r="AQ53" s="569"/>
      <c r="AR53" s="563">
        <f t="shared" ref="AR53" si="42">SUM(AL53:AQ53)</f>
        <v>0</v>
      </c>
      <c r="AS53" s="567"/>
      <c r="AT53" s="568"/>
      <c r="AU53" s="569"/>
      <c r="AV53" s="685"/>
      <c r="AW53" s="569"/>
      <c r="AX53" s="569"/>
      <c r="AY53" s="563">
        <f t="shared" ref="AY53" si="43">SUM(AS53:AX53)</f>
        <v>0</v>
      </c>
      <c r="AZ53" s="567"/>
      <c r="BA53" s="568"/>
      <c r="BB53" s="569"/>
      <c r="BC53" s="593"/>
      <c r="BD53" s="566"/>
      <c r="BE53" s="566"/>
      <c r="BF53" s="563">
        <f t="shared" ref="BF53" si="44">SUM(AZ53:BE53)</f>
        <v>0</v>
      </c>
      <c r="BG53" s="567"/>
      <c r="BH53" s="568"/>
      <c r="BI53" s="569"/>
      <c r="BJ53" s="593"/>
      <c r="BK53" s="566"/>
      <c r="BL53" s="566"/>
      <c r="BM53" s="563">
        <f t="shared" ref="BM53" si="45">SUM(BG53:BL53)</f>
        <v>0</v>
      </c>
      <c r="BN53" s="572"/>
      <c r="BO53" s="565">
        <f t="shared" ref="BO53" si="46">I53+P53+W53+AD53+AR53+AY53+BF53+BM53+AK53</f>
        <v>0</v>
      </c>
      <c r="BP53" s="7"/>
      <c r="BQ53" s="7"/>
      <c r="BR53" s="7"/>
      <c r="BS53" s="7"/>
    </row>
    <row r="54" spans="1:71" s="5" customFormat="1" ht="12.75" customHeight="1">
      <c r="A54" s="808">
        <v>44</v>
      </c>
      <c r="B54" s="663" t="s">
        <v>18</v>
      </c>
      <c r="C54" s="567"/>
      <c r="D54" s="568"/>
      <c r="E54" s="569"/>
      <c r="F54" s="685"/>
      <c r="G54" s="569"/>
      <c r="H54" s="569"/>
      <c r="I54" s="611">
        <f t="shared" si="18"/>
        <v>0</v>
      </c>
      <c r="J54" s="570"/>
      <c r="K54" s="489"/>
      <c r="L54" s="571"/>
      <c r="M54" s="739"/>
      <c r="N54" s="743"/>
      <c r="O54" s="743"/>
      <c r="P54" s="564">
        <f t="shared" si="19"/>
        <v>0</v>
      </c>
      <c r="Q54" s="567"/>
      <c r="R54" s="568"/>
      <c r="S54" s="569"/>
      <c r="T54" s="685"/>
      <c r="U54" s="569"/>
      <c r="V54" s="569"/>
      <c r="W54" s="563">
        <f t="shared" si="20"/>
        <v>0</v>
      </c>
      <c r="X54" s="567"/>
      <c r="Y54" s="568"/>
      <c r="Z54" s="569"/>
      <c r="AA54" s="685"/>
      <c r="AB54" s="569"/>
      <c r="AC54" s="569"/>
      <c r="AD54" s="563">
        <f t="shared" si="21"/>
        <v>0</v>
      </c>
      <c r="AE54" s="567"/>
      <c r="AF54" s="568"/>
      <c r="AG54" s="569"/>
      <c r="AH54" s="593"/>
      <c r="AI54" s="566"/>
      <c r="AJ54" s="566"/>
      <c r="AK54" s="563">
        <f t="shared" si="22"/>
        <v>0</v>
      </c>
      <c r="AL54" s="567"/>
      <c r="AM54" s="568"/>
      <c r="AN54" s="569"/>
      <c r="AO54" s="685"/>
      <c r="AP54" s="569"/>
      <c r="AQ54" s="569"/>
      <c r="AR54" s="563">
        <f t="shared" si="23"/>
        <v>0</v>
      </c>
      <c r="AS54" s="567"/>
      <c r="AT54" s="568"/>
      <c r="AU54" s="569"/>
      <c r="AV54" s="685"/>
      <c r="AW54" s="569"/>
      <c r="AX54" s="569"/>
      <c r="AY54" s="563">
        <f t="shared" si="24"/>
        <v>0</v>
      </c>
      <c r="AZ54" s="567"/>
      <c r="BA54" s="568"/>
      <c r="BB54" s="569"/>
      <c r="BC54" s="593"/>
      <c r="BD54" s="566"/>
      <c r="BE54" s="566"/>
      <c r="BF54" s="563">
        <f t="shared" si="25"/>
        <v>0</v>
      </c>
      <c r="BG54" s="567"/>
      <c r="BH54" s="568"/>
      <c r="BI54" s="569"/>
      <c r="BJ54" s="593"/>
      <c r="BK54" s="566"/>
      <c r="BL54" s="566"/>
      <c r="BM54" s="563">
        <f t="shared" si="26"/>
        <v>0</v>
      </c>
      <c r="BN54" s="572"/>
      <c r="BO54" s="565">
        <f t="shared" si="8"/>
        <v>0</v>
      </c>
      <c r="BP54" s="7"/>
      <c r="BQ54" s="7"/>
      <c r="BR54" s="7"/>
      <c r="BS54" s="7"/>
    </row>
    <row r="55" spans="1:71" s="52" customFormat="1" ht="12.75">
      <c r="A55" s="811">
        <v>45</v>
      </c>
      <c r="B55" s="812" t="s">
        <v>75</v>
      </c>
      <c r="C55" s="696">
        <f t="shared" ref="C55:AH55" si="47">SUM(C14:C54)</f>
        <v>0</v>
      </c>
      <c r="D55" s="697">
        <f t="shared" si="47"/>
        <v>0</v>
      </c>
      <c r="E55" s="697">
        <f t="shared" si="47"/>
        <v>0</v>
      </c>
      <c r="F55" s="697">
        <f t="shared" si="47"/>
        <v>0</v>
      </c>
      <c r="G55" s="697">
        <f t="shared" si="47"/>
        <v>0</v>
      </c>
      <c r="H55" s="697">
        <f t="shared" si="47"/>
        <v>0</v>
      </c>
      <c r="I55" s="615">
        <f t="shared" si="47"/>
        <v>0</v>
      </c>
      <c r="J55" s="577">
        <f t="shared" si="47"/>
        <v>0</v>
      </c>
      <c r="K55" s="498">
        <f t="shared" si="47"/>
        <v>0</v>
      </c>
      <c r="L55" s="498">
        <f t="shared" si="47"/>
        <v>0</v>
      </c>
      <c r="M55" s="498">
        <f t="shared" si="47"/>
        <v>0</v>
      </c>
      <c r="N55" s="498">
        <f t="shared" si="47"/>
        <v>0</v>
      </c>
      <c r="O55" s="498">
        <f t="shared" si="47"/>
        <v>0</v>
      </c>
      <c r="P55" s="578">
        <f t="shared" si="47"/>
        <v>0</v>
      </c>
      <c r="Q55" s="696">
        <f t="shared" si="47"/>
        <v>0</v>
      </c>
      <c r="R55" s="697">
        <f t="shared" si="47"/>
        <v>0</v>
      </c>
      <c r="S55" s="697">
        <f t="shared" si="47"/>
        <v>0</v>
      </c>
      <c r="T55" s="697">
        <f t="shared" si="47"/>
        <v>0</v>
      </c>
      <c r="U55" s="697">
        <f t="shared" si="47"/>
        <v>0</v>
      </c>
      <c r="V55" s="697">
        <f t="shared" si="47"/>
        <v>0</v>
      </c>
      <c r="W55" s="576">
        <f t="shared" si="47"/>
        <v>0</v>
      </c>
      <c r="X55" s="696">
        <f t="shared" si="47"/>
        <v>0</v>
      </c>
      <c r="Y55" s="697">
        <f t="shared" si="47"/>
        <v>0</v>
      </c>
      <c r="Z55" s="697">
        <f t="shared" si="47"/>
        <v>0</v>
      </c>
      <c r="AA55" s="697">
        <f t="shared" si="47"/>
        <v>0</v>
      </c>
      <c r="AB55" s="697">
        <f t="shared" si="47"/>
        <v>0</v>
      </c>
      <c r="AC55" s="697">
        <f t="shared" si="47"/>
        <v>0</v>
      </c>
      <c r="AD55" s="576">
        <f t="shared" si="47"/>
        <v>0</v>
      </c>
      <c r="AE55" s="574">
        <f t="shared" si="47"/>
        <v>0</v>
      </c>
      <c r="AF55" s="575">
        <f t="shared" si="47"/>
        <v>0</v>
      </c>
      <c r="AG55" s="575">
        <f t="shared" si="47"/>
        <v>0</v>
      </c>
      <c r="AH55" s="575">
        <f t="shared" si="47"/>
        <v>0</v>
      </c>
      <c r="AI55" s="575">
        <f t="shared" ref="AI55:BM55" si="48">SUM(AI14:AI54)</f>
        <v>0</v>
      </c>
      <c r="AJ55" s="575">
        <f t="shared" si="48"/>
        <v>0</v>
      </c>
      <c r="AK55" s="576">
        <f t="shared" si="48"/>
        <v>0</v>
      </c>
      <c r="AL55" s="574">
        <f t="shared" si="48"/>
        <v>0</v>
      </c>
      <c r="AM55" s="575">
        <f t="shared" si="48"/>
        <v>0</v>
      </c>
      <c r="AN55" s="575">
        <f t="shared" si="48"/>
        <v>0</v>
      </c>
      <c r="AO55" s="575">
        <f t="shared" si="48"/>
        <v>0</v>
      </c>
      <c r="AP55" s="575">
        <f t="shared" si="48"/>
        <v>0</v>
      </c>
      <c r="AQ55" s="575">
        <f t="shared" si="48"/>
        <v>0</v>
      </c>
      <c r="AR55" s="576">
        <f t="shared" si="48"/>
        <v>0</v>
      </c>
      <c r="AS55" s="574">
        <f t="shared" si="48"/>
        <v>0</v>
      </c>
      <c r="AT55" s="575">
        <f t="shared" si="48"/>
        <v>0</v>
      </c>
      <c r="AU55" s="575">
        <f t="shared" si="48"/>
        <v>0</v>
      </c>
      <c r="AV55" s="575">
        <f t="shared" si="48"/>
        <v>0</v>
      </c>
      <c r="AW55" s="575">
        <f t="shared" si="48"/>
        <v>0</v>
      </c>
      <c r="AX55" s="575">
        <f t="shared" si="48"/>
        <v>0</v>
      </c>
      <c r="AY55" s="576">
        <f t="shared" si="48"/>
        <v>0</v>
      </c>
      <c r="AZ55" s="574">
        <f t="shared" si="48"/>
        <v>0</v>
      </c>
      <c r="BA55" s="575">
        <f t="shared" si="48"/>
        <v>0</v>
      </c>
      <c r="BB55" s="575">
        <f t="shared" si="48"/>
        <v>0</v>
      </c>
      <c r="BC55" s="575">
        <f t="shared" si="48"/>
        <v>0</v>
      </c>
      <c r="BD55" s="575">
        <f t="shared" si="48"/>
        <v>0</v>
      </c>
      <c r="BE55" s="575">
        <f t="shared" si="48"/>
        <v>0</v>
      </c>
      <c r="BF55" s="576">
        <f t="shared" si="48"/>
        <v>0</v>
      </c>
      <c r="BG55" s="574">
        <f t="shared" si="48"/>
        <v>0</v>
      </c>
      <c r="BH55" s="575">
        <f t="shared" si="48"/>
        <v>0</v>
      </c>
      <c r="BI55" s="575">
        <f t="shared" si="48"/>
        <v>0</v>
      </c>
      <c r="BJ55" s="575">
        <f t="shared" si="48"/>
        <v>0</v>
      </c>
      <c r="BK55" s="575">
        <f t="shared" si="48"/>
        <v>0</v>
      </c>
      <c r="BL55" s="575">
        <f t="shared" si="48"/>
        <v>0</v>
      </c>
      <c r="BM55" s="576">
        <f t="shared" si="48"/>
        <v>0</v>
      </c>
      <c r="BN55" s="579"/>
      <c r="BO55" s="565">
        <f t="shared" si="8"/>
        <v>0</v>
      </c>
      <c r="BP55" s="51"/>
      <c r="BQ55" s="51"/>
      <c r="BR55" s="51"/>
      <c r="BS55" s="51"/>
    </row>
    <row r="56" spans="1:71" s="5" customFormat="1" ht="12.75">
      <c r="A56" s="810">
        <v>46</v>
      </c>
      <c r="B56" s="812" t="s">
        <v>72</v>
      </c>
      <c r="C56" s="567"/>
      <c r="D56" s="568"/>
      <c r="E56" s="568"/>
      <c r="F56" s="685"/>
      <c r="G56" s="569"/>
      <c r="H56" s="569"/>
      <c r="I56" s="611">
        <f t="shared" si="18"/>
        <v>0</v>
      </c>
      <c r="J56" s="570"/>
      <c r="K56" s="489"/>
      <c r="L56" s="489"/>
      <c r="M56" s="739"/>
      <c r="N56" s="743"/>
      <c r="O56" s="743"/>
      <c r="P56" s="564">
        <f t="shared" ref="P56:P57" si="49">SUM(J56:O56)</f>
        <v>0</v>
      </c>
      <c r="Q56" s="567"/>
      <c r="R56" s="568"/>
      <c r="S56" s="568"/>
      <c r="T56" s="593"/>
      <c r="U56" s="566"/>
      <c r="V56" s="566"/>
      <c r="W56" s="563">
        <f t="shared" ref="W56:W57" si="50">SUM(Q56:V56)</f>
        <v>0</v>
      </c>
      <c r="X56" s="567"/>
      <c r="Y56" s="568"/>
      <c r="Z56" s="568"/>
      <c r="AA56" s="593"/>
      <c r="AB56" s="566"/>
      <c r="AC56" s="566"/>
      <c r="AD56" s="563">
        <f t="shared" ref="AD56:AD57" si="51">SUM(X56:AC56)</f>
        <v>0</v>
      </c>
      <c r="AE56" s="567"/>
      <c r="AF56" s="568"/>
      <c r="AG56" s="568"/>
      <c r="AH56" s="593"/>
      <c r="AI56" s="566"/>
      <c r="AJ56" s="566"/>
      <c r="AK56" s="563">
        <f t="shared" ref="AK56:AK57" si="52">SUM(AE56:AJ56)</f>
        <v>0</v>
      </c>
      <c r="AL56" s="567"/>
      <c r="AM56" s="568"/>
      <c r="AN56" s="568"/>
      <c r="AO56" s="593"/>
      <c r="AP56" s="566"/>
      <c r="AQ56" s="566"/>
      <c r="AR56" s="563">
        <f t="shared" ref="AR56:AR57" si="53">SUM(AL56:AQ56)</f>
        <v>0</v>
      </c>
      <c r="AS56" s="567"/>
      <c r="AT56" s="568"/>
      <c r="AU56" s="568"/>
      <c r="AV56" s="593"/>
      <c r="AW56" s="566"/>
      <c r="AX56" s="566"/>
      <c r="AY56" s="563">
        <f t="shared" ref="AY56:AY57" si="54">SUM(AS56:AX56)</f>
        <v>0</v>
      </c>
      <c r="AZ56" s="567"/>
      <c r="BA56" s="568"/>
      <c r="BB56" s="568"/>
      <c r="BC56" s="593"/>
      <c r="BD56" s="566"/>
      <c r="BE56" s="566"/>
      <c r="BF56" s="563">
        <f t="shared" ref="BF56:BF57" si="55">SUM(AZ56:BE56)</f>
        <v>0</v>
      </c>
      <c r="BG56" s="567"/>
      <c r="BH56" s="568"/>
      <c r="BI56" s="568"/>
      <c r="BJ56" s="593"/>
      <c r="BK56" s="566"/>
      <c r="BL56" s="566"/>
      <c r="BM56" s="563">
        <f t="shared" ref="BM56:BM57" si="56">SUM(BG56:BL56)</f>
        <v>0</v>
      </c>
      <c r="BN56" s="572"/>
      <c r="BO56" s="565">
        <f t="shared" si="8"/>
        <v>0</v>
      </c>
      <c r="BP56" s="7"/>
      <c r="BQ56" s="7"/>
      <c r="BR56" s="7"/>
      <c r="BS56" s="7"/>
    </row>
    <row r="57" spans="1:71" s="28" customFormat="1" ht="12.75" customHeight="1">
      <c r="A57" s="810">
        <v>47</v>
      </c>
      <c r="B57" s="812" t="s">
        <v>73</v>
      </c>
      <c r="C57" s="580"/>
      <c r="D57" s="581"/>
      <c r="E57" s="581"/>
      <c r="F57" s="685"/>
      <c r="G57" s="569"/>
      <c r="H57" s="569"/>
      <c r="I57" s="611">
        <f t="shared" si="18"/>
        <v>0</v>
      </c>
      <c r="J57" s="582"/>
      <c r="K57" s="500"/>
      <c r="L57" s="500"/>
      <c r="M57" s="739"/>
      <c r="N57" s="743"/>
      <c r="O57" s="743"/>
      <c r="P57" s="564">
        <f t="shared" si="49"/>
        <v>0</v>
      </c>
      <c r="Q57" s="580"/>
      <c r="R57" s="581"/>
      <c r="S57" s="581"/>
      <c r="T57" s="593"/>
      <c r="U57" s="566"/>
      <c r="V57" s="566"/>
      <c r="W57" s="563">
        <f t="shared" si="50"/>
        <v>0</v>
      </c>
      <c r="X57" s="580"/>
      <c r="Y57" s="581"/>
      <c r="Z57" s="581"/>
      <c r="AA57" s="593"/>
      <c r="AB57" s="566"/>
      <c r="AC57" s="566"/>
      <c r="AD57" s="563">
        <f t="shared" si="51"/>
        <v>0</v>
      </c>
      <c r="AE57" s="580"/>
      <c r="AF57" s="581"/>
      <c r="AG57" s="581"/>
      <c r="AH57" s="593"/>
      <c r="AI57" s="566"/>
      <c r="AJ57" s="566"/>
      <c r="AK57" s="563">
        <f t="shared" si="52"/>
        <v>0</v>
      </c>
      <c r="AL57" s="580"/>
      <c r="AM57" s="581"/>
      <c r="AN57" s="581"/>
      <c r="AO57" s="593"/>
      <c r="AP57" s="566"/>
      <c r="AQ57" s="566"/>
      <c r="AR57" s="563">
        <f t="shared" si="53"/>
        <v>0</v>
      </c>
      <c r="AS57" s="580"/>
      <c r="AT57" s="581"/>
      <c r="AU57" s="581"/>
      <c r="AV57" s="593"/>
      <c r="AW57" s="566"/>
      <c r="AX57" s="566"/>
      <c r="AY57" s="563">
        <f t="shared" si="54"/>
        <v>0</v>
      </c>
      <c r="AZ57" s="580"/>
      <c r="BA57" s="581"/>
      <c r="BB57" s="581"/>
      <c r="BC57" s="593"/>
      <c r="BD57" s="566"/>
      <c r="BE57" s="566"/>
      <c r="BF57" s="563">
        <f t="shared" si="55"/>
        <v>0</v>
      </c>
      <c r="BG57" s="580"/>
      <c r="BH57" s="581"/>
      <c r="BI57" s="581"/>
      <c r="BJ57" s="593"/>
      <c r="BK57" s="566"/>
      <c r="BL57" s="566"/>
      <c r="BM57" s="563">
        <f t="shared" si="56"/>
        <v>0</v>
      </c>
      <c r="BN57" s="572"/>
      <c r="BO57" s="565">
        <f t="shared" si="8"/>
        <v>0</v>
      </c>
      <c r="BP57" s="29"/>
      <c r="BQ57" s="29"/>
      <c r="BR57" s="29"/>
      <c r="BS57" s="29"/>
    </row>
    <row r="58" spans="1:71" s="55" customFormat="1" ht="13.9" customHeight="1">
      <c r="A58" s="811">
        <v>48</v>
      </c>
      <c r="B58" s="812" t="s">
        <v>76</v>
      </c>
      <c r="C58" s="595">
        <f t="shared" ref="C58:BM58" si="57">C55+C56+C57</f>
        <v>0</v>
      </c>
      <c r="D58" s="596">
        <f t="shared" si="57"/>
        <v>0</v>
      </c>
      <c r="E58" s="596">
        <f t="shared" si="57"/>
        <v>0</v>
      </c>
      <c r="F58" s="596">
        <f t="shared" si="57"/>
        <v>0</v>
      </c>
      <c r="G58" s="596">
        <f t="shared" si="57"/>
        <v>0</v>
      </c>
      <c r="H58" s="596">
        <f t="shared" si="57"/>
        <v>0</v>
      </c>
      <c r="I58" s="597">
        <f t="shared" si="57"/>
        <v>0</v>
      </c>
      <c r="J58" s="601">
        <f t="shared" si="57"/>
        <v>0</v>
      </c>
      <c r="K58" s="521">
        <f t="shared" si="57"/>
        <v>0</v>
      </c>
      <c r="L58" s="521">
        <f t="shared" si="57"/>
        <v>0</v>
      </c>
      <c r="M58" s="521">
        <f t="shared" si="57"/>
        <v>0</v>
      </c>
      <c r="N58" s="521">
        <f t="shared" si="57"/>
        <v>0</v>
      </c>
      <c r="O58" s="521">
        <f t="shared" si="57"/>
        <v>0</v>
      </c>
      <c r="P58" s="562">
        <f t="shared" si="57"/>
        <v>0</v>
      </c>
      <c r="Q58" s="595">
        <f t="shared" si="57"/>
        <v>0</v>
      </c>
      <c r="R58" s="596">
        <f t="shared" si="57"/>
        <v>0</v>
      </c>
      <c r="S58" s="596">
        <f t="shared" si="57"/>
        <v>0</v>
      </c>
      <c r="T58" s="596">
        <f t="shared" si="57"/>
        <v>0</v>
      </c>
      <c r="U58" s="596">
        <f t="shared" si="57"/>
        <v>0</v>
      </c>
      <c r="V58" s="596">
        <f t="shared" si="57"/>
        <v>0</v>
      </c>
      <c r="W58" s="597">
        <f t="shared" si="57"/>
        <v>0</v>
      </c>
      <c r="X58" s="595">
        <f t="shared" si="57"/>
        <v>0</v>
      </c>
      <c r="Y58" s="596">
        <f t="shared" si="57"/>
        <v>0</v>
      </c>
      <c r="Z58" s="596">
        <f t="shared" si="57"/>
        <v>0</v>
      </c>
      <c r="AA58" s="596">
        <f t="shared" si="57"/>
        <v>0</v>
      </c>
      <c r="AB58" s="596">
        <f t="shared" si="57"/>
        <v>0</v>
      </c>
      <c r="AC58" s="596">
        <f t="shared" si="57"/>
        <v>0</v>
      </c>
      <c r="AD58" s="597">
        <f t="shared" si="57"/>
        <v>0</v>
      </c>
      <c r="AE58" s="595">
        <f t="shared" si="57"/>
        <v>0</v>
      </c>
      <c r="AF58" s="596">
        <f t="shared" si="57"/>
        <v>0</v>
      </c>
      <c r="AG58" s="596">
        <f t="shared" si="57"/>
        <v>0</v>
      </c>
      <c r="AH58" s="596">
        <f t="shared" si="57"/>
        <v>0</v>
      </c>
      <c r="AI58" s="596">
        <f t="shared" si="57"/>
        <v>0</v>
      </c>
      <c r="AJ58" s="596">
        <f t="shared" si="57"/>
        <v>0</v>
      </c>
      <c r="AK58" s="597">
        <f t="shared" si="57"/>
        <v>0</v>
      </c>
      <c r="AL58" s="595">
        <f t="shared" si="57"/>
        <v>0</v>
      </c>
      <c r="AM58" s="596">
        <f t="shared" si="57"/>
        <v>0</v>
      </c>
      <c r="AN58" s="596">
        <f t="shared" si="57"/>
        <v>0</v>
      </c>
      <c r="AO58" s="596">
        <f t="shared" si="57"/>
        <v>0</v>
      </c>
      <c r="AP58" s="596">
        <f t="shared" si="57"/>
        <v>0</v>
      </c>
      <c r="AQ58" s="596">
        <f t="shared" si="57"/>
        <v>0</v>
      </c>
      <c r="AR58" s="597">
        <f t="shared" si="57"/>
        <v>0</v>
      </c>
      <c r="AS58" s="595">
        <f t="shared" si="57"/>
        <v>0</v>
      </c>
      <c r="AT58" s="596">
        <f t="shared" si="57"/>
        <v>0</v>
      </c>
      <c r="AU58" s="596">
        <f t="shared" si="57"/>
        <v>0</v>
      </c>
      <c r="AV58" s="596">
        <f t="shared" si="57"/>
        <v>0</v>
      </c>
      <c r="AW58" s="596">
        <f t="shared" si="57"/>
        <v>0</v>
      </c>
      <c r="AX58" s="596">
        <f t="shared" si="57"/>
        <v>0</v>
      </c>
      <c r="AY58" s="597">
        <f t="shared" si="57"/>
        <v>0</v>
      </c>
      <c r="AZ58" s="595">
        <f t="shared" si="57"/>
        <v>0</v>
      </c>
      <c r="BA58" s="596">
        <f t="shared" si="57"/>
        <v>0</v>
      </c>
      <c r="BB58" s="596">
        <f t="shared" si="57"/>
        <v>0</v>
      </c>
      <c r="BC58" s="596">
        <f t="shared" si="57"/>
        <v>0</v>
      </c>
      <c r="BD58" s="596">
        <f t="shared" si="57"/>
        <v>0</v>
      </c>
      <c r="BE58" s="596">
        <f t="shared" si="57"/>
        <v>0</v>
      </c>
      <c r="BF58" s="597">
        <f t="shared" si="57"/>
        <v>0</v>
      </c>
      <c r="BG58" s="595">
        <f t="shared" si="57"/>
        <v>0</v>
      </c>
      <c r="BH58" s="596">
        <f t="shared" si="57"/>
        <v>0</v>
      </c>
      <c r="BI58" s="596">
        <f t="shared" si="57"/>
        <v>0</v>
      </c>
      <c r="BJ58" s="596">
        <f t="shared" si="57"/>
        <v>0</v>
      </c>
      <c r="BK58" s="596">
        <f t="shared" si="57"/>
        <v>0</v>
      </c>
      <c r="BL58" s="596">
        <f t="shared" si="57"/>
        <v>0</v>
      </c>
      <c r="BM58" s="597">
        <f t="shared" si="57"/>
        <v>0</v>
      </c>
      <c r="BN58" s="602"/>
      <c r="BO58" s="565">
        <f t="shared" si="8"/>
        <v>0</v>
      </c>
    </row>
    <row r="59" spans="1:71" s="50" customFormat="1" ht="12.75" customHeight="1">
      <c r="A59" s="811">
        <v>49</v>
      </c>
      <c r="B59" s="812" t="s">
        <v>34</v>
      </c>
      <c r="C59" s="603">
        <f t="shared" ref="C59:AH59" si="58">C58+C13</f>
        <v>0</v>
      </c>
      <c r="D59" s="604">
        <f t="shared" si="58"/>
        <v>0</v>
      </c>
      <c r="E59" s="604">
        <f t="shared" si="58"/>
        <v>0</v>
      </c>
      <c r="F59" s="604">
        <f t="shared" si="58"/>
        <v>0</v>
      </c>
      <c r="G59" s="604">
        <f t="shared" si="58"/>
        <v>0</v>
      </c>
      <c r="H59" s="604">
        <f t="shared" si="58"/>
        <v>0</v>
      </c>
      <c r="I59" s="597">
        <f t="shared" si="58"/>
        <v>0</v>
      </c>
      <c r="J59" s="605">
        <f t="shared" si="58"/>
        <v>0</v>
      </c>
      <c r="K59" s="522">
        <f t="shared" si="58"/>
        <v>0</v>
      </c>
      <c r="L59" s="522">
        <f t="shared" si="58"/>
        <v>0</v>
      </c>
      <c r="M59" s="522">
        <f t="shared" si="58"/>
        <v>0</v>
      </c>
      <c r="N59" s="522">
        <f t="shared" si="58"/>
        <v>0</v>
      </c>
      <c r="O59" s="522">
        <f t="shared" si="58"/>
        <v>0</v>
      </c>
      <c r="P59" s="562">
        <f t="shared" si="58"/>
        <v>0</v>
      </c>
      <c r="Q59" s="603">
        <f t="shared" si="58"/>
        <v>0</v>
      </c>
      <c r="R59" s="604">
        <f t="shared" si="58"/>
        <v>0</v>
      </c>
      <c r="S59" s="604">
        <f t="shared" si="58"/>
        <v>0</v>
      </c>
      <c r="T59" s="604">
        <f t="shared" si="58"/>
        <v>0</v>
      </c>
      <c r="U59" s="604">
        <f t="shared" si="58"/>
        <v>0</v>
      </c>
      <c r="V59" s="604">
        <f t="shared" si="58"/>
        <v>0</v>
      </c>
      <c r="W59" s="597">
        <f t="shared" si="58"/>
        <v>0</v>
      </c>
      <c r="X59" s="603">
        <f t="shared" si="58"/>
        <v>0</v>
      </c>
      <c r="Y59" s="604">
        <f t="shared" si="58"/>
        <v>0</v>
      </c>
      <c r="Z59" s="604">
        <f t="shared" si="58"/>
        <v>0</v>
      </c>
      <c r="AA59" s="604">
        <f t="shared" si="58"/>
        <v>0</v>
      </c>
      <c r="AB59" s="604">
        <f t="shared" si="58"/>
        <v>0</v>
      </c>
      <c r="AC59" s="604">
        <f t="shared" si="58"/>
        <v>0</v>
      </c>
      <c r="AD59" s="597">
        <f t="shared" si="58"/>
        <v>0</v>
      </c>
      <c r="AE59" s="603">
        <f t="shared" si="58"/>
        <v>0</v>
      </c>
      <c r="AF59" s="604">
        <f t="shared" si="58"/>
        <v>0</v>
      </c>
      <c r="AG59" s="604">
        <f t="shared" si="58"/>
        <v>0</v>
      </c>
      <c r="AH59" s="604">
        <f t="shared" si="58"/>
        <v>0</v>
      </c>
      <c r="AI59" s="604">
        <f t="shared" ref="AI59:BM59" si="59">AI58+AI13</f>
        <v>0</v>
      </c>
      <c r="AJ59" s="604">
        <f t="shared" si="59"/>
        <v>0</v>
      </c>
      <c r="AK59" s="597">
        <f t="shared" si="59"/>
        <v>0</v>
      </c>
      <c r="AL59" s="603">
        <f t="shared" si="59"/>
        <v>0</v>
      </c>
      <c r="AM59" s="604">
        <f t="shared" si="59"/>
        <v>0</v>
      </c>
      <c r="AN59" s="604">
        <f t="shared" si="59"/>
        <v>0</v>
      </c>
      <c r="AO59" s="604">
        <f t="shared" si="59"/>
        <v>0</v>
      </c>
      <c r="AP59" s="604">
        <f t="shared" si="59"/>
        <v>0</v>
      </c>
      <c r="AQ59" s="604">
        <f t="shared" si="59"/>
        <v>0</v>
      </c>
      <c r="AR59" s="597">
        <f t="shared" si="59"/>
        <v>0</v>
      </c>
      <c r="AS59" s="603">
        <f t="shared" si="59"/>
        <v>0</v>
      </c>
      <c r="AT59" s="604">
        <f t="shared" si="59"/>
        <v>0</v>
      </c>
      <c r="AU59" s="604">
        <f t="shared" si="59"/>
        <v>0</v>
      </c>
      <c r="AV59" s="604">
        <f t="shared" si="59"/>
        <v>0</v>
      </c>
      <c r="AW59" s="604">
        <f t="shared" si="59"/>
        <v>0</v>
      </c>
      <c r="AX59" s="604">
        <f t="shared" si="59"/>
        <v>0</v>
      </c>
      <c r="AY59" s="597">
        <f t="shared" si="59"/>
        <v>0</v>
      </c>
      <c r="AZ59" s="603">
        <f t="shared" si="59"/>
        <v>0</v>
      </c>
      <c r="BA59" s="604">
        <f t="shared" si="59"/>
        <v>0</v>
      </c>
      <c r="BB59" s="604">
        <f t="shared" si="59"/>
        <v>0</v>
      </c>
      <c r="BC59" s="604">
        <f t="shared" si="59"/>
        <v>0</v>
      </c>
      <c r="BD59" s="604">
        <f t="shared" si="59"/>
        <v>0</v>
      </c>
      <c r="BE59" s="604">
        <f t="shared" si="59"/>
        <v>0</v>
      </c>
      <c r="BF59" s="597">
        <f t="shared" si="59"/>
        <v>0</v>
      </c>
      <c r="BG59" s="603">
        <f t="shared" si="59"/>
        <v>0</v>
      </c>
      <c r="BH59" s="604">
        <f t="shared" si="59"/>
        <v>0</v>
      </c>
      <c r="BI59" s="604">
        <f t="shared" si="59"/>
        <v>0</v>
      </c>
      <c r="BJ59" s="604">
        <f t="shared" si="59"/>
        <v>0</v>
      </c>
      <c r="BK59" s="604">
        <f t="shared" si="59"/>
        <v>0</v>
      </c>
      <c r="BL59" s="604">
        <f t="shared" si="59"/>
        <v>0</v>
      </c>
      <c r="BM59" s="597">
        <f t="shared" si="59"/>
        <v>0</v>
      </c>
      <c r="BN59" s="606"/>
      <c r="BO59" s="565">
        <f t="shared" si="8"/>
        <v>0</v>
      </c>
    </row>
    <row r="60" spans="1:71" s="1" customFormat="1" ht="12.75">
      <c r="A60" s="810">
        <v>50</v>
      </c>
      <c r="B60" s="813" t="s">
        <v>283</v>
      </c>
      <c r="C60" s="580"/>
      <c r="D60" s="581"/>
      <c r="E60" s="581"/>
      <c r="F60" s="685"/>
      <c r="G60" s="569"/>
      <c r="H60" s="569"/>
      <c r="I60" s="611">
        <f t="shared" ref="I60:I63" si="60">SUM(C60:H60)</f>
        <v>0</v>
      </c>
      <c r="J60" s="582"/>
      <c r="K60" s="500"/>
      <c r="L60" s="500"/>
      <c r="M60" s="739"/>
      <c r="N60" s="743"/>
      <c r="O60" s="743"/>
      <c r="P60" s="611">
        <f t="shared" ref="P60:P63" si="61">SUM(J60:O60)</f>
        <v>0</v>
      </c>
      <c r="Q60" s="580"/>
      <c r="R60" s="581"/>
      <c r="S60" s="581"/>
      <c r="T60" s="593"/>
      <c r="U60" s="566"/>
      <c r="V60" s="566"/>
      <c r="W60" s="611">
        <f t="shared" ref="W60:W63" si="62">SUM(Q60:V60)</f>
        <v>0</v>
      </c>
      <c r="X60" s="580"/>
      <c r="Y60" s="581"/>
      <c r="Z60" s="581"/>
      <c r="AA60" s="593"/>
      <c r="AB60" s="566"/>
      <c r="AC60" s="566"/>
      <c r="AD60" s="611">
        <f t="shared" ref="AD60:AD63" si="63">SUM(X60:AC60)</f>
        <v>0</v>
      </c>
      <c r="AE60" s="580"/>
      <c r="AF60" s="581"/>
      <c r="AG60" s="581"/>
      <c r="AH60" s="593"/>
      <c r="AI60" s="566"/>
      <c r="AJ60" s="566"/>
      <c r="AK60" s="611">
        <f t="shared" ref="AK60:AK63" si="64">SUM(AE60:AJ60)</f>
        <v>0</v>
      </c>
      <c r="AL60" s="580"/>
      <c r="AM60" s="581"/>
      <c r="AN60" s="581"/>
      <c r="AO60" s="593"/>
      <c r="AP60" s="566"/>
      <c r="AQ60" s="566"/>
      <c r="AR60" s="611">
        <f t="shared" ref="AR60:AR63" si="65">SUM(AL60:AQ60)</f>
        <v>0</v>
      </c>
      <c r="AS60" s="580"/>
      <c r="AT60" s="581"/>
      <c r="AU60" s="581"/>
      <c r="AV60" s="593"/>
      <c r="AW60" s="566"/>
      <c r="AX60" s="566"/>
      <c r="AY60" s="611">
        <f t="shared" ref="AY60:AY63" si="66">SUM(AS60:AX60)</f>
        <v>0</v>
      </c>
      <c r="AZ60" s="580"/>
      <c r="BA60" s="581"/>
      <c r="BB60" s="581"/>
      <c r="BC60" s="593"/>
      <c r="BD60" s="566"/>
      <c r="BE60" s="566"/>
      <c r="BF60" s="611">
        <f t="shared" ref="BF60:BF63" si="67">SUM(AZ60:BE60)</f>
        <v>0</v>
      </c>
      <c r="BG60" s="580"/>
      <c r="BH60" s="581"/>
      <c r="BI60" s="581"/>
      <c r="BJ60" s="593"/>
      <c r="BK60" s="566"/>
      <c r="BL60" s="566"/>
      <c r="BM60" s="611">
        <f t="shared" ref="BM60:BM63" si="68">SUM(BG60:BL60)</f>
        <v>0</v>
      </c>
      <c r="BN60" s="607"/>
      <c r="BO60" s="565">
        <f t="shared" si="8"/>
        <v>0</v>
      </c>
    </row>
    <row r="61" spans="1:71" s="1" customFormat="1" ht="12.75">
      <c r="A61" s="810">
        <v>51</v>
      </c>
      <c r="B61" s="813" t="str">
        <f>'[4]Budget Summary'!$C$33</f>
        <v>Other Patient Insurance</v>
      </c>
      <c r="C61" s="580"/>
      <c r="D61" s="581"/>
      <c r="E61" s="581"/>
      <c r="F61" s="685"/>
      <c r="G61" s="569"/>
      <c r="H61" s="569"/>
      <c r="I61" s="611">
        <f t="shared" si="60"/>
        <v>0</v>
      </c>
      <c r="J61" s="582"/>
      <c r="K61" s="500"/>
      <c r="L61" s="500"/>
      <c r="M61" s="739"/>
      <c r="N61" s="743"/>
      <c r="O61" s="743"/>
      <c r="P61" s="611">
        <f t="shared" si="61"/>
        <v>0</v>
      </c>
      <c r="Q61" s="580"/>
      <c r="R61" s="581"/>
      <c r="S61" s="581"/>
      <c r="T61" s="593"/>
      <c r="U61" s="566"/>
      <c r="V61" s="566"/>
      <c r="W61" s="611">
        <f t="shared" si="62"/>
        <v>0</v>
      </c>
      <c r="X61" s="580"/>
      <c r="Y61" s="581"/>
      <c r="Z61" s="581"/>
      <c r="AA61" s="593"/>
      <c r="AB61" s="566"/>
      <c r="AC61" s="566"/>
      <c r="AD61" s="611">
        <f t="shared" si="63"/>
        <v>0</v>
      </c>
      <c r="AE61" s="580"/>
      <c r="AF61" s="581"/>
      <c r="AG61" s="581"/>
      <c r="AH61" s="593"/>
      <c r="AI61" s="566"/>
      <c r="AJ61" s="566"/>
      <c r="AK61" s="611">
        <f t="shared" si="64"/>
        <v>0</v>
      </c>
      <c r="AL61" s="580"/>
      <c r="AM61" s="581"/>
      <c r="AN61" s="581"/>
      <c r="AO61" s="593"/>
      <c r="AP61" s="566"/>
      <c r="AQ61" s="566"/>
      <c r="AR61" s="611">
        <f t="shared" si="65"/>
        <v>0</v>
      </c>
      <c r="AS61" s="580"/>
      <c r="AT61" s="581"/>
      <c r="AU61" s="581"/>
      <c r="AV61" s="593"/>
      <c r="AW61" s="566"/>
      <c r="AX61" s="566"/>
      <c r="AY61" s="611">
        <f t="shared" si="66"/>
        <v>0</v>
      </c>
      <c r="AZ61" s="580"/>
      <c r="BA61" s="581"/>
      <c r="BB61" s="581"/>
      <c r="BC61" s="593"/>
      <c r="BD61" s="566"/>
      <c r="BE61" s="566"/>
      <c r="BF61" s="611">
        <f t="shared" si="67"/>
        <v>0</v>
      </c>
      <c r="BG61" s="580"/>
      <c r="BH61" s="581"/>
      <c r="BI61" s="581"/>
      <c r="BJ61" s="593"/>
      <c r="BK61" s="566"/>
      <c r="BL61" s="566"/>
      <c r="BM61" s="611">
        <f t="shared" si="68"/>
        <v>0</v>
      </c>
      <c r="BN61" s="607"/>
      <c r="BO61" s="565">
        <f t="shared" si="8"/>
        <v>0</v>
      </c>
    </row>
    <row r="62" spans="1:71" s="1" customFormat="1" ht="12.75">
      <c r="A62" s="810">
        <v>52</v>
      </c>
      <c r="B62" s="813" t="str">
        <f>'[4]Budget Summary'!$C$34</f>
        <v>Medicare</v>
      </c>
      <c r="C62" s="580"/>
      <c r="D62" s="581"/>
      <c r="E62" s="581"/>
      <c r="F62" s="685"/>
      <c r="G62" s="569"/>
      <c r="H62" s="569"/>
      <c r="I62" s="611">
        <f t="shared" si="60"/>
        <v>0</v>
      </c>
      <c r="J62" s="582"/>
      <c r="K62" s="500"/>
      <c r="L62" s="500"/>
      <c r="M62" s="739"/>
      <c r="N62" s="743"/>
      <c r="O62" s="743"/>
      <c r="P62" s="611">
        <f t="shared" si="61"/>
        <v>0</v>
      </c>
      <c r="Q62" s="580"/>
      <c r="R62" s="581"/>
      <c r="S62" s="581"/>
      <c r="T62" s="593"/>
      <c r="U62" s="566"/>
      <c r="V62" s="566"/>
      <c r="W62" s="611">
        <f t="shared" si="62"/>
        <v>0</v>
      </c>
      <c r="X62" s="580"/>
      <c r="Y62" s="581"/>
      <c r="Z62" s="581"/>
      <c r="AA62" s="593"/>
      <c r="AB62" s="566"/>
      <c r="AC62" s="566"/>
      <c r="AD62" s="611">
        <f t="shared" si="63"/>
        <v>0</v>
      </c>
      <c r="AE62" s="580"/>
      <c r="AF62" s="581"/>
      <c r="AG62" s="581"/>
      <c r="AH62" s="593"/>
      <c r="AI62" s="566"/>
      <c r="AJ62" s="566"/>
      <c r="AK62" s="611">
        <f t="shared" si="64"/>
        <v>0</v>
      </c>
      <c r="AL62" s="580"/>
      <c r="AM62" s="581"/>
      <c r="AN62" s="581"/>
      <c r="AO62" s="593"/>
      <c r="AP62" s="566"/>
      <c r="AQ62" s="566"/>
      <c r="AR62" s="611">
        <f t="shared" si="65"/>
        <v>0</v>
      </c>
      <c r="AS62" s="580"/>
      <c r="AT62" s="581"/>
      <c r="AU62" s="581"/>
      <c r="AV62" s="593"/>
      <c r="AW62" s="566"/>
      <c r="AX62" s="566"/>
      <c r="AY62" s="611">
        <f t="shared" si="66"/>
        <v>0</v>
      </c>
      <c r="AZ62" s="580"/>
      <c r="BA62" s="581"/>
      <c r="BB62" s="581"/>
      <c r="BC62" s="593"/>
      <c r="BD62" s="566"/>
      <c r="BE62" s="566"/>
      <c r="BF62" s="611">
        <f t="shared" si="67"/>
        <v>0</v>
      </c>
      <c r="BG62" s="580"/>
      <c r="BH62" s="581"/>
      <c r="BI62" s="581"/>
      <c r="BJ62" s="593"/>
      <c r="BK62" s="566"/>
      <c r="BL62" s="566"/>
      <c r="BM62" s="611">
        <f t="shared" si="68"/>
        <v>0</v>
      </c>
      <c r="BN62" s="607"/>
      <c r="BO62" s="565">
        <f t="shared" si="8"/>
        <v>0</v>
      </c>
    </row>
    <row r="63" spans="1:71" s="1" customFormat="1" ht="12.75">
      <c r="A63" s="810">
        <v>53</v>
      </c>
      <c r="B63" s="1060" t="str">
        <f>'[4]Budget Summary'!$C$35</f>
        <v>Other Revenues: (Specify)</v>
      </c>
      <c r="C63" s="806"/>
      <c r="D63" s="807"/>
      <c r="E63" s="807"/>
      <c r="F63" s="807"/>
      <c r="G63" s="807"/>
      <c r="H63" s="807"/>
      <c r="I63" s="611">
        <f t="shared" si="60"/>
        <v>0</v>
      </c>
      <c r="J63" s="806"/>
      <c r="K63" s="807"/>
      <c r="L63" s="807"/>
      <c r="M63" s="807"/>
      <c r="N63" s="807"/>
      <c r="O63" s="807"/>
      <c r="P63" s="611">
        <f t="shared" si="61"/>
        <v>0</v>
      </c>
      <c r="Q63" s="806"/>
      <c r="R63" s="807"/>
      <c r="S63" s="807"/>
      <c r="T63" s="807"/>
      <c r="U63" s="807"/>
      <c r="V63" s="807"/>
      <c r="W63" s="611">
        <f t="shared" si="62"/>
        <v>0</v>
      </c>
      <c r="X63" s="806"/>
      <c r="Y63" s="807"/>
      <c r="Z63" s="807"/>
      <c r="AA63" s="807"/>
      <c r="AB63" s="807"/>
      <c r="AC63" s="807"/>
      <c r="AD63" s="611">
        <f t="shared" si="63"/>
        <v>0</v>
      </c>
      <c r="AE63" s="806"/>
      <c r="AF63" s="807"/>
      <c r="AG63" s="807"/>
      <c r="AH63" s="807"/>
      <c r="AI63" s="807"/>
      <c r="AJ63" s="807"/>
      <c r="AK63" s="611">
        <f t="shared" si="64"/>
        <v>0</v>
      </c>
      <c r="AL63" s="806"/>
      <c r="AM63" s="807"/>
      <c r="AN63" s="807"/>
      <c r="AO63" s="807"/>
      <c r="AP63" s="807"/>
      <c r="AQ63" s="807"/>
      <c r="AR63" s="611">
        <f t="shared" si="65"/>
        <v>0</v>
      </c>
      <c r="AS63" s="806"/>
      <c r="AT63" s="807"/>
      <c r="AU63" s="807"/>
      <c r="AV63" s="807"/>
      <c r="AW63" s="807"/>
      <c r="AX63" s="807"/>
      <c r="AY63" s="611">
        <f t="shared" si="66"/>
        <v>0</v>
      </c>
      <c r="AZ63" s="806"/>
      <c r="BA63" s="807"/>
      <c r="BB63" s="807"/>
      <c r="BC63" s="807"/>
      <c r="BD63" s="807"/>
      <c r="BE63" s="807"/>
      <c r="BF63" s="611">
        <f t="shared" si="67"/>
        <v>0</v>
      </c>
      <c r="BG63" s="806"/>
      <c r="BH63" s="807"/>
      <c r="BI63" s="807"/>
      <c r="BJ63" s="807"/>
      <c r="BK63" s="807"/>
      <c r="BL63" s="807"/>
      <c r="BM63" s="611">
        <f t="shared" si="68"/>
        <v>0</v>
      </c>
      <c r="BN63" s="607"/>
      <c r="BO63" s="565">
        <f t="shared" si="8"/>
        <v>0</v>
      </c>
    </row>
    <row r="64" spans="1:71" s="31" customFormat="1" ht="12.75">
      <c r="A64" s="810">
        <v>54</v>
      </c>
      <c r="B64" s="814" t="s">
        <v>284</v>
      </c>
      <c r="C64" s="560">
        <f>SUM(C60:C63)</f>
        <v>0</v>
      </c>
      <c r="D64" s="502">
        <f t="shared" ref="D64:I64" si="69">SUM(D60:D63)</f>
        <v>0</v>
      </c>
      <c r="E64" s="502">
        <f t="shared" si="69"/>
        <v>0</v>
      </c>
      <c r="F64" s="502">
        <f t="shared" si="69"/>
        <v>0</v>
      </c>
      <c r="G64" s="502">
        <f t="shared" si="69"/>
        <v>0</v>
      </c>
      <c r="H64" s="502">
        <f t="shared" si="69"/>
        <v>0</v>
      </c>
      <c r="I64" s="561">
        <f t="shared" si="69"/>
        <v>0</v>
      </c>
      <c r="J64" s="560">
        <f>SUM(J60:J63)</f>
        <v>0</v>
      </c>
      <c r="K64" s="502">
        <f t="shared" ref="K64:P64" si="70">SUM(K60:K63)</f>
        <v>0</v>
      </c>
      <c r="L64" s="502">
        <f t="shared" si="70"/>
        <v>0</v>
      </c>
      <c r="M64" s="502">
        <f t="shared" si="70"/>
        <v>0</v>
      </c>
      <c r="N64" s="502">
        <f t="shared" si="70"/>
        <v>0</v>
      </c>
      <c r="O64" s="502">
        <f t="shared" si="70"/>
        <v>0</v>
      </c>
      <c r="P64" s="561">
        <f t="shared" si="70"/>
        <v>0</v>
      </c>
      <c r="Q64" s="560">
        <f>SUM(Q60:Q63)</f>
        <v>0</v>
      </c>
      <c r="R64" s="502">
        <f t="shared" ref="R64:W64" si="71">SUM(R60:R63)</f>
        <v>0</v>
      </c>
      <c r="S64" s="502">
        <f t="shared" si="71"/>
        <v>0</v>
      </c>
      <c r="T64" s="502">
        <f t="shared" si="71"/>
        <v>0</v>
      </c>
      <c r="U64" s="502">
        <f t="shared" si="71"/>
        <v>0</v>
      </c>
      <c r="V64" s="502">
        <f t="shared" si="71"/>
        <v>0</v>
      </c>
      <c r="W64" s="561">
        <f t="shared" si="71"/>
        <v>0</v>
      </c>
      <c r="X64" s="560">
        <f>SUM(X60:X63)</f>
        <v>0</v>
      </c>
      <c r="Y64" s="502">
        <f t="shared" ref="Y64:AD64" si="72">SUM(Y60:Y63)</f>
        <v>0</v>
      </c>
      <c r="Z64" s="502">
        <f t="shared" si="72"/>
        <v>0</v>
      </c>
      <c r="AA64" s="502">
        <f t="shared" si="72"/>
        <v>0</v>
      </c>
      <c r="AB64" s="502">
        <f t="shared" si="72"/>
        <v>0</v>
      </c>
      <c r="AC64" s="502">
        <f t="shared" si="72"/>
        <v>0</v>
      </c>
      <c r="AD64" s="561">
        <f t="shared" si="72"/>
        <v>0</v>
      </c>
      <c r="AE64" s="560">
        <f>SUM(AE60:AE63)</f>
        <v>0</v>
      </c>
      <c r="AF64" s="502">
        <f t="shared" ref="AF64:AK64" si="73">SUM(AF60:AF63)</f>
        <v>0</v>
      </c>
      <c r="AG64" s="502">
        <f t="shared" si="73"/>
        <v>0</v>
      </c>
      <c r="AH64" s="502">
        <f t="shared" si="73"/>
        <v>0</v>
      </c>
      <c r="AI64" s="502">
        <f t="shared" si="73"/>
        <v>0</v>
      </c>
      <c r="AJ64" s="502">
        <f t="shared" si="73"/>
        <v>0</v>
      </c>
      <c r="AK64" s="561">
        <f t="shared" si="73"/>
        <v>0</v>
      </c>
      <c r="AL64" s="560">
        <f>SUM(AL60:AL63)</f>
        <v>0</v>
      </c>
      <c r="AM64" s="502">
        <f t="shared" ref="AM64:AR64" si="74">SUM(AM60:AM63)</f>
        <v>0</v>
      </c>
      <c r="AN64" s="502">
        <f t="shared" si="74"/>
        <v>0</v>
      </c>
      <c r="AO64" s="502">
        <f t="shared" si="74"/>
        <v>0</v>
      </c>
      <c r="AP64" s="502">
        <f t="shared" si="74"/>
        <v>0</v>
      </c>
      <c r="AQ64" s="502">
        <f t="shared" si="74"/>
        <v>0</v>
      </c>
      <c r="AR64" s="561">
        <f t="shared" si="74"/>
        <v>0</v>
      </c>
      <c r="AS64" s="560">
        <f>SUM(AS60:AS63)</f>
        <v>0</v>
      </c>
      <c r="AT64" s="502">
        <f t="shared" ref="AT64:AY64" si="75">SUM(AT60:AT63)</f>
        <v>0</v>
      </c>
      <c r="AU64" s="502">
        <f t="shared" si="75"/>
        <v>0</v>
      </c>
      <c r="AV64" s="502">
        <f t="shared" si="75"/>
        <v>0</v>
      </c>
      <c r="AW64" s="502">
        <f t="shared" si="75"/>
        <v>0</v>
      </c>
      <c r="AX64" s="502">
        <f t="shared" si="75"/>
        <v>0</v>
      </c>
      <c r="AY64" s="561">
        <f t="shared" si="75"/>
        <v>0</v>
      </c>
      <c r="AZ64" s="560">
        <f>SUM(AZ60:AZ63)</f>
        <v>0</v>
      </c>
      <c r="BA64" s="502">
        <f t="shared" ref="BA64:BF64" si="76">SUM(BA60:BA63)</f>
        <v>0</v>
      </c>
      <c r="BB64" s="502">
        <f t="shared" si="76"/>
        <v>0</v>
      </c>
      <c r="BC64" s="502">
        <f t="shared" si="76"/>
        <v>0</v>
      </c>
      <c r="BD64" s="502">
        <f t="shared" si="76"/>
        <v>0</v>
      </c>
      <c r="BE64" s="502">
        <f t="shared" si="76"/>
        <v>0</v>
      </c>
      <c r="BF64" s="561">
        <f t="shared" si="76"/>
        <v>0</v>
      </c>
      <c r="BG64" s="560">
        <f>SUM(BG60:BG63)</f>
        <v>0</v>
      </c>
      <c r="BH64" s="502">
        <f t="shared" ref="BH64:BM64" si="77">SUM(BH60:BH63)</f>
        <v>0</v>
      </c>
      <c r="BI64" s="502">
        <f t="shared" si="77"/>
        <v>0</v>
      </c>
      <c r="BJ64" s="502">
        <f t="shared" si="77"/>
        <v>0</v>
      </c>
      <c r="BK64" s="502">
        <f t="shared" si="77"/>
        <v>0</v>
      </c>
      <c r="BL64" s="502">
        <f t="shared" si="77"/>
        <v>0</v>
      </c>
      <c r="BM64" s="561">
        <f t="shared" si="77"/>
        <v>0</v>
      </c>
      <c r="BN64" s="608"/>
      <c r="BO64" s="565">
        <f t="shared" si="8"/>
        <v>0</v>
      </c>
    </row>
    <row r="65" spans="1:265" s="1" customFormat="1" ht="12.95" customHeight="1">
      <c r="A65" s="811">
        <v>55</v>
      </c>
      <c r="B65" s="814" t="s">
        <v>291</v>
      </c>
      <c r="C65" s="520">
        <f>C59-C64</f>
        <v>0</v>
      </c>
      <c r="D65" s="522">
        <f>D59-D64</f>
        <v>0</v>
      </c>
      <c r="E65" s="522">
        <f>E59-E64</f>
        <v>0</v>
      </c>
      <c r="F65" s="522">
        <f t="shared" ref="F65:H65" si="78">F59-F64</f>
        <v>0</v>
      </c>
      <c r="G65" s="522">
        <f t="shared" si="78"/>
        <v>0</v>
      </c>
      <c r="H65" s="522">
        <f t="shared" si="78"/>
        <v>0</v>
      </c>
      <c r="I65" s="562">
        <f t="shared" ref="I65:BL65" si="79">I59-I64</f>
        <v>0</v>
      </c>
      <c r="J65" s="520">
        <f t="shared" si="79"/>
        <v>0</v>
      </c>
      <c r="K65" s="522">
        <f t="shared" si="79"/>
        <v>0</v>
      </c>
      <c r="L65" s="522">
        <f t="shared" si="79"/>
        <v>0</v>
      </c>
      <c r="M65" s="522">
        <f t="shared" si="79"/>
        <v>0</v>
      </c>
      <c r="N65" s="522">
        <f t="shared" si="79"/>
        <v>0</v>
      </c>
      <c r="O65" s="522">
        <f t="shared" si="79"/>
        <v>0</v>
      </c>
      <c r="P65" s="562">
        <f t="shared" ref="P65" si="80">P59-P64</f>
        <v>0</v>
      </c>
      <c r="Q65" s="520">
        <f t="shared" si="79"/>
        <v>0</v>
      </c>
      <c r="R65" s="522">
        <f t="shared" si="79"/>
        <v>0</v>
      </c>
      <c r="S65" s="522">
        <f t="shared" si="79"/>
        <v>0</v>
      </c>
      <c r="T65" s="522">
        <f t="shared" si="79"/>
        <v>0</v>
      </c>
      <c r="U65" s="522">
        <f t="shared" si="79"/>
        <v>0</v>
      </c>
      <c r="V65" s="522">
        <f t="shared" si="79"/>
        <v>0</v>
      </c>
      <c r="W65" s="562">
        <f t="shared" si="79"/>
        <v>0</v>
      </c>
      <c r="X65" s="520">
        <f t="shared" si="79"/>
        <v>0</v>
      </c>
      <c r="Y65" s="522">
        <f t="shared" si="79"/>
        <v>0</v>
      </c>
      <c r="Z65" s="522">
        <f t="shared" si="79"/>
        <v>0</v>
      </c>
      <c r="AA65" s="522">
        <f t="shared" si="79"/>
        <v>0</v>
      </c>
      <c r="AB65" s="522">
        <f t="shared" si="79"/>
        <v>0</v>
      </c>
      <c r="AC65" s="522">
        <f t="shared" si="79"/>
        <v>0</v>
      </c>
      <c r="AD65" s="562">
        <f t="shared" ref="AD65" si="81">AD59-AD64</f>
        <v>0</v>
      </c>
      <c r="AE65" s="520">
        <f t="shared" si="79"/>
        <v>0</v>
      </c>
      <c r="AF65" s="522">
        <f t="shared" si="79"/>
        <v>0</v>
      </c>
      <c r="AG65" s="522">
        <f t="shared" si="79"/>
        <v>0</v>
      </c>
      <c r="AH65" s="522">
        <f t="shared" si="79"/>
        <v>0</v>
      </c>
      <c r="AI65" s="522">
        <f t="shared" si="79"/>
        <v>0</v>
      </c>
      <c r="AJ65" s="522">
        <f t="shared" si="79"/>
        <v>0</v>
      </c>
      <c r="AK65" s="562">
        <f t="shared" si="79"/>
        <v>0</v>
      </c>
      <c r="AL65" s="520">
        <f t="shared" si="79"/>
        <v>0</v>
      </c>
      <c r="AM65" s="522">
        <f t="shared" si="79"/>
        <v>0</v>
      </c>
      <c r="AN65" s="522">
        <f t="shared" si="79"/>
        <v>0</v>
      </c>
      <c r="AO65" s="522">
        <f t="shared" si="79"/>
        <v>0</v>
      </c>
      <c r="AP65" s="522">
        <f t="shared" si="79"/>
        <v>0</v>
      </c>
      <c r="AQ65" s="522">
        <f t="shared" si="79"/>
        <v>0</v>
      </c>
      <c r="AR65" s="562">
        <f t="shared" ref="AR65" si="82">AR59-AR64</f>
        <v>0</v>
      </c>
      <c r="AS65" s="520">
        <f t="shared" si="79"/>
        <v>0</v>
      </c>
      <c r="AT65" s="522">
        <f t="shared" si="79"/>
        <v>0</v>
      </c>
      <c r="AU65" s="522">
        <f t="shared" si="79"/>
        <v>0</v>
      </c>
      <c r="AV65" s="522">
        <f t="shared" si="79"/>
        <v>0</v>
      </c>
      <c r="AW65" s="522">
        <f t="shared" si="79"/>
        <v>0</v>
      </c>
      <c r="AX65" s="522">
        <f t="shared" si="79"/>
        <v>0</v>
      </c>
      <c r="AY65" s="562">
        <f t="shared" ref="AY65" si="83">AY59-AY64</f>
        <v>0</v>
      </c>
      <c r="AZ65" s="520">
        <f t="shared" si="79"/>
        <v>0</v>
      </c>
      <c r="BA65" s="522">
        <f t="shared" si="79"/>
        <v>0</v>
      </c>
      <c r="BB65" s="522">
        <f t="shared" si="79"/>
        <v>0</v>
      </c>
      <c r="BC65" s="522">
        <f t="shared" si="79"/>
        <v>0</v>
      </c>
      <c r="BD65" s="522">
        <f t="shared" si="79"/>
        <v>0</v>
      </c>
      <c r="BE65" s="522">
        <f t="shared" si="79"/>
        <v>0</v>
      </c>
      <c r="BF65" s="562">
        <f t="shared" ref="BF65" si="84">BF59-BF64</f>
        <v>0</v>
      </c>
      <c r="BG65" s="520">
        <f t="shared" si="79"/>
        <v>0</v>
      </c>
      <c r="BH65" s="522">
        <f t="shared" si="79"/>
        <v>0</v>
      </c>
      <c r="BI65" s="522">
        <f t="shared" si="79"/>
        <v>0</v>
      </c>
      <c r="BJ65" s="522">
        <f t="shared" si="79"/>
        <v>0</v>
      </c>
      <c r="BK65" s="522">
        <f t="shared" si="79"/>
        <v>0</v>
      </c>
      <c r="BL65" s="522">
        <f t="shared" si="79"/>
        <v>0</v>
      </c>
      <c r="BM65" s="562">
        <f t="shared" ref="BM65" si="85">BM59-BM64</f>
        <v>0</v>
      </c>
      <c r="BN65" s="607"/>
      <c r="BO65" s="565">
        <f t="shared" si="8"/>
        <v>0</v>
      </c>
    </row>
    <row r="66" spans="1:265" s="298" customFormat="1" ht="13.9" customHeight="1">
      <c r="A66" s="667">
        <v>56</v>
      </c>
      <c r="B66" s="668" t="s">
        <v>127</v>
      </c>
      <c r="C66" s="609"/>
      <c r="D66" s="610"/>
      <c r="E66" s="610"/>
      <c r="F66" s="610"/>
      <c r="G66" s="610"/>
      <c r="H66" s="610"/>
      <c r="I66" s="611"/>
      <c r="J66" s="612"/>
      <c r="K66" s="613"/>
      <c r="L66" s="613"/>
      <c r="M66" s="613"/>
      <c r="N66" s="613"/>
      <c r="O66" s="613"/>
      <c r="P66" s="614"/>
      <c r="Q66" s="567"/>
      <c r="R66" s="568"/>
      <c r="S66" s="568"/>
      <c r="T66" s="568"/>
      <c r="U66" s="568"/>
      <c r="V66" s="568"/>
      <c r="W66" s="615"/>
      <c r="X66" s="567"/>
      <c r="Y66" s="568"/>
      <c r="Z66" s="568"/>
      <c r="AA66" s="568"/>
      <c r="AB66" s="568"/>
      <c r="AC66" s="568"/>
      <c r="AD66" s="615"/>
      <c r="AE66" s="567"/>
      <c r="AF66" s="568"/>
      <c r="AG66" s="568"/>
      <c r="AH66" s="568"/>
      <c r="AI66" s="568"/>
      <c r="AJ66" s="568"/>
      <c r="AK66" s="615"/>
      <c r="AL66" s="567"/>
      <c r="AM66" s="568"/>
      <c r="AN66" s="568"/>
      <c r="AO66" s="568"/>
      <c r="AP66" s="568"/>
      <c r="AQ66" s="568"/>
      <c r="AR66" s="615"/>
      <c r="AS66" s="567"/>
      <c r="AT66" s="568"/>
      <c r="AU66" s="568"/>
      <c r="AV66" s="568"/>
      <c r="AW66" s="568"/>
      <c r="AX66" s="568"/>
      <c r="AY66" s="615"/>
      <c r="AZ66" s="567"/>
      <c r="BA66" s="568"/>
      <c r="BB66" s="568"/>
      <c r="BC66" s="568"/>
      <c r="BD66" s="568"/>
      <c r="BE66" s="568"/>
      <c r="BF66" s="615"/>
      <c r="BG66" s="567"/>
      <c r="BH66" s="568"/>
      <c r="BI66" s="568"/>
      <c r="BJ66" s="568"/>
      <c r="BK66" s="568"/>
      <c r="BL66" s="568"/>
      <c r="BM66" s="563">
        <f t="shared" ref="BM66:BM68" si="86">SUM(BG66:BL66)</f>
        <v>0</v>
      </c>
      <c r="BN66" s="616"/>
      <c r="BO66" s="565">
        <f t="shared" si="8"/>
        <v>0</v>
      </c>
    </row>
    <row r="67" spans="1:265" s="298" customFormat="1" ht="12.75">
      <c r="A67" s="667">
        <v>57</v>
      </c>
      <c r="B67" s="668" t="s">
        <v>128</v>
      </c>
      <c r="C67" s="567"/>
      <c r="D67" s="568"/>
      <c r="E67" s="568"/>
      <c r="F67" s="568"/>
      <c r="G67" s="568"/>
      <c r="H67" s="568"/>
      <c r="I67" s="611">
        <f t="shared" ref="I67:I69" si="87">SUM(C67:H67)</f>
        <v>0</v>
      </c>
      <c r="J67" s="612"/>
      <c r="K67" s="613"/>
      <c r="L67" s="613"/>
      <c r="M67" s="613"/>
      <c r="N67" s="613"/>
      <c r="O67" s="613"/>
      <c r="P67" s="586">
        <f t="shared" ref="P67:P68" si="88">SUM(J67:O67)</f>
        <v>0</v>
      </c>
      <c r="Q67" s="567"/>
      <c r="R67" s="568"/>
      <c r="S67" s="568"/>
      <c r="T67" s="568"/>
      <c r="U67" s="568"/>
      <c r="V67" s="568"/>
      <c r="W67" s="563">
        <f t="shared" ref="W67:W68" si="89">SUM(Q67:V67)</f>
        <v>0</v>
      </c>
      <c r="X67" s="567"/>
      <c r="Y67" s="568"/>
      <c r="Z67" s="568"/>
      <c r="AA67" s="568"/>
      <c r="AB67" s="568"/>
      <c r="AC67" s="568"/>
      <c r="AD67" s="563">
        <f t="shared" ref="AD67:AD68" si="90">SUM(X67:AC67)</f>
        <v>0</v>
      </c>
      <c r="AE67" s="567"/>
      <c r="AF67" s="568"/>
      <c r="AG67" s="568"/>
      <c r="AH67" s="568"/>
      <c r="AI67" s="568"/>
      <c r="AJ67" s="568"/>
      <c r="AK67" s="563">
        <f t="shared" ref="AK67:AK68" si="91">SUM(AE67:AJ67)</f>
        <v>0</v>
      </c>
      <c r="AL67" s="567"/>
      <c r="AM67" s="568"/>
      <c r="AN67" s="568"/>
      <c r="AO67" s="568"/>
      <c r="AP67" s="568"/>
      <c r="AQ67" s="568"/>
      <c r="AR67" s="563">
        <f t="shared" ref="AR67:AR68" si="92">SUM(AL67:AQ67)</f>
        <v>0</v>
      </c>
      <c r="AS67" s="567"/>
      <c r="AT67" s="568"/>
      <c r="AU67" s="568"/>
      <c r="AV67" s="568"/>
      <c r="AW67" s="568"/>
      <c r="AX67" s="568"/>
      <c r="AY67" s="563">
        <f t="shared" ref="AY67:AY68" si="93">SUM(AS67:AX67)</f>
        <v>0</v>
      </c>
      <c r="AZ67" s="567"/>
      <c r="BA67" s="568"/>
      <c r="BB67" s="568"/>
      <c r="BC67" s="568"/>
      <c r="BD67" s="568"/>
      <c r="BE67" s="568"/>
      <c r="BF67" s="563">
        <f t="shared" ref="BF67:BF68" si="94">SUM(AZ67:BE67)</f>
        <v>0</v>
      </c>
      <c r="BG67" s="567"/>
      <c r="BH67" s="568"/>
      <c r="BI67" s="568"/>
      <c r="BJ67" s="568"/>
      <c r="BK67" s="568"/>
      <c r="BL67" s="568"/>
      <c r="BM67" s="563">
        <f t="shared" si="86"/>
        <v>0</v>
      </c>
      <c r="BN67" s="616"/>
      <c r="BO67" s="565">
        <f t="shared" si="8"/>
        <v>0</v>
      </c>
    </row>
    <row r="68" spans="1:265" s="298" customFormat="1" ht="12.75" customHeight="1">
      <c r="A68" s="815">
        <v>58</v>
      </c>
      <c r="B68" s="668" t="s">
        <v>294</v>
      </c>
      <c r="C68" s="752">
        <f>IF(C66&gt;C79,0,IFERROR(C74*(SUM(-C79,C66)),0))</f>
        <v>0</v>
      </c>
      <c r="D68" s="755">
        <f t="shared" ref="D68:H68" si="95">IF(D66&gt;D79,0,IFERROR(D74*(SUM(-D79,D66)),0))</f>
        <v>0</v>
      </c>
      <c r="E68" s="755">
        <f t="shared" si="95"/>
        <v>0</v>
      </c>
      <c r="F68" s="755">
        <f>IF(F66&gt;F79,0,IFERROR(F74*(SUM(-F79,F66)),0))</f>
        <v>0</v>
      </c>
      <c r="G68" s="755">
        <f t="shared" si="95"/>
        <v>0</v>
      </c>
      <c r="H68" s="344">
        <f t="shared" si="95"/>
        <v>0</v>
      </c>
      <c r="I68" s="611">
        <f t="shared" si="87"/>
        <v>0</v>
      </c>
      <c r="J68" s="557">
        <f>IF(J66&gt;J79,0,IFERROR(J74*(SUM(-J79,J66)),0))</f>
        <v>0</v>
      </c>
      <c r="K68" s="747">
        <f t="shared" ref="K68:O68" si="96">IF(K66&gt;K79,0,IFERROR(K74*(SUM(-K79,K66)),0))</f>
        <v>0</v>
      </c>
      <c r="L68" s="747">
        <f t="shared" si="96"/>
        <v>0</v>
      </c>
      <c r="M68" s="747">
        <f t="shared" si="96"/>
        <v>0</v>
      </c>
      <c r="N68" s="747">
        <f t="shared" si="96"/>
        <v>0</v>
      </c>
      <c r="O68" s="747">
        <f t="shared" si="96"/>
        <v>0</v>
      </c>
      <c r="P68" s="737">
        <f t="shared" si="88"/>
        <v>0</v>
      </c>
      <c r="Q68" s="343">
        <f>IF(Q66&gt;Q79,0,IFERROR(Q74*(SUM(-Q79,Q66)),0))</f>
        <v>0</v>
      </c>
      <c r="R68" s="697">
        <f t="shared" ref="R68:V68" si="97">IF(R66&gt;R79,0,IFERROR(R74*(SUM(-R79,R66)),0))</f>
        <v>0</v>
      </c>
      <c r="S68" s="697">
        <f t="shared" si="97"/>
        <v>0</v>
      </c>
      <c r="T68" s="697">
        <f t="shared" si="97"/>
        <v>0</v>
      </c>
      <c r="U68" s="697">
        <f t="shared" si="97"/>
        <v>0</v>
      </c>
      <c r="V68" s="697">
        <f t="shared" si="97"/>
        <v>0</v>
      </c>
      <c r="W68" s="611">
        <f t="shared" si="89"/>
        <v>0</v>
      </c>
      <c r="X68" s="343">
        <f>IF(X66&gt;X79,0,IFERROR(X74*(SUM(-X79,X66)),0))</f>
        <v>0</v>
      </c>
      <c r="Y68" s="697">
        <f t="shared" ref="Y68:AC68" si="98">IF(Y66&gt;Y79,0,IFERROR(Y74*(SUM(-Y79,Y66)),0))</f>
        <v>0</v>
      </c>
      <c r="Z68" s="697">
        <f t="shared" si="98"/>
        <v>0</v>
      </c>
      <c r="AA68" s="697">
        <f t="shared" si="98"/>
        <v>0</v>
      </c>
      <c r="AB68" s="697">
        <f t="shared" si="98"/>
        <v>0</v>
      </c>
      <c r="AC68" s="697">
        <f t="shared" si="98"/>
        <v>0</v>
      </c>
      <c r="AD68" s="611">
        <f t="shared" si="90"/>
        <v>0</v>
      </c>
      <c r="AE68" s="343">
        <f>IF(AE66&gt;AE79,0,IFERROR(AE74*(SUM(-AE79,AE66)),0))</f>
        <v>0</v>
      </c>
      <c r="AF68" s="697">
        <f t="shared" ref="AF68:AJ68" si="99">IF(AF66&gt;AF79,0,IFERROR(AF74*(SUM(-AF79,AF66)),0))</f>
        <v>0</v>
      </c>
      <c r="AG68" s="697">
        <f t="shared" si="99"/>
        <v>0</v>
      </c>
      <c r="AH68" s="697">
        <f t="shared" si="99"/>
        <v>0</v>
      </c>
      <c r="AI68" s="697">
        <f t="shared" si="99"/>
        <v>0</v>
      </c>
      <c r="AJ68" s="697">
        <f t="shared" si="99"/>
        <v>0</v>
      </c>
      <c r="AK68" s="611">
        <f t="shared" si="91"/>
        <v>0</v>
      </c>
      <c r="AL68" s="343">
        <f>IF(AL66&gt;AL79,0,IFERROR(AL74*(SUM(-AL79,AL66)),0))</f>
        <v>0</v>
      </c>
      <c r="AM68" s="697">
        <f t="shared" ref="AM68:AQ68" si="100">IF(AM66&gt;AM79,0,IFERROR(AM74*(SUM(-AM79,AM66)),0))</f>
        <v>0</v>
      </c>
      <c r="AN68" s="697">
        <f t="shared" si="100"/>
        <v>0</v>
      </c>
      <c r="AO68" s="697">
        <f t="shared" si="100"/>
        <v>0</v>
      </c>
      <c r="AP68" s="697">
        <f t="shared" si="100"/>
        <v>0</v>
      </c>
      <c r="AQ68" s="697">
        <f t="shared" si="100"/>
        <v>0</v>
      </c>
      <c r="AR68" s="611">
        <f t="shared" si="92"/>
        <v>0</v>
      </c>
      <c r="AS68" s="343">
        <f>IF(AS66&gt;AS79,0,IFERROR(AS74*(SUM(-AS79,AS66)),0))</f>
        <v>0</v>
      </c>
      <c r="AT68" s="697">
        <f t="shared" ref="AT68:AX68" si="101">IF(AT66&gt;AT79,0,IFERROR(AT74*(SUM(-AT79,AT66)),0))</f>
        <v>0</v>
      </c>
      <c r="AU68" s="697">
        <f t="shared" si="101"/>
        <v>0</v>
      </c>
      <c r="AV68" s="697">
        <f t="shared" si="101"/>
        <v>0</v>
      </c>
      <c r="AW68" s="697">
        <f t="shared" si="101"/>
        <v>0</v>
      </c>
      <c r="AX68" s="697">
        <f t="shared" si="101"/>
        <v>0</v>
      </c>
      <c r="AY68" s="611">
        <f t="shared" si="93"/>
        <v>0</v>
      </c>
      <c r="AZ68" s="343">
        <f>IF(AZ66&gt;AZ79,0,IFERROR(AZ74*(SUM(-AZ79,AZ66)),0))</f>
        <v>0</v>
      </c>
      <c r="BA68" s="697">
        <f t="shared" ref="BA68:BE68" si="102">IF(BA66&gt;BA79,0,IFERROR(BA74*(SUM(-BA79,BA66)),0))</f>
        <v>0</v>
      </c>
      <c r="BB68" s="697">
        <f t="shared" si="102"/>
        <v>0</v>
      </c>
      <c r="BC68" s="697">
        <f t="shared" si="102"/>
        <v>0</v>
      </c>
      <c r="BD68" s="697">
        <f t="shared" si="102"/>
        <v>0</v>
      </c>
      <c r="BE68" s="697">
        <f t="shared" si="102"/>
        <v>0</v>
      </c>
      <c r="BF68" s="611">
        <f t="shared" si="94"/>
        <v>0</v>
      </c>
      <c r="BG68" s="343">
        <f>IF(BG66&gt;BG79,0,IFERROR(BG74*(SUM(-BG79,BG66)),0))</f>
        <v>0</v>
      </c>
      <c r="BH68" s="697">
        <f t="shared" ref="BH68:BL68" si="103">IF(BH66&gt;BH79,0,IFERROR(BH74*(SUM(-BH79,BH66)),0))</f>
        <v>0</v>
      </c>
      <c r="BI68" s="697">
        <f t="shared" si="103"/>
        <v>0</v>
      </c>
      <c r="BJ68" s="697">
        <f t="shared" si="103"/>
        <v>0</v>
      </c>
      <c r="BK68" s="697">
        <f t="shared" si="103"/>
        <v>0</v>
      </c>
      <c r="BL68" s="697">
        <f t="shared" si="103"/>
        <v>0</v>
      </c>
      <c r="BM68" s="611">
        <f t="shared" si="86"/>
        <v>0</v>
      </c>
      <c r="BN68" s="616"/>
      <c r="BO68" s="565">
        <f t="shared" si="8"/>
        <v>0</v>
      </c>
    </row>
    <row r="69" spans="1:265" s="298" customFormat="1" ht="12.75">
      <c r="A69" s="815">
        <v>59</v>
      </c>
      <c r="B69" s="668" t="s">
        <v>292</v>
      </c>
      <c r="C69" s="752">
        <f>SUM(C65,C67,C68)</f>
        <v>0</v>
      </c>
      <c r="D69" s="755">
        <f>SUM(D65,D67,D68)</f>
        <v>0</v>
      </c>
      <c r="E69" s="755">
        <f>SUM(E65,E67,E68)</f>
        <v>0</v>
      </c>
      <c r="F69" s="755">
        <f t="shared" ref="F69:H69" si="104">SUM(F65,F67,F68)</f>
        <v>0</v>
      </c>
      <c r="G69" s="755">
        <f t="shared" si="104"/>
        <v>0</v>
      </c>
      <c r="H69" s="344">
        <f t="shared" si="104"/>
        <v>0</v>
      </c>
      <c r="I69" s="563">
        <f t="shared" si="87"/>
        <v>0</v>
      </c>
      <c r="J69" s="557">
        <f>SUM(J65,J67,J68)</f>
        <v>0</v>
      </c>
      <c r="K69" s="346">
        <f>SUM(K65,K67,K68)</f>
        <v>0</v>
      </c>
      <c r="L69" s="346">
        <f>SUM(L65,L67,L68)</f>
        <v>0</v>
      </c>
      <c r="M69" s="346">
        <f t="shared" ref="M69:P69" si="105">SUM(M65,M67,M68)</f>
        <v>0</v>
      </c>
      <c r="N69" s="346">
        <f t="shared" si="105"/>
        <v>0</v>
      </c>
      <c r="O69" s="346">
        <f t="shared" si="105"/>
        <v>0</v>
      </c>
      <c r="P69" s="346">
        <f t="shared" si="105"/>
        <v>0</v>
      </c>
      <c r="Q69" s="343">
        <f>SUM(Q65,Q67,Q68)</f>
        <v>0</v>
      </c>
      <c r="R69" s="344">
        <f>SUM(R65,R67,R68)</f>
        <v>0</v>
      </c>
      <c r="S69" s="344">
        <f>SUM(S65,S67,S68)</f>
        <v>0</v>
      </c>
      <c r="T69" s="344">
        <f t="shared" ref="T69:W69" si="106">SUM(T65,T67,T68)</f>
        <v>0</v>
      </c>
      <c r="U69" s="344">
        <f t="shared" si="106"/>
        <v>0</v>
      </c>
      <c r="V69" s="344">
        <f t="shared" si="106"/>
        <v>0</v>
      </c>
      <c r="W69" s="346">
        <f t="shared" si="106"/>
        <v>0</v>
      </c>
      <c r="X69" s="343">
        <f>SUM(X65,X67,X68)</f>
        <v>0</v>
      </c>
      <c r="Y69" s="344">
        <f>SUM(Y65,Y67,Y68)</f>
        <v>0</v>
      </c>
      <c r="Z69" s="344">
        <f>SUM(Z65,Z67,Z68)</f>
        <v>0</v>
      </c>
      <c r="AA69" s="344">
        <f t="shared" ref="AA69:AD69" si="107">SUM(AA65,AA67,AA68)</f>
        <v>0</v>
      </c>
      <c r="AB69" s="344">
        <f t="shared" si="107"/>
        <v>0</v>
      </c>
      <c r="AC69" s="344">
        <f t="shared" si="107"/>
        <v>0</v>
      </c>
      <c r="AD69" s="346">
        <f t="shared" si="107"/>
        <v>0</v>
      </c>
      <c r="AE69" s="343">
        <f>SUM(AE65,AE67,AE68)</f>
        <v>0</v>
      </c>
      <c r="AF69" s="344">
        <f>SUM(AF65,AF67,AF68)</f>
        <v>0</v>
      </c>
      <c r="AG69" s="344">
        <f>SUM(AG65,AG67,AG68)</f>
        <v>0</v>
      </c>
      <c r="AH69" s="344">
        <f t="shared" ref="AH69:AK69" si="108">SUM(AH65,AH67,AH68)</f>
        <v>0</v>
      </c>
      <c r="AI69" s="344">
        <f t="shared" si="108"/>
        <v>0</v>
      </c>
      <c r="AJ69" s="344">
        <f t="shared" si="108"/>
        <v>0</v>
      </c>
      <c r="AK69" s="346">
        <f t="shared" si="108"/>
        <v>0</v>
      </c>
      <c r="AL69" s="343">
        <f>SUM(AL65,AL67,AL68)</f>
        <v>0</v>
      </c>
      <c r="AM69" s="344">
        <f>SUM(AM65,AM67,AM68)</f>
        <v>0</v>
      </c>
      <c r="AN69" s="344">
        <f>SUM(AN65,AN67,AN68)</f>
        <v>0</v>
      </c>
      <c r="AO69" s="344">
        <f t="shared" ref="AO69:AR69" si="109">SUM(AO65,AO67,AO68)</f>
        <v>0</v>
      </c>
      <c r="AP69" s="344">
        <f t="shared" si="109"/>
        <v>0</v>
      </c>
      <c r="AQ69" s="344">
        <f t="shared" si="109"/>
        <v>0</v>
      </c>
      <c r="AR69" s="346">
        <f t="shared" si="109"/>
        <v>0</v>
      </c>
      <c r="AS69" s="343">
        <f>SUM(AS65,AS67,AS68)</f>
        <v>0</v>
      </c>
      <c r="AT69" s="344">
        <f>SUM(AT65,AT67,AT68)</f>
        <v>0</v>
      </c>
      <c r="AU69" s="344">
        <f>SUM(AU65,AU67,AU68)</f>
        <v>0</v>
      </c>
      <c r="AV69" s="344">
        <f t="shared" ref="AV69:AY69" si="110">SUM(AV65,AV67,AV68)</f>
        <v>0</v>
      </c>
      <c r="AW69" s="344">
        <f t="shared" si="110"/>
        <v>0</v>
      </c>
      <c r="AX69" s="344">
        <f t="shared" si="110"/>
        <v>0</v>
      </c>
      <c r="AY69" s="346">
        <f t="shared" si="110"/>
        <v>0</v>
      </c>
      <c r="AZ69" s="343">
        <f>SUM(AZ65,AZ67,AZ68)</f>
        <v>0</v>
      </c>
      <c r="BA69" s="344">
        <f>SUM(BA65,BA67,BA68)</f>
        <v>0</v>
      </c>
      <c r="BB69" s="344">
        <f>SUM(BB65,BB67,BB68)</f>
        <v>0</v>
      </c>
      <c r="BC69" s="344">
        <f t="shared" ref="BC69:BF69" si="111">SUM(BC65,BC67,BC68)</f>
        <v>0</v>
      </c>
      <c r="BD69" s="344">
        <f t="shared" si="111"/>
        <v>0</v>
      </c>
      <c r="BE69" s="344">
        <f t="shared" si="111"/>
        <v>0</v>
      </c>
      <c r="BF69" s="346">
        <f t="shared" si="111"/>
        <v>0</v>
      </c>
      <c r="BG69" s="343">
        <f>SUM(BG65,BG67,BG68)</f>
        <v>0</v>
      </c>
      <c r="BH69" s="344">
        <f>SUM(BH65,BH67,BH68)</f>
        <v>0</v>
      </c>
      <c r="BI69" s="344">
        <f>SUM(BI65,BI67,BI68)</f>
        <v>0</v>
      </c>
      <c r="BJ69" s="344">
        <f t="shared" ref="BJ69:BM69" si="112">SUM(BJ65,BJ67,BJ68)</f>
        <v>0</v>
      </c>
      <c r="BK69" s="344">
        <f t="shared" si="112"/>
        <v>0</v>
      </c>
      <c r="BL69" s="344">
        <f t="shared" si="112"/>
        <v>0</v>
      </c>
      <c r="BM69" s="346">
        <f t="shared" si="112"/>
        <v>0</v>
      </c>
      <c r="BN69" s="616"/>
      <c r="BO69" s="565">
        <f t="shared" si="8"/>
        <v>0</v>
      </c>
    </row>
    <row r="70" spans="1:265" s="79" customFormat="1" ht="12.75">
      <c r="A70" s="816">
        <v>60</v>
      </c>
      <c r="B70" s="671" t="s">
        <v>131</v>
      </c>
      <c r="C70" s="307"/>
      <c r="D70" s="568"/>
      <c r="E70" s="568"/>
      <c r="F70" s="568"/>
      <c r="G70" s="568"/>
      <c r="H70" s="568"/>
      <c r="I70" s="563">
        <f t="shared" ref="I70:I71" si="113">SUM(C70:H70)</f>
        <v>0</v>
      </c>
      <c r="J70" s="558"/>
      <c r="K70" s="489"/>
      <c r="L70" s="489"/>
      <c r="M70" s="489"/>
      <c r="N70" s="489"/>
      <c r="O70" s="489"/>
      <c r="P70" s="564">
        <f t="shared" ref="P70" si="114">SUM(J70:O70)</f>
        <v>0</v>
      </c>
      <c r="Q70" s="307"/>
      <c r="R70" s="568"/>
      <c r="S70" s="568"/>
      <c r="T70" s="568"/>
      <c r="U70" s="568"/>
      <c r="V70" s="568"/>
      <c r="W70" s="563">
        <f t="shared" ref="W70" si="115">SUM(Q70:V70)</f>
        <v>0</v>
      </c>
      <c r="X70" s="307"/>
      <c r="Y70" s="568"/>
      <c r="Z70" s="568"/>
      <c r="AA70" s="568"/>
      <c r="AB70" s="568"/>
      <c r="AC70" s="568"/>
      <c r="AD70" s="563">
        <f t="shared" ref="AD70" si="116">SUM(X70:AC70)</f>
        <v>0</v>
      </c>
      <c r="AE70" s="307"/>
      <c r="AF70" s="568"/>
      <c r="AG70" s="568"/>
      <c r="AH70" s="568"/>
      <c r="AI70" s="568"/>
      <c r="AJ70" s="568"/>
      <c r="AK70" s="563">
        <f t="shared" ref="AK70" si="117">SUM(AE70:AJ70)</f>
        <v>0</v>
      </c>
      <c r="AL70" s="307"/>
      <c r="AM70" s="568"/>
      <c r="AN70" s="568"/>
      <c r="AO70" s="568"/>
      <c r="AP70" s="568"/>
      <c r="AQ70" s="568"/>
      <c r="AR70" s="563">
        <f t="shared" ref="AR70" si="118">SUM(AL70:AQ70)</f>
        <v>0</v>
      </c>
      <c r="AS70" s="307"/>
      <c r="AT70" s="568"/>
      <c r="AU70" s="568"/>
      <c r="AV70" s="568"/>
      <c r="AW70" s="568"/>
      <c r="AX70" s="568"/>
      <c r="AY70" s="563">
        <f t="shared" ref="AY70" si="119">SUM(AS70:AX70)</f>
        <v>0</v>
      </c>
      <c r="AZ70" s="307"/>
      <c r="BA70" s="568"/>
      <c r="BB70" s="568"/>
      <c r="BC70" s="568"/>
      <c r="BD70" s="568"/>
      <c r="BE70" s="568"/>
      <c r="BF70" s="563">
        <f t="shared" ref="BF70" si="120">SUM(AZ70:BE70)</f>
        <v>0</v>
      </c>
      <c r="BG70" s="307"/>
      <c r="BH70" s="568"/>
      <c r="BI70" s="568"/>
      <c r="BJ70" s="568"/>
      <c r="BK70" s="568"/>
      <c r="BL70" s="568"/>
      <c r="BM70" s="563">
        <f t="shared" ref="BM70" si="121">SUM(BG70:BL70)</f>
        <v>0</v>
      </c>
      <c r="BN70" s="616"/>
      <c r="BO70" s="565">
        <f t="shared" si="8"/>
        <v>0</v>
      </c>
    </row>
    <row r="71" spans="1:265" s="298" customFormat="1" thickBot="1">
      <c r="A71" s="817">
        <v>61</v>
      </c>
      <c r="B71" s="673" t="s">
        <v>132</v>
      </c>
      <c r="C71" s="731">
        <f>C69-C70</f>
        <v>0</v>
      </c>
      <c r="D71" s="732">
        <f t="shared" ref="D71:H71" si="122">D69-D70</f>
        <v>0</v>
      </c>
      <c r="E71" s="732">
        <f t="shared" si="122"/>
        <v>0</v>
      </c>
      <c r="F71" s="732">
        <f t="shared" si="122"/>
        <v>0</v>
      </c>
      <c r="G71" s="732">
        <f t="shared" si="122"/>
        <v>0</v>
      </c>
      <c r="H71" s="732">
        <f t="shared" si="122"/>
        <v>0</v>
      </c>
      <c r="I71" s="691">
        <f t="shared" si="113"/>
        <v>0</v>
      </c>
      <c r="J71" s="733">
        <f>J69-J70</f>
        <v>0</v>
      </c>
      <c r="K71" s="734">
        <f t="shared" ref="K71:P71" si="123">K69-K70</f>
        <v>0</v>
      </c>
      <c r="L71" s="734">
        <f t="shared" si="123"/>
        <v>0</v>
      </c>
      <c r="M71" s="734">
        <f t="shared" si="123"/>
        <v>0</v>
      </c>
      <c r="N71" s="734">
        <f t="shared" si="123"/>
        <v>0</v>
      </c>
      <c r="O71" s="734">
        <f t="shared" si="123"/>
        <v>0</v>
      </c>
      <c r="P71" s="735">
        <f t="shared" si="123"/>
        <v>0</v>
      </c>
      <c r="Q71" s="731">
        <f>Q69-Q70</f>
        <v>0</v>
      </c>
      <c r="R71" s="732">
        <f t="shared" ref="R71:W71" si="124">R69-R70</f>
        <v>0</v>
      </c>
      <c r="S71" s="732">
        <f t="shared" si="124"/>
        <v>0</v>
      </c>
      <c r="T71" s="732">
        <f t="shared" si="124"/>
        <v>0</v>
      </c>
      <c r="U71" s="732">
        <f t="shared" si="124"/>
        <v>0</v>
      </c>
      <c r="V71" s="732">
        <f t="shared" si="124"/>
        <v>0</v>
      </c>
      <c r="W71" s="736">
        <f t="shared" si="124"/>
        <v>0</v>
      </c>
      <c r="X71" s="731">
        <f>X69-X70</f>
        <v>0</v>
      </c>
      <c r="Y71" s="732">
        <f t="shared" ref="Y71:AD71" si="125">Y69-Y70</f>
        <v>0</v>
      </c>
      <c r="Z71" s="732">
        <f t="shared" si="125"/>
        <v>0</v>
      </c>
      <c r="AA71" s="732">
        <f t="shared" si="125"/>
        <v>0</v>
      </c>
      <c r="AB71" s="732">
        <f t="shared" si="125"/>
        <v>0</v>
      </c>
      <c r="AC71" s="732">
        <f t="shared" si="125"/>
        <v>0</v>
      </c>
      <c r="AD71" s="736">
        <f t="shared" si="125"/>
        <v>0</v>
      </c>
      <c r="AE71" s="731">
        <f>AE69-AE70</f>
        <v>0</v>
      </c>
      <c r="AF71" s="732">
        <f t="shared" ref="AF71:AK71" si="126">AF69-AF70</f>
        <v>0</v>
      </c>
      <c r="AG71" s="732">
        <f t="shared" si="126"/>
        <v>0</v>
      </c>
      <c r="AH71" s="732">
        <f t="shared" si="126"/>
        <v>0</v>
      </c>
      <c r="AI71" s="732">
        <f t="shared" si="126"/>
        <v>0</v>
      </c>
      <c r="AJ71" s="732">
        <f t="shared" si="126"/>
        <v>0</v>
      </c>
      <c r="AK71" s="736">
        <f t="shared" si="126"/>
        <v>0</v>
      </c>
      <c r="AL71" s="731">
        <f>AL69-AL70</f>
        <v>0</v>
      </c>
      <c r="AM71" s="732">
        <f t="shared" ref="AM71:AR71" si="127">AM69-AM70</f>
        <v>0</v>
      </c>
      <c r="AN71" s="732">
        <f t="shared" si="127"/>
        <v>0</v>
      </c>
      <c r="AO71" s="732">
        <f t="shared" si="127"/>
        <v>0</v>
      </c>
      <c r="AP71" s="732">
        <f t="shared" si="127"/>
        <v>0</v>
      </c>
      <c r="AQ71" s="732">
        <f t="shared" si="127"/>
        <v>0</v>
      </c>
      <c r="AR71" s="736">
        <f t="shared" si="127"/>
        <v>0</v>
      </c>
      <c r="AS71" s="731">
        <f>AS69-AS70</f>
        <v>0</v>
      </c>
      <c r="AT71" s="732">
        <f t="shared" ref="AT71:AY71" si="128">AT69-AT70</f>
        <v>0</v>
      </c>
      <c r="AU71" s="732">
        <f t="shared" si="128"/>
        <v>0</v>
      </c>
      <c r="AV71" s="732">
        <f t="shared" si="128"/>
        <v>0</v>
      </c>
      <c r="AW71" s="732">
        <f t="shared" si="128"/>
        <v>0</v>
      </c>
      <c r="AX71" s="732">
        <f t="shared" si="128"/>
        <v>0</v>
      </c>
      <c r="AY71" s="736">
        <f t="shared" si="128"/>
        <v>0</v>
      </c>
      <c r="AZ71" s="731">
        <f>AZ69-AZ70</f>
        <v>0</v>
      </c>
      <c r="BA71" s="732">
        <f t="shared" ref="BA71:BF71" si="129">BA69-BA70</f>
        <v>0</v>
      </c>
      <c r="BB71" s="732">
        <f t="shared" si="129"/>
        <v>0</v>
      </c>
      <c r="BC71" s="732">
        <f t="shared" si="129"/>
        <v>0</v>
      </c>
      <c r="BD71" s="732">
        <f t="shared" si="129"/>
        <v>0</v>
      </c>
      <c r="BE71" s="732">
        <f t="shared" si="129"/>
        <v>0</v>
      </c>
      <c r="BF71" s="736">
        <f t="shared" si="129"/>
        <v>0</v>
      </c>
      <c r="BG71" s="731">
        <f>BG69-BG70</f>
        <v>0</v>
      </c>
      <c r="BH71" s="732">
        <f t="shared" ref="BH71:BM71" si="130">BH69-BH70</f>
        <v>0</v>
      </c>
      <c r="BI71" s="732">
        <f t="shared" si="130"/>
        <v>0</v>
      </c>
      <c r="BJ71" s="732">
        <f t="shared" si="130"/>
        <v>0</v>
      </c>
      <c r="BK71" s="732">
        <f t="shared" si="130"/>
        <v>0</v>
      </c>
      <c r="BL71" s="732">
        <f t="shared" si="130"/>
        <v>0</v>
      </c>
      <c r="BM71" s="736">
        <f t="shared" si="130"/>
        <v>0</v>
      </c>
      <c r="BN71" s="616"/>
      <c r="BO71" s="565">
        <f t="shared" si="8"/>
        <v>0</v>
      </c>
    </row>
    <row r="72" spans="1:265" s="79" customFormat="1" ht="13.15" customHeight="1">
      <c r="A72" s="818">
        <v>62</v>
      </c>
      <c r="B72" s="675" t="s">
        <v>237</v>
      </c>
      <c r="C72" s="617"/>
      <c r="D72" s="618"/>
      <c r="E72" s="618"/>
      <c r="F72" s="618"/>
      <c r="G72" s="618"/>
      <c r="H72" s="568"/>
      <c r="I72" s="563"/>
      <c r="J72" s="619"/>
      <c r="K72" s="620"/>
      <c r="L72" s="620"/>
      <c r="M72" s="620"/>
      <c r="N72" s="620"/>
      <c r="O72" s="620"/>
      <c r="P72" s="563"/>
      <c r="Q72" s="621"/>
      <c r="R72" s="622"/>
      <c r="S72" s="622"/>
      <c r="T72" s="622"/>
      <c r="U72" s="622"/>
      <c r="V72" s="622"/>
      <c r="W72" s="563"/>
      <c r="X72" s="621"/>
      <c r="Y72" s="622"/>
      <c r="Z72" s="622"/>
      <c r="AA72" s="622"/>
      <c r="AB72" s="622"/>
      <c r="AC72" s="622"/>
      <c r="AD72" s="563"/>
      <c r="AE72" s="621"/>
      <c r="AF72" s="622"/>
      <c r="AG72" s="622"/>
      <c r="AH72" s="622"/>
      <c r="AI72" s="622"/>
      <c r="AJ72" s="622"/>
      <c r="AK72" s="563"/>
      <c r="AL72" s="621"/>
      <c r="AM72" s="622"/>
      <c r="AN72" s="622"/>
      <c r="AO72" s="622"/>
      <c r="AP72" s="622"/>
      <c r="AQ72" s="622"/>
      <c r="AR72" s="563"/>
      <c r="AS72" s="621"/>
      <c r="AT72" s="622"/>
      <c r="AU72" s="622"/>
      <c r="AV72" s="622"/>
      <c r="AW72" s="622"/>
      <c r="AX72" s="622"/>
      <c r="AY72" s="563"/>
      <c r="AZ72" s="621"/>
      <c r="BA72" s="622"/>
      <c r="BB72" s="622"/>
      <c r="BC72" s="622"/>
      <c r="BD72" s="622"/>
      <c r="BE72" s="622"/>
      <c r="BF72" s="563"/>
      <c r="BG72" s="621"/>
      <c r="BH72" s="622"/>
      <c r="BI72" s="622"/>
      <c r="BJ72" s="622"/>
      <c r="BK72" s="622"/>
      <c r="BL72" s="622"/>
      <c r="BM72" s="563"/>
      <c r="BN72" s="623"/>
      <c r="BO72" s="575"/>
    </row>
    <row r="73" spans="1:265" s="81" customFormat="1" ht="12.75">
      <c r="A73" s="676">
        <v>63</v>
      </c>
      <c r="B73" s="677" t="s">
        <v>134</v>
      </c>
      <c r="C73" s="624"/>
      <c r="D73" s="620"/>
      <c r="E73" s="620"/>
      <c r="F73" s="620"/>
      <c r="G73" s="620"/>
      <c r="H73" s="744"/>
      <c r="I73" s="750">
        <f t="shared" ref="I73:I78" si="131">SUM(C73:H73)</f>
        <v>0</v>
      </c>
      <c r="J73" s="619"/>
      <c r="K73" s="620"/>
      <c r="L73" s="620"/>
      <c r="M73" s="620"/>
      <c r="N73" s="620"/>
      <c r="O73" s="620"/>
      <c r="P73" s="750">
        <f t="shared" ref="P73:P78" si="132">SUM(J73:O73)</f>
        <v>0</v>
      </c>
      <c r="Q73" s="624"/>
      <c r="R73" s="620"/>
      <c r="S73" s="620"/>
      <c r="T73" s="620"/>
      <c r="U73" s="620"/>
      <c r="V73" s="620"/>
      <c r="W73" s="750">
        <f t="shared" ref="W73:W78" si="133">SUM(Q73:V73)</f>
        <v>0</v>
      </c>
      <c r="X73" s="624"/>
      <c r="Y73" s="620"/>
      <c r="Z73" s="620"/>
      <c r="AA73" s="620"/>
      <c r="AB73" s="620"/>
      <c r="AC73" s="620"/>
      <c r="AD73" s="750">
        <f t="shared" ref="AD73:AD78" si="134">SUM(X73:AC73)</f>
        <v>0</v>
      </c>
      <c r="AE73" s="625"/>
      <c r="AF73" s="626"/>
      <c r="AG73" s="626"/>
      <c r="AH73" s="626"/>
      <c r="AI73" s="626"/>
      <c r="AJ73" s="626"/>
      <c r="AK73" s="750">
        <f t="shared" ref="AK73:AK78" si="135">SUM(AE73:AJ73)</f>
        <v>0</v>
      </c>
      <c r="AL73" s="625"/>
      <c r="AM73" s="626"/>
      <c r="AN73" s="626"/>
      <c r="AO73" s="626"/>
      <c r="AP73" s="626"/>
      <c r="AQ73" s="626"/>
      <c r="AR73" s="750">
        <f t="shared" ref="AR73:AR78" si="136">SUM(AL73:AQ73)</f>
        <v>0</v>
      </c>
      <c r="AS73" s="625"/>
      <c r="AT73" s="626"/>
      <c r="AU73" s="626"/>
      <c r="AV73" s="626"/>
      <c r="AW73" s="626"/>
      <c r="AX73" s="626"/>
      <c r="AY73" s="750">
        <f t="shared" ref="AY73:AY78" si="137">SUM(AS73:AX73)</f>
        <v>0</v>
      </c>
      <c r="AZ73" s="625"/>
      <c r="BA73" s="626"/>
      <c r="BB73" s="626"/>
      <c r="BC73" s="626"/>
      <c r="BD73" s="626"/>
      <c r="BE73" s="626"/>
      <c r="BF73" s="750">
        <f t="shared" ref="BF73:BF78" si="138">SUM(AZ73:BE73)</f>
        <v>0</v>
      </c>
      <c r="BG73" s="625"/>
      <c r="BH73" s="626"/>
      <c r="BI73" s="626"/>
      <c r="BJ73" s="626"/>
      <c r="BK73" s="626"/>
      <c r="BL73" s="626"/>
      <c r="BM73" s="750">
        <f t="shared" ref="BM73:BM78" si="139">SUM(BG73:BL73)</f>
        <v>0</v>
      </c>
      <c r="BN73" s="627"/>
      <c r="BO73" s="799">
        <f t="shared" ref="BO73:BO78" si="140">I73+P73+W73+AD73+AR73+AY73+BF73+BM73+AK73</f>
        <v>0</v>
      </c>
      <c r="BP73" s="79"/>
      <c r="BQ73" s="79"/>
      <c r="BR73" s="79"/>
      <c r="BS73" s="79"/>
      <c r="BT73" s="79"/>
      <c r="BU73" s="79"/>
      <c r="BV73" s="79"/>
      <c r="BW73" s="79"/>
      <c r="BX73" s="79"/>
      <c r="BY73" s="79"/>
      <c r="BZ73" s="79"/>
      <c r="CA73" s="79"/>
      <c r="CB73" s="79"/>
      <c r="CC73" s="79"/>
      <c r="CD73" s="79"/>
      <c r="CE73" s="79"/>
      <c r="CF73" s="79"/>
      <c r="CG73" s="79"/>
      <c r="CH73" s="79"/>
      <c r="CI73" s="79"/>
      <c r="CJ73" s="79"/>
      <c r="CK73" s="79"/>
      <c r="CL73" s="79"/>
      <c r="CM73" s="79"/>
      <c r="CN73" s="79"/>
      <c r="CO73" s="79"/>
      <c r="CP73" s="79"/>
      <c r="CQ73" s="79"/>
      <c r="CR73" s="79"/>
      <c r="CS73" s="79"/>
      <c r="CT73" s="79"/>
      <c r="CU73" s="79"/>
      <c r="CV73" s="79"/>
      <c r="CW73" s="79"/>
      <c r="CX73" s="79"/>
      <c r="CY73" s="79"/>
      <c r="CZ73" s="79"/>
      <c r="DA73" s="79"/>
      <c r="DB73" s="79"/>
      <c r="DC73" s="79"/>
      <c r="DD73" s="79"/>
      <c r="DE73" s="79"/>
      <c r="DF73" s="79"/>
      <c r="DG73" s="79"/>
      <c r="DH73" s="79"/>
      <c r="DI73" s="79"/>
      <c r="DJ73" s="79"/>
      <c r="DK73" s="79"/>
      <c r="DL73" s="79"/>
      <c r="DM73" s="79"/>
      <c r="DN73" s="79"/>
      <c r="DO73" s="79"/>
      <c r="DP73" s="79"/>
      <c r="DQ73" s="79"/>
      <c r="DR73" s="79"/>
      <c r="DS73" s="79"/>
      <c r="DT73" s="79"/>
      <c r="DU73" s="79"/>
      <c r="DV73" s="79"/>
      <c r="DW73" s="79"/>
      <c r="DX73" s="79"/>
      <c r="DY73" s="79"/>
      <c r="DZ73" s="79"/>
      <c r="EA73" s="79"/>
      <c r="EB73" s="79"/>
      <c r="EC73" s="79"/>
      <c r="ED73" s="79"/>
      <c r="EE73" s="79"/>
      <c r="EF73" s="79"/>
      <c r="EG73" s="79"/>
      <c r="EH73" s="79"/>
      <c r="EI73" s="79"/>
      <c r="EJ73" s="79"/>
      <c r="EK73" s="79"/>
      <c r="EL73" s="79"/>
      <c r="EM73" s="79"/>
      <c r="EN73" s="79"/>
      <c r="EO73" s="79"/>
      <c r="EP73" s="79"/>
      <c r="EQ73" s="79"/>
      <c r="ER73" s="79"/>
      <c r="ES73" s="79"/>
      <c r="ET73" s="79"/>
      <c r="EU73" s="79"/>
      <c r="EV73" s="79"/>
      <c r="EW73" s="79"/>
      <c r="EX73" s="79"/>
      <c r="EY73" s="79"/>
      <c r="EZ73" s="79"/>
      <c r="FA73" s="79"/>
      <c r="FB73" s="79"/>
      <c r="FC73" s="79"/>
      <c r="FD73" s="79"/>
      <c r="FE73" s="79"/>
      <c r="FF73" s="79"/>
      <c r="FG73" s="79"/>
      <c r="FH73" s="79"/>
      <c r="FI73" s="79"/>
      <c r="FJ73" s="79"/>
      <c r="FK73" s="79"/>
      <c r="FL73" s="79"/>
      <c r="FM73" s="79"/>
      <c r="FN73" s="79"/>
      <c r="FO73" s="79"/>
      <c r="FP73" s="79"/>
      <c r="FQ73" s="79"/>
      <c r="FR73" s="79"/>
      <c r="FS73" s="79"/>
      <c r="FT73" s="79"/>
      <c r="FU73" s="79"/>
      <c r="FV73" s="79"/>
      <c r="FW73" s="79"/>
      <c r="FX73" s="79"/>
      <c r="FY73" s="79"/>
      <c r="FZ73" s="79"/>
      <c r="GA73" s="79"/>
      <c r="GB73" s="79"/>
      <c r="GC73" s="79"/>
      <c r="GD73" s="79"/>
      <c r="GE73" s="79"/>
      <c r="GF73" s="79"/>
      <c r="GG73" s="79"/>
      <c r="GH73" s="79"/>
      <c r="GI73" s="79"/>
      <c r="GJ73" s="79"/>
      <c r="GK73" s="79"/>
      <c r="GL73" s="79"/>
      <c r="GM73" s="79"/>
      <c r="GN73" s="79"/>
      <c r="GO73" s="79"/>
      <c r="GP73" s="79"/>
      <c r="GQ73" s="79"/>
      <c r="GR73" s="79"/>
      <c r="GS73" s="79"/>
      <c r="GT73" s="79"/>
      <c r="GU73" s="79"/>
      <c r="GV73" s="79"/>
      <c r="GW73" s="79"/>
      <c r="GX73" s="79"/>
      <c r="GY73" s="79"/>
      <c r="GZ73" s="79"/>
      <c r="HA73" s="79"/>
      <c r="HB73" s="79"/>
      <c r="HC73" s="79"/>
      <c r="HD73" s="79"/>
      <c r="HE73" s="79"/>
      <c r="HF73" s="79"/>
      <c r="HG73" s="79"/>
      <c r="HH73" s="79"/>
      <c r="HI73" s="79"/>
      <c r="HJ73" s="79"/>
      <c r="HK73" s="79"/>
      <c r="HL73" s="79"/>
      <c r="HM73" s="79"/>
      <c r="HN73" s="79"/>
      <c r="HO73" s="79"/>
      <c r="HP73" s="79"/>
      <c r="HQ73" s="79"/>
      <c r="HR73" s="79"/>
      <c r="HS73" s="79"/>
      <c r="HT73" s="79"/>
      <c r="HU73" s="79"/>
      <c r="HV73" s="79"/>
      <c r="HW73" s="79"/>
      <c r="HX73" s="79"/>
      <c r="HY73" s="79"/>
      <c r="HZ73" s="79"/>
      <c r="IA73" s="79"/>
      <c r="IB73" s="79"/>
      <c r="IC73" s="79"/>
      <c r="ID73" s="79"/>
      <c r="IE73" s="79"/>
      <c r="IF73" s="79"/>
      <c r="IG73" s="79"/>
      <c r="IH73" s="79"/>
      <c r="II73" s="79"/>
      <c r="IJ73" s="79"/>
      <c r="IK73" s="79"/>
      <c r="IL73" s="79"/>
      <c r="IM73" s="79"/>
      <c r="IN73" s="79"/>
      <c r="IO73" s="79"/>
      <c r="IP73" s="79"/>
      <c r="IQ73" s="79"/>
      <c r="IR73" s="79"/>
      <c r="IS73" s="79"/>
      <c r="IT73" s="79"/>
      <c r="IU73" s="79"/>
      <c r="IV73" s="79"/>
      <c r="IW73" s="79"/>
      <c r="IX73" s="79"/>
      <c r="IY73" s="79"/>
      <c r="IZ73" s="79"/>
      <c r="JA73" s="79"/>
      <c r="JB73" s="79"/>
      <c r="JC73" s="79"/>
      <c r="JD73" s="79"/>
      <c r="JE73" s="79"/>
    </row>
    <row r="74" spans="1:265" s="79" customFormat="1" ht="12.75">
      <c r="A74" s="819">
        <v>64</v>
      </c>
      <c r="B74" s="671" t="s">
        <v>135</v>
      </c>
      <c r="C74" s="617"/>
      <c r="D74" s="618"/>
      <c r="E74" s="618"/>
      <c r="F74" s="620"/>
      <c r="G74" s="620"/>
      <c r="H74" s="746"/>
      <c r="I74" s="750">
        <f t="shared" si="131"/>
        <v>0</v>
      </c>
      <c r="J74" s="628"/>
      <c r="K74" s="618"/>
      <c r="L74" s="618"/>
      <c r="M74" s="620"/>
      <c r="N74" s="620"/>
      <c r="O74" s="620"/>
      <c r="P74" s="750">
        <f t="shared" si="132"/>
        <v>0</v>
      </c>
      <c r="Q74" s="617"/>
      <c r="R74" s="618"/>
      <c r="S74" s="618"/>
      <c r="T74" s="620"/>
      <c r="U74" s="620"/>
      <c r="V74" s="620"/>
      <c r="W74" s="750">
        <f t="shared" si="133"/>
        <v>0</v>
      </c>
      <c r="X74" s="617"/>
      <c r="Y74" s="618"/>
      <c r="Z74" s="618"/>
      <c r="AA74" s="620"/>
      <c r="AB74" s="620"/>
      <c r="AC74" s="620"/>
      <c r="AD74" s="750">
        <f t="shared" si="134"/>
        <v>0</v>
      </c>
      <c r="AE74" s="629"/>
      <c r="AF74" s="630"/>
      <c r="AG74" s="630"/>
      <c r="AH74" s="626"/>
      <c r="AI74" s="626"/>
      <c r="AJ74" s="626"/>
      <c r="AK74" s="750">
        <f t="shared" si="135"/>
        <v>0</v>
      </c>
      <c r="AL74" s="629"/>
      <c r="AM74" s="630"/>
      <c r="AN74" s="630"/>
      <c r="AO74" s="626"/>
      <c r="AP74" s="626"/>
      <c r="AQ74" s="626"/>
      <c r="AR74" s="750">
        <f t="shared" si="136"/>
        <v>0</v>
      </c>
      <c r="AS74" s="629"/>
      <c r="AT74" s="630"/>
      <c r="AU74" s="630"/>
      <c r="AV74" s="626"/>
      <c r="AW74" s="626"/>
      <c r="AX74" s="626"/>
      <c r="AY74" s="750">
        <f t="shared" si="137"/>
        <v>0</v>
      </c>
      <c r="AZ74" s="629"/>
      <c r="BA74" s="630"/>
      <c r="BB74" s="630"/>
      <c r="BC74" s="626"/>
      <c r="BD74" s="626"/>
      <c r="BE74" s="626"/>
      <c r="BF74" s="750">
        <f t="shared" si="138"/>
        <v>0</v>
      </c>
      <c r="BG74" s="629"/>
      <c r="BH74" s="630"/>
      <c r="BI74" s="630"/>
      <c r="BJ74" s="626"/>
      <c r="BK74" s="626"/>
      <c r="BL74" s="626"/>
      <c r="BM74" s="750">
        <f t="shared" si="139"/>
        <v>0</v>
      </c>
      <c r="BN74" s="631"/>
      <c r="BO74" s="799">
        <f t="shared" si="140"/>
        <v>0</v>
      </c>
    </row>
    <row r="75" spans="1:265" s="79" customFormat="1" ht="12.75">
      <c r="A75" s="676">
        <v>65</v>
      </c>
      <c r="B75" s="677" t="s">
        <v>136</v>
      </c>
      <c r="C75" s="698"/>
      <c r="D75" s="699"/>
      <c r="E75" s="699"/>
      <c r="F75" s="700"/>
      <c r="G75" s="700"/>
      <c r="H75" s="744"/>
      <c r="I75" s="749">
        <f t="shared" si="131"/>
        <v>0</v>
      </c>
      <c r="J75" s="628"/>
      <c r="K75" s="618"/>
      <c r="L75" s="618"/>
      <c r="M75" s="620"/>
      <c r="N75" s="620"/>
      <c r="O75" s="620"/>
      <c r="P75" s="749">
        <f t="shared" si="132"/>
        <v>0</v>
      </c>
      <c r="Q75" s="617"/>
      <c r="R75" s="618"/>
      <c r="S75" s="618"/>
      <c r="T75" s="620"/>
      <c r="U75" s="620"/>
      <c r="V75" s="620"/>
      <c r="W75" s="749">
        <f t="shared" si="133"/>
        <v>0</v>
      </c>
      <c r="X75" s="617"/>
      <c r="Y75" s="618"/>
      <c r="Z75" s="618"/>
      <c r="AA75" s="620"/>
      <c r="AB75" s="620"/>
      <c r="AC75" s="620"/>
      <c r="AD75" s="749">
        <f t="shared" si="134"/>
        <v>0</v>
      </c>
      <c r="AE75" s="629"/>
      <c r="AF75" s="630"/>
      <c r="AG75" s="630"/>
      <c r="AH75" s="626"/>
      <c r="AI75" s="626"/>
      <c r="AJ75" s="626"/>
      <c r="AK75" s="749">
        <f t="shared" si="135"/>
        <v>0</v>
      </c>
      <c r="AL75" s="629"/>
      <c r="AM75" s="630"/>
      <c r="AN75" s="630"/>
      <c r="AO75" s="626"/>
      <c r="AP75" s="626"/>
      <c r="AQ75" s="626"/>
      <c r="AR75" s="749">
        <f t="shared" si="136"/>
        <v>0</v>
      </c>
      <c r="AS75" s="629"/>
      <c r="AT75" s="630"/>
      <c r="AU75" s="630"/>
      <c r="AV75" s="626"/>
      <c r="AW75" s="626"/>
      <c r="AX75" s="626"/>
      <c r="AY75" s="749">
        <f t="shared" si="137"/>
        <v>0</v>
      </c>
      <c r="AZ75" s="629"/>
      <c r="BA75" s="630"/>
      <c r="BB75" s="630"/>
      <c r="BC75" s="626"/>
      <c r="BD75" s="626"/>
      <c r="BE75" s="626"/>
      <c r="BF75" s="749">
        <f t="shared" si="138"/>
        <v>0</v>
      </c>
      <c r="BG75" s="629"/>
      <c r="BH75" s="630"/>
      <c r="BI75" s="630"/>
      <c r="BJ75" s="626"/>
      <c r="BK75" s="626"/>
      <c r="BL75" s="626"/>
      <c r="BM75" s="749">
        <f t="shared" si="139"/>
        <v>0</v>
      </c>
      <c r="BN75" s="631"/>
      <c r="BO75" s="800">
        <f t="shared" si="140"/>
        <v>0</v>
      </c>
    </row>
    <row r="76" spans="1:265" s="79" customFormat="1" ht="12.75">
      <c r="A76" s="819">
        <v>66</v>
      </c>
      <c r="B76" s="671" t="s">
        <v>137</v>
      </c>
      <c r="C76" s="698"/>
      <c r="D76" s="699"/>
      <c r="E76" s="699"/>
      <c r="F76" s="700"/>
      <c r="G76" s="700"/>
      <c r="H76" s="744"/>
      <c r="I76" s="749">
        <f t="shared" si="131"/>
        <v>0</v>
      </c>
      <c r="J76" s="628"/>
      <c r="K76" s="618"/>
      <c r="L76" s="618"/>
      <c r="M76" s="620"/>
      <c r="N76" s="620"/>
      <c r="O76" s="620"/>
      <c r="P76" s="749">
        <f t="shared" si="132"/>
        <v>0</v>
      </c>
      <c r="Q76" s="617"/>
      <c r="R76" s="618"/>
      <c r="S76" s="618"/>
      <c r="T76" s="620"/>
      <c r="U76" s="620"/>
      <c r="V76" s="620"/>
      <c r="W76" s="749">
        <f t="shared" si="133"/>
        <v>0</v>
      </c>
      <c r="X76" s="617"/>
      <c r="Y76" s="618"/>
      <c r="Z76" s="618"/>
      <c r="AA76" s="620"/>
      <c r="AB76" s="620"/>
      <c r="AC76" s="620"/>
      <c r="AD76" s="749">
        <f t="shared" si="134"/>
        <v>0</v>
      </c>
      <c r="AE76" s="629"/>
      <c r="AF76" s="630"/>
      <c r="AG76" s="630"/>
      <c r="AH76" s="626"/>
      <c r="AI76" s="626"/>
      <c r="AJ76" s="626"/>
      <c r="AK76" s="749">
        <f t="shared" si="135"/>
        <v>0</v>
      </c>
      <c r="AL76" s="629"/>
      <c r="AM76" s="630"/>
      <c r="AN76" s="630"/>
      <c r="AO76" s="626"/>
      <c r="AP76" s="626"/>
      <c r="AQ76" s="626"/>
      <c r="AR76" s="749">
        <f t="shared" si="136"/>
        <v>0</v>
      </c>
      <c r="AS76" s="629"/>
      <c r="AT76" s="630"/>
      <c r="AU76" s="630"/>
      <c r="AV76" s="626"/>
      <c r="AW76" s="626"/>
      <c r="AX76" s="626"/>
      <c r="AY76" s="749">
        <f t="shared" si="137"/>
        <v>0</v>
      </c>
      <c r="AZ76" s="629"/>
      <c r="BA76" s="630"/>
      <c r="BB76" s="630"/>
      <c r="BC76" s="626"/>
      <c r="BD76" s="626"/>
      <c r="BE76" s="626"/>
      <c r="BF76" s="749">
        <f t="shared" si="138"/>
        <v>0</v>
      </c>
      <c r="BG76" s="629"/>
      <c r="BH76" s="630"/>
      <c r="BI76" s="630"/>
      <c r="BJ76" s="626"/>
      <c r="BK76" s="626"/>
      <c r="BL76" s="626"/>
      <c r="BM76" s="749">
        <f t="shared" si="139"/>
        <v>0</v>
      </c>
      <c r="BN76" s="631"/>
      <c r="BO76" s="800">
        <f t="shared" si="140"/>
        <v>0</v>
      </c>
    </row>
    <row r="77" spans="1:265" s="79" customFormat="1" ht="12.75">
      <c r="A77" s="676">
        <v>67</v>
      </c>
      <c r="B77" s="677" t="s">
        <v>138</v>
      </c>
      <c r="C77" s="617"/>
      <c r="D77" s="618"/>
      <c r="E77" s="618"/>
      <c r="F77" s="620"/>
      <c r="G77" s="620"/>
      <c r="H77" s="744"/>
      <c r="I77" s="750">
        <f t="shared" si="131"/>
        <v>0</v>
      </c>
      <c r="J77" s="628"/>
      <c r="K77" s="618"/>
      <c r="L77" s="618"/>
      <c r="M77" s="620"/>
      <c r="N77" s="620"/>
      <c r="O77" s="620"/>
      <c r="P77" s="750">
        <f t="shared" si="132"/>
        <v>0</v>
      </c>
      <c r="Q77" s="617"/>
      <c r="R77" s="618"/>
      <c r="S77" s="618"/>
      <c r="T77" s="620"/>
      <c r="U77" s="620"/>
      <c r="V77" s="620"/>
      <c r="W77" s="750">
        <f t="shared" si="133"/>
        <v>0</v>
      </c>
      <c r="X77" s="617"/>
      <c r="Y77" s="618"/>
      <c r="Z77" s="618"/>
      <c r="AA77" s="620"/>
      <c r="AB77" s="620"/>
      <c r="AC77" s="620"/>
      <c r="AD77" s="750">
        <f t="shared" si="134"/>
        <v>0</v>
      </c>
      <c r="AE77" s="629"/>
      <c r="AF77" s="630"/>
      <c r="AG77" s="630"/>
      <c r="AH77" s="626"/>
      <c r="AI77" s="626"/>
      <c r="AJ77" s="626"/>
      <c r="AK77" s="750">
        <f t="shared" si="135"/>
        <v>0</v>
      </c>
      <c r="AL77" s="629"/>
      <c r="AM77" s="630"/>
      <c r="AN77" s="630"/>
      <c r="AO77" s="626"/>
      <c r="AP77" s="626"/>
      <c r="AQ77" s="626"/>
      <c r="AR77" s="750">
        <f t="shared" si="136"/>
        <v>0</v>
      </c>
      <c r="AS77" s="629"/>
      <c r="AT77" s="630"/>
      <c r="AU77" s="630"/>
      <c r="AV77" s="626"/>
      <c r="AW77" s="626"/>
      <c r="AX77" s="626"/>
      <c r="AY77" s="750">
        <f t="shared" si="137"/>
        <v>0</v>
      </c>
      <c r="AZ77" s="629"/>
      <c r="BA77" s="630"/>
      <c r="BB77" s="630"/>
      <c r="BC77" s="626"/>
      <c r="BD77" s="626"/>
      <c r="BE77" s="626"/>
      <c r="BF77" s="750">
        <f t="shared" si="138"/>
        <v>0</v>
      </c>
      <c r="BG77" s="629"/>
      <c r="BH77" s="630"/>
      <c r="BI77" s="630"/>
      <c r="BJ77" s="626"/>
      <c r="BK77" s="626"/>
      <c r="BL77" s="626"/>
      <c r="BM77" s="750">
        <f t="shared" si="139"/>
        <v>0</v>
      </c>
      <c r="BN77" s="631"/>
      <c r="BO77" s="799">
        <f t="shared" si="140"/>
        <v>0</v>
      </c>
    </row>
    <row r="78" spans="1:265" s="79" customFormat="1" ht="12.75">
      <c r="A78" s="819">
        <v>68</v>
      </c>
      <c r="B78" s="671" t="s">
        <v>139</v>
      </c>
      <c r="C78" s="617"/>
      <c r="D78" s="618"/>
      <c r="E78" s="618"/>
      <c r="F78" s="620"/>
      <c r="G78" s="620"/>
      <c r="H78" s="744"/>
      <c r="I78" s="750">
        <f t="shared" si="131"/>
        <v>0</v>
      </c>
      <c r="J78" s="628"/>
      <c r="K78" s="618"/>
      <c r="L78" s="618"/>
      <c r="M78" s="620"/>
      <c r="N78" s="620"/>
      <c r="O78" s="620"/>
      <c r="P78" s="750">
        <f t="shared" si="132"/>
        <v>0</v>
      </c>
      <c r="Q78" s="617"/>
      <c r="R78" s="618"/>
      <c r="S78" s="618"/>
      <c r="T78" s="620"/>
      <c r="U78" s="620"/>
      <c r="V78" s="620"/>
      <c r="W78" s="750">
        <f t="shared" si="133"/>
        <v>0</v>
      </c>
      <c r="X78" s="617"/>
      <c r="Y78" s="618"/>
      <c r="Z78" s="618"/>
      <c r="AA78" s="620"/>
      <c r="AB78" s="620"/>
      <c r="AC78" s="620"/>
      <c r="AD78" s="750">
        <f t="shared" si="134"/>
        <v>0</v>
      </c>
      <c r="AE78" s="629"/>
      <c r="AF78" s="630"/>
      <c r="AG78" s="630"/>
      <c r="AH78" s="626"/>
      <c r="AI78" s="626"/>
      <c r="AJ78" s="626"/>
      <c r="AK78" s="750">
        <f t="shared" si="135"/>
        <v>0</v>
      </c>
      <c r="AL78" s="629"/>
      <c r="AM78" s="630"/>
      <c r="AN78" s="630"/>
      <c r="AO78" s="626"/>
      <c r="AP78" s="626"/>
      <c r="AQ78" s="626"/>
      <c r="AR78" s="750">
        <f t="shared" si="136"/>
        <v>0</v>
      </c>
      <c r="AS78" s="629"/>
      <c r="AT78" s="630"/>
      <c r="AU78" s="630"/>
      <c r="AV78" s="626"/>
      <c r="AW78" s="626"/>
      <c r="AX78" s="626"/>
      <c r="AY78" s="750">
        <f t="shared" si="137"/>
        <v>0</v>
      </c>
      <c r="AZ78" s="629"/>
      <c r="BA78" s="630"/>
      <c r="BB78" s="630"/>
      <c r="BC78" s="626"/>
      <c r="BD78" s="626"/>
      <c r="BE78" s="626"/>
      <c r="BF78" s="750">
        <f t="shared" si="138"/>
        <v>0</v>
      </c>
      <c r="BG78" s="629"/>
      <c r="BH78" s="630"/>
      <c r="BI78" s="630"/>
      <c r="BJ78" s="626"/>
      <c r="BK78" s="626"/>
      <c r="BL78" s="626"/>
      <c r="BM78" s="750">
        <f t="shared" si="139"/>
        <v>0</v>
      </c>
      <c r="BN78" s="631"/>
      <c r="BO78" s="799">
        <f t="shared" si="140"/>
        <v>0</v>
      </c>
    </row>
    <row r="79" spans="1:265" s="79" customFormat="1" ht="12.75">
      <c r="A79" s="676">
        <v>69</v>
      </c>
      <c r="B79" s="677" t="s">
        <v>311</v>
      </c>
      <c r="C79" s="784" t="str">
        <f>IF(ISERROR(+C65/C74),"",+C65/C74)</f>
        <v/>
      </c>
      <c r="D79" s="785" t="str">
        <f>IF(ISERROR(+D65/D74),"",+D65/D74)</f>
        <v/>
      </c>
      <c r="E79" s="697" t="str">
        <f>IF(ISERROR(+E65/E74),"",+E65/E74)</f>
        <v/>
      </c>
      <c r="F79" s="785" t="str">
        <f t="shared" ref="F79:G79" si="141">IF(ISERROR(+F65/F74),"",+F65/F74)</f>
        <v/>
      </c>
      <c r="G79" s="785" t="str">
        <f t="shared" si="141"/>
        <v/>
      </c>
      <c r="H79" s="785" t="str">
        <f t="shared" ref="H79" si="142">IF(ISERROR(+H65/H74),"",+H65/H74)</f>
        <v/>
      </c>
      <c r="I79" s="615"/>
      <c r="J79" s="784" t="str">
        <f>IF(ISERROR(+J65/J74),"",+J65/J74)</f>
        <v/>
      </c>
      <c r="K79" s="785" t="str">
        <f>IF(ISERROR(+K65/K74),"",+K65/K74)</f>
        <v/>
      </c>
      <c r="L79" s="697" t="str">
        <f>IF(ISERROR(+L65/L74),"",+L65/L74)</f>
        <v/>
      </c>
      <c r="M79" s="785" t="str">
        <f t="shared" ref="M79:O79" si="143">IF(ISERROR(+M65/M74),"",+M65/M74)</f>
        <v/>
      </c>
      <c r="N79" s="785" t="str">
        <f t="shared" si="143"/>
        <v/>
      </c>
      <c r="O79" s="785" t="str">
        <f t="shared" si="143"/>
        <v/>
      </c>
      <c r="P79" s="634"/>
      <c r="Q79" s="784" t="str">
        <f>IF(ISERROR(+Q65/Q74),"",+Q65/Q74)</f>
        <v/>
      </c>
      <c r="R79" s="785" t="str">
        <f>IF(ISERROR(+R65/R74),"",+R65/R74)</f>
        <v/>
      </c>
      <c r="S79" s="697" t="str">
        <f>IF(ISERROR(+S65/S74),"",+S65/S74)</f>
        <v/>
      </c>
      <c r="T79" s="785" t="str">
        <f t="shared" ref="T79:V79" si="144">IF(ISERROR(+T65/T74),"",+T65/T74)</f>
        <v/>
      </c>
      <c r="U79" s="785" t="str">
        <f t="shared" si="144"/>
        <v/>
      </c>
      <c r="V79" s="785" t="str">
        <f t="shared" si="144"/>
        <v/>
      </c>
      <c r="W79" s="634"/>
      <c r="X79" s="784" t="str">
        <f>IF(ISERROR(+X65/X74),"",+X65/X74)</f>
        <v/>
      </c>
      <c r="Y79" s="785" t="str">
        <f>IF(ISERROR(+Y65/Y74),"",+Y65/Y74)</f>
        <v/>
      </c>
      <c r="Z79" s="697" t="str">
        <f>IF(ISERROR(+Z65/Z74),"",+Z65/Z74)</f>
        <v/>
      </c>
      <c r="AA79" s="785" t="str">
        <f t="shared" ref="AA79:AC79" si="145">IF(ISERROR(+AA65/AA74),"",+AA65/AA74)</f>
        <v/>
      </c>
      <c r="AB79" s="785" t="str">
        <f t="shared" si="145"/>
        <v/>
      </c>
      <c r="AC79" s="785" t="str">
        <f t="shared" si="145"/>
        <v/>
      </c>
      <c r="AD79" s="634"/>
      <c r="AE79" s="784" t="str">
        <f>IF(ISERROR(+AE65/AE74),"",+AE65/AE74)</f>
        <v/>
      </c>
      <c r="AF79" s="785" t="str">
        <f>IF(ISERROR(+AF65/AF74),"",+AF65/AF74)</f>
        <v/>
      </c>
      <c r="AG79" s="697" t="str">
        <f>IF(ISERROR(+AG65/AG74),"",+AG65/AG74)</f>
        <v/>
      </c>
      <c r="AH79" s="785" t="str">
        <f t="shared" ref="AH79:AJ79" si="146">IF(ISERROR(+AH65/AH74),"",+AH65/AH74)</f>
        <v/>
      </c>
      <c r="AI79" s="785" t="str">
        <f t="shared" si="146"/>
        <v/>
      </c>
      <c r="AJ79" s="785" t="str">
        <f t="shared" si="146"/>
        <v/>
      </c>
      <c r="AK79" s="634"/>
      <c r="AL79" s="784" t="str">
        <f>IF(ISERROR(+AL65/AL74),"",+AL65/AL74)</f>
        <v/>
      </c>
      <c r="AM79" s="785" t="str">
        <f>IF(ISERROR(+AM65/AM74),"",+AM65/AM74)</f>
        <v/>
      </c>
      <c r="AN79" s="697" t="str">
        <f>IF(ISERROR(+AN65/AN74),"",+AN65/AN74)</f>
        <v/>
      </c>
      <c r="AO79" s="785" t="str">
        <f t="shared" ref="AO79:AQ79" si="147">IF(ISERROR(+AO65/AO74),"",+AO65/AO74)</f>
        <v/>
      </c>
      <c r="AP79" s="785" t="str">
        <f t="shared" si="147"/>
        <v/>
      </c>
      <c r="AQ79" s="785" t="str">
        <f t="shared" si="147"/>
        <v/>
      </c>
      <c r="AR79" s="634"/>
      <c r="AS79" s="784" t="str">
        <f>IF(ISERROR(+AS65/AS74),"",+AS65/AS74)</f>
        <v/>
      </c>
      <c r="AT79" s="785" t="str">
        <f>IF(ISERROR(+AT65/AT74),"",+AT65/AT74)</f>
        <v/>
      </c>
      <c r="AU79" s="697" t="str">
        <f>IF(ISERROR(+AU65/AU74),"",+AU65/AU74)</f>
        <v/>
      </c>
      <c r="AV79" s="785" t="str">
        <f t="shared" ref="AV79:AX79" si="148">IF(ISERROR(+AV65/AV74),"",+AV65/AV74)</f>
        <v/>
      </c>
      <c r="AW79" s="785" t="str">
        <f t="shared" si="148"/>
        <v/>
      </c>
      <c r="AX79" s="785" t="str">
        <f t="shared" si="148"/>
        <v/>
      </c>
      <c r="AY79" s="634"/>
      <c r="AZ79" s="784" t="str">
        <f>IF(ISERROR(+AZ65/AZ74),"",+AZ65/AZ74)</f>
        <v/>
      </c>
      <c r="BA79" s="785" t="str">
        <f>IF(ISERROR(+BA65/BA74),"",+BA65/BA74)</f>
        <v/>
      </c>
      <c r="BB79" s="697" t="str">
        <f>IF(ISERROR(+BB65/BB74),"",+BB65/BB74)</f>
        <v/>
      </c>
      <c r="BC79" s="785" t="str">
        <f t="shared" ref="BC79:BE79" si="149">IF(ISERROR(+BC65/BC74),"",+BC65/BC74)</f>
        <v/>
      </c>
      <c r="BD79" s="785" t="str">
        <f t="shared" si="149"/>
        <v/>
      </c>
      <c r="BE79" s="785" t="str">
        <f t="shared" si="149"/>
        <v/>
      </c>
      <c r="BF79" s="634"/>
      <c r="BG79" s="784" t="str">
        <f>IF(ISERROR(+BG65/BG74),"",+BG65/BG74)</f>
        <v/>
      </c>
      <c r="BH79" s="785" t="str">
        <f>IF(ISERROR(+BH65/BH74),"",+BH65/BH74)</f>
        <v/>
      </c>
      <c r="BI79" s="697" t="str">
        <f>IF(ISERROR(+BI65/BI74),"",+BI65/BI74)</f>
        <v/>
      </c>
      <c r="BJ79" s="785" t="str">
        <f t="shared" ref="BJ79:BL79" si="150">IF(ISERROR(+BJ65/BJ74),"",+BJ65/BJ74)</f>
        <v/>
      </c>
      <c r="BK79" s="785" t="str">
        <f t="shared" si="150"/>
        <v/>
      </c>
      <c r="BL79" s="785" t="str">
        <f t="shared" si="150"/>
        <v/>
      </c>
      <c r="BM79" s="634"/>
      <c r="BN79" s="636"/>
      <c r="BO79" s="591"/>
    </row>
    <row r="80" spans="1:265" s="79" customFormat="1" ht="12.75">
      <c r="A80" s="819">
        <v>70</v>
      </c>
      <c r="B80" s="671" t="s">
        <v>313</v>
      </c>
      <c r="C80" s="784" t="str">
        <f>IF(ISERROR(+C65/C76),"",+C65/C76)</f>
        <v/>
      </c>
      <c r="D80" s="785" t="str">
        <f>IF(ISERROR(+D65/D76),"",+D65/D76)</f>
        <v/>
      </c>
      <c r="E80" s="697" t="str">
        <f>IF(ISERROR(+E65/E76),"",+E65/E76)</f>
        <v/>
      </c>
      <c r="F80" s="785" t="str">
        <f t="shared" ref="F80:G80" si="151">IF(ISERROR(+F65/F76),"",+F65/F76)</f>
        <v/>
      </c>
      <c r="G80" s="785" t="str">
        <f t="shared" si="151"/>
        <v/>
      </c>
      <c r="H80" s="785" t="str">
        <f t="shared" ref="H80" si="152">IF(ISERROR(+H65/H76),"",+H65/H76)</f>
        <v/>
      </c>
      <c r="I80" s="615"/>
      <c r="J80" s="784" t="str">
        <f>IF(ISERROR(+J65/J76),"",+J65/J76)</f>
        <v/>
      </c>
      <c r="K80" s="785" t="str">
        <f>IF(ISERROR(+K65/K76),"",+K65/K76)</f>
        <v/>
      </c>
      <c r="L80" s="697" t="str">
        <f>IF(ISERROR(+L65/L76),"",+L65/L76)</f>
        <v/>
      </c>
      <c r="M80" s="785" t="str">
        <f t="shared" ref="M80:O80" si="153">IF(ISERROR(+M65/M76),"",+M65/M76)</f>
        <v/>
      </c>
      <c r="N80" s="785" t="str">
        <f t="shared" si="153"/>
        <v/>
      </c>
      <c r="O80" s="785" t="str">
        <f t="shared" si="153"/>
        <v/>
      </c>
      <c r="P80" s="634"/>
      <c r="Q80" s="784" t="str">
        <f>IF(ISERROR(+Q65/Q76),"",+Q65/Q76)</f>
        <v/>
      </c>
      <c r="R80" s="785" t="str">
        <f>IF(ISERROR(+R65/R76),"",+R65/R76)</f>
        <v/>
      </c>
      <c r="S80" s="697" t="str">
        <f>IF(ISERROR(+S65/S76),"",+S65/S76)</f>
        <v/>
      </c>
      <c r="T80" s="785" t="str">
        <f t="shared" ref="T80:V80" si="154">IF(ISERROR(+T65/T76),"",+T65/T76)</f>
        <v/>
      </c>
      <c r="U80" s="785" t="str">
        <f t="shared" si="154"/>
        <v/>
      </c>
      <c r="V80" s="785" t="str">
        <f t="shared" si="154"/>
        <v/>
      </c>
      <c r="W80" s="634"/>
      <c r="X80" s="784" t="str">
        <f>IF(ISERROR(+X65/X76),"",+X65/X76)</f>
        <v/>
      </c>
      <c r="Y80" s="785" t="str">
        <f>IF(ISERROR(+Y65/Y76),"",+Y65/Y76)</f>
        <v/>
      </c>
      <c r="Z80" s="697" t="str">
        <f>IF(ISERROR(+Z65/Z76),"",+Z65/Z76)</f>
        <v/>
      </c>
      <c r="AA80" s="785" t="str">
        <f t="shared" ref="AA80:AC80" si="155">IF(ISERROR(+AA65/AA76),"",+AA65/AA76)</f>
        <v/>
      </c>
      <c r="AB80" s="785" t="str">
        <f t="shared" si="155"/>
        <v/>
      </c>
      <c r="AC80" s="785" t="str">
        <f t="shared" si="155"/>
        <v/>
      </c>
      <c r="AD80" s="634"/>
      <c r="AE80" s="784" t="str">
        <f>IF(ISERROR(+AE65/AE76),"",+AE65/AE76)</f>
        <v/>
      </c>
      <c r="AF80" s="785" t="str">
        <f>IF(ISERROR(+AF65/AF76),"",+AF65/AF76)</f>
        <v/>
      </c>
      <c r="AG80" s="697" t="str">
        <f>IF(ISERROR(+AG65/AG76),"",+AG65/AG76)</f>
        <v/>
      </c>
      <c r="AH80" s="785" t="str">
        <f t="shared" ref="AH80:AJ80" si="156">IF(ISERROR(+AH65/AH76),"",+AH65/AH76)</f>
        <v/>
      </c>
      <c r="AI80" s="785" t="str">
        <f t="shared" si="156"/>
        <v/>
      </c>
      <c r="AJ80" s="785" t="str">
        <f t="shared" si="156"/>
        <v/>
      </c>
      <c r="AK80" s="634"/>
      <c r="AL80" s="784" t="str">
        <f>IF(ISERROR(+AL65/AL76),"",+AL65/AL76)</f>
        <v/>
      </c>
      <c r="AM80" s="785" t="str">
        <f>IF(ISERROR(+AM65/AM76),"",+AM65/AM76)</f>
        <v/>
      </c>
      <c r="AN80" s="697" t="str">
        <f>IF(ISERROR(+AN65/AN76),"",+AN65/AN76)</f>
        <v/>
      </c>
      <c r="AO80" s="785" t="str">
        <f t="shared" ref="AO80:AQ80" si="157">IF(ISERROR(+AO65/AO76),"",+AO65/AO76)</f>
        <v/>
      </c>
      <c r="AP80" s="785" t="str">
        <f t="shared" si="157"/>
        <v/>
      </c>
      <c r="AQ80" s="785" t="str">
        <f t="shared" si="157"/>
        <v/>
      </c>
      <c r="AR80" s="634"/>
      <c r="AS80" s="784" t="str">
        <f>IF(ISERROR(+AS65/AS76),"",+AS65/AS76)</f>
        <v/>
      </c>
      <c r="AT80" s="785" t="str">
        <f>IF(ISERROR(+AT65/AT76),"",+AT65/AT76)</f>
        <v/>
      </c>
      <c r="AU80" s="697" t="str">
        <f>IF(ISERROR(+AU65/AU76),"",+AU65/AU76)</f>
        <v/>
      </c>
      <c r="AV80" s="785" t="str">
        <f t="shared" ref="AV80:AX80" si="158">IF(ISERROR(+AV65/AV76),"",+AV65/AV76)</f>
        <v/>
      </c>
      <c r="AW80" s="785" t="str">
        <f t="shared" si="158"/>
        <v/>
      </c>
      <c r="AX80" s="785" t="str">
        <f t="shared" si="158"/>
        <v/>
      </c>
      <c r="AY80" s="634"/>
      <c r="AZ80" s="784" t="str">
        <f>IF(ISERROR(+AZ65/AZ76),"",+AZ65/AZ76)</f>
        <v/>
      </c>
      <c r="BA80" s="785" t="str">
        <f>IF(ISERROR(+BA65/BA76),"",+BA65/BA76)</f>
        <v/>
      </c>
      <c r="BB80" s="697" t="str">
        <f>IF(ISERROR(+BB65/BB76),"",+BB65/BB76)</f>
        <v/>
      </c>
      <c r="BC80" s="785" t="str">
        <f t="shared" ref="BC80:BE80" si="159">IF(ISERROR(+BC65/BC76),"",+BC65/BC76)</f>
        <v/>
      </c>
      <c r="BD80" s="785" t="str">
        <f t="shared" si="159"/>
        <v/>
      </c>
      <c r="BE80" s="785" t="str">
        <f t="shared" si="159"/>
        <v/>
      </c>
      <c r="BF80" s="634"/>
      <c r="BG80" s="784" t="str">
        <f>IF(ISERROR(+BG65/BG76),"",+BG65/BG76)</f>
        <v/>
      </c>
      <c r="BH80" s="785" t="str">
        <f>IF(ISERROR(+BH65/BH76),"",+BH65/BH76)</f>
        <v/>
      </c>
      <c r="BI80" s="697" t="str">
        <f>IF(ISERROR(+BI65/BI76),"",+BI65/BI76)</f>
        <v/>
      </c>
      <c r="BJ80" s="785" t="str">
        <f t="shared" ref="BJ80:BL80" si="160">IF(ISERROR(+BJ65/BJ76),"",+BJ65/BJ76)</f>
        <v/>
      </c>
      <c r="BK80" s="785" t="str">
        <f t="shared" si="160"/>
        <v/>
      </c>
      <c r="BL80" s="785" t="str">
        <f t="shared" si="160"/>
        <v/>
      </c>
      <c r="BM80" s="634"/>
      <c r="BN80" s="636"/>
      <c r="BO80" s="591"/>
    </row>
    <row r="81" spans="1:67" s="79" customFormat="1" ht="12.75">
      <c r="A81" s="676">
        <v>71</v>
      </c>
      <c r="B81" s="677" t="s">
        <v>140</v>
      </c>
      <c r="C81" s="786" t="str">
        <f t="shared" ref="C81:H81" si="161">IF(ISERROR(+C69/C74),"",+C69/C74)</f>
        <v/>
      </c>
      <c r="D81" s="787" t="str">
        <f t="shared" si="161"/>
        <v/>
      </c>
      <c r="E81" s="745" t="str">
        <f t="shared" si="161"/>
        <v/>
      </c>
      <c r="F81" s="787" t="str">
        <f t="shared" si="161"/>
        <v/>
      </c>
      <c r="G81" s="787" t="str">
        <f t="shared" si="161"/>
        <v/>
      </c>
      <c r="H81" s="787" t="str">
        <f t="shared" si="161"/>
        <v/>
      </c>
      <c r="I81" s="748"/>
      <c r="J81" s="786" t="str">
        <f t="shared" ref="J81:O81" si="162">IF(ISERROR(+J69/J74),"",+J69/J74)</f>
        <v/>
      </c>
      <c r="K81" s="787" t="str">
        <f t="shared" si="162"/>
        <v/>
      </c>
      <c r="L81" s="745" t="str">
        <f t="shared" si="162"/>
        <v/>
      </c>
      <c r="M81" s="787" t="str">
        <f t="shared" si="162"/>
        <v/>
      </c>
      <c r="N81" s="787" t="str">
        <f t="shared" si="162"/>
        <v/>
      </c>
      <c r="O81" s="787" t="str">
        <f t="shared" si="162"/>
        <v/>
      </c>
      <c r="P81" s="639"/>
      <c r="Q81" s="786" t="str">
        <f t="shared" ref="Q81:V81" si="163">IF(ISERROR(+Q69/Q74),"",+Q69/Q74)</f>
        <v/>
      </c>
      <c r="R81" s="787" t="str">
        <f t="shared" si="163"/>
        <v/>
      </c>
      <c r="S81" s="745" t="str">
        <f t="shared" si="163"/>
        <v/>
      </c>
      <c r="T81" s="787" t="str">
        <f t="shared" si="163"/>
        <v/>
      </c>
      <c r="U81" s="787" t="str">
        <f t="shared" si="163"/>
        <v/>
      </c>
      <c r="V81" s="787" t="str">
        <f t="shared" si="163"/>
        <v/>
      </c>
      <c r="W81" s="639"/>
      <c r="X81" s="786" t="str">
        <f t="shared" ref="X81:AC81" si="164">IF(ISERROR(+X69/X74),"",+X69/X74)</f>
        <v/>
      </c>
      <c r="Y81" s="787" t="str">
        <f t="shared" si="164"/>
        <v/>
      </c>
      <c r="Z81" s="745" t="str">
        <f t="shared" si="164"/>
        <v/>
      </c>
      <c r="AA81" s="787" t="str">
        <f t="shared" si="164"/>
        <v/>
      </c>
      <c r="AB81" s="787" t="str">
        <f t="shared" si="164"/>
        <v/>
      </c>
      <c r="AC81" s="787" t="str">
        <f t="shared" si="164"/>
        <v/>
      </c>
      <c r="AD81" s="639"/>
      <c r="AE81" s="786" t="str">
        <f t="shared" ref="AE81:AJ81" si="165">IF(ISERROR(+AE69/AE74),"",+AE69/AE74)</f>
        <v/>
      </c>
      <c r="AF81" s="787" t="str">
        <f t="shared" si="165"/>
        <v/>
      </c>
      <c r="AG81" s="745" t="str">
        <f t="shared" si="165"/>
        <v/>
      </c>
      <c r="AH81" s="787" t="str">
        <f t="shared" si="165"/>
        <v/>
      </c>
      <c r="AI81" s="787" t="str">
        <f t="shared" si="165"/>
        <v/>
      </c>
      <c r="AJ81" s="787" t="str">
        <f t="shared" si="165"/>
        <v/>
      </c>
      <c r="AK81" s="639"/>
      <c r="AL81" s="786" t="str">
        <f t="shared" ref="AL81:AQ81" si="166">IF(ISERROR(+AL69/AL74),"",+AL69/AL74)</f>
        <v/>
      </c>
      <c r="AM81" s="787" t="str">
        <f t="shared" si="166"/>
        <v/>
      </c>
      <c r="AN81" s="745" t="str">
        <f t="shared" si="166"/>
        <v/>
      </c>
      <c r="AO81" s="787" t="str">
        <f t="shared" si="166"/>
        <v/>
      </c>
      <c r="AP81" s="787" t="str">
        <f t="shared" si="166"/>
        <v/>
      </c>
      <c r="AQ81" s="787" t="str">
        <f t="shared" si="166"/>
        <v/>
      </c>
      <c r="AR81" s="639"/>
      <c r="AS81" s="786" t="str">
        <f t="shared" ref="AS81:AX81" si="167">IF(ISERROR(+AS69/AS74),"",+AS69/AS74)</f>
        <v/>
      </c>
      <c r="AT81" s="787" t="str">
        <f t="shared" si="167"/>
        <v/>
      </c>
      <c r="AU81" s="745" t="str">
        <f t="shared" si="167"/>
        <v/>
      </c>
      <c r="AV81" s="787" t="str">
        <f t="shared" si="167"/>
        <v/>
      </c>
      <c r="AW81" s="787" t="str">
        <f t="shared" si="167"/>
        <v/>
      </c>
      <c r="AX81" s="787" t="str">
        <f t="shared" si="167"/>
        <v/>
      </c>
      <c r="AY81" s="639"/>
      <c r="AZ81" s="786" t="str">
        <f t="shared" ref="AZ81:BE81" si="168">IF(ISERROR(+AZ69/AZ74),"",+AZ69/AZ74)</f>
        <v/>
      </c>
      <c r="BA81" s="787" t="str">
        <f t="shared" si="168"/>
        <v/>
      </c>
      <c r="BB81" s="745" t="str">
        <f t="shared" si="168"/>
        <v/>
      </c>
      <c r="BC81" s="787" t="str">
        <f t="shared" si="168"/>
        <v/>
      </c>
      <c r="BD81" s="787" t="str">
        <f t="shared" si="168"/>
        <v/>
      </c>
      <c r="BE81" s="787" t="str">
        <f t="shared" si="168"/>
        <v/>
      </c>
      <c r="BF81" s="639"/>
      <c r="BG81" s="786" t="str">
        <f t="shared" ref="BG81:BL81" si="169">IF(ISERROR(+BG69/BG74),"",+BG69/BG74)</f>
        <v/>
      </c>
      <c r="BH81" s="787" t="str">
        <f t="shared" si="169"/>
        <v/>
      </c>
      <c r="BI81" s="745" t="str">
        <f t="shared" si="169"/>
        <v/>
      </c>
      <c r="BJ81" s="787" t="str">
        <f t="shared" si="169"/>
        <v/>
      </c>
      <c r="BK81" s="787" t="str">
        <f t="shared" si="169"/>
        <v/>
      </c>
      <c r="BL81" s="787" t="str">
        <f t="shared" si="169"/>
        <v/>
      </c>
      <c r="BM81" s="639"/>
      <c r="BN81" s="636"/>
      <c r="BO81" s="592"/>
    </row>
    <row r="82" spans="1:67" s="79" customFormat="1" ht="12.75">
      <c r="A82" s="676">
        <v>72</v>
      </c>
      <c r="B82" s="671" t="s">
        <v>312</v>
      </c>
      <c r="C82" s="784" t="str">
        <f t="shared" ref="C82:H82" si="170">IF(ISERROR(+C69/C76),"",+C69/C76)</f>
        <v/>
      </c>
      <c r="D82" s="785" t="str">
        <f t="shared" si="170"/>
        <v/>
      </c>
      <c r="E82" s="697" t="str">
        <f t="shared" si="170"/>
        <v/>
      </c>
      <c r="F82" s="785" t="str">
        <f t="shared" si="170"/>
        <v/>
      </c>
      <c r="G82" s="785" t="str">
        <f t="shared" si="170"/>
        <v/>
      </c>
      <c r="H82" s="785" t="str">
        <f t="shared" si="170"/>
        <v/>
      </c>
      <c r="I82" s="615"/>
      <c r="J82" s="784" t="str">
        <f t="shared" ref="J82:O82" si="171">IF(ISERROR(+J69/J76),"",+J69/J76)</f>
        <v/>
      </c>
      <c r="K82" s="785" t="str">
        <f t="shared" si="171"/>
        <v/>
      </c>
      <c r="L82" s="697" t="str">
        <f t="shared" si="171"/>
        <v/>
      </c>
      <c r="M82" s="785" t="str">
        <f t="shared" si="171"/>
        <v/>
      </c>
      <c r="N82" s="785" t="str">
        <f t="shared" si="171"/>
        <v/>
      </c>
      <c r="O82" s="785" t="str">
        <f t="shared" si="171"/>
        <v/>
      </c>
      <c r="P82" s="634"/>
      <c r="Q82" s="784" t="str">
        <f t="shared" ref="Q82:V82" si="172">IF(ISERROR(+Q69/Q76),"",+Q69/Q76)</f>
        <v/>
      </c>
      <c r="R82" s="785" t="str">
        <f t="shared" si="172"/>
        <v/>
      </c>
      <c r="S82" s="697" t="str">
        <f t="shared" si="172"/>
        <v/>
      </c>
      <c r="T82" s="785" t="str">
        <f t="shared" si="172"/>
        <v/>
      </c>
      <c r="U82" s="785" t="str">
        <f t="shared" si="172"/>
        <v/>
      </c>
      <c r="V82" s="785" t="str">
        <f t="shared" si="172"/>
        <v/>
      </c>
      <c r="W82" s="634"/>
      <c r="X82" s="784" t="str">
        <f t="shared" ref="X82:AC82" si="173">IF(ISERROR(+X69/X76),"",+X69/X76)</f>
        <v/>
      </c>
      <c r="Y82" s="785" t="str">
        <f t="shared" si="173"/>
        <v/>
      </c>
      <c r="Z82" s="697" t="str">
        <f t="shared" si="173"/>
        <v/>
      </c>
      <c r="AA82" s="785" t="str">
        <f t="shared" si="173"/>
        <v/>
      </c>
      <c r="AB82" s="785" t="str">
        <f t="shared" si="173"/>
        <v/>
      </c>
      <c r="AC82" s="785" t="str">
        <f t="shared" si="173"/>
        <v/>
      </c>
      <c r="AD82" s="634"/>
      <c r="AE82" s="784" t="str">
        <f t="shared" ref="AE82:AJ82" si="174">IF(ISERROR(+AE69/AE76),"",+AE69/AE76)</f>
        <v/>
      </c>
      <c r="AF82" s="785" t="str">
        <f t="shared" si="174"/>
        <v/>
      </c>
      <c r="AG82" s="697" t="str">
        <f t="shared" si="174"/>
        <v/>
      </c>
      <c r="AH82" s="785" t="str">
        <f t="shared" si="174"/>
        <v/>
      </c>
      <c r="AI82" s="785" t="str">
        <f t="shared" si="174"/>
        <v/>
      </c>
      <c r="AJ82" s="785" t="str">
        <f t="shared" si="174"/>
        <v/>
      </c>
      <c r="AK82" s="634"/>
      <c r="AL82" s="784" t="str">
        <f t="shared" ref="AL82:AQ82" si="175">IF(ISERROR(+AL69/AL76),"",+AL69/AL76)</f>
        <v/>
      </c>
      <c r="AM82" s="785" t="str">
        <f t="shared" si="175"/>
        <v/>
      </c>
      <c r="AN82" s="697" t="str">
        <f t="shared" si="175"/>
        <v/>
      </c>
      <c r="AO82" s="785" t="str">
        <f t="shared" si="175"/>
        <v/>
      </c>
      <c r="AP82" s="785" t="str">
        <f t="shared" si="175"/>
        <v/>
      </c>
      <c r="AQ82" s="785" t="str">
        <f t="shared" si="175"/>
        <v/>
      </c>
      <c r="AR82" s="634"/>
      <c r="AS82" s="784" t="str">
        <f t="shared" ref="AS82:AX82" si="176">IF(ISERROR(+AS69/AS76),"",+AS69/AS76)</f>
        <v/>
      </c>
      <c r="AT82" s="785" t="str">
        <f t="shared" si="176"/>
        <v/>
      </c>
      <c r="AU82" s="697" t="str">
        <f t="shared" si="176"/>
        <v/>
      </c>
      <c r="AV82" s="785" t="str">
        <f t="shared" si="176"/>
        <v/>
      </c>
      <c r="AW82" s="785" t="str">
        <f t="shared" si="176"/>
        <v/>
      </c>
      <c r="AX82" s="785" t="str">
        <f t="shared" si="176"/>
        <v/>
      </c>
      <c r="AY82" s="634"/>
      <c r="AZ82" s="784" t="str">
        <f t="shared" ref="AZ82:BE82" si="177">IF(ISERROR(+AZ69/AZ76),"",+AZ69/AZ76)</f>
        <v/>
      </c>
      <c r="BA82" s="785" t="str">
        <f t="shared" si="177"/>
        <v/>
      </c>
      <c r="BB82" s="697" t="str">
        <f t="shared" si="177"/>
        <v/>
      </c>
      <c r="BC82" s="785" t="str">
        <f t="shared" si="177"/>
        <v/>
      </c>
      <c r="BD82" s="785" t="str">
        <f t="shared" si="177"/>
        <v/>
      </c>
      <c r="BE82" s="785" t="str">
        <f t="shared" si="177"/>
        <v/>
      </c>
      <c r="BF82" s="634"/>
      <c r="BG82" s="784" t="str">
        <f t="shared" ref="BG82:BL82" si="178">IF(ISERROR(+BG69/BG76),"",+BG69/BG76)</f>
        <v/>
      </c>
      <c r="BH82" s="785" t="str">
        <f t="shared" si="178"/>
        <v/>
      </c>
      <c r="BI82" s="697" t="str">
        <f t="shared" si="178"/>
        <v/>
      </c>
      <c r="BJ82" s="785" t="str">
        <f t="shared" si="178"/>
        <v/>
      </c>
      <c r="BK82" s="785" t="str">
        <f t="shared" si="178"/>
        <v/>
      </c>
      <c r="BL82" s="785" t="str">
        <f t="shared" si="178"/>
        <v/>
      </c>
      <c r="BM82" s="634"/>
      <c r="BN82" s="636"/>
      <c r="BO82" s="591"/>
    </row>
    <row r="83" spans="1:67" s="646" customFormat="1" ht="18.75" customHeight="1">
      <c r="A83" s="820">
        <v>73</v>
      </c>
      <c r="B83" s="681" t="s">
        <v>238</v>
      </c>
      <c r="C83" s="641"/>
      <c r="D83" s="642" t="s">
        <v>144</v>
      </c>
      <c r="E83" s="642" t="s">
        <v>145</v>
      </c>
      <c r="F83" s="648" t="s">
        <v>146</v>
      </c>
      <c r="G83" s="642" t="s">
        <v>147</v>
      </c>
      <c r="H83" s="643"/>
      <c r="I83" s="876"/>
      <c r="J83" s="645"/>
      <c r="K83" s="642" t="s">
        <v>144</v>
      </c>
      <c r="L83" s="642" t="s">
        <v>145</v>
      </c>
      <c r="M83" s="642" t="s">
        <v>146</v>
      </c>
      <c r="N83" s="642" t="s">
        <v>147</v>
      </c>
      <c r="O83" s="643"/>
      <c r="P83" s="644"/>
      <c r="Q83" s="641"/>
      <c r="R83" s="642" t="s">
        <v>144</v>
      </c>
      <c r="S83" s="642" t="s">
        <v>145</v>
      </c>
      <c r="T83" s="642" t="s">
        <v>146</v>
      </c>
      <c r="U83" s="642" t="s">
        <v>147</v>
      </c>
      <c r="V83" s="643"/>
      <c r="W83" s="644"/>
      <c r="X83" s="641"/>
      <c r="Y83" s="642" t="s">
        <v>144</v>
      </c>
      <c r="Z83" s="642" t="s">
        <v>145</v>
      </c>
      <c r="AA83" s="642" t="s">
        <v>146</v>
      </c>
      <c r="AB83" s="642" t="s">
        <v>147</v>
      </c>
      <c r="AC83" s="643"/>
      <c r="AD83" s="644"/>
      <c r="AE83" s="641"/>
      <c r="AF83" s="642" t="s">
        <v>144</v>
      </c>
      <c r="AG83" s="642" t="s">
        <v>145</v>
      </c>
      <c r="AH83" s="642" t="s">
        <v>146</v>
      </c>
      <c r="AI83" s="642" t="s">
        <v>147</v>
      </c>
      <c r="AJ83" s="643"/>
      <c r="AK83" s="644"/>
      <c r="AL83" s="641"/>
      <c r="AM83" s="642" t="s">
        <v>144</v>
      </c>
      <c r="AN83" s="642" t="s">
        <v>145</v>
      </c>
      <c r="AO83" s="642" t="s">
        <v>146</v>
      </c>
      <c r="AP83" s="642" t="s">
        <v>147</v>
      </c>
      <c r="AQ83" s="643"/>
      <c r="AR83" s="644"/>
      <c r="AS83" s="641"/>
      <c r="AT83" s="642" t="s">
        <v>144</v>
      </c>
      <c r="AU83" s="642" t="s">
        <v>145</v>
      </c>
      <c r="AV83" s="642" t="s">
        <v>146</v>
      </c>
      <c r="AW83" s="642" t="s">
        <v>147</v>
      </c>
      <c r="AX83" s="643"/>
      <c r="AY83" s="644"/>
      <c r="AZ83" s="641"/>
      <c r="BA83" s="642" t="s">
        <v>144</v>
      </c>
      <c r="BB83" s="642" t="s">
        <v>145</v>
      </c>
      <c r="BC83" s="642" t="s">
        <v>146</v>
      </c>
      <c r="BD83" s="642" t="s">
        <v>147</v>
      </c>
      <c r="BE83" s="643"/>
      <c r="BF83" s="644"/>
      <c r="BG83" s="641"/>
      <c r="BH83" s="642" t="s">
        <v>144</v>
      </c>
      <c r="BI83" s="642" t="s">
        <v>145</v>
      </c>
      <c r="BJ83" s="642" t="s">
        <v>146</v>
      </c>
      <c r="BK83" s="642" t="s">
        <v>147</v>
      </c>
      <c r="BL83" s="643"/>
      <c r="BM83" s="644"/>
      <c r="BO83" s="647">
        <f t="shared" ref="BO83" si="179">I83+P83+W83+AD83+AR83+AY83+BF83+BM83+AK83</f>
        <v>0</v>
      </c>
    </row>
    <row r="84" spans="1:67" s="79" customFormat="1" ht="17.25" customHeight="1" thickBot="1">
      <c r="A84" s="682">
        <v>74</v>
      </c>
      <c r="B84" s="280"/>
      <c r="C84" s="308"/>
      <c r="D84" s="309"/>
      <c r="E84" s="348" t="str">
        <f>IF(ISERROR(+I69/D84),"",+I69/D84)</f>
        <v/>
      </c>
      <c r="F84" s="348" t="e">
        <f>VLOOKUP(E6,C100:E111,3)</f>
        <v>#N/A</v>
      </c>
      <c r="G84" s="348" t="str">
        <f>IF(ISERROR(E84/F84),"",+E84/F84)</f>
        <v/>
      </c>
      <c r="H84" s="311"/>
      <c r="I84" s="877" t="str">
        <f>IF(ISERROR(+I79/I83),"",+I79/I83)</f>
        <v/>
      </c>
      <c r="J84" s="559"/>
      <c r="K84" s="309"/>
      <c r="L84" s="348" t="str">
        <f>IF(ISERROR(+P69/K84),"",+P69/K84)</f>
        <v/>
      </c>
      <c r="M84" s="348" t="e">
        <f>VLOOKUP(L6,C100:E111,3)</f>
        <v>#N/A</v>
      </c>
      <c r="N84" s="348" t="str">
        <f>IF(ISERROR(L84/M84),"",+L84/M84)</f>
        <v/>
      </c>
      <c r="O84" s="311"/>
      <c r="P84" s="312" t="str">
        <f>IF(ISERROR(+P79/P83),"",+P79/P83)</f>
        <v/>
      </c>
      <c r="Q84" s="308"/>
      <c r="R84" s="309"/>
      <c r="S84" s="348" t="str">
        <f>IF(ISERROR(+W69/R84),"",+W69/R84)</f>
        <v/>
      </c>
      <c r="T84" s="348" t="e">
        <f>VLOOKUP(S6,C100:E111,3)</f>
        <v>#N/A</v>
      </c>
      <c r="U84" s="348" t="str">
        <f>IF(ISERROR(S84/T84),"",+S84/T84)</f>
        <v/>
      </c>
      <c r="V84" s="311"/>
      <c r="W84" s="312" t="str">
        <f>IF(ISERROR(+W79/W83),"",+W79/W83)</f>
        <v/>
      </c>
      <c r="X84" s="308"/>
      <c r="Y84" s="309"/>
      <c r="Z84" s="348" t="str">
        <f>IF(ISERROR(+AD69/Y84),"",+AD69/Y84)</f>
        <v/>
      </c>
      <c r="AA84" s="348" t="e">
        <f>VLOOKUP(Z6,C100:E111,3)</f>
        <v>#N/A</v>
      </c>
      <c r="AB84" s="348" t="str">
        <f>IF(ISERROR(Z84/AA84),"",+Z84/AA84)</f>
        <v/>
      </c>
      <c r="AC84" s="311"/>
      <c r="AD84" s="312" t="str">
        <f>IF(ISERROR(+AD79/AD83),"",+AD79/AD83)</f>
        <v/>
      </c>
      <c r="AE84" s="308"/>
      <c r="AF84" s="309"/>
      <c r="AG84" s="348" t="str">
        <f>IF(ISERROR(+AK69/AF84),"",+AK69/AF84)</f>
        <v/>
      </c>
      <c r="AH84" s="348" t="e">
        <f>VLOOKUP(AG6,C100:E111,3)</f>
        <v>#N/A</v>
      </c>
      <c r="AI84" s="348" t="str">
        <f>IF(ISERROR(AG84/AH84),"",+AG84/AH84)</f>
        <v/>
      </c>
      <c r="AJ84" s="311"/>
      <c r="AK84" s="312" t="str">
        <f>IF(ISERROR(+AK79/AK83),"",+AK79/AK83)</f>
        <v/>
      </c>
      <c r="AL84" s="308"/>
      <c r="AM84" s="309"/>
      <c r="AN84" s="348" t="str">
        <f>IF(ISERROR(+AR69/AM84),"",+AR69/AM84)</f>
        <v/>
      </c>
      <c r="AO84" s="348" t="e">
        <f>VLOOKUP(AN6,C100:E111,3)</f>
        <v>#N/A</v>
      </c>
      <c r="AP84" s="348" t="str">
        <f>IF(ISERROR(AN84/AO84),"",+AN84/AO84)</f>
        <v/>
      </c>
      <c r="AQ84" s="311"/>
      <c r="AR84" s="312" t="str">
        <f>IF(ISERROR(+AR79/AR83),"",+AR79/AR83)</f>
        <v/>
      </c>
      <c r="AS84" s="308"/>
      <c r="AT84" s="309"/>
      <c r="AU84" s="348" t="str">
        <f>IF(ISERROR(+AY69/AT84),"",+AY69/AT84)</f>
        <v/>
      </c>
      <c r="AV84" s="348" t="e">
        <f>VLOOKUP(AU6,C100:E111,3)</f>
        <v>#N/A</v>
      </c>
      <c r="AW84" s="348" t="str">
        <f>IF(ISERROR(AU84/AV84),"",+AU84/AV84)</f>
        <v/>
      </c>
      <c r="AX84" s="311"/>
      <c r="AY84" s="312" t="str">
        <f>IF(ISERROR(+AY79/AY83),"",+AY79/AY83)</f>
        <v/>
      </c>
      <c r="AZ84" s="308"/>
      <c r="BA84" s="309"/>
      <c r="BB84" s="348" t="str">
        <f>IF(ISERROR(+BF69/BA84),"",+BF69/BA84)</f>
        <v/>
      </c>
      <c r="BC84" s="348" t="e">
        <f>VLOOKUP(BB6,C100:E111,3)</f>
        <v>#N/A</v>
      </c>
      <c r="BD84" s="348" t="str">
        <f>IF(ISERROR(BB84/BC84),"",+BB84/BC84)</f>
        <v/>
      </c>
      <c r="BE84" s="311"/>
      <c r="BF84" s="312" t="str">
        <f>IF(ISERROR(+BF79/BF83),"",+BF79/BF83)</f>
        <v/>
      </c>
      <c r="BG84" s="308"/>
      <c r="BH84" s="309"/>
      <c r="BI84" s="348" t="str">
        <f>IF(ISERROR(+BM69/BH84),"",+BM69/BH84)</f>
        <v/>
      </c>
      <c r="BJ84" s="348" t="e">
        <f>VLOOKUP(BI6,C100:E111,3)</f>
        <v>#N/A</v>
      </c>
      <c r="BK84" s="348" t="str">
        <f>IF(ISERROR(BI84/BJ84),"",+BI84/BJ84)</f>
        <v/>
      </c>
      <c r="BL84" s="311"/>
      <c r="BM84" s="312" t="str">
        <f>IF(ISERROR(+BM79/BM83),"",+BM79/BM83)</f>
        <v/>
      </c>
      <c r="BO84" s="349">
        <f>BH84+BA84+AT84+AM84+AF84+Y84+R84+K84+D84</f>
        <v>0</v>
      </c>
    </row>
    <row r="85" spans="1:67" s="81" customFormat="1" ht="15.6" customHeight="1" thickTop="1">
      <c r="A85" s="1461" t="s">
        <v>297</v>
      </c>
      <c r="B85" s="1461"/>
      <c r="C85" s="821" t="s">
        <v>148</v>
      </c>
      <c r="D85" s="822"/>
      <c r="E85" s="822"/>
      <c r="J85" s="821" t="s">
        <v>148</v>
      </c>
      <c r="K85" s="822"/>
      <c r="L85" s="822"/>
      <c r="M85" s="822"/>
      <c r="Q85" s="821" t="s">
        <v>148</v>
      </c>
      <c r="R85" s="822"/>
      <c r="S85" s="822"/>
      <c r="T85" s="822"/>
      <c r="X85" s="821" t="s">
        <v>148</v>
      </c>
      <c r="Y85" s="822"/>
      <c r="Z85" s="822"/>
      <c r="AA85" s="822"/>
      <c r="AE85" s="821" t="s">
        <v>148</v>
      </c>
      <c r="AF85" s="822"/>
      <c r="AG85" s="822"/>
      <c r="AH85" s="822"/>
      <c r="AL85" s="821" t="s">
        <v>148</v>
      </c>
      <c r="AM85" s="822"/>
      <c r="AN85" s="822"/>
      <c r="AO85" s="822"/>
      <c r="AS85" s="821" t="s">
        <v>148</v>
      </c>
      <c r="AT85" s="822"/>
      <c r="AU85" s="822"/>
      <c r="AV85" s="822"/>
      <c r="AZ85" s="821" t="s">
        <v>148</v>
      </c>
      <c r="BA85" s="822"/>
      <c r="BB85" s="822"/>
      <c r="BC85" s="822"/>
      <c r="BG85" s="821" t="s">
        <v>148</v>
      </c>
      <c r="BH85" s="822"/>
      <c r="BI85" s="822"/>
      <c r="BJ85" s="822"/>
      <c r="BN85" s="823"/>
    </row>
    <row r="86" spans="1:67" s="81" customFormat="1" ht="50.25" customHeight="1" thickBot="1">
      <c r="A86" s="1462"/>
      <c r="B86" s="1462"/>
      <c r="C86" s="1463" t="s">
        <v>152</v>
      </c>
      <c r="D86" s="1463"/>
      <c r="E86" s="1463"/>
      <c r="F86" s="1463"/>
      <c r="G86" s="1463"/>
      <c r="H86" s="1463"/>
      <c r="I86" s="1464"/>
      <c r="J86" s="1465" t="s">
        <v>152</v>
      </c>
      <c r="K86" s="1465"/>
      <c r="L86" s="1465"/>
      <c r="M86" s="1465"/>
      <c r="N86" s="1465"/>
      <c r="O86" s="1465"/>
      <c r="P86" s="1465"/>
      <c r="Q86" s="1465" t="s">
        <v>152</v>
      </c>
      <c r="R86" s="1465"/>
      <c r="S86" s="1465"/>
      <c r="T86" s="1465"/>
      <c r="U86" s="1465"/>
      <c r="V86" s="1465"/>
      <c r="W86" s="1465"/>
      <c r="X86" s="1465" t="s">
        <v>152</v>
      </c>
      <c r="Y86" s="1465"/>
      <c r="Z86" s="1465"/>
      <c r="AA86" s="1465"/>
      <c r="AB86" s="1465"/>
      <c r="AC86" s="1465"/>
      <c r="AD86" s="1465"/>
      <c r="AE86" s="1465" t="s">
        <v>152</v>
      </c>
      <c r="AF86" s="1465"/>
      <c r="AG86" s="1465"/>
      <c r="AH86" s="1465"/>
      <c r="AI86" s="1465"/>
      <c r="AJ86" s="1465"/>
      <c r="AK86" s="1465"/>
      <c r="AL86" s="1465" t="s">
        <v>152</v>
      </c>
      <c r="AM86" s="1465"/>
      <c r="AN86" s="1465"/>
      <c r="AO86" s="1465"/>
      <c r="AP86" s="1465"/>
      <c r="AQ86" s="1465"/>
      <c r="AR86" s="1465"/>
      <c r="AS86" s="1465" t="s">
        <v>152</v>
      </c>
      <c r="AT86" s="1465"/>
      <c r="AU86" s="1465"/>
      <c r="AV86" s="1465"/>
      <c r="AW86" s="1465"/>
      <c r="AX86" s="1465"/>
      <c r="AY86" s="1465"/>
      <c r="AZ86" s="1465" t="s">
        <v>152</v>
      </c>
      <c r="BA86" s="1465"/>
      <c r="BB86" s="1465"/>
      <c r="BC86" s="1465"/>
      <c r="BD86" s="1465"/>
      <c r="BE86" s="1465"/>
      <c r="BF86" s="1465"/>
      <c r="BG86" s="1465" t="s">
        <v>152</v>
      </c>
      <c r="BH86" s="1465"/>
      <c r="BI86" s="1465"/>
      <c r="BJ86" s="1465"/>
      <c r="BK86" s="1465"/>
      <c r="BL86" s="1465"/>
      <c r="BM86" s="1465"/>
      <c r="BN86" s="823"/>
    </row>
    <row r="87" spans="1:67" s="79" customFormat="1" ht="15" customHeight="1">
      <c r="A87" s="1390"/>
      <c r="B87" s="1391"/>
      <c r="C87" s="84"/>
      <c r="D87" s="84"/>
      <c r="E87" s="299"/>
      <c r="K87" s="84"/>
      <c r="L87" s="84"/>
      <c r="M87" s="299"/>
      <c r="R87" s="84"/>
      <c r="S87" s="84"/>
      <c r="T87" s="299"/>
      <c r="Y87" s="84"/>
      <c r="Z87" s="84"/>
      <c r="AA87" s="299"/>
      <c r="AF87" s="84"/>
      <c r="AG87" s="84"/>
      <c r="AH87" s="299"/>
      <c r="AM87" s="84"/>
      <c r="AN87" s="84"/>
      <c r="AO87" s="299"/>
      <c r="AT87" s="84"/>
      <c r="AU87" s="84"/>
      <c r="AV87" s="299"/>
      <c r="BA87" s="84"/>
      <c r="BB87" s="84"/>
      <c r="BC87" s="299"/>
      <c r="BH87" s="84"/>
      <c r="BI87" s="84"/>
      <c r="BJ87" s="299"/>
      <c r="BN87" s="82"/>
    </row>
    <row r="88" spans="1:67" s="79" customFormat="1" ht="15" customHeight="1">
      <c r="A88" s="1392"/>
      <c r="B88" s="1393"/>
      <c r="C88" s="319" t="s">
        <v>79</v>
      </c>
      <c r="D88" s="301"/>
      <c r="E88" s="300"/>
      <c r="F88" s="302" t="s">
        <v>154</v>
      </c>
      <c r="G88" s="303"/>
      <c r="J88" s="320" t="s">
        <v>79</v>
      </c>
      <c r="K88" s="301"/>
      <c r="L88" s="300"/>
      <c r="M88" s="302" t="s">
        <v>154</v>
      </c>
      <c r="N88" s="303"/>
      <c r="Q88" s="320" t="s">
        <v>79</v>
      </c>
      <c r="R88" s="301"/>
      <c r="S88" s="300"/>
      <c r="T88" s="302" t="s">
        <v>154</v>
      </c>
      <c r="U88" s="303"/>
      <c r="X88" s="320" t="s">
        <v>79</v>
      </c>
      <c r="Y88" s="301"/>
      <c r="Z88" s="300"/>
      <c r="AA88" s="302" t="s">
        <v>154</v>
      </c>
      <c r="AB88" s="303"/>
      <c r="AE88" s="320" t="s">
        <v>79</v>
      </c>
      <c r="AF88" s="301"/>
      <c r="AG88" s="300"/>
      <c r="AH88" s="302" t="s">
        <v>154</v>
      </c>
      <c r="AI88" s="303"/>
      <c r="AL88" s="320" t="s">
        <v>79</v>
      </c>
      <c r="AM88" s="301"/>
      <c r="AN88" s="300"/>
      <c r="AO88" s="302" t="s">
        <v>154</v>
      </c>
      <c r="AP88" s="303"/>
      <c r="AS88" s="320" t="s">
        <v>79</v>
      </c>
      <c r="AT88" s="301"/>
      <c r="AU88" s="300"/>
      <c r="AV88" s="302" t="s">
        <v>154</v>
      </c>
      <c r="AW88" s="303"/>
      <c r="AZ88" s="320" t="s">
        <v>79</v>
      </c>
      <c r="BA88" s="301"/>
      <c r="BB88" s="300"/>
      <c r="BC88" s="302" t="s">
        <v>154</v>
      </c>
      <c r="BD88" s="303"/>
      <c r="BG88" s="320" t="s">
        <v>79</v>
      </c>
      <c r="BH88" s="301"/>
      <c r="BI88" s="300"/>
      <c r="BJ88" s="302" t="s">
        <v>154</v>
      </c>
      <c r="BK88" s="303"/>
      <c r="BN88" s="82"/>
    </row>
    <row r="89" spans="1:67" s="79" customFormat="1" ht="15" customHeight="1">
      <c r="A89" s="1392"/>
      <c r="B89" s="1393"/>
      <c r="C89" s="824"/>
      <c r="D89" s="824"/>
      <c r="E89" s="824"/>
      <c r="F89" s="305"/>
      <c r="G89" s="305"/>
      <c r="J89" s="1459"/>
      <c r="K89" s="1459"/>
      <c r="L89" s="1460"/>
      <c r="M89" s="1458"/>
      <c r="N89" s="1458"/>
      <c r="Q89" s="1459"/>
      <c r="R89" s="1459"/>
      <c r="S89" s="1460"/>
      <c r="T89" s="1458"/>
      <c r="U89" s="1458"/>
      <c r="X89" s="1459"/>
      <c r="Y89" s="1459"/>
      <c r="Z89" s="1460"/>
      <c r="AA89" s="1458"/>
      <c r="AB89" s="1458"/>
      <c r="AE89" s="1459"/>
      <c r="AF89" s="1459"/>
      <c r="AG89" s="1460"/>
      <c r="AH89" s="1458"/>
      <c r="AI89" s="1458"/>
      <c r="AL89" s="1459"/>
      <c r="AM89" s="1459"/>
      <c r="AN89" s="1460"/>
      <c r="AO89" s="1458"/>
      <c r="AP89" s="1458"/>
      <c r="AS89" s="1459"/>
      <c r="AT89" s="1459"/>
      <c r="AU89" s="1460"/>
      <c r="AV89" s="1458"/>
      <c r="AW89" s="1458"/>
      <c r="AZ89" s="1459"/>
      <c r="BA89" s="1459"/>
      <c r="BB89" s="1460"/>
      <c r="BC89" s="1458"/>
      <c r="BD89" s="1458"/>
      <c r="BG89" s="1459"/>
      <c r="BH89" s="1459"/>
      <c r="BI89" s="1460"/>
      <c r="BJ89" s="1458"/>
      <c r="BK89" s="1458"/>
      <c r="BN89" s="82"/>
    </row>
    <row r="90" spans="1:67" s="79" customFormat="1" ht="16.5" thickBot="1">
      <c r="A90" s="1394"/>
      <c r="B90" s="1395"/>
      <c r="C90" s="306" t="s">
        <v>80</v>
      </c>
      <c r="D90" s="306"/>
      <c r="E90" s="103"/>
      <c r="F90" s="104" t="s">
        <v>81</v>
      </c>
      <c r="G90" s="96"/>
      <c r="J90" s="1399" t="s">
        <v>80</v>
      </c>
      <c r="K90" s="1399"/>
      <c r="L90" s="103"/>
      <c r="M90" s="104" t="s">
        <v>81</v>
      </c>
      <c r="N90" s="96"/>
      <c r="Q90" s="1399" t="s">
        <v>80</v>
      </c>
      <c r="R90" s="1399"/>
      <c r="S90" s="103"/>
      <c r="T90" s="104" t="s">
        <v>81</v>
      </c>
      <c r="U90" s="96"/>
      <c r="X90" s="1399" t="s">
        <v>80</v>
      </c>
      <c r="Y90" s="1399"/>
      <c r="Z90" s="103"/>
      <c r="AA90" s="104" t="s">
        <v>81</v>
      </c>
      <c r="AB90" s="96"/>
      <c r="AE90" s="1399" t="s">
        <v>80</v>
      </c>
      <c r="AF90" s="1399"/>
      <c r="AG90" s="103"/>
      <c r="AH90" s="104" t="s">
        <v>81</v>
      </c>
      <c r="AI90" s="96"/>
      <c r="AL90" s="1399" t="s">
        <v>80</v>
      </c>
      <c r="AM90" s="1399"/>
      <c r="AN90" s="103"/>
      <c r="AO90" s="104" t="s">
        <v>81</v>
      </c>
      <c r="AP90" s="96"/>
      <c r="AS90" s="1399" t="s">
        <v>80</v>
      </c>
      <c r="AT90" s="1399"/>
      <c r="AU90" s="103"/>
      <c r="AV90" s="104" t="s">
        <v>81</v>
      </c>
      <c r="AW90" s="96"/>
      <c r="AZ90" s="1399" t="s">
        <v>80</v>
      </c>
      <c r="BA90" s="1399"/>
      <c r="BB90" s="103"/>
      <c r="BC90" s="104" t="s">
        <v>81</v>
      </c>
      <c r="BD90" s="96"/>
      <c r="BG90" s="1399" t="s">
        <v>80</v>
      </c>
      <c r="BH90" s="1399"/>
      <c r="BI90" s="103"/>
      <c r="BJ90" s="104" t="s">
        <v>81</v>
      </c>
      <c r="BK90" s="96"/>
      <c r="BN90" s="82"/>
    </row>
    <row r="91" spans="1:67" s="79" customFormat="1">
      <c r="C91" s="84"/>
      <c r="D91" s="84"/>
      <c r="E91" s="84"/>
      <c r="J91" s="84"/>
      <c r="K91" s="84"/>
      <c r="L91" s="84"/>
      <c r="X91" s="85"/>
      <c r="Y91" s="85"/>
      <c r="Z91" s="85"/>
      <c r="AA91" s="85"/>
      <c r="AB91" s="85"/>
      <c r="AC91" s="85"/>
      <c r="AF91" s="82"/>
      <c r="AG91" s="82"/>
      <c r="AI91" s="82"/>
      <c r="AJ91" s="82"/>
      <c r="AK91" s="82"/>
      <c r="AL91" s="82"/>
      <c r="AM91" s="82"/>
      <c r="AN91" s="82"/>
      <c r="AO91" s="82"/>
      <c r="AP91" s="82"/>
      <c r="AQ91" s="82"/>
      <c r="AR91" s="82"/>
      <c r="AS91" s="82"/>
      <c r="AT91" s="82"/>
      <c r="AU91" s="82"/>
      <c r="AV91" s="82"/>
      <c r="AW91" s="82"/>
      <c r="AX91" s="82"/>
      <c r="AY91" s="82"/>
      <c r="AZ91" s="82"/>
      <c r="BA91" s="82"/>
      <c r="BB91" s="82"/>
      <c r="BC91" s="82"/>
      <c r="BD91" s="82"/>
      <c r="BE91" s="82"/>
      <c r="BF91" s="82"/>
      <c r="BG91" s="82"/>
      <c r="BH91" s="82"/>
      <c r="BI91" s="82"/>
      <c r="BJ91" s="82"/>
      <c r="BK91" s="82"/>
      <c r="BL91" s="82"/>
      <c r="BM91" s="82"/>
      <c r="BN91" s="82"/>
    </row>
    <row r="92" spans="1:67" s="79" customFormat="1">
      <c r="C92" s="84"/>
      <c r="D92" s="84"/>
      <c r="E92" s="84"/>
      <c r="J92" s="84"/>
      <c r="K92" s="84"/>
      <c r="L92" s="84"/>
      <c r="X92" s="85"/>
      <c r="Y92" s="85"/>
      <c r="Z92" s="85"/>
      <c r="AA92" s="85"/>
      <c r="AB92" s="85"/>
      <c r="AC92" s="85"/>
    </row>
    <row r="93" spans="1:67" s="79" customFormat="1">
      <c r="C93" s="84"/>
      <c r="D93" s="84"/>
      <c r="E93" s="84"/>
      <c r="J93" s="84"/>
      <c r="K93" s="84"/>
      <c r="L93" s="84"/>
      <c r="X93" s="85"/>
      <c r="Y93" s="85"/>
      <c r="Z93" s="85"/>
      <c r="AA93" s="85"/>
      <c r="AB93" s="85"/>
      <c r="AC93" s="85"/>
    </row>
    <row r="94" spans="1:67" s="1" customFormat="1">
      <c r="C94" s="16"/>
      <c r="D94" s="16"/>
      <c r="E94" s="16"/>
      <c r="J94" s="16"/>
      <c r="K94" s="16"/>
      <c r="L94" s="16"/>
      <c r="X94" s="20"/>
      <c r="Y94" s="20"/>
      <c r="Z94" s="20"/>
      <c r="AA94" s="20"/>
      <c r="AB94" s="20"/>
      <c r="AC94" s="20"/>
    </row>
    <row r="95" spans="1:67" s="1" customFormat="1">
      <c r="C95" s="16"/>
      <c r="D95" s="16"/>
      <c r="E95" s="16"/>
      <c r="J95" s="16"/>
      <c r="K95" s="16"/>
      <c r="L95" s="16"/>
      <c r="X95" s="20"/>
      <c r="Y95" s="20"/>
      <c r="Z95" s="20"/>
      <c r="AA95" s="20"/>
      <c r="AB95" s="20"/>
      <c r="AC95" s="20"/>
    </row>
    <row r="96" spans="1:67" s="1" customFormat="1">
      <c r="C96" s="16"/>
      <c r="D96" s="16"/>
      <c r="E96" s="16"/>
      <c r="J96" s="16"/>
      <c r="K96" s="16"/>
      <c r="L96" s="16"/>
      <c r="X96" s="20"/>
      <c r="Y96" s="20"/>
      <c r="Z96" s="20"/>
      <c r="AA96" s="20"/>
      <c r="AB96" s="20"/>
      <c r="AC96" s="20"/>
    </row>
    <row r="97" spans="3:30" s="1" customFormat="1">
      <c r="C97" s="16"/>
      <c r="D97" s="16"/>
      <c r="E97" s="32"/>
      <c r="F97" s="16"/>
      <c r="G97" s="16"/>
      <c r="H97" s="16"/>
      <c r="I97" s="16"/>
      <c r="J97" s="16"/>
      <c r="K97" s="16"/>
      <c r="L97" s="32"/>
      <c r="M97" s="16"/>
      <c r="N97" s="16"/>
      <c r="O97" s="16"/>
      <c r="P97" s="16"/>
      <c r="Y97" s="20"/>
      <c r="Z97" s="20"/>
      <c r="AA97" s="20"/>
      <c r="AB97" s="20"/>
      <c r="AC97" s="20"/>
      <c r="AD97" s="20"/>
    </row>
    <row r="98" spans="3:30" s="1" customFormat="1">
      <c r="C98" s="16"/>
      <c r="D98" s="16"/>
      <c r="E98" s="32"/>
      <c r="F98" s="16"/>
      <c r="G98" s="16"/>
      <c r="H98" s="16"/>
      <c r="I98" s="16"/>
      <c r="J98" s="16"/>
      <c r="K98" s="16"/>
      <c r="L98" s="32"/>
      <c r="M98" s="16"/>
      <c r="N98" s="16"/>
      <c r="O98" s="16"/>
      <c r="P98" s="16"/>
      <c r="Y98" s="20"/>
      <c r="Z98" s="20"/>
      <c r="AA98" s="20"/>
      <c r="AB98" s="20"/>
      <c r="AC98" s="20"/>
      <c r="AD98" s="20"/>
    </row>
    <row r="99" spans="3:30" s="1" customFormat="1" hidden="1">
      <c r="C99" s="16"/>
      <c r="D99" s="16"/>
      <c r="E99" s="32"/>
      <c r="F99" s="16"/>
      <c r="G99" s="16"/>
      <c r="H99" s="16"/>
      <c r="I99" s="16"/>
      <c r="J99" s="16"/>
      <c r="K99" s="16"/>
      <c r="L99" s="32"/>
      <c r="M99" s="16"/>
      <c r="N99" s="16"/>
      <c r="O99" s="16"/>
      <c r="P99" s="16"/>
      <c r="Y99" s="20"/>
      <c r="Z99" s="20"/>
      <c r="AA99" s="20"/>
      <c r="AB99" s="20"/>
      <c r="AC99" s="20"/>
      <c r="AD99" s="20"/>
    </row>
    <row r="100" spans="3:30" s="1" customFormat="1" hidden="1">
      <c r="C100" s="463">
        <v>42186</v>
      </c>
      <c r="D100" s="464">
        <v>42216</v>
      </c>
      <c r="E100" s="465">
        <v>8.3333333333333329E-2</v>
      </c>
      <c r="F100" s="16"/>
      <c r="G100" s="16"/>
      <c r="H100" s="16"/>
      <c r="I100" s="16"/>
      <c r="J100" s="16"/>
      <c r="K100" s="16"/>
      <c r="L100" s="32"/>
      <c r="M100" s="16"/>
      <c r="N100" s="16"/>
      <c r="O100" s="16"/>
      <c r="P100" s="16"/>
      <c r="Y100" s="20"/>
      <c r="Z100" s="20"/>
      <c r="AA100" s="20"/>
      <c r="AB100" s="20"/>
      <c r="AC100" s="20"/>
      <c r="AD100" s="20"/>
    </row>
    <row r="101" spans="3:30" s="1" customFormat="1" hidden="1">
      <c r="C101" s="463">
        <v>42217</v>
      </c>
      <c r="D101" s="464">
        <v>42247</v>
      </c>
      <c r="E101" s="465">
        <v>0.16666666666666666</v>
      </c>
      <c r="F101" s="16"/>
      <c r="G101" s="16"/>
      <c r="H101" s="16"/>
      <c r="I101" s="16"/>
      <c r="J101" s="16"/>
      <c r="K101" s="16"/>
      <c r="L101" s="32"/>
      <c r="M101" s="16"/>
      <c r="N101" s="16"/>
      <c r="O101" s="16"/>
      <c r="P101" s="16"/>
      <c r="Y101" s="20"/>
      <c r="Z101" s="20"/>
      <c r="AA101" s="20"/>
      <c r="AB101" s="20"/>
      <c r="AC101" s="20"/>
      <c r="AD101" s="20"/>
    </row>
    <row r="102" spans="3:30" s="1" customFormat="1" hidden="1">
      <c r="C102" s="463">
        <v>42248</v>
      </c>
      <c r="D102" s="464">
        <v>42277</v>
      </c>
      <c r="E102" s="465">
        <v>0.25</v>
      </c>
      <c r="F102" s="16"/>
      <c r="G102" s="16"/>
      <c r="H102" s="16"/>
      <c r="I102" s="16"/>
      <c r="J102" s="16"/>
      <c r="K102" s="16"/>
      <c r="L102" s="32"/>
      <c r="M102" s="16"/>
      <c r="N102" s="16"/>
      <c r="O102" s="16"/>
      <c r="P102" s="16"/>
      <c r="Y102" s="20"/>
      <c r="Z102" s="20"/>
      <c r="AA102" s="20"/>
      <c r="AB102" s="20"/>
      <c r="AC102" s="20"/>
      <c r="AD102" s="20"/>
    </row>
    <row r="103" spans="3:30" s="1" customFormat="1" hidden="1">
      <c r="C103" s="463">
        <v>42278</v>
      </c>
      <c r="D103" s="464">
        <v>42308</v>
      </c>
      <c r="E103" s="465">
        <v>0.33333333333333331</v>
      </c>
      <c r="F103" s="16"/>
      <c r="G103" s="16"/>
      <c r="H103" s="16"/>
      <c r="I103" s="16"/>
      <c r="J103" s="16"/>
      <c r="K103" s="16"/>
      <c r="L103" s="32"/>
      <c r="M103" s="16"/>
      <c r="N103" s="16"/>
      <c r="O103" s="16"/>
      <c r="P103" s="16"/>
      <c r="Y103" s="20"/>
      <c r="Z103" s="20"/>
      <c r="AA103" s="20"/>
      <c r="AB103" s="20"/>
      <c r="AC103" s="20"/>
      <c r="AD103" s="20"/>
    </row>
    <row r="104" spans="3:30" s="1" customFormat="1" hidden="1">
      <c r="C104" s="463">
        <v>42309</v>
      </c>
      <c r="D104" s="464" t="s">
        <v>274</v>
      </c>
      <c r="E104" s="465">
        <v>0.41666666666666663</v>
      </c>
      <c r="F104" s="16"/>
      <c r="G104" s="16"/>
      <c r="H104" s="16"/>
      <c r="I104" s="16"/>
      <c r="J104" s="16"/>
      <c r="K104" s="16"/>
      <c r="L104" s="32"/>
      <c r="M104" s="16"/>
      <c r="N104" s="16"/>
      <c r="O104" s="16"/>
      <c r="P104" s="16"/>
      <c r="Y104" s="20"/>
      <c r="Z104" s="20"/>
      <c r="AA104" s="20"/>
      <c r="AB104" s="20"/>
      <c r="AC104" s="20"/>
      <c r="AD104" s="20"/>
    </row>
    <row r="105" spans="3:30" s="1" customFormat="1" hidden="1">
      <c r="C105" s="463">
        <v>42339</v>
      </c>
      <c r="D105" s="464" t="s">
        <v>275</v>
      </c>
      <c r="E105" s="465">
        <v>0.49999999999999994</v>
      </c>
      <c r="F105" s="16"/>
      <c r="G105" s="16"/>
      <c r="H105" s="16"/>
      <c r="I105" s="16"/>
      <c r="J105" s="16"/>
      <c r="K105" s="16"/>
      <c r="L105" s="32"/>
      <c r="M105" s="16"/>
      <c r="N105" s="16"/>
      <c r="O105" s="16"/>
      <c r="P105" s="16"/>
      <c r="Y105" s="20"/>
      <c r="Z105" s="20"/>
      <c r="AA105" s="20"/>
      <c r="AB105" s="20"/>
      <c r="AC105" s="20"/>
      <c r="AD105" s="20"/>
    </row>
    <row r="106" spans="3:30" s="1" customFormat="1" hidden="1">
      <c r="C106" s="463">
        <v>42370</v>
      </c>
      <c r="D106" s="464">
        <v>42400</v>
      </c>
      <c r="E106" s="465">
        <v>0.58333333333333326</v>
      </c>
      <c r="F106" s="16"/>
      <c r="G106" s="16"/>
      <c r="H106" s="16"/>
      <c r="I106" s="16"/>
      <c r="J106" s="16"/>
      <c r="K106" s="16"/>
      <c r="L106" s="32"/>
      <c r="M106" s="16"/>
      <c r="N106" s="16"/>
      <c r="O106" s="16"/>
      <c r="P106" s="16"/>
      <c r="Y106" s="20"/>
      <c r="Z106" s="20"/>
      <c r="AA106" s="20"/>
      <c r="AB106" s="20"/>
      <c r="AC106" s="20"/>
      <c r="AD106" s="20"/>
    </row>
    <row r="107" spans="3:30" s="1" customFormat="1" hidden="1">
      <c r="C107" s="463">
        <v>42401</v>
      </c>
      <c r="D107" s="464">
        <v>42428</v>
      </c>
      <c r="E107" s="465">
        <v>0.66666666666666663</v>
      </c>
      <c r="F107" s="16"/>
      <c r="G107" s="16"/>
      <c r="H107" s="16"/>
      <c r="I107" s="16"/>
      <c r="J107" s="16"/>
      <c r="K107" s="16"/>
      <c r="L107" s="32"/>
      <c r="M107" s="16"/>
      <c r="N107" s="16"/>
      <c r="O107" s="16"/>
      <c r="P107" s="16"/>
      <c r="Y107" s="20"/>
      <c r="Z107" s="20"/>
      <c r="AA107" s="20"/>
      <c r="AB107" s="20"/>
      <c r="AC107" s="20"/>
      <c r="AD107" s="20"/>
    </row>
    <row r="108" spans="3:30" s="1" customFormat="1" hidden="1">
      <c r="C108" s="463">
        <v>42430</v>
      </c>
      <c r="D108" s="464">
        <v>42460</v>
      </c>
      <c r="E108" s="465">
        <v>0.75</v>
      </c>
      <c r="F108" s="16"/>
      <c r="G108" s="16"/>
      <c r="H108" s="16"/>
      <c r="I108" s="16"/>
      <c r="J108" s="16"/>
      <c r="K108" s="16"/>
      <c r="L108" s="32"/>
      <c r="M108" s="16"/>
      <c r="N108" s="16"/>
      <c r="O108" s="16"/>
      <c r="P108" s="16"/>
      <c r="Y108" s="20"/>
      <c r="Z108" s="20"/>
      <c r="AA108" s="20"/>
      <c r="AB108" s="20"/>
      <c r="AC108" s="20"/>
      <c r="AD108" s="20"/>
    </row>
    <row r="109" spans="3:30" s="1" customFormat="1" hidden="1">
      <c r="C109" s="463">
        <v>42461</v>
      </c>
      <c r="D109" s="464">
        <v>42490</v>
      </c>
      <c r="E109" s="465">
        <v>0.83333333333333337</v>
      </c>
      <c r="F109" s="16"/>
      <c r="G109" s="16"/>
      <c r="H109" s="16"/>
      <c r="I109" s="16"/>
      <c r="J109" s="16"/>
      <c r="K109" s="16"/>
      <c r="L109" s="32"/>
      <c r="M109" s="16"/>
      <c r="N109" s="16"/>
      <c r="O109" s="16"/>
      <c r="P109" s="16"/>
      <c r="Y109" s="20"/>
      <c r="Z109" s="20"/>
      <c r="AA109" s="20"/>
      <c r="AB109" s="20"/>
      <c r="AC109" s="20"/>
      <c r="AD109" s="20"/>
    </row>
    <row r="110" spans="3:30" s="1" customFormat="1" hidden="1">
      <c r="C110" s="463">
        <v>42491</v>
      </c>
      <c r="D110" s="464">
        <v>42521</v>
      </c>
      <c r="E110" s="465">
        <v>0.91666666666666674</v>
      </c>
      <c r="F110" s="16"/>
      <c r="G110" s="16"/>
      <c r="H110" s="16"/>
      <c r="I110" s="16"/>
      <c r="J110" s="16"/>
      <c r="K110" s="16"/>
      <c r="L110" s="32"/>
      <c r="M110" s="16"/>
      <c r="N110" s="16"/>
      <c r="O110" s="16"/>
      <c r="P110" s="16"/>
      <c r="Y110" s="20"/>
      <c r="Z110" s="20"/>
      <c r="AA110" s="20"/>
      <c r="AB110" s="20"/>
      <c r="AC110" s="20"/>
      <c r="AD110" s="20"/>
    </row>
    <row r="111" spans="3:30" s="1" customFormat="1" hidden="1">
      <c r="C111" s="463">
        <v>42522</v>
      </c>
      <c r="D111" s="464">
        <v>42551</v>
      </c>
      <c r="E111" s="465">
        <v>1</v>
      </c>
      <c r="F111" s="16"/>
      <c r="G111" s="16"/>
      <c r="H111" s="16"/>
      <c r="I111" s="16"/>
      <c r="J111" s="16"/>
      <c r="K111" s="16"/>
      <c r="L111" s="32"/>
      <c r="M111" s="16"/>
      <c r="N111" s="16"/>
      <c r="O111" s="16"/>
      <c r="P111" s="16"/>
      <c r="Y111" s="20"/>
      <c r="Z111" s="20"/>
      <c r="AA111" s="20"/>
      <c r="AB111" s="20"/>
      <c r="AC111" s="20"/>
      <c r="AD111" s="20"/>
    </row>
    <row r="112" spans="3:30" s="1" customFormat="1" hidden="1">
      <c r="C112" s="16"/>
      <c r="D112" s="16"/>
      <c r="E112" s="32"/>
      <c r="F112" s="16"/>
      <c r="G112" s="16"/>
      <c r="H112" s="16"/>
      <c r="I112" s="16"/>
      <c r="J112" s="16"/>
      <c r="K112" s="16"/>
      <c r="L112" s="32"/>
      <c r="M112" s="16"/>
      <c r="N112" s="16"/>
      <c r="O112" s="16"/>
      <c r="P112" s="16"/>
      <c r="Y112" s="20"/>
      <c r="Z112" s="20"/>
      <c r="AA112" s="20"/>
      <c r="AB112" s="20"/>
      <c r="AC112" s="20"/>
      <c r="AD112" s="20"/>
    </row>
    <row r="113" spans="3:30" s="1" customFormat="1" hidden="1">
      <c r="C113" s="16"/>
      <c r="D113" s="16"/>
      <c r="E113" s="32"/>
      <c r="F113" s="16"/>
      <c r="G113" s="16"/>
      <c r="H113" s="16"/>
      <c r="I113" s="16"/>
      <c r="J113" s="16"/>
      <c r="K113" s="16"/>
      <c r="L113" s="32"/>
      <c r="M113" s="16"/>
      <c r="N113" s="16"/>
      <c r="O113" s="16"/>
      <c r="P113" s="16"/>
      <c r="Y113" s="20"/>
      <c r="Z113" s="20"/>
      <c r="AA113" s="20"/>
      <c r="AB113" s="20"/>
      <c r="AC113" s="20"/>
      <c r="AD113" s="20"/>
    </row>
    <row r="114" spans="3:30" s="1" customFormat="1">
      <c r="C114" s="16"/>
      <c r="D114" s="16"/>
      <c r="E114" s="32"/>
      <c r="F114" s="16"/>
      <c r="G114" s="16"/>
      <c r="H114" s="16"/>
      <c r="I114" s="16"/>
      <c r="J114" s="16"/>
      <c r="K114" s="16"/>
      <c r="L114" s="32"/>
      <c r="M114" s="16"/>
      <c r="N114" s="16"/>
      <c r="O114" s="16"/>
      <c r="P114" s="16"/>
      <c r="Y114" s="20"/>
      <c r="Z114" s="20"/>
      <c r="AA114" s="20"/>
      <c r="AB114" s="20"/>
      <c r="AC114" s="20"/>
      <c r="AD114" s="20"/>
    </row>
    <row r="115" spans="3:30" s="1" customFormat="1">
      <c r="C115" s="16"/>
      <c r="D115" s="16"/>
      <c r="E115" s="32"/>
      <c r="F115" s="16"/>
      <c r="G115" s="16"/>
      <c r="H115" s="16"/>
      <c r="I115" s="16"/>
      <c r="J115" s="16"/>
      <c r="K115" s="16"/>
      <c r="L115" s="32"/>
      <c r="M115" s="16"/>
      <c r="N115" s="16"/>
      <c r="O115" s="16"/>
      <c r="P115" s="16"/>
      <c r="Y115" s="20"/>
      <c r="Z115" s="20"/>
      <c r="AA115" s="20"/>
      <c r="AB115" s="20"/>
      <c r="AC115" s="20"/>
      <c r="AD115" s="20"/>
    </row>
    <row r="116" spans="3:30" s="1" customFormat="1">
      <c r="C116" s="16"/>
      <c r="D116" s="16"/>
      <c r="E116" s="32"/>
      <c r="F116" s="16"/>
      <c r="G116" s="16"/>
      <c r="H116" s="16"/>
      <c r="I116" s="16"/>
      <c r="J116" s="16"/>
      <c r="K116" s="16"/>
      <c r="L116" s="32"/>
      <c r="M116" s="16"/>
      <c r="N116" s="16"/>
      <c r="O116" s="16"/>
      <c r="P116" s="16"/>
      <c r="Y116" s="20"/>
      <c r="Z116" s="20"/>
      <c r="AA116" s="20"/>
      <c r="AB116" s="20"/>
      <c r="AC116" s="20"/>
      <c r="AD116" s="20"/>
    </row>
    <row r="117" spans="3:30" s="1" customFormat="1">
      <c r="C117" s="16"/>
      <c r="D117" s="16"/>
      <c r="E117" s="32"/>
      <c r="F117" s="16"/>
      <c r="G117" s="16"/>
      <c r="H117" s="16"/>
      <c r="I117" s="16"/>
      <c r="J117" s="16"/>
      <c r="K117" s="16"/>
      <c r="L117" s="32"/>
      <c r="M117" s="16"/>
      <c r="N117" s="16"/>
      <c r="O117" s="16"/>
      <c r="P117" s="16"/>
      <c r="Y117" s="20"/>
      <c r="Z117" s="20"/>
      <c r="AA117" s="20"/>
      <c r="AB117" s="20"/>
      <c r="AC117" s="20"/>
      <c r="AD117" s="20"/>
    </row>
    <row r="118" spans="3:30" s="1" customFormat="1">
      <c r="C118" s="16"/>
      <c r="D118" s="16"/>
      <c r="E118" s="32"/>
      <c r="F118" s="16"/>
      <c r="G118" s="16"/>
      <c r="H118" s="16"/>
      <c r="I118" s="16"/>
      <c r="J118" s="16"/>
      <c r="K118" s="16"/>
      <c r="L118" s="32"/>
      <c r="M118" s="16"/>
      <c r="N118" s="16"/>
      <c r="O118" s="16"/>
      <c r="P118" s="16"/>
      <c r="Y118" s="20"/>
      <c r="Z118" s="20"/>
      <c r="AA118" s="20"/>
      <c r="AB118" s="20"/>
      <c r="AC118" s="20"/>
      <c r="AD118" s="20"/>
    </row>
    <row r="119" spans="3:30" s="1" customFormat="1">
      <c r="C119" s="16"/>
      <c r="D119" s="16"/>
      <c r="E119" s="32"/>
      <c r="F119" s="16"/>
      <c r="G119" s="16"/>
      <c r="H119" s="16"/>
      <c r="I119" s="16"/>
      <c r="J119" s="16"/>
      <c r="K119" s="16"/>
      <c r="L119" s="32"/>
      <c r="M119" s="16"/>
      <c r="N119" s="16"/>
      <c r="O119" s="16"/>
      <c r="P119" s="16"/>
      <c r="Y119" s="20"/>
      <c r="Z119" s="20"/>
      <c r="AA119" s="20"/>
      <c r="AB119" s="20"/>
      <c r="AC119" s="20"/>
      <c r="AD119" s="20"/>
    </row>
    <row r="120" spans="3:30" s="1" customFormat="1">
      <c r="C120" s="16"/>
      <c r="D120" s="16"/>
      <c r="E120" s="32"/>
      <c r="F120" s="16"/>
      <c r="G120" s="16"/>
      <c r="H120" s="16"/>
      <c r="I120" s="16"/>
      <c r="J120" s="16"/>
      <c r="K120" s="16"/>
      <c r="L120" s="32"/>
      <c r="M120" s="16"/>
      <c r="N120" s="16"/>
      <c r="O120" s="16"/>
      <c r="P120" s="16"/>
      <c r="Y120" s="20"/>
      <c r="Z120" s="20"/>
      <c r="AA120" s="20"/>
      <c r="AB120" s="20"/>
      <c r="AC120" s="20"/>
      <c r="AD120" s="20"/>
    </row>
    <row r="121" spans="3:30" s="1" customFormat="1">
      <c r="C121" s="16"/>
      <c r="D121" s="16"/>
      <c r="E121" s="32"/>
      <c r="F121" s="16"/>
      <c r="G121" s="16"/>
      <c r="H121" s="16"/>
      <c r="I121" s="16"/>
      <c r="J121" s="16"/>
      <c r="K121" s="16"/>
      <c r="L121" s="32"/>
      <c r="M121" s="16"/>
      <c r="N121" s="16"/>
      <c r="O121" s="16"/>
      <c r="P121" s="16"/>
      <c r="Y121" s="20"/>
      <c r="Z121" s="20"/>
      <c r="AA121" s="20"/>
      <c r="AB121" s="20"/>
      <c r="AC121" s="20"/>
      <c r="AD121" s="20"/>
    </row>
    <row r="122" spans="3:30" s="1" customFormat="1">
      <c r="C122" s="16"/>
      <c r="D122" s="16"/>
      <c r="E122" s="32"/>
      <c r="F122" s="16"/>
      <c r="G122" s="16"/>
      <c r="H122" s="16"/>
      <c r="I122" s="16"/>
      <c r="J122" s="16"/>
      <c r="K122" s="16"/>
      <c r="L122" s="32"/>
      <c r="M122" s="16"/>
      <c r="N122" s="16"/>
      <c r="O122" s="16"/>
      <c r="P122" s="16"/>
      <c r="Y122" s="20"/>
      <c r="Z122" s="20"/>
      <c r="AA122" s="20"/>
      <c r="AB122" s="20"/>
      <c r="AC122" s="20"/>
      <c r="AD122" s="20"/>
    </row>
    <row r="123" spans="3:30" s="1" customFormat="1">
      <c r="C123" s="16"/>
      <c r="D123" s="16"/>
      <c r="E123" s="32"/>
      <c r="F123" s="16"/>
      <c r="G123" s="16"/>
      <c r="H123" s="16"/>
      <c r="I123" s="16"/>
      <c r="J123" s="16"/>
      <c r="K123" s="16"/>
      <c r="L123" s="32"/>
      <c r="M123" s="16"/>
      <c r="N123" s="16"/>
      <c r="O123" s="16"/>
      <c r="P123" s="16"/>
      <c r="Y123" s="20"/>
      <c r="Z123" s="20"/>
      <c r="AA123" s="20"/>
      <c r="AB123" s="20"/>
      <c r="AC123" s="20"/>
      <c r="AD123" s="20"/>
    </row>
    <row r="124" spans="3:30" s="1" customFormat="1">
      <c r="C124" s="16"/>
      <c r="D124" s="16"/>
      <c r="E124" s="32"/>
      <c r="F124" s="16"/>
      <c r="G124" s="16"/>
      <c r="H124" s="16"/>
      <c r="I124" s="16"/>
      <c r="J124" s="16"/>
      <c r="K124" s="16"/>
      <c r="L124" s="32"/>
      <c r="M124" s="16"/>
      <c r="N124" s="16"/>
      <c r="O124" s="16"/>
      <c r="P124" s="16"/>
      <c r="Y124" s="20"/>
      <c r="Z124" s="20"/>
      <c r="AA124" s="20"/>
      <c r="AB124" s="20"/>
      <c r="AC124" s="20"/>
      <c r="AD124" s="20"/>
    </row>
    <row r="125" spans="3:30" s="1" customFormat="1">
      <c r="C125" s="16"/>
      <c r="D125" s="16"/>
      <c r="E125" s="32"/>
      <c r="F125" s="16"/>
      <c r="G125" s="16"/>
      <c r="H125" s="16"/>
      <c r="I125" s="16"/>
      <c r="J125" s="16"/>
      <c r="K125" s="16"/>
      <c r="L125" s="32"/>
      <c r="M125" s="16"/>
      <c r="N125" s="16"/>
      <c r="O125" s="16"/>
      <c r="P125" s="16"/>
      <c r="Y125" s="20"/>
      <c r="Z125" s="20"/>
      <c r="AA125" s="20"/>
      <c r="AB125" s="20"/>
      <c r="AC125" s="20"/>
      <c r="AD125" s="20"/>
    </row>
    <row r="126" spans="3:30" s="1" customFormat="1">
      <c r="C126" s="16"/>
      <c r="D126" s="16"/>
      <c r="E126" s="32"/>
      <c r="F126" s="16"/>
      <c r="G126" s="16"/>
      <c r="H126" s="16"/>
      <c r="I126" s="16"/>
      <c r="J126" s="16"/>
      <c r="K126" s="16"/>
      <c r="L126" s="32"/>
      <c r="M126" s="16"/>
      <c r="N126" s="16"/>
      <c r="O126" s="16"/>
      <c r="P126" s="16"/>
      <c r="Y126" s="20"/>
      <c r="Z126" s="20"/>
      <c r="AA126" s="20"/>
      <c r="AB126" s="20"/>
      <c r="AC126" s="20"/>
      <c r="AD126" s="20"/>
    </row>
    <row r="127" spans="3:30" s="1" customFormat="1">
      <c r="C127" s="16"/>
      <c r="D127" s="16"/>
      <c r="E127" s="32"/>
      <c r="F127" s="16"/>
      <c r="G127" s="16"/>
      <c r="H127" s="16"/>
      <c r="I127" s="16"/>
      <c r="J127" s="16"/>
      <c r="K127" s="16"/>
      <c r="L127" s="32"/>
      <c r="M127" s="16"/>
      <c r="N127" s="16"/>
      <c r="O127" s="16"/>
      <c r="P127" s="16"/>
      <c r="Y127" s="20"/>
      <c r="Z127" s="20"/>
      <c r="AA127" s="20"/>
      <c r="AB127" s="20"/>
      <c r="AC127" s="20"/>
      <c r="AD127" s="20"/>
    </row>
    <row r="128" spans="3:30" s="1" customFormat="1">
      <c r="C128" s="16"/>
      <c r="D128" s="16"/>
      <c r="E128" s="32"/>
      <c r="F128" s="16"/>
      <c r="G128" s="16"/>
      <c r="H128" s="16"/>
      <c r="I128" s="16"/>
      <c r="J128" s="16"/>
      <c r="K128" s="16"/>
      <c r="L128" s="32"/>
      <c r="M128" s="16"/>
      <c r="N128" s="16"/>
      <c r="O128" s="16"/>
      <c r="P128" s="16"/>
      <c r="Y128" s="20"/>
      <c r="Z128" s="20"/>
      <c r="AA128" s="20"/>
      <c r="AB128" s="20"/>
      <c r="AC128" s="20"/>
      <c r="AD128" s="20"/>
    </row>
    <row r="129" spans="3:30" s="1" customFormat="1">
      <c r="C129" s="16"/>
      <c r="D129" s="16"/>
      <c r="E129" s="32"/>
      <c r="F129" s="16"/>
      <c r="G129" s="16"/>
      <c r="H129" s="16"/>
      <c r="I129" s="16"/>
      <c r="J129" s="16"/>
      <c r="K129" s="16"/>
      <c r="L129" s="32"/>
      <c r="M129" s="16"/>
      <c r="N129" s="16"/>
      <c r="O129" s="16"/>
      <c r="P129" s="16"/>
      <c r="Y129" s="20"/>
      <c r="Z129" s="20"/>
      <c r="AA129" s="20"/>
      <c r="AB129" s="20"/>
      <c r="AC129" s="20"/>
      <c r="AD129" s="20"/>
    </row>
    <row r="130" spans="3:30" s="1" customFormat="1">
      <c r="C130" s="16"/>
      <c r="D130" s="16"/>
      <c r="E130" s="32"/>
      <c r="F130" s="16"/>
      <c r="G130" s="16"/>
      <c r="H130" s="16"/>
      <c r="I130" s="16"/>
      <c r="J130" s="16"/>
      <c r="K130" s="16"/>
      <c r="L130" s="32"/>
      <c r="M130" s="16"/>
      <c r="N130" s="16"/>
      <c r="O130" s="16"/>
      <c r="P130" s="16"/>
      <c r="Y130" s="20"/>
      <c r="Z130" s="20"/>
      <c r="AA130" s="20"/>
      <c r="AB130" s="20"/>
      <c r="AC130" s="20"/>
      <c r="AD130" s="20"/>
    </row>
    <row r="131" spans="3:30" s="1" customFormat="1">
      <c r="C131" s="16"/>
      <c r="D131" s="16"/>
      <c r="E131" s="32"/>
      <c r="F131" s="16"/>
      <c r="G131" s="16"/>
      <c r="H131" s="16"/>
      <c r="I131" s="16"/>
      <c r="J131" s="16"/>
      <c r="K131" s="16"/>
      <c r="L131" s="32"/>
      <c r="M131" s="16"/>
      <c r="N131" s="16"/>
      <c r="O131" s="16"/>
      <c r="P131" s="16"/>
      <c r="Y131" s="20"/>
      <c r="Z131" s="20"/>
      <c r="AA131" s="20"/>
      <c r="AB131" s="20"/>
      <c r="AC131" s="20"/>
      <c r="AD131" s="20"/>
    </row>
    <row r="132" spans="3:30" s="1" customFormat="1">
      <c r="C132" s="16"/>
      <c r="D132" s="16"/>
      <c r="E132" s="32"/>
      <c r="F132" s="16"/>
      <c r="G132" s="16"/>
      <c r="H132" s="16"/>
      <c r="I132" s="16"/>
      <c r="J132" s="16"/>
      <c r="K132" s="16"/>
      <c r="L132" s="32"/>
      <c r="M132" s="16"/>
      <c r="N132" s="16"/>
      <c r="O132" s="16"/>
      <c r="P132" s="16"/>
      <c r="Y132" s="20"/>
      <c r="Z132" s="20"/>
      <c r="AA132" s="20"/>
      <c r="AB132" s="20"/>
      <c r="AC132" s="20"/>
      <c r="AD132" s="20"/>
    </row>
    <row r="133" spans="3:30" s="1" customFormat="1">
      <c r="C133" s="16"/>
      <c r="D133" s="16"/>
      <c r="E133" s="32"/>
      <c r="F133" s="16"/>
      <c r="G133" s="16"/>
      <c r="H133" s="16"/>
      <c r="I133" s="16"/>
      <c r="J133" s="16"/>
      <c r="K133" s="16"/>
      <c r="L133" s="32"/>
      <c r="M133" s="16"/>
      <c r="N133" s="16"/>
      <c r="O133" s="16"/>
      <c r="P133" s="16"/>
      <c r="Y133" s="20"/>
      <c r="Z133" s="20"/>
      <c r="AA133" s="20"/>
      <c r="AB133" s="20"/>
      <c r="AC133" s="20"/>
      <c r="AD133" s="20"/>
    </row>
    <row r="134" spans="3:30" s="1" customFormat="1">
      <c r="C134" s="16"/>
      <c r="D134" s="16"/>
      <c r="E134" s="32"/>
      <c r="F134" s="16"/>
      <c r="G134" s="16"/>
      <c r="H134" s="16"/>
      <c r="I134" s="16"/>
      <c r="J134" s="16"/>
      <c r="K134" s="16"/>
      <c r="L134" s="32"/>
      <c r="M134" s="16"/>
      <c r="N134" s="16"/>
      <c r="O134" s="16"/>
      <c r="P134" s="16"/>
      <c r="Y134" s="20"/>
      <c r="Z134" s="20"/>
      <c r="AA134" s="20"/>
      <c r="AB134" s="20"/>
      <c r="AC134" s="20"/>
      <c r="AD134" s="20"/>
    </row>
    <row r="135" spans="3:30" s="1" customFormat="1">
      <c r="C135" s="16"/>
      <c r="D135" s="16"/>
      <c r="E135" s="32"/>
      <c r="F135" s="16"/>
      <c r="G135" s="16"/>
      <c r="H135" s="16"/>
      <c r="I135" s="16"/>
      <c r="J135" s="16"/>
      <c r="K135" s="16"/>
      <c r="L135" s="32"/>
      <c r="M135" s="16"/>
      <c r="N135" s="16"/>
      <c r="O135" s="16"/>
      <c r="P135" s="16"/>
      <c r="Y135" s="20"/>
      <c r="Z135" s="20"/>
      <c r="AA135" s="20"/>
      <c r="AB135" s="20"/>
      <c r="AC135" s="20"/>
      <c r="AD135" s="20"/>
    </row>
    <row r="136" spans="3:30" s="1" customFormat="1">
      <c r="C136" s="16"/>
      <c r="D136" s="16"/>
      <c r="E136" s="32"/>
      <c r="F136" s="16"/>
      <c r="G136" s="16"/>
      <c r="H136" s="16"/>
      <c r="I136" s="16"/>
      <c r="J136" s="16"/>
      <c r="K136" s="16"/>
      <c r="L136" s="32"/>
      <c r="M136" s="16"/>
      <c r="N136" s="16"/>
      <c r="O136" s="16"/>
      <c r="P136" s="16"/>
      <c r="Y136" s="20"/>
      <c r="Z136" s="20"/>
      <c r="AA136" s="20"/>
      <c r="AB136" s="20"/>
      <c r="AC136" s="20"/>
      <c r="AD136" s="20"/>
    </row>
    <row r="137" spans="3:30" s="1" customFormat="1">
      <c r="C137" s="16"/>
      <c r="D137" s="16"/>
      <c r="E137" s="32"/>
      <c r="F137" s="16"/>
      <c r="G137" s="16"/>
      <c r="H137" s="16"/>
      <c r="I137" s="16"/>
      <c r="J137" s="16"/>
      <c r="K137" s="16"/>
      <c r="L137" s="32"/>
      <c r="M137" s="16"/>
      <c r="N137" s="16"/>
      <c r="O137" s="16"/>
      <c r="P137" s="16"/>
      <c r="Y137" s="20"/>
      <c r="Z137" s="20"/>
      <c r="AA137" s="20"/>
      <c r="AB137" s="20"/>
      <c r="AC137" s="20"/>
      <c r="AD137" s="20"/>
    </row>
    <row r="138" spans="3:30" s="1" customFormat="1">
      <c r="C138" s="16"/>
      <c r="D138" s="16"/>
      <c r="E138" s="32"/>
      <c r="F138" s="16"/>
      <c r="G138" s="16"/>
      <c r="H138" s="16"/>
      <c r="I138" s="16"/>
      <c r="J138" s="16"/>
      <c r="K138" s="16"/>
      <c r="L138" s="32"/>
      <c r="M138" s="16"/>
      <c r="N138" s="16"/>
      <c r="O138" s="16"/>
      <c r="P138" s="16"/>
      <c r="Y138" s="20"/>
      <c r="Z138" s="20"/>
      <c r="AA138" s="20"/>
      <c r="AB138" s="20"/>
      <c r="AC138" s="20"/>
      <c r="AD138" s="20"/>
    </row>
    <row r="139" spans="3:30" s="1" customFormat="1">
      <c r="C139" s="16"/>
      <c r="D139" s="16"/>
      <c r="E139" s="32"/>
      <c r="F139" s="16"/>
      <c r="G139" s="16"/>
      <c r="H139" s="16"/>
      <c r="I139" s="16"/>
      <c r="J139" s="16"/>
      <c r="K139" s="16"/>
      <c r="L139" s="32"/>
      <c r="M139" s="16"/>
      <c r="N139" s="16"/>
      <c r="O139" s="16"/>
      <c r="P139" s="16"/>
      <c r="Y139" s="20"/>
      <c r="Z139" s="20"/>
      <c r="AA139" s="20"/>
      <c r="AB139" s="20"/>
      <c r="AC139" s="20"/>
      <c r="AD139" s="20"/>
    </row>
    <row r="140" spans="3:30" s="1" customFormat="1">
      <c r="C140" s="16"/>
      <c r="D140" s="16"/>
      <c r="E140" s="32"/>
      <c r="F140" s="16"/>
      <c r="G140" s="16"/>
      <c r="H140" s="16"/>
      <c r="I140" s="16"/>
      <c r="J140" s="16"/>
      <c r="K140" s="16"/>
      <c r="L140" s="32"/>
      <c r="M140" s="16"/>
      <c r="N140" s="16"/>
      <c r="O140" s="16"/>
      <c r="P140" s="16"/>
      <c r="Y140" s="20"/>
      <c r="Z140" s="20"/>
      <c r="AA140" s="20"/>
      <c r="AB140" s="20"/>
      <c r="AC140" s="20"/>
      <c r="AD140" s="20"/>
    </row>
    <row r="141" spans="3:30" s="1" customFormat="1">
      <c r="C141" s="16"/>
      <c r="D141" s="16"/>
      <c r="E141" s="32"/>
      <c r="F141" s="16"/>
      <c r="G141" s="16"/>
      <c r="H141" s="16"/>
      <c r="I141" s="16"/>
      <c r="J141" s="16"/>
      <c r="K141" s="16"/>
      <c r="L141" s="32"/>
      <c r="M141" s="16"/>
      <c r="N141" s="16"/>
      <c r="O141" s="16"/>
      <c r="P141" s="16"/>
      <c r="Y141" s="20"/>
      <c r="Z141" s="20"/>
      <c r="AA141" s="20"/>
      <c r="AB141" s="20"/>
      <c r="AC141" s="20"/>
      <c r="AD141" s="20"/>
    </row>
    <row r="142" spans="3:30" s="1" customFormat="1">
      <c r="C142" s="16"/>
      <c r="D142" s="16"/>
      <c r="E142" s="32"/>
      <c r="F142" s="16"/>
      <c r="G142" s="16"/>
      <c r="H142" s="16"/>
      <c r="I142" s="16"/>
      <c r="J142" s="16"/>
      <c r="K142" s="16"/>
      <c r="L142" s="32"/>
      <c r="M142" s="16"/>
      <c r="N142" s="16"/>
      <c r="O142" s="16"/>
      <c r="P142" s="16"/>
      <c r="Y142" s="20"/>
      <c r="Z142" s="20"/>
      <c r="AA142" s="20"/>
      <c r="AB142" s="20"/>
      <c r="AC142" s="20"/>
      <c r="AD142" s="20"/>
    </row>
    <row r="143" spans="3:30" s="1" customFormat="1">
      <c r="C143" s="16"/>
      <c r="D143" s="16"/>
      <c r="E143" s="32"/>
      <c r="F143" s="16"/>
      <c r="G143" s="16"/>
      <c r="H143" s="16"/>
      <c r="I143" s="16"/>
      <c r="J143" s="16"/>
      <c r="K143" s="16"/>
      <c r="L143" s="32"/>
      <c r="M143" s="16"/>
      <c r="N143" s="16"/>
      <c r="O143" s="16"/>
      <c r="P143" s="16"/>
      <c r="Y143" s="20"/>
      <c r="Z143" s="20"/>
      <c r="AA143" s="20"/>
      <c r="AB143" s="20"/>
      <c r="AC143" s="20"/>
      <c r="AD143" s="20"/>
    </row>
    <row r="144" spans="3:30" s="1" customFormat="1">
      <c r="C144" s="16"/>
      <c r="D144" s="16"/>
      <c r="E144" s="32"/>
      <c r="F144" s="16"/>
      <c r="G144" s="16"/>
      <c r="H144" s="16"/>
      <c r="I144" s="16"/>
      <c r="J144" s="16"/>
      <c r="K144" s="16"/>
      <c r="L144" s="32"/>
      <c r="M144" s="16"/>
      <c r="N144" s="16"/>
      <c r="O144" s="16"/>
      <c r="P144" s="16"/>
      <c r="Y144" s="20"/>
      <c r="Z144" s="20"/>
      <c r="AA144" s="20"/>
      <c r="AB144" s="20"/>
      <c r="AC144" s="20"/>
      <c r="AD144" s="20"/>
    </row>
    <row r="145" spans="3:30" s="1" customFormat="1">
      <c r="C145" s="16"/>
      <c r="D145" s="16"/>
      <c r="E145" s="32"/>
      <c r="F145" s="16"/>
      <c r="G145" s="16"/>
      <c r="H145" s="16"/>
      <c r="I145" s="16"/>
      <c r="J145" s="16"/>
      <c r="K145" s="16"/>
      <c r="L145" s="32"/>
      <c r="M145" s="16"/>
      <c r="N145" s="16"/>
      <c r="O145" s="16"/>
      <c r="P145" s="16"/>
      <c r="Y145" s="20"/>
      <c r="Z145" s="20"/>
      <c r="AA145" s="20"/>
      <c r="AB145" s="20"/>
      <c r="AC145" s="20"/>
      <c r="AD145" s="20"/>
    </row>
    <row r="146" spans="3:30" s="1" customFormat="1">
      <c r="C146" s="16"/>
      <c r="D146" s="16"/>
      <c r="E146" s="32"/>
      <c r="F146" s="16"/>
      <c r="G146" s="16"/>
      <c r="H146" s="16"/>
      <c r="I146" s="16"/>
      <c r="J146" s="16"/>
      <c r="K146" s="16"/>
      <c r="L146" s="32"/>
      <c r="M146" s="16"/>
      <c r="N146" s="16"/>
      <c r="O146" s="16"/>
      <c r="P146" s="16"/>
      <c r="Y146" s="20"/>
      <c r="Z146" s="20"/>
      <c r="AA146" s="20"/>
      <c r="AB146" s="20"/>
      <c r="AC146" s="20"/>
      <c r="AD146" s="20"/>
    </row>
    <row r="147" spans="3:30" s="1" customFormat="1">
      <c r="C147" s="16"/>
      <c r="D147" s="16"/>
      <c r="E147" s="32"/>
      <c r="F147" s="16"/>
      <c r="G147" s="16"/>
      <c r="H147" s="16"/>
      <c r="I147" s="16"/>
      <c r="J147" s="16"/>
      <c r="K147" s="16"/>
      <c r="L147" s="32"/>
      <c r="M147" s="16"/>
      <c r="N147" s="16"/>
      <c r="O147" s="16"/>
      <c r="P147" s="16"/>
      <c r="Y147" s="20"/>
      <c r="Z147" s="20"/>
      <c r="AA147" s="20"/>
      <c r="AB147" s="20"/>
      <c r="AC147" s="20"/>
      <c r="AD147" s="20"/>
    </row>
    <row r="148" spans="3:30" s="1" customFormat="1">
      <c r="C148" s="16"/>
      <c r="D148" s="16"/>
      <c r="E148" s="32"/>
      <c r="F148" s="16"/>
      <c r="G148" s="16"/>
      <c r="H148" s="16"/>
      <c r="I148" s="16"/>
      <c r="J148" s="16"/>
      <c r="K148" s="16"/>
      <c r="L148" s="32"/>
      <c r="M148" s="16"/>
      <c r="N148" s="16"/>
      <c r="O148" s="16"/>
      <c r="P148" s="16"/>
      <c r="Y148" s="20"/>
      <c r="Z148" s="20"/>
      <c r="AA148" s="20"/>
      <c r="AB148" s="20"/>
      <c r="AC148" s="20"/>
      <c r="AD148" s="20"/>
    </row>
    <row r="149" spans="3:30" s="1" customFormat="1">
      <c r="C149" s="16"/>
      <c r="D149" s="16"/>
      <c r="E149" s="32"/>
      <c r="F149" s="16"/>
      <c r="G149" s="16"/>
      <c r="H149" s="16"/>
      <c r="I149" s="16"/>
      <c r="J149" s="16"/>
      <c r="K149" s="16"/>
      <c r="L149" s="32"/>
      <c r="M149" s="16"/>
      <c r="N149" s="16"/>
      <c r="O149" s="16"/>
      <c r="P149" s="16"/>
      <c r="Y149" s="20"/>
      <c r="Z149" s="20"/>
      <c r="AA149" s="20"/>
      <c r="AB149" s="20"/>
      <c r="AC149" s="20"/>
      <c r="AD149" s="20"/>
    </row>
    <row r="150" spans="3:30" s="1" customFormat="1">
      <c r="C150" s="16"/>
      <c r="D150" s="16"/>
      <c r="E150" s="32"/>
      <c r="F150" s="16"/>
      <c r="G150" s="16"/>
      <c r="H150" s="16"/>
      <c r="I150" s="16"/>
      <c r="J150" s="16"/>
      <c r="K150" s="16"/>
      <c r="L150" s="32"/>
      <c r="M150" s="16"/>
      <c r="N150" s="16"/>
      <c r="O150" s="16"/>
      <c r="P150" s="16"/>
      <c r="Y150" s="20"/>
      <c r="Z150" s="20"/>
      <c r="AA150" s="20"/>
      <c r="AB150" s="20"/>
      <c r="AC150" s="20"/>
      <c r="AD150" s="20"/>
    </row>
    <row r="151" spans="3:30" s="1" customFormat="1">
      <c r="C151" s="16"/>
      <c r="D151" s="16"/>
      <c r="E151" s="32"/>
      <c r="F151" s="16"/>
      <c r="G151" s="16"/>
      <c r="H151" s="16"/>
      <c r="I151" s="16"/>
      <c r="J151" s="16"/>
      <c r="K151" s="16"/>
      <c r="L151" s="32"/>
      <c r="M151" s="16"/>
      <c r="N151" s="16"/>
      <c r="O151" s="16"/>
      <c r="P151" s="16"/>
      <c r="Y151" s="20"/>
      <c r="Z151" s="20"/>
      <c r="AA151" s="20"/>
      <c r="AB151" s="20"/>
      <c r="AC151" s="20"/>
      <c r="AD151" s="20"/>
    </row>
    <row r="152" spans="3:30" s="1" customFormat="1">
      <c r="C152" s="16"/>
      <c r="D152" s="16"/>
      <c r="E152" s="32"/>
      <c r="F152" s="16"/>
      <c r="G152" s="16"/>
      <c r="H152" s="16"/>
      <c r="I152" s="16"/>
      <c r="J152" s="16"/>
      <c r="K152" s="16"/>
      <c r="L152" s="32"/>
      <c r="M152" s="16"/>
      <c r="N152" s="16"/>
      <c r="O152" s="16"/>
      <c r="P152" s="16"/>
      <c r="Y152" s="20"/>
      <c r="Z152" s="20"/>
      <c r="AA152" s="20"/>
      <c r="AB152" s="20"/>
      <c r="AC152" s="20"/>
      <c r="AD152" s="20"/>
    </row>
    <row r="153" spans="3:30" s="1" customFormat="1">
      <c r="C153" s="16"/>
      <c r="D153" s="16"/>
      <c r="E153" s="32"/>
      <c r="F153" s="16"/>
      <c r="G153" s="16"/>
      <c r="H153" s="16"/>
      <c r="I153" s="16"/>
      <c r="J153" s="16"/>
      <c r="K153" s="16"/>
      <c r="L153" s="32"/>
      <c r="M153" s="16"/>
      <c r="N153" s="16"/>
      <c r="O153" s="16"/>
      <c r="P153" s="16"/>
      <c r="Y153" s="20"/>
      <c r="Z153" s="20"/>
      <c r="AA153" s="20"/>
      <c r="AB153" s="20"/>
      <c r="AC153" s="20"/>
      <c r="AD153" s="20"/>
    </row>
    <row r="154" spans="3:30" s="1" customFormat="1">
      <c r="C154" s="16"/>
      <c r="D154" s="16"/>
      <c r="E154" s="32"/>
      <c r="F154" s="16"/>
      <c r="G154" s="16"/>
      <c r="H154" s="16"/>
      <c r="I154" s="16"/>
      <c r="J154" s="16"/>
      <c r="K154" s="16"/>
      <c r="L154" s="32"/>
      <c r="M154" s="16"/>
      <c r="N154" s="16"/>
      <c r="O154" s="16"/>
      <c r="P154" s="16"/>
      <c r="Y154" s="20"/>
      <c r="Z154" s="20"/>
      <c r="AA154" s="20"/>
      <c r="AB154" s="20"/>
      <c r="AC154" s="20"/>
      <c r="AD154" s="20"/>
    </row>
    <row r="155" spans="3:30" s="1" customFormat="1">
      <c r="C155" s="16"/>
      <c r="D155" s="16"/>
      <c r="E155" s="32"/>
      <c r="F155" s="16"/>
      <c r="G155" s="16"/>
      <c r="H155" s="16"/>
      <c r="I155" s="16"/>
      <c r="J155" s="16"/>
      <c r="K155" s="16"/>
      <c r="L155" s="32"/>
      <c r="M155" s="16"/>
      <c r="N155" s="16"/>
      <c r="O155" s="16"/>
      <c r="P155" s="16"/>
      <c r="Y155" s="20"/>
      <c r="Z155" s="20"/>
      <c r="AA155" s="20"/>
      <c r="AB155" s="20"/>
      <c r="AC155" s="20"/>
      <c r="AD155" s="20"/>
    </row>
    <row r="156" spans="3:30" s="1" customFormat="1">
      <c r="C156" s="16"/>
      <c r="D156" s="16"/>
      <c r="E156" s="32"/>
      <c r="F156" s="16"/>
      <c r="G156" s="16"/>
      <c r="H156" s="16"/>
      <c r="I156" s="16"/>
      <c r="J156" s="16"/>
      <c r="K156" s="16"/>
      <c r="L156" s="32"/>
      <c r="M156" s="16"/>
      <c r="N156" s="16"/>
      <c r="O156" s="16"/>
      <c r="P156" s="16"/>
      <c r="Y156" s="20"/>
      <c r="Z156" s="20"/>
      <c r="AA156" s="20"/>
      <c r="AB156" s="20"/>
      <c r="AC156" s="20"/>
      <c r="AD156" s="20"/>
    </row>
    <row r="157" spans="3:30" s="1" customFormat="1">
      <c r="C157" s="16"/>
      <c r="D157" s="16"/>
      <c r="E157" s="32"/>
      <c r="F157" s="16"/>
      <c r="G157" s="16"/>
      <c r="H157" s="16"/>
      <c r="I157" s="16"/>
      <c r="J157" s="16"/>
      <c r="K157" s="16"/>
      <c r="L157" s="32"/>
      <c r="M157" s="16"/>
      <c r="N157" s="16"/>
      <c r="O157" s="16"/>
      <c r="P157" s="16"/>
      <c r="Y157" s="20"/>
      <c r="Z157" s="20"/>
      <c r="AA157" s="20"/>
      <c r="AB157" s="20"/>
      <c r="AC157" s="20"/>
      <c r="AD157" s="20"/>
    </row>
    <row r="158" spans="3:30" s="1" customFormat="1">
      <c r="C158" s="16"/>
      <c r="D158" s="16"/>
      <c r="E158" s="32"/>
      <c r="F158" s="16"/>
      <c r="G158" s="16"/>
      <c r="H158" s="16"/>
      <c r="I158" s="16"/>
      <c r="J158" s="16"/>
      <c r="K158" s="16"/>
      <c r="L158" s="32"/>
      <c r="M158" s="16"/>
      <c r="N158" s="16"/>
      <c r="O158" s="16"/>
      <c r="P158" s="16"/>
      <c r="Y158" s="20"/>
      <c r="Z158" s="20"/>
      <c r="AA158" s="20"/>
      <c r="AB158" s="20"/>
      <c r="AC158" s="20"/>
      <c r="AD158" s="20"/>
    </row>
    <row r="159" spans="3:30" s="1" customFormat="1">
      <c r="C159" s="16"/>
      <c r="D159" s="16"/>
      <c r="E159" s="32"/>
      <c r="F159" s="16"/>
      <c r="G159" s="16"/>
      <c r="H159" s="16"/>
      <c r="I159" s="16"/>
      <c r="J159" s="16"/>
      <c r="K159" s="16"/>
      <c r="L159" s="32"/>
      <c r="M159" s="16"/>
      <c r="N159" s="16"/>
      <c r="O159" s="16"/>
      <c r="P159" s="16"/>
      <c r="Y159" s="20"/>
      <c r="Z159" s="20"/>
      <c r="AA159" s="20"/>
      <c r="AB159" s="20"/>
      <c r="AC159" s="20"/>
      <c r="AD159" s="20"/>
    </row>
    <row r="160" spans="3:30" s="1" customFormat="1">
      <c r="C160" s="16"/>
      <c r="D160" s="16"/>
      <c r="E160" s="32"/>
      <c r="F160" s="16"/>
      <c r="G160" s="16"/>
      <c r="H160" s="16"/>
      <c r="I160" s="16"/>
      <c r="J160" s="16"/>
      <c r="K160" s="16"/>
      <c r="L160" s="32"/>
      <c r="M160" s="16"/>
      <c r="N160" s="16"/>
      <c r="O160" s="16"/>
      <c r="P160" s="16"/>
      <c r="Y160" s="20"/>
      <c r="Z160" s="20"/>
      <c r="AA160" s="20"/>
      <c r="AB160" s="20"/>
      <c r="AC160" s="20"/>
      <c r="AD160" s="20"/>
    </row>
    <row r="161" spans="3:30" s="1" customFormat="1">
      <c r="C161" s="16"/>
      <c r="D161" s="16"/>
      <c r="E161" s="32"/>
      <c r="F161" s="16"/>
      <c r="G161" s="16"/>
      <c r="H161" s="16"/>
      <c r="I161" s="16"/>
      <c r="J161" s="16"/>
      <c r="K161" s="16"/>
      <c r="L161" s="32"/>
      <c r="M161" s="16"/>
      <c r="N161" s="16"/>
      <c r="O161" s="16"/>
      <c r="P161" s="16"/>
      <c r="Y161" s="20"/>
      <c r="Z161" s="20"/>
      <c r="AA161" s="20"/>
      <c r="AB161" s="20"/>
      <c r="AC161" s="20"/>
      <c r="AD161" s="20"/>
    </row>
    <row r="162" spans="3:30" s="1" customFormat="1">
      <c r="C162" s="16"/>
      <c r="D162" s="16"/>
      <c r="E162" s="32"/>
      <c r="F162" s="16"/>
      <c r="G162" s="16"/>
      <c r="H162" s="16"/>
      <c r="I162" s="16"/>
      <c r="J162" s="16"/>
      <c r="K162" s="16"/>
      <c r="L162" s="32"/>
      <c r="M162" s="16"/>
      <c r="N162" s="16"/>
      <c r="O162" s="16"/>
      <c r="P162" s="16"/>
      <c r="Y162" s="20"/>
      <c r="Z162" s="20"/>
      <c r="AA162" s="20"/>
      <c r="AB162" s="20"/>
      <c r="AC162" s="20"/>
      <c r="AD162" s="20"/>
    </row>
    <row r="163" spans="3:30" s="1" customFormat="1">
      <c r="C163" s="16"/>
      <c r="D163" s="16"/>
      <c r="E163" s="32"/>
      <c r="F163" s="16"/>
      <c r="G163" s="16"/>
      <c r="H163" s="16"/>
      <c r="I163" s="16"/>
      <c r="J163" s="16"/>
      <c r="K163" s="16"/>
      <c r="L163" s="32"/>
      <c r="M163" s="16"/>
      <c r="N163" s="16"/>
      <c r="O163" s="16"/>
      <c r="P163" s="16"/>
      <c r="Y163" s="20"/>
      <c r="Z163" s="20"/>
      <c r="AA163" s="20"/>
      <c r="AB163" s="20"/>
      <c r="AC163" s="20"/>
      <c r="AD163" s="20"/>
    </row>
    <row r="164" spans="3:30" s="1" customFormat="1">
      <c r="C164" s="16"/>
      <c r="D164" s="16"/>
      <c r="E164" s="32"/>
      <c r="F164" s="16"/>
      <c r="G164" s="16"/>
      <c r="H164" s="16"/>
      <c r="I164" s="16"/>
      <c r="J164" s="16"/>
      <c r="K164" s="16"/>
      <c r="L164" s="32"/>
      <c r="M164" s="16"/>
      <c r="N164" s="16"/>
      <c r="O164" s="16"/>
      <c r="P164" s="16"/>
      <c r="Y164" s="20"/>
      <c r="Z164" s="20"/>
      <c r="AA164" s="20"/>
      <c r="AB164" s="20"/>
      <c r="AC164" s="20"/>
      <c r="AD164" s="20"/>
    </row>
    <row r="165" spans="3:30" s="1" customFormat="1">
      <c r="C165" s="16"/>
      <c r="D165" s="16"/>
      <c r="E165" s="32"/>
      <c r="F165" s="16"/>
      <c r="G165" s="16"/>
      <c r="H165" s="16"/>
      <c r="I165" s="16"/>
      <c r="J165" s="16"/>
      <c r="K165" s="16"/>
      <c r="L165" s="32"/>
      <c r="M165" s="16"/>
      <c r="N165" s="16"/>
      <c r="O165" s="16"/>
      <c r="P165" s="16"/>
      <c r="Y165" s="20"/>
      <c r="Z165" s="20"/>
      <c r="AA165" s="20"/>
      <c r="AB165" s="20"/>
      <c r="AC165" s="20"/>
      <c r="AD165" s="20"/>
    </row>
    <row r="166" spans="3:30" s="1" customFormat="1">
      <c r="C166" s="16"/>
      <c r="D166" s="16"/>
      <c r="E166" s="32"/>
      <c r="F166" s="16"/>
      <c r="G166" s="16"/>
      <c r="H166" s="16"/>
      <c r="I166" s="16"/>
      <c r="J166" s="16"/>
      <c r="K166" s="16"/>
      <c r="L166" s="32"/>
      <c r="M166" s="16"/>
      <c r="N166" s="16"/>
      <c r="O166" s="16"/>
      <c r="P166" s="16"/>
      <c r="Y166" s="20"/>
      <c r="Z166" s="20"/>
      <c r="AA166" s="20"/>
      <c r="AB166" s="20"/>
      <c r="AC166" s="20"/>
      <c r="AD166" s="20"/>
    </row>
    <row r="167" spans="3:30" s="1" customFormat="1">
      <c r="C167" s="16"/>
      <c r="D167" s="16"/>
      <c r="E167" s="32"/>
      <c r="F167" s="16"/>
      <c r="G167" s="16"/>
      <c r="H167" s="16"/>
      <c r="I167" s="16"/>
      <c r="J167" s="16"/>
      <c r="K167" s="16"/>
      <c r="L167" s="32"/>
      <c r="M167" s="16"/>
      <c r="N167" s="16"/>
      <c r="O167" s="16"/>
      <c r="P167" s="16"/>
      <c r="Y167" s="20"/>
      <c r="Z167" s="20"/>
      <c r="AA167" s="20"/>
      <c r="AB167" s="20"/>
      <c r="AC167" s="20"/>
      <c r="AD167" s="20"/>
    </row>
    <row r="168" spans="3:30" s="1" customFormat="1">
      <c r="C168" s="16"/>
      <c r="D168" s="16"/>
      <c r="E168" s="32"/>
      <c r="F168" s="16"/>
      <c r="G168" s="16"/>
      <c r="H168" s="16"/>
      <c r="I168" s="16"/>
      <c r="J168" s="16"/>
      <c r="K168" s="16"/>
      <c r="L168" s="32"/>
      <c r="M168" s="16"/>
      <c r="N168" s="16"/>
      <c r="O168" s="16"/>
      <c r="P168" s="16"/>
      <c r="Y168" s="20"/>
      <c r="Z168" s="20"/>
      <c r="AA168" s="20"/>
      <c r="AB168" s="20"/>
      <c r="AC168" s="20"/>
      <c r="AD168" s="20"/>
    </row>
    <row r="169" spans="3:30" s="1" customFormat="1">
      <c r="C169" s="16"/>
      <c r="D169" s="16"/>
      <c r="E169" s="32"/>
      <c r="F169" s="16"/>
      <c r="G169" s="16"/>
      <c r="H169" s="16"/>
      <c r="I169" s="16"/>
      <c r="J169" s="16"/>
      <c r="K169" s="16"/>
      <c r="L169" s="32"/>
      <c r="M169" s="16"/>
      <c r="N169" s="16"/>
      <c r="O169" s="16"/>
      <c r="P169" s="16"/>
      <c r="Y169" s="20"/>
      <c r="Z169" s="20"/>
      <c r="AA169" s="20"/>
      <c r="AB169" s="20"/>
      <c r="AC169" s="20"/>
      <c r="AD169" s="20"/>
    </row>
    <row r="170" spans="3:30" s="1" customFormat="1">
      <c r="C170" s="16"/>
      <c r="D170" s="16"/>
      <c r="E170" s="32"/>
      <c r="F170" s="16"/>
      <c r="G170" s="16"/>
      <c r="H170" s="16"/>
      <c r="I170" s="16"/>
      <c r="J170" s="16"/>
      <c r="K170" s="16"/>
      <c r="L170" s="32"/>
      <c r="M170" s="16"/>
      <c r="N170" s="16"/>
      <c r="O170" s="16"/>
      <c r="P170" s="16"/>
      <c r="Y170" s="20"/>
      <c r="Z170" s="20"/>
      <c r="AA170" s="20"/>
      <c r="AB170" s="20"/>
      <c r="AC170" s="20"/>
      <c r="AD170" s="20"/>
    </row>
    <row r="171" spans="3:30" s="1" customFormat="1">
      <c r="C171" s="16"/>
      <c r="D171" s="16"/>
      <c r="E171" s="32"/>
      <c r="F171" s="16"/>
      <c r="G171" s="16"/>
      <c r="H171" s="16"/>
      <c r="I171" s="16"/>
      <c r="J171" s="16"/>
      <c r="K171" s="16"/>
      <c r="L171" s="32"/>
      <c r="M171" s="16"/>
      <c r="N171" s="16"/>
      <c r="O171" s="16"/>
      <c r="P171" s="16"/>
      <c r="Y171" s="20"/>
      <c r="Z171" s="20"/>
      <c r="AA171" s="20"/>
      <c r="AB171" s="20"/>
      <c r="AC171" s="20"/>
      <c r="AD171" s="20"/>
    </row>
    <row r="172" spans="3:30" s="1" customFormat="1">
      <c r="C172" s="16"/>
      <c r="D172" s="16"/>
      <c r="E172" s="32"/>
      <c r="F172" s="16"/>
      <c r="G172" s="16"/>
      <c r="H172" s="16"/>
      <c r="I172" s="16"/>
      <c r="J172" s="16"/>
      <c r="K172" s="16"/>
      <c r="L172" s="32"/>
      <c r="M172" s="16"/>
      <c r="N172" s="16"/>
      <c r="O172" s="16"/>
      <c r="P172" s="16"/>
      <c r="Y172" s="20"/>
      <c r="Z172" s="20"/>
      <c r="AA172" s="20"/>
      <c r="AB172" s="20"/>
      <c r="AC172" s="20"/>
      <c r="AD172" s="20"/>
    </row>
    <row r="173" spans="3:30" s="1" customFormat="1">
      <c r="C173" s="16"/>
      <c r="D173" s="16"/>
      <c r="E173" s="32"/>
      <c r="F173" s="16"/>
      <c r="G173" s="16"/>
      <c r="H173" s="16"/>
      <c r="I173" s="16"/>
      <c r="J173" s="16"/>
      <c r="K173" s="16"/>
      <c r="L173" s="32"/>
      <c r="M173" s="16"/>
      <c r="N173" s="16"/>
      <c r="O173" s="16"/>
      <c r="P173" s="16"/>
      <c r="Y173" s="20"/>
      <c r="Z173" s="20"/>
      <c r="AA173" s="20"/>
      <c r="AB173" s="20"/>
      <c r="AC173" s="20"/>
      <c r="AD173" s="20"/>
    </row>
    <row r="174" spans="3:30" s="1" customFormat="1">
      <c r="C174" s="16"/>
      <c r="D174" s="16"/>
      <c r="E174" s="32"/>
      <c r="F174" s="16"/>
      <c r="G174" s="16"/>
      <c r="H174" s="16"/>
      <c r="I174" s="16"/>
      <c r="J174" s="16"/>
      <c r="K174" s="16"/>
      <c r="L174" s="32"/>
      <c r="M174" s="16"/>
      <c r="N174" s="16"/>
      <c r="O174" s="16"/>
      <c r="P174" s="16"/>
      <c r="Y174" s="20"/>
      <c r="Z174" s="20"/>
      <c r="AA174" s="20"/>
      <c r="AB174" s="20"/>
      <c r="AC174" s="20"/>
      <c r="AD174" s="20"/>
    </row>
    <row r="175" spans="3:30" s="1" customFormat="1">
      <c r="C175" s="16"/>
      <c r="D175" s="16"/>
      <c r="E175" s="32"/>
      <c r="F175" s="16"/>
      <c r="G175" s="16"/>
      <c r="H175" s="16"/>
      <c r="I175" s="16"/>
      <c r="J175" s="16"/>
      <c r="K175" s="16"/>
      <c r="L175" s="32"/>
      <c r="M175" s="16"/>
      <c r="N175" s="16"/>
      <c r="O175" s="16"/>
      <c r="P175" s="16"/>
      <c r="Y175" s="20"/>
      <c r="Z175" s="20"/>
      <c r="AA175" s="20"/>
      <c r="AB175" s="20"/>
      <c r="AC175" s="20"/>
      <c r="AD175" s="20"/>
    </row>
    <row r="176" spans="3:30" s="1" customFormat="1">
      <c r="C176" s="16"/>
      <c r="D176" s="16"/>
      <c r="E176" s="32"/>
      <c r="F176" s="16"/>
      <c r="G176" s="16"/>
      <c r="H176" s="16"/>
      <c r="I176" s="16"/>
      <c r="J176" s="16"/>
      <c r="K176" s="16"/>
      <c r="L176" s="32"/>
      <c r="M176" s="16"/>
      <c r="N176" s="16"/>
      <c r="O176" s="16"/>
      <c r="P176" s="16"/>
      <c r="Y176" s="20"/>
      <c r="Z176" s="20"/>
      <c r="AA176" s="20"/>
      <c r="AB176" s="20"/>
      <c r="AC176" s="20"/>
      <c r="AD176" s="20"/>
    </row>
    <row r="177" spans="3:30" s="1" customFormat="1">
      <c r="C177" s="16"/>
      <c r="D177" s="16"/>
      <c r="E177" s="32"/>
      <c r="F177" s="16"/>
      <c r="G177" s="16"/>
      <c r="H177" s="16"/>
      <c r="I177" s="16"/>
      <c r="J177" s="16"/>
      <c r="K177" s="16"/>
      <c r="L177" s="32"/>
      <c r="M177" s="16"/>
      <c r="N177" s="16"/>
      <c r="O177" s="16"/>
      <c r="P177" s="16"/>
      <c r="Y177" s="20"/>
      <c r="Z177" s="20"/>
      <c r="AA177" s="20"/>
      <c r="AB177" s="20"/>
      <c r="AC177" s="20"/>
      <c r="AD177" s="20"/>
    </row>
    <row r="178" spans="3:30" s="1" customFormat="1">
      <c r="C178" s="16"/>
      <c r="D178" s="16"/>
      <c r="E178" s="32"/>
      <c r="F178" s="16"/>
      <c r="G178" s="16"/>
      <c r="H178" s="16"/>
      <c r="I178" s="16"/>
      <c r="J178" s="16"/>
      <c r="K178" s="16"/>
      <c r="L178" s="32"/>
      <c r="M178" s="16"/>
      <c r="N178" s="16"/>
      <c r="O178" s="16"/>
      <c r="P178" s="16"/>
      <c r="Y178" s="20"/>
      <c r="Z178" s="20"/>
      <c r="AA178" s="20"/>
      <c r="AB178" s="20"/>
      <c r="AC178" s="20"/>
      <c r="AD178" s="20"/>
    </row>
    <row r="179" spans="3:30" s="1" customFormat="1">
      <c r="C179" s="16"/>
      <c r="D179" s="16"/>
      <c r="E179" s="32"/>
      <c r="F179" s="16"/>
      <c r="G179" s="16"/>
      <c r="H179" s="16"/>
      <c r="I179" s="16"/>
      <c r="J179" s="16"/>
      <c r="K179" s="16"/>
      <c r="L179" s="32"/>
      <c r="M179" s="16"/>
      <c r="N179" s="16"/>
      <c r="O179" s="16"/>
      <c r="P179" s="16"/>
      <c r="Y179" s="20"/>
      <c r="Z179" s="20"/>
      <c r="AA179" s="20"/>
      <c r="AB179" s="20"/>
      <c r="AC179" s="20"/>
      <c r="AD179" s="20"/>
    </row>
    <row r="180" spans="3:30" s="1" customFormat="1">
      <c r="C180" s="16"/>
      <c r="D180" s="16"/>
      <c r="E180" s="32"/>
      <c r="F180" s="16"/>
      <c r="G180" s="16"/>
      <c r="H180" s="16"/>
      <c r="I180" s="16"/>
      <c r="J180" s="16"/>
      <c r="K180" s="16"/>
      <c r="L180" s="32"/>
      <c r="M180" s="16"/>
      <c r="N180" s="16"/>
      <c r="O180" s="16"/>
      <c r="P180" s="16"/>
      <c r="Y180" s="20"/>
      <c r="Z180" s="20"/>
      <c r="AA180" s="20"/>
      <c r="AB180" s="20"/>
      <c r="AC180" s="20"/>
      <c r="AD180" s="20"/>
    </row>
    <row r="181" spans="3:30" s="1" customFormat="1">
      <c r="C181" s="16"/>
      <c r="D181" s="16"/>
      <c r="E181" s="32"/>
      <c r="F181" s="16"/>
      <c r="G181" s="16"/>
      <c r="H181" s="16"/>
      <c r="I181" s="16"/>
      <c r="J181" s="16"/>
      <c r="K181" s="16"/>
      <c r="L181" s="32"/>
      <c r="M181" s="16"/>
      <c r="N181" s="16"/>
      <c r="O181" s="16"/>
      <c r="P181" s="16"/>
      <c r="Y181" s="20"/>
      <c r="Z181" s="20"/>
      <c r="AA181" s="20"/>
      <c r="AB181" s="20"/>
      <c r="AC181" s="20"/>
      <c r="AD181" s="20"/>
    </row>
    <row r="182" spans="3:30" s="1" customFormat="1">
      <c r="C182" s="16"/>
      <c r="D182" s="16"/>
      <c r="E182" s="32"/>
      <c r="F182" s="16"/>
      <c r="G182" s="16"/>
      <c r="H182" s="16"/>
      <c r="I182" s="16"/>
      <c r="J182" s="16"/>
      <c r="K182" s="16"/>
      <c r="L182" s="32"/>
      <c r="M182" s="16"/>
      <c r="N182" s="16"/>
      <c r="O182" s="16"/>
      <c r="P182" s="16"/>
      <c r="Y182" s="20"/>
      <c r="Z182" s="20"/>
      <c r="AA182" s="20"/>
      <c r="AB182" s="20"/>
      <c r="AC182" s="20"/>
      <c r="AD182" s="20"/>
    </row>
    <row r="183" spans="3:30" s="1" customFormat="1">
      <c r="C183" s="16"/>
      <c r="D183" s="16"/>
      <c r="E183" s="32"/>
      <c r="F183" s="16"/>
      <c r="G183" s="16"/>
      <c r="H183" s="16"/>
      <c r="I183" s="16"/>
      <c r="J183" s="16"/>
      <c r="K183" s="16"/>
      <c r="L183" s="32"/>
      <c r="M183" s="16"/>
      <c r="N183" s="16"/>
      <c r="O183" s="16"/>
      <c r="P183" s="16"/>
      <c r="Y183" s="20"/>
      <c r="Z183" s="20"/>
      <c r="AA183" s="20"/>
      <c r="AB183" s="20"/>
      <c r="AC183" s="20"/>
      <c r="AD183" s="20"/>
    </row>
    <row r="184" spans="3:30" s="1" customFormat="1">
      <c r="C184" s="16"/>
      <c r="D184" s="16"/>
      <c r="E184" s="32"/>
      <c r="F184" s="16"/>
      <c r="G184" s="16"/>
      <c r="H184" s="16"/>
      <c r="I184" s="16"/>
      <c r="J184" s="16"/>
      <c r="K184" s="16"/>
      <c r="L184" s="32"/>
      <c r="M184" s="16"/>
      <c r="N184" s="16"/>
      <c r="O184" s="16"/>
      <c r="P184" s="16"/>
      <c r="Y184" s="20"/>
      <c r="Z184" s="20"/>
      <c r="AA184" s="20"/>
      <c r="AB184" s="20"/>
      <c r="AC184" s="20"/>
      <c r="AD184" s="20"/>
    </row>
    <row r="185" spans="3:30" s="1" customFormat="1">
      <c r="C185" s="16"/>
      <c r="D185" s="16"/>
      <c r="E185" s="32"/>
      <c r="F185" s="16"/>
      <c r="G185" s="16"/>
      <c r="H185" s="16"/>
      <c r="I185" s="16"/>
      <c r="J185" s="16"/>
      <c r="K185" s="16"/>
      <c r="L185" s="32"/>
      <c r="M185" s="16"/>
      <c r="N185" s="16"/>
      <c r="O185" s="16"/>
      <c r="P185" s="16"/>
      <c r="Y185" s="20"/>
      <c r="Z185" s="20"/>
      <c r="AA185" s="20"/>
      <c r="AB185" s="20"/>
      <c r="AC185" s="20"/>
      <c r="AD185" s="20"/>
    </row>
    <row r="186" spans="3:30" s="1" customFormat="1">
      <c r="C186" s="16"/>
      <c r="D186" s="16"/>
      <c r="E186" s="32"/>
      <c r="F186" s="16"/>
      <c r="G186" s="16"/>
      <c r="H186" s="16"/>
      <c r="I186" s="16"/>
      <c r="J186" s="16"/>
      <c r="K186" s="16"/>
      <c r="L186" s="32"/>
      <c r="M186" s="16"/>
      <c r="N186" s="16"/>
      <c r="O186" s="16"/>
      <c r="P186" s="16"/>
      <c r="Y186" s="20"/>
      <c r="Z186" s="20"/>
      <c r="AA186" s="20"/>
      <c r="AB186" s="20"/>
      <c r="AC186" s="20"/>
      <c r="AD186" s="20"/>
    </row>
    <row r="187" spans="3:30" s="1" customFormat="1">
      <c r="C187" s="16"/>
      <c r="D187" s="16"/>
      <c r="E187" s="32"/>
      <c r="F187" s="16"/>
      <c r="G187" s="16"/>
      <c r="H187" s="16"/>
      <c r="I187" s="16"/>
      <c r="J187" s="16"/>
      <c r="K187" s="16"/>
      <c r="L187" s="32"/>
      <c r="M187" s="16"/>
      <c r="N187" s="16"/>
      <c r="O187" s="16"/>
      <c r="P187" s="16"/>
      <c r="Y187" s="20"/>
      <c r="Z187" s="20"/>
      <c r="AA187" s="20"/>
      <c r="AB187" s="20"/>
      <c r="AC187" s="20"/>
      <c r="AD187" s="20"/>
    </row>
    <row r="188" spans="3:30" s="1" customFormat="1">
      <c r="C188" s="16"/>
      <c r="D188" s="16"/>
      <c r="E188" s="32"/>
      <c r="F188" s="16"/>
      <c r="G188" s="16"/>
      <c r="H188" s="16"/>
      <c r="I188" s="16"/>
      <c r="J188" s="16"/>
      <c r="K188" s="16"/>
      <c r="L188" s="32"/>
      <c r="M188" s="16"/>
      <c r="N188" s="16"/>
      <c r="O188" s="16"/>
      <c r="P188" s="16"/>
      <c r="Y188" s="20"/>
      <c r="Z188" s="20"/>
      <c r="AA188" s="20"/>
      <c r="AB188" s="20"/>
      <c r="AC188" s="20"/>
      <c r="AD188" s="20"/>
    </row>
    <row r="189" spans="3:30" s="1" customFormat="1">
      <c r="C189" s="16"/>
      <c r="D189" s="16"/>
      <c r="E189" s="32"/>
      <c r="F189" s="16"/>
      <c r="G189" s="16"/>
      <c r="H189" s="16"/>
      <c r="I189" s="16"/>
      <c r="J189" s="16"/>
      <c r="K189" s="16"/>
      <c r="L189" s="32"/>
      <c r="M189" s="16"/>
      <c r="N189" s="16"/>
      <c r="O189" s="16"/>
      <c r="P189" s="16"/>
      <c r="Y189" s="20"/>
      <c r="Z189" s="20"/>
      <c r="AA189" s="20"/>
      <c r="AB189" s="20"/>
      <c r="AC189" s="20"/>
      <c r="AD189" s="20"/>
    </row>
    <row r="190" spans="3:30" s="1" customFormat="1">
      <c r="C190" s="16"/>
      <c r="D190" s="16"/>
      <c r="E190" s="32"/>
      <c r="F190" s="16"/>
      <c r="G190" s="16"/>
      <c r="H190" s="16"/>
      <c r="I190" s="16"/>
      <c r="J190" s="16"/>
      <c r="K190" s="16"/>
      <c r="L190" s="32"/>
      <c r="M190" s="16"/>
      <c r="N190" s="16"/>
      <c r="O190" s="16"/>
      <c r="P190" s="16"/>
      <c r="Y190" s="20"/>
      <c r="Z190" s="20"/>
      <c r="AA190" s="20"/>
      <c r="AB190" s="20"/>
      <c r="AC190" s="20"/>
      <c r="AD190" s="20"/>
    </row>
    <row r="191" spans="3:30" s="1" customFormat="1">
      <c r="C191" s="16"/>
      <c r="D191" s="16"/>
      <c r="E191" s="32"/>
      <c r="F191" s="16"/>
      <c r="G191" s="16"/>
      <c r="H191" s="16"/>
      <c r="I191" s="16"/>
      <c r="J191" s="16"/>
      <c r="K191" s="16"/>
      <c r="L191" s="32"/>
      <c r="M191" s="16"/>
      <c r="N191" s="16"/>
      <c r="O191" s="16"/>
      <c r="P191" s="16"/>
      <c r="Y191" s="20"/>
      <c r="Z191" s="20"/>
      <c r="AA191" s="20"/>
      <c r="AB191" s="20"/>
      <c r="AC191" s="20"/>
      <c r="AD191" s="20"/>
    </row>
    <row r="192" spans="3:30" s="1" customFormat="1">
      <c r="C192" s="16"/>
      <c r="D192" s="16"/>
      <c r="E192" s="32"/>
      <c r="F192" s="16"/>
      <c r="G192" s="16"/>
      <c r="H192" s="16"/>
      <c r="I192" s="16"/>
      <c r="J192" s="16"/>
      <c r="K192" s="16"/>
      <c r="L192" s="32"/>
      <c r="M192" s="16"/>
      <c r="N192" s="16"/>
      <c r="O192" s="16"/>
      <c r="P192" s="16"/>
      <c r="Y192" s="20"/>
      <c r="Z192" s="20"/>
      <c r="AA192" s="20"/>
      <c r="AB192" s="20"/>
      <c r="AC192" s="20"/>
      <c r="AD192" s="20"/>
    </row>
    <row r="193" spans="3:30" s="1" customFormat="1">
      <c r="C193" s="16"/>
      <c r="D193" s="16"/>
      <c r="E193" s="32"/>
      <c r="F193" s="16"/>
      <c r="G193" s="16"/>
      <c r="H193" s="16"/>
      <c r="I193" s="16"/>
      <c r="J193" s="16"/>
      <c r="K193" s="16"/>
      <c r="L193" s="32"/>
      <c r="M193" s="16"/>
      <c r="N193" s="16"/>
      <c r="O193" s="16"/>
      <c r="P193" s="16"/>
      <c r="Y193" s="20"/>
      <c r="Z193" s="20"/>
      <c r="AA193" s="20"/>
      <c r="AB193" s="20"/>
      <c r="AC193" s="20"/>
      <c r="AD193" s="20"/>
    </row>
    <row r="194" spans="3:30" s="1" customFormat="1">
      <c r="C194" s="16"/>
      <c r="D194" s="16"/>
      <c r="E194" s="32"/>
      <c r="F194" s="16"/>
      <c r="G194" s="16"/>
      <c r="H194" s="16"/>
      <c r="I194" s="16"/>
      <c r="J194" s="16"/>
      <c r="K194" s="16"/>
      <c r="L194" s="32"/>
      <c r="M194" s="16"/>
      <c r="N194" s="16"/>
      <c r="O194" s="16"/>
      <c r="P194" s="16"/>
      <c r="Y194" s="20"/>
      <c r="Z194" s="20"/>
      <c r="AA194" s="20"/>
      <c r="AB194" s="20"/>
      <c r="AC194" s="20"/>
      <c r="AD194" s="20"/>
    </row>
    <row r="195" spans="3:30" s="1" customFormat="1">
      <c r="C195" s="16"/>
      <c r="D195" s="16"/>
      <c r="E195" s="32"/>
      <c r="F195" s="16"/>
      <c r="G195" s="16"/>
      <c r="H195" s="16"/>
      <c r="I195" s="16"/>
      <c r="J195" s="16"/>
      <c r="K195" s="16"/>
      <c r="L195" s="32"/>
      <c r="M195" s="16"/>
      <c r="N195" s="16"/>
      <c r="O195" s="16"/>
      <c r="P195" s="16"/>
      <c r="Y195" s="20"/>
      <c r="Z195" s="20"/>
      <c r="AA195" s="20"/>
      <c r="AB195" s="20"/>
      <c r="AC195" s="20"/>
      <c r="AD195" s="20"/>
    </row>
    <row r="196" spans="3:30" s="1" customFormat="1">
      <c r="C196" s="16"/>
      <c r="D196" s="16"/>
      <c r="E196" s="32"/>
      <c r="F196" s="16"/>
      <c r="G196" s="16"/>
      <c r="H196" s="16"/>
      <c r="I196" s="16"/>
      <c r="J196" s="16"/>
      <c r="K196" s="16"/>
      <c r="L196" s="32"/>
      <c r="M196" s="16"/>
      <c r="N196" s="16"/>
      <c r="O196" s="16"/>
      <c r="P196" s="16"/>
      <c r="Y196" s="20"/>
      <c r="Z196" s="20"/>
      <c r="AA196" s="20"/>
      <c r="AB196" s="20"/>
      <c r="AC196" s="20"/>
      <c r="AD196" s="20"/>
    </row>
    <row r="197" spans="3:30" s="1" customFormat="1">
      <c r="C197" s="16"/>
      <c r="D197" s="16"/>
      <c r="E197" s="32"/>
      <c r="F197" s="16"/>
      <c r="G197" s="16"/>
      <c r="H197" s="16"/>
      <c r="I197" s="16"/>
      <c r="J197" s="16"/>
      <c r="K197" s="16"/>
      <c r="L197" s="32"/>
      <c r="M197" s="16"/>
      <c r="N197" s="16"/>
      <c r="O197" s="16"/>
      <c r="P197" s="16"/>
      <c r="Y197" s="20"/>
      <c r="Z197" s="20"/>
      <c r="AA197" s="20"/>
      <c r="AB197" s="20"/>
      <c r="AC197" s="20"/>
      <c r="AD197" s="20"/>
    </row>
    <row r="198" spans="3:30" s="1" customFormat="1">
      <c r="C198" s="16"/>
      <c r="D198" s="16"/>
      <c r="E198" s="32"/>
      <c r="F198" s="16"/>
      <c r="G198" s="16"/>
      <c r="H198" s="16"/>
      <c r="I198" s="16"/>
      <c r="J198" s="16"/>
      <c r="K198" s="16"/>
      <c r="L198" s="32"/>
      <c r="M198" s="16"/>
      <c r="N198" s="16"/>
      <c r="O198" s="16"/>
      <c r="P198" s="16"/>
      <c r="Y198" s="20"/>
      <c r="Z198" s="20"/>
      <c r="AA198" s="20"/>
      <c r="AB198" s="20"/>
      <c r="AC198" s="20"/>
      <c r="AD198" s="20"/>
    </row>
    <row r="199" spans="3:30" s="1" customFormat="1">
      <c r="C199" s="16"/>
      <c r="D199" s="16"/>
      <c r="E199" s="32"/>
      <c r="F199" s="16"/>
      <c r="G199" s="16"/>
      <c r="H199" s="16"/>
      <c r="I199" s="16"/>
      <c r="J199" s="16"/>
      <c r="K199" s="16"/>
      <c r="L199" s="32"/>
      <c r="M199" s="16"/>
      <c r="N199" s="16"/>
      <c r="O199" s="16"/>
      <c r="P199" s="16"/>
      <c r="Y199" s="20"/>
      <c r="Z199" s="20"/>
      <c r="AA199" s="20"/>
      <c r="AB199" s="20"/>
      <c r="AC199" s="20"/>
      <c r="AD199" s="20"/>
    </row>
    <row r="200" spans="3:30" s="1" customFormat="1">
      <c r="C200" s="16"/>
      <c r="D200" s="16"/>
      <c r="E200" s="32"/>
      <c r="F200" s="16"/>
      <c r="G200" s="16"/>
      <c r="H200" s="16"/>
      <c r="I200" s="16"/>
      <c r="J200" s="16"/>
      <c r="K200" s="16"/>
      <c r="L200" s="32"/>
      <c r="M200" s="16"/>
      <c r="N200" s="16"/>
      <c r="O200" s="16"/>
      <c r="P200" s="16"/>
      <c r="Y200" s="20"/>
      <c r="Z200" s="20"/>
      <c r="AA200" s="20"/>
      <c r="AB200" s="20"/>
      <c r="AC200" s="20"/>
      <c r="AD200" s="20"/>
    </row>
    <row r="201" spans="3:30" s="1" customFormat="1">
      <c r="C201" s="16"/>
      <c r="D201" s="16"/>
      <c r="E201" s="32"/>
      <c r="F201" s="16"/>
      <c r="G201" s="16"/>
      <c r="H201" s="16"/>
      <c r="I201" s="16"/>
      <c r="J201" s="16"/>
      <c r="K201" s="16"/>
      <c r="L201" s="32"/>
      <c r="M201" s="16"/>
      <c r="N201" s="16"/>
      <c r="O201" s="16"/>
      <c r="P201" s="16"/>
      <c r="Y201" s="20"/>
      <c r="Z201" s="20"/>
      <c r="AA201" s="20"/>
      <c r="AB201" s="20"/>
      <c r="AC201" s="20"/>
      <c r="AD201" s="20"/>
    </row>
    <row r="202" spans="3:30" s="1" customFormat="1">
      <c r="C202" s="16"/>
      <c r="D202" s="16"/>
      <c r="E202" s="32"/>
      <c r="F202" s="16"/>
      <c r="G202" s="16"/>
      <c r="H202" s="16"/>
      <c r="I202" s="16"/>
      <c r="J202" s="16"/>
      <c r="K202" s="16"/>
      <c r="L202" s="32"/>
      <c r="M202" s="16"/>
      <c r="N202" s="16"/>
      <c r="O202" s="16"/>
      <c r="P202" s="16"/>
      <c r="Y202" s="20"/>
      <c r="Z202" s="20"/>
      <c r="AA202" s="20"/>
      <c r="AB202" s="20"/>
      <c r="AC202" s="20"/>
      <c r="AD202" s="20"/>
    </row>
    <row r="203" spans="3:30" s="1" customFormat="1">
      <c r="C203" s="16"/>
      <c r="D203" s="16"/>
      <c r="E203" s="32"/>
      <c r="F203" s="16"/>
      <c r="G203" s="16"/>
      <c r="H203" s="16"/>
      <c r="I203" s="16"/>
      <c r="J203" s="16"/>
      <c r="K203" s="16"/>
      <c r="L203" s="32"/>
      <c r="M203" s="16"/>
      <c r="N203" s="16"/>
      <c r="O203" s="16"/>
      <c r="P203" s="16"/>
      <c r="Y203" s="20"/>
      <c r="Z203" s="20"/>
      <c r="AA203" s="20"/>
      <c r="AB203" s="20"/>
      <c r="AC203" s="20"/>
      <c r="AD203" s="20"/>
    </row>
    <row r="204" spans="3:30" s="1" customFormat="1">
      <c r="C204" s="16"/>
      <c r="D204" s="16"/>
      <c r="E204" s="32"/>
      <c r="F204" s="16"/>
      <c r="G204" s="16"/>
      <c r="H204" s="16"/>
      <c r="I204" s="16"/>
      <c r="J204" s="16"/>
      <c r="K204" s="16"/>
      <c r="L204" s="32"/>
      <c r="M204" s="16"/>
      <c r="N204" s="16"/>
      <c r="O204" s="16"/>
      <c r="P204" s="16"/>
      <c r="Y204" s="20"/>
      <c r="Z204" s="20"/>
      <c r="AA204" s="20"/>
      <c r="AB204" s="20"/>
      <c r="AC204" s="20"/>
      <c r="AD204" s="20"/>
    </row>
    <row r="205" spans="3:30" s="1" customFormat="1">
      <c r="C205" s="16"/>
      <c r="D205" s="16"/>
      <c r="E205" s="32"/>
      <c r="F205" s="16"/>
      <c r="G205" s="16"/>
      <c r="H205" s="16"/>
      <c r="I205" s="16"/>
      <c r="J205" s="16"/>
      <c r="K205" s="16"/>
      <c r="L205" s="32"/>
      <c r="M205" s="16"/>
      <c r="N205" s="16"/>
      <c r="O205" s="16"/>
      <c r="P205" s="16"/>
      <c r="Y205" s="20"/>
      <c r="Z205" s="20"/>
      <c r="AA205" s="20"/>
      <c r="AB205" s="20"/>
      <c r="AC205" s="20"/>
      <c r="AD205" s="20"/>
    </row>
    <row r="206" spans="3:30" s="1" customFormat="1">
      <c r="C206" s="16"/>
      <c r="D206" s="16"/>
      <c r="E206" s="32"/>
      <c r="F206" s="16"/>
      <c r="G206" s="16"/>
      <c r="H206" s="16"/>
      <c r="I206" s="16"/>
      <c r="J206" s="16"/>
      <c r="K206" s="16"/>
      <c r="L206" s="32"/>
      <c r="M206" s="16"/>
      <c r="N206" s="16"/>
      <c r="O206" s="16"/>
      <c r="P206" s="16"/>
      <c r="Y206" s="20"/>
      <c r="Z206" s="20"/>
      <c r="AA206" s="20"/>
      <c r="AB206" s="20"/>
      <c r="AC206" s="20"/>
      <c r="AD206" s="20"/>
    </row>
    <row r="207" spans="3:30" s="1" customFormat="1">
      <c r="C207" s="16"/>
      <c r="D207" s="16"/>
      <c r="E207" s="32"/>
      <c r="F207" s="16"/>
      <c r="G207" s="16"/>
      <c r="H207" s="16"/>
      <c r="I207" s="16"/>
      <c r="J207" s="16"/>
      <c r="K207" s="16"/>
      <c r="L207" s="32"/>
      <c r="M207" s="16"/>
      <c r="N207" s="16"/>
      <c r="O207" s="16"/>
      <c r="P207" s="16"/>
      <c r="Y207" s="20"/>
      <c r="Z207" s="20"/>
      <c r="AA207" s="20"/>
      <c r="AB207" s="20"/>
      <c r="AC207" s="20"/>
      <c r="AD207" s="20"/>
    </row>
    <row r="208" spans="3:30" s="1" customFormat="1">
      <c r="C208" s="16"/>
      <c r="D208" s="16"/>
      <c r="E208" s="32"/>
      <c r="F208" s="16"/>
      <c r="G208" s="16"/>
      <c r="H208" s="16"/>
      <c r="I208" s="16"/>
      <c r="J208" s="16"/>
      <c r="K208" s="16"/>
      <c r="L208" s="32"/>
      <c r="M208" s="16"/>
      <c r="N208" s="16"/>
      <c r="O208" s="16"/>
      <c r="P208" s="16"/>
      <c r="Y208" s="20"/>
      <c r="Z208" s="20"/>
      <c r="AA208" s="20"/>
      <c r="AB208" s="20"/>
      <c r="AC208" s="20"/>
      <c r="AD208" s="20"/>
    </row>
    <row r="209" spans="3:30" s="1" customFormat="1">
      <c r="C209" s="16"/>
      <c r="D209" s="16"/>
      <c r="E209" s="32"/>
      <c r="F209" s="16"/>
      <c r="G209" s="16"/>
      <c r="H209" s="16"/>
      <c r="I209" s="16"/>
      <c r="J209" s="16"/>
      <c r="K209" s="16"/>
      <c r="L209" s="32"/>
      <c r="M209" s="16"/>
      <c r="N209" s="16"/>
      <c r="O209" s="16"/>
      <c r="P209" s="16"/>
      <c r="Y209" s="20"/>
      <c r="Z209" s="20"/>
      <c r="AA209" s="20"/>
      <c r="AB209" s="20"/>
      <c r="AC209" s="20"/>
      <c r="AD209" s="20"/>
    </row>
    <row r="210" spans="3:30" s="1" customFormat="1">
      <c r="C210" s="16"/>
      <c r="D210" s="16"/>
      <c r="E210" s="32"/>
      <c r="F210" s="16"/>
      <c r="G210" s="16"/>
      <c r="H210" s="16"/>
      <c r="I210" s="16"/>
      <c r="J210" s="16"/>
      <c r="K210" s="16"/>
      <c r="L210" s="32"/>
      <c r="M210" s="16"/>
      <c r="N210" s="16"/>
      <c r="O210" s="16"/>
      <c r="P210" s="16"/>
      <c r="Y210" s="20"/>
      <c r="Z210" s="20"/>
      <c r="AA210" s="20"/>
      <c r="AB210" s="20"/>
      <c r="AC210" s="20"/>
      <c r="AD210" s="20"/>
    </row>
    <row r="211" spans="3:30" s="1" customFormat="1">
      <c r="C211" s="16"/>
      <c r="D211" s="16"/>
      <c r="E211" s="32"/>
      <c r="F211" s="16"/>
      <c r="G211" s="16"/>
      <c r="H211" s="16"/>
      <c r="I211" s="16"/>
      <c r="J211" s="16"/>
      <c r="K211" s="16"/>
      <c r="L211" s="32"/>
      <c r="M211" s="16"/>
      <c r="N211" s="16"/>
      <c r="O211" s="16"/>
      <c r="P211" s="16"/>
      <c r="Y211" s="20"/>
      <c r="Z211" s="20"/>
      <c r="AA211" s="20"/>
      <c r="AB211" s="20"/>
      <c r="AC211" s="20"/>
      <c r="AD211" s="20"/>
    </row>
    <row r="212" spans="3:30" s="1" customFormat="1">
      <c r="C212" s="16"/>
      <c r="D212" s="16"/>
      <c r="E212" s="32"/>
      <c r="F212" s="16"/>
      <c r="G212" s="16"/>
      <c r="H212" s="16"/>
      <c r="I212" s="16"/>
      <c r="J212" s="16"/>
      <c r="K212" s="16"/>
      <c r="L212" s="32"/>
      <c r="M212" s="16"/>
      <c r="N212" s="16"/>
      <c r="O212" s="16"/>
      <c r="P212" s="16"/>
      <c r="Y212" s="20"/>
      <c r="Z212" s="20"/>
      <c r="AA212" s="20"/>
      <c r="AB212" s="20"/>
      <c r="AC212" s="20"/>
      <c r="AD212" s="20"/>
    </row>
    <row r="213" spans="3:30" s="1" customFormat="1">
      <c r="C213" s="16"/>
      <c r="D213" s="16"/>
      <c r="E213" s="32"/>
      <c r="F213" s="16"/>
      <c r="G213" s="16"/>
      <c r="H213" s="16"/>
      <c r="I213" s="16"/>
      <c r="J213" s="16"/>
      <c r="K213" s="16"/>
      <c r="L213" s="32"/>
      <c r="M213" s="16"/>
      <c r="N213" s="16"/>
      <c r="O213" s="16"/>
      <c r="P213" s="16"/>
      <c r="Y213" s="20"/>
      <c r="Z213" s="20"/>
      <c r="AA213" s="20"/>
      <c r="AB213" s="20"/>
      <c r="AC213" s="20"/>
      <c r="AD213" s="20"/>
    </row>
    <row r="214" spans="3:30" s="1" customFormat="1">
      <c r="C214" s="16"/>
      <c r="D214" s="16"/>
      <c r="E214" s="32"/>
      <c r="F214" s="16"/>
      <c r="G214" s="16"/>
      <c r="H214" s="16"/>
      <c r="I214" s="16"/>
      <c r="J214" s="16"/>
      <c r="K214" s="16"/>
      <c r="L214" s="32"/>
      <c r="M214" s="16"/>
      <c r="N214" s="16"/>
      <c r="O214" s="16"/>
      <c r="P214" s="16"/>
      <c r="Y214" s="20"/>
      <c r="Z214" s="20"/>
      <c r="AA214" s="20"/>
      <c r="AB214" s="20"/>
      <c r="AC214" s="20"/>
      <c r="AD214" s="20"/>
    </row>
    <row r="215" spans="3:30" s="1" customFormat="1">
      <c r="C215" s="16"/>
      <c r="D215" s="16"/>
      <c r="E215" s="32"/>
      <c r="F215" s="16"/>
      <c r="G215" s="16"/>
      <c r="H215" s="16"/>
      <c r="I215" s="16"/>
      <c r="J215" s="16"/>
      <c r="K215" s="16"/>
      <c r="L215" s="32"/>
      <c r="M215" s="16"/>
      <c r="N215" s="16"/>
      <c r="O215" s="16"/>
      <c r="P215" s="16"/>
      <c r="Y215" s="20"/>
      <c r="Z215" s="20"/>
      <c r="AA215" s="20"/>
      <c r="AB215" s="20"/>
      <c r="AC215" s="20"/>
      <c r="AD215" s="20"/>
    </row>
    <row r="216" spans="3:30" s="1" customFormat="1">
      <c r="C216" s="16"/>
      <c r="D216" s="16"/>
      <c r="E216" s="32"/>
      <c r="F216" s="16"/>
      <c r="G216" s="16"/>
      <c r="H216" s="16"/>
      <c r="I216" s="16"/>
      <c r="J216" s="16"/>
      <c r="K216" s="16"/>
      <c r="L216" s="32"/>
      <c r="M216" s="16"/>
      <c r="N216" s="16"/>
      <c r="O216" s="16"/>
      <c r="P216" s="16"/>
      <c r="Y216" s="20"/>
      <c r="Z216" s="20"/>
      <c r="AA216" s="20"/>
      <c r="AB216" s="20"/>
      <c r="AC216" s="20"/>
      <c r="AD216" s="20"/>
    </row>
    <row r="217" spans="3:30" s="1" customFormat="1">
      <c r="C217" s="16"/>
      <c r="D217" s="16"/>
      <c r="E217" s="32"/>
      <c r="F217" s="16"/>
      <c r="G217" s="16"/>
      <c r="H217" s="16"/>
      <c r="I217" s="16"/>
      <c r="J217" s="16"/>
      <c r="K217" s="16"/>
      <c r="L217" s="32"/>
      <c r="M217" s="16"/>
      <c r="N217" s="16"/>
      <c r="O217" s="16"/>
      <c r="P217" s="16"/>
      <c r="Y217" s="20"/>
      <c r="Z217" s="20"/>
      <c r="AA217" s="20"/>
      <c r="AB217" s="20"/>
      <c r="AC217" s="20"/>
      <c r="AD217" s="20"/>
    </row>
    <row r="218" spans="3:30" s="1" customFormat="1">
      <c r="C218" s="16"/>
      <c r="D218" s="16"/>
      <c r="E218" s="32"/>
      <c r="F218" s="16"/>
      <c r="G218" s="16"/>
      <c r="H218" s="16"/>
      <c r="I218" s="16"/>
      <c r="J218" s="16"/>
      <c r="K218" s="16"/>
      <c r="L218" s="32"/>
      <c r="M218" s="16"/>
      <c r="N218" s="16"/>
      <c r="O218" s="16"/>
      <c r="P218" s="16"/>
      <c r="Y218" s="20"/>
      <c r="Z218" s="20"/>
      <c r="AA218" s="20"/>
      <c r="AB218" s="20"/>
      <c r="AC218" s="20"/>
      <c r="AD218" s="20"/>
    </row>
    <row r="219" spans="3:30" s="1" customFormat="1">
      <c r="C219" s="16"/>
      <c r="D219" s="16"/>
      <c r="E219" s="32"/>
      <c r="F219" s="16"/>
      <c r="G219" s="16"/>
      <c r="H219" s="16"/>
      <c r="I219" s="16"/>
      <c r="J219" s="16"/>
      <c r="K219" s="16"/>
      <c r="L219" s="32"/>
      <c r="M219" s="16"/>
      <c r="N219" s="16"/>
      <c r="O219" s="16"/>
      <c r="P219" s="16"/>
      <c r="Y219" s="20"/>
      <c r="Z219" s="20"/>
      <c r="AA219" s="20"/>
      <c r="AB219" s="20"/>
      <c r="AC219" s="20"/>
      <c r="AD219" s="20"/>
    </row>
    <row r="220" spans="3:30" s="1" customFormat="1">
      <c r="C220" s="16"/>
      <c r="D220" s="16"/>
      <c r="E220" s="32"/>
      <c r="F220" s="16"/>
      <c r="G220" s="16"/>
      <c r="H220" s="16"/>
      <c r="I220" s="16"/>
      <c r="J220" s="16"/>
      <c r="K220" s="16"/>
      <c r="L220" s="32"/>
      <c r="M220" s="16"/>
      <c r="N220" s="16"/>
      <c r="O220" s="16"/>
      <c r="P220" s="16"/>
      <c r="Y220" s="20"/>
      <c r="Z220" s="20"/>
      <c r="AA220" s="20"/>
      <c r="AB220" s="20"/>
      <c r="AC220" s="20"/>
      <c r="AD220" s="20"/>
    </row>
    <row r="221" spans="3:30" s="1" customFormat="1">
      <c r="C221" s="16"/>
      <c r="D221" s="16"/>
      <c r="E221" s="32"/>
      <c r="F221" s="16"/>
      <c r="G221" s="16"/>
      <c r="H221" s="16"/>
      <c r="I221" s="16"/>
      <c r="J221" s="16"/>
      <c r="K221" s="16"/>
      <c r="L221" s="32"/>
      <c r="M221" s="16"/>
      <c r="N221" s="16"/>
      <c r="O221" s="16"/>
      <c r="P221" s="16"/>
      <c r="Y221" s="20"/>
      <c r="Z221" s="20"/>
      <c r="AA221" s="20"/>
      <c r="AB221" s="20"/>
      <c r="AC221" s="20"/>
      <c r="AD221" s="20"/>
    </row>
    <row r="222" spans="3:30" s="1" customFormat="1">
      <c r="C222" s="16"/>
      <c r="D222" s="16"/>
      <c r="E222" s="32"/>
      <c r="F222" s="16"/>
      <c r="G222" s="16"/>
      <c r="H222" s="16"/>
      <c r="I222" s="16"/>
      <c r="J222" s="16"/>
      <c r="K222" s="16"/>
      <c r="L222" s="32"/>
      <c r="M222" s="16"/>
      <c r="N222" s="16"/>
      <c r="O222" s="16"/>
      <c r="P222" s="16"/>
      <c r="Y222" s="20"/>
      <c r="Z222" s="20"/>
      <c r="AA222" s="20"/>
      <c r="AB222" s="20"/>
      <c r="AC222" s="20"/>
      <c r="AD222" s="20"/>
    </row>
    <row r="223" spans="3:30" s="1" customFormat="1">
      <c r="C223" s="16"/>
      <c r="D223" s="16"/>
      <c r="E223" s="32"/>
      <c r="F223" s="16"/>
      <c r="G223" s="16"/>
      <c r="H223" s="16"/>
      <c r="I223" s="16"/>
      <c r="J223" s="16"/>
      <c r="K223" s="16"/>
      <c r="L223" s="32"/>
      <c r="M223" s="16"/>
      <c r="N223" s="16"/>
      <c r="O223" s="16"/>
      <c r="P223" s="16"/>
      <c r="Y223" s="20"/>
      <c r="Z223" s="20"/>
      <c r="AA223" s="20"/>
      <c r="AB223" s="20"/>
      <c r="AC223" s="20"/>
      <c r="AD223" s="20"/>
    </row>
    <row r="224" spans="3:30" s="1" customFormat="1">
      <c r="C224" s="16"/>
      <c r="D224" s="16"/>
      <c r="E224" s="32"/>
      <c r="F224" s="16"/>
      <c r="G224" s="16"/>
      <c r="H224" s="16"/>
      <c r="I224" s="16"/>
      <c r="J224" s="16"/>
      <c r="K224" s="16"/>
      <c r="L224" s="32"/>
      <c r="M224" s="16"/>
      <c r="N224" s="16"/>
      <c r="O224" s="16"/>
      <c r="P224" s="16"/>
      <c r="Y224" s="20"/>
      <c r="Z224" s="20"/>
      <c r="AA224" s="20"/>
      <c r="AB224" s="20"/>
      <c r="AC224" s="20"/>
      <c r="AD224" s="20"/>
    </row>
    <row r="225" spans="3:30" s="1" customFormat="1">
      <c r="C225" s="16"/>
      <c r="D225" s="16"/>
      <c r="E225" s="32"/>
      <c r="F225" s="16"/>
      <c r="G225" s="16"/>
      <c r="H225" s="16"/>
      <c r="I225" s="16"/>
      <c r="J225" s="16"/>
      <c r="K225" s="16"/>
      <c r="L225" s="32"/>
      <c r="M225" s="16"/>
      <c r="N225" s="16"/>
      <c r="O225" s="16"/>
      <c r="P225" s="16"/>
      <c r="Y225" s="20"/>
      <c r="Z225" s="20"/>
      <c r="AA225" s="20"/>
      <c r="AB225" s="20"/>
      <c r="AC225" s="20"/>
      <c r="AD225" s="20"/>
    </row>
    <row r="226" spans="3:30" s="1" customFormat="1">
      <c r="C226" s="16"/>
      <c r="D226" s="16"/>
      <c r="E226" s="32"/>
      <c r="F226" s="16"/>
      <c r="G226" s="16"/>
      <c r="H226" s="16"/>
      <c r="I226" s="16"/>
      <c r="J226" s="16"/>
      <c r="K226" s="16"/>
      <c r="L226" s="32"/>
      <c r="M226" s="16"/>
      <c r="N226" s="16"/>
      <c r="O226" s="16"/>
      <c r="P226" s="16"/>
      <c r="Y226" s="20"/>
      <c r="Z226" s="20"/>
      <c r="AA226" s="20"/>
      <c r="AB226" s="20"/>
      <c r="AC226" s="20"/>
      <c r="AD226" s="20"/>
    </row>
    <row r="227" spans="3:30" s="1" customFormat="1">
      <c r="C227" s="16"/>
      <c r="D227" s="16"/>
      <c r="E227" s="32"/>
      <c r="F227" s="16"/>
      <c r="G227" s="16"/>
      <c r="H227" s="16"/>
      <c r="I227" s="16"/>
      <c r="J227" s="16"/>
      <c r="K227" s="16"/>
      <c r="L227" s="32"/>
      <c r="M227" s="16"/>
      <c r="N227" s="16"/>
      <c r="O227" s="16"/>
      <c r="P227" s="16"/>
      <c r="Y227" s="20"/>
      <c r="Z227" s="20"/>
      <c r="AA227" s="20"/>
      <c r="AB227" s="20"/>
      <c r="AC227" s="20"/>
      <c r="AD227" s="20"/>
    </row>
    <row r="228" spans="3:30" s="1" customFormat="1">
      <c r="C228" s="16"/>
      <c r="D228" s="16"/>
      <c r="E228" s="32"/>
      <c r="F228" s="16"/>
      <c r="G228" s="16"/>
      <c r="H228" s="16"/>
      <c r="I228" s="16"/>
      <c r="J228" s="16"/>
      <c r="K228" s="16"/>
      <c r="L228" s="32"/>
      <c r="M228" s="16"/>
      <c r="N228" s="16"/>
      <c r="O228" s="16"/>
      <c r="P228" s="16"/>
      <c r="Y228" s="20"/>
      <c r="Z228" s="20"/>
      <c r="AA228" s="20"/>
      <c r="AB228" s="20"/>
      <c r="AC228" s="20"/>
      <c r="AD228" s="20"/>
    </row>
    <row r="229" spans="3:30" s="1" customFormat="1">
      <c r="C229" s="16"/>
      <c r="D229" s="16"/>
      <c r="E229" s="32"/>
      <c r="F229" s="16"/>
      <c r="G229" s="16"/>
      <c r="H229" s="16"/>
      <c r="I229" s="16"/>
      <c r="J229" s="16"/>
      <c r="K229" s="16"/>
      <c r="L229" s="32"/>
      <c r="M229" s="16"/>
      <c r="N229" s="16"/>
      <c r="O229" s="16"/>
      <c r="P229" s="16"/>
      <c r="Y229" s="20"/>
      <c r="Z229" s="20"/>
      <c r="AA229" s="20"/>
      <c r="AB229" s="20"/>
      <c r="AC229" s="20"/>
      <c r="AD229" s="20"/>
    </row>
    <row r="230" spans="3:30" s="1" customFormat="1">
      <c r="C230" s="16"/>
      <c r="D230" s="16"/>
      <c r="E230" s="32"/>
      <c r="F230" s="16"/>
      <c r="G230" s="16"/>
      <c r="H230" s="16"/>
      <c r="I230" s="16"/>
      <c r="J230" s="16"/>
      <c r="K230" s="16"/>
      <c r="L230" s="32"/>
      <c r="M230" s="16"/>
      <c r="N230" s="16"/>
      <c r="O230" s="16"/>
      <c r="P230" s="16"/>
      <c r="Y230" s="20"/>
      <c r="Z230" s="20"/>
      <c r="AA230" s="20"/>
      <c r="AB230" s="20"/>
      <c r="AC230" s="20"/>
      <c r="AD230" s="20"/>
    </row>
    <row r="231" spans="3:30" s="1" customFormat="1">
      <c r="C231" s="16"/>
      <c r="D231" s="16"/>
      <c r="E231" s="32"/>
      <c r="F231" s="16"/>
      <c r="G231" s="16"/>
      <c r="H231" s="16"/>
      <c r="I231" s="16"/>
      <c r="J231" s="16"/>
      <c r="K231" s="16"/>
      <c r="L231" s="32"/>
      <c r="M231" s="16"/>
      <c r="N231" s="16"/>
      <c r="O231" s="16"/>
      <c r="P231" s="16"/>
      <c r="Y231" s="20"/>
      <c r="Z231" s="20"/>
      <c r="AA231" s="20"/>
      <c r="AB231" s="20"/>
      <c r="AC231" s="20"/>
      <c r="AD231" s="20"/>
    </row>
    <row r="232" spans="3:30" s="1" customFormat="1">
      <c r="C232" s="16"/>
      <c r="D232" s="16"/>
      <c r="E232" s="32"/>
      <c r="F232" s="16"/>
      <c r="G232" s="16"/>
      <c r="H232" s="16"/>
      <c r="I232" s="16"/>
      <c r="J232" s="16"/>
      <c r="K232" s="16"/>
      <c r="L232" s="32"/>
      <c r="M232" s="16"/>
      <c r="N232" s="16"/>
      <c r="O232" s="16"/>
      <c r="P232" s="16"/>
      <c r="Y232" s="20"/>
      <c r="Z232" s="20"/>
      <c r="AA232" s="20"/>
      <c r="AB232" s="20"/>
      <c r="AC232" s="20"/>
      <c r="AD232" s="20"/>
    </row>
    <row r="233" spans="3:30" s="1" customFormat="1">
      <c r="C233" s="16"/>
      <c r="D233" s="16"/>
      <c r="E233" s="32"/>
      <c r="F233" s="16"/>
      <c r="G233" s="16"/>
      <c r="H233" s="16"/>
      <c r="I233" s="16"/>
      <c r="J233" s="16"/>
      <c r="K233" s="16"/>
      <c r="L233" s="32"/>
      <c r="M233" s="16"/>
      <c r="N233" s="16"/>
      <c r="O233" s="16"/>
      <c r="P233" s="16"/>
      <c r="Y233" s="20"/>
      <c r="Z233" s="20"/>
      <c r="AA233" s="20"/>
      <c r="AB233" s="20"/>
      <c r="AC233" s="20"/>
      <c r="AD233" s="20"/>
    </row>
    <row r="234" spans="3:30" s="1" customFormat="1">
      <c r="C234" s="16"/>
      <c r="D234" s="16"/>
      <c r="E234" s="32"/>
      <c r="F234" s="16"/>
      <c r="G234" s="16"/>
      <c r="H234" s="16"/>
      <c r="I234" s="16"/>
      <c r="J234" s="16"/>
      <c r="K234" s="16"/>
      <c r="L234" s="32"/>
      <c r="M234" s="16"/>
      <c r="N234" s="16"/>
      <c r="O234" s="16"/>
      <c r="P234" s="16"/>
      <c r="Y234" s="20"/>
      <c r="Z234" s="20"/>
      <c r="AA234" s="20"/>
      <c r="AB234" s="20"/>
      <c r="AC234" s="20"/>
      <c r="AD234" s="20"/>
    </row>
    <row r="235" spans="3:30" s="1" customFormat="1">
      <c r="C235" s="16"/>
      <c r="D235" s="16"/>
      <c r="E235" s="32"/>
      <c r="F235" s="16"/>
      <c r="G235" s="16"/>
      <c r="H235" s="16"/>
      <c r="I235" s="16"/>
      <c r="J235" s="16"/>
      <c r="K235" s="16"/>
      <c r="L235" s="32"/>
      <c r="M235" s="16"/>
      <c r="N235" s="16"/>
      <c r="O235" s="16"/>
      <c r="P235" s="16"/>
      <c r="Y235" s="20"/>
      <c r="Z235" s="20"/>
      <c r="AA235" s="20"/>
      <c r="AB235" s="20"/>
      <c r="AC235" s="20"/>
      <c r="AD235" s="20"/>
    </row>
    <row r="236" spans="3:30" s="1" customFormat="1">
      <c r="C236" s="16"/>
      <c r="D236" s="16"/>
      <c r="E236" s="32"/>
      <c r="F236" s="16"/>
      <c r="G236" s="16"/>
      <c r="H236" s="16"/>
      <c r="I236" s="16"/>
      <c r="J236" s="16"/>
      <c r="K236" s="16"/>
      <c r="L236" s="32"/>
      <c r="M236" s="16"/>
      <c r="N236" s="16"/>
      <c r="O236" s="16"/>
      <c r="P236" s="16"/>
      <c r="Y236" s="20"/>
      <c r="Z236" s="20"/>
      <c r="AA236" s="20"/>
      <c r="AB236" s="20"/>
      <c r="AC236" s="20"/>
      <c r="AD236" s="20"/>
    </row>
    <row r="237" spans="3:30" s="1" customFormat="1">
      <c r="C237" s="16"/>
      <c r="D237" s="16"/>
      <c r="E237" s="32"/>
      <c r="F237" s="16"/>
      <c r="G237" s="16"/>
      <c r="H237" s="16"/>
      <c r="I237" s="16"/>
      <c r="J237" s="16"/>
      <c r="K237" s="16"/>
      <c r="L237" s="32"/>
      <c r="M237" s="16"/>
      <c r="N237" s="16"/>
      <c r="O237" s="16"/>
      <c r="P237" s="16"/>
      <c r="Y237" s="20"/>
      <c r="Z237" s="20"/>
      <c r="AA237" s="20"/>
      <c r="AB237" s="20"/>
      <c r="AC237" s="20"/>
      <c r="AD237" s="20"/>
    </row>
    <row r="238" spans="3:30" s="1" customFormat="1">
      <c r="C238" s="16"/>
      <c r="D238" s="16"/>
      <c r="E238" s="32"/>
      <c r="F238" s="16"/>
      <c r="G238" s="16"/>
      <c r="H238" s="16"/>
      <c r="I238" s="16"/>
      <c r="J238" s="16"/>
      <c r="K238" s="16"/>
      <c r="L238" s="32"/>
      <c r="M238" s="16"/>
      <c r="N238" s="16"/>
      <c r="O238" s="16"/>
      <c r="P238" s="16"/>
      <c r="Y238" s="20"/>
      <c r="Z238" s="20"/>
      <c r="AA238" s="20"/>
      <c r="AB238" s="20"/>
      <c r="AC238" s="20"/>
      <c r="AD238" s="20"/>
    </row>
    <row r="239" spans="3:30" s="1" customFormat="1">
      <c r="C239" s="16"/>
      <c r="D239" s="16"/>
      <c r="E239" s="32"/>
      <c r="F239" s="16"/>
      <c r="G239" s="16"/>
      <c r="H239" s="16"/>
      <c r="I239" s="16"/>
      <c r="J239" s="16"/>
      <c r="K239" s="16"/>
      <c r="L239" s="32"/>
      <c r="M239" s="16"/>
      <c r="N239" s="16"/>
      <c r="O239" s="16"/>
      <c r="P239" s="16"/>
      <c r="Y239" s="20"/>
      <c r="Z239" s="20"/>
      <c r="AA239" s="20"/>
      <c r="AB239" s="20"/>
      <c r="AC239" s="20"/>
      <c r="AD239" s="20"/>
    </row>
    <row r="240" spans="3:30" s="1" customFormat="1">
      <c r="C240" s="16"/>
      <c r="D240" s="16"/>
      <c r="E240" s="32"/>
      <c r="F240" s="16"/>
      <c r="G240" s="16"/>
      <c r="H240" s="16"/>
      <c r="I240" s="16"/>
      <c r="J240" s="16"/>
      <c r="K240" s="16"/>
      <c r="L240" s="32"/>
      <c r="M240" s="16"/>
      <c r="N240" s="16"/>
      <c r="O240" s="16"/>
      <c r="P240" s="16"/>
      <c r="Y240" s="20"/>
      <c r="Z240" s="20"/>
      <c r="AA240" s="20"/>
      <c r="AB240" s="20"/>
      <c r="AC240" s="20"/>
      <c r="AD240" s="20"/>
    </row>
    <row r="241" spans="3:30" s="1" customFormat="1">
      <c r="C241" s="16"/>
      <c r="D241" s="16"/>
      <c r="E241" s="32"/>
      <c r="F241" s="16"/>
      <c r="G241" s="16"/>
      <c r="H241" s="16"/>
      <c r="I241" s="16"/>
      <c r="J241" s="16"/>
      <c r="K241" s="16"/>
      <c r="L241" s="32"/>
      <c r="M241" s="16"/>
      <c r="N241" s="16"/>
      <c r="O241" s="16"/>
      <c r="P241" s="16"/>
      <c r="Y241" s="20"/>
      <c r="Z241" s="20"/>
      <c r="AA241" s="20"/>
      <c r="AB241" s="20"/>
      <c r="AC241" s="20"/>
      <c r="AD241" s="20"/>
    </row>
    <row r="242" spans="3:30" s="1" customFormat="1">
      <c r="C242" s="16"/>
      <c r="D242" s="16"/>
      <c r="E242" s="32"/>
      <c r="F242" s="16"/>
      <c r="G242" s="16"/>
      <c r="H242" s="16"/>
      <c r="I242" s="16"/>
      <c r="J242" s="16"/>
      <c r="K242" s="16"/>
      <c r="L242" s="32"/>
      <c r="M242" s="16"/>
      <c r="N242" s="16"/>
      <c r="O242" s="16"/>
      <c r="P242" s="16"/>
      <c r="Y242" s="20"/>
      <c r="Z242" s="20"/>
      <c r="AA242" s="20"/>
      <c r="AB242" s="20"/>
      <c r="AC242" s="20"/>
      <c r="AD242" s="20"/>
    </row>
    <row r="243" spans="3:30" s="1" customFormat="1">
      <c r="C243" s="16"/>
      <c r="D243" s="16"/>
      <c r="E243" s="32"/>
      <c r="F243" s="16"/>
      <c r="G243" s="16"/>
      <c r="H243" s="16"/>
      <c r="I243" s="16"/>
      <c r="J243" s="16"/>
      <c r="K243" s="16"/>
      <c r="L243" s="32"/>
      <c r="M243" s="16"/>
      <c r="N243" s="16"/>
      <c r="O243" s="16"/>
      <c r="P243" s="16"/>
      <c r="Y243" s="20"/>
      <c r="Z243" s="20"/>
      <c r="AA243" s="20"/>
      <c r="AB243" s="20"/>
      <c r="AC243" s="20"/>
      <c r="AD243" s="20"/>
    </row>
    <row r="244" spans="3:30" s="1" customFormat="1">
      <c r="C244" s="16"/>
      <c r="D244" s="16"/>
      <c r="E244" s="32"/>
      <c r="F244" s="16"/>
      <c r="G244" s="16"/>
      <c r="H244" s="16"/>
      <c r="I244" s="16"/>
      <c r="J244" s="16"/>
      <c r="K244" s="16"/>
      <c r="L244" s="32"/>
      <c r="M244" s="16"/>
      <c r="N244" s="16"/>
      <c r="O244" s="16"/>
      <c r="P244" s="16"/>
      <c r="Y244" s="20"/>
      <c r="Z244" s="20"/>
      <c r="AA244" s="20"/>
      <c r="AB244" s="20"/>
      <c r="AC244" s="20"/>
      <c r="AD244" s="20"/>
    </row>
    <row r="245" spans="3:30" s="1" customFormat="1">
      <c r="C245" s="16"/>
      <c r="D245" s="16"/>
      <c r="E245" s="32"/>
      <c r="F245" s="16"/>
      <c r="G245" s="16"/>
      <c r="H245" s="16"/>
      <c r="I245" s="16"/>
      <c r="J245" s="16"/>
      <c r="K245" s="16"/>
      <c r="L245" s="32"/>
      <c r="M245" s="16"/>
      <c r="N245" s="16"/>
      <c r="O245" s="16"/>
      <c r="P245" s="16"/>
      <c r="Y245" s="20"/>
      <c r="Z245" s="20"/>
      <c r="AA245" s="20"/>
      <c r="AB245" s="20"/>
      <c r="AC245" s="20"/>
      <c r="AD245" s="20"/>
    </row>
    <row r="246" spans="3:30" s="1" customFormat="1">
      <c r="C246" s="16"/>
      <c r="D246" s="16"/>
      <c r="E246" s="32"/>
      <c r="F246" s="16"/>
      <c r="G246" s="16"/>
      <c r="H246" s="16"/>
      <c r="I246" s="16"/>
      <c r="J246" s="16"/>
      <c r="K246" s="16"/>
      <c r="L246" s="32"/>
      <c r="M246" s="16"/>
      <c r="N246" s="16"/>
      <c r="O246" s="16"/>
      <c r="P246" s="16"/>
      <c r="Y246" s="20"/>
      <c r="Z246" s="20"/>
      <c r="AA246" s="20"/>
      <c r="AB246" s="20"/>
      <c r="AC246" s="20"/>
      <c r="AD246" s="20"/>
    </row>
    <row r="247" spans="3:30" s="1" customFormat="1">
      <c r="C247" s="16"/>
      <c r="D247" s="16"/>
      <c r="E247" s="32"/>
      <c r="F247" s="16"/>
      <c r="G247" s="16"/>
      <c r="H247" s="16"/>
      <c r="I247" s="16"/>
      <c r="J247" s="16"/>
      <c r="K247" s="16"/>
      <c r="L247" s="32"/>
      <c r="M247" s="16"/>
      <c r="N247" s="16"/>
      <c r="O247" s="16"/>
      <c r="P247" s="16"/>
      <c r="Y247" s="20"/>
      <c r="Z247" s="20"/>
      <c r="AA247" s="20"/>
      <c r="AB247" s="20"/>
      <c r="AC247" s="20"/>
      <c r="AD247" s="20"/>
    </row>
    <row r="248" spans="3:30" s="1" customFormat="1">
      <c r="C248" s="16"/>
      <c r="D248" s="16"/>
      <c r="E248" s="32"/>
      <c r="F248" s="16"/>
      <c r="G248" s="16"/>
      <c r="H248" s="16"/>
      <c r="I248" s="16"/>
      <c r="J248" s="16"/>
      <c r="K248" s="16"/>
      <c r="L248" s="32"/>
      <c r="M248" s="16"/>
      <c r="N248" s="16"/>
      <c r="O248" s="16"/>
      <c r="P248" s="16"/>
      <c r="Y248" s="20"/>
      <c r="Z248" s="20"/>
      <c r="AA248" s="20"/>
      <c r="AB248" s="20"/>
      <c r="AC248" s="20"/>
      <c r="AD248" s="20"/>
    </row>
    <row r="249" spans="3:30" s="1" customFormat="1">
      <c r="C249" s="16"/>
      <c r="D249" s="16"/>
      <c r="E249" s="32"/>
      <c r="F249" s="16"/>
      <c r="G249" s="16"/>
      <c r="H249" s="16"/>
      <c r="I249" s="16"/>
      <c r="J249" s="16"/>
      <c r="K249" s="16"/>
      <c r="L249" s="32"/>
      <c r="M249" s="16"/>
      <c r="N249" s="16"/>
      <c r="O249" s="16"/>
      <c r="P249" s="16"/>
      <c r="Y249" s="20"/>
      <c r="Z249" s="20"/>
      <c r="AA249" s="20"/>
      <c r="AB249" s="20"/>
      <c r="AC249" s="20"/>
      <c r="AD249" s="20"/>
    </row>
    <row r="250" spans="3:30" s="1" customFormat="1">
      <c r="C250" s="16"/>
      <c r="D250" s="16"/>
      <c r="E250" s="32"/>
      <c r="F250" s="16"/>
      <c r="G250" s="16"/>
      <c r="H250" s="16"/>
      <c r="I250" s="16"/>
      <c r="J250" s="16"/>
      <c r="K250" s="16"/>
      <c r="L250" s="32"/>
      <c r="M250" s="16"/>
      <c r="N250" s="16"/>
      <c r="O250" s="16"/>
      <c r="P250" s="16"/>
      <c r="Y250" s="20"/>
      <c r="Z250" s="20"/>
      <c r="AA250" s="20"/>
      <c r="AB250" s="20"/>
      <c r="AC250" s="20"/>
      <c r="AD250" s="20"/>
    </row>
    <row r="251" spans="3:30" s="1" customFormat="1">
      <c r="C251" s="16"/>
      <c r="D251" s="16"/>
      <c r="E251" s="32"/>
      <c r="F251" s="16"/>
      <c r="G251" s="16"/>
      <c r="H251" s="16"/>
      <c r="I251" s="16"/>
      <c r="J251" s="16"/>
      <c r="K251" s="16"/>
      <c r="L251" s="32"/>
      <c r="M251" s="16"/>
      <c r="N251" s="16"/>
      <c r="O251" s="16"/>
      <c r="P251" s="16"/>
      <c r="Y251" s="20"/>
      <c r="Z251" s="20"/>
      <c r="AA251" s="20"/>
      <c r="AB251" s="20"/>
      <c r="AC251" s="20"/>
      <c r="AD251" s="20"/>
    </row>
    <row r="252" spans="3:30" s="1" customFormat="1">
      <c r="C252" s="16"/>
      <c r="D252" s="16"/>
      <c r="E252" s="32"/>
      <c r="F252" s="16"/>
      <c r="G252" s="16"/>
      <c r="H252" s="16"/>
      <c r="I252" s="16"/>
      <c r="J252" s="16"/>
      <c r="K252" s="16"/>
      <c r="L252" s="32"/>
      <c r="M252" s="16"/>
      <c r="N252" s="16"/>
      <c r="O252" s="16"/>
      <c r="P252" s="16"/>
      <c r="Y252" s="20"/>
      <c r="Z252" s="20"/>
      <c r="AA252" s="20"/>
      <c r="AB252" s="20"/>
      <c r="AC252" s="20"/>
      <c r="AD252" s="20"/>
    </row>
    <row r="253" spans="3:30" s="1" customFormat="1">
      <c r="C253" s="16"/>
      <c r="D253" s="16"/>
      <c r="E253" s="32"/>
      <c r="F253" s="16"/>
      <c r="G253" s="16"/>
      <c r="H253" s="16"/>
      <c r="I253" s="16"/>
      <c r="J253" s="16"/>
      <c r="K253" s="16"/>
      <c r="L253" s="32"/>
      <c r="M253" s="16"/>
      <c r="N253" s="16"/>
      <c r="O253" s="16"/>
      <c r="P253" s="16"/>
      <c r="Y253" s="20"/>
      <c r="Z253" s="20"/>
      <c r="AA253" s="20"/>
      <c r="AB253" s="20"/>
      <c r="AC253" s="20"/>
      <c r="AD253" s="20"/>
    </row>
    <row r="254" spans="3:30" s="1" customFormat="1">
      <c r="C254" s="16"/>
      <c r="D254" s="16"/>
      <c r="E254" s="32"/>
      <c r="F254" s="16"/>
      <c r="G254" s="16"/>
      <c r="H254" s="16"/>
      <c r="I254" s="16"/>
      <c r="J254" s="16"/>
      <c r="K254" s="16"/>
      <c r="L254" s="32"/>
      <c r="M254" s="16"/>
      <c r="N254" s="16"/>
      <c r="O254" s="16"/>
      <c r="P254" s="16"/>
      <c r="Y254" s="20"/>
      <c r="Z254" s="20"/>
      <c r="AA254" s="20"/>
      <c r="AB254" s="20"/>
      <c r="AC254" s="20"/>
      <c r="AD254" s="20"/>
    </row>
    <row r="255" spans="3:30" s="1" customFormat="1">
      <c r="C255" s="16"/>
      <c r="D255" s="16"/>
      <c r="E255" s="32"/>
      <c r="F255" s="16"/>
      <c r="G255" s="16"/>
      <c r="H255" s="16"/>
      <c r="I255" s="16"/>
      <c r="J255" s="16"/>
      <c r="K255" s="16"/>
      <c r="L255" s="32"/>
      <c r="M255" s="16"/>
      <c r="N255" s="16"/>
      <c r="O255" s="16"/>
      <c r="P255" s="16"/>
      <c r="Y255" s="20"/>
      <c r="Z255" s="20"/>
      <c r="AA255" s="20"/>
      <c r="AB255" s="20"/>
      <c r="AC255" s="20"/>
      <c r="AD255" s="20"/>
    </row>
    <row r="256" spans="3:30" s="1" customFormat="1">
      <c r="C256" s="16"/>
      <c r="D256" s="16"/>
      <c r="E256" s="32"/>
      <c r="F256" s="16"/>
      <c r="G256" s="16"/>
      <c r="H256" s="16"/>
      <c r="I256" s="16"/>
      <c r="J256" s="16"/>
      <c r="K256" s="16"/>
      <c r="L256" s="32"/>
      <c r="M256" s="16"/>
      <c r="N256" s="16"/>
      <c r="O256" s="16"/>
      <c r="P256" s="16"/>
      <c r="Y256" s="20"/>
      <c r="Z256" s="20"/>
      <c r="AA256" s="20"/>
      <c r="AB256" s="20"/>
      <c r="AC256" s="20"/>
      <c r="AD256" s="20"/>
    </row>
    <row r="257" spans="3:30" s="1" customFormat="1">
      <c r="C257" s="16"/>
      <c r="D257" s="16"/>
      <c r="E257" s="32"/>
      <c r="F257" s="16"/>
      <c r="G257" s="16"/>
      <c r="H257" s="16"/>
      <c r="I257" s="16"/>
      <c r="J257" s="16"/>
      <c r="K257" s="16"/>
      <c r="L257" s="32"/>
      <c r="M257" s="16"/>
      <c r="N257" s="16"/>
      <c r="O257" s="16"/>
      <c r="P257" s="16"/>
      <c r="Y257" s="20"/>
      <c r="Z257" s="20"/>
      <c r="AA257" s="20"/>
      <c r="AB257" s="20"/>
      <c r="AC257" s="20"/>
      <c r="AD257" s="20"/>
    </row>
    <row r="258" spans="3:30" s="1" customFormat="1">
      <c r="C258" s="16"/>
      <c r="D258" s="16"/>
      <c r="E258" s="32"/>
      <c r="F258" s="16"/>
      <c r="G258" s="16"/>
      <c r="H258" s="16"/>
      <c r="I258" s="16"/>
      <c r="J258" s="16"/>
      <c r="K258" s="16"/>
      <c r="L258" s="32"/>
      <c r="M258" s="16"/>
      <c r="N258" s="16"/>
      <c r="O258" s="16"/>
      <c r="P258" s="16"/>
      <c r="Y258" s="20"/>
      <c r="Z258" s="20"/>
      <c r="AA258" s="20"/>
      <c r="AB258" s="20"/>
      <c r="AC258" s="20"/>
      <c r="AD258" s="20"/>
    </row>
    <row r="259" spans="3:30" s="1" customFormat="1">
      <c r="C259" s="16"/>
      <c r="D259" s="16"/>
      <c r="E259" s="32"/>
      <c r="F259" s="16"/>
      <c r="G259" s="16"/>
      <c r="H259" s="16"/>
      <c r="I259" s="16"/>
      <c r="J259" s="16"/>
      <c r="K259" s="16"/>
      <c r="L259" s="32"/>
      <c r="M259" s="16"/>
      <c r="N259" s="16"/>
      <c r="O259" s="16"/>
      <c r="P259" s="16"/>
      <c r="Y259" s="20"/>
      <c r="Z259" s="20"/>
      <c r="AA259" s="20"/>
      <c r="AB259" s="20"/>
      <c r="AC259" s="20"/>
      <c r="AD259" s="20"/>
    </row>
    <row r="260" spans="3:30" s="1" customFormat="1">
      <c r="C260" s="16"/>
      <c r="D260" s="16"/>
      <c r="E260" s="32"/>
      <c r="F260" s="16"/>
      <c r="G260" s="16"/>
      <c r="H260" s="16"/>
      <c r="I260" s="16"/>
      <c r="J260" s="16"/>
      <c r="K260" s="16"/>
      <c r="L260" s="32"/>
      <c r="M260" s="16"/>
      <c r="N260" s="16"/>
      <c r="O260" s="16"/>
      <c r="P260" s="16"/>
      <c r="Y260" s="20"/>
      <c r="Z260" s="20"/>
      <c r="AA260" s="20"/>
      <c r="AB260" s="20"/>
      <c r="AC260" s="20"/>
      <c r="AD260" s="20"/>
    </row>
    <row r="261" spans="3:30" s="1" customFormat="1">
      <c r="C261" s="16"/>
      <c r="D261" s="16"/>
      <c r="E261" s="32"/>
      <c r="F261" s="16"/>
      <c r="G261" s="16"/>
      <c r="H261" s="16"/>
      <c r="I261" s="16"/>
      <c r="J261" s="16"/>
      <c r="K261" s="16"/>
      <c r="L261" s="32"/>
      <c r="M261" s="16"/>
      <c r="N261" s="16"/>
      <c r="O261" s="16"/>
      <c r="P261" s="16"/>
      <c r="Y261" s="20"/>
      <c r="Z261" s="20"/>
      <c r="AA261" s="20"/>
      <c r="AB261" s="20"/>
      <c r="AC261" s="20"/>
      <c r="AD261" s="20"/>
    </row>
    <row r="262" spans="3:30" s="1" customFormat="1">
      <c r="C262" s="16"/>
      <c r="D262" s="16"/>
      <c r="E262" s="32"/>
      <c r="F262" s="16"/>
      <c r="G262" s="16"/>
      <c r="H262" s="16"/>
      <c r="I262" s="16"/>
      <c r="J262" s="16"/>
      <c r="K262" s="16"/>
      <c r="L262" s="32"/>
      <c r="M262" s="16"/>
      <c r="N262" s="16"/>
      <c r="O262" s="16"/>
      <c r="P262" s="16"/>
      <c r="Y262" s="20"/>
      <c r="Z262" s="20"/>
      <c r="AA262" s="20"/>
      <c r="AB262" s="20"/>
      <c r="AC262" s="20"/>
      <c r="AD262" s="20"/>
    </row>
    <row r="263" spans="3:30" s="1" customFormat="1">
      <c r="C263" s="16"/>
      <c r="D263" s="16"/>
      <c r="E263" s="32"/>
      <c r="F263" s="16"/>
      <c r="G263" s="16"/>
      <c r="H263" s="16"/>
      <c r="I263" s="16"/>
      <c r="J263" s="16"/>
      <c r="K263" s="16"/>
      <c r="L263" s="32"/>
      <c r="M263" s="16"/>
      <c r="N263" s="16"/>
      <c r="O263" s="16"/>
      <c r="P263" s="16"/>
      <c r="Y263" s="20"/>
      <c r="Z263" s="20"/>
      <c r="AA263" s="20"/>
      <c r="AB263" s="20"/>
      <c r="AC263" s="20"/>
      <c r="AD263" s="20"/>
    </row>
    <row r="264" spans="3:30" s="1" customFormat="1">
      <c r="C264" s="16"/>
      <c r="D264" s="16"/>
      <c r="E264" s="32"/>
      <c r="F264" s="16"/>
      <c r="G264" s="16"/>
      <c r="H264" s="16"/>
      <c r="I264" s="16"/>
      <c r="J264" s="16"/>
      <c r="K264" s="16"/>
      <c r="L264" s="32"/>
      <c r="M264" s="16"/>
      <c r="N264" s="16"/>
      <c r="O264" s="16"/>
      <c r="P264" s="16"/>
      <c r="Y264" s="20"/>
      <c r="Z264" s="20"/>
      <c r="AA264" s="20"/>
      <c r="AB264" s="20"/>
      <c r="AC264" s="20"/>
      <c r="AD264" s="20"/>
    </row>
    <row r="265" spans="3:30" s="1" customFormat="1">
      <c r="C265" s="16"/>
      <c r="D265" s="16"/>
      <c r="E265" s="32"/>
      <c r="F265" s="16"/>
      <c r="G265" s="16"/>
      <c r="H265" s="16"/>
      <c r="I265" s="16"/>
      <c r="J265" s="16"/>
      <c r="K265" s="16"/>
      <c r="L265" s="32"/>
      <c r="M265" s="16"/>
      <c r="N265" s="16"/>
      <c r="O265" s="16"/>
      <c r="P265" s="16"/>
      <c r="Y265" s="20"/>
      <c r="Z265" s="20"/>
      <c r="AA265" s="20"/>
      <c r="AB265" s="20"/>
      <c r="AC265" s="20"/>
      <c r="AD265" s="20"/>
    </row>
    <row r="266" spans="3:30" s="1" customFormat="1">
      <c r="C266" s="16"/>
      <c r="D266" s="16"/>
      <c r="E266" s="32"/>
      <c r="F266" s="16"/>
      <c r="G266" s="16"/>
      <c r="H266" s="16"/>
      <c r="I266" s="16"/>
      <c r="J266" s="16"/>
      <c r="K266" s="16"/>
      <c r="L266" s="32"/>
      <c r="M266" s="16"/>
      <c r="N266" s="16"/>
      <c r="O266" s="16"/>
      <c r="P266" s="16"/>
      <c r="Y266" s="20"/>
      <c r="Z266" s="20"/>
      <c r="AA266" s="20"/>
      <c r="AB266" s="20"/>
      <c r="AC266" s="20"/>
      <c r="AD266" s="20"/>
    </row>
    <row r="267" spans="3:30" s="1" customFormat="1">
      <c r="C267" s="16"/>
      <c r="D267" s="16"/>
      <c r="E267" s="32"/>
      <c r="F267" s="16"/>
      <c r="G267" s="16"/>
      <c r="H267" s="16"/>
      <c r="I267" s="16"/>
      <c r="J267" s="16"/>
      <c r="K267" s="16"/>
      <c r="L267" s="32"/>
      <c r="M267" s="16"/>
      <c r="N267" s="16"/>
      <c r="O267" s="16"/>
      <c r="P267" s="16"/>
      <c r="Y267" s="20"/>
      <c r="Z267" s="20"/>
      <c r="AA267" s="20"/>
      <c r="AB267" s="20"/>
      <c r="AC267" s="20"/>
      <c r="AD267" s="20"/>
    </row>
    <row r="268" spans="3:30" s="1" customFormat="1">
      <c r="C268" s="16"/>
      <c r="D268" s="16"/>
      <c r="E268" s="32"/>
      <c r="F268" s="16"/>
      <c r="G268" s="16"/>
      <c r="H268" s="16"/>
      <c r="I268" s="16"/>
      <c r="J268" s="16"/>
      <c r="K268" s="16"/>
      <c r="L268" s="32"/>
      <c r="M268" s="16"/>
      <c r="N268" s="16"/>
      <c r="O268" s="16"/>
      <c r="P268" s="16"/>
      <c r="Y268" s="20"/>
      <c r="Z268" s="20"/>
      <c r="AA268" s="20"/>
      <c r="AB268" s="20"/>
      <c r="AC268" s="20"/>
      <c r="AD268" s="20"/>
    </row>
    <row r="269" spans="3:30" s="1" customFormat="1">
      <c r="C269" s="16"/>
      <c r="D269" s="16"/>
      <c r="E269" s="32"/>
      <c r="F269" s="16"/>
      <c r="G269" s="16"/>
      <c r="H269" s="16"/>
      <c r="I269" s="16"/>
      <c r="J269" s="16"/>
      <c r="K269" s="16"/>
      <c r="L269" s="32"/>
      <c r="M269" s="16"/>
      <c r="N269" s="16"/>
      <c r="O269" s="16"/>
      <c r="P269" s="16"/>
      <c r="Y269" s="20"/>
      <c r="Z269" s="20"/>
      <c r="AA269" s="20"/>
      <c r="AB269" s="20"/>
      <c r="AC269" s="20"/>
      <c r="AD269" s="20"/>
    </row>
    <row r="270" spans="3:30" s="1" customFormat="1">
      <c r="C270" s="16"/>
      <c r="D270" s="16"/>
      <c r="E270" s="32"/>
      <c r="F270" s="16"/>
      <c r="G270" s="16"/>
      <c r="H270" s="16"/>
      <c r="I270" s="16"/>
      <c r="J270" s="16"/>
      <c r="K270" s="16"/>
      <c r="L270" s="32"/>
      <c r="M270" s="16"/>
      <c r="N270" s="16"/>
      <c r="O270" s="16"/>
      <c r="P270" s="16"/>
      <c r="Y270" s="20"/>
      <c r="Z270" s="20"/>
      <c r="AA270" s="20"/>
      <c r="AB270" s="20"/>
      <c r="AC270" s="20"/>
      <c r="AD270" s="20"/>
    </row>
    <row r="271" spans="3:30" s="1" customFormat="1">
      <c r="C271" s="16"/>
      <c r="D271" s="16"/>
      <c r="E271" s="32"/>
      <c r="F271" s="16"/>
      <c r="G271" s="16"/>
      <c r="H271" s="16"/>
      <c r="I271" s="16"/>
      <c r="J271" s="16"/>
      <c r="K271" s="16"/>
      <c r="L271" s="32"/>
      <c r="M271" s="16"/>
      <c r="N271" s="16"/>
      <c r="O271" s="16"/>
      <c r="P271" s="16"/>
      <c r="Y271" s="20"/>
      <c r="Z271" s="20"/>
      <c r="AA271" s="20"/>
      <c r="AB271" s="20"/>
      <c r="AC271" s="20"/>
      <c r="AD271" s="20"/>
    </row>
    <row r="272" spans="3:30" s="1" customFormat="1">
      <c r="C272" s="16"/>
      <c r="D272" s="16"/>
      <c r="E272" s="32"/>
      <c r="F272" s="16"/>
      <c r="G272" s="16"/>
      <c r="H272" s="16"/>
      <c r="I272" s="16"/>
      <c r="J272" s="16"/>
      <c r="K272" s="16"/>
      <c r="L272" s="32"/>
      <c r="M272" s="16"/>
      <c r="N272" s="16"/>
      <c r="O272" s="16"/>
      <c r="P272" s="16"/>
      <c r="Y272" s="20"/>
      <c r="Z272" s="20"/>
      <c r="AA272" s="20"/>
      <c r="AB272" s="20"/>
      <c r="AC272" s="20"/>
      <c r="AD272" s="20"/>
    </row>
    <row r="273" spans="3:30" s="1" customFormat="1">
      <c r="C273" s="16"/>
      <c r="D273" s="16"/>
      <c r="E273" s="32"/>
      <c r="F273" s="16"/>
      <c r="G273" s="16"/>
      <c r="H273" s="16"/>
      <c r="I273" s="16"/>
      <c r="J273" s="16"/>
      <c r="K273" s="16"/>
      <c r="L273" s="32"/>
      <c r="M273" s="16"/>
      <c r="N273" s="16"/>
      <c r="O273" s="16"/>
      <c r="P273" s="16"/>
      <c r="Y273" s="20"/>
      <c r="Z273" s="20"/>
      <c r="AA273" s="20"/>
      <c r="AB273" s="20"/>
      <c r="AC273" s="20"/>
      <c r="AD273" s="20"/>
    </row>
    <row r="274" spans="3:30" s="1" customFormat="1">
      <c r="C274" s="16"/>
      <c r="D274" s="16"/>
      <c r="E274" s="32"/>
      <c r="F274" s="16"/>
      <c r="G274" s="16"/>
      <c r="H274" s="16"/>
      <c r="I274" s="16"/>
      <c r="J274" s="16"/>
      <c r="K274" s="16"/>
      <c r="L274" s="32"/>
      <c r="M274" s="16"/>
      <c r="N274" s="16"/>
      <c r="O274" s="16"/>
      <c r="P274" s="16"/>
      <c r="Y274" s="20"/>
      <c r="Z274" s="20"/>
      <c r="AA274" s="20"/>
      <c r="AB274" s="20"/>
      <c r="AC274" s="20"/>
      <c r="AD274" s="20"/>
    </row>
    <row r="275" spans="3:30" s="1" customFormat="1">
      <c r="C275" s="16"/>
      <c r="D275" s="16"/>
      <c r="E275" s="32"/>
      <c r="F275" s="16"/>
      <c r="G275" s="16"/>
      <c r="H275" s="16"/>
      <c r="I275" s="16"/>
      <c r="J275" s="16"/>
      <c r="K275" s="16"/>
      <c r="L275" s="32"/>
      <c r="M275" s="16"/>
      <c r="N275" s="16"/>
      <c r="O275" s="16"/>
      <c r="P275" s="16"/>
      <c r="Y275" s="20"/>
      <c r="Z275" s="20"/>
      <c r="AA275" s="20"/>
      <c r="AB275" s="20"/>
      <c r="AC275" s="20"/>
      <c r="AD275" s="20"/>
    </row>
    <row r="276" spans="3:30" s="1" customFormat="1">
      <c r="C276" s="16"/>
      <c r="D276" s="16"/>
      <c r="E276" s="32"/>
      <c r="F276" s="16"/>
      <c r="G276" s="16"/>
      <c r="H276" s="16"/>
      <c r="I276" s="16"/>
      <c r="J276" s="16"/>
      <c r="K276" s="16"/>
      <c r="L276" s="32"/>
      <c r="M276" s="16"/>
      <c r="N276" s="16"/>
      <c r="O276" s="16"/>
      <c r="P276" s="16"/>
      <c r="Y276" s="20"/>
      <c r="Z276" s="20"/>
      <c r="AA276" s="20"/>
      <c r="AB276" s="20"/>
      <c r="AC276" s="20"/>
      <c r="AD276" s="20"/>
    </row>
    <row r="277" spans="3:30" s="1" customFormat="1">
      <c r="C277" s="16"/>
      <c r="D277" s="16"/>
      <c r="E277" s="32"/>
      <c r="F277" s="16"/>
      <c r="G277" s="16"/>
      <c r="H277" s="16"/>
      <c r="I277" s="16"/>
      <c r="J277" s="16"/>
      <c r="K277" s="16"/>
      <c r="L277" s="32"/>
      <c r="M277" s="16"/>
      <c r="N277" s="16"/>
      <c r="O277" s="16"/>
      <c r="P277" s="16"/>
      <c r="Y277" s="20"/>
      <c r="Z277" s="20"/>
      <c r="AA277" s="20"/>
      <c r="AB277" s="20"/>
      <c r="AC277" s="20"/>
      <c r="AD277" s="20"/>
    </row>
    <row r="278" spans="3:30" s="1" customFormat="1">
      <c r="C278" s="16"/>
      <c r="D278" s="16"/>
      <c r="E278" s="32"/>
      <c r="F278" s="16"/>
      <c r="G278" s="16"/>
      <c r="H278" s="16"/>
      <c r="I278" s="16"/>
      <c r="J278" s="16"/>
      <c r="K278" s="16"/>
      <c r="L278" s="32"/>
      <c r="M278" s="16"/>
      <c r="N278" s="16"/>
      <c r="O278" s="16"/>
      <c r="P278" s="16"/>
      <c r="Y278" s="20"/>
      <c r="Z278" s="20"/>
      <c r="AA278" s="20"/>
      <c r="AB278" s="20"/>
      <c r="AC278" s="20"/>
      <c r="AD278" s="20"/>
    </row>
    <row r="279" spans="3:30" s="1" customFormat="1">
      <c r="C279" s="16"/>
      <c r="D279" s="16"/>
      <c r="E279" s="32"/>
      <c r="F279" s="16"/>
      <c r="G279" s="16"/>
      <c r="H279" s="16"/>
      <c r="I279" s="16"/>
      <c r="J279" s="16"/>
      <c r="K279" s="16"/>
      <c r="L279" s="32"/>
      <c r="M279" s="16"/>
      <c r="N279" s="16"/>
      <c r="O279" s="16"/>
      <c r="P279" s="16"/>
      <c r="Y279" s="20"/>
      <c r="Z279" s="20"/>
      <c r="AA279" s="20"/>
      <c r="AB279" s="20"/>
      <c r="AC279" s="20"/>
      <c r="AD279" s="20"/>
    </row>
    <row r="280" spans="3:30" s="1" customFormat="1">
      <c r="C280" s="16"/>
      <c r="D280" s="16"/>
      <c r="E280" s="32"/>
      <c r="F280" s="16"/>
      <c r="G280" s="16"/>
      <c r="H280" s="16"/>
      <c r="I280" s="16"/>
      <c r="J280" s="16"/>
      <c r="K280" s="16"/>
      <c r="L280" s="32"/>
      <c r="M280" s="16"/>
      <c r="N280" s="16"/>
      <c r="O280" s="16"/>
      <c r="P280" s="16"/>
      <c r="Y280" s="20"/>
      <c r="Z280" s="20"/>
      <c r="AA280" s="20"/>
      <c r="AB280" s="20"/>
      <c r="AC280" s="20"/>
      <c r="AD280" s="20"/>
    </row>
    <row r="281" spans="3:30" s="1" customFormat="1">
      <c r="C281" s="16"/>
      <c r="D281" s="16"/>
      <c r="E281" s="32"/>
      <c r="F281" s="16"/>
      <c r="G281" s="16"/>
      <c r="H281" s="16"/>
      <c r="I281" s="16"/>
      <c r="J281" s="16"/>
      <c r="K281" s="16"/>
      <c r="L281" s="32"/>
      <c r="M281" s="16"/>
      <c r="N281" s="16"/>
      <c r="O281" s="16"/>
      <c r="P281" s="16"/>
      <c r="Y281" s="20"/>
      <c r="Z281" s="20"/>
      <c r="AA281" s="20"/>
      <c r="AB281" s="20"/>
      <c r="AC281" s="20"/>
      <c r="AD281" s="20"/>
    </row>
    <row r="282" spans="3:30" s="1" customFormat="1">
      <c r="C282" s="16"/>
      <c r="D282" s="16"/>
      <c r="E282" s="32"/>
      <c r="F282" s="16"/>
      <c r="G282" s="16"/>
      <c r="H282" s="16"/>
      <c r="I282" s="16"/>
      <c r="J282" s="16"/>
      <c r="K282" s="16"/>
      <c r="L282" s="32"/>
      <c r="M282" s="16"/>
      <c r="N282" s="16"/>
      <c r="O282" s="16"/>
      <c r="P282" s="16"/>
      <c r="Y282" s="20"/>
      <c r="Z282" s="20"/>
      <c r="AA282" s="20"/>
      <c r="AB282" s="20"/>
      <c r="AC282" s="20"/>
      <c r="AD282" s="20"/>
    </row>
    <row r="283" spans="3:30" s="1" customFormat="1">
      <c r="C283" s="16"/>
      <c r="D283" s="16"/>
      <c r="E283" s="32"/>
      <c r="F283" s="16"/>
      <c r="G283" s="16"/>
      <c r="H283" s="16"/>
      <c r="I283" s="16"/>
      <c r="J283" s="16"/>
      <c r="K283" s="16"/>
      <c r="L283" s="32"/>
      <c r="M283" s="16"/>
      <c r="N283" s="16"/>
      <c r="O283" s="16"/>
      <c r="P283" s="16"/>
      <c r="Y283" s="20"/>
      <c r="Z283" s="20"/>
      <c r="AA283" s="20"/>
      <c r="AB283" s="20"/>
      <c r="AC283" s="20"/>
      <c r="AD283" s="20"/>
    </row>
    <row r="284" spans="3:30" s="1" customFormat="1">
      <c r="C284" s="16"/>
      <c r="D284" s="16"/>
      <c r="E284" s="32"/>
      <c r="F284" s="16"/>
      <c r="G284" s="16"/>
      <c r="H284" s="16"/>
      <c r="I284" s="16"/>
      <c r="J284" s="16"/>
      <c r="K284" s="16"/>
      <c r="L284" s="32"/>
      <c r="M284" s="16"/>
      <c r="N284" s="16"/>
      <c r="O284" s="16"/>
      <c r="P284" s="16"/>
      <c r="Y284" s="20"/>
      <c r="Z284" s="20"/>
      <c r="AA284" s="20"/>
      <c r="AB284" s="20"/>
      <c r="AC284" s="20"/>
      <c r="AD284" s="20"/>
    </row>
    <row r="285" spans="3:30" s="1" customFormat="1">
      <c r="C285" s="16"/>
      <c r="D285" s="16"/>
      <c r="E285" s="32"/>
      <c r="F285" s="16"/>
      <c r="G285" s="16"/>
      <c r="H285" s="16"/>
      <c r="I285" s="16"/>
      <c r="J285" s="16"/>
      <c r="K285" s="16"/>
      <c r="L285" s="32"/>
      <c r="M285" s="16"/>
      <c r="N285" s="16"/>
      <c r="O285" s="16"/>
      <c r="P285" s="16"/>
      <c r="Y285" s="20"/>
      <c r="Z285" s="20"/>
      <c r="AA285" s="20"/>
      <c r="AB285" s="20"/>
      <c r="AC285" s="20"/>
      <c r="AD285" s="20"/>
    </row>
    <row r="286" spans="3:30" s="1" customFormat="1">
      <c r="C286" s="16"/>
      <c r="D286" s="16"/>
      <c r="E286" s="32"/>
      <c r="F286" s="16"/>
      <c r="G286" s="16"/>
      <c r="H286" s="16"/>
      <c r="I286" s="16"/>
      <c r="J286" s="16"/>
      <c r="K286" s="16"/>
      <c r="L286" s="32"/>
      <c r="M286" s="16"/>
      <c r="N286" s="16"/>
      <c r="O286" s="16"/>
      <c r="P286" s="16"/>
      <c r="Y286" s="20"/>
      <c r="Z286" s="20"/>
      <c r="AA286" s="20"/>
      <c r="AB286" s="20"/>
      <c r="AC286" s="20"/>
      <c r="AD286" s="20"/>
    </row>
    <row r="287" spans="3:30" s="1" customFormat="1">
      <c r="C287" s="16"/>
      <c r="D287" s="16"/>
      <c r="E287" s="32"/>
      <c r="F287" s="16"/>
      <c r="G287" s="16"/>
      <c r="H287" s="16"/>
      <c r="I287" s="16"/>
      <c r="J287" s="16"/>
      <c r="K287" s="16"/>
      <c r="L287" s="32"/>
      <c r="M287" s="16"/>
      <c r="N287" s="16"/>
      <c r="O287" s="16"/>
      <c r="P287" s="16"/>
      <c r="Y287" s="20"/>
      <c r="Z287" s="20"/>
      <c r="AA287" s="20"/>
      <c r="AB287" s="20"/>
      <c r="AC287" s="20"/>
      <c r="AD287" s="20"/>
    </row>
    <row r="288" spans="3:30" s="1" customFormat="1">
      <c r="C288" s="16"/>
      <c r="D288" s="16"/>
      <c r="E288" s="32"/>
      <c r="F288" s="16"/>
      <c r="G288" s="16"/>
      <c r="H288" s="16"/>
      <c r="I288" s="16"/>
      <c r="J288" s="16"/>
      <c r="K288" s="16"/>
      <c r="L288" s="32"/>
      <c r="M288" s="16"/>
      <c r="N288" s="16"/>
      <c r="O288" s="16"/>
      <c r="P288" s="16"/>
      <c r="Y288" s="20"/>
      <c r="Z288" s="20"/>
      <c r="AA288" s="20"/>
      <c r="AB288" s="20"/>
      <c r="AC288" s="20"/>
      <c r="AD288" s="20"/>
    </row>
    <row r="289" spans="3:30" s="1" customFormat="1">
      <c r="C289" s="16"/>
      <c r="D289" s="16"/>
      <c r="E289" s="32"/>
      <c r="F289" s="16"/>
      <c r="G289" s="16"/>
      <c r="H289" s="16"/>
      <c r="I289" s="16"/>
      <c r="J289" s="16"/>
      <c r="K289" s="16"/>
      <c r="L289" s="32"/>
      <c r="M289" s="16"/>
      <c r="N289" s="16"/>
      <c r="O289" s="16"/>
      <c r="P289" s="16"/>
      <c r="Y289" s="20"/>
      <c r="Z289" s="20"/>
      <c r="AA289" s="20"/>
      <c r="AB289" s="20"/>
      <c r="AC289" s="20"/>
      <c r="AD289" s="20"/>
    </row>
    <row r="290" spans="3:30" s="1" customFormat="1">
      <c r="C290" s="16"/>
      <c r="D290" s="16"/>
      <c r="E290" s="32"/>
      <c r="F290" s="16"/>
      <c r="G290" s="16"/>
      <c r="H290" s="16"/>
      <c r="I290" s="16"/>
      <c r="J290" s="16"/>
      <c r="K290" s="16"/>
      <c r="L290" s="32"/>
      <c r="M290" s="16"/>
      <c r="N290" s="16"/>
      <c r="O290" s="16"/>
      <c r="P290" s="16"/>
      <c r="Y290" s="20"/>
      <c r="Z290" s="20"/>
      <c r="AA290" s="20"/>
      <c r="AB290" s="20"/>
      <c r="AC290" s="20"/>
      <c r="AD290" s="20"/>
    </row>
    <row r="291" spans="3:30" s="1" customFormat="1">
      <c r="C291" s="16"/>
      <c r="D291" s="16"/>
      <c r="E291" s="32"/>
      <c r="F291" s="16"/>
      <c r="G291" s="16"/>
      <c r="H291" s="16"/>
      <c r="I291" s="16"/>
      <c r="J291" s="16"/>
      <c r="K291" s="16"/>
      <c r="L291" s="32"/>
      <c r="M291" s="16"/>
      <c r="N291" s="16"/>
      <c r="O291" s="16"/>
      <c r="P291" s="16"/>
      <c r="Y291" s="20"/>
      <c r="Z291" s="20"/>
      <c r="AA291" s="20"/>
      <c r="AB291" s="20"/>
      <c r="AC291" s="20"/>
      <c r="AD291" s="20"/>
    </row>
    <row r="292" spans="3:30" s="1" customFormat="1">
      <c r="C292" s="16"/>
      <c r="D292" s="16"/>
      <c r="E292" s="32"/>
      <c r="F292" s="16"/>
      <c r="G292" s="16"/>
      <c r="H292" s="16"/>
      <c r="I292" s="16"/>
      <c r="J292" s="16"/>
      <c r="K292" s="16"/>
      <c r="L292" s="32"/>
      <c r="M292" s="16"/>
      <c r="N292" s="16"/>
      <c r="O292" s="16"/>
      <c r="P292" s="16"/>
      <c r="Y292" s="20"/>
      <c r="Z292" s="20"/>
      <c r="AA292" s="20"/>
      <c r="AB292" s="20"/>
      <c r="AC292" s="20"/>
      <c r="AD292" s="20"/>
    </row>
    <row r="293" spans="3:30" s="1" customFormat="1">
      <c r="C293" s="16"/>
      <c r="D293" s="16"/>
      <c r="E293" s="32"/>
      <c r="F293" s="16"/>
      <c r="G293" s="16"/>
      <c r="H293" s="16"/>
      <c r="I293" s="16"/>
      <c r="J293" s="16"/>
      <c r="K293" s="16"/>
      <c r="L293" s="32"/>
      <c r="M293" s="16"/>
      <c r="N293" s="16"/>
      <c r="O293" s="16"/>
      <c r="P293" s="16"/>
      <c r="Y293" s="20"/>
      <c r="Z293" s="20"/>
      <c r="AA293" s="20"/>
      <c r="AB293" s="20"/>
      <c r="AC293" s="20"/>
      <c r="AD293" s="20"/>
    </row>
    <row r="294" spans="3:30" s="1" customFormat="1">
      <c r="C294" s="16"/>
      <c r="D294" s="16"/>
      <c r="E294" s="32"/>
      <c r="F294" s="16"/>
      <c r="G294" s="16"/>
      <c r="H294" s="16"/>
      <c r="I294" s="16"/>
      <c r="J294" s="16"/>
      <c r="K294" s="16"/>
      <c r="L294" s="32"/>
      <c r="M294" s="16"/>
      <c r="N294" s="16"/>
      <c r="O294" s="16"/>
      <c r="P294" s="16"/>
      <c r="Y294" s="20"/>
      <c r="Z294" s="20"/>
      <c r="AA294" s="20"/>
      <c r="AB294" s="20"/>
      <c r="AC294" s="20"/>
      <c r="AD294" s="20"/>
    </row>
    <row r="295" spans="3:30" s="1" customFormat="1">
      <c r="C295" s="16"/>
      <c r="D295" s="16"/>
      <c r="E295" s="32"/>
      <c r="F295" s="16"/>
      <c r="G295" s="16"/>
      <c r="H295" s="16"/>
      <c r="I295" s="16"/>
      <c r="J295" s="16"/>
      <c r="K295" s="16"/>
      <c r="L295" s="32"/>
      <c r="M295" s="16"/>
      <c r="N295" s="16"/>
      <c r="O295" s="16"/>
      <c r="P295" s="16"/>
      <c r="Y295" s="20"/>
      <c r="Z295" s="20"/>
      <c r="AA295" s="20"/>
      <c r="AB295" s="20"/>
      <c r="AC295" s="20"/>
      <c r="AD295" s="20"/>
    </row>
    <row r="296" spans="3:30" s="1" customFormat="1">
      <c r="C296" s="16"/>
      <c r="D296" s="16"/>
      <c r="E296" s="32"/>
      <c r="F296" s="16"/>
      <c r="G296" s="16"/>
      <c r="H296" s="16"/>
      <c r="I296" s="16"/>
      <c r="J296" s="16"/>
      <c r="K296" s="16"/>
      <c r="L296" s="32"/>
      <c r="M296" s="16"/>
      <c r="N296" s="16"/>
      <c r="O296" s="16"/>
      <c r="P296" s="16"/>
      <c r="Y296" s="20"/>
      <c r="Z296" s="20"/>
      <c r="AA296" s="20"/>
      <c r="AB296" s="20"/>
      <c r="AC296" s="20"/>
      <c r="AD296" s="20"/>
    </row>
    <row r="297" spans="3:30" s="1" customFormat="1">
      <c r="C297" s="16"/>
      <c r="D297" s="16"/>
      <c r="E297" s="32"/>
      <c r="F297" s="16"/>
      <c r="G297" s="16"/>
      <c r="H297" s="16"/>
      <c r="I297" s="16"/>
      <c r="J297" s="16"/>
      <c r="K297" s="16"/>
      <c r="L297" s="32"/>
      <c r="M297" s="16"/>
      <c r="N297" s="16"/>
      <c r="O297" s="16"/>
      <c r="P297" s="16"/>
      <c r="Y297" s="20"/>
      <c r="Z297" s="20"/>
      <c r="AA297" s="20"/>
      <c r="AB297" s="20"/>
      <c r="AC297" s="20"/>
      <c r="AD297" s="20"/>
    </row>
    <row r="298" spans="3:30" s="1" customFormat="1">
      <c r="C298" s="16"/>
      <c r="D298" s="16"/>
      <c r="E298" s="32"/>
      <c r="F298" s="16"/>
      <c r="G298" s="16"/>
      <c r="H298" s="16"/>
      <c r="I298" s="16"/>
      <c r="J298" s="16"/>
      <c r="K298" s="16"/>
      <c r="L298" s="32"/>
      <c r="M298" s="16"/>
      <c r="N298" s="16"/>
      <c r="O298" s="16"/>
      <c r="P298" s="16"/>
      <c r="Y298" s="20"/>
      <c r="Z298" s="20"/>
      <c r="AA298" s="20"/>
      <c r="AB298" s="20"/>
      <c r="AC298" s="20"/>
      <c r="AD298" s="20"/>
    </row>
    <row r="299" spans="3:30" s="1" customFormat="1">
      <c r="C299" s="16"/>
      <c r="D299" s="16"/>
      <c r="E299" s="32"/>
      <c r="F299" s="16"/>
      <c r="G299" s="16"/>
      <c r="H299" s="16"/>
      <c r="I299" s="16"/>
      <c r="J299" s="16"/>
      <c r="K299" s="16"/>
      <c r="L299" s="32"/>
      <c r="M299" s="16"/>
      <c r="N299" s="16"/>
      <c r="O299" s="16"/>
      <c r="P299" s="16"/>
      <c r="Y299" s="20"/>
      <c r="Z299" s="20"/>
      <c r="AA299" s="20"/>
      <c r="AB299" s="20"/>
      <c r="AC299" s="20"/>
      <c r="AD299" s="20"/>
    </row>
    <row r="300" spans="3:30" s="1" customFormat="1">
      <c r="C300" s="16"/>
      <c r="D300" s="16"/>
      <c r="E300" s="32"/>
      <c r="F300" s="16"/>
      <c r="G300" s="16"/>
      <c r="H300" s="16"/>
      <c r="I300" s="16"/>
      <c r="J300" s="16"/>
      <c r="K300" s="16"/>
      <c r="L300" s="32"/>
      <c r="M300" s="16"/>
      <c r="N300" s="16"/>
      <c r="O300" s="16"/>
      <c r="P300" s="16"/>
      <c r="Y300" s="20"/>
      <c r="Z300" s="20"/>
      <c r="AA300" s="20"/>
      <c r="AB300" s="20"/>
      <c r="AC300" s="20"/>
      <c r="AD300" s="20"/>
    </row>
    <row r="301" spans="3:30" s="1" customFormat="1">
      <c r="C301" s="16"/>
      <c r="D301" s="16"/>
      <c r="E301" s="32"/>
      <c r="F301" s="16"/>
      <c r="G301" s="16"/>
      <c r="H301" s="16"/>
      <c r="I301" s="16"/>
      <c r="J301" s="16"/>
      <c r="K301" s="16"/>
      <c r="L301" s="32"/>
      <c r="M301" s="16"/>
      <c r="N301" s="16"/>
      <c r="O301" s="16"/>
      <c r="P301" s="16"/>
      <c r="Y301" s="20"/>
      <c r="Z301" s="20"/>
      <c r="AA301" s="20"/>
      <c r="AB301" s="20"/>
      <c r="AC301" s="20"/>
      <c r="AD301" s="20"/>
    </row>
    <row r="302" spans="3:30" s="1" customFormat="1">
      <c r="C302" s="16"/>
      <c r="D302" s="16"/>
      <c r="E302" s="32"/>
      <c r="F302" s="16"/>
      <c r="G302" s="16"/>
      <c r="H302" s="16"/>
      <c r="I302" s="16"/>
      <c r="J302" s="16"/>
      <c r="K302" s="16"/>
      <c r="L302" s="32"/>
      <c r="M302" s="16"/>
      <c r="N302" s="16"/>
      <c r="O302" s="16"/>
      <c r="P302" s="16"/>
      <c r="Y302" s="20"/>
      <c r="Z302" s="20"/>
      <c r="AA302" s="20"/>
      <c r="AB302" s="20"/>
      <c r="AC302" s="20"/>
      <c r="AD302" s="20"/>
    </row>
    <row r="303" spans="3:30" s="1" customFormat="1">
      <c r="C303" s="16"/>
      <c r="D303" s="16"/>
      <c r="E303" s="32"/>
      <c r="F303" s="16"/>
      <c r="G303" s="16"/>
      <c r="H303" s="16"/>
      <c r="I303" s="16"/>
      <c r="J303" s="16"/>
      <c r="K303" s="16"/>
      <c r="L303" s="32"/>
      <c r="M303" s="16"/>
      <c r="N303" s="16"/>
      <c r="O303" s="16"/>
      <c r="P303" s="16"/>
      <c r="Y303" s="20"/>
      <c r="Z303" s="20"/>
      <c r="AA303" s="20"/>
      <c r="AB303" s="20"/>
      <c r="AC303" s="20"/>
      <c r="AD303" s="20"/>
    </row>
    <row r="304" spans="3:30" s="1" customFormat="1">
      <c r="C304" s="16"/>
      <c r="D304" s="16"/>
      <c r="E304" s="32"/>
      <c r="F304" s="16"/>
      <c r="G304" s="16"/>
      <c r="H304" s="16"/>
      <c r="I304" s="16"/>
      <c r="J304" s="16"/>
      <c r="K304" s="16"/>
      <c r="L304" s="32"/>
      <c r="M304" s="16"/>
      <c r="N304" s="16"/>
      <c r="O304" s="16"/>
      <c r="P304" s="16"/>
      <c r="Y304" s="20"/>
      <c r="Z304" s="20"/>
      <c r="AA304" s="20"/>
      <c r="AB304" s="20"/>
      <c r="AC304" s="20"/>
      <c r="AD304" s="20"/>
    </row>
    <row r="305" spans="3:30" s="1" customFormat="1">
      <c r="C305" s="16"/>
      <c r="D305" s="16"/>
      <c r="E305" s="32"/>
      <c r="F305" s="16"/>
      <c r="G305" s="16"/>
      <c r="H305" s="16"/>
      <c r="I305" s="16"/>
      <c r="J305" s="16"/>
      <c r="K305" s="16"/>
      <c r="L305" s="32"/>
      <c r="M305" s="16"/>
      <c r="N305" s="16"/>
      <c r="O305" s="16"/>
      <c r="P305" s="16"/>
      <c r="Y305" s="20"/>
      <c r="Z305" s="20"/>
      <c r="AA305" s="20"/>
      <c r="AB305" s="20"/>
      <c r="AC305" s="20"/>
      <c r="AD305" s="20"/>
    </row>
    <row r="306" spans="3:30" s="1" customFormat="1">
      <c r="C306" s="16"/>
      <c r="D306" s="16"/>
      <c r="E306" s="32"/>
      <c r="F306" s="16"/>
      <c r="G306" s="16"/>
      <c r="H306" s="16"/>
      <c r="I306" s="16"/>
      <c r="J306" s="16"/>
      <c r="K306" s="16"/>
      <c r="L306" s="32"/>
      <c r="M306" s="16"/>
      <c r="N306" s="16"/>
      <c r="O306" s="16"/>
      <c r="P306" s="16"/>
      <c r="Y306" s="20"/>
      <c r="Z306" s="20"/>
      <c r="AA306" s="20"/>
      <c r="AB306" s="20"/>
      <c r="AC306" s="20"/>
      <c r="AD306" s="20"/>
    </row>
    <row r="307" spans="3:30" s="1" customFormat="1">
      <c r="C307" s="16"/>
      <c r="D307" s="16"/>
      <c r="E307" s="32"/>
      <c r="F307" s="16"/>
      <c r="G307" s="16"/>
      <c r="H307" s="16"/>
      <c r="I307" s="16"/>
      <c r="J307" s="16"/>
      <c r="K307" s="16"/>
      <c r="L307" s="32"/>
      <c r="M307" s="16"/>
      <c r="N307" s="16"/>
      <c r="O307" s="16"/>
      <c r="P307" s="16"/>
      <c r="Y307" s="20"/>
      <c r="Z307" s="20"/>
      <c r="AA307" s="20"/>
      <c r="AB307" s="20"/>
      <c r="AC307" s="20"/>
      <c r="AD307" s="20"/>
    </row>
    <row r="308" spans="3:30" s="1" customFormat="1">
      <c r="C308" s="16"/>
      <c r="D308" s="16"/>
      <c r="E308" s="32"/>
      <c r="F308" s="16"/>
      <c r="G308" s="16"/>
      <c r="H308" s="16"/>
      <c r="I308" s="16"/>
      <c r="J308" s="16"/>
      <c r="K308" s="16"/>
      <c r="L308" s="32"/>
      <c r="M308" s="16"/>
      <c r="N308" s="16"/>
      <c r="O308" s="16"/>
      <c r="P308" s="16"/>
      <c r="Y308" s="20"/>
      <c r="Z308" s="20"/>
      <c r="AA308" s="20"/>
      <c r="AB308" s="20"/>
      <c r="AC308" s="20"/>
      <c r="AD308" s="20"/>
    </row>
    <row r="309" spans="3:30" s="1" customFormat="1">
      <c r="C309" s="16"/>
      <c r="D309" s="16"/>
      <c r="E309" s="32"/>
      <c r="F309" s="16"/>
      <c r="G309" s="16"/>
      <c r="H309" s="16"/>
      <c r="I309" s="16"/>
      <c r="J309" s="16"/>
      <c r="K309" s="16"/>
      <c r="L309" s="32"/>
      <c r="M309" s="16"/>
      <c r="N309" s="16"/>
      <c r="O309" s="16"/>
      <c r="P309" s="16"/>
      <c r="Y309" s="20"/>
      <c r="Z309" s="20"/>
      <c r="AA309" s="20"/>
      <c r="AB309" s="20"/>
      <c r="AC309" s="20"/>
      <c r="AD309" s="20"/>
    </row>
    <row r="310" spans="3:30" s="1" customFormat="1">
      <c r="C310" s="16"/>
      <c r="D310" s="16"/>
      <c r="E310" s="32"/>
      <c r="F310" s="16"/>
      <c r="G310" s="16"/>
      <c r="H310" s="16"/>
      <c r="I310" s="16"/>
      <c r="J310" s="16"/>
      <c r="K310" s="16"/>
      <c r="L310" s="32"/>
      <c r="M310" s="16"/>
      <c r="N310" s="16"/>
      <c r="O310" s="16"/>
      <c r="P310" s="16"/>
      <c r="Y310" s="20"/>
      <c r="Z310" s="20"/>
      <c r="AA310" s="20"/>
      <c r="AB310" s="20"/>
      <c r="AC310" s="20"/>
      <c r="AD310" s="20"/>
    </row>
    <row r="311" spans="3:30" s="1" customFormat="1">
      <c r="C311" s="16"/>
      <c r="D311" s="16"/>
      <c r="E311" s="32"/>
      <c r="F311" s="16"/>
      <c r="G311" s="16"/>
      <c r="H311" s="16"/>
      <c r="I311" s="16"/>
      <c r="J311" s="16"/>
      <c r="K311" s="16"/>
      <c r="L311" s="32"/>
      <c r="M311" s="16"/>
      <c r="N311" s="16"/>
      <c r="O311" s="16"/>
      <c r="P311" s="16"/>
      <c r="Y311" s="20"/>
      <c r="Z311" s="20"/>
      <c r="AA311" s="20"/>
      <c r="AB311" s="20"/>
      <c r="AC311" s="20"/>
      <c r="AD311" s="20"/>
    </row>
    <row r="312" spans="3:30" s="1" customFormat="1">
      <c r="C312" s="16"/>
      <c r="D312" s="16"/>
      <c r="E312" s="32"/>
      <c r="F312" s="16"/>
      <c r="G312" s="16"/>
      <c r="H312" s="16"/>
      <c r="I312" s="16"/>
      <c r="J312" s="16"/>
      <c r="K312" s="16"/>
      <c r="L312" s="32"/>
      <c r="M312" s="16"/>
      <c r="N312" s="16"/>
      <c r="O312" s="16"/>
      <c r="P312" s="16"/>
      <c r="Y312" s="20"/>
      <c r="Z312" s="20"/>
      <c r="AA312" s="20"/>
      <c r="AB312" s="20"/>
      <c r="AC312" s="20"/>
      <c r="AD312" s="20"/>
    </row>
    <row r="313" spans="3:30" s="1" customFormat="1">
      <c r="C313" s="16"/>
      <c r="D313" s="16"/>
      <c r="E313" s="32"/>
      <c r="F313" s="16"/>
      <c r="G313" s="16"/>
      <c r="H313" s="16"/>
      <c r="I313" s="16"/>
      <c r="J313" s="16"/>
      <c r="K313" s="16"/>
      <c r="L313" s="32"/>
      <c r="M313" s="16"/>
      <c r="N313" s="16"/>
      <c r="O313" s="16"/>
      <c r="P313" s="16"/>
      <c r="Y313" s="20"/>
      <c r="Z313" s="20"/>
      <c r="AA313" s="20"/>
      <c r="AB313" s="20"/>
      <c r="AC313" s="20"/>
      <c r="AD313" s="20"/>
    </row>
    <row r="314" spans="3:30" s="1" customFormat="1">
      <c r="C314" s="16"/>
      <c r="D314" s="16"/>
      <c r="E314" s="32"/>
      <c r="F314" s="16"/>
      <c r="G314" s="16"/>
      <c r="H314" s="16"/>
      <c r="I314" s="16"/>
      <c r="J314" s="16"/>
      <c r="K314" s="16"/>
      <c r="L314" s="32"/>
      <c r="M314" s="16"/>
      <c r="N314" s="16"/>
      <c r="O314" s="16"/>
      <c r="P314" s="16"/>
      <c r="Y314" s="20"/>
      <c r="Z314" s="20"/>
      <c r="AA314" s="20"/>
      <c r="AB314" s="20"/>
      <c r="AC314" s="20"/>
      <c r="AD314" s="20"/>
    </row>
    <row r="315" spans="3:30" s="1" customFormat="1">
      <c r="C315" s="16"/>
      <c r="D315" s="16"/>
      <c r="E315" s="32"/>
      <c r="F315" s="16"/>
      <c r="G315" s="16"/>
      <c r="H315" s="16"/>
      <c r="I315" s="16"/>
      <c r="J315" s="16"/>
      <c r="K315" s="16"/>
      <c r="L315" s="32"/>
      <c r="M315" s="16"/>
      <c r="N315" s="16"/>
      <c r="O315" s="16"/>
      <c r="P315" s="16"/>
      <c r="Y315" s="20"/>
      <c r="Z315" s="20"/>
      <c r="AA315" s="20"/>
      <c r="AB315" s="20"/>
      <c r="AC315" s="20"/>
      <c r="AD315" s="20"/>
    </row>
    <row r="316" spans="3:30" s="1" customFormat="1">
      <c r="C316" s="16"/>
      <c r="D316" s="16"/>
      <c r="E316" s="32"/>
      <c r="F316" s="16"/>
      <c r="G316" s="16"/>
      <c r="H316" s="16"/>
      <c r="I316" s="16"/>
      <c r="J316" s="16"/>
      <c r="K316" s="16"/>
      <c r="L316" s="32"/>
      <c r="M316" s="16"/>
      <c r="N316" s="16"/>
      <c r="O316" s="16"/>
      <c r="P316" s="16"/>
      <c r="Y316" s="20"/>
      <c r="Z316" s="20"/>
      <c r="AA316" s="20"/>
      <c r="AB316" s="20"/>
      <c r="AC316" s="20"/>
      <c r="AD316" s="20"/>
    </row>
    <row r="317" spans="3:30" s="1" customFormat="1">
      <c r="C317" s="16"/>
      <c r="D317" s="16"/>
      <c r="E317" s="32"/>
      <c r="F317" s="16"/>
      <c r="G317" s="16"/>
      <c r="H317" s="16"/>
      <c r="I317" s="16"/>
      <c r="J317" s="16"/>
      <c r="K317" s="16"/>
      <c r="L317" s="32"/>
      <c r="M317" s="16"/>
      <c r="N317" s="16"/>
      <c r="O317" s="16"/>
      <c r="P317" s="16"/>
      <c r="Y317" s="20"/>
      <c r="Z317" s="20"/>
      <c r="AA317" s="20"/>
      <c r="AB317" s="20"/>
      <c r="AC317" s="20"/>
      <c r="AD317" s="20"/>
    </row>
    <row r="318" spans="3:30" s="1" customFormat="1">
      <c r="C318" s="16"/>
      <c r="D318" s="16"/>
      <c r="E318" s="32"/>
      <c r="F318" s="16"/>
      <c r="G318" s="16"/>
      <c r="H318" s="16"/>
      <c r="I318" s="16"/>
      <c r="J318" s="16"/>
      <c r="K318" s="16"/>
      <c r="L318" s="32"/>
      <c r="M318" s="16"/>
      <c r="N318" s="16"/>
      <c r="O318" s="16"/>
      <c r="P318" s="16"/>
      <c r="Y318" s="20"/>
      <c r="Z318" s="20"/>
      <c r="AA318" s="20"/>
      <c r="AB318" s="20"/>
      <c r="AC318" s="20"/>
      <c r="AD318" s="20"/>
    </row>
    <row r="319" spans="3:30" s="1" customFormat="1">
      <c r="C319" s="16"/>
      <c r="D319" s="16"/>
      <c r="E319" s="32"/>
      <c r="F319" s="16"/>
      <c r="G319" s="16"/>
      <c r="H319" s="16"/>
      <c r="I319" s="16"/>
      <c r="J319" s="16"/>
      <c r="K319" s="16"/>
      <c r="L319" s="32"/>
      <c r="M319" s="16"/>
      <c r="N319" s="16"/>
      <c r="O319" s="16"/>
      <c r="P319" s="16"/>
      <c r="Y319" s="20"/>
      <c r="Z319" s="20"/>
      <c r="AA319" s="20"/>
      <c r="AB319" s="20"/>
      <c r="AC319" s="20"/>
      <c r="AD319" s="20"/>
    </row>
    <row r="320" spans="3:30" s="1" customFormat="1">
      <c r="C320" s="16"/>
      <c r="D320" s="16"/>
      <c r="E320" s="32"/>
      <c r="F320" s="16"/>
      <c r="G320" s="16"/>
      <c r="H320" s="16"/>
      <c r="I320" s="16"/>
      <c r="J320" s="16"/>
      <c r="K320" s="16"/>
      <c r="L320" s="32"/>
      <c r="M320" s="16"/>
      <c r="N320" s="16"/>
      <c r="O320" s="16"/>
      <c r="P320" s="16"/>
      <c r="Y320" s="20"/>
      <c r="Z320" s="20"/>
      <c r="AA320" s="20"/>
      <c r="AB320" s="20"/>
      <c r="AC320" s="20"/>
      <c r="AD320" s="20"/>
    </row>
    <row r="321" spans="3:30" s="1" customFormat="1">
      <c r="C321" s="16"/>
      <c r="D321" s="16"/>
      <c r="E321" s="32"/>
      <c r="F321" s="16"/>
      <c r="G321" s="16"/>
      <c r="H321" s="16"/>
      <c r="I321" s="16"/>
      <c r="J321" s="16"/>
      <c r="K321" s="16"/>
      <c r="L321" s="32"/>
      <c r="M321" s="16"/>
      <c r="N321" s="16"/>
      <c r="O321" s="16"/>
      <c r="P321" s="16"/>
      <c r="Y321" s="20"/>
      <c r="Z321" s="20"/>
      <c r="AA321" s="20"/>
      <c r="AB321" s="20"/>
      <c r="AC321" s="20"/>
      <c r="AD321" s="20"/>
    </row>
    <row r="322" spans="3:30" s="1" customFormat="1">
      <c r="C322" s="16"/>
      <c r="D322" s="16"/>
      <c r="E322" s="32"/>
      <c r="F322" s="16"/>
      <c r="G322" s="16"/>
      <c r="H322" s="16"/>
      <c r="I322" s="16"/>
      <c r="J322" s="16"/>
      <c r="K322" s="16"/>
      <c r="L322" s="32"/>
      <c r="M322" s="16"/>
      <c r="N322" s="16"/>
      <c r="O322" s="16"/>
      <c r="P322" s="16"/>
      <c r="Y322" s="20"/>
      <c r="Z322" s="20"/>
      <c r="AA322" s="20"/>
      <c r="AB322" s="20"/>
      <c r="AC322" s="20"/>
      <c r="AD322" s="20"/>
    </row>
    <row r="323" spans="3:30" s="1" customFormat="1">
      <c r="C323" s="16"/>
      <c r="D323" s="16"/>
      <c r="E323" s="32"/>
      <c r="F323" s="16"/>
      <c r="G323" s="16"/>
      <c r="H323" s="16"/>
      <c r="I323" s="16"/>
      <c r="J323" s="16"/>
      <c r="K323" s="16"/>
      <c r="L323" s="32"/>
      <c r="M323" s="16"/>
      <c r="N323" s="16"/>
      <c r="O323" s="16"/>
      <c r="P323" s="16"/>
      <c r="Y323" s="20"/>
      <c r="Z323" s="20"/>
      <c r="AA323" s="20"/>
      <c r="AB323" s="20"/>
      <c r="AC323" s="20"/>
      <c r="AD323" s="20"/>
    </row>
    <row r="324" spans="3:30" s="1" customFormat="1">
      <c r="C324" s="16"/>
      <c r="D324" s="16"/>
      <c r="E324" s="32"/>
      <c r="F324" s="16"/>
      <c r="G324" s="16"/>
      <c r="H324" s="16"/>
      <c r="I324" s="16"/>
      <c r="J324" s="16"/>
      <c r="K324" s="16"/>
      <c r="L324" s="32"/>
      <c r="M324" s="16"/>
      <c r="N324" s="16"/>
      <c r="O324" s="16"/>
      <c r="P324" s="16"/>
      <c r="Y324" s="20"/>
      <c r="Z324" s="20"/>
      <c r="AA324" s="20"/>
      <c r="AB324" s="20"/>
      <c r="AC324" s="20"/>
      <c r="AD324" s="20"/>
    </row>
    <row r="325" spans="3:30" s="1" customFormat="1">
      <c r="C325" s="16"/>
      <c r="D325" s="16"/>
      <c r="E325" s="32"/>
      <c r="F325" s="16"/>
      <c r="G325" s="16"/>
      <c r="H325" s="16"/>
      <c r="I325" s="16"/>
      <c r="J325" s="16"/>
      <c r="K325" s="16"/>
      <c r="L325" s="32"/>
      <c r="M325" s="16"/>
      <c r="N325" s="16"/>
      <c r="O325" s="16"/>
      <c r="P325" s="16"/>
      <c r="Y325" s="20"/>
      <c r="Z325" s="20"/>
      <c r="AA325" s="20"/>
      <c r="AB325" s="20"/>
      <c r="AC325" s="20"/>
      <c r="AD325" s="20"/>
    </row>
    <row r="326" spans="3:30" s="1" customFormat="1">
      <c r="C326" s="16"/>
      <c r="D326" s="16"/>
      <c r="E326" s="32"/>
      <c r="F326" s="16"/>
      <c r="G326" s="16"/>
      <c r="H326" s="16"/>
      <c r="I326" s="16"/>
      <c r="J326" s="16"/>
      <c r="K326" s="16"/>
      <c r="L326" s="32"/>
      <c r="M326" s="16"/>
      <c r="N326" s="16"/>
      <c r="O326" s="16"/>
      <c r="P326" s="16"/>
      <c r="Y326" s="20"/>
      <c r="Z326" s="20"/>
      <c r="AA326" s="20"/>
      <c r="AB326" s="20"/>
      <c r="AC326" s="20"/>
      <c r="AD326" s="20"/>
    </row>
    <row r="327" spans="3:30" s="1" customFormat="1">
      <c r="C327" s="16"/>
      <c r="D327" s="16"/>
      <c r="E327" s="32"/>
      <c r="F327" s="16"/>
      <c r="G327" s="16"/>
      <c r="H327" s="16"/>
      <c r="I327" s="16"/>
      <c r="J327" s="16"/>
      <c r="K327" s="16"/>
      <c r="L327" s="32"/>
      <c r="M327" s="16"/>
      <c r="N327" s="16"/>
      <c r="O327" s="16"/>
      <c r="P327" s="16"/>
      <c r="Y327" s="20"/>
      <c r="Z327" s="20"/>
      <c r="AA327" s="20"/>
      <c r="AB327" s="20"/>
      <c r="AC327" s="20"/>
      <c r="AD327" s="20"/>
    </row>
    <row r="328" spans="3:30" s="1" customFormat="1">
      <c r="C328" s="16"/>
      <c r="D328" s="16"/>
      <c r="E328" s="32"/>
      <c r="F328" s="16"/>
      <c r="G328" s="16"/>
      <c r="H328" s="16"/>
      <c r="I328" s="16"/>
      <c r="J328" s="16"/>
      <c r="K328" s="16"/>
      <c r="L328" s="32"/>
      <c r="M328" s="16"/>
      <c r="N328" s="16"/>
      <c r="O328" s="16"/>
      <c r="P328" s="16"/>
      <c r="Y328" s="20"/>
      <c r="Z328" s="20"/>
      <c r="AA328" s="20"/>
      <c r="AB328" s="20"/>
      <c r="AC328" s="20"/>
      <c r="AD328" s="20"/>
    </row>
    <row r="329" spans="3:30" s="1" customFormat="1">
      <c r="C329" s="16"/>
      <c r="D329" s="16"/>
      <c r="E329" s="32"/>
      <c r="F329" s="16"/>
      <c r="G329" s="16"/>
      <c r="H329" s="16"/>
      <c r="I329" s="16"/>
      <c r="J329" s="16"/>
      <c r="K329" s="16"/>
      <c r="L329" s="32"/>
      <c r="M329" s="16"/>
      <c r="N329" s="16"/>
      <c r="O329" s="16"/>
      <c r="P329" s="16"/>
      <c r="Y329" s="20"/>
      <c r="Z329" s="20"/>
      <c r="AA329" s="20"/>
      <c r="AB329" s="20"/>
      <c r="AC329" s="20"/>
      <c r="AD329" s="20"/>
    </row>
    <row r="330" spans="3:30" s="1" customFormat="1">
      <c r="C330" s="16"/>
      <c r="D330" s="16"/>
      <c r="E330" s="32"/>
      <c r="F330" s="16"/>
      <c r="G330" s="16"/>
      <c r="H330" s="16"/>
      <c r="I330" s="16"/>
      <c r="J330" s="16"/>
      <c r="K330" s="16"/>
      <c r="L330" s="32"/>
      <c r="M330" s="16"/>
      <c r="N330" s="16"/>
      <c r="O330" s="16"/>
      <c r="P330" s="16"/>
      <c r="Y330" s="20"/>
      <c r="Z330" s="20"/>
      <c r="AA330" s="20"/>
      <c r="AB330" s="20"/>
      <c r="AC330" s="20"/>
      <c r="AD330" s="20"/>
    </row>
    <row r="331" spans="3:30" s="1" customFormat="1">
      <c r="C331" s="16"/>
      <c r="D331" s="16"/>
      <c r="E331" s="32"/>
      <c r="F331" s="16"/>
      <c r="G331" s="16"/>
      <c r="H331" s="16"/>
      <c r="I331" s="16"/>
      <c r="J331" s="16"/>
      <c r="K331" s="16"/>
      <c r="L331" s="32"/>
      <c r="M331" s="16"/>
      <c r="N331" s="16"/>
      <c r="O331" s="16"/>
      <c r="P331" s="16"/>
      <c r="Y331" s="20"/>
      <c r="Z331" s="20"/>
      <c r="AA331" s="20"/>
      <c r="AB331" s="20"/>
      <c r="AC331" s="20"/>
      <c r="AD331" s="20"/>
    </row>
    <row r="332" spans="3:30" s="1" customFormat="1">
      <c r="C332" s="16"/>
      <c r="D332" s="16"/>
      <c r="E332" s="32"/>
      <c r="F332" s="16"/>
      <c r="G332" s="16"/>
      <c r="H332" s="16"/>
      <c r="I332" s="16"/>
      <c r="J332" s="16"/>
      <c r="K332" s="16"/>
      <c r="L332" s="32"/>
      <c r="M332" s="16"/>
      <c r="N332" s="16"/>
      <c r="O332" s="16"/>
      <c r="P332" s="16"/>
      <c r="Y332" s="20"/>
      <c r="Z332" s="20"/>
      <c r="AA332" s="20"/>
      <c r="AB332" s="20"/>
      <c r="AC332" s="20"/>
      <c r="AD332" s="20"/>
    </row>
    <row r="333" spans="3:30" s="1" customFormat="1">
      <c r="C333" s="16"/>
      <c r="D333" s="16"/>
      <c r="E333" s="32"/>
      <c r="F333" s="16"/>
      <c r="G333" s="16"/>
      <c r="H333" s="16"/>
      <c r="I333" s="16"/>
      <c r="J333" s="16"/>
      <c r="K333" s="16"/>
      <c r="L333" s="32"/>
      <c r="M333" s="16"/>
      <c r="N333" s="16"/>
      <c r="O333" s="16"/>
      <c r="P333" s="16"/>
      <c r="Y333" s="20"/>
      <c r="Z333" s="20"/>
      <c r="AA333" s="20"/>
      <c r="AB333" s="20"/>
      <c r="AC333" s="20"/>
      <c r="AD333" s="20"/>
    </row>
    <row r="334" spans="3:30" s="1" customFormat="1">
      <c r="C334" s="16"/>
      <c r="D334" s="16"/>
      <c r="E334" s="32"/>
      <c r="F334" s="16"/>
      <c r="G334" s="16"/>
      <c r="H334" s="16"/>
      <c r="I334" s="16"/>
      <c r="J334" s="16"/>
      <c r="K334" s="16"/>
      <c r="L334" s="32"/>
      <c r="M334" s="16"/>
      <c r="N334" s="16"/>
      <c r="O334" s="16"/>
      <c r="P334" s="16"/>
      <c r="Y334" s="20"/>
      <c r="Z334" s="20"/>
      <c r="AA334" s="20"/>
      <c r="AB334" s="20"/>
      <c r="AC334" s="20"/>
      <c r="AD334" s="20"/>
    </row>
    <row r="335" spans="3:30" s="1" customFormat="1">
      <c r="C335" s="16"/>
      <c r="D335" s="16"/>
      <c r="E335" s="32"/>
      <c r="F335" s="16"/>
      <c r="G335" s="16"/>
      <c r="H335" s="16"/>
      <c r="I335" s="16"/>
      <c r="J335" s="16"/>
      <c r="K335" s="16"/>
      <c r="L335" s="32"/>
      <c r="M335" s="16"/>
      <c r="N335" s="16"/>
      <c r="O335" s="16"/>
      <c r="P335" s="16"/>
      <c r="Y335" s="20"/>
      <c r="Z335" s="20"/>
      <c r="AA335" s="20"/>
      <c r="AB335" s="20"/>
      <c r="AC335" s="20"/>
      <c r="AD335" s="20"/>
    </row>
    <row r="336" spans="3:30" s="1" customFormat="1">
      <c r="C336" s="16"/>
      <c r="D336" s="16"/>
      <c r="E336" s="32"/>
      <c r="F336" s="16"/>
      <c r="G336" s="16"/>
      <c r="H336" s="16"/>
      <c r="I336" s="16"/>
      <c r="J336" s="16"/>
      <c r="K336" s="16"/>
      <c r="L336" s="32"/>
      <c r="M336" s="16"/>
      <c r="N336" s="16"/>
      <c r="O336" s="16"/>
      <c r="P336" s="16"/>
      <c r="Y336" s="20"/>
      <c r="Z336" s="20"/>
      <c r="AA336" s="20"/>
      <c r="AB336" s="20"/>
      <c r="AC336" s="20"/>
      <c r="AD336" s="20"/>
    </row>
    <row r="337" spans="3:30" s="1" customFormat="1">
      <c r="C337" s="16"/>
      <c r="D337" s="16"/>
      <c r="E337" s="32"/>
      <c r="F337" s="16"/>
      <c r="G337" s="16"/>
      <c r="H337" s="16"/>
      <c r="I337" s="16"/>
      <c r="J337" s="16"/>
      <c r="K337" s="16"/>
      <c r="L337" s="32"/>
      <c r="M337" s="16"/>
      <c r="N337" s="16"/>
      <c r="O337" s="16"/>
      <c r="P337" s="16"/>
      <c r="Y337" s="20"/>
      <c r="Z337" s="20"/>
      <c r="AA337" s="20"/>
      <c r="AB337" s="20"/>
      <c r="AC337" s="20"/>
      <c r="AD337" s="20"/>
    </row>
    <row r="338" spans="3:30" s="1" customFormat="1">
      <c r="C338" s="16"/>
      <c r="D338" s="16"/>
      <c r="E338" s="32"/>
      <c r="F338" s="16"/>
      <c r="G338" s="16"/>
      <c r="H338" s="16"/>
      <c r="I338" s="16"/>
      <c r="J338" s="16"/>
      <c r="K338" s="16"/>
      <c r="L338" s="32"/>
      <c r="M338" s="16"/>
      <c r="N338" s="16"/>
      <c r="O338" s="16"/>
      <c r="P338" s="16"/>
      <c r="Y338" s="20"/>
      <c r="Z338" s="20"/>
      <c r="AA338" s="20"/>
      <c r="AB338" s="20"/>
      <c r="AC338" s="20"/>
      <c r="AD338" s="20"/>
    </row>
    <row r="339" spans="3:30" s="1" customFormat="1">
      <c r="C339" s="16"/>
      <c r="D339" s="16"/>
      <c r="E339" s="32"/>
      <c r="F339" s="16"/>
      <c r="G339" s="16"/>
      <c r="H339" s="16"/>
      <c r="I339" s="16"/>
      <c r="J339" s="16"/>
      <c r="K339" s="16"/>
      <c r="L339" s="32"/>
      <c r="M339" s="16"/>
      <c r="N339" s="16"/>
      <c r="O339" s="16"/>
      <c r="P339" s="16"/>
      <c r="Y339" s="20"/>
      <c r="Z339" s="20"/>
      <c r="AA339" s="20"/>
      <c r="AB339" s="20"/>
      <c r="AC339" s="20"/>
      <c r="AD339" s="20"/>
    </row>
    <row r="340" spans="3:30" s="1" customFormat="1">
      <c r="C340" s="16"/>
      <c r="D340" s="16"/>
      <c r="E340" s="32"/>
      <c r="F340" s="16"/>
      <c r="G340" s="16"/>
      <c r="H340" s="16"/>
      <c r="I340" s="16"/>
      <c r="J340" s="16"/>
      <c r="K340" s="16"/>
      <c r="L340" s="32"/>
      <c r="M340" s="16"/>
      <c r="N340" s="16"/>
      <c r="O340" s="16"/>
      <c r="P340" s="16"/>
      <c r="Y340" s="20"/>
      <c r="Z340" s="20"/>
      <c r="AA340" s="20"/>
      <c r="AB340" s="20"/>
      <c r="AC340" s="20"/>
      <c r="AD340" s="20"/>
    </row>
    <row r="341" spans="3:30" s="1" customFormat="1">
      <c r="C341" s="16"/>
      <c r="D341" s="16"/>
      <c r="E341" s="32"/>
      <c r="F341" s="16"/>
      <c r="G341" s="16"/>
      <c r="H341" s="16"/>
      <c r="I341" s="16"/>
      <c r="J341" s="16"/>
      <c r="K341" s="16"/>
      <c r="L341" s="32"/>
      <c r="M341" s="16"/>
      <c r="N341" s="16"/>
      <c r="O341" s="16"/>
      <c r="P341" s="16"/>
      <c r="Y341" s="20"/>
      <c r="Z341" s="20"/>
      <c r="AA341" s="20"/>
      <c r="AB341" s="20"/>
      <c r="AC341" s="20"/>
      <c r="AD341" s="20"/>
    </row>
    <row r="342" spans="3:30" s="1" customFormat="1">
      <c r="C342" s="16"/>
      <c r="D342" s="16"/>
      <c r="E342" s="32"/>
      <c r="F342" s="16"/>
      <c r="G342" s="16"/>
      <c r="H342" s="16"/>
      <c r="I342" s="16"/>
      <c r="J342" s="16"/>
      <c r="K342" s="16"/>
      <c r="L342" s="32"/>
      <c r="M342" s="16"/>
      <c r="N342" s="16"/>
      <c r="O342" s="16"/>
      <c r="P342" s="16"/>
      <c r="Y342" s="20"/>
      <c r="Z342" s="20"/>
      <c r="AA342" s="20"/>
      <c r="AB342" s="20"/>
      <c r="AC342" s="20"/>
      <c r="AD342" s="20"/>
    </row>
    <row r="343" spans="3:30" s="1" customFormat="1">
      <c r="C343" s="16"/>
      <c r="D343" s="16"/>
      <c r="E343" s="32"/>
      <c r="F343" s="16"/>
      <c r="G343" s="16"/>
      <c r="H343" s="16"/>
      <c r="I343" s="16"/>
      <c r="J343" s="16"/>
      <c r="K343" s="16"/>
      <c r="L343" s="32"/>
      <c r="M343" s="16"/>
      <c r="N343" s="16"/>
      <c r="O343" s="16"/>
      <c r="P343" s="16"/>
      <c r="Y343" s="20"/>
      <c r="Z343" s="20"/>
      <c r="AA343" s="20"/>
      <c r="AB343" s="20"/>
      <c r="AC343" s="20"/>
      <c r="AD343" s="20"/>
    </row>
    <row r="344" spans="3:30" s="1" customFormat="1">
      <c r="C344" s="16"/>
      <c r="D344" s="16"/>
      <c r="E344" s="32"/>
      <c r="F344" s="16"/>
      <c r="G344" s="16"/>
      <c r="H344" s="16"/>
      <c r="I344" s="16"/>
      <c r="J344" s="16"/>
      <c r="K344" s="16"/>
      <c r="L344" s="32"/>
      <c r="M344" s="16"/>
      <c r="N344" s="16"/>
      <c r="O344" s="16"/>
      <c r="P344" s="16"/>
      <c r="Y344" s="20"/>
      <c r="Z344" s="20"/>
      <c r="AA344" s="20"/>
      <c r="AB344" s="20"/>
      <c r="AC344" s="20"/>
      <c r="AD344" s="20"/>
    </row>
    <row r="345" spans="3:30" s="1" customFormat="1">
      <c r="C345" s="16"/>
      <c r="D345" s="16"/>
      <c r="E345" s="32"/>
      <c r="F345" s="16"/>
      <c r="G345" s="16"/>
      <c r="H345" s="16"/>
      <c r="I345" s="16"/>
      <c r="J345" s="16"/>
      <c r="K345" s="16"/>
      <c r="L345" s="32"/>
      <c r="M345" s="16"/>
      <c r="N345" s="16"/>
      <c r="O345" s="16"/>
      <c r="P345" s="16"/>
      <c r="Y345" s="20"/>
      <c r="Z345" s="20"/>
      <c r="AA345" s="20"/>
      <c r="AB345" s="20"/>
      <c r="AC345" s="20"/>
      <c r="AD345" s="20"/>
    </row>
    <row r="346" spans="3:30" s="1" customFormat="1">
      <c r="C346" s="16"/>
      <c r="D346" s="16"/>
      <c r="E346" s="32"/>
      <c r="F346" s="16"/>
      <c r="G346" s="16"/>
      <c r="H346" s="16"/>
      <c r="I346" s="16"/>
      <c r="J346" s="16"/>
      <c r="K346" s="16"/>
      <c r="L346" s="32"/>
      <c r="M346" s="16"/>
      <c r="N346" s="16"/>
      <c r="O346" s="16"/>
      <c r="P346" s="16"/>
      <c r="Y346" s="20"/>
      <c r="Z346" s="20"/>
      <c r="AA346" s="20"/>
      <c r="AB346" s="20"/>
      <c r="AC346" s="20"/>
      <c r="AD346" s="20"/>
    </row>
    <row r="347" spans="3:30" s="1" customFormat="1">
      <c r="C347" s="16"/>
      <c r="D347" s="16"/>
      <c r="E347" s="32"/>
      <c r="F347" s="16"/>
      <c r="G347" s="16"/>
      <c r="H347" s="16"/>
      <c r="I347" s="16"/>
      <c r="J347" s="16"/>
      <c r="K347" s="16"/>
      <c r="L347" s="32"/>
      <c r="M347" s="16"/>
      <c r="N347" s="16"/>
      <c r="O347" s="16"/>
      <c r="P347" s="16"/>
      <c r="Y347" s="20"/>
      <c r="Z347" s="20"/>
      <c r="AA347" s="20"/>
      <c r="AB347" s="20"/>
      <c r="AC347" s="20"/>
      <c r="AD347" s="20"/>
    </row>
    <row r="348" spans="3:30" s="1" customFormat="1">
      <c r="C348" s="16"/>
      <c r="D348" s="16"/>
      <c r="E348" s="32"/>
      <c r="F348" s="16"/>
      <c r="G348" s="16"/>
      <c r="H348" s="16"/>
      <c r="I348" s="16"/>
      <c r="J348" s="16"/>
      <c r="K348" s="16"/>
      <c r="L348" s="32"/>
      <c r="M348" s="16"/>
      <c r="N348" s="16"/>
      <c r="O348" s="16"/>
      <c r="P348" s="16"/>
      <c r="Y348" s="20"/>
      <c r="Z348" s="20"/>
      <c r="AA348" s="20"/>
      <c r="AB348" s="20"/>
      <c r="AC348" s="20"/>
      <c r="AD348" s="20"/>
    </row>
    <row r="349" spans="3:30" s="1" customFormat="1">
      <c r="C349" s="16"/>
      <c r="D349" s="16"/>
      <c r="E349" s="32"/>
      <c r="F349" s="16"/>
      <c r="G349" s="16"/>
      <c r="H349" s="16"/>
      <c r="I349" s="16"/>
      <c r="J349" s="16"/>
      <c r="K349" s="16"/>
      <c r="L349" s="32"/>
      <c r="M349" s="16"/>
      <c r="N349" s="16"/>
      <c r="O349" s="16"/>
      <c r="P349" s="16"/>
      <c r="Y349" s="20"/>
      <c r="Z349" s="20"/>
      <c r="AA349" s="20"/>
      <c r="AB349" s="20"/>
      <c r="AC349" s="20"/>
      <c r="AD349" s="20"/>
    </row>
    <row r="350" spans="3:30" s="1" customFormat="1">
      <c r="C350" s="16"/>
      <c r="D350" s="16"/>
      <c r="E350" s="32"/>
      <c r="F350" s="16"/>
      <c r="G350" s="16"/>
      <c r="H350" s="16"/>
      <c r="I350" s="16"/>
      <c r="J350" s="16"/>
      <c r="K350" s="16"/>
      <c r="L350" s="32"/>
      <c r="M350" s="16"/>
      <c r="N350" s="16"/>
      <c r="O350" s="16"/>
      <c r="P350" s="16"/>
      <c r="Y350" s="20"/>
      <c r="Z350" s="20"/>
      <c r="AA350" s="20"/>
      <c r="AB350" s="20"/>
      <c r="AC350" s="20"/>
      <c r="AD350" s="20"/>
    </row>
    <row r="351" spans="3:30" s="1" customFormat="1">
      <c r="C351" s="16"/>
      <c r="D351" s="16"/>
      <c r="E351" s="32"/>
      <c r="F351" s="16"/>
      <c r="G351" s="16"/>
      <c r="H351" s="16"/>
      <c r="I351" s="16"/>
      <c r="J351" s="16"/>
      <c r="K351" s="16"/>
      <c r="L351" s="32"/>
      <c r="M351" s="16"/>
      <c r="N351" s="16"/>
      <c r="O351" s="16"/>
      <c r="P351" s="16"/>
      <c r="Y351" s="20"/>
      <c r="Z351" s="20"/>
      <c r="AA351" s="20"/>
      <c r="AB351" s="20"/>
      <c r="AC351" s="20"/>
      <c r="AD351" s="20"/>
    </row>
    <row r="352" spans="3:30" s="1" customFormat="1">
      <c r="C352" s="16"/>
      <c r="D352" s="16"/>
      <c r="E352" s="32"/>
      <c r="F352" s="16"/>
      <c r="G352" s="16"/>
      <c r="H352" s="16"/>
      <c r="I352" s="16"/>
      <c r="J352" s="16"/>
      <c r="K352" s="16"/>
      <c r="L352" s="32"/>
      <c r="M352" s="16"/>
      <c r="N352" s="16"/>
      <c r="O352" s="16"/>
      <c r="P352" s="16"/>
      <c r="Y352" s="20"/>
      <c r="Z352" s="20"/>
      <c r="AA352" s="20"/>
      <c r="AB352" s="20"/>
      <c r="AC352" s="20"/>
      <c r="AD352" s="20"/>
    </row>
    <row r="353" spans="3:30" s="1" customFormat="1">
      <c r="C353" s="16"/>
      <c r="D353" s="16"/>
      <c r="E353" s="32"/>
      <c r="F353" s="16"/>
      <c r="G353" s="16"/>
      <c r="H353" s="16"/>
      <c r="I353" s="16"/>
      <c r="J353" s="16"/>
      <c r="K353" s="16"/>
      <c r="L353" s="32"/>
      <c r="M353" s="16"/>
      <c r="N353" s="16"/>
      <c r="O353" s="16"/>
      <c r="P353" s="16"/>
      <c r="Y353" s="20"/>
      <c r="Z353" s="20"/>
      <c r="AA353" s="20"/>
      <c r="AB353" s="20"/>
      <c r="AC353" s="20"/>
      <c r="AD353" s="20"/>
    </row>
    <row r="354" spans="3:30" s="1" customFormat="1">
      <c r="C354" s="16"/>
      <c r="D354" s="16"/>
      <c r="E354" s="32"/>
      <c r="F354" s="16"/>
      <c r="G354" s="16"/>
      <c r="H354" s="16"/>
      <c r="I354" s="16"/>
      <c r="J354" s="16"/>
      <c r="K354" s="16"/>
      <c r="L354" s="32"/>
      <c r="M354" s="16"/>
      <c r="N354" s="16"/>
      <c r="O354" s="16"/>
      <c r="P354" s="16"/>
      <c r="Y354" s="20"/>
      <c r="Z354" s="20"/>
      <c r="AA354" s="20"/>
      <c r="AB354" s="20"/>
      <c r="AC354" s="20"/>
      <c r="AD354" s="20"/>
    </row>
    <row r="355" spans="3:30" s="1" customFormat="1">
      <c r="C355" s="16"/>
      <c r="D355" s="16"/>
      <c r="E355" s="32"/>
      <c r="F355" s="16"/>
      <c r="G355" s="16"/>
      <c r="H355" s="16"/>
      <c r="I355" s="16"/>
      <c r="J355" s="16"/>
      <c r="K355" s="16"/>
      <c r="L355" s="32"/>
      <c r="M355" s="16"/>
      <c r="N355" s="16"/>
      <c r="O355" s="16"/>
      <c r="P355" s="16"/>
      <c r="Y355" s="20"/>
      <c r="Z355" s="20"/>
      <c r="AA355" s="20"/>
      <c r="AB355" s="20"/>
      <c r="AC355" s="20"/>
      <c r="AD355" s="20"/>
    </row>
    <row r="356" spans="3:30" s="1" customFormat="1">
      <c r="C356" s="16"/>
      <c r="D356" s="16"/>
      <c r="E356" s="32"/>
      <c r="F356" s="16"/>
      <c r="G356" s="16"/>
      <c r="H356" s="16"/>
      <c r="I356" s="16"/>
      <c r="J356" s="16"/>
      <c r="K356" s="16"/>
      <c r="L356" s="32"/>
      <c r="M356" s="16"/>
      <c r="N356" s="16"/>
      <c r="O356" s="16"/>
      <c r="P356" s="16"/>
      <c r="Y356" s="20"/>
      <c r="Z356" s="20"/>
      <c r="AA356" s="20"/>
      <c r="AB356" s="20"/>
      <c r="AC356" s="20"/>
      <c r="AD356" s="20"/>
    </row>
    <row r="357" spans="3:30" s="1" customFormat="1">
      <c r="C357" s="16"/>
      <c r="D357" s="16"/>
      <c r="E357" s="32"/>
      <c r="F357" s="16"/>
      <c r="G357" s="16"/>
      <c r="H357" s="16"/>
      <c r="I357" s="16"/>
      <c r="J357" s="16"/>
      <c r="K357" s="16"/>
      <c r="L357" s="32"/>
      <c r="M357" s="16"/>
      <c r="N357" s="16"/>
      <c r="O357" s="16"/>
      <c r="P357" s="16"/>
      <c r="Y357" s="20"/>
      <c r="Z357" s="20"/>
      <c r="AA357" s="20"/>
      <c r="AB357" s="20"/>
      <c r="AC357" s="20"/>
      <c r="AD357" s="20"/>
    </row>
    <row r="358" spans="3:30" s="1" customFormat="1">
      <c r="C358" s="16"/>
      <c r="D358" s="16"/>
      <c r="E358" s="32"/>
      <c r="F358" s="16"/>
      <c r="G358" s="16"/>
      <c r="H358" s="16"/>
      <c r="I358" s="16"/>
      <c r="J358" s="16"/>
      <c r="K358" s="16"/>
      <c r="L358" s="32"/>
      <c r="M358" s="16"/>
      <c r="N358" s="16"/>
      <c r="O358" s="16"/>
      <c r="P358" s="16"/>
      <c r="Y358" s="20"/>
      <c r="Z358" s="20"/>
      <c r="AA358" s="20"/>
      <c r="AB358" s="20"/>
      <c r="AC358" s="20"/>
      <c r="AD358" s="20"/>
    </row>
    <row r="359" spans="3:30" s="1" customFormat="1">
      <c r="C359" s="16"/>
      <c r="D359" s="16"/>
      <c r="E359" s="32"/>
      <c r="F359" s="16"/>
      <c r="G359" s="16"/>
      <c r="H359" s="16"/>
      <c r="I359" s="16"/>
      <c r="J359" s="16"/>
      <c r="K359" s="16"/>
      <c r="L359" s="32"/>
      <c r="M359" s="16"/>
      <c r="N359" s="16"/>
      <c r="O359" s="16"/>
      <c r="P359" s="16"/>
      <c r="Y359" s="20"/>
      <c r="Z359" s="20"/>
      <c r="AA359" s="20"/>
      <c r="AB359" s="20"/>
      <c r="AC359" s="20"/>
      <c r="AD359" s="20"/>
    </row>
    <row r="360" spans="3:30" s="1" customFormat="1">
      <c r="C360" s="16"/>
      <c r="D360" s="16"/>
      <c r="E360" s="32"/>
      <c r="F360" s="16"/>
      <c r="G360" s="16"/>
      <c r="H360" s="16"/>
      <c r="I360" s="16"/>
      <c r="J360" s="16"/>
      <c r="K360" s="16"/>
      <c r="L360" s="32"/>
      <c r="M360" s="16"/>
      <c r="N360" s="16"/>
      <c r="O360" s="16"/>
      <c r="P360" s="16"/>
      <c r="Y360" s="20"/>
      <c r="Z360" s="20"/>
      <c r="AA360" s="20"/>
      <c r="AB360" s="20"/>
      <c r="AC360" s="20"/>
      <c r="AD360" s="20"/>
    </row>
    <row r="361" spans="3:30" s="1" customFormat="1">
      <c r="C361" s="16"/>
      <c r="D361" s="16"/>
      <c r="E361" s="32"/>
      <c r="F361" s="16"/>
      <c r="G361" s="16"/>
      <c r="H361" s="16"/>
      <c r="I361" s="16"/>
      <c r="J361" s="16"/>
      <c r="K361" s="16"/>
      <c r="L361" s="32"/>
      <c r="M361" s="16"/>
      <c r="N361" s="16"/>
      <c r="O361" s="16"/>
      <c r="P361" s="16"/>
      <c r="Y361" s="20"/>
      <c r="Z361" s="20"/>
      <c r="AA361" s="20"/>
      <c r="AB361" s="20"/>
      <c r="AC361" s="20"/>
      <c r="AD361" s="20"/>
    </row>
    <row r="362" spans="3:30" s="1" customFormat="1">
      <c r="C362" s="16"/>
      <c r="D362" s="16"/>
      <c r="E362" s="32"/>
      <c r="F362" s="16"/>
      <c r="G362" s="16"/>
      <c r="H362" s="16"/>
      <c r="I362" s="16"/>
      <c r="J362" s="16"/>
      <c r="K362" s="16"/>
      <c r="L362" s="32"/>
      <c r="M362" s="16"/>
      <c r="N362" s="16"/>
      <c r="O362" s="16"/>
      <c r="P362" s="16"/>
      <c r="Y362" s="20"/>
      <c r="Z362" s="20"/>
      <c r="AA362" s="20"/>
      <c r="AB362" s="20"/>
      <c r="AC362" s="20"/>
      <c r="AD362" s="20"/>
    </row>
    <row r="363" spans="3:30" s="1" customFormat="1">
      <c r="C363" s="16"/>
      <c r="D363" s="16"/>
      <c r="E363" s="32"/>
      <c r="F363" s="16"/>
      <c r="G363" s="16"/>
      <c r="H363" s="16"/>
      <c r="I363" s="16"/>
      <c r="J363" s="16"/>
      <c r="K363" s="16"/>
      <c r="L363" s="32"/>
      <c r="M363" s="16"/>
      <c r="N363" s="16"/>
      <c r="O363" s="16"/>
      <c r="P363" s="16"/>
      <c r="Y363" s="20"/>
      <c r="Z363" s="20"/>
      <c r="AA363" s="20"/>
      <c r="AB363" s="20"/>
      <c r="AC363" s="20"/>
      <c r="AD363" s="20"/>
    </row>
    <row r="364" spans="3:30" s="1" customFormat="1">
      <c r="C364" s="16"/>
      <c r="D364" s="16"/>
      <c r="E364" s="32"/>
      <c r="F364" s="16"/>
      <c r="G364" s="16"/>
      <c r="H364" s="16"/>
      <c r="I364" s="16"/>
      <c r="J364" s="16"/>
      <c r="K364" s="16"/>
      <c r="L364" s="32"/>
      <c r="M364" s="16"/>
      <c r="N364" s="16"/>
      <c r="O364" s="16"/>
      <c r="P364" s="16"/>
      <c r="Y364" s="20"/>
      <c r="Z364" s="20"/>
      <c r="AA364" s="20"/>
      <c r="AB364" s="20"/>
      <c r="AC364" s="20"/>
      <c r="AD364" s="20"/>
    </row>
    <row r="365" spans="3:30" s="1" customFormat="1">
      <c r="C365" s="16"/>
      <c r="D365" s="16"/>
      <c r="E365" s="32"/>
      <c r="F365" s="16"/>
      <c r="G365" s="16"/>
      <c r="H365" s="16"/>
      <c r="I365" s="16"/>
      <c r="J365" s="16"/>
      <c r="K365" s="16"/>
      <c r="L365" s="32"/>
      <c r="M365" s="16"/>
      <c r="N365" s="16"/>
      <c r="O365" s="16"/>
      <c r="P365" s="16"/>
      <c r="Y365" s="20"/>
      <c r="Z365" s="20"/>
      <c r="AA365" s="20"/>
      <c r="AB365" s="20"/>
      <c r="AC365" s="20"/>
      <c r="AD365" s="20"/>
    </row>
    <row r="366" spans="3:30" s="1" customFormat="1">
      <c r="C366" s="16"/>
      <c r="D366" s="16"/>
      <c r="E366" s="32"/>
      <c r="F366" s="16"/>
      <c r="G366" s="16"/>
      <c r="H366" s="16"/>
      <c r="I366" s="16"/>
      <c r="J366" s="16"/>
      <c r="K366" s="16"/>
      <c r="L366" s="32"/>
      <c r="M366" s="16"/>
      <c r="N366" s="16"/>
      <c r="O366" s="16"/>
      <c r="P366" s="16"/>
      <c r="Y366" s="20"/>
      <c r="Z366" s="20"/>
      <c r="AA366" s="20"/>
      <c r="AB366" s="20"/>
      <c r="AC366" s="20"/>
      <c r="AD366" s="20"/>
    </row>
    <row r="367" spans="3:30" s="1" customFormat="1">
      <c r="C367" s="16"/>
      <c r="D367" s="16"/>
      <c r="E367" s="32"/>
      <c r="F367" s="16"/>
      <c r="G367" s="16"/>
      <c r="H367" s="16"/>
      <c r="I367" s="16"/>
      <c r="J367" s="16"/>
      <c r="K367" s="16"/>
      <c r="L367" s="32"/>
      <c r="M367" s="16"/>
      <c r="N367" s="16"/>
      <c r="O367" s="16"/>
      <c r="P367" s="16"/>
      <c r="Y367" s="20"/>
      <c r="Z367" s="20"/>
      <c r="AA367" s="20"/>
      <c r="AB367" s="20"/>
      <c r="AC367" s="20"/>
      <c r="AD367" s="20"/>
    </row>
    <row r="368" spans="3:30" s="1" customFormat="1">
      <c r="C368" s="16"/>
      <c r="D368" s="16"/>
      <c r="E368" s="32"/>
      <c r="F368" s="16"/>
      <c r="G368" s="16"/>
      <c r="H368" s="16"/>
      <c r="I368" s="16"/>
      <c r="J368" s="16"/>
      <c r="K368" s="16"/>
      <c r="L368" s="32"/>
      <c r="M368" s="16"/>
      <c r="N368" s="16"/>
      <c r="O368" s="16"/>
      <c r="P368" s="16"/>
      <c r="Y368" s="20"/>
      <c r="Z368" s="20"/>
      <c r="AA368" s="20"/>
      <c r="AB368" s="20"/>
      <c r="AC368" s="20"/>
      <c r="AD368" s="20"/>
    </row>
    <row r="369" spans="3:30" s="1" customFormat="1">
      <c r="C369" s="16"/>
      <c r="D369" s="16"/>
      <c r="E369" s="32"/>
      <c r="F369" s="16"/>
      <c r="G369" s="16"/>
      <c r="H369" s="16"/>
      <c r="I369" s="16"/>
      <c r="J369" s="16"/>
      <c r="K369" s="16"/>
      <c r="L369" s="32"/>
      <c r="M369" s="16"/>
      <c r="N369" s="16"/>
      <c r="O369" s="16"/>
      <c r="P369" s="16"/>
      <c r="Y369" s="20"/>
      <c r="Z369" s="20"/>
      <c r="AA369" s="20"/>
      <c r="AB369" s="20"/>
      <c r="AC369" s="20"/>
      <c r="AD369" s="20"/>
    </row>
    <row r="370" spans="3:30" s="1" customFormat="1">
      <c r="C370" s="16"/>
      <c r="D370" s="16"/>
      <c r="E370" s="32"/>
      <c r="F370" s="16"/>
      <c r="G370" s="16"/>
      <c r="H370" s="16"/>
      <c r="I370" s="16"/>
      <c r="J370" s="16"/>
      <c r="K370" s="16"/>
      <c r="L370" s="32"/>
      <c r="M370" s="16"/>
      <c r="N370" s="16"/>
      <c r="O370" s="16"/>
      <c r="P370" s="16"/>
      <c r="Y370" s="20"/>
      <c r="Z370" s="20"/>
      <c r="AA370" s="20"/>
      <c r="AB370" s="20"/>
      <c r="AC370" s="20"/>
      <c r="AD370" s="20"/>
    </row>
    <row r="371" spans="3:30" s="1" customFormat="1">
      <c r="C371" s="16"/>
      <c r="D371" s="16"/>
      <c r="E371" s="32"/>
      <c r="F371" s="16"/>
      <c r="G371" s="16"/>
      <c r="H371" s="16"/>
      <c r="I371" s="16"/>
      <c r="J371" s="16"/>
      <c r="K371" s="16"/>
      <c r="L371" s="32"/>
      <c r="M371" s="16"/>
      <c r="N371" s="16"/>
      <c r="O371" s="16"/>
      <c r="P371" s="16"/>
      <c r="Y371" s="20"/>
      <c r="Z371" s="20"/>
      <c r="AA371" s="20"/>
      <c r="AB371" s="20"/>
      <c r="AC371" s="20"/>
      <c r="AD371" s="20"/>
    </row>
    <row r="372" spans="3:30" s="1" customFormat="1">
      <c r="C372" s="16"/>
      <c r="D372" s="16"/>
      <c r="E372" s="32"/>
      <c r="F372" s="16"/>
      <c r="G372" s="16"/>
      <c r="H372" s="16"/>
      <c r="I372" s="16"/>
      <c r="J372" s="16"/>
      <c r="K372" s="16"/>
      <c r="L372" s="32"/>
      <c r="M372" s="16"/>
      <c r="N372" s="16"/>
      <c r="O372" s="16"/>
      <c r="P372" s="16"/>
      <c r="Y372" s="20"/>
      <c r="Z372" s="20"/>
      <c r="AA372" s="20"/>
      <c r="AB372" s="20"/>
      <c r="AC372" s="20"/>
      <c r="AD372" s="20"/>
    </row>
    <row r="373" spans="3:30" s="1" customFormat="1">
      <c r="C373" s="16"/>
      <c r="D373" s="16"/>
      <c r="E373" s="32"/>
      <c r="F373" s="16"/>
      <c r="G373" s="16"/>
      <c r="H373" s="16"/>
      <c r="I373" s="16"/>
      <c r="J373" s="16"/>
      <c r="K373" s="16"/>
      <c r="L373" s="32"/>
      <c r="M373" s="16"/>
      <c r="N373" s="16"/>
      <c r="O373" s="16"/>
      <c r="P373" s="16"/>
      <c r="Y373" s="20"/>
      <c r="Z373" s="20"/>
      <c r="AA373" s="20"/>
      <c r="AB373" s="20"/>
      <c r="AC373" s="20"/>
      <c r="AD373" s="20"/>
    </row>
    <row r="374" spans="3:30" s="1" customFormat="1">
      <c r="C374" s="16"/>
      <c r="D374" s="16"/>
      <c r="E374" s="32"/>
      <c r="F374" s="16"/>
      <c r="G374" s="16"/>
      <c r="H374" s="16"/>
      <c r="I374" s="16"/>
      <c r="J374" s="16"/>
      <c r="K374" s="16"/>
      <c r="L374" s="32"/>
      <c r="M374" s="16"/>
      <c r="N374" s="16"/>
      <c r="O374" s="16"/>
      <c r="P374" s="16"/>
      <c r="Y374" s="20"/>
      <c r="Z374" s="20"/>
      <c r="AA374" s="20"/>
      <c r="AB374" s="20"/>
      <c r="AC374" s="20"/>
      <c r="AD374" s="20"/>
    </row>
    <row r="375" spans="3:30" s="1" customFormat="1">
      <c r="C375" s="16"/>
      <c r="D375" s="16"/>
      <c r="E375" s="32"/>
      <c r="F375" s="16"/>
      <c r="G375" s="16"/>
      <c r="H375" s="16"/>
      <c r="I375" s="16"/>
      <c r="J375" s="16"/>
      <c r="K375" s="16"/>
      <c r="L375" s="32"/>
      <c r="M375" s="16"/>
      <c r="N375" s="16"/>
      <c r="O375" s="16"/>
      <c r="P375" s="16"/>
      <c r="Y375" s="20"/>
      <c r="Z375" s="20"/>
      <c r="AA375" s="20"/>
      <c r="AB375" s="20"/>
      <c r="AC375" s="20"/>
      <c r="AD375" s="20"/>
    </row>
    <row r="376" spans="3:30" s="1" customFormat="1">
      <c r="C376" s="16"/>
      <c r="D376" s="16"/>
      <c r="E376" s="32"/>
      <c r="F376" s="16"/>
      <c r="G376" s="16"/>
      <c r="H376" s="16"/>
      <c r="I376" s="16"/>
      <c r="J376" s="16"/>
      <c r="K376" s="16"/>
      <c r="L376" s="32"/>
      <c r="M376" s="16"/>
      <c r="N376" s="16"/>
      <c r="O376" s="16"/>
      <c r="P376" s="16"/>
      <c r="Y376" s="20"/>
      <c r="Z376" s="20"/>
      <c r="AA376" s="20"/>
      <c r="AB376" s="20"/>
      <c r="AC376" s="20"/>
      <c r="AD376" s="20"/>
    </row>
    <row r="377" spans="3:30" s="1" customFormat="1">
      <c r="C377" s="16"/>
      <c r="D377" s="16"/>
      <c r="E377" s="32"/>
      <c r="F377" s="16"/>
      <c r="G377" s="16"/>
      <c r="H377" s="16"/>
      <c r="I377" s="16"/>
      <c r="J377" s="16"/>
      <c r="K377" s="16"/>
      <c r="L377" s="32"/>
      <c r="M377" s="16"/>
      <c r="N377" s="16"/>
      <c r="O377" s="16"/>
      <c r="P377" s="16"/>
      <c r="Y377" s="20"/>
      <c r="Z377" s="20"/>
      <c r="AA377" s="20"/>
      <c r="AB377" s="20"/>
      <c r="AC377" s="20"/>
      <c r="AD377" s="20"/>
    </row>
    <row r="378" spans="3:30" s="1" customFormat="1">
      <c r="C378" s="16"/>
      <c r="D378" s="16"/>
      <c r="E378" s="32"/>
      <c r="F378" s="16"/>
      <c r="G378" s="16"/>
      <c r="H378" s="16"/>
      <c r="I378" s="16"/>
      <c r="J378" s="16"/>
      <c r="K378" s="16"/>
      <c r="L378" s="32"/>
      <c r="M378" s="16"/>
      <c r="N378" s="16"/>
      <c r="O378" s="16"/>
      <c r="P378" s="16"/>
      <c r="Y378" s="20"/>
      <c r="Z378" s="20"/>
      <c r="AA378" s="20"/>
      <c r="AB378" s="20"/>
      <c r="AC378" s="20"/>
      <c r="AD378" s="20"/>
    </row>
    <row r="379" spans="3:30" s="1" customFormat="1">
      <c r="C379" s="16"/>
      <c r="D379" s="16"/>
      <c r="E379" s="32"/>
      <c r="F379" s="16"/>
      <c r="G379" s="16"/>
      <c r="H379" s="16"/>
      <c r="I379" s="16"/>
      <c r="J379" s="16"/>
      <c r="K379" s="16"/>
      <c r="L379" s="32"/>
      <c r="M379" s="16"/>
      <c r="N379" s="16"/>
      <c r="O379" s="16"/>
      <c r="P379" s="16"/>
      <c r="Y379" s="20"/>
      <c r="Z379" s="20"/>
      <c r="AA379" s="20"/>
      <c r="AB379" s="20"/>
      <c r="AC379" s="20"/>
      <c r="AD379" s="20"/>
    </row>
    <row r="380" spans="3:30" s="1" customFormat="1">
      <c r="C380" s="16"/>
      <c r="D380" s="16"/>
      <c r="E380" s="32"/>
      <c r="F380" s="16"/>
      <c r="G380" s="16"/>
      <c r="H380" s="16"/>
      <c r="I380" s="16"/>
      <c r="J380" s="16"/>
      <c r="K380" s="16"/>
      <c r="L380" s="32"/>
      <c r="M380" s="16"/>
      <c r="N380" s="16"/>
      <c r="O380" s="16"/>
      <c r="P380" s="16"/>
      <c r="Y380" s="20"/>
      <c r="Z380" s="20"/>
      <c r="AA380" s="20"/>
      <c r="AB380" s="20"/>
      <c r="AC380" s="20"/>
      <c r="AD380" s="20"/>
    </row>
    <row r="381" spans="3:30" s="1" customFormat="1">
      <c r="C381" s="16"/>
      <c r="D381" s="16"/>
      <c r="E381" s="32"/>
      <c r="F381" s="16"/>
      <c r="G381" s="16"/>
      <c r="H381" s="16"/>
      <c r="I381" s="16"/>
      <c r="J381" s="16"/>
      <c r="K381" s="16"/>
      <c r="L381" s="32"/>
      <c r="M381" s="16"/>
      <c r="N381" s="16"/>
      <c r="O381" s="16"/>
      <c r="P381" s="16"/>
      <c r="Y381" s="20"/>
      <c r="Z381" s="20"/>
      <c r="AA381" s="20"/>
      <c r="AB381" s="20"/>
      <c r="AC381" s="20"/>
      <c r="AD381" s="20"/>
    </row>
    <row r="382" spans="3:30" s="1" customFormat="1">
      <c r="C382" s="16"/>
      <c r="D382" s="16"/>
      <c r="E382" s="32"/>
      <c r="F382" s="16"/>
      <c r="G382" s="16"/>
      <c r="H382" s="16"/>
      <c r="I382" s="16"/>
      <c r="J382" s="16"/>
      <c r="K382" s="16"/>
      <c r="L382" s="32"/>
      <c r="M382" s="16"/>
      <c r="N382" s="16"/>
      <c r="O382" s="16"/>
      <c r="P382" s="16"/>
      <c r="Y382" s="20"/>
      <c r="Z382" s="20"/>
      <c r="AA382" s="20"/>
      <c r="AB382" s="20"/>
      <c r="AC382" s="20"/>
      <c r="AD382" s="20"/>
    </row>
    <row r="383" spans="3:30" s="1" customFormat="1">
      <c r="C383" s="16"/>
      <c r="D383" s="16"/>
      <c r="E383" s="32"/>
      <c r="F383" s="16"/>
      <c r="G383" s="16"/>
      <c r="H383" s="16"/>
      <c r="I383" s="16"/>
      <c r="J383" s="16"/>
      <c r="K383" s="16"/>
      <c r="L383" s="32"/>
      <c r="M383" s="16"/>
      <c r="N383" s="16"/>
      <c r="O383" s="16"/>
      <c r="P383" s="16"/>
      <c r="Y383" s="20"/>
      <c r="Z383" s="20"/>
      <c r="AA383" s="20"/>
      <c r="AB383" s="20"/>
      <c r="AC383" s="20"/>
      <c r="AD383" s="20"/>
    </row>
    <row r="384" spans="3:30" s="1" customFormat="1">
      <c r="C384" s="16"/>
      <c r="D384" s="16"/>
      <c r="E384" s="32"/>
      <c r="F384" s="16"/>
      <c r="G384" s="16"/>
      <c r="H384" s="16"/>
      <c r="I384" s="16"/>
      <c r="J384" s="16"/>
      <c r="K384" s="16"/>
      <c r="L384" s="32"/>
      <c r="M384" s="16"/>
      <c r="N384" s="16"/>
      <c r="O384" s="16"/>
      <c r="P384" s="16"/>
      <c r="Y384" s="20"/>
      <c r="Z384" s="20"/>
      <c r="AA384" s="20"/>
      <c r="AB384" s="20"/>
      <c r="AC384" s="20"/>
      <c r="AD384" s="20"/>
    </row>
    <row r="385" spans="3:30" s="1" customFormat="1">
      <c r="C385" s="16"/>
      <c r="D385" s="16"/>
      <c r="E385" s="32"/>
      <c r="F385" s="16"/>
      <c r="G385" s="16"/>
      <c r="H385" s="16"/>
      <c r="I385" s="16"/>
      <c r="J385" s="16"/>
      <c r="K385" s="16"/>
      <c r="L385" s="32"/>
      <c r="M385" s="16"/>
      <c r="N385" s="16"/>
      <c r="O385" s="16"/>
      <c r="P385" s="16"/>
      <c r="Y385" s="20"/>
      <c r="Z385" s="20"/>
      <c r="AA385" s="20"/>
      <c r="AB385" s="20"/>
      <c r="AC385" s="20"/>
      <c r="AD385" s="20"/>
    </row>
    <row r="386" spans="3:30" s="1" customFormat="1">
      <c r="C386" s="16"/>
      <c r="D386" s="16"/>
      <c r="E386" s="32"/>
      <c r="F386" s="16"/>
      <c r="G386" s="16"/>
      <c r="H386" s="16"/>
      <c r="I386" s="16"/>
      <c r="J386" s="16"/>
      <c r="K386" s="16"/>
      <c r="L386" s="32"/>
      <c r="M386" s="16"/>
      <c r="N386" s="16"/>
      <c r="O386" s="16"/>
      <c r="P386" s="16"/>
      <c r="Y386" s="20"/>
      <c r="Z386" s="20"/>
      <c r="AA386" s="20"/>
      <c r="AB386" s="20"/>
      <c r="AC386" s="20"/>
      <c r="AD386" s="20"/>
    </row>
    <row r="387" spans="3:30" s="1" customFormat="1">
      <c r="C387" s="16"/>
      <c r="D387" s="16"/>
      <c r="E387" s="32"/>
      <c r="F387" s="16"/>
      <c r="G387" s="16"/>
      <c r="H387" s="16"/>
      <c r="I387" s="16"/>
      <c r="J387" s="16"/>
      <c r="K387" s="16"/>
      <c r="L387" s="32"/>
      <c r="M387" s="16"/>
      <c r="N387" s="16"/>
      <c r="O387" s="16"/>
      <c r="P387" s="16"/>
      <c r="Y387" s="20"/>
      <c r="Z387" s="20"/>
      <c r="AA387" s="20"/>
      <c r="AB387" s="20"/>
      <c r="AC387" s="20"/>
      <c r="AD387" s="20"/>
    </row>
    <row r="388" spans="3:30" s="1" customFormat="1">
      <c r="C388" s="16"/>
      <c r="D388" s="16"/>
      <c r="E388" s="32"/>
      <c r="F388" s="16"/>
      <c r="G388" s="16"/>
      <c r="H388" s="16"/>
      <c r="I388" s="16"/>
      <c r="J388" s="16"/>
      <c r="K388" s="16"/>
      <c r="L388" s="32"/>
      <c r="M388" s="16"/>
      <c r="N388" s="16"/>
      <c r="O388" s="16"/>
      <c r="P388" s="16"/>
      <c r="Y388" s="20"/>
      <c r="Z388" s="20"/>
      <c r="AA388" s="20"/>
      <c r="AB388" s="20"/>
      <c r="AC388" s="20"/>
      <c r="AD388" s="20"/>
    </row>
    <row r="389" spans="3:30" s="1" customFormat="1">
      <c r="C389" s="16"/>
      <c r="D389" s="16"/>
      <c r="E389" s="32"/>
      <c r="F389" s="16"/>
      <c r="G389" s="16"/>
      <c r="H389" s="16"/>
      <c r="I389" s="16"/>
      <c r="J389" s="16"/>
      <c r="K389" s="16"/>
      <c r="L389" s="32"/>
      <c r="M389" s="16"/>
      <c r="N389" s="16"/>
      <c r="O389" s="16"/>
      <c r="P389" s="16"/>
      <c r="Y389" s="20"/>
      <c r="Z389" s="20"/>
      <c r="AA389" s="20"/>
      <c r="AB389" s="20"/>
      <c r="AC389" s="20"/>
      <c r="AD389" s="20"/>
    </row>
    <row r="390" spans="3:30" s="1" customFormat="1">
      <c r="C390" s="16"/>
      <c r="D390" s="16"/>
      <c r="E390" s="32"/>
      <c r="F390" s="16"/>
      <c r="G390" s="16"/>
      <c r="H390" s="16"/>
      <c r="I390" s="16"/>
      <c r="J390" s="16"/>
      <c r="K390" s="16"/>
      <c r="L390" s="32"/>
      <c r="M390" s="16"/>
      <c r="N390" s="16"/>
      <c r="O390" s="16"/>
      <c r="P390" s="16"/>
      <c r="Y390" s="20"/>
      <c r="Z390" s="20"/>
      <c r="AA390" s="20"/>
      <c r="AB390" s="20"/>
      <c r="AC390" s="20"/>
      <c r="AD390" s="20"/>
    </row>
    <row r="391" spans="3:30" s="1" customFormat="1">
      <c r="C391" s="16"/>
      <c r="D391" s="16"/>
      <c r="E391" s="32"/>
      <c r="F391" s="16"/>
      <c r="G391" s="16"/>
      <c r="H391" s="16"/>
      <c r="I391" s="16"/>
      <c r="J391" s="16"/>
      <c r="K391" s="16"/>
      <c r="L391" s="32"/>
      <c r="M391" s="16"/>
      <c r="N391" s="16"/>
      <c r="O391" s="16"/>
      <c r="P391" s="16"/>
      <c r="Y391" s="20"/>
      <c r="Z391" s="20"/>
      <c r="AA391" s="20"/>
      <c r="AB391" s="20"/>
      <c r="AC391" s="20"/>
      <c r="AD391" s="20"/>
    </row>
    <row r="392" spans="3:30" s="1" customFormat="1">
      <c r="C392" s="16"/>
      <c r="D392" s="16"/>
      <c r="E392" s="32"/>
      <c r="F392" s="16"/>
      <c r="G392" s="16"/>
      <c r="H392" s="16"/>
      <c r="I392" s="16"/>
      <c r="J392" s="16"/>
      <c r="K392" s="16"/>
      <c r="L392" s="32"/>
      <c r="M392" s="16"/>
      <c r="N392" s="16"/>
      <c r="O392" s="16"/>
      <c r="P392" s="16"/>
      <c r="Y392" s="20"/>
      <c r="Z392" s="20"/>
      <c r="AA392" s="20"/>
      <c r="AB392" s="20"/>
      <c r="AC392" s="20"/>
      <c r="AD392" s="20"/>
    </row>
    <row r="393" spans="3:30" s="1" customFormat="1">
      <c r="C393" s="16"/>
      <c r="D393" s="16"/>
      <c r="E393" s="32"/>
      <c r="F393" s="16"/>
      <c r="G393" s="16"/>
      <c r="H393" s="16"/>
      <c r="I393" s="16"/>
      <c r="J393" s="16"/>
      <c r="K393" s="16"/>
      <c r="L393" s="32"/>
      <c r="M393" s="16"/>
      <c r="N393" s="16"/>
      <c r="O393" s="16"/>
      <c r="P393" s="16"/>
      <c r="Y393" s="20"/>
      <c r="Z393" s="20"/>
      <c r="AA393" s="20"/>
      <c r="AB393" s="20"/>
      <c r="AC393" s="20"/>
      <c r="AD393" s="20"/>
    </row>
    <row r="394" spans="3:30" s="1" customFormat="1">
      <c r="C394" s="16"/>
      <c r="D394" s="16"/>
      <c r="E394" s="32"/>
      <c r="F394" s="16"/>
      <c r="G394" s="16"/>
      <c r="H394" s="16"/>
      <c r="I394" s="16"/>
      <c r="J394" s="16"/>
      <c r="K394" s="16"/>
      <c r="L394" s="32"/>
      <c r="M394" s="16"/>
      <c r="N394" s="16"/>
      <c r="O394" s="16"/>
      <c r="P394" s="16"/>
      <c r="Y394" s="20"/>
      <c r="Z394" s="20"/>
      <c r="AA394" s="20"/>
      <c r="AB394" s="20"/>
      <c r="AC394" s="20"/>
      <c r="AD394" s="20"/>
    </row>
    <row r="395" spans="3:30" s="1" customFormat="1">
      <c r="C395" s="16"/>
      <c r="D395" s="16"/>
      <c r="E395" s="32"/>
      <c r="F395" s="16"/>
      <c r="G395" s="16"/>
      <c r="H395" s="16"/>
      <c r="I395" s="16"/>
      <c r="J395" s="16"/>
      <c r="K395" s="16"/>
      <c r="L395" s="32"/>
      <c r="M395" s="16"/>
      <c r="N395" s="16"/>
      <c r="O395" s="16"/>
      <c r="P395" s="16"/>
      <c r="Y395" s="20"/>
      <c r="Z395" s="20"/>
      <c r="AA395" s="20"/>
      <c r="AB395" s="20"/>
      <c r="AC395" s="20"/>
      <c r="AD395" s="20"/>
    </row>
    <row r="396" spans="3:30" s="1" customFormat="1">
      <c r="C396" s="16"/>
      <c r="D396" s="16"/>
      <c r="E396" s="32"/>
      <c r="F396" s="16"/>
      <c r="G396" s="16"/>
      <c r="H396" s="16"/>
      <c r="I396" s="16"/>
      <c r="J396" s="16"/>
      <c r="K396" s="16"/>
      <c r="L396" s="32"/>
      <c r="M396" s="16"/>
      <c r="N396" s="16"/>
      <c r="O396" s="16"/>
      <c r="P396" s="16"/>
      <c r="Y396" s="20"/>
      <c r="Z396" s="20"/>
      <c r="AA396" s="20"/>
      <c r="AB396" s="20"/>
      <c r="AC396" s="20"/>
      <c r="AD396" s="20"/>
    </row>
    <row r="397" spans="3:30" s="1" customFormat="1">
      <c r="C397" s="16"/>
      <c r="D397" s="16"/>
      <c r="E397" s="32"/>
      <c r="F397" s="16"/>
      <c r="G397" s="16"/>
      <c r="H397" s="16"/>
      <c r="I397" s="16"/>
      <c r="J397" s="16"/>
      <c r="K397" s="16"/>
      <c r="L397" s="32"/>
      <c r="M397" s="16"/>
      <c r="N397" s="16"/>
      <c r="O397" s="16"/>
      <c r="P397" s="16"/>
      <c r="Y397" s="20"/>
      <c r="Z397" s="20"/>
      <c r="AA397" s="20"/>
      <c r="AB397" s="20"/>
      <c r="AC397" s="20"/>
      <c r="AD397" s="20"/>
    </row>
    <row r="398" spans="3:30" s="1" customFormat="1">
      <c r="C398" s="16"/>
      <c r="D398" s="16"/>
      <c r="E398" s="32"/>
      <c r="F398" s="16"/>
      <c r="G398" s="16"/>
      <c r="H398" s="16"/>
      <c r="I398" s="16"/>
      <c r="J398" s="16"/>
      <c r="K398" s="16"/>
      <c r="L398" s="32"/>
      <c r="M398" s="16"/>
      <c r="N398" s="16"/>
      <c r="O398" s="16"/>
      <c r="P398" s="16"/>
      <c r="Y398" s="20"/>
      <c r="Z398" s="20"/>
      <c r="AA398" s="20"/>
      <c r="AB398" s="20"/>
      <c r="AC398" s="20"/>
      <c r="AD398" s="20"/>
    </row>
    <row r="399" spans="3:30" s="1" customFormat="1">
      <c r="C399" s="16"/>
      <c r="D399" s="16"/>
      <c r="E399" s="32"/>
      <c r="F399" s="16"/>
      <c r="G399" s="16"/>
      <c r="H399" s="16"/>
      <c r="I399" s="16"/>
      <c r="J399" s="16"/>
      <c r="K399" s="16"/>
      <c r="L399" s="32"/>
      <c r="M399" s="16"/>
      <c r="N399" s="16"/>
      <c r="O399" s="16"/>
      <c r="P399" s="16"/>
      <c r="Y399" s="20"/>
      <c r="Z399" s="20"/>
      <c r="AA399" s="20"/>
      <c r="AB399" s="20"/>
      <c r="AC399" s="20"/>
      <c r="AD399" s="20"/>
    </row>
    <row r="400" spans="3:30" s="1" customFormat="1">
      <c r="C400" s="16"/>
      <c r="D400" s="16"/>
      <c r="E400" s="32"/>
      <c r="F400" s="16"/>
      <c r="G400" s="16"/>
      <c r="H400" s="16"/>
      <c r="I400" s="16"/>
      <c r="J400" s="16"/>
      <c r="K400" s="16"/>
      <c r="L400" s="32"/>
      <c r="M400" s="16"/>
      <c r="N400" s="16"/>
      <c r="O400" s="16"/>
      <c r="P400" s="16"/>
      <c r="Y400" s="20"/>
      <c r="Z400" s="20"/>
      <c r="AA400" s="20"/>
      <c r="AB400" s="20"/>
      <c r="AC400" s="20"/>
      <c r="AD400" s="20"/>
    </row>
    <row r="401" spans="3:30" s="1" customFormat="1">
      <c r="C401" s="16"/>
      <c r="D401" s="16"/>
      <c r="E401" s="32"/>
      <c r="F401" s="16"/>
      <c r="G401" s="16"/>
      <c r="H401" s="16"/>
      <c r="I401" s="16"/>
      <c r="J401" s="16"/>
      <c r="K401" s="16"/>
      <c r="L401" s="32"/>
      <c r="M401" s="16"/>
      <c r="N401" s="16"/>
      <c r="O401" s="16"/>
      <c r="P401" s="16"/>
      <c r="Y401" s="20"/>
      <c r="Z401" s="20"/>
      <c r="AA401" s="20"/>
      <c r="AB401" s="20"/>
      <c r="AC401" s="20"/>
      <c r="AD401" s="20"/>
    </row>
    <row r="402" spans="3:30" s="1" customFormat="1">
      <c r="C402" s="16"/>
      <c r="D402" s="16"/>
      <c r="E402" s="32"/>
      <c r="F402" s="16"/>
      <c r="G402" s="16"/>
      <c r="H402" s="16"/>
      <c r="I402" s="16"/>
      <c r="J402" s="16"/>
      <c r="K402" s="16"/>
      <c r="L402" s="32"/>
      <c r="M402" s="16"/>
      <c r="N402" s="16"/>
      <c r="O402" s="16"/>
      <c r="P402" s="16"/>
      <c r="Y402" s="20"/>
      <c r="Z402" s="20"/>
      <c r="AA402" s="20"/>
      <c r="AB402" s="20"/>
      <c r="AC402" s="20"/>
      <c r="AD402" s="20"/>
    </row>
    <row r="403" spans="3:30" s="1" customFormat="1">
      <c r="C403" s="16"/>
      <c r="D403" s="16"/>
      <c r="E403" s="32"/>
      <c r="F403" s="16"/>
      <c r="G403" s="16"/>
      <c r="H403" s="16"/>
      <c r="I403" s="16"/>
      <c r="J403" s="16"/>
      <c r="K403" s="16"/>
      <c r="L403" s="32"/>
      <c r="M403" s="16"/>
      <c r="N403" s="16"/>
      <c r="O403" s="16"/>
      <c r="P403" s="16"/>
      <c r="Y403" s="20"/>
      <c r="Z403" s="20"/>
      <c r="AA403" s="20"/>
      <c r="AB403" s="20"/>
      <c r="AC403" s="20"/>
      <c r="AD403" s="20"/>
    </row>
    <row r="404" spans="3:30" s="1" customFormat="1">
      <c r="C404" s="16"/>
      <c r="D404" s="16"/>
      <c r="E404" s="32"/>
      <c r="F404" s="16"/>
      <c r="G404" s="16"/>
      <c r="H404" s="16"/>
      <c r="I404" s="16"/>
      <c r="J404" s="16"/>
      <c r="K404" s="16"/>
      <c r="L404" s="32"/>
      <c r="M404" s="16"/>
      <c r="N404" s="16"/>
      <c r="O404" s="16"/>
      <c r="P404" s="16"/>
      <c r="Y404" s="20"/>
      <c r="Z404" s="20"/>
      <c r="AA404" s="20"/>
      <c r="AB404" s="20"/>
      <c r="AC404" s="20"/>
      <c r="AD404" s="20"/>
    </row>
    <row r="405" spans="3:30" s="1" customFormat="1">
      <c r="C405" s="16"/>
      <c r="D405" s="16"/>
      <c r="E405" s="32"/>
      <c r="F405" s="16"/>
      <c r="G405" s="16"/>
      <c r="H405" s="16"/>
      <c r="I405" s="16"/>
      <c r="J405" s="16"/>
      <c r="K405" s="16"/>
      <c r="L405" s="32"/>
      <c r="M405" s="16"/>
      <c r="N405" s="16"/>
      <c r="O405" s="16"/>
      <c r="P405" s="16"/>
      <c r="Y405" s="20"/>
      <c r="Z405" s="20"/>
      <c r="AA405" s="20"/>
      <c r="AB405" s="20"/>
      <c r="AC405" s="20"/>
      <c r="AD405" s="20"/>
    </row>
    <row r="406" spans="3:30" s="1" customFormat="1">
      <c r="C406" s="16"/>
      <c r="D406" s="16"/>
      <c r="E406" s="32"/>
      <c r="F406" s="16"/>
      <c r="G406" s="16"/>
      <c r="H406" s="16"/>
      <c r="I406" s="16"/>
      <c r="J406" s="16"/>
      <c r="K406" s="16"/>
      <c r="L406" s="32"/>
      <c r="M406" s="16"/>
      <c r="N406" s="16"/>
      <c r="O406" s="16"/>
      <c r="P406" s="16"/>
      <c r="Y406" s="20"/>
      <c r="Z406" s="20"/>
      <c r="AA406" s="20"/>
      <c r="AB406" s="20"/>
      <c r="AC406" s="20"/>
      <c r="AD406" s="20"/>
    </row>
    <row r="407" spans="3:30" s="1" customFormat="1">
      <c r="C407" s="16"/>
      <c r="D407" s="16"/>
      <c r="E407" s="32"/>
      <c r="F407" s="16"/>
      <c r="G407" s="16"/>
      <c r="H407" s="16"/>
      <c r="I407" s="16"/>
      <c r="J407" s="16"/>
      <c r="K407" s="16"/>
      <c r="L407" s="32"/>
      <c r="M407" s="16"/>
      <c r="N407" s="16"/>
      <c r="O407" s="16"/>
      <c r="P407" s="16"/>
      <c r="Y407" s="20"/>
      <c r="Z407" s="20"/>
      <c r="AA407" s="20"/>
      <c r="AB407" s="20"/>
      <c r="AC407" s="20"/>
      <c r="AD407" s="20"/>
    </row>
    <row r="408" spans="3:30" s="1" customFormat="1">
      <c r="C408" s="16"/>
      <c r="D408" s="16"/>
      <c r="E408" s="32"/>
      <c r="F408" s="16"/>
      <c r="G408" s="16"/>
      <c r="H408" s="16"/>
      <c r="I408" s="16"/>
      <c r="J408" s="16"/>
      <c r="K408" s="16"/>
      <c r="L408" s="32"/>
      <c r="M408" s="16"/>
      <c r="N408" s="16"/>
      <c r="O408" s="16"/>
      <c r="P408" s="16"/>
      <c r="Y408" s="20"/>
      <c r="Z408" s="20"/>
      <c r="AA408" s="20"/>
      <c r="AB408" s="20"/>
      <c r="AC408" s="20"/>
      <c r="AD408" s="20"/>
    </row>
    <row r="409" spans="3:30" s="1" customFormat="1">
      <c r="C409" s="16"/>
      <c r="D409" s="16"/>
      <c r="E409" s="32"/>
      <c r="F409" s="16"/>
      <c r="G409" s="16"/>
      <c r="H409" s="16"/>
      <c r="I409" s="16"/>
      <c r="J409" s="16"/>
      <c r="K409" s="16"/>
      <c r="L409" s="32"/>
      <c r="M409" s="16"/>
      <c r="N409" s="16"/>
      <c r="O409" s="16"/>
      <c r="P409" s="16"/>
      <c r="Y409" s="20"/>
      <c r="Z409" s="20"/>
      <c r="AA409" s="20"/>
      <c r="AB409" s="20"/>
      <c r="AC409" s="20"/>
      <c r="AD409" s="20"/>
    </row>
    <row r="410" spans="3:30" s="1" customFormat="1">
      <c r="C410" s="16"/>
      <c r="D410" s="16"/>
      <c r="E410" s="32"/>
      <c r="F410" s="16"/>
      <c r="G410" s="16"/>
      <c r="H410" s="16"/>
      <c r="I410" s="16"/>
      <c r="J410" s="16"/>
      <c r="K410" s="16"/>
      <c r="L410" s="32"/>
      <c r="M410" s="16"/>
      <c r="N410" s="16"/>
      <c r="O410" s="16"/>
      <c r="P410" s="16"/>
      <c r="Y410" s="20"/>
      <c r="Z410" s="20"/>
      <c r="AA410" s="20"/>
      <c r="AB410" s="20"/>
      <c r="AC410" s="20"/>
      <c r="AD410" s="20"/>
    </row>
    <row r="411" spans="3:30" s="1" customFormat="1">
      <c r="C411" s="16"/>
      <c r="D411" s="16"/>
      <c r="E411" s="32"/>
      <c r="F411" s="16"/>
      <c r="G411" s="16"/>
      <c r="H411" s="16"/>
      <c r="I411" s="16"/>
      <c r="J411" s="16"/>
      <c r="K411" s="16"/>
      <c r="L411" s="32"/>
      <c r="M411" s="16"/>
      <c r="N411" s="16"/>
      <c r="O411" s="16"/>
      <c r="P411" s="16"/>
      <c r="Y411" s="20"/>
      <c r="Z411" s="20"/>
      <c r="AA411" s="20"/>
      <c r="AB411" s="20"/>
      <c r="AC411" s="20"/>
      <c r="AD411" s="20"/>
    </row>
    <row r="412" spans="3:30" s="1" customFormat="1">
      <c r="C412" s="16"/>
      <c r="D412" s="16"/>
      <c r="E412" s="32"/>
      <c r="F412" s="16"/>
      <c r="G412" s="16"/>
      <c r="H412" s="16"/>
      <c r="I412" s="16"/>
      <c r="J412" s="16"/>
      <c r="K412" s="16"/>
      <c r="L412" s="32"/>
      <c r="M412" s="16"/>
      <c r="N412" s="16"/>
      <c r="O412" s="16"/>
      <c r="P412" s="16"/>
      <c r="Y412" s="20"/>
      <c r="Z412" s="20"/>
      <c r="AA412" s="20"/>
      <c r="AB412" s="20"/>
      <c r="AC412" s="20"/>
      <c r="AD412" s="20"/>
    </row>
    <row r="413" spans="3:30" s="1" customFormat="1">
      <c r="C413" s="16"/>
      <c r="D413" s="16"/>
      <c r="E413" s="32"/>
      <c r="F413" s="16"/>
      <c r="G413" s="16"/>
      <c r="H413" s="16"/>
      <c r="I413" s="16"/>
      <c r="J413" s="16"/>
      <c r="K413" s="16"/>
      <c r="L413" s="32"/>
      <c r="M413" s="16"/>
      <c r="N413" s="16"/>
      <c r="O413" s="16"/>
      <c r="P413" s="16"/>
      <c r="Y413" s="20"/>
      <c r="Z413" s="20"/>
      <c r="AA413" s="20"/>
      <c r="AB413" s="20"/>
      <c r="AC413" s="20"/>
      <c r="AD413" s="20"/>
    </row>
    <row r="414" spans="3:30" s="1" customFormat="1">
      <c r="C414" s="16"/>
      <c r="D414" s="16"/>
      <c r="E414" s="32"/>
      <c r="F414" s="16"/>
      <c r="G414" s="16"/>
      <c r="H414" s="16"/>
      <c r="I414" s="16"/>
      <c r="J414" s="16"/>
      <c r="K414" s="16"/>
      <c r="L414" s="32"/>
      <c r="M414" s="16"/>
      <c r="N414" s="16"/>
      <c r="O414" s="16"/>
      <c r="P414" s="16"/>
      <c r="Y414" s="20"/>
      <c r="Z414" s="20"/>
      <c r="AA414" s="20"/>
      <c r="AB414" s="20"/>
      <c r="AC414" s="20"/>
      <c r="AD414" s="20"/>
    </row>
    <row r="415" spans="3:30" s="1" customFormat="1">
      <c r="C415" s="16"/>
      <c r="D415" s="16"/>
      <c r="E415" s="32"/>
      <c r="F415" s="16"/>
      <c r="G415" s="16"/>
      <c r="H415" s="16"/>
      <c r="I415" s="16"/>
      <c r="J415" s="16"/>
      <c r="K415" s="16"/>
      <c r="L415" s="32"/>
      <c r="M415" s="16"/>
      <c r="N415" s="16"/>
      <c r="O415" s="16"/>
      <c r="P415" s="16"/>
      <c r="Y415" s="20"/>
      <c r="Z415" s="20"/>
      <c r="AA415" s="20"/>
      <c r="AB415" s="20"/>
      <c r="AC415" s="20"/>
      <c r="AD415" s="20"/>
    </row>
    <row r="416" spans="3:30" s="1" customFormat="1">
      <c r="C416" s="16"/>
      <c r="D416" s="16"/>
      <c r="E416" s="32"/>
      <c r="F416" s="16"/>
      <c r="G416" s="16"/>
      <c r="H416" s="16"/>
      <c r="I416" s="16"/>
      <c r="J416" s="16"/>
      <c r="K416" s="16"/>
      <c r="L416" s="32"/>
      <c r="M416" s="16"/>
      <c r="N416" s="16"/>
      <c r="O416" s="16"/>
      <c r="P416" s="16"/>
      <c r="Y416" s="20"/>
      <c r="Z416" s="20"/>
      <c r="AA416" s="20"/>
      <c r="AB416" s="20"/>
      <c r="AC416" s="20"/>
      <c r="AD416" s="20"/>
    </row>
    <row r="417" spans="3:30" s="1" customFormat="1">
      <c r="C417" s="16"/>
      <c r="D417" s="16"/>
      <c r="E417" s="32"/>
      <c r="F417" s="16"/>
      <c r="G417" s="16"/>
      <c r="H417" s="16"/>
      <c r="I417" s="16"/>
      <c r="J417" s="16"/>
      <c r="K417" s="16"/>
      <c r="L417" s="32"/>
      <c r="M417" s="16"/>
      <c r="N417" s="16"/>
      <c r="O417" s="16"/>
      <c r="P417" s="16"/>
      <c r="Y417" s="20"/>
      <c r="Z417" s="20"/>
      <c r="AA417" s="20"/>
      <c r="AB417" s="20"/>
      <c r="AC417" s="20"/>
      <c r="AD417" s="20"/>
    </row>
    <row r="418" spans="3:30" s="1" customFormat="1">
      <c r="C418" s="16"/>
      <c r="D418" s="16"/>
      <c r="E418" s="32"/>
      <c r="F418" s="16"/>
      <c r="G418" s="16"/>
      <c r="H418" s="16"/>
      <c r="I418" s="16"/>
      <c r="J418" s="16"/>
      <c r="K418" s="16"/>
      <c r="L418" s="32"/>
      <c r="M418" s="16"/>
      <c r="N418" s="16"/>
      <c r="O418" s="16"/>
      <c r="P418" s="16"/>
      <c r="Y418" s="20"/>
      <c r="Z418" s="20"/>
      <c r="AA418" s="20"/>
      <c r="AB418" s="20"/>
      <c r="AC418" s="20"/>
      <c r="AD418" s="20"/>
    </row>
    <row r="419" spans="3:30" s="1" customFormat="1">
      <c r="C419" s="16"/>
      <c r="D419" s="16"/>
      <c r="E419" s="32"/>
      <c r="F419" s="16"/>
      <c r="G419" s="16"/>
      <c r="H419" s="16"/>
      <c r="I419" s="16"/>
      <c r="J419" s="16"/>
      <c r="K419" s="16"/>
      <c r="L419" s="32"/>
      <c r="M419" s="16"/>
      <c r="N419" s="16"/>
      <c r="O419" s="16"/>
      <c r="P419" s="16"/>
      <c r="Y419" s="20"/>
      <c r="Z419" s="20"/>
      <c r="AA419" s="20"/>
      <c r="AB419" s="20"/>
      <c r="AC419" s="20"/>
      <c r="AD419" s="20"/>
    </row>
    <row r="420" spans="3:30" s="1" customFormat="1">
      <c r="C420" s="16"/>
      <c r="D420" s="16"/>
      <c r="E420" s="32"/>
      <c r="F420" s="16"/>
      <c r="G420" s="16"/>
      <c r="H420" s="16"/>
      <c r="I420" s="16"/>
      <c r="J420" s="16"/>
      <c r="K420" s="16"/>
      <c r="L420" s="32"/>
      <c r="M420" s="16"/>
      <c r="N420" s="16"/>
      <c r="O420" s="16"/>
      <c r="P420" s="16"/>
      <c r="Y420" s="20"/>
      <c r="Z420" s="20"/>
      <c r="AA420" s="20"/>
      <c r="AB420" s="20"/>
      <c r="AC420" s="20"/>
      <c r="AD420" s="20"/>
    </row>
    <row r="421" spans="3:30" s="1" customFormat="1">
      <c r="C421" s="16"/>
      <c r="D421" s="16"/>
      <c r="E421" s="32"/>
      <c r="F421" s="16"/>
      <c r="G421" s="16"/>
      <c r="H421" s="16"/>
      <c r="I421" s="16"/>
      <c r="J421" s="16"/>
      <c r="K421" s="16"/>
      <c r="L421" s="32"/>
      <c r="M421" s="16"/>
      <c r="N421" s="16"/>
      <c r="O421" s="16"/>
      <c r="P421" s="16"/>
      <c r="Y421" s="20"/>
      <c r="Z421" s="20"/>
      <c r="AA421" s="20"/>
      <c r="AB421" s="20"/>
      <c r="AC421" s="20"/>
      <c r="AD421" s="20"/>
    </row>
    <row r="422" spans="3:30" s="1" customFormat="1">
      <c r="C422" s="16"/>
      <c r="D422" s="16"/>
      <c r="E422" s="32"/>
      <c r="F422" s="16"/>
      <c r="G422" s="16"/>
      <c r="H422" s="16"/>
      <c r="I422" s="16"/>
      <c r="J422" s="16"/>
      <c r="K422" s="16"/>
      <c r="L422" s="32"/>
      <c r="M422" s="16"/>
      <c r="N422" s="16"/>
      <c r="O422" s="16"/>
      <c r="P422" s="16"/>
      <c r="Y422" s="20"/>
      <c r="Z422" s="20"/>
      <c r="AA422" s="20"/>
      <c r="AB422" s="20"/>
      <c r="AC422" s="20"/>
      <c r="AD422" s="20"/>
    </row>
    <row r="423" spans="3:30" s="1" customFormat="1">
      <c r="C423" s="16"/>
      <c r="D423" s="16"/>
      <c r="E423" s="32"/>
      <c r="F423" s="16"/>
      <c r="G423" s="16"/>
      <c r="H423" s="16"/>
      <c r="I423" s="16"/>
      <c r="J423" s="16"/>
      <c r="K423" s="16"/>
      <c r="L423" s="32"/>
      <c r="M423" s="16"/>
      <c r="N423" s="16"/>
      <c r="O423" s="16"/>
      <c r="P423" s="16"/>
      <c r="Y423" s="20"/>
      <c r="Z423" s="20"/>
      <c r="AA423" s="20"/>
      <c r="AB423" s="20"/>
      <c r="AC423" s="20"/>
      <c r="AD423" s="20"/>
    </row>
    <row r="424" spans="3:30" s="1" customFormat="1">
      <c r="C424" s="16"/>
      <c r="D424" s="16"/>
      <c r="E424" s="32"/>
      <c r="F424" s="16"/>
      <c r="G424" s="16"/>
      <c r="H424" s="16"/>
      <c r="I424" s="16"/>
      <c r="J424" s="16"/>
      <c r="K424" s="16"/>
      <c r="L424" s="32"/>
      <c r="M424" s="16"/>
      <c r="N424" s="16"/>
      <c r="O424" s="16"/>
      <c r="P424" s="16"/>
      <c r="Y424" s="20"/>
      <c r="Z424" s="20"/>
      <c r="AA424" s="20"/>
      <c r="AB424" s="20"/>
      <c r="AC424" s="20"/>
      <c r="AD424" s="20"/>
    </row>
    <row r="425" spans="3:30" s="1" customFormat="1">
      <c r="C425" s="16"/>
      <c r="D425" s="16"/>
      <c r="E425" s="32"/>
      <c r="F425" s="16"/>
      <c r="G425" s="16"/>
      <c r="H425" s="16"/>
      <c r="I425" s="16"/>
      <c r="J425" s="16"/>
      <c r="K425" s="16"/>
      <c r="L425" s="32"/>
      <c r="M425" s="16"/>
      <c r="N425" s="16"/>
      <c r="O425" s="16"/>
      <c r="P425" s="16"/>
      <c r="Y425" s="20"/>
      <c r="Z425" s="20"/>
      <c r="AA425" s="20"/>
      <c r="AB425" s="20"/>
      <c r="AC425" s="20"/>
      <c r="AD425" s="20"/>
    </row>
    <row r="426" spans="3:30" s="1" customFormat="1">
      <c r="C426" s="16"/>
      <c r="D426" s="16"/>
      <c r="E426" s="32"/>
      <c r="F426" s="16"/>
      <c r="G426" s="16"/>
      <c r="H426" s="16"/>
      <c r="I426" s="16"/>
      <c r="J426" s="16"/>
      <c r="K426" s="16"/>
      <c r="L426" s="32"/>
      <c r="M426" s="16"/>
      <c r="N426" s="16"/>
      <c r="O426" s="16"/>
      <c r="P426" s="16"/>
      <c r="Y426" s="20"/>
      <c r="Z426" s="20"/>
      <c r="AA426" s="20"/>
      <c r="AB426" s="20"/>
      <c r="AC426" s="20"/>
      <c r="AD426" s="20"/>
    </row>
    <row r="427" spans="3:30" s="1" customFormat="1">
      <c r="C427" s="16"/>
      <c r="D427" s="16"/>
      <c r="E427" s="32"/>
      <c r="F427" s="16"/>
      <c r="G427" s="16"/>
      <c r="H427" s="16"/>
      <c r="I427" s="16"/>
      <c r="J427" s="16"/>
      <c r="K427" s="16"/>
      <c r="L427" s="32"/>
      <c r="M427" s="16"/>
      <c r="N427" s="16"/>
      <c r="O427" s="16"/>
      <c r="P427" s="16"/>
      <c r="Y427" s="20"/>
      <c r="Z427" s="20"/>
      <c r="AA427" s="20"/>
      <c r="AB427" s="20"/>
      <c r="AC427" s="20"/>
      <c r="AD427" s="20"/>
    </row>
    <row r="428" spans="3:30" s="1" customFormat="1">
      <c r="C428" s="16"/>
      <c r="D428" s="16"/>
      <c r="E428" s="32"/>
      <c r="F428" s="16"/>
      <c r="G428" s="16"/>
      <c r="H428" s="16"/>
      <c r="I428" s="16"/>
      <c r="J428" s="16"/>
      <c r="K428" s="16"/>
      <c r="L428" s="32"/>
      <c r="M428" s="16"/>
      <c r="N428" s="16"/>
      <c r="O428" s="16"/>
      <c r="P428" s="16"/>
      <c r="Y428" s="20"/>
      <c r="Z428" s="20"/>
      <c r="AA428" s="20"/>
      <c r="AB428" s="20"/>
      <c r="AC428" s="20"/>
      <c r="AD428" s="20"/>
    </row>
    <row r="429" spans="3:30" s="1" customFormat="1">
      <c r="C429" s="16"/>
      <c r="D429" s="16"/>
      <c r="E429" s="32"/>
      <c r="F429" s="16"/>
      <c r="G429" s="16"/>
      <c r="H429" s="16"/>
      <c r="I429" s="16"/>
      <c r="J429" s="16"/>
      <c r="K429" s="16"/>
      <c r="L429" s="32"/>
      <c r="M429" s="16"/>
      <c r="N429" s="16"/>
      <c r="O429" s="16"/>
      <c r="P429" s="16"/>
      <c r="Y429" s="20"/>
      <c r="Z429" s="20"/>
      <c r="AA429" s="20"/>
      <c r="AB429" s="20"/>
      <c r="AC429" s="20"/>
      <c r="AD429" s="20"/>
    </row>
    <row r="430" spans="3:30" s="1" customFormat="1">
      <c r="C430" s="16"/>
      <c r="D430" s="16"/>
      <c r="E430" s="32"/>
      <c r="F430" s="16"/>
      <c r="G430" s="16"/>
      <c r="H430" s="16"/>
      <c r="I430" s="16"/>
      <c r="J430" s="16"/>
      <c r="K430" s="16"/>
      <c r="L430" s="32"/>
      <c r="M430" s="16"/>
      <c r="N430" s="16"/>
      <c r="O430" s="16"/>
      <c r="P430" s="16"/>
      <c r="Y430" s="20"/>
      <c r="Z430" s="20"/>
      <c r="AA430" s="20"/>
      <c r="AB430" s="20"/>
      <c r="AC430" s="20"/>
      <c r="AD430" s="20"/>
    </row>
    <row r="431" spans="3:30" s="1" customFormat="1">
      <c r="C431" s="16"/>
      <c r="D431" s="16"/>
      <c r="E431" s="32"/>
      <c r="F431" s="16"/>
      <c r="G431" s="16"/>
      <c r="H431" s="16"/>
      <c r="I431" s="16"/>
      <c r="J431" s="16"/>
      <c r="K431" s="16"/>
      <c r="L431" s="32"/>
      <c r="M431" s="16"/>
      <c r="N431" s="16"/>
      <c r="O431" s="16"/>
      <c r="P431" s="16"/>
      <c r="Y431" s="20"/>
      <c r="Z431" s="20"/>
      <c r="AA431" s="20"/>
      <c r="AB431" s="20"/>
      <c r="AC431" s="20"/>
      <c r="AD431" s="20"/>
    </row>
    <row r="432" spans="3:30" s="1" customFormat="1">
      <c r="C432" s="16"/>
      <c r="D432" s="16"/>
      <c r="E432" s="32"/>
      <c r="F432" s="16"/>
      <c r="G432" s="16"/>
      <c r="H432" s="16"/>
      <c r="I432" s="16"/>
      <c r="J432" s="16"/>
      <c r="K432" s="16"/>
      <c r="L432" s="32"/>
      <c r="M432" s="16"/>
      <c r="N432" s="16"/>
      <c r="O432" s="16"/>
      <c r="P432" s="16"/>
      <c r="Y432" s="20"/>
      <c r="Z432" s="20"/>
      <c r="AA432" s="20"/>
      <c r="AB432" s="20"/>
      <c r="AC432" s="20"/>
      <c r="AD432" s="20"/>
    </row>
    <row r="433" spans="3:30" s="1" customFormat="1">
      <c r="C433" s="16"/>
      <c r="D433" s="16"/>
      <c r="E433" s="32"/>
      <c r="F433" s="16"/>
      <c r="G433" s="16"/>
      <c r="H433" s="16"/>
      <c r="I433" s="16"/>
      <c r="J433" s="16"/>
      <c r="K433" s="16"/>
      <c r="L433" s="32"/>
      <c r="M433" s="16"/>
      <c r="N433" s="16"/>
      <c r="O433" s="16"/>
      <c r="P433" s="16"/>
      <c r="Y433" s="20"/>
      <c r="Z433" s="20"/>
      <c r="AA433" s="20"/>
      <c r="AB433" s="20"/>
      <c r="AC433" s="20"/>
      <c r="AD433" s="20"/>
    </row>
    <row r="434" spans="3:30" s="1" customFormat="1">
      <c r="C434" s="16"/>
      <c r="D434" s="16"/>
      <c r="E434" s="32"/>
      <c r="F434" s="16"/>
      <c r="G434" s="16"/>
      <c r="H434" s="16"/>
      <c r="I434" s="16"/>
      <c r="J434" s="16"/>
      <c r="K434" s="16"/>
      <c r="L434" s="32"/>
      <c r="M434" s="16"/>
      <c r="N434" s="16"/>
      <c r="O434" s="16"/>
      <c r="P434" s="16"/>
      <c r="Y434" s="20"/>
      <c r="Z434" s="20"/>
      <c r="AA434" s="20"/>
      <c r="AB434" s="20"/>
      <c r="AC434" s="20"/>
      <c r="AD434" s="20"/>
    </row>
    <row r="435" spans="3:30" s="1" customFormat="1">
      <c r="C435" s="16"/>
      <c r="D435" s="16"/>
      <c r="E435" s="32"/>
      <c r="F435" s="16"/>
      <c r="G435" s="16"/>
      <c r="H435" s="16"/>
      <c r="I435" s="16"/>
      <c r="J435" s="16"/>
      <c r="K435" s="16"/>
      <c r="L435" s="32"/>
      <c r="M435" s="16"/>
      <c r="N435" s="16"/>
      <c r="O435" s="16"/>
      <c r="P435" s="16"/>
      <c r="Y435" s="20"/>
      <c r="Z435" s="20"/>
      <c r="AA435" s="20"/>
      <c r="AB435" s="20"/>
      <c r="AC435" s="20"/>
      <c r="AD435" s="20"/>
    </row>
    <row r="436" spans="3:30" s="1" customFormat="1">
      <c r="C436" s="16"/>
      <c r="D436" s="16"/>
      <c r="E436" s="32"/>
      <c r="F436" s="16"/>
      <c r="G436" s="16"/>
      <c r="H436" s="16"/>
      <c r="I436" s="16"/>
      <c r="J436" s="16"/>
      <c r="K436" s="16"/>
      <c r="L436" s="32"/>
      <c r="M436" s="16"/>
      <c r="N436" s="16"/>
      <c r="O436" s="16"/>
      <c r="P436" s="16"/>
      <c r="Y436" s="20"/>
      <c r="Z436" s="20"/>
      <c r="AA436" s="20"/>
      <c r="AB436" s="20"/>
      <c r="AC436" s="20"/>
      <c r="AD436" s="20"/>
    </row>
    <row r="437" spans="3:30" s="1" customFormat="1">
      <c r="C437" s="16"/>
      <c r="D437" s="16"/>
      <c r="E437" s="32"/>
      <c r="F437" s="16"/>
      <c r="G437" s="16"/>
      <c r="H437" s="16"/>
      <c r="I437" s="16"/>
      <c r="J437" s="16"/>
      <c r="K437" s="16"/>
      <c r="L437" s="32"/>
      <c r="M437" s="16"/>
      <c r="N437" s="16"/>
      <c r="O437" s="16"/>
      <c r="P437" s="16"/>
      <c r="Y437" s="20"/>
      <c r="Z437" s="20"/>
      <c r="AA437" s="20"/>
      <c r="AB437" s="20"/>
      <c r="AC437" s="20"/>
      <c r="AD437" s="20"/>
    </row>
    <row r="438" spans="3:30" s="1" customFormat="1">
      <c r="C438" s="16"/>
      <c r="D438" s="16"/>
      <c r="E438" s="32"/>
      <c r="F438" s="16"/>
      <c r="G438" s="16"/>
      <c r="H438" s="16"/>
      <c r="I438" s="16"/>
      <c r="J438" s="16"/>
      <c r="K438" s="16"/>
      <c r="L438" s="32"/>
      <c r="M438" s="16"/>
      <c r="N438" s="16"/>
      <c r="O438" s="16"/>
      <c r="P438" s="16"/>
      <c r="Y438" s="20"/>
      <c r="Z438" s="20"/>
      <c r="AA438" s="20"/>
      <c r="AB438" s="20"/>
      <c r="AC438" s="20"/>
      <c r="AD438" s="20"/>
    </row>
    <row r="439" spans="3:30" s="1" customFormat="1">
      <c r="C439" s="16"/>
      <c r="D439" s="16"/>
      <c r="E439" s="32"/>
      <c r="F439" s="16"/>
      <c r="G439" s="16"/>
      <c r="H439" s="16"/>
      <c r="I439" s="16"/>
      <c r="J439" s="16"/>
      <c r="K439" s="16"/>
      <c r="L439" s="32"/>
      <c r="M439" s="16"/>
      <c r="N439" s="16"/>
      <c r="O439" s="16"/>
      <c r="P439" s="16"/>
      <c r="Y439" s="20"/>
      <c r="Z439" s="20"/>
      <c r="AA439" s="20"/>
      <c r="AB439" s="20"/>
      <c r="AC439" s="20"/>
      <c r="AD439" s="20"/>
    </row>
    <row r="440" spans="3:30" s="1" customFormat="1">
      <c r="C440" s="16"/>
      <c r="D440" s="16"/>
      <c r="E440" s="32"/>
      <c r="F440" s="16"/>
      <c r="G440" s="16"/>
      <c r="H440" s="16"/>
      <c r="I440" s="16"/>
      <c r="J440" s="16"/>
      <c r="K440" s="16"/>
      <c r="L440" s="32"/>
      <c r="M440" s="16"/>
      <c r="N440" s="16"/>
      <c r="O440" s="16"/>
      <c r="P440" s="16"/>
      <c r="Y440" s="20"/>
      <c r="Z440" s="20"/>
      <c r="AA440" s="20"/>
      <c r="AB440" s="20"/>
      <c r="AC440" s="20"/>
      <c r="AD440" s="20"/>
    </row>
    <row r="441" spans="3:30" s="1" customFormat="1">
      <c r="C441" s="16"/>
      <c r="D441" s="16"/>
      <c r="E441" s="32"/>
      <c r="F441" s="16"/>
      <c r="G441" s="16"/>
      <c r="H441" s="16"/>
      <c r="I441" s="16"/>
      <c r="J441" s="16"/>
      <c r="K441" s="16"/>
      <c r="L441" s="32"/>
      <c r="M441" s="16"/>
      <c r="N441" s="16"/>
      <c r="O441" s="16"/>
      <c r="P441" s="16"/>
      <c r="Y441" s="20"/>
      <c r="Z441" s="20"/>
      <c r="AA441" s="20"/>
      <c r="AB441" s="20"/>
      <c r="AC441" s="20"/>
      <c r="AD441" s="20"/>
    </row>
    <row r="442" spans="3:30" s="1" customFormat="1">
      <c r="C442" s="16"/>
      <c r="D442" s="16"/>
      <c r="E442" s="32"/>
      <c r="F442" s="16"/>
      <c r="G442" s="16"/>
      <c r="H442" s="16"/>
      <c r="I442" s="16"/>
      <c r="J442" s="16"/>
      <c r="K442" s="16"/>
      <c r="L442" s="32"/>
      <c r="M442" s="16"/>
      <c r="N442" s="16"/>
      <c r="O442" s="16"/>
      <c r="P442" s="16"/>
      <c r="Y442" s="20"/>
      <c r="Z442" s="20"/>
      <c r="AA442" s="20"/>
      <c r="AB442" s="20"/>
      <c r="AC442" s="20"/>
      <c r="AD442" s="20"/>
    </row>
    <row r="443" spans="3:30" s="1" customFormat="1">
      <c r="C443" s="16"/>
      <c r="D443" s="16"/>
      <c r="E443" s="32"/>
      <c r="F443" s="16"/>
      <c r="G443" s="16"/>
      <c r="H443" s="16"/>
      <c r="I443" s="16"/>
      <c r="J443" s="16"/>
      <c r="K443" s="16"/>
      <c r="L443" s="32"/>
      <c r="M443" s="16"/>
      <c r="N443" s="16"/>
      <c r="O443" s="16"/>
      <c r="P443" s="16"/>
      <c r="Y443" s="20"/>
      <c r="Z443" s="20"/>
      <c r="AA443" s="20"/>
      <c r="AB443" s="20"/>
      <c r="AC443" s="20"/>
      <c r="AD443" s="20"/>
    </row>
    <row r="444" spans="3:30" s="1" customFormat="1">
      <c r="C444" s="16"/>
      <c r="D444" s="16"/>
      <c r="E444" s="32"/>
      <c r="F444" s="16"/>
      <c r="G444" s="16"/>
      <c r="H444" s="16"/>
      <c r="I444" s="16"/>
      <c r="J444" s="16"/>
      <c r="K444" s="16"/>
      <c r="L444" s="32"/>
      <c r="M444" s="16"/>
      <c r="N444" s="16"/>
      <c r="O444" s="16"/>
      <c r="P444" s="16"/>
      <c r="Y444" s="20"/>
      <c r="Z444" s="20"/>
      <c r="AA444" s="20"/>
      <c r="AB444" s="20"/>
      <c r="AC444" s="20"/>
      <c r="AD444" s="20"/>
    </row>
    <row r="445" spans="3:30" s="1" customFormat="1">
      <c r="C445" s="16"/>
      <c r="D445" s="16"/>
      <c r="E445" s="32"/>
      <c r="F445" s="16"/>
      <c r="G445" s="16"/>
      <c r="H445" s="16"/>
      <c r="I445" s="16"/>
      <c r="J445" s="16"/>
      <c r="K445" s="16"/>
      <c r="L445" s="32"/>
      <c r="M445" s="16"/>
      <c r="N445" s="16"/>
      <c r="O445" s="16"/>
      <c r="P445" s="16"/>
      <c r="Y445" s="20"/>
      <c r="Z445" s="20"/>
      <c r="AA445" s="20"/>
      <c r="AB445" s="20"/>
      <c r="AC445" s="20"/>
      <c r="AD445" s="20"/>
    </row>
    <row r="446" spans="3:30" s="1" customFormat="1">
      <c r="C446" s="16"/>
      <c r="D446" s="16"/>
      <c r="E446" s="32"/>
      <c r="F446" s="16"/>
      <c r="G446" s="16"/>
      <c r="H446" s="16"/>
      <c r="I446" s="16"/>
      <c r="J446" s="16"/>
      <c r="K446" s="16"/>
      <c r="L446" s="32"/>
      <c r="M446" s="16"/>
      <c r="N446" s="16"/>
      <c r="O446" s="16"/>
      <c r="P446" s="16"/>
      <c r="Y446" s="20"/>
      <c r="Z446" s="20"/>
      <c r="AA446" s="20"/>
      <c r="AB446" s="20"/>
      <c r="AC446" s="20"/>
      <c r="AD446" s="20"/>
    </row>
    <row r="447" spans="3:30" s="1" customFormat="1">
      <c r="C447" s="16"/>
      <c r="D447" s="16"/>
      <c r="E447" s="32"/>
      <c r="F447" s="16"/>
      <c r="G447" s="16"/>
      <c r="H447" s="16"/>
      <c r="I447" s="16"/>
      <c r="J447" s="16"/>
      <c r="K447" s="16"/>
      <c r="L447" s="32"/>
      <c r="M447" s="16"/>
      <c r="N447" s="16"/>
      <c r="O447" s="16"/>
      <c r="P447" s="16"/>
      <c r="Y447" s="20"/>
      <c r="Z447" s="20"/>
      <c r="AA447" s="20"/>
      <c r="AB447" s="20"/>
      <c r="AC447" s="20"/>
      <c r="AD447" s="20"/>
    </row>
    <row r="448" spans="3:30" s="1" customFormat="1">
      <c r="C448" s="16"/>
      <c r="D448" s="16"/>
      <c r="E448" s="32"/>
      <c r="F448" s="16"/>
      <c r="G448" s="16"/>
      <c r="H448" s="16"/>
      <c r="I448" s="16"/>
      <c r="J448" s="16"/>
      <c r="K448" s="16"/>
      <c r="L448" s="32"/>
      <c r="M448" s="16"/>
      <c r="N448" s="16"/>
      <c r="O448" s="16"/>
      <c r="P448" s="16"/>
      <c r="Y448" s="20"/>
      <c r="Z448" s="20"/>
      <c r="AA448" s="20"/>
      <c r="AB448" s="20"/>
      <c r="AC448" s="20"/>
      <c r="AD448" s="20"/>
    </row>
    <row r="449" spans="3:30" s="1" customFormat="1">
      <c r="C449" s="16"/>
      <c r="D449" s="16"/>
      <c r="E449" s="32"/>
      <c r="F449" s="16"/>
      <c r="G449" s="16"/>
      <c r="H449" s="16"/>
      <c r="I449" s="16"/>
      <c r="J449" s="16"/>
      <c r="K449" s="16"/>
      <c r="L449" s="32"/>
      <c r="M449" s="16"/>
      <c r="N449" s="16"/>
      <c r="O449" s="16"/>
      <c r="P449" s="16"/>
      <c r="Y449" s="20"/>
      <c r="Z449" s="20"/>
      <c r="AA449" s="20"/>
      <c r="AB449" s="20"/>
      <c r="AC449" s="20"/>
      <c r="AD449" s="20"/>
    </row>
    <row r="450" spans="3:30" s="1" customFormat="1">
      <c r="C450" s="16"/>
      <c r="D450" s="16"/>
      <c r="E450" s="32"/>
      <c r="F450" s="16"/>
      <c r="G450" s="16"/>
      <c r="H450" s="16"/>
      <c r="I450" s="16"/>
      <c r="J450" s="16"/>
      <c r="K450" s="16"/>
      <c r="L450" s="32"/>
      <c r="M450" s="16"/>
      <c r="N450" s="16"/>
      <c r="O450" s="16"/>
      <c r="P450" s="16"/>
      <c r="Y450" s="20"/>
      <c r="Z450" s="20"/>
      <c r="AA450" s="20"/>
      <c r="AB450" s="20"/>
      <c r="AC450" s="20"/>
      <c r="AD450" s="20"/>
    </row>
    <row r="451" spans="3:30" s="1" customFormat="1">
      <c r="C451" s="16"/>
      <c r="D451" s="16"/>
      <c r="E451" s="32"/>
      <c r="F451" s="16"/>
      <c r="G451" s="16"/>
      <c r="H451" s="16"/>
      <c r="I451" s="16"/>
      <c r="J451" s="16"/>
      <c r="K451" s="16"/>
      <c r="L451" s="32"/>
      <c r="M451" s="16"/>
      <c r="N451" s="16"/>
      <c r="O451" s="16"/>
      <c r="P451" s="16"/>
      <c r="Y451" s="20"/>
      <c r="Z451" s="20"/>
      <c r="AA451" s="20"/>
      <c r="AB451" s="20"/>
      <c r="AC451" s="20"/>
      <c r="AD451" s="20"/>
    </row>
    <row r="452" spans="3:30" s="1" customFormat="1">
      <c r="C452" s="16"/>
      <c r="D452" s="16"/>
      <c r="E452" s="32"/>
      <c r="F452" s="16"/>
      <c r="G452" s="16"/>
      <c r="H452" s="16"/>
      <c r="I452" s="16"/>
      <c r="J452" s="16"/>
      <c r="K452" s="16"/>
      <c r="L452" s="32"/>
      <c r="M452" s="16"/>
      <c r="N452" s="16"/>
      <c r="O452" s="16"/>
      <c r="P452" s="16"/>
      <c r="Y452" s="20"/>
      <c r="Z452" s="20"/>
      <c r="AA452" s="20"/>
      <c r="AB452" s="20"/>
      <c r="AC452" s="20"/>
      <c r="AD452" s="20"/>
    </row>
    <row r="453" spans="3:30" s="1" customFormat="1">
      <c r="C453" s="16"/>
      <c r="D453" s="16"/>
      <c r="E453" s="32"/>
      <c r="F453" s="16"/>
      <c r="G453" s="16"/>
      <c r="H453" s="16"/>
      <c r="I453" s="16"/>
      <c r="J453" s="16"/>
      <c r="K453" s="16"/>
      <c r="L453" s="32"/>
      <c r="M453" s="16"/>
      <c r="N453" s="16"/>
      <c r="O453" s="16"/>
      <c r="P453" s="16"/>
      <c r="Y453" s="20"/>
      <c r="Z453" s="20"/>
      <c r="AA453" s="20"/>
      <c r="AB453" s="20"/>
      <c r="AC453" s="20"/>
      <c r="AD453" s="20"/>
    </row>
    <row r="454" spans="3:30" s="1" customFormat="1">
      <c r="C454" s="16"/>
      <c r="D454" s="16"/>
      <c r="E454" s="32"/>
      <c r="F454" s="16"/>
      <c r="G454" s="16"/>
      <c r="H454" s="16"/>
      <c r="I454" s="16"/>
      <c r="J454" s="16"/>
      <c r="K454" s="16"/>
      <c r="L454" s="32"/>
      <c r="M454" s="16"/>
      <c r="N454" s="16"/>
      <c r="O454" s="16"/>
      <c r="P454" s="16"/>
      <c r="Y454" s="20"/>
      <c r="Z454" s="20"/>
      <c r="AA454" s="20"/>
      <c r="AB454" s="20"/>
      <c r="AC454" s="20"/>
      <c r="AD454" s="20"/>
    </row>
    <row r="455" spans="3:30" s="1" customFormat="1">
      <c r="C455" s="16"/>
      <c r="D455" s="16"/>
      <c r="E455" s="32"/>
      <c r="F455" s="16"/>
      <c r="G455" s="16"/>
      <c r="H455" s="16"/>
      <c r="I455" s="16"/>
      <c r="J455" s="16"/>
      <c r="K455" s="16"/>
      <c r="L455" s="32"/>
      <c r="M455" s="16"/>
      <c r="N455" s="16"/>
      <c r="O455" s="16"/>
      <c r="P455" s="16"/>
      <c r="Y455" s="20"/>
      <c r="Z455" s="20"/>
      <c r="AA455" s="20"/>
      <c r="AB455" s="20"/>
      <c r="AC455" s="20"/>
      <c r="AD455" s="20"/>
    </row>
    <row r="456" spans="3:30" s="1" customFormat="1">
      <c r="C456" s="16"/>
      <c r="D456" s="16"/>
      <c r="E456" s="32"/>
      <c r="F456" s="16"/>
      <c r="G456" s="16"/>
      <c r="H456" s="16"/>
      <c r="I456" s="16"/>
      <c r="J456" s="16"/>
      <c r="K456" s="16"/>
      <c r="L456" s="32"/>
      <c r="M456" s="16"/>
      <c r="N456" s="16"/>
      <c r="O456" s="16"/>
      <c r="P456" s="16"/>
      <c r="Y456" s="20"/>
      <c r="Z456" s="20"/>
      <c r="AA456" s="20"/>
      <c r="AB456" s="20"/>
      <c r="AC456" s="20"/>
      <c r="AD456" s="20"/>
    </row>
    <row r="457" spans="3:30" s="1" customFormat="1">
      <c r="C457" s="16"/>
      <c r="D457" s="16"/>
      <c r="E457" s="32"/>
      <c r="F457" s="16"/>
      <c r="G457" s="16"/>
      <c r="H457" s="16"/>
      <c r="I457" s="16"/>
      <c r="J457" s="16"/>
      <c r="K457" s="16"/>
      <c r="L457" s="32"/>
      <c r="M457" s="16"/>
      <c r="N457" s="16"/>
      <c r="O457" s="16"/>
      <c r="P457" s="16"/>
      <c r="Y457" s="20"/>
      <c r="Z457" s="20"/>
      <c r="AA457" s="20"/>
      <c r="AB457" s="20"/>
      <c r="AC457" s="20"/>
      <c r="AD457" s="20"/>
    </row>
    <row r="458" spans="3:30" s="1" customFormat="1">
      <c r="C458" s="16"/>
      <c r="D458" s="16"/>
      <c r="E458" s="32"/>
      <c r="F458" s="16"/>
      <c r="G458" s="16"/>
      <c r="H458" s="16"/>
      <c r="I458" s="16"/>
      <c r="J458" s="16"/>
      <c r="K458" s="16"/>
      <c r="L458" s="32"/>
      <c r="M458" s="16"/>
      <c r="N458" s="16"/>
      <c r="O458" s="16"/>
      <c r="P458" s="16"/>
      <c r="Y458" s="20"/>
      <c r="Z458" s="20"/>
      <c r="AA458" s="20"/>
      <c r="AB458" s="20"/>
      <c r="AC458" s="20"/>
      <c r="AD458" s="20"/>
    </row>
    <row r="459" spans="3:30" s="1" customFormat="1">
      <c r="C459" s="16"/>
      <c r="D459" s="16"/>
      <c r="E459" s="32"/>
      <c r="F459" s="16"/>
      <c r="G459" s="16"/>
      <c r="H459" s="16"/>
      <c r="I459" s="16"/>
      <c r="J459" s="16"/>
      <c r="K459" s="16"/>
      <c r="L459" s="32"/>
      <c r="M459" s="16"/>
      <c r="N459" s="16"/>
      <c r="O459" s="16"/>
      <c r="P459" s="16"/>
      <c r="Y459" s="20"/>
      <c r="Z459" s="20"/>
      <c r="AA459" s="20"/>
      <c r="AB459" s="20"/>
      <c r="AC459" s="20"/>
      <c r="AD459" s="20"/>
    </row>
    <row r="460" spans="3:30" s="1" customFormat="1">
      <c r="C460" s="16"/>
      <c r="D460" s="16"/>
      <c r="E460" s="32"/>
      <c r="F460" s="16"/>
      <c r="G460" s="16"/>
      <c r="H460" s="16"/>
      <c r="I460" s="16"/>
      <c r="J460" s="16"/>
      <c r="K460" s="16"/>
      <c r="L460" s="32"/>
      <c r="M460" s="16"/>
      <c r="N460" s="16"/>
      <c r="O460" s="16"/>
      <c r="P460" s="16"/>
      <c r="Y460" s="20"/>
      <c r="Z460" s="20"/>
      <c r="AA460" s="20"/>
      <c r="AB460" s="20"/>
      <c r="AC460" s="20"/>
      <c r="AD460" s="20"/>
    </row>
    <row r="461" spans="3:30" s="1" customFormat="1">
      <c r="C461" s="16"/>
      <c r="D461" s="16"/>
      <c r="E461" s="32"/>
      <c r="F461" s="16"/>
      <c r="G461" s="16"/>
      <c r="H461" s="16"/>
      <c r="I461" s="16"/>
      <c r="J461" s="16"/>
      <c r="K461" s="16"/>
      <c r="L461" s="32"/>
      <c r="M461" s="16"/>
      <c r="N461" s="16"/>
      <c r="O461" s="16"/>
      <c r="P461" s="16"/>
      <c r="Y461" s="20"/>
      <c r="Z461" s="20"/>
      <c r="AA461" s="20"/>
      <c r="AB461" s="20"/>
      <c r="AC461" s="20"/>
      <c r="AD461" s="20"/>
    </row>
    <row r="462" spans="3:30" s="1" customFormat="1">
      <c r="C462" s="16"/>
      <c r="D462" s="16"/>
      <c r="E462" s="32"/>
      <c r="F462" s="16"/>
      <c r="G462" s="16"/>
      <c r="H462" s="16"/>
      <c r="I462" s="16"/>
      <c r="J462" s="16"/>
      <c r="K462" s="16"/>
      <c r="L462" s="32"/>
      <c r="M462" s="16"/>
      <c r="N462" s="16"/>
      <c r="O462" s="16"/>
      <c r="P462" s="16"/>
      <c r="Y462" s="20"/>
      <c r="Z462" s="20"/>
      <c r="AA462" s="20"/>
      <c r="AB462" s="20"/>
      <c r="AC462" s="20"/>
      <c r="AD462" s="20"/>
    </row>
    <row r="463" spans="3:30" s="1" customFormat="1">
      <c r="C463" s="16"/>
      <c r="D463" s="16"/>
      <c r="E463" s="32"/>
      <c r="F463" s="16"/>
      <c r="G463" s="16"/>
      <c r="H463" s="16"/>
      <c r="I463" s="16"/>
      <c r="J463" s="16"/>
      <c r="K463" s="16"/>
      <c r="L463" s="32"/>
      <c r="M463" s="16"/>
      <c r="N463" s="16"/>
      <c r="O463" s="16"/>
      <c r="P463" s="16"/>
      <c r="Y463" s="20"/>
      <c r="Z463" s="20"/>
      <c r="AA463" s="20"/>
      <c r="AB463" s="20"/>
      <c r="AC463" s="20"/>
      <c r="AD463" s="20"/>
    </row>
    <row r="464" spans="3:30" s="1" customFormat="1">
      <c r="C464" s="16"/>
      <c r="D464" s="16"/>
      <c r="E464" s="32"/>
      <c r="F464" s="16"/>
      <c r="G464" s="16"/>
      <c r="H464" s="16"/>
      <c r="I464" s="16"/>
      <c r="J464" s="16"/>
      <c r="K464" s="16"/>
      <c r="L464" s="32"/>
      <c r="M464" s="16"/>
      <c r="N464" s="16"/>
      <c r="O464" s="16"/>
      <c r="P464" s="16"/>
      <c r="Y464" s="20"/>
      <c r="Z464" s="20"/>
      <c r="AA464" s="20"/>
      <c r="AB464" s="20"/>
      <c r="AC464" s="20"/>
      <c r="AD464" s="20"/>
    </row>
    <row r="465" spans="3:30" s="1" customFormat="1">
      <c r="C465" s="16"/>
      <c r="D465" s="16"/>
      <c r="E465" s="32"/>
      <c r="F465" s="16"/>
      <c r="G465" s="16"/>
      <c r="H465" s="16"/>
      <c r="I465" s="16"/>
      <c r="J465" s="16"/>
      <c r="K465" s="16"/>
      <c r="L465" s="32"/>
      <c r="M465" s="16"/>
      <c r="N465" s="16"/>
      <c r="O465" s="16"/>
      <c r="P465" s="16"/>
      <c r="Y465" s="20"/>
      <c r="Z465" s="20"/>
      <c r="AA465" s="20"/>
      <c r="AB465" s="20"/>
      <c r="AC465" s="20"/>
      <c r="AD465" s="20"/>
    </row>
    <row r="466" spans="3:30" s="1" customFormat="1">
      <c r="C466" s="16"/>
      <c r="D466" s="16"/>
      <c r="E466" s="32"/>
      <c r="F466" s="16"/>
      <c r="G466" s="16"/>
      <c r="H466" s="16"/>
      <c r="I466" s="16"/>
      <c r="J466" s="16"/>
      <c r="K466" s="16"/>
      <c r="L466" s="32"/>
      <c r="M466" s="16"/>
      <c r="N466" s="16"/>
      <c r="O466" s="16"/>
      <c r="P466" s="16"/>
      <c r="Y466" s="20"/>
      <c r="Z466" s="20"/>
      <c r="AA466" s="20"/>
      <c r="AB466" s="20"/>
      <c r="AC466" s="20"/>
      <c r="AD466" s="20"/>
    </row>
    <row r="467" spans="3:30" s="1" customFormat="1">
      <c r="C467" s="16"/>
      <c r="D467" s="16"/>
      <c r="E467" s="32"/>
      <c r="F467" s="16"/>
      <c r="G467" s="16"/>
      <c r="H467" s="16"/>
      <c r="I467" s="16"/>
      <c r="J467" s="16"/>
      <c r="K467" s="16"/>
      <c r="L467" s="32"/>
      <c r="M467" s="16"/>
      <c r="N467" s="16"/>
      <c r="O467" s="16"/>
      <c r="P467" s="16"/>
      <c r="Y467" s="20"/>
      <c r="Z467" s="20"/>
      <c r="AA467" s="20"/>
      <c r="AB467" s="20"/>
      <c r="AC467" s="20"/>
      <c r="AD467" s="20"/>
    </row>
    <row r="468" spans="3:30" s="1" customFormat="1">
      <c r="C468" s="16"/>
      <c r="D468" s="16"/>
      <c r="E468" s="32"/>
      <c r="F468" s="16"/>
      <c r="G468" s="16"/>
      <c r="H468" s="16"/>
      <c r="I468" s="16"/>
      <c r="J468" s="16"/>
      <c r="K468" s="16"/>
      <c r="L468" s="32"/>
      <c r="M468" s="16"/>
      <c r="N468" s="16"/>
      <c r="O468" s="16"/>
      <c r="P468" s="16"/>
      <c r="Y468" s="20"/>
      <c r="Z468" s="20"/>
      <c r="AA468" s="20"/>
      <c r="AB468" s="20"/>
      <c r="AC468" s="20"/>
      <c r="AD468" s="20"/>
    </row>
    <row r="469" spans="3:30" s="1" customFormat="1">
      <c r="C469" s="16"/>
      <c r="D469" s="16"/>
      <c r="E469" s="32"/>
      <c r="F469" s="16"/>
      <c r="G469" s="16"/>
      <c r="H469" s="16"/>
      <c r="I469" s="16"/>
      <c r="J469" s="16"/>
      <c r="K469" s="16"/>
      <c r="L469" s="32"/>
      <c r="M469" s="16"/>
      <c r="N469" s="16"/>
      <c r="O469" s="16"/>
      <c r="P469" s="16"/>
      <c r="Y469" s="20"/>
      <c r="Z469" s="20"/>
      <c r="AA469" s="20"/>
      <c r="AB469" s="20"/>
      <c r="AC469" s="20"/>
      <c r="AD469" s="20"/>
    </row>
    <row r="470" spans="3:30" s="1" customFormat="1">
      <c r="C470" s="16"/>
      <c r="D470" s="16"/>
      <c r="E470" s="32"/>
      <c r="F470" s="16"/>
      <c r="G470" s="16"/>
      <c r="H470" s="16"/>
      <c r="I470" s="16"/>
      <c r="J470" s="16"/>
      <c r="K470" s="16"/>
      <c r="L470" s="32"/>
      <c r="M470" s="16"/>
      <c r="N470" s="16"/>
      <c r="O470" s="16"/>
      <c r="P470" s="16"/>
      <c r="Y470" s="20"/>
      <c r="Z470" s="20"/>
      <c r="AA470" s="20"/>
      <c r="AB470" s="20"/>
      <c r="AC470" s="20"/>
      <c r="AD470" s="20"/>
    </row>
    <row r="471" spans="3:30" s="1" customFormat="1">
      <c r="C471" s="16"/>
      <c r="D471" s="16"/>
      <c r="E471" s="32"/>
      <c r="F471" s="16"/>
      <c r="G471" s="16"/>
      <c r="H471" s="16"/>
      <c r="I471" s="16"/>
      <c r="J471" s="16"/>
      <c r="K471" s="16"/>
      <c r="L471" s="32"/>
      <c r="M471" s="16"/>
      <c r="N471" s="16"/>
      <c r="O471" s="16"/>
      <c r="P471" s="16"/>
      <c r="Y471" s="20"/>
      <c r="Z471" s="20"/>
      <c r="AA471" s="20"/>
      <c r="AB471" s="20"/>
      <c r="AC471" s="20"/>
      <c r="AD471" s="20"/>
    </row>
    <row r="472" spans="3:30" s="1" customFormat="1">
      <c r="C472" s="16"/>
      <c r="D472" s="16"/>
      <c r="E472" s="32"/>
      <c r="F472" s="16"/>
      <c r="G472" s="16"/>
      <c r="H472" s="16"/>
      <c r="I472" s="16"/>
      <c r="J472" s="16"/>
      <c r="K472" s="16"/>
      <c r="L472" s="32"/>
      <c r="M472" s="16"/>
      <c r="N472" s="16"/>
      <c r="O472" s="16"/>
      <c r="P472" s="16"/>
      <c r="Y472" s="20"/>
      <c r="Z472" s="20"/>
      <c r="AA472" s="20"/>
      <c r="AB472" s="20"/>
      <c r="AC472" s="20"/>
      <c r="AD472" s="20"/>
    </row>
    <row r="473" spans="3:30" s="1" customFormat="1">
      <c r="C473" s="16"/>
      <c r="D473" s="16"/>
      <c r="E473" s="32"/>
      <c r="F473" s="16"/>
      <c r="G473" s="16"/>
      <c r="H473" s="16"/>
      <c r="I473" s="16"/>
      <c r="J473" s="16"/>
      <c r="K473" s="16"/>
      <c r="L473" s="32"/>
      <c r="M473" s="16"/>
      <c r="N473" s="16"/>
      <c r="O473" s="16"/>
      <c r="P473" s="16"/>
      <c r="Y473" s="20"/>
      <c r="Z473" s="20"/>
      <c r="AA473" s="20"/>
      <c r="AB473" s="20"/>
      <c r="AC473" s="20"/>
      <c r="AD473" s="20"/>
    </row>
    <row r="474" spans="3:30" s="1" customFormat="1">
      <c r="C474" s="16"/>
      <c r="D474" s="16"/>
      <c r="E474" s="32"/>
      <c r="F474" s="16"/>
      <c r="G474" s="16"/>
      <c r="H474" s="16"/>
      <c r="I474" s="16"/>
      <c r="J474" s="16"/>
      <c r="K474" s="16"/>
      <c r="L474" s="32"/>
      <c r="M474" s="16"/>
      <c r="N474" s="16"/>
      <c r="O474" s="16"/>
      <c r="P474" s="16"/>
      <c r="Y474" s="20"/>
      <c r="Z474" s="20"/>
      <c r="AA474" s="20"/>
      <c r="AB474" s="20"/>
      <c r="AC474" s="20"/>
      <c r="AD474" s="20"/>
    </row>
    <row r="475" spans="3:30" s="1" customFormat="1">
      <c r="C475" s="16"/>
      <c r="D475" s="16"/>
      <c r="E475" s="32"/>
      <c r="F475" s="16"/>
      <c r="G475" s="16"/>
      <c r="H475" s="16"/>
      <c r="I475" s="16"/>
      <c r="J475" s="16"/>
      <c r="K475" s="16"/>
      <c r="L475" s="32"/>
      <c r="M475" s="16"/>
      <c r="N475" s="16"/>
      <c r="O475" s="16"/>
      <c r="P475" s="16"/>
      <c r="Y475" s="20"/>
      <c r="Z475" s="20"/>
      <c r="AA475" s="20"/>
      <c r="AB475" s="20"/>
      <c r="AC475" s="20"/>
      <c r="AD475" s="20"/>
    </row>
    <row r="476" spans="3:30" s="1" customFormat="1">
      <c r="C476" s="16"/>
      <c r="D476" s="16"/>
      <c r="E476" s="32"/>
      <c r="F476" s="16"/>
      <c r="G476" s="16"/>
      <c r="H476" s="16"/>
      <c r="I476" s="16"/>
      <c r="J476" s="16"/>
      <c r="K476" s="16"/>
      <c r="L476" s="32"/>
      <c r="M476" s="16"/>
      <c r="N476" s="16"/>
      <c r="O476" s="16"/>
      <c r="P476" s="16"/>
      <c r="Y476" s="20"/>
      <c r="Z476" s="20"/>
      <c r="AA476" s="20"/>
      <c r="AB476" s="20"/>
      <c r="AC476" s="20"/>
      <c r="AD476" s="20"/>
    </row>
    <row r="477" spans="3:30" s="1" customFormat="1">
      <c r="C477" s="16"/>
      <c r="D477" s="16"/>
      <c r="E477" s="32"/>
      <c r="F477" s="16"/>
      <c r="G477" s="16"/>
      <c r="H477" s="16"/>
      <c r="I477" s="16"/>
      <c r="J477" s="16"/>
      <c r="K477" s="16"/>
      <c r="L477" s="32"/>
      <c r="M477" s="16"/>
      <c r="N477" s="16"/>
      <c r="O477" s="16"/>
      <c r="P477" s="16"/>
      <c r="Y477" s="20"/>
      <c r="Z477" s="20"/>
      <c r="AA477" s="20"/>
      <c r="AB477" s="20"/>
      <c r="AC477" s="20"/>
      <c r="AD477" s="20"/>
    </row>
    <row r="478" spans="3:30" s="1" customFormat="1">
      <c r="C478" s="16"/>
      <c r="D478" s="16"/>
      <c r="E478" s="32"/>
      <c r="F478" s="16"/>
      <c r="G478" s="16"/>
      <c r="H478" s="16"/>
      <c r="I478" s="16"/>
      <c r="J478" s="16"/>
      <c r="K478" s="16"/>
      <c r="L478" s="32"/>
      <c r="M478" s="16"/>
      <c r="N478" s="16"/>
      <c r="O478" s="16"/>
      <c r="P478" s="16"/>
      <c r="Y478" s="20"/>
      <c r="Z478" s="20"/>
      <c r="AA478" s="20"/>
      <c r="AB478" s="20"/>
      <c r="AC478" s="20"/>
      <c r="AD478" s="20"/>
    </row>
    <row r="479" spans="3:30" s="1" customFormat="1">
      <c r="C479" s="16"/>
      <c r="D479" s="16"/>
      <c r="E479" s="32"/>
      <c r="F479" s="16"/>
      <c r="G479" s="16"/>
      <c r="H479" s="16"/>
      <c r="I479" s="16"/>
      <c r="J479" s="16"/>
      <c r="K479" s="16"/>
      <c r="L479" s="32"/>
      <c r="M479" s="16"/>
      <c r="N479" s="16"/>
      <c r="O479" s="16"/>
      <c r="P479" s="16"/>
      <c r="Y479" s="20"/>
      <c r="Z479" s="20"/>
      <c r="AA479" s="20"/>
      <c r="AB479" s="20"/>
      <c r="AC479" s="20"/>
      <c r="AD479" s="20"/>
    </row>
    <row r="480" spans="3:30" s="1" customFormat="1">
      <c r="C480" s="16"/>
      <c r="D480" s="16"/>
      <c r="E480" s="32"/>
      <c r="F480" s="16"/>
      <c r="G480" s="16"/>
      <c r="H480" s="16"/>
      <c r="I480" s="16"/>
      <c r="J480" s="16"/>
      <c r="K480" s="16"/>
      <c r="L480" s="32"/>
      <c r="M480" s="16"/>
      <c r="N480" s="16"/>
      <c r="O480" s="16"/>
      <c r="P480" s="16"/>
      <c r="Y480" s="20"/>
      <c r="Z480" s="20"/>
      <c r="AA480" s="20"/>
      <c r="AB480" s="20"/>
      <c r="AC480" s="20"/>
      <c r="AD480" s="20"/>
    </row>
    <row r="481" spans="3:30" s="1" customFormat="1">
      <c r="C481" s="16"/>
      <c r="D481" s="16"/>
      <c r="E481" s="32"/>
      <c r="F481" s="16"/>
      <c r="G481" s="16"/>
      <c r="H481" s="16"/>
      <c r="I481" s="16"/>
      <c r="J481" s="16"/>
      <c r="K481" s="16"/>
      <c r="L481" s="32"/>
      <c r="M481" s="16"/>
      <c r="N481" s="16"/>
      <c r="O481" s="16"/>
      <c r="P481" s="16"/>
      <c r="Y481" s="20"/>
      <c r="Z481" s="20"/>
      <c r="AA481" s="20"/>
      <c r="AB481" s="20"/>
      <c r="AC481" s="20"/>
      <c r="AD481" s="20"/>
    </row>
    <row r="482" spans="3:30" s="1" customFormat="1">
      <c r="C482" s="16"/>
      <c r="D482" s="16"/>
      <c r="E482" s="32"/>
      <c r="F482" s="16"/>
      <c r="G482" s="16"/>
      <c r="H482" s="16"/>
      <c r="I482" s="16"/>
      <c r="J482" s="16"/>
      <c r="K482" s="16"/>
      <c r="L482" s="32"/>
      <c r="M482" s="16"/>
      <c r="N482" s="16"/>
      <c r="O482" s="16"/>
      <c r="P482" s="16"/>
      <c r="Y482" s="20"/>
      <c r="Z482" s="20"/>
      <c r="AA482" s="20"/>
      <c r="AB482" s="20"/>
      <c r="AC482" s="20"/>
      <c r="AD482" s="20"/>
    </row>
    <row r="483" spans="3:30" s="1" customFormat="1">
      <c r="C483" s="16"/>
      <c r="D483" s="16"/>
      <c r="E483" s="32"/>
      <c r="F483" s="16"/>
      <c r="G483" s="16"/>
      <c r="H483" s="16"/>
      <c r="I483" s="16"/>
      <c r="J483" s="16"/>
      <c r="K483" s="16"/>
      <c r="L483" s="32"/>
      <c r="M483" s="16"/>
      <c r="N483" s="16"/>
      <c r="O483" s="16"/>
      <c r="P483" s="16"/>
      <c r="Y483" s="20"/>
      <c r="Z483" s="20"/>
      <c r="AA483" s="20"/>
      <c r="AB483" s="20"/>
      <c r="AC483" s="20"/>
      <c r="AD483" s="20"/>
    </row>
    <row r="484" spans="3:30" s="1" customFormat="1">
      <c r="C484" s="16"/>
      <c r="D484" s="16"/>
      <c r="E484" s="32"/>
      <c r="F484" s="16"/>
      <c r="G484" s="16"/>
      <c r="H484" s="16"/>
      <c r="I484" s="16"/>
      <c r="J484" s="16"/>
      <c r="K484" s="16"/>
      <c r="L484" s="32"/>
      <c r="M484" s="16"/>
      <c r="N484" s="16"/>
      <c r="O484" s="16"/>
      <c r="P484" s="16"/>
      <c r="Y484" s="20"/>
      <c r="Z484" s="20"/>
      <c r="AA484" s="20"/>
      <c r="AB484" s="20"/>
      <c r="AC484" s="20"/>
      <c r="AD484" s="20"/>
    </row>
    <row r="485" spans="3:30" s="1" customFormat="1">
      <c r="C485" s="16"/>
      <c r="D485" s="16"/>
      <c r="E485" s="32"/>
      <c r="F485" s="16"/>
      <c r="G485" s="16"/>
      <c r="H485" s="16"/>
      <c r="I485" s="16"/>
      <c r="J485" s="16"/>
      <c r="K485" s="16"/>
      <c r="L485" s="32"/>
      <c r="M485" s="16"/>
      <c r="N485" s="16"/>
      <c r="O485" s="16"/>
      <c r="P485" s="16"/>
      <c r="Y485" s="20"/>
      <c r="Z485" s="20"/>
      <c r="AA485" s="20"/>
      <c r="AB485" s="20"/>
      <c r="AC485" s="20"/>
      <c r="AD485" s="20"/>
    </row>
    <row r="486" spans="3:30" s="1" customFormat="1">
      <c r="C486" s="16"/>
      <c r="D486" s="16"/>
      <c r="E486" s="32"/>
      <c r="F486" s="16"/>
      <c r="G486" s="16"/>
      <c r="H486" s="16"/>
      <c r="I486" s="16"/>
      <c r="J486" s="16"/>
      <c r="K486" s="16"/>
      <c r="L486" s="32"/>
      <c r="M486" s="16"/>
      <c r="N486" s="16"/>
      <c r="O486" s="16"/>
      <c r="P486" s="16"/>
      <c r="Y486" s="20"/>
      <c r="Z486" s="20"/>
      <c r="AA486" s="20"/>
      <c r="AB486" s="20"/>
      <c r="AC486" s="20"/>
      <c r="AD486" s="20"/>
    </row>
    <row r="487" spans="3:30" s="1" customFormat="1">
      <c r="C487" s="16"/>
      <c r="D487" s="16"/>
      <c r="E487" s="32"/>
      <c r="F487" s="16"/>
      <c r="G487" s="16"/>
      <c r="H487" s="16"/>
      <c r="I487" s="16"/>
      <c r="J487" s="16"/>
      <c r="K487" s="16"/>
      <c r="L487" s="32"/>
      <c r="M487" s="16"/>
      <c r="N487" s="16"/>
      <c r="O487" s="16"/>
      <c r="P487" s="16"/>
      <c r="Y487" s="20"/>
      <c r="Z487" s="20"/>
      <c r="AA487" s="20"/>
      <c r="AB487" s="20"/>
      <c r="AC487" s="20"/>
      <c r="AD487" s="20"/>
    </row>
    <row r="488" spans="3:30" s="1" customFormat="1">
      <c r="C488" s="16"/>
      <c r="D488" s="16"/>
      <c r="E488" s="32"/>
      <c r="F488" s="16"/>
      <c r="G488" s="16"/>
      <c r="H488" s="16"/>
      <c r="I488" s="16"/>
      <c r="J488" s="16"/>
      <c r="K488" s="16"/>
      <c r="L488" s="32"/>
      <c r="M488" s="16"/>
      <c r="N488" s="16"/>
      <c r="O488" s="16"/>
      <c r="P488" s="16"/>
      <c r="Y488" s="20"/>
      <c r="Z488" s="20"/>
      <c r="AA488" s="20"/>
      <c r="AB488" s="20"/>
      <c r="AC488" s="20"/>
      <c r="AD488" s="20"/>
    </row>
    <row r="489" spans="3:30" s="1" customFormat="1">
      <c r="C489" s="16"/>
      <c r="D489" s="16"/>
      <c r="E489" s="32"/>
      <c r="F489" s="16"/>
      <c r="G489" s="16"/>
      <c r="H489" s="16"/>
      <c r="I489" s="16"/>
      <c r="J489" s="16"/>
      <c r="K489" s="16"/>
      <c r="L489" s="32"/>
      <c r="M489" s="16"/>
      <c r="N489" s="16"/>
      <c r="O489" s="16"/>
      <c r="P489" s="16"/>
      <c r="Y489" s="20"/>
      <c r="Z489" s="20"/>
      <c r="AA489" s="20"/>
      <c r="AB489" s="20"/>
      <c r="AC489" s="20"/>
      <c r="AD489" s="20"/>
    </row>
    <row r="490" spans="3:30" s="1" customFormat="1">
      <c r="C490" s="16"/>
      <c r="D490" s="16"/>
      <c r="E490" s="32"/>
      <c r="F490" s="16"/>
      <c r="G490" s="16"/>
      <c r="H490" s="16"/>
      <c r="I490" s="16"/>
      <c r="J490" s="16"/>
      <c r="K490" s="16"/>
      <c r="L490" s="32"/>
      <c r="M490" s="16"/>
      <c r="N490" s="16"/>
      <c r="O490" s="16"/>
      <c r="P490" s="16"/>
      <c r="Y490" s="20"/>
      <c r="Z490" s="20"/>
      <c r="AA490" s="20"/>
      <c r="AB490" s="20"/>
      <c r="AC490" s="20"/>
      <c r="AD490" s="20"/>
    </row>
    <row r="491" spans="3:30" s="1" customFormat="1">
      <c r="C491" s="16"/>
      <c r="D491" s="16"/>
      <c r="E491" s="32"/>
      <c r="F491" s="16"/>
      <c r="G491" s="16"/>
      <c r="H491" s="16"/>
      <c r="I491" s="16"/>
      <c r="J491" s="16"/>
      <c r="K491" s="16"/>
      <c r="L491" s="32"/>
      <c r="M491" s="16"/>
      <c r="N491" s="16"/>
      <c r="O491" s="16"/>
      <c r="P491" s="16"/>
      <c r="Y491" s="20"/>
      <c r="Z491" s="20"/>
      <c r="AA491" s="20"/>
      <c r="AB491" s="20"/>
      <c r="AC491" s="20"/>
      <c r="AD491" s="20"/>
    </row>
    <row r="492" spans="3:30" s="1" customFormat="1">
      <c r="C492" s="16"/>
      <c r="D492" s="16"/>
      <c r="E492" s="32"/>
      <c r="F492" s="16"/>
      <c r="G492" s="16"/>
      <c r="H492" s="16"/>
      <c r="I492" s="16"/>
      <c r="J492" s="16"/>
      <c r="K492" s="16"/>
      <c r="L492" s="32"/>
      <c r="M492" s="16"/>
      <c r="N492" s="16"/>
      <c r="O492" s="16"/>
      <c r="P492" s="16"/>
      <c r="Y492" s="20"/>
      <c r="Z492" s="20"/>
      <c r="AA492" s="20"/>
      <c r="AB492" s="20"/>
      <c r="AC492" s="20"/>
      <c r="AD492" s="20"/>
    </row>
    <row r="493" spans="3:30" s="1" customFormat="1">
      <c r="C493" s="16"/>
      <c r="D493" s="16"/>
      <c r="E493" s="32"/>
      <c r="F493" s="16"/>
      <c r="G493" s="16"/>
      <c r="H493" s="16"/>
      <c r="I493" s="16"/>
      <c r="J493" s="16"/>
      <c r="K493" s="16"/>
      <c r="L493" s="32"/>
      <c r="M493" s="16"/>
      <c r="N493" s="16"/>
      <c r="O493" s="16"/>
      <c r="P493" s="16"/>
      <c r="Y493" s="20"/>
      <c r="Z493" s="20"/>
      <c r="AA493" s="20"/>
      <c r="AB493" s="20"/>
      <c r="AC493" s="20"/>
      <c r="AD493" s="20"/>
    </row>
    <row r="494" spans="3:30" s="1" customFormat="1">
      <c r="C494" s="16"/>
      <c r="D494" s="16"/>
      <c r="E494" s="32"/>
      <c r="F494" s="16"/>
      <c r="G494" s="16"/>
      <c r="H494" s="16"/>
      <c r="I494" s="16"/>
      <c r="J494" s="16"/>
      <c r="K494" s="16"/>
      <c r="L494" s="32"/>
      <c r="M494" s="16"/>
      <c r="N494" s="16"/>
      <c r="O494" s="16"/>
      <c r="P494" s="16"/>
      <c r="Y494" s="20"/>
      <c r="Z494" s="20"/>
      <c r="AA494" s="20"/>
      <c r="AB494" s="20"/>
      <c r="AC494" s="20"/>
      <c r="AD494" s="20"/>
    </row>
    <row r="495" spans="3:30" s="1" customFormat="1">
      <c r="C495" s="16"/>
      <c r="D495" s="16"/>
      <c r="E495" s="32"/>
      <c r="F495" s="16"/>
      <c r="G495" s="16"/>
      <c r="H495" s="16"/>
      <c r="I495" s="16"/>
      <c r="J495" s="16"/>
      <c r="K495" s="16"/>
      <c r="L495" s="32"/>
      <c r="M495" s="16"/>
      <c r="N495" s="16"/>
      <c r="O495" s="16"/>
      <c r="P495" s="16"/>
      <c r="Y495" s="20"/>
      <c r="Z495" s="20"/>
      <c r="AA495" s="20"/>
      <c r="AB495" s="20"/>
      <c r="AC495" s="20"/>
      <c r="AD495" s="20"/>
    </row>
    <row r="496" spans="3:30" s="1" customFormat="1">
      <c r="C496" s="16"/>
      <c r="D496" s="16"/>
      <c r="E496" s="32"/>
      <c r="F496" s="16"/>
      <c r="G496" s="16"/>
      <c r="H496" s="16"/>
      <c r="I496" s="16"/>
      <c r="J496" s="16"/>
      <c r="K496" s="16"/>
      <c r="L496" s="32"/>
      <c r="M496" s="16"/>
      <c r="N496" s="16"/>
      <c r="O496" s="16"/>
      <c r="P496" s="16"/>
      <c r="Y496" s="20"/>
      <c r="Z496" s="20"/>
      <c r="AA496" s="20"/>
      <c r="AB496" s="20"/>
      <c r="AC496" s="20"/>
      <c r="AD496" s="20"/>
    </row>
    <row r="497" spans="3:30" s="1" customFormat="1">
      <c r="C497" s="16"/>
      <c r="D497" s="16"/>
      <c r="E497" s="32"/>
      <c r="F497" s="16"/>
      <c r="G497" s="16"/>
      <c r="H497" s="16"/>
      <c r="I497" s="16"/>
      <c r="J497" s="16"/>
      <c r="K497" s="16"/>
      <c r="L497" s="32"/>
      <c r="M497" s="16"/>
      <c r="N497" s="16"/>
      <c r="O497" s="16"/>
      <c r="P497" s="16"/>
      <c r="Y497" s="20"/>
      <c r="Z497" s="20"/>
      <c r="AA497" s="20"/>
      <c r="AB497" s="20"/>
      <c r="AC497" s="20"/>
      <c r="AD497" s="20"/>
    </row>
    <row r="498" spans="3:30" s="1" customFormat="1">
      <c r="C498" s="16"/>
      <c r="D498" s="16"/>
      <c r="E498" s="32"/>
      <c r="F498" s="16"/>
      <c r="G498" s="16"/>
      <c r="H498" s="16"/>
      <c r="I498" s="16"/>
      <c r="J498" s="16"/>
      <c r="K498" s="16"/>
      <c r="L498" s="32"/>
      <c r="M498" s="16"/>
      <c r="N498" s="16"/>
      <c r="O498" s="16"/>
      <c r="P498" s="16"/>
      <c r="Y498" s="20"/>
      <c r="Z498" s="20"/>
      <c r="AA498" s="20"/>
      <c r="AB498" s="20"/>
      <c r="AC498" s="20"/>
      <c r="AD498" s="20"/>
    </row>
    <row r="499" spans="3:30" s="1" customFormat="1">
      <c r="C499" s="16"/>
      <c r="D499" s="16"/>
      <c r="E499" s="32"/>
      <c r="F499" s="16"/>
      <c r="G499" s="16"/>
      <c r="H499" s="16"/>
      <c r="I499" s="16"/>
      <c r="J499" s="16"/>
      <c r="K499" s="16"/>
      <c r="L499" s="32"/>
      <c r="M499" s="16"/>
      <c r="N499" s="16"/>
      <c r="O499" s="16"/>
      <c r="P499" s="16"/>
      <c r="Y499" s="20"/>
      <c r="Z499" s="20"/>
      <c r="AA499" s="20"/>
      <c r="AB499" s="20"/>
      <c r="AC499" s="20"/>
      <c r="AD499" s="20"/>
    </row>
    <row r="500" spans="3:30" s="1" customFormat="1">
      <c r="C500" s="16"/>
      <c r="D500" s="16"/>
      <c r="E500" s="32"/>
      <c r="F500" s="16"/>
      <c r="G500" s="16"/>
      <c r="H500" s="16"/>
      <c r="I500" s="16"/>
      <c r="J500" s="16"/>
      <c r="K500" s="16"/>
      <c r="L500" s="32"/>
      <c r="M500" s="16"/>
      <c r="N500" s="16"/>
      <c r="O500" s="16"/>
      <c r="P500" s="16"/>
      <c r="Y500" s="20"/>
      <c r="Z500" s="20"/>
      <c r="AA500" s="20"/>
      <c r="AB500" s="20"/>
      <c r="AC500" s="20"/>
      <c r="AD500" s="20"/>
    </row>
    <row r="501" spans="3:30" s="1" customFormat="1">
      <c r="C501" s="16"/>
      <c r="D501" s="16"/>
      <c r="E501" s="32"/>
      <c r="F501" s="16"/>
      <c r="G501" s="16"/>
      <c r="H501" s="16"/>
      <c r="I501" s="16"/>
      <c r="J501" s="16"/>
      <c r="K501" s="16"/>
      <c r="L501" s="32"/>
      <c r="M501" s="16"/>
      <c r="N501" s="16"/>
      <c r="O501" s="16"/>
      <c r="P501" s="16"/>
      <c r="Y501" s="20"/>
      <c r="Z501" s="20"/>
      <c r="AA501" s="20"/>
      <c r="AB501" s="20"/>
      <c r="AC501" s="20"/>
      <c r="AD501" s="20"/>
    </row>
    <row r="502" spans="3:30" s="1" customFormat="1">
      <c r="C502" s="16"/>
      <c r="D502" s="16"/>
      <c r="E502" s="32"/>
      <c r="F502" s="16"/>
      <c r="G502" s="16"/>
      <c r="H502" s="16"/>
      <c r="I502" s="16"/>
      <c r="J502" s="16"/>
      <c r="K502" s="16"/>
      <c r="L502" s="32"/>
      <c r="M502" s="16"/>
      <c r="N502" s="16"/>
      <c r="O502" s="16"/>
      <c r="P502" s="16"/>
      <c r="Y502" s="20"/>
      <c r="Z502" s="20"/>
      <c r="AA502" s="20"/>
      <c r="AB502" s="20"/>
      <c r="AC502" s="20"/>
      <c r="AD502" s="20"/>
    </row>
    <row r="503" spans="3:30" s="1" customFormat="1">
      <c r="C503" s="16"/>
      <c r="D503" s="16"/>
      <c r="E503" s="32"/>
      <c r="F503" s="16"/>
      <c r="G503" s="16"/>
      <c r="H503" s="16"/>
      <c r="I503" s="16"/>
      <c r="J503" s="16"/>
      <c r="K503" s="16"/>
      <c r="L503" s="32"/>
      <c r="M503" s="16"/>
      <c r="N503" s="16"/>
      <c r="O503" s="16"/>
      <c r="P503" s="16"/>
      <c r="Y503" s="20"/>
      <c r="Z503" s="20"/>
      <c r="AA503" s="20"/>
      <c r="AB503" s="20"/>
      <c r="AC503" s="20"/>
      <c r="AD503" s="20"/>
    </row>
    <row r="504" spans="3:30" s="1" customFormat="1">
      <c r="C504" s="16"/>
      <c r="D504" s="16"/>
      <c r="E504" s="32"/>
      <c r="F504" s="16"/>
      <c r="G504" s="16"/>
      <c r="H504" s="16"/>
      <c r="I504" s="16"/>
      <c r="J504" s="16"/>
      <c r="K504" s="16"/>
      <c r="L504" s="32"/>
      <c r="M504" s="16"/>
      <c r="N504" s="16"/>
      <c r="O504" s="16"/>
      <c r="P504" s="16"/>
      <c r="Y504" s="20"/>
      <c r="Z504" s="20"/>
      <c r="AA504" s="20"/>
      <c r="AB504" s="20"/>
      <c r="AC504" s="20"/>
      <c r="AD504" s="20"/>
    </row>
    <row r="505" spans="3:30" s="1" customFormat="1">
      <c r="C505" s="16"/>
      <c r="D505" s="16"/>
      <c r="E505" s="32"/>
      <c r="F505" s="16"/>
      <c r="G505" s="16"/>
      <c r="H505" s="16"/>
      <c r="I505" s="16"/>
      <c r="J505" s="16"/>
      <c r="K505" s="16"/>
      <c r="L505" s="32"/>
      <c r="M505" s="16"/>
      <c r="N505" s="16"/>
      <c r="O505" s="16"/>
      <c r="P505" s="16"/>
      <c r="Y505" s="20"/>
      <c r="Z505" s="20"/>
      <c r="AA505" s="20"/>
      <c r="AB505" s="20"/>
      <c r="AC505" s="20"/>
      <c r="AD505" s="20"/>
    </row>
    <row r="506" spans="3:30" s="1" customFormat="1">
      <c r="C506" s="16"/>
      <c r="D506" s="16"/>
      <c r="E506" s="32"/>
      <c r="F506" s="16"/>
      <c r="G506" s="16"/>
      <c r="H506" s="16"/>
      <c r="I506" s="16"/>
      <c r="J506" s="16"/>
      <c r="K506" s="16"/>
      <c r="L506" s="32"/>
      <c r="M506" s="16"/>
      <c r="N506" s="16"/>
      <c r="O506" s="16"/>
      <c r="P506" s="16"/>
      <c r="Y506" s="20"/>
      <c r="Z506" s="20"/>
      <c r="AA506" s="20"/>
      <c r="AB506" s="20"/>
      <c r="AC506" s="20"/>
      <c r="AD506" s="20"/>
    </row>
    <row r="507" spans="3:30" s="1" customFormat="1">
      <c r="C507" s="16"/>
      <c r="D507" s="16"/>
      <c r="E507" s="32"/>
      <c r="F507" s="16"/>
      <c r="G507" s="16"/>
      <c r="H507" s="16"/>
      <c r="I507" s="16"/>
      <c r="J507" s="16"/>
      <c r="K507" s="16"/>
      <c r="L507" s="32"/>
      <c r="M507" s="16"/>
      <c r="N507" s="16"/>
      <c r="O507" s="16"/>
      <c r="P507" s="16"/>
      <c r="Y507" s="20"/>
      <c r="Z507" s="20"/>
      <c r="AA507" s="20"/>
      <c r="AB507" s="20"/>
      <c r="AC507" s="20"/>
      <c r="AD507" s="20"/>
    </row>
    <row r="508" spans="3:30" s="1" customFormat="1">
      <c r="C508" s="16"/>
      <c r="D508" s="16"/>
      <c r="E508" s="32"/>
      <c r="F508" s="16"/>
      <c r="G508" s="16"/>
      <c r="H508" s="16"/>
      <c r="I508" s="16"/>
      <c r="J508" s="16"/>
      <c r="K508" s="16"/>
      <c r="L508" s="32"/>
      <c r="M508" s="16"/>
      <c r="N508" s="16"/>
      <c r="O508" s="16"/>
      <c r="P508" s="16"/>
      <c r="Y508" s="20"/>
      <c r="Z508" s="20"/>
      <c r="AA508" s="20"/>
      <c r="AB508" s="20"/>
      <c r="AC508" s="20"/>
      <c r="AD508" s="20"/>
    </row>
    <row r="509" spans="3:30" s="1" customFormat="1">
      <c r="C509" s="16"/>
      <c r="D509" s="16"/>
      <c r="E509" s="32"/>
      <c r="F509" s="16"/>
      <c r="G509" s="16"/>
      <c r="H509" s="16"/>
      <c r="I509" s="16"/>
      <c r="J509" s="16"/>
      <c r="K509" s="16"/>
      <c r="L509" s="32"/>
      <c r="M509" s="16"/>
      <c r="N509" s="16"/>
      <c r="O509" s="16"/>
      <c r="P509" s="16"/>
      <c r="Y509" s="20"/>
      <c r="Z509" s="20"/>
      <c r="AA509" s="20"/>
      <c r="AB509" s="20"/>
      <c r="AC509" s="20"/>
      <c r="AD509" s="20"/>
    </row>
    <row r="510" spans="3:30" s="1" customFormat="1">
      <c r="C510" s="16"/>
      <c r="D510" s="16"/>
      <c r="E510" s="32"/>
      <c r="F510" s="16"/>
      <c r="G510" s="16"/>
      <c r="H510" s="16"/>
      <c r="I510" s="16"/>
      <c r="J510" s="16"/>
      <c r="K510" s="16"/>
      <c r="L510" s="32"/>
      <c r="M510" s="16"/>
      <c r="N510" s="16"/>
      <c r="O510" s="16"/>
      <c r="P510" s="16"/>
      <c r="Y510" s="20"/>
      <c r="Z510" s="20"/>
      <c r="AA510" s="20"/>
      <c r="AB510" s="20"/>
      <c r="AC510" s="20"/>
      <c r="AD510" s="20"/>
    </row>
    <row r="511" spans="3:30" s="1" customFormat="1">
      <c r="C511" s="16"/>
      <c r="D511" s="16"/>
      <c r="E511" s="32"/>
      <c r="F511" s="16"/>
      <c r="G511" s="16"/>
      <c r="H511" s="16"/>
      <c r="I511" s="16"/>
      <c r="J511" s="16"/>
      <c r="K511" s="16"/>
      <c r="L511" s="32"/>
      <c r="M511" s="16"/>
      <c r="N511" s="16"/>
      <c r="O511" s="16"/>
      <c r="P511" s="16"/>
      <c r="Y511" s="20"/>
      <c r="Z511" s="20"/>
      <c r="AA511" s="20"/>
      <c r="AB511" s="20"/>
      <c r="AC511" s="20"/>
      <c r="AD511" s="20"/>
    </row>
    <row r="512" spans="3:30" s="1" customFormat="1">
      <c r="C512" s="16"/>
      <c r="D512" s="16"/>
      <c r="E512" s="32"/>
      <c r="F512" s="16"/>
      <c r="G512" s="16"/>
      <c r="H512" s="16"/>
      <c r="I512" s="16"/>
      <c r="J512" s="16"/>
      <c r="K512" s="16"/>
      <c r="L512" s="32"/>
      <c r="M512" s="16"/>
      <c r="N512" s="16"/>
      <c r="O512" s="16"/>
      <c r="P512" s="16"/>
      <c r="Y512" s="20"/>
      <c r="Z512" s="20"/>
      <c r="AA512" s="20"/>
      <c r="AB512" s="20"/>
      <c r="AC512" s="20"/>
      <c r="AD512" s="20"/>
    </row>
    <row r="513" spans="3:30" s="1" customFormat="1">
      <c r="C513" s="16"/>
      <c r="D513" s="16"/>
      <c r="E513" s="32"/>
      <c r="F513" s="16"/>
      <c r="G513" s="16"/>
      <c r="H513" s="16"/>
      <c r="I513" s="16"/>
      <c r="J513" s="16"/>
      <c r="K513" s="16"/>
      <c r="L513" s="32"/>
      <c r="M513" s="16"/>
      <c r="N513" s="16"/>
      <c r="O513" s="16"/>
      <c r="P513" s="16"/>
      <c r="Y513" s="20"/>
      <c r="Z513" s="20"/>
      <c r="AA513" s="20"/>
      <c r="AB513" s="20"/>
      <c r="AC513" s="20"/>
      <c r="AD513" s="20"/>
    </row>
    <row r="514" spans="3:30" s="1" customFormat="1">
      <c r="C514" s="16"/>
      <c r="D514" s="16"/>
      <c r="E514" s="32"/>
      <c r="F514" s="16"/>
      <c r="G514" s="16"/>
      <c r="H514" s="16"/>
      <c r="I514" s="16"/>
      <c r="J514" s="16"/>
      <c r="K514" s="16"/>
      <c r="L514" s="32"/>
      <c r="M514" s="16"/>
      <c r="N514" s="16"/>
      <c r="O514" s="16"/>
      <c r="P514" s="16"/>
      <c r="Y514" s="20"/>
      <c r="Z514" s="20"/>
      <c r="AA514" s="20"/>
      <c r="AB514" s="20"/>
      <c r="AC514" s="20"/>
      <c r="AD514" s="20"/>
    </row>
    <row r="515" spans="3:30" s="1" customFormat="1">
      <c r="C515" s="16"/>
      <c r="D515" s="16"/>
      <c r="E515" s="32"/>
      <c r="F515" s="16"/>
      <c r="G515" s="16"/>
      <c r="H515" s="16"/>
      <c r="I515" s="16"/>
      <c r="J515" s="16"/>
      <c r="K515" s="16"/>
      <c r="L515" s="32"/>
      <c r="M515" s="16"/>
      <c r="N515" s="16"/>
      <c r="O515" s="16"/>
      <c r="P515" s="16"/>
      <c r="Y515" s="20"/>
      <c r="Z515" s="20"/>
      <c r="AA515" s="20"/>
      <c r="AB515" s="20"/>
      <c r="AC515" s="20"/>
      <c r="AD515" s="20"/>
    </row>
    <row r="516" spans="3:30" s="1" customFormat="1">
      <c r="C516" s="16"/>
      <c r="D516" s="16"/>
      <c r="E516" s="32"/>
      <c r="F516" s="16"/>
      <c r="G516" s="16"/>
      <c r="H516" s="16"/>
      <c r="I516" s="16"/>
      <c r="J516" s="16"/>
      <c r="K516" s="16"/>
      <c r="L516" s="32"/>
      <c r="M516" s="16"/>
      <c r="N516" s="16"/>
      <c r="O516" s="16"/>
      <c r="P516" s="16"/>
      <c r="Y516" s="20"/>
      <c r="Z516" s="20"/>
      <c r="AA516" s="20"/>
      <c r="AB516" s="20"/>
      <c r="AC516" s="20"/>
      <c r="AD516" s="20"/>
    </row>
    <row r="517" spans="3:30" s="1" customFormat="1">
      <c r="C517" s="16"/>
      <c r="D517" s="16"/>
      <c r="E517" s="32"/>
      <c r="F517" s="16"/>
      <c r="G517" s="16"/>
      <c r="H517" s="16"/>
      <c r="I517" s="16"/>
      <c r="J517" s="16"/>
      <c r="K517" s="16"/>
      <c r="L517" s="32"/>
      <c r="M517" s="16"/>
      <c r="N517" s="16"/>
      <c r="O517" s="16"/>
      <c r="P517" s="16"/>
      <c r="Y517" s="20"/>
      <c r="Z517" s="20"/>
      <c r="AA517" s="20"/>
      <c r="AB517" s="20"/>
      <c r="AC517" s="20"/>
      <c r="AD517" s="20"/>
    </row>
    <row r="518" spans="3:30" s="1" customFormat="1">
      <c r="C518" s="16"/>
      <c r="D518" s="16"/>
      <c r="E518" s="32"/>
      <c r="F518" s="16"/>
      <c r="G518" s="16"/>
      <c r="H518" s="16"/>
      <c r="I518" s="16"/>
      <c r="J518" s="16"/>
      <c r="K518" s="16"/>
      <c r="L518" s="32"/>
      <c r="M518" s="16"/>
      <c r="N518" s="16"/>
      <c r="O518" s="16"/>
      <c r="P518" s="16"/>
      <c r="Y518" s="20"/>
      <c r="Z518" s="20"/>
      <c r="AA518" s="20"/>
      <c r="AB518" s="20"/>
      <c r="AC518" s="20"/>
      <c r="AD518" s="20"/>
    </row>
    <row r="519" spans="3:30" s="1" customFormat="1">
      <c r="C519" s="16"/>
      <c r="D519" s="16"/>
      <c r="E519" s="32"/>
      <c r="F519" s="16"/>
      <c r="G519" s="16"/>
      <c r="H519" s="16"/>
      <c r="I519" s="16"/>
      <c r="J519" s="16"/>
      <c r="K519" s="16"/>
      <c r="L519" s="32"/>
      <c r="M519" s="16"/>
      <c r="N519" s="16"/>
      <c r="O519" s="16"/>
      <c r="P519" s="16"/>
      <c r="Y519" s="20"/>
      <c r="Z519" s="20"/>
      <c r="AA519" s="20"/>
      <c r="AB519" s="20"/>
      <c r="AC519" s="20"/>
      <c r="AD519" s="20"/>
    </row>
    <row r="520" spans="3:30" s="1" customFormat="1">
      <c r="C520" s="16"/>
      <c r="D520" s="16"/>
      <c r="E520" s="32"/>
      <c r="F520" s="16"/>
      <c r="G520" s="16"/>
      <c r="H520" s="16"/>
      <c r="I520" s="16"/>
      <c r="J520" s="16"/>
      <c r="K520" s="16"/>
      <c r="L520" s="32"/>
      <c r="M520" s="16"/>
      <c r="N520" s="16"/>
      <c r="O520" s="16"/>
      <c r="P520" s="16"/>
      <c r="Y520" s="20"/>
      <c r="Z520" s="20"/>
      <c r="AA520" s="20"/>
      <c r="AB520" s="20"/>
      <c r="AC520" s="20"/>
      <c r="AD520" s="20"/>
    </row>
    <row r="521" spans="3:30" s="1" customFormat="1">
      <c r="C521" s="16"/>
      <c r="D521" s="16"/>
      <c r="E521" s="32"/>
      <c r="F521" s="16"/>
      <c r="G521" s="16"/>
      <c r="H521" s="16"/>
      <c r="I521" s="16"/>
      <c r="J521" s="16"/>
      <c r="K521" s="16"/>
      <c r="L521" s="32"/>
      <c r="M521" s="16"/>
      <c r="N521" s="16"/>
      <c r="O521" s="16"/>
      <c r="P521" s="16"/>
      <c r="Y521" s="20"/>
      <c r="Z521" s="20"/>
      <c r="AA521" s="20"/>
      <c r="AB521" s="20"/>
      <c r="AC521" s="20"/>
      <c r="AD521" s="20"/>
    </row>
    <row r="522" spans="3:30" s="1" customFormat="1">
      <c r="C522" s="16"/>
      <c r="D522" s="16"/>
      <c r="E522" s="32"/>
      <c r="F522" s="16"/>
      <c r="G522" s="16"/>
      <c r="H522" s="16"/>
      <c r="I522" s="16"/>
      <c r="J522" s="16"/>
      <c r="K522" s="16"/>
      <c r="L522" s="32"/>
      <c r="M522" s="16"/>
      <c r="N522" s="16"/>
      <c r="O522" s="16"/>
      <c r="P522" s="16"/>
      <c r="Y522" s="20"/>
      <c r="Z522" s="20"/>
      <c r="AA522" s="20"/>
      <c r="AB522" s="20"/>
      <c r="AC522" s="20"/>
      <c r="AD522" s="20"/>
    </row>
    <row r="523" spans="3:30" s="1" customFormat="1">
      <c r="C523" s="16"/>
      <c r="D523" s="16"/>
      <c r="E523" s="32"/>
      <c r="F523" s="16"/>
      <c r="G523" s="16"/>
      <c r="H523" s="16"/>
      <c r="I523" s="16"/>
      <c r="J523" s="16"/>
      <c r="K523" s="16"/>
      <c r="L523" s="32"/>
      <c r="M523" s="16"/>
      <c r="N523" s="16"/>
      <c r="O523" s="16"/>
      <c r="P523" s="16"/>
      <c r="Y523" s="20"/>
      <c r="Z523" s="20"/>
      <c r="AA523" s="20"/>
      <c r="AB523" s="20"/>
      <c r="AC523" s="20"/>
      <c r="AD523" s="20"/>
    </row>
    <row r="524" spans="3:30" s="1" customFormat="1">
      <c r="C524" s="16"/>
      <c r="D524" s="16"/>
      <c r="E524" s="32"/>
      <c r="F524" s="16"/>
      <c r="G524" s="16"/>
      <c r="H524" s="16"/>
      <c r="I524" s="16"/>
      <c r="J524" s="16"/>
      <c r="K524" s="16"/>
      <c r="L524" s="32"/>
      <c r="M524" s="16"/>
      <c r="N524" s="16"/>
      <c r="O524" s="16"/>
      <c r="P524" s="16"/>
      <c r="Y524" s="20"/>
      <c r="Z524" s="20"/>
      <c r="AA524" s="20"/>
      <c r="AB524" s="20"/>
      <c r="AC524" s="20"/>
      <c r="AD524" s="20"/>
    </row>
    <row r="525" spans="3:30" s="1" customFormat="1">
      <c r="C525" s="16"/>
      <c r="D525" s="16"/>
      <c r="E525" s="32"/>
      <c r="F525" s="16"/>
      <c r="G525" s="16"/>
      <c r="H525" s="16"/>
      <c r="I525" s="16"/>
      <c r="J525" s="16"/>
      <c r="K525" s="16"/>
      <c r="L525" s="32"/>
      <c r="M525" s="16"/>
      <c r="N525" s="16"/>
      <c r="O525" s="16"/>
      <c r="P525" s="16"/>
      <c r="Y525" s="20"/>
      <c r="Z525" s="20"/>
      <c r="AA525" s="20"/>
      <c r="AB525" s="20"/>
      <c r="AC525" s="20"/>
      <c r="AD525" s="20"/>
    </row>
    <row r="526" spans="3:30" s="1" customFormat="1">
      <c r="C526" s="16"/>
      <c r="D526" s="16"/>
      <c r="E526" s="32"/>
      <c r="F526" s="16"/>
      <c r="G526" s="16"/>
      <c r="H526" s="16"/>
      <c r="I526" s="16"/>
      <c r="J526" s="16"/>
      <c r="K526" s="16"/>
      <c r="L526" s="32"/>
      <c r="M526" s="16"/>
      <c r="N526" s="16"/>
      <c r="O526" s="16"/>
      <c r="P526" s="16"/>
      <c r="Y526" s="20"/>
      <c r="Z526" s="20"/>
      <c r="AA526" s="20"/>
      <c r="AB526" s="20"/>
      <c r="AC526" s="20"/>
      <c r="AD526" s="20"/>
    </row>
    <row r="527" spans="3:30" s="1" customFormat="1">
      <c r="C527" s="16"/>
      <c r="D527" s="16"/>
      <c r="E527" s="32"/>
      <c r="F527" s="16"/>
      <c r="G527" s="16"/>
      <c r="H527" s="16"/>
      <c r="I527" s="16"/>
      <c r="J527" s="16"/>
      <c r="K527" s="16"/>
      <c r="L527" s="32"/>
      <c r="M527" s="16"/>
      <c r="N527" s="16"/>
      <c r="O527" s="16"/>
      <c r="P527" s="16"/>
      <c r="Y527" s="20"/>
      <c r="Z527" s="20"/>
      <c r="AA527" s="20"/>
      <c r="AB527" s="20"/>
      <c r="AC527" s="20"/>
      <c r="AD527" s="20"/>
    </row>
    <row r="528" spans="3:30" s="1" customFormat="1">
      <c r="C528" s="16"/>
      <c r="D528" s="16"/>
      <c r="E528" s="32"/>
      <c r="F528" s="16"/>
      <c r="G528" s="16"/>
      <c r="H528" s="16"/>
      <c r="I528" s="16"/>
      <c r="J528" s="16"/>
      <c r="K528" s="16"/>
      <c r="L528" s="32"/>
      <c r="M528" s="16"/>
      <c r="N528" s="16"/>
      <c r="O528" s="16"/>
      <c r="P528" s="16"/>
      <c r="Y528" s="20"/>
      <c r="Z528" s="20"/>
      <c r="AA528" s="20"/>
      <c r="AB528" s="20"/>
      <c r="AC528" s="20"/>
      <c r="AD528" s="20"/>
    </row>
    <row r="529" spans="3:30" s="1" customFormat="1">
      <c r="C529" s="16"/>
      <c r="D529" s="16"/>
      <c r="E529" s="32"/>
      <c r="F529" s="16"/>
      <c r="G529" s="16"/>
      <c r="H529" s="16"/>
      <c r="I529" s="16"/>
      <c r="J529" s="16"/>
      <c r="K529" s="16"/>
      <c r="L529" s="32"/>
      <c r="M529" s="16"/>
      <c r="N529" s="16"/>
      <c r="O529" s="16"/>
      <c r="P529" s="16"/>
      <c r="Y529" s="20"/>
      <c r="Z529" s="20"/>
      <c r="AA529" s="20"/>
      <c r="AB529" s="20"/>
      <c r="AC529" s="20"/>
      <c r="AD529" s="20"/>
    </row>
    <row r="530" spans="3:30" s="1" customFormat="1">
      <c r="C530" s="16"/>
      <c r="D530" s="16"/>
      <c r="E530" s="32"/>
      <c r="F530" s="16"/>
      <c r="G530" s="16"/>
      <c r="H530" s="16"/>
      <c r="I530" s="16"/>
      <c r="J530" s="16"/>
      <c r="K530" s="16"/>
      <c r="L530" s="32"/>
      <c r="M530" s="16"/>
      <c r="N530" s="16"/>
      <c r="O530" s="16"/>
      <c r="P530" s="16"/>
      <c r="Y530" s="20"/>
      <c r="Z530" s="20"/>
      <c r="AA530" s="20"/>
      <c r="AB530" s="20"/>
      <c r="AC530" s="20"/>
      <c r="AD530" s="20"/>
    </row>
    <row r="531" spans="3:30" s="1" customFormat="1">
      <c r="C531" s="16"/>
      <c r="D531" s="16"/>
      <c r="E531" s="32"/>
      <c r="F531" s="16"/>
      <c r="G531" s="16"/>
      <c r="H531" s="16"/>
      <c r="I531" s="16"/>
      <c r="J531" s="16"/>
      <c r="K531" s="16"/>
      <c r="L531" s="32"/>
      <c r="M531" s="16"/>
      <c r="N531" s="16"/>
      <c r="O531" s="16"/>
      <c r="P531" s="16"/>
      <c r="Y531" s="20"/>
      <c r="Z531" s="20"/>
      <c r="AA531" s="20"/>
      <c r="AB531" s="20"/>
      <c r="AC531" s="20"/>
      <c r="AD531" s="20"/>
    </row>
    <row r="532" spans="3:30" s="1" customFormat="1">
      <c r="C532" s="16"/>
      <c r="D532" s="16"/>
      <c r="E532" s="32"/>
      <c r="F532" s="16"/>
      <c r="G532" s="16"/>
      <c r="H532" s="16"/>
      <c r="I532" s="16"/>
      <c r="J532" s="16"/>
      <c r="K532" s="16"/>
      <c r="L532" s="32"/>
      <c r="M532" s="16"/>
      <c r="N532" s="16"/>
      <c r="O532" s="16"/>
      <c r="P532" s="16"/>
      <c r="Y532" s="20"/>
      <c r="Z532" s="20"/>
      <c r="AA532" s="20"/>
      <c r="AB532" s="20"/>
      <c r="AC532" s="20"/>
      <c r="AD532" s="20"/>
    </row>
    <row r="533" spans="3:30" s="1" customFormat="1">
      <c r="C533" s="16"/>
      <c r="D533" s="16"/>
      <c r="E533" s="32"/>
      <c r="F533" s="16"/>
      <c r="G533" s="16"/>
      <c r="H533" s="16"/>
      <c r="I533" s="16"/>
      <c r="J533" s="16"/>
      <c r="K533" s="16"/>
      <c r="L533" s="32"/>
      <c r="M533" s="16"/>
      <c r="N533" s="16"/>
      <c r="O533" s="16"/>
      <c r="P533" s="16"/>
      <c r="Y533" s="20"/>
      <c r="Z533" s="20"/>
      <c r="AA533" s="20"/>
      <c r="AB533" s="20"/>
      <c r="AC533" s="20"/>
      <c r="AD533" s="20"/>
    </row>
    <row r="534" spans="3:30" s="1" customFormat="1">
      <c r="C534" s="16"/>
      <c r="D534" s="16"/>
      <c r="E534" s="32"/>
      <c r="F534" s="16"/>
      <c r="G534" s="16"/>
      <c r="H534" s="16"/>
      <c r="I534" s="16"/>
      <c r="J534" s="16"/>
      <c r="K534" s="16"/>
      <c r="L534" s="32"/>
      <c r="M534" s="16"/>
      <c r="N534" s="16"/>
      <c r="O534" s="16"/>
      <c r="P534" s="16"/>
      <c r="Y534" s="20"/>
      <c r="Z534" s="20"/>
      <c r="AA534" s="20"/>
      <c r="AB534" s="20"/>
      <c r="AC534" s="20"/>
      <c r="AD534" s="20"/>
    </row>
    <row r="535" spans="3:30" s="1" customFormat="1">
      <c r="C535" s="16"/>
      <c r="D535" s="16"/>
      <c r="E535" s="32"/>
      <c r="F535" s="16"/>
      <c r="G535" s="16"/>
      <c r="H535" s="16"/>
      <c r="I535" s="16"/>
      <c r="J535" s="16"/>
      <c r="K535" s="16"/>
      <c r="L535" s="32"/>
      <c r="M535" s="16"/>
      <c r="N535" s="16"/>
      <c r="O535" s="16"/>
      <c r="P535" s="16"/>
      <c r="Y535" s="20"/>
      <c r="Z535" s="20"/>
      <c r="AA535" s="20"/>
      <c r="AB535" s="20"/>
      <c r="AC535" s="20"/>
      <c r="AD535" s="20"/>
    </row>
    <row r="536" spans="3:30" s="1" customFormat="1">
      <c r="C536" s="16"/>
      <c r="D536" s="16"/>
      <c r="E536" s="32"/>
      <c r="F536" s="16"/>
      <c r="G536" s="16"/>
      <c r="H536" s="16"/>
      <c r="I536" s="16"/>
      <c r="J536" s="16"/>
      <c r="K536" s="16"/>
      <c r="L536" s="32"/>
      <c r="M536" s="16"/>
      <c r="N536" s="16"/>
      <c r="O536" s="16"/>
      <c r="P536" s="16"/>
      <c r="Y536" s="20"/>
      <c r="Z536" s="20"/>
      <c r="AA536" s="20"/>
      <c r="AB536" s="20"/>
      <c r="AC536" s="20"/>
      <c r="AD536" s="20"/>
    </row>
    <row r="537" spans="3:30" s="1" customFormat="1">
      <c r="C537" s="16"/>
      <c r="D537" s="16"/>
      <c r="E537" s="32"/>
      <c r="F537" s="16"/>
      <c r="G537" s="16"/>
      <c r="H537" s="16"/>
      <c r="I537" s="16"/>
      <c r="J537" s="16"/>
      <c r="K537" s="16"/>
      <c r="L537" s="32"/>
      <c r="M537" s="16"/>
      <c r="N537" s="16"/>
      <c r="O537" s="16"/>
      <c r="P537" s="16"/>
      <c r="Y537" s="20"/>
      <c r="Z537" s="20"/>
      <c r="AA537" s="20"/>
      <c r="AB537" s="20"/>
      <c r="AC537" s="20"/>
      <c r="AD537" s="20"/>
    </row>
    <row r="538" spans="3:30" s="1" customFormat="1">
      <c r="C538" s="16"/>
      <c r="D538" s="16"/>
      <c r="E538" s="32"/>
      <c r="F538" s="16"/>
      <c r="G538" s="16"/>
      <c r="H538" s="16"/>
      <c r="I538" s="16"/>
      <c r="J538" s="16"/>
      <c r="K538" s="16"/>
      <c r="L538" s="32"/>
      <c r="M538" s="16"/>
      <c r="N538" s="16"/>
      <c r="O538" s="16"/>
      <c r="P538" s="16"/>
      <c r="Y538" s="20"/>
      <c r="Z538" s="20"/>
      <c r="AA538" s="20"/>
      <c r="AB538" s="20"/>
      <c r="AC538" s="20"/>
      <c r="AD538" s="20"/>
    </row>
    <row r="539" spans="3:30" s="1" customFormat="1">
      <c r="C539" s="16"/>
      <c r="D539" s="16"/>
      <c r="E539" s="32"/>
      <c r="F539" s="16"/>
      <c r="G539" s="16"/>
      <c r="H539" s="16"/>
      <c r="I539" s="16"/>
      <c r="J539" s="16"/>
      <c r="K539" s="16"/>
      <c r="L539" s="32"/>
      <c r="M539" s="16"/>
      <c r="N539" s="16"/>
      <c r="O539" s="16"/>
      <c r="P539" s="16"/>
      <c r="Y539" s="20"/>
      <c r="Z539" s="20"/>
      <c r="AA539" s="20"/>
      <c r="AB539" s="20"/>
      <c r="AC539" s="20"/>
      <c r="AD539" s="20"/>
    </row>
    <row r="540" spans="3:30" s="1" customFormat="1">
      <c r="C540" s="16"/>
      <c r="D540" s="16"/>
      <c r="E540" s="32"/>
      <c r="F540" s="16"/>
      <c r="G540" s="16"/>
      <c r="H540" s="16"/>
      <c r="I540" s="16"/>
      <c r="J540" s="16"/>
      <c r="K540" s="16"/>
      <c r="L540" s="32"/>
      <c r="M540" s="16"/>
      <c r="N540" s="16"/>
      <c r="O540" s="16"/>
      <c r="P540" s="16"/>
      <c r="Y540" s="20"/>
      <c r="Z540" s="20"/>
      <c r="AA540" s="20"/>
      <c r="AB540" s="20"/>
      <c r="AC540" s="20"/>
      <c r="AD540" s="20"/>
    </row>
    <row r="541" spans="3:30" s="1" customFormat="1">
      <c r="C541" s="16"/>
      <c r="D541" s="16"/>
      <c r="E541" s="32"/>
      <c r="F541" s="16"/>
      <c r="G541" s="16"/>
      <c r="H541" s="16"/>
      <c r="I541" s="16"/>
      <c r="J541" s="16"/>
      <c r="K541" s="16"/>
      <c r="L541" s="32"/>
      <c r="M541" s="16"/>
      <c r="N541" s="16"/>
      <c r="O541" s="16"/>
      <c r="P541" s="16"/>
      <c r="Y541" s="20"/>
      <c r="Z541" s="20"/>
      <c r="AA541" s="20"/>
      <c r="AB541" s="20"/>
      <c r="AC541" s="20"/>
      <c r="AD541" s="20"/>
    </row>
    <row r="542" spans="3:30" s="1" customFormat="1">
      <c r="C542" s="16"/>
      <c r="D542" s="16"/>
      <c r="E542" s="32"/>
      <c r="F542" s="16"/>
      <c r="G542" s="16"/>
      <c r="H542" s="16"/>
      <c r="I542" s="16"/>
      <c r="J542" s="16"/>
      <c r="K542" s="16"/>
      <c r="L542" s="32"/>
      <c r="M542" s="16"/>
      <c r="N542" s="16"/>
      <c r="O542" s="16"/>
      <c r="P542" s="16"/>
      <c r="Y542" s="20"/>
      <c r="Z542" s="20"/>
      <c r="AA542" s="20"/>
      <c r="AB542" s="20"/>
      <c r="AC542" s="20"/>
      <c r="AD542" s="20"/>
    </row>
    <row r="543" spans="3:30" s="1" customFormat="1">
      <c r="C543" s="16"/>
      <c r="D543" s="16"/>
      <c r="E543" s="32"/>
      <c r="F543" s="16"/>
      <c r="G543" s="16"/>
      <c r="H543" s="16"/>
      <c r="I543" s="16"/>
      <c r="J543" s="16"/>
      <c r="K543" s="16"/>
      <c r="L543" s="32"/>
      <c r="M543" s="16"/>
      <c r="N543" s="16"/>
      <c r="O543" s="16"/>
      <c r="P543" s="16"/>
      <c r="Y543" s="20"/>
      <c r="Z543" s="20"/>
      <c r="AA543" s="20"/>
      <c r="AB543" s="20"/>
      <c r="AC543" s="20"/>
      <c r="AD543" s="20"/>
    </row>
    <row r="544" spans="3:30" s="1" customFormat="1">
      <c r="C544" s="16"/>
      <c r="D544" s="16"/>
      <c r="E544" s="32"/>
      <c r="F544" s="16"/>
      <c r="G544" s="16"/>
      <c r="H544" s="16"/>
      <c r="I544" s="16"/>
      <c r="J544" s="16"/>
      <c r="K544" s="16"/>
      <c r="L544" s="32"/>
      <c r="M544" s="16"/>
      <c r="N544" s="16"/>
      <c r="O544" s="16"/>
      <c r="P544" s="16"/>
      <c r="Y544" s="20"/>
      <c r="Z544" s="20"/>
      <c r="AA544" s="20"/>
      <c r="AB544" s="20"/>
      <c r="AC544" s="20"/>
      <c r="AD544" s="20"/>
    </row>
    <row r="545" spans="3:30" s="1" customFormat="1">
      <c r="C545" s="16"/>
      <c r="D545" s="16"/>
      <c r="E545" s="32"/>
      <c r="F545" s="16"/>
      <c r="G545" s="16"/>
      <c r="H545" s="16"/>
      <c r="I545" s="16"/>
      <c r="J545" s="16"/>
      <c r="K545" s="16"/>
      <c r="L545" s="32"/>
      <c r="M545" s="16"/>
      <c r="N545" s="16"/>
      <c r="O545" s="16"/>
      <c r="P545" s="16"/>
      <c r="Y545" s="20"/>
      <c r="Z545" s="20"/>
      <c r="AA545" s="20"/>
      <c r="AB545" s="20"/>
      <c r="AC545" s="20"/>
      <c r="AD545" s="20"/>
    </row>
    <row r="546" spans="3:30" s="1" customFormat="1">
      <c r="C546" s="16"/>
      <c r="D546" s="16"/>
      <c r="E546" s="32"/>
      <c r="F546" s="16"/>
      <c r="G546" s="16"/>
      <c r="H546" s="16"/>
      <c r="I546" s="16"/>
      <c r="J546" s="16"/>
      <c r="K546" s="16"/>
      <c r="L546" s="32"/>
      <c r="M546" s="16"/>
      <c r="N546" s="16"/>
      <c r="O546" s="16"/>
      <c r="P546" s="16"/>
      <c r="Y546" s="20"/>
      <c r="Z546" s="20"/>
      <c r="AA546" s="20"/>
      <c r="AB546" s="20"/>
      <c r="AC546" s="20"/>
      <c r="AD546" s="20"/>
    </row>
    <row r="547" spans="3:30" s="1" customFormat="1">
      <c r="C547" s="16"/>
      <c r="D547" s="16"/>
      <c r="E547" s="32"/>
      <c r="F547" s="16"/>
      <c r="G547" s="16"/>
      <c r="H547" s="16"/>
      <c r="I547" s="16"/>
      <c r="J547" s="16"/>
      <c r="K547" s="16"/>
      <c r="L547" s="32"/>
      <c r="M547" s="16"/>
      <c r="N547" s="16"/>
      <c r="O547" s="16"/>
      <c r="P547" s="16"/>
      <c r="Y547" s="20"/>
      <c r="Z547" s="20"/>
      <c r="AA547" s="20"/>
      <c r="AB547" s="20"/>
      <c r="AC547" s="20"/>
      <c r="AD547" s="20"/>
    </row>
    <row r="548" spans="3:30" s="1" customFormat="1">
      <c r="C548" s="16"/>
      <c r="D548" s="16"/>
      <c r="E548" s="32"/>
      <c r="F548" s="16"/>
      <c r="G548" s="16"/>
      <c r="H548" s="16"/>
      <c r="I548" s="16"/>
      <c r="J548" s="16"/>
      <c r="K548" s="16"/>
      <c r="L548" s="32"/>
      <c r="M548" s="16"/>
      <c r="N548" s="16"/>
      <c r="O548" s="16"/>
      <c r="P548" s="16"/>
      <c r="Y548" s="20"/>
      <c r="Z548" s="20"/>
      <c r="AA548" s="20"/>
      <c r="AB548" s="20"/>
      <c r="AC548" s="20"/>
      <c r="AD548" s="20"/>
    </row>
    <row r="549" spans="3:30" s="1" customFormat="1">
      <c r="C549" s="16"/>
      <c r="D549" s="16"/>
      <c r="E549" s="32"/>
      <c r="F549" s="16"/>
      <c r="G549" s="16"/>
      <c r="H549" s="16"/>
      <c r="I549" s="16"/>
      <c r="J549" s="16"/>
      <c r="K549" s="16"/>
      <c r="L549" s="32"/>
      <c r="M549" s="16"/>
      <c r="N549" s="16"/>
      <c r="O549" s="16"/>
      <c r="P549" s="16"/>
      <c r="Y549" s="20"/>
      <c r="Z549" s="20"/>
      <c r="AA549" s="20"/>
      <c r="AB549" s="20"/>
      <c r="AC549" s="20"/>
      <c r="AD549" s="20"/>
    </row>
    <row r="550" spans="3:30" s="1" customFormat="1">
      <c r="C550" s="16"/>
      <c r="D550" s="16"/>
      <c r="E550" s="32"/>
      <c r="F550" s="16"/>
      <c r="G550" s="16"/>
      <c r="H550" s="16"/>
      <c r="I550" s="16"/>
      <c r="J550" s="16"/>
      <c r="K550" s="16"/>
      <c r="L550" s="32"/>
      <c r="M550" s="16"/>
      <c r="N550" s="16"/>
      <c r="O550" s="16"/>
      <c r="P550" s="16"/>
      <c r="Y550" s="20"/>
      <c r="Z550" s="20"/>
      <c r="AA550" s="20"/>
      <c r="AB550" s="20"/>
      <c r="AC550" s="20"/>
      <c r="AD550" s="20"/>
    </row>
    <row r="551" spans="3:30" s="1" customFormat="1">
      <c r="C551" s="16"/>
      <c r="D551" s="16"/>
      <c r="E551" s="32"/>
      <c r="F551" s="16"/>
      <c r="G551" s="16"/>
      <c r="H551" s="16"/>
      <c r="I551" s="16"/>
      <c r="J551" s="16"/>
      <c r="K551" s="16"/>
      <c r="L551" s="32"/>
      <c r="M551" s="16"/>
      <c r="N551" s="16"/>
      <c r="O551" s="16"/>
      <c r="P551" s="16"/>
      <c r="Y551" s="20"/>
      <c r="Z551" s="20"/>
      <c r="AA551" s="20"/>
      <c r="AB551" s="20"/>
      <c r="AC551" s="20"/>
      <c r="AD551" s="20"/>
    </row>
    <row r="552" spans="3:30" s="1" customFormat="1">
      <c r="C552" s="16"/>
      <c r="D552" s="16"/>
      <c r="E552" s="32"/>
      <c r="F552" s="16"/>
      <c r="G552" s="16"/>
      <c r="H552" s="16"/>
      <c r="I552" s="16"/>
      <c r="J552" s="16"/>
      <c r="K552" s="16"/>
      <c r="L552" s="32"/>
      <c r="M552" s="16"/>
      <c r="N552" s="16"/>
      <c r="O552" s="16"/>
      <c r="P552" s="16"/>
      <c r="Y552" s="20"/>
      <c r="Z552" s="20"/>
      <c r="AA552" s="20"/>
      <c r="AB552" s="20"/>
      <c r="AC552" s="20"/>
      <c r="AD552" s="20"/>
    </row>
    <row r="553" spans="3:30" s="1" customFormat="1">
      <c r="C553" s="16"/>
      <c r="D553" s="16"/>
      <c r="E553" s="32"/>
      <c r="F553" s="16"/>
      <c r="G553" s="16"/>
      <c r="H553" s="16"/>
      <c r="I553" s="16"/>
      <c r="J553" s="16"/>
      <c r="K553" s="16"/>
      <c r="L553" s="32"/>
      <c r="M553" s="16"/>
      <c r="N553" s="16"/>
      <c r="O553" s="16"/>
      <c r="P553" s="16"/>
      <c r="Y553" s="20"/>
      <c r="Z553" s="20"/>
      <c r="AA553" s="20"/>
      <c r="AB553" s="20"/>
      <c r="AC553" s="20"/>
      <c r="AD553" s="20"/>
    </row>
    <row r="554" spans="3:30" s="1" customFormat="1">
      <c r="C554" s="16"/>
      <c r="D554" s="16"/>
      <c r="E554" s="32"/>
      <c r="F554" s="16"/>
      <c r="G554" s="16"/>
      <c r="H554" s="16"/>
      <c r="I554" s="16"/>
      <c r="J554" s="16"/>
      <c r="K554" s="16"/>
      <c r="L554" s="32"/>
      <c r="M554" s="16"/>
      <c r="N554" s="16"/>
      <c r="O554" s="16"/>
      <c r="P554" s="16"/>
      <c r="Y554" s="20"/>
      <c r="Z554" s="20"/>
      <c r="AA554" s="20"/>
      <c r="AB554" s="20"/>
      <c r="AC554" s="20"/>
      <c r="AD554" s="20"/>
    </row>
    <row r="555" spans="3:30" s="1" customFormat="1">
      <c r="C555" s="16"/>
      <c r="D555" s="16"/>
      <c r="E555" s="32"/>
      <c r="F555" s="16"/>
      <c r="G555" s="16"/>
      <c r="H555" s="16"/>
      <c r="I555" s="16"/>
      <c r="J555" s="16"/>
      <c r="K555" s="16"/>
      <c r="L555" s="32"/>
      <c r="M555" s="16"/>
      <c r="N555" s="16"/>
      <c r="O555" s="16"/>
      <c r="P555" s="16"/>
      <c r="Y555" s="20"/>
      <c r="Z555" s="20"/>
      <c r="AA555" s="20"/>
      <c r="AB555" s="20"/>
      <c r="AC555" s="20"/>
      <c r="AD555" s="20"/>
    </row>
    <row r="556" spans="3:30" s="1" customFormat="1">
      <c r="C556" s="16"/>
      <c r="D556" s="16"/>
      <c r="E556" s="32"/>
      <c r="F556" s="16"/>
      <c r="G556" s="16"/>
      <c r="H556" s="16"/>
      <c r="I556" s="16"/>
      <c r="J556" s="16"/>
      <c r="K556" s="16"/>
      <c r="L556" s="32"/>
      <c r="M556" s="16"/>
      <c r="N556" s="16"/>
      <c r="O556" s="16"/>
      <c r="P556" s="16"/>
      <c r="Y556" s="20"/>
      <c r="Z556" s="20"/>
      <c r="AA556" s="20"/>
      <c r="AB556" s="20"/>
      <c r="AC556" s="20"/>
      <c r="AD556" s="20"/>
    </row>
    <row r="557" spans="3:30" s="1" customFormat="1">
      <c r="C557" s="16"/>
      <c r="D557" s="16"/>
      <c r="E557" s="32"/>
      <c r="F557" s="16"/>
      <c r="G557" s="16"/>
      <c r="H557" s="16"/>
      <c r="I557" s="16"/>
      <c r="J557" s="16"/>
      <c r="K557" s="16"/>
      <c r="L557" s="32"/>
      <c r="M557" s="16"/>
      <c r="N557" s="16"/>
      <c r="O557" s="16"/>
      <c r="P557" s="16"/>
      <c r="Y557" s="20"/>
      <c r="Z557" s="20"/>
      <c r="AA557" s="20"/>
      <c r="AB557" s="20"/>
      <c r="AC557" s="20"/>
      <c r="AD557" s="20"/>
    </row>
    <row r="558" spans="3:30" s="1" customFormat="1">
      <c r="C558" s="16"/>
      <c r="D558" s="16"/>
      <c r="E558" s="32"/>
      <c r="F558" s="16"/>
      <c r="G558" s="16"/>
      <c r="H558" s="16"/>
      <c r="I558" s="16"/>
      <c r="J558" s="16"/>
      <c r="K558" s="16"/>
      <c r="L558" s="32"/>
      <c r="M558" s="16"/>
      <c r="N558" s="16"/>
      <c r="O558" s="16"/>
      <c r="P558" s="16"/>
      <c r="Y558" s="20"/>
      <c r="Z558" s="20"/>
      <c r="AA558" s="20"/>
      <c r="AB558" s="20"/>
      <c r="AC558" s="20"/>
      <c r="AD558" s="20"/>
    </row>
    <row r="559" spans="3:30" s="1" customFormat="1">
      <c r="C559" s="16"/>
      <c r="D559" s="16"/>
      <c r="E559" s="32"/>
      <c r="F559" s="16"/>
      <c r="G559" s="16"/>
      <c r="H559" s="16"/>
      <c r="I559" s="16"/>
      <c r="J559" s="16"/>
      <c r="K559" s="16"/>
      <c r="L559" s="32"/>
      <c r="M559" s="16"/>
      <c r="N559" s="16"/>
      <c r="O559" s="16"/>
      <c r="P559" s="16"/>
      <c r="Y559" s="20"/>
      <c r="Z559" s="20"/>
      <c r="AA559" s="20"/>
      <c r="AB559" s="20"/>
      <c r="AC559" s="20"/>
      <c r="AD559" s="20"/>
    </row>
    <row r="560" spans="3:30" s="1" customFormat="1">
      <c r="C560" s="16"/>
      <c r="D560" s="16"/>
      <c r="E560" s="32"/>
      <c r="F560" s="16"/>
      <c r="G560" s="16"/>
      <c r="H560" s="16"/>
      <c r="I560" s="16"/>
      <c r="J560" s="16"/>
      <c r="K560" s="16"/>
      <c r="L560" s="32"/>
      <c r="M560" s="16"/>
      <c r="N560" s="16"/>
      <c r="O560" s="16"/>
      <c r="P560" s="16"/>
      <c r="Y560" s="20"/>
      <c r="Z560" s="20"/>
      <c r="AA560" s="20"/>
      <c r="AB560" s="20"/>
      <c r="AC560" s="20"/>
      <c r="AD560" s="20"/>
    </row>
    <row r="561" spans="3:30" s="1" customFormat="1">
      <c r="C561" s="16"/>
      <c r="D561" s="16"/>
      <c r="E561" s="32"/>
      <c r="F561" s="16"/>
      <c r="G561" s="16"/>
      <c r="H561" s="16"/>
      <c r="I561" s="16"/>
      <c r="J561" s="16"/>
      <c r="K561" s="16"/>
      <c r="L561" s="32"/>
      <c r="M561" s="16"/>
      <c r="N561" s="16"/>
      <c r="O561" s="16"/>
      <c r="P561" s="16"/>
      <c r="Y561" s="20"/>
      <c r="Z561" s="20"/>
      <c r="AA561" s="20"/>
      <c r="AB561" s="20"/>
      <c r="AC561" s="20"/>
      <c r="AD561" s="20"/>
    </row>
    <row r="562" spans="3:30" s="1" customFormat="1">
      <c r="C562" s="16"/>
      <c r="D562" s="16"/>
      <c r="E562" s="32"/>
      <c r="F562" s="16"/>
      <c r="G562" s="16"/>
      <c r="H562" s="16"/>
      <c r="I562" s="16"/>
      <c r="J562" s="16"/>
      <c r="K562" s="16"/>
      <c r="L562" s="32"/>
      <c r="M562" s="16"/>
      <c r="N562" s="16"/>
      <c r="O562" s="16"/>
      <c r="P562" s="16"/>
      <c r="Y562" s="20"/>
      <c r="Z562" s="20"/>
      <c r="AA562" s="20"/>
      <c r="AB562" s="20"/>
      <c r="AC562" s="20"/>
      <c r="AD562" s="20"/>
    </row>
    <row r="563" spans="3:30" s="1" customFormat="1">
      <c r="C563" s="16"/>
      <c r="D563" s="16"/>
      <c r="E563" s="32"/>
      <c r="F563" s="16"/>
      <c r="G563" s="16"/>
      <c r="H563" s="16"/>
      <c r="I563" s="16"/>
      <c r="J563" s="16"/>
      <c r="K563" s="16"/>
      <c r="L563" s="32"/>
      <c r="M563" s="16"/>
      <c r="N563" s="16"/>
      <c r="O563" s="16"/>
      <c r="P563" s="16"/>
      <c r="Y563" s="20"/>
      <c r="Z563" s="20"/>
      <c r="AA563" s="20"/>
      <c r="AB563" s="20"/>
      <c r="AC563" s="20"/>
      <c r="AD563" s="20"/>
    </row>
    <row r="564" spans="3:30" s="1" customFormat="1">
      <c r="C564" s="16"/>
      <c r="D564" s="16"/>
      <c r="E564" s="32"/>
      <c r="F564" s="16"/>
      <c r="G564" s="16"/>
      <c r="H564" s="16"/>
      <c r="I564" s="16"/>
      <c r="J564" s="16"/>
      <c r="K564" s="16"/>
      <c r="L564" s="32"/>
      <c r="M564" s="16"/>
      <c r="N564" s="16"/>
      <c r="O564" s="16"/>
      <c r="P564" s="16"/>
      <c r="Y564" s="20"/>
      <c r="Z564" s="20"/>
      <c r="AA564" s="20"/>
      <c r="AB564" s="20"/>
      <c r="AC564" s="20"/>
      <c r="AD564" s="20"/>
    </row>
    <row r="565" spans="3:30" s="1" customFormat="1">
      <c r="C565" s="16"/>
      <c r="D565" s="16"/>
      <c r="E565" s="32"/>
      <c r="F565" s="16"/>
      <c r="G565" s="16"/>
      <c r="H565" s="16"/>
      <c r="I565" s="16"/>
      <c r="J565" s="16"/>
      <c r="K565" s="16"/>
      <c r="L565" s="32"/>
      <c r="M565" s="16"/>
      <c r="N565" s="16"/>
      <c r="O565" s="16"/>
      <c r="P565" s="16"/>
      <c r="Y565" s="20"/>
      <c r="Z565" s="20"/>
      <c r="AA565" s="20"/>
      <c r="AB565" s="20"/>
      <c r="AC565" s="20"/>
      <c r="AD565" s="20"/>
    </row>
    <row r="566" spans="3:30" s="1" customFormat="1">
      <c r="C566" s="16"/>
      <c r="D566" s="16"/>
      <c r="E566" s="32"/>
      <c r="F566" s="16"/>
      <c r="G566" s="16"/>
      <c r="H566" s="16"/>
      <c r="I566" s="16"/>
      <c r="J566" s="16"/>
      <c r="K566" s="16"/>
      <c r="L566" s="32"/>
      <c r="M566" s="16"/>
      <c r="N566" s="16"/>
      <c r="O566" s="16"/>
      <c r="P566" s="16"/>
      <c r="Y566" s="20"/>
      <c r="Z566" s="20"/>
      <c r="AA566" s="20"/>
      <c r="AB566" s="20"/>
      <c r="AC566" s="20"/>
      <c r="AD566" s="20"/>
    </row>
    <row r="567" spans="3:30" s="1" customFormat="1">
      <c r="C567" s="16"/>
      <c r="D567" s="16"/>
      <c r="E567" s="32"/>
      <c r="F567" s="16"/>
      <c r="G567" s="16"/>
      <c r="H567" s="16"/>
      <c r="I567" s="16"/>
      <c r="J567" s="16"/>
      <c r="K567" s="16"/>
      <c r="L567" s="32"/>
      <c r="M567" s="16"/>
      <c r="N567" s="16"/>
      <c r="O567" s="16"/>
      <c r="P567" s="16"/>
      <c r="Y567" s="20"/>
      <c r="Z567" s="20"/>
      <c r="AA567" s="20"/>
      <c r="AB567" s="20"/>
      <c r="AC567" s="20"/>
      <c r="AD567" s="20"/>
    </row>
    <row r="568" spans="3:30" s="1" customFormat="1">
      <c r="C568" s="16"/>
      <c r="D568" s="16"/>
      <c r="E568" s="32"/>
      <c r="F568" s="16"/>
      <c r="G568" s="16"/>
      <c r="H568" s="16"/>
      <c r="I568" s="16"/>
      <c r="J568" s="16"/>
      <c r="K568" s="16"/>
      <c r="L568" s="32"/>
      <c r="M568" s="16"/>
      <c r="N568" s="16"/>
      <c r="O568" s="16"/>
      <c r="P568" s="16"/>
      <c r="Y568" s="20"/>
      <c r="Z568" s="20"/>
      <c r="AA568" s="20"/>
      <c r="AB568" s="20"/>
      <c r="AC568" s="20"/>
      <c r="AD568" s="20"/>
    </row>
    <row r="569" spans="3:30" s="1" customFormat="1">
      <c r="C569" s="16"/>
      <c r="D569" s="16"/>
      <c r="E569" s="32"/>
      <c r="F569" s="16"/>
      <c r="G569" s="16"/>
      <c r="H569" s="16"/>
      <c r="I569" s="16"/>
      <c r="J569" s="16"/>
      <c r="K569" s="16"/>
      <c r="L569" s="32"/>
      <c r="M569" s="16"/>
      <c r="N569" s="16"/>
      <c r="O569" s="16"/>
      <c r="P569" s="16"/>
      <c r="Y569" s="20"/>
      <c r="Z569" s="20"/>
      <c r="AA569" s="20"/>
      <c r="AB569" s="20"/>
      <c r="AC569" s="20"/>
      <c r="AD569" s="20"/>
    </row>
    <row r="570" spans="3:30" s="1" customFormat="1">
      <c r="C570" s="16"/>
      <c r="D570" s="16"/>
      <c r="E570" s="32"/>
      <c r="F570" s="16"/>
      <c r="G570" s="16"/>
      <c r="H570" s="16"/>
      <c r="I570" s="16"/>
      <c r="J570" s="16"/>
      <c r="K570" s="16"/>
      <c r="L570" s="32"/>
      <c r="M570" s="16"/>
      <c r="N570" s="16"/>
      <c r="O570" s="16"/>
      <c r="P570" s="16"/>
      <c r="Y570" s="20"/>
      <c r="Z570" s="20"/>
      <c r="AA570" s="20"/>
      <c r="AB570" s="20"/>
      <c r="AC570" s="20"/>
      <c r="AD570" s="20"/>
    </row>
    <row r="571" spans="3:30" s="1" customFormat="1">
      <c r="C571" s="16"/>
      <c r="D571" s="16"/>
      <c r="E571" s="32"/>
      <c r="F571" s="16"/>
      <c r="G571" s="16"/>
      <c r="H571" s="16"/>
      <c r="I571" s="16"/>
      <c r="J571" s="16"/>
      <c r="K571" s="16"/>
      <c r="L571" s="32"/>
      <c r="M571" s="16"/>
      <c r="N571" s="16"/>
      <c r="O571" s="16"/>
      <c r="P571" s="16"/>
      <c r="Y571" s="20"/>
      <c r="Z571" s="20"/>
      <c r="AA571" s="20"/>
      <c r="AB571" s="20"/>
      <c r="AC571" s="20"/>
      <c r="AD571" s="20"/>
    </row>
    <row r="572" spans="3:30" s="1" customFormat="1">
      <c r="C572" s="16"/>
      <c r="D572" s="16"/>
      <c r="E572" s="32"/>
      <c r="F572" s="16"/>
      <c r="G572" s="16"/>
      <c r="H572" s="16"/>
      <c r="I572" s="16"/>
      <c r="J572" s="16"/>
      <c r="K572" s="16"/>
      <c r="L572" s="32"/>
      <c r="M572" s="16"/>
      <c r="N572" s="16"/>
      <c r="O572" s="16"/>
      <c r="P572" s="16"/>
      <c r="Y572" s="20"/>
      <c r="Z572" s="20"/>
      <c r="AA572" s="20"/>
      <c r="AB572" s="20"/>
      <c r="AC572" s="20"/>
      <c r="AD572" s="20"/>
    </row>
    <row r="573" spans="3:30" s="1" customFormat="1">
      <c r="C573" s="16"/>
      <c r="D573" s="16"/>
      <c r="E573" s="32"/>
      <c r="F573" s="16"/>
      <c r="G573" s="16"/>
      <c r="H573" s="16"/>
      <c r="I573" s="16"/>
      <c r="J573" s="16"/>
      <c r="K573" s="16"/>
      <c r="L573" s="32"/>
      <c r="M573" s="16"/>
      <c r="N573" s="16"/>
      <c r="O573" s="16"/>
      <c r="P573" s="16"/>
      <c r="Y573" s="20"/>
      <c r="Z573" s="20"/>
      <c r="AA573" s="20"/>
      <c r="AB573" s="20"/>
      <c r="AC573" s="20"/>
      <c r="AD573" s="20"/>
    </row>
    <row r="574" spans="3:30" s="1" customFormat="1">
      <c r="C574" s="16"/>
      <c r="D574" s="16"/>
      <c r="E574" s="32"/>
      <c r="F574" s="16"/>
      <c r="G574" s="16"/>
      <c r="H574" s="16"/>
      <c r="I574" s="16"/>
      <c r="J574" s="16"/>
      <c r="K574" s="16"/>
      <c r="L574" s="32"/>
      <c r="M574" s="16"/>
      <c r="N574" s="16"/>
      <c r="O574" s="16"/>
      <c r="P574" s="16"/>
      <c r="Y574" s="20"/>
      <c r="Z574" s="20"/>
      <c r="AA574" s="20"/>
      <c r="AB574" s="20"/>
      <c r="AC574" s="20"/>
      <c r="AD574" s="20"/>
    </row>
    <row r="575" spans="3:30" s="1" customFormat="1">
      <c r="C575" s="16"/>
      <c r="D575" s="16"/>
      <c r="E575" s="32"/>
      <c r="F575" s="16"/>
      <c r="G575" s="16"/>
      <c r="H575" s="16"/>
      <c r="I575" s="16"/>
      <c r="J575" s="16"/>
      <c r="K575" s="16"/>
      <c r="L575" s="32"/>
      <c r="M575" s="16"/>
      <c r="N575" s="16"/>
      <c r="O575" s="16"/>
      <c r="P575" s="16"/>
      <c r="Y575" s="20"/>
      <c r="Z575" s="20"/>
      <c r="AA575" s="20"/>
      <c r="AB575" s="20"/>
      <c r="AC575" s="20"/>
      <c r="AD575" s="20"/>
    </row>
    <row r="576" spans="3:30" s="1" customFormat="1">
      <c r="C576" s="16"/>
      <c r="D576" s="16"/>
      <c r="E576" s="32"/>
      <c r="F576" s="16"/>
      <c r="G576" s="16"/>
      <c r="H576" s="16"/>
      <c r="I576" s="16"/>
      <c r="J576" s="16"/>
      <c r="K576" s="16"/>
      <c r="L576" s="32"/>
      <c r="M576" s="16"/>
      <c r="N576" s="16"/>
      <c r="O576" s="16"/>
      <c r="P576" s="16"/>
      <c r="Y576" s="20"/>
      <c r="Z576" s="20"/>
      <c r="AA576" s="20"/>
      <c r="AB576" s="20"/>
      <c r="AC576" s="20"/>
      <c r="AD576" s="20"/>
    </row>
    <row r="577" spans="3:30" s="1" customFormat="1">
      <c r="C577" s="16"/>
      <c r="D577" s="16"/>
      <c r="E577" s="32"/>
      <c r="F577" s="16"/>
      <c r="G577" s="16"/>
      <c r="H577" s="16"/>
      <c r="I577" s="16"/>
      <c r="J577" s="16"/>
      <c r="K577" s="16"/>
      <c r="L577" s="32"/>
      <c r="M577" s="16"/>
      <c r="N577" s="16"/>
      <c r="O577" s="16"/>
      <c r="P577" s="16"/>
      <c r="Y577" s="20"/>
      <c r="Z577" s="20"/>
      <c r="AA577" s="20"/>
      <c r="AB577" s="20"/>
      <c r="AC577" s="20"/>
      <c r="AD577" s="20"/>
    </row>
    <row r="578" spans="3:30" s="1" customFormat="1">
      <c r="C578" s="16"/>
      <c r="D578" s="16"/>
      <c r="E578" s="32"/>
      <c r="F578" s="16"/>
      <c r="G578" s="16"/>
      <c r="H578" s="16"/>
      <c r="I578" s="16"/>
      <c r="J578" s="16"/>
      <c r="K578" s="16"/>
      <c r="L578" s="32"/>
      <c r="M578" s="16"/>
      <c r="N578" s="16"/>
      <c r="O578" s="16"/>
      <c r="P578" s="16"/>
      <c r="Y578" s="20"/>
      <c r="Z578" s="20"/>
      <c r="AA578" s="20"/>
      <c r="AB578" s="20"/>
      <c r="AC578" s="20"/>
      <c r="AD578" s="20"/>
    </row>
    <row r="579" spans="3:30" s="1" customFormat="1">
      <c r="C579" s="16"/>
      <c r="D579" s="16"/>
      <c r="E579" s="32"/>
      <c r="F579" s="16"/>
      <c r="G579" s="16"/>
      <c r="H579" s="16"/>
      <c r="I579" s="16"/>
      <c r="J579" s="16"/>
      <c r="K579" s="16"/>
      <c r="L579" s="32"/>
      <c r="M579" s="16"/>
      <c r="N579" s="16"/>
      <c r="O579" s="16"/>
      <c r="P579" s="16"/>
      <c r="Y579" s="20"/>
      <c r="Z579" s="20"/>
      <c r="AA579" s="20"/>
      <c r="AB579" s="20"/>
      <c r="AC579" s="20"/>
      <c r="AD579" s="20"/>
    </row>
    <row r="580" spans="3:30" s="1" customFormat="1">
      <c r="C580" s="16"/>
      <c r="D580" s="16"/>
      <c r="E580" s="32"/>
      <c r="F580" s="16"/>
      <c r="G580" s="16"/>
      <c r="H580" s="16"/>
      <c r="I580" s="16"/>
      <c r="J580" s="16"/>
      <c r="K580" s="16"/>
      <c r="L580" s="32"/>
      <c r="M580" s="16"/>
      <c r="N580" s="16"/>
      <c r="O580" s="16"/>
      <c r="P580" s="16"/>
      <c r="Y580" s="20"/>
      <c r="Z580" s="20"/>
      <c r="AA580" s="20"/>
      <c r="AB580" s="20"/>
      <c r="AC580" s="20"/>
      <c r="AD580" s="20"/>
    </row>
    <row r="581" spans="3:30" s="1" customFormat="1">
      <c r="C581" s="16"/>
      <c r="D581" s="16"/>
      <c r="E581" s="32"/>
      <c r="F581" s="16"/>
      <c r="G581" s="16"/>
      <c r="H581" s="16"/>
      <c r="I581" s="16"/>
      <c r="J581" s="16"/>
      <c r="K581" s="16"/>
      <c r="L581" s="32"/>
      <c r="M581" s="16"/>
      <c r="N581" s="16"/>
      <c r="O581" s="16"/>
      <c r="P581" s="16"/>
      <c r="Y581" s="20"/>
      <c r="Z581" s="20"/>
      <c r="AA581" s="20"/>
      <c r="AB581" s="20"/>
      <c r="AC581" s="20"/>
      <c r="AD581" s="20"/>
    </row>
    <row r="582" spans="3:30" s="1" customFormat="1">
      <c r="C582" s="16"/>
      <c r="D582" s="16"/>
      <c r="E582" s="32"/>
      <c r="F582" s="16"/>
      <c r="G582" s="16"/>
      <c r="H582" s="16"/>
      <c r="I582" s="16"/>
      <c r="J582" s="16"/>
      <c r="K582" s="16"/>
      <c r="L582" s="32"/>
      <c r="M582" s="16"/>
      <c r="N582" s="16"/>
      <c r="O582" s="16"/>
      <c r="P582" s="16"/>
      <c r="Y582" s="20"/>
      <c r="Z582" s="20"/>
      <c r="AA582" s="20"/>
      <c r="AB582" s="20"/>
      <c r="AC582" s="20"/>
      <c r="AD582" s="20"/>
    </row>
    <row r="583" spans="3:30" s="1" customFormat="1">
      <c r="C583" s="16"/>
      <c r="D583" s="16"/>
      <c r="E583" s="32"/>
      <c r="F583" s="16"/>
      <c r="G583" s="16"/>
      <c r="H583" s="16"/>
      <c r="I583" s="16"/>
      <c r="J583" s="16"/>
      <c r="K583" s="16"/>
      <c r="L583" s="32"/>
      <c r="M583" s="16"/>
      <c r="N583" s="16"/>
      <c r="O583" s="16"/>
      <c r="P583" s="16"/>
      <c r="Y583" s="20"/>
      <c r="Z583" s="20"/>
      <c r="AA583" s="20"/>
      <c r="AB583" s="20"/>
      <c r="AC583" s="20"/>
      <c r="AD583" s="20"/>
    </row>
    <row r="584" spans="3:30" s="1" customFormat="1">
      <c r="C584" s="16"/>
      <c r="D584" s="16"/>
      <c r="E584" s="32"/>
      <c r="F584" s="16"/>
      <c r="G584" s="16"/>
      <c r="H584" s="16"/>
      <c r="I584" s="16"/>
      <c r="J584" s="16"/>
      <c r="K584" s="16"/>
      <c r="L584" s="32"/>
      <c r="M584" s="16"/>
      <c r="N584" s="16"/>
      <c r="O584" s="16"/>
      <c r="P584" s="16"/>
      <c r="Y584" s="20"/>
      <c r="Z584" s="20"/>
      <c r="AA584" s="20"/>
      <c r="AB584" s="20"/>
      <c r="AC584" s="20"/>
      <c r="AD584" s="20"/>
    </row>
    <row r="585" spans="3:30" s="1" customFormat="1">
      <c r="C585" s="16"/>
      <c r="D585" s="16"/>
      <c r="E585" s="32"/>
      <c r="F585" s="16"/>
      <c r="G585" s="16"/>
      <c r="H585" s="16"/>
      <c r="I585" s="16"/>
      <c r="J585" s="16"/>
      <c r="K585" s="16"/>
      <c r="L585" s="32"/>
      <c r="M585" s="16"/>
      <c r="N585" s="16"/>
      <c r="O585" s="16"/>
      <c r="P585" s="16"/>
      <c r="Y585" s="20"/>
      <c r="Z585" s="20"/>
      <c r="AA585" s="20"/>
      <c r="AB585" s="20"/>
      <c r="AC585" s="20"/>
      <c r="AD585" s="20"/>
    </row>
    <row r="586" spans="3:30" s="1" customFormat="1">
      <c r="C586" s="16"/>
      <c r="D586" s="16"/>
      <c r="E586" s="32"/>
      <c r="F586" s="16"/>
      <c r="G586" s="16"/>
      <c r="H586" s="16"/>
      <c r="I586" s="16"/>
      <c r="J586" s="16"/>
      <c r="K586" s="16"/>
      <c r="L586" s="32"/>
      <c r="M586" s="16"/>
      <c r="N586" s="16"/>
      <c r="O586" s="16"/>
      <c r="P586" s="16"/>
      <c r="Y586" s="20"/>
      <c r="Z586" s="20"/>
      <c r="AA586" s="20"/>
      <c r="AB586" s="20"/>
      <c r="AC586" s="20"/>
      <c r="AD586" s="20"/>
    </row>
    <row r="587" spans="3:30" s="1" customFormat="1">
      <c r="C587" s="16"/>
      <c r="D587" s="16"/>
      <c r="E587" s="32"/>
      <c r="F587" s="16"/>
      <c r="G587" s="16"/>
      <c r="H587" s="16"/>
      <c r="I587" s="16"/>
      <c r="J587" s="16"/>
      <c r="K587" s="16"/>
      <c r="L587" s="32"/>
      <c r="M587" s="16"/>
      <c r="N587" s="16"/>
      <c r="O587" s="16"/>
      <c r="P587" s="16"/>
      <c r="Y587" s="20"/>
      <c r="Z587" s="20"/>
      <c r="AA587" s="20"/>
      <c r="AB587" s="20"/>
      <c r="AC587" s="20"/>
      <c r="AD587" s="20"/>
    </row>
    <row r="588" spans="3:30" s="1" customFormat="1">
      <c r="C588" s="16"/>
      <c r="D588" s="16"/>
      <c r="E588" s="32"/>
      <c r="F588" s="16"/>
      <c r="G588" s="16"/>
      <c r="H588" s="16"/>
      <c r="I588" s="16"/>
      <c r="J588" s="16"/>
      <c r="K588" s="16"/>
      <c r="L588" s="32"/>
      <c r="M588" s="16"/>
      <c r="N588" s="16"/>
      <c r="O588" s="16"/>
      <c r="P588" s="16"/>
      <c r="Y588" s="20"/>
      <c r="Z588" s="20"/>
      <c r="AA588" s="20"/>
      <c r="AB588" s="20"/>
      <c r="AC588" s="20"/>
      <c r="AD588" s="20"/>
    </row>
    <row r="589" spans="3:30" s="1" customFormat="1">
      <c r="C589" s="16"/>
      <c r="D589" s="16"/>
      <c r="E589" s="32"/>
      <c r="F589" s="16"/>
      <c r="G589" s="16"/>
      <c r="H589" s="16"/>
      <c r="I589" s="16"/>
      <c r="J589" s="16"/>
      <c r="K589" s="16"/>
      <c r="L589" s="32"/>
      <c r="M589" s="16"/>
      <c r="N589" s="16"/>
      <c r="O589" s="16"/>
      <c r="P589" s="16"/>
      <c r="Y589" s="20"/>
      <c r="Z589" s="20"/>
      <c r="AA589" s="20"/>
      <c r="AB589" s="20"/>
      <c r="AC589" s="20"/>
      <c r="AD589" s="20"/>
    </row>
    <row r="590" spans="3:30" s="1" customFormat="1">
      <c r="C590" s="16"/>
      <c r="D590" s="16"/>
      <c r="E590" s="32"/>
      <c r="F590" s="16"/>
      <c r="G590" s="16"/>
      <c r="H590" s="16"/>
      <c r="I590" s="16"/>
      <c r="J590" s="16"/>
      <c r="K590" s="16"/>
      <c r="L590" s="32"/>
      <c r="M590" s="16"/>
      <c r="N590" s="16"/>
      <c r="O590" s="16"/>
      <c r="P590" s="16"/>
      <c r="Y590" s="20"/>
      <c r="Z590" s="20"/>
      <c r="AA590" s="20"/>
      <c r="AB590" s="20"/>
      <c r="AC590" s="20"/>
      <c r="AD590" s="20"/>
    </row>
    <row r="591" spans="3:30" s="1" customFormat="1">
      <c r="C591" s="16"/>
      <c r="D591" s="16"/>
      <c r="E591" s="32"/>
      <c r="F591" s="16"/>
      <c r="G591" s="16"/>
      <c r="H591" s="16"/>
      <c r="I591" s="16"/>
      <c r="J591" s="16"/>
      <c r="K591" s="16"/>
      <c r="L591" s="32"/>
      <c r="M591" s="16"/>
      <c r="N591" s="16"/>
      <c r="O591" s="16"/>
      <c r="P591" s="16"/>
      <c r="Y591" s="20"/>
      <c r="Z591" s="20"/>
      <c r="AA591" s="20"/>
      <c r="AB591" s="20"/>
      <c r="AC591" s="20"/>
      <c r="AD591" s="20"/>
    </row>
    <row r="592" spans="3:30" s="1" customFormat="1">
      <c r="C592" s="16"/>
      <c r="D592" s="16"/>
      <c r="E592" s="32"/>
      <c r="F592" s="16"/>
      <c r="G592" s="16"/>
      <c r="H592" s="16"/>
      <c r="I592" s="16"/>
      <c r="J592" s="16"/>
      <c r="K592" s="16"/>
      <c r="L592" s="32"/>
      <c r="M592" s="16"/>
      <c r="N592" s="16"/>
      <c r="O592" s="16"/>
      <c r="P592" s="16"/>
      <c r="Y592" s="20"/>
      <c r="Z592" s="20"/>
      <c r="AA592" s="20"/>
      <c r="AB592" s="20"/>
      <c r="AC592" s="20"/>
      <c r="AD592" s="20"/>
    </row>
    <row r="593" spans="3:30" s="1" customFormat="1">
      <c r="C593" s="16"/>
      <c r="D593" s="16"/>
      <c r="E593" s="32"/>
      <c r="F593" s="16"/>
      <c r="G593" s="16"/>
      <c r="H593" s="16"/>
      <c r="I593" s="16"/>
      <c r="J593" s="16"/>
      <c r="K593" s="16"/>
      <c r="L593" s="32"/>
      <c r="M593" s="16"/>
      <c r="N593" s="16"/>
      <c r="O593" s="16"/>
      <c r="P593" s="16"/>
      <c r="Y593" s="20"/>
      <c r="Z593" s="20"/>
      <c r="AA593" s="20"/>
      <c r="AB593" s="20"/>
      <c r="AC593" s="20"/>
      <c r="AD593" s="20"/>
    </row>
    <row r="594" spans="3:30" s="1" customFormat="1">
      <c r="C594" s="16"/>
      <c r="D594" s="16"/>
      <c r="E594" s="32"/>
      <c r="F594" s="16"/>
      <c r="G594" s="16"/>
      <c r="H594" s="16"/>
      <c r="I594" s="16"/>
      <c r="J594" s="16"/>
      <c r="K594" s="16"/>
      <c r="L594" s="32"/>
      <c r="M594" s="16"/>
      <c r="N594" s="16"/>
      <c r="O594" s="16"/>
      <c r="P594" s="16"/>
      <c r="Y594" s="20"/>
      <c r="Z594" s="20"/>
      <c r="AA594" s="20"/>
      <c r="AB594" s="20"/>
      <c r="AC594" s="20"/>
      <c r="AD594" s="20"/>
    </row>
    <row r="595" spans="3:30" s="1" customFormat="1">
      <c r="C595" s="16"/>
      <c r="D595" s="16"/>
      <c r="E595" s="32"/>
      <c r="F595" s="16"/>
      <c r="G595" s="16"/>
      <c r="H595" s="16"/>
      <c r="I595" s="16"/>
      <c r="J595" s="16"/>
      <c r="K595" s="16"/>
      <c r="L595" s="32"/>
      <c r="M595" s="16"/>
      <c r="N595" s="16"/>
      <c r="O595" s="16"/>
      <c r="P595" s="16"/>
      <c r="Y595" s="20"/>
      <c r="Z595" s="20"/>
      <c r="AA595" s="20"/>
      <c r="AB595" s="20"/>
      <c r="AC595" s="20"/>
      <c r="AD595" s="20"/>
    </row>
    <row r="596" spans="3:30" s="1" customFormat="1">
      <c r="C596" s="16"/>
      <c r="D596" s="16"/>
      <c r="E596" s="32"/>
      <c r="F596" s="16"/>
      <c r="G596" s="16"/>
      <c r="H596" s="16"/>
      <c r="I596" s="16"/>
      <c r="J596" s="16"/>
      <c r="K596" s="16"/>
      <c r="L596" s="32"/>
      <c r="M596" s="16"/>
      <c r="N596" s="16"/>
      <c r="O596" s="16"/>
      <c r="P596" s="16"/>
      <c r="Y596" s="20"/>
      <c r="Z596" s="20"/>
      <c r="AA596" s="20"/>
      <c r="AB596" s="20"/>
      <c r="AC596" s="20"/>
      <c r="AD596" s="20"/>
    </row>
    <row r="597" spans="3:30" s="1" customFormat="1">
      <c r="C597" s="16"/>
      <c r="D597" s="16"/>
      <c r="E597" s="32"/>
      <c r="F597" s="16"/>
      <c r="G597" s="16"/>
      <c r="H597" s="16"/>
      <c r="I597" s="16"/>
      <c r="J597" s="16"/>
      <c r="K597" s="16"/>
      <c r="L597" s="32"/>
      <c r="M597" s="16"/>
      <c r="N597" s="16"/>
      <c r="O597" s="16"/>
      <c r="P597" s="16"/>
      <c r="Y597" s="20"/>
      <c r="Z597" s="20"/>
      <c r="AA597" s="20"/>
      <c r="AB597" s="20"/>
      <c r="AC597" s="20"/>
      <c r="AD597" s="20"/>
    </row>
    <row r="598" spans="3:30" s="1" customFormat="1">
      <c r="C598" s="16"/>
      <c r="D598" s="16"/>
      <c r="E598" s="32"/>
      <c r="F598" s="16"/>
      <c r="G598" s="16"/>
      <c r="H598" s="16"/>
      <c r="I598" s="16"/>
      <c r="J598" s="16"/>
      <c r="K598" s="16"/>
      <c r="L598" s="32"/>
      <c r="M598" s="16"/>
      <c r="N598" s="16"/>
      <c r="O598" s="16"/>
      <c r="P598" s="16"/>
      <c r="Y598" s="20"/>
      <c r="Z598" s="20"/>
      <c r="AA598" s="20"/>
      <c r="AB598" s="20"/>
      <c r="AC598" s="20"/>
      <c r="AD598" s="20"/>
    </row>
    <row r="599" spans="3:30" s="1" customFormat="1">
      <c r="C599" s="16"/>
      <c r="D599" s="16"/>
      <c r="E599" s="32"/>
      <c r="F599" s="16"/>
      <c r="G599" s="16"/>
      <c r="H599" s="16"/>
      <c r="I599" s="16"/>
      <c r="J599" s="16"/>
      <c r="K599" s="16"/>
      <c r="L599" s="32"/>
      <c r="M599" s="16"/>
      <c r="N599" s="16"/>
      <c r="O599" s="16"/>
      <c r="P599" s="16"/>
      <c r="Y599" s="20"/>
      <c r="Z599" s="20"/>
      <c r="AA599" s="20"/>
      <c r="AB599" s="20"/>
      <c r="AC599" s="20"/>
      <c r="AD599" s="20"/>
    </row>
    <row r="600" spans="3:30" s="1" customFormat="1">
      <c r="C600" s="16"/>
      <c r="D600" s="16"/>
      <c r="E600" s="32"/>
      <c r="F600" s="16"/>
      <c r="G600" s="16"/>
      <c r="H600" s="16"/>
      <c r="I600" s="16"/>
      <c r="J600" s="16"/>
      <c r="K600" s="16"/>
      <c r="L600" s="32"/>
      <c r="M600" s="16"/>
      <c r="N600" s="16"/>
      <c r="O600" s="16"/>
      <c r="P600" s="16"/>
      <c r="Y600" s="20"/>
      <c r="Z600" s="20"/>
      <c r="AA600" s="20"/>
      <c r="AB600" s="20"/>
      <c r="AC600" s="20"/>
      <c r="AD600" s="20"/>
    </row>
    <row r="601" spans="3:30" s="1" customFormat="1">
      <c r="C601" s="16"/>
      <c r="D601" s="16"/>
      <c r="E601" s="32"/>
      <c r="F601" s="16"/>
      <c r="G601" s="16"/>
      <c r="H601" s="16"/>
      <c r="I601" s="16"/>
      <c r="J601" s="16"/>
      <c r="K601" s="16"/>
      <c r="L601" s="32"/>
      <c r="M601" s="16"/>
      <c r="N601" s="16"/>
      <c r="O601" s="16"/>
      <c r="P601" s="16"/>
      <c r="Y601" s="20"/>
      <c r="Z601" s="20"/>
      <c r="AA601" s="20"/>
      <c r="AB601" s="20"/>
      <c r="AC601" s="20"/>
      <c r="AD601" s="20"/>
    </row>
    <row r="602" spans="3:30" s="1" customFormat="1">
      <c r="C602" s="16"/>
      <c r="D602" s="16"/>
      <c r="E602" s="32"/>
      <c r="F602" s="16"/>
      <c r="G602" s="16"/>
      <c r="H602" s="16"/>
      <c r="I602" s="16"/>
      <c r="J602" s="16"/>
      <c r="K602" s="16"/>
      <c r="L602" s="32"/>
      <c r="M602" s="16"/>
      <c r="N602" s="16"/>
      <c r="O602" s="16"/>
      <c r="P602" s="16"/>
      <c r="Y602" s="20"/>
      <c r="Z602" s="20"/>
      <c r="AA602" s="20"/>
      <c r="AB602" s="20"/>
      <c r="AC602" s="20"/>
      <c r="AD602" s="20"/>
    </row>
    <row r="603" spans="3:30" s="1" customFormat="1">
      <c r="C603" s="16"/>
      <c r="D603" s="16"/>
      <c r="E603" s="32"/>
      <c r="F603" s="16"/>
      <c r="G603" s="16"/>
      <c r="H603" s="16"/>
      <c r="I603" s="16"/>
      <c r="J603" s="16"/>
      <c r="K603" s="16"/>
      <c r="L603" s="32"/>
      <c r="M603" s="16"/>
      <c r="N603" s="16"/>
      <c r="O603" s="16"/>
      <c r="P603" s="16"/>
      <c r="Y603" s="20"/>
      <c r="Z603" s="20"/>
      <c r="AA603" s="20"/>
      <c r="AB603" s="20"/>
      <c r="AC603" s="20"/>
      <c r="AD603" s="20"/>
    </row>
    <row r="604" spans="3:30" s="1" customFormat="1">
      <c r="C604" s="16"/>
      <c r="D604" s="16"/>
      <c r="E604" s="32"/>
      <c r="F604" s="16"/>
      <c r="G604" s="16"/>
      <c r="H604" s="16"/>
      <c r="I604" s="16"/>
      <c r="J604" s="16"/>
      <c r="K604" s="16"/>
      <c r="L604" s="32"/>
      <c r="M604" s="16"/>
      <c r="N604" s="16"/>
      <c r="O604" s="16"/>
      <c r="P604" s="16"/>
      <c r="Y604" s="20"/>
      <c r="Z604" s="20"/>
      <c r="AA604" s="20"/>
      <c r="AB604" s="20"/>
      <c r="AC604" s="20"/>
      <c r="AD604" s="20"/>
    </row>
    <row r="605" spans="3:30" s="1" customFormat="1">
      <c r="C605" s="16"/>
      <c r="D605" s="16"/>
      <c r="E605" s="32"/>
      <c r="F605" s="16"/>
      <c r="G605" s="16"/>
      <c r="H605" s="16"/>
      <c r="I605" s="16"/>
      <c r="J605" s="16"/>
      <c r="K605" s="16"/>
      <c r="L605" s="32"/>
      <c r="M605" s="16"/>
      <c r="N605" s="16"/>
      <c r="O605" s="16"/>
      <c r="P605" s="16"/>
      <c r="Y605" s="20"/>
      <c r="Z605" s="20"/>
      <c r="AA605" s="20"/>
      <c r="AB605" s="20"/>
      <c r="AC605" s="20"/>
      <c r="AD605" s="20"/>
    </row>
    <row r="606" spans="3:30" s="1" customFormat="1">
      <c r="C606" s="16"/>
      <c r="D606" s="16"/>
      <c r="E606" s="32"/>
      <c r="F606" s="16"/>
      <c r="G606" s="16"/>
      <c r="H606" s="16"/>
      <c r="I606" s="16"/>
      <c r="J606" s="16"/>
      <c r="K606" s="16"/>
      <c r="L606" s="32"/>
      <c r="M606" s="16"/>
      <c r="N606" s="16"/>
      <c r="O606" s="16"/>
      <c r="P606" s="16"/>
      <c r="Y606" s="20"/>
      <c r="Z606" s="20"/>
      <c r="AA606" s="20"/>
      <c r="AB606" s="20"/>
      <c r="AC606" s="20"/>
      <c r="AD606" s="20"/>
    </row>
    <row r="607" spans="3:30" s="1" customFormat="1">
      <c r="C607" s="16"/>
      <c r="D607" s="16"/>
      <c r="E607" s="32"/>
      <c r="F607" s="16"/>
      <c r="G607" s="16"/>
      <c r="H607" s="16"/>
      <c r="I607" s="16"/>
      <c r="J607" s="16"/>
      <c r="K607" s="16"/>
      <c r="L607" s="32"/>
      <c r="M607" s="16"/>
      <c r="N607" s="16"/>
      <c r="O607" s="16"/>
      <c r="P607" s="16"/>
      <c r="Y607" s="20"/>
      <c r="Z607" s="20"/>
      <c r="AA607" s="20"/>
      <c r="AB607" s="20"/>
      <c r="AC607" s="20"/>
      <c r="AD607" s="20"/>
    </row>
    <row r="608" spans="3:30" s="1" customFormat="1">
      <c r="C608" s="16"/>
      <c r="D608" s="16"/>
      <c r="E608" s="32"/>
      <c r="F608" s="16"/>
      <c r="G608" s="16"/>
      <c r="H608" s="16"/>
      <c r="I608" s="16"/>
      <c r="J608" s="16"/>
      <c r="K608" s="16"/>
      <c r="L608" s="32"/>
      <c r="M608" s="16"/>
      <c r="N608" s="16"/>
      <c r="O608" s="16"/>
      <c r="P608" s="16"/>
      <c r="Y608" s="20"/>
      <c r="Z608" s="20"/>
      <c r="AA608" s="20"/>
      <c r="AB608" s="20"/>
      <c r="AC608" s="20"/>
      <c r="AD608" s="20"/>
    </row>
    <row r="609" spans="3:30" s="1" customFormat="1">
      <c r="C609" s="16"/>
      <c r="D609" s="16"/>
      <c r="E609" s="32"/>
      <c r="F609" s="16"/>
      <c r="G609" s="16"/>
      <c r="H609" s="16"/>
      <c r="I609" s="16"/>
      <c r="J609" s="16"/>
      <c r="K609" s="16"/>
      <c r="L609" s="32"/>
      <c r="M609" s="16"/>
      <c r="N609" s="16"/>
      <c r="O609" s="16"/>
      <c r="P609" s="16"/>
      <c r="Y609" s="20"/>
      <c r="Z609" s="20"/>
      <c r="AA609" s="20"/>
      <c r="AB609" s="20"/>
      <c r="AC609" s="20"/>
      <c r="AD609" s="20"/>
    </row>
    <row r="610" spans="3:30" s="1" customFormat="1">
      <c r="C610" s="16"/>
      <c r="D610" s="16"/>
      <c r="E610" s="32"/>
      <c r="F610" s="16"/>
      <c r="G610" s="16"/>
      <c r="H610" s="16"/>
      <c r="I610" s="16"/>
      <c r="J610" s="16"/>
      <c r="K610" s="16"/>
      <c r="L610" s="32"/>
      <c r="M610" s="16"/>
      <c r="N610" s="16"/>
      <c r="O610" s="16"/>
      <c r="P610" s="16"/>
      <c r="Y610" s="20"/>
      <c r="Z610" s="20"/>
      <c r="AA610" s="20"/>
      <c r="AB610" s="20"/>
      <c r="AC610" s="20"/>
      <c r="AD610" s="20"/>
    </row>
    <row r="611" spans="3:30" s="1" customFormat="1">
      <c r="C611" s="16"/>
      <c r="D611" s="16"/>
      <c r="E611" s="32"/>
      <c r="F611" s="16"/>
      <c r="G611" s="16"/>
      <c r="H611" s="16"/>
      <c r="I611" s="16"/>
      <c r="J611" s="16"/>
      <c r="K611" s="16"/>
      <c r="L611" s="32"/>
      <c r="M611" s="16"/>
      <c r="N611" s="16"/>
      <c r="O611" s="16"/>
      <c r="P611" s="16"/>
      <c r="Y611" s="20"/>
      <c r="Z611" s="20"/>
      <c r="AA611" s="20"/>
      <c r="AB611" s="20"/>
      <c r="AC611" s="20"/>
      <c r="AD611" s="20"/>
    </row>
    <row r="612" spans="3:30" s="1" customFormat="1">
      <c r="C612" s="16"/>
      <c r="D612" s="16"/>
      <c r="E612" s="32"/>
      <c r="F612" s="16"/>
      <c r="G612" s="16"/>
      <c r="H612" s="16"/>
      <c r="I612" s="16"/>
      <c r="J612" s="16"/>
      <c r="K612" s="16"/>
      <c r="L612" s="32"/>
      <c r="M612" s="16"/>
      <c r="N612" s="16"/>
      <c r="O612" s="16"/>
      <c r="P612" s="16"/>
      <c r="Y612" s="20"/>
      <c r="Z612" s="20"/>
      <c r="AA612" s="20"/>
      <c r="AB612" s="20"/>
      <c r="AC612" s="20"/>
      <c r="AD612" s="20"/>
    </row>
    <row r="613" spans="3:30" s="1" customFormat="1">
      <c r="C613" s="16"/>
      <c r="D613" s="16"/>
      <c r="E613" s="32"/>
      <c r="F613" s="16"/>
      <c r="G613" s="16"/>
      <c r="H613" s="16"/>
      <c r="I613" s="16"/>
      <c r="J613" s="16"/>
      <c r="K613" s="16"/>
      <c r="L613" s="32"/>
      <c r="M613" s="16"/>
      <c r="N613" s="16"/>
      <c r="O613" s="16"/>
      <c r="P613" s="16"/>
      <c r="Y613" s="20"/>
      <c r="Z613" s="20"/>
      <c r="AA613" s="20"/>
      <c r="AB613" s="20"/>
      <c r="AC613" s="20"/>
      <c r="AD613" s="20"/>
    </row>
    <row r="614" spans="3:30" s="1" customFormat="1">
      <c r="C614" s="16"/>
      <c r="D614" s="16"/>
      <c r="E614" s="32"/>
      <c r="F614" s="16"/>
      <c r="G614" s="16"/>
      <c r="H614" s="16"/>
      <c r="I614" s="16"/>
      <c r="J614" s="16"/>
      <c r="K614" s="16"/>
      <c r="L614" s="32"/>
      <c r="M614" s="16"/>
      <c r="N614" s="16"/>
      <c r="O614" s="16"/>
      <c r="P614" s="16"/>
      <c r="Y614" s="20"/>
      <c r="Z614" s="20"/>
      <c r="AA614" s="20"/>
      <c r="AB614" s="20"/>
      <c r="AC614" s="20"/>
      <c r="AD614" s="20"/>
    </row>
    <row r="615" spans="3:30" s="1" customFormat="1">
      <c r="C615" s="16"/>
      <c r="D615" s="16"/>
      <c r="E615" s="32"/>
      <c r="F615" s="16"/>
      <c r="G615" s="16"/>
      <c r="H615" s="16"/>
      <c r="I615" s="16"/>
      <c r="J615" s="16"/>
      <c r="K615" s="16"/>
      <c r="L615" s="32"/>
      <c r="M615" s="16"/>
      <c r="N615" s="16"/>
      <c r="O615" s="16"/>
      <c r="P615" s="16"/>
      <c r="Y615" s="20"/>
      <c r="Z615" s="20"/>
      <c r="AA615" s="20"/>
      <c r="AB615" s="20"/>
      <c r="AC615" s="20"/>
      <c r="AD615" s="20"/>
    </row>
    <row r="616" spans="3:30" s="1" customFormat="1">
      <c r="C616" s="16"/>
      <c r="D616" s="16"/>
      <c r="E616" s="32"/>
      <c r="F616" s="16"/>
      <c r="G616" s="16"/>
      <c r="H616" s="16"/>
      <c r="I616" s="16"/>
      <c r="J616" s="16"/>
      <c r="K616" s="16"/>
      <c r="L616" s="32"/>
      <c r="M616" s="16"/>
      <c r="N616" s="16"/>
      <c r="O616" s="16"/>
      <c r="P616" s="16"/>
      <c r="Y616" s="20"/>
      <c r="Z616" s="20"/>
      <c r="AA616" s="20"/>
      <c r="AB616" s="20"/>
      <c r="AC616" s="20"/>
      <c r="AD616" s="20"/>
    </row>
    <row r="617" spans="3:30" s="1" customFormat="1">
      <c r="C617" s="16"/>
      <c r="D617" s="16"/>
      <c r="E617" s="32"/>
      <c r="F617" s="16"/>
      <c r="G617" s="16"/>
      <c r="H617" s="16"/>
      <c r="I617" s="16"/>
      <c r="J617" s="16"/>
      <c r="K617" s="16"/>
      <c r="L617" s="32"/>
      <c r="M617" s="16"/>
      <c r="N617" s="16"/>
      <c r="O617" s="16"/>
      <c r="P617" s="16"/>
      <c r="Y617" s="20"/>
      <c r="Z617" s="20"/>
      <c r="AA617" s="20"/>
      <c r="AB617" s="20"/>
      <c r="AC617" s="20"/>
      <c r="AD617" s="20"/>
    </row>
    <row r="618" spans="3:30" s="1" customFormat="1">
      <c r="C618" s="16"/>
      <c r="D618" s="16"/>
      <c r="E618" s="32"/>
      <c r="F618" s="16"/>
      <c r="G618" s="16"/>
      <c r="H618" s="16"/>
      <c r="I618" s="16"/>
      <c r="J618" s="16"/>
      <c r="K618" s="16"/>
      <c r="L618" s="32"/>
      <c r="M618" s="16"/>
      <c r="N618" s="16"/>
      <c r="O618" s="16"/>
      <c r="P618" s="16"/>
      <c r="Y618" s="20"/>
      <c r="Z618" s="20"/>
      <c r="AA618" s="20"/>
      <c r="AB618" s="20"/>
      <c r="AC618" s="20"/>
      <c r="AD618" s="20"/>
    </row>
    <row r="619" spans="3:30" s="1" customFormat="1">
      <c r="C619" s="16"/>
      <c r="D619" s="16"/>
      <c r="E619" s="32"/>
      <c r="F619" s="16"/>
      <c r="G619" s="16"/>
      <c r="H619" s="16"/>
      <c r="I619" s="16"/>
      <c r="J619" s="16"/>
      <c r="K619" s="16"/>
      <c r="L619" s="32"/>
      <c r="M619" s="16"/>
      <c r="N619" s="16"/>
      <c r="O619" s="16"/>
      <c r="P619" s="16"/>
      <c r="Y619" s="20"/>
      <c r="Z619" s="20"/>
      <c r="AA619" s="20"/>
      <c r="AB619" s="20"/>
      <c r="AC619" s="20"/>
      <c r="AD619" s="20"/>
    </row>
    <row r="620" spans="3:30" s="1" customFormat="1">
      <c r="C620" s="16"/>
      <c r="D620" s="16"/>
      <c r="E620" s="32"/>
      <c r="F620" s="16"/>
      <c r="G620" s="16"/>
      <c r="H620" s="16"/>
      <c r="I620" s="16"/>
      <c r="J620" s="16"/>
      <c r="K620" s="16"/>
      <c r="L620" s="32"/>
      <c r="M620" s="16"/>
      <c r="N620" s="16"/>
      <c r="O620" s="16"/>
      <c r="P620" s="16"/>
      <c r="Y620" s="20"/>
      <c r="Z620" s="20"/>
      <c r="AA620" s="20"/>
      <c r="AB620" s="20"/>
      <c r="AC620" s="20"/>
      <c r="AD620" s="20"/>
    </row>
    <row r="621" spans="3:30" s="1" customFormat="1">
      <c r="C621" s="16"/>
      <c r="D621" s="16"/>
      <c r="E621" s="32"/>
      <c r="F621" s="16"/>
      <c r="G621" s="16"/>
      <c r="H621" s="16"/>
      <c r="I621" s="16"/>
      <c r="J621" s="16"/>
      <c r="K621" s="16"/>
      <c r="L621" s="32"/>
      <c r="M621" s="16"/>
      <c r="N621" s="16"/>
      <c r="O621" s="16"/>
      <c r="P621" s="16"/>
      <c r="Y621" s="20"/>
      <c r="Z621" s="20"/>
      <c r="AA621" s="20"/>
      <c r="AB621" s="20"/>
      <c r="AC621" s="20"/>
      <c r="AD621" s="20"/>
    </row>
    <row r="622" spans="3:30" s="1" customFormat="1">
      <c r="C622" s="16"/>
      <c r="D622" s="16"/>
      <c r="E622" s="32"/>
      <c r="F622" s="16"/>
      <c r="G622" s="16"/>
      <c r="H622" s="16"/>
      <c r="I622" s="16"/>
      <c r="J622" s="16"/>
      <c r="K622" s="16"/>
      <c r="L622" s="32"/>
      <c r="M622" s="16"/>
      <c r="N622" s="16"/>
      <c r="O622" s="16"/>
      <c r="P622" s="16"/>
      <c r="Y622" s="20"/>
      <c r="Z622" s="20"/>
      <c r="AA622" s="20"/>
      <c r="AB622" s="20"/>
      <c r="AC622" s="20"/>
      <c r="AD622" s="20"/>
    </row>
    <row r="623" spans="3:30" s="1" customFormat="1">
      <c r="C623" s="16"/>
      <c r="D623" s="16"/>
      <c r="E623" s="32"/>
      <c r="F623" s="16"/>
      <c r="G623" s="16"/>
      <c r="H623" s="16"/>
      <c r="I623" s="16"/>
      <c r="J623" s="16"/>
      <c r="K623" s="16"/>
      <c r="L623" s="32"/>
      <c r="M623" s="16"/>
      <c r="N623" s="16"/>
      <c r="O623" s="16"/>
      <c r="P623" s="16"/>
      <c r="Y623" s="20"/>
      <c r="Z623" s="20"/>
      <c r="AA623" s="20"/>
      <c r="AB623" s="20"/>
      <c r="AC623" s="20"/>
      <c r="AD623" s="20"/>
    </row>
    <row r="624" spans="3:30" s="1" customFormat="1">
      <c r="C624" s="16"/>
      <c r="D624" s="16"/>
      <c r="E624" s="32"/>
      <c r="F624" s="16"/>
      <c r="G624" s="16"/>
      <c r="H624" s="16"/>
      <c r="I624" s="16"/>
      <c r="J624" s="16"/>
      <c r="K624" s="16"/>
      <c r="L624" s="32"/>
      <c r="M624" s="16"/>
      <c r="N624" s="16"/>
      <c r="O624" s="16"/>
      <c r="P624" s="16"/>
      <c r="Y624" s="20"/>
      <c r="Z624" s="20"/>
      <c r="AA624" s="20"/>
      <c r="AB624" s="20"/>
      <c r="AC624" s="20"/>
      <c r="AD624" s="20"/>
    </row>
    <row r="625" spans="3:30" s="1" customFormat="1">
      <c r="C625" s="16"/>
      <c r="D625" s="16"/>
      <c r="E625" s="32"/>
      <c r="F625" s="16"/>
      <c r="G625" s="16"/>
      <c r="H625" s="16"/>
      <c r="I625" s="16"/>
      <c r="J625" s="16"/>
      <c r="K625" s="16"/>
      <c r="L625" s="32"/>
      <c r="M625" s="16"/>
      <c r="N625" s="16"/>
      <c r="O625" s="16"/>
      <c r="P625" s="16"/>
      <c r="Y625" s="20"/>
      <c r="Z625" s="20"/>
      <c r="AA625" s="20"/>
      <c r="AB625" s="20"/>
      <c r="AC625" s="20"/>
      <c r="AD625" s="20"/>
    </row>
    <row r="626" spans="3:30" s="1" customFormat="1">
      <c r="C626" s="16"/>
      <c r="D626" s="16"/>
      <c r="E626" s="32"/>
      <c r="F626" s="16"/>
      <c r="G626" s="16"/>
      <c r="H626" s="16"/>
      <c r="I626" s="16"/>
      <c r="J626" s="16"/>
      <c r="K626" s="16"/>
      <c r="L626" s="32"/>
      <c r="M626" s="16"/>
      <c r="N626" s="16"/>
      <c r="O626" s="16"/>
      <c r="P626" s="16"/>
      <c r="Y626" s="20"/>
      <c r="Z626" s="20"/>
      <c r="AA626" s="20"/>
      <c r="AB626" s="20"/>
      <c r="AC626" s="20"/>
      <c r="AD626" s="20"/>
    </row>
    <row r="627" spans="3:30" s="1" customFormat="1">
      <c r="C627" s="16"/>
      <c r="D627" s="16"/>
      <c r="E627" s="32"/>
      <c r="F627" s="16"/>
      <c r="G627" s="16"/>
      <c r="H627" s="16"/>
      <c r="I627" s="16"/>
      <c r="J627" s="16"/>
      <c r="K627" s="16"/>
      <c r="L627" s="32"/>
      <c r="M627" s="16"/>
      <c r="N627" s="16"/>
      <c r="O627" s="16"/>
      <c r="P627" s="16"/>
      <c r="Y627" s="20"/>
      <c r="Z627" s="20"/>
      <c r="AA627" s="20"/>
      <c r="AB627" s="20"/>
      <c r="AC627" s="20"/>
      <c r="AD627" s="20"/>
    </row>
    <row r="628" spans="3:30" s="1" customFormat="1">
      <c r="C628" s="16"/>
      <c r="D628" s="16"/>
      <c r="E628" s="32"/>
      <c r="F628" s="16"/>
      <c r="G628" s="16"/>
      <c r="H628" s="16"/>
      <c r="I628" s="16"/>
      <c r="J628" s="16"/>
      <c r="K628" s="16"/>
      <c r="L628" s="32"/>
      <c r="M628" s="16"/>
      <c r="N628" s="16"/>
      <c r="O628" s="16"/>
      <c r="P628" s="16"/>
      <c r="Y628" s="20"/>
      <c r="Z628" s="20"/>
      <c r="AA628" s="20"/>
      <c r="AB628" s="20"/>
      <c r="AC628" s="20"/>
      <c r="AD628" s="20"/>
    </row>
    <row r="629" spans="3:30" s="1" customFormat="1">
      <c r="C629" s="16"/>
      <c r="D629" s="16"/>
      <c r="E629" s="32"/>
      <c r="F629" s="16"/>
      <c r="G629" s="16"/>
      <c r="H629" s="16"/>
      <c r="I629" s="16"/>
      <c r="J629" s="16"/>
      <c r="K629" s="16"/>
      <c r="L629" s="32"/>
      <c r="M629" s="16"/>
      <c r="N629" s="16"/>
      <c r="O629" s="16"/>
      <c r="P629" s="16"/>
      <c r="Y629" s="20"/>
      <c r="Z629" s="20"/>
      <c r="AA629" s="20"/>
      <c r="AB629" s="20"/>
      <c r="AC629" s="20"/>
      <c r="AD629" s="20"/>
    </row>
    <row r="630" spans="3:30" s="1" customFormat="1">
      <c r="C630" s="16"/>
      <c r="D630" s="16"/>
      <c r="E630" s="32"/>
      <c r="F630" s="16"/>
      <c r="G630" s="16"/>
      <c r="H630" s="16"/>
      <c r="I630" s="16"/>
      <c r="J630" s="16"/>
      <c r="K630" s="16"/>
      <c r="L630" s="32"/>
      <c r="M630" s="16"/>
      <c r="N630" s="16"/>
      <c r="O630" s="16"/>
      <c r="P630" s="16"/>
      <c r="Y630" s="20"/>
      <c r="Z630" s="20"/>
      <c r="AA630" s="20"/>
      <c r="AB630" s="20"/>
      <c r="AC630" s="20"/>
      <c r="AD630" s="20"/>
    </row>
    <row r="631" spans="3:30" s="1" customFormat="1">
      <c r="C631" s="16"/>
      <c r="D631" s="16"/>
      <c r="E631" s="32"/>
      <c r="F631" s="16"/>
      <c r="G631" s="16"/>
      <c r="H631" s="16"/>
      <c r="I631" s="16"/>
      <c r="J631" s="16"/>
      <c r="K631" s="16"/>
      <c r="L631" s="32"/>
      <c r="M631" s="16"/>
      <c r="N631" s="16"/>
      <c r="O631" s="16"/>
      <c r="P631" s="16"/>
      <c r="Y631" s="20"/>
      <c r="Z631" s="20"/>
      <c r="AA631" s="20"/>
      <c r="AB631" s="20"/>
      <c r="AC631" s="20"/>
      <c r="AD631" s="20"/>
    </row>
    <row r="632" spans="3:30" s="1" customFormat="1">
      <c r="C632" s="16"/>
      <c r="D632" s="16"/>
      <c r="E632" s="32"/>
      <c r="F632" s="16"/>
      <c r="G632" s="16"/>
      <c r="H632" s="16"/>
      <c r="I632" s="16"/>
      <c r="J632" s="16"/>
      <c r="K632" s="16"/>
      <c r="L632" s="32"/>
      <c r="M632" s="16"/>
      <c r="N632" s="16"/>
      <c r="O632" s="16"/>
      <c r="P632" s="16"/>
      <c r="Y632" s="20"/>
      <c r="Z632" s="20"/>
      <c r="AA632" s="20"/>
      <c r="AB632" s="20"/>
      <c r="AC632" s="20"/>
      <c r="AD632" s="20"/>
    </row>
    <row r="633" spans="3:30" s="1" customFormat="1">
      <c r="C633" s="16"/>
      <c r="D633" s="16"/>
      <c r="E633" s="32"/>
      <c r="F633" s="16"/>
      <c r="G633" s="16"/>
      <c r="H633" s="16"/>
      <c r="I633" s="16"/>
      <c r="J633" s="16"/>
      <c r="K633" s="16"/>
      <c r="L633" s="32"/>
      <c r="M633" s="16"/>
      <c r="N633" s="16"/>
      <c r="O633" s="16"/>
      <c r="P633" s="16"/>
      <c r="Y633" s="20"/>
      <c r="Z633" s="20"/>
      <c r="AA633" s="20"/>
      <c r="AB633" s="20"/>
      <c r="AC633" s="20"/>
      <c r="AD633" s="20"/>
    </row>
    <row r="634" spans="3:30" s="1" customFormat="1">
      <c r="C634" s="16"/>
      <c r="D634" s="16"/>
      <c r="E634" s="32"/>
      <c r="F634" s="16"/>
      <c r="G634" s="16"/>
      <c r="H634" s="16"/>
      <c r="I634" s="16"/>
      <c r="J634" s="16"/>
      <c r="K634" s="16"/>
      <c r="L634" s="32"/>
      <c r="M634" s="16"/>
      <c r="N634" s="16"/>
      <c r="O634" s="16"/>
      <c r="P634" s="16"/>
      <c r="Y634" s="20"/>
      <c r="Z634" s="20"/>
      <c r="AA634" s="20"/>
      <c r="AB634" s="20"/>
      <c r="AC634" s="20"/>
      <c r="AD634" s="20"/>
    </row>
    <row r="635" spans="3:30" s="1" customFormat="1">
      <c r="C635" s="16"/>
      <c r="D635" s="16"/>
      <c r="E635" s="32"/>
      <c r="F635" s="16"/>
      <c r="G635" s="16"/>
      <c r="H635" s="16"/>
      <c r="I635" s="16"/>
      <c r="J635" s="16"/>
      <c r="K635" s="16"/>
      <c r="L635" s="32"/>
      <c r="M635" s="16"/>
      <c r="N635" s="16"/>
      <c r="O635" s="16"/>
      <c r="P635" s="16"/>
      <c r="Y635" s="20"/>
      <c r="Z635" s="20"/>
      <c r="AA635" s="20"/>
      <c r="AB635" s="20"/>
      <c r="AC635" s="20"/>
      <c r="AD635" s="20"/>
    </row>
    <row r="636" spans="3:30" s="1" customFormat="1">
      <c r="C636" s="16"/>
      <c r="D636" s="16"/>
      <c r="E636" s="32"/>
      <c r="F636" s="16"/>
      <c r="G636" s="16"/>
      <c r="H636" s="16"/>
      <c r="I636" s="16"/>
      <c r="J636" s="16"/>
      <c r="K636" s="16"/>
      <c r="L636" s="32"/>
      <c r="M636" s="16"/>
      <c r="N636" s="16"/>
      <c r="O636" s="16"/>
      <c r="P636" s="16"/>
      <c r="Y636" s="20"/>
      <c r="Z636" s="20"/>
      <c r="AA636" s="20"/>
      <c r="AB636" s="20"/>
      <c r="AC636" s="20"/>
      <c r="AD636" s="20"/>
    </row>
    <row r="637" spans="3:30" s="1" customFormat="1">
      <c r="C637" s="16"/>
      <c r="D637" s="16"/>
      <c r="E637" s="32"/>
      <c r="F637" s="16"/>
      <c r="G637" s="16"/>
      <c r="H637" s="16"/>
      <c r="I637" s="16"/>
      <c r="J637" s="16"/>
      <c r="K637" s="16"/>
      <c r="L637" s="32"/>
      <c r="M637" s="16"/>
      <c r="N637" s="16"/>
      <c r="O637" s="16"/>
      <c r="P637" s="16"/>
      <c r="Y637" s="20"/>
      <c r="Z637" s="20"/>
      <c r="AA637" s="20"/>
      <c r="AB637" s="20"/>
      <c r="AC637" s="20"/>
      <c r="AD637" s="20"/>
    </row>
    <row r="638" spans="3:30" s="1" customFormat="1">
      <c r="C638" s="16"/>
      <c r="D638" s="16"/>
      <c r="E638" s="32"/>
      <c r="F638" s="16"/>
      <c r="G638" s="16"/>
      <c r="H638" s="16"/>
      <c r="I638" s="16"/>
      <c r="J638" s="16"/>
      <c r="K638" s="16"/>
      <c r="L638" s="32"/>
      <c r="M638" s="16"/>
      <c r="N638" s="16"/>
      <c r="O638" s="16"/>
      <c r="P638" s="16"/>
      <c r="Y638" s="20"/>
      <c r="Z638" s="20"/>
      <c r="AA638" s="20"/>
      <c r="AB638" s="20"/>
      <c r="AC638" s="20"/>
      <c r="AD638" s="20"/>
    </row>
    <row r="639" spans="3:30" s="1" customFormat="1">
      <c r="C639" s="16"/>
      <c r="D639" s="16"/>
      <c r="E639" s="32"/>
      <c r="F639" s="16"/>
      <c r="G639" s="16"/>
      <c r="H639" s="16"/>
      <c r="I639" s="16"/>
      <c r="J639" s="16"/>
      <c r="K639" s="16"/>
      <c r="L639" s="32"/>
      <c r="M639" s="16"/>
      <c r="N639" s="16"/>
      <c r="O639" s="16"/>
      <c r="P639" s="16"/>
      <c r="Y639" s="20"/>
      <c r="Z639" s="20"/>
      <c r="AA639" s="20"/>
      <c r="AB639" s="20"/>
      <c r="AC639" s="20"/>
      <c r="AD639" s="20"/>
    </row>
    <row r="640" spans="3:30" s="1" customFormat="1">
      <c r="C640" s="16"/>
      <c r="D640" s="16"/>
      <c r="E640" s="32"/>
      <c r="F640" s="16"/>
      <c r="G640" s="16"/>
      <c r="H640" s="16"/>
      <c r="I640" s="16"/>
      <c r="J640" s="16"/>
      <c r="K640" s="16"/>
      <c r="L640" s="32"/>
      <c r="M640" s="16"/>
      <c r="N640" s="16"/>
      <c r="O640" s="16"/>
      <c r="P640" s="16"/>
      <c r="Y640" s="20"/>
      <c r="Z640" s="20"/>
      <c r="AA640" s="20"/>
      <c r="AB640" s="20"/>
      <c r="AC640" s="20"/>
      <c r="AD640" s="20"/>
    </row>
    <row r="641" spans="3:30" s="1" customFormat="1">
      <c r="C641" s="16"/>
      <c r="D641" s="16"/>
      <c r="E641" s="32"/>
      <c r="F641" s="16"/>
      <c r="G641" s="16"/>
      <c r="H641" s="16"/>
      <c r="I641" s="16"/>
      <c r="J641" s="16"/>
      <c r="K641" s="16"/>
      <c r="L641" s="32"/>
      <c r="M641" s="16"/>
      <c r="N641" s="16"/>
      <c r="O641" s="16"/>
      <c r="P641" s="16"/>
      <c r="Y641" s="20"/>
      <c r="Z641" s="20"/>
      <c r="AA641" s="20"/>
      <c r="AB641" s="20"/>
      <c r="AC641" s="20"/>
      <c r="AD641" s="20"/>
    </row>
    <row r="642" spans="3:30" s="1" customFormat="1">
      <c r="C642" s="16"/>
      <c r="D642" s="16"/>
      <c r="E642" s="32"/>
      <c r="F642" s="16"/>
      <c r="G642" s="16"/>
      <c r="H642" s="16"/>
      <c r="I642" s="16"/>
      <c r="J642" s="16"/>
      <c r="K642" s="16"/>
      <c r="L642" s="32"/>
      <c r="M642" s="16"/>
      <c r="N642" s="16"/>
      <c r="O642" s="16"/>
      <c r="P642" s="16"/>
      <c r="Y642" s="20"/>
      <c r="Z642" s="20"/>
      <c r="AA642" s="20"/>
      <c r="AB642" s="20"/>
      <c r="AC642" s="20"/>
      <c r="AD642" s="20"/>
    </row>
    <row r="643" spans="3:30" s="1" customFormat="1">
      <c r="C643" s="16"/>
      <c r="D643" s="16"/>
      <c r="E643" s="32"/>
      <c r="F643" s="16"/>
      <c r="G643" s="16"/>
      <c r="H643" s="16"/>
      <c r="I643" s="16"/>
      <c r="J643" s="16"/>
      <c r="K643" s="16"/>
      <c r="L643" s="32"/>
      <c r="M643" s="16"/>
      <c r="N643" s="16"/>
      <c r="O643" s="16"/>
      <c r="P643" s="16"/>
      <c r="Y643" s="20"/>
      <c r="Z643" s="20"/>
      <c r="AA643" s="20"/>
      <c r="AB643" s="20"/>
      <c r="AC643" s="20"/>
      <c r="AD643" s="20"/>
    </row>
    <row r="644" spans="3:30" s="1" customFormat="1">
      <c r="C644" s="16"/>
      <c r="D644" s="16"/>
      <c r="E644" s="32"/>
      <c r="F644" s="16"/>
      <c r="G644" s="16"/>
      <c r="H644" s="16"/>
      <c r="I644" s="16"/>
      <c r="J644" s="16"/>
      <c r="K644" s="16"/>
      <c r="L644" s="32"/>
      <c r="M644" s="16"/>
      <c r="N644" s="16"/>
      <c r="O644" s="16"/>
      <c r="P644" s="16"/>
      <c r="Y644" s="20"/>
      <c r="Z644" s="20"/>
      <c r="AA644" s="20"/>
      <c r="AB644" s="20"/>
      <c r="AC644" s="20"/>
      <c r="AD644" s="20"/>
    </row>
    <row r="645" spans="3:30" s="1" customFormat="1">
      <c r="C645" s="16"/>
      <c r="D645" s="16"/>
      <c r="E645" s="32"/>
      <c r="F645" s="16"/>
      <c r="G645" s="16"/>
      <c r="H645" s="16"/>
      <c r="I645" s="16"/>
      <c r="J645" s="16"/>
      <c r="K645" s="16"/>
      <c r="L645" s="32"/>
      <c r="M645" s="16"/>
      <c r="N645" s="16"/>
      <c r="O645" s="16"/>
      <c r="P645" s="16"/>
      <c r="Y645" s="20"/>
      <c r="Z645" s="20"/>
      <c r="AA645" s="20"/>
      <c r="AB645" s="20"/>
      <c r="AC645" s="20"/>
      <c r="AD645" s="20"/>
    </row>
    <row r="646" spans="3:30" s="1" customFormat="1">
      <c r="C646" s="16"/>
      <c r="D646" s="16"/>
      <c r="E646" s="32"/>
      <c r="F646" s="16"/>
      <c r="G646" s="16"/>
      <c r="H646" s="16"/>
      <c r="I646" s="16"/>
      <c r="J646" s="16"/>
      <c r="K646" s="16"/>
      <c r="L646" s="32"/>
      <c r="M646" s="16"/>
      <c r="N646" s="16"/>
      <c r="O646" s="16"/>
      <c r="P646" s="16"/>
      <c r="Y646" s="20"/>
      <c r="Z646" s="20"/>
      <c r="AA646" s="20"/>
      <c r="AB646" s="20"/>
      <c r="AC646" s="20"/>
      <c r="AD646" s="20"/>
    </row>
    <row r="647" spans="3:30" s="1" customFormat="1">
      <c r="C647" s="16"/>
      <c r="D647" s="16"/>
      <c r="E647" s="32"/>
      <c r="F647" s="16"/>
      <c r="G647" s="16"/>
      <c r="H647" s="16"/>
      <c r="I647" s="16"/>
      <c r="J647" s="16"/>
      <c r="K647" s="16"/>
      <c r="L647" s="32"/>
      <c r="M647" s="16"/>
      <c r="N647" s="16"/>
      <c r="O647" s="16"/>
      <c r="P647" s="16"/>
      <c r="Y647" s="20"/>
      <c r="Z647" s="20"/>
      <c r="AA647" s="20"/>
      <c r="AB647" s="20"/>
      <c r="AC647" s="20"/>
      <c r="AD647" s="20"/>
    </row>
    <row r="648" spans="3:30" s="1" customFormat="1">
      <c r="C648" s="16"/>
      <c r="D648" s="16"/>
      <c r="E648" s="32"/>
      <c r="F648" s="16"/>
      <c r="G648" s="16"/>
      <c r="H648" s="16"/>
      <c r="I648" s="16"/>
      <c r="J648" s="16"/>
      <c r="K648" s="16"/>
      <c r="L648" s="32"/>
      <c r="M648" s="16"/>
      <c r="N648" s="16"/>
      <c r="O648" s="16"/>
      <c r="P648" s="16"/>
      <c r="Y648" s="20"/>
      <c r="Z648" s="20"/>
      <c r="AA648" s="20"/>
      <c r="AB648" s="20"/>
      <c r="AC648" s="20"/>
      <c r="AD648" s="20"/>
    </row>
    <row r="649" spans="3:30" s="1" customFormat="1">
      <c r="C649" s="16"/>
      <c r="D649" s="16"/>
      <c r="E649" s="32"/>
      <c r="F649" s="16"/>
      <c r="G649" s="16"/>
      <c r="H649" s="16"/>
      <c r="I649" s="16"/>
      <c r="J649" s="16"/>
      <c r="K649" s="16"/>
      <c r="L649" s="32"/>
      <c r="M649" s="16"/>
      <c r="N649" s="16"/>
      <c r="O649" s="16"/>
      <c r="P649" s="16"/>
      <c r="Y649" s="20"/>
      <c r="Z649" s="20"/>
      <c r="AA649" s="20"/>
      <c r="AB649" s="20"/>
      <c r="AC649" s="20"/>
      <c r="AD649" s="20"/>
    </row>
    <row r="650" spans="3:30" s="1" customFormat="1">
      <c r="C650" s="16"/>
      <c r="D650" s="16"/>
      <c r="E650" s="32"/>
      <c r="F650" s="16"/>
      <c r="G650" s="16"/>
      <c r="H650" s="16"/>
      <c r="I650" s="16"/>
      <c r="J650" s="16"/>
      <c r="K650" s="16"/>
      <c r="L650" s="32"/>
      <c r="M650" s="16"/>
      <c r="N650" s="16"/>
      <c r="O650" s="16"/>
      <c r="P650" s="16"/>
      <c r="Y650" s="20"/>
      <c r="Z650" s="20"/>
      <c r="AA650" s="20"/>
      <c r="AB650" s="20"/>
      <c r="AC650" s="20"/>
      <c r="AD650" s="20"/>
    </row>
    <row r="651" spans="3:30" s="1" customFormat="1">
      <c r="C651" s="16"/>
      <c r="D651" s="16"/>
      <c r="E651" s="32"/>
      <c r="F651" s="16"/>
      <c r="G651" s="16"/>
      <c r="H651" s="16"/>
      <c r="I651" s="16"/>
      <c r="J651" s="16"/>
      <c r="K651" s="16"/>
      <c r="L651" s="32"/>
      <c r="M651" s="16"/>
      <c r="N651" s="16"/>
      <c r="O651" s="16"/>
      <c r="P651" s="16"/>
      <c r="Y651" s="20"/>
      <c r="Z651" s="20"/>
      <c r="AA651" s="20"/>
      <c r="AB651" s="20"/>
      <c r="AC651" s="20"/>
      <c r="AD651" s="20"/>
    </row>
    <row r="652" spans="3:30" s="1" customFormat="1">
      <c r="C652" s="16"/>
      <c r="D652" s="16"/>
      <c r="E652" s="32"/>
      <c r="F652" s="16"/>
      <c r="G652" s="16"/>
      <c r="H652" s="16"/>
      <c r="I652" s="16"/>
      <c r="J652" s="16"/>
      <c r="K652" s="16"/>
      <c r="L652" s="32"/>
      <c r="M652" s="16"/>
      <c r="N652" s="16"/>
      <c r="O652" s="16"/>
      <c r="P652" s="16"/>
      <c r="Y652" s="20"/>
      <c r="Z652" s="20"/>
      <c r="AA652" s="20"/>
      <c r="AB652" s="20"/>
      <c r="AC652" s="20"/>
      <c r="AD652" s="20"/>
    </row>
    <row r="653" spans="3:30" s="1" customFormat="1">
      <c r="C653" s="16"/>
      <c r="D653" s="16"/>
      <c r="E653" s="32"/>
      <c r="F653" s="16"/>
      <c r="G653" s="16"/>
      <c r="H653" s="16"/>
      <c r="I653" s="16"/>
      <c r="J653" s="16"/>
      <c r="K653" s="16"/>
      <c r="L653" s="32"/>
      <c r="M653" s="16"/>
      <c r="N653" s="16"/>
      <c r="O653" s="16"/>
      <c r="P653" s="16"/>
      <c r="Y653" s="20"/>
      <c r="Z653" s="20"/>
      <c r="AA653" s="20"/>
      <c r="AB653" s="20"/>
      <c r="AC653" s="20"/>
      <c r="AD653" s="20"/>
    </row>
    <row r="654" spans="3:30" s="1" customFormat="1">
      <c r="C654" s="16"/>
      <c r="D654" s="16"/>
      <c r="E654" s="32"/>
      <c r="F654" s="16"/>
      <c r="G654" s="16"/>
      <c r="H654" s="16"/>
      <c r="I654" s="16"/>
      <c r="J654" s="16"/>
      <c r="K654" s="16"/>
      <c r="L654" s="32"/>
      <c r="M654" s="16"/>
      <c r="N654" s="16"/>
      <c r="O654" s="16"/>
      <c r="P654" s="16"/>
      <c r="Y654" s="20"/>
      <c r="Z654" s="20"/>
      <c r="AA654" s="20"/>
      <c r="AB654" s="20"/>
      <c r="AC654" s="20"/>
      <c r="AD654" s="20"/>
    </row>
    <row r="655" spans="3:30" s="1" customFormat="1">
      <c r="C655" s="16"/>
      <c r="D655" s="16"/>
      <c r="E655" s="32"/>
      <c r="F655" s="16"/>
      <c r="G655" s="16"/>
      <c r="H655" s="16"/>
      <c r="I655" s="16"/>
      <c r="J655" s="16"/>
      <c r="K655" s="16"/>
      <c r="L655" s="32"/>
      <c r="M655" s="16"/>
      <c r="N655" s="16"/>
      <c r="O655" s="16"/>
      <c r="P655" s="16"/>
      <c r="Y655" s="20"/>
      <c r="Z655" s="20"/>
      <c r="AA655" s="20"/>
      <c r="AB655" s="20"/>
      <c r="AC655" s="20"/>
      <c r="AD655" s="20"/>
    </row>
    <row r="656" spans="3:30" s="1" customFormat="1">
      <c r="C656" s="16"/>
      <c r="D656" s="16"/>
      <c r="E656" s="32"/>
      <c r="F656" s="16"/>
      <c r="G656" s="16"/>
      <c r="H656" s="16"/>
      <c r="I656" s="16"/>
      <c r="J656" s="16"/>
      <c r="K656" s="16"/>
      <c r="L656" s="32"/>
      <c r="M656" s="16"/>
      <c r="N656" s="16"/>
      <c r="O656" s="16"/>
      <c r="P656" s="16"/>
      <c r="Y656" s="20"/>
      <c r="Z656" s="20"/>
      <c r="AA656" s="20"/>
      <c r="AB656" s="20"/>
      <c r="AC656" s="20"/>
      <c r="AD656" s="20"/>
    </row>
    <row r="657" spans="3:30" s="1" customFormat="1">
      <c r="C657" s="16"/>
      <c r="D657" s="16"/>
      <c r="E657" s="32"/>
      <c r="F657" s="16"/>
      <c r="G657" s="16"/>
      <c r="H657" s="16"/>
      <c r="I657" s="16"/>
      <c r="J657" s="16"/>
      <c r="K657" s="16"/>
      <c r="L657" s="32"/>
      <c r="M657" s="16"/>
      <c r="N657" s="16"/>
      <c r="O657" s="16"/>
      <c r="P657" s="16"/>
      <c r="Y657" s="20"/>
      <c r="Z657" s="20"/>
      <c r="AA657" s="20"/>
      <c r="AB657" s="20"/>
      <c r="AC657" s="20"/>
      <c r="AD657" s="20"/>
    </row>
    <row r="658" spans="3:30" s="1" customFormat="1">
      <c r="C658" s="16"/>
      <c r="D658" s="16"/>
      <c r="E658" s="32"/>
      <c r="F658" s="16"/>
      <c r="G658" s="16"/>
      <c r="H658" s="16"/>
      <c r="I658" s="16"/>
      <c r="J658" s="16"/>
      <c r="K658" s="16"/>
      <c r="L658" s="32"/>
      <c r="M658" s="16"/>
      <c r="N658" s="16"/>
      <c r="O658" s="16"/>
      <c r="P658" s="16"/>
      <c r="Y658" s="20"/>
      <c r="Z658" s="20"/>
      <c r="AA658" s="20"/>
      <c r="AB658" s="20"/>
      <c r="AC658" s="20"/>
      <c r="AD658" s="20"/>
    </row>
    <row r="659" spans="3:30" s="1" customFormat="1">
      <c r="C659" s="16"/>
      <c r="D659" s="16"/>
      <c r="E659" s="32"/>
      <c r="F659" s="16"/>
      <c r="G659" s="16"/>
      <c r="H659" s="16"/>
      <c r="I659" s="16"/>
      <c r="J659" s="16"/>
      <c r="K659" s="16"/>
      <c r="L659" s="32"/>
      <c r="M659" s="16"/>
      <c r="N659" s="16"/>
      <c r="O659" s="16"/>
      <c r="P659" s="16"/>
      <c r="Y659" s="20"/>
      <c r="Z659" s="20"/>
      <c r="AA659" s="20"/>
      <c r="AB659" s="20"/>
      <c r="AC659" s="20"/>
      <c r="AD659" s="20"/>
    </row>
    <row r="660" spans="3:30" s="1" customFormat="1">
      <c r="C660" s="16"/>
      <c r="D660" s="16"/>
      <c r="E660" s="32"/>
      <c r="F660" s="16"/>
      <c r="G660" s="16"/>
      <c r="H660" s="16"/>
      <c r="I660" s="16"/>
      <c r="J660" s="16"/>
      <c r="K660" s="16"/>
      <c r="L660" s="32"/>
      <c r="M660" s="16"/>
      <c r="N660" s="16"/>
      <c r="O660" s="16"/>
      <c r="P660" s="16"/>
      <c r="Y660" s="20"/>
      <c r="Z660" s="20"/>
      <c r="AA660" s="20"/>
      <c r="AB660" s="20"/>
      <c r="AC660" s="20"/>
      <c r="AD660" s="20"/>
    </row>
    <row r="661" spans="3:30" s="1" customFormat="1">
      <c r="C661" s="16"/>
      <c r="D661" s="16"/>
      <c r="E661" s="32"/>
      <c r="F661" s="16"/>
      <c r="G661" s="16"/>
      <c r="H661" s="16"/>
      <c r="I661" s="16"/>
      <c r="J661" s="16"/>
      <c r="K661" s="16"/>
      <c r="L661" s="32"/>
      <c r="M661" s="16"/>
      <c r="N661" s="16"/>
      <c r="O661" s="16"/>
      <c r="P661" s="16"/>
      <c r="Y661" s="20"/>
      <c r="Z661" s="20"/>
      <c r="AA661" s="20"/>
      <c r="AB661" s="20"/>
      <c r="AC661" s="20"/>
      <c r="AD661" s="20"/>
    </row>
    <row r="662" spans="3:30" s="1" customFormat="1">
      <c r="C662" s="16"/>
      <c r="D662" s="16"/>
      <c r="E662" s="32"/>
      <c r="F662" s="16"/>
      <c r="G662" s="16"/>
      <c r="H662" s="16"/>
      <c r="I662" s="16"/>
      <c r="J662" s="16"/>
      <c r="K662" s="16"/>
      <c r="L662" s="32"/>
      <c r="M662" s="16"/>
      <c r="N662" s="16"/>
      <c r="O662" s="16"/>
      <c r="P662" s="16"/>
      <c r="Y662" s="20"/>
      <c r="Z662" s="20"/>
      <c r="AA662" s="20"/>
      <c r="AB662" s="20"/>
      <c r="AC662" s="20"/>
      <c r="AD662" s="20"/>
    </row>
    <row r="663" spans="3:30" s="1" customFormat="1">
      <c r="C663" s="16"/>
      <c r="D663" s="16"/>
      <c r="E663" s="32"/>
      <c r="F663" s="16"/>
      <c r="G663" s="16"/>
      <c r="H663" s="16"/>
      <c r="I663" s="16"/>
      <c r="J663" s="16"/>
      <c r="K663" s="16"/>
      <c r="L663" s="32"/>
      <c r="M663" s="16"/>
      <c r="N663" s="16"/>
      <c r="O663" s="16"/>
      <c r="P663" s="16"/>
      <c r="Y663" s="20"/>
      <c r="Z663" s="20"/>
      <c r="AA663" s="20"/>
      <c r="AB663" s="20"/>
      <c r="AC663" s="20"/>
      <c r="AD663" s="20"/>
    </row>
    <row r="664" spans="3:30" s="1" customFormat="1">
      <c r="C664" s="16"/>
      <c r="D664" s="16"/>
      <c r="E664" s="32"/>
      <c r="F664" s="16"/>
      <c r="G664" s="16"/>
      <c r="H664" s="16"/>
      <c r="I664" s="16"/>
      <c r="J664" s="16"/>
      <c r="K664" s="16"/>
      <c r="L664" s="32"/>
      <c r="M664" s="16"/>
      <c r="N664" s="16"/>
      <c r="O664" s="16"/>
      <c r="P664" s="16"/>
      <c r="Y664" s="20"/>
      <c r="Z664" s="20"/>
      <c r="AA664" s="20"/>
      <c r="AB664" s="20"/>
      <c r="AC664" s="20"/>
      <c r="AD664" s="20"/>
    </row>
    <row r="665" spans="3:30" s="1" customFormat="1">
      <c r="C665" s="16"/>
      <c r="D665" s="16"/>
      <c r="E665" s="32"/>
      <c r="F665" s="16"/>
      <c r="G665" s="16"/>
      <c r="H665" s="16"/>
      <c r="I665" s="16"/>
      <c r="J665" s="16"/>
      <c r="K665" s="16"/>
      <c r="L665" s="32"/>
      <c r="M665" s="16"/>
      <c r="N665" s="16"/>
      <c r="O665" s="16"/>
      <c r="P665" s="16"/>
      <c r="Y665" s="20"/>
      <c r="Z665" s="20"/>
      <c r="AA665" s="20"/>
      <c r="AB665" s="20"/>
      <c r="AC665" s="20"/>
      <c r="AD665" s="20"/>
    </row>
    <row r="666" spans="3:30" s="1" customFormat="1">
      <c r="C666" s="16"/>
      <c r="D666" s="16"/>
      <c r="E666" s="32"/>
      <c r="F666" s="16"/>
      <c r="G666" s="16"/>
      <c r="H666" s="16"/>
      <c r="I666" s="16"/>
      <c r="J666" s="16"/>
      <c r="K666" s="16"/>
      <c r="L666" s="32"/>
      <c r="M666" s="16"/>
      <c r="N666" s="16"/>
      <c r="O666" s="16"/>
      <c r="P666" s="16"/>
      <c r="Y666" s="20"/>
      <c r="Z666" s="20"/>
      <c r="AA666" s="20"/>
      <c r="AB666" s="20"/>
      <c r="AC666" s="20"/>
      <c r="AD666" s="20"/>
    </row>
    <row r="667" spans="3:30" s="1" customFormat="1">
      <c r="C667" s="16"/>
      <c r="D667" s="16"/>
      <c r="E667" s="32"/>
      <c r="F667" s="16"/>
      <c r="G667" s="16"/>
      <c r="H667" s="16"/>
      <c r="I667" s="16"/>
      <c r="J667" s="16"/>
      <c r="K667" s="16"/>
      <c r="L667" s="32"/>
      <c r="M667" s="16"/>
      <c r="N667" s="16"/>
      <c r="O667" s="16"/>
      <c r="P667" s="16"/>
      <c r="Y667" s="20"/>
      <c r="Z667" s="20"/>
      <c r="AA667" s="20"/>
      <c r="AB667" s="20"/>
      <c r="AC667" s="20"/>
      <c r="AD667" s="20"/>
    </row>
    <row r="668" spans="3:30" s="1" customFormat="1">
      <c r="C668" s="16"/>
      <c r="D668" s="16"/>
      <c r="E668" s="32"/>
      <c r="F668" s="16"/>
      <c r="G668" s="16"/>
      <c r="H668" s="16"/>
      <c r="I668" s="16"/>
      <c r="J668" s="16"/>
      <c r="K668" s="16"/>
      <c r="L668" s="32"/>
      <c r="M668" s="16"/>
      <c r="N668" s="16"/>
      <c r="O668" s="16"/>
      <c r="P668" s="16"/>
      <c r="Y668" s="20"/>
      <c r="Z668" s="20"/>
      <c r="AA668" s="20"/>
      <c r="AB668" s="20"/>
      <c r="AC668" s="20"/>
      <c r="AD668" s="20"/>
    </row>
    <row r="669" spans="3:30" s="1" customFormat="1">
      <c r="C669" s="16"/>
      <c r="D669" s="16"/>
      <c r="E669" s="32"/>
      <c r="F669" s="16"/>
      <c r="G669" s="16"/>
      <c r="H669" s="16"/>
      <c r="I669" s="16"/>
      <c r="J669" s="16"/>
      <c r="K669" s="16"/>
      <c r="L669" s="32"/>
      <c r="M669" s="16"/>
      <c r="N669" s="16"/>
      <c r="O669" s="16"/>
      <c r="P669" s="16"/>
      <c r="Y669" s="20"/>
      <c r="Z669" s="20"/>
      <c r="AA669" s="20"/>
      <c r="AB669" s="20"/>
      <c r="AC669" s="20"/>
      <c r="AD669" s="20"/>
    </row>
    <row r="670" spans="3:30" s="1" customFormat="1">
      <c r="C670" s="16"/>
      <c r="D670" s="16"/>
      <c r="E670" s="32"/>
      <c r="F670" s="16"/>
      <c r="G670" s="16"/>
      <c r="H670" s="16"/>
      <c r="I670" s="16"/>
      <c r="J670" s="16"/>
      <c r="K670" s="16"/>
      <c r="L670" s="32"/>
      <c r="M670" s="16"/>
      <c r="N670" s="16"/>
      <c r="O670" s="16"/>
      <c r="P670" s="16"/>
      <c r="Y670" s="20"/>
      <c r="Z670" s="20"/>
      <c r="AA670" s="20"/>
      <c r="AB670" s="20"/>
      <c r="AC670" s="20"/>
      <c r="AD670" s="20"/>
    </row>
    <row r="671" spans="3:30" s="1" customFormat="1">
      <c r="C671" s="16"/>
      <c r="D671" s="16"/>
      <c r="E671" s="32"/>
      <c r="F671" s="16"/>
      <c r="G671" s="16"/>
      <c r="H671" s="16"/>
      <c r="I671" s="16"/>
      <c r="J671" s="16"/>
      <c r="K671" s="16"/>
      <c r="L671" s="32"/>
      <c r="M671" s="16"/>
      <c r="N671" s="16"/>
      <c r="O671" s="16"/>
      <c r="P671" s="16"/>
      <c r="Y671" s="20"/>
      <c r="Z671" s="20"/>
      <c r="AA671" s="20"/>
      <c r="AB671" s="20"/>
      <c r="AC671" s="20"/>
      <c r="AD671" s="20"/>
    </row>
    <row r="672" spans="3:30" s="1" customFormat="1">
      <c r="C672" s="16"/>
      <c r="D672" s="16"/>
      <c r="E672" s="32"/>
      <c r="F672" s="16"/>
      <c r="G672" s="16"/>
      <c r="H672" s="16"/>
      <c r="I672" s="16"/>
      <c r="J672" s="16"/>
      <c r="K672" s="16"/>
      <c r="L672" s="32"/>
      <c r="M672" s="16"/>
      <c r="N672" s="16"/>
      <c r="O672" s="16"/>
      <c r="P672" s="16"/>
      <c r="Y672" s="20"/>
      <c r="Z672" s="20"/>
      <c r="AA672" s="20"/>
      <c r="AB672" s="20"/>
      <c r="AC672" s="20"/>
      <c r="AD672" s="20"/>
    </row>
    <row r="673" spans="3:30" s="1" customFormat="1">
      <c r="C673" s="16"/>
      <c r="D673" s="16"/>
      <c r="E673" s="32"/>
      <c r="F673" s="16"/>
      <c r="G673" s="16"/>
      <c r="H673" s="16"/>
      <c r="I673" s="16"/>
      <c r="J673" s="16"/>
      <c r="K673" s="16"/>
      <c r="L673" s="32"/>
      <c r="M673" s="16"/>
      <c r="N673" s="16"/>
      <c r="O673" s="16"/>
      <c r="P673" s="16"/>
      <c r="Y673" s="20"/>
      <c r="Z673" s="20"/>
      <c r="AA673" s="20"/>
      <c r="AB673" s="20"/>
      <c r="AC673" s="20"/>
      <c r="AD673" s="20"/>
    </row>
    <row r="674" spans="3:30" s="1" customFormat="1">
      <c r="C674" s="16"/>
      <c r="D674" s="16"/>
      <c r="E674" s="32"/>
      <c r="F674" s="16"/>
      <c r="G674" s="16"/>
      <c r="H674" s="16"/>
      <c r="I674" s="16"/>
      <c r="J674" s="16"/>
      <c r="K674" s="16"/>
      <c r="L674" s="32"/>
      <c r="M674" s="16"/>
      <c r="N674" s="16"/>
      <c r="O674" s="16"/>
      <c r="P674" s="16"/>
      <c r="Y674" s="20"/>
      <c r="Z674" s="20"/>
      <c r="AA674" s="20"/>
      <c r="AB674" s="20"/>
      <c r="AC674" s="20"/>
      <c r="AD674" s="20"/>
    </row>
    <row r="675" spans="3:30" s="1" customFormat="1">
      <c r="C675" s="16"/>
      <c r="D675" s="16"/>
      <c r="E675" s="32"/>
      <c r="F675" s="16"/>
      <c r="G675" s="16"/>
      <c r="H675" s="16"/>
      <c r="I675" s="16"/>
      <c r="J675" s="16"/>
      <c r="K675" s="16"/>
      <c r="L675" s="32"/>
      <c r="M675" s="16"/>
      <c r="N675" s="16"/>
      <c r="O675" s="16"/>
      <c r="P675" s="16"/>
      <c r="Y675" s="20"/>
      <c r="Z675" s="20"/>
      <c r="AA675" s="20"/>
      <c r="AB675" s="20"/>
      <c r="AC675" s="20"/>
      <c r="AD675" s="20"/>
    </row>
    <row r="676" spans="3:30" s="1" customFormat="1">
      <c r="C676" s="16"/>
      <c r="D676" s="16"/>
      <c r="E676" s="32"/>
      <c r="F676" s="16"/>
      <c r="G676" s="16"/>
      <c r="H676" s="16"/>
      <c r="I676" s="16"/>
      <c r="J676" s="16"/>
      <c r="K676" s="16"/>
      <c r="L676" s="32"/>
      <c r="M676" s="16"/>
      <c r="N676" s="16"/>
      <c r="O676" s="16"/>
      <c r="P676" s="16"/>
      <c r="Y676" s="20"/>
      <c r="Z676" s="20"/>
      <c r="AA676" s="20"/>
      <c r="AB676" s="20"/>
      <c r="AC676" s="20"/>
      <c r="AD676" s="20"/>
    </row>
    <row r="677" spans="3:30" s="1" customFormat="1">
      <c r="C677" s="16"/>
      <c r="D677" s="16"/>
      <c r="E677" s="32"/>
      <c r="F677" s="16"/>
      <c r="G677" s="16"/>
      <c r="H677" s="16"/>
      <c r="I677" s="16"/>
      <c r="J677" s="16"/>
      <c r="K677" s="16"/>
      <c r="L677" s="32"/>
      <c r="M677" s="16"/>
      <c r="N677" s="16"/>
      <c r="O677" s="16"/>
      <c r="P677" s="16"/>
      <c r="Y677" s="20"/>
      <c r="Z677" s="20"/>
      <c r="AA677" s="20"/>
      <c r="AB677" s="20"/>
      <c r="AC677" s="20"/>
      <c r="AD677" s="20"/>
    </row>
    <row r="678" spans="3:30" s="1" customFormat="1">
      <c r="C678" s="16"/>
      <c r="D678" s="16"/>
      <c r="E678" s="32"/>
      <c r="F678" s="16"/>
      <c r="G678" s="16"/>
      <c r="H678" s="16"/>
      <c r="I678" s="16"/>
      <c r="J678" s="16"/>
      <c r="K678" s="16"/>
      <c r="L678" s="32"/>
      <c r="M678" s="16"/>
      <c r="N678" s="16"/>
      <c r="O678" s="16"/>
      <c r="P678" s="16"/>
      <c r="Y678" s="20"/>
      <c r="Z678" s="20"/>
      <c r="AA678" s="20"/>
      <c r="AB678" s="20"/>
      <c r="AC678" s="20"/>
      <c r="AD678" s="20"/>
    </row>
    <row r="679" spans="3:30" s="1" customFormat="1">
      <c r="C679" s="16"/>
      <c r="D679" s="16"/>
      <c r="E679" s="32"/>
      <c r="F679" s="16"/>
      <c r="G679" s="16"/>
      <c r="H679" s="16"/>
      <c r="I679" s="16"/>
      <c r="J679" s="16"/>
      <c r="K679" s="16"/>
      <c r="L679" s="32"/>
      <c r="M679" s="16"/>
      <c r="N679" s="16"/>
      <c r="O679" s="16"/>
      <c r="P679" s="16"/>
      <c r="Y679" s="20"/>
      <c r="Z679" s="20"/>
      <c r="AA679" s="20"/>
      <c r="AB679" s="20"/>
      <c r="AC679" s="20"/>
      <c r="AD679" s="20"/>
    </row>
    <row r="680" spans="3:30" s="1" customFormat="1">
      <c r="C680" s="16"/>
      <c r="D680" s="16"/>
      <c r="E680" s="32"/>
      <c r="F680" s="16"/>
      <c r="G680" s="16"/>
      <c r="H680" s="16"/>
      <c r="I680" s="16"/>
      <c r="J680" s="16"/>
      <c r="K680" s="16"/>
      <c r="L680" s="32"/>
      <c r="M680" s="16"/>
      <c r="N680" s="16"/>
      <c r="O680" s="16"/>
      <c r="P680" s="16"/>
      <c r="Y680" s="20"/>
      <c r="Z680" s="20"/>
      <c r="AA680" s="20"/>
      <c r="AB680" s="20"/>
      <c r="AC680" s="20"/>
      <c r="AD680" s="20"/>
    </row>
    <row r="681" spans="3:30" s="1" customFormat="1">
      <c r="C681" s="16"/>
      <c r="D681" s="16"/>
      <c r="E681" s="32"/>
      <c r="F681" s="16"/>
      <c r="G681" s="16"/>
      <c r="H681" s="16"/>
      <c r="I681" s="16"/>
      <c r="J681" s="16"/>
      <c r="K681" s="16"/>
      <c r="L681" s="32"/>
      <c r="M681" s="16"/>
      <c r="N681" s="16"/>
      <c r="O681" s="16"/>
      <c r="P681" s="16"/>
      <c r="Y681" s="20"/>
      <c r="Z681" s="20"/>
      <c r="AA681" s="20"/>
      <c r="AB681" s="20"/>
      <c r="AC681" s="20"/>
      <c r="AD681" s="20"/>
    </row>
    <row r="682" spans="3:30" s="1" customFormat="1">
      <c r="C682" s="16"/>
      <c r="D682" s="16"/>
      <c r="E682" s="32"/>
      <c r="F682" s="16"/>
      <c r="G682" s="16"/>
      <c r="H682" s="16"/>
      <c r="I682" s="16"/>
      <c r="J682" s="16"/>
      <c r="K682" s="16"/>
      <c r="L682" s="32"/>
      <c r="M682" s="16"/>
      <c r="N682" s="16"/>
      <c r="O682" s="16"/>
      <c r="P682" s="16"/>
      <c r="Y682" s="20"/>
      <c r="Z682" s="20"/>
      <c r="AA682" s="20"/>
      <c r="AB682" s="20"/>
      <c r="AC682" s="20"/>
      <c r="AD682" s="20"/>
    </row>
    <row r="683" spans="3:30" s="1" customFormat="1">
      <c r="C683" s="16"/>
      <c r="D683" s="16"/>
      <c r="E683" s="32"/>
      <c r="F683" s="16"/>
      <c r="G683" s="16"/>
      <c r="H683" s="16"/>
      <c r="I683" s="16"/>
      <c r="J683" s="16"/>
      <c r="K683" s="16"/>
      <c r="L683" s="32"/>
      <c r="M683" s="16"/>
      <c r="N683" s="16"/>
      <c r="O683" s="16"/>
      <c r="P683" s="16"/>
      <c r="Y683" s="20"/>
      <c r="Z683" s="20"/>
      <c r="AA683" s="20"/>
      <c r="AB683" s="20"/>
      <c r="AC683" s="20"/>
      <c r="AD683" s="20"/>
    </row>
    <row r="684" spans="3:30" s="1" customFormat="1">
      <c r="C684" s="16"/>
      <c r="D684" s="16"/>
      <c r="E684" s="32"/>
      <c r="F684" s="16"/>
      <c r="G684" s="16"/>
      <c r="H684" s="16"/>
      <c r="I684" s="16"/>
      <c r="J684" s="16"/>
      <c r="K684" s="16"/>
      <c r="L684" s="32"/>
      <c r="M684" s="16"/>
      <c r="N684" s="16"/>
      <c r="O684" s="16"/>
      <c r="P684" s="16"/>
      <c r="Y684" s="20"/>
      <c r="Z684" s="20"/>
      <c r="AA684" s="20"/>
      <c r="AB684" s="20"/>
      <c r="AC684" s="20"/>
      <c r="AD684" s="20"/>
    </row>
    <row r="685" spans="3:30" s="1" customFormat="1">
      <c r="C685" s="16"/>
      <c r="D685" s="16"/>
      <c r="E685" s="32"/>
      <c r="F685" s="16"/>
      <c r="G685" s="16"/>
      <c r="H685" s="16"/>
      <c r="I685" s="16"/>
      <c r="J685" s="16"/>
      <c r="K685" s="16"/>
      <c r="L685" s="32"/>
      <c r="M685" s="16"/>
      <c r="N685" s="16"/>
      <c r="O685" s="16"/>
      <c r="P685" s="16"/>
      <c r="Y685" s="20"/>
      <c r="Z685" s="20"/>
      <c r="AA685" s="20"/>
      <c r="AB685" s="20"/>
      <c r="AC685" s="20"/>
      <c r="AD685" s="20"/>
    </row>
    <row r="686" spans="3:30" s="1" customFormat="1">
      <c r="C686" s="16"/>
      <c r="D686" s="16"/>
      <c r="E686" s="32"/>
      <c r="F686" s="16"/>
      <c r="G686" s="16"/>
      <c r="H686" s="16"/>
      <c r="I686" s="16"/>
      <c r="J686" s="16"/>
      <c r="K686" s="16"/>
      <c r="L686" s="32"/>
      <c r="M686" s="16"/>
      <c r="N686" s="16"/>
      <c r="O686" s="16"/>
      <c r="P686" s="16"/>
      <c r="Y686" s="20"/>
      <c r="Z686" s="20"/>
      <c r="AA686" s="20"/>
      <c r="AB686" s="20"/>
      <c r="AC686" s="20"/>
      <c r="AD686" s="20"/>
    </row>
    <row r="687" spans="3:30" s="1" customFormat="1">
      <c r="C687" s="16"/>
      <c r="D687" s="16"/>
      <c r="E687" s="32"/>
      <c r="F687" s="16"/>
      <c r="G687" s="16"/>
      <c r="H687" s="16"/>
      <c r="I687" s="16"/>
      <c r="J687" s="16"/>
      <c r="K687" s="16"/>
      <c r="L687" s="32"/>
      <c r="M687" s="16"/>
      <c r="N687" s="16"/>
      <c r="O687" s="16"/>
      <c r="P687" s="16"/>
      <c r="Y687" s="20"/>
      <c r="Z687" s="20"/>
      <c r="AA687" s="20"/>
      <c r="AB687" s="20"/>
      <c r="AC687" s="20"/>
      <c r="AD687" s="20"/>
    </row>
    <row r="688" spans="3:30" s="1" customFormat="1">
      <c r="C688" s="16"/>
      <c r="D688" s="16"/>
      <c r="E688" s="32"/>
      <c r="F688" s="16"/>
      <c r="G688" s="16"/>
      <c r="H688" s="16"/>
      <c r="I688" s="16"/>
      <c r="J688" s="16"/>
      <c r="K688" s="16"/>
      <c r="L688" s="32"/>
      <c r="M688" s="16"/>
      <c r="N688" s="16"/>
      <c r="O688" s="16"/>
      <c r="P688" s="16"/>
      <c r="Y688" s="20"/>
      <c r="Z688" s="20"/>
      <c r="AA688" s="20"/>
      <c r="AB688" s="20"/>
      <c r="AC688" s="20"/>
      <c r="AD688" s="20"/>
    </row>
    <row r="689" spans="3:30" s="1" customFormat="1">
      <c r="C689" s="16"/>
      <c r="D689" s="16"/>
      <c r="E689" s="32"/>
      <c r="F689" s="16"/>
      <c r="G689" s="16"/>
      <c r="H689" s="16"/>
      <c r="I689" s="16"/>
      <c r="J689" s="16"/>
      <c r="K689" s="16"/>
      <c r="L689" s="32"/>
      <c r="M689" s="16"/>
      <c r="N689" s="16"/>
      <c r="O689" s="16"/>
      <c r="P689" s="16"/>
      <c r="Y689" s="20"/>
      <c r="Z689" s="20"/>
      <c r="AA689" s="20"/>
      <c r="AB689" s="20"/>
      <c r="AC689" s="20"/>
      <c r="AD689" s="20"/>
    </row>
    <row r="690" spans="3:30" s="1" customFormat="1">
      <c r="C690" s="16"/>
      <c r="D690" s="16"/>
      <c r="E690" s="32"/>
      <c r="F690" s="16"/>
      <c r="G690" s="16"/>
      <c r="H690" s="16"/>
      <c r="I690" s="16"/>
      <c r="J690" s="16"/>
      <c r="K690" s="16"/>
      <c r="L690" s="32"/>
      <c r="M690" s="16"/>
      <c r="N690" s="16"/>
      <c r="O690" s="16"/>
      <c r="P690" s="16"/>
      <c r="Y690" s="20"/>
      <c r="Z690" s="20"/>
      <c r="AA690" s="20"/>
      <c r="AB690" s="20"/>
      <c r="AC690" s="20"/>
      <c r="AD690" s="20"/>
    </row>
    <row r="691" spans="3:30" s="1" customFormat="1">
      <c r="C691" s="16"/>
      <c r="D691" s="16"/>
      <c r="E691" s="32"/>
      <c r="F691" s="16"/>
      <c r="G691" s="16"/>
      <c r="H691" s="16"/>
      <c r="I691" s="16"/>
      <c r="J691" s="16"/>
      <c r="K691" s="16"/>
      <c r="L691" s="32"/>
      <c r="M691" s="16"/>
      <c r="N691" s="16"/>
      <c r="O691" s="16"/>
      <c r="P691" s="16"/>
      <c r="Y691" s="20"/>
      <c r="Z691" s="20"/>
      <c r="AA691" s="20"/>
      <c r="AB691" s="20"/>
      <c r="AC691" s="20"/>
      <c r="AD691" s="20"/>
    </row>
    <row r="692" spans="3:30" s="1" customFormat="1">
      <c r="C692" s="16"/>
      <c r="D692" s="16"/>
      <c r="E692" s="32"/>
      <c r="F692" s="16"/>
      <c r="G692" s="16"/>
      <c r="H692" s="16"/>
      <c r="I692" s="16"/>
      <c r="J692" s="16"/>
      <c r="K692" s="16"/>
      <c r="L692" s="32"/>
      <c r="M692" s="16"/>
      <c r="N692" s="16"/>
      <c r="O692" s="16"/>
      <c r="P692" s="16"/>
      <c r="Y692" s="20"/>
      <c r="Z692" s="20"/>
      <c r="AA692" s="20"/>
      <c r="AB692" s="20"/>
      <c r="AC692" s="20"/>
      <c r="AD692" s="20"/>
    </row>
    <row r="693" spans="3:30" s="1" customFormat="1">
      <c r="C693" s="16"/>
      <c r="D693" s="16"/>
      <c r="E693" s="32"/>
      <c r="F693" s="16"/>
      <c r="G693" s="16"/>
      <c r="H693" s="16"/>
      <c r="I693" s="16"/>
      <c r="J693" s="16"/>
      <c r="K693" s="16"/>
      <c r="L693" s="32"/>
      <c r="M693" s="16"/>
      <c r="N693" s="16"/>
      <c r="O693" s="16"/>
      <c r="P693" s="16"/>
      <c r="Y693" s="20"/>
      <c r="Z693" s="20"/>
      <c r="AA693" s="20"/>
      <c r="AB693" s="20"/>
      <c r="AC693" s="20"/>
      <c r="AD693" s="20"/>
    </row>
    <row r="694" spans="3:30" s="1" customFormat="1">
      <c r="C694" s="16"/>
      <c r="D694" s="16"/>
      <c r="E694" s="32"/>
      <c r="F694" s="16"/>
      <c r="G694" s="16"/>
      <c r="H694" s="16"/>
      <c r="I694" s="16"/>
      <c r="J694" s="16"/>
      <c r="K694" s="16"/>
      <c r="L694" s="32"/>
      <c r="M694" s="16"/>
      <c r="N694" s="16"/>
      <c r="O694" s="16"/>
      <c r="P694" s="16"/>
      <c r="Y694" s="20"/>
      <c r="Z694" s="20"/>
      <c r="AA694" s="20"/>
      <c r="AB694" s="20"/>
      <c r="AC694" s="20"/>
      <c r="AD694" s="20"/>
    </row>
    <row r="695" spans="3:30" s="1" customFormat="1">
      <c r="C695" s="16"/>
      <c r="D695" s="16"/>
      <c r="E695" s="32"/>
      <c r="F695" s="16"/>
      <c r="G695" s="16"/>
      <c r="H695" s="16"/>
      <c r="I695" s="16"/>
      <c r="J695" s="16"/>
      <c r="K695" s="16"/>
      <c r="L695" s="32"/>
      <c r="M695" s="16"/>
      <c r="N695" s="16"/>
      <c r="O695" s="16"/>
      <c r="P695" s="16"/>
      <c r="Y695" s="20"/>
      <c r="Z695" s="20"/>
      <c r="AA695" s="20"/>
      <c r="AB695" s="20"/>
      <c r="AC695" s="20"/>
      <c r="AD695" s="20"/>
    </row>
    <row r="696" spans="3:30" s="1" customFormat="1">
      <c r="C696" s="16"/>
      <c r="D696" s="16"/>
      <c r="E696" s="32"/>
      <c r="F696" s="16"/>
      <c r="G696" s="16"/>
      <c r="H696" s="16"/>
      <c r="I696" s="16"/>
      <c r="J696" s="16"/>
      <c r="K696" s="16"/>
      <c r="L696" s="32"/>
      <c r="M696" s="16"/>
      <c r="N696" s="16"/>
      <c r="O696" s="16"/>
      <c r="P696" s="16"/>
      <c r="Y696" s="20"/>
      <c r="Z696" s="20"/>
      <c r="AA696" s="20"/>
      <c r="AB696" s="20"/>
      <c r="AC696" s="20"/>
      <c r="AD696" s="20"/>
    </row>
    <row r="697" spans="3:30" s="1" customFormat="1">
      <c r="C697" s="16"/>
      <c r="D697" s="16"/>
      <c r="E697" s="32"/>
      <c r="F697" s="16"/>
      <c r="G697" s="16"/>
      <c r="H697" s="16"/>
      <c r="I697" s="16"/>
      <c r="J697" s="16"/>
      <c r="K697" s="16"/>
      <c r="L697" s="32"/>
      <c r="M697" s="16"/>
      <c r="N697" s="16"/>
      <c r="O697" s="16"/>
      <c r="P697" s="16"/>
      <c r="Y697" s="20"/>
      <c r="Z697" s="20"/>
      <c r="AA697" s="20"/>
      <c r="AB697" s="20"/>
      <c r="AC697" s="20"/>
      <c r="AD697" s="20"/>
    </row>
    <row r="698" spans="3:30" s="1" customFormat="1">
      <c r="C698" s="16"/>
      <c r="D698" s="16"/>
      <c r="E698" s="32"/>
      <c r="F698" s="16"/>
      <c r="G698" s="16"/>
      <c r="H698" s="16"/>
      <c r="I698" s="16"/>
      <c r="J698" s="16"/>
      <c r="K698" s="16"/>
      <c r="L698" s="32"/>
      <c r="M698" s="16"/>
      <c r="N698" s="16"/>
      <c r="O698" s="16"/>
      <c r="P698" s="16"/>
      <c r="Y698" s="20"/>
      <c r="Z698" s="20"/>
      <c r="AA698" s="20"/>
      <c r="AB698" s="20"/>
      <c r="AC698" s="20"/>
      <c r="AD698" s="20"/>
    </row>
    <row r="699" spans="3:30" s="1" customFormat="1">
      <c r="C699" s="16"/>
      <c r="D699" s="16"/>
      <c r="E699" s="32"/>
      <c r="F699" s="16"/>
      <c r="G699" s="16"/>
      <c r="H699" s="16"/>
      <c r="I699" s="16"/>
      <c r="J699" s="16"/>
      <c r="K699" s="16"/>
      <c r="L699" s="32"/>
      <c r="M699" s="16"/>
      <c r="N699" s="16"/>
      <c r="O699" s="16"/>
      <c r="P699" s="16"/>
      <c r="Y699" s="20"/>
      <c r="Z699" s="20"/>
      <c r="AA699" s="20"/>
      <c r="AB699" s="20"/>
      <c r="AC699" s="20"/>
      <c r="AD699" s="20"/>
    </row>
    <row r="700" spans="3:30" s="1" customFormat="1">
      <c r="C700" s="16"/>
      <c r="D700" s="16"/>
      <c r="E700" s="32"/>
      <c r="F700" s="16"/>
      <c r="G700" s="16"/>
      <c r="H700" s="16"/>
      <c r="I700" s="16"/>
      <c r="J700" s="16"/>
      <c r="K700" s="16"/>
      <c r="L700" s="32"/>
      <c r="M700" s="16"/>
      <c r="N700" s="16"/>
      <c r="O700" s="16"/>
      <c r="P700" s="16"/>
      <c r="Y700" s="20"/>
      <c r="Z700" s="20"/>
      <c r="AA700" s="20"/>
      <c r="AB700" s="20"/>
      <c r="AC700" s="20"/>
      <c r="AD700" s="20"/>
    </row>
    <row r="701" spans="3:30" s="1" customFormat="1">
      <c r="C701" s="16"/>
      <c r="D701" s="16"/>
      <c r="E701" s="32"/>
      <c r="F701" s="16"/>
      <c r="G701" s="16"/>
      <c r="H701" s="16"/>
      <c r="I701" s="16"/>
      <c r="J701" s="16"/>
      <c r="K701" s="16"/>
      <c r="L701" s="32"/>
      <c r="M701" s="16"/>
      <c r="N701" s="16"/>
      <c r="O701" s="16"/>
      <c r="P701" s="16"/>
      <c r="Y701" s="20"/>
      <c r="Z701" s="20"/>
      <c r="AA701" s="20"/>
      <c r="AB701" s="20"/>
      <c r="AC701" s="20"/>
      <c r="AD701" s="20"/>
    </row>
    <row r="702" spans="3:30" s="1" customFormat="1">
      <c r="C702" s="16"/>
      <c r="D702" s="16"/>
      <c r="E702" s="32"/>
      <c r="F702" s="16"/>
      <c r="G702" s="16"/>
      <c r="H702" s="16"/>
      <c r="I702" s="16"/>
      <c r="J702" s="16"/>
      <c r="K702" s="16"/>
      <c r="L702" s="32"/>
      <c r="M702" s="16"/>
      <c r="N702" s="16"/>
      <c r="O702" s="16"/>
      <c r="P702" s="16"/>
      <c r="Y702" s="20"/>
      <c r="Z702" s="20"/>
      <c r="AA702" s="20"/>
      <c r="AB702" s="20"/>
      <c r="AC702" s="20"/>
      <c r="AD702" s="20"/>
    </row>
    <row r="703" spans="3:30" s="1" customFormat="1">
      <c r="C703" s="16"/>
      <c r="D703" s="16"/>
      <c r="E703" s="32"/>
      <c r="F703" s="16"/>
      <c r="G703" s="16"/>
      <c r="H703" s="16"/>
      <c r="I703" s="16"/>
      <c r="J703" s="16"/>
      <c r="K703" s="16"/>
      <c r="L703" s="32"/>
      <c r="M703" s="16"/>
      <c r="N703" s="16"/>
      <c r="O703" s="16"/>
      <c r="P703" s="16"/>
      <c r="Y703" s="20"/>
      <c r="Z703" s="20"/>
      <c r="AA703" s="20"/>
      <c r="AB703" s="20"/>
      <c r="AC703" s="20"/>
      <c r="AD703" s="20"/>
    </row>
    <row r="704" spans="3:30" s="1" customFormat="1">
      <c r="C704" s="16"/>
      <c r="D704" s="16"/>
      <c r="E704" s="32"/>
      <c r="F704" s="16"/>
      <c r="G704" s="16"/>
      <c r="H704" s="16"/>
      <c r="I704" s="16"/>
      <c r="J704" s="16"/>
      <c r="K704" s="16"/>
      <c r="L704" s="32"/>
      <c r="M704" s="16"/>
      <c r="N704" s="16"/>
      <c r="O704" s="16"/>
      <c r="P704" s="16"/>
      <c r="Y704" s="20"/>
      <c r="Z704" s="20"/>
      <c r="AA704" s="20"/>
      <c r="AB704" s="20"/>
      <c r="AC704" s="20"/>
      <c r="AD704" s="20"/>
    </row>
    <row r="705" spans="3:30" s="1" customFormat="1">
      <c r="C705" s="16"/>
      <c r="D705" s="16"/>
      <c r="E705" s="32"/>
      <c r="F705" s="16"/>
      <c r="G705" s="16"/>
      <c r="H705" s="16"/>
      <c r="I705" s="16"/>
      <c r="J705" s="16"/>
      <c r="K705" s="16"/>
      <c r="L705" s="32"/>
      <c r="M705" s="16"/>
      <c r="N705" s="16"/>
      <c r="O705" s="16"/>
      <c r="P705" s="16"/>
      <c r="Y705" s="20"/>
      <c r="Z705" s="20"/>
      <c r="AA705" s="20"/>
      <c r="AB705" s="20"/>
      <c r="AC705" s="20"/>
      <c r="AD705" s="20"/>
    </row>
    <row r="706" spans="3:30" s="1" customFormat="1">
      <c r="C706" s="16"/>
      <c r="D706" s="16"/>
      <c r="E706" s="32"/>
      <c r="F706" s="16"/>
      <c r="G706" s="16"/>
      <c r="H706" s="16"/>
      <c r="I706" s="16"/>
      <c r="J706" s="16"/>
      <c r="K706" s="16"/>
      <c r="L706" s="32"/>
      <c r="M706" s="16"/>
      <c r="N706" s="16"/>
      <c r="O706" s="16"/>
      <c r="P706" s="16"/>
      <c r="Y706" s="20"/>
      <c r="Z706" s="20"/>
      <c r="AA706" s="20"/>
      <c r="AB706" s="20"/>
      <c r="AC706" s="20"/>
      <c r="AD706" s="20"/>
    </row>
    <row r="707" spans="3:30" s="1" customFormat="1">
      <c r="C707" s="16"/>
      <c r="D707" s="16"/>
      <c r="E707" s="32"/>
      <c r="F707" s="16"/>
      <c r="G707" s="16"/>
      <c r="H707" s="16"/>
      <c r="I707" s="16"/>
      <c r="J707" s="16"/>
      <c r="K707" s="16"/>
      <c r="L707" s="32"/>
      <c r="M707" s="16"/>
      <c r="N707" s="16"/>
      <c r="O707" s="16"/>
      <c r="P707" s="16"/>
      <c r="Y707" s="20"/>
      <c r="Z707" s="20"/>
      <c r="AA707" s="20"/>
      <c r="AB707" s="20"/>
      <c r="AC707" s="20"/>
      <c r="AD707" s="20"/>
    </row>
    <row r="708" spans="3:30" s="1" customFormat="1">
      <c r="C708" s="16"/>
      <c r="D708" s="16"/>
      <c r="E708" s="32"/>
      <c r="F708" s="16"/>
      <c r="G708" s="16"/>
      <c r="H708" s="16"/>
      <c r="I708" s="16"/>
      <c r="J708" s="16"/>
      <c r="K708" s="16"/>
      <c r="L708" s="32"/>
      <c r="M708" s="16"/>
      <c r="N708" s="16"/>
      <c r="O708" s="16"/>
      <c r="P708" s="16"/>
      <c r="Y708" s="20"/>
      <c r="Z708" s="20"/>
      <c r="AA708" s="20"/>
      <c r="AB708" s="20"/>
      <c r="AC708" s="20"/>
      <c r="AD708" s="20"/>
    </row>
    <row r="709" spans="3:30" s="1" customFormat="1">
      <c r="C709" s="16"/>
      <c r="D709" s="16"/>
      <c r="E709" s="32"/>
      <c r="F709" s="16"/>
      <c r="G709" s="16"/>
      <c r="H709" s="16"/>
      <c r="I709" s="16"/>
      <c r="J709" s="16"/>
      <c r="K709" s="16"/>
      <c r="L709" s="32"/>
      <c r="M709" s="16"/>
      <c r="N709" s="16"/>
      <c r="O709" s="16"/>
      <c r="P709" s="16"/>
      <c r="Y709" s="20"/>
      <c r="Z709" s="20"/>
      <c r="AA709" s="20"/>
      <c r="AB709" s="20"/>
      <c r="AC709" s="20"/>
      <c r="AD709" s="20"/>
    </row>
    <row r="710" spans="3:30" s="1" customFormat="1">
      <c r="C710" s="16"/>
      <c r="D710" s="16"/>
      <c r="E710" s="32"/>
      <c r="F710" s="16"/>
      <c r="G710" s="16"/>
      <c r="H710" s="16"/>
      <c r="I710" s="16"/>
      <c r="J710" s="16"/>
      <c r="K710" s="16"/>
      <c r="L710" s="32"/>
      <c r="M710" s="16"/>
      <c r="N710" s="16"/>
      <c r="O710" s="16"/>
      <c r="P710" s="16"/>
      <c r="Y710" s="20"/>
      <c r="Z710" s="20"/>
      <c r="AA710" s="20"/>
      <c r="AB710" s="20"/>
      <c r="AC710" s="20"/>
      <c r="AD710" s="20"/>
    </row>
    <row r="711" spans="3:30" s="1" customFormat="1">
      <c r="C711" s="16"/>
      <c r="D711" s="16"/>
      <c r="E711" s="32"/>
      <c r="F711" s="16"/>
      <c r="G711" s="16"/>
      <c r="H711" s="16"/>
      <c r="I711" s="16"/>
      <c r="J711" s="16"/>
      <c r="K711" s="16"/>
      <c r="L711" s="32"/>
      <c r="M711" s="16"/>
      <c r="N711" s="16"/>
      <c r="O711" s="16"/>
      <c r="P711" s="16"/>
      <c r="Y711" s="20"/>
      <c r="Z711" s="20"/>
      <c r="AA711" s="20"/>
      <c r="AB711" s="20"/>
      <c r="AC711" s="20"/>
      <c r="AD711" s="20"/>
    </row>
    <row r="712" spans="3:30" s="1" customFormat="1">
      <c r="C712" s="16"/>
      <c r="D712" s="16"/>
      <c r="E712" s="32"/>
      <c r="F712" s="16"/>
      <c r="G712" s="16"/>
      <c r="H712" s="16"/>
      <c r="I712" s="16"/>
      <c r="J712" s="16"/>
      <c r="K712" s="16"/>
      <c r="L712" s="32"/>
      <c r="M712" s="16"/>
      <c r="N712" s="16"/>
      <c r="O712" s="16"/>
      <c r="P712" s="16"/>
      <c r="Y712" s="20"/>
      <c r="Z712" s="20"/>
      <c r="AA712" s="20"/>
      <c r="AB712" s="20"/>
      <c r="AC712" s="20"/>
      <c r="AD712" s="20"/>
    </row>
    <row r="713" spans="3:30" s="1" customFormat="1">
      <c r="C713" s="16"/>
      <c r="D713" s="16"/>
      <c r="E713" s="32"/>
      <c r="F713" s="16"/>
      <c r="G713" s="16"/>
      <c r="H713" s="16"/>
      <c r="I713" s="16"/>
      <c r="J713" s="16"/>
      <c r="K713" s="16"/>
      <c r="L713" s="32"/>
      <c r="M713" s="16"/>
      <c r="N713" s="16"/>
      <c r="O713" s="16"/>
      <c r="P713" s="16"/>
      <c r="Y713" s="20"/>
      <c r="Z713" s="20"/>
      <c r="AA713" s="20"/>
      <c r="AB713" s="20"/>
      <c r="AC713" s="20"/>
      <c r="AD713" s="20"/>
    </row>
    <row r="714" spans="3:30" s="1" customFormat="1">
      <c r="C714" s="16"/>
      <c r="D714" s="16"/>
      <c r="E714" s="32"/>
      <c r="F714" s="16"/>
      <c r="G714" s="16"/>
      <c r="H714" s="16"/>
      <c r="I714" s="16"/>
      <c r="J714" s="16"/>
      <c r="K714" s="16"/>
      <c r="L714" s="32"/>
      <c r="M714" s="16"/>
      <c r="N714" s="16"/>
      <c r="O714" s="16"/>
      <c r="P714" s="16"/>
      <c r="Y714" s="20"/>
      <c r="Z714" s="20"/>
      <c r="AA714" s="20"/>
      <c r="AB714" s="20"/>
      <c r="AC714" s="20"/>
      <c r="AD714" s="20"/>
    </row>
    <row r="715" spans="3:30" s="1" customFormat="1">
      <c r="C715" s="16"/>
      <c r="D715" s="16"/>
      <c r="E715" s="32"/>
      <c r="F715" s="16"/>
      <c r="G715" s="16"/>
      <c r="H715" s="16"/>
      <c r="I715" s="16"/>
      <c r="J715" s="16"/>
      <c r="K715" s="16"/>
      <c r="L715" s="32"/>
      <c r="M715" s="16"/>
      <c r="N715" s="16"/>
      <c r="O715" s="16"/>
      <c r="P715" s="16"/>
      <c r="Y715" s="20"/>
      <c r="Z715" s="20"/>
      <c r="AA715" s="20"/>
      <c r="AB715" s="20"/>
      <c r="AC715" s="20"/>
      <c r="AD715" s="20"/>
    </row>
    <row r="716" spans="3:30" s="1" customFormat="1">
      <c r="C716" s="16"/>
      <c r="D716" s="16"/>
      <c r="E716" s="32"/>
      <c r="F716" s="16"/>
      <c r="G716" s="16"/>
      <c r="H716" s="16"/>
      <c r="I716" s="16"/>
      <c r="J716" s="16"/>
      <c r="K716" s="16"/>
      <c r="L716" s="32"/>
      <c r="M716" s="16"/>
      <c r="N716" s="16"/>
      <c r="O716" s="16"/>
      <c r="P716" s="16"/>
      <c r="Y716" s="20"/>
      <c r="Z716" s="20"/>
      <c r="AA716" s="20"/>
      <c r="AB716" s="20"/>
      <c r="AC716" s="20"/>
      <c r="AD716" s="20"/>
    </row>
    <row r="717" spans="3:30" s="1" customFormat="1">
      <c r="C717" s="16"/>
      <c r="D717" s="16"/>
      <c r="E717" s="32"/>
      <c r="F717" s="16"/>
      <c r="G717" s="16"/>
      <c r="H717" s="16"/>
      <c r="I717" s="16"/>
      <c r="J717" s="16"/>
      <c r="K717" s="16"/>
      <c r="L717" s="32"/>
      <c r="M717" s="16"/>
      <c r="N717" s="16"/>
      <c r="O717" s="16"/>
      <c r="P717" s="16"/>
      <c r="Y717" s="20"/>
      <c r="Z717" s="20"/>
      <c r="AA717" s="20"/>
      <c r="AB717" s="20"/>
      <c r="AC717" s="20"/>
      <c r="AD717" s="20"/>
    </row>
    <row r="718" spans="3:30" s="1" customFormat="1">
      <c r="C718" s="16"/>
      <c r="D718" s="16"/>
      <c r="E718" s="32"/>
      <c r="F718" s="16"/>
      <c r="G718" s="16"/>
      <c r="H718" s="16"/>
      <c r="I718" s="16"/>
      <c r="J718" s="16"/>
      <c r="K718" s="16"/>
      <c r="L718" s="32"/>
      <c r="M718" s="16"/>
      <c r="N718" s="16"/>
      <c r="O718" s="16"/>
      <c r="P718" s="16"/>
      <c r="Y718" s="20"/>
      <c r="Z718" s="20"/>
      <c r="AA718" s="20"/>
      <c r="AB718" s="20"/>
      <c r="AC718" s="20"/>
      <c r="AD718" s="20"/>
    </row>
    <row r="719" spans="3:30" s="1" customFormat="1">
      <c r="C719" s="16"/>
      <c r="D719" s="16"/>
      <c r="E719" s="32"/>
      <c r="F719" s="16"/>
      <c r="G719" s="16"/>
      <c r="H719" s="16"/>
      <c r="I719" s="16"/>
      <c r="J719" s="16"/>
      <c r="K719" s="16"/>
      <c r="L719" s="32"/>
      <c r="M719" s="16"/>
      <c r="N719" s="16"/>
      <c r="O719" s="16"/>
      <c r="P719" s="16"/>
      <c r="Y719" s="20"/>
      <c r="Z719" s="20"/>
      <c r="AA719" s="20"/>
      <c r="AB719" s="20"/>
      <c r="AC719" s="20"/>
      <c r="AD719" s="20"/>
    </row>
    <row r="720" spans="3:30" s="1" customFormat="1">
      <c r="C720" s="16"/>
      <c r="D720" s="16"/>
      <c r="E720" s="32"/>
      <c r="F720" s="16"/>
      <c r="G720" s="16"/>
      <c r="H720" s="16"/>
      <c r="I720" s="16"/>
      <c r="J720" s="16"/>
      <c r="K720" s="16"/>
      <c r="L720" s="32"/>
      <c r="M720" s="16"/>
      <c r="N720" s="16"/>
      <c r="O720" s="16"/>
      <c r="P720" s="16"/>
      <c r="Y720" s="20"/>
      <c r="Z720" s="20"/>
      <c r="AA720" s="20"/>
      <c r="AB720" s="20"/>
      <c r="AC720" s="20"/>
      <c r="AD720" s="20"/>
    </row>
    <row r="721" spans="3:30" s="1" customFormat="1">
      <c r="C721" s="16"/>
      <c r="D721" s="16"/>
      <c r="E721" s="32"/>
      <c r="F721" s="16"/>
      <c r="G721" s="16"/>
      <c r="H721" s="16"/>
      <c r="I721" s="16"/>
      <c r="J721" s="16"/>
      <c r="K721" s="16"/>
      <c r="L721" s="32"/>
      <c r="M721" s="16"/>
      <c r="N721" s="16"/>
      <c r="O721" s="16"/>
      <c r="P721" s="16"/>
      <c r="Y721" s="20"/>
      <c r="Z721" s="20"/>
      <c r="AA721" s="20"/>
      <c r="AB721" s="20"/>
      <c r="AC721" s="20"/>
      <c r="AD721" s="20"/>
    </row>
    <row r="722" spans="3:30" s="1" customFormat="1">
      <c r="C722" s="16"/>
      <c r="D722" s="16"/>
      <c r="E722" s="32"/>
      <c r="F722" s="16"/>
      <c r="G722" s="16"/>
      <c r="H722" s="16"/>
      <c r="I722" s="16"/>
      <c r="J722" s="16"/>
      <c r="K722" s="16"/>
      <c r="L722" s="32"/>
      <c r="M722" s="16"/>
      <c r="N722" s="16"/>
      <c r="O722" s="16"/>
      <c r="P722" s="16"/>
      <c r="Y722" s="20"/>
      <c r="Z722" s="20"/>
      <c r="AA722" s="20"/>
      <c r="AB722" s="20"/>
      <c r="AC722" s="20"/>
      <c r="AD722" s="20"/>
    </row>
    <row r="723" spans="3:30" s="1" customFormat="1">
      <c r="C723" s="16"/>
      <c r="D723" s="16"/>
      <c r="E723" s="32"/>
      <c r="F723" s="16"/>
      <c r="G723" s="16"/>
      <c r="H723" s="16"/>
      <c r="I723" s="16"/>
      <c r="J723" s="16"/>
      <c r="K723" s="16"/>
      <c r="L723" s="32"/>
      <c r="M723" s="16"/>
      <c r="N723" s="16"/>
      <c r="O723" s="16"/>
      <c r="P723" s="16"/>
      <c r="Y723" s="20"/>
      <c r="Z723" s="20"/>
      <c r="AA723" s="20"/>
      <c r="AB723" s="20"/>
      <c r="AC723" s="20"/>
      <c r="AD723" s="20"/>
    </row>
    <row r="724" spans="3:30" s="1" customFormat="1">
      <c r="C724" s="16"/>
      <c r="D724" s="16"/>
      <c r="E724" s="32"/>
      <c r="F724" s="16"/>
      <c r="G724" s="16"/>
      <c r="H724" s="16"/>
      <c r="I724" s="16"/>
      <c r="J724" s="16"/>
      <c r="K724" s="16"/>
      <c r="L724" s="32"/>
      <c r="M724" s="16"/>
      <c r="N724" s="16"/>
      <c r="O724" s="16"/>
      <c r="P724" s="16"/>
      <c r="Y724" s="20"/>
      <c r="Z724" s="20"/>
      <c r="AA724" s="20"/>
      <c r="AB724" s="20"/>
      <c r="AC724" s="20"/>
      <c r="AD724" s="20"/>
    </row>
    <row r="725" spans="3:30" s="1" customFormat="1">
      <c r="C725" s="16"/>
      <c r="D725" s="16"/>
      <c r="E725" s="32"/>
      <c r="F725" s="16"/>
      <c r="G725" s="16"/>
      <c r="H725" s="16"/>
      <c r="I725" s="16"/>
      <c r="J725" s="16"/>
      <c r="K725" s="16"/>
      <c r="L725" s="32"/>
      <c r="M725" s="16"/>
      <c r="N725" s="16"/>
      <c r="O725" s="16"/>
      <c r="P725" s="16"/>
      <c r="Y725" s="20"/>
      <c r="Z725" s="20"/>
      <c r="AA725" s="20"/>
      <c r="AB725" s="20"/>
      <c r="AC725" s="20"/>
      <c r="AD725" s="20"/>
    </row>
    <row r="726" spans="3:30" s="1" customFormat="1">
      <c r="C726" s="16"/>
      <c r="D726" s="16"/>
      <c r="E726" s="32"/>
      <c r="F726" s="16"/>
      <c r="G726" s="16"/>
      <c r="H726" s="16"/>
      <c r="I726" s="16"/>
      <c r="J726" s="16"/>
      <c r="K726" s="16"/>
      <c r="L726" s="32"/>
      <c r="M726" s="16"/>
      <c r="N726" s="16"/>
      <c r="O726" s="16"/>
      <c r="P726" s="16"/>
      <c r="Y726" s="20"/>
      <c r="Z726" s="20"/>
      <c r="AA726" s="20"/>
      <c r="AB726" s="20"/>
      <c r="AC726" s="20"/>
      <c r="AD726" s="20"/>
    </row>
    <row r="727" spans="3:30" s="1" customFormat="1">
      <c r="C727" s="16"/>
      <c r="D727" s="16"/>
      <c r="E727" s="32"/>
      <c r="F727" s="16"/>
      <c r="G727" s="16"/>
      <c r="H727" s="16"/>
      <c r="I727" s="16"/>
      <c r="J727" s="16"/>
      <c r="K727" s="16"/>
      <c r="L727" s="32"/>
      <c r="M727" s="16"/>
      <c r="N727" s="16"/>
      <c r="O727" s="16"/>
      <c r="P727" s="16"/>
      <c r="Y727" s="20"/>
      <c r="Z727" s="20"/>
      <c r="AA727" s="20"/>
      <c r="AB727" s="20"/>
      <c r="AC727" s="20"/>
      <c r="AD727" s="20"/>
    </row>
    <row r="728" spans="3:30" s="1" customFormat="1">
      <c r="C728" s="16"/>
      <c r="D728" s="16"/>
      <c r="E728" s="32"/>
      <c r="F728" s="16"/>
      <c r="G728" s="16"/>
      <c r="H728" s="16"/>
      <c r="I728" s="16"/>
      <c r="J728" s="16"/>
      <c r="K728" s="16"/>
      <c r="L728" s="32"/>
      <c r="M728" s="16"/>
      <c r="N728" s="16"/>
      <c r="O728" s="16"/>
      <c r="P728" s="16"/>
      <c r="Y728" s="20"/>
      <c r="Z728" s="20"/>
      <c r="AA728" s="20"/>
      <c r="AB728" s="20"/>
      <c r="AC728" s="20"/>
      <c r="AD728" s="20"/>
    </row>
    <row r="729" spans="3:30" s="1" customFormat="1">
      <c r="C729" s="16"/>
      <c r="D729" s="16"/>
      <c r="E729" s="32"/>
      <c r="F729" s="16"/>
      <c r="G729" s="16"/>
      <c r="H729" s="16"/>
      <c r="I729" s="16"/>
      <c r="J729" s="16"/>
      <c r="K729" s="16"/>
      <c r="L729" s="32"/>
      <c r="M729" s="16"/>
      <c r="N729" s="16"/>
      <c r="O729" s="16"/>
      <c r="P729" s="16"/>
      <c r="Y729" s="20"/>
      <c r="Z729" s="20"/>
      <c r="AA729" s="20"/>
      <c r="AB729" s="20"/>
      <c r="AC729" s="20"/>
      <c r="AD729" s="20"/>
    </row>
    <row r="730" spans="3:30" s="1" customFormat="1">
      <c r="C730" s="16"/>
      <c r="D730" s="16"/>
      <c r="E730" s="32"/>
      <c r="F730" s="16"/>
      <c r="G730" s="16"/>
      <c r="H730" s="16"/>
      <c r="I730" s="16"/>
      <c r="J730" s="16"/>
      <c r="K730" s="16"/>
      <c r="L730" s="32"/>
      <c r="M730" s="16"/>
      <c r="N730" s="16"/>
      <c r="O730" s="16"/>
      <c r="P730" s="16"/>
      <c r="Y730" s="20"/>
      <c r="Z730" s="20"/>
      <c r="AA730" s="20"/>
      <c r="AB730" s="20"/>
      <c r="AC730" s="20"/>
      <c r="AD730" s="20"/>
    </row>
    <row r="731" spans="3:30" s="1" customFormat="1">
      <c r="C731" s="16"/>
      <c r="D731" s="16"/>
      <c r="E731" s="32"/>
      <c r="F731" s="16"/>
      <c r="G731" s="16"/>
      <c r="H731" s="16"/>
      <c r="I731" s="16"/>
      <c r="J731" s="16"/>
      <c r="K731" s="16"/>
      <c r="L731" s="32"/>
      <c r="M731" s="16"/>
      <c r="N731" s="16"/>
      <c r="O731" s="16"/>
      <c r="P731" s="16"/>
      <c r="Y731" s="20"/>
      <c r="Z731" s="20"/>
      <c r="AA731" s="20"/>
      <c r="AB731" s="20"/>
      <c r="AC731" s="20"/>
      <c r="AD731" s="20"/>
    </row>
    <row r="732" spans="3:30" s="1" customFormat="1">
      <c r="C732" s="16"/>
      <c r="D732" s="16"/>
      <c r="E732" s="32"/>
      <c r="F732" s="16"/>
      <c r="G732" s="16"/>
      <c r="H732" s="16"/>
      <c r="I732" s="16"/>
      <c r="J732" s="16"/>
      <c r="K732" s="16"/>
      <c r="L732" s="32"/>
      <c r="M732" s="16"/>
      <c r="N732" s="16"/>
      <c r="O732" s="16"/>
      <c r="P732" s="16"/>
      <c r="Y732" s="20"/>
      <c r="Z732" s="20"/>
      <c r="AA732" s="20"/>
      <c r="AB732" s="20"/>
      <c r="AC732" s="20"/>
      <c r="AD732" s="20"/>
    </row>
    <row r="733" spans="3:30" s="1" customFormat="1">
      <c r="C733" s="16"/>
      <c r="D733" s="16"/>
      <c r="E733" s="32"/>
      <c r="F733" s="16"/>
      <c r="G733" s="16"/>
      <c r="H733" s="16"/>
      <c r="I733" s="16"/>
      <c r="J733" s="16"/>
      <c r="K733" s="16"/>
      <c r="L733" s="32"/>
      <c r="M733" s="16"/>
      <c r="N733" s="16"/>
      <c r="O733" s="16"/>
      <c r="P733" s="16"/>
      <c r="Y733" s="20"/>
      <c r="Z733" s="20"/>
      <c r="AA733" s="20"/>
      <c r="AB733" s="20"/>
      <c r="AC733" s="20"/>
      <c r="AD733" s="20"/>
    </row>
    <row r="734" spans="3:30" s="1" customFormat="1">
      <c r="C734" s="16"/>
      <c r="D734" s="16"/>
      <c r="E734" s="32"/>
      <c r="F734" s="16"/>
      <c r="G734" s="16"/>
      <c r="H734" s="16"/>
      <c r="I734" s="16"/>
      <c r="J734" s="16"/>
      <c r="K734" s="16"/>
      <c r="L734" s="32"/>
      <c r="M734" s="16"/>
      <c r="N734" s="16"/>
      <c r="O734" s="16"/>
      <c r="P734" s="16"/>
      <c r="Y734" s="20"/>
      <c r="Z734" s="20"/>
      <c r="AA734" s="20"/>
      <c r="AB734" s="20"/>
      <c r="AC734" s="20"/>
      <c r="AD734" s="20"/>
    </row>
    <row r="735" spans="3:30" s="1" customFormat="1">
      <c r="C735" s="16"/>
      <c r="D735" s="16"/>
      <c r="E735" s="32"/>
      <c r="F735" s="16"/>
      <c r="G735" s="16"/>
      <c r="H735" s="16"/>
      <c r="I735" s="16"/>
      <c r="J735" s="16"/>
      <c r="K735" s="16"/>
      <c r="L735" s="32"/>
      <c r="M735" s="16"/>
      <c r="N735" s="16"/>
      <c r="O735" s="16"/>
      <c r="P735" s="16"/>
      <c r="Y735" s="20"/>
      <c r="Z735" s="20"/>
      <c r="AA735" s="20"/>
      <c r="AB735" s="20"/>
      <c r="AC735" s="20"/>
      <c r="AD735" s="20"/>
    </row>
    <row r="736" spans="3:30" s="1" customFormat="1">
      <c r="C736" s="16"/>
      <c r="D736" s="16"/>
      <c r="E736" s="32"/>
      <c r="F736" s="16"/>
      <c r="G736" s="16"/>
      <c r="H736" s="16"/>
      <c r="I736" s="16"/>
      <c r="J736" s="16"/>
      <c r="K736" s="16"/>
      <c r="L736" s="32"/>
      <c r="M736" s="16"/>
      <c r="N736" s="16"/>
      <c r="O736" s="16"/>
      <c r="P736" s="16"/>
      <c r="Y736" s="20"/>
      <c r="Z736" s="20"/>
      <c r="AA736" s="20"/>
      <c r="AB736" s="20"/>
      <c r="AC736" s="20"/>
      <c r="AD736" s="20"/>
    </row>
    <row r="737" spans="3:30" s="1" customFormat="1">
      <c r="C737" s="16"/>
      <c r="D737" s="16"/>
      <c r="E737" s="32"/>
      <c r="F737" s="16"/>
      <c r="G737" s="16"/>
      <c r="H737" s="16"/>
      <c r="I737" s="16"/>
      <c r="J737" s="16"/>
      <c r="K737" s="16"/>
      <c r="L737" s="32"/>
      <c r="M737" s="16"/>
      <c r="N737" s="16"/>
      <c r="O737" s="16"/>
      <c r="P737" s="16"/>
      <c r="Y737" s="20"/>
      <c r="Z737" s="20"/>
      <c r="AA737" s="20"/>
      <c r="AB737" s="20"/>
      <c r="AC737" s="20"/>
      <c r="AD737" s="20"/>
    </row>
    <row r="738" spans="3:30" s="1" customFormat="1">
      <c r="C738" s="16"/>
      <c r="D738" s="16"/>
      <c r="E738" s="32"/>
      <c r="F738" s="16"/>
      <c r="G738" s="16"/>
      <c r="H738" s="16"/>
      <c r="I738" s="16"/>
      <c r="J738" s="16"/>
      <c r="K738" s="16"/>
      <c r="L738" s="32"/>
      <c r="M738" s="16"/>
      <c r="N738" s="16"/>
      <c r="O738" s="16"/>
      <c r="P738" s="16"/>
      <c r="Y738" s="20"/>
      <c r="Z738" s="20"/>
      <c r="AA738" s="20"/>
      <c r="AB738" s="20"/>
      <c r="AC738" s="20"/>
      <c r="AD738" s="20"/>
    </row>
    <row r="739" spans="3:30" s="1" customFormat="1">
      <c r="C739" s="16"/>
      <c r="D739" s="16"/>
      <c r="E739" s="32"/>
      <c r="F739" s="16"/>
      <c r="G739" s="16"/>
      <c r="H739" s="16"/>
      <c r="I739" s="16"/>
      <c r="J739" s="16"/>
      <c r="K739" s="16"/>
      <c r="L739" s="32"/>
      <c r="M739" s="16"/>
      <c r="N739" s="16"/>
      <c r="O739" s="16"/>
      <c r="P739" s="16"/>
      <c r="Y739" s="20"/>
      <c r="Z739" s="20"/>
      <c r="AA739" s="20"/>
      <c r="AB739" s="20"/>
      <c r="AC739" s="20"/>
      <c r="AD739" s="20"/>
    </row>
    <row r="740" spans="3:30" s="1" customFormat="1">
      <c r="C740" s="16"/>
      <c r="D740" s="16"/>
      <c r="E740" s="32"/>
      <c r="F740" s="16"/>
      <c r="G740" s="16"/>
      <c r="H740" s="16"/>
      <c r="I740" s="16"/>
      <c r="J740" s="16"/>
      <c r="K740" s="16"/>
      <c r="L740" s="32"/>
      <c r="M740" s="16"/>
      <c r="N740" s="16"/>
      <c r="O740" s="16"/>
      <c r="P740" s="16"/>
      <c r="Y740" s="20"/>
      <c r="Z740" s="20"/>
      <c r="AA740" s="20"/>
      <c r="AB740" s="20"/>
      <c r="AC740" s="20"/>
      <c r="AD740" s="20"/>
    </row>
    <row r="741" spans="3:30" s="1" customFormat="1">
      <c r="C741" s="16"/>
      <c r="D741" s="16"/>
      <c r="E741" s="32"/>
      <c r="F741" s="16"/>
      <c r="G741" s="16"/>
      <c r="H741" s="16"/>
      <c r="I741" s="16"/>
      <c r="J741" s="16"/>
      <c r="K741" s="16"/>
      <c r="L741" s="32"/>
      <c r="M741" s="16"/>
      <c r="N741" s="16"/>
      <c r="O741" s="16"/>
      <c r="P741" s="16"/>
      <c r="Y741" s="20"/>
      <c r="Z741" s="20"/>
      <c r="AA741" s="20"/>
      <c r="AB741" s="20"/>
      <c r="AC741" s="20"/>
      <c r="AD741" s="20"/>
    </row>
    <row r="742" spans="3:30" s="1" customFormat="1">
      <c r="C742" s="16"/>
      <c r="D742" s="16"/>
      <c r="E742" s="32"/>
      <c r="F742" s="16"/>
      <c r="G742" s="16"/>
      <c r="H742" s="16"/>
      <c r="I742" s="16"/>
      <c r="J742" s="16"/>
      <c r="K742" s="16"/>
      <c r="L742" s="32"/>
      <c r="M742" s="16"/>
      <c r="N742" s="16"/>
      <c r="O742" s="16"/>
      <c r="P742" s="16"/>
      <c r="Y742" s="20"/>
      <c r="Z742" s="20"/>
      <c r="AA742" s="20"/>
      <c r="AB742" s="20"/>
      <c r="AC742" s="20"/>
      <c r="AD742" s="20"/>
    </row>
    <row r="743" spans="3:30" s="1" customFormat="1">
      <c r="C743" s="16"/>
      <c r="D743" s="16"/>
      <c r="E743" s="32"/>
      <c r="F743" s="16"/>
      <c r="G743" s="16"/>
      <c r="H743" s="16"/>
      <c r="I743" s="16"/>
      <c r="J743" s="16"/>
      <c r="K743" s="16"/>
      <c r="L743" s="32"/>
      <c r="M743" s="16"/>
      <c r="N743" s="16"/>
      <c r="O743" s="16"/>
      <c r="P743" s="16"/>
      <c r="Y743" s="20"/>
      <c r="Z743" s="20"/>
      <c r="AA743" s="20"/>
      <c r="AB743" s="20"/>
      <c r="AC743" s="20"/>
      <c r="AD743" s="20"/>
    </row>
    <row r="744" spans="3:30" s="1" customFormat="1">
      <c r="C744" s="16"/>
      <c r="D744" s="16"/>
      <c r="E744" s="32"/>
      <c r="F744" s="16"/>
      <c r="G744" s="16"/>
      <c r="H744" s="16"/>
      <c r="I744" s="16"/>
      <c r="J744" s="16"/>
      <c r="K744" s="16"/>
      <c r="L744" s="32"/>
      <c r="M744" s="16"/>
      <c r="N744" s="16"/>
      <c r="O744" s="16"/>
      <c r="P744" s="16"/>
      <c r="Y744" s="20"/>
      <c r="Z744" s="20"/>
      <c r="AA744" s="20"/>
      <c r="AB744" s="20"/>
      <c r="AC744" s="20"/>
      <c r="AD744" s="20"/>
    </row>
    <row r="745" spans="3:30" s="1" customFormat="1">
      <c r="C745" s="16"/>
      <c r="D745" s="16"/>
      <c r="E745" s="32"/>
      <c r="F745" s="16"/>
      <c r="G745" s="16"/>
      <c r="H745" s="16"/>
      <c r="I745" s="16"/>
      <c r="J745" s="16"/>
      <c r="K745" s="16"/>
      <c r="L745" s="32"/>
      <c r="M745" s="16"/>
      <c r="N745" s="16"/>
      <c r="O745" s="16"/>
      <c r="P745" s="16"/>
      <c r="Y745" s="20"/>
      <c r="Z745" s="20"/>
      <c r="AA745" s="20"/>
      <c r="AB745" s="20"/>
      <c r="AC745" s="20"/>
      <c r="AD745" s="20"/>
    </row>
    <row r="746" spans="3:30" s="1" customFormat="1">
      <c r="C746" s="16"/>
      <c r="D746" s="16"/>
      <c r="E746" s="32"/>
      <c r="F746" s="16"/>
      <c r="G746" s="16"/>
      <c r="H746" s="16"/>
      <c r="I746" s="16"/>
      <c r="J746" s="16"/>
      <c r="K746" s="16"/>
      <c r="L746" s="32"/>
      <c r="M746" s="16"/>
      <c r="N746" s="16"/>
      <c r="O746" s="16"/>
      <c r="P746" s="16"/>
      <c r="Y746" s="20"/>
      <c r="Z746" s="20"/>
      <c r="AA746" s="20"/>
      <c r="AB746" s="20"/>
      <c r="AC746" s="20"/>
      <c r="AD746" s="20"/>
    </row>
    <row r="747" spans="3:30" s="1" customFormat="1">
      <c r="C747" s="16"/>
      <c r="D747" s="16"/>
      <c r="E747" s="32"/>
      <c r="F747" s="16"/>
      <c r="G747" s="16"/>
      <c r="H747" s="16"/>
      <c r="I747" s="16"/>
      <c r="J747" s="16"/>
      <c r="K747" s="16"/>
      <c r="L747" s="32"/>
      <c r="M747" s="16"/>
      <c r="N747" s="16"/>
      <c r="O747" s="16"/>
      <c r="P747" s="16"/>
      <c r="Y747" s="20"/>
      <c r="Z747" s="20"/>
      <c r="AA747" s="20"/>
      <c r="AB747" s="20"/>
      <c r="AC747" s="20"/>
      <c r="AD747" s="20"/>
    </row>
    <row r="748" spans="3:30" s="1" customFormat="1">
      <c r="C748" s="16"/>
      <c r="D748" s="16"/>
      <c r="E748" s="32"/>
      <c r="F748" s="16"/>
      <c r="G748" s="16"/>
      <c r="H748" s="16"/>
      <c r="I748" s="16"/>
      <c r="J748" s="16"/>
      <c r="K748" s="16"/>
      <c r="L748" s="32"/>
      <c r="M748" s="16"/>
      <c r="N748" s="16"/>
      <c r="O748" s="16"/>
      <c r="P748" s="16"/>
      <c r="Y748" s="20"/>
      <c r="Z748" s="20"/>
      <c r="AA748" s="20"/>
      <c r="AB748" s="20"/>
      <c r="AC748" s="20"/>
      <c r="AD748" s="20"/>
    </row>
    <row r="749" spans="3:30" s="1" customFormat="1">
      <c r="C749" s="16"/>
      <c r="D749" s="16"/>
      <c r="E749" s="32"/>
      <c r="F749" s="16"/>
      <c r="G749" s="16"/>
      <c r="H749" s="16"/>
      <c r="I749" s="16"/>
      <c r="J749" s="16"/>
      <c r="K749" s="16"/>
      <c r="L749" s="32"/>
      <c r="M749" s="16"/>
      <c r="N749" s="16"/>
      <c r="O749" s="16"/>
      <c r="P749" s="16"/>
      <c r="Y749" s="20"/>
      <c r="Z749" s="20"/>
      <c r="AA749" s="20"/>
      <c r="AB749" s="20"/>
      <c r="AC749" s="20"/>
      <c r="AD749" s="20"/>
    </row>
    <row r="750" spans="3:30" s="1" customFormat="1">
      <c r="C750" s="16"/>
      <c r="D750" s="16"/>
      <c r="E750" s="32"/>
      <c r="F750" s="16"/>
      <c r="G750" s="16"/>
      <c r="H750" s="16"/>
      <c r="I750" s="16"/>
      <c r="J750" s="16"/>
      <c r="K750" s="16"/>
      <c r="L750" s="32"/>
      <c r="M750" s="16"/>
      <c r="N750" s="16"/>
      <c r="O750" s="16"/>
      <c r="P750" s="16"/>
      <c r="Y750" s="20"/>
      <c r="Z750" s="20"/>
      <c r="AA750" s="20"/>
      <c r="AB750" s="20"/>
      <c r="AC750" s="20"/>
      <c r="AD750" s="20"/>
    </row>
    <row r="751" spans="3:30" s="1" customFormat="1">
      <c r="C751" s="16"/>
      <c r="D751" s="16"/>
      <c r="E751" s="32"/>
      <c r="F751" s="16"/>
      <c r="G751" s="16"/>
      <c r="H751" s="16"/>
      <c r="I751" s="16"/>
      <c r="J751" s="16"/>
      <c r="K751" s="16"/>
      <c r="L751" s="32"/>
      <c r="M751" s="16"/>
      <c r="N751" s="16"/>
      <c r="O751" s="16"/>
      <c r="P751" s="16"/>
      <c r="Y751" s="20"/>
      <c r="Z751" s="20"/>
      <c r="AA751" s="20"/>
      <c r="AB751" s="20"/>
      <c r="AC751" s="20"/>
      <c r="AD751" s="20"/>
    </row>
    <row r="752" spans="3:30" s="1" customFormat="1">
      <c r="C752" s="16"/>
      <c r="D752" s="16"/>
      <c r="E752" s="32"/>
      <c r="F752" s="16"/>
      <c r="G752" s="16"/>
      <c r="H752" s="16"/>
      <c r="I752" s="16"/>
      <c r="J752" s="16"/>
      <c r="K752" s="16"/>
      <c r="L752" s="32"/>
      <c r="M752" s="16"/>
      <c r="N752" s="16"/>
      <c r="O752" s="16"/>
      <c r="P752" s="16"/>
      <c r="Y752" s="20"/>
      <c r="Z752" s="20"/>
      <c r="AA752" s="20"/>
      <c r="AB752" s="20"/>
      <c r="AC752" s="20"/>
      <c r="AD752" s="20"/>
    </row>
    <row r="753" spans="3:30" s="1" customFormat="1">
      <c r="C753" s="16"/>
      <c r="D753" s="16"/>
      <c r="E753" s="32"/>
      <c r="F753" s="16"/>
      <c r="G753" s="16"/>
      <c r="H753" s="16"/>
      <c r="I753" s="16"/>
      <c r="J753" s="16"/>
      <c r="K753" s="16"/>
      <c r="L753" s="32"/>
      <c r="M753" s="16"/>
      <c r="N753" s="16"/>
      <c r="O753" s="16"/>
      <c r="P753" s="16"/>
      <c r="Y753" s="20"/>
      <c r="Z753" s="20"/>
      <c r="AA753" s="20"/>
      <c r="AB753" s="20"/>
      <c r="AC753" s="20"/>
      <c r="AD753" s="20"/>
    </row>
    <row r="754" spans="3:30" s="1" customFormat="1">
      <c r="C754" s="16"/>
      <c r="D754" s="16"/>
      <c r="E754" s="32"/>
      <c r="F754" s="16"/>
      <c r="G754" s="16"/>
      <c r="H754" s="16"/>
      <c r="I754" s="16"/>
      <c r="J754" s="16"/>
      <c r="K754" s="16"/>
      <c r="L754" s="32"/>
      <c r="M754" s="16"/>
      <c r="N754" s="16"/>
      <c r="O754" s="16"/>
      <c r="P754" s="16"/>
      <c r="Y754" s="20"/>
      <c r="Z754" s="20"/>
      <c r="AA754" s="20"/>
      <c r="AB754" s="20"/>
      <c r="AC754" s="20"/>
      <c r="AD754" s="20"/>
    </row>
    <row r="755" spans="3:30" s="1" customFormat="1">
      <c r="C755" s="16"/>
      <c r="D755" s="16"/>
      <c r="E755" s="32"/>
      <c r="F755" s="16"/>
      <c r="G755" s="16"/>
      <c r="H755" s="16"/>
      <c r="I755" s="16"/>
      <c r="J755" s="16"/>
      <c r="K755" s="16"/>
      <c r="L755" s="32"/>
      <c r="M755" s="16"/>
      <c r="N755" s="16"/>
      <c r="O755" s="16"/>
      <c r="P755" s="16"/>
      <c r="Y755" s="20"/>
      <c r="Z755" s="20"/>
      <c r="AA755" s="20"/>
      <c r="AB755" s="20"/>
      <c r="AC755" s="20"/>
      <c r="AD755" s="20"/>
    </row>
    <row r="756" spans="3:30" s="1" customFormat="1">
      <c r="C756" s="16"/>
      <c r="D756" s="16"/>
      <c r="E756" s="32"/>
      <c r="F756" s="16"/>
      <c r="G756" s="16"/>
      <c r="H756" s="16"/>
      <c r="I756" s="16"/>
      <c r="J756" s="16"/>
      <c r="K756" s="16"/>
      <c r="L756" s="32"/>
      <c r="M756" s="16"/>
      <c r="N756" s="16"/>
      <c r="O756" s="16"/>
      <c r="P756" s="16"/>
      <c r="Y756" s="20"/>
      <c r="Z756" s="20"/>
      <c r="AA756" s="20"/>
      <c r="AB756" s="20"/>
      <c r="AC756" s="20"/>
      <c r="AD756" s="20"/>
    </row>
    <row r="757" spans="3:30" s="1" customFormat="1">
      <c r="C757" s="16"/>
      <c r="D757" s="16"/>
      <c r="E757" s="32"/>
      <c r="F757" s="16"/>
      <c r="G757" s="16"/>
      <c r="H757" s="16"/>
      <c r="I757" s="16"/>
      <c r="J757" s="16"/>
      <c r="K757" s="16"/>
      <c r="L757" s="32"/>
      <c r="M757" s="16"/>
      <c r="N757" s="16"/>
      <c r="O757" s="16"/>
      <c r="P757" s="16"/>
      <c r="Y757" s="20"/>
      <c r="Z757" s="20"/>
      <c r="AA757" s="20"/>
      <c r="AB757" s="20"/>
      <c r="AC757" s="20"/>
      <c r="AD757" s="20"/>
    </row>
    <row r="758" spans="3:30" s="1" customFormat="1">
      <c r="C758" s="16"/>
      <c r="D758" s="16"/>
      <c r="E758" s="32"/>
      <c r="F758" s="16"/>
      <c r="G758" s="16"/>
      <c r="H758" s="16"/>
      <c r="I758" s="16"/>
      <c r="J758" s="16"/>
      <c r="K758" s="16"/>
      <c r="L758" s="32"/>
      <c r="M758" s="16"/>
      <c r="N758" s="16"/>
      <c r="O758" s="16"/>
      <c r="P758" s="16"/>
      <c r="Y758" s="20"/>
      <c r="Z758" s="20"/>
      <c r="AA758" s="20"/>
      <c r="AB758" s="20"/>
      <c r="AC758" s="20"/>
      <c r="AD758" s="20"/>
    </row>
    <row r="759" spans="3:30" s="1" customFormat="1">
      <c r="C759" s="16"/>
      <c r="D759" s="16"/>
      <c r="E759" s="32"/>
      <c r="F759" s="16"/>
      <c r="G759" s="16"/>
      <c r="H759" s="16"/>
      <c r="I759" s="16"/>
      <c r="J759" s="16"/>
      <c r="K759" s="16"/>
      <c r="L759" s="32"/>
      <c r="M759" s="16"/>
      <c r="N759" s="16"/>
      <c r="O759" s="16"/>
      <c r="P759" s="16"/>
      <c r="Y759" s="20"/>
      <c r="Z759" s="20"/>
      <c r="AA759" s="20"/>
      <c r="AB759" s="20"/>
      <c r="AC759" s="20"/>
      <c r="AD759" s="20"/>
    </row>
    <row r="760" spans="3:30" s="1" customFormat="1">
      <c r="C760" s="16"/>
      <c r="D760" s="16"/>
      <c r="E760" s="32"/>
      <c r="F760" s="16"/>
      <c r="G760" s="16"/>
      <c r="H760" s="16"/>
      <c r="I760" s="16"/>
      <c r="J760" s="16"/>
      <c r="K760" s="16"/>
      <c r="L760" s="32"/>
      <c r="M760" s="16"/>
      <c r="N760" s="16"/>
      <c r="O760" s="16"/>
      <c r="P760" s="16"/>
      <c r="Y760" s="20"/>
      <c r="Z760" s="20"/>
      <c r="AA760" s="20"/>
      <c r="AB760" s="20"/>
      <c r="AC760" s="20"/>
      <c r="AD760" s="20"/>
    </row>
    <row r="761" spans="3:30" s="1" customFormat="1">
      <c r="C761" s="16"/>
      <c r="D761" s="16"/>
      <c r="E761" s="32"/>
      <c r="F761" s="16"/>
      <c r="G761" s="16"/>
      <c r="H761" s="16"/>
      <c r="I761" s="16"/>
      <c r="J761" s="16"/>
      <c r="K761" s="16"/>
      <c r="L761" s="32"/>
      <c r="M761" s="16"/>
      <c r="N761" s="16"/>
      <c r="O761" s="16"/>
      <c r="P761" s="16"/>
      <c r="Y761" s="20"/>
      <c r="Z761" s="20"/>
      <c r="AA761" s="20"/>
      <c r="AB761" s="20"/>
      <c r="AC761" s="20"/>
      <c r="AD761" s="20"/>
    </row>
    <row r="762" spans="3:30" s="1" customFormat="1">
      <c r="C762" s="16"/>
      <c r="D762" s="16"/>
      <c r="E762" s="32"/>
      <c r="F762" s="16"/>
      <c r="G762" s="16"/>
      <c r="H762" s="16"/>
      <c r="I762" s="16"/>
      <c r="J762" s="16"/>
      <c r="K762" s="16"/>
      <c r="L762" s="32"/>
      <c r="M762" s="16"/>
      <c r="N762" s="16"/>
      <c r="O762" s="16"/>
      <c r="P762" s="16"/>
      <c r="Y762" s="20"/>
      <c r="Z762" s="20"/>
      <c r="AA762" s="20"/>
      <c r="AB762" s="20"/>
      <c r="AC762" s="20"/>
      <c r="AD762" s="20"/>
    </row>
    <row r="763" spans="3:30" s="1" customFormat="1">
      <c r="C763" s="16"/>
      <c r="D763" s="16"/>
      <c r="E763" s="32"/>
      <c r="F763" s="16"/>
      <c r="G763" s="16"/>
      <c r="H763" s="16"/>
      <c r="I763" s="16"/>
      <c r="J763" s="16"/>
      <c r="K763" s="16"/>
      <c r="L763" s="32"/>
      <c r="M763" s="16"/>
      <c r="N763" s="16"/>
      <c r="O763" s="16"/>
      <c r="P763" s="16"/>
      <c r="Y763" s="20"/>
      <c r="Z763" s="20"/>
      <c r="AA763" s="20"/>
      <c r="AB763" s="20"/>
      <c r="AC763" s="20"/>
      <c r="AD763" s="20"/>
    </row>
    <row r="764" spans="3:30" s="1" customFormat="1">
      <c r="C764" s="16"/>
      <c r="D764" s="16"/>
      <c r="E764" s="32"/>
      <c r="F764" s="16"/>
      <c r="G764" s="16"/>
      <c r="H764" s="16"/>
      <c r="I764" s="16"/>
      <c r="J764" s="16"/>
      <c r="K764" s="16"/>
      <c r="L764" s="32"/>
      <c r="M764" s="16"/>
      <c r="N764" s="16"/>
      <c r="O764" s="16"/>
      <c r="P764" s="16"/>
      <c r="Y764" s="20"/>
      <c r="Z764" s="20"/>
      <c r="AA764" s="20"/>
      <c r="AB764" s="20"/>
      <c r="AC764" s="20"/>
      <c r="AD764" s="20"/>
    </row>
    <row r="765" spans="3:30" s="1" customFormat="1">
      <c r="C765" s="16"/>
      <c r="D765" s="16"/>
      <c r="E765" s="32"/>
      <c r="F765" s="16"/>
      <c r="G765" s="16"/>
      <c r="H765" s="16"/>
      <c r="I765" s="16"/>
      <c r="J765" s="16"/>
      <c r="K765" s="16"/>
      <c r="L765" s="32"/>
      <c r="M765" s="16"/>
      <c r="N765" s="16"/>
      <c r="O765" s="16"/>
      <c r="P765" s="16"/>
      <c r="Y765" s="20"/>
      <c r="Z765" s="20"/>
      <c r="AA765" s="20"/>
      <c r="AB765" s="20"/>
      <c r="AC765" s="20"/>
      <c r="AD765" s="20"/>
    </row>
    <row r="766" spans="3:30" s="1" customFormat="1">
      <c r="C766" s="16"/>
      <c r="D766" s="16"/>
      <c r="E766" s="32"/>
      <c r="F766" s="16"/>
      <c r="G766" s="16"/>
      <c r="H766" s="16"/>
      <c r="I766" s="16"/>
      <c r="J766" s="16"/>
      <c r="K766" s="16"/>
      <c r="L766" s="32"/>
      <c r="M766" s="16"/>
      <c r="N766" s="16"/>
      <c r="O766" s="16"/>
      <c r="P766" s="16"/>
      <c r="Y766" s="20"/>
      <c r="Z766" s="20"/>
      <c r="AA766" s="20"/>
      <c r="AB766" s="20"/>
      <c r="AC766" s="20"/>
      <c r="AD766" s="20"/>
    </row>
    <row r="767" spans="3:30" s="1" customFormat="1">
      <c r="C767" s="16"/>
      <c r="D767" s="16"/>
      <c r="E767" s="32"/>
      <c r="F767" s="16"/>
      <c r="G767" s="16"/>
      <c r="H767" s="16"/>
      <c r="I767" s="16"/>
      <c r="J767" s="16"/>
      <c r="K767" s="16"/>
      <c r="L767" s="32"/>
      <c r="M767" s="16"/>
      <c r="N767" s="16"/>
      <c r="O767" s="16"/>
      <c r="P767" s="16"/>
      <c r="Y767" s="20"/>
      <c r="Z767" s="20"/>
      <c r="AA767" s="20"/>
      <c r="AB767" s="20"/>
      <c r="AC767" s="20"/>
      <c r="AD767" s="20"/>
    </row>
    <row r="768" spans="3:30" s="1" customFormat="1">
      <c r="C768" s="16"/>
      <c r="D768" s="16"/>
      <c r="E768" s="32"/>
      <c r="F768" s="16"/>
      <c r="G768" s="16"/>
      <c r="H768" s="16"/>
      <c r="I768" s="16"/>
      <c r="J768" s="16"/>
      <c r="K768" s="16"/>
      <c r="L768" s="32"/>
      <c r="M768" s="16"/>
      <c r="N768" s="16"/>
      <c r="O768" s="16"/>
      <c r="P768" s="16"/>
      <c r="Y768" s="20"/>
      <c r="Z768" s="20"/>
      <c r="AA768" s="20"/>
      <c r="AB768" s="20"/>
      <c r="AC768" s="20"/>
      <c r="AD768" s="20"/>
    </row>
    <row r="769" spans="3:30" s="1" customFormat="1">
      <c r="C769" s="16"/>
      <c r="D769" s="16"/>
      <c r="E769" s="32"/>
      <c r="F769" s="16"/>
      <c r="G769" s="16"/>
      <c r="H769" s="16"/>
      <c r="I769" s="16"/>
      <c r="J769" s="16"/>
      <c r="K769" s="16"/>
      <c r="L769" s="32"/>
      <c r="M769" s="16"/>
      <c r="N769" s="16"/>
      <c r="O769" s="16"/>
      <c r="P769" s="16"/>
      <c r="Y769" s="20"/>
      <c r="Z769" s="20"/>
      <c r="AA769" s="20"/>
      <c r="AB769" s="20"/>
      <c r="AC769" s="20"/>
      <c r="AD769" s="20"/>
    </row>
    <row r="770" spans="3:30" s="1" customFormat="1">
      <c r="C770" s="16"/>
      <c r="D770" s="16"/>
      <c r="E770" s="32"/>
      <c r="F770" s="16"/>
      <c r="G770" s="16"/>
      <c r="H770" s="16"/>
      <c r="I770" s="16"/>
      <c r="J770" s="16"/>
      <c r="K770" s="16"/>
      <c r="L770" s="32"/>
      <c r="M770" s="16"/>
      <c r="N770" s="16"/>
      <c r="O770" s="16"/>
      <c r="P770" s="16"/>
      <c r="Y770" s="20"/>
      <c r="Z770" s="20"/>
      <c r="AA770" s="20"/>
      <c r="AB770" s="20"/>
      <c r="AC770" s="20"/>
      <c r="AD770" s="20"/>
    </row>
    <row r="771" spans="3:30" s="1" customFormat="1">
      <c r="C771" s="16"/>
      <c r="D771" s="16"/>
      <c r="E771" s="32"/>
      <c r="F771" s="16"/>
      <c r="G771" s="16"/>
      <c r="H771" s="16"/>
      <c r="I771" s="16"/>
      <c r="J771" s="16"/>
      <c r="K771" s="16"/>
      <c r="L771" s="32"/>
      <c r="M771" s="16"/>
      <c r="N771" s="16"/>
      <c r="O771" s="16"/>
      <c r="P771" s="16"/>
      <c r="Y771" s="20"/>
      <c r="Z771" s="20"/>
      <c r="AA771" s="20"/>
      <c r="AB771" s="20"/>
      <c r="AC771" s="20"/>
      <c r="AD771" s="20"/>
    </row>
    <row r="772" spans="3:30" s="1" customFormat="1">
      <c r="C772" s="16"/>
      <c r="D772" s="16"/>
      <c r="E772" s="32"/>
      <c r="F772" s="16"/>
      <c r="G772" s="16"/>
      <c r="H772" s="16"/>
      <c r="I772" s="16"/>
      <c r="J772" s="16"/>
      <c r="K772" s="16"/>
      <c r="L772" s="32"/>
      <c r="M772" s="16"/>
      <c r="N772" s="16"/>
      <c r="O772" s="16"/>
      <c r="P772" s="16"/>
      <c r="Y772" s="20"/>
      <c r="Z772" s="20"/>
      <c r="AA772" s="20"/>
      <c r="AB772" s="20"/>
      <c r="AC772" s="20"/>
      <c r="AD772" s="20"/>
    </row>
    <row r="773" spans="3:30" s="1" customFormat="1">
      <c r="C773" s="16"/>
      <c r="D773" s="16"/>
      <c r="E773" s="32"/>
      <c r="F773" s="16"/>
      <c r="G773" s="16"/>
      <c r="H773" s="16"/>
      <c r="I773" s="16"/>
      <c r="J773" s="16"/>
      <c r="K773" s="16"/>
      <c r="L773" s="32"/>
      <c r="M773" s="16"/>
      <c r="N773" s="16"/>
      <c r="O773" s="16"/>
      <c r="P773" s="16"/>
      <c r="Y773" s="20"/>
      <c r="Z773" s="20"/>
      <c r="AA773" s="20"/>
      <c r="AB773" s="20"/>
      <c r="AC773" s="20"/>
      <c r="AD773" s="20"/>
    </row>
    <row r="774" spans="3:30" s="1" customFormat="1">
      <c r="C774" s="16"/>
      <c r="D774" s="16"/>
      <c r="E774" s="32"/>
      <c r="F774" s="16"/>
      <c r="G774" s="16"/>
      <c r="H774" s="16"/>
      <c r="I774" s="16"/>
      <c r="J774" s="16"/>
      <c r="K774" s="16"/>
      <c r="L774" s="32"/>
      <c r="M774" s="16"/>
      <c r="N774" s="16"/>
      <c r="O774" s="16"/>
      <c r="P774" s="16"/>
      <c r="Y774" s="20"/>
      <c r="Z774" s="20"/>
      <c r="AA774" s="20"/>
      <c r="AB774" s="20"/>
      <c r="AC774" s="20"/>
      <c r="AD774" s="20"/>
    </row>
    <row r="775" spans="3:30" s="1" customFormat="1">
      <c r="C775" s="16"/>
      <c r="D775" s="16"/>
      <c r="E775" s="32"/>
      <c r="F775" s="16"/>
      <c r="G775" s="16"/>
      <c r="H775" s="16"/>
      <c r="I775" s="16"/>
      <c r="J775" s="16"/>
      <c r="K775" s="16"/>
      <c r="L775" s="32"/>
      <c r="M775" s="16"/>
      <c r="N775" s="16"/>
      <c r="O775" s="16"/>
      <c r="P775" s="16"/>
      <c r="Y775" s="20"/>
      <c r="Z775" s="20"/>
      <c r="AA775" s="20"/>
      <c r="AB775" s="20"/>
      <c r="AC775" s="20"/>
      <c r="AD775" s="20"/>
    </row>
    <row r="776" spans="3:30" s="1" customFormat="1">
      <c r="C776" s="16"/>
      <c r="D776" s="16"/>
      <c r="E776" s="32"/>
      <c r="F776" s="16"/>
      <c r="G776" s="16"/>
      <c r="H776" s="16"/>
      <c r="I776" s="16"/>
      <c r="J776" s="16"/>
      <c r="K776" s="16"/>
      <c r="L776" s="32"/>
      <c r="M776" s="16"/>
      <c r="N776" s="16"/>
      <c r="O776" s="16"/>
      <c r="P776" s="16"/>
      <c r="Y776" s="20"/>
      <c r="Z776" s="20"/>
      <c r="AA776" s="20"/>
      <c r="AB776" s="20"/>
      <c r="AC776" s="20"/>
      <c r="AD776" s="20"/>
    </row>
    <row r="777" spans="3:30" s="1" customFormat="1">
      <c r="C777" s="16"/>
      <c r="D777" s="16"/>
      <c r="E777" s="32"/>
      <c r="F777" s="16"/>
      <c r="G777" s="16"/>
      <c r="H777" s="16"/>
      <c r="I777" s="16"/>
      <c r="J777" s="16"/>
      <c r="K777" s="16"/>
      <c r="L777" s="32"/>
      <c r="M777" s="16"/>
      <c r="N777" s="16"/>
      <c r="O777" s="16"/>
      <c r="P777" s="16"/>
      <c r="Y777" s="20"/>
      <c r="Z777" s="20"/>
      <c r="AA777" s="20"/>
      <c r="AB777" s="20"/>
      <c r="AC777" s="20"/>
      <c r="AD777" s="20"/>
    </row>
    <row r="778" spans="3:30" s="1" customFormat="1">
      <c r="C778" s="16"/>
      <c r="D778" s="16"/>
      <c r="E778" s="32"/>
      <c r="F778" s="16"/>
      <c r="G778" s="16"/>
      <c r="H778" s="16"/>
      <c r="I778" s="16"/>
      <c r="J778" s="16"/>
      <c r="K778" s="16"/>
      <c r="L778" s="32"/>
      <c r="M778" s="16"/>
      <c r="N778" s="16"/>
      <c r="O778" s="16"/>
      <c r="P778" s="16"/>
      <c r="Y778" s="20"/>
      <c r="Z778" s="20"/>
      <c r="AA778" s="20"/>
      <c r="AB778" s="20"/>
      <c r="AC778" s="20"/>
      <c r="AD778" s="20"/>
    </row>
    <row r="779" spans="3:30" s="1" customFormat="1">
      <c r="C779" s="16"/>
      <c r="D779" s="16"/>
      <c r="E779" s="32"/>
      <c r="F779" s="16"/>
      <c r="G779" s="16"/>
      <c r="H779" s="16"/>
      <c r="I779" s="16"/>
      <c r="J779" s="16"/>
      <c r="K779" s="16"/>
      <c r="L779" s="32"/>
      <c r="M779" s="16"/>
      <c r="N779" s="16"/>
      <c r="O779" s="16"/>
      <c r="P779" s="16"/>
      <c r="Y779" s="20"/>
      <c r="Z779" s="20"/>
      <c r="AA779" s="20"/>
      <c r="AB779" s="20"/>
      <c r="AC779" s="20"/>
      <c r="AD779" s="20"/>
    </row>
    <row r="780" spans="3:30" s="1" customFormat="1">
      <c r="C780" s="16"/>
      <c r="D780" s="16"/>
      <c r="E780" s="32"/>
      <c r="F780" s="16"/>
      <c r="G780" s="16"/>
      <c r="H780" s="16"/>
      <c r="I780" s="16"/>
      <c r="J780" s="16"/>
      <c r="K780" s="16"/>
      <c r="L780" s="32"/>
      <c r="M780" s="16"/>
      <c r="N780" s="16"/>
      <c r="O780" s="16"/>
      <c r="P780" s="16"/>
      <c r="Y780" s="20"/>
      <c r="Z780" s="20"/>
      <c r="AA780" s="20"/>
      <c r="AB780" s="20"/>
      <c r="AC780" s="20"/>
      <c r="AD780" s="20"/>
    </row>
    <row r="781" spans="3:30" s="1" customFormat="1">
      <c r="C781" s="16"/>
      <c r="D781" s="16"/>
      <c r="E781" s="32"/>
      <c r="F781" s="16"/>
      <c r="G781" s="16"/>
      <c r="H781" s="16"/>
      <c r="I781" s="16"/>
      <c r="J781" s="16"/>
      <c r="K781" s="16"/>
      <c r="L781" s="32"/>
      <c r="M781" s="16"/>
      <c r="N781" s="16"/>
      <c r="O781" s="16"/>
      <c r="P781" s="16"/>
      <c r="Y781" s="20"/>
      <c r="Z781" s="20"/>
      <c r="AA781" s="20"/>
      <c r="AB781" s="20"/>
      <c r="AC781" s="20"/>
      <c r="AD781" s="20"/>
    </row>
    <row r="782" spans="3:30" s="1" customFormat="1">
      <c r="C782" s="16"/>
      <c r="D782" s="16"/>
      <c r="E782" s="32"/>
      <c r="F782" s="16"/>
      <c r="G782" s="16"/>
      <c r="H782" s="16"/>
      <c r="I782" s="16"/>
      <c r="J782" s="16"/>
      <c r="K782" s="16"/>
      <c r="L782" s="32"/>
      <c r="M782" s="16"/>
      <c r="N782" s="16"/>
      <c r="O782" s="16"/>
      <c r="P782" s="16"/>
      <c r="Y782" s="20"/>
      <c r="Z782" s="20"/>
      <c r="AA782" s="20"/>
      <c r="AB782" s="20"/>
      <c r="AC782" s="20"/>
      <c r="AD782" s="20"/>
    </row>
    <row r="783" spans="3:30" s="1" customFormat="1">
      <c r="C783" s="16"/>
      <c r="D783" s="16"/>
      <c r="E783" s="32"/>
      <c r="F783" s="16"/>
      <c r="G783" s="16"/>
      <c r="H783" s="16"/>
      <c r="I783" s="16"/>
      <c r="J783" s="16"/>
      <c r="K783" s="16"/>
      <c r="L783" s="32"/>
      <c r="M783" s="16"/>
      <c r="N783" s="16"/>
      <c r="O783" s="16"/>
      <c r="P783" s="16"/>
      <c r="Y783" s="20"/>
      <c r="Z783" s="20"/>
      <c r="AA783" s="20"/>
      <c r="AB783" s="20"/>
      <c r="AC783" s="20"/>
      <c r="AD783" s="20"/>
    </row>
    <row r="784" spans="3:30" s="1" customFormat="1">
      <c r="C784" s="16"/>
      <c r="D784" s="16"/>
      <c r="E784" s="32"/>
      <c r="F784" s="16"/>
      <c r="G784" s="16"/>
      <c r="H784" s="16"/>
      <c r="I784" s="16"/>
      <c r="J784" s="16"/>
      <c r="K784" s="16"/>
      <c r="L784" s="32"/>
      <c r="M784" s="16"/>
      <c r="N784" s="16"/>
      <c r="O784" s="16"/>
      <c r="P784" s="16"/>
      <c r="Y784" s="20"/>
      <c r="Z784" s="20"/>
      <c r="AA784" s="20"/>
      <c r="AB784" s="20"/>
      <c r="AC784" s="20"/>
      <c r="AD784" s="20"/>
    </row>
    <row r="785" spans="3:30" s="1" customFormat="1">
      <c r="C785" s="16"/>
      <c r="D785" s="16"/>
      <c r="E785" s="32"/>
      <c r="F785" s="16"/>
      <c r="G785" s="16"/>
      <c r="H785" s="16"/>
      <c r="I785" s="16"/>
      <c r="J785" s="16"/>
      <c r="K785" s="16"/>
      <c r="L785" s="32"/>
      <c r="M785" s="16"/>
      <c r="N785" s="16"/>
      <c r="O785" s="16"/>
      <c r="P785" s="16"/>
      <c r="Y785" s="20"/>
      <c r="Z785" s="20"/>
      <c r="AA785" s="20"/>
      <c r="AB785" s="20"/>
      <c r="AC785" s="20"/>
      <c r="AD785" s="20"/>
    </row>
    <row r="786" spans="3:30" s="1" customFormat="1">
      <c r="C786" s="16"/>
      <c r="D786" s="16"/>
      <c r="E786" s="32"/>
      <c r="F786" s="16"/>
      <c r="G786" s="16"/>
      <c r="H786" s="16"/>
      <c r="I786" s="16"/>
      <c r="J786" s="16"/>
      <c r="K786" s="16"/>
      <c r="L786" s="32"/>
      <c r="M786" s="16"/>
      <c r="N786" s="16"/>
      <c r="O786" s="16"/>
      <c r="P786" s="16"/>
      <c r="Y786" s="20"/>
      <c r="Z786" s="20"/>
      <c r="AA786" s="20"/>
      <c r="AB786" s="20"/>
      <c r="AC786" s="20"/>
      <c r="AD786" s="20"/>
    </row>
    <row r="787" spans="3:30" s="1" customFormat="1">
      <c r="C787" s="16"/>
      <c r="D787" s="16"/>
      <c r="E787" s="32"/>
      <c r="F787" s="16"/>
      <c r="G787" s="16"/>
      <c r="H787" s="16"/>
      <c r="I787" s="16"/>
      <c r="J787" s="16"/>
      <c r="K787" s="16"/>
      <c r="L787" s="32"/>
      <c r="M787" s="16"/>
      <c r="N787" s="16"/>
      <c r="O787" s="16"/>
      <c r="P787" s="16"/>
      <c r="Y787" s="20"/>
      <c r="Z787" s="20"/>
      <c r="AA787" s="20"/>
      <c r="AB787" s="20"/>
      <c r="AC787" s="20"/>
      <c r="AD787" s="20"/>
    </row>
    <row r="788" spans="3:30" s="1" customFormat="1">
      <c r="C788" s="16"/>
      <c r="D788" s="16"/>
      <c r="E788" s="32"/>
      <c r="F788" s="16"/>
      <c r="G788" s="16"/>
      <c r="H788" s="16"/>
      <c r="I788" s="16"/>
      <c r="J788" s="16"/>
      <c r="K788" s="16"/>
      <c r="L788" s="32"/>
      <c r="M788" s="16"/>
      <c r="N788" s="16"/>
      <c r="O788" s="16"/>
      <c r="P788" s="16"/>
      <c r="Y788" s="20"/>
      <c r="Z788" s="20"/>
      <c r="AA788" s="20"/>
      <c r="AB788" s="20"/>
      <c r="AC788" s="20"/>
      <c r="AD788" s="20"/>
    </row>
    <row r="789" spans="3:30" s="1" customFormat="1">
      <c r="C789" s="16"/>
      <c r="D789" s="16"/>
      <c r="E789" s="32"/>
      <c r="F789" s="16"/>
      <c r="G789" s="16"/>
      <c r="H789" s="16"/>
      <c r="I789" s="16"/>
      <c r="J789" s="16"/>
      <c r="K789" s="16"/>
      <c r="L789" s="32"/>
      <c r="M789" s="16"/>
      <c r="N789" s="16"/>
      <c r="O789" s="16"/>
      <c r="P789" s="16"/>
      <c r="Y789" s="20"/>
      <c r="Z789" s="20"/>
      <c r="AA789" s="20"/>
      <c r="AB789" s="20"/>
      <c r="AC789" s="20"/>
      <c r="AD789" s="20"/>
    </row>
    <row r="790" spans="3:30" s="1" customFormat="1">
      <c r="C790" s="16"/>
      <c r="D790" s="16"/>
      <c r="E790" s="32"/>
      <c r="F790" s="16"/>
      <c r="G790" s="16"/>
      <c r="H790" s="16"/>
      <c r="I790" s="16"/>
      <c r="J790" s="16"/>
      <c r="K790" s="16"/>
      <c r="L790" s="32"/>
      <c r="M790" s="16"/>
      <c r="N790" s="16"/>
      <c r="O790" s="16"/>
      <c r="P790" s="16"/>
      <c r="Y790" s="20"/>
      <c r="Z790" s="20"/>
      <c r="AA790" s="20"/>
      <c r="AB790" s="20"/>
      <c r="AC790" s="20"/>
      <c r="AD790" s="20"/>
    </row>
    <row r="791" spans="3:30" s="1" customFormat="1">
      <c r="C791" s="16"/>
      <c r="D791" s="16"/>
      <c r="E791" s="32"/>
      <c r="F791" s="16"/>
      <c r="G791" s="16"/>
      <c r="H791" s="16"/>
      <c r="I791" s="16"/>
      <c r="J791" s="16"/>
      <c r="K791" s="16"/>
      <c r="L791" s="32"/>
      <c r="M791" s="16"/>
      <c r="N791" s="16"/>
      <c r="O791" s="16"/>
      <c r="P791" s="16"/>
      <c r="Y791" s="20"/>
      <c r="Z791" s="20"/>
      <c r="AA791" s="20"/>
      <c r="AB791" s="20"/>
      <c r="AC791" s="20"/>
      <c r="AD791" s="20"/>
    </row>
    <row r="792" spans="3:30" s="1" customFormat="1">
      <c r="C792" s="16"/>
      <c r="D792" s="16"/>
      <c r="E792" s="32"/>
      <c r="F792" s="16"/>
      <c r="G792" s="16"/>
      <c r="H792" s="16"/>
      <c r="I792" s="16"/>
      <c r="J792" s="16"/>
      <c r="K792" s="16"/>
      <c r="L792" s="32"/>
      <c r="M792" s="16"/>
      <c r="N792" s="16"/>
      <c r="O792" s="16"/>
      <c r="P792" s="16"/>
      <c r="Y792" s="20"/>
      <c r="Z792" s="20"/>
      <c r="AA792" s="20"/>
      <c r="AB792" s="20"/>
      <c r="AC792" s="20"/>
      <c r="AD792" s="20"/>
    </row>
    <row r="793" spans="3:30" s="1" customFormat="1">
      <c r="C793" s="16"/>
      <c r="D793" s="16"/>
      <c r="E793" s="32"/>
      <c r="F793" s="16"/>
      <c r="G793" s="16"/>
      <c r="H793" s="16"/>
      <c r="I793" s="16"/>
      <c r="J793" s="16"/>
      <c r="K793" s="16"/>
      <c r="L793" s="32"/>
      <c r="M793" s="16"/>
      <c r="N793" s="16"/>
      <c r="O793" s="16"/>
      <c r="P793" s="16"/>
      <c r="Y793" s="20"/>
      <c r="Z793" s="20"/>
      <c r="AA793" s="20"/>
      <c r="AB793" s="20"/>
      <c r="AC793" s="20"/>
      <c r="AD793" s="20"/>
    </row>
    <row r="794" spans="3:30" s="1" customFormat="1">
      <c r="C794" s="16"/>
      <c r="D794" s="16"/>
      <c r="E794" s="32"/>
      <c r="F794" s="16"/>
      <c r="G794" s="16"/>
      <c r="H794" s="16"/>
      <c r="I794" s="16"/>
      <c r="J794" s="16"/>
      <c r="K794" s="16"/>
      <c r="L794" s="32"/>
      <c r="M794" s="16"/>
      <c r="N794" s="16"/>
      <c r="O794" s="16"/>
      <c r="P794" s="16"/>
      <c r="Y794" s="20"/>
      <c r="Z794" s="20"/>
      <c r="AA794" s="20"/>
      <c r="AB794" s="20"/>
      <c r="AC794" s="20"/>
      <c r="AD794" s="20"/>
    </row>
    <row r="795" spans="3:30" s="1" customFormat="1">
      <c r="C795" s="16"/>
      <c r="D795" s="16"/>
      <c r="E795" s="32"/>
      <c r="F795" s="16"/>
      <c r="G795" s="16"/>
      <c r="H795" s="16"/>
      <c r="I795" s="16"/>
      <c r="J795" s="16"/>
      <c r="K795" s="16"/>
      <c r="L795" s="32"/>
      <c r="M795" s="16"/>
      <c r="N795" s="16"/>
      <c r="O795" s="16"/>
      <c r="P795" s="16"/>
      <c r="Y795" s="20"/>
      <c r="Z795" s="20"/>
      <c r="AA795" s="20"/>
      <c r="AB795" s="20"/>
      <c r="AC795" s="20"/>
      <c r="AD795" s="20"/>
    </row>
    <row r="796" spans="3:30" s="1" customFormat="1">
      <c r="C796" s="16"/>
      <c r="D796" s="16"/>
      <c r="E796" s="32"/>
      <c r="F796" s="16"/>
      <c r="G796" s="16"/>
      <c r="H796" s="16"/>
      <c r="I796" s="16"/>
      <c r="J796" s="16"/>
      <c r="K796" s="16"/>
      <c r="L796" s="32"/>
      <c r="M796" s="16"/>
      <c r="N796" s="16"/>
      <c r="O796" s="16"/>
      <c r="P796" s="16"/>
      <c r="Y796" s="20"/>
      <c r="Z796" s="20"/>
      <c r="AA796" s="20"/>
      <c r="AB796" s="20"/>
      <c r="AC796" s="20"/>
      <c r="AD796" s="20"/>
    </row>
    <row r="797" spans="3:30" s="1" customFormat="1">
      <c r="C797" s="16"/>
      <c r="D797" s="16"/>
      <c r="E797" s="32"/>
      <c r="F797" s="16"/>
      <c r="G797" s="16"/>
      <c r="H797" s="16"/>
      <c r="I797" s="16"/>
      <c r="J797" s="16"/>
      <c r="K797" s="16"/>
      <c r="L797" s="32"/>
      <c r="M797" s="16"/>
      <c r="N797" s="16"/>
      <c r="O797" s="16"/>
      <c r="P797" s="16"/>
      <c r="Y797" s="20"/>
      <c r="Z797" s="20"/>
      <c r="AA797" s="20"/>
      <c r="AB797" s="20"/>
      <c r="AC797" s="20"/>
      <c r="AD797" s="20"/>
    </row>
    <row r="798" spans="3:30" s="1" customFormat="1">
      <c r="C798" s="16"/>
      <c r="D798" s="16"/>
      <c r="E798" s="32"/>
      <c r="F798" s="16"/>
      <c r="G798" s="16"/>
      <c r="H798" s="16"/>
      <c r="I798" s="16"/>
      <c r="J798" s="16"/>
      <c r="K798" s="16"/>
      <c r="L798" s="32"/>
      <c r="M798" s="16"/>
      <c r="N798" s="16"/>
      <c r="O798" s="16"/>
      <c r="P798" s="16"/>
      <c r="Y798" s="20"/>
      <c r="Z798" s="20"/>
      <c r="AA798" s="20"/>
      <c r="AB798" s="20"/>
      <c r="AC798" s="20"/>
      <c r="AD798" s="20"/>
    </row>
    <row r="799" spans="3:30" s="1" customFormat="1">
      <c r="C799" s="16"/>
      <c r="D799" s="16"/>
      <c r="E799" s="32"/>
      <c r="F799" s="16"/>
      <c r="G799" s="16"/>
      <c r="H799" s="16"/>
      <c r="I799" s="16"/>
      <c r="J799" s="16"/>
      <c r="K799" s="16"/>
      <c r="L799" s="32"/>
      <c r="M799" s="16"/>
      <c r="N799" s="16"/>
      <c r="O799" s="16"/>
      <c r="P799" s="16"/>
      <c r="Y799" s="20"/>
      <c r="Z799" s="20"/>
      <c r="AA799" s="20"/>
      <c r="AB799" s="20"/>
      <c r="AC799" s="20"/>
      <c r="AD799" s="20"/>
    </row>
    <row r="800" spans="3:30" s="1" customFormat="1">
      <c r="C800" s="16"/>
      <c r="D800" s="16"/>
      <c r="E800" s="32"/>
      <c r="F800" s="16"/>
      <c r="G800" s="16"/>
      <c r="H800" s="16"/>
      <c r="I800" s="16"/>
      <c r="J800" s="16"/>
      <c r="K800" s="16"/>
      <c r="L800" s="32"/>
      <c r="M800" s="16"/>
      <c r="N800" s="16"/>
      <c r="O800" s="16"/>
      <c r="P800" s="16"/>
      <c r="Y800" s="20"/>
      <c r="Z800" s="20"/>
      <c r="AA800" s="20"/>
      <c r="AB800" s="20"/>
      <c r="AC800" s="20"/>
      <c r="AD800" s="20"/>
    </row>
    <row r="801" spans="3:30" s="1" customFormat="1">
      <c r="C801" s="16"/>
      <c r="D801" s="16"/>
      <c r="E801" s="32"/>
      <c r="F801" s="16"/>
      <c r="G801" s="16"/>
      <c r="H801" s="16"/>
      <c r="I801" s="16"/>
      <c r="J801" s="16"/>
      <c r="K801" s="16"/>
      <c r="L801" s="32"/>
      <c r="M801" s="16"/>
      <c r="N801" s="16"/>
      <c r="O801" s="16"/>
      <c r="P801" s="16"/>
      <c r="Y801" s="20"/>
      <c r="Z801" s="20"/>
      <c r="AA801" s="20"/>
      <c r="AB801" s="20"/>
      <c r="AC801" s="20"/>
      <c r="AD801" s="20"/>
    </row>
    <row r="802" spans="3:30" s="1" customFormat="1">
      <c r="C802" s="16"/>
      <c r="D802" s="16"/>
      <c r="E802" s="32"/>
      <c r="F802" s="16"/>
      <c r="G802" s="16"/>
      <c r="H802" s="16"/>
      <c r="I802" s="16"/>
      <c r="J802" s="16"/>
      <c r="K802" s="16"/>
      <c r="L802" s="32"/>
      <c r="M802" s="16"/>
      <c r="N802" s="16"/>
      <c r="O802" s="16"/>
      <c r="P802" s="16"/>
      <c r="Y802" s="20"/>
      <c r="Z802" s="20"/>
      <c r="AA802" s="20"/>
      <c r="AB802" s="20"/>
      <c r="AC802" s="20"/>
      <c r="AD802" s="20"/>
    </row>
    <row r="803" spans="3:30" s="1" customFormat="1">
      <c r="C803" s="16"/>
      <c r="D803" s="16"/>
      <c r="E803" s="32"/>
      <c r="F803" s="16"/>
      <c r="G803" s="16"/>
      <c r="H803" s="16"/>
      <c r="I803" s="16"/>
      <c r="J803" s="16"/>
      <c r="K803" s="16"/>
      <c r="L803" s="32"/>
      <c r="M803" s="16"/>
      <c r="N803" s="16"/>
      <c r="O803" s="16"/>
      <c r="P803" s="16"/>
      <c r="Y803" s="20"/>
      <c r="Z803" s="20"/>
      <c r="AA803" s="20"/>
      <c r="AB803" s="20"/>
      <c r="AC803" s="20"/>
      <c r="AD803" s="20"/>
    </row>
    <row r="804" spans="3:30" s="1" customFormat="1">
      <c r="C804" s="16"/>
      <c r="D804" s="16"/>
      <c r="E804" s="32"/>
      <c r="F804" s="16"/>
      <c r="G804" s="16"/>
      <c r="H804" s="16"/>
      <c r="I804" s="16"/>
      <c r="J804" s="16"/>
      <c r="K804" s="16"/>
      <c r="L804" s="32"/>
      <c r="M804" s="16"/>
      <c r="N804" s="16"/>
      <c r="O804" s="16"/>
      <c r="P804" s="16"/>
      <c r="Y804" s="20"/>
      <c r="Z804" s="20"/>
      <c r="AA804" s="20"/>
      <c r="AB804" s="20"/>
      <c r="AC804" s="20"/>
      <c r="AD804" s="20"/>
    </row>
    <row r="805" spans="3:30" s="1" customFormat="1">
      <c r="C805" s="16"/>
      <c r="D805" s="16"/>
      <c r="E805" s="32"/>
      <c r="F805" s="16"/>
      <c r="G805" s="16"/>
      <c r="H805" s="16"/>
      <c r="I805" s="16"/>
      <c r="J805" s="16"/>
      <c r="K805" s="16"/>
      <c r="L805" s="32"/>
      <c r="M805" s="16"/>
      <c r="N805" s="16"/>
      <c r="O805" s="16"/>
      <c r="P805" s="16"/>
      <c r="Y805" s="20"/>
      <c r="Z805" s="20"/>
      <c r="AA805" s="20"/>
      <c r="AB805" s="20"/>
      <c r="AC805" s="20"/>
      <c r="AD805" s="20"/>
    </row>
    <row r="806" spans="3:30" s="1" customFormat="1">
      <c r="C806" s="16"/>
      <c r="D806" s="16"/>
      <c r="E806" s="32"/>
      <c r="F806" s="16"/>
      <c r="G806" s="16"/>
      <c r="H806" s="16"/>
      <c r="I806" s="16"/>
      <c r="J806" s="16"/>
      <c r="K806" s="16"/>
      <c r="L806" s="32"/>
      <c r="M806" s="16"/>
      <c r="N806" s="16"/>
      <c r="O806" s="16"/>
      <c r="P806" s="16"/>
      <c r="Y806" s="20"/>
      <c r="Z806" s="20"/>
      <c r="AA806" s="20"/>
      <c r="AB806" s="20"/>
      <c r="AC806" s="20"/>
      <c r="AD806" s="20"/>
    </row>
    <row r="807" spans="3:30" s="1" customFormat="1">
      <c r="C807" s="16"/>
      <c r="D807" s="16"/>
      <c r="E807" s="32"/>
      <c r="F807" s="16"/>
      <c r="G807" s="16"/>
      <c r="H807" s="16"/>
      <c r="I807" s="16"/>
      <c r="J807" s="16"/>
      <c r="K807" s="16"/>
      <c r="L807" s="32"/>
      <c r="M807" s="16"/>
      <c r="N807" s="16"/>
      <c r="O807" s="16"/>
      <c r="P807" s="16"/>
      <c r="Y807" s="20"/>
      <c r="Z807" s="20"/>
      <c r="AA807" s="20"/>
      <c r="AB807" s="20"/>
      <c r="AC807" s="20"/>
      <c r="AD807" s="20"/>
    </row>
    <row r="808" spans="3:30" s="1" customFormat="1">
      <c r="C808" s="16"/>
      <c r="D808" s="16"/>
      <c r="E808" s="32"/>
      <c r="F808" s="16"/>
      <c r="G808" s="16"/>
      <c r="H808" s="16"/>
      <c r="I808" s="16"/>
      <c r="J808" s="16"/>
      <c r="K808" s="16"/>
      <c r="L808" s="32"/>
      <c r="M808" s="16"/>
      <c r="N808" s="16"/>
      <c r="O808" s="16"/>
      <c r="P808" s="16"/>
      <c r="Y808" s="20"/>
      <c r="Z808" s="20"/>
      <c r="AA808" s="20"/>
      <c r="AB808" s="20"/>
      <c r="AC808" s="20"/>
      <c r="AD808" s="20"/>
    </row>
    <row r="809" spans="3:30" s="1" customFormat="1">
      <c r="C809" s="16"/>
      <c r="D809" s="16"/>
      <c r="E809" s="32"/>
      <c r="F809" s="16"/>
      <c r="G809" s="16"/>
      <c r="H809" s="16"/>
      <c r="I809" s="16"/>
      <c r="J809" s="16"/>
      <c r="K809" s="16"/>
      <c r="L809" s="32"/>
      <c r="M809" s="16"/>
      <c r="N809" s="16"/>
      <c r="O809" s="16"/>
      <c r="P809" s="16"/>
      <c r="Y809" s="20"/>
      <c r="Z809" s="20"/>
      <c r="AA809" s="20"/>
      <c r="AB809" s="20"/>
      <c r="AC809" s="20"/>
      <c r="AD809" s="20"/>
    </row>
    <row r="810" spans="3:30" s="1" customFormat="1">
      <c r="C810" s="16"/>
      <c r="D810" s="16"/>
      <c r="E810" s="32"/>
      <c r="F810" s="16"/>
      <c r="G810" s="16"/>
      <c r="H810" s="16"/>
      <c r="I810" s="16"/>
      <c r="J810" s="16"/>
      <c r="K810" s="16"/>
      <c r="L810" s="32"/>
      <c r="M810" s="16"/>
      <c r="N810" s="16"/>
      <c r="O810" s="16"/>
      <c r="P810" s="16"/>
      <c r="Y810" s="20"/>
      <c r="Z810" s="20"/>
      <c r="AA810" s="20"/>
      <c r="AB810" s="20"/>
      <c r="AC810" s="20"/>
      <c r="AD810" s="20"/>
    </row>
    <row r="811" spans="3:30" s="1" customFormat="1">
      <c r="C811" s="16"/>
      <c r="D811" s="16"/>
      <c r="E811" s="32"/>
      <c r="F811" s="16"/>
      <c r="G811" s="16"/>
      <c r="H811" s="16"/>
      <c r="I811" s="16"/>
      <c r="J811" s="16"/>
      <c r="K811" s="16"/>
      <c r="L811" s="32"/>
      <c r="M811" s="16"/>
      <c r="N811" s="16"/>
      <c r="O811" s="16"/>
      <c r="P811" s="16"/>
      <c r="Y811" s="20"/>
      <c r="Z811" s="20"/>
      <c r="AA811" s="20"/>
      <c r="AB811" s="20"/>
      <c r="AC811" s="20"/>
      <c r="AD811" s="20"/>
    </row>
    <row r="812" spans="3:30" s="1" customFormat="1">
      <c r="C812" s="16"/>
      <c r="D812" s="16"/>
      <c r="E812" s="32"/>
      <c r="F812" s="16"/>
      <c r="G812" s="16"/>
      <c r="H812" s="16"/>
      <c r="I812" s="16"/>
      <c r="J812" s="16"/>
      <c r="K812" s="16"/>
      <c r="L812" s="32"/>
      <c r="M812" s="16"/>
      <c r="N812" s="16"/>
      <c r="O812" s="16"/>
      <c r="P812" s="16"/>
      <c r="Y812" s="20"/>
      <c r="Z812" s="20"/>
      <c r="AA812" s="20"/>
      <c r="AB812" s="20"/>
      <c r="AC812" s="20"/>
      <c r="AD812" s="20"/>
    </row>
    <row r="813" spans="3:30" s="1" customFormat="1">
      <c r="C813" s="16"/>
      <c r="D813" s="16"/>
      <c r="E813" s="32"/>
      <c r="F813" s="16"/>
      <c r="G813" s="16"/>
      <c r="H813" s="16"/>
      <c r="I813" s="16"/>
      <c r="J813" s="16"/>
      <c r="K813" s="16"/>
      <c r="L813" s="32"/>
      <c r="M813" s="16"/>
      <c r="N813" s="16"/>
      <c r="O813" s="16"/>
      <c r="P813" s="16"/>
      <c r="Y813" s="20"/>
      <c r="Z813" s="20"/>
      <c r="AA813" s="20"/>
      <c r="AB813" s="20"/>
      <c r="AC813" s="20"/>
      <c r="AD813" s="20"/>
    </row>
    <row r="814" spans="3:30" s="1" customFormat="1">
      <c r="C814" s="16"/>
      <c r="D814" s="16"/>
      <c r="E814" s="32"/>
      <c r="F814" s="16"/>
      <c r="G814" s="16"/>
      <c r="H814" s="16"/>
      <c r="I814" s="16"/>
      <c r="J814" s="16"/>
      <c r="K814" s="16"/>
      <c r="L814" s="32"/>
      <c r="M814" s="16"/>
      <c r="N814" s="16"/>
      <c r="O814" s="16"/>
      <c r="P814" s="16"/>
      <c r="Y814" s="20"/>
      <c r="Z814" s="20"/>
      <c r="AA814" s="20"/>
      <c r="AB814" s="20"/>
      <c r="AC814" s="20"/>
      <c r="AD814" s="20"/>
    </row>
    <row r="815" spans="3:30" s="1" customFormat="1">
      <c r="C815" s="16"/>
      <c r="D815" s="16"/>
      <c r="E815" s="32"/>
      <c r="F815" s="16"/>
      <c r="G815" s="16"/>
      <c r="H815" s="16"/>
      <c r="I815" s="16"/>
      <c r="J815" s="16"/>
      <c r="K815" s="16"/>
      <c r="L815" s="32"/>
      <c r="M815" s="16"/>
      <c r="N815" s="16"/>
      <c r="O815" s="16"/>
      <c r="P815" s="16"/>
      <c r="Y815" s="20"/>
      <c r="Z815" s="20"/>
      <c r="AA815" s="20"/>
      <c r="AB815" s="20"/>
      <c r="AC815" s="20"/>
      <c r="AD815" s="20"/>
    </row>
    <row r="816" spans="3:30" s="1" customFormat="1">
      <c r="C816" s="16"/>
      <c r="D816" s="16"/>
      <c r="E816" s="32"/>
      <c r="F816" s="16"/>
      <c r="G816" s="16"/>
      <c r="H816" s="16"/>
      <c r="I816" s="16"/>
      <c r="J816" s="16"/>
      <c r="K816" s="16"/>
      <c r="L816" s="32"/>
      <c r="M816" s="16"/>
      <c r="N816" s="16"/>
      <c r="O816" s="16"/>
      <c r="P816" s="16"/>
      <c r="Y816" s="20"/>
      <c r="Z816" s="20"/>
      <c r="AA816" s="20"/>
      <c r="AB816" s="20"/>
      <c r="AC816" s="20"/>
      <c r="AD816" s="20"/>
    </row>
    <row r="817" spans="3:30" s="1" customFormat="1">
      <c r="C817" s="16"/>
      <c r="D817" s="16"/>
      <c r="E817" s="32"/>
      <c r="F817" s="16"/>
      <c r="G817" s="16"/>
      <c r="H817" s="16"/>
      <c r="I817" s="16"/>
      <c r="J817" s="16"/>
      <c r="K817" s="16"/>
      <c r="L817" s="32"/>
      <c r="M817" s="16"/>
      <c r="N817" s="16"/>
      <c r="O817" s="16"/>
      <c r="P817" s="16"/>
      <c r="Y817" s="20"/>
      <c r="Z817" s="20"/>
      <c r="AA817" s="20"/>
      <c r="AB817" s="20"/>
      <c r="AC817" s="20"/>
      <c r="AD817" s="20"/>
    </row>
    <row r="818" spans="3:30" s="1" customFormat="1">
      <c r="C818" s="16"/>
      <c r="D818" s="16"/>
      <c r="E818" s="32"/>
      <c r="F818" s="16"/>
      <c r="G818" s="16"/>
      <c r="H818" s="16"/>
      <c r="I818" s="16"/>
      <c r="J818" s="16"/>
      <c r="K818" s="16"/>
      <c r="L818" s="32"/>
      <c r="M818" s="16"/>
      <c r="N818" s="16"/>
      <c r="O818" s="16"/>
      <c r="P818" s="16"/>
      <c r="Y818" s="20"/>
      <c r="Z818" s="20"/>
      <c r="AA818" s="20"/>
      <c r="AB818" s="20"/>
      <c r="AC818" s="20"/>
      <c r="AD818" s="20"/>
    </row>
    <row r="819" spans="3:30" s="1" customFormat="1">
      <c r="C819" s="16"/>
      <c r="D819" s="16"/>
      <c r="E819" s="32"/>
      <c r="F819" s="16"/>
      <c r="G819" s="16"/>
      <c r="H819" s="16"/>
      <c r="I819" s="16"/>
      <c r="J819" s="16"/>
      <c r="K819" s="16"/>
      <c r="L819" s="32"/>
      <c r="M819" s="16"/>
      <c r="N819" s="16"/>
      <c r="O819" s="16"/>
      <c r="P819" s="16"/>
      <c r="Y819" s="20"/>
      <c r="Z819" s="20"/>
      <c r="AA819" s="20"/>
      <c r="AB819" s="20"/>
      <c r="AC819" s="20"/>
      <c r="AD819" s="20"/>
    </row>
    <row r="820" spans="3:30" s="1" customFormat="1">
      <c r="C820" s="16"/>
      <c r="D820" s="16"/>
      <c r="E820" s="32"/>
      <c r="F820" s="16"/>
      <c r="G820" s="16"/>
      <c r="H820" s="16"/>
      <c r="I820" s="16"/>
      <c r="J820" s="16"/>
      <c r="K820" s="16"/>
      <c r="L820" s="32"/>
      <c r="M820" s="16"/>
      <c r="N820" s="16"/>
      <c r="O820" s="16"/>
      <c r="P820" s="16"/>
      <c r="Y820" s="20"/>
      <c r="Z820" s="20"/>
      <c r="AA820" s="20"/>
      <c r="AB820" s="20"/>
      <c r="AC820" s="20"/>
      <c r="AD820" s="20"/>
    </row>
    <row r="821" spans="3:30" s="1" customFormat="1">
      <c r="C821" s="16"/>
      <c r="D821" s="16"/>
      <c r="E821" s="32"/>
      <c r="F821" s="16"/>
      <c r="G821" s="16"/>
      <c r="H821" s="16"/>
      <c r="I821" s="16"/>
      <c r="J821" s="16"/>
      <c r="K821" s="16"/>
      <c r="L821" s="32"/>
      <c r="M821" s="16"/>
      <c r="N821" s="16"/>
      <c r="O821" s="16"/>
      <c r="P821" s="16"/>
      <c r="Y821" s="20"/>
      <c r="Z821" s="20"/>
      <c r="AA821" s="20"/>
      <c r="AB821" s="20"/>
      <c r="AC821" s="20"/>
      <c r="AD821" s="20"/>
    </row>
    <row r="822" spans="3:30" s="1" customFormat="1">
      <c r="C822" s="16"/>
      <c r="D822" s="16"/>
      <c r="E822" s="32"/>
      <c r="F822" s="16"/>
      <c r="G822" s="16"/>
      <c r="H822" s="16"/>
      <c r="I822" s="16"/>
      <c r="J822" s="16"/>
      <c r="K822" s="16"/>
      <c r="L822" s="32"/>
      <c r="M822" s="16"/>
      <c r="N822" s="16"/>
      <c r="O822" s="16"/>
      <c r="P822" s="16"/>
      <c r="Y822" s="20"/>
      <c r="Z822" s="20"/>
      <c r="AA822" s="20"/>
      <c r="AB822" s="20"/>
      <c r="AC822" s="20"/>
      <c r="AD822" s="20"/>
    </row>
    <row r="823" spans="3:30" s="1" customFormat="1">
      <c r="C823" s="16"/>
      <c r="D823" s="16"/>
      <c r="E823" s="32"/>
      <c r="F823" s="16"/>
      <c r="G823" s="16"/>
      <c r="H823" s="16"/>
      <c r="I823" s="16"/>
      <c r="J823" s="16"/>
      <c r="K823" s="16"/>
      <c r="L823" s="32"/>
      <c r="M823" s="16"/>
      <c r="N823" s="16"/>
      <c r="O823" s="16"/>
      <c r="P823" s="16"/>
      <c r="Y823" s="20"/>
      <c r="Z823" s="20"/>
      <c r="AA823" s="20"/>
      <c r="AB823" s="20"/>
      <c r="AC823" s="20"/>
      <c r="AD823" s="20"/>
    </row>
    <row r="824" spans="3:30" s="1" customFormat="1">
      <c r="C824" s="16"/>
      <c r="D824" s="16"/>
      <c r="E824" s="32"/>
      <c r="F824" s="16"/>
      <c r="G824" s="16"/>
      <c r="H824" s="16"/>
      <c r="I824" s="16"/>
      <c r="J824" s="16"/>
      <c r="K824" s="16"/>
      <c r="L824" s="32"/>
      <c r="M824" s="16"/>
      <c r="N824" s="16"/>
      <c r="O824" s="16"/>
      <c r="P824" s="16"/>
      <c r="Y824" s="20"/>
      <c r="Z824" s="20"/>
      <c r="AA824" s="20"/>
      <c r="AB824" s="20"/>
      <c r="AC824" s="20"/>
      <c r="AD824" s="20"/>
    </row>
    <row r="825" spans="3:30" s="1" customFormat="1">
      <c r="C825" s="16"/>
      <c r="D825" s="16"/>
      <c r="E825" s="32"/>
      <c r="F825" s="16"/>
      <c r="G825" s="16"/>
      <c r="H825" s="16"/>
      <c r="I825" s="16"/>
      <c r="J825" s="16"/>
      <c r="K825" s="16"/>
      <c r="L825" s="32"/>
      <c r="M825" s="16"/>
      <c r="N825" s="16"/>
      <c r="O825" s="16"/>
      <c r="P825" s="16"/>
      <c r="Y825" s="20"/>
      <c r="Z825" s="20"/>
      <c r="AA825" s="20"/>
      <c r="AB825" s="20"/>
      <c r="AC825" s="20"/>
      <c r="AD825" s="20"/>
    </row>
    <row r="826" spans="3:30" s="1" customFormat="1">
      <c r="C826" s="16"/>
      <c r="D826" s="16"/>
      <c r="E826" s="32"/>
      <c r="F826" s="16"/>
      <c r="G826" s="16"/>
      <c r="H826" s="16"/>
      <c r="I826" s="16"/>
      <c r="J826" s="16"/>
      <c r="K826" s="16"/>
      <c r="L826" s="32"/>
      <c r="M826" s="16"/>
      <c r="N826" s="16"/>
      <c r="O826" s="16"/>
      <c r="P826" s="16"/>
      <c r="Y826" s="20"/>
      <c r="Z826" s="20"/>
      <c r="AA826" s="20"/>
      <c r="AB826" s="20"/>
      <c r="AC826" s="20"/>
      <c r="AD826" s="20"/>
    </row>
    <row r="827" spans="3:30" s="1" customFormat="1">
      <c r="C827" s="16"/>
      <c r="D827" s="16"/>
      <c r="E827" s="32"/>
      <c r="F827" s="16"/>
      <c r="G827" s="16"/>
      <c r="H827" s="16"/>
      <c r="I827" s="16"/>
      <c r="J827" s="16"/>
      <c r="K827" s="16"/>
      <c r="L827" s="32"/>
      <c r="M827" s="16"/>
      <c r="N827" s="16"/>
      <c r="O827" s="16"/>
      <c r="P827" s="16"/>
      <c r="Y827" s="20"/>
      <c r="Z827" s="20"/>
      <c r="AA827" s="20"/>
      <c r="AB827" s="20"/>
      <c r="AC827" s="20"/>
      <c r="AD827" s="20"/>
    </row>
    <row r="828" spans="3:30" s="1" customFormat="1">
      <c r="C828" s="16"/>
      <c r="D828" s="16"/>
      <c r="E828" s="32"/>
      <c r="F828" s="16"/>
      <c r="G828" s="16"/>
      <c r="H828" s="16"/>
      <c r="I828" s="16"/>
      <c r="J828" s="16"/>
      <c r="K828" s="16"/>
      <c r="L828" s="32"/>
      <c r="M828" s="16"/>
      <c r="N828" s="16"/>
      <c r="O828" s="16"/>
      <c r="P828" s="16"/>
      <c r="Y828" s="20"/>
      <c r="Z828" s="20"/>
      <c r="AA828" s="20"/>
      <c r="AB828" s="20"/>
      <c r="AC828" s="20"/>
      <c r="AD828" s="20"/>
    </row>
    <row r="829" spans="3:30" s="1" customFormat="1">
      <c r="C829" s="16"/>
      <c r="D829" s="16"/>
      <c r="E829" s="32"/>
      <c r="F829" s="16"/>
      <c r="G829" s="16"/>
      <c r="H829" s="16"/>
      <c r="I829" s="16"/>
      <c r="J829" s="16"/>
      <c r="K829" s="16"/>
      <c r="L829" s="32"/>
      <c r="M829" s="16"/>
      <c r="N829" s="16"/>
      <c r="O829" s="16"/>
      <c r="P829" s="16"/>
      <c r="Y829" s="20"/>
      <c r="Z829" s="20"/>
      <c r="AA829" s="20"/>
      <c r="AB829" s="20"/>
      <c r="AC829" s="20"/>
      <c r="AD829" s="20"/>
    </row>
    <row r="830" spans="3:30" s="1" customFormat="1">
      <c r="C830" s="16"/>
      <c r="D830" s="16"/>
      <c r="E830" s="32"/>
      <c r="F830" s="16"/>
      <c r="G830" s="16"/>
      <c r="H830" s="16"/>
      <c r="I830" s="16"/>
      <c r="J830" s="16"/>
      <c r="K830" s="16"/>
      <c r="L830" s="32"/>
      <c r="M830" s="16"/>
      <c r="N830" s="16"/>
      <c r="O830" s="16"/>
      <c r="P830" s="16"/>
      <c r="Y830" s="20"/>
      <c r="Z830" s="20"/>
      <c r="AA830" s="20"/>
      <c r="AB830" s="20"/>
      <c r="AC830" s="20"/>
      <c r="AD830" s="20"/>
    </row>
    <row r="831" spans="3:30" s="1" customFormat="1">
      <c r="C831" s="16"/>
      <c r="D831" s="16"/>
      <c r="E831" s="32"/>
      <c r="F831" s="16"/>
      <c r="G831" s="16"/>
      <c r="H831" s="16"/>
      <c r="I831" s="16"/>
      <c r="J831" s="16"/>
      <c r="K831" s="16"/>
      <c r="L831" s="32"/>
      <c r="M831" s="16"/>
      <c r="N831" s="16"/>
      <c r="O831" s="16"/>
      <c r="P831" s="16"/>
      <c r="Y831" s="20"/>
      <c r="Z831" s="20"/>
      <c r="AA831" s="20"/>
      <c r="AB831" s="20"/>
      <c r="AC831" s="20"/>
      <c r="AD831" s="20"/>
    </row>
    <row r="832" spans="3:30" s="1" customFormat="1">
      <c r="C832" s="16"/>
      <c r="D832" s="16"/>
      <c r="E832" s="32"/>
      <c r="F832" s="16"/>
      <c r="G832" s="16"/>
      <c r="H832" s="16"/>
      <c r="I832" s="16"/>
      <c r="J832" s="16"/>
      <c r="K832" s="16"/>
      <c r="L832" s="32"/>
      <c r="M832" s="16"/>
      <c r="N832" s="16"/>
      <c r="O832" s="16"/>
      <c r="P832" s="16"/>
      <c r="Y832" s="20"/>
      <c r="Z832" s="20"/>
      <c r="AA832" s="20"/>
      <c r="AB832" s="20"/>
      <c r="AC832" s="20"/>
      <c r="AD832" s="20"/>
    </row>
    <row r="833" spans="3:30" s="1" customFormat="1">
      <c r="C833" s="16"/>
      <c r="D833" s="16"/>
      <c r="E833" s="32"/>
      <c r="F833" s="16"/>
      <c r="G833" s="16"/>
      <c r="H833" s="16"/>
      <c r="I833" s="16"/>
      <c r="J833" s="16"/>
      <c r="K833" s="16"/>
      <c r="L833" s="32"/>
      <c r="M833" s="16"/>
      <c r="N833" s="16"/>
      <c r="O833" s="16"/>
      <c r="P833" s="16"/>
      <c r="Y833" s="20"/>
      <c r="Z833" s="20"/>
      <c r="AA833" s="20"/>
      <c r="AB833" s="20"/>
      <c r="AC833" s="20"/>
      <c r="AD833" s="20"/>
    </row>
    <row r="834" spans="3:30" s="1" customFormat="1">
      <c r="C834" s="16"/>
      <c r="D834" s="16"/>
      <c r="E834" s="32"/>
      <c r="F834" s="16"/>
      <c r="G834" s="16"/>
      <c r="H834" s="16"/>
      <c r="I834" s="16"/>
      <c r="J834" s="16"/>
      <c r="K834" s="16"/>
      <c r="L834" s="32"/>
      <c r="M834" s="16"/>
      <c r="N834" s="16"/>
      <c r="O834" s="16"/>
      <c r="P834" s="16"/>
      <c r="Y834" s="20"/>
      <c r="Z834" s="20"/>
      <c r="AA834" s="20"/>
      <c r="AB834" s="20"/>
      <c r="AC834" s="20"/>
      <c r="AD834" s="20"/>
    </row>
    <row r="835" spans="3:30" s="1" customFormat="1">
      <c r="C835" s="16"/>
      <c r="D835" s="16"/>
      <c r="E835" s="32"/>
      <c r="F835" s="16"/>
      <c r="G835" s="16"/>
      <c r="H835" s="16"/>
      <c r="I835" s="16"/>
      <c r="J835" s="16"/>
      <c r="K835" s="16"/>
      <c r="L835" s="32"/>
      <c r="M835" s="16"/>
      <c r="N835" s="16"/>
      <c r="O835" s="16"/>
      <c r="P835" s="16"/>
      <c r="Y835" s="20"/>
      <c r="Z835" s="20"/>
      <c r="AA835" s="20"/>
      <c r="AB835" s="20"/>
      <c r="AC835" s="20"/>
      <c r="AD835" s="20"/>
    </row>
    <row r="836" spans="3:30" s="1" customFormat="1">
      <c r="C836" s="16"/>
      <c r="D836" s="16"/>
      <c r="E836" s="32"/>
      <c r="F836" s="16"/>
      <c r="G836" s="16"/>
      <c r="H836" s="16"/>
      <c r="I836" s="16"/>
      <c r="J836" s="16"/>
      <c r="K836" s="16"/>
      <c r="L836" s="32"/>
      <c r="M836" s="16"/>
      <c r="N836" s="16"/>
      <c r="O836" s="16"/>
      <c r="P836" s="16"/>
      <c r="Y836" s="20"/>
      <c r="Z836" s="20"/>
      <c r="AA836" s="20"/>
      <c r="AB836" s="20"/>
      <c r="AC836" s="20"/>
      <c r="AD836" s="20"/>
    </row>
    <row r="837" spans="3:30" s="1" customFormat="1">
      <c r="C837" s="16"/>
      <c r="D837" s="16"/>
      <c r="E837" s="32"/>
      <c r="F837" s="16"/>
      <c r="G837" s="16"/>
      <c r="H837" s="16"/>
      <c r="I837" s="16"/>
      <c r="J837" s="16"/>
      <c r="K837" s="16"/>
      <c r="L837" s="32"/>
      <c r="M837" s="16"/>
      <c r="N837" s="16"/>
      <c r="O837" s="16"/>
      <c r="P837" s="16"/>
      <c r="Y837" s="20"/>
      <c r="Z837" s="20"/>
      <c r="AA837" s="20"/>
      <c r="AB837" s="20"/>
      <c r="AC837" s="20"/>
      <c r="AD837" s="20"/>
    </row>
    <row r="838" spans="3:30" s="1" customFormat="1">
      <c r="C838" s="16"/>
      <c r="D838" s="16"/>
      <c r="E838" s="32"/>
      <c r="F838" s="16"/>
      <c r="G838" s="16"/>
      <c r="H838" s="16"/>
      <c r="I838" s="16"/>
      <c r="J838" s="16"/>
      <c r="K838" s="16"/>
      <c r="L838" s="32"/>
      <c r="M838" s="16"/>
      <c r="N838" s="16"/>
      <c r="O838" s="16"/>
      <c r="P838" s="16"/>
      <c r="Y838" s="20"/>
      <c r="Z838" s="20"/>
      <c r="AA838" s="20"/>
      <c r="AB838" s="20"/>
      <c r="AC838" s="20"/>
      <c r="AD838" s="20"/>
    </row>
    <row r="839" spans="3:30" s="1" customFormat="1">
      <c r="C839" s="16"/>
      <c r="D839" s="16"/>
      <c r="E839" s="32"/>
      <c r="F839" s="16"/>
      <c r="G839" s="16"/>
      <c r="H839" s="16"/>
      <c r="I839" s="16"/>
      <c r="J839" s="16"/>
      <c r="K839" s="16"/>
      <c r="L839" s="32"/>
      <c r="M839" s="16"/>
      <c r="N839" s="16"/>
      <c r="O839" s="16"/>
      <c r="P839" s="16"/>
      <c r="Y839" s="20"/>
      <c r="Z839" s="20"/>
      <c r="AA839" s="20"/>
      <c r="AB839" s="20"/>
      <c r="AC839" s="20"/>
      <c r="AD839" s="20"/>
    </row>
    <row r="840" spans="3:30" s="1" customFormat="1">
      <c r="C840" s="16"/>
      <c r="D840" s="16"/>
      <c r="E840" s="32"/>
      <c r="F840" s="16"/>
      <c r="G840" s="16"/>
      <c r="H840" s="16"/>
      <c r="I840" s="16"/>
      <c r="J840" s="16"/>
      <c r="K840" s="16"/>
      <c r="L840" s="32"/>
      <c r="M840" s="16"/>
      <c r="N840" s="16"/>
      <c r="O840" s="16"/>
      <c r="P840" s="16"/>
      <c r="Y840" s="20"/>
      <c r="Z840" s="20"/>
      <c r="AA840" s="20"/>
      <c r="AB840" s="20"/>
      <c r="AC840" s="20"/>
      <c r="AD840" s="20"/>
    </row>
    <row r="841" spans="3:30" s="1" customFormat="1">
      <c r="C841" s="16"/>
      <c r="D841" s="16"/>
      <c r="E841" s="32"/>
      <c r="F841" s="16"/>
      <c r="G841" s="16"/>
      <c r="H841" s="16"/>
      <c r="I841" s="16"/>
      <c r="J841" s="16"/>
      <c r="K841" s="16"/>
      <c r="L841" s="32"/>
      <c r="M841" s="16"/>
      <c r="N841" s="16"/>
      <c r="O841" s="16"/>
      <c r="P841" s="16"/>
      <c r="Y841" s="20"/>
      <c r="Z841" s="20"/>
      <c r="AA841" s="20"/>
      <c r="AB841" s="20"/>
      <c r="AC841" s="20"/>
      <c r="AD841" s="20"/>
    </row>
    <row r="842" spans="3:30" s="1" customFormat="1">
      <c r="C842" s="16"/>
      <c r="D842" s="16"/>
      <c r="E842" s="32"/>
      <c r="F842" s="16"/>
      <c r="G842" s="16"/>
      <c r="H842" s="16"/>
      <c r="I842" s="16"/>
      <c r="J842" s="16"/>
      <c r="K842" s="16"/>
      <c r="L842" s="32"/>
      <c r="M842" s="16"/>
      <c r="N842" s="16"/>
      <c r="O842" s="16"/>
      <c r="P842" s="16"/>
      <c r="Y842" s="20"/>
      <c r="Z842" s="20"/>
      <c r="AA842" s="20"/>
      <c r="AB842" s="20"/>
      <c r="AC842" s="20"/>
      <c r="AD842" s="20"/>
    </row>
    <row r="843" spans="3:30" s="1" customFormat="1">
      <c r="C843" s="16"/>
      <c r="D843" s="16"/>
      <c r="E843" s="32"/>
      <c r="F843" s="16"/>
      <c r="G843" s="16"/>
      <c r="H843" s="16"/>
      <c r="I843" s="16"/>
      <c r="J843" s="16"/>
      <c r="K843" s="16"/>
      <c r="L843" s="32"/>
      <c r="M843" s="16"/>
      <c r="N843" s="16"/>
      <c r="O843" s="16"/>
      <c r="P843" s="16"/>
      <c r="Y843" s="20"/>
      <c r="Z843" s="20"/>
      <c r="AA843" s="20"/>
      <c r="AB843" s="20"/>
      <c r="AC843" s="20"/>
      <c r="AD843" s="20"/>
    </row>
    <row r="844" spans="3:30" s="1" customFormat="1">
      <c r="C844" s="16"/>
      <c r="D844" s="16"/>
      <c r="E844" s="32"/>
      <c r="F844" s="16"/>
      <c r="G844" s="16"/>
      <c r="H844" s="16"/>
      <c r="I844" s="16"/>
      <c r="J844" s="16"/>
      <c r="K844" s="16"/>
      <c r="L844" s="32"/>
      <c r="M844" s="16"/>
      <c r="N844" s="16"/>
      <c r="O844" s="16"/>
      <c r="P844" s="16"/>
      <c r="Y844" s="20"/>
      <c r="Z844" s="20"/>
      <c r="AA844" s="20"/>
      <c r="AB844" s="20"/>
      <c r="AC844" s="20"/>
      <c r="AD844" s="20"/>
    </row>
    <row r="845" spans="3:30" s="1" customFormat="1">
      <c r="C845" s="16"/>
      <c r="D845" s="16"/>
      <c r="E845" s="32"/>
      <c r="F845" s="16"/>
      <c r="G845" s="16"/>
      <c r="H845" s="16"/>
      <c r="I845" s="16"/>
      <c r="J845" s="16"/>
      <c r="K845" s="16"/>
      <c r="L845" s="32"/>
      <c r="M845" s="16"/>
      <c r="N845" s="16"/>
      <c r="O845" s="16"/>
      <c r="P845" s="16"/>
      <c r="Y845" s="20"/>
      <c r="Z845" s="20"/>
      <c r="AA845" s="20"/>
      <c r="AB845" s="20"/>
      <c r="AC845" s="20"/>
      <c r="AD845" s="20"/>
    </row>
    <row r="846" spans="3:30" s="1" customFormat="1">
      <c r="C846" s="16"/>
      <c r="D846" s="16"/>
      <c r="E846" s="32"/>
      <c r="F846" s="16"/>
      <c r="G846" s="16"/>
      <c r="H846" s="16"/>
      <c r="I846" s="16"/>
      <c r="J846" s="16"/>
      <c r="K846" s="16"/>
      <c r="L846" s="32"/>
      <c r="M846" s="16"/>
      <c r="N846" s="16"/>
      <c r="O846" s="16"/>
      <c r="P846" s="16"/>
      <c r="Y846" s="20"/>
      <c r="Z846" s="20"/>
      <c r="AA846" s="20"/>
      <c r="AB846" s="20"/>
      <c r="AC846" s="20"/>
      <c r="AD846" s="20"/>
    </row>
    <row r="847" spans="3:30" s="1" customFormat="1">
      <c r="C847" s="16"/>
      <c r="D847" s="16"/>
      <c r="E847" s="32"/>
      <c r="F847" s="16"/>
      <c r="G847" s="16"/>
      <c r="H847" s="16"/>
      <c r="I847" s="16"/>
      <c r="J847" s="16"/>
      <c r="K847" s="16"/>
      <c r="L847" s="32"/>
      <c r="M847" s="16"/>
      <c r="N847" s="16"/>
      <c r="O847" s="16"/>
      <c r="P847" s="16"/>
      <c r="Y847" s="20"/>
      <c r="Z847" s="20"/>
      <c r="AA847" s="20"/>
      <c r="AB847" s="20"/>
      <c r="AC847" s="20"/>
      <c r="AD847" s="20"/>
    </row>
    <row r="848" spans="3:30" s="1" customFormat="1">
      <c r="C848" s="16"/>
      <c r="D848" s="16"/>
      <c r="E848" s="32"/>
      <c r="F848" s="16"/>
      <c r="G848" s="16"/>
      <c r="H848" s="16"/>
      <c r="I848" s="16"/>
      <c r="J848" s="16"/>
      <c r="K848" s="16"/>
      <c r="L848" s="32"/>
      <c r="M848" s="16"/>
      <c r="N848" s="16"/>
      <c r="O848" s="16"/>
      <c r="P848" s="16"/>
      <c r="Y848" s="20"/>
      <c r="Z848" s="20"/>
      <c r="AA848" s="20"/>
      <c r="AB848" s="20"/>
      <c r="AC848" s="20"/>
      <c r="AD848" s="20"/>
    </row>
    <row r="849" spans="3:30" s="1" customFormat="1">
      <c r="C849" s="16"/>
      <c r="D849" s="16"/>
      <c r="E849" s="32"/>
      <c r="F849" s="16"/>
      <c r="G849" s="16"/>
      <c r="H849" s="16"/>
      <c r="I849" s="16"/>
      <c r="J849" s="16"/>
      <c r="K849" s="16"/>
      <c r="L849" s="32"/>
      <c r="M849" s="16"/>
      <c r="N849" s="16"/>
      <c r="O849" s="16"/>
      <c r="P849" s="16"/>
      <c r="Y849" s="20"/>
      <c r="Z849" s="20"/>
      <c r="AA849" s="20"/>
      <c r="AB849" s="20"/>
      <c r="AC849" s="20"/>
      <c r="AD849" s="20"/>
    </row>
    <row r="850" spans="3:30" s="1" customFormat="1">
      <c r="C850" s="16"/>
      <c r="D850" s="16"/>
      <c r="E850" s="32"/>
      <c r="F850" s="16"/>
      <c r="G850" s="16"/>
      <c r="H850" s="16"/>
      <c r="I850" s="16"/>
      <c r="J850" s="16"/>
      <c r="K850" s="16"/>
      <c r="L850" s="32"/>
      <c r="M850" s="16"/>
      <c r="N850" s="16"/>
      <c r="O850" s="16"/>
      <c r="P850" s="16"/>
      <c r="Y850" s="20"/>
      <c r="Z850" s="20"/>
      <c r="AA850" s="20"/>
      <c r="AB850" s="20"/>
      <c r="AC850" s="20"/>
      <c r="AD850" s="20"/>
    </row>
    <row r="851" spans="3:30" s="1" customFormat="1">
      <c r="C851" s="16"/>
      <c r="D851" s="16"/>
      <c r="E851" s="32"/>
      <c r="F851" s="16"/>
      <c r="G851" s="16"/>
      <c r="H851" s="16"/>
      <c r="I851" s="16"/>
      <c r="J851" s="16"/>
      <c r="K851" s="16"/>
      <c r="L851" s="32"/>
      <c r="M851" s="16"/>
      <c r="N851" s="16"/>
      <c r="O851" s="16"/>
      <c r="P851" s="16"/>
      <c r="Y851" s="20"/>
      <c r="Z851" s="20"/>
      <c r="AA851" s="20"/>
      <c r="AB851" s="20"/>
      <c r="AC851" s="20"/>
      <c r="AD851" s="20"/>
    </row>
    <row r="852" spans="3:30" s="1" customFormat="1">
      <c r="C852" s="16"/>
      <c r="D852" s="16"/>
      <c r="E852" s="32"/>
      <c r="F852" s="16"/>
      <c r="G852" s="16"/>
      <c r="H852" s="16"/>
      <c r="I852" s="16"/>
      <c r="J852" s="16"/>
      <c r="K852" s="16"/>
      <c r="L852" s="32"/>
      <c r="M852" s="16"/>
      <c r="N852" s="16"/>
      <c r="O852" s="16"/>
      <c r="P852" s="16"/>
      <c r="Y852" s="20"/>
      <c r="Z852" s="20"/>
      <c r="AA852" s="20"/>
      <c r="AB852" s="20"/>
      <c r="AC852" s="20"/>
      <c r="AD852" s="20"/>
    </row>
    <row r="853" spans="3:30" s="1" customFormat="1">
      <c r="C853" s="16"/>
      <c r="D853" s="16"/>
      <c r="E853" s="32"/>
      <c r="F853" s="16"/>
      <c r="G853" s="16"/>
      <c r="H853" s="16"/>
      <c r="I853" s="16"/>
      <c r="J853" s="16"/>
      <c r="K853" s="16"/>
      <c r="L853" s="32"/>
      <c r="M853" s="16"/>
      <c r="N853" s="16"/>
      <c r="O853" s="16"/>
      <c r="P853" s="16"/>
      <c r="Y853" s="20"/>
      <c r="Z853" s="20"/>
      <c r="AA853" s="20"/>
      <c r="AB853" s="20"/>
      <c r="AC853" s="20"/>
      <c r="AD853" s="20"/>
    </row>
    <row r="854" spans="3:30" s="1" customFormat="1">
      <c r="C854" s="16"/>
      <c r="D854" s="16"/>
      <c r="E854" s="32"/>
      <c r="F854" s="16"/>
      <c r="G854" s="16"/>
      <c r="H854" s="16"/>
      <c r="I854" s="16"/>
      <c r="J854" s="16"/>
      <c r="K854" s="16"/>
      <c r="L854" s="32"/>
      <c r="M854" s="16"/>
      <c r="N854" s="16"/>
      <c r="O854" s="16"/>
      <c r="P854" s="16"/>
      <c r="Y854" s="20"/>
      <c r="Z854" s="20"/>
      <c r="AA854" s="20"/>
      <c r="AB854" s="20"/>
      <c r="AC854" s="20"/>
      <c r="AD854" s="20"/>
    </row>
    <row r="855" spans="3:30" s="1" customFormat="1">
      <c r="C855" s="16"/>
      <c r="D855" s="16"/>
      <c r="E855" s="32"/>
      <c r="F855" s="16"/>
      <c r="G855" s="16"/>
      <c r="H855" s="16"/>
      <c r="I855" s="16"/>
      <c r="J855" s="16"/>
      <c r="K855" s="16"/>
      <c r="L855" s="32"/>
      <c r="M855" s="16"/>
      <c r="N855" s="16"/>
      <c r="O855" s="16"/>
      <c r="P855" s="16"/>
      <c r="Y855" s="20"/>
      <c r="Z855" s="20"/>
      <c r="AA855" s="20"/>
      <c r="AB855" s="20"/>
      <c r="AC855" s="20"/>
      <c r="AD855" s="20"/>
    </row>
    <row r="856" spans="3:30" s="1" customFormat="1">
      <c r="C856" s="16"/>
      <c r="D856" s="16"/>
      <c r="E856" s="32"/>
      <c r="F856" s="16"/>
      <c r="G856" s="16"/>
      <c r="H856" s="16"/>
      <c r="I856" s="16"/>
      <c r="J856" s="16"/>
      <c r="K856" s="16"/>
      <c r="L856" s="32"/>
      <c r="M856" s="16"/>
      <c r="N856" s="16"/>
      <c r="O856" s="16"/>
      <c r="P856" s="16"/>
      <c r="Y856" s="20"/>
      <c r="Z856" s="20"/>
      <c r="AA856" s="20"/>
      <c r="AB856" s="20"/>
      <c r="AC856" s="20"/>
      <c r="AD856" s="20"/>
    </row>
    <row r="857" spans="3:30" s="1" customFormat="1">
      <c r="C857" s="16"/>
      <c r="D857" s="16"/>
      <c r="E857" s="32"/>
      <c r="F857" s="16"/>
      <c r="G857" s="16"/>
      <c r="H857" s="16"/>
      <c r="I857" s="16"/>
      <c r="J857" s="16"/>
      <c r="K857" s="16"/>
      <c r="L857" s="32"/>
      <c r="M857" s="16"/>
      <c r="N857" s="16"/>
      <c r="O857" s="16"/>
      <c r="P857" s="16"/>
      <c r="Y857" s="20"/>
      <c r="Z857" s="20"/>
      <c r="AA857" s="20"/>
      <c r="AB857" s="20"/>
      <c r="AC857" s="20"/>
      <c r="AD857" s="20"/>
    </row>
    <row r="858" spans="3:30" s="1" customFormat="1">
      <c r="C858" s="16"/>
      <c r="D858" s="16"/>
      <c r="E858" s="32"/>
      <c r="F858" s="16"/>
      <c r="G858" s="16"/>
      <c r="H858" s="16"/>
      <c r="I858" s="16"/>
      <c r="J858" s="16"/>
      <c r="K858" s="16"/>
      <c r="L858" s="32"/>
      <c r="M858" s="16"/>
      <c r="N858" s="16"/>
      <c r="O858" s="16"/>
      <c r="P858" s="16"/>
      <c r="Y858" s="20"/>
      <c r="Z858" s="20"/>
      <c r="AA858" s="20"/>
      <c r="AB858" s="20"/>
      <c r="AC858" s="20"/>
      <c r="AD858" s="20"/>
    </row>
    <row r="859" spans="3:30" s="1" customFormat="1">
      <c r="C859" s="16"/>
      <c r="D859" s="16"/>
      <c r="E859" s="32"/>
      <c r="F859" s="16"/>
      <c r="G859" s="16"/>
      <c r="H859" s="16"/>
      <c r="I859" s="16"/>
      <c r="J859" s="16"/>
      <c r="K859" s="16"/>
      <c r="L859" s="32"/>
      <c r="M859" s="16"/>
      <c r="N859" s="16"/>
      <c r="O859" s="16"/>
      <c r="P859" s="16"/>
      <c r="Y859" s="20"/>
      <c r="Z859" s="20"/>
      <c r="AA859" s="20"/>
      <c r="AB859" s="20"/>
      <c r="AC859" s="20"/>
      <c r="AD859" s="20"/>
    </row>
    <row r="860" spans="3:30" s="1" customFormat="1">
      <c r="C860" s="16"/>
      <c r="D860" s="16"/>
      <c r="E860" s="32"/>
      <c r="F860" s="16"/>
      <c r="G860" s="16"/>
      <c r="H860" s="16"/>
      <c r="I860" s="16"/>
      <c r="J860" s="16"/>
      <c r="K860" s="16"/>
      <c r="L860" s="32"/>
      <c r="M860" s="16"/>
      <c r="N860" s="16"/>
      <c r="O860" s="16"/>
      <c r="P860" s="16"/>
      <c r="Y860" s="20"/>
      <c r="Z860" s="20"/>
      <c r="AA860" s="20"/>
      <c r="AB860" s="20"/>
      <c r="AC860" s="20"/>
      <c r="AD860" s="20"/>
    </row>
    <row r="861" spans="3:30" s="1" customFormat="1">
      <c r="C861" s="16"/>
      <c r="D861" s="16"/>
      <c r="E861" s="32"/>
      <c r="F861" s="16"/>
      <c r="G861" s="16"/>
      <c r="H861" s="16"/>
      <c r="I861" s="16"/>
      <c r="J861" s="16"/>
      <c r="K861" s="16"/>
      <c r="L861" s="32"/>
      <c r="M861" s="16"/>
      <c r="N861" s="16"/>
      <c r="O861" s="16"/>
      <c r="P861" s="16"/>
      <c r="Y861" s="20"/>
      <c r="Z861" s="20"/>
      <c r="AA861" s="20"/>
      <c r="AB861" s="20"/>
      <c r="AC861" s="20"/>
      <c r="AD861" s="20"/>
    </row>
    <row r="862" spans="3:30" s="1" customFormat="1">
      <c r="C862" s="16"/>
      <c r="D862" s="16"/>
      <c r="E862" s="32"/>
      <c r="F862" s="16"/>
      <c r="G862" s="16"/>
      <c r="H862" s="16"/>
      <c r="I862" s="16"/>
      <c r="J862" s="16"/>
      <c r="K862" s="16"/>
      <c r="L862" s="32"/>
      <c r="M862" s="16"/>
      <c r="N862" s="16"/>
      <c r="O862" s="16"/>
      <c r="P862" s="16"/>
      <c r="Y862" s="20"/>
      <c r="Z862" s="20"/>
      <c r="AA862" s="20"/>
      <c r="AB862" s="20"/>
      <c r="AC862" s="20"/>
      <c r="AD862" s="20"/>
    </row>
    <row r="863" spans="3:30" s="1" customFormat="1">
      <c r="C863" s="16"/>
      <c r="D863" s="16"/>
      <c r="E863" s="32"/>
      <c r="F863" s="16"/>
      <c r="G863" s="16"/>
      <c r="H863" s="16"/>
      <c r="I863" s="16"/>
      <c r="J863" s="16"/>
      <c r="K863" s="16"/>
      <c r="L863" s="32"/>
      <c r="M863" s="16"/>
      <c r="N863" s="16"/>
      <c r="O863" s="16"/>
      <c r="P863" s="16"/>
      <c r="Y863" s="20"/>
      <c r="Z863" s="20"/>
      <c r="AA863" s="20"/>
      <c r="AB863" s="20"/>
      <c r="AC863" s="20"/>
      <c r="AD863" s="20"/>
    </row>
    <row r="864" spans="3:30" s="1" customFormat="1">
      <c r="C864" s="16"/>
      <c r="D864" s="16"/>
      <c r="E864" s="32"/>
      <c r="F864" s="16"/>
      <c r="G864" s="16"/>
      <c r="H864" s="16"/>
      <c r="I864" s="16"/>
      <c r="J864" s="16"/>
      <c r="K864" s="16"/>
      <c r="L864" s="32"/>
      <c r="M864" s="16"/>
      <c r="N864" s="16"/>
      <c r="O864" s="16"/>
      <c r="P864" s="16"/>
      <c r="Y864" s="20"/>
      <c r="Z864" s="20"/>
      <c r="AA864" s="20"/>
      <c r="AB864" s="20"/>
      <c r="AC864" s="20"/>
      <c r="AD864" s="20"/>
    </row>
    <row r="865" spans="3:30" s="1" customFormat="1">
      <c r="C865" s="16"/>
      <c r="D865" s="16"/>
      <c r="E865" s="32"/>
      <c r="F865" s="16"/>
      <c r="G865" s="16"/>
      <c r="H865" s="16"/>
      <c r="I865" s="16"/>
      <c r="J865" s="16"/>
      <c r="K865" s="16"/>
      <c r="L865" s="32"/>
      <c r="M865" s="16"/>
      <c r="N865" s="16"/>
      <c r="O865" s="16"/>
      <c r="P865" s="16"/>
      <c r="Y865" s="20"/>
      <c r="Z865" s="20"/>
      <c r="AA865" s="20"/>
      <c r="AB865" s="20"/>
      <c r="AC865" s="20"/>
      <c r="AD865" s="20"/>
    </row>
    <row r="866" spans="3:30" s="1" customFormat="1">
      <c r="C866" s="16"/>
      <c r="D866" s="16"/>
      <c r="E866" s="32"/>
      <c r="F866" s="16"/>
      <c r="G866" s="16"/>
      <c r="H866" s="16"/>
      <c r="I866" s="16"/>
      <c r="J866" s="16"/>
      <c r="K866" s="16"/>
      <c r="L866" s="32"/>
      <c r="M866" s="16"/>
      <c r="N866" s="16"/>
      <c r="O866" s="16"/>
      <c r="P866" s="16"/>
      <c r="Y866" s="20"/>
      <c r="Z866" s="20"/>
      <c r="AA866" s="20"/>
      <c r="AB866" s="20"/>
      <c r="AC866" s="20"/>
      <c r="AD866" s="20"/>
    </row>
    <row r="867" spans="3:30" s="1" customFormat="1">
      <c r="C867" s="16"/>
      <c r="D867" s="16"/>
      <c r="E867" s="32"/>
      <c r="F867" s="16"/>
      <c r="G867" s="16"/>
      <c r="H867" s="16"/>
      <c r="I867" s="16"/>
      <c r="J867" s="16"/>
      <c r="K867" s="16"/>
      <c r="L867" s="32"/>
      <c r="M867" s="16"/>
      <c r="N867" s="16"/>
      <c r="O867" s="16"/>
      <c r="P867" s="16"/>
      <c r="Y867" s="20"/>
      <c r="Z867" s="20"/>
      <c r="AA867" s="20"/>
      <c r="AB867" s="20"/>
      <c r="AC867" s="20"/>
      <c r="AD867" s="20"/>
    </row>
    <row r="868" spans="3:30" s="1" customFormat="1">
      <c r="C868" s="16"/>
      <c r="D868" s="16"/>
      <c r="E868" s="32"/>
      <c r="F868" s="16"/>
      <c r="G868" s="16"/>
      <c r="H868" s="16"/>
      <c r="I868" s="16"/>
      <c r="J868" s="16"/>
      <c r="K868" s="16"/>
      <c r="L868" s="32"/>
      <c r="M868" s="16"/>
      <c r="N868" s="16"/>
      <c r="O868" s="16"/>
      <c r="P868" s="16"/>
      <c r="Y868" s="20"/>
      <c r="Z868" s="20"/>
      <c r="AA868" s="20"/>
      <c r="AB868" s="20"/>
      <c r="AC868" s="20"/>
      <c r="AD868" s="20"/>
    </row>
    <row r="869" spans="3:30" s="1" customFormat="1">
      <c r="C869" s="16"/>
      <c r="D869" s="16"/>
      <c r="E869" s="32"/>
      <c r="F869" s="16"/>
      <c r="G869" s="16"/>
      <c r="H869" s="16"/>
      <c r="I869" s="16"/>
      <c r="J869" s="16"/>
      <c r="K869" s="16"/>
      <c r="L869" s="32"/>
      <c r="M869" s="16"/>
      <c r="N869" s="16"/>
      <c r="O869" s="16"/>
      <c r="P869" s="16"/>
      <c r="Y869" s="20"/>
      <c r="Z869" s="20"/>
      <c r="AA869" s="20"/>
      <c r="AB869" s="20"/>
      <c r="AC869" s="20"/>
      <c r="AD869" s="20"/>
    </row>
    <row r="870" spans="3:30" s="1" customFormat="1">
      <c r="C870" s="16"/>
      <c r="D870" s="16"/>
      <c r="E870" s="32"/>
      <c r="F870" s="16"/>
      <c r="G870" s="16"/>
      <c r="H870" s="16"/>
      <c r="I870" s="16"/>
      <c r="J870" s="16"/>
      <c r="K870" s="16"/>
      <c r="L870" s="32"/>
      <c r="M870" s="16"/>
      <c r="N870" s="16"/>
      <c r="O870" s="16"/>
      <c r="P870" s="16"/>
      <c r="Y870" s="20"/>
      <c r="Z870" s="20"/>
      <c r="AA870" s="20"/>
      <c r="AB870" s="20"/>
      <c r="AC870" s="20"/>
      <c r="AD870" s="20"/>
    </row>
    <row r="871" spans="3:30" s="1" customFormat="1">
      <c r="C871" s="16"/>
      <c r="D871" s="16"/>
      <c r="E871" s="32"/>
      <c r="F871" s="16"/>
      <c r="G871" s="16"/>
      <c r="H871" s="16"/>
      <c r="I871" s="16"/>
      <c r="J871" s="16"/>
      <c r="K871" s="16"/>
      <c r="L871" s="32"/>
      <c r="M871" s="16"/>
      <c r="N871" s="16"/>
      <c r="O871" s="16"/>
      <c r="P871" s="16"/>
      <c r="Y871" s="20"/>
      <c r="Z871" s="20"/>
      <c r="AA871" s="20"/>
      <c r="AB871" s="20"/>
      <c r="AC871" s="20"/>
      <c r="AD871" s="20"/>
    </row>
    <row r="872" spans="3:30" s="1" customFormat="1">
      <c r="C872" s="16"/>
      <c r="D872" s="16"/>
      <c r="E872" s="32"/>
      <c r="F872" s="16"/>
      <c r="G872" s="16"/>
      <c r="H872" s="16"/>
      <c r="I872" s="16"/>
      <c r="J872" s="16"/>
      <c r="K872" s="16"/>
      <c r="L872" s="32"/>
      <c r="M872" s="16"/>
      <c r="N872" s="16"/>
      <c r="O872" s="16"/>
      <c r="P872" s="16"/>
      <c r="Y872" s="20"/>
      <c r="Z872" s="20"/>
      <c r="AA872" s="20"/>
      <c r="AB872" s="20"/>
      <c r="AC872" s="20"/>
      <c r="AD872" s="20"/>
    </row>
    <row r="873" spans="3:30" s="1" customFormat="1">
      <c r="C873" s="16"/>
      <c r="D873" s="16"/>
      <c r="E873" s="32"/>
      <c r="F873" s="16"/>
      <c r="G873" s="16"/>
      <c r="H873" s="16"/>
      <c r="I873" s="16"/>
      <c r="J873" s="16"/>
      <c r="K873" s="16"/>
      <c r="L873" s="32"/>
      <c r="M873" s="16"/>
      <c r="N873" s="16"/>
      <c r="O873" s="16"/>
      <c r="P873" s="16"/>
      <c r="Y873" s="20"/>
      <c r="Z873" s="20"/>
      <c r="AA873" s="20"/>
      <c r="AB873" s="20"/>
      <c r="AC873" s="20"/>
      <c r="AD873" s="20"/>
    </row>
    <row r="874" spans="3:30" s="1" customFormat="1">
      <c r="C874" s="16"/>
      <c r="D874" s="16"/>
      <c r="E874" s="32"/>
      <c r="F874" s="16"/>
      <c r="G874" s="16"/>
      <c r="H874" s="16"/>
      <c r="I874" s="16"/>
      <c r="J874" s="16"/>
      <c r="K874" s="16"/>
      <c r="L874" s="32"/>
      <c r="M874" s="16"/>
      <c r="N874" s="16"/>
      <c r="O874" s="16"/>
      <c r="P874" s="16"/>
      <c r="Y874" s="20"/>
      <c r="Z874" s="20"/>
      <c r="AA874" s="20"/>
      <c r="AB874" s="20"/>
      <c r="AC874" s="20"/>
      <c r="AD874" s="20"/>
    </row>
    <row r="875" spans="3:30" s="1" customFormat="1">
      <c r="C875" s="16"/>
      <c r="D875" s="16"/>
      <c r="E875" s="32"/>
      <c r="F875" s="16"/>
      <c r="G875" s="16"/>
      <c r="H875" s="16"/>
      <c r="I875" s="16"/>
      <c r="J875" s="16"/>
      <c r="K875" s="16"/>
      <c r="L875" s="32"/>
      <c r="M875" s="16"/>
      <c r="N875" s="16"/>
      <c r="O875" s="16"/>
      <c r="P875" s="16"/>
      <c r="Y875" s="20"/>
      <c r="Z875" s="20"/>
      <c r="AA875" s="20"/>
      <c r="AB875" s="20"/>
      <c r="AC875" s="20"/>
      <c r="AD875" s="20"/>
    </row>
    <row r="876" spans="3:30" s="1" customFormat="1">
      <c r="C876" s="16"/>
      <c r="D876" s="16"/>
      <c r="E876" s="32"/>
      <c r="F876" s="16"/>
      <c r="G876" s="16"/>
      <c r="H876" s="16"/>
      <c r="I876" s="16"/>
      <c r="J876" s="16"/>
      <c r="K876" s="16"/>
      <c r="L876" s="32"/>
      <c r="M876" s="16"/>
      <c r="N876" s="16"/>
      <c r="O876" s="16"/>
      <c r="P876" s="16"/>
      <c r="Y876" s="20"/>
      <c r="Z876" s="20"/>
      <c r="AA876" s="20"/>
      <c r="AB876" s="20"/>
      <c r="AC876" s="20"/>
      <c r="AD876" s="20"/>
    </row>
    <row r="877" spans="3:30" s="1" customFormat="1">
      <c r="C877" s="16"/>
      <c r="D877" s="16"/>
      <c r="E877" s="32"/>
      <c r="F877" s="16"/>
      <c r="G877" s="16"/>
      <c r="H877" s="16"/>
      <c r="I877" s="16"/>
      <c r="J877" s="16"/>
      <c r="K877" s="16"/>
      <c r="L877" s="32"/>
      <c r="M877" s="16"/>
      <c r="N877" s="16"/>
      <c r="O877" s="16"/>
      <c r="P877" s="16"/>
      <c r="Y877" s="20"/>
      <c r="Z877" s="20"/>
      <c r="AA877" s="20"/>
      <c r="AB877" s="20"/>
      <c r="AC877" s="20"/>
      <c r="AD877" s="20"/>
    </row>
    <row r="878" spans="3:30" s="1" customFormat="1">
      <c r="C878" s="16"/>
      <c r="D878" s="16"/>
      <c r="E878" s="32"/>
      <c r="F878" s="16"/>
      <c r="G878" s="16"/>
      <c r="H878" s="16"/>
      <c r="I878" s="16"/>
      <c r="J878" s="16"/>
      <c r="K878" s="16"/>
      <c r="L878" s="32"/>
      <c r="M878" s="16"/>
      <c r="N878" s="16"/>
      <c r="O878" s="16"/>
      <c r="P878" s="16"/>
      <c r="Y878" s="20"/>
      <c r="Z878" s="20"/>
      <c r="AA878" s="20"/>
      <c r="AB878" s="20"/>
      <c r="AC878" s="20"/>
      <c r="AD878" s="20"/>
    </row>
    <row r="879" spans="3:30" s="1" customFormat="1">
      <c r="C879" s="16"/>
      <c r="D879" s="16"/>
      <c r="E879" s="32"/>
      <c r="F879" s="16"/>
      <c r="G879" s="16"/>
      <c r="H879" s="16"/>
      <c r="I879" s="16"/>
      <c r="J879" s="16"/>
      <c r="K879" s="16"/>
      <c r="L879" s="32"/>
      <c r="M879" s="16"/>
      <c r="N879" s="16"/>
      <c r="O879" s="16"/>
      <c r="P879" s="16"/>
      <c r="Y879" s="20"/>
      <c r="Z879" s="20"/>
      <c r="AA879" s="20"/>
      <c r="AB879" s="20"/>
      <c r="AC879" s="20"/>
      <c r="AD879" s="20"/>
    </row>
    <row r="880" spans="3:30" s="1" customFormat="1">
      <c r="C880" s="16"/>
      <c r="D880" s="16"/>
      <c r="E880" s="32"/>
      <c r="F880" s="16"/>
      <c r="G880" s="16"/>
      <c r="H880" s="16"/>
      <c r="I880" s="16"/>
      <c r="J880" s="16"/>
      <c r="K880" s="16"/>
      <c r="L880" s="32"/>
      <c r="M880" s="16"/>
      <c r="N880" s="16"/>
      <c r="O880" s="16"/>
      <c r="P880" s="16"/>
      <c r="Y880" s="20"/>
      <c r="Z880" s="20"/>
      <c r="AA880" s="20"/>
      <c r="AB880" s="20"/>
      <c r="AC880" s="20"/>
      <c r="AD880" s="20"/>
    </row>
    <row r="881" spans="3:30" s="1" customFormat="1">
      <c r="C881" s="16"/>
      <c r="D881" s="16"/>
      <c r="E881" s="32"/>
      <c r="F881" s="16"/>
      <c r="G881" s="16"/>
      <c r="H881" s="16"/>
      <c r="I881" s="16"/>
      <c r="J881" s="16"/>
      <c r="K881" s="16"/>
      <c r="L881" s="32"/>
      <c r="M881" s="16"/>
      <c r="N881" s="16"/>
      <c r="O881" s="16"/>
      <c r="P881" s="16"/>
      <c r="Y881" s="20"/>
      <c r="Z881" s="20"/>
      <c r="AA881" s="20"/>
      <c r="AB881" s="20"/>
      <c r="AC881" s="20"/>
      <c r="AD881" s="20"/>
    </row>
    <row r="882" spans="3:30" s="1" customFormat="1">
      <c r="C882" s="16"/>
      <c r="D882" s="16"/>
      <c r="E882" s="32"/>
      <c r="F882" s="16"/>
      <c r="G882" s="16"/>
      <c r="H882" s="16"/>
      <c r="I882" s="16"/>
      <c r="J882" s="16"/>
      <c r="K882" s="16"/>
      <c r="L882" s="32"/>
      <c r="M882" s="16"/>
      <c r="N882" s="16"/>
      <c r="O882" s="16"/>
      <c r="P882" s="16"/>
      <c r="Y882" s="20"/>
      <c r="Z882" s="20"/>
      <c r="AA882" s="20"/>
      <c r="AB882" s="20"/>
      <c r="AC882" s="20"/>
      <c r="AD882" s="20"/>
    </row>
    <row r="883" spans="3:30" s="1" customFormat="1">
      <c r="C883" s="16"/>
      <c r="D883" s="16"/>
      <c r="E883" s="32"/>
      <c r="F883" s="16"/>
      <c r="G883" s="16"/>
      <c r="H883" s="16"/>
      <c r="I883" s="16"/>
      <c r="J883" s="16"/>
      <c r="K883" s="16"/>
      <c r="L883" s="32"/>
      <c r="M883" s="16"/>
      <c r="N883" s="16"/>
      <c r="O883" s="16"/>
      <c r="P883" s="16"/>
      <c r="Y883" s="20"/>
      <c r="Z883" s="20"/>
      <c r="AA883" s="20"/>
      <c r="AB883" s="20"/>
      <c r="AC883" s="20"/>
      <c r="AD883" s="20"/>
    </row>
    <row r="884" spans="3:30" s="1" customFormat="1">
      <c r="C884" s="16"/>
      <c r="D884" s="16"/>
      <c r="E884" s="32"/>
      <c r="F884" s="16"/>
      <c r="G884" s="16"/>
      <c r="H884" s="16"/>
      <c r="I884" s="16"/>
      <c r="J884" s="16"/>
      <c r="K884" s="16"/>
      <c r="L884" s="32"/>
      <c r="M884" s="16"/>
      <c r="N884" s="16"/>
      <c r="O884" s="16"/>
      <c r="P884" s="16"/>
      <c r="Y884" s="20"/>
      <c r="Z884" s="20"/>
      <c r="AA884" s="20"/>
      <c r="AB884" s="20"/>
      <c r="AC884" s="20"/>
      <c r="AD884" s="20"/>
    </row>
    <row r="885" spans="3:30" s="1" customFormat="1">
      <c r="C885" s="16"/>
      <c r="D885" s="16"/>
      <c r="E885" s="32"/>
      <c r="F885" s="16"/>
      <c r="G885" s="16"/>
      <c r="H885" s="16"/>
      <c r="I885" s="16"/>
      <c r="J885" s="16"/>
      <c r="K885" s="16"/>
      <c r="L885" s="32"/>
      <c r="M885" s="16"/>
      <c r="N885" s="16"/>
      <c r="O885" s="16"/>
      <c r="P885" s="16"/>
      <c r="Y885" s="20"/>
      <c r="Z885" s="20"/>
      <c r="AA885" s="20"/>
      <c r="AB885" s="20"/>
      <c r="AC885" s="20"/>
      <c r="AD885" s="20"/>
    </row>
    <row r="886" spans="3:30" s="1" customFormat="1">
      <c r="C886" s="16"/>
      <c r="D886" s="16"/>
      <c r="E886" s="32"/>
      <c r="F886" s="16"/>
      <c r="G886" s="16"/>
      <c r="H886" s="16"/>
      <c r="I886" s="16"/>
      <c r="J886" s="16"/>
      <c r="K886" s="16"/>
      <c r="L886" s="32"/>
      <c r="M886" s="16"/>
      <c r="N886" s="16"/>
      <c r="O886" s="16"/>
      <c r="P886" s="16"/>
      <c r="Y886" s="20"/>
      <c r="Z886" s="20"/>
      <c r="AA886" s="20"/>
      <c r="AB886" s="20"/>
      <c r="AC886" s="20"/>
      <c r="AD886" s="20"/>
    </row>
    <row r="887" spans="3:30" s="1" customFormat="1">
      <c r="C887" s="16"/>
      <c r="D887" s="16"/>
      <c r="E887" s="32"/>
      <c r="F887" s="16"/>
      <c r="G887" s="16"/>
      <c r="H887" s="16"/>
      <c r="I887" s="16"/>
      <c r="J887" s="16"/>
      <c r="K887" s="16"/>
      <c r="L887" s="32"/>
      <c r="M887" s="16"/>
      <c r="N887" s="16"/>
      <c r="O887" s="16"/>
      <c r="P887" s="16"/>
      <c r="Y887" s="20"/>
      <c r="Z887" s="20"/>
      <c r="AA887" s="20"/>
      <c r="AB887" s="20"/>
      <c r="AC887" s="20"/>
      <c r="AD887" s="20"/>
    </row>
    <row r="888" spans="3:30" s="1" customFormat="1">
      <c r="C888" s="16"/>
      <c r="D888" s="16"/>
      <c r="E888" s="32"/>
      <c r="F888" s="16"/>
      <c r="G888" s="16"/>
      <c r="H888" s="16"/>
      <c r="I888" s="16"/>
      <c r="J888" s="16"/>
      <c r="K888" s="16"/>
      <c r="L888" s="32"/>
      <c r="M888" s="16"/>
      <c r="N888" s="16"/>
      <c r="O888" s="16"/>
      <c r="P888" s="16"/>
      <c r="Y888" s="20"/>
      <c r="Z888" s="20"/>
      <c r="AA888" s="20"/>
      <c r="AB888" s="20"/>
      <c r="AC888" s="20"/>
      <c r="AD888" s="20"/>
    </row>
    <row r="889" spans="3:30" s="1" customFormat="1">
      <c r="C889" s="16"/>
      <c r="D889" s="16"/>
      <c r="E889" s="32"/>
      <c r="F889" s="16"/>
      <c r="G889" s="16"/>
      <c r="H889" s="16"/>
      <c r="I889" s="16"/>
      <c r="J889" s="16"/>
      <c r="K889" s="16"/>
      <c r="L889" s="32"/>
      <c r="M889" s="16"/>
      <c r="N889" s="16"/>
      <c r="O889" s="16"/>
      <c r="P889" s="16"/>
      <c r="Y889" s="20"/>
      <c r="Z889" s="20"/>
      <c r="AA889" s="20"/>
      <c r="AB889" s="20"/>
      <c r="AC889" s="20"/>
      <c r="AD889" s="20"/>
    </row>
    <row r="890" spans="3:30" s="1" customFormat="1">
      <c r="C890" s="16"/>
      <c r="D890" s="16"/>
      <c r="E890" s="32"/>
      <c r="F890" s="16"/>
      <c r="G890" s="16"/>
      <c r="H890" s="16"/>
      <c r="I890" s="16"/>
      <c r="J890" s="16"/>
      <c r="K890" s="16"/>
      <c r="L890" s="32"/>
      <c r="M890" s="16"/>
      <c r="N890" s="16"/>
      <c r="O890" s="16"/>
      <c r="P890" s="16"/>
      <c r="Y890" s="20"/>
      <c r="Z890" s="20"/>
      <c r="AA890" s="20"/>
      <c r="AB890" s="20"/>
      <c r="AC890" s="20"/>
      <c r="AD890" s="20"/>
    </row>
    <row r="891" spans="3:30" s="1" customFormat="1">
      <c r="C891" s="16"/>
      <c r="D891" s="16"/>
      <c r="E891" s="32"/>
      <c r="F891" s="16"/>
      <c r="G891" s="16"/>
      <c r="H891" s="16"/>
      <c r="I891" s="16"/>
      <c r="J891" s="16"/>
      <c r="K891" s="16"/>
      <c r="L891" s="32"/>
      <c r="M891" s="16"/>
      <c r="N891" s="16"/>
      <c r="O891" s="16"/>
      <c r="P891" s="16"/>
      <c r="Y891" s="20"/>
      <c r="Z891" s="20"/>
      <c r="AA891" s="20"/>
      <c r="AB891" s="20"/>
      <c r="AC891" s="20"/>
      <c r="AD891" s="20"/>
    </row>
    <row r="892" spans="3:30" s="1" customFormat="1">
      <c r="C892" s="16"/>
      <c r="D892" s="16"/>
      <c r="E892" s="32"/>
      <c r="F892" s="16"/>
      <c r="G892" s="16"/>
      <c r="H892" s="16"/>
      <c r="I892" s="16"/>
      <c r="J892" s="16"/>
      <c r="K892" s="16"/>
      <c r="L892" s="32"/>
      <c r="M892" s="16"/>
      <c r="N892" s="16"/>
      <c r="O892" s="16"/>
      <c r="P892" s="16"/>
      <c r="Y892" s="20"/>
      <c r="Z892" s="20"/>
      <c r="AA892" s="20"/>
      <c r="AB892" s="20"/>
      <c r="AC892" s="20"/>
      <c r="AD892" s="20"/>
    </row>
    <row r="893" spans="3:30" s="1" customFormat="1">
      <c r="C893" s="16"/>
      <c r="D893" s="16"/>
      <c r="E893" s="32"/>
      <c r="F893" s="16"/>
      <c r="G893" s="16"/>
      <c r="H893" s="16"/>
      <c r="I893" s="16"/>
      <c r="J893" s="16"/>
      <c r="K893" s="16"/>
      <c r="L893" s="32"/>
      <c r="M893" s="16"/>
      <c r="N893" s="16"/>
      <c r="O893" s="16"/>
      <c r="P893" s="16"/>
      <c r="Y893" s="20"/>
      <c r="Z893" s="20"/>
      <c r="AA893" s="20"/>
      <c r="AB893" s="20"/>
      <c r="AC893" s="20"/>
      <c r="AD893" s="20"/>
    </row>
    <row r="894" spans="3:30" s="1" customFormat="1">
      <c r="C894" s="16"/>
      <c r="D894" s="16"/>
      <c r="E894" s="32"/>
      <c r="F894" s="16"/>
      <c r="G894" s="16"/>
      <c r="H894" s="16"/>
      <c r="I894" s="16"/>
      <c r="J894" s="16"/>
      <c r="K894" s="16"/>
      <c r="L894" s="32"/>
      <c r="M894" s="16"/>
      <c r="N894" s="16"/>
      <c r="O894" s="16"/>
      <c r="P894" s="16"/>
      <c r="Y894" s="20"/>
      <c r="Z894" s="20"/>
      <c r="AA894" s="20"/>
      <c r="AB894" s="20"/>
      <c r="AC894" s="20"/>
      <c r="AD894" s="20"/>
    </row>
    <row r="895" spans="3:30" s="1" customFormat="1">
      <c r="C895" s="16"/>
      <c r="D895" s="16"/>
      <c r="E895" s="32"/>
      <c r="F895" s="16"/>
      <c r="G895" s="16"/>
      <c r="H895" s="16"/>
      <c r="I895" s="16"/>
      <c r="J895" s="16"/>
      <c r="K895" s="16"/>
      <c r="L895" s="32"/>
      <c r="M895" s="16"/>
      <c r="N895" s="16"/>
      <c r="O895" s="16"/>
      <c r="P895" s="16"/>
      <c r="Y895" s="20"/>
      <c r="Z895" s="20"/>
      <c r="AA895" s="20"/>
      <c r="AB895" s="20"/>
      <c r="AC895" s="20"/>
      <c r="AD895" s="20"/>
    </row>
    <row r="896" spans="3:30" s="1" customFormat="1">
      <c r="C896" s="16"/>
      <c r="D896" s="16"/>
      <c r="E896" s="32"/>
      <c r="F896" s="16"/>
      <c r="G896" s="16"/>
      <c r="H896" s="16"/>
      <c r="I896" s="16"/>
      <c r="J896" s="16"/>
      <c r="K896" s="16"/>
      <c r="L896" s="32"/>
      <c r="M896" s="16"/>
      <c r="N896" s="16"/>
      <c r="O896" s="16"/>
      <c r="P896" s="16"/>
      <c r="Y896" s="20"/>
      <c r="Z896" s="20"/>
      <c r="AA896" s="20"/>
      <c r="AB896" s="20"/>
      <c r="AC896" s="20"/>
      <c r="AD896" s="20"/>
    </row>
    <row r="897" spans="3:30" s="1" customFormat="1">
      <c r="C897" s="16"/>
      <c r="D897" s="16"/>
      <c r="E897" s="32"/>
      <c r="F897" s="16"/>
      <c r="G897" s="16"/>
      <c r="H897" s="16"/>
      <c r="I897" s="16"/>
      <c r="J897" s="16"/>
      <c r="K897" s="16"/>
      <c r="L897" s="32"/>
      <c r="M897" s="16"/>
      <c r="N897" s="16"/>
      <c r="O897" s="16"/>
      <c r="P897" s="16"/>
      <c r="Y897" s="20"/>
      <c r="Z897" s="20"/>
      <c r="AA897" s="20"/>
      <c r="AB897" s="20"/>
      <c r="AC897" s="20"/>
      <c r="AD897" s="20"/>
    </row>
    <row r="898" spans="3:30" s="1" customFormat="1">
      <c r="C898" s="16"/>
      <c r="D898" s="16"/>
      <c r="E898" s="32"/>
      <c r="F898" s="16"/>
      <c r="G898" s="16"/>
      <c r="H898" s="16"/>
      <c r="I898" s="16"/>
      <c r="J898" s="16"/>
      <c r="K898" s="16"/>
      <c r="L898" s="32"/>
      <c r="M898" s="16"/>
      <c r="N898" s="16"/>
      <c r="O898" s="16"/>
      <c r="P898" s="16"/>
      <c r="Y898" s="20"/>
      <c r="Z898" s="20"/>
      <c r="AA898" s="20"/>
      <c r="AB898" s="20"/>
      <c r="AC898" s="20"/>
      <c r="AD898" s="20"/>
    </row>
    <row r="899" spans="3:30" s="1" customFormat="1">
      <c r="C899" s="16"/>
      <c r="D899" s="16"/>
      <c r="E899" s="32"/>
      <c r="F899" s="16"/>
      <c r="G899" s="16"/>
      <c r="H899" s="16"/>
      <c r="I899" s="16"/>
      <c r="J899" s="16"/>
      <c r="K899" s="16"/>
      <c r="L899" s="32"/>
      <c r="M899" s="16"/>
      <c r="N899" s="16"/>
      <c r="O899" s="16"/>
      <c r="P899" s="16"/>
      <c r="Y899" s="20"/>
      <c r="Z899" s="20"/>
      <c r="AA899" s="20"/>
      <c r="AB899" s="20"/>
      <c r="AC899" s="20"/>
      <c r="AD899" s="20"/>
    </row>
    <row r="900" spans="3:30" s="1" customFormat="1">
      <c r="C900" s="16"/>
      <c r="D900" s="16"/>
      <c r="E900" s="32"/>
      <c r="F900" s="16"/>
      <c r="G900" s="16"/>
      <c r="H900" s="16"/>
      <c r="I900" s="16"/>
      <c r="J900" s="16"/>
      <c r="K900" s="16"/>
      <c r="L900" s="32"/>
      <c r="M900" s="16"/>
      <c r="N900" s="16"/>
      <c r="O900" s="16"/>
      <c r="P900" s="16"/>
      <c r="Y900" s="20"/>
      <c r="Z900" s="20"/>
      <c r="AA900" s="20"/>
      <c r="AB900" s="20"/>
      <c r="AC900" s="20"/>
      <c r="AD900" s="20"/>
    </row>
    <row r="901" spans="3:30" s="1" customFormat="1">
      <c r="C901" s="16"/>
      <c r="D901" s="16"/>
      <c r="E901" s="32"/>
      <c r="F901" s="16"/>
      <c r="G901" s="16"/>
      <c r="H901" s="16"/>
      <c r="I901" s="16"/>
      <c r="J901" s="16"/>
      <c r="K901" s="16"/>
      <c r="L901" s="32"/>
      <c r="M901" s="16"/>
      <c r="N901" s="16"/>
      <c r="O901" s="16"/>
      <c r="P901" s="16"/>
      <c r="Y901" s="20"/>
      <c r="Z901" s="20"/>
      <c r="AA901" s="20"/>
      <c r="AB901" s="20"/>
      <c r="AC901" s="20"/>
      <c r="AD901" s="20"/>
    </row>
    <row r="902" spans="3:30" s="1" customFormat="1">
      <c r="C902" s="16"/>
      <c r="D902" s="16"/>
      <c r="E902" s="32"/>
      <c r="F902" s="16"/>
      <c r="G902" s="16"/>
      <c r="H902" s="16"/>
      <c r="I902" s="16"/>
      <c r="J902" s="16"/>
      <c r="K902" s="16"/>
      <c r="L902" s="32"/>
      <c r="M902" s="16"/>
      <c r="N902" s="16"/>
      <c r="O902" s="16"/>
      <c r="P902" s="16"/>
      <c r="Y902" s="20"/>
      <c r="Z902" s="20"/>
      <c r="AA902" s="20"/>
      <c r="AB902" s="20"/>
      <c r="AC902" s="20"/>
      <c r="AD902" s="20"/>
    </row>
    <row r="903" spans="3:30" s="1" customFormat="1">
      <c r="C903" s="16"/>
      <c r="D903" s="16"/>
      <c r="E903" s="32"/>
      <c r="F903" s="16"/>
      <c r="G903" s="16"/>
      <c r="H903" s="16"/>
      <c r="I903" s="16"/>
      <c r="J903" s="16"/>
      <c r="K903" s="16"/>
      <c r="L903" s="32"/>
      <c r="M903" s="16"/>
      <c r="N903" s="16"/>
      <c r="O903" s="16"/>
      <c r="P903" s="16"/>
      <c r="Y903" s="20"/>
      <c r="Z903" s="20"/>
      <c r="AA903" s="20"/>
      <c r="AB903" s="20"/>
      <c r="AC903" s="20"/>
      <c r="AD903" s="20"/>
    </row>
    <row r="904" spans="3:30" s="1" customFormat="1">
      <c r="C904" s="16"/>
      <c r="D904" s="16"/>
      <c r="E904" s="32"/>
      <c r="F904" s="16"/>
      <c r="G904" s="16"/>
      <c r="H904" s="16"/>
      <c r="I904" s="16"/>
      <c r="J904" s="16"/>
      <c r="K904" s="16"/>
      <c r="L904" s="32"/>
      <c r="M904" s="16"/>
      <c r="N904" s="16"/>
      <c r="O904" s="16"/>
      <c r="P904" s="16"/>
      <c r="Y904" s="20"/>
      <c r="Z904" s="20"/>
      <c r="AA904" s="20"/>
      <c r="AB904" s="20"/>
      <c r="AC904" s="20"/>
      <c r="AD904" s="20"/>
    </row>
    <row r="905" spans="3:30" s="1" customFormat="1">
      <c r="C905" s="16"/>
      <c r="D905" s="16"/>
      <c r="E905" s="32"/>
      <c r="F905" s="16"/>
      <c r="G905" s="16"/>
      <c r="H905" s="16"/>
      <c r="I905" s="16"/>
      <c r="J905" s="16"/>
      <c r="K905" s="16"/>
      <c r="L905" s="32"/>
      <c r="M905" s="16"/>
      <c r="N905" s="16"/>
      <c r="O905" s="16"/>
      <c r="P905" s="16"/>
      <c r="Y905" s="20"/>
      <c r="Z905" s="20"/>
      <c r="AA905" s="20"/>
      <c r="AB905" s="20"/>
      <c r="AC905" s="20"/>
      <c r="AD905" s="20"/>
    </row>
    <row r="906" spans="3:30" s="1" customFormat="1">
      <c r="C906" s="16"/>
      <c r="D906" s="16"/>
      <c r="E906" s="32"/>
      <c r="F906" s="16"/>
      <c r="G906" s="16"/>
      <c r="H906" s="16"/>
      <c r="I906" s="16"/>
      <c r="J906" s="16"/>
      <c r="K906" s="16"/>
      <c r="L906" s="32"/>
      <c r="M906" s="16"/>
      <c r="N906" s="16"/>
      <c r="O906" s="16"/>
      <c r="P906" s="16"/>
      <c r="Y906" s="20"/>
      <c r="Z906" s="20"/>
      <c r="AA906" s="20"/>
      <c r="AB906" s="20"/>
      <c r="AC906" s="20"/>
      <c r="AD906" s="20"/>
    </row>
    <row r="907" spans="3:30" s="1" customFormat="1">
      <c r="C907" s="16"/>
      <c r="D907" s="16"/>
      <c r="E907" s="32"/>
      <c r="F907" s="16"/>
      <c r="G907" s="16"/>
      <c r="H907" s="16"/>
      <c r="I907" s="16"/>
      <c r="J907" s="16"/>
      <c r="K907" s="16"/>
      <c r="L907" s="32"/>
      <c r="M907" s="16"/>
      <c r="N907" s="16"/>
      <c r="O907" s="16"/>
      <c r="P907" s="16"/>
      <c r="Y907" s="20"/>
      <c r="Z907" s="20"/>
      <c r="AA907" s="20"/>
      <c r="AB907" s="20"/>
      <c r="AC907" s="20"/>
      <c r="AD907" s="20"/>
    </row>
    <row r="908" spans="3:30" s="1" customFormat="1">
      <c r="C908" s="16"/>
      <c r="D908" s="16"/>
      <c r="E908" s="32"/>
      <c r="F908" s="16"/>
      <c r="G908" s="16"/>
      <c r="H908" s="16"/>
      <c r="I908" s="16"/>
      <c r="J908" s="16"/>
      <c r="K908" s="16"/>
      <c r="L908" s="32"/>
      <c r="M908" s="16"/>
      <c r="N908" s="16"/>
      <c r="O908" s="16"/>
      <c r="P908" s="16"/>
      <c r="Y908" s="20"/>
      <c r="Z908" s="20"/>
      <c r="AA908" s="20"/>
      <c r="AB908" s="20"/>
      <c r="AC908" s="20"/>
      <c r="AD908" s="20"/>
    </row>
    <row r="909" spans="3:30" s="1" customFormat="1">
      <c r="C909" s="16"/>
      <c r="D909" s="16"/>
      <c r="E909" s="32"/>
      <c r="F909" s="16"/>
      <c r="G909" s="16"/>
      <c r="H909" s="16"/>
      <c r="I909" s="16"/>
      <c r="J909" s="16"/>
      <c r="K909" s="16"/>
      <c r="L909" s="32"/>
      <c r="M909" s="16"/>
      <c r="N909" s="16"/>
      <c r="O909" s="16"/>
      <c r="P909" s="16"/>
      <c r="Y909" s="20"/>
      <c r="Z909" s="20"/>
      <c r="AA909" s="20"/>
      <c r="AB909" s="20"/>
      <c r="AC909" s="20"/>
      <c r="AD909" s="20"/>
    </row>
    <row r="910" spans="3:30" s="1" customFormat="1">
      <c r="C910" s="16"/>
      <c r="D910" s="16"/>
      <c r="E910" s="32"/>
      <c r="F910" s="16"/>
      <c r="G910" s="16"/>
      <c r="H910" s="16"/>
      <c r="I910" s="16"/>
      <c r="J910" s="16"/>
      <c r="K910" s="16"/>
      <c r="L910" s="32"/>
      <c r="M910" s="16"/>
      <c r="N910" s="16"/>
      <c r="O910" s="16"/>
      <c r="P910" s="16"/>
      <c r="Y910" s="20"/>
      <c r="Z910" s="20"/>
      <c r="AA910" s="20"/>
      <c r="AB910" s="20"/>
      <c r="AC910" s="20"/>
      <c r="AD910" s="20"/>
    </row>
    <row r="911" spans="3:30" s="1" customFormat="1">
      <c r="C911" s="16"/>
      <c r="D911" s="16"/>
      <c r="E911" s="32"/>
      <c r="F911" s="16"/>
      <c r="G911" s="16"/>
      <c r="H911" s="16"/>
      <c r="I911" s="16"/>
      <c r="J911" s="16"/>
      <c r="K911" s="16"/>
      <c r="L911" s="32"/>
      <c r="M911" s="16"/>
      <c r="N911" s="16"/>
      <c r="O911" s="16"/>
      <c r="P911" s="16"/>
      <c r="Y911" s="20"/>
      <c r="Z911" s="20"/>
      <c r="AA911" s="20"/>
      <c r="AB911" s="20"/>
      <c r="AC911" s="20"/>
      <c r="AD911" s="20"/>
    </row>
    <row r="912" spans="3:30" s="1" customFormat="1">
      <c r="C912" s="16"/>
      <c r="D912" s="16"/>
      <c r="E912" s="32"/>
      <c r="F912" s="16"/>
      <c r="G912" s="16"/>
      <c r="H912" s="16"/>
      <c r="I912" s="16"/>
      <c r="J912" s="16"/>
      <c r="K912" s="16"/>
      <c r="L912" s="32"/>
      <c r="M912" s="16"/>
      <c r="N912" s="16"/>
      <c r="O912" s="16"/>
      <c r="P912" s="16"/>
      <c r="Y912" s="20"/>
      <c r="Z912" s="20"/>
      <c r="AA912" s="20"/>
      <c r="AB912" s="20"/>
      <c r="AC912" s="20"/>
      <c r="AD912" s="20"/>
    </row>
    <row r="913" spans="3:30" s="1" customFormat="1">
      <c r="C913" s="16"/>
      <c r="D913" s="16"/>
      <c r="E913" s="32"/>
      <c r="F913" s="16"/>
      <c r="G913" s="16"/>
      <c r="H913" s="16"/>
      <c r="I913" s="16"/>
      <c r="J913" s="16"/>
      <c r="K913" s="16"/>
      <c r="L913" s="32"/>
      <c r="M913" s="16"/>
      <c r="N913" s="16"/>
      <c r="O913" s="16"/>
      <c r="P913" s="16"/>
      <c r="Y913" s="20"/>
      <c r="Z913" s="20"/>
      <c r="AA913" s="20"/>
      <c r="AB913" s="20"/>
      <c r="AC913" s="20"/>
      <c r="AD913" s="20"/>
    </row>
    <row r="914" spans="3:30" s="1" customFormat="1">
      <c r="C914" s="16"/>
      <c r="D914" s="16"/>
      <c r="E914" s="32"/>
      <c r="F914" s="16"/>
      <c r="G914" s="16"/>
      <c r="H914" s="16"/>
      <c r="I914" s="16"/>
      <c r="J914" s="16"/>
      <c r="K914" s="16"/>
      <c r="L914" s="32"/>
      <c r="M914" s="16"/>
      <c r="N914" s="16"/>
      <c r="O914" s="16"/>
      <c r="P914" s="16"/>
      <c r="Y914" s="20"/>
      <c r="Z914" s="20"/>
      <c r="AA914" s="20"/>
      <c r="AB914" s="20"/>
      <c r="AC914" s="20"/>
      <c r="AD914" s="20"/>
    </row>
    <row r="915" spans="3:30" s="1" customFormat="1">
      <c r="C915" s="16"/>
      <c r="D915" s="16"/>
      <c r="E915" s="32"/>
      <c r="F915" s="16"/>
      <c r="G915" s="16"/>
      <c r="H915" s="16"/>
      <c r="I915" s="16"/>
      <c r="J915" s="16"/>
      <c r="K915" s="16"/>
      <c r="L915" s="32"/>
      <c r="M915" s="16"/>
      <c r="N915" s="16"/>
      <c r="O915" s="16"/>
      <c r="P915" s="16"/>
      <c r="Y915" s="20"/>
      <c r="Z915" s="20"/>
      <c r="AA915" s="20"/>
      <c r="AB915" s="20"/>
      <c r="AC915" s="20"/>
      <c r="AD915" s="20"/>
    </row>
    <row r="916" spans="3:30" s="1" customFormat="1">
      <c r="C916" s="16"/>
      <c r="D916" s="16"/>
      <c r="E916" s="32"/>
      <c r="F916" s="16"/>
      <c r="G916" s="16"/>
      <c r="H916" s="16"/>
      <c r="I916" s="16"/>
      <c r="J916" s="16"/>
      <c r="K916" s="16"/>
      <c r="L916" s="32"/>
      <c r="M916" s="16"/>
      <c r="N916" s="16"/>
      <c r="O916" s="16"/>
      <c r="P916" s="16"/>
      <c r="Y916" s="20"/>
      <c r="Z916" s="20"/>
      <c r="AA916" s="20"/>
      <c r="AB916" s="20"/>
      <c r="AC916" s="20"/>
      <c r="AD916" s="20"/>
    </row>
    <row r="917" spans="3:30" s="1" customFormat="1">
      <c r="C917" s="16"/>
      <c r="D917" s="16"/>
      <c r="E917" s="32"/>
      <c r="F917" s="16"/>
      <c r="G917" s="16"/>
      <c r="H917" s="16"/>
      <c r="I917" s="16"/>
      <c r="J917" s="16"/>
      <c r="K917" s="16"/>
      <c r="L917" s="32"/>
      <c r="M917" s="16"/>
      <c r="N917" s="16"/>
      <c r="O917" s="16"/>
      <c r="P917" s="16"/>
      <c r="Y917" s="20"/>
      <c r="Z917" s="20"/>
      <c r="AA917" s="20"/>
      <c r="AB917" s="20"/>
      <c r="AC917" s="20"/>
      <c r="AD917" s="20"/>
    </row>
    <row r="918" spans="3:30" s="1" customFormat="1">
      <c r="C918" s="16"/>
      <c r="D918" s="16"/>
      <c r="E918" s="32"/>
      <c r="F918" s="16"/>
      <c r="G918" s="16"/>
      <c r="H918" s="16"/>
      <c r="I918" s="16"/>
      <c r="J918" s="16"/>
      <c r="K918" s="16"/>
      <c r="L918" s="32"/>
      <c r="M918" s="16"/>
      <c r="N918" s="16"/>
      <c r="O918" s="16"/>
      <c r="P918" s="16"/>
      <c r="Y918" s="20"/>
      <c r="Z918" s="20"/>
      <c r="AA918" s="20"/>
      <c r="AB918" s="20"/>
      <c r="AC918" s="20"/>
      <c r="AD918" s="20"/>
    </row>
    <row r="919" spans="3:30" s="1" customFormat="1">
      <c r="C919" s="16"/>
      <c r="D919" s="16"/>
      <c r="E919" s="32"/>
      <c r="F919" s="16"/>
      <c r="G919" s="16"/>
      <c r="H919" s="16"/>
      <c r="I919" s="16"/>
      <c r="J919" s="16"/>
      <c r="K919" s="16"/>
      <c r="L919" s="32"/>
      <c r="M919" s="16"/>
      <c r="N919" s="16"/>
      <c r="O919" s="16"/>
      <c r="P919" s="16"/>
      <c r="Y919" s="20"/>
      <c r="Z919" s="20"/>
      <c r="AA919" s="20"/>
      <c r="AB919" s="20"/>
      <c r="AC919" s="20"/>
      <c r="AD919" s="20"/>
    </row>
    <row r="920" spans="3:30" s="1" customFormat="1">
      <c r="C920" s="16"/>
      <c r="D920" s="16"/>
      <c r="E920" s="32"/>
      <c r="F920" s="16"/>
      <c r="G920" s="16"/>
      <c r="H920" s="16"/>
      <c r="I920" s="16"/>
      <c r="J920" s="16"/>
      <c r="K920" s="16"/>
      <c r="L920" s="32"/>
      <c r="M920" s="16"/>
      <c r="N920" s="16"/>
      <c r="O920" s="16"/>
      <c r="P920" s="16"/>
      <c r="Y920" s="20"/>
      <c r="Z920" s="20"/>
      <c r="AA920" s="20"/>
      <c r="AB920" s="20"/>
      <c r="AC920" s="20"/>
      <c r="AD920" s="20"/>
    </row>
    <row r="921" spans="3:30" s="1" customFormat="1">
      <c r="C921" s="16"/>
      <c r="D921" s="16"/>
      <c r="E921" s="32"/>
      <c r="F921" s="16"/>
      <c r="G921" s="16"/>
      <c r="H921" s="16"/>
      <c r="I921" s="16"/>
      <c r="J921" s="16"/>
      <c r="K921" s="16"/>
      <c r="L921" s="32"/>
      <c r="M921" s="16"/>
      <c r="N921" s="16"/>
      <c r="O921" s="16"/>
      <c r="P921" s="16"/>
      <c r="Y921" s="20"/>
      <c r="Z921" s="20"/>
      <c r="AA921" s="20"/>
      <c r="AB921" s="20"/>
      <c r="AC921" s="20"/>
      <c r="AD921" s="20"/>
    </row>
    <row r="922" spans="3:30" s="1" customFormat="1">
      <c r="C922" s="16"/>
      <c r="D922" s="16"/>
      <c r="E922" s="32"/>
      <c r="F922" s="16"/>
      <c r="G922" s="16"/>
      <c r="H922" s="16"/>
      <c r="I922" s="16"/>
      <c r="J922" s="16"/>
      <c r="K922" s="16"/>
      <c r="L922" s="32"/>
      <c r="M922" s="16"/>
      <c r="N922" s="16"/>
      <c r="O922" s="16"/>
      <c r="P922" s="16"/>
      <c r="Y922" s="20"/>
      <c r="Z922" s="20"/>
      <c r="AA922" s="20"/>
      <c r="AB922" s="20"/>
      <c r="AC922" s="20"/>
      <c r="AD922" s="20"/>
    </row>
    <row r="923" spans="3:30" s="1" customFormat="1">
      <c r="C923" s="16"/>
      <c r="D923" s="16"/>
      <c r="E923" s="32"/>
      <c r="F923" s="16"/>
      <c r="G923" s="16"/>
      <c r="H923" s="16"/>
      <c r="I923" s="16"/>
      <c r="J923" s="16"/>
      <c r="K923" s="16"/>
      <c r="L923" s="32"/>
      <c r="M923" s="16"/>
      <c r="N923" s="16"/>
      <c r="O923" s="16"/>
      <c r="P923" s="16"/>
      <c r="Y923" s="20"/>
      <c r="Z923" s="20"/>
      <c r="AA923" s="20"/>
      <c r="AB923" s="20"/>
      <c r="AC923" s="20"/>
      <c r="AD923" s="20"/>
    </row>
    <row r="924" spans="3:30" s="1" customFormat="1">
      <c r="C924" s="16"/>
      <c r="D924" s="16"/>
      <c r="E924" s="32"/>
      <c r="F924" s="16"/>
      <c r="G924" s="16"/>
      <c r="H924" s="16"/>
      <c r="I924" s="16"/>
      <c r="J924" s="16"/>
      <c r="K924" s="16"/>
      <c r="L924" s="32"/>
      <c r="M924" s="16"/>
      <c r="N924" s="16"/>
      <c r="O924" s="16"/>
      <c r="P924" s="16"/>
      <c r="Y924" s="20"/>
      <c r="Z924" s="20"/>
      <c r="AA924" s="20"/>
      <c r="AB924" s="20"/>
      <c r="AC924" s="20"/>
      <c r="AD924" s="20"/>
    </row>
    <row r="925" spans="3:30" s="1" customFormat="1">
      <c r="C925" s="16"/>
      <c r="D925" s="16"/>
      <c r="E925" s="32"/>
      <c r="F925" s="16"/>
      <c r="G925" s="16"/>
      <c r="H925" s="16"/>
      <c r="I925" s="16"/>
      <c r="J925" s="16"/>
      <c r="K925" s="16"/>
      <c r="L925" s="32"/>
      <c r="M925" s="16"/>
      <c r="N925" s="16"/>
      <c r="O925" s="16"/>
      <c r="P925" s="16"/>
      <c r="Y925" s="20"/>
      <c r="Z925" s="20"/>
      <c r="AA925" s="20"/>
      <c r="AB925" s="20"/>
      <c r="AC925" s="20"/>
      <c r="AD925" s="20"/>
    </row>
    <row r="926" spans="3:30" s="1" customFormat="1">
      <c r="C926" s="16"/>
      <c r="D926" s="16"/>
      <c r="E926" s="32"/>
      <c r="F926" s="16"/>
      <c r="G926" s="16"/>
      <c r="H926" s="16"/>
      <c r="I926" s="16"/>
      <c r="J926" s="16"/>
      <c r="K926" s="16"/>
      <c r="L926" s="32"/>
      <c r="M926" s="16"/>
      <c r="N926" s="16"/>
      <c r="O926" s="16"/>
      <c r="P926" s="16"/>
      <c r="Y926" s="20"/>
      <c r="Z926" s="20"/>
      <c r="AA926" s="20"/>
      <c r="AB926" s="20"/>
      <c r="AC926" s="20"/>
      <c r="AD926" s="20"/>
    </row>
    <row r="927" spans="3:30" s="1" customFormat="1">
      <c r="C927" s="16"/>
      <c r="D927" s="16"/>
      <c r="E927" s="32"/>
      <c r="F927" s="16"/>
      <c r="G927" s="16"/>
      <c r="H927" s="16"/>
      <c r="I927" s="16"/>
      <c r="J927" s="16"/>
      <c r="K927" s="16"/>
      <c r="L927" s="32"/>
      <c r="M927" s="16"/>
      <c r="N927" s="16"/>
      <c r="O927" s="16"/>
      <c r="P927" s="16"/>
      <c r="Y927" s="20"/>
      <c r="Z927" s="20"/>
      <c r="AA927" s="20"/>
      <c r="AB927" s="20"/>
      <c r="AC927" s="20"/>
      <c r="AD927" s="20"/>
    </row>
    <row r="928" spans="3:30" s="1" customFormat="1">
      <c r="C928" s="16"/>
      <c r="D928" s="16"/>
      <c r="E928" s="32"/>
      <c r="F928" s="16"/>
      <c r="G928" s="16"/>
      <c r="H928" s="16"/>
      <c r="I928" s="16"/>
      <c r="J928" s="16"/>
      <c r="K928" s="16"/>
      <c r="L928" s="32"/>
      <c r="M928" s="16"/>
      <c r="N928" s="16"/>
      <c r="O928" s="16"/>
      <c r="P928" s="16"/>
      <c r="Y928" s="20"/>
      <c r="Z928" s="20"/>
      <c r="AA928" s="20"/>
      <c r="AB928" s="20"/>
      <c r="AC928" s="20"/>
      <c r="AD928" s="20"/>
    </row>
    <row r="929" spans="3:30" s="1" customFormat="1">
      <c r="C929" s="16"/>
      <c r="D929" s="16"/>
      <c r="E929" s="32"/>
      <c r="F929" s="16"/>
      <c r="G929" s="16"/>
      <c r="H929" s="16"/>
      <c r="I929" s="16"/>
      <c r="J929" s="16"/>
      <c r="K929" s="16"/>
      <c r="L929" s="32"/>
      <c r="M929" s="16"/>
      <c r="N929" s="16"/>
      <c r="O929" s="16"/>
      <c r="P929" s="16"/>
      <c r="Y929" s="20"/>
      <c r="Z929" s="20"/>
      <c r="AA929" s="20"/>
      <c r="AB929" s="20"/>
      <c r="AC929" s="20"/>
      <c r="AD929" s="20"/>
    </row>
    <row r="930" spans="3:30" s="1" customFormat="1">
      <c r="C930" s="16"/>
      <c r="D930" s="16"/>
      <c r="E930" s="32"/>
      <c r="F930" s="16"/>
      <c r="G930" s="16"/>
      <c r="H930" s="16"/>
      <c r="I930" s="16"/>
      <c r="J930" s="16"/>
      <c r="K930" s="16"/>
      <c r="L930" s="32"/>
      <c r="M930" s="16"/>
      <c r="N930" s="16"/>
      <c r="O930" s="16"/>
      <c r="P930" s="16"/>
      <c r="Y930" s="20"/>
      <c r="Z930" s="20"/>
      <c r="AA930" s="20"/>
      <c r="AB930" s="20"/>
      <c r="AC930" s="20"/>
      <c r="AD930" s="20"/>
    </row>
    <row r="931" spans="3:30" s="1" customFormat="1">
      <c r="C931" s="16"/>
      <c r="D931" s="16"/>
      <c r="E931" s="32"/>
      <c r="F931" s="16"/>
      <c r="G931" s="16"/>
      <c r="H931" s="16"/>
      <c r="I931" s="16"/>
      <c r="J931" s="16"/>
      <c r="K931" s="16"/>
      <c r="L931" s="32"/>
      <c r="M931" s="16"/>
      <c r="N931" s="16"/>
      <c r="O931" s="16"/>
      <c r="P931" s="16"/>
      <c r="Y931" s="20"/>
      <c r="Z931" s="20"/>
      <c r="AA931" s="20"/>
      <c r="AB931" s="20"/>
      <c r="AC931" s="20"/>
      <c r="AD931" s="20"/>
    </row>
    <row r="932" spans="3:30" s="1" customFormat="1">
      <c r="C932" s="16"/>
      <c r="D932" s="16"/>
      <c r="E932" s="32"/>
      <c r="F932" s="16"/>
      <c r="G932" s="16"/>
      <c r="H932" s="16"/>
      <c r="I932" s="16"/>
      <c r="J932" s="16"/>
      <c r="K932" s="16"/>
      <c r="L932" s="32"/>
      <c r="M932" s="16"/>
      <c r="N932" s="16"/>
      <c r="O932" s="16"/>
      <c r="P932" s="16"/>
      <c r="Y932" s="20"/>
      <c r="Z932" s="20"/>
      <c r="AA932" s="20"/>
      <c r="AB932" s="20"/>
      <c r="AC932" s="20"/>
      <c r="AD932" s="20"/>
    </row>
    <row r="933" spans="3:30" s="1" customFormat="1">
      <c r="C933" s="16"/>
      <c r="D933" s="16"/>
      <c r="E933" s="32"/>
      <c r="F933" s="16"/>
      <c r="G933" s="16"/>
      <c r="H933" s="16"/>
      <c r="I933" s="16"/>
      <c r="J933" s="16"/>
      <c r="K933" s="16"/>
      <c r="L933" s="32"/>
      <c r="M933" s="16"/>
      <c r="N933" s="16"/>
      <c r="O933" s="16"/>
      <c r="P933" s="16"/>
      <c r="Y933" s="20"/>
      <c r="Z933" s="20"/>
      <c r="AA933" s="20"/>
      <c r="AB933" s="20"/>
      <c r="AC933" s="20"/>
      <c r="AD933" s="20"/>
    </row>
    <row r="934" spans="3:30" s="1" customFormat="1">
      <c r="C934" s="16"/>
      <c r="D934" s="16"/>
      <c r="E934" s="32"/>
      <c r="F934" s="16"/>
      <c r="G934" s="16"/>
      <c r="H934" s="16"/>
      <c r="I934" s="16"/>
      <c r="J934" s="16"/>
      <c r="K934" s="16"/>
      <c r="L934" s="32"/>
      <c r="M934" s="16"/>
      <c r="N934" s="16"/>
      <c r="O934" s="16"/>
      <c r="P934" s="16"/>
      <c r="Y934" s="20"/>
      <c r="Z934" s="20"/>
      <c r="AA934" s="20"/>
      <c r="AB934" s="20"/>
      <c r="AC934" s="20"/>
      <c r="AD934" s="20"/>
    </row>
    <row r="935" spans="3:30" s="1" customFormat="1">
      <c r="C935" s="16"/>
      <c r="D935" s="16"/>
      <c r="E935" s="32"/>
      <c r="F935" s="16"/>
      <c r="G935" s="16"/>
      <c r="H935" s="16"/>
      <c r="I935" s="16"/>
      <c r="J935" s="16"/>
      <c r="K935" s="16"/>
      <c r="L935" s="32"/>
      <c r="M935" s="16"/>
      <c r="N935" s="16"/>
      <c r="O935" s="16"/>
      <c r="P935" s="16"/>
      <c r="Y935" s="20"/>
      <c r="Z935" s="20"/>
      <c r="AA935" s="20"/>
      <c r="AB935" s="20"/>
      <c r="AC935" s="20"/>
      <c r="AD935" s="20"/>
    </row>
    <row r="936" spans="3:30" s="1" customFormat="1">
      <c r="C936" s="16"/>
      <c r="D936" s="16"/>
      <c r="E936" s="32"/>
      <c r="F936" s="16"/>
      <c r="G936" s="16"/>
      <c r="H936" s="16"/>
      <c r="I936" s="16"/>
      <c r="J936" s="16"/>
      <c r="K936" s="16"/>
      <c r="L936" s="32"/>
      <c r="M936" s="16"/>
      <c r="N936" s="16"/>
      <c r="O936" s="16"/>
      <c r="P936" s="16"/>
      <c r="Y936" s="20"/>
      <c r="Z936" s="20"/>
      <c r="AA936" s="20"/>
      <c r="AB936" s="20"/>
      <c r="AC936" s="20"/>
      <c r="AD936" s="20"/>
    </row>
    <row r="937" spans="3:30" s="1" customFormat="1">
      <c r="C937" s="16"/>
      <c r="D937" s="16"/>
      <c r="E937" s="32"/>
      <c r="F937" s="16"/>
      <c r="G937" s="16"/>
      <c r="H937" s="16"/>
      <c r="I937" s="16"/>
      <c r="J937" s="16"/>
      <c r="K937" s="16"/>
      <c r="L937" s="32"/>
      <c r="M937" s="16"/>
      <c r="N937" s="16"/>
      <c r="O937" s="16"/>
      <c r="P937" s="16"/>
      <c r="Y937" s="20"/>
      <c r="Z937" s="20"/>
      <c r="AA937" s="20"/>
      <c r="AB937" s="20"/>
      <c r="AC937" s="20"/>
      <c r="AD937" s="20"/>
    </row>
    <row r="938" spans="3:30" s="1" customFormat="1">
      <c r="C938" s="16"/>
      <c r="D938" s="16"/>
      <c r="E938" s="32"/>
      <c r="F938" s="16"/>
      <c r="G938" s="16"/>
      <c r="H938" s="16"/>
      <c r="I938" s="16"/>
      <c r="J938" s="16"/>
      <c r="K938" s="16"/>
      <c r="L938" s="32"/>
      <c r="M938" s="16"/>
      <c r="N938" s="16"/>
      <c r="O938" s="16"/>
      <c r="P938" s="16"/>
      <c r="Y938" s="20"/>
      <c r="Z938" s="20"/>
      <c r="AA938" s="20"/>
      <c r="AB938" s="20"/>
      <c r="AC938" s="20"/>
      <c r="AD938" s="20"/>
    </row>
    <row r="939" spans="3:30" s="1" customFormat="1">
      <c r="C939" s="16"/>
      <c r="D939" s="16"/>
      <c r="E939" s="32"/>
      <c r="F939" s="16"/>
      <c r="G939" s="16"/>
      <c r="H939" s="16"/>
      <c r="I939" s="16"/>
      <c r="J939" s="16"/>
      <c r="K939" s="16"/>
      <c r="L939" s="32"/>
      <c r="M939" s="16"/>
      <c r="N939" s="16"/>
      <c r="O939" s="16"/>
      <c r="P939" s="16"/>
      <c r="Y939" s="20"/>
      <c r="Z939" s="20"/>
      <c r="AA939" s="20"/>
      <c r="AB939" s="20"/>
      <c r="AC939" s="20"/>
      <c r="AD939" s="20"/>
    </row>
    <row r="940" spans="3:30" s="1" customFormat="1">
      <c r="C940" s="16"/>
      <c r="D940" s="16"/>
      <c r="E940" s="32"/>
      <c r="F940" s="16"/>
      <c r="G940" s="16"/>
      <c r="H940" s="16"/>
      <c r="I940" s="16"/>
      <c r="J940" s="16"/>
      <c r="K940" s="16"/>
      <c r="L940" s="32"/>
      <c r="M940" s="16"/>
      <c r="N940" s="16"/>
      <c r="O940" s="16"/>
      <c r="P940" s="16"/>
      <c r="Y940" s="20"/>
      <c r="Z940" s="20"/>
      <c r="AA940" s="20"/>
      <c r="AB940" s="20"/>
      <c r="AC940" s="20"/>
      <c r="AD940" s="20"/>
    </row>
    <row r="941" spans="3:30" s="1" customFormat="1">
      <c r="C941" s="16"/>
      <c r="D941" s="16"/>
      <c r="E941" s="32"/>
      <c r="F941" s="16"/>
      <c r="G941" s="16"/>
      <c r="H941" s="16"/>
      <c r="I941" s="16"/>
      <c r="J941" s="16"/>
      <c r="K941" s="16"/>
      <c r="L941" s="32"/>
      <c r="M941" s="16"/>
      <c r="N941" s="16"/>
      <c r="O941" s="16"/>
      <c r="P941" s="16"/>
      <c r="Y941" s="20"/>
      <c r="Z941" s="20"/>
      <c r="AA941" s="20"/>
      <c r="AB941" s="20"/>
      <c r="AC941" s="20"/>
      <c r="AD941" s="20"/>
    </row>
    <row r="942" spans="3:30" s="1" customFormat="1">
      <c r="C942" s="16"/>
      <c r="D942" s="16"/>
      <c r="E942" s="32"/>
      <c r="F942" s="16"/>
      <c r="G942" s="16"/>
      <c r="H942" s="16"/>
      <c r="I942" s="16"/>
      <c r="J942" s="16"/>
      <c r="K942" s="16"/>
      <c r="L942" s="32"/>
      <c r="M942" s="16"/>
      <c r="N942" s="16"/>
      <c r="O942" s="16"/>
      <c r="P942" s="16"/>
      <c r="Y942" s="20"/>
      <c r="Z942" s="20"/>
      <c r="AA942" s="20"/>
      <c r="AB942" s="20"/>
      <c r="AC942" s="20"/>
      <c r="AD942" s="20"/>
    </row>
    <row r="943" spans="3:30" s="1" customFormat="1">
      <c r="C943" s="16"/>
      <c r="D943" s="16"/>
      <c r="E943" s="32"/>
      <c r="F943" s="16"/>
      <c r="G943" s="16"/>
      <c r="H943" s="16"/>
      <c r="I943" s="16"/>
      <c r="J943" s="16"/>
      <c r="K943" s="16"/>
      <c r="L943" s="32"/>
      <c r="M943" s="16"/>
      <c r="N943" s="16"/>
      <c r="O943" s="16"/>
      <c r="P943" s="16"/>
      <c r="Y943" s="20"/>
      <c r="Z943" s="20"/>
      <c r="AA943" s="20"/>
      <c r="AB943" s="20"/>
      <c r="AC943" s="20"/>
      <c r="AD943" s="20"/>
    </row>
    <row r="944" spans="3:30" s="1" customFormat="1">
      <c r="C944" s="16"/>
      <c r="D944" s="16"/>
      <c r="E944" s="32"/>
      <c r="F944" s="16"/>
      <c r="G944" s="16"/>
      <c r="H944" s="16"/>
      <c r="I944" s="16"/>
      <c r="J944" s="16"/>
      <c r="K944" s="16"/>
      <c r="L944" s="32"/>
      <c r="M944" s="16"/>
      <c r="N944" s="16"/>
      <c r="O944" s="16"/>
      <c r="P944" s="16"/>
      <c r="Y944" s="20"/>
      <c r="Z944" s="20"/>
      <c r="AA944" s="20"/>
      <c r="AB944" s="20"/>
      <c r="AC944" s="20"/>
      <c r="AD944" s="20"/>
    </row>
    <row r="945" spans="3:30" s="1" customFormat="1">
      <c r="C945" s="16"/>
      <c r="D945" s="16"/>
      <c r="E945" s="32"/>
      <c r="F945" s="16"/>
      <c r="G945" s="16"/>
      <c r="H945" s="16"/>
      <c r="I945" s="16"/>
      <c r="J945" s="16"/>
      <c r="K945" s="16"/>
      <c r="L945" s="32"/>
      <c r="M945" s="16"/>
      <c r="N945" s="16"/>
      <c r="O945" s="16"/>
      <c r="P945" s="16"/>
      <c r="Y945" s="20"/>
      <c r="Z945" s="20"/>
      <c r="AA945" s="20"/>
      <c r="AB945" s="20"/>
      <c r="AC945" s="20"/>
      <c r="AD945" s="20"/>
    </row>
    <row r="946" spans="3:30" s="1" customFormat="1">
      <c r="C946" s="16"/>
      <c r="D946" s="16"/>
      <c r="E946" s="32"/>
      <c r="F946" s="16"/>
      <c r="G946" s="16"/>
      <c r="H946" s="16"/>
      <c r="I946" s="16"/>
      <c r="J946" s="16"/>
      <c r="K946" s="16"/>
      <c r="L946" s="32"/>
      <c r="M946" s="16"/>
      <c r="N946" s="16"/>
      <c r="O946" s="16"/>
      <c r="P946" s="16"/>
      <c r="Y946" s="20"/>
      <c r="Z946" s="20"/>
      <c r="AA946" s="20"/>
      <c r="AB946" s="20"/>
      <c r="AC946" s="20"/>
      <c r="AD946" s="20"/>
    </row>
    <row r="947" spans="3:30" s="1" customFormat="1">
      <c r="C947" s="16"/>
      <c r="D947" s="16"/>
      <c r="E947" s="32"/>
      <c r="F947" s="16"/>
      <c r="G947" s="16"/>
      <c r="H947" s="16"/>
      <c r="I947" s="16"/>
      <c r="J947" s="16"/>
      <c r="K947" s="16"/>
      <c r="L947" s="32"/>
      <c r="M947" s="16"/>
      <c r="N947" s="16"/>
      <c r="O947" s="16"/>
      <c r="P947" s="16"/>
      <c r="Y947" s="20"/>
      <c r="Z947" s="20"/>
      <c r="AA947" s="20"/>
      <c r="AB947" s="20"/>
      <c r="AC947" s="20"/>
      <c r="AD947" s="20"/>
    </row>
    <row r="948" spans="3:30" s="1" customFormat="1">
      <c r="C948" s="16"/>
      <c r="D948" s="16"/>
      <c r="E948" s="32"/>
      <c r="F948" s="16"/>
      <c r="G948" s="16"/>
      <c r="H948" s="16"/>
      <c r="I948" s="16"/>
      <c r="J948" s="16"/>
      <c r="K948" s="16"/>
      <c r="L948" s="32"/>
      <c r="M948" s="16"/>
      <c r="N948" s="16"/>
      <c r="O948" s="16"/>
      <c r="P948" s="16"/>
      <c r="Y948" s="20"/>
      <c r="Z948" s="20"/>
      <c r="AA948" s="20"/>
      <c r="AB948" s="20"/>
      <c r="AC948" s="20"/>
      <c r="AD948" s="20"/>
    </row>
    <row r="949" spans="3:30" s="1" customFormat="1">
      <c r="C949" s="16"/>
      <c r="D949" s="16"/>
      <c r="E949" s="32"/>
      <c r="F949" s="16"/>
      <c r="G949" s="16"/>
      <c r="H949" s="16"/>
      <c r="I949" s="16"/>
      <c r="J949" s="16"/>
      <c r="K949" s="16"/>
      <c r="L949" s="32"/>
      <c r="M949" s="16"/>
      <c r="N949" s="16"/>
      <c r="O949" s="16"/>
      <c r="P949" s="16"/>
      <c r="Y949" s="20"/>
      <c r="Z949" s="20"/>
      <c r="AA949" s="20"/>
      <c r="AB949" s="20"/>
      <c r="AC949" s="20"/>
      <c r="AD949" s="20"/>
    </row>
    <row r="950" spans="3:30" s="1" customFormat="1">
      <c r="C950" s="16"/>
      <c r="D950" s="16"/>
      <c r="E950" s="32"/>
      <c r="F950" s="16"/>
      <c r="G950" s="16"/>
      <c r="H950" s="16"/>
      <c r="I950" s="16"/>
      <c r="J950" s="16"/>
      <c r="K950" s="16"/>
      <c r="L950" s="32"/>
      <c r="M950" s="16"/>
      <c r="N950" s="16"/>
      <c r="O950" s="16"/>
      <c r="P950" s="16"/>
      <c r="Y950" s="20"/>
      <c r="Z950" s="20"/>
      <c r="AA950" s="20"/>
      <c r="AB950" s="20"/>
      <c r="AC950" s="20"/>
      <c r="AD950" s="20"/>
    </row>
    <row r="951" spans="3:30" s="1" customFormat="1">
      <c r="C951" s="16"/>
      <c r="D951" s="16"/>
      <c r="E951" s="32"/>
      <c r="F951" s="16"/>
      <c r="G951" s="16"/>
      <c r="H951" s="16"/>
      <c r="I951" s="16"/>
      <c r="J951" s="16"/>
      <c r="K951" s="16"/>
      <c r="L951" s="32"/>
      <c r="M951" s="16"/>
      <c r="N951" s="16"/>
      <c r="O951" s="16"/>
      <c r="P951" s="16"/>
      <c r="Y951" s="20"/>
      <c r="Z951" s="20"/>
      <c r="AA951" s="20"/>
      <c r="AB951" s="20"/>
      <c r="AC951" s="20"/>
      <c r="AD951" s="20"/>
    </row>
    <row r="952" spans="3:30" s="1" customFormat="1">
      <c r="C952" s="16"/>
      <c r="D952" s="16"/>
      <c r="E952" s="32"/>
      <c r="F952" s="16"/>
      <c r="G952" s="16"/>
      <c r="H952" s="16"/>
      <c r="I952" s="16"/>
      <c r="J952" s="16"/>
      <c r="K952" s="16"/>
      <c r="L952" s="32"/>
      <c r="M952" s="16"/>
      <c r="N952" s="16"/>
      <c r="O952" s="16"/>
      <c r="P952" s="16"/>
      <c r="Y952" s="20"/>
      <c r="Z952" s="20"/>
      <c r="AA952" s="20"/>
      <c r="AB952" s="20"/>
      <c r="AC952" s="20"/>
      <c r="AD952" s="20"/>
    </row>
    <row r="953" spans="3:30" s="1" customFormat="1">
      <c r="C953" s="16"/>
      <c r="D953" s="16"/>
      <c r="E953" s="32"/>
      <c r="F953" s="16"/>
      <c r="G953" s="16"/>
      <c r="H953" s="16"/>
      <c r="I953" s="16"/>
      <c r="J953" s="16"/>
      <c r="K953" s="16"/>
      <c r="L953" s="32"/>
      <c r="M953" s="16"/>
      <c r="N953" s="16"/>
      <c r="O953" s="16"/>
      <c r="P953" s="16"/>
      <c r="Y953" s="20"/>
      <c r="Z953" s="20"/>
      <c r="AA953" s="20"/>
      <c r="AB953" s="20"/>
      <c r="AC953" s="20"/>
      <c r="AD953" s="20"/>
    </row>
    <row r="954" spans="3:30" s="1" customFormat="1">
      <c r="C954" s="16"/>
      <c r="D954" s="16"/>
      <c r="E954" s="32"/>
      <c r="F954" s="16"/>
      <c r="G954" s="16"/>
      <c r="H954" s="16"/>
      <c r="I954" s="16"/>
      <c r="J954" s="16"/>
      <c r="K954" s="16"/>
      <c r="L954" s="32"/>
      <c r="M954" s="16"/>
      <c r="N954" s="16"/>
      <c r="O954" s="16"/>
      <c r="P954" s="16"/>
      <c r="Y954" s="20"/>
      <c r="Z954" s="20"/>
      <c r="AA954" s="20"/>
      <c r="AB954" s="20"/>
      <c r="AC954" s="20"/>
      <c r="AD954" s="20"/>
    </row>
    <row r="955" spans="3:30" s="1" customFormat="1">
      <c r="C955" s="16"/>
      <c r="D955" s="16"/>
      <c r="E955" s="32"/>
      <c r="F955" s="16"/>
      <c r="G955" s="16"/>
      <c r="H955" s="16"/>
      <c r="I955" s="16"/>
      <c r="J955" s="16"/>
      <c r="K955" s="16"/>
      <c r="L955" s="32"/>
      <c r="M955" s="16"/>
      <c r="N955" s="16"/>
      <c r="O955" s="16"/>
      <c r="P955" s="16"/>
      <c r="Y955" s="20"/>
      <c r="Z955" s="20"/>
      <c r="AA955" s="20"/>
      <c r="AB955" s="20"/>
      <c r="AC955" s="20"/>
      <c r="AD955" s="20"/>
    </row>
    <row r="956" spans="3:30" s="1" customFormat="1">
      <c r="C956" s="16"/>
      <c r="D956" s="16"/>
      <c r="E956" s="32"/>
      <c r="F956" s="16"/>
      <c r="G956" s="16"/>
      <c r="H956" s="16"/>
      <c r="I956" s="16"/>
      <c r="J956" s="16"/>
      <c r="K956" s="16"/>
      <c r="L956" s="32"/>
      <c r="M956" s="16"/>
      <c r="N956" s="16"/>
      <c r="O956" s="16"/>
      <c r="P956" s="16"/>
      <c r="Y956" s="20"/>
      <c r="Z956" s="20"/>
      <c r="AA956" s="20"/>
      <c r="AB956" s="20"/>
      <c r="AC956" s="20"/>
      <c r="AD956" s="20"/>
    </row>
    <row r="957" spans="3:30" s="1" customFormat="1">
      <c r="C957" s="16"/>
      <c r="D957" s="16"/>
      <c r="E957" s="32"/>
      <c r="F957" s="16"/>
      <c r="G957" s="16"/>
      <c r="H957" s="16"/>
      <c r="I957" s="16"/>
      <c r="J957" s="16"/>
      <c r="K957" s="16"/>
      <c r="L957" s="32"/>
      <c r="M957" s="16"/>
      <c r="N957" s="16"/>
      <c r="O957" s="16"/>
      <c r="P957" s="16"/>
      <c r="Y957" s="20"/>
      <c r="Z957" s="20"/>
      <c r="AA957" s="20"/>
      <c r="AB957" s="20"/>
      <c r="AC957" s="20"/>
      <c r="AD957" s="20"/>
    </row>
    <row r="958" spans="3:30" s="1" customFormat="1">
      <c r="C958" s="16"/>
      <c r="D958" s="16"/>
      <c r="E958" s="32"/>
      <c r="F958" s="16"/>
      <c r="G958" s="16"/>
      <c r="H958" s="16"/>
      <c r="I958" s="16"/>
      <c r="J958" s="16"/>
      <c r="K958" s="16"/>
      <c r="L958" s="32"/>
      <c r="M958" s="16"/>
      <c r="N958" s="16"/>
      <c r="O958" s="16"/>
      <c r="P958" s="16"/>
      <c r="Y958" s="20"/>
      <c r="Z958" s="20"/>
      <c r="AA958" s="20"/>
      <c r="AB958" s="20"/>
      <c r="AC958" s="20"/>
      <c r="AD958" s="20"/>
    </row>
    <row r="959" spans="3:30" s="1" customFormat="1">
      <c r="C959" s="16"/>
      <c r="D959" s="16"/>
      <c r="E959" s="32"/>
      <c r="F959" s="16"/>
      <c r="G959" s="16"/>
      <c r="H959" s="16"/>
      <c r="I959" s="16"/>
      <c r="J959" s="16"/>
      <c r="K959" s="16"/>
      <c r="L959" s="32"/>
      <c r="M959" s="16"/>
      <c r="N959" s="16"/>
      <c r="O959" s="16"/>
      <c r="P959" s="16"/>
      <c r="Y959" s="20"/>
      <c r="Z959" s="20"/>
      <c r="AA959" s="20"/>
      <c r="AB959" s="20"/>
      <c r="AC959" s="20"/>
      <c r="AD959" s="20"/>
    </row>
    <row r="960" spans="3:30" s="1" customFormat="1">
      <c r="C960" s="16"/>
      <c r="D960" s="16"/>
      <c r="E960" s="32"/>
      <c r="F960" s="16"/>
      <c r="G960" s="16"/>
      <c r="H960" s="16"/>
      <c r="I960" s="16"/>
      <c r="J960" s="16"/>
      <c r="K960" s="16"/>
      <c r="L960" s="32"/>
      <c r="M960" s="16"/>
      <c r="N960" s="16"/>
      <c r="O960" s="16"/>
      <c r="P960" s="16"/>
      <c r="Y960" s="20"/>
      <c r="Z960" s="20"/>
      <c r="AA960" s="20"/>
      <c r="AB960" s="20"/>
      <c r="AC960" s="20"/>
      <c r="AD960" s="20"/>
    </row>
    <row r="961" spans="3:30" s="1" customFormat="1">
      <c r="C961" s="16"/>
      <c r="D961" s="16"/>
      <c r="E961" s="32"/>
      <c r="F961" s="16"/>
      <c r="G961" s="16"/>
      <c r="H961" s="16"/>
      <c r="I961" s="16"/>
      <c r="J961" s="16"/>
      <c r="K961" s="16"/>
      <c r="L961" s="32"/>
      <c r="M961" s="16"/>
      <c r="N961" s="16"/>
      <c r="O961" s="16"/>
      <c r="P961" s="16"/>
      <c r="Y961" s="20"/>
      <c r="Z961" s="20"/>
      <c r="AA961" s="20"/>
      <c r="AB961" s="20"/>
      <c r="AC961" s="20"/>
      <c r="AD961" s="20"/>
    </row>
    <row r="962" spans="3:30" s="1" customFormat="1">
      <c r="C962" s="16"/>
      <c r="D962" s="16"/>
      <c r="E962" s="32"/>
      <c r="F962" s="16"/>
      <c r="G962" s="16"/>
      <c r="H962" s="16"/>
      <c r="I962" s="16"/>
      <c r="J962" s="16"/>
      <c r="K962" s="16"/>
      <c r="L962" s="32"/>
      <c r="M962" s="16"/>
      <c r="N962" s="16"/>
      <c r="O962" s="16"/>
      <c r="P962" s="16"/>
      <c r="Y962" s="20"/>
      <c r="Z962" s="20"/>
      <c r="AA962" s="20"/>
      <c r="AB962" s="20"/>
      <c r="AC962" s="20"/>
      <c r="AD962" s="20"/>
    </row>
    <row r="963" spans="3:30" s="1" customFormat="1">
      <c r="C963" s="16"/>
      <c r="D963" s="16"/>
      <c r="E963" s="32"/>
      <c r="F963" s="16"/>
      <c r="G963" s="16"/>
      <c r="H963" s="16"/>
      <c r="I963" s="16"/>
      <c r="J963" s="16"/>
      <c r="K963" s="16"/>
      <c r="L963" s="32"/>
      <c r="M963" s="16"/>
      <c r="N963" s="16"/>
      <c r="O963" s="16"/>
      <c r="P963" s="16"/>
      <c r="Y963" s="20"/>
      <c r="Z963" s="20"/>
      <c r="AA963" s="20"/>
      <c r="AB963" s="20"/>
      <c r="AC963" s="20"/>
      <c r="AD963" s="20"/>
    </row>
    <row r="964" spans="3:30" s="1" customFormat="1">
      <c r="C964" s="16"/>
      <c r="D964" s="16"/>
      <c r="E964" s="32"/>
      <c r="F964" s="16"/>
      <c r="G964" s="16"/>
      <c r="H964" s="16"/>
      <c r="I964" s="16"/>
      <c r="J964" s="16"/>
      <c r="K964" s="16"/>
      <c r="L964" s="32"/>
      <c r="M964" s="16"/>
      <c r="N964" s="16"/>
      <c r="O964" s="16"/>
      <c r="P964" s="16"/>
      <c r="Y964" s="20"/>
      <c r="Z964" s="20"/>
      <c r="AA964" s="20"/>
      <c r="AB964" s="20"/>
      <c r="AC964" s="20"/>
      <c r="AD964" s="20"/>
    </row>
    <row r="965" spans="3:30" s="1" customFormat="1">
      <c r="C965" s="16"/>
      <c r="D965" s="16"/>
      <c r="E965" s="32"/>
      <c r="F965" s="16"/>
      <c r="G965" s="16"/>
      <c r="H965" s="16"/>
      <c r="I965" s="16"/>
      <c r="J965" s="16"/>
      <c r="K965" s="16"/>
      <c r="L965" s="32"/>
      <c r="M965" s="16"/>
      <c r="N965" s="16"/>
      <c r="O965" s="16"/>
      <c r="P965" s="16"/>
      <c r="Y965" s="20"/>
      <c r="Z965" s="20"/>
      <c r="AA965" s="20"/>
      <c r="AB965" s="20"/>
      <c r="AC965" s="20"/>
      <c r="AD965" s="20"/>
    </row>
    <row r="966" spans="3:30" s="1" customFormat="1">
      <c r="C966" s="16"/>
      <c r="D966" s="16"/>
      <c r="E966" s="32"/>
      <c r="F966" s="16"/>
      <c r="G966" s="16"/>
      <c r="H966" s="16"/>
      <c r="I966" s="16"/>
      <c r="J966" s="16"/>
      <c r="K966" s="16"/>
      <c r="L966" s="32"/>
      <c r="M966" s="16"/>
      <c r="N966" s="16"/>
      <c r="O966" s="16"/>
      <c r="P966" s="16"/>
      <c r="Y966" s="20"/>
      <c r="Z966" s="20"/>
      <c r="AA966" s="20"/>
      <c r="AB966" s="20"/>
      <c r="AC966" s="20"/>
      <c r="AD966" s="20"/>
    </row>
    <row r="967" spans="3:30" s="1" customFormat="1">
      <c r="C967" s="16"/>
      <c r="D967" s="16"/>
      <c r="E967" s="32"/>
      <c r="F967" s="16"/>
      <c r="G967" s="16"/>
      <c r="H967" s="16"/>
      <c r="I967" s="16"/>
      <c r="J967" s="16"/>
      <c r="K967" s="16"/>
      <c r="L967" s="32"/>
      <c r="M967" s="16"/>
      <c r="N967" s="16"/>
      <c r="O967" s="16"/>
      <c r="P967" s="16"/>
      <c r="Y967" s="20"/>
      <c r="Z967" s="20"/>
      <c r="AA967" s="20"/>
      <c r="AB967" s="20"/>
      <c r="AC967" s="20"/>
      <c r="AD967" s="20"/>
    </row>
    <row r="968" spans="3:30" s="1" customFormat="1">
      <c r="C968" s="16"/>
      <c r="D968" s="16"/>
      <c r="E968" s="32"/>
      <c r="F968" s="16"/>
      <c r="G968" s="16"/>
      <c r="H968" s="16"/>
      <c r="I968" s="16"/>
      <c r="J968" s="16"/>
      <c r="K968" s="16"/>
      <c r="L968" s="32"/>
      <c r="M968" s="16"/>
      <c r="N968" s="16"/>
      <c r="O968" s="16"/>
      <c r="P968" s="16"/>
      <c r="Y968" s="20"/>
      <c r="Z968" s="20"/>
      <c r="AA968" s="20"/>
      <c r="AB968" s="20"/>
      <c r="AC968" s="20"/>
      <c r="AD968" s="20"/>
    </row>
    <row r="969" spans="3:30" s="1" customFormat="1">
      <c r="C969" s="16"/>
      <c r="D969" s="16"/>
      <c r="E969" s="32"/>
      <c r="F969" s="16"/>
      <c r="G969" s="16"/>
      <c r="H969" s="16"/>
      <c r="I969" s="16"/>
      <c r="J969" s="16"/>
      <c r="K969" s="16"/>
      <c r="L969" s="32"/>
      <c r="M969" s="16"/>
      <c r="N969" s="16"/>
      <c r="O969" s="16"/>
      <c r="P969" s="16"/>
      <c r="Y969" s="20"/>
      <c r="Z969" s="20"/>
      <c r="AA969" s="20"/>
      <c r="AB969" s="20"/>
      <c r="AC969" s="20"/>
      <c r="AD969" s="20"/>
    </row>
    <row r="970" spans="3:30" s="1" customFormat="1">
      <c r="C970" s="16"/>
      <c r="D970" s="16"/>
      <c r="E970" s="32"/>
      <c r="F970" s="16"/>
      <c r="G970" s="16"/>
      <c r="H970" s="16"/>
      <c r="I970" s="16"/>
      <c r="J970" s="16"/>
      <c r="K970" s="16"/>
      <c r="L970" s="32"/>
      <c r="M970" s="16"/>
      <c r="N970" s="16"/>
      <c r="O970" s="16"/>
      <c r="P970" s="16"/>
      <c r="Y970" s="20"/>
      <c r="Z970" s="20"/>
      <c r="AA970" s="20"/>
      <c r="AB970" s="20"/>
      <c r="AC970" s="20"/>
      <c r="AD970" s="20"/>
    </row>
    <row r="971" spans="3:30" s="1" customFormat="1">
      <c r="C971" s="16"/>
      <c r="D971" s="16"/>
      <c r="E971" s="32"/>
      <c r="F971" s="16"/>
      <c r="G971" s="16"/>
      <c r="H971" s="16"/>
      <c r="I971" s="16"/>
      <c r="J971" s="16"/>
      <c r="K971" s="16"/>
      <c r="L971" s="32"/>
      <c r="M971" s="16"/>
      <c r="N971" s="16"/>
      <c r="O971" s="16"/>
      <c r="P971" s="16"/>
      <c r="Y971" s="20"/>
      <c r="Z971" s="20"/>
      <c r="AA971" s="20"/>
      <c r="AB971" s="20"/>
      <c r="AC971" s="20"/>
      <c r="AD971" s="20"/>
    </row>
    <row r="972" spans="3:30" s="1" customFormat="1">
      <c r="C972" s="16"/>
      <c r="D972" s="16"/>
      <c r="E972" s="32"/>
      <c r="F972" s="16"/>
      <c r="G972" s="16"/>
      <c r="H972" s="16"/>
      <c r="I972" s="16"/>
      <c r="J972" s="16"/>
      <c r="K972" s="16"/>
      <c r="L972" s="32"/>
      <c r="M972" s="16"/>
      <c r="N972" s="16"/>
      <c r="O972" s="16"/>
      <c r="P972" s="16"/>
      <c r="Y972" s="20"/>
      <c r="Z972" s="20"/>
      <c r="AA972" s="20"/>
      <c r="AB972" s="20"/>
      <c r="AC972" s="20"/>
      <c r="AD972" s="20"/>
    </row>
    <row r="973" spans="3:30" s="1" customFormat="1">
      <c r="C973" s="16"/>
      <c r="D973" s="16"/>
      <c r="E973" s="32"/>
      <c r="F973" s="16"/>
      <c r="G973" s="16"/>
      <c r="H973" s="16"/>
      <c r="I973" s="16"/>
      <c r="J973" s="16"/>
      <c r="K973" s="16"/>
      <c r="L973" s="32"/>
      <c r="M973" s="16"/>
      <c r="N973" s="16"/>
      <c r="O973" s="16"/>
      <c r="P973" s="16"/>
      <c r="Y973" s="20"/>
      <c r="Z973" s="20"/>
      <c r="AA973" s="20"/>
      <c r="AB973" s="20"/>
      <c r="AC973" s="20"/>
      <c r="AD973" s="20"/>
    </row>
    <row r="974" spans="3:30" s="1" customFormat="1">
      <c r="C974" s="16"/>
      <c r="D974" s="16"/>
      <c r="E974" s="32"/>
      <c r="F974" s="16"/>
      <c r="G974" s="16"/>
      <c r="H974" s="16"/>
      <c r="I974" s="16"/>
      <c r="J974" s="16"/>
      <c r="K974" s="16"/>
      <c r="L974" s="32"/>
      <c r="M974" s="16"/>
      <c r="N974" s="16"/>
      <c r="O974" s="16"/>
      <c r="P974" s="16"/>
      <c r="Y974" s="20"/>
      <c r="Z974" s="20"/>
      <c r="AA974" s="20"/>
      <c r="AB974" s="20"/>
      <c r="AC974" s="20"/>
      <c r="AD974" s="20"/>
    </row>
    <row r="975" spans="3:30" s="1" customFormat="1">
      <c r="C975" s="16"/>
      <c r="D975" s="16"/>
      <c r="E975" s="32"/>
      <c r="F975" s="16"/>
      <c r="G975" s="16"/>
      <c r="H975" s="16"/>
      <c r="I975" s="16"/>
      <c r="J975" s="16"/>
      <c r="K975" s="16"/>
      <c r="L975" s="32"/>
      <c r="M975" s="16"/>
      <c r="N975" s="16"/>
      <c r="O975" s="16"/>
      <c r="P975" s="16"/>
      <c r="Y975" s="20"/>
      <c r="Z975" s="20"/>
      <c r="AA975" s="20"/>
      <c r="AB975" s="20"/>
      <c r="AC975" s="20"/>
      <c r="AD975" s="20"/>
    </row>
    <row r="976" spans="3:30" s="1" customFormat="1">
      <c r="C976" s="16"/>
      <c r="D976" s="16"/>
      <c r="E976" s="32"/>
      <c r="F976" s="16"/>
      <c r="G976" s="16"/>
      <c r="H976" s="16"/>
      <c r="I976" s="16"/>
      <c r="J976" s="16"/>
      <c r="K976" s="16"/>
      <c r="L976" s="32"/>
      <c r="M976" s="16"/>
      <c r="N976" s="16"/>
      <c r="O976" s="16"/>
      <c r="P976" s="16"/>
      <c r="Y976" s="20"/>
      <c r="Z976" s="20"/>
      <c r="AA976" s="20"/>
      <c r="AB976" s="20"/>
      <c r="AC976" s="20"/>
      <c r="AD976" s="20"/>
    </row>
    <row r="977" spans="3:30" s="1" customFormat="1">
      <c r="C977" s="16"/>
      <c r="D977" s="16"/>
      <c r="E977" s="32"/>
      <c r="F977" s="16"/>
      <c r="G977" s="16"/>
      <c r="H977" s="16"/>
      <c r="I977" s="16"/>
      <c r="J977" s="16"/>
      <c r="K977" s="16"/>
      <c r="L977" s="32"/>
      <c r="M977" s="16"/>
      <c r="N977" s="16"/>
      <c r="O977" s="16"/>
      <c r="P977" s="16"/>
      <c r="Y977" s="20"/>
      <c r="Z977" s="20"/>
      <c r="AA977" s="20"/>
      <c r="AB977" s="20"/>
      <c r="AC977" s="20"/>
      <c r="AD977" s="20"/>
    </row>
    <row r="978" spans="3:30" s="1" customFormat="1">
      <c r="C978" s="16"/>
      <c r="D978" s="16"/>
      <c r="E978" s="32"/>
      <c r="F978" s="16"/>
      <c r="G978" s="16"/>
      <c r="H978" s="16"/>
      <c r="I978" s="16"/>
      <c r="J978" s="16"/>
      <c r="K978" s="16"/>
      <c r="L978" s="32"/>
      <c r="M978" s="16"/>
      <c r="N978" s="16"/>
      <c r="O978" s="16"/>
      <c r="P978" s="16"/>
      <c r="Y978" s="20"/>
      <c r="Z978" s="20"/>
      <c r="AA978" s="20"/>
      <c r="AB978" s="20"/>
      <c r="AC978" s="20"/>
      <c r="AD978" s="20"/>
    </row>
    <row r="979" spans="3:30" s="1" customFormat="1">
      <c r="C979" s="16"/>
      <c r="D979" s="16"/>
      <c r="E979" s="32"/>
      <c r="F979" s="16"/>
      <c r="G979" s="16"/>
      <c r="H979" s="16"/>
      <c r="I979" s="16"/>
      <c r="J979" s="16"/>
      <c r="K979" s="16"/>
      <c r="L979" s="32"/>
      <c r="M979" s="16"/>
      <c r="N979" s="16"/>
      <c r="O979" s="16"/>
      <c r="P979" s="16"/>
      <c r="Y979" s="20"/>
      <c r="Z979" s="20"/>
      <c r="AA979" s="20"/>
      <c r="AB979" s="20"/>
      <c r="AC979" s="20"/>
      <c r="AD979" s="20"/>
    </row>
    <row r="980" spans="3:30" s="1" customFormat="1">
      <c r="C980" s="16"/>
      <c r="D980" s="16"/>
      <c r="E980" s="32"/>
      <c r="F980" s="16"/>
      <c r="G980" s="16"/>
      <c r="H980" s="16"/>
      <c r="I980" s="16"/>
      <c r="J980" s="16"/>
      <c r="K980" s="16"/>
      <c r="L980" s="32"/>
      <c r="M980" s="16"/>
      <c r="N980" s="16"/>
      <c r="O980" s="16"/>
      <c r="P980" s="16"/>
      <c r="Y980" s="20"/>
      <c r="Z980" s="20"/>
      <c r="AA980" s="20"/>
      <c r="AB980" s="20"/>
      <c r="AC980" s="20"/>
      <c r="AD980" s="20"/>
    </row>
    <row r="981" spans="3:30" s="1" customFormat="1">
      <c r="C981" s="16"/>
      <c r="D981" s="16"/>
      <c r="E981" s="32"/>
      <c r="F981" s="16"/>
      <c r="G981" s="16"/>
      <c r="H981" s="16"/>
      <c r="I981" s="16"/>
      <c r="J981" s="16"/>
      <c r="K981" s="16"/>
      <c r="L981" s="32"/>
      <c r="M981" s="16"/>
      <c r="N981" s="16"/>
      <c r="O981" s="16"/>
      <c r="P981" s="16"/>
      <c r="Y981" s="20"/>
      <c r="Z981" s="20"/>
      <c r="AA981" s="20"/>
      <c r="AB981" s="20"/>
      <c r="AC981" s="20"/>
      <c r="AD981" s="20"/>
    </row>
    <row r="982" spans="3:30" s="1" customFormat="1">
      <c r="C982" s="16"/>
      <c r="D982" s="16"/>
      <c r="E982" s="32"/>
      <c r="F982" s="16"/>
      <c r="G982" s="16"/>
      <c r="H982" s="16"/>
      <c r="I982" s="16"/>
      <c r="J982" s="16"/>
      <c r="K982" s="16"/>
      <c r="L982" s="32"/>
      <c r="M982" s="16"/>
      <c r="N982" s="16"/>
      <c r="O982" s="16"/>
      <c r="P982" s="16"/>
      <c r="Y982" s="20"/>
      <c r="Z982" s="20"/>
      <c r="AA982" s="20"/>
      <c r="AB982" s="20"/>
      <c r="AC982" s="20"/>
      <c r="AD982" s="20"/>
    </row>
    <row r="983" spans="3:30" s="1" customFormat="1">
      <c r="C983" s="16"/>
      <c r="D983" s="16"/>
      <c r="E983" s="32"/>
      <c r="F983" s="16"/>
      <c r="G983" s="16"/>
      <c r="H983" s="16"/>
      <c r="I983" s="16"/>
      <c r="J983" s="16"/>
      <c r="K983" s="16"/>
      <c r="L983" s="32"/>
      <c r="M983" s="16"/>
      <c r="N983" s="16"/>
      <c r="O983" s="16"/>
      <c r="P983" s="16"/>
      <c r="Y983" s="20"/>
      <c r="Z983" s="20"/>
      <c r="AA983" s="20"/>
      <c r="AB983" s="20"/>
      <c r="AC983" s="20"/>
      <c r="AD983" s="20"/>
    </row>
    <row r="984" spans="3:30" s="1" customFormat="1">
      <c r="C984" s="16"/>
      <c r="D984" s="16"/>
      <c r="E984" s="32"/>
      <c r="F984" s="16"/>
      <c r="G984" s="16"/>
      <c r="H984" s="16"/>
      <c r="I984" s="16"/>
      <c r="J984" s="16"/>
      <c r="K984" s="16"/>
      <c r="L984" s="32"/>
      <c r="M984" s="16"/>
      <c r="N984" s="16"/>
      <c r="O984" s="16"/>
      <c r="P984" s="16"/>
      <c r="Y984" s="20"/>
      <c r="Z984" s="20"/>
      <c r="AA984" s="20"/>
      <c r="AB984" s="20"/>
      <c r="AC984" s="20"/>
      <c r="AD984" s="20"/>
    </row>
    <row r="985" spans="3:30" s="1" customFormat="1">
      <c r="C985" s="16"/>
      <c r="D985" s="16"/>
      <c r="E985" s="32"/>
      <c r="F985" s="16"/>
      <c r="G985" s="16"/>
      <c r="H985" s="16"/>
      <c r="I985" s="16"/>
      <c r="J985" s="16"/>
      <c r="K985" s="16"/>
      <c r="L985" s="32"/>
      <c r="M985" s="16"/>
      <c r="N985" s="16"/>
      <c r="O985" s="16"/>
      <c r="P985" s="16"/>
      <c r="Y985" s="20"/>
      <c r="Z985" s="20"/>
      <c r="AA985" s="20"/>
      <c r="AB985" s="20"/>
      <c r="AC985" s="20"/>
      <c r="AD985" s="20"/>
    </row>
    <row r="986" spans="3:30" s="1" customFormat="1">
      <c r="C986" s="16"/>
      <c r="D986" s="16"/>
      <c r="E986" s="32"/>
      <c r="F986" s="16"/>
      <c r="G986" s="16"/>
      <c r="H986" s="16"/>
      <c r="I986" s="16"/>
      <c r="J986" s="16"/>
      <c r="K986" s="16"/>
      <c r="L986" s="32"/>
      <c r="M986" s="16"/>
      <c r="N986" s="16"/>
      <c r="O986" s="16"/>
      <c r="P986" s="16"/>
      <c r="Y986" s="20"/>
      <c r="Z986" s="20"/>
      <c r="AA986" s="20"/>
      <c r="AB986" s="20"/>
      <c r="AC986" s="20"/>
      <c r="AD986" s="20"/>
    </row>
    <row r="987" spans="3:30" s="1" customFormat="1">
      <c r="C987" s="16"/>
      <c r="D987" s="16"/>
      <c r="E987" s="32"/>
      <c r="F987" s="16"/>
      <c r="G987" s="16"/>
      <c r="H987" s="16"/>
      <c r="I987" s="16"/>
      <c r="J987" s="16"/>
      <c r="K987" s="16"/>
      <c r="L987" s="32"/>
      <c r="M987" s="16"/>
      <c r="N987" s="16"/>
      <c r="O987" s="16"/>
      <c r="P987" s="16"/>
      <c r="Y987" s="20"/>
      <c r="Z987" s="20"/>
      <c r="AA987" s="20"/>
      <c r="AB987" s="20"/>
      <c r="AC987" s="20"/>
      <c r="AD987" s="20"/>
    </row>
    <row r="988" spans="3:30" s="1" customFormat="1">
      <c r="C988" s="16"/>
      <c r="D988" s="16"/>
      <c r="E988" s="32"/>
      <c r="F988" s="16"/>
      <c r="G988" s="16"/>
      <c r="H988" s="16"/>
      <c r="I988" s="16"/>
      <c r="J988" s="16"/>
      <c r="K988" s="16"/>
      <c r="L988" s="32"/>
      <c r="M988" s="16"/>
      <c r="N988" s="16"/>
      <c r="O988" s="16"/>
      <c r="P988" s="16"/>
      <c r="Y988" s="20"/>
      <c r="Z988" s="20"/>
      <c r="AA988" s="20"/>
      <c r="AB988" s="20"/>
      <c r="AC988" s="20"/>
      <c r="AD988" s="20"/>
    </row>
    <row r="989" spans="3:30" s="1" customFormat="1">
      <c r="C989" s="16"/>
      <c r="D989" s="16"/>
      <c r="E989" s="32"/>
      <c r="F989" s="16"/>
      <c r="G989" s="16"/>
      <c r="H989" s="16"/>
      <c r="I989" s="16"/>
      <c r="J989" s="16"/>
      <c r="K989" s="16"/>
      <c r="L989" s="32"/>
      <c r="M989" s="16"/>
      <c r="N989" s="16"/>
      <c r="O989" s="16"/>
      <c r="P989" s="16"/>
      <c r="Y989" s="20"/>
      <c r="Z989" s="20"/>
      <c r="AA989" s="20"/>
      <c r="AB989" s="20"/>
      <c r="AC989" s="20"/>
      <c r="AD989" s="20"/>
    </row>
    <row r="990" spans="3:30" s="1" customFormat="1">
      <c r="C990" s="16"/>
      <c r="D990" s="16"/>
      <c r="E990" s="32"/>
      <c r="F990" s="16"/>
      <c r="G990" s="16"/>
      <c r="H990" s="16"/>
      <c r="I990" s="16"/>
      <c r="J990" s="16"/>
      <c r="K990" s="16"/>
      <c r="L990" s="32"/>
      <c r="M990" s="16"/>
      <c r="N990" s="16"/>
      <c r="O990" s="16"/>
      <c r="P990" s="16"/>
      <c r="Y990" s="20"/>
      <c r="Z990" s="20"/>
      <c r="AA990" s="20"/>
      <c r="AB990" s="20"/>
      <c r="AC990" s="20"/>
      <c r="AD990" s="20"/>
    </row>
    <row r="991" spans="3:30" s="1" customFormat="1">
      <c r="C991" s="16"/>
      <c r="D991" s="16"/>
      <c r="E991" s="32"/>
      <c r="F991" s="16"/>
      <c r="G991" s="16"/>
      <c r="H991" s="16"/>
      <c r="I991" s="16"/>
      <c r="J991" s="16"/>
      <c r="K991" s="16"/>
      <c r="L991" s="32"/>
      <c r="M991" s="16"/>
      <c r="N991" s="16"/>
      <c r="O991" s="16"/>
      <c r="P991" s="16"/>
      <c r="Y991" s="20"/>
      <c r="Z991" s="20"/>
      <c r="AA991" s="20"/>
      <c r="AB991" s="20"/>
      <c r="AC991" s="20"/>
      <c r="AD991" s="20"/>
    </row>
    <row r="992" spans="3:30" s="1" customFormat="1">
      <c r="C992" s="16"/>
      <c r="D992" s="16"/>
      <c r="E992" s="32"/>
      <c r="F992" s="16"/>
      <c r="G992" s="16"/>
      <c r="H992" s="16"/>
      <c r="I992" s="16"/>
      <c r="J992" s="16"/>
      <c r="K992" s="16"/>
      <c r="L992" s="32"/>
      <c r="M992" s="16"/>
      <c r="N992" s="16"/>
      <c r="O992" s="16"/>
      <c r="P992" s="16"/>
      <c r="Y992" s="20"/>
      <c r="Z992" s="20"/>
      <c r="AA992" s="20"/>
      <c r="AB992" s="20"/>
      <c r="AC992" s="20"/>
      <c r="AD992" s="20"/>
    </row>
    <row r="993" spans="3:30" s="1" customFormat="1">
      <c r="C993" s="16"/>
      <c r="D993" s="16"/>
      <c r="E993" s="32"/>
      <c r="F993" s="16"/>
      <c r="G993" s="16"/>
      <c r="H993" s="16"/>
      <c r="I993" s="16"/>
      <c r="J993" s="16"/>
      <c r="K993" s="16"/>
      <c r="L993" s="32"/>
      <c r="M993" s="16"/>
      <c r="N993" s="16"/>
      <c r="O993" s="16"/>
      <c r="P993" s="16"/>
      <c r="Y993" s="20"/>
      <c r="Z993" s="20"/>
      <c r="AA993" s="20"/>
      <c r="AB993" s="20"/>
      <c r="AC993" s="20"/>
      <c r="AD993" s="20"/>
    </row>
    <row r="994" spans="3:30" s="1" customFormat="1">
      <c r="C994" s="16"/>
      <c r="D994" s="16"/>
      <c r="E994" s="32"/>
      <c r="F994" s="16"/>
      <c r="G994" s="16"/>
      <c r="H994" s="16"/>
      <c r="I994" s="16"/>
      <c r="J994" s="16"/>
      <c r="K994" s="16"/>
      <c r="L994" s="32"/>
      <c r="M994" s="16"/>
      <c r="N994" s="16"/>
      <c r="O994" s="16"/>
      <c r="P994" s="16"/>
      <c r="Y994" s="20"/>
      <c r="Z994" s="20"/>
      <c r="AA994" s="20"/>
      <c r="AB994" s="20"/>
      <c r="AC994" s="20"/>
      <c r="AD994" s="20"/>
    </row>
    <row r="995" spans="3:30" s="1" customFormat="1">
      <c r="C995" s="16"/>
      <c r="D995" s="16"/>
      <c r="E995" s="32"/>
      <c r="F995" s="16"/>
      <c r="G995" s="16"/>
      <c r="H995" s="16"/>
      <c r="I995" s="16"/>
      <c r="J995" s="16"/>
      <c r="K995" s="16"/>
      <c r="L995" s="32"/>
      <c r="M995" s="16"/>
      <c r="N995" s="16"/>
      <c r="O995" s="16"/>
      <c r="P995" s="16"/>
      <c r="Y995" s="20"/>
      <c r="Z995" s="20"/>
      <c r="AA995" s="20"/>
      <c r="AB995" s="20"/>
      <c r="AC995" s="20"/>
      <c r="AD995" s="20"/>
    </row>
    <row r="996" spans="3:30" s="1" customFormat="1">
      <c r="C996" s="16"/>
      <c r="D996" s="16"/>
      <c r="E996" s="32"/>
      <c r="F996" s="16"/>
      <c r="G996" s="16"/>
      <c r="H996" s="16"/>
      <c r="I996" s="16"/>
      <c r="J996" s="16"/>
      <c r="K996" s="16"/>
      <c r="L996" s="32"/>
      <c r="M996" s="16"/>
      <c r="N996" s="16"/>
      <c r="O996" s="16"/>
      <c r="P996" s="16"/>
      <c r="Y996" s="20"/>
      <c r="Z996" s="20"/>
      <c r="AA996" s="20"/>
      <c r="AB996" s="20"/>
      <c r="AC996" s="20"/>
      <c r="AD996" s="20"/>
    </row>
    <row r="997" spans="3:30" s="1" customFormat="1">
      <c r="C997" s="16"/>
      <c r="D997" s="16"/>
      <c r="E997" s="32"/>
      <c r="F997" s="16"/>
      <c r="G997" s="16"/>
      <c r="H997" s="16"/>
      <c r="I997" s="16"/>
      <c r="J997" s="16"/>
      <c r="K997" s="16"/>
      <c r="L997" s="32"/>
      <c r="M997" s="16"/>
      <c r="N997" s="16"/>
      <c r="O997" s="16"/>
      <c r="P997" s="16"/>
      <c r="Y997" s="20"/>
      <c r="Z997" s="20"/>
      <c r="AA997" s="20"/>
      <c r="AB997" s="20"/>
      <c r="AC997" s="20"/>
      <c r="AD997" s="20"/>
    </row>
    <row r="998" spans="3:30" s="1" customFormat="1">
      <c r="C998" s="16"/>
      <c r="D998" s="16"/>
      <c r="E998" s="32"/>
      <c r="F998" s="16"/>
      <c r="G998" s="16"/>
      <c r="H998" s="16"/>
      <c r="I998" s="16"/>
      <c r="J998" s="16"/>
      <c r="K998" s="16"/>
      <c r="L998" s="32"/>
      <c r="M998" s="16"/>
      <c r="N998" s="16"/>
      <c r="O998" s="16"/>
      <c r="P998" s="16"/>
      <c r="Y998" s="20"/>
      <c r="Z998" s="20"/>
      <c r="AA998" s="20"/>
      <c r="AB998" s="20"/>
      <c r="AC998" s="20"/>
      <c r="AD998" s="20"/>
    </row>
    <row r="999" spans="3:30" s="1" customFormat="1">
      <c r="C999" s="16"/>
      <c r="D999" s="16"/>
      <c r="E999" s="32"/>
      <c r="F999" s="16"/>
      <c r="G999" s="16"/>
      <c r="H999" s="16"/>
      <c r="I999" s="16"/>
      <c r="J999" s="16"/>
      <c r="K999" s="16"/>
      <c r="L999" s="32"/>
      <c r="M999" s="16"/>
      <c r="N999" s="16"/>
      <c r="O999" s="16"/>
      <c r="P999" s="16"/>
      <c r="Y999" s="20"/>
      <c r="Z999" s="20"/>
      <c r="AA999" s="20"/>
      <c r="AB999" s="20"/>
      <c r="AC999" s="20"/>
      <c r="AD999" s="20"/>
    </row>
    <row r="1000" spans="3:30" s="1" customFormat="1">
      <c r="C1000" s="16"/>
      <c r="D1000" s="16"/>
      <c r="E1000" s="32"/>
      <c r="F1000" s="16"/>
      <c r="G1000" s="16"/>
      <c r="H1000" s="16"/>
      <c r="I1000" s="16"/>
      <c r="J1000" s="16"/>
      <c r="K1000" s="16"/>
      <c r="L1000" s="32"/>
      <c r="M1000" s="16"/>
      <c r="N1000" s="16"/>
      <c r="O1000" s="16"/>
      <c r="P1000" s="16"/>
      <c r="Y1000" s="20"/>
      <c r="Z1000" s="20"/>
      <c r="AA1000" s="20"/>
      <c r="AB1000" s="20"/>
      <c r="AC1000" s="20"/>
      <c r="AD1000" s="20"/>
    </row>
    <row r="1001" spans="3:30" s="1" customFormat="1">
      <c r="C1001" s="16"/>
      <c r="D1001" s="16"/>
      <c r="E1001" s="32"/>
      <c r="F1001" s="16"/>
      <c r="G1001" s="16"/>
      <c r="H1001" s="16"/>
      <c r="I1001" s="16"/>
      <c r="J1001" s="16"/>
      <c r="K1001" s="16"/>
      <c r="L1001" s="32"/>
      <c r="M1001" s="16"/>
      <c r="N1001" s="16"/>
      <c r="O1001" s="16"/>
      <c r="P1001" s="16"/>
      <c r="Y1001" s="20"/>
      <c r="Z1001" s="20"/>
      <c r="AA1001" s="20"/>
      <c r="AB1001" s="20"/>
      <c r="AC1001" s="20"/>
      <c r="AD1001" s="20"/>
    </row>
    <row r="1002" spans="3:30" s="1" customFormat="1">
      <c r="C1002" s="16"/>
      <c r="D1002" s="16"/>
      <c r="E1002" s="32"/>
      <c r="F1002" s="16"/>
      <c r="G1002" s="16"/>
      <c r="H1002" s="16"/>
      <c r="I1002" s="16"/>
      <c r="J1002" s="16"/>
      <c r="K1002" s="16"/>
      <c r="L1002" s="32"/>
      <c r="M1002" s="16"/>
      <c r="N1002" s="16"/>
      <c r="O1002" s="16"/>
      <c r="P1002" s="16"/>
      <c r="Y1002" s="20"/>
      <c r="Z1002" s="20"/>
      <c r="AA1002" s="20"/>
      <c r="AB1002" s="20"/>
      <c r="AC1002" s="20"/>
      <c r="AD1002" s="20"/>
    </row>
    <row r="1003" spans="3:30" s="1" customFormat="1">
      <c r="C1003" s="16"/>
      <c r="D1003" s="16"/>
      <c r="E1003" s="32"/>
      <c r="F1003" s="16"/>
      <c r="G1003" s="16"/>
      <c r="H1003" s="16"/>
      <c r="I1003" s="16"/>
      <c r="J1003" s="16"/>
      <c r="K1003" s="16"/>
      <c r="L1003" s="32"/>
      <c r="M1003" s="16"/>
      <c r="N1003" s="16"/>
      <c r="O1003" s="16"/>
      <c r="P1003" s="16"/>
      <c r="Y1003" s="20"/>
      <c r="Z1003" s="20"/>
      <c r="AA1003" s="20"/>
      <c r="AB1003" s="20"/>
      <c r="AC1003" s="20"/>
      <c r="AD1003" s="20"/>
    </row>
    <row r="1004" spans="3:30" s="1" customFormat="1">
      <c r="C1004" s="16"/>
      <c r="D1004" s="16"/>
      <c r="E1004" s="32"/>
      <c r="F1004" s="16"/>
      <c r="G1004" s="16"/>
      <c r="H1004" s="16"/>
      <c r="I1004" s="16"/>
      <c r="J1004" s="16"/>
      <c r="K1004" s="16"/>
      <c r="L1004" s="32"/>
      <c r="M1004" s="16"/>
      <c r="N1004" s="16"/>
      <c r="O1004" s="16"/>
      <c r="P1004" s="16"/>
      <c r="Y1004" s="20"/>
      <c r="Z1004" s="20"/>
      <c r="AA1004" s="20"/>
      <c r="AB1004" s="20"/>
      <c r="AC1004" s="20"/>
      <c r="AD1004" s="20"/>
    </row>
    <row r="1005" spans="3:30" s="1" customFormat="1">
      <c r="C1005" s="16"/>
      <c r="D1005" s="16"/>
      <c r="E1005" s="32"/>
      <c r="F1005" s="16"/>
      <c r="G1005" s="16"/>
      <c r="H1005" s="16"/>
      <c r="I1005" s="16"/>
      <c r="J1005" s="16"/>
      <c r="K1005" s="16"/>
      <c r="L1005" s="32"/>
      <c r="M1005" s="16"/>
      <c r="N1005" s="16"/>
      <c r="O1005" s="16"/>
      <c r="P1005" s="16"/>
      <c r="Y1005" s="20"/>
      <c r="Z1005" s="20"/>
      <c r="AA1005" s="20"/>
      <c r="AB1005" s="20"/>
      <c r="AC1005" s="20"/>
      <c r="AD1005" s="20"/>
    </row>
    <row r="1006" spans="3:30" s="1" customFormat="1">
      <c r="C1006" s="16"/>
      <c r="D1006" s="16"/>
      <c r="E1006" s="32"/>
      <c r="F1006" s="16"/>
      <c r="G1006" s="16"/>
      <c r="H1006" s="16"/>
      <c r="I1006" s="16"/>
      <c r="J1006" s="16"/>
      <c r="K1006" s="16"/>
      <c r="L1006" s="32"/>
      <c r="M1006" s="16"/>
      <c r="N1006" s="16"/>
      <c r="O1006" s="16"/>
      <c r="P1006" s="16"/>
      <c r="Y1006" s="20"/>
      <c r="Z1006" s="20"/>
      <c r="AA1006" s="20"/>
      <c r="AB1006" s="20"/>
      <c r="AC1006" s="20"/>
      <c r="AD1006" s="20"/>
    </row>
    <row r="1007" spans="3:30" s="1" customFormat="1">
      <c r="C1007" s="16"/>
      <c r="D1007" s="16"/>
      <c r="E1007" s="32"/>
      <c r="F1007" s="16"/>
      <c r="G1007" s="16"/>
      <c r="H1007" s="16"/>
      <c r="I1007" s="16"/>
      <c r="J1007" s="16"/>
      <c r="K1007" s="16"/>
      <c r="L1007" s="32"/>
      <c r="M1007" s="16"/>
      <c r="N1007" s="16"/>
      <c r="O1007" s="16"/>
      <c r="P1007" s="16"/>
      <c r="Y1007" s="20"/>
      <c r="Z1007" s="20"/>
      <c r="AA1007" s="20"/>
      <c r="AB1007" s="20"/>
      <c r="AC1007" s="20"/>
      <c r="AD1007" s="20"/>
    </row>
    <row r="1008" spans="3:30" s="1" customFormat="1">
      <c r="C1008" s="16"/>
      <c r="D1008" s="16"/>
      <c r="E1008" s="32"/>
      <c r="F1008" s="16"/>
      <c r="G1008" s="16"/>
      <c r="H1008" s="16"/>
      <c r="I1008" s="16"/>
      <c r="J1008" s="16"/>
      <c r="K1008" s="16"/>
      <c r="L1008" s="32"/>
      <c r="M1008" s="16"/>
      <c r="N1008" s="16"/>
      <c r="O1008" s="16"/>
      <c r="P1008" s="16"/>
      <c r="Y1008" s="20"/>
      <c r="Z1008" s="20"/>
      <c r="AA1008" s="20"/>
      <c r="AB1008" s="20"/>
      <c r="AC1008" s="20"/>
      <c r="AD1008" s="20"/>
    </row>
    <row r="1009" spans="3:30" s="1" customFormat="1">
      <c r="C1009" s="16"/>
      <c r="D1009" s="16"/>
      <c r="E1009" s="32"/>
      <c r="F1009" s="16"/>
      <c r="G1009" s="16"/>
      <c r="H1009" s="16"/>
      <c r="I1009" s="16"/>
      <c r="J1009" s="16"/>
      <c r="K1009" s="16"/>
      <c r="L1009" s="32"/>
      <c r="M1009" s="16"/>
      <c r="N1009" s="16"/>
      <c r="O1009" s="16"/>
      <c r="P1009" s="16"/>
      <c r="Y1009" s="20"/>
      <c r="Z1009" s="20"/>
      <c r="AA1009" s="20"/>
      <c r="AB1009" s="20"/>
      <c r="AC1009" s="20"/>
      <c r="AD1009" s="20"/>
    </row>
    <row r="1010" spans="3:30" s="1" customFormat="1">
      <c r="C1010" s="16"/>
      <c r="D1010" s="16"/>
      <c r="E1010" s="32"/>
      <c r="F1010" s="16"/>
      <c r="G1010" s="16"/>
      <c r="H1010" s="16"/>
      <c r="I1010" s="16"/>
      <c r="J1010" s="16"/>
      <c r="K1010" s="16"/>
      <c r="L1010" s="32"/>
      <c r="M1010" s="16"/>
      <c r="N1010" s="16"/>
      <c r="O1010" s="16"/>
      <c r="P1010" s="16"/>
      <c r="Y1010" s="20"/>
      <c r="Z1010" s="20"/>
      <c r="AA1010" s="20"/>
      <c r="AB1010" s="20"/>
      <c r="AC1010" s="20"/>
      <c r="AD1010" s="20"/>
    </row>
    <row r="1011" spans="3:30" s="1" customFormat="1">
      <c r="C1011" s="16"/>
      <c r="D1011" s="16"/>
      <c r="E1011" s="32"/>
      <c r="F1011" s="16"/>
      <c r="G1011" s="16"/>
      <c r="H1011" s="16"/>
      <c r="I1011" s="16"/>
      <c r="J1011" s="16"/>
      <c r="K1011" s="16"/>
      <c r="L1011" s="32"/>
      <c r="M1011" s="16"/>
      <c r="N1011" s="16"/>
      <c r="O1011" s="16"/>
      <c r="P1011" s="16"/>
      <c r="Y1011" s="20"/>
      <c r="Z1011" s="20"/>
      <c r="AA1011" s="20"/>
      <c r="AB1011" s="20"/>
      <c r="AC1011" s="20"/>
      <c r="AD1011" s="20"/>
    </row>
    <row r="1012" spans="3:30" s="1" customFormat="1">
      <c r="C1012" s="16"/>
      <c r="D1012" s="16"/>
      <c r="E1012" s="32"/>
      <c r="F1012" s="16"/>
      <c r="G1012" s="16"/>
      <c r="H1012" s="16"/>
      <c r="I1012" s="16"/>
      <c r="J1012" s="16"/>
      <c r="K1012" s="16"/>
      <c r="L1012" s="32"/>
      <c r="M1012" s="16"/>
      <c r="N1012" s="16"/>
      <c r="O1012" s="16"/>
      <c r="P1012" s="16"/>
      <c r="Y1012" s="20"/>
      <c r="Z1012" s="20"/>
      <c r="AA1012" s="20"/>
      <c r="AB1012" s="20"/>
      <c r="AC1012" s="20"/>
      <c r="AD1012" s="20"/>
    </row>
    <row r="1013" spans="3:30" s="1" customFormat="1">
      <c r="C1013" s="16"/>
      <c r="D1013" s="16"/>
      <c r="E1013" s="32"/>
      <c r="F1013" s="16"/>
      <c r="G1013" s="16"/>
      <c r="H1013" s="16"/>
      <c r="I1013" s="16"/>
      <c r="J1013" s="16"/>
      <c r="K1013" s="16"/>
      <c r="L1013" s="32"/>
      <c r="M1013" s="16"/>
      <c r="N1013" s="16"/>
      <c r="O1013" s="16"/>
      <c r="P1013" s="16"/>
      <c r="Y1013" s="20"/>
      <c r="Z1013" s="20"/>
      <c r="AA1013" s="20"/>
      <c r="AB1013" s="20"/>
      <c r="AC1013" s="20"/>
      <c r="AD1013" s="20"/>
    </row>
    <row r="1014" spans="3:30" s="1" customFormat="1">
      <c r="C1014" s="16"/>
      <c r="D1014" s="16"/>
      <c r="E1014" s="32"/>
      <c r="F1014" s="16"/>
      <c r="G1014" s="16"/>
      <c r="H1014" s="16"/>
      <c r="I1014" s="16"/>
      <c r="J1014" s="16"/>
      <c r="K1014" s="16"/>
      <c r="L1014" s="32"/>
      <c r="M1014" s="16"/>
      <c r="N1014" s="16"/>
      <c r="O1014" s="16"/>
      <c r="P1014" s="16"/>
      <c r="Y1014" s="20"/>
      <c r="Z1014" s="20"/>
      <c r="AA1014" s="20"/>
      <c r="AB1014" s="20"/>
      <c r="AC1014" s="20"/>
      <c r="AD1014" s="20"/>
    </row>
    <row r="1015" spans="3:30" s="1" customFormat="1">
      <c r="C1015" s="16"/>
      <c r="D1015" s="16"/>
      <c r="E1015" s="32"/>
      <c r="F1015" s="16"/>
      <c r="G1015" s="16"/>
      <c r="H1015" s="16"/>
      <c r="I1015" s="16"/>
      <c r="J1015" s="16"/>
      <c r="K1015" s="16"/>
      <c r="L1015" s="32"/>
      <c r="M1015" s="16"/>
      <c r="N1015" s="16"/>
      <c r="O1015" s="16"/>
      <c r="P1015" s="16"/>
      <c r="Y1015" s="20"/>
      <c r="Z1015" s="20"/>
      <c r="AA1015" s="20"/>
      <c r="AB1015" s="20"/>
      <c r="AC1015" s="20"/>
      <c r="AD1015" s="20"/>
    </row>
    <row r="1016" spans="3:30" s="1" customFormat="1">
      <c r="C1016" s="16"/>
      <c r="D1016" s="16"/>
      <c r="E1016" s="32"/>
      <c r="F1016" s="16"/>
      <c r="G1016" s="16"/>
      <c r="H1016" s="16"/>
      <c r="I1016" s="16"/>
      <c r="J1016" s="16"/>
      <c r="K1016" s="16"/>
      <c r="L1016" s="32"/>
      <c r="M1016" s="16"/>
      <c r="N1016" s="16"/>
      <c r="O1016" s="16"/>
      <c r="P1016" s="16"/>
      <c r="Y1016" s="20"/>
      <c r="Z1016" s="20"/>
      <c r="AA1016" s="20"/>
      <c r="AB1016" s="20"/>
      <c r="AC1016" s="20"/>
      <c r="AD1016" s="20"/>
    </row>
    <row r="1017" spans="3:30" s="1" customFormat="1">
      <c r="C1017" s="16"/>
      <c r="D1017" s="16"/>
      <c r="E1017" s="32"/>
      <c r="F1017" s="16"/>
      <c r="G1017" s="16"/>
      <c r="H1017" s="16"/>
      <c r="I1017" s="16"/>
      <c r="J1017" s="16"/>
      <c r="K1017" s="16"/>
      <c r="L1017" s="32"/>
      <c r="M1017" s="16"/>
      <c r="N1017" s="16"/>
      <c r="O1017" s="16"/>
      <c r="P1017" s="16"/>
      <c r="Y1017" s="20"/>
      <c r="Z1017" s="20"/>
      <c r="AA1017" s="20"/>
      <c r="AB1017" s="20"/>
      <c r="AC1017" s="20"/>
      <c r="AD1017" s="20"/>
    </row>
    <row r="1018" spans="3:30" s="1" customFormat="1">
      <c r="C1018" s="16"/>
      <c r="D1018" s="16"/>
      <c r="E1018" s="32"/>
      <c r="F1018" s="16"/>
      <c r="G1018" s="16"/>
      <c r="H1018" s="16"/>
      <c r="I1018" s="16"/>
      <c r="J1018" s="16"/>
      <c r="K1018" s="16"/>
      <c r="L1018" s="32"/>
      <c r="M1018" s="16"/>
      <c r="N1018" s="16"/>
      <c r="O1018" s="16"/>
      <c r="P1018" s="16"/>
      <c r="Y1018" s="20"/>
      <c r="Z1018" s="20"/>
      <c r="AA1018" s="20"/>
      <c r="AB1018" s="20"/>
      <c r="AC1018" s="20"/>
      <c r="AD1018" s="20"/>
    </row>
    <row r="1019" spans="3:30" s="1" customFormat="1">
      <c r="C1019" s="16"/>
      <c r="D1019" s="16"/>
      <c r="E1019" s="32"/>
      <c r="F1019" s="16"/>
      <c r="G1019" s="16"/>
      <c r="H1019" s="16"/>
      <c r="I1019" s="16"/>
      <c r="J1019" s="16"/>
      <c r="K1019" s="16"/>
      <c r="L1019" s="32"/>
      <c r="M1019" s="16"/>
      <c r="N1019" s="16"/>
      <c r="O1019" s="16"/>
      <c r="P1019" s="16"/>
      <c r="Y1019" s="20"/>
      <c r="Z1019" s="20"/>
      <c r="AA1019" s="20"/>
      <c r="AB1019" s="20"/>
      <c r="AC1019" s="20"/>
      <c r="AD1019" s="20"/>
    </row>
    <row r="1020" spans="3:30" s="1" customFormat="1">
      <c r="C1020" s="16"/>
      <c r="D1020" s="16"/>
      <c r="E1020" s="32"/>
      <c r="F1020" s="16"/>
      <c r="G1020" s="16"/>
      <c r="H1020" s="16"/>
      <c r="I1020" s="16"/>
      <c r="J1020" s="16"/>
      <c r="K1020" s="16"/>
      <c r="L1020" s="32"/>
      <c r="M1020" s="16"/>
      <c r="N1020" s="16"/>
      <c r="O1020" s="16"/>
      <c r="P1020" s="16"/>
      <c r="Y1020" s="20"/>
      <c r="Z1020" s="20"/>
      <c r="AA1020" s="20"/>
      <c r="AB1020" s="20"/>
      <c r="AC1020" s="20"/>
      <c r="AD1020" s="20"/>
    </row>
    <row r="1021" spans="3:30" s="1" customFormat="1">
      <c r="C1021" s="16"/>
      <c r="D1021" s="16"/>
      <c r="E1021" s="32"/>
      <c r="F1021" s="16"/>
      <c r="G1021" s="16"/>
      <c r="H1021" s="16"/>
      <c r="I1021" s="16"/>
      <c r="J1021" s="16"/>
      <c r="K1021" s="16"/>
      <c r="L1021" s="32"/>
      <c r="M1021" s="16"/>
      <c r="N1021" s="16"/>
      <c r="O1021" s="16"/>
      <c r="P1021" s="16"/>
      <c r="Y1021" s="20"/>
      <c r="Z1021" s="20"/>
      <c r="AA1021" s="20"/>
      <c r="AB1021" s="20"/>
      <c r="AC1021" s="20"/>
      <c r="AD1021" s="20"/>
    </row>
    <row r="1022" spans="3:30" s="1" customFormat="1">
      <c r="C1022" s="16"/>
      <c r="D1022" s="16"/>
      <c r="E1022" s="32"/>
      <c r="F1022" s="16"/>
      <c r="G1022" s="16"/>
      <c r="H1022" s="16"/>
      <c r="I1022" s="16"/>
      <c r="J1022" s="16"/>
      <c r="K1022" s="16"/>
      <c r="L1022" s="32"/>
      <c r="M1022" s="16"/>
      <c r="N1022" s="16"/>
      <c r="O1022" s="16"/>
      <c r="P1022" s="16"/>
      <c r="Y1022" s="20"/>
      <c r="Z1022" s="20"/>
      <c r="AA1022" s="20"/>
      <c r="AB1022" s="20"/>
      <c r="AC1022" s="20"/>
      <c r="AD1022" s="20"/>
    </row>
    <row r="1023" spans="3:30" s="1" customFormat="1">
      <c r="C1023" s="16"/>
      <c r="D1023" s="16"/>
      <c r="E1023" s="32"/>
      <c r="F1023" s="16"/>
      <c r="G1023" s="16"/>
      <c r="H1023" s="16"/>
      <c r="I1023" s="16"/>
      <c r="J1023" s="16"/>
      <c r="K1023" s="16"/>
      <c r="L1023" s="32"/>
      <c r="M1023" s="16"/>
      <c r="N1023" s="16"/>
      <c r="O1023" s="16"/>
      <c r="P1023" s="16"/>
      <c r="Y1023" s="20"/>
      <c r="Z1023" s="20"/>
      <c r="AA1023" s="20"/>
      <c r="AB1023" s="20"/>
      <c r="AC1023" s="20"/>
      <c r="AD1023" s="20"/>
    </row>
    <row r="1024" spans="3:30" s="1" customFormat="1">
      <c r="C1024" s="16"/>
      <c r="D1024" s="16"/>
      <c r="E1024" s="32"/>
      <c r="F1024" s="16"/>
      <c r="G1024" s="16"/>
      <c r="H1024" s="16"/>
      <c r="I1024" s="16"/>
      <c r="J1024" s="16"/>
      <c r="K1024" s="16"/>
      <c r="L1024" s="32"/>
      <c r="M1024" s="16"/>
      <c r="N1024" s="16"/>
      <c r="O1024" s="16"/>
      <c r="P1024" s="16"/>
      <c r="Y1024" s="20"/>
      <c r="Z1024" s="20"/>
      <c r="AA1024" s="20"/>
      <c r="AB1024" s="20"/>
      <c r="AC1024" s="20"/>
      <c r="AD1024" s="20"/>
    </row>
    <row r="1025" spans="3:30" s="1" customFormat="1">
      <c r="C1025" s="16"/>
      <c r="D1025" s="16"/>
      <c r="E1025" s="32"/>
      <c r="F1025" s="16"/>
      <c r="G1025" s="16"/>
      <c r="H1025" s="16"/>
      <c r="I1025" s="16"/>
      <c r="J1025" s="16"/>
      <c r="K1025" s="16"/>
      <c r="L1025" s="32"/>
      <c r="M1025" s="16"/>
      <c r="N1025" s="16"/>
      <c r="O1025" s="16"/>
      <c r="P1025" s="16"/>
      <c r="Y1025" s="20"/>
      <c r="Z1025" s="20"/>
      <c r="AA1025" s="20"/>
      <c r="AB1025" s="20"/>
      <c r="AC1025" s="20"/>
      <c r="AD1025" s="20"/>
    </row>
    <row r="1026" spans="3:30" s="1" customFormat="1">
      <c r="C1026" s="16"/>
      <c r="D1026" s="16"/>
      <c r="E1026" s="32"/>
      <c r="F1026" s="16"/>
      <c r="G1026" s="16"/>
      <c r="H1026" s="16"/>
      <c r="I1026" s="16"/>
      <c r="J1026" s="16"/>
      <c r="K1026" s="16"/>
      <c r="L1026" s="32"/>
      <c r="M1026" s="16"/>
      <c r="N1026" s="16"/>
      <c r="O1026" s="16"/>
      <c r="P1026" s="16"/>
      <c r="Y1026" s="20"/>
      <c r="Z1026" s="20"/>
      <c r="AA1026" s="20"/>
      <c r="AB1026" s="20"/>
      <c r="AC1026" s="20"/>
      <c r="AD1026" s="20"/>
    </row>
    <row r="1027" spans="3:30" s="1" customFormat="1">
      <c r="C1027" s="16"/>
      <c r="D1027" s="16"/>
      <c r="E1027" s="32"/>
      <c r="F1027" s="16"/>
      <c r="G1027" s="16"/>
      <c r="H1027" s="16"/>
      <c r="I1027" s="16"/>
      <c r="J1027" s="16"/>
      <c r="K1027" s="16"/>
      <c r="L1027" s="32"/>
      <c r="M1027" s="16"/>
      <c r="N1027" s="16"/>
      <c r="O1027" s="16"/>
      <c r="P1027" s="16"/>
      <c r="Y1027" s="20"/>
      <c r="Z1027" s="20"/>
      <c r="AA1027" s="20"/>
      <c r="AB1027" s="20"/>
      <c r="AC1027" s="20"/>
      <c r="AD1027" s="20"/>
    </row>
    <row r="1028" spans="3:30" s="1" customFormat="1">
      <c r="C1028" s="16"/>
      <c r="D1028" s="16"/>
      <c r="E1028" s="32"/>
      <c r="F1028" s="16"/>
      <c r="G1028" s="16"/>
      <c r="H1028" s="16"/>
      <c r="I1028" s="16"/>
      <c r="J1028" s="16"/>
      <c r="K1028" s="16"/>
      <c r="L1028" s="32"/>
      <c r="M1028" s="16"/>
      <c r="N1028" s="16"/>
      <c r="O1028" s="16"/>
      <c r="P1028" s="16"/>
      <c r="Y1028" s="20"/>
      <c r="Z1028" s="20"/>
      <c r="AA1028" s="20"/>
      <c r="AB1028" s="20"/>
      <c r="AC1028" s="20"/>
      <c r="AD1028" s="20"/>
    </row>
    <row r="1029" spans="3:30" s="1" customFormat="1">
      <c r="C1029" s="16"/>
      <c r="D1029" s="16"/>
      <c r="E1029" s="32"/>
      <c r="F1029" s="16"/>
      <c r="G1029" s="16"/>
      <c r="H1029" s="16"/>
      <c r="I1029" s="16"/>
      <c r="J1029" s="16"/>
      <c r="K1029" s="16"/>
      <c r="L1029" s="32"/>
      <c r="M1029" s="16"/>
      <c r="N1029" s="16"/>
      <c r="O1029" s="16"/>
      <c r="P1029" s="16"/>
      <c r="Y1029" s="20"/>
      <c r="Z1029" s="20"/>
      <c r="AA1029" s="20"/>
      <c r="AB1029" s="20"/>
      <c r="AC1029" s="20"/>
      <c r="AD1029" s="20"/>
    </row>
    <row r="1030" spans="3:30" s="1" customFormat="1">
      <c r="C1030" s="16"/>
      <c r="D1030" s="16"/>
      <c r="E1030" s="32"/>
      <c r="F1030" s="16"/>
      <c r="G1030" s="16"/>
      <c r="H1030" s="16"/>
      <c r="I1030" s="16"/>
      <c r="J1030" s="16"/>
      <c r="K1030" s="16"/>
      <c r="L1030" s="32"/>
      <c r="M1030" s="16"/>
      <c r="N1030" s="16"/>
      <c r="O1030" s="16"/>
      <c r="P1030" s="16"/>
      <c r="Y1030" s="20"/>
      <c r="Z1030" s="20"/>
      <c r="AA1030" s="20"/>
      <c r="AB1030" s="20"/>
      <c r="AC1030" s="20"/>
      <c r="AD1030" s="20"/>
    </row>
    <row r="1031" spans="3:30" s="1" customFormat="1">
      <c r="C1031" s="16"/>
      <c r="D1031" s="16"/>
      <c r="E1031" s="32"/>
      <c r="F1031" s="16"/>
      <c r="G1031" s="16"/>
      <c r="H1031" s="16"/>
      <c r="I1031" s="16"/>
      <c r="J1031" s="16"/>
      <c r="K1031" s="16"/>
      <c r="L1031" s="32"/>
      <c r="M1031" s="16"/>
      <c r="N1031" s="16"/>
      <c r="O1031" s="16"/>
      <c r="P1031" s="16"/>
      <c r="Y1031" s="20"/>
      <c r="Z1031" s="20"/>
      <c r="AA1031" s="20"/>
      <c r="AB1031" s="20"/>
      <c r="AC1031" s="20"/>
      <c r="AD1031" s="20"/>
    </row>
    <row r="1032" spans="3:30" s="1" customFormat="1">
      <c r="C1032" s="16"/>
      <c r="D1032" s="16"/>
      <c r="E1032" s="32"/>
      <c r="F1032" s="16"/>
      <c r="G1032" s="16"/>
      <c r="H1032" s="16"/>
      <c r="I1032" s="16"/>
      <c r="J1032" s="16"/>
      <c r="K1032" s="16"/>
      <c r="L1032" s="32"/>
      <c r="M1032" s="16"/>
      <c r="N1032" s="16"/>
      <c r="O1032" s="16"/>
      <c r="P1032" s="16"/>
      <c r="Y1032" s="20"/>
      <c r="Z1032" s="20"/>
      <c r="AA1032" s="20"/>
      <c r="AB1032" s="20"/>
      <c r="AC1032" s="20"/>
      <c r="AD1032" s="20"/>
    </row>
    <row r="1033" spans="3:30" s="1" customFormat="1">
      <c r="C1033" s="16"/>
      <c r="D1033" s="16"/>
      <c r="E1033" s="32"/>
      <c r="F1033" s="16"/>
      <c r="G1033" s="16"/>
      <c r="H1033" s="16"/>
      <c r="I1033" s="16"/>
      <c r="J1033" s="16"/>
      <c r="K1033" s="16"/>
      <c r="L1033" s="32"/>
      <c r="M1033" s="16"/>
      <c r="N1033" s="16"/>
      <c r="O1033" s="16"/>
      <c r="P1033" s="16"/>
      <c r="Y1033" s="20"/>
      <c r="Z1033" s="20"/>
      <c r="AA1033" s="20"/>
      <c r="AB1033" s="20"/>
      <c r="AC1033" s="20"/>
      <c r="AD1033" s="20"/>
    </row>
    <row r="1034" spans="3:30" s="1" customFormat="1">
      <c r="C1034" s="16"/>
      <c r="D1034" s="16"/>
      <c r="E1034" s="32"/>
      <c r="F1034" s="16"/>
      <c r="G1034" s="16"/>
      <c r="H1034" s="16"/>
      <c r="I1034" s="16"/>
      <c r="J1034" s="16"/>
      <c r="K1034" s="16"/>
      <c r="L1034" s="32"/>
      <c r="M1034" s="16"/>
      <c r="N1034" s="16"/>
      <c r="O1034" s="16"/>
      <c r="P1034" s="16"/>
      <c r="Y1034" s="20"/>
      <c r="Z1034" s="20"/>
      <c r="AA1034" s="20"/>
      <c r="AB1034" s="20"/>
      <c r="AC1034" s="20"/>
      <c r="AD1034" s="20"/>
    </row>
    <row r="1035" spans="3:30" s="1" customFormat="1">
      <c r="C1035" s="16"/>
      <c r="D1035" s="16"/>
      <c r="E1035" s="32"/>
      <c r="F1035" s="16"/>
      <c r="G1035" s="16"/>
      <c r="H1035" s="16"/>
      <c r="I1035" s="16"/>
      <c r="J1035" s="16"/>
      <c r="K1035" s="16"/>
      <c r="L1035" s="32"/>
      <c r="M1035" s="16"/>
      <c r="N1035" s="16"/>
      <c r="O1035" s="16"/>
      <c r="P1035" s="16"/>
      <c r="Y1035" s="20"/>
      <c r="Z1035" s="20"/>
      <c r="AA1035" s="20"/>
      <c r="AB1035" s="20"/>
      <c r="AC1035" s="20"/>
      <c r="AD1035" s="20"/>
    </row>
    <row r="1036" spans="3:30" s="1" customFormat="1">
      <c r="C1036" s="16"/>
      <c r="D1036" s="16"/>
      <c r="E1036" s="32"/>
      <c r="F1036" s="16"/>
      <c r="G1036" s="16"/>
      <c r="H1036" s="16"/>
      <c r="I1036" s="16"/>
      <c r="J1036" s="16"/>
      <c r="K1036" s="16"/>
      <c r="L1036" s="32"/>
      <c r="M1036" s="16"/>
      <c r="N1036" s="16"/>
      <c r="O1036" s="16"/>
      <c r="P1036" s="16"/>
      <c r="Y1036" s="20"/>
      <c r="Z1036" s="20"/>
      <c r="AA1036" s="20"/>
      <c r="AB1036" s="20"/>
      <c r="AC1036" s="20"/>
      <c r="AD1036" s="20"/>
    </row>
    <row r="1037" spans="3:30" s="1" customFormat="1">
      <c r="C1037" s="16"/>
      <c r="D1037" s="16"/>
      <c r="E1037" s="32"/>
      <c r="F1037" s="16"/>
      <c r="G1037" s="16"/>
      <c r="H1037" s="16"/>
      <c r="I1037" s="16"/>
      <c r="J1037" s="16"/>
      <c r="K1037" s="16"/>
      <c r="L1037" s="32"/>
      <c r="M1037" s="16"/>
      <c r="N1037" s="16"/>
      <c r="O1037" s="16"/>
      <c r="P1037" s="16"/>
      <c r="Y1037" s="20"/>
      <c r="Z1037" s="20"/>
      <c r="AA1037" s="20"/>
      <c r="AB1037" s="20"/>
      <c r="AC1037" s="20"/>
      <c r="AD1037" s="20"/>
    </row>
    <row r="1038" spans="3:30" s="1" customFormat="1">
      <c r="C1038" s="16"/>
      <c r="D1038" s="16"/>
      <c r="E1038" s="32"/>
      <c r="F1038" s="16"/>
      <c r="G1038" s="16"/>
      <c r="H1038" s="16"/>
      <c r="I1038" s="16"/>
      <c r="J1038" s="16"/>
      <c r="K1038" s="16"/>
      <c r="L1038" s="32"/>
      <c r="M1038" s="16"/>
      <c r="N1038" s="16"/>
      <c r="O1038" s="16"/>
      <c r="P1038" s="16"/>
      <c r="Y1038" s="20"/>
      <c r="Z1038" s="20"/>
      <c r="AA1038" s="20"/>
      <c r="AB1038" s="20"/>
      <c r="AC1038" s="20"/>
      <c r="AD1038" s="20"/>
    </row>
    <row r="1039" spans="3:30" s="1" customFormat="1">
      <c r="C1039" s="16"/>
      <c r="D1039" s="16"/>
      <c r="E1039" s="32"/>
      <c r="F1039" s="16"/>
      <c r="G1039" s="16"/>
      <c r="H1039" s="16"/>
      <c r="I1039" s="16"/>
      <c r="J1039" s="16"/>
      <c r="K1039" s="16"/>
      <c r="L1039" s="32"/>
      <c r="M1039" s="16"/>
      <c r="N1039" s="16"/>
      <c r="O1039" s="16"/>
      <c r="P1039" s="16"/>
      <c r="Y1039" s="20"/>
      <c r="Z1039" s="20"/>
      <c r="AA1039" s="20"/>
      <c r="AB1039" s="20"/>
      <c r="AC1039" s="20"/>
      <c r="AD1039" s="20"/>
    </row>
    <row r="1040" spans="3:30" s="1" customFormat="1">
      <c r="C1040" s="16"/>
      <c r="D1040" s="16"/>
      <c r="E1040" s="32"/>
      <c r="F1040" s="16"/>
      <c r="G1040" s="16"/>
      <c r="H1040" s="16"/>
      <c r="I1040" s="16"/>
      <c r="J1040" s="16"/>
      <c r="K1040" s="16"/>
      <c r="L1040" s="32"/>
      <c r="M1040" s="16"/>
      <c r="N1040" s="16"/>
      <c r="O1040" s="16"/>
      <c r="P1040" s="16"/>
      <c r="Y1040" s="20"/>
      <c r="Z1040" s="20"/>
      <c r="AA1040" s="20"/>
      <c r="AB1040" s="20"/>
      <c r="AC1040" s="20"/>
      <c r="AD1040" s="20"/>
    </row>
    <row r="1041" spans="3:30" s="1" customFormat="1">
      <c r="C1041" s="16"/>
      <c r="D1041" s="16"/>
      <c r="E1041" s="32"/>
      <c r="F1041" s="16"/>
      <c r="G1041" s="16"/>
      <c r="H1041" s="16"/>
      <c r="I1041" s="16"/>
      <c r="J1041" s="16"/>
      <c r="K1041" s="16"/>
      <c r="L1041" s="32"/>
      <c r="M1041" s="16"/>
      <c r="N1041" s="16"/>
      <c r="O1041" s="16"/>
      <c r="P1041" s="16"/>
      <c r="Y1041" s="20"/>
      <c r="Z1041" s="20"/>
      <c r="AA1041" s="20"/>
      <c r="AB1041" s="20"/>
      <c r="AC1041" s="20"/>
      <c r="AD1041" s="20"/>
    </row>
    <row r="1042" spans="3:30" s="1" customFormat="1">
      <c r="C1042" s="16"/>
      <c r="D1042" s="16"/>
      <c r="E1042" s="32"/>
      <c r="F1042" s="16"/>
      <c r="G1042" s="16"/>
      <c r="H1042" s="16"/>
      <c r="I1042" s="16"/>
      <c r="J1042" s="16"/>
      <c r="K1042" s="16"/>
      <c r="L1042" s="32"/>
      <c r="M1042" s="16"/>
      <c r="N1042" s="16"/>
      <c r="O1042" s="16"/>
      <c r="P1042" s="16"/>
      <c r="Y1042" s="20"/>
      <c r="Z1042" s="20"/>
      <c r="AA1042" s="20"/>
      <c r="AB1042" s="20"/>
      <c r="AC1042" s="20"/>
      <c r="AD1042" s="20"/>
    </row>
    <row r="1043" spans="3:30" s="1" customFormat="1">
      <c r="C1043" s="16"/>
      <c r="D1043" s="16"/>
      <c r="E1043" s="32"/>
      <c r="F1043" s="16"/>
      <c r="G1043" s="16"/>
      <c r="H1043" s="16"/>
      <c r="I1043" s="16"/>
      <c r="J1043" s="16"/>
      <c r="K1043" s="16"/>
      <c r="L1043" s="32"/>
      <c r="M1043" s="16"/>
      <c r="N1043" s="16"/>
      <c r="O1043" s="16"/>
      <c r="P1043" s="16"/>
      <c r="Y1043" s="20"/>
      <c r="Z1043" s="20"/>
      <c r="AA1043" s="20"/>
      <c r="AB1043" s="20"/>
      <c r="AC1043" s="20"/>
      <c r="AD1043" s="20"/>
    </row>
    <row r="1044" spans="3:30" s="1" customFormat="1">
      <c r="C1044" s="16"/>
      <c r="D1044" s="16"/>
      <c r="E1044" s="32"/>
      <c r="F1044" s="16"/>
      <c r="G1044" s="16"/>
      <c r="H1044" s="16"/>
      <c r="I1044" s="16"/>
      <c r="J1044" s="16"/>
      <c r="K1044" s="16"/>
      <c r="L1044" s="32"/>
      <c r="M1044" s="16"/>
      <c r="N1044" s="16"/>
      <c r="O1044" s="16"/>
      <c r="P1044" s="16"/>
      <c r="Y1044" s="20"/>
      <c r="Z1044" s="20"/>
      <c r="AA1044" s="20"/>
      <c r="AB1044" s="20"/>
      <c r="AC1044" s="20"/>
      <c r="AD1044" s="20"/>
    </row>
    <row r="1045" spans="3:30" s="1" customFormat="1">
      <c r="C1045" s="16"/>
      <c r="D1045" s="16"/>
      <c r="E1045" s="32"/>
      <c r="F1045" s="16"/>
      <c r="G1045" s="16"/>
      <c r="H1045" s="16"/>
      <c r="I1045" s="16"/>
      <c r="J1045" s="16"/>
      <c r="K1045" s="16"/>
      <c r="L1045" s="32"/>
      <c r="M1045" s="16"/>
      <c r="N1045" s="16"/>
      <c r="O1045" s="16"/>
      <c r="P1045" s="16"/>
      <c r="Y1045" s="20"/>
      <c r="Z1045" s="20"/>
      <c r="AA1045" s="20"/>
      <c r="AB1045" s="20"/>
      <c r="AC1045" s="20"/>
      <c r="AD1045" s="20"/>
    </row>
    <row r="1046" spans="3:30" s="1" customFormat="1">
      <c r="C1046" s="16"/>
      <c r="D1046" s="16"/>
      <c r="E1046" s="32"/>
      <c r="F1046" s="16"/>
      <c r="G1046" s="16"/>
      <c r="H1046" s="16"/>
      <c r="I1046" s="16"/>
      <c r="J1046" s="16"/>
      <c r="K1046" s="16"/>
      <c r="L1046" s="32"/>
      <c r="M1046" s="16"/>
      <c r="N1046" s="16"/>
      <c r="O1046" s="16"/>
      <c r="P1046" s="16"/>
      <c r="Y1046" s="20"/>
      <c r="Z1046" s="20"/>
      <c r="AA1046" s="20"/>
      <c r="AB1046" s="20"/>
      <c r="AC1046" s="20"/>
      <c r="AD1046" s="20"/>
    </row>
    <row r="1047" spans="3:30" s="1" customFormat="1">
      <c r="C1047" s="16"/>
      <c r="D1047" s="16"/>
      <c r="E1047" s="32"/>
      <c r="F1047" s="16"/>
      <c r="G1047" s="16"/>
      <c r="H1047" s="16"/>
      <c r="I1047" s="16"/>
      <c r="J1047" s="16"/>
      <c r="K1047" s="16"/>
      <c r="L1047" s="32"/>
      <c r="M1047" s="16"/>
      <c r="N1047" s="16"/>
      <c r="O1047" s="16"/>
      <c r="P1047" s="16"/>
      <c r="Y1047" s="20"/>
      <c r="Z1047" s="20"/>
      <c r="AA1047" s="20"/>
      <c r="AB1047" s="20"/>
      <c r="AC1047" s="20"/>
      <c r="AD1047" s="20"/>
    </row>
    <row r="1048" spans="3:30" s="1" customFormat="1">
      <c r="C1048" s="16"/>
      <c r="D1048" s="16"/>
      <c r="E1048" s="32"/>
      <c r="F1048" s="16"/>
      <c r="G1048" s="16"/>
      <c r="H1048" s="16"/>
      <c r="I1048" s="16"/>
      <c r="J1048" s="16"/>
      <c r="K1048" s="16"/>
      <c r="L1048" s="32"/>
      <c r="M1048" s="16"/>
      <c r="N1048" s="16"/>
      <c r="O1048" s="16"/>
      <c r="P1048" s="16"/>
      <c r="Y1048" s="20"/>
      <c r="Z1048" s="20"/>
      <c r="AA1048" s="20"/>
      <c r="AB1048" s="20"/>
      <c r="AC1048" s="20"/>
      <c r="AD1048" s="20"/>
    </row>
    <row r="1049" spans="3:30" s="1" customFormat="1">
      <c r="C1049" s="16"/>
      <c r="D1049" s="16"/>
      <c r="E1049" s="32"/>
      <c r="F1049" s="16"/>
      <c r="G1049" s="16"/>
      <c r="H1049" s="16"/>
      <c r="I1049" s="16"/>
      <c r="J1049" s="16"/>
      <c r="K1049" s="16"/>
      <c r="L1049" s="32"/>
      <c r="M1049" s="16"/>
      <c r="N1049" s="16"/>
      <c r="O1049" s="16"/>
      <c r="P1049" s="16"/>
      <c r="Y1049" s="20"/>
      <c r="Z1049" s="20"/>
      <c r="AA1049" s="20"/>
      <c r="AB1049" s="20"/>
      <c r="AC1049" s="20"/>
      <c r="AD1049" s="20"/>
    </row>
    <row r="1050" spans="3:30" s="1" customFormat="1">
      <c r="C1050" s="16"/>
      <c r="D1050" s="16"/>
      <c r="E1050" s="32"/>
      <c r="F1050" s="16"/>
      <c r="G1050" s="16"/>
      <c r="H1050" s="16"/>
      <c r="I1050" s="16"/>
      <c r="J1050" s="16"/>
      <c r="K1050" s="16"/>
      <c r="L1050" s="32"/>
      <c r="M1050" s="16"/>
      <c r="N1050" s="16"/>
      <c r="O1050" s="16"/>
      <c r="P1050" s="16"/>
      <c r="Y1050" s="20"/>
      <c r="Z1050" s="20"/>
      <c r="AA1050" s="20"/>
      <c r="AB1050" s="20"/>
      <c r="AC1050" s="20"/>
      <c r="AD1050" s="20"/>
    </row>
    <row r="1051" spans="3:30" s="1" customFormat="1">
      <c r="C1051" s="16"/>
      <c r="D1051" s="16"/>
      <c r="E1051" s="32"/>
      <c r="F1051" s="16"/>
      <c r="G1051" s="16"/>
      <c r="H1051" s="16"/>
      <c r="I1051" s="16"/>
      <c r="J1051" s="16"/>
      <c r="K1051" s="16"/>
      <c r="L1051" s="32"/>
      <c r="M1051" s="16"/>
      <c r="N1051" s="16"/>
      <c r="O1051" s="16"/>
      <c r="P1051" s="16"/>
      <c r="Y1051" s="20"/>
      <c r="Z1051" s="20"/>
      <c r="AA1051" s="20"/>
      <c r="AB1051" s="20"/>
      <c r="AC1051" s="20"/>
      <c r="AD1051" s="20"/>
    </row>
    <row r="1052" spans="3:30" s="1" customFormat="1">
      <c r="C1052" s="16"/>
      <c r="D1052" s="16"/>
      <c r="E1052" s="32"/>
      <c r="F1052" s="16"/>
      <c r="G1052" s="16"/>
      <c r="H1052" s="16"/>
      <c r="I1052" s="16"/>
      <c r="J1052" s="16"/>
      <c r="K1052" s="16"/>
      <c r="L1052" s="32"/>
      <c r="M1052" s="16"/>
      <c r="N1052" s="16"/>
      <c r="O1052" s="16"/>
      <c r="P1052" s="16"/>
      <c r="Y1052" s="20"/>
      <c r="Z1052" s="20"/>
      <c r="AA1052" s="20"/>
      <c r="AB1052" s="20"/>
      <c r="AC1052" s="20"/>
      <c r="AD1052" s="20"/>
    </row>
    <row r="1053" spans="3:30" s="1" customFormat="1">
      <c r="C1053" s="16"/>
      <c r="D1053" s="16"/>
      <c r="E1053" s="32"/>
      <c r="F1053" s="16"/>
      <c r="G1053" s="16"/>
      <c r="H1053" s="16"/>
      <c r="I1053" s="16"/>
      <c r="J1053" s="16"/>
      <c r="K1053" s="16"/>
      <c r="L1053" s="32"/>
      <c r="M1053" s="16"/>
      <c r="N1053" s="16"/>
      <c r="O1053" s="16"/>
      <c r="P1053" s="16"/>
      <c r="Y1053" s="20"/>
      <c r="Z1053" s="20"/>
      <c r="AA1053" s="20"/>
      <c r="AB1053" s="20"/>
      <c r="AC1053" s="20"/>
      <c r="AD1053" s="20"/>
    </row>
    <row r="1054" spans="3:30" s="1" customFormat="1">
      <c r="C1054" s="16"/>
      <c r="D1054" s="16"/>
      <c r="E1054" s="32"/>
      <c r="F1054" s="16"/>
      <c r="G1054" s="16"/>
      <c r="H1054" s="16"/>
      <c r="I1054" s="16"/>
      <c r="J1054" s="16"/>
      <c r="K1054" s="16"/>
      <c r="L1054" s="32"/>
      <c r="M1054" s="16"/>
      <c r="N1054" s="16"/>
      <c r="O1054" s="16"/>
      <c r="P1054" s="16"/>
      <c r="Y1054" s="20"/>
      <c r="Z1054" s="20"/>
      <c r="AA1054" s="20"/>
      <c r="AB1054" s="20"/>
      <c r="AC1054" s="20"/>
      <c r="AD1054" s="20"/>
    </row>
    <row r="1055" spans="3:30" s="1" customFormat="1">
      <c r="C1055" s="16"/>
      <c r="D1055" s="16"/>
      <c r="E1055" s="32"/>
      <c r="F1055" s="16"/>
      <c r="G1055" s="16"/>
      <c r="H1055" s="16"/>
      <c r="I1055" s="16"/>
      <c r="J1055" s="16"/>
      <c r="K1055" s="16"/>
      <c r="L1055" s="32"/>
      <c r="M1055" s="16"/>
      <c r="N1055" s="16"/>
      <c r="O1055" s="16"/>
      <c r="P1055" s="16"/>
      <c r="Y1055" s="20"/>
      <c r="Z1055" s="20"/>
      <c r="AA1055" s="20"/>
      <c r="AB1055" s="20"/>
      <c r="AC1055" s="20"/>
      <c r="AD1055" s="20"/>
    </row>
    <row r="1056" spans="3:30" s="1" customFormat="1">
      <c r="C1056" s="16"/>
      <c r="D1056" s="16"/>
      <c r="E1056" s="32"/>
      <c r="F1056" s="16"/>
      <c r="G1056" s="16"/>
      <c r="H1056" s="16"/>
      <c r="I1056" s="16"/>
      <c r="J1056" s="16"/>
      <c r="K1056" s="16"/>
      <c r="L1056" s="32"/>
      <c r="M1056" s="16"/>
      <c r="N1056" s="16"/>
      <c r="O1056" s="16"/>
      <c r="P1056" s="16"/>
      <c r="Y1056" s="20"/>
      <c r="Z1056" s="20"/>
      <c r="AA1056" s="20"/>
      <c r="AB1056" s="20"/>
      <c r="AC1056" s="20"/>
      <c r="AD1056" s="20"/>
    </row>
    <row r="1057" spans="3:30" s="1" customFormat="1">
      <c r="C1057" s="16"/>
      <c r="D1057" s="16"/>
      <c r="E1057" s="32"/>
      <c r="F1057" s="16"/>
      <c r="G1057" s="16"/>
      <c r="H1057" s="16"/>
      <c r="I1057" s="16"/>
      <c r="J1057" s="16"/>
      <c r="K1057" s="16"/>
      <c r="L1057" s="32"/>
      <c r="M1057" s="16"/>
      <c r="N1057" s="16"/>
      <c r="O1057" s="16"/>
      <c r="P1057" s="16"/>
      <c r="Y1057" s="20"/>
      <c r="Z1057" s="20"/>
      <c r="AA1057" s="20"/>
      <c r="AB1057" s="20"/>
      <c r="AC1057" s="20"/>
      <c r="AD1057" s="20"/>
    </row>
    <row r="1058" spans="3:30" s="1" customFormat="1">
      <c r="C1058" s="16"/>
      <c r="D1058" s="16"/>
      <c r="E1058" s="32"/>
      <c r="F1058" s="16"/>
      <c r="G1058" s="16"/>
      <c r="H1058" s="16"/>
      <c r="I1058" s="16"/>
      <c r="J1058" s="16"/>
      <c r="K1058" s="16"/>
      <c r="L1058" s="32"/>
      <c r="M1058" s="16"/>
      <c r="N1058" s="16"/>
      <c r="O1058" s="16"/>
      <c r="P1058" s="16"/>
      <c r="Y1058" s="20"/>
      <c r="Z1058" s="20"/>
      <c r="AA1058" s="20"/>
      <c r="AB1058" s="20"/>
      <c r="AC1058" s="20"/>
      <c r="AD1058" s="20"/>
    </row>
    <row r="1059" spans="3:30" s="1" customFormat="1">
      <c r="C1059" s="16"/>
      <c r="D1059" s="16"/>
      <c r="E1059" s="32"/>
      <c r="F1059" s="16"/>
      <c r="G1059" s="16"/>
      <c r="H1059" s="16"/>
      <c r="I1059" s="16"/>
      <c r="J1059" s="16"/>
      <c r="K1059" s="16"/>
      <c r="L1059" s="32"/>
      <c r="M1059" s="16"/>
      <c r="N1059" s="16"/>
      <c r="O1059" s="16"/>
      <c r="P1059" s="16"/>
      <c r="Y1059" s="20"/>
      <c r="Z1059" s="20"/>
      <c r="AA1059" s="20"/>
      <c r="AB1059" s="20"/>
      <c r="AC1059" s="20"/>
      <c r="AD1059" s="20"/>
    </row>
    <row r="1060" spans="3:30" s="1" customFormat="1">
      <c r="C1060" s="16"/>
      <c r="D1060" s="16"/>
      <c r="E1060" s="32"/>
      <c r="F1060" s="16"/>
      <c r="G1060" s="16"/>
      <c r="H1060" s="16"/>
      <c r="I1060" s="16"/>
      <c r="J1060" s="16"/>
      <c r="K1060" s="16"/>
      <c r="L1060" s="32"/>
      <c r="M1060" s="16"/>
      <c r="N1060" s="16"/>
      <c r="O1060" s="16"/>
      <c r="P1060" s="16"/>
      <c r="Y1060" s="20"/>
      <c r="Z1060" s="20"/>
      <c r="AA1060" s="20"/>
      <c r="AB1060" s="20"/>
      <c r="AC1060" s="20"/>
      <c r="AD1060" s="20"/>
    </row>
    <row r="1061" spans="3:30" s="1" customFormat="1">
      <c r="C1061" s="16"/>
      <c r="D1061" s="16"/>
      <c r="E1061" s="32"/>
      <c r="F1061" s="16"/>
      <c r="G1061" s="16"/>
      <c r="H1061" s="16"/>
      <c r="I1061" s="16"/>
      <c r="J1061" s="16"/>
      <c r="K1061" s="16"/>
      <c r="L1061" s="32"/>
      <c r="M1061" s="16"/>
      <c r="N1061" s="16"/>
      <c r="O1061" s="16"/>
      <c r="P1061" s="16"/>
      <c r="Y1061" s="20"/>
      <c r="Z1061" s="20"/>
      <c r="AA1061" s="20"/>
      <c r="AB1061" s="20"/>
      <c r="AC1061" s="20"/>
      <c r="AD1061" s="20"/>
    </row>
    <row r="1062" spans="3:30" s="1" customFormat="1">
      <c r="C1062" s="16"/>
      <c r="D1062" s="16"/>
      <c r="E1062" s="32"/>
      <c r="F1062" s="16"/>
      <c r="G1062" s="16"/>
      <c r="H1062" s="16"/>
      <c r="I1062" s="16"/>
      <c r="J1062" s="16"/>
      <c r="K1062" s="16"/>
      <c r="L1062" s="32"/>
      <c r="M1062" s="16"/>
      <c r="N1062" s="16"/>
      <c r="O1062" s="16"/>
      <c r="P1062" s="16"/>
      <c r="Y1062" s="20"/>
      <c r="Z1062" s="20"/>
      <c r="AA1062" s="20"/>
      <c r="AB1062" s="20"/>
      <c r="AC1062" s="20"/>
      <c r="AD1062" s="20"/>
    </row>
    <row r="1063" spans="3:30" s="1" customFormat="1">
      <c r="C1063" s="16"/>
      <c r="D1063" s="16"/>
      <c r="E1063" s="32"/>
      <c r="F1063" s="16"/>
      <c r="G1063" s="16"/>
      <c r="H1063" s="16"/>
      <c r="I1063" s="16"/>
      <c r="J1063" s="16"/>
      <c r="K1063" s="16"/>
      <c r="L1063" s="32"/>
      <c r="M1063" s="16"/>
      <c r="N1063" s="16"/>
      <c r="O1063" s="16"/>
      <c r="P1063" s="16"/>
      <c r="Y1063" s="20"/>
      <c r="Z1063" s="20"/>
      <c r="AA1063" s="20"/>
      <c r="AB1063" s="20"/>
      <c r="AC1063" s="20"/>
      <c r="AD1063" s="20"/>
    </row>
    <row r="1064" spans="3:30" s="1" customFormat="1">
      <c r="C1064" s="16"/>
      <c r="D1064" s="16"/>
      <c r="E1064" s="32"/>
      <c r="F1064" s="16"/>
      <c r="G1064" s="16"/>
      <c r="H1064" s="16"/>
      <c r="I1064" s="16"/>
      <c r="J1064" s="16"/>
      <c r="K1064" s="16"/>
      <c r="L1064" s="32"/>
      <c r="M1064" s="16"/>
      <c r="N1064" s="16"/>
      <c r="O1064" s="16"/>
      <c r="P1064" s="16"/>
      <c r="Y1064" s="20"/>
      <c r="Z1064" s="20"/>
      <c r="AA1064" s="20"/>
      <c r="AB1064" s="20"/>
      <c r="AC1064" s="20"/>
      <c r="AD1064" s="20"/>
    </row>
    <row r="1065" spans="3:30" s="1" customFormat="1">
      <c r="C1065" s="16"/>
      <c r="D1065" s="16"/>
      <c r="E1065" s="32"/>
      <c r="F1065" s="16"/>
      <c r="G1065" s="16"/>
      <c r="H1065" s="16"/>
      <c r="I1065" s="16"/>
      <c r="J1065" s="16"/>
      <c r="K1065" s="16"/>
      <c r="L1065" s="32"/>
      <c r="M1065" s="16"/>
      <c r="N1065" s="16"/>
      <c r="O1065" s="16"/>
      <c r="P1065" s="16"/>
      <c r="Y1065" s="20"/>
      <c r="Z1065" s="20"/>
      <c r="AA1065" s="20"/>
      <c r="AB1065" s="20"/>
      <c r="AC1065" s="20"/>
      <c r="AD1065" s="20"/>
    </row>
    <row r="1066" spans="3:30" s="1" customFormat="1">
      <c r="C1066" s="16"/>
      <c r="D1066" s="16"/>
      <c r="E1066" s="32"/>
      <c r="F1066" s="16"/>
      <c r="G1066" s="16"/>
      <c r="H1066" s="16"/>
      <c r="I1066" s="16"/>
      <c r="J1066" s="16"/>
      <c r="K1066" s="16"/>
      <c r="L1066" s="32"/>
      <c r="M1066" s="16"/>
      <c r="N1066" s="16"/>
      <c r="O1066" s="16"/>
      <c r="P1066" s="16"/>
      <c r="Y1066" s="20"/>
      <c r="Z1066" s="20"/>
      <c r="AA1066" s="20"/>
      <c r="AB1066" s="20"/>
      <c r="AC1066" s="20"/>
      <c r="AD1066" s="20"/>
    </row>
    <row r="1067" spans="3:30" s="1" customFormat="1">
      <c r="C1067" s="16"/>
      <c r="D1067" s="16"/>
      <c r="E1067" s="32"/>
      <c r="F1067" s="16"/>
      <c r="G1067" s="16"/>
      <c r="H1067" s="16"/>
      <c r="I1067" s="16"/>
      <c r="J1067" s="16"/>
      <c r="K1067" s="16"/>
      <c r="L1067" s="32"/>
      <c r="M1067" s="16"/>
      <c r="N1067" s="16"/>
      <c r="O1067" s="16"/>
      <c r="P1067" s="16"/>
      <c r="Y1067" s="20"/>
      <c r="Z1067" s="20"/>
      <c r="AA1067" s="20"/>
      <c r="AB1067" s="20"/>
      <c r="AC1067" s="20"/>
      <c r="AD1067" s="20"/>
    </row>
    <row r="1068" spans="3:30" s="1" customFormat="1">
      <c r="C1068" s="16"/>
      <c r="D1068" s="16"/>
      <c r="E1068" s="32"/>
      <c r="F1068" s="16"/>
      <c r="G1068" s="16"/>
      <c r="H1068" s="16"/>
      <c r="I1068" s="16"/>
      <c r="J1068" s="16"/>
      <c r="K1068" s="16"/>
      <c r="L1068" s="32"/>
      <c r="M1068" s="16"/>
      <c r="N1068" s="16"/>
      <c r="O1068" s="16"/>
      <c r="P1068" s="16"/>
      <c r="Y1068" s="20"/>
      <c r="Z1068" s="20"/>
      <c r="AA1068" s="20"/>
      <c r="AB1068" s="20"/>
      <c r="AC1068" s="20"/>
      <c r="AD1068" s="20"/>
    </row>
    <row r="1069" spans="3:30" s="1" customFormat="1">
      <c r="C1069" s="16"/>
      <c r="D1069" s="16"/>
      <c r="E1069" s="32"/>
      <c r="F1069" s="16"/>
      <c r="G1069" s="16"/>
      <c r="H1069" s="16"/>
      <c r="I1069" s="16"/>
      <c r="J1069" s="16"/>
      <c r="K1069" s="16"/>
      <c r="L1069" s="32"/>
      <c r="M1069" s="16"/>
      <c r="N1069" s="16"/>
      <c r="O1069" s="16"/>
      <c r="P1069" s="16"/>
      <c r="Y1069" s="20"/>
      <c r="Z1069" s="20"/>
      <c r="AA1069" s="20"/>
      <c r="AB1069" s="20"/>
      <c r="AC1069" s="20"/>
      <c r="AD1069" s="20"/>
    </row>
    <row r="1070" spans="3:30" s="1" customFormat="1">
      <c r="C1070" s="16"/>
      <c r="D1070" s="16"/>
      <c r="E1070" s="32"/>
      <c r="F1070" s="16"/>
      <c r="G1070" s="16"/>
      <c r="H1070" s="16"/>
      <c r="I1070" s="16"/>
      <c r="J1070" s="16"/>
      <c r="K1070" s="16"/>
      <c r="L1070" s="32"/>
      <c r="M1070" s="16"/>
      <c r="N1070" s="16"/>
      <c r="O1070" s="16"/>
      <c r="P1070" s="16"/>
      <c r="Y1070" s="20"/>
      <c r="Z1070" s="20"/>
      <c r="AA1070" s="20"/>
      <c r="AB1070" s="20"/>
      <c r="AC1070" s="20"/>
      <c r="AD1070" s="20"/>
    </row>
    <row r="1071" spans="3:30" s="1" customFormat="1">
      <c r="C1071" s="16"/>
      <c r="D1071" s="16"/>
      <c r="E1071" s="32"/>
      <c r="F1071" s="16"/>
      <c r="G1071" s="16"/>
      <c r="H1071" s="16"/>
      <c r="I1071" s="16"/>
      <c r="J1071" s="16"/>
      <c r="K1071" s="16"/>
      <c r="L1071" s="32"/>
      <c r="M1071" s="16"/>
      <c r="N1071" s="16"/>
      <c r="O1071" s="16"/>
      <c r="P1071" s="16"/>
      <c r="Y1071" s="20"/>
      <c r="Z1071" s="20"/>
      <c r="AA1071" s="20"/>
      <c r="AB1071" s="20"/>
      <c r="AC1071" s="20"/>
      <c r="AD1071" s="20"/>
    </row>
    <row r="1072" spans="3:30" s="1" customFormat="1">
      <c r="C1072" s="16"/>
      <c r="D1072" s="16"/>
      <c r="E1072" s="32"/>
      <c r="F1072" s="16"/>
      <c r="G1072" s="16"/>
      <c r="H1072" s="16"/>
      <c r="I1072" s="16"/>
      <c r="J1072" s="16"/>
      <c r="K1072" s="16"/>
      <c r="L1072" s="32"/>
      <c r="M1072" s="16"/>
      <c r="N1072" s="16"/>
      <c r="O1072" s="16"/>
      <c r="P1072" s="16"/>
      <c r="Y1072" s="20"/>
      <c r="Z1072" s="20"/>
      <c r="AA1072" s="20"/>
      <c r="AB1072" s="20"/>
      <c r="AC1072" s="20"/>
      <c r="AD1072" s="20"/>
    </row>
    <row r="1073" spans="3:30" s="1" customFormat="1">
      <c r="C1073" s="16"/>
      <c r="D1073" s="16"/>
      <c r="E1073" s="32"/>
      <c r="F1073" s="16"/>
      <c r="G1073" s="16"/>
      <c r="H1073" s="16"/>
      <c r="I1073" s="16"/>
      <c r="J1073" s="16"/>
      <c r="K1073" s="16"/>
      <c r="L1073" s="32"/>
      <c r="M1073" s="16"/>
      <c r="N1073" s="16"/>
      <c r="O1073" s="16"/>
      <c r="P1073" s="16"/>
      <c r="Y1073" s="20"/>
      <c r="Z1073" s="20"/>
      <c r="AA1073" s="20"/>
      <c r="AB1073" s="20"/>
      <c r="AC1073" s="20"/>
      <c r="AD1073" s="20"/>
    </row>
    <row r="1074" spans="3:30" s="1" customFormat="1">
      <c r="C1074" s="16"/>
      <c r="D1074" s="16"/>
      <c r="E1074" s="32"/>
      <c r="F1074" s="16"/>
      <c r="G1074" s="16"/>
      <c r="H1074" s="16"/>
      <c r="I1074" s="16"/>
      <c r="J1074" s="16"/>
      <c r="K1074" s="16"/>
      <c r="L1074" s="32"/>
      <c r="M1074" s="16"/>
      <c r="N1074" s="16"/>
      <c r="O1074" s="16"/>
      <c r="P1074" s="16"/>
      <c r="Y1074" s="20"/>
      <c r="Z1074" s="20"/>
      <c r="AA1074" s="20"/>
      <c r="AB1074" s="20"/>
      <c r="AC1074" s="20"/>
      <c r="AD1074" s="20"/>
    </row>
    <row r="1075" spans="3:30" s="1" customFormat="1">
      <c r="C1075" s="16"/>
      <c r="D1075" s="16"/>
      <c r="E1075" s="32"/>
      <c r="F1075" s="16"/>
      <c r="G1075" s="16"/>
      <c r="H1075" s="16"/>
      <c r="I1075" s="16"/>
      <c r="J1075" s="16"/>
      <c r="K1075" s="16"/>
      <c r="L1075" s="32"/>
      <c r="M1075" s="16"/>
      <c r="N1075" s="16"/>
      <c r="O1075" s="16"/>
      <c r="P1075" s="16"/>
      <c r="Y1075" s="20"/>
      <c r="Z1075" s="20"/>
      <c r="AA1075" s="20"/>
      <c r="AB1075" s="20"/>
      <c r="AC1075" s="20"/>
      <c r="AD1075" s="20"/>
    </row>
    <row r="1076" spans="3:30" s="1" customFormat="1">
      <c r="C1076" s="16"/>
      <c r="D1076" s="16"/>
      <c r="E1076" s="32"/>
      <c r="F1076" s="16"/>
      <c r="G1076" s="16"/>
      <c r="H1076" s="16"/>
      <c r="I1076" s="16"/>
      <c r="J1076" s="16"/>
      <c r="K1076" s="16"/>
      <c r="L1076" s="32"/>
      <c r="M1076" s="16"/>
      <c r="N1076" s="16"/>
      <c r="O1076" s="16"/>
      <c r="P1076" s="16"/>
      <c r="Y1076" s="20"/>
      <c r="Z1076" s="20"/>
      <c r="AA1076" s="20"/>
      <c r="AB1076" s="20"/>
      <c r="AC1076" s="20"/>
      <c r="AD1076" s="20"/>
    </row>
    <row r="1077" spans="3:30" s="1" customFormat="1">
      <c r="C1077" s="16"/>
      <c r="D1077" s="16"/>
      <c r="E1077" s="32"/>
      <c r="F1077" s="16"/>
      <c r="G1077" s="16"/>
      <c r="H1077" s="16"/>
      <c r="I1077" s="16"/>
      <c r="J1077" s="16"/>
      <c r="K1077" s="16"/>
      <c r="L1077" s="32"/>
      <c r="M1077" s="16"/>
      <c r="N1077" s="16"/>
      <c r="O1077" s="16"/>
      <c r="P1077" s="16"/>
      <c r="Y1077" s="20"/>
      <c r="Z1077" s="20"/>
      <c r="AA1077" s="20"/>
      <c r="AB1077" s="20"/>
      <c r="AC1077" s="20"/>
      <c r="AD1077" s="20"/>
    </row>
    <row r="1078" spans="3:30" s="1" customFormat="1">
      <c r="C1078" s="16"/>
      <c r="D1078" s="16"/>
      <c r="E1078" s="32"/>
      <c r="F1078" s="16"/>
      <c r="G1078" s="16"/>
      <c r="H1078" s="16"/>
      <c r="I1078" s="16"/>
      <c r="J1078" s="16"/>
      <c r="K1078" s="16"/>
      <c r="L1078" s="32"/>
      <c r="M1078" s="16"/>
      <c r="N1078" s="16"/>
      <c r="O1078" s="16"/>
      <c r="P1078" s="16"/>
      <c r="Y1078" s="20"/>
      <c r="Z1078" s="20"/>
      <c r="AA1078" s="20"/>
      <c r="AB1078" s="20"/>
      <c r="AC1078" s="20"/>
      <c r="AD1078" s="20"/>
    </row>
    <row r="1079" spans="3:30" s="1" customFormat="1">
      <c r="C1079" s="16"/>
      <c r="D1079" s="16"/>
      <c r="E1079" s="32"/>
      <c r="F1079" s="16"/>
      <c r="G1079" s="16"/>
      <c r="H1079" s="16"/>
      <c r="I1079" s="16"/>
      <c r="J1079" s="16"/>
      <c r="K1079" s="16"/>
      <c r="L1079" s="32"/>
      <c r="M1079" s="16"/>
      <c r="N1079" s="16"/>
      <c r="O1079" s="16"/>
      <c r="P1079" s="16"/>
      <c r="Y1079" s="20"/>
      <c r="Z1079" s="20"/>
      <c r="AA1079" s="20"/>
      <c r="AB1079" s="20"/>
      <c r="AC1079" s="20"/>
      <c r="AD1079" s="20"/>
    </row>
    <row r="1080" spans="3:30" s="1" customFormat="1">
      <c r="C1080" s="16"/>
      <c r="D1080" s="16"/>
      <c r="E1080" s="32"/>
      <c r="F1080" s="16"/>
      <c r="G1080" s="16"/>
      <c r="H1080" s="16"/>
      <c r="I1080" s="16"/>
      <c r="J1080" s="16"/>
      <c r="K1080" s="16"/>
      <c r="L1080" s="32"/>
      <c r="M1080" s="16"/>
      <c r="N1080" s="16"/>
      <c r="O1080" s="16"/>
      <c r="P1080" s="16"/>
      <c r="Y1080" s="20"/>
      <c r="Z1080" s="20"/>
      <c r="AA1080" s="20"/>
      <c r="AB1080" s="20"/>
      <c r="AC1080" s="20"/>
      <c r="AD1080" s="20"/>
    </row>
    <row r="1081" spans="3:30" s="1" customFormat="1">
      <c r="C1081" s="16"/>
      <c r="D1081" s="16"/>
      <c r="E1081" s="32"/>
      <c r="F1081" s="16"/>
      <c r="G1081" s="16"/>
      <c r="H1081" s="16"/>
      <c r="I1081" s="16"/>
      <c r="J1081" s="16"/>
      <c r="K1081" s="16"/>
      <c r="L1081" s="32"/>
      <c r="M1081" s="16"/>
      <c r="N1081" s="16"/>
      <c r="O1081" s="16"/>
      <c r="P1081" s="16"/>
      <c r="Y1081" s="20"/>
      <c r="Z1081" s="20"/>
      <c r="AA1081" s="20"/>
      <c r="AB1081" s="20"/>
      <c r="AC1081" s="20"/>
      <c r="AD1081" s="20"/>
    </row>
    <row r="1082" spans="3:30" s="1" customFormat="1">
      <c r="C1082" s="16"/>
      <c r="D1082" s="16"/>
      <c r="E1082" s="32"/>
      <c r="F1082" s="16"/>
      <c r="G1082" s="16"/>
      <c r="H1082" s="16"/>
      <c r="I1082" s="16"/>
      <c r="J1082" s="16"/>
      <c r="K1082" s="16"/>
      <c r="L1082" s="32"/>
      <c r="M1082" s="16"/>
      <c r="N1082" s="16"/>
      <c r="O1082" s="16"/>
      <c r="P1082" s="16"/>
      <c r="Y1082" s="20"/>
      <c r="Z1082" s="20"/>
      <c r="AA1082" s="20"/>
      <c r="AB1082" s="20"/>
      <c r="AC1082" s="20"/>
      <c r="AD1082" s="20"/>
    </row>
    <row r="1083" spans="3:30" s="1" customFormat="1">
      <c r="C1083" s="16"/>
      <c r="D1083" s="16"/>
      <c r="E1083" s="32"/>
      <c r="F1083" s="16"/>
      <c r="G1083" s="16"/>
      <c r="H1083" s="16"/>
      <c r="I1083" s="16"/>
      <c r="J1083" s="16"/>
      <c r="K1083" s="16"/>
      <c r="L1083" s="32"/>
      <c r="M1083" s="16"/>
      <c r="N1083" s="16"/>
      <c r="O1083" s="16"/>
      <c r="P1083" s="16"/>
      <c r="Y1083" s="20"/>
      <c r="Z1083" s="20"/>
      <c r="AA1083" s="20"/>
      <c r="AB1083" s="20"/>
      <c r="AC1083" s="20"/>
      <c r="AD1083" s="20"/>
    </row>
    <row r="1084" spans="3:30" s="1" customFormat="1">
      <c r="C1084" s="16"/>
      <c r="D1084" s="16"/>
      <c r="E1084" s="32"/>
      <c r="F1084" s="16"/>
      <c r="G1084" s="16"/>
      <c r="H1084" s="16"/>
      <c r="I1084" s="16"/>
      <c r="J1084" s="16"/>
      <c r="K1084" s="16"/>
      <c r="L1084" s="32"/>
      <c r="M1084" s="16"/>
      <c r="N1084" s="16"/>
      <c r="O1084" s="16"/>
      <c r="P1084" s="16"/>
      <c r="Y1084" s="20"/>
      <c r="Z1084" s="20"/>
      <c r="AA1084" s="20"/>
      <c r="AB1084" s="20"/>
      <c r="AC1084" s="20"/>
      <c r="AD1084" s="20"/>
    </row>
    <row r="1085" spans="3:30" s="1" customFormat="1">
      <c r="C1085" s="16"/>
      <c r="D1085" s="16"/>
      <c r="E1085" s="32"/>
      <c r="F1085" s="16"/>
      <c r="G1085" s="16"/>
      <c r="H1085" s="16"/>
      <c r="I1085" s="16"/>
      <c r="J1085" s="16"/>
      <c r="K1085" s="16"/>
      <c r="L1085" s="32"/>
      <c r="M1085" s="16"/>
      <c r="N1085" s="16"/>
      <c r="O1085" s="16"/>
      <c r="P1085" s="16"/>
      <c r="Y1085" s="20"/>
      <c r="Z1085" s="20"/>
      <c r="AA1085" s="20"/>
      <c r="AB1085" s="20"/>
      <c r="AC1085" s="20"/>
      <c r="AD1085" s="20"/>
    </row>
    <row r="1086" spans="3:30" s="1" customFormat="1">
      <c r="C1086" s="16"/>
      <c r="D1086" s="16"/>
      <c r="E1086" s="32"/>
      <c r="F1086" s="16"/>
      <c r="G1086" s="16"/>
      <c r="H1086" s="16"/>
      <c r="I1086" s="16"/>
      <c r="J1086" s="16"/>
      <c r="K1086" s="16"/>
      <c r="L1086" s="32"/>
      <c r="M1086" s="16"/>
      <c r="N1086" s="16"/>
      <c r="O1086" s="16"/>
      <c r="P1086" s="16"/>
      <c r="Y1086" s="20"/>
      <c r="Z1086" s="20"/>
      <c r="AA1086" s="20"/>
      <c r="AB1086" s="20"/>
      <c r="AC1086" s="20"/>
      <c r="AD1086" s="20"/>
    </row>
    <row r="1087" spans="3:30" s="1" customFormat="1">
      <c r="C1087" s="16"/>
      <c r="D1087" s="16"/>
      <c r="E1087" s="32"/>
      <c r="F1087" s="16"/>
      <c r="G1087" s="16"/>
      <c r="H1087" s="16"/>
      <c r="I1087" s="16"/>
      <c r="J1087" s="16"/>
      <c r="K1087" s="16"/>
      <c r="L1087" s="32"/>
      <c r="M1087" s="16"/>
      <c r="N1087" s="16"/>
      <c r="O1087" s="16"/>
      <c r="P1087" s="16"/>
      <c r="Y1087" s="20"/>
      <c r="Z1087" s="20"/>
      <c r="AA1087" s="20"/>
      <c r="AB1087" s="20"/>
      <c r="AC1087" s="20"/>
      <c r="AD1087" s="20"/>
    </row>
    <row r="1088" spans="3:30" s="1" customFormat="1">
      <c r="C1088" s="16"/>
      <c r="D1088" s="16"/>
      <c r="E1088" s="32"/>
      <c r="F1088" s="16"/>
      <c r="G1088" s="16"/>
      <c r="H1088" s="16"/>
      <c r="I1088" s="16"/>
      <c r="J1088" s="16"/>
      <c r="K1088" s="16"/>
      <c r="L1088" s="32"/>
      <c r="M1088" s="16"/>
      <c r="N1088" s="16"/>
      <c r="O1088" s="16"/>
      <c r="P1088" s="16"/>
      <c r="Y1088" s="20"/>
      <c r="Z1088" s="20"/>
      <c r="AA1088" s="20"/>
      <c r="AB1088" s="20"/>
      <c r="AC1088" s="20"/>
      <c r="AD1088" s="20"/>
    </row>
    <row r="1089" spans="3:30" s="1" customFormat="1">
      <c r="C1089" s="16"/>
      <c r="D1089" s="16"/>
      <c r="E1089" s="32"/>
      <c r="F1089" s="16"/>
      <c r="G1089" s="16"/>
      <c r="H1089" s="16"/>
      <c r="I1089" s="16"/>
      <c r="J1089" s="16"/>
      <c r="K1089" s="16"/>
      <c r="L1089" s="32"/>
      <c r="M1089" s="16"/>
      <c r="N1089" s="16"/>
      <c r="O1089" s="16"/>
      <c r="P1089" s="16"/>
      <c r="Y1089" s="20"/>
      <c r="Z1089" s="20"/>
      <c r="AA1089" s="20"/>
      <c r="AB1089" s="20"/>
      <c r="AC1089" s="20"/>
      <c r="AD1089" s="20"/>
    </row>
    <row r="1090" spans="3:30" s="1" customFormat="1">
      <c r="C1090" s="16"/>
      <c r="D1090" s="16"/>
      <c r="E1090" s="32"/>
      <c r="F1090" s="16"/>
      <c r="G1090" s="16"/>
      <c r="H1090" s="16"/>
      <c r="I1090" s="16"/>
      <c r="J1090" s="16"/>
      <c r="K1090" s="16"/>
      <c r="L1090" s="32"/>
      <c r="M1090" s="16"/>
      <c r="N1090" s="16"/>
      <c r="O1090" s="16"/>
      <c r="P1090" s="16"/>
      <c r="Y1090" s="20"/>
      <c r="Z1090" s="20"/>
      <c r="AA1090" s="20"/>
      <c r="AB1090" s="20"/>
      <c r="AC1090" s="20"/>
      <c r="AD1090" s="20"/>
    </row>
    <row r="1091" spans="3:30" s="1" customFormat="1">
      <c r="C1091" s="16"/>
      <c r="D1091" s="16"/>
      <c r="E1091" s="32"/>
      <c r="F1091" s="16"/>
      <c r="G1091" s="16"/>
      <c r="H1091" s="16"/>
      <c r="I1091" s="16"/>
      <c r="J1091" s="16"/>
      <c r="K1091" s="16"/>
      <c r="L1091" s="32"/>
      <c r="M1091" s="16"/>
      <c r="N1091" s="16"/>
      <c r="O1091" s="16"/>
      <c r="P1091" s="16"/>
      <c r="Y1091" s="20"/>
      <c r="Z1091" s="20"/>
      <c r="AA1091" s="20"/>
      <c r="AB1091" s="20"/>
      <c r="AC1091" s="20"/>
      <c r="AD1091" s="20"/>
    </row>
    <row r="1092" spans="3:30" s="1" customFormat="1">
      <c r="C1092" s="16"/>
      <c r="D1092" s="16"/>
      <c r="E1092" s="32"/>
      <c r="F1092" s="16"/>
      <c r="G1092" s="16"/>
      <c r="H1092" s="16"/>
      <c r="I1092" s="16"/>
      <c r="J1092" s="16"/>
      <c r="K1092" s="16"/>
      <c r="L1092" s="32"/>
      <c r="M1092" s="16"/>
      <c r="N1092" s="16"/>
      <c r="O1092" s="16"/>
      <c r="P1092" s="16"/>
      <c r="Y1092" s="20"/>
      <c r="Z1092" s="20"/>
      <c r="AA1092" s="20"/>
      <c r="AB1092" s="20"/>
      <c r="AC1092" s="20"/>
      <c r="AD1092" s="20"/>
    </row>
    <row r="1093" spans="3:30" s="1" customFormat="1">
      <c r="C1093" s="16"/>
      <c r="D1093" s="16"/>
      <c r="E1093" s="32"/>
      <c r="F1093" s="16"/>
      <c r="G1093" s="16"/>
      <c r="H1093" s="16"/>
      <c r="I1093" s="16"/>
      <c r="J1093" s="16"/>
      <c r="K1093" s="16"/>
      <c r="L1093" s="32"/>
      <c r="M1093" s="16"/>
      <c r="N1093" s="16"/>
      <c r="O1093" s="16"/>
      <c r="P1093" s="16"/>
      <c r="Y1093" s="20"/>
      <c r="Z1093" s="20"/>
      <c r="AA1093" s="20"/>
      <c r="AB1093" s="20"/>
      <c r="AC1093" s="20"/>
      <c r="AD1093" s="20"/>
    </row>
    <row r="1094" spans="3:30" s="1" customFormat="1">
      <c r="C1094" s="16"/>
      <c r="D1094" s="16"/>
      <c r="E1094" s="32"/>
      <c r="F1094" s="16"/>
      <c r="G1094" s="16"/>
      <c r="H1094" s="16"/>
      <c r="I1094" s="16"/>
      <c r="J1094" s="16"/>
      <c r="K1094" s="16"/>
      <c r="L1094" s="32"/>
      <c r="M1094" s="16"/>
      <c r="N1094" s="16"/>
      <c r="O1094" s="16"/>
      <c r="P1094" s="16"/>
      <c r="Y1094" s="20"/>
      <c r="Z1094" s="20"/>
      <c r="AA1094" s="20"/>
      <c r="AB1094" s="20"/>
      <c r="AC1094" s="20"/>
      <c r="AD1094" s="20"/>
    </row>
    <row r="1095" spans="3:30" s="1" customFormat="1">
      <c r="C1095" s="16"/>
      <c r="D1095" s="16"/>
      <c r="E1095" s="32"/>
      <c r="F1095" s="16"/>
      <c r="G1095" s="16"/>
      <c r="H1095" s="16"/>
      <c r="I1095" s="16"/>
      <c r="J1095" s="16"/>
      <c r="K1095" s="16"/>
      <c r="L1095" s="32"/>
      <c r="M1095" s="16"/>
      <c r="N1095" s="16"/>
      <c r="O1095" s="16"/>
      <c r="P1095" s="16"/>
      <c r="Y1095" s="20"/>
      <c r="Z1095" s="20"/>
      <c r="AA1095" s="20"/>
      <c r="AB1095" s="20"/>
      <c r="AC1095" s="20"/>
      <c r="AD1095" s="20"/>
    </row>
    <row r="1096" spans="3:30" s="1" customFormat="1">
      <c r="C1096" s="16"/>
      <c r="D1096" s="16"/>
      <c r="E1096" s="32"/>
      <c r="F1096" s="16"/>
      <c r="G1096" s="16"/>
      <c r="H1096" s="16"/>
      <c r="I1096" s="16"/>
      <c r="J1096" s="16"/>
      <c r="K1096" s="16"/>
      <c r="L1096" s="32"/>
      <c r="M1096" s="16"/>
      <c r="N1096" s="16"/>
      <c r="O1096" s="16"/>
      <c r="P1096" s="16"/>
      <c r="Y1096" s="20"/>
      <c r="Z1096" s="20"/>
      <c r="AA1096" s="20"/>
      <c r="AB1096" s="20"/>
      <c r="AC1096" s="20"/>
      <c r="AD1096" s="20"/>
    </row>
    <row r="1097" spans="3:30" s="1" customFormat="1">
      <c r="C1097" s="16"/>
      <c r="D1097" s="16"/>
      <c r="E1097" s="32"/>
      <c r="F1097" s="16"/>
      <c r="G1097" s="16"/>
      <c r="H1097" s="16"/>
      <c r="I1097" s="16"/>
      <c r="J1097" s="16"/>
      <c r="K1097" s="16"/>
      <c r="L1097" s="32"/>
      <c r="M1097" s="16"/>
      <c r="N1097" s="16"/>
      <c r="O1097" s="16"/>
      <c r="P1097" s="16"/>
      <c r="Y1097" s="20"/>
      <c r="Z1097" s="20"/>
      <c r="AA1097" s="20"/>
      <c r="AB1097" s="20"/>
      <c r="AC1097" s="20"/>
      <c r="AD1097" s="20"/>
    </row>
    <row r="1098" spans="3:30" s="1" customFormat="1">
      <c r="C1098" s="16"/>
      <c r="D1098" s="16"/>
      <c r="E1098" s="32"/>
      <c r="F1098" s="16"/>
      <c r="G1098" s="16"/>
      <c r="H1098" s="16"/>
      <c r="I1098" s="16"/>
      <c r="J1098" s="16"/>
      <c r="K1098" s="16"/>
      <c r="L1098" s="32"/>
      <c r="M1098" s="16"/>
      <c r="N1098" s="16"/>
      <c r="O1098" s="16"/>
      <c r="P1098" s="16"/>
      <c r="Y1098" s="20"/>
      <c r="Z1098" s="20"/>
      <c r="AA1098" s="20"/>
      <c r="AB1098" s="20"/>
      <c r="AC1098" s="20"/>
      <c r="AD1098" s="20"/>
    </row>
    <row r="1099" spans="3:30" s="1" customFormat="1">
      <c r="C1099" s="16"/>
      <c r="D1099" s="16"/>
      <c r="E1099" s="32"/>
      <c r="F1099" s="16"/>
      <c r="G1099" s="16"/>
      <c r="H1099" s="16"/>
      <c r="I1099" s="16"/>
      <c r="J1099" s="16"/>
      <c r="K1099" s="16"/>
      <c r="L1099" s="32"/>
      <c r="M1099" s="16"/>
      <c r="N1099" s="16"/>
      <c r="O1099" s="16"/>
      <c r="P1099" s="16"/>
      <c r="Y1099" s="20"/>
      <c r="Z1099" s="20"/>
      <c r="AA1099" s="20"/>
      <c r="AB1099" s="20"/>
      <c r="AC1099" s="20"/>
      <c r="AD1099" s="20"/>
    </row>
    <row r="1100" spans="3:30" s="1" customFormat="1">
      <c r="C1100" s="16"/>
      <c r="D1100" s="16"/>
      <c r="E1100" s="32"/>
      <c r="F1100" s="16"/>
      <c r="G1100" s="16"/>
      <c r="H1100" s="16"/>
      <c r="I1100" s="16"/>
      <c r="J1100" s="16"/>
      <c r="K1100" s="16"/>
      <c r="L1100" s="32"/>
      <c r="M1100" s="16"/>
      <c r="N1100" s="16"/>
      <c r="O1100" s="16"/>
      <c r="P1100" s="16"/>
      <c r="Y1100" s="20"/>
      <c r="Z1100" s="20"/>
      <c r="AA1100" s="20"/>
      <c r="AB1100" s="20"/>
      <c r="AC1100" s="20"/>
      <c r="AD1100" s="20"/>
    </row>
    <row r="1101" spans="3:30" s="1" customFormat="1">
      <c r="C1101" s="16"/>
      <c r="D1101" s="16"/>
      <c r="E1101" s="32"/>
      <c r="F1101" s="16"/>
      <c r="G1101" s="16"/>
      <c r="H1101" s="16"/>
      <c r="I1101" s="16"/>
      <c r="J1101" s="16"/>
      <c r="K1101" s="16"/>
      <c r="L1101" s="32"/>
      <c r="M1101" s="16"/>
      <c r="N1101" s="16"/>
      <c r="O1101" s="16"/>
      <c r="P1101" s="16"/>
      <c r="Y1101" s="20"/>
      <c r="Z1101" s="20"/>
      <c r="AA1101" s="20"/>
      <c r="AB1101" s="20"/>
      <c r="AC1101" s="20"/>
      <c r="AD1101" s="20"/>
    </row>
    <row r="1102" spans="3:30" s="1" customFormat="1">
      <c r="C1102" s="16"/>
      <c r="D1102" s="16"/>
      <c r="E1102" s="32"/>
      <c r="F1102" s="16"/>
      <c r="G1102" s="16"/>
      <c r="H1102" s="16"/>
      <c r="I1102" s="16"/>
      <c r="J1102" s="16"/>
      <c r="K1102" s="16"/>
      <c r="L1102" s="32"/>
      <c r="M1102" s="16"/>
      <c r="N1102" s="16"/>
      <c r="O1102" s="16"/>
      <c r="P1102" s="16"/>
      <c r="Y1102" s="20"/>
      <c r="Z1102" s="20"/>
      <c r="AA1102" s="20"/>
      <c r="AB1102" s="20"/>
      <c r="AC1102" s="20"/>
      <c r="AD1102" s="20"/>
    </row>
    <row r="1103" spans="3:30" s="1" customFormat="1">
      <c r="C1103" s="16"/>
      <c r="D1103" s="16"/>
      <c r="E1103" s="32"/>
      <c r="F1103" s="16"/>
      <c r="G1103" s="16"/>
      <c r="H1103" s="16"/>
      <c r="I1103" s="16"/>
      <c r="J1103" s="16"/>
      <c r="K1103" s="16"/>
      <c r="L1103" s="32"/>
      <c r="M1103" s="16"/>
      <c r="N1103" s="16"/>
      <c r="O1103" s="16"/>
      <c r="P1103" s="16"/>
      <c r="Y1103" s="20"/>
      <c r="Z1103" s="20"/>
      <c r="AA1103" s="20"/>
      <c r="AB1103" s="20"/>
      <c r="AC1103" s="20"/>
      <c r="AD1103" s="20"/>
    </row>
    <row r="1104" spans="3:30" s="1" customFormat="1">
      <c r="C1104" s="16"/>
      <c r="D1104" s="16"/>
      <c r="E1104" s="32"/>
      <c r="F1104" s="16"/>
      <c r="G1104" s="16"/>
      <c r="H1104" s="16"/>
      <c r="I1104" s="16"/>
      <c r="J1104" s="16"/>
      <c r="K1104" s="16"/>
      <c r="L1104" s="32"/>
      <c r="M1104" s="16"/>
      <c r="N1104" s="16"/>
      <c r="O1104" s="16"/>
      <c r="P1104" s="16"/>
      <c r="Y1104" s="20"/>
      <c r="Z1104" s="20"/>
      <c r="AA1104" s="20"/>
      <c r="AB1104" s="20"/>
      <c r="AC1104" s="20"/>
      <c r="AD1104" s="20"/>
    </row>
    <row r="1105" spans="3:30" s="1" customFormat="1">
      <c r="C1105" s="16"/>
      <c r="D1105" s="16"/>
      <c r="E1105" s="32"/>
      <c r="F1105" s="16"/>
      <c r="G1105" s="16"/>
      <c r="H1105" s="16"/>
      <c r="I1105" s="16"/>
      <c r="J1105" s="16"/>
      <c r="K1105" s="16"/>
      <c r="L1105" s="32"/>
      <c r="M1105" s="16"/>
      <c r="N1105" s="16"/>
      <c r="O1105" s="16"/>
      <c r="P1105" s="16"/>
      <c r="Y1105" s="20"/>
      <c r="Z1105" s="20"/>
      <c r="AA1105" s="20"/>
      <c r="AB1105" s="20"/>
      <c r="AC1105" s="20"/>
      <c r="AD1105" s="20"/>
    </row>
    <row r="1106" spans="3:30" s="1" customFormat="1">
      <c r="C1106" s="16"/>
      <c r="D1106" s="16"/>
      <c r="E1106" s="32"/>
      <c r="F1106" s="16"/>
      <c r="G1106" s="16"/>
      <c r="H1106" s="16"/>
      <c r="I1106" s="16"/>
      <c r="J1106" s="16"/>
      <c r="K1106" s="16"/>
      <c r="L1106" s="32"/>
      <c r="M1106" s="16"/>
      <c r="N1106" s="16"/>
      <c r="O1106" s="16"/>
      <c r="P1106" s="16"/>
      <c r="Y1106" s="20"/>
      <c r="Z1106" s="20"/>
      <c r="AA1106" s="20"/>
      <c r="AB1106" s="20"/>
      <c r="AC1106" s="20"/>
      <c r="AD1106" s="20"/>
    </row>
    <row r="1107" spans="3:30" s="1" customFormat="1">
      <c r="C1107" s="16"/>
      <c r="D1107" s="16"/>
      <c r="E1107" s="32"/>
      <c r="F1107" s="16"/>
      <c r="G1107" s="16"/>
      <c r="H1107" s="16"/>
      <c r="I1107" s="16"/>
      <c r="J1107" s="16"/>
      <c r="K1107" s="16"/>
      <c r="L1107" s="32"/>
      <c r="M1107" s="16"/>
      <c r="N1107" s="16"/>
      <c r="O1107" s="16"/>
      <c r="P1107" s="16"/>
      <c r="Y1107" s="20"/>
      <c r="Z1107" s="20"/>
      <c r="AA1107" s="20"/>
      <c r="AB1107" s="20"/>
      <c r="AC1107" s="20"/>
      <c r="AD1107" s="20"/>
    </row>
    <row r="1108" spans="3:30" s="1" customFormat="1">
      <c r="C1108" s="16"/>
      <c r="D1108" s="16"/>
      <c r="E1108" s="32"/>
      <c r="F1108" s="16"/>
      <c r="G1108" s="16"/>
      <c r="H1108" s="16"/>
      <c r="I1108" s="16"/>
      <c r="J1108" s="16"/>
      <c r="K1108" s="16"/>
      <c r="L1108" s="32"/>
      <c r="M1108" s="16"/>
      <c r="N1108" s="16"/>
      <c r="O1108" s="16"/>
      <c r="P1108" s="16"/>
      <c r="Y1108" s="20"/>
      <c r="Z1108" s="20"/>
      <c r="AA1108" s="20"/>
      <c r="AB1108" s="20"/>
      <c r="AC1108" s="20"/>
      <c r="AD1108" s="20"/>
    </row>
    <row r="1109" spans="3:30" s="1" customFormat="1">
      <c r="C1109" s="16"/>
      <c r="D1109" s="16"/>
      <c r="E1109" s="32"/>
      <c r="F1109" s="16"/>
      <c r="G1109" s="16"/>
      <c r="H1109" s="16"/>
      <c r="I1109" s="16"/>
      <c r="J1109" s="16"/>
      <c r="K1109" s="16"/>
      <c r="L1109" s="32"/>
      <c r="M1109" s="16"/>
      <c r="N1109" s="16"/>
      <c r="O1109" s="16"/>
      <c r="P1109" s="16"/>
      <c r="Y1109" s="20"/>
      <c r="Z1109" s="20"/>
      <c r="AA1109" s="20"/>
      <c r="AB1109" s="20"/>
      <c r="AC1109" s="20"/>
      <c r="AD1109" s="20"/>
    </row>
    <row r="1110" spans="3:30" s="1" customFormat="1">
      <c r="C1110" s="16"/>
      <c r="D1110" s="16"/>
      <c r="E1110" s="32"/>
      <c r="F1110" s="16"/>
      <c r="G1110" s="16"/>
      <c r="H1110" s="16"/>
      <c r="I1110" s="16"/>
      <c r="J1110" s="16"/>
      <c r="K1110" s="16"/>
      <c r="L1110" s="32"/>
      <c r="M1110" s="16"/>
      <c r="N1110" s="16"/>
      <c r="O1110" s="16"/>
      <c r="P1110" s="16"/>
      <c r="Y1110" s="20"/>
      <c r="Z1110" s="20"/>
      <c r="AA1110" s="20"/>
      <c r="AB1110" s="20"/>
      <c r="AC1110" s="20"/>
      <c r="AD1110" s="20"/>
    </row>
    <row r="1111" spans="3:30" s="1" customFormat="1">
      <c r="C1111" s="16"/>
      <c r="D1111" s="16"/>
      <c r="E1111" s="32"/>
      <c r="F1111" s="16"/>
      <c r="G1111" s="16"/>
      <c r="H1111" s="16"/>
      <c r="I1111" s="16"/>
      <c r="J1111" s="16"/>
      <c r="K1111" s="16"/>
      <c r="L1111" s="32"/>
      <c r="M1111" s="16"/>
      <c r="N1111" s="16"/>
      <c r="O1111" s="16"/>
      <c r="P1111" s="16"/>
      <c r="Y1111" s="20"/>
      <c r="Z1111" s="20"/>
      <c r="AA1111" s="20"/>
      <c r="AB1111" s="20"/>
      <c r="AC1111" s="20"/>
      <c r="AD1111" s="20"/>
    </row>
    <row r="1112" spans="3:30" s="1" customFormat="1">
      <c r="C1112" s="16"/>
      <c r="D1112" s="16"/>
      <c r="E1112" s="32"/>
      <c r="F1112" s="16"/>
      <c r="G1112" s="16"/>
      <c r="H1112" s="16"/>
      <c r="I1112" s="16"/>
      <c r="J1112" s="16"/>
      <c r="K1112" s="16"/>
      <c r="L1112" s="32"/>
      <c r="M1112" s="16"/>
      <c r="N1112" s="16"/>
      <c r="O1112" s="16"/>
      <c r="P1112" s="16"/>
      <c r="Y1112" s="20"/>
      <c r="Z1112" s="20"/>
      <c r="AA1112" s="20"/>
      <c r="AB1112" s="20"/>
      <c r="AC1112" s="20"/>
      <c r="AD1112" s="20"/>
    </row>
    <row r="1113" spans="3:30" s="1" customFormat="1">
      <c r="C1113" s="16"/>
      <c r="D1113" s="16"/>
      <c r="E1113" s="32"/>
      <c r="F1113" s="16"/>
      <c r="G1113" s="16"/>
      <c r="H1113" s="16"/>
      <c r="I1113" s="16"/>
      <c r="J1113" s="16"/>
      <c r="K1113" s="16"/>
      <c r="L1113" s="32"/>
      <c r="M1113" s="16"/>
      <c r="N1113" s="16"/>
      <c r="O1113" s="16"/>
      <c r="P1113" s="16"/>
      <c r="Y1113" s="20"/>
      <c r="Z1113" s="20"/>
      <c r="AA1113" s="20"/>
      <c r="AB1113" s="20"/>
      <c r="AC1113" s="20"/>
      <c r="AD1113" s="20"/>
    </row>
    <row r="1114" spans="3:30" s="1" customFormat="1">
      <c r="C1114" s="16"/>
      <c r="D1114" s="16"/>
      <c r="E1114" s="32"/>
      <c r="F1114" s="16"/>
      <c r="G1114" s="16"/>
      <c r="H1114" s="16"/>
      <c r="I1114" s="16"/>
      <c r="J1114" s="16"/>
      <c r="K1114" s="16"/>
      <c r="L1114" s="32"/>
      <c r="M1114" s="16"/>
      <c r="N1114" s="16"/>
      <c r="O1114" s="16"/>
      <c r="P1114" s="16"/>
      <c r="Y1114" s="20"/>
      <c r="Z1114" s="20"/>
      <c r="AA1114" s="20"/>
      <c r="AB1114" s="20"/>
      <c r="AC1114" s="20"/>
      <c r="AD1114" s="20"/>
    </row>
    <row r="1115" spans="3:30" s="1" customFormat="1">
      <c r="C1115" s="16"/>
      <c r="D1115" s="16"/>
      <c r="E1115" s="32"/>
      <c r="F1115" s="16"/>
      <c r="G1115" s="16"/>
      <c r="H1115" s="16"/>
      <c r="I1115" s="16"/>
      <c r="J1115" s="16"/>
      <c r="K1115" s="16"/>
      <c r="L1115" s="32"/>
      <c r="M1115" s="16"/>
      <c r="N1115" s="16"/>
      <c r="O1115" s="16"/>
      <c r="P1115" s="16"/>
      <c r="Y1115" s="20"/>
      <c r="Z1115" s="20"/>
      <c r="AA1115" s="20"/>
      <c r="AB1115" s="20"/>
      <c r="AC1115" s="20"/>
      <c r="AD1115" s="20"/>
    </row>
    <row r="1116" spans="3:30" s="1" customFormat="1">
      <c r="C1116" s="16"/>
      <c r="D1116" s="16"/>
      <c r="E1116" s="32"/>
      <c r="F1116" s="16"/>
      <c r="G1116" s="16"/>
      <c r="H1116" s="16"/>
      <c r="I1116" s="16"/>
      <c r="J1116" s="16"/>
      <c r="K1116" s="16"/>
      <c r="L1116" s="32"/>
      <c r="M1116" s="16"/>
      <c r="N1116" s="16"/>
      <c r="O1116" s="16"/>
      <c r="P1116" s="16"/>
      <c r="Y1116" s="20"/>
      <c r="Z1116" s="20"/>
      <c r="AA1116" s="20"/>
      <c r="AB1116" s="20"/>
      <c r="AC1116" s="20"/>
      <c r="AD1116" s="20"/>
    </row>
    <row r="1117" spans="3:30" s="1" customFormat="1">
      <c r="C1117" s="16"/>
      <c r="D1117" s="16"/>
      <c r="E1117" s="32"/>
      <c r="F1117" s="16"/>
      <c r="G1117" s="16"/>
      <c r="H1117" s="16"/>
      <c r="I1117" s="16"/>
      <c r="J1117" s="16"/>
      <c r="K1117" s="16"/>
      <c r="L1117" s="32"/>
      <c r="M1117" s="16"/>
      <c r="N1117" s="16"/>
      <c r="O1117" s="16"/>
      <c r="P1117" s="16"/>
      <c r="Y1117" s="20"/>
      <c r="Z1117" s="20"/>
      <c r="AA1117" s="20"/>
      <c r="AB1117" s="20"/>
      <c r="AC1117" s="20"/>
      <c r="AD1117" s="20"/>
    </row>
    <row r="1118" spans="3:30" s="1" customFormat="1">
      <c r="C1118" s="16"/>
      <c r="D1118" s="16"/>
      <c r="E1118" s="32"/>
      <c r="F1118" s="16"/>
      <c r="G1118" s="16"/>
      <c r="H1118" s="16"/>
      <c r="I1118" s="16"/>
      <c r="J1118" s="16"/>
      <c r="K1118" s="16"/>
      <c r="L1118" s="32"/>
      <c r="M1118" s="16"/>
      <c r="N1118" s="16"/>
      <c r="O1118" s="16"/>
      <c r="P1118" s="16"/>
      <c r="Y1118" s="20"/>
      <c r="Z1118" s="20"/>
      <c r="AA1118" s="20"/>
      <c r="AB1118" s="20"/>
      <c r="AC1118" s="20"/>
      <c r="AD1118" s="20"/>
    </row>
    <row r="1119" spans="3:30" s="1" customFormat="1">
      <c r="C1119" s="16"/>
      <c r="D1119" s="16"/>
      <c r="E1119" s="32"/>
      <c r="F1119" s="16"/>
      <c r="G1119" s="16"/>
      <c r="H1119" s="16"/>
      <c r="I1119" s="16"/>
      <c r="J1119" s="16"/>
      <c r="K1119" s="16"/>
      <c r="L1119" s="32"/>
      <c r="M1119" s="16"/>
      <c r="N1119" s="16"/>
      <c r="O1119" s="16"/>
      <c r="P1119" s="16"/>
      <c r="Y1119" s="20"/>
      <c r="Z1119" s="20"/>
      <c r="AA1119" s="20"/>
      <c r="AB1119" s="20"/>
      <c r="AC1119" s="20"/>
      <c r="AD1119" s="20"/>
    </row>
    <row r="1120" spans="3:30" s="1" customFormat="1">
      <c r="C1120" s="16"/>
      <c r="D1120" s="16"/>
      <c r="E1120" s="32"/>
      <c r="F1120" s="16"/>
      <c r="G1120" s="16"/>
      <c r="H1120" s="16"/>
      <c r="I1120" s="16"/>
      <c r="J1120" s="16"/>
      <c r="K1120" s="16"/>
      <c r="L1120" s="32"/>
      <c r="M1120" s="16"/>
      <c r="N1120" s="16"/>
      <c r="O1120" s="16"/>
      <c r="P1120" s="16"/>
      <c r="Y1120" s="20"/>
      <c r="Z1120" s="20"/>
      <c r="AA1120" s="20"/>
      <c r="AB1120" s="20"/>
      <c r="AC1120" s="20"/>
      <c r="AD1120" s="20"/>
    </row>
    <row r="1121" spans="3:30" s="1" customFormat="1">
      <c r="C1121" s="16"/>
      <c r="D1121" s="16"/>
      <c r="E1121" s="32"/>
      <c r="F1121" s="16"/>
      <c r="G1121" s="16"/>
      <c r="H1121" s="16"/>
      <c r="I1121" s="16"/>
      <c r="J1121" s="16"/>
      <c r="K1121" s="16"/>
      <c r="L1121" s="32"/>
      <c r="M1121" s="16"/>
      <c r="N1121" s="16"/>
      <c r="O1121" s="16"/>
      <c r="P1121" s="16"/>
      <c r="Y1121" s="20"/>
      <c r="Z1121" s="20"/>
      <c r="AA1121" s="20"/>
      <c r="AB1121" s="20"/>
      <c r="AC1121" s="20"/>
      <c r="AD1121" s="20"/>
    </row>
    <row r="1122" spans="3:30" s="1" customFormat="1">
      <c r="C1122" s="16"/>
      <c r="D1122" s="16"/>
      <c r="E1122" s="32"/>
      <c r="F1122" s="16"/>
      <c r="G1122" s="16"/>
      <c r="H1122" s="16"/>
      <c r="I1122" s="16"/>
      <c r="J1122" s="16"/>
      <c r="K1122" s="16"/>
      <c r="L1122" s="32"/>
      <c r="M1122" s="16"/>
      <c r="N1122" s="16"/>
      <c r="O1122" s="16"/>
      <c r="P1122" s="16"/>
      <c r="Y1122" s="20"/>
      <c r="Z1122" s="20"/>
      <c r="AA1122" s="20"/>
      <c r="AB1122" s="20"/>
      <c r="AC1122" s="20"/>
      <c r="AD1122" s="20"/>
    </row>
    <row r="1123" spans="3:30" s="1" customFormat="1">
      <c r="C1123" s="16"/>
      <c r="D1123" s="16"/>
      <c r="E1123" s="32"/>
      <c r="F1123" s="16"/>
      <c r="G1123" s="16"/>
      <c r="H1123" s="16"/>
      <c r="I1123" s="16"/>
      <c r="J1123" s="16"/>
      <c r="K1123" s="16"/>
      <c r="L1123" s="32"/>
      <c r="M1123" s="16"/>
      <c r="N1123" s="16"/>
      <c r="O1123" s="16"/>
      <c r="P1123" s="16"/>
      <c r="Y1123" s="20"/>
      <c r="Z1123" s="20"/>
      <c r="AA1123" s="20"/>
      <c r="AB1123" s="20"/>
      <c r="AC1123" s="20"/>
      <c r="AD1123" s="20"/>
    </row>
    <row r="1124" spans="3:30" s="1" customFormat="1">
      <c r="C1124" s="16"/>
      <c r="D1124" s="16"/>
      <c r="E1124" s="32"/>
      <c r="F1124" s="16"/>
      <c r="G1124" s="16"/>
      <c r="H1124" s="16"/>
      <c r="I1124" s="16"/>
      <c r="J1124" s="16"/>
      <c r="K1124" s="16"/>
      <c r="L1124" s="32"/>
      <c r="M1124" s="16"/>
      <c r="N1124" s="16"/>
      <c r="O1124" s="16"/>
      <c r="P1124" s="16"/>
      <c r="Y1124" s="20"/>
      <c r="Z1124" s="20"/>
      <c r="AA1124" s="20"/>
      <c r="AB1124" s="20"/>
      <c r="AC1124" s="20"/>
      <c r="AD1124" s="20"/>
    </row>
    <row r="1125" spans="3:30" s="1" customFormat="1">
      <c r="C1125" s="16"/>
      <c r="D1125" s="16"/>
      <c r="E1125" s="32"/>
      <c r="F1125" s="16"/>
      <c r="G1125" s="16"/>
      <c r="H1125" s="16"/>
      <c r="I1125" s="16"/>
      <c r="J1125" s="16"/>
      <c r="K1125" s="16"/>
      <c r="L1125" s="32"/>
      <c r="M1125" s="16"/>
      <c r="N1125" s="16"/>
      <c r="O1125" s="16"/>
      <c r="P1125" s="16"/>
      <c r="Y1125" s="20"/>
      <c r="Z1125" s="20"/>
      <c r="AA1125" s="20"/>
      <c r="AB1125" s="20"/>
      <c r="AC1125" s="20"/>
      <c r="AD1125" s="20"/>
    </row>
    <row r="1126" spans="3:30" s="1" customFormat="1">
      <c r="C1126" s="16"/>
      <c r="D1126" s="16"/>
      <c r="E1126" s="32"/>
      <c r="F1126" s="16"/>
      <c r="G1126" s="16"/>
      <c r="H1126" s="16"/>
      <c r="I1126" s="16"/>
      <c r="J1126" s="16"/>
      <c r="K1126" s="16"/>
      <c r="L1126" s="32"/>
      <c r="M1126" s="16"/>
      <c r="N1126" s="16"/>
      <c r="O1126" s="16"/>
      <c r="P1126" s="16"/>
      <c r="Y1126" s="20"/>
      <c r="Z1126" s="20"/>
      <c r="AA1126" s="20"/>
      <c r="AB1126" s="20"/>
      <c r="AC1126" s="20"/>
      <c r="AD1126" s="20"/>
    </row>
    <row r="1127" spans="3:30" s="1" customFormat="1">
      <c r="C1127" s="16"/>
      <c r="D1127" s="16"/>
      <c r="E1127" s="32"/>
      <c r="F1127" s="16"/>
      <c r="G1127" s="16"/>
      <c r="H1127" s="16"/>
      <c r="I1127" s="16"/>
      <c r="J1127" s="16"/>
      <c r="K1127" s="16"/>
      <c r="L1127" s="32"/>
      <c r="M1127" s="16"/>
      <c r="N1127" s="16"/>
      <c r="O1127" s="16"/>
      <c r="P1127" s="16"/>
      <c r="Y1127" s="20"/>
      <c r="Z1127" s="20"/>
      <c r="AA1127" s="20"/>
      <c r="AB1127" s="20"/>
      <c r="AC1127" s="20"/>
      <c r="AD1127" s="20"/>
    </row>
    <row r="1128" spans="3:30" s="1" customFormat="1">
      <c r="C1128" s="16"/>
      <c r="D1128" s="16"/>
      <c r="E1128" s="32"/>
      <c r="F1128" s="16"/>
      <c r="G1128" s="16"/>
      <c r="H1128" s="16"/>
      <c r="I1128" s="16"/>
      <c r="J1128" s="16"/>
      <c r="K1128" s="16"/>
      <c r="L1128" s="32"/>
      <c r="M1128" s="16"/>
      <c r="N1128" s="16"/>
      <c r="O1128" s="16"/>
      <c r="P1128" s="16"/>
      <c r="Y1128" s="20"/>
      <c r="Z1128" s="20"/>
      <c r="AA1128" s="20"/>
      <c r="AB1128" s="20"/>
      <c r="AC1128" s="20"/>
      <c r="AD1128" s="20"/>
    </row>
    <row r="1129" spans="3:30" s="1" customFormat="1">
      <c r="C1129" s="16"/>
      <c r="D1129" s="16"/>
      <c r="E1129" s="32"/>
      <c r="F1129" s="16"/>
      <c r="G1129" s="16"/>
      <c r="H1129" s="16"/>
      <c r="I1129" s="16"/>
      <c r="J1129" s="16"/>
      <c r="K1129" s="16"/>
      <c r="L1129" s="32"/>
      <c r="M1129" s="16"/>
      <c r="N1129" s="16"/>
      <c r="O1129" s="16"/>
      <c r="P1129" s="16"/>
      <c r="Y1129" s="20"/>
      <c r="Z1129" s="20"/>
      <c r="AA1129" s="20"/>
      <c r="AB1129" s="20"/>
      <c r="AC1129" s="20"/>
      <c r="AD1129" s="20"/>
    </row>
    <row r="1130" spans="3:30" s="1" customFormat="1">
      <c r="C1130" s="16"/>
      <c r="D1130" s="16"/>
      <c r="E1130" s="32"/>
      <c r="F1130" s="16"/>
      <c r="G1130" s="16"/>
      <c r="H1130" s="16"/>
      <c r="I1130" s="16"/>
      <c r="J1130" s="16"/>
      <c r="K1130" s="16"/>
      <c r="L1130" s="32"/>
      <c r="M1130" s="16"/>
      <c r="N1130" s="16"/>
      <c r="O1130" s="16"/>
      <c r="P1130" s="16"/>
      <c r="Y1130" s="20"/>
      <c r="Z1130" s="20"/>
      <c r="AA1130" s="20"/>
      <c r="AB1130" s="20"/>
      <c r="AC1130" s="20"/>
      <c r="AD1130" s="20"/>
    </row>
    <row r="1131" spans="3:30" s="1" customFormat="1">
      <c r="C1131" s="16"/>
      <c r="D1131" s="16"/>
      <c r="E1131" s="32"/>
      <c r="F1131" s="16"/>
      <c r="G1131" s="16"/>
      <c r="H1131" s="16"/>
      <c r="I1131" s="16"/>
      <c r="J1131" s="16"/>
      <c r="K1131" s="16"/>
      <c r="L1131" s="32"/>
      <c r="M1131" s="16"/>
      <c r="N1131" s="16"/>
      <c r="O1131" s="16"/>
      <c r="P1131" s="16"/>
      <c r="Y1131" s="20"/>
      <c r="Z1131" s="20"/>
      <c r="AA1131" s="20"/>
      <c r="AB1131" s="20"/>
      <c r="AC1131" s="20"/>
      <c r="AD1131" s="20"/>
    </row>
    <row r="1132" spans="3:30" s="1" customFormat="1">
      <c r="C1132" s="16"/>
      <c r="D1132" s="16"/>
      <c r="E1132" s="32"/>
      <c r="F1132" s="16"/>
      <c r="G1132" s="16"/>
      <c r="H1132" s="16"/>
      <c r="I1132" s="16"/>
      <c r="J1132" s="16"/>
      <c r="K1132" s="16"/>
      <c r="L1132" s="32"/>
      <c r="M1132" s="16"/>
      <c r="N1132" s="16"/>
      <c r="O1132" s="16"/>
      <c r="P1132" s="16"/>
      <c r="Y1132" s="20"/>
      <c r="Z1132" s="20"/>
      <c r="AA1132" s="20"/>
      <c r="AB1132" s="20"/>
      <c r="AC1132" s="20"/>
      <c r="AD1132" s="20"/>
    </row>
    <row r="1133" spans="3:30" s="1" customFormat="1">
      <c r="C1133" s="16"/>
      <c r="D1133" s="16"/>
      <c r="E1133" s="32"/>
      <c r="F1133" s="16"/>
      <c r="G1133" s="16"/>
      <c r="H1133" s="16"/>
      <c r="I1133" s="16"/>
      <c r="J1133" s="16"/>
      <c r="K1133" s="16"/>
      <c r="L1133" s="32"/>
      <c r="M1133" s="16"/>
      <c r="N1133" s="16"/>
      <c r="O1133" s="16"/>
      <c r="P1133" s="16"/>
      <c r="Y1133" s="20"/>
      <c r="Z1133" s="20"/>
      <c r="AA1133" s="20"/>
      <c r="AB1133" s="20"/>
      <c r="AC1133" s="20"/>
      <c r="AD1133" s="20"/>
    </row>
    <row r="1134" spans="3:30" s="1" customFormat="1">
      <c r="C1134" s="16"/>
      <c r="D1134" s="16"/>
      <c r="E1134" s="32"/>
      <c r="F1134" s="16"/>
      <c r="G1134" s="16"/>
      <c r="H1134" s="16"/>
      <c r="I1134" s="16"/>
      <c r="J1134" s="16"/>
      <c r="K1134" s="16"/>
      <c r="L1134" s="32"/>
      <c r="M1134" s="16"/>
      <c r="N1134" s="16"/>
      <c r="O1134" s="16"/>
      <c r="P1134" s="16"/>
      <c r="Y1134" s="20"/>
      <c r="Z1134" s="20"/>
      <c r="AA1134" s="20"/>
      <c r="AB1134" s="20"/>
      <c r="AC1134" s="20"/>
      <c r="AD1134" s="20"/>
    </row>
    <row r="1135" spans="3:30" s="1" customFormat="1">
      <c r="C1135" s="16"/>
      <c r="D1135" s="16"/>
      <c r="E1135" s="32"/>
      <c r="F1135" s="16"/>
      <c r="G1135" s="16"/>
      <c r="H1135" s="16"/>
      <c r="I1135" s="16"/>
      <c r="J1135" s="16"/>
      <c r="K1135" s="16"/>
      <c r="L1135" s="32"/>
      <c r="M1135" s="16"/>
      <c r="N1135" s="16"/>
      <c r="O1135" s="16"/>
      <c r="P1135" s="16"/>
      <c r="Y1135" s="20"/>
      <c r="Z1135" s="20"/>
      <c r="AA1135" s="20"/>
      <c r="AB1135" s="20"/>
      <c r="AC1135" s="20"/>
      <c r="AD1135" s="20"/>
    </row>
    <row r="1136" spans="3:30" s="1" customFormat="1">
      <c r="C1136" s="16"/>
      <c r="D1136" s="16"/>
      <c r="E1136" s="32"/>
      <c r="F1136" s="16"/>
      <c r="G1136" s="16"/>
      <c r="H1136" s="16"/>
      <c r="I1136" s="16"/>
      <c r="J1136" s="16"/>
      <c r="K1136" s="16"/>
      <c r="L1136" s="32"/>
      <c r="M1136" s="16"/>
      <c r="N1136" s="16"/>
      <c r="O1136" s="16"/>
      <c r="P1136" s="16"/>
      <c r="Y1136" s="20"/>
      <c r="Z1136" s="20"/>
      <c r="AA1136" s="20"/>
      <c r="AB1136" s="20"/>
      <c r="AC1136" s="20"/>
      <c r="AD1136" s="20"/>
    </row>
    <row r="1137" spans="3:30" s="1" customFormat="1">
      <c r="C1137" s="16"/>
      <c r="D1137" s="16"/>
      <c r="E1137" s="32"/>
      <c r="F1137" s="16"/>
      <c r="G1137" s="16"/>
      <c r="H1137" s="16"/>
      <c r="I1137" s="16"/>
      <c r="J1137" s="16"/>
      <c r="K1137" s="16"/>
      <c r="L1137" s="32"/>
      <c r="M1137" s="16"/>
      <c r="N1137" s="16"/>
      <c r="O1137" s="16"/>
      <c r="P1137" s="16"/>
      <c r="Y1137" s="20"/>
      <c r="Z1137" s="20"/>
      <c r="AA1137" s="20"/>
      <c r="AB1137" s="20"/>
      <c r="AC1137" s="20"/>
      <c r="AD1137" s="20"/>
    </row>
    <row r="1138" spans="3:30" s="1" customFormat="1">
      <c r="C1138" s="16"/>
      <c r="D1138" s="16"/>
      <c r="E1138" s="32"/>
      <c r="F1138" s="16"/>
      <c r="G1138" s="16"/>
      <c r="H1138" s="16"/>
      <c r="I1138" s="16"/>
      <c r="J1138" s="16"/>
      <c r="K1138" s="16"/>
      <c r="L1138" s="32"/>
      <c r="M1138" s="16"/>
      <c r="N1138" s="16"/>
      <c r="O1138" s="16"/>
      <c r="P1138" s="16"/>
      <c r="Y1138" s="20"/>
      <c r="Z1138" s="20"/>
      <c r="AA1138" s="20"/>
      <c r="AB1138" s="20"/>
      <c r="AC1138" s="20"/>
      <c r="AD1138" s="20"/>
    </row>
    <row r="1139" spans="3:30" s="1" customFormat="1">
      <c r="C1139" s="16"/>
      <c r="D1139" s="16"/>
      <c r="E1139" s="32"/>
      <c r="F1139" s="16"/>
      <c r="G1139" s="16"/>
      <c r="H1139" s="16"/>
      <c r="I1139" s="16"/>
      <c r="J1139" s="16"/>
      <c r="K1139" s="16"/>
      <c r="L1139" s="32"/>
      <c r="M1139" s="16"/>
      <c r="N1139" s="16"/>
      <c r="O1139" s="16"/>
      <c r="P1139" s="16"/>
      <c r="Y1139" s="20"/>
      <c r="Z1139" s="20"/>
      <c r="AA1139" s="20"/>
      <c r="AB1139" s="20"/>
      <c r="AC1139" s="20"/>
      <c r="AD1139" s="20"/>
    </row>
    <row r="1140" spans="3:30" s="1" customFormat="1">
      <c r="C1140" s="16"/>
      <c r="D1140" s="16"/>
      <c r="E1140" s="32"/>
      <c r="F1140" s="16"/>
      <c r="G1140" s="16"/>
      <c r="H1140" s="16"/>
      <c r="I1140" s="16"/>
      <c r="J1140" s="16"/>
      <c r="K1140" s="16"/>
      <c r="L1140" s="32"/>
      <c r="M1140" s="16"/>
      <c r="N1140" s="16"/>
      <c r="O1140" s="16"/>
      <c r="P1140" s="16"/>
      <c r="Y1140" s="20"/>
      <c r="Z1140" s="20"/>
      <c r="AA1140" s="20"/>
      <c r="AB1140" s="20"/>
      <c r="AC1140" s="20"/>
      <c r="AD1140" s="20"/>
    </row>
    <row r="1141" spans="3:30" s="1" customFormat="1">
      <c r="C1141" s="16"/>
      <c r="D1141" s="16"/>
      <c r="E1141" s="32"/>
      <c r="F1141" s="16"/>
      <c r="G1141" s="16"/>
      <c r="H1141" s="16"/>
      <c r="I1141" s="16"/>
      <c r="J1141" s="16"/>
      <c r="K1141" s="16"/>
      <c r="L1141" s="32"/>
      <c r="M1141" s="16"/>
      <c r="N1141" s="16"/>
      <c r="O1141" s="16"/>
      <c r="P1141" s="16"/>
      <c r="Y1141" s="20"/>
      <c r="Z1141" s="20"/>
      <c r="AA1141" s="20"/>
      <c r="AB1141" s="20"/>
      <c r="AC1141" s="20"/>
      <c r="AD1141" s="20"/>
    </row>
    <row r="1142" spans="3:30" s="1" customFormat="1">
      <c r="C1142" s="16"/>
      <c r="D1142" s="16"/>
      <c r="E1142" s="32"/>
      <c r="F1142" s="16"/>
      <c r="G1142" s="16"/>
      <c r="H1142" s="16"/>
      <c r="I1142" s="16"/>
      <c r="J1142" s="16"/>
      <c r="K1142" s="16"/>
      <c r="L1142" s="32"/>
      <c r="M1142" s="16"/>
      <c r="N1142" s="16"/>
      <c r="O1142" s="16"/>
      <c r="P1142" s="16"/>
      <c r="Y1142" s="20"/>
      <c r="Z1142" s="20"/>
      <c r="AA1142" s="20"/>
      <c r="AB1142" s="20"/>
      <c r="AC1142" s="20"/>
      <c r="AD1142" s="20"/>
    </row>
    <row r="1143" spans="3:30" s="1" customFormat="1">
      <c r="C1143" s="16"/>
      <c r="D1143" s="16"/>
      <c r="E1143" s="32"/>
      <c r="F1143" s="16"/>
      <c r="G1143" s="16"/>
      <c r="H1143" s="16"/>
      <c r="I1143" s="16"/>
      <c r="J1143" s="16"/>
      <c r="K1143" s="16"/>
      <c r="L1143" s="32"/>
      <c r="M1143" s="16"/>
      <c r="N1143" s="16"/>
      <c r="O1143" s="16"/>
      <c r="P1143" s="16"/>
      <c r="Y1143" s="20"/>
      <c r="Z1143" s="20"/>
      <c r="AA1143" s="20"/>
      <c r="AB1143" s="20"/>
      <c r="AC1143" s="20"/>
      <c r="AD1143" s="20"/>
    </row>
    <row r="1144" spans="3:30" s="1" customFormat="1">
      <c r="C1144" s="16"/>
      <c r="D1144" s="16"/>
      <c r="E1144" s="32"/>
      <c r="F1144" s="16"/>
      <c r="G1144" s="16"/>
      <c r="H1144" s="16"/>
      <c r="I1144" s="16"/>
      <c r="J1144" s="16"/>
      <c r="K1144" s="16"/>
      <c r="L1144" s="32"/>
      <c r="M1144" s="16"/>
      <c r="N1144" s="16"/>
      <c r="O1144" s="16"/>
      <c r="P1144" s="16"/>
      <c r="Y1144" s="20"/>
      <c r="Z1144" s="20"/>
      <c r="AA1144" s="20"/>
      <c r="AB1144" s="20"/>
      <c r="AC1144" s="20"/>
      <c r="AD1144" s="20"/>
    </row>
    <row r="1145" spans="3:30" s="1" customFormat="1">
      <c r="C1145" s="16"/>
      <c r="D1145" s="16"/>
      <c r="E1145" s="32"/>
      <c r="F1145" s="16"/>
      <c r="G1145" s="16"/>
      <c r="H1145" s="16"/>
      <c r="I1145" s="16"/>
      <c r="J1145" s="16"/>
      <c r="K1145" s="16"/>
      <c r="L1145" s="32"/>
      <c r="M1145" s="16"/>
      <c r="N1145" s="16"/>
      <c r="O1145" s="16"/>
      <c r="P1145" s="16"/>
      <c r="Y1145" s="20"/>
      <c r="Z1145" s="20"/>
      <c r="AA1145" s="20"/>
      <c r="AB1145" s="20"/>
      <c r="AC1145" s="20"/>
      <c r="AD1145" s="20"/>
    </row>
    <row r="1146" spans="3:30" s="1" customFormat="1">
      <c r="C1146" s="16"/>
      <c r="D1146" s="16"/>
      <c r="E1146" s="32"/>
      <c r="F1146" s="16"/>
      <c r="G1146" s="16"/>
      <c r="H1146" s="16"/>
      <c r="I1146" s="16"/>
      <c r="J1146" s="16"/>
      <c r="K1146" s="16"/>
      <c r="L1146" s="32"/>
      <c r="M1146" s="16"/>
      <c r="N1146" s="16"/>
      <c r="O1146" s="16"/>
      <c r="P1146" s="16"/>
      <c r="Y1146" s="20"/>
      <c r="Z1146" s="20"/>
      <c r="AA1146" s="20"/>
      <c r="AB1146" s="20"/>
      <c r="AC1146" s="20"/>
      <c r="AD1146" s="20"/>
    </row>
    <row r="1147" spans="3:30" s="1" customFormat="1">
      <c r="C1147" s="16"/>
      <c r="D1147" s="16"/>
      <c r="E1147" s="32"/>
      <c r="F1147" s="16"/>
      <c r="G1147" s="16"/>
      <c r="H1147" s="16"/>
      <c r="I1147" s="16"/>
      <c r="J1147" s="16"/>
      <c r="K1147" s="16"/>
      <c r="L1147" s="32"/>
      <c r="M1147" s="16"/>
      <c r="N1147" s="16"/>
      <c r="O1147" s="16"/>
      <c r="P1147" s="16"/>
      <c r="Y1147" s="20"/>
      <c r="Z1147" s="20"/>
      <c r="AA1147" s="20"/>
      <c r="AB1147" s="20"/>
      <c r="AC1147" s="20"/>
      <c r="AD1147" s="20"/>
    </row>
    <row r="1148" spans="3:30" s="1" customFormat="1">
      <c r="C1148" s="16"/>
      <c r="D1148" s="16"/>
      <c r="E1148" s="32"/>
      <c r="F1148" s="16"/>
      <c r="G1148" s="16"/>
      <c r="H1148" s="16"/>
      <c r="I1148" s="16"/>
      <c r="J1148" s="16"/>
      <c r="K1148" s="16"/>
      <c r="L1148" s="32"/>
      <c r="M1148" s="16"/>
      <c r="N1148" s="16"/>
      <c r="O1148" s="16"/>
      <c r="P1148" s="16"/>
      <c r="Y1148" s="20"/>
      <c r="Z1148" s="20"/>
      <c r="AA1148" s="20"/>
      <c r="AB1148" s="20"/>
      <c r="AC1148" s="20"/>
      <c r="AD1148" s="20"/>
    </row>
    <row r="1149" spans="3:30" s="1" customFormat="1">
      <c r="C1149" s="16"/>
      <c r="D1149" s="16"/>
      <c r="E1149" s="32"/>
      <c r="F1149" s="16"/>
      <c r="G1149" s="16"/>
      <c r="H1149" s="16"/>
      <c r="I1149" s="16"/>
      <c r="J1149" s="16"/>
      <c r="K1149" s="16"/>
      <c r="L1149" s="32"/>
      <c r="M1149" s="16"/>
      <c r="N1149" s="16"/>
      <c r="O1149" s="16"/>
      <c r="P1149" s="16"/>
      <c r="Y1149" s="20"/>
      <c r="Z1149" s="20"/>
      <c r="AA1149" s="20"/>
      <c r="AB1149" s="20"/>
      <c r="AC1149" s="20"/>
      <c r="AD1149" s="20"/>
    </row>
    <row r="1150" spans="3:30" s="1" customFormat="1">
      <c r="C1150" s="16"/>
      <c r="D1150" s="16"/>
      <c r="E1150" s="32"/>
      <c r="F1150" s="16"/>
      <c r="G1150" s="16"/>
      <c r="H1150" s="16"/>
      <c r="I1150" s="16"/>
      <c r="J1150" s="16"/>
      <c r="K1150" s="16"/>
      <c r="L1150" s="32"/>
      <c r="M1150" s="16"/>
      <c r="N1150" s="16"/>
      <c r="O1150" s="16"/>
      <c r="P1150" s="16"/>
      <c r="Y1150" s="20"/>
      <c r="Z1150" s="20"/>
      <c r="AA1150" s="20"/>
      <c r="AB1150" s="20"/>
      <c r="AC1150" s="20"/>
      <c r="AD1150" s="20"/>
    </row>
    <row r="1151" spans="3:30" s="1" customFormat="1">
      <c r="C1151" s="16"/>
      <c r="D1151" s="16"/>
      <c r="E1151" s="32"/>
      <c r="F1151" s="16"/>
      <c r="G1151" s="16"/>
      <c r="H1151" s="16"/>
      <c r="I1151" s="16"/>
      <c r="J1151" s="16"/>
      <c r="K1151" s="16"/>
      <c r="L1151" s="32"/>
      <c r="M1151" s="16"/>
      <c r="N1151" s="16"/>
      <c r="O1151" s="16"/>
      <c r="P1151" s="16"/>
      <c r="Y1151" s="20"/>
      <c r="Z1151" s="20"/>
      <c r="AA1151" s="20"/>
      <c r="AB1151" s="20"/>
      <c r="AC1151" s="20"/>
      <c r="AD1151" s="20"/>
    </row>
    <row r="1152" spans="3:30" s="1" customFormat="1">
      <c r="C1152" s="16"/>
      <c r="D1152" s="16"/>
      <c r="E1152" s="32"/>
      <c r="F1152" s="16"/>
      <c r="G1152" s="16"/>
      <c r="H1152" s="16"/>
      <c r="I1152" s="16"/>
      <c r="J1152" s="16"/>
      <c r="K1152" s="16"/>
      <c r="L1152" s="32"/>
      <c r="M1152" s="16"/>
      <c r="N1152" s="16"/>
      <c r="O1152" s="16"/>
      <c r="P1152" s="16"/>
      <c r="Y1152" s="20"/>
      <c r="Z1152" s="20"/>
      <c r="AA1152" s="20"/>
      <c r="AB1152" s="20"/>
      <c r="AC1152" s="20"/>
      <c r="AD1152" s="20"/>
    </row>
    <row r="1153" spans="3:30" s="1" customFormat="1">
      <c r="C1153" s="16"/>
      <c r="D1153" s="16"/>
      <c r="E1153" s="32"/>
      <c r="F1153" s="16"/>
      <c r="G1153" s="16"/>
      <c r="H1153" s="16"/>
      <c r="I1153" s="16"/>
      <c r="J1153" s="16"/>
      <c r="K1153" s="16"/>
      <c r="L1153" s="32"/>
      <c r="M1153" s="16"/>
      <c r="N1153" s="16"/>
      <c r="O1153" s="16"/>
      <c r="P1153" s="16"/>
      <c r="Y1153" s="20"/>
      <c r="Z1153" s="20"/>
      <c r="AA1153" s="20"/>
      <c r="AB1153" s="20"/>
      <c r="AC1153" s="20"/>
      <c r="AD1153" s="20"/>
    </row>
    <row r="1154" spans="3:30" s="1" customFormat="1">
      <c r="C1154" s="16"/>
      <c r="D1154" s="16"/>
      <c r="E1154" s="32"/>
      <c r="F1154" s="16"/>
      <c r="G1154" s="16"/>
      <c r="H1154" s="16"/>
      <c r="I1154" s="16"/>
      <c r="J1154" s="16"/>
      <c r="K1154" s="16"/>
      <c r="L1154" s="32"/>
      <c r="M1154" s="16"/>
      <c r="N1154" s="16"/>
      <c r="O1154" s="16"/>
      <c r="P1154" s="16"/>
      <c r="Y1154" s="20"/>
      <c r="Z1154" s="20"/>
      <c r="AA1154" s="20"/>
      <c r="AB1154" s="20"/>
      <c r="AC1154" s="20"/>
      <c r="AD1154" s="20"/>
    </row>
    <row r="1155" spans="3:30" s="1" customFormat="1">
      <c r="C1155" s="16"/>
      <c r="D1155" s="16"/>
      <c r="E1155" s="32"/>
      <c r="F1155" s="16"/>
      <c r="G1155" s="16"/>
      <c r="H1155" s="16"/>
      <c r="I1155" s="16"/>
      <c r="J1155" s="16"/>
      <c r="K1155" s="16"/>
      <c r="L1155" s="32"/>
      <c r="M1155" s="16"/>
      <c r="N1155" s="16"/>
      <c r="O1155" s="16"/>
      <c r="P1155" s="16"/>
      <c r="Y1155" s="20"/>
      <c r="Z1155" s="20"/>
      <c r="AA1155" s="20"/>
      <c r="AB1155" s="20"/>
      <c r="AC1155" s="20"/>
      <c r="AD1155" s="20"/>
    </row>
    <row r="1156" spans="3:30" s="1" customFormat="1">
      <c r="C1156" s="16"/>
      <c r="D1156" s="16"/>
      <c r="E1156" s="32"/>
      <c r="F1156" s="16"/>
      <c r="G1156" s="16"/>
      <c r="H1156" s="16"/>
      <c r="I1156" s="16"/>
      <c r="J1156" s="16"/>
      <c r="K1156" s="16"/>
      <c r="L1156" s="32"/>
      <c r="M1156" s="16"/>
      <c r="N1156" s="16"/>
      <c r="O1156" s="16"/>
      <c r="P1156" s="16"/>
      <c r="Y1156" s="20"/>
      <c r="Z1156" s="20"/>
      <c r="AA1156" s="20"/>
      <c r="AB1156" s="20"/>
      <c r="AC1156" s="20"/>
      <c r="AD1156" s="20"/>
    </row>
    <row r="1157" spans="3:30" s="1" customFormat="1">
      <c r="C1157" s="16"/>
      <c r="D1157" s="16"/>
      <c r="E1157" s="32"/>
      <c r="F1157" s="16"/>
      <c r="G1157" s="16"/>
      <c r="H1157" s="16"/>
      <c r="I1157" s="16"/>
      <c r="J1157" s="16"/>
      <c r="K1157" s="16"/>
      <c r="L1157" s="32"/>
      <c r="M1157" s="16"/>
      <c r="N1157" s="16"/>
      <c r="O1157" s="16"/>
      <c r="P1157" s="16"/>
      <c r="Y1157" s="20"/>
      <c r="Z1157" s="20"/>
      <c r="AA1157" s="20"/>
      <c r="AB1157" s="20"/>
      <c r="AC1157" s="20"/>
      <c r="AD1157" s="20"/>
    </row>
    <row r="1158" spans="3:30" s="1" customFormat="1">
      <c r="C1158" s="16"/>
      <c r="D1158" s="16"/>
      <c r="E1158" s="32"/>
      <c r="F1158" s="16"/>
      <c r="G1158" s="16"/>
      <c r="H1158" s="16"/>
      <c r="I1158" s="16"/>
      <c r="J1158" s="16"/>
      <c r="K1158" s="16"/>
      <c r="L1158" s="32"/>
      <c r="M1158" s="16"/>
      <c r="N1158" s="16"/>
      <c r="O1158" s="16"/>
      <c r="P1158" s="16"/>
      <c r="Y1158" s="20"/>
      <c r="Z1158" s="20"/>
      <c r="AA1158" s="20"/>
      <c r="AB1158" s="20"/>
      <c r="AC1158" s="20"/>
      <c r="AD1158" s="20"/>
    </row>
    <row r="1159" spans="3:30" s="1" customFormat="1">
      <c r="C1159" s="16"/>
      <c r="D1159" s="16"/>
      <c r="E1159" s="32"/>
      <c r="F1159" s="16"/>
      <c r="G1159" s="16"/>
      <c r="H1159" s="16"/>
      <c r="I1159" s="16"/>
      <c r="J1159" s="16"/>
      <c r="K1159" s="16"/>
      <c r="L1159" s="32"/>
      <c r="M1159" s="16"/>
      <c r="N1159" s="16"/>
      <c r="O1159" s="16"/>
      <c r="P1159" s="16"/>
      <c r="Y1159" s="20"/>
      <c r="Z1159" s="20"/>
      <c r="AA1159" s="20"/>
      <c r="AB1159" s="20"/>
      <c r="AC1159" s="20"/>
      <c r="AD1159" s="20"/>
    </row>
    <row r="1160" spans="3:30" s="1" customFormat="1">
      <c r="C1160" s="16"/>
      <c r="D1160" s="16"/>
      <c r="E1160" s="32"/>
      <c r="F1160" s="16"/>
      <c r="G1160" s="16"/>
      <c r="H1160" s="16"/>
      <c r="I1160" s="16"/>
      <c r="J1160" s="16"/>
      <c r="K1160" s="16"/>
      <c r="L1160" s="32"/>
      <c r="M1160" s="16"/>
      <c r="N1160" s="16"/>
      <c r="O1160" s="16"/>
      <c r="P1160" s="16"/>
      <c r="Y1160" s="20"/>
      <c r="Z1160" s="20"/>
      <c r="AA1160" s="20"/>
      <c r="AB1160" s="20"/>
      <c r="AC1160" s="20"/>
      <c r="AD1160" s="20"/>
    </row>
    <row r="1161" spans="3:30" s="1" customFormat="1">
      <c r="C1161" s="16"/>
      <c r="D1161" s="16"/>
      <c r="E1161" s="32"/>
      <c r="F1161" s="16"/>
      <c r="G1161" s="16"/>
      <c r="H1161" s="16"/>
      <c r="I1161" s="16"/>
      <c r="J1161" s="16"/>
      <c r="K1161" s="16"/>
      <c r="L1161" s="32"/>
      <c r="M1161" s="16"/>
      <c r="N1161" s="16"/>
      <c r="O1161" s="16"/>
      <c r="P1161" s="16"/>
      <c r="Y1161" s="20"/>
      <c r="Z1161" s="20"/>
      <c r="AA1161" s="20"/>
      <c r="AB1161" s="20"/>
      <c r="AC1161" s="20"/>
      <c r="AD1161" s="20"/>
    </row>
    <row r="1162" spans="3:30" s="1" customFormat="1">
      <c r="C1162" s="16"/>
      <c r="D1162" s="16"/>
      <c r="E1162" s="32"/>
      <c r="F1162" s="16"/>
      <c r="G1162" s="16"/>
      <c r="H1162" s="16"/>
      <c r="I1162" s="16"/>
      <c r="J1162" s="16"/>
      <c r="K1162" s="16"/>
      <c r="L1162" s="32"/>
      <c r="M1162" s="16"/>
      <c r="N1162" s="16"/>
      <c r="O1162" s="16"/>
      <c r="P1162" s="16"/>
      <c r="Y1162" s="20"/>
      <c r="Z1162" s="20"/>
      <c r="AA1162" s="20"/>
      <c r="AB1162" s="20"/>
      <c r="AC1162" s="20"/>
      <c r="AD1162" s="20"/>
    </row>
    <row r="1163" spans="3:30" s="1" customFormat="1">
      <c r="C1163" s="16"/>
      <c r="D1163" s="16"/>
      <c r="E1163" s="32"/>
      <c r="F1163" s="16"/>
      <c r="G1163" s="16"/>
      <c r="H1163" s="16"/>
      <c r="I1163" s="16"/>
      <c r="J1163" s="16"/>
      <c r="K1163" s="16"/>
      <c r="L1163" s="32"/>
      <c r="M1163" s="16"/>
      <c r="N1163" s="16"/>
      <c r="O1163" s="16"/>
      <c r="P1163" s="16"/>
      <c r="Y1163" s="20"/>
      <c r="Z1163" s="20"/>
      <c r="AA1163" s="20"/>
      <c r="AB1163" s="20"/>
      <c r="AC1163" s="20"/>
      <c r="AD1163" s="20"/>
    </row>
    <row r="1164" spans="3:30" s="1" customFormat="1">
      <c r="C1164" s="16"/>
      <c r="D1164" s="16"/>
      <c r="E1164" s="32"/>
      <c r="F1164" s="16"/>
      <c r="G1164" s="16"/>
      <c r="H1164" s="16"/>
      <c r="I1164" s="16"/>
      <c r="J1164" s="16"/>
      <c r="K1164" s="16"/>
      <c r="L1164" s="32"/>
      <c r="M1164" s="16"/>
      <c r="N1164" s="16"/>
      <c r="O1164" s="16"/>
      <c r="P1164" s="16"/>
      <c r="Y1164" s="20"/>
      <c r="Z1164" s="20"/>
      <c r="AA1164" s="20"/>
      <c r="AB1164" s="20"/>
      <c r="AC1164" s="20"/>
      <c r="AD1164" s="20"/>
    </row>
    <row r="1165" spans="3:30" s="1" customFormat="1">
      <c r="C1165" s="16"/>
      <c r="D1165" s="16"/>
      <c r="E1165" s="32"/>
      <c r="F1165" s="16"/>
      <c r="G1165" s="16"/>
      <c r="H1165" s="16"/>
      <c r="I1165" s="16"/>
      <c r="J1165" s="16"/>
      <c r="K1165" s="16"/>
      <c r="L1165" s="32"/>
      <c r="M1165" s="16"/>
      <c r="N1165" s="16"/>
      <c r="O1165" s="16"/>
      <c r="P1165" s="16"/>
      <c r="Y1165" s="20"/>
      <c r="Z1165" s="20"/>
      <c r="AA1165" s="20"/>
      <c r="AB1165" s="20"/>
      <c r="AC1165" s="20"/>
      <c r="AD1165" s="20"/>
    </row>
    <row r="1166" spans="3:30" s="1" customFormat="1">
      <c r="C1166" s="16"/>
      <c r="D1166" s="16"/>
      <c r="E1166" s="32"/>
      <c r="F1166" s="16"/>
      <c r="G1166" s="16"/>
      <c r="H1166" s="16"/>
      <c r="I1166" s="16"/>
      <c r="J1166" s="16"/>
      <c r="K1166" s="16"/>
      <c r="L1166" s="32"/>
      <c r="M1166" s="16"/>
      <c r="N1166" s="16"/>
      <c r="O1166" s="16"/>
      <c r="P1166" s="16"/>
      <c r="Y1166" s="20"/>
      <c r="Z1166" s="20"/>
      <c r="AA1166" s="20"/>
      <c r="AB1166" s="20"/>
      <c r="AC1166" s="20"/>
      <c r="AD1166" s="20"/>
    </row>
    <row r="1167" spans="3:30" s="1" customFormat="1">
      <c r="C1167" s="16"/>
      <c r="D1167" s="16"/>
      <c r="E1167" s="32"/>
      <c r="F1167" s="16"/>
      <c r="G1167" s="16"/>
      <c r="H1167" s="16"/>
      <c r="I1167" s="16"/>
      <c r="J1167" s="16"/>
      <c r="K1167" s="16"/>
      <c r="L1167" s="32"/>
      <c r="M1167" s="16"/>
      <c r="N1167" s="16"/>
      <c r="O1167" s="16"/>
      <c r="P1167" s="16"/>
      <c r="Y1167" s="20"/>
      <c r="Z1167" s="20"/>
      <c r="AA1167" s="20"/>
      <c r="AB1167" s="20"/>
      <c r="AC1167" s="20"/>
      <c r="AD1167" s="20"/>
    </row>
    <row r="1168" spans="3:30" s="1" customFormat="1">
      <c r="C1168" s="16"/>
      <c r="D1168" s="16"/>
      <c r="E1168" s="32"/>
      <c r="F1168" s="16"/>
      <c r="G1168" s="16"/>
      <c r="H1168" s="16"/>
      <c r="I1168" s="16"/>
      <c r="J1168" s="16"/>
      <c r="K1168" s="16"/>
      <c r="L1168" s="32"/>
      <c r="M1168" s="16"/>
      <c r="N1168" s="16"/>
      <c r="O1168" s="16"/>
      <c r="P1168" s="16"/>
      <c r="Y1168" s="20"/>
      <c r="Z1168" s="20"/>
      <c r="AA1168" s="20"/>
      <c r="AB1168" s="20"/>
      <c r="AC1168" s="20"/>
      <c r="AD1168" s="20"/>
    </row>
    <row r="1169" spans="3:30" s="1" customFormat="1">
      <c r="C1169" s="16"/>
      <c r="D1169" s="16"/>
      <c r="E1169" s="32"/>
      <c r="F1169" s="16"/>
      <c r="G1169" s="16"/>
      <c r="H1169" s="16"/>
      <c r="I1169" s="16"/>
      <c r="J1169" s="16"/>
      <c r="K1169" s="16"/>
      <c r="L1169" s="32"/>
      <c r="M1169" s="16"/>
      <c r="N1169" s="16"/>
      <c r="O1169" s="16"/>
      <c r="P1169" s="16"/>
      <c r="Y1169" s="20"/>
      <c r="Z1169" s="20"/>
      <c r="AA1169" s="20"/>
      <c r="AB1169" s="20"/>
      <c r="AC1169" s="20"/>
      <c r="AD1169" s="20"/>
    </row>
    <row r="1170" spans="3:30" s="1" customFormat="1">
      <c r="C1170" s="16"/>
      <c r="D1170" s="16"/>
      <c r="E1170" s="32"/>
      <c r="F1170" s="16"/>
      <c r="G1170" s="16"/>
      <c r="H1170" s="16"/>
      <c r="I1170" s="16"/>
      <c r="J1170" s="16"/>
      <c r="K1170" s="16"/>
      <c r="L1170" s="32"/>
      <c r="M1170" s="16"/>
      <c r="N1170" s="16"/>
      <c r="O1170" s="16"/>
      <c r="P1170" s="16"/>
      <c r="Y1170" s="20"/>
      <c r="Z1170" s="20"/>
      <c r="AA1170" s="20"/>
      <c r="AB1170" s="20"/>
      <c r="AC1170" s="20"/>
      <c r="AD1170" s="20"/>
    </row>
    <row r="1171" spans="3:30" s="1" customFormat="1">
      <c r="C1171" s="16"/>
      <c r="D1171" s="16"/>
      <c r="E1171" s="32"/>
      <c r="F1171" s="16"/>
      <c r="G1171" s="16"/>
      <c r="H1171" s="16"/>
      <c r="I1171" s="16"/>
      <c r="J1171" s="16"/>
      <c r="K1171" s="16"/>
      <c r="L1171" s="32"/>
      <c r="M1171" s="16"/>
      <c r="N1171" s="16"/>
      <c r="O1171" s="16"/>
      <c r="P1171" s="16"/>
      <c r="Y1171" s="20"/>
      <c r="Z1171" s="20"/>
      <c r="AA1171" s="20"/>
      <c r="AB1171" s="20"/>
      <c r="AC1171" s="20"/>
      <c r="AD1171" s="20"/>
    </row>
    <row r="1172" spans="3:30" s="1" customFormat="1">
      <c r="C1172" s="16"/>
      <c r="D1172" s="16"/>
      <c r="E1172" s="32"/>
      <c r="F1172" s="16"/>
      <c r="G1172" s="16"/>
      <c r="H1172" s="16"/>
      <c r="I1172" s="16"/>
      <c r="J1172" s="16"/>
      <c r="K1172" s="16"/>
      <c r="L1172" s="32"/>
      <c r="M1172" s="16"/>
      <c r="N1172" s="16"/>
      <c r="O1172" s="16"/>
      <c r="P1172" s="16"/>
      <c r="Y1172" s="20"/>
      <c r="Z1172" s="20"/>
      <c r="AA1172" s="20"/>
      <c r="AB1172" s="20"/>
      <c r="AC1172" s="20"/>
      <c r="AD1172" s="20"/>
    </row>
    <row r="1173" spans="3:30" s="1" customFormat="1">
      <c r="C1173" s="16"/>
      <c r="D1173" s="16"/>
      <c r="E1173" s="32"/>
      <c r="F1173" s="16"/>
      <c r="G1173" s="16"/>
      <c r="H1173" s="16"/>
      <c r="I1173" s="16"/>
      <c r="J1173" s="16"/>
      <c r="K1173" s="16"/>
      <c r="L1173" s="32"/>
      <c r="M1173" s="16"/>
      <c r="N1173" s="16"/>
      <c r="O1173" s="16"/>
      <c r="P1173" s="16"/>
      <c r="Y1173" s="20"/>
      <c r="Z1173" s="20"/>
      <c r="AA1173" s="20"/>
      <c r="AB1173" s="20"/>
      <c r="AC1173" s="20"/>
      <c r="AD1173" s="20"/>
    </row>
    <row r="1174" spans="3:30" s="1" customFormat="1">
      <c r="C1174" s="16"/>
      <c r="D1174" s="16"/>
      <c r="E1174" s="32"/>
      <c r="F1174" s="16"/>
      <c r="G1174" s="16"/>
      <c r="H1174" s="16"/>
      <c r="I1174" s="16"/>
      <c r="J1174" s="16"/>
      <c r="K1174" s="16"/>
      <c r="L1174" s="32"/>
      <c r="M1174" s="16"/>
      <c r="N1174" s="16"/>
      <c r="O1174" s="16"/>
      <c r="P1174" s="16"/>
      <c r="Y1174" s="20"/>
      <c r="Z1174" s="20"/>
      <c r="AA1174" s="20"/>
      <c r="AB1174" s="20"/>
      <c r="AC1174" s="20"/>
      <c r="AD1174" s="20"/>
    </row>
    <row r="1175" spans="3:30" s="1" customFormat="1">
      <c r="C1175" s="16"/>
      <c r="D1175" s="16"/>
      <c r="E1175" s="32"/>
      <c r="F1175" s="16"/>
      <c r="G1175" s="16"/>
      <c r="H1175" s="16"/>
      <c r="I1175" s="16"/>
      <c r="J1175" s="16"/>
      <c r="K1175" s="16"/>
      <c r="L1175" s="32"/>
      <c r="M1175" s="16"/>
      <c r="N1175" s="16"/>
      <c r="O1175" s="16"/>
      <c r="P1175" s="16"/>
      <c r="Y1175" s="20"/>
      <c r="Z1175" s="20"/>
      <c r="AA1175" s="20"/>
      <c r="AB1175" s="20"/>
      <c r="AC1175" s="20"/>
      <c r="AD1175" s="20"/>
    </row>
    <row r="1176" spans="3:30" s="1" customFormat="1">
      <c r="C1176" s="16"/>
      <c r="D1176" s="16"/>
      <c r="E1176" s="32"/>
      <c r="F1176" s="16"/>
      <c r="G1176" s="16"/>
      <c r="H1176" s="16"/>
      <c r="I1176" s="16"/>
      <c r="J1176" s="16"/>
      <c r="K1176" s="16"/>
      <c r="L1176" s="32"/>
      <c r="M1176" s="16"/>
      <c r="N1176" s="16"/>
      <c r="O1176" s="16"/>
      <c r="P1176" s="16"/>
      <c r="Y1176" s="20"/>
      <c r="Z1176" s="20"/>
      <c r="AA1176" s="20"/>
      <c r="AB1176" s="20"/>
      <c r="AC1176" s="20"/>
      <c r="AD1176" s="20"/>
    </row>
    <row r="1177" spans="3:30" s="1" customFormat="1">
      <c r="C1177" s="16"/>
      <c r="D1177" s="16"/>
      <c r="E1177" s="32"/>
      <c r="F1177" s="16"/>
      <c r="G1177" s="16"/>
      <c r="H1177" s="16"/>
      <c r="I1177" s="16"/>
      <c r="J1177" s="16"/>
      <c r="K1177" s="16"/>
      <c r="L1177" s="32"/>
      <c r="M1177" s="16"/>
      <c r="N1177" s="16"/>
      <c r="O1177" s="16"/>
      <c r="P1177" s="16"/>
      <c r="Y1177" s="20"/>
      <c r="Z1177" s="20"/>
      <c r="AA1177" s="20"/>
      <c r="AB1177" s="20"/>
      <c r="AC1177" s="20"/>
      <c r="AD1177" s="20"/>
    </row>
    <row r="1178" spans="3:30" s="1" customFormat="1">
      <c r="C1178" s="16"/>
      <c r="D1178" s="16"/>
      <c r="E1178" s="32"/>
      <c r="F1178" s="16"/>
      <c r="G1178" s="16"/>
      <c r="H1178" s="16"/>
      <c r="I1178" s="16"/>
      <c r="J1178" s="16"/>
      <c r="K1178" s="16"/>
      <c r="L1178" s="32"/>
      <c r="M1178" s="16"/>
      <c r="N1178" s="16"/>
      <c r="O1178" s="16"/>
      <c r="P1178" s="16"/>
      <c r="Y1178" s="20"/>
      <c r="Z1178" s="20"/>
      <c r="AA1178" s="20"/>
      <c r="AB1178" s="20"/>
      <c r="AC1178" s="20"/>
      <c r="AD1178" s="20"/>
    </row>
    <row r="1179" spans="3:30" s="1" customFormat="1">
      <c r="C1179" s="16"/>
      <c r="D1179" s="16"/>
      <c r="E1179" s="32"/>
      <c r="F1179" s="16"/>
      <c r="G1179" s="16"/>
      <c r="H1179" s="16"/>
      <c r="I1179" s="16"/>
      <c r="J1179" s="16"/>
      <c r="K1179" s="16"/>
      <c r="L1179" s="32"/>
      <c r="M1179" s="16"/>
      <c r="N1179" s="16"/>
      <c r="O1179" s="16"/>
      <c r="P1179" s="16"/>
      <c r="Y1179" s="20"/>
      <c r="Z1179" s="20"/>
      <c r="AA1179" s="20"/>
      <c r="AB1179" s="20"/>
      <c r="AC1179" s="20"/>
      <c r="AD1179" s="20"/>
    </row>
    <row r="1180" spans="3:30" s="1" customFormat="1">
      <c r="C1180" s="16"/>
      <c r="D1180" s="16"/>
      <c r="E1180" s="32"/>
      <c r="F1180" s="16"/>
      <c r="G1180" s="16"/>
      <c r="H1180" s="16"/>
      <c r="I1180" s="16"/>
      <c r="J1180" s="16"/>
      <c r="K1180" s="16"/>
      <c r="L1180" s="32"/>
      <c r="M1180" s="16"/>
      <c r="N1180" s="16"/>
      <c r="O1180" s="16"/>
      <c r="P1180" s="16"/>
      <c r="Y1180" s="20"/>
      <c r="Z1180" s="20"/>
      <c r="AA1180" s="20"/>
      <c r="AB1180" s="20"/>
      <c r="AC1180" s="20"/>
      <c r="AD1180" s="20"/>
    </row>
    <row r="1181" spans="3:30" s="1" customFormat="1">
      <c r="C1181" s="16"/>
      <c r="D1181" s="16"/>
      <c r="E1181" s="32"/>
      <c r="F1181" s="16"/>
      <c r="G1181" s="16"/>
      <c r="H1181" s="16"/>
      <c r="I1181" s="16"/>
      <c r="J1181" s="16"/>
      <c r="K1181" s="16"/>
      <c r="L1181" s="32"/>
      <c r="M1181" s="16"/>
      <c r="N1181" s="16"/>
      <c r="O1181" s="16"/>
      <c r="P1181" s="16"/>
      <c r="Y1181" s="20"/>
      <c r="Z1181" s="20"/>
      <c r="AA1181" s="20"/>
      <c r="AB1181" s="20"/>
      <c r="AC1181" s="20"/>
      <c r="AD1181" s="20"/>
    </row>
    <row r="1182" spans="3:30" s="1" customFormat="1">
      <c r="C1182" s="16"/>
      <c r="D1182" s="16"/>
      <c r="E1182" s="32"/>
      <c r="F1182" s="16"/>
      <c r="G1182" s="16"/>
      <c r="H1182" s="16"/>
      <c r="I1182" s="16"/>
      <c r="J1182" s="16"/>
      <c r="K1182" s="16"/>
      <c r="L1182" s="32"/>
      <c r="M1182" s="16"/>
      <c r="N1182" s="16"/>
      <c r="O1182" s="16"/>
      <c r="P1182" s="16"/>
      <c r="Y1182" s="20"/>
      <c r="Z1182" s="20"/>
      <c r="AA1182" s="20"/>
      <c r="AB1182" s="20"/>
      <c r="AC1182" s="20"/>
      <c r="AD1182" s="20"/>
    </row>
    <row r="1183" spans="3:30" s="1" customFormat="1">
      <c r="C1183" s="16"/>
      <c r="D1183" s="16"/>
      <c r="E1183" s="32"/>
      <c r="F1183" s="16"/>
      <c r="G1183" s="16"/>
      <c r="H1183" s="16"/>
      <c r="I1183" s="16"/>
      <c r="J1183" s="16"/>
      <c r="K1183" s="16"/>
      <c r="L1183" s="32"/>
      <c r="M1183" s="16"/>
      <c r="N1183" s="16"/>
      <c r="O1183" s="16"/>
      <c r="P1183" s="16"/>
      <c r="Y1183" s="20"/>
      <c r="Z1183" s="20"/>
      <c r="AA1183" s="20"/>
      <c r="AB1183" s="20"/>
      <c r="AC1183" s="20"/>
      <c r="AD1183" s="20"/>
    </row>
    <row r="1184" spans="3:30" s="1" customFormat="1">
      <c r="C1184" s="16"/>
      <c r="D1184" s="16"/>
      <c r="E1184" s="32"/>
      <c r="F1184" s="16"/>
      <c r="G1184" s="16"/>
      <c r="H1184" s="16"/>
      <c r="I1184" s="16"/>
      <c r="J1184" s="16"/>
      <c r="K1184" s="16"/>
      <c r="L1184" s="32"/>
      <c r="M1184" s="16"/>
      <c r="N1184" s="16"/>
      <c r="O1184" s="16"/>
      <c r="P1184" s="16"/>
      <c r="Y1184" s="20"/>
      <c r="Z1184" s="20"/>
      <c r="AA1184" s="20"/>
      <c r="AB1184" s="20"/>
      <c r="AC1184" s="20"/>
      <c r="AD1184" s="20"/>
    </row>
    <row r="1185" spans="3:30" s="1" customFormat="1">
      <c r="C1185" s="16"/>
      <c r="D1185" s="16"/>
      <c r="E1185" s="32"/>
      <c r="F1185" s="16"/>
      <c r="G1185" s="16"/>
      <c r="H1185" s="16"/>
      <c r="I1185" s="16"/>
      <c r="J1185" s="16"/>
      <c r="K1185" s="16"/>
      <c r="L1185" s="32"/>
      <c r="M1185" s="16"/>
      <c r="N1185" s="16"/>
      <c r="O1185" s="16"/>
      <c r="P1185" s="16"/>
      <c r="Y1185" s="20"/>
      <c r="Z1185" s="20"/>
      <c r="AA1185" s="20"/>
      <c r="AB1185" s="20"/>
      <c r="AC1185" s="20"/>
      <c r="AD1185" s="20"/>
    </row>
    <row r="1186" spans="3:30" s="1" customFormat="1">
      <c r="C1186" s="16"/>
      <c r="D1186" s="16"/>
      <c r="E1186" s="32"/>
      <c r="F1186" s="16"/>
      <c r="G1186" s="16"/>
      <c r="H1186" s="16"/>
      <c r="I1186" s="16"/>
      <c r="J1186" s="16"/>
      <c r="K1186" s="16"/>
      <c r="L1186" s="32"/>
      <c r="M1186" s="16"/>
      <c r="N1186" s="16"/>
      <c r="O1186" s="16"/>
      <c r="P1186" s="16"/>
      <c r="Y1186" s="20"/>
      <c r="Z1186" s="20"/>
      <c r="AA1186" s="20"/>
      <c r="AB1186" s="20"/>
      <c r="AC1186" s="20"/>
      <c r="AD1186" s="20"/>
    </row>
    <row r="1187" spans="3:30" s="1" customFormat="1">
      <c r="C1187" s="16"/>
      <c r="D1187" s="16"/>
      <c r="E1187" s="32"/>
      <c r="F1187" s="16"/>
      <c r="G1187" s="16"/>
      <c r="H1187" s="16"/>
      <c r="I1187" s="16"/>
      <c r="J1187" s="16"/>
      <c r="K1187" s="16"/>
      <c r="L1187" s="32"/>
      <c r="M1187" s="16"/>
      <c r="N1187" s="16"/>
      <c r="O1187" s="16"/>
      <c r="P1187" s="16"/>
      <c r="Y1187" s="20"/>
      <c r="Z1187" s="20"/>
      <c r="AA1187" s="20"/>
      <c r="AB1187" s="20"/>
      <c r="AC1187" s="20"/>
      <c r="AD1187" s="20"/>
    </row>
    <row r="1188" spans="3:30" s="1" customFormat="1">
      <c r="C1188" s="16"/>
      <c r="D1188" s="16"/>
      <c r="E1188" s="32"/>
      <c r="F1188" s="16"/>
      <c r="G1188" s="16"/>
      <c r="H1188" s="16"/>
      <c r="I1188" s="16"/>
      <c r="J1188" s="16"/>
      <c r="K1188" s="16"/>
      <c r="L1188" s="32"/>
      <c r="M1188" s="16"/>
      <c r="N1188" s="16"/>
      <c r="O1188" s="16"/>
      <c r="P1188" s="16"/>
      <c r="Y1188" s="20"/>
      <c r="Z1188" s="20"/>
      <c r="AA1188" s="20"/>
      <c r="AB1188" s="20"/>
      <c r="AC1188" s="20"/>
      <c r="AD1188" s="20"/>
    </row>
    <row r="1189" spans="3:30" s="1" customFormat="1">
      <c r="C1189" s="16"/>
      <c r="D1189" s="16"/>
      <c r="E1189" s="32"/>
      <c r="F1189" s="16"/>
      <c r="G1189" s="16"/>
      <c r="H1189" s="16"/>
      <c r="I1189" s="16"/>
      <c r="J1189" s="16"/>
      <c r="K1189" s="16"/>
      <c r="L1189" s="32"/>
      <c r="M1189" s="16"/>
      <c r="N1189" s="16"/>
      <c r="O1189" s="16"/>
      <c r="P1189" s="16"/>
      <c r="Y1189" s="20"/>
      <c r="Z1189" s="20"/>
      <c r="AA1189" s="20"/>
      <c r="AB1189" s="20"/>
      <c r="AC1189" s="20"/>
      <c r="AD1189" s="20"/>
    </row>
    <row r="1190" spans="3:30" s="1" customFormat="1">
      <c r="C1190" s="16"/>
      <c r="D1190" s="16"/>
      <c r="E1190" s="32"/>
      <c r="F1190" s="16"/>
      <c r="G1190" s="16"/>
      <c r="H1190" s="16"/>
      <c r="I1190" s="16"/>
      <c r="J1190" s="16"/>
      <c r="K1190" s="16"/>
      <c r="L1190" s="32"/>
      <c r="M1190" s="16"/>
      <c r="N1190" s="16"/>
      <c r="O1190" s="16"/>
      <c r="P1190" s="16"/>
      <c r="Y1190" s="20"/>
      <c r="Z1190" s="20"/>
      <c r="AA1190" s="20"/>
      <c r="AB1190" s="20"/>
      <c r="AC1190" s="20"/>
      <c r="AD1190" s="20"/>
    </row>
    <row r="1191" spans="3:30" s="1" customFormat="1">
      <c r="C1191" s="16"/>
      <c r="D1191" s="16"/>
      <c r="E1191" s="32"/>
      <c r="F1191" s="16"/>
      <c r="G1191" s="16"/>
      <c r="H1191" s="16"/>
      <c r="I1191" s="16"/>
      <c r="J1191" s="16"/>
      <c r="K1191" s="16"/>
      <c r="L1191" s="32"/>
      <c r="M1191" s="16"/>
      <c r="N1191" s="16"/>
      <c r="O1191" s="16"/>
      <c r="P1191" s="16"/>
      <c r="Y1191" s="20"/>
      <c r="Z1191" s="20"/>
      <c r="AA1191" s="20"/>
      <c r="AB1191" s="20"/>
      <c r="AC1191" s="20"/>
      <c r="AD1191" s="20"/>
    </row>
    <row r="1192" spans="3:30" s="1" customFormat="1">
      <c r="C1192" s="16"/>
      <c r="D1192" s="16"/>
      <c r="E1192" s="32"/>
      <c r="F1192" s="16"/>
      <c r="G1192" s="16"/>
      <c r="H1192" s="16"/>
      <c r="I1192" s="16"/>
      <c r="J1192" s="16"/>
      <c r="K1192" s="16"/>
      <c r="L1192" s="32"/>
      <c r="M1192" s="16"/>
      <c r="N1192" s="16"/>
      <c r="O1192" s="16"/>
      <c r="P1192" s="16"/>
      <c r="Y1192" s="20"/>
      <c r="Z1192" s="20"/>
      <c r="AA1192" s="20"/>
      <c r="AB1192" s="20"/>
      <c r="AC1192" s="20"/>
      <c r="AD1192" s="20"/>
    </row>
    <row r="1193" spans="3:30" s="1" customFormat="1">
      <c r="C1193" s="16"/>
      <c r="D1193" s="16"/>
      <c r="E1193" s="32"/>
      <c r="F1193" s="16"/>
      <c r="G1193" s="16"/>
      <c r="H1193" s="16"/>
      <c r="I1193" s="16"/>
      <c r="J1193" s="16"/>
      <c r="K1193" s="16"/>
      <c r="L1193" s="32"/>
      <c r="M1193" s="16"/>
      <c r="N1193" s="16"/>
      <c r="O1193" s="16"/>
      <c r="P1193" s="16"/>
      <c r="Y1193" s="20"/>
      <c r="Z1193" s="20"/>
      <c r="AA1193" s="20"/>
      <c r="AB1193" s="20"/>
      <c r="AC1193" s="20"/>
      <c r="AD1193" s="20"/>
    </row>
    <row r="1194" spans="3:30" s="1" customFormat="1">
      <c r="C1194" s="16"/>
      <c r="D1194" s="16"/>
      <c r="E1194" s="32"/>
      <c r="F1194" s="16"/>
      <c r="G1194" s="16"/>
      <c r="H1194" s="16"/>
      <c r="I1194" s="16"/>
      <c r="J1194" s="16"/>
      <c r="K1194" s="16"/>
      <c r="L1194" s="32"/>
      <c r="M1194" s="16"/>
      <c r="N1194" s="16"/>
      <c r="O1194" s="16"/>
      <c r="P1194" s="16"/>
      <c r="Y1194" s="20"/>
      <c r="Z1194" s="20"/>
      <c r="AA1194" s="20"/>
      <c r="AB1194" s="20"/>
      <c r="AC1194" s="20"/>
      <c r="AD1194" s="20"/>
    </row>
    <row r="1195" spans="3:30" s="1" customFormat="1">
      <c r="C1195" s="16"/>
      <c r="D1195" s="16"/>
      <c r="E1195" s="32"/>
      <c r="F1195" s="16"/>
      <c r="G1195" s="16"/>
      <c r="H1195" s="16"/>
      <c r="I1195" s="16"/>
      <c r="J1195" s="16"/>
      <c r="K1195" s="16"/>
      <c r="L1195" s="32"/>
      <c r="M1195" s="16"/>
      <c r="N1195" s="16"/>
      <c r="O1195" s="16"/>
      <c r="P1195" s="16"/>
      <c r="Y1195" s="20"/>
      <c r="Z1195" s="20"/>
      <c r="AA1195" s="20"/>
      <c r="AB1195" s="20"/>
      <c r="AC1195" s="20"/>
      <c r="AD1195" s="20"/>
    </row>
    <row r="1196" spans="3:30" s="1" customFormat="1">
      <c r="C1196" s="16"/>
      <c r="D1196" s="16"/>
      <c r="E1196" s="32"/>
      <c r="F1196" s="16"/>
      <c r="G1196" s="16"/>
      <c r="H1196" s="16"/>
      <c r="I1196" s="16"/>
      <c r="J1196" s="16"/>
      <c r="K1196" s="16"/>
      <c r="L1196" s="32"/>
      <c r="M1196" s="16"/>
      <c r="N1196" s="16"/>
      <c r="O1196" s="16"/>
      <c r="P1196" s="16"/>
      <c r="Y1196" s="20"/>
      <c r="Z1196" s="20"/>
      <c r="AA1196" s="20"/>
      <c r="AB1196" s="20"/>
      <c r="AC1196" s="20"/>
      <c r="AD1196" s="20"/>
    </row>
    <row r="1197" spans="3:30" s="1" customFormat="1">
      <c r="C1197" s="16"/>
      <c r="D1197" s="16"/>
      <c r="E1197" s="32"/>
      <c r="F1197" s="16"/>
      <c r="G1197" s="16"/>
      <c r="H1197" s="16"/>
      <c r="I1197" s="16"/>
      <c r="J1197" s="16"/>
      <c r="K1197" s="16"/>
      <c r="L1197" s="32"/>
      <c r="M1197" s="16"/>
      <c r="N1197" s="16"/>
      <c r="O1197" s="16"/>
      <c r="P1197" s="16"/>
      <c r="Y1197" s="20"/>
      <c r="Z1197" s="20"/>
      <c r="AA1197" s="20"/>
      <c r="AB1197" s="20"/>
      <c r="AC1197" s="20"/>
      <c r="AD1197" s="20"/>
    </row>
    <row r="1198" spans="3:30" s="1" customFormat="1">
      <c r="C1198" s="16"/>
      <c r="D1198" s="16"/>
      <c r="E1198" s="32"/>
      <c r="F1198" s="16"/>
      <c r="G1198" s="16"/>
      <c r="H1198" s="16"/>
      <c r="I1198" s="16"/>
      <c r="J1198" s="16"/>
      <c r="K1198" s="16"/>
      <c r="L1198" s="32"/>
      <c r="M1198" s="16"/>
      <c r="N1198" s="16"/>
      <c r="O1198" s="16"/>
      <c r="P1198" s="16"/>
      <c r="Y1198" s="20"/>
      <c r="Z1198" s="20"/>
      <c r="AA1198" s="20"/>
      <c r="AB1198" s="20"/>
      <c r="AC1198" s="20"/>
      <c r="AD1198" s="20"/>
    </row>
    <row r="1199" spans="3:30" s="1" customFormat="1">
      <c r="C1199" s="16"/>
      <c r="D1199" s="16"/>
      <c r="E1199" s="32"/>
      <c r="F1199" s="16"/>
      <c r="G1199" s="16"/>
      <c r="H1199" s="16"/>
      <c r="I1199" s="16"/>
      <c r="J1199" s="16"/>
      <c r="K1199" s="16"/>
      <c r="L1199" s="32"/>
      <c r="M1199" s="16"/>
      <c r="N1199" s="16"/>
      <c r="O1199" s="16"/>
      <c r="P1199" s="16"/>
      <c r="Y1199" s="20"/>
      <c r="Z1199" s="20"/>
      <c r="AA1199" s="20"/>
      <c r="AB1199" s="20"/>
      <c r="AC1199" s="20"/>
      <c r="AD1199" s="20"/>
    </row>
    <row r="1200" spans="3:30" s="1" customFormat="1">
      <c r="C1200" s="16"/>
      <c r="D1200" s="16"/>
      <c r="E1200" s="32"/>
      <c r="F1200" s="16"/>
      <c r="G1200" s="16"/>
      <c r="H1200" s="16"/>
      <c r="I1200" s="16"/>
      <c r="J1200" s="16"/>
      <c r="K1200" s="16"/>
      <c r="L1200" s="32"/>
      <c r="M1200" s="16"/>
      <c r="N1200" s="16"/>
      <c r="O1200" s="16"/>
      <c r="P1200" s="16"/>
      <c r="Y1200" s="20"/>
      <c r="Z1200" s="20"/>
      <c r="AA1200" s="20"/>
      <c r="AB1200" s="20"/>
      <c r="AC1200" s="20"/>
      <c r="AD1200" s="20"/>
    </row>
    <row r="1201" spans="3:30" s="1" customFormat="1">
      <c r="C1201" s="16"/>
      <c r="D1201" s="16"/>
      <c r="E1201" s="32"/>
      <c r="F1201" s="16"/>
      <c r="G1201" s="16"/>
      <c r="H1201" s="16"/>
      <c r="I1201" s="16"/>
      <c r="J1201" s="16"/>
      <c r="K1201" s="16"/>
      <c r="L1201" s="32"/>
      <c r="M1201" s="16"/>
      <c r="N1201" s="16"/>
      <c r="O1201" s="16"/>
      <c r="P1201" s="16"/>
      <c r="Y1201" s="20"/>
      <c r="Z1201" s="20"/>
      <c r="AA1201" s="20"/>
      <c r="AB1201" s="20"/>
      <c r="AC1201" s="20"/>
      <c r="AD1201" s="20"/>
    </row>
    <row r="1202" spans="3:30" s="1" customFormat="1">
      <c r="C1202" s="16"/>
      <c r="D1202" s="16"/>
      <c r="E1202" s="32"/>
      <c r="F1202" s="16"/>
      <c r="G1202" s="16"/>
      <c r="H1202" s="16"/>
      <c r="I1202" s="16"/>
      <c r="J1202" s="16"/>
      <c r="K1202" s="16"/>
      <c r="L1202" s="32"/>
      <c r="M1202" s="16"/>
      <c r="N1202" s="16"/>
      <c r="O1202" s="16"/>
      <c r="P1202" s="16"/>
      <c r="Y1202" s="20"/>
      <c r="Z1202" s="20"/>
      <c r="AA1202" s="20"/>
      <c r="AB1202" s="20"/>
      <c r="AC1202" s="20"/>
      <c r="AD1202" s="20"/>
    </row>
    <row r="1203" spans="3:30" s="1" customFormat="1">
      <c r="C1203" s="16"/>
      <c r="D1203" s="16"/>
      <c r="E1203" s="32"/>
      <c r="F1203" s="16"/>
      <c r="G1203" s="16"/>
      <c r="H1203" s="16"/>
      <c r="I1203" s="16"/>
      <c r="J1203" s="16"/>
      <c r="K1203" s="16"/>
      <c r="L1203" s="32"/>
      <c r="M1203" s="16"/>
      <c r="N1203" s="16"/>
      <c r="O1203" s="16"/>
      <c r="P1203" s="16"/>
      <c r="Y1203" s="20"/>
      <c r="Z1203" s="20"/>
      <c r="AA1203" s="20"/>
      <c r="AB1203" s="20"/>
      <c r="AC1203" s="20"/>
      <c r="AD1203" s="20"/>
    </row>
    <row r="1204" spans="3:30" s="1" customFormat="1">
      <c r="C1204" s="16"/>
      <c r="D1204" s="16"/>
      <c r="E1204" s="32"/>
      <c r="F1204" s="16"/>
      <c r="G1204" s="16"/>
      <c r="H1204" s="16"/>
      <c r="I1204" s="16"/>
      <c r="J1204" s="16"/>
      <c r="K1204" s="16"/>
      <c r="L1204" s="32"/>
      <c r="M1204" s="16"/>
      <c r="N1204" s="16"/>
      <c r="O1204" s="16"/>
      <c r="P1204" s="16"/>
      <c r="Y1204" s="20"/>
      <c r="Z1204" s="20"/>
      <c r="AA1204" s="20"/>
      <c r="AB1204" s="20"/>
      <c r="AC1204" s="20"/>
      <c r="AD1204" s="20"/>
    </row>
    <row r="1205" spans="3:30" s="1" customFormat="1">
      <c r="C1205" s="16"/>
      <c r="D1205" s="16"/>
      <c r="E1205" s="32"/>
      <c r="F1205" s="16"/>
      <c r="G1205" s="16"/>
      <c r="H1205" s="16"/>
      <c r="I1205" s="16"/>
      <c r="J1205" s="16"/>
      <c r="K1205" s="16"/>
      <c r="L1205" s="32"/>
      <c r="M1205" s="16"/>
      <c r="N1205" s="16"/>
      <c r="O1205" s="16"/>
      <c r="P1205" s="16"/>
      <c r="Y1205" s="20"/>
      <c r="Z1205" s="20"/>
      <c r="AA1205" s="20"/>
      <c r="AB1205" s="20"/>
      <c r="AC1205" s="20"/>
      <c r="AD1205" s="20"/>
    </row>
    <row r="1206" spans="3:30" s="1" customFormat="1">
      <c r="C1206" s="16"/>
      <c r="D1206" s="16"/>
      <c r="E1206" s="32"/>
      <c r="F1206" s="16"/>
      <c r="G1206" s="16"/>
      <c r="H1206" s="16"/>
      <c r="I1206" s="16"/>
      <c r="J1206" s="16"/>
      <c r="K1206" s="16"/>
      <c r="L1206" s="32"/>
      <c r="M1206" s="16"/>
      <c r="N1206" s="16"/>
      <c r="O1206" s="16"/>
      <c r="P1206" s="16"/>
      <c r="Y1206" s="20"/>
      <c r="Z1206" s="20"/>
      <c r="AA1206" s="20"/>
      <c r="AB1206" s="20"/>
      <c r="AC1206" s="20"/>
      <c r="AD1206" s="20"/>
    </row>
    <row r="1207" spans="3:30" s="1" customFormat="1">
      <c r="C1207" s="16"/>
      <c r="D1207" s="16"/>
      <c r="E1207" s="32"/>
      <c r="F1207" s="16"/>
      <c r="G1207" s="16"/>
      <c r="H1207" s="16"/>
      <c r="I1207" s="16"/>
      <c r="J1207" s="16"/>
      <c r="K1207" s="16"/>
      <c r="L1207" s="32"/>
      <c r="M1207" s="16"/>
      <c r="N1207" s="16"/>
      <c r="O1207" s="16"/>
      <c r="P1207" s="16"/>
      <c r="Y1207" s="20"/>
      <c r="Z1207" s="20"/>
      <c r="AA1207" s="20"/>
      <c r="AB1207" s="20"/>
      <c r="AC1207" s="20"/>
      <c r="AD1207" s="20"/>
    </row>
    <row r="1208" spans="3:30" s="1" customFormat="1">
      <c r="C1208" s="16"/>
      <c r="D1208" s="16"/>
      <c r="E1208" s="32"/>
      <c r="F1208" s="16"/>
      <c r="G1208" s="16"/>
      <c r="H1208" s="16"/>
      <c r="I1208" s="16"/>
      <c r="J1208" s="16"/>
      <c r="K1208" s="16"/>
      <c r="L1208" s="32"/>
      <c r="M1208" s="16"/>
      <c r="N1208" s="16"/>
      <c r="O1208" s="16"/>
      <c r="P1208" s="16"/>
      <c r="Y1208" s="20"/>
      <c r="Z1208" s="20"/>
      <c r="AA1208" s="20"/>
      <c r="AB1208" s="20"/>
      <c r="AC1208" s="20"/>
      <c r="AD1208" s="20"/>
    </row>
    <row r="1209" spans="3:30" s="1" customFormat="1">
      <c r="C1209" s="16"/>
      <c r="D1209" s="16"/>
      <c r="E1209" s="32"/>
      <c r="F1209" s="16"/>
      <c r="G1209" s="16"/>
      <c r="H1209" s="16"/>
      <c r="I1209" s="16"/>
      <c r="J1209" s="16"/>
      <c r="K1209" s="16"/>
      <c r="L1209" s="32"/>
      <c r="M1209" s="16"/>
      <c r="N1209" s="16"/>
      <c r="O1209" s="16"/>
      <c r="P1209" s="16"/>
      <c r="Y1209" s="20"/>
      <c r="Z1209" s="20"/>
      <c r="AA1209" s="20"/>
      <c r="AB1209" s="20"/>
      <c r="AC1209" s="20"/>
      <c r="AD1209" s="20"/>
    </row>
    <row r="1210" spans="3:30" s="1" customFormat="1">
      <c r="C1210" s="16"/>
      <c r="D1210" s="16"/>
      <c r="E1210" s="32"/>
      <c r="F1210" s="16"/>
      <c r="G1210" s="16"/>
      <c r="H1210" s="16"/>
      <c r="I1210" s="16"/>
      <c r="J1210" s="16"/>
      <c r="K1210" s="16"/>
      <c r="L1210" s="32"/>
      <c r="M1210" s="16"/>
      <c r="N1210" s="16"/>
      <c r="O1210" s="16"/>
      <c r="P1210" s="16"/>
      <c r="Y1210" s="20"/>
      <c r="Z1210" s="20"/>
      <c r="AA1210" s="20"/>
      <c r="AB1210" s="20"/>
      <c r="AC1210" s="20"/>
      <c r="AD1210" s="20"/>
    </row>
    <row r="1211" spans="3:30" s="1" customFormat="1">
      <c r="C1211" s="16"/>
      <c r="D1211" s="16"/>
      <c r="E1211" s="32"/>
      <c r="F1211" s="16"/>
      <c r="G1211" s="16"/>
      <c r="H1211" s="16"/>
      <c r="I1211" s="16"/>
      <c r="J1211" s="16"/>
      <c r="K1211" s="16"/>
      <c r="L1211" s="32"/>
      <c r="M1211" s="16"/>
      <c r="N1211" s="16"/>
      <c r="O1211" s="16"/>
      <c r="P1211" s="16"/>
      <c r="Y1211" s="20"/>
      <c r="Z1211" s="20"/>
      <c r="AA1211" s="20"/>
      <c r="AB1211" s="20"/>
      <c r="AC1211" s="20"/>
      <c r="AD1211" s="20"/>
    </row>
    <row r="1212" spans="3:30" s="1" customFormat="1">
      <c r="C1212" s="16"/>
      <c r="D1212" s="16"/>
      <c r="E1212" s="32"/>
      <c r="F1212" s="16"/>
      <c r="G1212" s="16"/>
      <c r="H1212" s="16"/>
      <c r="I1212" s="16"/>
      <c r="J1212" s="16"/>
      <c r="K1212" s="16"/>
      <c r="L1212" s="32"/>
      <c r="M1212" s="16"/>
      <c r="N1212" s="16"/>
      <c r="O1212" s="16"/>
      <c r="P1212" s="16"/>
      <c r="Y1212" s="20"/>
      <c r="Z1212" s="20"/>
      <c r="AA1212" s="20"/>
      <c r="AB1212" s="20"/>
      <c r="AC1212" s="20"/>
      <c r="AD1212" s="20"/>
    </row>
    <row r="1213" spans="3:30" s="1" customFormat="1">
      <c r="C1213" s="16"/>
      <c r="D1213" s="16"/>
      <c r="E1213" s="32"/>
      <c r="F1213" s="16"/>
      <c r="G1213" s="16"/>
      <c r="H1213" s="16"/>
      <c r="I1213" s="16"/>
      <c r="J1213" s="16"/>
      <c r="K1213" s="16"/>
      <c r="L1213" s="32"/>
      <c r="M1213" s="16"/>
      <c r="N1213" s="16"/>
      <c r="O1213" s="16"/>
      <c r="P1213" s="16"/>
      <c r="Y1213" s="20"/>
      <c r="Z1213" s="20"/>
      <c r="AA1213" s="20"/>
      <c r="AB1213" s="20"/>
      <c r="AC1213" s="20"/>
      <c r="AD1213" s="20"/>
    </row>
    <row r="1214" spans="3:30" s="1" customFormat="1">
      <c r="C1214" s="16"/>
      <c r="D1214" s="16"/>
      <c r="E1214" s="32"/>
      <c r="F1214" s="16"/>
      <c r="G1214" s="16"/>
      <c r="H1214" s="16"/>
      <c r="I1214" s="16"/>
      <c r="J1214" s="16"/>
      <c r="K1214" s="16"/>
      <c r="L1214" s="32"/>
      <c r="M1214" s="16"/>
      <c r="N1214" s="16"/>
      <c r="O1214" s="16"/>
      <c r="P1214" s="16"/>
      <c r="Y1214" s="20"/>
      <c r="Z1214" s="20"/>
      <c r="AA1214" s="20"/>
      <c r="AB1214" s="20"/>
      <c r="AC1214" s="20"/>
      <c r="AD1214" s="20"/>
    </row>
    <row r="1215" spans="3:30" s="1" customFormat="1">
      <c r="C1215" s="16"/>
      <c r="D1215" s="16"/>
      <c r="E1215" s="32"/>
      <c r="F1215" s="16"/>
      <c r="G1215" s="16"/>
      <c r="H1215" s="16"/>
      <c r="I1215" s="16"/>
      <c r="J1215" s="16"/>
      <c r="K1215" s="16"/>
      <c r="L1215" s="32"/>
      <c r="M1215" s="16"/>
      <c r="N1215" s="16"/>
      <c r="O1215" s="16"/>
      <c r="P1215" s="16"/>
      <c r="Y1215" s="20"/>
      <c r="Z1215" s="20"/>
      <c r="AA1215" s="20"/>
      <c r="AB1215" s="20"/>
      <c r="AC1215" s="20"/>
      <c r="AD1215" s="20"/>
    </row>
    <row r="1216" spans="3:30" s="1" customFormat="1">
      <c r="C1216" s="16"/>
      <c r="D1216" s="16"/>
      <c r="E1216" s="32"/>
      <c r="F1216" s="16"/>
      <c r="G1216" s="16"/>
      <c r="H1216" s="16"/>
      <c r="I1216" s="16"/>
      <c r="J1216" s="16"/>
      <c r="K1216" s="16"/>
      <c r="L1216" s="32"/>
      <c r="M1216" s="16"/>
      <c r="N1216" s="16"/>
      <c r="O1216" s="16"/>
      <c r="P1216" s="16"/>
      <c r="Y1216" s="20"/>
      <c r="Z1216" s="20"/>
      <c r="AA1216" s="20"/>
      <c r="AB1216" s="20"/>
      <c r="AC1216" s="20"/>
      <c r="AD1216" s="20"/>
    </row>
    <row r="1217" spans="3:30" s="1" customFormat="1">
      <c r="C1217" s="16"/>
      <c r="D1217" s="16"/>
      <c r="E1217" s="32"/>
      <c r="F1217" s="16"/>
      <c r="G1217" s="16"/>
      <c r="H1217" s="16"/>
      <c r="I1217" s="16"/>
      <c r="J1217" s="16"/>
      <c r="K1217" s="16"/>
      <c r="L1217" s="32"/>
      <c r="M1217" s="16"/>
      <c r="N1217" s="16"/>
      <c r="O1217" s="16"/>
      <c r="P1217" s="16"/>
      <c r="Y1217" s="20"/>
      <c r="Z1217" s="20"/>
      <c r="AA1217" s="20"/>
      <c r="AB1217" s="20"/>
      <c r="AC1217" s="20"/>
      <c r="AD1217" s="20"/>
    </row>
    <row r="1218" spans="3:30" s="1" customFormat="1">
      <c r="C1218" s="16"/>
      <c r="D1218" s="16"/>
      <c r="E1218" s="32"/>
      <c r="F1218" s="16"/>
      <c r="G1218" s="16"/>
      <c r="H1218" s="16"/>
      <c r="I1218" s="16"/>
      <c r="J1218" s="16"/>
      <c r="K1218" s="16"/>
      <c r="L1218" s="32"/>
      <c r="M1218" s="16"/>
      <c r="N1218" s="16"/>
      <c r="O1218" s="16"/>
      <c r="P1218" s="16"/>
      <c r="Y1218" s="20"/>
      <c r="Z1218" s="20"/>
      <c r="AA1218" s="20"/>
      <c r="AB1218" s="20"/>
      <c r="AC1218" s="20"/>
      <c r="AD1218" s="20"/>
    </row>
    <row r="1219" spans="3:30" s="1" customFormat="1">
      <c r="C1219" s="16"/>
      <c r="D1219" s="16"/>
      <c r="E1219" s="32"/>
      <c r="F1219" s="16"/>
      <c r="G1219" s="16"/>
      <c r="H1219" s="16"/>
      <c r="I1219" s="16"/>
      <c r="J1219" s="16"/>
      <c r="K1219" s="16"/>
      <c r="L1219" s="32"/>
      <c r="M1219" s="16"/>
      <c r="N1219" s="16"/>
      <c r="O1219" s="16"/>
      <c r="P1219" s="16"/>
      <c r="Y1219" s="20"/>
      <c r="Z1219" s="20"/>
      <c r="AA1219" s="20"/>
      <c r="AB1219" s="20"/>
      <c r="AC1219" s="20"/>
      <c r="AD1219" s="20"/>
    </row>
    <row r="1220" spans="3:30" s="1" customFormat="1">
      <c r="C1220" s="16"/>
      <c r="D1220" s="16"/>
      <c r="E1220" s="32"/>
      <c r="F1220" s="16"/>
      <c r="G1220" s="16"/>
      <c r="H1220" s="16"/>
      <c r="I1220" s="16"/>
      <c r="J1220" s="16"/>
      <c r="K1220" s="16"/>
      <c r="L1220" s="32"/>
      <c r="M1220" s="16"/>
      <c r="N1220" s="16"/>
      <c r="O1220" s="16"/>
      <c r="P1220" s="16"/>
      <c r="Y1220" s="20"/>
      <c r="Z1220" s="20"/>
      <c r="AA1220" s="20"/>
      <c r="AB1220" s="20"/>
      <c r="AC1220" s="20"/>
      <c r="AD1220" s="20"/>
    </row>
    <row r="1221" spans="3:30" s="1" customFormat="1">
      <c r="C1221" s="16"/>
      <c r="D1221" s="16"/>
      <c r="E1221" s="32"/>
      <c r="F1221" s="16"/>
      <c r="G1221" s="16"/>
      <c r="H1221" s="16"/>
      <c r="I1221" s="16"/>
      <c r="J1221" s="16"/>
      <c r="K1221" s="16"/>
      <c r="L1221" s="32"/>
      <c r="M1221" s="16"/>
      <c r="N1221" s="16"/>
      <c r="O1221" s="16"/>
      <c r="P1221" s="16"/>
      <c r="Y1221" s="20"/>
      <c r="Z1221" s="20"/>
      <c r="AA1221" s="20"/>
      <c r="AB1221" s="20"/>
      <c r="AC1221" s="20"/>
      <c r="AD1221" s="20"/>
    </row>
    <row r="1222" spans="3:30" s="1" customFormat="1">
      <c r="C1222" s="16"/>
      <c r="D1222" s="16"/>
      <c r="E1222" s="32"/>
      <c r="F1222" s="16"/>
      <c r="G1222" s="16"/>
      <c r="H1222" s="16"/>
      <c r="I1222" s="16"/>
      <c r="J1222" s="16"/>
      <c r="K1222" s="16"/>
      <c r="L1222" s="32"/>
      <c r="M1222" s="16"/>
      <c r="N1222" s="16"/>
      <c r="O1222" s="16"/>
      <c r="P1222" s="16"/>
      <c r="Y1222" s="20"/>
      <c r="Z1222" s="20"/>
      <c r="AA1222" s="20"/>
      <c r="AB1222" s="20"/>
      <c r="AC1222" s="20"/>
      <c r="AD1222" s="20"/>
    </row>
    <row r="1223" spans="3:30" s="1" customFormat="1">
      <c r="C1223" s="16"/>
      <c r="D1223" s="16"/>
      <c r="E1223" s="32"/>
      <c r="F1223" s="16"/>
      <c r="G1223" s="16"/>
      <c r="H1223" s="16"/>
      <c r="I1223" s="16"/>
      <c r="J1223" s="16"/>
      <c r="K1223" s="16"/>
      <c r="L1223" s="32"/>
      <c r="M1223" s="16"/>
      <c r="N1223" s="16"/>
      <c r="O1223" s="16"/>
      <c r="P1223" s="16"/>
      <c r="Y1223" s="20"/>
      <c r="Z1223" s="20"/>
      <c r="AA1223" s="20"/>
      <c r="AB1223" s="20"/>
      <c r="AC1223" s="20"/>
      <c r="AD1223" s="20"/>
    </row>
    <row r="1224" spans="3:30" s="1" customFormat="1">
      <c r="C1224" s="16"/>
      <c r="D1224" s="16"/>
      <c r="E1224" s="32"/>
      <c r="F1224" s="16"/>
      <c r="G1224" s="16"/>
      <c r="H1224" s="16"/>
      <c r="I1224" s="16"/>
      <c r="J1224" s="16"/>
      <c r="K1224" s="16"/>
      <c r="L1224" s="32"/>
      <c r="M1224" s="16"/>
      <c r="N1224" s="16"/>
      <c r="O1224" s="16"/>
      <c r="P1224" s="16"/>
      <c r="Y1224" s="20"/>
      <c r="Z1224" s="20"/>
      <c r="AA1224" s="20"/>
      <c r="AB1224" s="20"/>
      <c r="AC1224" s="20"/>
      <c r="AD1224" s="20"/>
    </row>
    <row r="1225" spans="3:30" s="1" customFormat="1">
      <c r="C1225" s="16"/>
      <c r="D1225" s="16"/>
      <c r="E1225" s="32"/>
      <c r="F1225" s="16"/>
      <c r="G1225" s="16"/>
      <c r="H1225" s="16"/>
      <c r="I1225" s="16"/>
      <c r="J1225" s="16"/>
      <c r="K1225" s="16"/>
      <c r="L1225" s="32"/>
      <c r="M1225" s="16"/>
      <c r="N1225" s="16"/>
      <c r="O1225" s="16"/>
      <c r="P1225" s="16"/>
      <c r="Y1225" s="20"/>
      <c r="Z1225" s="20"/>
      <c r="AA1225" s="20"/>
      <c r="AB1225" s="20"/>
      <c r="AC1225" s="20"/>
      <c r="AD1225" s="20"/>
    </row>
    <row r="1226" spans="3:30" s="1" customFormat="1">
      <c r="C1226" s="16"/>
      <c r="D1226" s="16"/>
      <c r="E1226" s="32"/>
      <c r="F1226" s="16"/>
      <c r="G1226" s="16"/>
      <c r="H1226" s="16"/>
      <c r="I1226" s="16"/>
      <c r="J1226" s="16"/>
      <c r="K1226" s="16"/>
      <c r="L1226" s="32"/>
      <c r="M1226" s="16"/>
      <c r="N1226" s="16"/>
      <c r="O1226" s="16"/>
      <c r="P1226" s="16"/>
      <c r="Y1226" s="20"/>
      <c r="Z1226" s="20"/>
      <c r="AA1226" s="20"/>
      <c r="AB1226" s="20"/>
      <c r="AC1226" s="20"/>
      <c r="AD1226" s="20"/>
    </row>
    <row r="1227" spans="3:30" s="1" customFormat="1">
      <c r="C1227" s="16"/>
      <c r="D1227" s="16"/>
      <c r="E1227" s="32"/>
      <c r="F1227" s="16"/>
      <c r="G1227" s="16"/>
      <c r="H1227" s="16"/>
      <c r="I1227" s="16"/>
      <c r="J1227" s="16"/>
      <c r="K1227" s="16"/>
      <c r="L1227" s="32"/>
      <c r="M1227" s="16"/>
      <c r="N1227" s="16"/>
      <c r="O1227" s="16"/>
      <c r="P1227" s="16"/>
      <c r="Y1227" s="20"/>
      <c r="Z1227" s="20"/>
      <c r="AA1227" s="20"/>
      <c r="AB1227" s="20"/>
      <c r="AC1227" s="20"/>
      <c r="AD1227" s="20"/>
    </row>
    <row r="1228" spans="3:30" s="1" customFormat="1">
      <c r="C1228" s="16"/>
      <c r="D1228" s="16"/>
      <c r="E1228" s="32"/>
      <c r="F1228" s="16"/>
      <c r="G1228" s="16"/>
      <c r="H1228" s="16"/>
      <c r="I1228" s="16"/>
      <c r="J1228" s="16"/>
      <c r="K1228" s="16"/>
      <c r="L1228" s="32"/>
      <c r="M1228" s="16"/>
      <c r="N1228" s="16"/>
      <c r="O1228" s="16"/>
      <c r="P1228" s="16"/>
      <c r="Y1228" s="20"/>
      <c r="Z1228" s="20"/>
      <c r="AA1228" s="20"/>
      <c r="AB1228" s="20"/>
      <c r="AC1228" s="20"/>
      <c r="AD1228" s="20"/>
    </row>
    <row r="1229" spans="3:30" s="1" customFormat="1">
      <c r="C1229" s="16"/>
      <c r="D1229" s="16"/>
      <c r="E1229" s="32"/>
      <c r="F1229" s="16"/>
      <c r="G1229" s="16"/>
      <c r="H1229" s="16"/>
      <c r="I1229" s="16"/>
      <c r="J1229" s="16"/>
      <c r="K1229" s="16"/>
      <c r="L1229" s="32"/>
      <c r="M1229" s="16"/>
      <c r="N1229" s="16"/>
      <c r="O1229" s="16"/>
      <c r="P1229" s="16"/>
      <c r="Y1229" s="20"/>
      <c r="Z1229" s="20"/>
      <c r="AA1229" s="20"/>
      <c r="AB1229" s="20"/>
      <c r="AC1229" s="20"/>
      <c r="AD1229" s="20"/>
    </row>
    <row r="1230" spans="3:30" s="1" customFormat="1">
      <c r="C1230" s="16"/>
      <c r="D1230" s="16"/>
      <c r="E1230" s="32"/>
      <c r="F1230" s="16"/>
      <c r="G1230" s="16"/>
      <c r="H1230" s="16"/>
      <c r="I1230" s="16"/>
      <c r="J1230" s="16"/>
      <c r="K1230" s="16"/>
      <c r="L1230" s="32"/>
      <c r="M1230" s="16"/>
      <c r="N1230" s="16"/>
      <c r="O1230" s="16"/>
      <c r="P1230" s="16"/>
      <c r="Y1230" s="20"/>
      <c r="Z1230" s="20"/>
      <c r="AA1230" s="20"/>
      <c r="AB1230" s="20"/>
      <c r="AC1230" s="20"/>
      <c r="AD1230" s="20"/>
    </row>
    <row r="1231" spans="3:30" s="1" customFormat="1">
      <c r="C1231" s="16"/>
      <c r="D1231" s="16"/>
      <c r="E1231" s="32"/>
      <c r="F1231" s="16"/>
      <c r="G1231" s="16"/>
      <c r="H1231" s="16"/>
      <c r="I1231" s="16"/>
      <c r="J1231" s="16"/>
      <c r="K1231" s="16"/>
      <c r="L1231" s="32"/>
      <c r="M1231" s="16"/>
      <c r="N1231" s="16"/>
      <c r="O1231" s="16"/>
      <c r="P1231" s="16"/>
      <c r="Y1231" s="20"/>
      <c r="Z1231" s="20"/>
      <c r="AA1231" s="20"/>
      <c r="AB1231" s="20"/>
      <c r="AC1231" s="20"/>
      <c r="AD1231" s="20"/>
    </row>
    <row r="1232" spans="3:30" s="1" customFormat="1">
      <c r="C1232" s="16"/>
      <c r="D1232" s="16"/>
      <c r="E1232" s="32"/>
      <c r="F1232" s="16"/>
      <c r="G1232" s="16"/>
      <c r="H1232" s="16"/>
      <c r="I1232" s="16"/>
      <c r="J1232" s="16"/>
      <c r="K1232" s="16"/>
      <c r="L1232" s="32"/>
      <c r="M1232" s="16"/>
      <c r="N1232" s="16"/>
      <c r="O1232" s="16"/>
      <c r="P1232" s="16"/>
      <c r="Y1232" s="20"/>
      <c r="Z1232" s="20"/>
      <c r="AA1232" s="20"/>
      <c r="AB1232" s="20"/>
      <c r="AC1232" s="20"/>
      <c r="AD1232" s="20"/>
    </row>
    <row r="1233" spans="3:30" s="1" customFormat="1">
      <c r="C1233" s="16"/>
      <c r="D1233" s="16"/>
      <c r="E1233" s="32"/>
      <c r="F1233" s="16"/>
      <c r="G1233" s="16"/>
      <c r="H1233" s="16"/>
      <c r="I1233" s="16"/>
      <c r="J1233" s="16"/>
      <c r="K1233" s="16"/>
      <c r="L1233" s="32"/>
      <c r="M1233" s="16"/>
      <c r="N1233" s="16"/>
      <c r="O1233" s="16"/>
      <c r="P1233" s="16"/>
      <c r="Y1233" s="20"/>
      <c r="Z1233" s="20"/>
      <c r="AA1233" s="20"/>
      <c r="AB1233" s="20"/>
      <c r="AC1233" s="20"/>
      <c r="AD1233" s="20"/>
    </row>
    <row r="1234" spans="3:30" s="1" customFormat="1">
      <c r="C1234" s="16"/>
      <c r="D1234" s="16"/>
      <c r="E1234" s="32"/>
      <c r="F1234" s="16"/>
      <c r="G1234" s="16"/>
      <c r="H1234" s="16"/>
      <c r="I1234" s="16"/>
      <c r="J1234" s="16"/>
      <c r="K1234" s="16"/>
      <c r="L1234" s="32"/>
      <c r="M1234" s="16"/>
      <c r="N1234" s="16"/>
      <c r="O1234" s="16"/>
      <c r="P1234" s="16"/>
      <c r="Y1234" s="20"/>
      <c r="Z1234" s="20"/>
      <c r="AA1234" s="20"/>
      <c r="AB1234" s="20"/>
      <c r="AC1234" s="20"/>
      <c r="AD1234" s="20"/>
    </row>
    <row r="1235" spans="3:30" s="1" customFormat="1">
      <c r="C1235" s="16"/>
      <c r="D1235" s="16"/>
      <c r="E1235" s="32"/>
      <c r="F1235" s="16"/>
      <c r="G1235" s="16"/>
      <c r="H1235" s="16"/>
      <c r="I1235" s="16"/>
      <c r="J1235" s="16"/>
      <c r="K1235" s="16"/>
      <c r="L1235" s="32"/>
      <c r="M1235" s="16"/>
      <c r="N1235" s="16"/>
      <c r="O1235" s="16"/>
      <c r="P1235" s="16"/>
      <c r="Y1235" s="20"/>
      <c r="Z1235" s="20"/>
      <c r="AA1235" s="20"/>
      <c r="AB1235" s="20"/>
      <c r="AC1235" s="20"/>
      <c r="AD1235" s="20"/>
    </row>
    <row r="1236" spans="3:30" s="1" customFormat="1">
      <c r="C1236" s="16"/>
      <c r="D1236" s="16"/>
      <c r="E1236" s="32"/>
      <c r="F1236" s="16"/>
      <c r="G1236" s="16"/>
      <c r="H1236" s="16"/>
      <c r="I1236" s="16"/>
      <c r="J1236" s="16"/>
      <c r="K1236" s="16"/>
      <c r="L1236" s="32"/>
      <c r="M1236" s="16"/>
      <c r="N1236" s="16"/>
      <c r="O1236" s="16"/>
      <c r="P1236" s="16"/>
      <c r="Y1236" s="20"/>
      <c r="Z1236" s="20"/>
      <c r="AA1236" s="20"/>
      <c r="AB1236" s="20"/>
      <c r="AC1236" s="20"/>
      <c r="AD1236" s="20"/>
    </row>
    <row r="1237" spans="3:30" s="1" customFormat="1">
      <c r="C1237" s="16"/>
      <c r="D1237" s="16"/>
      <c r="E1237" s="32"/>
      <c r="F1237" s="16"/>
      <c r="G1237" s="16"/>
      <c r="H1237" s="16"/>
      <c r="I1237" s="16"/>
      <c r="J1237" s="16"/>
      <c r="K1237" s="16"/>
      <c r="L1237" s="32"/>
      <c r="M1237" s="16"/>
      <c r="N1237" s="16"/>
      <c r="O1237" s="16"/>
      <c r="P1237" s="16"/>
      <c r="Y1237" s="20"/>
      <c r="Z1237" s="20"/>
      <c r="AA1237" s="20"/>
      <c r="AB1237" s="20"/>
      <c r="AC1237" s="20"/>
      <c r="AD1237" s="20"/>
    </row>
    <row r="1238" spans="3:30" s="1" customFormat="1">
      <c r="C1238" s="16"/>
      <c r="D1238" s="16"/>
      <c r="E1238" s="32"/>
      <c r="F1238" s="16"/>
      <c r="G1238" s="16"/>
      <c r="H1238" s="16"/>
      <c r="I1238" s="16"/>
      <c r="J1238" s="16"/>
      <c r="K1238" s="16"/>
      <c r="L1238" s="32"/>
      <c r="M1238" s="16"/>
      <c r="N1238" s="16"/>
      <c r="O1238" s="16"/>
      <c r="P1238" s="16"/>
      <c r="Y1238" s="20"/>
      <c r="Z1238" s="20"/>
      <c r="AA1238" s="20"/>
      <c r="AB1238" s="20"/>
      <c r="AC1238" s="20"/>
      <c r="AD1238" s="20"/>
    </row>
    <row r="1239" spans="3:30" s="1" customFormat="1">
      <c r="C1239" s="16"/>
      <c r="D1239" s="16"/>
      <c r="E1239" s="32"/>
      <c r="F1239" s="16"/>
      <c r="G1239" s="16"/>
      <c r="H1239" s="16"/>
      <c r="I1239" s="16"/>
      <c r="J1239" s="16"/>
      <c r="K1239" s="16"/>
      <c r="L1239" s="32"/>
      <c r="M1239" s="16"/>
      <c r="N1239" s="16"/>
      <c r="O1239" s="16"/>
      <c r="P1239" s="16"/>
      <c r="Y1239" s="20"/>
      <c r="Z1239" s="20"/>
      <c r="AA1239" s="20"/>
      <c r="AB1239" s="20"/>
      <c r="AC1239" s="20"/>
      <c r="AD1239" s="20"/>
    </row>
    <row r="1240" spans="3:30" s="1" customFormat="1">
      <c r="C1240" s="16"/>
      <c r="D1240" s="16"/>
      <c r="E1240" s="32"/>
      <c r="F1240" s="16"/>
      <c r="G1240" s="16"/>
      <c r="H1240" s="16"/>
      <c r="I1240" s="16"/>
      <c r="J1240" s="16"/>
      <c r="K1240" s="16"/>
      <c r="L1240" s="32"/>
      <c r="M1240" s="16"/>
      <c r="N1240" s="16"/>
      <c r="O1240" s="16"/>
      <c r="P1240" s="16"/>
      <c r="Y1240" s="20"/>
      <c r="Z1240" s="20"/>
      <c r="AA1240" s="20"/>
      <c r="AB1240" s="20"/>
      <c r="AC1240" s="20"/>
      <c r="AD1240" s="20"/>
    </row>
    <row r="1241" spans="3:30" s="1" customFormat="1">
      <c r="C1241" s="16"/>
      <c r="D1241" s="16"/>
      <c r="E1241" s="32"/>
      <c r="F1241" s="16"/>
      <c r="G1241" s="16"/>
      <c r="H1241" s="16"/>
      <c r="I1241" s="16"/>
      <c r="J1241" s="16"/>
      <c r="K1241" s="16"/>
      <c r="L1241" s="32"/>
      <c r="M1241" s="16"/>
      <c r="N1241" s="16"/>
      <c r="O1241" s="16"/>
      <c r="P1241" s="16"/>
      <c r="Y1241" s="20"/>
      <c r="Z1241" s="20"/>
      <c r="AA1241" s="20"/>
      <c r="AB1241" s="20"/>
      <c r="AC1241" s="20"/>
      <c r="AD1241" s="20"/>
    </row>
    <row r="1242" spans="3:30" s="1" customFormat="1">
      <c r="C1242" s="16"/>
      <c r="D1242" s="16"/>
      <c r="E1242" s="32"/>
      <c r="F1242" s="16"/>
      <c r="G1242" s="16"/>
      <c r="H1242" s="16"/>
      <c r="I1242" s="16"/>
      <c r="J1242" s="16"/>
      <c r="K1242" s="16"/>
      <c r="L1242" s="32"/>
      <c r="M1242" s="16"/>
      <c r="N1242" s="16"/>
      <c r="O1242" s="16"/>
      <c r="P1242" s="16"/>
      <c r="Y1242" s="20"/>
      <c r="Z1242" s="20"/>
      <c r="AA1242" s="20"/>
      <c r="AB1242" s="20"/>
      <c r="AC1242" s="20"/>
      <c r="AD1242" s="20"/>
    </row>
    <row r="1243" spans="3:30" s="1" customFormat="1">
      <c r="C1243" s="16"/>
      <c r="D1243" s="16"/>
      <c r="E1243" s="32"/>
      <c r="F1243" s="16"/>
      <c r="G1243" s="16"/>
      <c r="H1243" s="16"/>
      <c r="I1243" s="16"/>
      <c r="J1243" s="16"/>
      <c r="K1243" s="16"/>
      <c r="L1243" s="32"/>
      <c r="M1243" s="16"/>
      <c r="N1243" s="16"/>
      <c r="O1243" s="16"/>
      <c r="P1243" s="16"/>
      <c r="Y1243" s="20"/>
      <c r="Z1243" s="20"/>
      <c r="AA1243" s="20"/>
      <c r="AB1243" s="20"/>
      <c r="AC1243" s="20"/>
      <c r="AD1243" s="20"/>
    </row>
    <row r="1244" spans="3:30" s="1" customFormat="1">
      <c r="C1244" s="16"/>
      <c r="D1244" s="16"/>
      <c r="E1244" s="32"/>
      <c r="F1244" s="16"/>
      <c r="G1244" s="16"/>
      <c r="H1244" s="16"/>
      <c r="I1244" s="16"/>
      <c r="J1244" s="16"/>
      <c r="K1244" s="16"/>
      <c r="L1244" s="32"/>
      <c r="M1244" s="16"/>
      <c r="N1244" s="16"/>
      <c r="O1244" s="16"/>
      <c r="P1244" s="16"/>
      <c r="Y1244" s="20"/>
      <c r="Z1244" s="20"/>
      <c r="AA1244" s="20"/>
      <c r="AB1244" s="20"/>
      <c r="AC1244" s="20"/>
      <c r="AD1244" s="20"/>
    </row>
    <row r="1245" spans="3:30" s="1" customFormat="1">
      <c r="C1245" s="16"/>
      <c r="D1245" s="16"/>
      <c r="E1245" s="32"/>
      <c r="F1245" s="16"/>
      <c r="G1245" s="16"/>
      <c r="H1245" s="16"/>
      <c r="I1245" s="16"/>
      <c r="J1245" s="16"/>
      <c r="K1245" s="16"/>
      <c r="L1245" s="32"/>
      <c r="M1245" s="16"/>
      <c r="N1245" s="16"/>
      <c r="O1245" s="16"/>
      <c r="P1245" s="16"/>
      <c r="Y1245" s="20"/>
      <c r="Z1245" s="20"/>
      <c r="AA1245" s="20"/>
      <c r="AB1245" s="20"/>
      <c r="AC1245" s="20"/>
      <c r="AD1245" s="20"/>
    </row>
    <row r="1246" spans="3:30" s="1" customFormat="1">
      <c r="C1246" s="16"/>
      <c r="D1246" s="16"/>
      <c r="E1246" s="32"/>
      <c r="F1246" s="16"/>
      <c r="G1246" s="16"/>
      <c r="H1246" s="16"/>
      <c r="I1246" s="16"/>
      <c r="J1246" s="16"/>
      <c r="K1246" s="16"/>
      <c r="L1246" s="32"/>
      <c r="M1246" s="16"/>
      <c r="N1246" s="16"/>
      <c r="O1246" s="16"/>
      <c r="P1246" s="16"/>
      <c r="Y1246" s="20"/>
      <c r="Z1246" s="20"/>
      <c r="AA1246" s="20"/>
      <c r="AB1246" s="20"/>
      <c r="AC1246" s="20"/>
      <c r="AD1246" s="20"/>
    </row>
    <row r="1247" spans="3:30" s="1" customFormat="1">
      <c r="C1247" s="16"/>
      <c r="D1247" s="16"/>
      <c r="E1247" s="32"/>
      <c r="F1247" s="16"/>
      <c r="G1247" s="16"/>
      <c r="H1247" s="16"/>
      <c r="I1247" s="16"/>
      <c r="J1247" s="16"/>
      <c r="K1247" s="16"/>
      <c r="L1247" s="32"/>
      <c r="M1247" s="16"/>
      <c r="N1247" s="16"/>
      <c r="O1247" s="16"/>
      <c r="P1247" s="16"/>
      <c r="Y1247" s="20"/>
      <c r="Z1247" s="20"/>
      <c r="AA1247" s="20"/>
      <c r="AB1247" s="20"/>
      <c r="AC1247" s="20"/>
      <c r="AD1247" s="20"/>
    </row>
    <row r="1248" spans="3:30" s="1" customFormat="1">
      <c r="C1248" s="16"/>
      <c r="D1248" s="16"/>
      <c r="E1248" s="32"/>
      <c r="F1248" s="16"/>
      <c r="G1248" s="16"/>
      <c r="H1248" s="16"/>
      <c r="I1248" s="16"/>
      <c r="J1248" s="16"/>
      <c r="K1248" s="16"/>
      <c r="L1248" s="32"/>
      <c r="M1248" s="16"/>
      <c r="N1248" s="16"/>
      <c r="O1248" s="16"/>
      <c r="P1248" s="16"/>
      <c r="Y1248" s="20"/>
      <c r="Z1248" s="20"/>
      <c r="AA1248" s="20"/>
      <c r="AB1248" s="20"/>
      <c r="AC1248" s="20"/>
      <c r="AD1248" s="20"/>
    </row>
    <row r="1249" spans="3:30" s="1" customFormat="1">
      <c r="C1249" s="16"/>
      <c r="D1249" s="16"/>
      <c r="E1249" s="32"/>
      <c r="F1249" s="16"/>
      <c r="G1249" s="16"/>
      <c r="H1249" s="16"/>
      <c r="I1249" s="16"/>
      <c r="J1249" s="16"/>
      <c r="K1249" s="16"/>
      <c r="L1249" s="32"/>
      <c r="M1249" s="16"/>
      <c r="N1249" s="16"/>
      <c r="O1249" s="16"/>
      <c r="P1249" s="16"/>
      <c r="Y1249" s="20"/>
      <c r="Z1249" s="20"/>
      <c r="AA1249" s="20"/>
      <c r="AB1249" s="20"/>
      <c r="AC1249" s="20"/>
      <c r="AD1249" s="20"/>
    </row>
    <row r="1250" spans="3:30" s="1" customFormat="1">
      <c r="C1250" s="16"/>
      <c r="D1250" s="16"/>
      <c r="E1250" s="32"/>
      <c r="F1250" s="16"/>
      <c r="G1250" s="16"/>
      <c r="H1250" s="16"/>
      <c r="I1250" s="16"/>
      <c r="J1250" s="16"/>
      <c r="K1250" s="16"/>
      <c r="L1250" s="32"/>
      <c r="M1250" s="16"/>
      <c r="N1250" s="16"/>
      <c r="O1250" s="16"/>
      <c r="P1250" s="16"/>
      <c r="Y1250" s="20"/>
      <c r="Z1250" s="20"/>
      <c r="AA1250" s="20"/>
      <c r="AB1250" s="20"/>
      <c r="AC1250" s="20"/>
      <c r="AD1250" s="20"/>
    </row>
    <row r="1251" spans="3:30" s="1" customFormat="1">
      <c r="C1251" s="16"/>
      <c r="D1251" s="16"/>
      <c r="E1251" s="32"/>
      <c r="F1251" s="16"/>
      <c r="G1251" s="16"/>
      <c r="H1251" s="16"/>
      <c r="I1251" s="16"/>
      <c r="J1251" s="16"/>
      <c r="K1251" s="16"/>
      <c r="L1251" s="32"/>
      <c r="M1251" s="16"/>
      <c r="N1251" s="16"/>
      <c r="O1251" s="16"/>
      <c r="P1251" s="16"/>
      <c r="Y1251" s="20"/>
      <c r="Z1251" s="20"/>
      <c r="AA1251" s="20"/>
      <c r="AB1251" s="20"/>
      <c r="AC1251" s="20"/>
      <c r="AD1251" s="20"/>
    </row>
    <row r="1252" spans="3:30" s="1" customFormat="1">
      <c r="C1252" s="16"/>
      <c r="D1252" s="16"/>
      <c r="E1252" s="32"/>
      <c r="F1252" s="16"/>
      <c r="G1252" s="16"/>
      <c r="H1252" s="16"/>
      <c r="I1252" s="16"/>
      <c r="J1252" s="16"/>
      <c r="K1252" s="16"/>
      <c r="L1252" s="32"/>
      <c r="M1252" s="16"/>
      <c r="N1252" s="16"/>
      <c r="O1252" s="16"/>
      <c r="P1252" s="16"/>
      <c r="Y1252" s="20"/>
      <c r="Z1252" s="20"/>
      <c r="AA1252" s="20"/>
      <c r="AB1252" s="20"/>
      <c r="AC1252" s="20"/>
      <c r="AD1252" s="20"/>
    </row>
    <row r="1253" spans="3:30" s="1" customFormat="1">
      <c r="C1253" s="16"/>
      <c r="D1253" s="16"/>
      <c r="E1253" s="32"/>
      <c r="F1253" s="16"/>
      <c r="G1253" s="16"/>
      <c r="H1253" s="16"/>
      <c r="I1253" s="16"/>
      <c r="J1253" s="16"/>
      <c r="K1253" s="16"/>
      <c r="L1253" s="32"/>
      <c r="M1253" s="16"/>
      <c r="N1253" s="16"/>
      <c r="O1253" s="16"/>
      <c r="P1253" s="16"/>
      <c r="Y1253" s="20"/>
      <c r="Z1253" s="20"/>
      <c r="AA1253" s="20"/>
      <c r="AB1253" s="20"/>
      <c r="AC1253" s="20"/>
      <c r="AD1253" s="20"/>
    </row>
    <row r="1254" spans="3:30" s="1" customFormat="1">
      <c r="C1254" s="16"/>
      <c r="D1254" s="16"/>
      <c r="E1254" s="32"/>
      <c r="F1254" s="16"/>
      <c r="G1254" s="16"/>
      <c r="H1254" s="16"/>
      <c r="I1254" s="16"/>
      <c r="J1254" s="16"/>
      <c r="K1254" s="16"/>
      <c r="L1254" s="32"/>
      <c r="M1254" s="16"/>
      <c r="N1254" s="16"/>
      <c r="O1254" s="16"/>
      <c r="P1254" s="16"/>
      <c r="Y1254" s="20"/>
      <c r="Z1254" s="20"/>
      <c r="AA1254" s="20"/>
      <c r="AB1254" s="20"/>
      <c r="AC1254" s="20"/>
      <c r="AD1254" s="20"/>
    </row>
    <row r="1255" spans="3:30" s="1" customFormat="1">
      <c r="C1255" s="16"/>
      <c r="D1255" s="16"/>
      <c r="E1255" s="32"/>
      <c r="F1255" s="16"/>
      <c r="G1255" s="16"/>
      <c r="H1255" s="16"/>
      <c r="I1255" s="16"/>
      <c r="J1255" s="16"/>
      <c r="K1255" s="16"/>
      <c r="L1255" s="32"/>
      <c r="M1255" s="16"/>
      <c r="N1255" s="16"/>
      <c r="O1255" s="16"/>
      <c r="P1255" s="16"/>
      <c r="Y1255" s="20"/>
      <c r="Z1255" s="20"/>
      <c r="AA1255" s="20"/>
      <c r="AB1255" s="20"/>
      <c r="AC1255" s="20"/>
      <c r="AD1255" s="20"/>
    </row>
    <row r="1256" spans="3:30" s="1" customFormat="1">
      <c r="C1256" s="16"/>
      <c r="D1256" s="16"/>
      <c r="E1256" s="32"/>
      <c r="F1256" s="16"/>
      <c r="G1256" s="16"/>
      <c r="H1256" s="16"/>
      <c r="I1256" s="16"/>
      <c r="J1256" s="16"/>
      <c r="K1256" s="16"/>
      <c r="L1256" s="32"/>
      <c r="M1256" s="16"/>
      <c r="N1256" s="16"/>
      <c r="O1256" s="16"/>
      <c r="P1256" s="16"/>
      <c r="Y1256" s="20"/>
      <c r="Z1256" s="20"/>
      <c r="AA1256" s="20"/>
      <c r="AB1256" s="20"/>
      <c r="AC1256" s="20"/>
      <c r="AD1256" s="20"/>
    </row>
    <row r="1257" spans="3:30" s="1" customFormat="1">
      <c r="C1257" s="16"/>
      <c r="D1257" s="16"/>
      <c r="E1257" s="32"/>
      <c r="F1257" s="16"/>
      <c r="G1257" s="16"/>
      <c r="H1257" s="16"/>
      <c r="I1257" s="16"/>
      <c r="J1257" s="16"/>
      <c r="K1257" s="16"/>
      <c r="L1257" s="32"/>
      <c r="M1257" s="16"/>
      <c r="N1257" s="16"/>
      <c r="O1257" s="16"/>
      <c r="P1257" s="16"/>
      <c r="Y1257" s="20"/>
      <c r="Z1257" s="20"/>
      <c r="AA1257" s="20"/>
      <c r="AB1257" s="20"/>
      <c r="AC1257" s="20"/>
      <c r="AD1257" s="20"/>
    </row>
    <row r="1258" spans="3:30" s="1" customFormat="1">
      <c r="C1258" s="16"/>
      <c r="D1258" s="16"/>
      <c r="E1258" s="32"/>
      <c r="F1258" s="16"/>
      <c r="G1258" s="16"/>
      <c r="H1258" s="16"/>
      <c r="I1258" s="16"/>
      <c r="J1258" s="16"/>
      <c r="K1258" s="16"/>
      <c r="L1258" s="32"/>
      <c r="M1258" s="16"/>
      <c r="N1258" s="16"/>
      <c r="O1258" s="16"/>
      <c r="P1258" s="16"/>
      <c r="Y1258" s="20"/>
      <c r="Z1258" s="20"/>
      <c r="AA1258" s="20"/>
      <c r="AB1258" s="20"/>
      <c r="AC1258" s="20"/>
      <c r="AD1258" s="20"/>
    </row>
    <row r="1259" spans="3:30" s="1" customFormat="1">
      <c r="C1259" s="16"/>
      <c r="D1259" s="16"/>
      <c r="E1259" s="32"/>
      <c r="F1259" s="16"/>
      <c r="G1259" s="16"/>
      <c r="H1259" s="16"/>
      <c r="I1259" s="16"/>
      <c r="J1259" s="16"/>
      <c r="K1259" s="16"/>
      <c r="L1259" s="32"/>
      <c r="M1259" s="16"/>
      <c r="N1259" s="16"/>
      <c r="O1259" s="16"/>
      <c r="P1259" s="16"/>
      <c r="Y1259" s="20"/>
      <c r="Z1259" s="20"/>
      <c r="AA1259" s="20"/>
      <c r="AB1259" s="20"/>
      <c r="AC1259" s="20"/>
      <c r="AD1259" s="20"/>
    </row>
    <row r="1260" spans="3:30" s="1" customFormat="1">
      <c r="C1260" s="16"/>
      <c r="D1260" s="16"/>
      <c r="E1260" s="32"/>
      <c r="F1260" s="16"/>
      <c r="G1260" s="16"/>
      <c r="H1260" s="16"/>
      <c r="I1260" s="16"/>
      <c r="J1260" s="16"/>
      <c r="K1260" s="16"/>
      <c r="L1260" s="32"/>
      <c r="M1260" s="16"/>
      <c r="N1260" s="16"/>
      <c r="O1260" s="16"/>
      <c r="P1260" s="16"/>
      <c r="Y1260" s="20"/>
      <c r="Z1260" s="20"/>
      <c r="AA1260" s="20"/>
      <c r="AB1260" s="20"/>
      <c r="AC1260" s="20"/>
      <c r="AD1260" s="20"/>
    </row>
    <row r="1261" spans="3:30" s="1" customFormat="1">
      <c r="C1261" s="16"/>
      <c r="D1261" s="16"/>
      <c r="E1261" s="32"/>
      <c r="F1261" s="16"/>
      <c r="G1261" s="16"/>
      <c r="H1261" s="16"/>
      <c r="I1261" s="16"/>
      <c r="J1261" s="16"/>
      <c r="K1261" s="16"/>
      <c r="L1261" s="32"/>
      <c r="M1261" s="16"/>
      <c r="N1261" s="16"/>
      <c r="O1261" s="16"/>
      <c r="P1261" s="16"/>
      <c r="Y1261" s="20"/>
      <c r="Z1261" s="20"/>
      <c r="AA1261" s="20"/>
      <c r="AB1261" s="20"/>
      <c r="AC1261" s="20"/>
      <c r="AD1261" s="20"/>
    </row>
    <row r="1262" spans="3:30" s="1" customFormat="1">
      <c r="C1262" s="16"/>
      <c r="D1262" s="16"/>
      <c r="E1262" s="32"/>
      <c r="F1262" s="16"/>
      <c r="G1262" s="16"/>
      <c r="H1262" s="16"/>
      <c r="I1262" s="16"/>
      <c r="J1262" s="16"/>
      <c r="K1262" s="16"/>
      <c r="L1262" s="32"/>
      <c r="M1262" s="16"/>
      <c r="N1262" s="16"/>
      <c r="O1262" s="16"/>
      <c r="P1262" s="16"/>
      <c r="Y1262" s="20"/>
      <c r="Z1262" s="20"/>
      <c r="AA1262" s="20"/>
      <c r="AB1262" s="20"/>
      <c r="AC1262" s="20"/>
      <c r="AD1262" s="20"/>
    </row>
    <row r="1263" spans="3:30" s="1" customFormat="1">
      <c r="C1263" s="16"/>
      <c r="D1263" s="16"/>
      <c r="E1263" s="32"/>
      <c r="F1263" s="16"/>
      <c r="G1263" s="16"/>
      <c r="H1263" s="16"/>
      <c r="I1263" s="16"/>
      <c r="J1263" s="16"/>
      <c r="K1263" s="16"/>
      <c r="L1263" s="32"/>
      <c r="M1263" s="16"/>
      <c r="N1263" s="16"/>
      <c r="O1263" s="16"/>
      <c r="P1263" s="16"/>
      <c r="Y1263" s="20"/>
      <c r="Z1263" s="20"/>
      <c r="AA1263" s="20"/>
      <c r="AB1263" s="20"/>
      <c r="AC1263" s="20"/>
      <c r="AD1263" s="20"/>
    </row>
    <row r="1264" spans="3:30" s="1" customFormat="1">
      <c r="C1264" s="16"/>
      <c r="D1264" s="16"/>
      <c r="E1264" s="32"/>
      <c r="F1264" s="16"/>
      <c r="G1264" s="16"/>
      <c r="H1264" s="16"/>
      <c r="I1264" s="16"/>
      <c r="J1264" s="16"/>
      <c r="K1264" s="16"/>
      <c r="L1264" s="32"/>
      <c r="M1264" s="16"/>
      <c r="N1264" s="16"/>
      <c r="O1264" s="16"/>
      <c r="P1264" s="16"/>
      <c r="Y1264" s="20"/>
      <c r="Z1264" s="20"/>
      <c r="AA1264" s="20"/>
      <c r="AB1264" s="20"/>
      <c r="AC1264" s="20"/>
      <c r="AD1264" s="20"/>
    </row>
    <row r="1265" spans="3:30" s="1" customFormat="1">
      <c r="C1265" s="16"/>
      <c r="D1265" s="16"/>
      <c r="E1265" s="32"/>
      <c r="F1265" s="16"/>
      <c r="G1265" s="16"/>
      <c r="H1265" s="16"/>
      <c r="I1265" s="16"/>
      <c r="J1265" s="16"/>
      <c r="K1265" s="16"/>
      <c r="L1265" s="32"/>
      <c r="M1265" s="16"/>
      <c r="N1265" s="16"/>
      <c r="O1265" s="16"/>
      <c r="P1265" s="16"/>
      <c r="Y1265" s="20"/>
      <c r="Z1265" s="20"/>
      <c r="AA1265" s="20"/>
      <c r="AB1265" s="20"/>
      <c r="AC1265" s="20"/>
      <c r="AD1265" s="20"/>
    </row>
    <row r="1266" spans="3:30" s="1" customFormat="1">
      <c r="C1266" s="16"/>
      <c r="D1266" s="16"/>
      <c r="E1266" s="32"/>
      <c r="F1266" s="16"/>
      <c r="G1266" s="16"/>
      <c r="H1266" s="16"/>
      <c r="I1266" s="16"/>
      <c r="J1266" s="16"/>
      <c r="K1266" s="16"/>
      <c r="L1266" s="32"/>
      <c r="M1266" s="16"/>
      <c r="N1266" s="16"/>
      <c r="O1266" s="16"/>
      <c r="P1266" s="16"/>
      <c r="Y1266" s="20"/>
      <c r="Z1266" s="20"/>
      <c r="AA1266" s="20"/>
      <c r="AB1266" s="20"/>
      <c r="AC1266" s="20"/>
      <c r="AD1266" s="20"/>
    </row>
    <row r="1267" spans="3:30" s="1" customFormat="1">
      <c r="C1267" s="16"/>
      <c r="D1267" s="16"/>
      <c r="E1267" s="32"/>
      <c r="F1267" s="16"/>
      <c r="G1267" s="16"/>
      <c r="H1267" s="16"/>
      <c r="I1267" s="16"/>
      <c r="J1267" s="16"/>
      <c r="K1267" s="16"/>
      <c r="L1267" s="32"/>
      <c r="M1267" s="16"/>
      <c r="N1267" s="16"/>
      <c r="O1267" s="16"/>
      <c r="P1267" s="16"/>
      <c r="Y1267" s="20"/>
      <c r="Z1267" s="20"/>
      <c r="AA1267" s="20"/>
      <c r="AB1267" s="20"/>
      <c r="AC1267" s="20"/>
      <c r="AD1267" s="20"/>
    </row>
    <row r="1268" spans="3:30" s="1" customFormat="1">
      <c r="C1268" s="16"/>
      <c r="D1268" s="16"/>
      <c r="E1268" s="32"/>
      <c r="F1268" s="16"/>
      <c r="G1268" s="16"/>
      <c r="H1268" s="16"/>
      <c r="I1268" s="16"/>
      <c r="J1268" s="16"/>
      <c r="K1268" s="16"/>
      <c r="L1268" s="32"/>
      <c r="M1268" s="16"/>
      <c r="N1268" s="16"/>
      <c r="O1268" s="16"/>
      <c r="P1268" s="16"/>
      <c r="Y1268" s="20"/>
      <c r="Z1268" s="20"/>
      <c r="AA1268" s="20"/>
      <c r="AB1268" s="20"/>
      <c r="AC1268" s="20"/>
      <c r="AD1268" s="20"/>
    </row>
    <row r="1269" spans="3:30" s="1" customFormat="1">
      <c r="C1269" s="16"/>
      <c r="D1269" s="16"/>
      <c r="E1269" s="32"/>
      <c r="F1269" s="16"/>
      <c r="G1269" s="16"/>
      <c r="H1269" s="16"/>
      <c r="I1269" s="16"/>
      <c r="J1269" s="16"/>
      <c r="K1269" s="16"/>
      <c r="L1269" s="32"/>
      <c r="M1269" s="16"/>
      <c r="N1269" s="16"/>
      <c r="O1269" s="16"/>
      <c r="P1269" s="16"/>
      <c r="Y1269" s="20"/>
      <c r="Z1269" s="20"/>
      <c r="AA1269" s="20"/>
      <c r="AB1269" s="20"/>
      <c r="AC1269" s="20"/>
      <c r="AD1269" s="20"/>
    </row>
    <row r="1270" spans="3:30" s="1" customFormat="1">
      <c r="C1270" s="16"/>
      <c r="D1270" s="16"/>
      <c r="E1270" s="32"/>
      <c r="F1270" s="16"/>
      <c r="G1270" s="16"/>
      <c r="H1270" s="16"/>
      <c r="I1270" s="16"/>
      <c r="J1270" s="16"/>
      <c r="K1270" s="16"/>
      <c r="L1270" s="32"/>
      <c r="M1270" s="16"/>
      <c r="N1270" s="16"/>
      <c r="O1270" s="16"/>
      <c r="P1270" s="16"/>
      <c r="Y1270" s="20"/>
      <c r="Z1270" s="20"/>
      <c r="AA1270" s="20"/>
      <c r="AB1270" s="20"/>
      <c r="AC1270" s="20"/>
      <c r="AD1270" s="20"/>
    </row>
    <row r="1271" spans="3:30" s="1" customFormat="1">
      <c r="C1271" s="16"/>
      <c r="D1271" s="16"/>
      <c r="E1271" s="32"/>
      <c r="F1271" s="16"/>
      <c r="G1271" s="16"/>
      <c r="H1271" s="16"/>
      <c r="I1271" s="16"/>
      <c r="J1271" s="16"/>
      <c r="K1271" s="16"/>
      <c r="L1271" s="32"/>
      <c r="M1271" s="16"/>
      <c r="N1271" s="16"/>
      <c r="O1271" s="16"/>
      <c r="P1271" s="16"/>
      <c r="Y1271" s="20"/>
      <c r="Z1271" s="20"/>
      <c r="AA1271" s="20"/>
      <c r="AB1271" s="20"/>
      <c r="AC1271" s="20"/>
      <c r="AD1271" s="20"/>
    </row>
    <row r="1272" spans="3:30" s="1" customFormat="1">
      <c r="C1272" s="16"/>
      <c r="D1272" s="16"/>
      <c r="E1272" s="32"/>
      <c r="F1272" s="16"/>
      <c r="G1272" s="16"/>
      <c r="H1272" s="16"/>
      <c r="I1272" s="16"/>
      <c r="J1272" s="16"/>
      <c r="K1272" s="16"/>
      <c r="L1272" s="32"/>
      <c r="M1272" s="16"/>
      <c r="N1272" s="16"/>
      <c r="O1272" s="16"/>
      <c r="P1272" s="16"/>
      <c r="Y1272" s="20"/>
      <c r="Z1272" s="20"/>
      <c r="AA1272" s="20"/>
      <c r="AB1272" s="20"/>
      <c r="AC1272" s="20"/>
      <c r="AD1272" s="20"/>
    </row>
    <row r="1273" spans="3:30" s="1" customFormat="1">
      <c r="C1273" s="16"/>
      <c r="D1273" s="16"/>
      <c r="E1273" s="32"/>
      <c r="F1273" s="16"/>
      <c r="G1273" s="16"/>
      <c r="H1273" s="16"/>
      <c r="I1273" s="16"/>
      <c r="J1273" s="16"/>
      <c r="K1273" s="16"/>
      <c r="L1273" s="32"/>
      <c r="M1273" s="16"/>
      <c r="N1273" s="16"/>
      <c r="O1273" s="16"/>
      <c r="P1273" s="16"/>
      <c r="Y1273" s="20"/>
      <c r="Z1273" s="20"/>
      <c r="AA1273" s="20"/>
      <c r="AB1273" s="20"/>
      <c r="AC1273" s="20"/>
      <c r="AD1273" s="20"/>
    </row>
    <row r="1274" spans="3:30" s="1" customFormat="1">
      <c r="C1274" s="16"/>
      <c r="D1274" s="16"/>
      <c r="E1274" s="32"/>
      <c r="F1274" s="16"/>
      <c r="G1274" s="16"/>
      <c r="H1274" s="16"/>
      <c r="I1274" s="16"/>
      <c r="J1274" s="16"/>
      <c r="K1274" s="16"/>
      <c r="L1274" s="32"/>
      <c r="M1274" s="16"/>
      <c r="N1274" s="16"/>
      <c r="O1274" s="16"/>
      <c r="P1274" s="16"/>
      <c r="Y1274" s="20"/>
      <c r="Z1274" s="20"/>
      <c r="AA1274" s="20"/>
      <c r="AB1274" s="20"/>
      <c r="AC1274" s="20"/>
      <c r="AD1274" s="20"/>
    </row>
    <row r="1275" spans="3:30" s="1" customFormat="1">
      <c r="C1275" s="16"/>
      <c r="D1275" s="16"/>
      <c r="E1275" s="32"/>
      <c r="F1275" s="16"/>
      <c r="G1275" s="16"/>
      <c r="H1275" s="16"/>
      <c r="I1275" s="16"/>
      <c r="J1275" s="16"/>
      <c r="K1275" s="16"/>
      <c r="L1275" s="32"/>
      <c r="M1275" s="16"/>
      <c r="N1275" s="16"/>
      <c r="O1275" s="16"/>
      <c r="P1275" s="16"/>
      <c r="Y1275" s="20"/>
      <c r="Z1275" s="20"/>
      <c r="AA1275" s="20"/>
      <c r="AB1275" s="20"/>
      <c r="AC1275" s="20"/>
      <c r="AD1275" s="20"/>
    </row>
    <row r="1276" spans="3:30" s="1" customFormat="1">
      <c r="C1276" s="16"/>
      <c r="D1276" s="16"/>
      <c r="E1276" s="32"/>
      <c r="F1276" s="16"/>
      <c r="G1276" s="16"/>
      <c r="H1276" s="16"/>
      <c r="I1276" s="16"/>
      <c r="J1276" s="16"/>
      <c r="K1276" s="16"/>
      <c r="L1276" s="32"/>
      <c r="M1276" s="16"/>
      <c r="N1276" s="16"/>
      <c r="O1276" s="16"/>
      <c r="P1276" s="16"/>
      <c r="Y1276" s="20"/>
      <c r="Z1276" s="20"/>
      <c r="AA1276" s="20"/>
      <c r="AB1276" s="20"/>
      <c r="AC1276" s="20"/>
      <c r="AD1276" s="20"/>
    </row>
    <row r="1277" spans="3:30" s="1" customFormat="1">
      <c r="C1277" s="16"/>
      <c r="D1277" s="16"/>
      <c r="E1277" s="32"/>
      <c r="F1277" s="16"/>
      <c r="G1277" s="16"/>
      <c r="H1277" s="16"/>
      <c r="I1277" s="16"/>
      <c r="J1277" s="16"/>
      <c r="K1277" s="16"/>
      <c r="L1277" s="32"/>
      <c r="M1277" s="16"/>
      <c r="N1277" s="16"/>
      <c r="O1277" s="16"/>
      <c r="P1277" s="16"/>
      <c r="Y1277" s="20"/>
      <c r="Z1277" s="20"/>
      <c r="AA1277" s="20"/>
      <c r="AB1277" s="20"/>
      <c r="AC1277" s="20"/>
      <c r="AD1277" s="20"/>
    </row>
    <row r="1278" spans="3:30" s="1" customFormat="1">
      <c r="C1278" s="16"/>
      <c r="D1278" s="16"/>
      <c r="E1278" s="32"/>
      <c r="F1278" s="16"/>
      <c r="G1278" s="16"/>
      <c r="H1278" s="16"/>
      <c r="I1278" s="16"/>
      <c r="J1278" s="16"/>
      <c r="K1278" s="16"/>
      <c r="L1278" s="32"/>
      <c r="M1278" s="16"/>
      <c r="N1278" s="16"/>
      <c r="O1278" s="16"/>
      <c r="P1278" s="16"/>
      <c r="Y1278" s="20"/>
      <c r="Z1278" s="20"/>
      <c r="AA1278" s="20"/>
      <c r="AB1278" s="20"/>
      <c r="AC1278" s="20"/>
      <c r="AD1278" s="20"/>
    </row>
    <row r="1279" spans="3:30" s="1" customFormat="1">
      <c r="C1279" s="16"/>
      <c r="D1279" s="16"/>
      <c r="E1279" s="32"/>
      <c r="F1279" s="16"/>
      <c r="G1279" s="16"/>
      <c r="H1279" s="16"/>
      <c r="I1279" s="16"/>
      <c r="J1279" s="16"/>
      <c r="K1279" s="16"/>
      <c r="L1279" s="32"/>
      <c r="M1279" s="16"/>
      <c r="N1279" s="16"/>
      <c r="O1279" s="16"/>
      <c r="P1279" s="16"/>
      <c r="Y1279" s="20"/>
      <c r="Z1279" s="20"/>
      <c r="AA1279" s="20"/>
      <c r="AB1279" s="20"/>
      <c r="AC1279" s="20"/>
      <c r="AD1279" s="20"/>
    </row>
    <row r="1280" spans="3:30" s="1" customFormat="1">
      <c r="C1280" s="16"/>
      <c r="D1280" s="16"/>
      <c r="E1280" s="32"/>
      <c r="F1280" s="16"/>
      <c r="G1280" s="16"/>
      <c r="H1280" s="16"/>
      <c r="I1280" s="16"/>
      <c r="J1280" s="16"/>
      <c r="K1280" s="16"/>
      <c r="L1280" s="32"/>
      <c r="M1280" s="16"/>
      <c r="N1280" s="16"/>
      <c r="O1280" s="16"/>
      <c r="P1280" s="16"/>
      <c r="Y1280" s="20"/>
      <c r="Z1280" s="20"/>
      <c r="AA1280" s="20"/>
      <c r="AB1280" s="20"/>
      <c r="AC1280" s="20"/>
      <c r="AD1280" s="20"/>
    </row>
    <row r="1281" spans="3:30" s="1" customFormat="1">
      <c r="C1281" s="16"/>
      <c r="D1281" s="16"/>
      <c r="E1281" s="32"/>
      <c r="F1281" s="16"/>
      <c r="G1281" s="16"/>
      <c r="H1281" s="16"/>
      <c r="I1281" s="16"/>
      <c r="J1281" s="16"/>
      <c r="K1281" s="16"/>
      <c r="L1281" s="32"/>
      <c r="M1281" s="16"/>
      <c r="N1281" s="16"/>
      <c r="O1281" s="16"/>
      <c r="P1281" s="16"/>
      <c r="Y1281" s="20"/>
      <c r="Z1281" s="20"/>
      <c r="AA1281" s="20"/>
      <c r="AB1281" s="20"/>
      <c r="AC1281" s="20"/>
      <c r="AD1281" s="20"/>
    </row>
    <row r="1282" spans="3:30" s="1" customFormat="1">
      <c r="C1282" s="16"/>
      <c r="D1282" s="16"/>
      <c r="E1282" s="32"/>
      <c r="F1282" s="16"/>
      <c r="G1282" s="16"/>
      <c r="H1282" s="16"/>
      <c r="I1282" s="16"/>
      <c r="J1282" s="16"/>
      <c r="K1282" s="16"/>
      <c r="L1282" s="32"/>
      <c r="M1282" s="16"/>
      <c r="N1282" s="16"/>
      <c r="O1282" s="16"/>
      <c r="P1282" s="16"/>
      <c r="Y1282" s="20"/>
      <c r="Z1282" s="20"/>
      <c r="AA1282" s="20"/>
      <c r="AB1282" s="20"/>
      <c r="AC1282" s="20"/>
      <c r="AD1282" s="20"/>
    </row>
    <row r="1283" spans="3:30" s="1" customFormat="1">
      <c r="C1283" s="16"/>
      <c r="D1283" s="16"/>
      <c r="E1283" s="32"/>
      <c r="F1283" s="16"/>
      <c r="G1283" s="16"/>
      <c r="H1283" s="16"/>
      <c r="I1283" s="16"/>
      <c r="J1283" s="16"/>
      <c r="K1283" s="16"/>
      <c r="L1283" s="32"/>
      <c r="M1283" s="16"/>
      <c r="N1283" s="16"/>
      <c r="O1283" s="16"/>
      <c r="P1283" s="16"/>
      <c r="Y1283" s="20"/>
      <c r="Z1283" s="20"/>
      <c r="AA1283" s="20"/>
      <c r="AB1283" s="20"/>
      <c r="AC1283" s="20"/>
      <c r="AD1283" s="20"/>
    </row>
    <row r="1284" spans="3:30" s="1" customFormat="1">
      <c r="C1284" s="16"/>
      <c r="D1284" s="16"/>
      <c r="E1284" s="32"/>
      <c r="F1284" s="16"/>
      <c r="G1284" s="16"/>
      <c r="H1284" s="16"/>
      <c r="I1284" s="16"/>
      <c r="J1284" s="16"/>
      <c r="K1284" s="16"/>
      <c r="L1284" s="32"/>
      <c r="M1284" s="16"/>
      <c r="N1284" s="16"/>
      <c r="O1284" s="16"/>
      <c r="P1284" s="16"/>
      <c r="Y1284" s="20"/>
      <c r="Z1284" s="20"/>
      <c r="AA1284" s="20"/>
      <c r="AB1284" s="20"/>
      <c r="AC1284" s="20"/>
      <c r="AD1284" s="20"/>
    </row>
    <row r="1285" spans="3:30" s="1" customFormat="1">
      <c r="C1285" s="16"/>
      <c r="D1285" s="16"/>
      <c r="E1285" s="32"/>
      <c r="F1285" s="16"/>
      <c r="G1285" s="16"/>
      <c r="H1285" s="16"/>
      <c r="I1285" s="16"/>
      <c r="J1285" s="16"/>
      <c r="K1285" s="16"/>
      <c r="L1285" s="32"/>
      <c r="M1285" s="16"/>
      <c r="N1285" s="16"/>
      <c r="O1285" s="16"/>
      <c r="P1285" s="16"/>
      <c r="Y1285" s="20"/>
      <c r="Z1285" s="20"/>
      <c r="AA1285" s="20"/>
      <c r="AB1285" s="20"/>
      <c r="AC1285" s="20"/>
      <c r="AD1285" s="20"/>
    </row>
    <row r="1286" spans="3:30" s="1" customFormat="1">
      <c r="C1286" s="16"/>
      <c r="D1286" s="16"/>
      <c r="E1286" s="32"/>
      <c r="F1286" s="16"/>
      <c r="G1286" s="16"/>
      <c r="H1286" s="16"/>
      <c r="I1286" s="16"/>
      <c r="J1286" s="16"/>
      <c r="K1286" s="16"/>
      <c r="L1286" s="32"/>
      <c r="M1286" s="16"/>
      <c r="N1286" s="16"/>
      <c r="O1286" s="16"/>
      <c r="P1286" s="16"/>
      <c r="Y1286" s="20"/>
      <c r="Z1286" s="20"/>
      <c r="AA1286" s="20"/>
      <c r="AB1286" s="20"/>
      <c r="AC1286" s="20"/>
      <c r="AD1286" s="20"/>
    </row>
    <row r="1287" spans="3:30" s="1" customFormat="1">
      <c r="C1287" s="16"/>
      <c r="D1287" s="16"/>
      <c r="E1287" s="32"/>
      <c r="F1287" s="16"/>
      <c r="G1287" s="16"/>
      <c r="H1287" s="16"/>
      <c r="I1287" s="16"/>
      <c r="J1287" s="16"/>
      <c r="K1287" s="16"/>
      <c r="L1287" s="32"/>
      <c r="M1287" s="16"/>
      <c r="N1287" s="16"/>
      <c r="O1287" s="16"/>
      <c r="P1287" s="16"/>
      <c r="Y1287" s="20"/>
      <c r="Z1287" s="20"/>
      <c r="AA1287" s="20"/>
      <c r="AB1287" s="20"/>
      <c r="AC1287" s="20"/>
      <c r="AD1287" s="20"/>
    </row>
    <row r="1288" spans="3:30" s="1" customFormat="1">
      <c r="C1288" s="16"/>
      <c r="D1288" s="16"/>
      <c r="E1288" s="32"/>
      <c r="F1288" s="16"/>
      <c r="G1288" s="16"/>
      <c r="H1288" s="16"/>
      <c r="I1288" s="16"/>
      <c r="J1288" s="16"/>
      <c r="K1288" s="16"/>
      <c r="L1288" s="32"/>
      <c r="M1288" s="16"/>
      <c r="N1288" s="16"/>
      <c r="O1288" s="16"/>
      <c r="P1288" s="16"/>
      <c r="Y1288" s="20"/>
      <c r="Z1288" s="20"/>
      <c r="AA1288" s="20"/>
      <c r="AB1288" s="20"/>
      <c r="AC1288" s="20"/>
      <c r="AD1288" s="20"/>
    </row>
    <row r="1289" spans="3:30" s="1" customFormat="1">
      <c r="C1289" s="16"/>
      <c r="D1289" s="16"/>
      <c r="E1289" s="32"/>
      <c r="F1289" s="16"/>
      <c r="G1289" s="16"/>
      <c r="H1289" s="16"/>
      <c r="I1289" s="16"/>
      <c r="J1289" s="16"/>
      <c r="K1289" s="16"/>
      <c r="L1289" s="32"/>
      <c r="M1289" s="16"/>
      <c r="N1289" s="16"/>
      <c r="O1289" s="16"/>
      <c r="P1289" s="16"/>
      <c r="Y1289" s="20"/>
      <c r="Z1289" s="20"/>
      <c r="AA1289" s="20"/>
      <c r="AB1289" s="20"/>
      <c r="AC1289" s="20"/>
      <c r="AD1289" s="20"/>
    </row>
    <row r="1290" spans="3:30" s="1" customFormat="1">
      <c r="C1290" s="16"/>
      <c r="D1290" s="16"/>
      <c r="E1290" s="32"/>
      <c r="F1290" s="16"/>
      <c r="G1290" s="16"/>
      <c r="H1290" s="16"/>
      <c r="I1290" s="16"/>
      <c r="J1290" s="16"/>
      <c r="K1290" s="16"/>
      <c r="L1290" s="32"/>
      <c r="M1290" s="16"/>
      <c r="N1290" s="16"/>
      <c r="O1290" s="16"/>
      <c r="P1290" s="16"/>
      <c r="Y1290" s="20"/>
      <c r="Z1290" s="20"/>
      <c r="AA1290" s="20"/>
      <c r="AB1290" s="20"/>
      <c r="AC1290" s="20"/>
      <c r="AD1290" s="20"/>
    </row>
    <row r="1291" spans="3:30" s="1" customFormat="1">
      <c r="C1291" s="16"/>
      <c r="D1291" s="16"/>
      <c r="E1291" s="32"/>
      <c r="F1291" s="16"/>
      <c r="G1291" s="16"/>
      <c r="H1291" s="16"/>
      <c r="I1291" s="16"/>
      <c r="J1291" s="16"/>
      <c r="K1291" s="16"/>
      <c r="L1291" s="32"/>
      <c r="M1291" s="16"/>
      <c r="N1291" s="16"/>
      <c r="O1291" s="16"/>
      <c r="P1291" s="16"/>
      <c r="Y1291" s="20"/>
      <c r="Z1291" s="20"/>
      <c r="AA1291" s="20"/>
      <c r="AB1291" s="20"/>
      <c r="AC1291" s="20"/>
      <c r="AD1291" s="20"/>
    </row>
    <row r="1292" spans="3:30" s="1" customFormat="1">
      <c r="C1292" s="16"/>
      <c r="D1292" s="16"/>
      <c r="E1292" s="32"/>
      <c r="F1292" s="16"/>
      <c r="G1292" s="16"/>
      <c r="H1292" s="16"/>
      <c r="I1292" s="16"/>
      <c r="J1292" s="16"/>
      <c r="K1292" s="16"/>
      <c r="L1292" s="32"/>
      <c r="M1292" s="16"/>
      <c r="N1292" s="16"/>
      <c r="O1292" s="16"/>
      <c r="P1292" s="16"/>
      <c r="Y1292" s="20"/>
      <c r="Z1292" s="20"/>
      <c r="AA1292" s="20"/>
      <c r="AB1292" s="20"/>
      <c r="AC1292" s="20"/>
      <c r="AD1292" s="20"/>
    </row>
    <row r="1293" spans="3:30" s="1" customFormat="1">
      <c r="C1293" s="16"/>
      <c r="D1293" s="16"/>
      <c r="E1293" s="32"/>
      <c r="F1293" s="16"/>
      <c r="G1293" s="16"/>
      <c r="H1293" s="16"/>
      <c r="I1293" s="16"/>
      <c r="J1293" s="16"/>
      <c r="K1293" s="16"/>
      <c r="L1293" s="32"/>
      <c r="M1293" s="16"/>
      <c r="N1293" s="16"/>
      <c r="O1293" s="16"/>
      <c r="P1293" s="16"/>
      <c r="Y1293" s="20"/>
      <c r="Z1293" s="20"/>
      <c r="AA1293" s="20"/>
      <c r="AB1293" s="20"/>
      <c r="AC1293" s="20"/>
      <c r="AD1293" s="20"/>
    </row>
    <row r="1294" spans="3:30" s="1" customFormat="1">
      <c r="C1294" s="16"/>
      <c r="D1294" s="16"/>
      <c r="E1294" s="32"/>
      <c r="F1294" s="16"/>
      <c r="G1294" s="16"/>
      <c r="H1294" s="16"/>
      <c r="I1294" s="16"/>
      <c r="J1294" s="16"/>
      <c r="K1294" s="16"/>
      <c r="L1294" s="32"/>
      <c r="M1294" s="16"/>
      <c r="N1294" s="16"/>
      <c r="O1294" s="16"/>
      <c r="P1294" s="16"/>
      <c r="Y1294" s="20"/>
      <c r="Z1294" s="20"/>
      <c r="AA1294" s="20"/>
      <c r="AB1294" s="20"/>
      <c r="AC1294" s="20"/>
      <c r="AD1294" s="20"/>
    </row>
    <row r="1295" spans="3:30" s="1" customFormat="1">
      <c r="C1295" s="16"/>
      <c r="D1295" s="16"/>
      <c r="E1295" s="32"/>
      <c r="F1295" s="16"/>
      <c r="G1295" s="16"/>
      <c r="H1295" s="16"/>
      <c r="I1295" s="16"/>
      <c r="J1295" s="16"/>
      <c r="K1295" s="16"/>
      <c r="L1295" s="32"/>
      <c r="M1295" s="16"/>
      <c r="N1295" s="16"/>
      <c r="O1295" s="16"/>
      <c r="P1295" s="16"/>
      <c r="Y1295" s="20"/>
      <c r="Z1295" s="20"/>
      <c r="AA1295" s="20"/>
      <c r="AB1295" s="20"/>
      <c r="AC1295" s="20"/>
      <c r="AD1295" s="20"/>
    </row>
    <row r="1296" spans="3:30" s="1" customFormat="1">
      <c r="C1296" s="16"/>
      <c r="D1296" s="16"/>
      <c r="E1296" s="32"/>
      <c r="F1296" s="16"/>
      <c r="G1296" s="16"/>
      <c r="H1296" s="16"/>
      <c r="I1296" s="16"/>
      <c r="J1296" s="16"/>
      <c r="K1296" s="16"/>
      <c r="L1296" s="32"/>
      <c r="M1296" s="16"/>
      <c r="N1296" s="16"/>
      <c r="O1296" s="16"/>
      <c r="P1296" s="16"/>
      <c r="Y1296" s="20"/>
      <c r="Z1296" s="20"/>
      <c r="AA1296" s="20"/>
      <c r="AB1296" s="20"/>
      <c r="AC1296" s="20"/>
      <c r="AD1296" s="20"/>
    </row>
    <row r="1297" spans="3:30" s="1" customFormat="1">
      <c r="C1297" s="16"/>
      <c r="D1297" s="16"/>
      <c r="E1297" s="32"/>
      <c r="F1297" s="16"/>
      <c r="G1297" s="16"/>
      <c r="H1297" s="16"/>
      <c r="I1297" s="16"/>
      <c r="J1297" s="16"/>
      <c r="K1297" s="16"/>
      <c r="L1297" s="32"/>
      <c r="M1297" s="16"/>
      <c r="N1297" s="16"/>
      <c r="O1297" s="16"/>
      <c r="P1297" s="16"/>
      <c r="Y1297" s="20"/>
      <c r="Z1297" s="20"/>
      <c r="AA1297" s="20"/>
      <c r="AB1297" s="20"/>
      <c r="AC1297" s="20"/>
      <c r="AD1297" s="20"/>
    </row>
    <row r="1298" spans="3:30" s="1" customFormat="1">
      <c r="C1298" s="16"/>
      <c r="D1298" s="16"/>
      <c r="E1298" s="32"/>
      <c r="F1298" s="16"/>
      <c r="G1298" s="16"/>
      <c r="H1298" s="16"/>
      <c r="I1298" s="16"/>
      <c r="J1298" s="16"/>
      <c r="K1298" s="16"/>
      <c r="L1298" s="32"/>
      <c r="M1298" s="16"/>
      <c r="N1298" s="16"/>
      <c r="O1298" s="16"/>
      <c r="P1298" s="16"/>
      <c r="Y1298" s="20"/>
      <c r="Z1298" s="20"/>
      <c r="AA1298" s="20"/>
      <c r="AB1298" s="20"/>
      <c r="AC1298" s="20"/>
      <c r="AD1298" s="20"/>
    </row>
    <row r="1299" spans="3:30" s="1" customFormat="1">
      <c r="C1299" s="16"/>
      <c r="D1299" s="16"/>
      <c r="E1299" s="32"/>
      <c r="F1299" s="16"/>
      <c r="G1299" s="16"/>
      <c r="H1299" s="16"/>
      <c r="I1299" s="16"/>
      <c r="J1299" s="16"/>
      <c r="K1299" s="16"/>
      <c r="L1299" s="32"/>
      <c r="M1299" s="16"/>
      <c r="N1299" s="16"/>
      <c r="O1299" s="16"/>
      <c r="P1299" s="16"/>
      <c r="Y1299" s="20"/>
      <c r="Z1299" s="20"/>
      <c r="AA1299" s="20"/>
      <c r="AB1299" s="20"/>
      <c r="AC1299" s="20"/>
      <c r="AD1299" s="20"/>
    </row>
    <row r="1300" spans="3:30" s="1" customFormat="1">
      <c r="C1300" s="16"/>
      <c r="D1300" s="16"/>
      <c r="E1300" s="32"/>
      <c r="F1300" s="16"/>
      <c r="G1300" s="16"/>
      <c r="H1300" s="16"/>
      <c r="I1300" s="16"/>
      <c r="J1300" s="16"/>
      <c r="K1300" s="16"/>
      <c r="L1300" s="32"/>
      <c r="M1300" s="16"/>
      <c r="N1300" s="16"/>
      <c r="O1300" s="16"/>
      <c r="P1300" s="16"/>
      <c r="Y1300" s="20"/>
      <c r="Z1300" s="20"/>
      <c r="AA1300" s="20"/>
      <c r="AB1300" s="20"/>
      <c r="AC1300" s="20"/>
      <c r="AD1300" s="20"/>
    </row>
    <row r="1301" spans="3:30" s="1" customFormat="1">
      <c r="C1301" s="16"/>
      <c r="D1301" s="16"/>
      <c r="E1301" s="32"/>
      <c r="F1301" s="16"/>
      <c r="G1301" s="16"/>
      <c r="H1301" s="16"/>
      <c r="I1301" s="16"/>
      <c r="J1301" s="16"/>
      <c r="K1301" s="16"/>
      <c r="L1301" s="32"/>
      <c r="M1301" s="16"/>
      <c r="N1301" s="16"/>
      <c r="O1301" s="16"/>
      <c r="P1301" s="16"/>
      <c r="Y1301" s="20"/>
      <c r="Z1301" s="20"/>
      <c r="AA1301" s="20"/>
      <c r="AB1301" s="20"/>
      <c r="AC1301" s="20"/>
      <c r="AD1301" s="20"/>
    </row>
    <row r="1302" spans="3:30" s="1" customFormat="1">
      <c r="C1302" s="16"/>
      <c r="D1302" s="16"/>
      <c r="E1302" s="32"/>
      <c r="F1302" s="16"/>
      <c r="G1302" s="16"/>
      <c r="H1302" s="16"/>
      <c r="I1302" s="16"/>
      <c r="J1302" s="16"/>
      <c r="K1302" s="16"/>
      <c r="L1302" s="32"/>
      <c r="M1302" s="16"/>
      <c r="N1302" s="16"/>
      <c r="O1302" s="16"/>
      <c r="P1302" s="16"/>
      <c r="Y1302" s="20"/>
      <c r="Z1302" s="20"/>
      <c r="AA1302" s="20"/>
      <c r="AB1302" s="20"/>
      <c r="AC1302" s="20"/>
      <c r="AD1302" s="20"/>
    </row>
    <row r="1303" spans="3:30" s="1" customFormat="1">
      <c r="C1303" s="16"/>
      <c r="D1303" s="16"/>
      <c r="E1303" s="32"/>
      <c r="F1303" s="16"/>
      <c r="G1303" s="16"/>
      <c r="H1303" s="16"/>
      <c r="I1303" s="16"/>
      <c r="J1303" s="16"/>
      <c r="K1303" s="16"/>
      <c r="L1303" s="32"/>
      <c r="M1303" s="16"/>
      <c r="N1303" s="16"/>
      <c r="O1303" s="16"/>
      <c r="P1303" s="16"/>
      <c r="Y1303" s="20"/>
      <c r="Z1303" s="20"/>
      <c r="AA1303" s="20"/>
      <c r="AB1303" s="20"/>
      <c r="AC1303" s="20"/>
      <c r="AD1303" s="20"/>
    </row>
    <row r="1304" spans="3:30" s="1" customFormat="1">
      <c r="C1304" s="16"/>
      <c r="D1304" s="16"/>
      <c r="E1304" s="32"/>
      <c r="F1304" s="16"/>
      <c r="G1304" s="16"/>
      <c r="H1304" s="16"/>
      <c r="I1304" s="16"/>
      <c r="J1304" s="16"/>
      <c r="K1304" s="16"/>
      <c r="L1304" s="32"/>
      <c r="M1304" s="16"/>
      <c r="N1304" s="16"/>
      <c r="O1304" s="16"/>
      <c r="P1304" s="16"/>
      <c r="Y1304" s="20"/>
      <c r="Z1304" s="20"/>
      <c r="AA1304" s="20"/>
      <c r="AB1304" s="20"/>
      <c r="AC1304" s="20"/>
      <c r="AD1304" s="20"/>
    </row>
    <row r="1305" spans="3:30" s="1" customFormat="1">
      <c r="C1305" s="16"/>
      <c r="D1305" s="16"/>
      <c r="E1305" s="32"/>
      <c r="F1305" s="16"/>
      <c r="G1305" s="16"/>
      <c r="H1305" s="16"/>
      <c r="I1305" s="16"/>
      <c r="J1305" s="16"/>
      <c r="K1305" s="16"/>
      <c r="L1305" s="32"/>
      <c r="M1305" s="16"/>
      <c r="N1305" s="16"/>
      <c r="O1305" s="16"/>
      <c r="P1305" s="16"/>
      <c r="Y1305" s="20"/>
      <c r="Z1305" s="20"/>
      <c r="AA1305" s="20"/>
      <c r="AB1305" s="20"/>
      <c r="AC1305" s="20"/>
      <c r="AD1305" s="20"/>
    </row>
    <row r="1306" spans="3:30" s="1" customFormat="1">
      <c r="C1306" s="16"/>
      <c r="D1306" s="16"/>
      <c r="E1306" s="32"/>
      <c r="F1306" s="16"/>
      <c r="G1306" s="16"/>
      <c r="H1306" s="16"/>
      <c r="I1306" s="16"/>
      <c r="J1306" s="16"/>
      <c r="K1306" s="16"/>
      <c r="L1306" s="32"/>
      <c r="M1306" s="16"/>
      <c r="N1306" s="16"/>
      <c r="O1306" s="16"/>
      <c r="P1306" s="16"/>
      <c r="Y1306" s="20"/>
      <c r="Z1306" s="20"/>
      <c r="AA1306" s="20"/>
      <c r="AB1306" s="20"/>
      <c r="AC1306" s="20"/>
      <c r="AD1306" s="20"/>
    </row>
    <row r="1307" spans="3:30" s="1" customFormat="1">
      <c r="C1307" s="16"/>
      <c r="D1307" s="16"/>
      <c r="E1307" s="32"/>
      <c r="F1307" s="16"/>
      <c r="G1307" s="16"/>
      <c r="H1307" s="16"/>
      <c r="I1307" s="16"/>
      <c r="J1307" s="16"/>
      <c r="K1307" s="16"/>
      <c r="L1307" s="32"/>
      <c r="M1307" s="16"/>
      <c r="N1307" s="16"/>
      <c r="O1307" s="16"/>
      <c r="P1307" s="16"/>
      <c r="Y1307" s="20"/>
      <c r="Z1307" s="20"/>
      <c r="AA1307" s="20"/>
      <c r="AB1307" s="20"/>
      <c r="AC1307" s="20"/>
      <c r="AD1307" s="20"/>
    </row>
    <row r="1308" spans="3:30" s="1" customFormat="1">
      <c r="C1308" s="16"/>
      <c r="D1308" s="16"/>
      <c r="E1308" s="32"/>
      <c r="F1308" s="16"/>
      <c r="G1308" s="16"/>
      <c r="H1308" s="16"/>
      <c r="I1308" s="16"/>
      <c r="J1308" s="16"/>
      <c r="K1308" s="16"/>
      <c r="L1308" s="32"/>
      <c r="M1308" s="16"/>
      <c r="N1308" s="16"/>
      <c r="O1308" s="16"/>
      <c r="P1308" s="16"/>
      <c r="Y1308" s="20"/>
      <c r="Z1308" s="20"/>
      <c r="AA1308" s="20"/>
      <c r="AB1308" s="20"/>
      <c r="AC1308" s="20"/>
      <c r="AD1308" s="20"/>
    </row>
    <row r="1309" spans="3:30" s="1" customFormat="1">
      <c r="C1309" s="16"/>
      <c r="D1309" s="16"/>
      <c r="E1309" s="32"/>
      <c r="F1309" s="16"/>
      <c r="G1309" s="16"/>
      <c r="H1309" s="16"/>
      <c r="I1309" s="16"/>
      <c r="J1309" s="16"/>
      <c r="K1309" s="16"/>
      <c r="L1309" s="32"/>
      <c r="M1309" s="16"/>
      <c r="N1309" s="16"/>
      <c r="O1309" s="16"/>
      <c r="P1309" s="16"/>
      <c r="Y1309" s="20"/>
      <c r="Z1309" s="20"/>
      <c r="AA1309" s="20"/>
      <c r="AB1309" s="20"/>
      <c r="AC1309" s="20"/>
      <c r="AD1309" s="20"/>
    </row>
    <row r="1310" spans="3:30" s="1" customFormat="1">
      <c r="C1310" s="16"/>
      <c r="D1310" s="16"/>
      <c r="E1310" s="32"/>
      <c r="F1310" s="16"/>
      <c r="G1310" s="16"/>
      <c r="H1310" s="16"/>
      <c r="I1310" s="16"/>
      <c r="J1310" s="16"/>
      <c r="K1310" s="16"/>
      <c r="L1310" s="32"/>
      <c r="M1310" s="16"/>
      <c r="N1310" s="16"/>
      <c r="O1310" s="16"/>
      <c r="P1310" s="16"/>
      <c r="Y1310" s="20"/>
      <c r="Z1310" s="20"/>
      <c r="AA1310" s="20"/>
      <c r="AB1310" s="20"/>
      <c r="AC1310" s="20"/>
      <c r="AD1310" s="20"/>
    </row>
    <row r="1311" spans="3:30" s="1" customFormat="1">
      <c r="C1311" s="16"/>
      <c r="D1311" s="16"/>
      <c r="E1311" s="32"/>
      <c r="F1311" s="16"/>
      <c r="G1311" s="16"/>
      <c r="H1311" s="16"/>
      <c r="I1311" s="16"/>
      <c r="J1311" s="16"/>
      <c r="K1311" s="16"/>
      <c r="L1311" s="32"/>
      <c r="M1311" s="16"/>
      <c r="N1311" s="16"/>
      <c r="O1311" s="16"/>
      <c r="P1311" s="16"/>
      <c r="Y1311" s="20"/>
      <c r="Z1311" s="20"/>
      <c r="AA1311" s="20"/>
      <c r="AB1311" s="20"/>
      <c r="AC1311" s="20"/>
      <c r="AD1311" s="20"/>
    </row>
    <row r="1312" spans="3:30" s="1" customFormat="1">
      <c r="C1312" s="16"/>
      <c r="D1312" s="16"/>
      <c r="E1312" s="32"/>
      <c r="F1312" s="16"/>
      <c r="G1312" s="16"/>
      <c r="H1312" s="16"/>
      <c r="I1312" s="16"/>
      <c r="J1312" s="16"/>
      <c r="K1312" s="16"/>
      <c r="L1312" s="32"/>
      <c r="M1312" s="16"/>
      <c r="N1312" s="16"/>
      <c r="O1312" s="16"/>
      <c r="P1312" s="16"/>
      <c r="Y1312" s="20"/>
      <c r="Z1312" s="20"/>
      <c r="AA1312" s="20"/>
      <c r="AB1312" s="20"/>
      <c r="AC1312" s="20"/>
      <c r="AD1312" s="20"/>
    </row>
    <row r="1313" spans="3:30" s="1" customFormat="1">
      <c r="C1313" s="16"/>
      <c r="D1313" s="16"/>
      <c r="E1313" s="32"/>
      <c r="F1313" s="16"/>
      <c r="G1313" s="16"/>
      <c r="H1313" s="16"/>
      <c r="I1313" s="16"/>
      <c r="J1313" s="16"/>
      <c r="K1313" s="16"/>
      <c r="L1313" s="32"/>
      <c r="M1313" s="16"/>
      <c r="N1313" s="16"/>
      <c r="O1313" s="16"/>
      <c r="P1313" s="16"/>
      <c r="Y1313" s="20"/>
      <c r="Z1313" s="20"/>
      <c r="AA1313" s="20"/>
      <c r="AB1313" s="20"/>
      <c r="AC1313" s="20"/>
      <c r="AD1313" s="20"/>
    </row>
    <row r="1314" spans="3:30" s="1" customFormat="1">
      <c r="C1314" s="16"/>
      <c r="D1314" s="16"/>
      <c r="E1314" s="32"/>
      <c r="F1314" s="16"/>
      <c r="G1314" s="16"/>
      <c r="H1314" s="16"/>
      <c r="I1314" s="16"/>
      <c r="J1314" s="16"/>
      <c r="K1314" s="16"/>
      <c r="L1314" s="32"/>
      <c r="M1314" s="16"/>
      <c r="N1314" s="16"/>
      <c r="O1314" s="16"/>
      <c r="P1314" s="16"/>
      <c r="Y1314" s="20"/>
      <c r="Z1314" s="20"/>
      <c r="AA1314" s="20"/>
      <c r="AB1314" s="20"/>
      <c r="AC1314" s="20"/>
      <c r="AD1314" s="20"/>
    </row>
    <row r="1315" spans="3:30" s="1" customFormat="1">
      <c r="C1315" s="16"/>
      <c r="D1315" s="16"/>
      <c r="E1315" s="32"/>
      <c r="F1315" s="16"/>
      <c r="G1315" s="16"/>
      <c r="H1315" s="16"/>
      <c r="I1315" s="16"/>
      <c r="J1315" s="16"/>
      <c r="K1315" s="16"/>
      <c r="L1315" s="32"/>
      <c r="M1315" s="16"/>
      <c r="N1315" s="16"/>
      <c r="O1315" s="16"/>
      <c r="P1315" s="16"/>
      <c r="Y1315" s="20"/>
      <c r="Z1315" s="20"/>
      <c r="AA1315" s="20"/>
      <c r="AB1315" s="20"/>
      <c r="AC1315" s="20"/>
      <c r="AD1315" s="20"/>
    </row>
    <row r="1316" spans="3:30" s="1" customFormat="1">
      <c r="C1316" s="16"/>
      <c r="D1316" s="16"/>
      <c r="E1316" s="32"/>
      <c r="F1316" s="16"/>
      <c r="G1316" s="16"/>
      <c r="H1316" s="16"/>
      <c r="I1316" s="16"/>
      <c r="J1316" s="16"/>
      <c r="K1316" s="16"/>
      <c r="L1316" s="32"/>
      <c r="M1316" s="16"/>
      <c r="N1316" s="16"/>
      <c r="O1316" s="16"/>
      <c r="P1316" s="16"/>
      <c r="Y1316" s="20"/>
      <c r="Z1316" s="20"/>
      <c r="AA1316" s="20"/>
      <c r="AB1316" s="20"/>
      <c r="AC1316" s="20"/>
      <c r="AD1316" s="20"/>
    </row>
    <row r="1317" spans="3:30" s="1" customFormat="1">
      <c r="C1317" s="16"/>
      <c r="D1317" s="16"/>
      <c r="E1317" s="32"/>
      <c r="F1317" s="16"/>
      <c r="G1317" s="16"/>
      <c r="H1317" s="16"/>
      <c r="I1317" s="16"/>
      <c r="J1317" s="16"/>
      <c r="K1317" s="16"/>
      <c r="L1317" s="32"/>
      <c r="M1317" s="16"/>
      <c r="N1317" s="16"/>
      <c r="O1317" s="16"/>
      <c r="P1317" s="16"/>
      <c r="Y1317" s="20"/>
      <c r="Z1317" s="20"/>
      <c r="AA1317" s="20"/>
      <c r="AB1317" s="20"/>
      <c r="AC1317" s="20"/>
      <c r="AD1317" s="20"/>
    </row>
    <row r="1318" spans="3:30" s="1" customFormat="1">
      <c r="C1318" s="16"/>
      <c r="D1318" s="16"/>
      <c r="E1318" s="32"/>
      <c r="F1318" s="16"/>
      <c r="G1318" s="16"/>
      <c r="H1318" s="16"/>
      <c r="I1318" s="16"/>
      <c r="J1318" s="16"/>
      <c r="K1318" s="16"/>
      <c r="L1318" s="32"/>
      <c r="M1318" s="16"/>
      <c r="N1318" s="16"/>
      <c r="O1318" s="16"/>
      <c r="P1318" s="16"/>
      <c r="Y1318" s="20"/>
      <c r="Z1318" s="20"/>
      <c r="AA1318" s="20"/>
      <c r="AB1318" s="20"/>
      <c r="AC1318" s="20"/>
      <c r="AD1318" s="20"/>
    </row>
    <row r="1319" spans="3:30" s="1" customFormat="1">
      <c r="C1319" s="16"/>
      <c r="D1319" s="16"/>
      <c r="E1319" s="32"/>
      <c r="F1319" s="16"/>
      <c r="G1319" s="16"/>
      <c r="H1319" s="16"/>
      <c r="I1319" s="16"/>
      <c r="J1319" s="16"/>
      <c r="K1319" s="16"/>
      <c r="L1319" s="32"/>
      <c r="M1319" s="16"/>
      <c r="N1319" s="16"/>
      <c r="O1319" s="16"/>
      <c r="P1319" s="16"/>
      <c r="Y1319" s="20"/>
      <c r="Z1319" s="20"/>
      <c r="AA1319" s="20"/>
      <c r="AB1319" s="20"/>
      <c r="AC1319" s="20"/>
      <c r="AD1319" s="20"/>
    </row>
    <row r="1320" spans="3:30" s="1" customFormat="1">
      <c r="C1320" s="16"/>
      <c r="D1320" s="16"/>
      <c r="E1320" s="32"/>
      <c r="F1320" s="16"/>
      <c r="G1320" s="16"/>
      <c r="H1320" s="16"/>
      <c r="I1320" s="16"/>
      <c r="J1320" s="16"/>
      <c r="K1320" s="16"/>
      <c r="L1320" s="32"/>
      <c r="M1320" s="16"/>
      <c r="N1320" s="16"/>
      <c r="O1320" s="16"/>
      <c r="P1320" s="16"/>
      <c r="Y1320" s="20"/>
      <c r="Z1320" s="20"/>
      <c r="AA1320" s="20"/>
      <c r="AB1320" s="20"/>
      <c r="AC1320" s="20"/>
      <c r="AD1320" s="20"/>
    </row>
    <row r="1321" spans="3:30" s="1" customFormat="1">
      <c r="C1321" s="16"/>
      <c r="D1321" s="16"/>
      <c r="E1321" s="32"/>
      <c r="F1321" s="16"/>
      <c r="G1321" s="16"/>
      <c r="H1321" s="16"/>
      <c r="I1321" s="16"/>
      <c r="J1321" s="16"/>
      <c r="K1321" s="16"/>
      <c r="L1321" s="32"/>
      <c r="M1321" s="16"/>
      <c r="N1321" s="16"/>
      <c r="O1321" s="16"/>
      <c r="P1321" s="16"/>
      <c r="Y1321" s="20"/>
      <c r="Z1321" s="20"/>
      <c r="AA1321" s="20"/>
      <c r="AB1321" s="20"/>
      <c r="AC1321" s="20"/>
      <c r="AD1321" s="20"/>
    </row>
    <row r="1322" spans="3:30" s="1" customFormat="1">
      <c r="C1322" s="16"/>
      <c r="D1322" s="16"/>
      <c r="E1322" s="32"/>
      <c r="F1322" s="16"/>
      <c r="G1322" s="16"/>
      <c r="H1322" s="16"/>
      <c r="I1322" s="16"/>
      <c r="J1322" s="16"/>
      <c r="K1322" s="16"/>
      <c r="L1322" s="32"/>
      <c r="M1322" s="16"/>
      <c r="N1322" s="16"/>
      <c r="O1322" s="16"/>
      <c r="P1322" s="16"/>
      <c r="Y1322" s="20"/>
      <c r="Z1322" s="20"/>
      <c r="AA1322" s="20"/>
      <c r="AB1322" s="20"/>
      <c r="AC1322" s="20"/>
      <c r="AD1322" s="20"/>
    </row>
    <row r="1323" spans="3:30" s="1" customFormat="1">
      <c r="C1323" s="16"/>
      <c r="D1323" s="16"/>
      <c r="E1323" s="32"/>
      <c r="F1323" s="16"/>
      <c r="G1323" s="16"/>
      <c r="H1323" s="16"/>
      <c r="I1323" s="16"/>
      <c r="J1323" s="16"/>
      <c r="K1323" s="16"/>
      <c r="L1323" s="32"/>
      <c r="M1323" s="16"/>
      <c r="N1323" s="16"/>
      <c r="O1323" s="16"/>
      <c r="P1323" s="16"/>
      <c r="Y1323" s="20"/>
      <c r="Z1323" s="20"/>
      <c r="AA1323" s="20"/>
      <c r="AB1323" s="20"/>
      <c r="AC1323" s="20"/>
      <c r="AD1323" s="20"/>
    </row>
    <row r="1324" spans="3:30" s="1" customFormat="1">
      <c r="C1324" s="16"/>
      <c r="D1324" s="16"/>
      <c r="E1324" s="32"/>
      <c r="F1324" s="16"/>
      <c r="G1324" s="16"/>
      <c r="H1324" s="16"/>
      <c r="I1324" s="16"/>
      <c r="J1324" s="16"/>
      <c r="K1324" s="16"/>
      <c r="L1324" s="32"/>
      <c r="M1324" s="16"/>
      <c r="N1324" s="16"/>
      <c r="O1324" s="16"/>
      <c r="P1324" s="16"/>
      <c r="Y1324" s="20"/>
      <c r="Z1324" s="20"/>
      <c r="AA1324" s="20"/>
      <c r="AB1324" s="20"/>
      <c r="AC1324" s="20"/>
      <c r="AD1324" s="20"/>
    </row>
    <row r="1325" spans="3:30" s="1" customFormat="1">
      <c r="C1325" s="16"/>
      <c r="D1325" s="16"/>
      <c r="E1325" s="32"/>
      <c r="F1325" s="16"/>
      <c r="G1325" s="16"/>
      <c r="H1325" s="16"/>
      <c r="I1325" s="16"/>
      <c r="J1325" s="16"/>
      <c r="K1325" s="16"/>
      <c r="L1325" s="32"/>
      <c r="M1325" s="16"/>
      <c r="N1325" s="16"/>
      <c r="O1325" s="16"/>
      <c r="P1325" s="16"/>
      <c r="Y1325" s="20"/>
      <c r="Z1325" s="20"/>
      <c r="AA1325" s="20"/>
      <c r="AB1325" s="20"/>
      <c r="AC1325" s="20"/>
      <c r="AD1325" s="20"/>
    </row>
    <row r="1326" spans="3:30" s="1" customFormat="1">
      <c r="C1326" s="16"/>
      <c r="D1326" s="16"/>
      <c r="E1326" s="32"/>
      <c r="F1326" s="16"/>
      <c r="G1326" s="16"/>
      <c r="H1326" s="16"/>
      <c r="I1326" s="16"/>
      <c r="J1326" s="16"/>
      <c r="K1326" s="16"/>
      <c r="L1326" s="32"/>
      <c r="M1326" s="16"/>
      <c r="N1326" s="16"/>
      <c r="O1326" s="16"/>
      <c r="P1326" s="16"/>
      <c r="Y1326" s="20"/>
      <c r="Z1326" s="20"/>
      <c r="AA1326" s="20"/>
      <c r="AB1326" s="20"/>
      <c r="AC1326" s="20"/>
      <c r="AD1326" s="20"/>
    </row>
    <row r="1327" spans="3:30" s="1" customFormat="1">
      <c r="C1327" s="16"/>
      <c r="D1327" s="16"/>
      <c r="E1327" s="32"/>
      <c r="F1327" s="16"/>
      <c r="G1327" s="16"/>
      <c r="H1327" s="16"/>
      <c r="I1327" s="16"/>
      <c r="J1327" s="16"/>
      <c r="K1327" s="16"/>
      <c r="L1327" s="32"/>
      <c r="M1327" s="16"/>
      <c r="N1327" s="16"/>
      <c r="O1327" s="16"/>
      <c r="P1327" s="16"/>
      <c r="Y1327" s="20"/>
      <c r="Z1327" s="20"/>
      <c r="AA1327" s="20"/>
      <c r="AB1327" s="20"/>
      <c r="AC1327" s="20"/>
      <c r="AD1327" s="20"/>
    </row>
    <row r="1328" spans="3:30" s="1" customFormat="1">
      <c r="C1328" s="16"/>
      <c r="D1328" s="16"/>
      <c r="E1328" s="32"/>
      <c r="F1328" s="16"/>
      <c r="G1328" s="16"/>
      <c r="H1328" s="16"/>
      <c r="I1328" s="16"/>
      <c r="J1328" s="16"/>
      <c r="K1328" s="16"/>
      <c r="L1328" s="32"/>
      <c r="M1328" s="16"/>
      <c r="N1328" s="16"/>
      <c r="O1328" s="16"/>
      <c r="P1328" s="16"/>
      <c r="Y1328" s="20"/>
      <c r="Z1328" s="20"/>
      <c r="AA1328" s="20"/>
      <c r="AB1328" s="20"/>
      <c r="AC1328" s="20"/>
      <c r="AD1328" s="20"/>
    </row>
    <row r="1329" spans="3:30" s="1" customFormat="1">
      <c r="C1329" s="16"/>
      <c r="D1329" s="16"/>
      <c r="E1329" s="32"/>
      <c r="F1329" s="16"/>
      <c r="G1329" s="16"/>
      <c r="H1329" s="16"/>
      <c r="I1329" s="16"/>
      <c r="J1329" s="16"/>
      <c r="K1329" s="16"/>
      <c r="L1329" s="32"/>
      <c r="M1329" s="16"/>
      <c r="N1329" s="16"/>
      <c r="O1329" s="16"/>
      <c r="P1329" s="16"/>
      <c r="Y1329" s="20"/>
      <c r="Z1329" s="20"/>
      <c r="AA1329" s="20"/>
      <c r="AB1329" s="20"/>
      <c r="AC1329" s="20"/>
      <c r="AD1329" s="20"/>
    </row>
    <row r="1330" spans="3:30" s="1" customFormat="1">
      <c r="C1330" s="16"/>
      <c r="D1330" s="16"/>
      <c r="E1330" s="32"/>
      <c r="F1330" s="16"/>
      <c r="G1330" s="16"/>
      <c r="H1330" s="16"/>
      <c r="I1330" s="16"/>
      <c r="J1330" s="16"/>
      <c r="K1330" s="16"/>
      <c r="L1330" s="32"/>
      <c r="M1330" s="16"/>
      <c r="N1330" s="16"/>
      <c r="O1330" s="16"/>
      <c r="P1330" s="16"/>
      <c r="Y1330" s="20"/>
      <c r="Z1330" s="20"/>
      <c r="AA1330" s="20"/>
      <c r="AB1330" s="20"/>
      <c r="AC1330" s="20"/>
      <c r="AD1330" s="20"/>
    </row>
    <row r="1331" spans="3:30" s="1" customFormat="1">
      <c r="C1331" s="16"/>
      <c r="D1331" s="16"/>
      <c r="E1331" s="32"/>
      <c r="F1331" s="16"/>
      <c r="G1331" s="16"/>
      <c r="H1331" s="16"/>
      <c r="I1331" s="16"/>
      <c r="J1331" s="16"/>
      <c r="K1331" s="16"/>
      <c r="L1331" s="32"/>
      <c r="M1331" s="16"/>
      <c r="N1331" s="16"/>
      <c r="O1331" s="16"/>
      <c r="P1331" s="16"/>
      <c r="Y1331" s="20"/>
      <c r="Z1331" s="20"/>
      <c r="AA1331" s="20"/>
      <c r="AB1331" s="20"/>
      <c r="AC1331" s="20"/>
      <c r="AD1331" s="20"/>
    </row>
    <row r="1332" spans="3:30" s="1" customFormat="1">
      <c r="C1332" s="16"/>
      <c r="D1332" s="16"/>
      <c r="E1332" s="32"/>
      <c r="F1332" s="16"/>
      <c r="G1332" s="16"/>
      <c r="H1332" s="16"/>
      <c r="I1332" s="16"/>
      <c r="J1332" s="16"/>
      <c r="K1332" s="16"/>
      <c r="L1332" s="32"/>
      <c r="M1332" s="16"/>
      <c r="N1332" s="16"/>
      <c r="O1332" s="16"/>
      <c r="P1332" s="16"/>
      <c r="Y1332" s="20"/>
      <c r="Z1332" s="20"/>
      <c r="AA1332" s="20"/>
      <c r="AB1332" s="20"/>
      <c r="AC1332" s="20"/>
      <c r="AD1332" s="20"/>
    </row>
    <row r="1333" spans="3:30" s="1" customFormat="1">
      <c r="C1333" s="16"/>
      <c r="D1333" s="16"/>
      <c r="E1333" s="32"/>
      <c r="F1333" s="16"/>
      <c r="G1333" s="16"/>
      <c r="H1333" s="16"/>
      <c r="I1333" s="16"/>
      <c r="J1333" s="16"/>
      <c r="K1333" s="16"/>
      <c r="L1333" s="32"/>
      <c r="M1333" s="16"/>
      <c r="N1333" s="16"/>
      <c r="O1333" s="16"/>
      <c r="P1333" s="16"/>
      <c r="Y1333" s="20"/>
      <c r="Z1333" s="20"/>
      <c r="AA1333" s="20"/>
      <c r="AB1333" s="20"/>
      <c r="AC1333" s="20"/>
      <c r="AD1333" s="20"/>
    </row>
    <row r="1334" spans="3:30" s="1" customFormat="1">
      <c r="C1334" s="16"/>
      <c r="D1334" s="16"/>
      <c r="E1334" s="32"/>
      <c r="F1334" s="16"/>
      <c r="G1334" s="16"/>
      <c r="H1334" s="16"/>
      <c r="I1334" s="16"/>
      <c r="J1334" s="16"/>
      <c r="K1334" s="16"/>
      <c r="L1334" s="32"/>
      <c r="M1334" s="16"/>
      <c r="N1334" s="16"/>
      <c r="O1334" s="16"/>
      <c r="P1334" s="16"/>
      <c r="Y1334" s="20"/>
      <c r="Z1334" s="20"/>
      <c r="AA1334" s="20"/>
      <c r="AB1334" s="20"/>
      <c r="AC1334" s="20"/>
      <c r="AD1334" s="20"/>
    </row>
    <row r="1335" spans="3:30" s="1" customFormat="1">
      <c r="C1335" s="16"/>
      <c r="D1335" s="16"/>
      <c r="E1335" s="32"/>
      <c r="F1335" s="16"/>
      <c r="G1335" s="16"/>
      <c r="H1335" s="16"/>
      <c r="I1335" s="16"/>
      <c r="J1335" s="16"/>
      <c r="K1335" s="16"/>
      <c r="L1335" s="32"/>
      <c r="M1335" s="16"/>
      <c r="N1335" s="16"/>
      <c r="O1335" s="16"/>
      <c r="P1335" s="16"/>
      <c r="Y1335" s="20"/>
      <c r="Z1335" s="20"/>
      <c r="AA1335" s="20"/>
      <c r="AB1335" s="20"/>
      <c r="AC1335" s="20"/>
      <c r="AD1335" s="20"/>
    </row>
    <row r="1336" spans="3:30" s="1" customFormat="1">
      <c r="C1336" s="16"/>
      <c r="D1336" s="16"/>
      <c r="E1336" s="32"/>
      <c r="F1336" s="16"/>
      <c r="G1336" s="16"/>
      <c r="H1336" s="16"/>
      <c r="I1336" s="16"/>
      <c r="J1336" s="16"/>
      <c r="K1336" s="16"/>
      <c r="L1336" s="32"/>
      <c r="M1336" s="16"/>
      <c r="N1336" s="16"/>
      <c r="O1336" s="16"/>
      <c r="P1336" s="16"/>
      <c r="Y1336" s="20"/>
      <c r="Z1336" s="20"/>
      <c r="AA1336" s="20"/>
      <c r="AB1336" s="20"/>
      <c r="AC1336" s="20"/>
      <c r="AD1336" s="20"/>
    </row>
    <row r="1337" spans="3:30" s="1" customFormat="1">
      <c r="C1337" s="16"/>
      <c r="D1337" s="16"/>
      <c r="E1337" s="32"/>
      <c r="F1337" s="16"/>
      <c r="G1337" s="16"/>
      <c r="H1337" s="16"/>
      <c r="I1337" s="16"/>
      <c r="J1337" s="16"/>
      <c r="K1337" s="16"/>
      <c r="L1337" s="32"/>
      <c r="M1337" s="16"/>
      <c r="N1337" s="16"/>
      <c r="O1337" s="16"/>
      <c r="P1337" s="16"/>
      <c r="Y1337" s="20"/>
      <c r="Z1337" s="20"/>
      <c r="AA1337" s="20"/>
      <c r="AB1337" s="20"/>
      <c r="AC1337" s="20"/>
      <c r="AD1337" s="20"/>
    </row>
    <row r="1338" spans="3:30" s="1" customFormat="1">
      <c r="C1338" s="16"/>
      <c r="D1338" s="16"/>
      <c r="E1338" s="32"/>
      <c r="F1338" s="16"/>
      <c r="G1338" s="16"/>
      <c r="H1338" s="16"/>
      <c r="I1338" s="16"/>
      <c r="J1338" s="16"/>
      <c r="K1338" s="16"/>
      <c r="L1338" s="32"/>
      <c r="M1338" s="16"/>
      <c r="N1338" s="16"/>
      <c r="O1338" s="16"/>
      <c r="P1338" s="16"/>
      <c r="Y1338" s="20"/>
      <c r="Z1338" s="20"/>
      <c r="AA1338" s="20"/>
      <c r="AB1338" s="20"/>
      <c r="AC1338" s="20"/>
      <c r="AD1338" s="20"/>
    </row>
    <row r="1339" spans="3:30" s="1" customFormat="1">
      <c r="C1339" s="16"/>
      <c r="D1339" s="16"/>
      <c r="E1339" s="32"/>
      <c r="F1339" s="16"/>
      <c r="G1339" s="16"/>
      <c r="H1339" s="16"/>
      <c r="I1339" s="16"/>
      <c r="J1339" s="16"/>
      <c r="K1339" s="16"/>
      <c r="L1339" s="32"/>
      <c r="M1339" s="16"/>
      <c r="N1339" s="16"/>
      <c r="O1339" s="16"/>
      <c r="P1339" s="16"/>
      <c r="Y1339" s="20"/>
      <c r="Z1339" s="20"/>
      <c r="AA1339" s="20"/>
      <c r="AB1339" s="20"/>
      <c r="AC1339" s="20"/>
      <c r="AD1339" s="20"/>
    </row>
    <row r="1340" spans="3:30" s="1" customFormat="1">
      <c r="C1340" s="16"/>
      <c r="D1340" s="16"/>
      <c r="E1340" s="32"/>
      <c r="F1340" s="16"/>
      <c r="G1340" s="16"/>
      <c r="H1340" s="16"/>
      <c r="I1340" s="16"/>
      <c r="J1340" s="16"/>
      <c r="K1340" s="16"/>
      <c r="L1340" s="32"/>
      <c r="M1340" s="16"/>
      <c r="N1340" s="16"/>
      <c r="O1340" s="16"/>
      <c r="P1340" s="16"/>
      <c r="Y1340" s="20"/>
      <c r="Z1340" s="20"/>
      <c r="AA1340" s="20"/>
      <c r="AB1340" s="20"/>
      <c r="AC1340" s="20"/>
      <c r="AD1340" s="20"/>
    </row>
    <row r="1341" spans="3:30" s="1" customFormat="1">
      <c r="C1341" s="16"/>
      <c r="D1341" s="16"/>
      <c r="E1341" s="32"/>
      <c r="F1341" s="16"/>
      <c r="G1341" s="16"/>
      <c r="H1341" s="16"/>
      <c r="I1341" s="16"/>
      <c r="J1341" s="16"/>
      <c r="K1341" s="16"/>
      <c r="L1341" s="32"/>
      <c r="M1341" s="16"/>
      <c r="N1341" s="16"/>
      <c r="O1341" s="16"/>
      <c r="P1341" s="16"/>
      <c r="Y1341" s="20"/>
      <c r="Z1341" s="20"/>
      <c r="AA1341" s="20"/>
      <c r="AB1341" s="20"/>
      <c r="AC1341" s="20"/>
      <c r="AD1341" s="20"/>
    </row>
    <row r="1342" spans="3:30" s="1" customFormat="1">
      <c r="C1342" s="16"/>
      <c r="D1342" s="16"/>
      <c r="E1342" s="32"/>
      <c r="F1342" s="16"/>
      <c r="G1342" s="16"/>
      <c r="H1342" s="16"/>
      <c r="I1342" s="16"/>
      <c r="J1342" s="16"/>
      <c r="K1342" s="16"/>
      <c r="L1342" s="32"/>
      <c r="M1342" s="16"/>
      <c r="N1342" s="16"/>
      <c r="O1342" s="16"/>
      <c r="P1342" s="16"/>
      <c r="Y1342" s="20"/>
      <c r="Z1342" s="20"/>
      <c r="AA1342" s="20"/>
      <c r="AB1342" s="20"/>
      <c r="AC1342" s="20"/>
      <c r="AD1342" s="20"/>
    </row>
    <row r="1343" spans="3:30" s="1" customFormat="1">
      <c r="C1343" s="16"/>
      <c r="D1343" s="16"/>
      <c r="E1343" s="32"/>
      <c r="F1343" s="16"/>
      <c r="G1343" s="16"/>
      <c r="H1343" s="16"/>
      <c r="I1343" s="16"/>
      <c r="J1343" s="16"/>
      <c r="K1343" s="16"/>
      <c r="L1343" s="32"/>
      <c r="M1343" s="16"/>
      <c r="N1343" s="16"/>
      <c r="O1343" s="16"/>
      <c r="P1343" s="16"/>
      <c r="Y1343" s="20"/>
      <c r="Z1343" s="20"/>
      <c r="AA1343" s="20"/>
      <c r="AB1343" s="20"/>
      <c r="AC1343" s="20"/>
      <c r="AD1343" s="20"/>
    </row>
    <row r="1344" spans="3:30" s="1" customFormat="1">
      <c r="C1344" s="16"/>
      <c r="D1344" s="16"/>
      <c r="E1344" s="32"/>
      <c r="F1344" s="16"/>
      <c r="G1344" s="16"/>
      <c r="H1344" s="16"/>
      <c r="I1344" s="16"/>
      <c r="J1344" s="16"/>
      <c r="K1344" s="16"/>
      <c r="L1344" s="32"/>
      <c r="M1344" s="16"/>
      <c r="N1344" s="16"/>
      <c r="O1344" s="16"/>
      <c r="P1344" s="16"/>
      <c r="Y1344" s="20"/>
      <c r="Z1344" s="20"/>
      <c r="AA1344" s="20"/>
      <c r="AB1344" s="20"/>
      <c r="AC1344" s="20"/>
      <c r="AD1344" s="20"/>
    </row>
    <row r="1345" spans="3:30" s="1" customFormat="1">
      <c r="C1345" s="16"/>
      <c r="D1345" s="16"/>
      <c r="E1345" s="32"/>
      <c r="F1345" s="16"/>
      <c r="G1345" s="16"/>
      <c r="H1345" s="16"/>
      <c r="I1345" s="16"/>
      <c r="J1345" s="16"/>
      <c r="K1345" s="16"/>
      <c r="L1345" s="32"/>
      <c r="M1345" s="16"/>
      <c r="N1345" s="16"/>
      <c r="O1345" s="16"/>
      <c r="P1345" s="16"/>
      <c r="Y1345" s="20"/>
      <c r="Z1345" s="20"/>
      <c r="AA1345" s="20"/>
      <c r="AB1345" s="20"/>
      <c r="AC1345" s="20"/>
      <c r="AD1345" s="20"/>
    </row>
    <row r="1346" spans="3:30" s="1" customFormat="1">
      <c r="C1346" s="16"/>
      <c r="D1346" s="16"/>
      <c r="E1346" s="32"/>
      <c r="F1346" s="16"/>
      <c r="G1346" s="16"/>
      <c r="H1346" s="16"/>
      <c r="I1346" s="16"/>
      <c r="J1346" s="16"/>
      <c r="K1346" s="16"/>
      <c r="L1346" s="32"/>
      <c r="M1346" s="16"/>
      <c r="N1346" s="16"/>
      <c r="O1346" s="16"/>
      <c r="P1346" s="16"/>
      <c r="Y1346" s="20"/>
      <c r="Z1346" s="20"/>
      <c r="AA1346" s="20"/>
      <c r="AB1346" s="20"/>
      <c r="AC1346" s="20"/>
      <c r="AD1346" s="20"/>
    </row>
    <row r="1347" spans="3:30" s="1" customFormat="1">
      <c r="C1347" s="16"/>
      <c r="D1347" s="16"/>
      <c r="E1347" s="32"/>
      <c r="F1347" s="16"/>
      <c r="G1347" s="16"/>
      <c r="H1347" s="16"/>
      <c r="I1347" s="16"/>
      <c r="J1347" s="16"/>
      <c r="K1347" s="16"/>
      <c r="L1347" s="32"/>
      <c r="M1347" s="16"/>
      <c r="N1347" s="16"/>
      <c r="O1347" s="16"/>
      <c r="P1347" s="16"/>
      <c r="Y1347" s="20"/>
      <c r="Z1347" s="20"/>
      <c r="AA1347" s="20"/>
      <c r="AB1347" s="20"/>
      <c r="AC1347" s="20"/>
      <c r="AD1347" s="20"/>
    </row>
    <row r="1348" spans="3:30" s="1" customFormat="1">
      <c r="C1348" s="16"/>
      <c r="D1348" s="16"/>
      <c r="E1348" s="32"/>
      <c r="F1348" s="16"/>
      <c r="G1348" s="16"/>
      <c r="H1348" s="16"/>
      <c r="I1348" s="16"/>
      <c r="J1348" s="16"/>
      <c r="K1348" s="16"/>
      <c r="L1348" s="32"/>
      <c r="M1348" s="16"/>
      <c r="N1348" s="16"/>
      <c r="O1348" s="16"/>
      <c r="P1348" s="16"/>
      <c r="Y1348" s="20"/>
      <c r="Z1348" s="20"/>
      <c r="AA1348" s="20"/>
      <c r="AB1348" s="20"/>
      <c r="AC1348" s="20"/>
      <c r="AD1348" s="20"/>
    </row>
    <row r="1349" spans="3:30" s="1" customFormat="1">
      <c r="C1349" s="16"/>
      <c r="D1349" s="16"/>
      <c r="E1349" s="32"/>
      <c r="F1349" s="16"/>
      <c r="G1349" s="16"/>
      <c r="H1349" s="16"/>
      <c r="I1349" s="16"/>
      <c r="J1349" s="16"/>
      <c r="K1349" s="16"/>
      <c r="L1349" s="32"/>
      <c r="M1349" s="16"/>
      <c r="N1349" s="16"/>
      <c r="O1349" s="16"/>
      <c r="P1349" s="16"/>
      <c r="Y1349" s="20"/>
      <c r="Z1349" s="20"/>
      <c r="AA1349" s="20"/>
      <c r="AB1349" s="20"/>
      <c r="AC1349" s="20"/>
      <c r="AD1349" s="20"/>
    </row>
    <row r="1350" spans="3:30" s="1" customFormat="1">
      <c r="C1350" s="16"/>
      <c r="D1350" s="16"/>
      <c r="E1350" s="32"/>
      <c r="F1350" s="16"/>
      <c r="G1350" s="16"/>
      <c r="H1350" s="16"/>
      <c r="I1350" s="16"/>
      <c r="J1350" s="16"/>
      <c r="K1350" s="16"/>
      <c r="L1350" s="32"/>
      <c r="M1350" s="16"/>
      <c r="N1350" s="16"/>
      <c r="O1350" s="16"/>
      <c r="P1350" s="16"/>
      <c r="Y1350" s="20"/>
      <c r="Z1350" s="20"/>
      <c r="AA1350" s="20"/>
      <c r="AB1350" s="20"/>
      <c r="AC1350" s="20"/>
      <c r="AD1350" s="20"/>
    </row>
    <row r="1351" spans="3:30" s="1" customFormat="1">
      <c r="C1351" s="16"/>
      <c r="D1351" s="16"/>
      <c r="E1351" s="32"/>
      <c r="F1351" s="16"/>
      <c r="G1351" s="16"/>
      <c r="H1351" s="16"/>
      <c r="I1351" s="16"/>
      <c r="J1351" s="16"/>
      <c r="K1351" s="16"/>
      <c r="L1351" s="32"/>
      <c r="M1351" s="16"/>
      <c r="N1351" s="16"/>
      <c r="O1351" s="16"/>
      <c r="P1351" s="16"/>
      <c r="Y1351" s="20"/>
      <c r="Z1351" s="20"/>
      <c r="AA1351" s="20"/>
      <c r="AB1351" s="20"/>
      <c r="AC1351" s="20"/>
      <c r="AD1351" s="20"/>
    </row>
    <row r="1352" spans="3:30" s="1" customFormat="1">
      <c r="C1352" s="16"/>
      <c r="D1352" s="16"/>
      <c r="E1352" s="32"/>
      <c r="F1352" s="16"/>
      <c r="G1352" s="16"/>
      <c r="H1352" s="16"/>
      <c r="I1352" s="16"/>
      <c r="J1352" s="16"/>
      <c r="K1352" s="16"/>
      <c r="L1352" s="32"/>
      <c r="M1352" s="16"/>
      <c r="N1352" s="16"/>
      <c r="O1352" s="16"/>
      <c r="P1352" s="16"/>
      <c r="Y1352" s="20"/>
      <c r="Z1352" s="20"/>
      <c r="AA1352" s="20"/>
      <c r="AB1352" s="20"/>
      <c r="AC1352" s="20"/>
      <c r="AD1352" s="20"/>
    </row>
    <row r="1353" spans="3:30" s="1" customFormat="1">
      <c r="C1353" s="16"/>
      <c r="D1353" s="16"/>
      <c r="E1353" s="32"/>
      <c r="F1353" s="16"/>
      <c r="G1353" s="16"/>
      <c r="H1353" s="16"/>
      <c r="I1353" s="16"/>
      <c r="J1353" s="16"/>
      <c r="K1353" s="16"/>
      <c r="L1353" s="32"/>
      <c r="M1353" s="16"/>
      <c r="N1353" s="16"/>
      <c r="O1353" s="16"/>
      <c r="P1353" s="16"/>
      <c r="Y1353" s="20"/>
      <c r="Z1353" s="20"/>
      <c r="AA1353" s="20"/>
      <c r="AB1353" s="20"/>
      <c r="AC1353" s="20"/>
      <c r="AD1353" s="20"/>
    </row>
    <row r="1354" spans="3:30" s="1" customFormat="1">
      <c r="C1354" s="16"/>
      <c r="D1354" s="16"/>
      <c r="E1354" s="32"/>
      <c r="F1354" s="16"/>
      <c r="G1354" s="16"/>
      <c r="H1354" s="16"/>
      <c r="I1354" s="16"/>
      <c r="J1354" s="16"/>
      <c r="K1354" s="16"/>
      <c r="L1354" s="32"/>
      <c r="M1354" s="16"/>
      <c r="N1354" s="16"/>
      <c r="O1354" s="16"/>
      <c r="P1354" s="16"/>
      <c r="Y1354" s="20"/>
      <c r="Z1354" s="20"/>
      <c r="AA1354" s="20"/>
      <c r="AB1354" s="20"/>
      <c r="AC1354" s="20"/>
      <c r="AD1354" s="20"/>
    </row>
    <row r="1355" spans="3:30" s="1" customFormat="1">
      <c r="C1355" s="16"/>
      <c r="D1355" s="16"/>
      <c r="E1355" s="32"/>
      <c r="F1355" s="16"/>
      <c r="G1355" s="16"/>
      <c r="H1355" s="16"/>
      <c r="I1355" s="16"/>
      <c r="J1355" s="16"/>
      <c r="K1355" s="16"/>
      <c r="L1355" s="32"/>
      <c r="M1355" s="16"/>
      <c r="N1355" s="16"/>
      <c r="O1355" s="16"/>
      <c r="P1355" s="16"/>
      <c r="Y1355" s="20"/>
      <c r="Z1355" s="20"/>
      <c r="AA1355" s="20"/>
      <c r="AB1355" s="20"/>
      <c r="AC1355" s="20"/>
      <c r="AD1355" s="20"/>
    </row>
    <row r="1356" spans="3:30" s="1" customFormat="1">
      <c r="C1356" s="16"/>
      <c r="D1356" s="16"/>
      <c r="E1356" s="32"/>
      <c r="F1356" s="16"/>
      <c r="G1356" s="16"/>
      <c r="H1356" s="16"/>
      <c r="I1356" s="16"/>
      <c r="J1356" s="16"/>
      <c r="K1356" s="16"/>
      <c r="L1356" s="32"/>
      <c r="M1356" s="16"/>
      <c r="N1356" s="16"/>
      <c r="O1356" s="16"/>
      <c r="P1356" s="16"/>
      <c r="Y1356" s="20"/>
      <c r="Z1356" s="20"/>
      <c r="AA1356" s="20"/>
      <c r="AB1356" s="20"/>
      <c r="AC1356" s="20"/>
      <c r="AD1356" s="20"/>
    </row>
    <row r="1357" spans="3:30" s="1" customFormat="1">
      <c r="C1357" s="16"/>
      <c r="D1357" s="16"/>
      <c r="E1357" s="32"/>
      <c r="F1357" s="16"/>
      <c r="G1357" s="16"/>
      <c r="H1357" s="16"/>
      <c r="I1357" s="16"/>
      <c r="J1357" s="16"/>
      <c r="K1357" s="16"/>
      <c r="L1357" s="32"/>
      <c r="M1357" s="16"/>
      <c r="N1357" s="16"/>
      <c r="O1357" s="16"/>
      <c r="P1357" s="16"/>
      <c r="Y1357" s="20"/>
      <c r="Z1357" s="20"/>
      <c r="AA1357" s="20"/>
      <c r="AB1357" s="20"/>
      <c r="AC1357" s="20"/>
      <c r="AD1357" s="20"/>
    </row>
    <row r="1358" spans="3:30" s="1" customFormat="1">
      <c r="C1358" s="16"/>
      <c r="D1358" s="16"/>
      <c r="E1358" s="32"/>
      <c r="F1358" s="16"/>
      <c r="G1358" s="16"/>
      <c r="H1358" s="16"/>
      <c r="I1358" s="16"/>
      <c r="J1358" s="16"/>
      <c r="K1358" s="16"/>
      <c r="L1358" s="32"/>
      <c r="M1358" s="16"/>
      <c r="N1358" s="16"/>
      <c r="O1358" s="16"/>
      <c r="P1358" s="16"/>
      <c r="Y1358" s="20"/>
      <c r="Z1358" s="20"/>
      <c r="AA1358" s="20"/>
      <c r="AB1358" s="20"/>
      <c r="AC1358" s="20"/>
      <c r="AD1358" s="20"/>
    </row>
    <row r="1359" spans="3:30" s="1" customFormat="1">
      <c r="C1359" s="16"/>
      <c r="D1359" s="16"/>
      <c r="E1359" s="32"/>
      <c r="F1359" s="16"/>
      <c r="G1359" s="16"/>
      <c r="H1359" s="16"/>
      <c r="I1359" s="16"/>
      <c r="J1359" s="16"/>
      <c r="K1359" s="16"/>
      <c r="L1359" s="32"/>
      <c r="M1359" s="16"/>
      <c r="N1359" s="16"/>
      <c r="O1359" s="16"/>
      <c r="P1359" s="16"/>
      <c r="Y1359" s="20"/>
      <c r="Z1359" s="20"/>
      <c r="AA1359" s="20"/>
      <c r="AB1359" s="20"/>
      <c r="AC1359" s="20"/>
      <c r="AD1359" s="20"/>
    </row>
    <row r="1360" spans="3:30" s="1" customFormat="1">
      <c r="C1360" s="16"/>
      <c r="D1360" s="16"/>
      <c r="E1360" s="32"/>
      <c r="F1360" s="16"/>
      <c r="G1360" s="16"/>
      <c r="H1360" s="16"/>
      <c r="I1360" s="16"/>
      <c r="J1360" s="16"/>
      <c r="K1360" s="16"/>
      <c r="L1360" s="32"/>
      <c r="M1360" s="16"/>
      <c r="N1360" s="16"/>
      <c r="O1360" s="16"/>
      <c r="P1360" s="16"/>
      <c r="Y1360" s="20"/>
      <c r="Z1360" s="20"/>
      <c r="AA1360" s="20"/>
      <c r="AB1360" s="20"/>
      <c r="AC1360" s="20"/>
      <c r="AD1360" s="20"/>
    </row>
    <row r="1361" spans="3:30" s="1" customFormat="1">
      <c r="C1361" s="16"/>
      <c r="D1361" s="16"/>
      <c r="E1361" s="32"/>
      <c r="F1361" s="16"/>
      <c r="G1361" s="16"/>
      <c r="H1361" s="16"/>
      <c r="I1361" s="16"/>
      <c r="J1361" s="16"/>
      <c r="K1361" s="16"/>
      <c r="L1361" s="32"/>
      <c r="M1361" s="16"/>
      <c r="N1361" s="16"/>
      <c r="O1361" s="16"/>
      <c r="P1361" s="16"/>
      <c r="Y1361" s="20"/>
      <c r="Z1361" s="20"/>
      <c r="AA1361" s="20"/>
      <c r="AB1361" s="20"/>
      <c r="AC1361" s="20"/>
      <c r="AD1361" s="20"/>
    </row>
    <row r="1362" spans="3:30" s="1" customFormat="1">
      <c r="C1362" s="16"/>
      <c r="D1362" s="16"/>
      <c r="E1362" s="32"/>
      <c r="F1362" s="16"/>
      <c r="G1362" s="16"/>
      <c r="H1362" s="16"/>
      <c r="I1362" s="16"/>
      <c r="J1362" s="16"/>
      <c r="K1362" s="16"/>
      <c r="L1362" s="32"/>
      <c r="M1362" s="16"/>
      <c r="N1362" s="16"/>
      <c r="O1362" s="16"/>
      <c r="P1362" s="16"/>
      <c r="Y1362" s="20"/>
      <c r="Z1362" s="20"/>
      <c r="AA1362" s="20"/>
      <c r="AB1362" s="20"/>
      <c r="AC1362" s="20"/>
      <c r="AD1362" s="20"/>
    </row>
    <row r="1363" spans="3:30" s="1" customFormat="1">
      <c r="C1363" s="16"/>
      <c r="D1363" s="16"/>
      <c r="E1363" s="32"/>
      <c r="F1363" s="16"/>
      <c r="G1363" s="16"/>
      <c r="H1363" s="16"/>
      <c r="I1363" s="16"/>
      <c r="J1363" s="16"/>
      <c r="K1363" s="16"/>
      <c r="L1363" s="32"/>
      <c r="M1363" s="16"/>
      <c r="N1363" s="16"/>
      <c r="O1363" s="16"/>
      <c r="P1363" s="16"/>
      <c r="Y1363" s="20"/>
      <c r="Z1363" s="20"/>
      <c r="AA1363" s="20"/>
      <c r="AB1363" s="20"/>
      <c r="AC1363" s="20"/>
      <c r="AD1363" s="20"/>
    </row>
    <row r="1364" spans="3:30" s="1" customFormat="1">
      <c r="C1364" s="16"/>
      <c r="D1364" s="16"/>
      <c r="E1364" s="32"/>
      <c r="F1364" s="16"/>
      <c r="G1364" s="16"/>
      <c r="H1364" s="16"/>
      <c r="I1364" s="16"/>
      <c r="J1364" s="16"/>
      <c r="K1364" s="16"/>
      <c r="L1364" s="32"/>
      <c r="M1364" s="16"/>
      <c r="N1364" s="16"/>
      <c r="O1364" s="16"/>
      <c r="P1364" s="16"/>
      <c r="Y1364" s="20"/>
      <c r="Z1364" s="20"/>
      <c r="AA1364" s="20"/>
      <c r="AB1364" s="20"/>
      <c r="AC1364" s="20"/>
      <c r="AD1364" s="20"/>
    </row>
    <row r="1365" spans="3:30" s="1" customFormat="1">
      <c r="C1365" s="16"/>
      <c r="D1365" s="16"/>
      <c r="E1365" s="32"/>
      <c r="F1365" s="16"/>
      <c r="G1365" s="16"/>
      <c r="H1365" s="16"/>
      <c r="I1365" s="16"/>
      <c r="J1365" s="16"/>
      <c r="K1365" s="16"/>
      <c r="L1365" s="32"/>
      <c r="M1365" s="16"/>
      <c r="N1365" s="16"/>
      <c r="O1365" s="16"/>
      <c r="P1365" s="16"/>
      <c r="Y1365" s="20"/>
      <c r="Z1365" s="20"/>
      <c r="AA1365" s="20"/>
      <c r="AB1365" s="20"/>
      <c r="AC1365" s="20"/>
      <c r="AD1365" s="20"/>
    </row>
    <row r="1366" spans="3:30" s="1" customFormat="1">
      <c r="C1366" s="16"/>
      <c r="D1366" s="16"/>
      <c r="E1366" s="32"/>
      <c r="F1366" s="16"/>
      <c r="G1366" s="16"/>
      <c r="H1366" s="16"/>
      <c r="I1366" s="16"/>
      <c r="J1366" s="16"/>
      <c r="K1366" s="16"/>
      <c r="L1366" s="32"/>
      <c r="M1366" s="16"/>
      <c r="N1366" s="16"/>
      <c r="O1366" s="16"/>
      <c r="P1366" s="16"/>
      <c r="Y1366" s="20"/>
      <c r="Z1366" s="20"/>
      <c r="AA1366" s="20"/>
      <c r="AB1366" s="20"/>
      <c r="AC1366" s="20"/>
      <c r="AD1366" s="20"/>
    </row>
    <row r="1367" spans="3:30" s="1" customFormat="1">
      <c r="C1367" s="16"/>
      <c r="D1367" s="16"/>
      <c r="E1367" s="32"/>
      <c r="F1367" s="16"/>
      <c r="G1367" s="16"/>
      <c r="H1367" s="16"/>
      <c r="I1367" s="16"/>
      <c r="J1367" s="16"/>
      <c r="K1367" s="16"/>
      <c r="L1367" s="32"/>
      <c r="M1367" s="16"/>
      <c r="N1367" s="16"/>
      <c r="O1367" s="16"/>
      <c r="P1367" s="16"/>
      <c r="Y1367" s="20"/>
      <c r="Z1367" s="20"/>
      <c r="AA1367" s="20"/>
      <c r="AB1367" s="20"/>
      <c r="AC1367" s="20"/>
      <c r="AD1367" s="20"/>
    </row>
    <row r="1368" spans="3:30" s="1" customFormat="1">
      <c r="C1368" s="16"/>
      <c r="D1368" s="16"/>
      <c r="E1368" s="32"/>
      <c r="F1368" s="16"/>
      <c r="G1368" s="16"/>
      <c r="H1368" s="16"/>
      <c r="I1368" s="16"/>
      <c r="J1368" s="16"/>
      <c r="K1368" s="16"/>
      <c r="L1368" s="32"/>
      <c r="M1368" s="16"/>
      <c r="N1368" s="16"/>
      <c r="O1368" s="16"/>
      <c r="P1368" s="16"/>
      <c r="Y1368" s="20"/>
      <c r="Z1368" s="20"/>
      <c r="AA1368" s="20"/>
      <c r="AB1368" s="20"/>
      <c r="AC1368" s="20"/>
      <c r="AD1368" s="20"/>
    </row>
    <row r="1369" spans="3:30" s="1" customFormat="1">
      <c r="C1369" s="16"/>
      <c r="D1369" s="16"/>
      <c r="E1369" s="32"/>
      <c r="F1369" s="16"/>
      <c r="G1369" s="16"/>
      <c r="H1369" s="16"/>
      <c r="I1369" s="16"/>
      <c r="J1369" s="16"/>
      <c r="K1369" s="16"/>
      <c r="L1369" s="32"/>
      <c r="M1369" s="16"/>
      <c r="N1369" s="16"/>
      <c r="O1369" s="16"/>
      <c r="P1369" s="16"/>
      <c r="Y1369" s="20"/>
      <c r="Z1369" s="20"/>
      <c r="AA1369" s="20"/>
      <c r="AB1369" s="20"/>
      <c r="AC1369" s="20"/>
      <c r="AD1369" s="20"/>
    </row>
    <row r="1370" spans="3:30" s="1" customFormat="1">
      <c r="C1370" s="16"/>
      <c r="D1370" s="16"/>
      <c r="E1370" s="32"/>
      <c r="F1370" s="16"/>
      <c r="G1370" s="16"/>
      <c r="H1370" s="16"/>
      <c r="I1370" s="16"/>
      <c r="J1370" s="16"/>
      <c r="K1370" s="16"/>
      <c r="L1370" s="32"/>
      <c r="M1370" s="16"/>
      <c r="N1370" s="16"/>
      <c r="O1370" s="16"/>
      <c r="P1370" s="16"/>
      <c r="Y1370" s="20"/>
      <c r="Z1370" s="20"/>
      <c r="AA1370" s="20"/>
      <c r="AB1370" s="20"/>
      <c r="AC1370" s="20"/>
      <c r="AD1370" s="20"/>
    </row>
    <row r="1371" spans="3:30" s="1" customFormat="1">
      <c r="C1371" s="16"/>
      <c r="D1371" s="16"/>
      <c r="E1371" s="32"/>
      <c r="F1371" s="16"/>
      <c r="G1371" s="16"/>
      <c r="H1371" s="16"/>
      <c r="I1371" s="16"/>
      <c r="J1371" s="16"/>
      <c r="K1371" s="16"/>
      <c r="L1371" s="32"/>
      <c r="M1371" s="16"/>
      <c r="N1371" s="16"/>
      <c r="O1371" s="16"/>
      <c r="P1371" s="16"/>
      <c r="Y1371" s="20"/>
      <c r="Z1371" s="20"/>
      <c r="AA1371" s="20"/>
      <c r="AB1371" s="20"/>
      <c r="AC1371" s="20"/>
      <c r="AD1371" s="20"/>
    </row>
    <row r="1372" spans="3:30" s="1" customFormat="1">
      <c r="C1372" s="16"/>
      <c r="D1372" s="16"/>
      <c r="E1372" s="32"/>
      <c r="F1372" s="16"/>
      <c r="G1372" s="16"/>
      <c r="H1372" s="16"/>
      <c r="I1372" s="16"/>
      <c r="J1372" s="16"/>
      <c r="K1372" s="16"/>
      <c r="L1372" s="32"/>
      <c r="M1372" s="16"/>
      <c r="N1372" s="16"/>
      <c r="O1372" s="16"/>
      <c r="P1372" s="16"/>
      <c r="Y1372" s="20"/>
      <c r="Z1372" s="20"/>
      <c r="AA1372" s="20"/>
      <c r="AB1372" s="20"/>
      <c r="AC1372" s="20"/>
      <c r="AD1372" s="20"/>
    </row>
    <row r="1373" spans="3:30" s="1" customFormat="1">
      <c r="C1373" s="16"/>
      <c r="D1373" s="16"/>
      <c r="E1373" s="32"/>
      <c r="F1373" s="16"/>
      <c r="G1373" s="16"/>
      <c r="H1373" s="16"/>
      <c r="I1373" s="16"/>
      <c r="J1373" s="16"/>
      <c r="K1373" s="16"/>
      <c r="L1373" s="32"/>
      <c r="M1373" s="16"/>
      <c r="N1373" s="16"/>
      <c r="O1373" s="16"/>
      <c r="P1373" s="16"/>
      <c r="Y1373" s="20"/>
      <c r="Z1373" s="20"/>
      <c r="AA1373" s="20"/>
      <c r="AB1373" s="20"/>
      <c r="AC1373" s="20"/>
      <c r="AD1373" s="20"/>
    </row>
    <row r="1374" spans="3:30" s="1" customFormat="1">
      <c r="C1374" s="16"/>
      <c r="D1374" s="16"/>
      <c r="E1374" s="32"/>
      <c r="F1374" s="16"/>
      <c r="G1374" s="16"/>
      <c r="H1374" s="16"/>
      <c r="I1374" s="16"/>
      <c r="J1374" s="16"/>
      <c r="K1374" s="16"/>
      <c r="L1374" s="32"/>
      <c r="M1374" s="16"/>
      <c r="N1374" s="16"/>
      <c r="O1374" s="16"/>
      <c r="P1374" s="16"/>
      <c r="Y1374" s="20"/>
      <c r="Z1374" s="20"/>
      <c r="AA1374" s="20"/>
      <c r="AB1374" s="20"/>
      <c r="AC1374" s="20"/>
      <c r="AD1374" s="20"/>
    </row>
    <row r="1375" spans="3:30" s="1" customFormat="1">
      <c r="C1375" s="16"/>
      <c r="D1375" s="16"/>
      <c r="E1375" s="32"/>
      <c r="F1375" s="16"/>
      <c r="G1375" s="16"/>
      <c r="H1375" s="16"/>
      <c r="I1375" s="16"/>
      <c r="J1375" s="16"/>
      <c r="K1375" s="16"/>
      <c r="L1375" s="32"/>
      <c r="M1375" s="16"/>
      <c r="N1375" s="16"/>
      <c r="O1375" s="16"/>
      <c r="P1375" s="16"/>
      <c r="Y1375" s="20"/>
      <c r="Z1375" s="20"/>
      <c r="AA1375" s="20"/>
      <c r="AB1375" s="20"/>
      <c r="AC1375" s="20"/>
      <c r="AD1375" s="20"/>
    </row>
    <row r="1376" spans="3:30" s="1" customFormat="1">
      <c r="C1376" s="16"/>
      <c r="D1376" s="16"/>
      <c r="E1376" s="32"/>
      <c r="F1376" s="16"/>
      <c r="G1376" s="16"/>
      <c r="H1376" s="16"/>
      <c r="I1376" s="16"/>
      <c r="J1376" s="16"/>
      <c r="K1376" s="16"/>
      <c r="L1376" s="32"/>
      <c r="M1376" s="16"/>
      <c r="N1376" s="16"/>
      <c r="O1376" s="16"/>
      <c r="P1376" s="16"/>
      <c r="Y1376" s="20"/>
      <c r="Z1376" s="20"/>
      <c r="AA1376" s="20"/>
      <c r="AB1376" s="20"/>
      <c r="AC1376" s="20"/>
      <c r="AD1376" s="20"/>
    </row>
    <row r="1377" spans="3:30" s="1" customFormat="1">
      <c r="C1377" s="16"/>
      <c r="D1377" s="16"/>
      <c r="E1377" s="32"/>
      <c r="F1377" s="16"/>
      <c r="G1377" s="16"/>
      <c r="H1377" s="16"/>
      <c r="I1377" s="16"/>
      <c r="J1377" s="16"/>
      <c r="K1377" s="16"/>
      <c r="L1377" s="32"/>
      <c r="M1377" s="16"/>
      <c r="N1377" s="16"/>
      <c r="O1377" s="16"/>
      <c r="P1377" s="16"/>
      <c r="Y1377" s="20"/>
      <c r="Z1377" s="20"/>
      <c r="AA1377" s="20"/>
      <c r="AB1377" s="20"/>
      <c r="AC1377" s="20"/>
      <c r="AD1377" s="20"/>
    </row>
    <row r="1378" spans="3:30" s="1" customFormat="1">
      <c r="C1378" s="16"/>
      <c r="D1378" s="16"/>
      <c r="E1378" s="32"/>
      <c r="F1378" s="16"/>
      <c r="G1378" s="16"/>
      <c r="H1378" s="16"/>
      <c r="I1378" s="16"/>
      <c r="J1378" s="16"/>
      <c r="K1378" s="16"/>
      <c r="L1378" s="32"/>
      <c r="M1378" s="16"/>
      <c r="N1378" s="16"/>
      <c r="O1378" s="16"/>
      <c r="P1378" s="16"/>
      <c r="Y1378" s="20"/>
      <c r="Z1378" s="20"/>
      <c r="AA1378" s="20"/>
      <c r="AB1378" s="20"/>
      <c r="AC1378" s="20"/>
      <c r="AD1378" s="20"/>
    </row>
    <row r="1379" spans="3:30" s="1" customFormat="1">
      <c r="C1379" s="16"/>
      <c r="D1379" s="16"/>
      <c r="E1379" s="32"/>
      <c r="F1379" s="16"/>
      <c r="G1379" s="16"/>
      <c r="H1379" s="16"/>
      <c r="I1379" s="16"/>
      <c r="J1379" s="16"/>
      <c r="K1379" s="16"/>
      <c r="L1379" s="32"/>
      <c r="M1379" s="16"/>
      <c r="N1379" s="16"/>
      <c r="O1379" s="16"/>
      <c r="P1379" s="16"/>
      <c r="Y1379" s="20"/>
      <c r="Z1379" s="20"/>
      <c r="AA1379" s="20"/>
      <c r="AB1379" s="20"/>
      <c r="AC1379" s="20"/>
      <c r="AD1379" s="20"/>
    </row>
    <row r="1380" spans="3:30" s="1" customFormat="1">
      <c r="C1380" s="16"/>
      <c r="D1380" s="16"/>
      <c r="E1380" s="32"/>
      <c r="F1380" s="16"/>
      <c r="G1380" s="16"/>
      <c r="H1380" s="16"/>
      <c r="I1380" s="16"/>
      <c r="J1380" s="16"/>
      <c r="K1380" s="16"/>
      <c r="L1380" s="32"/>
      <c r="M1380" s="16"/>
      <c r="N1380" s="16"/>
      <c r="O1380" s="16"/>
      <c r="P1380" s="16"/>
      <c r="Y1380" s="20"/>
      <c r="Z1380" s="20"/>
      <c r="AA1380" s="20"/>
      <c r="AB1380" s="20"/>
      <c r="AC1380" s="20"/>
      <c r="AD1380" s="20"/>
    </row>
    <row r="1381" spans="3:30" s="1" customFormat="1">
      <c r="C1381" s="16"/>
      <c r="D1381" s="16"/>
      <c r="E1381" s="32"/>
      <c r="F1381" s="16"/>
      <c r="G1381" s="16"/>
      <c r="H1381" s="16"/>
      <c r="I1381" s="16"/>
      <c r="J1381" s="16"/>
      <c r="K1381" s="16"/>
      <c r="L1381" s="32"/>
      <c r="M1381" s="16"/>
      <c r="N1381" s="16"/>
      <c r="O1381" s="16"/>
      <c r="P1381" s="16"/>
      <c r="Y1381" s="20"/>
      <c r="Z1381" s="20"/>
      <c r="AA1381" s="20"/>
      <c r="AB1381" s="20"/>
      <c r="AC1381" s="20"/>
      <c r="AD1381" s="20"/>
    </row>
    <row r="1382" spans="3:30" s="1" customFormat="1">
      <c r="C1382" s="16"/>
      <c r="D1382" s="16"/>
      <c r="E1382" s="32"/>
      <c r="F1382" s="16"/>
      <c r="G1382" s="16"/>
      <c r="H1382" s="16"/>
      <c r="I1382" s="16"/>
      <c r="J1382" s="16"/>
      <c r="K1382" s="16"/>
      <c r="L1382" s="32"/>
      <c r="M1382" s="16"/>
      <c r="N1382" s="16"/>
      <c r="O1382" s="16"/>
      <c r="P1382" s="16"/>
      <c r="Y1382" s="20"/>
      <c r="Z1382" s="20"/>
      <c r="AA1382" s="20"/>
      <c r="AB1382" s="20"/>
      <c r="AC1382" s="20"/>
      <c r="AD1382" s="20"/>
    </row>
    <row r="1383" spans="3:30" s="1" customFormat="1">
      <c r="C1383" s="16"/>
      <c r="D1383" s="16"/>
      <c r="E1383" s="32"/>
      <c r="F1383" s="16"/>
      <c r="G1383" s="16"/>
      <c r="H1383" s="16"/>
      <c r="I1383" s="16"/>
      <c r="J1383" s="16"/>
      <c r="K1383" s="16"/>
      <c r="L1383" s="32"/>
      <c r="M1383" s="16"/>
      <c r="N1383" s="16"/>
      <c r="O1383" s="16"/>
      <c r="P1383" s="16"/>
      <c r="Y1383" s="20"/>
      <c r="Z1383" s="20"/>
      <c r="AA1383" s="20"/>
      <c r="AB1383" s="20"/>
      <c r="AC1383" s="20"/>
      <c r="AD1383" s="20"/>
    </row>
    <row r="1384" spans="3:30" s="1" customFormat="1">
      <c r="C1384" s="16"/>
      <c r="D1384" s="16"/>
      <c r="E1384" s="32"/>
      <c r="F1384" s="16"/>
      <c r="G1384" s="16"/>
      <c r="H1384" s="16"/>
      <c r="I1384" s="16"/>
      <c r="J1384" s="16"/>
      <c r="K1384" s="16"/>
      <c r="L1384" s="32"/>
      <c r="M1384" s="16"/>
      <c r="N1384" s="16"/>
      <c r="O1384" s="16"/>
      <c r="P1384" s="16"/>
      <c r="Y1384" s="20"/>
      <c r="Z1384" s="20"/>
      <c r="AA1384" s="20"/>
      <c r="AB1384" s="20"/>
      <c r="AC1384" s="20"/>
      <c r="AD1384" s="20"/>
    </row>
    <row r="1385" spans="3:30" s="1" customFormat="1">
      <c r="C1385" s="16"/>
      <c r="D1385" s="16"/>
      <c r="E1385" s="32"/>
      <c r="F1385" s="16"/>
      <c r="G1385" s="16"/>
      <c r="H1385" s="16"/>
      <c r="I1385" s="16"/>
      <c r="J1385" s="16"/>
      <c r="K1385" s="16"/>
      <c r="L1385" s="32"/>
      <c r="M1385" s="16"/>
      <c r="N1385" s="16"/>
      <c r="O1385" s="16"/>
      <c r="P1385" s="16"/>
      <c r="Y1385" s="20"/>
      <c r="Z1385" s="20"/>
      <c r="AA1385" s="20"/>
      <c r="AB1385" s="20"/>
      <c r="AC1385" s="20"/>
      <c r="AD1385" s="20"/>
    </row>
    <row r="1386" spans="3:30" s="1" customFormat="1">
      <c r="C1386" s="16"/>
      <c r="D1386" s="16"/>
      <c r="E1386" s="32"/>
      <c r="F1386" s="16"/>
      <c r="G1386" s="16"/>
      <c r="H1386" s="16"/>
      <c r="I1386" s="16"/>
      <c r="J1386" s="16"/>
      <c r="K1386" s="16"/>
      <c r="L1386" s="32"/>
      <c r="M1386" s="16"/>
      <c r="N1386" s="16"/>
      <c r="O1386" s="16"/>
      <c r="P1386" s="16"/>
      <c r="Y1386" s="20"/>
      <c r="Z1386" s="20"/>
      <c r="AA1386" s="20"/>
      <c r="AB1386" s="20"/>
      <c r="AC1386" s="20"/>
      <c r="AD1386" s="20"/>
    </row>
    <row r="1387" spans="3:30" s="1" customFormat="1">
      <c r="C1387" s="16"/>
      <c r="D1387" s="16"/>
      <c r="E1387" s="32"/>
      <c r="F1387" s="16"/>
      <c r="G1387" s="16"/>
      <c r="H1387" s="16"/>
      <c r="I1387" s="16"/>
      <c r="J1387" s="16"/>
      <c r="K1387" s="16"/>
      <c r="L1387" s="32"/>
      <c r="M1387" s="16"/>
      <c r="N1387" s="16"/>
      <c r="O1387" s="16"/>
      <c r="P1387" s="16"/>
      <c r="Y1387" s="20"/>
      <c r="Z1387" s="20"/>
      <c r="AA1387" s="20"/>
      <c r="AB1387" s="20"/>
      <c r="AC1387" s="20"/>
      <c r="AD1387" s="20"/>
    </row>
    <row r="1388" spans="3:30" s="1" customFormat="1">
      <c r="C1388" s="16"/>
      <c r="D1388" s="16"/>
      <c r="E1388" s="32"/>
      <c r="F1388" s="16"/>
      <c r="G1388" s="16"/>
      <c r="H1388" s="16"/>
      <c r="I1388" s="16"/>
      <c r="J1388" s="16"/>
      <c r="K1388" s="16"/>
      <c r="L1388" s="32"/>
      <c r="M1388" s="16"/>
      <c r="N1388" s="16"/>
      <c r="O1388" s="16"/>
      <c r="P1388" s="16"/>
      <c r="Y1388" s="20"/>
      <c r="Z1388" s="20"/>
      <c r="AA1388" s="20"/>
      <c r="AB1388" s="20"/>
      <c r="AC1388" s="20"/>
      <c r="AD1388" s="20"/>
    </row>
    <row r="1389" spans="3:30" s="1" customFormat="1">
      <c r="C1389" s="16"/>
      <c r="D1389" s="16"/>
      <c r="E1389" s="32"/>
      <c r="F1389" s="16"/>
      <c r="G1389" s="16"/>
      <c r="H1389" s="16"/>
      <c r="I1389" s="16"/>
      <c r="J1389" s="16"/>
      <c r="K1389" s="16"/>
      <c r="L1389" s="32"/>
      <c r="M1389" s="16"/>
      <c r="N1389" s="16"/>
      <c r="O1389" s="16"/>
      <c r="P1389" s="16"/>
      <c r="Y1389" s="20"/>
      <c r="Z1389" s="20"/>
      <c r="AA1389" s="20"/>
      <c r="AB1389" s="20"/>
      <c r="AC1389" s="20"/>
      <c r="AD1389" s="20"/>
    </row>
    <row r="1390" spans="3:30" s="1" customFormat="1">
      <c r="C1390" s="16"/>
      <c r="D1390" s="16"/>
      <c r="E1390" s="32"/>
      <c r="F1390" s="16"/>
      <c r="G1390" s="16"/>
      <c r="H1390" s="16"/>
      <c r="I1390" s="16"/>
      <c r="J1390" s="16"/>
      <c r="K1390" s="16"/>
      <c r="L1390" s="32"/>
      <c r="M1390" s="16"/>
      <c r="N1390" s="16"/>
      <c r="O1390" s="16"/>
      <c r="P1390" s="16"/>
      <c r="Y1390" s="20"/>
      <c r="Z1390" s="20"/>
      <c r="AA1390" s="20"/>
      <c r="AB1390" s="20"/>
      <c r="AC1390" s="20"/>
      <c r="AD1390" s="20"/>
    </row>
    <row r="1391" spans="3:30" s="1" customFormat="1">
      <c r="C1391" s="16"/>
      <c r="D1391" s="16"/>
      <c r="E1391" s="32"/>
      <c r="F1391" s="16"/>
      <c r="G1391" s="16"/>
      <c r="H1391" s="16"/>
      <c r="I1391" s="16"/>
      <c r="J1391" s="16"/>
      <c r="K1391" s="16"/>
      <c r="L1391" s="32"/>
      <c r="M1391" s="16"/>
      <c r="N1391" s="16"/>
      <c r="O1391" s="16"/>
      <c r="P1391" s="16"/>
      <c r="Y1391" s="20"/>
      <c r="Z1391" s="20"/>
      <c r="AA1391" s="20"/>
      <c r="AB1391" s="20"/>
      <c r="AC1391" s="20"/>
      <c r="AD1391" s="20"/>
    </row>
    <row r="1392" spans="3:30" s="1" customFormat="1">
      <c r="C1392" s="16"/>
      <c r="D1392" s="16"/>
      <c r="E1392" s="32"/>
      <c r="F1392" s="16"/>
      <c r="G1392" s="16"/>
      <c r="H1392" s="16"/>
      <c r="I1392" s="16"/>
      <c r="J1392" s="16"/>
      <c r="K1392" s="16"/>
      <c r="L1392" s="32"/>
      <c r="M1392" s="16"/>
      <c r="N1392" s="16"/>
      <c r="O1392" s="16"/>
      <c r="P1392" s="16"/>
      <c r="Y1392" s="20"/>
      <c r="Z1392" s="20"/>
      <c r="AA1392" s="20"/>
      <c r="AB1392" s="20"/>
      <c r="AC1392" s="20"/>
      <c r="AD1392" s="20"/>
    </row>
    <row r="1393" spans="3:30" s="1" customFormat="1">
      <c r="C1393" s="16"/>
      <c r="D1393" s="16"/>
      <c r="E1393" s="32"/>
      <c r="F1393" s="16"/>
      <c r="G1393" s="16"/>
      <c r="H1393" s="16"/>
      <c r="I1393" s="16"/>
      <c r="J1393" s="16"/>
      <c r="K1393" s="16"/>
      <c r="L1393" s="32"/>
      <c r="M1393" s="16"/>
      <c r="N1393" s="16"/>
      <c r="O1393" s="16"/>
      <c r="P1393" s="16"/>
      <c r="Y1393" s="20"/>
      <c r="Z1393" s="20"/>
      <c r="AA1393" s="20"/>
      <c r="AB1393" s="20"/>
      <c r="AC1393" s="20"/>
      <c r="AD1393" s="20"/>
    </row>
    <row r="1394" spans="3:30" s="1" customFormat="1">
      <c r="C1394" s="16"/>
      <c r="D1394" s="16"/>
      <c r="E1394" s="32"/>
      <c r="F1394" s="16"/>
      <c r="G1394" s="16"/>
      <c r="H1394" s="16"/>
      <c r="I1394" s="16"/>
      <c r="J1394" s="16"/>
      <c r="K1394" s="16"/>
      <c r="L1394" s="32"/>
      <c r="M1394" s="16"/>
      <c r="N1394" s="16"/>
      <c r="O1394" s="16"/>
      <c r="P1394" s="16"/>
      <c r="Y1394" s="20"/>
      <c r="Z1394" s="20"/>
      <c r="AA1394" s="20"/>
      <c r="AB1394" s="20"/>
      <c r="AC1394" s="20"/>
      <c r="AD1394" s="20"/>
    </row>
    <row r="1395" spans="3:30" s="1" customFormat="1">
      <c r="C1395" s="16"/>
      <c r="D1395" s="16"/>
      <c r="E1395" s="32"/>
      <c r="F1395" s="16"/>
      <c r="G1395" s="16"/>
      <c r="H1395" s="16"/>
      <c r="I1395" s="16"/>
      <c r="J1395" s="16"/>
      <c r="K1395" s="16"/>
      <c r="L1395" s="32"/>
      <c r="M1395" s="16"/>
      <c r="N1395" s="16"/>
      <c r="O1395" s="16"/>
      <c r="P1395" s="16"/>
      <c r="Y1395" s="20"/>
      <c r="Z1395" s="20"/>
      <c r="AA1395" s="20"/>
      <c r="AB1395" s="20"/>
      <c r="AC1395" s="20"/>
      <c r="AD1395" s="20"/>
    </row>
    <row r="1396" spans="3:30" s="1" customFormat="1">
      <c r="C1396" s="16"/>
      <c r="D1396" s="16"/>
      <c r="E1396" s="32"/>
      <c r="F1396" s="16"/>
      <c r="G1396" s="16"/>
      <c r="H1396" s="16"/>
      <c r="I1396" s="16"/>
      <c r="J1396" s="16"/>
      <c r="K1396" s="16"/>
      <c r="L1396" s="32"/>
      <c r="M1396" s="16"/>
      <c r="N1396" s="16"/>
      <c r="O1396" s="16"/>
      <c r="P1396" s="16"/>
      <c r="Y1396" s="20"/>
      <c r="Z1396" s="20"/>
      <c r="AA1396" s="20"/>
      <c r="AB1396" s="20"/>
      <c r="AC1396" s="20"/>
      <c r="AD1396" s="20"/>
    </row>
    <row r="1397" spans="3:30" s="1" customFormat="1">
      <c r="C1397" s="16"/>
      <c r="D1397" s="16"/>
      <c r="E1397" s="32"/>
      <c r="F1397" s="16"/>
      <c r="G1397" s="16"/>
      <c r="H1397" s="16"/>
      <c r="I1397" s="16"/>
      <c r="J1397" s="16"/>
      <c r="K1397" s="16"/>
      <c r="L1397" s="32"/>
      <c r="M1397" s="16"/>
      <c r="N1397" s="16"/>
      <c r="O1397" s="16"/>
      <c r="P1397" s="16"/>
      <c r="Y1397" s="20"/>
      <c r="Z1397" s="20"/>
      <c r="AA1397" s="20"/>
      <c r="AB1397" s="20"/>
      <c r="AC1397" s="20"/>
      <c r="AD1397" s="20"/>
    </row>
    <row r="1398" spans="3:30" s="1" customFormat="1">
      <c r="C1398" s="16"/>
      <c r="D1398" s="16"/>
      <c r="E1398" s="32"/>
      <c r="F1398" s="16"/>
      <c r="G1398" s="16"/>
      <c r="H1398" s="16"/>
      <c r="I1398" s="16"/>
      <c r="J1398" s="16"/>
      <c r="K1398" s="16"/>
      <c r="L1398" s="32"/>
      <c r="M1398" s="16"/>
      <c r="N1398" s="16"/>
      <c r="O1398" s="16"/>
      <c r="P1398" s="16"/>
      <c r="Y1398" s="20"/>
      <c r="Z1398" s="20"/>
      <c r="AA1398" s="20"/>
      <c r="AB1398" s="20"/>
      <c r="AC1398" s="20"/>
      <c r="AD1398" s="20"/>
    </row>
    <row r="1399" spans="3:30" s="1" customFormat="1">
      <c r="C1399" s="16"/>
      <c r="D1399" s="16"/>
      <c r="E1399" s="32"/>
      <c r="F1399" s="16"/>
      <c r="G1399" s="16"/>
      <c r="H1399" s="16"/>
      <c r="I1399" s="16"/>
      <c r="J1399" s="16"/>
      <c r="K1399" s="16"/>
      <c r="L1399" s="32"/>
      <c r="M1399" s="16"/>
      <c r="N1399" s="16"/>
      <c r="O1399" s="16"/>
      <c r="P1399" s="16"/>
      <c r="Y1399" s="20"/>
      <c r="Z1399" s="20"/>
      <c r="AA1399" s="20"/>
      <c r="AB1399" s="20"/>
      <c r="AC1399" s="20"/>
      <c r="AD1399" s="20"/>
    </row>
    <row r="1400" spans="3:30" s="1" customFormat="1">
      <c r="C1400" s="16"/>
      <c r="D1400" s="16"/>
      <c r="E1400" s="32"/>
      <c r="F1400" s="16"/>
      <c r="G1400" s="16"/>
      <c r="H1400" s="16"/>
      <c r="I1400" s="16"/>
      <c r="J1400" s="16"/>
      <c r="K1400" s="16"/>
      <c r="L1400" s="32"/>
      <c r="M1400" s="16"/>
      <c r="N1400" s="16"/>
      <c r="O1400" s="16"/>
      <c r="P1400" s="16"/>
      <c r="Y1400" s="20"/>
      <c r="Z1400" s="20"/>
      <c r="AA1400" s="20"/>
      <c r="AB1400" s="20"/>
      <c r="AC1400" s="20"/>
      <c r="AD1400" s="20"/>
    </row>
    <row r="1401" spans="3:30" s="1" customFormat="1">
      <c r="C1401" s="16"/>
      <c r="D1401" s="16"/>
      <c r="E1401" s="32"/>
      <c r="F1401" s="16"/>
      <c r="G1401" s="16"/>
      <c r="H1401" s="16"/>
      <c r="I1401" s="16"/>
      <c r="J1401" s="16"/>
      <c r="K1401" s="16"/>
      <c r="L1401" s="32"/>
      <c r="M1401" s="16"/>
      <c r="N1401" s="16"/>
      <c r="O1401" s="16"/>
      <c r="P1401" s="16"/>
      <c r="Y1401" s="20"/>
      <c r="Z1401" s="20"/>
      <c r="AA1401" s="20"/>
      <c r="AB1401" s="20"/>
      <c r="AC1401" s="20"/>
      <c r="AD1401" s="20"/>
    </row>
    <row r="1402" spans="3:30" s="1" customFormat="1">
      <c r="C1402" s="16"/>
      <c r="D1402" s="16"/>
      <c r="E1402" s="32"/>
      <c r="F1402" s="16"/>
      <c r="G1402" s="16"/>
      <c r="H1402" s="16"/>
      <c r="I1402" s="16"/>
      <c r="J1402" s="16"/>
      <c r="K1402" s="16"/>
      <c r="L1402" s="32"/>
      <c r="M1402" s="16"/>
      <c r="N1402" s="16"/>
      <c r="O1402" s="16"/>
      <c r="P1402" s="16"/>
      <c r="Y1402" s="20"/>
      <c r="Z1402" s="20"/>
      <c r="AA1402" s="20"/>
      <c r="AB1402" s="20"/>
      <c r="AC1402" s="20"/>
      <c r="AD1402" s="20"/>
    </row>
    <row r="1403" spans="3:30" s="1" customFormat="1">
      <c r="C1403" s="16"/>
      <c r="D1403" s="16"/>
      <c r="E1403" s="32"/>
      <c r="F1403" s="16"/>
      <c r="G1403" s="16"/>
      <c r="H1403" s="16"/>
      <c r="I1403" s="16"/>
      <c r="J1403" s="16"/>
      <c r="K1403" s="16"/>
      <c r="L1403" s="32"/>
      <c r="M1403" s="16"/>
      <c r="N1403" s="16"/>
      <c r="O1403" s="16"/>
      <c r="P1403" s="16"/>
      <c r="Y1403" s="20"/>
      <c r="Z1403" s="20"/>
      <c r="AA1403" s="20"/>
      <c r="AB1403" s="20"/>
      <c r="AC1403" s="20"/>
      <c r="AD1403" s="20"/>
    </row>
    <row r="1404" spans="3:30" s="1" customFormat="1">
      <c r="C1404" s="16"/>
      <c r="D1404" s="16"/>
      <c r="E1404" s="32"/>
      <c r="F1404" s="16"/>
      <c r="G1404" s="16"/>
      <c r="H1404" s="16"/>
      <c r="I1404" s="16"/>
      <c r="J1404" s="16"/>
      <c r="K1404" s="16"/>
      <c r="L1404" s="32"/>
      <c r="M1404" s="16"/>
      <c r="N1404" s="16"/>
      <c r="O1404" s="16"/>
      <c r="P1404" s="16"/>
      <c r="Y1404" s="20"/>
      <c r="Z1404" s="20"/>
      <c r="AA1404" s="20"/>
      <c r="AB1404" s="20"/>
      <c r="AC1404" s="20"/>
      <c r="AD1404" s="20"/>
    </row>
    <row r="1405" spans="3:30" s="1" customFormat="1">
      <c r="C1405" s="16"/>
      <c r="D1405" s="16"/>
      <c r="E1405" s="32"/>
      <c r="F1405" s="16"/>
      <c r="G1405" s="16"/>
      <c r="H1405" s="16"/>
      <c r="I1405" s="16"/>
      <c r="J1405" s="16"/>
      <c r="K1405" s="16"/>
      <c r="L1405" s="32"/>
      <c r="M1405" s="16"/>
      <c r="N1405" s="16"/>
      <c r="O1405" s="16"/>
      <c r="P1405" s="16"/>
      <c r="Y1405" s="20"/>
      <c r="Z1405" s="20"/>
      <c r="AA1405" s="20"/>
      <c r="AB1405" s="20"/>
      <c r="AC1405" s="20"/>
      <c r="AD1405" s="20"/>
    </row>
    <row r="1406" spans="3:30" s="1" customFormat="1">
      <c r="C1406" s="16"/>
      <c r="D1406" s="16"/>
      <c r="E1406" s="32"/>
      <c r="F1406" s="16"/>
      <c r="G1406" s="16"/>
      <c r="H1406" s="16"/>
      <c r="I1406" s="16"/>
      <c r="J1406" s="16"/>
      <c r="K1406" s="16"/>
      <c r="L1406" s="32"/>
      <c r="M1406" s="16"/>
      <c r="N1406" s="16"/>
      <c r="O1406" s="16"/>
      <c r="P1406" s="16"/>
      <c r="Y1406" s="20"/>
      <c r="Z1406" s="20"/>
      <c r="AA1406" s="20"/>
      <c r="AB1406" s="20"/>
      <c r="AC1406" s="20"/>
      <c r="AD1406" s="20"/>
    </row>
    <row r="1407" spans="3:30" s="1" customFormat="1">
      <c r="C1407" s="16"/>
      <c r="D1407" s="16"/>
      <c r="E1407" s="32"/>
      <c r="F1407" s="16"/>
      <c r="G1407" s="16"/>
      <c r="H1407" s="16"/>
      <c r="I1407" s="16"/>
      <c r="J1407" s="16"/>
      <c r="K1407" s="16"/>
      <c r="L1407" s="32"/>
      <c r="M1407" s="16"/>
      <c r="N1407" s="16"/>
      <c r="O1407" s="16"/>
      <c r="P1407" s="16"/>
      <c r="Y1407" s="20"/>
      <c r="Z1407" s="20"/>
      <c r="AA1407" s="20"/>
      <c r="AB1407" s="20"/>
      <c r="AC1407" s="20"/>
      <c r="AD1407" s="20"/>
    </row>
    <row r="1408" spans="3:30" s="1" customFormat="1">
      <c r="C1408" s="16"/>
      <c r="D1408" s="16"/>
      <c r="E1408" s="32"/>
      <c r="F1408" s="16"/>
      <c r="G1408" s="16"/>
      <c r="H1408" s="16"/>
      <c r="I1408" s="16"/>
      <c r="J1408" s="16"/>
      <c r="K1408" s="16"/>
      <c r="L1408" s="32"/>
      <c r="M1408" s="16"/>
      <c r="N1408" s="16"/>
      <c r="O1408" s="16"/>
      <c r="P1408" s="16"/>
      <c r="Y1408" s="20"/>
      <c r="Z1408" s="20"/>
      <c r="AA1408" s="20"/>
      <c r="AB1408" s="20"/>
      <c r="AC1408" s="20"/>
      <c r="AD1408" s="20"/>
    </row>
    <row r="1409" spans="3:30" s="1" customFormat="1">
      <c r="C1409" s="16"/>
      <c r="D1409" s="16"/>
      <c r="E1409" s="32"/>
      <c r="F1409" s="16"/>
      <c r="G1409" s="16"/>
      <c r="H1409" s="16"/>
      <c r="I1409" s="16"/>
      <c r="J1409" s="16"/>
      <c r="K1409" s="16"/>
      <c r="L1409" s="32"/>
      <c r="M1409" s="16"/>
      <c r="N1409" s="16"/>
      <c r="O1409" s="16"/>
      <c r="P1409" s="16"/>
      <c r="Y1409" s="20"/>
      <c r="Z1409" s="20"/>
      <c r="AA1409" s="20"/>
      <c r="AB1409" s="20"/>
      <c r="AC1409" s="20"/>
      <c r="AD1409" s="20"/>
    </row>
    <row r="1410" spans="3:30" s="1" customFormat="1">
      <c r="C1410" s="16"/>
      <c r="D1410" s="16"/>
      <c r="E1410" s="32"/>
      <c r="F1410" s="16"/>
      <c r="G1410" s="16"/>
      <c r="H1410" s="16"/>
      <c r="I1410" s="16"/>
      <c r="J1410" s="16"/>
      <c r="K1410" s="16"/>
      <c r="L1410" s="32"/>
      <c r="M1410" s="16"/>
      <c r="N1410" s="16"/>
      <c r="O1410" s="16"/>
      <c r="P1410" s="16"/>
      <c r="Y1410" s="20"/>
      <c r="Z1410" s="20"/>
      <c r="AA1410" s="20"/>
      <c r="AB1410" s="20"/>
      <c r="AC1410" s="20"/>
      <c r="AD1410" s="20"/>
    </row>
    <row r="1411" spans="3:30" s="1" customFormat="1">
      <c r="C1411" s="16"/>
      <c r="D1411" s="16"/>
      <c r="E1411" s="32"/>
      <c r="F1411" s="16"/>
      <c r="G1411" s="16"/>
      <c r="H1411" s="16"/>
      <c r="I1411" s="16"/>
      <c r="J1411" s="16"/>
      <c r="K1411" s="16"/>
      <c r="L1411" s="32"/>
      <c r="M1411" s="16"/>
      <c r="N1411" s="16"/>
      <c r="O1411" s="16"/>
      <c r="P1411" s="16"/>
      <c r="Y1411" s="20"/>
      <c r="Z1411" s="20"/>
      <c r="AA1411" s="20"/>
      <c r="AB1411" s="20"/>
      <c r="AC1411" s="20"/>
      <c r="AD1411" s="20"/>
    </row>
    <row r="1412" spans="3:30" s="1" customFormat="1">
      <c r="C1412" s="16"/>
      <c r="D1412" s="16"/>
      <c r="E1412" s="32"/>
      <c r="F1412" s="16"/>
      <c r="G1412" s="16"/>
      <c r="H1412" s="16"/>
      <c r="I1412" s="16"/>
      <c r="J1412" s="16"/>
      <c r="K1412" s="16"/>
      <c r="L1412" s="32"/>
      <c r="M1412" s="16"/>
      <c r="N1412" s="16"/>
      <c r="O1412" s="16"/>
      <c r="P1412" s="16"/>
      <c r="Y1412" s="20"/>
      <c r="Z1412" s="20"/>
      <c r="AA1412" s="20"/>
      <c r="AB1412" s="20"/>
      <c r="AC1412" s="20"/>
      <c r="AD1412" s="20"/>
    </row>
    <row r="1413" spans="3:30" s="1" customFormat="1">
      <c r="C1413" s="16"/>
      <c r="D1413" s="16"/>
      <c r="E1413" s="32"/>
      <c r="F1413" s="16"/>
      <c r="G1413" s="16"/>
      <c r="H1413" s="16"/>
      <c r="I1413" s="16"/>
      <c r="J1413" s="16"/>
      <c r="K1413" s="16"/>
      <c r="L1413" s="32"/>
      <c r="M1413" s="16"/>
      <c r="N1413" s="16"/>
      <c r="O1413" s="16"/>
      <c r="P1413" s="16"/>
      <c r="Y1413" s="20"/>
      <c r="Z1413" s="20"/>
      <c r="AA1413" s="20"/>
      <c r="AB1413" s="20"/>
      <c r="AC1413" s="20"/>
      <c r="AD1413" s="20"/>
    </row>
    <row r="1414" spans="3:30" s="1" customFormat="1">
      <c r="C1414" s="16"/>
      <c r="D1414" s="16"/>
      <c r="E1414" s="32"/>
      <c r="F1414" s="16"/>
      <c r="G1414" s="16"/>
      <c r="H1414" s="16"/>
      <c r="I1414" s="16"/>
      <c r="J1414" s="16"/>
      <c r="K1414" s="16"/>
      <c r="L1414" s="32"/>
      <c r="M1414" s="16"/>
      <c r="N1414" s="16"/>
      <c r="O1414" s="16"/>
      <c r="P1414" s="16"/>
      <c r="Y1414" s="20"/>
      <c r="Z1414" s="20"/>
      <c r="AA1414" s="20"/>
      <c r="AB1414" s="20"/>
      <c r="AC1414" s="20"/>
      <c r="AD1414" s="20"/>
    </row>
    <row r="1415" spans="3:30" s="1" customFormat="1">
      <c r="C1415" s="16"/>
      <c r="D1415" s="16"/>
      <c r="E1415" s="32"/>
      <c r="F1415" s="16"/>
      <c r="G1415" s="16"/>
      <c r="H1415" s="16"/>
      <c r="I1415" s="16"/>
      <c r="J1415" s="16"/>
      <c r="K1415" s="16"/>
      <c r="L1415" s="32"/>
      <c r="M1415" s="16"/>
      <c r="N1415" s="16"/>
      <c r="O1415" s="16"/>
      <c r="P1415" s="16"/>
      <c r="Y1415" s="20"/>
      <c r="Z1415" s="20"/>
      <c r="AA1415" s="20"/>
      <c r="AB1415" s="20"/>
      <c r="AC1415" s="20"/>
      <c r="AD1415" s="20"/>
    </row>
    <row r="1416" spans="3:30" s="1" customFormat="1">
      <c r="C1416" s="16"/>
      <c r="D1416" s="16"/>
      <c r="E1416" s="32"/>
      <c r="F1416" s="16"/>
      <c r="G1416" s="16"/>
      <c r="H1416" s="16"/>
      <c r="I1416" s="16"/>
      <c r="J1416" s="16"/>
      <c r="K1416" s="16"/>
      <c r="L1416" s="32"/>
      <c r="M1416" s="16"/>
      <c r="N1416" s="16"/>
      <c r="O1416" s="16"/>
      <c r="P1416" s="16"/>
      <c r="Y1416" s="20"/>
      <c r="Z1416" s="20"/>
      <c r="AA1416" s="20"/>
      <c r="AB1416" s="20"/>
      <c r="AC1416" s="20"/>
      <c r="AD1416" s="20"/>
    </row>
    <row r="1417" spans="3:30" s="1" customFormat="1">
      <c r="C1417" s="16"/>
      <c r="D1417" s="16"/>
      <c r="E1417" s="32"/>
      <c r="F1417" s="16"/>
      <c r="G1417" s="16"/>
      <c r="H1417" s="16"/>
      <c r="I1417" s="16"/>
      <c r="J1417" s="16"/>
      <c r="K1417" s="16"/>
      <c r="L1417" s="32"/>
      <c r="M1417" s="16"/>
      <c r="N1417" s="16"/>
      <c r="O1417" s="16"/>
      <c r="P1417" s="16"/>
      <c r="Y1417" s="20"/>
      <c r="Z1417" s="20"/>
      <c r="AA1417" s="20"/>
      <c r="AB1417" s="20"/>
      <c r="AC1417" s="20"/>
      <c r="AD1417" s="20"/>
    </row>
    <row r="1418" spans="3:30" s="1" customFormat="1">
      <c r="C1418" s="16"/>
      <c r="D1418" s="16"/>
      <c r="E1418" s="32"/>
      <c r="F1418" s="16"/>
      <c r="G1418" s="16"/>
      <c r="H1418" s="16"/>
      <c r="I1418" s="16"/>
      <c r="J1418" s="16"/>
      <c r="K1418" s="16"/>
      <c r="L1418" s="32"/>
      <c r="M1418" s="16"/>
      <c r="N1418" s="16"/>
      <c r="O1418" s="16"/>
      <c r="P1418" s="16"/>
      <c r="Y1418" s="20"/>
      <c r="Z1418" s="20"/>
      <c r="AA1418" s="20"/>
      <c r="AB1418" s="20"/>
      <c r="AC1418" s="20"/>
      <c r="AD1418" s="20"/>
    </row>
    <row r="1419" spans="3:30" s="1" customFormat="1">
      <c r="C1419" s="16"/>
      <c r="D1419" s="16"/>
      <c r="E1419" s="32"/>
      <c r="F1419" s="16"/>
      <c r="G1419" s="16"/>
      <c r="H1419" s="16"/>
      <c r="I1419" s="16"/>
      <c r="J1419" s="16"/>
      <c r="K1419" s="16"/>
      <c r="L1419" s="32"/>
      <c r="M1419" s="16"/>
      <c r="N1419" s="16"/>
      <c r="O1419" s="16"/>
      <c r="P1419" s="16"/>
      <c r="Y1419" s="20"/>
      <c r="Z1419" s="20"/>
      <c r="AA1419" s="20"/>
      <c r="AB1419" s="20"/>
      <c r="AC1419" s="20"/>
      <c r="AD1419" s="20"/>
    </row>
    <row r="1420" spans="3:30" s="1" customFormat="1">
      <c r="C1420" s="16"/>
      <c r="D1420" s="16"/>
      <c r="E1420" s="32"/>
      <c r="F1420" s="16"/>
      <c r="G1420" s="16"/>
      <c r="H1420" s="16"/>
      <c r="I1420" s="16"/>
      <c r="J1420" s="16"/>
      <c r="K1420" s="16"/>
      <c r="L1420" s="32"/>
      <c r="M1420" s="16"/>
      <c r="N1420" s="16"/>
      <c r="O1420" s="16"/>
      <c r="P1420" s="16"/>
      <c r="Y1420" s="20"/>
      <c r="Z1420" s="20"/>
      <c r="AA1420" s="20"/>
      <c r="AB1420" s="20"/>
      <c r="AC1420" s="20"/>
      <c r="AD1420" s="20"/>
    </row>
    <row r="1421" spans="3:30" s="1" customFormat="1">
      <c r="C1421" s="16"/>
      <c r="D1421" s="16"/>
      <c r="E1421" s="32"/>
      <c r="F1421" s="16"/>
      <c r="G1421" s="16"/>
      <c r="H1421" s="16"/>
      <c r="I1421" s="16"/>
      <c r="J1421" s="16"/>
      <c r="K1421" s="16"/>
      <c r="L1421" s="32"/>
      <c r="M1421" s="16"/>
      <c r="N1421" s="16"/>
      <c r="O1421" s="16"/>
      <c r="P1421" s="16"/>
      <c r="Y1421" s="20"/>
      <c r="Z1421" s="20"/>
      <c r="AA1421" s="20"/>
      <c r="AB1421" s="20"/>
      <c r="AC1421" s="20"/>
      <c r="AD1421" s="20"/>
    </row>
    <row r="1422" spans="3:30" s="1" customFormat="1">
      <c r="C1422" s="16"/>
      <c r="D1422" s="16"/>
      <c r="E1422" s="32"/>
      <c r="F1422" s="16"/>
      <c r="G1422" s="16"/>
      <c r="H1422" s="16"/>
      <c r="I1422" s="16"/>
      <c r="J1422" s="16"/>
      <c r="K1422" s="16"/>
      <c r="L1422" s="32"/>
      <c r="M1422" s="16"/>
      <c r="N1422" s="16"/>
      <c r="O1422" s="16"/>
      <c r="P1422" s="16"/>
      <c r="Y1422" s="20"/>
      <c r="Z1422" s="20"/>
      <c r="AA1422" s="20"/>
      <c r="AB1422" s="20"/>
      <c r="AC1422" s="20"/>
      <c r="AD1422" s="20"/>
    </row>
    <row r="1423" spans="3:30" s="1" customFormat="1">
      <c r="C1423" s="16"/>
      <c r="D1423" s="16"/>
      <c r="E1423" s="32"/>
      <c r="F1423" s="16"/>
      <c r="G1423" s="16"/>
      <c r="H1423" s="16"/>
      <c r="I1423" s="16"/>
      <c r="J1423" s="16"/>
      <c r="K1423" s="16"/>
      <c r="L1423" s="32"/>
      <c r="M1423" s="16"/>
      <c r="N1423" s="16"/>
      <c r="O1423" s="16"/>
      <c r="P1423" s="16"/>
      <c r="Y1423" s="20"/>
      <c r="Z1423" s="20"/>
      <c r="AA1423" s="20"/>
      <c r="AB1423" s="20"/>
      <c r="AC1423" s="20"/>
      <c r="AD1423" s="20"/>
    </row>
    <row r="1424" spans="3:30" s="1" customFormat="1">
      <c r="C1424" s="16"/>
      <c r="D1424" s="16"/>
      <c r="E1424" s="32"/>
      <c r="F1424" s="16"/>
      <c r="G1424" s="16"/>
      <c r="H1424" s="16"/>
      <c r="I1424" s="16"/>
      <c r="J1424" s="16"/>
      <c r="K1424" s="16"/>
      <c r="L1424" s="32"/>
      <c r="M1424" s="16"/>
      <c r="N1424" s="16"/>
      <c r="O1424" s="16"/>
      <c r="P1424" s="16"/>
      <c r="Y1424" s="20"/>
      <c r="Z1424" s="20"/>
      <c r="AA1424" s="20"/>
      <c r="AB1424" s="20"/>
      <c r="AC1424" s="20"/>
      <c r="AD1424" s="20"/>
    </row>
    <row r="1425" spans="3:30" s="1" customFormat="1">
      <c r="C1425" s="16"/>
      <c r="D1425" s="16"/>
      <c r="E1425" s="32"/>
      <c r="F1425" s="16"/>
      <c r="G1425" s="16"/>
      <c r="H1425" s="16"/>
      <c r="I1425" s="16"/>
      <c r="J1425" s="16"/>
      <c r="K1425" s="16"/>
      <c r="L1425" s="32"/>
      <c r="M1425" s="16"/>
      <c r="N1425" s="16"/>
      <c r="O1425" s="16"/>
      <c r="P1425" s="16"/>
      <c r="Y1425" s="20"/>
      <c r="Z1425" s="20"/>
      <c r="AA1425" s="20"/>
      <c r="AB1425" s="20"/>
      <c r="AC1425" s="20"/>
      <c r="AD1425" s="20"/>
    </row>
    <row r="1426" spans="3:30" s="1" customFormat="1">
      <c r="C1426" s="16"/>
      <c r="D1426" s="16"/>
      <c r="E1426" s="32"/>
      <c r="F1426" s="16"/>
      <c r="G1426" s="16"/>
      <c r="H1426" s="16"/>
      <c r="I1426" s="16"/>
      <c r="J1426" s="16"/>
      <c r="K1426" s="16"/>
      <c r="L1426" s="32"/>
      <c r="M1426" s="16"/>
      <c r="N1426" s="16"/>
      <c r="O1426" s="16"/>
      <c r="P1426" s="16"/>
      <c r="Y1426" s="20"/>
      <c r="Z1426" s="20"/>
      <c r="AA1426" s="20"/>
      <c r="AB1426" s="20"/>
      <c r="AC1426" s="20"/>
      <c r="AD1426" s="20"/>
    </row>
    <row r="1427" spans="3:30" s="1" customFormat="1">
      <c r="C1427" s="16"/>
      <c r="D1427" s="16"/>
      <c r="E1427" s="32"/>
      <c r="F1427" s="16"/>
      <c r="G1427" s="16"/>
      <c r="H1427" s="16"/>
      <c r="I1427" s="16"/>
      <c r="J1427" s="16"/>
      <c r="K1427" s="16"/>
      <c r="L1427" s="32"/>
      <c r="M1427" s="16"/>
      <c r="N1427" s="16"/>
      <c r="O1427" s="16"/>
      <c r="P1427" s="16"/>
      <c r="Y1427" s="20"/>
      <c r="Z1427" s="20"/>
      <c r="AA1427" s="20"/>
      <c r="AB1427" s="20"/>
      <c r="AC1427" s="20"/>
      <c r="AD1427" s="20"/>
    </row>
    <row r="1428" spans="3:30" s="1" customFormat="1">
      <c r="C1428" s="16"/>
      <c r="D1428" s="16"/>
      <c r="E1428" s="32"/>
      <c r="F1428" s="16"/>
      <c r="G1428" s="16"/>
      <c r="H1428" s="16"/>
      <c r="I1428" s="16"/>
      <c r="J1428" s="16"/>
      <c r="K1428" s="16"/>
      <c r="L1428" s="32"/>
      <c r="M1428" s="16"/>
      <c r="N1428" s="16"/>
      <c r="O1428" s="16"/>
      <c r="P1428" s="16"/>
      <c r="Y1428" s="20"/>
      <c r="Z1428" s="20"/>
      <c r="AA1428" s="20"/>
      <c r="AB1428" s="20"/>
      <c r="AC1428" s="20"/>
      <c r="AD1428" s="20"/>
    </row>
    <row r="1429" spans="3:30" s="1" customFormat="1">
      <c r="C1429" s="16"/>
      <c r="D1429" s="16"/>
      <c r="E1429" s="32"/>
      <c r="F1429" s="16"/>
      <c r="G1429" s="16"/>
      <c r="H1429" s="16"/>
      <c r="I1429" s="16"/>
      <c r="J1429" s="16"/>
      <c r="K1429" s="16"/>
      <c r="L1429" s="32"/>
      <c r="M1429" s="16"/>
      <c r="N1429" s="16"/>
      <c r="O1429" s="16"/>
      <c r="P1429" s="16"/>
      <c r="Y1429" s="20"/>
      <c r="Z1429" s="20"/>
      <c r="AA1429" s="20"/>
      <c r="AB1429" s="20"/>
      <c r="AC1429" s="20"/>
      <c r="AD1429" s="20"/>
    </row>
    <row r="1430" spans="3:30" s="1" customFormat="1">
      <c r="C1430" s="16"/>
      <c r="D1430" s="16"/>
      <c r="E1430" s="32"/>
      <c r="F1430" s="16"/>
      <c r="G1430" s="16"/>
      <c r="H1430" s="16"/>
      <c r="I1430" s="16"/>
      <c r="J1430" s="16"/>
      <c r="K1430" s="16"/>
      <c r="L1430" s="32"/>
      <c r="M1430" s="16"/>
      <c r="N1430" s="16"/>
      <c r="O1430" s="16"/>
      <c r="P1430" s="16"/>
      <c r="Y1430" s="20"/>
      <c r="Z1430" s="20"/>
      <c r="AA1430" s="20"/>
      <c r="AB1430" s="20"/>
      <c r="AC1430" s="20"/>
      <c r="AD1430" s="20"/>
    </row>
    <row r="1431" spans="3:30" s="1" customFormat="1">
      <c r="C1431" s="16"/>
      <c r="D1431" s="16"/>
      <c r="E1431" s="32"/>
      <c r="F1431" s="16"/>
      <c r="G1431" s="16"/>
      <c r="H1431" s="16"/>
      <c r="I1431" s="16"/>
      <c r="J1431" s="16"/>
      <c r="K1431" s="16"/>
      <c r="L1431" s="32"/>
      <c r="M1431" s="16"/>
      <c r="N1431" s="16"/>
      <c r="O1431" s="16"/>
      <c r="P1431" s="16"/>
      <c r="Y1431" s="20"/>
      <c r="Z1431" s="20"/>
      <c r="AA1431" s="20"/>
      <c r="AB1431" s="20"/>
      <c r="AC1431" s="20"/>
      <c r="AD1431" s="20"/>
    </row>
    <row r="1432" spans="3:30" s="1" customFormat="1">
      <c r="C1432" s="16"/>
      <c r="D1432" s="16"/>
      <c r="E1432" s="32"/>
      <c r="F1432" s="16"/>
      <c r="G1432" s="16"/>
      <c r="H1432" s="16"/>
      <c r="I1432" s="16"/>
      <c r="J1432" s="16"/>
      <c r="K1432" s="16"/>
      <c r="L1432" s="32"/>
      <c r="M1432" s="16"/>
      <c r="N1432" s="16"/>
      <c r="O1432" s="16"/>
      <c r="P1432" s="16"/>
      <c r="Y1432" s="20"/>
      <c r="Z1432" s="20"/>
      <c r="AA1432" s="20"/>
      <c r="AB1432" s="20"/>
      <c r="AC1432" s="20"/>
      <c r="AD1432" s="20"/>
    </row>
    <row r="1433" spans="3:30" s="1" customFormat="1">
      <c r="C1433" s="16"/>
      <c r="D1433" s="16"/>
      <c r="E1433" s="32"/>
      <c r="F1433" s="16"/>
      <c r="G1433" s="16"/>
      <c r="H1433" s="16"/>
      <c r="I1433" s="16"/>
      <c r="J1433" s="16"/>
      <c r="K1433" s="16"/>
      <c r="L1433" s="32"/>
      <c r="M1433" s="16"/>
      <c r="N1433" s="16"/>
      <c r="O1433" s="16"/>
      <c r="P1433" s="16"/>
      <c r="Y1433" s="20"/>
      <c r="Z1433" s="20"/>
      <c r="AA1433" s="20"/>
      <c r="AB1433" s="20"/>
      <c r="AC1433" s="20"/>
      <c r="AD1433" s="20"/>
    </row>
    <row r="1434" spans="3:30" s="1" customFormat="1">
      <c r="C1434" s="16"/>
      <c r="D1434" s="16"/>
      <c r="E1434" s="32"/>
      <c r="F1434" s="16"/>
      <c r="G1434" s="16"/>
      <c r="H1434" s="16"/>
      <c r="I1434" s="16"/>
      <c r="J1434" s="16"/>
      <c r="K1434" s="16"/>
      <c r="L1434" s="32"/>
      <c r="M1434" s="16"/>
      <c r="N1434" s="16"/>
      <c r="O1434" s="16"/>
      <c r="P1434" s="16"/>
      <c r="Y1434" s="20"/>
      <c r="Z1434" s="20"/>
      <c r="AA1434" s="20"/>
      <c r="AB1434" s="20"/>
      <c r="AC1434" s="20"/>
      <c r="AD1434" s="20"/>
    </row>
    <row r="1435" spans="3:30" s="1" customFormat="1">
      <c r="C1435" s="16"/>
      <c r="D1435" s="16"/>
      <c r="E1435" s="32"/>
      <c r="F1435" s="16"/>
      <c r="G1435" s="16"/>
      <c r="H1435" s="16"/>
      <c r="I1435" s="16"/>
      <c r="J1435" s="16"/>
      <c r="K1435" s="16"/>
      <c r="L1435" s="32"/>
      <c r="M1435" s="16"/>
      <c r="N1435" s="16"/>
      <c r="O1435" s="16"/>
      <c r="P1435" s="16"/>
      <c r="Y1435" s="20"/>
      <c r="Z1435" s="20"/>
      <c r="AA1435" s="20"/>
      <c r="AB1435" s="20"/>
      <c r="AC1435" s="20"/>
      <c r="AD1435" s="20"/>
    </row>
    <row r="1436" spans="3:30" s="1" customFormat="1">
      <c r="C1436" s="16"/>
      <c r="D1436" s="16"/>
      <c r="E1436" s="32"/>
      <c r="F1436" s="16"/>
      <c r="G1436" s="16"/>
      <c r="H1436" s="16"/>
      <c r="I1436" s="16"/>
      <c r="J1436" s="16"/>
      <c r="K1436" s="16"/>
      <c r="L1436" s="32"/>
      <c r="M1436" s="16"/>
      <c r="N1436" s="16"/>
      <c r="O1436" s="16"/>
      <c r="P1436" s="16"/>
      <c r="Y1436" s="20"/>
      <c r="Z1436" s="20"/>
      <c r="AA1436" s="20"/>
      <c r="AB1436" s="20"/>
      <c r="AC1436" s="20"/>
      <c r="AD1436" s="20"/>
    </row>
    <row r="1437" spans="3:30" s="1" customFormat="1">
      <c r="C1437" s="16"/>
      <c r="D1437" s="16"/>
      <c r="E1437" s="32"/>
      <c r="F1437" s="16"/>
      <c r="G1437" s="16"/>
      <c r="H1437" s="16"/>
      <c r="I1437" s="16"/>
      <c r="J1437" s="16"/>
      <c r="K1437" s="16"/>
      <c r="L1437" s="32"/>
      <c r="M1437" s="16"/>
      <c r="N1437" s="16"/>
      <c r="O1437" s="16"/>
      <c r="P1437" s="16"/>
      <c r="Y1437" s="20"/>
      <c r="Z1437" s="20"/>
      <c r="AA1437" s="20"/>
      <c r="AB1437" s="20"/>
      <c r="AC1437" s="20"/>
      <c r="AD1437" s="20"/>
    </row>
    <row r="1438" spans="3:30" s="1" customFormat="1">
      <c r="C1438" s="16"/>
      <c r="D1438" s="16"/>
      <c r="E1438" s="32"/>
      <c r="F1438" s="16"/>
      <c r="G1438" s="16"/>
      <c r="H1438" s="16"/>
      <c r="I1438" s="16"/>
      <c r="J1438" s="16"/>
      <c r="K1438" s="16"/>
      <c r="L1438" s="32"/>
      <c r="M1438" s="16"/>
      <c r="N1438" s="16"/>
      <c r="O1438" s="16"/>
      <c r="P1438" s="16"/>
      <c r="Y1438" s="20"/>
      <c r="Z1438" s="20"/>
      <c r="AA1438" s="20"/>
      <c r="AB1438" s="20"/>
      <c r="AC1438" s="20"/>
      <c r="AD1438" s="20"/>
    </row>
    <row r="1439" spans="3:30" s="1" customFormat="1">
      <c r="C1439" s="16"/>
      <c r="D1439" s="16"/>
      <c r="E1439" s="32"/>
      <c r="F1439" s="16"/>
      <c r="G1439" s="16"/>
      <c r="H1439" s="16"/>
      <c r="I1439" s="16"/>
      <c r="J1439" s="16"/>
      <c r="K1439" s="16"/>
      <c r="L1439" s="32"/>
      <c r="M1439" s="16"/>
      <c r="N1439" s="16"/>
      <c r="O1439" s="16"/>
      <c r="P1439" s="16"/>
      <c r="Y1439" s="20"/>
      <c r="Z1439" s="20"/>
      <c r="AA1439" s="20"/>
      <c r="AB1439" s="20"/>
      <c r="AC1439" s="20"/>
      <c r="AD1439" s="20"/>
    </row>
    <row r="1440" spans="3:30" s="1" customFormat="1">
      <c r="C1440" s="16"/>
      <c r="D1440" s="16"/>
      <c r="E1440" s="32"/>
      <c r="F1440" s="16"/>
      <c r="G1440" s="16"/>
      <c r="H1440" s="16"/>
      <c r="I1440" s="16"/>
      <c r="J1440" s="16"/>
      <c r="K1440" s="16"/>
      <c r="L1440" s="32"/>
      <c r="M1440" s="16"/>
      <c r="N1440" s="16"/>
      <c r="O1440" s="16"/>
      <c r="P1440" s="16"/>
      <c r="Y1440" s="20"/>
      <c r="Z1440" s="20"/>
      <c r="AA1440" s="20"/>
      <c r="AB1440" s="20"/>
      <c r="AC1440" s="20"/>
      <c r="AD1440" s="20"/>
    </row>
    <row r="1441" spans="3:30" s="1" customFormat="1">
      <c r="C1441" s="16"/>
      <c r="D1441" s="16"/>
      <c r="E1441" s="32"/>
      <c r="F1441" s="16"/>
      <c r="G1441" s="16"/>
      <c r="H1441" s="16"/>
      <c r="I1441" s="16"/>
      <c r="J1441" s="16"/>
      <c r="K1441" s="16"/>
      <c r="L1441" s="32"/>
      <c r="M1441" s="16"/>
      <c r="N1441" s="16"/>
      <c r="O1441" s="16"/>
      <c r="P1441" s="16"/>
      <c r="Y1441" s="20"/>
      <c r="Z1441" s="20"/>
      <c r="AA1441" s="20"/>
      <c r="AB1441" s="20"/>
      <c r="AC1441" s="20"/>
      <c r="AD1441" s="20"/>
    </row>
    <row r="1442" spans="3:30" s="1" customFormat="1">
      <c r="C1442" s="16"/>
      <c r="D1442" s="16"/>
      <c r="E1442" s="32"/>
      <c r="F1442" s="16"/>
      <c r="G1442" s="16"/>
      <c r="H1442" s="16"/>
      <c r="I1442" s="16"/>
      <c r="J1442" s="16"/>
      <c r="K1442" s="16"/>
      <c r="L1442" s="32"/>
      <c r="M1442" s="16"/>
      <c r="N1442" s="16"/>
      <c r="O1442" s="16"/>
      <c r="P1442" s="16"/>
      <c r="Y1442" s="20"/>
      <c r="Z1442" s="20"/>
      <c r="AA1442" s="20"/>
      <c r="AB1442" s="20"/>
      <c r="AC1442" s="20"/>
      <c r="AD1442" s="20"/>
    </row>
    <row r="1443" spans="3:30" s="1" customFormat="1">
      <c r="C1443" s="16"/>
      <c r="D1443" s="16"/>
      <c r="E1443" s="32"/>
      <c r="F1443" s="16"/>
      <c r="G1443" s="16"/>
      <c r="H1443" s="16"/>
      <c r="I1443" s="16"/>
      <c r="J1443" s="16"/>
      <c r="K1443" s="16"/>
      <c r="L1443" s="32"/>
      <c r="M1443" s="16"/>
      <c r="N1443" s="16"/>
      <c r="O1443" s="16"/>
      <c r="P1443" s="16"/>
      <c r="Y1443" s="20"/>
      <c r="Z1443" s="20"/>
      <c r="AA1443" s="20"/>
      <c r="AB1443" s="20"/>
      <c r="AC1443" s="20"/>
      <c r="AD1443" s="20"/>
    </row>
    <row r="1444" spans="3:30" s="1" customFormat="1">
      <c r="C1444" s="16"/>
      <c r="D1444" s="16"/>
      <c r="E1444" s="32"/>
      <c r="F1444" s="16"/>
      <c r="G1444" s="16"/>
      <c r="H1444" s="16"/>
      <c r="I1444" s="16"/>
      <c r="J1444" s="16"/>
      <c r="K1444" s="16"/>
      <c r="L1444" s="32"/>
      <c r="M1444" s="16"/>
      <c r="N1444" s="16"/>
      <c r="O1444" s="16"/>
      <c r="P1444" s="16"/>
      <c r="Y1444" s="20"/>
      <c r="Z1444" s="20"/>
      <c r="AA1444" s="20"/>
      <c r="AB1444" s="20"/>
      <c r="AC1444" s="20"/>
      <c r="AD1444" s="20"/>
    </row>
    <row r="1445" spans="3:30" s="1" customFormat="1">
      <c r="C1445" s="16"/>
      <c r="D1445" s="16"/>
      <c r="E1445" s="32"/>
      <c r="F1445" s="16"/>
      <c r="G1445" s="16"/>
      <c r="H1445" s="16"/>
      <c r="I1445" s="16"/>
      <c r="J1445" s="16"/>
      <c r="K1445" s="16"/>
      <c r="L1445" s="32"/>
      <c r="M1445" s="16"/>
      <c r="N1445" s="16"/>
      <c r="O1445" s="16"/>
      <c r="P1445" s="16"/>
      <c r="Y1445" s="20"/>
      <c r="Z1445" s="20"/>
      <c r="AA1445" s="20"/>
      <c r="AB1445" s="20"/>
      <c r="AC1445" s="20"/>
      <c r="AD1445" s="20"/>
    </row>
    <row r="1446" spans="3:30" s="1" customFormat="1">
      <c r="C1446" s="16"/>
      <c r="D1446" s="16"/>
      <c r="E1446" s="32"/>
      <c r="F1446" s="16"/>
      <c r="G1446" s="16"/>
      <c r="H1446" s="16"/>
      <c r="I1446" s="16"/>
      <c r="J1446" s="16"/>
      <c r="K1446" s="16"/>
      <c r="L1446" s="32"/>
      <c r="M1446" s="16"/>
      <c r="N1446" s="16"/>
      <c r="O1446" s="16"/>
      <c r="P1446" s="16"/>
      <c r="Y1446" s="20"/>
      <c r="Z1446" s="20"/>
      <c r="AA1446" s="20"/>
      <c r="AB1446" s="20"/>
      <c r="AC1446" s="20"/>
      <c r="AD1446" s="20"/>
    </row>
    <row r="1447" spans="3:30" s="1" customFormat="1">
      <c r="C1447" s="16"/>
      <c r="D1447" s="16"/>
      <c r="E1447" s="32"/>
      <c r="F1447" s="16"/>
      <c r="G1447" s="16"/>
      <c r="H1447" s="16"/>
      <c r="I1447" s="16"/>
      <c r="J1447" s="16"/>
      <c r="K1447" s="16"/>
      <c r="L1447" s="32"/>
      <c r="M1447" s="16"/>
      <c r="N1447" s="16"/>
      <c r="O1447" s="16"/>
      <c r="P1447" s="16"/>
      <c r="Y1447" s="20"/>
      <c r="Z1447" s="20"/>
      <c r="AA1447" s="20"/>
      <c r="AB1447" s="20"/>
      <c r="AC1447" s="20"/>
      <c r="AD1447" s="20"/>
    </row>
    <row r="1448" spans="3:30" s="1" customFormat="1">
      <c r="C1448" s="16"/>
      <c r="D1448" s="16"/>
      <c r="E1448" s="32"/>
      <c r="F1448" s="16"/>
      <c r="G1448" s="16"/>
      <c r="H1448" s="16"/>
      <c r="I1448" s="16"/>
      <c r="J1448" s="16"/>
      <c r="K1448" s="16"/>
      <c r="L1448" s="32"/>
      <c r="M1448" s="16"/>
      <c r="N1448" s="16"/>
      <c r="O1448" s="16"/>
      <c r="P1448" s="16"/>
      <c r="Y1448" s="20"/>
      <c r="Z1448" s="20"/>
      <c r="AA1448" s="20"/>
      <c r="AB1448" s="20"/>
      <c r="AC1448" s="20"/>
      <c r="AD1448" s="20"/>
    </row>
    <row r="1449" spans="3:30" s="1" customFormat="1">
      <c r="C1449" s="16"/>
      <c r="D1449" s="16"/>
      <c r="E1449" s="32"/>
      <c r="F1449" s="16"/>
      <c r="G1449" s="16"/>
      <c r="H1449" s="16"/>
      <c r="I1449" s="16"/>
      <c r="J1449" s="16"/>
      <c r="K1449" s="16"/>
      <c r="L1449" s="32"/>
      <c r="M1449" s="16"/>
      <c r="N1449" s="16"/>
      <c r="O1449" s="16"/>
      <c r="P1449" s="16"/>
      <c r="Y1449" s="20"/>
      <c r="Z1449" s="20"/>
      <c r="AA1449" s="20"/>
      <c r="AB1449" s="20"/>
      <c r="AC1449" s="20"/>
      <c r="AD1449" s="20"/>
    </row>
    <row r="1450" spans="3:30" s="1" customFormat="1">
      <c r="C1450" s="16"/>
      <c r="D1450" s="16"/>
      <c r="E1450" s="32"/>
      <c r="F1450" s="16"/>
      <c r="G1450" s="16"/>
      <c r="H1450" s="16"/>
      <c r="I1450" s="16"/>
      <c r="J1450" s="16"/>
      <c r="K1450" s="16"/>
      <c r="L1450" s="32"/>
      <c r="M1450" s="16"/>
      <c r="N1450" s="16"/>
      <c r="O1450" s="16"/>
      <c r="P1450" s="16"/>
      <c r="Y1450" s="20"/>
      <c r="Z1450" s="20"/>
      <c r="AA1450" s="20"/>
      <c r="AB1450" s="20"/>
      <c r="AC1450" s="20"/>
      <c r="AD1450" s="20"/>
    </row>
    <row r="1451" spans="3:30" s="1" customFormat="1">
      <c r="C1451" s="16"/>
      <c r="D1451" s="16"/>
      <c r="E1451" s="32"/>
      <c r="F1451" s="16"/>
      <c r="G1451" s="16"/>
      <c r="H1451" s="16"/>
      <c r="I1451" s="16"/>
      <c r="J1451" s="16"/>
      <c r="K1451" s="16"/>
      <c r="L1451" s="32"/>
      <c r="M1451" s="16"/>
      <c r="N1451" s="16"/>
      <c r="O1451" s="16"/>
      <c r="P1451" s="16"/>
      <c r="Y1451" s="20"/>
      <c r="Z1451" s="20"/>
      <c r="AA1451" s="20"/>
      <c r="AB1451" s="20"/>
      <c r="AC1451" s="20"/>
      <c r="AD1451" s="20"/>
    </row>
    <row r="1452" spans="3:30" s="1" customFormat="1">
      <c r="C1452" s="16"/>
      <c r="D1452" s="16"/>
      <c r="E1452" s="32"/>
      <c r="F1452" s="16"/>
      <c r="G1452" s="16"/>
      <c r="H1452" s="16"/>
      <c r="I1452" s="16"/>
      <c r="J1452" s="16"/>
      <c r="K1452" s="16"/>
      <c r="L1452" s="32"/>
      <c r="M1452" s="16"/>
      <c r="N1452" s="16"/>
      <c r="O1452" s="16"/>
      <c r="P1452" s="16"/>
      <c r="Y1452" s="20"/>
      <c r="Z1452" s="20"/>
      <c r="AA1452" s="20"/>
      <c r="AB1452" s="20"/>
      <c r="AC1452" s="20"/>
      <c r="AD1452" s="20"/>
    </row>
    <row r="1453" spans="3:30" s="1" customFormat="1">
      <c r="C1453" s="16"/>
      <c r="D1453" s="16"/>
      <c r="E1453" s="32"/>
      <c r="F1453" s="16"/>
      <c r="G1453" s="16"/>
      <c r="H1453" s="16"/>
      <c r="I1453" s="16"/>
      <c r="J1453" s="16"/>
      <c r="K1453" s="16"/>
      <c r="L1453" s="32"/>
      <c r="M1453" s="16"/>
      <c r="N1453" s="16"/>
      <c r="O1453" s="16"/>
      <c r="P1453" s="16"/>
      <c r="Y1453" s="20"/>
      <c r="Z1453" s="20"/>
      <c r="AA1453" s="20"/>
      <c r="AB1453" s="20"/>
      <c r="AC1453" s="20"/>
      <c r="AD1453" s="20"/>
    </row>
    <row r="1454" spans="3:30" s="1" customFormat="1">
      <c r="C1454" s="16"/>
      <c r="D1454" s="16"/>
      <c r="E1454" s="32"/>
      <c r="F1454" s="16"/>
      <c r="G1454" s="16"/>
      <c r="H1454" s="16"/>
      <c r="I1454" s="16"/>
      <c r="J1454" s="16"/>
      <c r="K1454" s="16"/>
      <c r="L1454" s="32"/>
      <c r="M1454" s="16"/>
      <c r="N1454" s="16"/>
      <c r="O1454" s="16"/>
      <c r="P1454" s="16"/>
      <c r="Y1454" s="20"/>
      <c r="Z1454" s="20"/>
      <c r="AA1454" s="20"/>
      <c r="AB1454" s="20"/>
      <c r="AC1454" s="20"/>
      <c r="AD1454" s="20"/>
    </row>
    <row r="1455" spans="3:30" s="1" customFormat="1">
      <c r="C1455" s="16"/>
      <c r="D1455" s="16"/>
      <c r="E1455" s="32"/>
      <c r="F1455" s="16"/>
      <c r="G1455" s="16"/>
      <c r="H1455" s="16"/>
      <c r="I1455" s="16"/>
      <c r="J1455" s="16"/>
      <c r="K1455" s="16"/>
      <c r="L1455" s="32"/>
      <c r="M1455" s="16"/>
      <c r="N1455" s="16"/>
      <c r="O1455" s="16"/>
      <c r="P1455" s="16"/>
      <c r="Y1455" s="20"/>
      <c r="Z1455" s="20"/>
      <c r="AA1455" s="20"/>
      <c r="AB1455" s="20"/>
      <c r="AC1455" s="20"/>
      <c r="AD1455" s="20"/>
    </row>
    <row r="1456" spans="3:30" s="1" customFormat="1">
      <c r="C1456" s="16"/>
      <c r="D1456" s="16"/>
      <c r="E1456" s="32"/>
      <c r="F1456" s="16"/>
      <c r="G1456" s="16"/>
      <c r="H1456" s="16"/>
      <c r="I1456" s="16"/>
      <c r="J1456" s="16"/>
      <c r="K1456" s="16"/>
      <c r="L1456" s="32"/>
      <c r="M1456" s="16"/>
      <c r="N1456" s="16"/>
      <c r="O1456" s="16"/>
      <c r="P1456" s="16"/>
      <c r="Y1456" s="20"/>
      <c r="Z1456" s="20"/>
      <c r="AA1456" s="20"/>
      <c r="AB1456" s="20"/>
      <c r="AC1456" s="20"/>
      <c r="AD1456" s="20"/>
    </row>
    <row r="1457" spans="3:30" s="1" customFormat="1">
      <c r="C1457" s="16"/>
      <c r="D1457" s="16"/>
      <c r="E1457" s="32"/>
      <c r="F1457" s="16"/>
      <c r="G1457" s="16"/>
      <c r="H1457" s="16"/>
      <c r="I1457" s="16"/>
      <c r="J1457" s="16"/>
      <c r="K1457" s="16"/>
      <c r="L1457" s="32"/>
      <c r="M1457" s="16"/>
      <c r="N1457" s="16"/>
      <c r="O1457" s="16"/>
      <c r="P1457" s="16"/>
      <c r="Y1457" s="20"/>
      <c r="Z1457" s="20"/>
      <c r="AA1457" s="20"/>
      <c r="AB1457" s="20"/>
      <c r="AC1457" s="20"/>
      <c r="AD1457" s="20"/>
    </row>
    <row r="1458" spans="3:30" s="1" customFormat="1">
      <c r="C1458" s="16"/>
      <c r="D1458" s="16"/>
      <c r="E1458" s="32"/>
      <c r="F1458" s="16"/>
      <c r="G1458" s="16"/>
      <c r="H1458" s="16"/>
      <c r="I1458" s="16"/>
      <c r="J1458" s="16"/>
      <c r="K1458" s="16"/>
      <c r="L1458" s="32"/>
      <c r="M1458" s="16"/>
      <c r="N1458" s="16"/>
      <c r="O1458" s="16"/>
      <c r="P1458" s="16"/>
      <c r="Y1458" s="20"/>
      <c r="Z1458" s="20"/>
      <c r="AA1458" s="20"/>
      <c r="AB1458" s="20"/>
      <c r="AC1458" s="20"/>
      <c r="AD1458" s="20"/>
    </row>
    <row r="1459" spans="3:30" s="1" customFormat="1">
      <c r="C1459" s="16"/>
      <c r="D1459" s="16"/>
      <c r="E1459" s="32"/>
      <c r="F1459" s="16"/>
      <c r="G1459" s="16"/>
      <c r="H1459" s="16"/>
      <c r="I1459" s="16"/>
      <c r="J1459" s="16"/>
      <c r="K1459" s="16"/>
      <c r="L1459" s="32"/>
      <c r="M1459" s="16"/>
      <c r="N1459" s="16"/>
      <c r="O1459" s="16"/>
      <c r="P1459" s="16"/>
      <c r="Y1459" s="20"/>
      <c r="Z1459" s="20"/>
      <c r="AA1459" s="20"/>
      <c r="AB1459" s="20"/>
      <c r="AC1459" s="20"/>
      <c r="AD1459" s="20"/>
    </row>
    <row r="1460" spans="3:30" s="1" customFormat="1">
      <c r="C1460" s="16"/>
      <c r="D1460" s="16"/>
      <c r="E1460" s="32"/>
      <c r="F1460" s="16"/>
      <c r="G1460" s="16"/>
      <c r="H1460" s="16"/>
      <c r="I1460" s="16"/>
      <c r="J1460" s="16"/>
      <c r="K1460" s="16"/>
      <c r="L1460" s="32"/>
      <c r="M1460" s="16"/>
      <c r="N1460" s="16"/>
      <c r="O1460" s="16"/>
      <c r="P1460" s="16"/>
      <c r="Y1460" s="20"/>
      <c r="Z1460" s="20"/>
      <c r="AA1460" s="20"/>
      <c r="AB1460" s="20"/>
      <c r="AC1460" s="20"/>
      <c r="AD1460" s="20"/>
    </row>
    <row r="1461" spans="3:30" s="1" customFormat="1">
      <c r="C1461" s="16"/>
      <c r="D1461" s="16"/>
      <c r="E1461" s="32"/>
      <c r="F1461" s="16"/>
      <c r="G1461" s="16"/>
      <c r="H1461" s="16"/>
      <c r="I1461" s="16"/>
      <c r="J1461" s="16"/>
      <c r="K1461" s="16"/>
      <c r="L1461" s="32"/>
      <c r="M1461" s="16"/>
      <c r="N1461" s="16"/>
      <c r="O1461" s="16"/>
      <c r="P1461" s="16"/>
      <c r="Y1461" s="20"/>
      <c r="Z1461" s="20"/>
      <c r="AA1461" s="20"/>
      <c r="AB1461" s="20"/>
      <c r="AC1461" s="20"/>
      <c r="AD1461" s="20"/>
    </row>
    <row r="1462" spans="3:30" s="1" customFormat="1">
      <c r="C1462" s="16"/>
      <c r="D1462" s="16"/>
      <c r="E1462" s="32"/>
      <c r="F1462" s="16"/>
      <c r="G1462" s="16"/>
      <c r="H1462" s="16"/>
      <c r="I1462" s="16"/>
      <c r="J1462" s="16"/>
      <c r="K1462" s="16"/>
      <c r="L1462" s="32"/>
      <c r="M1462" s="16"/>
      <c r="N1462" s="16"/>
      <c r="O1462" s="16"/>
      <c r="P1462" s="16"/>
      <c r="Y1462" s="20"/>
      <c r="Z1462" s="20"/>
      <c r="AA1462" s="20"/>
      <c r="AB1462" s="20"/>
      <c r="AC1462" s="20"/>
      <c r="AD1462" s="20"/>
    </row>
    <row r="1463" spans="3:30" s="1" customFormat="1">
      <c r="C1463" s="16"/>
      <c r="D1463" s="16"/>
      <c r="E1463" s="32"/>
      <c r="F1463" s="16"/>
      <c r="G1463" s="16"/>
      <c r="H1463" s="16"/>
      <c r="I1463" s="16"/>
      <c r="J1463" s="16"/>
      <c r="K1463" s="16"/>
      <c r="L1463" s="32"/>
      <c r="M1463" s="16"/>
      <c r="N1463" s="16"/>
      <c r="O1463" s="16"/>
      <c r="P1463" s="16"/>
      <c r="Y1463" s="20"/>
      <c r="Z1463" s="20"/>
      <c r="AA1463" s="20"/>
      <c r="AB1463" s="20"/>
      <c r="AC1463" s="20"/>
      <c r="AD1463" s="20"/>
    </row>
    <row r="1464" spans="3:30" s="1" customFormat="1">
      <c r="C1464" s="16"/>
      <c r="D1464" s="16"/>
      <c r="E1464" s="32"/>
      <c r="F1464" s="16"/>
      <c r="G1464" s="16"/>
      <c r="H1464" s="16"/>
      <c r="I1464" s="16"/>
      <c r="J1464" s="16"/>
      <c r="K1464" s="16"/>
      <c r="L1464" s="32"/>
      <c r="M1464" s="16"/>
      <c r="N1464" s="16"/>
      <c r="O1464" s="16"/>
      <c r="P1464" s="16"/>
      <c r="Y1464" s="20"/>
      <c r="Z1464" s="20"/>
      <c r="AA1464" s="20"/>
      <c r="AB1464" s="20"/>
      <c r="AC1464" s="20"/>
      <c r="AD1464" s="20"/>
    </row>
    <row r="1465" spans="3:30" s="1" customFormat="1">
      <c r="C1465" s="16"/>
      <c r="D1465" s="16"/>
      <c r="E1465" s="32"/>
      <c r="F1465" s="16"/>
      <c r="G1465" s="16"/>
      <c r="H1465" s="16"/>
      <c r="I1465" s="16"/>
      <c r="J1465" s="16"/>
      <c r="K1465" s="16"/>
      <c r="L1465" s="32"/>
      <c r="M1465" s="16"/>
      <c r="N1465" s="16"/>
      <c r="O1465" s="16"/>
      <c r="P1465" s="16"/>
      <c r="Y1465" s="20"/>
      <c r="Z1465" s="20"/>
      <c r="AA1465" s="20"/>
      <c r="AB1465" s="20"/>
      <c r="AC1465" s="20"/>
      <c r="AD1465" s="20"/>
    </row>
    <row r="1466" spans="3:30" s="1" customFormat="1">
      <c r="C1466" s="16"/>
      <c r="D1466" s="16"/>
      <c r="E1466" s="32"/>
      <c r="F1466" s="16"/>
      <c r="G1466" s="16"/>
      <c r="H1466" s="16"/>
      <c r="I1466" s="16"/>
      <c r="J1466" s="16"/>
      <c r="K1466" s="16"/>
      <c r="L1466" s="32"/>
      <c r="M1466" s="16"/>
      <c r="N1466" s="16"/>
      <c r="O1466" s="16"/>
      <c r="P1466" s="16"/>
      <c r="Y1466" s="20"/>
      <c r="Z1466" s="20"/>
      <c r="AA1466" s="20"/>
      <c r="AB1466" s="20"/>
      <c r="AC1466" s="20"/>
      <c r="AD1466" s="20"/>
    </row>
    <row r="1467" spans="3:30" s="1" customFormat="1">
      <c r="C1467" s="16"/>
      <c r="D1467" s="16"/>
      <c r="E1467" s="32"/>
      <c r="F1467" s="16"/>
      <c r="G1467" s="16"/>
      <c r="H1467" s="16"/>
      <c r="I1467" s="16"/>
      <c r="J1467" s="16"/>
      <c r="K1467" s="16"/>
      <c r="L1467" s="32"/>
      <c r="M1467" s="16"/>
      <c r="N1467" s="16"/>
      <c r="O1467" s="16"/>
      <c r="P1467" s="16"/>
      <c r="Y1467" s="20"/>
      <c r="Z1467" s="20"/>
      <c r="AA1467" s="20"/>
      <c r="AB1467" s="20"/>
      <c r="AC1467" s="20"/>
      <c r="AD1467" s="20"/>
    </row>
    <row r="1468" spans="3:30" s="1" customFormat="1">
      <c r="C1468" s="16"/>
      <c r="D1468" s="16"/>
      <c r="E1468" s="32"/>
      <c r="F1468" s="16"/>
      <c r="G1468" s="16"/>
      <c r="H1468" s="16"/>
      <c r="I1468" s="16"/>
      <c r="J1468" s="16"/>
      <c r="K1468" s="16"/>
      <c r="L1468" s="32"/>
      <c r="M1468" s="16"/>
      <c r="N1468" s="16"/>
      <c r="O1468" s="16"/>
      <c r="P1468" s="16"/>
      <c r="Y1468" s="20"/>
      <c r="Z1468" s="20"/>
      <c r="AA1468" s="20"/>
      <c r="AB1468" s="20"/>
      <c r="AC1468" s="20"/>
      <c r="AD1468" s="20"/>
    </row>
    <row r="1469" spans="3:30" s="1" customFormat="1">
      <c r="C1469" s="16"/>
      <c r="D1469" s="16"/>
      <c r="E1469" s="32"/>
      <c r="F1469" s="16"/>
      <c r="G1469" s="16"/>
      <c r="H1469" s="16"/>
      <c r="I1469" s="16"/>
      <c r="J1469" s="16"/>
      <c r="K1469" s="16"/>
      <c r="L1469" s="32"/>
      <c r="M1469" s="16"/>
      <c r="N1469" s="16"/>
      <c r="O1469" s="16"/>
      <c r="P1469" s="16"/>
      <c r="Y1469" s="20"/>
      <c r="Z1469" s="20"/>
      <c r="AA1469" s="20"/>
      <c r="AB1469" s="20"/>
      <c r="AC1469" s="20"/>
      <c r="AD1469" s="20"/>
    </row>
    <row r="1470" spans="3:30" s="1" customFormat="1">
      <c r="C1470" s="16"/>
      <c r="D1470" s="16"/>
      <c r="E1470" s="32"/>
      <c r="F1470" s="16"/>
      <c r="G1470" s="16"/>
      <c r="H1470" s="16"/>
      <c r="I1470" s="16"/>
      <c r="J1470" s="16"/>
      <c r="K1470" s="16"/>
      <c r="L1470" s="32"/>
      <c r="M1470" s="16"/>
      <c r="N1470" s="16"/>
      <c r="O1470" s="16"/>
      <c r="P1470" s="16"/>
      <c r="Y1470" s="20"/>
      <c r="Z1470" s="20"/>
      <c r="AA1470" s="20"/>
      <c r="AB1470" s="20"/>
      <c r="AC1470" s="20"/>
      <c r="AD1470" s="20"/>
    </row>
    <row r="1471" spans="3:30" s="1" customFormat="1">
      <c r="C1471" s="16"/>
      <c r="D1471" s="16"/>
      <c r="E1471" s="32"/>
      <c r="F1471" s="16"/>
      <c r="G1471" s="16"/>
      <c r="H1471" s="16"/>
      <c r="I1471" s="16"/>
      <c r="J1471" s="16"/>
      <c r="K1471" s="16"/>
      <c r="L1471" s="32"/>
      <c r="M1471" s="16"/>
      <c r="N1471" s="16"/>
      <c r="O1471" s="16"/>
      <c r="P1471" s="16"/>
      <c r="Y1471" s="20"/>
      <c r="Z1471" s="20"/>
      <c r="AA1471" s="20"/>
      <c r="AB1471" s="20"/>
      <c r="AC1471" s="20"/>
      <c r="AD1471" s="20"/>
    </row>
    <row r="1472" spans="3:30" s="1" customFormat="1">
      <c r="C1472" s="16"/>
      <c r="D1472" s="16"/>
      <c r="E1472" s="32"/>
      <c r="F1472" s="16"/>
      <c r="G1472" s="16"/>
      <c r="H1472" s="16"/>
      <c r="I1472" s="16"/>
      <c r="J1472" s="16"/>
      <c r="K1472" s="16"/>
      <c r="L1472" s="32"/>
      <c r="M1472" s="16"/>
      <c r="N1472" s="16"/>
      <c r="O1472" s="16"/>
      <c r="P1472" s="16"/>
      <c r="Y1472" s="20"/>
      <c r="Z1472" s="20"/>
      <c r="AA1472" s="20"/>
      <c r="AB1472" s="20"/>
      <c r="AC1472" s="20"/>
      <c r="AD1472" s="20"/>
    </row>
    <row r="1473" spans="3:30" s="1" customFormat="1">
      <c r="C1473" s="16"/>
      <c r="D1473" s="16"/>
      <c r="E1473" s="32"/>
      <c r="F1473" s="16"/>
      <c r="G1473" s="16"/>
      <c r="H1473" s="16"/>
      <c r="I1473" s="16"/>
      <c r="J1473" s="16"/>
      <c r="K1473" s="16"/>
      <c r="L1473" s="32"/>
      <c r="M1473" s="16"/>
      <c r="N1473" s="16"/>
      <c r="O1473" s="16"/>
      <c r="P1473" s="16"/>
      <c r="Y1473" s="20"/>
      <c r="Z1473" s="20"/>
      <c r="AA1473" s="20"/>
      <c r="AB1473" s="20"/>
      <c r="AC1473" s="20"/>
      <c r="AD1473" s="20"/>
    </row>
    <row r="1474" spans="3:30" s="1" customFormat="1">
      <c r="C1474" s="16"/>
      <c r="D1474" s="16"/>
      <c r="E1474" s="32"/>
      <c r="F1474" s="16"/>
      <c r="G1474" s="16"/>
      <c r="H1474" s="16"/>
      <c r="I1474" s="16"/>
      <c r="J1474" s="16"/>
      <c r="K1474" s="16"/>
      <c r="L1474" s="32"/>
      <c r="M1474" s="16"/>
      <c r="N1474" s="16"/>
      <c r="O1474" s="16"/>
      <c r="P1474" s="16"/>
      <c r="Y1474" s="20"/>
      <c r="Z1474" s="20"/>
      <c r="AA1474" s="20"/>
      <c r="AB1474" s="20"/>
      <c r="AC1474" s="20"/>
      <c r="AD1474" s="20"/>
    </row>
    <row r="1475" spans="3:30" s="1" customFormat="1">
      <c r="C1475" s="16"/>
      <c r="D1475" s="16"/>
      <c r="E1475" s="32"/>
      <c r="F1475" s="16"/>
      <c r="G1475" s="16"/>
      <c r="H1475" s="16"/>
      <c r="I1475" s="16"/>
      <c r="J1475" s="16"/>
      <c r="K1475" s="16"/>
      <c r="L1475" s="32"/>
      <c r="M1475" s="16"/>
      <c r="N1475" s="16"/>
      <c r="O1475" s="16"/>
      <c r="P1475" s="16"/>
      <c r="Y1475" s="20"/>
      <c r="Z1475" s="20"/>
      <c r="AA1475" s="20"/>
      <c r="AB1475" s="20"/>
      <c r="AC1475" s="20"/>
      <c r="AD1475" s="20"/>
    </row>
    <row r="1476" spans="3:30" s="1" customFormat="1">
      <c r="C1476" s="16"/>
      <c r="D1476" s="16"/>
      <c r="E1476" s="32"/>
      <c r="F1476" s="16"/>
      <c r="G1476" s="16"/>
      <c r="H1476" s="16"/>
      <c r="I1476" s="16"/>
      <c r="J1476" s="16"/>
      <c r="K1476" s="16"/>
      <c r="L1476" s="32"/>
      <c r="M1476" s="16"/>
      <c r="N1476" s="16"/>
      <c r="O1476" s="16"/>
      <c r="P1476" s="16"/>
      <c r="Y1476" s="20"/>
      <c r="Z1476" s="20"/>
      <c r="AA1476" s="20"/>
      <c r="AB1476" s="20"/>
      <c r="AC1476" s="20"/>
      <c r="AD1476" s="20"/>
    </row>
    <row r="1477" spans="3:30" s="1" customFormat="1">
      <c r="C1477" s="16"/>
      <c r="D1477" s="16"/>
      <c r="E1477" s="32"/>
      <c r="F1477" s="16"/>
      <c r="G1477" s="16"/>
      <c r="H1477" s="16"/>
      <c r="I1477" s="16"/>
      <c r="J1477" s="16"/>
      <c r="K1477" s="16"/>
      <c r="L1477" s="32"/>
      <c r="M1477" s="16"/>
      <c r="N1477" s="16"/>
      <c r="O1477" s="16"/>
      <c r="P1477" s="16"/>
      <c r="Y1477" s="20"/>
      <c r="Z1477" s="20"/>
      <c r="AA1477" s="20"/>
      <c r="AB1477" s="20"/>
      <c r="AC1477" s="20"/>
      <c r="AD1477" s="20"/>
    </row>
    <row r="1478" spans="3:30" s="1" customFormat="1">
      <c r="C1478" s="16"/>
      <c r="D1478" s="16"/>
      <c r="E1478" s="32"/>
      <c r="F1478" s="16"/>
      <c r="G1478" s="16"/>
      <c r="H1478" s="16"/>
      <c r="I1478" s="16"/>
      <c r="J1478" s="16"/>
      <c r="K1478" s="16"/>
      <c r="L1478" s="32"/>
      <c r="M1478" s="16"/>
      <c r="N1478" s="16"/>
      <c r="O1478" s="16"/>
      <c r="P1478" s="16"/>
      <c r="Y1478" s="20"/>
      <c r="Z1478" s="20"/>
      <c r="AA1478" s="20"/>
      <c r="AB1478" s="20"/>
      <c r="AC1478" s="20"/>
      <c r="AD1478" s="20"/>
    </row>
    <row r="1479" spans="3:30" s="1" customFormat="1">
      <c r="C1479" s="16"/>
      <c r="D1479" s="16"/>
      <c r="E1479" s="32"/>
      <c r="F1479" s="16"/>
      <c r="G1479" s="16"/>
      <c r="H1479" s="16"/>
      <c r="I1479" s="16"/>
      <c r="J1479" s="16"/>
      <c r="K1479" s="16"/>
      <c r="L1479" s="32"/>
      <c r="M1479" s="16"/>
      <c r="N1479" s="16"/>
      <c r="O1479" s="16"/>
      <c r="P1479" s="16"/>
      <c r="Y1479" s="20"/>
      <c r="Z1479" s="20"/>
      <c r="AA1479" s="20"/>
      <c r="AB1479" s="20"/>
      <c r="AC1479" s="20"/>
      <c r="AD1479" s="20"/>
    </row>
    <row r="1480" spans="3:30" s="1" customFormat="1">
      <c r="C1480" s="16"/>
      <c r="D1480" s="16"/>
      <c r="E1480" s="32"/>
      <c r="F1480" s="16"/>
      <c r="G1480" s="16"/>
      <c r="H1480" s="16"/>
      <c r="I1480" s="16"/>
      <c r="J1480" s="16"/>
      <c r="K1480" s="16"/>
      <c r="L1480" s="32"/>
      <c r="M1480" s="16"/>
      <c r="N1480" s="16"/>
      <c r="O1480" s="16"/>
      <c r="P1480" s="16"/>
      <c r="Y1480" s="20"/>
      <c r="Z1480" s="20"/>
      <c r="AA1480" s="20"/>
      <c r="AB1480" s="20"/>
      <c r="AC1480" s="20"/>
      <c r="AD1480" s="20"/>
    </row>
    <row r="1481" spans="3:30" s="1" customFormat="1">
      <c r="C1481" s="16"/>
      <c r="D1481" s="16"/>
      <c r="E1481" s="32"/>
      <c r="F1481" s="16"/>
      <c r="G1481" s="16"/>
      <c r="H1481" s="16"/>
      <c r="I1481" s="16"/>
      <c r="J1481" s="16"/>
      <c r="K1481" s="16"/>
      <c r="L1481" s="32"/>
      <c r="M1481" s="16"/>
      <c r="N1481" s="16"/>
      <c r="O1481" s="16"/>
      <c r="P1481" s="16"/>
      <c r="Y1481" s="20"/>
      <c r="Z1481" s="20"/>
      <c r="AA1481" s="20"/>
      <c r="AB1481" s="20"/>
      <c r="AC1481" s="20"/>
      <c r="AD1481" s="20"/>
    </row>
    <row r="1482" spans="3:30" s="1" customFormat="1">
      <c r="C1482" s="16"/>
      <c r="D1482" s="16"/>
      <c r="E1482" s="32"/>
      <c r="F1482" s="16"/>
      <c r="G1482" s="16"/>
      <c r="H1482" s="16"/>
      <c r="I1482" s="16"/>
      <c r="J1482" s="16"/>
      <c r="K1482" s="16"/>
      <c r="L1482" s="32"/>
      <c r="M1482" s="16"/>
      <c r="N1482" s="16"/>
      <c r="O1482" s="16"/>
      <c r="P1482" s="16"/>
      <c r="Y1482" s="20"/>
      <c r="Z1482" s="20"/>
      <c r="AA1482" s="20"/>
      <c r="AB1482" s="20"/>
      <c r="AC1482" s="20"/>
      <c r="AD1482" s="20"/>
    </row>
    <row r="1483" spans="3:30" s="1" customFormat="1">
      <c r="C1483" s="16"/>
      <c r="D1483" s="16"/>
      <c r="E1483" s="32"/>
      <c r="F1483" s="16"/>
      <c r="G1483" s="16"/>
      <c r="H1483" s="16"/>
      <c r="I1483" s="16"/>
      <c r="J1483" s="16"/>
      <c r="K1483" s="16"/>
      <c r="L1483" s="32"/>
      <c r="M1483" s="16"/>
      <c r="N1483" s="16"/>
      <c r="O1483" s="16"/>
      <c r="P1483" s="16"/>
      <c r="Y1483" s="20"/>
      <c r="Z1483" s="20"/>
      <c r="AA1483" s="20"/>
      <c r="AB1483" s="20"/>
      <c r="AC1483" s="20"/>
      <c r="AD1483" s="20"/>
    </row>
    <row r="1484" spans="3:30" s="1" customFormat="1">
      <c r="C1484" s="16"/>
      <c r="D1484" s="16"/>
      <c r="E1484" s="32"/>
      <c r="F1484" s="16"/>
      <c r="G1484" s="16"/>
      <c r="H1484" s="16"/>
      <c r="I1484" s="16"/>
      <c r="J1484" s="16"/>
      <c r="K1484" s="16"/>
      <c r="L1484" s="32"/>
      <c r="M1484" s="16"/>
      <c r="N1484" s="16"/>
      <c r="O1484" s="16"/>
      <c r="P1484" s="16"/>
      <c r="Y1484" s="20"/>
      <c r="Z1484" s="20"/>
      <c r="AA1484" s="20"/>
      <c r="AB1484" s="20"/>
      <c r="AC1484" s="20"/>
      <c r="AD1484" s="20"/>
    </row>
    <row r="1485" spans="3:30" s="1" customFormat="1">
      <c r="C1485" s="16"/>
      <c r="D1485" s="16"/>
      <c r="E1485" s="32"/>
      <c r="F1485" s="16"/>
      <c r="G1485" s="16"/>
      <c r="H1485" s="16"/>
      <c r="I1485" s="16"/>
      <c r="J1485" s="16"/>
      <c r="K1485" s="16"/>
      <c r="L1485" s="32"/>
      <c r="M1485" s="16"/>
      <c r="N1485" s="16"/>
      <c r="O1485" s="16"/>
      <c r="P1485" s="16"/>
      <c r="Y1485" s="20"/>
      <c r="Z1485" s="20"/>
      <c r="AA1485" s="20"/>
      <c r="AB1485" s="20"/>
      <c r="AC1485" s="20"/>
      <c r="AD1485" s="20"/>
    </row>
    <row r="1486" spans="3:30" s="1" customFormat="1">
      <c r="C1486" s="16"/>
      <c r="D1486" s="16"/>
      <c r="E1486" s="32"/>
      <c r="F1486" s="16"/>
      <c r="G1486" s="16"/>
      <c r="H1486" s="16"/>
      <c r="I1486" s="16"/>
      <c r="J1486" s="16"/>
      <c r="K1486" s="16"/>
      <c r="L1486" s="32"/>
      <c r="M1486" s="16"/>
      <c r="N1486" s="16"/>
      <c r="O1486" s="16"/>
      <c r="P1486" s="16"/>
      <c r="Y1486" s="20"/>
      <c r="Z1486" s="20"/>
      <c r="AA1486" s="20"/>
      <c r="AB1486" s="20"/>
      <c r="AC1486" s="20"/>
      <c r="AD1486" s="20"/>
    </row>
    <row r="1487" spans="3:30" s="1" customFormat="1">
      <c r="C1487" s="16"/>
      <c r="D1487" s="16"/>
      <c r="E1487" s="32"/>
      <c r="F1487" s="16"/>
      <c r="G1487" s="16"/>
      <c r="H1487" s="16"/>
      <c r="I1487" s="16"/>
      <c r="J1487" s="16"/>
      <c r="K1487" s="16"/>
      <c r="L1487" s="32"/>
      <c r="M1487" s="16"/>
      <c r="N1487" s="16"/>
      <c r="O1487" s="16"/>
      <c r="P1487" s="16"/>
      <c r="Y1487" s="20"/>
      <c r="Z1487" s="20"/>
      <c r="AA1487" s="20"/>
      <c r="AB1487" s="20"/>
      <c r="AC1487" s="20"/>
      <c r="AD1487" s="20"/>
    </row>
    <row r="1488" spans="3:30" s="1" customFormat="1">
      <c r="C1488" s="16"/>
      <c r="D1488" s="16"/>
      <c r="E1488" s="32"/>
      <c r="F1488" s="16"/>
      <c r="G1488" s="16"/>
      <c r="H1488" s="16"/>
      <c r="I1488" s="16"/>
      <c r="J1488" s="16"/>
      <c r="K1488" s="16"/>
      <c r="L1488" s="32"/>
      <c r="M1488" s="16"/>
      <c r="N1488" s="16"/>
      <c r="O1488" s="16"/>
      <c r="P1488" s="16"/>
      <c r="Y1488" s="20"/>
      <c r="Z1488" s="20"/>
      <c r="AA1488" s="20"/>
      <c r="AB1488" s="20"/>
      <c r="AC1488" s="20"/>
      <c r="AD1488" s="20"/>
    </row>
    <row r="1489" spans="3:30" s="1" customFormat="1">
      <c r="C1489" s="16"/>
      <c r="D1489" s="16"/>
      <c r="E1489" s="32"/>
      <c r="F1489" s="16"/>
      <c r="G1489" s="16"/>
      <c r="H1489" s="16"/>
      <c r="I1489" s="16"/>
      <c r="J1489" s="16"/>
      <c r="K1489" s="16"/>
      <c r="L1489" s="32"/>
      <c r="M1489" s="16"/>
      <c r="N1489" s="16"/>
      <c r="O1489" s="16"/>
      <c r="P1489" s="16"/>
      <c r="Y1489" s="20"/>
      <c r="Z1489" s="20"/>
      <c r="AA1489" s="20"/>
      <c r="AB1489" s="20"/>
      <c r="AC1489" s="20"/>
      <c r="AD1489" s="20"/>
    </row>
    <row r="1490" spans="3:30" s="1" customFormat="1">
      <c r="C1490" s="16"/>
      <c r="D1490" s="16"/>
      <c r="E1490" s="32"/>
      <c r="F1490" s="16"/>
      <c r="G1490" s="16"/>
      <c r="H1490" s="16"/>
      <c r="I1490" s="16"/>
      <c r="J1490" s="16"/>
      <c r="K1490" s="16"/>
      <c r="L1490" s="32"/>
      <c r="M1490" s="16"/>
      <c r="N1490" s="16"/>
      <c r="O1490" s="16"/>
      <c r="P1490" s="16"/>
      <c r="Y1490" s="20"/>
      <c r="Z1490" s="20"/>
      <c r="AA1490" s="20"/>
      <c r="AB1490" s="20"/>
      <c r="AC1490" s="20"/>
      <c r="AD1490" s="20"/>
    </row>
    <row r="1491" spans="3:30" s="1" customFormat="1">
      <c r="C1491" s="16"/>
      <c r="D1491" s="16"/>
      <c r="E1491" s="32"/>
      <c r="F1491" s="16"/>
      <c r="G1491" s="16"/>
      <c r="H1491" s="16"/>
      <c r="I1491" s="16"/>
      <c r="J1491" s="16"/>
      <c r="K1491" s="16"/>
      <c r="L1491" s="32"/>
      <c r="M1491" s="16"/>
      <c r="N1491" s="16"/>
      <c r="O1491" s="16"/>
      <c r="P1491" s="16"/>
      <c r="Y1491" s="20"/>
      <c r="Z1491" s="20"/>
      <c r="AA1491" s="20"/>
      <c r="AB1491" s="20"/>
      <c r="AC1491" s="20"/>
      <c r="AD1491" s="20"/>
    </row>
    <row r="1492" spans="3:30" s="1" customFormat="1">
      <c r="C1492" s="16"/>
      <c r="D1492" s="16"/>
      <c r="E1492" s="32"/>
      <c r="F1492" s="16"/>
      <c r="G1492" s="16"/>
      <c r="H1492" s="16"/>
      <c r="I1492" s="16"/>
      <c r="J1492" s="16"/>
      <c r="K1492" s="16"/>
      <c r="L1492" s="32"/>
      <c r="M1492" s="16"/>
      <c r="N1492" s="16"/>
      <c r="O1492" s="16"/>
      <c r="P1492" s="16"/>
      <c r="Y1492" s="20"/>
      <c r="Z1492" s="20"/>
      <c r="AA1492" s="20"/>
      <c r="AB1492" s="20"/>
      <c r="AC1492" s="20"/>
      <c r="AD1492" s="20"/>
    </row>
    <row r="1493" spans="3:30" s="1" customFormat="1">
      <c r="C1493" s="16"/>
      <c r="D1493" s="16"/>
      <c r="E1493" s="32"/>
      <c r="F1493" s="16"/>
      <c r="G1493" s="16"/>
      <c r="H1493" s="16"/>
      <c r="I1493" s="16"/>
      <c r="J1493" s="16"/>
      <c r="K1493" s="16"/>
      <c r="L1493" s="32"/>
      <c r="M1493" s="16"/>
      <c r="N1493" s="16"/>
      <c r="O1493" s="16"/>
      <c r="P1493" s="16"/>
      <c r="Y1493" s="20"/>
      <c r="Z1493" s="20"/>
      <c r="AA1493" s="20"/>
      <c r="AB1493" s="20"/>
      <c r="AC1493" s="20"/>
      <c r="AD1493" s="20"/>
    </row>
    <row r="1494" spans="3:30" s="1" customFormat="1">
      <c r="C1494" s="16"/>
      <c r="D1494" s="16"/>
      <c r="E1494" s="32"/>
      <c r="F1494" s="16"/>
      <c r="G1494" s="16"/>
      <c r="H1494" s="16"/>
      <c r="I1494" s="16"/>
      <c r="J1494" s="16"/>
      <c r="K1494" s="16"/>
      <c r="L1494" s="32"/>
      <c r="M1494" s="16"/>
      <c r="N1494" s="16"/>
      <c r="O1494" s="16"/>
      <c r="P1494" s="16"/>
      <c r="Y1494" s="20"/>
      <c r="Z1494" s="20"/>
      <c r="AA1494" s="20"/>
      <c r="AB1494" s="20"/>
      <c r="AC1494" s="20"/>
      <c r="AD1494" s="20"/>
    </row>
    <row r="1495" spans="3:30" s="1" customFormat="1">
      <c r="C1495" s="16"/>
      <c r="D1495" s="16"/>
      <c r="E1495" s="32"/>
      <c r="F1495" s="16"/>
      <c r="G1495" s="16"/>
      <c r="H1495" s="16"/>
      <c r="I1495" s="16"/>
      <c r="J1495" s="16"/>
      <c r="K1495" s="16"/>
      <c r="L1495" s="32"/>
      <c r="M1495" s="16"/>
      <c r="N1495" s="16"/>
      <c r="O1495" s="16"/>
      <c r="P1495" s="16"/>
      <c r="Y1495" s="20"/>
      <c r="Z1495" s="20"/>
      <c r="AA1495" s="20"/>
      <c r="AB1495" s="20"/>
      <c r="AC1495" s="20"/>
      <c r="AD1495" s="20"/>
    </row>
    <row r="1496" spans="3:30" s="1" customFormat="1">
      <c r="C1496" s="16"/>
      <c r="D1496" s="16"/>
      <c r="E1496" s="32"/>
      <c r="F1496" s="16"/>
      <c r="G1496" s="16"/>
      <c r="H1496" s="16"/>
      <c r="I1496" s="16"/>
      <c r="J1496" s="16"/>
      <c r="K1496" s="16"/>
      <c r="L1496" s="32"/>
      <c r="M1496" s="16"/>
      <c r="N1496" s="16"/>
      <c r="O1496" s="16"/>
      <c r="P1496" s="16"/>
      <c r="Y1496" s="20"/>
      <c r="Z1496" s="20"/>
      <c r="AA1496" s="20"/>
      <c r="AB1496" s="20"/>
      <c r="AC1496" s="20"/>
      <c r="AD1496" s="20"/>
    </row>
    <row r="1497" spans="3:30" s="1" customFormat="1">
      <c r="C1497" s="16"/>
      <c r="D1497" s="16"/>
      <c r="E1497" s="32"/>
      <c r="F1497" s="16"/>
      <c r="G1497" s="16"/>
      <c r="H1497" s="16"/>
      <c r="I1497" s="16"/>
      <c r="J1497" s="16"/>
      <c r="K1497" s="16"/>
      <c r="L1497" s="32"/>
      <c r="M1497" s="16"/>
      <c r="N1497" s="16"/>
      <c r="O1497" s="16"/>
      <c r="P1497" s="16"/>
      <c r="Y1497" s="20"/>
      <c r="Z1497" s="20"/>
      <c r="AA1497" s="20"/>
      <c r="AB1497" s="20"/>
      <c r="AC1497" s="20"/>
      <c r="AD1497" s="20"/>
    </row>
    <row r="1498" spans="3:30" s="1" customFormat="1">
      <c r="C1498" s="16"/>
      <c r="D1498" s="16"/>
      <c r="E1498" s="32"/>
      <c r="F1498" s="16"/>
      <c r="G1498" s="16"/>
      <c r="H1498" s="16"/>
      <c r="I1498" s="16"/>
      <c r="J1498" s="16"/>
      <c r="K1498" s="16"/>
      <c r="L1498" s="32"/>
      <c r="M1498" s="16"/>
      <c r="N1498" s="16"/>
      <c r="O1498" s="16"/>
      <c r="P1498" s="16"/>
      <c r="Y1498" s="20"/>
      <c r="Z1498" s="20"/>
      <c r="AA1498" s="20"/>
      <c r="AB1498" s="20"/>
      <c r="AC1498" s="20"/>
      <c r="AD1498" s="20"/>
    </row>
    <row r="1499" spans="3:30" s="1" customFormat="1">
      <c r="C1499" s="16"/>
      <c r="D1499" s="16"/>
      <c r="E1499" s="32"/>
      <c r="F1499" s="16"/>
      <c r="G1499" s="16"/>
      <c r="H1499" s="16"/>
      <c r="I1499" s="16"/>
      <c r="J1499" s="16"/>
      <c r="K1499" s="16"/>
      <c r="L1499" s="32"/>
      <c r="M1499" s="16"/>
      <c r="N1499" s="16"/>
      <c r="O1499" s="16"/>
      <c r="P1499" s="16"/>
      <c r="Y1499" s="20"/>
      <c r="Z1499" s="20"/>
      <c r="AA1499" s="20"/>
      <c r="AB1499" s="20"/>
      <c r="AC1499" s="20"/>
      <c r="AD1499" s="20"/>
    </row>
    <row r="1500" spans="3:30" s="1" customFormat="1">
      <c r="C1500" s="16"/>
      <c r="D1500" s="16"/>
      <c r="E1500" s="32"/>
      <c r="F1500" s="16"/>
      <c r="G1500" s="16"/>
      <c r="H1500" s="16"/>
      <c r="I1500" s="16"/>
      <c r="J1500" s="16"/>
      <c r="K1500" s="16"/>
      <c r="L1500" s="32"/>
      <c r="M1500" s="16"/>
      <c r="N1500" s="16"/>
      <c r="O1500" s="16"/>
      <c r="P1500" s="16"/>
      <c r="Y1500" s="20"/>
      <c r="Z1500" s="20"/>
      <c r="AA1500" s="20"/>
      <c r="AB1500" s="20"/>
      <c r="AC1500" s="20"/>
      <c r="AD1500" s="20"/>
    </row>
    <row r="1501" spans="3:30" s="1" customFormat="1">
      <c r="C1501" s="16"/>
      <c r="D1501" s="16"/>
      <c r="E1501" s="32"/>
      <c r="F1501" s="16"/>
      <c r="G1501" s="16"/>
      <c r="H1501" s="16"/>
      <c r="I1501" s="16"/>
      <c r="J1501" s="16"/>
      <c r="K1501" s="16"/>
      <c r="L1501" s="32"/>
      <c r="M1501" s="16"/>
      <c r="N1501" s="16"/>
      <c r="O1501" s="16"/>
      <c r="P1501" s="16"/>
      <c r="Y1501" s="20"/>
      <c r="Z1501" s="20"/>
      <c r="AA1501" s="20"/>
      <c r="AB1501" s="20"/>
      <c r="AC1501" s="20"/>
      <c r="AD1501" s="20"/>
    </row>
    <row r="1502" spans="3:30" s="1" customFormat="1">
      <c r="C1502" s="16"/>
      <c r="D1502" s="16"/>
      <c r="E1502" s="32"/>
      <c r="F1502" s="16"/>
      <c r="G1502" s="16"/>
      <c r="H1502" s="16"/>
      <c r="I1502" s="16"/>
      <c r="J1502" s="16"/>
      <c r="K1502" s="16"/>
      <c r="L1502" s="32"/>
      <c r="M1502" s="16"/>
      <c r="N1502" s="16"/>
      <c r="O1502" s="16"/>
      <c r="P1502" s="16"/>
      <c r="Y1502" s="20"/>
      <c r="Z1502" s="20"/>
      <c r="AA1502" s="20"/>
      <c r="AB1502" s="20"/>
      <c r="AC1502" s="20"/>
      <c r="AD1502" s="20"/>
    </row>
    <row r="1503" spans="3:30" s="1" customFormat="1">
      <c r="C1503" s="16"/>
      <c r="D1503" s="16"/>
      <c r="E1503" s="32"/>
      <c r="F1503" s="16"/>
      <c r="G1503" s="16"/>
      <c r="H1503" s="16"/>
      <c r="I1503" s="16"/>
      <c r="J1503" s="16"/>
      <c r="K1503" s="16"/>
      <c r="L1503" s="32"/>
      <c r="M1503" s="16"/>
      <c r="N1503" s="16"/>
      <c r="O1503" s="16"/>
      <c r="P1503" s="16"/>
      <c r="Y1503" s="20"/>
      <c r="Z1503" s="20"/>
      <c r="AA1503" s="20"/>
      <c r="AB1503" s="20"/>
      <c r="AC1503" s="20"/>
      <c r="AD1503" s="20"/>
    </row>
    <row r="1504" spans="3:30" s="1" customFormat="1">
      <c r="C1504" s="16"/>
      <c r="D1504" s="16"/>
      <c r="E1504" s="32"/>
      <c r="F1504" s="16"/>
      <c r="G1504" s="16"/>
      <c r="H1504" s="16"/>
      <c r="I1504" s="16"/>
      <c r="J1504" s="16"/>
      <c r="K1504" s="16"/>
      <c r="L1504" s="32"/>
      <c r="M1504" s="16"/>
      <c r="N1504" s="16"/>
      <c r="O1504" s="16"/>
      <c r="P1504" s="16"/>
      <c r="Y1504" s="20"/>
      <c r="Z1504" s="20"/>
      <c r="AA1504" s="20"/>
      <c r="AB1504" s="20"/>
      <c r="AC1504" s="20"/>
      <c r="AD1504" s="20"/>
    </row>
    <row r="1505" spans="3:30" s="1" customFormat="1">
      <c r="C1505" s="16"/>
      <c r="D1505" s="16"/>
      <c r="E1505" s="32"/>
      <c r="F1505" s="16"/>
      <c r="G1505" s="16"/>
      <c r="H1505" s="16"/>
      <c r="I1505" s="16"/>
      <c r="J1505" s="16"/>
      <c r="K1505" s="16"/>
      <c r="L1505" s="32"/>
      <c r="M1505" s="16"/>
      <c r="N1505" s="16"/>
      <c r="O1505" s="16"/>
      <c r="P1505" s="16"/>
      <c r="Y1505" s="20"/>
      <c r="Z1505" s="20"/>
      <c r="AA1505" s="20"/>
      <c r="AB1505" s="20"/>
      <c r="AC1505" s="20"/>
      <c r="AD1505" s="20"/>
    </row>
    <row r="1506" spans="3:30" s="1" customFormat="1">
      <c r="C1506" s="16"/>
      <c r="D1506" s="16"/>
      <c r="E1506" s="32"/>
      <c r="F1506" s="16"/>
      <c r="G1506" s="16"/>
      <c r="H1506" s="16"/>
      <c r="I1506" s="16"/>
      <c r="J1506" s="16"/>
      <c r="K1506" s="16"/>
      <c r="L1506" s="32"/>
      <c r="M1506" s="16"/>
      <c r="N1506" s="16"/>
      <c r="O1506" s="16"/>
      <c r="P1506" s="16"/>
      <c r="Y1506" s="20"/>
      <c r="Z1506" s="20"/>
      <c r="AA1506" s="20"/>
      <c r="AB1506" s="20"/>
      <c r="AC1506" s="20"/>
      <c r="AD1506" s="20"/>
    </row>
    <row r="1507" spans="3:30" s="1" customFormat="1">
      <c r="C1507" s="16"/>
      <c r="D1507" s="16"/>
      <c r="E1507" s="32"/>
      <c r="F1507" s="16"/>
      <c r="G1507" s="16"/>
      <c r="H1507" s="16"/>
      <c r="I1507" s="16"/>
      <c r="J1507" s="16"/>
      <c r="K1507" s="16"/>
      <c r="L1507" s="32"/>
      <c r="M1507" s="16"/>
      <c r="N1507" s="16"/>
      <c r="O1507" s="16"/>
      <c r="P1507" s="16"/>
      <c r="Y1507" s="20"/>
      <c r="Z1507" s="20"/>
      <c r="AA1507" s="20"/>
      <c r="AB1507" s="20"/>
      <c r="AC1507" s="20"/>
      <c r="AD1507" s="20"/>
    </row>
    <row r="1508" spans="3:30" s="1" customFormat="1">
      <c r="C1508" s="16"/>
      <c r="D1508" s="16"/>
      <c r="E1508" s="32"/>
      <c r="F1508" s="16"/>
      <c r="G1508" s="16"/>
      <c r="H1508" s="16"/>
      <c r="I1508" s="16"/>
      <c r="J1508" s="16"/>
      <c r="K1508" s="16"/>
      <c r="L1508" s="32"/>
      <c r="M1508" s="16"/>
      <c r="N1508" s="16"/>
      <c r="O1508" s="16"/>
      <c r="P1508" s="16"/>
      <c r="Y1508" s="20"/>
      <c r="Z1508" s="20"/>
      <c r="AA1508" s="20"/>
      <c r="AB1508" s="20"/>
      <c r="AC1508" s="20"/>
      <c r="AD1508" s="20"/>
    </row>
    <row r="1509" spans="3:30" s="1" customFormat="1">
      <c r="C1509" s="16"/>
      <c r="D1509" s="16"/>
      <c r="E1509" s="32"/>
      <c r="F1509" s="16"/>
      <c r="G1509" s="16"/>
      <c r="H1509" s="16"/>
      <c r="I1509" s="16"/>
      <c r="J1509" s="16"/>
      <c r="K1509" s="16"/>
      <c r="L1509" s="32"/>
      <c r="M1509" s="16"/>
      <c r="N1509" s="16"/>
      <c r="O1509" s="16"/>
      <c r="P1509" s="16"/>
      <c r="Y1509" s="20"/>
      <c r="Z1509" s="20"/>
      <c r="AA1509" s="20"/>
      <c r="AB1509" s="20"/>
      <c r="AC1509" s="20"/>
      <c r="AD1509" s="20"/>
    </row>
    <row r="1510" spans="3:30" s="1" customFormat="1">
      <c r="C1510" s="16"/>
      <c r="D1510" s="16"/>
      <c r="E1510" s="32"/>
      <c r="F1510" s="16"/>
      <c r="G1510" s="16"/>
      <c r="H1510" s="16"/>
      <c r="I1510" s="16"/>
      <c r="J1510" s="16"/>
      <c r="K1510" s="16"/>
      <c r="L1510" s="32"/>
      <c r="M1510" s="16"/>
      <c r="N1510" s="16"/>
      <c r="O1510" s="16"/>
      <c r="P1510" s="16"/>
      <c r="Y1510" s="20"/>
      <c r="Z1510" s="20"/>
      <c r="AA1510" s="20"/>
      <c r="AB1510" s="20"/>
      <c r="AC1510" s="20"/>
      <c r="AD1510" s="20"/>
    </row>
    <row r="1511" spans="3:30" s="1" customFormat="1">
      <c r="C1511" s="16"/>
      <c r="D1511" s="16"/>
      <c r="E1511" s="32"/>
      <c r="F1511" s="16"/>
      <c r="G1511" s="16"/>
      <c r="H1511" s="16"/>
      <c r="I1511" s="16"/>
      <c r="J1511" s="16"/>
      <c r="K1511" s="16"/>
      <c r="L1511" s="32"/>
      <c r="M1511" s="16"/>
      <c r="N1511" s="16"/>
      <c r="O1511" s="16"/>
      <c r="P1511" s="16"/>
      <c r="Y1511" s="20"/>
      <c r="Z1511" s="20"/>
      <c r="AA1511" s="20"/>
      <c r="AB1511" s="20"/>
      <c r="AC1511" s="20"/>
      <c r="AD1511" s="20"/>
    </row>
    <row r="1512" spans="3:30" s="1" customFormat="1">
      <c r="C1512" s="16"/>
      <c r="D1512" s="16"/>
      <c r="E1512" s="32"/>
      <c r="F1512" s="16"/>
      <c r="G1512" s="16"/>
      <c r="H1512" s="16"/>
      <c r="I1512" s="16"/>
      <c r="J1512" s="16"/>
      <c r="K1512" s="16"/>
      <c r="L1512" s="32"/>
      <c r="M1512" s="16"/>
      <c r="N1512" s="16"/>
      <c r="O1512" s="16"/>
      <c r="P1512" s="16"/>
      <c r="Y1512" s="20"/>
      <c r="Z1512" s="20"/>
      <c r="AA1512" s="20"/>
      <c r="AB1512" s="20"/>
      <c r="AC1512" s="20"/>
      <c r="AD1512" s="20"/>
    </row>
    <row r="1513" spans="3:30" s="1" customFormat="1">
      <c r="C1513" s="16"/>
      <c r="D1513" s="16"/>
      <c r="E1513" s="32"/>
      <c r="F1513" s="16"/>
      <c r="G1513" s="16"/>
      <c r="H1513" s="16"/>
      <c r="I1513" s="16"/>
      <c r="J1513" s="16"/>
      <c r="K1513" s="16"/>
      <c r="L1513" s="32"/>
      <c r="M1513" s="16"/>
      <c r="N1513" s="16"/>
      <c r="O1513" s="16"/>
      <c r="P1513" s="16"/>
      <c r="Y1513" s="20"/>
      <c r="Z1513" s="20"/>
      <c r="AA1513" s="20"/>
      <c r="AB1513" s="20"/>
      <c r="AC1513" s="20"/>
      <c r="AD1513" s="20"/>
    </row>
    <row r="1514" spans="3:30" s="1" customFormat="1">
      <c r="C1514" s="16"/>
      <c r="D1514" s="16"/>
      <c r="E1514" s="32"/>
      <c r="F1514" s="16"/>
      <c r="G1514" s="16"/>
      <c r="H1514" s="16"/>
      <c r="I1514" s="16"/>
      <c r="J1514" s="16"/>
      <c r="K1514" s="16"/>
      <c r="L1514" s="32"/>
      <c r="M1514" s="16"/>
      <c r="N1514" s="16"/>
      <c r="O1514" s="16"/>
      <c r="P1514" s="16"/>
      <c r="Y1514" s="20"/>
      <c r="Z1514" s="20"/>
      <c r="AA1514" s="20"/>
      <c r="AB1514" s="20"/>
      <c r="AC1514" s="20"/>
      <c r="AD1514" s="20"/>
    </row>
    <row r="1515" spans="3:30" s="1" customFormat="1">
      <c r="C1515" s="16"/>
      <c r="D1515" s="16"/>
      <c r="E1515" s="32"/>
      <c r="F1515" s="16"/>
      <c r="G1515" s="16"/>
      <c r="H1515" s="16"/>
      <c r="I1515" s="16"/>
      <c r="J1515" s="16"/>
      <c r="K1515" s="16"/>
      <c r="L1515" s="32"/>
      <c r="M1515" s="16"/>
      <c r="N1515" s="16"/>
      <c r="O1515" s="16"/>
      <c r="P1515" s="16"/>
      <c r="Y1515" s="20"/>
      <c r="Z1515" s="20"/>
      <c r="AA1515" s="20"/>
      <c r="AB1515" s="20"/>
      <c r="AC1515" s="20"/>
      <c r="AD1515" s="20"/>
    </row>
    <row r="1516" spans="3:30" s="1" customFormat="1">
      <c r="C1516" s="16"/>
      <c r="D1516" s="16"/>
      <c r="E1516" s="32"/>
      <c r="F1516" s="16"/>
      <c r="G1516" s="16"/>
      <c r="H1516" s="16"/>
      <c r="I1516" s="16"/>
      <c r="J1516" s="16"/>
      <c r="K1516" s="16"/>
      <c r="L1516" s="32"/>
      <c r="M1516" s="16"/>
      <c r="N1516" s="16"/>
      <c r="O1516" s="16"/>
      <c r="P1516" s="16"/>
      <c r="Y1516" s="20"/>
      <c r="Z1516" s="20"/>
      <c r="AA1516" s="20"/>
      <c r="AB1516" s="20"/>
      <c r="AC1516" s="20"/>
      <c r="AD1516" s="20"/>
    </row>
    <row r="1517" spans="3:30" s="1" customFormat="1">
      <c r="C1517" s="16"/>
      <c r="D1517" s="16"/>
      <c r="E1517" s="32"/>
      <c r="F1517" s="16"/>
      <c r="G1517" s="16"/>
      <c r="H1517" s="16"/>
      <c r="I1517" s="16"/>
      <c r="J1517" s="16"/>
      <c r="K1517" s="16"/>
      <c r="L1517" s="32"/>
      <c r="M1517" s="16"/>
      <c r="N1517" s="16"/>
      <c r="O1517" s="16"/>
      <c r="P1517" s="16"/>
      <c r="Y1517" s="20"/>
      <c r="Z1517" s="20"/>
      <c r="AA1517" s="20"/>
      <c r="AB1517" s="20"/>
      <c r="AC1517" s="20"/>
      <c r="AD1517" s="20"/>
    </row>
    <row r="1518" spans="3:30" s="1" customFormat="1">
      <c r="C1518" s="16"/>
      <c r="D1518" s="16"/>
      <c r="E1518" s="32"/>
      <c r="F1518" s="16"/>
      <c r="G1518" s="16"/>
      <c r="H1518" s="16"/>
      <c r="I1518" s="16"/>
      <c r="J1518" s="16"/>
      <c r="K1518" s="16"/>
      <c r="L1518" s="32"/>
      <c r="M1518" s="16"/>
      <c r="N1518" s="16"/>
      <c r="O1518" s="16"/>
      <c r="P1518" s="16"/>
      <c r="Y1518" s="20"/>
      <c r="Z1518" s="20"/>
      <c r="AA1518" s="20"/>
      <c r="AB1518" s="20"/>
      <c r="AC1518" s="20"/>
      <c r="AD1518" s="20"/>
    </row>
    <row r="1519" spans="3:30" s="1" customFormat="1">
      <c r="C1519" s="16"/>
      <c r="D1519" s="16"/>
      <c r="E1519" s="32"/>
      <c r="F1519" s="16"/>
      <c r="G1519" s="16"/>
      <c r="H1519" s="16"/>
      <c r="I1519" s="16"/>
      <c r="J1519" s="16"/>
      <c r="K1519" s="16"/>
      <c r="L1519" s="32"/>
      <c r="M1519" s="16"/>
      <c r="N1519" s="16"/>
      <c r="O1519" s="16"/>
      <c r="P1519" s="16"/>
      <c r="Y1519" s="20"/>
      <c r="Z1519" s="20"/>
      <c r="AA1519" s="20"/>
      <c r="AB1519" s="20"/>
      <c r="AC1519" s="20"/>
      <c r="AD1519" s="20"/>
    </row>
    <row r="1520" spans="3:30" s="1" customFormat="1">
      <c r="C1520" s="16"/>
      <c r="D1520" s="16"/>
      <c r="E1520" s="32"/>
      <c r="F1520" s="16"/>
      <c r="G1520" s="16"/>
      <c r="H1520" s="16"/>
      <c r="I1520" s="16"/>
      <c r="J1520" s="16"/>
      <c r="K1520" s="16"/>
      <c r="L1520" s="32"/>
      <c r="M1520" s="16"/>
      <c r="N1520" s="16"/>
      <c r="O1520" s="16"/>
      <c r="P1520" s="16"/>
      <c r="Y1520" s="20"/>
      <c r="Z1520" s="20"/>
      <c r="AA1520" s="20"/>
      <c r="AB1520" s="20"/>
      <c r="AC1520" s="20"/>
      <c r="AD1520" s="20"/>
    </row>
    <row r="1521" spans="3:30" s="1" customFormat="1">
      <c r="C1521" s="16"/>
      <c r="D1521" s="16"/>
      <c r="E1521" s="32"/>
      <c r="F1521" s="16"/>
      <c r="G1521" s="16"/>
      <c r="H1521" s="16"/>
      <c r="I1521" s="16"/>
      <c r="J1521" s="16"/>
      <c r="K1521" s="16"/>
      <c r="L1521" s="32"/>
      <c r="M1521" s="16"/>
      <c r="N1521" s="16"/>
      <c r="O1521" s="16"/>
      <c r="P1521" s="16"/>
      <c r="Y1521" s="20"/>
      <c r="Z1521" s="20"/>
      <c r="AA1521" s="20"/>
      <c r="AB1521" s="20"/>
      <c r="AC1521" s="20"/>
      <c r="AD1521" s="20"/>
    </row>
    <row r="1522" spans="3:30" s="1" customFormat="1">
      <c r="C1522" s="16"/>
      <c r="D1522" s="16"/>
      <c r="E1522" s="32"/>
      <c r="F1522" s="16"/>
      <c r="G1522" s="16"/>
      <c r="H1522" s="16"/>
      <c r="I1522" s="16"/>
      <c r="J1522" s="16"/>
      <c r="K1522" s="16"/>
      <c r="L1522" s="32"/>
      <c r="M1522" s="16"/>
      <c r="N1522" s="16"/>
      <c r="O1522" s="16"/>
      <c r="P1522" s="16"/>
      <c r="Y1522" s="20"/>
      <c r="Z1522" s="20"/>
      <c r="AA1522" s="20"/>
      <c r="AB1522" s="20"/>
      <c r="AC1522" s="20"/>
      <c r="AD1522" s="20"/>
    </row>
    <row r="1523" spans="3:30" s="1" customFormat="1">
      <c r="C1523" s="16"/>
      <c r="D1523" s="16"/>
      <c r="E1523" s="32"/>
      <c r="F1523" s="16"/>
      <c r="G1523" s="16"/>
      <c r="H1523" s="16"/>
      <c r="I1523" s="16"/>
      <c r="J1523" s="16"/>
      <c r="K1523" s="16"/>
      <c r="L1523" s="32"/>
      <c r="M1523" s="16"/>
      <c r="N1523" s="16"/>
      <c r="O1523" s="16"/>
      <c r="P1523" s="16"/>
      <c r="Y1523" s="20"/>
      <c r="Z1523" s="20"/>
      <c r="AA1523" s="20"/>
      <c r="AB1523" s="20"/>
      <c r="AC1523" s="20"/>
      <c r="AD1523" s="20"/>
    </row>
    <row r="1524" spans="3:30" s="1" customFormat="1">
      <c r="C1524" s="16"/>
      <c r="D1524" s="16"/>
      <c r="E1524" s="32"/>
      <c r="F1524" s="16"/>
      <c r="G1524" s="16"/>
      <c r="H1524" s="16"/>
      <c r="I1524" s="16"/>
      <c r="J1524" s="16"/>
      <c r="K1524" s="16"/>
      <c r="L1524" s="32"/>
      <c r="M1524" s="16"/>
      <c r="N1524" s="16"/>
      <c r="O1524" s="16"/>
      <c r="P1524" s="16"/>
      <c r="Y1524" s="20"/>
      <c r="Z1524" s="20"/>
      <c r="AA1524" s="20"/>
      <c r="AB1524" s="20"/>
      <c r="AC1524" s="20"/>
      <c r="AD1524" s="20"/>
    </row>
    <row r="1525" spans="3:30" s="1" customFormat="1">
      <c r="C1525" s="16"/>
      <c r="D1525" s="16"/>
      <c r="E1525" s="32"/>
      <c r="F1525" s="16"/>
      <c r="G1525" s="16"/>
      <c r="H1525" s="16"/>
      <c r="I1525" s="16"/>
      <c r="J1525" s="16"/>
      <c r="K1525" s="16"/>
      <c r="L1525" s="32"/>
      <c r="M1525" s="16"/>
      <c r="N1525" s="16"/>
      <c r="O1525" s="16"/>
      <c r="P1525" s="16"/>
      <c r="Y1525" s="20"/>
      <c r="Z1525" s="20"/>
      <c r="AA1525" s="20"/>
      <c r="AB1525" s="20"/>
      <c r="AC1525" s="20"/>
      <c r="AD1525" s="20"/>
    </row>
    <row r="1526" spans="3:30" s="1" customFormat="1">
      <c r="C1526" s="16"/>
      <c r="D1526" s="16"/>
      <c r="E1526" s="32"/>
      <c r="F1526" s="16"/>
      <c r="G1526" s="16"/>
      <c r="H1526" s="16"/>
      <c r="I1526" s="16"/>
      <c r="J1526" s="16"/>
      <c r="K1526" s="16"/>
      <c r="L1526" s="32"/>
      <c r="M1526" s="16"/>
      <c r="N1526" s="16"/>
      <c r="O1526" s="16"/>
      <c r="P1526" s="16"/>
      <c r="Y1526" s="20"/>
      <c r="Z1526" s="20"/>
      <c r="AA1526" s="20"/>
      <c r="AB1526" s="20"/>
      <c r="AC1526" s="20"/>
      <c r="AD1526" s="20"/>
    </row>
    <row r="1527" spans="3:30" s="1" customFormat="1">
      <c r="C1527" s="16"/>
      <c r="D1527" s="16"/>
      <c r="E1527" s="32"/>
      <c r="F1527" s="16"/>
      <c r="G1527" s="16"/>
      <c r="H1527" s="16"/>
      <c r="I1527" s="16"/>
      <c r="J1527" s="16"/>
      <c r="K1527" s="16"/>
      <c r="L1527" s="32"/>
      <c r="M1527" s="16"/>
      <c r="N1527" s="16"/>
      <c r="O1527" s="16"/>
      <c r="P1527" s="16"/>
      <c r="Y1527" s="20"/>
      <c r="Z1527" s="20"/>
      <c r="AA1527" s="20"/>
      <c r="AB1527" s="20"/>
      <c r="AC1527" s="20"/>
      <c r="AD1527" s="20"/>
    </row>
    <row r="1528" spans="3:30" s="1" customFormat="1">
      <c r="C1528" s="16"/>
      <c r="D1528" s="16"/>
      <c r="E1528" s="32"/>
      <c r="F1528" s="16"/>
      <c r="G1528" s="16"/>
      <c r="H1528" s="16"/>
      <c r="I1528" s="16"/>
      <c r="J1528" s="16"/>
      <c r="K1528" s="16"/>
      <c r="L1528" s="32"/>
      <c r="M1528" s="16"/>
      <c r="N1528" s="16"/>
      <c r="O1528" s="16"/>
      <c r="P1528" s="16"/>
      <c r="Y1528" s="20"/>
      <c r="Z1528" s="20"/>
      <c r="AA1528" s="20"/>
      <c r="AB1528" s="20"/>
      <c r="AC1528" s="20"/>
      <c r="AD1528" s="20"/>
    </row>
    <row r="1529" spans="3:30" s="1" customFormat="1">
      <c r="C1529" s="16"/>
      <c r="D1529" s="16"/>
      <c r="E1529" s="32"/>
      <c r="F1529" s="16"/>
      <c r="G1529" s="16"/>
      <c r="H1529" s="16"/>
      <c r="I1529" s="16"/>
      <c r="J1529" s="16"/>
      <c r="K1529" s="16"/>
      <c r="L1529" s="32"/>
      <c r="M1529" s="16"/>
      <c r="N1529" s="16"/>
      <c r="O1529" s="16"/>
      <c r="P1529" s="16"/>
      <c r="Y1529" s="20"/>
      <c r="Z1529" s="20"/>
      <c r="AA1529" s="20"/>
      <c r="AB1529" s="20"/>
      <c r="AC1529" s="20"/>
      <c r="AD1529" s="20"/>
    </row>
    <row r="1530" spans="3:30" s="1" customFormat="1">
      <c r="C1530" s="16"/>
      <c r="D1530" s="16"/>
      <c r="E1530" s="32"/>
      <c r="F1530" s="16"/>
      <c r="G1530" s="16"/>
      <c r="H1530" s="16"/>
      <c r="I1530" s="16"/>
      <c r="J1530" s="16"/>
      <c r="K1530" s="16"/>
      <c r="L1530" s="32"/>
      <c r="M1530" s="16"/>
      <c r="N1530" s="16"/>
      <c r="O1530" s="16"/>
      <c r="P1530" s="16"/>
      <c r="Y1530" s="20"/>
      <c r="Z1530" s="20"/>
      <c r="AA1530" s="20"/>
      <c r="AB1530" s="20"/>
      <c r="AC1530" s="20"/>
      <c r="AD1530" s="20"/>
    </row>
    <row r="1531" spans="3:30" s="1" customFormat="1">
      <c r="C1531" s="16"/>
      <c r="D1531" s="16"/>
      <c r="E1531" s="32"/>
      <c r="F1531" s="16"/>
      <c r="G1531" s="16"/>
      <c r="H1531" s="16"/>
      <c r="I1531" s="16"/>
      <c r="J1531" s="16"/>
      <c r="K1531" s="16"/>
      <c r="L1531" s="32"/>
      <c r="M1531" s="16"/>
      <c r="N1531" s="16"/>
      <c r="O1531" s="16"/>
      <c r="P1531" s="16"/>
      <c r="Y1531" s="20"/>
      <c r="Z1531" s="20"/>
      <c r="AA1531" s="20"/>
      <c r="AB1531" s="20"/>
      <c r="AC1531" s="20"/>
      <c r="AD1531" s="20"/>
    </row>
    <row r="1532" spans="3:30" s="1" customFormat="1">
      <c r="C1532" s="16"/>
      <c r="D1532" s="16"/>
      <c r="E1532" s="32"/>
      <c r="F1532" s="16"/>
      <c r="G1532" s="16"/>
      <c r="H1532" s="16"/>
      <c r="I1532" s="16"/>
      <c r="J1532" s="16"/>
      <c r="K1532" s="16"/>
      <c r="L1532" s="32"/>
      <c r="M1532" s="16"/>
      <c r="N1532" s="16"/>
      <c r="O1532" s="16"/>
      <c r="P1532" s="16"/>
      <c r="Y1532" s="20"/>
      <c r="Z1532" s="20"/>
      <c r="AA1532" s="20"/>
      <c r="AB1532" s="20"/>
      <c r="AC1532" s="20"/>
      <c r="AD1532" s="20"/>
    </row>
    <row r="1533" spans="3:30" s="1" customFormat="1">
      <c r="C1533" s="16"/>
      <c r="D1533" s="16"/>
      <c r="E1533" s="32"/>
      <c r="F1533" s="16"/>
      <c r="G1533" s="16"/>
      <c r="H1533" s="16"/>
      <c r="I1533" s="16"/>
      <c r="J1533" s="16"/>
      <c r="K1533" s="16"/>
      <c r="L1533" s="32"/>
      <c r="M1533" s="16"/>
      <c r="N1533" s="16"/>
      <c r="O1533" s="16"/>
      <c r="P1533" s="16"/>
      <c r="Y1533" s="20"/>
      <c r="Z1533" s="20"/>
      <c r="AA1533" s="20"/>
      <c r="AB1533" s="20"/>
      <c r="AC1533" s="20"/>
      <c r="AD1533" s="20"/>
    </row>
    <row r="1534" spans="3:30" s="1" customFormat="1">
      <c r="C1534" s="16"/>
      <c r="D1534" s="16"/>
      <c r="E1534" s="32"/>
      <c r="F1534" s="16"/>
      <c r="G1534" s="16"/>
      <c r="H1534" s="16"/>
      <c r="I1534" s="16"/>
      <c r="J1534" s="16"/>
      <c r="K1534" s="16"/>
      <c r="L1534" s="32"/>
      <c r="M1534" s="16"/>
      <c r="N1534" s="16"/>
      <c r="O1534" s="16"/>
      <c r="P1534" s="16"/>
      <c r="Y1534" s="20"/>
      <c r="Z1534" s="20"/>
      <c r="AA1534" s="20"/>
      <c r="AB1534" s="20"/>
      <c r="AC1534" s="20"/>
      <c r="AD1534" s="20"/>
    </row>
    <row r="1535" spans="3:30" s="1" customFormat="1">
      <c r="C1535" s="16"/>
      <c r="D1535" s="16"/>
      <c r="E1535" s="32"/>
      <c r="F1535" s="16"/>
      <c r="G1535" s="16"/>
      <c r="H1535" s="16"/>
      <c r="I1535" s="16"/>
      <c r="J1535" s="16"/>
      <c r="K1535" s="16"/>
      <c r="L1535" s="32"/>
      <c r="M1535" s="16"/>
      <c r="N1535" s="16"/>
      <c r="O1535" s="16"/>
      <c r="P1535" s="16"/>
      <c r="Y1535" s="20"/>
      <c r="Z1535" s="20"/>
      <c r="AA1535" s="20"/>
      <c r="AB1535" s="20"/>
      <c r="AC1535" s="20"/>
      <c r="AD1535" s="20"/>
    </row>
    <row r="1536" spans="3:30" s="1" customFormat="1">
      <c r="C1536" s="16"/>
      <c r="D1536" s="16"/>
      <c r="E1536" s="32"/>
      <c r="F1536" s="16"/>
      <c r="G1536" s="16"/>
      <c r="H1536" s="16"/>
      <c r="I1536" s="16"/>
      <c r="J1536" s="16"/>
      <c r="K1536" s="16"/>
      <c r="L1536" s="32"/>
      <c r="M1536" s="16"/>
      <c r="N1536" s="16"/>
      <c r="O1536" s="16"/>
      <c r="P1536" s="16"/>
      <c r="Y1536" s="20"/>
      <c r="Z1536" s="20"/>
      <c r="AA1536" s="20"/>
      <c r="AB1536" s="20"/>
      <c r="AC1536" s="20"/>
      <c r="AD1536" s="20"/>
    </row>
    <row r="1537" spans="3:30" s="1" customFormat="1">
      <c r="C1537" s="16"/>
      <c r="D1537" s="16"/>
      <c r="E1537" s="32"/>
      <c r="F1537" s="16"/>
      <c r="G1537" s="16"/>
      <c r="H1537" s="16"/>
      <c r="I1537" s="16"/>
      <c r="J1537" s="16"/>
      <c r="K1537" s="16"/>
      <c r="L1537" s="32"/>
      <c r="M1537" s="16"/>
      <c r="N1537" s="16"/>
      <c r="O1537" s="16"/>
      <c r="P1537" s="16"/>
      <c r="Y1537" s="20"/>
      <c r="Z1537" s="20"/>
      <c r="AA1537" s="20"/>
      <c r="AB1537" s="20"/>
      <c r="AC1537" s="20"/>
      <c r="AD1537" s="20"/>
    </row>
    <row r="1538" spans="3:30" s="1" customFormat="1">
      <c r="C1538" s="16"/>
      <c r="D1538" s="16"/>
      <c r="E1538" s="32"/>
      <c r="F1538" s="16"/>
      <c r="G1538" s="16"/>
      <c r="H1538" s="16"/>
      <c r="I1538" s="16"/>
      <c r="J1538" s="16"/>
      <c r="K1538" s="16"/>
      <c r="L1538" s="32"/>
      <c r="M1538" s="16"/>
      <c r="N1538" s="16"/>
      <c r="O1538" s="16"/>
      <c r="P1538" s="16"/>
      <c r="Y1538" s="20"/>
      <c r="Z1538" s="20"/>
      <c r="AA1538" s="20"/>
      <c r="AB1538" s="20"/>
      <c r="AC1538" s="20"/>
      <c r="AD1538" s="20"/>
    </row>
    <row r="1539" spans="3:30" s="1" customFormat="1">
      <c r="C1539" s="16"/>
      <c r="D1539" s="16"/>
      <c r="E1539" s="32"/>
      <c r="F1539" s="16"/>
      <c r="G1539" s="16"/>
      <c r="H1539" s="16"/>
      <c r="I1539" s="16"/>
      <c r="J1539" s="16"/>
      <c r="K1539" s="16"/>
      <c r="L1539" s="32"/>
      <c r="M1539" s="16"/>
      <c r="N1539" s="16"/>
      <c r="O1539" s="16"/>
      <c r="P1539" s="16"/>
      <c r="Y1539" s="20"/>
      <c r="Z1539" s="20"/>
      <c r="AA1539" s="20"/>
      <c r="AB1539" s="20"/>
      <c r="AC1539" s="20"/>
      <c r="AD1539" s="20"/>
    </row>
    <row r="1540" spans="3:30" s="1" customFormat="1">
      <c r="C1540" s="16"/>
      <c r="D1540" s="16"/>
      <c r="E1540" s="32"/>
      <c r="F1540" s="16"/>
      <c r="G1540" s="16"/>
      <c r="H1540" s="16"/>
      <c r="I1540" s="16"/>
      <c r="J1540" s="16"/>
      <c r="K1540" s="16"/>
      <c r="L1540" s="32"/>
      <c r="M1540" s="16"/>
      <c r="N1540" s="16"/>
      <c r="O1540" s="16"/>
      <c r="P1540" s="16"/>
      <c r="Y1540" s="20"/>
      <c r="Z1540" s="20"/>
      <c r="AA1540" s="20"/>
      <c r="AB1540" s="20"/>
      <c r="AC1540" s="20"/>
      <c r="AD1540" s="20"/>
    </row>
    <row r="1541" spans="3:30" s="1" customFormat="1">
      <c r="C1541" s="16"/>
      <c r="D1541" s="16"/>
      <c r="E1541" s="32"/>
      <c r="F1541" s="16"/>
      <c r="G1541" s="16"/>
      <c r="H1541" s="16"/>
      <c r="I1541" s="16"/>
      <c r="J1541" s="16"/>
      <c r="K1541" s="16"/>
      <c r="L1541" s="32"/>
      <c r="M1541" s="16"/>
      <c r="N1541" s="16"/>
      <c r="O1541" s="16"/>
      <c r="P1541" s="16"/>
      <c r="Y1541" s="20"/>
      <c r="Z1541" s="20"/>
      <c r="AA1541" s="20"/>
      <c r="AB1541" s="20"/>
      <c r="AC1541" s="20"/>
      <c r="AD1541" s="20"/>
    </row>
    <row r="1542" spans="3:30" s="1" customFormat="1">
      <c r="C1542" s="16"/>
      <c r="D1542" s="16"/>
      <c r="E1542" s="32"/>
      <c r="F1542" s="16"/>
      <c r="G1542" s="16"/>
      <c r="H1542" s="16"/>
      <c r="I1542" s="16"/>
      <c r="J1542" s="16"/>
      <c r="K1542" s="16"/>
      <c r="L1542" s="32"/>
      <c r="M1542" s="16"/>
      <c r="N1542" s="16"/>
      <c r="O1542" s="16"/>
      <c r="P1542" s="16"/>
      <c r="Y1542" s="20"/>
      <c r="Z1542" s="20"/>
      <c r="AA1542" s="20"/>
      <c r="AB1542" s="20"/>
      <c r="AC1542" s="20"/>
      <c r="AD1542" s="20"/>
    </row>
    <row r="1543" spans="3:30" s="1" customFormat="1">
      <c r="C1543" s="16"/>
      <c r="D1543" s="16"/>
      <c r="E1543" s="32"/>
      <c r="F1543" s="16"/>
      <c r="G1543" s="16"/>
      <c r="H1543" s="16"/>
      <c r="I1543" s="16"/>
      <c r="J1543" s="16"/>
      <c r="K1543" s="16"/>
      <c r="L1543" s="32"/>
      <c r="M1543" s="16"/>
      <c r="N1543" s="16"/>
      <c r="O1543" s="16"/>
      <c r="P1543" s="16"/>
      <c r="Y1543" s="20"/>
      <c r="Z1543" s="20"/>
      <c r="AA1543" s="20"/>
      <c r="AB1543" s="20"/>
      <c r="AC1543" s="20"/>
      <c r="AD1543" s="20"/>
    </row>
    <row r="1544" spans="3:30" s="1" customFormat="1">
      <c r="C1544" s="16"/>
      <c r="D1544" s="16"/>
      <c r="E1544" s="32"/>
      <c r="F1544" s="16"/>
      <c r="G1544" s="16"/>
      <c r="H1544" s="16"/>
      <c r="I1544" s="16"/>
      <c r="J1544" s="16"/>
      <c r="K1544" s="16"/>
      <c r="L1544" s="32"/>
      <c r="M1544" s="16"/>
      <c r="N1544" s="16"/>
      <c r="O1544" s="16"/>
      <c r="P1544" s="16"/>
      <c r="Y1544" s="20"/>
      <c r="Z1544" s="20"/>
      <c r="AA1544" s="20"/>
      <c r="AB1544" s="20"/>
      <c r="AC1544" s="20"/>
      <c r="AD1544" s="20"/>
    </row>
    <row r="1545" spans="3:30" s="1" customFormat="1">
      <c r="C1545" s="16"/>
      <c r="D1545" s="16"/>
      <c r="E1545" s="32"/>
      <c r="F1545" s="16"/>
      <c r="G1545" s="16"/>
      <c r="H1545" s="16"/>
      <c r="I1545" s="16"/>
      <c r="J1545" s="16"/>
      <c r="K1545" s="16"/>
      <c r="L1545" s="32"/>
      <c r="M1545" s="16"/>
      <c r="N1545" s="16"/>
      <c r="O1545" s="16"/>
      <c r="P1545" s="16"/>
      <c r="Y1545" s="20"/>
      <c r="Z1545" s="20"/>
      <c r="AA1545" s="20"/>
      <c r="AB1545" s="20"/>
      <c r="AC1545" s="20"/>
      <c r="AD1545" s="20"/>
    </row>
    <row r="1546" spans="3:30" s="1" customFormat="1">
      <c r="C1546" s="16"/>
      <c r="D1546" s="16"/>
      <c r="E1546" s="32"/>
      <c r="F1546" s="16"/>
      <c r="G1546" s="16"/>
      <c r="H1546" s="16"/>
      <c r="I1546" s="16"/>
      <c r="J1546" s="16"/>
      <c r="K1546" s="16"/>
      <c r="L1546" s="32"/>
      <c r="M1546" s="16"/>
      <c r="N1546" s="16"/>
      <c r="O1546" s="16"/>
      <c r="P1546" s="16"/>
      <c r="Y1546" s="20"/>
      <c r="Z1546" s="20"/>
      <c r="AA1546" s="20"/>
      <c r="AB1546" s="20"/>
      <c r="AC1546" s="20"/>
      <c r="AD1546" s="20"/>
    </row>
    <row r="1547" spans="3:30" s="1" customFormat="1">
      <c r="C1547" s="16"/>
      <c r="D1547" s="16"/>
      <c r="E1547" s="32"/>
      <c r="F1547" s="16"/>
      <c r="G1547" s="16"/>
      <c r="H1547" s="16"/>
      <c r="I1547" s="16"/>
      <c r="J1547" s="16"/>
      <c r="K1547" s="16"/>
      <c r="L1547" s="32"/>
      <c r="M1547" s="16"/>
      <c r="N1547" s="16"/>
      <c r="O1547" s="16"/>
      <c r="P1547" s="16"/>
      <c r="Y1547" s="20"/>
      <c r="Z1547" s="20"/>
      <c r="AA1547" s="20"/>
      <c r="AB1547" s="20"/>
      <c r="AC1547" s="20"/>
      <c r="AD1547" s="20"/>
    </row>
    <row r="1548" spans="3:30" s="1" customFormat="1">
      <c r="C1548" s="16"/>
      <c r="D1548" s="16"/>
      <c r="E1548" s="32"/>
      <c r="F1548" s="16"/>
      <c r="G1548" s="16"/>
      <c r="H1548" s="16"/>
      <c r="I1548" s="16"/>
      <c r="J1548" s="16"/>
      <c r="K1548" s="16"/>
      <c r="L1548" s="32"/>
      <c r="M1548" s="16"/>
      <c r="N1548" s="16"/>
      <c r="O1548" s="16"/>
      <c r="P1548" s="16"/>
      <c r="Y1548" s="20"/>
      <c r="Z1548" s="20"/>
      <c r="AA1548" s="20"/>
      <c r="AB1548" s="20"/>
      <c r="AC1548" s="20"/>
      <c r="AD1548" s="20"/>
    </row>
    <row r="1549" spans="3:30" s="1" customFormat="1">
      <c r="C1549" s="16"/>
      <c r="D1549" s="16"/>
      <c r="E1549" s="32"/>
      <c r="F1549" s="16"/>
      <c r="G1549" s="16"/>
      <c r="H1549" s="16"/>
      <c r="I1549" s="16"/>
      <c r="J1549" s="16"/>
      <c r="K1549" s="16"/>
      <c r="L1549" s="32"/>
      <c r="M1549" s="16"/>
      <c r="N1549" s="16"/>
      <c r="O1549" s="16"/>
      <c r="P1549" s="16"/>
      <c r="Y1549" s="20"/>
      <c r="Z1549" s="20"/>
      <c r="AA1549" s="20"/>
      <c r="AB1549" s="20"/>
      <c r="AC1549" s="20"/>
      <c r="AD1549" s="20"/>
    </row>
    <row r="1550" spans="3:30" s="1" customFormat="1">
      <c r="C1550" s="16"/>
      <c r="D1550" s="16"/>
      <c r="E1550" s="32"/>
      <c r="F1550" s="16"/>
      <c r="G1550" s="16"/>
      <c r="H1550" s="16"/>
      <c r="I1550" s="16"/>
      <c r="J1550" s="16"/>
      <c r="K1550" s="16"/>
      <c r="L1550" s="32"/>
      <c r="M1550" s="16"/>
      <c r="N1550" s="16"/>
      <c r="O1550" s="16"/>
      <c r="P1550" s="16"/>
      <c r="Y1550" s="20"/>
      <c r="Z1550" s="20"/>
      <c r="AA1550" s="20"/>
      <c r="AB1550" s="20"/>
      <c r="AC1550" s="20"/>
      <c r="AD1550" s="20"/>
    </row>
    <row r="1551" spans="3:30" s="1" customFormat="1">
      <c r="C1551" s="16"/>
      <c r="D1551" s="16"/>
      <c r="E1551" s="32"/>
      <c r="F1551" s="16"/>
      <c r="G1551" s="16"/>
      <c r="H1551" s="16"/>
      <c r="I1551" s="16"/>
      <c r="J1551" s="16"/>
      <c r="K1551" s="16"/>
      <c r="L1551" s="32"/>
      <c r="M1551" s="16"/>
      <c r="N1551" s="16"/>
      <c r="O1551" s="16"/>
      <c r="P1551" s="16"/>
      <c r="Y1551" s="20"/>
      <c r="Z1551" s="20"/>
      <c r="AA1551" s="20"/>
      <c r="AB1551" s="20"/>
      <c r="AC1551" s="20"/>
      <c r="AD1551" s="20"/>
    </row>
    <row r="1552" spans="3:30" s="1" customFormat="1">
      <c r="C1552" s="16"/>
      <c r="D1552" s="16"/>
      <c r="E1552" s="32"/>
      <c r="F1552" s="16"/>
      <c r="G1552" s="16"/>
      <c r="H1552" s="16"/>
      <c r="I1552" s="16"/>
      <c r="J1552" s="16"/>
      <c r="K1552" s="16"/>
      <c r="L1552" s="32"/>
      <c r="M1552" s="16"/>
      <c r="N1552" s="16"/>
      <c r="O1552" s="16"/>
      <c r="P1552" s="16"/>
      <c r="Y1552" s="20"/>
      <c r="Z1552" s="20"/>
      <c r="AA1552" s="20"/>
      <c r="AB1552" s="20"/>
      <c r="AC1552" s="20"/>
      <c r="AD1552" s="20"/>
    </row>
    <row r="1553" spans="3:30" s="1" customFormat="1">
      <c r="C1553" s="16"/>
      <c r="D1553" s="16"/>
      <c r="E1553" s="32"/>
      <c r="F1553" s="16"/>
      <c r="G1553" s="16"/>
      <c r="H1553" s="16"/>
      <c r="I1553" s="16"/>
      <c r="J1553" s="16"/>
      <c r="K1553" s="16"/>
      <c r="L1553" s="32"/>
      <c r="M1553" s="16"/>
      <c r="N1553" s="16"/>
      <c r="O1553" s="16"/>
      <c r="P1553" s="16"/>
      <c r="Y1553" s="20"/>
      <c r="Z1553" s="20"/>
      <c r="AA1553" s="20"/>
      <c r="AB1553" s="20"/>
      <c r="AC1553" s="20"/>
      <c r="AD1553" s="20"/>
    </row>
    <row r="1554" spans="3:30" s="1" customFormat="1">
      <c r="C1554" s="16"/>
      <c r="D1554" s="16"/>
      <c r="E1554" s="32"/>
      <c r="F1554" s="16"/>
      <c r="G1554" s="16"/>
      <c r="H1554" s="16"/>
      <c r="I1554" s="16"/>
      <c r="J1554" s="16"/>
      <c r="K1554" s="16"/>
      <c r="L1554" s="32"/>
      <c r="M1554" s="16"/>
      <c r="N1554" s="16"/>
      <c r="O1554" s="16"/>
      <c r="P1554" s="16"/>
      <c r="Y1554" s="20"/>
      <c r="Z1554" s="20"/>
      <c r="AA1554" s="20"/>
      <c r="AB1554" s="20"/>
      <c r="AC1554" s="20"/>
      <c r="AD1554" s="20"/>
    </row>
    <row r="1555" spans="3:30" s="1" customFormat="1">
      <c r="C1555" s="16"/>
      <c r="D1555" s="16"/>
      <c r="E1555" s="32"/>
      <c r="F1555" s="16"/>
      <c r="G1555" s="16"/>
      <c r="H1555" s="16"/>
      <c r="I1555" s="16"/>
      <c r="J1555" s="16"/>
      <c r="K1555" s="16"/>
      <c r="L1555" s="32"/>
      <c r="M1555" s="16"/>
      <c r="N1555" s="16"/>
      <c r="O1555" s="16"/>
      <c r="P1555" s="16"/>
      <c r="Y1555" s="20"/>
      <c r="Z1555" s="20"/>
      <c r="AA1555" s="20"/>
      <c r="AB1555" s="20"/>
      <c r="AC1555" s="20"/>
      <c r="AD1555" s="20"/>
    </row>
    <row r="1556" spans="3:30" s="1" customFormat="1">
      <c r="C1556" s="16"/>
      <c r="D1556" s="16"/>
      <c r="E1556" s="32"/>
      <c r="F1556" s="16"/>
      <c r="G1556" s="16"/>
      <c r="H1556" s="16"/>
      <c r="I1556" s="16"/>
      <c r="J1556" s="16"/>
      <c r="K1556" s="16"/>
      <c r="L1556" s="32"/>
      <c r="M1556" s="16"/>
      <c r="N1556" s="16"/>
      <c r="O1556" s="16"/>
      <c r="P1556" s="16"/>
      <c r="Y1556" s="20"/>
      <c r="Z1556" s="20"/>
      <c r="AA1556" s="20"/>
      <c r="AB1556" s="20"/>
      <c r="AC1556" s="20"/>
      <c r="AD1556" s="20"/>
    </row>
    <row r="1557" spans="3:30" s="1" customFormat="1">
      <c r="C1557" s="16"/>
      <c r="D1557" s="16"/>
      <c r="E1557" s="32"/>
      <c r="F1557" s="16"/>
      <c r="G1557" s="16"/>
      <c r="H1557" s="16"/>
      <c r="I1557" s="16"/>
      <c r="J1557" s="16"/>
      <c r="K1557" s="16"/>
      <c r="L1557" s="32"/>
      <c r="M1557" s="16"/>
      <c r="N1557" s="16"/>
      <c r="O1557" s="16"/>
      <c r="P1557" s="16"/>
      <c r="Y1557" s="20"/>
      <c r="Z1557" s="20"/>
      <c r="AA1557" s="20"/>
      <c r="AB1557" s="20"/>
      <c r="AC1557" s="20"/>
      <c r="AD1557" s="20"/>
    </row>
    <row r="1558" spans="3:30" s="1" customFormat="1">
      <c r="C1558" s="16"/>
      <c r="D1558" s="16"/>
      <c r="E1558" s="32"/>
      <c r="F1558" s="16"/>
      <c r="G1558" s="16"/>
      <c r="H1558" s="16"/>
      <c r="I1558" s="16"/>
      <c r="J1558" s="16"/>
      <c r="K1558" s="16"/>
      <c r="L1558" s="32"/>
      <c r="M1558" s="16"/>
      <c r="N1558" s="16"/>
      <c r="O1558" s="16"/>
      <c r="P1558" s="16"/>
      <c r="Y1558" s="20"/>
      <c r="Z1558" s="20"/>
      <c r="AA1558" s="20"/>
      <c r="AB1558" s="20"/>
      <c r="AC1558" s="20"/>
      <c r="AD1558" s="20"/>
    </row>
    <row r="1559" spans="3:30" s="1" customFormat="1">
      <c r="C1559" s="16"/>
      <c r="D1559" s="16"/>
      <c r="E1559" s="32"/>
      <c r="F1559" s="16"/>
      <c r="G1559" s="16"/>
      <c r="H1559" s="16"/>
      <c r="I1559" s="16"/>
      <c r="J1559" s="16"/>
      <c r="K1559" s="16"/>
      <c r="L1559" s="32"/>
      <c r="M1559" s="16"/>
      <c r="N1559" s="16"/>
      <c r="O1559" s="16"/>
      <c r="P1559" s="16"/>
      <c r="Y1559" s="20"/>
      <c r="Z1559" s="20"/>
      <c r="AA1559" s="20"/>
      <c r="AB1559" s="20"/>
      <c r="AC1559" s="20"/>
      <c r="AD1559" s="20"/>
    </row>
    <row r="1560" spans="3:30" s="1" customFormat="1">
      <c r="C1560" s="16"/>
      <c r="D1560" s="16"/>
      <c r="E1560" s="32"/>
      <c r="F1560" s="16"/>
      <c r="G1560" s="16"/>
      <c r="H1560" s="16"/>
      <c r="I1560" s="16"/>
      <c r="J1560" s="16"/>
      <c r="K1560" s="16"/>
      <c r="L1560" s="32"/>
      <c r="M1560" s="16"/>
      <c r="N1560" s="16"/>
      <c r="O1560" s="16"/>
      <c r="P1560" s="16"/>
      <c r="Y1560" s="20"/>
      <c r="Z1560" s="20"/>
      <c r="AA1560" s="20"/>
      <c r="AB1560" s="20"/>
      <c r="AC1560" s="20"/>
      <c r="AD1560" s="20"/>
    </row>
    <row r="1561" spans="3:30" s="1" customFormat="1">
      <c r="C1561" s="16"/>
      <c r="D1561" s="16"/>
      <c r="E1561" s="32"/>
      <c r="F1561" s="16"/>
      <c r="G1561" s="16"/>
      <c r="H1561" s="16"/>
      <c r="I1561" s="16"/>
      <c r="J1561" s="16"/>
      <c r="K1561" s="16"/>
      <c r="L1561" s="32"/>
      <c r="M1561" s="16"/>
      <c r="N1561" s="16"/>
      <c r="O1561" s="16"/>
      <c r="P1561" s="16"/>
      <c r="Y1561" s="20"/>
      <c r="Z1561" s="20"/>
      <c r="AA1561" s="20"/>
      <c r="AB1561" s="20"/>
      <c r="AC1561" s="20"/>
      <c r="AD1561" s="20"/>
    </row>
    <row r="1562" spans="3:30" s="1" customFormat="1">
      <c r="C1562" s="16"/>
      <c r="D1562" s="16"/>
      <c r="E1562" s="32"/>
      <c r="F1562" s="16"/>
      <c r="G1562" s="16"/>
      <c r="H1562" s="16"/>
      <c r="I1562" s="16"/>
      <c r="J1562" s="16"/>
      <c r="K1562" s="16"/>
      <c r="L1562" s="32"/>
      <c r="M1562" s="16"/>
      <c r="N1562" s="16"/>
      <c r="O1562" s="16"/>
      <c r="P1562" s="16"/>
      <c r="Y1562" s="20"/>
      <c r="Z1562" s="20"/>
      <c r="AA1562" s="20"/>
      <c r="AB1562" s="20"/>
      <c r="AC1562" s="20"/>
      <c r="AD1562" s="20"/>
    </row>
    <row r="1563" spans="3:30" s="1" customFormat="1">
      <c r="C1563" s="16"/>
      <c r="D1563" s="16"/>
      <c r="E1563" s="32"/>
      <c r="F1563" s="16"/>
      <c r="G1563" s="16"/>
      <c r="H1563" s="16"/>
      <c r="I1563" s="16"/>
      <c r="J1563" s="16"/>
      <c r="K1563" s="16"/>
      <c r="L1563" s="32"/>
      <c r="M1563" s="16"/>
      <c r="N1563" s="16"/>
      <c r="O1563" s="16"/>
      <c r="P1563" s="16"/>
      <c r="Y1563" s="20"/>
      <c r="Z1563" s="20"/>
      <c r="AA1563" s="20"/>
      <c r="AB1563" s="20"/>
      <c r="AC1563" s="20"/>
      <c r="AD1563" s="20"/>
    </row>
    <row r="1564" spans="3:30" s="1" customFormat="1">
      <c r="C1564" s="16"/>
      <c r="D1564" s="16"/>
      <c r="E1564" s="32"/>
      <c r="F1564" s="16"/>
      <c r="G1564" s="16"/>
      <c r="H1564" s="16"/>
      <c r="I1564" s="16"/>
      <c r="J1564" s="16"/>
      <c r="K1564" s="16"/>
      <c r="L1564" s="32"/>
      <c r="M1564" s="16"/>
      <c r="N1564" s="16"/>
      <c r="O1564" s="16"/>
      <c r="P1564" s="16"/>
      <c r="Y1564" s="20"/>
      <c r="Z1564" s="20"/>
      <c r="AA1564" s="20"/>
      <c r="AB1564" s="20"/>
      <c r="AC1564" s="20"/>
      <c r="AD1564" s="20"/>
    </row>
    <row r="1565" spans="3:30" s="1" customFormat="1">
      <c r="C1565" s="16"/>
      <c r="D1565" s="16"/>
      <c r="E1565" s="32"/>
      <c r="F1565" s="16"/>
      <c r="G1565" s="16"/>
      <c r="H1565" s="16"/>
      <c r="I1565" s="16"/>
      <c r="J1565" s="16"/>
      <c r="K1565" s="16"/>
      <c r="L1565" s="32"/>
      <c r="M1565" s="16"/>
      <c r="N1565" s="16"/>
      <c r="O1565" s="16"/>
      <c r="P1565" s="16"/>
      <c r="Y1565" s="20"/>
      <c r="Z1565" s="20"/>
      <c r="AA1565" s="20"/>
      <c r="AB1565" s="20"/>
      <c r="AC1565" s="20"/>
      <c r="AD1565" s="20"/>
    </row>
    <row r="1566" spans="3:30" s="1" customFormat="1">
      <c r="C1566" s="16"/>
      <c r="D1566" s="16"/>
      <c r="E1566" s="32"/>
      <c r="F1566" s="16"/>
      <c r="G1566" s="16"/>
      <c r="H1566" s="16"/>
      <c r="I1566" s="16"/>
      <c r="J1566" s="16"/>
      <c r="K1566" s="16"/>
      <c r="L1566" s="32"/>
      <c r="M1566" s="16"/>
      <c r="N1566" s="16"/>
      <c r="O1566" s="16"/>
      <c r="P1566" s="16"/>
      <c r="Y1566" s="20"/>
      <c r="Z1566" s="20"/>
      <c r="AA1566" s="20"/>
      <c r="AB1566" s="20"/>
      <c r="AC1566" s="20"/>
      <c r="AD1566" s="20"/>
    </row>
    <row r="1567" spans="3:30" s="1" customFormat="1">
      <c r="C1567" s="16"/>
      <c r="D1567" s="16"/>
      <c r="E1567" s="32"/>
      <c r="F1567" s="16"/>
      <c r="G1567" s="16"/>
      <c r="H1567" s="16"/>
      <c r="I1567" s="16"/>
      <c r="J1567" s="16"/>
      <c r="K1567" s="16"/>
      <c r="L1567" s="32"/>
      <c r="M1567" s="16"/>
      <c r="N1567" s="16"/>
      <c r="O1567" s="16"/>
      <c r="P1567" s="16"/>
      <c r="Y1567" s="20"/>
      <c r="Z1567" s="20"/>
      <c r="AA1567" s="20"/>
      <c r="AB1567" s="20"/>
      <c r="AC1567" s="20"/>
      <c r="AD1567" s="20"/>
    </row>
    <row r="1568" spans="3:30" s="1" customFormat="1">
      <c r="C1568" s="16"/>
      <c r="D1568" s="16"/>
      <c r="E1568" s="32"/>
      <c r="F1568" s="16"/>
      <c r="G1568" s="16"/>
      <c r="H1568" s="16"/>
      <c r="I1568" s="16"/>
      <c r="J1568" s="16"/>
      <c r="K1568" s="16"/>
      <c r="L1568" s="32"/>
      <c r="M1568" s="16"/>
      <c r="N1568" s="16"/>
      <c r="O1568" s="16"/>
      <c r="P1568" s="16"/>
      <c r="Y1568" s="20"/>
      <c r="Z1568" s="20"/>
      <c r="AA1568" s="20"/>
      <c r="AB1568" s="20"/>
      <c r="AC1568" s="20"/>
      <c r="AD1568" s="20"/>
    </row>
    <row r="1569" spans="3:30" s="1" customFormat="1">
      <c r="C1569" s="16"/>
      <c r="D1569" s="16"/>
      <c r="E1569" s="32"/>
      <c r="F1569" s="16"/>
      <c r="G1569" s="16"/>
      <c r="H1569" s="16"/>
      <c r="I1569" s="16"/>
      <c r="J1569" s="16"/>
      <c r="K1569" s="16"/>
      <c r="L1569" s="32"/>
      <c r="M1569" s="16"/>
      <c r="N1569" s="16"/>
      <c r="O1569" s="16"/>
      <c r="P1569" s="16"/>
      <c r="Y1569" s="20"/>
      <c r="Z1569" s="20"/>
      <c r="AA1569" s="20"/>
      <c r="AB1569" s="20"/>
      <c r="AC1569" s="20"/>
      <c r="AD1569" s="20"/>
    </row>
    <row r="1570" spans="3:30" s="1" customFormat="1">
      <c r="C1570" s="16"/>
      <c r="D1570" s="16"/>
      <c r="E1570" s="32"/>
      <c r="F1570" s="16"/>
      <c r="G1570" s="16"/>
      <c r="H1570" s="16"/>
      <c r="I1570" s="16"/>
      <c r="J1570" s="16"/>
      <c r="K1570" s="16"/>
      <c r="L1570" s="32"/>
      <c r="M1570" s="16"/>
      <c r="N1570" s="16"/>
      <c r="O1570" s="16"/>
      <c r="P1570" s="16"/>
      <c r="Y1570" s="20"/>
      <c r="Z1570" s="20"/>
      <c r="AA1570" s="20"/>
      <c r="AB1570" s="20"/>
      <c r="AC1570" s="20"/>
      <c r="AD1570" s="20"/>
    </row>
    <row r="1571" spans="3:30" s="1" customFormat="1">
      <c r="C1571" s="16"/>
      <c r="D1571" s="16"/>
      <c r="E1571" s="32"/>
      <c r="F1571" s="16"/>
      <c r="G1571" s="16"/>
      <c r="H1571" s="16"/>
      <c r="I1571" s="16"/>
      <c r="J1571" s="16"/>
      <c r="K1571" s="16"/>
      <c r="L1571" s="32"/>
      <c r="M1571" s="16"/>
      <c r="N1571" s="16"/>
      <c r="O1571" s="16"/>
      <c r="P1571" s="16"/>
      <c r="Y1571" s="20"/>
      <c r="Z1571" s="20"/>
      <c r="AA1571" s="20"/>
      <c r="AB1571" s="20"/>
      <c r="AC1571" s="20"/>
      <c r="AD1571" s="20"/>
    </row>
    <row r="1572" spans="3:30" s="1" customFormat="1">
      <c r="C1572" s="16"/>
      <c r="D1572" s="16"/>
      <c r="E1572" s="32"/>
      <c r="F1572" s="16"/>
      <c r="G1572" s="16"/>
      <c r="H1572" s="16"/>
      <c r="I1572" s="16"/>
      <c r="J1572" s="16"/>
      <c r="K1572" s="16"/>
      <c r="L1572" s="32"/>
      <c r="M1572" s="16"/>
      <c r="N1572" s="16"/>
      <c r="O1572" s="16"/>
      <c r="P1572" s="16"/>
      <c r="Y1572" s="20"/>
      <c r="Z1572" s="20"/>
      <c r="AA1572" s="20"/>
      <c r="AB1572" s="20"/>
      <c r="AC1572" s="20"/>
      <c r="AD1572" s="20"/>
    </row>
    <row r="1573" spans="3:30" s="1" customFormat="1">
      <c r="C1573" s="16"/>
      <c r="D1573" s="16"/>
      <c r="E1573" s="32"/>
      <c r="F1573" s="16"/>
      <c r="G1573" s="16"/>
      <c r="H1573" s="16"/>
      <c r="I1573" s="16"/>
      <c r="J1573" s="16"/>
      <c r="K1573" s="16"/>
      <c r="L1573" s="32"/>
      <c r="M1573" s="16"/>
      <c r="N1573" s="16"/>
      <c r="O1573" s="16"/>
      <c r="P1573" s="16"/>
      <c r="Y1573" s="20"/>
      <c r="Z1573" s="20"/>
      <c r="AA1573" s="20"/>
      <c r="AB1573" s="20"/>
      <c r="AC1573" s="20"/>
      <c r="AD1573" s="20"/>
    </row>
    <row r="1574" spans="3:30" s="1" customFormat="1">
      <c r="C1574" s="16"/>
      <c r="D1574" s="16"/>
      <c r="E1574" s="32"/>
      <c r="F1574" s="16"/>
      <c r="G1574" s="16"/>
      <c r="H1574" s="16"/>
      <c r="I1574" s="16"/>
      <c r="J1574" s="16"/>
      <c r="K1574" s="16"/>
      <c r="L1574" s="32"/>
      <c r="M1574" s="16"/>
      <c r="N1574" s="16"/>
      <c r="O1574" s="16"/>
      <c r="P1574" s="16"/>
      <c r="Y1574" s="20"/>
      <c r="Z1574" s="20"/>
      <c r="AA1574" s="20"/>
      <c r="AB1574" s="20"/>
      <c r="AC1574" s="20"/>
      <c r="AD1574" s="20"/>
    </row>
    <row r="1575" spans="3:30" s="1" customFormat="1">
      <c r="C1575" s="16"/>
      <c r="D1575" s="16"/>
      <c r="E1575" s="32"/>
      <c r="F1575" s="16"/>
      <c r="G1575" s="16"/>
      <c r="H1575" s="16"/>
      <c r="I1575" s="16"/>
      <c r="J1575" s="16"/>
      <c r="K1575" s="16"/>
      <c r="L1575" s="32"/>
      <c r="M1575" s="16"/>
      <c r="N1575" s="16"/>
      <c r="O1575" s="16"/>
      <c r="P1575" s="16"/>
      <c r="Y1575" s="20"/>
      <c r="Z1575" s="20"/>
      <c r="AA1575" s="20"/>
      <c r="AB1575" s="20"/>
      <c r="AC1575" s="20"/>
      <c r="AD1575" s="20"/>
    </row>
    <row r="1576" spans="3:30" s="1" customFormat="1">
      <c r="C1576" s="16"/>
      <c r="D1576" s="16"/>
      <c r="E1576" s="32"/>
      <c r="F1576" s="16"/>
      <c r="G1576" s="16"/>
      <c r="H1576" s="16"/>
      <c r="I1576" s="16"/>
      <c r="J1576" s="16"/>
      <c r="K1576" s="16"/>
      <c r="L1576" s="32"/>
      <c r="M1576" s="16"/>
      <c r="N1576" s="16"/>
      <c r="O1576" s="16"/>
      <c r="P1576" s="16"/>
      <c r="Y1576" s="20"/>
      <c r="Z1576" s="20"/>
      <c r="AA1576" s="20"/>
      <c r="AB1576" s="20"/>
      <c r="AC1576" s="20"/>
      <c r="AD1576" s="20"/>
    </row>
    <row r="1577" spans="3:30" s="1" customFormat="1">
      <c r="C1577" s="16"/>
      <c r="D1577" s="16"/>
      <c r="E1577" s="32"/>
      <c r="F1577" s="16"/>
      <c r="G1577" s="16"/>
      <c r="H1577" s="16"/>
      <c r="I1577" s="16"/>
      <c r="J1577" s="16"/>
      <c r="K1577" s="16"/>
      <c r="L1577" s="32"/>
      <c r="M1577" s="16"/>
      <c r="N1577" s="16"/>
      <c r="O1577" s="16"/>
      <c r="P1577" s="16"/>
      <c r="Y1577" s="20"/>
      <c r="Z1577" s="20"/>
      <c r="AA1577" s="20"/>
      <c r="AB1577" s="20"/>
      <c r="AC1577" s="20"/>
      <c r="AD1577" s="20"/>
    </row>
    <row r="1578" spans="3:30" s="1" customFormat="1">
      <c r="C1578" s="16"/>
      <c r="D1578" s="16"/>
      <c r="E1578" s="32"/>
      <c r="F1578" s="16"/>
      <c r="G1578" s="16"/>
      <c r="H1578" s="16"/>
      <c r="I1578" s="16"/>
      <c r="J1578" s="16"/>
      <c r="K1578" s="16"/>
      <c r="L1578" s="32"/>
      <c r="M1578" s="16"/>
      <c r="N1578" s="16"/>
      <c r="O1578" s="16"/>
      <c r="P1578" s="16"/>
      <c r="Y1578" s="20"/>
      <c r="Z1578" s="20"/>
      <c r="AA1578" s="20"/>
      <c r="AB1578" s="20"/>
      <c r="AC1578" s="20"/>
      <c r="AD1578" s="20"/>
    </row>
    <row r="1579" spans="3:30" s="1" customFormat="1">
      <c r="C1579" s="16"/>
      <c r="D1579" s="16"/>
      <c r="E1579" s="32"/>
      <c r="F1579" s="16"/>
      <c r="G1579" s="16"/>
      <c r="H1579" s="16"/>
      <c r="I1579" s="16"/>
      <c r="J1579" s="16"/>
      <c r="K1579" s="16"/>
      <c r="L1579" s="32"/>
      <c r="M1579" s="16"/>
      <c r="N1579" s="16"/>
      <c r="O1579" s="16"/>
      <c r="P1579" s="16"/>
      <c r="Y1579" s="20"/>
      <c r="Z1579" s="20"/>
      <c r="AA1579" s="20"/>
      <c r="AB1579" s="20"/>
      <c r="AC1579" s="20"/>
      <c r="AD1579" s="20"/>
    </row>
    <row r="1580" spans="3:30" s="1" customFormat="1">
      <c r="C1580" s="16"/>
      <c r="D1580" s="16"/>
      <c r="E1580" s="32"/>
      <c r="F1580" s="16"/>
      <c r="G1580" s="16"/>
      <c r="H1580" s="16"/>
      <c r="I1580" s="16"/>
      <c r="J1580" s="16"/>
      <c r="K1580" s="16"/>
      <c r="L1580" s="32"/>
      <c r="M1580" s="16"/>
      <c r="N1580" s="16"/>
      <c r="O1580" s="16"/>
      <c r="P1580" s="16"/>
      <c r="Y1580" s="20"/>
      <c r="Z1580" s="20"/>
      <c r="AA1580" s="20"/>
      <c r="AB1580" s="20"/>
      <c r="AC1580" s="20"/>
      <c r="AD1580" s="20"/>
    </row>
    <row r="1581" spans="3:30" s="1" customFormat="1">
      <c r="C1581" s="16"/>
      <c r="D1581" s="16"/>
      <c r="E1581" s="32"/>
      <c r="F1581" s="16"/>
      <c r="G1581" s="16"/>
      <c r="H1581" s="16"/>
      <c r="I1581" s="16"/>
      <c r="J1581" s="16"/>
      <c r="K1581" s="16"/>
      <c r="L1581" s="32"/>
      <c r="M1581" s="16"/>
      <c r="N1581" s="16"/>
      <c r="O1581" s="16"/>
      <c r="P1581" s="16"/>
      <c r="Y1581" s="20"/>
      <c r="Z1581" s="20"/>
      <c r="AA1581" s="20"/>
      <c r="AB1581" s="20"/>
      <c r="AC1581" s="20"/>
      <c r="AD1581" s="20"/>
    </row>
    <row r="1582" spans="3:30" s="1" customFormat="1">
      <c r="C1582" s="16"/>
      <c r="D1582" s="16"/>
      <c r="E1582" s="32"/>
      <c r="F1582" s="16"/>
      <c r="G1582" s="16"/>
      <c r="H1582" s="16"/>
      <c r="I1582" s="16"/>
      <c r="J1582" s="16"/>
      <c r="K1582" s="16"/>
      <c r="L1582" s="32"/>
      <c r="M1582" s="16"/>
      <c r="N1582" s="16"/>
      <c r="O1582" s="16"/>
      <c r="P1582" s="16"/>
      <c r="Y1582" s="20"/>
      <c r="Z1582" s="20"/>
      <c r="AA1582" s="20"/>
      <c r="AB1582" s="20"/>
      <c r="AC1582" s="20"/>
      <c r="AD1582" s="20"/>
    </row>
    <row r="1583" spans="3:30" s="1" customFormat="1">
      <c r="C1583" s="16"/>
      <c r="D1583" s="16"/>
      <c r="E1583" s="32"/>
      <c r="F1583" s="16"/>
      <c r="G1583" s="16"/>
      <c r="H1583" s="16"/>
      <c r="I1583" s="16"/>
      <c r="J1583" s="16"/>
      <c r="K1583" s="16"/>
      <c r="L1583" s="32"/>
      <c r="M1583" s="16"/>
      <c r="N1583" s="16"/>
      <c r="O1583" s="16"/>
      <c r="P1583" s="16"/>
      <c r="Y1583" s="20"/>
      <c r="Z1583" s="20"/>
      <c r="AA1583" s="20"/>
      <c r="AB1583" s="20"/>
      <c r="AC1583" s="20"/>
      <c r="AD1583" s="20"/>
    </row>
    <row r="1584" spans="3:30" s="1" customFormat="1">
      <c r="C1584" s="16"/>
      <c r="D1584" s="16"/>
      <c r="E1584" s="32"/>
      <c r="F1584" s="16"/>
      <c r="G1584" s="16"/>
      <c r="H1584" s="16"/>
      <c r="I1584" s="16"/>
      <c r="J1584" s="16"/>
      <c r="K1584" s="16"/>
      <c r="L1584" s="32"/>
      <c r="M1584" s="16"/>
      <c r="N1584" s="16"/>
      <c r="O1584" s="16"/>
      <c r="P1584" s="16"/>
      <c r="Y1584" s="20"/>
      <c r="Z1584" s="20"/>
      <c r="AA1584" s="20"/>
      <c r="AB1584" s="20"/>
      <c r="AC1584" s="20"/>
      <c r="AD1584" s="20"/>
    </row>
    <row r="1585" spans="3:30" s="1" customFormat="1">
      <c r="C1585" s="16"/>
      <c r="D1585" s="16"/>
      <c r="E1585" s="32"/>
      <c r="F1585" s="16"/>
      <c r="G1585" s="16"/>
      <c r="H1585" s="16"/>
      <c r="I1585" s="16"/>
      <c r="J1585" s="16"/>
      <c r="K1585" s="16"/>
      <c r="L1585" s="32"/>
      <c r="M1585" s="16"/>
      <c r="N1585" s="16"/>
      <c r="O1585" s="16"/>
      <c r="P1585" s="16"/>
      <c r="Y1585" s="20"/>
      <c r="Z1585" s="20"/>
      <c r="AA1585" s="20"/>
      <c r="AB1585" s="20"/>
      <c r="AC1585" s="20"/>
      <c r="AD1585" s="20"/>
    </row>
    <row r="1586" spans="3:30" s="1" customFormat="1">
      <c r="C1586" s="16"/>
      <c r="D1586" s="16"/>
      <c r="E1586" s="32"/>
      <c r="F1586" s="16"/>
      <c r="G1586" s="16"/>
      <c r="H1586" s="16"/>
      <c r="I1586" s="16"/>
      <c r="J1586" s="16"/>
      <c r="K1586" s="16"/>
      <c r="L1586" s="32"/>
      <c r="M1586" s="16"/>
      <c r="N1586" s="16"/>
      <c r="O1586" s="16"/>
      <c r="P1586" s="16"/>
      <c r="Y1586" s="20"/>
      <c r="Z1586" s="20"/>
      <c r="AA1586" s="20"/>
      <c r="AB1586" s="20"/>
      <c r="AC1586" s="20"/>
      <c r="AD1586" s="20"/>
    </row>
    <row r="1587" spans="3:30" s="1" customFormat="1">
      <c r="C1587" s="16"/>
      <c r="D1587" s="16"/>
      <c r="E1587" s="32"/>
      <c r="F1587" s="16"/>
      <c r="G1587" s="16"/>
      <c r="H1587" s="16"/>
      <c r="I1587" s="16"/>
      <c r="J1587" s="16"/>
      <c r="K1587" s="16"/>
      <c r="L1587" s="32"/>
      <c r="M1587" s="16"/>
      <c r="N1587" s="16"/>
      <c r="O1587" s="16"/>
      <c r="P1587" s="16"/>
      <c r="Y1587" s="20"/>
      <c r="Z1587" s="20"/>
      <c r="AA1587" s="20"/>
      <c r="AB1587" s="20"/>
      <c r="AC1587" s="20"/>
      <c r="AD1587" s="20"/>
    </row>
    <row r="1588" spans="3:30" s="1" customFormat="1">
      <c r="C1588" s="16"/>
      <c r="D1588" s="16"/>
      <c r="E1588" s="32"/>
      <c r="F1588" s="16"/>
      <c r="G1588" s="16"/>
      <c r="H1588" s="16"/>
      <c r="I1588" s="16"/>
      <c r="J1588" s="16"/>
      <c r="K1588" s="16"/>
      <c r="L1588" s="32"/>
      <c r="M1588" s="16"/>
      <c r="N1588" s="16"/>
      <c r="O1588" s="16"/>
      <c r="P1588" s="16"/>
      <c r="Y1588" s="20"/>
      <c r="Z1588" s="20"/>
      <c r="AA1588" s="20"/>
      <c r="AB1588" s="20"/>
      <c r="AC1588" s="20"/>
      <c r="AD1588" s="20"/>
    </row>
    <row r="1589" spans="3:30" s="1" customFormat="1">
      <c r="C1589" s="16"/>
      <c r="D1589" s="16"/>
      <c r="E1589" s="32"/>
      <c r="F1589" s="16"/>
      <c r="G1589" s="16"/>
      <c r="H1589" s="16"/>
      <c r="I1589" s="16"/>
      <c r="J1589" s="16"/>
      <c r="K1589" s="16"/>
      <c r="L1589" s="32"/>
      <c r="M1589" s="16"/>
      <c r="N1589" s="16"/>
      <c r="O1589" s="16"/>
      <c r="P1589" s="16"/>
      <c r="Y1589" s="20"/>
      <c r="Z1589" s="20"/>
      <c r="AA1589" s="20"/>
      <c r="AB1589" s="20"/>
      <c r="AC1589" s="20"/>
      <c r="AD1589" s="20"/>
    </row>
    <row r="1590" spans="3:30" s="1" customFormat="1">
      <c r="C1590" s="16"/>
      <c r="D1590" s="16"/>
      <c r="E1590" s="32"/>
      <c r="F1590" s="16"/>
      <c r="G1590" s="16"/>
      <c r="H1590" s="16"/>
      <c r="I1590" s="16"/>
      <c r="J1590" s="16"/>
      <c r="K1590" s="16"/>
      <c r="L1590" s="32"/>
      <c r="M1590" s="16"/>
      <c r="N1590" s="16"/>
      <c r="O1590" s="16"/>
      <c r="P1590" s="16"/>
      <c r="Y1590" s="20"/>
      <c r="Z1590" s="20"/>
      <c r="AA1590" s="20"/>
      <c r="AB1590" s="20"/>
      <c r="AC1590" s="20"/>
      <c r="AD1590" s="20"/>
    </row>
    <row r="1591" spans="3:30" s="1" customFormat="1">
      <c r="C1591" s="16"/>
      <c r="D1591" s="16"/>
      <c r="E1591" s="32"/>
      <c r="F1591" s="16"/>
      <c r="G1591" s="16"/>
      <c r="H1591" s="16"/>
      <c r="I1591" s="16"/>
      <c r="J1591" s="16"/>
      <c r="K1591" s="16"/>
      <c r="L1591" s="32"/>
      <c r="M1591" s="16"/>
      <c r="N1591" s="16"/>
      <c r="O1591" s="16"/>
      <c r="P1591" s="16"/>
      <c r="Y1591" s="20"/>
      <c r="Z1591" s="20"/>
      <c r="AA1591" s="20"/>
      <c r="AB1591" s="20"/>
      <c r="AC1591" s="20"/>
      <c r="AD1591" s="20"/>
    </row>
    <row r="1592" spans="3:30" s="1" customFormat="1">
      <c r="C1592" s="16"/>
      <c r="D1592" s="16"/>
      <c r="E1592" s="32"/>
      <c r="F1592" s="16"/>
      <c r="G1592" s="16"/>
      <c r="H1592" s="16"/>
      <c r="I1592" s="16"/>
      <c r="J1592" s="16"/>
      <c r="K1592" s="16"/>
      <c r="L1592" s="32"/>
      <c r="M1592" s="16"/>
      <c r="N1592" s="16"/>
      <c r="O1592" s="16"/>
      <c r="P1592" s="16"/>
      <c r="Y1592" s="20"/>
      <c r="Z1592" s="20"/>
      <c r="AA1592" s="20"/>
      <c r="AB1592" s="20"/>
      <c r="AC1592" s="20"/>
      <c r="AD1592" s="20"/>
    </row>
    <row r="1593" spans="3:30" s="1" customFormat="1">
      <c r="C1593" s="16"/>
      <c r="D1593" s="16"/>
      <c r="E1593" s="32"/>
      <c r="F1593" s="16"/>
      <c r="G1593" s="16"/>
      <c r="H1593" s="16"/>
      <c r="I1593" s="16"/>
      <c r="J1593" s="16"/>
      <c r="K1593" s="16"/>
      <c r="L1593" s="32"/>
      <c r="M1593" s="16"/>
      <c r="N1593" s="16"/>
      <c r="O1593" s="16"/>
      <c r="P1593" s="16"/>
      <c r="Y1593" s="20"/>
      <c r="Z1593" s="20"/>
      <c r="AA1593" s="20"/>
      <c r="AB1593" s="20"/>
      <c r="AC1593" s="20"/>
      <c r="AD1593" s="20"/>
    </row>
    <row r="1594" spans="3:30" s="1" customFormat="1">
      <c r="C1594" s="16"/>
      <c r="D1594" s="16"/>
      <c r="E1594" s="32"/>
      <c r="F1594" s="16"/>
      <c r="G1594" s="16"/>
      <c r="H1594" s="16"/>
      <c r="I1594" s="16"/>
      <c r="J1594" s="16"/>
      <c r="K1594" s="16"/>
      <c r="L1594" s="32"/>
      <c r="M1594" s="16"/>
      <c r="N1594" s="16"/>
      <c r="O1594" s="16"/>
      <c r="P1594" s="16"/>
      <c r="Y1594" s="20"/>
      <c r="Z1594" s="20"/>
      <c r="AA1594" s="20"/>
      <c r="AB1594" s="20"/>
      <c r="AC1594" s="20"/>
      <c r="AD1594" s="20"/>
    </row>
    <row r="1595" spans="3:30" s="1" customFormat="1">
      <c r="C1595" s="16"/>
      <c r="D1595" s="16"/>
      <c r="E1595" s="32"/>
      <c r="F1595" s="16"/>
      <c r="G1595" s="16"/>
      <c r="H1595" s="16"/>
      <c r="I1595" s="16"/>
      <c r="J1595" s="16"/>
      <c r="K1595" s="16"/>
      <c r="L1595" s="32"/>
      <c r="M1595" s="16"/>
      <c r="N1595" s="16"/>
      <c r="O1595" s="16"/>
      <c r="P1595" s="16"/>
      <c r="Y1595" s="20"/>
      <c r="Z1595" s="20"/>
      <c r="AA1595" s="20"/>
      <c r="AB1595" s="20"/>
      <c r="AC1595" s="20"/>
      <c r="AD1595" s="20"/>
    </row>
    <row r="1596" spans="3:30" s="1" customFormat="1">
      <c r="C1596" s="16"/>
      <c r="D1596" s="16"/>
      <c r="E1596" s="32"/>
      <c r="F1596" s="16"/>
      <c r="G1596" s="16"/>
      <c r="H1596" s="16"/>
      <c r="I1596" s="16"/>
      <c r="J1596" s="16"/>
      <c r="K1596" s="16"/>
      <c r="L1596" s="32"/>
      <c r="M1596" s="16"/>
      <c r="N1596" s="16"/>
      <c r="O1596" s="16"/>
      <c r="P1596" s="16"/>
      <c r="Y1596" s="20"/>
      <c r="Z1596" s="20"/>
      <c r="AA1596" s="20"/>
      <c r="AB1596" s="20"/>
      <c r="AC1596" s="20"/>
      <c r="AD1596" s="20"/>
    </row>
    <row r="1597" spans="3:30" s="1" customFormat="1">
      <c r="C1597" s="16"/>
      <c r="D1597" s="16"/>
      <c r="E1597" s="32"/>
      <c r="F1597" s="16"/>
      <c r="G1597" s="16"/>
      <c r="H1597" s="16"/>
      <c r="I1597" s="16"/>
      <c r="J1597" s="16"/>
      <c r="K1597" s="16"/>
      <c r="L1597" s="32"/>
      <c r="M1597" s="16"/>
      <c r="N1597" s="16"/>
      <c r="O1597" s="16"/>
      <c r="P1597" s="16"/>
      <c r="Y1597" s="20"/>
      <c r="Z1597" s="20"/>
      <c r="AA1597" s="20"/>
      <c r="AB1597" s="20"/>
      <c r="AC1597" s="20"/>
      <c r="AD1597" s="20"/>
    </row>
    <row r="1598" spans="3:30" s="1" customFormat="1">
      <c r="C1598" s="16"/>
      <c r="D1598" s="16"/>
      <c r="E1598" s="32"/>
      <c r="F1598" s="16"/>
      <c r="G1598" s="16"/>
      <c r="H1598" s="16"/>
      <c r="I1598" s="16"/>
      <c r="J1598" s="16"/>
      <c r="K1598" s="16"/>
      <c r="L1598" s="32"/>
      <c r="M1598" s="16"/>
      <c r="N1598" s="16"/>
      <c r="O1598" s="16"/>
      <c r="P1598" s="16"/>
      <c r="Y1598" s="20"/>
      <c r="Z1598" s="20"/>
      <c r="AA1598" s="20"/>
      <c r="AB1598" s="20"/>
      <c r="AC1598" s="20"/>
      <c r="AD1598" s="20"/>
    </row>
    <row r="1599" spans="3:30" s="1" customFormat="1">
      <c r="C1599" s="16"/>
      <c r="D1599" s="16"/>
      <c r="E1599" s="32"/>
      <c r="F1599" s="16"/>
      <c r="G1599" s="16"/>
      <c r="H1599" s="16"/>
      <c r="I1599" s="16"/>
      <c r="J1599" s="16"/>
      <c r="K1599" s="16"/>
      <c r="L1599" s="32"/>
      <c r="M1599" s="16"/>
      <c r="N1599" s="16"/>
      <c r="O1599" s="16"/>
      <c r="P1599" s="16"/>
      <c r="Y1599" s="20"/>
      <c r="Z1599" s="20"/>
      <c r="AA1599" s="20"/>
      <c r="AB1599" s="20"/>
      <c r="AC1599" s="20"/>
      <c r="AD1599" s="20"/>
    </row>
    <row r="1600" spans="3:30" s="1" customFormat="1">
      <c r="C1600" s="16"/>
      <c r="D1600" s="16"/>
      <c r="E1600" s="32"/>
      <c r="F1600" s="16"/>
      <c r="G1600" s="16"/>
      <c r="H1600" s="16"/>
      <c r="I1600" s="16"/>
      <c r="J1600" s="16"/>
      <c r="K1600" s="16"/>
      <c r="L1600" s="32"/>
      <c r="M1600" s="16"/>
      <c r="N1600" s="16"/>
      <c r="O1600" s="16"/>
      <c r="P1600" s="16"/>
      <c r="Y1600" s="20"/>
      <c r="Z1600" s="20"/>
      <c r="AA1600" s="20"/>
      <c r="AB1600" s="20"/>
      <c r="AC1600" s="20"/>
      <c r="AD1600" s="20"/>
    </row>
    <row r="1601" spans="3:30" s="1" customFormat="1">
      <c r="C1601" s="16"/>
      <c r="D1601" s="16"/>
      <c r="E1601" s="32"/>
      <c r="F1601" s="16"/>
      <c r="G1601" s="16"/>
      <c r="H1601" s="16"/>
      <c r="I1601" s="16"/>
      <c r="J1601" s="16"/>
      <c r="K1601" s="16"/>
      <c r="L1601" s="32"/>
      <c r="M1601" s="16"/>
      <c r="N1601" s="16"/>
      <c r="O1601" s="16"/>
      <c r="P1601" s="16"/>
      <c r="Y1601" s="20"/>
      <c r="Z1601" s="20"/>
      <c r="AA1601" s="20"/>
      <c r="AB1601" s="20"/>
      <c r="AC1601" s="20"/>
      <c r="AD1601" s="20"/>
    </row>
    <row r="1602" spans="3:30" s="1" customFormat="1">
      <c r="C1602" s="16"/>
      <c r="D1602" s="16"/>
      <c r="E1602" s="32"/>
      <c r="F1602" s="16"/>
      <c r="G1602" s="16"/>
      <c r="H1602" s="16"/>
      <c r="I1602" s="16"/>
      <c r="J1602" s="16"/>
      <c r="K1602" s="16"/>
      <c r="L1602" s="32"/>
      <c r="M1602" s="16"/>
      <c r="N1602" s="16"/>
      <c r="O1602" s="16"/>
      <c r="P1602" s="16"/>
      <c r="Y1602" s="20"/>
      <c r="Z1602" s="20"/>
      <c r="AA1602" s="20"/>
      <c r="AB1602" s="20"/>
      <c r="AC1602" s="20"/>
      <c r="AD1602" s="20"/>
    </row>
    <row r="1603" spans="3:30" s="1" customFormat="1">
      <c r="C1603" s="16"/>
      <c r="D1603" s="16"/>
      <c r="E1603" s="32"/>
      <c r="F1603" s="16"/>
      <c r="G1603" s="16"/>
      <c r="H1603" s="16"/>
      <c r="I1603" s="16"/>
      <c r="J1603" s="16"/>
      <c r="K1603" s="16"/>
      <c r="L1603" s="32"/>
      <c r="M1603" s="16"/>
      <c r="N1603" s="16"/>
      <c r="O1603" s="16"/>
      <c r="P1603" s="16"/>
      <c r="Y1603" s="20"/>
      <c r="Z1603" s="20"/>
      <c r="AA1603" s="20"/>
      <c r="AB1603" s="20"/>
      <c r="AC1603" s="20"/>
      <c r="AD1603" s="20"/>
    </row>
    <row r="1604" spans="3:30" s="1" customFormat="1">
      <c r="C1604" s="16"/>
      <c r="D1604" s="16"/>
      <c r="E1604" s="32"/>
      <c r="F1604" s="16"/>
      <c r="G1604" s="16"/>
      <c r="H1604" s="16"/>
      <c r="I1604" s="16"/>
      <c r="J1604" s="16"/>
      <c r="K1604" s="16"/>
      <c r="L1604" s="32"/>
      <c r="M1604" s="16"/>
      <c r="N1604" s="16"/>
      <c r="O1604" s="16"/>
      <c r="P1604" s="16"/>
      <c r="Y1604" s="20"/>
      <c r="Z1604" s="20"/>
      <c r="AA1604" s="20"/>
      <c r="AB1604" s="20"/>
      <c r="AC1604" s="20"/>
      <c r="AD1604" s="20"/>
    </row>
    <row r="1605" spans="3:30" s="1" customFormat="1">
      <c r="C1605" s="16"/>
      <c r="D1605" s="16"/>
      <c r="E1605" s="32"/>
      <c r="F1605" s="16"/>
      <c r="G1605" s="16"/>
      <c r="H1605" s="16"/>
      <c r="I1605" s="16"/>
      <c r="J1605" s="16"/>
      <c r="K1605" s="16"/>
      <c r="L1605" s="32"/>
      <c r="M1605" s="16"/>
      <c r="N1605" s="16"/>
      <c r="O1605" s="16"/>
      <c r="P1605" s="16"/>
      <c r="Y1605" s="20"/>
      <c r="Z1605" s="20"/>
      <c r="AA1605" s="20"/>
      <c r="AB1605" s="20"/>
      <c r="AC1605" s="20"/>
      <c r="AD1605" s="20"/>
    </row>
    <row r="1606" spans="3:30" s="1" customFormat="1">
      <c r="C1606" s="16"/>
      <c r="D1606" s="16"/>
      <c r="E1606" s="32"/>
      <c r="F1606" s="16"/>
      <c r="G1606" s="16"/>
      <c r="H1606" s="16"/>
      <c r="I1606" s="16"/>
      <c r="J1606" s="16"/>
      <c r="K1606" s="16"/>
      <c r="L1606" s="32"/>
      <c r="M1606" s="16"/>
      <c r="N1606" s="16"/>
      <c r="O1606" s="16"/>
      <c r="P1606" s="16"/>
      <c r="Y1606" s="20"/>
      <c r="Z1606" s="20"/>
      <c r="AA1606" s="20"/>
      <c r="AB1606" s="20"/>
      <c r="AC1606" s="20"/>
      <c r="AD1606" s="20"/>
    </row>
    <row r="1607" spans="3:30" s="1" customFormat="1">
      <c r="C1607" s="16"/>
      <c r="D1607" s="16"/>
      <c r="E1607" s="32"/>
      <c r="F1607" s="16"/>
      <c r="G1607" s="16"/>
      <c r="H1607" s="16"/>
      <c r="I1607" s="16"/>
      <c r="J1607" s="16"/>
      <c r="K1607" s="16"/>
      <c r="L1607" s="32"/>
      <c r="M1607" s="16"/>
      <c r="N1607" s="16"/>
      <c r="O1607" s="16"/>
      <c r="P1607" s="16"/>
      <c r="Y1607" s="20"/>
      <c r="Z1607" s="20"/>
      <c r="AA1607" s="20"/>
      <c r="AB1607" s="20"/>
      <c r="AC1607" s="20"/>
      <c r="AD1607" s="20"/>
    </row>
    <row r="1608" spans="3:30" s="1" customFormat="1">
      <c r="C1608" s="16"/>
      <c r="D1608" s="16"/>
      <c r="E1608" s="32"/>
      <c r="F1608" s="16"/>
      <c r="G1608" s="16"/>
      <c r="H1608" s="16"/>
      <c r="I1608" s="16"/>
      <c r="J1608" s="16"/>
      <c r="K1608" s="16"/>
      <c r="L1608" s="32"/>
      <c r="M1608" s="16"/>
      <c r="N1608" s="16"/>
      <c r="O1608" s="16"/>
      <c r="P1608" s="16"/>
      <c r="Y1608" s="20"/>
      <c r="Z1608" s="20"/>
      <c r="AA1608" s="20"/>
      <c r="AB1608" s="20"/>
      <c r="AC1608" s="20"/>
      <c r="AD1608" s="20"/>
    </row>
    <row r="1609" spans="3:30" s="1" customFormat="1">
      <c r="C1609" s="16"/>
      <c r="D1609" s="16"/>
      <c r="E1609" s="32"/>
      <c r="F1609" s="16"/>
      <c r="G1609" s="16"/>
      <c r="H1609" s="16"/>
      <c r="I1609" s="16"/>
      <c r="J1609" s="16"/>
      <c r="K1609" s="16"/>
      <c r="L1609" s="32"/>
      <c r="M1609" s="16"/>
      <c r="N1609" s="16"/>
      <c r="O1609" s="16"/>
      <c r="P1609" s="16"/>
      <c r="Y1609" s="20"/>
      <c r="Z1609" s="20"/>
      <c r="AA1609" s="20"/>
      <c r="AB1609" s="20"/>
      <c r="AC1609" s="20"/>
      <c r="AD1609" s="20"/>
    </row>
    <row r="1610" spans="3:30" s="1" customFormat="1">
      <c r="C1610" s="16"/>
      <c r="D1610" s="16"/>
      <c r="E1610" s="32"/>
      <c r="F1610" s="16"/>
      <c r="G1610" s="16"/>
      <c r="H1610" s="16"/>
      <c r="I1610" s="16"/>
      <c r="J1610" s="16"/>
      <c r="K1610" s="16"/>
      <c r="L1610" s="32"/>
      <c r="M1610" s="16"/>
      <c r="N1610" s="16"/>
      <c r="O1610" s="16"/>
      <c r="P1610" s="16"/>
      <c r="Y1610" s="20"/>
      <c r="Z1610" s="20"/>
      <c r="AA1610" s="20"/>
      <c r="AB1610" s="20"/>
      <c r="AC1610" s="20"/>
      <c r="AD1610" s="20"/>
    </row>
    <row r="1611" spans="3:30" s="1" customFormat="1">
      <c r="C1611" s="16"/>
      <c r="D1611" s="16"/>
      <c r="E1611" s="32"/>
      <c r="F1611" s="16"/>
      <c r="G1611" s="16"/>
      <c r="H1611" s="16"/>
      <c r="I1611" s="16"/>
      <c r="J1611" s="16"/>
      <c r="K1611" s="16"/>
      <c r="L1611" s="32"/>
      <c r="M1611" s="16"/>
      <c r="N1611" s="16"/>
      <c r="O1611" s="16"/>
      <c r="P1611" s="16"/>
      <c r="Y1611" s="20"/>
      <c r="Z1611" s="20"/>
      <c r="AA1611" s="20"/>
      <c r="AB1611" s="20"/>
      <c r="AC1611" s="20"/>
      <c r="AD1611" s="20"/>
    </row>
    <row r="1612" spans="3:30" s="1" customFormat="1">
      <c r="C1612" s="16"/>
      <c r="D1612" s="16"/>
      <c r="E1612" s="32"/>
      <c r="F1612" s="16"/>
      <c r="G1612" s="16"/>
      <c r="H1612" s="16"/>
      <c r="I1612" s="16"/>
      <c r="J1612" s="16"/>
      <c r="K1612" s="16"/>
      <c r="L1612" s="32"/>
      <c r="M1612" s="16"/>
      <c r="N1612" s="16"/>
      <c r="O1612" s="16"/>
      <c r="P1612" s="16"/>
      <c r="Y1612" s="20"/>
      <c r="Z1612" s="20"/>
      <c r="AA1612" s="20"/>
      <c r="AB1612" s="20"/>
      <c r="AC1612" s="20"/>
      <c r="AD1612" s="20"/>
    </row>
    <row r="1613" spans="3:30" s="1" customFormat="1">
      <c r="C1613" s="16"/>
      <c r="D1613" s="16"/>
      <c r="E1613" s="32"/>
      <c r="F1613" s="16"/>
      <c r="G1613" s="16"/>
      <c r="H1613" s="16"/>
      <c r="I1613" s="16"/>
      <c r="J1613" s="16"/>
      <c r="K1613" s="16"/>
      <c r="L1613" s="32"/>
      <c r="M1613" s="16"/>
      <c r="N1613" s="16"/>
      <c r="O1613" s="16"/>
      <c r="P1613" s="16"/>
      <c r="Y1613" s="20"/>
      <c r="Z1613" s="20"/>
      <c r="AA1613" s="20"/>
      <c r="AB1613" s="20"/>
      <c r="AC1613" s="20"/>
      <c r="AD1613" s="20"/>
    </row>
    <row r="1614" spans="3:30" s="1" customFormat="1">
      <c r="C1614" s="16"/>
      <c r="D1614" s="16"/>
      <c r="E1614" s="32"/>
      <c r="F1614" s="16"/>
      <c r="G1614" s="16"/>
      <c r="H1614" s="16"/>
      <c r="I1614" s="16"/>
      <c r="J1614" s="16"/>
      <c r="K1614" s="16"/>
      <c r="L1614" s="32"/>
      <c r="M1614" s="16"/>
      <c r="N1614" s="16"/>
      <c r="O1614" s="16"/>
      <c r="P1614" s="16"/>
      <c r="Y1614" s="20"/>
      <c r="Z1614" s="20"/>
      <c r="AA1614" s="20"/>
      <c r="AB1614" s="20"/>
      <c r="AC1614" s="20"/>
      <c r="AD1614" s="20"/>
    </row>
    <row r="1615" spans="3:30" s="1" customFormat="1">
      <c r="C1615" s="16"/>
      <c r="D1615" s="16"/>
      <c r="E1615" s="32"/>
      <c r="F1615" s="16"/>
      <c r="G1615" s="16"/>
      <c r="H1615" s="16"/>
      <c r="I1615" s="16"/>
      <c r="J1615" s="16"/>
      <c r="K1615" s="16"/>
      <c r="L1615" s="32"/>
      <c r="M1615" s="16"/>
      <c r="N1615" s="16"/>
      <c r="O1615" s="16"/>
      <c r="P1615" s="16"/>
      <c r="Y1615" s="20"/>
      <c r="Z1615" s="20"/>
      <c r="AA1615" s="20"/>
      <c r="AB1615" s="20"/>
      <c r="AC1615" s="20"/>
      <c r="AD1615" s="20"/>
    </row>
    <row r="1616" spans="3:30" s="1" customFormat="1">
      <c r="C1616" s="16"/>
      <c r="D1616" s="16"/>
      <c r="E1616" s="32"/>
      <c r="F1616" s="16"/>
      <c r="G1616" s="16"/>
      <c r="H1616" s="16"/>
      <c r="I1616" s="16"/>
      <c r="J1616" s="16"/>
      <c r="K1616" s="16"/>
      <c r="L1616" s="32"/>
      <c r="M1616" s="16"/>
      <c r="N1616" s="16"/>
      <c r="O1616" s="16"/>
      <c r="P1616" s="16"/>
      <c r="Y1616" s="20"/>
      <c r="Z1616" s="20"/>
      <c r="AA1616" s="20"/>
      <c r="AB1616" s="20"/>
      <c r="AC1616" s="20"/>
      <c r="AD1616" s="20"/>
    </row>
    <row r="1617" spans="3:30" s="1" customFormat="1">
      <c r="C1617" s="16"/>
      <c r="D1617" s="16"/>
      <c r="E1617" s="32"/>
      <c r="F1617" s="16"/>
      <c r="G1617" s="16"/>
      <c r="H1617" s="16"/>
      <c r="I1617" s="16"/>
      <c r="J1617" s="16"/>
      <c r="K1617" s="16"/>
      <c r="L1617" s="32"/>
      <c r="M1617" s="16"/>
      <c r="N1617" s="16"/>
      <c r="O1617" s="16"/>
      <c r="P1617" s="16"/>
      <c r="Y1617" s="20"/>
      <c r="Z1617" s="20"/>
      <c r="AA1617" s="20"/>
      <c r="AB1617" s="20"/>
      <c r="AC1617" s="20"/>
      <c r="AD1617" s="20"/>
    </row>
    <row r="1618" spans="3:30" s="1" customFormat="1">
      <c r="C1618" s="16"/>
      <c r="D1618" s="16"/>
      <c r="E1618" s="32"/>
      <c r="F1618" s="16"/>
      <c r="G1618" s="16"/>
      <c r="H1618" s="16"/>
      <c r="I1618" s="16"/>
      <c r="J1618" s="16"/>
      <c r="K1618" s="16"/>
      <c r="L1618" s="32"/>
      <c r="M1618" s="16"/>
      <c r="N1618" s="16"/>
      <c r="O1618" s="16"/>
      <c r="P1618" s="16"/>
      <c r="Y1618" s="20"/>
      <c r="Z1618" s="20"/>
      <c r="AA1618" s="20"/>
      <c r="AB1618" s="20"/>
      <c r="AC1618" s="20"/>
      <c r="AD1618" s="20"/>
    </row>
    <row r="1619" spans="3:30" s="1" customFormat="1">
      <c r="C1619" s="16"/>
      <c r="D1619" s="16"/>
      <c r="E1619" s="32"/>
      <c r="F1619" s="16"/>
      <c r="G1619" s="16"/>
      <c r="H1619" s="16"/>
      <c r="I1619" s="16"/>
      <c r="J1619" s="16"/>
      <c r="K1619" s="16"/>
      <c r="L1619" s="32"/>
      <c r="M1619" s="16"/>
      <c r="N1619" s="16"/>
      <c r="O1619" s="16"/>
      <c r="P1619" s="16"/>
      <c r="Y1619" s="20"/>
      <c r="Z1619" s="20"/>
      <c r="AA1619" s="20"/>
      <c r="AB1619" s="20"/>
      <c r="AC1619" s="20"/>
      <c r="AD1619" s="20"/>
    </row>
    <row r="1620" spans="3:30" s="1" customFormat="1">
      <c r="C1620" s="16"/>
      <c r="D1620" s="16"/>
      <c r="E1620" s="32"/>
      <c r="F1620" s="16"/>
      <c r="G1620" s="16"/>
      <c r="H1620" s="16"/>
      <c r="I1620" s="16"/>
      <c r="J1620" s="16"/>
      <c r="K1620" s="16"/>
      <c r="L1620" s="32"/>
      <c r="M1620" s="16"/>
      <c r="N1620" s="16"/>
      <c r="O1620" s="16"/>
      <c r="P1620" s="16"/>
      <c r="Y1620" s="20"/>
      <c r="Z1620" s="20"/>
      <c r="AA1620" s="20"/>
      <c r="AB1620" s="20"/>
      <c r="AC1620" s="20"/>
      <c r="AD1620" s="20"/>
    </row>
    <row r="1621" spans="3:30" s="1" customFormat="1">
      <c r="C1621" s="16"/>
      <c r="D1621" s="16"/>
      <c r="E1621" s="32"/>
      <c r="F1621" s="16"/>
      <c r="G1621" s="16"/>
      <c r="H1621" s="16"/>
      <c r="I1621" s="16"/>
      <c r="J1621" s="16"/>
      <c r="K1621" s="16"/>
      <c r="L1621" s="32"/>
      <c r="M1621" s="16"/>
      <c r="N1621" s="16"/>
      <c r="O1621" s="16"/>
      <c r="P1621" s="16"/>
      <c r="Y1621" s="20"/>
      <c r="Z1621" s="20"/>
      <c r="AA1621" s="20"/>
      <c r="AB1621" s="20"/>
      <c r="AC1621" s="20"/>
      <c r="AD1621" s="20"/>
    </row>
    <row r="1622" spans="3:30" s="1" customFormat="1">
      <c r="C1622" s="16"/>
      <c r="D1622" s="16"/>
      <c r="E1622" s="32"/>
      <c r="F1622" s="16"/>
      <c r="G1622" s="16"/>
      <c r="H1622" s="16"/>
      <c r="I1622" s="16"/>
      <c r="J1622" s="16"/>
      <c r="K1622" s="16"/>
      <c r="L1622" s="32"/>
      <c r="M1622" s="16"/>
      <c r="N1622" s="16"/>
      <c r="O1622" s="16"/>
      <c r="P1622" s="16"/>
      <c r="Y1622" s="20"/>
      <c r="Z1622" s="20"/>
      <c r="AA1622" s="20"/>
      <c r="AB1622" s="20"/>
      <c r="AC1622" s="20"/>
      <c r="AD1622" s="20"/>
    </row>
    <row r="1623" spans="3:30" s="1" customFormat="1">
      <c r="C1623" s="16"/>
      <c r="D1623" s="16"/>
      <c r="E1623" s="32"/>
      <c r="F1623" s="16"/>
      <c r="G1623" s="16"/>
      <c r="H1623" s="16"/>
      <c r="I1623" s="16"/>
      <c r="J1623" s="16"/>
      <c r="K1623" s="16"/>
      <c r="L1623" s="32"/>
      <c r="M1623" s="16"/>
      <c r="N1623" s="16"/>
      <c r="O1623" s="16"/>
      <c r="P1623" s="16"/>
      <c r="Y1623" s="20"/>
      <c r="Z1623" s="20"/>
      <c r="AA1623" s="20"/>
      <c r="AB1623" s="20"/>
      <c r="AC1623" s="20"/>
      <c r="AD1623" s="20"/>
    </row>
    <row r="1624" spans="3:30" s="1" customFormat="1">
      <c r="C1624" s="16"/>
      <c r="D1624" s="16"/>
      <c r="E1624" s="32"/>
      <c r="F1624" s="16"/>
      <c r="G1624" s="16"/>
      <c r="H1624" s="16"/>
      <c r="I1624" s="16"/>
      <c r="J1624" s="16"/>
      <c r="K1624" s="16"/>
      <c r="L1624" s="32"/>
      <c r="M1624" s="16"/>
      <c r="N1624" s="16"/>
      <c r="O1624" s="16"/>
      <c r="P1624" s="16"/>
      <c r="Y1624" s="20"/>
      <c r="Z1624" s="20"/>
      <c r="AA1624" s="20"/>
      <c r="AB1624" s="20"/>
      <c r="AC1624" s="20"/>
      <c r="AD1624" s="20"/>
    </row>
    <row r="1625" spans="3:30" s="1" customFormat="1">
      <c r="C1625" s="16"/>
      <c r="D1625" s="16"/>
      <c r="E1625" s="32"/>
      <c r="F1625" s="16"/>
      <c r="G1625" s="16"/>
      <c r="H1625" s="16"/>
      <c r="I1625" s="16"/>
      <c r="J1625" s="16"/>
      <c r="K1625" s="16"/>
      <c r="L1625" s="32"/>
      <c r="M1625" s="16"/>
      <c r="N1625" s="16"/>
      <c r="O1625" s="16"/>
      <c r="P1625" s="16"/>
      <c r="Y1625" s="20"/>
      <c r="Z1625" s="20"/>
      <c r="AA1625" s="20"/>
      <c r="AB1625" s="20"/>
      <c r="AC1625" s="20"/>
      <c r="AD1625" s="20"/>
    </row>
    <row r="1626" spans="3:30" s="1" customFormat="1">
      <c r="C1626" s="16"/>
      <c r="D1626" s="16"/>
      <c r="E1626" s="32"/>
      <c r="F1626" s="16"/>
      <c r="G1626" s="16"/>
      <c r="H1626" s="16"/>
      <c r="I1626" s="16"/>
      <c r="J1626" s="16"/>
      <c r="K1626" s="16"/>
      <c r="L1626" s="32"/>
      <c r="M1626" s="16"/>
      <c r="N1626" s="16"/>
      <c r="O1626" s="16"/>
      <c r="P1626" s="16"/>
      <c r="Y1626" s="20"/>
      <c r="Z1626" s="20"/>
      <c r="AA1626" s="20"/>
      <c r="AB1626" s="20"/>
      <c r="AC1626" s="20"/>
      <c r="AD1626" s="20"/>
    </row>
    <row r="1627" spans="3:30" s="1" customFormat="1">
      <c r="C1627" s="16"/>
      <c r="D1627" s="16"/>
      <c r="E1627" s="32"/>
      <c r="F1627" s="16"/>
      <c r="G1627" s="16"/>
      <c r="H1627" s="16"/>
      <c r="I1627" s="16"/>
      <c r="J1627" s="16"/>
      <c r="K1627" s="16"/>
      <c r="L1627" s="32"/>
      <c r="M1627" s="16"/>
      <c r="N1627" s="16"/>
      <c r="O1627" s="16"/>
      <c r="P1627" s="16"/>
      <c r="Y1627" s="20"/>
      <c r="Z1627" s="20"/>
      <c r="AA1627" s="20"/>
      <c r="AB1627" s="20"/>
      <c r="AC1627" s="20"/>
      <c r="AD1627" s="20"/>
    </row>
    <row r="1628" spans="3:30" s="1" customFormat="1">
      <c r="C1628" s="16"/>
      <c r="D1628" s="16"/>
      <c r="E1628" s="32"/>
      <c r="F1628" s="16"/>
      <c r="G1628" s="16"/>
      <c r="H1628" s="16"/>
      <c r="I1628" s="16"/>
      <c r="J1628" s="16"/>
      <c r="K1628" s="16"/>
      <c r="L1628" s="32"/>
      <c r="M1628" s="16"/>
      <c r="N1628" s="16"/>
      <c r="O1628" s="16"/>
      <c r="P1628" s="16"/>
      <c r="Y1628" s="20"/>
      <c r="Z1628" s="20"/>
      <c r="AA1628" s="20"/>
      <c r="AB1628" s="20"/>
      <c r="AC1628" s="20"/>
      <c r="AD1628" s="20"/>
    </row>
    <row r="1629" spans="3:30" s="1" customFormat="1">
      <c r="C1629" s="16"/>
      <c r="D1629" s="16"/>
      <c r="E1629" s="32"/>
      <c r="F1629" s="16"/>
      <c r="G1629" s="16"/>
      <c r="H1629" s="16"/>
      <c r="I1629" s="16"/>
      <c r="J1629" s="16"/>
      <c r="K1629" s="16"/>
      <c r="L1629" s="32"/>
      <c r="M1629" s="16"/>
      <c r="N1629" s="16"/>
      <c r="O1629" s="16"/>
      <c r="P1629" s="16"/>
      <c r="Y1629" s="20"/>
      <c r="Z1629" s="20"/>
      <c r="AA1629" s="20"/>
      <c r="AB1629" s="20"/>
      <c r="AC1629" s="20"/>
      <c r="AD1629" s="20"/>
    </row>
    <row r="1630" spans="3:30" s="1" customFormat="1">
      <c r="C1630" s="16"/>
      <c r="D1630" s="16"/>
      <c r="E1630" s="32"/>
      <c r="F1630" s="16"/>
      <c r="G1630" s="16"/>
      <c r="H1630" s="16"/>
      <c r="I1630" s="16"/>
      <c r="J1630" s="16"/>
      <c r="K1630" s="16"/>
      <c r="L1630" s="32"/>
      <c r="M1630" s="16"/>
      <c r="N1630" s="16"/>
      <c r="O1630" s="16"/>
      <c r="P1630" s="16"/>
      <c r="Y1630" s="20"/>
      <c r="Z1630" s="20"/>
      <c r="AA1630" s="20"/>
      <c r="AB1630" s="20"/>
      <c r="AC1630" s="20"/>
      <c r="AD1630" s="20"/>
    </row>
    <row r="1631" spans="3:30" s="1" customFormat="1">
      <c r="C1631" s="16"/>
      <c r="D1631" s="16"/>
      <c r="E1631" s="32"/>
      <c r="F1631" s="16"/>
      <c r="G1631" s="16"/>
      <c r="H1631" s="16"/>
      <c r="I1631" s="16"/>
      <c r="J1631" s="16"/>
      <c r="K1631" s="16"/>
      <c r="L1631" s="32"/>
      <c r="M1631" s="16"/>
      <c r="N1631" s="16"/>
      <c r="O1631" s="16"/>
      <c r="P1631" s="16"/>
      <c r="Y1631" s="20"/>
      <c r="Z1631" s="20"/>
      <c r="AA1631" s="20"/>
      <c r="AB1631" s="20"/>
      <c r="AC1631" s="20"/>
      <c r="AD1631" s="20"/>
    </row>
    <row r="1632" spans="3:30" s="1" customFormat="1">
      <c r="C1632" s="16"/>
      <c r="D1632" s="16"/>
      <c r="E1632" s="32"/>
      <c r="F1632" s="16"/>
      <c r="G1632" s="16"/>
      <c r="H1632" s="16"/>
      <c r="I1632" s="16"/>
      <c r="J1632" s="16"/>
      <c r="K1632" s="16"/>
      <c r="L1632" s="32"/>
      <c r="M1632" s="16"/>
      <c r="N1632" s="16"/>
      <c r="O1632" s="16"/>
      <c r="P1632" s="16"/>
      <c r="Y1632" s="20"/>
      <c r="Z1632" s="20"/>
      <c r="AA1632" s="20"/>
      <c r="AB1632" s="20"/>
      <c r="AC1632" s="20"/>
      <c r="AD1632" s="20"/>
    </row>
    <row r="1633" spans="3:30" s="1" customFormat="1">
      <c r="C1633" s="16"/>
      <c r="D1633" s="16"/>
      <c r="E1633" s="32"/>
      <c r="F1633" s="16"/>
      <c r="G1633" s="16"/>
      <c r="H1633" s="16"/>
      <c r="I1633" s="16"/>
      <c r="J1633" s="16"/>
      <c r="K1633" s="16"/>
      <c r="L1633" s="32"/>
      <c r="M1633" s="16"/>
      <c r="N1633" s="16"/>
      <c r="O1633" s="16"/>
      <c r="P1633" s="16"/>
      <c r="Y1633" s="20"/>
      <c r="Z1633" s="20"/>
      <c r="AA1633" s="20"/>
      <c r="AB1633" s="20"/>
      <c r="AC1633" s="20"/>
      <c r="AD1633" s="20"/>
    </row>
    <row r="1634" spans="3:30" s="1" customFormat="1">
      <c r="C1634" s="16"/>
      <c r="D1634" s="16"/>
      <c r="E1634" s="32"/>
      <c r="F1634" s="16"/>
      <c r="G1634" s="16"/>
      <c r="H1634" s="16"/>
      <c r="I1634" s="16"/>
      <c r="J1634" s="16"/>
      <c r="K1634" s="16"/>
      <c r="L1634" s="32"/>
      <c r="M1634" s="16"/>
      <c r="N1634" s="16"/>
      <c r="O1634" s="16"/>
      <c r="P1634" s="16"/>
      <c r="Y1634" s="20"/>
      <c r="Z1634" s="20"/>
      <c r="AA1634" s="20"/>
      <c r="AB1634" s="20"/>
      <c r="AC1634" s="20"/>
      <c r="AD1634" s="20"/>
    </row>
    <row r="1635" spans="3:30" s="1" customFormat="1">
      <c r="C1635" s="16"/>
      <c r="D1635" s="16"/>
      <c r="E1635" s="32"/>
      <c r="F1635" s="16"/>
      <c r="G1635" s="16"/>
      <c r="H1635" s="16"/>
      <c r="I1635" s="16"/>
      <c r="J1635" s="16"/>
      <c r="K1635" s="16"/>
      <c r="L1635" s="32"/>
      <c r="M1635" s="16"/>
      <c r="N1635" s="16"/>
      <c r="O1635" s="16"/>
      <c r="P1635" s="16"/>
      <c r="Y1635" s="20"/>
      <c r="Z1635" s="20"/>
      <c r="AA1635" s="20"/>
      <c r="AB1635" s="20"/>
      <c r="AC1635" s="20"/>
      <c r="AD1635" s="20"/>
    </row>
    <row r="1636" spans="3:30" s="1" customFormat="1">
      <c r="C1636" s="16"/>
      <c r="D1636" s="16"/>
      <c r="E1636" s="32"/>
      <c r="F1636" s="16"/>
      <c r="G1636" s="16"/>
      <c r="H1636" s="16"/>
      <c r="I1636" s="16"/>
      <c r="J1636" s="16"/>
      <c r="K1636" s="16"/>
      <c r="L1636" s="32"/>
      <c r="M1636" s="16"/>
      <c r="N1636" s="16"/>
      <c r="O1636" s="16"/>
      <c r="P1636" s="16"/>
      <c r="Y1636" s="20"/>
      <c r="Z1636" s="20"/>
      <c r="AA1636" s="20"/>
      <c r="AB1636" s="20"/>
      <c r="AC1636" s="20"/>
      <c r="AD1636" s="20"/>
    </row>
    <row r="1637" spans="3:30" s="1" customFormat="1">
      <c r="C1637" s="16"/>
      <c r="D1637" s="16"/>
      <c r="E1637" s="32"/>
      <c r="F1637" s="16"/>
      <c r="G1637" s="16"/>
      <c r="H1637" s="16"/>
      <c r="I1637" s="16"/>
      <c r="J1637" s="16"/>
      <c r="K1637" s="16"/>
      <c r="L1637" s="32"/>
      <c r="M1637" s="16"/>
      <c r="N1637" s="16"/>
      <c r="O1637" s="16"/>
      <c r="P1637" s="16"/>
      <c r="Y1637" s="20"/>
      <c r="Z1637" s="20"/>
      <c r="AA1637" s="20"/>
      <c r="AB1637" s="20"/>
      <c r="AC1637" s="20"/>
      <c r="AD1637" s="20"/>
    </row>
    <row r="1638" spans="3:30" s="1" customFormat="1">
      <c r="C1638" s="16"/>
      <c r="D1638" s="16"/>
      <c r="E1638" s="32"/>
      <c r="F1638" s="16"/>
      <c r="G1638" s="16"/>
      <c r="H1638" s="16"/>
      <c r="I1638" s="16"/>
      <c r="J1638" s="16"/>
      <c r="K1638" s="16"/>
      <c r="L1638" s="32"/>
      <c r="M1638" s="16"/>
      <c r="N1638" s="16"/>
      <c r="O1638" s="16"/>
      <c r="P1638" s="16"/>
      <c r="Y1638" s="20"/>
      <c r="Z1638" s="20"/>
      <c r="AA1638" s="20"/>
      <c r="AB1638" s="20"/>
      <c r="AC1638" s="20"/>
      <c r="AD1638" s="20"/>
    </row>
    <row r="1639" spans="3:30" s="1" customFormat="1">
      <c r="C1639" s="16"/>
      <c r="D1639" s="16"/>
      <c r="E1639" s="32"/>
      <c r="F1639" s="16"/>
      <c r="G1639" s="16"/>
      <c r="H1639" s="16"/>
      <c r="I1639" s="16"/>
      <c r="J1639" s="16"/>
      <c r="K1639" s="16"/>
      <c r="L1639" s="32"/>
      <c r="M1639" s="16"/>
      <c r="N1639" s="16"/>
      <c r="O1639" s="16"/>
      <c r="P1639" s="16"/>
      <c r="Y1639" s="20"/>
      <c r="Z1639" s="20"/>
      <c r="AA1639" s="20"/>
      <c r="AB1639" s="20"/>
      <c r="AC1639" s="20"/>
      <c r="AD1639" s="20"/>
    </row>
    <row r="1640" spans="3:30" s="1" customFormat="1">
      <c r="C1640" s="16"/>
      <c r="D1640" s="16"/>
      <c r="E1640" s="32"/>
      <c r="F1640" s="16"/>
      <c r="G1640" s="16"/>
      <c r="H1640" s="16"/>
      <c r="I1640" s="16"/>
      <c r="J1640" s="16"/>
      <c r="K1640" s="16"/>
      <c r="L1640" s="32"/>
      <c r="M1640" s="16"/>
      <c r="N1640" s="16"/>
      <c r="O1640" s="16"/>
      <c r="P1640" s="16"/>
      <c r="Y1640" s="20"/>
      <c r="Z1640" s="20"/>
      <c r="AA1640" s="20"/>
      <c r="AB1640" s="20"/>
      <c r="AC1640" s="20"/>
      <c r="AD1640" s="20"/>
    </row>
    <row r="1641" spans="3:30" s="1" customFormat="1">
      <c r="C1641" s="16"/>
      <c r="D1641" s="16"/>
      <c r="E1641" s="32"/>
      <c r="F1641" s="16"/>
      <c r="G1641" s="16"/>
      <c r="H1641" s="16"/>
      <c r="I1641" s="16"/>
      <c r="J1641" s="16"/>
      <c r="K1641" s="16"/>
      <c r="L1641" s="32"/>
      <c r="M1641" s="16"/>
      <c r="N1641" s="16"/>
      <c r="O1641" s="16"/>
      <c r="P1641" s="16"/>
      <c r="Y1641" s="20"/>
      <c r="Z1641" s="20"/>
      <c r="AA1641" s="20"/>
      <c r="AB1641" s="20"/>
      <c r="AC1641" s="20"/>
      <c r="AD1641" s="20"/>
    </row>
    <row r="1642" spans="3:30" s="1" customFormat="1">
      <c r="C1642" s="16"/>
      <c r="D1642" s="16"/>
      <c r="E1642" s="32"/>
      <c r="F1642" s="16"/>
      <c r="G1642" s="16"/>
      <c r="H1642" s="16"/>
      <c r="I1642" s="16"/>
      <c r="J1642" s="16"/>
      <c r="K1642" s="16"/>
      <c r="L1642" s="32"/>
      <c r="M1642" s="16"/>
      <c r="N1642" s="16"/>
      <c r="O1642" s="16"/>
      <c r="P1642" s="16"/>
      <c r="Y1642" s="20"/>
      <c r="Z1642" s="20"/>
      <c r="AA1642" s="20"/>
      <c r="AB1642" s="20"/>
      <c r="AC1642" s="20"/>
      <c r="AD1642" s="20"/>
    </row>
    <row r="1643" spans="3:30" s="1" customFormat="1">
      <c r="C1643" s="16"/>
      <c r="D1643" s="16"/>
      <c r="E1643" s="32"/>
      <c r="F1643" s="16"/>
      <c r="G1643" s="16"/>
      <c r="H1643" s="16"/>
      <c r="I1643" s="16"/>
      <c r="J1643" s="16"/>
      <c r="K1643" s="16"/>
      <c r="L1643" s="32"/>
      <c r="M1643" s="16"/>
      <c r="N1643" s="16"/>
      <c r="O1643" s="16"/>
      <c r="P1643" s="16"/>
      <c r="Y1643" s="20"/>
      <c r="Z1643" s="20"/>
      <c r="AA1643" s="20"/>
      <c r="AB1643" s="20"/>
      <c r="AC1643" s="20"/>
      <c r="AD1643" s="20"/>
    </row>
    <row r="1644" spans="3:30" s="1" customFormat="1">
      <c r="C1644" s="16"/>
      <c r="D1644" s="16"/>
      <c r="E1644" s="32"/>
      <c r="F1644" s="16"/>
      <c r="G1644" s="16"/>
      <c r="H1644" s="16"/>
      <c r="I1644" s="16"/>
      <c r="J1644" s="16"/>
      <c r="K1644" s="16"/>
      <c r="L1644" s="32"/>
      <c r="M1644" s="16"/>
      <c r="N1644" s="16"/>
      <c r="O1644" s="16"/>
      <c r="P1644" s="16"/>
      <c r="Y1644" s="20"/>
      <c r="Z1644" s="20"/>
      <c r="AA1644" s="20"/>
      <c r="AB1644" s="20"/>
      <c r="AC1644" s="20"/>
      <c r="AD1644" s="20"/>
    </row>
    <row r="1645" spans="3:30" s="1" customFormat="1">
      <c r="C1645" s="16"/>
      <c r="D1645" s="16"/>
      <c r="E1645" s="32"/>
      <c r="F1645" s="16"/>
      <c r="G1645" s="16"/>
      <c r="H1645" s="16"/>
      <c r="I1645" s="16"/>
      <c r="J1645" s="16"/>
      <c r="K1645" s="16"/>
      <c r="L1645" s="32"/>
      <c r="M1645" s="16"/>
      <c r="N1645" s="16"/>
      <c r="O1645" s="16"/>
      <c r="P1645" s="16"/>
      <c r="Y1645" s="20"/>
      <c r="Z1645" s="20"/>
      <c r="AA1645" s="20"/>
      <c r="AB1645" s="20"/>
      <c r="AC1645" s="20"/>
      <c r="AD1645" s="20"/>
    </row>
    <row r="1646" spans="3:30" s="1" customFormat="1">
      <c r="C1646" s="16"/>
      <c r="D1646" s="16"/>
      <c r="E1646" s="32"/>
      <c r="F1646" s="16"/>
      <c r="G1646" s="16"/>
      <c r="H1646" s="16"/>
      <c r="I1646" s="16"/>
      <c r="J1646" s="16"/>
      <c r="K1646" s="16"/>
      <c r="L1646" s="32"/>
      <c r="M1646" s="16"/>
      <c r="N1646" s="16"/>
      <c r="O1646" s="16"/>
      <c r="P1646" s="16"/>
      <c r="Y1646" s="20"/>
      <c r="Z1646" s="20"/>
      <c r="AA1646" s="20"/>
      <c r="AB1646" s="20"/>
      <c r="AC1646" s="20"/>
      <c r="AD1646" s="20"/>
    </row>
    <row r="1647" spans="3:30" s="1" customFormat="1">
      <c r="C1647" s="16"/>
      <c r="D1647" s="16"/>
      <c r="E1647" s="32"/>
      <c r="F1647" s="16"/>
      <c r="G1647" s="16"/>
      <c r="H1647" s="16"/>
      <c r="I1647" s="16"/>
      <c r="J1647" s="16"/>
      <c r="K1647" s="16"/>
      <c r="L1647" s="32"/>
      <c r="M1647" s="16"/>
      <c r="N1647" s="16"/>
      <c r="O1647" s="16"/>
      <c r="P1647" s="16"/>
      <c r="Y1647" s="20"/>
      <c r="Z1647" s="20"/>
      <c r="AA1647" s="20"/>
      <c r="AB1647" s="20"/>
      <c r="AC1647" s="20"/>
      <c r="AD1647" s="20"/>
    </row>
    <row r="1648" spans="3:30" s="1" customFormat="1">
      <c r="C1648" s="16"/>
      <c r="D1648" s="16"/>
      <c r="E1648" s="32"/>
      <c r="F1648" s="16"/>
      <c r="G1648" s="16"/>
      <c r="H1648" s="16"/>
      <c r="I1648" s="16"/>
      <c r="J1648" s="16"/>
      <c r="K1648" s="16"/>
      <c r="L1648" s="32"/>
      <c r="M1648" s="16"/>
      <c r="N1648" s="16"/>
      <c r="O1648" s="16"/>
      <c r="P1648" s="16"/>
      <c r="Y1648" s="20"/>
      <c r="Z1648" s="20"/>
      <c r="AA1648" s="20"/>
      <c r="AB1648" s="20"/>
      <c r="AC1648" s="20"/>
      <c r="AD1648" s="20"/>
    </row>
    <row r="1649" spans="3:30" s="1" customFormat="1">
      <c r="C1649" s="16"/>
      <c r="D1649" s="16"/>
      <c r="E1649" s="32"/>
      <c r="F1649" s="16"/>
      <c r="G1649" s="16"/>
      <c r="H1649" s="16"/>
      <c r="I1649" s="16"/>
      <c r="J1649" s="16"/>
      <c r="K1649" s="16"/>
      <c r="L1649" s="32"/>
      <c r="M1649" s="16"/>
      <c r="N1649" s="16"/>
      <c r="O1649" s="16"/>
      <c r="P1649" s="16"/>
      <c r="Y1649" s="20"/>
      <c r="Z1649" s="20"/>
      <c r="AA1649" s="20"/>
      <c r="AB1649" s="20"/>
      <c r="AC1649" s="20"/>
      <c r="AD1649" s="20"/>
    </row>
    <row r="1650" spans="3:30" s="1" customFormat="1">
      <c r="C1650" s="16"/>
      <c r="D1650" s="16"/>
      <c r="E1650" s="32"/>
      <c r="F1650" s="16"/>
      <c r="G1650" s="16"/>
      <c r="H1650" s="16"/>
      <c r="I1650" s="16"/>
      <c r="J1650" s="16"/>
      <c r="K1650" s="16"/>
      <c r="L1650" s="32"/>
      <c r="M1650" s="16"/>
      <c r="N1650" s="16"/>
      <c r="O1650" s="16"/>
      <c r="P1650" s="16"/>
      <c r="Y1650" s="20"/>
      <c r="Z1650" s="20"/>
      <c r="AA1650" s="20"/>
      <c r="AB1650" s="20"/>
      <c r="AC1650" s="20"/>
      <c r="AD1650" s="20"/>
    </row>
    <row r="1651" spans="3:30" s="1" customFormat="1">
      <c r="C1651" s="16"/>
      <c r="D1651" s="16"/>
      <c r="E1651" s="32"/>
      <c r="F1651" s="16"/>
      <c r="G1651" s="16"/>
      <c r="H1651" s="16"/>
      <c r="I1651" s="16"/>
      <c r="J1651" s="16"/>
      <c r="K1651" s="16"/>
      <c r="L1651" s="32"/>
      <c r="M1651" s="16"/>
      <c r="N1651" s="16"/>
      <c r="O1651" s="16"/>
      <c r="P1651" s="16"/>
      <c r="Y1651" s="20"/>
      <c r="Z1651" s="20"/>
      <c r="AA1651" s="20"/>
      <c r="AB1651" s="20"/>
      <c r="AC1651" s="20"/>
      <c r="AD1651" s="20"/>
    </row>
    <row r="1652" spans="3:30" s="1" customFormat="1">
      <c r="C1652" s="16"/>
      <c r="D1652" s="16"/>
      <c r="E1652" s="32"/>
      <c r="F1652" s="16"/>
      <c r="G1652" s="16"/>
      <c r="H1652" s="16"/>
      <c r="I1652" s="16"/>
      <c r="J1652" s="16"/>
      <c r="K1652" s="16"/>
      <c r="L1652" s="32"/>
      <c r="M1652" s="16"/>
      <c r="N1652" s="16"/>
      <c r="O1652" s="16"/>
      <c r="P1652" s="16"/>
      <c r="Y1652" s="20"/>
      <c r="Z1652" s="20"/>
      <c r="AA1652" s="20"/>
      <c r="AB1652" s="20"/>
      <c r="AC1652" s="20"/>
      <c r="AD1652" s="20"/>
    </row>
    <row r="1653" spans="3:30" s="1" customFormat="1">
      <c r="C1653" s="16"/>
      <c r="D1653" s="16"/>
      <c r="E1653" s="32"/>
      <c r="F1653" s="16"/>
      <c r="G1653" s="16"/>
      <c r="H1653" s="16"/>
      <c r="I1653" s="16"/>
      <c r="J1653" s="16"/>
      <c r="K1653" s="16"/>
      <c r="L1653" s="32"/>
      <c r="M1653" s="16"/>
      <c r="N1653" s="16"/>
      <c r="O1653" s="16"/>
      <c r="P1653" s="16"/>
      <c r="Y1653" s="20"/>
      <c r="Z1653" s="20"/>
      <c r="AA1653" s="20"/>
      <c r="AB1653" s="20"/>
      <c r="AC1653" s="20"/>
      <c r="AD1653" s="20"/>
    </row>
    <row r="1654" spans="3:30" s="1" customFormat="1">
      <c r="C1654" s="16"/>
      <c r="D1654" s="16"/>
      <c r="E1654" s="32"/>
      <c r="F1654" s="16"/>
      <c r="G1654" s="16"/>
      <c r="H1654" s="16"/>
      <c r="I1654" s="16"/>
      <c r="J1654" s="16"/>
      <c r="K1654" s="16"/>
      <c r="L1654" s="32"/>
      <c r="M1654" s="16"/>
      <c r="N1654" s="16"/>
      <c r="O1654" s="16"/>
      <c r="P1654" s="16"/>
      <c r="Y1654" s="20"/>
      <c r="Z1654" s="20"/>
      <c r="AA1654" s="20"/>
      <c r="AB1654" s="20"/>
      <c r="AC1654" s="20"/>
      <c r="AD1654" s="20"/>
    </row>
    <row r="1655" spans="3:30" s="1" customFormat="1">
      <c r="C1655" s="16"/>
      <c r="D1655" s="16"/>
      <c r="E1655" s="32"/>
      <c r="F1655" s="16"/>
      <c r="G1655" s="16"/>
      <c r="H1655" s="16"/>
      <c r="I1655" s="16"/>
      <c r="J1655" s="16"/>
      <c r="K1655" s="16"/>
      <c r="L1655" s="32"/>
      <c r="M1655" s="16"/>
      <c r="N1655" s="16"/>
      <c r="O1655" s="16"/>
      <c r="P1655" s="16"/>
      <c r="Y1655" s="20"/>
      <c r="Z1655" s="20"/>
      <c r="AA1655" s="20"/>
      <c r="AB1655" s="20"/>
      <c r="AC1655" s="20"/>
      <c r="AD1655" s="20"/>
    </row>
    <row r="1656" spans="3:30" s="1" customFormat="1">
      <c r="C1656" s="16"/>
      <c r="D1656" s="16"/>
      <c r="E1656" s="32"/>
      <c r="F1656" s="16"/>
      <c r="G1656" s="16"/>
      <c r="H1656" s="16"/>
      <c r="I1656" s="16"/>
      <c r="J1656" s="16"/>
      <c r="K1656" s="16"/>
      <c r="L1656" s="32"/>
      <c r="M1656" s="16"/>
      <c r="N1656" s="16"/>
      <c r="O1656" s="16"/>
      <c r="P1656" s="16"/>
      <c r="Y1656" s="20"/>
      <c r="Z1656" s="20"/>
      <c r="AA1656" s="20"/>
      <c r="AB1656" s="20"/>
      <c r="AC1656" s="20"/>
      <c r="AD1656" s="20"/>
    </row>
    <row r="1657" spans="3:30" s="1" customFormat="1">
      <c r="C1657" s="16"/>
      <c r="D1657" s="16"/>
      <c r="E1657" s="32"/>
      <c r="F1657" s="16"/>
      <c r="G1657" s="16"/>
      <c r="H1657" s="16"/>
      <c r="I1657" s="16"/>
      <c r="J1657" s="16"/>
      <c r="K1657" s="16"/>
      <c r="L1657" s="32"/>
      <c r="M1657" s="16"/>
      <c r="N1657" s="16"/>
      <c r="O1657" s="16"/>
      <c r="P1657" s="16"/>
      <c r="Y1657" s="20"/>
      <c r="Z1657" s="20"/>
      <c r="AA1657" s="20"/>
      <c r="AB1657" s="20"/>
      <c r="AC1657" s="20"/>
      <c r="AD1657" s="20"/>
    </row>
    <row r="1658" spans="3:30" s="1" customFormat="1">
      <c r="C1658" s="16"/>
      <c r="D1658" s="16"/>
      <c r="E1658" s="32"/>
      <c r="F1658" s="16"/>
      <c r="G1658" s="16"/>
      <c r="H1658" s="16"/>
      <c r="I1658" s="16"/>
      <c r="J1658" s="16"/>
      <c r="K1658" s="16"/>
      <c r="L1658" s="32"/>
      <c r="M1658" s="16"/>
      <c r="N1658" s="16"/>
      <c r="O1658" s="16"/>
      <c r="P1658" s="16"/>
      <c r="Y1658" s="20"/>
      <c r="Z1658" s="20"/>
      <c r="AA1658" s="20"/>
      <c r="AB1658" s="20"/>
      <c r="AC1658" s="20"/>
      <c r="AD1658" s="20"/>
    </row>
    <row r="1659" spans="3:30" s="1" customFormat="1">
      <c r="C1659" s="16"/>
      <c r="D1659" s="16"/>
      <c r="E1659" s="32"/>
      <c r="F1659" s="16"/>
      <c r="G1659" s="16"/>
      <c r="H1659" s="16"/>
      <c r="I1659" s="16"/>
      <c r="J1659" s="16"/>
      <c r="K1659" s="16"/>
      <c r="L1659" s="32"/>
      <c r="M1659" s="16"/>
      <c r="N1659" s="16"/>
      <c r="O1659" s="16"/>
      <c r="P1659" s="16"/>
      <c r="Y1659" s="20"/>
      <c r="Z1659" s="20"/>
      <c r="AA1659" s="20"/>
      <c r="AB1659" s="20"/>
      <c r="AC1659" s="20"/>
      <c r="AD1659" s="20"/>
    </row>
    <row r="1660" spans="3:30" s="1" customFormat="1">
      <c r="C1660" s="16"/>
      <c r="D1660" s="16"/>
      <c r="E1660" s="32"/>
      <c r="F1660" s="16"/>
      <c r="G1660" s="16"/>
      <c r="H1660" s="16"/>
      <c r="I1660" s="16"/>
      <c r="J1660" s="16"/>
      <c r="K1660" s="16"/>
      <c r="L1660" s="32"/>
      <c r="M1660" s="16"/>
      <c r="N1660" s="16"/>
      <c r="O1660" s="16"/>
      <c r="P1660" s="16"/>
      <c r="Y1660" s="20"/>
      <c r="Z1660" s="20"/>
      <c r="AA1660" s="20"/>
      <c r="AB1660" s="20"/>
      <c r="AC1660" s="20"/>
      <c r="AD1660" s="20"/>
    </row>
    <row r="1661" spans="3:30" s="1" customFormat="1">
      <c r="C1661" s="16"/>
      <c r="D1661" s="16"/>
      <c r="E1661" s="32"/>
      <c r="F1661" s="16"/>
      <c r="G1661" s="16"/>
      <c r="H1661" s="16"/>
      <c r="I1661" s="16"/>
      <c r="J1661" s="16"/>
      <c r="K1661" s="16"/>
      <c r="L1661" s="32"/>
      <c r="M1661" s="16"/>
      <c r="N1661" s="16"/>
      <c r="O1661" s="16"/>
      <c r="P1661" s="16"/>
      <c r="Y1661" s="20"/>
      <c r="Z1661" s="20"/>
      <c r="AA1661" s="20"/>
      <c r="AB1661" s="20"/>
      <c r="AC1661" s="20"/>
      <c r="AD1661" s="20"/>
    </row>
    <row r="1662" spans="3:30" s="1" customFormat="1">
      <c r="C1662" s="16"/>
      <c r="D1662" s="16"/>
      <c r="E1662" s="32"/>
      <c r="F1662" s="16"/>
      <c r="G1662" s="16"/>
      <c r="H1662" s="16"/>
      <c r="I1662" s="16"/>
      <c r="J1662" s="16"/>
      <c r="K1662" s="16"/>
      <c r="L1662" s="32"/>
      <c r="M1662" s="16"/>
      <c r="N1662" s="16"/>
      <c r="O1662" s="16"/>
      <c r="P1662" s="16"/>
      <c r="Y1662" s="20"/>
      <c r="Z1662" s="20"/>
      <c r="AA1662" s="20"/>
      <c r="AB1662" s="20"/>
      <c r="AC1662" s="20"/>
      <c r="AD1662" s="20"/>
    </row>
    <row r="1663" spans="3:30" s="1" customFormat="1">
      <c r="C1663" s="16"/>
      <c r="D1663" s="16"/>
      <c r="E1663" s="32"/>
      <c r="F1663" s="16"/>
      <c r="G1663" s="16"/>
      <c r="H1663" s="16"/>
      <c r="I1663" s="16"/>
      <c r="J1663" s="16"/>
      <c r="K1663" s="16"/>
      <c r="L1663" s="32"/>
      <c r="M1663" s="16"/>
      <c r="N1663" s="16"/>
      <c r="O1663" s="16"/>
      <c r="P1663" s="16"/>
      <c r="Y1663" s="20"/>
      <c r="Z1663" s="20"/>
      <c r="AA1663" s="20"/>
      <c r="AB1663" s="20"/>
      <c r="AC1663" s="20"/>
      <c r="AD1663" s="20"/>
    </row>
    <row r="1664" spans="3:30" s="1" customFormat="1">
      <c r="C1664" s="16"/>
      <c r="D1664" s="16"/>
      <c r="E1664" s="32"/>
      <c r="F1664" s="16"/>
      <c r="G1664" s="16"/>
      <c r="H1664" s="16"/>
      <c r="I1664" s="16"/>
      <c r="J1664" s="16"/>
      <c r="K1664" s="16"/>
      <c r="L1664" s="32"/>
      <c r="M1664" s="16"/>
      <c r="N1664" s="16"/>
      <c r="O1664" s="16"/>
      <c r="P1664" s="16"/>
      <c r="Y1664" s="20"/>
      <c r="Z1664" s="20"/>
      <c r="AA1664" s="20"/>
      <c r="AB1664" s="20"/>
      <c r="AC1664" s="20"/>
      <c r="AD1664" s="20"/>
    </row>
    <row r="1665" spans="3:30" s="1" customFormat="1">
      <c r="C1665" s="16"/>
      <c r="D1665" s="16"/>
      <c r="E1665" s="32"/>
      <c r="F1665" s="16"/>
      <c r="G1665" s="16"/>
      <c r="H1665" s="16"/>
      <c r="I1665" s="16"/>
      <c r="J1665" s="16"/>
      <c r="K1665" s="16"/>
      <c r="L1665" s="32"/>
      <c r="M1665" s="16"/>
      <c r="N1665" s="16"/>
      <c r="O1665" s="16"/>
      <c r="P1665" s="16"/>
      <c r="Y1665" s="20"/>
      <c r="Z1665" s="20"/>
      <c r="AA1665" s="20"/>
      <c r="AB1665" s="20"/>
      <c r="AC1665" s="20"/>
      <c r="AD1665" s="20"/>
    </row>
    <row r="1666" spans="3:30" s="1" customFormat="1">
      <c r="C1666" s="16"/>
      <c r="D1666" s="16"/>
      <c r="E1666" s="32"/>
      <c r="F1666" s="16"/>
      <c r="G1666" s="16"/>
      <c r="H1666" s="16"/>
      <c r="I1666" s="16"/>
      <c r="J1666" s="16"/>
      <c r="K1666" s="16"/>
      <c r="L1666" s="32"/>
      <c r="M1666" s="16"/>
      <c r="N1666" s="16"/>
      <c r="O1666" s="16"/>
      <c r="P1666" s="16"/>
      <c r="Y1666" s="20"/>
      <c r="Z1666" s="20"/>
      <c r="AA1666" s="20"/>
      <c r="AB1666" s="20"/>
      <c r="AC1666" s="20"/>
      <c r="AD1666" s="20"/>
    </row>
    <row r="1667" spans="3:30" s="1" customFormat="1">
      <c r="C1667" s="16"/>
      <c r="D1667" s="16"/>
      <c r="E1667" s="32"/>
      <c r="F1667" s="16"/>
      <c r="G1667" s="16"/>
      <c r="H1667" s="16"/>
      <c r="I1667" s="16"/>
      <c r="J1667" s="16"/>
      <c r="K1667" s="16"/>
      <c r="L1667" s="32"/>
      <c r="M1667" s="16"/>
      <c r="N1667" s="16"/>
      <c r="O1667" s="16"/>
      <c r="P1667" s="16"/>
      <c r="Y1667" s="20"/>
      <c r="Z1667" s="20"/>
      <c r="AA1667" s="20"/>
      <c r="AB1667" s="20"/>
      <c r="AC1667" s="20"/>
      <c r="AD1667" s="20"/>
    </row>
    <row r="1668" spans="3:30" s="1" customFormat="1">
      <c r="C1668" s="16"/>
      <c r="D1668" s="16"/>
      <c r="E1668" s="32"/>
      <c r="F1668" s="16"/>
      <c r="G1668" s="16"/>
      <c r="H1668" s="16"/>
      <c r="I1668" s="16"/>
      <c r="J1668" s="16"/>
      <c r="K1668" s="16"/>
      <c r="L1668" s="32"/>
      <c r="M1668" s="16"/>
      <c r="N1668" s="16"/>
      <c r="O1668" s="16"/>
      <c r="P1668" s="16"/>
      <c r="Y1668" s="20"/>
      <c r="Z1668" s="20"/>
      <c r="AA1668" s="20"/>
      <c r="AB1668" s="20"/>
      <c r="AC1668" s="20"/>
      <c r="AD1668" s="20"/>
    </row>
    <row r="1669" spans="3:30" s="1" customFormat="1">
      <c r="C1669" s="16"/>
      <c r="D1669" s="16"/>
      <c r="E1669" s="32"/>
      <c r="F1669" s="16"/>
      <c r="G1669" s="16"/>
      <c r="H1669" s="16"/>
      <c r="I1669" s="16"/>
      <c r="J1669" s="16"/>
      <c r="K1669" s="16"/>
      <c r="L1669" s="32"/>
      <c r="M1669" s="16"/>
      <c r="N1669" s="16"/>
      <c r="O1669" s="16"/>
      <c r="P1669" s="16"/>
      <c r="Y1669" s="20"/>
      <c r="Z1669" s="20"/>
      <c r="AA1669" s="20"/>
      <c r="AB1669" s="20"/>
      <c r="AC1669" s="20"/>
      <c r="AD1669" s="20"/>
    </row>
    <row r="1670" spans="3:30" s="1" customFormat="1">
      <c r="C1670" s="16"/>
      <c r="D1670" s="16"/>
      <c r="E1670" s="32"/>
      <c r="F1670" s="16"/>
      <c r="G1670" s="16"/>
      <c r="H1670" s="16"/>
      <c r="I1670" s="16"/>
      <c r="J1670" s="16"/>
      <c r="K1670" s="16"/>
      <c r="L1670" s="32"/>
      <c r="M1670" s="16"/>
      <c r="N1670" s="16"/>
      <c r="O1670" s="16"/>
      <c r="P1670" s="16"/>
      <c r="Y1670" s="20"/>
      <c r="Z1670" s="20"/>
      <c r="AA1670" s="20"/>
      <c r="AB1670" s="20"/>
      <c r="AC1670" s="20"/>
      <c r="AD1670" s="20"/>
    </row>
    <row r="1671" spans="3:30" s="1" customFormat="1">
      <c r="C1671" s="16"/>
      <c r="D1671" s="16"/>
      <c r="E1671" s="32"/>
      <c r="F1671" s="16"/>
      <c r="G1671" s="16"/>
      <c r="H1671" s="16"/>
      <c r="I1671" s="16"/>
      <c r="J1671" s="16"/>
      <c r="K1671" s="16"/>
      <c r="L1671" s="32"/>
      <c r="M1671" s="16"/>
      <c r="N1671" s="16"/>
      <c r="O1671" s="16"/>
      <c r="P1671" s="16"/>
      <c r="Y1671" s="20"/>
      <c r="Z1671" s="20"/>
      <c r="AA1671" s="20"/>
      <c r="AB1671" s="20"/>
      <c r="AC1671" s="20"/>
      <c r="AD1671" s="20"/>
    </row>
    <row r="1672" spans="3:30" s="1" customFormat="1">
      <c r="C1672" s="16"/>
      <c r="D1672" s="16"/>
      <c r="E1672" s="32"/>
      <c r="F1672" s="16"/>
      <c r="G1672" s="16"/>
      <c r="H1672" s="16"/>
      <c r="I1672" s="16"/>
      <c r="J1672" s="16"/>
      <c r="K1672" s="16"/>
      <c r="L1672" s="32"/>
      <c r="M1672" s="16"/>
      <c r="N1672" s="16"/>
      <c r="O1672" s="16"/>
      <c r="P1672" s="16"/>
      <c r="Y1672" s="20"/>
      <c r="Z1672" s="20"/>
      <c r="AA1672" s="20"/>
      <c r="AB1672" s="20"/>
      <c r="AC1672" s="20"/>
      <c r="AD1672" s="20"/>
    </row>
    <row r="1673" spans="3:30" s="1" customFormat="1">
      <c r="C1673" s="16"/>
      <c r="D1673" s="16"/>
      <c r="E1673" s="32"/>
      <c r="F1673" s="16"/>
      <c r="G1673" s="16"/>
      <c r="H1673" s="16"/>
      <c r="I1673" s="16"/>
      <c r="J1673" s="16"/>
      <c r="K1673" s="16"/>
      <c r="L1673" s="32"/>
      <c r="M1673" s="16"/>
      <c r="N1673" s="16"/>
      <c r="O1673" s="16"/>
      <c r="P1673" s="16"/>
      <c r="Y1673" s="20"/>
      <c r="Z1673" s="20"/>
      <c r="AA1673" s="20"/>
      <c r="AB1673" s="20"/>
      <c r="AC1673" s="20"/>
      <c r="AD1673" s="20"/>
    </row>
    <row r="1674" spans="3:30" s="1" customFormat="1">
      <c r="C1674" s="16"/>
      <c r="D1674" s="16"/>
      <c r="E1674" s="32"/>
      <c r="F1674" s="16"/>
      <c r="G1674" s="16"/>
      <c r="H1674" s="16"/>
      <c r="I1674" s="16"/>
      <c r="J1674" s="16"/>
      <c r="K1674" s="16"/>
      <c r="L1674" s="32"/>
      <c r="M1674" s="16"/>
      <c r="N1674" s="16"/>
      <c r="O1674" s="16"/>
      <c r="P1674" s="16"/>
      <c r="Y1674" s="20"/>
      <c r="Z1674" s="20"/>
      <c r="AA1674" s="20"/>
      <c r="AB1674" s="20"/>
      <c r="AC1674" s="20"/>
      <c r="AD1674" s="20"/>
    </row>
    <row r="1675" spans="3:30" s="1" customFormat="1">
      <c r="C1675" s="16"/>
      <c r="D1675" s="16"/>
      <c r="E1675" s="32"/>
      <c r="F1675" s="16"/>
      <c r="G1675" s="16"/>
      <c r="H1675" s="16"/>
      <c r="I1675" s="16"/>
      <c r="J1675" s="16"/>
      <c r="K1675" s="16"/>
      <c r="L1675" s="32"/>
      <c r="M1675" s="16"/>
      <c r="N1675" s="16"/>
      <c r="O1675" s="16"/>
      <c r="P1675" s="16"/>
      <c r="Y1675" s="20"/>
      <c r="Z1675" s="20"/>
      <c r="AA1675" s="20"/>
      <c r="AB1675" s="20"/>
      <c r="AC1675" s="20"/>
      <c r="AD1675" s="20"/>
    </row>
    <row r="1676" spans="3:30" s="1" customFormat="1">
      <c r="C1676" s="16"/>
      <c r="D1676" s="16"/>
      <c r="E1676" s="32"/>
      <c r="F1676" s="16"/>
      <c r="G1676" s="16"/>
      <c r="H1676" s="16"/>
      <c r="I1676" s="16"/>
      <c r="J1676" s="16"/>
      <c r="K1676" s="16"/>
      <c r="L1676" s="32"/>
      <c r="M1676" s="16"/>
      <c r="N1676" s="16"/>
      <c r="O1676" s="16"/>
      <c r="P1676" s="16"/>
      <c r="Y1676" s="20"/>
      <c r="Z1676" s="20"/>
      <c r="AA1676" s="20"/>
      <c r="AB1676" s="20"/>
      <c r="AC1676" s="20"/>
      <c r="AD1676" s="20"/>
    </row>
    <row r="1677" spans="3:30" s="1" customFormat="1">
      <c r="C1677" s="16"/>
      <c r="D1677" s="16"/>
      <c r="E1677" s="32"/>
      <c r="F1677" s="16"/>
      <c r="G1677" s="16"/>
      <c r="H1677" s="16"/>
      <c r="I1677" s="16"/>
      <c r="J1677" s="16"/>
      <c r="K1677" s="16"/>
      <c r="L1677" s="32"/>
      <c r="M1677" s="16"/>
      <c r="N1677" s="16"/>
      <c r="O1677" s="16"/>
      <c r="P1677" s="16"/>
      <c r="Y1677" s="20"/>
      <c r="Z1677" s="20"/>
      <c r="AA1677" s="20"/>
      <c r="AB1677" s="20"/>
      <c r="AC1677" s="20"/>
      <c r="AD1677" s="20"/>
    </row>
    <row r="1678" spans="3:30" s="1" customFormat="1">
      <c r="C1678" s="16"/>
      <c r="D1678" s="16"/>
      <c r="E1678" s="32"/>
      <c r="F1678" s="16"/>
      <c r="G1678" s="16"/>
      <c r="H1678" s="16"/>
      <c r="I1678" s="16"/>
      <c r="J1678" s="16"/>
      <c r="K1678" s="16"/>
      <c r="L1678" s="32"/>
      <c r="M1678" s="16"/>
      <c r="N1678" s="16"/>
      <c r="O1678" s="16"/>
      <c r="P1678" s="16"/>
      <c r="Y1678" s="20"/>
      <c r="Z1678" s="20"/>
      <c r="AA1678" s="20"/>
      <c r="AB1678" s="20"/>
      <c r="AC1678" s="20"/>
      <c r="AD1678" s="20"/>
    </row>
    <row r="1679" spans="3:30" s="1" customFormat="1">
      <c r="C1679" s="16"/>
      <c r="D1679" s="16"/>
      <c r="E1679" s="32"/>
      <c r="F1679" s="16"/>
      <c r="G1679" s="16"/>
      <c r="H1679" s="16"/>
      <c r="I1679" s="16"/>
      <c r="J1679" s="16"/>
      <c r="K1679" s="16"/>
      <c r="L1679" s="32"/>
      <c r="M1679" s="16"/>
      <c r="N1679" s="16"/>
      <c r="O1679" s="16"/>
      <c r="P1679" s="16"/>
      <c r="Y1679" s="20"/>
      <c r="Z1679" s="20"/>
      <c r="AA1679" s="20"/>
      <c r="AB1679" s="20"/>
      <c r="AC1679" s="20"/>
      <c r="AD1679" s="20"/>
    </row>
    <row r="1680" spans="3:30" s="1" customFormat="1">
      <c r="C1680" s="16"/>
      <c r="D1680" s="16"/>
      <c r="E1680" s="32"/>
      <c r="F1680" s="16"/>
      <c r="G1680" s="16"/>
      <c r="H1680" s="16"/>
      <c r="I1680" s="16"/>
      <c r="J1680" s="16"/>
      <c r="K1680" s="16"/>
      <c r="L1680" s="32"/>
      <c r="M1680" s="16"/>
      <c r="N1680" s="16"/>
      <c r="O1680" s="16"/>
      <c r="P1680" s="16"/>
      <c r="Y1680" s="20"/>
      <c r="Z1680" s="20"/>
      <c r="AA1680" s="20"/>
      <c r="AB1680" s="20"/>
      <c r="AC1680" s="20"/>
      <c r="AD1680" s="20"/>
    </row>
    <row r="1681" spans="3:30" s="1" customFormat="1">
      <c r="C1681" s="16"/>
      <c r="D1681" s="16"/>
      <c r="E1681" s="32"/>
      <c r="F1681" s="16"/>
      <c r="G1681" s="16"/>
      <c r="H1681" s="16"/>
      <c r="I1681" s="16"/>
      <c r="J1681" s="16"/>
      <c r="K1681" s="16"/>
      <c r="L1681" s="32"/>
      <c r="M1681" s="16"/>
      <c r="N1681" s="16"/>
      <c r="O1681" s="16"/>
      <c r="P1681" s="16"/>
      <c r="Y1681" s="20"/>
      <c r="Z1681" s="20"/>
      <c r="AA1681" s="20"/>
      <c r="AB1681" s="20"/>
      <c r="AC1681" s="20"/>
      <c r="AD1681" s="20"/>
    </row>
    <row r="1682" spans="3:30" s="1" customFormat="1">
      <c r="C1682" s="16"/>
      <c r="D1682" s="16"/>
      <c r="E1682" s="32"/>
      <c r="F1682" s="16"/>
      <c r="G1682" s="16"/>
      <c r="H1682" s="16"/>
      <c r="I1682" s="16"/>
      <c r="J1682" s="16"/>
      <c r="K1682" s="16"/>
      <c r="L1682" s="32"/>
      <c r="M1682" s="16"/>
      <c r="N1682" s="16"/>
      <c r="O1682" s="16"/>
      <c r="P1682" s="16"/>
      <c r="Y1682" s="20"/>
      <c r="Z1682" s="20"/>
      <c r="AA1682" s="20"/>
      <c r="AB1682" s="20"/>
      <c r="AC1682" s="20"/>
      <c r="AD1682" s="20"/>
    </row>
    <row r="1683" spans="3:30" s="1" customFormat="1">
      <c r="C1683" s="16"/>
      <c r="D1683" s="16"/>
      <c r="E1683" s="32"/>
      <c r="F1683" s="16"/>
      <c r="G1683" s="16"/>
      <c r="H1683" s="16"/>
      <c r="I1683" s="16"/>
      <c r="J1683" s="16"/>
      <c r="K1683" s="16"/>
      <c r="L1683" s="32"/>
      <c r="M1683" s="16"/>
      <c r="N1683" s="16"/>
      <c r="O1683" s="16"/>
      <c r="P1683" s="16"/>
      <c r="Y1683" s="20"/>
      <c r="Z1683" s="20"/>
      <c r="AA1683" s="20"/>
      <c r="AB1683" s="20"/>
      <c r="AC1683" s="20"/>
      <c r="AD1683" s="20"/>
    </row>
    <row r="1684" spans="3:30" s="1" customFormat="1">
      <c r="C1684" s="16"/>
      <c r="D1684" s="16"/>
      <c r="E1684" s="32"/>
      <c r="F1684" s="16"/>
      <c r="G1684" s="16"/>
      <c r="H1684" s="16"/>
      <c r="I1684" s="16"/>
      <c r="J1684" s="16"/>
      <c r="K1684" s="16"/>
      <c r="L1684" s="32"/>
      <c r="M1684" s="16"/>
      <c r="N1684" s="16"/>
      <c r="O1684" s="16"/>
      <c r="P1684" s="16"/>
      <c r="Y1684" s="20"/>
      <c r="Z1684" s="20"/>
      <c r="AA1684" s="20"/>
      <c r="AB1684" s="20"/>
      <c r="AC1684" s="20"/>
      <c r="AD1684" s="20"/>
    </row>
    <row r="1685" spans="3:30" s="1" customFormat="1">
      <c r="C1685" s="16"/>
      <c r="D1685" s="16"/>
      <c r="E1685" s="32"/>
      <c r="F1685" s="16"/>
      <c r="G1685" s="16"/>
      <c r="H1685" s="16"/>
      <c r="I1685" s="16"/>
      <c r="J1685" s="16"/>
      <c r="K1685" s="16"/>
      <c r="L1685" s="32"/>
      <c r="M1685" s="16"/>
      <c r="N1685" s="16"/>
      <c r="O1685" s="16"/>
      <c r="P1685" s="16"/>
      <c r="Y1685" s="20"/>
      <c r="Z1685" s="20"/>
      <c r="AA1685" s="20"/>
      <c r="AB1685" s="20"/>
      <c r="AC1685" s="20"/>
      <c r="AD1685" s="20"/>
    </row>
    <row r="1686" spans="3:30" s="1" customFormat="1">
      <c r="C1686" s="16"/>
      <c r="D1686" s="16"/>
      <c r="E1686" s="32"/>
      <c r="F1686" s="16"/>
      <c r="G1686" s="16"/>
      <c r="H1686" s="16"/>
      <c r="I1686" s="16"/>
      <c r="J1686" s="16"/>
      <c r="K1686" s="16"/>
      <c r="L1686" s="32"/>
      <c r="M1686" s="16"/>
      <c r="N1686" s="16"/>
      <c r="O1686" s="16"/>
      <c r="P1686" s="16"/>
      <c r="Y1686" s="20"/>
      <c r="Z1686" s="20"/>
      <c r="AA1686" s="20"/>
      <c r="AB1686" s="20"/>
      <c r="AC1686" s="20"/>
      <c r="AD1686" s="20"/>
    </row>
    <row r="1687" spans="3:30" s="1" customFormat="1">
      <c r="C1687" s="16"/>
      <c r="D1687" s="16"/>
      <c r="E1687" s="32"/>
      <c r="F1687" s="16"/>
      <c r="G1687" s="16"/>
      <c r="H1687" s="16"/>
      <c r="I1687" s="16"/>
      <c r="J1687" s="16"/>
      <c r="K1687" s="16"/>
      <c r="L1687" s="32"/>
      <c r="M1687" s="16"/>
      <c r="N1687" s="16"/>
      <c r="O1687" s="16"/>
      <c r="P1687" s="16"/>
      <c r="Y1687" s="20"/>
      <c r="Z1687" s="20"/>
      <c r="AA1687" s="20"/>
      <c r="AB1687" s="20"/>
      <c r="AC1687" s="20"/>
      <c r="AD1687" s="20"/>
    </row>
    <row r="1688" spans="3:30" s="1" customFormat="1">
      <c r="C1688" s="16"/>
      <c r="D1688" s="16"/>
      <c r="E1688" s="32"/>
      <c r="F1688" s="16"/>
      <c r="G1688" s="16"/>
      <c r="H1688" s="16"/>
      <c r="I1688" s="16"/>
      <c r="J1688" s="16"/>
      <c r="K1688" s="16"/>
      <c r="L1688" s="32"/>
      <c r="M1688" s="16"/>
      <c r="N1688" s="16"/>
      <c r="O1688" s="16"/>
      <c r="P1688" s="16"/>
      <c r="Y1688" s="20"/>
      <c r="Z1688" s="20"/>
      <c r="AA1688" s="20"/>
      <c r="AB1688" s="20"/>
      <c r="AC1688" s="20"/>
      <c r="AD1688" s="20"/>
    </row>
    <row r="1689" spans="3:30" s="1" customFormat="1">
      <c r="C1689" s="16"/>
      <c r="D1689" s="16"/>
      <c r="E1689" s="32"/>
      <c r="F1689" s="16"/>
      <c r="G1689" s="16"/>
      <c r="H1689" s="16"/>
      <c r="I1689" s="16"/>
      <c r="J1689" s="16"/>
      <c r="K1689" s="16"/>
      <c r="L1689" s="32"/>
      <c r="M1689" s="16"/>
      <c r="N1689" s="16"/>
      <c r="O1689" s="16"/>
      <c r="P1689" s="16"/>
      <c r="Y1689" s="20"/>
      <c r="Z1689" s="20"/>
      <c r="AA1689" s="20"/>
      <c r="AB1689" s="20"/>
      <c r="AC1689" s="20"/>
      <c r="AD1689" s="20"/>
    </row>
    <row r="1690" spans="3:30" s="1" customFormat="1">
      <c r="C1690" s="16"/>
      <c r="D1690" s="16"/>
      <c r="E1690" s="32"/>
      <c r="F1690" s="16"/>
      <c r="G1690" s="16"/>
      <c r="H1690" s="16"/>
      <c r="I1690" s="16"/>
      <c r="J1690" s="16"/>
      <c r="K1690" s="16"/>
      <c r="L1690" s="32"/>
      <c r="M1690" s="16"/>
      <c r="N1690" s="16"/>
      <c r="O1690" s="16"/>
      <c r="P1690" s="16"/>
      <c r="Y1690" s="20"/>
      <c r="Z1690" s="20"/>
      <c r="AA1690" s="20"/>
      <c r="AB1690" s="20"/>
      <c r="AC1690" s="20"/>
      <c r="AD1690" s="20"/>
    </row>
    <row r="1691" spans="3:30" s="1" customFormat="1">
      <c r="C1691" s="16"/>
      <c r="D1691" s="16"/>
      <c r="E1691" s="32"/>
      <c r="F1691" s="16"/>
      <c r="G1691" s="16"/>
      <c r="H1691" s="16"/>
      <c r="I1691" s="16"/>
      <c r="J1691" s="16"/>
      <c r="K1691" s="16"/>
      <c r="L1691" s="32"/>
      <c r="M1691" s="16"/>
      <c r="N1691" s="16"/>
      <c r="O1691" s="16"/>
      <c r="P1691" s="16"/>
      <c r="Y1691" s="20"/>
      <c r="Z1691" s="20"/>
      <c r="AA1691" s="20"/>
      <c r="AB1691" s="20"/>
      <c r="AC1691" s="20"/>
      <c r="AD1691" s="20"/>
    </row>
    <row r="1692" spans="3:30" s="1" customFormat="1">
      <c r="C1692" s="16"/>
      <c r="D1692" s="16"/>
      <c r="E1692" s="32"/>
      <c r="F1692" s="16"/>
      <c r="G1692" s="16"/>
      <c r="H1692" s="16"/>
      <c r="I1692" s="16"/>
      <c r="J1692" s="16"/>
      <c r="K1692" s="16"/>
      <c r="L1692" s="32"/>
      <c r="M1692" s="16"/>
      <c r="N1692" s="16"/>
      <c r="O1692" s="16"/>
      <c r="P1692" s="16"/>
      <c r="Y1692" s="20"/>
      <c r="Z1692" s="20"/>
      <c r="AA1692" s="20"/>
      <c r="AB1692" s="20"/>
      <c r="AC1692" s="20"/>
      <c r="AD1692" s="20"/>
    </row>
    <row r="1693" spans="3:30" s="1" customFormat="1">
      <c r="C1693" s="16"/>
      <c r="D1693" s="16"/>
      <c r="E1693" s="32"/>
      <c r="F1693" s="16"/>
      <c r="G1693" s="16"/>
      <c r="H1693" s="16"/>
      <c r="I1693" s="16"/>
      <c r="J1693" s="16"/>
      <c r="K1693" s="16"/>
      <c r="L1693" s="32"/>
      <c r="M1693" s="16"/>
      <c r="N1693" s="16"/>
      <c r="O1693" s="16"/>
      <c r="P1693" s="16"/>
      <c r="Y1693" s="20"/>
      <c r="Z1693" s="20"/>
      <c r="AA1693" s="20"/>
      <c r="AB1693" s="20"/>
      <c r="AC1693" s="20"/>
      <c r="AD1693" s="20"/>
    </row>
    <row r="1694" spans="3:30" s="1" customFormat="1">
      <c r="C1694" s="16"/>
      <c r="D1694" s="16"/>
      <c r="E1694" s="32"/>
      <c r="F1694" s="16"/>
      <c r="G1694" s="16"/>
      <c r="H1694" s="16"/>
      <c r="I1694" s="16"/>
      <c r="J1694" s="16"/>
      <c r="K1694" s="16"/>
      <c r="L1694" s="32"/>
      <c r="M1694" s="16"/>
      <c r="N1694" s="16"/>
      <c r="O1694" s="16"/>
      <c r="P1694" s="16"/>
      <c r="Y1694" s="20"/>
      <c r="Z1694" s="20"/>
      <c r="AA1694" s="20"/>
      <c r="AB1694" s="20"/>
      <c r="AC1694" s="20"/>
      <c r="AD1694" s="20"/>
    </row>
    <row r="1695" spans="3:30" s="1" customFormat="1">
      <c r="C1695" s="16"/>
      <c r="D1695" s="16"/>
      <c r="E1695" s="32"/>
      <c r="F1695" s="16"/>
      <c r="G1695" s="16"/>
      <c r="H1695" s="16"/>
      <c r="I1695" s="16"/>
      <c r="J1695" s="16"/>
      <c r="K1695" s="16"/>
      <c r="L1695" s="32"/>
      <c r="M1695" s="16"/>
      <c r="N1695" s="16"/>
      <c r="O1695" s="16"/>
      <c r="P1695" s="16"/>
      <c r="Y1695" s="20"/>
      <c r="Z1695" s="20"/>
      <c r="AA1695" s="20"/>
      <c r="AB1695" s="20"/>
      <c r="AC1695" s="20"/>
      <c r="AD1695" s="20"/>
    </row>
    <row r="1696" spans="3:30" s="1" customFormat="1">
      <c r="C1696" s="16"/>
      <c r="D1696" s="16"/>
      <c r="E1696" s="32"/>
      <c r="F1696" s="16"/>
      <c r="G1696" s="16"/>
      <c r="H1696" s="16"/>
      <c r="I1696" s="16"/>
      <c r="J1696" s="16"/>
      <c r="K1696" s="16"/>
      <c r="L1696" s="32"/>
      <c r="M1696" s="16"/>
      <c r="N1696" s="16"/>
      <c r="O1696" s="16"/>
      <c r="P1696" s="16"/>
      <c r="Y1696" s="20"/>
      <c r="Z1696" s="20"/>
      <c r="AA1696" s="20"/>
      <c r="AB1696" s="20"/>
      <c r="AC1696" s="20"/>
      <c r="AD1696" s="20"/>
    </row>
    <row r="1697" spans="3:30" s="1" customFormat="1">
      <c r="C1697" s="16"/>
      <c r="D1697" s="16"/>
      <c r="E1697" s="32"/>
      <c r="F1697" s="16"/>
      <c r="G1697" s="16"/>
      <c r="H1697" s="16"/>
      <c r="I1697" s="16"/>
      <c r="J1697" s="16"/>
      <c r="K1697" s="16"/>
      <c r="L1697" s="32"/>
      <c r="M1697" s="16"/>
      <c r="N1697" s="16"/>
      <c r="O1697" s="16"/>
      <c r="P1697" s="16"/>
      <c r="Y1697" s="20"/>
      <c r="Z1697" s="20"/>
      <c r="AA1697" s="20"/>
      <c r="AB1697" s="20"/>
      <c r="AC1697" s="20"/>
      <c r="AD1697" s="20"/>
    </row>
    <row r="1698" spans="3:30" s="1" customFormat="1">
      <c r="C1698" s="16"/>
      <c r="D1698" s="16"/>
      <c r="E1698" s="32"/>
      <c r="F1698" s="16"/>
      <c r="G1698" s="16"/>
      <c r="H1698" s="16"/>
      <c r="I1698" s="16"/>
      <c r="J1698" s="16"/>
      <c r="K1698" s="16"/>
      <c r="L1698" s="32"/>
      <c r="M1698" s="16"/>
      <c r="N1698" s="16"/>
      <c r="O1698" s="16"/>
      <c r="P1698" s="16"/>
      <c r="Y1698" s="20"/>
      <c r="Z1698" s="20"/>
      <c r="AA1698" s="20"/>
      <c r="AB1698" s="20"/>
      <c r="AC1698" s="20"/>
      <c r="AD1698" s="20"/>
    </row>
    <row r="1699" spans="3:30" s="1" customFormat="1">
      <c r="C1699" s="16"/>
      <c r="D1699" s="16"/>
      <c r="E1699" s="32"/>
      <c r="F1699" s="16"/>
      <c r="G1699" s="16"/>
      <c r="H1699" s="16"/>
      <c r="I1699" s="16"/>
      <c r="J1699" s="16"/>
      <c r="K1699" s="16"/>
      <c r="L1699" s="32"/>
      <c r="M1699" s="16"/>
      <c r="N1699" s="16"/>
      <c r="O1699" s="16"/>
      <c r="P1699" s="16"/>
      <c r="Y1699" s="20"/>
      <c r="Z1699" s="20"/>
      <c r="AA1699" s="20"/>
      <c r="AB1699" s="20"/>
      <c r="AC1699" s="20"/>
      <c r="AD1699" s="20"/>
    </row>
    <row r="1700" spans="3:30" s="1" customFormat="1">
      <c r="C1700" s="16"/>
      <c r="D1700" s="16"/>
      <c r="E1700" s="32"/>
      <c r="F1700" s="16"/>
      <c r="G1700" s="16"/>
      <c r="H1700" s="16"/>
      <c r="I1700" s="16"/>
      <c r="J1700" s="16"/>
      <c r="K1700" s="16"/>
      <c r="L1700" s="32"/>
      <c r="M1700" s="16"/>
      <c r="N1700" s="16"/>
      <c r="O1700" s="16"/>
      <c r="P1700" s="16"/>
      <c r="Y1700" s="20"/>
      <c r="Z1700" s="20"/>
      <c r="AA1700" s="20"/>
      <c r="AB1700" s="20"/>
      <c r="AC1700" s="20"/>
      <c r="AD1700" s="20"/>
    </row>
    <row r="1701" spans="3:30" s="1" customFormat="1">
      <c r="C1701" s="16"/>
      <c r="D1701" s="16"/>
      <c r="E1701" s="32"/>
      <c r="F1701" s="16"/>
      <c r="G1701" s="16"/>
      <c r="H1701" s="16"/>
      <c r="I1701" s="16"/>
      <c r="J1701" s="16"/>
      <c r="K1701" s="16"/>
      <c r="L1701" s="32"/>
      <c r="M1701" s="16"/>
      <c r="N1701" s="16"/>
      <c r="O1701" s="16"/>
      <c r="P1701" s="16"/>
      <c r="Y1701" s="20"/>
      <c r="Z1701" s="20"/>
      <c r="AA1701" s="20"/>
      <c r="AB1701" s="20"/>
      <c r="AC1701" s="20"/>
      <c r="AD1701" s="20"/>
    </row>
    <row r="1702" spans="3:30" s="1" customFormat="1">
      <c r="C1702" s="16"/>
      <c r="D1702" s="16"/>
      <c r="E1702" s="32"/>
      <c r="F1702" s="16"/>
      <c r="G1702" s="16"/>
      <c r="H1702" s="16"/>
      <c r="I1702" s="16"/>
      <c r="J1702" s="16"/>
      <c r="K1702" s="16"/>
      <c r="L1702" s="32"/>
      <c r="M1702" s="16"/>
      <c r="N1702" s="16"/>
      <c r="O1702" s="16"/>
      <c r="P1702" s="16"/>
      <c r="Y1702" s="20"/>
      <c r="Z1702" s="20"/>
      <c r="AA1702" s="20"/>
      <c r="AB1702" s="20"/>
      <c r="AC1702" s="20"/>
      <c r="AD1702" s="20"/>
    </row>
    <row r="1703" spans="3:30" s="1" customFormat="1">
      <c r="C1703" s="16"/>
      <c r="D1703" s="16"/>
      <c r="E1703" s="32"/>
      <c r="F1703" s="16"/>
      <c r="G1703" s="16"/>
      <c r="H1703" s="16"/>
      <c r="I1703" s="16"/>
      <c r="J1703" s="16"/>
      <c r="K1703" s="16"/>
      <c r="L1703" s="32"/>
      <c r="M1703" s="16"/>
      <c r="N1703" s="16"/>
      <c r="O1703" s="16"/>
      <c r="P1703" s="16"/>
      <c r="Y1703" s="20"/>
      <c r="Z1703" s="20"/>
      <c r="AA1703" s="20"/>
      <c r="AB1703" s="20"/>
      <c r="AC1703" s="20"/>
      <c r="AD1703" s="20"/>
    </row>
    <row r="1704" spans="3:30" s="1" customFormat="1">
      <c r="C1704" s="16"/>
      <c r="D1704" s="16"/>
      <c r="E1704" s="32"/>
      <c r="F1704" s="16"/>
      <c r="G1704" s="16"/>
      <c r="H1704" s="16"/>
      <c r="I1704" s="16"/>
      <c r="J1704" s="16"/>
      <c r="K1704" s="16"/>
      <c r="L1704" s="32"/>
      <c r="M1704" s="16"/>
      <c r="N1704" s="16"/>
      <c r="O1704" s="16"/>
      <c r="P1704" s="16"/>
      <c r="Y1704" s="20"/>
      <c r="Z1704" s="20"/>
      <c r="AA1704" s="20"/>
      <c r="AB1704" s="20"/>
      <c r="AC1704" s="20"/>
      <c r="AD1704" s="20"/>
    </row>
    <row r="1705" spans="3:30" s="1" customFormat="1">
      <c r="C1705" s="16"/>
      <c r="D1705" s="16"/>
      <c r="E1705" s="32"/>
      <c r="F1705" s="16"/>
      <c r="G1705" s="16"/>
      <c r="H1705" s="16"/>
      <c r="I1705" s="16"/>
      <c r="J1705" s="16"/>
      <c r="K1705" s="16"/>
      <c r="L1705" s="32"/>
      <c r="M1705" s="16"/>
      <c r="N1705" s="16"/>
      <c r="O1705" s="16"/>
      <c r="P1705" s="16"/>
      <c r="Y1705" s="20"/>
      <c r="Z1705" s="20"/>
      <c r="AA1705" s="20"/>
      <c r="AB1705" s="20"/>
      <c r="AC1705" s="20"/>
      <c r="AD1705" s="20"/>
    </row>
    <row r="1706" spans="3:30" s="1" customFormat="1">
      <c r="C1706" s="16"/>
      <c r="D1706" s="16"/>
      <c r="E1706" s="32"/>
      <c r="F1706" s="16"/>
      <c r="G1706" s="16"/>
      <c r="H1706" s="16"/>
      <c r="I1706" s="16"/>
      <c r="J1706" s="16"/>
      <c r="K1706" s="16"/>
      <c r="L1706" s="32"/>
      <c r="M1706" s="16"/>
      <c r="N1706" s="16"/>
      <c r="O1706" s="16"/>
      <c r="P1706" s="16"/>
      <c r="Y1706" s="20"/>
      <c r="Z1706" s="20"/>
      <c r="AA1706" s="20"/>
      <c r="AB1706" s="20"/>
      <c r="AC1706" s="20"/>
      <c r="AD1706" s="20"/>
    </row>
    <row r="1707" spans="3:30" s="1" customFormat="1">
      <c r="C1707" s="16"/>
      <c r="D1707" s="16"/>
      <c r="E1707" s="32"/>
      <c r="F1707" s="16"/>
      <c r="G1707" s="16"/>
      <c r="H1707" s="16"/>
      <c r="I1707" s="16"/>
      <c r="J1707" s="16"/>
      <c r="K1707" s="16"/>
      <c r="L1707" s="32"/>
      <c r="M1707" s="16"/>
      <c r="N1707" s="16"/>
      <c r="O1707" s="16"/>
      <c r="P1707" s="16"/>
      <c r="Y1707" s="20"/>
      <c r="Z1707" s="20"/>
      <c r="AA1707" s="20"/>
      <c r="AB1707" s="20"/>
      <c r="AC1707" s="20"/>
      <c r="AD1707" s="20"/>
    </row>
    <row r="1708" spans="3:30" s="1" customFormat="1">
      <c r="C1708" s="16"/>
      <c r="D1708" s="16"/>
      <c r="E1708" s="32"/>
      <c r="F1708" s="16"/>
      <c r="G1708" s="16"/>
      <c r="H1708" s="16"/>
      <c r="I1708" s="16"/>
      <c r="J1708" s="16"/>
      <c r="K1708" s="16"/>
      <c r="L1708" s="32"/>
      <c r="M1708" s="16"/>
      <c r="N1708" s="16"/>
      <c r="O1708" s="16"/>
      <c r="P1708" s="16"/>
      <c r="Y1708" s="20"/>
      <c r="Z1708" s="20"/>
      <c r="AA1708" s="20"/>
      <c r="AB1708" s="20"/>
      <c r="AC1708" s="20"/>
      <c r="AD1708" s="20"/>
    </row>
    <row r="1709" spans="3:30" s="1" customFormat="1">
      <c r="C1709" s="16"/>
      <c r="D1709" s="16"/>
      <c r="E1709" s="32"/>
      <c r="F1709" s="16"/>
      <c r="G1709" s="16"/>
      <c r="H1709" s="16"/>
      <c r="I1709" s="16"/>
      <c r="J1709" s="16"/>
      <c r="K1709" s="16"/>
      <c r="L1709" s="32"/>
      <c r="M1709" s="16"/>
      <c r="N1709" s="16"/>
      <c r="O1709" s="16"/>
      <c r="P1709" s="16"/>
      <c r="Y1709" s="20"/>
      <c r="Z1709" s="20"/>
      <c r="AA1709" s="20"/>
      <c r="AB1709" s="20"/>
      <c r="AC1709" s="20"/>
      <c r="AD1709" s="20"/>
    </row>
    <row r="1710" spans="3:30" s="1" customFormat="1">
      <c r="C1710" s="16"/>
      <c r="D1710" s="16"/>
      <c r="E1710" s="32"/>
      <c r="F1710" s="16"/>
      <c r="G1710" s="16"/>
      <c r="H1710" s="16"/>
      <c r="I1710" s="16"/>
      <c r="J1710" s="16"/>
      <c r="K1710" s="16"/>
      <c r="L1710" s="32"/>
      <c r="M1710" s="16"/>
      <c r="N1710" s="16"/>
      <c r="O1710" s="16"/>
      <c r="P1710" s="16"/>
      <c r="Y1710" s="20"/>
      <c r="Z1710" s="20"/>
      <c r="AA1710" s="20"/>
      <c r="AB1710" s="20"/>
      <c r="AC1710" s="20"/>
      <c r="AD1710" s="20"/>
    </row>
    <row r="1711" spans="3:30" s="1" customFormat="1">
      <c r="C1711" s="16"/>
      <c r="D1711" s="16"/>
      <c r="E1711" s="32"/>
      <c r="F1711" s="16"/>
      <c r="G1711" s="16"/>
      <c r="H1711" s="16"/>
      <c r="I1711" s="16"/>
      <c r="J1711" s="16"/>
      <c r="K1711" s="16"/>
      <c r="L1711" s="32"/>
      <c r="M1711" s="16"/>
      <c r="N1711" s="16"/>
      <c r="O1711" s="16"/>
      <c r="P1711" s="16"/>
      <c r="Y1711" s="20"/>
      <c r="Z1711" s="20"/>
      <c r="AA1711" s="20"/>
      <c r="AB1711" s="20"/>
      <c r="AC1711" s="20"/>
      <c r="AD1711" s="20"/>
    </row>
    <row r="1712" spans="3:30" s="1" customFormat="1">
      <c r="C1712" s="16"/>
      <c r="D1712" s="16"/>
      <c r="E1712" s="32"/>
      <c r="F1712" s="16"/>
      <c r="G1712" s="16"/>
      <c r="H1712" s="16"/>
      <c r="I1712" s="16"/>
      <c r="J1712" s="16"/>
      <c r="K1712" s="16"/>
      <c r="L1712" s="32"/>
      <c r="M1712" s="16"/>
      <c r="N1712" s="16"/>
      <c r="O1712" s="16"/>
      <c r="P1712" s="16"/>
      <c r="Y1712" s="20"/>
      <c r="Z1712" s="20"/>
      <c r="AA1712" s="20"/>
      <c r="AB1712" s="20"/>
      <c r="AC1712" s="20"/>
      <c r="AD1712" s="20"/>
    </row>
    <row r="1713" spans="3:30" s="1" customFormat="1">
      <c r="C1713" s="16"/>
      <c r="D1713" s="16"/>
      <c r="E1713" s="32"/>
      <c r="F1713" s="16"/>
      <c r="G1713" s="16"/>
      <c r="H1713" s="16"/>
      <c r="I1713" s="16"/>
      <c r="J1713" s="16"/>
      <c r="K1713" s="16"/>
      <c r="L1713" s="32"/>
      <c r="M1713" s="16"/>
      <c r="N1713" s="16"/>
      <c r="O1713" s="16"/>
      <c r="P1713" s="16"/>
      <c r="Y1713" s="20"/>
      <c r="Z1713" s="20"/>
      <c r="AA1713" s="20"/>
      <c r="AB1713" s="20"/>
      <c r="AC1713" s="20"/>
      <c r="AD1713" s="20"/>
    </row>
    <row r="1714" spans="3:30" s="1" customFormat="1">
      <c r="C1714" s="16"/>
      <c r="D1714" s="16"/>
      <c r="E1714" s="32"/>
      <c r="F1714" s="16"/>
      <c r="G1714" s="16"/>
      <c r="H1714" s="16"/>
      <c r="I1714" s="16"/>
      <c r="J1714" s="16"/>
      <c r="K1714" s="16"/>
      <c r="L1714" s="32"/>
      <c r="M1714" s="16"/>
      <c r="N1714" s="16"/>
      <c r="O1714" s="16"/>
      <c r="P1714" s="16"/>
      <c r="Y1714" s="20"/>
      <c r="Z1714" s="20"/>
      <c r="AA1714" s="20"/>
      <c r="AB1714" s="20"/>
      <c r="AC1714" s="20"/>
      <c r="AD1714" s="20"/>
    </row>
    <row r="1715" spans="3:30" s="1" customFormat="1">
      <c r="C1715" s="16"/>
      <c r="D1715" s="16"/>
      <c r="E1715" s="32"/>
      <c r="F1715" s="16"/>
      <c r="G1715" s="16"/>
      <c r="H1715" s="16"/>
      <c r="I1715" s="16"/>
      <c r="J1715" s="16"/>
      <c r="K1715" s="16"/>
      <c r="L1715" s="32"/>
      <c r="M1715" s="16"/>
      <c r="N1715" s="16"/>
      <c r="O1715" s="16"/>
      <c r="P1715" s="16"/>
      <c r="Y1715" s="20"/>
      <c r="Z1715" s="20"/>
      <c r="AA1715" s="20"/>
      <c r="AB1715" s="20"/>
      <c r="AC1715" s="20"/>
      <c r="AD1715" s="20"/>
    </row>
    <row r="1716" spans="3:30" s="1" customFormat="1">
      <c r="C1716" s="16"/>
      <c r="D1716" s="16"/>
      <c r="E1716" s="32"/>
      <c r="F1716" s="16"/>
      <c r="G1716" s="16"/>
      <c r="H1716" s="16"/>
      <c r="I1716" s="16"/>
      <c r="J1716" s="16"/>
      <c r="K1716" s="16"/>
      <c r="L1716" s="32"/>
      <c r="M1716" s="16"/>
      <c r="N1716" s="16"/>
      <c r="O1716" s="16"/>
      <c r="P1716" s="16"/>
      <c r="Y1716" s="20"/>
      <c r="Z1716" s="20"/>
      <c r="AA1716" s="20"/>
      <c r="AB1716" s="20"/>
      <c r="AC1716" s="20"/>
      <c r="AD1716" s="20"/>
    </row>
    <row r="1717" spans="3:30" s="1" customFormat="1">
      <c r="C1717" s="16"/>
      <c r="D1717" s="16"/>
      <c r="E1717" s="32"/>
      <c r="F1717" s="16"/>
      <c r="G1717" s="16"/>
      <c r="H1717" s="16"/>
      <c r="I1717" s="16"/>
      <c r="J1717" s="16"/>
      <c r="K1717" s="16"/>
      <c r="L1717" s="32"/>
      <c r="M1717" s="16"/>
      <c r="N1717" s="16"/>
      <c r="O1717" s="16"/>
      <c r="P1717" s="16"/>
      <c r="Y1717" s="20"/>
      <c r="Z1717" s="20"/>
      <c r="AA1717" s="20"/>
      <c r="AB1717" s="20"/>
      <c r="AC1717" s="20"/>
      <c r="AD1717" s="20"/>
    </row>
    <row r="1718" spans="3:30" s="1" customFormat="1">
      <c r="C1718" s="16"/>
      <c r="D1718" s="16"/>
      <c r="E1718" s="32"/>
      <c r="F1718" s="16"/>
      <c r="G1718" s="16"/>
      <c r="H1718" s="16"/>
      <c r="I1718" s="16"/>
      <c r="J1718" s="16"/>
      <c r="K1718" s="16"/>
      <c r="L1718" s="32"/>
      <c r="M1718" s="16"/>
      <c r="N1718" s="16"/>
      <c r="O1718" s="16"/>
      <c r="P1718" s="16"/>
      <c r="Y1718" s="20"/>
      <c r="Z1718" s="20"/>
      <c r="AA1718" s="20"/>
      <c r="AB1718" s="20"/>
      <c r="AC1718" s="20"/>
      <c r="AD1718" s="20"/>
    </row>
    <row r="1719" spans="3:30" s="1" customFormat="1">
      <c r="C1719" s="16"/>
      <c r="D1719" s="16"/>
      <c r="E1719" s="32"/>
      <c r="F1719" s="16"/>
      <c r="G1719" s="16"/>
      <c r="H1719" s="16"/>
      <c r="I1719" s="16"/>
      <c r="J1719" s="16"/>
      <c r="K1719" s="16"/>
      <c r="L1719" s="32"/>
      <c r="M1719" s="16"/>
      <c r="N1719" s="16"/>
      <c r="O1719" s="16"/>
      <c r="P1719" s="16"/>
      <c r="Y1719" s="20"/>
      <c r="Z1719" s="20"/>
      <c r="AA1719" s="20"/>
      <c r="AB1719" s="20"/>
      <c r="AC1719" s="20"/>
      <c r="AD1719" s="20"/>
    </row>
    <row r="1720" spans="3:30" s="1" customFormat="1">
      <c r="C1720" s="16"/>
      <c r="D1720" s="16"/>
      <c r="E1720" s="32"/>
      <c r="F1720" s="16"/>
      <c r="G1720" s="16"/>
      <c r="H1720" s="16"/>
      <c r="I1720" s="16"/>
      <c r="J1720" s="16"/>
      <c r="K1720" s="16"/>
      <c r="L1720" s="32"/>
      <c r="M1720" s="16"/>
      <c r="N1720" s="16"/>
      <c r="O1720" s="16"/>
      <c r="P1720" s="16"/>
      <c r="Y1720" s="20"/>
      <c r="Z1720" s="20"/>
      <c r="AA1720" s="20"/>
      <c r="AB1720" s="20"/>
      <c r="AC1720" s="20"/>
      <c r="AD1720" s="20"/>
    </row>
    <row r="1721" spans="3:30" s="1" customFormat="1">
      <c r="C1721" s="16"/>
      <c r="D1721" s="16"/>
      <c r="E1721" s="32"/>
      <c r="F1721" s="16"/>
      <c r="G1721" s="16"/>
      <c r="H1721" s="16"/>
      <c r="I1721" s="16"/>
      <c r="J1721" s="16"/>
      <c r="K1721" s="16"/>
      <c r="L1721" s="32"/>
      <c r="M1721" s="16"/>
      <c r="N1721" s="16"/>
      <c r="O1721" s="16"/>
      <c r="P1721" s="16"/>
      <c r="Y1721" s="20"/>
      <c r="Z1721" s="20"/>
      <c r="AA1721" s="20"/>
      <c r="AB1721" s="20"/>
      <c r="AC1721" s="20"/>
      <c r="AD1721" s="20"/>
    </row>
    <row r="1722" spans="3:30" s="1" customFormat="1">
      <c r="C1722" s="16"/>
      <c r="D1722" s="16"/>
      <c r="E1722" s="32"/>
      <c r="F1722" s="16"/>
      <c r="G1722" s="16"/>
      <c r="H1722" s="16"/>
      <c r="I1722" s="16"/>
      <c r="J1722" s="16"/>
      <c r="K1722" s="16"/>
      <c r="L1722" s="32"/>
      <c r="M1722" s="16"/>
      <c r="N1722" s="16"/>
      <c r="O1722" s="16"/>
      <c r="P1722" s="16"/>
      <c r="Y1722" s="20"/>
      <c r="Z1722" s="20"/>
      <c r="AA1722" s="20"/>
      <c r="AB1722" s="20"/>
      <c r="AC1722" s="20"/>
      <c r="AD1722" s="20"/>
    </row>
    <row r="1723" spans="3:30" s="1" customFormat="1">
      <c r="C1723" s="16"/>
      <c r="D1723" s="16"/>
      <c r="E1723" s="32"/>
      <c r="F1723" s="16"/>
      <c r="G1723" s="16"/>
      <c r="H1723" s="16"/>
      <c r="I1723" s="16"/>
      <c r="J1723" s="16"/>
      <c r="K1723" s="16"/>
      <c r="L1723" s="32"/>
      <c r="M1723" s="16"/>
      <c r="N1723" s="16"/>
      <c r="O1723" s="16"/>
      <c r="P1723" s="16"/>
      <c r="Y1723" s="20"/>
      <c r="Z1723" s="20"/>
      <c r="AA1723" s="20"/>
      <c r="AB1723" s="20"/>
      <c r="AC1723" s="20"/>
      <c r="AD1723" s="20"/>
    </row>
    <row r="1724" spans="3:30" s="1" customFormat="1">
      <c r="C1724" s="16"/>
      <c r="D1724" s="16"/>
      <c r="E1724" s="32"/>
      <c r="F1724" s="16"/>
      <c r="G1724" s="16"/>
      <c r="H1724" s="16"/>
      <c r="I1724" s="16"/>
      <c r="J1724" s="16"/>
      <c r="K1724" s="16"/>
      <c r="L1724" s="32"/>
      <c r="M1724" s="16"/>
      <c r="N1724" s="16"/>
      <c r="O1724" s="16"/>
      <c r="P1724" s="16"/>
      <c r="Y1724" s="20"/>
      <c r="Z1724" s="20"/>
      <c r="AA1724" s="20"/>
      <c r="AB1724" s="20"/>
      <c r="AC1724" s="20"/>
      <c r="AD1724" s="20"/>
    </row>
    <row r="1725" spans="3:30" s="1" customFormat="1">
      <c r="C1725" s="16"/>
      <c r="D1725" s="16"/>
      <c r="E1725" s="32"/>
      <c r="F1725" s="16"/>
      <c r="G1725" s="16"/>
      <c r="H1725" s="16"/>
      <c r="I1725" s="16"/>
      <c r="J1725" s="16"/>
      <c r="K1725" s="16"/>
      <c r="L1725" s="32"/>
      <c r="M1725" s="16"/>
      <c r="N1725" s="16"/>
      <c r="O1725" s="16"/>
      <c r="P1725" s="16"/>
      <c r="Y1725" s="20"/>
      <c r="Z1725" s="20"/>
      <c r="AA1725" s="20"/>
      <c r="AB1725" s="20"/>
      <c r="AC1725" s="20"/>
      <c r="AD1725" s="20"/>
    </row>
    <row r="1726" spans="3:30" s="1" customFormat="1">
      <c r="C1726" s="16"/>
      <c r="D1726" s="16"/>
      <c r="E1726" s="32"/>
      <c r="F1726" s="16"/>
      <c r="G1726" s="16"/>
      <c r="H1726" s="16"/>
      <c r="I1726" s="16"/>
      <c r="J1726" s="16"/>
      <c r="K1726" s="16"/>
      <c r="L1726" s="32"/>
      <c r="M1726" s="16"/>
      <c r="N1726" s="16"/>
      <c r="O1726" s="16"/>
      <c r="P1726" s="16"/>
      <c r="Y1726" s="20"/>
      <c r="Z1726" s="20"/>
      <c r="AA1726" s="20"/>
      <c r="AB1726" s="20"/>
      <c r="AC1726" s="20"/>
      <c r="AD1726" s="20"/>
    </row>
    <row r="1727" spans="3:30" s="1" customFormat="1">
      <c r="C1727" s="16"/>
      <c r="D1727" s="16"/>
      <c r="E1727" s="32"/>
      <c r="F1727" s="16"/>
      <c r="G1727" s="16"/>
      <c r="H1727" s="16"/>
      <c r="I1727" s="16"/>
      <c r="J1727" s="16"/>
      <c r="K1727" s="16"/>
      <c r="L1727" s="32"/>
      <c r="M1727" s="16"/>
      <c r="N1727" s="16"/>
      <c r="O1727" s="16"/>
      <c r="P1727" s="16"/>
      <c r="Y1727" s="20"/>
      <c r="Z1727" s="20"/>
      <c r="AA1727" s="20"/>
      <c r="AB1727" s="20"/>
      <c r="AC1727" s="20"/>
      <c r="AD1727" s="20"/>
    </row>
    <row r="1728" spans="3:30" s="1" customFormat="1">
      <c r="C1728" s="16"/>
      <c r="D1728" s="16"/>
      <c r="E1728" s="32"/>
      <c r="F1728" s="16"/>
      <c r="G1728" s="16"/>
      <c r="H1728" s="16"/>
      <c r="I1728" s="16"/>
      <c r="J1728" s="16"/>
      <c r="K1728" s="16"/>
      <c r="L1728" s="32"/>
      <c r="M1728" s="16"/>
      <c r="N1728" s="16"/>
      <c r="O1728" s="16"/>
      <c r="P1728" s="16"/>
      <c r="Y1728" s="20"/>
      <c r="Z1728" s="20"/>
      <c r="AA1728" s="20"/>
      <c r="AB1728" s="20"/>
      <c r="AC1728" s="20"/>
      <c r="AD1728" s="20"/>
    </row>
    <row r="1729" spans="3:30" s="1" customFormat="1">
      <c r="C1729" s="16"/>
      <c r="D1729" s="16"/>
      <c r="E1729" s="32"/>
      <c r="F1729" s="16"/>
      <c r="G1729" s="16"/>
      <c r="H1729" s="16"/>
      <c r="I1729" s="16"/>
      <c r="J1729" s="16"/>
      <c r="K1729" s="16"/>
      <c r="L1729" s="32"/>
      <c r="M1729" s="16"/>
      <c r="N1729" s="16"/>
      <c r="O1729" s="16"/>
      <c r="P1729" s="16"/>
      <c r="Y1729" s="20"/>
      <c r="Z1729" s="20"/>
      <c r="AA1729" s="20"/>
      <c r="AB1729" s="20"/>
      <c r="AC1729" s="20"/>
      <c r="AD1729" s="20"/>
    </row>
    <row r="1730" spans="3:30" s="1" customFormat="1">
      <c r="C1730" s="16"/>
      <c r="D1730" s="16"/>
      <c r="E1730" s="32"/>
      <c r="F1730" s="16"/>
      <c r="G1730" s="16"/>
      <c r="H1730" s="16"/>
      <c r="I1730" s="16"/>
      <c r="J1730" s="16"/>
      <c r="K1730" s="16"/>
      <c r="L1730" s="32"/>
      <c r="M1730" s="16"/>
      <c r="N1730" s="16"/>
      <c r="O1730" s="16"/>
      <c r="P1730" s="16"/>
      <c r="Y1730" s="20"/>
      <c r="Z1730" s="20"/>
      <c r="AA1730" s="20"/>
      <c r="AB1730" s="20"/>
      <c r="AC1730" s="20"/>
      <c r="AD1730" s="20"/>
    </row>
    <row r="1731" spans="3:30" s="1" customFormat="1">
      <c r="C1731" s="16"/>
      <c r="D1731" s="16"/>
      <c r="E1731" s="32"/>
      <c r="F1731" s="16"/>
      <c r="G1731" s="16"/>
      <c r="H1731" s="16"/>
      <c r="I1731" s="16"/>
      <c r="J1731" s="16"/>
      <c r="K1731" s="16"/>
      <c r="L1731" s="32"/>
      <c r="M1731" s="16"/>
      <c r="N1731" s="16"/>
      <c r="O1731" s="16"/>
      <c r="P1731" s="16"/>
      <c r="Y1731" s="20"/>
      <c r="Z1731" s="20"/>
      <c r="AA1731" s="20"/>
      <c r="AB1731" s="20"/>
      <c r="AC1731" s="20"/>
      <c r="AD1731" s="20"/>
    </row>
    <row r="1732" spans="3:30" s="1" customFormat="1">
      <c r="C1732" s="16"/>
      <c r="D1732" s="16"/>
      <c r="E1732" s="32"/>
      <c r="F1732" s="16"/>
      <c r="G1732" s="16"/>
      <c r="H1732" s="16"/>
      <c r="I1732" s="16"/>
      <c r="J1732" s="16"/>
      <c r="K1732" s="16"/>
      <c r="L1732" s="32"/>
      <c r="M1732" s="16"/>
      <c r="N1732" s="16"/>
      <c r="O1732" s="16"/>
      <c r="P1732" s="16"/>
      <c r="Y1732" s="20"/>
      <c r="Z1732" s="20"/>
      <c r="AA1732" s="20"/>
      <c r="AB1732" s="20"/>
      <c r="AC1732" s="20"/>
      <c r="AD1732" s="20"/>
    </row>
    <row r="1733" spans="3:30" s="1" customFormat="1">
      <c r="C1733" s="16"/>
      <c r="D1733" s="16"/>
      <c r="E1733" s="32"/>
      <c r="F1733" s="16"/>
      <c r="G1733" s="16"/>
      <c r="H1733" s="16"/>
      <c r="I1733" s="16"/>
      <c r="J1733" s="16"/>
      <c r="K1733" s="16"/>
      <c r="L1733" s="32"/>
      <c r="M1733" s="16"/>
      <c r="N1733" s="16"/>
      <c r="O1733" s="16"/>
      <c r="P1733" s="16"/>
      <c r="Y1733" s="20"/>
      <c r="Z1733" s="20"/>
      <c r="AA1733" s="20"/>
      <c r="AB1733" s="20"/>
      <c r="AC1733" s="20"/>
      <c r="AD1733" s="20"/>
    </row>
    <row r="1734" spans="3:30" s="1" customFormat="1">
      <c r="C1734" s="16"/>
      <c r="D1734" s="16"/>
      <c r="E1734" s="32"/>
      <c r="F1734" s="16"/>
      <c r="G1734" s="16"/>
      <c r="H1734" s="16"/>
      <c r="I1734" s="16"/>
      <c r="J1734" s="16"/>
      <c r="K1734" s="16"/>
      <c r="L1734" s="32"/>
      <c r="M1734" s="16"/>
      <c r="N1734" s="16"/>
      <c r="O1734" s="16"/>
      <c r="P1734" s="16"/>
      <c r="Y1734" s="20"/>
      <c r="Z1734" s="20"/>
      <c r="AA1734" s="20"/>
      <c r="AB1734" s="20"/>
      <c r="AC1734" s="20"/>
      <c r="AD1734" s="20"/>
    </row>
    <row r="1735" spans="3:30" s="1" customFormat="1">
      <c r="C1735" s="16"/>
      <c r="D1735" s="16"/>
      <c r="E1735" s="32"/>
      <c r="F1735" s="16"/>
      <c r="G1735" s="16"/>
      <c r="H1735" s="16"/>
      <c r="I1735" s="16"/>
      <c r="J1735" s="16"/>
      <c r="K1735" s="16"/>
      <c r="L1735" s="32"/>
      <c r="M1735" s="16"/>
      <c r="N1735" s="16"/>
      <c r="O1735" s="16"/>
      <c r="P1735" s="16"/>
      <c r="Y1735" s="20"/>
      <c r="Z1735" s="20"/>
      <c r="AA1735" s="20"/>
      <c r="AB1735" s="20"/>
      <c r="AC1735" s="20"/>
      <c r="AD1735" s="20"/>
    </row>
    <row r="1736" spans="3:30" s="1" customFormat="1">
      <c r="C1736" s="16"/>
      <c r="D1736" s="16"/>
      <c r="E1736" s="32"/>
      <c r="F1736" s="16"/>
      <c r="G1736" s="16"/>
      <c r="H1736" s="16"/>
      <c r="I1736" s="16"/>
      <c r="J1736" s="16"/>
      <c r="K1736" s="16"/>
      <c r="L1736" s="32"/>
      <c r="M1736" s="16"/>
      <c r="N1736" s="16"/>
      <c r="O1736" s="16"/>
      <c r="P1736" s="16"/>
      <c r="Y1736" s="20"/>
      <c r="Z1736" s="20"/>
      <c r="AA1736" s="20"/>
      <c r="AB1736" s="20"/>
      <c r="AC1736" s="20"/>
      <c r="AD1736" s="20"/>
    </row>
    <row r="1737" spans="3:30" s="1" customFormat="1">
      <c r="C1737" s="16"/>
      <c r="D1737" s="16"/>
      <c r="E1737" s="32"/>
      <c r="F1737" s="16"/>
      <c r="G1737" s="16"/>
      <c r="H1737" s="16"/>
      <c r="I1737" s="16"/>
      <c r="J1737" s="16"/>
      <c r="K1737" s="16"/>
      <c r="L1737" s="32"/>
      <c r="M1737" s="16"/>
      <c r="N1737" s="16"/>
      <c r="O1737" s="16"/>
      <c r="P1737" s="16"/>
      <c r="Y1737" s="20"/>
      <c r="Z1737" s="20"/>
      <c r="AA1737" s="20"/>
      <c r="AB1737" s="20"/>
      <c r="AC1737" s="20"/>
      <c r="AD1737" s="20"/>
    </row>
    <row r="1738" spans="3:30" s="1" customFormat="1">
      <c r="C1738" s="16"/>
      <c r="D1738" s="16"/>
      <c r="E1738" s="32"/>
      <c r="F1738" s="16"/>
      <c r="G1738" s="16"/>
      <c r="H1738" s="16"/>
      <c r="I1738" s="16"/>
      <c r="J1738" s="16"/>
      <c r="K1738" s="16"/>
      <c r="L1738" s="32"/>
      <c r="M1738" s="16"/>
      <c r="N1738" s="16"/>
      <c r="O1738" s="16"/>
      <c r="P1738" s="16"/>
      <c r="Y1738" s="20"/>
      <c r="Z1738" s="20"/>
      <c r="AA1738" s="20"/>
      <c r="AB1738" s="20"/>
      <c r="AC1738" s="20"/>
      <c r="AD1738" s="20"/>
    </row>
    <row r="1739" spans="3:30" s="1" customFormat="1">
      <c r="C1739" s="16"/>
      <c r="D1739" s="16"/>
      <c r="E1739" s="32"/>
      <c r="F1739" s="16"/>
      <c r="G1739" s="16"/>
      <c r="H1739" s="16"/>
      <c r="I1739" s="16"/>
      <c r="J1739" s="16"/>
      <c r="K1739" s="16"/>
      <c r="L1739" s="32"/>
      <c r="M1739" s="16"/>
      <c r="N1739" s="16"/>
      <c r="O1739" s="16"/>
      <c r="P1739" s="16"/>
      <c r="Y1739" s="20"/>
      <c r="Z1739" s="20"/>
      <c r="AA1739" s="20"/>
      <c r="AB1739" s="20"/>
      <c r="AC1739" s="20"/>
      <c r="AD1739" s="20"/>
    </row>
    <row r="1740" spans="3:30" s="1" customFormat="1">
      <c r="C1740" s="16"/>
      <c r="D1740" s="16"/>
      <c r="E1740" s="32"/>
      <c r="F1740" s="16"/>
      <c r="G1740" s="16"/>
      <c r="H1740" s="16"/>
      <c r="I1740" s="16"/>
      <c r="J1740" s="16"/>
      <c r="K1740" s="16"/>
      <c r="L1740" s="32"/>
      <c r="M1740" s="16"/>
      <c r="N1740" s="16"/>
      <c r="O1740" s="16"/>
      <c r="P1740" s="16"/>
      <c r="Y1740" s="20"/>
      <c r="Z1740" s="20"/>
      <c r="AA1740" s="20"/>
      <c r="AB1740" s="20"/>
      <c r="AC1740" s="20"/>
      <c r="AD1740" s="20"/>
    </row>
    <row r="1741" spans="3:30" s="1" customFormat="1">
      <c r="C1741" s="16"/>
      <c r="D1741" s="16"/>
      <c r="E1741" s="32"/>
      <c r="F1741" s="16"/>
      <c r="G1741" s="16"/>
      <c r="H1741" s="16"/>
      <c r="I1741" s="16"/>
      <c r="J1741" s="16"/>
      <c r="K1741" s="16"/>
      <c r="L1741" s="32"/>
      <c r="M1741" s="16"/>
      <c r="N1741" s="16"/>
      <c r="O1741" s="16"/>
      <c r="P1741" s="16"/>
      <c r="Y1741" s="20"/>
      <c r="Z1741" s="20"/>
      <c r="AA1741" s="20"/>
      <c r="AB1741" s="20"/>
      <c r="AC1741" s="20"/>
      <c r="AD1741" s="20"/>
    </row>
    <row r="1742" spans="3:30" s="1" customFormat="1">
      <c r="C1742" s="16"/>
      <c r="D1742" s="16"/>
      <c r="E1742" s="32"/>
      <c r="F1742" s="16"/>
      <c r="G1742" s="16"/>
      <c r="H1742" s="16"/>
      <c r="I1742" s="16"/>
      <c r="J1742" s="16"/>
      <c r="K1742" s="16"/>
      <c r="L1742" s="32"/>
      <c r="M1742" s="16"/>
      <c r="N1742" s="16"/>
      <c r="O1742" s="16"/>
      <c r="P1742" s="16"/>
      <c r="Y1742" s="20"/>
      <c r="Z1742" s="20"/>
      <c r="AA1742" s="20"/>
      <c r="AB1742" s="20"/>
      <c r="AC1742" s="20"/>
      <c r="AD1742" s="20"/>
    </row>
    <row r="1743" spans="3:30" s="1" customFormat="1">
      <c r="C1743" s="16"/>
      <c r="D1743" s="16"/>
      <c r="E1743" s="32"/>
      <c r="F1743" s="16"/>
      <c r="G1743" s="16"/>
      <c r="H1743" s="16"/>
      <c r="I1743" s="16"/>
      <c r="J1743" s="16"/>
      <c r="K1743" s="16"/>
      <c r="L1743" s="32"/>
      <c r="M1743" s="16"/>
      <c r="N1743" s="16"/>
      <c r="O1743" s="16"/>
      <c r="P1743" s="16"/>
      <c r="Y1743" s="20"/>
      <c r="Z1743" s="20"/>
      <c r="AA1743" s="20"/>
      <c r="AB1743" s="20"/>
      <c r="AC1743" s="20"/>
      <c r="AD1743" s="20"/>
    </row>
    <row r="1744" spans="3:30" s="1" customFormat="1">
      <c r="C1744" s="16"/>
      <c r="D1744" s="16"/>
      <c r="E1744" s="32"/>
      <c r="F1744" s="16"/>
      <c r="G1744" s="16"/>
      <c r="H1744" s="16"/>
      <c r="I1744" s="16"/>
      <c r="J1744" s="16"/>
      <c r="K1744" s="16"/>
      <c r="L1744" s="32"/>
      <c r="M1744" s="16"/>
      <c r="N1744" s="16"/>
      <c r="O1744" s="16"/>
      <c r="P1744" s="16"/>
      <c r="Y1744" s="20"/>
      <c r="Z1744" s="20"/>
      <c r="AA1744" s="20"/>
      <c r="AB1744" s="20"/>
      <c r="AC1744" s="20"/>
      <c r="AD1744" s="20"/>
    </row>
    <row r="1745" spans="3:30" s="1" customFormat="1">
      <c r="C1745" s="16"/>
      <c r="D1745" s="16"/>
      <c r="E1745" s="32"/>
      <c r="F1745" s="16"/>
      <c r="G1745" s="16"/>
      <c r="H1745" s="16"/>
      <c r="I1745" s="16"/>
      <c r="J1745" s="16"/>
      <c r="K1745" s="16"/>
      <c r="L1745" s="32"/>
      <c r="M1745" s="16"/>
      <c r="N1745" s="16"/>
      <c r="O1745" s="16"/>
      <c r="P1745" s="16"/>
      <c r="Y1745" s="20"/>
      <c r="Z1745" s="20"/>
      <c r="AA1745" s="20"/>
      <c r="AB1745" s="20"/>
      <c r="AC1745" s="20"/>
      <c r="AD1745" s="20"/>
    </row>
    <row r="1746" spans="3:30" s="1" customFormat="1">
      <c r="C1746" s="16"/>
      <c r="D1746" s="16"/>
      <c r="E1746" s="32"/>
      <c r="F1746" s="16"/>
      <c r="G1746" s="16"/>
      <c r="H1746" s="16"/>
      <c r="I1746" s="16"/>
      <c r="J1746" s="16"/>
      <c r="K1746" s="16"/>
      <c r="L1746" s="32"/>
      <c r="M1746" s="16"/>
      <c r="N1746" s="16"/>
      <c r="O1746" s="16"/>
      <c r="P1746" s="16"/>
      <c r="Y1746" s="20"/>
      <c r="Z1746" s="20"/>
      <c r="AA1746" s="20"/>
      <c r="AB1746" s="20"/>
      <c r="AC1746" s="20"/>
      <c r="AD1746" s="20"/>
    </row>
    <row r="1747" spans="3:30" s="1" customFormat="1">
      <c r="C1747" s="16"/>
      <c r="D1747" s="16"/>
      <c r="E1747" s="32"/>
      <c r="F1747" s="16"/>
      <c r="G1747" s="16"/>
      <c r="H1747" s="16"/>
      <c r="I1747" s="16"/>
      <c r="J1747" s="16"/>
      <c r="K1747" s="16"/>
      <c r="L1747" s="32"/>
      <c r="M1747" s="16"/>
      <c r="N1747" s="16"/>
      <c r="O1747" s="16"/>
      <c r="P1747" s="16"/>
      <c r="Y1747" s="20"/>
      <c r="Z1747" s="20"/>
      <c r="AA1747" s="20"/>
      <c r="AB1747" s="20"/>
      <c r="AC1747" s="20"/>
      <c r="AD1747" s="20"/>
    </row>
    <row r="1748" spans="3:30" s="1" customFormat="1">
      <c r="C1748" s="16"/>
      <c r="D1748" s="16"/>
      <c r="E1748" s="32"/>
      <c r="F1748" s="16"/>
      <c r="G1748" s="16"/>
      <c r="H1748" s="16"/>
      <c r="I1748" s="16"/>
      <c r="J1748" s="16"/>
      <c r="K1748" s="16"/>
      <c r="L1748" s="32"/>
      <c r="M1748" s="16"/>
      <c r="N1748" s="16"/>
      <c r="O1748" s="16"/>
      <c r="P1748" s="16"/>
      <c r="Y1748" s="20"/>
      <c r="Z1748" s="20"/>
      <c r="AA1748" s="20"/>
      <c r="AB1748" s="20"/>
      <c r="AC1748" s="20"/>
      <c r="AD1748" s="20"/>
    </row>
    <row r="1749" spans="3:30" s="1" customFormat="1">
      <c r="C1749" s="16"/>
      <c r="D1749" s="16"/>
      <c r="E1749" s="32"/>
      <c r="F1749" s="16"/>
      <c r="G1749" s="16"/>
      <c r="H1749" s="16"/>
      <c r="I1749" s="16"/>
      <c r="J1749" s="16"/>
      <c r="K1749" s="16"/>
      <c r="L1749" s="32"/>
      <c r="M1749" s="16"/>
      <c r="N1749" s="16"/>
      <c r="O1749" s="16"/>
      <c r="P1749" s="16"/>
      <c r="Y1749" s="20"/>
      <c r="Z1749" s="20"/>
      <c r="AA1749" s="20"/>
      <c r="AB1749" s="20"/>
      <c r="AC1749" s="20"/>
      <c r="AD1749" s="20"/>
    </row>
    <row r="1750" spans="3:30" s="1" customFormat="1">
      <c r="C1750" s="16"/>
      <c r="D1750" s="16"/>
      <c r="E1750" s="32"/>
      <c r="F1750" s="16"/>
      <c r="G1750" s="16"/>
      <c r="H1750" s="16"/>
      <c r="I1750" s="16"/>
      <c r="J1750" s="16"/>
      <c r="K1750" s="16"/>
      <c r="L1750" s="32"/>
      <c r="M1750" s="16"/>
      <c r="N1750" s="16"/>
      <c r="O1750" s="16"/>
      <c r="P1750" s="16"/>
      <c r="Y1750" s="20"/>
      <c r="Z1750" s="20"/>
      <c r="AA1750" s="20"/>
      <c r="AB1750" s="20"/>
      <c r="AC1750" s="20"/>
      <c r="AD1750" s="20"/>
    </row>
    <row r="1751" spans="3:30" s="1" customFormat="1">
      <c r="C1751" s="16"/>
      <c r="D1751" s="16"/>
      <c r="E1751" s="32"/>
      <c r="F1751" s="16"/>
      <c r="G1751" s="16"/>
      <c r="H1751" s="16"/>
      <c r="I1751" s="16"/>
      <c r="J1751" s="16"/>
      <c r="K1751" s="16"/>
      <c r="L1751" s="32"/>
      <c r="M1751" s="16"/>
      <c r="N1751" s="16"/>
      <c r="O1751" s="16"/>
      <c r="P1751" s="16"/>
      <c r="Y1751" s="20"/>
      <c r="Z1751" s="20"/>
      <c r="AA1751" s="20"/>
      <c r="AB1751" s="20"/>
      <c r="AC1751" s="20"/>
      <c r="AD1751" s="20"/>
    </row>
    <row r="1752" spans="3:30" s="1" customFormat="1">
      <c r="C1752" s="16"/>
      <c r="D1752" s="16"/>
      <c r="E1752" s="32"/>
      <c r="F1752" s="16"/>
      <c r="G1752" s="16"/>
      <c r="H1752" s="16"/>
      <c r="I1752" s="16"/>
      <c r="J1752" s="16"/>
      <c r="K1752" s="16"/>
      <c r="L1752" s="32"/>
      <c r="M1752" s="16"/>
      <c r="N1752" s="16"/>
      <c r="O1752" s="16"/>
      <c r="P1752" s="16"/>
      <c r="Y1752" s="20"/>
      <c r="Z1752" s="20"/>
      <c r="AA1752" s="20"/>
      <c r="AB1752" s="20"/>
      <c r="AC1752" s="20"/>
      <c r="AD1752" s="20"/>
    </row>
    <row r="1753" spans="3:30" s="1" customFormat="1">
      <c r="C1753" s="16"/>
      <c r="D1753" s="16"/>
      <c r="E1753" s="32"/>
      <c r="F1753" s="16"/>
      <c r="G1753" s="16"/>
      <c r="H1753" s="16"/>
      <c r="I1753" s="16"/>
      <c r="J1753" s="16"/>
      <c r="K1753" s="16"/>
      <c r="L1753" s="32"/>
      <c r="M1753" s="16"/>
      <c r="N1753" s="16"/>
      <c r="O1753" s="16"/>
      <c r="P1753" s="16"/>
      <c r="Y1753" s="20"/>
      <c r="Z1753" s="20"/>
      <c r="AA1753" s="20"/>
      <c r="AB1753" s="20"/>
      <c r="AC1753" s="20"/>
      <c r="AD1753" s="20"/>
    </row>
    <row r="1754" spans="3:30" s="1" customFormat="1">
      <c r="C1754" s="16"/>
      <c r="D1754" s="16"/>
      <c r="E1754" s="32"/>
      <c r="F1754" s="16"/>
      <c r="G1754" s="16"/>
      <c r="H1754" s="16"/>
      <c r="I1754" s="16"/>
      <c r="J1754" s="16"/>
      <c r="K1754" s="16"/>
      <c r="L1754" s="32"/>
      <c r="M1754" s="16"/>
      <c r="N1754" s="16"/>
      <c r="O1754" s="16"/>
      <c r="P1754" s="16"/>
      <c r="Y1754" s="20"/>
      <c r="Z1754" s="20"/>
      <c r="AA1754" s="20"/>
      <c r="AB1754" s="20"/>
      <c r="AC1754" s="20"/>
      <c r="AD1754" s="20"/>
    </row>
    <row r="1755" spans="3:30" s="1" customFormat="1">
      <c r="C1755" s="16"/>
      <c r="D1755" s="16"/>
      <c r="E1755" s="32"/>
      <c r="F1755" s="16"/>
      <c r="G1755" s="16"/>
      <c r="H1755" s="16"/>
      <c r="I1755" s="16"/>
      <c r="J1755" s="16"/>
      <c r="K1755" s="16"/>
      <c r="L1755" s="32"/>
      <c r="M1755" s="16"/>
      <c r="N1755" s="16"/>
      <c r="O1755" s="16"/>
      <c r="P1755" s="16"/>
      <c r="Y1755" s="20"/>
      <c r="Z1755" s="20"/>
      <c r="AA1755" s="20"/>
      <c r="AB1755" s="20"/>
      <c r="AC1755" s="20"/>
      <c r="AD1755" s="20"/>
    </row>
    <row r="1756" spans="3:30" s="1" customFormat="1">
      <c r="C1756" s="16"/>
      <c r="D1756" s="16"/>
      <c r="E1756" s="32"/>
      <c r="F1756" s="16"/>
      <c r="G1756" s="16"/>
      <c r="H1756" s="16"/>
      <c r="I1756" s="16"/>
      <c r="J1756" s="16"/>
      <c r="K1756" s="16"/>
      <c r="L1756" s="32"/>
      <c r="M1756" s="16"/>
      <c r="N1756" s="16"/>
      <c r="O1756" s="16"/>
      <c r="P1756" s="16"/>
      <c r="Y1756" s="20"/>
      <c r="Z1756" s="20"/>
      <c r="AA1756" s="20"/>
      <c r="AB1756" s="20"/>
      <c r="AC1756" s="20"/>
      <c r="AD1756" s="20"/>
    </row>
    <row r="1757" spans="3:30" s="1" customFormat="1">
      <c r="C1757" s="16"/>
      <c r="D1757" s="16"/>
      <c r="E1757" s="32"/>
      <c r="F1757" s="16"/>
      <c r="G1757" s="16"/>
      <c r="H1757" s="16"/>
      <c r="I1757" s="16"/>
      <c r="J1757" s="16"/>
      <c r="K1757" s="16"/>
      <c r="L1757" s="32"/>
      <c r="M1757" s="16"/>
      <c r="N1757" s="16"/>
      <c r="O1757" s="16"/>
      <c r="P1757" s="16"/>
      <c r="Y1757" s="20"/>
      <c r="Z1757" s="20"/>
      <c r="AA1757" s="20"/>
      <c r="AB1757" s="20"/>
      <c r="AC1757" s="20"/>
      <c r="AD1757" s="20"/>
    </row>
    <row r="1758" spans="3:30" s="1" customFormat="1">
      <c r="C1758" s="16"/>
      <c r="D1758" s="16"/>
      <c r="E1758" s="32"/>
      <c r="F1758" s="16"/>
      <c r="G1758" s="16"/>
      <c r="H1758" s="16"/>
      <c r="I1758" s="16"/>
      <c r="J1758" s="16"/>
      <c r="K1758" s="16"/>
      <c r="L1758" s="32"/>
      <c r="M1758" s="16"/>
      <c r="N1758" s="16"/>
      <c r="O1758" s="16"/>
      <c r="P1758" s="16"/>
      <c r="Y1758" s="20"/>
      <c r="Z1758" s="20"/>
      <c r="AA1758" s="20"/>
      <c r="AB1758" s="20"/>
      <c r="AC1758" s="20"/>
      <c r="AD1758" s="20"/>
    </row>
    <row r="1759" spans="3:30" s="1" customFormat="1">
      <c r="C1759" s="16"/>
      <c r="D1759" s="16"/>
      <c r="E1759" s="32"/>
      <c r="F1759" s="16"/>
      <c r="G1759" s="16"/>
      <c r="H1759" s="16"/>
      <c r="I1759" s="16"/>
      <c r="J1759" s="16"/>
      <c r="K1759" s="16"/>
      <c r="L1759" s="32"/>
      <c r="M1759" s="16"/>
      <c r="N1759" s="16"/>
      <c r="O1759" s="16"/>
      <c r="P1759" s="16"/>
      <c r="Y1759" s="20"/>
      <c r="Z1759" s="20"/>
      <c r="AA1759" s="20"/>
      <c r="AB1759" s="20"/>
      <c r="AC1759" s="20"/>
      <c r="AD1759" s="20"/>
    </row>
    <row r="1760" spans="3:30" s="1" customFormat="1">
      <c r="C1760" s="16"/>
      <c r="D1760" s="16"/>
      <c r="E1760" s="32"/>
      <c r="F1760" s="16"/>
      <c r="G1760" s="16"/>
      <c r="H1760" s="16"/>
      <c r="I1760" s="16"/>
      <c r="J1760" s="16"/>
      <c r="K1760" s="16"/>
      <c r="L1760" s="32"/>
      <c r="M1760" s="16"/>
      <c r="N1760" s="16"/>
      <c r="O1760" s="16"/>
      <c r="P1760" s="16"/>
      <c r="Y1760" s="20"/>
      <c r="Z1760" s="20"/>
      <c r="AA1760" s="20"/>
      <c r="AB1760" s="20"/>
      <c r="AC1760" s="20"/>
      <c r="AD1760" s="20"/>
    </row>
    <row r="1761" spans="3:30" s="1" customFormat="1">
      <c r="C1761" s="16"/>
      <c r="D1761" s="16"/>
      <c r="E1761" s="32"/>
      <c r="F1761" s="16"/>
      <c r="G1761" s="16"/>
      <c r="H1761" s="16"/>
      <c r="I1761" s="16"/>
      <c r="J1761" s="16"/>
      <c r="K1761" s="16"/>
      <c r="L1761" s="32"/>
      <c r="M1761" s="16"/>
      <c r="N1761" s="16"/>
      <c r="O1761" s="16"/>
      <c r="P1761" s="16"/>
      <c r="Y1761" s="20"/>
      <c r="Z1761" s="20"/>
      <c r="AA1761" s="20"/>
      <c r="AB1761" s="20"/>
      <c r="AC1761" s="20"/>
      <c r="AD1761" s="20"/>
    </row>
    <row r="1762" spans="3:30" s="1" customFormat="1">
      <c r="C1762" s="16"/>
      <c r="D1762" s="16"/>
      <c r="E1762" s="32"/>
      <c r="F1762" s="16"/>
      <c r="G1762" s="16"/>
      <c r="H1762" s="16"/>
      <c r="I1762" s="16"/>
      <c r="J1762" s="16"/>
      <c r="K1762" s="16"/>
      <c r="L1762" s="32"/>
      <c r="M1762" s="16"/>
      <c r="N1762" s="16"/>
      <c r="O1762" s="16"/>
      <c r="P1762" s="16"/>
      <c r="Y1762" s="20"/>
      <c r="Z1762" s="20"/>
      <c r="AA1762" s="20"/>
      <c r="AB1762" s="20"/>
      <c r="AC1762" s="20"/>
      <c r="AD1762" s="20"/>
    </row>
    <row r="1763" spans="3:30" s="1" customFormat="1">
      <c r="C1763" s="16"/>
      <c r="D1763" s="16"/>
      <c r="E1763" s="32"/>
      <c r="F1763" s="16"/>
      <c r="G1763" s="16"/>
      <c r="H1763" s="16"/>
      <c r="I1763" s="16"/>
      <c r="J1763" s="16"/>
      <c r="K1763" s="16"/>
      <c r="L1763" s="32"/>
      <c r="M1763" s="16"/>
      <c r="N1763" s="16"/>
      <c r="O1763" s="16"/>
      <c r="P1763" s="16"/>
      <c r="Y1763" s="20"/>
      <c r="Z1763" s="20"/>
      <c r="AA1763" s="20"/>
      <c r="AB1763" s="20"/>
      <c r="AC1763" s="20"/>
      <c r="AD1763" s="20"/>
    </row>
    <row r="1764" spans="3:30" s="1" customFormat="1">
      <c r="C1764" s="16"/>
      <c r="D1764" s="16"/>
      <c r="E1764" s="32"/>
      <c r="F1764" s="16"/>
      <c r="G1764" s="16"/>
      <c r="H1764" s="16"/>
      <c r="I1764" s="16"/>
      <c r="J1764" s="16"/>
      <c r="K1764" s="16"/>
      <c r="L1764" s="32"/>
      <c r="M1764" s="16"/>
      <c r="N1764" s="16"/>
      <c r="O1764" s="16"/>
      <c r="P1764" s="16"/>
      <c r="Y1764" s="20"/>
      <c r="Z1764" s="20"/>
      <c r="AA1764" s="20"/>
      <c r="AB1764" s="20"/>
      <c r="AC1764" s="20"/>
      <c r="AD1764" s="20"/>
    </row>
    <row r="1765" spans="3:30" s="1" customFormat="1">
      <c r="C1765" s="16"/>
      <c r="D1765" s="16"/>
      <c r="E1765" s="32"/>
      <c r="F1765" s="16"/>
      <c r="G1765" s="16"/>
      <c r="H1765" s="16"/>
      <c r="I1765" s="16"/>
      <c r="J1765" s="16"/>
      <c r="K1765" s="16"/>
      <c r="L1765" s="32"/>
      <c r="M1765" s="16"/>
      <c r="N1765" s="16"/>
      <c r="O1765" s="16"/>
      <c r="P1765" s="16"/>
      <c r="Y1765" s="20"/>
      <c r="Z1765" s="20"/>
      <c r="AA1765" s="20"/>
      <c r="AB1765" s="20"/>
      <c r="AC1765" s="20"/>
      <c r="AD1765" s="20"/>
    </row>
    <row r="1766" spans="3:30" s="1" customFormat="1">
      <c r="C1766" s="16"/>
      <c r="D1766" s="16"/>
      <c r="E1766" s="32"/>
      <c r="F1766" s="16"/>
      <c r="G1766" s="16"/>
      <c r="H1766" s="16"/>
      <c r="I1766" s="16"/>
      <c r="J1766" s="16"/>
      <c r="K1766" s="16"/>
      <c r="L1766" s="32"/>
      <c r="M1766" s="16"/>
      <c r="N1766" s="16"/>
      <c r="O1766" s="16"/>
      <c r="P1766" s="16"/>
      <c r="Y1766" s="20"/>
      <c r="Z1766" s="20"/>
      <c r="AA1766" s="20"/>
      <c r="AB1766" s="20"/>
      <c r="AC1766" s="20"/>
      <c r="AD1766" s="20"/>
    </row>
    <row r="1767" spans="3:30" s="1" customFormat="1">
      <c r="C1767" s="16"/>
      <c r="D1767" s="16"/>
      <c r="E1767" s="32"/>
      <c r="F1767" s="16"/>
      <c r="G1767" s="16"/>
      <c r="H1767" s="16"/>
      <c r="I1767" s="16"/>
      <c r="J1767" s="16"/>
      <c r="K1767" s="16"/>
      <c r="L1767" s="32"/>
      <c r="M1767" s="16"/>
      <c r="N1767" s="16"/>
      <c r="O1767" s="16"/>
      <c r="P1767" s="16"/>
      <c r="Y1767" s="20"/>
      <c r="Z1767" s="20"/>
      <c r="AA1767" s="20"/>
      <c r="AB1767" s="20"/>
      <c r="AC1767" s="20"/>
      <c r="AD1767" s="20"/>
    </row>
    <row r="1768" spans="3:30" s="1" customFormat="1">
      <c r="C1768" s="16"/>
      <c r="D1768" s="16"/>
      <c r="E1768" s="32"/>
      <c r="F1768" s="16"/>
      <c r="G1768" s="16"/>
      <c r="H1768" s="16"/>
      <c r="I1768" s="16"/>
      <c r="J1768" s="16"/>
      <c r="K1768" s="16"/>
      <c r="L1768" s="32"/>
      <c r="M1768" s="16"/>
      <c r="N1768" s="16"/>
      <c r="O1768" s="16"/>
      <c r="P1768" s="16"/>
      <c r="Y1768" s="20"/>
      <c r="Z1768" s="20"/>
      <c r="AA1768" s="20"/>
      <c r="AB1768" s="20"/>
      <c r="AC1768" s="20"/>
      <c r="AD1768" s="20"/>
    </row>
    <row r="1769" spans="3:30" s="1" customFormat="1">
      <c r="C1769" s="16"/>
      <c r="D1769" s="16"/>
      <c r="E1769" s="32"/>
      <c r="F1769" s="16"/>
      <c r="G1769" s="16"/>
      <c r="H1769" s="16"/>
      <c r="I1769" s="16"/>
      <c r="J1769" s="16"/>
      <c r="K1769" s="16"/>
      <c r="L1769" s="32"/>
      <c r="M1769" s="16"/>
      <c r="N1769" s="16"/>
      <c r="O1769" s="16"/>
      <c r="P1769" s="16"/>
      <c r="Y1769" s="20"/>
      <c r="Z1769" s="20"/>
      <c r="AA1769" s="20"/>
      <c r="AB1769" s="20"/>
      <c r="AC1769" s="20"/>
      <c r="AD1769" s="20"/>
    </row>
    <row r="1770" spans="3:30" s="1" customFormat="1">
      <c r="C1770" s="16"/>
      <c r="D1770" s="16"/>
      <c r="E1770" s="32"/>
      <c r="F1770" s="16"/>
      <c r="G1770" s="16"/>
      <c r="H1770" s="16"/>
      <c r="I1770" s="16"/>
      <c r="J1770" s="16"/>
      <c r="K1770" s="16"/>
      <c r="L1770" s="32"/>
      <c r="M1770" s="16"/>
      <c r="N1770" s="16"/>
      <c r="O1770" s="16"/>
      <c r="P1770" s="16"/>
      <c r="Y1770" s="20"/>
      <c r="Z1770" s="20"/>
      <c r="AA1770" s="20"/>
      <c r="AB1770" s="20"/>
      <c r="AC1770" s="20"/>
      <c r="AD1770" s="20"/>
    </row>
    <row r="1771" spans="3:30" s="1" customFormat="1">
      <c r="C1771" s="16"/>
      <c r="D1771" s="16"/>
      <c r="E1771" s="32"/>
      <c r="F1771" s="16"/>
      <c r="G1771" s="16"/>
      <c r="H1771" s="16"/>
      <c r="I1771" s="16"/>
      <c r="J1771" s="16"/>
      <c r="K1771" s="16"/>
      <c r="L1771" s="32"/>
      <c r="M1771" s="16"/>
      <c r="N1771" s="16"/>
      <c r="O1771" s="16"/>
      <c r="P1771" s="16"/>
      <c r="Y1771" s="20"/>
      <c r="Z1771" s="20"/>
      <c r="AA1771" s="20"/>
      <c r="AB1771" s="20"/>
      <c r="AC1771" s="20"/>
      <c r="AD1771" s="20"/>
    </row>
    <row r="1772" spans="3:30" s="1" customFormat="1">
      <c r="C1772" s="16"/>
      <c r="D1772" s="16"/>
      <c r="E1772" s="32"/>
      <c r="F1772" s="16"/>
      <c r="G1772" s="16"/>
      <c r="H1772" s="16"/>
      <c r="I1772" s="16"/>
      <c r="J1772" s="16"/>
      <c r="K1772" s="16"/>
      <c r="L1772" s="32"/>
      <c r="M1772" s="16"/>
      <c r="N1772" s="16"/>
      <c r="O1772" s="16"/>
      <c r="P1772" s="16"/>
      <c r="Y1772" s="20"/>
      <c r="Z1772" s="20"/>
      <c r="AA1772" s="20"/>
      <c r="AB1772" s="20"/>
      <c r="AC1772" s="20"/>
      <c r="AD1772" s="20"/>
    </row>
    <row r="1773" spans="3:30" s="1" customFormat="1">
      <c r="C1773" s="16"/>
      <c r="D1773" s="16"/>
      <c r="E1773" s="32"/>
      <c r="F1773" s="16"/>
      <c r="G1773" s="16"/>
      <c r="H1773" s="16"/>
      <c r="I1773" s="16"/>
      <c r="J1773" s="16"/>
      <c r="K1773" s="16"/>
      <c r="L1773" s="32"/>
      <c r="M1773" s="16"/>
      <c r="N1773" s="16"/>
      <c r="O1773" s="16"/>
      <c r="P1773" s="16"/>
      <c r="Y1773" s="20"/>
      <c r="Z1773" s="20"/>
      <c r="AA1773" s="20"/>
      <c r="AB1773" s="20"/>
      <c r="AC1773" s="20"/>
      <c r="AD1773" s="20"/>
    </row>
    <row r="1774" spans="3:30" s="1" customFormat="1">
      <c r="C1774" s="16"/>
      <c r="D1774" s="16"/>
      <c r="E1774" s="32"/>
      <c r="F1774" s="16"/>
      <c r="G1774" s="16"/>
      <c r="H1774" s="16"/>
      <c r="I1774" s="16"/>
      <c r="J1774" s="16"/>
      <c r="K1774" s="16"/>
      <c r="L1774" s="32"/>
      <c r="M1774" s="16"/>
      <c r="N1774" s="16"/>
      <c r="O1774" s="16"/>
      <c r="P1774" s="16"/>
      <c r="Y1774" s="20"/>
      <c r="Z1774" s="20"/>
      <c r="AA1774" s="20"/>
      <c r="AB1774" s="20"/>
      <c r="AC1774" s="20"/>
      <c r="AD1774" s="20"/>
    </row>
    <row r="1775" spans="3:30" s="1" customFormat="1">
      <c r="C1775" s="16"/>
      <c r="D1775" s="16"/>
      <c r="E1775" s="32"/>
      <c r="F1775" s="16"/>
      <c r="G1775" s="16"/>
      <c r="H1775" s="16"/>
      <c r="I1775" s="16"/>
      <c r="J1775" s="16"/>
      <c r="K1775" s="16"/>
      <c r="L1775" s="32"/>
      <c r="M1775" s="16"/>
      <c r="N1775" s="16"/>
      <c r="O1775" s="16"/>
      <c r="P1775" s="16"/>
      <c r="Y1775" s="20"/>
      <c r="Z1775" s="20"/>
      <c r="AA1775" s="20"/>
      <c r="AB1775" s="20"/>
      <c r="AC1775" s="20"/>
      <c r="AD1775" s="20"/>
    </row>
    <row r="1776" spans="3:30" s="1" customFormat="1">
      <c r="C1776" s="16"/>
      <c r="D1776" s="16"/>
      <c r="E1776" s="32"/>
      <c r="F1776" s="16"/>
      <c r="G1776" s="16"/>
      <c r="H1776" s="16"/>
      <c r="I1776" s="16"/>
      <c r="J1776" s="16"/>
      <c r="K1776" s="16"/>
      <c r="L1776" s="32"/>
      <c r="M1776" s="16"/>
      <c r="N1776" s="16"/>
      <c r="O1776" s="16"/>
      <c r="P1776" s="16"/>
      <c r="Y1776" s="20"/>
      <c r="Z1776" s="20"/>
      <c r="AA1776" s="20"/>
      <c r="AB1776" s="20"/>
      <c r="AC1776" s="20"/>
      <c r="AD1776" s="20"/>
    </row>
    <row r="1777" spans="3:30" s="1" customFormat="1">
      <c r="C1777" s="16"/>
      <c r="D1777" s="16"/>
      <c r="E1777" s="32"/>
      <c r="F1777" s="16"/>
      <c r="G1777" s="16"/>
      <c r="H1777" s="16"/>
      <c r="I1777" s="16"/>
      <c r="J1777" s="16"/>
      <c r="K1777" s="16"/>
      <c r="L1777" s="32"/>
      <c r="M1777" s="16"/>
      <c r="N1777" s="16"/>
      <c r="O1777" s="16"/>
      <c r="P1777" s="16"/>
      <c r="Y1777" s="20"/>
      <c r="Z1777" s="20"/>
      <c r="AA1777" s="20"/>
      <c r="AB1777" s="20"/>
      <c r="AC1777" s="20"/>
      <c r="AD1777" s="20"/>
    </row>
    <row r="1778" spans="3:30" s="1" customFormat="1">
      <c r="C1778" s="16"/>
      <c r="D1778" s="16"/>
      <c r="E1778" s="32"/>
      <c r="F1778" s="16"/>
      <c r="G1778" s="16"/>
      <c r="H1778" s="16"/>
      <c r="I1778" s="16"/>
      <c r="J1778" s="16"/>
      <c r="K1778" s="16"/>
      <c r="L1778" s="32"/>
      <c r="M1778" s="16"/>
      <c r="N1778" s="16"/>
      <c r="O1778" s="16"/>
      <c r="P1778" s="16"/>
      <c r="Y1778" s="20"/>
      <c r="Z1778" s="20"/>
      <c r="AA1778" s="20"/>
      <c r="AB1778" s="20"/>
      <c r="AC1778" s="20"/>
      <c r="AD1778" s="20"/>
    </row>
    <row r="1779" spans="3:30" s="1" customFormat="1">
      <c r="C1779" s="16"/>
      <c r="D1779" s="16"/>
      <c r="E1779" s="32"/>
      <c r="F1779" s="16"/>
      <c r="G1779" s="16"/>
      <c r="H1779" s="16"/>
      <c r="I1779" s="16"/>
      <c r="J1779" s="16"/>
      <c r="K1779" s="16"/>
      <c r="L1779" s="32"/>
      <c r="M1779" s="16"/>
      <c r="N1779" s="16"/>
      <c r="O1779" s="16"/>
      <c r="P1779" s="16"/>
      <c r="Y1779" s="20"/>
      <c r="Z1779" s="20"/>
      <c r="AA1779" s="20"/>
      <c r="AB1779" s="20"/>
      <c r="AC1779" s="20"/>
      <c r="AD1779" s="20"/>
    </row>
    <row r="1780" spans="3:30" s="1" customFormat="1">
      <c r="C1780" s="16"/>
      <c r="D1780" s="16"/>
      <c r="E1780" s="32"/>
      <c r="F1780" s="16"/>
      <c r="G1780" s="16"/>
      <c r="H1780" s="16"/>
      <c r="I1780" s="16"/>
      <c r="J1780" s="16"/>
      <c r="K1780" s="16"/>
      <c r="L1780" s="32"/>
      <c r="M1780" s="16"/>
      <c r="N1780" s="16"/>
      <c r="O1780" s="16"/>
      <c r="P1780" s="16"/>
      <c r="Y1780" s="20"/>
      <c r="Z1780" s="20"/>
      <c r="AA1780" s="20"/>
      <c r="AB1780" s="20"/>
      <c r="AC1780" s="20"/>
      <c r="AD1780" s="20"/>
    </row>
    <row r="1781" spans="3:30" s="1" customFormat="1">
      <c r="C1781" s="16"/>
      <c r="D1781" s="16"/>
      <c r="E1781" s="32"/>
      <c r="F1781" s="16"/>
      <c r="G1781" s="16"/>
      <c r="H1781" s="16"/>
      <c r="I1781" s="16"/>
      <c r="J1781" s="16"/>
      <c r="K1781" s="16"/>
      <c r="L1781" s="32"/>
      <c r="M1781" s="16"/>
      <c r="N1781" s="16"/>
      <c r="O1781" s="16"/>
      <c r="P1781" s="16"/>
      <c r="Y1781" s="20"/>
      <c r="Z1781" s="20"/>
      <c r="AA1781" s="20"/>
      <c r="AB1781" s="20"/>
      <c r="AC1781" s="20"/>
      <c r="AD1781" s="20"/>
    </row>
    <row r="1782" spans="3:30" s="1" customFormat="1">
      <c r="C1782" s="16"/>
      <c r="D1782" s="16"/>
      <c r="E1782" s="32"/>
      <c r="F1782" s="16"/>
      <c r="G1782" s="16"/>
      <c r="H1782" s="16"/>
      <c r="I1782" s="16"/>
      <c r="J1782" s="16"/>
      <c r="K1782" s="16"/>
      <c r="L1782" s="32"/>
      <c r="M1782" s="16"/>
      <c r="N1782" s="16"/>
      <c r="O1782" s="16"/>
      <c r="P1782" s="16"/>
      <c r="Y1782" s="20"/>
      <c r="Z1782" s="20"/>
      <c r="AA1782" s="20"/>
      <c r="AB1782" s="20"/>
      <c r="AC1782" s="20"/>
      <c r="AD1782" s="20"/>
    </row>
    <row r="1783" spans="3:30" s="1" customFormat="1">
      <c r="C1783" s="16"/>
      <c r="D1783" s="16"/>
      <c r="E1783" s="32"/>
      <c r="F1783" s="16"/>
      <c r="G1783" s="16"/>
      <c r="H1783" s="16"/>
      <c r="I1783" s="16"/>
      <c r="J1783" s="16"/>
      <c r="K1783" s="16"/>
      <c r="L1783" s="32"/>
      <c r="M1783" s="16"/>
      <c r="N1783" s="16"/>
      <c r="O1783" s="16"/>
      <c r="P1783" s="16"/>
      <c r="Y1783" s="20"/>
      <c r="Z1783" s="20"/>
      <c r="AA1783" s="20"/>
      <c r="AB1783" s="20"/>
      <c r="AC1783" s="20"/>
      <c r="AD1783" s="20"/>
    </row>
    <row r="1784" spans="3:30" s="1" customFormat="1">
      <c r="C1784" s="16"/>
      <c r="D1784" s="16"/>
      <c r="E1784" s="32"/>
      <c r="F1784" s="16"/>
      <c r="G1784" s="16"/>
      <c r="H1784" s="16"/>
      <c r="I1784" s="16"/>
      <c r="J1784" s="16"/>
      <c r="K1784" s="16"/>
      <c r="L1784" s="32"/>
      <c r="M1784" s="16"/>
      <c r="N1784" s="16"/>
      <c r="O1784" s="16"/>
      <c r="P1784" s="16"/>
      <c r="Y1784" s="20"/>
      <c r="Z1784" s="20"/>
      <c r="AA1784" s="20"/>
      <c r="AB1784" s="20"/>
      <c r="AC1784" s="20"/>
      <c r="AD1784" s="20"/>
    </row>
    <row r="1785" spans="3:30" s="1" customFormat="1">
      <c r="C1785" s="16"/>
      <c r="D1785" s="16"/>
      <c r="E1785" s="32"/>
      <c r="F1785" s="16"/>
      <c r="G1785" s="16"/>
      <c r="H1785" s="16"/>
      <c r="I1785" s="16"/>
      <c r="J1785" s="16"/>
      <c r="K1785" s="16"/>
      <c r="L1785" s="32"/>
      <c r="M1785" s="16"/>
      <c r="N1785" s="16"/>
      <c r="O1785" s="16"/>
      <c r="P1785" s="16"/>
      <c r="Y1785" s="20"/>
      <c r="Z1785" s="20"/>
      <c r="AA1785" s="20"/>
      <c r="AB1785" s="20"/>
      <c r="AC1785" s="20"/>
      <c r="AD1785" s="20"/>
    </row>
    <row r="1786" spans="3:30" s="1" customFormat="1">
      <c r="C1786" s="16"/>
      <c r="D1786" s="16"/>
      <c r="E1786" s="32"/>
      <c r="F1786" s="16"/>
      <c r="G1786" s="16"/>
      <c r="H1786" s="16"/>
      <c r="I1786" s="16"/>
      <c r="J1786" s="16"/>
      <c r="K1786" s="16"/>
      <c r="L1786" s="32"/>
      <c r="M1786" s="16"/>
      <c r="N1786" s="16"/>
      <c r="O1786" s="16"/>
      <c r="P1786" s="16"/>
      <c r="Y1786" s="20"/>
      <c r="Z1786" s="20"/>
      <c r="AA1786" s="20"/>
      <c r="AB1786" s="20"/>
      <c r="AC1786" s="20"/>
      <c r="AD1786" s="20"/>
    </row>
    <row r="1787" spans="3:30" s="1" customFormat="1">
      <c r="C1787" s="16"/>
      <c r="D1787" s="16"/>
      <c r="E1787" s="32"/>
      <c r="F1787" s="16"/>
      <c r="G1787" s="16"/>
      <c r="H1787" s="16"/>
      <c r="I1787" s="16"/>
      <c r="J1787" s="16"/>
      <c r="K1787" s="16"/>
      <c r="L1787" s="32"/>
      <c r="M1787" s="16"/>
      <c r="N1787" s="16"/>
      <c r="O1787" s="16"/>
      <c r="P1787" s="16"/>
      <c r="Y1787" s="20"/>
      <c r="Z1787" s="20"/>
      <c r="AA1787" s="20"/>
      <c r="AB1787" s="20"/>
      <c r="AC1787" s="20"/>
      <c r="AD1787" s="20"/>
    </row>
    <row r="1788" spans="3:30" s="1" customFormat="1">
      <c r="C1788" s="16"/>
      <c r="D1788" s="16"/>
      <c r="E1788" s="32"/>
      <c r="F1788" s="16"/>
      <c r="G1788" s="16"/>
      <c r="H1788" s="16"/>
      <c r="I1788" s="16"/>
      <c r="J1788" s="16"/>
      <c r="K1788" s="16"/>
      <c r="L1788" s="32"/>
      <c r="M1788" s="16"/>
      <c r="N1788" s="16"/>
      <c r="O1788" s="16"/>
      <c r="P1788" s="16"/>
      <c r="Y1788" s="20"/>
      <c r="Z1788" s="20"/>
      <c r="AA1788" s="20"/>
      <c r="AB1788" s="20"/>
      <c r="AC1788" s="20"/>
      <c r="AD1788" s="20"/>
    </row>
    <row r="1789" spans="3:30" s="1" customFormat="1">
      <c r="C1789" s="16"/>
      <c r="D1789" s="16"/>
      <c r="E1789" s="32"/>
      <c r="F1789" s="16"/>
      <c r="G1789" s="16"/>
      <c r="H1789" s="16"/>
      <c r="I1789" s="16"/>
      <c r="J1789" s="16"/>
      <c r="K1789" s="16"/>
      <c r="L1789" s="32"/>
      <c r="M1789" s="16"/>
      <c r="N1789" s="16"/>
      <c r="O1789" s="16"/>
      <c r="P1789" s="16"/>
      <c r="Y1789" s="20"/>
      <c r="Z1789" s="20"/>
      <c r="AA1789" s="20"/>
      <c r="AB1789" s="20"/>
      <c r="AC1789" s="20"/>
      <c r="AD1789" s="20"/>
    </row>
    <row r="1790" spans="3:30" s="1" customFormat="1">
      <c r="C1790" s="16"/>
      <c r="D1790" s="16"/>
      <c r="E1790" s="32"/>
      <c r="F1790" s="16"/>
      <c r="G1790" s="16"/>
      <c r="H1790" s="16"/>
      <c r="I1790" s="16"/>
      <c r="J1790" s="16"/>
      <c r="K1790" s="16"/>
      <c r="L1790" s="32"/>
      <c r="M1790" s="16"/>
      <c r="N1790" s="16"/>
      <c r="O1790" s="16"/>
      <c r="P1790" s="16"/>
      <c r="Y1790" s="20"/>
      <c r="Z1790" s="20"/>
      <c r="AA1790" s="20"/>
      <c r="AB1790" s="20"/>
      <c r="AC1790" s="20"/>
      <c r="AD1790" s="20"/>
    </row>
    <row r="1791" spans="3:30" s="1" customFormat="1">
      <c r="C1791" s="16"/>
      <c r="D1791" s="16"/>
      <c r="E1791" s="32"/>
      <c r="F1791" s="16"/>
      <c r="G1791" s="16"/>
      <c r="H1791" s="16"/>
      <c r="I1791" s="16"/>
      <c r="J1791" s="16"/>
      <c r="K1791" s="16"/>
      <c r="L1791" s="32"/>
      <c r="M1791" s="16"/>
      <c r="N1791" s="16"/>
      <c r="O1791" s="16"/>
      <c r="P1791" s="16"/>
      <c r="Y1791" s="20"/>
      <c r="Z1791" s="20"/>
      <c r="AA1791" s="20"/>
      <c r="AB1791" s="20"/>
      <c r="AC1791" s="20"/>
      <c r="AD1791" s="20"/>
    </row>
    <row r="1792" spans="3:30" s="1" customFormat="1">
      <c r="C1792" s="16"/>
      <c r="D1792" s="16"/>
      <c r="E1792" s="32"/>
      <c r="F1792" s="16"/>
      <c r="G1792" s="16"/>
      <c r="H1792" s="16"/>
      <c r="I1792" s="16"/>
      <c r="J1792" s="16"/>
      <c r="K1792" s="16"/>
      <c r="L1792" s="32"/>
      <c r="M1792" s="16"/>
      <c r="N1792" s="16"/>
      <c r="O1792" s="16"/>
      <c r="P1792" s="16"/>
      <c r="Y1792" s="20"/>
      <c r="Z1792" s="20"/>
      <c r="AA1792" s="20"/>
      <c r="AB1792" s="20"/>
      <c r="AC1792" s="20"/>
      <c r="AD1792" s="20"/>
    </row>
    <row r="1793" spans="3:30" s="1" customFormat="1">
      <c r="C1793" s="16"/>
      <c r="D1793" s="16"/>
      <c r="E1793" s="32"/>
      <c r="F1793" s="16"/>
      <c r="G1793" s="16"/>
      <c r="H1793" s="16"/>
      <c r="I1793" s="16"/>
      <c r="J1793" s="16"/>
      <c r="K1793" s="16"/>
      <c r="L1793" s="32"/>
      <c r="M1793" s="16"/>
      <c r="N1793" s="16"/>
      <c r="O1793" s="16"/>
      <c r="P1793" s="16"/>
      <c r="Y1793" s="20"/>
      <c r="Z1793" s="20"/>
      <c r="AA1793" s="20"/>
      <c r="AB1793" s="20"/>
      <c r="AC1793" s="20"/>
      <c r="AD1793" s="20"/>
    </row>
    <row r="1794" spans="3:30" s="1" customFormat="1">
      <c r="C1794" s="16"/>
      <c r="D1794" s="16"/>
      <c r="E1794" s="32"/>
      <c r="F1794" s="16"/>
      <c r="G1794" s="16"/>
      <c r="H1794" s="16"/>
      <c r="I1794" s="16"/>
      <c r="J1794" s="16"/>
      <c r="K1794" s="16"/>
      <c r="L1794" s="32"/>
      <c r="M1794" s="16"/>
      <c r="N1794" s="16"/>
      <c r="O1794" s="16"/>
      <c r="P1794" s="16"/>
      <c r="Y1794" s="20"/>
      <c r="Z1794" s="20"/>
      <c r="AA1794" s="20"/>
      <c r="AB1794" s="20"/>
      <c r="AC1794" s="20"/>
      <c r="AD1794" s="20"/>
    </row>
    <row r="1795" spans="3:30" s="1" customFormat="1">
      <c r="C1795" s="16"/>
      <c r="D1795" s="16"/>
      <c r="E1795" s="32"/>
      <c r="F1795" s="16"/>
      <c r="G1795" s="16"/>
      <c r="H1795" s="16"/>
      <c r="I1795" s="16"/>
      <c r="J1795" s="16"/>
      <c r="K1795" s="16"/>
      <c r="L1795" s="32"/>
      <c r="M1795" s="16"/>
      <c r="N1795" s="16"/>
      <c r="O1795" s="16"/>
      <c r="P1795" s="16"/>
      <c r="Y1795" s="20"/>
      <c r="Z1795" s="20"/>
      <c r="AA1795" s="20"/>
      <c r="AB1795" s="20"/>
      <c r="AC1795" s="20"/>
      <c r="AD1795" s="20"/>
    </row>
    <row r="1796" spans="3:30" s="1" customFormat="1">
      <c r="C1796" s="16"/>
      <c r="D1796" s="16"/>
      <c r="E1796" s="32"/>
      <c r="F1796" s="16"/>
      <c r="G1796" s="16"/>
      <c r="H1796" s="16"/>
      <c r="I1796" s="16"/>
      <c r="J1796" s="16"/>
      <c r="K1796" s="16"/>
      <c r="L1796" s="32"/>
      <c r="M1796" s="16"/>
      <c r="N1796" s="16"/>
      <c r="O1796" s="16"/>
      <c r="P1796" s="16"/>
      <c r="Y1796" s="20"/>
      <c r="Z1796" s="20"/>
      <c r="AA1796" s="20"/>
      <c r="AB1796" s="20"/>
      <c r="AC1796" s="20"/>
      <c r="AD1796" s="20"/>
    </row>
    <row r="1797" spans="3:30" s="1" customFormat="1">
      <c r="C1797" s="16"/>
      <c r="D1797" s="16"/>
      <c r="E1797" s="32"/>
      <c r="F1797" s="16"/>
      <c r="G1797" s="16"/>
      <c r="H1797" s="16"/>
      <c r="I1797" s="16"/>
      <c r="J1797" s="16"/>
      <c r="K1797" s="16"/>
      <c r="L1797" s="32"/>
      <c r="M1797" s="16"/>
      <c r="N1797" s="16"/>
      <c r="O1797" s="16"/>
      <c r="P1797" s="16"/>
      <c r="Y1797" s="20"/>
      <c r="Z1797" s="20"/>
      <c r="AA1797" s="20"/>
      <c r="AB1797" s="20"/>
      <c r="AC1797" s="20"/>
      <c r="AD1797" s="20"/>
    </row>
    <row r="1798" spans="3:30" s="1" customFormat="1">
      <c r="C1798" s="16"/>
      <c r="D1798" s="16"/>
      <c r="E1798" s="32"/>
      <c r="F1798" s="16"/>
      <c r="G1798" s="16"/>
      <c r="H1798" s="16"/>
      <c r="I1798" s="16"/>
      <c r="J1798" s="16"/>
      <c r="K1798" s="16"/>
      <c r="L1798" s="32"/>
      <c r="M1798" s="16"/>
      <c r="N1798" s="16"/>
      <c r="O1798" s="16"/>
      <c r="P1798" s="16"/>
      <c r="Y1798" s="20"/>
      <c r="Z1798" s="20"/>
      <c r="AA1798" s="20"/>
      <c r="AB1798" s="20"/>
      <c r="AC1798" s="20"/>
      <c r="AD1798" s="20"/>
    </row>
    <row r="1799" spans="3:30" s="1" customFormat="1">
      <c r="C1799" s="16"/>
      <c r="D1799" s="16"/>
      <c r="E1799" s="32"/>
      <c r="F1799" s="16"/>
      <c r="G1799" s="16"/>
      <c r="H1799" s="16"/>
      <c r="I1799" s="16"/>
      <c r="J1799" s="16"/>
      <c r="K1799" s="16"/>
      <c r="L1799" s="32"/>
      <c r="M1799" s="16"/>
      <c r="N1799" s="16"/>
      <c r="O1799" s="16"/>
      <c r="P1799" s="16"/>
      <c r="Y1799" s="20"/>
      <c r="Z1799" s="20"/>
      <c r="AA1799" s="20"/>
      <c r="AB1799" s="20"/>
      <c r="AC1799" s="20"/>
      <c r="AD1799" s="20"/>
    </row>
    <row r="1800" spans="3:30" s="1" customFormat="1">
      <c r="C1800" s="16"/>
      <c r="D1800" s="16"/>
      <c r="E1800" s="32"/>
      <c r="F1800" s="16"/>
      <c r="G1800" s="16"/>
      <c r="H1800" s="16"/>
      <c r="I1800" s="16"/>
      <c r="J1800" s="16"/>
      <c r="K1800" s="16"/>
      <c r="L1800" s="32"/>
      <c r="M1800" s="16"/>
      <c r="N1800" s="16"/>
      <c r="O1800" s="16"/>
      <c r="P1800" s="16"/>
      <c r="Y1800" s="20"/>
      <c r="Z1800" s="20"/>
      <c r="AA1800" s="20"/>
      <c r="AB1800" s="20"/>
      <c r="AC1800" s="20"/>
      <c r="AD1800" s="20"/>
    </row>
    <row r="1801" spans="3:30" s="1" customFormat="1">
      <c r="C1801" s="16"/>
      <c r="D1801" s="16"/>
      <c r="E1801" s="32"/>
      <c r="F1801" s="16"/>
      <c r="G1801" s="16"/>
      <c r="H1801" s="16"/>
      <c r="I1801" s="16"/>
      <c r="J1801" s="16"/>
      <c r="K1801" s="16"/>
      <c r="L1801" s="32"/>
      <c r="M1801" s="16"/>
      <c r="N1801" s="16"/>
      <c r="O1801" s="16"/>
      <c r="P1801" s="16"/>
      <c r="Y1801" s="20"/>
      <c r="Z1801" s="20"/>
      <c r="AA1801" s="20"/>
      <c r="AB1801" s="20"/>
      <c r="AC1801" s="20"/>
      <c r="AD1801" s="20"/>
    </row>
    <row r="1802" spans="3:30" s="1" customFormat="1">
      <c r="C1802" s="16"/>
      <c r="D1802" s="16"/>
      <c r="E1802" s="32"/>
      <c r="F1802" s="16"/>
      <c r="G1802" s="16"/>
      <c r="H1802" s="16"/>
      <c r="I1802" s="16"/>
      <c r="J1802" s="16"/>
      <c r="K1802" s="16"/>
      <c r="L1802" s="32"/>
      <c r="M1802" s="16"/>
      <c r="N1802" s="16"/>
      <c r="O1802" s="16"/>
      <c r="P1802" s="16"/>
      <c r="Y1802" s="20"/>
      <c r="Z1802" s="20"/>
      <c r="AA1802" s="20"/>
      <c r="AB1802" s="20"/>
      <c r="AC1802" s="20"/>
      <c r="AD1802" s="20"/>
    </row>
    <row r="1803" spans="3:30" s="1" customFormat="1">
      <c r="C1803" s="16"/>
      <c r="D1803" s="16"/>
      <c r="E1803" s="32"/>
      <c r="F1803" s="16"/>
      <c r="G1803" s="16"/>
      <c r="H1803" s="16"/>
      <c r="I1803" s="16"/>
      <c r="J1803" s="16"/>
      <c r="K1803" s="16"/>
      <c r="L1803" s="32"/>
      <c r="M1803" s="16"/>
      <c r="N1803" s="16"/>
      <c r="O1803" s="16"/>
      <c r="P1803" s="16"/>
      <c r="Y1803" s="20"/>
      <c r="Z1803" s="20"/>
      <c r="AA1803" s="20"/>
      <c r="AB1803" s="20"/>
      <c r="AC1803" s="20"/>
      <c r="AD1803" s="20"/>
    </row>
    <row r="1804" spans="3:30" s="1" customFormat="1">
      <c r="C1804" s="16"/>
      <c r="D1804" s="16"/>
      <c r="E1804" s="32"/>
      <c r="F1804" s="16"/>
      <c r="G1804" s="16"/>
      <c r="H1804" s="16"/>
      <c r="I1804" s="16"/>
      <c r="J1804" s="16"/>
      <c r="K1804" s="16"/>
      <c r="L1804" s="32"/>
      <c r="M1804" s="16"/>
      <c r="N1804" s="16"/>
      <c r="O1804" s="16"/>
      <c r="P1804" s="16"/>
      <c r="Y1804" s="20"/>
      <c r="Z1804" s="20"/>
      <c r="AA1804" s="20"/>
      <c r="AB1804" s="20"/>
      <c r="AC1804" s="20"/>
      <c r="AD1804" s="20"/>
    </row>
    <row r="1805" spans="3:30" s="1" customFormat="1">
      <c r="C1805" s="16"/>
      <c r="D1805" s="16"/>
      <c r="E1805" s="32"/>
      <c r="F1805" s="16"/>
      <c r="G1805" s="16"/>
      <c r="H1805" s="16"/>
      <c r="I1805" s="16"/>
      <c r="J1805" s="16"/>
      <c r="K1805" s="16"/>
      <c r="L1805" s="32"/>
      <c r="M1805" s="16"/>
      <c r="N1805" s="16"/>
      <c r="O1805" s="16"/>
      <c r="P1805" s="16"/>
      <c r="Y1805" s="20"/>
      <c r="Z1805" s="20"/>
      <c r="AA1805" s="20"/>
      <c r="AB1805" s="20"/>
      <c r="AC1805" s="20"/>
      <c r="AD1805" s="20"/>
    </row>
    <row r="1806" spans="3:30" s="1" customFormat="1">
      <c r="C1806" s="16"/>
      <c r="D1806" s="16"/>
      <c r="E1806" s="32"/>
      <c r="F1806" s="16"/>
      <c r="G1806" s="16"/>
      <c r="H1806" s="16"/>
      <c r="I1806" s="16"/>
      <c r="J1806" s="16"/>
      <c r="K1806" s="16"/>
      <c r="L1806" s="32"/>
      <c r="M1806" s="16"/>
      <c r="N1806" s="16"/>
      <c r="O1806" s="16"/>
      <c r="P1806" s="16"/>
      <c r="Y1806" s="20"/>
      <c r="Z1806" s="20"/>
      <c r="AA1806" s="20"/>
      <c r="AB1806" s="20"/>
      <c r="AC1806" s="20"/>
      <c r="AD1806" s="20"/>
    </row>
    <row r="1807" spans="3:30" s="1" customFormat="1">
      <c r="C1807" s="16"/>
      <c r="D1807" s="16"/>
      <c r="E1807" s="32"/>
      <c r="F1807" s="16"/>
      <c r="G1807" s="16"/>
      <c r="H1807" s="16"/>
      <c r="I1807" s="16"/>
      <c r="J1807" s="16"/>
      <c r="K1807" s="16"/>
      <c r="L1807" s="32"/>
      <c r="M1807" s="16"/>
      <c r="N1807" s="16"/>
      <c r="O1807" s="16"/>
      <c r="P1807" s="16"/>
      <c r="Y1807" s="20"/>
      <c r="Z1807" s="20"/>
      <c r="AA1807" s="20"/>
      <c r="AB1807" s="20"/>
      <c r="AC1807" s="20"/>
      <c r="AD1807" s="20"/>
    </row>
    <row r="1808" spans="3:30" s="1" customFormat="1">
      <c r="C1808" s="16"/>
      <c r="D1808" s="16"/>
      <c r="E1808" s="32"/>
      <c r="F1808" s="16"/>
      <c r="G1808" s="16"/>
      <c r="H1808" s="16"/>
      <c r="I1808" s="16"/>
      <c r="J1808" s="16"/>
      <c r="K1808" s="16"/>
      <c r="L1808" s="32"/>
      <c r="M1808" s="16"/>
      <c r="N1808" s="16"/>
      <c r="O1808" s="16"/>
      <c r="P1808" s="16"/>
      <c r="Y1808" s="20"/>
      <c r="Z1808" s="20"/>
      <c r="AA1808" s="20"/>
      <c r="AB1808" s="20"/>
      <c r="AC1808" s="20"/>
      <c r="AD1808" s="20"/>
    </row>
    <row r="1809" spans="3:30" s="1" customFormat="1">
      <c r="C1809" s="16"/>
      <c r="D1809" s="16"/>
      <c r="E1809" s="32"/>
      <c r="F1809" s="16"/>
      <c r="G1809" s="16"/>
      <c r="H1809" s="16"/>
      <c r="I1809" s="16"/>
      <c r="J1809" s="16"/>
      <c r="K1809" s="16"/>
      <c r="L1809" s="32"/>
      <c r="M1809" s="16"/>
      <c r="N1809" s="16"/>
      <c r="O1809" s="16"/>
      <c r="P1809" s="16"/>
      <c r="Y1809" s="20"/>
      <c r="Z1809" s="20"/>
      <c r="AA1809" s="20"/>
      <c r="AB1809" s="20"/>
      <c r="AC1809" s="20"/>
      <c r="AD1809" s="20"/>
    </row>
    <row r="1810" spans="3:30" s="1" customFormat="1">
      <c r="C1810" s="16"/>
      <c r="D1810" s="16"/>
      <c r="E1810" s="32"/>
      <c r="F1810" s="16"/>
      <c r="G1810" s="16"/>
      <c r="H1810" s="16"/>
      <c r="I1810" s="16"/>
      <c r="J1810" s="16"/>
      <c r="K1810" s="16"/>
      <c r="L1810" s="32"/>
      <c r="M1810" s="16"/>
      <c r="N1810" s="16"/>
      <c r="O1810" s="16"/>
      <c r="P1810" s="16"/>
      <c r="Y1810" s="20"/>
      <c r="Z1810" s="20"/>
      <c r="AA1810" s="20"/>
      <c r="AB1810" s="20"/>
      <c r="AC1810" s="20"/>
      <c r="AD1810" s="20"/>
    </row>
    <row r="1811" spans="3:30" s="1" customFormat="1">
      <c r="C1811" s="16"/>
      <c r="D1811" s="16"/>
      <c r="E1811" s="32"/>
      <c r="F1811" s="16"/>
      <c r="G1811" s="16"/>
      <c r="H1811" s="16"/>
      <c r="I1811" s="16"/>
      <c r="J1811" s="16"/>
      <c r="K1811" s="16"/>
      <c r="L1811" s="32"/>
      <c r="M1811" s="16"/>
      <c r="N1811" s="16"/>
      <c r="O1811" s="16"/>
      <c r="P1811" s="16"/>
      <c r="Y1811" s="20"/>
      <c r="Z1811" s="20"/>
      <c r="AA1811" s="20"/>
      <c r="AB1811" s="20"/>
      <c r="AC1811" s="20"/>
      <c r="AD1811" s="20"/>
    </row>
    <row r="1812" spans="3:30" s="1" customFormat="1">
      <c r="C1812" s="16"/>
      <c r="D1812" s="16"/>
      <c r="E1812" s="32"/>
      <c r="F1812" s="16"/>
      <c r="G1812" s="16"/>
      <c r="H1812" s="16"/>
      <c r="I1812" s="16"/>
      <c r="J1812" s="16"/>
      <c r="K1812" s="16"/>
      <c r="L1812" s="32"/>
      <c r="M1812" s="16"/>
      <c r="N1812" s="16"/>
      <c r="O1812" s="16"/>
      <c r="P1812" s="16"/>
      <c r="Y1812" s="20"/>
      <c r="Z1812" s="20"/>
      <c r="AA1812" s="20"/>
      <c r="AB1812" s="20"/>
      <c r="AC1812" s="20"/>
      <c r="AD1812" s="20"/>
    </row>
    <row r="1813" spans="3:30" s="1" customFormat="1">
      <c r="C1813" s="16"/>
      <c r="D1813" s="16"/>
      <c r="E1813" s="32"/>
      <c r="F1813" s="16"/>
      <c r="G1813" s="16"/>
      <c r="H1813" s="16"/>
      <c r="I1813" s="16"/>
      <c r="J1813" s="16"/>
      <c r="K1813" s="16"/>
      <c r="L1813" s="32"/>
      <c r="M1813" s="16"/>
      <c r="N1813" s="16"/>
      <c r="O1813" s="16"/>
      <c r="P1813" s="16"/>
      <c r="Y1813" s="20"/>
      <c r="Z1813" s="20"/>
      <c r="AA1813" s="20"/>
      <c r="AB1813" s="20"/>
      <c r="AC1813" s="20"/>
      <c r="AD1813" s="20"/>
    </row>
    <row r="1814" spans="3:30" s="1" customFormat="1">
      <c r="C1814" s="16"/>
      <c r="D1814" s="16"/>
      <c r="E1814" s="32"/>
      <c r="F1814" s="16"/>
      <c r="G1814" s="16"/>
      <c r="H1814" s="16"/>
      <c r="I1814" s="16"/>
      <c r="J1814" s="16"/>
      <c r="K1814" s="16"/>
      <c r="L1814" s="32"/>
      <c r="M1814" s="16"/>
      <c r="N1814" s="16"/>
      <c r="O1814" s="16"/>
      <c r="P1814" s="16"/>
      <c r="Y1814" s="20"/>
      <c r="Z1814" s="20"/>
      <c r="AA1814" s="20"/>
      <c r="AB1814" s="20"/>
      <c r="AC1814" s="20"/>
      <c r="AD1814" s="20"/>
    </row>
    <row r="1815" spans="3:30" s="1" customFormat="1">
      <c r="C1815" s="16"/>
      <c r="D1815" s="16"/>
      <c r="E1815" s="32"/>
      <c r="F1815" s="16"/>
      <c r="G1815" s="16"/>
      <c r="H1815" s="16"/>
      <c r="I1815" s="16"/>
      <c r="J1815" s="16"/>
      <c r="K1815" s="16"/>
      <c r="L1815" s="32"/>
      <c r="M1815" s="16"/>
      <c r="N1815" s="16"/>
      <c r="O1815" s="16"/>
      <c r="P1815" s="16"/>
      <c r="Y1815" s="20"/>
      <c r="Z1815" s="20"/>
      <c r="AA1815" s="20"/>
      <c r="AB1815" s="20"/>
      <c r="AC1815" s="20"/>
      <c r="AD1815" s="20"/>
    </row>
    <row r="1816" spans="3:30" s="1" customFormat="1">
      <c r="C1816" s="16"/>
      <c r="D1816" s="16"/>
      <c r="E1816" s="32"/>
      <c r="F1816" s="16"/>
      <c r="G1816" s="16"/>
      <c r="H1816" s="16"/>
      <c r="I1816" s="16"/>
      <c r="J1816" s="16"/>
      <c r="K1816" s="16"/>
      <c r="L1816" s="32"/>
      <c r="M1816" s="16"/>
      <c r="N1816" s="16"/>
      <c r="O1816" s="16"/>
      <c r="P1816" s="16"/>
      <c r="Y1816" s="20"/>
      <c r="Z1816" s="20"/>
      <c r="AA1816" s="20"/>
      <c r="AB1816" s="20"/>
      <c r="AC1816" s="20"/>
      <c r="AD1816" s="20"/>
    </row>
    <row r="1817" spans="3:30" s="1" customFormat="1">
      <c r="C1817" s="16"/>
      <c r="D1817" s="16"/>
      <c r="E1817" s="32"/>
      <c r="F1817" s="16"/>
      <c r="G1817" s="16"/>
      <c r="H1817" s="16"/>
      <c r="I1817" s="16"/>
      <c r="J1817" s="16"/>
      <c r="K1817" s="16"/>
      <c r="L1817" s="32"/>
      <c r="M1817" s="16"/>
      <c r="N1817" s="16"/>
      <c r="O1817" s="16"/>
      <c r="P1817" s="16"/>
      <c r="Y1817" s="20"/>
      <c r="Z1817" s="20"/>
      <c r="AA1817" s="20"/>
      <c r="AB1817" s="20"/>
      <c r="AC1817" s="20"/>
      <c r="AD1817" s="20"/>
    </row>
    <row r="1818" spans="3:30" s="1" customFormat="1">
      <c r="C1818" s="16"/>
      <c r="D1818" s="16"/>
      <c r="E1818" s="32"/>
      <c r="F1818" s="16"/>
      <c r="G1818" s="16"/>
      <c r="H1818" s="16"/>
      <c r="I1818" s="16"/>
      <c r="J1818" s="16"/>
      <c r="K1818" s="16"/>
      <c r="L1818" s="32"/>
      <c r="M1818" s="16"/>
      <c r="N1818" s="16"/>
      <c r="O1818" s="16"/>
      <c r="P1818" s="16"/>
      <c r="Y1818" s="20"/>
      <c r="Z1818" s="20"/>
      <c r="AA1818" s="20"/>
      <c r="AB1818" s="20"/>
      <c r="AC1818" s="20"/>
      <c r="AD1818" s="20"/>
    </row>
    <row r="1819" spans="3:30" s="1" customFormat="1">
      <c r="C1819" s="16"/>
      <c r="D1819" s="16"/>
      <c r="E1819" s="32"/>
      <c r="F1819" s="16"/>
      <c r="G1819" s="16"/>
      <c r="H1819" s="16"/>
      <c r="I1819" s="16"/>
      <c r="J1819" s="16"/>
      <c r="K1819" s="16"/>
      <c r="L1819" s="32"/>
      <c r="M1819" s="16"/>
      <c r="N1819" s="16"/>
      <c r="O1819" s="16"/>
      <c r="P1819" s="16"/>
      <c r="Y1819" s="20"/>
      <c r="Z1819" s="20"/>
      <c r="AA1819" s="20"/>
      <c r="AB1819" s="20"/>
      <c r="AC1819" s="20"/>
      <c r="AD1819" s="20"/>
    </row>
    <row r="1820" spans="3:30" s="1" customFormat="1">
      <c r="C1820" s="16"/>
      <c r="D1820" s="16"/>
      <c r="E1820" s="32"/>
      <c r="F1820" s="16"/>
      <c r="G1820" s="16"/>
      <c r="H1820" s="16"/>
      <c r="I1820" s="16"/>
      <c r="J1820" s="16"/>
      <c r="K1820" s="16"/>
      <c r="L1820" s="32"/>
      <c r="M1820" s="16"/>
      <c r="N1820" s="16"/>
      <c r="O1820" s="16"/>
      <c r="P1820" s="16"/>
      <c r="Y1820" s="20"/>
      <c r="Z1820" s="20"/>
      <c r="AA1820" s="20"/>
      <c r="AB1820" s="20"/>
      <c r="AC1820" s="20"/>
      <c r="AD1820" s="20"/>
    </row>
    <row r="1821" spans="3:30" s="1" customFormat="1">
      <c r="C1821" s="16"/>
      <c r="D1821" s="16"/>
      <c r="E1821" s="32"/>
      <c r="F1821" s="16"/>
      <c r="G1821" s="16"/>
      <c r="H1821" s="16"/>
      <c r="I1821" s="16"/>
      <c r="J1821" s="16"/>
      <c r="K1821" s="16"/>
      <c r="L1821" s="32"/>
      <c r="M1821" s="16"/>
      <c r="N1821" s="16"/>
      <c r="O1821" s="16"/>
      <c r="P1821" s="16"/>
      <c r="Y1821" s="20"/>
      <c r="Z1821" s="20"/>
      <c r="AA1821" s="20"/>
      <c r="AB1821" s="20"/>
      <c r="AC1821" s="20"/>
      <c r="AD1821" s="20"/>
    </row>
    <row r="1822" spans="3:30" s="1" customFormat="1">
      <c r="C1822" s="16"/>
      <c r="D1822" s="16"/>
      <c r="E1822" s="32"/>
      <c r="F1822" s="16"/>
      <c r="G1822" s="16"/>
      <c r="H1822" s="16"/>
      <c r="I1822" s="16"/>
      <c r="J1822" s="16"/>
      <c r="K1822" s="16"/>
      <c r="L1822" s="32"/>
      <c r="M1822" s="16"/>
      <c r="N1822" s="16"/>
      <c r="O1822" s="16"/>
      <c r="P1822" s="16"/>
      <c r="Y1822" s="20"/>
      <c r="Z1822" s="20"/>
      <c r="AA1822" s="20"/>
      <c r="AB1822" s="20"/>
      <c r="AC1822" s="20"/>
      <c r="AD1822" s="20"/>
    </row>
    <row r="1823" spans="3:30" s="1" customFormat="1">
      <c r="C1823" s="16"/>
      <c r="D1823" s="16"/>
      <c r="E1823" s="32"/>
      <c r="F1823" s="16"/>
      <c r="G1823" s="16"/>
      <c r="H1823" s="16"/>
      <c r="I1823" s="16"/>
      <c r="J1823" s="16"/>
      <c r="K1823" s="16"/>
      <c r="L1823" s="32"/>
      <c r="M1823" s="16"/>
      <c r="N1823" s="16"/>
      <c r="O1823" s="16"/>
      <c r="P1823" s="16"/>
      <c r="Y1823" s="20"/>
      <c r="Z1823" s="20"/>
      <c r="AA1823" s="20"/>
      <c r="AB1823" s="20"/>
      <c r="AC1823" s="20"/>
      <c r="AD1823" s="20"/>
    </row>
    <row r="1824" spans="3:30" s="1" customFormat="1">
      <c r="C1824" s="16"/>
      <c r="D1824" s="16"/>
      <c r="E1824" s="32"/>
      <c r="F1824" s="16"/>
      <c r="G1824" s="16"/>
      <c r="H1824" s="16"/>
      <c r="I1824" s="16"/>
      <c r="J1824" s="16"/>
      <c r="K1824" s="16"/>
      <c r="L1824" s="32"/>
      <c r="M1824" s="16"/>
      <c r="N1824" s="16"/>
      <c r="O1824" s="16"/>
      <c r="P1824" s="16"/>
      <c r="Y1824" s="20"/>
      <c r="Z1824" s="20"/>
      <c r="AA1824" s="20"/>
      <c r="AB1824" s="20"/>
      <c r="AC1824" s="20"/>
      <c r="AD1824" s="20"/>
    </row>
    <row r="1825" spans="3:30" s="1" customFormat="1">
      <c r="C1825" s="16"/>
      <c r="D1825" s="16"/>
      <c r="E1825" s="32"/>
      <c r="F1825" s="16"/>
      <c r="G1825" s="16"/>
      <c r="H1825" s="16"/>
      <c r="I1825" s="16"/>
      <c r="J1825" s="16"/>
      <c r="K1825" s="16"/>
      <c r="L1825" s="32"/>
      <c r="M1825" s="16"/>
      <c r="N1825" s="16"/>
      <c r="O1825" s="16"/>
      <c r="P1825" s="16"/>
      <c r="Y1825" s="20"/>
      <c r="Z1825" s="20"/>
      <c r="AA1825" s="20"/>
      <c r="AB1825" s="20"/>
      <c r="AC1825" s="20"/>
      <c r="AD1825" s="20"/>
    </row>
    <row r="1826" spans="3:30" s="1" customFormat="1">
      <c r="C1826" s="16"/>
      <c r="D1826" s="16"/>
      <c r="E1826" s="32"/>
      <c r="F1826" s="16"/>
      <c r="G1826" s="16"/>
      <c r="H1826" s="16"/>
      <c r="I1826" s="16"/>
      <c r="J1826" s="16"/>
      <c r="K1826" s="16"/>
      <c r="L1826" s="32"/>
      <c r="M1826" s="16"/>
      <c r="N1826" s="16"/>
      <c r="O1826" s="16"/>
      <c r="P1826" s="16"/>
      <c r="Y1826" s="20"/>
      <c r="Z1826" s="20"/>
      <c r="AA1826" s="20"/>
      <c r="AB1826" s="20"/>
      <c r="AC1826" s="20"/>
      <c r="AD1826" s="20"/>
    </row>
    <row r="1827" spans="3:30" s="1" customFormat="1">
      <c r="C1827" s="16"/>
      <c r="D1827" s="16"/>
      <c r="E1827" s="32"/>
      <c r="F1827" s="16"/>
      <c r="G1827" s="16"/>
      <c r="H1827" s="16"/>
      <c r="I1827" s="16"/>
      <c r="J1827" s="16"/>
      <c r="K1827" s="16"/>
      <c r="L1827" s="32"/>
      <c r="M1827" s="16"/>
      <c r="N1827" s="16"/>
      <c r="O1827" s="16"/>
      <c r="P1827" s="16"/>
      <c r="Y1827" s="20"/>
      <c r="Z1827" s="20"/>
      <c r="AA1827" s="20"/>
      <c r="AB1827" s="20"/>
      <c r="AC1827" s="20"/>
      <c r="AD1827" s="20"/>
    </row>
    <row r="1828" spans="3:30" s="1" customFormat="1">
      <c r="C1828" s="16"/>
      <c r="D1828" s="16"/>
      <c r="E1828" s="32"/>
      <c r="F1828" s="16"/>
      <c r="G1828" s="16"/>
      <c r="H1828" s="16"/>
      <c r="I1828" s="16"/>
      <c r="J1828" s="16"/>
      <c r="K1828" s="16"/>
      <c r="L1828" s="32"/>
      <c r="M1828" s="16"/>
      <c r="N1828" s="16"/>
      <c r="O1828" s="16"/>
      <c r="P1828" s="16"/>
      <c r="Y1828" s="20"/>
      <c r="Z1828" s="20"/>
      <c r="AA1828" s="20"/>
      <c r="AB1828" s="20"/>
      <c r="AC1828" s="20"/>
      <c r="AD1828" s="20"/>
    </row>
    <row r="1829" spans="3:30" s="1" customFormat="1">
      <c r="C1829" s="16"/>
      <c r="D1829" s="16"/>
      <c r="E1829" s="32"/>
      <c r="F1829" s="16"/>
      <c r="G1829" s="16"/>
      <c r="H1829" s="16"/>
      <c r="I1829" s="16"/>
      <c r="J1829" s="16"/>
      <c r="K1829" s="16"/>
      <c r="L1829" s="32"/>
      <c r="M1829" s="16"/>
      <c r="N1829" s="16"/>
      <c r="O1829" s="16"/>
      <c r="P1829" s="16"/>
      <c r="Y1829" s="20"/>
      <c r="Z1829" s="20"/>
      <c r="AA1829" s="20"/>
      <c r="AB1829" s="20"/>
      <c r="AC1829" s="20"/>
      <c r="AD1829" s="20"/>
    </row>
    <row r="1830" spans="3:30" s="1" customFormat="1">
      <c r="C1830" s="16"/>
      <c r="D1830" s="16"/>
      <c r="E1830" s="32"/>
      <c r="F1830" s="16"/>
      <c r="G1830" s="16"/>
      <c r="H1830" s="16"/>
      <c r="I1830" s="16"/>
      <c r="J1830" s="16"/>
      <c r="K1830" s="16"/>
      <c r="L1830" s="32"/>
      <c r="M1830" s="16"/>
      <c r="N1830" s="16"/>
      <c r="O1830" s="16"/>
      <c r="P1830" s="16"/>
      <c r="Y1830" s="20"/>
      <c r="Z1830" s="20"/>
      <c r="AA1830" s="20"/>
      <c r="AB1830" s="20"/>
      <c r="AC1830" s="20"/>
      <c r="AD1830" s="20"/>
    </row>
    <row r="1831" spans="3:30" s="1" customFormat="1">
      <c r="C1831" s="16"/>
      <c r="D1831" s="16"/>
      <c r="E1831" s="32"/>
      <c r="F1831" s="16"/>
      <c r="G1831" s="16"/>
      <c r="H1831" s="16"/>
      <c r="I1831" s="16"/>
      <c r="J1831" s="16"/>
      <c r="K1831" s="16"/>
      <c r="L1831" s="32"/>
      <c r="M1831" s="16"/>
      <c r="N1831" s="16"/>
      <c r="O1831" s="16"/>
      <c r="P1831" s="16"/>
      <c r="Y1831" s="20"/>
      <c r="Z1831" s="20"/>
      <c r="AA1831" s="20"/>
      <c r="AB1831" s="20"/>
      <c r="AC1831" s="20"/>
      <c r="AD1831" s="20"/>
    </row>
    <row r="1832" spans="3:30" s="1" customFormat="1">
      <c r="C1832" s="16"/>
      <c r="D1832" s="16"/>
      <c r="E1832" s="32"/>
      <c r="F1832" s="16"/>
      <c r="G1832" s="16"/>
      <c r="H1832" s="16"/>
      <c r="I1832" s="16"/>
      <c r="J1832" s="16"/>
      <c r="K1832" s="16"/>
      <c r="L1832" s="32"/>
      <c r="M1832" s="16"/>
      <c r="N1832" s="16"/>
      <c r="O1832" s="16"/>
      <c r="P1832" s="16"/>
      <c r="Y1832" s="20"/>
      <c r="Z1832" s="20"/>
      <c r="AA1832" s="20"/>
      <c r="AB1832" s="20"/>
      <c r="AC1832" s="20"/>
      <c r="AD1832" s="20"/>
    </row>
    <row r="1833" spans="3:30" s="1" customFormat="1">
      <c r="C1833" s="16"/>
      <c r="D1833" s="16"/>
      <c r="E1833" s="32"/>
      <c r="F1833" s="16"/>
      <c r="G1833" s="16"/>
      <c r="H1833" s="16"/>
      <c r="I1833" s="16"/>
      <c r="J1833" s="16"/>
      <c r="K1833" s="16"/>
      <c r="L1833" s="32"/>
      <c r="M1833" s="16"/>
      <c r="N1833" s="16"/>
      <c r="O1833" s="16"/>
      <c r="P1833" s="16"/>
      <c r="Y1833" s="20"/>
      <c r="Z1833" s="20"/>
      <c r="AA1833" s="20"/>
      <c r="AB1833" s="20"/>
      <c r="AC1833" s="20"/>
      <c r="AD1833" s="20"/>
    </row>
    <row r="1834" spans="3:30" s="1" customFormat="1">
      <c r="C1834" s="16"/>
      <c r="D1834" s="16"/>
      <c r="E1834" s="32"/>
      <c r="F1834" s="16"/>
      <c r="G1834" s="16"/>
      <c r="H1834" s="16"/>
      <c r="I1834" s="16"/>
      <c r="J1834" s="16"/>
      <c r="K1834" s="16"/>
      <c r="L1834" s="32"/>
      <c r="M1834" s="16"/>
      <c r="N1834" s="16"/>
      <c r="O1834" s="16"/>
      <c r="P1834" s="16"/>
      <c r="Y1834" s="20"/>
      <c r="Z1834" s="20"/>
      <c r="AA1834" s="20"/>
      <c r="AB1834" s="20"/>
      <c r="AC1834" s="20"/>
      <c r="AD1834" s="20"/>
    </row>
    <row r="1835" spans="3:30" s="1" customFormat="1">
      <c r="C1835" s="16"/>
      <c r="D1835" s="16"/>
      <c r="E1835" s="32"/>
      <c r="F1835" s="16"/>
      <c r="G1835" s="16"/>
      <c r="H1835" s="16"/>
      <c r="I1835" s="16"/>
      <c r="J1835" s="16"/>
      <c r="K1835" s="16"/>
      <c r="L1835" s="32"/>
      <c r="M1835" s="16"/>
      <c r="N1835" s="16"/>
      <c r="O1835" s="16"/>
      <c r="P1835" s="16"/>
      <c r="Y1835" s="20"/>
      <c r="Z1835" s="20"/>
      <c r="AA1835" s="20"/>
      <c r="AB1835" s="20"/>
      <c r="AC1835" s="20"/>
      <c r="AD1835" s="20"/>
    </row>
    <row r="1836" spans="3:30" s="1" customFormat="1">
      <c r="C1836" s="16"/>
      <c r="D1836" s="16"/>
      <c r="E1836" s="32"/>
      <c r="F1836" s="16"/>
      <c r="G1836" s="16"/>
      <c r="H1836" s="16"/>
      <c r="I1836" s="16"/>
      <c r="J1836" s="16"/>
      <c r="K1836" s="16"/>
      <c r="L1836" s="32"/>
      <c r="M1836" s="16"/>
      <c r="N1836" s="16"/>
      <c r="O1836" s="16"/>
      <c r="P1836" s="16"/>
      <c r="Y1836" s="20"/>
      <c r="Z1836" s="20"/>
      <c r="AA1836" s="20"/>
      <c r="AB1836" s="20"/>
      <c r="AC1836" s="20"/>
      <c r="AD1836" s="20"/>
    </row>
    <row r="1837" spans="3:30" s="1" customFormat="1">
      <c r="C1837" s="16"/>
      <c r="D1837" s="16"/>
      <c r="E1837" s="32"/>
      <c r="F1837" s="16"/>
      <c r="G1837" s="16"/>
      <c r="H1837" s="16"/>
      <c r="I1837" s="16"/>
      <c r="J1837" s="16"/>
      <c r="K1837" s="16"/>
      <c r="L1837" s="32"/>
      <c r="M1837" s="16"/>
      <c r="N1837" s="16"/>
      <c r="O1837" s="16"/>
      <c r="P1837" s="16"/>
      <c r="Y1837" s="20"/>
      <c r="Z1837" s="20"/>
      <c r="AA1837" s="20"/>
      <c r="AB1837" s="20"/>
      <c r="AC1837" s="20"/>
      <c r="AD1837" s="20"/>
    </row>
    <row r="1838" spans="3:30" s="1" customFormat="1">
      <c r="C1838" s="16"/>
      <c r="D1838" s="16"/>
      <c r="E1838" s="32"/>
      <c r="F1838" s="16"/>
      <c r="G1838" s="16"/>
      <c r="H1838" s="16"/>
      <c r="I1838" s="16"/>
      <c r="J1838" s="16"/>
      <c r="K1838" s="16"/>
      <c r="L1838" s="32"/>
      <c r="M1838" s="16"/>
      <c r="N1838" s="16"/>
      <c r="O1838" s="16"/>
      <c r="P1838" s="16"/>
      <c r="Y1838" s="20"/>
      <c r="Z1838" s="20"/>
      <c r="AA1838" s="20"/>
      <c r="AB1838" s="20"/>
      <c r="AC1838" s="20"/>
      <c r="AD1838" s="20"/>
    </row>
    <row r="1839" spans="3:30" s="1" customFormat="1">
      <c r="C1839" s="16"/>
      <c r="D1839" s="16"/>
      <c r="E1839" s="32"/>
      <c r="F1839" s="16"/>
      <c r="G1839" s="16"/>
      <c r="H1839" s="16"/>
      <c r="I1839" s="16"/>
      <c r="J1839" s="16"/>
      <c r="K1839" s="16"/>
      <c r="L1839" s="32"/>
      <c r="M1839" s="16"/>
      <c r="N1839" s="16"/>
      <c r="O1839" s="16"/>
      <c r="P1839" s="16"/>
      <c r="Y1839" s="20"/>
      <c r="Z1839" s="20"/>
      <c r="AA1839" s="20"/>
      <c r="AB1839" s="20"/>
      <c r="AC1839" s="20"/>
      <c r="AD1839" s="20"/>
    </row>
    <row r="1840" spans="3:30" s="1" customFormat="1">
      <c r="C1840" s="16"/>
      <c r="D1840" s="16"/>
      <c r="E1840" s="32"/>
      <c r="F1840" s="16"/>
      <c r="G1840" s="16"/>
      <c r="H1840" s="16"/>
      <c r="I1840" s="16"/>
      <c r="J1840" s="16"/>
      <c r="K1840" s="16"/>
      <c r="L1840" s="32"/>
      <c r="M1840" s="16"/>
      <c r="N1840" s="16"/>
      <c r="O1840" s="16"/>
      <c r="P1840" s="16"/>
      <c r="Y1840" s="20"/>
      <c r="Z1840" s="20"/>
      <c r="AA1840" s="20"/>
      <c r="AB1840" s="20"/>
      <c r="AC1840" s="20"/>
      <c r="AD1840" s="20"/>
    </row>
    <row r="1841" spans="3:30" s="1" customFormat="1">
      <c r="C1841" s="16"/>
      <c r="D1841" s="16"/>
      <c r="E1841" s="32"/>
      <c r="F1841" s="16"/>
      <c r="G1841" s="16"/>
      <c r="H1841" s="16"/>
      <c r="I1841" s="16"/>
      <c r="J1841" s="16"/>
      <c r="K1841" s="16"/>
      <c r="L1841" s="32"/>
      <c r="M1841" s="16"/>
      <c r="N1841" s="16"/>
      <c r="O1841" s="16"/>
      <c r="P1841" s="16"/>
      <c r="Y1841" s="20"/>
      <c r="Z1841" s="20"/>
      <c r="AA1841" s="20"/>
      <c r="AB1841" s="20"/>
      <c r="AC1841" s="20"/>
      <c r="AD1841" s="20"/>
    </row>
    <row r="1842" spans="3:30" s="1" customFormat="1">
      <c r="C1842" s="16"/>
      <c r="D1842" s="16"/>
      <c r="E1842" s="32"/>
      <c r="F1842" s="16"/>
      <c r="G1842" s="16"/>
      <c r="H1842" s="16"/>
      <c r="I1842" s="16"/>
      <c r="J1842" s="16"/>
      <c r="K1842" s="16"/>
      <c r="L1842" s="32"/>
      <c r="M1842" s="16"/>
      <c r="N1842" s="16"/>
      <c r="O1842" s="16"/>
      <c r="P1842" s="16"/>
      <c r="Y1842" s="20"/>
      <c r="Z1842" s="20"/>
      <c r="AA1842" s="20"/>
      <c r="AB1842" s="20"/>
      <c r="AC1842" s="20"/>
      <c r="AD1842" s="20"/>
    </row>
    <row r="1843" spans="3:30" s="1" customFormat="1">
      <c r="C1843" s="16"/>
      <c r="D1843" s="16"/>
      <c r="E1843" s="32"/>
      <c r="F1843" s="16"/>
      <c r="G1843" s="16"/>
      <c r="H1843" s="16"/>
      <c r="I1843" s="16"/>
      <c r="J1843" s="16"/>
      <c r="K1843" s="16"/>
      <c r="L1843" s="32"/>
      <c r="M1843" s="16"/>
      <c r="N1843" s="16"/>
      <c r="O1843" s="16"/>
      <c r="P1843" s="16"/>
      <c r="Y1843" s="20"/>
      <c r="Z1843" s="20"/>
      <c r="AA1843" s="20"/>
      <c r="AB1843" s="20"/>
      <c r="AC1843" s="20"/>
      <c r="AD1843" s="20"/>
    </row>
    <row r="1844" spans="3:30" s="1" customFormat="1">
      <c r="C1844" s="16"/>
      <c r="D1844" s="16"/>
      <c r="E1844" s="32"/>
      <c r="F1844" s="16"/>
      <c r="G1844" s="16"/>
      <c r="H1844" s="16"/>
      <c r="I1844" s="16"/>
      <c r="J1844" s="16"/>
      <c r="K1844" s="16"/>
      <c r="L1844" s="32"/>
      <c r="M1844" s="16"/>
      <c r="N1844" s="16"/>
      <c r="O1844" s="16"/>
      <c r="P1844" s="16"/>
      <c r="Y1844" s="20"/>
      <c r="Z1844" s="20"/>
      <c r="AA1844" s="20"/>
      <c r="AB1844" s="20"/>
      <c r="AC1844" s="20"/>
      <c r="AD1844" s="20"/>
    </row>
    <row r="1845" spans="3:30" s="1" customFormat="1">
      <c r="C1845" s="16"/>
      <c r="D1845" s="16"/>
      <c r="E1845" s="32"/>
      <c r="F1845" s="16"/>
      <c r="G1845" s="16"/>
      <c r="H1845" s="16"/>
      <c r="I1845" s="16"/>
      <c r="J1845" s="16"/>
      <c r="K1845" s="16"/>
      <c r="L1845" s="32"/>
      <c r="M1845" s="16"/>
      <c r="N1845" s="16"/>
      <c r="O1845" s="16"/>
      <c r="P1845" s="16"/>
      <c r="Y1845" s="20"/>
      <c r="Z1845" s="20"/>
      <c r="AA1845" s="20"/>
      <c r="AB1845" s="20"/>
      <c r="AC1845" s="20"/>
      <c r="AD1845" s="20"/>
    </row>
    <row r="1846" spans="3:30" s="1" customFormat="1">
      <c r="C1846" s="16"/>
      <c r="D1846" s="16"/>
      <c r="E1846" s="32"/>
      <c r="F1846" s="16"/>
      <c r="G1846" s="16"/>
      <c r="H1846" s="16"/>
      <c r="I1846" s="16"/>
      <c r="J1846" s="16"/>
      <c r="K1846" s="16"/>
      <c r="L1846" s="32"/>
      <c r="M1846" s="16"/>
      <c r="N1846" s="16"/>
      <c r="O1846" s="16"/>
      <c r="P1846" s="16"/>
      <c r="Y1846" s="20"/>
      <c r="Z1846" s="20"/>
      <c r="AA1846" s="20"/>
      <c r="AB1846" s="20"/>
      <c r="AC1846" s="20"/>
      <c r="AD1846" s="20"/>
    </row>
    <row r="1847" spans="3:30" s="1" customFormat="1">
      <c r="C1847" s="16"/>
      <c r="D1847" s="16"/>
      <c r="E1847" s="32"/>
      <c r="F1847" s="16"/>
      <c r="G1847" s="16"/>
      <c r="H1847" s="16"/>
      <c r="I1847" s="16"/>
      <c r="J1847" s="16"/>
      <c r="K1847" s="16"/>
      <c r="L1847" s="32"/>
      <c r="M1847" s="16"/>
      <c r="N1847" s="16"/>
      <c r="O1847" s="16"/>
      <c r="P1847" s="16"/>
      <c r="Y1847" s="20"/>
      <c r="Z1847" s="20"/>
      <c r="AA1847" s="20"/>
      <c r="AB1847" s="20"/>
      <c r="AC1847" s="20"/>
      <c r="AD1847" s="20"/>
    </row>
    <row r="1848" spans="3:30" s="1" customFormat="1">
      <c r="C1848" s="16"/>
      <c r="D1848" s="16"/>
      <c r="E1848" s="32"/>
      <c r="F1848" s="16"/>
      <c r="G1848" s="16"/>
      <c r="H1848" s="16"/>
      <c r="I1848" s="16"/>
      <c r="J1848" s="16"/>
      <c r="K1848" s="16"/>
      <c r="L1848" s="32"/>
      <c r="M1848" s="16"/>
      <c r="N1848" s="16"/>
      <c r="O1848" s="16"/>
      <c r="P1848" s="16"/>
      <c r="Y1848" s="20"/>
      <c r="Z1848" s="20"/>
      <c r="AA1848" s="20"/>
      <c r="AB1848" s="20"/>
      <c r="AC1848" s="20"/>
      <c r="AD1848" s="20"/>
    </row>
    <row r="1849" spans="3:30" s="1" customFormat="1">
      <c r="C1849" s="16"/>
      <c r="D1849" s="16"/>
      <c r="E1849" s="32"/>
      <c r="F1849" s="16"/>
      <c r="G1849" s="16"/>
      <c r="H1849" s="16"/>
      <c r="I1849" s="16"/>
      <c r="J1849" s="16"/>
      <c r="K1849" s="16"/>
      <c r="L1849" s="32"/>
      <c r="M1849" s="16"/>
      <c r="N1849" s="16"/>
      <c r="O1849" s="16"/>
      <c r="P1849" s="16"/>
      <c r="Y1849" s="20"/>
      <c r="Z1849" s="20"/>
      <c r="AA1849" s="20"/>
      <c r="AB1849" s="20"/>
      <c r="AC1849" s="20"/>
      <c r="AD1849" s="20"/>
    </row>
    <row r="1850" spans="3:30" s="1" customFormat="1">
      <c r="C1850" s="16"/>
      <c r="D1850" s="16"/>
      <c r="E1850" s="32"/>
      <c r="F1850" s="16"/>
      <c r="G1850" s="16"/>
      <c r="H1850" s="16"/>
      <c r="I1850" s="16"/>
      <c r="J1850" s="16"/>
      <c r="K1850" s="16"/>
      <c r="L1850" s="32"/>
      <c r="M1850" s="16"/>
      <c r="N1850" s="16"/>
      <c r="O1850" s="16"/>
      <c r="P1850" s="16"/>
      <c r="Y1850" s="20"/>
      <c r="Z1850" s="20"/>
      <c r="AA1850" s="20"/>
      <c r="AB1850" s="20"/>
      <c r="AC1850" s="20"/>
      <c r="AD1850" s="20"/>
    </row>
    <row r="1851" spans="3:30" s="1" customFormat="1">
      <c r="C1851" s="16"/>
      <c r="D1851" s="16"/>
      <c r="E1851" s="32"/>
      <c r="F1851" s="16"/>
      <c r="G1851" s="16"/>
      <c r="H1851" s="16"/>
      <c r="I1851" s="16"/>
      <c r="J1851" s="16"/>
      <c r="K1851" s="16"/>
      <c r="L1851" s="32"/>
      <c r="M1851" s="16"/>
      <c r="N1851" s="16"/>
      <c r="O1851" s="16"/>
      <c r="P1851" s="16"/>
      <c r="Y1851" s="20"/>
      <c r="Z1851" s="20"/>
      <c r="AA1851" s="20"/>
      <c r="AB1851" s="20"/>
      <c r="AC1851" s="20"/>
      <c r="AD1851" s="20"/>
    </row>
    <row r="1852" spans="3:30" s="1" customFormat="1">
      <c r="C1852" s="16"/>
      <c r="D1852" s="16"/>
      <c r="E1852" s="32"/>
      <c r="F1852" s="16"/>
      <c r="G1852" s="16"/>
      <c r="H1852" s="16"/>
      <c r="I1852" s="16"/>
      <c r="J1852" s="16"/>
      <c r="K1852" s="16"/>
      <c r="L1852" s="32"/>
      <c r="M1852" s="16"/>
      <c r="N1852" s="16"/>
      <c r="O1852" s="16"/>
      <c r="P1852" s="16"/>
      <c r="Y1852" s="20"/>
      <c r="Z1852" s="20"/>
      <c r="AA1852" s="20"/>
      <c r="AB1852" s="20"/>
      <c r="AC1852" s="20"/>
      <c r="AD1852" s="20"/>
    </row>
    <row r="1853" spans="3:30" s="1" customFormat="1">
      <c r="C1853" s="16"/>
      <c r="D1853" s="16"/>
      <c r="E1853" s="32"/>
      <c r="F1853" s="16"/>
      <c r="G1853" s="16"/>
      <c r="H1853" s="16"/>
      <c r="I1853" s="16"/>
      <c r="J1853" s="16"/>
      <c r="K1853" s="16"/>
      <c r="L1853" s="32"/>
      <c r="M1853" s="16"/>
      <c r="N1853" s="16"/>
      <c r="O1853" s="16"/>
      <c r="P1853" s="16"/>
      <c r="Y1853" s="20"/>
      <c r="Z1853" s="20"/>
      <c r="AA1853" s="20"/>
      <c r="AB1853" s="20"/>
      <c r="AC1853" s="20"/>
      <c r="AD1853" s="20"/>
    </row>
    <row r="1854" spans="3:30" s="1" customFormat="1">
      <c r="C1854" s="16"/>
      <c r="D1854" s="16"/>
      <c r="E1854" s="32"/>
      <c r="F1854" s="16"/>
      <c r="G1854" s="16"/>
      <c r="H1854" s="16"/>
      <c r="I1854" s="16"/>
      <c r="J1854" s="16"/>
      <c r="K1854" s="16"/>
      <c r="L1854" s="32"/>
      <c r="M1854" s="16"/>
      <c r="N1854" s="16"/>
      <c r="O1854" s="16"/>
      <c r="P1854" s="16"/>
      <c r="Y1854" s="20"/>
      <c r="Z1854" s="20"/>
      <c r="AA1854" s="20"/>
      <c r="AB1854" s="20"/>
      <c r="AC1854" s="20"/>
      <c r="AD1854" s="20"/>
    </row>
    <row r="1855" spans="3:30" s="1" customFormat="1">
      <c r="C1855" s="16"/>
      <c r="D1855" s="16"/>
      <c r="E1855" s="32"/>
      <c r="F1855" s="16"/>
      <c r="G1855" s="16"/>
      <c r="H1855" s="16"/>
      <c r="I1855" s="16"/>
      <c r="J1855" s="16"/>
      <c r="K1855" s="16"/>
      <c r="L1855" s="32"/>
      <c r="M1855" s="16"/>
      <c r="N1855" s="16"/>
      <c r="O1855" s="16"/>
      <c r="P1855" s="16"/>
      <c r="Y1855" s="20"/>
      <c r="Z1855" s="20"/>
      <c r="AA1855" s="20"/>
      <c r="AB1855" s="20"/>
      <c r="AC1855" s="20"/>
      <c r="AD1855" s="20"/>
    </row>
    <row r="1856" spans="3:30" s="1" customFormat="1">
      <c r="C1856" s="16"/>
      <c r="D1856" s="16"/>
      <c r="E1856" s="32"/>
      <c r="F1856" s="16"/>
      <c r="G1856" s="16"/>
      <c r="H1856" s="16"/>
      <c r="I1856" s="16"/>
      <c r="J1856" s="16"/>
      <c r="K1856" s="16"/>
      <c r="L1856" s="32"/>
      <c r="M1856" s="16"/>
      <c r="N1856" s="16"/>
      <c r="O1856" s="16"/>
      <c r="P1856" s="16"/>
      <c r="Y1856" s="20"/>
      <c r="Z1856" s="20"/>
      <c r="AA1856" s="20"/>
      <c r="AB1856" s="20"/>
      <c r="AC1856" s="20"/>
      <c r="AD1856" s="20"/>
    </row>
    <row r="1857" spans="3:30" s="1" customFormat="1">
      <c r="C1857" s="16"/>
      <c r="D1857" s="16"/>
      <c r="E1857" s="32"/>
      <c r="F1857" s="16"/>
      <c r="G1857" s="16"/>
      <c r="H1857" s="16"/>
      <c r="I1857" s="16"/>
      <c r="J1857" s="16"/>
      <c r="K1857" s="16"/>
      <c r="L1857" s="32"/>
      <c r="M1857" s="16"/>
      <c r="N1857" s="16"/>
      <c r="O1857" s="16"/>
      <c r="P1857" s="16"/>
      <c r="Y1857" s="20"/>
      <c r="Z1857" s="20"/>
      <c r="AA1857" s="20"/>
      <c r="AB1857" s="20"/>
      <c r="AC1857" s="20"/>
      <c r="AD1857" s="20"/>
    </row>
    <row r="1858" spans="3:30" s="1" customFormat="1">
      <c r="C1858" s="16"/>
      <c r="D1858" s="16"/>
      <c r="E1858" s="32"/>
      <c r="F1858" s="16"/>
      <c r="G1858" s="16"/>
      <c r="H1858" s="16"/>
      <c r="I1858" s="16"/>
      <c r="J1858" s="16"/>
      <c r="K1858" s="16"/>
      <c r="L1858" s="32"/>
      <c r="M1858" s="16"/>
      <c r="N1858" s="16"/>
      <c r="O1858" s="16"/>
      <c r="P1858" s="16"/>
      <c r="Y1858" s="20"/>
      <c r="Z1858" s="20"/>
      <c r="AA1858" s="20"/>
      <c r="AB1858" s="20"/>
      <c r="AC1858" s="20"/>
      <c r="AD1858" s="20"/>
    </row>
    <row r="1859" spans="3:30" s="1" customFormat="1">
      <c r="C1859" s="16"/>
      <c r="D1859" s="16"/>
      <c r="E1859" s="32"/>
      <c r="F1859" s="16"/>
      <c r="G1859" s="16"/>
      <c r="H1859" s="16"/>
      <c r="I1859" s="16"/>
      <c r="J1859" s="16"/>
      <c r="K1859" s="16"/>
      <c r="L1859" s="32"/>
      <c r="M1859" s="16"/>
      <c r="N1859" s="16"/>
      <c r="O1859" s="16"/>
      <c r="P1859" s="16"/>
      <c r="Y1859" s="20"/>
      <c r="Z1859" s="20"/>
      <c r="AA1859" s="20"/>
      <c r="AB1859" s="20"/>
      <c r="AC1859" s="20"/>
      <c r="AD1859" s="20"/>
    </row>
    <row r="1860" spans="3:30" s="1" customFormat="1">
      <c r="C1860" s="16"/>
      <c r="D1860" s="16"/>
      <c r="E1860" s="32"/>
      <c r="F1860" s="16"/>
      <c r="G1860" s="16"/>
      <c r="H1860" s="16"/>
      <c r="I1860" s="16"/>
      <c r="J1860" s="16"/>
      <c r="K1860" s="16"/>
      <c r="L1860" s="32"/>
      <c r="M1860" s="16"/>
      <c r="N1860" s="16"/>
      <c r="O1860" s="16"/>
      <c r="P1860" s="16"/>
      <c r="Y1860" s="20"/>
      <c r="Z1860" s="20"/>
      <c r="AA1860" s="20"/>
      <c r="AB1860" s="20"/>
      <c r="AC1860" s="20"/>
      <c r="AD1860" s="20"/>
    </row>
    <row r="1861" spans="3:30" s="1" customFormat="1">
      <c r="C1861" s="16"/>
      <c r="D1861" s="16"/>
      <c r="E1861" s="32"/>
      <c r="F1861" s="16"/>
      <c r="G1861" s="16"/>
      <c r="H1861" s="16"/>
      <c r="I1861" s="16"/>
      <c r="J1861" s="16"/>
      <c r="K1861" s="16"/>
      <c r="L1861" s="32"/>
      <c r="M1861" s="16"/>
      <c r="N1861" s="16"/>
      <c r="O1861" s="16"/>
      <c r="P1861" s="16"/>
      <c r="Y1861" s="20"/>
      <c r="Z1861" s="20"/>
      <c r="AA1861" s="20"/>
      <c r="AB1861" s="20"/>
      <c r="AC1861" s="20"/>
      <c r="AD1861" s="20"/>
    </row>
    <row r="1862" spans="3:30" s="1" customFormat="1">
      <c r="C1862" s="16"/>
      <c r="D1862" s="16"/>
      <c r="E1862" s="32"/>
      <c r="F1862" s="16"/>
      <c r="G1862" s="16"/>
      <c r="H1862" s="16"/>
      <c r="I1862" s="16"/>
      <c r="J1862" s="16"/>
      <c r="K1862" s="16"/>
      <c r="L1862" s="32"/>
      <c r="M1862" s="16"/>
      <c r="N1862" s="16"/>
      <c r="O1862" s="16"/>
      <c r="P1862" s="16"/>
      <c r="Y1862" s="20"/>
      <c r="Z1862" s="20"/>
      <c r="AA1862" s="20"/>
      <c r="AB1862" s="20"/>
      <c r="AC1862" s="20"/>
      <c r="AD1862" s="20"/>
    </row>
    <row r="1863" spans="3:30" s="1" customFormat="1">
      <c r="C1863" s="16"/>
      <c r="D1863" s="16"/>
      <c r="E1863" s="32"/>
      <c r="F1863" s="16"/>
      <c r="G1863" s="16"/>
      <c r="H1863" s="16"/>
      <c r="I1863" s="16"/>
      <c r="J1863" s="16"/>
      <c r="K1863" s="16"/>
      <c r="L1863" s="32"/>
      <c r="M1863" s="16"/>
      <c r="N1863" s="16"/>
      <c r="O1863" s="16"/>
      <c r="P1863" s="16"/>
      <c r="Y1863" s="20"/>
      <c r="Z1863" s="20"/>
      <c r="AA1863" s="20"/>
      <c r="AB1863" s="20"/>
      <c r="AC1863" s="20"/>
      <c r="AD1863" s="20"/>
    </row>
    <row r="1864" spans="3:30" s="1" customFormat="1">
      <c r="C1864" s="16"/>
      <c r="D1864" s="16"/>
      <c r="E1864" s="32"/>
      <c r="F1864" s="16"/>
      <c r="G1864" s="16"/>
      <c r="H1864" s="16"/>
      <c r="I1864" s="16"/>
      <c r="J1864" s="16"/>
      <c r="K1864" s="16"/>
      <c r="L1864" s="32"/>
      <c r="M1864" s="16"/>
      <c r="N1864" s="16"/>
      <c r="O1864" s="16"/>
      <c r="P1864" s="16"/>
      <c r="Y1864" s="20"/>
      <c r="Z1864" s="20"/>
      <c r="AA1864" s="20"/>
      <c r="AB1864" s="20"/>
      <c r="AC1864" s="20"/>
      <c r="AD1864" s="20"/>
    </row>
    <row r="1865" spans="3:30" s="1" customFormat="1">
      <c r="C1865" s="16"/>
      <c r="D1865" s="16"/>
      <c r="E1865" s="32"/>
      <c r="F1865" s="16"/>
      <c r="G1865" s="16"/>
      <c r="H1865" s="16"/>
      <c r="I1865" s="16"/>
      <c r="J1865" s="16"/>
      <c r="K1865" s="16"/>
      <c r="L1865" s="32"/>
      <c r="M1865" s="16"/>
      <c r="N1865" s="16"/>
      <c r="O1865" s="16"/>
      <c r="P1865" s="16"/>
      <c r="Y1865" s="20"/>
      <c r="Z1865" s="20"/>
      <c r="AA1865" s="20"/>
      <c r="AB1865" s="20"/>
      <c r="AC1865" s="20"/>
      <c r="AD1865" s="20"/>
    </row>
    <row r="1866" spans="3:30" s="1" customFormat="1">
      <c r="C1866" s="16"/>
      <c r="D1866" s="16"/>
      <c r="E1866" s="32"/>
      <c r="F1866" s="16"/>
      <c r="G1866" s="16"/>
      <c r="H1866" s="16"/>
      <c r="I1866" s="16"/>
      <c r="J1866" s="16"/>
      <c r="K1866" s="16"/>
      <c r="L1866" s="32"/>
      <c r="M1866" s="16"/>
      <c r="N1866" s="16"/>
      <c r="O1866" s="16"/>
      <c r="P1866" s="16"/>
      <c r="Y1866" s="20"/>
      <c r="Z1866" s="20"/>
      <c r="AA1866" s="20"/>
      <c r="AB1866" s="20"/>
      <c r="AC1866" s="20"/>
      <c r="AD1866" s="20"/>
    </row>
    <row r="1867" spans="3:30" s="1" customFormat="1">
      <c r="C1867" s="16"/>
      <c r="D1867" s="16"/>
      <c r="E1867" s="32"/>
      <c r="F1867" s="16"/>
      <c r="G1867" s="16"/>
      <c r="H1867" s="16"/>
      <c r="I1867" s="16"/>
      <c r="J1867" s="16"/>
      <c r="K1867" s="16"/>
      <c r="L1867" s="32"/>
      <c r="M1867" s="16"/>
      <c r="N1867" s="16"/>
      <c r="O1867" s="16"/>
      <c r="P1867" s="16"/>
      <c r="Y1867" s="20"/>
      <c r="Z1867" s="20"/>
      <c r="AA1867" s="20"/>
      <c r="AB1867" s="20"/>
      <c r="AC1867" s="20"/>
      <c r="AD1867" s="20"/>
    </row>
    <row r="1868" spans="3:30" s="1" customFormat="1">
      <c r="C1868" s="16"/>
      <c r="D1868" s="16"/>
      <c r="E1868" s="32"/>
      <c r="F1868" s="16"/>
      <c r="G1868" s="16"/>
      <c r="H1868" s="16"/>
      <c r="I1868" s="16"/>
      <c r="J1868" s="16"/>
      <c r="K1868" s="16"/>
      <c r="L1868" s="32"/>
      <c r="M1868" s="16"/>
      <c r="N1868" s="16"/>
      <c r="O1868" s="16"/>
      <c r="P1868" s="16"/>
      <c r="Y1868" s="20"/>
      <c r="Z1868" s="20"/>
      <c r="AA1868" s="20"/>
      <c r="AB1868" s="20"/>
      <c r="AC1868" s="20"/>
      <c r="AD1868" s="20"/>
    </row>
    <row r="1869" spans="3:30" s="1" customFormat="1">
      <c r="C1869" s="16"/>
      <c r="D1869" s="16"/>
      <c r="E1869" s="32"/>
      <c r="F1869" s="16"/>
      <c r="G1869" s="16"/>
      <c r="H1869" s="16"/>
      <c r="I1869" s="16"/>
      <c r="J1869" s="16"/>
      <c r="K1869" s="16"/>
      <c r="L1869" s="32"/>
      <c r="M1869" s="16"/>
      <c r="N1869" s="16"/>
      <c r="O1869" s="16"/>
      <c r="P1869" s="16"/>
      <c r="Y1869" s="20"/>
      <c r="Z1869" s="20"/>
      <c r="AA1869" s="20"/>
      <c r="AB1869" s="20"/>
      <c r="AC1869" s="20"/>
      <c r="AD1869" s="20"/>
    </row>
    <row r="1870" spans="3:30" s="1" customFormat="1">
      <c r="C1870" s="16"/>
      <c r="D1870" s="16"/>
      <c r="E1870" s="32"/>
      <c r="F1870" s="16"/>
      <c r="G1870" s="16"/>
      <c r="H1870" s="16"/>
      <c r="I1870" s="16"/>
      <c r="J1870" s="16"/>
      <c r="K1870" s="16"/>
      <c r="L1870" s="32"/>
      <c r="M1870" s="16"/>
      <c r="N1870" s="16"/>
      <c r="O1870" s="16"/>
      <c r="P1870" s="16"/>
      <c r="Y1870" s="20"/>
      <c r="Z1870" s="20"/>
      <c r="AA1870" s="20"/>
      <c r="AB1870" s="20"/>
      <c r="AC1870" s="20"/>
      <c r="AD1870" s="20"/>
    </row>
    <row r="1871" spans="3:30" s="1" customFormat="1">
      <c r="C1871" s="16"/>
      <c r="D1871" s="16"/>
      <c r="E1871" s="32"/>
      <c r="F1871" s="16"/>
      <c r="G1871" s="16"/>
      <c r="H1871" s="16"/>
      <c r="I1871" s="16"/>
      <c r="J1871" s="16"/>
      <c r="K1871" s="16"/>
      <c r="L1871" s="32"/>
      <c r="M1871" s="16"/>
      <c r="N1871" s="16"/>
      <c r="O1871" s="16"/>
      <c r="P1871" s="16"/>
      <c r="Y1871" s="20"/>
      <c r="Z1871" s="20"/>
      <c r="AA1871" s="20"/>
      <c r="AB1871" s="20"/>
      <c r="AC1871" s="20"/>
      <c r="AD1871" s="20"/>
    </row>
    <row r="1872" spans="3:30" s="1" customFormat="1">
      <c r="C1872" s="16"/>
      <c r="D1872" s="16"/>
      <c r="E1872" s="32"/>
      <c r="F1872" s="16"/>
      <c r="G1872" s="16"/>
      <c r="H1872" s="16"/>
      <c r="I1872" s="16"/>
      <c r="J1872" s="16"/>
      <c r="K1872" s="16"/>
      <c r="L1872" s="32"/>
      <c r="M1872" s="16"/>
      <c r="N1872" s="16"/>
      <c r="O1872" s="16"/>
      <c r="P1872" s="16"/>
      <c r="Y1872" s="20"/>
      <c r="Z1872" s="20"/>
      <c r="AA1872" s="20"/>
      <c r="AB1872" s="20"/>
      <c r="AC1872" s="20"/>
      <c r="AD1872" s="20"/>
    </row>
    <row r="1873" spans="3:30" s="1" customFormat="1">
      <c r="C1873" s="16"/>
      <c r="D1873" s="16"/>
      <c r="E1873" s="32"/>
      <c r="F1873" s="16"/>
      <c r="G1873" s="16"/>
      <c r="H1873" s="16"/>
      <c r="I1873" s="16"/>
      <c r="J1873" s="16"/>
      <c r="K1873" s="16"/>
      <c r="L1873" s="32"/>
      <c r="M1873" s="16"/>
      <c r="N1873" s="16"/>
      <c r="O1873" s="16"/>
      <c r="P1873" s="16"/>
      <c r="Y1873" s="20"/>
      <c r="Z1873" s="20"/>
      <c r="AA1873" s="20"/>
      <c r="AB1873" s="20"/>
      <c r="AC1873" s="20"/>
      <c r="AD1873" s="20"/>
    </row>
    <row r="1874" spans="3:30" s="1" customFormat="1">
      <c r="C1874" s="16"/>
      <c r="D1874" s="16"/>
      <c r="E1874" s="32"/>
      <c r="F1874" s="16"/>
      <c r="G1874" s="16"/>
      <c r="H1874" s="16"/>
      <c r="I1874" s="16"/>
      <c r="J1874" s="16"/>
      <c r="K1874" s="16"/>
      <c r="L1874" s="32"/>
      <c r="M1874" s="16"/>
      <c r="N1874" s="16"/>
      <c r="O1874" s="16"/>
      <c r="P1874" s="16"/>
      <c r="Y1874" s="20"/>
      <c r="Z1874" s="20"/>
      <c r="AA1874" s="20"/>
      <c r="AB1874" s="20"/>
      <c r="AC1874" s="20"/>
      <c r="AD1874" s="20"/>
    </row>
    <row r="1875" spans="3:30" s="1" customFormat="1">
      <c r="C1875" s="16"/>
      <c r="D1875" s="16"/>
      <c r="E1875" s="32"/>
      <c r="F1875" s="16"/>
      <c r="G1875" s="16"/>
      <c r="H1875" s="16"/>
      <c r="I1875" s="16"/>
      <c r="J1875" s="16"/>
      <c r="K1875" s="16"/>
      <c r="L1875" s="32"/>
      <c r="M1875" s="16"/>
      <c r="N1875" s="16"/>
      <c r="O1875" s="16"/>
      <c r="P1875" s="16"/>
      <c r="Y1875" s="20"/>
      <c r="Z1875" s="20"/>
      <c r="AA1875" s="20"/>
      <c r="AB1875" s="20"/>
      <c r="AC1875" s="20"/>
      <c r="AD1875" s="20"/>
    </row>
    <row r="1876" spans="3:30" s="1" customFormat="1">
      <c r="C1876" s="16"/>
      <c r="D1876" s="16"/>
      <c r="E1876" s="32"/>
      <c r="F1876" s="16"/>
      <c r="G1876" s="16"/>
      <c r="H1876" s="16"/>
      <c r="I1876" s="16"/>
      <c r="J1876" s="16"/>
      <c r="K1876" s="16"/>
      <c r="L1876" s="32"/>
      <c r="M1876" s="16"/>
      <c r="N1876" s="16"/>
      <c r="O1876" s="16"/>
      <c r="P1876" s="16"/>
      <c r="Y1876" s="20"/>
      <c r="Z1876" s="20"/>
      <c r="AA1876" s="20"/>
      <c r="AB1876" s="20"/>
      <c r="AC1876" s="20"/>
      <c r="AD1876" s="20"/>
    </row>
    <row r="1877" spans="3:30" s="1" customFormat="1">
      <c r="C1877" s="16"/>
      <c r="D1877" s="16"/>
      <c r="E1877" s="32"/>
      <c r="F1877" s="16"/>
      <c r="G1877" s="16"/>
      <c r="H1877" s="16"/>
      <c r="I1877" s="16"/>
      <c r="J1877" s="16"/>
      <c r="K1877" s="16"/>
      <c r="L1877" s="32"/>
      <c r="M1877" s="16"/>
      <c r="N1877" s="16"/>
      <c r="O1877" s="16"/>
      <c r="P1877" s="16"/>
      <c r="Y1877" s="20"/>
      <c r="Z1877" s="20"/>
      <c r="AA1877" s="20"/>
      <c r="AB1877" s="20"/>
      <c r="AC1877" s="20"/>
      <c r="AD1877" s="20"/>
    </row>
    <row r="1878" spans="3:30" s="1" customFormat="1">
      <c r="C1878" s="16"/>
      <c r="D1878" s="16"/>
      <c r="E1878" s="32"/>
      <c r="F1878" s="16"/>
      <c r="G1878" s="16"/>
      <c r="H1878" s="16"/>
      <c r="I1878" s="16"/>
      <c r="J1878" s="16"/>
      <c r="K1878" s="16"/>
      <c r="L1878" s="32"/>
      <c r="M1878" s="16"/>
      <c r="N1878" s="16"/>
      <c r="O1878" s="16"/>
      <c r="P1878" s="16"/>
      <c r="Y1878" s="20"/>
      <c r="Z1878" s="20"/>
      <c r="AA1878" s="20"/>
      <c r="AB1878" s="20"/>
      <c r="AC1878" s="20"/>
      <c r="AD1878" s="20"/>
    </row>
    <row r="1879" spans="3:30" s="1" customFormat="1">
      <c r="C1879" s="16"/>
      <c r="D1879" s="16"/>
      <c r="E1879" s="32"/>
      <c r="F1879" s="16"/>
      <c r="G1879" s="16"/>
      <c r="H1879" s="16"/>
      <c r="I1879" s="16"/>
      <c r="J1879" s="16"/>
      <c r="K1879" s="16"/>
      <c r="L1879" s="32"/>
      <c r="M1879" s="16"/>
      <c r="N1879" s="16"/>
      <c r="O1879" s="16"/>
      <c r="P1879" s="16"/>
      <c r="Y1879" s="20"/>
      <c r="Z1879" s="20"/>
      <c r="AA1879" s="20"/>
      <c r="AB1879" s="20"/>
      <c r="AC1879" s="20"/>
      <c r="AD1879" s="20"/>
    </row>
    <row r="1880" spans="3:30" s="1" customFormat="1">
      <c r="C1880" s="16"/>
      <c r="D1880" s="16"/>
      <c r="E1880" s="32"/>
      <c r="F1880" s="16"/>
      <c r="G1880" s="16"/>
      <c r="H1880" s="16"/>
      <c r="I1880" s="16"/>
      <c r="J1880" s="16"/>
      <c r="K1880" s="16"/>
      <c r="L1880" s="32"/>
      <c r="M1880" s="16"/>
      <c r="N1880" s="16"/>
      <c r="O1880" s="16"/>
      <c r="P1880" s="16"/>
      <c r="Y1880" s="20"/>
      <c r="Z1880" s="20"/>
      <c r="AA1880" s="20"/>
      <c r="AB1880" s="20"/>
      <c r="AC1880" s="20"/>
      <c r="AD1880" s="20"/>
    </row>
    <row r="1881" spans="3:30" s="1" customFormat="1">
      <c r="C1881" s="16"/>
      <c r="D1881" s="16"/>
      <c r="E1881" s="32"/>
      <c r="F1881" s="16"/>
      <c r="G1881" s="16"/>
      <c r="H1881" s="16"/>
      <c r="I1881" s="16"/>
      <c r="J1881" s="16"/>
      <c r="K1881" s="16"/>
      <c r="L1881" s="32"/>
      <c r="M1881" s="16"/>
      <c r="N1881" s="16"/>
      <c r="O1881" s="16"/>
      <c r="P1881" s="16"/>
      <c r="Y1881" s="20"/>
      <c r="Z1881" s="20"/>
      <c r="AA1881" s="20"/>
      <c r="AB1881" s="20"/>
      <c r="AC1881" s="20"/>
      <c r="AD1881" s="20"/>
    </row>
    <row r="1882" spans="3:30" s="1" customFormat="1">
      <c r="C1882" s="16"/>
      <c r="D1882" s="16"/>
      <c r="E1882" s="32"/>
      <c r="F1882" s="16"/>
      <c r="G1882" s="16"/>
      <c r="H1882" s="16"/>
      <c r="I1882" s="16"/>
      <c r="J1882" s="16"/>
      <c r="K1882" s="16"/>
      <c r="L1882" s="32"/>
      <c r="M1882" s="16"/>
      <c r="N1882" s="16"/>
      <c r="O1882" s="16"/>
      <c r="P1882" s="16"/>
      <c r="Y1882" s="20"/>
      <c r="Z1882" s="20"/>
      <c r="AA1882" s="20"/>
      <c r="AB1882" s="20"/>
      <c r="AC1882" s="20"/>
      <c r="AD1882" s="20"/>
    </row>
    <row r="1883" spans="3:30" s="1" customFormat="1">
      <c r="C1883" s="16"/>
      <c r="D1883" s="16"/>
      <c r="E1883" s="32"/>
      <c r="F1883" s="16"/>
      <c r="G1883" s="16"/>
      <c r="H1883" s="16"/>
      <c r="I1883" s="16"/>
      <c r="J1883" s="16"/>
      <c r="K1883" s="16"/>
      <c r="L1883" s="32"/>
      <c r="M1883" s="16"/>
      <c r="N1883" s="16"/>
      <c r="O1883" s="16"/>
      <c r="P1883" s="16"/>
      <c r="Y1883" s="20"/>
      <c r="Z1883" s="20"/>
      <c r="AA1883" s="20"/>
      <c r="AB1883" s="20"/>
      <c r="AC1883" s="20"/>
      <c r="AD1883" s="20"/>
    </row>
    <row r="1884" spans="3:30" s="1" customFormat="1">
      <c r="C1884" s="16"/>
      <c r="D1884" s="16"/>
      <c r="E1884" s="32"/>
      <c r="F1884" s="16"/>
      <c r="G1884" s="16"/>
      <c r="H1884" s="16"/>
      <c r="I1884" s="16"/>
      <c r="J1884" s="16"/>
      <c r="K1884" s="16"/>
      <c r="L1884" s="32"/>
      <c r="M1884" s="16"/>
      <c r="N1884" s="16"/>
      <c r="O1884" s="16"/>
      <c r="P1884" s="16"/>
      <c r="Y1884" s="20"/>
      <c r="Z1884" s="20"/>
      <c r="AA1884" s="20"/>
      <c r="AB1884" s="20"/>
      <c r="AC1884" s="20"/>
      <c r="AD1884" s="20"/>
    </row>
    <row r="1885" spans="3:30" s="1" customFormat="1">
      <c r="C1885" s="16"/>
      <c r="D1885" s="16"/>
      <c r="E1885" s="32"/>
      <c r="F1885" s="16"/>
      <c r="G1885" s="16"/>
      <c r="H1885" s="16"/>
      <c r="I1885" s="16"/>
      <c r="J1885" s="16"/>
      <c r="K1885" s="16"/>
      <c r="L1885" s="32"/>
      <c r="M1885" s="16"/>
      <c r="N1885" s="16"/>
      <c r="O1885" s="16"/>
      <c r="P1885" s="16"/>
      <c r="Y1885" s="20"/>
      <c r="Z1885" s="20"/>
      <c r="AA1885" s="20"/>
      <c r="AB1885" s="20"/>
      <c r="AC1885" s="20"/>
      <c r="AD1885" s="20"/>
    </row>
    <row r="1886" spans="3:30" s="1" customFormat="1">
      <c r="C1886" s="16"/>
      <c r="D1886" s="16"/>
      <c r="E1886" s="32"/>
      <c r="F1886" s="16"/>
      <c r="G1886" s="16"/>
      <c r="H1886" s="16"/>
      <c r="I1886" s="16"/>
      <c r="J1886" s="16"/>
      <c r="K1886" s="16"/>
      <c r="L1886" s="32"/>
      <c r="M1886" s="16"/>
      <c r="N1886" s="16"/>
      <c r="O1886" s="16"/>
      <c r="P1886" s="16"/>
      <c r="Y1886" s="20"/>
      <c r="Z1886" s="20"/>
      <c r="AA1886" s="20"/>
      <c r="AB1886" s="20"/>
      <c r="AC1886" s="20"/>
      <c r="AD1886" s="20"/>
    </row>
    <row r="1887" spans="3:30" s="1" customFormat="1">
      <c r="C1887" s="16"/>
      <c r="D1887" s="16"/>
      <c r="E1887" s="32"/>
      <c r="F1887" s="16"/>
      <c r="G1887" s="16"/>
      <c r="H1887" s="16"/>
      <c r="I1887" s="16"/>
      <c r="J1887" s="16"/>
      <c r="K1887" s="16"/>
      <c r="L1887" s="32"/>
      <c r="M1887" s="16"/>
      <c r="N1887" s="16"/>
      <c r="O1887" s="16"/>
      <c r="P1887" s="16"/>
      <c r="Y1887" s="20"/>
      <c r="Z1887" s="20"/>
      <c r="AA1887" s="20"/>
      <c r="AB1887" s="20"/>
      <c r="AC1887" s="20"/>
      <c r="AD1887" s="20"/>
    </row>
    <row r="1888" spans="3:30" s="1" customFormat="1">
      <c r="C1888" s="16"/>
      <c r="D1888" s="16"/>
      <c r="E1888" s="32"/>
      <c r="F1888" s="16"/>
      <c r="G1888" s="16"/>
      <c r="H1888" s="16"/>
      <c r="I1888" s="16"/>
      <c r="J1888" s="16"/>
      <c r="K1888" s="16"/>
      <c r="L1888" s="32"/>
      <c r="M1888" s="16"/>
      <c r="N1888" s="16"/>
      <c r="O1888" s="16"/>
      <c r="P1888" s="16"/>
      <c r="Y1888" s="20"/>
      <c r="Z1888" s="20"/>
      <c r="AA1888" s="20"/>
      <c r="AB1888" s="20"/>
      <c r="AC1888" s="20"/>
      <c r="AD1888" s="20"/>
    </row>
    <row r="1889" spans="3:30" s="1" customFormat="1">
      <c r="C1889" s="16"/>
      <c r="D1889" s="16"/>
      <c r="E1889" s="32"/>
      <c r="F1889" s="16"/>
      <c r="G1889" s="16"/>
      <c r="H1889" s="16"/>
      <c r="I1889" s="16"/>
      <c r="J1889" s="16"/>
      <c r="K1889" s="16"/>
      <c r="L1889" s="32"/>
      <c r="M1889" s="16"/>
      <c r="N1889" s="16"/>
      <c r="O1889" s="16"/>
      <c r="P1889" s="16"/>
      <c r="Y1889" s="20"/>
      <c r="Z1889" s="20"/>
      <c r="AA1889" s="20"/>
      <c r="AB1889" s="20"/>
      <c r="AC1889" s="20"/>
      <c r="AD1889" s="20"/>
    </row>
    <row r="1890" spans="3:30" s="1" customFormat="1">
      <c r="C1890" s="16"/>
      <c r="D1890" s="16"/>
      <c r="E1890" s="32"/>
      <c r="F1890" s="16"/>
      <c r="G1890" s="16"/>
      <c r="H1890" s="16"/>
      <c r="I1890" s="16"/>
      <c r="J1890" s="16"/>
      <c r="K1890" s="16"/>
      <c r="L1890" s="32"/>
      <c r="M1890" s="16"/>
      <c r="N1890" s="16"/>
      <c r="O1890" s="16"/>
      <c r="P1890" s="16"/>
      <c r="Y1890" s="20"/>
      <c r="Z1890" s="20"/>
      <c r="AA1890" s="20"/>
      <c r="AB1890" s="20"/>
      <c r="AC1890" s="20"/>
      <c r="AD1890" s="20"/>
    </row>
    <row r="1891" spans="3:30" s="1" customFormat="1">
      <c r="C1891" s="16"/>
      <c r="D1891" s="16"/>
      <c r="E1891" s="32"/>
      <c r="F1891" s="16"/>
      <c r="G1891" s="16"/>
      <c r="H1891" s="16"/>
      <c r="I1891" s="16"/>
      <c r="J1891" s="16"/>
      <c r="K1891" s="16"/>
      <c r="L1891" s="32"/>
      <c r="M1891" s="16"/>
      <c r="N1891" s="16"/>
      <c r="O1891" s="16"/>
      <c r="P1891" s="16"/>
      <c r="Y1891" s="20"/>
      <c r="Z1891" s="20"/>
      <c r="AA1891" s="20"/>
      <c r="AB1891" s="20"/>
      <c r="AC1891" s="20"/>
      <c r="AD1891" s="20"/>
    </row>
    <row r="1892" spans="3:30" s="1" customFormat="1">
      <c r="C1892" s="16"/>
      <c r="D1892" s="16"/>
      <c r="E1892" s="32"/>
      <c r="F1892" s="16"/>
      <c r="G1892" s="16"/>
      <c r="H1892" s="16"/>
      <c r="I1892" s="16"/>
      <c r="J1892" s="16"/>
      <c r="K1892" s="16"/>
      <c r="L1892" s="32"/>
      <c r="M1892" s="16"/>
      <c r="N1892" s="16"/>
      <c r="O1892" s="16"/>
      <c r="P1892" s="16"/>
      <c r="Y1892" s="20"/>
      <c r="Z1892" s="20"/>
      <c r="AA1892" s="20"/>
      <c r="AB1892" s="20"/>
      <c r="AC1892" s="20"/>
      <c r="AD1892" s="20"/>
    </row>
    <row r="1893" spans="3:30" s="1" customFormat="1">
      <c r="C1893" s="16"/>
      <c r="D1893" s="16"/>
      <c r="E1893" s="32"/>
      <c r="F1893" s="16"/>
      <c r="G1893" s="16"/>
      <c r="H1893" s="16"/>
      <c r="I1893" s="16"/>
      <c r="J1893" s="16"/>
      <c r="K1893" s="16"/>
      <c r="L1893" s="32"/>
      <c r="M1893" s="16"/>
      <c r="N1893" s="16"/>
      <c r="O1893" s="16"/>
      <c r="P1893" s="16"/>
      <c r="Y1893" s="20"/>
      <c r="Z1893" s="20"/>
      <c r="AA1893" s="20"/>
      <c r="AB1893" s="20"/>
      <c r="AC1893" s="20"/>
      <c r="AD1893" s="20"/>
    </row>
    <row r="1894" spans="3:30" s="1" customFormat="1">
      <c r="C1894" s="16"/>
      <c r="D1894" s="16"/>
      <c r="E1894" s="32"/>
      <c r="F1894" s="16"/>
      <c r="G1894" s="16"/>
      <c r="H1894" s="16"/>
      <c r="I1894" s="16"/>
      <c r="J1894" s="16"/>
      <c r="K1894" s="16"/>
      <c r="L1894" s="32"/>
      <c r="M1894" s="16"/>
      <c r="N1894" s="16"/>
      <c r="O1894" s="16"/>
      <c r="P1894" s="16"/>
      <c r="Y1894" s="20"/>
      <c r="Z1894" s="20"/>
      <c r="AA1894" s="20"/>
      <c r="AB1894" s="20"/>
      <c r="AC1894" s="20"/>
      <c r="AD1894" s="20"/>
    </row>
    <row r="1895" spans="3:30" s="1" customFormat="1">
      <c r="C1895" s="16"/>
      <c r="D1895" s="16"/>
      <c r="E1895" s="32"/>
      <c r="F1895" s="16"/>
      <c r="G1895" s="16"/>
      <c r="H1895" s="16"/>
      <c r="I1895" s="16"/>
      <c r="J1895" s="16"/>
      <c r="K1895" s="16"/>
      <c r="L1895" s="32"/>
      <c r="M1895" s="16"/>
      <c r="N1895" s="16"/>
      <c r="O1895" s="16"/>
      <c r="P1895" s="16"/>
      <c r="Y1895" s="20"/>
      <c r="Z1895" s="20"/>
      <c r="AA1895" s="20"/>
      <c r="AB1895" s="20"/>
      <c r="AC1895" s="20"/>
      <c r="AD1895" s="20"/>
    </row>
    <row r="1896" spans="3:30" s="1" customFormat="1">
      <c r="C1896" s="16"/>
      <c r="D1896" s="16"/>
      <c r="E1896" s="32"/>
      <c r="F1896" s="16"/>
      <c r="G1896" s="16"/>
      <c r="H1896" s="16"/>
      <c r="I1896" s="16"/>
      <c r="J1896" s="16"/>
      <c r="K1896" s="16"/>
      <c r="L1896" s="32"/>
      <c r="M1896" s="16"/>
      <c r="N1896" s="16"/>
      <c r="O1896" s="16"/>
      <c r="P1896" s="16"/>
      <c r="Y1896" s="20"/>
      <c r="Z1896" s="20"/>
      <c r="AA1896" s="20"/>
      <c r="AB1896" s="20"/>
      <c r="AC1896" s="20"/>
      <c r="AD1896" s="20"/>
    </row>
    <row r="1897" spans="3:30" s="1" customFormat="1">
      <c r="C1897" s="16"/>
      <c r="D1897" s="16"/>
      <c r="E1897" s="32"/>
      <c r="F1897" s="16"/>
      <c r="G1897" s="16"/>
      <c r="H1897" s="16"/>
      <c r="I1897" s="16"/>
      <c r="J1897" s="16"/>
      <c r="K1897" s="16"/>
      <c r="L1897" s="32"/>
      <c r="M1897" s="16"/>
      <c r="N1897" s="16"/>
      <c r="O1897" s="16"/>
      <c r="P1897" s="16"/>
      <c r="Y1897" s="20"/>
      <c r="Z1897" s="20"/>
      <c r="AA1897" s="20"/>
      <c r="AB1897" s="20"/>
      <c r="AC1897" s="20"/>
      <c r="AD1897" s="20"/>
    </row>
    <row r="1898" spans="3:30" s="1" customFormat="1">
      <c r="C1898" s="16"/>
      <c r="D1898" s="16"/>
      <c r="E1898" s="32"/>
      <c r="F1898" s="16"/>
      <c r="G1898" s="16"/>
      <c r="H1898" s="16"/>
      <c r="I1898" s="16"/>
      <c r="J1898" s="16"/>
      <c r="K1898" s="16"/>
      <c r="L1898" s="32"/>
      <c r="M1898" s="16"/>
      <c r="N1898" s="16"/>
      <c r="O1898" s="16"/>
      <c r="P1898" s="16"/>
      <c r="Y1898" s="20"/>
      <c r="Z1898" s="20"/>
      <c r="AA1898" s="20"/>
      <c r="AB1898" s="20"/>
      <c r="AC1898" s="20"/>
      <c r="AD1898" s="20"/>
    </row>
    <row r="1899" spans="3:30" s="1" customFormat="1">
      <c r="C1899" s="16"/>
      <c r="D1899" s="16"/>
      <c r="E1899" s="32"/>
      <c r="F1899" s="16"/>
      <c r="G1899" s="16"/>
      <c r="H1899" s="16"/>
      <c r="I1899" s="16"/>
      <c r="J1899" s="16"/>
      <c r="K1899" s="16"/>
      <c r="L1899" s="32"/>
      <c r="M1899" s="16"/>
      <c r="N1899" s="16"/>
      <c r="O1899" s="16"/>
      <c r="P1899" s="16"/>
      <c r="Y1899" s="20"/>
      <c r="Z1899" s="20"/>
      <c r="AA1899" s="20"/>
      <c r="AB1899" s="20"/>
      <c r="AC1899" s="20"/>
      <c r="AD1899" s="20"/>
    </row>
    <row r="1900" spans="3:30" s="1" customFormat="1">
      <c r="C1900" s="16"/>
      <c r="D1900" s="16"/>
      <c r="E1900" s="32"/>
      <c r="F1900" s="16"/>
      <c r="G1900" s="16"/>
      <c r="H1900" s="16"/>
      <c r="I1900" s="16"/>
      <c r="J1900" s="16"/>
      <c r="K1900" s="16"/>
      <c r="L1900" s="32"/>
      <c r="M1900" s="16"/>
      <c r="N1900" s="16"/>
      <c r="O1900" s="16"/>
      <c r="P1900" s="16"/>
      <c r="Y1900" s="20"/>
      <c r="Z1900" s="20"/>
      <c r="AA1900" s="20"/>
      <c r="AB1900" s="20"/>
      <c r="AC1900" s="20"/>
      <c r="AD1900" s="20"/>
    </row>
    <row r="1901" spans="3:30" s="1" customFormat="1">
      <c r="C1901" s="16"/>
      <c r="D1901" s="16"/>
      <c r="E1901" s="32"/>
      <c r="F1901" s="16"/>
      <c r="G1901" s="16"/>
      <c r="H1901" s="16"/>
      <c r="I1901" s="16"/>
      <c r="J1901" s="16"/>
      <c r="K1901" s="16"/>
      <c r="L1901" s="32"/>
      <c r="M1901" s="16"/>
      <c r="N1901" s="16"/>
      <c r="O1901" s="16"/>
      <c r="P1901" s="16"/>
      <c r="Y1901" s="20"/>
      <c r="Z1901" s="20"/>
      <c r="AA1901" s="20"/>
      <c r="AB1901" s="20"/>
      <c r="AC1901" s="20"/>
      <c r="AD1901" s="20"/>
    </row>
    <row r="1902" spans="3:30" s="1" customFormat="1">
      <c r="C1902" s="16"/>
      <c r="D1902" s="16"/>
      <c r="E1902" s="32"/>
      <c r="F1902" s="16"/>
      <c r="G1902" s="16"/>
      <c r="H1902" s="16"/>
      <c r="I1902" s="16"/>
      <c r="J1902" s="16"/>
      <c r="K1902" s="16"/>
      <c r="L1902" s="32"/>
      <c r="M1902" s="16"/>
      <c r="N1902" s="16"/>
      <c r="O1902" s="16"/>
      <c r="P1902" s="16"/>
      <c r="Y1902" s="20"/>
      <c r="Z1902" s="20"/>
      <c r="AA1902" s="20"/>
      <c r="AB1902" s="20"/>
      <c r="AC1902" s="20"/>
      <c r="AD1902" s="20"/>
    </row>
    <row r="1903" spans="3:30" s="1" customFormat="1">
      <c r="C1903" s="16"/>
      <c r="D1903" s="16"/>
      <c r="E1903" s="32"/>
      <c r="F1903" s="16"/>
      <c r="G1903" s="16"/>
      <c r="H1903" s="16"/>
      <c r="I1903" s="16"/>
      <c r="J1903" s="16"/>
      <c r="K1903" s="16"/>
      <c r="L1903" s="32"/>
      <c r="M1903" s="16"/>
      <c r="N1903" s="16"/>
      <c r="O1903" s="16"/>
      <c r="P1903" s="16"/>
      <c r="Y1903" s="20"/>
      <c r="Z1903" s="20"/>
      <c r="AA1903" s="20"/>
      <c r="AB1903" s="20"/>
      <c r="AC1903" s="20"/>
      <c r="AD1903" s="20"/>
    </row>
    <row r="1904" spans="3:30" s="1" customFormat="1">
      <c r="C1904" s="16"/>
      <c r="D1904" s="16"/>
      <c r="E1904" s="32"/>
      <c r="F1904" s="16"/>
      <c r="G1904" s="16"/>
      <c r="H1904" s="16"/>
      <c r="I1904" s="16"/>
      <c r="J1904" s="16"/>
      <c r="K1904" s="16"/>
      <c r="L1904" s="32"/>
      <c r="M1904" s="16"/>
      <c r="N1904" s="16"/>
      <c r="O1904" s="16"/>
      <c r="P1904" s="16"/>
      <c r="Y1904" s="20"/>
      <c r="Z1904" s="20"/>
      <c r="AA1904" s="20"/>
      <c r="AB1904" s="20"/>
      <c r="AC1904" s="20"/>
      <c r="AD1904" s="20"/>
    </row>
    <row r="1905" spans="3:30" s="1" customFormat="1">
      <c r="C1905" s="16"/>
      <c r="D1905" s="16"/>
      <c r="E1905" s="32"/>
      <c r="F1905" s="16"/>
      <c r="G1905" s="16"/>
      <c r="H1905" s="16"/>
      <c r="I1905" s="16"/>
      <c r="J1905" s="16"/>
      <c r="K1905" s="16"/>
      <c r="L1905" s="32"/>
      <c r="M1905" s="16"/>
      <c r="N1905" s="16"/>
      <c r="O1905" s="16"/>
      <c r="P1905" s="16"/>
      <c r="Y1905" s="20"/>
      <c r="Z1905" s="20"/>
      <c r="AA1905" s="20"/>
      <c r="AB1905" s="20"/>
      <c r="AC1905" s="20"/>
      <c r="AD1905" s="20"/>
    </row>
    <row r="1906" spans="3:30" s="1" customFormat="1">
      <c r="C1906" s="16"/>
      <c r="D1906" s="16"/>
      <c r="E1906" s="32"/>
      <c r="F1906" s="16"/>
      <c r="G1906" s="16"/>
      <c r="H1906" s="16"/>
      <c r="I1906" s="16"/>
      <c r="J1906" s="16"/>
      <c r="K1906" s="16"/>
      <c r="L1906" s="32"/>
      <c r="M1906" s="16"/>
      <c r="N1906" s="16"/>
      <c r="O1906" s="16"/>
      <c r="P1906" s="16"/>
      <c r="Y1906" s="20"/>
      <c r="Z1906" s="20"/>
      <c r="AA1906" s="20"/>
      <c r="AB1906" s="20"/>
      <c r="AC1906" s="20"/>
      <c r="AD1906" s="20"/>
    </row>
    <row r="1907" spans="3:30" s="1" customFormat="1">
      <c r="C1907" s="16"/>
      <c r="D1907" s="16"/>
      <c r="E1907" s="32"/>
      <c r="F1907" s="16"/>
      <c r="G1907" s="16"/>
      <c r="H1907" s="16"/>
      <c r="I1907" s="16"/>
      <c r="J1907" s="16"/>
      <c r="K1907" s="16"/>
      <c r="L1907" s="32"/>
      <c r="M1907" s="16"/>
      <c r="N1907" s="16"/>
      <c r="O1907" s="16"/>
      <c r="P1907" s="16"/>
      <c r="Y1907" s="20"/>
      <c r="Z1907" s="20"/>
      <c r="AA1907" s="20"/>
      <c r="AB1907" s="20"/>
      <c r="AC1907" s="20"/>
      <c r="AD1907" s="20"/>
    </row>
    <row r="1908" spans="3:30" s="1" customFormat="1">
      <c r="C1908" s="16"/>
      <c r="D1908" s="16"/>
      <c r="E1908" s="32"/>
      <c r="F1908" s="16"/>
      <c r="G1908" s="16"/>
      <c r="H1908" s="16"/>
      <c r="I1908" s="16"/>
      <c r="J1908" s="16"/>
      <c r="K1908" s="16"/>
      <c r="L1908" s="32"/>
      <c r="M1908" s="16"/>
      <c r="N1908" s="16"/>
      <c r="O1908" s="16"/>
      <c r="P1908" s="16"/>
      <c r="Y1908" s="20"/>
      <c r="Z1908" s="20"/>
      <c r="AA1908" s="20"/>
      <c r="AB1908" s="20"/>
      <c r="AC1908" s="20"/>
      <c r="AD1908" s="20"/>
    </row>
    <row r="1909" spans="3:30" s="1" customFormat="1">
      <c r="C1909" s="16"/>
      <c r="D1909" s="16"/>
      <c r="E1909" s="32"/>
      <c r="F1909" s="16"/>
      <c r="G1909" s="16"/>
      <c r="H1909" s="16"/>
      <c r="I1909" s="16"/>
      <c r="J1909" s="16"/>
      <c r="K1909" s="16"/>
      <c r="L1909" s="32"/>
      <c r="M1909" s="16"/>
      <c r="N1909" s="16"/>
      <c r="O1909" s="16"/>
      <c r="P1909" s="16"/>
      <c r="Y1909" s="20"/>
      <c r="Z1909" s="20"/>
      <c r="AA1909" s="20"/>
      <c r="AB1909" s="20"/>
      <c r="AC1909" s="20"/>
      <c r="AD1909" s="20"/>
    </row>
    <row r="1910" spans="3:30" s="1" customFormat="1">
      <c r="C1910" s="16"/>
      <c r="D1910" s="16"/>
      <c r="E1910" s="32"/>
      <c r="F1910" s="16"/>
      <c r="G1910" s="16"/>
      <c r="H1910" s="16"/>
      <c r="I1910" s="16"/>
      <c r="J1910" s="16"/>
      <c r="K1910" s="16"/>
      <c r="L1910" s="32"/>
      <c r="M1910" s="16"/>
      <c r="N1910" s="16"/>
      <c r="O1910" s="16"/>
      <c r="P1910" s="16"/>
      <c r="Y1910" s="20"/>
      <c r="Z1910" s="20"/>
      <c r="AA1910" s="20"/>
      <c r="AB1910" s="20"/>
      <c r="AC1910" s="20"/>
      <c r="AD1910" s="20"/>
    </row>
    <row r="1911" spans="3:30" s="1" customFormat="1">
      <c r="C1911" s="16"/>
      <c r="D1911" s="16"/>
      <c r="E1911" s="32"/>
      <c r="F1911" s="16"/>
      <c r="G1911" s="16"/>
      <c r="H1911" s="16"/>
      <c r="I1911" s="16"/>
      <c r="J1911" s="16"/>
      <c r="K1911" s="16"/>
      <c r="L1911" s="32"/>
      <c r="M1911" s="16"/>
      <c r="N1911" s="16"/>
      <c r="O1911" s="16"/>
      <c r="P1911" s="16"/>
      <c r="Y1911" s="20"/>
      <c r="Z1911" s="20"/>
      <c r="AA1911" s="20"/>
      <c r="AB1911" s="20"/>
      <c r="AC1911" s="20"/>
      <c r="AD1911" s="20"/>
    </row>
    <row r="1912" spans="3:30" s="1" customFormat="1">
      <c r="C1912" s="16"/>
      <c r="D1912" s="16"/>
      <c r="E1912" s="32"/>
      <c r="F1912" s="16"/>
      <c r="G1912" s="16"/>
      <c r="H1912" s="16"/>
      <c r="I1912" s="16"/>
      <c r="J1912" s="16"/>
      <c r="K1912" s="16"/>
      <c r="L1912" s="32"/>
      <c r="M1912" s="16"/>
      <c r="N1912" s="16"/>
      <c r="O1912" s="16"/>
      <c r="P1912" s="16"/>
      <c r="Y1912" s="20"/>
      <c r="Z1912" s="20"/>
      <c r="AA1912" s="20"/>
      <c r="AB1912" s="20"/>
      <c r="AC1912" s="20"/>
      <c r="AD1912" s="20"/>
    </row>
    <row r="1913" spans="3:30" s="1" customFormat="1">
      <c r="C1913" s="16"/>
      <c r="D1913" s="16"/>
      <c r="E1913" s="32"/>
      <c r="F1913" s="16"/>
      <c r="G1913" s="16"/>
      <c r="H1913" s="16"/>
      <c r="I1913" s="16"/>
      <c r="J1913" s="16"/>
      <c r="K1913" s="16"/>
      <c r="L1913" s="32"/>
      <c r="M1913" s="16"/>
      <c r="N1913" s="16"/>
      <c r="O1913" s="16"/>
      <c r="P1913" s="16"/>
      <c r="Y1913" s="20"/>
      <c r="Z1913" s="20"/>
      <c r="AA1913" s="20"/>
      <c r="AB1913" s="20"/>
      <c r="AC1913" s="20"/>
      <c r="AD1913" s="20"/>
    </row>
    <row r="1914" spans="3:30" s="1" customFormat="1">
      <c r="C1914" s="16"/>
      <c r="D1914" s="16"/>
      <c r="E1914" s="32"/>
      <c r="F1914" s="16"/>
      <c r="G1914" s="16"/>
      <c r="H1914" s="16"/>
      <c r="I1914" s="16"/>
      <c r="J1914" s="16"/>
      <c r="K1914" s="16"/>
      <c r="L1914" s="32"/>
      <c r="M1914" s="16"/>
      <c r="N1914" s="16"/>
      <c r="O1914" s="16"/>
      <c r="P1914" s="16"/>
      <c r="Y1914" s="20"/>
      <c r="Z1914" s="20"/>
      <c r="AA1914" s="20"/>
      <c r="AB1914" s="20"/>
      <c r="AC1914" s="20"/>
      <c r="AD1914" s="20"/>
    </row>
    <row r="1915" spans="3:30" s="1" customFormat="1">
      <c r="C1915" s="16"/>
      <c r="D1915" s="16"/>
      <c r="E1915" s="32"/>
      <c r="F1915" s="16"/>
      <c r="G1915" s="16"/>
      <c r="H1915" s="16"/>
      <c r="I1915" s="16"/>
      <c r="J1915" s="16"/>
      <c r="K1915" s="16"/>
      <c r="L1915" s="32"/>
      <c r="M1915" s="16"/>
      <c r="N1915" s="16"/>
      <c r="O1915" s="16"/>
      <c r="P1915" s="16"/>
      <c r="Y1915" s="20"/>
      <c r="Z1915" s="20"/>
      <c r="AA1915" s="20"/>
      <c r="AB1915" s="20"/>
      <c r="AC1915" s="20"/>
      <c r="AD1915" s="20"/>
    </row>
    <row r="1916" spans="3:30" s="1" customFormat="1">
      <c r="C1916" s="16"/>
      <c r="D1916" s="16"/>
      <c r="E1916" s="32"/>
      <c r="F1916" s="16"/>
      <c r="G1916" s="16"/>
      <c r="H1916" s="16"/>
      <c r="I1916" s="16"/>
      <c r="J1916" s="16"/>
      <c r="K1916" s="16"/>
      <c r="L1916" s="32"/>
      <c r="M1916" s="16"/>
      <c r="N1916" s="16"/>
      <c r="O1916" s="16"/>
      <c r="P1916" s="16"/>
      <c r="Y1916" s="20"/>
      <c r="Z1916" s="20"/>
      <c r="AA1916" s="20"/>
      <c r="AB1916" s="20"/>
      <c r="AC1916" s="20"/>
      <c r="AD1916" s="20"/>
    </row>
    <row r="1917" spans="3:30" s="1" customFormat="1">
      <c r="C1917" s="16"/>
      <c r="D1917" s="16"/>
      <c r="E1917" s="32"/>
      <c r="F1917" s="16"/>
      <c r="G1917" s="16"/>
      <c r="H1917" s="16"/>
      <c r="I1917" s="16"/>
      <c r="J1917" s="16"/>
      <c r="K1917" s="16"/>
      <c r="L1917" s="32"/>
      <c r="M1917" s="16"/>
      <c r="N1917" s="16"/>
      <c r="O1917" s="16"/>
      <c r="P1917" s="16"/>
      <c r="Y1917" s="20"/>
      <c r="Z1917" s="20"/>
      <c r="AA1917" s="20"/>
      <c r="AB1917" s="20"/>
      <c r="AC1917" s="20"/>
      <c r="AD1917" s="20"/>
    </row>
    <row r="1918" spans="3:30" s="1" customFormat="1">
      <c r="C1918" s="16"/>
      <c r="D1918" s="16"/>
      <c r="E1918" s="32"/>
      <c r="F1918" s="16"/>
      <c r="G1918" s="16"/>
      <c r="H1918" s="16"/>
      <c r="I1918" s="16"/>
      <c r="J1918" s="16"/>
      <c r="K1918" s="16"/>
      <c r="L1918" s="32"/>
      <c r="M1918" s="16"/>
      <c r="N1918" s="16"/>
      <c r="O1918" s="16"/>
      <c r="P1918" s="16"/>
      <c r="Y1918" s="20"/>
      <c r="Z1918" s="20"/>
      <c r="AA1918" s="20"/>
      <c r="AB1918" s="20"/>
      <c r="AC1918" s="20"/>
      <c r="AD1918" s="20"/>
    </row>
    <row r="1919" spans="3:30" s="1" customFormat="1">
      <c r="C1919" s="16"/>
      <c r="D1919" s="16"/>
      <c r="E1919" s="32"/>
      <c r="F1919" s="16"/>
      <c r="G1919" s="16"/>
      <c r="H1919" s="16"/>
      <c r="I1919" s="16"/>
      <c r="J1919" s="16"/>
      <c r="K1919" s="16"/>
      <c r="L1919" s="32"/>
      <c r="M1919" s="16"/>
      <c r="N1919" s="16"/>
      <c r="O1919" s="16"/>
      <c r="P1919" s="16"/>
      <c r="Y1919" s="20"/>
      <c r="Z1919" s="20"/>
      <c r="AA1919" s="20"/>
      <c r="AB1919" s="20"/>
      <c r="AC1919" s="20"/>
      <c r="AD1919" s="20"/>
    </row>
    <row r="1920" spans="3:30" s="1" customFormat="1">
      <c r="C1920" s="16"/>
      <c r="D1920" s="16"/>
      <c r="E1920" s="32"/>
      <c r="F1920" s="16"/>
      <c r="G1920" s="16"/>
      <c r="H1920" s="16"/>
      <c r="I1920" s="16"/>
      <c r="J1920" s="16"/>
      <c r="K1920" s="16"/>
      <c r="L1920" s="32"/>
      <c r="M1920" s="16"/>
      <c r="N1920" s="16"/>
      <c r="O1920" s="16"/>
      <c r="P1920" s="16"/>
      <c r="Y1920" s="20"/>
      <c r="Z1920" s="20"/>
      <c r="AA1920" s="20"/>
      <c r="AB1920" s="20"/>
      <c r="AC1920" s="20"/>
      <c r="AD1920" s="20"/>
    </row>
    <row r="1921" spans="3:30" s="1" customFormat="1">
      <c r="C1921" s="16"/>
      <c r="D1921" s="16"/>
      <c r="E1921" s="32"/>
      <c r="F1921" s="16"/>
      <c r="G1921" s="16"/>
      <c r="H1921" s="16"/>
      <c r="I1921" s="16"/>
      <c r="J1921" s="16"/>
      <c r="K1921" s="16"/>
      <c r="L1921" s="32"/>
      <c r="M1921" s="16"/>
      <c r="N1921" s="16"/>
      <c r="O1921" s="16"/>
      <c r="P1921" s="16"/>
      <c r="Y1921" s="20"/>
      <c r="Z1921" s="20"/>
      <c r="AA1921" s="20"/>
      <c r="AB1921" s="20"/>
      <c r="AC1921" s="20"/>
      <c r="AD1921" s="20"/>
    </row>
    <row r="1922" spans="3:30" s="1" customFormat="1">
      <c r="C1922" s="16"/>
      <c r="D1922" s="16"/>
      <c r="E1922" s="32"/>
      <c r="F1922" s="16"/>
      <c r="G1922" s="16"/>
      <c r="H1922" s="16"/>
      <c r="I1922" s="16"/>
      <c r="J1922" s="16"/>
      <c r="K1922" s="16"/>
      <c r="L1922" s="32"/>
      <c r="M1922" s="16"/>
      <c r="N1922" s="16"/>
      <c r="O1922" s="16"/>
      <c r="P1922" s="16"/>
      <c r="Y1922" s="20"/>
      <c r="Z1922" s="20"/>
      <c r="AA1922" s="20"/>
      <c r="AB1922" s="20"/>
      <c r="AC1922" s="20"/>
      <c r="AD1922" s="20"/>
    </row>
    <row r="1923" spans="3:30" s="1" customFormat="1">
      <c r="C1923" s="16"/>
      <c r="D1923" s="16"/>
      <c r="E1923" s="32"/>
      <c r="F1923" s="16"/>
      <c r="G1923" s="16"/>
      <c r="H1923" s="16"/>
      <c r="I1923" s="16"/>
      <c r="J1923" s="16"/>
      <c r="K1923" s="16"/>
      <c r="L1923" s="32"/>
      <c r="M1923" s="16"/>
      <c r="N1923" s="16"/>
      <c r="O1923" s="16"/>
      <c r="P1923" s="16"/>
      <c r="Y1923" s="20"/>
      <c r="Z1923" s="20"/>
      <c r="AA1923" s="20"/>
      <c r="AB1923" s="20"/>
      <c r="AC1923" s="20"/>
      <c r="AD1923" s="20"/>
    </row>
    <row r="1924" spans="3:30" s="1" customFormat="1">
      <c r="C1924" s="16"/>
      <c r="D1924" s="16"/>
      <c r="E1924" s="32"/>
      <c r="F1924" s="16"/>
      <c r="G1924" s="16"/>
      <c r="H1924" s="16"/>
      <c r="I1924" s="16"/>
      <c r="J1924" s="16"/>
      <c r="K1924" s="16"/>
      <c r="L1924" s="32"/>
      <c r="M1924" s="16"/>
      <c r="N1924" s="16"/>
      <c r="O1924" s="16"/>
      <c r="P1924" s="16"/>
      <c r="Y1924" s="20"/>
      <c r="Z1924" s="20"/>
      <c r="AA1924" s="20"/>
      <c r="AB1924" s="20"/>
      <c r="AC1924" s="20"/>
      <c r="AD1924" s="20"/>
    </row>
    <row r="1925" spans="3:30" s="1" customFormat="1">
      <c r="C1925" s="16"/>
      <c r="D1925" s="16"/>
      <c r="E1925" s="32"/>
      <c r="F1925" s="16"/>
      <c r="G1925" s="16"/>
      <c r="H1925" s="16"/>
      <c r="I1925" s="16"/>
      <c r="J1925" s="16"/>
      <c r="K1925" s="16"/>
      <c r="L1925" s="32"/>
      <c r="M1925" s="16"/>
      <c r="N1925" s="16"/>
      <c r="O1925" s="16"/>
      <c r="P1925" s="16"/>
      <c r="Y1925" s="20"/>
      <c r="Z1925" s="20"/>
      <c r="AA1925" s="20"/>
      <c r="AB1925" s="20"/>
      <c r="AC1925" s="20"/>
      <c r="AD1925" s="20"/>
    </row>
    <row r="1926" spans="3:30" s="1" customFormat="1">
      <c r="C1926" s="16"/>
      <c r="D1926" s="16"/>
      <c r="E1926" s="32"/>
      <c r="F1926" s="16"/>
      <c r="G1926" s="16"/>
      <c r="H1926" s="16"/>
      <c r="I1926" s="16"/>
      <c r="J1926" s="16"/>
      <c r="K1926" s="16"/>
      <c r="L1926" s="32"/>
      <c r="M1926" s="16"/>
      <c r="N1926" s="16"/>
      <c r="O1926" s="16"/>
      <c r="P1926" s="16"/>
      <c r="Y1926" s="20"/>
      <c r="Z1926" s="20"/>
      <c r="AA1926" s="20"/>
      <c r="AB1926" s="20"/>
      <c r="AC1926" s="20"/>
      <c r="AD1926" s="20"/>
    </row>
    <row r="1927" spans="3:30" s="1" customFormat="1">
      <c r="C1927" s="16"/>
      <c r="D1927" s="16"/>
      <c r="E1927" s="32"/>
      <c r="F1927" s="16"/>
      <c r="G1927" s="16"/>
      <c r="H1927" s="16"/>
      <c r="I1927" s="16"/>
      <c r="J1927" s="16"/>
      <c r="K1927" s="16"/>
      <c r="L1927" s="32"/>
      <c r="M1927" s="16"/>
      <c r="N1927" s="16"/>
      <c r="O1927" s="16"/>
      <c r="P1927" s="16"/>
      <c r="Y1927" s="20"/>
      <c r="Z1927" s="20"/>
      <c r="AA1927" s="20"/>
      <c r="AB1927" s="20"/>
      <c r="AC1927" s="20"/>
      <c r="AD1927" s="20"/>
    </row>
    <row r="1928" spans="3:30" s="1" customFormat="1">
      <c r="C1928" s="16"/>
      <c r="D1928" s="16"/>
      <c r="E1928" s="32"/>
      <c r="F1928" s="16"/>
      <c r="G1928" s="16"/>
      <c r="H1928" s="16"/>
      <c r="I1928" s="16"/>
      <c r="J1928" s="16"/>
      <c r="K1928" s="16"/>
      <c r="L1928" s="32"/>
      <c r="M1928" s="16"/>
      <c r="N1928" s="16"/>
      <c r="O1928" s="16"/>
      <c r="P1928" s="16"/>
      <c r="Y1928" s="20"/>
      <c r="Z1928" s="20"/>
      <c r="AA1928" s="20"/>
      <c r="AB1928" s="20"/>
      <c r="AC1928" s="20"/>
      <c r="AD1928" s="20"/>
    </row>
    <row r="1929" spans="3:30" s="1" customFormat="1">
      <c r="C1929" s="16"/>
      <c r="D1929" s="16"/>
      <c r="E1929" s="32"/>
      <c r="F1929" s="16"/>
      <c r="G1929" s="16"/>
      <c r="H1929" s="16"/>
      <c r="I1929" s="16"/>
      <c r="J1929" s="16"/>
      <c r="K1929" s="16"/>
      <c r="L1929" s="32"/>
      <c r="M1929" s="16"/>
      <c r="N1929" s="16"/>
      <c r="O1929" s="16"/>
      <c r="P1929" s="16"/>
      <c r="Y1929" s="20"/>
      <c r="Z1929" s="20"/>
      <c r="AA1929" s="20"/>
      <c r="AB1929" s="20"/>
      <c r="AC1929" s="20"/>
      <c r="AD1929" s="20"/>
    </row>
    <row r="1930" spans="3:30" s="1" customFormat="1">
      <c r="C1930" s="16"/>
      <c r="D1930" s="16"/>
      <c r="E1930" s="32"/>
      <c r="F1930" s="16"/>
      <c r="G1930" s="16"/>
      <c r="H1930" s="16"/>
      <c r="I1930" s="16"/>
      <c r="J1930" s="16"/>
      <c r="K1930" s="16"/>
      <c r="L1930" s="32"/>
      <c r="M1930" s="16"/>
      <c r="N1930" s="16"/>
      <c r="O1930" s="16"/>
      <c r="P1930" s="16"/>
      <c r="Y1930" s="20"/>
      <c r="Z1930" s="20"/>
      <c r="AA1930" s="20"/>
      <c r="AB1930" s="20"/>
      <c r="AC1930" s="20"/>
      <c r="AD1930" s="20"/>
    </row>
    <row r="1931" spans="3:30" s="1" customFormat="1">
      <c r="C1931" s="16"/>
      <c r="D1931" s="16"/>
      <c r="E1931" s="32"/>
      <c r="F1931" s="16"/>
      <c r="G1931" s="16"/>
      <c r="H1931" s="16"/>
      <c r="I1931" s="16"/>
      <c r="J1931" s="16"/>
      <c r="K1931" s="16"/>
      <c r="L1931" s="32"/>
      <c r="M1931" s="16"/>
      <c r="N1931" s="16"/>
      <c r="O1931" s="16"/>
      <c r="P1931" s="16"/>
      <c r="Y1931" s="20"/>
      <c r="Z1931" s="20"/>
      <c r="AA1931" s="20"/>
      <c r="AB1931" s="20"/>
      <c r="AC1931" s="20"/>
      <c r="AD1931" s="20"/>
    </row>
    <row r="1932" spans="3:30" s="1" customFormat="1">
      <c r="C1932" s="16"/>
      <c r="D1932" s="16"/>
      <c r="E1932" s="32"/>
      <c r="F1932" s="16"/>
      <c r="G1932" s="16"/>
      <c r="H1932" s="16"/>
      <c r="I1932" s="16"/>
      <c r="J1932" s="16"/>
      <c r="K1932" s="16"/>
      <c r="L1932" s="32"/>
      <c r="M1932" s="16"/>
      <c r="N1932" s="16"/>
      <c r="O1932" s="16"/>
      <c r="P1932" s="16"/>
      <c r="Y1932" s="20"/>
      <c r="Z1932" s="20"/>
      <c r="AA1932" s="20"/>
      <c r="AB1932" s="20"/>
      <c r="AC1932" s="20"/>
      <c r="AD1932" s="20"/>
    </row>
    <row r="1933" spans="3:30" s="1" customFormat="1">
      <c r="C1933" s="16"/>
      <c r="D1933" s="16"/>
      <c r="E1933" s="32"/>
      <c r="F1933" s="16"/>
      <c r="G1933" s="16"/>
      <c r="H1933" s="16"/>
      <c r="I1933" s="16"/>
      <c r="J1933" s="16"/>
      <c r="K1933" s="16"/>
      <c r="L1933" s="32"/>
      <c r="M1933" s="16"/>
      <c r="N1933" s="16"/>
      <c r="O1933" s="16"/>
      <c r="P1933" s="16"/>
      <c r="Y1933" s="20"/>
      <c r="Z1933" s="20"/>
      <c r="AA1933" s="20"/>
      <c r="AB1933" s="20"/>
      <c r="AC1933" s="20"/>
      <c r="AD1933" s="20"/>
    </row>
    <row r="1934" spans="3:30" s="1" customFormat="1">
      <c r="C1934" s="16"/>
      <c r="D1934" s="16"/>
      <c r="E1934" s="32"/>
      <c r="F1934" s="16"/>
      <c r="G1934" s="16"/>
      <c r="H1934" s="16"/>
      <c r="I1934" s="16"/>
      <c r="J1934" s="16"/>
      <c r="K1934" s="16"/>
      <c r="L1934" s="32"/>
      <c r="M1934" s="16"/>
      <c r="N1934" s="16"/>
      <c r="O1934" s="16"/>
      <c r="P1934" s="16"/>
      <c r="Y1934" s="20"/>
      <c r="Z1934" s="20"/>
      <c r="AA1934" s="20"/>
      <c r="AB1934" s="20"/>
      <c r="AC1934" s="20"/>
      <c r="AD1934" s="20"/>
    </row>
    <row r="1935" spans="3:30" s="1" customFormat="1">
      <c r="C1935" s="16"/>
      <c r="D1935" s="16"/>
      <c r="E1935" s="32"/>
      <c r="F1935" s="16"/>
      <c r="G1935" s="16"/>
      <c r="H1935" s="16"/>
      <c r="I1935" s="16"/>
      <c r="J1935" s="16"/>
      <c r="K1935" s="16"/>
      <c r="L1935" s="32"/>
      <c r="M1935" s="16"/>
      <c r="N1935" s="16"/>
      <c r="O1935" s="16"/>
      <c r="P1935" s="16"/>
      <c r="Y1935" s="20"/>
      <c r="Z1935" s="20"/>
      <c r="AA1935" s="20"/>
      <c r="AB1935" s="20"/>
      <c r="AC1935" s="20"/>
      <c r="AD1935" s="20"/>
    </row>
    <row r="1936" spans="3:30" s="1" customFormat="1">
      <c r="C1936" s="16"/>
      <c r="D1936" s="16"/>
      <c r="E1936" s="32"/>
      <c r="F1936" s="16"/>
      <c r="G1936" s="16"/>
      <c r="H1936" s="16"/>
      <c r="I1936" s="16"/>
      <c r="J1936" s="16"/>
      <c r="K1936" s="16"/>
      <c r="L1936" s="32"/>
      <c r="M1936" s="16"/>
      <c r="N1936" s="16"/>
      <c r="O1936" s="16"/>
      <c r="P1936" s="16"/>
      <c r="Y1936" s="20"/>
      <c r="Z1936" s="20"/>
      <c r="AA1936" s="20"/>
      <c r="AB1936" s="20"/>
      <c r="AC1936" s="20"/>
      <c r="AD1936" s="20"/>
    </row>
    <row r="1937" spans="3:30" s="1" customFormat="1">
      <c r="C1937" s="16"/>
      <c r="D1937" s="16"/>
      <c r="E1937" s="32"/>
      <c r="F1937" s="16"/>
      <c r="G1937" s="16"/>
      <c r="H1937" s="16"/>
      <c r="I1937" s="16"/>
      <c r="J1937" s="16"/>
      <c r="K1937" s="16"/>
      <c r="L1937" s="32"/>
      <c r="M1937" s="16"/>
      <c r="N1937" s="16"/>
      <c r="O1937" s="16"/>
      <c r="P1937" s="16"/>
      <c r="Y1937" s="20"/>
      <c r="Z1937" s="20"/>
      <c r="AA1937" s="20"/>
      <c r="AB1937" s="20"/>
      <c r="AC1937" s="20"/>
      <c r="AD1937" s="20"/>
    </row>
    <row r="1938" spans="3:30" s="1" customFormat="1">
      <c r="C1938" s="16"/>
      <c r="D1938" s="16"/>
      <c r="E1938" s="32"/>
      <c r="F1938" s="16"/>
      <c r="G1938" s="16"/>
      <c r="H1938" s="16"/>
      <c r="I1938" s="16"/>
      <c r="J1938" s="16"/>
      <c r="K1938" s="16"/>
      <c r="L1938" s="32"/>
      <c r="M1938" s="16"/>
      <c r="N1938" s="16"/>
      <c r="O1938" s="16"/>
      <c r="P1938" s="16"/>
      <c r="Y1938" s="20"/>
      <c r="Z1938" s="20"/>
      <c r="AA1938" s="20"/>
      <c r="AB1938" s="20"/>
      <c r="AC1938" s="20"/>
      <c r="AD1938" s="20"/>
    </row>
    <row r="1939" spans="3:30" s="1" customFormat="1">
      <c r="C1939" s="16"/>
      <c r="D1939" s="16"/>
      <c r="E1939" s="32"/>
      <c r="F1939" s="16"/>
      <c r="G1939" s="16"/>
      <c r="H1939" s="16"/>
      <c r="I1939" s="16"/>
      <c r="J1939" s="16"/>
      <c r="K1939" s="16"/>
      <c r="L1939" s="32"/>
      <c r="M1939" s="16"/>
      <c r="N1939" s="16"/>
      <c r="O1939" s="16"/>
      <c r="P1939" s="16"/>
      <c r="Y1939" s="20"/>
      <c r="Z1939" s="20"/>
      <c r="AA1939" s="20"/>
      <c r="AB1939" s="20"/>
      <c r="AC1939" s="20"/>
      <c r="AD1939" s="20"/>
    </row>
    <row r="1940" spans="3:30" s="1" customFormat="1">
      <c r="C1940" s="16"/>
      <c r="D1940" s="16"/>
      <c r="E1940" s="32"/>
      <c r="F1940" s="16"/>
      <c r="G1940" s="16"/>
      <c r="H1940" s="16"/>
      <c r="I1940" s="16"/>
      <c r="J1940" s="16"/>
      <c r="K1940" s="16"/>
      <c r="L1940" s="32"/>
      <c r="M1940" s="16"/>
      <c r="N1940" s="16"/>
      <c r="O1940" s="16"/>
      <c r="P1940" s="16"/>
      <c r="Y1940" s="20"/>
      <c r="Z1940" s="20"/>
      <c r="AA1940" s="20"/>
      <c r="AB1940" s="20"/>
      <c r="AC1940" s="20"/>
      <c r="AD1940" s="20"/>
    </row>
    <row r="1941" spans="3:30" s="1" customFormat="1">
      <c r="C1941" s="16"/>
      <c r="D1941" s="16"/>
      <c r="E1941" s="32"/>
      <c r="F1941" s="16"/>
      <c r="G1941" s="16"/>
      <c r="H1941" s="16"/>
      <c r="I1941" s="16"/>
      <c r="J1941" s="16"/>
      <c r="K1941" s="16"/>
      <c r="L1941" s="32"/>
      <c r="M1941" s="16"/>
      <c r="N1941" s="16"/>
      <c r="O1941" s="16"/>
      <c r="P1941" s="16"/>
      <c r="Y1941" s="20"/>
      <c r="Z1941" s="20"/>
      <c r="AA1941" s="20"/>
      <c r="AB1941" s="20"/>
      <c r="AC1941" s="20"/>
      <c r="AD1941" s="20"/>
    </row>
    <row r="1942" spans="3:30" s="1" customFormat="1">
      <c r="C1942" s="16"/>
      <c r="D1942" s="16"/>
      <c r="E1942" s="32"/>
      <c r="F1942" s="16"/>
      <c r="G1942" s="16"/>
      <c r="H1942" s="16"/>
      <c r="I1942" s="16"/>
      <c r="J1942" s="16"/>
      <c r="K1942" s="16"/>
      <c r="L1942" s="32"/>
      <c r="M1942" s="16"/>
      <c r="N1942" s="16"/>
      <c r="O1942" s="16"/>
      <c r="P1942" s="16"/>
      <c r="Y1942" s="20"/>
      <c r="Z1942" s="20"/>
      <c r="AA1942" s="20"/>
      <c r="AB1942" s="20"/>
      <c r="AC1942" s="20"/>
      <c r="AD1942" s="20"/>
    </row>
    <row r="1943" spans="3:30" s="1" customFormat="1">
      <c r="C1943" s="16"/>
      <c r="D1943" s="16"/>
      <c r="E1943" s="32"/>
      <c r="F1943" s="16"/>
      <c r="G1943" s="16"/>
      <c r="H1943" s="16"/>
      <c r="I1943" s="16"/>
      <c r="J1943" s="16"/>
      <c r="K1943" s="16"/>
      <c r="L1943" s="32"/>
      <c r="M1943" s="16"/>
      <c r="N1943" s="16"/>
      <c r="O1943" s="16"/>
      <c r="P1943" s="16"/>
      <c r="Y1943" s="20"/>
      <c r="Z1943" s="20"/>
      <c r="AA1943" s="20"/>
      <c r="AB1943" s="20"/>
      <c r="AC1943" s="20"/>
      <c r="AD1943" s="20"/>
    </row>
    <row r="1944" spans="3:30" s="1" customFormat="1">
      <c r="C1944" s="16"/>
      <c r="D1944" s="16"/>
      <c r="E1944" s="32"/>
      <c r="F1944" s="16"/>
      <c r="G1944" s="16"/>
      <c r="H1944" s="16"/>
      <c r="I1944" s="16"/>
      <c r="J1944" s="16"/>
      <c r="K1944" s="16"/>
      <c r="L1944" s="32"/>
      <c r="M1944" s="16"/>
      <c r="N1944" s="16"/>
      <c r="O1944" s="16"/>
      <c r="P1944" s="16"/>
      <c r="Y1944" s="20"/>
      <c r="Z1944" s="20"/>
      <c r="AA1944" s="20"/>
      <c r="AB1944" s="20"/>
      <c r="AC1944" s="20"/>
      <c r="AD1944" s="20"/>
    </row>
    <row r="1945" spans="3:30" s="1" customFormat="1">
      <c r="C1945" s="16"/>
      <c r="D1945" s="16"/>
      <c r="E1945" s="32"/>
      <c r="F1945" s="16"/>
      <c r="G1945" s="16"/>
      <c r="H1945" s="16"/>
      <c r="I1945" s="16"/>
      <c r="J1945" s="16"/>
      <c r="K1945" s="16"/>
      <c r="L1945" s="32"/>
      <c r="M1945" s="16"/>
      <c r="N1945" s="16"/>
      <c r="O1945" s="16"/>
      <c r="P1945" s="16"/>
      <c r="Y1945" s="20"/>
      <c r="Z1945" s="20"/>
      <c r="AA1945" s="20"/>
      <c r="AB1945" s="20"/>
      <c r="AC1945" s="20"/>
      <c r="AD1945" s="20"/>
    </row>
    <row r="1946" spans="3:30" s="1" customFormat="1">
      <c r="C1946" s="16"/>
      <c r="D1946" s="16"/>
      <c r="E1946" s="32"/>
      <c r="F1946" s="16"/>
      <c r="G1946" s="16"/>
      <c r="H1946" s="16"/>
      <c r="I1946" s="16"/>
      <c r="J1946" s="16"/>
      <c r="K1946" s="16"/>
      <c r="L1946" s="32"/>
      <c r="M1946" s="16"/>
      <c r="N1946" s="16"/>
      <c r="O1946" s="16"/>
      <c r="P1946" s="16"/>
      <c r="Y1946" s="20"/>
      <c r="Z1946" s="20"/>
      <c r="AA1946" s="20"/>
      <c r="AB1946" s="20"/>
      <c r="AC1946" s="20"/>
      <c r="AD1946" s="20"/>
    </row>
    <row r="1947" spans="3:30" s="1" customFormat="1">
      <c r="C1947" s="16"/>
      <c r="D1947" s="16"/>
      <c r="E1947" s="32"/>
      <c r="F1947" s="16"/>
      <c r="G1947" s="16"/>
      <c r="H1947" s="16"/>
      <c r="I1947" s="16"/>
      <c r="J1947" s="16"/>
      <c r="K1947" s="16"/>
      <c r="L1947" s="32"/>
      <c r="M1947" s="16"/>
      <c r="N1947" s="16"/>
      <c r="O1947" s="16"/>
      <c r="P1947" s="16"/>
      <c r="Y1947" s="20"/>
      <c r="Z1947" s="20"/>
      <c r="AA1947" s="20"/>
      <c r="AB1947" s="20"/>
      <c r="AC1947" s="20"/>
      <c r="AD1947" s="20"/>
    </row>
    <row r="1948" spans="3:30" s="1" customFormat="1">
      <c r="C1948" s="16"/>
      <c r="D1948" s="16"/>
      <c r="E1948" s="32"/>
      <c r="F1948" s="16"/>
      <c r="G1948" s="16"/>
      <c r="H1948" s="16"/>
      <c r="I1948" s="16"/>
      <c r="J1948" s="16"/>
      <c r="K1948" s="16"/>
      <c r="L1948" s="32"/>
      <c r="M1948" s="16"/>
      <c r="N1948" s="16"/>
      <c r="O1948" s="16"/>
      <c r="P1948" s="16"/>
      <c r="Y1948" s="20"/>
      <c r="Z1948" s="20"/>
      <c r="AA1948" s="20"/>
      <c r="AB1948" s="20"/>
      <c r="AC1948" s="20"/>
      <c r="AD1948" s="20"/>
    </row>
    <row r="1949" spans="3:30" s="1" customFormat="1">
      <c r="C1949" s="16"/>
      <c r="D1949" s="16"/>
      <c r="E1949" s="32"/>
      <c r="F1949" s="16"/>
      <c r="G1949" s="16"/>
      <c r="H1949" s="16"/>
      <c r="I1949" s="16"/>
      <c r="J1949" s="16"/>
      <c r="K1949" s="16"/>
      <c r="L1949" s="32"/>
      <c r="M1949" s="16"/>
      <c r="N1949" s="16"/>
      <c r="O1949" s="16"/>
      <c r="P1949" s="16"/>
      <c r="Y1949" s="20"/>
      <c r="Z1949" s="20"/>
      <c r="AA1949" s="20"/>
      <c r="AB1949" s="20"/>
      <c r="AC1949" s="20"/>
      <c r="AD1949" s="20"/>
    </row>
    <row r="1950" spans="3:30" s="1" customFormat="1">
      <c r="C1950" s="16"/>
      <c r="D1950" s="16"/>
      <c r="E1950" s="32"/>
      <c r="F1950" s="16"/>
      <c r="G1950" s="16"/>
      <c r="H1950" s="16"/>
      <c r="I1950" s="16"/>
      <c r="J1950" s="16"/>
      <c r="K1950" s="16"/>
      <c r="L1950" s="32"/>
      <c r="M1950" s="16"/>
      <c r="N1950" s="16"/>
      <c r="O1950" s="16"/>
      <c r="P1950" s="16"/>
      <c r="Y1950" s="20"/>
      <c r="Z1950" s="20"/>
      <c r="AA1950" s="20"/>
      <c r="AB1950" s="20"/>
      <c r="AC1950" s="20"/>
      <c r="AD1950" s="20"/>
    </row>
    <row r="1951" spans="3:30" s="1" customFormat="1">
      <c r="C1951" s="16"/>
      <c r="D1951" s="16"/>
      <c r="E1951" s="32"/>
      <c r="F1951" s="16"/>
      <c r="G1951" s="16"/>
      <c r="H1951" s="16"/>
      <c r="I1951" s="16"/>
      <c r="J1951" s="16"/>
      <c r="K1951" s="16"/>
      <c r="L1951" s="32"/>
      <c r="M1951" s="16"/>
      <c r="N1951" s="16"/>
      <c r="O1951" s="16"/>
      <c r="P1951" s="16"/>
      <c r="Y1951" s="20"/>
      <c r="Z1951" s="20"/>
      <c r="AA1951" s="20"/>
      <c r="AB1951" s="20"/>
      <c r="AC1951" s="20"/>
      <c r="AD1951" s="20"/>
    </row>
    <row r="1952" spans="3:30" s="1" customFormat="1">
      <c r="C1952" s="16"/>
      <c r="D1952" s="16"/>
      <c r="E1952" s="32"/>
      <c r="F1952" s="16"/>
      <c r="G1952" s="16"/>
      <c r="H1952" s="16"/>
      <c r="I1952" s="16"/>
      <c r="J1952" s="16"/>
      <c r="K1952" s="16"/>
      <c r="L1952" s="32"/>
      <c r="M1952" s="16"/>
      <c r="N1952" s="16"/>
      <c r="O1952" s="16"/>
      <c r="P1952" s="16"/>
      <c r="Y1952" s="20"/>
      <c r="Z1952" s="20"/>
      <c r="AA1952" s="20"/>
      <c r="AB1952" s="20"/>
      <c r="AC1952" s="20"/>
      <c r="AD1952" s="20"/>
    </row>
    <row r="1953" spans="3:30" s="1" customFormat="1">
      <c r="C1953" s="16"/>
      <c r="D1953" s="16"/>
      <c r="E1953" s="32"/>
      <c r="F1953" s="16"/>
      <c r="G1953" s="16"/>
      <c r="H1953" s="16"/>
      <c r="I1953" s="16"/>
      <c r="J1953" s="16"/>
      <c r="K1953" s="16"/>
      <c r="L1953" s="32"/>
      <c r="M1953" s="16"/>
      <c r="N1953" s="16"/>
      <c r="O1953" s="16"/>
      <c r="P1953" s="16"/>
      <c r="Y1953" s="20"/>
      <c r="Z1953" s="20"/>
      <c r="AA1953" s="20"/>
      <c r="AB1953" s="20"/>
      <c r="AC1953" s="20"/>
      <c r="AD1953" s="20"/>
    </row>
    <row r="1954" spans="3:30" s="1" customFormat="1">
      <c r="C1954" s="16"/>
      <c r="D1954" s="16"/>
      <c r="E1954" s="32"/>
      <c r="F1954" s="16"/>
      <c r="G1954" s="16"/>
      <c r="H1954" s="16"/>
      <c r="I1954" s="16"/>
      <c r="J1954" s="16"/>
      <c r="K1954" s="16"/>
      <c r="L1954" s="32"/>
      <c r="M1954" s="16"/>
      <c r="N1954" s="16"/>
      <c r="O1954" s="16"/>
      <c r="P1954" s="16"/>
      <c r="Y1954" s="20"/>
      <c r="Z1954" s="20"/>
      <c r="AA1954" s="20"/>
      <c r="AB1954" s="20"/>
      <c r="AC1954" s="20"/>
      <c r="AD1954" s="20"/>
    </row>
    <row r="1955" spans="3:30" s="1" customFormat="1">
      <c r="C1955" s="16"/>
      <c r="D1955" s="16"/>
      <c r="E1955" s="32"/>
      <c r="F1955" s="16"/>
      <c r="G1955" s="16"/>
      <c r="H1955" s="16"/>
      <c r="I1955" s="16"/>
      <c r="J1955" s="16"/>
      <c r="K1955" s="16"/>
      <c r="L1955" s="32"/>
      <c r="M1955" s="16"/>
      <c r="N1955" s="16"/>
      <c r="O1955" s="16"/>
      <c r="P1955" s="16"/>
      <c r="Y1955" s="20"/>
      <c r="Z1955" s="20"/>
      <c r="AA1955" s="20"/>
      <c r="AB1955" s="20"/>
      <c r="AC1955" s="20"/>
      <c r="AD1955" s="20"/>
    </row>
    <row r="1956" spans="3:30" s="1" customFormat="1">
      <c r="C1956" s="16"/>
      <c r="D1956" s="16"/>
      <c r="E1956" s="32"/>
      <c r="F1956" s="16"/>
      <c r="G1956" s="16"/>
      <c r="H1956" s="16"/>
      <c r="I1956" s="16"/>
      <c r="J1956" s="16"/>
      <c r="K1956" s="16"/>
      <c r="L1956" s="32"/>
      <c r="M1956" s="16"/>
      <c r="N1956" s="16"/>
      <c r="O1956" s="16"/>
      <c r="P1956" s="16"/>
      <c r="Y1956" s="20"/>
      <c r="Z1956" s="20"/>
      <c r="AA1956" s="20"/>
      <c r="AB1956" s="20"/>
      <c r="AC1956" s="20"/>
      <c r="AD1956" s="20"/>
    </row>
    <row r="1957" spans="3:30" s="1" customFormat="1">
      <c r="C1957" s="16"/>
      <c r="D1957" s="16"/>
      <c r="E1957" s="32"/>
      <c r="F1957" s="16"/>
      <c r="G1957" s="16"/>
      <c r="H1957" s="16"/>
      <c r="I1957" s="16"/>
      <c r="J1957" s="16"/>
      <c r="K1957" s="16"/>
      <c r="L1957" s="32"/>
      <c r="M1957" s="16"/>
      <c r="N1957" s="16"/>
      <c r="O1957" s="16"/>
      <c r="P1957" s="16"/>
      <c r="Y1957" s="20"/>
      <c r="Z1957" s="20"/>
      <c r="AA1957" s="20"/>
      <c r="AB1957" s="20"/>
      <c r="AC1957" s="20"/>
      <c r="AD1957" s="20"/>
    </row>
    <row r="1958" spans="3:30" s="1" customFormat="1">
      <c r="C1958" s="16"/>
      <c r="D1958" s="16"/>
      <c r="E1958" s="32"/>
      <c r="F1958" s="16"/>
      <c r="G1958" s="16"/>
      <c r="H1958" s="16"/>
      <c r="I1958" s="16"/>
      <c r="J1958" s="16"/>
      <c r="K1958" s="16"/>
      <c r="L1958" s="32"/>
      <c r="M1958" s="16"/>
      <c r="N1958" s="16"/>
      <c r="O1958" s="16"/>
      <c r="P1958" s="16"/>
      <c r="Y1958" s="20"/>
      <c r="Z1958" s="20"/>
      <c r="AA1958" s="20"/>
      <c r="AB1958" s="20"/>
      <c r="AC1958" s="20"/>
      <c r="AD1958" s="20"/>
    </row>
    <row r="1959" spans="3:30" s="1" customFormat="1">
      <c r="C1959" s="16"/>
      <c r="D1959" s="16"/>
      <c r="E1959" s="32"/>
      <c r="F1959" s="16"/>
      <c r="G1959" s="16"/>
      <c r="H1959" s="16"/>
      <c r="I1959" s="16"/>
      <c r="J1959" s="16"/>
      <c r="K1959" s="16"/>
      <c r="L1959" s="32"/>
      <c r="M1959" s="16"/>
      <c r="N1959" s="16"/>
      <c r="O1959" s="16"/>
      <c r="P1959" s="16"/>
      <c r="Y1959" s="20"/>
      <c r="Z1959" s="20"/>
      <c r="AA1959" s="20"/>
      <c r="AB1959" s="20"/>
      <c r="AC1959" s="20"/>
      <c r="AD1959" s="20"/>
    </row>
    <row r="1960" spans="3:30" s="1" customFormat="1">
      <c r="C1960" s="16"/>
      <c r="D1960" s="16"/>
      <c r="E1960" s="32"/>
      <c r="F1960" s="16"/>
      <c r="G1960" s="16"/>
      <c r="H1960" s="16"/>
      <c r="I1960" s="16"/>
      <c r="J1960" s="16"/>
      <c r="K1960" s="16"/>
      <c r="L1960" s="32"/>
      <c r="M1960" s="16"/>
      <c r="N1960" s="16"/>
      <c r="O1960" s="16"/>
      <c r="P1960" s="16"/>
      <c r="Y1960" s="20"/>
      <c r="Z1960" s="20"/>
      <c r="AA1960" s="20"/>
      <c r="AB1960" s="20"/>
      <c r="AC1960" s="20"/>
      <c r="AD1960" s="20"/>
    </row>
    <row r="1961" spans="3:30" s="1" customFormat="1">
      <c r="C1961" s="16"/>
      <c r="D1961" s="16"/>
      <c r="E1961" s="32"/>
      <c r="F1961" s="16"/>
      <c r="G1961" s="16"/>
      <c r="H1961" s="16"/>
      <c r="I1961" s="16"/>
      <c r="J1961" s="16"/>
      <c r="K1961" s="16"/>
      <c r="L1961" s="32"/>
      <c r="M1961" s="16"/>
      <c r="N1961" s="16"/>
      <c r="O1961" s="16"/>
      <c r="P1961" s="16"/>
      <c r="Y1961" s="20"/>
      <c r="Z1961" s="20"/>
      <c r="AA1961" s="20"/>
      <c r="AB1961" s="20"/>
      <c r="AC1961" s="20"/>
      <c r="AD1961" s="20"/>
    </row>
    <row r="1962" spans="3:30" s="1" customFormat="1">
      <c r="C1962" s="16"/>
      <c r="D1962" s="16"/>
      <c r="E1962" s="32"/>
      <c r="F1962" s="16"/>
      <c r="G1962" s="16"/>
      <c r="H1962" s="16"/>
      <c r="I1962" s="16"/>
      <c r="J1962" s="16"/>
      <c r="K1962" s="16"/>
      <c r="L1962" s="32"/>
      <c r="M1962" s="16"/>
      <c r="N1962" s="16"/>
      <c r="O1962" s="16"/>
      <c r="P1962" s="16"/>
      <c r="Y1962" s="20"/>
      <c r="Z1962" s="20"/>
      <c r="AA1962" s="20"/>
      <c r="AB1962" s="20"/>
      <c r="AC1962" s="20"/>
      <c r="AD1962" s="20"/>
    </row>
    <row r="1963" spans="3:30" s="1" customFormat="1">
      <c r="C1963" s="16"/>
      <c r="D1963" s="16"/>
      <c r="E1963" s="32"/>
      <c r="F1963" s="16"/>
      <c r="G1963" s="16"/>
      <c r="H1963" s="16"/>
      <c r="I1963" s="16"/>
      <c r="J1963" s="16"/>
      <c r="K1963" s="16"/>
      <c r="L1963" s="32"/>
      <c r="M1963" s="16"/>
      <c r="N1963" s="16"/>
      <c r="O1963" s="16"/>
      <c r="P1963" s="16"/>
      <c r="Y1963" s="20"/>
      <c r="Z1963" s="20"/>
      <c r="AA1963" s="20"/>
      <c r="AB1963" s="20"/>
      <c r="AC1963" s="20"/>
      <c r="AD1963" s="20"/>
    </row>
    <row r="1964" spans="3:30" s="1" customFormat="1">
      <c r="C1964" s="16"/>
      <c r="D1964" s="16"/>
      <c r="E1964" s="32"/>
      <c r="F1964" s="16"/>
      <c r="G1964" s="16"/>
      <c r="H1964" s="16"/>
      <c r="I1964" s="16"/>
      <c r="J1964" s="16"/>
      <c r="K1964" s="16"/>
      <c r="L1964" s="32"/>
      <c r="M1964" s="16"/>
      <c r="N1964" s="16"/>
      <c r="O1964" s="16"/>
      <c r="P1964" s="16"/>
      <c r="Y1964" s="20"/>
      <c r="Z1964" s="20"/>
      <c r="AA1964" s="20"/>
      <c r="AB1964" s="20"/>
      <c r="AC1964" s="20"/>
      <c r="AD1964" s="20"/>
    </row>
    <row r="1965" spans="3:30" s="1" customFormat="1">
      <c r="C1965" s="16"/>
      <c r="D1965" s="16"/>
      <c r="E1965" s="32"/>
      <c r="F1965" s="16"/>
      <c r="G1965" s="16"/>
      <c r="H1965" s="16"/>
      <c r="I1965" s="16"/>
      <c r="J1965" s="16"/>
      <c r="K1965" s="16"/>
      <c r="L1965" s="32"/>
      <c r="M1965" s="16"/>
      <c r="N1965" s="16"/>
      <c r="O1965" s="16"/>
      <c r="P1965" s="16"/>
      <c r="Y1965" s="20"/>
      <c r="Z1965" s="20"/>
      <c r="AA1965" s="20"/>
      <c r="AB1965" s="20"/>
      <c r="AC1965" s="20"/>
      <c r="AD1965" s="20"/>
    </row>
    <row r="1966" spans="3:30" s="1" customFormat="1">
      <c r="C1966" s="16"/>
      <c r="D1966" s="16"/>
      <c r="E1966" s="32"/>
      <c r="F1966" s="16"/>
      <c r="G1966" s="16"/>
      <c r="H1966" s="16"/>
      <c r="I1966" s="16"/>
      <c r="J1966" s="16"/>
      <c r="K1966" s="16"/>
      <c r="L1966" s="32"/>
      <c r="M1966" s="16"/>
      <c r="N1966" s="16"/>
      <c r="O1966" s="16"/>
      <c r="P1966" s="16"/>
      <c r="Y1966" s="20"/>
      <c r="Z1966" s="20"/>
      <c r="AA1966" s="20"/>
      <c r="AB1966" s="20"/>
      <c r="AC1966" s="20"/>
      <c r="AD1966" s="20"/>
    </row>
    <row r="1967" spans="3:30" s="1" customFormat="1">
      <c r="C1967" s="16"/>
      <c r="D1967" s="16"/>
      <c r="E1967" s="32"/>
      <c r="F1967" s="16"/>
      <c r="G1967" s="16"/>
      <c r="H1967" s="16"/>
      <c r="I1967" s="16"/>
      <c r="J1967" s="16"/>
      <c r="K1967" s="16"/>
      <c r="L1967" s="32"/>
      <c r="M1967" s="16"/>
      <c r="N1967" s="16"/>
      <c r="O1967" s="16"/>
      <c r="P1967" s="16"/>
      <c r="Y1967" s="20"/>
      <c r="Z1967" s="20"/>
      <c r="AA1967" s="20"/>
      <c r="AB1967" s="20"/>
      <c r="AC1967" s="20"/>
      <c r="AD1967" s="20"/>
    </row>
    <row r="1968" spans="3:30" s="1" customFormat="1">
      <c r="C1968" s="16"/>
      <c r="D1968" s="16"/>
      <c r="E1968" s="32"/>
      <c r="F1968" s="16"/>
      <c r="G1968" s="16"/>
      <c r="H1968" s="16"/>
      <c r="I1968" s="16"/>
      <c r="J1968" s="16"/>
      <c r="K1968" s="16"/>
      <c r="L1968" s="32"/>
      <c r="M1968" s="16"/>
      <c r="N1968" s="16"/>
      <c r="O1968" s="16"/>
      <c r="P1968" s="16"/>
      <c r="Y1968" s="20"/>
      <c r="Z1968" s="20"/>
      <c r="AA1968" s="20"/>
      <c r="AB1968" s="20"/>
      <c r="AC1968" s="20"/>
      <c r="AD1968" s="20"/>
    </row>
    <row r="1969" spans="3:30" s="1" customFormat="1">
      <c r="C1969" s="16"/>
      <c r="D1969" s="16"/>
      <c r="E1969" s="32"/>
      <c r="F1969" s="16"/>
      <c r="G1969" s="16"/>
      <c r="H1969" s="16"/>
      <c r="I1969" s="16"/>
      <c r="J1969" s="16"/>
      <c r="K1969" s="16"/>
      <c r="L1969" s="32"/>
      <c r="M1969" s="16"/>
      <c r="N1969" s="16"/>
      <c r="O1969" s="16"/>
      <c r="P1969" s="16"/>
      <c r="Y1969" s="20"/>
      <c r="Z1969" s="20"/>
      <c r="AA1969" s="20"/>
      <c r="AB1969" s="20"/>
      <c r="AC1969" s="20"/>
      <c r="AD1969" s="20"/>
    </row>
    <row r="1970" spans="3:30" s="1" customFormat="1">
      <c r="C1970" s="16"/>
      <c r="D1970" s="16"/>
      <c r="E1970" s="32"/>
      <c r="F1970" s="16"/>
      <c r="G1970" s="16"/>
      <c r="H1970" s="16"/>
      <c r="I1970" s="16"/>
      <c r="J1970" s="16"/>
      <c r="K1970" s="16"/>
      <c r="L1970" s="32"/>
      <c r="M1970" s="16"/>
      <c r="N1970" s="16"/>
      <c r="O1970" s="16"/>
      <c r="P1970" s="16"/>
      <c r="Y1970" s="20"/>
      <c r="Z1970" s="20"/>
      <c r="AA1970" s="20"/>
      <c r="AB1970" s="20"/>
      <c r="AC1970" s="20"/>
      <c r="AD1970" s="20"/>
    </row>
    <row r="1971" spans="3:30" s="1" customFormat="1">
      <c r="C1971" s="16"/>
      <c r="D1971" s="16"/>
      <c r="E1971" s="32"/>
      <c r="F1971" s="16"/>
      <c r="G1971" s="16"/>
      <c r="H1971" s="16"/>
      <c r="I1971" s="16"/>
      <c r="J1971" s="16"/>
      <c r="K1971" s="16"/>
      <c r="L1971" s="32"/>
      <c r="M1971" s="16"/>
      <c r="N1971" s="16"/>
      <c r="O1971" s="16"/>
      <c r="P1971" s="16"/>
      <c r="Y1971" s="20"/>
      <c r="Z1971" s="20"/>
      <c r="AA1971" s="20"/>
      <c r="AB1971" s="20"/>
      <c r="AC1971" s="20"/>
      <c r="AD1971" s="20"/>
    </row>
    <row r="1972" spans="3:30" s="1" customFormat="1">
      <c r="C1972" s="16"/>
      <c r="D1972" s="16"/>
      <c r="E1972" s="32"/>
      <c r="F1972" s="16"/>
      <c r="G1972" s="16"/>
      <c r="H1972" s="16"/>
      <c r="I1972" s="16"/>
      <c r="J1972" s="16"/>
      <c r="K1972" s="16"/>
      <c r="L1972" s="32"/>
      <c r="M1972" s="16"/>
      <c r="N1972" s="16"/>
      <c r="O1972" s="16"/>
      <c r="P1972" s="16"/>
      <c r="Y1972" s="20"/>
      <c r="Z1972" s="20"/>
      <c r="AA1972" s="20"/>
      <c r="AB1972" s="20"/>
      <c r="AC1972" s="20"/>
      <c r="AD1972" s="20"/>
    </row>
    <row r="1973" spans="3:30" s="1" customFormat="1">
      <c r="C1973" s="16"/>
      <c r="D1973" s="16"/>
      <c r="E1973" s="32"/>
      <c r="F1973" s="16"/>
      <c r="G1973" s="16"/>
      <c r="H1973" s="16"/>
      <c r="I1973" s="16"/>
      <c r="J1973" s="16"/>
      <c r="K1973" s="16"/>
      <c r="L1973" s="32"/>
      <c r="M1973" s="16"/>
      <c r="N1973" s="16"/>
      <c r="O1973" s="16"/>
      <c r="P1973" s="16"/>
      <c r="Y1973" s="20"/>
      <c r="Z1973" s="20"/>
      <c r="AA1973" s="20"/>
      <c r="AB1973" s="20"/>
      <c r="AC1973" s="20"/>
      <c r="AD1973" s="20"/>
    </row>
    <row r="1974" spans="3:30" s="1" customFormat="1">
      <c r="C1974" s="16"/>
      <c r="D1974" s="16"/>
      <c r="E1974" s="32"/>
      <c r="F1974" s="16"/>
      <c r="G1974" s="16"/>
      <c r="H1974" s="16"/>
      <c r="I1974" s="16"/>
      <c r="J1974" s="16"/>
      <c r="K1974" s="16"/>
      <c r="L1974" s="32"/>
      <c r="M1974" s="16"/>
      <c r="N1974" s="16"/>
      <c r="O1974" s="16"/>
      <c r="P1974" s="16"/>
      <c r="Y1974" s="20"/>
      <c r="Z1974" s="20"/>
      <c r="AA1974" s="20"/>
      <c r="AB1974" s="20"/>
      <c r="AC1974" s="20"/>
      <c r="AD1974" s="20"/>
    </row>
    <row r="1975" spans="3:30" s="1" customFormat="1">
      <c r="C1975" s="16"/>
      <c r="D1975" s="16"/>
      <c r="E1975" s="32"/>
      <c r="F1975" s="16"/>
      <c r="G1975" s="16"/>
      <c r="H1975" s="16"/>
      <c r="I1975" s="16"/>
      <c r="J1975" s="16"/>
      <c r="K1975" s="16"/>
      <c r="L1975" s="32"/>
      <c r="M1975" s="16"/>
      <c r="N1975" s="16"/>
      <c r="O1975" s="16"/>
      <c r="P1975" s="16"/>
      <c r="Y1975" s="20"/>
      <c r="Z1975" s="20"/>
      <c r="AA1975" s="20"/>
      <c r="AB1975" s="20"/>
      <c r="AC1975" s="20"/>
      <c r="AD1975" s="20"/>
    </row>
    <row r="1976" spans="3:30" s="1" customFormat="1">
      <c r="C1976" s="16"/>
      <c r="D1976" s="16"/>
      <c r="E1976" s="32"/>
      <c r="F1976" s="16"/>
      <c r="G1976" s="16"/>
      <c r="H1976" s="16"/>
      <c r="I1976" s="16"/>
      <c r="J1976" s="16"/>
      <c r="K1976" s="16"/>
      <c r="L1976" s="32"/>
      <c r="M1976" s="16"/>
      <c r="N1976" s="16"/>
      <c r="O1976" s="16"/>
      <c r="P1976" s="16"/>
      <c r="Y1976" s="20"/>
      <c r="Z1976" s="20"/>
      <c r="AA1976" s="20"/>
      <c r="AB1976" s="20"/>
      <c r="AC1976" s="20"/>
      <c r="AD1976" s="20"/>
    </row>
    <row r="1977" spans="3:30" s="1" customFormat="1">
      <c r="C1977" s="16"/>
      <c r="D1977" s="16"/>
      <c r="E1977" s="32"/>
      <c r="F1977" s="16"/>
      <c r="G1977" s="16"/>
      <c r="H1977" s="16"/>
      <c r="I1977" s="16"/>
      <c r="J1977" s="16"/>
      <c r="K1977" s="16"/>
      <c r="L1977" s="32"/>
      <c r="M1977" s="16"/>
      <c r="N1977" s="16"/>
      <c r="O1977" s="16"/>
      <c r="P1977" s="16"/>
      <c r="Y1977" s="20"/>
      <c r="Z1977" s="20"/>
      <c r="AA1977" s="20"/>
      <c r="AB1977" s="20"/>
      <c r="AC1977" s="20"/>
      <c r="AD1977" s="20"/>
    </row>
    <row r="1978" spans="3:30" s="1" customFormat="1">
      <c r="C1978" s="16"/>
      <c r="D1978" s="16"/>
      <c r="E1978" s="32"/>
      <c r="F1978" s="16"/>
      <c r="G1978" s="16"/>
      <c r="H1978" s="16"/>
      <c r="I1978" s="16"/>
      <c r="J1978" s="16"/>
      <c r="K1978" s="16"/>
      <c r="L1978" s="32"/>
      <c r="M1978" s="16"/>
      <c r="N1978" s="16"/>
      <c r="O1978" s="16"/>
      <c r="P1978" s="16"/>
      <c r="Y1978" s="20"/>
      <c r="Z1978" s="20"/>
      <c r="AA1978" s="20"/>
      <c r="AB1978" s="20"/>
      <c r="AC1978" s="20"/>
      <c r="AD1978" s="20"/>
    </row>
    <row r="1979" spans="3:30" s="1" customFormat="1">
      <c r="C1979" s="16"/>
      <c r="D1979" s="16"/>
      <c r="E1979" s="32"/>
      <c r="F1979" s="16"/>
      <c r="G1979" s="16"/>
      <c r="H1979" s="16"/>
      <c r="I1979" s="16"/>
      <c r="J1979" s="16"/>
      <c r="K1979" s="16"/>
      <c r="L1979" s="32"/>
      <c r="M1979" s="16"/>
      <c r="N1979" s="16"/>
      <c r="O1979" s="16"/>
      <c r="P1979" s="16"/>
      <c r="Y1979" s="20"/>
      <c r="Z1979" s="20"/>
      <c r="AA1979" s="20"/>
      <c r="AB1979" s="20"/>
      <c r="AC1979" s="20"/>
      <c r="AD1979" s="20"/>
    </row>
    <row r="1980" spans="3:30" s="1" customFormat="1">
      <c r="C1980" s="16"/>
      <c r="D1980" s="16"/>
      <c r="E1980" s="32"/>
      <c r="F1980" s="16"/>
      <c r="G1980" s="16"/>
      <c r="H1980" s="16"/>
      <c r="I1980" s="16"/>
      <c r="J1980" s="16"/>
      <c r="K1980" s="16"/>
      <c r="L1980" s="32"/>
      <c r="M1980" s="16"/>
      <c r="N1980" s="16"/>
      <c r="O1980" s="16"/>
      <c r="P1980" s="16"/>
      <c r="Y1980" s="20"/>
      <c r="Z1980" s="20"/>
      <c r="AA1980" s="20"/>
      <c r="AB1980" s="20"/>
      <c r="AC1980" s="20"/>
      <c r="AD1980" s="20"/>
    </row>
    <row r="1981" spans="3:30" s="1" customFormat="1">
      <c r="C1981" s="16"/>
      <c r="D1981" s="16"/>
      <c r="E1981" s="32"/>
      <c r="F1981" s="16"/>
      <c r="G1981" s="16"/>
      <c r="H1981" s="16"/>
      <c r="I1981" s="16"/>
      <c r="J1981" s="16"/>
      <c r="K1981" s="16"/>
      <c r="L1981" s="32"/>
      <c r="M1981" s="16"/>
      <c r="N1981" s="16"/>
      <c r="O1981" s="16"/>
      <c r="P1981" s="16"/>
      <c r="Y1981" s="20"/>
      <c r="Z1981" s="20"/>
      <c r="AA1981" s="20"/>
      <c r="AB1981" s="20"/>
      <c r="AC1981" s="20"/>
      <c r="AD1981" s="20"/>
    </row>
    <row r="1982" spans="3:30" s="1" customFormat="1">
      <c r="C1982" s="16"/>
      <c r="D1982" s="16"/>
      <c r="E1982" s="32"/>
      <c r="F1982" s="16"/>
      <c r="G1982" s="16"/>
      <c r="H1982" s="16"/>
      <c r="I1982" s="16"/>
      <c r="J1982" s="16"/>
      <c r="K1982" s="16"/>
      <c r="L1982" s="32"/>
      <c r="M1982" s="16"/>
      <c r="N1982" s="16"/>
      <c r="O1982" s="16"/>
      <c r="P1982" s="16"/>
      <c r="Y1982" s="20"/>
      <c r="Z1982" s="20"/>
      <c r="AA1982" s="20"/>
      <c r="AB1982" s="20"/>
      <c r="AC1982" s="20"/>
      <c r="AD1982" s="20"/>
    </row>
    <row r="1983" spans="3:30" s="1" customFormat="1">
      <c r="C1983" s="16"/>
      <c r="D1983" s="16"/>
      <c r="E1983" s="32"/>
      <c r="F1983" s="16"/>
      <c r="G1983" s="16"/>
      <c r="H1983" s="16"/>
      <c r="I1983" s="16"/>
      <c r="J1983" s="16"/>
      <c r="K1983" s="16"/>
      <c r="L1983" s="32"/>
      <c r="M1983" s="16"/>
      <c r="N1983" s="16"/>
      <c r="O1983" s="16"/>
      <c r="P1983" s="16"/>
      <c r="Y1983" s="20"/>
      <c r="Z1983" s="20"/>
      <c r="AA1983" s="20"/>
      <c r="AB1983" s="20"/>
      <c r="AC1983" s="20"/>
      <c r="AD1983" s="20"/>
    </row>
    <row r="1984" spans="3:30" s="1" customFormat="1">
      <c r="C1984" s="16"/>
      <c r="D1984" s="16"/>
      <c r="E1984" s="32"/>
      <c r="F1984" s="16"/>
      <c r="G1984" s="16"/>
      <c r="H1984" s="16"/>
      <c r="I1984" s="16"/>
      <c r="J1984" s="16"/>
      <c r="K1984" s="16"/>
      <c r="L1984" s="32"/>
      <c r="M1984" s="16"/>
      <c r="N1984" s="16"/>
      <c r="O1984" s="16"/>
      <c r="P1984" s="16"/>
      <c r="Y1984" s="20"/>
      <c r="Z1984" s="20"/>
      <c r="AA1984" s="20"/>
      <c r="AB1984" s="20"/>
      <c r="AC1984" s="20"/>
      <c r="AD1984" s="20"/>
    </row>
    <row r="1985" spans="3:30" s="1" customFormat="1">
      <c r="C1985" s="16"/>
      <c r="D1985" s="16"/>
      <c r="E1985" s="32"/>
      <c r="F1985" s="16"/>
      <c r="G1985" s="16"/>
      <c r="H1985" s="16"/>
      <c r="I1985" s="16"/>
      <c r="J1985" s="16"/>
      <c r="K1985" s="16"/>
      <c r="L1985" s="32"/>
      <c r="M1985" s="16"/>
      <c r="N1985" s="16"/>
      <c r="O1985" s="16"/>
      <c r="P1985" s="16"/>
      <c r="Y1985" s="20"/>
      <c r="Z1985" s="20"/>
      <c r="AA1985" s="20"/>
      <c r="AB1985" s="20"/>
      <c r="AC1985" s="20"/>
      <c r="AD1985" s="20"/>
    </row>
    <row r="1986" spans="3:30" s="1" customFormat="1">
      <c r="C1986" s="16"/>
      <c r="D1986" s="16"/>
      <c r="E1986" s="32"/>
      <c r="F1986" s="16"/>
      <c r="G1986" s="16"/>
      <c r="H1986" s="16"/>
      <c r="I1986" s="16"/>
      <c r="J1986" s="16"/>
      <c r="K1986" s="16"/>
      <c r="L1986" s="32"/>
      <c r="M1986" s="16"/>
      <c r="N1986" s="16"/>
      <c r="O1986" s="16"/>
      <c r="P1986" s="16"/>
      <c r="Y1986" s="20"/>
      <c r="Z1986" s="20"/>
      <c r="AA1986" s="20"/>
      <c r="AB1986" s="20"/>
      <c r="AC1986" s="20"/>
      <c r="AD1986" s="20"/>
    </row>
    <row r="1987" spans="3:30" s="1" customFormat="1">
      <c r="C1987" s="16"/>
      <c r="D1987" s="16"/>
      <c r="E1987" s="32"/>
      <c r="F1987" s="16"/>
      <c r="G1987" s="16"/>
      <c r="H1987" s="16"/>
      <c r="I1987" s="16"/>
      <c r="J1987" s="16"/>
      <c r="K1987" s="16"/>
      <c r="L1987" s="32"/>
      <c r="M1987" s="16"/>
      <c r="N1987" s="16"/>
      <c r="O1987" s="16"/>
      <c r="P1987" s="16"/>
      <c r="Y1987" s="20"/>
      <c r="Z1987" s="20"/>
      <c r="AA1987" s="20"/>
      <c r="AB1987" s="20"/>
      <c r="AC1987" s="20"/>
      <c r="AD1987" s="20"/>
    </row>
    <row r="1988" spans="3:30" s="1" customFormat="1">
      <c r="C1988" s="16"/>
      <c r="D1988" s="16"/>
      <c r="E1988" s="32"/>
      <c r="F1988" s="16"/>
      <c r="G1988" s="16"/>
      <c r="H1988" s="16"/>
      <c r="I1988" s="16"/>
      <c r="J1988" s="16"/>
      <c r="K1988" s="16"/>
      <c r="L1988" s="32"/>
      <c r="M1988" s="16"/>
      <c r="N1988" s="16"/>
      <c r="O1988" s="16"/>
      <c r="P1988" s="16"/>
      <c r="Y1988" s="20"/>
      <c r="Z1988" s="20"/>
      <c r="AA1988" s="20"/>
      <c r="AB1988" s="20"/>
      <c r="AC1988" s="20"/>
      <c r="AD1988" s="20"/>
    </row>
    <row r="1989" spans="3:30" s="1" customFormat="1">
      <c r="C1989" s="16"/>
      <c r="D1989" s="16"/>
      <c r="E1989" s="32"/>
      <c r="F1989" s="16"/>
      <c r="G1989" s="16"/>
      <c r="H1989" s="16"/>
      <c r="I1989" s="16"/>
      <c r="J1989" s="16"/>
      <c r="K1989" s="16"/>
      <c r="L1989" s="32"/>
      <c r="M1989" s="16"/>
      <c r="N1989" s="16"/>
      <c r="O1989" s="16"/>
      <c r="P1989" s="16"/>
      <c r="Y1989" s="20"/>
      <c r="Z1989" s="20"/>
      <c r="AA1989" s="20"/>
      <c r="AB1989" s="20"/>
      <c r="AC1989" s="20"/>
      <c r="AD1989" s="20"/>
    </row>
    <row r="1990" spans="3:30" s="1" customFormat="1">
      <c r="C1990" s="16"/>
      <c r="D1990" s="16"/>
      <c r="E1990" s="32"/>
      <c r="F1990" s="16"/>
      <c r="G1990" s="16"/>
      <c r="H1990" s="16"/>
      <c r="I1990" s="16"/>
      <c r="J1990" s="16"/>
      <c r="K1990" s="16"/>
      <c r="L1990" s="32"/>
      <c r="M1990" s="16"/>
      <c r="N1990" s="16"/>
      <c r="O1990" s="16"/>
      <c r="P1990" s="16"/>
      <c r="Y1990" s="20"/>
      <c r="Z1990" s="20"/>
      <c r="AA1990" s="20"/>
      <c r="AB1990" s="20"/>
      <c r="AC1990" s="20"/>
      <c r="AD1990" s="20"/>
    </row>
    <row r="1991" spans="3:30" s="1" customFormat="1">
      <c r="C1991" s="16"/>
      <c r="D1991" s="16"/>
      <c r="E1991" s="32"/>
      <c r="F1991" s="16"/>
      <c r="G1991" s="16"/>
      <c r="H1991" s="16"/>
      <c r="I1991" s="16"/>
      <c r="J1991" s="16"/>
      <c r="K1991" s="16"/>
      <c r="L1991" s="32"/>
      <c r="M1991" s="16"/>
      <c r="N1991" s="16"/>
      <c r="O1991" s="16"/>
      <c r="P1991" s="16"/>
      <c r="Y1991" s="20"/>
      <c r="Z1991" s="20"/>
      <c r="AA1991" s="20"/>
      <c r="AB1991" s="20"/>
      <c r="AC1991" s="20"/>
      <c r="AD1991" s="20"/>
    </row>
    <row r="1992" spans="3:30" s="1" customFormat="1">
      <c r="C1992" s="16"/>
      <c r="D1992" s="16"/>
      <c r="E1992" s="32"/>
      <c r="F1992" s="16"/>
      <c r="G1992" s="16"/>
      <c r="H1992" s="16"/>
      <c r="I1992" s="16"/>
      <c r="J1992" s="16"/>
      <c r="K1992" s="16"/>
      <c r="L1992" s="32"/>
      <c r="M1992" s="16"/>
      <c r="N1992" s="16"/>
      <c r="O1992" s="16"/>
      <c r="P1992" s="16"/>
      <c r="Y1992" s="20"/>
      <c r="Z1992" s="20"/>
      <c r="AA1992" s="20"/>
      <c r="AB1992" s="20"/>
      <c r="AC1992" s="20"/>
      <c r="AD1992" s="20"/>
    </row>
    <row r="1993" spans="3:30" s="1" customFormat="1">
      <c r="C1993" s="16"/>
      <c r="D1993" s="16"/>
      <c r="E1993" s="32"/>
      <c r="F1993" s="16"/>
      <c r="G1993" s="16"/>
      <c r="H1993" s="16"/>
      <c r="I1993" s="16"/>
      <c r="J1993" s="16"/>
      <c r="K1993" s="16"/>
      <c r="L1993" s="32"/>
      <c r="M1993" s="16"/>
      <c r="N1993" s="16"/>
      <c r="O1993" s="16"/>
      <c r="P1993" s="16"/>
      <c r="Y1993" s="20"/>
      <c r="Z1993" s="20"/>
      <c r="AA1993" s="20"/>
      <c r="AB1993" s="20"/>
      <c r="AC1993" s="20"/>
      <c r="AD1993" s="20"/>
    </row>
    <row r="1994" spans="3:30" s="1" customFormat="1">
      <c r="C1994" s="16"/>
      <c r="D1994" s="16"/>
      <c r="E1994" s="32"/>
      <c r="F1994" s="16"/>
      <c r="G1994" s="16"/>
      <c r="H1994" s="16"/>
      <c r="I1994" s="16"/>
      <c r="J1994" s="16"/>
      <c r="K1994" s="16"/>
      <c r="L1994" s="32"/>
      <c r="M1994" s="16"/>
      <c r="N1994" s="16"/>
      <c r="O1994" s="16"/>
      <c r="P1994" s="16"/>
      <c r="Y1994" s="20"/>
      <c r="Z1994" s="20"/>
      <c r="AA1994" s="20"/>
      <c r="AB1994" s="20"/>
      <c r="AC1994" s="20"/>
      <c r="AD1994" s="20"/>
    </row>
    <row r="1995" spans="3:30" s="1" customFormat="1">
      <c r="C1995" s="16"/>
      <c r="D1995" s="16"/>
      <c r="E1995" s="32"/>
      <c r="F1995" s="16"/>
      <c r="G1995" s="16"/>
      <c r="H1995" s="16"/>
      <c r="I1995" s="16"/>
      <c r="J1995" s="16"/>
      <c r="K1995" s="16"/>
      <c r="L1995" s="32"/>
      <c r="M1995" s="16"/>
      <c r="N1995" s="16"/>
      <c r="O1995" s="16"/>
      <c r="P1995" s="16"/>
      <c r="Y1995" s="20"/>
      <c r="Z1995" s="20"/>
      <c r="AA1995" s="20"/>
      <c r="AB1995" s="20"/>
      <c r="AC1995" s="20"/>
      <c r="AD1995" s="20"/>
    </row>
    <row r="1996" spans="3:30" s="1" customFormat="1">
      <c r="C1996" s="16"/>
      <c r="D1996" s="16"/>
      <c r="E1996" s="32"/>
      <c r="F1996" s="16"/>
      <c r="G1996" s="16"/>
      <c r="H1996" s="16"/>
      <c r="I1996" s="16"/>
      <c r="J1996" s="16"/>
      <c r="K1996" s="16"/>
      <c r="L1996" s="32"/>
      <c r="M1996" s="16"/>
      <c r="N1996" s="16"/>
      <c r="O1996" s="16"/>
      <c r="P1996" s="16"/>
      <c r="Y1996" s="20"/>
      <c r="Z1996" s="20"/>
      <c r="AA1996" s="20"/>
      <c r="AB1996" s="20"/>
      <c r="AC1996" s="20"/>
      <c r="AD1996" s="20"/>
    </row>
    <row r="1997" spans="3:30" s="1" customFormat="1">
      <c r="C1997" s="16"/>
      <c r="D1997" s="16"/>
      <c r="E1997" s="32"/>
      <c r="F1997" s="16"/>
      <c r="G1997" s="16"/>
      <c r="H1997" s="16"/>
      <c r="I1997" s="16"/>
      <c r="J1997" s="16"/>
      <c r="K1997" s="16"/>
      <c r="L1997" s="32"/>
      <c r="M1997" s="16"/>
      <c r="N1997" s="16"/>
      <c r="O1997" s="16"/>
      <c r="P1997" s="16"/>
      <c r="Y1997" s="20"/>
      <c r="Z1997" s="20"/>
      <c r="AA1997" s="20"/>
      <c r="AB1997" s="20"/>
      <c r="AC1997" s="20"/>
      <c r="AD1997" s="20"/>
    </row>
    <row r="1998" spans="3:30" s="1" customFormat="1">
      <c r="C1998" s="16"/>
      <c r="D1998" s="16"/>
      <c r="E1998" s="32"/>
      <c r="F1998" s="16"/>
      <c r="G1998" s="16"/>
      <c r="H1998" s="16"/>
      <c r="I1998" s="16"/>
      <c r="J1998" s="16"/>
      <c r="K1998" s="16"/>
      <c r="L1998" s="32"/>
      <c r="M1998" s="16"/>
      <c r="N1998" s="16"/>
      <c r="O1998" s="16"/>
      <c r="P1998" s="16"/>
      <c r="Y1998" s="20"/>
      <c r="Z1998" s="20"/>
      <c r="AA1998" s="20"/>
      <c r="AB1998" s="20"/>
      <c r="AC1998" s="20"/>
      <c r="AD1998" s="20"/>
    </row>
    <row r="1999" spans="3:30" s="1" customFormat="1">
      <c r="C1999" s="16"/>
      <c r="D1999" s="16"/>
      <c r="E1999" s="32"/>
      <c r="F1999" s="16"/>
      <c r="G1999" s="16"/>
      <c r="H1999" s="16"/>
      <c r="I1999" s="16"/>
      <c r="J1999" s="16"/>
      <c r="K1999" s="16"/>
      <c r="L1999" s="32"/>
      <c r="M1999" s="16"/>
      <c r="N1999" s="16"/>
      <c r="O1999" s="16"/>
      <c r="P1999" s="16"/>
      <c r="Y1999" s="20"/>
      <c r="Z1999" s="20"/>
      <c r="AA1999" s="20"/>
      <c r="AB1999" s="20"/>
      <c r="AC1999" s="20"/>
      <c r="AD1999" s="20"/>
    </row>
    <row r="2000" spans="3:30" s="1" customFormat="1">
      <c r="C2000" s="16"/>
      <c r="D2000" s="16"/>
      <c r="E2000" s="32"/>
      <c r="F2000" s="16"/>
      <c r="G2000" s="16"/>
      <c r="H2000" s="16"/>
      <c r="I2000" s="16"/>
      <c r="J2000" s="16"/>
      <c r="K2000" s="16"/>
      <c r="L2000" s="32"/>
      <c r="M2000" s="16"/>
      <c r="N2000" s="16"/>
      <c r="O2000" s="16"/>
      <c r="P2000" s="16"/>
      <c r="Y2000" s="20"/>
      <c r="Z2000" s="20"/>
      <c r="AA2000" s="20"/>
      <c r="AB2000" s="20"/>
      <c r="AC2000" s="20"/>
      <c r="AD2000" s="20"/>
    </row>
    <row r="2001" spans="3:30" s="1" customFormat="1">
      <c r="C2001" s="16"/>
      <c r="D2001" s="16"/>
      <c r="E2001" s="32"/>
      <c r="F2001" s="16"/>
      <c r="G2001" s="16"/>
      <c r="H2001" s="16"/>
      <c r="I2001" s="16"/>
      <c r="J2001" s="16"/>
      <c r="K2001" s="16"/>
      <c r="L2001" s="32"/>
      <c r="M2001" s="16"/>
      <c r="N2001" s="16"/>
      <c r="O2001" s="16"/>
      <c r="P2001" s="16"/>
      <c r="Y2001" s="20"/>
      <c r="Z2001" s="20"/>
      <c r="AA2001" s="20"/>
      <c r="AB2001" s="20"/>
      <c r="AC2001" s="20"/>
      <c r="AD2001" s="20"/>
    </row>
    <row r="2002" spans="3:30" s="1" customFormat="1">
      <c r="C2002" s="16"/>
      <c r="D2002" s="16"/>
      <c r="E2002" s="32"/>
      <c r="F2002" s="16"/>
      <c r="G2002" s="16"/>
      <c r="H2002" s="16"/>
      <c r="I2002" s="16"/>
      <c r="J2002" s="16"/>
      <c r="K2002" s="16"/>
      <c r="L2002" s="32"/>
      <c r="M2002" s="16"/>
      <c r="N2002" s="16"/>
      <c r="O2002" s="16"/>
      <c r="P2002" s="16"/>
      <c r="Y2002" s="20"/>
      <c r="Z2002" s="20"/>
      <c r="AA2002" s="20"/>
      <c r="AB2002" s="20"/>
      <c r="AC2002" s="20"/>
      <c r="AD2002" s="20"/>
    </row>
    <row r="2003" spans="3:30" s="1" customFormat="1">
      <c r="C2003" s="16"/>
      <c r="D2003" s="16"/>
      <c r="E2003" s="32"/>
      <c r="F2003" s="16"/>
      <c r="G2003" s="16"/>
      <c r="H2003" s="16"/>
      <c r="I2003" s="16"/>
      <c r="J2003" s="16"/>
      <c r="K2003" s="16"/>
      <c r="L2003" s="32"/>
      <c r="M2003" s="16"/>
      <c r="N2003" s="16"/>
      <c r="O2003" s="16"/>
      <c r="P2003" s="16"/>
      <c r="Y2003" s="20"/>
      <c r="Z2003" s="20"/>
      <c r="AA2003" s="20"/>
      <c r="AB2003" s="20"/>
      <c r="AC2003" s="20"/>
      <c r="AD2003" s="20"/>
    </row>
    <row r="2004" spans="3:30" s="1" customFormat="1">
      <c r="C2004" s="16"/>
      <c r="D2004" s="16"/>
      <c r="E2004" s="32"/>
      <c r="F2004" s="16"/>
      <c r="G2004" s="16"/>
      <c r="H2004" s="16"/>
      <c r="I2004" s="16"/>
      <c r="J2004" s="16"/>
      <c r="K2004" s="16"/>
      <c r="L2004" s="32"/>
      <c r="M2004" s="16"/>
      <c r="N2004" s="16"/>
      <c r="O2004" s="16"/>
      <c r="P2004" s="16"/>
      <c r="Y2004" s="20"/>
      <c r="Z2004" s="20"/>
      <c r="AA2004" s="20"/>
      <c r="AB2004" s="20"/>
      <c r="AC2004" s="20"/>
      <c r="AD2004" s="20"/>
    </row>
    <row r="2005" spans="3:30" s="1" customFormat="1">
      <c r="C2005" s="16"/>
      <c r="D2005" s="16"/>
      <c r="E2005" s="32"/>
      <c r="F2005" s="16"/>
      <c r="G2005" s="16"/>
      <c r="H2005" s="16"/>
      <c r="I2005" s="16"/>
      <c r="J2005" s="16"/>
      <c r="K2005" s="16"/>
      <c r="L2005" s="32"/>
      <c r="M2005" s="16"/>
      <c r="N2005" s="16"/>
      <c r="O2005" s="16"/>
      <c r="P2005" s="16"/>
      <c r="Y2005" s="20"/>
      <c r="Z2005" s="20"/>
      <c r="AA2005" s="20"/>
      <c r="AB2005" s="20"/>
      <c r="AC2005" s="20"/>
      <c r="AD2005" s="20"/>
    </row>
    <row r="2006" spans="3:30" s="1" customFormat="1">
      <c r="C2006" s="16"/>
      <c r="D2006" s="16"/>
      <c r="E2006" s="32"/>
      <c r="F2006" s="16"/>
      <c r="G2006" s="16"/>
      <c r="H2006" s="16"/>
      <c r="I2006" s="16"/>
      <c r="J2006" s="16"/>
      <c r="K2006" s="16"/>
      <c r="L2006" s="32"/>
      <c r="M2006" s="16"/>
      <c r="N2006" s="16"/>
      <c r="O2006" s="16"/>
      <c r="P2006" s="16"/>
      <c r="Y2006" s="20"/>
      <c r="Z2006" s="20"/>
      <c r="AA2006" s="20"/>
      <c r="AB2006" s="20"/>
      <c r="AC2006" s="20"/>
      <c r="AD2006" s="20"/>
    </row>
    <row r="2007" spans="3:30" s="1" customFormat="1">
      <c r="C2007" s="16"/>
      <c r="D2007" s="16"/>
      <c r="E2007" s="32"/>
      <c r="F2007" s="16"/>
      <c r="G2007" s="16"/>
      <c r="H2007" s="16"/>
      <c r="I2007" s="16"/>
      <c r="J2007" s="16"/>
      <c r="K2007" s="16"/>
      <c r="L2007" s="32"/>
      <c r="M2007" s="16"/>
      <c r="N2007" s="16"/>
      <c r="O2007" s="16"/>
      <c r="P2007" s="16"/>
      <c r="Y2007" s="20"/>
      <c r="Z2007" s="20"/>
      <c r="AA2007" s="20"/>
      <c r="AB2007" s="20"/>
      <c r="AC2007" s="20"/>
      <c r="AD2007" s="20"/>
    </row>
    <row r="2008" spans="3:30" s="1" customFormat="1">
      <c r="C2008" s="16"/>
      <c r="D2008" s="16"/>
      <c r="E2008" s="32"/>
      <c r="F2008" s="16"/>
      <c r="G2008" s="16"/>
      <c r="H2008" s="16"/>
      <c r="I2008" s="16"/>
      <c r="J2008" s="16"/>
      <c r="K2008" s="16"/>
      <c r="L2008" s="32"/>
      <c r="M2008" s="16"/>
      <c r="N2008" s="16"/>
      <c r="O2008" s="16"/>
      <c r="P2008" s="16"/>
      <c r="Y2008" s="20"/>
      <c r="Z2008" s="20"/>
      <c r="AA2008" s="20"/>
      <c r="AB2008" s="20"/>
      <c r="AC2008" s="20"/>
      <c r="AD2008" s="20"/>
    </row>
    <row r="2009" spans="3:30" s="1" customFormat="1">
      <c r="C2009" s="16"/>
      <c r="D2009" s="16"/>
      <c r="E2009" s="32"/>
      <c r="F2009" s="16"/>
      <c r="G2009" s="16"/>
      <c r="H2009" s="16"/>
      <c r="I2009" s="16"/>
      <c r="J2009" s="16"/>
      <c r="K2009" s="16"/>
      <c r="L2009" s="32"/>
      <c r="M2009" s="16"/>
      <c r="N2009" s="16"/>
      <c r="O2009" s="16"/>
      <c r="P2009" s="16"/>
      <c r="Y2009" s="20"/>
      <c r="Z2009" s="20"/>
      <c r="AA2009" s="20"/>
      <c r="AB2009" s="20"/>
      <c r="AC2009" s="20"/>
      <c r="AD2009" s="20"/>
    </row>
    <row r="2010" spans="3:30" s="1" customFormat="1">
      <c r="C2010" s="16"/>
      <c r="D2010" s="16"/>
      <c r="E2010" s="32"/>
      <c r="F2010" s="16"/>
      <c r="G2010" s="16"/>
      <c r="H2010" s="16"/>
      <c r="I2010" s="16"/>
      <c r="J2010" s="16"/>
      <c r="K2010" s="16"/>
      <c r="L2010" s="32"/>
      <c r="M2010" s="16"/>
      <c r="N2010" s="16"/>
      <c r="O2010" s="16"/>
      <c r="P2010" s="16"/>
      <c r="Y2010" s="20"/>
      <c r="Z2010" s="20"/>
      <c r="AA2010" s="20"/>
      <c r="AB2010" s="20"/>
      <c r="AC2010" s="20"/>
      <c r="AD2010" s="20"/>
    </row>
    <row r="2011" spans="3:30" s="1" customFormat="1">
      <c r="C2011" s="16"/>
      <c r="D2011" s="16"/>
      <c r="E2011" s="32"/>
      <c r="F2011" s="16"/>
      <c r="G2011" s="16"/>
      <c r="H2011" s="16"/>
      <c r="I2011" s="16"/>
      <c r="J2011" s="16"/>
      <c r="K2011" s="16"/>
      <c r="L2011" s="32"/>
      <c r="M2011" s="16"/>
      <c r="N2011" s="16"/>
      <c r="O2011" s="16"/>
      <c r="P2011" s="16"/>
      <c r="Y2011" s="20"/>
      <c r="Z2011" s="20"/>
      <c r="AA2011" s="20"/>
      <c r="AB2011" s="20"/>
      <c r="AC2011" s="20"/>
      <c r="AD2011" s="20"/>
    </row>
    <row r="2012" spans="3:30" s="1" customFormat="1">
      <c r="C2012" s="16"/>
      <c r="D2012" s="16"/>
      <c r="E2012" s="32"/>
      <c r="F2012" s="16"/>
      <c r="G2012" s="16"/>
      <c r="H2012" s="16"/>
      <c r="I2012" s="16"/>
      <c r="J2012" s="16"/>
      <c r="K2012" s="16"/>
      <c r="L2012" s="32"/>
      <c r="M2012" s="16"/>
      <c r="N2012" s="16"/>
      <c r="O2012" s="16"/>
      <c r="P2012" s="16"/>
      <c r="Y2012" s="20"/>
      <c r="Z2012" s="20"/>
      <c r="AA2012" s="20"/>
      <c r="AB2012" s="20"/>
      <c r="AC2012" s="20"/>
      <c r="AD2012" s="20"/>
    </row>
    <row r="2013" spans="3:30" s="1" customFormat="1">
      <c r="C2013" s="16"/>
      <c r="D2013" s="16"/>
      <c r="E2013" s="32"/>
      <c r="F2013" s="16"/>
      <c r="G2013" s="16"/>
      <c r="H2013" s="16"/>
      <c r="I2013" s="16"/>
      <c r="J2013" s="16"/>
      <c r="K2013" s="16"/>
      <c r="L2013" s="32"/>
      <c r="M2013" s="16"/>
      <c r="N2013" s="16"/>
      <c r="O2013" s="16"/>
      <c r="P2013" s="16"/>
      <c r="Y2013" s="20"/>
      <c r="Z2013" s="20"/>
      <c r="AA2013" s="20"/>
      <c r="AB2013" s="20"/>
      <c r="AC2013" s="20"/>
      <c r="AD2013" s="20"/>
    </row>
    <row r="2014" spans="3:30" s="1" customFormat="1">
      <c r="C2014" s="16"/>
      <c r="D2014" s="16"/>
      <c r="E2014" s="32"/>
      <c r="F2014" s="16"/>
      <c r="G2014" s="16"/>
      <c r="H2014" s="16"/>
      <c r="I2014" s="16"/>
      <c r="J2014" s="16"/>
      <c r="K2014" s="16"/>
      <c r="L2014" s="32"/>
      <c r="M2014" s="16"/>
      <c r="N2014" s="16"/>
      <c r="O2014" s="16"/>
      <c r="P2014" s="16"/>
      <c r="Y2014" s="20"/>
      <c r="Z2014" s="20"/>
      <c r="AA2014" s="20"/>
      <c r="AB2014" s="20"/>
      <c r="AC2014" s="20"/>
      <c r="AD2014" s="20"/>
    </row>
    <row r="2015" spans="3:30" s="1" customFormat="1">
      <c r="C2015" s="16"/>
      <c r="D2015" s="16"/>
      <c r="E2015" s="32"/>
      <c r="F2015" s="16"/>
      <c r="G2015" s="16"/>
      <c r="H2015" s="16"/>
      <c r="I2015" s="16"/>
      <c r="J2015" s="16"/>
      <c r="K2015" s="16"/>
      <c r="L2015" s="32"/>
      <c r="M2015" s="16"/>
      <c r="N2015" s="16"/>
      <c r="O2015" s="16"/>
      <c r="P2015" s="16"/>
      <c r="Y2015" s="20"/>
      <c r="Z2015" s="20"/>
      <c r="AA2015" s="20"/>
      <c r="AB2015" s="20"/>
      <c r="AC2015" s="20"/>
      <c r="AD2015" s="20"/>
    </row>
    <row r="2016" spans="3:30" s="1" customFormat="1">
      <c r="C2016" s="16"/>
      <c r="D2016" s="16"/>
      <c r="E2016" s="32"/>
      <c r="F2016" s="16"/>
      <c r="G2016" s="16"/>
      <c r="H2016" s="16"/>
      <c r="I2016" s="16"/>
      <c r="J2016" s="16"/>
      <c r="K2016" s="16"/>
      <c r="L2016" s="32"/>
      <c r="M2016" s="16"/>
      <c r="N2016" s="16"/>
      <c r="O2016" s="16"/>
      <c r="P2016" s="16"/>
      <c r="Y2016" s="20"/>
      <c r="Z2016" s="20"/>
      <c r="AA2016" s="20"/>
      <c r="AB2016" s="20"/>
      <c r="AC2016" s="20"/>
      <c r="AD2016" s="20"/>
    </row>
    <row r="2017" spans="3:30" s="1" customFormat="1">
      <c r="C2017" s="16"/>
      <c r="D2017" s="16"/>
      <c r="E2017" s="32"/>
      <c r="F2017" s="16"/>
      <c r="G2017" s="16"/>
      <c r="H2017" s="16"/>
      <c r="I2017" s="16"/>
      <c r="J2017" s="16"/>
      <c r="K2017" s="16"/>
      <c r="L2017" s="32"/>
      <c r="M2017" s="16"/>
      <c r="N2017" s="16"/>
      <c r="O2017" s="16"/>
      <c r="P2017" s="16"/>
      <c r="Y2017" s="20"/>
      <c r="Z2017" s="20"/>
      <c r="AA2017" s="20"/>
      <c r="AB2017" s="20"/>
      <c r="AC2017" s="20"/>
      <c r="AD2017" s="20"/>
    </row>
    <row r="2018" spans="3:30" s="1" customFormat="1">
      <c r="C2018" s="16"/>
      <c r="D2018" s="16"/>
      <c r="E2018" s="32"/>
      <c r="F2018" s="16"/>
      <c r="G2018" s="16"/>
      <c r="H2018" s="16"/>
      <c r="I2018" s="16"/>
      <c r="J2018" s="16"/>
      <c r="K2018" s="16"/>
      <c r="L2018" s="32"/>
      <c r="M2018" s="16"/>
      <c r="N2018" s="16"/>
      <c r="O2018" s="16"/>
      <c r="P2018" s="16"/>
      <c r="Y2018" s="20"/>
      <c r="Z2018" s="20"/>
      <c r="AA2018" s="20"/>
      <c r="AB2018" s="20"/>
      <c r="AC2018" s="20"/>
      <c r="AD2018" s="20"/>
    </row>
    <row r="2019" spans="3:30" s="1" customFormat="1">
      <c r="C2019" s="16"/>
      <c r="D2019" s="16"/>
      <c r="E2019" s="32"/>
      <c r="F2019" s="16"/>
      <c r="G2019" s="16"/>
      <c r="H2019" s="16"/>
      <c r="I2019" s="16"/>
      <c r="J2019" s="16"/>
      <c r="K2019" s="16"/>
      <c r="L2019" s="32"/>
      <c r="M2019" s="16"/>
      <c r="N2019" s="16"/>
      <c r="O2019" s="16"/>
      <c r="P2019" s="16"/>
      <c r="Y2019" s="20"/>
      <c r="Z2019" s="20"/>
      <c r="AA2019" s="20"/>
      <c r="AB2019" s="20"/>
      <c r="AC2019" s="20"/>
      <c r="AD2019" s="20"/>
    </row>
    <row r="2020" spans="3:30" s="1" customFormat="1">
      <c r="C2020" s="16"/>
      <c r="D2020" s="16"/>
      <c r="E2020" s="32"/>
      <c r="F2020" s="16"/>
      <c r="G2020" s="16"/>
      <c r="H2020" s="16"/>
      <c r="I2020" s="16"/>
      <c r="J2020" s="16"/>
      <c r="K2020" s="16"/>
      <c r="L2020" s="32"/>
      <c r="M2020" s="16"/>
      <c r="N2020" s="16"/>
      <c r="O2020" s="16"/>
      <c r="P2020" s="16"/>
      <c r="Y2020" s="20"/>
      <c r="Z2020" s="20"/>
      <c r="AA2020" s="20"/>
      <c r="AB2020" s="20"/>
      <c r="AC2020" s="20"/>
      <c r="AD2020" s="20"/>
    </row>
    <row r="2021" spans="3:30" s="1" customFormat="1">
      <c r="C2021" s="16"/>
      <c r="D2021" s="16"/>
      <c r="E2021" s="32"/>
      <c r="F2021" s="16"/>
      <c r="G2021" s="16"/>
      <c r="H2021" s="16"/>
      <c r="I2021" s="16"/>
      <c r="J2021" s="16"/>
      <c r="K2021" s="16"/>
      <c r="L2021" s="32"/>
      <c r="M2021" s="16"/>
      <c r="N2021" s="16"/>
      <c r="O2021" s="16"/>
      <c r="P2021" s="16"/>
      <c r="Y2021" s="20"/>
      <c r="Z2021" s="20"/>
      <c r="AA2021" s="20"/>
      <c r="AB2021" s="20"/>
      <c r="AC2021" s="20"/>
      <c r="AD2021" s="20"/>
    </row>
    <row r="2022" spans="3:30" s="1" customFormat="1">
      <c r="C2022" s="16"/>
      <c r="D2022" s="16"/>
      <c r="E2022" s="32"/>
      <c r="F2022" s="16"/>
      <c r="G2022" s="16"/>
      <c r="H2022" s="16"/>
      <c r="I2022" s="16"/>
      <c r="J2022" s="16"/>
      <c r="K2022" s="16"/>
      <c r="L2022" s="32"/>
      <c r="M2022" s="16"/>
      <c r="N2022" s="16"/>
      <c r="O2022" s="16"/>
      <c r="P2022" s="16"/>
      <c r="Y2022" s="20"/>
      <c r="Z2022" s="20"/>
      <c r="AA2022" s="20"/>
      <c r="AB2022" s="20"/>
      <c r="AC2022" s="20"/>
      <c r="AD2022" s="20"/>
    </row>
    <row r="2023" spans="3:30" s="1" customFormat="1">
      <c r="C2023" s="16"/>
      <c r="D2023" s="16"/>
      <c r="E2023" s="32"/>
      <c r="F2023" s="16"/>
      <c r="G2023" s="16"/>
      <c r="H2023" s="16"/>
      <c r="I2023" s="16"/>
      <c r="J2023" s="16"/>
      <c r="K2023" s="16"/>
      <c r="L2023" s="32"/>
      <c r="M2023" s="16"/>
      <c r="N2023" s="16"/>
      <c r="O2023" s="16"/>
      <c r="P2023" s="16"/>
      <c r="Y2023" s="20"/>
      <c r="Z2023" s="20"/>
      <c r="AA2023" s="20"/>
      <c r="AB2023" s="20"/>
      <c r="AC2023" s="20"/>
      <c r="AD2023" s="20"/>
    </row>
    <row r="2024" spans="3:30" s="1" customFormat="1">
      <c r="C2024" s="16"/>
      <c r="D2024" s="16"/>
      <c r="E2024" s="32"/>
      <c r="F2024" s="16"/>
      <c r="G2024" s="16"/>
      <c r="H2024" s="16"/>
      <c r="I2024" s="16"/>
      <c r="J2024" s="16"/>
      <c r="K2024" s="16"/>
      <c r="L2024" s="32"/>
      <c r="M2024" s="16"/>
      <c r="N2024" s="16"/>
      <c r="O2024" s="16"/>
      <c r="P2024" s="16"/>
      <c r="Y2024" s="20"/>
      <c r="Z2024" s="20"/>
      <c r="AA2024" s="20"/>
      <c r="AB2024" s="20"/>
      <c r="AC2024" s="20"/>
      <c r="AD2024" s="20"/>
    </row>
    <row r="2025" spans="3:30" s="1" customFormat="1">
      <c r="C2025" s="16"/>
      <c r="D2025" s="16"/>
      <c r="E2025" s="32"/>
      <c r="F2025" s="16"/>
      <c r="G2025" s="16"/>
      <c r="H2025" s="16"/>
      <c r="I2025" s="16"/>
      <c r="J2025" s="16"/>
      <c r="K2025" s="16"/>
      <c r="L2025" s="32"/>
      <c r="M2025" s="16"/>
      <c r="N2025" s="16"/>
      <c r="O2025" s="16"/>
      <c r="P2025" s="16"/>
      <c r="Y2025" s="20"/>
      <c r="Z2025" s="20"/>
      <c r="AA2025" s="20"/>
      <c r="AB2025" s="20"/>
      <c r="AC2025" s="20"/>
      <c r="AD2025" s="20"/>
    </row>
    <row r="2026" spans="3:30" s="1" customFormat="1">
      <c r="C2026" s="16"/>
      <c r="D2026" s="16"/>
      <c r="E2026" s="32"/>
      <c r="F2026" s="16"/>
      <c r="G2026" s="16"/>
      <c r="H2026" s="16"/>
      <c r="I2026" s="16"/>
      <c r="J2026" s="16"/>
      <c r="K2026" s="16"/>
      <c r="L2026" s="32"/>
      <c r="M2026" s="16"/>
      <c r="N2026" s="16"/>
      <c r="O2026" s="16"/>
      <c r="P2026" s="16"/>
      <c r="Y2026" s="20"/>
      <c r="Z2026" s="20"/>
      <c r="AA2026" s="20"/>
      <c r="AB2026" s="20"/>
      <c r="AC2026" s="20"/>
      <c r="AD2026" s="20"/>
    </row>
    <row r="2027" spans="3:30" s="1" customFormat="1">
      <c r="C2027" s="16"/>
      <c r="D2027" s="16"/>
      <c r="E2027" s="32"/>
      <c r="F2027" s="16"/>
      <c r="G2027" s="16"/>
      <c r="H2027" s="16"/>
      <c r="I2027" s="16"/>
      <c r="J2027" s="16"/>
      <c r="K2027" s="16"/>
      <c r="L2027" s="32"/>
      <c r="M2027" s="16"/>
      <c r="N2027" s="16"/>
      <c r="O2027" s="16"/>
      <c r="P2027" s="16"/>
      <c r="Y2027" s="20"/>
      <c r="Z2027" s="20"/>
      <c r="AA2027" s="20"/>
      <c r="AB2027" s="20"/>
      <c r="AC2027" s="20"/>
      <c r="AD2027" s="20"/>
    </row>
    <row r="2028" spans="3:30" s="1" customFormat="1">
      <c r="C2028" s="16"/>
      <c r="D2028" s="16"/>
      <c r="E2028" s="32"/>
      <c r="F2028" s="16"/>
      <c r="G2028" s="16"/>
      <c r="H2028" s="16"/>
      <c r="I2028" s="16"/>
      <c r="J2028" s="16"/>
      <c r="K2028" s="16"/>
      <c r="L2028" s="32"/>
      <c r="M2028" s="16"/>
      <c r="N2028" s="16"/>
      <c r="O2028" s="16"/>
      <c r="P2028" s="16"/>
      <c r="Y2028" s="20"/>
      <c r="Z2028" s="20"/>
      <c r="AA2028" s="20"/>
      <c r="AB2028" s="20"/>
      <c r="AC2028" s="20"/>
      <c r="AD2028" s="20"/>
    </row>
    <row r="2029" spans="3:30" s="1" customFormat="1">
      <c r="C2029" s="16"/>
      <c r="D2029" s="16"/>
      <c r="E2029" s="32"/>
      <c r="F2029" s="16"/>
      <c r="G2029" s="16"/>
      <c r="H2029" s="16"/>
      <c r="I2029" s="16"/>
      <c r="J2029" s="16"/>
      <c r="K2029" s="16"/>
      <c r="L2029" s="32"/>
      <c r="M2029" s="16"/>
      <c r="N2029" s="16"/>
      <c r="O2029" s="16"/>
      <c r="P2029" s="16"/>
      <c r="Y2029" s="20"/>
      <c r="Z2029" s="20"/>
      <c r="AA2029" s="20"/>
      <c r="AB2029" s="20"/>
      <c r="AC2029" s="20"/>
      <c r="AD2029" s="20"/>
    </row>
    <row r="2030" spans="3:30" s="1" customFormat="1">
      <c r="C2030" s="16"/>
      <c r="D2030" s="16"/>
      <c r="E2030" s="32"/>
      <c r="F2030" s="16"/>
      <c r="G2030" s="16"/>
      <c r="H2030" s="16"/>
      <c r="I2030" s="16"/>
      <c r="J2030" s="16"/>
      <c r="K2030" s="16"/>
      <c r="L2030" s="32"/>
      <c r="M2030" s="16"/>
      <c r="N2030" s="16"/>
      <c r="O2030" s="16"/>
      <c r="P2030" s="16"/>
      <c r="Y2030" s="20"/>
      <c r="Z2030" s="20"/>
      <c r="AA2030" s="20"/>
      <c r="AB2030" s="20"/>
      <c r="AC2030" s="20"/>
      <c r="AD2030" s="20"/>
    </row>
    <row r="2031" spans="3:30" s="1" customFormat="1">
      <c r="C2031" s="16"/>
      <c r="D2031" s="16"/>
      <c r="E2031" s="32"/>
      <c r="F2031" s="16"/>
      <c r="G2031" s="16"/>
      <c r="H2031" s="16"/>
      <c r="I2031" s="16"/>
      <c r="J2031" s="16"/>
      <c r="K2031" s="16"/>
      <c r="L2031" s="32"/>
      <c r="M2031" s="16"/>
      <c r="N2031" s="16"/>
      <c r="O2031" s="16"/>
      <c r="P2031" s="16"/>
      <c r="Y2031" s="20"/>
      <c r="Z2031" s="20"/>
      <c r="AA2031" s="20"/>
      <c r="AB2031" s="20"/>
      <c r="AC2031" s="20"/>
      <c r="AD2031" s="20"/>
    </row>
    <row r="2032" spans="3:30" s="1" customFormat="1">
      <c r="C2032" s="16"/>
      <c r="D2032" s="16"/>
      <c r="E2032" s="32"/>
      <c r="F2032" s="16"/>
      <c r="G2032" s="16"/>
      <c r="H2032" s="16"/>
      <c r="I2032" s="16"/>
      <c r="J2032" s="16"/>
      <c r="K2032" s="16"/>
      <c r="L2032" s="32"/>
      <c r="M2032" s="16"/>
      <c r="N2032" s="16"/>
      <c r="O2032" s="16"/>
      <c r="P2032" s="16"/>
      <c r="Y2032" s="20"/>
      <c r="Z2032" s="20"/>
      <c r="AA2032" s="20"/>
      <c r="AB2032" s="20"/>
      <c r="AC2032" s="20"/>
      <c r="AD2032" s="20"/>
    </row>
    <row r="2033" spans="3:30" s="1" customFormat="1">
      <c r="C2033" s="16"/>
      <c r="D2033" s="16"/>
      <c r="E2033" s="32"/>
      <c r="F2033" s="16"/>
      <c r="G2033" s="16"/>
      <c r="H2033" s="16"/>
      <c r="I2033" s="16"/>
      <c r="J2033" s="16"/>
      <c r="K2033" s="16"/>
      <c r="L2033" s="32"/>
      <c r="M2033" s="16"/>
      <c r="N2033" s="16"/>
      <c r="O2033" s="16"/>
      <c r="P2033" s="16"/>
      <c r="Y2033" s="20"/>
      <c r="Z2033" s="20"/>
      <c r="AA2033" s="20"/>
      <c r="AB2033" s="20"/>
      <c r="AC2033" s="20"/>
      <c r="AD2033" s="20"/>
    </row>
    <row r="2034" spans="3:30" s="1" customFormat="1">
      <c r="C2034" s="16"/>
      <c r="D2034" s="16"/>
      <c r="E2034" s="32"/>
      <c r="F2034" s="16"/>
      <c r="G2034" s="16"/>
      <c r="H2034" s="16"/>
      <c r="I2034" s="16"/>
      <c r="J2034" s="16"/>
      <c r="K2034" s="16"/>
      <c r="L2034" s="32"/>
      <c r="M2034" s="16"/>
      <c r="N2034" s="16"/>
      <c r="O2034" s="16"/>
      <c r="P2034" s="16"/>
      <c r="Y2034" s="20"/>
      <c r="Z2034" s="20"/>
      <c r="AA2034" s="20"/>
      <c r="AB2034" s="20"/>
      <c r="AC2034" s="20"/>
      <c r="AD2034" s="20"/>
    </row>
    <row r="2035" spans="3:30" s="1" customFormat="1">
      <c r="C2035" s="16"/>
      <c r="D2035" s="16"/>
      <c r="E2035" s="32"/>
      <c r="F2035" s="16"/>
      <c r="G2035" s="16"/>
      <c r="H2035" s="16"/>
      <c r="I2035" s="16"/>
      <c r="J2035" s="16"/>
      <c r="K2035" s="16"/>
      <c r="L2035" s="32"/>
      <c r="M2035" s="16"/>
      <c r="N2035" s="16"/>
      <c r="O2035" s="16"/>
      <c r="P2035" s="16"/>
      <c r="Y2035" s="20"/>
      <c r="Z2035" s="20"/>
      <c r="AA2035" s="20"/>
      <c r="AB2035" s="20"/>
      <c r="AC2035" s="20"/>
      <c r="AD2035" s="20"/>
    </row>
    <row r="2036" spans="3:30" s="1" customFormat="1">
      <c r="C2036" s="16"/>
      <c r="D2036" s="16"/>
      <c r="E2036" s="32"/>
      <c r="F2036" s="16"/>
      <c r="G2036" s="16"/>
      <c r="H2036" s="16"/>
      <c r="I2036" s="16"/>
      <c r="J2036" s="16"/>
      <c r="K2036" s="16"/>
      <c r="L2036" s="32"/>
      <c r="M2036" s="16"/>
      <c r="N2036" s="16"/>
      <c r="O2036" s="16"/>
      <c r="P2036" s="16"/>
      <c r="Y2036" s="20"/>
      <c r="Z2036" s="20"/>
      <c r="AA2036" s="20"/>
      <c r="AB2036" s="20"/>
      <c r="AC2036" s="20"/>
      <c r="AD2036" s="20"/>
    </row>
    <row r="2037" spans="3:30" s="1" customFormat="1">
      <c r="C2037" s="16"/>
      <c r="D2037" s="16"/>
      <c r="E2037" s="32"/>
      <c r="F2037" s="16"/>
      <c r="G2037" s="16"/>
      <c r="H2037" s="16"/>
      <c r="I2037" s="16"/>
      <c r="J2037" s="16"/>
      <c r="K2037" s="16"/>
      <c r="L2037" s="32"/>
      <c r="M2037" s="16"/>
      <c r="N2037" s="16"/>
      <c r="O2037" s="16"/>
      <c r="P2037" s="16"/>
      <c r="Y2037" s="20"/>
      <c r="Z2037" s="20"/>
      <c r="AA2037" s="20"/>
      <c r="AB2037" s="20"/>
      <c r="AC2037" s="20"/>
      <c r="AD2037" s="20"/>
    </row>
    <row r="2038" spans="3:30" s="1" customFormat="1">
      <c r="C2038" s="16"/>
      <c r="D2038" s="16"/>
      <c r="E2038" s="32"/>
      <c r="F2038" s="16"/>
      <c r="G2038" s="16"/>
      <c r="H2038" s="16"/>
      <c r="I2038" s="16"/>
      <c r="J2038" s="16"/>
      <c r="K2038" s="16"/>
      <c r="L2038" s="32"/>
      <c r="M2038" s="16"/>
      <c r="N2038" s="16"/>
      <c r="O2038" s="16"/>
      <c r="P2038" s="16"/>
      <c r="Y2038" s="20"/>
      <c r="Z2038" s="20"/>
      <c r="AA2038" s="20"/>
      <c r="AB2038" s="20"/>
      <c r="AC2038" s="20"/>
      <c r="AD2038" s="20"/>
    </row>
    <row r="2039" spans="3:30" s="1" customFormat="1">
      <c r="C2039" s="16"/>
      <c r="D2039" s="16"/>
      <c r="E2039" s="32"/>
      <c r="F2039" s="16"/>
      <c r="G2039" s="16"/>
      <c r="H2039" s="16"/>
      <c r="I2039" s="16"/>
      <c r="J2039" s="16"/>
      <c r="K2039" s="16"/>
      <c r="L2039" s="32"/>
      <c r="M2039" s="16"/>
      <c r="N2039" s="16"/>
      <c r="O2039" s="16"/>
      <c r="P2039" s="16"/>
      <c r="Y2039" s="20"/>
      <c r="Z2039" s="20"/>
      <c r="AA2039" s="20"/>
      <c r="AB2039" s="20"/>
      <c r="AC2039" s="20"/>
      <c r="AD2039" s="20"/>
    </row>
    <row r="2040" spans="3:30" s="1" customFormat="1">
      <c r="C2040" s="16"/>
      <c r="D2040" s="16"/>
      <c r="E2040" s="32"/>
      <c r="F2040" s="16"/>
      <c r="G2040" s="16"/>
      <c r="H2040" s="16"/>
      <c r="I2040" s="16"/>
      <c r="J2040" s="16"/>
      <c r="K2040" s="16"/>
      <c r="L2040" s="32"/>
      <c r="M2040" s="16"/>
      <c r="N2040" s="16"/>
      <c r="O2040" s="16"/>
      <c r="P2040" s="16"/>
      <c r="Y2040" s="20"/>
      <c r="Z2040" s="20"/>
      <c r="AA2040" s="20"/>
      <c r="AB2040" s="20"/>
      <c r="AC2040" s="20"/>
      <c r="AD2040" s="20"/>
    </row>
    <row r="2041" spans="3:30" s="1" customFormat="1">
      <c r="C2041" s="16"/>
      <c r="D2041" s="16"/>
      <c r="E2041" s="32"/>
      <c r="F2041" s="16"/>
      <c r="G2041" s="16"/>
      <c r="H2041" s="16"/>
      <c r="I2041" s="16"/>
      <c r="J2041" s="16"/>
      <c r="K2041" s="16"/>
      <c r="L2041" s="32"/>
      <c r="M2041" s="16"/>
      <c r="N2041" s="16"/>
      <c r="O2041" s="16"/>
      <c r="P2041" s="16"/>
      <c r="Y2041" s="20"/>
      <c r="Z2041" s="20"/>
      <c r="AA2041" s="20"/>
      <c r="AB2041" s="20"/>
      <c r="AC2041" s="20"/>
      <c r="AD2041" s="20"/>
    </row>
    <row r="2042" spans="3:30" s="1" customFormat="1">
      <c r="C2042" s="16"/>
      <c r="D2042" s="16"/>
      <c r="E2042" s="32"/>
      <c r="F2042" s="16"/>
      <c r="G2042" s="16"/>
      <c r="H2042" s="16"/>
      <c r="I2042" s="16"/>
      <c r="J2042" s="16"/>
      <c r="K2042" s="16"/>
      <c r="L2042" s="32"/>
      <c r="M2042" s="16"/>
      <c r="N2042" s="16"/>
      <c r="O2042" s="16"/>
      <c r="P2042" s="16"/>
      <c r="Y2042" s="20"/>
      <c r="Z2042" s="20"/>
      <c r="AA2042" s="20"/>
      <c r="AB2042" s="20"/>
      <c r="AC2042" s="20"/>
      <c r="AD2042" s="20"/>
    </row>
    <row r="2043" spans="3:30" s="1" customFormat="1">
      <c r="C2043" s="16"/>
      <c r="D2043" s="16"/>
      <c r="E2043" s="32"/>
      <c r="F2043" s="16"/>
      <c r="G2043" s="16"/>
      <c r="H2043" s="16"/>
      <c r="I2043" s="16"/>
      <c r="J2043" s="16"/>
      <c r="K2043" s="16"/>
      <c r="L2043" s="32"/>
      <c r="M2043" s="16"/>
      <c r="N2043" s="16"/>
      <c r="O2043" s="16"/>
      <c r="P2043" s="16"/>
      <c r="Y2043" s="20"/>
      <c r="Z2043" s="20"/>
      <c r="AA2043" s="20"/>
      <c r="AB2043" s="20"/>
      <c r="AC2043" s="20"/>
      <c r="AD2043" s="20"/>
    </row>
    <row r="2044" spans="3:30" s="1" customFormat="1">
      <c r="C2044" s="16"/>
      <c r="D2044" s="16"/>
      <c r="E2044" s="32"/>
      <c r="F2044" s="16"/>
      <c r="G2044" s="16"/>
      <c r="H2044" s="16"/>
      <c r="I2044" s="16"/>
      <c r="J2044" s="16"/>
      <c r="K2044" s="16"/>
      <c r="L2044" s="32"/>
      <c r="M2044" s="16"/>
      <c r="N2044" s="16"/>
      <c r="O2044" s="16"/>
      <c r="P2044" s="16"/>
      <c r="Y2044" s="20"/>
      <c r="Z2044" s="20"/>
      <c r="AA2044" s="20"/>
      <c r="AB2044" s="20"/>
      <c r="AC2044" s="20"/>
      <c r="AD2044" s="20"/>
    </row>
    <row r="2045" spans="3:30" s="1" customFormat="1">
      <c r="C2045" s="16"/>
      <c r="D2045" s="16"/>
      <c r="E2045" s="32"/>
      <c r="F2045" s="16"/>
      <c r="G2045" s="16"/>
      <c r="H2045" s="16"/>
      <c r="I2045" s="16"/>
      <c r="J2045" s="16"/>
      <c r="K2045" s="16"/>
      <c r="L2045" s="32"/>
      <c r="M2045" s="16"/>
      <c r="N2045" s="16"/>
      <c r="O2045" s="16"/>
      <c r="P2045" s="16"/>
      <c r="Y2045" s="20"/>
      <c r="Z2045" s="20"/>
      <c r="AA2045" s="20"/>
      <c r="AB2045" s="20"/>
      <c r="AC2045" s="20"/>
      <c r="AD2045" s="20"/>
    </row>
    <row r="2046" spans="3:30" s="1" customFormat="1">
      <c r="C2046" s="16"/>
      <c r="D2046" s="16"/>
      <c r="E2046" s="32"/>
      <c r="F2046" s="16"/>
      <c r="G2046" s="16"/>
      <c r="H2046" s="16"/>
      <c r="I2046" s="16"/>
      <c r="J2046" s="16"/>
      <c r="K2046" s="16"/>
      <c r="L2046" s="32"/>
      <c r="M2046" s="16"/>
      <c r="N2046" s="16"/>
      <c r="O2046" s="16"/>
      <c r="P2046" s="16"/>
      <c r="Y2046" s="20"/>
      <c r="Z2046" s="20"/>
      <c r="AA2046" s="20"/>
      <c r="AB2046" s="20"/>
      <c r="AC2046" s="20"/>
      <c r="AD2046" s="20"/>
    </row>
    <row r="2047" spans="3:30" s="1" customFormat="1">
      <c r="C2047" s="16"/>
      <c r="D2047" s="16"/>
      <c r="E2047" s="32"/>
      <c r="F2047" s="16"/>
      <c r="G2047" s="16"/>
      <c r="H2047" s="16"/>
      <c r="I2047" s="16"/>
      <c r="J2047" s="16"/>
      <c r="K2047" s="16"/>
      <c r="L2047" s="32"/>
      <c r="M2047" s="16"/>
      <c r="N2047" s="16"/>
      <c r="O2047" s="16"/>
      <c r="P2047" s="16"/>
      <c r="Y2047" s="20"/>
      <c r="Z2047" s="20"/>
      <c r="AA2047" s="20"/>
      <c r="AB2047" s="20"/>
      <c r="AC2047" s="20"/>
      <c r="AD2047" s="20"/>
    </row>
    <row r="2048" spans="3:30" s="1" customFormat="1">
      <c r="C2048" s="16"/>
      <c r="D2048" s="16"/>
      <c r="E2048" s="32"/>
      <c r="F2048" s="16"/>
      <c r="G2048" s="16"/>
      <c r="H2048" s="16"/>
      <c r="I2048" s="16"/>
      <c r="J2048" s="16"/>
      <c r="K2048" s="16"/>
      <c r="L2048" s="32"/>
      <c r="M2048" s="16"/>
      <c r="N2048" s="16"/>
      <c r="O2048" s="16"/>
      <c r="P2048" s="16"/>
      <c r="Y2048" s="20"/>
      <c r="Z2048" s="20"/>
      <c r="AA2048" s="20"/>
      <c r="AB2048" s="20"/>
      <c r="AC2048" s="20"/>
      <c r="AD2048" s="20"/>
    </row>
    <row r="2049" spans="3:30" s="1" customFormat="1">
      <c r="C2049" s="16"/>
      <c r="D2049" s="16"/>
      <c r="E2049" s="32"/>
      <c r="F2049" s="16"/>
      <c r="G2049" s="16"/>
      <c r="H2049" s="16"/>
      <c r="I2049" s="16"/>
      <c r="J2049" s="16"/>
      <c r="K2049" s="16"/>
      <c r="L2049" s="32"/>
      <c r="M2049" s="16"/>
      <c r="N2049" s="16"/>
      <c r="O2049" s="16"/>
      <c r="P2049" s="16"/>
      <c r="Y2049" s="20"/>
      <c r="Z2049" s="20"/>
      <c r="AA2049" s="20"/>
      <c r="AB2049" s="20"/>
      <c r="AC2049" s="20"/>
      <c r="AD2049" s="20"/>
    </row>
    <row r="2050" spans="3:30" s="1" customFormat="1">
      <c r="C2050" s="16"/>
      <c r="D2050" s="16"/>
      <c r="E2050" s="32"/>
      <c r="F2050" s="16"/>
      <c r="G2050" s="16"/>
      <c r="H2050" s="16"/>
      <c r="I2050" s="16"/>
      <c r="J2050" s="16"/>
      <c r="K2050" s="16"/>
      <c r="L2050" s="32"/>
      <c r="M2050" s="16"/>
      <c r="N2050" s="16"/>
      <c r="O2050" s="16"/>
      <c r="P2050" s="16"/>
      <c r="Y2050" s="20"/>
      <c r="Z2050" s="20"/>
      <c r="AA2050" s="20"/>
      <c r="AB2050" s="20"/>
      <c r="AC2050" s="20"/>
      <c r="AD2050" s="20"/>
    </row>
    <row r="2051" spans="3:30" s="1" customFormat="1">
      <c r="C2051" s="16"/>
      <c r="D2051" s="16"/>
      <c r="E2051" s="32"/>
      <c r="F2051" s="16"/>
      <c r="G2051" s="16"/>
      <c r="H2051" s="16"/>
      <c r="I2051" s="16"/>
      <c r="J2051" s="16"/>
      <c r="K2051" s="16"/>
      <c r="L2051" s="32"/>
      <c r="M2051" s="16"/>
      <c r="N2051" s="16"/>
      <c r="O2051" s="16"/>
      <c r="P2051" s="16"/>
      <c r="Y2051" s="20"/>
      <c r="Z2051" s="20"/>
      <c r="AA2051" s="20"/>
      <c r="AB2051" s="20"/>
      <c r="AC2051" s="20"/>
      <c r="AD2051" s="20"/>
    </row>
    <row r="2052" spans="3:30" s="1" customFormat="1">
      <c r="C2052" s="16"/>
      <c r="D2052" s="16"/>
      <c r="E2052" s="32"/>
      <c r="F2052" s="16"/>
      <c r="G2052" s="16"/>
      <c r="H2052" s="16"/>
      <c r="I2052" s="16"/>
      <c r="J2052" s="16"/>
      <c r="K2052" s="16"/>
      <c r="L2052" s="32"/>
      <c r="M2052" s="16"/>
      <c r="N2052" s="16"/>
      <c r="O2052" s="16"/>
      <c r="P2052" s="16"/>
      <c r="Y2052" s="20"/>
      <c r="Z2052" s="20"/>
      <c r="AA2052" s="20"/>
      <c r="AB2052" s="20"/>
      <c r="AC2052" s="20"/>
      <c r="AD2052" s="20"/>
    </row>
    <row r="2053" spans="3:30" s="1" customFormat="1">
      <c r="C2053" s="16"/>
      <c r="D2053" s="16"/>
      <c r="E2053" s="32"/>
      <c r="F2053" s="16"/>
      <c r="G2053" s="16"/>
      <c r="H2053" s="16"/>
      <c r="I2053" s="16"/>
      <c r="J2053" s="16"/>
      <c r="K2053" s="16"/>
      <c r="L2053" s="32"/>
      <c r="M2053" s="16"/>
      <c r="N2053" s="16"/>
      <c r="O2053" s="16"/>
      <c r="P2053" s="16"/>
      <c r="Y2053" s="20"/>
      <c r="Z2053" s="20"/>
      <c r="AA2053" s="20"/>
      <c r="AB2053" s="20"/>
      <c r="AC2053" s="20"/>
      <c r="AD2053" s="20"/>
    </row>
    <row r="2054" spans="3:30" s="1" customFormat="1">
      <c r="C2054" s="16"/>
      <c r="D2054" s="16"/>
      <c r="E2054" s="32"/>
      <c r="F2054" s="16"/>
      <c r="G2054" s="16"/>
      <c r="H2054" s="16"/>
      <c r="I2054" s="16"/>
      <c r="J2054" s="16"/>
      <c r="K2054" s="16"/>
      <c r="L2054" s="32"/>
      <c r="M2054" s="16"/>
      <c r="N2054" s="16"/>
      <c r="O2054" s="16"/>
      <c r="P2054" s="16"/>
      <c r="Y2054" s="20"/>
      <c r="Z2054" s="20"/>
      <c r="AA2054" s="20"/>
      <c r="AB2054" s="20"/>
      <c r="AC2054" s="20"/>
      <c r="AD2054" s="20"/>
    </row>
    <row r="2055" spans="3:30" s="1" customFormat="1">
      <c r="C2055" s="16"/>
      <c r="D2055" s="16"/>
      <c r="E2055" s="32"/>
      <c r="F2055" s="16"/>
      <c r="G2055" s="16"/>
      <c r="H2055" s="16"/>
      <c r="I2055" s="16"/>
      <c r="J2055" s="16"/>
      <c r="K2055" s="16"/>
      <c r="L2055" s="32"/>
      <c r="M2055" s="16"/>
      <c r="N2055" s="16"/>
      <c r="O2055" s="16"/>
      <c r="P2055" s="16"/>
      <c r="Y2055" s="20"/>
      <c r="Z2055" s="20"/>
      <c r="AA2055" s="20"/>
      <c r="AB2055" s="20"/>
      <c r="AC2055" s="20"/>
      <c r="AD2055" s="20"/>
    </row>
    <row r="2056" spans="3:30" s="1" customFormat="1">
      <c r="C2056" s="16"/>
      <c r="D2056" s="16"/>
      <c r="E2056" s="32"/>
      <c r="F2056" s="16"/>
      <c r="G2056" s="16"/>
      <c r="H2056" s="16"/>
      <c r="I2056" s="16"/>
      <c r="J2056" s="16"/>
      <c r="K2056" s="16"/>
      <c r="L2056" s="32"/>
      <c r="M2056" s="16"/>
      <c r="N2056" s="16"/>
      <c r="O2056" s="16"/>
      <c r="P2056" s="16"/>
      <c r="Y2056" s="20"/>
      <c r="Z2056" s="20"/>
      <c r="AA2056" s="20"/>
      <c r="AB2056" s="20"/>
      <c r="AC2056" s="20"/>
      <c r="AD2056" s="20"/>
    </row>
    <row r="2057" spans="3:30" s="1" customFormat="1">
      <c r="C2057" s="16"/>
      <c r="D2057" s="16"/>
      <c r="E2057" s="32"/>
      <c r="F2057" s="16"/>
      <c r="G2057" s="16"/>
      <c r="H2057" s="16"/>
      <c r="I2057" s="16"/>
      <c r="J2057" s="16"/>
      <c r="K2057" s="16"/>
      <c r="L2057" s="32"/>
      <c r="M2057" s="16"/>
      <c r="N2057" s="16"/>
      <c r="O2057" s="16"/>
      <c r="P2057" s="16"/>
      <c r="Y2057" s="20"/>
      <c r="Z2057" s="20"/>
      <c r="AA2057" s="20"/>
      <c r="AB2057" s="20"/>
      <c r="AC2057" s="20"/>
      <c r="AD2057" s="20"/>
    </row>
    <row r="2058" spans="3:30" s="1" customFormat="1">
      <c r="C2058" s="16"/>
      <c r="D2058" s="16"/>
      <c r="E2058" s="32"/>
      <c r="F2058" s="16"/>
      <c r="G2058" s="16"/>
      <c r="H2058" s="16"/>
      <c r="I2058" s="16"/>
      <c r="J2058" s="16"/>
      <c r="K2058" s="16"/>
      <c r="L2058" s="32"/>
      <c r="M2058" s="16"/>
      <c r="N2058" s="16"/>
      <c r="O2058" s="16"/>
      <c r="P2058" s="16"/>
      <c r="Y2058" s="20"/>
      <c r="Z2058" s="20"/>
      <c r="AA2058" s="20"/>
      <c r="AB2058" s="20"/>
      <c r="AC2058" s="20"/>
      <c r="AD2058" s="20"/>
    </row>
    <row r="2059" spans="3:30" s="1" customFormat="1">
      <c r="C2059" s="16"/>
      <c r="D2059" s="16"/>
      <c r="E2059" s="32"/>
      <c r="F2059" s="16"/>
      <c r="G2059" s="16"/>
      <c r="H2059" s="16"/>
      <c r="I2059" s="16"/>
      <c r="J2059" s="16"/>
      <c r="K2059" s="16"/>
      <c r="L2059" s="32"/>
      <c r="M2059" s="16"/>
      <c r="N2059" s="16"/>
      <c r="O2059" s="16"/>
      <c r="P2059" s="16"/>
      <c r="Y2059" s="20"/>
      <c r="Z2059" s="20"/>
      <c r="AA2059" s="20"/>
      <c r="AB2059" s="20"/>
      <c r="AC2059" s="20"/>
      <c r="AD2059" s="20"/>
    </row>
    <row r="2060" spans="3:30" s="1" customFormat="1">
      <c r="C2060" s="16"/>
      <c r="D2060" s="16"/>
      <c r="E2060" s="32"/>
      <c r="F2060" s="16"/>
      <c r="G2060" s="16"/>
      <c r="H2060" s="16"/>
      <c r="I2060" s="16"/>
      <c r="J2060" s="16"/>
      <c r="K2060" s="16"/>
      <c r="L2060" s="32"/>
      <c r="M2060" s="16"/>
      <c r="N2060" s="16"/>
      <c r="O2060" s="16"/>
      <c r="P2060" s="16"/>
      <c r="Y2060" s="20"/>
      <c r="Z2060" s="20"/>
      <c r="AA2060" s="20"/>
      <c r="AB2060" s="20"/>
      <c r="AC2060" s="20"/>
      <c r="AD2060" s="20"/>
    </row>
    <row r="2061" spans="3:30" s="1" customFormat="1">
      <c r="C2061" s="16"/>
      <c r="D2061" s="16"/>
      <c r="E2061" s="32"/>
      <c r="F2061" s="16"/>
      <c r="G2061" s="16"/>
      <c r="H2061" s="16"/>
      <c r="I2061" s="16"/>
      <c r="J2061" s="16"/>
      <c r="K2061" s="16"/>
      <c r="L2061" s="32"/>
      <c r="M2061" s="16"/>
      <c r="N2061" s="16"/>
      <c r="O2061" s="16"/>
      <c r="P2061" s="16"/>
      <c r="Y2061" s="20"/>
      <c r="Z2061" s="20"/>
      <c r="AA2061" s="20"/>
      <c r="AB2061" s="20"/>
      <c r="AC2061" s="20"/>
      <c r="AD2061" s="20"/>
    </row>
    <row r="2062" spans="3:30" s="1" customFormat="1">
      <c r="C2062" s="16"/>
      <c r="D2062" s="16"/>
      <c r="E2062" s="32"/>
      <c r="F2062" s="16"/>
      <c r="G2062" s="16"/>
      <c r="H2062" s="16"/>
      <c r="I2062" s="16"/>
      <c r="J2062" s="16"/>
      <c r="K2062" s="16"/>
      <c r="L2062" s="32"/>
      <c r="M2062" s="16"/>
      <c r="N2062" s="16"/>
      <c r="O2062" s="16"/>
      <c r="P2062" s="16"/>
      <c r="Y2062" s="20"/>
      <c r="Z2062" s="20"/>
      <c r="AA2062" s="20"/>
      <c r="AB2062" s="20"/>
      <c r="AC2062" s="20"/>
      <c r="AD2062" s="20"/>
    </row>
    <row r="2063" spans="3:30" s="1" customFormat="1">
      <c r="C2063" s="16"/>
      <c r="D2063" s="16"/>
      <c r="E2063" s="32"/>
      <c r="F2063" s="16"/>
      <c r="G2063" s="16"/>
      <c r="H2063" s="16"/>
      <c r="I2063" s="16"/>
      <c r="J2063" s="16"/>
      <c r="K2063" s="16"/>
      <c r="L2063" s="32"/>
      <c r="M2063" s="16"/>
      <c r="N2063" s="16"/>
      <c r="O2063" s="16"/>
      <c r="P2063" s="16"/>
      <c r="Y2063" s="20"/>
      <c r="Z2063" s="20"/>
      <c r="AA2063" s="20"/>
      <c r="AB2063" s="20"/>
      <c r="AC2063" s="20"/>
      <c r="AD2063" s="20"/>
    </row>
    <row r="2064" spans="3:30" s="1" customFormat="1">
      <c r="C2064" s="16"/>
      <c r="D2064" s="16"/>
      <c r="E2064" s="32"/>
      <c r="F2064" s="16"/>
      <c r="G2064" s="16"/>
      <c r="H2064" s="16"/>
      <c r="I2064" s="16"/>
      <c r="J2064" s="16"/>
      <c r="K2064" s="16"/>
      <c r="L2064" s="32"/>
      <c r="M2064" s="16"/>
      <c r="N2064" s="16"/>
      <c r="O2064" s="16"/>
      <c r="P2064" s="16"/>
      <c r="Y2064" s="20"/>
      <c r="Z2064" s="20"/>
      <c r="AA2064" s="20"/>
      <c r="AB2064" s="20"/>
      <c r="AC2064" s="20"/>
      <c r="AD2064" s="20"/>
    </row>
    <row r="2065" spans="3:30" s="1" customFormat="1">
      <c r="C2065" s="16"/>
      <c r="D2065" s="16"/>
      <c r="E2065" s="32"/>
      <c r="F2065" s="16"/>
      <c r="G2065" s="16"/>
      <c r="H2065" s="16"/>
      <c r="I2065" s="16"/>
      <c r="J2065" s="16"/>
      <c r="K2065" s="16"/>
      <c r="L2065" s="32"/>
      <c r="M2065" s="16"/>
      <c r="N2065" s="16"/>
      <c r="O2065" s="16"/>
      <c r="P2065" s="16"/>
      <c r="Y2065" s="20"/>
      <c r="Z2065" s="20"/>
      <c r="AA2065" s="20"/>
      <c r="AB2065" s="20"/>
      <c r="AC2065" s="20"/>
      <c r="AD2065" s="20"/>
    </row>
    <row r="2066" spans="3:30" s="1" customFormat="1">
      <c r="C2066" s="16"/>
      <c r="D2066" s="16"/>
      <c r="E2066" s="32"/>
      <c r="F2066" s="16"/>
      <c r="G2066" s="16"/>
      <c r="H2066" s="16"/>
      <c r="I2066" s="16"/>
      <c r="J2066" s="16"/>
      <c r="K2066" s="16"/>
      <c r="L2066" s="32"/>
      <c r="M2066" s="16"/>
      <c r="N2066" s="16"/>
      <c r="O2066" s="16"/>
      <c r="P2066" s="16"/>
      <c r="Y2066" s="20"/>
      <c r="Z2066" s="20"/>
      <c r="AA2066" s="20"/>
      <c r="AB2066" s="20"/>
      <c r="AC2066" s="20"/>
      <c r="AD2066" s="20"/>
    </row>
    <row r="2067" spans="3:30" s="1" customFormat="1">
      <c r="C2067" s="16"/>
      <c r="D2067" s="16"/>
      <c r="E2067" s="32"/>
      <c r="F2067" s="16"/>
      <c r="G2067" s="16"/>
      <c r="H2067" s="16"/>
      <c r="I2067" s="16"/>
      <c r="J2067" s="16"/>
      <c r="K2067" s="16"/>
      <c r="L2067" s="32"/>
      <c r="M2067" s="16"/>
      <c r="N2067" s="16"/>
      <c r="O2067" s="16"/>
      <c r="P2067" s="16"/>
      <c r="Y2067" s="20"/>
      <c r="Z2067" s="20"/>
      <c r="AA2067" s="20"/>
      <c r="AB2067" s="20"/>
      <c r="AC2067" s="20"/>
      <c r="AD2067" s="20"/>
    </row>
    <row r="2068" spans="3:30" s="1" customFormat="1">
      <c r="C2068" s="16"/>
      <c r="D2068" s="16"/>
      <c r="E2068" s="32"/>
      <c r="F2068" s="16"/>
      <c r="G2068" s="16"/>
      <c r="H2068" s="16"/>
      <c r="I2068" s="16"/>
      <c r="J2068" s="16"/>
      <c r="K2068" s="16"/>
      <c r="L2068" s="32"/>
      <c r="M2068" s="16"/>
      <c r="N2068" s="16"/>
      <c r="O2068" s="16"/>
      <c r="P2068" s="16"/>
      <c r="Y2068" s="20"/>
      <c r="Z2068" s="20"/>
      <c r="AA2068" s="20"/>
      <c r="AB2068" s="20"/>
      <c r="AC2068" s="20"/>
      <c r="AD2068" s="20"/>
    </row>
    <row r="2069" spans="3:30" s="1" customFormat="1">
      <c r="C2069" s="16"/>
      <c r="D2069" s="16"/>
      <c r="E2069" s="32"/>
      <c r="F2069" s="16"/>
      <c r="G2069" s="16"/>
      <c r="H2069" s="16"/>
      <c r="I2069" s="16"/>
      <c r="J2069" s="16"/>
      <c r="K2069" s="16"/>
      <c r="L2069" s="32"/>
      <c r="M2069" s="16"/>
      <c r="N2069" s="16"/>
      <c r="O2069" s="16"/>
      <c r="P2069" s="16"/>
      <c r="Y2069" s="20"/>
      <c r="Z2069" s="20"/>
      <c r="AA2069" s="20"/>
      <c r="AB2069" s="20"/>
      <c r="AC2069" s="20"/>
      <c r="AD2069" s="20"/>
    </row>
    <row r="2070" spans="3:30" s="1" customFormat="1">
      <c r="C2070" s="16"/>
      <c r="D2070" s="16"/>
      <c r="E2070" s="32"/>
      <c r="F2070" s="16"/>
      <c r="G2070" s="16"/>
      <c r="H2070" s="16"/>
      <c r="I2070" s="16"/>
      <c r="J2070" s="16"/>
      <c r="K2070" s="16"/>
      <c r="L2070" s="32"/>
      <c r="M2070" s="16"/>
      <c r="N2070" s="16"/>
      <c r="O2070" s="16"/>
      <c r="P2070" s="16"/>
      <c r="Y2070" s="20"/>
      <c r="Z2070" s="20"/>
      <c r="AA2070" s="20"/>
      <c r="AB2070" s="20"/>
      <c r="AC2070" s="20"/>
      <c r="AD2070" s="20"/>
    </row>
    <row r="2071" spans="3:30" s="1" customFormat="1">
      <c r="C2071" s="16"/>
      <c r="D2071" s="16"/>
      <c r="E2071" s="32"/>
      <c r="F2071" s="16"/>
      <c r="G2071" s="16"/>
      <c r="H2071" s="16"/>
      <c r="I2071" s="16"/>
      <c r="J2071" s="16"/>
      <c r="K2071" s="16"/>
      <c r="L2071" s="32"/>
      <c r="M2071" s="16"/>
      <c r="N2071" s="16"/>
      <c r="O2071" s="16"/>
      <c r="P2071" s="16"/>
      <c r="Y2071" s="20"/>
      <c r="Z2071" s="20"/>
      <c r="AA2071" s="20"/>
      <c r="AB2071" s="20"/>
      <c r="AC2071" s="20"/>
      <c r="AD2071" s="20"/>
    </row>
    <row r="2072" spans="3:30" s="1" customFormat="1">
      <c r="C2072" s="16"/>
      <c r="D2072" s="16"/>
      <c r="E2072" s="32"/>
      <c r="F2072" s="16"/>
      <c r="G2072" s="16"/>
      <c r="H2072" s="16"/>
      <c r="I2072" s="16"/>
      <c r="J2072" s="16"/>
      <c r="K2072" s="16"/>
      <c r="L2072" s="32"/>
      <c r="M2072" s="16"/>
      <c r="N2072" s="16"/>
      <c r="O2072" s="16"/>
      <c r="P2072" s="16"/>
      <c r="Y2072" s="20"/>
      <c r="Z2072" s="20"/>
      <c r="AA2072" s="20"/>
      <c r="AB2072" s="20"/>
      <c r="AC2072" s="20"/>
      <c r="AD2072" s="20"/>
    </row>
    <row r="2073" spans="3:30" s="1" customFormat="1">
      <c r="C2073" s="16"/>
      <c r="D2073" s="16"/>
      <c r="E2073" s="32"/>
      <c r="F2073" s="16"/>
      <c r="G2073" s="16"/>
      <c r="H2073" s="16"/>
      <c r="I2073" s="16"/>
      <c r="J2073" s="16"/>
      <c r="K2073" s="16"/>
      <c r="L2073" s="32"/>
      <c r="M2073" s="16"/>
      <c r="N2073" s="16"/>
      <c r="O2073" s="16"/>
      <c r="P2073" s="16"/>
      <c r="Y2073" s="20"/>
      <c r="Z2073" s="20"/>
      <c r="AA2073" s="20"/>
      <c r="AB2073" s="20"/>
      <c r="AC2073" s="20"/>
      <c r="AD2073" s="20"/>
    </row>
    <row r="2074" spans="3:30" s="1" customFormat="1">
      <c r="C2074" s="16"/>
      <c r="D2074" s="16"/>
      <c r="E2074" s="32"/>
      <c r="F2074" s="16"/>
      <c r="G2074" s="16"/>
      <c r="H2074" s="16"/>
      <c r="I2074" s="16"/>
      <c r="J2074" s="16"/>
      <c r="K2074" s="16"/>
      <c r="L2074" s="32"/>
      <c r="M2074" s="16"/>
      <c r="N2074" s="16"/>
      <c r="O2074" s="16"/>
      <c r="P2074" s="16"/>
      <c r="Y2074" s="20"/>
      <c r="Z2074" s="20"/>
      <c r="AA2074" s="20"/>
      <c r="AB2074" s="20"/>
      <c r="AC2074" s="20"/>
      <c r="AD2074" s="20"/>
    </row>
    <row r="2075" spans="3:30" s="1" customFormat="1">
      <c r="C2075" s="16"/>
      <c r="D2075" s="16"/>
      <c r="E2075" s="32"/>
      <c r="F2075" s="16"/>
      <c r="G2075" s="16"/>
      <c r="H2075" s="16"/>
      <c r="I2075" s="16"/>
      <c r="J2075" s="16"/>
      <c r="K2075" s="16"/>
      <c r="L2075" s="32"/>
      <c r="M2075" s="16"/>
      <c r="N2075" s="16"/>
      <c r="O2075" s="16"/>
      <c r="P2075" s="16"/>
      <c r="Y2075" s="20"/>
      <c r="Z2075" s="20"/>
      <c r="AA2075" s="20"/>
      <c r="AB2075" s="20"/>
      <c r="AC2075" s="20"/>
      <c r="AD2075" s="20"/>
    </row>
    <row r="2076" spans="3:30" s="1" customFormat="1">
      <c r="C2076" s="16"/>
      <c r="D2076" s="16"/>
      <c r="E2076" s="32"/>
      <c r="F2076" s="16"/>
      <c r="G2076" s="16"/>
      <c r="H2076" s="16"/>
      <c r="I2076" s="16"/>
      <c r="J2076" s="16"/>
      <c r="K2076" s="16"/>
      <c r="L2076" s="32"/>
      <c r="M2076" s="16"/>
      <c r="N2076" s="16"/>
      <c r="O2076" s="16"/>
      <c r="P2076" s="16"/>
      <c r="Y2076" s="20"/>
      <c r="Z2076" s="20"/>
      <c r="AA2076" s="20"/>
      <c r="AB2076" s="20"/>
      <c r="AC2076" s="20"/>
      <c r="AD2076" s="20"/>
    </row>
    <row r="2077" spans="3:30" s="1" customFormat="1">
      <c r="C2077" s="16"/>
      <c r="D2077" s="16"/>
      <c r="E2077" s="32"/>
      <c r="F2077" s="16"/>
      <c r="G2077" s="16"/>
      <c r="H2077" s="16"/>
      <c r="I2077" s="16"/>
      <c r="J2077" s="16"/>
      <c r="K2077" s="16"/>
      <c r="L2077" s="32"/>
      <c r="M2077" s="16"/>
      <c r="N2077" s="16"/>
      <c r="O2077" s="16"/>
      <c r="P2077" s="16"/>
      <c r="Y2077" s="20"/>
      <c r="Z2077" s="20"/>
      <c r="AA2077" s="20"/>
      <c r="AB2077" s="20"/>
      <c r="AC2077" s="20"/>
      <c r="AD2077" s="20"/>
    </row>
    <row r="2078" spans="3:30" s="1" customFormat="1">
      <c r="C2078" s="16"/>
      <c r="D2078" s="16"/>
      <c r="E2078" s="32"/>
      <c r="F2078" s="16"/>
      <c r="G2078" s="16"/>
      <c r="H2078" s="16"/>
      <c r="I2078" s="16"/>
      <c r="J2078" s="16"/>
      <c r="K2078" s="16"/>
      <c r="L2078" s="32"/>
      <c r="M2078" s="16"/>
      <c r="N2078" s="16"/>
      <c r="O2078" s="16"/>
      <c r="P2078" s="16"/>
      <c r="Y2078" s="20"/>
      <c r="Z2078" s="20"/>
      <c r="AA2078" s="20"/>
      <c r="AB2078" s="20"/>
      <c r="AC2078" s="20"/>
      <c r="AD2078" s="20"/>
    </row>
    <row r="2079" spans="3:30" s="1" customFormat="1">
      <c r="C2079" s="16"/>
      <c r="D2079" s="16"/>
      <c r="E2079" s="32"/>
      <c r="F2079" s="16"/>
      <c r="G2079" s="16"/>
      <c r="H2079" s="16"/>
      <c r="I2079" s="16"/>
      <c r="J2079" s="16"/>
      <c r="K2079" s="16"/>
      <c r="L2079" s="32"/>
      <c r="M2079" s="16"/>
      <c r="N2079" s="16"/>
      <c r="O2079" s="16"/>
      <c r="P2079" s="16"/>
      <c r="Y2079" s="20"/>
      <c r="Z2079" s="20"/>
      <c r="AA2079" s="20"/>
      <c r="AB2079" s="20"/>
      <c r="AC2079" s="20"/>
      <c r="AD2079" s="20"/>
    </row>
    <row r="2080" spans="3:30" s="1" customFormat="1">
      <c r="C2080" s="16"/>
      <c r="D2080" s="16"/>
      <c r="E2080" s="32"/>
      <c r="F2080" s="16"/>
      <c r="G2080" s="16"/>
      <c r="H2080" s="16"/>
      <c r="I2080" s="16"/>
      <c r="J2080" s="16"/>
      <c r="K2080" s="16"/>
      <c r="L2080" s="32"/>
      <c r="M2080" s="16"/>
      <c r="N2080" s="16"/>
      <c r="O2080" s="16"/>
      <c r="P2080" s="16"/>
      <c r="Y2080" s="20"/>
      <c r="Z2080" s="20"/>
      <c r="AA2080" s="20"/>
      <c r="AB2080" s="20"/>
      <c r="AC2080" s="20"/>
      <c r="AD2080" s="20"/>
    </row>
    <row r="2081" spans="3:30" s="1" customFormat="1">
      <c r="C2081" s="16"/>
      <c r="D2081" s="16"/>
      <c r="E2081" s="32"/>
      <c r="F2081" s="16"/>
      <c r="G2081" s="16"/>
      <c r="H2081" s="16"/>
      <c r="I2081" s="16"/>
      <c r="J2081" s="16"/>
      <c r="K2081" s="16"/>
      <c r="L2081" s="32"/>
      <c r="M2081" s="16"/>
      <c r="N2081" s="16"/>
      <c r="O2081" s="16"/>
      <c r="P2081" s="16"/>
      <c r="Y2081" s="20"/>
      <c r="Z2081" s="20"/>
      <c r="AA2081" s="20"/>
      <c r="AB2081" s="20"/>
      <c r="AC2081" s="20"/>
      <c r="AD2081" s="20"/>
    </row>
    <row r="2082" spans="3:30" s="1" customFormat="1">
      <c r="C2082" s="16"/>
      <c r="D2082" s="16"/>
      <c r="E2082" s="32"/>
      <c r="F2082" s="16"/>
      <c r="G2082" s="16"/>
      <c r="H2082" s="16"/>
      <c r="I2082" s="16"/>
      <c r="J2082" s="16"/>
      <c r="K2082" s="16"/>
      <c r="L2082" s="32"/>
      <c r="M2082" s="16"/>
      <c r="N2082" s="16"/>
      <c r="O2082" s="16"/>
      <c r="P2082" s="16"/>
      <c r="Y2082" s="20"/>
      <c r="Z2082" s="20"/>
      <c r="AA2082" s="20"/>
      <c r="AB2082" s="20"/>
      <c r="AC2082" s="20"/>
      <c r="AD2082" s="20"/>
    </row>
    <row r="2083" spans="3:30" s="1" customFormat="1">
      <c r="C2083" s="16"/>
      <c r="D2083" s="16"/>
      <c r="E2083" s="32"/>
      <c r="F2083" s="16"/>
      <c r="G2083" s="16"/>
      <c r="H2083" s="16"/>
      <c r="I2083" s="16"/>
      <c r="J2083" s="16"/>
      <c r="K2083" s="16"/>
      <c r="L2083" s="32"/>
      <c r="M2083" s="16"/>
      <c r="N2083" s="16"/>
      <c r="O2083" s="16"/>
      <c r="P2083" s="16"/>
      <c r="Y2083" s="20"/>
      <c r="Z2083" s="20"/>
      <c r="AA2083" s="20"/>
      <c r="AB2083" s="20"/>
      <c r="AC2083" s="20"/>
      <c r="AD2083" s="20"/>
    </row>
    <row r="2084" spans="3:30" s="1" customFormat="1">
      <c r="C2084" s="16"/>
      <c r="D2084" s="16"/>
      <c r="E2084" s="32"/>
      <c r="F2084" s="16"/>
      <c r="G2084" s="16"/>
      <c r="H2084" s="16"/>
      <c r="I2084" s="16"/>
      <c r="J2084" s="16"/>
      <c r="K2084" s="16"/>
      <c r="L2084" s="32"/>
      <c r="M2084" s="16"/>
      <c r="N2084" s="16"/>
      <c r="O2084" s="16"/>
      <c r="P2084" s="16"/>
      <c r="Y2084" s="20"/>
      <c r="Z2084" s="20"/>
      <c r="AA2084" s="20"/>
      <c r="AB2084" s="20"/>
      <c r="AC2084" s="20"/>
      <c r="AD2084" s="20"/>
    </row>
    <row r="2085" spans="3:30" s="1" customFormat="1">
      <c r="C2085" s="16"/>
      <c r="D2085" s="16"/>
      <c r="E2085" s="32"/>
      <c r="F2085" s="16"/>
      <c r="G2085" s="16"/>
      <c r="H2085" s="16"/>
      <c r="I2085" s="16"/>
      <c r="J2085" s="16"/>
      <c r="K2085" s="16"/>
      <c r="L2085" s="32"/>
      <c r="M2085" s="16"/>
      <c r="N2085" s="16"/>
      <c r="O2085" s="16"/>
      <c r="P2085" s="16"/>
      <c r="Y2085" s="20"/>
      <c r="Z2085" s="20"/>
      <c r="AA2085" s="20"/>
      <c r="AB2085" s="20"/>
      <c r="AC2085" s="20"/>
      <c r="AD2085" s="20"/>
    </row>
    <row r="2086" spans="3:30" s="1" customFormat="1">
      <c r="C2086" s="16"/>
      <c r="D2086" s="16"/>
      <c r="E2086" s="32"/>
      <c r="F2086" s="16"/>
      <c r="G2086" s="16"/>
      <c r="H2086" s="16"/>
      <c r="I2086" s="16"/>
      <c r="J2086" s="16"/>
      <c r="K2086" s="16"/>
      <c r="L2086" s="32"/>
      <c r="M2086" s="16"/>
      <c r="N2086" s="16"/>
      <c r="O2086" s="16"/>
      <c r="P2086" s="16"/>
      <c r="Y2086" s="20"/>
      <c r="Z2086" s="20"/>
      <c r="AA2086" s="20"/>
      <c r="AB2086" s="20"/>
      <c r="AC2086" s="20"/>
      <c r="AD2086" s="20"/>
    </row>
    <row r="2087" spans="3:30" s="1" customFormat="1">
      <c r="C2087" s="16"/>
      <c r="D2087" s="16"/>
      <c r="E2087" s="32"/>
      <c r="F2087" s="16"/>
      <c r="G2087" s="16"/>
      <c r="H2087" s="16"/>
      <c r="I2087" s="16"/>
      <c r="J2087" s="16"/>
      <c r="K2087" s="16"/>
      <c r="L2087" s="32"/>
      <c r="M2087" s="16"/>
      <c r="N2087" s="16"/>
      <c r="O2087" s="16"/>
      <c r="P2087" s="16"/>
      <c r="Y2087" s="20"/>
      <c r="Z2087" s="20"/>
      <c r="AA2087" s="20"/>
      <c r="AB2087" s="20"/>
      <c r="AC2087" s="20"/>
      <c r="AD2087" s="20"/>
    </row>
    <row r="2088" spans="3:30" s="1" customFormat="1">
      <c r="C2088" s="16"/>
      <c r="D2088" s="16"/>
      <c r="E2088" s="32"/>
      <c r="F2088" s="16"/>
      <c r="G2088" s="16"/>
      <c r="H2088" s="16"/>
      <c r="I2088" s="16"/>
      <c r="J2088" s="16"/>
      <c r="K2088" s="16"/>
      <c r="L2088" s="32"/>
      <c r="M2088" s="16"/>
      <c r="N2088" s="16"/>
      <c r="O2088" s="16"/>
      <c r="P2088" s="16"/>
      <c r="Y2088" s="20"/>
      <c r="Z2088" s="20"/>
      <c r="AA2088" s="20"/>
      <c r="AB2088" s="20"/>
      <c r="AC2088" s="20"/>
      <c r="AD2088" s="20"/>
    </row>
    <row r="2089" spans="3:30" s="1" customFormat="1">
      <c r="C2089" s="16"/>
      <c r="D2089" s="16"/>
      <c r="E2089" s="32"/>
      <c r="F2089" s="16"/>
      <c r="G2089" s="16"/>
      <c r="H2089" s="16"/>
      <c r="I2089" s="16"/>
      <c r="J2089" s="16"/>
      <c r="K2089" s="16"/>
      <c r="L2089" s="32"/>
      <c r="M2089" s="16"/>
      <c r="N2089" s="16"/>
      <c r="O2089" s="16"/>
      <c r="P2089" s="16"/>
      <c r="Y2089" s="20"/>
      <c r="Z2089" s="20"/>
      <c r="AA2089" s="20"/>
      <c r="AB2089" s="20"/>
      <c r="AC2089" s="20"/>
      <c r="AD2089" s="20"/>
    </row>
    <row r="2090" spans="3:30" s="1" customFormat="1">
      <c r="C2090" s="16"/>
      <c r="D2090" s="16"/>
      <c r="E2090" s="32"/>
      <c r="F2090" s="16"/>
      <c r="G2090" s="16"/>
      <c r="H2090" s="16"/>
      <c r="I2090" s="16"/>
      <c r="J2090" s="16"/>
      <c r="K2090" s="16"/>
      <c r="L2090" s="32"/>
      <c r="M2090" s="16"/>
      <c r="N2090" s="16"/>
      <c r="O2090" s="16"/>
      <c r="P2090" s="16"/>
      <c r="Y2090" s="20"/>
      <c r="Z2090" s="20"/>
      <c r="AA2090" s="20"/>
      <c r="AB2090" s="20"/>
      <c r="AC2090" s="20"/>
      <c r="AD2090" s="20"/>
    </row>
    <row r="2091" spans="3:30" s="1" customFormat="1">
      <c r="C2091" s="16"/>
      <c r="D2091" s="16"/>
      <c r="E2091" s="32"/>
      <c r="F2091" s="16"/>
      <c r="G2091" s="16"/>
      <c r="H2091" s="16"/>
      <c r="I2091" s="16"/>
      <c r="J2091" s="16"/>
      <c r="K2091" s="16"/>
      <c r="L2091" s="32"/>
      <c r="M2091" s="16"/>
      <c r="N2091" s="16"/>
      <c r="O2091" s="16"/>
      <c r="P2091" s="16"/>
      <c r="Y2091" s="20"/>
      <c r="Z2091" s="20"/>
      <c r="AA2091" s="20"/>
      <c r="AB2091" s="20"/>
      <c r="AC2091" s="20"/>
      <c r="AD2091" s="20"/>
    </row>
    <row r="2092" spans="3:30" s="1" customFormat="1">
      <c r="C2092" s="16"/>
      <c r="D2092" s="16"/>
      <c r="E2092" s="32"/>
      <c r="F2092" s="16"/>
      <c r="G2092" s="16"/>
      <c r="H2092" s="16"/>
      <c r="I2092" s="16"/>
      <c r="J2092" s="16"/>
      <c r="K2092" s="16"/>
      <c r="L2092" s="32"/>
      <c r="M2092" s="16"/>
      <c r="N2092" s="16"/>
      <c r="O2092" s="16"/>
      <c r="P2092" s="16"/>
      <c r="Y2092" s="20"/>
      <c r="Z2092" s="20"/>
      <c r="AA2092" s="20"/>
      <c r="AB2092" s="20"/>
      <c r="AC2092" s="20"/>
      <c r="AD2092" s="20"/>
    </row>
    <row r="2093" spans="3:30" s="1" customFormat="1">
      <c r="C2093" s="16"/>
      <c r="D2093" s="16"/>
      <c r="E2093" s="32"/>
      <c r="F2093" s="16"/>
      <c r="G2093" s="16"/>
      <c r="H2093" s="16"/>
      <c r="I2093" s="16"/>
      <c r="J2093" s="16"/>
      <c r="K2093" s="16"/>
      <c r="L2093" s="32"/>
      <c r="M2093" s="16"/>
      <c r="N2093" s="16"/>
      <c r="O2093" s="16"/>
      <c r="P2093" s="16"/>
      <c r="Y2093" s="20"/>
      <c r="Z2093" s="20"/>
      <c r="AA2093" s="20"/>
      <c r="AB2093" s="20"/>
      <c r="AC2093" s="20"/>
      <c r="AD2093" s="20"/>
    </row>
    <row r="2094" spans="3:30" s="1" customFormat="1">
      <c r="C2094" s="16"/>
      <c r="D2094" s="16"/>
      <c r="E2094" s="32"/>
      <c r="F2094" s="16"/>
      <c r="G2094" s="16"/>
      <c r="H2094" s="16"/>
      <c r="I2094" s="16"/>
      <c r="J2094" s="16"/>
      <c r="K2094" s="16"/>
      <c r="L2094" s="32"/>
      <c r="M2094" s="16"/>
      <c r="N2094" s="16"/>
      <c r="O2094" s="16"/>
      <c r="P2094" s="16"/>
      <c r="Y2094" s="20"/>
      <c r="Z2094" s="20"/>
      <c r="AA2094" s="20"/>
      <c r="AB2094" s="20"/>
      <c r="AC2094" s="20"/>
      <c r="AD2094" s="20"/>
    </row>
    <row r="2095" spans="3:30" s="1" customFormat="1">
      <c r="C2095" s="16"/>
      <c r="D2095" s="16"/>
      <c r="E2095" s="32"/>
      <c r="F2095" s="16"/>
      <c r="G2095" s="16"/>
      <c r="H2095" s="16"/>
      <c r="I2095" s="16"/>
      <c r="J2095" s="16"/>
      <c r="K2095" s="16"/>
      <c r="L2095" s="32"/>
      <c r="M2095" s="16"/>
      <c r="N2095" s="16"/>
      <c r="O2095" s="16"/>
      <c r="P2095" s="16"/>
      <c r="Y2095" s="20"/>
      <c r="Z2095" s="20"/>
      <c r="AA2095" s="20"/>
      <c r="AB2095" s="20"/>
      <c r="AC2095" s="20"/>
      <c r="AD2095" s="20"/>
    </row>
    <row r="2096" spans="3:30" s="1" customFormat="1">
      <c r="C2096" s="16"/>
      <c r="D2096" s="16"/>
      <c r="E2096" s="32"/>
      <c r="F2096" s="16"/>
      <c r="G2096" s="16"/>
      <c r="H2096" s="16"/>
      <c r="I2096" s="16"/>
      <c r="J2096" s="16"/>
      <c r="K2096" s="16"/>
      <c r="L2096" s="32"/>
      <c r="M2096" s="16"/>
      <c r="N2096" s="16"/>
      <c r="O2096" s="16"/>
      <c r="P2096" s="16"/>
      <c r="Y2096" s="20"/>
      <c r="Z2096" s="20"/>
      <c r="AA2096" s="20"/>
      <c r="AB2096" s="20"/>
      <c r="AC2096" s="20"/>
      <c r="AD2096" s="20"/>
    </row>
    <row r="2097" spans="3:30" s="1" customFormat="1">
      <c r="C2097" s="16"/>
      <c r="D2097" s="16"/>
      <c r="E2097" s="32"/>
      <c r="F2097" s="16"/>
      <c r="G2097" s="16"/>
      <c r="H2097" s="16"/>
      <c r="I2097" s="16"/>
      <c r="J2097" s="16"/>
      <c r="K2097" s="16"/>
      <c r="L2097" s="32"/>
      <c r="M2097" s="16"/>
      <c r="N2097" s="16"/>
      <c r="O2097" s="16"/>
      <c r="P2097" s="16"/>
      <c r="Y2097" s="20"/>
      <c r="Z2097" s="20"/>
      <c r="AA2097" s="20"/>
      <c r="AB2097" s="20"/>
      <c r="AC2097" s="20"/>
      <c r="AD2097" s="20"/>
    </row>
    <row r="2098" spans="3:30" s="1" customFormat="1">
      <c r="C2098" s="16"/>
      <c r="D2098" s="16"/>
      <c r="E2098" s="32"/>
      <c r="F2098" s="16"/>
      <c r="G2098" s="16"/>
      <c r="H2098" s="16"/>
      <c r="I2098" s="16"/>
      <c r="J2098" s="16"/>
      <c r="K2098" s="16"/>
      <c r="L2098" s="32"/>
      <c r="M2098" s="16"/>
      <c r="N2098" s="16"/>
      <c r="O2098" s="16"/>
      <c r="P2098" s="16"/>
      <c r="Y2098" s="20"/>
      <c r="Z2098" s="20"/>
      <c r="AA2098" s="20"/>
      <c r="AB2098" s="20"/>
      <c r="AC2098" s="20"/>
      <c r="AD2098" s="20"/>
    </row>
    <row r="2099" spans="3:30" s="1" customFormat="1">
      <c r="C2099" s="16"/>
      <c r="D2099" s="16"/>
      <c r="E2099" s="32"/>
      <c r="F2099" s="16"/>
      <c r="G2099" s="16"/>
      <c r="H2099" s="16"/>
      <c r="I2099" s="16"/>
      <c r="J2099" s="16"/>
      <c r="K2099" s="16"/>
      <c r="L2099" s="32"/>
      <c r="M2099" s="16"/>
      <c r="N2099" s="16"/>
      <c r="O2099" s="16"/>
      <c r="P2099" s="16"/>
      <c r="Y2099" s="20"/>
      <c r="Z2099" s="20"/>
      <c r="AA2099" s="20"/>
      <c r="AB2099" s="20"/>
      <c r="AC2099" s="20"/>
      <c r="AD2099" s="20"/>
    </row>
    <row r="2100" spans="3:30" s="1" customFormat="1">
      <c r="C2100" s="16"/>
      <c r="D2100" s="16"/>
      <c r="E2100" s="32"/>
      <c r="F2100" s="16"/>
      <c r="G2100" s="16"/>
      <c r="H2100" s="16"/>
      <c r="I2100" s="16"/>
      <c r="J2100" s="16"/>
      <c r="K2100" s="16"/>
      <c r="L2100" s="32"/>
      <c r="M2100" s="16"/>
      <c r="N2100" s="16"/>
      <c r="O2100" s="16"/>
      <c r="P2100" s="16"/>
      <c r="Y2100" s="20"/>
      <c r="Z2100" s="20"/>
      <c r="AA2100" s="20"/>
      <c r="AB2100" s="20"/>
      <c r="AC2100" s="20"/>
      <c r="AD2100" s="20"/>
    </row>
    <row r="2101" spans="3:30" s="1" customFormat="1">
      <c r="C2101" s="16"/>
      <c r="D2101" s="16"/>
      <c r="E2101" s="32"/>
      <c r="F2101" s="16"/>
      <c r="G2101" s="16"/>
      <c r="H2101" s="16"/>
      <c r="I2101" s="16"/>
      <c r="J2101" s="16"/>
      <c r="K2101" s="16"/>
      <c r="L2101" s="32"/>
      <c r="M2101" s="16"/>
      <c r="N2101" s="16"/>
      <c r="O2101" s="16"/>
      <c r="P2101" s="16"/>
      <c r="Y2101" s="20"/>
      <c r="Z2101" s="20"/>
      <c r="AA2101" s="20"/>
      <c r="AB2101" s="20"/>
      <c r="AC2101" s="20"/>
      <c r="AD2101" s="20"/>
    </row>
    <row r="2102" spans="3:30" s="1" customFormat="1">
      <c r="C2102" s="16"/>
      <c r="D2102" s="16"/>
      <c r="E2102" s="32"/>
      <c r="F2102" s="16"/>
      <c r="G2102" s="16"/>
      <c r="H2102" s="16"/>
      <c r="I2102" s="16"/>
      <c r="J2102" s="16"/>
      <c r="K2102" s="16"/>
      <c r="L2102" s="32"/>
      <c r="M2102" s="16"/>
      <c r="N2102" s="16"/>
      <c r="O2102" s="16"/>
      <c r="P2102" s="16"/>
      <c r="Y2102" s="20"/>
      <c r="Z2102" s="20"/>
      <c r="AA2102" s="20"/>
      <c r="AB2102" s="20"/>
      <c r="AC2102" s="20"/>
      <c r="AD2102" s="20"/>
    </row>
    <row r="2103" spans="3:30" s="1" customFormat="1">
      <c r="C2103" s="16"/>
      <c r="D2103" s="16"/>
      <c r="E2103" s="32"/>
      <c r="F2103" s="16"/>
      <c r="G2103" s="16"/>
      <c r="H2103" s="16"/>
      <c r="I2103" s="16"/>
      <c r="J2103" s="16"/>
      <c r="K2103" s="16"/>
      <c r="L2103" s="32"/>
      <c r="M2103" s="16"/>
      <c r="N2103" s="16"/>
      <c r="O2103" s="16"/>
      <c r="P2103" s="16"/>
      <c r="Y2103" s="20"/>
      <c r="Z2103" s="20"/>
      <c r="AA2103" s="20"/>
      <c r="AB2103" s="20"/>
      <c r="AC2103" s="20"/>
      <c r="AD2103" s="20"/>
    </row>
    <row r="2104" spans="3:30" s="1" customFormat="1">
      <c r="C2104" s="16"/>
      <c r="D2104" s="16"/>
      <c r="E2104" s="32"/>
      <c r="F2104" s="16"/>
      <c r="G2104" s="16"/>
      <c r="H2104" s="16"/>
      <c r="I2104" s="16"/>
      <c r="J2104" s="16"/>
      <c r="K2104" s="16"/>
      <c r="L2104" s="32"/>
      <c r="M2104" s="16"/>
      <c r="N2104" s="16"/>
      <c r="O2104" s="16"/>
      <c r="P2104" s="16"/>
      <c r="Y2104" s="20"/>
      <c r="Z2104" s="20"/>
      <c r="AA2104" s="20"/>
      <c r="AB2104" s="20"/>
      <c r="AC2104" s="20"/>
      <c r="AD2104" s="20"/>
    </row>
    <row r="2105" spans="3:30" s="1" customFormat="1">
      <c r="C2105" s="16"/>
      <c r="D2105" s="16"/>
      <c r="E2105" s="32"/>
      <c r="F2105" s="16"/>
      <c r="G2105" s="16"/>
      <c r="H2105" s="16"/>
      <c r="I2105" s="16"/>
      <c r="J2105" s="16"/>
      <c r="K2105" s="16"/>
      <c r="L2105" s="32"/>
      <c r="M2105" s="16"/>
      <c r="N2105" s="16"/>
      <c r="O2105" s="16"/>
      <c r="P2105" s="16"/>
      <c r="Y2105" s="20"/>
      <c r="Z2105" s="20"/>
      <c r="AA2105" s="20"/>
      <c r="AB2105" s="20"/>
      <c r="AC2105" s="20"/>
      <c r="AD2105" s="20"/>
    </row>
    <row r="2106" spans="3:30" s="1" customFormat="1">
      <c r="C2106" s="16"/>
      <c r="D2106" s="16"/>
      <c r="E2106" s="32"/>
      <c r="F2106" s="16"/>
      <c r="G2106" s="16"/>
      <c r="H2106" s="16"/>
      <c r="I2106" s="16"/>
      <c r="J2106" s="16"/>
      <c r="K2106" s="16"/>
      <c r="L2106" s="32"/>
      <c r="M2106" s="16"/>
      <c r="N2106" s="16"/>
      <c r="O2106" s="16"/>
      <c r="P2106" s="16"/>
      <c r="Y2106" s="20"/>
      <c r="Z2106" s="20"/>
      <c r="AA2106" s="20"/>
      <c r="AB2106" s="20"/>
      <c r="AC2106" s="20"/>
      <c r="AD2106" s="20"/>
    </row>
    <row r="2107" spans="3:30" s="1" customFormat="1">
      <c r="C2107" s="16"/>
      <c r="D2107" s="16"/>
      <c r="E2107" s="32"/>
      <c r="F2107" s="16"/>
      <c r="G2107" s="16"/>
      <c r="H2107" s="16"/>
      <c r="I2107" s="16"/>
      <c r="J2107" s="16"/>
      <c r="K2107" s="16"/>
      <c r="L2107" s="32"/>
      <c r="M2107" s="16"/>
      <c r="N2107" s="16"/>
      <c r="O2107" s="16"/>
      <c r="P2107" s="16"/>
      <c r="Y2107" s="20"/>
      <c r="Z2107" s="20"/>
      <c r="AA2107" s="20"/>
      <c r="AB2107" s="20"/>
      <c r="AC2107" s="20"/>
      <c r="AD2107" s="20"/>
    </row>
    <row r="2108" spans="3:30" s="1" customFormat="1">
      <c r="C2108" s="16"/>
      <c r="D2108" s="16"/>
      <c r="E2108" s="32"/>
      <c r="F2108" s="16"/>
      <c r="G2108" s="16"/>
      <c r="H2108" s="16"/>
      <c r="I2108" s="16"/>
      <c r="J2108" s="16"/>
      <c r="K2108" s="16"/>
      <c r="L2108" s="32"/>
      <c r="M2108" s="16"/>
      <c r="N2108" s="16"/>
      <c r="O2108" s="16"/>
      <c r="P2108" s="16"/>
      <c r="Y2108" s="20"/>
      <c r="Z2108" s="20"/>
      <c r="AA2108" s="20"/>
      <c r="AB2108" s="20"/>
      <c r="AC2108" s="20"/>
      <c r="AD2108" s="20"/>
    </row>
    <row r="2109" spans="3:30" s="1" customFormat="1">
      <c r="C2109" s="16"/>
      <c r="D2109" s="16"/>
      <c r="E2109" s="32"/>
      <c r="F2109" s="16"/>
      <c r="G2109" s="16"/>
      <c r="H2109" s="16"/>
      <c r="I2109" s="16"/>
      <c r="J2109" s="16"/>
      <c r="K2109" s="16"/>
      <c r="L2109" s="32"/>
      <c r="M2109" s="16"/>
      <c r="N2109" s="16"/>
      <c r="O2109" s="16"/>
      <c r="P2109" s="16"/>
      <c r="Y2109" s="20"/>
      <c r="Z2109" s="20"/>
      <c r="AA2109" s="20"/>
      <c r="AB2109" s="20"/>
      <c r="AC2109" s="20"/>
      <c r="AD2109" s="20"/>
    </row>
    <row r="2110" spans="3:30" s="1" customFormat="1">
      <c r="C2110" s="16"/>
      <c r="D2110" s="16"/>
      <c r="E2110" s="32"/>
      <c r="F2110" s="16"/>
      <c r="G2110" s="16"/>
      <c r="H2110" s="16"/>
      <c r="I2110" s="16"/>
      <c r="J2110" s="16"/>
      <c r="K2110" s="16"/>
      <c r="L2110" s="32"/>
      <c r="M2110" s="16"/>
      <c r="N2110" s="16"/>
      <c r="O2110" s="16"/>
      <c r="P2110" s="16"/>
      <c r="Y2110" s="20"/>
      <c r="Z2110" s="20"/>
      <c r="AA2110" s="20"/>
      <c r="AB2110" s="20"/>
      <c r="AC2110" s="20"/>
      <c r="AD2110" s="20"/>
    </row>
    <row r="2111" spans="3:30" s="1" customFormat="1">
      <c r="C2111" s="16"/>
      <c r="D2111" s="16"/>
      <c r="E2111" s="32"/>
      <c r="F2111" s="16"/>
      <c r="G2111" s="16"/>
      <c r="H2111" s="16"/>
      <c r="I2111" s="16"/>
      <c r="J2111" s="16"/>
      <c r="K2111" s="16"/>
      <c r="L2111" s="32"/>
      <c r="M2111" s="16"/>
      <c r="N2111" s="16"/>
      <c r="O2111" s="16"/>
      <c r="P2111" s="16"/>
      <c r="Y2111" s="20"/>
      <c r="Z2111" s="20"/>
      <c r="AA2111" s="20"/>
      <c r="AB2111" s="20"/>
      <c r="AC2111" s="20"/>
      <c r="AD2111" s="20"/>
    </row>
    <row r="2112" spans="3:30" s="1" customFormat="1">
      <c r="C2112" s="16"/>
      <c r="D2112" s="16"/>
      <c r="E2112" s="32"/>
      <c r="F2112" s="16"/>
      <c r="G2112" s="16"/>
      <c r="H2112" s="16"/>
      <c r="I2112" s="16"/>
      <c r="J2112" s="16"/>
      <c r="K2112" s="16"/>
      <c r="L2112" s="32"/>
      <c r="M2112" s="16"/>
      <c r="N2112" s="16"/>
      <c r="O2112" s="16"/>
      <c r="P2112" s="16"/>
      <c r="Y2112" s="20"/>
      <c r="Z2112" s="20"/>
      <c r="AA2112" s="20"/>
      <c r="AB2112" s="20"/>
      <c r="AC2112" s="20"/>
      <c r="AD2112" s="20"/>
    </row>
    <row r="2113" spans="3:30" s="1" customFormat="1">
      <c r="C2113" s="16"/>
      <c r="D2113" s="16"/>
      <c r="E2113" s="32"/>
      <c r="F2113" s="16"/>
      <c r="G2113" s="16"/>
      <c r="H2113" s="16"/>
      <c r="I2113" s="16"/>
      <c r="J2113" s="16"/>
      <c r="K2113" s="16"/>
      <c r="L2113" s="32"/>
      <c r="M2113" s="16"/>
      <c r="N2113" s="16"/>
      <c r="O2113" s="16"/>
      <c r="P2113" s="16"/>
      <c r="Y2113" s="20"/>
      <c r="Z2113" s="20"/>
      <c r="AA2113" s="20"/>
      <c r="AB2113" s="20"/>
      <c r="AC2113" s="20"/>
      <c r="AD2113" s="20"/>
    </row>
    <row r="2114" spans="3:30" s="1" customFormat="1">
      <c r="C2114" s="16"/>
      <c r="D2114" s="16"/>
      <c r="E2114" s="32"/>
      <c r="F2114" s="16"/>
      <c r="G2114" s="16"/>
      <c r="H2114" s="16"/>
      <c r="I2114" s="16"/>
      <c r="J2114" s="16"/>
      <c r="K2114" s="16"/>
      <c r="L2114" s="32"/>
      <c r="M2114" s="16"/>
      <c r="N2114" s="16"/>
      <c r="O2114" s="16"/>
      <c r="P2114" s="16"/>
      <c r="Y2114" s="20"/>
      <c r="Z2114" s="20"/>
      <c r="AA2114" s="20"/>
      <c r="AB2114" s="20"/>
      <c r="AC2114" s="20"/>
      <c r="AD2114" s="20"/>
    </row>
    <row r="2115" spans="3:30" s="1" customFormat="1">
      <c r="C2115" s="16"/>
      <c r="D2115" s="16"/>
      <c r="E2115" s="32"/>
      <c r="F2115" s="16"/>
      <c r="G2115" s="16"/>
      <c r="H2115" s="16"/>
      <c r="I2115" s="16"/>
      <c r="J2115" s="16"/>
      <c r="K2115" s="16"/>
      <c r="L2115" s="32"/>
      <c r="M2115" s="16"/>
      <c r="N2115" s="16"/>
      <c r="O2115" s="16"/>
      <c r="P2115" s="16"/>
      <c r="Y2115" s="20"/>
      <c r="Z2115" s="20"/>
      <c r="AA2115" s="20"/>
      <c r="AB2115" s="20"/>
      <c r="AC2115" s="20"/>
      <c r="AD2115" s="20"/>
    </row>
    <row r="2116" spans="3:30" s="1" customFormat="1">
      <c r="C2116" s="16"/>
      <c r="D2116" s="16"/>
      <c r="E2116" s="32"/>
      <c r="F2116" s="16"/>
      <c r="G2116" s="16"/>
      <c r="H2116" s="16"/>
      <c r="I2116" s="16"/>
      <c r="J2116" s="16"/>
      <c r="K2116" s="16"/>
      <c r="L2116" s="32"/>
      <c r="M2116" s="16"/>
      <c r="N2116" s="16"/>
      <c r="O2116" s="16"/>
      <c r="P2116" s="16"/>
      <c r="Y2116" s="20"/>
      <c r="Z2116" s="20"/>
      <c r="AA2116" s="20"/>
      <c r="AB2116" s="20"/>
      <c r="AC2116" s="20"/>
      <c r="AD2116" s="20"/>
    </row>
    <row r="2117" spans="3:30" s="1" customFormat="1">
      <c r="C2117" s="16"/>
      <c r="D2117" s="16"/>
      <c r="E2117" s="32"/>
      <c r="F2117" s="16"/>
      <c r="G2117" s="16"/>
      <c r="H2117" s="16"/>
      <c r="I2117" s="16"/>
      <c r="J2117" s="16"/>
      <c r="K2117" s="16"/>
      <c r="L2117" s="32"/>
      <c r="M2117" s="16"/>
      <c r="N2117" s="16"/>
      <c r="O2117" s="16"/>
      <c r="P2117" s="16"/>
      <c r="Y2117" s="20"/>
      <c r="Z2117" s="20"/>
      <c r="AA2117" s="20"/>
      <c r="AB2117" s="20"/>
      <c r="AC2117" s="20"/>
      <c r="AD2117" s="20"/>
    </row>
    <row r="2118" spans="3:30" s="1" customFormat="1">
      <c r="C2118" s="16"/>
      <c r="D2118" s="16"/>
      <c r="E2118" s="32"/>
      <c r="F2118" s="16"/>
      <c r="G2118" s="16"/>
      <c r="H2118" s="16"/>
      <c r="I2118" s="16"/>
      <c r="J2118" s="16"/>
      <c r="K2118" s="16"/>
      <c r="L2118" s="32"/>
      <c r="M2118" s="16"/>
      <c r="N2118" s="16"/>
      <c r="O2118" s="16"/>
      <c r="P2118" s="16"/>
      <c r="Y2118" s="20"/>
      <c r="Z2118" s="20"/>
      <c r="AA2118" s="20"/>
      <c r="AB2118" s="20"/>
      <c r="AC2118" s="20"/>
      <c r="AD2118" s="20"/>
    </row>
    <row r="2119" spans="3:30" s="1" customFormat="1">
      <c r="C2119" s="16"/>
      <c r="D2119" s="16"/>
      <c r="E2119" s="32"/>
      <c r="F2119" s="16"/>
      <c r="G2119" s="16"/>
      <c r="H2119" s="16"/>
      <c r="I2119" s="16"/>
      <c r="J2119" s="16"/>
      <c r="K2119" s="16"/>
      <c r="L2119" s="32"/>
      <c r="M2119" s="16"/>
      <c r="N2119" s="16"/>
      <c r="O2119" s="16"/>
      <c r="P2119" s="16"/>
      <c r="Y2119" s="20"/>
      <c r="Z2119" s="20"/>
      <c r="AA2119" s="20"/>
      <c r="AB2119" s="20"/>
      <c r="AC2119" s="20"/>
      <c r="AD2119" s="20"/>
    </row>
    <row r="2120" spans="3:30" s="1" customFormat="1">
      <c r="C2120" s="16"/>
      <c r="D2120" s="16"/>
      <c r="E2120" s="32"/>
      <c r="F2120" s="16"/>
      <c r="G2120" s="16"/>
      <c r="H2120" s="16"/>
      <c r="I2120" s="16"/>
      <c r="J2120" s="16"/>
      <c r="K2120" s="16"/>
      <c r="L2120" s="32"/>
      <c r="M2120" s="16"/>
      <c r="N2120" s="16"/>
      <c r="O2120" s="16"/>
      <c r="P2120" s="16"/>
      <c r="Y2120" s="20"/>
      <c r="Z2120" s="20"/>
      <c r="AA2120" s="20"/>
      <c r="AB2120" s="20"/>
      <c r="AC2120" s="20"/>
      <c r="AD2120" s="20"/>
    </row>
    <row r="2121" spans="3:30" s="1" customFormat="1">
      <c r="C2121" s="16"/>
      <c r="D2121" s="16"/>
      <c r="E2121" s="32"/>
      <c r="F2121" s="16"/>
      <c r="G2121" s="16"/>
      <c r="H2121" s="16"/>
      <c r="I2121" s="16"/>
      <c r="J2121" s="16"/>
      <c r="K2121" s="16"/>
      <c r="L2121" s="32"/>
      <c r="M2121" s="16"/>
      <c r="N2121" s="16"/>
      <c r="O2121" s="16"/>
      <c r="P2121" s="16"/>
      <c r="Y2121" s="20"/>
      <c r="Z2121" s="20"/>
      <c r="AA2121" s="20"/>
      <c r="AB2121" s="20"/>
      <c r="AC2121" s="20"/>
      <c r="AD2121" s="20"/>
    </row>
    <row r="2122" spans="3:30" s="1" customFormat="1">
      <c r="C2122" s="16"/>
      <c r="D2122" s="16"/>
      <c r="E2122" s="32"/>
      <c r="F2122" s="16"/>
      <c r="G2122" s="16"/>
      <c r="H2122" s="16"/>
      <c r="I2122" s="16"/>
      <c r="J2122" s="16"/>
      <c r="K2122" s="16"/>
      <c r="L2122" s="32"/>
      <c r="M2122" s="16"/>
      <c r="N2122" s="16"/>
      <c r="O2122" s="16"/>
      <c r="P2122" s="16"/>
      <c r="Y2122" s="20"/>
      <c r="Z2122" s="20"/>
      <c r="AA2122" s="20"/>
      <c r="AB2122" s="20"/>
      <c r="AC2122" s="20"/>
      <c r="AD2122" s="20"/>
    </row>
    <row r="2123" spans="3:30" s="1" customFormat="1">
      <c r="C2123" s="16"/>
      <c r="D2123" s="16"/>
      <c r="E2123" s="32"/>
      <c r="F2123" s="16"/>
      <c r="G2123" s="16"/>
      <c r="H2123" s="16"/>
      <c r="I2123" s="16"/>
      <c r="J2123" s="16"/>
      <c r="K2123" s="16"/>
      <c r="L2123" s="32"/>
      <c r="M2123" s="16"/>
      <c r="N2123" s="16"/>
      <c r="O2123" s="16"/>
      <c r="P2123" s="16"/>
      <c r="Y2123" s="20"/>
      <c r="Z2123" s="20"/>
      <c r="AA2123" s="20"/>
      <c r="AB2123" s="20"/>
      <c r="AC2123" s="20"/>
      <c r="AD2123" s="20"/>
    </row>
    <row r="2124" spans="3:30" s="1" customFormat="1">
      <c r="C2124" s="16"/>
      <c r="D2124" s="16"/>
      <c r="E2124" s="32"/>
      <c r="F2124" s="16"/>
      <c r="G2124" s="16"/>
      <c r="H2124" s="16"/>
      <c r="I2124" s="16"/>
      <c r="J2124" s="16"/>
      <c r="K2124" s="16"/>
      <c r="L2124" s="32"/>
      <c r="M2124" s="16"/>
      <c r="N2124" s="16"/>
      <c r="O2124" s="16"/>
      <c r="P2124" s="16"/>
      <c r="Y2124" s="20"/>
      <c r="Z2124" s="20"/>
      <c r="AA2124" s="20"/>
      <c r="AB2124" s="20"/>
      <c r="AC2124" s="20"/>
      <c r="AD2124" s="20"/>
    </row>
    <row r="2125" spans="3:30" s="1" customFormat="1">
      <c r="C2125" s="16"/>
      <c r="D2125" s="16"/>
      <c r="E2125" s="32"/>
      <c r="F2125" s="16"/>
      <c r="G2125" s="16"/>
      <c r="H2125" s="16"/>
      <c r="I2125" s="16"/>
      <c r="J2125" s="16"/>
      <c r="K2125" s="16"/>
      <c r="L2125" s="32"/>
      <c r="M2125" s="16"/>
      <c r="N2125" s="16"/>
      <c r="O2125" s="16"/>
      <c r="P2125" s="16"/>
      <c r="Y2125" s="20"/>
      <c r="Z2125" s="20"/>
      <c r="AA2125" s="20"/>
      <c r="AB2125" s="20"/>
      <c r="AC2125" s="20"/>
      <c r="AD2125" s="20"/>
    </row>
    <row r="2126" spans="3:30" s="1" customFormat="1">
      <c r="C2126" s="16"/>
      <c r="D2126" s="16"/>
      <c r="E2126" s="32"/>
      <c r="F2126" s="16"/>
      <c r="G2126" s="16"/>
      <c r="H2126" s="16"/>
      <c r="I2126" s="16"/>
      <c r="J2126" s="16"/>
      <c r="K2126" s="16"/>
      <c r="L2126" s="32"/>
      <c r="M2126" s="16"/>
      <c r="N2126" s="16"/>
      <c r="O2126" s="16"/>
      <c r="P2126" s="16"/>
      <c r="Y2126" s="20"/>
      <c r="Z2126" s="20"/>
      <c r="AA2126" s="20"/>
      <c r="AB2126" s="20"/>
      <c r="AC2126" s="20"/>
      <c r="AD2126" s="20"/>
    </row>
    <row r="2127" spans="3:30" s="1" customFormat="1">
      <c r="C2127" s="16"/>
      <c r="D2127" s="16"/>
      <c r="E2127" s="32"/>
      <c r="F2127" s="16"/>
      <c r="G2127" s="16"/>
      <c r="H2127" s="16"/>
      <c r="I2127" s="16"/>
      <c r="J2127" s="16"/>
      <c r="K2127" s="16"/>
      <c r="L2127" s="32"/>
      <c r="M2127" s="16"/>
      <c r="N2127" s="16"/>
      <c r="O2127" s="16"/>
      <c r="P2127" s="16"/>
      <c r="Y2127" s="20"/>
      <c r="Z2127" s="20"/>
      <c r="AA2127" s="20"/>
      <c r="AB2127" s="20"/>
      <c r="AC2127" s="20"/>
      <c r="AD2127" s="20"/>
    </row>
    <row r="2128" spans="3:30" s="1" customFormat="1">
      <c r="C2128" s="16"/>
      <c r="D2128" s="16"/>
      <c r="E2128" s="32"/>
      <c r="F2128" s="16"/>
      <c r="G2128" s="16"/>
      <c r="H2128" s="16"/>
      <c r="I2128" s="16"/>
      <c r="J2128" s="16"/>
      <c r="K2128" s="16"/>
      <c r="L2128" s="32"/>
      <c r="M2128" s="16"/>
      <c r="N2128" s="16"/>
      <c r="O2128" s="16"/>
      <c r="P2128" s="16"/>
      <c r="Y2128" s="20"/>
      <c r="Z2128" s="20"/>
      <c r="AA2128" s="20"/>
      <c r="AB2128" s="20"/>
      <c r="AC2128" s="20"/>
      <c r="AD2128" s="20"/>
    </row>
    <row r="2129" spans="3:30" s="1" customFormat="1">
      <c r="C2129" s="16"/>
      <c r="D2129" s="16"/>
      <c r="E2129" s="32"/>
      <c r="F2129" s="16"/>
      <c r="G2129" s="16"/>
      <c r="H2129" s="16"/>
      <c r="I2129" s="16"/>
      <c r="J2129" s="16"/>
      <c r="K2129" s="16"/>
      <c r="L2129" s="32"/>
      <c r="M2129" s="16"/>
      <c r="N2129" s="16"/>
      <c r="O2129" s="16"/>
      <c r="P2129" s="16"/>
      <c r="Y2129" s="20"/>
      <c r="Z2129" s="20"/>
      <c r="AA2129" s="20"/>
      <c r="AB2129" s="20"/>
      <c r="AC2129" s="20"/>
      <c r="AD2129" s="20"/>
    </row>
    <row r="2130" spans="3:30" s="1" customFormat="1">
      <c r="C2130" s="16"/>
      <c r="D2130" s="16"/>
      <c r="E2130" s="32"/>
      <c r="F2130" s="16"/>
      <c r="G2130" s="16"/>
      <c r="H2130" s="16"/>
      <c r="I2130" s="16"/>
      <c r="J2130" s="16"/>
      <c r="K2130" s="16"/>
      <c r="L2130" s="32"/>
      <c r="M2130" s="16"/>
      <c r="N2130" s="16"/>
      <c r="O2130" s="16"/>
      <c r="P2130" s="16"/>
      <c r="Y2130" s="20"/>
      <c r="Z2130" s="20"/>
      <c r="AA2130" s="20"/>
      <c r="AB2130" s="20"/>
      <c r="AC2130" s="20"/>
      <c r="AD2130" s="20"/>
    </row>
    <row r="2131" spans="3:30" s="1" customFormat="1">
      <c r="C2131" s="16"/>
      <c r="D2131" s="16"/>
      <c r="E2131" s="32"/>
      <c r="F2131" s="16"/>
      <c r="G2131" s="16"/>
      <c r="H2131" s="16"/>
      <c r="I2131" s="16"/>
      <c r="J2131" s="16"/>
      <c r="K2131" s="16"/>
      <c r="L2131" s="32"/>
      <c r="M2131" s="16"/>
      <c r="N2131" s="16"/>
      <c r="O2131" s="16"/>
      <c r="P2131" s="16"/>
      <c r="Y2131" s="20"/>
      <c r="Z2131" s="20"/>
      <c r="AA2131" s="20"/>
      <c r="AB2131" s="20"/>
      <c r="AC2131" s="20"/>
      <c r="AD2131" s="20"/>
    </row>
    <row r="2132" spans="3:30" s="1" customFormat="1">
      <c r="C2132" s="16"/>
      <c r="D2132" s="16"/>
      <c r="E2132" s="32"/>
      <c r="F2132" s="16"/>
      <c r="G2132" s="16"/>
      <c r="H2132" s="16"/>
      <c r="I2132" s="16"/>
      <c r="J2132" s="16"/>
      <c r="K2132" s="16"/>
      <c r="L2132" s="32"/>
      <c r="M2132" s="16"/>
      <c r="N2132" s="16"/>
      <c r="O2132" s="16"/>
      <c r="P2132" s="16"/>
      <c r="Y2132" s="20"/>
      <c r="Z2132" s="20"/>
      <c r="AA2132" s="20"/>
      <c r="AB2132" s="20"/>
      <c r="AC2132" s="20"/>
      <c r="AD2132" s="20"/>
    </row>
    <row r="2133" spans="3:30" s="1" customFormat="1">
      <c r="C2133" s="16"/>
      <c r="D2133" s="16"/>
      <c r="E2133" s="32"/>
      <c r="F2133" s="16"/>
      <c r="G2133" s="16"/>
      <c r="H2133" s="16"/>
      <c r="I2133" s="16"/>
      <c r="J2133" s="16"/>
      <c r="K2133" s="16"/>
      <c r="L2133" s="32"/>
      <c r="M2133" s="16"/>
      <c r="N2133" s="16"/>
      <c r="O2133" s="16"/>
      <c r="P2133" s="16"/>
      <c r="Y2133" s="20"/>
      <c r="Z2133" s="20"/>
      <c r="AA2133" s="20"/>
      <c r="AB2133" s="20"/>
      <c r="AC2133" s="20"/>
      <c r="AD2133" s="20"/>
    </row>
    <row r="2134" spans="3:30" s="1" customFormat="1">
      <c r="C2134" s="16"/>
      <c r="D2134" s="16"/>
      <c r="E2134" s="32"/>
      <c r="F2134" s="16"/>
      <c r="G2134" s="16"/>
      <c r="H2134" s="16"/>
      <c r="I2134" s="16"/>
      <c r="J2134" s="16"/>
      <c r="K2134" s="16"/>
      <c r="L2134" s="32"/>
      <c r="M2134" s="16"/>
      <c r="N2134" s="16"/>
      <c r="O2134" s="16"/>
      <c r="P2134" s="16"/>
      <c r="Y2134" s="20"/>
      <c r="Z2134" s="20"/>
      <c r="AA2134" s="20"/>
      <c r="AB2134" s="20"/>
      <c r="AC2134" s="20"/>
      <c r="AD2134" s="20"/>
    </row>
    <row r="2135" spans="3:30" s="1" customFormat="1">
      <c r="C2135" s="16"/>
      <c r="D2135" s="16"/>
      <c r="E2135" s="32"/>
      <c r="F2135" s="16"/>
      <c r="G2135" s="16"/>
      <c r="H2135" s="16"/>
      <c r="I2135" s="16"/>
      <c r="J2135" s="16"/>
      <c r="K2135" s="16"/>
      <c r="L2135" s="32"/>
      <c r="M2135" s="16"/>
      <c r="N2135" s="16"/>
      <c r="O2135" s="16"/>
      <c r="P2135" s="16"/>
      <c r="Y2135" s="20"/>
      <c r="Z2135" s="20"/>
      <c r="AA2135" s="20"/>
      <c r="AB2135" s="20"/>
      <c r="AC2135" s="20"/>
      <c r="AD2135" s="20"/>
    </row>
    <row r="2136" spans="3:30" s="1" customFormat="1">
      <c r="C2136" s="16"/>
      <c r="D2136" s="16"/>
      <c r="E2136" s="32"/>
      <c r="F2136" s="16"/>
      <c r="G2136" s="16"/>
      <c r="H2136" s="16"/>
      <c r="I2136" s="16"/>
      <c r="J2136" s="16"/>
      <c r="K2136" s="16"/>
      <c r="L2136" s="32"/>
      <c r="M2136" s="16"/>
      <c r="N2136" s="16"/>
      <c r="O2136" s="16"/>
      <c r="P2136" s="16"/>
      <c r="Y2136" s="20"/>
      <c r="Z2136" s="20"/>
      <c r="AA2136" s="20"/>
      <c r="AB2136" s="20"/>
      <c r="AC2136" s="20"/>
      <c r="AD2136" s="20"/>
    </row>
    <row r="2137" spans="3:30" s="1" customFormat="1">
      <c r="C2137" s="16"/>
      <c r="D2137" s="16"/>
      <c r="E2137" s="32"/>
      <c r="F2137" s="16"/>
      <c r="G2137" s="16"/>
      <c r="H2137" s="16"/>
      <c r="I2137" s="16"/>
      <c r="J2137" s="16"/>
      <c r="K2137" s="16"/>
      <c r="L2137" s="32"/>
      <c r="M2137" s="16"/>
      <c r="N2137" s="16"/>
      <c r="O2137" s="16"/>
      <c r="P2137" s="16"/>
      <c r="Y2137" s="20"/>
      <c r="Z2137" s="20"/>
      <c r="AA2137" s="20"/>
      <c r="AB2137" s="20"/>
      <c r="AC2137" s="20"/>
      <c r="AD2137" s="20"/>
    </row>
    <row r="2138" spans="3:30" s="1" customFormat="1">
      <c r="C2138" s="16"/>
      <c r="D2138" s="16"/>
      <c r="E2138" s="32"/>
      <c r="F2138" s="16"/>
      <c r="G2138" s="16"/>
      <c r="H2138" s="16"/>
      <c r="I2138" s="16"/>
      <c r="J2138" s="16"/>
      <c r="K2138" s="16"/>
      <c r="L2138" s="32"/>
      <c r="M2138" s="16"/>
      <c r="N2138" s="16"/>
      <c r="O2138" s="16"/>
      <c r="P2138" s="16"/>
      <c r="Y2138" s="20"/>
      <c r="Z2138" s="20"/>
      <c r="AA2138" s="20"/>
      <c r="AB2138" s="20"/>
      <c r="AC2138" s="20"/>
      <c r="AD2138" s="20"/>
    </row>
    <row r="2139" spans="3:30" s="1" customFormat="1">
      <c r="C2139" s="16"/>
      <c r="D2139" s="16"/>
      <c r="E2139" s="32"/>
      <c r="F2139" s="16"/>
      <c r="G2139" s="16"/>
      <c r="H2139" s="16"/>
      <c r="I2139" s="16"/>
      <c r="J2139" s="16"/>
      <c r="K2139" s="16"/>
      <c r="L2139" s="32"/>
      <c r="M2139" s="16"/>
      <c r="N2139" s="16"/>
      <c r="O2139" s="16"/>
      <c r="P2139" s="16"/>
      <c r="Y2139" s="20"/>
      <c r="Z2139" s="20"/>
      <c r="AA2139" s="20"/>
      <c r="AB2139" s="20"/>
      <c r="AC2139" s="20"/>
      <c r="AD2139" s="20"/>
    </row>
    <row r="2140" spans="3:30" s="1" customFormat="1">
      <c r="C2140" s="16"/>
      <c r="D2140" s="16"/>
      <c r="E2140" s="32"/>
      <c r="F2140" s="16"/>
      <c r="G2140" s="16"/>
      <c r="H2140" s="16"/>
      <c r="I2140" s="16"/>
      <c r="J2140" s="16"/>
      <c r="K2140" s="16"/>
      <c r="L2140" s="32"/>
      <c r="M2140" s="16"/>
      <c r="N2140" s="16"/>
      <c r="O2140" s="16"/>
      <c r="P2140" s="16"/>
      <c r="Y2140" s="20"/>
      <c r="Z2140" s="20"/>
      <c r="AA2140" s="20"/>
      <c r="AB2140" s="20"/>
      <c r="AC2140" s="20"/>
      <c r="AD2140" s="20"/>
    </row>
    <row r="2141" spans="3:30" s="1" customFormat="1">
      <c r="C2141" s="16"/>
      <c r="D2141" s="16"/>
      <c r="E2141" s="32"/>
      <c r="F2141" s="16"/>
      <c r="G2141" s="16"/>
      <c r="H2141" s="16"/>
      <c r="I2141" s="16"/>
      <c r="J2141" s="16"/>
      <c r="K2141" s="16"/>
      <c r="L2141" s="32"/>
      <c r="M2141" s="16"/>
      <c r="N2141" s="16"/>
      <c r="O2141" s="16"/>
      <c r="P2141" s="16"/>
      <c r="Y2141" s="20"/>
      <c r="Z2141" s="20"/>
      <c r="AA2141" s="20"/>
      <c r="AB2141" s="20"/>
      <c r="AC2141" s="20"/>
      <c r="AD2141" s="20"/>
    </row>
    <row r="2142" spans="3:30" s="1" customFormat="1">
      <c r="C2142" s="16"/>
      <c r="D2142" s="16"/>
      <c r="E2142" s="32"/>
      <c r="F2142" s="16"/>
      <c r="G2142" s="16"/>
      <c r="H2142" s="16"/>
      <c r="I2142" s="16"/>
      <c r="J2142" s="16"/>
      <c r="K2142" s="16"/>
      <c r="L2142" s="32"/>
      <c r="M2142" s="16"/>
      <c r="N2142" s="16"/>
      <c r="O2142" s="16"/>
      <c r="P2142" s="16"/>
      <c r="Y2142" s="20"/>
      <c r="Z2142" s="20"/>
      <c r="AA2142" s="20"/>
      <c r="AB2142" s="20"/>
      <c r="AC2142" s="20"/>
      <c r="AD2142" s="20"/>
    </row>
    <row r="2143" spans="3:30" s="1" customFormat="1">
      <c r="C2143" s="16"/>
      <c r="D2143" s="16"/>
      <c r="E2143" s="32"/>
      <c r="F2143" s="16"/>
      <c r="G2143" s="16"/>
      <c r="H2143" s="16"/>
      <c r="I2143" s="16"/>
      <c r="J2143" s="16"/>
      <c r="K2143" s="16"/>
      <c r="L2143" s="32"/>
      <c r="M2143" s="16"/>
      <c r="N2143" s="16"/>
      <c r="O2143" s="16"/>
      <c r="P2143" s="16"/>
      <c r="Y2143" s="20"/>
      <c r="Z2143" s="20"/>
      <c r="AA2143" s="20"/>
      <c r="AB2143" s="20"/>
      <c r="AC2143" s="20"/>
      <c r="AD2143" s="20"/>
    </row>
    <row r="2144" spans="3:30" s="1" customFormat="1">
      <c r="C2144" s="16"/>
      <c r="D2144" s="16"/>
      <c r="E2144" s="32"/>
      <c r="F2144" s="16"/>
      <c r="G2144" s="16"/>
      <c r="H2144" s="16"/>
      <c r="I2144" s="16"/>
      <c r="J2144" s="16"/>
      <c r="K2144" s="16"/>
      <c r="L2144" s="32"/>
      <c r="M2144" s="16"/>
      <c r="N2144" s="16"/>
      <c r="O2144" s="16"/>
      <c r="P2144" s="16"/>
      <c r="Y2144" s="20"/>
      <c r="Z2144" s="20"/>
      <c r="AA2144" s="20"/>
      <c r="AB2144" s="20"/>
      <c r="AC2144" s="20"/>
      <c r="AD2144" s="20"/>
    </row>
    <row r="2145" spans="3:30" s="1" customFormat="1">
      <c r="C2145" s="16"/>
      <c r="D2145" s="16"/>
      <c r="E2145" s="32"/>
      <c r="F2145" s="16"/>
      <c r="G2145" s="16"/>
      <c r="H2145" s="16"/>
      <c r="I2145" s="16"/>
      <c r="J2145" s="16"/>
      <c r="K2145" s="16"/>
      <c r="L2145" s="32"/>
      <c r="M2145" s="16"/>
      <c r="N2145" s="16"/>
      <c r="O2145" s="16"/>
      <c r="P2145" s="16"/>
      <c r="Y2145" s="20"/>
      <c r="Z2145" s="20"/>
      <c r="AA2145" s="20"/>
      <c r="AB2145" s="20"/>
      <c r="AC2145" s="20"/>
      <c r="AD2145" s="20"/>
    </row>
    <row r="2146" spans="3:30" s="1" customFormat="1">
      <c r="C2146" s="16"/>
      <c r="D2146" s="16"/>
      <c r="E2146" s="32"/>
      <c r="F2146" s="16"/>
      <c r="G2146" s="16"/>
      <c r="H2146" s="16"/>
      <c r="I2146" s="16"/>
      <c r="J2146" s="16"/>
      <c r="K2146" s="16"/>
      <c r="L2146" s="32"/>
      <c r="M2146" s="16"/>
      <c r="N2146" s="16"/>
      <c r="O2146" s="16"/>
      <c r="P2146" s="16"/>
      <c r="Y2146" s="20"/>
      <c r="Z2146" s="20"/>
      <c r="AA2146" s="20"/>
      <c r="AB2146" s="20"/>
      <c r="AC2146" s="20"/>
      <c r="AD2146" s="20"/>
    </row>
    <row r="2147" spans="3:30" s="1" customFormat="1">
      <c r="C2147" s="16"/>
      <c r="D2147" s="16"/>
      <c r="E2147" s="32"/>
      <c r="F2147" s="16"/>
      <c r="G2147" s="16"/>
      <c r="H2147" s="16"/>
      <c r="I2147" s="16"/>
      <c r="J2147" s="16"/>
      <c r="K2147" s="16"/>
      <c r="L2147" s="32"/>
      <c r="M2147" s="16"/>
      <c r="N2147" s="16"/>
      <c r="O2147" s="16"/>
      <c r="P2147" s="16"/>
      <c r="Y2147" s="20"/>
      <c r="Z2147" s="20"/>
      <c r="AA2147" s="20"/>
      <c r="AB2147" s="20"/>
      <c r="AC2147" s="20"/>
      <c r="AD2147" s="20"/>
    </row>
    <row r="2148" spans="3:30" s="1" customFormat="1">
      <c r="C2148" s="16"/>
      <c r="D2148" s="16"/>
      <c r="E2148" s="32"/>
      <c r="F2148" s="16"/>
      <c r="G2148" s="16"/>
      <c r="H2148" s="16"/>
      <c r="I2148" s="16"/>
      <c r="J2148" s="16"/>
      <c r="K2148" s="16"/>
      <c r="L2148" s="32"/>
      <c r="M2148" s="16"/>
      <c r="N2148" s="16"/>
      <c r="O2148" s="16"/>
      <c r="P2148" s="16"/>
      <c r="Y2148" s="20"/>
      <c r="Z2148" s="20"/>
      <c r="AA2148" s="20"/>
      <c r="AB2148" s="20"/>
      <c r="AC2148" s="20"/>
      <c r="AD2148" s="20"/>
    </row>
    <row r="2149" spans="3:30" s="1" customFormat="1">
      <c r="C2149" s="16"/>
      <c r="D2149" s="16"/>
      <c r="E2149" s="32"/>
      <c r="F2149" s="16"/>
      <c r="G2149" s="16"/>
      <c r="H2149" s="16"/>
      <c r="I2149" s="16"/>
      <c r="J2149" s="16"/>
      <c r="K2149" s="16"/>
      <c r="L2149" s="32"/>
      <c r="M2149" s="16"/>
      <c r="N2149" s="16"/>
      <c r="O2149" s="16"/>
      <c r="P2149" s="16"/>
      <c r="Y2149" s="20"/>
      <c r="Z2149" s="20"/>
      <c r="AA2149" s="20"/>
      <c r="AB2149" s="20"/>
      <c r="AC2149" s="20"/>
      <c r="AD2149" s="20"/>
    </row>
    <row r="2150" spans="3:30" s="1" customFormat="1">
      <c r="C2150" s="16"/>
      <c r="D2150" s="16"/>
      <c r="E2150" s="32"/>
      <c r="F2150" s="16"/>
      <c r="G2150" s="16"/>
      <c r="H2150" s="16"/>
      <c r="I2150" s="16"/>
      <c r="J2150" s="16"/>
      <c r="K2150" s="16"/>
      <c r="L2150" s="32"/>
      <c r="M2150" s="16"/>
      <c r="N2150" s="16"/>
      <c r="O2150" s="16"/>
      <c r="P2150" s="16"/>
      <c r="Y2150" s="20"/>
      <c r="Z2150" s="20"/>
      <c r="AA2150" s="20"/>
      <c r="AB2150" s="20"/>
      <c r="AC2150" s="20"/>
      <c r="AD2150" s="20"/>
    </row>
    <row r="2151" spans="3:30" s="1" customFormat="1">
      <c r="C2151" s="16"/>
      <c r="D2151" s="16"/>
      <c r="E2151" s="32"/>
      <c r="F2151" s="16"/>
      <c r="G2151" s="16"/>
      <c r="H2151" s="16"/>
      <c r="I2151" s="16"/>
      <c r="J2151" s="16"/>
      <c r="K2151" s="16"/>
      <c r="L2151" s="32"/>
      <c r="M2151" s="16"/>
      <c r="N2151" s="16"/>
      <c r="O2151" s="16"/>
      <c r="P2151" s="16"/>
      <c r="Y2151" s="20"/>
      <c r="Z2151" s="20"/>
      <c r="AA2151" s="20"/>
      <c r="AB2151" s="20"/>
      <c r="AC2151" s="20"/>
      <c r="AD2151" s="20"/>
    </row>
    <row r="2152" spans="3:30" s="1" customFormat="1">
      <c r="C2152" s="16"/>
      <c r="D2152" s="16"/>
      <c r="E2152" s="32"/>
      <c r="F2152" s="16"/>
      <c r="G2152" s="16"/>
      <c r="H2152" s="16"/>
      <c r="I2152" s="16"/>
      <c r="J2152" s="16"/>
      <c r="K2152" s="16"/>
      <c r="L2152" s="32"/>
      <c r="M2152" s="16"/>
      <c r="N2152" s="16"/>
      <c r="O2152" s="16"/>
      <c r="P2152" s="16"/>
      <c r="Y2152" s="20"/>
      <c r="Z2152" s="20"/>
      <c r="AA2152" s="20"/>
      <c r="AB2152" s="20"/>
      <c r="AC2152" s="20"/>
      <c r="AD2152" s="20"/>
    </row>
    <row r="2153" spans="3:30" s="1" customFormat="1">
      <c r="C2153" s="16"/>
      <c r="D2153" s="16"/>
      <c r="E2153" s="32"/>
      <c r="F2153" s="16"/>
      <c r="G2153" s="16"/>
      <c r="H2153" s="16"/>
      <c r="I2153" s="16"/>
      <c r="J2153" s="16"/>
      <c r="K2153" s="16"/>
      <c r="L2153" s="32"/>
      <c r="M2153" s="16"/>
      <c r="N2153" s="16"/>
      <c r="O2153" s="16"/>
      <c r="P2153" s="16"/>
      <c r="Y2153" s="20"/>
      <c r="Z2153" s="20"/>
      <c r="AA2153" s="20"/>
      <c r="AB2153" s="20"/>
      <c r="AC2153" s="20"/>
      <c r="AD2153" s="20"/>
    </row>
    <row r="2154" spans="3:30" s="1" customFormat="1">
      <c r="C2154" s="16"/>
      <c r="D2154" s="16"/>
      <c r="E2154" s="32"/>
      <c r="F2154" s="16"/>
      <c r="G2154" s="16"/>
      <c r="H2154" s="16"/>
      <c r="I2154" s="16"/>
      <c r="J2154" s="16"/>
      <c r="K2154" s="16"/>
      <c r="L2154" s="32"/>
      <c r="M2154" s="16"/>
      <c r="N2154" s="16"/>
      <c r="O2154" s="16"/>
      <c r="P2154" s="16"/>
      <c r="Y2154" s="20"/>
      <c r="Z2154" s="20"/>
      <c r="AA2154" s="20"/>
      <c r="AB2154" s="20"/>
      <c r="AC2154" s="20"/>
      <c r="AD2154" s="20"/>
    </row>
    <row r="2155" spans="3:30" s="1" customFormat="1">
      <c r="C2155" s="16"/>
      <c r="D2155" s="16"/>
      <c r="E2155" s="32"/>
      <c r="F2155" s="16"/>
      <c r="G2155" s="16"/>
      <c r="H2155" s="16"/>
      <c r="I2155" s="16"/>
      <c r="J2155" s="16"/>
      <c r="K2155" s="16"/>
      <c r="L2155" s="32"/>
      <c r="M2155" s="16"/>
      <c r="N2155" s="16"/>
      <c r="O2155" s="16"/>
      <c r="P2155" s="16"/>
      <c r="Y2155" s="20"/>
      <c r="Z2155" s="20"/>
      <c r="AA2155" s="20"/>
      <c r="AB2155" s="20"/>
      <c r="AC2155" s="20"/>
      <c r="AD2155" s="20"/>
    </row>
    <row r="2156" spans="3:30" s="1" customFormat="1">
      <c r="C2156" s="16"/>
      <c r="D2156" s="16"/>
      <c r="E2156" s="32"/>
      <c r="F2156" s="16"/>
      <c r="G2156" s="16"/>
      <c r="H2156" s="16"/>
      <c r="I2156" s="16"/>
      <c r="J2156" s="16"/>
      <c r="K2156" s="16"/>
      <c r="L2156" s="32"/>
      <c r="M2156" s="16"/>
      <c r="N2156" s="16"/>
      <c r="O2156" s="16"/>
      <c r="P2156" s="16"/>
      <c r="Y2156" s="20"/>
      <c r="Z2156" s="20"/>
      <c r="AA2156" s="20"/>
      <c r="AB2156" s="20"/>
      <c r="AC2156" s="20"/>
      <c r="AD2156" s="20"/>
    </row>
    <row r="2157" spans="3:30" s="1" customFormat="1">
      <c r="C2157" s="16"/>
      <c r="D2157" s="16"/>
      <c r="E2157" s="32"/>
      <c r="F2157" s="16"/>
      <c r="G2157" s="16"/>
      <c r="H2157" s="16"/>
      <c r="I2157" s="16"/>
      <c r="J2157" s="16"/>
      <c r="K2157" s="16"/>
      <c r="L2157" s="32"/>
      <c r="M2157" s="16"/>
      <c r="N2157" s="16"/>
      <c r="O2157" s="16"/>
      <c r="P2157" s="16"/>
      <c r="Y2157" s="20"/>
      <c r="Z2157" s="20"/>
      <c r="AA2157" s="20"/>
      <c r="AB2157" s="20"/>
      <c r="AC2157" s="20"/>
      <c r="AD2157" s="20"/>
    </row>
    <row r="2158" spans="3:30" s="1" customFormat="1">
      <c r="C2158" s="16"/>
      <c r="D2158" s="16"/>
      <c r="E2158" s="32"/>
      <c r="F2158" s="16"/>
      <c r="G2158" s="16"/>
      <c r="H2158" s="16"/>
      <c r="I2158" s="16"/>
      <c r="J2158" s="16"/>
      <c r="K2158" s="16"/>
      <c r="L2158" s="32"/>
      <c r="M2158" s="16"/>
      <c r="N2158" s="16"/>
      <c r="O2158" s="16"/>
      <c r="P2158" s="16"/>
      <c r="Y2158" s="20"/>
      <c r="Z2158" s="20"/>
      <c r="AA2158" s="20"/>
      <c r="AB2158" s="20"/>
      <c r="AC2158" s="20"/>
      <c r="AD2158" s="20"/>
    </row>
    <row r="2159" spans="3:30" s="1" customFormat="1">
      <c r="C2159" s="16"/>
      <c r="D2159" s="16"/>
      <c r="E2159" s="32"/>
      <c r="F2159" s="16"/>
      <c r="G2159" s="16"/>
      <c r="H2159" s="16"/>
      <c r="I2159" s="16"/>
      <c r="J2159" s="16"/>
      <c r="K2159" s="16"/>
      <c r="L2159" s="32"/>
      <c r="M2159" s="16"/>
      <c r="N2159" s="16"/>
      <c r="O2159" s="16"/>
      <c r="P2159" s="16"/>
      <c r="Y2159" s="20"/>
      <c r="Z2159" s="20"/>
      <c r="AA2159" s="20"/>
      <c r="AB2159" s="20"/>
      <c r="AC2159" s="20"/>
      <c r="AD2159" s="20"/>
    </row>
    <row r="2160" spans="3:30" s="1" customFormat="1">
      <c r="C2160" s="16"/>
      <c r="D2160" s="16"/>
      <c r="E2160" s="32"/>
      <c r="F2160" s="16"/>
      <c r="G2160" s="16"/>
      <c r="H2160" s="16"/>
      <c r="I2160" s="16"/>
      <c r="J2160" s="16"/>
      <c r="K2160" s="16"/>
      <c r="L2160" s="32"/>
      <c r="M2160" s="16"/>
      <c r="N2160" s="16"/>
      <c r="O2160" s="16"/>
      <c r="P2160" s="16"/>
      <c r="Y2160" s="20"/>
      <c r="Z2160" s="20"/>
      <c r="AA2160" s="20"/>
      <c r="AB2160" s="20"/>
      <c r="AC2160" s="20"/>
      <c r="AD2160" s="20"/>
    </row>
    <row r="2161" spans="3:30" s="1" customFormat="1">
      <c r="C2161" s="16"/>
      <c r="D2161" s="16"/>
      <c r="E2161" s="32"/>
      <c r="F2161" s="16"/>
      <c r="G2161" s="16"/>
      <c r="H2161" s="16"/>
      <c r="I2161" s="16"/>
      <c r="J2161" s="16"/>
      <c r="K2161" s="16"/>
      <c r="L2161" s="32"/>
      <c r="M2161" s="16"/>
      <c r="N2161" s="16"/>
      <c r="O2161" s="16"/>
      <c r="P2161" s="16"/>
      <c r="Y2161" s="20"/>
      <c r="Z2161" s="20"/>
      <c r="AA2161" s="20"/>
      <c r="AB2161" s="20"/>
      <c r="AC2161" s="20"/>
      <c r="AD2161" s="20"/>
    </row>
    <row r="2162" spans="3:30" s="1" customFormat="1">
      <c r="C2162" s="16"/>
      <c r="D2162" s="16"/>
      <c r="E2162" s="32"/>
      <c r="F2162" s="16"/>
      <c r="G2162" s="16"/>
      <c r="H2162" s="16"/>
      <c r="I2162" s="16"/>
      <c r="J2162" s="16"/>
      <c r="K2162" s="16"/>
      <c r="L2162" s="32"/>
      <c r="M2162" s="16"/>
      <c r="N2162" s="16"/>
      <c r="O2162" s="16"/>
      <c r="P2162" s="16"/>
      <c r="Y2162" s="20"/>
      <c r="Z2162" s="20"/>
      <c r="AA2162" s="20"/>
      <c r="AB2162" s="20"/>
      <c r="AC2162" s="20"/>
      <c r="AD2162" s="20"/>
    </row>
    <row r="2163" spans="3:30" s="1" customFormat="1">
      <c r="C2163" s="16"/>
      <c r="D2163" s="16"/>
      <c r="E2163" s="32"/>
      <c r="F2163" s="16"/>
      <c r="G2163" s="16"/>
      <c r="H2163" s="16"/>
      <c r="I2163" s="16"/>
      <c r="J2163" s="16"/>
      <c r="K2163" s="16"/>
      <c r="L2163" s="32"/>
      <c r="M2163" s="16"/>
      <c r="N2163" s="16"/>
      <c r="O2163" s="16"/>
      <c r="P2163" s="16"/>
      <c r="Y2163" s="20"/>
      <c r="Z2163" s="20"/>
      <c r="AA2163" s="20"/>
      <c r="AB2163" s="20"/>
      <c r="AC2163" s="20"/>
      <c r="AD2163" s="20"/>
    </row>
    <row r="2164" spans="3:30" s="1" customFormat="1">
      <c r="C2164" s="16"/>
      <c r="D2164" s="16"/>
      <c r="E2164" s="32"/>
      <c r="F2164" s="16"/>
      <c r="G2164" s="16"/>
      <c r="H2164" s="16"/>
      <c r="I2164" s="16"/>
      <c r="J2164" s="16"/>
      <c r="K2164" s="16"/>
      <c r="L2164" s="32"/>
      <c r="M2164" s="16"/>
      <c r="N2164" s="16"/>
      <c r="O2164" s="16"/>
      <c r="P2164" s="16"/>
      <c r="Y2164" s="20"/>
      <c r="Z2164" s="20"/>
      <c r="AA2164" s="20"/>
      <c r="AB2164" s="20"/>
      <c r="AC2164" s="20"/>
      <c r="AD2164" s="20"/>
    </row>
    <row r="2165" spans="3:30" s="1" customFormat="1">
      <c r="C2165" s="16"/>
      <c r="D2165" s="16"/>
      <c r="E2165" s="32"/>
      <c r="F2165" s="16"/>
      <c r="G2165" s="16"/>
      <c r="H2165" s="16"/>
      <c r="I2165" s="16"/>
      <c r="J2165" s="16"/>
      <c r="K2165" s="16"/>
      <c r="L2165" s="32"/>
      <c r="M2165" s="16"/>
      <c r="N2165" s="16"/>
      <c r="O2165" s="16"/>
      <c r="P2165" s="16"/>
      <c r="Y2165" s="20"/>
      <c r="Z2165" s="20"/>
      <c r="AA2165" s="20"/>
      <c r="AB2165" s="20"/>
      <c r="AC2165" s="20"/>
      <c r="AD2165" s="20"/>
    </row>
    <row r="2166" spans="3:30" s="1" customFormat="1">
      <c r="C2166" s="16"/>
      <c r="D2166" s="16"/>
      <c r="E2166" s="32"/>
      <c r="F2166" s="16"/>
      <c r="G2166" s="16"/>
      <c r="H2166" s="16"/>
      <c r="I2166" s="16"/>
      <c r="J2166" s="16"/>
      <c r="K2166" s="16"/>
      <c r="L2166" s="32"/>
      <c r="M2166" s="16"/>
      <c r="N2166" s="16"/>
      <c r="O2166" s="16"/>
      <c r="P2166" s="16"/>
      <c r="Y2166" s="20"/>
      <c r="Z2166" s="20"/>
      <c r="AA2166" s="20"/>
      <c r="AB2166" s="20"/>
      <c r="AC2166" s="20"/>
      <c r="AD2166" s="20"/>
    </row>
    <row r="2167" spans="3:30" s="1" customFormat="1">
      <c r="C2167" s="16"/>
      <c r="D2167" s="16"/>
      <c r="E2167" s="32"/>
      <c r="F2167" s="16"/>
      <c r="G2167" s="16"/>
      <c r="H2167" s="16"/>
      <c r="I2167" s="16"/>
      <c r="J2167" s="16"/>
      <c r="K2167" s="16"/>
      <c r="L2167" s="32"/>
      <c r="M2167" s="16"/>
      <c r="N2167" s="16"/>
      <c r="O2167" s="16"/>
      <c r="P2167" s="16"/>
      <c r="Y2167" s="20"/>
      <c r="Z2167" s="20"/>
      <c r="AA2167" s="20"/>
      <c r="AB2167" s="20"/>
      <c r="AC2167" s="20"/>
      <c r="AD2167" s="20"/>
    </row>
    <row r="2168" spans="3:30" s="1" customFormat="1">
      <c r="C2168" s="16"/>
      <c r="D2168" s="16"/>
      <c r="E2168" s="32"/>
      <c r="F2168" s="16"/>
      <c r="G2168" s="16"/>
      <c r="H2168" s="16"/>
      <c r="I2168" s="16"/>
      <c r="J2168" s="16"/>
      <c r="K2168" s="16"/>
      <c r="L2168" s="32"/>
      <c r="M2168" s="16"/>
      <c r="N2168" s="16"/>
      <c r="O2168" s="16"/>
      <c r="P2168" s="16"/>
      <c r="Y2168" s="20"/>
      <c r="Z2168" s="20"/>
      <c r="AA2168" s="20"/>
      <c r="AB2168" s="20"/>
      <c r="AC2168" s="20"/>
      <c r="AD2168" s="20"/>
    </row>
    <row r="2169" spans="3:30" s="1" customFormat="1">
      <c r="C2169" s="16"/>
      <c r="D2169" s="16"/>
      <c r="E2169" s="32"/>
      <c r="F2169" s="16"/>
      <c r="G2169" s="16"/>
      <c r="H2169" s="16"/>
      <c r="I2169" s="16"/>
      <c r="J2169" s="16"/>
      <c r="K2169" s="16"/>
      <c r="L2169" s="32"/>
      <c r="M2169" s="16"/>
      <c r="N2169" s="16"/>
      <c r="O2169" s="16"/>
      <c r="P2169" s="16"/>
      <c r="Y2169" s="20"/>
      <c r="Z2169" s="20"/>
      <c r="AA2169" s="20"/>
      <c r="AB2169" s="20"/>
      <c r="AC2169" s="20"/>
      <c r="AD2169" s="20"/>
    </row>
    <row r="2170" spans="3:30" s="1" customFormat="1">
      <c r="C2170" s="16"/>
      <c r="D2170" s="16"/>
      <c r="E2170" s="32"/>
      <c r="F2170" s="16"/>
      <c r="G2170" s="16"/>
      <c r="H2170" s="16"/>
      <c r="I2170" s="16"/>
      <c r="J2170" s="16"/>
      <c r="K2170" s="16"/>
      <c r="L2170" s="32"/>
      <c r="M2170" s="16"/>
      <c r="N2170" s="16"/>
      <c r="O2170" s="16"/>
      <c r="P2170" s="16"/>
      <c r="Y2170" s="20"/>
      <c r="Z2170" s="20"/>
      <c r="AA2170" s="20"/>
      <c r="AB2170" s="20"/>
      <c r="AC2170" s="20"/>
      <c r="AD2170" s="20"/>
    </row>
    <row r="2171" spans="3:30" s="1" customFormat="1">
      <c r="C2171" s="16"/>
      <c r="D2171" s="16"/>
      <c r="E2171" s="32"/>
      <c r="F2171" s="16"/>
      <c r="G2171" s="16"/>
      <c r="H2171" s="16"/>
      <c r="I2171" s="16"/>
      <c r="J2171" s="16"/>
      <c r="K2171" s="16"/>
      <c r="L2171" s="32"/>
      <c r="M2171" s="16"/>
      <c r="N2171" s="16"/>
      <c r="O2171" s="16"/>
      <c r="P2171" s="16"/>
      <c r="Y2171" s="20"/>
      <c r="Z2171" s="20"/>
      <c r="AA2171" s="20"/>
      <c r="AB2171" s="20"/>
      <c r="AC2171" s="20"/>
      <c r="AD2171" s="20"/>
    </row>
    <row r="2172" spans="3:30" s="1" customFormat="1">
      <c r="C2172" s="16"/>
      <c r="D2172" s="16"/>
      <c r="E2172" s="32"/>
      <c r="F2172" s="16"/>
      <c r="G2172" s="16"/>
      <c r="H2172" s="16"/>
      <c r="I2172" s="16"/>
      <c r="J2172" s="16"/>
      <c r="K2172" s="16"/>
      <c r="L2172" s="32"/>
      <c r="M2172" s="16"/>
      <c r="N2172" s="16"/>
      <c r="O2172" s="16"/>
      <c r="P2172" s="16"/>
      <c r="Y2172" s="20"/>
      <c r="Z2172" s="20"/>
      <c r="AA2172" s="20"/>
      <c r="AB2172" s="20"/>
      <c r="AC2172" s="20"/>
      <c r="AD2172" s="20"/>
    </row>
    <row r="2173" spans="3:30" s="1" customFormat="1">
      <c r="C2173" s="16"/>
      <c r="D2173" s="16"/>
      <c r="E2173" s="32"/>
      <c r="F2173" s="16"/>
      <c r="G2173" s="16"/>
      <c r="H2173" s="16"/>
      <c r="I2173" s="16"/>
      <c r="J2173" s="16"/>
      <c r="K2173" s="16"/>
      <c r="L2173" s="32"/>
      <c r="M2173" s="16"/>
      <c r="N2173" s="16"/>
      <c r="O2173" s="16"/>
      <c r="P2173" s="16"/>
      <c r="Y2173" s="20"/>
      <c r="Z2173" s="20"/>
      <c r="AA2173" s="20"/>
      <c r="AB2173" s="20"/>
      <c r="AC2173" s="20"/>
      <c r="AD2173" s="20"/>
    </row>
    <row r="2174" spans="3:30" s="1" customFormat="1">
      <c r="C2174" s="16"/>
      <c r="D2174" s="16"/>
      <c r="E2174" s="32"/>
      <c r="F2174" s="16"/>
      <c r="G2174" s="16"/>
      <c r="H2174" s="16"/>
      <c r="I2174" s="16"/>
      <c r="J2174" s="16"/>
      <c r="K2174" s="16"/>
      <c r="L2174" s="32"/>
      <c r="M2174" s="16"/>
      <c r="N2174" s="16"/>
      <c r="O2174" s="16"/>
      <c r="P2174" s="16"/>
      <c r="Y2174" s="20"/>
      <c r="Z2174" s="20"/>
      <c r="AA2174" s="20"/>
      <c r="AB2174" s="20"/>
      <c r="AC2174" s="20"/>
      <c r="AD2174" s="20"/>
    </row>
    <row r="2175" spans="3:30" s="1" customFormat="1">
      <c r="C2175" s="16"/>
      <c r="D2175" s="16"/>
      <c r="E2175" s="32"/>
      <c r="F2175" s="16"/>
      <c r="G2175" s="16"/>
      <c r="H2175" s="16"/>
      <c r="I2175" s="16"/>
      <c r="J2175" s="16"/>
      <c r="K2175" s="16"/>
      <c r="L2175" s="32"/>
      <c r="M2175" s="16"/>
      <c r="N2175" s="16"/>
      <c r="O2175" s="16"/>
      <c r="P2175" s="16"/>
      <c r="Y2175" s="20"/>
      <c r="Z2175" s="20"/>
      <c r="AA2175" s="20"/>
      <c r="AB2175" s="20"/>
      <c r="AC2175" s="20"/>
      <c r="AD2175" s="20"/>
    </row>
    <row r="2176" spans="3:30" s="1" customFormat="1">
      <c r="C2176" s="16"/>
      <c r="D2176" s="16"/>
      <c r="E2176" s="32"/>
      <c r="F2176" s="16"/>
      <c r="G2176" s="16"/>
      <c r="H2176" s="16"/>
      <c r="I2176" s="16"/>
      <c r="J2176" s="16"/>
      <c r="K2176" s="16"/>
      <c r="L2176" s="32"/>
      <c r="M2176" s="16"/>
      <c r="N2176" s="16"/>
      <c r="O2176" s="16"/>
      <c r="P2176" s="16"/>
      <c r="Y2176" s="20"/>
      <c r="Z2176" s="20"/>
      <c r="AA2176" s="20"/>
      <c r="AB2176" s="20"/>
      <c r="AC2176" s="20"/>
      <c r="AD2176" s="20"/>
    </row>
    <row r="2177" spans="3:30" s="1" customFormat="1">
      <c r="C2177" s="16"/>
      <c r="D2177" s="16"/>
      <c r="E2177" s="32"/>
      <c r="F2177" s="16"/>
      <c r="G2177" s="16"/>
      <c r="H2177" s="16"/>
      <c r="I2177" s="16"/>
      <c r="J2177" s="16"/>
      <c r="K2177" s="16"/>
      <c r="L2177" s="32"/>
      <c r="M2177" s="16"/>
      <c r="N2177" s="16"/>
      <c r="O2177" s="16"/>
      <c r="P2177" s="16"/>
      <c r="Y2177" s="20"/>
      <c r="Z2177" s="20"/>
      <c r="AA2177" s="20"/>
      <c r="AB2177" s="20"/>
      <c r="AC2177" s="20"/>
      <c r="AD2177" s="20"/>
    </row>
    <row r="2178" spans="3:30" s="1" customFormat="1">
      <c r="C2178" s="16"/>
      <c r="D2178" s="16"/>
      <c r="E2178" s="32"/>
      <c r="F2178" s="16"/>
      <c r="G2178" s="16"/>
      <c r="H2178" s="16"/>
      <c r="I2178" s="16"/>
      <c r="J2178" s="16"/>
      <c r="K2178" s="16"/>
      <c r="L2178" s="32"/>
      <c r="M2178" s="16"/>
      <c r="N2178" s="16"/>
      <c r="O2178" s="16"/>
      <c r="P2178" s="16"/>
      <c r="Y2178" s="20"/>
      <c r="Z2178" s="20"/>
      <c r="AA2178" s="20"/>
      <c r="AB2178" s="20"/>
      <c r="AC2178" s="20"/>
      <c r="AD2178" s="20"/>
    </row>
    <row r="2179" spans="3:30" s="1" customFormat="1">
      <c r="C2179" s="16"/>
      <c r="D2179" s="16"/>
      <c r="E2179" s="32"/>
      <c r="F2179" s="16"/>
      <c r="G2179" s="16"/>
      <c r="H2179" s="16"/>
      <c r="I2179" s="16"/>
      <c r="J2179" s="16"/>
      <c r="K2179" s="16"/>
      <c r="L2179" s="32"/>
      <c r="M2179" s="16"/>
      <c r="N2179" s="16"/>
      <c r="O2179" s="16"/>
      <c r="P2179" s="16"/>
      <c r="Y2179" s="20"/>
      <c r="Z2179" s="20"/>
      <c r="AA2179" s="20"/>
      <c r="AB2179" s="20"/>
      <c r="AC2179" s="20"/>
      <c r="AD2179" s="20"/>
    </row>
    <row r="2180" spans="3:30" s="1" customFormat="1">
      <c r="C2180" s="16"/>
      <c r="D2180" s="16"/>
      <c r="E2180" s="32"/>
      <c r="F2180" s="16"/>
      <c r="G2180" s="16"/>
      <c r="H2180" s="16"/>
      <c r="I2180" s="16"/>
      <c r="J2180" s="16"/>
      <c r="K2180" s="16"/>
      <c r="L2180" s="32"/>
      <c r="M2180" s="16"/>
      <c r="N2180" s="16"/>
      <c r="O2180" s="16"/>
      <c r="P2180" s="16"/>
      <c r="Y2180" s="20"/>
      <c r="Z2180" s="20"/>
      <c r="AA2180" s="20"/>
      <c r="AB2180" s="20"/>
      <c r="AC2180" s="20"/>
      <c r="AD2180" s="20"/>
    </row>
    <row r="2181" spans="3:30" s="1" customFormat="1">
      <c r="C2181" s="16"/>
      <c r="D2181" s="16"/>
      <c r="E2181" s="32"/>
      <c r="F2181" s="16"/>
      <c r="G2181" s="16"/>
      <c r="H2181" s="16"/>
      <c r="I2181" s="16"/>
      <c r="J2181" s="16"/>
      <c r="K2181" s="16"/>
      <c r="L2181" s="32"/>
      <c r="M2181" s="16"/>
      <c r="N2181" s="16"/>
      <c r="O2181" s="16"/>
      <c r="P2181" s="16"/>
      <c r="Y2181" s="20"/>
      <c r="Z2181" s="20"/>
      <c r="AA2181" s="20"/>
      <c r="AB2181" s="20"/>
      <c r="AC2181" s="20"/>
      <c r="AD2181" s="20"/>
    </row>
    <row r="2182" spans="3:30" s="1" customFormat="1">
      <c r="C2182" s="16"/>
      <c r="D2182" s="16"/>
      <c r="E2182" s="32"/>
      <c r="F2182" s="16"/>
      <c r="G2182" s="16"/>
      <c r="H2182" s="16"/>
      <c r="I2182" s="16"/>
      <c r="J2182" s="16"/>
      <c r="K2182" s="16"/>
      <c r="L2182" s="32"/>
      <c r="M2182" s="16"/>
      <c r="N2182" s="16"/>
      <c r="O2182" s="16"/>
      <c r="P2182" s="16"/>
      <c r="Y2182" s="20"/>
      <c r="Z2182" s="20"/>
      <c r="AA2182" s="20"/>
      <c r="AB2182" s="20"/>
      <c r="AC2182" s="20"/>
      <c r="AD2182" s="20"/>
    </row>
    <row r="2183" spans="3:30" s="1" customFormat="1">
      <c r="C2183" s="16"/>
      <c r="D2183" s="16"/>
      <c r="E2183" s="32"/>
      <c r="F2183" s="16"/>
      <c r="G2183" s="16"/>
      <c r="H2183" s="16"/>
      <c r="I2183" s="16"/>
      <c r="J2183" s="16"/>
      <c r="K2183" s="16"/>
      <c r="L2183" s="32"/>
      <c r="M2183" s="16"/>
      <c r="N2183" s="16"/>
      <c r="O2183" s="16"/>
      <c r="P2183" s="16"/>
      <c r="Y2183" s="20"/>
      <c r="Z2183" s="20"/>
      <c r="AA2183" s="20"/>
      <c r="AB2183" s="20"/>
      <c r="AC2183" s="20"/>
      <c r="AD2183" s="20"/>
    </row>
    <row r="2184" spans="3:30" s="1" customFormat="1">
      <c r="C2184" s="16"/>
      <c r="D2184" s="16"/>
      <c r="E2184" s="32"/>
      <c r="F2184" s="16"/>
      <c r="G2184" s="16"/>
      <c r="H2184" s="16"/>
      <c r="I2184" s="16"/>
      <c r="J2184" s="16"/>
      <c r="K2184" s="16"/>
      <c r="L2184" s="32"/>
      <c r="M2184" s="16"/>
      <c r="N2184" s="16"/>
      <c r="O2184" s="16"/>
      <c r="P2184" s="16"/>
      <c r="Y2184" s="20"/>
      <c r="Z2184" s="20"/>
      <c r="AA2184" s="20"/>
      <c r="AB2184" s="20"/>
      <c r="AC2184" s="20"/>
      <c r="AD2184" s="20"/>
    </row>
    <row r="2185" spans="3:30" s="1" customFormat="1">
      <c r="C2185" s="16"/>
      <c r="D2185" s="16"/>
      <c r="E2185" s="32"/>
      <c r="F2185" s="16"/>
      <c r="G2185" s="16"/>
      <c r="H2185" s="16"/>
      <c r="I2185" s="16"/>
      <c r="J2185" s="16"/>
      <c r="K2185" s="16"/>
      <c r="L2185" s="32"/>
      <c r="M2185" s="16"/>
      <c r="N2185" s="16"/>
      <c r="O2185" s="16"/>
      <c r="P2185" s="16"/>
      <c r="Y2185" s="20"/>
      <c r="Z2185" s="20"/>
      <c r="AA2185" s="20"/>
      <c r="AB2185" s="20"/>
      <c r="AC2185" s="20"/>
      <c r="AD2185" s="20"/>
    </row>
    <row r="2186" spans="3:30" s="1" customFormat="1">
      <c r="C2186" s="16"/>
      <c r="D2186" s="16"/>
      <c r="E2186" s="32"/>
      <c r="F2186" s="16"/>
      <c r="G2186" s="16"/>
      <c r="H2186" s="16"/>
      <c r="I2186" s="16"/>
      <c r="J2186" s="16"/>
      <c r="K2186" s="16"/>
      <c r="L2186" s="32"/>
      <c r="M2186" s="16"/>
      <c r="N2186" s="16"/>
      <c r="O2186" s="16"/>
      <c r="P2186" s="16"/>
      <c r="Y2186" s="20"/>
      <c r="Z2186" s="20"/>
      <c r="AA2186" s="20"/>
      <c r="AB2186" s="20"/>
      <c r="AC2186" s="20"/>
      <c r="AD2186" s="20"/>
    </row>
    <row r="2187" spans="3:30" s="1" customFormat="1">
      <c r="C2187" s="16"/>
      <c r="D2187" s="16"/>
      <c r="E2187" s="32"/>
      <c r="F2187" s="16"/>
      <c r="G2187" s="16"/>
      <c r="H2187" s="16"/>
      <c r="I2187" s="16"/>
      <c r="J2187" s="16"/>
      <c r="K2187" s="16"/>
      <c r="L2187" s="32"/>
      <c r="M2187" s="16"/>
      <c r="N2187" s="16"/>
      <c r="O2187" s="16"/>
      <c r="P2187" s="16"/>
      <c r="Y2187" s="20"/>
      <c r="Z2187" s="20"/>
      <c r="AA2187" s="20"/>
      <c r="AB2187" s="20"/>
      <c r="AC2187" s="20"/>
      <c r="AD2187" s="20"/>
    </row>
    <row r="2188" spans="3:30" s="1" customFormat="1">
      <c r="C2188" s="16"/>
      <c r="D2188" s="16"/>
      <c r="E2188" s="32"/>
      <c r="F2188" s="16"/>
      <c r="G2188" s="16"/>
      <c r="H2188" s="16"/>
      <c r="I2188" s="16"/>
      <c r="J2188" s="16"/>
      <c r="K2188" s="16"/>
      <c r="L2188" s="32"/>
      <c r="M2188" s="16"/>
      <c r="N2188" s="16"/>
      <c r="O2188" s="16"/>
      <c r="P2188" s="16"/>
      <c r="Y2188" s="20"/>
      <c r="Z2188" s="20"/>
      <c r="AA2188" s="20"/>
      <c r="AB2188" s="20"/>
      <c r="AC2188" s="20"/>
      <c r="AD2188" s="20"/>
    </row>
    <row r="2189" spans="3:30" s="1" customFormat="1">
      <c r="C2189" s="16"/>
      <c r="D2189" s="16"/>
      <c r="E2189" s="32"/>
      <c r="F2189" s="16"/>
      <c r="G2189" s="16"/>
      <c r="H2189" s="16"/>
      <c r="I2189" s="16"/>
      <c r="J2189" s="16"/>
      <c r="K2189" s="16"/>
      <c r="L2189" s="32"/>
      <c r="M2189" s="16"/>
      <c r="N2189" s="16"/>
      <c r="O2189" s="16"/>
      <c r="P2189" s="16"/>
      <c r="Y2189" s="20"/>
      <c r="Z2189" s="20"/>
      <c r="AA2189" s="20"/>
      <c r="AB2189" s="20"/>
      <c r="AC2189" s="20"/>
      <c r="AD2189" s="20"/>
    </row>
    <row r="2190" spans="3:30" s="1" customFormat="1">
      <c r="C2190" s="16"/>
      <c r="D2190" s="16"/>
      <c r="E2190" s="32"/>
      <c r="F2190" s="16"/>
      <c r="G2190" s="16"/>
      <c r="H2190" s="16"/>
      <c r="I2190" s="16"/>
      <c r="J2190" s="16"/>
      <c r="K2190" s="16"/>
      <c r="L2190" s="32"/>
      <c r="M2190" s="16"/>
      <c r="N2190" s="16"/>
      <c r="O2190" s="16"/>
      <c r="P2190" s="16"/>
      <c r="Y2190" s="20"/>
      <c r="Z2190" s="20"/>
      <c r="AA2190" s="20"/>
      <c r="AB2190" s="20"/>
      <c r="AC2190" s="20"/>
      <c r="AD2190" s="20"/>
    </row>
    <row r="2191" spans="3:30" s="1" customFormat="1">
      <c r="C2191" s="16"/>
      <c r="D2191" s="16"/>
      <c r="E2191" s="32"/>
      <c r="F2191" s="16"/>
      <c r="G2191" s="16"/>
      <c r="H2191" s="16"/>
      <c r="I2191" s="16"/>
      <c r="J2191" s="16"/>
      <c r="K2191" s="16"/>
      <c r="L2191" s="32"/>
      <c r="M2191" s="16"/>
      <c r="N2191" s="16"/>
      <c r="O2191" s="16"/>
      <c r="P2191" s="16"/>
      <c r="Y2191" s="20"/>
      <c r="Z2191" s="20"/>
      <c r="AA2191" s="20"/>
      <c r="AB2191" s="20"/>
      <c r="AC2191" s="20"/>
      <c r="AD2191" s="20"/>
    </row>
    <row r="2192" spans="3:30" s="1" customFormat="1">
      <c r="C2192" s="16"/>
      <c r="D2192" s="16"/>
      <c r="E2192" s="32"/>
      <c r="F2192" s="16"/>
      <c r="G2192" s="16"/>
      <c r="H2192" s="16"/>
      <c r="I2192" s="16"/>
      <c r="J2192" s="16"/>
      <c r="K2192" s="16"/>
      <c r="L2192" s="32"/>
      <c r="M2192" s="16"/>
      <c r="N2192" s="16"/>
      <c r="O2192" s="16"/>
      <c r="P2192" s="16"/>
      <c r="Y2192" s="20"/>
      <c r="Z2192" s="20"/>
      <c r="AA2192" s="20"/>
      <c r="AB2192" s="20"/>
      <c r="AC2192" s="20"/>
      <c r="AD2192" s="20"/>
    </row>
    <row r="2193" spans="3:30" s="1" customFormat="1">
      <c r="C2193" s="16"/>
      <c r="D2193" s="16"/>
      <c r="E2193" s="32"/>
      <c r="F2193" s="16"/>
      <c r="G2193" s="16"/>
      <c r="H2193" s="16"/>
      <c r="I2193" s="16"/>
      <c r="J2193" s="16"/>
      <c r="K2193" s="16"/>
      <c r="L2193" s="32"/>
      <c r="M2193" s="16"/>
      <c r="N2193" s="16"/>
      <c r="O2193" s="16"/>
      <c r="P2193" s="16"/>
      <c r="Y2193" s="20"/>
      <c r="Z2193" s="20"/>
      <c r="AA2193" s="20"/>
      <c r="AB2193" s="20"/>
      <c r="AC2193" s="20"/>
      <c r="AD2193" s="20"/>
    </row>
    <row r="2194" spans="3:30" s="1" customFormat="1">
      <c r="C2194" s="16"/>
      <c r="D2194" s="16"/>
      <c r="E2194" s="32"/>
      <c r="F2194" s="16"/>
      <c r="G2194" s="16"/>
      <c r="H2194" s="16"/>
      <c r="I2194" s="16"/>
      <c r="J2194" s="16"/>
      <c r="K2194" s="16"/>
      <c r="L2194" s="32"/>
      <c r="M2194" s="16"/>
      <c r="N2194" s="16"/>
      <c r="O2194" s="16"/>
      <c r="P2194" s="16"/>
      <c r="Y2194" s="20"/>
      <c r="Z2194" s="20"/>
      <c r="AA2194" s="20"/>
      <c r="AB2194" s="20"/>
      <c r="AC2194" s="20"/>
      <c r="AD2194" s="20"/>
    </row>
    <row r="2195" spans="3:30" s="1" customFormat="1">
      <c r="C2195" s="16"/>
      <c r="D2195" s="16"/>
      <c r="E2195" s="32"/>
      <c r="F2195" s="16"/>
      <c r="G2195" s="16"/>
      <c r="H2195" s="16"/>
      <c r="I2195" s="16"/>
      <c r="J2195" s="16"/>
      <c r="K2195" s="16"/>
      <c r="L2195" s="32"/>
      <c r="M2195" s="16"/>
      <c r="N2195" s="16"/>
      <c r="O2195" s="16"/>
      <c r="P2195" s="16"/>
      <c r="Y2195" s="20"/>
      <c r="Z2195" s="20"/>
      <c r="AA2195" s="20"/>
      <c r="AB2195" s="20"/>
      <c r="AC2195" s="20"/>
      <c r="AD2195" s="20"/>
    </row>
    <row r="2196" spans="3:30" s="1" customFormat="1">
      <c r="C2196" s="16"/>
      <c r="D2196" s="16"/>
      <c r="E2196" s="32"/>
      <c r="F2196" s="16"/>
      <c r="G2196" s="16"/>
      <c r="H2196" s="16"/>
      <c r="I2196" s="16"/>
      <c r="J2196" s="16"/>
      <c r="K2196" s="16"/>
      <c r="L2196" s="32"/>
      <c r="M2196" s="16"/>
      <c r="N2196" s="16"/>
      <c r="O2196" s="16"/>
      <c r="P2196" s="16"/>
      <c r="Y2196" s="20"/>
      <c r="Z2196" s="20"/>
      <c r="AA2196" s="20"/>
      <c r="AB2196" s="20"/>
      <c r="AC2196" s="20"/>
      <c r="AD2196" s="20"/>
    </row>
    <row r="2197" spans="3:30" s="1" customFormat="1">
      <c r="C2197" s="16"/>
      <c r="D2197" s="16"/>
      <c r="E2197" s="32"/>
      <c r="F2197" s="16"/>
      <c r="G2197" s="16"/>
      <c r="H2197" s="16"/>
      <c r="I2197" s="16"/>
      <c r="J2197" s="16"/>
      <c r="K2197" s="16"/>
      <c r="L2197" s="32"/>
      <c r="M2197" s="16"/>
      <c r="N2197" s="16"/>
      <c r="O2197" s="16"/>
      <c r="P2197" s="16"/>
      <c r="Y2197" s="20"/>
      <c r="Z2197" s="20"/>
      <c r="AA2197" s="20"/>
      <c r="AB2197" s="20"/>
      <c r="AC2197" s="20"/>
      <c r="AD2197" s="20"/>
    </row>
    <row r="2198" spans="3:30" s="1" customFormat="1">
      <c r="C2198" s="16"/>
      <c r="D2198" s="16"/>
      <c r="E2198" s="32"/>
      <c r="F2198" s="16"/>
      <c r="G2198" s="16"/>
      <c r="H2198" s="16"/>
      <c r="I2198" s="16"/>
      <c r="J2198" s="16"/>
      <c r="K2198" s="16"/>
      <c r="L2198" s="32"/>
      <c r="M2198" s="16"/>
      <c r="N2198" s="16"/>
      <c r="O2198" s="16"/>
      <c r="P2198" s="16"/>
      <c r="Y2198" s="20"/>
      <c r="Z2198" s="20"/>
      <c r="AA2198" s="20"/>
      <c r="AB2198" s="20"/>
      <c r="AC2198" s="20"/>
      <c r="AD2198" s="20"/>
    </row>
    <row r="2199" spans="3:30" s="1" customFormat="1">
      <c r="C2199" s="16"/>
      <c r="D2199" s="16"/>
      <c r="E2199" s="32"/>
      <c r="F2199" s="16"/>
      <c r="G2199" s="16"/>
      <c r="H2199" s="16"/>
      <c r="I2199" s="16"/>
      <c r="J2199" s="16"/>
      <c r="K2199" s="16"/>
      <c r="L2199" s="32"/>
      <c r="M2199" s="16"/>
      <c r="N2199" s="16"/>
      <c r="O2199" s="16"/>
      <c r="P2199" s="16"/>
      <c r="Y2199" s="20"/>
      <c r="Z2199" s="20"/>
      <c r="AA2199" s="20"/>
      <c r="AB2199" s="20"/>
      <c r="AC2199" s="20"/>
      <c r="AD2199" s="20"/>
    </row>
    <row r="2200" spans="3:30" s="1" customFormat="1">
      <c r="C2200" s="16"/>
      <c r="D2200" s="16"/>
      <c r="E2200" s="32"/>
      <c r="F2200" s="16"/>
      <c r="G2200" s="16"/>
      <c r="H2200" s="16"/>
      <c r="I2200" s="16"/>
      <c r="J2200" s="16"/>
      <c r="K2200" s="16"/>
      <c r="L2200" s="32"/>
      <c r="M2200" s="16"/>
      <c r="N2200" s="16"/>
      <c r="O2200" s="16"/>
      <c r="P2200" s="16"/>
      <c r="Y2200" s="20"/>
      <c r="Z2200" s="20"/>
      <c r="AA2200" s="20"/>
      <c r="AB2200" s="20"/>
      <c r="AC2200" s="20"/>
      <c r="AD2200" s="20"/>
    </row>
    <row r="2201" spans="3:30" s="1" customFormat="1">
      <c r="C2201" s="16"/>
      <c r="D2201" s="16"/>
      <c r="E2201" s="32"/>
      <c r="F2201" s="16"/>
      <c r="G2201" s="16"/>
      <c r="H2201" s="16"/>
      <c r="I2201" s="16"/>
      <c r="J2201" s="16"/>
      <c r="K2201" s="16"/>
      <c r="L2201" s="32"/>
      <c r="M2201" s="16"/>
      <c r="N2201" s="16"/>
      <c r="O2201" s="16"/>
      <c r="P2201" s="16"/>
      <c r="Y2201" s="20"/>
      <c r="Z2201" s="20"/>
      <c r="AA2201" s="20"/>
      <c r="AB2201" s="20"/>
      <c r="AC2201" s="20"/>
      <c r="AD2201" s="20"/>
    </row>
    <row r="2202" spans="3:30" s="1" customFormat="1">
      <c r="C2202" s="16"/>
      <c r="D2202" s="16"/>
      <c r="E2202" s="32"/>
      <c r="F2202" s="16"/>
      <c r="G2202" s="16"/>
      <c r="H2202" s="16"/>
      <c r="I2202" s="16"/>
      <c r="J2202" s="16"/>
      <c r="K2202" s="16"/>
      <c r="L2202" s="32"/>
      <c r="M2202" s="16"/>
      <c r="N2202" s="16"/>
      <c r="O2202" s="16"/>
      <c r="P2202" s="16"/>
      <c r="Y2202" s="20"/>
      <c r="Z2202" s="20"/>
      <c r="AA2202" s="20"/>
      <c r="AB2202" s="20"/>
      <c r="AC2202" s="20"/>
      <c r="AD2202" s="20"/>
    </row>
    <row r="2203" spans="3:30" s="1" customFormat="1">
      <c r="C2203" s="16"/>
      <c r="D2203" s="16"/>
      <c r="E2203" s="32"/>
      <c r="F2203" s="16"/>
      <c r="G2203" s="16"/>
      <c r="H2203" s="16"/>
      <c r="I2203" s="16"/>
      <c r="J2203" s="16"/>
      <c r="K2203" s="16"/>
      <c r="L2203" s="32"/>
      <c r="M2203" s="16"/>
      <c r="N2203" s="16"/>
      <c r="O2203" s="16"/>
      <c r="P2203" s="16"/>
      <c r="Y2203" s="20"/>
      <c r="Z2203" s="20"/>
      <c r="AA2203" s="20"/>
      <c r="AB2203" s="20"/>
      <c r="AC2203" s="20"/>
      <c r="AD2203" s="20"/>
    </row>
    <row r="2204" spans="3:30" s="1" customFormat="1">
      <c r="C2204" s="16"/>
      <c r="D2204" s="16"/>
      <c r="E2204" s="32"/>
      <c r="F2204" s="16"/>
      <c r="G2204" s="16"/>
      <c r="H2204" s="16"/>
      <c r="I2204" s="16"/>
      <c r="J2204" s="16"/>
      <c r="K2204" s="16"/>
      <c r="L2204" s="32"/>
      <c r="M2204" s="16"/>
      <c r="N2204" s="16"/>
      <c r="O2204" s="16"/>
      <c r="P2204" s="16"/>
      <c r="Y2204" s="20"/>
      <c r="Z2204" s="20"/>
      <c r="AA2204" s="20"/>
      <c r="AB2204" s="20"/>
      <c r="AC2204" s="20"/>
      <c r="AD2204" s="20"/>
    </row>
    <row r="2205" spans="3:30" s="1" customFormat="1">
      <c r="C2205" s="16"/>
      <c r="D2205" s="16"/>
      <c r="E2205" s="32"/>
      <c r="F2205" s="16"/>
      <c r="G2205" s="16"/>
      <c r="H2205" s="16"/>
      <c r="I2205" s="16"/>
      <c r="J2205" s="16"/>
      <c r="K2205" s="16"/>
      <c r="L2205" s="32"/>
      <c r="M2205" s="16"/>
      <c r="N2205" s="16"/>
      <c r="O2205" s="16"/>
      <c r="P2205" s="16"/>
      <c r="Y2205" s="20"/>
      <c r="Z2205" s="20"/>
      <c r="AA2205" s="20"/>
      <c r="AB2205" s="20"/>
      <c r="AC2205" s="20"/>
      <c r="AD2205" s="20"/>
    </row>
    <row r="2206" spans="3:30" s="1" customFormat="1">
      <c r="C2206" s="16"/>
      <c r="D2206" s="16"/>
      <c r="E2206" s="32"/>
      <c r="F2206" s="16"/>
      <c r="G2206" s="16"/>
      <c r="H2206" s="16"/>
      <c r="I2206" s="16"/>
      <c r="J2206" s="16"/>
      <c r="K2206" s="16"/>
      <c r="L2206" s="32"/>
      <c r="M2206" s="16"/>
      <c r="N2206" s="16"/>
      <c r="O2206" s="16"/>
      <c r="P2206" s="16"/>
      <c r="Y2206" s="20"/>
      <c r="Z2206" s="20"/>
      <c r="AA2206" s="20"/>
      <c r="AB2206" s="20"/>
      <c r="AC2206" s="20"/>
      <c r="AD2206" s="20"/>
    </row>
    <row r="2207" spans="3:30" s="1" customFormat="1">
      <c r="C2207" s="16"/>
      <c r="D2207" s="16"/>
      <c r="E2207" s="32"/>
      <c r="F2207" s="16"/>
      <c r="G2207" s="16"/>
      <c r="H2207" s="16"/>
      <c r="I2207" s="16"/>
      <c r="J2207" s="16"/>
      <c r="K2207" s="16"/>
      <c r="L2207" s="32"/>
      <c r="M2207" s="16"/>
      <c r="N2207" s="16"/>
      <c r="O2207" s="16"/>
      <c r="P2207" s="16"/>
      <c r="Y2207" s="20"/>
      <c r="Z2207" s="20"/>
      <c r="AA2207" s="20"/>
      <c r="AB2207" s="20"/>
      <c r="AC2207" s="20"/>
      <c r="AD2207" s="20"/>
    </row>
    <row r="2208" spans="3:30" s="1" customFormat="1">
      <c r="C2208" s="16"/>
      <c r="D2208" s="16"/>
      <c r="E2208" s="32"/>
      <c r="F2208" s="16"/>
      <c r="G2208" s="16"/>
      <c r="H2208" s="16"/>
      <c r="I2208" s="16"/>
      <c r="J2208" s="16"/>
      <c r="K2208" s="16"/>
      <c r="L2208" s="32"/>
      <c r="M2208" s="16"/>
      <c r="N2208" s="16"/>
      <c r="O2208" s="16"/>
      <c r="P2208" s="16"/>
      <c r="Y2208" s="20"/>
      <c r="Z2208" s="20"/>
      <c r="AA2208" s="20"/>
      <c r="AB2208" s="20"/>
      <c r="AC2208" s="20"/>
      <c r="AD2208" s="20"/>
    </row>
    <row r="2209" spans="3:30" s="1" customFormat="1">
      <c r="C2209" s="16"/>
      <c r="D2209" s="16"/>
      <c r="E2209" s="32"/>
      <c r="F2209" s="16"/>
      <c r="G2209" s="16"/>
      <c r="H2209" s="16"/>
      <c r="I2209" s="16"/>
      <c r="J2209" s="16"/>
      <c r="K2209" s="16"/>
      <c r="L2209" s="32"/>
      <c r="M2209" s="16"/>
      <c r="N2209" s="16"/>
      <c r="O2209" s="16"/>
      <c r="P2209" s="16"/>
      <c r="Y2209" s="20"/>
      <c r="Z2209" s="20"/>
      <c r="AA2209" s="20"/>
      <c r="AB2209" s="20"/>
      <c r="AC2209" s="20"/>
      <c r="AD2209" s="20"/>
    </row>
    <row r="2210" spans="3:30" s="1" customFormat="1">
      <c r="C2210" s="16"/>
      <c r="D2210" s="16"/>
      <c r="E2210" s="32"/>
      <c r="F2210" s="16"/>
      <c r="G2210" s="16"/>
      <c r="H2210" s="16"/>
      <c r="I2210" s="16"/>
      <c r="J2210" s="16"/>
      <c r="K2210" s="16"/>
      <c r="L2210" s="32"/>
      <c r="M2210" s="16"/>
      <c r="N2210" s="16"/>
      <c r="O2210" s="16"/>
      <c r="P2210" s="16"/>
      <c r="Y2210" s="20"/>
      <c r="Z2210" s="20"/>
      <c r="AA2210" s="20"/>
      <c r="AB2210" s="20"/>
      <c r="AC2210" s="20"/>
      <c r="AD2210" s="20"/>
    </row>
    <row r="2211" spans="3:30" s="1" customFormat="1">
      <c r="C2211" s="16"/>
      <c r="D2211" s="16"/>
      <c r="E2211" s="32"/>
      <c r="F2211" s="16"/>
      <c r="G2211" s="16"/>
      <c r="H2211" s="16"/>
      <c r="I2211" s="16"/>
      <c r="J2211" s="16"/>
      <c r="K2211" s="16"/>
      <c r="L2211" s="32"/>
      <c r="M2211" s="16"/>
      <c r="N2211" s="16"/>
      <c r="O2211" s="16"/>
      <c r="P2211" s="16"/>
      <c r="Y2211" s="20"/>
      <c r="Z2211" s="20"/>
      <c r="AA2211" s="20"/>
      <c r="AB2211" s="20"/>
      <c r="AC2211" s="20"/>
      <c r="AD2211" s="20"/>
    </row>
    <row r="2212" spans="3:30" s="1" customFormat="1">
      <c r="C2212" s="16"/>
      <c r="D2212" s="16"/>
      <c r="E2212" s="32"/>
      <c r="F2212" s="16"/>
      <c r="G2212" s="16"/>
      <c r="H2212" s="16"/>
      <c r="I2212" s="16"/>
      <c r="J2212" s="16"/>
      <c r="K2212" s="16"/>
      <c r="L2212" s="32"/>
      <c r="M2212" s="16"/>
      <c r="N2212" s="16"/>
      <c r="O2212" s="16"/>
      <c r="P2212" s="16"/>
      <c r="Y2212" s="20"/>
      <c r="Z2212" s="20"/>
      <c r="AA2212" s="20"/>
      <c r="AB2212" s="20"/>
      <c r="AC2212" s="20"/>
      <c r="AD2212" s="20"/>
    </row>
    <row r="2213" spans="3:30" s="1" customFormat="1">
      <c r="C2213" s="16"/>
      <c r="D2213" s="16"/>
      <c r="E2213" s="32"/>
      <c r="F2213" s="16"/>
      <c r="G2213" s="16"/>
      <c r="H2213" s="16"/>
      <c r="I2213" s="16"/>
      <c r="J2213" s="16"/>
      <c r="K2213" s="16"/>
      <c r="L2213" s="32"/>
      <c r="M2213" s="16"/>
      <c r="N2213" s="16"/>
      <c r="O2213" s="16"/>
      <c r="P2213" s="16"/>
      <c r="Y2213" s="20"/>
      <c r="Z2213" s="20"/>
      <c r="AA2213" s="20"/>
      <c r="AB2213" s="20"/>
      <c r="AC2213" s="20"/>
      <c r="AD2213" s="20"/>
    </row>
    <row r="2214" spans="3:30" s="1" customFormat="1">
      <c r="C2214" s="16"/>
      <c r="D2214" s="16"/>
      <c r="E2214" s="32"/>
      <c r="F2214" s="16"/>
      <c r="G2214" s="16"/>
      <c r="H2214" s="16"/>
      <c r="I2214" s="16"/>
      <c r="J2214" s="16"/>
      <c r="K2214" s="16"/>
      <c r="L2214" s="32"/>
      <c r="M2214" s="16"/>
      <c r="N2214" s="16"/>
      <c r="O2214" s="16"/>
      <c r="P2214" s="16"/>
      <c r="Y2214" s="20"/>
      <c r="Z2214" s="20"/>
      <c r="AA2214" s="20"/>
      <c r="AB2214" s="20"/>
      <c r="AC2214" s="20"/>
      <c r="AD2214" s="20"/>
    </row>
    <row r="2215" spans="3:30" s="1" customFormat="1">
      <c r="C2215" s="16"/>
      <c r="D2215" s="16"/>
      <c r="E2215" s="32"/>
      <c r="F2215" s="16"/>
      <c r="G2215" s="16"/>
      <c r="H2215" s="16"/>
      <c r="I2215" s="16"/>
      <c r="J2215" s="16"/>
      <c r="K2215" s="16"/>
      <c r="L2215" s="32"/>
      <c r="M2215" s="16"/>
      <c r="N2215" s="16"/>
      <c r="O2215" s="16"/>
      <c r="P2215" s="16"/>
      <c r="Y2215" s="20"/>
      <c r="Z2215" s="20"/>
      <c r="AA2215" s="20"/>
      <c r="AB2215" s="20"/>
      <c r="AC2215" s="20"/>
      <c r="AD2215" s="20"/>
    </row>
    <row r="2216" spans="3:30" s="1" customFormat="1">
      <c r="C2216" s="16"/>
      <c r="D2216" s="16"/>
      <c r="E2216" s="32"/>
      <c r="F2216" s="16"/>
      <c r="G2216" s="16"/>
      <c r="H2216" s="16"/>
      <c r="I2216" s="16"/>
      <c r="J2216" s="16"/>
      <c r="K2216" s="16"/>
      <c r="L2216" s="32"/>
      <c r="M2216" s="16"/>
      <c r="N2216" s="16"/>
      <c r="O2216" s="16"/>
      <c r="P2216" s="16"/>
      <c r="Y2216" s="20"/>
      <c r="Z2216" s="20"/>
      <c r="AA2216" s="20"/>
      <c r="AB2216" s="20"/>
      <c r="AC2216" s="20"/>
      <c r="AD2216" s="20"/>
    </row>
    <row r="2217" spans="3:30" s="1" customFormat="1">
      <c r="C2217" s="16"/>
      <c r="D2217" s="16"/>
      <c r="E2217" s="32"/>
      <c r="F2217" s="16"/>
      <c r="G2217" s="16"/>
      <c r="H2217" s="16"/>
      <c r="I2217" s="16"/>
      <c r="J2217" s="16"/>
      <c r="K2217" s="16"/>
      <c r="L2217" s="32"/>
      <c r="M2217" s="16"/>
      <c r="N2217" s="16"/>
      <c r="O2217" s="16"/>
      <c r="P2217" s="16"/>
      <c r="Y2217" s="20"/>
      <c r="Z2217" s="20"/>
      <c r="AA2217" s="20"/>
      <c r="AB2217" s="20"/>
      <c r="AC2217" s="20"/>
      <c r="AD2217" s="20"/>
    </row>
    <row r="2218" spans="3:30" s="1" customFormat="1">
      <c r="C2218" s="16"/>
      <c r="D2218" s="16"/>
      <c r="E2218" s="32"/>
      <c r="F2218" s="16"/>
      <c r="G2218" s="16"/>
      <c r="H2218" s="16"/>
      <c r="I2218" s="16"/>
      <c r="J2218" s="16"/>
      <c r="K2218" s="16"/>
      <c r="L2218" s="32"/>
      <c r="M2218" s="16"/>
      <c r="N2218" s="16"/>
      <c r="O2218" s="16"/>
      <c r="P2218" s="16"/>
      <c r="Y2218" s="20"/>
      <c r="Z2218" s="20"/>
      <c r="AA2218" s="20"/>
      <c r="AB2218" s="20"/>
      <c r="AC2218" s="20"/>
      <c r="AD2218" s="20"/>
    </row>
    <row r="2219" spans="3:30" s="1" customFormat="1">
      <c r="C2219" s="16"/>
      <c r="D2219" s="16"/>
      <c r="E2219" s="32"/>
      <c r="F2219" s="16"/>
      <c r="G2219" s="16"/>
      <c r="H2219" s="16"/>
      <c r="I2219" s="16"/>
      <c r="J2219" s="16"/>
      <c r="K2219" s="16"/>
      <c r="L2219" s="32"/>
      <c r="M2219" s="16"/>
      <c r="N2219" s="16"/>
      <c r="O2219" s="16"/>
      <c r="P2219" s="16"/>
      <c r="Y2219" s="20"/>
      <c r="Z2219" s="20"/>
      <c r="AA2219" s="20"/>
      <c r="AB2219" s="20"/>
      <c r="AC2219" s="20"/>
      <c r="AD2219" s="20"/>
    </row>
    <row r="2220" spans="3:30" s="1" customFormat="1">
      <c r="C2220" s="16"/>
      <c r="D2220" s="16"/>
      <c r="E2220" s="32"/>
      <c r="F2220" s="16"/>
      <c r="G2220" s="16"/>
      <c r="H2220" s="16"/>
      <c r="I2220" s="16"/>
      <c r="J2220" s="16"/>
      <c r="K2220" s="16"/>
      <c r="L2220" s="32"/>
      <c r="M2220" s="16"/>
      <c r="N2220" s="16"/>
      <c r="O2220" s="16"/>
      <c r="P2220" s="16"/>
      <c r="Y2220" s="20"/>
      <c r="Z2220" s="20"/>
      <c r="AA2220" s="20"/>
      <c r="AB2220" s="20"/>
      <c r="AC2220" s="20"/>
      <c r="AD2220" s="20"/>
    </row>
    <row r="2221" spans="3:30" s="1" customFormat="1">
      <c r="C2221" s="16"/>
      <c r="D2221" s="16"/>
      <c r="E2221" s="32"/>
      <c r="F2221" s="16"/>
      <c r="G2221" s="16"/>
      <c r="H2221" s="16"/>
      <c r="I2221" s="16"/>
      <c r="J2221" s="16"/>
      <c r="K2221" s="16"/>
      <c r="L2221" s="32"/>
      <c r="M2221" s="16"/>
      <c r="N2221" s="16"/>
      <c r="O2221" s="16"/>
      <c r="P2221" s="16"/>
      <c r="Y2221" s="20"/>
      <c r="Z2221" s="20"/>
      <c r="AA2221" s="20"/>
      <c r="AB2221" s="20"/>
      <c r="AC2221" s="20"/>
      <c r="AD2221" s="20"/>
    </row>
    <row r="2222" spans="3:30" s="1" customFormat="1">
      <c r="C2222" s="16"/>
      <c r="D2222" s="16"/>
      <c r="E2222" s="32"/>
      <c r="F2222" s="16"/>
      <c r="G2222" s="16"/>
      <c r="H2222" s="16"/>
      <c r="I2222" s="16"/>
      <c r="J2222" s="16"/>
      <c r="K2222" s="16"/>
      <c r="L2222" s="32"/>
      <c r="M2222" s="16"/>
      <c r="N2222" s="16"/>
      <c r="O2222" s="16"/>
      <c r="P2222" s="16"/>
      <c r="Y2222" s="20"/>
      <c r="Z2222" s="20"/>
      <c r="AA2222" s="20"/>
      <c r="AB2222" s="20"/>
      <c r="AC2222" s="20"/>
      <c r="AD2222" s="20"/>
    </row>
    <row r="2223" spans="3:30" s="1" customFormat="1">
      <c r="C2223" s="16"/>
      <c r="D2223" s="16"/>
      <c r="E2223" s="32"/>
      <c r="F2223" s="16"/>
      <c r="G2223" s="16"/>
      <c r="H2223" s="16"/>
      <c r="I2223" s="16"/>
      <c r="J2223" s="16"/>
      <c r="K2223" s="16"/>
      <c r="L2223" s="32"/>
      <c r="M2223" s="16"/>
      <c r="N2223" s="16"/>
      <c r="O2223" s="16"/>
      <c r="P2223" s="16"/>
      <c r="Y2223" s="20"/>
      <c r="Z2223" s="20"/>
      <c r="AA2223" s="20"/>
      <c r="AB2223" s="20"/>
      <c r="AC2223" s="20"/>
      <c r="AD2223" s="20"/>
    </row>
    <row r="2224" spans="3:30" s="1" customFormat="1">
      <c r="C2224" s="16"/>
      <c r="D2224" s="16"/>
      <c r="E2224" s="32"/>
      <c r="F2224" s="16"/>
      <c r="G2224" s="16"/>
      <c r="H2224" s="16"/>
      <c r="I2224" s="16"/>
      <c r="J2224" s="16"/>
      <c r="K2224" s="16"/>
      <c r="L2224" s="32"/>
      <c r="M2224" s="16"/>
      <c r="N2224" s="16"/>
      <c r="O2224" s="16"/>
      <c r="P2224" s="16"/>
      <c r="Y2224" s="20"/>
      <c r="Z2224" s="20"/>
      <c r="AA2224" s="20"/>
      <c r="AB2224" s="20"/>
      <c r="AC2224" s="20"/>
      <c r="AD2224" s="20"/>
    </row>
    <row r="2225" spans="3:30" s="1" customFormat="1">
      <c r="C2225" s="16"/>
      <c r="D2225" s="16"/>
      <c r="E2225" s="32"/>
      <c r="F2225" s="16"/>
      <c r="G2225" s="16"/>
      <c r="H2225" s="16"/>
      <c r="I2225" s="16"/>
      <c r="J2225" s="16"/>
      <c r="K2225" s="16"/>
      <c r="L2225" s="32"/>
      <c r="M2225" s="16"/>
      <c r="N2225" s="16"/>
      <c r="O2225" s="16"/>
      <c r="P2225" s="16"/>
      <c r="Y2225" s="20"/>
      <c r="Z2225" s="20"/>
      <c r="AA2225" s="20"/>
      <c r="AB2225" s="20"/>
      <c r="AC2225" s="20"/>
      <c r="AD2225" s="20"/>
    </row>
    <row r="2226" spans="3:30" s="1" customFormat="1">
      <c r="C2226" s="16"/>
      <c r="D2226" s="16"/>
      <c r="E2226" s="32"/>
      <c r="F2226" s="16"/>
      <c r="G2226" s="16"/>
      <c r="H2226" s="16"/>
      <c r="I2226" s="16"/>
      <c r="J2226" s="16"/>
      <c r="K2226" s="16"/>
      <c r="L2226" s="32"/>
      <c r="M2226" s="16"/>
      <c r="N2226" s="16"/>
      <c r="O2226" s="16"/>
      <c r="P2226" s="16"/>
      <c r="Y2226" s="20"/>
      <c r="Z2226" s="20"/>
      <c r="AA2226" s="20"/>
      <c r="AB2226" s="20"/>
      <c r="AC2226" s="20"/>
      <c r="AD2226" s="20"/>
    </row>
    <row r="2227" spans="3:30" s="1" customFormat="1">
      <c r="C2227" s="16"/>
      <c r="D2227" s="16"/>
      <c r="E2227" s="32"/>
      <c r="F2227" s="16"/>
      <c r="G2227" s="16"/>
      <c r="H2227" s="16"/>
      <c r="I2227" s="16"/>
      <c r="J2227" s="16"/>
      <c r="K2227" s="16"/>
      <c r="L2227" s="32"/>
      <c r="M2227" s="16"/>
      <c r="N2227" s="16"/>
      <c r="O2227" s="16"/>
      <c r="P2227" s="16"/>
      <c r="Y2227" s="20"/>
      <c r="Z2227" s="20"/>
      <c r="AA2227" s="20"/>
      <c r="AB2227" s="20"/>
      <c r="AC2227" s="20"/>
      <c r="AD2227" s="20"/>
    </row>
    <row r="2228" spans="3:30" s="1" customFormat="1">
      <c r="C2228" s="16"/>
      <c r="D2228" s="16"/>
      <c r="E2228" s="32"/>
      <c r="F2228" s="16"/>
      <c r="G2228" s="16"/>
      <c r="H2228" s="16"/>
      <c r="I2228" s="16"/>
      <c r="J2228" s="16"/>
      <c r="K2228" s="16"/>
      <c r="L2228" s="32"/>
      <c r="M2228" s="16"/>
      <c r="N2228" s="16"/>
      <c r="O2228" s="16"/>
      <c r="P2228" s="16"/>
      <c r="Y2228" s="20"/>
      <c r="Z2228" s="20"/>
      <c r="AA2228" s="20"/>
      <c r="AB2228" s="20"/>
      <c r="AC2228" s="20"/>
      <c r="AD2228" s="20"/>
    </row>
    <row r="2229" spans="3:30" s="1" customFormat="1">
      <c r="C2229" s="16"/>
      <c r="D2229" s="16"/>
      <c r="E2229" s="32"/>
      <c r="F2229" s="16"/>
      <c r="G2229" s="16"/>
      <c r="H2229" s="16"/>
      <c r="I2229" s="16"/>
      <c r="J2229" s="16"/>
      <c r="K2229" s="16"/>
      <c r="L2229" s="32"/>
      <c r="M2229" s="16"/>
      <c r="N2229" s="16"/>
      <c r="O2229" s="16"/>
      <c r="P2229" s="16"/>
      <c r="Y2229" s="20"/>
      <c r="Z2229" s="20"/>
      <c r="AA2229" s="20"/>
      <c r="AB2229" s="20"/>
      <c r="AC2229" s="20"/>
      <c r="AD2229" s="20"/>
    </row>
    <row r="2230" spans="3:30" s="1" customFormat="1">
      <c r="C2230" s="16"/>
      <c r="D2230" s="16"/>
      <c r="E2230" s="32"/>
      <c r="F2230" s="16"/>
      <c r="G2230" s="16"/>
      <c r="H2230" s="16"/>
      <c r="I2230" s="16"/>
      <c r="J2230" s="16"/>
      <c r="K2230" s="16"/>
      <c r="L2230" s="32"/>
      <c r="M2230" s="16"/>
      <c r="N2230" s="16"/>
      <c r="O2230" s="16"/>
      <c r="P2230" s="16"/>
      <c r="Y2230" s="20"/>
      <c r="Z2230" s="20"/>
      <c r="AA2230" s="20"/>
      <c r="AB2230" s="20"/>
      <c r="AC2230" s="20"/>
      <c r="AD2230" s="20"/>
    </row>
    <row r="2231" spans="3:30" s="1" customFormat="1">
      <c r="C2231" s="16"/>
      <c r="D2231" s="16"/>
      <c r="E2231" s="32"/>
      <c r="F2231" s="16"/>
      <c r="G2231" s="16"/>
      <c r="H2231" s="16"/>
      <c r="I2231" s="16"/>
      <c r="J2231" s="16"/>
      <c r="K2231" s="16"/>
      <c r="L2231" s="32"/>
      <c r="M2231" s="16"/>
      <c r="N2231" s="16"/>
      <c r="O2231" s="16"/>
      <c r="P2231" s="16"/>
      <c r="Y2231" s="20"/>
      <c r="Z2231" s="20"/>
      <c r="AA2231" s="20"/>
      <c r="AB2231" s="20"/>
      <c r="AC2231" s="20"/>
      <c r="AD2231" s="20"/>
    </row>
    <row r="2232" spans="3:30" s="1" customFormat="1">
      <c r="C2232" s="16"/>
      <c r="D2232" s="16"/>
      <c r="E2232" s="32"/>
      <c r="F2232" s="16"/>
      <c r="G2232" s="16"/>
      <c r="H2232" s="16"/>
      <c r="I2232" s="16"/>
      <c r="J2232" s="16"/>
      <c r="K2232" s="16"/>
      <c r="L2232" s="32"/>
      <c r="M2232" s="16"/>
      <c r="N2232" s="16"/>
      <c r="O2232" s="16"/>
      <c r="P2232" s="16"/>
      <c r="Y2232" s="20"/>
      <c r="Z2232" s="20"/>
      <c r="AA2232" s="20"/>
      <c r="AB2232" s="20"/>
      <c r="AC2232" s="20"/>
      <c r="AD2232" s="20"/>
    </row>
    <row r="2233" spans="3:30" s="1" customFormat="1">
      <c r="C2233" s="16"/>
      <c r="D2233" s="16"/>
      <c r="E2233" s="32"/>
      <c r="F2233" s="16"/>
      <c r="G2233" s="16"/>
      <c r="H2233" s="16"/>
      <c r="I2233" s="16"/>
      <c r="J2233" s="16"/>
      <c r="K2233" s="16"/>
      <c r="L2233" s="32"/>
      <c r="M2233" s="16"/>
      <c r="N2233" s="16"/>
      <c r="O2233" s="16"/>
      <c r="P2233" s="16"/>
      <c r="Y2233" s="20"/>
      <c r="Z2233" s="20"/>
      <c r="AA2233" s="20"/>
      <c r="AB2233" s="20"/>
      <c r="AC2233" s="20"/>
      <c r="AD2233" s="20"/>
    </row>
    <row r="2234" spans="3:30" s="1" customFormat="1">
      <c r="C2234" s="16"/>
      <c r="D2234" s="16"/>
      <c r="E2234" s="32"/>
      <c r="F2234" s="16"/>
      <c r="G2234" s="16"/>
      <c r="H2234" s="16"/>
      <c r="I2234" s="16"/>
      <c r="J2234" s="16"/>
      <c r="K2234" s="16"/>
      <c r="L2234" s="32"/>
      <c r="M2234" s="16"/>
      <c r="N2234" s="16"/>
      <c r="O2234" s="16"/>
      <c r="P2234" s="16"/>
      <c r="Y2234" s="20"/>
      <c r="Z2234" s="20"/>
      <c r="AA2234" s="20"/>
      <c r="AB2234" s="20"/>
      <c r="AC2234" s="20"/>
      <c r="AD2234" s="20"/>
    </row>
    <row r="2235" spans="3:30" s="1" customFormat="1">
      <c r="C2235" s="16"/>
      <c r="D2235" s="16"/>
      <c r="E2235" s="32"/>
      <c r="F2235" s="16"/>
      <c r="G2235" s="16"/>
      <c r="H2235" s="16"/>
      <c r="I2235" s="16"/>
      <c r="J2235" s="16"/>
      <c r="K2235" s="16"/>
      <c r="L2235" s="32"/>
      <c r="M2235" s="16"/>
      <c r="N2235" s="16"/>
      <c r="O2235" s="16"/>
      <c r="P2235" s="16"/>
      <c r="Y2235" s="20"/>
      <c r="Z2235" s="20"/>
      <c r="AA2235" s="20"/>
      <c r="AB2235" s="20"/>
      <c r="AC2235" s="20"/>
      <c r="AD2235" s="20"/>
    </row>
    <row r="2236" spans="3:30" s="1" customFormat="1">
      <c r="C2236" s="16"/>
      <c r="D2236" s="16"/>
      <c r="E2236" s="32"/>
      <c r="F2236" s="16"/>
      <c r="G2236" s="16"/>
      <c r="H2236" s="16"/>
      <c r="I2236" s="16"/>
      <c r="J2236" s="16"/>
      <c r="K2236" s="16"/>
      <c r="L2236" s="32"/>
      <c r="M2236" s="16"/>
      <c r="N2236" s="16"/>
      <c r="O2236" s="16"/>
      <c r="P2236" s="16"/>
      <c r="Y2236" s="20"/>
      <c r="Z2236" s="20"/>
      <c r="AA2236" s="20"/>
      <c r="AB2236" s="20"/>
      <c r="AC2236" s="20"/>
      <c r="AD2236" s="20"/>
    </row>
    <row r="2237" spans="3:30" s="1" customFormat="1">
      <c r="C2237" s="16"/>
      <c r="D2237" s="16"/>
      <c r="E2237" s="32"/>
      <c r="F2237" s="16"/>
      <c r="G2237" s="16"/>
      <c r="H2237" s="16"/>
      <c r="I2237" s="16"/>
      <c r="J2237" s="16"/>
      <c r="K2237" s="16"/>
      <c r="L2237" s="32"/>
      <c r="M2237" s="16"/>
      <c r="N2237" s="16"/>
      <c r="O2237" s="16"/>
      <c r="P2237" s="16"/>
      <c r="Y2237" s="20"/>
      <c r="Z2237" s="20"/>
      <c r="AA2237" s="20"/>
      <c r="AB2237" s="20"/>
      <c r="AC2237" s="20"/>
      <c r="AD2237" s="20"/>
    </row>
    <row r="2238" spans="3:30" s="1" customFormat="1">
      <c r="C2238" s="16"/>
      <c r="D2238" s="16"/>
      <c r="E2238" s="32"/>
      <c r="F2238" s="16"/>
      <c r="G2238" s="16"/>
      <c r="H2238" s="16"/>
      <c r="I2238" s="16"/>
      <c r="J2238" s="16"/>
      <c r="K2238" s="16"/>
      <c r="L2238" s="32"/>
      <c r="M2238" s="16"/>
      <c r="N2238" s="16"/>
      <c r="O2238" s="16"/>
      <c r="P2238" s="16"/>
      <c r="Y2238" s="20"/>
      <c r="Z2238" s="20"/>
      <c r="AA2238" s="20"/>
      <c r="AB2238" s="20"/>
      <c r="AC2238" s="20"/>
      <c r="AD2238" s="20"/>
    </row>
    <row r="2239" spans="3:30" s="1" customFormat="1">
      <c r="C2239" s="16"/>
      <c r="D2239" s="16"/>
      <c r="E2239" s="32"/>
      <c r="F2239" s="16"/>
      <c r="G2239" s="16"/>
      <c r="H2239" s="16"/>
      <c r="I2239" s="16"/>
      <c r="J2239" s="16"/>
      <c r="K2239" s="16"/>
      <c r="L2239" s="32"/>
      <c r="M2239" s="16"/>
      <c r="N2239" s="16"/>
      <c r="O2239" s="16"/>
      <c r="P2239" s="16"/>
      <c r="Y2239" s="20"/>
      <c r="Z2239" s="20"/>
      <c r="AA2239" s="20"/>
      <c r="AB2239" s="20"/>
      <c r="AC2239" s="20"/>
      <c r="AD2239" s="20"/>
    </row>
    <row r="2240" spans="3:30" s="1" customFormat="1">
      <c r="C2240" s="16"/>
      <c r="D2240" s="16"/>
      <c r="E2240" s="32"/>
      <c r="F2240" s="16"/>
      <c r="G2240" s="16"/>
      <c r="H2240" s="16"/>
      <c r="I2240" s="16"/>
      <c r="J2240" s="16"/>
      <c r="K2240" s="16"/>
      <c r="L2240" s="32"/>
      <c r="M2240" s="16"/>
      <c r="N2240" s="16"/>
      <c r="O2240" s="16"/>
      <c r="P2240" s="16"/>
      <c r="Y2240" s="20"/>
      <c r="Z2240" s="20"/>
      <c r="AA2240" s="20"/>
      <c r="AB2240" s="20"/>
      <c r="AC2240" s="20"/>
      <c r="AD2240" s="20"/>
    </row>
    <row r="2241" spans="3:30" s="1" customFormat="1">
      <c r="C2241" s="16"/>
      <c r="D2241" s="16"/>
      <c r="E2241" s="32"/>
      <c r="F2241" s="16"/>
      <c r="G2241" s="16"/>
      <c r="H2241" s="16"/>
      <c r="I2241" s="16"/>
      <c r="J2241" s="16"/>
      <c r="K2241" s="16"/>
      <c r="L2241" s="32"/>
      <c r="M2241" s="16"/>
      <c r="N2241" s="16"/>
      <c r="O2241" s="16"/>
      <c r="P2241" s="16"/>
      <c r="Y2241" s="20"/>
      <c r="Z2241" s="20"/>
      <c r="AA2241" s="20"/>
      <c r="AB2241" s="20"/>
      <c r="AC2241" s="20"/>
      <c r="AD2241" s="20"/>
    </row>
    <row r="2242" spans="3:30" s="1" customFormat="1">
      <c r="C2242" s="16"/>
      <c r="D2242" s="16"/>
      <c r="E2242" s="32"/>
      <c r="F2242" s="16"/>
      <c r="G2242" s="16"/>
      <c r="H2242" s="16"/>
      <c r="I2242" s="16"/>
      <c r="J2242" s="16"/>
      <c r="K2242" s="16"/>
      <c r="L2242" s="32"/>
      <c r="M2242" s="16"/>
      <c r="N2242" s="16"/>
      <c r="O2242" s="16"/>
      <c r="P2242" s="16"/>
      <c r="Y2242" s="20"/>
      <c r="Z2242" s="20"/>
      <c r="AA2242" s="20"/>
      <c r="AB2242" s="20"/>
      <c r="AC2242" s="20"/>
      <c r="AD2242" s="20"/>
    </row>
    <row r="2243" spans="3:30" s="1" customFormat="1">
      <c r="C2243" s="16"/>
      <c r="D2243" s="16"/>
      <c r="E2243" s="32"/>
      <c r="F2243" s="16"/>
      <c r="G2243" s="16"/>
      <c r="H2243" s="16"/>
      <c r="I2243" s="16"/>
      <c r="J2243" s="16"/>
      <c r="K2243" s="16"/>
      <c r="L2243" s="32"/>
      <c r="M2243" s="16"/>
      <c r="N2243" s="16"/>
      <c r="O2243" s="16"/>
      <c r="P2243" s="16"/>
      <c r="Y2243" s="20"/>
      <c r="Z2243" s="20"/>
      <c r="AA2243" s="20"/>
      <c r="AB2243" s="20"/>
      <c r="AC2243" s="20"/>
      <c r="AD2243" s="20"/>
    </row>
    <row r="2244" spans="3:30" s="1" customFormat="1">
      <c r="C2244" s="16"/>
      <c r="D2244" s="16"/>
      <c r="E2244" s="32"/>
      <c r="F2244" s="16"/>
      <c r="G2244" s="16"/>
      <c r="H2244" s="16"/>
      <c r="I2244" s="16"/>
      <c r="J2244" s="16"/>
      <c r="K2244" s="16"/>
      <c r="L2244" s="32"/>
      <c r="M2244" s="16"/>
      <c r="N2244" s="16"/>
      <c r="O2244" s="16"/>
      <c r="P2244" s="16"/>
      <c r="Y2244" s="20"/>
      <c r="Z2244" s="20"/>
      <c r="AA2244" s="20"/>
      <c r="AB2244" s="20"/>
      <c r="AC2244" s="20"/>
      <c r="AD2244" s="20"/>
    </row>
    <row r="2245" spans="3:30" s="1" customFormat="1">
      <c r="C2245" s="16"/>
      <c r="D2245" s="16"/>
      <c r="E2245" s="32"/>
      <c r="F2245" s="16"/>
      <c r="G2245" s="16"/>
      <c r="H2245" s="16"/>
      <c r="I2245" s="16"/>
      <c r="J2245" s="16"/>
      <c r="K2245" s="16"/>
      <c r="L2245" s="32"/>
      <c r="M2245" s="16"/>
      <c r="N2245" s="16"/>
      <c r="O2245" s="16"/>
      <c r="P2245" s="16"/>
      <c r="Y2245" s="20"/>
      <c r="Z2245" s="20"/>
      <c r="AA2245" s="20"/>
      <c r="AB2245" s="20"/>
      <c r="AC2245" s="20"/>
      <c r="AD2245" s="20"/>
    </row>
    <row r="2246" spans="3:30" s="1" customFormat="1">
      <c r="C2246" s="16"/>
      <c r="D2246" s="16"/>
      <c r="E2246" s="32"/>
      <c r="F2246" s="16"/>
      <c r="G2246" s="16"/>
      <c r="H2246" s="16"/>
      <c r="I2246" s="16"/>
      <c r="J2246" s="16"/>
      <c r="K2246" s="16"/>
      <c r="L2246" s="32"/>
      <c r="M2246" s="16"/>
      <c r="N2246" s="16"/>
      <c r="O2246" s="16"/>
      <c r="P2246" s="16"/>
      <c r="Y2246" s="20"/>
      <c r="Z2246" s="20"/>
      <c r="AA2246" s="20"/>
      <c r="AB2246" s="20"/>
      <c r="AC2246" s="20"/>
      <c r="AD2246" s="20"/>
    </row>
    <row r="2247" spans="3:30" s="1" customFormat="1">
      <c r="C2247" s="16"/>
      <c r="D2247" s="16"/>
      <c r="E2247" s="32"/>
      <c r="F2247" s="16"/>
      <c r="G2247" s="16"/>
      <c r="H2247" s="16"/>
      <c r="I2247" s="16"/>
      <c r="J2247" s="16"/>
      <c r="K2247" s="16"/>
      <c r="L2247" s="32"/>
      <c r="M2247" s="16"/>
      <c r="N2247" s="16"/>
      <c r="O2247" s="16"/>
      <c r="P2247" s="16"/>
      <c r="Y2247" s="20"/>
      <c r="Z2247" s="20"/>
      <c r="AA2247" s="20"/>
      <c r="AB2247" s="20"/>
      <c r="AC2247" s="20"/>
      <c r="AD2247" s="20"/>
    </row>
    <row r="2248" spans="3:30" s="1" customFormat="1">
      <c r="C2248" s="16"/>
      <c r="D2248" s="16"/>
      <c r="E2248" s="32"/>
      <c r="F2248" s="16"/>
      <c r="G2248" s="16"/>
      <c r="H2248" s="16"/>
      <c r="I2248" s="16"/>
      <c r="J2248" s="16"/>
      <c r="K2248" s="16"/>
      <c r="L2248" s="32"/>
      <c r="M2248" s="16"/>
      <c r="N2248" s="16"/>
      <c r="O2248" s="16"/>
      <c r="P2248" s="16"/>
      <c r="Y2248" s="20"/>
      <c r="Z2248" s="20"/>
      <c r="AA2248" s="20"/>
      <c r="AB2248" s="20"/>
      <c r="AC2248" s="20"/>
      <c r="AD2248" s="20"/>
    </row>
    <row r="2249" spans="3:30" s="1" customFormat="1">
      <c r="C2249" s="16"/>
      <c r="D2249" s="16"/>
      <c r="E2249" s="32"/>
      <c r="F2249" s="16"/>
      <c r="G2249" s="16"/>
      <c r="H2249" s="16"/>
      <c r="I2249" s="16"/>
      <c r="J2249" s="16"/>
      <c r="K2249" s="16"/>
      <c r="L2249" s="32"/>
      <c r="M2249" s="16"/>
      <c r="N2249" s="16"/>
      <c r="O2249" s="16"/>
      <c r="P2249" s="16"/>
      <c r="Y2249" s="20"/>
      <c r="Z2249" s="20"/>
      <c r="AA2249" s="20"/>
      <c r="AB2249" s="20"/>
      <c r="AC2249" s="20"/>
      <c r="AD2249" s="20"/>
    </row>
    <row r="2250" spans="3:30" s="1" customFormat="1">
      <c r="C2250" s="16"/>
      <c r="D2250" s="16"/>
      <c r="E2250" s="32"/>
      <c r="F2250" s="16"/>
      <c r="G2250" s="16"/>
      <c r="H2250" s="16"/>
      <c r="I2250" s="16"/>
      <c r="J2250" s="16"/>
      <c r="K2250" s="16"/>
      <c r="L2250" s="32"/>
      <c r="M2250" s="16"/>
      <c r="N2250" s="16"/>
      <c r="O2250" s="16"/>
      <c r="P2250" s="16"/>
      <c r="Y2250" s="20"/>
      <c r="Z2250" s="20"/>
      <c r="AA2250" s="20"/>
      <c r="AB2250" s="20"/>
      <c r="AC2250" s="20"/>
      <c r="AD2250" s="20"/>
    </row>
    <row r="2251" spans="3:30" s="1" customFormat="1">
      <c r="C2251" s="16"/>
      <c r="D2251" s="16"/>
      <c r="E2251" s="32"/>
      <c r="F2251" s="16"/>
      <c r="G2251" s="16"/>
      <c r="H2251" s="16"/>
      <c r="I2251" s="16"/>
      <c r="J2251" s="16"/>
      <c r="K2251" s="16"/>
      <c r="L2251" s="32"/>
      <c r="M2251" s="16"/>
      <c r="N2251" s="16"/>
      <c r="O2251" s="16"/>
      <c r="P2251" s="16"/>
      <c r="Y2251" s="20"/>
      <c r="Z2251" s="20"/>
      <c r="AA2251" s="20"/>
      <c r="AB2251" s="20"/>
      <c r="AC2251" s="20"/>
      <c r="AD2251" s="20"/>
    </row>
    <row r="2252" spans="3:30" s="1" customFormat="1">
      <c r="C2252" s="16"/>
      <c r="D2252" s="16"/>
      <c r="E2252" s="32"/>
      <c r="F2252" s="16"/>
      <c r="G2252" s="16"/>
      <c r="H2252" s="16"/>
      <c r="I2252" s="16"/>
      <c r="J2252" s="16"/>
      <c r="K2252" s="16"/>
      <c r="L2252" s="32"/>
      <c r="M2252" s="16"/>
      <c r="N2252" s="16"/>
      <c r="O2252" s="16"/>
      <c r="P2252" s="16"/>
      <c r="Y2252" s="20"/>
      <c r="Z2252" s="20"/>
      <c r="AA2252" s="20"/>
      <c r="AB2252" s="20"/>
      <c r="AC2252" s="20"/>
      <c r="AD2252" s="20"/>
    </row>
    <row r="2253" spans="3:30" s="1" customFormat="1">
      <c r="C2253" s="16"/>
      <c r="D2253" s="16"/>
      <c r="E2253" s="32"/>
      <c r="F2253" s="16"/>
      <c r="G2253" s="16"/>
      <c r="H2253" s="16"/>
      <c r="I2253" s="16"/>
      <c r="J2253" s="16"/>
      <c r="K2253" s="16"/>
      <c r="L2253" s="32"/>
      <c r="M2253" s="16"/>
      <c r="N2253" s="16"/>
      <c r="O2253" s="16"/>
      <c r="P2253" s="16"/>
      <c r="Y2253" s="20"/>
      <c r="Z2253" s="20"/>
      <c r="AA2253" s="20"/>
      <c r="AB2253" s="20"/>
      <c r="AC2253" s="20"/>
      <c r="AD2253" s="20"/>
    </row>
    <row r="2254" spans="3:30" s="1" customFormat="1">
      <c r="C2254" s="16"/>
      <c r="D2254" s="16"/>
      <c r="E2254" s="32"/>
      <c r="F2254" s="16"/>
      <c r="G2254" s="16"/>
      <c r="H2254" s="16"/>
      <c r="I2254" s="16"/>
      <c r="J2254" s="16"/>
      <c r="K2254" s="16"/>
      <c r="L2254" s="32"/>
      <c r="M2254" s="16"/>
      <c r="N2254" s="16"/>
      <c r="O2254" s="16"/>
      <c r="P2254" s="16"/>
      <c r="Y2254" s="20"/>
      <c r="Z2254" s="20"/>
      <c r="AA2254" s="20"/>
      <c r="AB2254" s="20"/>
      <c r="AC2254" s="20"/>
      <c r="AD2254" s="20"/>
    </row>
    <row r="2255" spans="3:30" s="1" customFormat="1">
      <c r="C2255" s="16"/>
      <c r="D2255" s="16"/>
      <c r="E2255" s="32"/>
      <c r="F2255" s="16"/>
      <c r="G2255" s="16"/>
      <c r="H2255" s="16"/>
      <c r="I2255" s="16"/>
      <c r="J2255" s="16"/>
      <c r="K2255" s="16"/>
      <c r="L2255" s="32"/>
      <c r="M2255" s="16"/>
      <c r="N2255" s="16"/>
      <c r="O2255" s="16"/>
      <c r="P2255" s="16"/>
      <c r="Y2255" s="20"/>
      <c r="Z2255" s="20"/>
      <c r="AA2255" s="20"/>
      <c r="AB2255" s="20"/>
      <c r="AC2255" s="20"/>
      <c r="AD2255" s="20"/>
    </row>
    <row r="2256" spans="3:30" s="1" customFormat="1">
      <c r="C2256" s="16"/>
      <c r="D2256" s="16"/>
      <c r="E2256" s="32"/>
      <c r="F2256" s="16"/>
      <c r="G2256" s="16"/>
      <c r="H2256" s="16"/>
      <c r="I2256" s="16"/>
      <c r="J2256" s="16"/>
      <c r="K2256" s="16"/>
      <c r="L2256" s="32"/>
      <c r="M2256" s="16"/>
      <c r="N2256" s="16"/>
      <c r="O2256" s="16"/>
      <c r="P2256" s="16"/>
      <c r="Y2256" s="20"/>
      <c r="Z2256" s="20"/>
      <c r="AA2256" s="20"/>
      <c r="AB2256" s="20"/>
      <c r="AC2256" s="20"/>
      <c r="AD2256" s="20"/>
    </row>
    <row r="2257" spans="3:30" s="1" customFormat="1">
      <c r="C2257" s="16"/>
      <c r="D2257" s="16"/>
      <c r="E2257" s="32"/>
      <c r="F2257" s="16"/>
      <c r="G2257" s="16"/>
      <c r="H2257" s="16"/>
      <c r="I2257" s="16"/>
      <c r="J2257" s="16"/>
      <c r="K2257" s="16"/>
      <c r="L2257" s="32"/>
      <c r="M2257" s="16"/>
      <c r="N2257" s="16"/>
      <c r="O2257" s="16"/>
      <c r="P2257" s="16"/>
      <c r="Y2257" s="20"/>
      <c r="Z2257" s="20"/>
      <c r="AA2257" s="20"/>
      <c r="AB2257" s="20"/>
      <c r="AC2257" s="20"/>
      <c r="AD2257" s="20"/>
    </row>
    <row r="2258" spans="3:30" s="1" customFormat="1">
      <c r="C2258" s="16"/>
      <c r="D2258" s="16"/>
      <c r="E2258" s="32"/>
      <c r="F2258" s="16"/>
      <c r="G2258" s="16"/>
      <c r="H2258" s="16"/>
      <c r="I2258" s="16"/>
      <c r="J2258" s="16"/>
      <c r="K2258" s="16"/>
      <c r="L2258" s="32"/>
      <c r="M2258" s="16"/>
      <c r="N2258" s="16"/>
      <c r="O2258" s="16"/>
      <c r="P2258" s="16"/>
      <c r="Y2258" s="20"/>
      <c r="Z2258" s="20"/>
      <c r="AA2258" s="20"/>
      <c r="AB2258" s="20"/>
      <c r="AC2258" s="20"/>
      <c r="AD2258" s="20"/>
    </row>
    <row r="2259" spans="3:30" s="1" customFormat="1">
      <c r="C2259" s="16"/>
      <c r="D2259" s="16"/>
      <c r="E2259" s="32"/>
      <c r="F2259" s="16"/>
      <c r="G2259" s="16"/>
      <c r="H2259" s="16"/>
      <c r="I2259" s="16"/>
      <c r="J2259" s="16"/>
      <c r="K2259" s="16"/>
      <c r="L2259" s="32"/>
      <c r="M2259" s="16"/>
      <c r="N2259" s="16"/>
      <c r="O2259" s="16"/>
      <c r="P2259" s="16"/>
      <c r="Y2259" s="20"/>
      <c r="Z2259" s="20"/>
      <c r="AA2259" s="20"/>
      <c r="AB2259" s="20"/>
      <c r="AC2259" s="20"/>
      <c r="AD2259" s="20"/>
    </row>
    <row r="2260" spans="3:30" s="1" customFormat="1">
      <c r="C2260" s="16"/>
      <c r="D2260" s="16"/>
      <c r="E2260" s="32"/>
      <c r="F2260" s="16"/>
      <c r="G2260" s="16"/>
      <c r="H2260" s="16"/>
      <c r="I2260" s="16"/>
      <c r="J2260" s="16"/>
      <c r="K2260" s="16"/>
      <c r="L2260" s="32"/>
      <c r="M2260" s="16"/>
      <c r="N2260" s="16"/>
      <c r="O2260" s="16"/>
      <c r="P2260" s="16"/>
      <c r="Y2260" s="20"/>
      <c r="Z2260" s="20"/>
      <c r="AA2260" s="20"/>
      <c r="AB2260" s="20"/>
      <c r="AC2260" s="20"/>
      <c r="AD2260" s="20"/>
    </row>
    <row r="2261" spans="3:30" s="1" customFormat="1">
      <c r="C2261" s="16"/>
      <c r="D2261" s="16"/>
      <c r="E2261" s="32"/>
      <c r="F2261" s="16"/>
      <c r="G2261" s="16"/>
      <c r="H2261" s="16"/>
      <c r="I2261" s="16"/>
      <c r="J2261" s="16"/>
      <c r="K2261" s="16"/>
      <c r="L2261" s="32"/>
      <c r="M2261" s="16"/>
      <c r="N2261" s="16"/>
      <c r="O2261" s="16"/>
      <c r="P2261" s="16"/>
      <c r="Y2261" s="20"/>
      <c r="Z2261" s="20"/>
      <c r="AA2261" s="20"/>
      <c r="AB2261" s="20"/>
      <c r="AC2261" s="20"/>
      <c r="AD2261" s="20"/>
    </row>
    <row r="2262" spans="3:30" s="1" customFormat="1">
      <c r="C2262" s="16"/>
      <c r="D2262" s="16"/>
      <c r="E2262" s="32"/>
      <c r="F2262" s="16"/>
      <c r="G2262" s="16"/>
      <c r="H2262" s="16"/>
      <c r="I2262" s="16"/>
      <c r="J2262" s="16"/>
      <c r="K2262" s="16"/>
      <c r="L2262" s="32"/>
      <c r="M2262" s="16"/>
      <c r="N2262" s="16"/>
      <c r="O2262" s="16"/>
      <c r="P2262" s="16"/>
      <c r="Y2262" s="20"/>
      <c r="Z2262" s="20"/>
      <c r="AA2262" s="20"/>
      <c r="AB2262" s="20"/>
      <c r="AC2262" s="20"/>
      <c r="AD2262" s="20"/>
    </row>
    <row r="2263" spans="3:30" s="1" customFormat="1">
      <c r="C2263" s="16"/>
      <c r="D2263" s="16"/>
      <c r="E2263" s="32"/>
      <c r="F2263" s="16"/>
      <c r="G2263" s="16"/>
      <c r="H2263" s="16"/>
      <c r="I2263" s="16"/>
      <c r="J2263" s="16"/>
      <c r="K2263" s="16"/>
      <c r="L2263" s="32"/>
      <c r="M2263" s="16"/>
      <c r="N2263" s="16"/>
      <c r="O2263" s="16"/>
      <c r="P2263" s="16"/>
      <c r="Y2263" s="20"/>
      <c r="Z2263" s="20"/>
      <c r="AA2263" s="20"/>
      <c r="AB2263" s="20"/>
      <c r="AC2263" s="20"/>
      <c r="AD2263" s="20"/>
    </row>
    <row r="2264" spans="3:30" s="1" customFormat="1">
      <c r="C2264" s="16"/>
      <c r="D2264" s="16"/>
      <c r="E2264" s="32"/>
      <c r="F2264" s="16"/>
      <c r="G2264" s="16"/>
      <c r="H2264" s="16"/>
      <c r="I2264" s="16"/>
      <c r="J2264" s="16"/>
      <c r="K2264" s="16"/>
      <c r="L2264" s="32"/>
      <c r="M2264" s="16"/>
      <c r="N2264" s="16"/>
      <c r="O2264" s="16"/>
      <c r="P2264" s="16"/>
      <c r="Y2264" s="20"/>
      <c r="Z2264" s="20"/>
      <c r="AA2264" s="20"/>
      <c r="AB2264" s="20"/>
      <c r="AC2264" s="20"/>
      <c r="AD2264" s="20"/>
    </row>
    <row r="2265" spans="3:30" s="1" customFormat="1">
      <c r="C2265" s="16"/>
      <c r="D2265" s="16"/>
      <c r="E2265" s="32"/>
      <c r="F2265" s="16"/>
      <c r="G2265" s="16"/>
      <c r="H2265" s="16"/>
      <c r="I2265" s="16"/>
      <c r="J2265" s="16"/>
      <c r="K2265" s="16"/>
      <c r="L2265" s="32"/>
      <c r="M2265" s="16"/>
      <c r="N2265" s="16"/>
      <c r="O2265" s="16"/>
      <c r="P2265" s="16"/>
      <c r="Y2265" s="20"/>
      <c r="Z2265" s="20"/>
      <c r="AA2265" s="20"/>
      <c r="AB2265" s="20"/>
      <c r="AC2265" s="20"/>
      <c r="AD2265" s="20"/>
    </row>
    <row r="2266" spans="3:30" s="1" customFormat="1">
      <c r="C2266" s="16"/>
      <c r="D2266" s="16"/>
      <c r="E2266" s="32"/>
      <c r="F2266" s="16"/>
      <c r="G2266" s="16"/>
      <c r="H2266" s="16"/>
      <c r="I2266" s="16"/>
      <c r="J2266" s="16"/>
      <c r="K2266" s="16"/>
      <c r="L2266" s="32"/>
      <c r="M2266" s="16"/>
      <c r="N2266" s="16"/>
      <c r="O2266" s="16"/>
      <c r="P2266" s="16"/>
      <c r="Y2266" s="20"/>
      <c r="Z2266" s="20"/>
      <c r="AA2266" s="20"/>
      <c r="AB2266" s="20"/>
      <c r="AC2266" s="20"/>
      <c r="AD2266" s="20"/>
    </row>
    <row r="2267" spans="3:30" s="1" customFormat="1">
      <c r="C2267" s="16"/>
      <c r="D2267" s="16"/>
      <c r="E2267" s="32"/>
      <c r="F2267" s="16"/>
      <c r="G2267" s="16"/>
      <c r="H2267" s="16"/>
      <c r="I2267" s="16"/>
      <c r="J2267" s="16"/>
      <c r="K2267" s="16"/>
      <c r="L2267" s="32"/>
      <c r="M2267" s="16"/>
      <c r="N2267" s="16"/>
      <c r="O2267" s="16"/>
      <c r="P2267" s="16"/>
      <c r="Y2267" s="20"/>
      <c r="Z2267" s="20"/>
      <c r="AA2267" s="20"/>
      <c r="AB2267" s="20"/>
      <c r="AC2267" s="20"/>
      <c r="AD2267" s="20"/>
    </row>
    <row r="2268" spans="3:30" s="1" customFormat="1">
      <c r="C2268" s="16"/>
      <c r="D2268" s="16"/>
      <c r="E2268" s="32"/>
      <c r="F2268" s="16"/>
      <c r="G2268" s="16"/>
      <c r="H2268" s="16"/>
      <c r="I2268" s="16"/>
      <c r="J2268" s="16"/>
      <c r="K2268" s="16"/>
      <c r="L2268" s="32"/>
      <c r="M2268" s="16"/>
      <c r="N2268" s="16"/>
      <c r="O2268" s="16"/>
      <c r="P2268" s="16"/>
      <c r="Y2268" s="20"/>
      <c r="Z2268" s="20"/>
      <c r="AA2268" s="20"/>
      <c r="AB2268" s="20"/>
      <c r="AC2268" s="20"/>
      <c r="AD2268" s="20"/>
    </row>
    <row r="2269" spans="3:30" s="1" customFormat="1">
      <c r="C2269" s="16"/>
      <c r="D2269" s="16"/>
      <c r="E2269" s="32"/>
      <c r="F2269" s="16"/>
      <c r="G2269" s="16"/>
      <c r="H2269" s="16"/>
      <c r="I2269" s="16"/>
      <c r="J2269" s="16"/>
      <c r="K2269" s="16"/>
      <c r="L2269" s="32"/>
      <c r="M2269" s="16"/>
      <c r="N2269" s="16"/>
      <c r="O2269" s="16"/>
      <c r="P2269" s="16"/>
      <c r="Y2269" s="20"/>
      <c r="Z2269" s="20"/>
      <c r="AA2269" s="20"/>
      <c r="AB2269" s="20"/>
      <c r="AC2269" s="20"/>
      <c r="AD2269" s="20"/>
    </row>
    <row r="2270" spans="3:30" s="1" customFormat="1">
      <c r="C2270" s="16"/>
      <c r="D2270" s="16"/>
      <c r="E2270" s="32"/>
      <c r="F2270" s="16"/>
      <c r="G2270" s="16"/>
      <c r="H2270" s="16"/>
      <c r="I2270" s="16"/>
      <c r="J2270" s="16"/>
      <c r="K2270" s="16"/>
      <c r="L2270" s="32"/>
      <c r="M2270" s="16"/>
      <c r="N2270" s="16"/>
      <c r="O2270" s="16"/>
      <c r="P2270" s="16"/>
      <c r="Y2270" s="20"/>
      <c r="Z2270" s="20"/>
      <c r="AA2270" s="20"/>
      <c r="AB2270" s="20"/>
      <c r="AC2270" s="20"/>
      <c r="AD2270" s="20"/>
    </row>
    <row r="2271" spans="3:30" s="1" customFormat="1">
      <c r="C2271" s="16"/>
      <c r="D2271" s="16"/>
      <c r="E2271" s="32"/>
      <c r="F2271" s="16"/>
      <c r="G2271" s="16"/>
      <c r="H2271" s="16"/>
      <c r="I2271" s="16"/>
      <c r="J2271" s="16"/>
      <c r="K2271" s="16"/>
      <c r="L2271" s="32"/>
      <c r="M2271" s="16"/>
      <c r="N2271" s="16"/>
      <c r="O2271" s="16"/>
      <c r="P2271" s="16"/>
      <c r="Y2271" s="20"/>
      <c r="Z2271" s="20"/>
      <c r="AA2271" s="20"/>
      <c r="AB2271" s="20"/>
      <c r="AC2271" s="20"/>
      <c r="AD2271" s="20"/>
    </row>
    <row r="2272" spans="3:30" s="1" customFormat="1">
      <c r="C2272" s="16"/>
      <c r="D2272" s="16"/>
      <c r="E2272" s="32"/>
      <c r="F2272" s="16"/>
      <c r="G2272" s="16"/>
      <c r="H2272" s="16"/>
      <c r="I2272" s="16"/>
      <c r="J2272" s="16"/>
      <c r="K2272" s="16"/>
      <c r="L2272" s="32"/>
      <c r="M2272" s="16"/>
      <c r="N2272" s="16"/>
      <c r="O2272" s="16"/>
      <c r="P2272" s="16"/>
      <c r="Y2272" s="20"/>
      <c r="Z2272" s="20"/>
      <c r="AA2272" s="20"/>
      <c r="AB2272" s="20"/>
      <c r="AC2272" s="20"/>
      <c r="AD2272" s="20"/>
    </row>
    <row r="2273" spans="3:30" s="1" customFormat="1">
      <c r="C2273" s="16"/>
      <c r="D2273" s="16"/>
      <c r="E2273" s="32"/>
      <c r="F2273" s="16"/>
      <c r="G2273" s="16"/>
      <c r="H2273" s="16"/>
      <c r="I2273" s="16"/>
      <c r="J2273" s="16"/>
      <c r="K2273" s="16"/>
      <c r="L2273" s="32"/>
      <c r="M2273" s="16"/>
      <c r="N2273" s="16"/>
      <c r="O2273" s="16"/>
      <c r="P2273" s="16"/>
      <c r="Y2273" s="20"/>
      <c r="Z2273" s="20"/>
      <c r="AA2273" s="20"/>
      <c r="AB2273" s="20"/>
      <c r="AC2273" s="20"/>
      <c r="AD2273" s="20"/>
    </row>
    <row r="2274" spans="3:30" s="1" customFormat="1">
      <c r="C2274" s="16"/>
      <c r="D2274" s="16"/>
      <c r="E2274" s="32"/>
      <c r="F2274" s="16"/>
      <c r="G2274" s="16"/>
      <c r="H2274" s="16"/>
      <c r="I2274" s="16"/>
      <c r="J2274" s="16"/>
      <c r="K2274" s="16"/>
      <c r="L2274" s="32"/>
      <c r="M2274" s="16"/>
      <c r="N2274" s="16"/>
      <c r="O2274" s="16"/>
      <c r="P2274" s="16"/>
      <c r="Y2274" s="20"/>
      <c r="Z2274" s="20"/>
      <c r="AA2274" s="20"/>
      <c r="AB2274" s="20"/>
      <c r="AC2274" s="20"/>
      <c r="AD2274" s="20"/>
    </row>
    <row r="2275" spans="3:30" s="1" customFormat="1">
      <c r="C2275" s="16"/>
      <c r="D2275" s="16"/>
      <c r="E2275" s="32"/>
      <c r="F2275" s="16"/>
      <c r="G2275" s="16"/>
      <c r="H2275" s="16"/>
      <c r="I2275" s="16"/>
      <c r="J2275" s="16"/>
      <c r="K2275" s="16"/>
      <c r="L2275" s="32"/>
      <c r="M2275" s="16"/>
      <c r="N2275" s="16"/>
      <c r="O2275" s="16"/>
      <c r="P2275" s="16"/>
      <c r="Y2275" s="20"/>
      <c r="Z2275" s="20"/>
      <c r="AA2275" s="20"/>
      <c r="AB2275" s="20"/>
      <c r="AC2275" s="20"/>
      <c r="AD2275" s="20"/>
    </row>
    <row r="2276" spans="3:30" s="1" customFormat="1">
      <c r="C2276" s="16"/>
      <c r="D2276" s="16"/>
      <c r="E2276" s="32"/>
      <c r="F2276" s="16"/>
      <c r="G2276" s="16"/>
      <c r="H2276" s="16"/>
      <c r="I2276" s="16"/>
      <c r="J2276" s="16"/>
      <c r="K2276" s="16"/>
      <c r="L2276" s="32"/>
      <c r="M2276" s="16"/>
      <c r="N2276" s="16"/>
      <c r="O2276" s="16"/>
      <c r="P2276" s="16"/>
      <c r="Y2276" s="20"/>
      <c r="Z2276" s="20"/>
      <c r="AA2276" s="20"/>
      <c r="AB2276" s="20"/>
      <c r="AC2276" s="20"/>
      <c r="AD2276" s="20"/>
    </row>
    <row r="2277" spans="3:30" s="1" customFormat="1">
      <c r="C2277" s="16"/>
      <c r="D2277" s="16"/>
      <c r="E2277" s="32"/>
      <c r="F2277" s="16"/>
      <c r="G2277" s="16"/>
      <c r="H2277" s="16"/>
      <c r="I2277" s="16"/>
      <c r="J2277" s="16"/>
      <c r="K2277" s="16"/>
      <c r="L2277" s="32"/>
      <c r="M2277" s="16"/>
      <c r="N2277" s="16"/>
      <c r="O2277" s="16"/>
      <c r="P2277" s="16"/>
      <c r="Y2277" s="20"/>
      <c r="Z2277" s="20"/>
      <c r="AA2277" s="20"/>
      <c r="AB2277" s="20"/>
      <c r="AC2277" s="20"/>
      <c r="AD2277" s="20"/>
    </row>
    <row r="2278" spans="3:30" s="1" customFormat="1">
      <c r="C2278" s="16"/>
      <c r="D2278" s="16"/>
      <c r="E2278" s="32"/>
      <c r="F2278" s="16"/>
      <c r="G2278" s="16"/>
      <c r="H2278" s="16"/>
      <c r="I2278" s="16"/>
      <c r="J2278" s="16"/>
      <c r="K2278" s="16"/>
      <c r="L2278" s="32"/>
      <c r="M2278" s="16"/>
      <c r="N2278" s="16"/>
      <c r="O2278" s="16"/>
      <c r="P2278" s="16"/>
      <c r="Y2278" s="20"/>
      <c r="Z2278" s="20"/>
      <c r="AA2278" s="20"/>
      <c r="AB2278" s="20"/>
      <c r="AC2278" s="20"/>
      <c r="AD2278" s="20"/>
    </row>
    <row r="2279" spans="3:30" s="1" customFormat="1">
      <c r="C2279" s="16"/>
      <c r="D2279" s="16"/>
      <c r="E2279" s="32"/>
      <c r="F2279" s="16"/>
      <c r="G2279" s="16"/>
      <c r="H2279" s="16"/>
      <c r="I2279" s="16"/>
      <c r="J2279" s="16"/>
      <c r="K2279" s="16"/>
      <c r="L2279" s="32"/>
      <c r="M2279" s="16"/>
      <c r="N2279" s="16"/>
      <c r="O2279" s="16"/>
      <c r="P2279" s="16"/>
      <c r="Y2279" s="20"/>
      <c r="Z2279" s="20"/>
      <c r="AA2279" s="20"/>
      <c r="AB2279" s="20"/>
      <c r="AC2279" s="20"/>
      <c r="AD2279" s="20"/>
    </row>
    <row r="2280" spans="3:30" s="1" customFormat="1">
      <c r="C2280" s="16"/>
      <c r="D2280" s="16"/>
      <c r="E2280" s="32"/>
      <c r="F2280" s="16"/>
      <c r="G2280" s="16"/>
      <c r="H2280" s="16"/>
      <c r="I2280" s="16"/>
      <c r="J2280" s="16"/>
      <c r="K2280" s="16"/>
      <c r="L2280" s="32"/>
      <c r="M2280" s="16"/>
      <c r="N2280" s="16"/>
      <c r="O2280" s="16"/>
      <c r="P2280" s="16"/>
      <c r="Y2280" s="20"/>
      <c r="Z2280" s="20"/>
      <c r="AA2280" s="20"/>
      <c r="AB2280" s="20"/>
      <c r="AC2280" s="20"/>
      <c r="AD2280" s="20"/>
    </row>
    <row r="2281" spans="3:30" s="1" customFormat="1">
      <c r="C2281" s="16"/>
      <c r="D2281" s="16"/>
      <c r="E2281" s="32"/>
      <c r="F2281" s="16"/>
      <c r="G2281" s="16"/>
      <c r="H2281" s="16"/>
      <c r="I2281" s="16"/>
      <c r="J2281" s="16"/>
      <c r="K2281" s="16"/>
      <c r="L2281" s="32"/>
      <c r="M2281" s="16"/>
      <c r="N2281" s="16"/>
      <c r="O2281" s="16"/>
      <c r="P2281" s="16"/>
      <c r="Y2281" s="20"/>
      <c r="Z2281" s="20"/>
      <c r="AA2281" s="20"/>
      <c r="AB2281" s="20"/>
      <c r="AC2281" s="20"/>
      <c r="AD2281" s="20"/>
    </row>
    <row r="2282" spans="3:30" s="1" customFormat="1">
      <c r="C2282" s="16"/>
      <c r="D2282" s="16"/>
      <c r="E2282" s="32"/>
      <c r="F2282" s="16"/>
      <c r="G2282" s="16"/>
      <c r="H2282" s="16"/>
      <c r="I2282" s="16"/>
      <c r="J2282" s="16"/>
      <c r="K2282" s="16"/>
      <c r="L2282" s="32"/>
      <c r="M2282" s="16"/>
      <c r="N2282" s="16"/>
      <c r="O2282" s="16"/>
      <c r="P2282" s="16"/>
      <c r="Y2282" s="20"/>
      <c r="Z2282" s="20"/>
      <c r="AA2282" s="20"/>
      <c r="AB2282" s="20"/>
      <c r="AC2282" s="20"/>
      <c r="AD2282" s="20"/>
    </row>
    <row r="2283" spans="3:30" s="1" customFormat="1">
      <c r="C2283" s="16"/>
      <c r="D2283" s="16"/>
      <c r="E2283" s="32"/>
      <c r="F2283" s="16"/>
      <c r="G2283" s="16"/>
      <c r="H2283" s="16"/>
      <c r="I2283" s="16"/>
      <c r="J2283" s="16"/>
      <c r="K2283" s="16"/>
      <c r="L2283" s="32"/>
      <c r="M2283" s="16"/>
      <c r="N2283" s="16"/>
      <c r="O2283" s="16"/>
      <c r="P2283" s="16"/>
      <c r="Y2283" s="20"/>
      <c r="Z2283" s="20"/>
      <c r="AA2283" s="20"/>
      <c r="AB2283" s="20"/>
      <c r="AC2283" s="20"/>
      <c r="AD2283" s="20"/>
    </row>
    <row r="2284" spans="3:30" s="1" customFormat="1">
      <c r="C2284" s="16"/>
      <c r="D2284" s="16"/>
      <c r="E2284" s="32"/>
      <c r="F2284" s="16"/>
      <c r="G2284" s="16"/>
      <c r="H2284" s="16"/>
      <c r="I2284" s="16"/>
      <c r="J2284" s="16"/>
      <c r="K2284" s="16"/>
      <c r="L2284" s="32"/>
      <c r="M2284" s="16"/>
      <c r="N2284" s="16"/>
      <c r="O2284" s="16"/>
      <c r="P2284" s="16"/>
      <c r="Y2284" s="20"/>
      <c r="Z2284" s="20"/>
      <c r="AA2284" s="20"/>
      <c r="AB2284" s="20"/>
      <c r="AC2284" s="20"/>
      <c r="AD2284" s="20"/>
    </row>
    <row r="2285" spans="3:30" s="1" customFormat="1">
      <c r="C2285" s="16"/>
      <c r="D2285" s="16"/>
      <c r="E2285" s="32"/>
      <c r="F2285" s="16"/>
      <c r="G2285" s="16"/>
      <c r="H2285" s="16"/>
      <c r="I2285" s="16"/>
      <c r="J2285" s="16"/>
      <c r="K2285" s="16"/>
      <c r="L2285" s="32"/>
      <c r="M2285" s="16"/>
      <c r="N2285" s="16"/>
      <c r="O2285" s="16"/>
      <c r="P2285" s="16"/>
      <c r="Y2285" s="20"/>
      <c r="Z2285" s="20"/>
      <c r="AA2285" s="20"/>
      <c r="AB2285" s="20"/>
      <c r="AC2285" s="20"/>
      <c r="AD2285" s="20"/>
    </row>
    <row r="2286" spans="3:30" s="1" customFormat="1">
      <c r="C2286" s="16"/>
      <c r="D2286" s="16"/>
      <c r="E2286" s="32"/>
      <c r="F2286" s="16"/>
      <c r="G2286" s="16"/>
      <c r="H2286" s="16"/>
      <c r="I2286" s="16"/>
      <c r="J2286" s="16"/>
      <c r="K2286" s="16"/>
      <c r="L2286" s="32"/>
      <c r="M2286" s="16"/>
      <c r="N2286" s="16"/>
      <c r="O2286" s="16"/>
      <c r="P2286" s="16"/>
      <c r="Y2286" s="20"/>
      <c r="Z2286" s="20"/>
      <c r="AA2286" s="20"/>
      <c r="AB2286" s="20"/>
      <c r="AC2286" s="20"/>
      <c r="AD2286" s="20"/>
    </row>
    <row r="2287" spans="3:30" s="1" customFormat="1">
      <c r="C2287" s="16"/>
      <c r="D2287" s="16"/>
      <c r="E2287" s="32"/>
      <c r="F2287" s="16"/>
      <c r="G2287" s="16"/>
      <c r="H2287" s="16"/>
      <c r="I2287" s="16"/>
      <c r="J2287" s="16"/>
      <c r="K2287" s="16"/>
      <c r="L2287" s="32"/>
      <c r="M2287" s="16"/>
      <c r="N2287" s="16"/>
      <c r="O2287" s="16"/>
      <c r="P2287" s="16"/>
      <c r="Y2287" s="20"/>
      <c r="Z2287" s="20"/>
      <c r="AA2287" s="20"/>
      <c r="AB2287" s="20"/>
      <c r="AC2287" s="20"/>
      <c r="AD2287" s="20"/>
    </row>
    <row r="2288" spans="3:30" s="1" customFormat="1">
      <c r="C2288" s="16"/>
      <c r="D2288" s="16"/>
      <c r="E2288" s="32"/>
      <c r="F2288" s="16"/>
      <c r="G2288" s="16"/>
      <c r="H2288" s="16"/>
      <c r="I2288" s="16"/>
      <c r="J2288" s="16"/>
      <c r="K2288" s="16"/>
      <c r="L2288" s="32"/>
      <c r="M2288" s="16"/>
      <c r="N2288" s="16"/>
      <c r="O2288" s="16"/>
      <c r="P2288" s="16"/>
      <c r="Y2288" s="20"/>
      <c r="Z2288" s="20"/>
      <c r="AA2288" s="20"/>
      <c r="AB2288" s="20"/>
      <c r="AC2288" s="20"/>
      <c r="AD2288" s="20"/>
    </row>
    <row r="2289" spans="3:30" s="1" customFormat="1">
      <c r="C2289" s="16"/>
      <c r="D2289" s="16"/>
      <c r="E2289" s="32"/>
      <c r="F2289" s="16"/>
      <c r="G2289" s="16"/>
      <c r="H2289" s="16"/>
      <c r="I2289" s="16"/>
      <c r="J2289" s="16"/>
      <c r="K2289" s="16"/>
      <c r="L2289" s="32"/>
      <c r="M2289" s="16"/>
      <c r="N2289" s="16"/>
      <c r="O2289" s="16"/>
      <c r="P2289" s="16"/>
      <c r="Y2289" s="20"/>
      <c r="Z2289" s="20"/>
      <c r="AA2289" s="20"/>
      <c r="AB2289" s="20"/>
      <c r="AC2289" s="20"/>
      <c r="AD2289" s="20"/>
    </row>
    <row r="2290" spans="3:30" s="1" customFormat="1">
      <c r="C2290" s="16"/>
      <c r="D2290" s="16"/>
      <c r="E2290" s="32"/>
      <c r="F2290" s="16"/>
      <c r="G2290" s="16"/>
      <c r="H2290" s="16"/>
      <c r="I2290" s="16"/>
      <c r="J2290" s="16"/>
      <c r="K2290" s="16"/>
      <c r="L2290" s="32"/>
      <c r="M2290" s="16"/>
      <c r="N2290" s="16"/>
      <c r="O2290" s="16"/>
      <c r="P2290" s="16"/>
      <c r="Y2290" s="20"/>
      <c r="Z2290" s="20"/>
      <c r="AA2290" s="20"/>
      <c r="AB2290" s="20"/>
      <c r="AC2290" s="20"/>
      <c r="AD2290" s="20"/>
    </row>
    <row r="2291" spans="3:30" s="1" customFormat="1">
      <c r="C2291" s="16"/>
      <c r="D2291" s="16"/>
      <c r="E2291" s="32"/>
      <c r="F2291" s="16"/>
      <c r="G2291" s="16"/>
      <c r="H2291" s="16"/>
      <c r="I2291" s="16"/>
      <c r="J2291" s="16"/>
      <c r="K2291" s="16"/>
      <c r="L2291" s="32"/>
      <c r="M2291" s="16"/>
      <c r="N2291" s="16"/>
      <c r="O2291" s="16"/>
      <c r="P2291" s="16"/>
      <c r="Y2291" s="20"/>
      <c r="Z2291" s="20"/>
      <c r="AA2291" s="20"/>
      <c r="AB2291" s="20"/>
      <c r="AC2291" s="20"/>
      <c r="AD2291" s="20"/>
    </row>
    <row r="2292" spans="3:30" s="1" customFormat="1">
      <c r="C2292" s="16"/>
      <c r="D2292" s="16"/>
      <c r="E2292" s="32"/>
      <c r="F2292" s="16"/>
      <c r="G2292" s="16"/>
      <c r="H2292" s="16"/>
      <c r="I2292" s="16"/>
      <c r="J2292" s="16"/>
      <c r="K2292" s="16"/>
      <c r="L2292" s="32"/>
      <c r="M2292" s="16"/>
      <c r="N2292" s="16"/>
      <c r="O2292" s="16"/>
      <c r="P2292" s="16"/>
      <c r="Y2292" s="20"/>
      <c r="Z2292" s="20"/>
      <c r="AA2292" s="20"/>
      <c r="AB2292" s="20"/>
      <c r="AC2292" s="20"/>
      <c r="AD2292" s="20"/>
    </row>
    <row r="2293" spans="3:30" s="1" customFormat="1">
      <c r="C2293" s="16"/>
      <c r="D2293" s="16"/>
      <c r="E2293" s="32"/>
      <c r="F2293" s="16"/>
      <c r="G2293" s="16"/>
      <c r="H2293" s="16"/>
      <c r="I2293" s="16"/>
      <c r="J2293" s="16"/>
      <c r="K2293" s="16"/>
      <c r="L2293" s="32"/>
      <c r="M2293" s="16"/>
      <c r="N2293" s="16"/>
      <c r="O2293" s="16"/>
      <c r="P2293" s="16"/>
      <c r="Y2293" s="20"/>
      <c r="Z2293" s="20"/>
      <c r="AA2293" s="20"/>
      <c r="AB2293" s="20"/>
      <c r="AC2293" s="20"/>
      <c r="AD2293" s="20"/>
    </row>
    <row r="2294" spans="3:30" s="1" customFormat="1">
      <c r="C2294" s="16"/>
      <c r="D2294" s="16"/>
      <c r="E2294" s="32"/>
      <c r="F2294" s="16"/>
      <c r="G2294" s="16"/>
      <c r="H2294" s="16"/>
      <c r="I2294" s="16"/>
      <c r="J2294" s="16"/>
      <c r="K2294" s="16"/>
      <c r="L2294" s="32"/>
      <c r="M2294" s="16"/>
      <c r="N2294" s="16"/>
      <c r="O2294" s="16"/>
      <c r="P2294" s="16"/>
      <c r="Y2294" s="20"/>
      <c r="Z2294" s="20"/>
      <c r="AA2294" s="20"/>
      <c r="AB2294" s="20"/>
      <c r="AC2294" s="20"/>
      <c r="AD2294" s="20"/>
    </row>
    <row r="2295" spans="3:30" s="1" customFormat="1">
      <c r="C2295" s="16"/>
      <c r="D2295" s="16"/>
      <c r="E2295" s="32"/>
      <c r="F2295" s="16"/>
      <c r="G2295" s="16"/>
      <c r="H2295" s="16"/>
      <c r="I2295" s="16"/>
      <c r="J2295" s="16"/>
      <c r="K2295" s="16"/>
      <c r="L2295" s="32"/>
      <c r="M2295" s="16"/>
      <c r="N2295" s="16"/>
      <c r="O2295" s="16"/>
      <c r="P2295" s="16"/>
      <c r="Y2295" s="20"/>
      <c r="Z2295" s="20"/>
      <c r="AA2295" s="20"/>
      <c r="AB2295" s="20"/>
      <c r="AC2295" s="20"/>
      <c r="AD2295" s="20"/>
    </row>
    <row r="2296" spans="3:30" s="1" customFormat="1">
      <c r="C2296" s="16"/>
      <c r="D2296" s="16"/>
      <c r="E2296" s="32"/>
      <c r="F2296" s="16"/>
      <c r="G2296" s="16"/>
      <c r="H2296" s="16"/>
      <c r="I2296" s="16"/>
      <c r="J2296" s="16"/>
      <c r="K2296" s="16"/>
      <c r="L2296" s="32"/>
      <c r="M2296" s="16"/>
      <c r="N2296" s="16"/>
      <c r="O2296" s="16"/>
      <c r="P2296" s="16"/>
      <c r="Y2296" s="20"/>
      <c r="Z2296" s="20"/>
      <c r="AA2296" s="20"/>
      <c r="AB2296" s="20"/>
      <c r="AC2296" s="20"/>
      <c r="AD2296" s="20"/>
    </row>
    <row r="2297" spans="3:30" s="1" customFormat="1">
      <c r="C2297" s="16"/>
      <c r="D2297" s="16"/>
      <c r="E2297" s="32"/>
      <c r="F2297" s="16"/>
      <c r="G2297" s="16"/>
      <c r="H2297" s="16"/>
      <c r="I2297" s="16"/>
      <c r="J2297" s="16"/>
      <c r="K2297" s="16"/>
      <c r="L2297" s="32"/>
      <c r="M2297" s="16"/>
      <c r="N2297" s="16"/>
      <c r="O2297" s="16"/>
      <c r="P2297" s="16"/>
      <c r="Y2297" s="20"/>
      <c r="Z2297" s="20"/>
      <c r="AA2297" s="20"/>
      <c r="AB2297" s="20"/>
      <c r="AC2297" s="20"/>
      <c r="AD2297" s="20"/>
    </row>
    <row r="2298" spans="3:30" s="1" customFormat="1">
      <c r="C2298" s="16"/>
      <c r="D2298" s="16"/>
      <c r="E2298" s="32"/>
      <c r="F2298" s="16"/>
      <c r="G2298" s="16"/>
      <c r="H2298" s="16"/>
      <c r="I2298" s="16"/>
      <c r="J2298" s="16"/>
      <c r="K2298" s="16"/>
      <c r="L2298" s="32"/>
      <c r="M2298" s="16"/>
      <c r="N2298" s="16"/>
      <c r="O2298" s="16"/>
      <c r="P2298" s="16"/>
      <c r="Y2298" s="20"/>
      <c r="Z2298" s="20"/>
      <c r="AA2298" s="20"/>
      <c r="AB2298" s="20"/>
      <c r="AC2298" s="20"/>
      <c r="AD2298" s="20"/>
    </row>
    <row r="2299" spans="3:30" s="1" customFormat="1">
      <c r="C2299" s="16"/>
      <c r="D2299" s="16"/>
      <c r="E2299" s="32"/>
      <c r="F2299" s="16"/>
      <c r="G2299" s="16"/>
      <c r="H2299" s="16"/>
      <c r="I2299" s="16"/>
      <c r="J2299" s="16"/>
      <c r="K2299" s="16"/>
      <c r="L2299" s="32"/>
      <c r="M2299" s="16"/>
      <c r="N2299" s="16"/>
      <c r="O2299" s="16"/>
      <c r="P2299" s="16"/>
      <c r="Y2299" s="20"/>
      <c r="Z2299" s="20"/>
      <c r="AA2299" s="20"/>
      <c r="AB2299" s="20"/>
      <c r="AC2299" s="20"/>
      <c r="AD2299" s="20"/>
    </row>
    <row r="2300" spans="3:30" s="1" customFormat="1">
      <c r="C2300" s="16"/>
      <c r="D2300" s="16"/>
      <c r="E2300" s="32"/>
      <c r="F2300" s="16"/>
      <c r="G2300" s="16"/>
      <c r="H2300" s="16"/>
      <c r="I2300" s="16"/>
      <c r="J2300" s="16"/>
      <c r="K2300" s="16"/>
      <c r="L2300" s="32"/>
      <c r="M2300" s="16"/>
      <c r="N2300" s="16"/>
      <c r="O2300" s="16"/>
      <c r="P2300" s="16"/>
      <c r="Y2300" s="20"/>
      <c r="Z2300" s="20"/>
      <c r="AA2300" s="20"/>
      <c r="AB2300" s="20"/>
      <c r="AC2300" s="20"/>
      <c r="AD2300" s="20"/>
    </row>
    <row r="2301" spans="3:30" s="1" customFormat="1">
      <c r="C2301" s="16"/>
      <c r="D2301" s="16"/>
      <c r="E2301" s="32"/>
      <c r="F2301" s="16"/>
      <c r="G2301" s="16"/>
      <c r="H2301" s="16"/>
      <c r="I2301" s="16"/>
      <c r="J2301" s="16"/>
      <c r="K2301" s="16"/>
      <c r="L2301" s="32"/>
      <c r="M2301" s="16"/>
      <c r="N2301" s="16"/>
      <c r="O2301" s="16"/>
      <c r="P2301" s="16"/>
      <c r="Y2301" s="20"/>
      <c r="Z2301" s="20"/>
      <c r="AA2301" s="20"/>
      <c r="AB2301" s="20"/>
      <c r="AC2301" s="20"/>
      <c r="AD2301" s="20"/>
    </row>
    <row r="2302" spans="3:30" s="1" customFormat="1">
      <c r="C2302" s="16"/>
      <c r="D2302" s="16"/>
      <c r="E2302" s="32"/>
      <c r="F2302" s="16"/>
      <c r="G2302" s="16"/>
      <c r="H2302" s="16"/>
      <c r="I2302" s="16"/>
      <c r="J2302" s="16"/>
      <c r="K2302" s="16"/>
      <c r="L2302" s="32"/>
      <c r="M2302" s="16"/>
      <c r="N2302" s="16"/>
      <c r="O2302" s="16"/>
      <c r="P2302" s="16"/>
      <c r="Y2302" s="20"/>
      <c r="Z2302" s="20"/>
      <c r="AA2302" s="20"/>
      <c r="AB2302" s="20"/>
      <c r="AC2302" s="20"/>
      <c r="AD2302" s="20"/>
    </row>
    <row r="2303" spans="3:30" s="1" customFormat="1">
      <c r="C2303" s="16"/>
      <c r="D2303" s="16"/>
      <c r="E2303" s="32"/>
      <c r="F2303" s="16"/>
      <c r="G2303" s="16"/>
      <c r="H2303" s="16"/>
      <c r="I2303" s="16"/>
      <c r="J2303" s="16"/>
      <c r="K2303" s="16"/>
      <c r="L2303" s="32"/>
      <c r="M2303" s="16"/>
      <c r="N2303" s="16"/>
      <c r="O2303" s="16"/>
      <c r="P2303" s="16"/>
      <c r="Y2303" s="20"/>
      <c r="Z2303" s="20"/>
      <c r="AA2303" s="20"/>
      <c r="AB2303" s="20"/>
      <c r="AC2303" s="20"/>
      <c r="AD2303" s="20"/>
    </row>
    <row r="2304" spans="3:30" s="1" customFormat="1">
      <c r="C2304" s="16"/>
      <c r="D2304" s="16"/>
      <c r="E2304" s="32"/>
      <c r="F2304" s="16"/>
      <c r="G2304" s="16"/>
      <c r="H2304" s="16"/>
      <c r="I2304" s="16"/>
      <c r="J2304" s="16"/>
      <c r="K2304" s="16"/>
      <c r="L2304" s="32"/>
      <c r="M2304" s="16"/>
      <c r="N2304" s="16"/>
      <c r="O2304" s="16"/>
      <c r="P2304" s="16"/>
      <c r="Y2304" s="20"/>
      <c r="Z2304" s="20"/>
      <c r="AA2304" s="20"/>
      <c r="AB2304" s="20"/>
      <c r="AC2304" s="20"/>
      <c r="AD2304" s="20"/>
    </row>
    <row r="2305" spans="3:30" s="1" customFormat="1">
      <c r="C2305" s="16"/>
      <c r="D2305" s="16"/>
      <c r="E2305" s="32"/>
      <c r="F2305" s="16"/>
      <c r="G2305" s="16"/>
      <c r="H2305" s="16"/>
      <c r="I2305" s="16"/>
      <c r="J2305" s="16"/>
      <c r="K2305" s="16"/>
      <c r="L2305" s="32"/>
      <c r="M2305" s="16"/>
      <c r="N2305" s="16"/>
      <c r="O2305" s="16"/>
      <c r="P2305" s="16"/>
      <c r="Y2305" s="20"/>
      <c r="Z2305" s="20"/>
      <c r="AA2305" s="20"/>
      <c r="AB2305" s="20"/>
      <c r="AC2305" s="20"/>
      <c r="AD2305" s="20"/>
    </row>
    <row r="2306" spans="3:30" s="1" customFormat="1">
      <c r="C2306" s="16"/>
      <c r="D2306" s="16"/>
      <c r="E2306" s="32"/>
      <c r="F2306" s="16"/>
      <c r="G2306" s="16"/>
      <c r="H2306" s="16"/>
      <c r="I2306" s="16"/>
      <c r="J2306" s="16"/>
      <c r="K2306" s="16"/>
      <c r="L2306" s="32"/>
      <c r="M2306" s="16"/>
      <c r="N2306" s="16"/>
      <c r="O2306" s="16"/>
      <c r="P2306" s="16"/>
      <c r="Y2306" s="20"/>
      <c r="Z2306" s="20"/>
      <c r="AA2306" s="20"/>
      <c r="AB2306" s="20"/>
      <c r="AC2306" s="20"/>
      <c r="AD2306" s="20"/>
    </row>
    <row r="2307" spans="3:30" s="1" customFormat="1">
      <c r="C2307" s="16"/>
      <c r="D2307" s="16"/>
      <c r="E2307" s="32"/>
      <c r="F2307" s="16"/>
      <c r="G2307" s="16"/>
      <c r="H2307" s="16"/>
      <c r="I2307" s="16"/>
      <c r="J2307" s="16"/>
      <c r="K2307" s="16"/>
      <c r="L2307" s="32"/>
      <c r="M2307" s="16"/>
      <c r="N2307" s="16"/>
      <c r="O2307" s="16"/>
      <c r="P2307" s="16"/>
      <c r="Y2307" s="20"/>
      <c r="Z2307" s="20"/>
      <c r="AA2307" s="20"/>
      <c r="AB2307" s="20"/>
      <c r="AC2307" s="20"/>
      <c r="AD2307" s="20"/>
    </row>
    <row r="2308" spans="3:30" s="1" customFormat="1">
      <c r="C2308" s="16"/>
      <c r="D2308" s="16"/>
      <c r="E2308" s="32"/>
      <c r="F2308" s="16"/>
      <c r="G2308" s="16"/>
      <c r="H2308" s="16"/>
      <c r="I2308" s="16"/>
      <c r="J2308" s="16"/>
      <c r="K2308" s="16"/>
      <c r="L2308" s="32"/>
      <c r="M2308" s="16"/>
      <c r="N2308" s="16"/>
      <c r="O2308" s="16"/>
      <c r="P2308" s="16"/>
      <c r="Y2308" s="20"/>
      <c r="Z2308" s="20"/>
      <c r="AA2308" s="20"/>
      <c r="AB2308" s="20"/>
      <c r="AC2308" s="20"/>
      <c r="AD2308" s="20"/>
    </row>
    <row r="2309" spans="3:30" s="1" customFormat="1">
      <c r="C2309" s="16"/>
      <c r="D2309" s="16"/>
      <c r="E2309" s="32"/>
      <c r="F2309" s="16"/>
      <c r="G2309" s="16"/>
      <c r="H2309" s="16"/>
      <c r="I2309" s="16"/>
      <c r="J2309" s="16"/>
      <c r="K2309" s="16"/>
      <c r="L2309" s="32"/>
      <c r="M2309" s="16"/>
      <c r="N2309" s="16"/>
      <c r="O2309" s="16"/>
      <c r="P2309" s="16"/>
      <c r="Y2309" s="20"/>
      <c r="Z2309" s="20"/>
      <c r="AA2309" s="20"/>
      <c r="AB2309" s="20"/>
      <c r="AC2309" s="20"/>
      <c r="AD2309" s="20"/>
    </row>
    <row r="2310" spans="3:30" s="1" customFormat="1">
      <c r="C2310" s="16"/>
      <c r="D2310" s="16"/>
      <c r="E2310" s="32"/>
      <c r="F2310" s="16"/>
      <c r="G2310" s="16"/>
      <c r="H2310" s="16"/>
      <c r="I2310" s="16"/>
      <c r="J2310" s="16"/>
      <c r="K2310" s="16"/>
      <c r="L2310" s="32"/>
      <c r="M2310" s="16"/>
      <c r="N2310" s="16"/>
      <c r="O2310" s="16"/>
      <c r="P2310" s="16"/>
      <c r="Y2310" s="20"/>
      <c r="Z2310" s="20"/>
      <c r="AA2310" s="20"/>
      <c r="AB2310" s="20"/>
      <c r="AC2310" s="20"/>
      <c r="AD2310" s="20"/>
    </row>
    <row r="2311" spans="3:30" s="1" customFormat="1">
      <c r="C2311" s="16"/>
      <c r="D2311" s="16"/>
      <c r="E2311" s="32"/>
      <c r="F2311" s="16"/>
      <c r="G2311" s="16"/>
      <c r="H2311" s="16"/>
      <c r="I2311" s="16"/>
      <c r="J2311" s="16"/>
      <c r="K2311" s="16"/>
      <c r="L2311" s="32"/>
      <c r="M2311" s="16"/>
      <c r="N2311" s="16"/>
      <c r="O2311" s="16"/>
      <c r="P2311" s="16"/>
      <c r="Y2311" s="20"/>
      <c r="Z2311" s="20"/>
      <c r="AA2311" s="20"/>
      <c r="AB2311" s="20"/>
      <c r="AC2311" s="20"/>
      <c r="AD2311" s="20"/>
    </row>
    <row r="2312" spans="3:30" s="1" customFormat="1">
      <c r="C2312" s="16"/>
      <c r="D2312" s="16"/>
      <c r="E2312" s="32"/>
      <c r="F2312" s="16"/>
      <c r="G2312" s="16"/>
      <c r="H2312" s="16"/>
      <c r="I2312" s="16"/>
      <c r="J2312" s="16"/>
      <c r="K2312" s="16"/>
      <c r="L2312" s="32"/>
      <c r="M2312" s="16"/>
      <c r="N2312" s="16"/>
      <c r="O2312" s="16"/>
      <c r="P2312" s="16"/>
      <c r="Y2312" s="20"/>
      <c r="Z2312" s="20"/>
      <c r="AA2312" s="20"/>
      <c r="AB2312" s="20"/>
      <c r="AC2312" s="20"/>
      <c r="AD2312" s="20"/>
    </row>
    <row r="2313" spans="3:30" s="1" customFormat="1">
      <c r="C2313" s="16"/>
      <c r="D2313" s="16"/>
      <c r="E2313" s="32"/>
      <c r="F2313" s="16"/>
      <c r="G2313" s="16"/>
      <c r="H2313" s="16"/>
      <c r="I2313" s="16"/>
      <c r="J2313" s="16"/>
      <c r="K2313" s="16"/>
      <c r="L2313" s="32"/>
      <c r="M2313" s="16"/>
      <c r="N2313" s="16"/>
      <c r="O2313" s="16"/>
      <c r="P2313" s="16"/>
      <c r="Y2313" s="20"/>
      <c r="Z2313" s="20"/>
      <c r="AA2313" s="20"/>
      <c r="AB2313" s="20"/>
      <c r="AC2313" s="20"/>
      <c r="AD2313" s="20"/>
    </row>
    <row r="2314" spans="3:30" s="1" customFormat="1">
      <c r="C2314" s="16"/>
      <c r="D2314" s="16"/>
      <c r="E2314" s="32"/>
      <c r="F2314" s="16"/>
      <c r="G2314" s="16"/>
      <c r="H2314" s="16"/>
      <c r="I2314" s="16"/>
      <c r="J2314" s="16"/>
      <c r="K2314" s="16"/>
      <c r="L2314" s="32"/>
      <c r="M2314" s="16"/>
      <c r="N2314" s="16"/>
      <c r="O2314" s="16"/>
      <c r="P2314" s="16"/>
      <c r="Y2314" s="20"/>
      <c r="Z2314" s="20"/>
      <c r="AA2314" s="20"/>
      <c r="AB2314" s="20"/>
      <c r="AC2314" s="20"/>
      <c r="AD2314" s="20"/>
    </row>
    <row r="2315" spans="3:30" s="1" customFormat="1">
      <c r="C2315" s="16"/>
      <c r="D2315" s="16"/>
      <c r="E2315" s="32"/>
      <c r="F2315" s="16"/>
      <c r="G2315" s="16"/>
      <c r="H2315" s="16"/>
      <c r="I2315" s="16"/>
      <c r="J2315" s="16"/>
      <c r="K2315" s="16"/>
      <c r="L2315" s="32"/>
      <c r="M2315" s="16"/>
      <c r="N2315" s="16"/>
      <c r="O2315" s="16"/>
      <c r="P2315" s="16"/>
      <c r="Y2315" s="20"/>
      <c r="Z2315" s="20"/>
      <c r="AA2315" s="20"/>
      <c r="AB2315" s="20"/>
      <c r="AC2315" s="20"/>
      <c r="AD2315" s="20"/>
    </row>
    <row r="2316" spans="3:30" s="1" customFormat="1">
      <c r="C2316" s="16"/>
      <c r="D2316" s="16"/>
      <c r="E2316" s="32"/>
      <c r="F2316" s="16"/>
      <c r="G2316" s="16"/>
      <c r="H2316" s="16"/>
      <c r="I2316" s="16"/>
      <c r="J2316" s="16"/>
      <c r="K2316" s="16"/>
      <c r="L2316" s="32"/>
      <c r="M2316" s="16"/>
      <c r="N2316" s="16"/>
      <c r="O2316" s="16"/>
      <c r="P2316" s="16"/>
      <c r="Y2316" s="20"/>
      <c r="Z2316" s="20"/>
      <c r="AA2316" s="20"/>
      <c r="AB2316" s="20"/>
      <c r="AC2316" s="20"/>
      <c r="AD2316" s="20"/>
    </row>
    <row r="2317" spans="3:30" s="1" customFormat="1">
      <c r="C2317" s="16"/>
      <c r="D2317" s="16"/>
      <c r="E2317" s="32"/>
      <c r="F2317" s="16"/>
      <c r="G2317" s="16"/>
      <c r="H2317" s="16"/>
      <c r="I2317" s="16"/>
      <c r="J2317" s="16"/>
      <c r="K2317" s="16"/>
      <c r="L2317" s="32"/>
      <c r="M2317" s="16"/>
      <c r="N2317" s="16"/>
      <c r="O2317" s="16"/>
      <c r="P2317" s="16"/>
      <c r="Y2317" s="20"/>
      <c r="Z2317" s="20"/>
      <c r="AA2317" s="20"/>
      <c r="AB2317" s="20"/>
      <c r="AC2317" s="20"/>
      <c r="AD2317" s="20"/>
    </row>
    <row r="2318" spans="3:30" s="1" customFormat="1">
      <c r="C2318" s="16"/>
      <c r="D2318" s="16"/>
      <c r="E2318" s="32"/>
      <c r="F2318" s="16"/>
      <c r="G2318" s="16"/>
      <c r="H2318" s="16"/>
      <c r="I2318" s="16"/>
      <c r="J2318" s="16"/>
      <c r="K2318" s="16"/>
      <c r="L2318" s="32"/>
      <c r="M2318" s="16"/>
      <c r="N2318" s="16"/>
      <c r="O2318" s="16"/>
      <c r="P2318" s="16"/>
      <c r="Y2318" s="20"/>
      <c r="Z2318" s="20"/>
      <c r="AA2318" s="20"/>
      <c r="AB2318" s="20"/>
      <c r="AC2318" s="20"/>
      <c r="AD2318" s="20"/>
    </row>
    <row r="2319" spans="3:30" s="1" customFormat="1">
      <c r="C2319" s="16"/>
      <c r="D2319" s="16"/>
      <c r="E2319" s="32"/>
      <c r="F2319" s="16"/>
      <c r="G2319" s="16"/>
      <c r="H2319" s="16"/>
      <c r="I2319" s="16"/>
      <c r="J2319" s="16"/>
      <c r="K2319" s="16"/>
      <c r="L2319" s="32"/>
      <c r="M2319" s="16"/>
      <c r="N2319" s="16"/>
      <c r="O2319" s="16"/>
      <c r="P2319" s="16"/>
      <c r="Y2319" s="20"/>
      <c r="Z2319" s="20"/>
      <c r="AA2319" s="20"/>
      <c r="AB2319" s="20"/>
      <c r="AC2319" s="20"/>
      <c r="AD2319" s="20"/>
    </row>
    <row r="2320" spans="3:30" s="1" customFormat="1">
      <c r="C2320" s="16"/>
      <c r="D2320" s="16"/>
      <c r="E2320" s="32"/>
      <c r="F2320" s="16"/>
      <c r="G2320" s="16"/>
      <c r="H2320" s="16"/>
      <c r="I2320" s="16"/>
      <c r="J2320" s="16"/>
      <c r="K2320" s="16"/>
      <c r="L2320" s="32"/>
      <c r="M2320" s="16"/>
      <c r="N2320" s="16"/>
      <c r="O2320" s="16"/>
      <c r="P2320" s="16"/>
      <c r="Y2320" s="20"/>
      <c r="Z2320" s="20"/>
      <c r="AA2320" s="20"/>
      <c r="AB2320" s="20"/>
      <c r="AC2320" s="20"/>
      <c r="AD2320" s="20"/>
    </row>
    <row r="2321" spans="3:30" s="1" customFormat="1">
      <c r="C2321" s="16"/>
      <c r="D2321" s="16"/>
      <c r="E2321" s="32"/>
      <c r="F2321" s="16"/>
      <c r="G2321" s="16"/>
      <c r="H2321" s="16"/>
      <c r="I2321" s="16"/>
      <c r="J2321" s="16"/>
      <c r="K2321" s="16"/>
      <c r="L2321" s="32"/>
      <c r="M2321" s="16"/>
      <c r="N2321" s="16"/>
      <c r="O2321" s="16"/>
      <c r="P2321" s="16"/>
      <c r="Y2321" s="20"/>
      <c r="Z2321" s="20"/>
      <c r="AA2321" s="20"/>
      <c r="AB2321" s="20"/>
      <c r="AC2321" s="20"/>
      <c r="AD2321" s="20"/>
    </row>
    <row r="2322" spans="3:30" s="1" customFormat="1">
      <c r="C2322" s="16"/>
      <c r="D2322" s="16"/>
      <c r="E2322" s="32"/>
      <c r="F2322" s="16"/>
      <c r="G2322" s="16"/>
      <c r="H2322" s="16"/>
      <c r="I2322" s="16"/>
      <c r="J2322" s="16"/>
      <c r="K2322" s="16"/>
      <c r="L2322" s="32"/>
      <c r="M2322" s="16"/>
      <c r="N2322" s="16"/>
      <c r="O2322" s="16"/>
      <c r="P2322" s="16"/>
      <c r="Y2322" s="20"/>
      <c r="Z2322" s="20"/>
      <c r="AA2322" s="20"/>
      <c r="AB2322" s="20"/>
      <c r="AC2322" s="20"/>
      <c r="AD2322" s="20"/>
    </row>
    <row r="2323" spans="3:30" s="1" customFormat="1">
      <c r="C2323" s="16"/>
      <c r="D2323" s="16"/>
      <c r="E2323" s="32"/>
      <c r="F2323" s="16"/>
      <c r="G2323" s="16"/>
      <c r="H2323" s="16"/>
      <c r="I2323" s="16"/>
      <c r="J2323" s="16"/>
      <c r="K2323" s="16"/>
      <c r="L2323" s="32"/>
      <c r="M2323" s="16"/>
      <c r="N2323" s="16"/>
      <c r="O2323" s="16"/>
      <c r="P2323" s="16"/>
      <c r="Y2323" s="20"/>
      <c r="Z2323" s="20"/>
      <c r="AA2323" s="20"/>
      <c r="AB2323" s="20"/>
      <c r="AC2323" s="20"/>
      <c r="AD2323" s="20"/>
    </row>
    <row r="2324" spans="3:30" s="1" customFormat="1">
      <c r="C2324" s="16"/>
      <c r="D2324" s="16"/>
      <c r="E2324" s="32"/>
      <c r="F2324" s="16"/>
      <c r="G2324" s="16"/>
      <c r="H2324" s="16"/>
      <c r="I2324" s="16"/>
      <c r="J2324" s="16"/>
      <c r="K2324" s="16"/>
      <c r="L2324" s="32"/>
      <c r="M2324" s="16"/>
      <c r="N2324" s="16"/>
      <c r="O2324" s="16"/>
      <c r="P2324" s="16"/>
      <c r="Y2324" s="20"/>
      <c r="Z2324" s="20"/>
      <c r="AA2324" s="20"/>
      <c r="AB2324" s="20"/>
      <c r="AC2324" s="20"/>
      <c r="AD2324" s="20"/>
    </row>
    <row r="2325" spans="3:30" s="1" customFormat="1">
      <c r="C2325" s="16"/>
      <c r="D2325" s="16"/>
      <c r="E2325" s="32"/>
      <c r="F2325" s="16"/>
      <c r="G2325" s="16"/>
      <c r="H2325" s="16"/>
      <c r="I2325" s="16"/>
      <c r="J2325" s="16"/>
      <c r="K2325" s="16"/>
      <c r="L2325" s="32"/>
      <c r="M2325" s="16"/>
      <c r="N2325" s="16"/>
      <c r="O2325" s="16"/>
      <c r="P2325" s="16"/>
      <c r="Y2325" s="20"/>
      <c r="Z2325" s="20"/>
      <c r="AA2325" s="20"/>
      <c r="AB2325" s="20"/>
      <c r="AC2325" s="20"/>
      <c r="AD2325" s="20"/>
    </row>
    <row r="2326" spans="3:30" s="1" customFormat="1">
      <c r="C2326" s="16"/>
      <c r="D2326" s="16"/>
      <c r="E2326" s="32"/>
      <c r="F2326" s="16"/>
      <c r="G2326" s="16"/>
      <c r="H2326" s="16"/>
      <c r="I2326" s="16"/>
      <c r="J2326" s="16"/>
      <c r="K2326" s="16"/>
      <c r="L2326" s="32"/>
      <c r="M2326" s="16"/>
      <c r="N2326" s="16"/>
      <c r="O2326" s="16"/>
      <c r="P2326" s="16"/>
      <c r="Y2326" s="20"/>
      <c r="Z2326" s="20"/>
      <c r="AA2326" s="20"/>
      <c r="AB2326" s="20"/>
      <c r="AC2326" s="20"/>
      <c r="AD2326" s="20"/>
    </row>
    <row r="2327" spans="3:30" s="1" customFormat="1">
      <c r="C2327" s="16"/>
      <c r="D2327" s="16"/>
      <c r="E2327" s="32"/>
      <c r="F2327" s="16"/>
      <c r="G2327" s="16"/>
      <c r="H2327" s="16"/>
      <c r="I2327" s="16"/>
      <c r="J2327" s="16"/>
      <c r="K2327" s="16"/>
      <c r="L2327" s="32"/>
      <c r="M2327" s="16"/>
      <c r="N2327" s="16"/>
      <c r="O2327" s="16"/>
      <c r="P2327" s="16"/>
      <c r="Y2327" s="20"/>
      <c r="Z2327" s="20"/>
      <c r="AA2327" s="20"/>
      <c r="AB2327" s="20"/>
      <c r="AC2327" s="20"/>
      <c r="AD2327" s="20"/>
    </row>
    <row r="2328" spans="3:30" s="1" customFormat="1">
      <c r="C2328" s="16"/>
      <c r="D2328" s="16"/>
      <c r="E2328" s="32"/>
      <c r="F2328" s="16"/>
      <c r="G2328" s="16"/>
      <c r="H2328" s="16"/>
      <c r="I2328" s="16"/>
      <c r="J2328" s="16"/>
      <c r="K2328" s="16"/>
      <c r="L2328" s="32"/>
      <c r="M2328" s="16"/>
      <c r="N2328" s="16"/>
      <c r="O2328" s="16"/>
      <c r="P2328" s="16"/>
      <c r="Y2328" s="20"/>
      <c r="Z2328" s="20"/>
      <c r="AA2328" s="20"/>
      <c r="AB2328" s="20"/>
      <c r="AC2328" s="20"/>
      <c r="AD2328" s="20"/>
    </row>
    <row r="2329" spans="3:30" s="1" customFormat="1">
      <c r="C2329" s="16"/>
      <c r="D2329" s="16"/>
      <c r="E2329" s="32"/>
      <c r="F2329" s="16"/>
      <c r="G2329" s="16"/>
      <c r="H2329" s="16"/>
      <c r="I2329" s="16"/>
      <c r="J2329" s="16"/>
      <c r="K2329" s="16"/>
      <c r="L2329" s="32"/>
      <c r="M2329" s="16"/>
      <c r="N2329" s="16"/>
      <c r="O2329" s="16"/>
      <c r="P2329" s="16"/>
      <c r="Y2329" s="20"/>
      <c r="Z2329" s="20"/>
      <c r="AA2329" s="20"/>
      <c r="AB2329" s="20"/>
      <c r="AC2329" s="20"/>
      <c r="AD2329" s="20"/>
    </row>
    <row r="2330" spans="3:30" s="1" customFormat="1">
      <c r="C2330" s="16"/>
      <c r="D2330" s="16"/>
      <c r="E2330" s="32"/>
      <c r="F2330" s="16"/>
      <c r="G2330" s="16"/>
      <c r="H2330" s="16"/>
      <c r="I2330" s="16"/>
      <c r="J2330" s="16"/>
      <c r="K2330" s="16"/>
      <c r="L2330" s="32"/>
      <c r="M2330" s="16"/>
      <c r="N2330" s="16"/>
      <c r="O2330" s="16"/>
      <c r="P2330" s="16"/>
      <c r="Y2330" s="20"/>
      <c r="Z2330" s="20"/>
      <c r="AA2330" s="20"/>
      <c r="AB2330" s="20"/>
      <c r="AC2330" s="20"/>
      <c r="AD2330" s="20"/>
    </row>
    <row r="2331" spans="3:30" s="1" customFormat="1">
      <c r="C2331" s="16"/>
      <c r="D2331" s="16"/>
      <c r="E2331" s="32"/>
      <c r="F2331" s="16"/>
      <c r="G2331" s="16"/>
      <c r="H2331" s="16"/>
      <c r="I2331" s="16"/>
      <c r="J2331" s="16"/>
      <c r="K2331" s="16"/>
      <c r="L2331" s="32"/>
      <c r="M2331" s="16"/>
      <c r="N2331" s="16"/>
      <c r="O2331" s="16"/>
      <c r="P2331" s="16"/>
      <c r="Y2331" s="20"/>
      <c r="Z2331" s="20"/>
      <c r="AA2331" s="20"/>
      <c r="AB2331" s="20"/>
      <c r="AC2331" s="20"/>
      <c r="AD2331" s="20"/>
    </row>
    <row r="2332" spans="3:30" s="1" customFormat="1">
      <c r="C2332" s="16"/>
      <c r="D2332" s="16"/>
      <c r="E2332" s="32"/>
      <c r="F2332" s="16"/>
      <c r="G2332" s="16"/>
      <c r="H2332" s="16"/>
      <c r="I2332" s="16"/>
      <c r="J2332" s="16"/>
      <c r="K2332" s="16"/>
      <c r="L2332" s="32"/>
      <c r="M2332" s="16"/>
      <c r="N2332" s="16"/>
      <c r="O2332" s="16"/>
      <c r="P2332" s="16"/>
      <c r="Y2332" s="20"/>
      <c r="Z2332" s="20"/>
      <c r="AA2332" s="20"/>
      <c r="AB2332" s="20"/>
      <c r="AC2332" s="20"/>
      <c r="AD2332" s="20"/>
    </row>
    <row r="2333" spans="3:30" s="1" customFormat="1">
      <c r="C2333" s="16"/>
      <c r="D2333" s="16"/>
      <c r="E2333" s="32"/>
      <c r="F2333" s="16"/>
      <c r="G2333" s="16"/>
      <c r="H2333" s="16"/>
      <c r="I2333" s="16"/>
      <c r="J2333" s="16"/>
      <c r="K2333" s="16"/>
      <c r="L2333" s="32"/>
      <c r="M2333" s="16"/>
      <c r="N2333" s="16"/>
      <c r="O2333" s="16"/>
      <c r="P2333" s="16"/>
      <c r="Y2333" s="20"/>
      <c r="Z2333" s="20"/>
      <c r="AA2333" s="20"/>
      <c r="AB2333" s="20"/>
      <c r="AC2333" s="20"/>
      <c r="AD2333" s="20"/>
    </row>
    <row r="2334" spans="3:30" s="1" customFormat="1">
      <c r="C2334" s="16"/>
      <c r="D2334" s="16"/>
      <c r="E2334" s="32"/>
      <c r="F2334" s="16"/>
      <c r="G2334" s="16"/>
      <c r="H2334" s="16"/>
      <c r="I2334" s="16"/>
      <c r="J2334" s="16"/>
      <c r="K2334" s="16"/>
      <c r="L2334" s="32"/>
      <c r="M2334" s="16"/>
      <c r="N2334" s="16"/>
      <c r="O2334" s="16"/>
      <c r="P2334" s="16"/>
      <c r="Y2334" s="20"/>
      <c r="Z2334" s="20"/>
      <c r="AA2334" s="20"/>
      <c r="AB2334" s="20"/>
      <c r="AC2334" s="20"/>
      <c r="AD2334" s="20"/>
    </row>
    <row r="2335" spans="3:30" s="1" customFormat="1">
      <c r="C2335" s="16"/>
      <c r="D2335" s="16"/>
      <c r="E2335" s="32"/>
      <c r="F2335" s="16"/>
      <c r="G2335" s="16"/>
      <c r="H2335" s="16"/>
      <c r="I2335" s="16"/>
      <c r="J2335" s="16"/>
      <c r="K2335" s="16"/>
      <c r="L2335" s="32"/>
      <c r="M2335" s="16"/>
      <c r="N2335" s="16"/>
      <c r="O2335" s="16"/>
      <c r="P2335" s="16"/>
      <c r="Y2335" s="20"/>
      <c r="Z2335" s="20"/>
      <c r="AA2335" s="20"/>
      <c r="AB2335" s="20"/>
      <c r="AC2335" s="20"/>
      <c r="AD2335" s="20"/>
    </row>
    <row r="2336" spans="3:30" s="1" customFormat="1">
      <c r="C2336" s="16"/>
      <c r="D2336" s="16"/>
      <c r="E2336" s="32"/>
      <c r="F2336" s="16"/>
      <c r="G2336" s="16"/>
      <c r="H2336" s="16"/>
      <c r="I2336" s="16"/>
      <c r="J2336" s="16"/>
      <c r="K2336" s="16"/>
      <c r="L2336" s="32"/>
      <c r="M2336" s="16"/>
      <c r="N2336" s="16"/>
      <c r="O2336" s="16"/>
      <c r="P2336" s="16"/>
      <c r="Y2336" s="20"/>
      <c r="Z2336" s="20"/>
      <c r="AA2336" s="20"/>
      <c r="AB2336" s="20"/>
      <c r="AC2336" s="20"/>
      <c r="AD2336" s="20"/>
    </row>
    <row r="2337" spans="3:30" s="1" customFormat="1">
      <c r="C2337" s="16"/>
      <c r="D2337" s="16"/>
      <c r="E2337" s="32"/>
      <c r="F2337" s="16"/>
      <c r="G2337" s="16"/>
      <c r="H2337" s="16"/>
      <c r="I2337" s="16"/>
      <c r="J2337" s="16"/>
      <c r="K2337" s="16"/>
      <c r="L2337" s="32"/>
      <c r="M2337" s="16"/>
      <c r="N2337" s="16"/>
      <c r="O2337" s="16"/>
      <c r="P2337" s="16"/>
      <c r="Y2337" s="20"/>
      <c r="Z2337" s="20"/>
      <c r="AA2337" s="20"/>
      <c r="AB2337" s="20"/>
      <c r="AC2337" s="20"/>
      <c r="AD2337" s="20"/>
    </row>
    <row r="2338" spans="3:30" s="1" customFormat="1">
      <c r="C2338" s="16"/>
      <c r="D2338" s="16"/>
      <c r="E2338" s="32"/>
      <c r="F2338" s="16"/>
      <c r="G2338" s="16"/>
      <c r="H2338" s="16"/>
      <c r="I2338" s="16"/>
      <c r="J2338" s="16"/>
      <c r="K2338" s="16"/>
      <c r="L2338" s="32"/>
      <c r="M2338" s="16"/>
      <c r="N2338" s="16"/>
      <c r="O2338" s="16"/>
      <c r="P2338" s="16"/>
      <c r="Y2338" s="20"/>
      <c r="Z2338" s="20"/>
      <c r="AA2338" s="20"/>
      <c r="AB2338" s="20"/>
      <c r="AC2338" s="20"/>
      <c r="AD2338" s="20"/>
    </row>
    <row r="2339" spans="3:30" s="1" customFormat="1">
      <c r="C2339" s="16"/>
      <c r="D2339" s="16"/>
      <c r="E2339" s="32"/>
      <c r="F2339" s="16"/>
      <c r="G2339" s="16"/>
      <c r="H2339" s="16"/>
      <c r="I2339" s="16"/>
      <c r="J2339" s="16"/>
      <c r="K2339" s="16"/>
      <c r="L2339" s="32"/>
      <c r="M2339" s="16"/>
      <c r="N2339" s="16"/>
      <c r="O2339" s="16"/>
      <c r="P2339" s="16"/>
      <c r="Y2339" s="20"/>
      <c r="Z2339" s="20"/>
      <c r="AA2339" s="20"/>
      <c r="AB2339" s="20"/>
      <c r="AC2339" s="20"/>
      <c r="AD2339" s="20"/>
    </row>
    <row r="2340" spans="3:30" s="1" customFormat="1">
      <c r="C2340" s="16"/>
      <c r="D2340" s="16"/>
      <c r="E2340" s="32"/>
      <c r="F2340" s="16"/>
      <c r="G2340" s="16"/>
      <c r="H2340" s="16"/>
      <c r="I2340" s="16"/>
      <c r="J2340" s="16"/>
      <c r="K2340" s="16"/>
      <c r="L2340" s="32"/>
      <c r="M2340" s="16"/>
      <c r="N2340" s="16"/>
      <c r="O2340" s="16"/>
      <c r="P2340" s="16"/>
      <c r="Y2340" s="20"/>
      <c r="Z2340" s="20"/>
      <c r="AA2340" s="20"/>
      <c r="AB2340" s="20"/>
      <c r="AC2340" s="20"/>
      <c r="AD2340" s="20"/>
    </row>
    <row r="2341" spans="3:30" s="1" customFormat="1">
      <c r="C2341" s="16"/>
      <c r="D2341" s="16"/>
      <c r="E2341" s="32"/>
      <c r="F2341" s="16"/>
      <c r="G2341" s="16"/>
      <c r="H2341" s="16"/>
      <c r="I2341" s="16"/>
      <c r="J2341" s="16"/>
      <c r="K2341" s="16"/>
      <c r="L2341" s="32"/>
      <c r="M2341" s="16"/>
      <c r="N2341" s="16"/>
      <c r="O2341" s="16"/>
      <c r="P2341" s="16"/>
      <c r="Y2341" s="20"/>
      <c r="Z2341" s="20"/>
      <c r="AA2341" s="20"/>
      <c r="AB2341" s="20"/>
      <c r="AC2341" s="20"/>
      <c r="AD2341" s="20"/>
    </row>
    <row r="2342" spans="3:30" s="1" customFormat="1">
      <c r="C2342" s="16"/>
      <c r="D2342" s="16"/>
      <c r="E2342" s="32"/>
      <c r="F2342" s="16"/>
      <c r="G2342" s="16"/>
      <c r="H2342" s="16"/>
      <c r="I2342" s="16"/>
      <c r="J2342" s="16"/>
      <c r="K2342" s="16"/>
      <c r="L2342" s="32"/>
      <c r="M2342" s="16"/>
      <c r="N2342" s="16"/>
      <c r="O2342" s="16"/>
      <c r="P2342" s="16"/>
      <c r="Y2342" s="20"/>
      <c r="Z2342" s="20"/>
      <c r="AA2342" s="20"/>
      <c r="AB2342" s="20"/>
      <c r="AC2342" s="20"/>
      <c r="AD2342" s="20"/>
    </row>
    <row r="2343" spans="3:30" s="1" customFormat="1">
      <c r="C2343" s="16"/>
      <c r="D2343" s="16"/>
      <c r="E2343" s="32"/>
      <c r="F2343" s="16"/>
      <c r="G2343" s="16"/>
      <c r="H2343" s="16"/>
      <c r="I2343" s="16"/>
      <c r="J2343" s="16"/>
      <c r="K2343" s="16"/>
      <c r="L2343" s="32"/>
      <c r="M2343" s="16"/>
      <c r="N2343" s="16"/>
      <c r="O2343" s="16"/>
      <c r="P2343" s="16"/>
      <c r="Y2343" s="20"/>
      <c r="Z2343" s="20"/>
      <c r="AA2343" s="20"/>
      <c r="AB2343" s="20"/>
      <c r="AC2343" s="20"/>
      <c r="AD2343" s="20"/>
    </row>
    <row r="2344" spans="3:30" s="1" customFormat="1">
      <c r="C2344" s="16"/>
      <c r="D2344" s="16"/>
      <c r="E2344" s="32"/>
      <c r="F2344" s="16"/>
      <c r="G2344" s="16"/>
      <c r="H2344" s="16"/>
      <c r="I2344" s="16"/>
      <c r="J2344" s="16"/>
      <c r="K2344" s="16"/>
      <c r="L2344" s="32"/>
      <c r="M2344" s="16"/>
      <c r="N2344" s="16"/>
      <c r="O2344" s="16"/>
      <c r="P2344" s="16"/>
      <c r="Y2344" s="20"/>
      <c r="Z2344" s="20"/>
      <c r="AA2344" s="20"/>
      <c r="AB2344" s="20"/>
      <c r="AC2344" s="20"/>
      <c r="AD2344" s="20"/>
    </row>
    <row r="2345" spans="3:30" s="1" customFormat="1">
      <c r="C2345" s="16"/>
      <c r="D2345" s="16"/>
      <c r="E2345" s="32"/>
      <c r="F2345" s="16"/>
      <c r="G2345" s="16"/>
      <c r="H2345" s="16"/>
      <c r="I2345" s="16"/>
      <c r="J2345" s="16"/>
      <c r="K2345" s="16"/>
      <c r="L2345" s="32"/>
      <c r="M2345" s="16"/>
      <c r="N2345" s="16"/>
      <c r="O2345" s="16"/>
      <c r="P2345" s="16"/>
      <c r="Y2345" s="20"/>
      <c r="Z2345" s="20"/>
      <c r="AA2345" s="20"/>
      <c r="AB2345" s="20"/>
      <c r="AC2345" s="20"/>
      <c r="AD2345" s="20"/>
    </row>
    <row r="2346" spans="3:30" s="1" customFormat="1">
      <c r="C2346" s="16"/>
      <c r="D2346" s="16"/>
      <c r="E2346" s="32"/>
      <c r="F2346" s="16"/>
      <c r="G2346" s="16"/>
      <c r="H2346" s="16"/>
      <c r="I2346" s="16"/>
      <c r="J2346" s="16"/>
      <c r="K2346" s="16"/>
      <c r="L2346" s="32"/>
      <c r="M2346" s="16"/>
      <c r="N2346" s="16"/>
      <c r="O2346" s="16"/>
      <c r="P2346" s="16"/>
      <c r="Y2346" s="20"/>
      <c r="Z2346" s="20"/>
      <c r="AA2346" s="20"/>
      <c r="AB2346" s="20"/>
      <c r="AC2346" s="20"/>
      <c r="AD2346" s="20"/>
    </row>
    <row r="2347" spans="3:30" s="1" customFormat="1">
      <c r="C2347" s="16"/>
      <c r="D2347" s="16"/>
      <c r="E2347" s="32"/>
      <c r="F2347" s="16"/>
      <c r="G2347" s="16"/>
      <c r="H2347" s="16"/>
      <c r="I2347" s="16"/>
      <c r="J2347" s="16"/>
      <c r="K2347" s="16"/>
      <c r="L2347" s="32"/>
      <c r="M2347" s="16"/>
      <c r="N2347" s="16"/>
      <c r="O2347" s="16"/>
      <c r="P2347" s="16"/>
      <c r="Y2347" s="20"/>
      <c r="Z2347" s="20"/>
      <c r="AA2347" s="20"/>
      <c r="AB2347" s="20"/>
      <c r="AC2347" s="20"/>
      <c r="AD2347" s="20"/>
    </row>
    <row r="2348" spans="3:30" s="1" customFormat="1">
      <c r="C2348" s="16"/>
      <c r="D2348" s="16"/>
      <c r="E2348" s="32"/>
      <c r="F2348" s="16"/>
      <c r="G2348" s="16"/>
      <c r="H2348" s="16"/>
      <c r="I2348" s="16"/>
      <c r="J2348" s="16"/>
      <c r="K2348" s="16"/>
      <c r="L2348" s="32"/>
      <c r="M2348" s="16"/>
      <c r="N2348" s="16"/>
      <c r="O2348" s="16"/>
      <c r="P2348" s="16"/>
      <c r="Y2348" s="20"/>
      <c r="Z2348" s="20"/>
      <c r="AA2348" s="20"/>
      <c r="AB2348" s="20"/>
      <c r="AC2348" s="20"/>
      <c r="AD2348" s="20"/>
    </row>
    <row r="2349" spans="3:30" s="1" customFormat="1">
      <c r="C2349" s="16"/>
      <c r="D2349" s="16"/>
      <c r="E2349" s="32"/>
      <c r="F2349" s="16"/>
      <c r="G2349" s="16"/>
      <c r="H2349" s="16"/>
      <c r="I2349" s="16"/>
      <c r="J2349" s="16"/>
      <c r="K2349" s="16"/>
      <c r="L2349" s="32"/>
      <c r="M2349" s="16"/>
      <c r="N2349" s="16"/>
      <c r="O2349" s="16"/>
      <c r="P2349" s="16"/>
      <c r="Y2349" s="20"/>
      <c r="Z2349" s="20"/>
      <c r="AA2349" s="20"/>
      <c r="AB2349" s="20"/>
      <c r="AC2349" s="20"/>
      <c r="AD2349" s="20"/>
    </row>
    <row r="2350" spans="3:30" s="1" customFormat="1">
      <c r="C2350" s="16"/>
      <c r="D2350" s="16"/>
      <c r="E2350" s="32"/>
      <c r="F2350" s="16"/>
      <c r="G2350" s="16"/>
      <c r="H2350" s="16"/>
      <c r="I2350" s="16"/>
      <c r="J2350" s="16"/>
      <c r="K2350" s="16"/>
      <c r="L2350" s="32"/>
      <c r="M2350" s="16"/>
      <c r="N2350" s="16"/>
      <c r="O2350" s="16"/>
      <c r="P2350" s="16"/>
      <c r="Y2350" s="20"/>
      <c r="Z2350" s="20"/>
      <c r="AA2350" s="20"/>
      <c r="AB2350" s="20"/>
      <c r="AC2350" s="20"/>
      <c r="AD2350" s="20"/>
    </row>
    <row r="2351" spans="3:30" s="1" customFormat="1">
      <c r="C2351" s="16"/>
      <c r="D2351" s="16"/>
      <c r="E2351" s="32"/>
      <c r="F2351" s="16"/>
      <c r="G2351" s="16"/>
      <c r="H2351" s="16"/>
      <c r="I2351" s="16"/>
      <c r="J2351" s="16"/>
      <c r="K2351" s="16"/>
      <c r="L2351" s="32"/>
      <c r="M2351" s="16"/>
      <c r="N2351" s="16"/>
      <c r="O2351" s="16"/>
      <c r="P2351" s="16"/>
      <c r="Y2351" s="20"/>
      <c r="Z2351" s="20"/>
      <c r="AA2351" s="20"/>
      <c r="AB2351" s="20"/>
      <c r="AC2351" s="20"/>
      <c r="AD2351" s="20"/>
    </row>
    <row r="2352" spans="3:30" s="1" customFormat="1">
      <c r="C2352" s="16"/>
      <c r="D2352" s="16"/>
      <c r="E2352" s="32"/>
      <c r="F2352" s="16"/>
      <c r="G2352" s="16"/>
      <c r="H2352" s="16"/>
      <c r="I2352" s="16"/>
      <c r="J2352" s="16"/>
      <c r="K2352" s="16"/>
      <c r="L2352" s="32"/>
      <c r="M2352" s="16"/>
      <c r="N2352" s="16"/>
      <c r="O2352" s="16"/>
      <c r="P2352" s="16"/>
      <c r="Y2352" s="20"/>
      <c r="Z2352" s="20"/>
      <c r="AA2352" s="20"/>
      <c r="AB2352" s="20"/>
      <c r="AC2352" s="20"/>
      <c r="AD2352" s="20"/>
    </row>
    <row r="2353" spans="3:30" s="1" customFormat="1">
      <c r="C2353" s="16"/>
      <c r="D2353" s="16"/>
      <c r="E2353" s="32"/>
      <c r="F2353" s="16"/>
      <c r="G2353" s="16"/>
      <c r="H2353" s="16"/>
      <c r="I2353" s="16"/>
      <c r="J2353" s="16"/>
      <c r="K2353" s="16"/>
      <c r="L2353" s="32"/>
      <c r="M2353" s="16"/>
      <c r="N2353" s="16"/>
      <c r="O2353" s="16"/>
      <c r="P2353" s="16"/>
      <c r="Y2353" s="20"/>
      <c r="Z2353" s="20"/>
      <c r="AA2353" s="20"/>
      <c r="AB2353" s="20"/>
      <c r="AC2353" s="20"/>
      <c r="AD2353" s="20"/>
    </row>
    <row r="2354" spans="3:30" s="1" customFormat="1">
      <c r="C2354" s="16"/>
      <c r="D2354" s="16"/>
      <c r="E2354" s="32"/>
      <c r="F2354" s="16"/>
      <c r="G2354" s="16"/>
      <c r="H2354" s="16"/>
      <c r="I2354" s="16"/>
      <c r="J2354" s="16"/>
      <c r="K2354" s="16"/>
      <c r="L2354" s="32"/>
      <c r="M2354" s="16"/>
      <c r="N2354" s="16"/>
      <c r="O2354" s="16"/>
      <c r="P2354" s="16"/>
      <c r="Y2354" s="20"/>
      <c r="Z2354" s="20"/>
      <c r="AA2354" s="20"/>
      <c r="AB2354" s="20"/>
      <c r="AC2354" s="20"/>
      <c r="AD2354" s="20"/>
    </row>
    <row r="2355" spans="3:30" s="1" customFormat="1">
      <c r="C2355" s="16"/>
      <c r="D2355" s="16"/>
      <c r="E2355" s="32"/>
      <c r="F2355" s="16"/>
      <c r="G2355" s="16"/>
      <c r="H2355" s="16"/>
      <c r="I2355" s="16"/>
      <c r="J2355" s="16"/>
      <c r="K2355" s="16"/>
      <c r="L2355" s="32"/>
      <c r="M2355" s="16"/>
      <c r="N2355" s="16"/>
      <c r="O2355" s="16"/>
      <c r="P2355" s="16"/>
      <c r="Y2355" s="20"/>
      <c r="Z2355" s="20"/>
      <c r="AA2355" s="20"/>
      <c r="AB2355" s="20"/>
      <c r="AC2355" s="20"/>
      <c r="AD2355" s="20"/>
    </row>
    <row r="2356" spans="3:30" s="1" customFormat="1">
      <c r="C2356" s="16"/>
      <c r="D2356" s="16"/>
      <c r="E2356" s="32"/>
      <c r="F2356" s="16"/>
      <c r="G2356" s="16"/>
      <c r="H2356" s="16"/>
      <c r="I2356" s="16"/>
      <c r="J2356" s="16"/>
      <c r="K2356" s="16"/>
      <c r="L2356" s="32"/>
      <c r="M2356" s="16"/>
      <c r="N2356" s="16"/>
      <c r="O2356" s="16"/>
      <c r="P2356" s="16"/>
      <c r="Y2356" s="20"/>
      <c r="Z2356" s="20"/>
      <c r="AA2356" s="20"/>
      <c r="AB2356" s="20"/>
      <c r="AC2356" s="20"/>
      <c r="AD2356" s="20"/>
    </row>
    <row r="2357" spans="3:30" s="1" customFormat="1">
      <c r="C2357" s="16"/>
      <c r="D2357" s="16"/>
      <c r="E2357" s="32"/>
      <c r="F2357" s="16"/>
      <c r="G2357" s="16"/>
      <c r="H2357" s="16"/>
      <c r="I2357" s="16"/>
      <c r="J2357" s="16"/>
      <c r="K2357" s="16"/>
      <c r="L2357" s="32"/>
      <c r="M2357" s="16"/>
      <c r="N2357" s="16"/>
      <c r="O2357" s="16"/>
      <c r="P2357" s="16"/>
      <c r="Y2357" s="20"/>
      <c r="Z2357" s="20"/>
      <c r="AA2357" s="20"/>
      <c r="AB2357" s="20"/>
      <c r="AC2357" s="20"/>
      <c r="AD2357" s="20"/>
    </row>
    <row r="2358" spans="3:30" s="1" customFormat="1">
      <c r="C2358" s="16"/>
      <c r="D2358" s="16"/>
      <c r="E2358" s="32"/>
      <c r="F2358" s="16"/>
      <c r="G2358" s="16"/>
      <c r="H2358" s="16"/>
      <c r="I2358" s="16"/>
      <c r="J2358" s="16"/>
      <c r="K2358" s="16"/>
      <c r="L2358" s="32"/>
      <c r="M2358" s="16"/>
      <c r="N2358" s="16"/>
      <c r="O2358" s="16"/>
      <c r="P2358" s="16"/>
      <c r="Y2358" s="20"/>
      <c r="Z2358" s="20"/>
      <c r="AA2358" s="20"/>
      <c r="AB2358" s="20"/>
      <c r="AC2358" s="20"/>
      <c r="AD2358" s="20"/>
    </row>
    <row r="2359" spans="3:30" s="1" customFormat="1">
      <c r="C2359" s="16"/>
      <c r="D2359" s="16"/>
      <c r="E2359" s="32"/>
      <c r="F2359" s="16"/>
      <c r="G2359" s="16"/>
      <c r="H2359" s="16"/>
      <c r="I2359" s="16"/>
      <c r="J2359" s="16"/>
      <c r="K2359" s="16"/>
      <c r="L2359" s="32"/>
      <c r="M2359" s="16"/>
      <c r="N2359" s="16"/>
      <c r="O2359" s="16"/>
      <c r="P2359" s="16"/>
      <c r="Y2359" s="20"/>
      <c r="Z2359" s="20"/>
      <c r="AA2359" s="20"/>
      <c r="AB2359" s="20"/>
      <c r="AC2359" s="20"/>
      <c r="AD2359" s="20"/>
    </row>
    <row r="2360" spans="3:30" s="1" customFormat="1">
      <c r="C2360" s="16"/>
      <c r="D2360" s="16"/>
      <c r="E2360" s="32"/>
      <c r="F2360" s="16"/>
      <c r="G2360" s="16"/>
      <c r="H2360" s="16"/>
      <c r="I2360" s="16"/>
      <c r="J2360" s="16"/>
      <c r="K2360" s="16"/>
      <c r="L2360" s="32"/>
      <c r="M2360" s="16"/>
      <c r="N2360" s="16"/>
      <c r="O2360" s="16"/>
      <c r="P2360" s="16"/>
      <c r="Y2360" s="20"/>
      <c r="Z2360" s="20"/>
      <c r="AA2360" s="20"/>
      <c r="AB2360" s="20"/>
      <c r="AC2360" s="20"/>
      <c r="AD2360" s="20"/>
    </row>
    <row r="2361" spans="3:30" s="1" customFormat="1">
      <c r="C2361" s="16"/>
      <c r="D2361" s="16"/>
      <c r="E2361" s="32"/>
      <c r="F2361" s="16"/>
      <c r="G2361" s="16"/>
      <c r="H2361" s="16"/>
      <c r="I2361" s="16"/>
      <c r="J2361" s="16"/>
      <c r="K2361" s="16"/>
      <c r="L2361" s="32"/>
      <c r="M2361" s="16"/>
      <c r="N2361" s="16"/>
      <c r="O2361" s="16"/>
      <c r="P2361" s="16"/>
      <c r="Y2361" s="20"/>
      <c r="Z2361" s="20"/>
      <c r="AA2361" s="20"/>
      <c r="AB2361" s="20"/>
      <c r="AC2361" s="20"/>
      <c r="AD2361" s="20"/>
    </row>
    <row r="2362" spans="3:30" s="1" customFormat="1">
      <c r="C2362" s="16"/>
      <c r="D2362" s="16"/>
      <c r="E2362" s="32"/>
      <c r="F2362" s="16"/>
      <c r="G2362" s="16"/>
      <c r="H2362" s="16"/>
      <c r="I2362" s="16"/>
      <c r="J2362" s="16"/>
      <c r="K2362" s="16"/>
      <c r="L2362" s="32"/>
      <c r="M2362" s="16"/>
      <c r="N2362" s="16"/>
      <c r="O2362" s="16"/>
      <c r="P2362" s="16"/>
      <c r="Y2362" s="20"/>
      <c r="Z2362" s="20"/>
      <c r="AA2362" s="20"/>
      <c r="AB2362" s="20"/>
      <c r="AC2362" s="20"/>
      <c r="AD2362" s="20"/>
    </row>
    <row r="2363" spans="3:30" s="1" customFormat="1">
      <c r="C2363" s="16"/>
      <c r="D2363" s="16"/>
      <c r="E2363" s="32"/>
      <c r="F2363" s="16"/>
      <c r="G2363" s="16"/>
      <c r="H2363" s="16"/>
      <c r="I2363" s="16"/>
      <c r="J2363" s="16"/>
      <c r="K2363" s="16"/>
      <c r="L2363" s="32"/>
      <c r="M2363" s="16"/>
      <c r="N2363" s="16"/>
      <c r="O2363" s="16"/>
      <c r="P2363" s="16"/>
      <c r="Y2363" s="20"/>
      <c r="Z2363" s="20"/>
      <c r="AA2363" s="20"/>
      <c r="AB2363" s="20"/>
      <c r="AC2363" s="20"/>
      <c r="AD2363" s="20"/>
    </row>
    <row r="2364" spans="3:30" s="1" customFormat="1">
      <c r="C2364" s="16"/>
      <c r="D2364" s="16"/>
      <c r="E2364" s="32"/>
      <c r="F2364" s="16"/>
      <c r="G2364" s="16"/>
      <c r="H2364" s="16"/>
      <c r="I2364" s="16"/>
      <c r="J2364" s="16"/>
      <c r="K2364" s="16"/>
      <c r="L2364" s="32"/>
      <c r="M2364" s="16"/>
      <c r="N2364" s="16"/>
      <c r="O2364" s="16"/>
      <c r="P2364" s="16"/>
      <c r="Y2364" s="20"/>
      <c r="Z2364" s="20"/>
      <c r="AA2364" s="20"/>
      <c r="AB2364" s="20"/>
      <c r="AC2364" s="20"/>
      <c r="AD2364" s="20"/>
    </row>
    <row r="2365" spans="3:30" s="1" customFormat="1">
      <c r="C2365" s="16"/>
      <c r="D2365" s="16"/>
      <c r="E2365" s="32"/>
      <c r="F2365" s="16"/>
      <c r="G2365" s="16"/>
      <c r="H2365" s="16"/>
      <c r="I2365" s="16"/>
      <c r="J2365" s="16"/>
      <c r="K2365" s="16"/>
      <c r="L2365" s="32"/>
      <c r="M2365" s="16"/>
      <c r="N2365" s="16"/>
      <c r="O2365" s="16"/>
      <c r="P2365" s="16"/>
      <c r="Y2365" s="20"/>
      <c r="Z2365" s="20"/>
      <c r="AA2365" s="20"/>
      <c r="AB2365" s="20"/>
      <c r="AC2365" s="20"/>
      <c r="AD2365" s="20"/>
    </row>
    <row r="2366" spans="3:30" s="1" customFormat="1">
      <c r="C2366" s="16"/>
      <c r="D2366" s="16"/>
      <c r="E2366" s="32"/>
      <c r="F2366" s="16"/>
      <c r="G2366" s="16"/>
      <c r="H2366" s="16"/>
      <c r="I2366" s="16"/>
      <c r="J2366" s="16"/>
      <c r="K2366" s="16"/>
      <c r="L2366" s="32"/>
      <c r="M2366" s="16"/>
      <c r="N2366" s="16"/>
      <c r="O2366" s="16"/>
      <c r="P2366" s="16"/>
      <c r="Y2366" s="20"/>
      <c r="Z2366" s="20"/>
      <c r="AA2366" s="20"/>
      <c r="AB2366" s="20"/>
      <c r="AC2366" s="20"/>
      <c r="AD2366" s="20"/>
    </row>
    <row r="2367" spans="3:30" s="1" customFormat="1">
      <c r="C2367" s="16"/>
      <c r="D2367" s="16"/>
      <c r="E2367" s="32"/>
      <c r="F2367" s="16"/>
      <c r="G2367" s="16"/>
      <c r="H2367" s="16"/>
      <c r="I2367" s="16"/>
      <c r="J2367" s="16"/>
      <c r="K2367" s="16"/>
      <c r="L2367" s="32"/>
      <c r="M2367" s="16"/>
      <c r="N2367" s="16"/>
      <c r="O2367" s="16"/>
      <c r="P2367" s="16"/>
      <c r="Y2367" s="20"/>
      <c r="Z2367" s="20"/>
      <c r="AA2367" s="20"/>
      <c r="AB2367" s="20"/>
      <c r="AC2367" s="20"/>
      <c r="AD2367" s="20"/>
    </row>
    <row r="2368" spans="3:30" s="1" customFormat="1">
      <c r="C2368" s="16"/>
      <c r="D2368" s="16"/>
      <c r="E2368" s="32"/>
      <c r="F2368" s="16"/>
      <c r="G2368" s="16"/>
      <c r="H2368" s="16"/>
      <c r="I2368" s="16"/>
      <c r="J2368" s="16"/>
      <c r="K2368" s="16"/>
      <c r="L2368" s="32"/>
      <c r="M2368" s="16"/>
      <c r="N2368" s="16"/>
      <c r="O2368" s="16"/>
      <c r="P2368" s="16"/>
      <c r="Y2368" s="20"/>
      <c r="Z2368" s="20"/>
      <c r="AA2368" s="20"/>
      <c r="AB2368" s="20"/>
      <c r="AC2368" s="20"/>
      <c r="AD2368" s="20"/>
    </row>
    <row r="2369" spans="3:30" s="1" customFormat="1">
      <c r="C2369" s="16"/>
      <c r="D2369" s="16"/>
      <c r="E2369" s="32"/>
      <c r="F2369" s="16"/>
      <c r="G2369" s="16"/>
      <c r="H2369" s="16"/>
      <c r="I2369" s="16"/>
      <c r="J2369" s="16"/>
      <c r="K2369" s="16"/>
      <c r="L2369" s="32"/>
      <c r="M2369" s="16"/>
      <c r="N2369" s="16"/>
      <c r="O2369" s="16"/>
      <c r="P2369" s="16"/>
      <c r="Y2369" s="20"/>
      <c r="Z2369" s="20"/>
      <c r="AA2369" s="20"/>
      <c r="AB2369" s="20"/>
      <c r="AC2369" s="20"/>
      <c r="AD2369" s="20"/>
    </row>
    <row r="2370" spans="3:30" s="1" customFormat="1">
      <c r="C2370" s="16"/>
      <c r="D2370" s="16"/>
      <c r="E2370" s="32"/>
      <c r="F2370" s="16"/>
      <c r="G2370" s="16"/>
      <c r="H2370" s="16"/>
      <c r="I2370" s="16"/>
      <c r="J2370" s="16"/>
      <c r="K2370" s="16"/>
      <c r="L2370" s="32"/>
      <c r="M2370" s="16"/>
      <c r="N2370" s="16"/>
      <c r="O2370" s="16"/>
      <c r="P2370" s="16"/>
      <c r="Y2370" s="20"/>
      <c r="Z2370" s="20"/>
      <c r="AA2370" s="20"/>
      <c r="AB2370" s="20"/>
      <c r="AC2370" s="20"/>
      <c r="AD2370" s="20"/>
    </row>
    <row r="2371" spans="3:30" s="1" customFormat="1">
      <c r="C2371" s="16"/>
      <c r="D2371" s="16"/>
      <c r="E2371" s="32"/>
      <c r="F2371" s="16"/>
      <c r="G2371" s="16"/>
      <c r="H2371" s="16"/>
      <c r="I2371" s="16"/>
      <c r="J2371" s="16"/>
      <c r="K2371" s="16"/>
      <c r="L2371" s="32"/>
      <c r="M2371" s="16"/>
      <c r="N2371" s="16"/>
      <c r="O2371" s="16"/>
      <c r="P2371" s="16"/>
      <c r="Y2371" s="20"/>
      <c r="Z2371" s="20"/>
      <c r="AA2371" s="20"/>
      <c r="AB2371" s="20"/>
      <c r="AC2371" s="20"/>
      <c r="AD2371" s="20"/>
    </row>
    <row r="2372" spans="3:30" s="1" customFormat="1">
      <c r="C2372" s="16"/>
      <c r="D2372" s="16"/>
      <c r="E2372" s="32"/>
      <c r="F2372" s="16"/>
      <c r="G2372" s="16"/>
      <c r="H2372" s="16"/>
      <c r="I2372" s="16"/>
      <c r="J2372" s="16"/>
      <c r="K2372" s="16"/>
      <c r="L2372" s="32"/>
      <c r="M2372" s="16"/>
      <c r="N2372" s="16"/>
      <c r="O2372" s="16"/>
      <c r="P2372" s="16"/>
      <c r="Y2372" s="20"/>
      <c r="Z2372" s="20"/>
      <c r="AA2372" s="20"/>
      <c r="AB2372" s="20"/>
      <c r="AC2372" s="20"/>
      <c r="AD2372" s="20"/>
    </row>
    <row r="2373" spans="3:30" s="1" customFormat="1">
      <c r="C2373" s="16"/>
      <c r="D2373" s="16"/>
      <c r="E2373" s="32"/>
      <c r="F2373" s="16"/>
      <c r="G2373" s="16"/>
      <c r="H2373" s="16"/>
      <c r="I2373" s="16"/>
      <c r="J2373" s="16"/>
      <c r="K2373" s="16"/>
      <c r="L2373" s="32"/>
      <c r="M2373" s="16"/>
      <c r="N2373" s="16"/>
      <c r="O2373" s="16"/>
      <c r="P2373" s="16"/>
      <c r="Y2373" s="20"/>
      <c r="Z2373" s="20"/>
      <c r="AA2373" s="20"/>
      <c r="AB2373" s="20"/>
      <c r="AC2373" s="20"/>
      <c r="AD2373" s="20"/>
    </row>
    <row r="2374" spans="3:30" s="1" customFormat="1">
      <c r="C2374" s="16"/>
      <c r="D2374" s="16"/>
      <c r="E2374" s="32"/>
      <c r="F2374" s="16"/>
      <c r="G2374" s="16"/>
      <c r="H2374" s="16"/>
      <c r="I2374" s="16"/>
      <c r="J2374" s="16"/>
      <c r="K2374" s="16"/>
      <c r="L2374" s="32"/>
      <c r="M2374" s="16"/>
      <c r="N2374" s="16"/>
      <c r="O2374" s="16"/>
      <c r="P2374" s="16"/>
      <c r="Y2374" s="20"/>
      <c r="Z2374" s="20"/>
      <c r="AA2374" s="20"/>
      <c r="AB2374" s="20"/>
      <c r="AC2374" s="20"/>
      <c r="AD2374" s="20"/>
    </row>
    <row r="2375" spans="3:30" s="1" customFormat="1">
      <c r="C2375" s="16"/>
      <c r="D2375" s="16"/>
      <c r="E2375" s="32"/>
      <c r="F2375" s="16"/>
      <c r="G2375" s="16"/>
      <c r="H2375" s="16"/>
      <c r="I2375" s="16"/>
      <c r="J2375" s="16"/>
      <c r="K2375" s="16"/>
      <c r="L2375" s="32"/>
      <c r="M2375" s="16"/>
      <c r="N2375" s="16"/>
      <c r="O2375" s="16"/>
      <c r="P2375" s="16"/>
      <c r="Y2375" s="20"/>
      <c r="Z2375" s="20"/>
      <c r="AA2375" s="20"/>
      <c r="AB2375" s="20"/>
      <c r="AC2375" s="20"/>
      <c r="AD2375" s="20"/>
    </row>
    <row r="2376" spans="3:30" s="1" customFormat="1">
      <c r="C2376" s="16"/>
      <c r="D2376" s="16"/>
      <c r="E2376" s="32"/>
      <c r="F2376" s="16"/>
      <c r="G2376" s="16"/>
      <c r="H2376" s="16"/>
      <c r="I2376" s="16"/>
      <c r="J2376" s="16"/>
      <c r="K2376" s="16"/>
      <c r="L2376" s="32"/>
      <c r="M2376" s="16"/>
      <c r="N2376" s="16"/>
      <c r="O2376" s="16"/>
      <c r="P2376" s="16"/>
      <c r="Y2376" s="20"/>
      <c r="Z2376" s="20"/>
      <c r="AA2376" s="20"/>
      <c r="AB2376" s="20"/>
      <c r="AC2376" s="20"/>
      <c r="AD2376" s="20"/>
    </row>
    <row r="2377" spans="3:30" s="1" customFormat="1">
      <c r="C2377" s="16"/>
      <c r="D2377" s="16"/>
      <c r="E2377" s="32"/>
      <c r="F2377" s="16"/>
      <c r="G2377" s="16"/>
      <c r="H2377" s="16"/>
      <c r="I2377" s="16"/>
      <c r="J2377" s="16"/>
      <c r="K2377" s="16"/>
      <c r="L2377" s="32"/>
      <c r="M2377" s="16"/>
      <c r="N2377" s="16"/>
      <c r="O2377" s="16"/>
      <c r="P2377" s="16"/>
      <c r="Y2377" s="20"/>
      <c r="Z2377" s="20"/>
      <c r="AA2377" s="20"/>
      <c r="AB2377" s="20"/>
      <c r="AC2377" s="20"/>
      <c r="AD2377" s="20"/>
    </row>
    <row r="2378" spans="3:30" s="1" customFormat="1">
      <c r="C2378" s="16"/>
      <c r="D2378" s="16"/>
      <c r="E2378" s="32"/>
      <c r="F2378" s="16"/>
      <c r="G2378" s="16"/>
      <c r="H2378" s="16"/>
      <c r="I2378" s="16"/>
      <c r="J2378" s="16"/>
      <c r="K2378" s="16"/>
      <c r="L2378" s="32"/>
      <c r="M2378" s="16"/>
      <c r="N2378" s="16"/>
      <c r="O2378" s="16"/>
      <c r="P2378" s="16"/>
      <c r="Y2378" s="20"/>
      <c r="Z2378" s="20"/>
      <c r="AA2378" s="20"/>
      <c r="AB2378" s="20"/>
      <c r="AC2378" s="20"/>
      <c r="AD2378" s="20"/>
    </row>
    <row r="2379" spans="3:30" s="1" customFormat="1">
      <c r="C2379" s="16"/>
      <c r="D2379" s="16"/>
      <c r="E2379" s="32"/>
      <c r="F2379" s="16"/>
      <c r="G2379" s="16"/>
      <c r="H2379" s="16"/>
      <c r="I2379" s="16"/>
      <c r="J2379" s="16"/>
      <c r="K2379" s="16"/>
      <c r="L2379" s="32"/>
      <c r="M2379" s="16"/>
      <c r="N2379" s="16"/>
      <c r="O2379" s="16"/>
      <c r="P2379" s="16"/>
      <c r="Y2379" s="20"/>
      <c r="Z2379" s="20"/>
      <c r="AA2379" s="20"/>
      <c r="AB2379" s="20"/>
      <c r="AC2379" s="20"/>
      <c r="AD2379" s="20"/>
    </row>
    <row r="2380" spans="3:30" s="1" customFormat="1">
      <c r="C2380" s="16"/>
      <c r="D2380" s="16"/>
      <c r="E2380" s="32"/>
      <c r="F2380" s="16"/>
      <c r="G2380" s="16"/>
      <c r="H2380" s="16"/>
      <c r="I2380" s="16"/>
      <c r="J2380" s="16"/>
      <c r="K2380" s="16"/>
      <c r="L2380" s="32"/>
      <c r="M2380" s="16"/>
      <c r="N2380" s="16"/>
      <c r="O2380" s="16"/>
      <c r="P2380" s="16"/>
      <c r="Y2380" s="20"/>
      <c r="Z2380" s="20"/>
      <c r="AA2380" s="20"/>
      <c r="AB2380" s="20"/>
      <c r="AC2380" s="20"/>
      <c r="AD2380" s="20"/>
    </row>
    <row r="2381" spans="3:30" s="1" customFormat="1">
      <c r="C2381" s="16"/>
      <c r="D2381" s="16"/>
      <c r="E2381" s="32"/>
      <c r="F2381" s="16"/>
      <c r="G2381" s="16"/>
      <c r="H2381" s="16"/>
      <c r="I2381" s="16"/>
      <c r="J2381" s="16"/>
      <c r="K2381" s="16"/>
      <c r="L2381" s="32"/>
      <c r="M2381" s="16"/>
      <c r="N2381" s="16"/>
      <c r="O2381" s="16"/>
      <c r="P2381" s="16"/>
      <c r="Y2381" s="20"/>
      <c r="Z2381" s="20"/>
      <c r="AA2381" s="20"/>
      <c r="AB2381" s="20"/>
      <c r="AC2381" s="20"/>
      <c r="AD2381" s="20"/>
    </row>
    <row r="2382" spans="3:30" s="1" customFormat="1">
      <c r="C2382" s="16"/>
      <c r="D2382" s="16"/>
      <c r="E2382" s="32"/>
      <c r="F2382" s="16"/>
      <c r="G2382" s="16"/>
      <c r="H2382" s="16"/>
      <c r="I2382" s="16"/>
      <c r="J2382" s="16"/>
      <c r="K2382" s="16"/>
      <c r="L2382" s="32"/>
      <c r="M2382" s="16"/>
      <c r="N2382" s="16"/>
      <c r="O2382" s="16"/>
      <c r="P2382" s="16"/>
      <c r="Y2382" s="20"/>
      <c r="Z2382" s="20"/>
      <c r="AA2382" s="20"/>
      <c r="AB2382" s="20"/>
      <c r="AC2382" s="20"/>
      <c r="AD2382" s="20"/>
    </row>
    <row r="2383" spans="3:30" s="1" customFormat="1">
      <c r="C2383" s="16"/>
      <c r="D2383" s="16"/>
      <c r="E2383" s="32"/>
      <c r="F2383" s="16"/>
      <c r="G2383" s="16"/>
      <c r="H2383" s="16"/>
      <c r="I2383" s="16"/>
      <c r="J2383" s="16"/>
      <c r="K2383" s="16"/>
      <c r="L2383" s="32"/>
      <c r="M2383" s="16"/>
      <c r="N2383" s="16"/>
      <c r="O2383" s="16"/>
      <c r="P2383" s="16"/>
      <c r="Y2383" s="20"/>
      <c r="Z2383" s="20"/>
      <c r="AA2383" s="20"/>
      <c r="AB2383" s="20"/>
      <c r="AC2383" s="20"/>
      <c r="AD2383" s="20"/>
    </row>
    <row r="2384" spans="3:30" s="1" customFormat="1">
      <c r="C2384" s="16"/>
      <c r="D2384" s="16"/>
      <c r="E2384" s="32"/>
      <c r="F2384" s="16"/>
      <c r="G2384" s="16"/>
      <c r="H2384" s="16"/>
      <c r="I2384" s="16"/>
      <c r="J2384" s="16"/>
      <c r="K2384" s="16"/>
      <c r="L2384" s="32"/>
      <c r="M2384" s="16"/>
      <c r="N2384" s="16"/>
      <c r="O2384" s="16"/>
      <c r="P2384" s="16"/>
      <c r="Y2384" s="20"/>
      <c r="Z2384" s="20"/>
      <c r="AA2384" s="20"/>
      <c r="AB2384" s="20"/>
      <c r="AC2384" s="20"/>
      <c r="AD2384" s="20"/>
    </row>
    <row r="2385" spans="3:30" s="1" customFormat="1">
      <c r="C2385" s="16"/>
      <c r="D2385" s="16"/>
      <c r="E2385" s="32"/>
      <c r="F2385" s="16"/>
      <c r="G2385" s="16"/>
      <c r="H2385" s="16"/>
      <c r="I2385" s="16"/>
      <c r="J2385" s="16"/>
      <c r="K2385" s="16"/>
      <c r="L2385" s="32"/>
      <c r="M2385" s="16"/>
      <c r="N2385" s="16"/>
      <c r="O2385" s="16"/>
      <c r="P2385" s="16"/>
      <c r="Y2385" s="20"/>
      <c r="Z2385" s="20"/>
      <c r="AA2385" s="20"/>
      <c r="AB2385" s="20"/>
      <c r="AC2385" s="20"/>
      <c r="AD2385" s="20"/>
    </row>
    <row r="2386" spans="3:30" s="1" customFormat="1">
      <c r="C2386" s="16"/>
      <c r="D2386" s="16"/>
      <c r="E2386" s="32"/>
      <c r="F2386" s="16"/>
      <c r="G2386" s="16"/>
      <c r="H2386" s="16"/>
      <c r="I2386" s="16"/>
      <c r="J2386" s="16"/>
      <c r="K2386" s="16"/>
      <c r="L2386" s="32"/>
      <c r="M2386" s="16"/>
      <c r="N2386" s="16"/>
      <c r="O2386" s="16"/>
      <c r="P2386" s="16"/>
      <c r="Y2386" s="20"/>
      <c r="Z2386" s="20"/>
      <c r="AA2386" s="20"/>
      <c r="AB2386" s="20"/>
      <c r="AC2386" s="20"/>
      <c r="AD2386" s="20"/>
    </row>
    <row r="2387" spans="3:30" s="1" customFormat="1">
      <c r="C2387" s="16"/>
      <c r="D2387" s="16"/>
      <c r="E2387" s="32"/>
      <c r="F2387" s="16"/>
      <c r="G2387" s="16"/>
      <c r="H2387" s="16"/>
      <c r="I2387" s="16"/>
      <c r="J2387" s="16"/>
      <c r="K2387" s="16"/>
      <c r="L2387" s="32"/>
      <c r="M2387" s="16"/>
      <c r="N2387" s="16"/>
      <c r="O2387" s="16"/>
      <c r="P2387" s="16"/>
      <c r="Y2387" s="20"/>
      <c r="Z2387" s="20"/>
      <c r="AA2387" s="20"/>
      <c r="AB2387" s="20"/>
      <c r="AC2387" s="20"/>
      <c r="AD2387" s="20"/>
    </row>
    <row r="2388" spans="3:30" s="1" customFormat="1">
      <c r="C2388" s="16"/>
      <c r="D2388" s="16"/>
      <c r="E2388" s="32"/>
      <c r="F2388" s="16"/>
      <c r="G2388" s="16"/>
      <c r="H2388" s="16"/>
      <c r="I2388" s="16"/>
      <c r="J2388" s="16"/>
      <c r="K2388" s="16"/>
      <c r="L2388" s="32"/>
      <c r="M2388" s="16"/>
      <c r="N2388" s="16"/>
      <c r="O2388" s="16"/>
      <c r="P2388" s="16"/>
      <c r="Y2388" s="20"/>
      <c r="Z2388" s="20"/>
      <c r="AA2388" s="20"/>
      <c r="AB2388" s="20"/>
      <c r="AC2388" s="20"/>
      <c r="AD2388" s="20"/>
    </row>
    <row r="2389" spans="3:30" s="1" customFormat="1">
      <c r="C2389" s="16"/>
      <c r="D2389" s="16"/>
      <c r="E2389" s="32"/>
      <c r="F2389" s="16"/>
      <c r="G2389" s="16"/>
      <c r="H2389" s="16"/>
      <c r="I2389" s="16"/>
      <c r="J2389" s="16"/>
      <c r="K2389" s="16"/>
      <c r="L2389" s="32"/>
      <c r="M2389" s="16"/>
      <c r="N2389" s="16"/>
      <c r="O2389" s="16"/>
      <c r="P2389" s="16"/>
      <c r="Y2389" s="20"/>
      <c r="Z2389" s="20"/>
      <c r="AA2389" s="20"/>
      <c r="AB2389" s="20"/>
      <c r="AC2389" s="20"/>
      <c r="AD2389" s="20"/>
    </row>
    <row r="2390" spans="3:30" s="1" customFormat="1">
      <c r="C2390" s="16"/>
      <c r="D2390" s="16"/>
      <c r="E2390" s="32"/>
      <c r="F2390" s="16"/>
      <c r="G2390" s="16"/>
      <c r="H2390" s="16"/>
      <c r="I2390" s="16"/>
      <c r="J2390" s="16"/>
      <c r="K2390" s="16"/>
      <c r="L2390" s="32"/>
      <c r="M2390" s="16"/>
      <c r="N2390" s="16"/>
      <c r="O2390" s="16"/>
      <c r="P2390" s="16"/>
      <c r="Y2390" s="20"/>
      <c r="Z2390" s="20"/>
      <c r="AA2390" s="20"/>
      <c r="AB2390" s="20"/>
      <c r="AC2390" s="20"/>
      <c r="AD2390" s="20"/>
    </row>
    <row r="2391" spans="3:30" s="1" customFormat="1">
      <c r="C2391" s="16"/>
      <c r="D2391" s="16"/>
      <c r="E2391" s="32"/>
      <c r="F2391" s="16"/>
      <c r="G2391" s="16"/>
      <c r="H2391" s="16"/>
      <c r="I2391" s="16"/>
      <c r="J2391" s="16"/>
      <c r="K2391" s="16"/>
      <c r="L2391" s="32"/>
      <c r="M2391" s="16"/>
      <c r="N2391" s="16"/>
      <c r="O2391" s="16"/>
      <c r="P2391" s="16"/>
      <c r="Y2391" s="20"/>
      <c r="Z2391" s="20"/>
      <c r="AA2391" s="20"/>
      <c r="AB2391" s="20"/>
      <c r="AC2391" s="20"/>
      <c r="AD2391" s="20"/>
    </row>
    <row r="2392" spans="3:30" s="1" customFormat="1">
      <c r="C2392" s="16"/>
      <c r="D2392" s="16"/>
      <c r="E2392" s="32"/>
      <c r="F2392" s="16"/>
      <c r="G2392" s="16"/>
      <c r="H2392" s="16"/>
      <c r="I2392" s="16"/>
      <c r="J2392" s="16"/>
      <c r="K2392" s="16"/>
      <c r="L2392" s="32"/>
      <c r="M2392" s="16"/>
      <c r="N2392" s="16"/>
      <c r="O2392" s="16"/>
      <c r="P2392" s="16"/>
      <c r="Y2392" s="20"/>
      <c r="Z2392" s="20"/>
      <c r="AA2392" s="20"/>
      <c r="AB2392" s="20"/>
      <c r="AC2392" s="20"/>
      <c r="AD2392" s="20"/>
    </row>
    <row r="2393" spans="3:30" s="1" customFormat="1">
      <c r="C2393" s="16"/>
      <c r="D2393" s="16"/>
      <c r="E2393" s="32"/>
      <c r="F2393" s="16"/>
      <c r="G2393" s="16"/>
      <c r="H2393" s="16"/>
      <c r="I2393" s="16"/>
      <c r="J2393" s="16"/>
      <c r="K2393" s="16"/>
      <c r="L2393" s="32"/>
      <c r="M2393" s="16"/>
      <c r="N2393" s="16"/>
      <c r="O2393" s="16"/>
      <c r="P2393" s="16"/>
      <c r="Y2393" s="20"/>
      <c r="Z2393" s="20"/>
      <c r="AA2393" s="20"/>
      <c r="AB2393" s="20"/>
      <c r="AC2393" s="20"/>
      <c r="AD2393" s="20"/>
    </row>
    <row r="2394" spans="3:30" s="1" customFormat="1">
      <c r="C2394" s="16"/>
      <c r="D2394" s="16"/>
      <c r="E2394" s="32"/>
      <c r="F2394" s="16"/>
      <c r="G2394" s="16"/>
      <c r="H2394" s="16"/>
      <c r="I2394" s="16"/>
      <c r="J2394" s="16"/>
      <c r="K2394" s="16"/>
      <c r="L2394" s="32"/>
      <c r="M2394" s="16"/>
      <c r="N2394" s="16"/>
      <c r="O2394" s="16"/>
      <c r="P2394" s="16"/>
      <c r="Y2394" s="20"/>
      <c r="Z2394" s="20"/>
      <c r="AA2394" s="20"/>
      <c r="AB2394" s="20"/>
      <c r="AC2394" s="20"/>
      <c r="AD2394" s="20"/>
    </row>
    <row r="2395" spans="3:30" s="1" customFormat="1">
      <c r="C2395" s="16"/>
      <c r="D2395" s="16"/>
      <c r="E2395" s="32"/>
      <c r="F2395" s="16"/>
      <c r="G2395" s="16"/>
      <c r="H2395" s="16"/>
      <c r="I2395" s="16"/>
      <c r="J2395" s="16"/>
      <c r="K2395" s="16"/>
      <c r="L2395" s="32"/>
      <c r="M2395" s="16"/>
      <c r="N2395" s="16"/>
      <c r="O2395" s="16"/>
      <c r="P2395" s="16"/>
      <c r="Y2395" s="20"/>
      <c r="Z2395" s="20"/>
      <c r="AA2395" s="20"/>
      <c r="AB2395" s="20"/>
      <c r="AC2395" s="20"/>
      <c r="AD2395" s="20"/>
    </row>
    <row r="2396" spans="3:30" s="1" customFormat="1">
      <c r="C2396" s="16"/>
      <c r="D2396" s="16"/>
      <c r="E2396" s="32"/>
      <c r="F2396" s="16"/>
      <c r="G2396" s="16"/>
      <c r="H2396" s="16"/>
      <c r="I2396" s="16"/>
      <c r="J2396" s="16"/>
      <c r="K2396" s="16"/>
      <c r="L2396" s="32"/>
      <c r="M2396" s="16"/>
      <c r="N2396" s="16"/>
      <c r="O2396" s="16"/>
      <c r="P2396" s="16"/>
      <c r="Y2396" s="20"/>
      <c r="Z2396" s="20"/>
      <c r="AA2396" s="20"/>
      <c r="AB2396" s="20"/>
      <c r="AC2396" s="20"/>
      <c r="AD2396" s="20"/>
    </row>
    <row r="2397" spans="3:30" s="1" customFormat="1">
      <c r="C2397" s="16"/>
      <c r="D2397" s="16"/>
      <c r="E2397" s="32"/>
      <c r="F2397" s="16"/>
      <c r="G2397" s="16"/>
      <c r="H2397" s="16"/>
      <c r="I2397" s="16"/>
      <c r="J2397" s="16"/>
      <c r="K2397" s="16"/>
      <c r="L2397" s="32"/>
      <c r="M2397" s="16"/>
      <c r="N2397" s="16"/>
      <c r="O2397" s="16"/>
      <c r="P2397" s="16"/>
      <c r="Y2397" s="20"/>
      <c r="Z2397" s="20"/>
      <c r="AA2397" s="20"/>
      <c r="AB2397" s="20"/>
      <c r="AC2397" s="20"/>
      <c r="AD2397" s="20"/>
    </row>
    <row r="2398" spans="3:30" s="1" customFormat="1">
      <c r="C2398" s="16"/>
      <c r="D2398" s="16"/>
      <c r="E2398" s="32"/>
      <c r="F2398" s="16"/>
      <c r="G2398" s="16"/>
      <c r="H2398" s="16"/>
      <c r="I2398" s="16"/>
      <c r="J2398" s="16"/>
      <c r="K2398" s="16"/>
      <c r="L2398" s="32"/>
      <c r="M2398" s="16"/>
      <c r="N2398" s="16"/>
      <c r="O2398" s="16"/>
      <c r="P2398" s="16"/>
      <c r="Y2398" s="20"/>
      <c r="Z2398" s="20"/>
      <c r="AA2398" s="20"/>
      <c r="AB2398" s="20"/>
      <c r="AC2398" s="20"/>
      <c r="AD2398" s="20"/>
    </row>
    <row r="2399" spans="3:30" s="1" customFormat="1">
      <c r="C2399" s="16"/>
      <c r="D2399" s="16"/>
      <c r="E2399" s="32"/>
      <c r="F2399" s="16"/>
      <c r="G2399" s="16"/>
      <c r="H2399" s="16"/>
      <c r="I2399" s="16"/>
      <c r="J2399" s="16"/>
      <c r="K2399" s="16"/>
      <c r="L2399" s="32"/>
      <c r="M2399" s="16"/>
      <c r="N2399" s="16"/>
      <c r="O2399" s="16"/>
      <c r="P2399" s="16"/>
      <c r="Y2399" s="20"/>
      <c r="Z2399" s="20"/>
      <c r="AA2399" s="20"/>
      <c r="AB2399" s="20"/>
      <c r="AC2399" s="20"/>
      <c r="AD2399" s="20"/>
    </row>
    <row r="2400" spans="3:30" s="1" customFormat="1">
      <c r="C2400" s="16"/>
      <c r="D2400" s="16"/>
      <c r="E2400" s="32"/>
      <c r="F2400" s="16"/>
      <c r="G2400" s="16"/>
      <c r="H2400" s="16"/>
      <c r="I2400" s="16"/>
      <c r="J2400" s="16"/>
      <c r="K2400" s="16"/>
      <c r="L2400" s="32"/>
      <c r="M2400" s="16"/>
      <c r="N2400" s="16"/>
      <c r="O2400" s="16"/>
      <c r="P2400" s="16"/>
      <c r="Y2400" s="20"/>
      <c r="Z2400" s="20"/>
      <c r="AA2400" s="20"/>
      <c r="AB2400" s="20"/>
      <c r="AC2400" s="20"/>
      <c r="AD2400" s="20"/>
    </row>
    <row r="2401" spans="3:30" s="1" customFormat="1">
      <c r="C2401" s="16"/>
      <c r="D2401" s="16"/>
      <c r="E2401" s="32"/>
      <c r="F2401" s="16"/>
      <c r="G2401" s="16"/>
      <c r="H2401" s="16"/>
      <c r="I2401" s="16"/>
      <c r="J2401" s="16"/>
      <c r="K2401" s="16"/>
      <c r="L2401" s="32"/>
      <c r="M2401" s="16"/>
      <c r="N2401" s="16"/>
      <c r="O2401" s="16"/>
      <c r="P2401" s="16"/>
      <c r="Y2401" s="20"/>
      <c r="Z2401" s="20"/>
      <c r="AA2401" s="20"/>
      <c r="AB2401" s="20"/>
      <c r="AC2401" s="20"/>
      <c r="AD2401" s="20"/>
    </row>
    <row r="2402" spans="3:30" s="1" customFormat="1">
      <c r="C2402" s="16"/>
      <c r="D2402" s="16"/>
      <c r="E2402" s="32"/>
      <c r="F2402" s="16"/>
      <c r="G2402" s="16"/>
      <c r="H2402" s="16"/>
      <c r="I2402" s="16"/>
      <c r="J2402" s="16"/>
      <c r="K2402" s="16"/>
      <c r="L2402" s="32"/>
      <c r="M2402" s="16"/>
      <c r="N2402" s="16"/>
      <c r="O2402" s="16"/>
      <c r="P2402" s="16"/>
      <c r="Y2402" s="20"/>
      <c r="Z2402" s="20"/>
      <c r="AA2402" s="20"/>
      <c r="AB2402" s="20"/>
      <c r="AC2402" s="20"/>
      <c r="AD2402" s="20"/>
    </row>
    <row r="2403" spans="3:30" s="1" customFormat="1">
      <c r="C2403" s="16"/>
      <c r="D2403" s="16"/>
      <c r="E2403" s="32"/>
      <c r="F2403" s="16"/>
      <c r="G2403" s="16"/>
      <c r="H2403" s="16"/>
      <c r="I2403" s="16"/>
      <c r="J2403" s="16"/>
      <c r="K2403" s="16"/>
      <c r="L2403" s="32"/>
      <c r="M2403" s="16"/>
      <c r="N2403" s="16"/>
      <c r="O2403" s="16"/>
      <c r="P2403" s="16"/>
      <c r="Y2403" s="20"/>
      <c r="Z2403" s="20"/>
      <c r="AA2403" s="20"/>
      <c r="AB2403" s="20"/>
      <c r="AC2403" s="20"/>
      <c r="AD2403" s="20"/>
    </row>
    <row r="2404" spans="3:30" s="1" customFormat="1">
      <c r="C2404" s="16"/>
      <c r="D2404" s="16"/>
      <c r="E2404" s="32"/>
      <c r="F2404" s="16"/>
      <c r="G2404" s="16"/>
      <c r="H2404" s="16"/>
      <c r="I2404" s="16"/>
      <c r="J2404" s="16"/>
      <c r="K2404" s="16"/>
      <c r="L2404" s="32"/>
      <c r="M2404" s="16"/>
      <c r="N2404" s="16"/>
      <c r="O2404" s="16"/>
      <c r="P2404" s="16"/>
      <c r="Y2404" s="20"/>
      <c r="Z2404" s="20"/>
      <c r="AA2404" s="20"/>
      <c r="AB2404" s="20"/>
      <c r="AC2404" s="20"/>
      <c r="AD2404" s="20"/>
    </row>
    <row r="2405" spans="3:30" s="1" customFormat="1">
      <c r="C2405" s="16"/>
      <c r="D2405" s="16"/>
      <c r="E2405" s="32"/>
      <c r="F2405" s="16"/>
      <c r="G2405" s="16"/>
      <c r="H2405" s="16"/>
      <c r="I2405" s="16"/>
      <c r="J2405" s="16"/>
      <c r="K2405" s="16"/>
      <c r="L2405" s="32"/>
      <c r="M2405" s="16"/>
      <c r="N2405" s="16"/>
      <c r="O2405" s="16"/>
      <c r="P2405" s="16"/>
      <c r="Y2405" s="20"/>
      <c r="Z2405" s="20"/>
      <c r="AA2405" s="20"/>
      <c r="AB2405" s="20"/>
      <c r="AC2405" s="20"/>
      <c r="AD2405" s="20"/>
    </row>
    <row r="2406" spans="3:30" s="1" customFormat="1">
      <c r="C2406" s="16"/>
      <c r="D2406" s="16"/>
      <c r="E2406" s="32"/>
      <c r="F2406" s="16"/>
      <c r="G2406" s="16"/>
      <c r="H2406" s="16"/>
      <c r="I2406" s="16"/>
      <c r="J2406" s="16"/>
      <c r="K2406" s="16"/>
      <c r="L2406" s="32"/>
      <c r="M2406" s="16"/>
      <c r="N2406" s="16"/>
      <c r="O2406" s="16"/>
      <c r="P2406" s="16"/>
      <c r="Y2406" s="20"/>
      <c r="Z2406" s="20"/>
      <c r="AA2406" s="20"/>
      <c r="AB2406" s="20"/>
      <c r="AC2406" s="20"/>
      <c r="AD2406" s="20"/>
    </row>
    <row r="2407" spans="3:30" s="1" customFormat="1">
      <c r="C2407" s="16"/>
      <c r="D2407" s="16"/>
      <c r="E2407" s="32"/>
      <c r="F2407" s="16"/>
      <c r="G2407" s="16"/>
      <c r="H2407" s="16"/>
      <c r="I2407" s="16"/>
      <c r="J2407" s="16"/>
      <c r="K2407" s="16"/>
      <c r="L2407" s="32"/>
      <c r="M2407" s="16"/>
      <c r="N2407" s="16"/>
      <c r="O2407" s="16"/>
      <c r="P2407" s="16"/>
      <c r="Y2407" s="20"/>
      <c r="Z2407" s="20"/>
      <c r="AA2407" s="20"/>
      <c r="AB2407" s="20"/>
      <c r="AC2407" s="20"/>
      <c r="AD2407" s="20"/>
    </row>
    <row r="2408" spans="3:30" s="1" customFormat="1">
      <c r="C2408" s="16"/>
      <c r="D2408" s="16"/>
      <c r="E2408" s="32"/>
      <c r="F2408" s="16"/>
      <c r="G2408" s="16"/>
      <c r="H2408" s="16"/>
      <c r="I2408" s="16"/>
      <c r="J2408" s="16"/>
      <c r="K2408" s="16"/>
      <c r="L2408" s="32"/>
      <c r="M2408" s="16"/>
      <c r="N2408" s="16"/>
      <c r="O2408" s="16"/>
      <c r="P2408" s="16"/>
      <c r="Y2408" s="20"/>
      <c r="Z2408" s="20"/>
      <c r="AA2408" s="20"/>
      <c r="AB2408" s="20"/>
      <c r="AC2408" s="20"/>
      <c r="AD2408" s="20"/>
    </row>
    <row r="2409" spans="3:30" s="1" customFormat="1">
      <c r="C2409" s="16"/>
      <c r="D2409" s="16"/>
      <c r="E2409" s="32"/>
      <c r="F2409" s="16"/>
      <c r="G2409" s="16"/>
      <c r="H2409" s="16"/>
      <c r="I2409" s="16"/>
      <c r="J2409" s="16"/>
      <c r="K2409" s="16"/>
      <c r="L2409" s="32"/>
      <c r="M2409" s="16"/>
      <c r="N2409" s="16"/>
      <c r="O2409" s="16"/>
      <c r="P2409" s="16"/>
      <c r="Y2409" s="20"/>
      <c r="Z2409" s="20"/>
      <c r="AA2409" s="20"/>
      <c r="AB2409" s="20"/>
      <c r="AC2409" s="20"/>
      <c r="AD2409" s="20"/>
    </row>
    <row r="2410" spans="3:30" s="1" customFormat="1">
      <c r="C2410" s="16"/>
      <c r="D2410" s="16"/>
      <c r="E2410" s="32"/>
      <c r="F2410" s="16"/>
      <c r="G2410" s="16"/>
      <c r="H2410" s="16"/>
      <c r="I2410" s="16"/>
      <c r="J2410" s="16"/>
      <c r="K2410" s="16"/>
      <c r="L2410" s="32"/>
      <c r="M2410" s="16"/>
      <c r="N2410" s="16"/>
      <c r="O2410" s="16"/>
      <c r="P2410" s="16"/>
      <c r="Y2410" s="20"/>
      <c r="Z2410" s="20"/>
      <c r="AA2410" s="20"/>
      <c r="AB2410" s="20"/>
      <c r="AC2410" s="20"/>
      <c r="AD2410" s="20"/>
    </row>
    <row r="2411" spans="3:30" s="1" customFormat="1">
      <c r="C2411" s="16"/>
      <c r="D2411" s="16"/>
      <c r="E2411" s="32"/>
      <c r="F2411" s="16"/>
      <c r="G2411" s="16"/>
      <c r="H2411" s="16"/>
      <c r="I2411" s="16"/>
      <c r="J2411" s="16"/>
      <c r="K2411" s="16"/>
      <c r="L2411" s="32"/>
      <c r="M2411" s="16"/>
      <c r="N2411" s="16"/>
      <c r="O2411" s="16"/>
      <c r="P2411" s="16"/>
      <c r="Y2411" s="20"/>
      <c r="Z2411" s="20"/>
      <c r="AA2411" s="20"/>
      <c r="AB2411" s="20"/>
      <c r="AC2411" s="20"/>
      <c r="AD2411" s="20"/>
    </row>
    <row r="2412" spans="3:30" s="1" customFormat="1">
      <c r="C2412" s="16"/>
      <c r="D2412" s="16"/>
      <c r="E2412" s="32"/>
      <c r="F2412" s="16"/>
      <c r="G2412" s="16"/>
      <c r="H2412" s="16"/>
      <c r="I2412" s="16"/>
      <c r="J2412" s="16"/>
      <c r="K2412" s="16"/>
      <c r="L2412" s="32"/>
      <c r="M2412" s="16"/>
      <c r="N2412" s="16"/>
      <c r="O2412" s="16"/>
      <c r="P2412" s="16"/>
      <c r="Y2412" s="20"/>
      <c r="Z2412" s="20"/>
      <c r="AA2412" s="20"/>
      <c r="AB2412" s="20"/>
      <c r="AC2412" s="20"/>
      <c r="AD2412" s="20"/>
    </row>
    <row r="2413" spans="3:30" s="1" customFormat="1">
      <c r="C2413" s="16"/>
      <c r="D2413" s="16"/>
      <c r="E2413" s="32"/>
      <c r="F2413" s="16"/>
      <c r="G2413" s="16"/>
      <c r="H2413" s="16"/>
      <c r="I2413" s="16"/>
      <c r="J2413" s="16"/>
      <c r="K2413" s="16"/>
      <c r="L2413" s="32"/>
      <c r="M2413" s="16"/>
      <c r="N2413" s="16"/>
      <c r="O2413" s="16"/>
      <c r="P2413" s="16"/>
      <c r="Y2413" s="20"/>
      <c r="Z2413" s="20"/>
      <c r="AA2413" s="20"/>
      <c r="AB2413" s="20"/>
      <c r="AC2413" s="20"/>
      <c r="AD2413" s="20"/>
    </row>
    <row r="2414" spans="3:30" s="1" customFormat="1">
      <c r="C2414" s="16"/>
      <c r="D2414" s="16"/>
      <c r="E2414" s="32"/>
      <c r="F2414" s="16"/>
      <c r="G2414" s="16"/>
      <c r="H2414" s="16"/>
      <c r="I2414" s="16"/>
      <c r="J2414" s="16"/>
      <c r="K2414" s="16"/>
      <c r="L2414" s="32"/>
      <c r="M2414" s="16"/>
      <c r="N2414" s="16"/>
      <c r="O2414" s="16"/>
      <c r="P2414" s="16"/>
      <c r="Y2414" s="20"/>
      <c r="Z2414" s="20"/>
      <c r="AA2414" s="20"/>
      <c r="AB2414" s="20"/>
      <c r="AC2414" s="20"/>
      <c r="AD2414" s="20"/>
    </row>
    <row r="2415" spans="3:30" s="1" customFormat="1">
      <c r="C2415" s="16"/>
      <c r="D2415" s="16"/>
      <c r="E2415" s="32"/>
      <c r="F2415" s="16"/>
      <c r="G2415" s="16"/>
      <c r="H2415" s="16"/>
      <c r="I2415" s="16"/>
      <c r="J2415" s="16"/>
      <c r="K2415" s="16"/>
      <c r="L2415" s="32"/>
      <c r="M2415" s="16"/>
      <c r="N2415" s="16"/>
      <c r="O2415" s="16"/>
      <c r="P2415" s="16"/>
      <c r="Y2415" s="20"/>
      <c r="Z2415" s="20"/>
      <c r="AA2415" s="20"/>
      <c r="AB2415" s="20"/>
      <c r="AC2415" s="20"/>
      <c r="AD2415" s="20"/>
    </row>
    <row r="2416" spans="3:30" s="1" customFormat="1">
      <c r="C2416" s="16"/>
      <c r="D2416" s="16"/>
      <c r="E2416" s="32"/>
      <c r="F2416" s="16"/>
      <c r="G2416" s="16"/>
      <c r="H2416" s="16"/>
      <c r="I2416" s="16"/>
      <c r="J2416" s="16"/>
      <c r="K2416" s="16"/>
      <c r="L2416" s="32"/>
      <c r="M2416" s="16"/>
      <c r="N2416" s="16"/>
      <c r="O2416" s="16"/>
      <c r="P2416" s="16"/>
      <c r="Y2416" s="20"/>
      <c r="Z2416" s="20"/>
      <c r="AA2416" s="20"/>
      <c r="AB2416" s="20"/>
      <c r="AC2416" s="20"/>
      <c r="AD2416" s="20"/>
    </row>
    <row r="2417" spans="3:30" s="1" customFormat="1">
      <c r="C2417" s="16"/>
      <c r="D2417" s="16"/>
      <c r="E2417" s="32"/>
      <c r="F2417" s="16"/>
      <c r="G2417" s="16"/>
      <c r="H2417" s="16"/>
      <c r="I2417" s="16"/>
      <c r="J2417" s="16"/>
      <c r="K2417" s="16"/>
      <c r="L2417" s="32"/>
      <c r="M2417" s="16"/>
      <c r="N2417" s="16"/>
      <c r="O2417" s="16"/>
      <c r="P2417" s="16"/>
      <c r="Y2417" s="20"/>
      <c r="Z2417" s="20"/>
      <c r="AA2417" s="20"/>
      <c r="AB2417" s="20"/>
      <c r="AC2417" s="20"/>
      <c r="AD2417" s="20"/>
    </row>
    <row r="2418" spans="3:30" s="1" customFormat="1">
      <c r="C2418" s="16"/>
      <c r="D2418" s="16"/>
      <c r="E2418" s="32"/>
      <c r="F2418" s="16"/>
      <c r="G2418" s="16"/>
      <c r="H2418" s="16"/>
      <c r="I2418" s="16"/>
      <c r="J2418" s="16"/>
      <c r="K2418" s="16"/>
      <c r="L2418" s="32"/>
      <c r="M2418" s="16"/>
      <c r="N2418" s="16"/>
      <c r="O2418" s="16"/>
      <c r="P2418" s="16"/>
      <c r="Y2418" s="20"/>
      <c r="Z2418" s="20"/>
      <c r="AA2418" s="20"/>
      <c r="AB2418" s="20"/>
      <c r="AC2418" s="20"/>
      <c r="AD2418" s="20"/>
    </row>
    <row r="2419" spans="3:30" s="1" customFormat="1">
      <c r="C2419" s="16"/>
      <c r="D2419" s="16"/>
      <c r="E2419" s="32"/>
      <c r="F2419" s="16"/>
      <c r="G2419" s="16"/>
      <c r="H2419" s="16"/>
      <c r="I2419" s="16"/>
      <c r="J2419" s="16"/>
      <c r="K2419" s="16"/>
      <c r="L2419" s="32"/>
      <c r="M2419" s="16"/>
      <c r="N2419" s="16"/>
      <c r="O2419" s="16"/>
      <c r="P2419" s="16"/>
      <c r="Y2419" s="20"/>
      <c r="Z2419" s="20"/>
      <c r="AA2419" s="20"/>
      <c r="AB2419" s="20"/>
      <c r="AC2419" s="20"/>
      <c r="AD2419" s="20"/>
    </row>
    <row r="2420" spans="3:30" s="1" customFormat="1">
      <c r="C2420" s="16"/>
      <c r="D2420" s="16"/>
      <c r="E2420" s="32"/>
      <c r="F2420" s="16"/>
      <c r="G2420" s="16"/>
      <c r="H2420" s="16"/>
      <c r="I2420" s="16"/>
      <c r="J2420" s="16"/>
      <c r="K2420" s="16"/>
      <c r="L2420" s="32"/>
      <c r="M2420" s="16"/>
      <c r="N2420" s="16"/>
      <c r="O2420" s="16"/>
      <c r="P2420" s="16"/>
      <c r="Y2420" s="20"/>
      <c r="Z2420" s="20"/>
      <c r="AA2420" s="20"/>
      <c r="AB2420" s="20"/>
      <c r="AC2420" s="20"/>
      <c r="AD2420" s="20"/>
    </row>
    <row r="2421" spans="3:30" s="1" customFormat="1">
      <c r="C2421" s="16"/>
      <c r="D2421" s="16"/>
      <c r="E2421" s="32"/>
      <c r="F2421" s="16"/>
      <c r="G2421" s="16"/>
      <c r="H2421" s="16"/>
      <c r="I2421" s="16"/>
      <c r="J2421" s="16"/>
      <c r="K2421" s="16"/>
      <c r="L2421" s="32"/>
      <c r="M2421" s="16"/>
      <c r="N2421" s="16"/>
      <c r="O2421" s="16"/>
      <c r="P2421" s="16"/>
      <c r="Y2421" s="20"/>
      <c r="Z2421" s="20"/>
      <c r="AA2421" s="20"/>
      <c r="AB2421" s="20"/>
      <c r="AC2421" s="20"/>
      <c r="AD2421" s="20"/>
    </row>
    <row r="2422" spans="3:30" s="1" customFormat="1">
      <c r="C2422" s="16"/>
      <c r="D2422" s="16"/>
      <c r="E2422" s="32"/>
      <c r="F2422" s="16"/>
      <c r="G2422" s="16"/>
      <c r="H2422" s="16"/>
      <c r="I2422" s="16"/>
      <c r="J2422" s="16"/>
      <c r="K2422" s="16"/>
      <c r="L2422" s="32"/>
      <c r="M2422" s="16"/>
      <c r="N2422" s="16"/>
      <c r="O2422" s="16"/>
      <c r="P2422" s="16"/>
      <c r="Y2422" s="20"/>
      <c r="Z2422" s="20"/>
      <c r="AA2422" s="20"/>
      <c r="AB2422" s="20"/>
      <c r="AC2422" s="20"/>
      <c r="AD2422" s="20"/>
    </row>
    <row r="2423" spans="3:30" s="1" customFormat="1">
      <c r="C2423" s="16"/>
      <c r="D2423" s="16"/>
      <c r="E2423" s="32"/>
      <c r="F2423" s="16"/>
      <c r="G2423" s="16"/>
      <c r="H2423" s="16"/>
      <c r="I2423" s="16"/>
      <c r="J2423" s="16"/>
      <c r="K2423" s="16"/>
      <c r="L2423" s="32"/>
      <c r="M2423" s="16"/>
      <c r="N2423" s="16"/>
      <c r="O2423" s="16"/>
      <c r="P2423" s="16"/>
      <c r="Y2423" s="20"/>
      <c r="Z2423" s="20"/>
      <c r="AA2423" s="20"/>
      <c r="AB2423" s="20"/>
      <c r="AC2423" s="20"/>
      <c r="AD2423" s="20"/>
    </row>
    <row r="2424" spans="3:30" s="1" customFormat="1">
      <c r="C2424" s="16"/>
      <c r="D2424" s="16"/>
      <c r="E2424" s="32"/>
      <c r="F2424" s="16"/>
      <c r="G2424" s="16"/>
      <c r="H2424" s="16"/>
      <c r="I2424" s="16"/>
      <c r="J2424" s="16"/>
      <c r="K2424" s="16"/>
      <c r="L2424" s="32"/>
      <c r="M2424" s="16"/>
      <c r="N2424" s="16"/>
      <c r="O2424" s="16"/>
      <c r="P2424" s="16"/>
      <c r="Y2424" s="20"/>
      <c r="Z2424" s="20"/>
      <c r="AA2424" s="20"/>
      <c r="AB2424" s="20"/>
      <c r="AC2424" s="20"/>
      <c r="AD2424" s="20"/>
    </row>
    <row r="2425" spans="3:30" s="1" customFormat="1">
      <c r="C2425" s="16"/>
      <c r="D2425" s="16"/>
      <c r="E2425" s="32"/>
      <c r="F2425" s="16"/>
      <c r="G2425" s="16"/>
      <c r="H2425" s="16"/>
      <c r="I2425" s="16"/>
      <c r="J2425" s="16"/>
      <c r="K2425" s="16"/>
      <c r="L2425" s="32"/>
      <c r="M2425" s="16"/>
      <c r="N2425" s="16"/>
      <c r="O2425" s="16"/>
      <c r="P2425" s="16"/>
      <c r="Y2425" s="20"/>
      <c r="Z2425" s="20"/>
      <c r="AA2425" s="20"/>
      <c r="AB2425" s="20"/>
      <c r="AC2425" s="20"/>
      <c r="AD2425" s="20"/>
    </row>
    <row r="2426" spans="3:30" s="1" customFormat="1">
      <c r="C2426" s="16"/>
      <c r="D2426" s="16"/>
      <c r="E2426" s="32"/>
      <c r="F2426" s="16"/>
      <c r="G2426" s="16"/>
      <c r="H2426" s="16"/>
      <c r="I2426" s="16"/>
      <c r="J2426" s="16"/>
      <c r="K2426" s="16"/>
      <c r="L2426" s="32"/>
      <c r="M2426" s="16"/>
      <c r="N2426" s="16"/>
      <c r="O2426" s="16"/>
      <c r="P2426" s="16"/>
      <c r="Y2426" s="20"/>
      <c r="Z2426" s="20"/>
      <c r="AA2426" s="20"/>
      <c r="AB2426" s="20"/>
      <c r="AC2426" s="20"/>
      <c r="AD2426" s="20"/>
    </row>
    <row r="2427" spans="3:30" s="1" customFormat="1">
      <c r="C2427" s="16"/>
      <c r="D2427" s="16"/>
      <c r="E2427" s="32"/>
      <c r="F2427" s="16"/>
      <c r="G2427" s="16"/>
      <c r="H2427" s="16"/>
      <c r="I2427" s="16"/>
      <c r="J2427" s="16"/>
      <c r="K2427" s="16"/>
      <c r="L2427" s="32"/>
      <c r="M2427" s="16"/>
      <c r="N2427" s="16"/>
      <c r="O2427" s="16"/>
      <c r="P2427" s="16"/>
      <c r="Y2427" s="20"/>
      <c r="Z2427" s="20"/>
      <c r="AA2427" s="20"/>
      <c r="AB2427" s="20"/>
      <c r="AC2427" s="20"/>
      <c r="AD2427" s="20"/>
    </row>
    <row r="2428" spans="3:30" s="1" customFormat="1">
      <c r="C2428" s="16"/>
      <c r="D2428" s="16"/>
      <c r="E2428" s="32"/>
      <c r="F2428" s="16"/>
      <c r="G2428" s="16"/>
      <c r="H2428" s="16"/>
      <c r="I2428" s="16"/>
      <c r="J2428" s="16"/>
      <c r="K2428" s="16"/>
      <c r="L2428" s="32"/>
      <c r="M2428" s="16"/>
      <c r="N2428" s="16"/>
      <c r="O2428" s="16"/>
      <c r="P2428" s="16"/>
      <c r="Y2428" s="20"/>
      <c r="Z2428" s="20"/>
      <c r="AA2428" s="20"/>
      <c r="AB2428" s="20"/>
      <c r="AC2428" s="20"/>
      <c r="AD2428" s="20"/>
    </row>
    <row r="2429" spans="3:30" s="1" customFormat="1">
      <c r="C2429" s="16"/>
      <c r="D2429" s="16"/>
      <c r="E2429" s="32"/>
      <c r="F2429" s="16"/>
      <c r="G2429" s="16"/>
      <c r="H2429" s="16"/>
      <c r="I2429" s="16"/>
      <c r="J2429" s="16"/>
      <c r="K2429" s="16"/>
      <c r="L2429" s="32"/>
      <c r="M2429" s="16"/>
      <c r="N2429" s="16"/>
      <c r="O2429" s="16"/>
      <c r="P2429" s="16"/>
      <c r="Y2429" s="20"/>
      <c r="Z2429" s="20"/>
      <c r="AA2429" s="20"/>
      <c r="AB2429" s="20"/>
      <c r="AC2429" s="20"/>
      <c r="AD2429" s="20"/>
    </row>
    <row r="2430" spans="3:30" s="1" customFormat="1">
      <c r="C2430" s="16"/>
      <c r="D2430" s="16"/>
      <c r="E2430" s="32"/>
      <c r="F2430" s="16"/>
      <c r="G2430" s="16"/>
      <c r="H2430" s="16"/>
      <c r="I2430" s="16"/>
      <c r="J2430" s="16"/>
      <c r="K2430" s="16"/>
      <c r="L2430" s="32"/>
      <c r="M2430" s="16"/>
      <c r="N2430" s="16"/>
      <c r="O2430" s="16"/>
      <c r="P2430" s="16"/>
      <c r="Y2430" s="20"/>
      <c r="Z2430" s="20"/>
      <c r="AA2430" s="20"/>
      <c r="AB2430" s="20"/>
      <c r="AC2430" s="20"/>
      <c r="AD2430" s="20"/>
    </row>
    <row r="2431" spans="3:30" s="1" customFormat="1">
      <c r="C2431" s="16"/>
      <c r="D2431" s="16"/>
      <c r="E2431" s="32"/>
      <c r="F2431" s="16"/>
      <c r="G2431" s="16"/>
      <c r="H2431" s="16"/>
      <c r="I2431" s="16"/>
      <c r="J2431" s="16"/>
      <c r="K2431" s="16"/>
      <c r="L2431" s="32"/>
      <c r="M2431" s="16"/>
      <c r="N2431" s="16"/>
      <c r="O2431" s="16"/>
      <c r="P2431" s="16"/>
      <c r="Y2431" s="20"/>
      <c r="Z2431" s="20"/>
      <c r="AA2431" s="20"/>
      <c r="AB2431" s="20"/>
      <c r="AC2431" s="20"/>
      <c r="AD2431" s="20"/>
    </row>
    <row r="2432" spans="3:30" s="1" customFormat="1">
      <c r="C2432" s="16"/>
      <c r="D2432" s="16"/>
      <c r="E2432" s="32"/>
      <c r="F2432" s="16"/>
      <c r="G2432" s="16"/>
      <c r="H2432" s="16"/>
      <c r="I2432" s="16"/>
      <c r="J2432" s="16"/>
      <c r="K2432" s="16"/>
      <c r="L2432" s="32"/>
      <c r="M2432" s="16"/>
      <c r="N2432" s="16"/>
      <c r="O2432" s="16"/>
      <c r="P2432" s="16"/>
      <c r="Y2432" s="20"/>
      <c r="Z2432" s="20"/>
      <c r="AA2432" s="20"/>
      <c r="AB2432" s="20"/>
      <c r="AC2432" s="20"/>
      <c r="AD2432" s="20"/>
    </row>
    <row r="2433" spans="3:30" s="1" customFormat="1">
      <c r="C2433" s="16"/>
      <c r="D2433" s="16"/>
      <c r="E2433" s="32"/>
      <c r="F2433" s="16"/>
      <c r="G2433" s="16"/>
      <c r="H2433" s="16"/>
      <c r="I2433" s="16"/>
      <c r="J2433" s="16"/>
      <c r="K2433" s="16"/>
      <c r="L2433" s="32"/>
      <c r="M2433" s="16"/>
      <c r="N2433" s="16"/>
      <c r="O2433" s="16"/>
      <c r="P2433" s="16"/>
      <c r="Y2433" s="20"/>
      <c r="Z2433" s="20"/>
      <c r="AA2433" s="20"/>
      <c r="AB2433" s="20"/>
      <c r="AC2433" s="20"/>
      <c r="AD2433" s="20"/>
    </row>
    <row r="2434" spans="3:30" s="1" customFormat="1">
      <c r="C2434" s="16"/>
      <c r="D2434" s="16"/>
      <c r="E2434" s="32"/>
      <c r="F2434" s="16"/>
      <c r="G2434" s="16"/>
      <c r="H2434" s="16"/>
      <c r="I2434" s="16"/>
      <c r="J2434" s="16"/>
      <c r="K2434" s="16"/>
      <c r="L2434" s="32"/>
      <c r="M2434" s="16"/>
      <c r="N2434" s="16"/>
      <c r="O2434" s="16"/>
      <c r="P2434" s="16"/>
      <c r="Y2434" s="20"/>
      <c r="Z2434" s="20"/>
      <c r="AA2434" s="20"/>
      <c r="AB2434" s="20"/>
      <c r="AC2434" s="20"/>
      <c r="AD2434" s="20"/>
    </row>
    <row r="2435" spans="3:30" s="1" customFormat="1">
      <c r="C2435" s="16"/>
      <c r="D2435" s="16"/>
      <c r="E2435" s="32"/>
      <c r="F2435" s="16"/>
      <c r="G2435" s="16"/>
      <c r="H2435" s="16"/>
      <c r="I2435" s="16"/>
      <c r="J2435" s="16"/>
      <c r="K2435" s="16"/>
      <c r="L2435" s="32"/>
      <c r="M2435" s="16"/>
      <c r="N2435" s="16"/>
      <c r="O2435" s="16"/>
      <c r="P2435" s="16"/>
      <c r="Y2435" s="20"/>
      <c r="Z2435" s="20"/>
      <c r="AA2435" s="20"/>
      <c r="AB2435" s="20"/>
      <c r="AC2435" s="20"/>
      <c r="AD2435" s="20"/>
    </row>
    <row r="2436" spans="3:30" s="1" customFormat="1">
      <c r="C2436" s="16"/>
      <c r="D2436" s="16"/>
      <c r="E2436" s="32"/>
      <c r="F2436" s="16"/>
      <c r="G2436" s="16"/>
      <c r="H2436" s="16"/>
      <c r="I2436" s="16"/>
      <c r="J2436" s="16"/>
      <c r="K2436" s="16"/>
      <c r="L2436" s="32"/>
      <c r="M2436" s="16"/>
      <c r="N2436" s="16"/>
      <c r="O2436" s="16"/>
      <c r="P2436" s="16"/>
      <c r="Y2436" s="20"/>
      <c r="Z2436" s="20"/>
      <c r="AA2436" s="20"/>
      <c r="AB2436" s="20"/>
      <c r="AC2436" s="20"/>
      <c r="AD2436" s="20"/>
    </row>
    <row r="2437" spans="3:30" s="1" customFormat="1">
      <c r="C2437" s="16"/>
      <c r="D2437" s="16"/>
      <c r="E2437" s="32"/>
      <c r="F2437" s="16"/>
      <c r="G2437" s="16"/>
      <c r="H2437" s="16"/>
      <c r="I2437" s="16"/>
      <c r="J2437" s="16"/>
      <c r="K2437" s="16"/>
      <c r="L2437" s="32"/>
      <c r="M2437" s="16"/>
      <c r="N2437" s="16"/>
      <c r="O2437" s="16"/>
      <c r="P2437" s="16"/>
      <c r="Y2437" s="20"/>
      <c r="Z2437" s="20"/>
      <c r="AA2437" s="20"/>
      <c r="AB2437" s="20"/>
      <c r="AC2437" s="20"/>
      <c r="AD2437" s="20"/>
    </row>
    <row r="2438" spans="3:30" s="1" customFormat="1">
      <c r="C2438" s="16"/>
      <c r="D2438" s="16"/>
      <c r="E2438" s="32"/>
      <c r="F2438" s="16"/>
      <c r="G2438" s="16"/>
      <c r="H2438" s="16"/>
      <c r="I2438" s="16"/>
      <c r="J2438" s="16"/>
      <c r="K2438" s="16"/>
      <c r="L2438" s="32"/>
      <c r="M2438" s="16"/>
      <c r="N2438" s="16"/>
      <c r="O2438" s="16"/>
      <c r="P2438" s="16"/>
      <c r="Y2438" s="20"/>
      <c r="Z2438" s="20"/>
      <c r="AA2438" s="20"/>
      <c r="AB2438" s="20"/>
      <c r="AC2438" s="20"/>
      <c r="AD2438" s="20"/>
    </row>
    <row r="2439" spans="3:30" s="1" customFormat="1">
      <c r="C2439" s="16"/>
      <c r="D2439" s="16"/>
      <c r="E2439" s="32"/>
      <c r="F2439" s="16"/>
      <c r="G2439" s="16"/>
      <c r="H2439" s="16"/>
      <c r="I2439" s="16"/>
      <c r="J2439" s="16"/>
      <c r="K2439" s="16"/>
      <c r="L2439" s="32"/>
      <c r="M2439" s="16"/>
      <c r="N2439" s="16"/>
      <c r="O2439" s="16"/>
      <c r="P2439" s="16"/>
      <c r="Y2439" s="20"/>
      <c r="Z2439" s="20"/>
      <c r="AA2439" s="20"/>
      <c r="AB2439" s="20"/>
      <c r="AC2439" s="20"/>
      <c r="AD2439" s="20"/>
    </row>
    <row r="2440" spans="3:30" s="1" customFormat="1">
      <c r="C2440" s="16"/>
      <c r="D2440" s="16"/>
      <c r="E2440" s="32"/>
      <c r="F2440" s="16"/>
      <c r="G2440" s="16"/>
      <c r="H2440" s="16"/>
      <c r="I2440" s="16"/>
      <c r="J2440" s="16"/>
      <c r="K2440" s="16"/>
      <c r="L2440" s="32"/>
      <c r="M2440" s="16"/>
      <c r="N2440" s="16"/>
      <c r="O2440" s="16"/>
      <c r="P2440" s="16"/>
      <c r="Y2440" s="20"/>
      <c r="Z2440" s="20"/>
      <c r="AA2440" s="20"/>
      <c r="AB2440" s="20"/>
      <c r="AC2440" s="20"/>
      <c r="AD2440" s="20"/>
    </row>
    <row r="2441" spans="3:30" s="1" customFormat="1">
      <c r="C2441" s="16"/>
      <c r="D2441" s="16"/>
      <c r="E2441" s="32"/>
      <c r="F2441" s="16"/>
      <c r="G2441" s="16"/>
      <c r="H2441" s="16"/>
      <c r="I2441" s="16"/>
      <c r="J2441" s="16"/>
      <c r="K2441" s="16"/>
      <c r="L2441" s="32"/>
      <c r="M2441" s="16"/>
      <c r="N2441" s="16"/>
      <c r="O2441" s="16"/>
      <c r="P2441" s="16"/>
      <c r="Y2441" s="20"/>
      <c r="Z2441" s="20"/>
      <c r="AA2441" s="20"/>
      <c r="AB2441" s="20"/>
      <c r="AC2441" s="20"/>
      <c r="AD2441" s="20"/>
    </row>
    <row r="2442" spans="3:30" s="1" customFormat="1">
      <c r="C2442" s="16"/>
      <c r="D2442" s="16"/>
      <c r="E2442" s="32"/>
      <c r="F2442" s="16"/>
      <c r="G2442" s="16"/>
      <c r="H2442" s="16"/>
      <c r="I2442" s="16"/>
      <c r="J2442" s="16"/>
      <c r="K2442" s="16"/>
      <c r="L2442" s="32"/>
      <c r="M2442" s="16"/>
      <c r="N2442" s="16"/>
      <c r="O2442" s="16"/>
      <c r="P2442" s="16"/>
      <c r="Y2442" s="20"/>
      <c r="Z2442" s="20"/>
      <c r="AA2442" s="20"/>
      <c r="AB2442" s="20"/>
      <c r="AC2442" s="20"/>
      <c r="AD2442" s="20"/>
    </row>
    <row r="2443" spans="3:30" s="1" customFormat="1">
      <c r="C2443" s="16"/>
      <c r="D2443" s="16"/>
      <c r="E2443" s="32"/>
      <c r="F2443" s="16"/>
      <c r="G2443" s="16"/>
      <c r="H2443" s="16"/>
      <c r="I2443" s="16"/>
      <c r="J2443" s="16"/>
      <c r="K2443" s="16"/>
      <c r="L2443" s="32"/>
      <c r="M2443" s="16"/>
      <c r="N2443" s="16"/>
      <c r="O2443" s="16"/>
      <c r="P2443" s="16"/>
      <c r="Y2443" s="20"/>
      <c r="Z2443" s="20"/>
      <c r="AA2443" s="20"/>
      <c r="AB2443" s="20"/>
      <c r="AC2443" s="20"/>
      <c r="AD2443" s="20"/>
    </row>
    <row r="2444" spans="3:30" s="1" customFormat="1">
      <c r="C2444" s="16"/>
      <c r="D2444" s="16"/>
      <c r="E2444" s="32"/>
      <c r="F2444" s="16"/>
      <c r="G2444" s="16"/>
      <c r="H2444" s="16"/>
      <c r="I2444" s="16"/>
      <c r="J2444" s="16"/>
      <c r="K2444" s="16"/>
      <c r="L2444" s="32"/>
      <c r="M2444" s="16"/>
      <c r="N2444" s="16"/>
      <c r="O2444" s="16"/>
      <c r="P2444" s="16"/>
      <c r="Y2444" s="20"/>
      <c r="Z2444" s="20"/>
      <c r="AA2444" s="20"/>
      <c r="AB2444" s="20"/>
      <c r="AC2444" s="20"/>
      <c r="AD2444" s="20"/>
    </row>
    <row r="2445" spans="3:30" s="1" customFormat="1">
      <c r="C2445" s="16"/>
      <c r="D2445" s="16"/>
      <c r="E2445" s="32"/>
      <c r="F2445" s="16"/>
      <c r="G2445" s="16"/>
      <c r="H2445" s="16"/>
      <c r="I2445" s="16"/>
      <c r="J2445" s="16"/>
      <c r="K2445" s="16"/>
      <c r="L2445" s="32"/>
      <c r="M2445" s="16"/>
      <c r="N2445" s="16"/>
      <c r="O2445" s="16"/>
      <c r="P2445" s="16"/>
      <c r="Y2445" s="20"/>
      <c r="Z2445" s="20"/>
      <c r="AA2445" s="20"/>
      <c r="AB2445" s="20"/>
      <c r="AC2445" s="20"/>
      <c r="AD2445" s="20"/>
    </row>
    <row r="2446" spans="3:30" s="1" customFormat="1">
      <c r="C2446" s="16"/>
      <c r="D2446" s="16"/>
      <c r="E2446" s="32"/>
      <c r="F2446" s="16"/>
      <c r="G2446" s="16"/>
      <c r="H2446" s="16"/>
      <c r="I2446" s="16"/>
      <c r="J2446" s="16"/>
      <c r="K2446" s="16"/>
      <c r="L2446" s="32"/>
      <c r="M2446" s="16"/>
      <c r="N2446" s="16"/>
      <c r="O2446" s="16"/>
      <c r="P2446" s="16"/>
      <c r="Y2446" s="20"/>
      <c r="Z2446" s="20"/>
      <c r="AA2446" s="20"/>
      <c r="AB2446" s="20"/>
      <c r="AC2446" s="20"/>
      <c r="AD2446" s="20"/>
    </row>
    <row r="2447" spans="3:30" s="1" customFormat="1">
      <c r="C2447" s="16"/>
      <c r="D2447" s="16"/>
      <c r="E2447" s="32"/>
      <c r="F2447" s="16"/>
      <c r="G2447" s="16"/>
      <c r="H2447" s="16"/>
      <c r="I2447" s="16"/>
      <c r="J2447" s="16"/>
      <c r="K2447" s="16"/>
      <c r="L2447" s="32"/>
      <c r="M2447" s="16"/>
      <c r="N2447" s="16"/>
      <c r="O2447" s="16"/>
      <c r="P2447" s="16"/>
      <c r="Y2447" s="20"/>
      <c r="Z2447" s="20"/>
      <c r="AA2447" s="20"/>
      <c r="AB2447" s="20"/>
      <c r="AC2447" s="20"/>
      <c r="AD2447" s="20"/>
    </row>
    <row r="2448" spans="3:30" s="1" customFormat="1">
      <c r="C2448" s="16"/>
      <c r="D2448" s="16"/>
      <c r="E2448" s="32"/>
      <c r="F2448" s="16"/>
      <c r="G2448" s="16"/>
      <c r="H2448" s="16"/>
      <c r="I2448" s="16"/>
      <c r="J2448" s="16"/>
      <c r="K2448" s="16"/>
      <c r="L2448" s="32"/>
      <c r="M2448" s="16"/>
      <c r="N2448" s="16"/>
      <c r="O2448" s="16"/>
      <c r="P2448" s="16"/>
      <c r="Y2448" s="20"/>
      <c r="Z2448" s="20"/>
      <c r="AA2448" s="20"/>
      <c r="AB2448" s="20"/>
      <c r="AC2448" s="20"/>
      <c r="AD2448" s="20"/>
    </row>
    <row r="2449" spans="3:30" s="1" customFormat="1">
      <c r="C2449" s="16"/>
      <c r="D2449" s="16"/>
      <c r="E2449" s="32"/>
      <c r="F2449" s="16"/>
      <c r="G2449" s="16"/>
      <c r="H2449" s="16"/>
      <c r="I2449" s="16"/>
      <c r="J2449" s="16"/>
      <c r="K2449" s="16"/>
      <c r="L2449" s="32"/>
      <c r="M2449" s="16"/>
      <c r="N2449" s="16"/>
      <c r="O2449" s="16"/>
      <c r="P2449" s="16"/>
      <c r="Y2449" s="20"/>
      <c r="Z2449" s="20"/>
      <c r="AA2449" s="20"/>
      <c r="AB2449" s="20"/>
      <c r="AC2449" s="20"/>
      <c r="AD2449" s="20"/>
    </row>
    <row r="2450" spans="3:30" s="1" customFormat="1">
      <c r="C2450" s="16"/>
      <c r="D2450" s="16"/>
      <c r="E2450" s="32"/>
      <c r="F2450" s="16"/>
      <c r="G2450" s="16"/>
      <c r="H2450" s="16"/>
      <c r="I2450" s="16"/>
      <c r="J2450" s="16"/>
      <c r="K2450" s="16"/>
      <c r="L2450" s="32"/>
      <c r="M2450" s="16"/>
      <c r="N2450" s="16"/>
      <c r="O2450" s="16"/>
      <c r="P2450" s="16"/>
      <c r="Y2450" s="20"/>
      <c r="Z2450" s="20"/>
      <c r="AA2450" s="20"/>
      <c r="AB2450" s="20"/>
      <c r="AC2450" s="20"/>
      <c r="AD2450" s="20"/>
    </row>
    <row r="2451" spans="3:30" s="1" customFormat="1">
      <c r="C2451" s="16"/>
      <c r="D2451" s="16"/>
      <c r="E2451" s="32"/>
      <c r="F2451" s="16"/>
      <c r="G2451" s="16"/>
      <c r="H2451" s="16"/>
      <c r="I2451" s="16"/>
      <c r="J2451" s="16"/>
      <c r="K2451" s="16"/>
      <c r="L2451" s="32"/>
      <c r="M2451" s="16"/>
      <c r="N2451" s="16"/>
      <c r="O2451" s="16"/>
      <c r="P2451" s="16"/>
      <c r="Y2451" s="20"/>
      <c r="Z2451" s="20"/>
      <c r="AA2451" s="20"/>
      <c r="AB2451" s="20"/>
      <c r="AC2451" s="20"/>
      <c r="AD2451" s="20"/>
    </row>
    <row r="2452" spans="3:30" s="1" customFormat="1">
      <c r="C2452" s="16"/>
      <c r="D2452" s="16"/>
      <c r="E2452" s="32"/>
      <c r="F2452" s="16"/>
      <c r="G2452" s="16"/>
      <c r="H2452" s="16"/>
      <c r="I2452" s="16"/>
      <c r="J2452" s="16"/>
      <c r="K2452" s="16"/>
      <c r="L2452" s="32"/>
      <c r="M2452" s="16"/>
      <c r="N2452" s="16"/>
      <c r="O2452" s="16"/>
      <c r="P2452" s="16"/>
      <c r="Y2452" s="20"/>
      <c r="Z2452" s="20"/>
      <c r="AA2452" s="20"/>
      <c r="AB2452" s="20"/>
      <c r="AC2452" s="20"/>
      <c r="AD2452" s="20"/>
    </row>
    <row r="2453" spans="3:30" s="1" customFormat="1">
      <c r="C2453" s="16"/>
      <c r="D2453" s="16"/>
      <c r="E2453" s="32"/>
      <c r="F2453" s="16"/>
      <c r="G2453" s="16"/>
      <c r="H2453" s="16"/>
      <c r="I2453" s="16"/>
      <c r="J2453" s="16"/>
      <c r="K2453" s="16"/>
      <c r="L2453" s="32"/>
      <c r="M2453" s="16"/>
      <c r="N2453" s="16"/>
      <c r="O2453" s="16"/>
      <c r="P2453" s="16"/>
      <c r="Y2453" s="20"/>
      <c r="Z2453" s="20"/>
      <c r="AA2453" s="20"/>
      <c r="AB2453" s="20"/>
      <c r="AC2453" s="20"/>
      <c r="AD2453" s="20"/>
    </row>
    <row r="2454" spans="3:30" s="1" customFormat="1">
      <c r="C2454" s="16"/>
      <c r="D2454" s="16"/>
      <c r="E2454" s="32"/>
      <c r="F2454" s="16"/>
      <c r="G2454" s="16"/>
      <c r="H2454" s="16"/>
      <c r="I2454" s="16"/>
      <c r="J2454" s="16"/>
      <c r="K2454" s="16"/>
      <c r="L2454" s="32"/>
      <c r="M2454" s="16"/>
      <c r="N2454" s="16"/>
      <c r="O2454" s="16"/>
      <c r="P2454" s="16"/>
      <c r="Y2454" s="20"/>
      <c r="Z2454" s="20"/>
      <c r="AA2454" s="20"/>
      <c r="AB2454" s="20"/>
      <c r="AC2454" s="20"/>
      <c r="AD2454" s="20"/>
    </row>
    <row r="2455" spans="3:30" s="1" customFormat="1">
      <c r="C2455" s="16"/>
      <c r="D2455" s="16"/>
      <c r="E2455" s="32"/>
      <c r="F2455" s="16"/>
      <c r="G2455" s="16"/>
      <c r="H2455" s="16"/>
      <c r="I2455" s="16"/>
      <c r="J2455" s="16"/>
      <c r="K2455" s="16"/>
      <c r="L2455" s="32"/>
      <c r="M2455" s="16"/>
      <c r="N2455" s="16"/>
      <c r="O2455" s="16"/>
      <c r="P2455" s="16"/>
      <c r="Y2455" s="20"/>
      <c r="Z2455" s="20"/>
      <c r="AA2455" s="20"/>
      <c r="AB2455" s="20"/>
      <c r="AC2455" s="20"/>
      <c r="AD2455" s="20"/>
    </row>
    <row r="2456" spans="3:30" s="1" customFormat="1">
      <c r="C2456" s="16"/>
      <c r="D2456" s="16"/>
      <c r="E2456" s="32"/>
      <c r="F2456" s="16"/>
      <c r="G2456" s="16"/>
      <c r="H2456" s="16"/>
      <c r="I2456" s="16"/>
      <c r="J2456" s="16"/>
      <c r="K2456" s="16"/>
      <c r="L2456" s="32"/>
      <c r="M2456" s="16"/>
      <c r="N2456" s="16"/>
      <c r="O2456" s="16"/>
      <c r="P2456" s="16"/>
      <c r="Y2456" s="20"/>
      <c r="Z2456" s="20"/>
      <c r="AA2456" s="20"/>
      <c r="AB2456" s="20"/>
      <c r="AC2456" s="20"/>
      <c r="AD2456" s="20"/>
    </row>
    <row r="2457" spans="3:30" s="1" customFormat="1">
      <c r="C2457" s="16"/>
      <c r="D2457" s="16"/>
      <c r="E2457" s="32"/>
      <c r="F2457" s="16"/>
      <c r="G2457" s="16"/>
      <c r="H2457" s="16"/>
      <c r="I2457" s="16"/>
      <c r="J2457" s="16"/>
      <c r="K2457" s="16"/>
      <c r="L2457" s="32"/>
      <c r="M2457" s="16"/>
      <c r="N2457" s="16"/>
      <c r="O2457" s="16"/>
      <c r="P2457" s="16"/>
      <c r="Y2457" s="20"/>
      <c r="Z2457" s="20"/>
      <c r="AA2457" s="20"/>
      <c r="AB2457" s="20"/>
      <c r="AC2457" s="20"/>
      <c r="AD2457" s="20"/>
    </row>
    <row r="2458" spans="3:30" s="1" customFormat="1">
      <c r="C2458" s="16"/>
      <c r="D2458" s="16"/>
      <c r="E2458" s="32"/>
      <c r="F2458" s="16"/>
      <c r="G2458" s="16"/>
      <c r="H2458" s="16"/>
      <c r="I2458" s="16"/>
      <c r="J2458" s="16"/>
      <c r="K2458" s="16"/>
      <c r="L2458" s="32"/>
      <c r="M2458" s="16"/>
      <c r="N2458" s="16"/>
      <c r="O2458" s="16"/>
      <c r="P2458" s="16"/>
      <c r="Y2458" s="20"/>
      <c r="Z2458" s="20"/>
      <c r="AA2458" s="20"/>
      <c r="AB2458" s="20"/>
      <c r="AC2458" s="20"/>
      <c r="AD2458" s="20"/>
    </row>
    <row r="2459" spans="3:30" s="1" customFormat="1">
      <c r="C2459" s="16"/>
      <c r="D2459" s="16"/>
      <c r="E2459" s="32"/>
      <c r="F2459" s="16"/>
      <c r="G2459" s="16"/>
      <c r="H2459" s="16"/>
      <c r="I2459" s="16"/>
      <c r="J2459" s="16"/>
      <c r="K2459" s="16"/>
      <c r="L2459" s="32"/>
      <c r="M2459" s="16"/>
      <c r="N2459" s="16"/>
      <c r="O2459" s="16"/>
      <c r="P2459" s="16"/>
      <c r="Y2459" s="20"/>
      <c r="Z2459" s="20"/>
      <c r="AA2459" s="20"/>
      <c r="AB2459" s="20"/>
      <c r="AC2459" s="20"/>
      <c r="AD2459" s="20"/>
    </row>
    <row r="2460" spans="3:30" s="1" customFormat="1">
      <c r="C2460" s="16"/>
      <c r="D2460" s="16"/>
      <c r="E2460" s="32"/>
      <c r="F2460" s="16"/>
      <c r="G2460" s="16"/>
      <c r="H2460" s="16"/>
      <c r="I2460" s="16"/>
      <c r="J2460" s="16"/>
      <c r="K2460" s="16"/>
      <c r="L2460" s="32"/>
      <c r="M2460" s="16"/>
      <c r="N2460" s="16"/>
      <c r="O2460" s="16"/>
      <c r="P2460" s="16"/>
      <c r="Y2460" s="20"/>
      <c r="Z2460" s="20"/>
      <c r="AA2460" s="20"/>
      <c r="AB2460" s="20"/>
      <c r="AC2460" s="20"/>
      <c r="AD2460" s="20"/>
    </row>
    <row r="2461" spans="3:30" s="1" customFormat="1">
      <c r="C2461" s="16"/>
      <c r="D2461" s="16"/>
      <c r="E2461" s="32"/>
      <c r="F2461" s="16"/>
      <c r="G2461" s="16"/>
      <c r="H2461" s="16"/>
      <c r="I2461" s="16"/>
      <c r="J2461" s="16"/>
      <c r="K2461" s="16"/>
      <c r="L2461" s="32"/>
      <c r="M2461" s="16"/>
      <c r="N2461" s="16"/>
      <c r="O2461" s="16"/>
      <c r="P2461" s="16"/>
      <c r="Y2461" s="20"/>
      <c r="Z2461" s="20"/>
      <c r="AA2461" s="20"/>
      <c r="AB2461" s="20"/>
      <c r="AC2461" s="20"/>
      <c r="AD2461" s="20"/>
    </row>
    <row r="2462" spans="3:30" s="1" customFormat="1">
      <c r="C2462" s="16"/>
      <c r="D2462" s="16"/>
      <c r="E2462" s="32"/>
      <c r="F2462" s="16"/>
      <c r="G2462" s="16"/>
      <c r="H2462" s="16"/>
      <c r="I2462" s="16"/>
      <c r="J2462" s="16"/>
      <c r="K2462" s="16"/>
      <c r="L2462" s="32"/>
      <c r="M2462" s="16"/>
      <c r="N2462" s="16"/>
      <c r="O2462" s="16"/>
      <c r="P2462" s="16"/>
      <c r="Y2462" s="20"/>
      <c r="Z2462" s="20"/>
      <c r="AA2462" s="20"/>
      <c r="AB2462" s="20"/>
      <c r="AC2462" s="20"/>
      <c r="AD2462" s="20"/>
    </row>
    <row r="2463" spans="3:30" s="1" customFormat="1">
      <c r="C2463" s="16"/>
      <c r="D2463" s="16"/>
      <c r="E2463" s="32"/>
      <c r="F2463" s="16"/>
      <c r="G2463" s="16"/>
      <c r="H2463" s="16"/>
      <c r="I2463" s="16"/>
      <c r="J2463" s="16"/>
      <c r="K2463" s="16"/>
      <c r="L2463" s="32"/>
      <c r="M2463" s="16"/>
      <c r="N2463" s="16"/>
      <c r="O2463" s="16"/>
      <c r="P2463" s="16"/>
      <c r="Y2463" s="20"/>
      <c r="Z2463" s="20"/>
      <c r="AA2463" s="20"/>
      <c r="AB2463" s="20"/>
      <c r="AC2463" s="20"/>
      <c r="AD2463" s="20"/>
    </row>
    <row r="2464" spans="3:30" s="1" customFormat="1">
      <c r="C2464" s="16"/>
      <c r="D2464" s="16"/>
      <c r="E2464" s="32"/>
      <c r="F2464" s="16"/>
      <c r="G2464" s="16"/>
      <c r="H2464" s="16"/>
      <c r="I2464" s="16"/>
      <c r="J2464" s="16"/>
      <c r="K2464" s="16"/>
      <c r="L2464" s="32"/>
      <c r="M2464" s="16"/>
      <c r="N2464" s="16"/>
      <c r="O2464" s="16"/>
      <c r="P2464" s="16"/>
      <c r="Y2464" s="20"/>
      <c r="Z2464" s="20"/>
      <c r="AA2464" s="20"/>
      <c r="AB2464" s="20"/>
      <c r="AC2464" s="20"/>
      <c r="AD2464" s="20"/>
    </row>
    <row r="2465" spans="3:30" s="1" customFormat="1">
      <c r="C2465" s="16"/>
      <c r="D2465" s="16"/>
      <c r="E2465" s="32"/>
      <c r="F2465" s="16"/>
      <c r="G2465" s="16"/>
      <c r="H2465" s="16"/>
      <c r="I2465" s="16"/>
      <c r="J2465" s="16"/>
      <c r="K2465" s="16"/>
      <c r="L2465" s="32"/>
      <c r="M2465" s="16"/>
      <c r="N2465" s="16"/>
      <c r="O2465" s="16"/>
      <c r="P2465" s="16"/>
      <c r="Y2465" s="20"/>
      <c r="Z2465" s="20"/>
      <c r="AA2465" s="20"/>
      <c r="AB2465" s="20"/>
      <c r="AC2465" s="20"/>
      <c r="AD2465" s="20"/>
    </row>
    <row r="2466" spans="3:30" s="1" customFormat="1">
      <c r="C2466" s="16"/>
      <c r="D2466" s="16"/>
      <c r="E2466" s="32"/>
      <c r="F2466" s="16"/>
      <c r="G2466" s="16"/>
      <c r="H2466" s="16"/>
      <c r="I2466" s="16"/>
      <c r="J2466" s="16"/>
      <c r="K2466" s="16"/>
      <c r="L2466" s="32"/>
      <c r="M2466" s="16"/>
      <c r="N2466" s="16"/>
      <c r="O2466" s="16"/>
      <c r="P2466" s="16"/>
      <c r="Y2466" s="20"/>
      <c r="Z2466" s="20"/>
      <c r="AA2466" s="20"/>
      <c r="AB2466" s="20"/>
      <c r="AC2466" s="20"/>
      <c r="AD2466" s="20"/>
    </row>
    <row r="2467" spans="3:30" s="1" customFormat="1">
      <c r="C2467" s="16"/>
      <c r="D2467" s="16"/>
      <c r="E2467" s="32"/>
      <c r="F2467" s="16"/>
      <c r="G2467" s="16"/>
      <c r="H2467" s="16"/>
      <c r="I2467" s="16"/>
      <c r="J2467" s="16"/>
      <c r="K2467" s="16"/>
      <c r="L2467" s="32"/>
      <c r="M2467" s="16"/>
      <c r="N2467" s="16"/>
      <c r="O2467" s="16"/>
      <c r="P2467" s="16"/>
      <c r="Y2467" s="20"/>
      <c r="Z2467" s="20"/>
      <c r="AA2467" s="20"/>
      <c r="AB2467" s="20"/>
      <c r="AC2467" s="20"/>
      <c r="AD2467" s="20"/>
    </row>
    <row r="2468" spans="3:30" s="1" customFormat="1">
      <c r="C2468" s="16"/>
      <c r="D2468" s="16"/>
      <c r="E2468" s="32"/>
      <c r="F2468" s="16"/>
      <c r="G2468" s="16"/>
      <c r="H2468" s="16"/>
      <c r="I2468" s="16"/>
      <c r="J2468" s="16"/>
      <c r="K2468" s="16"/>
      <c r="L2468" s="32"/>
      <c r="M2468" s="16"/>
      <c r="N2468" s="16"/>
      <c r="O2468" s="16"/>
      <c r="P2468" s="16"/>
      <c r="Y2468" s="20"/>
      <c r="Z2468" s="20"/>
      <c r="AA2468" s="20"/>
      <c r="AB2468" s="20"/>
      <c r="AC2468" s="20"/>
      <c r="AD2468" s="20"/>
    </row>
    <row r="2469" spans="3:30" s="1" customFormat="1">
      <c r="C2469" s="16"/>
      <c r="D2469" s="16"/>
      <c r="E2469" s="32"/>
      <c r="F2469" s="16"/>
      <c r="G2469" s="16"/>
      <c r="H2469" s="16"/>
      <c r="I2469" s="16"/>
      <c r="J2469" s="16"/>
      <c r="K2469" s="16"/>
      <c r="L2469" s="32"/>
      <c r="M2469" s="16"/>
      <c r="N2469" s="16"/>
      <c r="O2469" s="16"/>
      <c r="P2469" s="16"/>
      <c r="Y2469" s="20"/>
      <c r="Z2469" s="20"/>
      <c r="AA2469" s="20"/>
      <c r="AB2469" s="20"/>
      <c r="AC2469" s="20"/>
      <c r="AD2469" s="20"/>
    </row>
    <row r="2470" spans="3:30" s="1" customFormat="1">
      <c r="C2470" s="16"/>
      <c r="D2470" s="16"/>
      <c r="E2470" s="32"/>
      <c r="F2470" s="16"/>
      <c r="G2470" s="16"/>
      <c r="H2470" s="16"/>
      <c r="I2470" s="16"/>
      <c r="J2470" s="16"/>
      <c r="K2470" s="16"/>
      <c r="L2470" s="32"/>
      <c r="M2470" s="16"/>
      <c r="N2470" s="16"/>
      <c r="O2470" s="16"/>
      <c r="P2470" s="16"/>
      <c r="Y2470" s="20"/>
      <c r="Z2470" s="20"/>
      <c r="AA2470" s="20"/>
      <c r="AB2470" s="20"/>
      <c r="AC2470" s="20"/>
      <c r="AD2470" s="20"/>
    </row>
    <row r="2471" spans="3:30" s="1" customFormat="1">
      <c r="C2471" s="16"/>
      <c r="D2471" s="16"/>
      <c r="E2471" s="32"/>
      <c r="F2471" s="16"/>
      <c r="G2471" s="16"/>
      <c r="H2471" s="16"/>
      <c r="I2471" s="16"/>
      <c r="J2471" s="16"/>
      <c r="K2471" s="16"/>
      <c r="L2471" s="32"/>
      <c r="M2471" s="16"/>
      <c r="N2471" s="16"/>
      <c r="O2471" s="16"/>
      <c r="P2471" s="16"/>
      <c r="Y2471" s="20"/>
      <c r="Z2471" s="20"/>
      <c r="AA2471" s="20"/>
      <c r="AB2471" s="20"/>
      <c r="AC2471" s="20"/>
      <c r="AD2471" s="20"/>
    </row>
    <row r="2472" spans="3:30" s="1" customFormat="1">
      <c r="C2472" s="16"/>
      <c r="D2472" s="16"/>
      <c r="E2472" s="32"/>
      <c r="F2472" s="16"/>
      <c r="G2472" s="16"/>
      <c r="H2472" s="16"/>
      <c r="I2472" s="16"/>
      <c r="J2472" s="16"/>
      <c r="K2472" s="16"/>
      <c r="L2472" s="32"/>
      <c r="M2472" s="16"/>
      <c r="N2472" s="16"/>
      <c r="O2472" s="16"/>
      <c r="P2472" s="16"/>
      <c r="Y2472" s="20"/>
      <c r="Z2472" s="20"/>
      <c r="AA2472" s="20"/>
      <c r="AB2472" s="20"/>
      <c r="AC2472" s="20"/>
      <c r="AD2472" s="20"/>
    </row>
    <row r="2473" spans="3:30" s="1" customFormat="1">
      <c r="C2473" s="16"/>
      <c r="D2473" s="16"/>
      <c r="E2473" s="32"/>
      <c r="F2473" s="16"/>
      <c r="G2473" s="16"/>
      <c r="H2473" s="16"/>
      <c r="I2473" s="16"/>
      <c r="J2473" s="16"/>
      <c r="K2473" s="16"/>
      <c r="L2473" s="32"/>
      <c r="M2473" s="16"/>
      <c r="N2473" s="16"/>
      <c r="O2473" s="16"/>
      <c r="P2473" s="16"/>
      <c r="Y2473" s="20"/>
      <c r="Z2473" s="20"/>
      <c r="AA2473" s="20"/>
      <c r="AB2473" s="20"/>
      <c r="AC2473" s="20"/>
      <c r="AD2473" s="20"/>
    </row>
    <row r="2474" spans="3:30" s="1" customFormat="1">
      <c r="C2474" s="16"/>
      <c r="D2474" s="16"/>
      <c r="E2474" s="32"/>
      <c r="F2474" s="16"/>
      <c r="G2474" s="16"/>
      <c r="H2474" s="16"/>
      <c r="I2474" s="16"/>
      <c r="J2474" s="16"/>
      <c r="K2474" s="16"/>
      <c r="L2474" s="32"/>
      <c r="M2474" s="16"/>
      <c r="N2474" s="16"/>
      <c r="O2474" s="16"/>
      <c r="P2474" s="16"/>
      <c r="Y2474" s="20"/>
      <c r="Z2474" s="20"/>
      <c r="AA2474" s="20"/>
      <c r="AB2474" s="20"/>
      <c r="AC2474" s="20"/>
      <c r="AD2474" s="20"/>
    </row>
    <row r="2475" spans="3:30" s="1" customFormat="1">
      <c r="C2475" s="16"/>
      <c r="D2475" s="16"/>
      <c r="E2475" s="32"/>
      <c r="F2475" s="16"/>
      <c r="G2475" s="16"/>
      <c r="H2475" s="16"/>
      <c r="I2475" s="16"/>
      <c r="J2475" s="16"/>
      <c r="K2475" s="16"/>
      <c r="L2475" s="32"/>
      <c r="M2475" s="16"/>
      <c r="N2475" s="16"/>
      <c r="O2475" s="16"/>
      <c r="P2475" s="16"/>
      <c r="Y2475" s="20"/>
      <c r="Z2475" s="20"/>
      <c r="AA2475" s="20"/>
      <c r="AB2475" s="20"/>
      <c r="AC2475" s="20"/>
      <c r="AD2475" s="20"/>
    </row>
    <row r="2476" spans="3:30" s="1" customFormat="1">
      <c r="C2476" s="16"/>
      <c r="D2476" s="16"/>
      <c r="E2476" s="32"/>
      <c r="F2476" s="16"/>
      <c r="G2476" s="16"/>
      <c r="H2476" s="16"/>
      <c r="I2476" s="16"/>
      <c r="J2476" s="16"/>
      <c r="K2476" s="16"/>
      <c r="L2476" s="32"/>
      <c r="M2476" s="16"/>
      <c r="N2476" s="16"/>
      <c r="O2476" s="16"/>
      <c r="P2476" s="16"/>
      <c r="Y2476" s="20"/>
      <c r="Z2476" s="20"/>
      <c r="AA2476" s="20"/>
      <c r="AB2476" s="20"/>
      <c r="AC2476" s="20"/>
      <c r="AD2476" s="20"/>
    </row>
    <row r="2477" spans="3:30" s="1" customFormat="1">
      <c r="C2477" s="16"/>
      <c r="D2477" s="16"/>
      <c r="E2477" s="32"/>
      <c r="F2477" s="16"/>
      <c r="G2477" s="16"/>
      <c r="H2477" s="16"/>
      <c r="I2477" s="16"/>
      <c r="J2477" s="16"/>
      <c r="K2477" s="16"/>
      <c r="L2477" s="32"/>
      <c r="M2477" s="16"/>
      <c r="N2477" s="16"/>
      <c r="O2477" s="16"/>
      <c r="P2477" s="16"/>
      <c r="Y2477" s="20"/>
      <c r="Z2477" s="20"/>
      <c r="AA2477" s="20"/>
      <c r="AB2477" s="20"/>
      <c r="AC2477" s="20"/>
      <c r="AD2477" s="20"/>
    </row>
    <row r="2478" spans="3:30" s="1" customFormat="1">
      <c r="C2478" s="16"/>
      <c r="D2478" s="16"/>
      <c r="E2478" s="32"/>
      <c r="F2478" s="16"/>
      <c r="G2478" s="16"/>
      <c r="H2478" s="16"/>
      <c r="I2478" s="16"/>
      <c r="J2478" s="16"/>
      <c r="K2478" s="16"/>
      <c r="L2478" s="32"/>
      <c r="M2478" s="16"/>
      <c r="N2478" s="16"/>
      <c r="O2478" s="16"/>
      <c r="P2478" s="16"/>
      <c r="Y2478" s="20"/>
      <c r="Z2478" s="20"/>
      <c r="AA2478" s="20"/>
      <c r="AB2478" s="20"/>
      <c r="AC2478" s="20"/>
      <c r="AD2478" s="20"/>
    </row>
    <row r="2479" spans="3:30" s="1" customFormat="1">
      <c r="C2479" s="16"/>
      <c r="D2479" s="16"/>
      <c r="E2479" s="32"/>
      <c r="F2479" s="16"/>
      <c r="G2479" s="16"/>
      <c r="H2479" s="16"/>
      <c r="I2479" s="16"/>
      <c r="J2479" s="16"/>
      <c r="K2479" s="16"/>
      <c r="L2479" s="32"/>
      <c r="M2479" s="16"/>
      <c r="N2479" s="16"/>
      <c r="O2479" s="16"/>
      <c r="P2479" s="16"/>
      <c r="Y2479" s="20"/>
      <c r="Z2479" s="20"/>
      <c r="AA2479" s="20"/>
      <c r="AB2479" s="20"/>
      <c r="AC2479" s="20"/>
      <c r="AD2479" s="20"/>
    </row>
    <row r="2480" spans="3:30" s="1" customFormat="1">
      <c r="C2480" s="16"/>
      <c r="D2480" s="16"/>
      <c r="E2480" s="32"/>
      <c r="F2480" s="16"/>
      <c r="G2480" s="16"/>
      <c r="H2480" s="16"/>
      <c r="I2480" s="16"/>
      <c r="J2480" s="16"/>
      <c r="K2480" s="16"/>
      <c r="L2480" s="32"/>
      <c r="M2480" s="16"/>
      <c r="N2480" s="16"/>
      <c r="O2480" s="16"/>
      <c r="P2480" s="16"/>
      <c r="Y2480" s="20"/>
      <c r="Z2480" s="20"/>
      <c r="AA2480" s="20"/>
      <c r="AB2480" s="20"/>
      <c r="AC2480" s="20"/>
      <c r="AD2480" s="20"/>
    </row>
    <row r="2481" spans="3:30" s="1" customFormat="1">
      <c r="C2481" s="16"/>
      <c r="D2481" s="16"/>
      <c r="E2481" s="32"/>
      <c r="F2481" s="16"/>
      <c r="G2481" s="16"/>
      <c r="H2481" s="16"/>
      <c r="I2481" s="16"/>
      <c r="J2481" s="16"/>
      <c r="K2481" s="16"/>
      <c r="L2481" s="32"/>
      <c r="M2481" s="16"/>
      <c r="N2481" s="16"/>
      <c r="O2481" s="16"/>
      <c r="P2481" s="16"/>
      <c r="Y2481" s="20"/>
      <c r="Z2481" s="20"/>
      <c r="AA2481" s="20"/>
      <c r="AB2481" s="20"/>
      <c r="AC2481" s="20"/>
      <c r="AD2481" s="20"/>
    </row>
    <row r="2482" spans="3:30" s="1" customFormat="1">
      <c r="C2482" s="16"/>
      <c r="D2482" s="16"/>
      <c r="E2482" s="32"/>
      <c r="F2482" s="16"/>
      <c r="G2482" s="16"/>
      <c r="H2482" s="16"/>
      <c r="I2482" s="16"/>
      <c r="J2482" s="16"/>
      <c r="K2482" s="16"/>
      <c r="L2482" s="32"/>
      <c r="M2482" s="16"/>
      <c r="N2482" s="16"/>
      <c r="O2482" s="16"/>
      <c r="P2482" s="16"/>
      <c r="Y2482" s="20"/>
      <c r="Z2482" s="20"/>
      <c r="AA2482" s="20"/>
      <c r="AB2482" s="20"/>
      <c r="AC2482" s="20"/>
      <c r="AD2482" s="20"/>
    </row>
    <row r="2483" spans="3:30" s="1" customFormat="1">
      <c r="C2483" s="16"/>
      <c r="D2483" s="16"/>
      <c r="E2483" s="32"/>
      <c r="F2483" s="16"/>
      <c r="G2483" s="16"/>
      <c r="H2483" s="16"/>
      <c r="I2483" s="16"/>
      <c r="J2483" s="16"/>
      <c r="K2483" s="16"/>
      <c r="L2483" s="32"/>
      <c r="M2483" s="16"/>
      <c r="N2483" s="16"/>
      <c r="O2483" s="16"/>
      <c r="P2483" s="16"/>
      <c r="Y2483" s="20"/>
      <c r="Z2483" s="20"/>
      <c r="AA2483" s="20"/>
      <c r="AB2483" s="20"/>
      <c r="AC2483" s="20"/>
      <c r="AD2483" s="20"/>
    </row>
    <row r="2484" spans="3:30" s="1" customFormat="1">
      <c r="C2484" s="16"/>
      <c r="D2484" s="16"/>
      <c r="E2484" s="32"/>
      <c r="F2484" s="16"/>
      <c r="G2484" s="16"/>
      <c r="H2484" s="16"/>
      <c r="I2484" s="16"/>
      <c r="J2484" s="16"/>
      <c r="K2484" s="16"/>
      <c r="L2484" s="32"/>
      <c r="M2484" s="16"/>
      <c r="N2484" s="16"/>
      <c r="O2484" s="16"/>
      <c r="P2484" s="16"/>
      <c r="Y2484" s="20"/>
      <c r="Z2484" s="20"/>
      <c r="AA2484" s="20"/>
      <c r="AB2484" s="20"/>
      <c r="AC2484" s="20"/>
      <c r="AD2484" s="20"/>
    </row>
    <row r="2485" spans="3:30" s="1" customFormat="1">
      <c r="C2485" s="16"/>
      <c r="D2485" s="16"/>
      <c r="E2485" s="32"/>
      <c r="F2485" s="16"/>
      <c r="G2485" s="16"/>
      <c r="H2485" s="16"/>
      <c r="I2485" s="16"/>
      <c r="J2485" s="16"/>
      <c r="K2485" s="16"/>
      <c r="L2485" s="32"/>
      <c r="M2485" s="16"/>
      <c r="N2485" s="16"/>
      <c r="O2485" s="16"/>
      <c r="P2485" s="16"/>
      <c r="Y2485" s="20"/>
      <c r="Z2485" s="20"/>
      <c r="AA2485" s="20"/>
      <c r="AB2485" s="20"/>
      <c r="AC2485" s="20"/>
      <c r="AD2485" s="20"/>
    </row>
    <row r="2486" spans="3:30" s="1" customFormat="1">
      <c r="C2486" s="16"/>
      <c r="D2486" s="16"/>
      <c r="E2486" s="32"/>
      <c r="F2486" s="16"/>
      <c r="G2486" s="16"/>
      <c r="H2486" s="16"/>
      <c r="I2486" s="16"/>
      <c r="J2486" s="16"/>
      <c r="K2486" s="16"/>
      <c r="L2486" s="32"/>
      <c r="M2486" s="16"/>
      <c r="N2486" s="16"/>
      <c r="O2486" s="16"/>
      <c r="P2486" s="16"/>
      <c r="Y2486" s="20"/>
      <c r="Z2486" s="20"/>
      <c r="AA2486" s="20"/>
      <c r="AB2486" s="20"/>
      <c r="AC2486" s="20"/>
      <c r="AD2486" s="20"/>
    </row>
    <row r="2487" spans="3:30" s="1" customFormat="1">
      <c r="C2487" s="16"/>
      <c r="D2487" s="16"/>
      <c r="E2487" s="32"/>
      <c r="F2487" s="16"/>
      <c r="G2487" s="16"/>
      <c r="H2487" s="16"/>
      <c r="I2487" s="16"/>
      <c r="J2487" s="16"/>
      <c r="K2487" s="16"/>
      <c r="L2487" s="32"/>
      <c r="M2487" s="16"/>
      <c r="N2487" s="16"/>
      <c r="O2487" s="16"/>
      <c r="P2487" s="16"/>
      <c r="Y2487" s="20"/>
      <c r="Z2487" s="20"/>
      <c r="AA2487" s="20"/>
      <c r="AB2487" s="20"/>
      <c r="AC2487" s="20"/>
      <c r="AD2487" s="20"/>
    </row>
    <row r="2488" spans="3:30" s="1" customFormat="1">
      <c r="C2488" s="16"/>
      <c r="D2488" s="16"/>
      <c r="E2488" s="32"/>
      <c r="F2488" s="16"/>
      <c r="G2488" s="16"/>
      <c r="H2488" s="16"/>
      <c r="I2488" s="16"/>
      <c r="J2488" s="16"/>
      <c r="K2488" s="16"/>
      <c r="L2488" s="32"/>
      <c r="M2488" s="16"/>
      <c r="N2488" s="16"/>
      <c r="O2488" s="16"/>
      <c r="P2488" s="16"/>
      <c r="Y2488" s="20"/>
      <c r="Z2488" s="20"/>
      <c r="AA2488" s="20"/>
      <c r="AB2488" s="20"/>
      <c r="AC2488" s="20"/>
      <c r="AD2488" s="20"/>
    </row>
    <row r="2489" spans="3:30" s="1" customFormat="1">
      <c r="C2489" s="16"/>
      <c r="D2489" s="16"/>
      <c r="E2489" s="32"/>
      <c r="F2489" s="16"/>
      <c r="G2489" s="16"/>
      <c r="H2489" s="16"/>
      <c r="I2489" s="16"/>
      <c r="J2489" s="16"/>
      <c r="K2489" s="16"/>
      <c r="L2489" s="32"/>
      <c r="M2489" s="16"/>
      <c r="N2489" s="16"/>
      <c r="O2489" s="16"/>
      <c r="P2489" s="16"/>
      <c r="Y2489" s="20"/>
      <c r="Z2489" s="20"/>
      <c r="AA2489" s="20"/>
      <c r="AB2489" s="20"/>
      <c r="AC2489" s="20"/>
      <c r="AD2489" s="20"/>
    </row>
    <row r="2490" spans="3:30" s="1" customFormat="1">
      <c r="C2490" s="16"/>
      <c r="D2490" s="16"/>
      <c r="E2490" s="32"/>
      <c r="F2490" s="16"/>
      <c r="G2490" s="16"/>
      <c r="H2490" s="16"/>
      <c r="I2490" s="16"/>
      <c r="J2490" s="16"/>
      <c r="K2490" s="16"/>
      <c r="L2490" s="32"/>
      <c r="M2490" s="16"/>
      <c r="N2490" s="16"/>
      <c r="O2490" s="16"/>
      <c r="P2490" s="16"/>
      <c r="Y2490" s="20"/>
      <c r="Z2490" s="20"/>
      <c r="AA2490" s="20"/>
      <c r="AB2490" s="20"/>
      <c r="AC2490" s="20"/>
      <c r="AD2490" s="20"/>
    </row>
    <row r="2491" spans="3:30" s="1" customFormat="1">
      <c r="C2491" s="16"/>
      <c r="D2491" s="16"/>
      <c r="E2491" s="32"/>
      <c r="F2491" s="16"/>
      <c r="G2491" s="16"/>
      <c r="H2491" s="16"/>
      <c r="I2491" s="16"/>
      <c r="J2491" s="16"/>
      <c r="K2491" s="16"/>
      <c r="L2491" s="32"/>
      <c r="M2491" s="16"/>
      <c r="N2491" s="16"/>
      <c r="O2491" s="16"/>
      <c r="P2491" s="16"/>
      <c r="Y2491" s="20"/>
      <c r="Z2491" s="20"/>
      <c r="AA2491" s="20"/>
      <c r="AB2491" s="20"/>
      <c r="AC2491" s="20"/>
      <c r="AD2491" s="20"/>
    </row>
    <row r="2492" spans="3:30" s="1" customFormat="1">
      <c r="C2492" s="16"/>
      <c r="D2492" s="16"/>
      <c r="E2492" s="32"/>
      <c r="F2492" s="16"/>
      <c r="G2492" s="16"/>
      <c r="H2492" s="16"/>
      <c r="I2492" s="16"/>
      <c r="J2492" s="16"/>
      <c r="K2492" s="16"/>
      <c r="L2492" s="32"/>
      <c r="M2492" s="16"/>
      <c r="N2492" s="16"/>
      <c r="O2492" s="16"/>
      <c r="P2492" s="16"/>
      <c r="Y2492" s="20"/>
      <c r="Z2492" s="20"/>
      <c r="AA2492" s="20"/>
      <c r="AB2492" s="20"/>
      <c r="AC2492" s="20"/>
      <c r="AD2492" s="20"/>
    </row>
    <row r="2493" spans="3:30" s="1" customFormat="1">
      <c r="C2493" s="16"/>
      <c r="D2493" s="16"/>
      <c r="E2493" s="32"/>
      <c r="F2493" s="16"/>
      <c r="G2493" s="16"/>
      <c r="H2493" s="16"/>
      <c r="I2493" s="16"/>
      <c r="J2493" s="16"/>
      <c r="K2493" s="16"/>
      <c r="L2493" s="32"/>
      <c r="M2493" s="16"/>
      <c r="N2493" s="16"/>
      <c r="O2493" s="16"/>
      <c r="P2493" s="16"/>
      <c r="Y2493" s="20"/>
      <c r="Z2493" s="20"/>
      <c r="AA2493" s="20"/>
      <c r="AB2493" s="20"/>
      <c r="AC2493" s="20"/>
      <c r="AD2493" s="20"/>
    </row>
    <row r="2494" spans="3:30" s="1" customFormat="1">
      <c r="C2494" s="16"/>
      <c r="D2494" s="16"/>
      <c r="E2494" s="32"/>
      <c r="F2494" s="16"/>
      <c r="G2494" s="16"/>
      <c r="H2494" s="16"/>
      <c r="I2494" s="16"/>
      <c r="J2494" s="16"/>
      <c r="K2494" s="16"/>
      <c r="L2494" s="32"/>
      <c r="M2494" s="16"/>
      <c r="N2494" s="16"/>
      <c r="O2494" s="16"/>
      <c r="P2494" s="16"/>
      <c r="Y2494" s="20"/>
      <c r="Z2494" s="20"/>
      <c r="AA2494" s="20"/>
      <c r="AB2494" s="20"/>
      <c r="AC2494" s="20"/>
      <c r="AD2494" s="20"/>
    </row>
    <row r="2495" spans="3:30" s="1" customFormat="1">
      <c r="C2495" s="16"/>
      <c r="D2495" s="16"/>
      <c r="E2495" s="32"/>
      <c r="F2495" s="16"/>
      <c r="G2495" s="16"/>
      <c r="H2495" s="16"/>
      <c r="I2495" s="16"/>
      <c r="J2495" s="16"/>
      <c r="K2495" s="16"/>
      <c r="L2495" s="32"/>
      <c r="M2495" s="16"/>
      <c r="N2495" s="16"/>
      <c r="O2495" s="16"/>
      <c r="P2495" s="16"/>
      <c r="Y2495" s="20"/>
      <c r="Z2495" s="20"/>
      <c r="AA2495" s="20"/>
      <c r="AB2495" s="20"/>
      <c r="AC2495" s="20"/>
      <c r="AD2495" s="20"/>
    </row>
    <row r="2496" spans="3:30" s="1" customFormat="1">
      <c r="C2496" s="16"/>
      <c r="D2496" s="16"/>
      <c r="E2496" s="32"/>
      <c r="F2496" s="16"/>
      <c r="G2496" s="16"/>
      <c r="H2496" s="16"/>
      <c r="I2496" s="16"/>
      <c r="J2496" s="16"/>
      <c r="K2496" s="16"/>
      <c r="L2496" s="32"/>
      <c r="M2496" s="16"/>
      <c r="N2496" s="16"/>
      <c r="O2496" s="16"/>
      <c r="P2496" s="16"/>
      <c r="Y2496" s="20"/>
      <c r="Z2496" s="20"/>
      <c r="AA2496" s="20"/>
      <c r="AB2496" s="20"/>
      <c r="AC2496" s="20"/>
      <c r="AD2496" s="20"/>
    </row>
    <row r="2497" spans="3:30" s="1" customFormat="1">
      <c r="C2497" s="16"/>
      <c r="D2497" s="16"/>
      <c r="E2497" s="32"/>
      <c r="F2497" s="16"/>
      <c r="G2497" s="16"/>
      <c r="H2497" s="16"/>
      <c r="I2497" s="16"/>
      <c r="J2497" s="16"/>
      <c r="K2497" s="16"/>
      <c r="L2497" s="32"/>
      <c r="M2497" s="16"/>
      <c r="N2497" s="16"/>
      <c r="O2497" s="16"/>
      <c r="P2497" s="16"/>
      <c r="Y2497" s="20"/>
      <c r="Z2497" s="20"/>
      <c r="AA2497" s="20"/>
      <c r="AB2497" s="20"/>
      <c r="AC2497" s="20"/>
      <c r="AD2497" s="20"/>
    </row>
    <row r="2498" spans="3:30" s="1" customFormat="1">
      <c r="C2498" s="16"/>
      <c r="D2498" s="16"/>
      <c r="E2498" s="32"/>
      <c r="F2498" s="16"/>
      <c r="G2498" s="16"/>
      <c r="H2498" s="16"/>
      <c r="I2498" s="16"/>
      <c r="J2498" s="16"/>
      <c r="K2498" s="16"/>
      <c r="L2498" s="32"/>
      <c r="M2498" s="16"/>
      <c r="N2498" s="16"/>
      <c r="O2498" s="16"/>
      <c r="P2498" s="16"/>
      <c r="Y2498" s="20"/>
      <c r="Z2498" s="20"/>
      <c r="AA2498" s="20"/>
      <c r="AB2498" s="20"/>
      <c r="AC2498" s="20"/>
      <c r="AD2498" s="20"/>
    </row>
    <row r="2499" spans="3:30" s="1" customFormat="1">
      <c r="C2499" s="16"/>
      <c r="D2499" s="16"/>
      <c r="E2499" s="32"/>
      <c r="F2499" s="16"/>
      <c r="G2499" s="16"/>
      <c r="H2499" s="16"/>
      <c r="I2499" s="16"/>
      <c r="J2499" s="16"/>
      <c r="K2499" s="16"/>
      <c r="L2499" s="32"/>
      <c r="M2499" s="16"/>
      <c r="N2499" s="16"/>
      <c r="O2499" s="16"/>
      <c r="P2499" s="16"/>
      <c r="Y2499" s="20"/>
      <c r="Z2499" s="20"/>
      <c r="AA2499" s="20"/>
      <c r="AB2499" s="20"/>
      <c r="AC2499" s="20"/>
      <c r="AD2499" s="20"/>
    </row>
    <row r="2500" spans="3:30" s="1" customFormat="1">
      <c r="C2500" s="16"/>
      <c r="D2500" s="16"/>
      <c r="E2500" s="32"/>
      <c r="F2500" s="16"/>
      <c r="G2500" s="16"/>
      <c r="H2500" s="16"/>
      <c r="I2500" s="16"/>
      <c r="J2500" s="16"/>
      <c r="K2500" s="16"/>
      <c r="L2500" s="32"/>
      <c r="M2500" s="16"/>
      <c r="N2500" s="16"/>
      <c r="O2500" s="16"/>
      <c r="P2500" s="16"/>
      <c r="Y2500" s="20"/>
      <c r="Z2500" s="20"/>
      <c r="AA2500" s="20"/>
      <c r="AB2500" s="20"/>
      <c r="AC2500" s="20"/>
      <c r="AD2500" s="20"/>
    </row>
    <row r="2501" spans="3:30" s="1" customFormat="1">
      <c r="C2501" s="16"/>
      <c r="D2501" s="16"/>
      <c r="E2501" s="32"/>
      <c r="F2501" s="16"/>
      <c r="G2501" s="16"/>
      <c r="H2501" s="16"/>
      <c r="I2501" s="16"/>
      <c r="J2501" s="16"/>
      <c r="K2501" s="16"/>
      <c r="L2501" s="32"/>
      <c r="M2501" s="16"/>
      <c r="N2501" s="16"/>
      <c r="O2501" s="16"/>
      <c r="P2501" s="16"/>
      <c r="Y2501" s="20"/>
      <c r="Z2501" s="20"/>
      <c r="AA2501" s="20"/>
      <c r="AB2501" s="20"/>
      <c r="AC2501" s="20"/>
      <c r="AD2501" s="20"/>
    </row>
    <row r="2502" spans="3:30" s="1" customFormat="1">
      <c r="C2502" s="16"/>
      <c r="D2502" s="16"/>
      <c r="E2502" s="32"/>
      <c r="F2502" s="16"/>
      <c r="G2502" s="16"/>
      <c r="H2502" s="16"/>
      <c r="I2502" s="16"/>
      <c r="J2502" s="16"/>
      <c r="K2502" s="16"/>
      <c r="L2502" s="32"/>
      <c r="M2502" s="16"/>
      <c r="N2502" s="16"/>
      <c r="O2502" s="16"/>
      <c r="P2502" s="16"/>
      <c r="Y2502" s="20"/>
      <c r="Z2502" s="20"/>
      <c r="AA2502" s="20"/>
      <c r="AB2502" s="20"/>
      <c r="AC2502" s="20"/>
      <c r="AD2502" s="20"/>
    </row>
    <row r="2503" spans="3:30" s="1" customFormat="1">
      <c r="C2503" s="16"/>
      <c r="D2503" s="16"/>
      <c r="E2503" s="32"/>
      <c r="F2503" s="16"/>
      <c r="G2503" s="16"/>
      <c r="H2503" s="16"/>
      <c r="I2503" s="16"/>
      <c r="J2503" s="16"/>
      <c r="K2503" s="16"/>
      <c r="L2503" s="32"/>
      <c r="M2503" s="16"/>
      <c r="N2503" s="16"/>
      <c r="O2503" s="16"/>
      <c r="P2503" s="16"/>
      <c r="Y2503" s="20"/>
      <c r="Z2503" s="20"/>
      <c r="AA2503" s="20"/>
      <c r="AB2503" s="20"/>
      <c r="AC2503" s="20"/>
      <c r="AD2503" s="20"/>
    </row>
    <row r="2504" spans="3:30" s="1" customFormat="1">
      <c r="C2504" s="16"/>
      <c r="D2504" s="16"/>
      <c r="E2504" s="32"/>
      <c r="F2504" s="16"/>
      <c r="G2504" s="16"/>
      <c r="H2504" s="16"/>
      <c r="I2504" s="16"/>
      <c r="J2504" s="16"/>
      <c r="K2504" s="16"/>
      <c r="L2504" s="32"/>
      <c r="M2504" s="16"/>
      <c r="N2504" s="16"/>
      <c r="O2504" s="16"/>
      <c r="P2504" s="16"/>
      <c r="Y2504" s="20"/>
      <c r="Z2504" s="20"/>
      <c r="AA2504" s="20"/>
      <c r="AB2504" s="20"/>
      <c r="AC2504" s="20"/>
      <c r="AD2504" s="20"/>
    </row>
    <row r="2505" spans="3:30" s="1" customFormat="1">
      <c r="C2505" s="16"/>
      <c r="D2505" s="16"/>
      <c r="E2505" s="32"/>
      <c r="F2505" s="16"/>
      <c r="G2505" s="16"/>
      <c r="H2505" s="16"/>
      <c r="I2505" s="16"/>
      <c r="J2505" s="16"/>
      <c r="K2505" s="16"/>
      <c r="L2505" s="32"/>
      <c r="M2505" s="16"/>
      <c r="N2505" s="16"/>
      <c r="O2505" s="16"/>
      <c r="P2505" s="16"/>
      <c r="Y2505" s="20"/>
      <c r="Z2505" s="20"/>
      <c r="AA2505" s="20"/>
      <c r="AB2505" s="20"/>
      <c r="AC2505" s="20"/>
      <c r="AD2505" s="20"/>
    </row>
    <row r="2506" spans="3:30" s="1" customFormat="1">
      <c r="C2506" s="16"/>
      <c r="D2506" s="16"/>
      <c r="E2506" s="32"/>
      <c r="F2506" s="16"/>
      <c r="G2506" s="16"/>
      <c r="H2506" s="16"/>
      <c r="I2506" s="16"/>
      <c r="J2506" s="16"/>
      <c r="K2506" s="16"/>
      <c r="L2506" s="32"/>
      <c r="M2506" s="16"/>
      <c r="N2506" s="16"/>
      <c r="O2506" s="16"/>
      <c r="P2506" s="16"/>
      <c r="Y2506" s="20"/>
      <c r="Z2506" s="20"/>
      <c r="AA2506" s="20"/>
      <c r="AB2506" s="20"/>
      <c r="AC2506" s="20"/>
      <c r="AD2506" s="20"/>
    </row>
    <row r="2507" spans="3:30" s="1" customFormat="1">
      <c r="C2507" s="16"/>
      <c r="D2507" s="16"/>
      <c r="E2507" s="32"/>
      <c r="F2507" s="16"/>
      <c r="G2507" s="16"/>
      <c r="H2507" s="16"/>
      <c r="I2507" s="16"/>
      <c r="J2507" s="16"/>
      <c r="K2507" s="16"/>
      <c r="L2507" s="32"/>
      <c r="M2507" s="16"/>
      <c r="N2507" s="16"/>
      <c r="O2507" s="16"/>
      <c r="P2507" s="16"/>
      <c r="Y2507" s="20"/>
      <c r="Z2507" s="20"/>
      <c r="AA2507" s="20"/>
      <c r="AB2507" s="20"/>
      <c r="AC2507" s="20"/>
      <c r="AD2507" s="20"/>
    </row>
    <row r="2508" spans="3:30" s="1" customFormat="1">
      <c r="C2508" s="16"/>
      <c r="D2508" s="16"/>
      <c r="E2508" s="32"/>
      <c r="F2508" s="16"/>
      <c r="G2508" s="16"/>
      <c r="H2508" s="16"/>
      <c r="I2508" s="16"/>
      <c r="J2508" s="16"/>
      <c r="K2508" s="16"/>
      <c r="L2508" s="32"/>
      <c r="M2508" s="16"/>
      <c r="N2508" s="16"/>
      <c r="O2508" s="16"/>
      <c r="P2508" s="16"/>
      <c r="Y2508" s="20"/>
      <c r="Z2508" s="20"/>
      <c r="AA2508" s="20"/>
      <c r="AB2508" s="20"/>
      <c r="AC2508" s="20"/>
      <c r="AD2508" s="20"/>
    </row>
    <row r="2509" spans="3:30" s="1" customFormat="1">
      <c r="C2509" s="16"/>
      <c r="D2509" s="16"/>
      <c r="E2509" s="32"/>
      <c r="F2509" s="16"/>
      <c r="G2509" s="16"/>
      <c r="H2509" s="16"/>
      <c r="I2509" s="16"/>
      <c r="J2509" s="16"/>
      <c r="K2509" s="16"/>
      <c r="L2509" s="32"/>
      <c r="M2509" s="16"/>
      <c r="N2509" s="16"/>
      <c r="O2509" s="16"/>
      <c r="P2509" s="16"/>
      <c r="Y2509" s="20"/>
      <c r="Z2509" s="20"/>
      <c r="AA2509" s="20"/>
      <c r="AB2509" s="20"/>
      <c r="AC2509" s="20"/>
      <c r="AD2509" s="20"/>
    </row>
    <row r="2510" spans="3:30" s="1" customFormat="1">
      <c r="C2510" s="16"/>
      <c r="D2510" s="16"/>
      <c r="E2510" s="32"/>
      <c r="F2510" s="16"/>
      <c r="G2510" s="16"/>
      <c r="H2510" s="16"/>
      <c r="I2510" s="16"/>
      <c r="J2510" s="16"/>
      <c r="K2510" s="16"/>
      <c r="L2510" s="32"/>
      <c r="M2510" s="16"/>
      <c r="N2510" s="16"/>
      <c r="O2510" s="16"/>
      <c r="P2510" s="16"/>
      <c r="Y2510" s="20"/>
      <c r="Z2510" s="20"/>
      <c r="AA2510" s="20"/>
      <c r="AB2510" s="20"/>
      <c r="AC2510" s="20"/>
      <c r="AD2510" s="20"/>
    </row>
    <row r="2511" spans="3:30" s="1" customFormat="1">
      <c r="C2511" s="16"/>
      <c r="D2511" s="16"/>
      <c r="E2511" s="32"/>
      <c r="F2511" s="16"/>
      <c r="G2511" s="16"/>
      <c r="H2511" s="16"/>
      <c r="I2511" s="16"/>
      <c r="J2511" s="16"/>
      <c r="K2511" s="16"/>
      <c r="L2511" s="32"/>
      <c r="M2511" s="16"/>
      <c r="N2511" s="16"/>
      <c r="O2511" s="16"/>
      <c r="P2511" s="16"/>
      <c r="Y2511" s="20"/>
      <c r="Z2511" s="20"/>
      <c r="AA2511" s="20"/>
      <c r="AB2511" s="20"/>
      <c r="AC2511" s="20"/>
      <c r="AD2511" s="20"/>
    </row>
    <row r="2512" spans="3:30" s="1" customFormat="1">
      <c r="C2512" s="16"/>
      <c r="D2512" s="16"/>
      <c r="E2512" s="32"/>
      <c r="F2512" s="16"/>
      <c r="G2512" s="16"/>
      <c r="H2512" s="16"/>
      <c r="I2512" s="16"/>
      <c r="J2512" s="16"/>
      <c r="K2512" s="16"/>
      <c r="L2512" s="32"/>
      <c r="M2512" s="16"/>
      <c r="N2512" s="16"/>
      <c r="O2512" s="16"/>
      <c r="P2512" s="16"/>
      <c r="Y2512" s="20"/>
      <c r="Z2512" s="20"/>
      <c r="AA2512" s="20"/>
      <c r="AB2512" s="20"/>
      <c r="AC2512" s="20"/>
      <c r="AD2512" s="20"/>
    </row>
    <row r="2513" spans="3:30" s="1" customFormat="1">
      <c r="C2513" s="16"/>
      <c r="D2513" s="16"/>
      <c r="E2513" s="32"/>
      <c r="F2513" s="16"/>
      <c r="G2513" s="16"/>
      <c r="H2513" s="16"/>
      <c r="I2513" s="16"/>
      <c r="J2513" s="16"/>
      <c r="K2513" s="16"/>
      <c r="L2513" s="32"/>
      <c r="M2513" s="16"/>
      <c r="N2513" s="16"/>
      <c r="O2513" s="16"/>
      <c r="P2513" s="16"/>
      <c r="Y2513" s="20"/>
      <c r="Z2513" s="20"/>
      <c r="AA2513" s="20"/>
      <c r="AB2513" s="20"/>
      <c r="AC2513" s="20"/>
      <c r="AD2513" s="20"/>
    </row>
    <row r="2514" spans="3:30" s="1" customFormat="1">
      <c r="C2514" s="16"/>
      <c r="D2514" s="16"/>
      <c r="E2514" s="32"/>
      <c r="F2514" s="16"/>
      <c r="G2514" s="16"/>
      <c r="H2514" s="16"/>
      <c r="I2514" s="16"/>
      <c r="J2514" s="16"/>
      <c r="K2514" s="16"/>
      <c r="L2514" s="32"/>
      <c r="M2514" s="16"/>
      <c r="N2514" s="16"/>
      <c r="O2514" s="16"/>
      <c r="P2514" s="16"/>
      <c r="Y2514" s="20"/>
      <c r="Z2514" s="20"/>
      <c r="AA2514" s="20"/>
      <c r="AB2514" s="20"/>
      <c r="AC2514" s="20"/>
      <c r="AD2514" s="20"/>
    </row>
    <row r="2515" spans="3:30" s="1" customFormat="1">
      <c r="C2515" s="16"/>
      <c r="D2515" s="16"/>
      <c r="E2515" s="32"/>
      <c r="F2515" s="16"/>
      <c r="G2515" s="16"/>
      <c r="H2515" s="16"/>
      <c r="I2515" s="16"/>
      <c r="J2515" s="16"/>
      <c r="K2515" s="16"/>
      <c r="L2515" s="32"/>
      <c r="M2515" s="16"/>
      <c r="N2515" s="16"/>
      <c r="O2515" s="16"/>
      <c r="P2515" s="16"/>
      <c r="Y2515" s="20"/>
      <c r="Z2515" s="20"/>
      <c r="AA2515" s="20"/>
      <c r="AB2515" s="20"/>
      <c r="AC2515" s="20"/>
      <c r="AD2515" s="20"/>
    </row>
    <row r="2516" spans="3:30" s="1" customFormat="1">
      <c r="C2516" s="16"/>
      <c r="D2516" s="16"/>
      <c r="E2516" s="32"/>
      <c r="F2516" s="16"/>
      <c r="G2516" s="16"/>
      <c r="H2516" s="16"/>
      <c r="I2516" s="16"/>
      <c r="J2516" s="16"/>
      <c r="K2516" s="16"/>
      <c r="L2516" s="32"/>
      <c r="M2516" s="16"/>
      <c r="N2516" s="16"/>
      <c r="O2516" s="16"/>
      <c r="P2516" s="16"/>
      <c r="Y2516" s="20"/>
      <c r="Z2516" s="20"/>
      <c r="AA2516" s="20"/>
      <c r="AB2516" s="20"/>
      <c r="AC2516" s="20"/>
      <c r="AD2516" s="20"/>
    </row>
    <row r="2517" spans="3:30" s="1" customFormat="1">
      <c r="C2517" s="16"/>
      <c r="D2517" s="16"/>
      <c r="E2517" s="32"/>
      <c r="F2517" s="16"/>
      <c r="G2517" s="16"/>
      <c r="H2517" s="16"/>
      <c r="I2517" s="16"/>
      <c r="J2517" s="16"/>
      <c r="K2517" s="16"/>
      <c r="L2517" s="32"/>
      <c r="M2517" s="16"/>
      <c r="N2517" s="16"/>
      <c r="O2517" s="16"/>
      <c r="P2517" s="16"/>
      <c r="Y2517" s="20"/>
      <c r="Z2517" s="20"/>
      <c r="AA2517" s="20"/>
      <c r="AB2517" s="20"/>
      <c r="AC2517" s="20"/>
      <c r="AD2517" s="20"/>
    </row>
    <row r="2518" spans="3:30" s="1" customFormat="1">
      <c r="C2518" s="16"/>
      <c r="D2518" s="16"/>
      <c r="E2518" s="32"/>
      <c r="F2518" s="16"/>
      <c r="G2518" s="16"/>
      <c r="H2518" s="16"/>
      <c r="I2518" s="16"/>
      <c r="J2518" s="16"/>
      <c r="K2518" s="16"/>
      <c r="L2518" s="32"/>
      <c r="M2518" s="16"/>
      <c r="N2518" s="16"/>
      <c r="O2518" s="16"/>
      <c r="P2518" s="16"/>
      <c r="Y2518" s="20"/>
      <c r="Z2518" s="20"/>
      <c r="AA2518" s="20"/>
      <c r="AB2518" s="20"/>
      <c r="AC2518" s="20"/>
      <c r="AD2518" s="20"/>
    </row>
    <row r="2519" spans="3:30" s="1" customFormat="1">
      <c r="C2519" s="16"/>
      <c r="D2519" s="16"/>
      <c r="E2519" s="32"/>
      <c r="F2519" s="16"/>
      <c r="G2519" s="16"/>
      <c r="H2519" s="16"/>
      <c r="I2519" s="16"/>
      <c r="J2519" s="16"/>
      <c r="K2519" s="16"/>
      <c r="L2519" s="32"/>
      <c r="M2519" s="16"/>
      <c r="N2519" s="16"/>
      <c r="O2519" s="16"/>
      <c r="P2519" s="16"/>
      <c r="Y2519" s="20"/>
      <c r="Z2519" s="20"/>
      <c r="AA2519" s="20"/>
      <c r="AB2519" s="20"/>
      <c r="AC2519" s="20"/>
      <c r="AD2519" s="20"/>
    </row>
    <row r="2520" spans="3:30" s="1" customFormat="1">
      <c r="C2520" s="16"/>
      <c r="D2520" s="16"/>
      <c r="E2520" s="32"/>
      <c r="F2520" s="16"/>
      <c r="G2520" s="16"/>
      <c r="H2520" s="16"/>
      <c r="I2520" s="16"/>
      <c r="J2520" s="16"/>
      <c r="K2520" s="16"/>
      <c r="L2520" s="32"/>
      <c r="M2520" s="16"/>
      <c r="N2520" s="16"/>
      <c r="O2520" s="16"/>
      <c r="P2520" s="16"/>
      <c r="Y2520" s="20"/>
      <c r="Z2520" s="20"/>
      <c r="AA2520" s="20"/>
      <c r="AB2520" s="20"/>
      <c r="AC2520" s="20"/>
      <c r="AD2520" s="20"/>
    </row>
    <row r="2521" spans="3:30" s="1" customFormat="1">
      <c r="C2521" s="16"/>
      <c r="D2521" s="16"/>
      <c r="E2521" s="32"/>
      <c r="F2521" s="16"/>
      <c r="G2521" s="16"/>
      <c r="H2521" s="16"/>
      <c r="I2521" s="16"/>
      <c r="J2521" s="16"/>
      <c r="K2521" s="16"/>
      <c r="L2521" s="32"/>
      <c r="M2521" s="16"/>
      <c r="N2521" s="16"/>
      <c r="O2521" s="16"/>
      <c r="P2521" s="16"/>
      <c r="Y2521" s="20"/>
      <c r="Z2521" s="20"/>
      <c r="AA2521" s="20"/>
      <c r="AB2521" s="20"/>
      <c r="AC2521" s="20"/>
      <c r="AD2521" s="20"/>
    </row>
    <row r="2522" spans="3:30" s="1" customFormat="1">
      <c r="C2522" s="16"/>
      <c r="D2522" s="16"/>
      <c r="E2522" s="32"/>
      <c r="F2522" s="16"/>
      <c r="G2522" s="16"/>
      <c r="H2522" s="16"/>
      <c r="I2522" s="16"/>
      <c r="J2522" s="16"/>
      <c r="K2522" s="16"/>
      <c r="L2522" s="32"/>
      <c r="M2522" s="16"/>
      <c r="N2522" s="16"/>
      <c r="O2522" s="16"/>
      <c r="P2522" s="16"/>
      <c r="Y2522" s="20"/>
      <c r="Z2522" s="20"/>
      <c r="AA2522" s="20"/>
      <c r="AB2522" s="20"/>
      <c r="AC2522" s="20"/>
      <c r="AD2522" s="20"/>
    </row>
    <row r="2523" spans="3:30" s="1" customFormat="1">
      <c r="C2523" s="16"/>
      <c r="D2523" s="16"/>
      <c r="E2523" s="32"/>
      <c r="F2523" s="16"/>
      <c r="G2523" s="16"/>
      <c r="H2523" s="16"/>
      <c r="I2523" s="16"/>
      <c r="J2523" s="16"/>
      <c r="K2523" s="16"/>
      <c r="L2523" s="32"/>
      <c r="M2523" s="16"/>
      <c r="N2523" s="16"/>
      <c r="O2523" s="16"/>
      <c r="P2523" s="16"/>
      <c r="Y2523" s="20"/>
      <c r="Z2523" s="20"/>
      <c r="AA2523" s="20"/>
      <c r="AB2523" s="20"/>
      <c r="AC2523" s="20"/>
      <c r="AD2523" s="20"/>
    </row>
    <row r="2524" spans="3:30" s="1" customFormat="1">
      <c r="C2524" s="16"/>
      <c r="D2524" s="16"/>
      <c r="E2524" s="32"/>
      <c r="F2524" s="16"/>
      <c r="G2524" s="16"/>
      <c r="H2524" s="16"/>
      <c r="I2524" s="16"/>
      <c r="J2524" s="16"/>
      <c r="K2524" s="16"/>
      <c r="L2524" s="32"/>
      <c r="M2524" s="16"/>
      <c r="N2524" s="16"/>
      <c r="O2524" s="16"/>
      <c r="P2524" s="16"/>
      <c r="Y2524" s="20"/>
      <c r="Z2524" s="20"/>
      <c r="AA2524" s="20"/>
      <c r="AB2524" s="20"/>
      <c r="AC2524" s="20"/>
      <c r="AD2524" s="20"/>
    </row>
    <row r="2525" spans="3:30" s="1" customFormat="1">
      <c r="C2525" s="16"/>
      <c r="D2525" s="16"/>
      <c r="E2525" s="32"/>
      <c r="F2525" s="16"/>
      <c r="G2525" s="16"/>
      <c r="H2525" s="16"/>
      <c r="I2525" s="16"/>
      <c r="J2525" s="16"/>
      <c r="K2525" s="16"/>
      <c r="L2525" s="32"/>
      <c r="M2525" s="16"/>
      <c r="N2525" s="16"/>
      <c r="O2525" s="16"/>
      <c r="P2525" s="16"/>
      <c r="Y2525" s="20"/>
      <c r="Z2525" s="20"/>
      <c r="AA2525" s="20"/>
      <c r="AB2525" s="20"/>
      <c r="AC2525" s="20"/>
      <c r="AD2525" s="20"/>
    </row>
    <row r="2526" spans="3:30" s="1" customFormat="1">
      <c r="C2526" s="16"/>
      <c r="D2526" s="16"/>
      <c r="E2526" s="32"/>
      <c r="F2526" s="16"/>
      <c r="G2526" s="16"/>
      <c r="H2526" s="16"/>
      <c r="I2526" s="16"/>
      <c r="J2526" s="16"/>
      <c r="K2526" s="16"/>
      <c r="L2526" s="32"/>
      <c r="M2526" s="16"/>
      <c r="N2526" s="16"/>
      <c r="O2526" s="16"/>
      <c r="P2526" s="16"/>
      <c r="Y2526" s="20"/>
      <c r="Z2526" s="20"/>
      <c r="AA2526" s="20"/>
      <c r="AB2526" s="20"/>
      <c r="AC2526" s="20"/>
      <c r="AD2526" s="20"/>
    </row>
    <row r="2527" spans="3:30" s="1" customFormat="1">
      <c r="C2527" s="16"/>
      <c r="D2527" s="16"/>
      <c r="E2527" s="32"/>
      <c r="F2527" s="16"/>
      <c r="G2527" s="16"/>
      <c r="H2527" s="16"/>
      <c r="I2527" s="16"/>
      <c r="J2527" s="16"/>
      <c r="K2527" s="16"/>
      <c r="L2527" s="32"/>
      <c r="M2527" s="16"/>
      <c r="N2527" s="16"/>
      <c r="O2527" s="16"/>
      <c r="P2527" s="16"/>
      <c r="Y2527" s="20"/>
      <c r="Z2527" s="20"/>
      <c r="AA2527" s="20"/>
      <c r="AB2527" s="20"/>
      <c r="AC2527" s="20"/>
      <c r="AD2527" s="20"/>
    </row>
    <row r="2528" spans="3:30" s="1" customFormat="1">
      <c r="C2528" s="16"/>
      <c r="D2528" s="16"/>
      <c r="E2528" s="32"/>
      <c r="F2528" s="16"/>
      <c r="G2528" s="16"/>
      <c r="H2528" s="16"/>
      <c r="I2528" s="16"/>
      <c r="J2528" s="16"/>
      <c r="K2528" s="16"/>
      <c r="L2528" s="32"/>
      <c r="M2528" s="16"/>
      <c r="N2528" s="16"/>
      <c r="O2528" s="16"/>
      <c r="P2528" s="16"/>
      <c r="Y2528" s="20"/>
      <c r="Z2528" s="20"/>
      <c r="AA2528" s="20"/>
      <c r="AB2528" s="20"/>
      <c r="AC2528" s="20"/>
      <c r="AD2528" s="20"/>
    </row>
    <row r="2529" spans="3:30" s="1" customFormat="1">
      <c r="C2529" s="16"/>
      <c r="D2529" s="16"/>
      <c r="E2529" s="32"/>
      <c r="F2529" s="16"/>
      <c r="G2529" s="16"/>
      <c r="H2529" s="16"/>
      <c r="I2529" s="16"/>
      <c r="J2529" s="16"/>
      <c r="K2529" s="16"/>
      <c r="L2529" s="32"/>
      <c r="M2529" s="16"/>
      <c r="N2529" s="16"/>
      <c r="O2529" s="16"/>
      <c r="P2529" s="16"/>
      <c r="Y2529" s="20"/>
      <c r="Z2529" s="20"/>
      <c r="AA2529" s="20"/>
      <c r="AB2529" s="20"/>
      <c r="AC2529" s="20"/>
      <c r="AD2529" s="20"/>
    </row>
    <row r="2530" spans="3:30" s="1" customFormat="1">
      <c r="C2530" s="16"/>
      <c r="D2530" s="16"/>
      <c r="E2530" s="32"/>
      <c r="F2530" s="16"/>
      <c r="G2530" s="16"/>
      <c r="H2530" s="16"/>
      <c r="I2530" s="16"/>
      <c r="J2530" s="16"/>
      <c r="K2530" s="16"/>
      <c r="L2530" s="32"/>
      <c r="M2530" s="16"/>
      <c r="N2530" s="16"/>
      <c r="O2530" s="16"/>
      <c r="P2530" s="16"/>
      <c r="Y2530" s="20"/>
      <c r="Z2530" s="20"/>
      <c r="AA2530" s="20"/>
      <c r="AB2530" s="20"/>
      <c r="AC2530" s="20"/>
      <c r="AD2530" s="20"/>
    </row>
    <row r="2531" spans="3:30" s="1" customFormat="1">
      <c r="C2531" s="16"/>
      <c r="D2531" s="16"/>
      <c r="E2531" s="32"/>
      <c r="F2531" s="16"/>
      <c r="G2531" s="16"/>
      <c r="H2531" s="16"/>
      <c r="I2531" s="16"/>
      <c r="J2531" s="16"/>
      <c r="K2531" s="16"/>
      <c r="L2531" s="32"/>
      <c r="M2531" s="16"/>
      <c r="N2531" s="16"/>
      <c r="O2531" s="16"/>
      <c r="P2531" s="16"/>
      <c r="Y2531" s="20"/>
      <c r="Z2531" s="20"/>
      <c r="AA2531" s="20"/>
      <c r="AB2531" s="20"/>
      <c r="AC2531" s="20"/>
      <c r="AD2531" s="20"/>
    </row>
    <row r="2532" spans="3:30" s="1" customFormat="1">
      <c r="C2532" s="16"/>
      <c r="D2532" s="16"/>
      <c r="E2532" s="32"/>
      <c r="F2532" s="16"/>
      <c r="G2532" s="16"/>
      <c r="H2532" s="16"/>
      <c r="I2532" s="16"/>
      <c r="J2532" s="16"/>
      <c r="K2532" s="16"/>
      <c r="L2532" s="32"/>
      <c r="M2532" s="16"/>
      <c r="N2532" s="16"/>
      <c r="O2532" s="16"/>
      <c r="P2532" s="16"/>
      <c r="Y2532" s="20"/>
      <c r="Z2532" s="20"/>
      <c r="AA2532" s="20"/>
      <c r="AB2532" s="20"/>
      <c r="AC2532" s="20"/>
      <c r="AD2532" s="20"/>
    </row>
    <row r="2533" spans="3:30" s="1" customFormat="1">
      <c r="C2533" s="16"/>
      <c r="D2533" s="16"/>
      <c r="E2533" s="32"/>
      <c r="F2533" s="16"/>
      <c r="G2533" s="16"/>
      <c r="H2533" s="16"/>
      <c r="I2533" s="16"/>
      <c r="J2533" s="16"/>
      <c r="K2533" s="16"/>
      <c r="L2533" s="32"/>
      <c r="M2533" s="16"/>
      <c r="N2533" s="16"/>
      <c r="O2533" s="16"/>
      <c r="P2533" s="16"/>
      <c r="Y2533" s="20"/>
      <c r="Z2533" s="20"/>
      <c r="AA2533" s="20"/>
      <c r="AB2533" s="20"/>
      <c r="AC2533" s="20"/>
      <c r="AD2533" s="20"/>
    </row>
    <row r="2534" spans="3:30" s="1" customFormat="1">
      <c r="C2534" s="16"/>
      <c r="D2534" s="16"/>
      <c r="E2534" s="32"/>
      <c r="F2534" s="16"/>
      <c r="G2534" s="16"/>
      <c r="H2534" s="16"/>
      <c r="I2534" s="16"/>
      <c r="J2534" s="16"/>
      <c r="K2534" s="16"/>
      <c r="L2534" s="32"/>
      <c r="M2534" s="16"/>
      <c r="N2534" s="16"/>
      <c r="O2534" s="16"/>
      <c r="P2534" s="16"/>
      <c r="Y2534" s="20"/>
      <c r="Z2534" s="20"/>
      <c r="AA2534" s="20"/>
      <c r="AB2534" s="20"/>
      <c r="AC2534" s="20"/>
      <c r="AD2534" s="20"/>
    </row>
    <row r="2535" spans="3:30" s="1" customFormat="1">
      <c r="C2535" s="16"/>
      <c r="D2535" s="16"/>
      <c r="E2535" s="32"/>
      <c r="F2535" s="16"/>
      <c r="G2535" s="16"/>
      <c r="H2535" s="16"/>
      <c r="I2535" s="16"/>
      <c r="J2535" s="16"/>
      <c r="K2535" s="16"/>
      <c r="L2535" s="32"/>
      <c r="M2535" s="16"/>
      <c r="N2535" s="16"/>
      <c r="O2535" s="16"/>
      <c r="P2535" s="16"/>
      <c r="Y2535" s="20"/>
      <c r="Z2535" s="20"/>
      <c r="AA2535" s="20"/>
      <c r="AB2535" s="20"/>
      <c r="AC2535" s="20"/>
      <c r="AD2535" s="20"/>
    </row>
    <row r="2536" spans="3:30" s="1" customFormat="1">
      <c r="C2536" s="16"/>
      <c r="D2536" s="16"/>
      <c r="E2536" s="32"/>
      <c r="F2536" s="16"/>
      <c r="G2536" s="16"/>
      <c r="H2536" s="16"/>
      <c r="I2536" s="16"/>
      <c r="J2536" s="16"/>
      <c r="K2536" s="16"/>
      <c r="L2536" s="32"/>
      <c r="M2536" s="16"/>
      <c r="N2536" s="16"/>
      <c r="O2536" s="16"/>
      <c r="P2536" s="16"/>
      <c r="Y2536" s="20"/>
      <c r="Z2536" s="20"/>
      <c r="AA2536" s="20"/>
      <c r="AB2536" s="20"/>
      <c r="AC2536" s="20"/>
      <c r="AD2536" s="20"/>
    </row>
    <row r="2537" spans="3:30" s="1" customFormat="1">
      <c r="C2537" s="16"/>
      <c r="D2537" s="16"/>
      <c r="E2537" s="32"/>
      <c r="F2537" s="16"/>
      <c r="G2537" s="16"/>
      <c r="H2537" s="16"/>
      <c r="I2537" s="16"/>
      <c r="J2537" s="16"/>
      <c r="K2537" s="16"/>
      <c r="L2537" s="32"/>
      <c r="M2537" s="16"/>
      <c r="N2537" s="16"/>
      <c r="O2537" s="16"/>
      <c r="P2537" s="16"/>
      <c r="Y2537" s="20"/>
      <c r="Z2537" s="20"/>
      <c r="AA2537" s="20"/>
      <c r="AB2537" s="20"/>
      <c r="AC2537" s="20"/>
      <c r="AD2537" s="20"/>
    </row>
    <row r="2538" spans="3:30" s="1" customFormat="1">
      <c r="C2538" s="16"/>
      <c r="D2538" s="16"/>
      <c r="E2538" s="32"/>
      <c r="F2538" s="16"/>
      <c r="G2538" s="16"/>
      <c r="H2538" s="16"/>
      <c r="I2538" s="16"/>
      <c r="J2538" s="16"/>
      <c r="K2538" s="16"/>
      <c r="L2538" s="32"/>
      <c r="M2538" s="16"/>
      <c r="N2538" s="16"/>
      <c r="O2538" s="16"/>
      <c r="P2538" s="16"/>
      <c r="Y2538" s="20"/>
      <c r="Z2538" s="20"/>
      <c r="AA2538" s="20"/>
      <c r="AB2538" s="20"/>
      <c r="AC2538" s="20"/>
      <c r="AD2538" s="20"/>
    </row>
    <row r="2539" spans="3:30" s="1" customFormat="1">
      <c r="C2539" s="16"/>
      <c r="D2539" s="16"/>
      <c r="E2539" s="32"/>
      <c r="F2539" s="16"/>
      <c r="G2539" s="16"/>
      <c r="H2539" s="16"/>
      <c r="I2539" s="16"/>
      <c r="J2539" s="16"/>
      <c r="K2539" s="16"/>
      <c r="L2539" s="32"/>
      <c r="M2539" s="16"/>
      <c r="N2539" s="16"/>
      <c r="O2539" s="16"/>
      <c r="P2539" s="16"/>
      <c r="Y2539" s="20"/>
      <c r="Z2539" s="20"/>
      <c r="AA2539" s="20"/>
      <c r="AB2539" s="20"/>
      <c r="AC2539" s="20"/>
      <c r="AD2539" s="20"/>
    </row>
    <row r="2540" spans="3:30" s="1" customFormat="1">
      <c r="C2540" s="16"/>
      <c r="D2540" s="16"/>
      <c r="E2540" s="32"/>
      <c r="F2540" s="16"/>
      <c r="G2540" s="16"/>
      <c r="H2540" s="16"/>
      <c r="I2540" s="16"/>
      <c r="J2540" s="16"/>
      <c r="K2540" s="16"/>
      <c r="L2540" s="32"/>
      <c r="M2540" s="16"/>
      <c r="N2540" s="16"/>
      <c r="O2540" s="16"/>
      <c r="P2540" s="16"/>
      <c r="Y2540" s="20"/>
      <c r="Z2540" s="20"/>
      <c r="AA2540" s="20"/>
      <c r="AB2540" s="20"/>
      <c r="AC2540" s="20"/>
      <c r="AD2540" s="20"/>
    </row>
    <row r="2541" spans="3:30" s="1" customFormat="1">
      <c r="C2541" s="16"/>
      <c r="D2541" s="16"/>
      <c r="E2541" s="32"/>
      <c r="F2541" s="16"/>
      <c r="G2541" s="16"/>
      <c r="H2541" s="16"/>
      <c r="I2541" s="16"/>
      <c r="J2541" s="16"/>
      <c r="K2541" s="16"/>
      <c r="L2541" s="32"/>
      <c r="M2541" s="16"/>
      <c r="N2541" s="16"/>
      <c r="O2541" s="16"/>
      <c r="P2541" s="16"/>
      <c r="Y2541" s="20"/>
      <c r="Z2541" s="20"/>
      <c r="AA2541" s="20"/>
      <c r="AB2541" s="20"/>
      <c r="AC2541" s="20"/>
      <c r="AD2541" s="20"/>
    </row>
    <row r="2542" spans="3:30" s="1" customFormat="1">
      <c r="C2542" s="16"/>
      <c r="D2542" s="16"/>
      <c r="E2542" s="32"/>
      <c r="F2542" s="16"/>
      <c r="G2542" s="16"/>
      <c r="H2542" s="16"/>
      <c r="I2542" s="16"/>
      <c r="J2542" s="16"/>
      <c r="K2542" s="16"/>
      <c r="L2542" s="32"/>
      <c r="M2542" s="16"/>
      <c r="N2542" s="16"/>
      <c r="O2542" s="16"/>
      <c r="P2542" s="16"/>
      <c r="Y2542" s="20"/>
      <c r="Z2542" s="20"/>
      <c r="AA2542" s="20"/>
      <c r="AB2542" s="20"/>
      <c r="AC2542" s="20"/>
      <c r="AD2542" s="20"/>
    </row>
    <row r="2543" spans="3:30" s="1" customFormat="1">
      <c r="C2543" s="16"/>
      <c r="D2543" s="16"/>
      <c r="E2543" s="32"/>
      <c r="F2543" s="16"/>
      <c r="G2543" s="16"/>
      <c r="H2543" s="16"/>
      <c r="I2543" s="16"/>
      <c r="J2543" s="16"/>
      <c r="K2543" s="16"/>
      <c r="L2543" s="32"/>
      <c r="M2543" s="16"/>
      <c r="N2543" s="16"/>
      <c r="O2543" s="16"/>
      <c r="P2543" s="16"/>
      <c r="Y2543" s="20"/>
      <c r="Z2543" s="20"/>
      <c r="AA2543" s="20"/>
      <c r="AB2543" s="20"/>
      <c r="AC2543" s="20"/>
      <c r="AD2543" s="20"/>
    </row>
    <row r="2544" spans="3:30" s="1" customFormat="1">
      <c r="C2544" s="16"/>
      <c r="D2544" s="16"/>
      <c r="E2544" s="32"/>
      <c r="F2544" s="16"/>
      <c r="G2544" s="16"/>
      <c r="H2544" s="16"/>
      <c r="I2544" s="16"/>
      <c r="J2544" s="16"/>
      <c r="K2544" s="16"/>
      <c r="L2544" s="32"/>
      <c r="M2544" s="16"/>
      <c r="N2544" s="16"/>
      <c r="O2544" s="16"/>
      <c r="P2544" s="16"/>
      <c r="Y2544" s="20"/>
      <c r="Z2544" s="20"/>
      <c r="AA2544" s="20"/>
      <c r="AB2544" s="20"/>
      <c r="AC2544" s="20"/>
      <c r="AD2544" s="20"/>
    </row>
    <row r="2545" spans="3:30" s="1" customFormat="1">
      <c r="C2545" s="16"/>
      <c r="D2545" s="16"/>
      <c r="E2545" s="32"/>
      <c r="F2545" s="16"/>
      <c r="G2545" s="16"/>
      <c r="H2545" s="16"/>
      <c r="I2545" s="16"/>
      <c r="J2545" s="16"/>
      <c r="K2545" s="16"/>
      <c r="L2545" s="32"/>
      <c r="M2545" s="16"/>
      <c r="N2545" s="16"/>
      <c r="O2545" s="16"/>
      <c r="P2545" s="16"/>
      <c r="Y2545" s="20"/>
      <c r="Z2545" s="20"/>
      <c r="AA2545" s="20"/>
      <c r="AB2545" s="20"/>
      <c r="AC2545" s="20"/>
      <c r="AD2545" s="20"/>
    </row>
    <row r="2546" spans="3:30" s="1" customFormat="1">
      <c r="C2546" s="16"/>
      <c r="D2546" s="16"/>
      <c r="E2546" s="32"/>
      <c r="F2546" s="16"/>
      <c r="G2546" s="16"/>
      <c r="H2546" s="16"/>
      <c r="I2546" s="16"/>
      <c r="J2546" s="16"/>
      <c r="K2546" s="16"/>
      <c r="L2546" s="32"/>
      <c r="M2546" s="16"/>
      <c r="N2546" s="16"/>
      <c r="O2546" s="16"/>
      <c r="P2546" s="16"/>
      <c r="Y2546" s="20"/>
      <c r="Z2546" s="20"/>
      <c r="AA2546" s="20"/>
      <c r="AB2546" s="20"/>
      <c r="AC2546" s="20"/>
      <c r="AD2546" s="20"/>
    </row>
    <row r="2547" spans="3:30" s="1" customFormat="1">
      <c r="C2547" s="16"/>
      <c r="D2547" s="16"/>
      <c r="E2547" s="32"/>
      <c r="F2547" s="16"/>
      <c r="G2547" s="16"/>
      <c r="H2547" s="16"/>
      <c r="I2547" s="16"/>
      <c r="J2547" s="16"/>
      <c r="K2547" s="16"/>
      <c r="L2547" s="32"/>
      <c r="M2547" s="16"/>
      <c r="N2547" s="16"/>
      <c r="O2547" s="16"/>
      <c r="P2547" s="16"/>
      <c r="Y2547" s="20"/>
      <c r="Z2547" s="20"/>
      <c r="AA2547" s="20"/>
      <c r="AB2547" s="20"/>
      <c r="AC2547" s="20"/>
      <c r="AD2547" s="20"/>
    </row>
    <row r="2548" spans="3:30" s="1" customFormat="1">
      <c r="C2548" s="16"/>
      <c r="D2548" s="16"/>
      <c r="E2548" s="32"/>
      <c r="F2548" s="16"/>
      <c r="G2548" s="16"/>
      <c r="H2548" s="16"/>
      <c r="I2548" s="16"/>
      <c r="J2548" s="16"/>
      <c r="K2548" s="16"/>
      <c r="L2548" s="32"/>
      <c r="M2548" s="16"/>
      <c r="N2548" s="16"/>
      <c r="O2548" s="16"/>
      <c r="P2548" s="16"/>
      <c r="Y2548" s="20"/>
      <c r="Z2548" s="20"/>
      <c r="AA2548" s="20"/>
      <c r="AB2548" s="20"/>
      <c r="AC2548" s="20"/>
      <c r="AD2548" s="20"/>
    </row>
    <row r="2549" spans="3:30" s="1" customFormat="1">
      <c r="C2549" s="16"/>
      <c r="D2549" s="16"/>
      <c r="E2549" s="32"/>
      <c r="F2549" s="16"/>
      <c r="G2549" s="16"/>
      <c r="H2549" s="16"/>
      <c r="I2549" s="16"/>
      <c r="J2549" s="16"/>
      <c r="K2549" s="16"/>
      <c r="L2549" s="32"/>
      <c r="M2549" s="16"/>
      <c r="N2549" s="16"/>
      <c r="O2549" s="16"/>
      <c r="P2549" s="16"/>
      <c r="Y2549" s="20"/>
      <c r="Z2549" s="20"/>
      <c r="AA2549" s="20"/>
      <c r="AB2549" s="20"/>
      <c r="AC2549" s="20"/>
      <c r="AD2549" s="20"/>
    </row>
    <row r="2550" spans="3:30" s="1" customFormat="1">
      <c r="C2550" s="16"/>
      <c r="D2550" s="16"/>
      <c r="E2550" s="32"/>
      <c r="F2550" s="16"/>
      <c r="G2550" s="16"/>
      <c r="H2550" s="16"/>
      <c r="I2550" s="16"/>
      <c r="J2550" s="16"/>
      <c r="K2550" s="16"/>
      <c r="L2550" s="32"/>
      <c r="M2550" s="16"/>
      <c r="N2550" s="16"/>
      <c r="O2550" s="16"/>
      <c r="P2550" s="16"/>
      <c r="Y2550" s="20"/>
      <c r="Z2550" s="20"/>
      <c r="AA2550" s="20"/>
      <c r="AB2550" s="20"/>
      <c r="AC2550" s="20"/>
      <c r="AD2550" s="20"/>
    </row>
    <row r="2551" spans="3:30" s="1" customFormat="1">
      <c r="C2551" s="16"/>
      <c r="D2551" s="16"/>
      <c r="E2551" s="32"/>
      <c r="F2551" s="16"/>
      <c r="G2551" s="16"/>
      <c r="H2551" s="16"/>
      <c r="I2551" s="16"/>
      <c r="J2551" s="16"/>
      <c r="K2551" s="16"/>
      <c r="L2551" s="32"/>
      <c r="M2551" s="16"/>
      <c r="N2551" s="16"/>
      <c r="O2551" s="16"/>
      <c r="P2551" s="16"/>
      <c r="Y2551" s="20"/>
      <c r="Z2551" s="20"/>
      <c r="AA2551" s="20"/>
      <c r="AB2551" s="20"/>
      <c r="AC2551" s="20"/>
      <c r="AD2551" s="20"/>
    </row>
    <row r="2552" spans="3:30" s="1" customFormat="1">
      <c r="C2552" s="16"/>
      <c r="D2552" s="16"/>
      <c r="E2552" s="32"/>
      <c r="F2552" s="16"/>
      <c r="G2552" s="16"/>
      <c r="H2552" s="16"/>
      <c r="I2552" s="16"/>
      <c r="J2552" s="16"/>
      <c r="K2552" s="16"/>
      <c r="L2552" s="32"/>
      <c r="M2552" s="16"/>
      <c r="N2552" s="16"/>
      <c r="O2552" s="16"/>
      <c r="P2552" s="16"/>
      <c r="Y2552" s="20"/>
      <c r="Z2552" s="20"/>
      <c r="AA2552" s="20"/>
      <c r="AB2552" s="20"/>
      <c r="AC2552" s="20"/>
      <c r="AD2552" s="20"/>
    </row>
    <row r="2553" spans="3:30" s="1" customFormat="1">
      <c r="C2553" s="16"/>
      <c r="D2553" s="16"/>
      <c r="E2553" s="32"/>
      <c r="F2553" s="16"/>
      <c r="G2553" s="16"/>
      <c r="H2553" s="16"/>
      <c r="I2553" s="16"/>
      <c r="J2553" s="16"/>
      <c r="K2553" s="16"/>
      <c r="L2553" s="32"/>
      <c r="M2553" s="16"/>
      <c r="N2553" s="16"/>
      <c r="O2553" s="16"/>
      <c r="P2553" s="16"/>
      <c r="Y2553" s="20"/>
      <c r="Z2553" s="20"/>
      <c r="AA2553" s="20"/>
      <c r="AB2553" s="20"/>
      <c r="AC2553" s="20"/>
      <c r="AD2553" s="20"/>
    </row>
    <row r="2554" spans="3:30" s="1" customFormat="1">
      <c r="C2554" s="16"/>
      <c r="D2554" s="16"/>
      <c r="E2554" s="32"/>
      <c r="F2554" s="16"/>
      <c r="G2554" s="16"/>
      <c r="H2554" s="16"/>
      <c r="I2554" s="16"/>
      <c r="J2554" s="16"/>
      <c r="K2554" s="16"/>
      <c r="L2554" s="32"/>
      <c r="M2554" s="16"/>
      <c r="N2554" s="16"/>
      <c r="O2554" s="16"/>
      <c r="P2554" s="16"/>
      <c r="Y2554" s="20"/>
      <c r="Z2554" s="20"/>
      <c r="AA2554" s="20"/>
      <c r="AB2554" s="20"/>
      <c r="AC2554" s="20"/>
      <c r="AD2554" s="20"/>
    </row>
    <row r="2555" spans="3:30" s="1" customFormat="1">
      <c r="C2555" s="16"/>
      <c r="D2555" s="16"/>
      <c r="E2555" s="32"/>
      <c r="F2555" s="16"/>
      <c r="G2555" s="16"/>
      <c r="H2555" s="16"/>
      <c r="I2555" s="16"/>
      <c r="J2555" s="16"/>
      <c r="K2555" s="16"/>
      <c r="L2555" s="32"/>
      <c r="M2555" s="16"/>
      <c r="N2555" s="16"/>
      <c r="O2555" s="16"/>
      <c r="P2555" s="16"/>
      <c r="Y2555" s="20"/>
      <c r="Z2555" s="20"/>
      <c r="AA2555" s="20"/>
      <c r="AB2555" s="20"/>
      <c r="AC2555" s="20"/>
      <c r="AD2555" s="20"/>
    </row>
    <row r="2556" spans="3:30" s="1" customFormat="1">
      <c r="C2556" s="16"/>
      <c r="D2556" s="16"/>
      <c r="E2556" s="32"/>
      <c r="F2556" s="16"/>
      <c r="G2556" s="16"/>
      <c r="H2556" s="16"/>
      <c r="I2556" s="16"/>
      <c r="J2556" s="16"/>
      <c r="K2556" s="16"/>
      <c r="L2556" s="32"/>
      <c r="M2556" s="16"/>
      <c r="N2556" s="16"/>
      <c r="O2556" s="16"/>
      <c r="P2556" s="16"/>
      <c r="Y2556" s="20"/>
      <c r="Z2556" s="20"/>
      <c r="AA2556" s="20"/>
      <c r="AB2556" s="20"/>
      <c r="AC2556" s="20"/>
      <c r="AD2556" s="20"/>
    </row>
    <row r="2557" spans="3:30" s="1" customFormat="1">
      <c r="C2557" s="16"/>
      <c r="D2557" s="16"/>
      <c r="E2557" s="32"/>
      <c r="F2557" s="16"/>
      <c r="G2557" s="16"/>
      <c r="H2557" s="16"/>
      <c r="I2557" s="16"/>
      <c r="J2557" s="16"/>
      <c r="K2557" s="16"/>
      <c r="L2557" s="32"/>
      <c r="M2557" s="16"/>
      <c r="N2557" s="16"/>
      <c r="O2557" s="16"/>
      <c r="P2557" s="16"/>
      <c r="Y2557" s="20"/>
      <c r="Z2557" s="20"/>
      <c r="AA2557" s="20"/>
      <c r="AB2557" s="20"/>
      <c r="AC2557" s="20"/>
      <c r="AD2557" s="20"/>
    </row>
    <row r="2558" spans="3:30" s="1" customFormat="1">
      <c r="C2558" s="16"/>
      <c r="D2558" s="16"/>
      <c r="E2558" s="32"/>
      <c r="F2558" s="16"/>
      <c r="G2558" s="16"/>
      <c r="H2558" s="16"/>
      <c r="I2558" s="16"/>
      <c r="J2558" s="16"/>
      <c r="K2558" s="16"/>
      <c r="L2558" s="32"/>
      <c r="M2558" s="16"/>
      <c r="N2558" s="16"/>
      <c r="O2558" s="16"/>
      <c r="P2558" s="16"/>
      <c r="Y2558" s="20"/>
      <c r="Z2558" s="20"/>
      <c r="AA2558" s="20"/>
      <c r="AB2558" s="20"/>
      <c r="AC2558" s="20"/>
      <c r="AD2558" s="20"/>
    </row>
    <row r="2559" spans="3:30" s="1" customFormat="1">
      <c r="C2559" s="16"/>
      <c r="D2559" s="16"/>
      <c r="E2559" s="32"/>
      <c r="F2559" s="16"/>
      <c r="G2559" s="16"/>
      <c r="H2559" s="16"/>
      <c r="I2559" s="16"/>
      <c r="J2559" s="16"/>
      <c r="K2559" s="16"/>
      <c r="L2559" s="32"/>
      <c r="M2559" s="16"/>
      <c r="N2559" s="16"/>
      <c r="O2559" s="16"/>
      <c r="P2559" s="16"/>
      <c r="Y2559" s="20"/>
      <c r="Z2559" s="20"/>
      <c r="AA2559" s="20"/>
      <c r="AB2559" s="20"/>
      <c r="AC2559" s="20"/>
      <c r="AD2559" s="20"/>
    </row>
    <row r="2560" spans="3:30" s="1" customFormat="1">
      <c r="C2560" s="16"/>
      <c r="D2560" s="16"/>
      <c r="E2560" s="32"/>
      <c r="F2560" s="16"/>
      <c r="G2560" s="16"/>
      <c r="H2560" s="16"/>
      <c r="I2560" s="16"/>
      <c r="J2560" s="16"/>
      <c r="K2560" s="16"/>
      <c r="L2560" s="32"/>
      <c r="M2560" s="16"/>
      <c r="N2560" s="16"/>
      <c r="O2560" s="16"/>
      <c r="P2560" s="16"/>
      <c r="Y2560" s="20"/>
      <c r="Z2560" s="20"/>
      <c r="AA2560" s="20"/>
      <c r="AB2560" s="20"/>
      <c r="AC2560" s="20"/>
      <c r="AD2560" s="20"/>
    </row>
    <row r="2561" spans="3:30" s="1" customFormat="1">
      <c r="C2561" s="16"/>
      <c r="D2561" s="16"/>
      <c r="E2561" s="32"/>
      <c r="F2561" s="16"/>
      <c r="G2561" s="16"/>
      <c r="H2561" s="16"/>
      <c r="I2561" s="16"/>
      <c r="J2561" s="16"/>
      <c r="K2561" s="16"/>
      <c r="L2561" s="32"/>
      <c r="M2561" s="16"/>
      <c r="N2561" s="16"/>
      <c r="O2561" s="16"/>
      <c r="P2561" s="16"/>
      <c r="Y2561" s="20"/>
      <c r="Z2561" s="20"/>
      <c r="AA2561" s="20"/>
      <c r="AB2561" s="20"/>
      <c r="AC2561" s="20"/>
      <c r="AD2561" s="20"/>
    </row>
    <row r="2562" spans="3:30" s="1" customFormat="1">
      <c r="C2562" s="16"/>
      <c r="D2562" s="16"/>
      <c r="E2562" s="32"/>
      <c r="F2562" s="16"/>
      <c r="G2562" s="16"/>
      <c r="H2562" s="16"/>
      <c r="I2562" s="16"/>
      <c r="J2562" s="16"/>
      <c r="K2562" s="16"/>
      <c r="L2562" s="32"/>
      <c r="M2562" s="16"/>
      <c r="N2562" s="16"/>
      <c r="O2562" s="16"/>
      <c r="P2562" s="16"/>
      <c r="Y2562" s="20"/>
      <c r="Z2562" s="20"/>
      <c r="AA2562" s="20"/>
      <c r="AB2562" s="20"/>
      <c r="AC2562" s="20"/>
      <c r="AD2562" s="20"/>
    </row>
    <row r="2563" spans="3:30" s="1" customFormat="1">
      <c r="C2563" s="16"/>
      <c r="D2563" s="16"/>
      <c r="E2563" s="32"/>
      <c r="F2563" s="16"/>
      <c r="G2563" s="16"/>
      <c r="H2563" s="16"/>
      <c r="I2563" s="16"/>
      <c r="J2563" s="16"/>
      <c r="K2563" s="16"/>
      <c r="L2563" s="32"/>
      <c r="M2563" s="16"/>
      <c r="N2563" s="16"/>
      <c r="O2563" s="16"/>
      <c r="P2563" s="16"/>
      <c r="Y2563" s="20"/>
      <c r="Z2563" s="20"/>
      <c r="AA2563" s="20"/>
      <c r="AB2563" s="20"/>
      <c r="AC2563" s="20"/>
      <c r="AD2563" s="20"/>
    </row>
    <row r="2564" spans="3:30" s="1" customFormat="1">
      <c r="C2564" s="16"/>
      <c r="D2564" s="16"/>
      <c r="E2564" s="32"/>
      <c r="F2564" s="16"/>
      <c r="G2564" s="16"/>
      <c r="H2564" s="16"/>
      <c r="I2564" s="16"/>
      <c r="J2564" s="16"/>
      <c r="K2564" s="16"/>
      <c r="L2564" s="32"/>
      <c r="M2564" s="16"/>
      <c r="N2564" s="16"/>
      <c r="O2564" s="16"/>
      <c r="P2564" s="16"/>
      <c r="Y2564" s="20"/>
      <c r="Z2564" s="20"/>
      <c r="AA2564" s="20"/>
      <c r="AB2564" s="20"/>
      <c r="AC2564" s="20"/>
      <c r="AD2564" s="20"/>
    </row>
    <row r="2565" spans="3:30" s="1" customFormat="1">
      <c r="C2565" s="16"/>
      <c r="D2565" s="16"/>
      <c r="E2565" s="32"/>
      <c r="F2565" s="16"/>
      <c r="G2565" s="16"/>
      <c r="H2565" s="16"/>
      <c r="I2565" s="16"/>
      <c r="J2565" s="16"/>
      <c r="K2565" s="16"/>
      <c r="L2565" s="32"/>
      <c r="M2565" s="16"/>
      <c r="N2565" s="16"/>
      <c r="O2565" s="16"/>
      <c r="P2565" s="16"/>
      <c r="Y2565" s="20"/>
      <c r="Z2565" s="20"/>
      <c r="AA2565" s="20"/>
      <c r="AB2565" s="20"/>
      <c r="AC2565" s="20"/>
      <c r="AD2565" s="20"/>
    </row>
    <row r="2566" spans="3:30" s="1" customFormat="1">
      <c r="C2566" s="16"/>
      <c r="D2566" s="16"/>
      <c r="E2566" s="32"/>
      <c r="F2566" s="16"/>
      <c r="G2566" s="16"/>
      <c r="H2566" s="16"/>
      <c r="I2566" s="16"/>
      <c r="J2566" s="16"/>
      <c r="K2566" s="16"/>
      <c r="L2566" s="32"/>
      <c r="M2566" s="16"/>
      <c r="N2566" s="16"/>
      <c r="O2566" s="16"/>
      <c r="P2566" s="16"/>
      <c r="Y2566" s="20"/>
      <c r="Z2566" s="20"/>
      <c r="AA2566" s="20"/>
      <c r="AB2566" s="20"/>
      <c r="AC2566" s="20"/>
      <c r="AD2566" s="20"/>
    </row>
    <row r="2567" spans="3:30" s="1" customFormat="1">
      <c r="C2567" s="16"/>
      <c r="D2567" s="16"/>
      <c r="E2567" s="32"/>
      <c r="F2567" s="16"/>
      <c r="G2567" s="16"/>
      <c r="H2567" s="16"/>
      <c r="I2567" s="16"/>
      <c r="J2567" s="16"/>
      <c r="K2567" s="16"/>
      <c r="L2567" s="32"/>
      <c r="M2567" s="16"/>
      <c r="N2567" s="16"/>
      <c r="O2567" s="16"/>
      <c r="P2567" s="16"/>
      <c r="Y2567" s="20"/>
      <c r="Z2567" s="20"/>
      <c r="AA2567" s="20"/>
      <c r="AB2567" s="20"/>
      <c r="AC2567" s="20"/>
      <c r="AD2567" s="20"/>
    </row>
    <row r="2568" spans="3:30" s="1" customFormat="1">
      <c r="C2568" s="16"/>
      <c r="D2568" s="16"/>
      <c r="E2568" s="32"/>
      <c r="F2568" s="16"/>
      <c r="G2568" s="16"/>
      <c r="H2568" s="16"/>
      <c r="I2568" s="16"/>
      <c r="J2568" s="16"/>
      <c r="K2568" s="16"/>
      <c r="L2568" s="32"/>
      <c r="M2568" s="16"/>
      <c r="N2568" s="16"/>
      <c r="O2568" s="16"/>
      <c r="P2568" s="16"/>
      <c r="Y2568" s="20"/>
      <c r="Z2568" s="20"/>
      <c r="AA2568" s="20"/>
      <c r="AB2568" s="20"/>
      <c r="AC2568" s="20"/>
      <c r="AD2568" s="20"/>
    </row>
    <row r="2569" spans="3:30" s="1" customFormat="1">
      <c r="C2569" s="16"/>
      <c r="D2569" s="16"/>
      <c r="E2569" s="32"/>
      <c r="F2569" s="16"/>
      <c r="G2569" s="16"/>
      <c r="H2569" s="16"/>
      <c r="I2569" s="16"/>
      <c r="J2569" s="16"/>
      <c r="K2569" s="16"/>
      <c r="L2569" s="32"/>
      <c r="M2569" s="16"/>
      <c r="N2569" s="16"/>
      <c r="O2569" s="16"/>
      <c r="P2569" s="16"/>
      <c r="Y2569" s="20"/>
      <c r="Z2569" s="20"/>
      <c r="AA2569" s="20"/>
      <c r="AB2569" s="20"/>
      <c r="AC2569" s="20"/>
      <c r="AD2569" s="20"/>
    </row>
    <row r="2570" spans="3:30" s="1" customFormat="1">
      <c r="C2570" s="16"/>
      <c r="D2570" s="16"/>
      <c r="E2570" s="32"/>
      <c r="F2570" s="16"/>
      <c r="G2570" s="16"/>
      <c r="H2570" s="16"/>
      <c r="I2570" s="16"/>
      <c r="J2570" s="16"/>
      <c r="K2570" s="16"/>
      <c r="L2570" s="32"/>
      <c r="M2570" s="16"/>
      <c r="N2570" s="16"/>
      <c r="O2570" s="16"/>
      <c r="P2570" s="16"/>
      <c r="Y2570" s="20"/>
      <c r="Z2570" s="20"/>
      <c r="AA2570" s="20"/>
      <c r="AB2570" s="20"/>
      <c r="AC2570" s="20"/>
      <c r="AD2570" s="20"/>
    </row>
    <row r="2571" spans="3:30" s="1" customFormat="1">
      <c r="C2571" s="16"/>
      <c r="D2571" s="16"/>
      <c r="E2571" s="32"/>
      <c r="F2571" s="16"/>
      <c r="G2571" s="16"/>
      <c r="H2571" s="16"/>
      <c r="I2571" s="16"/>
      <c r="J2571" s="16"/>
      <c r="K2571" s="16"/>
      <c r="L2571" s="32"/>
      <c r="M2571" s="16"/>
      <c r="N2571" s="16"/>
      <c r="O2571" s="16"/>
      <c r="P2571" s="16"/>
      <c r="Y2571" s="20"/>
      <c r="Z2571" s="20"/>
      <c r="AA2571" s="20"/>
      <c r="AB2571" s="20"/>
      <c r="AC2571" s="20"/>
      <c r="AD2571" s="20"/>
    </row>
    <row r="2572" spans="3:30" s="1" customFormat="1">
      <c r="C2572" s="16"/>
      <c r="D2572" s="16"/>
      <c r="E2572" s="32"/>
      <c r="F2572" s="16"/>
      <c r="G2572" s="16"/>
      <c r="H2572" s="16"/>
      <c r="I2572" s="16"/>
      <c r="J2572" s="16"/>
      <c r="K2572" s="16"/>
      <c r="L2572" s="32"/>
      <c r="M2572" s="16"/>
      <c r="N2572" s="16"/>
      <c r="O2572" s="16"/>
      <c r="P2572" s="16"/>
      <c r="Y2572" s="20"/>
      <c r="Z2572" s="20"/>
      <c r="AA2572" s="20"/>
      <c r="AB2572" s="20"/>
      <c r="AC2572" s="20"/>
      <c r="AD2572" s="20"/>
    </row>
    <row r="2573" spans="3:30" s="1" customFormat="1">
      <c r="C2573" s="16"/>
      <c r="D2573" s="16"/>
      <c r="E2573" s="32"/>
      <c r="F2573" s="16"/>
      <c r="G2573" s="16"/>
      <c r="H2573" s="16"/>
      <c r="I2573" s="16"/>
      <c r="J2573" s="16"/>
      <c r="K2573" s="16"/>
      <c r="L2573" s="32"/>
      <c r="M2573" s="16"/>
      <c r="N2573" s="16"/>
      <c r="O2573" s="16"/>
      <c r="P2573" s="16"/>
      <c r="Y2573" s="20"/>
      <c r="Z2573" s="20"/>
      <c r="AA2573" s="20"/>
      <c r="AB2573" s="20"/>
      <c r="AC2573" s="20"/>
      <c r="AD2573" s="20"/>
    </row>
    <row r="2574" spans="3:30" s="1" customFormat="1">
      <c r="C2574" s="16"/>
      <c r="D2574" s="16"/>
      <c r="E2574" s="32"/>
      <c r="F2574" s="16"/>
      <c r="G2574" s="16"/>
      <c r="H2574" s="16"/>
      <c r="I2574" s="16"/>
      <c r="J2574" s="16"/>
      <c r="K2574" s="16"/>
      <c r="L2574" s="32"/>
      <c r="M2574" s="16"/>
      <c r="N2574" s="16"/>
      <c r="O2574" s="16"/>
      <c r="P2574" s="16"/>
      <c r="Y2574" s="20"/>
      <c r="Z2574" s="20"/>
      <c r="AA2574" s="20"/>
      <c r="AB2574" s="20"/>
      <c r="AC2574" s="20"/>
      <c r="AD2574" s="20"/>
    </row>
    <row r="2575" spans="3:30" s="1" customFormat="1">
      <c r="C2575" s="16"/>
      <c r="D2575" s="16"/>
      <c r="E2575" s="32"/>
      <c r="F2575" s="16"/>
      <c r="G2575" s="16"/>
      <c r="H2575" s="16"/>
      <c r="I2575" s="16"/>
      <c r="J2575" s="16"/>
      <c r="K2575" s="16"/>
      <c r="L2575" s="32"/>
      <c r="M2575" s="16"/>
      <c r="N2575" s="16"/>
      <c r="O2575" s="16"/>
      <c r="P2575" s="16"/>
      <c r="Y2575" s="20"/>
      <c r="Z2575" s="20"/>
      <c r="AA2575" s="20"/>
      <c r="AB2575" s="20"/>
      <c r="AC2575" s="20"/>
      <c r="AD2575" s="20"/>
    </row>
    <row r="2576" spans="3:30" s="1" customFormat="1">
      <c r="C2576" s="16"/>
      <c r="D2576" s="16"/>
      <c r="E2576" s="32"/>
      <c r="F2576" s="16"/>
      <c r="G2576" s="16"/>
      <c r="H2576" s="16"/>
      <c r="I2576" s="16"/>
      <c r="J2576" s="16"/>
      <c r="K2576" s="16"/>
      <c r="L2576" s="32"/>
      <c r="M2576" s="16"/>
      <c r="N2576" s="16"/>
      <c r="O2576" s="16"/>
      <c r="P2576" s="16"/>
      <c r="Y2576" s="20"/>
      <c r="Z2576" s="20"/>
      <c r="AA2576" s="20"/>
      <c r="AB2576" s="20"/>
      <c r="AC2576" s="20"/>
      <c r="AD2576" s="20"/>
    </row>
    <row r="2577" spans="3:30" s="1" customFormat="1">
      <c r="C2577" s="16"/>
      <c r="D2577" s="16"/>
      <c r="E2577" s="32"/>
      <c r="F2577" s="16"/>
      <c r="G2577" s="16"/>
      <c r="H2577" s="16"/>
      <c r="I2577" s="16"/>
      <c r="J2577" s="16"/>
      <c r="K2577" s="16"/>
      <c r="L2577" s="32"/>
      <c r="M2577" s="16"/>
      <c r="N2577" s="16"/>
      <c r="O2577" s="16"/>
      <c r="P2577" s="16"/>
      <c r="Y2577" s="20"/>
      <c r="Z2577" s="20"/>
      <c r="AA2577" s="20"/>
      <c r="AB2577" s="20"/>
      <c r="AC2577" s="20"/>
      <c r="AD2577" s="20"/>
    </row>
    <row r="2578" spans="3:30" s="1" customFormat="1">
      <c r="C2578" s="16"/>
      <c r="D2578" s="16"/>
      <c r="E2578" s="32"/>
      <c r="F2578" s="16"/>
      <c r="G2578" s="16"/>
      <c r="H2578" s="16"/>
      <c r="I2578" s="16"/>
      <c r="J2578" s="16"/>
      <c r="K2578" s="16"/>
      <c r="L2578" s="32"/>
      <c r="M2578" s="16"/>
      <c r="N2578" s="16"/>
      <c r="O2578" s="16"/>
      <c r="P2578" s="16"/>
      <c r="Y2578" s="20"/>
      <c r="Z2578" s="20"/>
      <c r="AA2578" s="20"/>
      <c r="AB2578" s="20"/>
      <c r="AC2578" s="20"/>
      <c r="AD2578" s="20"/>
    </row>
    <row r="2579" spans="3:30" s="1" customFormat="1">
      <c r="C2579" s="16"/>
      <c r="D2579" s="16"/>
      <c r="E2579" s="32"/>
      <c r="F2579" s="16"/>
      <c r="G2579" s="16"/>
      <c r="H2579" s="16"/>
      <c r="I2579" s="16"/>
      <c r="J2579" s="16"/>
      <c r="K2579" s="16"/>
      <c r="L2579" s="32"/>
      <c r="M2579" s="16"/>
      <c r="N2579" s="16"/>
      <c r="O2579" s="16"/>
      <c r="P2579" s="16"/>
      <c r="Y2579" s="20"/>
      <c r="Z2579" s="20"/>
      <c r="AA2579" s="20"/>
      <c r="AB2579" s="20"/>
      <c r="AC2579" s="20"/>
      <c r="AD2579" s="20"/>
    </row>
    <row r="2580" spans="3:30" s="1" customFormat="1">
      <c r="C2580" s="16"/>
      <c r="D2580" s="16"/>
      <c r="E2580" s="32"/>
      <c r="F2580" s="16"/>
      <c r="G2580" s="16"/>
      <c r="H2580" s="16"/>
      <c r="I2580" s="16"/>
      <c r="J2580" s="16"/>
      <c r="K2580" s="16"/>
      <c r="L2580" s="32"/>
      <c r="M2580" s="16"/>
      <c r="N2580" s="16"/>
      <c r="O2580" s="16"/>
      <c r="P2580" s="16"/>
      <c r="Y2580" s="20"/>
      <c r="Z2580" s="20"/>
      <c r="AA2580" s="20"/>
      <c r="AB2580" s="20"/>
      <c r="AC2580" s="20"/>
      <c r="AD2580" s="20"/>
    </row>
    <row r="2581" spans="3:30" s="1" customFormat="1">
      <c r="C2581" s="16"/>
      <c r="D2581" s="16"/>
      <c r="E2581" s="32"/>
      <c r="F2581" s="16"/>
      <c r="G2581" s="16"/>
      <c r="H2581" s="16"/>
      <c r="I2581" s="16"/>
      <c r="J2581" s="16"/>
      <c r="K2581" s="16"/>
      <c r="L2581" s="32"/>
      <c r="M2581" s="16"/>
      <c r="N2581" s="16"/>
      <c r="O2581" s="16"/>
      <c r="P2581" s="16"/>
      <c r="Y2581" s="20"/>
      <c r="Z2581" s="20"/>
      <c r="AA2581" s="20"/>
      <c r="AB2581" s="20"/>
      <c r="AC2581" s="20"/>
      <c r="AD2581" s="20"/>
    </row>
    <row r="2582" spans="3:30" s="1" customFormat="1">
      <c r="C2582" s="16"/>
      <c r="D2582" s="16"/>
      <c r="E2582" s="32"/>
      <c r="F2582" s="16"/>
      <c r="G2582" s="16"/>
      <c r="H2582" s="16"/>
      <c r="I2582" s="16"/>
      <c r="J2582" s="16"/>
      <c r="K2582" s="16"/>
      <c r="L2582" s="32"/>
      <c r="M2582" s="16"/>
      <c r="N2582" s="16"/>
      <c r="O2582" s="16"/>
      <c r="P2582" s="16"/>
      <c r="Y2582" s="20"/>
      <c r="Z2582" s="20"/>
      <c r="AA2582" s="20"/>
      <c r="AB2582" s="20"/>
      <c r="AC2582" s="20"/>
      <c r="AD2582" s="20"/>
    </row>
    <row r="2583" spans="3:30" s="1" customFormat="1">
      <c r="C2583" s="16"/>
      <c r="D2583" s="16"/>
      <c r="E2583" s="32"/>
      <c r="F2583" s="16"/>
      <c r="G2583" s="16"/>
      <c r="H2583" s="16"/>
      <c r="I2583" s="16"/>
      <c r="J2583" s="16"/>
      <c r="K2583" s="16"/>
      <c r="L2583" s="32"/>
      <c r="M2583" s="16"/>
      <c r="N2583" s="16"/>
      <c r="O2583" s="16"/>
      <c r="P2583" s="16"/>
      <c r="Y2583" s="20"/>
      <c r="Z2583" s="20"/>
      <c r="AA2583" s="20"/>
      <c r="AB2583" s="20"/>
      <c r="AC2583" s="20"/>
      <c r="AD2583" s="20"/>
    </row>
    <row r="2584" spans="3:30" s="1" customFormat="1">
      <c r="C2584" s="16"/>
      <c r="D2584" s="16"/>
      <c r="E2584" s="32"/>
      <c r="F2584" s="16"/>
      <c r="G2584" s="16"/>
      <c r="H2584" s="16"/>
      <c r="I2584" s="16"/>
      <c r="J2584" s="16"/>
      <c r="K2584" s="16"/>
      <c r="L2584" s="32"/>
      <c r="M2584" s="16"/>
      <c r="N2584" s="16"/>
      <c r="O2584" s="16"/>
      <c r="P2584" s="16"/>
      <c r="Y2584" s="20"/>
      <c r="Z2584" s="20"/>
      <c r="AA2584" s="20"/>
      <c r="AB2584" s="20"/>
      <c r="AC2584" s="20"/>
      <c r="AD2584" s="20"/>
    </row>
    <row r="2585" spans="3:30" s="1" customFormat="1">
      <c r="C2585" s="16"/>
      <c r="D2585" s="16"/>
      <c r="E2585" s="32"/>
      <c r="F2585" s="16"/>
      <c r="G2585" s="16"/>
      <c r="H2585" s="16"/>
      <c r="I2585" s="16"/>
      <c r="J2585" s="16"/>
      <c r="K2585" s="16"/>
      <c r="L2585" s="32"/>
      <c r="M2585" s="16"/>
      <c r="N2585" s="16"/>
      <c r="O2585" s="16"/>
      <c r="P2585" s="16"/>
      <c r="Y2585" s="20"/>
      <c r="Z2585" s="20"/>
      <c r="AA2585" s="20"/>
      <c r="AB2585" s="20"/>
      <c r="AC2585" s="20"/>
      <c r="AD2585" s="20"/>
    </row>
    <row r="2586" spans="3:30" s="1" customFormat="1">
      <c r="C2586" s="16"/>
      <c r="D2586" s="16"/>
      <c r="E2586" s="32"/>
      <c r="F2586" s="16"/>
      <c r="G2586" s="16"/>
      <c r="H2586" s="16"/>
      <c r="I2586" s="16"/>
      <c r="J2586" s="16"/>
      <c r="K2586" s="16"/>
      <c r="L2586" s="32"/>
      <c r="M2586" s="16"/>
      <c r="N2586" s="16"/>
      <c r="O2586" s="16"/>
      <c r="P2586" s="16"/>
      <c r="Y2586" s="20"/>
      <c r="Z2586" s="20"/>
      <c r="AA2586" s="20"/>
      <c r="AB2586" s="20"/>
      <c r="AC2586" s="20"/>
      <c r="AD2586" s="20"/>
    </row>
    <row r="2587" spans="3:30" s="1" customFormat="1">
      <c r="C2587" s="16"/>
      <c r="D2587" s="16"/>
      <c r="E2587" s="32"/>
      <c r="F2587" s="16"/>
      <c r="G2587" s="16"/>
      <c r="H2587" s="16"/>
      <c r="I2587" s="16"/>
      <c r="J2587" s="16"/>
      <c r="K2587" s="16"/>
      <c r="L2587" s="32"/>
      <c r="M2587" s="16"/>
      <c r="N2587" s="16"/>
      <c r="O2587" s="16"/>
      <c r="P2587" s="16"/>
      <c r="Y2587" s="20"/>
      <c r="Z2587" s="20"/>
      <c r="AA2587" s="20"/>
      <c r="AB2587" s="20"/>
      <c r="AC2587" s="20"/>
      <c r="AD2587" s="20"/>
    </row>
    <row r="2588" spans="3:30" s="1" customFormat="1">
      <c r="C2588" s="16"/>
      <c r="D2588" s="16"/>
      <c r="E2588" s="32"/>
      <c r="F2588" s="16"/>
      <c r="G2588" s="16"/>
      <c r="H2588" s="16"/>
      <c r="I2588" s="16"/>
      <c r="J2588" s="16"/>
      <c r="K2588" s="16"/>
      <c r="L2588" s="32"/>
      <c r="M2588" s="16"/>
      <c r="N2588" s="16"/>
      <c r="O2588" s="16"/>
      <c r="P2588" s="16"/>
      <c r="Y2588" s="20"/>
      <c r="Z2588" s="20"/>
      <c r="AA2588" s="20"/>
      <c r="AB2588" s="20"/>
      <c r="AC2588" s="20"/>
      <c r="AD2588" s="20"/>
    </row>
    <row r="2589" spans="3:30" s="1" customFormat="1">
      <c r="C2589" s="16"/>
      <c r="D2589" s="16"/>
      <c r="E2589" s="32"/>
      <c r="F2589" s="16"/>
      <c r="G2589" s="16"/>
      <c r="H2589" s="16"/>
      <c r="I2589" s="16"/>
      <c r="J2589" s="16"/>
      <c r="K2589" s="16"/>
      <c r="L2589" s="32"/>
      <c r="M2589" s="16"/>
      <c r="N2589" s="16"/>
      <c r="O2589" s="16"/>
      <c r="P2589" s="16"/>
      <c r="Y2589" s="20"/>
      <c r="Z2589" s="20"/>
      <c r="AA2589" s="20"/>
      <c r="AB2589" s="20"/>
      <c r="AC2589" s="20"/>
      <c r="AD2589" s="20"/>
    </row>
    <row r="2590" spans="3:30" s="1" customFormat="1">
      <c r="C2590" s="16"/>
      <c r="D2590" s="16"/>
      <c r="E2590" s="32"/>
      <c r="F2590" s="16"/>
      <c r="G2590" s="16"/>
      <c r="H2590" s="16"/>
      <c r="I2590" s="16"/>
      <c r="J2590" s="16"/>
      <c r="K2590" s="16"/>
      <c r="L2590" s="32"/>
      <c r="M2590" s="16"/>
      <c r="N2590" s="16"/>
      <c r="O2590" s="16"/>
      <c r="P2590" s="16"/>
      <c r="Y2590" s="20"/>
      <c r="Z2590" s="20"/>
      <c r="AA2590" s="20"/>
      <c r="AB2590" s="20"/>
      <c r="AC2590" s="20"/>
      <c r="AD2590" s="20"/>
    </row>
    <row r="2591" spans="3:30" s="1" customFormat="1">
      <c r="C2591" s="16"/>
      <c r="D2591" s="16"/>
      <c r="E2591" s="32"/>
      <c r="F2591" s="16"/>
      <c r="G2591" s="16"/>
      <c r="H2591" s="16"/>
      <c r="I2591" s="16"/>
      <c r="J2591" s="16"/>
      <c r="K2591" s="16"/>
      <c r="L2591" s="32"/>
      <c r="M2591" s="16"/>
      <c r="N2591" s="16"/>
      <c r="O2591" s="16"/>
      <c r="P2591" s="16"/>
      <c r="Y2591" s="20"/>
      <c r="Z2591" s="20"/>
      <c r="AA2591" s="20"/>
      <c r="AB2591" s="20"/>
      <c r="AC2591" s="20"/>
      <c r="AD2591" s="20"/>
    </row>
    <row r="2592" spans="3:30" s="1" customFormat="1">
      <c r="C2592" s="16"/>
      <c r="D2592" s="16"/>
      <c r="E2592" s="32"/>
      <c r="F2592" s="16"/>
      <c r="G2592" s="16"/>
      <c r="H2592" s="16"/>
      <c r="I2592" s="16"/>
      <c r="J2592" s="16"/>
      <c r="K2592" s="16"/>
      <c r="L2592" s="32"/>
      <c r="M2592" s="16"/>
      <c r="N2592" s="16"/>
      <c r="O2592" s="16"/>
      <c r="P2592" s="16"/>
      <c r="Y2592" s="20"/>
      <c r="Z2592" s="20"/>
      <c r="AA2592" s="20"/>
      <c r="AB2592" s="20"/>
      <c r="AC2592" s="20"/>
      <c r="AD2592" s="20"/>
    </row>
    <row r="2593" spans="3:30" s="1" customFormat="1">
      <c r="C2593" s="16"/>
      <c r="D2593" s="16"/>
      <c r="E2593" s="32"/>
      <c r="F2593" s="16"/>
      <c r="G2593" s="16"/>
      <c r="H2593" s="16"/>
      <c r="I2593" s="16"/>
      <c r="J2593" s="16"/>
      <c r="K2593" s="16"/>
      <c r="L2593" s="32"/>
      <c r="M2593" s="16"/>
      <c r="N2593" s="16"/>
      <c r="O2593" s="16"/>
      <c r="P2593" s="16"/>
      <c r="Y2593" s="20"/>
      <c r="Z2593" s="20"/>
      <c r="AA2593" s="20"/>
      <c r="AB2593" s="20"/>
      <c r="AC2593" s="20"/>
      <c r="AD2593" s="20"/>
    </row>
    <row r="2594" spans="3:30" s="1" customFormat="1">
      <c r="C2594" s="16"/>
      <c r="D2594" s="16"/>
      <c r="E2594" s="32"/>
      <c r="F2594" s="16"/>
      <c r="G2594" s="16"/>
      <c r="H2594" s="16"/>
      <c r="I2594" s="16"/>
      <c r="J2594" s="16"/>
      <c r="K2594" s="16"/>
      <c r="L2594" s="32"/>
      <c r="M2594" s="16"/>
      <c r="N2594" s="16"/>
      <c r="O2594" s="16"/>
      <c r="P2594" s="16"/>
      <c r="Y2594" s="20"/>
      <c r="Z2594" s="20"/>
      <c r="AA2594" s="20"/>
      <c r="AB2594" s="20"/>
      <c r="AC2594" s="20"/>
      <c r="AD2594" s="20"/>
    </row>
    <row r="2595" spans="3:30" s="1" customFormat="1">
      <c r="C2595" s="16"/>
      <c r="D2595" s="16"/>
      <c r="E2595" s="32"/>
      <c r="F2595" s="16"/>
      <c r="G2595" s="16"/>
      <c r="H2595" s="16"/>
      <c r="I2595" s="16"/>
      <c r="J2595" s="16"/>
      <c r="K2595" s="16"/>
      <c r="L2595" s="32"/>
      <c r="M2595" s="16"/>
      <c r="N2595" s="16"/>
      <c r="O2595" s="16"/>
      <c r="P2595" s="16"/>
      <c r="Y2595" s="20"/>
      <c r="Z2595" s="20"/>
      <c r="AA2595" s="20"/>
      <c r="AB2595" s="20"/>
      <c r="AC2595" s="20"/>
      <c r="AD2595" s="20"/>
    </row>
    <row r="2596" spans="3:30" s="1" customFormat="1">
      <c r="C2596" s="16"/>
      <c r="D2596" s="16"/>
      <c r="E2596" s="32"/>
      <c r="F2596" s="16"/>
      <c r="G2596" s="16"/>
      <c r="H2596" s="16"/>
      <c r="I2596" s="16"/>
      <c r="J2596" s="16"/>
      <c r="K2596" s="16"/>
      <c r="L2596" s="32"/>
      <c r="M2596" s="16"/>
      <c r="N2596" s="16"/>
      <c r="O2596" s="16"/>
      <c r="P2596" s="16"/>
      <c r="Y2596" s="20"/>
      <c r="Z2596" s="20"/>
      <c r="AA2596" s="20"/>
      <c r="AB2596" s="20"/>
      <c r="AC2596" s="20"/>
      <c r="AD2596" s="20"/>
    </row>
    <row r="2597" spans="3:30" s="1" customFormat="1">
      <c r="C2597" s="16"/>
      <c r="D2597" s="16"/>
      <c r="E2597" s="32"/>
      <c r="F2597" s="16"/>
      <c r="G2597" s="16"/>
      <c r="H2597" s="16"/>
      <c r="I2597" s="16"/>
      <c r="J2597" s="16"/>
      <c r="K2597" s="16"/>
      <c r="L2597" s="32"/>
      <c r="M2597" s="16"/>
      <c r="N2597" s="16"/>
      <c r="O2597" s="16"/>
      <c r="P2597" s="16"/>
      <c r="Y2597" s="20"/>
      <c r="Z2597" s="20"/>
      <c r="AA2597" s="20"/>
      <c r="AB2597" s="20"/>
      <c r="AC2597" s="20"/>
      <c r="AD2597" s="20"/>
    </row>
    <row r="2598" spans="3:30" s="1" customFormat="1">
      <c r="C2598" s="16"/>
      <c r="D2598" s="16"/>
      <c r="E2598" s="32"/>
      <c r="F2598" s="16"/>
      <c r="G2598" s="16"/>
      <c r="H2598" s="16"/>
      <c r="I2598" s="16"/>
      <c r="J2598" s="16"/>
      <c r="K2598" s="16"/>
      <c r="L2598" s="32"/>
      <c r="M2598" s="16"/>
      <c r="N2598" s="16"/>
      <c r="O2598" s="16"/>
      <c r="P2598" s="16"/>
      <c r="Y2598" s="20"/>
      <c r="Z2598" s="20"/>
      <c r="AA2598" s="20"/>
      <c r="AB2598" s="20"/>
      <c r="AC2598" s="20"/>
      <c r="AD2598" s="20"/>
    </row>
    <row r="2599" spans="3:30" s="1" customFormat="1">
      <c r="C2599" s="16"/>
      <c r="D2599" s="16"/>
      <c r="E2599" s="32"/>
      <c r="F2599" s="16"/>
      <c r="G2599" s="16"/>
      <c r="H2599" s="16"/>
      <c r="I2599" s="16"/>
      <c r="J2599" s="16"/>
      <c r="K2599" s="16"/>
      <c r="L2599" s="32"/>
      <c r="M2599" s="16"/>
      <c r="N2599" s="16"/>
      <c r="O2599" s="16"/>
      <c r="P2599" s="16"/>
      <c r="Y2599" s="20"/>
      <c r="Z2599" s="20"/>
      <c r="AA2599" s="20"/>
      <c r="AB2599" s="20"/>
      <c r="AC2599" s="20"/>
      <c r="AD2599" s="20"/>
    </row>
    <row r="2600" spans="3:30" s="1" customFormat="1">
      <c r="C2600" s="16"/>
      <c r="D2600" s="16"/>
      <c r="E2600" s="32"/>
      <c r="F2600" s="16"/>
      <c r="G2600" s="16"/>
      <c r="H2600" s="16"/>
      <c r="I2600" s="16"/>
      <c r="J2600" s="16"/>
      <c r="K2600" s="16"/>
      <c r="L2600" s="32"/>
      <c r="M2600" s="16"/>
      <c r="N2600" s="16"/>
      <c r="O2600" s="16"/>
      <c r="P2600" s="16"/>
      <c r="Y2600" s="20"/>
      <c r="Z2600" s="20"/>
      <c r="AA2600" s="20"/>
      <c r="AB2600" s="20"/>
      <c r="AC2600" s="20"/>
      <c r="AD2600" s="20"/>
    </row>
    <row r="2601" spans="3:30" s="1" customFormat="1">
      <c r="C2601" s="16"/>
      <c r="D2601" s="16"/>
      <c r="E2601" s="32"/>
      <c r="F2601" s="16"/>
      <c r="G2601" s="16"/>
      <c r="H2601" s="16"/>
      <c r="I2601" s="16"/>
      <c r="J2601" s="16"/>
      <c r="K2601" s="16"/>
      <c r="L2601" s="32"/>
      <c r="M2601" s="16"/>
      <c r="N2601" s="16"/>
      <c r="O2601" s="16"/>
      <c r="P2601" s="16"/>
      <c r="Y2601" s="20"/>
      <c r="Z2601" s="20"/>
      <c r="AA2601" s="20"/>
      <c r="AB2601" s="20"/>
      <c r="AC2601" s="20"/>
      <c r="AD2601" s="20"/>
    </row>
    <row r="2602" spans="3:30" s="1" customFormat="1">
      <c r="C2602" s="16"/>
      <c r="D2602" s="16"/>
      <c r="E2602" s="32"/>
      <c r="F2602" s="16"/>
      <c r="G2602" s="16"/>
      <c r="H2602" s="16"/>
      <c r="I2602" s="16"/>
      <c r="J2602" s="16"/>
      <c r="K2602" s="16"/>
      <c r="L2602" s="32"/>
      <c r="M2602" s="16"/>
      <c r="N2602" s="16"/>
      <c r="O2602" s="16"/>
      <c r="P2602" s="16"/>
      <c r="Y2602" s="20"/>
      <c r="Z2602" s="20"/>
      <c r="AA2602" s="20"/>
      <c r="AB2602" s="20"/>
      <c r="AC2602" s="20"/>
      <c r="AD2602" s="20"/>
    </row>
    <row r="2603" spans="3:30" s="1" customFormat="1">
      <c r="C2603" s="16"/>
      <c r="D2603" s="16"/>
      <c r="E2603" s="32"/>
      <c r="F2603" s="16"/>
      <c r="G2603" s="16"/>
      <c r="H2603" s="16"/>
      <c r="I2603" s="16"/>
      <c r="J2603" s="16"/>
      <c r="K2603" s="16"/>
      <c r="L2603" s="32"/>
      <c r="M2603" s="16"/>
      <c r="N2603" s="16"/>
      <c r="O2603" s="16"/>
      <c r="P2603" s="16"/>
      <c r="Y2603" s="20"/>
      <c r="Z2603" s="20"/>
      <c r="AA2603" s="20"/>
      <c r="AB2603" s="20"/>
      <c r="AC2603" s="20"/>
      <c r="AD2603" s="20"/>
    </row>
    <row r="2604" spans="3:30" s="1" customFormat="1">
      <c r="C2604" s="16"/>
      <c r="D2604" s="16"/>
      <c r="E2604" s="32"/>
      <c r="F2604" s="16"/>
      <c r="G2604" s="16"/>
      <c r="H2604" s="16"/>
      <c r="I2604" s="16"/>
      <c r="J2604" s="16"/>
      <c r="K2604" s="16"/>
      <c r="L2604" s="32"/>
      <c r="M2604" s="16"/>
      <c r="N2604" s="16"/>
      <c r="O2604" s="16"/>
      <c r="P2604" s="16"/>
      <c r="Y2604" s="20"/>
      <c r="Z2604" s="20"/>
      <c r="AA2604" s="20"/>
      <c r="AB2604" s="20"/>
      <c r="AC2604" s="20"/>
      <c r="AD2604" s="20"/>
    </row>
    <row r="2605" spans="3:30" s="1" customFormat="1">
      <c r="C2605" s="16"/>
      <c r="D2605" s="16"/>
      <c r="E2605" s="32"/>
      <c r="F2605" s="16"/>
      <c r="G2605" s="16"/>
      <c r="H2605" s="16"/>
      <c r="I2605" s="16"/>
      <c r="J2605" s="16"/>
      <c r="K2605" s="16"/>
      <c r="L2605" s="32"/>
      <c r="M2605" s="16"/>
      <c r="N2605" s="16"/>
      <c r="O2605" s="16"/>
      <c r="P2605" s="16"/>
      <c r="Y2605" s="20"/>
      <c r="Z2605" s="20"/>
      <c r="AA2605" s="20"/>
      <c r="AB2605" s="20"/>
      <c r="AC2605" s="20"/>
      <c r="AD2605" s="20"/>
    </row>
    <row r="2606" spans="3:30" s="1" customFormat="1">
      <c r="C2606" s="16"/>
      <c r="D2606" s="16"/>
      <c r="E2606" s="32"/>
      <c r="F2606" s="16"/>
      <c r="G2606" s="16"/>
      <c r="H2606" s="16"/>
      <c r="I2606" s="16"/>
      <c r="J2606" s="16"/>
      <c r="K2606" s="16"/>
      <c r="L2606" s="32"/>
      <c r="M2606" s="16"/>
      <c r="N2606" s="16"/>
      <c r="O2606" s="16"/>
      <c r="P2606" s="16"/>
      <c r="Y2606" s="20"/>
      <c r="Z2606" s="20"/>
      <c r="AA2606" s="20"/>
      <c r="AB2606" s="20"/>
      <c r="AC2606" s="20"/>
      <c r="AD2606" s="20"/>
    </row>
    <row r="2607" spans="3:30" s="1" customFormat="1">
      <c r="C2607" s="16"/>
      <c r="D2607" s="16"/>
      <c r="E2607" s="32"/>
      <c r="F2607" s="16"/>
      <c r="G2607" s="16"/>
      <c r="H2607" s="16"/>
      <c r="I2607" s="16"/>
      <c r="J2607" s="16"/>
      <c r="K2607" s="16"/>
      <c r="L2607" s="32"/>
      <c r="M2607" s="16"/>
      <c r="N2607" s="16"/>
      <c r="O2607" s="16"/>
      <c r="P2607" s="16"/>
      <c r="Y2607" s="20"/>
      <c r="Z2607" s="20"/>
      <c r="AA2607" s="20"/>
      <c r="AB2607" s="20"/>
      <c r="AC2607" s="20"/>
      <c r="AD2607" s="20"/>
    </row>
    <row r="2608" spans="3:30" s="1" customFormat="1">
      <c r="C2608" s="16"/>
      <c r="D2608" s="16"/>
      <c r="E2608" s="32"/>
      <c r="F2608" s="16"/>
      <c r="G2608" s="16"/>
      <c r="H2608" s="16"/>
      <c r="I2608" s="16"/>
      <c r="J2608" s="16"/>
      <c r="K2608" s="16"/>
      <c r="L2608" s="32"/>
      <c r="M2608" s="16"/>
      <c r="N2608" s="16"/>
      <c r="O2608" s="16"/>
      <c r="P2608" s="16"/>
      <c r="Y2608" s="20"/>
      <c r="Z2608" s="20"/>
      <c r="AA2608" s="20"/>
      <c r="AB2608" s="20"/>
      <c r="AC2608" s="20"/>
      <c r="AD2608" s="20"/>
    </row>
    <row r="2609" spans="3:30" s="1" customFormat="1">
      <c r="C2609" s="16"/>
      <c r="D2609" s="16"/>
      <c r="E2609" s="32"/>
      <c r="F2609" s="16"/>
      <c r="G2609" s="16"/>
      <c r="H2609" s="16"/>
      <c r="I2609" s="16"/>
      <c r="J2609" s="16"/>
      <c r="K2609" s="16"/>
      <c r="L2609" s="32"/>
      <c r="M2609" s="16"/>
      <c r="N2609" s="16"/>
      <c r="O2609" s="16"/>
      <c r="P2609" s="16"/>
      <c r="Y2609" s="20"/>
      <c r="Z2609" s="20"/>
      <c r="AA2609" s="20"/>
      <c r="AB2609" s="20"/>
      <c r="AC2609" s="20"/>
      <c r="AD2609" s="20"/>
    </row>
    <row r="2610" spans="3:30" s="1" customFormat="1">
      <c r="C2610" s="16"/>
      <c r="D2610" s="16"/>
      <c r="E2610" s="32"/>
      <c r="F2610" s="16"/>
      <c r="G2610" s="16"/>
      <c r="H2610" s="16"/>
      <c r="I2610" s="16"/>
      <c r="J2610" s="16"/>
      <c r="K2610" s="16"/>
      <c r="L2610" s="32"/>
      <c r="M2610" s="16"/>
      <c r="N2610" s="16"/>
      <c r="O2610" s="16"/>
      <c r="P2610" s="16"/>
      <c r="Y2610" s="20"/>
      <c r="Z2610" s="20"/>
      <c r="AA2610" s="20"/>
      <c r="AB2610" s="20"/>
      <c r="AC2610" s="20"/>
      <c r="AD2610" s="20"/>
    </row>
    <row r="2611" spans="3:30" s="1" customFormat="1">
      <c r="C2611" s="16"/>
      <c r="D2611" s="16"/>
      <c r="E2611" s="32"/>
      <c r="F2611" s="16"/>
      <c r="G2611" s="16"/>
      <c r="H2611" s="16"/>
      <c r="I2611" s="16"/>
      <c r="J2611" s="16"/>
      <c r="K2611" s="16"/>
      <c r="L2611" s="32"/>
      <c r="M2611" s="16"/>
      <c r="N2611" s="16"/>
      <c r="O2611" s="16"/>
      <c r="P2611" s="16"/>
      <c r="Y2611" s="20"/>
      <c r="Z2611" s="20"/>
      <c r="AA2611" s="20"/>
      <c r="AB2611" s="20"/>
      <c r="AC2611" s="20"/>
      <c r="AD2611" s="20"/>
    </row>
    <row r="2612" spans="3:30" s="1" customFormat="1">
      <c r="C2612" s="16"/>
      <c r="D2612" s="16"/>
      <c r="E2612" s="32"/>
      <c r="F2612" s="16"/>
      <c r="G2612" s="16"/>
      <c r="H2612" s="16"/>
      <c r="I2612" s="16"/>
      <c r="J2612" s="16"/>
      <c r="K2612" s="16"/>
      <c r="L2612" s="32"/>
      <c r="M2612" s="16"/>
      <c r="N2612" s="16"/>
      <c r="O2612" s="16"/>
      <c r="P2612" s="16"/>
      <c r="Y2612" s="20"/>
      <c r="Z2612" s="20"/>
      <c r="AA2612" s="20"/>
      <c r="AB2612" s="20"/>
      <c r="AC2612" s="20"/>
      <c r="AD2612" s="20"/>
    </row>
    <row r="2613" spans="3:30" s="1" customFormat="1">
      <c r="C2613" s="16"/>
      <c r="D2613" s="16"/>
      <c r="E2613" s="32"/>
      <c r="F2613" s="16"/>
      <c r="G2613" s="16"/>
      <c r="H2613" s="16"/>
      <c r="I2613" s="16"/>
      <c r="J2613" s="16"/>
      <c r="K2613" s="16"/>
      <c r="L2613" s="32"/>
      <c r="M2613" s="16"/>
      <c r="N2613" s="16"/>
      <c r="O2613" s="16"/>
      <c r="P2613" s="16"/>
      <c r="Y2613" s="20"/>
      <c r="Z2613" s="20"/>
      <c r="AA2613" s="20"/>
      <c r="AB2613" s="20"/>
      <c r="AC2613" s="20"/>
      <c r="AD2613" s="20"/>
    </row>
    <row r="2614" spans="3:30" s="1" customFormat="1">
      <c r="C2614" s="16"/>
      <c r="D2614" s="16"/>
      <c r="E2614" s="32"/>
      <c r="F2614" s="16"/>
      <c r="G2614" s="16"/>
      <c r="H2614" s="16"/>
      <c r="I2614" s="16"/>
      <c r="J2614" s="16"/>
      <c r="K2614" s="16"/>
      <c r="L2614" s="32"/>
      <c r="M2614" s="16"/>
      <c r="N2614" s="16"/>
      <c r="O2614" s="16"/>
      <c r="P2614" s="16"/>
      <c r="Y2614" s="20"/>
      <c r="Z2614" s="20"/>
      <c r="AA2614" s="20"/>
      <c r="AB2614" s="20"/>
      <c r="AC2614" s="20"/>
      <c r="AD2614" s="20"/>
    </row>
    <row r="2615" spans="3:30" s="1" customFormat="1">
      <c r="C2615" s="16"/>
      <c r="D2615" s="16"/>
      <c r="E2615" s="32"/>
      <c r="F2615" s="16"/>
      <c r="G2615" s="16"/>
      <c r="H2615" s="16"/>
      <c r="I2615" s="16"/>
      <c r="J2615" s="16"/>
      <c r="K2615" s="16"/>
      <c r="L2615" s="32"/>
      <c r="M2615" s="16"/>
      <c r="N2615" s="16"/>
      <c r="O2615" s="16"/>
      <c r="P2615" s="16"/>
      <c r="Y2615" s="20"/>
      <c r="Z2615" s="20"/>
      <c r="AA2615" s="20"/>
      <c r="AB2615" s="20"/>
      <c r="AC2615" s="20"/>
      <c r="AD2615" s="20"/>
    </row>
    <row r="2616" spans="3:30" s="1" customFormat="1">
      <c r="C2616" s="16"/>
      <c r="D2616" s="16"/>
      <c r="E2616" s="32"/>
      <c r="F2616" s="16"/>
      <c r="G2616" s="16"/>
      <c r="H2616" s="16"/>
      <c r="I2616" s="16"/>
      <c r="J2616" s="16"/>
      <c r="K2616" s="16"/>
      <c r="L2616" s="32"/>
      <c r="M2616" s="16"/>
      <c r="N2616" s="16"/>
      <c r="O2616" s="16"/>
      <c r="P2616" s="16"/>
      <c r="Y2616" s="20"/>
      <c r="Z2616" s="20"/>
      <c r="AA2616" s="20"/>
      <c r="AB2616" s="20"/>
      <c r="AC2616" s="20"/>
      <c r="AD2616" s="20"/>
    </row>
    <row r="2617" spans="3:30" s="1" customFormat="1">
      <c r="C2617" s="16"/>
      <c r="D2617" s="16"/>
      <c r="E2617" s="32"/>
      <c r="F2617" s="16"/>
      <c r="G2617" s="16"/>
      <c r="H2617" s="16"/>
      <c r="I2617" s="16"/>
      <c r="J2617" s="16"/>
      <c r="K2617" s="16"/>
      <c r="L2617" s="32"/>
      <c r="M2617" s="16"/>
      <c r="N2617" s="16"/>
      <c r="O2617" s="16"/>
      <c r="P2617" s="16"/>
      <c r="Y2617" s="20"/>
      <c r="Z2617" s="20"/>
      <c r="AA2617" s="20"/>
      <c r="AB2617" s="20"/>
      <c r="AC2617" s="20"/>
      <c r="AD2617" s="20"/>
    </row>
    <row r="2618" spans="3:30" s="1" customFormat="1">
      <c r="C2618" s="16"/>
      <c r="D2618" s="16"/>
      <c r="E2618" s="32"/>
      <c r="F2618" s="16"/>
      <c r="G2618" s="16"/>
      <c r="H2618" s="16"/>
      <c r="I2618" s="16"/>
      <c r="J2618" s="16"/>
      <c r="K2618" s="16"/>
      <c r="L2618" s="32"/>
      <c r="M2618" s="16"/>
      <c r="N2618" s="16"/>
      <c r="O2618" s="16"/>
      <c r="P2618" s="16"/>
      <c r="Y2618" s="20"/>
      <c r="Z2618" s="20"/>
      <c r="AA2618" s="20"/>
      <c r="AB2618" s="20"/>
      <c r="AC2618" s="20"/>
      <c r="AD2618" s="20"/>
    </row>
    <row r="2619" spans="3:30" s="1" customFormat="1">
      <c r="C2619" s="16"/>
      <c r="D2619" s="16"/>
      <c r="E2619" s="32"/>
      <c r="F2619" s="16"/>
      <c r="G2619" s="16"/>
      <c r="H2619" s="16"/>
      <c r="I2619" s="16"/>
      <c r="J2619" s="16"/>
      <c r="K2619" s="16"/>
      <c r="L2619" s="32"/>
      <c r="M2619" s="16"/>
      <c r="N2619" s="16"/>
      <c r="O2619" s="16"/>
      <c r="P2619" s="16"/>
      <c r="Y2619" s="20"/>
      <c r="Z2619" s="20"/>
      <c r="AA2619" s="20"/>
      <c r="AB2619" s="20"/>
      <c r="AC2619" s="20"/>
      <c r="AD2619" s="20"/>
    </row>
    <row r="2620" spans="3:30" s="1" customFormat="1">
      <c r="C2620" s="16"/>
      <c r="D2620" s="16"/>
      <c r="E2620" s="32"/>
      <c r="F2620" s="16"/>
      <c r="G2620" s="16"/>
      <c r="H2620" s="16"/>
      <c r="I2620" s="16"/>
      <c r="J2620" s="16"/>
      <c r="K2620" s="16"/>
      <c r="L2620" s="32"/>
      <c r="M2620" s="16"/>
      <c r="N2620" s="16"/>
      <c r="O2620" s="16"/>
      <c r="P2620" s="16"/>
      <c r="Y2620" s="20"/>
      <c r="Z2620" s="20"/>
      <c r="AA2620" s="20"/>
      <c r="AB2620" s="20"/>
      <c r="AC2620" s="20"/>
      <c r="AD2620" s="20"/>
    </row>
    <row r="2621" spans="3:30" s="1" customFormat="1">
      <c r="C2621" s="16"/>
      <c r="D2621" s="16"/>
      <c r="E2621" s="32"/>
      <c r="F2621" s="16"/>
      <c r="G2621" s="16"/>
      <c r="H2621" s="16"/>
      <c r="I2621" s="16"/>
      <c r="J2621" s="16"/>
      <c r="K2621" s="16"/>
      <c r="L2621" s="32"/>
      <c r="M2621" s="16"/>
      <c r="N2621" s="16"/>
      <c r="O2621" s="16"/>
      <c r="P2621" s="16"/>
      <c r="Y2621" s="20"/>
      <c r="Z2621" s="20"/>
      <c r="AA2621" s="20"/>
      <c r="AB2621" s="20"/>
      <c r="AC2621" s="20"/>
      <c r="AD2621" s="20"/>
    </row>
    <row r="2622" spans="3:30" s="1" customFormat="1">
      <c r="C2622" s="16"/>
      <c r="D2622" s="16"/>
      <c r="E2622" s="32"/>
      <c r="F2622" s="16"/>
      <c r="G2622" s="16"/>
      <c r="H2622" s="16"/>
      <c r="I2622" s="16"/>
      <c r="J2622" s="16"/>
      <c r="K2622" s="16"/>
      <c r="L2622" s="32"/>
      <c r="M2622" s="16"/>
      <c r="N2622" s="16"/>
      <c r="O2622" s="16"/>
      <c r="P2622" s="16"/>
      <c r="Y2622" s="20"/>
      <c r="Z2622" s="20"/>
      <c r="AA2622" s="20"/>
      <c r="AB2622" s="20"/>
      <c r="AC2622" s="20"/>
      <c r="AD2622" s="20"/>
    </row>
    <row r="2623" spans="3:30" s="1" customFormat="1">
      <c r="C2623" s="16"/>
      <c r="D2623" s="16"/>
      <c r="E2623" s="32"/>
      <c r="F2623" s="16"/>
      <c r="G2623" s="16"/>
      <c r="H2623" s="16"/>
      <c r="I2623" s="16"/>
      <c r="J2623" s="16"/>
      <c r="K2623" s="16"/>
      <c r="L2623" s="32"/>
      <c r="M2623" s="16"/>
      <c r="N2623" s="16"/>
      <c r="O2623" s="16"/>
      <c r="P2623" s="16"/>
      <c r="Y2623" s="20"/>
      <c r="Z2623" s="20"/>
      <c r="AA2623" s="20"/>
      <c r="AB2623" s="20"/>
      <c r="AC2623" s="20"/>
      <c r="AD2623" s="20"/>
    </row>
    <row r="2624" spans="3:30" s="1" customFormat="1">
      <c r="C2624" s="16"/>
      <c r="D2624" s="16"/>
      <c r="E2624" s="32"/>
      <c r="F2624" s="16"/>
      <c r="G2624" s="16"/>
      <c r="H2624" s="16"/>
      <c r="I2624" s="16"/>
      <c r="J2624" s="16"/>
      <c r="K2624" s="16"/>
      <c r="L2624" s="32"/>
      <c r="M2624" s="16"/>
      <c r="N2624" s="16"/>
      <c r="O2624" s="16"/>
      <c r="P2624" s="16"/>
      <c r="Y2624" s="20"/>
      <c r="Z2624" s="20"/>
      <c r="AA2624" s="20"/>
      <c r="AB2624" s="20"/>
      <c r="AC2624" s="20"/>
      <c r="AD2624" s="20"/>
    </row>
    <row r="2625" spans="3:30" s="1" customFormat="1">
      <c r="C2625" s="16"/>
      <c r="D2625" s="16"/>
      <c r="E2625" s="32"/>
      <c r="F2625" s="16"/>
      <c r="G2625" s="16"/>
      <c r="H2625" s="16"/>
      <c r="I2625" s="16"/>
      <c r="J2625" s="16"/>
      <c r="K2625" s="16"/>
      <c r="L2625" s="32"/>
      <c r="M2625" s="16"/>
      <c r="N2625" s="16"/>
      <c r="O2625" s="16"/>
      <c r="P2625" s="16"/>
      <c r="Y2625" s="20"/>
      <c r="Z2625" s="20"/>
      <c r="AA2625" s="20"/>
      <c r="AB2625" s="20"/>
      <c r="AC2625" s="20"/>
      <c r="AD2625" s="20"/>
    </row>
    <row r="2626" spans="3:30" s="1" customFormat="1">
      <c r="C2626" s="16"/>
      <c r="D2626" s="16"/>
      <c r="E2626" s="32"/>
      <c r="F2626" s="16"/>
      <c r="G2626" s="16"/>
      <c r="H2626" s="16"/>
      <c r="I2626" s="16"/>
      <c r="J2626" s="16"/>
      <c r="K2626" s="16"/>
      <c r="L2626" s="32"/>
      <c r="M2626" s="16"/>
      <c r="N2626" s="16"/>
      <c r="O2626" s="16"/>
      <c r="P2626" s="16"/>
      <c r="Y2626" s="20"/>
      <c r="Z2626" s="20"/>
      <c r="AA2626" s="20"/>
      <c r="AB2626" s="20"/>
      <c r="AC2626" s="20"/>
      <c r="AD2626" s="20"/>
    </row>
    <row r="2627" spans="3:30" s="1" customFormat="1">
      <c r="C2627" s="16"/>
      <c r="D2627" s="16"/>
      <c r="E2627" s="32"/>
      <c r="F2627" s="16"/>
      <c r="G2627" s="16"/>
      <c r="H2627" s="16"/>
      <c r="I2627" s="16"/>
      <c r="J2627" s="16"/>
      <c r="K2627" s="16"/>
      <c r="L2627" s="32"/>
      <c r="M2627" s="16"/>
      <c r="N2627" s="16"/>
      <c r="O2627" s="16"/>
      <c r="P2627" s="16"/>
      <c r="Y2627" s="20"/>
      <c r="Z2627" s="20"/>
      <c r="AA2627" s="20"/>
      <c r="AB2627" s="20"/>
      <c r="AC2627" s="20"/>
      <c r="AD2627" s="20"/>
    </row>
    <row r="2628" spans="3:30" s="1" customFormat="1">
      <c r="C2628" s="16"/>
      <c r="D2628" s="16"/>
      <c r="E2628" s="32"/>
      <c r="F2628" s="16"/>
      <c r="G2628" s="16"/>
      <c r="H2628" s="16"/>
      <c r="I2628" s="16"/>
      <c r="J2628" s="16"/>
      <c r="K2628" s="16"/>
      <c r="L2628" s="32"/>
      <c r="M2628" s="16"/>
      <c r="N2628" s="16"/>
      <c r="O2628" s="16"/>
      <c r="P2628" s="16"/>
      <c r="Y2628" s="20"/>
      <c r="Z2628" s="20"/>
      <c r="AA2628" s="20"/>
      <c r="AB2628" s="20"/>
      <c r="AC2628" s="20"/>
      <c r="AD2628" s="20"/>
    </row>
    <row r="2629" spans="3:30" s="1" customFormat="1">
      <c r="C2629" s="16"/>
      <c r="D2629" s="16"/>
      <c r="E2629" s="32"/>
      <c r="F2629" s="16"/>
      <c r="G2629" s="16"/>
      <c r="H2629" s="16"/>
      <c r="I2629" s="16"/>
      <c r="J2629" s="16"/>
      <c r="K2629" s="16"/>
      <c r="L2629" s="32"/>
      <c r="M2629" s="16"/>
      <c r="N2629" s="16"/>
      <c r="O2629" s="16"/>
      <c r="P2629" s="16"/>
      <c r="Y2629" s="20"/>
      <c r="Z2629" s="20"/>
      <c r="AA2629" s="20"/>
      <c r="AB2629" s="20"/>
      <c r="AC2629" s="20"/>
      <c r="AD2629" s="20"/>
    </row>
    <row r="2630" spans="3:30" s="1" customFormat="1">
      <c r="C2630" s="16"/>
      <c r="D2630" s="16"/>
      <c r="E2630" s="32"/>
      <c r="F2630" s="16"/>
      <c r="G2630" s="16"/>
      <c r="H2630" s="16"/>
      <c r="I2630" s="16"/>
      <c r="J2630" s="16"/>
      <c r="K2630" s="16"/>
      <c r="L2630" s="32"/>
      <c r="M2630" s="16"/>
      <c r="N2630" s="16"/>
      <c r="O2630" s="16"/>
      <c r="P2630" s="16"/>
      <c r="Y2630" s="20"/>
      <c r="Z2630" s="20"/>
      <c r="AA2630" s="20"/>
      <c r="AB2630" s="20"/>
      <c r="AC2630" s="20"/>
      <c r="AD2630" s="20"/>
    </row>
    <row r="2631" spans="3:30" s="1" customFormat="1">
      <c r="C2631" s="16"/>
      <c r="D2631" s="16"/>
      <c r="E2631" s="32"/>
      <c r="F2631" s="16"/>
      <c r="G2631" s="16"/>
      <c r="H2631" s="16"/>
      <c r="I2631" s="16"/>
      <c r="J2631" s="16"/>
      <c r="K2631" s="16"/>
      <c r="L2631" s="32"/>
      <c r="M2631" s="16"/>
      <c r="N2631" s="16"/>
      <c r="O2631" s="16"/>
      <c r="P2631" s="16"/>
      <c r="Y2631" s="20"/>
      <c r="Z2631" s="20"/>
      <c r="AA2631" s="20"/>
      <c r="AB2631" s="20"/>
      <c r="AC2631" s="20"/>
      <c r="AD2631" s="20"/>
    </row>
    <row r="2632" spans="3:30" s="1" customFormat="1">
      <c r="C2632" s="16"/>
      <c r="D2632" s="16"/>
      <c r="E2632" s="32"/>
      <c r="F2632" s="16"/>
      <c r="G2632" s="16"/>
      <c r="H2632" s="16"/>
      <c r="I2632" s="16"/>
      <c r="J2632" s="16"/>
      <c r="K2632" s="16"/>
      <c r="L2632" s="32"/>
      <c r="M2632" s="16"/>
      <c r="N2632" s="16"/>
      <c r="O2632" s="16"/>
      <c r="P2632" s="16"/>
      <c r="Y2632" s="20"/>
      <c r="Z2632" s="20"/>
      <c r="AA2632" s="20"/>
      <c r="AB2632" s="20"/>
      <c r="AC2632" s="20"/>
      <c r="AD2632" s="20"/>
    </row>
    <row r="2633" spans="3:30" s="1" customFormat="1">
      <c r="C2633" s="16"/>
      <c r="D2633" s="16"/>
      <c r="E2633" s="32"/>
      <c r="F2633" s="16"/>
      <c r="G2633" s="16"/>
      <c r="H2633" s="16"/>
      <c r="I2633" s="16"/>
      <c r="J2633" s="16"/>
      <c r="K2633" s="16"/>
      <c r="L2633" s="32"/>
      <c r="M2633" s="16"/>
      <c r="N2633" s="16"/>
      <c r="O2633" s="16"/>
      <c r="P2633" s="16"/>
      <c r="Y2633" s="20"/>
      <c r="Z2633" s="20"/>
      <c r="AA2633" s="20"/>
      <c r="AB2633" s="20"/>
      <c r="AC2633" s="20"/>
      <c r="AD2633" s="20"/>
    </row>
    <row r="2634" spans="3:30" s="1" customFormat="1">
      <c r="C2634" s="16"/>
      <c r="D2634" s="16"/>
      <c r="E2634" s="32"/>
      <c r="F2634" s="16"/>
      <c r="G2634" s="16"/>
      <c r="H2634" s="16"/>
      <c r="I2634" s="16"/>
      <c r="J2634" s="16"/>
      <c r="K2634" s="16"/>
      <c r="L2634" s="32"/>
      <c r="M2634" s="16"/>
      <c r="N2634" s="16"/>
      <c r="O2634" s="16"/>
      <c r="P2634" s="16"/>
      <c r="Y2634" s="20"/>
      <c r="Z2634" s="20"/>
      <c r="AA2634" s="20"/>
      <c r="AB2634" s="20"/>
      <c r="AC2634" s="20"/>
      <c r="AD2634" s="20"/>
    </row>
    <row r="2635" spans="3:30" s="1" customFormat="1">
      <c r="C2635" s="16"/>
      <c r="D2635" s="16"/>
      <c r="E2635" s="32"/>
      <c r="F2635" s="16"/>
      <c r="G2635" s="16"/>
      <c r="H2635" s="16"/>
      <c r="I2635" s="16"/>
      <c r="J2635" s="16"/>
      <c r="K2635" s="16"/>
      <c r="L2635" s="32"/>
      <c r="M2635" s="16"/>
      <c r="N2635" s="16"/>
      <c r="O2635" s="16"/>
      <c r="P2635" s="16"/>
      <c r="Y2635" s="20"/>
      <c r="Z2635" s="20"/>
      <c r="AA2635" s="20"/>
      <c r="AB2635" s="20"/>
      <c r="AC2635" s="20"/>
      <c r="AD2635" s="20"/>
    </row>
    <row r="2636" spans="3:30" s="1" customFormat="1">
      <c r="C2636" s="16"/>
      <c r="D2636" s="16"/>
      <c r="E2636" s="32"/>
      <c r="F2636" s="16"/>
      <c r="G2636" s="16"/>
      <c r="H2636" s="16"/>
      <c r="I2636" s="16"/>
      <c r="J2636" s="16"/>
      <c r="K2636" s="16"/>
      <c r="L2636" s="32"/>
      <c r="M2636" s="16"/>
      <c r="N2636" s="16"/>
      <c r="O2636" s="16"/>
      <c r="P2636" s="16"/>
      <c r="Y2636" s="20"/>
      <c r="Z2636" s="20"/>
      <c r="AA2636" s="20"/>
      <c r="AB2636" s="20"/>
      <c r="AC2636" s="20"/>
      <c r="AD2636" s="20"/>
    </row>
    <row r="2637" spans="3:30" s="1" customFormat="1">
      <c r="C2637" s="16"/>
      <c r="D2637" s="16"/>
      <c r="E2637" s="32"/>
      <c r="F2637" s="16"/>
      <c r="G2637" s="16"/>
      <c r="H2637" s="16"/>
      <c r="I2637" s="16"/>
      <c r="J2637" s="16"/>
      <c r="K2637" s="16"/>
      <c r="L2637" s="32"/>
      <c r="M2637" s="16"/>
      <c r="N2637" s="16"/>
      <c r="O2637" s="16"/>
      <c r="P2637" s="16"/>
      <c r="Y2637" s="20"/>
      <c r="Z2637" s="20"/>
      <c r="AA2637" s="20"/>
      <c r="AB2637" s="20"/>
      <c r="AC2637" s="20"/>
      <c r="AD2637" s="20"/>
    </row>
    <row r="2638" spans="3:30" s="1" customFormat="1">
      <c r="C2638" s="16"/>
      <c r="D2638" s="16"/>
      <c r="E2638" s="32"/>
      <c r="F2638" s="16"/>
      <c r="G2638" s="16"/>
      <c r="H2638" s="16"/>
      <c r="I2638" s="16"/>
      <c r="J2638" s="16"/>
      <c r="K2638" s="16"/>
      <c r="L2638" s="32"/>
      <c r="M2638" s="16"/>
      <c r="N2638" s="16"/>
      <c r="O2638" s="16"/>
      <c r="P2638" s="16"/>
      <c r="Y2638" s="20"/>
      <c r="Z2638" s="20"/>
      <c r="AA2638" s="20"/>
      <c r="AB2638" s="20"/>
      <c r="AC2638" s="20"/>
      <c r="AD2638" s="20"/>
    </row>
    <row r="2639" spans="3:30" s="1" customFormat="1">
      <c r="C2639" s="16"/>
      <c r="D2639" s="16"/>
      <c r="E2639" s="32"/>
      <c r="F2639" s="16"/>
      <c r="G2639" s="16"/>
      <c r="H2639" s="16"/>
      <c r="I2639" s="16"/>
      <c r="J2639" s="16"/>
      <c r="K2639" s="16"/>
      <c r="L2639" s="32"/>
      <c r="M2639" s="16"/>
      <c r="N2639" s="16"/>
      <c r="O2639" s="16"/>
      <c r="P2639" s="16"/>
      <c r="Y2639" s="20"/>
      <c r="Z2639" s="20"/>
      <c r="AA2639" s="20"/>
      <c r="AB2639" s="20"/>
      <c r="AC2639" s="20"/>
      <c r="AD2639" s="20"/>
    </row>
    <row r="2640" spans="3:30" s="1" customFormat="1">
      <c r="C2640" s="16"/>
      <c r="D2640" s="16"/>
      <c r="E2640" s="32"/>
      <c r="F2640" s="16"/>
      <c r="G2640" s="16"/>
      <c r="H2640" s="16"/>
      <c r="I2640" s="16"/>
      <c r="J2640" s="16"/>
      <c r="K2640" s="16"/>
      <c r="L2640" s="32"/>
      <c r="M2640" s="16"/>
      <c r="N2640" s="16"/>
      <c r="O2640" s="16"/>
      <c r="P2640" s="16"/>
      <c r="Y2640" s="20"/>
      <c r="Z2640" s="20"/>
      <c r="AA2640" s="20"/>
      <c r="AB2640" s="20"/>
      <c r="AC2640" s="20"/>
      <c r="AD2640" s="20"/>
    </row>
    <row r="2641" spans="3:30" s="1" customFormat="1">
      <c r="C2641" s="16"/>
      <c r="D2641" s="16"/>
      <c r="E2641" s="32"/>
      <c r="F2641" s="16"/>
      <c r="G2641" s="16"/>
      <c r="H2641" s="16"/>
      <c r="I2641" s="16"/>
      <c r="J2641" s="16"/>
      <c r="K2641" s="16"/>
      <c r="L2641" s="32"/>
      <c r="M2641" s="16"/>
      <c r="N2641" s="16"/>
      <c r="O2641" s="16"/>
      <c r="P2641" s="16"/>
      <c r="Y2641" s="20"/>
      <c r="Z2641" s="20"/>
      <c r="AA2641" s="20"/>
      <c r="AB2641" s="20"/>
      <c r="AC2641" s="20"/>
      <c r="AD2641" s="20"/>
    </row>
    <row r="2642" spans="3:30" s="1" customFormat="1">
      <c r="C2642" s="16"/>
      <c r="D2642" s="16"/>
      <c r="E2642" s="32"/>
      <c r="F2642" s="16"/>
      <c r="G2642" s="16"/>
      <c r="H2642" s="16"/>
      <c r="I2642" s="16"/>
      <c r="J2642" s="16"/>
      <c r="K2642" s="16"/>
      <c r="L2642" s="32"/>
      <c r="M2642" s="16"/>
      <c r="N2642" s="16"/>
      <c r="O2642" s="16"/>
      <c r="P2642" s="16"/>
      <c r="Y2642" s="20"/>
      <c r="Z2642" s="20"/>
      <c r="AA2642" s="20"/>
      <c r="AB2642" s="20"/>
      <c r="AC2642" s="20"/>
      <c r="AD2642" s="20"/>
    </row>
    <row r="2643" spans="3:30" s="1" customFormat="1">
      <c r="C2643" s="16"/>
      <c r="D2643" s="16"/>
      <c r="E2643" s="32"/>
      <c r="F2643" s="16"/>
      <c r="G2643" s="16"/>
      <c r="H2643" s="16"/>
      <c r="I2643" s="16"/>
      <c r="J2643" s="16"/>
      <c r="K2643" s="16"/>
      <c r="L2643" s="32"/>
      <c r="M2643" s="16"/>
      <c r="N2643" s="16"/>
      <c r="O2643" s="16"/>
      <c r="P2643" s="16"/>
      <c r="Y2643" s="20"/>
      <c r="Z2643" s="20"/>
      <c r="AA2643" s="20"/>
      <c r="AB2643" s="20"/>
      <c r="AC2643" s="20"/>
      <c r="AD2643" s="20"/>
    </row>
    <row r="2644" spans="3:30" s="1" customFormat="1">
      <c r="C2644" s="16"/>
      <c r="D2644" s="16"/>
      <c r="E2644" s="32"/>
      <c r="F2644" s="16"/>
      <c r="G2644" s="16"/>
      <c r="H2644" s="16"/>
      <c r="I2644" s="16"/>
      <c r="J2644" s="16"/>
      <c r="K2644" s="16"/>
      <c r="L2644" s="32"/>
      <c r="M2644" s="16"/>
      <c r="N2644" s="16"/>
      <c r="O2644" s="16"/>
      <c r="P2644" s="16"/>
      <c r="Y2644" s="20"/>
      <c r="Z2644" s="20"/>
      <c r="AA2644" s="20"/>
      <c r="AB2644" s="20"/>
      <c r="AC2644" s="20"/>
      <c r="AD2644" s="20"/>
    </row>
    <row r="2645" spans="3:30" s="1" customFormat="1">
      <c r="C2645" s="16"/>
      <c r="D2645" s="16"/>
      <c r="E2645" s="32"/>
      <c r="F2645" s="16"/>
      <c r="G2645" s="16"/>
      <c r="H2645" s="16"/>
      <c r="I2645" s="16"/>
      <c r="J2645" s="16"/>
      <c r="K2645" s="16"/>
      <c r="L2645" s="32"/>
      <c r="M2645" s="16"/>
      <c r="N2645" s="16"/>
      <c r="O2645" s="16"/>
      <c r="P2645" s="16"/>
      <c r="Y2645" s="20"/>
      <c r="Z2645" s="20"/>
      <c r="AA2645" s="20"/>
      <c r="AB2645" s="20"/>
      <c r="AC2645" s="20"/>
      <c r="AD2645" s="20"/>
    </row>
    <row r="2646" spans="3:30" s="1" customFormat="1">
      <c r="C2646" s="16"/>
      <c r="D2646" s="16"/>
      <c r="E2646" s="32"/>
      <c r="F2646" s="16"/>
      <c r="G2646" s="16"/>
      <c r="H2646" s="16"/>
      <c r="I2646" s="16"/>
      <c r="J2646" s="16"/>
      <c r="K2646" s="16"/>
      <c r="L2646" s="32"/>
      <c r="M2646" s="16"/>
      <c r="N2646" s="16"/>
      <c r="O2646" s="16"/>
      <c r="P2646" s="16"/>
      <c r="Y2646" s="20"/>
      <c r="Z2646" s="20"/>
      <c r="AA2646" s="20"/>
      <c r="AB2646" s="20"/>
      <c r="AC2646" s="20"/>
      <c r="AD2646" s="20"/>
    </row>
    <row r="2647" spans="3:30" s="1" customFormat="1">
      <c r="C2647" s="16"/>
      <c r="D2647" s="16"/>
      <c r="E2647" s="32"/>
      <c r="F2647" s="16"/>
      <c r="G2647" s="16"/>
      <c r="H2647" s="16"/>
      <c r="I2647" s="16"/>
      <c r="J2647" s="16"/>
      <c r="K2647" s="16"/>
      <c r="L2647" s="32"/>
      <c r="M2647" s="16"/>
      <c r="N2647" s="16"/>
      <c r="O2647" s="16"/>
      <c r="P2647" s="16"/>
      <c r="Y2647" s="20"/>
      <c r="Z2647" s="20"/>
      <c r="AA2647" s="20"/>
      <c r="AB2647" s="20"/>
      <c r="AC2647" s="20"/>
      <c r="AD2647" s="20"/>
    </row>
    <row r="2648" spans="3:30" s="1" customFormat="1">
      <c r="C2648" s="16"/>
      <c r="D2648" s="16"/>
      <c r="E2648" s="32"/>
      <c r="F2648" s="16"/>
      <c r="G2648" s="16"/>
      <c r="H2648" s="16"/>
      <c r="I2648" s="16"/>
      <c r="J2648" s="16"/>
      <c r="K2648" s="16"/>
      <c r="L2648" s="32"/>
      <c r="M2648" s="16"/>
      <c r="N2648" s="16"/>
      <c r="O2648" s="16"/>
      <c r="P2648" s="16"/>
      <c r="Y2648" s="20"/>
      <c r="Z2648" s="20"/>
      <c r="AA2648" s="20"/>
      <c r="AB2648" s="20"/>
      <c r="AC2648" s="20"/>
      <c r="AD2648" s="20"/>
    </row>
    <row r="2649" spans="3:30" s="1" customFormat="1">
      <c r="C2649" s="16"/>
      <c r="D2649" s="16"/>
      <c r="E2649" s="32"/>
      <c r="F2649" s="16"/>
      <c r="G2649" s="16"/>
      <c r="H2649" s="16"/>
      <c r="I2649" s="16"/>
      <c r="J2649" s="16"/>
      <c r="K2649" s="16"/>
      <c r="L2649" s="32"/>
      <c r="M2649" s="16"/>
      <c r="N2649" s="16"/>
      <c r="O2649" s="16"/>
      <c r="P2649" s="16"/>
      <c r="Y2649" s="20"/>
      <c r="Z2649" s="20"/>
      <c r="AA2649" s="20"/>
      <c r="AB2649" s="20"/>
      <c r="AC2649" s="20"/>
      <c r="AD2649" s="20"/>
    </row>
    <row r="2650" spans="3:30" s="1" customFormat="1">
      <c r="C2650" s="16"/>
      <c r="D2650" s="16"/>
      <c r="E2650" s="32"/>
      <c r="F2650" s="16"/>
      <c r="G2650" s="16"/>
      <c r="H2650" s="16"/>
      <c r="I2650" s="16"/>
      <c r="J2650" s="16"/>
      <c r="K2650" s="16"/>
      <c r="L2650" s="32"/>
      <c r="M2650" s="16"/>
      <c r="N2650" s="16"/>
      <c r="O2650" s="16"/>
      <c r="P2650" s="16"/>
      <c r="Y2650" s="20"/>
      <c r="Z2650" s="20"/>
      <c r="AA2650" s="20"/>
      <c r="AB2650" s="20"/>
      <c r="AC2650" s="20"/>
      <c r="AD2650" s="20"/>
    </row>
    <row r="2651" spans="3:30" s="1" customFormat="1">
      <c r="C2651" s="16"/>
      <c r="D2651" s="16"/>
      <c r="E2651" s="32"/>
      <c r="F2651" s="16"/>
      <c r="G2651" s="16"/>
      <c r="H2651" s="16"/>
      <c r="I2651" s="16"/>
      <c r="J2651" s="16"/>
      <c r="K2651" s="16"/>
      <c r="L2651" s="32"/>
      <c r="M2651" s="16"/>
      <c r="N2651" s="16"/>
      <c r="O2651" s="16"/>
      <c r="P2651" s="16"/>
      <c r="Y2651" s="20"/>
      <c r="Z2651" s="20"/>
      <c r="AA2651" s="20"/>
      <c r="AB2651" s="20"/>
      <c r="AC2651" s="20"/>
      <c r="AD2651" s="20"/>
    </row>
    <row r="2652" spans="3:30" s="1" customFormat="1">
      <c r="C2652" s="16"/>
      <c r="D2652" s="16"/>
      <c r="E2652" s="32"/>
      <c r="F2652" s="16"/>
      <c r="G2652" s="16"/>
      <c r="H2652" s="16"/>
      <c r="I2652" s="16"/>
      <c r="J2652" s="16"/>
      <c r="K2652" s="16"/>
      <c r="L2652" s="32"/>
      <c r="M2652" s="16"/>
      <c r="N2652" s="16"/>
      <c r="O2652" s="16"/>
      <c r="P2652" s="16"/>
      <c r="Y2652" s="20"/>
      <c r="Z2652" s="20"/>
      <c r="AA2652" s="20"/>
      <c r="AB2652" s="20"/>
      <c r="AC2652" s="20"/>
      <c r="AD2652" s="20"/>
    </row>
    <row r="2653" spans="3:30" s="1" customFormat="1">
      <c r="C2653" s="16"/>
      <c r="D2653" s="16"/>
      <c r="E2653" s="32"/>
      <c r="F2653" s="16"/>
      <c r="G2653" s="16"/>
      <c r="H2653" s="16"/>
      <c r="I2653" s="16"/>
      <c r="J2653" s="16"/>
      <c r="K2653" s="16"/>
      <c r="L2653" s="32"/>
      <c r="M2653" s="16"/>
      <c r="N2653" s="16"/>
      <c r="O2653" s="16"/>
      <c r="P2653" s="16"/>
      <c r="Y2653" s="20"/>
      <c r="Z2653" s="20"/>
      <c r="AA2653" s="20"/>
      <c r="AB2653" s="20"/>
      <c r="AC2653" s="20"/>
      <c r="AD2653" s="20"/>
    </row>
    <row r="2654" spans="3:30" s="1" customFormat="1">
      <c r="C2654" s="16"/>
      <c r="D2654" s="16"/>
      <c r="E2654" s="32"/>
      <c r="F2654" s="16"/>
      <c r="G2654" s="16"/>
      <c r="H2654" s="16"/>
      <c r="I2654" s="16"/>
      <c r="J2654" s="16"/>
      <c r="K2654" s="16"/>
      <c r="L2654" s="32"/>
      <c r="M2654" s="16"/>
      <c r="N2654" s="16"/>
      <c r="O2654" s="16"/>
      <c r="P2654" s="16"/>
      <c r="Y2654" s="20"/>
      <c r="Z2654" s="20"/>
      <c r="AA2654" s="20"/>
      <c r="AB2654" s="20"/>
      <c r="AC2654" s="20"/>
      <c r="AD2654" s="20"/>
    </row>
    <row r="2655" spans="3:30" s="1" customFormat="1">
      <c r="C2655" s="16"/>
      <c r="D2655" s="16"/>
      <c r="E2655" s="32"/>
      <c r="F2655" s="16"/>
      <c r="G2655" s="16"/>
      <c r="H2655" s="16"/>
      <c r="I2655" s="16"/>
      <c r="J2655" s="16"/>
      <c r="K2655" s="16"/>
      <c r="L2655" s="32"/>
      <c r="M2655" s="16"/>
      <c r="N2655" s="16"/>
      <c r="O2655" s="16"/>
      <c r="P2655" s="16"/>
      <c r="Y2655" s="20"/>
      <c r="Z2655" s="20"/>
      <c r="AA2655" s="20"/>
      <c r="AB2655" s="20"/>
      <c r="AC2655" s="20"/>
      <c r="AD2655" s="20"/>
    </row>
    <row r="2656" spans="3:30" s="1" customFormat="1">
      <c r="C2656" s="16"/>
      <c r="D2656" s="16"/>
      <c r="E2656" s="32"/>
      <c r="F2656" s="16"/>
      <c r="G2656" s="16"/>
      <c r="H2656" s="16"/>
      <c r="I2656" s="16"/>
      <c r="J2656" s="16"/>
      <c r="K2656" s="16"/>
      <c r="L2656" s="32"/>
      <c r="M2656" s="16"/>
      <c r="N2656" s="16"/>
      <c r="O2656" s="16"/>
      <c r="P2656" s="16"/>
      <c r="Y2656" s="20"/>
      <c r="Z2656" s="20"/>
      <c r="AA2656" s="20"/>
      <c r="AB2656" s="20"/>
      <c r="AC2656" s="20"/>
      <c r="AD2656" s="20"/>
    </row>
    <row r="2657" spans="3:30" s="1" customFormat="1">
      <c r="C2657" s="16"/>
      <c r="D2657" s="16"/>
      <c r="E2657" s="32"/>
      <c r="F2657" s="16"/>
      <c r="G2657" s="16"/>
      <c r="H2657" s="16"/>
      <c r="I2657" s="16"/>
      <c r="J2657" s="16"/>
      <c r="K2657" s="16"/>
      <c r="L2657" s="32"/>
      <c r="M2657" s="16"/>
      <c r="N2657" s="16"/>
      <c r="O2657" s="16"/>
      <c r="P2657" s="16"/>
      <c r="Y2657" s="20"/>
      <c r="Z2657" s="20"/>
      <c r="AA2657" s="20"/>
      <c r="AB2657" s="20"/>
      <c r="AC2657" s="20"/>
      <c r="AD2657" s="20"/>
    </row>
    <row r="2658" spans="3:30" s="1" customFormat="1">
      <c r="C2658" s="16"/>
      <c r="D2658" s="16"/>
      <c r="E2658" s="32"/>
      <c r="F2658" s="16"/>
      <c r="G2658" s="16"/>
      <c r="H2658" s="16"/>
      <c r="I2658" s="16"/>
      <c r="J2658" s="16"/>
      <c r="K2658" s="16"/>
      <c r="L2658" s="32"/>
      <c r="M2658" s="16"/>
      <c r="N2658" s="16"/>
      <c r="O2658" s="16"/>
      <c r="P2658" s="16"/>
      <c r="Y2658" s="20"/>
      <c r="Z2658" s="20"/>
      <c r="AA2658" s="20"/>
      <c r="AB2658" s="20"/>
      <c r="AC2658" s="20"/>
      <c r="AD2658" s="20"/>
    </row>
    <row r="2659" spans="3:30" s="1" customFormat="1">
      <c r="C2659" s="16"/>
      <c r="D2659" s="16"/>
      <c r="E2659" s="32"/>
      <c r="F2659" s="16"/>
      <c r="G2659" s="16"/>
      <c r="H2659" s="16"/>
      <c r="I2659" s="16"/>
      <c r="J2659" s="16"/>
      <c r="K2659" s="16"/>
      <c r="L2659" s="32"/>
      <c r="M2659" s="16"/>
      <c r="N2659" s="16"/>
      <c r="O2659" s="16"/>
      <c r="P2659" s="16"/>
      <c r="Y2659" s="20"/>
      <c r="Z2659" s="20"/>
      <c r="AA2659" s="20"/>
      <c r="AB2659" s="20"/>
      <c r="AC2659" s="20"/>
      <c r="AD2659" s="20"/>
    </row>
    <row r="2660" spans="3:30" s="1" customFormat="1">
      <c r="C2660" s="16"/>
      <c r="D2660" s="16"/>
      <c r="E2660" s="32"/>
      <c r="F2660" s="16"/>
      <c r="G2660" s="16"/>
      <c r="H2660" s="16"/>
      <c r="I2660" s="16"/>
      <c r="J2660" s="16"/>
      <c r="K2660" s="16"/>
      <c r="L2660" s="32"/>
      <c r="M2660" s="16"/>
      <c r="N2660" s="16"/>
      <c r="O2660" s="16"/>
      <c r="P2660" s="16"/>
      <c r="Y2660" s="20"/>
      <c r="Z2660" s="20"/>
      <c r="AA2660" s="20"/>
      <c r="AB2660" s="20"/>
      <c r="AC2660" s="20"/>
      <c r="AD2660" s="20"/>
    </row>
    <row r="2661" spans="3:30" s="1" customFormat="1">
      <c r="C2661" s="16"/>
      <c r="D2661" s="16"/>
      <c r="E2661" s="32"/>
      <c r="F2661" s="16"/>
      <c r="G2661" s="16"/>
      <c r="H2661" s="16"/>
      <c r="I2661" s="16"/>
      <c r="J2661" s="16"/>
      <c r="K2661" s="16"/>
      <c r="L2661" s="32"/>
      <c r="M2661" s="16"/>
      <c r="N2661" s="16"/>
      <c r="O2661" s="16"/>
      <c r="P2661" s="16"/>
      <c r="Y2661" s="20"/>
      <c r="Z2661" s="20"/>
      <c r="AA2661" s="20"/>
      <c r="AB2661" s="20"/>
      <c r="AC2661" s="20"/>
      <c r="AD2661" s="20"/>
    </row>
    <row r="2662" spans="3:30" s="1" customFormat="1">
      <c r="C2662" s="16"/>
      <c r="D2662" s="16"/>
      <c r="E2662" s="32"/>
      <c r="F2662" s="16"/>
      <c r="G2662" s="16"/>
      <c r="H2662" s="16"/>
      <c r="I2662" s="16"/>
      <c r="J2662" s="16"/>
      <c r="K2662" s="16"/>
      <c r="L2662" s="32"/>
      <c r="M2662" s="16"/>
      <c r="N2662" s="16"/>
      <c r="O2662" s="16"/>
      <c r="P2662" s="16"/>
      <c r="Y2662" s="20"/>
      <c r="Z2662" s="20"/>
      <c r="AA2662" s="20"/>
      <c r="AB2662" s="20"/>
      <c r="AC2662" s="20"/>
      <c r="AD2662" s="20"/>
    </row>
    <row r="2663" spans="3:30" s="1" customFormat="1">
      <c r="C2663" s="16"/>
      <c r="D2663" s="16"/>
      <c r="E2663" s="32"/>
      <c r="F2663" s="16"/>
      <c r="G2663" s="16"/>
      <c r="H2663" s="16"/>
      <c r="I2663" s="16"/>
      <c r="J2663" s="16"/>
      <c r="K2663" s="16"/>
      <c r="L2663" s="32"/>
      <c r="M2663" s="16"/>
      <c r="N2663" s="16"/>
      <c r="O2663" s="16"/>
      <c r="P2663" s="16"/>
      <c r="Y2663" s="20"/>
      <c r="Z2663" s="20"/>
      <c r="AA2663" s="20"/>
      <c r="AB2663" s="20"/>
      <c r="AC2663" s="20"/>
      <c r="AD2663" s="20"/>
    </row>
    <row r="2664" spans="3:30" s="1" customFormat="1">
      <c r="C2664" s="16"/>
      <c r="D2664" s="16"/>
      <c r="E2664" s="32"/>
      <c r="F2664" s="16"/>
      <c r="G2664" s="16"/>
      <c r="H2664" s="16"/>
      <c r="I2664" s="16"/>
      <c r="J2664" s="16"/>
      <c r="K2664" s="16"/>
      <c r="L2664" s="32"/>
      <c r="M2664" s="16"/>
      <c r="N2664" s="16"/>
      <c r="O2664" s="16"/>
      <c r="P2664" s="16"/>
      <c r="Y2664" s="20"/>
      <c r="Z2664" s="20"/>
      <c r="AA2664" s="20"/>
      <c r="AB2664" s="20"/>
      <c r="AC2664" s="20"/>
      <c r="AD2664" s="20"/>
    </row>
    <row r="2665" spans="3:30" s="1" customFormat="1">
      <c r="C2665" s="16"/>
      <c r="D2665" s="16"/>
      <c r="E2665" s="32"/>
      <c r="F2665" s="16"/>
      <c r="G2665" s="16"/>
      <c r="H2665" s="16"/>
      <c r="I2665" s="16"/>
      <c r="J2665" s="16"/>
      <c r="K2665" s="16"/>
      <c r="L2665" s="32"/>
      <c r="M2665" s="16"/>
      <c r="N2665" s="16"/>
      <c r="O2665" s="16"/>
      <c r="P2665" s="16"/>
      <c r="Y2665" s="20"/>
      <c r="Z2665" s="20"/>
      <c r="AA2665" s="20"/>
      <c r="AB2665" s="20"/>
      <c r="AC2665" s="20"/>
      <c r="AD2665" s="20"/>
    </row>
    <row r="2666" spans="3:30" s="1" customFormat="1">
      <c r="C2666" s="16"/>
      <c r="D2666" s="16"/>
      <c r="E2666" s="32"/>
      <c r="F2666" s="16"/>
      <c r="G2666" s="16"/>
      <c r="H2666" s="16"/>
      <c r="I2666" s="16"/>
      <c r="J2666" s="16"/>
      <c r="K2666" s="16"/>
      <c r="L2666" s="32"/>
      <c r="M2666" s="16"/>
      <c r="N2666" s="16"/>
      <c r="O2666" s="16"/>
      <c r="P2666" s="16"/>
      <c r="Y2666" s="20"/>
      <c r="Z2666" s="20"/>
      <c r="AA2666" s="20"/>
      <c r="AB2666" s="20"/>
      <c r="AC2666" s="20"/>
      <c r="AD2666" s="20"/>
    </row>
    <row r="2667" spans="3:30" s="1" customFormat="1">
      <c r="C2667" s="16"/>
      <c r="D2667" s="16"/>
      <c r="E2667" s="32"/>
      <c r="F2667" s="16"/>
      <c r="G2667" s="16"/>
      <c r="H2667" s="16"/>
      <c r="I2667" s="16"/>
      <c r="J2667" s="16"/>
      <c r="K2667" s="16"/>
      <c r="L2667" s="32"/>
      <c r="M2667" s="16"/>
      <c r="N2667" s="16"/>
      <c r="O2667" s="16"/>
      <c r="P2667" s="16"/>
      <c r="Y2667" s="20"/>
      <c r="Z2667" s="20"/>
      <c r="AA2667" s="20"/>
      <c r="AB2667" s="20"/>
      <c r="AC2667" s="20"/>
      <c r="AD2667" s="20"/>
    </row>
    <row r="2668" spans="3:30" s="1" customFormat="1">
      <c r="C2668" s="16"/>
      <c r="D2668" s="16"/>
      <c r="E2668" s="32"/>
      <c r="F2668" s="16"/>
      <c r="G2668" s="16"/>
      <c r="H2668" s="16"/>
      <c r="I2668" s="16"/>
      <c r="J2668" s="16"/>
      <c r="K2668" s="16"/>
      <c r="L2668" s="32"/>
      <c r="M2668" s="16"/>
      <c r="N2668" s="16"/>
      <c r="O2668" s="16"/>
      <c r="P2668" s="16"/>
      <c r="Y2668" s="20"/>
      <c r="Z2668" s="20"/>
      <c r="AA2668" s="20"/>
      <c r="AB2668" s="20"/>
      <c r="AC2668" s="20"/>
      <c r="AD2668" s="20"/>
    </row>
    <row r="2669" spans="3:30" s="1" customFormat="1">
      <c r="C2669" s="16"/>
      <c r="D2669" s="16"/>
      <c r="E2669" s="32"/>
      <c r="F2669" s="16"/>
      <c r="G2669" s="16"/>
      <c r="H2669" s="16"/>
      <c r="I2669" s="16"/>
      <c r="J2669" s="16"/>
      <c r="K2669" s="16"/>
      <c r="L2669" s="32"/>
      <c r="M2669" s="16"/>
      <c r="N2669" s="16"/>
      <c r="O2669" s="16"/>
      <c r="P2669" s="16"/>
      <c r="Y2669" s="20"/>
      <c r="Z2669" s="20"/>
      <c r="AA2669" s="20"/>
      <c r="AB2669" s="20"/>
      <c r="AC2669" s="20"/>
      <c r="AD2669" s="20"/>
    </row>
    <row r="2670" spans="3:30" s="1" customFormat="1">
      <c r="C2670" s="16"/>
      <c r="D2670" s="16"/>
      <c r="E2670" s="32"/>
      <c r="F2670" s="16"/>
      <c r="G2670" s="16"/>
      <c r="H2670" s="16"/>
      <c r="I2670" s="16"/>
      <c r="J2670" s="16"/>
      <c r="K2670" s="16"/>
      <c r="L2670" s="32"/>
      <c r="M2670" s="16"/>
      <c r="N2670" s="16"/>
      <c r="O2670" s="16"/>
      <c r="P2670" s="16"/>
      <c r="Y2670" s="20"/>
      <c r="Z2670" s="20"/>
      <c r="AA2670" s="20"/>
      <c r="AB2670" s="20"/>
      <c r="AC2670" s="20"/>
      <c r="AD2670" s="20"/>
    </row>
    <row r="2671" spans="3:30" s="1" customFormat="1">
      <c r="C2671" s="16"/>
      <c r="D2671" s="16"/>
      <c r="E2671" s="32"/>
      <c r="F2671" s="16"/>
      <c r="G2671" s="16"/>
      <c r="H2671" s="16"/>
      <c r="I2671" s="16"/>
      <c r="J2671" s="16"/>
      <c r="K2671" s="16"/>
      <c r="L2671" s="32"/>
      <c r="M2671" s="16"/>
      <c r="N2671" s="16"/>
      <c r="O2671" s="16"/>
      <c r="P2671" s="16"/>
      <c r="Y2671" s="20"/>
      <c r="Z2671" s="20"/>
      <c r="AA2671" s="20"/>
      <c r="AB2671" s="20"/>
      <c r="AC2671" s="20"/>
      <c r="AD2671" s="20"/>
    </row>
    <row r="2672" spans="3:30" s="1" customFormat="1">
      <c r="C2672" s="16"/>
      <c r="D2672" s="16"/>
      <c r="E2672" s="32"/>
      <c r="F2672" s="16"/>
      <c r="G2672" s="16"/>
      <c r="H2672" s="16"/>
      <c r="I2672" s="16"/>
      <c r="J2672" s="16"/>
      <c r="K2672" s="16"/>
      <c r="L2672" s="32"/>
      <c r="M2672" s="16"/>
      <c r="N2672" s="16"/>
      <c r="O2672" s="16"/>
      <c r="P2672" s="16"/>
      <c r="Y2672" s="20"/>
      <c r="Z2672" s="20"/>
      <c r="AA2672" s="20"/>
      <c r="AB2672" s="20"/>
      <c r="AC2672" s="20"/>
      <c r="AD2672" s="20"/>
    </row>
    <row r="2673" spans="3:30" s="1" customFormat="1">
      <c r="C2673" s="16"/>
      <c r="D2673" s="16"/>
      <c r="E2673" s="32"/>
      <c r="F2673" s="16"/>
      <c r="G2673" s="16"/>
      <c r="H2673" s="16"/>
      <c r="I2673" s="16"/>
      <c r="J2673" s="16"/>
      <c r="K2673" s="16"/>
      <c r="L2673" s="32"/>
      <c r="M2673" s="16"/>
      <c r="N2673" s="16"/>
      <c r="O2673" s="16"/>
      <c r="P2673" s="16"/>
      <c r="Y2673" s="20"/>
      <c r="Z2673" s="20"/>
      <c r="AA2673" s="20"/>
      <c r="AB2673" s="20"/>
      <c r="AC2673" s="20"/>
      <c r="AD2673" s="20"/>
    </row>
    <row r="2674" spans="3:30" s="1" customFormat="1">
      <c r="C2674" s="16"/>
      <c r="D2674" s="16"/>
      <c r="E2674" s="32"/>
      <c r="F2674" s="16"/>
      <c r="G2674" s="16"/>
      <c r="H2674" s="16"/>
      <c r="I2674" s="16"/>
      <c r="J2674" s="16"/>
      <c r="K2674" s="16"/>
      <c r="L2674" s="32"/>
      <c r="M2674" s="16"/>
      <c r="N2674" s="16"/>
      <c r="O2674" s="16"/>
      <c r="P2674" s="16"/>
      <c r="Y2674" s="20"/>
      <c r="Z2674" s="20"/>
      <c r="AA2674" s="20"/>
      <c r="AB2674" s="20"/>
      <c r="AC2674" s="20"/>
      <c r="AD2674" s="20"/>
    </row>
    <row r="2675" spans="3:30" s="1" customFormat="1">
      <c r="C2675" s="16"/>
      <c r="D2675" s="16"/>
      <c r="E2675" s="32"/>
      <c r="F2675" s="16"/>
      <c r="G2675" s="16"/>
      <c r="H2675" s="16"/>
      <c r="I2675" s="16"/>
      <c r="J2675" s="16"/>
      <c r="K2675" s="16"/>
      <c r="L2675" s="32"/>
      <c r="M2675" s="16"/>
      <c r="N2675" s="16"/>
      <c r="O2675" s="16"/>
      <c r="P2675" s="16"/>
      <c r="Y2675" s="20"/>
      <c r="Z2675" s="20"/>
      <c r="AA2675" s="20"/>
      <c r="AB2675" s="20"/>
      <c r="AC2675" s="20"/>
      <c r="AD2675" s="20"/>
    </row>
    <row r="2676" spans="3:30" s="1" customFormat="1">
      <c r="C2676" s="16"/>
      <c r="D2676" s="16"/>
      <c r="E2676" s="32"/>
      <c r="F2676" s="16"/>
      <c r="G2676" s="16"/>
      <c r="H2676" s="16"/>
      <c r="I2676" s="16"/>
      <c r="J2676" s="16"/>
      <c r="K2676" s="16"/>
      <c r="L2676" s="32"/>
      <c r="M2676" s="16"/>
      <c r="N2676" s="16"/>
      <c r="O2676" s="16"/>
      <c r="P2676" s="16"/>
      <c r="Y2676" s="20"/>
      <c r="Z2676" s="20"/>
      <c r="AA2676" s="20"/>
      <c r="AB2676" s="20"/>
      <c r="AC2676" s="20"/>
      <c r="AD2676" s="20"/>
    </row>
    <row r="2677" spans="3:30" s="1" customFormat="1">
      <c r="C2677" s="16"/>
      <c r="D2677" s="16"/>
      <c r="E2677" s="32"/>
      <c r="F2677" s="16"/>
      <c r="G2677" s="16"/>
      <c r="H2677" s="16"/>
      <c r="I2677" s="16"/>
      <c r="J2677" s="16"/>
      <c r="K2677" s="16"/>
      <c r="L2677" s="32"/>
      <c r="M2677" s="16"/>
      <c r="N2677" s="16"/>
      <c r="O2677" s="16"/>
      <c r="P2677" s="16"/>
      <c r="Y2677" s="20"/>
      <c r="Z2677" s="20"/>
      <c r="AA2677" s="20"/>
      <c r="AB2677" s="20"/>
      <c r="AC2677" s="20"/>
      <c r="AD2677" s="20"/>
    </row>
    <row r="2678" spans="3:30" s="1" customFormat="1">
      <c r="C2678" s="16"/>
      <c r="D2678" s="16"/>
      <c r="E2678" s="32"/>
      <c r="F2678" s="16"/>
      <c r="G2678" s="16"/>
      <c r="H2678" s="16"/>
      <c r="I2678" s="16"/>
      <c r="J2678" s="16"/>
      <c r="K2678" s="16"/>
      <c r="L2678" s="32"/>
      <c r="M2678" s="16"/>
      <c r="N2678" s="16"/>
      <c r="O2678" s="16"/>
      <c r="P2678" s="16"/>
      <c r="Y2678" s="20"/>
      <c r="Z2678" s="20"/>
      <c r="AA2678" s="20"/>
      <c r="AB2678" s="20"/>
      <c r="AC2678" s="20"/>
      <c r="AD2678" s="20"/>
    </row>
    <row r="2679" spans="3:30" s="1" customFormat="1">
      <c r="C2679" s="16"/>
      <c r="D2679" s="16"/>
      <c r="E2679" s="32"/>
      <c r="F2679" s="16"/>
      <c r="G2679" s="16"/>
      <c r="H2679" s="16"/>
      <c r="I2679" s="16"/>
      <c r="J2679" s="16"/>
      <c r="K2679" s="16"/>
      <c r="L2679" s="32"/>
      <c r="M2679" s="16"/>
      <c r="N2679" s="16"/>
      <c r="O2679" s="16"/>
      <c r="P2679" s="16"/>
      <c r="Y2679" s="20"/>
      <c r="Z2679" s="20"/>
      <c r="AA2679" s="20"/>
      <c r="AB2679" s="20"/>
      <c r="AC2679" s="20"/>
      <c r="AD2679" s="20"/>
    </row>
    <row r="2680" spans="3:30" s="1" customFormat="1">
      <c r="C2680" s="16"/>
      <c r="D2680" s="16"/>
      <c r="E2680" s="32"/>
      <c r="F2680" s="16"/>
      <c r="G2680" s="16"/>
      <c r="H2680" s="16"/>
      <c r="I2680" s="16"/>
      <c r="J2680" s="16"/>
      <c r="K2680" s="16"/>
      <c r="L2680" s="32"/>
      <c r="M2680" s="16"/>
      <c r="N2680" s="16"/>
      <c r="O2680" s="16"/>
      <c r="P2680" s="16"/>
      <c r="Y2680" s="20"/>
      <c r="Z2680" s="20"/>
      <c r="AA2680" s="20"/>
      <c r="AB2680" s="20"/>
      <c r="AC2680" s="20"/>
      <c r="AD2680" s="20"/>
    </row>
    <row r="2681" spans="3:30" s="1" customFormat="1">
      <c r="C2681" s="16"/>
      <c r="D2681" s="16"/>
      <c r="E2681" s="32"/>
      <c r="F2681" s="16"/>
      <c r="G2681" s="16"/>
      <c r="H2681" s="16"/>
      <c r="I2681" s="16"/>
      <c r="J2681" s="16"/>
      <c r="K2681" s="16"/>
      <c r="L2681" s="32"/>
      <c r="M2681" s="16"/>
      <c r="N2681" s="16"/>
      <c r="O2681" s="16"/>
      <c r="P2681" s="16"/>
      <c r="Y2681" s="20"/>
      <c r="Z2681" s="20"/>
      <c r="AA2681" s="20"/>
      <c r="AB2681" s="20"/>
      <c r="AC2681" s="20"/>
      <c r="AD2681" s="20"/>
    </row>
    <row r="2682" spans="3:30" s="1" customFormat="1">
      <c r="C2682" s="16"/>
      <c r="D2682" s="16"/>
      <c r="E2682" s="32"/>
      <c r="F2682" s="16"/>
      <c r="G2682" s="16"/>
      <c r="H2682" s="16"/>
      <c r="I2682" s="16"/>
      <c r="J2682" s="16"/>
      <c r="K2682" s="16"/>
      <c r="L2682" s="32"/>
      <c r="M2682" s="16"/>
      <c r="N2682" s="16"/>
      <c r="O2682" s="16"/>
      <c r="P2682" s="16"/>
      <c r="Y2682" s="20"/>
      <c r="Z2682" s="20"/>
      <c r="AA2682" s="20"/>
      <c r="AB2682" s="20"/>
      <c r="AC2682" s="20"/>
      <c r="AD2682" s="20"/>
    </row>
    <row r="2683" spans="3:30" s="1" customFormat="1">
      <c r="C2683" s="16"/>
      <c r="D2683" s="16"/>
      <c r="E2683" s="32"/>
      <c r="F2683" s="16"/>
      <c r="G2683" s="16"/>
      <c r="H2683" s="16"/>
      <c r="I2683" s="16"/>
      <c r="J2683" s="16"/>
      <c r="K2683" s="16"/>
      <c r="L2683" s="32"/>
      <c r="M2683" s="16"/>
      <c r="N2683" s="16"/>
      <c r="O2683" s="16"/>
      <c r="P2683" s="16"/>
      <c r="Y2683" s="20"/>
      <c r="Z2683" s="20"/>
      <c r="AA2683" s="20"/>
      <c r="AB2683" s="20"/>
      <c r="AC2683" s="20"/>
      <c r="AD2683" s="20"/>
    </row>
    <row r="2684" spans="3:30" s="1" customFormat="1">
      <c r="C2684" s="16"/>
      <c r="D2684" s="16"/>
      <c r="E2684" s="32"/>
      <c r="F2684" s="16"/>
      <c r="G2684" s="16"/>
      <c r="H2684" s="16"/>
      <c r="I2684" s="16"/>
      <c r="J2684" s="16"/>
      <c r="K2684" s="16"/>
      <c r="L2684" s="32"/>
      <c r="M2684" s="16"/>
      <c r="N2684" s="16"/>
      <c r="O2684" s="16"/>
      <c r="P2684" s="16"/>
      <c r="Y2684" s="20"/>
      <c r="Z2684" s="20"/>
      <c r="AA2684" s="20"/>
      <c r="AB2684" s="20"/>
      <c r="AC2684" s="20"/>
      <c r="AD2684" s="20"/>
    </row>
    <row r="2685" spans="3:30" s="1" customFormat="1">
      <c r="C2685" s="16"/>
      <c r="D2685" s="16"/>
      <c r="E2685" s="32"/>
      <c r="F2685" s="16"/>
      <c r="G2685" s="16"/>
      <c r="H2685" s="16"/>
      <c r="I2685" s="16"/>
      <c r="J2685" s="16"/>
      <c r="K2685" s="16"/>
      <c r="L2685" s="32"/>
      <c r="M2685" s="16"/>
      <c r="N2685" s="16"/>
      <c r="O2685" s="16"/>
      <c r="P2685" s="16"/>
      <c r="Y2685" s="20"/>
      <c r="Z2685" s="20"/>
      <c r="AA2685" s="20"/>
      <c r="AB2685" s="20"/>
      <c r="AC2685" s="20"/>
      <c r="AD2685" s="20"/>
    </row>
    <row r="2686" spans="3:30" s="1" customFormat="1">
      <c r="C2686" s="16"/>
      <c r="D2686" s="16"/>
      <c r="E2686" s="32"/>
      <c r="F2686" s="16"/>
      <c r="G2686" s="16"/>
      <c r="H2686" s="16"/>
      <c r="I2686" s="16"/>
      <c r="J2686" s="16"/>
      <c r="K2686" s="16"/>
      <c r="L2686" s="32"/>
      <c r="M2686" s="16"/>
      <c r="N2686" s="16"/>
      <c r="O2686" s="16"/>
      <c r="P2686" s="16"/>
      <c r="Y2686" s="20"/>
      <c r="Z2686" s="20"/>
      <c r="AA2686" s="20"/>
      <c r="AB2686" s="20"/>
      <c r="AC2686" s="20"/>
      <c r="AD2686" s="20"/>
    </row>
    <row r="2687" spans="3:30" s="1" customFormat="1">
      <c r="C2687" s="16"/>
      <c r="D2687" s="16"/>
      <c r="E2687" s="32"/>
      <c r="F2687" s="16"/>
      <c r="G2687" s="16"/>
      <c r="H2687" s="16"/>
      <c r="I2687" s="16"/>
      <c r="J2687" s="16"/>
      <c r="K2687" s="16"/>
      <c r="L2687" s="32"/>
      <c r="M2687" s="16"/>
      <c r="N2687" s="16"/>
      <c r="O2687" s="16"/>
      <c r="P2687" s="16"/>
      <c r="Y2687" s="20"/>
      <c r="Z2687" s="20"/>
      <c r="AA2687" s="20"/>
      <c r="AB2687" s="20"/>
      <c r="AC2687" s="20"/>
      <c r="AD2687" s="20"/>
    </row>
    <row r="2688" spans="3:30" s="1" customFormat="1">
      <c r="C2688" s="16"/>
      <c r="D2688" s="16"/>
      <c r="E2688" s="32"/>
      <c r="F2688" s="16"/>
      <c r="G2688" s="16"/>
      <c r="H2688" s="16"/>
      <c r="I2688" s="16"/>
      <c r="J2688" s="16"/>
      <c r="K2688" s="16"/>
      <c r="L2688" s="32"/>
      <c r="M2688" s="16"/>
      <c r="N2688" s="16"/>
      <c r="O2688" s="16"/>
      <c r="P2688" s="16"/>
      <c r="Y2688" s="20"/>
      <c r="Z2688" s="20"/>
      <c r="AA2688" s="20"/>
      <c r="AB2688" s="20"/>
      <c r="AC2688" s="20"/>
      <c r="AD2688" s="20"/>
    </row>
    <row r="2689" spans="3:30" s="1" customFormat="1">
      <c r="C2689" s="16"/>
      <c r="D2689" s="16"/>
      <c r="E2689" s="32"/>
      <c r="F2689" s="16"/>
      <c r="G2689" s="16"/>
      <c r="H2689" s="16"/>
      <c r="I2689" s="16"/>
      <c r="J2689" s="16"/>
      <c r="K2689" s="16"/>
      <c r="L2689" s="32"/>
      <c r="M2689" s="16"/>
      <c r="N2689" s="16"/>
      <c r="O2689" s="16"/>
      <c r="P2689" s="16"/>
      <c r="Y2689" s="20"/>
      <c r="Z2689" s="20"/>
      <c r="AA2689" s="20"/>
      <c r="AB2689" s="20"/>
      <c r="AC2689" s="20"/>
      <c r="AD2689" s="20"/>
    </row>
    <row r="2690" spans="3:30" s="1" customFormat="1">
      <c r="C2690" s="16"/>
      <c r="D2690" s="16"/>
      <c r="E2690" s="32"/>
      <c r="F2690" s="16"/>
      <c r="G2690" s="16"/>
      <c r="H2690" s="16"/>
      <c r="I2690" s="16"/>
      <c r="J2690" s="16"/>
      <c r="K2690" s="16"/>
      <c r="L2690" s="32"/>
      <c r="M2690" s="16"/>
      <c r="N2690" s="16"/>
      <c r="O2690" s="16"/>
      <c r="P2690" s="16"/>
      <c r="Y2690" s="20"/>
      <c r="Z2690" s="20"/>
      <c r="AA2690" s="20"/>
      <c r="AB2690" s="20"/>
      <c r="AC2690" s="20"/>
      <c r="AD2690" s="20"/>
    </row>
    <row r="2691" spans="3:30" s="1" customFormat="1">
      <c r="C2691" s="16"/>
      <c r="D2691" s="16"/>
      <c r="E2691" s="32"/>
      <c r="F2691" s="16"/>
      <c r="G2691" s="16"/>
      <c r="H2691" s="16"/>
      <c r="I2691" s="16"/>
      <c r="J2691" s="16"/>
      <c r="K2691" s="16"/>
      <c r="L2691" s="32"/>
      <c r="M2691" s="16"/>
      <c r="N2691" s="16"/>
      <c r="O2691" s="16"/>
      <c r="P2691" s="16"/>
      <c r="Y2691" s="20"/>
      <c r="Z2691" s="20"/>
      <c r="AA2691" s="20"/>
      <c r="AB2691" s="20"/>
      <c r="AC2691" s="20"/>
      <c r="AD2691" s="20"/>
    </row>
    <row r="2692" spans="3:30" s="1" customFormat="1">
      <c r="C2692" s="16"/>
      <c r="D2692" s="16"/>
      <c r="E2692" s="32"/>
      <c r="F2692" s="16"/>
      <c r="G2692" s="16"/>
      <c r="H2692" s="16"/>
      <c r="I2692" s="16"/>
      <c r="J2692" s="16"/>
      <c r="K2692" s="16"/>
      <c r="L2692" s="32"/>
      <c r="M2692" s="16"/>
      <c r="N2692" s="16"/>
      <c r="O2692" s="16"/>
      <c r="P2692" s="16"/>
      <c r="Y2692" s="20"/>
      <c r="Z2692" s="20"/>
      <c r="AA2692" s="20"/>
      <c r="AB2692" s="20"/>
      <c r="AC2692" s="20"/>
      <c r="AD2692" s="20"/>
    </row>
    <row r="2693" spans="3:30" s="1" customFormat="1">
      <c r="C2693" s="16"/>
      <c r="D2693" s="16"/>
      <c r="E2693" s="32"/>
      <c r="F2693" s="16"/>
      <c r="G2693" s="16"/>
      <c r="H2693" s="16"/>
      <c r="I2693" s="16"/>
      <c r="J2693" s="16"/>
      <c r="K2693" s="16"/>
      <c r="L2693" s="32"/>
      <c r="M2693" s="16"/>
      <c r="N2693" s="16"/>
      <c r="O2693" s="16"/>
      <c r="P2693" s="16"/>
      <c r="Y2693" s="20"/>
      <c r="Z2693" s="20"/>
      <c r="AA2693" s="20"/>
      <c r="AB2693" s="20"/>
      <c r="AC2693" s="20"/>
      <c r="AD2693" s="20"/>
    </row>
    <row r="2694" spans="3:30" s="1" customFormat="1">
      <c r="C2694" s="16"/>
      <c r="D2694" s="16"/>
      <c r="E2694" s="32"/>
      <c r="F2694" s="16"/>
      <c r="G2694" s="16"/>
      <c r="H2694" s="16"/>
      <c r="I2694" s="16"/>
      <c r="J2694" s="16"/>
      <c r="K2694" s="16"/>
      <c r="L2694" s="32"/>
      <c r="M2694" s="16"/>
      <c r="N2694" s="16"/>
      <c r="O2694" s="16"/>
      <c r="P2694" s="16"/>
      <c r="Y2694" s="20"/>
      <c r="Z2694" s="20"/>
      <c r="AA2694" s="20"/>
      <c r="AB2694" s="20"/>
      <c r="AC2694" s="20"/>
      <c r="AD2694" s="20"/>
    </row>
    <row r="2695" spans="3:30" s="1" customFormat="1">
      <c r="C2695" s="16"/>
      <c r="D2695" s="16"/>
      <c r="E2695" s="32"/>
      <c r="F2695" s="16"/>
      <c r="G2695" s="16"/>
      <c r="H2695" s="16"/>
      <c r="I2695" s="16"/>
      <c r="J2695" s="16"/>
      <c r="K2695" s="16"/>
      <c r="L2695" s="32"/>
      <c r="M2695" s="16"/>
      <c r="N2695" s="16"/>
      <c r="O2695" s="16"/>
      <c r="P2695" s="16"/>
      <c r="Y2695" s="20"/>
      <c r="Z2695" s="20"/>
      <c r="AA2695" s="20"/>
      <c r="AB2695" s="20"/>
      <c r="AC2695" s="20"/>
      <c r="AD2695" s="20"/>
    </row>
    <row r="2696" spans="3:30" s="1" customFormat="1">
      <c r="C2696" s="16"/>
      <c r="D2696" s="16"/>
      <c r="E2696" s="32"/>
      <c r="F2696" s="16"/>
      <c r="G2696" s="16"/>
      <c r="H2696" s="16"/>
      <c r="I2696" s="16"/>
      <c r="J2696" s="16"/>
      <c r="K2696" s="16"/>
      <c r="L2696" s="32"/>
      <c r="M2696" s="16"/>
      <c r="N2696" s="16"/>
      <c r="O2696" s="16"/>
      <c r="P2696" s="16"/>
      <c r="Y2696" s="20"/>
      <c r="Z2696" s="20"/>
      <c r="AA2696" s="20"/>
      <c r="AB2696" s="20"/>
      <c r="AC2696" s="20"/>
      <c r="AD2696" s="20"/>
    </row>
    <row r="2697" spans="3:30" s="1" customFormat="1">
      <c r="C2697" s="16"/>
      <c r="D2697" s="16"/>
      <c r="E2697" s="32"/>
      <c r="F2697" s="16"/>
      <c r="G2697" s="16"/>
      <c r="H2697" s="16"/>
      <c r="I2697" s="16"/>
      <c r="J2697" s="16"/>
      <c r="K2697" s="16"/>
      <c r="L2697" s="32"/>
      <c r="M2697" s="16"/>
      <c r="N2697" s="16"/>
      <c r="O2697" s="16"/>
      <c r="P2697" s="16"/>
      <c r="Y2697" s="20"/>
      <c r="Z2697" s="20"/>
      <c r="AA2697" s="20"/>
      <c r="AB2697" s="20"/>
      <c r="AC2697" s="20"/>
      <c r="AD2697" s="20"/>
    </row>
    <row r="2698" spans="3:30" s="1" customFormat="1">
      <c r="C2698" s="16"/>
      <c r="D2698" s="16"/>
      <c r="E2698" s="32"/>
      <c r="F2698" s="16"/>
      <c r="G2698" s="16"/>
      <c r="H2698" s="16"/>
      <c r="I2698" s="16"/>
      <c r="J2698" s="16"/>
      <c r="K2698" s="16"/>
      <c r="L2698" s="32"/>
      <c r="M2698" s="16"/>
      <c r="N2698" s="16"/>
      <c r="O2698" s="16"/>
      <c r="P2698" s="16"/>
      <c r="Y2698" s="20"/>
      <c r="Z2698" s="20"/>
      <c r="AA2698" s="20"/>
      <c r="AB2698" s="20"/>
      <c r="AC2698" s="20"/>
      <c r="AD2698" s="20"/>
    </row>
    <row r="2699" spans="3:30" s="1" customFormat="1">
      <c r="C2699" s="16"/>
      <c r="D2699" s="16"/>
      <c r="E2699" s="32"/>
      <c r="F2699" s="16"/>
      <c r="G2699" s="16"/>
      <c r="H2699" s="16"/>
      <c r="I2699" s="16"/>
      <c r="J2699" s="16"/>
      <c r="K2699" s="16"/>
      <c r="L2699" s="32"/>
      <c r="M2699" s="16"/>
      <c r="N2699" s="16"/>
      <c r="O2699" s="16"/>
      <c r="P2699" s="16"/>
      <c r="Y2699" s="20"/>
      <c r="Z2699" s="20"/>
      <c r="AA2699" s="20"/>
      <c r="AB2699" s="20"/>
      <c r="AC2699" s="20"/>
      <c r="AD2699" s="20"/>
    </row>
    <row r="2700" spans="3:30" s="1" customFormat="1">
      <c r="C2700" s="16"/>
      <c r="D2700" s="16"/>
      <c r="E2700" s="32"/>
      <c r="F2700" s="16"/>
      <c r="G2700" s="16"/>
      <c r="H2700" s="16"/>
      <c r="I2700" s="16"/>
      <c r="J2700" s="16"/>
      <c r="K2700" s="16"/>
      <c r="L2700" s="32"/>
      <c r="M2700" s="16"/>
      <c r="N2700" s="16"/>
      <c r="O2700" s="16"/>
      <c r="P2700" s="16"/>
      <c r="Y2700" s="20"/>
      <c r="Z2700" s="20"/>
      <c r="AA2700" s="20"/>
      <c r="AB2700" s="20"/>
      <c r="AC2700" s="20"/>
      <c r="AD2700" s="20"/>
    </row>
    <row r="2701" spans="3:30" s="1" customFormat="1">
      <c r="C2701" s="16"/>
      <c r="D2701" s="16"/>
      <c r="E2701" s="32"/>
      <c r="F2701" s="16"/>
      <c r="G2701" s="16"/>
      <c r="H2701" s="16"/>
      <c r="I2701" s="16"/>
      <c r="J2701" s="16"/>
      <c r="K2701" s="16"/>
      <c r="L2701" s="32"/>
      <c r="M2701" s="16"/>
      <c r="N2701" s="16"/>
      <c r="O2701" s="16"/>
      <c r="P2701" s="16"/>
      <c r="Y2701" s="20"/>
      <c r="Z2701" s="20"/>
      <c r="AA2701" s="20"/>
      <c r="AB2701" s="20"/>
      <c r="AC2701" s="20"/>
      <c r="AD2701" s="20"/>
    </row>
    <row r="2702" spans="3:30" s="1" customFormat="1">
      <c r="C2702" s="16"/>
      <c r="D2702" s="16"/>
      <c r="E2702" s="32"/>
      <c r="F2702" s="16"/>
      <c r="G2702" s="16"/>
      <c r="H2702" s="16"/>
      <c r="I2702" s="16"/>
      <c r="J2702" s="16"/>
      <c r="K2702" s="16"/>
      <c r="L2702" s="32"/>
      <c r="M2702" s="16"/>
      <c r="N2702" s="16"/>
      <c r="O2702" s="16"/>
      <c r="P2702" s="16"/>
      <c r="Y2702" s="20"/>
      <c r="Z2702" s="20"/>
      <c r="AA2702" s="20"/>
      <c r="AB2702" s="20"/>
      <c r="AC2702" s="20"/>
      <c r="AD2702" s="20"/>
    </row>
    <row r="2703" spans="3:30" s="1" customFormat="1">
      <c r="C2703" s="16"/>
      <c r="D2703" s="16"/>
      <c r="E2703" s="32"/>
      <c r="F2703" s="16"/>
      <c r="G2703" s="16"/>
      <c r="H2703" s="16"/>
      <c r="I2703" s="16"/>
      <c r="J2703" s="16"/>
      <c r="K2703" s="16"/>
      <c r="L2703" s="32"/>
      <c r="M2703" s="16"/>
      <c r="N2703" s="16"/>
      <c r="O2703" s="16"/>
      <c r="P2703" s="16"/>
      <c r="Y2703" s="20"/>
      <c r="Z2703" s="20"/>
      <c r="AA2703" s="20"/>
      <c r="AB2703" s="20"/>
      <c r="AC2703" s="20"/>
      <c r="AD2703" s="20"/>
    </row>
    <row r="2704" spans="3:30" s="1" customFormat="1">
      <c r="C2704" s="16"/>
      <c r="D2704" s="16"/>
      <c r="E2704" s="32"/>
      <c r="F2704" s="16"/>
      <c r="G2704" s="16"/>
      <c r="H2704" s="16"/>
      <c r="I2704" s="16"/>
      <c r="J2704" s="16"/>
      <c r="K2704" s="16"/>
      <c r="L2704" s="32"/>
      <c r="M2704" s="16"/>
      <c r="N2704" s="16"/>
      <c r="O2704" s="16"/>
      <c r="P2704" s="16"/>
      <c r="Y2704" s="20"/>
      <c r="Z2704" s="20"/>
      <c r="AA2704" s="20"/>
      <c r="AB2704" s="20"/>
      <c r="AC2704" s="20"/>
      <c r="AD2704" s="20"/>
    </row>
    <row r="2705" spans="3:30" s="1" customFormat="1">
      <c r="C2705" s="16"/>
      <c r="D2705" s="16"/>
      <c r="E2705" s="32"/>
      <c r="F2705" s="16"/>
      <c r="G2705" s="16"/>
      <c r="H2705" s="16"/>
      <c r="I2705" s="16"/>
      <c r="J2705" s="16"/>
      <c r="K2705" s="16"/>
      <c r="L2705" s="32"/>
      <c r="M2705" s="16"/>
      <c r="N2705" s="16"/>
      <c r="O2705" s="16"/>
      <c r="P2705" s="16"/>
      <c r="Y2705" s="20"/>
      <c r="Z2705" s="20"/>
      <c r="AA2705" s="20"/>
      <c r="AB2705" s="20"/>
      <c r="AC2705" s="20"/>
      <c r="AD2705" s="20"/>
    </row>
    <row r="2706" spans="3:30" s="1" customFormat="1">
      <c r="C2706" s="16"/>
      <c r="D2706" s="16"/>
      <c r="E2706" s="32"/>
      <c r="F2706" s="16"/>
      <c r="G2706" s="16"/>
      <c r="H2706" s="16"/>
      <c r="I2706" s="16"/>
      <c r="J2706" s="16"/>
      <c r="K2706" s="16"/>
      <c r="L2706" s="32"/>
      <c r="M2706" s="16"/>
      <c r="N2706" s="16"/>
      <c r="O2706" s="16"/>
      <c r="P2706" s="16"/>
      <c r="Y2706" s="20"/>
      <c r="Z2706" s="20"/>
      <c r="AA2706" s="20"/>
      <c r="AB2706" s="20"/>
      <c r="AC2706" s="20"/>
      <c r="AD2706" s="20"/>
    </row>
    <row r="2707" spans="3:30" s="1" customFormat="1">
      <c r="C2707" s="16"/>
      <c r="D2707" s="16"/>
      <c r="E2707" s="32"/>
      <c r="F2707" s="16"/>
      <c r="G2707" s="16"/>
      <c r="H2707" s="16"/>
      <c r="I2707" s="16"/>
      <c r="J2707" s="16"/>
      <c r="K2707" s="16"/>
      <c r="L2707" s="32"/>
      <c r="M2707" s="16"/>
      <c r="N2707" s="16"/>
      <c r="O2707" s="16"/>
      <c r="P2707" s="16"/>
      <c r="Y2707" s="20"/>
      <c r="Z2707" s="20"/>
      <c r="AA2707" s="20"/>
      <c r="AB2707" s="20"/>
      <c r="AC2707" s="20"/>
      <c r="AD2707" s="20"/>
    </row>
    <row r="2708" spans="3:30" s="1" customFormat="1">
      <c r="C2708" s="16"/>
      <c r="D2708" s="16"/>
      <c r="E2708" s="32"/>
      <c r="F2708" s="16"/>
      <c r="G2708" s="16"/>
      <c r="H2708" s="16"/>
      <c r="I2708" s="16"/>
      <c r="J2708" s="16"/>
      <c r="K2708" s="16"/>
      <c r="L2708" s="32"/>
      <c r="M2708" s="16"/>
      <c r="N2708" s="16"/>
      <c r="O2708" s="16"/>
      <c r="P2708" s="16"/>
      <c r="Y2708" s="20"/>
      <c r="Z2708" s="20"/>
      <c r="AA2708" s="20"/>
      <c r="AB2708" s="20"/>
      <c r="AC2708" s="20"/>
      <c r="AD2708" s="20"/>
    </row>
    <row r="2709" spans="3:30" s="1" customFormat="1">
      <c r="C2709" s="16"/>
      <c r="D2709" s="16"/>
      <c r="E2709" s="32"/>
      <c r="F2709" s="16"/>
      <c r="G2709" s="16"/>
      <c r="H2709" s="16"/>
      <c r="I2709" s="16"/>
      <c r="J2709" s="16"/>
      <c r="K2709" s="16"/>
      <c r="L2709" s="32"/>
      <c r="M2709" s="16"/>
      <c r="N2709" s="16"/>
      <c r="O2709" s="16"/>
      <c r="P2709" s="16"/>
      <c r="Y2709" s="20"/>
      <c r="Z2709" s="20"/>
      <c r="AA2709" s="20"/>
      <c r="AB2709" s="20"/>
      <c r="AC2709" s="20"/>
      <c r="AD2709" s="20"/>
    </row>
    <row r="2710" spans="3:30" s="1" customFormat="1">
      <c r="C2710" s="16"/>
      <c r="D2710" s="16"/>
      <c r="E2710" s="32"/>
      <c r="F2710" s="16"/>
      <c r="G2710" s="16"/>
      <c r="H2710" s="16"/>
      <c r="I2710" s="16"/>
      <c r="J2710" s="16"/>
      <c r="K2710" s="16"/>
      <c r="L2710" s="32"/>
      <c r="M2710" s="16"/>
      <c r="N2710" s="16"/>
      <c r="O2710" s="16"/>
      <c r="P2710" s="16"/>
      <c r="Y2710" s="20"/>
      <c r="Z2710" s="20"/>
      <c r="AA2710" s="20"/>
      <c r="AB2710" s="20"/>
      <c r="AC2710" s="20"/>
      <c r="AD2710" s="20"/>
    </row>
    <row r="2711" spans="3:30" s="1" customFormat="1">
      <c r="C2711" s="16"/>
      <c r="D2711" s="16"/>
      <c r="E2711" s="32"/>
      <c r="F2711" s="16"/>
      <c r="G2711" s="16"/>
      <c r="H2711" s="16"/>
      <c r="I2711" s="16"/>
      <c r="J2711" s="16"/>
      <c r="K2711" s="16"/>
      <c r="L2711" s="32"/>
      <c r="M2711" s="16"/>
      <c r="N2711" s="16"/>
      <c r="O2711" s="16"/>
      <c r="P2711" s="16"/>
      <c r="Y2711" s="20"/>
      <c r="Z2711" s="20"/>
      <c r="AA2711" s="20"/>
      <c r="AB2711" s="20"/>
      <c r="AC2711" s="20"/>
      <c r="AD2711" s="20"/>
    </row>
    <row r="2712" spans="3:30" s="1" customFormat="1">
      <c r="C2712" s="16"/>
      <c r="D2712" s="16"/>
      <c r="E2712" s="32"/>
      <c r="F2712" s="16"/>
      <c r="G2712" s="16"/>
      <c r="H2712" s="16"/>
      <c r="I2712" s="16"/>
      <c r="J2712" s="16"/>
      <c r="K2712" s="16"/>
      <c r="L2712" s="32"/>
      <c r="M2712" s="16"/>
      <c r="N2712" s="16"/>
      <c r="O2712" s="16"/>
      <c r="P2712" s="16"/>
      <c r="Y2712" s="20"/>
      <c r="Z2712" s="20"/>
      <c r="AA2712" s="20"/>
      <c r="AB2712" s="20"/>
      <c r="AC2712" s="20"/>
      <c r="AD2712" s="20"/>
    </row>
    <row r="2713" spans="3:30" s="1" customFormat="1">
      <c r="C2713" s="16"/>
      <c r="D2713" s="16"/>
      <c r="E2713" s="32"/>
      <c r="F2713" s="16"/>
      <c r="G2713" s="16"/>
      <c r="H2713" s="16"/>
      <c r="I2713" s="16"/>
      <c r="J2713" s="16"/>
      <c r="K2713" s="16"/>
      <c r="L2713" s="32"/>
      <c r="M2713" s="16"/>
      <c r="N2713" s="16"/>
      <c r="O2713" s="16"/>
      <c r="P2713" s="16"/>
      <c r="Y2713" s="20"/>
      <c r="Z2713" s="20"/>
      <c r="AA2713" s="20"/>
      <c r="AB2713" s="20"/>
      <c r="AC2713" s="20"/>
      <c r="AD2713" s="20"/>
    </row>
    <row r="2714" spans="3:30" s="1" customFormat="1">
      <c r="C2714" s="16"/>
      <c r="D2714" s="16"/>
      <c r="E2714" s="32"/>
      <c r="F2714" s="16"/>
      <c r="G2714" s="16"/>
      <c r="H2714" s="16"/>
      <c r="I2714" s="16"/>
      <c r="J2714" s="16"/>
      <c r="K2714" s="16"/>
      <c r="L2714" s="32"/>
      <c r="M2714" s="16"/>
      <c r="N2714" s="16"/>
      <c r="O2714" s="16"/>
      <c r="P2714" s="16"/>
      <c r="Y2714" s="20"/>
      <c r="Z2714" s="20"/>
      <c r="AA2714" s="20"/>
      <c r="AB2714" s="20"/>
      <c r="AC2714" s="20"/>
      <c r="AD2714" s="20"/>
    </row>
    <row r="2715" spans="3:30" s="1" customFormat="1">
      <c r="C2715" s="16"/>
      <c r="D2715" s="16"/>
      <c r="E2715" s="32"/>
      <c r="F2715" s="16"/>
      <c r="G2715" s="16"/>
      <c r="H2715" s="16"/>
      <c r="I2715" s="16"/>
      <c r="J2715" s="16"/>
      <c r="K2715" s="16"/>
      <c r="L2715" s="32"/>
      <c r="M2715" s="16"/>
      <c r="N2715" s="16"/>
      <c r="O2715" s="16"/>
      <c r="P2715" s="16"/>
      <c r="Y2715" s="20"/>
      <c r="Z2715" s="20"/>
      <c r="AA2715" s="20"/>
      <c r="AB2715" s="20"/>
      <c r="AC2715" s="20"/>
      <c r="AD2715" s="20"/>
    </row>
    <row r="2716" spans="3:30" s="1" customFormat="1">
      <c r="C2716" s="16"/>
      <c r="D2716" s="16"/>
      <c r="E2716" s="32"/>
      <c r="F2716" s="16"/>
      <c r="G2716" s="16"/>
      <c r="H2716" s="16"/>
      <c r="I2716" s="16"/>
      <c r="J2716" s="16"/>
      <c r="K2716" s="16"/>
      <c r="L2716" s="32"/>
      <c r="M2716" s="16"/>
      <c r="N2716" s="16"/>
      <c r="O2716" s="16"/>
      <c r="P2716" s="16"/>
      <c r="Y2716" s="20"/>
      <c r="Z2716" s="20"/>
      <c r="AA2716" s="20"/>
      <c r="AB2716" s="20"/>
      <c r="AC2716" s="20"/>
      <c r="AD2716" s="20"/>
    </row>
    <row r="2717" spans="3:30" s="1" customFormat="1">
      <c r="C2717" s="16"/>
      <c r="D2717" s="16"/>
      <c r="E2717" s="32"/>
      <c r="F2717" s="16"/>
      <c r="G2717" s="16"/>
      <c r="H2717" s="16"/>
      <c r="I2717" s="16"/>
      <c r="J2717" s="16"/>
      <c r="K2717" s="16"/>
      <c r="L2717" s="32"/>
      <c r="M2717" s="16"/>
      <c r="N2717" s="16"/>
      <c r="O2717" s="16"/>
      <c r="P2717" s="16"/>
      <c r="Y2717" s="20"/>
      <c r="Z2717" s="20"/>
      <c r="AA2717" s="20"/>
      <c r="AB2717" s="20"/>
      <c r="AC2717" s="20"/>
      <c r="AD2717" s="20"/>
    </row>
    <row r="2718" spans="3:30" s="1" customFormat="1">
      <c r="C2718" s="16"/>
      <c r="D2718" s="16"/>
      <c r="E2718" s="32"/>
      <c r="F2718" s="16"/>
      <c r="G2718" s="16"/>
      <c r="H2718" s="16"/>
      <c r="I2718" s="16"/>
      <c r="J2718" s="16"/>
      <c r="K2718" s="16"/>
      <c r="L2718" s="32"/>
      <c r="M2718" s="16"/>
      <c r="N2718" s="16"/>
      <c r="O2718" s="16"/>
      <c r="P2718" s="16"/>
      <c r="Y2718" s="20"/>
      <c r="Z2718" s="20"/>
      <c r="AA2718" s="20"/>
      <c r="AB2718" s="20"/>
      <c r="AC2718" s="20"/>
      <c r="AD2718" s="20"/>
    </row>
    <row r="2719" spans="3:30" s="1" customFormat="1">
      <c r="C2719" s="16"/>
      <c r="D2719" s="16"/>
      <c r="E2719" s="32"/>
      <c r="F2719" s="16"/>
      <c r="G2719" s="16"/>
      <c r="H2719" s="16"/>
      <c r="I2719" s="16"/>
      <c r="J2719" s="16"/>
      <c r="K2719" s="16"/>
      <c r="L2719" s="32"/>
      <c r="M2719" s="16"/>
      <c r="N2719" s="16"/>
      <c r="O2719" s="16"/>
      <c r="P2719" s="16"/>
      <c r="Y2719" s="20"/>
      <c r="Z2719" s="20"/>
      <c r="AA2719" s="20"/>
      <c r="AB2719" s="20"/>
      <c r="AC2719" s="20"/>
      <c r="AD2719" s="20"/>
    </row>
    <row r="2720" spans="3:30" s="1" customFormat="1">
      <c r="C2720" s="16"/>
      <c r="D2720" s="16"/>
      <c r="E2720" s="32"/>
      <c r="F2720" s="16"/>
      <c r="G2720" s="16"/>
      <c r="H2720" s="16"/>
      <c r="I2720" s="16"/>
      <c r="J2720" s="16"/>
      <c r="K2720" s="16"/>
      <c r="L2720" s="32"/>
      <c r="M2720" s="16"/>
      <c r="N2720" s="16"/>
      <c r="O2720" s="16"/>
      <c r="P2720" s="16"/>
      <c r="Y2720" s="20"/>
      <c r="Z2720" s="20"/>
      <c r="AA2720" s="20"/>
      <c r="AB2720" s="20"/>
      <c r="AC2720" s="20"/>
      <c r="AD2720" s="20"/>
    </row>
    <row r="2721" spans="3:30" s="1" customFormat="1">
      <c r="C2721" s="16"/>
      <c r="D2721" s="16"/>
      <c r="E2721" s="32"/>
      <c r="F2721" s="16"/>
      <c r="G2721" s="16"/>
      <c r="H2721" s="16"/>
      <c r="I2721" s="16"/>
      <c r="J2721" s="16"/>
      <c r="K2721" s="16"/>
      <c r="L2721" s="32"/>
      <c r="M2721" s="16"/>
      <c r="N2721" s="16"/>
      <c r="O2721" s="16"/>
      <c r="P2721" s="16"/>
      <c r="Y2721" s="20"/>
      <c r="Z2721" s="20"/>
      <c r="AA2721" s="20"/>
      <c r="AB2721" s="20"/>
      <c r="AC2721" s="20"/>
      <c r="AD2721" s="20"/>
    </row>
    <row r="2722" spans="3:30" s="1" customFormat="1">
      <c r="C2722" s="16"/>
      <c r="D2722" s="16"/>
      <c r="E2722" s="32"/>
      <c r="F2722" s="16"/>
      <c r="G2722" s="16"/>
      <c r="H2722" s="16"/>
      <c r="I2722" s="16"/>
      <c r="J2722" s="16"/>
      <c r="K2722" s="16"/>
      <c r="L2722" s="32"/>
      <c r="M2722" s="16"/>
      <c r="N2722" s="16"/>
      <c r="O2722" s="16"/>
      <c r="P2722" s="16"/>
      <c r="Y2722" s="20"/>
      <c r="Z2722" s="20"/>
      <c r="AA2722" s="20"/>
      <c r="AB2722" s="20"/>
      <c r="AC2722" s="20"/>
      <c r="AD2722" s="20"/>
    </row>
    <row r="2723" spans="3:30" s="1" customFormat="1">
      <c r="C2723" s="16"/>
      <c r="D2723" s="16"/>
      <c r="E2723" s="32"/>
      <c r="F2723" s="16"/>
      <c r="G2723" s="16"/>
      <c r="H2723" s="16"/>
      <c r="I2723" s="16"/>
      <c r="J2723" s="16"/>
      <c r="K2723" s="16"/>
      <c r="L2723" s="32"/>
      <c r="M2723" s="16"/>
      <c r="N2723" s="16"/>
      <c r="O2723" s="16"/>
      <c r="P2723" s="16"/>
      <c r="Y2723" s="20"/>
      <c r="Z2723" s="20"/>
      <c r="AA2723" s="20"/>
      <c r="AB2723" s="20"/>
      <c r="AC2723" s="20"/>
      <c r="AD2723" s="20"/>
    </row>
    <row r="2724" spans="3:30" s="1" customFormat="1">
      <c r="C2724" s="16"/>
      <c r="D2724" s="16"/>
      <c r="E2724" s="32"/>
      <c r="F2724" s="16"/>
      <c r="G2724" s="16"/>
      <c r="H2724" s="16"/>
      <c r="I2724" s="16"/>
      <c r="J2724" s="16"/>
      <c r="K2724" s="16"/>
      <c r="L2724" s="32"/>
      <c r="M2724" s="16"/>
      <c r="N2724" s="16"/>
      <c r="O2724" s="16"/>
      <c r="P2724" s="16"/>
      <c r="Y2724" s="20"/>
      <c r="Z2724" s="20"/>
      <c r="AA2724" s="20"/>
      <c r="AB2724" s="20"/>
      <c r="AC2724" s="20"/>
      <c r="AD2724" s="20"/>
    </row>
    <row r="2725" spans="3:30" s="1" customFormat="1">
      <c r="C2725" s="16"/>
      <c r="D2725" s="16"/>
      <c r="E2725" s="32"/>
      <c r="F2725" s="16"/>
      <c r="G2725" s="16"/>
      <c r="H2725" s="16"/>
      <c r="I2725" s="16"/>
      <c r="J2725" s="16"/>
      <c r="K2725" s="16"/>
      <c r="L2725" s="32"/>
      <c r="M2725" s="16"/>
      <c r="N2725" s="16"/>
      <c r="O2725" s="16"/>
      <c r="P2725" s="16"/>
      <c r="Y2725" s="20"/>
      <c r="Z2725" s="20"/>
      <c r="AA2725" s="20"/>
      <c r="AB2725" s="20"/>
      <c r="AC2725" s="20"/>
      <c r="AD2725" s="20"/>
    </row>
    <row r="2726" spans="3:30" s="1" customFormat="1">
      <c r="C2726" s="16"/>
      <c r="D2726" s="16"/>
      <c r="E2726" s="32"/>
      <c r="F2726" s="16"/>
      <c r="G2726" s="16"/>
      <c r="H2726" s="16"/>
      <c r="I2726" s="16"/>
      <c r="J2726" s="16"/>
      <c r="K2726" s="16"/>
      <c r="L2726" s="32"/>
      <c r="M2726" s="16"/>
      <c r="N2726" s="16"/>
      <c r="O2726" s="16"/>
      <c r="P2726" s="16"/>
      <c r="Y2726" s="20"/>
      <c r="Z2726" s="20"/>
      <c r="AA2726" s="20"/>
      <c r="AB2726" s="20"/>
      <c r="AC2726" s="20"/>
      <c r="AD2726" s="20"/>
    </row>
    <row r="2727" spans="3:30" s="1" customFormat="1">
      <c r="C2727" s="16"/>
      <c r="D2727" s="16"/>
      <c r="E2727" s="32"/>
      <c r="F2727" s="16"/>
      <c r="G2727" s="16"/>
      <c r="H2727" s="16"/>
      <c r="I2727" s="16"/>
      <c r="J2727" s="16"/>
      <c r="K2727" s="16"/>
      <c r="L2727" s="32"/>
      <c r="M2727" s="16"/>
      <c r="N2727" s="16"/>
      <c r="O2727" s="16"/>
      <c r="P2727" s="16"/>
      <c r="Y2727" s="20"/>
      <c r="Z2727" s="20"/>
      <c r="AA2727" s="20"/>
      <c r="AB2727" s="20"/>
      <c r="AC2727" s="20"/>
      <c r="AD2727" s="20"/>
    </row>
    <row r="2728" spans="3:30" s="1" customFormat="1">
      <c r="C2728" s="16"/>
      <c r="D2728" s="16"/>
      <c r="E2728" s="32"/>
      <c r="F2728" s="16"/>
      <c r="G2728" s="16"/>
      <c r="H2728" s="16"/>
      <c r="I2728" s="16"/>
      <c r="J2728" s="16"/>
      <c r="K2728" s="16"/>
      <c r="L2728" s="32"/>
      <c r="M2728" s="16"/>
      <c r="N2728" s="16"/>
      <c r="O2728" s="16"/>
      <c r="P2728" s="16"/>
      <c r="Y2728" s="20"/>
      <c r="Z2728" s="20"/>
      <c r="AA2728" s="20"/>
      <c r="AB2728" s="20"/>
      <c r="AC2728" s="20"/>
      <c r="AD2728" s="20"/>
    </row>
    <row r="2729" spans="3:30" s="1" customFormat="1">
      <c r="C2729" s="16"/>
      <c r="D2729" s="16"/>
      <c r="E2729" s="32"/>
      <c r="F2729" s="16"/>
      <c r="G2729" s="16"/>
      <c r="H2729" s="16"/>
      <c r="I2729" s="16"/>
      <c r="J2729" s="16"/>
      <c r="K2729" s="16"/>
      <c r="L2729" s="32"/>
      <c r="M2729" s="16"/>
      <c r="N2729" s="16"/>
      <c r="O2729" s="16"/>
      <c r="P2729" s="16"/>
      <c r="Y2729" s="20"/>
      <c r="Z2729" s="20"/>
      <c r="AA2729" s="20"/>
      <c r="AB2729" s="20"/>
      <c r="AC2729" s="20"/>
      <c r="AD2729" s="20"/>
    </row>
    <row r="2730" spans="3:30" s="1" customFormat="1">
      <c r="C2730" s="16"/>
      <c r="D2730" s="16"/>
      <c r="E2730" s="32"/>
      <c r="F2730" s="16"/>
      <c r="G2730" s="16"/>
      <c r="H2730" s="16"/>
      <c r="I2730" s="16"/>
      <c r="J2730" s="16"/>
      <c r="K2730" s="16"/>
      <c r="L2730" s="32"/>
      <c r="M2730" s="16"/>
      <c r="N2730" s="16"/>
      <c r="O2730" s="16"/>
      <c r="P2730" s="16"/>
      <c r="Y2730" s="20"/>
      <c r="Z2730" s="20"/>
      <c r="AA2730" s="20"/>
      <c r="AB2730" s="20"/>
      <c r="AC2730" s="20"/>
      <c r="AD2730" s="20"/>
    </row>
    <row r="2731" spans="3:30" s="1" customFormat="1">
      <c r="C2731" s="16"/>
      <c r="D2731" s="16"/>
      <c r="E2731" s="32"/>
      <c r="F2731" s="16"/>
      <c r="G2731" s="16"/>
      <c r="H2731" s="16"/>
      <c r="I2731" s="16"/>
      <c r="J2731" s="16"/>
      <c r="K2731" s="16"/>
      <c r="L2731" s="32"/>
      <c r="M2731" s="16"/>
      <c r="N2731" s="16"/>
      <c r="O2731" s="16"/>
      <c r="P2731" s="16"/>
      <c r="Y2731" s="20"/>
      <c r="Z2731" s="20"/>
      <c r="AA2731" s="20"/>
      <c r="AB2731" s="20"/>
      <c r="AC2731" s="20"/>
      <c r="AD2731" s="20"/>
    </row>
    <row r="2732" spans="3:30" s="1" customFormat="1">
      <c r="C2732" s="16"/>
      <c r="D2732" s="16"/>
      <c r="E2732" s="32"/>
      <c r="F2732" s="16"/>
      <c r="G2732" s="16"/>
      <c r="H2732" s="16"/>
      <c r="I2732" s="16"/>
      <c r="J2732" s="16"/>
      <c r="K2732" s="16"/>
      <c r="L2732" s="32"/>
      <c r="M2732" s="16"/>
      <c r="N2732" s="16"/>
      <c r="O2732" s="16"/>
      <c r="P2732" s="16"/>
      <c r="Y2732" s="20"/>
      <c r="Z2732" s="20"/>
      <c r="AA2732" s="20"/>
      <c r="AB2732" s="20"/>
      <c r="AC2732" s="20"/>
      <c r="AD2732" s="20"/>
    </row>
    <row r="2733" spans="3:30" s="1" customFormat="1">
      <c r="C2733" s="16"/>
      <c r="D2733" s="16"/>
      <c r="E2733" s="32"/>
      <c r="F2733" s="16"/>
      <c r="G2733" s="16"/>
      <c r="H2733" s="16"/>
      <c r="I2733" s="16"/>
      <c r="J2733" s="16"/>
      <c r="K2733" s="16"/>
      <c r="L2733" s="32"/>
      <c r="M2733" s="16"/>
      <c r="N2733" s="16"/>
      <c r="O2733" s="16"/>
      <c r="P2733" s="16"/>
      <c r="Y2733" s="20"/>
      <c r="Z2733" s="20"/>
      <c r="AA2733" s="20"/>
      <c r="AB2733" s="20"/>
      <c r="AC2733" s="20"/>
      <c r="AD2733" s="20"/>
    </row>
    <row r="2734" spans="3:30" s="1" customFormat="1">
      <c r="C2734" s="16"/>
      <c r="D2734" s="16"/>
      <c r="E2734" s="32"/>
      <c r="F2734" s="16"/>
      <c r="G2734" s="16"/>
      <c r="H2734" s="16"/>
      <c r="I2734" s="16"/>
      <c r="J2734" s="16"/>
      <c r="K2734" s="16"/>
      <c r="L2734" s="32"/>
      <c r="M2734" s="16"/>
      <c r="N2734" s="16"/>
      <c r="O2734" s="16"/>
      <c r="P2734" s="16"/>
      <c r="Y2734" s="20"/>
      <c r="Z2734" s="20"/>
      <c r="AA2734" s="20"/>
      <c r="AB2734" s="20"/>
      <c r="AC2734" s="20"/>
      <c r="AD2734" s="20"/>
    </row>
    <row r="2735" spans="3:30" s="1" customFormat="1">
      <c r="C2735" s="16"/>
      <c r="D2735" s="16"/>
      <c r="E2735" s="32"/>
      <c r="F2735" s="16"/>
      <c r="G2735" s="16"/>
      <c r="H2735" s="16"/>
      <c r="I2735" s="16"/>
      <c r="J2735" s="16"/>
      <c r="K2735" s="16"/>
      <c r="L2735" s="32"/>
      <c r="M2735" s="16"/>
      <c r="N2735" s="16"/>
      <c r="O2735" s="16"/>
      <c r="P2735" s="16"/>
      <c r="Y2735" s="20"/>
      <c r="Z2735" s="20"/>
      <c r="AA2735" s="20"/>
      <c r="AB2735" s="20"/>
      <c r="AC2735" s="20"/>
      <c r="AD2735" s="20"/>
    </row>
    <row r="2736" spans="3:30" s="1" customFormat="1">
      <c r="C2736" s="16"/>
      <c r="D2736" s="16"/>
      <c r="E2736" s="32"/>
      <c r="F2736" s="16"/>
      <c r="G2736" s="16"/>
      <c r="H2736" s="16"/>
      <c r="I2736" s="16"/>
      <c r="J2736" s="16"/>
      <c r="K2736" s="16"/>
      <c r="L2736" s="32"/>
      <c r="M2736" s="16"/>
      <c r="N2736" s="16"/>
      <c r="O2736" s="16"/>
      <c r="P2736" s="16"/>
      <c r="Y2736" s="20"/>
      <c r="Z2736" s="20"/>
      <c r="AA2736" s="20"/>
      <c r="AB2736" s="20"/>
      <c r="AC2736" s="20"/>
      <c r="AD2736" s="20"/>
    </row>
    <row r="2737" spans="3:30" s="1" customFormat="1">
      <c r="C2737" s="16"/>
      <c r="D2737" s="16"/>
      <c r="E2737" s="32"/>
      <c r="F2737" s="16"/>
      <c r="G2737" s="16"/>
      <c r="H2737" s="16"/>
      <c r="I2737" s="16"/>
      <c r="J2737" s="16"/>
      <c r="K2737" s="16"/>
      <c r="L2737" s="32"/>
      <c r="M2737" s="16"/>
      <c r="N2737" s="16"/>
      <c r="O2737" s="16"/>
      <c r="P2737" s="16"/>
      <c r="Y2737" s="20"/>
      <c r="Z2737" s="20"/>
      <c r="AA2737" s="20"/>
      <c r="AB2737" s="20"/>
      <c r="AC2737" s="20"/>
      <c r="AD2737" s="20"/>
    </row>
    <row r="2738" spans="3:30" s="1" customFormat="1">
      <c r="C2738" s="16"/>
      <c r="D2738" s="16"/>
      <c r="E2738" s="32"/>
      <c r="F2738" s="16"/>
      <c r="G2738" s="16"/>
      <c r="H2738" s="16"/>
      <c r="I2738" s="16"/>
      <c r="J2738" s="16"/>
      <c r="K2738" s="16"/>
      <c r="L2738" s="32"/>
      <c r="M2738" s="16"/>
      <c r="N2738" s="16"/>
      <c r="O2738" s="16"/>
      <c r="P2738" s="16"/>
      <c r="Y2738" s="20"/>
      <c r="Z2738" s="20"/>
      <c r="AA2738" s="20"/>
      <c r="AB2738" s="20"/>
      <c r="AC2738" s="20"/>
      <c r="AD2738" s="20"/>
    </row>
    <row r="2739" spans="3:30" s="1" customFormat="1">
      <c r="C2739" s="16"/>
      <c r="D2739" s="16"/>
      <c r="E2739" s="32"/>
      <c r="F2739" s="16"/>
      <c r="G2739" s="16"/>
      <c r="H2739" s="16"/>
      <c r="I2739" s="16"/>
      <c r="J2739" s="16"/>
      <c r="K2739" s="16"/>
      <c r="L2739" s="32"/>
      <c r="M2739" s="16"/>
      <c r="N2739" s="16"/>
      <c r="O2739" s="16"/>
      <c r="P2739" s="16"/>
      <c r="Y2739" s="20"/>
      <c r="Z2739" s="20"/>
      <c r="AA2739" s="20"/>
      <c r="AB2739" s="20"/>
      <c r="AC2739" s="20"/>
      <c r="AD2739" s="20"/>
    </row>
    <row r="2740" spans="3:30" s="1" customFormat="1">
      <c r="C2740" s="16"/>
      <c r="D2740" s="16"/>
      <c r="E2740" s="32"/>
      <c r="F2740" s="16"/>
      <c r="G2740" s="16"/>
      <c r="H2740" s="16"/>
      <c r="I2740" s="16"/>
      <c r="J2740" s="16"/>
      <c r="K2740" s="16"/>
      <c r="L2740" s="32"/>
      <c r="M2740" s="16"/>
      <c r="N2740" s="16"/>
      <c r="O2740" s="16"/>
      <c r="P2740" s="16"/>
      <c r="Y2740" s="20"/>
      <c r="Z2740" s="20"/>
      <c r="AA2740" s="20"/>
      <c r="AB2740" s="20"/>
      <c r="AC2740" s="20"/>
      <c r="AD2740" s="20"/>
    </row>
    <row r="2741" spans="3:30" s="1" customFormat="1">
      <c r="C2741" s="16"/>
      <c r="D2741" s="16"/>
      <c r="E2741" s="32"/>
      <c r="F2741" s="16"/>
      <c r="G2741" s="16"/>
      <c r="H2741" s="16"/>
      <c r="I2741" s="16"/>
      <c r="J2741" s="16"/>
      <c r="K2741" s="16"/>
      <c r="L2741" s="32"/>
      <c r="M2741" s="16"/>
      <c r="N2741" s="16"/>
      <c r="O2741" s="16"/>
      <c r="P2741" s="16"/>
      <c r="Y2741" s="20"/>
      <c r="Z2741" s="20"/>
      <c r="AA2741" s="20"/>
      <c r="AB2741" s="20"/>
      <c r="AC2741" s="20"/>
      <c r="AD2741" s="20"/>
    </row>
    <row r="2742" spans="3:30" s="1" customFormat="1">
      <c r="C2742" s="16"/>
      <c r="D2742" s="16"/>
      <c r="E2742" s="32"/>
      <c r="F2742" s="16"/>
      <c r="G2742" s="16"/>
      <c r="H2742" s="16"/>
      <c r="I2742" s="16"/>
      <c r="J2742" s="16"/>
      <c r="K2742" s="16"/>
      <c r="L2742" s="32"/>
      <c r="M2742" s="16"/>
      <c r="N2742" s="16"/>
      <c r="O2742" s="16"/>
      <c r="P2742" s="16"/>
      <c r="Y2742" s="20"/>
      <c r="Z2742" s="20"/>
      <c r="AA2742" s="20"/>
      <c r="AB2742" s="20"/>
      <c r="AC2742" s="20"/>
      <c r="AD2742" s="20"/>
    </row>
    <row r="2743" spans="3:30" s="1" customFormat="1">
      <c r="C2743" s="16"/>
      <c r="D2743" s="16"/>
      <c r="E2743" s="32"/>
      <c r="F2743" s="16"/>
      <c r="G2743" s="16"/>
      <c r="H2743" s="16"/>
      <c r="I2743" s="16"/>
      <c r="J2743" s="16"/>
      <c r="K2743" s="16"/>
      <c r="L2743" s="32"/>
      <c r="M2743" s="16"/>
      <c r="N2743" s="16"/>
      <c r="O2743" s="16"/>
      <c r="P2743" s="16"/>
      <c r="Y2743" s="20"/>
      <c r="Z2743" s="20"/>
      <c r="AA2743" s="20"/>
      <c r="AB2743" s="20"/>
      <c r="AC2743" s="20"/>
      <c r="AD2743" s="20"/>
    </row>
    <row r="2744" spans="3:30" s="1" customFormat="1">
      <c r="C2744" s="16"/>
      <c r="D2744" s="16"/>
      <c r="E2744" s="32"/>
      <c r="F2744" s="16"/>
      <c r="G2744" s="16"/>
      <c r="H2744" s="16"/>
      <c r="I2744" s="16"/>
      <c r="J2744" s="16"/>
      <c r="K2744" s="16"/>
      <c r="L2744" s="32"/>
      <c r="M2744" s="16"/>
      <c r="N2744" s="16"/>
      <c r="O2744" s="16"/>
      <c r="P2744" s="16"/>
      <c r="Y2744" s="20"/>
      <c r="Z2744" s="20"/>
      <c r="AA2744" s="20"/>
      <c r="AB2744" s="20"/>
      <c r="AC2744" s="20"/>
      <c r="AD2744" s="20"/>
    </row>
    <row r="2745" spans="3:30" s="1" customFormat="1">
      <c r="C2745" s="16"/>
      <c r="D2745" s="16"/>
      <c r="E2745" s="32"/>
      <c r="F2745" s="16"/>
      <c r="G2745" s="16"/>
      <c r="H2745" s="16"/>
      <c r="I2745" s="16"/>
      <c r="J2745" s="16"/>
      <c r="K2745" s="16"/>
      <c r="L2745" s="32"/>
      <c r="M2745" s="16"/>
      <c r="N2745" s="16"/>
      <c r="O2745" s="16"/>
      <c r="P2745" s="16"/>
      <c r="Y2745" s="20"/>
      <c r="Z2745" s="20"/>
      <c r="AA2745" s="20"/>
      <c r="AB2745" s="20"/>
      <c r="AC2745" s="20"/>
      <c r="AD2745" s="20"/>
    </row>
    <row r="2746" spans="3:30" s="1" customFormat="1">
      <c r="C2746" s="16"/>
      <c r="D2746" s="16"/>
      <c r="E2746" s="32"/>
      <c r="F2746" s="16"/>
      <c r="G2746" s="16"/>
      <c r="H2746" s="16"/>
      <c r="I2746" s="16"/>
      <c r="J2746" s="16"/>
      <c r="K2746" s="16"/>
      <c r="L2746" s="32"/>
      <c r="M2746" s="16"/>
      <c r="N2746" s="16"/>
      <c r="O2746" s="16"/>
      <c r="P2746" s="16"/>
      <c r="Y2746" s="20"/>
      <c r="Z2746" s="20"/>
      <c r="AA2746" s="20"/>
      <c r="AB2746" s="20"/>
      <c r="AC2746" s="20"/>
      <c r="AD2746" s="20"/>
    </row>
    <row r="2747" spans="3:30" s="1" customFormat="1">
      <c r="C2747" s="16"/>
      <c r="D2747" s="16"/>
      <c r="E2747" s="32"/>
      <c r="F2747" s="16"/>
      <c r="G2747" s="16"/>
      <c r="H2747" s="16"/>
      <c r="I2747" s="16"/>
      <c r="J2747" s="16"/>
      <c r="K2747" s="16"/>
      <c r="L2747" s="32"/>
      <c r="M2747" s="16"/>
      <c r="N2747" s="16"/>
      <c r="O2747" s="16"/>
      <c r="P2747" s="16"/>
      <c r="Y2747" s="20"/>
      <c r="Z2747" s="20"/>
      <c r="AA2747" s="20"/>
      <c r="AB2747" s="20"/>
      <c r="AC2747" s="20"/>
      <c r="AD2747" s="20"/>
    </row>
    <row r="2748" spans="3:30" s="1" customFormat="1">
      <c r="C2748" s="16"/>
      <c r="D2748" s="16"/>
      <c r="E2748" s="32"/>
      <c r="F2748" s="16"/>
      <c r="G2748" s="16"/>
      <c r="H2748" s="16"/>
      <c r="I2748" s="16"/>
      <c r="J2748" s="16"/>
      <c r="K2748" s="16"/>
      <c r="L2748" s="32"/>
      <c r="M2748" s="16"/>
      <c r="N2748" s="16"/>
      <c r="O2748" s="16"/>
      <c r="P2748" s="16"/>
      <c r="Y2748" s="20"/>
      <c r="Z2748" s="20"/>
      <c r="AA2748" s="20"/>
      <c r="AB2748" s="20"/>
      <c r="AC2748" s="20"/>
      <c r="AD2748" s="20"/>
    </row>
    <row r="2749" spans="3:30" s="1" customFormat="1">
      <c r="C2749" s="16"/>
      <c r="D2749" s="16"/>
      <c r="E2749" s="32"/>
      <c r="F2749" s="16"/>
      <c r="G2749" s="16"/>
      <c r="H2749" s="16"/>
      <c r="I2749" s="16"/>
      <c r="J2749" s="16"/>
      <c r="K2749" s="16"/>
      <c r="L2749" s="32"/>
      <c r="M2749" s="16"/>
      <c r="N2749" s="16"/>
      <c r="O2749" s="16"/>
      <c r="P2749" s="16"/>
      <c r="Y2749" s="20"/>
      <c r="Z2749" s="20"/>
      <c r="AA2749" s="20"/>
      <c r="AB2749" s="20"/>
      <c r="AC2749" s="20"/>
      <c r="AD2749" s="20"/>
    </row>
    <row r="2750" spans="3:30" s="1" customFormat="1">
      <c r="C2750" s="16"/>
      <c r="D2750" s="16"/>
      <c r="E2750" s="32"/>
      <c r="F2750" s="16"/>
      <c r="G2750" s="16"/>
      <c r="H2750" s="16"/>
      <c r="I2750" s="16"/>
      <c r="J2750" s="16"/>
      <c r="K2750" s="16"/>
      <c r="L2750" s="32"/>
      <c r="M2750" s="16"/>
      <c r="N2750" s="16"/>
      <c r="O2750" s="16"/>
      <c r="P2750" s="16"/>
      <c r="Y2750" s="20"/>
      <c r="Z2750" s="20"/>
      <c r="AA2750" s="20"/>
      <c r="AB2750" s="20"/>
      <c r="AC2750" s="20"/>
      <c r="AD2750" s="20"/>
    </row>
    <row r="2751" spans="3:30" s="1" customFormat="1">
      <c r="C2751" s="16"/>
      <c r="D2751" s="16"/>
      <c r="E2751" s="32"/>
      <c r="F2751" s="16"/>
      <c r="G2751" s="16"/>
      <c r="H2751" s="16"/>
      <c r="I2751" s="16"/>
      <c r="J2751" s="16"/>
      <c r="K2751" s="16"/>
      <c r="L2751" s="32"/>
      <c r="M2751" s="16"/>
      <c r="N2751" s="16"/>
      <c r="O2751" s="16"/>
      <c r="P2751" s="16"/>
      <c r="Y2751" s="20"/>
      <c r="Z2751" s="20"/>
      <c r="AA2751" s="20"/>
      <c r="AB2751" s="20"/>
      <c r="AC2751" s="20"/>
      <c r="AD2751" s="20"/>
    </row>
    <row r="2752" spans="3:30" s="1" customFormat="1">
      <c r="C2752" s="16"/>
      <c r="D2752" s="16"/>
      <c r="E2752" s="32"/>
      <c r="F2752" s="16"/>
      <c r="G2752" s="16"/>
      <c r="H2752" s="16"/>
      <c r="I2752" s="16"/>
      <c r="J2752" s="16"/>
      <c r="K2752" s="16"/>
      <c r="L2752" s="32"/>
      <c r="M2752" s="16"/>
      <c r="N2752" s="16"/>
      <c r="O2752" s="16"/>
      <c r="P2752" s="16"/>
      <c r="Y2752" s="20"/>
      <c r="Z2752" s="20"/>
      <c r="AA2752" s="20"/>
      <c r="AB2752" s="20"/>
      <c r="AC2752" s="20"/>
      <c r="AD2752" s="20"/>
    </row>
    <row r="2753" spans="3:30" s="1" customFormat="1">
      <c r="C2753" s="16"/>
      <c r="D2753" s="16"/>
      <c r="E2753" s="32"/>
      <c r="F2753" s="16"/>
      <c r="G2753" s="16"/>
      <c r="H2753" s="16"/>
      <c r="I2753" s="16"/>
      <c r="J2753" s="16"/>
      <c r="K2753" s="16"/>
      <c r="L2753" s="32"/>
      <c r="M2753" s="16"/>
      <c r="N2753" s="16"/>
      <c r="O2753" s="16"/>
      <c r="P2753" s="16"/>
      <c r="Y2753" s="20"/>
      <c r="Z2753" s="20"/>
      <c r="AA2753" s="20"/>
      <c r="AB2753" s="20"/>
      <c r="AC2753" s="20"/>
      <c r="AD2753" s="20"/>
    </row>
    <row r="2754" spans="3:30" s="1" customFormat="1">
      <c r="C2754" s="16"/>
      <c r="D2754" s="16"/>
      <c r="E2754" s="32"/>
      <c r="F2754" s="16"/>
      <c r="G2754" s="16"/>
      <c r="H2754" s="16"/>
      <c r="I2754" s="16"/>
      <c r="J2754" s="16"/>
      <c r="K2754" s="16"/>
      <c r="L2754" s="32"/>
      <c r="M2754" s="16"/>
      <c r="N2754" s="16"/>
      <c r="O2754" s="16"/>
      <c r="P2754" s="16"/>
      <c r="Y2754" s="20"/>
      <c r="Z2754" s="20"/>
      <c r="AA2754" s="20"/>
      <c r="AB2754" s="20"/>
      <c r="AC2754" s="20"/>
      <c r="AD2754" s="20"/>
    </row>
    <row r="2755" spans="3:30" s="1" customFormat="1">
      <c r="C2755" s="16"/>
      <c r="D2755" s="16"/>
      <c r="E2755" s="32"/>
      <c r="F2755" s="16"/>
      <c r="G2755" s="16"/>
      <c r="H2755" s="16"/>
      <c r="I2755" s="16"/>
      <c r="J2755" s="16"/>
      <c r="K2755" s="16"/>
      <c r="L2755" s="32"/>
      <c r="M2755" s="16"/>
      <c r="N2755" s="16"/>
      <c r="O2755" s="16"/>
      <c r="P2755" s="16"/>
      <c r="Y2755" s="20"/>
      <c r="Z2755" s="20"/>
      <c r="AA2755" s="20"/>
      <c r="AB2755" s="20"/>
      <c r="AC2755" s="20"/>
      <c r="AD2755" s="20"/>
    </row>
    <row r="2756" spans="3:30" s="1" customFormat="1">
      <c r="C2756" s="16"/>
      <c r="D2756" s="16"/>
      <c r="E2756" s="32"/>
      <c r="F2756" s="16"/>
      <c r="G2756" s="16"/>
      <c r="H2756" s="16"/>
      <c r="I2756" s="16"/>
      <c r="J2756" s="16"/>
      <c r="K2756" s="16"/>
      <c r="L2756" s="32"/>
      <c r="M2756" s="16"/>
      <c r="N2756" s="16"/>
      <c r="O2756" s="16"/>
      <c r="P2756" s="16"/>
      <c r="Y2756" s="20"/>
      <c r="Z2756" s="20"/>
      <c r="AA2756" s="20"/>
      <c r="AB2756" s="20"/>
      <c r="AC2756" s="20"/>
      <c r="AD2756" s="20"/>
    </row>
    <row r="2757" spans="3:30" s="1" customFormat="1">
      <c r="C2757" s="16"/>
      <c r="D2757" s="16"/>
      <c r="E2757" s="32"/>
      <c r="F2757" s="16"/>
      <c r="G2757" s="16"/>
      <c r="H2757" s="16"/>
      <c r="I2757" s="16"/>
      <c r="J2757" s="16"/>
      <c r="K2757" s="16"/>
      <c r="L2757" s="32"/>
      <c r="M2757" s="16"/>
      <c r="N2757" s="16"/>
      <c r="O2757" s="16"/>
      <c r="P2757" s="16"/>
      <c r="Y2757" s="20"/>
      <c r="Z2757" s="20"/>
      <c r="AA2757" s="20"/>
      <c r="AB2757" s="20"/>
      <c r="AC2757" s="20"/>
      <c r="AD2757" s="20"/>
    </row>
    <row r="2758" spans="3:30" s="1" customFormat="1">
      <c r="C2758" s="16"/>
      <c r="D2758" s="16"/>
      <c r="E2758" s="32"/>
      <c r="F2758" s="16"/>
      <c r="G2758" s="16"/>
      <c r="H2758" s="16"/>
      <c r="I2758" s="16"/>
      <c r="J2758" s="16"/>
      <c r="K2758" s="16"/>
      <c r="L2758" s="32"/>
      <c r="M2758" s="16"/>
      <c r="N2758" s="16"/>
      <c r="O2758" s="16"/>
      <c r="P2758" s="16"/>
      <c r="Y2758" s="20"/>
      <c r="Z2758" s="20"/>
      <c r="AA2758" s="20"/>
      <c r="AB2758" s="20"/>
      <c r="AC2758" s="20"/>
      <c r="AD2758" s="20"/>
    </row>
    <row r="2759" spans="3:30" s="1" customFormat="1">
      <c r="C2759" s="16"/>
      <c r="D2759" s="16"/>
      <c r="E2759" s="32"/>
      <c r="F2759" s="16"/>
      <c r="G2759" s="16"/>
      <c r="H2759" s="16"/>
      <c r="I2759" s="16"/>
      <c r="J2759" s="16"/>
      <c r="K2759" s="16"/>
      <c r="L2759" s="32"/>
      <c r="M2759" s="16"/>
      <c r="N2759" s="16"/>
      <c r="O2759" s="16"/>
      <c r="P2759" s="16"/>
      <c r="Y2759" s="20"/>
      <c r="Z2759" s="20"/>
      <c r="AA2759" s="20"/>
      <c r="AB2759" s="20"/>
      <c r="AC2759" s="20"/>
      <c r="AD2759" s="20"/>
    </row>
    <row r="2760" spans="3:30" s="1" customFormat="1">
      <c r="C2760" s="16"/>
      <c r="D2760" s="16"/>
      <c r="E2760" s="32"/>
      <c r="F2760" s="16"/>
      <c r="G2760" s="16"/>
      <c r="H2760" s="16"/>
      <c r="I2760" s="16"/>
      <c r="J2760" s="16"/>
      <c r="K2760" s="16"/>
      <c r="L2760" s="32"/>
      <c r="M2760" s="16"/>
      <c r="N2760" s="16"/>
      <c r="O2760" s="16"/>
      <c r="P2760" s="16"/>
      <c r="Y2760" s="20"/>
      <c r="Z2760" s="20"/>
      <c r="AA2760" s="20"/>
      <c r="AB2760" s="20"/>
      <c r="AC2760" s="20"/>
      <c r="AD2760" s="20"/>
    </row>
    <row r="2761" spans="3:30" s="1" customFormat="1">
      <c r="C2761" s="16"/>
      <c r="D2761" s="16"/>
      <c r="E2761" s="32"/>
      <c r="F2761" s="16"/>
      <c r="G2761" s="16"/>
      <c r="H2761" s="16"/>
      <c r="I2761" s="16"/>
      <c r="J2761" s="16"/>
      <c r="K2761" s="16"/>
      <c r="L2761" s="32"/>
      <c r="M2761" s="16"/>
      <c r="N2761" s="16"/>
      <c r="O2761" s="16"/>
      <c r="P2761" s="16"/>
      <c r="Y2761" s="20"/>
      <c r="Z2761" s="20"/>
      <c r="AA2761" s="20"/>
      <c r="AB2761" s="20"/>
      <c r="AC2761" s="20"/>
      <c r="AD2761" s="20"/>
    </row>
    <row r="2762" spans="3:30" s="1" customFormat="1">
      <c r="C2762" s="16"/>
      <c r="D2762" s="16"/>
      <c r="E2762" s="32"/>
      <c r="F2762" s="16"/>
      <c r="G2762" s="16"/>
      <c r="H2762" s="16"/>
      <c r="I2762" s="16"/>
      <c r="J2762" s="16"/>
      <c r="K2762" s="16"/>
      <c r="L2762" s="32"/>
      <c r="M2762" s="16"/>
      <c r="N2762" s="16"/>
      <c r="O2762" s="16"/>
      <c r="P2762" s="16"/>
      <c r="Y2762" s="20"/>
      <c r="Z2762" s="20"/>
      <c r="AA2762" s="20"/>
      <c r="AB2762" s="20"/>
      <c r="AC2762" s="20"/>
      <c r="AD2762" s="20"/>
    </row>
    <row r="2763" spans="3:30" s="1" customFormat="1">
      <c r="C2763" s="16"/>
      <c r="D2763" s="16"/>
      <c r="E2763" s="32"/>
      <c r="F2763" s="16"/>
      <c r="G2763" s="16"/>
      <c r="H2763" s="16"/>
      <c r="I2763" s="16"/>
      <c r="J2763" s="16"/>
      <c r="K2763" s="16"/>
      <c r="L2763" s="32"/>
      <c r="M2763" s="16"/>
      <c r="N2763" s="16"/>
      <c r="O2763" s="16"/>
      <c r="P2763" s="16"/>
      <c r="Y2763" s="20"/>
      <c r="Z2763" s="20"/>
      <c r="AA2763" s="20"/>
      <c r="AB2763" s="20"/>
      <c r="AC2763" s="20"/>
      <c r="AD2763" s="20"/>
    </row>
    <row r="2764" spans="3:30" s="1" customFormat="1">
      <c r="C2764" s="16"/>
      <c r="D2764" s="16"/>
      <c r="E2764" s="32"/>
      <c r="F2764" s="16"/>
      <c r="G2764" s="16"/>
      <c r="H2764" s="16"/>
      <c r="I2764" s="16"/>
      <c r="J2764" s="16"/>
      <c r="K2764" s="16"/>
      <c r="L2764" s="32"/>
      <c r="M2764" s="16"/>
      <c r="N2764" s="16"/>
      <c r="O2764" s="16"/>
      <c r="P2764" s="16"/>
      <c r="Y2764" s="20"/>
      <c r="Z2764" s="20"/>
      <c r="AA2764" s="20"/>
      <c r="AB2764" s="20"/>
      <c r="AC2764" s="20"/>
      <c r="AD2764" s="20"/>
    </row>
    <row r="2765" spans="3:30" s="1" customFormat="1">
      <c r="C2765" s="16"/>
      <c r="D2765" s="16"/>
      <c r="E2765" s="32"/>
      <c r="F2765" s="16"/>
      <c r="G2765" s="16"/>
      <c r="H2765" s="16"/>
      <c r="I2765" s="16"/>
      <c r="J2765" s="16"/>
      <c r="K2765" s="16"/>
      <c r="L2765" s="32"/>
      <c r="M2765" s="16"/>
      <c r="N2765" s="16"/>
      <c r="O2765" s="16"/>
      <c r="P2765" s="16"/>
      <c r="Y2765" s="20"/>
      <c r="Z2765" s="20"/>
      <c r="AA2765" s="20"/>
      <c r="AB2765" s="20"/>
      <c r="AC2765" s="20"/>
      <c r="AD2765" s="20"/>
    </row>
    <row r="2766" spans="3:30" s="1" customFormat="1">
      <c r="C2766" s="16"/>
      <c r="D2766" s="16"/>
      <c r="E2766" s="32"/>
      <c r="F2766" s="16"/>
      <c r="G2766" s="16"/>
      <c r="H2766" s="16"/>
      <c r="I2766" s="16"/>
      <c r="J2766" s="16"/>
      <c r="K2766" s="16"/>
      <c r="L2766" s="32"/>
      <c r="M2766" s="16"/>
      <c r="N2766" s="16"/>
      <c r="O2766" s="16"/>
      <c r="P2766" s="16"/>
      <c r="Y2766" s="20"/>
      <c r="Z2766" s="20"/>
      <c r="AA2766" s="20"/>
      <c r="AB2766" s="20"/>
      <c r="AC2766" s="20"/>
      <c r="AD2766" s="20"/>
    </row>
    <row r="2767" spans="3:30" s="1" customFormat="1">
      <c r="C2767" s="16"/>
      <c r="D2767" s="16"/>
      <c r="E2767" s="32"/>
      <c r="F2767" s="16"/>
      <c r="G2767" s="16"/>
      <c r="H2767" s="16"/>
      <c r="I2767" s="16"/>
      <c r="J2767" s="16"/>
      <c r="K2767" s="16"/>
      <c r="L2767" s="32"/>
      <c r="M2767" s="16"/>
      <c r="N2767" s="16"/>
      <c r="O2767" s="16"/>
      <c r="P2767" s="16"/>
      <c r="Y2767" s="20"/>
      <c r="Z2767" s="20"/>
      <c r="AA2767" s="20"/>
      <c r="AB2767" s="20"/>
      <c r="AC2767" s="20"/>
      <c r="AD2767" s="20"/>
    </row>
    <row r="2768" spans="3:30" s="1" customFormat="1">
      <c r="C2768" s="16"/>
      <c r="D2768" s="16"/>
      <c r="E2768" s="32"/>
      <c r="F2768" s="16"/>
      <c r="G2768" s="16"/>
      <c r="H2768" s="16"/>
      <c r="I2768" s="16"/>
      <c r="J2768" s="16"/>
      <c r="K2768" s="16"/>
      <c r="L2768" s="32"/>
      <c r="M2768" s="16"/>
      <c r="N2768" s="16"/>
      <c r="O2768" s="16"/>
      <c r="P2768" s="16"/>
      <c r="Y2768" s="20"/>
      <c r="Z2768" s="20"/>
      <c r="AA2768" s="20"/>
      <c r="AB2768" s="20"/>
      <c r="AC2768" s="20"/>
      <c r="AD2768" s="20"/>
    </row>
    <row r="2769" spans="3:30" s="1" customFormat="1">
      <c r="C2769" s="16"/>
      <c r="D2769" s="16"/>
      <c r="E2769" s="32"/>
      <c r="F2769" s="16"/>
      <c r="G2769" s="16"/>
      <c r="H2769" s="16"/>
      <c r="I2769" s="16"/>
      <c r="J2769" s="16"/>
      <c r="K2769" s="16"/>
      <c r="L2769" s="32"/>
      <c r="M2769" s="16"/>
      <c r="N2769" s="16"/>
      <c r="O2769" s="16"/>
      <c r="P2769" s="16"/>
      <c r="Y2769" s="20"/>
      <c r="Z2769" s="20"/>
      <c r="AA2769" s="20"/>
      <c r="AB2769" s="20"/>
      <c r="AC2769" s="20"/>
      <c r="AD2769" s="20"/>
    </row>
    <row r="2770" spans="3:30" s="1" customFormat="1">
      <c r="C2770" s="16"/>
      <c r="D2770" s="16"/>
      <c r="E2770" s="32"/>
      <c r="F2770" s="16"/>
      <c r="G2770" s="16"/>
      <c r="H2770" s="16"/>
      <c r="I2770" s="16"/>
      <c r="J2770" s="16"/>
      <c r="K2770" s="16"/>
      <c r="L2770" s="32"/>
      <c r="M2770" s="16"/>
      <c r="N2770" s="16"/>
      <c r="O2770" s="16"/>
      <c r="P2770" s="16"/>
      <c r="Y2770" s="20"/>
      <c r="Z2770" s="20"/>
      <c r="AA2770" s="20"/>
      <c r="AB2770" s="20"/>
      <c r="AC2770" s="20"/>
      <c r="AD2770" s="20"/>
    </row>
    <row r="2771" spans="3:30" s="1" customFormat="1">
      <c r="C2771" s="16"/>
      <c r="D2771" s="16"/>
      <c r="E2771" s="32"/>
      <c r="F2771" s="16"/>
      <c r="G2771" s="16"/>
      <c r="H2771" s="16"/>
      <c r="I2771" s="16"/>
      <c r="J2771" s="16"/>
      <c r="K2771" s="16"/>
      <c r="L2771" s="32"/>
      <c r="M2771" s="16"/>
      <c r="N2771" s="16"/>
      <c r="O2771" s="16"/>
      <c r="P2771" s="16"/>
      <c r="Y2771" s="20"/>
      <c r="Z2771" s="20"/>
      <c r="AA2771" s="20"/>
      <c r="AB2771" s="20"/>
      <c r="AC2771" s="20"/>
      <c r="AD2771" s="20"/>
    </row>
    <row r="2772" spans="3:30" s="1" customFormat="1">
      <c r="C2772" s="16"/>
      <c r="D2772" s="16"/>
      <c r="E2772" s="32"/>
      <c r="F2772" s="16"/>
      <c r="G2772" s="16"/>
      <c r="H2772" s="16"/>
      <c r="I2772" s="16"/>
      <c r="J2772" s="16"/>
      <c r="K2772" s="16"/>
      <c r="L2772" s="32"/>
      <c r="M2772" s="16"/>
      <c r="N2772" s="16"/>
      <c r="O2772" s="16"/>
      <c r="P2772" s="16"/>
      <c r="Y2772" s="20"/>
      <c r="Z2772" s="20"/>
      <c r="AA2772" s="20"/>
      <c r="AB2772" s="20"/>
      <c r="AC2772" s="20"/>
      <c r="AD2772" s="20"/>
    </row>
    <row r="2773" spans="3:30" s="1" customFormat="1">
      <c r="C2773" s="16"/>
      <c r="D2773" s="16"/>
      <c r="E2773" s="32"/>
      <c r="F2773" s="16"/>
      <c r="G2773" s="16"/>
      <c r="H2773" s="16"/>
      <c r="I2773" s="16"/>
      <c r="J2773" s="16"/>
      <c r="K2773" s="16"/>
      <c r="L2773" s="32"/>
      <c r="M2773" s="16"/>
      <c r="N2773" s="16"/>
      <c r="O2773" s="16"/>
      <c r="P2773" s="16"/>
      <c r="Y2773" s="20"/>
      <c r="Z2773" s="20"/>
      <c r="AA2773" s="20"/>
      <c r="AB2773" s="20"/>
      <c r="AC2773" s="20"/>
      <c r="AD2773" s="20"/>
    </row>
    <row r="2774" spans="3:30" s="1" customFormat="1">
      <c r="C2774" s="16"/>
      <c r="D2774" s="16"/>
      <c r="E2774" s="32"/>
      <c r="F2774" s="16"/>
      <c r="G2774" s="16"/>
      <c r="H2774" s="16"/>
      <c r="I2774" s="16"/>
      <c r="J2774" s="16"/>
      <c r="K2774" s="16"/>
      <c r="L2774" s="32"/>
      <c r="M2774" s="16"/>
      <c r="N2774" s="16"/>
      <c r="O2774" s="16"/>
      <c r="P2774" s="16"/>
      <c r="Y2774" s="20"/>
      <c r="Z2774" s="20"/>
      <c r="AA2774" s="20"/>
      <c r="AB2774" s="20"/>
      <c r="AC2774" s="20"/>
      <c r="AD2774" s="20"/>
    </row>
    <row r="2775" spans="3:30" s="1" customFormat="1">
      <c r="C2775" s="16"/>
      <c r="D2775" s="16"/>
      <c r="E2775" s="32"/>
      <c r="F2775" s="16"/>
      <c r="G2775" s="16"/>
      <c r="H2775" s="16"/>
      <c r="I2775" s="16"/>
      <c r="J2775" s="16"/>
      <c r="K2775" s="16"/>
      <c r="L2775" s="32"/>
      <c r="M2775" s="16"/>
      <c r="N2775" s="16"/>
      <c r="O2775" s="16"/>
      <c r="P2775" s="16"/>
      <c r="Y2775" s="20"/>
      <c r="Z2775" s="20"/>
      <c r="AA2775" s="20"/>
      <c r="AB2775" s="20"/>
      <c r="AC2775" s="20"/>
      <c r="AD2775" s="20"/>
    </row>
    <row r="2776" spans="3:30" s="1" customFormat="1">
      <c r="C2776" s="16"/>
      <c r="D2776" s="16"/>
      <c r="E2776" s="32"/>
      <c r="F2776" s="16"/>
      <c r="G2776" s="16"/>
      <c r="H2776" s="16"/>
      <c r="I2776" s="16"/>
      <c r="J2776" s="16"/>
      <c r="K2776" s="16"/>
      <c r="L2776" s="32"/>
      <c r="M2776" s="16"/>
      <c r="N2776" s="16"/>
      <c r="O2776" s="16"/>
      <c r="P2776" s="16"/>
      <c r="Y2776" s="20"/>
      <c r="Z2776" s="20"/>
      <c r="AA2776" s="20"/>
      <c r="AB2776" s="20"/>
      <c r="AC2776" s="20"/>
      <c r="AD2776" s="20"/>
    </row>
    <row r="2777" spans="3:30" s="1" customFormat="1">
      <c r="C2777" s="16"/>
      <c r="D2777" s="16"/>
      <c r="E2777" s="32"/>
      <c r="F2777" s="16"/>
      <c r="G2777" s="16"/>
      <c r="H2777" s="16"/>
      <c r="I2777" s="16"/>
      <c r="J2777" s="16"/>
      <c r="K2777" s="16"/>
      <c r="L2777" s="32"/>
      <c r="M2777" s="16"/>
      <c r="N2777" s="16"/>
      <c r="O2777" s="16"/>
      <c r="P2777" s="16"/>
      <c r="Y2777" s="20"/>
      <c r="Z2777" s="20"/>
      <c r="AA2777" s="20"/>
      <c r="AB2777" s="20"/>
      <c r="AC2777" s="20"/>
      <c r="AD2777" s="20"/>
    </row>
    <row r="2778" spans="3:30" s="1" customFormat="1">
      <c r="C2778" s="16"/>
      <c r="D2778" s="16"/>
      <c r="E2778" s="32"/>
      <c r="F2778" s="16"/>
      <c r="G2778" s="16"/>
      <c r="H2778" s="16"/>
      <c r="I2778" s="16"/>
      <c r="J2778" s="16"/>
      <c r="K2778" s="16"/>
      <c r="L2778" s="32"/>
      <c r="M2778" s="16"/>
      <c r="N2778" s="16"/>
      <c r="O2778" s="16"/>
      <c r="P2778" s="16"/>
      <c r="Y2778" s="20"/>
      <c r="Z2778" s="20"/>
      <c r="AA2778" s="20"/>
      <c r="AB2778" s="20"/>
      <c r="AC2778" s="20"/>
      <c r="AD2778" s="20"/>
    </row>
    <row r="2779" spans="3:30" s="1" customFormat="1">
      <c r="C2779" s="16"/>
      <c r="D2779" s="16"/>
      <c r="E2779" s="32"/>
      <c r="F2779" s="16"/>
      <c r="G2779" s="16"/>
      <c r="H2779" s="16"/>
      <c r="I2779" s="16"/>
      <c r="J2779" s="16"/>
      <c r="K2779" s="16"/>
      <c r="L2779" s="32"/>
      <c r="M2779" s="16"/>
      <c r="N2779" s="16"/>
      <c r="O2779" s="16"/>
      <c r="P2779" s="16"/>
      <c r="Y2779" s="20"/>
      <c r="Z2779" s="20"/>
      <c r="AA2779" s="20"/>
      <c r="AB2779" s="20"/>
      <c r="AC2779" s="20"/>
      <c r="AD2779" s="20"/>
    </row>
    <row r="2780" spans="3:30" s="1" customFormat="1">
      <c r="C2780" s="16"/>
      <c r="D2780" s="16"/>
      <c r="E2780" s="32"/>
      <c r="F2780" s="16"/>
      <c r="G2780" s="16"/>
      <c r="H2780" s="16"/>
      <c r="I2780" s="16"/>
      <c r="J2780" s="16"/>
      <c r="K2780" s="16"/>
      <c r="L2780" s="32"/>
      <c r="M2780" s="16"/>
      <c r="N2780" s="16"/>
      <c r="O2780" s="16"/>
      <c r="P2780" s="16"/>
      <c r="Y2780" s="20"/>
      <c r="Z2780" s="20"/>
      <c r="AA2780" s="20"/>
      <c r="AB2780" s="20"/>
      <c r="AC2780" s="20"/>
      <c r="AD2780" s="20"/>
    </row>
    <row r="2781" spans="3:30" s="1" customFormat="1">
      <c r="C2781" s="16"/>
      <c r="D2781" s="16"/>
      <c r="E2781" s="32"/>
      <c r="F2781" s="16"/>
      <c r="G2781" s="16"/>
      <c r="H2781" s="16"/>
      <c r="I2781" s="16"/>
      <c r="J2781" s="16"/>
      <c r="K2781" s="16"/>
      <c r="L2781" s="32"/>
      <c r="M2781" s="16"/>
      <c r="N2781" s="16"/>
      <c r="O2781" s="16"/>
      <c r="P2781" s="16"/>
      <c r="Y2781" s="20"/>
      <c r="Z2781" s="20"/>
      <c r="AA2781" s="20"/>
      <c r="AB2781" s="20"/>
      <c r="AC2781" s="20"/>
      <c r="AD2781" s="20"/>
    </row>
    <row r="2782" spans="3:30" s="1" customFormat="1">
      <c r="C2782" s="16"/>
      <c r="D2782" s="16"/>
      <c r="E2782" s="32"/>
      <c r="F2782" s="16"/>
      <c r="G2782" s="16"/>
      <c r="H2782" s="16"/>
      <c r="I2782" s="16"/>
      <c r="J2782" s="16"/>
      <c r="K2782" s="16"/>
      <c r="L2782" s="32"/>
      <c r="M2782" s="16"/>
      <c r="N2782" s="16"/>
      <c r="O2782" s="16"/>
      <c r="P2782" s="16"/>
      <c r="Y2782" s="20"/>
      <c r="Z2782" s="20"/>
      <c r="AA2782" s="20"/>
      <c r="AB2782" s="20"/>
      <c r="AC2782" s="20"/>
      <c r="AD2782" s="20"/>
    </row>
    <row r="2783" spans="3:30" s="1" customFormat="1">
      <c r="C2783" s="16"/>
      <c r="D2783" s="16"/>
      <c r="E2783" s="32"/>
      <c r="F2783" s="16"/>
      <c r="G2783" s="16"/>
      <c r="H2783" s="16"/>
      <c r="I2783" s="16"/>
      <c r="J2783" s="16"/>
      <c r="K2783" s="16"/>
      <c r="L2783" s="32"/>
      <c r="M2783" s="16"/>
      <c r="N2783" s="16"/>
      <c r="O2783" s="16"/>
      <c r="P2783" s="16"/>
      <c r="Y2783" s="20"/>
      <c r="Z2783" s="20"/>
      <c r="AA2783" s="20"/>
      <c r="AB2783" s="20"/>
      <c r="AC2783" s="20"/>
      <c r="AD2783" s="20"/>
    </row>
    <row r="2784" spans="3:30" s="1" customFormat="1">
      <c r="C2784" s="16"/>
      <c r="D2784" s="16"/>
      <c r="E2784" s="32"/>
      <c r="F2784" s="16"/>
      <c r="G2784" s="16"/>
      <c r="H2784" s="16"/>
      <c r="I2784" s="16"/>
      <c r="J2784" s="16"/>
      <c r="K2784" s="16"/>
      <c r="L2784" s="32"/>
      <c r="M2784" s="16"/>
      <c r="N2784" s="16"/>
      <c r="O2784" s="16"/>
      <c r="P2784" s="16"/>
      <c r="Y2784" s="20"/>
      <c r="Z2784" s="20"/>
      <c r="AA2784" s="20"/>
      <c r="AB2784" s="20"/>
      <c r="AC2784" s="20"/>
      <c r="AD2784" s="20"/>
    </row>
    <row r="2785" spans="3:30" s="1" customFormat="1">
      <c r="C2785" s="16"/>
      <c r="D2785" s="16"/>
      <c r="E2785" s="32"/>
      <c r="F2785" s="16"/>
      <c r="G2785" s="16"/>
      <c r="H2785" s="16"/>
      <c r="I2785" s="16"/>
      <c r="J2785" s="16"/>
      <c r="K2785" s="16"/>
      <c r="L2785" s="32"/>
      <c r="M2785" s="16"/>
      <c r="N2785" s="16"/>
      <c r="O2785" s="16"/>
      <c r="P2785" s="16"/>
      <c r="Y2785" s="20"/>
      <c r="Z2785" s="20"/>
      <c r="AA2785" s="20"/>
      <c r="AB2785" s="20"/>
      <c r="AC2785" s="20"/>
      <c r="AD2785" s="20"/>
    </row>
    <row r="2786" spans="3:30" s="1" customFormat="1">
      <c r="C2786" s="16"/>
      <c r="D2786" s="16"/>
      <c r="E2786" s="32"/>
      <c r="F2786" s="16"/>
      <c r="G2786" s="16"/>
      <c r="H2786" s="16"/>
      <c r="I2786" s="16"/>
      <c r="J2786" s="16"/>
      <c r="K2786" s="16"/>
      <c r="L2786" s="32"/>
      <c r="M2786" s="16"/>
      <c r="N2786" s="16"/>
      <c r="O2786" s="16"/>
      <c r="P2786" s="16"/>
      <c r="Y2786" s="20"/>
      <c r="Z2786" s="20"/>
      <c r="AA2786" s="20"/>
      <c r="AB2786" s="20"/>
      <c r="AC2786" s="20"/>
      <c r="AD2786" s="20"/>
    </row>
    <row r="2787" spans="3:30" s="1" customFormat="1">
      <c r="C2787" s="16"/>
      <c r="D2787" s="16"/>
      <c r="E2787" s="32"/>
      <c r="F2787" s="16"/>
      <c r="G2787" s="16"/>
      <c r="H2787" s="16"/>
      <c r="I2787" s="16"/>
      <c r="J2787" s="16"/>
      <c r="K2787" s="16"/>
      <c r="L2787" s="32"/>
      <c r="M2787" s="16"/>
      <c r="N2787" s="16"/>
      <c r="O2787" s="16"/>
      <c r="P2787" s="16"/>
      <c r="Y2787" s="20"/>
      <c r="Z2787" s="20"/>
      <c r="AA2787" s="20"/>
      <c r="AB2787" s="20"/>
      <c r="AC2787" s="20"/>
      <c r="AD2787" s="20"/>
    </row>
    <row r="2788" spans="3:30" s="1" customFormat="1">
      <c r="C2788" s="16"/>
      <c r="D2788" s="16"/>
      <c r="E2788" s="32"/>
      <c r="F2788" s="16"/>
      <c r="G2788" s="16"/>
      <c r="H2788" s="16"/>
      <c r="I2788" s="16"/>
      <c r="J2788" s="16"/>
      <c r="K2788" s="16"/>
      <c r="L2788" s="32"/>
      <c r="M2788" s="16"/>
      <c r="N2788" s="16"/>
      <c r="O2788" s="16"/>
      <c r="P2788" s="16"/>
      <c r="Y2788" s="20"/>
      <c r="Z2788" s="20"/>
      <c r="AA2788" s="20"/>
      <c r="AB2788" s="20"/>
      <c r="AC2788" s="20"/>
      <c r="AD2788" s="20"/>
    </row>
    <row r="2789" spans="3:30" s="1" customFormat="1">
      <c r="C2789" s="16"/>
      <c r="D2789" s="16"/>
      <c r="E2789" s="32"/>
      <c r="F2789" s="16"/>
      <c r="G2789" s="16"/>
      <c r="H2789" s="16"/>
      <c r="I2789" s="16"/>
      <c r="J2789" s="16"/>
      <c r="K2789" s="16"/>
      <c r="L2789" s="32"/>
      <c r="M2789" s="16"/>
      <c r="N2789" s="16"/>
      <c r="O2789" s="16"/>
      <c r="P2789" s="16"/>
      <c r="Y2789" s="20"/>
      <c r="Z2789" s="20"/>
      <c r="AA2789" s="20"/>
      <c r="AB2789" s="20"/>
      <c r="AC2789" s="20"/>
      <c r="AD2789" s="20"/>
    </row>
    <row r="2790" spans="3:30" s="1" customFormat="1">
      <c r="C2790" s="16"/>
      <c r="D2790" s="16"/>
      <c r="E2790" s="32"/>
      <c r="F2790" s="16"/>
      <c r="G2790" s="16"/>
      <c r="H2790" s="16"/>
      <c r="I2790" s="16"/>
      <c r="J2790" s="16"/>
      <c r="K2790" s="16"/>
      <c r="L2790" s="32"/>
      <c r="M2790" s="16"/>
      <c r="N2790" s="16"/>
      <c r="O2790" s="16"/>
      <c r="P2790" s="16"/>
      <c r="Y2790" s="20"/>
      <c r="Z2790" s="20"/>
      <c r="AA2790" s="20"/>
      <c r="AB2790" s="20"/>
      <c r="AC2790" s="20"/>
      <c r="AD2790" s="20"/>
    </row>
    <row r="2791" spans="3:30" s="1" customFormat="1">
      <c r="C2791" s="16"/>
      <c r="D2791" s="16"/>
      <c r="E2791" s="32"/>
      <c r="F2791" s="16"/>
      <c r="G2791" s="16"/>
      <c r="H2791" s="16"/>
      <c r="I2791" s="16"/>
      <c r="J2791" s="16"/>
      <c r="K2791" s="16"/>
      <c r="L2791" s="32"/>
      <c r="M2791" s="16"/>
      <c r="N2791" s="16"/>
      <c r="O2791" s="16"/>
      <c r="P2791" s="16"/>
      <c r="Y2791" s="20"/>
      <c r="Z2791" s="20"/>
      <c r="AA2791" s="20"/>
      <c r="AB2791" s="20"/>
      <c r="AC2791" s="20"/>
      <c r="AD2791" s="20"/>
    </row>
    <row r="2792" spans="3:30" s="1" customFormat="1">
      <c r="C2792" s="16"/>
      <c r="D2792" s="16"/>
      <c r="E2792" s="32"/>
      <c r="F2792" s="16"/>
      <c r="G2792" s="16"/>
      <c r="H2792" s="16"/>
      <c r="I2792" s="16"/>
      <c r="J2792" s="16"/>
      <c r="K2792" s="16"/>
      <c r="L2792" s="32"/>
      <c r="M2792" s="16"/>
      <c r="N2792" s="16"/>
      <c r="O2792" s="16"/>
      <c r="P2792" s="16"/>
      <c r="Y2792" s="20"/>
      <c r="Z2792" s="20"/>
      <c r="AA2792" s="20"/>
      <c r="AB2792" s="20"/>
      <c r="AC2792" s="20"/>
      <c r="AD2792" s="20"/>
    </row>
    <row r="2793" spans="3:30" s="1" customFormat="1">
      <c r="C2793" s="16"/>
      <c r="D2793" s="16"/>
      <c r="E2793" s="32"/>
      <c r="F2793" s="16"/>
      <c r="G2793" s="16"/>
      <c r="H2793" s="16"/>
      <c r="I2793" s="16"/>
      <c r="J2793" s="16"/>
      <c r="K2793" s="16"/>
      <c r="L2793" s="32"/>
      <c r="M2793" s="16"/>
      <c r="N2793" s="16"/>
      <c r="O2793" s="16"/>
      <c r="P2793" s="16"/>
      <c r="Y2793" s="20"/>
      <c r="Z2793" s="20"/>
      <c r="AA2793" s="20"/>
      <c r="AB2793" s="20"/>
      <c r="AC2793" s="20"/>
      <c r="AD2793" s="20"/>
    </row>
    <row r="2794" spans="3:30" s="1" customFormat="1">
      <c r="C2794" s="16"/>
      <c r="D2794" s="16"/>
      <c r="E2794" s="32"/>
      <c r="F2794" s="16"/>
      <c r="G2794" s="16"/>
      <c r="H2794" s="16"/>
      <c r="I2794" s="16"/>
      <c r="J2794" s="16"/>
      <c r="K2794" s="16"/>
      <c r="L2794" s="32"/>
      <c r="M2794" s="16"/>
      <c r="N2794" s="16"/>
      <c r="O2794" s="16"/>
      <c r="P2794" s="16"/>
      <c r="Y2794" s="20"/>
      <c r="Z2794" s="20"/>
      <c r="AA2794" s="20"/>
      <c r="AB2794" s="20"/>
      <c r="AC2794" s="20"/>
      <c r="AD2794" s="20"/>
    </row>
    <row r="2795" spans="3:30" s="1" customFormat="1">
      <c r="C2795" s="16"/>
      <c r="D2795" s="16"/>
      <c r="E2795" s="32"/>
      <c r="F2795" s="16"/>
      <c r="G2795" s="16"/>
      <c r="H2795" s="16"/>
      <c r="I2795" s="16"/>
      <c r="J2795" s="16"/>
      <c r="K2795" s="16"/>
      <c r="L2795" s="32"/>
      <c r="M2795" s="16"/>
      <c r="N2795" s="16"/>
      <c r="O2795" s="16"/>
      <c r="P2795" s="16"/>
      <c r="Y2795" s="20"/>
      <c r="Z2795" s="20"/>
      <c r="AA2795" s="20"/>
      <c r="AB2795" s="20"/>
      <c r="AC2795" s="20"/>
      <c r="AD2795" s="20"/>
    </row>
    <row r="2796" spans="3:30" s="1" customFormat="1">
      <c r="C2796" s="16"/>
      <c r="D2796" s="16"/>
      <c r="E2796" s="32"/>
      <c r="F2796" s="16"/>
      <c r="G2796" s="16"/>
      <c r="H2796" s="16"/>
      <c r="I2796" s="16"/>
      <c r="J2796" s="16"/>
      <c r="K2796" s="16"/>
      <c r="L2796" s="32"/>
      <c r="M2796" s="16"/>
      <c r="N2796" s="16"/>
      <c r="O2796" s="16"/>
      <c r="P2796" s="16"/>
      <c r="Y2796" s="20"/>
      <c r="Z2796" s="20"/>
      <c r="AA2796" s="20"/>
      <c r="AB2796" s="20"/>
      <c r="AC2796" s="20"/>
      <c r="AD2796" s="20"/>
    </row>
    <row r="2797" spans="3:30" s="1" customFormat="1">
      <c r="C2797" s="16"/>
      <c r="D2797" s="16"/>
      <c r="E2797" s="32"/>
      <c r="F2797" s="16"/>
      <c r="G2797" s="16"/>
      <c r="H2797" s="16"/>
      <c r="I2797" s="16"/>
      <c r="J2797" s="16"/>
      <c r="K2797" s="16"/>
      <c r="L2797" s="32"/>
      <c r="M2797" s="16"/>
      <c r="N2797" s="16"/>
      <c r="O2797" s="16"/>
      <c r="P2797" s="16"/>
      <c r="Y2797" s="20"/>
      <c r="Z2797" s="20"/>
      <c r="AA2797" s="20"/>
      <c r="AB2797" s="20"/>
      <c r="AC2797" s="20"/>
      <c r="AD2797" s="20"/>
    </row>
    <row r="2798" spans="3:30" s="1" customFormat="1">
      <c r="C2798" s="16"/>
      <c r="D2798" s="16"/>
      <c r="E2798" s="32"/>
      <c r="F2798" s="16"/>
      <c r="G2798" s="16"/>
      <c r="H2798" s="16"/>
      <c r="I2798" s="16"/>
      <c r="J2798" s="16"/>
      <c r="K2798" s="16"/>
      <c r="L2798" s="32"/>
      <c r="M2798" s="16"/>
      <c r="N2798" s="16"/>
      <c r="O2798" s="16"/>
      <c r="P2798" s="16"/>
      <c r="Y2798" s="20"/>
      <c r="Z2798" s="20"/>
      <c r="AA2798" s="20"/>
      <c r="AB2798" s="20"/>
      <c r="AC2798" s="20"/>
      <c r="AD2798" s="20"/>
    </row>
    <row r="2799" spans="3:30" s="1" customFormat="1">
      <c r="C2799" s="16"/>
      <c r="D2799" s="16"/>
      <c r="E2799" s="32"/>
      <c r="F2799" s="16"/>
      <c r="G2799" s="16"/>
      <c r="H2799" s="16"/>
      <c r="I2799" s="16"/>
      <c r="J2799" s="16"/>
      <c r="K2799" s="16"/>
      <c r="L2799" s="32"/>
      <c r="M2799" s="16"/>
      <c r="N2799" s="16"/>
      <c r="O2799" s="16"/>
      <c r="P2799" s="16"/>
      <c r="Y2799" s="20"/>
      <c r="Z2799" s="20"/>
      <c r="AA2799" s="20"/>
      <c r="AB2799" s="20"/>
      <c r="AC2799" s="20"/>
      <c r="AD2799" s="20"/>
    </row>
    <row r="2800" spans="3:30" s="1" customFormat="1">
      <c r="C2800" s="16"/>
      <c r="D2800" s="16"/>
      <c r="E2800" s="32"/>
      <c r="F2800" s="16"/>
      <c r="G2800" s="16"/>
      <c r="H2800" s="16"/>
      <c r="I2800" s="16"/>
      <c r="J2800" s="16"/>
      <c r="K2800" s="16"/>
      <c r="L2800" s="32"/>
      <c r="M2800" s="16"/>
      <c r="N2800" s="16"/>
      <c r="O2800" s="16"/>
      <c r="P2800" s="16"/>
      <c r="Y2800" s="20"/>
      <c r="Z2800" s="20"/>
      <c r="AA2800" s="20"/>
      <c r="AB2800" s="20"/>
      <c r="AC2800" s="20"/>
      <c r="AD2800" s="20"/>
    </row>
    <row r="2801" spans="3:30" s="1" customFormat="1">
      <c r="C2801" s="16"/>
      <c r="D2801" s="16"/>
      <c r="E2801" s="32"/>
      <c r="F2801" s="16"/>
      <c r="G2801" s="16"/>
      <c r="H2801" s="16"/>
      <c r="I2801" s="16"/>
      <c r="J2801" s="16"/>
      <c r="K2801" s="16"/>
      <c r="L2801" s="32"/>
      <c r="M2801" s="16"/>
      <c r="N2801" s="16"/>
      <c r="O2801" s="16"/>
      <c r="P2801" s="16"/>
      <c r="Y2801" s="20"/>
      <c r="Z2801" s="20"/>
      <c r="AA2801" s="20"/>
      <c r="AB2801" s="20"/>
      <c r="AC2801" s="20"/>
      <c r="AD2801" s="20"/>
    </row>
    <row r="2802" spans="3:30" s="1" customFormat="1">
      <c r="C2802" s="16"/>
      <c r="D2802" s="16"/>
      <c r="E2802" s="32"/>
      <c r="F2802" s="16"/>
      <c r="G2802" s="16"/>
      <c r="H2802" s="16"/>
      <c r="I2802" s="16"/>
      <c r="J2802" s="16"/>
      <c r="K2802" s="16"/>
      <c r="L2802" s="32"/>
      <c r="M2802" s="16"/>
      <c r="N2802" s="16"/>
      <c r="O2802" s="16"/>
      <c r="P2802" s="16"/>
      <c r="Y2802" s="20"/>
      <c r="Z2802" s="20"/>
      <c r="AA2802" s="20"/>
      <c r="AB2802" s="20"/>
      <c r="AC2802" s="20"/>
      <c r="AD2802" s="20"/>
    </row>
    <row r="2803" spans="3:30" s="1" customFormat="1">
      <c r="C2803" s="16"/>
      <c r="D2803" s="16"/>
      <c r="E2803" s="32"/>
      <c r="F2803" s="16"/>
      <c r="G2803" s="16"/>
      <c r="H2803" s="16"/>
      <c r="I2803" s="16"/>
      <c r="J2803" s="16"/>
      <c r="K2803" s="16"/>
      <c r="L2803" s="32"/>
      <c r="M2803" s="16"/>
      <c r="N2803" s="16"/>
      <c r="O2803" s="16"/>
      <c r="P2803" s="16"/>
      <c r="Y2803" s="20"/>
      <c r="Z2803" s="20"/>
      <c r="AA2803" s="20"/>
      <c r="AB2803" s="20"/>
      <c r="AC2803" s="20"/>
      <c r="AD2803" s="20"/>
    </row>
    <row r="2804" spans="3:30" s="1" customFormat="1">
      <c r="C2804" s="16"/>
      <c r="D2804" s="16"/>
      <c r="E2804" s="32"/>
      <c r="F2804" s="16"/>
      <c r="G2804" s="16"/>
      <c r="H2804" s="16"/>
      <c r="I2804" s="16"/>
      <c r="J2804" s="16"/>
      <c r="K2804" s="16"/>
      <c r="L2804" s="32"/>
      <c r="M2804" s="16"/>
      <c r="N2804" s="16"/>
      <c r="O2804" s="16"/>
      <c r="P2804" s="16"/>
      <c r="Y2804" s="20"/>
      <c r="Z2804" s="20"/>
      <c r="AA2804" s="20"/>
      <c r="AB2804" s="20"/>
      <c r="AC2804" s="20"/>
      <c r="AD2804" s="20"/>
    </row>
    <row r="2805" spans="3:30" s="1" customFormat="1">
      <c r="C2805" s="16"/>
      <c r="D2805" s="16"/>
      <c r="E2805" s="32"/>
      <c r="F2805" s="16"/>
      <c r="G2805" s="16"/>
      <c r="H2805" s="16"/>
      <c r="I2805" s="16"/>
      <c r="J2805" s="16"/>
      <c r="K2805" s="16"/>
      <c r="L2805" s="32"/>
      <c r="M2805" s="16"/>
      <c r="N2805" s="16"/>
      <c r="O2805" s="16"/>
      <c r="P2805" s="16"/>
      <c r="Y2805" s="20"/>
      <c r="Z2805" s="20"/>
      <c r="AA2805" s="20"/>
      <c r="AB2805" s="20"/>
      <c r="AC2805" s="20"/>
      <c r="AD2805" s="20"/>
    </row>
    <row r="2806" spans="3:30" s="1" customFormat="1">
      <c r="C2806" s="16"/>
      <c r="D2806" s="16"/>
      <c r="E2806" s="32"/>
      <c r="F2806" s="16"/>
      <c r="G2806" s="16"/>
      <c r="H2806" s="16"/>
      <c r="I2806" s="16"/>
      <c r="J2806" s="16"/>
      <c r="K2806" s="16"/>
      <c r="L2806" s="32"/>
      <c r="M2806" s="16"/>
      <c r="N2806" s="16"/>
      <c r="O2806" s="16"/>
      <c r="P2806" s="16"/>
      <c r="Y2806" s="20"/>
      <c r="Z2806" s="20"/>
      <c r="AA2806" s="20"/>
      <c r="AB2806" s="20"/>
      <c r="AC2806" s="20"/>
      <c r="AD2806" s="20"/>
    </row>
    <row r="2807" spans="3:30" s="1" customFormat="1">
      <c r="C2807" s="16"/>
      <c r="D2807" s="16"/>
      <c r="E2807" s="32"/>
      <c r="F2807" s="16"/>
      <c r="G2807" s="16"/>
      <c r="H2807" s="16"/>
      <c r="I2807" s="16"/>
      <c r="J2807" s="16"/>
      <c r="K2807" s="16"/>
      <c r="L2807" s="32"/>
      <c r="M2807" s="16"/>
      <c r="N2807" s="16"/>
      <c r="O2807" s="16"/>
      <c r="P2807" s="16"/>
      <c r="Y2807" s="20"/>
      <c r="Z2807" s="20"/>
      <c r="AA2807" s="20"/>
      <c r="AB2807" s="20"/>
      <c r="AC2807" s="20"/>
      <c r="AD2807" s="20"/>
    </row>
    <row r="2808" spans="3:30" s="1" customFormat="1">
      <c r="C2808" s="16"/>
      <c r="D2808" s="16"/>
      <c r="E2808" s="32"/>
      <c r="F2808" s="16"/>
      <c r="G2808" s="16"/>
      <c r="H2808" s="16"/>
      <c r="I2808" s="16"/>
      <c r="J2808" s="16"/>
      <c r="K2808" s="16"/>
      <c r="L2808" s="32"/>
      <c r="M2808" s="16"/>
      <c r="N2808" s="16"/>
      <c r="O2808" s="16"/>
      <c r="P2808" s="16"/>
      <c r="Y2808" s="20"/>
      <c r="Z2808" s="20"/>
      <c r="AA2808" s="20"/>
      <c r="AB2808" s="20"/>
      <c r="AC2808" s="20"/>
      <c r="AD2808" s="20"/>
    </row>
    <row r="2809" spans="3:30" s="1" customFormat="1">
      <c r="C2809" s="16"/>
      <c r="D2809" s="16"/>
      <c r="E2809" s="32"/>
      <c r="F2809" s="16"/>
      <c r="G2809" s="16"/>
      <c r="H2809" s="16"/>
      <c r="I2809" s="16"/>
      <c r="J2809" s="16"/>
      <c r="K2809" s="16"/>
      <c r="L2809" s="32"/>
      <c r="M2809" s="16"/>
      <c r="N2809" s="16"/>
      <c r="O2809" s="16"/>
      <c r="P2809" s="16"/>
      <c r="Y2809" s="20"/>
      <c r="Z2809" s="20"/>
      <c r="AA2809" s="20"/>
      <c r="AB2809" s="20"/>
      <c r="AC2809" s="20"/>
      <c r="AD2809" s="20"/>
    </row>
    <row r="2810" spans="3:30" s="1" customFormat="1">
      <c r="C2810" s="16"/>
      <c r="D2810" s="16"/>
      <c r="E2810" s="32"/>
      <c r="F2810" s="16"/>
      <c r="G2810" s="16"/>
      <c r="H2810" s="16"/>
      <c r="I2810" s="16"/>
      <c r="J2810" s="16"/>
      <c r="K2810" s="16"/>
      <c r="L2810" s="32"/>
      <c r="M2810" s="16"/>
      <c r="N2810" s="16"/>
      <c r="O2810" s="16"/>
      <c r="P2810" s="16"/>
      <c r="Y2810" s="20"/>
      <c r="Z2810" s="20"/>
      <c r="AA2810" s="20"/>
      <c r="AB2810" s="20"/>
      <c r="AC2810" s="20"/>
      <c r="AD2810" s="20"/>
    </row>
    <row r="2811" spans="3:30" s="1" customFormat="1">
      <c r="C2811" s="16"/>
      <c r="D2811" s="16"/>
      <c r="E2811" s="32"/>
      <c r="F2811" s="16"/>
      <c r="G2811" s="16"/>
      <c r="H2811" s="16"/>
      <c r="I2811" s="16"/>
      <c r="J2811" s="16"/>
      <c r="K2811" s="16"/>
      <c r="L2811" s="32"/>
      <c r="M2811" s="16"/>
      <c r="N2811" s="16"/>
      <c r="O2811" s="16"/>
      <c r="P2811" s="16"/>
      <c r="Y2811" s="20"/>
      <c r="Z2811" s="20"/>
      <c r="AA2811" s="20"/>
      <c r="AB2811" s="20"/>
      <c r="AC2811" s="20"/>
      <c r="AD2811" s="20"/>
    </row>
    <row r="2812" spans="3:30" s="1" customFormat="1">
      <c r="C2812" s="16"/>
      <c r="D2812" s="16"/>
      <c r="E2812" s="32"/>
      <c r="F2812" s="16"/>
      <c r="G2812" s="16"/>
      <c r="H2812" s="16"/>
      <c r="I2812" s="16"/>
      <c r="J2812" s="16"/>
      <c r="K2812" s="16"/>
      <c r="L2812" s="32"/>
      <c r="M2812" s="16"/>
      <c r="N2812" s="16"/>
      <c r="O2812" s="16"/>
      <c r="P2812" s="16"/>
      <c r="Y2812" s="20"/>
      <c r="Z2812" s="20"/>
      <c r="AA2812" s="20"/>
      <c r="AB2812" s="20"/>
      <c r="AC2812" s="20"/>
      <c r="AD2812" s="20"/>
    </row>
    <row r="2813" spans="3:30" s="1" customFormat="1">
      <c r="C2813" s="16"/>
      <c r="D2813" s="16"/>
      <c r="E2813" s="32"/>
      <c r="F2813" s="16"/>
      <c r="G2813" s="16"/>
      <c r="H2813" s="16"/>
      <c r="I2813" s="16"/>
      <c r="J2813" s="16"/>
      <c r="K2813" s="16"/>
      <c r="L2813" s="32"/>
      <c r="M2813" s="16"/>
      <c r="N2813" s="16"/>
      <c r="O2813" s="16"/>
      <c r="P2813" s="16"/>
      <c r="Y2813" s="20"/>
      <c r="Z2813" s="20"/>
      <c r="AA2813" s="20"/>
      <c r="AB2813" s="20"/>
      <c r="AC2813" s="20"/>
      <c r="AD2813" s="20"/>
    </row>
    <row r="2814" spans="3:30" s="1" customFormat="1">
      <c r="C2814" s="16"/>
      <c r="D2814" s="16"/>
      <c r="E2814" s="32"/>
      <c r="F2814" s="16"/>
      <c r="G2814" s="16"/>
      <c r="H2814" s="16"/>
      <c r="I2814" s="16"/>
      <c r="J2814" s="16"/>
      <c r="K2814" s="16"/>
      <c r="L2814" s="32"/>
      <c r="M2814" s="16"/>
      <c r="N2814" s="16"/>
      <c r="O2814" s="16"/>
      <c r="P2814" s="16"/>
      <c r="Y2814" s="20"/>
      <c r="Z2814" s="20"/>
      <c r="AA2814" s="20"/>
      <c r="AB2814" s="20"/>
      <c r="AC2814" s="20"/>
      <c r="AD2814" s="20"/>
    </row>
    <row r="2815" spans="3:30" s="1" customFormat="1">
      <c r="C2815" s="16"/>
      <c r="D2815" s="16"/>
      <c r="E2815" s="32"/>
      <c r="F2815" s="16"/>
      <c r="G2815" s="16"/>
      <c r="H2815" s="16"/>
      <c r="I2815" s="16"/>
      <c r="J2815" s="16"/>
      <c r="K2815" s="16"/>
      <c r="L2815" s="32"/>
      <c r="M2815" s="16"/>
      <c r="N2815" s="16"/>
      <c r="O2815" s="16"/>
      <c r="P2815" s="16"/>
      <c r="Y2815" s="20"/>
      <c r="Z2815" s="20"/>
      <c r="AA2815" s="20"/>
      <c r="AB2815" s="20"/>
      <c r="AC2815" s="20"/>
      <c r="AD2815" s="20"/>
    </row>
    <row r="2816" spans="3:30" s="1" customFormat="1">
      <c r="C2816" s="16"/>
      <c r="D2816" s="16"/>
      <c r="E2816" s="32"/>
      <c r="F2816" s="16"/>
      <c r="G2816" s="16"/>
      <c r="H2816" s="16"/>
      <c r="I2816" s="16"/>
      <c r="J2816" s="16"/>
      <c r="K2816" s="16"/>
      <c r="L2816" s="32"/>
      <c r="M2816" s="16"/>
      <c r="N2816" s="16"/>
      <c r="O2816" s="16"/>
      <c r="P2816" s="16"/>
      <c r="Y2816" s="20"/>
      <c r="Z2816" s="20"/>
      <c r="AA2816" s="20"/>
      <c r="AB2816" s="20"/>
      <c r="AC2816" s="20"/>
      <c r="AD2816" s="20"/>
    </row>
    <row r="2817" spans="3:30" s="1" customFormat="1">
      <c r="C2817" s="16"/>
      <c r="D2817" s="16"/>
      <c r="E2817" s="32"/>
      <c r="F2817" s="16"/>
      <c r="G2817" s="16"/>
      <c r="H2817" s="16"/>
      <c r="I2817" s="16"/>
      <c r="J2817" s="16"/>
      <c r="K2817" s="16"/>
      <c r="L2817" s="32"/>
      <c r="M2817" s="16"/>
      <c r="N2817" s="16"/>
      <c r="O2817" s="16"/>
      <c r="P2817" s="16"/>
      <c r="Y2817" s="20"/>
      <c r="Z2817" s="20"/>
      <c r="AA2817" s="20"/>
      <c r="AB2817" s="20"/>
      <c r="AC2817" s="20"/>
      <c r="AD2817" s="20"/>
    </row>
    <row r="2818" spans="3:30" s="1" customFormat="1">
      <c r="C2818" s="16"/>
      <c r="D2818" s="16"/>
      <c r="E2818" s="32"/>
      <c r="F2818" s="16"/>
      <c r="G2818" s="16"/>
      <c r="H2818" s="16"/>
      <c r="I2818" s="16"/>
      <c r="J2818" s="16"/>
      <c r="K2818" s="16"/>
      <c r="L2818" s="32"/>
      <c r="M2818" s="16"/>
      <c r="N2818" s="16"/>
      <c r="O2818" s="16"/>
      <c r="P2818" s="16"/>
      <c r="Y2818" s="20"/>
      <c r="Z2818" s="20"/>
      <c r="AA2818" s="20"/>
      <c r="AB2818" s="20"/>
      <c r="AC2818" s="20"/>
      <c r="AD2818" s="20"/>
    </row>
    <row r="2819" spans="3:30" s="1" customFormat="1">
      <c r="C2819" s="16"/>
      <c r="D2819" s="16"/>
      <c r="E2819" s="32"/>
      <c r="F2819" s="16"/>
      <c r="G2819" s="16"/>
      <c r="H2819" s="16"/>
      <c r="I2819" s="16"/>
      <c r="J2819" s="16"/>
      <c r="K2819" s="16"/>
      <c r="L2819" s="32"/>
      <c r="M2819" s="16"/>
      <c r="N2819" s="16"/>
      <c r="O2819" s="16"/>
      <c r="P2819" s="16"/>
      <c r="Y2819" s="20"/>
      <c r="Z2819" s="20"/>
      <c r="AA2819" s="20"/>
      <c r="AB2819" s="20"/>
      <c r="AC2819" s="20"/>
      <c r="AD2819" s="20"/>
    </row>
    <row r="2820" spans="3:30" s="1" customFormat="1">
      <c r="C2820" s="16"/>
      <c r="D2820" s="16"/>
      <c r="E2820" s="32"/>
      <c r="F2820" s="16"/>
      <c r="G2820" s="16"/>
      <c r="H2820" s="16"/>
      <c r="I2820" s="16"/>
      <c r="J2820" s="16"/>
      <c r="K2820" s="16"/>
      <c r="L2820" s="32"/>
      <c r="M2820" s="16"/>
      <c r="N2820" s="16"/>
      <c r="O2820" s="16"/>
      <c r="P2820" s="16"/>
      <c r="Y2820" s="20"/>
      <c r="Z2820" s="20"/>
      <c r="AA2820" s="20"/>
      <c r="AB2820" s="20"/>
      <c r="AC2820" s="20"/>
      <c r="AD2820" s="20"/>
    </row>
    <row r="2821" spans="3:30" s="1" customFormat="1">
      <c r="C2821" s="16"/>
      <c r="D2821" s="16"/>
      <c r="E2821" s="32"/>
      <c r="F2821" s="16"/>
      <c r="G2821" s="16"/>
      <c r="H2821" s="16"/>
      <c r="I2821" s="16"/>
      <c r="J2821" s="16"/>
      <c r="K2821" s="16"/>
      <c r="L2821" s="32"/>
      <c r="M2821" s="16"/>
      <c r="N2821" s="16"/>
      <c r="O2821" s="16"/>
      <c r="P2821" s="16"/>
      <c r="Y2821" s="20"/>
      <c r="Z2821" s="20"/>
      <c r="AA2821" s="20"/>
      <c r="AB2821" s="20"/>
      <c r="AC2821" s="20"/>
      <c r="AD2821" s="20"/>
    </row>
    <row r="2822" spans="3:30" s="1" customFormat="1">
      <c r="C2822" s="16"/>
      <c r="D2822" s="16"/>
      <c r="E2822" s="32"/>
      <c r="F2822" s="16"/>
      <c r="G2822" s="16"/>
      <c r="H2822" s="16"/>
      <c r="I2822" s="16"/>
      <c r="J2822" s="16"/>
      <c r="K2822" s="16"/>
      <c r="L2822" s="32"/>
      <c r="M2822" s="16"/>
      <c r="N2822" s="16"/>
      <c r="O2822" s="16"/>
      <c r="P2822" s="16"/>
      <c r="Y2822" s="20"/>
      <c r="Z2822" s="20"/>
      <c r="AA2822" s="20"/>
      <c r="AB2822" s="20"/>
      <c r="AC2822" s="20"/>
      <c r="AD2822" s="20"/>
    </row>
    <row r="2823" spans="3:30" s="1" customFormat="1">
      <c r="C2823" s="16"/>
      <c r="D2823" s="16"/>
      <c r="E2823" s="32"/>
      <c r="F2823" s="16"/>
      <c r="G2823" s="16"/>
      <c r="H2823" s="16"/>
      <c r="I2823" s="16"/>
      <c r="J2823" s="16"/>
      <c r="K2823" s="16"/>
      <c r="L2823" s="32"/>
      <c r="M2823" s="16"/>
      <c r="N2823" s="16"/>
      <c r="O2823" s="16"/>
      <c r="P2823" s="16"/>
      <c r="Y2823" s="20"/>
      <c r="Z2823" s="20"/>
      <c r="AA2823" s="20"/>
      <c r="AB2823" s="20"/>
      <c r="AC2823" s="20"/>
      <c r="AD2823" s="20"/>
    </row>
    <row r="2824" spans="3:30" s="1" customFormat="1">
      <c r="C2824" s="16"/>
      <c r="D2824" s="16"/>
      <c r="E2824" s="32"/>
      <c r="F2824" s="16"/>
      <c r="G2824" s="16"/>
      <c r="H2824" s="16"/>
      <c r="I2824" s="16"/>
      <c r="J2824" s="16"/>
      <c r="K2824" s="16"/>
      <c r="L2824" s="32"/>
      <c r="M2824" s="16"/>
      <c r="N2824" s="16"/>
      <c r="O2824" s="16"/>
      <c r="P2824" s="16"/>
      <c r="Y2824" s="20"/>
      <c r="Z2824" s="20"/>
      <c r="AA2824" s="20"/>
      <c r="AB2824" s="20"/>
      <c r="AC2824" s="20"/>
      <c r="AD2824" s="20"/>
    </row>
    <row r="2825" spans="3:30" s="1" customFormat="1">
      <c r="C2825" s="16"/>
      <c r="D2825" s="16"/>
      <c r="E2825" s="32"/>
      <c r="F2825" s="16"/>
      <c r="G2825" s="16"/>
      <c r="H2825" s="16"/>
      <c r="I2825" s="16"/>
      <c r="J2825" s="16"/>
      <c r="K2825" s="16"/>
      <c r="L2825" s="32"/>
      <c r="M2825" s="16"/>
      <c r="N2825" s="16"/>
      <c r="O2825" s="16"/>
      <c r="P2825" s="16"/>
      <c r="Y2825" s="20"/>
      <c r="Z2825" s="20"/>
      <c r="AA2825" s="20"/>
      <c r="AB2825" s="20"/>
      <c r="AC2825" s="20"/>
      <c r="AD2825" s="20"/>
    </row>
    <row r="2826" spans="3:30" s="1" customFormat="1">
      <c r="C2826" s="16"/>
      <c r="D2826" s="16"/>
      <c r="E2826" s="32"/>
      <c r="F2826" s="16"/>
      <c r="G2826" s="16"/>
      <c r="H2826" s="16"/>
      <c r="I2826" s="16"/>
      <c r="J2826" s="16"/>
      <c r="K2826" s="16"/>
      <c r="L2826" s="32"/>
      <c r="M2826" s="16"/>
      <c r="N2826" s="16"/>
      <c r="O2826" s="16"/>
      <c r="P2826" s="16"/>
      <c r="Y2826" s="20"/>
      <c r="Z2826" s="20"/>
      <c r="AA2826" s="20"/>
      <c r="AB2826" s="20"/>
      <c r="AC2826" s="20"/>
      <c r="AD2826" s="20"/>
    </row>
    <row r="2827" spans="3:30" s="1" customFormat="1">
      <c r="C2827" s="16"/>
      <c r="D2827" s="16"/>
      <c r="E2827" s="32"/>
      <c r="F2827" s="16"/>
      <c r="G2827" s="16"/>
      <c r="H2827" s="16"/>
      <c r="I2827" s="16"/>
      <c r="J2827" s="16"/>
      <c r="K2827" s="16"/>
      <c r="L2827" s="32"/>
      <c r="M2827" s="16"/>
      <c r="N2827" s="16"/>
      <c r="O2827" s="16"/>
      <c r="P2827" s="16"/>
      <c r="Y2827" s="20"/>
      <c r="Z2827" s="20"/>
      <c r="AA2827" s="20"/>
      <c r="AB2827" s="20"/>
      <c r="AC2827" s="20"/>
      <c r="AD2827" s="20"/>
    </row>
    <row r="2828" spans="3:30" s="1" customFormat="1">
      <c r="C2828" s="16"/>
      <c r="D2828" s="16"/>
      <c r="E2828" s="32"/>
      <c r="F2828" s="16"/>
      <c r="G2828" s="16"/>
      <c r="H2828" s="16"/>
      <c r="I2828" s="16"/>
      <c r="J2828" s="16"/>
      <c r="K2828" s="16"/>
      <c r="L2828" s="32"/>
      <c r="M2828" s="16"/>
      <c r="N2828" s="16"/>
      <c r="O2828" s="16"/>
      <c r="P2828" s="16"/>
      <c r="Y2828" s="20"/>
      <c r="Z2828" s="20"/>
      <c r="AA2828" s="20"/>
      <c r="AB2828" s="20"/>
      <c r="AC2828" s="20"/>
      <c r="AD2828" s="20"/>
    </row>
    <row r="2829" spans="3:30" s="1" customFormat="1">
      <c r="C2829" s="16"/>
      <c r="D2829" s="16"/>
      <c r="E2829" s="32"/>
      <c r="F2829" s="16"/>
      <c r="G2829" s="16"/>
      <c r="H2829" s="16"/>
      <c r="I2829" s="16"/>
      <c r="J2829" s="16"/>
      <c r="K2829" s="16"/>
      <c r="L2829" s="32"/>
      <c r="M2829" s="16"/>
      <c r="N2829" s="16"/>
      <c r="O2829" s="16"/>
      <c r="P2829" s="16"/>
      <c r="Y2829" s="20"/>
      <c r="Z2829" s="20"/>
      <c r="AA2829" s="20"/>
      <c r="AB2829" s="20"/>
      <c r="AC2829" s="20"/>
      <c r="AD2829" s="20"/>
    </row>
    <row r="2830" spans="3:30" s="1" customFormat="1">
      <c r="C2830" s="16"/>
      <c r="D2830" s="16"/>
      <c r="E2830" s="32"/>
      <c r="F2830" s="16"/>
      <c r="G2830" s="16"/>
      <c r="H2830" s="16"/>
      <c r="I2830" s="16"/>
      <c r="J2830" s="16"/>
      <c r="K2830" s="16"/>
      <c r="L2830" s="32"/>
      <c r="M2830" s="16"/>
      <c r="N2830" s="16"/>
      <c r="O2830" s="16"/>
      <c r="P2830" s="16"/>
      <c r="Y2830" s="20"/>
      <c r="Z2830" s="20"/>
      <c r="AA2830" s="20"/>
      <c r="AB2830" s="20"/>
      <c r="AC2830" s="20"/>
      <c r="AD2830" s="20"/>
    </row>
    <row r="2831" spans="3:30" s="1" customFormat="1">
      <c r="C2831" s="16"/>
      <c r="D2831" s="16"/>
      <c r="E2831" s="32"/>
      <c r="F2831" s="16"/>
      <c r="G2831" s="16"/>
      <c r="H2831" s="16"/>
      <c r="I2831" s="16"/>
      <c r="J2831" s="16"/>
      <c r="K2831" s="16"/>
      <c r="L2831" s="32"/>
      <c r="M2831" s="16"/>
      <c r="N2831" s="16"/>
      <c r="O2831" s="16"/>
      <c r="P2831" s="16"/>
      <c r="Y2831" s="20"/>
      <c r="Z2831" s="20"/>
      <c r="AA2831" s="20"/>
      <c r="AB2831" s="20"/>
      <c r="AC2831" s="20"/>
      <c r="AD2831" s="20"/>
    </row>
    <row r="2832" spans="3:30" s="1" customFormat="1">
      <c r="C2832" s="16"/>
      <c r="D2832" s="16"/>
      <c r="E2832" s="32"/>
      <c r="F2832" s="16"/>
      <c r="G2832" s="16"/>
      <c r="H2832" s="16"/>
      <c r="I2832" s="16"/>
      <c r="J2832" s="16"/>
      <c r="K2832" s="16"/>
      <c r="L2832" s="32"/>
      <c r="M2832" s="16"/>
      <c r="N2832" s="16"/>
      <c r="O2832" s="16"/>
      <c r="P2832" s="16"/>
      <c r="Y2832" s="20"/>
      <c r="Z2832" s="20"/>
      <c r="AA2832" s="20"/>
      <c r="AB2832" s="20"/>
      <c r="AC2832" s="20"/>
      <c r="AD2832" s="20"/>
    </row>
    <row r="2833" spans="3:30" s="1" customFormat="1">
      <c r="C2833" s="16"/>
      <c r="D2833" s="16"/>
      <c r="E2833" s="32"/>
      <c r="F2833" s="16"/>
      <c r="G2833" s="16"/>
      <c r="H2833" s="16"/>
      <c r="I2833" s="16"/>
      <c r="J2833" s="16"/>
      <c r="K2833" s="16"/>
      <c r="L2833" s="32"/>
      <c r="M2833" s="16"/>
      <c r="N2833" s="16"/>
      <c r="O2833" s="16"/>
      <c r="P2833" s="16"/>
      <c r="Y2833" s="20"/>
      <c r="Z2833" s="20"/>
      <c r="AA2833" s="20"/>
      <c r="AB2833" s="20"/>
      <c r="AC2833" s="20"/>
      <c r="AD2833" s="20"/>
    </row>
    <row r="2834" spans="3:30" s="1" customFormat="1">
      <c r="C2834" s="16"/>
      <c r="D2834" s="16"/>
      <c r="E2834" s="32"/>
      <c r="F2834" s="16"/>
      <c r="G2834" s="16"/>
      <c r="H2834" s="16"/>
      <c r="I2834" s="16"/>
      <c r="J2834" s="16"/>
      <c r="K2834" s="16"/>
      <c r="L2834" s="32"/>
      <c r="M2834" s="16"/>
      <c r="N2834" s="16"/>
      <c r="O2834" s="16"/>
      <c r="P2834" s="16"/>
      <c r="Y2834" s="20"/>
      <c r="Z2834" s="20"/>
      <c r="AA2834" s="20"/>
      <c r="AB2834" s="20"/>
      <c r="AC2834" s="20"/>
      <c r="AD2834" s="20"/>
    </row>
    <row r="2835" spans="3:30" s="1" customFormat="1">
      <c r="C2835" s="16"/>
      <c r="D2835" s="16"/>
      <c r="E2835" s="32"/>
      <c r="F2835" s="16"/>
      <c r="G2835" s="16"/>
      <c r="H2835" s="16"/>
      <c r="I2835" s="16"/>
      <c r="J2835" s="16"/>
      <c r="K2835" s="16"/>
      <c r="L2835" s="32"/>
      <c r="M2835" s="16"/>
      <c r="N2835" s="16"/>
      <c r="O2835" s="16"/>
      <c r="P2835" s="16"/>
      <c r="Y2835" s="20"/>
      <c r="Z2835" s="20"/>
      <c r="AA2835" s="20"/>
      <c r="AB2835" s="20"/>
      <c r="AC2835" s="20"/>
      <c r="AD2835" s="20"/>
    </row>
    <row r="2836" spans="3:30" s="1" customFormat="1">
      <c r="C2836" s="16"/>
      <c r="D2836" s="16"/>
      <c r="E2836" s="32"/>
      <c r="F2836" s="16"/>
      <c r="G2836" s="16"/>
      <c r="H2836" s="16"/>
      <c r="I2836" s="16"/>
      <c r="J2836" s="16"/>
      <c r="K2836" s="16"/>
      <c r="L2836" s="32"/>
      <c r="M2836" s="16"/>
      <c r="N2836" s="16"/>
      <c r="O2836" s="16"/>
      <c r="P2836" s="16"/>
      <c r="Y2836" s="20"/>
      <c r="Z2836" s="20"/>
      <c r="AA2836" s="20"/>
      <c r="AB2836" s="20"/>
      <c r="AC2836" s="20"/>
      <c r="AD2836" s="20"/>
    </row>
    <row r="2837" spans="3:30" s="1" customFormat="1">
      <c r="C2837" s="16"/>
      <c r="D2837" s="16"/>
      <c r="E2837" s="32"/>
      <c r="F2837" s="16"/>
      <c r="G2837" s="16"/>
      <c r="H2837" s="16"/>
      <c r="I2837" s="16"/>
      <c r="J2837" s="16"/>
      <c r="K2837" s="16"/>
      <c r="L2837" s="32"/>
      <c r="M2837" s="16"/>
      <c r="N2837" s="16"/>
      <c r="O2837" s="16"/>
      <c r="P2837" s="16"/>
      <c r="Y2837" s="20"/>
      <c r="Z2837" s="20"/>
      <c r="AA2837" s="20"/>
      <c r="AB2837" s="20"/>
      <c r="AC2837" s="20"/>
      <c r="AD2837" s="20"/>
    </row>
    <row r="2838" spans="3:30" s="1" customFormat="1">
      <c r="C2838" s="16"/>
      <c r="D2838" s="16"/>
      <c r="E2838" s="32"/>
      <c r="F2838" s="16"/>
      <c r="G2838" s="16"/>
      <c r="H2838" s="16"/>
      <c r="I2838" s="16"/>
      <c r="J2838" s="16"/>
      <c r="K2838" s="16"/>
      <c r="L2838" s="32"/>
      <c r="M2838" s="16"/>
      <c r="N2838" s="16"/>
      <c r="O2838" s="16"/>
      <c r="P2838" s="16"/>
      <c r="Y2838" s="20"/>
      <c r="Z2838" s="20"/>
      <c r="AA2838" s="20"/>
      <c r="AB2838" s="20"/>
      <c r="AC2838" s="20"/>
      <c r="AD2838" s="20"/>
    </row>
    <row r="2839" spans="3:30" s="1" customFormat="1">
      <c r="C2839" s="16"/>
      <c r="D2839" s="16"/>
      <c r="E2839" s="32"/>
      <c r="F2839" s="16"/>
      <c r="G2839" s="16"/>
      <c r="H2839" s="16"/>
      <c r="I2839" s="16"/>
      <c r="J2839" s="16"/>
      <c r="K2839" s="16"/>
      <c r="L2839" s="32"/>
      <c r="M2839" s="16"/>
      <c r="N2839" s="16"/>
      <c r="O2839" s="16"/>
      <c r="P2839" s="16"/>
      <c r="Y2839" s="20"/>
      <c r="Z2839" s="20"/>
      <c r="AA2839" s="20"/>
      <c r="AB2839" s="20"/>
      <c r="AC2839" s="20"/>
      <c r="AD2839" s="20"/>
    </row>
    <row r="2840" spans="3:30" s="1" customFormat="1">
      <c r="C2840" s="16"/>
      <c r="D2840" s="16"/>
      <c r="E2840" s="32"/>
      <c r="F2840" s="16"/>
      <c r="G2840" s="16"/>
      <c r="H2840" s="16"/>
      <c r="I2840" s="16"/>
      <c r="J2840" s="16"/>
      <c r="K2840" s="16"/>
      <c r="L2840" s="32"/>
      <c r="M2840" s="16"/>
      <c r="N2840" s="16"/>
      <c r="O2840" s="16"/>
      <c r="P2840" s="16"/>
      <c r="Y2840" s="20"/>
      <c r="Z2840" s="20"/>
      <c r="AA2840" s="20"/>
      <c r="AB2840" s="20"/>
      <c r="AC2840" s="20"/>
      <c r="AD2840" s="20"/>
    </row>
    <row r="2841" spans="3:30" s="1" customFormat="1">
      <c r="C2841" s="16"/>
      <c r="D2841" s="16"/>
      <c r="E2841" s="32"/>
      <c r="F2841" s="16"/>
      <c r="G2841" s="16"/>
      <c r="H2841" s="16"/>
      <c r="I2841" s="16"/>
      <c r="J2841" s="16"/>
      <c r="K2841" s="16"/>
      <c r="L2841" s="32"/>
      <c r="M2841" s="16"/>
      <c r="N2841" s="16"/>
      <c r="O2841" s="16"/>
      <c r="P2841" s="16"/>
      <c r="Y2841" s="20"/>
      <c r="Z2841" s="20"/>
      <c r="AA2841" s="20"/>
      <c r="AB2841" s="20"/>
      <c r="AC2841" s="20"/>
      <c r="AD2841" s="20"/>
    </row>
    <row r="2842" spans="3:30" s="1" customFormat="1">
      <c r="C2842" s="16"/>
      <c r="D2842" s="16"/>
      <c r="E2842" s="32"/>
      <c r="F2842" s="16"/>
      <c r="G2842" s="16"/>
      <c r="H2842" s="16"/>
      <c r="I2842" s="16"/>
      <c r="J2842" s="16"/>
      <c r="K2842" s="16"/>
      <c r="L2842" s="32"/>
      <c r="M2842" s="16"/>
      <c r="N2842" s="16"/>
      <c r="O2842" s="16"/>
      <c r="P2842" s="16"/>
      <c r="Y2842" s="20"/>
      <c r="Z2842" s="20"/>
      <c r="AA2842" s="20"/>
      <c r="AB2842" s="20"/>
      <c r="AC2842" s="20"/>
      <c r="AD2842" s="20"/>
    </row>
    <row r="2843" spans="3:30" s="1" customFormat="1">
      <c r="C2843" s="16"/>
      <c r="D2843" s="16"/>
      <c r="E2843" s="32"/>
      <c r="F2843" s="16"/>
      <c r="G2843" s="16"/>
      <c r="H2843" s="16"/>
      <c r="I2843" s="16"/>
      <c r="J2843" s="16"/>
      <c r="K2843" s="16"/>
      <c r="L2843" s="32"/>
      <c r="M2843" s="16"/>
      <c r="N2843" s="16"/>
      <c r="O2843" s="16"/>
      <c r="P2843" s="16"/>
      <c r="Y2843" s="20"/>
      <c r="Z2843" s="20"/>
      <c r="AA2843" s="20"/>
      <c r="AB2843" s="20"/>
      <c r="AC2843" s="20"/>
      <c r="AD2843" s="20"/>
    </row>
    <row r="2844" spans="3:30" s="1" customFormat="1">
      <c r="C2844" s="16"/>
      <c r="D2844" s="16"/>
      <c r="E2844" s="32"/>
      <c r="F2844" s="16"/>
      <c r="G2844" s="16"/>
      <c r="H2844" s="16"/>
      <c r="I2844" s="16"/>
      <c r="J2844" s="16"/>
      <c r="K2844" s="16"/>
      <c r="L2844" s="32"/>
      <c r="M2844" s="16"/>
      <c r="N2844" s="16"/>
      <c r="O2844" s="16"/>
      <c r="P2844" s="16"/>
      <c r="Y2844" s="20"/>
      <c r="Z2844" s="20"/>
      <c r="AA2844" s="20"/>
      <c r="AB2844" s="20"/>
      <c r="AC2844" s="20"/>
      <c r="AD2844" s="20"/>
    </row>
    <row r="2845" spans="3:30" s="1" customFormat="1">
      <c r="C2845" s="16"/>
      <c r="D2845" s="16"/>
      <c r="E2845" s="32"/>
      <c r="F2845" s="16"/>
      <c r="G2845" s="16"/>
      <c r="H2845" s="16"/>
      <c r="I2845" s="16"/>
      <c r="J2845" s="16"/>
      <c r="K2845" s="16"/>
      <c r="L2845" s="32"/>
      <c r="M2845" s="16"/>
      <c r="N2845" s="16"/>
      <c r="O2845" s="16"/>
      <c r="P2845" s="16"/>
      <c r="Y2845" s="20"/>
      <c r="Z2845" s="20"/>
      <c r="AA2845" s="20"/>
      <c r="AB2845" s="20"/>
      <c r="AC2845" s="20"/>
      <c r="AD2845" s="20"/>
    </row>
    <row r="2846" spans="3:30" s="1" customFormat="1">
      <c r="C2846" s="16"/>
      <c r="D2846" s="16"/>
      <c r="E2846" s="32"/>
      <c r="F2846" s="16"/>
      <c r="G2846" s="16"/>
      <c r="H2846" s="16"/>
      <c r="I2846" s="16"/>
      <c r="J2846" s="16"/>
      <c r="K2846" s="16"/>
      <c r="L2846" s="32"/>
      <c r="M2846" s="16"/>
      <c r="N2846" s="16"/>
      <c r="O2846" s="16"/>
      <c r="P2846" s="16"/>
      <c r="Y2846" s="20"/>
      <c r="Z2846" s="20"/>
      <c r="AA2846" s="20"/>
      <c r="AB2846" s="20"/>
      <c r="AC2846" s="20"/>
      <c r="AD2846" s="20"/>
    </row>
    <row r="2847" spans="3:30" s="1" customFormat="1">
      <c r="C2847" s="16"/>
      <c r="D2847" s="16"/>
      <c r="E2847" s="32"/>
      <c r="F2847" s="16"/>
      <c r="G2847" s="16"/>
      <c r="H2847" s="16"/>
      <c r="I2847" s="16"/>
      <c r="J2847" s="16"/>
      <c r="K2847" s="16"/>
      <c r="L2847" s="32"/>
      <c r="M2847" s="16"/>
      <c r="N2847" s="16"/>
      <c r="O2847" s="16"/>
      <c r="P2847" s="16"/>
      <c r="Y2847" s="20"/>
      <c r="Z2847" s="20"/>
      <c r="AA2847" s="20"/>
      <c r="AB2847" s="20"/>
      <c r="AC2847" s="20"/>
      <c r="AD2847" s="20"/>
    </row>
    <row r="2848" spans="3:30" s="1" customFormat="1">
      <c r="C2848" s="16"/>
      <c r="D2848" s="16"/>
      <c r="E2848" s="32"/>
      <c r="F2848" s="16"/>
      <c r="G2848" s="16"/>
      <c r="H2848" s="16"/>
      <c r="I2848" s="16"/>
      <c r="J2848" s="16"/>
      <c r="K2848" s="16"/>
      <c r="L2848" s="32"/>
      <c r="M2848" s="16"/>
      <c r="N2848" s="16"/>
      <c r="O2848" s="16"/>
      <c r="P2848" s="16"/>
      <c r="Y2848" s="20"/>
      <c r="Z2848" s="20"/>
      <c r="AA2848" s="20"/>
      <c r="AB2848" s="20"/>
      <c r="AC2848" s="20"/>
      <c r="AD2848" s="20"/>
    </row>
    <row r="2849" spans="3:30" s="1" customFormat="1">
      <c r="C2849" s="16"/>
      <c r="D2849" s="16"/>
      <c r="E2849" s="32"/>
      <c r="F2849" s="16"/>
      <c r="G2849" s="16"/>
      <c r="H2849" s="16"/>
      <c r="I2849" s="16"/>
      <c r="J2849" s="16"/>
      <c r="K2849" s="16"/>
      <c r="L2849" s="32"/>
      <c r="M2849" s="16"/>
      <c r="N2849" s="16"/>
      <c r="O2849" s="16"/>
      <c r="P2849" s="16"/>
      <c r="Y2849" s="20"/>
      <c r="Z2849" s="20"/>
      <c r="AA2849" s="20"/>
      <c r="AB2849" s="20"/>
      <c r="AC2849" s="20"/>
      <c r="AD2849" s="20"/>
    </row>
    <row r="2850" spans="3:30" s="1" customFormat="1">
      <c r="C2850" s="16"/>
      <c r="D2850" s="16"/>
      <c r="E2850" s="32"/>
      <c r="F2850" s="16"/>
      <c r="G2850" s="16"/>
      <c r="H2850" s="16"/>
      <c r="I2850" s="16"/>
      <c r="J2850" s="16"/>
      <c r="K2850" s="16"/>
      <c r="L2850" s="32"/>
      <c r="M2850" s="16"/>
      <c r="N2850" s="16"/>
      <c r="O2850" s="16"/>
      <c r="P2850" s="16"/>
      <c r="Y2850" s="20"/>
      <c r="Z2850" s="20"/>
      <c r="AA2850" s="20"/>
      <c r="AB2850" s="20"/>
      <c r="AC2850" s="20"/>
      <c r="AD2850" s="20"/>
    </row>
    <row r="2851" spans="3:30" s="1" customFormat="1">
      <c r="C2851" s="16"/>
      <c r="D2851" s="16"/>
      <c r="E2851" s="32"/>
      <c r="F2851" s="16"/>
      <c r="G2851" s="16"/>
      <c r="H2851" s="16"/>
      <c r="I2851" s="16"/>
      <c r="J2851" s="16"/>
      <c r="K2851" s="16"/>
      <c r="L2851" s="32"/>
      <c r="M2851" s="16"/>
      <c r="N2851" s="16"/>
      <c r="O2851" s="16"/>
      <c r="P2851" s="16"/>
      <c r="Y2851" s="20"/>
      <c r="Z2851" s="20"/>
      <c r="AA2851" s="20"/>
      <c r="AB2851" s="20"/>
      <c r="AC2851" s="20"/>
      <c r="AD2851" s="20"/>
    </row>
    <row r="2852" spans="3:30" s="1" customFormat="1">
      <c r="C2852" s="16"/>
      <c r="D2852" s="16"/>
      <c r="E2852" s="32"/>
      <c r="F2852" s="16"/>
      <c r="G2852" s="16"/>
      <c r="H2852" s="16"/>
      <c r="I2852" s="16"/>
      <c r="J2852" s="16"/>
      <c r="K2852" s="16"/>
      <c r="L2852" s="32"/>
      <c r="M2852" s="16"/>
      <c r="N2852" s="16"/>
      <c r="O2852" s="16"/>
      <c r="P2852" s="16"/>
      <c r="Y2852" s="20"/>
      <c r="Z2852" s="20"/>
      <c r="AA2852" s="20"/>
      <c r="AB2852" s="20"/>
      <c r="AC2852" s="20"/>
      <c r="AD2852" s="20"/>
    </row>
    <row r="2853" spans="3:30" s="1" customFormat="1">
      <c r="C2853" s="16"/>
      <c r="D2853" s="16"/>
      <c r="E2853" s="32"/>
      <c r="F2853" s="16"/>
      <c r="G2853" s="16"/>
      <c r="H2853" s="16"/>
      <c r="I2853" s="16"/>
      <c r="J2853" s="16"/>
      <c r="K2853" s="16"/>
      <c r="L2853" s="32"/>
      <c r="M2853" s="16"/>
      <c r="N2853" s="16"/>
      <c r="O2853" s="16"/>
      <c r="P2853" s="16"/>
      <c r="Y2853" s="20"/>
      <c r="Z2853" s="20"/>
      <c r="AA2853" s="20"/>
      <c r="AB2853" s="20"/>
      <c r="AC2853" s="20"/>
      <c r="AD2853" s="20"/>
    </row>
    <row r="2854" spans="3:30" s="1" customFormat="1">
      <c r="C2854" s="16"/>
      <c r="D2854" s="16"/>
      <c r="E2854" s="32"/>
      <c r="F2854" s="16"/>
      <c r="G2854" s="16"/>
      <c r="H2854" s="16"/>
      <c r="I2854" s="16"/>
      <c r="J2854" s="16"/>
      <c r="K2854" s="16"/>
      <c r="L2854" s="32"/>
      <c r="M2854" s="16"/>
      <c r="N2854" s="16"/>
      <c r="O2854" s="16"/>
      <c r="P2854" s="16"/>
      <c r="Y2854" s="20"/>
      <c r="Z2854" s="20"/>
      <c r="AA2854" s="20"/>
      <c r="AB2854" s="20"/>
      <c r="AC2854" s="20"/>
      <c r="AD2854" s="20"/>
    </row>
    <row r="2855" spans="3:30" s="1" customFormat="1">
      <c r="C2855" s="16"/>
      <c r="D2855" s="16"/>
      <c r="E2855" s="32"/>
      <c r="F2855" s="16"/>
      <c r="G2855" s="16"/>
      <c r="H2855" s="16"/>
      <c r="I2855" s="16"/>
      <c r="J2855" s="16"/>
      <c r="K2855" s="16"/>
      <c r="L2855" s="32"/>
      <c r="M2855" s="16"/>
      <c r="N2855" s="16"/>
      <c r="O2855" s="16"/>
      <c r="P2855" s="16"/>
      <c r="Y2855" s="20"/>
      <c r="Z2855" s="20"/>
      <c r="AA2855" s="20"/>
      <c r="AB2855" s="20"/>
      <c r="AC2855" s="20"/>
      <c r="AD2855" s="20"/>
    </row>
    <row r="2856" spans="3:30" s="1" customFormat="1">
      <c r="C2856" s="16"/>
      <c r="D2856" s="16"/>
      <c r="E2856" s="32"/>
      <c r="F2856" s="16"/>
      <c r="G2856" s="16"/>
      <c r="H2856" s="16"/>
      <c r="I2856" s="16"/>
      <c r="J2856" s="16"/>
      <c r="K2856" s="16"/>
      <c r="L2856" s="32"/>
      <c r="M2856" s="16"/>
      <c r="N2856" s="16"/>
      <c r="O2856" s="16"/>
      <c r="P2856" s="16"/>
      <c r="Y2856" s="20"/>
      <c r="Z2856" s="20"/>
      <c r="AA2856" s="20"/>
      <c r="AB2856" s="20"/>
      <c r="AC2856" s="20"/>
      <c r="AD2856" s="20"/>
    </row>
    <row r="2857" spans="3:30" s="1" customFormat="1">
      <c r="C2857" s="16"/>
      <c r="D2857" s="16"/>
      <c r="E2857" s="32"/>
      <c r="F2857" s="16"/>
      <c r="G2857" s="16"/>
      <c r="H2857" s="16"/>
      <c r="I2857" s="16"/>
      <c r="J2857" s="16"/>
      <c r="K2857" s="16"/>
      <c r="L2857" s="32"/>
      <c r="M2857" s="16"/>
      <c r="N2857" s="16"/>
      <c r="O2857" s="16"/>
      <c r="P2857" s="16"/>
      <c r="Y2857" s="20"/>
      <c r="Z2857" s="20"/>
      <c r="AA2857" s="20"/>
      <c r="AB2857" s="20"/>
      <c r="AC2857" s="20"/>
      <c r="AD2857" s="20"/>
    </row>
    <row r="2858" spans="3:30" s="1" customFormat="1">
      <c r="C2858" s="16"/>
      <c r="D2858" s="16"/>
      <c r="E2858" s="32"/>
      <c r="F2858" s="16"/>
      <c r="G2858" s="16"/>
      <c r="H2858" s="16"/>
      <c r="I2858" s="16"/>
      <c r="J2858" s="16"/>
      <c r="K2858" s="16"/>
      <c r="L2858" s="32"/>
      <c r="M2858" s="16"/>
      <c r="N2858" s="16"/>
      <c r="O2858" s="16"/>
      <c r="P2858" s="16"/>
      <c r="Y2858" s="20"/>
      <c r="Z2858" s="20"/>
      <c r="AA2858" s="20"/>
      <c r="AB2858" s="20"/>
      <c r="AC2858" s="20"/>
      <c r="AD2858" s="20"/>
    </row>
    <row r="2859" spans="3:30" s="1" customFormat="1">
      <c r="C2859" s="16"/>
      <c r="D2859" s="16"/>
      <c r="E2859" s="32"/>
      <c r="F2859" s="16"/>
      <c r="G2859" s="16"/>
      <c r="H2859" s="16"/>
      <c r="I2859" s="16"/>
      <c r="J2859" s="16"/>
      <c r="K2859" s="16"/>
      <c r="L2859" s="32"/>
      <c r="M2859" s="16"/>
      <c r="N2859" s="16"/>
      <c r="O2859" s="16"/>
      <c r="P2859" s="16"/>
      <c r="Y2859" s="20"/>
      <c r="Z2859" s="20"/>
      <c r="AA2859" s="20"/>
      <c r="AB2859" s="20"/>
      <c r="AC2859" s="20"/>
      <c r="AD2859" s="20"/>
    </row>
    <row r="2860" spans="3:30" s="1" customFormat="1">
      <c r="C2860" s="16"/>
      <c r="D2860" s="16"/>
      <c r="E2860" s="32"/>
      <c r="F2860" s="16"/>
      <c r="G2860" s="16"/>
      <c r="H2860" s="16"/>
      <c r="I2860" s="16"/>
      <c r="J2860" s="16"/>
      <c r="K2860" s="16"/>
      <c r="L2860" s="32"/>
      <c r="M2860" s="16"/>
      <c r="N2860" s="16"/>
      <c r="O2860" s="16"/>
      <c r="P2860" s="16"/>
      <c r="Y2860" s="20"/>
      <c r="Z2860" s="20"/>
      <c r="AA2860" s="20"/>
      <c r="AB2860" s="20"/>
      <c r="AC2860" s="20"/>
      <c r="AD2860" s="20"/>
    </row>
    <row r="2861" spans="3:30" s="1" customFormat="1">
      <c r="C2861" s="16"/>
      <c r="D2861" s="16"/>
      <c r="E2861" s="32"/>
      <c r="F2861" s="16"/>
      <c r="G2861" s="16"/>
      <c r="H2861" s="16"/>
      <c r="I2861" s="16"/>
      <c r="J2861" s="16"/>
      <c r="K2861" s="16"/>
      <c r="L2861" s="32"/>
      <c r="M2861" s="16"/>
      <c r="N2861" s="16"/>
      <c r="O2861" s="16"/>
      <c r="P2861" s="16"/>
      <c r="Y2861" s="20"/>
      <c r="Z2861" s="20"/>
      <c r="AA2861" s="20"/>
      <c r="AB2861" s="20"/>
      <c r="AC2861" s="20"/>
      <c r="AD2861" s="20"/>
    </row>
    <row r="2862" spans="3:30" s="1" customFormat="1">
      <c r="C2862" s="16"/>
      <c r="D2862" s="16"/>
      <c r="E2862" s="32"/>
      <c r="F2862" s="16"/>
      <c r="G2862" s="16"/>
      <c r="H2862" s="16"/>
      <c r="I2862" s="16"/>
      <c r="J2862" s="16"/>
      <c r="K2862" s="16"/>
      <c r="L2862" s="32"/>
      <c r="M2862" s="16"/>
      <c r="N2862" s="16"/>
      <c r="O2862" s="16"/>
      <c r="P2862" s="16"/>
      <c r="Y2862" s="20"/>
      <c r="Z2862" s="20"/>
      <c r="AA2862" s="20"/>
      <c r="AB2862" s="20"/>
      <c r="AC2862" s="20"/>
      <c r="AD2862" s="20"/>
    </row>
    <row r="2863" spans="3:30" s="1" customFormat="1">
      <c r="C2863" s="16"/>
      <c r="D2863" s="16"/>
      <c r="E2863" s="32"/>
      <c r="F2863" s="16"/>
      <c r="G2863" s="16"/>
      <c r="H2863" s="16"/>
      <c r="I2863" s="16"/>
      <c r="J2863" s="16"/>
      <c r="K2863" s="16"/>
      <c r="L2863" s="32"/>
      <c r="M2863" s="16"/>
      <c r="N2863" s="16"/>
      <c r="O2863" s="16"/>
      <c r="P2863" s="16"/>
      <c r="Y2863" s="20"/>
      <c r="Z2863" s="20"/>
      <c r="AA2863" s="20"/>
      <c r="AB2863" s="20"/>
      <c r="AC2863" s="20"/>
      <c r="AD2863" s="20"/>
    </row>
    <row r="2864" spans="3:30" s="1" customFormat="1">
      <c r="C2864" s="16"/>
      <c r="D2864" s="16"/>
      <c r="E2864" s="32"/>
      <c r="F2864" s="16"/>
      <c r="G2864" s="16"/>
      <c r="H2864" s="16"/>
      <c r="I2864" s="16"/>
      <c r="J2864" s="16"/>
      <c r="K2864" s="16"/>
      <c r="L2864" s="32"/>
      <c r="M2864" s="16"/>
      <c r="N2864" s="16"/>
      <c r="O2864" s="16"/>
      <c r="P2864" s="16"/>
      <c r="Y2864" s="20"/>
      <c r="Z2864" s="20"/>
      <c r="AA2864" s="20"/>
      <c r="AB2864" s="20"/>
      <c r="AC2864" s="20"/>
      <c r="AD2864" s="20"/>
    </row>
    <row r="2865" spans="3:30" s="1" customFormat="1">
      <c r="C2865" s="16"/>
      <c r="D2865" s="16"/>
      <c r="E2865" s="32"/>
      <c r="F2865" s="16"/>
      <c r="G2865" s="16"/>
      <c r="H2865" s="16"/>
      <c r="I2865" s="16"/>
      <c r="J2865" s="16"/>
      <c r="K2865" s="16"/>
      <c r="L2865" s="32"/>
      <c r="M2865" s="16"/>
      <c r="N2865" s="16"/>
      <c r="O2865" s="16"/>
      <c r="P2865" s="16"/>
      <c r="Y2865" s="20"/>
      <c r="Z2865" s="20"/>
      <c r="AA2865" s="20"/>
      <c r="AB2865" s="20"/>
      <c r="AC2865" s="20"/>
      <c r="AD2865" s="20"/>
    </row>
    <row r="2866" spans="3:30" s="1" customFormat="1">
      <c r="C2866" s="16"/>
      <c r="D2866" s="16"/>
      <c r="E2866" s="32"/>
      <c r="F2866" s="16"/>
      <c r="G2866" s="16"/>
      <c r="H2866" s="16"/>
      <c r="I2866" s="16"/>
      <c r="J2866" s="16"/>
      <c r="K2866" s="16"/>
      <c r="L2866" s="32"/>
      <c r="M2866" s="16"/>
      <c r="N2866" s="16"/>
      <c r="O2866" s="16"/>
      <c r="P2866" s="16"/>
      <c r="Y2866" s="20"/>
      <c r="Z2866" s="20"/>
      <c r="AA2866" s="20"/>
      <c r="AB2866" s="20"/>
      <c r="AC2866" s="20"/>
      <c r="AD2866" s="20"/>
    </row>
    <row r="2867" spans="3:30" s="1" customFormat="1">
      <c r="C2867" s="16"/>
      <c r="D2867" s="16"/>
      <c r="E2867" s="32"/>
      <c r="F2867" s="16"/>
      <c r="G2867" s="16"/>
      <c r="H2867" s="16"/>
      <c r="I2867" s="16"/>
      <c r="J2867" s="16"/>
      <c r="K2867" s="16"/>
      <c r="L2867" s="32"/>
      <c r="M2867" s="16"/>
      <c r="N2867" s="16"/>
      <c r="O2867" s="16"/>
      <c r="P2867" s="16"/>
      <c r="Y2867" s="20"/>
      <c r="Z2867" s="20"/>
      <c r="AA2867" s="20"/>
      <c r="AB2867" s="20"/>
      <c r="AC2867" s="20"/>
      <c r="AD2867" s="20"/>
    </row>
    <row r="2868" spans="3:30" s="1" customFormat="1">
      <c r="C2868" s="16"/>
      <c r="D2868" s="16"/>
      <c r="E2868" s="32"/>
      <c r="F2868" s="16"/>
      <c r="G2868" s="16"/>
      <c r="H2868" s="16"/>
      <c r="I2868" s="16"/>
      <c r="J2868" s="16"/>
      <c r="K2868" s="16"/>
      <c r="L2868" s="32"/>
      <c r="M2868" s="16"/>
      <c r="N2868" s="16"/>
      <c r="O2868" s="16"/>
      <c r="P2868" s="16"/>
      <c r="Y2868" s="20"/>
      <c r="Z2868" s="20"/>
      <c r="AA2868" s="20"/>
      <c r="AB2868" s="20"/>
      <c r="AC2868" s="20"/>
      <c r="AD2868" s="20"/>
    </row>
    <row r="2869" spans="3:30" s="1" customFormat="1">
      <c r="C2869" s="16"/>
      <c r="D2869" s="16"/>
      <c r="E2869" s="32"/>
      <c r="F2869" s="16"/>
      <c r="G2869" s="16"/>
      <c r="H2869" s="16"/>
      <c r="I2869" s="16"/>
      <c r="J2869" s="16"/>
      <c r="K2869" s="16"/>
      <c r="L2869" s="32"/>
      <c r="M2869" s="16"/>
      <c r="N2869" s="16"/>
      <c r="O2869" s="16"/>
      <c r="P2869" s="16"/>
      <c r="Y2869" s="20"/>
      <c r="Z2869" s="20"/>
      <c r="AA2869" s="20"/>
      <c r="AB2869" s="20"/>
      <c r="AC2869" s="20"/>
      <c r="AD2869" s="20"/>
    </row>
    <row r="2870" spans="3:30" s="1" customFormat="1">
      <c r="C2870" s="16"/>
      <c r="D2870" s="16"/>
      <c r="E2870" s="32"/>
      <c r="F2870" s="16"/>
      <c r="G2870" s="16"/>
      <c r="H2870" s="16"/>
      <c r="I2870" s="16"/>
      <c r="J2870" s="16"/>
      <c r="K2870" s="16"/>
      <c r="L2870" s="32"/>
      <c r="M2870" s="16"/>
      <c r="N2870" s="16"/>
      <c r="O2870" s="16"/>
      <c r="P2870" s="16"/>
      <c r="Y2870" s="20"/>
      <c r="Z2870" s="20"/>
      <c r="AA2870" s="20"/>
      <c r="AB2870" s="20"/>
      <c r="AC2870" s="20"/>
      <c r="AD2870" s="20"/>
    </row>
    <row r="2871" spans="3:30" s="1" customFormat="1">
      <c r="C2871" s="16"/>
      <c r="D2871" s="16"/>
      <c r="E2871" s="32"/>
      <c r="F2871" s="16"/>
      <c r="G2871" s="16"/>
      <c r="H2871" s="16"/>
      <c r="I2871" s="16"/>
      <c r="J2871" s="16"/>
      <c r="K2871" s="16"/>
      <c r="L2871" s="32"/>
      <c r="M2871" s="16"/>
      <c r="N2871" s="16"/>
      <c r="O2871" s="16"/>
      <c r="P2871" s="16"/>
      <c r="Y2871" s="20"/>
      <c r="Z2871" s="20"/>
      <c r="AA2871" s="20"/>
      <c r="AB2871" s="20"/>
      <c r="AC2871" s="20"/>
      <c r="AD2871" s="20"/>
    </row>
    <row r="2872" spans="3:30" s="1" customFormat="1">
      <c r="C2872" s="16"/>
      <c r="D2872" s="16"/>
      <c r="E2872" s="32"/>
      <c r="F2872" s="16"/>
      <c r="G2872" s="16"/>
      <c r="H2872" s="16"/>
      <c r="I2872" s="16"/>
      <c r="J2872" s="16"/>
      <c r="K2872" s="16"/>
      <c r="L2872" s="32"/>
      <c r="M2872" s="16"/>
      <c r="N2872" s="16"/>
      <c r="O2872" s="16"/>
      <c r="P2872" s="16"/>
      <c r="Y2872" s="20"/>
      <c r="Z2872" s="20"/>
      <c r="AA2872" s="20"/>
      <c r="AB2872" s="20"/>
      <c r="AC2872" s="20"/>
      <c r="AD2872" s="20"/>
    </row>
    <row r="2873" spans="3:30" s="1" customFormat="1">
      <c r="C2873" s="16"/>
      <c r="D2873" s="16"/>
      <c r="E2873" s="32"/>
      <c r="F2873" s="16"/>
      <c r="G2873" s="16"/>
      <c r="H2873" s="16"/>
      <c r="I2873" s="16"/>
      <c r="J2873" s="16"/>
      <c r="K2873" s="16"/>
      <c r="L2873" s="32"/>
      <c r="M2873" s="16"/>
      <c r="N2873" s="16"/>
      <c r="O2873" s="16"/>
      <c r="P2873" s="16"/>
      <c r="Y2873" s="20"/>
      <c r="Z2873" s="20"/>
      <c r="AA2873" s="20"/>
      <c r="AB2873" s="20"/>
      <c r="AC2873" s="20"/>
      <c r="AD2873" s="20"/>
    </row>
    <row r="2874" spans="3:30" s="1" customFormat="1">
      <c r="C2874" s="16"/>
      <c r="D2874" s="16"/>
      <c r="E2874" s="32"/>
      <c r="F2874" s="16"/>
      <c r="G2874" s="16"/>
      <c r="H2874" s="16"/>
      <c r="I2874" s="16"/>
      <c r="J2874" s="16"/>
      <c r="K2874" s="16"/>
      <c r="L2874" s="32"/>
      <c r="M2874" s="16"/>
      <c r="N2874" s="16"/>
      <c r="O2874" s="16"/>
      <c r="P2874" s="16"/>
      <c r="Y2874" s="20"/>
      <c r="Z2874" s="20"/>
      <c r="AA2874" s="20"/>
      <c r="AB2874" s="20"/>
      <c r="AC2874" s="20"/>
      <c r="AD2874" s="20"/>
    </row>
    <row r="2875" spans="3:30" s="1" customFormat="1">
      <c r="C2875" s="16"/>
      <c r="D2875" s="16"/>
      <c r="E2875" s="32"/>
      <c r="F2875" s="16"/>
      <c r="G2875" s="16"/>
      <c r="H2875" s="16"/>
      <c r="I2875" s="16"/>
      <c r="J2875" s="16"/>
      <c r="K2875" s="16"/>
      <c r="L2875" s="32"/>
      <c r="M2875" s="16"/>
      <c r="N2875" s="16"/>
      <c r="O2875" s="16"/>
      <c r="P2875" s="16"/>
      <c r="Y2875" s="20"/>
      <c r="Z2875" s="20"/>
      <c r="AA2875" s="20"/>
      <c r="AB2875" s="20"/>
      <c r="AC2875" s="20"/>
      <c r="AD2875" s="20"/>
    </row>
    <row r="2876" spans="3:30" s="1" customFormat="1">
      <c r="C2876" s="16"/>
      <c r="D2876" s="16"/>
      <c r="E2876" s="32"/>
      <c r="F2876" s="16"/>
      <c r="G2876" s="16"/>
      <c r="H2876" s="16"/>
      <c r="I2876" s="16"/>
      <c r="J2876" s="16"/>
      <c r="K2876" s="16"/>
      <c r="L2876" s="32"/>
      <c r="M2876" s="16"/>
      <c r="N2876" s="16"/>
      <c r="O2876" s="16"/>
      <c r="P2876" s="16"/>
      <c r="Y2876" s="20"/>
      <c r="Z2876" s="20"/>
      <c r="AA2876" s="20"/>
      <c r="AB2876" s="20"/>
      <c r="AC2876" s="20"/>
      <c r="AD2876" s="20"/>
    </row>
    <row r="2877" spans="3:30" s="1" customFormat="1">
      <c r="C2877" s="16"/>
      <c r="D2877" s="16"/>
      <c r="E2877" s="32"/>
      <c r="F2877" s="16"/>
      <c r="G2877" s="16"/>
      <c r="H2877" s="16"/>
      <c r="I2877" s="16"/>
      <c r="J2877" s="16"/>
      <c r="K2877" s="16"/>
      <c r="L2877" s="32"/>
      <c r="M2877" s="16"/>
      <c r="N2877" s="16"/>
      <c r="O2877" s="16"/>
      <c r="P2877" s="16"/>
      <c r="Y2877" s="20"/>
      <c r="Z2877" s="20"/>
      <c r="AA2877" s="20"/>
      <c r="AB2877" s="20"/>
      <c r="AC2877" s="20"/>
      <c r="AD2877" s="20"/>
    </row>
    <row r="2878" spans="3:30" s="1" customFormat="1">
      <c r="C2878" s="16"/>
      <c r="D2878" s="16"/>
      <c r="E2878" s="32"/>
      <c r="F2878" s="16"/>
      <c r="G2878" s="16"/>
      <c r="H2878" s="16"/>
      <c r="I2878" s="16"/>
      <c r="J2878" s="16"/>
      <c r="K2878" s="16"/>
      <c r="L2878" s="32"/>
      <c r="M2878" s="16"/>
      <c r="N2878" s="16"/>
      <c r="O2878" s="16"/>
      <c r="P2878" s="16"/>
      <c r="Y2878" s="20"/>
      <c r="Z2878" s="20"/>
      <c r="AA2878" s="20"/>
      <c r="AB2878" s="20"/>
      <c r="AC2878" s="20"/>
      <c r="AD2878" s="20"/>
    </row>
    <row r="2879" spans="3:30" s="1" customFormat="1">
      <c r="C2879" s="16"/>
      <c r="D2879" s="16"/>
      <c r="E2879" s="32"/>
      <c r="F2879" s="16"/>
      <c r="G2879" s="16"/>
      <c r="H2879" s="16"/>
      <c r="I2879" s="16"/>
      <c r="J2879" s="16"/>
      <c r="K2879" s="16"/>
      <c r="L2879" s="32"/>
      <c r="M2879" s="16"/>
      <c r="N2879" s="16"/>
      <c r="O2879" s="16"/>
      <c r="P2879" s="16"/>
      <c r="Y2879" s="20"/>
      <c r="Z2879" s="20"/>
      <c r="AA2879" s="20"/>
      <c r="AB2879" s="20"/>
      <c r="AC2879" s="20"/>
      <c r="AD2879" s="20"/>
    </row>
    <row r="2880" spans="3:30" s="1" customFormat="1">
      <c r="C2880" s="16"/>
      <c r="D2880" s="16"/>
      <c r="E2880" s="32"/>
      <c r="F2880" s="16"/>
      <c r="G2880" s="16"/>
      <c r="H2880" s="16"/>
      <c r="I2880" s="16"/>
      <c r="J2880" s="16"/>
      <c r="K2880" s="16"/>
      <c r="L2880" s="32"/>
      <c r="M2880" s="16"/>
      <c r="N2880" s="16"/>
      <c r="O2880" s="16"/>
      <c r="P2880" s="16"/>
      <c r="Y2880" s="20"/>
      <c r="Z2880" s="20"/>
      <c r="AA2880" s="20"/>
      <c r="AB2880" s="20"/>
      <c r="AC2880" s="20"/>
      <c r="AD2880" s="20"/>
    </row>
    <row r="2881" spans="3:30" s="1" customFormat="1">
      <c r="C2881" s="16"/>
      <c r="D2881" s="16"/>
      <c r="E2881" s="32"/>
      <c r="F2881" s="16"/>
      <c r="G2881" s="16"/>
      <c r="H2881" s="16"/>
      <c r="I2881" s="16"/>
      <c r="J2881" s="16"/>
      <c r="K2881" s="16"/>
      <c r="L2881" s="32"/>
      <c r="M2881" s="16"/>
      <c r="N2881" s="16"/>
      <c r="O2881" s="16"/>
      <c r="P2881" s="16"/>
      <c r="Y2881" s="20"/>
      <c r="Z2881" s="20"/>
      <c r="AA2881" s="20"/>
      <c r="AB2881" s="20"/>
      <c r="AC2881" s="20"/>
      <c r="AD2881" s="20"/>
    </row>
    <row r="2882" spans="3:30" s="1" customFormat="1">
      <c r="C2882" s="16"/>
      <c r="D2882" s="16"/>
      <c r="E2882" s="32"/>
      <c r="F2882" s="16"/>
      <c r="G2882" s="16"/>
      <c r="H2882" s="16"/>
      <c r="I2882" s="16"/>
      <c r="J2882" s="16"/>
      <c r="K2882" s="16"/>
      <c r="L2882" s="32"/>
      <c r="M2882" s="16"/>
      <c r="N2882" s="16"/>
      <c r="O2882" s="16"/>
      <c r="P2882" s="16"/>
      <c r="Y2882" s="20"/>
      <c r="Z2882" s="20"/>
      <c r="AA2882" s="20"/>
      <c r="AB2882" s="20"/>
      <c r="AC2882" s="20"/>
      <c r="AD2882" s="20"/>
    </row>
    <row r="2883" spans="3:30" s="1" customFormat="1">
      <c r="C2883" s="16"/>
      <c r="D2883" s="16"/>
      <c r="E2883" s="32"/>
      <c r="F2883" s="16"/>
      <c r="G2883" s="16"/>
      <c r="H2883" s="16"/>
      <c r="I2883" s="16"/>
      <c r="J2883" s="16"/>
      <c r="K2883" s="16"/>
      <c r="L2883" s="32"/>
      <c r="M2883" s="16"/>
      <c r="N2883" s="16"/>
      <c r="O2883" s="16"/>
      <c r="P2883" s="16"/>
      <c r="Y2883" s="20"/>
      <c r="Z2883" s="20"/>
      <c r="AA2883" s="20"/>
      <c r="AB2883" s="20"/>
      <c r="AC2883" s="20"/>
      <c r="AD2883" s="20"/>
    </row>
    <row r="2884" spans="3:30" s="1" customFormat="1">
      <c r="C2884" s="16"/>
      <c r="D2884" s="16"/>
      <c r="E2884" s="32"/>
      <c r="F2884" s="16"/>
      <c r="G2884" s="16"/>
      <c r="H2884" s="16"/>
      <c r="I2884" s="16"/>
      <c r="J2884" s="16"/>
      <c r="K2884" s="16"/>
      <c r="L2884" s="32"/>
      <c r="M2884" s="16"/>
      <c r="N2884" s="16"/>
      <c r="O2884" s="16"/>
      <c r="P2884" s="16"/>
      <c r="Y2884" s="20"/>
      <c r="Z2884" s="20"/>
      <c r="AA2884" s="20"/>
      <c r="AB2884" s="20"/>
      <c r="AC2884" s="20"/>
      <c r="AD2884" s="20"/>
    </row>
    <row r="2885" spans="3:30" s="1" customFormat="1">
      <c r="C2885" s="16"/>
      <c r="D2885" s="16"/>
      <c r="E2885" s="32"/>
      <c r="F2885" s="16"/>
      <c r="G2885" s="16"/>
      <c r="H2885" s="16"/>
      <c r="I2885" s="16"/>
      <c r="J2885" s="16"/>
      <c r="K2885" s="16"/>
      <c r="L2885" s="32"/>
      <c r="M2885" s="16"/>
      <c r="N2885" s="16"/>
      <c r="O2885" s="16"/>
      <c r="P2885" s="16"/>
      <c r="Y2885" s="20"/>
      <c r="Z2885" s="20"/>
      <c r="AA2885" s="20"/>
      <c r="AB2885" s="20"/>
      <c r="AC2885" s="20"/>
      <c r="AD2885" s="20"/>
    </row>
    <row r="2886" spans="3:30" s="1" customFormat="1">
      <c r="C2886" s="16"/>
      <c r="D2886" s="16"/>
      <c r="E2886" s="32"/>
      <c r="F2886" s="16"/>
      <c r="G2886" s="16"/>
      <c r="H2886" s="16"/>
      <c r="I2886" s="16"/>
      <c r="J2886" s="16"/>
      <c r="K2886" s="16"/>
      <c r="L2886" s="32"/>
      <c r="M2886" s="16"/>
      <c r="N2886" s="16"/>
      <c r="O2886" s="16"/>
      <c r="P2886" s="16"/>
      <c r="Y2886" s="20"/>
      <c r="Z2886" s="20"/>
      <c r="AA2886" s="20"/>
      <c r="AB2886" s="20"/>
      <c r="AC2886" s="20"/>
      <c r="AD2886" s="20"/>
    </row>
    <row r="2887" spans="3:30" s="1" customFormat="1">
      <c r="C2887" s="16"/>
      <c r="D2887" s="16"/>
      <c r="E2887" s="32"/>
      <c r="F2887" s="16"/>
      <c r="G2887" s="16"/>
      <c r="H2887" s="16"/>
      <c r="I2887" s="16"/>
      <c r="J2887" s="16"/>
      <c r="K2887" s="16"/>
      <c r="L2887" s="32"/>
      <c r="M2887" s="16"/>
      <c r="N2887" s="16"/>
      <c r="O2887" s="16"/>
      <c r="P2887" s="16"/>
      <c r="Y2887" s="20"/>
      <c r="Z2887" s="20"/>
      <c r="AA2887" s="20"/>
      <c r="AB2887" s="20"/>
      <c r="AC2887" s="20"/>
      <c r="AD2887" s="20"/>
    </row>
    <row r="2888" spans="3:30" s="1" customFormat="1">
      <c r="C2888" s="16"/>
      <c r="D2888" s="16"/>
      <c r="E2888" s="32"/>
      <c r="F2888" s="16"/>
      <c r="G2888" s="16"/>
      <c r="H2888" s="16"/>
      <c r="I2888" s="16"/>
      <c r="J2888" s="16"/>
      <c r="K2888" s="16"/>
      <c r="L2888" s="32"/>
      <c r="M2888" s="16"/>
      <c r="N2888" s="16"/>
      <c r="O2888" s="16"/>
      <c r="P2888" s="16"/>
      <c r="Y2888" s="20"/>
      <c r="Z2888" s="20"/>
      <c r="AA2888" s="20"/>
      <c r="AB2888" s="20"/>
      <c r="AC2888" s="20"/>
      <c r="AD2888" s="20"/>
    </row>
    <row r="2889" spans="3:30" s="1" customFormat="1">
      <c r="C2889" s="16"/>
      <c r="D2889" s="16"/>
      <c r="E2889" s="32"/>
      <c r="F2889" s="16"/>
      <c r="G2889" s="16"/>
      <c r="H2889" s="16"/>
      <c r="I2889" s="16"/>
      <c r="J2889" s="16"/>
      <c r="K2889" s="16"/>
      <c r="L2889" s="32"/>
      <c r="M2889" s="16"/>
      <c r="N2889" s="16"/>
      <c r="O2889" s="16"/>
      <c r="P2889" s="16"/>
      <c r="Y2889" s="20"/>
      <c r="Z2889" s="20"/>
      <c r="AA2889" s="20"/>
      <c r="AB2889" s="20"/>
      <c r="AC2889" s="20"/>
      <c r="AD2889" s="20"/>
    </row>
    <row r="2890" spans="3:30" s="1" customFormat="1">
      <c r="C2890" s="16"/>
      <c r="D2890" s="16"/>
      <c r="E2890" s="32"/>
      <c r="F2890" s="16"/>
      <c r="G2890" s="16"/>
      <c r="H2890" s="16"/>
      <c r="I2890" s="16"/>
      <c r="J2890" s="16"/>
      <c r="K2890" s="16"/>
      <c r="L2890" s="32"/>
      <c r="M2890" s="16"/>
      <c r="N2890" s="16"/>
      <c r="O2890" s="16"/>
      <c r="P2890" s="16"/>
      <c r="Y2890" s="20"/>
      <c r="Z2890" s="20"/>
      <c r="AA2890" s="20"/>
      <c r="AB2890" s="20"/>
      <c r="AC2890" s="20"/>
      <c r="AD2890" s="20"/>
    </row>
    <row r="2891" spans="3:30" s="1" customFormat="1">
      <c r="C2891" s="16"/>
      <c r="D2891" s="16"/>
      <c r="E2891" s="32"/>
      <c r="F2891" s="16"/>
      <c r="G2891" s="16"/>
      <c r="H2891" s="16"/>
      <c r="I2891" s="16"/>
      <c r="J2891" s="16"/>
      <c r="K2891" s="16"/>
      <c r="L2891" s="32"/>
      <c r="M2891" s="16"/>
      <c r="N2891" s="16"/>
      <c r="O2891" s="16"/>
      <c r="P2891" s="16"/>
      <c r="Y2891" s="20"/>
      <c r="Z2891" s="20"/>
      <c r="AA2891" s="20"/>
      <c r="AB2891" s="20"/>
      <c r="AC2891" s="20"/>
      <c r="AD2891" s="20"/>
    </row>
    <row r="2892" spans="3:30" s="1" customFormat="1">
      <c r="C2892" s="16"/>
      <c r="D2892" s="16"/>
      <c r="E2892" s="32"/>
      <c r="F2892" s="16"/>
      <c r="G2892" s="16"/>
      <c r="H2892" s="16"/>
      <c r="I2892" s="16"/>
      <c r="J2892" s="16"/>
      <c r="K2892" s="16"/>
      <c r="L2892" s="32"/>
      <c r="M2892" s="16"/>
      <c r="N2892" s="16"/>
      <c r="O2892" s="16"/>
      <c r="P2892" s="16"/>
      <c r="Y2892" s="20"/>
      <c r="Z2892" s="20"/>
      <c r="AA2892" s="20"/>
      <c r="AB2892" s="20"/>
      <c r="AC2892" s="20"/>
      <c r="AD2892" s="20"/>
    </row>
    <row r="2893" spans="3:30" s="1" customFormat="1">
      <c r="C2893" s="16"/>
      <c r="D2893" s="16"/>
      <c r="E2893" s="32"/>
      <c r="F2893" s="16"/>
      <c r="G2893" s="16"/>
      <c r="H2893" s="16"/>
      <c r="I2893" s="16"/>
      <c r="J2893" s="16"/>
      <c r="K2893" s="16"/>
      <c r="L2893" s="32"/>
      <c r="M2893" s="16"/>
      <c r="N2893" s="16"/>
      <c r="O2893" s="16"/>
      <c r="P2893" s="16"/>
      <c r="Y2893" s="20"/>
      <c r="Z2893" s="20"/>
      <c r="AA2893" s="20"/>
      <c r="AB2893" s="20"/>
      <c r="AC2893" s="20"/>
      <c r="AD2893" s="20"/>
    </row>
    <row r="2894" spans="3:30" s="1" customFormat="1">
      <c r="C2894" s="16"/>
      <c r="D2894" s="16"/>
      <c r="E2894" s="32"/>
      <c r="F2894" s="16"/>
      <c r="G2894" s="16"/>
      <c r="H2894" s="16"/>
      <c r="I2894" s="16"/>
      <c r="J2894" s="16"/>
      <c r="K2894" s="16"/>
      <c r="L2894" s="32"/>
      <c r="M2894" s="16"/>
      <c r="N2894" s="16"/>
      <c r="O2894" s="16"/>
      <c r="P2894" s="16"/>
      <c r="Y2894" s="20"/>
      <c r="Z2894" s="20"/>
      <c r="AA2894" s="20"/>
      <c r="AB2894" s="20"/>
      <c r="AC2894" s="20"/>
      <c r="AD2894" s="20"/>
    </row>
    <row r="2895" spans="3:30" s="1" customFormat="1">
      <c r="C2895" s="16"/>
      <c r="D2895" s="16"/>
      <c r="E2895" s="32"/>
      <c r="F2895" s="16"/>
      <c r="G2895" s="16"/>
      <c r="H2895" s="16"/>
      <c r="I2895" s="16"/>
      <c r="J2895" s="16"/>
      <c r="K2895" s="16"/>
      <c r="L2895" s="32"/>
      <c r="M2895" s="16"/>
      <c r="N2895" s="16"/>
      <c r="O2895" s="16"/>
      <c r="P2895" s="16"/>
      <c r="Y2895" s="20"/>
      <c r="Z2895" s="20"/>
      <c r="AA2895" s="20"/>
      <c r="AB2895" s="20"/>
      <c r="AC2895" s="20"/>
      <c r="AD2895" s="20"/>
    </row>
    <row r="2896" spans="3:30" s="1" customFormat="1">
      <c r="C2896" s="16"/>
      <c r="D2896" s="16"/>
      <c r="E2896" s="32"/>
      <c r="F2896" s="16"/>
      <c r="G2896" s="16"/>
      <c r="H2896" s="16"/>
      <c r="I2896" s="16"/>
      <c r="J2896" s="16"/>
      <c r="K2896" s="16"/>
      <c r="L2896" s="32"/>
      <c r="M2896" s="16"/>
      <c r="N2896" s="16"/>
      <c r="O2896" s="16"/>
      <c r="P2896" s="16"/>
      <c r="Y2896" s="20"/>
      <c r="Z2896" s="20"/>
      <c r="AA2896" s="20"/>
      <c r="AB2896" s="20"/>
      <c r="AC2896" s="20"/>
      <c r="AD2896" s="20"/>
    </row>
    <row r="2897" spans="3:30" s="1" customFormat="1">
      <c r="C2897" s="16"/>
      <c r="D2897" s="16"/>
      <c r="E2897" s="32"/>
      <c r="F2897" s="16"/>
      <c r="G2897" s="16"/>
      <c r="H2897" s="16"/>
      <c r="I2897" s="16"/>
      <c r="J2897" s="16"/>
      <c r="K2897" s="16"/>
      <c r="L2897" s="32"/>
      <c r="M2897" s="16"/>
      <c r="N2897" s="16"/>
      <c r="O2897" s="16"/>
      <c r="P2897" s="16"/>
      <c r="Y2897" s="20"/>
      <c r="Z2897" s="20"/>
      <c r="AA2897" s="20"/>
      <c r="AB2897" s="20"/>
      <c r="AC2897" s="20"/>
      <c r="AD2897" s="20"/>
    </row>
    <row r="2898" spans="3:30" s="1" customFormat="1">
      <c r="C2898" s="16"/>
      <c r="D2898" s="16"/>
      <c r="E2898" s="32"/>
      <c r="F2898" s="16"/>
      <c r="G2898" s="16"/>
      <c r="H2898" s="16"/>
      <c r="I2898" s="16"/>
      <c r="J2898" s="16"/>
      <c r="K2898" s="16"/>
      <c r="L2898" s="32"/>
      <c r="M2898" s="16"/>
      <c r="N2898" s="16"/>
      <c r="O2898" s="16"/>
      <c r="P2898" s="16"/>
      <c r="Y2898" s="20"/>
      <c r="Z2898" s="20"/>
      <c r="AA2898" s="20"/>
      <c r="AB2898" s="20"/>
      <c r="AC2898" s="20"/>
      <c r="AD2898" s="20"/>
    </row>
    <row r="2899" spans="3:30" s="1" customFormat="1">
      <c r="C2899" s="16"/>
      <c r="D2899" s="16"/>
      <c r="E2899" s="32"/>
      <c r="F2899" s="16"/>
      <c r="G2899" s="16"/>
      <c r="H2899" s="16"/>
      <c r="I2899" s="16"/>
      <c r="J2899" s="16"/>
      <c r="K2899" s="16"/>
      <c r="L2899" s="32"/>
      <c r="M2899" s="16"/>
      <c r="N2899" s="16"/>
      <c r="O2899" s="16"/>
      <c r="P2899" s="16"/>
      <c r="Y2899" s="20"/>
      <c r="Z2899" s="20"/>
      <c r="AA2899" s="20"/>
      <c r="AB2899" s="20"/>
      <c r="AC2899" s="20"/>
      <c r="AD2899" s="20"/>
    </row>
    <row r="2900" spans="3:30" s="1" customFormat="1">
      <c r="C2900" s="16"/>
      <c r="D2900" s="16"/>
      <c r="E2900" s="32"/>
      <c r="F2900" s="16"/>
      <c r="G2900" s="16"/>
      <c r="H2900" s="16"/>
      <c r="I2900" s="16"/>
      <c r="J2900" s="16"/>
      <c r="K2900" s="16"/>
      <c r="L2900" s="32"/>
      <c r="M2900" s="16"/>
      <c r="N2900" s="16"/>
      <c r="O2900" s="16"/>
      <c r="P2900" s="16"/>
      <c r="Y2900" s="20"/>
      <c r="Z2900" s="20"/>
      <c r="AA2900" s="20"/>
      <c r="AB2900" s="20"/>
      <c r="AC2900" s="20"/>
      <c r="AD2900" s="20"/>
    </row>
    <row r="2901" spans="3:30" s="1" customFormat="1">
      <c r="C2901" s="16"/>
      <c r="D2901" s="16"/>
      <c r="E2901" s="32"/>
      <c r="F2901" s="16"/>
      <c r="G2901" s="16"/>
      <c r="H2901" s="16"/>
      <c r="I2901" s="16"/>
      <c r="J2901" s="16"/>
      <c r="K2901" s="16"/>
      <c r="L2901" s="32"/>
      <c r="M2901" s="16"/>
      <c r="N2901" s="16"/>
      <c r="O2901" s="16"/>
      <c r="P2901" s="16"/>
      <c r="Y2901" s="20"/>
      <c r="Z2901" s="20"/>
      <c r="AA2901" s="20"/>
      <c r="AB2901" s="20"/>
      <c r="AC2901" s="20"/>
      <c r="AD2901" s="20"/>
    </row>
    <row r="2902" spans="3:30" s="1" customFormat="1">
      <c r="C2902" s="16"/>
      <c r="D2902" s="16"/>
      <c r="E2902" s="32"/>
      <c r="F2902" s="16"/>
      <c r="G2902" s="16"/>
      <c r="H2902" s="16"/>
      <c r="I2902" s="16"/>
      <c r="J2902" s="16"/>
      <c r="K2902" s="16"/>
      <c r="L2902" s="32"/>
      <c r="M2902" s="16"/>
      <c r="N2902" s="16"/>
      <c r="O2902" s="16"/>
      <c r="P2902" s="16"/>
      <c r="Y2902" s="20"/>
      <c r="Z2902" s="20"/>
      <c r="AA2902" s="20"/>
      <c r="AB2902" s="20"/>
      <c r="AC2902" s="20"/>
      <c r="AD2902" s="20"/>
    </row>
    <row r="2903" spans="3:30" s="1" customFormat="1">
      <c r="C2903" s="16"/>
      <c r="D2903" s="16"/>
      <c r="E2903" s="32"/>
      <c r="F2903" s="16"/>
      <c r="G2903" s="16"/>
      <c r="H2903" s="16"/>
      <c r="I2903" s="16"/>
      <c r="J2903" s="16"/>
      <c r="K2903" s="16"/>
      <c r="L2903" s="32"/>
      <c r="M2903" s="16"/>
      <c r="N2903" s="16"/>
      <c r="O2903" s="16"/>
      <c r="P2903" s="16"/>
      <c r="Y2903" s="20"/>
      <c r="Z2903" s="20"/>
      <c r="AA2903" s="20"/>
      <c r="AB2903" s="20"/>
      <c r="AC2903" s="20"/>
      <c r="AD2903" s="20"/>
    </row>
    <row r="2904" spans="3:30" s="1" customFormat="1">
      <c r="C2904" s="16"/>
      <c r="D2904" s="16"/>
      <c r="E2904" s="32"/>
      <c r="F2904" s="16"/>
      <c r="G2904" s="16"/>
      <c r="H2904" s="16"/>
      <c r="I2904" s="16"/>
      <c r="J2904" s="16"/>
      <c r="K2904" s="16"/>
      <c r="L2904" s="32"/>
      <c r="M2904" s="16"/>
      <c r="N2904" s="16"/>
      <c r="O2904" s="16"/>
      <c r="P2904" s="16"/>
      <c r="Y2904" s="20"/>
      <c r="Z2904" s="20"/>
      <c r="AA2904" s="20"/>
      <c r="AB2904" s="20"/>
      <c r="AC2904" s="20"/>
      <c r="AD2904" s="20"/>
    </row>
    <row r="2905" spans="3:30" s="1" customFormat="1">
      <c r="C2905" s="16"/>
      <c r="D2905" s="16"/>
      <c r="E2905" s="32"/>
      <c r="F2905" s="16"/>
      <c r="G2905" s="16"/>
      <c r="H2905" s="16"/>
      <c r="I2905" s="16"/>
      <c r="J2905" s="16"/>
      <c r="K2905" s="16"/>
      <c r="L2905" s="32"/>
      <c r="M2905" s="16"/>
      <c r="N2905" s="16"/>
      <c r="O2905" s="16"/>
      <c r="P2905" s="16"/>
      <c r="Y2905" s="20"/>
      <c r="Z2905" s="20"/>
      <c r="AA2905" s="20"/>
      <c r="AB2905" s="20"/>
      <c r="AC2905" s="20"/>
      <c r="AD2905" s="20"/>
    </row>
    <row r="2906" spans="3:30" s="1" customFormat="1">
      <c r="C2906" s="16"/>
      <c r="D2906" s="16"/>
      <c r="E2906" s="32"/>
      <c r="F2906" s="16"/>
      <c r="G2906" s="16"/>
      <c r="H2906" s="16"/>
      <c r="I2906" s="16"/>
      <c r="J2906" s="16"/>
      <c r="K2906" s="16"/>
      <c r="L2906" s="32"/>
      <c r="M2906" s="16"/>
      <c r="N2906" s="16"/>
      <c r="O2906" s="16"/>
      <c r="P2906" s="16"/>
      <c r="Y2906" s="20"/>
      <c r="Z2906" s="20"/>
      <c r="AA2906" s="20"/>
      <c r="AB2906" s="20"/>
      <c r="AC2906" s="20"/>
      <c r="AD2906" s="20"/>
    </row>
    <row r="2907" spans="3:30" s="1" customFormat="1">
      <c r="C2907" s="16"/>
      <c r="D2907" s="16"/>
      <c r="E2907" s="32"/>
      <c r="F2907" s="16"/>
      <c r="G2907" s="16"/>
      <c r="H2907" s="16"/>
      <c r="I2907" s="16"/>
      <c r="J2907" s="16"/>
      <c r="K2907" s="16"/>
      <c r="L2907" s="32"/>
      <c r="M2907" s="16"/>
      <c r="N2907" s="16"/>
      <c r="O2907" s="16"/>
      <c r="P2907" s="16"/>
      <c r="Y2907" s="20"/>
      <c r="Z2907" s="20"/>
      <c r="AA2907" s="20"/>
      <c r="AB2907" s="20"/>
      <c r="AC2907" s="20"/>
      <c r="AD2907" s="20"/>
    </row>
    <row r="2908" spans="3:30" s="1" customFormat="1">
      <c r="C2908" s="16"/>
      <c r="D2908" s="16"/>
      <c r="E2908" s="32"/>
      <c r="F2908" s="16"/>
      <c r="G2908" s="16"/>
      <c r="H2908" s="16"/>
      <c r="I2908" s="16"/>
      <c r="J2908" s="16"/>
      <c r="K2908" s="16"/>
      <c r="L2908" s="32"/>
      <c r="M2908" s="16"/>
      <c r="N2908" s="16"/>
      <c r="O2908" s="16"/>
      <c r="P2908" s="16"/>
      <c r="Y2908" s="20"/>
      <c r="Z2908" s="20"/>
      <c r="AA2908" s="20"/>
      <c r="AB2908" s="20"/>
      <c r="AC2908" s="20"/>
      <c r="AD2908" s="20"/>
    </row>
    <row r="2909" spans="3:30" s="1" customFormat="1">
      <c r="C2909" s="16"/>
      <c r="D2909" s="16"/>
      <c r="E2909" s="32"/>
      <c r="F2909" s="16"/>
      <c r="G2909" s="16"/>
      <c r="H2909" s="16"/>
      <c r="I2909" s="16"/>
      <c r="J2909" s="16"/>
      <c r="K2909" s="16"/>
      <c r="L2909" s="32"/>
      <c r="M2909" s="16"/>
      <c r="N2909" s="16"/>
      <c r="O2909" s="16"/>
      <c r="P2909" s="16"/>
      <c r="Y2909" s="20"/>
      <c r="Z2909" s="20"/>
      <c r="AA2909" s="20"/>
      <c r="AB2909" s="20"/>
      <c r="AC2909" s="20"/>
      <c r="AD2909" s="20"/>
    </row>
    <row r="2910" spans="3:30" s="1" customFormat="1">
      <c r="C2910" s="16"/>
      <c r="D2910" s="16"/>
      <c r="E2910" s="32"/>
      <c r="F2910" s="16"/>
      <c r="G2910" s="16"/>
      <c r="H2910" s="16"/>
      <c r="I2910" s="16"/>
      <c r="J2910" s="16"/>
      <c r="K2910" s="16"/>
      <c r="L2910" s="32"/>
      <c r="M2910" s="16"/>
      <c r="N2910" s="16"/>
      <c r="O2910" s="16"/>
      <c r="P2910" s="16"/>
      <c r="Y2910" s="20"/>
      <c r="Z2910" s="20"/>
      <c r="AA2910" s="20"/>
      <c r="AB2910" s="20"/>
      <c r="AC2910" s="20"/>
      <c r="AD2910" s="20"/>
    </row>
    <row r="2911" spans="3:30" s="1" customFormat="1">
      <c r="C2911" s="16"/>
      <c r="D2911" s="16"/>
      <c r="E2911" s="32"/>
      <c r="F2911" s="16"/>
      <c r="G2911" s="16"/>
      <c r="H2911" s="16"/>
      <c r="I2911" s="16"/>
      <c r="J2911" s="16"/>
      <c r="K2911" s="16"/>
      <c r="L2911" s="32"/>
      <c r="M2911" s="16"/>
      <c r="N2911" s="16"/>
      <c r="O2911" s="16"/>
      <c r="P2911" s="16"/>
      <c r="Y2911" s="20"/>
      <c r="Z2911" s="20"/>
      <c r="AA2911" s="20"/>
      <c r="AB2911" s="20"/>
      <c r="AC2911" s="20"/>
      <c r="AD2911" s="20"/>
    </row>
    <row r="2912" spans="3:30" s="1" customFormat="1">
      <c r="C2912" s="16"/>
      <c r="D2912" s="16"/>
      <c r="E2912" s="32"/>
      <c r="F2912" s="16"/>
      <c r="G2912" s="16"/>
      <c r="H2912" s="16"/>
      <c r="I2912" s="16"/>
      <c r="J2912" s="16"/>
      <c r="K2912" s="16"/>
      <c r="L2912" s="32"/>
      <c r="M2912" s="16"/>
      <c r="N2912" s="16"/>
      <c r="O2912" s="16"/>
      <c r="P2912" s="16"/>
      <c r="Y2912" s="20"/>
      <c r="Z2912" s="20"/>
      <c r="AA2912" s="20"/>
      <c r="AB2912" s="20"/>
      <c r="AC2912" s="20"/>
      <c r="AD2912" s="20"/>
    </row>
    <row r="2913" spans="3:30" s="1" customFormat="1">
      <c r="C2913" s="16"/>
      <c r="D2913" s="16"/>
      <c r="E2913" s="32"/>
      <c r="F2913" s="16"/>
      <c r="G2913" s="16"/>
      <c r="H2913" s="16"/>
      <c r="I2913" s="16"/>
      <c r="J2913" s="16"/>
      <c r="K2913" s="16"/>
      <c r="L2913" s="32"/>
      <c r="M2913" s="16"/>
      <c r="N2913" s="16"/>
      <c r="O2913" s="16"/>
      <c r="P2913" s="16"/>
      <c r="Y2913" s="20"/>
      <c r="Z2913" s="20"/>
      <c r="AA2913" s="20"/>
      <c r="AB2913" s="20"/>
      <c r="AC2913" s="20"/>
      <c r="AD2913" s="20"/>
    </row>
    <row r="2914" spans="3:30" s="1" customFormat="1">
      <c r="C2914" s="16"/>
      <c r="D2914" s="16"/>
      <c r="E2914" s="32"/>
      <c r="F2914" s="16"/>
      <c r="G2914" s="16"/>
      <c r="H2914" s="16"/>
      <c r="I2914" s="16"/>
      <c r="J2914" s="16"/>
      <c r="K2914" s="16"/>
      <c r="L2914" s="32"/>
      <c r="M2914" s="16"/>
      <c r="N2914" s="16"/>
      <c r="O2914" s="16"/>
      <c r="P2914" s="16"/>
      <c r="Y2914" s="20"/>
      <c r="Z2914" s="20"/>
      <c r="AA2914" s="20"/>
      <c r="AB2914" s="20"/>
      <c r="AC2914" s="20"/>
      <c r="AD2914" s="20"/>
    </row>
    <row r="2915" spans="3:30" s="1" customFormat="1">
      <c r="C2915" s="16"/>
      <c r="D2915" s="16"/>
      <c r="E2915" s="32"/>
      <c r="F2915" s="16"/>
      <c r="G2915" s="16"/>
      <c r="H2915" s="16"/>
      <c r="I2915" s="16"/>
      <c r="J2915" s="16"/>
      <c r="K2915" s="16"/>
      <c r="L2915" s="32"/>
      <c r="M2915" s="16"/>
      <c r="N2915" s="16"/>
      <c r="O2915" s="16"/>
      <c r="P2915" s="16"/>
      <c r="Y2915" s="20"/>
      <c r="Z2915" s="20"/>
      <c r="AA2915" s="20"/>
      <c r="AB2915" s="20"/>
      <c r="AC2915" s="20"/>
      <c r="AD2915" s="20"/>
    </row>
    <row r="2916" spans="3:30" s="1" customFormat="1">
      <c r="C2916" s="16"/>
      <c r="D2916" s="16"/>
      <c r="E2916" s="32"/>
      <c r="F2916" s="16"/>
      <c r="G2916" s="16"/>
      <c r="H2916" s="16"/>
      <c r="I2916" s="16"/>
      <c r="J2916" s="16"/>
      <c r="K2916" s="16"/>
      <c r="L2916" s="32"/>
      <c r="M2916" s="16"/>
      <c r="N2916" s="16"/>
      <c r="O2916" s="16"/>
      <c r="P2916" s="16"/>
      <c r="Y2916" s="20"/>
      <c r="Z2916" s="20"/>
      <c r="AA2916" s="20"/>
      <c r="AB2916" s="20"/>
      <c r="AC2916" s="20"/>
      <c r="AD2916" s="20"/>
    </row>
    <row r="2917" spans="3:30" s="1" customFormat="1">
      <c r="C2917" s="16"/>
      <c r="D2917" s="16"/>
      <c r="E2917" s="32"/>
      <c r="F2917" s="16"/>
      <c r="G2917" s="16"/>
      <c r="H2917" s="16"/>
      <c r="I2917" s="16"/>
      <c r="J2917" s="16"/>
      <c r="K2917" s="16"/>
      <c r="L2917" s="32"/>
      <c r="M2917" s="16"/>
      <c r="N2917" s="16"/>
      <c r="O2917" s="16"/>
      <c r="P2917" s="16"/>
      <c r="Y2917" s="20"/>
      <c r="Z2917" s="20"/>
      <c r="AA2917" s="20"/>
      <c r="AB2917" s="20"/>
      <c r="AC2917" s="20"/>
      <c r="AD2917" s="20"/>
    </row>
    <row r="2918" spans="3:30" s="1" customFormat="1">
      <c r="C2918" s="16"/>
      <c r="D2918" s="16"/>
      <c r="E2918" s="32"/>
      <c r="F2918" s="16"/>
      <c r="G2918" s="16"/>
      <c r="H2918" s="16"/>
      <c r="I2918" s="16"/>
      <c r="J2918" s="16"/>
      <c r="K2918" s="16"/>
      <c r="L2918" s="32"/>
      <c r="M2918" s="16"/>
      <c r="N2918" s="16"/>
      <c r="O2918" s="16"/>
      <c r="P2918" s="16"/>
      <c r="Y2918" s="20"/>
      <c r="Z2918" s="20"/>
      <c r="AA2918" s="20"/>
      <c r="AB2918" s="20"/>
      <c r="AC2918" s="20"/>
      <c r="AD2918" s="20"/>
    </row>
    <row r="2919" spans="3:30" s="1" customFormat="1">
      <c r="C2919" s="16"/>
      <c r="D2919" s="16"/>
      <c r="E2919" s="32"/>
      <c r="F2919" s="16"/>
      <c r="G2919" s="16"/>
      <c r="H2919" s="16"/>
      <c r="I2919" s="16"/>
      <c r="J2919" s="16"/>
      <c r="K2919" s="16"/>
      <c r="L2919" s="32"/>
      <c r="M2919" s="16"/>
      <c r="N2919" s="16"/>
      <c r="O2919" s="16"/>
      <c r="P2919" s="16"/>
      <c r="Y2919" s="20"/>
      <c r="Z2919" s="20"/>
      <c r="AA2919" s="20"/>
      <c r="AB2919" s="20"/>
      <c r="AC2919" s="20"/>
      <c r="AD2919" s="20"/>
    </row>
    <row r="2920" spans="3:30" s="1" customFormat="1">
      <c r="C2920" s="16"/>
      <c r="D2920" s="16"/>
      <c r="E2920" s="32"/>
      <c r="F2920" s="16"/>
      <c r="G2920" s="16"/>
      <c r="H2920" s="16"/>
      <c r="I2920" s="16"/>
      <c r="J2920" s="16"/>
      <c r="K2920" s="16"/>
      <c r="L2920" s="32"/>
      <c r="M2920" s="16"/>
      <c r="N2920" s="16"/>
      <c r="O2920" s="16"/>
      <c r="P2920" s="16"/>
      <c r="Y2920" s="20"/>
      <c r="Z2920" s="20"/>
      <c r="AA2920" s="20"/>
      <c r="AB2920" s="20"/>
      <c r="AC2920" s="20"/>
      <c r="AD2920" s="20"/>
    </row>
    <row r="2921" spans="3:30" s="1" customFormat="1">
      <c r="C2921" s="16"/>
      <c r="D2921" s="16"/>
      <c r="E2921" s="32"/>
      <c r="F2921" s="16"/>
      <c r="G2921" s="16"/>
      <c r="H2921" s="16"/>
      <c r="I2921" s="16"/>
      <c r="J2921" s="16"/>
      <c r="K2921" s="16"/>
      <c r="L2921" s="32"/>
      <c r="M2921" s="16"/>
      <c r="N2921" s="16"/>
      <c r="O2921" s="16"/>
      <c r="P2921" s="16"/>
      <c r="Y2921" s="20"/>
      <c r="Z2921" s="20"/>
      <c r="AA2921" s="20"/>
      <c r="AB2921" s="20"/>
      <c r="AC2921" s="20"/>
      <c r="AD2921" s="20"/>
    </row>
    <row r="2922" spans="3:30" s="1" customFormat="1">
      <c r="C2922" s="16"/>
      <c r="D2922" s="16"/>
      <c r="E2922" s="32"/>
      <c r="F2922" s="16"/>
      <c r="G2922" s="16"/>
      <c r="H2922" s="16"/>
      <c r="I2922" s="16"/>
      <c r="J2922" s="16"/>
      <c r="K2922" s="16"/>
      <c r="L2922" s="32"/>
      <c r="M2922" s="16"/>
      <c r="N2922" s="16"/>
      <c r="O2922" s="16"/>
      <c r="P2922" s="16"/>
      <c r="Y2922" s="20"/>
      <c r="Z2922" s="20"/>
      <c r="AA2922" s="20"/>
      <c r="AB2922" s="20"/>
      <c r="AC2922" s="20"/>
      <c r="AD2922" s="20"/>
    </row>
    <row r="2923" spans="3:30" s="1" customFormat="1">
      <c r="C2923" s="16"/>
      <c r="D2923" s="16"/>
      <c r="E2923" s="32"/>
      <c r="F2923" s="16"/>
      <c r="G2923" s="16"/>
      <c r="H2923" s="16"/>
      <c r="I2923" s="16"/>
      <c r="J2923" s="16"/>
      <c r="K2923" s="16"/>
      <c r="L2923" s="32"/>
      <c r="M2923" s="16"/>
      <c r="N2923" s="16"/>
      <c r="O2923" s="16"/>
      <c r="P2923" s="16"/>
      <c r="Y2923" s="20"/>
      <c r="Z2923" s="20"/>
      <c r="AA2923" s="20"/>
      <c r="AB2923" s="20"/>
      <c r="AC2923" s="20"/>
      <c r="AD2923" s="20"/>
    </row>
    <row r="2924" spans="3:30" s="1" customFormat="1">
      <c r="C2924" s="16"/>
      <c r="D2924" s="16"/>
      <c r="E2924" s="32"/>
      <c r="F2924" s="16"/>
      <c r="G2924" s="16"/>
      <c r="H2924" s="16"/>
      <c r="I2924" s="16"/>
      <c r="J2924" s="16"/>
      <c r="K2924" s="16"/>
      <c r="L2924" s="32"/>
      <c r="M2924" s="16"/>
      <c r="N2924" s="16"/>
      <c r="O2924" s="16"/>
      <c r="P2924" s="16"/>
      <c r="Y2924" s="20"/>
      <c r="Z2924" s="20"/>
      <c r="AA2924" s="20"/>
      <c r="AB2924" s="20"/>
      <c r="AC2924" s="20"/>
      <c r="AD2924" s="20"/>
    </row>
    <row r="2925" spans="3:30" s="1" customFormat="1">
      <c r="C2925" s="16"/>
      <c r="D2925" s="16"/>
      <c r="E2925" s="32"/>
      <c r="F2925" s="16"/>
      <c r="G2925" s="16"/>
      <c r="H2925" s="16"/>
      <c r="I2925" s="16"/>
      <c r="J2925" s="16"/>
      <c r="K2925" s="16"/>
      <c r="L2925" s="32"/>
      <c r="M2925" s="16"/>
      <c r="N2925" s="16"/>
      <c r="O2925" s="16"/>
      <c r="P2925" s="16"/>
      <c r="Y2925" s="20"/>
      <c r="Z2925" s="20"/>
      <c r="AA2925" s="20"/>
      <c r="AB2925" s="20"/>
      <c r="AC2925" s="20"/>
      <c r="AD2925" s="20"/>
    </row>
    <row r="2926" spans="3:30" s="1" customFormat="1">
      <c r="C2926" s="16"/>
      <c r="D2926" s="16"/>
      <c r="E2926" s="32"/>
      <c r="F2926" s="16"/>
      <c r="G2926" s="16"/>
      <c r="H2926" s="16"/>
      <c r="I2926" s="16"/>
      <c r="J2926" s="16"/>
      <c r="K2926" s="16"/>
      <c r="L2926" s="32"/>
      <c r="M2926" s="16"/>
      <c r="N2926" s="16"/>
      <c r="O2926" s="16"/>
      <c r="P2926" s="16"/>
      <c r="Y2926" s="20"/>
      <c r="Z2926" s="20"/>
      <c r="AA2926" s="20"/>
      <c r="AB2926" s="20"/>
      <c r="AC2926" s="20"/>
      <c r="AD2926" s="20"/>
    </row>
    <row r="2927" spans="3:30" s="1" customFormat="1">
      <c r="C2927" s="16"/>
      <c r="D2927" s="16"/>
      <c r="E2927" s="32"/>
      <c r="F2927" s="16"/>
      <c r="G2927" s="16"/>
      <c r="H2927" s="16"/>
      <c r="I2927" s="16"/>
      <c r="J2927" s="16"/>
      <c r="K2927" s="16"/>
      <c r="L2927" s="32"/>
      <c r="M2927" s="16"/>
      <c r="N2927" s="16"/>
      <c r="O2927" s="16"/>
      <c r="P2927" s="16"/>
      <c r="Y2927" s="20"/>
      <c r="Z2927" s="20"/>
      <c r="AA2927" s="20"/>
      <c r="AB2927" s="20"/>
      <c r="AC2927" s="20"/>
      <c r="AD2927" s="20"/>
    </row>
    <row r="2928" spans="3:30" s="1" customFormat="1">
      <c r="C2928" s="16"/>
      <c r="D2928" s="16"/>
      <c r="E2928" s="32"/>
      <c r="F2928" s="16"/>
      <c r="G2928" s="16"/>
      <c r="H2928" s="16"/>
      <c r="I2928" s="16"/>
      <c r="J2928" s="16"/>
      <c r="K2928" s="16"/>
      <c r="L2928" s="32"/>
      <c r="M2928" s="16"/>
      <c r="N2928" s="16"/>
      <c r="O2928" s="16"/>
      <c r="P2928" s="16"/>
      <c r="Y2928" s="20"/>
      <c r="Z2928" s="20"/>
      <c r="AA2928" s="20"/>
      <c r="AB2928" s="20"/>
      <c r="AC2928" s="20"/>
      <c r="AD2928" s="20"/>
    </row>
    <row r="2929" spans="3:30" s="1" customFormat="1">
      <c r="C2929" s="16"/>
      <c r="D2929" s="16"/>
      <c r="E2929" s="32"/>
      <c r="F2929" s="16"/>
      <c r="G2929" s="16"/>
      <c r="H2929" s="16"/>
      <c r="I2929" s="16"/>
      <c r="J2929" s="16"/>
      <c r="K2929" s="16"/>
      <c r="L2929" s="32"/>
      <c r="M2929" s="16"/>
      <c r="N2929" s="16"/>
      <c r="O2929" s="16"/>
      <c r="P2929" s="16"/>
      <c r="Y2929" s="20"/>
      <c r="Z2929" s="20"/>
      <c r="AA2929" s="20"/>
      <c r="AB2929" s="20"/>
      <c r="AC2929" s="20"/>
      <c r="AD2929" s="20"/>
    </row>
    <row r="2930" spans="3:30" s="1" customFormat="1">
      <c r="C2930" s="16"/>
      <c r="D2930" s="16"/>
      <c r="E2930" s="32"/>
      <c r="F2930" s="16"/>
      <c r="G2930" s="16"/>
      <c r="H2930" s="16"/>
      <c r="I2930" s="16"/>
      <c r="J2930" s="16"/>
      <c r="K2930" s="16"/>
      <c r="L2930" s="32"/>
      <c r="M2930" s="16"/>
      <c r="N2930" s="16"/>
      <c r="O2930" s="16"/>
      <c r="P2930" s="16"/>
      <c r="Y2930" s="20"/>
      <c r="Z2930" s="20"/>
      <c r="AA2930" s="20"/>
      <c r="AB2930" s="20"/>
      <c r="AC2930" s="20"/>
      <c r="AD2930" s="20"/>
    </row>
    <row r="2931" spans="3:30" s="1" customFormat="1">
      <c r="C2931" s="16"/>
      <c r="D2931" s="16"/>
      <c r="E2931" s="32"/>
      <c r="F2931" s="16"/>
      <c r="G2931" s="16"/>
      <c r="H2931" s="16"/>
      <c r="I2931" s="16"/>
      <c r="J2931" s="16"/>
      <c r="K2931" s="16"/>
      <c r="L2931" s="32"/>
      <c r="M2931" s="16"/>
      <c r="N2931" s="16"/>
      <c r="O2931" s="16"/>
      <c r="P2931" s="16"/>
      <c r="Y2931" s="20"/>
      <c r="Z2931" s="20"/>
      <c r="AA2931" s="20"/>
      <c r="AB2931" s="20"/>
      <c r="AC2931" s="20"/>
      <c r="AD2931" s="20"/>
    </row>
    <row r="2932" spans="3:30" s="1" customFormat="1">
      <c r="C2932" s="16"/>
      <c r="D2932" s="16"/>
      <c r="E2932" s="32"/>
      <c r="F2932" s="16"/>
      <c r="G2932" s="16"/>
      <c r="H2932" s="16"/>
      <c r="I2932" s="16"/>
      <c r="J2932" s="16"/>
      <c r="K2932" s="16"/>
      <c r="L2932" s="32"/>
      <c r="M2932" s="16"/>
      <c r="N2932" s="16"/>
      <c r="O2932" s="16"/>
      <c r="P2932" s="16"/>
      <c r="Y2932" s="20"/>
      <c r="Z2932" s="20"/>
      <c r="AA2932" s="20"/>
      <c r="AB2932" s="20"/>
      <c r="AC2932" s="20"/>
      <c r="AD2932" s="20"/>
    </row>
    <row r="2933" spans="3:30" s="1" customFormat="1">
      <c r="C2933" s="16"/>
      <c r="D2933" s="16"/>
      <c r="E2933" s="32"/>
      <c r="F2933" s="16"/>
      <c r="G2933" s="16"/>
      <c r="H2933" s="16"/>
      <c r="I2933" s="16"/>
      <c r="J2933" s="16"/>
      <c r="K2933" s="16"/>
      <c r="L2933" s="32"/>
      <c r="M2933" s="16"/>
      <c r="N2933" s="16"/>
      <c r="O2933" s="16"/>
      <c r="P2933" s="16"/>
      <c r="Y2933" s="20"/>
      <c r="Z2933" s="20"/>
      <c r="AA2933" s="20"/>
      <c r="AB2933" s="20"/>
      <c r="AC2933" s="20"/>
      <c r="AD2933" s="20"/>
    </row>
    <row r="2934" spans="3:30" s="1" customFormat="1">
      <c r="C2934" s="16"/>
      <c r="D2934" s="16"/>
      <c r="E2934" s="32"/>
      <c r="F2934" s="16"/>
      <c r="G2934" s="16"/>
      <c r="H2934" s="16"/>
      <c r="I2934" s="16"/>
      <c r="J2934" s="16"/>
      <c r="K2934" s="16"/>
      <c r="L2934" s="32"/>
      <c r="M2934" s="16"/>
      <c r="N2934" s="16"/>
      <c r="O2934" s="16"/>
      <c r="P2934" s="16"/>
      <c r="Y2934" s="20"/>
      <c r="Z2934" s="20"/>
      <c r="AA2934" s="20"/>
      <c r="AB2934" s="20"/>
      <c r="AC2934" s="20"/>
      <c r="AD2934" s="20"/>
    </row>
    <row r="2935" spans="3:30" s="1" customFormat="1">
      <c r="C2935" s="16"/>
      <c r="D2935" s="16"/>
      <c r="E2935" s="32"/>
      <c r="F2935" s="16"/>
      <c r="G2935" s="16"/>
      <c r="H2935" s="16"/>
      <c r="I2935" s="16"/>
      <c r="J2935" s="16"/>
      <c r="K2935" s="16"/>
      <c r="L2935" s="32"/>
      <c r="M2935" s="16"/>
      <c r="N2935" s="16"/>
      <c r="O2935" s="16"/>
      <c r="P2935" s="16"/>
      <c r="Y2935" s="20"/>
      <c r="Z2935" s="20"/>
      <c r="AA2935" s="20"/>
      <c r="AB2935" s="20"/>
      <c r="AC2935" s="20"/>
      <c r="AD2935" s="20"/>
    </row>
    <row r="2936" spans="3:30" s="1" customFormat="1">
      <c r="C2936" s="16"/>
      <c r="D2936" s="16"/>
      <c r="E2936" s="32"/>
      <c r="F2936" s="16"/>
      <c r="G2936" s="16"/>
      <c r="H2936" s="16"/>
      <c r="I2936" s="16"/>
      <c r="J2936" s="16"/>
      <c r="K2936" s="16"/>
      <c r="L2936" s="32"/>
      <c r="M2936" s="16"/>
      <c r="N2936" s="16"/>
      <c r="O2936" s="16"/>
      <c r="P2936" s="16"/>
      <c r="Y2936" s="20"/>
      <c r="Z2936" s="20"/>
      <c r="AA2936" s="20"/>
      <c r="AB2936" s="20"/>
      <c r="AC2936" s="20"/>
      <c r="AD2936" s="20"/>
    </row>
    <row r="2937" spans="3:30" s="1" customFormat="1">
      <c r="C2937" s="16"/>
      <c r="D2937" s="16"/>
      <c r="E2937" s="32"/>
      <c r="F2937" s="16"/>
      <c r="G2937" s="16"/>
      <c r="H2937" s="16"/>
      <c r="I2937" s="16"/>
      <c r="J2937" s="16"/>
      <c r="K2937" s="16"/>
      <c r="L2937" s="32"/>
      <c r="M2937" s="16"/>
      <c r="N2937" s="16"/>
      <c r="O2937" s="16"/>
      <c r="P2937" s="16"/>
      <c r="Y2937" s="20"/>
      <c r="Z2937" s="20"/>
      <c r="AA2937" s="20"/>
      <c r="AB2937" s="20"/>
      <c r="AC2937" s="20"/>
      <c r="AD2937" s="20"/>
    </row>
    <row r="2938" spans="3:30" s="1" customFormat="1">
      <c r="C2938" s="16"/>
      <c r="D2938" s="16"/>
      <c r="E2938" s="32"/>
      <c r="F2938" s="16"/>
      <c r="G2938" s="16"/>
      <c r="H2938" s="16"/>
      <c r="I2938" s="16"/>
      <c r="J2938" s="16"/>
      <c r="K2938" s="16"/>
      <c r="L2938" s="32"/>
      <c r="M2938" s="16"/>
      <c r="N2938" s="16"/>
      <c r="O2938" s="16"/>
      <c r="P2938" s="16"/>
      <c r="Y2938" s="20"/>
      <c r="Z2938" s="20"/>
      <c r="AA2938" s="20"/>
      <c r="AB2938" s="20"/>
      <c r="AC2938" s="20"/>
      <c r="AD2938" s="20"/>
    </row>
    <row r="2939" spans="3:30" s="1" customFormat="1">
      <c r="C2939" s="16"/>
      <c r="D2939" s="16"/>
      <c r="E2939" s="32"/>
      <c r="F2939" s="16"/>
      <c r="G2939" s="16"/>
      <c r="H2939" s="16"/>
      <c r="I2939" s="16"/>
      <c r="J2939" s="16"/>
      <c r="K2939" s="16"/>
      <c r="L2939" s="32"/>
      <c r="M2939" s="16"/>
      <c r="N2939" s="16"/>
      <c r="O2939" s="16"/>
      <c r="P2939" s="16"/>
      <c r="Y2939" s="20"/>
      <c r="Z2939" s="20"/>
      <c r="AA2939" s="20"/>
      <c r="AB2939" s="20"/>
      <c r="AC2939" s="20"/>
      <c r="AD2939" s="20"/>
    </row>
    <row r="2940" spans="3:30" s="1" customFormat="1">
      <c r="C2940" s="16"/>
      <c r="D2940" s="16"/>
      <c r="E2940" s="32"/>
      <c r="F2940" s="16"/>
      <c r="G2940" s="16"/>
      <c r="H2940" s="16"/>
      <c r="I2940" s="16"/>
      <c r="J2940" s="16"/>
      <c r="K2940" s="16"/>
      <c r="L2940" s="32"/>
      <c r="M2940" s="16"/>
      <c r="N2940" s="16"/>
      <c r="O2940" s="16"/>
      <c r="P2940" s="16"/>
      <c r="Y2940" s="20"/>
      <c r="Z2940" s="20"/>
      <c r="AA2940" s="20"/>
      <c r="AB2940" s="20"/>
      <c r="AC2940" s="20"/>
      <c r="AD2940" s="20"/>
    </row>
    <row r="2941" spans="3:30" s="1" customFormat="1">
      <c r="C2941" s="16"/>
      <c r="D2941" s="16"/>
      <c r="E2941" s="32"/>
      <c r="F2941" s="16"/>
      <c r="G2941" s="16"/>
      <c r="H2941" s="16"/>
      <c r="I2941" s="16"/>
      <c r="J2941" s="16"/>
      <c r="K2941" s="16"/>
      <c r="L2941" s="32"/>
      <c r="M2941" s="16"/>
      <c r="N2941" s="16"/>
      <c r="O2941" s="16"/>
      <c r="P2941" s="16"/>
      <c r="Y2941" s="20"/>
      <c r="Z2941" s="20"/>
      <c r="AA2941" s="20"/>
      <c r="AB2941" s="20"/>
      <c r="AC2941" s="20"/>
      <c r="AD2941" s="20"/>
    </row>
    <row r="2942" spans="3:30" s="1" customFormat="1">
      <c r="C2942" s="16"/>
      <c r="D2942" s="16"/>
      <c r="E2942" s="32"/>
      <c r="F2942" s="16"/>
      <c r="G2942" s="16"/>
      <c r="H2942" s="16"/>
      <c r="I2942" s="16"/>
      <c r="J2942" s="16"/>
      <c r="K2942" s="16"/>
      <c r="L2942" s="32"/>
      <c r="M2942" s="16"/>
      <c r="N2942" s="16"/>
      <c r="O2942" s="16"/>
      <c r="P2942" s="16"/>
      <c r="Y2942" s="20"/>
      <c r="Z2942" s="20"/>
      <c r="AA2942" s="20"/>
      <c r="AB2942" s="20"/>
      <c r="AC2942" s="20"/>
      <c r="AD2942" s="20"/>
    </row>
    <row r="2943" spans="3:30" s="1" customFormat="1">
      <c r="C2943" s="16"/>
      <c r="D2943" s="16"/>
      <c r="E2943" s="32"/>
      <c r="F2943" s="16"/>
      <c r="G2943" s="16"/>
      <c r="H2943" s="16"/>
      <c r="I2943" s="16"/>
      <c r="J2943" s="16"/>
      <c r="K2943" s="16"/>
      <c r="L2943" s="32"/>
      <c r="M2943" s="16"/>
      <c r="N2943" s="16"/>
      <c r="O2943" s="16"/>
      <c r="P2943" s="16"/>
      <c r="Y2943" s="20"/>
      <c r="Z2943" s="20"/>
      <c r="AA2943" s="20"/>
      <c r="AB2943" s="20"/>
      <c r="AC2943" s="20"/>
      <c r="AD2943" s="20"/>
    </row>
    <row r="2944" spans="3:30" s="1" customFormat="1">
      <c r="C2944" s="16"/>
      <c r="D2944" s="16"/>
      <c r="E2944" s="32"/>
      <c r="F2944" s="16"/>
      <c r="G2944" s="16"/>
      <c r="H2944" s="16"/>
      <c r="I2944" s="16"/>
      <c r="J2944" s="16"/>
      <c r="K2944" s="16"/>
      <c r="L2944" s="32"/>
      <c r="M2944" s="16"/>
      <c r="N2944" s="16"/>
      <c r="O2944" s="16"/>
      <c r="P2944" s="16"/>
      <c r="Y2944" s="20"/>
      <c r="Z2944" s="20"/>
      <c r="AA2944" s="20"/>
      <c r="AB2944" s="20"/>
      <c r="AC2944" s="20"/>
      <c r="AD2944" s="20"/>
    </row>
    <row r="2945" spans="3:30" s="1" customFormat="1">
      <c r="C2945" s="16"/>
      <c r="D2945" s="16"/>
      <c r="E2945" s="32"/>
      <c r="F2945" s="16"/>
      <c r="G2945" s="16"/>
      <c r="H2945" s="16"/>
      <c r="I2945" s="16"/>
      <c r="J2945" s="16"/>
      <c r="K2945" s="16"/>
      <c r="L2945" s="32"/>
      <c r="M2945" s="16"/>
      <c r="N2945" s="16"/>
      <c r="O2945" s="16"/>
      <c r="P2945" s="16"/>
      <c r="Y2945" s="20"/>
      <c r="Z2945" s="20"/>
      <c r="AA2945" s="20"/>
      <c r="AB2945" s="20"/>
      <c r="AC2945" s="20"/>
      <c r="AD2945" s="20"/>
    </row>
    <row r="2946" spans="3:30" s="1" customFormat="1">
      <c r="C2946" s="16"/>
      <c r="D2946" s="16"/>
      <c r="E2946" s="32"/>
      <c r="F2946" s="16"/>
      <c r="G2946" s="16"/>
      <c r="H2946" s="16"/>
      <c r="I2946" s="16"/>
      <c r="J2946" s="16"/>
      <c r="K2946" s="16"/>
      <c r="L2946" s="32"/>
      <c r="M2946" s="16"/>
      <c r="N2946" s="16"/>
      <c r="O2946" s="16"/>
      <c r="P2946" s="16"/>
      <c r="Y2946" s="20"/>
      <c r="Z2946" s="20"/>
      <c r="AA2946" s="20"/>
      <c r="AB2946" s="20"/>
      <c r="AC2946" s="20"/>
      <c r="AD2946" s="20"/>
    </row>
    <row r="2947" spans="3:30" s="1" customFormat="1">
      <c r="C2947" s="16"/>
      <c r="D2947" s="16"/>
      <c r="E2947" s="32"/>
      <c r="F2947" s="16"/>
      <c r="G2947" s="16"/>
      <c r="H2947" s="16"/>
      <c r="I2947" s="16"/>
      <c r="J2947" s="16"/>
      <c r="K2947" s="16"/>
      <c r="L2947" s="32"/>
      <c r="M2947" s="16"/>
      <c r="N2947" s="16"/>
      <c r="O2947" s="16"/>
      <c r="P2947" s="16"/>
      <c r="Y2947" s="20"/>
      <c r="Z2947" s="20"/>
      <c r="AA2947" s="20"/>
      <c r="AB2947" s="20"/>
      <c r="AC2947" s="20"/>
      <c r="AD2947" s="20"/>
    </row>
    <row r="2948" spans="3:30" s="1" customFormat="1">
      <c r="C2948" s="16"/>
      <c r="D2948" s="16"/>
      <c r="E2948" s="32"/>
      <c r="F2948" s="16"/>
      <c r="G2948" s="16"/>
      <c r="H2948" s="16"/>
      <c r="I2948" s="16"/>
      <c r="J2948" s="16"/>
      <c r="K2948" s="16"/>
      <c r="L2948" s="32"/>
      <c r="M2948" s="16"/>
      <c r="N2948" s="16"/>
      <c r="O2948" s="16"/>
      <c r="P2948" s="16"/>
      <c r="Y2948" s="20"/>
      <c r="Z2948" s="20"/>
      <c r="AA2948" s="20"/>
      <c r="AB2948" s="20"/>
      <c r="AC2948" s="20"/>
      <c r="AD2948" s="20"/>
    </row>
    <row r="2949" spans="3:30" s="1" customFormat="1">
      <c r="C2949" s="16"/>
      <c r="D2949" s="16"/>
      <c r="E2949" s="32"/>
      <c r="F2949" s="16"/>
      <c r="G2949" s="16"/>
      <c r="H2949" s="16"/>
      <c r="I2949" s="16"/>
      <c r="J2949" s="16"/>
      <c r="K2949" s="16"/>
      <c r="L2949" s="32"/>
      <c r="M2949" s="16"/>
      <c r="N2949" s="16"/>
      <c r="O2949" s="16"/>
      <c r="P2949" s="16"/>
      <c r="Y2949" s="20"/>
      <c r="Z2949" s="20"/>
      <c r="AA2949" s="20"/>
      <c r="AB2949" s="20"/>
      <c r="AC2949" s="20"/>
      <c r="AD2949" s="20"/>
    </row>
    <row r="2950" spans="3:30" s="1" customFormat="1">
      <c r="C2950" s="16"/>
      <c r="D2950" s="16"/>
      <c r="E2950" s="32"/>
      <c r="F2950" s="16"/>
      <c r="G2950" s="16"/>
      <c r="H2950" s="16"/>
      <c r="I2950" s="16"/>
      <c r="J2950" s="16"/>
      <c r="K2950" s="16"/>
      <c r="L2950" s="32"/>
      <c r="M2950" s="16"/>
      <c r="N2950" s="16"/>
      <c r="O2950" s="16"/>
      <c r="P2950" s="16"/>
      <c r="Y2950" s="20"/>
      <c r="Z2950" s="20"/>
      <c r="AA2950" s="20"/>
      <c r="AB2950" s="20"/>
      <c r="AC2950" s="20"/>
      <c r="AD2950" s="20"/>
    </row>
    <row r="2951" spans="3:30" s="1" customFormat="1">
      <c r="C2951" s="16"/>
      <c r="D2951" s="16"/>
      <c r="E2951" s="32"/>
      <c r="F2951" s="16"/>
      <c r="G2951" s="16"/>
      <c r="H2951" s="16"/>
      <c r="I2951" s="16"/>
      <c r="J2951" s="16"/>
      <c r="K2951" s="16"/>
      <c r="L2951" s="32"/>
      <c r="M2951" s="16"/>
      <c r="N2951" s="16"/>
      <c r="O2951" s="16"/>
      <c r="P2951" s="16"/>
      <c r="Y2951" s="20"/>
      <c r="Z2951" s="20"/>
      <c r="AA2951" s="20"/>
      <c r="AB2951" s="20"/>
      <c r="AC2951" s="20"/>
      <c r="AD2951" s="20"/>
    </row>
    <row r="2952" spans="3:30" s="1" customFormat="1">
      <c r="C2952" s="16"/>
      <c r="D2952" s="16"/>
      <c r="E2952" s="32"/>
      <c r="F2952" s="16"/>
      <c r="G2952" s="16"/>
      <c r="H2952" s="16"/>
      <c r="I2952" s="16"/>
      <c r="J2952" s="16"/>
      <c r="K2952" s="16"/>
      <c r="L2952" s="32"/>
      <c r="M2952" s="16"/>
      <c r="N2952" s="16"/>
      <c r="O2952" s="16"/>
      <c r="P2952" s="16"/>
      <c r="Y2952" s="20"/>
      <c r="Z2952" s="20"/>
      <c r="AA2952" s="20"/>
      <c r="AB2952" s="20"/>
      <c r="AC2952" s="20"/>
      <c r="AD2952" s="20"/>
    </row>
    <row r="2953" spans="3:30" s="1" customFormat="1">
      <c r="C2953" s="16"/>
      <c r="D2953" s="16"/>
      <c r="E2953" s="32"/>
      <c r="F2953" s="16"/>
      <c r="G2953" s="16"/>
      <c r="H2953" s="16"/>
      <c r="I2953" s="16"/>
      <c r="J2953" s="16"/>
      <c r="K2953" s="16"/>
      <c r="L2953" s="32"/>
      <c r="M2953" s="16"/>
      <c r="N2953" s="16"/>
      <c r="O2953" s="16"/>
      <c r="P2953" s="16"/>
      <c r="Y2953" s="20"/>
      <c r="Z2953" s="20"/>
      <c r="AA2953" s="20"/>
      <c r="AB2953" s="20"/>
      <c r="AC2953" s="20"/>
      <c r="AD2953" s="20"/>
    </row>
    <row r="2954" spans="3:30" s="1" customFormat="1">
      <c r="C2954" s="16"/>
      <c r="D2954" s="16"/>
      <c r="E2954" s="32"/>
      <c r="F2954" s="16"/>
      <c r="G2954" s="16"/>
      <c r="H2954" s="16"/>
      <c r="I2954" s="16"/>
      <c r="J2954" s="16"/>
      <c r="K2954" s="16"/>
      <c r="L2954" s="32"/>
      <c r="M2954" s="16"/>
      <c r="N2954" s="16"/>
      <c r="O2954" s="16"/>
      <c r="P2954" s="16"/>
      <c r="Y2954" s="20"/>
      <c r="Z2954" s="20"/>
      <c r="AA2954" s="20"/>
      <c r="AB2954" s="20"/>
      <c r="AC2954" s="20"/>
      <c r="AD2954" s="20"/>
    </row>
    <row r="2955" spans="3:30" s="1" customFormat="1">
      <c r="C2955" s="16"/>
      <c r="D2955" s="16"/>
      <c r="E2955" s="32"/>
      <c r="F2955" s="16"/>
      <c r="G2955" s="16"/>
      <c r="H2955" s="16"/>
      <c r="I2955" s="16"/>
      <c r="J2955" s="16"/>
      <c r="K2955" s="16"/>
      <c r="L2955" s="32"/>
      <c r="M2955" s="16"/>
      <c r="N2955" s="16"/>
      <c r="O2955" s="16"/>
      <c r="P2955" s="16"/>
      <c r="Y2955" s="20"/>
      <c r="Z2955" s="20"/>
      <c r="AA2955" s="20"/>
      <c r="AB2955" s="20"/>
      <c r="AC2955" s="20"/>
      <c r="AD2955" s="20"/>
    </row>
    <row r="2956" spans="3:30" s="1" customFormat="1">
      <c r="C2956" s="16"/>
      <c r="D2956" s="16"/>
      <c r="E2956" s="32"/>
      <c r="F2956" s="16"/>
      <c r="G2956" s="16"/>
      <c r="H2956" s="16"/>
      <c r="I2956" s="16"/>
      <c r="J2956" s="16"/>
      <c r="K2956" s="16"/>
      <c r="L2956" s="32"/>
      <c r="M2956" s="16"/>
      <c r="N2956" s="16"/>
      <c r="O2956" s="16"/>
      <c r="P2956" s="16"/>
      <c r="Y2956" s="20"/>
      <c r="Z2956" s="20"/>
      <c r="AA2956" s="20"/>
      <c r="AB2956" s="20"/>
      <c r="AC2956" s="20"/>
      <c r="AD2956" s="20"/>
    </row>
    <row r="2957" spans="3:30" s="1" customFormat="1">
      <c r="C2957" s="16"/>
      <c r="D2957" s="16"/>
      <c r="E2957" s="32"/>
      <c r="F2957" s="16"/>
      <c r="G2957" s="16"/>
      <c r="H2957" s="16"/>
      <c r="I2957" s="16"/>
      <c r="J2957" s="16"/>
      <c r="K2957" s="16"/>
      <c r="L2957" s="32"/>
      <c r="M2957" s="16"/>
      <c r="N2957" s="16"/>
      <c r="O2957" s="16"/>
      <c r="P2957" s="16"/>
      <c r="Y2957" s="20"/>
      <c r="Z2957" s="20"/>
      <c r="AA2957" s="20"/>
      <c r="AB2957" s="20"/>
      <c r="AC2957" s="20"/>
      <c r="AD2957" s="20"/>
    </row>
    <row r="2958" spans="3:30" s="1" customFormat="1">
      <c r="C2958" s="16"/>
      <c r="D2958" s="16"/>
      <c r="E2958" s="32"/>
      <c r="F2958" s="16"/>
      <c r="G2958" s="16"/>
      <c r="H2958" s="16"/>
      <c r="I2958" s="16"/>
      <c r="J2958" s="16"/>
      <c r="K2958" s="16"/>
      <c r="L2958" s="32"/>
      <c r="M2958" s="16"/>
      <c r="N2958" s="16"/>
      <c r="O2958" s="16"/>
      <c r="P2958" s="16"/>
      <c r="Y2958" s="20"/>
      <c r="Z2958" s="20"/>
      <c r="AA2958" s="20"/>
      <c r="AB2958" s="20"/>
      <c r="AC2958" s="20"/>
      <c r="AD2958" s="20"/>
    </row>
    <row r="2959" spans="3:30" s="1" customFormat="1">
      <c r="C2959" s="16"/>
      <c r="D2959" s="16"/>
      <c r="E2959" s="32"/>
      <c r="F2959" s="16"/>
      <c r="G2959" s="16"/>
      <c r="H2959" s="16"/>
      <c r="I2959" s="16"/>
      <c r="J2959" s="16"/>
      <c r="K2959" s="16"/>
      <c r="L2959" s="32"/>
      <c r="M2959" s="16"/>
      <c r="N2959" s="16"/>
      <c r="O2959" s="16"/>
      <c r="P2959" s="16"/>
      <c r="Y2959" s="20"/>
      <c r="Z2959" s="20"/>
      <c r="AA2959" s="20"/>
      <c r="AB2959" s="20"/>
      <c r="AC2959" s="20"/>
      <c r="AD2959" s="20"/>
    </row>
    <row r="2960" spans="3:30" s="1" customFormat="1">
      <c r="C2960" s="16"/>
      <c r="D2960" s="16"/>
      <c r="E2960" s="32"/>
      <c r="F2960" s="16"/>
      <c r="G2960" s="16"/>
      <c r="H2960" s="16"/>
      <c r="I2960" s="16"/>
      <c r="J2960" s="16"/>
      <c r="K2960" s="16"/>
      <c r="L2960" s="32"/>
      <c r="M2960" s="16"/>
      <c r="N2960" s="16"/>
      <c r="O2960" s="16"/>
      <c r="P2960" s="16"/>
      <c r="Y2960" s="20"/>
      <c r="Z2960" s="20"/>
      <c r="AA2960" s="20"/>
      <c r="AB2960" s="20"/>
      <c r="AC2960" s="20"/>
      <c r="AD2960" s="20"/>
    </row>
    <row r="2961" spans="3:30" s="1" customFormat="1">
      <c r="C2961" s="16"/>
      <c r="D2961" s="16"/>
      <c r="E2961" s="32"/>
      <c r="F2961" s="16"/>
      <c r="G2961" s="16"/>
      <c r="H2961" s="16"/>
      <c r="I2961" s="16"/>
      <c r="J2961" s="16"/>
      <c r="K2961" s="16"/>
      <c r="L2961" s="32"/>
      <c r="M2961" s="16"/>
      <c r="N2961" s="16"/>
      <c r="O2961" s="16"/>
      <c r="P2961" s="16"/>
      <c r="Y2961" s="20"/>
      <c r="Z2961" s="20"/>
      <c r="AA2961" s="20"/>
      <c r="AB2961" s="20"/>
      <c r="AC2961" s="20"/>
      <c r="AD2961" s="20"/>
    </row>
    <row r="2962" spans="3:30" s="1" customFormat="1">
      <c r="C2962" s="16"/>
      <c r="D2962" s="16"/>
      <c r="E2962" s="32"/>
      <c r="F2962" s="16"/>
      <c r="G2962" s="16"/>
      <c r="H2962" s="16"/>
      <c r="I2962" s="16"/>
      <c r="J2962" s="16"/>
      <c r="K2962" s="16"/>
      <c r="L2962" s="32"/>
      <c r="M2962" s="16"/>
      <c r="N2962" s="16"/>
      <c r="O2962" s="16"/>
      <c r="P2962" s="16"/>
      <c r="Y2962" s="20"/>
      <c r="Z2962" s="20"/>
      <c r="AA2962" s="20"/>
      <c r="AB2962" s="20"/>
      <c r="AC2962" s="20"/>
      <c r="AD2962" s="20"/>
    </row>
    <row r="2963" spans="3:30" s="1" customFormat="1">
      <c r="C2963" s="16"/>
      <c r="D2963" s="16"/>
      <c r="E2963" s="32"/>
      <c r="F2963" s="16"/>
      <c r="G2963" s="16"/>
      <c r="H2963" s="16"/>
      <c r="I2963" s="16"/>
      <c r="J2963" s="16"/>
      <c r="K2963" s="16"/>
      <c r="L2963" s="32"/>
      <c r="M2963" s="16"/>
      <c r="N2963" s="16"/>
      <c r="O2963" s="16"/>
      <c r="P2963" s="16"/>
      <c r="Y2963" s="20"/>
      <c r="Z2963" s="20"/>
      <c r="AA2963" s="20"/>
      <c r="AB2963" s="20"/>
      <c r="AC2963" s="20"/>
      <c r="AD2963" s="20"/>
    </row>
    <row r="2964" spans="3:30" s="1" customFormat="1">
      <c r="C2964" s="16"/>
      <c r="D2964" s="16"/>
      <c r="E2964" s="32"/>
      <c r="F2964" s="16"/>
      <c r="G2964" s="16"/>
      <c r="H2964" s="16"/>
      <c r="I2964" s="16"/>
      <c r="J2964" s="16"/>
      <c r="K2964" s="16"/>
      <c r="L2964" s="32"/>
      <c r="M2964" s="16"/>
      <c r="N2964" s="16"/>
      <c r="O2964" s="16"/>
      <c r="P2964" s="16"/>
      <c r="Y2964" s="20"/>
      <c r="Z2964" s="20"/>
      <c r="AA2964" s="20"/>
      <c r="AB2964" s="20"/>
      <c r="AC2964" s="20"/>
      <c r="AD2964" s="20"/>
    </row>
    <row r="2965" spans="3:30" s="1" customFormat="1">
      <c r="C2965" s="16"/>
      <c r="D2965" s="16"/>
      <c r="E2965" s="32"/>
      <c r="F2965" s="16"/>
      <c r="G2965" s="16"/>
      <c r="H2965" s="16"/>
      <c r="I2965" s="16"/>
      <c r="J2965" s="16"/>
      <c r="K2965" s="16"/>
      <c r="L2965" s="32"/>
      <c r="M2965" s="16"/>
      <c r="N2965" s="16"/>
      <c r="O2965" s="16"/>
      <c r="P2965" s="16"/>
      <c r="Y2965" s="20"/>
      <c r="Z2965" s="20"/>
      <c r="AA2965" s="20"/>
      <c r="AB2965" s="20"/>
      <c r="AC2965" s="20"/>
      <c r="AD2965" s="20"/>
    </row>
    <row r="2966" spans="3:30" s="1" customFormat="1">
      <c r="C2966" s="16"/>
      <c r="D2966" s="16"/>
      <c r="E2966" s="32"/>
      <c r="F2966" s="16"/>
      <c r="G2966" s="16"/>
      <c r="H2966" s="16"/>
      <c r="I2966" s="16"/>
      <c r="J2966" s="16"/>
      <c r="K2966" s="16"/>
      <c r="L2966" s="32"/>
      <c r="M2966" s="16"/>
      <c r="N2966" s="16"/>
      <c r="O2966" s="16"/>
      <c r="P2966" s="16"/>
      <c r="Y2966" s="20"/>
      <c r="Z2966" s="20"/>
      <c r="AA2966" s="20"/>
      <c r="AB2966" s="20"/>
      <c r="AC2966" s="20"/>
      <c r="AD2966" s="20"/>
    </row>
    <row r="2967" spans="3:30" s="1" customFormat="1">
      <c r="C2967" s="16"/>
      <c r="D2967" s="16"/>
      <c r="E2967" s="32"/>
      <c r="F2967" s="16"/>
      <c r="G2967" s="16"/>
      <c r="H2967" s="16"/>
      <c r="I2967" s="16"/>
      <c r="J2967" s="16"/>
      <c r="K2967" s="16"/>
      <c r="L2967" s="32"/>
      <c r="M2967" s="16"/>
      <c r="N2967" s="16"/>
      <c r="O2967" s="16"/>
      <c r="P2967" s="16"/>
      <c r="Y2967" s="20"/>
      <c r="Z2967" s="20"/>
      <c r="AA2967" s="20"/>
      <c r="AB2967" s="20"/>
      <c r="AC2967" s="20"/>
      <c r="AD2967" s="20"/>
    </row>
    <row r="2968" spans="3:30" s="1" customFormat="1">
      <c r="C2968" s="16"/>
      <c r="D2968" s="16"/>
      <c r="E2968" s="32"/>
      <c r="F2968" s="16"/>
      <c r="G2968" s="16"/>
      <c r="H2968" s="16"/>
      <c r="I2968" s="16"/>
      <c r="J2968" s="16"/>
      <c r="K2968" s="16"/>
      <c r="L2968" s="32"/>
      <c r="M2968" s="16"/>
      <c r="N2968" s="16"/>
      <c r="O2968" s="16"/>
      <c r="P2968" s="16"/>
      <c r="Y2968" s="20"/>
      <c r="Z2968" s="20"/>
      <c r="AA2968" s="20"/>
      <c r="AB2968" s="20"/>
      <c r="AC2968" s="20"/>
      <c r="AD2968" s="20"/>
    </row>
    <row r="2969" spans="3:30" s="1" customFormat="1">
      <c r="C2969" s="16"/>
      <c r="D2969" s="16"/>
      <c r="E2969" s="32"/>
      <c r="F2969" s="16"/>
      <c r="G2969" s="16"/>
      <c r="H2969" s="16"/>
      <c r="I2969" s="16"/>
      <c r="J2969" s="16"/>
      <c r="K2969" s="16"/>
      <c r="L2969" s="32"/>
      <c r="M2969" s="16"/>
      <c r="N2969" s="16"/>
      <c r="O2969" s="16"/>
      <c r="P2969" s="16"/>
      <c r="Y2969" s="20"/>
      <c r="Z2969" s="20"/>
      <c r="AA2969" s="20"/>
      <c r="AB2969" s="20"/>
      <c r="AC2969" s="20"/>
      <c r="AD2969" s="20"/>
    </row>
    <row r="2970" spans="3:30" s="1" customFormat="1">
      <c r="C2970" s="16"/>
      <c r="D2970" s="16"/>
      <c r="E2970" s="32"/>
      <c r="F2970" s="16"/>
      <c r="G2970" s="16"/>
      <c r="H2970" s="16"/>
      <c r="I2970" s="16"/>
      <c r="J2970" s="16"/>
      <c r="K2970" s="16"/>
      <c r="L2970" s="32"/>
      <c r="M2970" s="16"/>
      <c r="N2970" s="16"/>
      <c r="O2970" s="16"/>
      <c r="P2970" s="16"/>
      <c r="Y2970" s="20"/>
      <c r="Z2970" s="20"/>
      <c r="AA2970" s="20"/>
      <c r="AB2970" s="20"/>
      <c r="AC2970" s="20"/>
      <c r="AD2970" s="20"/>
    </row>
    <row r="2971" spans="3:30" s="1" customFormat="1">
      <c r="C2971" s="16"/>
      <c r="D2971" s="16"/>
      <c r="E2971" s="32"/>
      <c r="F2971" s="16"/>
      <c r="G2971" s="16"/>
      <c r="H2971" s="16"/>
      <c r="I2971" s="16"/>
      <c r="J2971" s="16"/>
      <c r="K2971" s="16"/>
      <c r="L2971" s="32"/>
      <c r="M2971" s="16"/>
      <c r="N2971" s="16"/>
      <c r="O2971" s="16"/>
      <c r="P2971" s="16"/>
      <c r="Y2971" s="20"/>
      <c r="Z2971" s="20"/>
      <c r="AA2971" s="20"/>
      <c r="AB2971" s="20"/>
      <c r="AC2971" s="20"/>
      <c r="AD2971" s="20"/>
    </row>
    <row r="2972" spans="3:30" s="1" customFormat="1">
      <c r="C2972" s="16"/>
      <c r="D2972" s="16"/>
      <c r="E2972" s="32"/>
      <c r="F2972" s="16"/>
      <c r="G2972" s="16"/>
      <c r="H2972" s="16"/>
      <c r="I2972" s="16"/>
      <c r="J2972" s="16"/>
      <c r="K2972" s="16"/>
      <c r="L2972" s="32"/>
      <c r="M2972" s="16"/>
      <c r="N2972" s="16"/>
      <c r="O2972" s="16"/>
      <c r="P2972" s="16"/>
      <c r="Y2972" s="20"/>
      <c r="Z2972" s="20"/>
      <c r="AA2972" s="20"/>
      <c r="AB2972" s="20"/>
      <c r="AC2972" s="20"/>
      <c r="AD2972" s="20"/>
    </row>
    <row r="2973" spans="3:30" s="1" customFormat="1">
      <c r="C2973" s="16"/>
      <c r="D2973" s="16"/>
      <c r="E2973" s="32"/>
      <c r="F2973" s="16"/>
      <c r="G2973" s="16"/>
      <c r="H2973" s="16"/>
      <c r="I2973" s="16"/>
      <c r="J2973" s="16"/>
      <c r="K2973" s="16"/>
      <c r="L2973" s="32"/>
      <c r="M2973" s="16"/>
      <c r="N2973" s="16"/>
      <c r="O2973" s="16"/>
      <c r="P2973" s="16"/>
      <c r="Y2973" s="20"/>
      <c r="Z2973" s="20"/>
      <c r="AA2973" s="20"/>
      <c r="AB2973" s="20"/>
      <c r="AC2973" s="20"/>
      <c r="AD2973" s="20"/>
    </row>
    <row r="2974" spans="3:30" s="1" customFormat="1">
      <c r="C2974" s="16"/>
      <c r="D2974" s="16"/>
      <c r="E2974" s="32"/>
      <c r="F2974" s="16"/>
      <c r="G2974" s="16"/>
      <c r="H2974" s="16"/>
      <c r="I2974" s="16"/>
      <c r="J2974" s="16"/>
      <c r="K2974" s="16"/>
      <c r="L2974" s="32"/>
      <c r="M2974" s="16"/>
      <c r="N2974" s="16"/>
      <c r="O2974" s="16"/>
      <c r="P2974" s="16"/>
      <c r="Y2974" s="20"/>
      <c r="Z2974" s="20"/>
      <c r="AA2974" s="20"/>
      <c r="AB2974" s="20"/>
      <c r="AC2974" s="20"/>
      <c r="AD2974" s="20"/>
    </row>
    <row r="2975" spans="3:30" s="1" customFormat="1">
      <c r="C2975" s="16"/>
      <c r="D2975" s="16"/>
      <c r="E2975" s="32"/>
      <c r="F2975" s="16"/>
      <c r="G2975" s="16"/>
      <c r="H2975" s="16"/>
      <c r="I2975" s="16"/>
      <c r="J2975" s="16"/>
      <c r="K2975" s="16"/>
      <c r="L2975" s="32"/>
      <c r="M2975" s="16"/>
      <c r="N2975" s="16"/>
      <c r="O2975" s="16"/>
      <c r="P2975" s="16"/>
      <c r="Y2975" s="20"/>
      <c r="Z2975" s="20"/>
      <c r="AA2975" s="20"/>
      <c r="AB2975" s="20"/>
      <c r="AC2975" s="20"/>
      <c r="AD2975" s="20"/>
    </row>
    <row r="2976" spans="3:30" s="1" customFormat="1">
      <c r="C2976" s="16"/>
      <c r="D2976" s="16"/>
      <c r="E2976" s="32"/>
      <c r="F2976" s="16"/>
      <c r="G2976" s="16"/>
      <c r="H2976" s="16"/>
      <c r="I2976" s="16"/>
      <c r="J2976" s="16"/>
      <c r="K2976" s="16"/>
      <c r="L2976" s="32"/>
      <c r="M2976" s="16"/>
      <c r="N2976" s="16"/>
      <c r="O2976" s="16"/>
      <c r="P2976" s="16"/>
      <c r="Y2976" s="20"/>
      <c r="Z2976" s="20"/>
      <c r="AA2976" s="20"/>
      <c r="AB2976" s="20"/>
      <c r="AC2976" s="20"/>
      <c r="AD2976" s="20"/>
    </row>
    <row r="2977" spans="3:30" s="1" customFormat="1">
      <c r="C2977" s="16"/>
      <c r="D2977" s="16"/>
      <c r="E2977" s="32"/>
      <c r="F2977" s="16"/>
      <c r="G2977" s="16"/>
      <c r="H2977" s="16"/>
      <c r="I2977" s="16"/>
      <c r="J2977" s="16"/>
      <c r="K2977" s="16"/>
      <c r="L2977" s="32"/>
      <c r="M2977" s="16"/>
      <c r="N2977" s="16"/>
      <c r="O2977" s="16"/>
      <c r="P2977" s="16"/>
      <c r="Y2977" s="20"/>
      <c r="Z2977" s="20"/>
      <c r="AA2977" s="20"/>
      <c r="AB2977" s="20"/>
      <c r="AC2977" s="20"/>
      <c r="AD2977" s="20"/>
    </row>
    <row r="2978" spans="3:30" s="1" customFormat="1">
      <c r="C2978" s="16"/>
      <c r="D2978" s="16"/>
      <c r="E2978" s="32"/>
      <c r="F2978" s="16"/>
      <c r="G2978" s="16"/>
      <c r="H2978" s="16"/>
      <c r="I2978" s="16"/>
      <c r="J2978" s="16"/>
      <c r="K2978" s="16"/>
      <c r="L2978" s="32"/>
      <c r="M2978" s="16"/>
      <c r="N2978" s="16"/>
      <c r="O2978" s="16"/>
      <c r="P2978" s="16"/>
      <c r="Y2978" s="20"/>
      <c r="Z2978" s="20"/>
      <c r="AA2978" s="20"/>
      <c r="AB2978" s="20"/>
      <c r="AC2978" s="20"/>
      <c r="AD2978" s="20"/>
    </row>
    <row r="2979" spans="3:30" s="1" customFormat="1">
      <c r="C2979" s="16"/>
      <c r="D2979" s="16"/>
      <c r="E2979" s="32"/>
      <c r="F2979" s="16"/>
      <c r="G2979" s="16"/>
      <c r="H2979" s="16"/>
      <c r="I2979" s="16"/>
      <c r="J2979" s="16"/>
      <c r="K2979" s="16"/>
      <c r="L2979" s="32"/>
      <c r="M2979" s="16"/>
      <c r="N2979" s="16"/>
      <c r="O2979" s="16"/>
      <c r="P2979" s="16"/>
      <c r="Y2979" s="20"/>
      <c r="Z2979" s="20"/>
      <c r="AA2979" s="20"/>
      <c r="AB2979" s="20"/>
      <c r="AC2979" s="20"/>
      <c r="AD2979" s="20"/>
    </row>
    <row r="2980" spans="3:30" s="1" customFormat="1">
      <c r="C2980" s="16"/>
      <c r="D2980" s="16"/>
      <c r="E2980" s="32"/>
      <c r="F2980" s="16"/>
      <c r="G2980" s="16"/>
      <c r="H2980" s="16"/>
      <c r="I2980" s="16"/>
      <c r="J2980" s="16"/>
      <c r="K2980" s="16"/>
      <c r="L2980" s="32"/>
      <c r="M2980" s="16"/>
      <c r="N2980" s="16"/>
      <c r="O2980" s="16"/>
      <c r="P2980" s="16"/>
      <c r="Y2980" s="20"/>
      <c r="Z2980" s="20"/>
      <c r="AA2980" s="20"/>
      <c r="AB2980" s="20"/>
      <c r="AC2980" s="20"/>
      <c r="AD2980" s="20"/>
    </row>
    <row r="2981" spans="3:30" s="1" customFormat="1">
      <c r="C2981" s="16"/>
      <c r="D2981" s="16"/>
      <c r="E2981" s="32"/>
      <c r="F2981" s="16"/>
      <c r="G2981" s="16"/>
      <c r="H2981" s="16"/>
      <c r="I2981" s="16"/>
      <c r="J2981" s="16"/>
      <c r="K2981" s="16"/>
      <c r="L2981" s="32"/>
      <c r="M2981" s="16"/>
      <c r="N2981" s="16"/>
      <c r="O2981" s="16"/>
      <c r="P2981" s="16"/>
      <c r="Y2981" s="20"/>
      <c r="Z2981" s="20"/>
      <c r="AA2981" s="20"/>
      <c r="AB2981" s="20"/>
      <c r="AC2981" s="20"/>
      <c r="AD2981" s="20"/>
    </row>
    <row r="2982" spans="3:30" s="1" customFormat="1">
      <c r="C2982" s="16"/>
      <c r="D2982" s="16"/>
      <c r="E2982" s="32"/>
      <c r="F2982" s="16"/>
      <c r="G2982" s="16"/>
      <c r="H2982" s="16"/>
      <c r="I2982" s="16"/>
      <c r="J2982" s="16"/>
      <c r="K2982" s="16"/>
      <c r="L2982" s="32"/>
      <c r="M2982" s="16"/>
      <c r="N2982" s="16"/>
      <c r="O2982" s="16"/>
      <c r="P2982" s="16"/>
      <c r="Y2982" s="20"/>
      <c r="Z2982" s="20"/>
      <c r="AA2982" s="20"/>
      <c r="AB2982" s="20"/>
      <c r="AC2982" s="20"/>
      <c r="AD2982" s="20"/>
    </row>
    <row r="2983" spans="3:30" s="1" customFormat="1">
      <c r="C2983" s="16"/>
      <c r="D2983" s="16"/>
      <c r="E2983" s="32"/>
      <c r="F2983" s="16"/>
      <c r="G2983" s="16"/>
      <c r="H2983" s="16"/>
      <c r="I2983" s="16"/>
      <c r="J2983" s="16"/>
      <c r="K2983" s="16"/>
      <c r="L2983" s="32"/>
      <c r="M2983" s="16"/>
      <c r="N2983" s="16"/>
      <c r="O2983" s="16"/>
      <c r="P2983" s="16"/>
      <c r="Y2983" s="20"/>
      <c r="Z2983" s="20"/>
      <c r="AA2983" s="20"/>
      <c r="AB2983" s="20"/>
      <c r="AC2983" s="20"/>
      <c r="AD2983" s="20"/>
    </row>
    <row r="2984" spans="3:30" s="1" customFormat="1">
      <c r="C2984" s="16"/>
      <c r="D2984" s="16"/>
      <c r="E2984" s="32"/>
      <c r="F2984" s="16"/>
      <c r="G2984" s="16"/>
      <c r="H2984" s="16"/>
      <c r="I2984" s="16"/>
      <c r="J2984" s="16"/>
      <c r="K2984" s="16"/>
      <c r="L2984" s="32"/>
      <c r="M2984" s="16"/>
      <c r="N2984" s="16"/>
      <c r="O2984" s="16"/>
      <c r="P2984" s="16"/>
      <c r="Y2984" s="20"/>
      <c r="Z2984" s="20"/>
      <c r="AA2984" s="20"/>
      <c r="AB2984" s="20"/>
      <c r="AC2984" s="20"/>
      <c r="AD2984" s="20"/>
    </row>
    <row r="2985" spans="3:30" s="1" customFormat="1">
      <c r="C2985" s="16"/>
      <c r="D2985" s="16"/>
      <c r="E2985" s="32"/>
      <c r="F2985" s="16"/>
      <c r="G2985" s="16"/>
      <c r="H2985" s="16"/>
      <c r="I2985" s="16"/>
      <c r="J2985" s="16"/>
      <c r="K2985" s="16"/>
      <c r="L2985" s="32"/>
      <c r="M2985" s="16"/>
      <c r="N2985" s="16"/>
      <c r="O2985" s="16"/>
      <c r="P2985" s="16"/>
      <c r="Y2985" s="20"/>
      <c r="Z2985" s="20"/>
      <c r="AA2985" s="20"/>
      <c r="AB2985" s="20"/>
      <c r="AC2985" s="20"/>
      <c r="AD2985" s="20"/>
    </row>
    <row r="2986" spans="3:30" s="1" customFormat="1">
      <c r="C2986" s="16"/>
      <c r="D2986" s="16"/>
      <c r="E2986" s="32"/>
      <c r="F2986" s="16"/>
      <c r="G2986" s="16"/>
      <c r="H2986" s="16"/>
      <c r="I2986" s="16"/>
      <c r="J2986" s="16"/>
      <c r="K2986" s="16"/>
      <c r="L2986" s="32"/>
      <c r="M2986" s="16"/>
      <c r="N2986" s="16"/>
      <c r="O2986" s="16"/>
      <c r="P2986" s="16"/>
      <c r="Y2986" s="20"/>
      <c r="Z2986" s="20"/>
      <c r="AA2986" s="20"/>
      <c r="AB2986" s="20"/>
      <c r="AC2986" s="20"/>
      <c r="AD2986" s="20"/>
    </row>
    <row r="2987" spans="3:30" s="1" customFormat="1">
      <c r="C2987" s="16"/>
      <c r="D2987" s="16"/>
      <c r="E2987" s="32"/>
      <c r="F2987" s="16"/>
      <c r="G2987" s="16"/>
      <c r="H2987" s="16"/>
      <c r="I2987" s="16"/>
      <c r="J2987" s="16"/>
      <c r="K2987" s="16"/>
      <c r="L2987" s="32"/>
      <c r="M2987" s="16"/>
      <c r="N2987" s="16"/>
      <c r="O2987" s="16"/>
      <c r="P2987" s="16"/>
      <c r="Y2987" s="20"/>
      <c r="Z2987" s="20"/>
      <c r="AA2987" s="20"/>
      <c r="AB2987" s="20"/>
      <c r="AC2987" s="20"/>
      <c r="AD2987" s="20"/>
    </row>
    <row r="2988" spans="3:30" s="1" customFormat="1">
      <c r="C2988" s="16"/>
      <c r="D2988" s="16"/>
      <c r="E2988" s="32"/>
      <c r="F2988" s="16"/>
      <c r="G2988" s="16"/>
      <c r="H2988" s="16"/>
      <c r="I2988" s="16"/>
      <c r="J2988" s="16"/>
      <c r="K2988" s="16"/>
      <c r="L2988" s="32"/>
      <c r="M2988" s="16"/>
      <c r="N2988" s="16"/>
      <c r="O2988" s="16"/>
      <c r="P2988" s="16"/>
      <c r="Y2988" s="20"/>
      <c r="Z2988" s="20"/>
      <c r="AA2988" s="20"/>
      <c r="AB2988" s="20"/>
      <c r="AC2988" s="20"/>
      <c r="AD2988" s="20"/>
    </row>
    <row r="2989" spans="3:30" s="1" customFormat="1">
      <c r="C2989" s="16"/>
      <c r="D2989" s="16"/>
      <c r="E2989" s="32"/>
      <c r="F2989" s="16"/>
      <c r="G2989" s="16"/>
      <c r="H2989" s="16"/>
      <c r="I2989" s="16"/>
      <c r="J2989" s="16"/>
      <c r="K2989" s="16"/>
      <c r="L2989" s="32"/>
      <c r="M2989" s="16"/>
      <c r="N2989" s="16"/>
      <c r="O2989" s="16"/>
      <c r="P2989" s="16"/>
      <c r="Y2989" s="20"/>
      <c r="Z2989" s="20"/>
      <c r="AA2989" s="20"/>
      <c r="AB2989" s="20"/>
      <c r="AC2989" s="20"/>
      <c r="AD2989" s="20"/>
    </row>
    <row r="2990" spans="3:30" s="1" customFormat="1">
      <c r="C2990" s="16"/>
      <c r="D2990" s="16"/>
      <c r="E2990" s="32"/>
      <c r="F2990" s="16"/>
      <c r="G2990" s="16"/>
      <c r="H2990" s="16"/>
      <c r="I2990" s="16"/>
      <c r="J2990" s="16"/>
      <c r="K2990" s="16"/>
      <c r="L2990" s="32"/>
      <c r="M2990" s="16"/>
      <c r="N2990" s="16"/>
      <c r="O2990" s="16"/>
      <c r="P2990" s="16"/>
      <c r="Y2990" s="20"/>
      <c r="Z2990" s="20"/>
      <c r="AA2990" s="20"/>
      <c r="AB2990" s="20"/>
      <c r="AC2990" s="20"/>
      <c r="AD2990" s="20"/>
    </row>
    <row r="2991" spans="3:30" s="1" customFormat="1">
      <c r="C2991" s="16"/>
      <c r="D2991" s="16"/>
      <c r="E2991" s="32"/>
      <c r="F2991" s="16"/>
      <c r="G2991" s="16"/>
      <c r="H2991" s="16"/>
      <c r="I2991" s="16"/>
      <c r="J2991" s="16"/>
      <c r="K2991" s="16"/>
      <c r="L2991" s="32"/>
      <c r="M2991" s="16"/>
      <c r="N2991" s="16"/>
      <c r="O2991" s="16"/>
      <c r="P2991" s="16"/>
      <c r="Y2991" s="20"/>
      <c r="Z2991" s="20"/>
      <c r="AA2991" s="20"/>
      <c r="AB2991" s="20"/>
      <c r="AC2991" s="20"/>
      <c r="AD2991" s="20"/>
    </row>
    <row r="2992" spans="3:30" s="1" customFormat="1">
      <c r="C2992" s="16"/>
      <c r="D2992" s="16"/>
      <c r="E2992" s="32"/>
      <c r="F2992" s="16"/>
      <c r="G2992" s="16"/>
      <c r="H2992" s="16"/>
      <c r="I2992" s="16"/>
      <c r="J2992" s="16"/>
      <c r="K2992" s="16"/>
      <c r="L2992" s="32"/>
      <c r="M2992" s="16"/>
      <c r="N2992" s="16"/>
      <c r="O2992" s="16"/>
      <c r="P2992" s="16"/>
      <c r="Y2992" s="20"/>
      <c r="Z2992" s="20"/>
      <c r="AA2992" s="20"/>
      <c r="AB2992" s="20"/>
      <c r="AC2992" s="20"/>
      <c r="AD2992" s="20"/>
    </row>
    <row r="2993" spans="3:30" s="1" customFormat="1">
      <c r="C2993" s="16"/>
      <c r="D2993" s="16"/>
      <c r="E2993" s="32"/>
      <c r="F2993" s="16"/>
      <c r="G2993" s="16"/>
      <c r="H2993" s="16"/>
      <c r="I2993" s="16"/>
      <c r="J2993" s="16"/>
      <c r="K2993" s="16"/>
      <c r="L2993" s="32"/>
      <c r="M2993" s="16"/>
      <c r="N2993" s="16"/>
      <c r="O2993" s="16"/>
      <c r="P2993" s="16"/>
      <c r="Y2993" s="20"/>
      <c r="Z2993" s="20"/>
      <c r="AA2993" s="20"/>
      <c r="AB2993" s="20"/>
      <c r="AC2993" s="20"/>
      <c r="AD2993" s="20"/>
    </row>
    <row r="2994" spans="3:30" s="1" customFormat="1">
      <c r="C2994" s="16"/>
      <c r="D2994" s="16"/>
      <c r="E2994" s="32"/>
      <c r="F2994" s="16"/>
      <c r="G2994" s="16"/>
      <c r="H2994" s="16"/>
      <c r="I2994" s="16"/>
      <c r="J2994" s="16"/>
      <c r="K2994" s="16"/>
      <c r="L2994" s="32"/>
      <c r="M2994" s="16"/>
      <c r="N2994" s="16"/>
      <c r="O2994" s="16"/>
      <c r="P2994" s="16"/>
      <c r="Y2994" s="20"/>
      <c r="Z2994" s="20"/>
      <c r="AA2994" s="20"/>
      <c r="AB2994" s="20"/>
      <c r="AC2994" s="20"/>
      <c r="AD2994" s="20"/>
    </row>
    <row r="2995" spans="3:30" s="1" customFormat="1">
      <c r="C2995" s="16"/>
      <c r="D2995" s="16"/>
      <c r="E2995" s="32"/>
      <c r="F2995" s="16"/>
      <c r="G2995" s="16"/>
      <c r="H2995" s="16"/>
      <c r="I2995" s="16"/>
      <c r="J2995" s="16"/>
      <c r="K2995" s="16"/>
      <c r="L2995" s="32"/>
      <c r="M2995" s="16"/>
      <c r="N2995" s="16"/>
      <c r="O2995" s="16"/>
      <c r="P2995" s="16"/>
      <c r="Y2995" s="20"/>
      <c r="Z2995" s="20"/>
      <c r="AA2995" s="20"/>
      <c r="AB2995" s="20"/>
      <c r="AC2995" s="20"/>
      <c r="AD2995" s="20"/>
    </row>
    <row r="2996" spans="3:30" s="1" customFormat="1">
      <c r="C2996" s="16"/>
      <c r="D2996" s="16"/>
      <c r="E2996" s="32"/>
      <c r="F2996" s="16"/>
      <c r="G2996" s="16"/>
      <c r="H2996" s="16"/>
      <c r="I2996" s="16"/>
      <c r="J2996" s="16"/>
      <c r="K2996" s="16"/>
      <c r="L2996" s="32"/>
      <c r="M2996" s="16"/>
      <c r="N2996" s="16"/>
      <c r="O2996" s="16"/>
      <c r="P2996" s="16"/>
      <c r="Y2996" s="20"/>
      <c r="Z2996" s="20"/>
      <c r="AA2996" s="20"/>
      <c r="AB2996" s="20"/>
      <c r="AC2996" s="20"/>
      <c r="AD2996" s="20"/>
    </row>
    <row r="2997" spans="3:30" s="1" customFormat="1">
      <c r="C2997" s="16"/>
      <c r="D2997" s="16"/>
      <c r="E2997" s="32"/>
      <c r="F2997" s="16"/>
      <c r="G2997" s="16"/>
      <c r="H2997" s="16"/>
      <c r="I2997" s="16"/>
      <c r="J2997" s="16"/>
      <c r="K2997" s="16"/>
      <c r="L2997" s="32"/>
      <c r="M2997" s="16"/>
      <c r="N2997" s="16"/>
      <c r="O2997" s="16"/>
      <c r="P2997" s="16"/>
      <c r="Y2997" s="20"/>
      <c r="Z2997" s="20"/>
      <c r="AA2997" s="20"/>
      <c r="AB2997" s="20"/>
      <c r="AC2997" s="20"/>
      <c r="AD2997" s="20"/>
    </row>
    <row r="2998" spans="3:30" s="1" customFormat="1">
      <c r="C2998" s="16"/>
      <c r="D2998" s="16"/>
      <c r="E2998" s="32"/>
      <c r="F2998" s="16"/>
      <c r="G2998" s="16"/>
      <c r="H2998" s="16"/>
      <c r="I2998" s="16"/>
      <c r="J2998" s="16"/>
      <c r="K2998" s="16"/>
      <c r="L2998" s="32"/>
      <c r="M2998" s="16"/>
      <c r="N2998" s="16"/>
      <c r="O2998" s="16"/>
      <c r="P2998" s="16"/>
      <c r="Y2998" s="20"/>
      <c r="Z2998" s="20"/>
      <c r="AA2998" s="20"/>
      <c r="AB2998" s="20"/>
      <c r="AC2998" s="20"/>
      <c r="AD2998" s="20"/>
    </row>
    <row r="2999" spans="3:30" s="1" customFormat="1">
      <c r="C2999" s="16"/>
      <c r="D2999" s="16"/>
      <c r="E2999" s="32"/>
      <c r="F2999" s="16"/>
      <c r="G2999" s="16"/>
      <c r="H2999" s="16"/>
      <c r="I2999" s="16"/>
      <c r="J2999" s="16"/>
      <c r="K2999" s="16"/>
      <c r="L2999" s="32"/>
      <c r="M2999" s="16"/>
      <c r="N2999" s="16"/>
      <c r="O2999" s="16"/>
      <c r="P2999" s="16"/>
      <c r="Y2999" s="20"/>
      <c r="Z2999" s="20"/>
      <c r="AA2999" s="20"/>
      <c r="AB2999" s="20"/>
      <c r="AC2999" s="20"/>
      <c r="AD2999" s="20"/>
    </row>
    <row r="3000" spans="3:30" s="1" customFormat="1">
      <c r="C3000" s="16"/>
      <c r="D3000" s="16"/>
      <c r="E3000" s="32"/>
      <c r="F3000" s="16"/>
      <c r="G3000" s="16"/>
      <c r="H3000" s="16"/>
      <c r="I3000" s="16"/>
      <c r="J3000" s="16"/>
      <c r="K3000" s="16"/>
      <c r="L3000" s="32"/>
      <c r="M3000" s="16"/>
      <c r="N3000" s="16"/>
      <c r="O3000" s="16"/>
      <c r="P3000" s="16"/>
      <c r="Y3000" s="20"/>
      <c r="Z3000" s="20"/>
      <c r="AA3000" s="20"/>
      <c r="AB3000" s="20"/>
      <c r="AC3000" s="20"/>
      <c r="AD3000" s="20"/>
    </row>
    <row r="3001" spans="3:30" s="1" customFormat="1">
      <c r="C3001" s="16"/>
      <c r="D3001" s="16"/>
      <c r="E3001" s="32"/>
      <c r="F3001" s="16"/>
      <c r="G3001" s="16"/>
      <c r="H3001" s="16"/>
      <c r="I3001" s="16"/>
      <c r="J3001" s="16"/>
      <c r="K3001" s="16"/>
      <c r="L3001" s="32"/>
      <c r="M3001" s="16"/>
      <c r="N3001" s="16"/>
      <c r="O3001" s="16"/>
      <c r="P3001" s="16"/>
      <c r="Y3001" s="20"/>
      <c r="Z3001" s="20"/>
      <c r="AA3001" s="20"/>
      <c r="AB3001" s="20"/>
      <c r="AC3001" s="20"/>
      <c r="AD3001" s="20"/>
    </row>
    <row r="3002" spans="3:30" s="1" customFormat="1">
      <c r="C3002" s="16"/>
      <c r="D3002" s="16"/>
      <c r="E3002" s="32"/>
      <c r="F3002" s="16"/>
      <c r="G3002" s="16"/>
      <c r="H3002" s="16"/>
      <c r="I3002" s="16"/>
      <c r="J3002" s="16"/>
      <c r="K3002" s="16"/>
      <c r="L3002" s="32"/>
      <c r="M3002" s="16"/>
      <c r="N3002" s="16"/>
      <c r="O3002" s="16"/>
      <c r="P3002" s="16"/>
      <c r="Y3002" s="20"/>
      <c r="Z3002" s="20"/>
      <c r="AA3002" s="20"/>
      <c r="AB3002" s="20"/>
      <c r="AC3002" s="20"/>
      <c r="AD3002" s="20"/>
    </row>
    <row r="3003" spans="3:30" s="1" customFormat="1">
      <c r="C3003" s="16"/>
      <c r="D3003" s="16"/>
      <c r="E3003" s="32"/>
      <c r="F3003" s="16"/>
      <c r="G3003" s="16"/>
      <c r="H3003" s="16"/>
      <c r="I3003" s="16"/>
      <c r="J3003" s="16"/>
      <c r="K3003" s="16"/>
      <c r="L3003" s="32"/>
      <c r="M3003" s="16"/>
      <c r="N3003" s="16"/>
      <c r="O3003" s="16"/>
      <c r="P3003" s="16"/>
      <c r="Y3003" s="20"/>
      <c r="Z3003" s="20"/>
      <c r="AA3003" s="20"/>
      <c r="AB3003" s="20"/>
      <c r="AC3003" s="20"/>
      <c r="AD3003" s="20"/>
    </row>
    <row r="3004" spans="3:30" s="1" customFormat="1">
      <c r="C3004" s="16"/>
      <c r="D3004" s="16"/>
      <c r="E3004" s="32"/>
      <c r="F3004" s="16"/>
      <c r="G3004" s="16"/>
      <c r="H3004" s="16"/>
      <c r="I3004" s="16"/>
      <c r="J3004" s="16"/>
      <c r="K3004" s="16"/>
      <c r="L3004" s="32"/>
      <c r="M3004" s="16"/>
      <c r="N3004" s="16"/>
      <c r="O3004" s="16"/>
      <c r="P3004" s="16"/>
      <c r="Y3004" s="20"/>
      <c r="Z3004" s="20"/>
      <c r="AA3004" s="20"/>
      <c r="AB3004" s="20"/>
      <c r="AC3004" s="20"/>
      <c r="AD3004" s="20"/>
    </row>
    <row r="3005" spans="3:30" s="1" customFormat="1">
      <c r="C3005" s="16"/>
      <c r="D3005" s="16"/>
      <c r="E3005" s="32"/>
      <c r="F3005" s="16"/>
      <c r="G3005" s="16"/>
      <c r="H3005" s="16"/>
      <c r="I3005" s="16"/>
      <c r="J3005" s="16"/>
      <c r="K3005" s="16"/>
      <c r="L3005" s="32"/>
      <c r="M3005" s="16"/>
      <c r="N3005" s="16"/>
      <c r="O3005" s="16"/>
      <c r="P3005" s="16"/>
      <c r="Y3005" s="20"/>
      <c r="Z3005" s="20"/>
      <c r="AA3005" s="20"/>
      <c r="AB3005" s="20"/>
      <c r="AC3005" s="20"/>
      <c r="AD3005" s="20"/>
    </row>
    <row r="3006" spans="3:30" s="1" customFormat="1">
      <c r="C3006" s="16"/>
      <c r="D3006" s="16"/>
      <c r="E3006" s="32"/>
      <c r="F3006" s="16"/>
      <c r="G3006" s="16"/>
      <c r="H3006" s="16"/>
      <c r="I3006" s="16"/>
      <c r="J3006" s="16"/>
      <c r="K3006" s="16"/>
      <c r="L3006" s="32"/>
      <c r="M3006" s="16"/>
      <c r="N3006" s="16"/>
      <c r="O3006" s="16"/>
      <c r="P3006" s="16"/>
      <c r="Y3006" s="20"/>
      <c r="Z3006" s="20"/>
      <c r="AA3006" s="20"/>
      <c r="AB3006" s="20"/>
      <c r="AC3006" s="20"/>
      <c r="AD3006" s="20"/>
    </row>
    <row r="3007" spans="3:30" s="1" customFormat="1">
      <c r="C3007" s="16"/>
      <c r="D3007" s="16"/>
      <c r="E3007" s="32"/>
      <c r="F3007" s="16"/>
      <c r="G3007" s="16"/>
      <c r="H3007" s="16"/>
      <c r="I3007" s="16"/>
      <c r="J3007" s="16"/>
      <c r="K3007" s="16"/>
      <c r="L3007" s="32"/>
      <c r="M3007" s="16"/>
      <c r="N3007" s="16"/>
      <c r="O3007" s="16"/>
      <c r="P3007" s="16"/>
      <c r="Y3007" s="20"/>
      <c r="Z3007" s="20"/>
      <c r="AA3007" s="20"/>
      <c r="AB3007" s="20"/>
      <c r="AC3007" s="20"/>
      <c r="AD3007" s="20"/>
    </row>
    <row r="3008" spans="3:30" s="1" customFormat="1">
      <c r="C3008" s="16"/>
      <c r="D3008" s="16"/>
      <c r="E3008" s="32"/>
      <c r="F3008" s="16"/>
      <c r="G3008" s="16"/>
      <c r="H3008" s="16"/>
      <c r="I3008" s="16"/>
      <c r="J3008" s="16"/>
      <c r="K3008" s="16"/>
      <c r="L3008" s="32"/>
      <c r="M3008" s="16"/>
      <c r="N3008" s="16"/>
      <c r="O3008" s="16"/>
      <c r="P3008" s="16"/>
      <c r="Y3008" s="20"/>
      <c r="Z3008" s="20"/>
      <c r="AA3008" s="20"/>
      <c r="AB3008" s="20"/>
      <c r="AC3008" s="20"/>
      <c r="AD3008" s="20"/>
    </row>
    <row r="3009" spans="3:30" s="1" customFormat="1">
      <c r="C3009" s="16"/>
      <c r="D3009" s="16"/>
      <c r="E3009" s="32"/>
      <c r="F3009" s="16"/>
      <c r="G3009" s="16"/>
      <c r="H3009" s="16"/>
      <c r="I3009" s="16"/>
      <c r="J3009" s="16"/>
      <c r="K3009" s="16"/>
      <c r="L3009" s="32"/>
      <c r="M3009" s="16"/>
      <c r="N3009" s="16"/>
      <c r="O3009" s="16"/>
      <c r="P3009" s="16"/>
      <c r="Y3009" s="20"/>
      <c r="Z3009" s="20"/>
      <c r="AA3009" s="20"/>
      <c r="AB3009" s="20"/>
      <c r="AC3009" s="20"/>
      <c r="AD3009" s="20"/>
    </row>
    <row r="3010" spans="3:30" s="1" customFormat="1">
      <c r="C3010" s="16"/>
      <c r="D3010" s="16"/>
      <c r="E3010" s="32"/>
      <c r="F3010" s="16"/>
      <c r="G3010" s="16"/>
      <c r="H3010" s="16"/>
      <c r="I3010" s="16"/>
      <c r="J3010" s="16"/>
      <c r="K3010" s="16"/>
      <c r="L3010" s="32"/>
      <c r="M3010" s="16"/>
      <c r="N3010" s="16"/>
      <c r="O3010" s="16"/>
      <c r="P3010" s="16"/>
      <c r="Y3010" s="20"/>
      <c r="Z3010" s="20"/>
      <c r="AA3010" s="20"/>
      <c r="AB3010" s="20"/>
      <c r="AC3010" s="20"/>
      <c r="AD3010" s="20"/>
    </row>
    <row r="3011" spans="3:30" s="1" customFormat="1">
      <c r="C3011" s="16"/>
      <c r="D3011" s="16"/>
      <c r="E3011" s="32"/>
      <c r="F3011" s="16"/>
      <c r="G3011" s="16"/>
      <c r="H3011" s="16"/>
      <c r="I3011" s="16"/>
      <c r="J3011" s="16"/>
      <c r="K3011" s="16"/>
      <c r="L3011" s="32"/>
      <c r="M3011" s="16"/>
      <c r="N3011" s="16"/>
      <c r="O3011" s="16"/>
      <c r="P3011" s="16"/>
      <c r="Y3011" s="20"/>
      <c r="Z3011" s="20"/>
      <c r="AA3011" s="20"/>
      <c r="AB3011" s="20"/>
      <c r="AC3011" s="20"/>
      <c r="AD3011" s="20"/>
    </row>
    <row r="3012" spans="3:30" s="1" customFormat="1">
      <c r="C3012" s="16"/>
      <c r="D3012" s="16"/>
      <c r="E3012" s="32"/>
      <c r="F3012" s="16"/>
      <c r="G3012" s="16"/>
      <c r="H3012" s="16"/>
      <c r="I3012" s="16"/>
      <c r="J3012" s="16"/>
      <c r="K3012" s="16"/>
      <c r="L3012" s="32"/>
      <c r="M3012" s="16"/>
      <c r="N3012" s="16"/>
      <c r="O3012" s="16"/>
      <c r="P3012" s="16"/>
      <c r="Y3012" s="20"/>
      <c r="Z3012" s="20"/>
      <c r="AA3012" s="20"/>
      <c r="AB3012" s="20"/>
      <c r="AC3012" s="20"/>
      <c r="AD3012" s="20"/>
    </row>
    <row r="3013" spans="3:30" s="1" customFormat="1">
      <c r="C3013" s="16"/>
      <c r="D3013" s="16"/>
      <c r="E3013" s="32"/>
      <c r="F3013" s="16"/>
      <c r="G3013" s="16"/>
      <c r="H3013" s="16"/>
      <c r="I3013" s="16"/>
      <c r="J3013" s="16"/>
      <c r="K3013" s="16"/>
      <c r="L3013" s="32"/>
      <c r="M3013" s="16"/>
      <c r="N3013" s="16"/>
      <c r="O3013" s="16"/>
      <c r="P3013" s="16"/>
      <c r="Y3013" s="20"/>
      <c r="Z3013" s="20"/>
      <c r="AA3013" s="20"/>
      <c r="AB3013" s="20"/>
      <c r="AC3013" s="20"/>
      <c r="AD3013" s="20"/>
    </row>
    <row r="3014" spans="3:30" s="1" customFormat="1">
      <c r="C3014" s="16"/>
      <c r="D3014" s="16"/>
      <c r="E3014" s="32"/>
      <c r="F3014" s="16"/>
      <c r="G3014" s="16"/>
      <c r="H3014" s="16"/>
      <c r="I3014" s="16"/>
      <c r="J3014" s="16"/>
      <c r="K3014" s="16"/>
      <c r="L3014" s="32"/>
      <c r="M3014" s="16"/>
      <c r="N3014" s="16"/>
      <c r="O3014" s="16"/>
      <c r="P3014" s="16"/>
      <c r="Y3014" s="20"/>
      <c r="Z3014" s="20"/>
      <c r="AA3014" s="20"/>
      <c r="AB3014" s="20"/>
      <c r="AC3014" s="20"/>
      <c r="AD3014" s="20"/>
    </row>
    <row r="3015" spans="3:30" s="1" customFormat="1">
      <c r="C3015" s="16"/>
      <c r="D3015" s="16"/>
      <c r="E3015" s="32"/>
      <c r="F3015" s="16"/>
      <c r="G3015" s="16"/>
      <c r="H3015" s="16"/>
      <c r="I3015" s="16"/>
      <c r="J3015" s="16"/>
      <c r="K3015" s="16"/>
      <c r="L3015" s="32"/>
      <c r="M3015" s="16"/>
      <c r="N3015" s="16"/>
      <c r="O3015" s="16"/>
      <c r="P3015" s="16"/>
      <c r="Y3015" s="20"/>
      <c r="Z3015" s="20"/>
      <c r="AA3015" s="20"/>
      <c r="AB3015" s="20"/>
      <c r="AC3015" s="20"/>
      <c r="AD3015" s="20"/>
    </row>
    <row r="3016" spans="3:30" s="1" customFormat="1">
      <c r="C3016" s="16"/>
      <c r="D3016" s="16"/>
      <c r="E3016" s="32"/>
      <c r="F3016" s="16"/>
      <c r="G3016" s="16"/>
      <c r="H3016" s="16"/>
      <c r="I3016" s="16"/>
      <c r="J3016" s="16"/>
      <c r="K3016" s="16"/>
      <c r="L3016" s="32"/>
      <c r="M3016" s="16"/>
      <c r="N3016" s="16"/>
      <c r="O3016" s="16"/>
      <c r="P3016" s="16"/>
      <c r="Y3016" s="20"/>
      <c r="Z3016" s="20"/>
      <c r="AA3016" s="20"/>
      <c r="AB3016" s="20"/>
      <c r="AC3016" s="20"/>
      <c r="AD3016" s="20"/>
    </row>
    <row r="3017" spans="3:30" s="1" customFormat="1">
      <c r="C3017" s="16"/>
      <c r="D3017" s="16"/>
      <c r="E3017" s="32"/>
      <c r="F3017" s="16"/>
      <c r="G3017" s="16"/>
      <c r="H3017" s="16"/>
      <c r="I3017" s="16"/>
      <c r="J3017" s="16"/>
      <c r="K3017" s="16"/>
      <c r="L3017" s="32"/>
      <c r="M3017" s="16"/>
      <c r="N3017" s="16"/>
      <c r="O3017" s="16"/>
      <c r="P3017" s="16"/>
      <c r="Y3017" s="20"/>
      <c r="Z3017" s="20"/>
      <c r="AA3017" s="20"/>
      <c r="AB3017" s="20"/>
      <c r="AC3017" s="20"/>
      <c r="AD3017" s="20"/>
    </row>
    <row r="3018" spans="3:30" s="1" customFormat="1">
      <c r="C3018" s="16"/>
      <c r="D3018" s="16"/>
      <c r="E3018" s="32"/>
      <c r="F3018" s="16"/>
      <c r="G3018" s="16"/>
      <c r="H3018" s="16"/>
      <c r="I3018" s="16"/>
      <c r="J3018" s="16"/>
      <c r="K3018" s="16"/>
      <c r="L3018" s="32"/>
      <c r="M3018" s="16"/>
      <c r="N3018" s="16"/>
      <c r="O3018" s="16"/>
      <c r="P3018" s="16"/>
      <c r="Y3018" s="20"/>
      <c r="Z3018" s="20"/>
      <c r="AA3018" s="20"/>
      <c r="AB3018" s="20"/>
      <c r="AC3018" s="20"/>
      <c r="AD3018" s="20"/>
    </row>
    <row r="3019" spans="3:30" s="1" customFormat="1">
      <c r="C3019" s="16"/>
      <c r="D3019" s="16"/>
      <c r="E3019" s="32"/>
      <c r="F3019" s="16"/>
      <c r="G3019" s="16"/>
      <c r="H3019" s="16"/>
      <c r="I3019" s="16"/>
      <c r="J3019" s="16"/>
      <c r="K3019" s="16"/>
      <c r="L3019" s="32"/>
      <c r="M3019" s="16"/>
      <c r="N3019" s="16"/>
      <c r="O3019" s="16"/>
      <c r="P3019" s="16"/>
      <c r="Y3019" s="20"/>
      <c r="Z3019" s="20"/>
      <c r="AA3019" s="20"/>
      <c r="AB3019" s="20"/>
      <c r="AC3019" s="20"/>
      <c r="AD3019" s="20"/>
    </row>
    <row r="3020" spans="3:30" s="1" customFormat="1">
      <c r="C3020" s="16"/>
      <c r="D3020" s="16"/>
      <c r="E3020" s="32"/>
      <c r="F3020" s="16"/>
      <c r="G3020" s="16"/>
      <c r="H3020" s="16"/>
      <c r="I3020" s="16"/>
      <c r="J3020" s="16"/>
      <c r="K3020" s="16"/>
      <c r="L3020" s="32"/>
      <c r="M3020" s="16"/>
      <c r="N3020" s="16"/>
      <c r="O3020" s="16"/>
      <c r="P3020" s="16"/>
      <c r="Y3020" s="20"/>
      <c r="Z3020" s="20"/>
      <c r="AA3020" s="20"/>
      <c r="AB3020" s="20"/>
      <c r="AC3020" s="20"/>
      <c r="AD3020" s="20"/>
    </row>
    <row r="3021" spans="3:30" s="1" customFormat="1">
      <c r="C3021" s="16"/>
      <c r="D3021" s="16"/>
      <c r="E3021" s="32"/>
      <c r="F3021" s="16"/>
      <c r="G3021" s="16"/>
      <c r="H3021" s="16"/>
      <c r="I3021" s="16"/>
      <c r="J3021" s="16"/>
      <c r="K3021" s="16"/>
      <c r="L3021" s="32"/>
      <c r="M3021" s="16"/>
      <c r="N3021" s="16"/>
      <c r="O3021" s="16"/>
      <c r="P3021" s="16"/>
      <c r="Y3021" s="20"/>
      <c r="Z3021" s="20"/>
      <c r="AA3021" s="20"/>
      <c r="AB3021" s="20"/>
      <c r="AC3021" s="20"/>
      <c r="AD3021" s="20"/>
    </row>
    <row r="3022" spans="3:30" s="1" customFormat="1">
      <c r="C3022" s="16"/>
      <c r="D3022" s="16"/>
      <c r="E3022" s="32"/>
      <c r="F3022" s="16"/>
      <c r="G3022" s="16"/>
      <c r="H3022" s="16"/>
      <c r="I3022" s="16"/>
      <c r="J3022" s="16"/>
      <c r="K3022" s="16"/>
      <c r="L3022" s="32"/>
      <c r="M3022" s="16"/>
      <c r="N3022" s="16"/>
      <c r="O3022" s="16"/>
      <c r="P3022" s="16"/>
      <c r="Y3022" s="20"/>
      <c r="Z3022" s="20"/>
      <c r="AA3022" s="20"/>
      <c r="AB3022" s="20"/>
      <c r="AC3022" s="20"/>
      <c r="AD3022" s="20"/>
    </row>
    <row r="3023" spans="3:30" s="1" customFormat="1">
      <c r="C3023" s="16"/>
      <c r="D3023" s="16"/>
      <c r="E3023" s="32"/>
      <c r="F3023" s="16"/>
      <c r="G3023" s="16"/>
      <c r="H3023" s="16"/>
      <c r="I3023" s="16"/>
      <c r="J3023" s="16"/>
      <c r="K3023" s="16"/>
      <c r="L3023" s="32"/>
      <c r="M3023" s="16"/>
      <c r="N3023" s="16"/>
      <c r="O3023" s="16"/>
      <c r="P3023" s="16"/>
      <c r="Y3023" s="20"/>
      <c r="Z3023" s="20"/>
      <c r="AA3023" s="20"/>
      <c r="AB3023" s="20"/>
      <c r="AC3023" s="20"/>
      <c r="AD3023" s="20"/>
    </row>
    <row r="3024" spans="3:30" s="1" customFormat="1">
      <c r="C3024" s="16"/>
      <c r="D3024" s="16"/>
      <c r="E3024" s="32"/>
      <c r="F3024" s="16"/>
      <c r="G3024" s="16"/>
      <c r="H3024" s="16"/>
      <c r="I3024" s="16"/>
      <c r="J3024" s="16"/>
      <c r="K3024" s="16"/>
      <c r="L3024" s="32"/>
      <c r="M3024" s="16"/>
      <c r="N3024" s="16"/>
      <c r="O3024" s="16"/>
      <c r="P3024" s="16"/>
      <c r="Y3024" s="20"/>
      <c r="Z3024" s="20"/>
      <c r="AA3024" s="20"/>
      <c r="AB3024" s="20"/>
      <c r="AC3024" s="20"/>
      <c r="AD3024" s="20"/>
    </row>
    <row r="3025" spans="3:30" s="1" customFormat="1">
      <c r="C3025" s="16"/>
      <c r="D3025" s="16"/>
      <c r="E3025" s="32"/>
      <c r="F3025" s="16"/>
      <c r="G3025" s="16"/>
      <c r="H3025" s="16"/>
      <c r="I3025" s="16"/>
      <c r="J3025" s="16"/>
      <c r="K3025" s="16"/>
      <c r="L3025" s="32"/>
      <c r="M3025" s="16"/>
      <c r="N3025" s="16"/>
      <c r="O3025" s="16"/>
      <c r="P3025" s="16"/>
      <c r="Y3025" s="20"/>
      <c r="Z3025" s="20"/>
      <c r="AA3025" s="20"/>
      <c r="AB3025" s="20"/>
      <c r="AC3025" s="20"/>
      <c r="AD3025" s="20"/>
    </row>
    <row r="3026" spans="3:30" s="1" customFormat="1">
      <c r="C3026" s="16"/>
      <c r="D3026" s="16"/>
      <c r="E3026" s="32"/>
      <c r="F3026" s="16"/>
      <c r="G3026" s="16"/>
      <c r="H3026" s="16"/>
      <c r="I3026" s="16"/>
      <c r="J3026" s="16"/>
      <c r="K3026" s="16"/>
      <c r="L3026" s="32"/>
      <c r="M3026" s="16"/>
      <c r="N3026" s="16"/>
      <c r="O3026" s="16"/>
      <c r="P3026" s="16"/>
      <c r="Y3026" s="20"/>
      <c r="Z3026" s="20"/>
      <c r="AA3026" s="20"/>
      <c r="AB3026" s="20"/>
      <c r="AC3026" s="20"/>
      <c r="AD3026" s="20"/>
    </row>
    <row r="3027" spans="3:30" s="1" customFormat="1">
      <c r="C3027" s="16"/>
      <c r="D3027" s="16"/>
      <c r="E3027" s="32"/>
      <c r="F3027" s="16"/>
      <c r="G3027" s="16"/>
      <c r="H3027" s="16"/>
      <c r="I3027" s="16"/>
      <c r="J3027" s="16"/>
      <c r="K3027" s="16"/>
      <c r="L3027" s="32"/>
      <c r="M3027" s="16"/>
      <c r="N3027" s="16"/>
      <c r="O3027" s="16"/>
      <c r="P3027" s="16"/>
      <c r="Y3027" s="20"/>
      <c r="Z3027" s="20"/>
      <c r="AA3027" s="20"/>
      <c r="AB3027" s="20"/>
      <c r="AC3027" s="20"/>
      <c r="AD3027" s="20"/>
    </row>
    <row r="3028" spans="3:30" s="1" customFormat="1">
      <c r="C3028" s="16"/>
      <c r="D3028" s="16"/>
      <c r="E3028" s="32"/>
      <c r="F3028" s="16"/>
      <c r="G3028" s="16"/>
      <c r="H3028" s="16"/>
      <c r="I3028" s="16"/>
      <c r="J3028" s="16"/>
      <c r="K3028" s="16"/>
      <c r="L3028" s="32"/>
      <c r="M3028" s="16"/>
      <c r="N3028" s="16"/>
      <c r="O3028" s="16"/>
      <c r="P3028" s="16"/>
      <c r="Y3028" s="20"/>
      <c r="Z3028" s="20"/>
      <c r="AA3028" s="20"/>
      <c r="AB3028" s="20"/>
      <c r="AC3028" s="20"/>
      <c r="AD3028" s="20"/>
    </row>
    <row r="3029" spans="3:30" s="1" customFormat="1">
      <c r="C3029" s="16"/>
      <c r="D3029" s="16"/>
      <c r="E3029" s="32"/>
      <c r="F3029" s="16"/>
      <c r="G3029" s="16"/>
      <c r="H3029" s="16"/>
      <c r="I3029" s="16"/>
      <c r="J3029" s="16"/>
      <c r="K3029" s="16"/>
      <c r="L3029" s="32"/>
      <c r="M3029" s="16"/>
      <c r="N3029" s="16"/>
      <c r="O3029" s="16"/>
      <c r="P3029" s="16"/>
      <c r="Y3029" s="20"/>
      <c r="Z3029" s="20"/>
      <c r="AA3029" s="20"/>
      <c r="AB3029" s="20"/>
      <c r="AC3029" s="20"/>
      <c r="AD3029" s="20"/>
    </row>
    <row r="3030" spans="3:30" s="1" customFormat="1">
      <c r="C3030" s="16"/>
      <c r="D3030" s="16"/>
      <c r="E3030" s="32"/>
      <c r="F3030" s="16"/>
      <c r="G3030" s="16"/>
      <c r="H3030" s="16"/>
      <c r="I3030" s="16"/>
      <c r="J3030" s="16"/>
      <c r="K3030" s="16"/>
      <c r="L3030" s="32"/>
      <c r="M3030" s="16"/>
      <c r="N3030" s="16"/>
      <c r="O3030" s="16"/>
      <c r="P3030" s="16"/>
      <c r="Y3030" s="20"/>
      <c r="Z3030" s="20"/>
      <c r="AA3030" s="20"/>
      <c r="AB3030" s="20"/>
      <c r="AC3030" s="20"/>
      <c r="AD3030" s="20"/>
    </row>
    <row r="3031" spans="3:30" s="1" customFormat="1">
      <c r="C3031" s="16"/>
      <c r="D3031" s="16"/>
      <c r="E3031" s="32"/>
      <c r="F3031" s="16"/>
      <c r="G3031" s="16"/>
      <c r="H3031" s="16"/>
      <c r="I3031" s="16"/>
      <c r="J3031" s="16"/>
      <c r="K3031" s="16"/>
      <c r="L3031" s="32"/>
      <c r="M3031" s="16"/>
      <c r="N3031" s="16"/>
      <c r="O3031" s="16"/>
      <c r="P3031" s="16"/>
      <c r="Y3031" s="20"/>
      <c r="Z3031" s="20"/>
      <c r="AA3031" s="20"/>
      <c r="AB3031" s="20"/>
      <c r="AC3031" s="20"/>
      <c r="AD3031" s="20"/>
    </row>
    <row r="3032" spans="3:30" s="1" customFormat="1">
      <c r="C3032" s="16"/>
      <c r="D3032" s="16"/>
      <c r="E3032" s="32"/>
      <c r="F3032" s="16"/>
      <c r="G3032" s="16"/>
      <c r="H3032" s="16"/>
      <c r="I3032" s="16"/>
      <c r="J3032" s="16"/>
      <c r="K3032" s="16"/>
      <c r="L3032" s="32"/>
      <c r="M3032" s="16"/>
      <c r="N3032" s="16"/>
      <c r="O3032" s="16"/>
      <c r="P3032" s="16"/>
      <c r="Y3032" s="20"/>
      <c r="Z3032" s="20"/>
      <c r="AA3032" s="20"/>
      <c r="AB3032" s="20"/>
      <c r="AC3032" s="20"/>
      <c r="AD3032" s="20"/>
    </row>
    <row r="3033" spans="3:30" s="1" customFormat="1">
      <c r="C3033" s="16"/>
      <c r="D3033" s="16"/>
      <c r="E3033" s="32"/>
      <c r="F3033" s="16"/>
      <c r="G3033" s="16"/>
      <c r="H3033" s="16"/>
      <c r="I3033" s="16"/>
      <c r="J3033" s="16"/>
      <c r="K3033" s="16"/>
      <c r="L3033" s="32"/>
      <c r="M3033" s="16"/>
      <c r="N3033" s="16"/>
      <c r="O3033" s="16"/>
      <c r="P3033" s="16"/>
      <c r="Y3033" s="20"/>
      <c r="Z3033" s="20"/>
      <c r="AA3033" s="20"/>
      <c r="AB3033" s="20"/>
      <c r="AC3033" s="20"/>
      <c r="AD3033" s="20"/>
    </row>
    <row r="3034" spans="3:30" s="1" customFormat="1">
      <c r="C3034" s="16"/>
      <c r="D3034" s="16"/>
      <c r="E3034" s="32"/>
      <c r="F3034" s="16"/>
      <c r="G3034" s="16"/>
      <c r="H3034" s="16"/>
      <c r="I3034" s="16"/>
      <c r="J3034" s="16"/>
      <c r="K3034" s="16"/>
      <c r="L3034" s="32"/>
      <c r="M3034" s="16"/>
      <c r="N3034" s="16"/>
      <c r="O3034" s="16"/>
      <c r="P3034" s="16"/>
      <c r="Y3034" s="20"/>
      <c r="Z3034" s="20"/>
      <c r="AA3034" s="20"/>
      <c r="AB3034" s="20"/>
      <c r="AC3034" s="20"/>
      <c r="AD3034" s="20"/>
    </row>
    <row r="3035" spans="3:30" s="1" customFormat="1">
      <c r="C3035" s="16"/>
      <c r="D3035" s="16"/>
      <c r="E3035" s="32"/>
      <c r="F3035" s="16"/>
      <c r="G3035" s="16"/>
      <c r="H3035" s="16"/>
      <c r="I3035" s="16"/>
      <c r="J3035" s="16"/>
      <c r="K3035" s="16"/>
      <c r="L3035" s="32"/>
      <c r="M3035" s="16"/>
      <c r="N3035" s="16"/>
      <c r="O3035" s="16"/>
      <c r="P3035" s="16"/>
      <c r="Y3035" s="20"/>
      <c r="Z3035" s="20"/>
      <c r="AA3035" s="20"/>
      <c r="AB3035" s="20"/>
      <c r="AC3035" s="20"/>
      <c r="AD3035" s="20"/>
    </row>
    <row r="3036" spans="3:30" s="1" customFormat="1">
      <c r="C3036" s="16"/>
      <c r="D3036" s="16"/>
      <c r="E3036" s="32"/>
      <c r="F3036" s="16"/>
      <c r="G3036" s="16"/>
      <c r="H3036" s="16"/>
      <c r="I3036" s="16"/>
      <c r="J3036" s="16"/>
      <c r="K3036" s="16"/>
      <c r="L3036" s="32"/>
      <c r="M3036" s="16"/>
      <c r="N3036" s="16"/>
      <c r="O3036" s="16"/>
      <c r="P3036" s="16"/>
      <c r="Y3036" s="20"/>
      <c r="Z3036" s="20"/>
      <c r="AA3036" s="20"/>
      <c r="AB3036" s="20"/>
      <c r="AC3036" s="20"/>
      <c r="AD3036" s="20"/>
    </row>
    <row r="3037" spans="3:30" s="1" customFormat="1">
      <c r="C3037" s="16"/>
      <c r="D3037" s="16"/>
      <c r="E3037" s="32"/>
      <c r="F3037" s="16"/>
      <c r="G3037" s="16"/>
      <c r="H3037" s="16"/>
      <c r="I3037" s="16"/>
      <c r="J3037" s="16"/>
      <c r="K3037" s="16"/>
      <c r="L3037" s="32"/>
      <c r="M3037" s="16"/>
      <c r="N3037" s="16"/>
      <c r="O3037" s="16"/>
      <c r="P3037" s="16"/>
      <c r="Y3037" s="20"/>
      <c r="Z3037" s="20"/>
      <c r="AA3037" s="20"/>
      <c r="AB3037" s="20"/>
      <c r="AC3037" s="20"/>
      <c r="AD3037" s="20"/>
    </row>
    <row r="3038" spans="3:30" s="1" customFormat="1">
      <c r="C3038" s="16"/>
      <c r="D3038" s="16"/>
      <c r="E3038" s="32"/>
      <c r="F3038" s="16"/>
      <c r="G3038" s="16"/>
      <c r="H3038" s="16"/>
      <c r="I3038" s="16"/>
      <c r="J3038" s="16"/>
      <c r="K3038" s="16"/>
      <c r="L3038" s="32"/>
      <c r="M3038" s="16"/>
      <c r="N3038" s="16"/>
      <c r="O3038" s="16"/>
      <c r="P3038" s="16"/>
      <c r="Y3038" s="20"/>
      <c r="Z3038" s="20"/>
      <c r="AA3038" s="20"/>
      <c r="AB3038" s="20"/>
      <c r="AC3038" s="20"/>
      <c r="AD3038" s="20"/>
    </row>
    <row r="3039" spans="3:30" s="1" customFormat="1">
      <c r="C3039" s="16"/>
      <c r="D3039" s="16"/>
      <c r="E3039" s="32"/>
      <c r="F3039" s="16"/>
      <c r="G3039" s="16"/>
      <c r="H3039" s="16"/>
      <c r="I3039" s="16"/>
      <c r="J3039" s="16"/>
      <c r="K3039" s="16"/>
      <c r="L3039" s="32"/>
      <c r="M3039" s="16"/>
      <c r="N3039" s="16"/>
      <c r="O3039" s="16"/>
      <c r="P3039" s="16"/>
      <c r="Y3039" s="20"/>
      <c r="Z3039" s="20"/>
      <c r="AA3039" s="20"/>
      <c r="AB3039" s="20"/>
      <c r="AC3039" s="20"/>
      <c r="AD3039" s="20"/>
    </row>
    <row r="3040" spans="3:30" s="1" customFormat="1">
      <c r="C3040" s="16"/>
      <c r="D3040" s="16"/>
      <c r="E3040" s="32"/>
      <c r="F3040" s="16"/>
      <c r="G3040" s="16"/>
      <c r="H3040" s="16"/>
      <c r="I3040" s="16"/>
      <c r="J3040" s="16"/>
      <c r="K3040" s="16"/>
      <c r="L3040" s="32"/>
      <c r="M3040" s="16"/>
      <c r="N3040" s="16"/>
      <c r="O3040" s="16"/>
      <c r="P3040" s="16"/>
      <c r="Y3040" s="20"/>
      <c r="Z3040" s="20"/>
      <c r="AA3040" s="20"/>
      <c r="AB3040" s="20"/>
      <c r="AC3040" s="20"/>
      <c r="AD3040" s="20"/>
    </row>
    <row r="3041" spans="3:30" s="1" customFormat="1">
      <c r="C3041" s="16"/>
      <c r="D3041" s="16"/>
      <c r="E3041" s="32"/>
      <c r="F3041" s="16"/>
      <c r="G3041" s="16"/>
      <c r="H3041" s="16"/>
      <c r="I3041" s="16"/>
      <c r="J3041" s="16"/>
      <c r="K3041" s="16"/>
      <c r="L3041" s="32"/>
      <c r="M3041" s="16"/>
      <c r="N3041" s="16"/>
      <c r="O3041" s="16"/>
      <c r="P3041" s="16"/>
      <c r="Y3041" s="20"/>
      <c r="Z3041" s="20"/>
      <c r="AA3041" s="20"/>
      <c r="AB3041" s="20"/>
      <c r="AC3041" s="20"/>
      <c r="AD3041" s="20"/>
    </row>
    <row r="3042" spans="3:30" s="1" customFormat="1">
      <c r="C3042" s="16"/>
      <c r="D3042" s="16"/>
      <c r="E3042" s="32"/>
      <c r="F3042" s="16"/>
      <c r="G3042" s="16"/>
      <c r="H3042" s="16"/>
      <c r="I3042" s="16"/>
      <c r="J3042" s="16"/>
      <c r="K3042" s="16"/>
      <c r="L3042" s="32"/>
      <c r="M3042" s="16"/>
      <c r="N3042" s="16"/>
      <c r="O3042" s="16"/>
      <c r="P3042" s="16"/>
      <c r="Y3042" s="20"/>
      <c r="Z3042" s="20"/>
      <c r="AA3042" s="20"/>
      <c r="AB3042" s="20"/>
      <c r="AC3042" s="20"/>
      <c r="AD3042" s="20"/>
    </row>
    <row r="3043" spans="3:30" s="1" customFormat="1">
      <c r="C3043" s="16"/>
      <c r="D3043" s="16"/>
      <c r="E3043" s="32"/>
      <c r="F3043" s="16"/>
      <c r="G3043" s="16"/>
      <c r="H3043" s="16"/>
      <c r="I3043" s="16"/>
      <c r="J3043" s="16"/>
      <c r="K3043" s="16"/>
      <c r="L3043" s="32"/>
      <c r="M3043" s="16"/>
      <c r="N3043" s="16"/>
      <c r="O3043" s="16"/>
      <c r="P3043" s="16"/>
      <c r="Y3043" s="20"/>
      <c r="Z3043" s="20"/>
      <c r="AA3043" s="20"/>
      <c r="AB3043" s="20"/>
      <c r="AC3043" s="20"/>
      <c r="AD3043" s="20"/>
    </row>
    <row r="3044" spans="3:30" s="1" customFormat="1">
      <c r="C3044" s="16"/>
      <c r="D3044" s="16"/>
      <c r="E3044" s="32"/>
      <c r="F3044" s="16"/>
      <c r="G3044" s="16"/>
      <c r="H3044" s="16"/>
      <c r="I3044" s="16"/>
      <c r="J3044" s="16"/>
      <c r="K3044" s="16"/>
      <c r="L3044" s="32"/>
      <c r="M3044" s="16"/>
      <c r="N3044" s="16"/>
      <c r="O3044" s="16"/>
      <c r="P3044" s="16"/>
      <c r="Y3044" s="20"/>
      <c r="Z3044" s="20"/>
      <c r="AA3044" s="20"/>
      <c r="AB3044" s="20"/>
      <c r="AC3044" s="20"/>
      <c r="AD3044" s="20"/>
    </row>
    <row r="3045" spans="3:30" s="1" customFormat="1">
      <c r="C3045" s="16"/>
      <c r="D3045" s="16"/>
      <c r="E3045" s="32"/>
      <c r="F3045" s="16"/>
      <c r="G3045" s="16"/>
      <c r="H3045" s="16"/>
      <c r="I3045" s="16"/>
      <c r="J3045" s="16"/>
      <c r="K3045" s="16"/>
      <c r="L3045" s="32"/>
      <c r="M3045" s="16"/>
      <c r="N3045" s="16"/>
      <c r="O3045" s="16"/>
      <c r="P3045" s="16"/>
      <c r="Y3045" s="20"/>
      <c r="Z3045" s="20"/>
      <c r="AA3045" s="20"/>
      <c r="AB3045" s="20"/>
      <c r="AC3045" s="20"/>
      <c r="AD3045" s="20"/>
    </row>
    <row r="3046" spans="3:30" s="1" customFormat="1">
      <c r="C3046" s="16"/>
      <c r="D3046" s="16"/>
      <c r="E3046" s="32"/>
      <c r="F3046" s="16"/>
      <c r="G3046" s="16"/>
      <c r="H3046" s="16"/>
      <c r="I3046" s="16"/>
      <c r="J3046" s="16"/>
      <c r="K3046" s="16"/>
      <c r="L3046" s="32"/>
      <c r="M3046" s="16"/>
      <c r="N3046" s="16"/>
      <c r="O3046" s="16"/>
      <c r="P3046" s="16"/>
      <c r="Y3046" s="20"/>
      <c r="Z3046" s="20"/>
      <c r="AA3046" s="20"/>
      <c r="AB3046" s="20"/>
      <c r="AC3046" s="20"/>
      <c r="AD3046" s="20"/>
    </row>
    <row r="3047" spans="3:30" s="1" customFormat="1">
      <c r="C3047" s="16"/>
      <c r="D3047" s="16"/>
      <c r="E3047" s="32"/>
      <c r="F3047" s="16"/>
      <c r="G3047" s="16"/>
      <c r="H3047" s="16"/>
      <c r="I3047" s="16"/>
      <c r="J3047" s="16"/>
      <c r="K3047" s="16"/>
      <c r="L3047" s="32"/>
      <c r="M3047" s="16"/>
      <c r="N3047" s="16"/>
      <c r="O3047" s="16"/>
      <c r="P3047" s="16"/>
      <c r="Y3047" s="20"/>
      <c r="Z3047" s="20"/>
      <c r="AA3047" s="20"/>
      <c r="AB3047" s="20"/>
      <c r="AC3047" s="20"/>
      <c r="AD3047" s="20"/>
    </row>
    <row r="3048" spans="3:30" s="1" customFormat="1">
      <c r="C3048" s="16"/>
      <c r="D3048" s="16"/>
      <c r="E3048" s="32"/>
      <c r="F3048" s="16"/>
      <c r="G3048" s="16"/>
      <c r="H3048" s="16"/>
      <c r="I3048" s="16"/>
      <c r="J3048" s="16"/>
      <c r="K3048" s="16"/>
      <c r="L3048" s="32"/>
      <c r="M3048" s="16"/>
      <c r="N3048" s="16"/>
      <c r="O3048" s="16"/>
      <c r="P3048" s="16"/>
      <c r="Y3048" s="20"/>
      <c r="Z3048" s="20"/>
      <c r="AA3048" s="20"/>
      <c r="AB3048" s="20"/>
      <c r="AC3048" s="20"/>
      <c r="AD3048" s="20"/>
    </row>
    <row r="3049" spans="3:30" s="1" customFormat="1">
      <c r="C3049" s="16"/>
      <c r="D3049" s="16"/>
      <c r="E3049" s="32"/>
      <c r="F3049" s="16"/>
      <c r="G3049" s="16"/>
      <c r="H3049" s="16"/>
      <c r="I3049" s="16"/>
      <c r="J3049" s="16"/>
      <c r="K3049" s="16"/>
      <c r="L3049" s="32"/>
      <c r="M3049" s="16"/>
      <c r="N3049" s="16"/>
      <c r="O3049" s="16"/>
      <c r="P3049" s="16"/>
      <c r="Y3049" s="20"/>
      <c r="Z3049" s="20"/>
      <c r="AA3049" s="20"/>
      <c r="AB3049" s="20"/>
      <c r="AC3049" s="20"/>
      <c r="AD3049" s="20"/>
    </row>
    <row r="3050" spans="3:30" s="1" customFormat="1">
      <c r="C3050" s="16"/>
      <c r="D3050" s="16"/>
      <c r="E3050" s="32"/>
      <c r="F3050" s="16"/>
      <c r="G3050" s="16"/>
      <c r="H3050" s="16"/>
      <c r="I3050" s="16"/>
      <c r="J3050" s="16"/>
      <c r="K3050" s="16"/>
      <c r="L3050" s="32"/>
      <c r="M3050" s="16"/>
      <c r="N3050" s="16"/>
      <c r="O3050" s="16"/>
      <c r="P3050" s="16"/>
      <c r="Y3050" s="20"/>
      <c r="Z3050" s="20"/>
      <c r="AA3050" s="20"/>
      <c r="AB3050" s="20"/>
      <c r="AC3050" s="20"/>
      <c r="AD3050" s="20"/>
    </row>
    <row r="3051" spans="3:30" s="1" customFormat="1">
      <c r="C3051" s="16"/>
      <c r="D3051" s="16"/>
      <c r="E3051" s="32"/>
      <c r="F3051" s="16"/>
      <c r="G3051" s="16"/>
      <c r="H3051" s="16"/>
      <c r="I3051" s="16"/>
      <c r="J3051" s="16"/>
      <c r="K3051" s="16"/>
      <c r="L3051" s="32"/>
      <c r="M3051" s="16"/>
      <c r="N3051" s="16"/>
      <c r="O3051" s="16"/>
      <c r="P3051" s="16"/>
      <c r="Y3051" s="20"/>
      <c r="Z3051" s="20"/>
      <c r="AA3051" s="20"/>
      <c r="AB3051" s="20"/>
      <c r="AC3051" s="20"/>
      <c r="AD3051" s="20"/>
    </row>
    <row r="3052" spans="3:30" s="1" customFormat="1">
      <c r="C3052" s="16"/>
      <c r="D3052" s="16"/>
      <c r="E3052" s="32"/>
      <c r="F3052" s="16"/>
      <c r="G3052" s="16"/>
      <c r="H3052" s="16"/>
      <c r="I3052" s="16"/>
      <c r="J3052" s="16"/>
      <c r="K3052" s="16"/>
      <c r="L3052" s="32"/>
      <c r="M3052" s="16"/>
      <c r="N3052" s="16"/>
      <c r="O3052" s="16"/>
      <c r="P3052" s="16"/>
      <c r="Y3052" s="20"/>
      <c r="Z3052" s="20"/>
      <c r="AA3052" s="20"/>
      <c r="AB3052" s="20"/>
      <c r="AC3052" s="20"/>
      <c r="AD3052" s="20"/>
    </row>
    <row r="3053" spans="3:30" s="1" customFormat="1">
      <c r="C3053" s="16"/>
      <c r="D3053" s="16"/>
      <c r="E3053" s="32"/>
      <c r="F3053" s="16"/>
      <c r="G3053" s="16"/>
      <c r="H3053" s="16"/>
      <c r="I3053" s="16"/>
      <c r="J3053" s="16"/>
      <c r="K3053" s="16"/>
      <c r="L3053" s="32"/>
      <c r="M3053" s="16"/>
      <c r="N3053" s="16"/>
      <c r="O3053" s="16"/>
      <c r="P3053" s="16"/>
      <c r="Y3053" s="20"/>
      <c r="Z3053" s="20"/>
      <c r="AA3053" s="20"/>
      <c r="AB3053" s="20"/>
      <c r="AC3053" s="20"/>
      <c r="AD3053" s="20"/>
    </row>
    <row r="3054" spans="3:30" s="1" customFormat="1">
      <c r="C3054" s="16"/>
      <c r="D3054" s="16"/>
      <c r="E3054" s="32"/>
      <c r="F3054" s="16"/>
      <c r="G3054" s="16"/>
      <c r="H3054" s="16"/>
      <c r="I3054" s="16"/>
      <c r="J3054" s="16"/>
      <c r="K3054" s="16"/>
      <c r="L3054" s="32"/>
      <c r="M3054" s="16"/>
      <c r="N3054" s="16"/>
      <c r="O3054" s="16"/>
      <c r="P3054" s="16"/>
      <c r="Y3054" s="20"/>
      <c r="Z3054" s="20"/>
      <c r="AA3054" s="20"/>
      <c r="AB3054" s="20"/>
      <c r="AC3054" s="20"/>
      <c r="AD3054" s="20"/>
    </row>
    <row r="3055" spans="3:30" s="1" customFormat="1">
      <c r="C3055" s="16"/>
      <c r="D3055" s="16"/>
      <c r="E3055" s="32"/>
      <c r="F3055" s="16"/>
      <c r="G3055" s="16"/>
      <c r="H3055" s="16"/>
      <c r="I3055" s="16"/>
      <c r="J3055" s="16"/>
      <c r="K3055" s="16"/>
      <c r="L3055" s="32"/>
      <c r="M3055" s="16"/>
      <c r="N3055" s="16"/>
      <c r="O3055" s="16"/>
      <c r="P3055" s="16"/>
      <c r="Y3055" s="20"/>
      <c r="Z3055" s="20"/>
      <c r="AA3055" s="20"/>
      <c r="AB3055" s="20"/>
      <c r="AC3055" s="20"/>
      <c r="AD3055" s="20"/>
    </row>
    <row r="3056" spans="3:30" s="1" customFormat="1">
      <c r="C3056" s="16"/>
      <c r="D3056" s="16"/>
      <c r="E3056" s="32"/>
      <c r="F3056" s="16"/>
      <c r="G3056" s="16"/>
      <c r="H3056" s="16"/>
      <c r="I3056" s="16"/>
      <c r="J3056" s="16"/>
      <c r="K3056" s="16"/>
      <c r="L3056" s="32"/>
      <c r="M3056" s="16"/>
      <c r="N3056" s="16"/>
      <c r="O3056" s="16"/>
      <c r="P3056" s="16"/>
      <c r="Y3056" s="20"/>
      <c r="Z3056" s="20"/>
      <c r="AA3056" s="20"/>
      <c r="AB3056" s="20"/>
      <c r="AC3056" s="20"/>
      <c r="AD3056" s="20"/>
    </row>
    <row r="3057" spans="3:30" s="1" customFormat="1">
      <c r="C3057" s="16"/>
      <c r="D3057" s="16"/>
      <c r="E3057" s="32"/>
      <c r="F3057" s="16"/>
      <c r="G3057" s="16"/>
      <c r="H3057" s="16"/>
      <c r="I3057" s="16"/>
      <c r="J3057" s="16"/>
      <c r="K3057" s="16"/>
      <c r="L3057" s="32"/>
      <c r="M3057" s="16"/>
      <c r="N3057" s="16"/>
      <c r="O3057" s="16"/>
      <c r="P3057" s="16"/>
      <c r="Y3057" s="20"/>
      <c r="Z3057" s="20"/>
      <c r="AA3057" s="20"/>
      <c r="AB3057" s="20"/>
      <c r="AC3057" s="20"/>
      <c r="AD3057" s="20"/>
    </row>
    <row r="3058" spans="3:30" s="1" customFormat="1">
      <c r="C3058" s="16"/>
      <c r="D3058" s="16"/>
      <c r="E3058" s="32"/>
      <c r="F3058" s="16"/>
      <c r="G3058" s="16"/>
      <c r="H3058" s="16"/>
      <c r="I3058" s="16"/>
      <c r="J3058" s="16"/>
      <c r="K3058" s="16"/>
      <c r="L3058" s="32"/>
      <c r="M3058" s="16"/>
      <c r="N3058" s="16"/>
      <c r="O3058" s="16"/>
      <c r="P3058" s="16"/>
      <c r="Y3058" s="20"/>
      <c r="Z3058" s="20"/>
      <c r="AA3058" s="20"/>
      <c r="AB3058" s="20"/>
      <c r="AC3058" s="20"/>
      <c r="AD3058" s="20"/>
    </row>
    <row r="3059" spans="3:30" s="1" customFormat="1">
      <c r="C3059" s="16"/>
      <c r="D3059" s="16"/>
      <c r="E3059" s="32"/>
      <c r="F3059" s="16"/>
      <c r="G3059" s="16"/>
      <c r="H3059" s="16"/>
      <c r="I3059" s="16"/>
      <c r="J3059" s="16"/>
      <c r="K3059" s="16"/>
      <c r="L3059" s="32"/>
      <c r="M3059" s="16"/>
      <c r="N3059" s="16"/>
      <c r="O3059" s="16"/>
      <c r="P3059" s="16"/>
      <c r="Y3059" s="20"/>
      <c r="Z3059" s="20"/>
      <c r="AA3059" s="20"/>
      <c r="AB3059" s="20"/>
      <c r="AC3059" s="20"/>
      <c r="AD3059" s="20"/>
    </row>
    <row r="3060" spans="3:30" s="1" customFormat="1">
      <c r="C3060" s="16"/>
      <c r="D3060" s="16"/>
      <c r="E3060" s="32"/>
      <c r="F3060" s="16"/>
      <c r="G3060" s="16"/>
      <c r="H3060" s="16"/>
      <c r="I3060" s="16"/>
      <c r="J3060" s="16"/>
      <c r="K3060" s="16"/>
      <c r="L3060" s="32"/>
      <c r="M3060" s="16"/>
      <c r="N3060" s="16"/>
      <c r="O3060" s="16"/>
      <c r="P3060" s="16"/>
      <c r="Y3060" s="20"/>
      <c r="Z3060" s="20"/>
      <c r="AA3060" s="20"/>
      <c r="AB3060" s="20"/>
      <c r="AC3060" s="20"/>
      <c r="AD3060" s="20"/>
    </row>
    <row r="3061" spans="3:30" s="1" customFormat="1">
      <c r="C3061" s="16"/>
      <c r="D3061" s="16"/>
      <c r="E3061" s="32"/>
      <c r="F3061" s="16"/>
      <c r="G3061" s="16"/>
      <c r="H3061" s="16"/>
      <c r="I3061" s="16"/>
      <c r="J3061" s="16"/>
      <c r="K3061" s="16"/>
      <c r="L3061" s="32"/>
      <c r="M3061" s="16"/>
      <c r="N3061" s="16"/>
      <c r="O3061" s="16"/>
      <c r="P3061" s="16"/>
      <c r="Y3061" s="20"/>
      <c r="Z3061" s="20"/>
      <c r="AA3061" s="20"/>
      <c r="AB3061" s="20"/>
      <c r="AC3061" s="20"/>
      <c r="AD3061" s="20"/>
    </row>
    <row r="3062" spans="3:30" s="1" customFormat="1">
      <c r="C3062" s="16"/>
      <c r="D3062" s="16"/>
      <c r="E3062" s="32"/>
      <c r="F3062" s="16"/>
      <c r="G3062" s="16"/>
      <c r="H3062" s="16"/>
      <c r="I3062" s="16"/>
      <c r="J3062" s="16"/>
      <c r="K3062" s="16"/>
      <c r="L3062" s="32"/>
      <c r="M3062" s="16"/>
      <c r="N3062" s="16"/>
      <c r="O3062" s="16"/>
      <c r="P3062" s="16"/>
      <c r="Y3062" s="20"/>
      <c r="Z3062" s="20"/>
      <c r="AA3062" s="20"/>
      <c r="AB3062" s="20"/>
      <c r="AC3062" s="20"/>
      <c r="AD3062" s="20"/>
    </row>
    <row r="3063" spans="3:30" s="1" customFormat="1">
      <c r="C3063" s="16"/>
      <c r="D3063" s="16"/>
      <c r="E3063" s="32"/>
      <c r="F3063" s="16"/>
      <c r="G3063" s="16"/>
      <c r="H3063" s="16"/>
      <c r="I3063" s="16"/>
      <c r="J3063" s="16"/>
      <c r="K3063" s="16"/>
      <c r="L3063" s="32"/>
      <c r="M3063" s="16"/>
      <c r="N3063" s="16"/>
      <c r="O3063" s="16"/>
      <c r="P3063" s="16"/>
      <c r="Y3063" s="20"/>
      <c r="Z3063" s="20"/>
      <c r="AA3063" s="20"/>
      <c r="AB3063" s="20"/>
      <c r="AC3063" s="20"/>
      <c r="AD3063" s="20"/>
    </row>
    <row r="3064" spans="3:30" s="1" customFormat="1">
      <c r="C3064" s="16"/>
      <c r="D3064" s="16"/>
      <c r="E3064" s="32"/>
      <c r="F3064" s="16"/>
      <c r="G3064" s="16"/>
      <c r="H3064" s="16"/>
      <c r="I3064" s="16"/>
      <c r="J3064" s="16"/>
      <c r="K3064" s="16"/>
      <c r="L3064" s="32"/>
      <c r="M3064" s="16"/>
      <c r="N3064" s="16"/>
      <c r="O3064" s="16"/>
      <c r="P3064" s="16"/>
      <c r="Y3064" s="20"/>
      <c r="Z3064" s="20"/>
      <c r="AA3064" s="20"/>
      <c r="AB3064" s="20"/>
      <c r="AC3064" s="20"/>
      <c r="AD3064" s="20"/>
    </row>
    <row r="3065" spans="3:30" s="1" customFormat="1">
      <c r="C3065" s="16"/>
      <c r="D3065" s="16"/>
      <c r="E3065" s="32"/>
      <c r="F3065" s="16"/>
      <c r="G3065" s="16"/>
      <c r="H3065" s="16"/>
      <c r="I3065" s="16"/>
      <c r="J3065" s="16"/>
      <c r="K3065" s="16"/>
      <c r="L3065" s="32"/>
      <c r="M3065" s="16"/>
      <c r="N3065" s="16"/>
      <c r="O3065" s="16"/>
      <c r="P3065" s="16"/>
      <c r="Y3065" s="20"/>
      <c r="Z3065" s="20"/>
      <c r="AA3065" s="20"/>
      <c r="AB3065" s="20"/>
      <c r="AC3065" s="20"/>
      <c r="AD3065" s="20"/>
    </row>
    <row r="3066" spans="3:30" s="1" customFormat="1">
      <c r="C3066" s="16"/>
      <c r="D3066" s="16"/>
      <c r="E3066" s="32"/>
      <c r="F3066" s="16"/>
      <c r="G3066" s="16"/>
      <c r="H3066" s="16"/>
      <c r="I3066" s="16"/>
      <c r="J3066" s="16"/>
      <c r="K3066" s="16"/>
      <c r="L3066" s="32"/>
      <c r="M3066" s="16"/>
      <c r="N3066" s="16"/>
      <c r="O3066" s="16"/>
      <c r="P3066" s="16"/>
      <c r="Y3066" s="20"/>
      <c r="Z3066" s="20"/>
      <c r="AA3066" s="20"/>
      <c r="AB3066" s="20"/>
      <c r="AC3066" s="20"/>
      <c r="AD3066" s="20"/>
    </row>
    <row r="3067" spans="3:30" s="1" customFormat="1">
      <c r="C3067" s="16"/>
      <c r="D3067" s="16"/>
      <c r="E3067" s="32"/>
      <c r="F3067" s="16"/>
      <c r="G3067" s="16"/>
      <c r="H3067" s="16"/>
      <c r="I3067" s="16"/>
      <c r="J3067" s="16"/>
      <c r="K3067" s="16"/>
      <c r="L3067" s="32"/>
      <c r="M3067" s="16"/>
      <c r="N3067" s="16"/>
      <c r="O3067" s="16"/>
      <c r="P3067" s="16"/>
      <c r="Y3067" s="20"/>
      <c r="Z3067" s="20"/>
      <c r="AA3067" s="20"/>
      <c r="AB3067" s="20"/>
      <c r="AC3067" s="20"/>
      <c r="AD3067" s="20"/>
    </row>
    <row r="3068" spans="3:30" s="1" customFormat="1">
      <c r="C3068" s="16"/>
      <c r="D3068" s="16"/>
      <c r="E3068" s="32"/>
      <c r="F3068" s="16"/>
      <c r="G3068" s="16"/>
      <c r="H3068" s="16"/>
      <c r="I3068" s="16"/>
      <c r="J3068" s="16"/>
      <c r="K3068" s="16"/>
      <c r="L3068" s="32"/>
      <c r="M3068" s="16"/>
      <c r="N3068" s="16"/>
      <c r="O3068" s="16"/>
      <c r="P3068" s="16"/>
      <c r="Y3068" s="20"/>
      <c r="Z3068" s="20"/>
      <c r="AA3068" s="20"/>
      <c r="AB3068" s="20"/>
      <c r="AC3068" s="20"/>
      <c r="AD3068" s="20"/>
    </row>
    <row r="3069" spans="3:30" s="1" customFormat="1">
      <c r="C3069" s="16"/>
      <c r="D3069" s="16"/>
      <c r="E3069" s="32"/>
      <c r="F3069" s="16"/>
      <c r="G3069" s="16"/>
      <c r="H3069" s="16"/>
      <c r="I3069" s="16"/>
      <c r="J3069" s="16"/>
      <c r="K3069" s="16"/>
      <c r="L3069" s="32"/>
      <c r="M3069" s="16"/>
      <c r="N3069" s="16"/>
      <c r="O3069" s="16"/>
      <c r="P3069" s="16"/>
      <c r="Y3069" s="20"/>
      <c r="Z3069" s="20"/>
      <c r="AA3069" s="20"/>
      <c r="AB3069" s="20"/>
      <c r="AC3069" s="20"/>
      <c r="AD3069" s="20"/>
    </row>
    <row r="3070" spans="3:30" s="1" customFormat="1">
      <c r="C3070" s="16"/>
      <c r="D3070" s="16"/>
      <c r="E3070" s="32"/>
      <c r="F3070" s="16"/>
      <c r="G3070" s="16"/>
      <c r="H3070" s="16"/>
      <c r="I3070" s="16"/>
      <c r="J3070" s="16"/>
      <c r="K3070" s="16"/>
      <c r="L3070" s="32"/>
      <c r="M3070" s="16"/>
      <c r="N3070" s="16"/>
      <c r="O3070" s="16"/>
      <c r="P3070" s="16"/>
      <c r="Y3070" s="20"/>
      <c r="Z3070" s="20"/>
      <c r="AA3070" s="20"/>
      <c r="AB3070" s="20"/>
      <c r="AC3070" s="20"/>
      <c r="AD3070" s="20"/>
    </row>
    <row r="3071" spans="3:30" s="1" customFormat="1">
      <c r="C3071" s="16"/>
      <c r="D3071" s="16"/>
      <c r="E3071" s="32"/>
      <c r="F3071" s="16"/>
      <c r="G3071" s="16"/>
      <c r="H3071" s="16"/>
      <c r="I3071" s="16"/>
      <c r="J3071" s="16"/>
      <c r="K3071" s="16"/>
      <c r="L3071" s="32"/>
      <c r="M3071" s="16"/>
      <c r="N3071" s="16"/>
      <c r="O3071" s="16"/>
      <c r="P3071" s="16"/>
      <c r="Y3071" s="20"/>
      <c r="Z3071" s="20"/>
      <c r="AA3071" s="20"/>
      <c r="AB3071" s="20"/>
      <c r="AC3071" s="20"/>
      <c r="AD3071" s="20"/>
    </row>
    <row r="3072" spans="3:30" s="1" customFormat="1">
      <c r="C3072" s="16"/>
      <c r="D3072" s="16"/>
      <c r="E3072" s="32"/>
      <c r="F3072" s="16"/>
      <c r="G3072" s="16"/>
      <c r="H3072" s="16"/>
      <c r="I3072" s="16"/>
      <c r="J3072" s="16"/>
      <c r="K3072" s="16"/>
      <c r="L3072" s="32"/>
      <c r="M3072" s="16"/>
      <c r="N3072" s="16"/>
      <c r="O3072" s="16"/>
      <c r="P3072" s="16"/>
      <c r="Y3072" s="20"/>
      <c r="Z3072" s="20"/>
      <c r="AA3072" s="20"/>
      <c r="AB3072" s="20"/>
      <c r="AC3072" s="20"/>
      <c r="AD3072" s="20"/>
    </row>
    <row r="3073" spans="3:30" s="1" customFormat="1">
      <c r="C3073" s="16"/>
      <c r="D3073" s="16"/>
      <c r="E3073" s="32"/>
      <c r="F3073" s="16"/>
      <c r="G3073" s="16"/>
      <c r="H3073" s="16"/>
      <c r="I3073" s="16"/>
      <c r="J3073" s="16"/>
      <c r="K3073" s="16"/>
      <c r="L3073" s="32"/>
      <c r="M3073" s="16"/>
      <c r="N3073" s="16"/>
      <c r="O3073" s="16"/>
      <c r="P3073" s="16"/>
      <c r="Y3073" s="20"/>
      <c r="Z3073" s="20"/>
      <c r="AA3073" s="20"/>
      <c r="AB3073" s="20"/>
      <c r="AC3073" s="20"/>
      <c r="AD3073" s="20"/>
    </row>
    <row r="3074" spans="3:30" s="1" customFormat="1">
      <c r="C3074" s="16"/>
      <c r="D3074" s="16"/>
      <c r="E3074" s="32"/>
      <c r="F3074" s="16"/>
      <c r="G3074" s="16"/>
      <c r="H3074" s="16"/>
      <c r="I3074" s="16"/>
      <c r="J3074" s="16"/>
      <c r="K3074" s="16"/>
      <c r="L3074" s="32"/>
      <c r="M3074" s="16"/>
      <c r="N3074" s="16"/>
      <c r="O3074" s="16"/>
      <c r="P3074" s="16"/>
      <c r="Y3074" s="20"/>
      <c r="Z3074" s="20"/>
      <c r="AA3074" s="20"/>
      <c r="AB3074" s="20"/>
      <c r="AC3074" s="20"/>
      <c r="AD3074" s="20"/>
    </row>
    <row r="3075" spans="3:30" s="1" customFormat="1">
      <c r="C3075" s="16"/>
      <c r="D3075" s="16"/>
      <c r="E3075" s="32"/>
      <c r="F3075" s="16"/>
      <c r="G3075" s="16"/>
      <c r="H3075" s="16"/>
      <c r="I3075" s="16"/>
      <c r="J3075" s="16"/>
      <c r="K3075" s="16"/>
      <c r="L3075" s="32"/>
      <c r="M3075" s="16"/>
      <c r="N3075" s="16"/>
      <c r="O3075" s="16"/>
      <c r="P3075" s="16"/>
      <c r="Y3075" s="20"/>
      <c r="Z3075" s="20"/>
      <c r="AA3075" s="20"/>
      <c r="AB3075" s="20"/>
      <c r="AC3075" s="20"/>
      <c r="AD3075" s="20"/>
    </row>
    <row r="3076" spans="3:30" s="1" customFormat="1">
      <c r="C3076" s="16"/>
      <c r="D3076" s="16"/>
      <c r="E3076" s="32"/>
      <c r="F3076" s="16"/>
      <c r="G3076" s="16"/>
      <c r="H3076" s="16"/>
      <c r="I3076" s="16"/>
      <c r="J3076" s="16"/>
      <c r="K3076" s="16"/>
      <c r="L3076" s="32"/>
      <c r="M3076" s="16"/>
      <c r="N3076" s="16"/>
      <c r="O3076" s="16"/>
      <c r="P3076" s="16"/>
      <c r="Y3076" s="20"/>
      <c r="Z3076" s="20"/>
      <c r="AA3076" s="20"/>
      <c r="AB3076" s="20"/>
      <c r="AC3076" s="20"/>
      <c r="AD3076" s="20"/>
    </row>
    <row r="3077" spans="3:30" s="1" customFormat="1">
      <c r="C3077" s="16"/>
      <c r="D3077" s="16"/>
      <c r="E3077" s="32"/>
      <c r="F3077" s="16"/>
      <c r="G3077" s="16"/>
      <c r="H3077" s="16"/>
      <c r="I3077" s="16"/>
      <c r="J3077" s="16"/>
      <c r="K3077" s="16"/>
      <c r="L3077" s="32"/>
      <c r="M3077" s="16"/>
      <c r="N3077" s="16"/>
      <c r="O3077" s="16"/>
      <c r="P3077" s="16"/>
      <c r="Y3077" s="20"/>
      <c r="Z3077" s="20"/>
      <c r="AA3077" s="20"/>
      <c r="AB3077" s="20"/>
      <c r="AC3077" s="20"/>
      <c r="AD3077" s="20"/>
    </row>
    <row r="3078" spans="3:30" s="1" customFormat="1">
      <c r="C3078" s="16"/>
      <c r="D3078" s="16"/>
      <c r="E3078" s="32"/>
      <c r="F3078" s="16"/>
      <c r="G3078" s="16"/>
      <c r="H3078" s="16"/>
      <c r="I3078" s="16"/>
      <c r="J3078" s="16"/>
      <c r="K3078" s="16"/>
      <c r="L3078" s="32"/>
      <c r="M3078" s="16"/>
      <c r="N3078" s="16"/>
      <c r="O3078" s="16"/>
      <c r="P3078" s="16"/>
      <c r="Y3078" s="20"/>
      <c r="Z3078" s="20"/>
      <c r="AA3078" s="20"/>
      <c r="AB3078" s="20"/>
      <c r="AC3078" s="20"/>
      <c r="AD3078" s="20"/>
    </row>
    <row r="3079" spans="3:30" s="1" customFormat="1">
      <c r="C3079" s="16"/>
      <c r="D3079" s="16"/>
      <c r="E3079" s="32"/>
      <c r="F3079" s="16"/>
      <c r="G3079" s="16"/>
      <c r="H3079" s="16"/>
      <c r="I3079" s="16"/>
      <c r="J3079" s="16"/>
      <c r="K3079" s="16"/>
      <c r="L3079" s="32"/>
      <c r="M3079" s="16"/>
      <c r="N3079" s="16"/>
      <c r="O3079" s="16"/>
      <c r="P3079" s="16"/>
      <c r="Y3079" s="20"/>
      <c r="Z3079" s="20"/>
      <c r="AA3079" s="20"/>
      <c r="AB3079" s="20"/>
      <c r="AC3079" s="20"/>
      <c r="AD3079" s="20"/>
    </row>
    <row r="3080" spans="3:30" s="1" customFormat="1">
      <c r="C3080" s="16"/>
      <c r="D3080" s="16"/>
      <c r="E3080" s="32"/>
      <c r="F3080" s="16"/>
      <c r="G3080" s="16"/>
      <c r="H3080" s="16"/>
      <c r="I3080" s="16"/>
      <c r="J3080" s="16"/>
      <c r="K3080" s="16"/>
      <c r="L3080" s="32"/>
      <c r="M3080" s="16"/>
      <c r="N3080" s="16"/>
      <c r="O3080" s="16"/>
      <c r="P3080" s="16"/>
      <c r="Y3080" s="20"/>
      <c r="Z3080" s="20"/>
      <c r="AA3080" s="20"/>
      <c r="AB3080" s="20"/>
      <c r="AC3080" s="20"/>
      <c r="AD3080" s="20"/>
    </row>
    <row r="3081" spans="3:30" s="1" customFormat="1">
      <c r="C3081" s="16"/>
      <c r="D3081" s="16"/>
      <c r="E3081" s="32"/>
      <c r="F3081" s="16"/>
      <c r="G3081" s="16"/>
      <c r="H3081" s="16"/>
      <c r="I3081" s="16"/>
      <c r="J3081" s="16"/>
      <c r="K3081" s="16"/>
      <c r="L3081" s="32"/>
      <c r="M3081" s="16"/>
      <c r="N3081" s="16"/>
      <c r="O3081" s="16"/>
      <c r="P3081" s="16"/>
      <c r="Y3081" s="20"/>
      <c r="Z3081" s="20"/>
      <c r="AA3081" s="20"/>
      <c r="AB3081" s="20"/>
      <c r="AC3081" s="20"/>
      <c r="AD3081" s="20"/>
    </row>
    <row r="3082" spans="3:30" s="1" customFormat="1">
      <c r="C3082" s="16"/>
      <c r="D3082" s="16"/>
      <c r="E3082" s="32"/>
      <c r="F3082" s="16"/>
      <c r="G3082" s="16"/>
      <c r="H3082" s="16"/>
      <c r="I3082" s="16"/>
      <c r="J3082" s="16"/>
      <c r="K3082" s="16"/>
      <c r="L3082" s="32"/>
      <c r="M3082" s="16"/>
      <c r="N3082" s="16"/>
      <c r="O3082" s="16"/>
      <c r="P3082" s="16"/>
      <c r="Y3082" s="20"/>
      <c r="Z3082" s="20"/>
      <c r="AA3082" s="20"/>
      <c r="AB3082" s="20"/>
      <c r="AC3082" s="20"/>
      <c r="AD3082" s="20"/>
    </row>
    <row r="3083" spans="3:30" s="1" customFormat="1">
      <c r="C3083" s="16"/>
      <c r="D3083" s="16"/>
      <c r="E3083" s="32"/>
      <c r="F3083" s="16"/>
      <c r="G3083" s="16"/>
      <c r="H3083" s="16"/>
      <c r="I3083" s="16"/>
      <c r="J3083" s="16"/>
      <c r="K3083" s="16"/>
      <c r="L3083" s="32"/>
      <c r="M3083" s="16"/>
      <c r="N3083" s="16"/>
      <c r="O3083" s="16"/>
      <c r="P3083" s="16"/>
      <c r="Y3083" s="20"/>
      <c r="Z3083" s="20"/>
      <c r="AA3083" s="20"/>
      <c r="AB3083" s="20"/>
      <c r="AC3083" s="20"/>
      <c r="AD3083" s="20"/>
    </row>
    <row r="3084" spans="3:30" s="1" customFormat="1">
      <c r="C3084" s="16"/>
      <c r="D3084" s="16"/>
      <c r="E3084" s="32"/>
      <c r="F3084" s="16"/>
      <c r="G3084" s="16"/>
      <c r="H3084" s="16"/>
      <c r="I3084" s="16"/>
      <c r="J3084" s="16"/>
      <c r="K3084" s="16"/>
      <c r="L3084" s="32"/>
      <c r="M3084" s="16"/>
      <c r="N3084" s="16"/>
      <c r="O3084" s="16"/>
      <c r="P3084" s="16"/>
      <c r="Y3084" s="20"/>
      <c r="Z3084" s="20"/>
      <c r="AA3084" s="20"/>
      <c r="AB3084" s="20"/>
      <c r="AC3084" s="20"/>
      <c r="AD3084" s="20"/>
    </row>
    <row r="3085" spans="3:30" s="1" customFormat="1">
      <c r="C3085" s="16"/>
      <c r="D3085" s="16"/>
      <c r="E3085" s="32"/>
      <c r="F3085" s="16"/>
      <c r="G3085" s="16"/>
      <c r="H3085" s="16"/>
      <c r="I3085" s="16"/>
      <c r="J3085" s="16"/>
      <c r="K3085" s="16"/>
      <c r="L3085" s="32"/>
      <c r="M3085" s="16"/>
      <c r="N3085" s="16"/>
      <c r="O3085" s="16"/>
      <c r="P3085" s="16"/>
      <c r="Y3085" s="20"/>
      <c r="Z3085" s="20"/>
      <c r="AA3085" s="20"/>
      <c r="AB3085" s="20"/>
      <c r="AC3085" s="20"/>
      <c r="AD3085" s="20"/>
    </row>
    <row r="3086" spans="3:30" s="1" customFormat="1">
      <c r="C3086" s="16"/>
      <c r="D3086" s="16"/>
      <c r="E3086" s="32"/>
      <c r="F3086" s="16"/>
      <c r="G3086" s="16"/>
      <c r="H3086" s="16"/>
      <c r="I3086" s="16"/>
      <c r="J3086" s="16"/>
      <c r="K3086" s="16"/>
      <c r="L3086" s="32"/>
      <c r="M3086" s="16"/>
      <c r="N3086" s="16"/>
      <c r="O3086" s="16"/>
      <c r="P3086" s="16"/>
      <c r="Y3086" s="20"/>
      <c r="Z3086" s="20"/>
      <c r="AA3086" s="20"/>
      <c r="AB3086" s="20"/>
      <c r="AC3086" s="20"/>
      <c r="AD3086" s="20"/>
    </row>
    <row r="3087" spans="3:30" s="1" customFormat="1">
      <c r="C3087" s="16"/>
      <c r="D3087" s="16"/>
      <c r="E3087" s="32"/>
      <c r="F3087" s="16"/>
      <c r="G3087" s="16"/>
      <c r="H3087" s="16"/>
      <c r="I3087" s="16"/>
      <c r="J3087" s="16"/>
      <c r="K3087" s="16"/>
      <c r="L3087" s="32"/>
      <c r="M3087" s="16"/>
      <c r="N3087" s="16"/>
      <c r="O3087" s="16"/>
      <c r="P3087" s="16"/>
      <c r="Y3087" s="20"/>
      <c r="Z3087" s="20"/>
      <c r="AA3087" s="20"/>
      <c r="AB3087" s="20"/>
      <c r="AC3087" s="20"/>
      <c r="AD3087" s="20"/>
    </row>
    <row r="3088" spans="3:30" s="1" customFormat="1">
      <c r="C3088" s="16"/>
      <c r="D3088" s="16"/>
      <c r="E3088" s="32"/>
      <c r="F3088" s="16"/>
      <c r="G3088" s="16"/>
      <c r="H3088" s="16"/>
      <c r="I3088" s="16"/>
      <c r="J3088" s="16"/>
      <c r="K3088" s="16"/>
      <c r="L3088" s="32"/>
      <c r="M3088" s="16"/>
      <c r="N3088" s="16"/>
      <c r="O3088" s="16"/>
      <c r="P3088" s="16"/>
      <c r="Y3088" s="20"/>
      <c r="Z3088" s="20"/>
      <c r="AA3088" s="20"/>
      <c r="AB3088" s="20"/>
      <c r="AC3088" s="20"/>
      <c r="AD3088" s="20"/>
    </row>
    <row r="3089" spans="3:30" s="1" customFormat="1">
      <c r="C3089" s="16"/>
      <c r="D3089" s="16"/>
      <c r="E3089" s="32"/>
      <c r="F3089" s="16"/>
      <c r="G3089" s="16"/>
      <c r="H3089" s="16"/>
      <c r="I3089" s="16"/>
      <c r="J3089" s="16"/>
      <c r="K3089" s="16"/>
      <c r="L3089" s="32"/>
      <c r="M3089" s="16"/>
      <c r="N3089" s="16"/>
      <c r="O3089" s="16"/>
      <c r="P3089" s="16"/>
      <c r="Y3089" s="20"/>
      <c r="Z3089" s="20"/>
      <c r="AA3089" s="20"/>
      <c r="AB3089" s="20"/>
      <c r="AC3089" s="20"/>
      <c r="AD3089" s="20"/>
    </row>
    <row r="3090" spans="3:30" s="1" customFormat="1">
      <c r="C3090" s="16"/>
      <c r="D3090" s="16"/>
      <c r="E3090" s="32"/>
      <c r="F3090" s="16"/>
      <c r="G3090" s="16"/>
      <c r="H3090" s="16"/>
      <c r="I3090" s="16"/>
      <c r="J3090" s="16"/>
      <c r="K3090" s="16"/>
      <c r="L3090" s="32"/>
      <c r="M3090" s="16"/>
      <c r="N3090" s="16"/>
      <c r="O3090" s="16"/>
      <c r="P3090" s="16"/>
      <c r="Y3090" s="20"/>
      <c r="Z3090" s="20"/>
      <c r="AA3090" s="20"/>
      <c r="AB3090" s="20"/>
      <c r="AC3090" s="20"/>
      <c r="AD3090" s="20"/>
    </row>
    <row r="3091" spans="3:30" s="1" customFormat="1">
      <c r="C3091" s="16"/>
      <c r="D3091" s="16"/>
      <c r="E3091" s="32"/>
      <c r="F3091" s="16"/>
      <c r="G3091" s="16"/>
      <c r="H3091" s="16"/>
      <c r="I3091" s="16"/>
      <c r="J3091" s="16"/>
      <c r="K3091" s="16"/>
      <c r="L3091" s="32"/>
      <c r="M3091" s="16"/>
      <c r="N3091" s="16"/>
      <c r="O3091" s="16"/>
      <c r="P3091" s="16"/>
      <c r="Y3091" s="20"/>
      <c r="Z3091" s="20"/>
      <c r="AA3091" s="20"/>
      <c r="AB3091" s="20"/>
      <c r="AC3091" s="20"/>
      <c r="AD3091" s="20"/>
    </row>
    <row r="3092" spans="3:30" s="1" customFormat="1">
      <c r="C3092" s="16"/>
      <c r="D3092" s="16"/>
      <c r="E3092" s="32"/>
      <c r="F3092" s="16"/>
      <c r="G3092" s="16"/>
      <c r="H3092" s="16"/>
      <c r="I3092" s="16"/>
      <c r="J3092" s="16"/>
      <c r="K3092" s="16"/>
      <c r="L3092" s="32"/>
      <c r="M3092" s="16"/>
      <c r="N3092" s="16"/>
      <c r="O3092" s="16"/>
      <c r="P3092" s="16"/>
      <c r="Y3092" s="20"/>
      <c r="Z3092" s="20"/>
      <c r="AA3092" s="20"/>
      <c r="AB3092" s="20"/>
      <c r="AC3092" s="20"/>
      <c r="AD3092" s="20"/>
    </row>
    <row r="3093" spans="3:30" s="1" customFormat="1">
      <c r="C3093" s="16"/>
      <c r="D3093" s="16"/>
      <c r="E3093" s="32"/>
      <c r="F3093" s="16"/>
      <c r="G3093" s="16"/>
      <c r="H3093" s="16"/>
      <c r="I3093" s="16"/>
      <c r="J3093" s="16"/>
      <c r="K3093" s="16"/>
      <c r="L3093" s="32"/>
      <c r="M3093" s="16"/>
      <c r="N3093" s="16"/>
      <c r="O3093" s="16"/>
      <c r="P3093" s="16"/>
      <c r="Y3093" s="20"/>
      <c r="Z3093" s="20"/>
      <c r="AA3093" s="20"/>
      <c r="AB3093" s="20"/>
      <c r="AC3093" s="20"/>
      <c r="AD3093" s="20"/>
    </row>
    <row r="3094" spans="3:30" s="1" customFormat="1">
      <c r="C3094" s="16"/>
      <c r="D3094" s="16"/>
      <c r="E3094" s="32"/>
      <c r="F3094" s="16"/>
      <c r="G3094" s="16"/>
      <c r="H3094" s="16"/>
      <c r="I3094" s="16"/>
      <c r="J3094" s="16"/>
      <c r="K3094" s="16"/>
      <c r="L3094" s="32"/>
      <c r="M3094" s="16"/>
      <c r="N3094" s="16"/>
      <c r="O3094" s="16"/>
      <c r="P3094" s="16"/>
      <c r="Y3094" s="20"/>
      <c r="Z3094" s="20"/>
      <c r="AA3094" s="20"/>
      <c r="AB3094" s="20"/>
      <c r="AC3094" s="20"/>
      <c r="AD3094" s="20"/>
    </row>
    <row r="3095" spans="3:30" s="1" customFormat="1">
      <c r="C3095" s="16"/>
      <c r="D3095" s="16"/>
      <c r="E3095" s="32"/>
      <c r="F3095" s="16"/>
      <c r="G3095" s="16"/>
      <c r="H3095" s="16"/>
      <c r="I3095" s="16"/>
      <c r="J3095" s="16"/>
      <c r="K3095" s="16"/>
      <c r="L3095" s="32"/>
      <c r="M3095" s="16"/>
      <c r="N3095" s="16"/>
      <c r="O3095" s="16"/>
      <c r="P3095" s="16"/>
      <c r="Y3095" s="20"/>
      <c r="Z3095" s="20"/>
      <c r="AA3095" s="20"/>
      <c r="AB3095" s="20"/>
      <c r="AC3095" s="20"/>
      <c r="AD3095" s="20"/>
    </row>
    <row r="3096" spans="3:30" s="1" customFormat="1">
      <c r="C3096" s="16"/>
      <c r="D3096" s="16"/>
      <c r="E3096" s="32"/>
      <c r="F3096" s="16"/>
      <c r="G3096" s="16"/>
      <c r="H3096" s="16"/>
      <c r="I3096" s="16"/>
      <c r="J3096" s="16"/>
      <c r="K3096" s="16"/>
      <c r="L3096" s="32"/>
      <c r="M3096" s="16"/>
      <c r="N3096" s="16"/>
      <c r="O3096" s="16"/>
      <c r="P3096" s="16"/>
      <c r="Y3096" s="20"/>
      <c r="Z3096" s="20"/>
      <c r="AA3096" s="20"/>
      <c r="AB3096" s="20"/>
      <c r="AC3096" s="20"/>
      <c r="AD3096" s="20"/>
    </row>
    <row r="3097" spans="3:30" s="1" customFormat="1">
      <c r="C3097" s="16"/>
      <c r="D3097" s="16"/>
      <c r="E3097" s="32"/>
      <c r="F3097" s="16"/>
      <c r="G3097" s="16"/>
      <c r="H3097" s="16"/>
      <c r="I3097" s="16"/>
      <c r="J3097" s="16"/>
      <c r="K3097" s="16"/>
      <c r="L3097" s="32"/>
      <c r="M3097" s="16"/>
      <c r="N3097" s="16"/>
      <c r="O3097" s="16"/>
      <c r="P3097" s="16"/>
      <c r="Y3097" s="20"/>
      <c r="Z3097" s="20"/>
      <c r="AA3097" s="20"/>
      <c r="AB3097" s="20"/>
      <c r="AC3097" s="20"/>
      <c r="AD3097" s="20"/>
    </row>
    <row r="3098" spans="3:30" s="1" customFormat="1">
      <c r="C3098" s="16"/>
      <c r="D3098" s="16"/>
      <c r="E3098" s="32"/>
      <c r="F3098" s="16"/>
      <c r="G3098" s="16"/>
      <c r="H3098" s="16"/>
      <c r="I3098" s="16"/>
      <c r="J3098" s="16"/>
      <c r="K3098" s="16"/>
      <c r="L3098" s="32"/>
      <c r="M3098" s="16"/>
      <c r="N3098" s="16"/>
      <c r="O3098" s="16"/>
      <c r="P3098" s="16"/>
      <c r="Y3098" s="20"/>
      <c r="Z3098" s="20"/>
      <c r="AA3098" s="20"/>
      <c r="AB3098" s="20"/>
      <c r="AC3098" s="20"/>
      <c r="AD3098" s="20"/>
    </row>
    <row r="3099" spans="3:30" s="1" customFormat="1">
      <c r="C3099" s="16"/>
      <c r="D3099" s="16"/>
      <c r="E3099" s="32"/>
      <c r="F3099" s="16"/>
      <c r="G3099" s="16"/>
      <c r="H3099" s="16"/>
      <c r="I3099" s="16"/>
      <c r="J3099" s="16"/>
      <c r="K3099" s="16"/>
      <c r="L3099" s="32"/>
      <c r="M3099" s="16"/>
      <c r="N3099" s="16"/>
      <c r="O3099" s="16"/>
      <c r="P3099" s="16"/>
      <c r="Y3099" s="20"/>
      <c r="Z3099" s="20"/>
      <c r="AA3099" s="20"/>
      <c r="AB3099" s="20"/>
      <c r="AC3099" s="20"/>
      <c r="AD3099" s="20"/>
    </row>
    <row r="3100" spans="3:30" s="1" customFormat="1">
      <c r="C3100" s="16"/>
      <c r="D3100" s="16"/>
      <c r="E3100" s="32"/>
      <c r="F3100" s="16"/>
      <c r="G3100" s="16"/>
      <c r="H3100" s="16"/>
      <c r="I3100" s="16"/>
      <c r="J3100" s="16"/>
      <c r="K3100" s="16"/>
      <c r="L3100" s="32"/>
      <c r="M3100" s="16"/>
      <c r="N3100" s="16"/>
      <c r="O3100" s="16"/>
      <c r="P3100" s="16"/>
      <c r="Y3100" s="20"/>
      <c r="Z3100" s="20"/>
      <c r="AA3100" s="20"/>
      <c r="AB3100" s="20"/>
      <c r="AC3100" s="20"/>
      <c r="AD3100" s="20"/>
    </row>
    <row r="3101" spans="3:30" s="1" customFormat="1">
      <c r="C3101" s="16"/>
      <c r="D3101" s="16"/>
      <c r="E3101" s="32"/>
      <c r="F3101" s="16"/>
      <c r="G3101" s="16"/>
      <c r="H3101" s="16"/>
      <c r="I3101" s="16"/>
      <c r="J3101" s="16"/>
      <c r="K3101" s="16"/>
      <c r="L3101" s="32"/>
      <c r="M3101" s="16"/>
      <c r="N3101" s="16"/>
      <c r="O3101" s="16"/>
      <c r="P3101" s="16"/>
      <c r="Y3101" s="20"/>
      <c r="Z3101" s="20"/>
      <c r="AA3101" s="20"/>
      <c r="AB3101" s="20"/>
      <c r="AC3101" s="20"/>
      <c r="AD3101" s="20"/>
    </row>
    <row r="3102" spans="3:30" s="1" customFormat="1">
      <c r="C3102" s="16"/>
      <c r="D3102" s="16"/>
      <c r="E3102" s="32"/>
      <c r="F3102" s="16"/>
      <c r="G3102" s="16"/>
      <c r="H3102" s="16"/>
      <c r="I3102" s="16"/>
      <c r="J3102" s="16"/>
      <c r="K3102" s="16"/>
      <c r="L3102" s="32"/>
      <c r="M3102" s="16"/>
      <c r="N3102" s="16"/>
      <c r="O3102" s="16"/>
      <c r="P3102" s="16"/>
      <c r="Y3102" s="20"/>
      <c r="Z3102" s="20"/>
      <c r="AA3102" s="20"/>
      <c r="AB3102" s="20"/>
      <c r="AC3102" s="20"/>
      <c r="AD3102" s="20"/>
    </row>
    <row r="3103" spans="3:30" s="1" customFormat="1">
      <c r="C3103" s="16"/>
      <c r="D3103" s="16"/>
      <c r="E3103" s="32"/>
      <c r="F3103" s="16"/>
      <c r="G3103" s="16"/>
      <c r="H3103" s="16"/>
      <c r="I3103" s="16"/>
      <c r="J3103" s="16"/>
      <c r="K3103" s="16"/>
      <c r="L3103" s="32"/>
      <c r="M3103" s="16"/>
      <c r="N3103" s="16"/>
      <c r="O3103" s="16"/>
      <c r="P3103" s="16"/>
      <c r="Y3103" s="20"/>
      <c r="Z3103" s="20"/>
      <c r="AA3103" s="20"/>
      <c r="AB3103" s="20"/>
      <c r="AC3103" s="20"/>
      <c r="AD3103" s="20"/>
    </row>
    <row r="3104" spans="3:30" s="1" customFormat="1">
      <c r="C3104" s="16"/>
      <c r="D3104" s="16"/>
      <c r="E3104" s="32"/>
      <c r="F3104" s="16"/>
      <c r="G3104" s="16"/>
      <c r="H3104" s="16"/>
      <c r="I3104" s="16"/>
      <c r="J3104" s="16"/>
      <c r="K3104" s="16"/>
      <c r="L3104" s="32"/>
      <c r="M3104" s="16"/>
      <c r="N3104" s="16"/>
      <c r="O3104" s="16"/>
      <c r="P3104" s="16"/>
      <c r="Y3104" s="20"/>
      <c r="Z3104" s="20"/>
      <c r="AA3104" s="20"/>
      <c r="AB3104" s="20"/>
      <c r="AC3104" s="20"/>
      <c r="AD3104" s="20"/>
    </row>
    <row r="3105" spans="3:30" s="1" customFormat="1">
      <c r="C3105" s="16"/>
      <c r="D3105" s="16"/>
      <c r="E3105" s="32"/>
      <c r="F3105" s="16"/>
      <c r="G3105" s="16"/>
      <c r="H3105" s="16"/>
      <c r="I3105" s="16"/>
      <c r="J3105" s="16"/>
      <c r="K3105" s="16"/>
      <c r="L3105" s="32"/>
      <c r="M3105" s="16"/>
      <c r="N3105" s="16"/>
      <c r="O3105" s="16"/>
      <c r="P3105" s="16"/>
      <c r="Y3105" s="20"/>
      <c r="Z3105" s="20"/>
      <c r="AA3105" s="20"/>
      <c r="AB3105" s="20"/>
      <c r="AC3105" s="20"/>
      <c r="AD3105" s="20"/>
    </row>
    <row r="3106" spans="3:30" s="1" customFormat="1">
      <c r="C3106" s="16"/>
      <c r="D3106" s="16"/>
      <c r="E3106" s="32"/>
      <c r="F3106" s="16"/>
      <c r="G3106" s="16"/>
      <c r="H3106" s="16"/>
      <c r="I3106" s="16"/>
      <c r="J3106" s="16"/>
      <c r="K3106" s="16"/>
      <c r="L3106" s="32"/>
      <c r="M3106" s="16"/>
      <c r="N3106" s="16"/>
      <c r="O3106" s="16"/>
      <c r="P3106" s="16"/>
      <c r="Y3106" s="20"/>
      <c r="Z3106" s="20"/>
      <c r="AA3106" s="20"/>
      <c r="AB3106" s="20"/>
      <c r="AC3106" s="20"/>
      <c r="AD3106" s="20"/>
    </row>
    <row r="3107" spans="3:30" s="1" customFormat="1">
      <c r="C3107" s="16"/>
      <c r="D3107" s="16"/>
      <c r="E3107" s="32"/>
      <c r="F3107" s="16"/>
      <c r="G3107" s="16"/>
      <c r="H3107" s="16"/>
      <c r="I3107" s="16"/>
      <c r="J3107" s="16"/>
      <c r="K3107" s="16"/>
      <c r="L3107" s="32"/>
      <c r="M3107" s="16"/>
      <c r="N3107" s="16"/>
      <c r="O3107" s="16"/>
      <c r="P3107" s="16"/>
      <c r="Y3107" s="20"/>
      <c r="Z3107" s="20"/>
      <c r="AA3107" s="20"/>
      <c r="AB3107" s="20"/>
      <c r="AC3107" s="20"/>
      <c r="AD3107" s="20"/>
    </row>
    <row r="3108" spans="3:30" s="1" customFormat="1">
      <c r="C3108" s="16"/>
      <c r="D3108" s="16"/>
      <c r="E3108" s="32"/>
      <c r="F3108" s="16"/>
      <c r="G3108" s="16"/>
      <c r="H3108" s="16"/>
      <c r="I3108" s="16"/>
      <c r="J3108" s="16"/>
      <c r="K3108" s="16"/>
      <c r="L3108" s="32"/>
      <c r="M3108" s="16"/>
      <c r="N3108" s="16"/>
      <c r="O3108" s="16"/>
      <c r="P3108" s="16"/>
      <c r="Y3108" s="20"/>
      <c r="Z3108" s="20"/>
      <c r="AA3108" s="20"/>
      <c r="AB3108" s="20"/>
      <c r="AC3108" s="20"/>
      <c r="AD3108" s="20"/>
    </row>
    <row r="3109" spans="3:30" s="1" customFormat="1">
      <c r="C3109" s="16"/>
      <c r="D3109" s="16"/>
      <c r="E3109" s="32"/>
      <c r="F3109" s="16"/>
      <c r="G3109" s="16"/>
      <c r="H3109" s="16"/>
      <c r="I3109" s="16"/>
      <c r="J3109" s="16"/>
      <c r="K3109" s="16"/>
      <c r="L3109" s="32"/>
      <c r="M3109" s="16"/>
      <c r="N3109" s="16"/>
      <c r="O3109" s="16"/>
      <c r="P3109" s="16"/>
      <c r="Y3109" s="20"/>
      <c r="Z3109" s="20"/>
      <c r="AA3109" s="20"/>
      <c r="AB3109" s="20"/>
      <c r="AC3109" s="20"/>
      <c r="AD3109" s="20"/>
    </row>
    <row r="3110" spans="3:30" s="1" customFormat="1">
      <c r="C3110" s="16"/>
      <c r="D3110" s="16"/>
      <c r="E3110" s="32"/>
      <c r="F3110" s="16"/>
      <c r="G3110" s="16"/>
      <c r="H3110" s="16"/>
      <c r="I3110" s="16"/>
      <c r="J3110" s="16"/>
      <c r="K3110" s="16"/>
      <c r="L3110" s="32"/>
      <c r="M3110" s="16"/>
      <c r="N3110" s="16"/>
      <c r="O3110" s="16"/>
      <c r="P3110" s="16"/>
      <c r="Y3110" s="20"/>
      <c r="Z3110" s="20"/>
      <c r="AA3110" s="20"/>
      <c r="AB3110" s="20"/>
      <c r="AC3110" s="20"/>
      <c r="AD3110" s="20"/>
    </row>
    <row r="3111" spans="3:30" s="1" customFormat="1">
      <c r="C3111" s="16"/>
      <c r="D3111" s="16"/>
      <c r="E3111" s="32"/>
      <c r="F3111" s="16"/>
      <c r="G3111" s="16"/>
      <c r="H3111" s="16"/>
      <c r="I3111" s="16"/>
      <c r="J3111" s="16"/>
      <c r="K3111" s="16"/>
      <c r="L3111" s="32"/>
      <c r="M3111" s="16"/>
      <c r="N3111" s="16"/>
      <c r="O3111" s="16"/>
      <c r="P3111" s="16"/>
      <c r="Y3111" s="20"/>
      <c r="Z3111" s="20"/>
      <c r="AA3111" s="20"/>
      <c r="AB3111" s="20"/>
      <c r="AC3111" s="20"/>
      <c r="AD3111" s="20"/>
    </row>
    <row r="3112" spans="3:30" s="1" customFormat="1">
      <c r="C3112" s="16"/>
      <c r="D3112" s="16"/>
      <c r="E3112" s="32"/>
      <c r="F3112" s="16"/>
      <c r="G3112" s="16"/>
      <c r="H3112" s="16"/>
      <c r="I3112" s="16"/>
      <c r="J3112" s="16"/>
      <c r="K3112" s="16"/>
      <c r="L3112" s="32"/>
      <c r="M3112" s="16"/>
      <c r="N3112" s="16"/>
      <c r="O3112" s="16"/>
      <c r="P3112" s="16"/>
      <c r="Y3112" s="20"/>
      <c r="Z3112" s="20"/>
      <c r="AA3112" s="20"/>
      <c r="AB3112" s="20"/>
      <c r="AC3112" s="20"/>
      <c r="AD3112" s="20"/>
    </row>
    <row r="3113" spans="3:30" s="1" customFormat="1">
      <c r="C3113" s="16"/>
      <c r="D3113" s="16"/>
      <c r="E3113" s="32"/>
      <c r="F3113" s="16"/>
      <c r="G3113" s="16"/>
      <c r="H3113" s="16"/>
      <c r="I3113" s="16"/>
      <c r="J3113" s="16"/>
      <c r="K3113" s="16"/>
      <c r="L3113" s="32"/>
      <c r="M3113" s="16"/>
      <c r="N3113" s="16"/>
      <c r="O3113" s="16"/>
      <c r="P3113" s="16"/>
      <c r="Y3113" s="20"/>
      <c r="Z3113" s="20"/>
      <c r="AA3113" s="20"/>
      <c r="AB3113" s="20"/>
      <c r="AC3113" s="20"/>
      <c r="AD3113" s="20"/>
    </row>
    <row r="3114" spans="3:30" s="1" customFormat="1">
      <c r="C3114" s="16"/>
      <c r="D3114" s="16"/>
      <c r="E3114" s="32"/>
      <c r="F3114" s="16"/>
      <c r="G3114" s="16"/>
      <c r="H3114" s="16"/>
      <c r="I3114" s="16"/>
      <c r="J3114" s="16"/>
      <c r="K3114" s="16"/>
      <c r="L3114" s="32"/>
      <c r="M3114" s="16"/>
      <c r="N3114" s="16"/>
      <c r="O3114" s="16"/>
      <c r="P3114" s="16"/>
      <c r="Y3114" s="20"/>
      <c r="Z3114" s="20"/>
      <c r="AA3114" s="20"/>
      <c r="AB3114" s="20"/>
      <c r="AC3114" s="20"/>
      <c r="AD3114" s="20"/>
    </row>
    <row r="3115" spans="3:30" s="1" customFormat="1">
      <c r="C3115" s="16"/>
      <c r="D3115" s="16"/>
      <c r="E3115" s="32"/>
      <c r="F3115" s="16"/>
      <c r="G3115" s="16"/>
      <c r="H3115" s="16"/>
      <c r="I3115" s="16"/>
      <c r="J3115" s="16"/>
      <c r="K3115" s="16"/>
      <c r="L3115" s="32"/>
      <c r="M3115" s="16"/>
      <c r="N3115" s="16"/>
      <c r="O3115" s="16"/>
      <c r="P3115" s="16"/>
      <c r="Y3115" s="20"/>
      <c r="Z3115" s="20"/>
      <c r="AA3115" s="20"/>
      <c r="AB3115" s="20"/>
      <c r="AC3115" s="20"/>
      <c r="AD3115" s="20"/>
    </row>
    <row r="3116" spans="3:30" s="1" customFormat="1">
      <c r="C3116" s="16"/>
      <c r="D3116" s="16"/>
      <c r="E3116" s="32"/>
      <c r="F3116" s="16"/>
      <c r="G3116" s="16"/>
      <c r="H3116" s="16"/>
      <c r="I3116" s="16"/>
      <c r="J3116" s="16"/>
      <c r="K3116" s="16"/>
      <c r="L3116" s="32"/>
      <c r="M3116" s="16"/>
      <c r="N3116" s="16"/>
      <c r="O3116" s="16"/>
      <c r="P3116" s="16"/>
      <c r="Y3116" s="20"/>
      <c r="Z3116" s="20"/>
      <c r="AA3116" s="20"/>
      <c r="AB3116" s="20"/>
      <c r="AC3116" s="20"/>
      <c r="AD3116" s="20"/>
    </row>
    <row r="3117" spans="3:30" s="1" customFormat="1">
      <c r="C3117" s="16"/>
      <c r="D3117" s="16"/>
      <c r="E3117" s="32"/>
      <c r="F3117" s="16"/>
      <c r="G3117" s="16"/>
      <c r="H3117" s="16"/>
      <c r="I3117" s="16"/>
      <c r="J3117" s="16"/>
      <c r="K3117" s="16"/>
      <c r="L3117" s="32"/>
      <c r="M3117" s="16"/>
      <c r="N3117" s="16"/>
      <c r="O3117" s="16"/>
      <c r="P3117" s="16"/>
      <c r="Y3117" s="20"/>
      <c r="Z3117" s="20"/>
      <c r="AA3117" s="20"/>
      <c r="AB3117" s="20"/>
      <c r="AC3117" s="20"/>
      <c r="AD3117" s="20"/>
    </row>
    <row r="3118" spans="3:30" s="1" customFormat="1">
      <c r="C3118" s="16"/>
      <c r="D3118" s="16"/>
      <c r="E3118" s="32"/>
      <c r="F3118" s="16"/>
      <c r="G3118" s="16"/>
      <c r="H3118" s="16"/>
      <c r="I3118" s="16"/>
      <c r="J3118" s="16"/>
      <c r="K3118" s="16"/>
      <c r="L3118" s="32"/>
      <c r="M3118" s="16"/>
      <c r="N3118" s="16"/>
      <c r="O3118" s="16"/>
      <c r="P3118" s="16"/>
      <c r="Y3118" s="20"/>
      <c r="Z3118" s="20"/>
      <c r="AA3118" s="20"/>
      <c r="AB3118" s="20"/>
      <c r="AC3118" s="20"/>
      <c r="AD3118" s="20"/>
    </row>
    <row r="3119" spans="3:30" s="1" customFormat="1">
      <c r="C3119" s="16"/>
      <c r="D3119" s="16"/>
      <c r="E3119" s="32"/>
      <c r="F3119" s="16"/>
      <c r="G3119" s="16"/>
      <c r="H3119" s="16"/>
      <c r="I3119" s="16"/>
      <c r="J3119" s="16"/>
      <c r="K3119" s="16"/>
      <c r="L3119" s="32"/>
      <c r="M3119" s="16"/>
      <c r="N3119" s="16"/>
      <c r="O3119" s="16"/>
      <c r="P3119" s="16"/>
      <c r="Y3119" s="20"/>
      <c r="Z3119" s="20"/>
      <c r="AA3119" s="20"/>
      <c r="AB3119" s="20"/>
      <c r="AC3119" s="20"/>
      <c r="AD3119" s="20"/>
    </row>
    <row r="3120" spans="3:30" s="1" customFormat="1">
      <c r="C3120" s="16"/>
      <c r="D3120" s="16"/>
      <c r="E3120" s="32"/>
      <c r="F3120" s="16"/>
      <c r="G3120" s="16"/>
      <c r="H3120" s="16"/>
      <c r="I3120" s="16"/>
      <c r="J3120" s="16"/>
      <c r="K3120" s="16"/>
      <c r="L3120" s="32"/>
      <c r="M3120" s="16"/>
      <c r="N3120" s="16"/>
      <c r="O3120" s="16"/>
      <c r="P3120" s="16"/>
      <c r="Y3120" s="20"/>
      <c r="Z3120" s="20"/>
      <c r="AA3120" s="20"/>
      <c r="AB3120" s="20"/>
      <c r="AC3120" s="20"/>
      <c r="AD3120" s="20"/>
    </row>
    <row r="3121" spans="3:30" s="1" customFormat="1">
      <c r="C3121" s="16"/>
      <c r="D3121" s="16"/>
      <c r="E3121" s="32"/>
      <c r="F3121" s="16"/>
      <c r="G3121" s="16"/>
      <c r="H3121" s="16"/>
      <c r="I3121" s="16"/>
      <c r="J3121" s="16"/>
      <c r="K3121" s="16"/>
      <c r="L3121" s="32"/>
      <c r="M3121" s="16"/>
      <c r="N3121" s="16"/>
      <c r="O3121" s="16"/>
      <c r="P3121" s="16"/>
      <c r="Y3121" s="20"/>
      <c r="Z3121" s="20"/>
      <c r="AA3121" s="20"/>
      <c r="AB3121" s="20"/>
      <c r="AC3121" s="20"/>
      <c r="AD3121" s="20"/>
    </row>
    <row r="3122" spans="3:30" s="1" customFormat="1">
      <c r="C3122" s="16"/>
      <c r="D3122" s="16"/>
      <c r="E3122" s="32"/>
      <c r="F3122" s="16"/>
      <c r="G3122" s="16"/>
      <c r="H3122" s="16"/>
      <c r="I3122" s="16"/>
      <c r="J3122" s="16"/>
      <c r="K3122" s="16"/>
      <c r="L3122" s="32"/>
      <c r="M3122" s="16"/>
      <c r="N3122" s="16"/>
      <c r="O3122" s="16"/>
      <c r="P3122" s="16"/>
      <c r="Y3122" s="20"/>
      <c r="Z3122" s="20"/>
      <c r="AA3122" s="20"/>
      <c r="AB3122" s="20"/>
      <c r="AC3122" s="20"/>
      <c r="AD3122" s="20"/>
    </row>
    <row r="3123" spans="3:30" s="1" customFormat="1">
      <c r="C3123" s="16"/>
      <c r="D3123" s="16"/>
      <c r="E3123" s="32"/>
      <c r="F3123" s="16"/>
      <c r="G3123" s="16"/>
      <c r="H3123" s="16"/>
      <c r="I3123" s="16"/>
      <c r="J3123" s="16"/>
      <c r="K3123" s="16"/>
      <c r="L3123" s="32"/>
      <c r="M3123" s="16"/>
      <c r="N3123" s="16"/>
      <c r="O3123" s="16"/>
      <c r="P3123" s="16"/>
      <c r="Y3123" s="20"/>
      <c r="Z3123" s="20"/>
      <c r="AA3123" s="20"/>
      <c r="AB3123" s="20"/>
      <c r="AC3123" s="20"/>
      <c r="AD3123" s="20"/>
    </row>
    <row r="3124" spans="3:30" s="1" customFormat="1">
      <c r="C3124" s="16"/>
      <c r="D3124" s="16"/>
      <c r="E3124" s="32"/>
      <c r="F3124" s="16"/>
      <c r="G3124" s="16"/>
      <c r="H3124" s="16"/>
      <c r="I3124" s="16"/>
      <c r="J3124" s="16"/>
      <c r="K3124" s="16"/>
      <c r="L3124" s="32"/>
      <c r="M3124" s="16"/>
      <c r="N3124" s="16"/>
      <c r="O3124" s="16"/>
      <c r="P3124" s="16"/>
      <c r="Y3124" s="20"/>
      <c r="Z3124" s="20"/>
      <c r="AA3124" s="20"/>
      <c r="AB3124" s="20"/>
      <c r="AC3124" s="20"/>
      <c r="AD3124" s="20"/>
    </row>
    <row r="3125" spans="3:30" s="1" customFormat="1">
      <c r="C3125" s="16"/>
      <c r="D3125" s="16"/>
      <c r="E3125" s="32"/>
      <c r="F3125" s="16"/>
      <c r="G3125" s="16"/>
      <c r="H3125" s="16"/>
      <c r="I3125" s="16"/>
      <c r="J3125" s="16"/>
      <c r="K3125" s="16"/>
      <c r="L3125" s="32"/>
      <c r="M3125" s="16"/>
      <c r="N3125" s="16"/>
      <c r="O3125" s="16"/>
      <c r="P3125" s="16"/>
      <c r="Y3125" s="20"/>
      <c r="Z3125" s="20"/>
      <c r="AA3125" s="20"/>
      <c r="AB3125" s="20"/>
      <c r="AC3125" s="20"/>
      <c r="AD3125" s="20"/>
    </row>
    <row r="3126" spans="3:30" s="1" customFormat="1">
      <c r="C3126" s="16"/>
      <c r="D3126" s="16"/>
      <c r="E3126" s="32"/>
      <c r="F3126" s="16"/>
      <c r="G3126" s="16"/>
      <c r="H3126" s="16"/>
      <c r="I3126" s="16"/>
      <c r="J3126" s="16"/>
      <c r="K3126" s="16"/>
      <c r="L3126" s="32"/>
      <c r="M3126" s="16"/>
      <c r="N3126" s="16"/>
      <c r="O3126" s="16"/>
      <c r="P3126" s="16"/>
      <c r="Y3126" s="20"/>
      <c r="Z3126" s="20"/>
      <c r="AA3126" s="20"/>
      <c r="AB3126" s="20"/>
      <c r="AC3126" s="20"/>
      <c r="AD3126" s="20"/>
    </row>
    <row r="3127" spans="3:30" s="1" customFormat="1">
      <c r="C3127" s="16"/>
      <c r="D3127" s="16"/>
      <c r="E3127" s="32"/>
      <c r="F3127" s="16"/>
      <c r="G3127" s="16"/>
      <c r="H3127" s="16"/>
      <c r="I3127" s="16"/>
      <c r="J3127" s="16"/>
      <c r="K3127" s="16"/>
      <c r="L3127" s="32"/>
      <c r="M3127" s="16"/>
      <c r="N3127" s="16"/>
      <c r="O3127" s="16"/>
      <c r="P3127" s="16"/>
      <c r="Y3127" s="20"/>
      <c r="Z3127" s="20"/>
      <c r="AA3127" s="20"/>
      <c r="AB3127" s="20"/>
      <c r="AC3127" s="20"/>
      <c r="AD3127" s="20"/>
    </row>
    <row r="3128" spans="3:30" s="1" customFormat="1">
      <c r="C3128" s="16"/>
      <c r="D3128" s="16"/>
      <c r="E3128" s="32"/>
      <c r="F3128" s="16"/>
      <c r="G3128" s="16"/>
      <c r="H3128" s="16"/>
      <c r="I3128" s="16"/>
      <c r="J3128" s="16"/>
      <c r="K3128" s="16"/>
      <c r="L3128" s="32"/>
      <c r="M3128" s="16"/>
      <c r="N3128" s="16"/>
      <c r="O3128" s="16"/>
      <c r="P3128" s="16"/>
      <c r="Y3128" s="20"/>
      <c r="Z3128" s="20"/>
      <c r="AA3128" s="20"/>
      <c r="AB3128" s="20"/>
      <c r="AC3128" s="20"/>
      <c r="AD3128" s="20"/>
    </row>
    <row r="3129" spans="3:30" s="1" customFormat="1">
      <c r="C3129" s="16"/>
      <c r="D3129" s="16"/>
      <c r="E3129" s="32"/>
      <c r="F3129" s="16"/>
      <c r="G3129" s="16"/>
      <c r="H3129" s="16"/>
      <c r="I3129" s="16"/>
      <c r="J3129" s="16"/>
      <c r="K3129" s="16"/>
      <c r="L3129" s="32"/>
      <c r="M3129" s="16"/>
      <c r="N3129" s="16"/>
      <c r="O3129" s="16"/>
      <c r="P3129" s="16"/>
      <c r="Y3129" s="20"/>
      <c r="Z3129" s="20"/>
      <c r="AA3129" s="20"/>
      <c r="AB3129" s="20"/>
      <c r="AC3129" s="20"/>
      <c r="AD3129" s="20"/>
    </row>
    <row r="3130" spans="3:30" s="1" customFormat="1">
      <c r="C3130" s="16"/>
      <c r="D3130" s="16"/>
      <c r="E3130" s="32"/>
      <c r="F3130" s="16"/>
      <c r="G3130" s="16"/>
      <c r="H3130" s="16"/>
      <c r="I3130" s="16"/>
      <c r="J3130" s="16"/>
      <c r="K3130" s="16"/>
      <c r="L3130" s="32"/>
      <c r="M3130" s="16"/>
      <c r="N3130" s="16"/>
      <c r="O3130" s="16"/>
      <c r="P3130" s="16"/>
      <c r="Y3130" s="20"/>
      <c r="Z3130" s="20"/>
      <c r="AA3130" s="20"/>
      <c r="AB3130" s="20"/>
      <c r="AC3130" s="20"/>
      <c r="AD3130" s="20"/>
    </row>
    <row r="3131" spans="3:30" s="1" customFormat="1">
      <c r="C3131" s="16"/>
      <c r="D3131" s="16"/>
      <c r="E3131" s="32"/>
      <c r="F3131" s="16"/>
      <c r="G3131" s="16"/>
      <c r="H3131" s="16"/>
      <c r="I3131" s="16"/>
      <c r="J3131" s="16"/>
      <c r="K3131" s="16"/>
      <c r="L3131" s="32"/>
      <c r="M3131" s="16"/>
      <c r="N3131" s="16"/>
      <c r="O3131" s="16"/>
      <c r="P3131" s="16"/>
      <c r="Y3131" s="20"/>
      <c r="Z3131" s="20"/>
      <c r="AA3131" s="20"/>
      <c r="AB3131" s="20"/>
      <c r="AC3131" s="20"/>
      <c r="AD3131" s="20"/>
    </row>
    <row r="3132" spans="3:30" s="1" customFormat="1">
      <c r="C3132" s="16"/>
      <c r="D3132" s="16"/>
      <c r="E3132" s="32"/>
      <c r="F3132" s="16"/>
      <c r="G3132" s="16"/>
      <c r="H3132" s="16"/>
      <c r="I3132" s="16"/>
      <c r="J3132" s="16"/>
      <c r="K3132" s="16"/>
      <c r="L3132" s="32"/>
      <c r="M3132" s="16"/>
      <c r="N3132" s="16"/>
      <c r="O3132" s="16"/>
      <c r="P3132" s="16"/>
      <c r="Y3132" s="20"/>
      <c r="Z3132" s="20"/>
      <c r="AA3132" s="20"/>
      <c r="AB3132" s="20"/>
      <c r="AC3132" s="20"/>
      <c r="AD3132" s="20"/>
    </row>
    <row r="3133" spans="3:30" s="1" customFormat="1">
      <c r="C3133" s="16"/>
      <c r="D3133" s="16"/>
      <c r="E3133" s="32"/>
      <c r="F3133" s="16"/>
      <c r="G3133" s="16"/>
      <c r="H3133" s="16"/>
      <c r="I3133" s="16"/>
      <c r="J3133" s="16"/>
      <c r="K3133" s="16"/>
      <c r="L3133" s="32"/>
      <c r="M3133" s="16"/>
      <c r="N3133" s="16"/>
      <c r="O3133" s="16"/>
      <c r="P3133" s="16"/>
      <c r="Y3133" s="20"/>
      <c r="Z3133" s="20"/>
      <c r="AA3133" s="20"/>
      <c r="AB3133" s="20"/>
      <c r="AC3133" s="20"/>
      <c r="AD3133" s="20"/>
    </row>
    <row r="3134" spans="3:30" s="1" customFormat="1">
      <c r="C3134" s="16"/>
      <c r="D3134" s="16"/>
      <c r="E3134" s="32"/>
      <c r="F3134" s="16"/>
      <c r="G3134" s="16"/>
      <c r="H3134" s="16"/>
      <c r="I3134" s="16"/>
      <c r="J3134" s="16"/>
      <c r="K3134" s="16"/>
      <c r="L3134" s="32"/>
      <c r="M3134" s="16"/>
      <c r="N3134" s="16"/>
      <c r="O3134" s="16"/>
      <c r="P3134" s="16"/>
      <c r="Y3134" s="20"/>
      <c r="Z3134" s="20"/>
      <c r="AA3134" s="20"/>
      <c r="AB3134" s="20"/>
      <c r="AC3134" s="20"/>
      <c r="AD3134" s="20"/>
    </row>
    <row r="3135" spans="3:30" s="1" customFormat="1">
      <c r="C3135" s="16"/>
      <c r="D3135" s="16"/>
      <c r="E3135" s="32"/>
      <c r="F3135" s="16"/>
      <c r="G3135" s="16"/>
      <c r="H3135" s="16"/>
      <c r="I3135" s="16"/>
      <c r="J3135" s="16"/>
      <c r="K3135" s="16"/>
      <c r="L3135" s="32"/>
      <c r="M3135" s="16"/>
      <c r="N3135" s="16"/>
      <c r="O3135" s="16"/>
      <c r="P3135" s="16"/>
      <c r="Y3135" s="20"/>
      <c r="Z3135" s="20"/>
      <c r="AA3135" s="20"/>
      <c r="AB3135" s="20"/>
      <c r="AC3135" s="20"/>
      <c r="AD3135" s="20"/>
    </row>
    <row r="3136" spans="3:30" s="1" customFormat="1">
      <c r="C3136" s="16"/>
      <c r="D3136" s="16"/>
      <c r="E3136" s="32"/>
      <c r="F3136" s="16"/>
      <c r="G3136" s="16"/>
      <c r="H3136" s="16"/>
      <c r="I3136" s="16"/>
      <c r="J3136" s="16"/>
      <c r="K3136" s="16"/>
      <c r="L3136" s="32"/>
      <c r="M3136" s="16"/>
      <c r="N3136" s="16"/>
      <c r="O3136" s="16"/>
      <c r="P3136" s="16"/>
      <c r="Y3136" s="20"/>
      <c r="Z3136" s="20"/>
      <c r="AA3136" s="20"/>
      <c r="AB3136" s="20"/>
      <c r="AC3136" s="20"/>
      <c r="AD3136" s="20"/>
    </row>
    <row r="3137" spans="3:30" s="1" customFormat="1">
      <c r="C3137" s="16"/>
      <c r="D3137" s="16"/>
      <c r="E3137" s="32"/>
      <c r="F3137" s="16"/>
      <c r="G3137" s="16"/>
      <c r="H3137" s="16"/>
      <c r="I3137" s="16"/>
      <c r="J3137" s="16"/>
      <c r="K3137" s="16"/>
      <c r="L3137" s="32"/>
      <c r="M3137" s="16"/>
      <c r="N3137" s="16"/>
      <c r="O3137" s="16"/>
      <c r="P3137" s="16"/>
      <c r="Y3137" s="20"/>
      <c r="Z3137" s="20"/>
      <c r="AA3137" s="20"/>
      <c r="AB3137" s="20"/>
      <c r="AC3137" s="20"/>
      <c r="AD3137" s="20"/>
    </row>
    <row r="3138" spans="3:30" s="1" customFormat="1">
      <c r="C3138" s="16"/>
      <c r="D3138" s="16"/>
      <c r="E3138" s="32"/>
      <c r="F3138" s="16"/>
      <c r="G3138" s="16"/>
      <c r="H3138" s="16"/>
      <c r="I3138" s="16"/>
      <c r="J3138" s="16"/>
      <c r="K3138" s="16"/>
      <c r="L3138" s="32"/>
      <c r="M3138" s="16"/>
      <c r="N3138" s="16"/>
      <c r="O3138" s="16"/>
      <c r="P3138" s="16"/>
      <c r="Y3138" s="20"/>
      <c r="Z3138" s="20"/>
      <c r="AA3138" s="20"/>
      <c r="AB3138" s="20"/>
      <c r="AC3138" s="20"/>
      <c r="AD3138" s="20"/>
    </row>
    <row r="3139" spans="3:30" s="1" customFormat="1">
      <c r="C3139" s="16"/>
      <c r="D3139" s="16"/>
      <c r="E3139" s="32"/>
      <c r="F3139" s="16"/>
      <c r="G3139" s="16"/>
      <c r="H3139" s="16"/>
      <c r="I3139" s="16"/>
      <c r="J3139" s="16"/>
      <c r="K3139" s="16"/>
      <c r="L3139" s="32"/>
      <c r="M3139" s="16"/>
      <c r="N3139" s="16"/>
      <c r="O3139" s="16"/>
      <c r="P3139" s="16"/>
      <c r="Y3139" s="20"/>
      <c r="Z3139" s="20"/>
      <c r="AA3139" s="20"/>
      <c r="AB3139" s="20"/>
      <c r="AC3139" s="20"/>
      <c r="AD3139" s="20"/>
    </row>
    <row r="3140" spans="3:30" s="1" customFormat="1">
      <c r="C3140" s="16"/>
      <c r="D3140" s="16"/>
      <c r="E3140" s="32"/>
      <c r="F3140" s="16"/>
      <c r="G3140" s="16"/>
      <c r="H3140" s="16"/>
      <c r="I3140" s="16"/>
      <c r="J3140" s="16"/>
      <c r="K3140" s="16"/>
      <c r="L3140" s="32"/>
      <c r="M3140" s="16"/>
      <c r="N3140" s="16"/>
      <c r="O3140" s="16"/>
      <c r="P3140" s="16"/>
      <c r="Y3140" s="20"/>
      <c r="Z3140" s="20"/>
      <c r="AA3140" s="20"/>
      <c r="AB3140" s="20"/>
      <c r="AC3140" s="20"/>
      <c r="AD3140" s="20"/>
    </row>
    <row r="3141" spans="3:30" s="1" customFormat="1">
      <c r="C3141" s="16"/>
      <c r="D3141" s="16"/>
      <c r="E3141" s="32"/>
      <c r="F3141" s="16"/>
      <c r="G3141" s="16"/>
      <c r="H3141" s="16"/>
      <c r="I3141" s="16"/>
      <c r="J3141" s="16"/>
      <c r="K3141" s="16"/>
      <c r="L3141" s="32"/>
      <c r="M3141" s="16"/>
      <c r="N3141" s="16"/>
      <c r="O3141" s="16"/>
      <c r="P3141" s="16"/>
      <c r="Y3141" s="20"/>
      <c r="Z3141" s="20"/>
      <c r="AA3141" s="20"/>
      <c r="AB3141" s="20"/>
      <c r="AC3141" s="20"/>
      <c r="AD3141" s="20"/>
    </row>
    <row r="3142" spans="3:30" s="1" customFormat="1">
      <c r="C3142" s="16"/>
      <c r="D3142" s="16"/>
      <c r="E3142" s="32"/>
      <c r="F3142" s="16"/>
      <c r="G3142" s="16"/>
      <c r="H3142" s="16"/>
      <c r="I3142" s="16"/>
      <c r="J3142" s="16"/>
      <c r="K3142" s="16"/>
      <c r="L3142" s="32"/>
      <c r="M3142" s="16"/>
      <c r="N3142" s="16"/>
      <c r="O3142" s="16"/>
      <c r="P3142" s="16"/>
      <c r="Y3142" s="20"/>
      <c r="Z3142" s="20"/>
      <c r="AA3142" s="20"/>
      <c r="AB3142" s="20"/>
      <c r="AC3142" s="20"/>
      <c r="AD3142" s="20"/>
    </row>
    <row r="3143" spans="3:30" s="1" customFormat="1">
      <c r="C3143" s="16"/>
      <c r="D3143" s="16"/>
      <c r="E3143" s="32"/>
      <c r="F3143" s="16"/>
      <c r="G3143" s="16"/>
      <c r="H3143" s="16"/>
      <c r="I3143" s="16"/>
      <c r="J3143" s="16"/>
      <c r="K3143" s="16"/>
      <c r="L3143" s="32"/>
      <c r="M3143" s="16"/>
      <c r="N3143" s="16"/>
      <c r="O3143" s="16"/>
      <c r="P3143" s="16"/>
      <c r="Y3143" s="20"/>
      <c r="Z3143" s="20"/>
      <c r="AA3143" s="20"/>
      <c r="AB3143" s="20"/>
      <c r="AC3143" s="20"/>
      <c r="AD3143" s="20"/>
    </row>
    <row r="3144" spans="3:30" s="1" customFormat="1">
      <c r="C3144" s="16"/>
      <c r="D3144" s="16"/>
      <c r="E3144" s="32"/>
      <c r="F3144" s="16"/>
      <c r="G3144" s="16"/>
      <c r="H3144" s="16"/>
      <c r="I3144" s="16"/>
      <c r="J3144" s="16"/>
      <c r="K3144" s="16"/>
      <c r="L3144" s="32"/>
      <c r="M3144" s="16"/>
      <c r="N3144" s="16"/>
      <c r="O3144" s="16"/>
      <c r="P3144" s="16"/>
      <c r="Y3144" s="20"/>
      <c r="Z3144" s="20"/>
      <c r="AA3144" s="20"/>
      <c r="AB3144" s="20"/>
      <c r="AC3144" s="20"/>
      <c r="AD3144" s="20"/>
    </row>
    <row r="3145" spans="3:30" s="1" customFormat="1">
      <c r="C3145" s="16"/>
      <c r="D3145" s="16"/>
      <c r="E3145" s="32"/>
      <c r="F3145" s="16"/>
      <c r="G3145" s="16"/>
      <c r="H3145" s="16"/>
      <c r="I3145" s="16"/>
      <c r="J3145" s="16"/>
      <c r="K3145" s="16"/>
      <c r="L3145" s="32"/>
      <c r="M3145" s="16"/>
      <c r="N3145" s="16"/>
      <c r="O3145" s="16"/>
      <c r="P3145" s="16"/>
      <c r="Y3145" s="20"/>
      <c r="Z3145" s="20"/>
      <c r="AA3145" s="20"/>
      <c r="AB3145" s="20"/>
      <c r="AC3145" s="20"/>
      <c r="AD3145" s="20"/>
    </row>
    <row r="3146" spans="3:30" s="1" customFormat="1">
      <c r="C3146" s="16"/>
      <c r="D3146" s="16"/>
      <c r="E3146" s="32"/>
      <c r="F3146" s="16"/>
      <c r="G3146" s="16"/>
      <c r="H3146" s="16"/>
      <c r="I3146" s="16"/>
      <c r="J3146" s="16"/>
      <c r="K3146" s="16"/>
      <c r="L3146" s="32"/>
      <c r="M3146" s="16"/>
      <c r="N3146" s="16"/>
      <c r="O3146" s="16"/>
      <c r="P3146" s="16"/>
      <c r="Y3146" s="20"/>
      <c r="Z3146" s="20"/>
      <c r="AA3146" s="20"/>
      <c r="AB3146" s="20"/>
      <c r="AC3146" s="20"/>
      <c r="AD3146" s="20"/>
    </row>
    <row r="3147" spans="3:30" s="1" customFormat="1">
      <c r="C3147" s="16"/>
      <c r="D3147" s="16"/>
      <c r="E3147" s="32"/>
      <c r="F3147" s="16"/>
      <c r="G3147" s="16"/>
      <c r="H3147" s="16"/>
      <c r="I3147" s="16"/>
      <c r="J3147" s="16"/>
      <c r="K3147" s="16"/>
      <c r="L3147" s="32"/>
      <c r="M3147" s="16"/>
      <c r="N3147" s="16"/>
      <c r="O3147" s="16"/>
      <c r="P3147" s="16"/>
      <c r="Y3147" s="20"/>
      <c r="Z3147" s="20"/>
      <c r="AA3147" s="20"/>
      <c r="AB3147" s="20"/>
      <c r="AC3147" s="20"/>
      <c r="AD3147" s="20"/>
    </row>
    <row r="3148" spans="3:30" s="1" customFormat="1">
      <c r="C3148" s="16"/>
      <c r="D3148" s="16"/>
      <c r="E3148" s="32"/>
      <c r="F3148" s="16"/>
      <c r="G3148" s="16"/>
      <c r="H3148" s="16"/>
      <c r="I3148" s="16"/>
      <c r="J3148" s="16"/>
      <c r="K3148" s="16"/>
      <c r="L3148" s="32"/>
      <c r="M3148" s="16"/>
      <c r="N3148" s="16"/>
      <c r="O3148" s="16"/>
      <c r="P3148" s="16"/>
      <c r="Y3148" s="20"/>
      <c r="Z3148" s="20"/>
      <c r="AA3148" s="20"/>
      <c r="AB3148" s="20"/>
      <c r="AC3148" s="20"/>
      <c r="AD3148" s="20"/>
    </row>
    <row r="3149" spans="3:30" s="1" customFormat="1">
      <c r="C3149" s="16"/>
      <c r="D3149" s="16"/>
      <c r="E3149" s="32"/>
      <c r="F3149" s="16"/>
      <c r="G3149" s="16"/>
      <c r="H3149" s="16"/>
      <c r="I3149" s="16"/>
      <c r="J3149" s="16"/>
      <c r="K3149" s="16"/>
      <c r="L3149" s="32"/>
      <c r="M3149" s="16"/>
      <c r="N3149" s="16"/>
      <c r="O3149" s="16"/>
      <c r="P3149" s="16"/>
      <c r="Y3149" s="20"/>
      <c r="Z3149" s="20"/>
      <c r="AA3149" s="20"/>
      <c r="AB3149" s="20"/>
      <c r="AC3149" s="20"/>
      <c r="AD3149" s="20"/>
    </row>
    <row r="3150" spans="3:30" s="1" customFormat="1">
      <c r="C3150" s="16"/>
      <c r="D3150" s="16"/>
      <c r="E3150" s="32"/>
      <c r="F3150" s="16"/>
      <c r="G3150" s="16"/>
      <c r="H3150" s="16"/>
      <c r="I3150" s="16"/>
      <c r="J3150" s="16"/>
      <c r="K3150" s="16"/>
      <c r="L3150" s="32"/>
      <c r="M3150" s="16"/>
      <c r="N3150" s="16"/>
      <c r="O3150" s="16"/>
      <c r="P3150" s="16"/>
      <c r="Y3150" s="20"/>
      <c r="Z3150" s="20"/>
      <c r="AA3150" s="20"/>
      <c r="AB3150" s="20"/>
      <c r="AC3150" s="20"/>
      <c r="AD3150" s="20"/>
    </row>
    <row r="3151" spans="3:30" s="1" customFormat="1">
      <c r="C3151" s="16"/>
      <c r="D3151" s="16"/>
      <c r="E3151" s="32"/>
      <c r="F3151" s="16"/>
      <c r="G3151" s="16"/>
      <c r="H3151" s="16"/>
      <c r="I3151" s="16"/>
      <c r="J3151" s="16"/>
      <c r="K3151" s="16"/>
      <c r="L3151" s="32"/>
      <c r="M3151" s="16"/>
      <c r="N3151" s="16"/>
      <c r="O3151" s="16"/>
      <c r="P3151" s="16"/>
      <c r="Y3151" s="20"/>
      <c r="Z3151" s="20"/>
      <c r="AA3151" s="20"/>
      <c r="AB3151" s="20"/>
      <c r="AC3151" s="20"/>
      <c r="AD3151" s="20"/>
    </row>
    <row r="3152" spans="3:30" s="1" customFormat="1">
      <c r="C3152" s="16"/>
      <c r="D3152" s="16"/>
      <c r="E3152" s="32"/>
      <c r="F3152" s="16"/>
      <c r="G3152" s="16"/>
      <c r="H3152" s="16"/>
      <c r="I3152" s="16"/>
      <c r="J3152" s="16"/>
      <c r="K3152" s="16"/>
      <c r="L3152" s="32"/>
      <c r="M3152" s="16"/>
      <c r="N3152" s="16"/>
      <c r="O3152" s="16"/>
      <c r="P3152" s="16"/>
      <c r="Y3152" s="20"/>
      <c r="Z3152" s="20"/>
      <c r="AA3152" s="20"/>
      <c r="AB3152" s="20"/>
      <c r="AC3152" s="20"/>
      <c r="AD3152" s="20"/>
    </row>
    <row r="3153" spans="3:30" s="1" customFormat="1">
      <c r="C3153" s="16"/>
      <c r="D3153" s="16"/>
      <c r="E3153" s="32"/>
      <c r="F3153" s="16"/>
      <c r="G3153" s="16"/>
      <c r="H3153" s="16"/>
      <c r="I3153" s="16"/>
      <c r="J3153" s="16"/>
      <c r="K3153" s="16"/>
      <c r="L3153" s="32"/>
      <c r="M3153" s="16"/>
      <c r="N3153" s="16"/>
      <c r="O3153" s="16"/>
      <c r="P3153" s="16"/>
      <c r="Y3153" s="20"/>
      <c r="Z3153" s="20"/>
      <c r="AA3153" s="20"/>
      <c r="AB3153" s="20"/>
      <c r="AC3153" s="20"/>
      <c r="AD3153" s="20"/>
    </row>
    <row r="3154" spans="3:30" s="1" customFormat="1">
      <c r="C3154" s="16"/>
      <c r="D3154" s="16"/>
      <c r="E3154" s="32"/>
      <c r="F3154" s="16"/>
      <c r="G3154" s="16"/>
      <c r="H3154" s="16"/>
      <c r="I3154" s="16"/>
      <c r="J3154" s="16"/>
      <c r="K3154" s="16"/>
      <c r="L3154" s="32"/>
      <c r="M3154" s="16"/>
      <c r="N3154" s="16"/>
      <c r="O3154" s="16"/>
      <c r="P3154" s="16"/>
      <c r="Y3154" s="20"/>
      <c r="Z3154" s="20"/>
      <c r="AA3154" s="20"/>
      <c r="AB3154" s="20"/>
      <c r="AC3154" s="20"/>
      <c r="AD3154" s="20"/>
    </row>
    <row r="3155" spans="3:30" s="1" customFormat="1">
      <c r="C3155" s="16"/>
      <c r="D3155" s="16"/>
      <c r="E3155" s="32"/>
      <c r="F3155" s="16"/>
      <c r="G3155" s="16"/>
      <c r="H3155" s="16"/>
      <c r="I3155" s="16"/>
      <c r="J3155" s="16"/>
      <c r="K3155" s="16"/>
      <c r="L3155" s="32"/>
      <c r="M3155" s="16"/>
      <c r="N3155" s="16"/>
      <c r="O3155" s="16"/>
      <c r="P3155" s="16"/>
      <c r="Y3155" s="20"/>
      <c r="Z3155" s="20"/>
      <c r="AA3155" s="20"/>
      <c r="AB3155" s="20"/>
      <c r="AC3155" s="20"/>
      <c r="AD3155" s="20"/>
    </row>
    <row r="3156" spans="3:30" s="1" customFormat="1">
      <c r="C3156" s="16"/>
      <c r="D3156" s="16"/>
      <c r="E3156" s="32"/>
      <c r="F3156" s="16"/>
      <c r="G3156" s="16"/>
      <c r="H3156" s="16"/>
      <c r="I3156" s="16"/>
      <c r="J3156" s="16"/>
      <c r="K3156" s="16"/>
      <c r="L3156" s="32"/>
      <c r="M3156" s="16"/>
      <c r="N3156" s="16"/>
      <c r="O3156" s="16"/>
      <c r="P3156" s="16"/>
      <c r="Y3156" s="20"/>
      <c r="Z3156" s="20"/>
      <c r="AA3156" s="20"/>
      <c r="AB3156" s="20"/>
      <c r="AC3156" s="20"/>
      <c r="AD3156" s="20"/>
    </row>
    <row r="3157" spans="3:30" s="1" customFormat="1">
      <c r="C3157" s="16"/>
      <c r="D3157" s="16"/>
      <c r="E3157" s="32"/>
      <c r="F3157" s="16"/>
      <c r="G3157" s="16"/>
      <c r="H3157" s="16"/>
      <c r="I3157" s="16"/>
      <c r="J3157" s="16"/>
      <c r="K3157" s="16"/>
      <c r="L3157" s="32"/>
      <c r="M3157" s="16"/>
      <c r="N3157" s="16"/>
      <c r="O3157" s="16"/>
      <c r="P3157" s="16"/>
      <c r="Y3157" s="20"/>
      <c r="Z3157" s="20"/>
      <c r="AA3157" s="20"/>
      <c r="AB3157" s="20"/>
      <c r="AC3157" s="20"/>
      <c r="AD3157" s="20"/>
    </row>
    <row r="3158" spans="3:30" s="1" customFormat="1">
      <c r="C3158" s="16"/>
      <c r="D3158" s="16"/>
      <c r="E3158" s="32"/>
      <c r="F3158" s="16"/>
      <c r="G3158" s="16"/>
      <c r="H3158" s="16"/>
      <c r="I3158" s="16"/>
      <c r="J3158" s="16"/>
      <c r="K3158" s="16"/>
      <c r="L3158" s="32"/>
      <c r="M3158" s="16"/>
      <c r="N3158" s="16"/>
      <c r="O3158" s="16"/>
      <c r="P3158" s="16"/>
      <c r="Y3158" s="20"/>
      <c r="Z3158" s="20"/>
      <c r="AA3158" s="20"/>
      <c r="AB3158" s="20"/>
      <c r="AC3158" s="20"/>
      <c r="AD3158" s="20"/>
    </row>
    <row r="3159" spans="3:30" s="1" customFormat="1">
      <c r="C3159" s="16"/>
      <c r="D3159" s="16"/>
      <c r="E3159" s="32"/>
      <c r="F3159" s="16"/>
      <c r="G3159" s="16"/>
      <c r="H3159" s="16"/>
      <c r="I3159" s="16"/>
      <c r="J3159" s="16"/>
      <c r="K3159" s="16"/>
      <c r="L3159" s="32"/>
      <c r="M3159" s="16"/>
      <c r="N3159" s="16"/>
      <c r="O3159" s="16"/>
      <c r="P3159" s="16"/>
      <c r="Y3159" s="20"/>
      <c r="Z3159" s="20"/>
      <c r="AA3159" s="20"/>
      <c r="AB3159" s="20"/>
      <c r="AC3159" s="20"/>
      <c r="AD3159" s="20"/>
    </row>
    <row r="3160" spans="3:30" s="1" customFormat="1">
      <c r="C3160" s="16"/>
      <c r="D3160" s="16"/>
      <c r="E3160" s="32"/>
      <c r="F3160" s="16"/>
      <c r="G3160" s="16"/>
      <c r="H3160" s="16"/>
      <c r="I3160" s="16"/>
      <c r="J3160" s="16"/>
      <c r="K3160" s="16"/>
      <c r="L3160" s="32"/>
      <c r="M3160" s="16"/>
      <c r="N3160" s="16"/>
      <c r="O3160" s="16"/>
      <c r="P3160" s="16"/>
      <c r="Y3160" s="20"/>
      <c r="Z3160" s="20"/>
      <c r="AA3160" s="20"/>
      <c r="AB3160" s="20"/>
      <c r="AC3160" s="20"/>
      <c r="AD3160" s="20"/>
    </row>
    <row r="3161" spans="3:30" s="1" customFormat="1">
      <c r="C3161" s="16"/>
      <c r="D3161" s="16"/>
      <c r="E3161" s="32"/>
      <c r="F3161" s="16"/>
      <c r="G3161" s="16"/>
      <c r="H3161" s="16"/>
      <c r="I3161" s="16"/>
      <c r="J3161" s="16"/>
      <c r="K3161" s="16"/>
      <c r="L3161" s="32"/>
      <c r="M3161" s="16"/>
      <c r="N3161" s="16"/>
      <c r="O3161" s="16"/>
      <c r="P3161" s="16"/>
      <c r="Y3161" s="20"/>
      <c r="Z3161" s="20"/>
      <c r="AA3161" s="20"/>
      <c r="AB3161" s="20"/>
      <c r="AC3161" s="20"/>
      <c r="AD3161" s="20"/>
    </row>
    <row r="3162" spans="3:30" s="1" customFormat="1">
      <c r="C3162" s="16"/>
      <c r="D3162" s="16"/>
      <c r="E3162" s="32"/>
      <c r="F3162" s="16"/>
      <c r="G3162" s="16"/>
      <c r="H3162" s="16"/>
      <c r="I3162" s="16"/>
      <c r="J3162" s="16"/>
      <c r="K3162" s="16"/>
      <c r="L3162" s="32"/>
      <c r="M3162" s="16"/>
      <c r="N3162" s="16"/>
      <c r="O3162" s="16"/>
      <c r="P3162" s="16"/>
      <c r="Y3162" s="20"/>
      <c r="Z3162" s="20"/>
      <c r="AA3162" s="20"/>
      <c r="AB3162" s="20"/>
      <c r="AC3162" s="20"/>
      <c r="AD3162" s="20"/>
    </row>
    <row r="3163" spans="3:30" s="1" customFormat="1">
      <c r="C3163" s="16"/>
      <c r="D3163" s="16"/>
      <c r="E3163" s="32"/>
      <c r="F3163" s="16"/>
      <c r="G3163" s="16"/>
      <c r="H3163" s="16"/>
      <c r="I3163" s="16"/>
      <c r="J3163" s="16"/>
      <c r="K3163" s="16"/>
      <c r="L3163" s="32"/>
      <c r="M3163" s="16"/>
      <c r="N3163" s="16"/>
      <c r="O3163" s="16"/>
      <c r="P3163" s="16"/>
      <c r="Y3163" s="20"/>
      <c r="Z3163" s="20"/>
      <c r="AA3163" s="20"/>
      <c r="AB3163" s="20"/>
      <c r="AC3163" s="20"/>
      <c r="AD3163" s="20"/>
    </row>
    <row r="3164" spans="3:30" s="1" customFormat="1">
      <c r="C3164" s="16"/>
      <c r="D3164" s="16"/>
      <c r="E3164" s="32"/>
      <c r="F3164" s="16"/>
      <c r="G3164" s="16"/>
      <c r="H3164" s="16"/>
      <c r="I3164" s="16"/>
      <c r="J3164" s="16"/>
      <c r="K3164" s="16"/>
      <c r="L3164" s="32"/>
      <c r="M3164" s="16"/>
      <c r="N3164" s="16"/>
      <c r="O3164" s="16"/>
      <c r="P3164" s="16"/>
      <c r="Y3164" s="20"/>
      <c r="Z3164" s="20"/>
      <c r="AA3164" s="20"/>
      <c r="AB3164" s="20"/>
      <c r="AC3164" s="20"/>
      <c r="AD3164" s="20"/>
    </row>
    <row r="3165" spans="3:30" s="1" customFormat="1">
      <c r="C3165" s="16"/>
      <c r="D3165" s="16"/>
      <c r="E3165" s="32"/>
      <c r="F3165" s="16"/>
      <c r="G3165" s="16"/>
      <c r="H3165" s="16"/>
      <c r="I3165" s="16"/>
      <c r="J3165" s="16"/>
      <c r="K3165" s="16"/>
      <c r="L3165" s="32"/>
      <c r="M3165" s="16"/>
      <c r="N3165" s="16"/>
      <c r="O3165" s="16"/>
      <c r="P3165" s="16"/>
      <c r="Y3165" s="20"/>
      <c r="Z3165" s="20"/>
      <c r="AA3165" s="20"/>
      <c r="AB3165" s="20"/>
      <c r="AC3165" s="20"/>
      <c r="AD3165" s="20"/>
    </row>
    <row r="3166" spans="3:30" s="1" customFormat="1">
      <c r="C3166" s="16"/>
      <c r="D3166" s="16"/>
      <c r="E3166" s="32"/>
      <c r="F3166" s="16"/>
      <c r="G3166" s="16"/>
      <c r="H3166" s="16"/>
      <c r="I3166" s="16"/>
      <c r="J3166" s="16"/>
      <c r="K3166" s="16"/>
      <c r="L3166" s="32"/>
      <c r="M3166" s="16"/>
      <c r="N3166" s="16"/>
      <c r="O3166" s="16"/>
      <c r="P3166" s="16"/>
      <c r="Y3166" s="20"/>
      <c r="Z3166" s="20"/>
      <c r="AA3166" s="20"/>
      <c r="AB3166" s="20"/>
      <c r="AC3166" s="20"/>
      <c r="AD3166" s="20"/>
    </row>
    <row r="3167" spans="3:30" s="1" customFormat="1">
      <c r="C3167" s="16"/>
      <c r="D3167" s="16"/>
      <c r="E3167" s="32"/>
      <c r="F3167" s="16"/>
      <c r="G3167" s="16"/>
      <c r="H3167" s="16"/>
      <c r="I3167" s="16"/>
      <c r="J3167" s="16"/>
      <c r="K3167" s="16"/>
      <c r="L3167" s="32"/>
      <c r="M3167" s="16"/>
      <c r="N3167" s="16"/>
      <c r="O3167" s="16"/>
      <c r="P3167" s="16"/>
      <c r="Y3167" s="20"/>
      <c r="Z3167" s="20"/>
      <c r="AA3167" s="20"/>
      <c r="AB3167" s="20"/>
      <c r="AC3167" s="20"/>
      <c r="AD3167" s="20"/>
    </row>
    <row r="3168" spans="3:30" s="1" customFormat="1">
      <c r="C3168" s="16"/>
      <c r="D3168" s="16"/>
      <c r="E3168" s="32"/>
      <c r="F3168" s="16"/>
      <c r="G3168" s="16"/>
      <c r="H3168" s="16"/>
      <c r="I3168" s="16"/>
      <c r="J3168" s="16"/>
      <c r="K3168" s="16"/>
      <c r="L3168" s="32"/>
      <c r="M3168" s="16"/>
      <c r="N3168" s="16"/>
      <c r="O3168" s="16"/>
      <c r="P3168" s="16"/>
      <c r="Y3168" s="20"/>
      <c r="Z3168" s="20"/>
      <c r="AA3168" s="20"/>
      <c r="AB3168" s="20"/>
      <c r="AC3168" s="20"/>
      <c r="AD3168" s="20"/>
    </row>
    <row r="3169" spans="3:30" s="1" customFormat="1">
      <c r="C3169" s="16"/>
      <c r="D3169" s="16"/>
      <c r="E3169" s="32"/>
      <c r="F3169" s="16"/>
      <c r="G3169" s="16"/>
      <c r="H3169" s="16"/>
      <c r="I3169" s="16"/>
      <c r="J3169" s="16"/>
      <c r="K3169" s="16"/>
      <c r="L3169" s="32"/>
      <c r="M3169" s="16"/>
      <c r="N3169" s="16"/>
      <c r="O3169" s="16"/>
      <c r="P3169" s="16"/>
      <c r="Y3169" s="20"/>
      <c r="Z3169" s="20"/>
      <c r="AA3169" s="20"/>
      <c r="AB3169" s="20"/>
      <c r="AC3169" s="20"/>
      <c r="AD3169" s="20"/>
    </row>
    <row r="3170" spans="3:30" s="1" customFormat="1">
      <c r="C3170" s="16"/>
      <c r="D3170" s="16"/>
      <c r="E3170" s="32"/>
      <c r="F3170" s="16"/>
      <c r="G3170" s="16"/>
      <c r="H3170" s="16"/>
      <c r="I3170" s="16"/>
      <c r="J3170" s="16"/>
      <c r="K3170" s="16"/>
      <c r="L3170" s="32"/>
      <c r="M3170" s="16"/>
      <c r="N3170" s="16"/>
      <c r="O3170" s="16"/>
      <c r="P3170" s="16"/>
      <c r="Y3170" s="20"/>
      <c r="Z3170" s="20"/>
      <c r="AA3170" s="20"/>
      <c r="AB3170" s="20"/>
      <c r="AC3170" s="20"/>
      <c r="AD3170" s="20"/>
    </row>
    <row r="3171" spans="3:30" s="1" customFormat="1">
      <c r="C3171" s="16"/>
      <c r="D3171" s="16"/>
      <c r="E3171" s="32"/>
      <c r="F3171" s="16"/>
      <c r="G3171" s="16"/>
      <c r="H3171" s="16"/>
      <c r="I3171" s="16"/>
      <c r="J3171" s="16"/>
      <c r="K3171" s="16"/>
      <c r="L3171" s="32"/>
      <c r="M3171" s="16"/>
      <c r="N3171" s="16"/>
      <c r="O3171" s="16"/>
      <c r="P3171" s="16"/>
      <c r="Y3171" s="20"/>
      <c r="Z3171" s="20"/>
      <c r="AA3171" s="20"/>
      <c r="AB3171" s="20"/>
      <c r="AC3171" s="20"/>
      <c r="AD3171" s="20"/>
    </row>
    <row r="3172" spans="3:30" s="1" customFormat="1">
      <c r="C3172" s="16"/>
      <c r="D3172" s="16"/>
      <c r="E3172" s="32"/>
      <c r="F3172" s="16"/>
      <c r="G3172" s="16"/>
      <c r="H3172" s="16"/>
      <c r="I3172" s="16"/>
      <c r="J3172" s="16"/>
      <c r="K3172" s="16"/>
      <c r="L3172" s="32"/>
      <c r="M3172" s="16"/>
      <c r="N3172" s="16"/>
      <c r="O3172" s="16"/>
      <c r="P3172" s="16"/>
      <c r="Y3172" s="20"/>
      <c r="Z3172" s="20"/>
      <c r="AA3172" s="20"/>
      <c r="AB3172" s="20"/>
      <c r="AC3172" s="20"/>
      <c r="AD3172" s="20"/>
    </row>
    <row r="3173" spans="3:30" s="1" customFormat="1">
      <c r="C3173" s="16"/>
      <c r="D3173" s="16"/>
      <c r="E3173" s="32"/>
      <c r="F3173" s="16"/>
      <c r="G3173" s="16"/>
      <c r="H3173" s="16"/>
      <c r="I3173" s="16"/>
      <c r="J3173" s="16"/>
      <c r="K3173" s="16"/>
      <c r="L3173" s="32"/>
      <c r="M3173" s="16"/>
      <c r="N3173" s="16"/>
      <c r="O3173" s="16"/>
      <c r="P3173" s="16"/>
      <c r="Y3173" s="20"/>
      <c r="Z3173" s="20"/>
      <c r="AA3173" s="20"/>
      <c r="AB3173" s="20"/>
      <c r="AC3173" s="20"/>
      <c r="AD3173" s="20"/>
    </row>
    <row r="3174" spans="3:30" s="1" customFormat="1">
      <c r="C3174" s="16"/>
      <c r="D3174" s="16"/>
      <c r="E3174" s="32"/>
      <c r="F3174" s="16"/>
      <c r="G3174" s="16"/>
      <c r="H3174" s="16"/>
      <c r="I3174" s="16"/>
      <c r="J3174" s="16"/>
      <c r="K3174" s="16"/>
      <c r="L3174" s="32"/>
      <c r="M3174" s="16"/>
      <c r="N3174" s="16"/>
      <c r="O3174" s="16"/>
      <c r="P3174" s="16"/>
      <c r="Y3174" s="20"/>
      <c r="Z3174" s="20"/>
      <c r="AA3174" s="20"/>
      <c r="AB3174" s="20"/>
      <c r="AC3174" s="20"/>
      <c r="AD3174" s="20"/>
    </row>
    <row r="3175" spans="3:30" s="1" customFormat="1">
      <c r="C3175" s="16"/>
      <c r="D3175" s="16"/>
      <c r="E3175" s="32"/>
      <c r="F3175" s="16"/>
      <c r="G3175" s="16"/>
      <c r="H3175" s="16"/>
      <c r="I3175" s="16"/>
      <c r="J3175" s="16"/>
      <c r="K3175" s="16"/>
      <c r="L3175" s="32"/>
      <c r="M3175" s="16"/>
      <c r="N3175" s="16"/>
      <c r="O3175" s="16"/>
      <c r="P3175" s="16"/>
      <c r="Y3175" s="20"/>
      <c r="Z3175" s="20"/>
      <c r="AA3175" s="20"/>
      <c r="AB3175" s="20"/>
      <c r="AC3175" s="20"/>
      <c r="AD3175" s="20"/>
    </row>
    <row r="3176" spans="3:30" s="1" customFormat="1">
      <c r="C3176" s="16"/>
      <c r="D3176" s="16"/>
      <c r="E3176" s="32"/>
      <c r="F3176" s="16"/>
      <c r="G3176" s="16"/>
      <c r="H3176" s="16"/>
      <c r="I3176" s="16"/>
      <c r="J3176" s="16"/>
      <c r="K3176" s="16"/>
      <c r="L3176" s="32"/>
      <c r="M3176" s="16"/>
      <c r="N3176" s="16"/>
      <c r="O3176" s="16"/>
      <c r="P3176" s="16"/>
      <c r="Y3176" s="20"/>
      <c r="Z3176" s="20"/>
      <c r="AA3176" s="20"/>
      <c r="AB3176" s="20"/>
      <c r="AC3176" s="20"/>
      <c r="AD3176" s="20"/>
    </row>
    <row r="3177" spans="3:30" s="1" customFormat="1">
      <c r="C3177" s="16"/>
      <c r="D3177" s="16"/>
      <c r="E3177" s="32"/>
      <c r="F3177" s="16"/>
      <c r="G3177" s="16"/>
      <c r="H3177" s="16"/>
      <c r="I3177" s="16"/>
      <c r="J3177" s="16"/>
      <c r="K3177" s="16"/>
      <c r="L3177" s="32"/>
      <c r="M3177" s="16"/>
      <c r="N3177" s="16"/>
      <c r="O3177" s="16"/>
      <c r="P3177" s="16"/>
      <c r="Y3177" s="20"/>
      <c r="Z3177" s="20"/>
      <c r="AA3177" s="20"/>
      <c r="AB3177" s="20"/>
      <c r="AC3177" s="20"/>
      <c r="AD3177" s="20"/>
    </row>
    <row r="3178" spans="3:30" s="1" customFormat="1">
      <c r="C3178" s="16"/>
      <c r="D3178" s="16"/>
      <c r="E3178" s="32"/>
      <c r="F3178" s="16"/>
      <c r="G3178" s="16"/>
      <c r="H3178" s="16"/>
      <c r="I3178" s="16"/>
      <c r="J3178" s="16"/>
      <c r="K3178" s="16"/>
      <c r="L3178" s="32"/>
      <c r="M3178" s="16"/>
      <c r="N3178" s="16"/>
      <c r="O3178" s="16"/>
      <c r="P3178" s="16"/>
      <c r="Y3178" s="20"/>
      <c r="Z3178" s="20"/>
      <c r="AA3178" s="20"/>
      <c r="AB3178" s="20"/>
      <c r="AC3178" s="20"/>
      <c r="AD3178" s="20"/>
    </row>
    <row r="3179" spans="3:30" s="1" customFormat="1">
      <c r="C3179" s="16"/>
      <c r="D3179" s="16"/>
      <c r="E3179" s="32"/>
      <c r="F3179" s="16"/>
      <c r="G3179" s="16"/>
      <c r="H3179" s="16"/>
      <c r="I3179" s="16"/>
      <c r="J3179" s="16"/>
      <c r="K3179" s="16"/>
      <c r="L3179" s="32"/>
      <c r="M3179" s="16"/>
      <c r="N3179" s="16"/>
      <c r="O3179" s="16"/>
      <c r="P3179" s="16"/>
      <c r="Y3179" s="20"/>
      <c r="Z3179" s="20"/>
      <c r="AA3179" s="20"/>
      <c r="AB3179" s="20"/>
      <c r="AC3179" s="20"/>
      <c r="AD3179" s="20"/>
    </row>
    <row r="3180" spans="3:30" s="1" customFormat="1">
      <c r="C3180" s="16"/>
      <c r="D3180" s="16"/>
      <c r="E3180" s="32"/>
      <c r="F3180" s="16"/>
      <c r="G3180" s="16"/>
      <c r="H3180" s="16"/>
      <c r="I3180" s="16"/>
      <c r="J3180" s="16"/>
      <c r="K3180" s="16"/>
      <c r="L3180" s="32"/>
      <c r="M3180" s="16"/>
      <c r="N3180" s="16"/>
      <c r="O3180" s="16"/>
      <c r="P3180" s="16"/>
      <c r="Y3180" s="20"/>
      <c r="Z3180" s="20"/>
      <c r="AA3180" s="20"/>
      <c r="AB3180" s="20"/>
      <c r="AC3180" s="20"/>
      <c r="AD3180" s="20"/>
    </row>
    <row r="3181" spans="3:30" s="1" customFormat="1">
      <c r="C3181" s="16"/>
      <c r="D3181" s="16"/>
      <c r="E3181" s="32"/>
      <c r="F3181" s="16"/>
      <c r="G3181" s="16"/>
      <c r="H3181" s="16"/>
      <c r="I3181" s="16"/>
      <c r="J3181" s="16"/>
      <c r="K3181" s="16"/>
      <c r="L3181" s="32"/>
      <c r="M3181" s="16"/>
      <c r="N3181" s="16"/>
      <c r="O3181" s="16"/>
      <c r="P3181" s="16"/>
      <c r="Y3181" s="20"/>
      <c r="Z3181" s="20"/>
      <c r="AA3181" s="20"/>
      <c r="AB3181" s="20"/>
      <c r="AC3181" s="20"/>
      <c r="AD3181" s="20"/>
    </row>
    <row r="3182" spans="3:30" s="1" customFormat="1">
      <c r="C3182" s="16"/>
      <c r="D3182" s="16"/>
      <c r="E3182" s="32"/>
      <c r="F3182" s="16"/>
      <c r="G3182" s="16"/>
      <c r="H3182" s="16"/>
      <c r="I3182" s="16"/>
      <c r="J3182" s="16"/>
      <c r="K3182" s="16"/>
      <c r="L3182" s="32"/>
      <c r="M3182" s="16"/>
      <c r="N3182" s="16"/>
      <c r="O3182" s="16"/>
      <c r="P3182" s="16"/>
      <c r="Y3182" s="20"/>
      <c r="Z3182" s="20"/>
      <c r="AA3182" s="20"/>
      <c r="AB3182" s="20"/>
      <c r="AC3182" s="20"/>
      <c r="AD3182" s="20"/>
    </row>
    <row r="3183" spans="3:30" s="1" customFormat="1">
      <c r="C3183" s="16"/>
      <c r="D3183" s="16"/>
      <c r="E3183" s="32"/>
      <c r="F3183" s="16"/>
      <c r="G3183" s="16"/>
      <c r="H3183" s="16"/>
      <c r="I3183" s="16"/>
      <c r="J3183" s="16"/>
      <c r="K3183" s="16"/>
      <c r="L3183" s="32"/>
      <c r="M3183" s="16"/>
      <c r="N3183" s="16"/>
      <c r="O3183" s="16"/>
      <c r="P3183" s="16"/>
      <c r="Y3183" s="20"/>
      <c r="Z3183" s="20"/>
      <c r="AA3183" s="20"/>
      <c r="AB3183" s="20"/>
      <c r="AC3183" s="20"/>
      <c r="AD3183" s="20"/>
    </row>
    <row r="3184" spans="3:30" s="1" customFormat="1">
      <c r="C3184" s="16"/>
      <c r="D3184" s="16"/>
      <c r="E3184" s="32"/>
      <c r="F3184" s="16"/>
      <c r="G3184" s="16"/>
      <c r="H3184" s="16"/>
      <c r="I3184" s="16"/>
      <c r="J3184" s="16"/>
      <c r="K3184" s="16"/>
      <c r="L3184" s="32"/>
      <c r="M3184" s="16"/>
      <c r="N3184" s="16"/>
      <c r="O3184" s="16"/>
      <c r="P3184" s="16"/>
      <c r="Y3184" s="20"/>
      <c r="Z3184" s="20"/>
      <c r="AA3184" s="20"/>
      <c r="AB3184" s="20"/>
      <c r="AC3184" s="20"/>
      <c r="AD3184" s="20"/>
    </row>
    <row r="3185" spans="3:30" s="1" customFormat="1">
      <c r="C3185" s="16"/>
      <c r="D3185" s="16"/>
      <c r="E3185" s="32"/>
      <c r="F3185" s="16"/>
      <c r="G3185" s="16"/>
      <c r="H3185" s="16"/>
      <c r="I3185" s="16"/>
      <c r="J3185" s="16"/>
      <c r="K3185" s="16"/>
      <c r="L3185" s="32"/>
      <c r="M3185" s="16"/>
      <c r="N3185" s="16"/>
      <c r="O3185" s="16"/>
      <c r="P3185" s="16"/>
      <c r="Y3185" s="20"/>
      <c r="Z3185" s="20"/>
      <c r="AA3185" s="20"/>
      <c r="AB3185" s="20"/>
      <c r="AC3185" s="20"/>
      <c r="AD3185" s="20"/>
    </row>
    <row r="3186" spans="3:30" s="1" customFormat="1">
      <c r="C3186" s="16"/>
      <c r="D3186" s="16"/>
      <c r="E3186" s="32"/>
      <c r="F3186" s="16"/>
      <c r="G3186" s="16"/>
      <c r="H3186" s="16"/>
      <c r="I3186" s="16"/>
      <c r="J3186" s="16"/>
      <c r="K3186" s="16"/>
      <c r="L3186" s="32"/>
      <c r="M3186" s="16"/>
      <c r="N3186" s="16"/>
      <c r="O3186" s="16"/>
      <c r="P3186" s="16"/>
      <c r="Y3186" s="20"/>
      <c r="Z3186" s="20"/>
      <c r="AA3186" s="20"/>
      <c r="AB3186" s="20"/>
      <c r="AC3186" s="20"/>
      <c r="AD3186" s="20"/>
    </row>
    <row r="3187" spans="3:30" s="1" customFormat="1">
      <c r="C3187" s="16"/>
      <c r="D3187" s="16"/>
      <c r="E3187" s="32"/>
      <c r="F3187" s="16"/>
      <c r="G3187" s="16"/>
      <c r="H3187" s="16"/>
      <c r="I3187" s="16"/>
      <c r="J3187" s="16"/>
      <c r="K3187" s="16"/>
      <c r="L3187" s="32"/>
      <c r="M3187" s="16"/>
      <c r="N3187" s="16"/>
      <c r="O3187" s="16"/>
      <c r="P3187" s="16"/>
      <c r="Y3187" s="20"/>
      <c r="Z3187" s="20"/>
      <c r="AA3187" s="20"/>
      <c r="AB3187" s="20"/>
      <c r="AC3187" s="20"/>
      <c r="AD3187" s="20"/>
    </row>
    <row r="3188" spans="3:30" s="1" customFormat="1">
      <c r="C3188" s="16"/>
      <c r="D3188" s="16"/>
      <c r="E3188" s="32"/>
      <c r="F3188" s="16"/>
      <c r="G3188" s="16"/>
      <c r="H3188" s="16"/>
      <c r="I3188" s="16"/>
      <c r="J3188" s="16"/>
      <c r="K3188" s="16"/>
      <c r="L3188" s="32"/>
      <c r="M3188" s="16"/>
      <c r="N3188" s="16"/>
      <c r="O3188" s="16"/>
      <c r="P3188" s="16"/>
      <c r="Y3188" s="20"/>
      <c r="Z3188" s="20"/>
      <c r="AA3188" s="20"/>
      <c r="AB3188" s="20"/>
      <c r="AC3188" s="20"/>
      <c r="AD3188" s="20"/>
    </row>
    <row r="3189" spans="3:30" s="1" customFormat="1">
      <c r="C3189" s="16"/>
      <c r="D3189" s="16"/>
      <c r="E3189" s="32"/>
      <c r="F3189" s="16"/>
      <c r="G3189" s="16"/>
      <c r="H3189" s="16"/>
      <c r="I3189" s="16"/>
      <c r="J3189" s="16"/>
      <c r="K3189" s="16"/>
      <c r="L3189" s="32"/>
      <c r="M3189" s="16"/>
      <c r="N3189" s="16"/>
      <c r="O3189" s="16"/>
      <c r="P3189" s="16"/>
      <c r="Y3189" s="20"/>
      <c r="Z3189" s="20"/>
      <c r="AA3189" s="20"/>
      <c r="AB3189" s="20"/>
      <c r="AC3189" s="20"/>
      <c r="AD3189" s="20"/>
    </row>
    <row r="3190" spans="3:30" s="1" customFormat="1">
      <c r="C3190" s="16"/>
      <c r="D3190" s="16"/>
      <c r="E3190" s="32"/>
      <c r="F3190" s="16"/>
      <c r="G3190" s="16"/>
      <c r="H3190" s="16"/>
      <c r="I3190" s="16"/>
      <c r="J3190" s="16"/>
      <c r="K3190" s="16"/>
      <c r="L3190" s="32"/>
      <c r="M3190" s="16"/>
      <c r="N3190" s="16"/>
      <c r="O3190" s="16"/>
      <c r="P3190" s="16"/>
      <c r="Y3190" s="20"/>
      <c r="Z3190" s="20"/>
      <c r="AA3190" s="20"/>
      <c r="AB3190" s="20"/>
      <c r="AC3190" s="20"/>
      <c r="AD3190" s="20"/>
    </row>
    <row r="3191" spans="3:30" s="1" customFormat="1">
      <c r="C3191" s="16"/>
      <c r="D3191" s="16"/>
      <c r="E3191" s="32"/>
      <c r="F3191" s="16"/>
      <c r="G3191" s="16"/>
      <c r="H3191" s="16"/>
      <c r="I3191" s="16"/>
      <c r="J3191" s="16"/>
      <c r="K3191" s="16"/>
      <c r="L3191" s="32"/>
      <c r="M3191" s="16"/>
      <c r="N3191" s="16"/>
      <c r="O3191" s="16"/>
      <c r="P3191" s="16"/>
      <c r="Y3191" s="20"/>
      <c r="Z3191" s="20"/>
      <c r="AA3191" s="20"/>
      <c r="AB3191" s="20"/>
      <c r="AC3191" s="20"/>
      <c r="AD3191" s="20"/>
    </row>
    <row r="3192" spans="3:30" s="1" customFormat="1">
      <c r="C3192" s="16"/>
      <c r="D3192" s="16"/>
      <c r="E3192" s="32"/>
      <c r="F3192" s="16"/>
      <c r="G3192" s="16"/>
      <c r="H3192" s="16"/>
      <c r="I3192" s="16"/>
      <c r="J3192" s="16"/>
      <c r="K3192" s="16"/>
      <c r="L3192" s="32"/>
      <c r="M3192" s="16"/>
      <c r="N3192" s="16"/>
      <c r="O3192" s="16"/>
      <c r="P3192" s="16"/>
      <c r="Y3192" s="20"/>
      <c r="Z3192" s="20"/>
      <c r="AA3192" s="20"/>
      <c r="AB3192" s="20"/>
      <c r="AC3192" s="20"/>
      <c r="AD3192" s="20"/>
    </row>
    <row r="3193" spans="3:30" s="1" customFormat="1">
      <c r="C3193" s="16"/>
      <c r="D3193" s="16"/>
      <c r="E3193" s="32"/>
      <c r="F3193" s="16"/>
      <c r="G3193" s="16"/>
      <c r="H3193" s="16"/>
      <c r="I3193" s="16"/>
      <c r="J3193" s="16"/>
      <c r="K3193" s="16"/>
      <c r="L3193" s="32"/>
      <c r="M3193" s="16"/>
      <c r="N3193" s="16"/>
      <c r="O3193" s="16"/>
      <c r="P3193" s="16"/>
      <c r="Y3193" s="20"/>
      <c r="Z3193" s="20"/>
      <c r="AA3193" s="20"/>
      <c r="AB3193" s="20"/>
      <c r="AC3193" s="20"/>
      <c r="AD3193" s="20"/>
    </row>
    <row r="3194" spans="3:30" s="1" customFormat="1">
      <c r="C3194" s="16"/>
      <c r="D3194" s="16"/>
      <c r="E3194" s="32"/>
      <c r="F3194" s="16"/>
      <c r="G3194" s="16"/>
      <c r="H3194" s="16"/>
      <c r="I3194" s="16"/>
      <c r="J3194" s="16"/>
      <c r="K3194" s="16"/>
      <c r="L3194" s="32"/>
      <c r="M3194" s="16"/>
      <c r="N3194" s="16"/>
      <c r="O3194" s="16"/>
      <c r="P3194" s="16"/>
      <c r="Y3194" s="20"/>
      <c r="Z3194" s="20"/>
      <c r="AA3194" s="20"/>
      <c r="AB3194" s="20"/>
      <c r="AC3194" s="20"/>
      <c r="AD3194" s="20"/>
    </row>
    <row r="3195" spans="3:30" s="1" customFormat="1">
      <c r="C3195" s="16"/>
      <c r="D3195" s="16"/>
      <c r="E3195" s="32"/>
      <c r="F3195" s="16"/>
      <c r="G3195" s="16"/>
      <c r="H3195" s="16"/>
      <c r="I3195" s="16"/>
      <c r="J3195" s="16"/>
      <c r="K3195" s="16"/>
      <c r="L3195" s="32"/>
      <c r="M3195" s="16"/>
      <c r="N3195" s="16"/>
      <c r="O3195" s="16"/>
      <c r="P3195" s="16"/>
      <c r="Y3195" s="20"/>
      <c r="Z3195" s="20"/>
      <c r="AA3195" s="20"/>
      <c r="AB3195" s="20"/>
      <c r="AC3195" s="20"/>
      <c r="AD3195" s="20"/>
    </row>
    <row r="3196" spans="3:30" s="1" customFormat="1">
      <c r="C3196" s="16"/>
      <c r="D3196" s="16"/>
      <c r="E3196" s="32"/>
      <c r="F3196" s="16"/>
      <c r="G3196" s="16"/>
      <c r="H3196" s="16"/>
      <c r="I3196" s="16"/>
      <c r="J3196" s="16"/>
      <c r="K3196" s="16"/>
      <c r="L3196" s="32"/>
      <c r="M3196" s="16"/>
      <c r="N3196" s="16"/>
      <c r="O3196" s="16"/>
      <c r="P3196" s="16"/>
      <c r="Y3196" s="20"/>
      <c r="Z3196" s="20"/>
      <c r="AA3196" s="20"/>
      <c r="AB3196" s="20"/>
      <c r="AC3196" s="20"/>
      <c r="AD3196" s="20"/>
    </row>
    <row r="3197" spans="3:30" s="1" customFormat="1">
      <c r="C3197" s="16"/>
      <c r="D3197" s="16"/>
      <c r="E3197" s="32"/>
      <c r="F3197" s="16"/>
      <c r="G3197" s="16"/>
      <c r="H3197" s="16"/>
      <c r="I3197" s="16"/>
      <c r="J3197" s="16"/>
      <c r="K3197" s="16"/>
      <c r="L3197" s="32"/>
      <c r="M3197" s="16"/>
      <c r="N3197" s="16"/>
      <c r="O3197" s="16"/>
      <c r="P3197" s="16"/>
      <c r="Y3197" s="20"/>
      <c r="Z3197" s="20"/>
      <c r="AA3197" s="20"/>
      <c r="AB3197" s="20"/>
      <c r="AC3197" s="20"/>
      <c r="AD3197" s="20"/>
    </row>
    <row r="3198" spans="3:30" s="1" customFormat="1">
      <c r="C3198" s="16"/>
      <c r="D3198" s="16"/>
      <c r="E3198" s="32"/>
      <c r="F3198" s="16"/>
      <c r="G3198" s="16"/>
      <c r="H3198" s="16"/>
      <c r="I3198" s="16"/>
      <c r="J3198" s="16"/>
      <c r="K3198" s="16"/>
      <c r="L3198" s="32"/>
      <c r="M3198" s="16"/>
      <c r="N3198" s="16"/>
      <c r="O3198" s="16"/>
      <c r="P3198" s="16"/>
      <c r="Y3198" s="20"/>
      <c r="Z3198" s="20"/>
      <c r="AA3198" s="20"/>
      <c r="AB3198" s="20"/>
      <c r="AC3198" s="20"/>
      <c r="AD3198" s="20"/>
    </row>
    <row r="3199" spans="3:30" s="1" customFormat="1">
      <c r="C3199" s="16"/>
      <c r="D3199" s="16"/>
      <c r="E3199" s="32"/>
      <c r="F3199" s="16"/>
      <c r="G3199" s="16"/>
      <c r="H3199" s="16"/>
      <c r="I3199" s="16"/>
      <c r="J3199" s="16"/>
      <c r="K3199" s="16"/>
      <c r="L3199" s="32"/>
      <c r="M3199" s="16"/>
      <c r="N3199" s="16"/>
      <c r="O3199" s="16"/>
      <c r="P3199" s="16"/>
      <c r="Y3199" s="20"/>
      <c r="Z3199" s="20"/>
      <c r="AA3199" s="20"/>
      <c r="AB3199" s="20"/>
      <c r="AC3199" s="20"/>
      <c r="AD3199" s="20"/>
    </row>
    <row r="3200" spans="3:30" s="1" customFormat="1">
      <c r="C3200" s="16"/>
      <c r="D3200" s="16"/>
      <c r="E3200" s="32"/>
      <c r="F3200" s="16"/>
      <c r="G3200" s="16"/>
      <c r="H3200" s="16"/>
      <c r="I3200" s="16"/>
      <c r="J3200" s="16"/>
      <c r="K3200" s="16"/>
      <c r="L3200" s="32"/>
      <c r="M3200" s="16"/>
      <c r="N3200" s="16"/>
      <c r="O3200" s="16"/>
      <c r="P3200" s="16"/>
      <c r="Y3200" s="20"/>
      <c r="Z3200" s="20"/>
      <c r="AA3200" s="20"/>
      <c r="AB3200" s="20"/>
      <c r="AC3200" s="20"/>
      <c r="AD3200" s="20"/>
    </row>
    <row r="3201" spans="3:30" s="1" customFormat="1">
      <c r="C3201" s="16"/>
      <c r="D3201" s="16"/>
      <c r="E3201" s="32"/>
      <c r="F3201" s="16"/>
      <c r="G3201" s="16"/>
      <c r="H3201" s="16"/>
      <c r="I3201" s="16"/>
      <c r="J3201" s="16"/>
      <c r="K3201" s="16"/>
      <c r="L3201" s="32"/>
      <c r="M3201" s="16"/>
      <c r="N3201" s="16"/>
      <c r="O3201" s="16"/>
      <c r="P3201" s="16"/>
      <c r="Y3201" s="20"/>
      <c r="Z3201" s="20"/>
      <c r="AA3201" s="20"/>
      <c r="AB3201" s="20"/>
      <c r="AC3201" s="20"/>
      <c r="AD3201" s="20"/>
    </row>
    <row r="3202" spans="3:30" s="1" customFormat="1">
      <c r="C3202" s="16"/>
      <c r="D3202" s="16"/>
      <c r="E3202" s="32"/>
      <c r="F3202" s="16"/>
      <c r="G3202" s="16"/>
      <c r="H3202" s="16"/>
      <c r="I3202" s="16"/>
      <c r="J3202" s="16"/>
      <c r="K3202" s="16"/>
      <c r="L3202" s="32"/>
      <c r="M3202" s="16"/>
      <c r="N3202" s="16"/>
      <c r="O3202" s="16"/>
      <c r="P3202" s="16"/>
      <c r="Y3202" s="20"/>
      <c r="Z3202" s="20"/>
      <c r="AA3202" s="20"/>
      <c r="AB3202" s="20"/>
      <c r="AC3202" s="20"/>
      <c r="AD3202" s="20"/>
    </row>
    <row r="3203" spans="3:30" s="1" customFormat="1">
      <c r="C3203" s="16"/>
      <c r="D3203" s="16"/>
      <c r="E3203" s="32"/>
      <c r="F3203" s="16"/>
      <c r="G3203" s="16"/>
      <c r="H3203" s="16"/>
      <c r="I3203" s="16"/>
      <c r="J3203" s="16"/>
      <c r="K3203" s="16"/>
      <c r="L3203" s="32"/>
      <c r="M3203" s="16"/>
      <c r="N3203" s="16"/>
      <c r="O3203" s="16"/>
      <c r="P3203" s="16"/>
      <c r="Y3203" s="20"/>
      <c r="Z3203" s="20"/>
      <c r="AA3203" s="20"/>
      <c r="AB3203" s="20"/>
      <c r="AC3203" s="20"/>
      <c r="AD3203" s="20"/>
    </row>
    <row r="3204" spans="3:30" s="1" customFormat="1">
      <c r="C3204" s="16"/>
      <c r="D3204" s="16"/>
      <c r="E3204" s="32"/>
      <c r="F3204" s="16"/>
      <c r="G3204" s="16"/>
      <c r="H3204" s="16"/>
      <c r="I3204" s="16"/>
      <c r="J3204" s="16"/>
      <c r="K3204" s="16"/>
      <c r="L3204" s="32"/>
      <c r="M3204" s="16"/>
      <c r="N3204" s="16"/>
      <c r="O3204" s="16"/>
      <c r="P3204" s="16"/>
      <c r="Y3204" s="20"/>
      <c r="Z3204" s="20"/>
      <c r="AA3204" s="20"/>
      <c r="AB3204" s="20"/>
      <c r="AC3204" s="20"/>
      <c r="AD3204" s="20"/>
    </row>
    <row r="3205" spans="3:30" s="1" customFormat="1">
      <c r="C3205" s="16"/>
      <c r="D3205" s="16"/>
      <c r="E3205" s="32"/>
      <c r="F3205" s="16"/>
      <c r="G3205" s="16"/>
      <c r="H3205" s="16"/>
      <c r="I3205" s="16"/>
      <c r="J3205" s="16"/>
      <c r="K3205" s="16"/>
      <c r="L3205" s="32"/>
      <c r="M3205" s="16"/>
      <c r="N3205" s="16"/>
      <c r="O3205" s="16"/>
      <c r="P3205" s="16"/>
      <c r="Y3205" s="20"/>
      <c r="Z3205" s="20"/>
      <c r="AA3205" s="20"/>
      <c r="AB3205" s="20"/>
      <c r="AC3205" s="20"/>
      <c r="AD3205" s="20"/>
    </row>
    <row r="3206" spans="3:30" s="1" customFormat="1">
      <c r="C3206" s="16"/>
      <c r="D3206" s="16"/>
      <c r="E3206" s="32"/>
      <c r="F3206" s="16"/>
      <c r="G3206" s="16"/>
      <c r="H3206" s="16"/>
      <c r="I3206" s="16"/>
      <c r="J3206" s="16"/>
      <c r="K3206" s="16"/>
      <c r="L3206" s="32"/>
      <c r="M3206" s="16"/>
      <c r="N3206" s="16"/>
      <c r="O3206" s="16"/>
      <c r="P3206" s="16"/>
      <c r="Y3206" s="20"/>
      <c r="Z3206" s="20"/>
      <c r="AA3206" s="20"/>
      <c r="AB3206" s="20"/>
      <c r="AC3206" s="20"/>
      <c r="AD3206" s="20"/>
    </row>
    <row r="3207" spans="3:30" s="1" customFormat="1">
      <c r="C3207" s="16"/>
      <c r="D3207" s="16"/>
      <c r="E3207" s="32"/>
      <c r="F3207" s="16"/>
      <c r="G3207" s="16"/>
      <c r="H3207" s="16"/>
      <c r="I3207" s="16"/>
      <c r="J3207" s="16"/>
      <c r="K3207" s="16"/>
      <c r="L3207" s="32"/>
      <c r="M3207" s="16"/>
      <c r="N3207" s="16"/>
      <c r="O3207" s="16"/>
      <c r="P3207" s="16"/>
      <c r="Y3207" s="20"/>
      <c r="Z3207" s="20"/>
      <c r="AA3207" s="20"/>
      <c r="AB3207" s="20"/>
      <c r="AC3207" s="20"/>
      <c r="AD3207" s="20"/>
    </row>
    <row r="3208" spans="3:30" s="1" customFormat="1">
      <c r="C3208" s="16"/>
      <c r="D3208" s="16"/>
      <c r="E3208" s="32"/>
      <c r="F3208" s="16"/>
      <c r="G3208" s="16"/>
      <c r="H3208" s="16"/>
      <c r="I3208" s="16"/>
      <c r="J3208" s="16"/>
      <c r="K3208" s="16"/>
      <c r="L3208" s="32"/>
      <c r="M3208" s="16"/>
      <c r="N3208" s="16"/>
      <c r="O3208" s="16"/>
      <c r="P3208" s="16"/>
      <c r="Y3208" s="20"/>
      <c r="Z3208" s="20"/>
      <c r="AA3208" s="20"/>
      <c r="AB3208" s="20"/>
      <c r="AC3208" s="20"/>
      <c r="AD3208" s="20"/>
    </row>
    <row r="3209" spans="3:30" s="1" customFormat="1">
      <c r="C3209" s="16"/>
      <c r="D3209" s="16"/>
      <c r="E3209" s="32"/>
      <c r="F3209" s="16"/>
      <c r="G3209" s="16"/>
      <c r="H3209" s="16"/>
      <c r="I3209" s="16"/>
      <c r="J3209" s="16"/>
      <c r="K3209" s="16"/>
      <c r="L3209" s="32"/>
      <c r="M3209" s="16"/>
      <c r="N3209" s="16"/>
      <c r="O3209" s="16"/>
      <c r="P3209" s="16"/>
      <c r="Y3209" s="20"/>
      <c r="Z3209" s="20"/>
      <c r="AA3209" s="20"/>
      <c r="AB3209" s="20"/>
      <c r="AC3209" s="20"/>
      <c r="AD3209" s="20"/>
    </row>
    <row r="3210" spans="3:30" s="1" customFormat="1">
      <c r="C3210" s="16"/>
      <c r="D3210" s="16"/>
      <c r="E3210" s="32"/>
      <c r="F3210" s="16"/>
      <c r="G3210" s="16"/>
      <c r="H3210" s="16"/>
      <c r="I3210" s="16"/>
      <c r="J3210" s="16"/>
      <c r="K3210" s="16"/>
      <c r="L3210" s="32"/>
      <c r="M3210" s="16"/>
      <c r="N3210" s="16"/>
      <c r="O3210" s="16"/>
      <c r="P3210" s="16"/>
      <c r="Y3210" s="20"/>
      <c r="Z3210" s="20"/>
      <c r="AA3210" s="20"/>
      <c r="AB3210" s="20"/>
      <c r="AC3210" s="20"/>
      <c r="AD3210" s="20"/>
    </row>
    <row r="3211" spans="3:30" s="1" customFormat="1">
      <c r="C3211" s="16"/>
      <c r="D3211" s="16"/>
      <c r="E3211" s="32"/>
      <c r="F3211" s="16"/>
      <c r="G3211" s="16"/>
      <c r="H3211" s="16"/>
      <c r="I3211" s="16"/>
      <c r="J3211" s="16"/>
      <c r="K3211" s="16"/>
      <c r="L3211" s="32"/>
      <c r="M3211" s="16"/>
      <c r="N3211" s="16"/>
      <c r="O3211" s="16"/>
      <c r="P3211" s="16"/>
      <c r="Y3211" s="20"/>
      <c r="Z3211" s="20"/>
      <c r="AA3211" s="20"/>
      <c r="AB3211" s="20"/>
      <c r="AC3211" s="20"/>
      <c r="AD3211" s="20"/>
    </row>
    <row r="3212" spans="3:30" s="1" customFormat="1">
      <c r="C3212" s="16"/>
      <c r="D3212" s="16"/>
      <c r="E3212" s="32"/>
      <c r="F3212" s="16"/>
      <c r="G3212" s="16"/>
      <c r="H3212" s="16"/>
      <c r="I3212" s="16"/>
      <c r="J3212" s="16"/>
      <c r="K3212" s="16"/>
      <c r="L3212" s="32"/>
      <c r="M3212" s="16"/>
      <c r="N3212" s="16"/>
      <c r="O3212" s="16"/>
      <c r="P3212" s="16"/>
      <c r="Y3212" s="20"/>
      <c r="Z3212" s="20"/>
      <c r="AA3212" s="20"/>
      <c r="AB3212" s="20"/>
      <c r="AC3212" s="20"/>
      <c r="AD3212" s="20"/>
    </row>
    <row r="3213" spans="3:30" s="1" customFormat="1">
      <c r="C3213" s="16"/>
      <c r="D3213" s="16"/>
      <c r="E3213" s="32"/>
      <c r="F3213" s="16"/>
      <c r="G3213" s="16"/>
      <c r="H3213" s="16"/>
      <c r="I3213" s="16"/>
      <c r="J3213" s="16"/>
      <c r="K3213" s="16"/>
      <c r="L3213" s="32"/>
      <c r="M3213" s="16"/>
      <c r="N3213" s="16"/>
      <c r="O3213" s="16"/>
      <c r="P3213" s="16"/>
      <c r="Y3213" s="20"/>
      <c r="Z3213" s="20"/>
      <c r="AA3213" s="20"/>
      <c r="AB3213" s="20"/>
      <c r="AC3213" s="20"/>
      <c r="AD3213" s="20"/>
    </row>
    <row r="3214" spans="3:30" s="1" customFormat="1">
      <c r="C3214" s="16"/>
      <c r="D3214" s="16"/>
      <c r="E3214" s="32"/>
      <c r="F3214" s="16"/>
      <c r="G3214" s="16"/>
      <c r="H3214" s="16"/>
      <c r="I3214" s="16"/>
      <c r="J3214" s="16"/>
      <c r="K3214" s="16"/>
      <c r="L3214" s="32"/>
      <c r="M3214" s="16"/>
      <c r="N3214" s="16"/>
      <c r="O3214" s="16"/>
      <c r="P3214" s="16"/>
      <c r="Y3214" s="20"/>
      <c r="Z3214" s="20"/>
      <c r="AA3214" s="20"/>
      <c r="AB3214" s="20"/>
      <c r="AC3214" s="20"/>
      <c r="AD3214" s="20"/>
    </row>
    <row r="3215" spans="3:30" s="1" customFormat="1">
      <c r="C3215" s="16"/>
      <c r="D3215" s="16"/>
      <c r="E3215" s="32"/>
      <c r="F3215" s="16"/>
      <c r="G3215" s="16"/>
      <c r="H3215" s="16"/>
      <c r="I3215" s="16"/>
      <c r="J3215" s="16"/>
      <c r="K3215" s="16"/>
      <c r="L3215" s="32"/>
      <c r="M3215" s="16"/>
      <c r="N3215" s="16"/>
      <c r="O3215" s="16"/>
      <c r="P3215" s="16"/>
      <c r="Y3215" s="20"/>
      <c r="Z3215" s="20"/>
      <c r="AA3215" s="20"/>
      <c r="AB3215" s="20"/>
      <c r="AC3215" s="20"/>
      <c r="AD3215" s="20"/>
    </row>
    <row r="3216" spans="3:30" s="1" customFormat="1">
      <c r="C3216" s="16"/>
      <c r="D3216" s="16"/>
      <c r="E3216" s="32"/>
      <c r="F3216" s="16"/>
      <c r="G3216" s="16"/>
      <c r="H3216" s="16"/>
      <c r="I3216" s="16"/>
      <c r="J3216" s="16"/>
      <c r="K3216" s="16"/>
      <c r="L3216" s="32"/>
      <c r="M3216" s="16"/>
      <c r="N3216" s="16"/>
      <c r="O3216" s="16"/>
      <c r="P3216" s="16"/>
      <c r="Y3216" s="20"/>
      <c r="Z3216" s="20"/>
      <c r="AA3216" s="20"/>
      <c r="AB3216" s="20"/>
      <c r="AC3216" s="20"/>
      <c r="AD3216" s="20"/>
    </row>
    <row r="3217" spans="3:30" s="1" customFormat="1">
      <c r="C3217" s="16"/>
      <c r="D3217" s="16"/>
      <c r="E3217" s="32"/>
      <c r="F3217" s="16"/>
      <c r="G3217" s="16"/>
      <c r="H3217" s="16"/>
      <c r="I3217" s="16"/>
      <c r="J3217" s="16"/>
      <c r="K3217" s="16"/>
      <c r="L3217" s="32"/>
      <c r="M3217" s="16"/>
      <c r="N3217" s="16"/>
      <c r="O3217" s="16"/>
      <c r="P3217" s="16"/>
      <c r="Y3217" s="20"/>
      <c r="Z3217" s="20"/>
      <c r="AA3217" s="20"/>
      <c r="AB3217" s="20"/>
      <c r="AC3217" s="20"/>
      <c r="AD3217" s="20"/>
    </row>
    <row r="3218" spans="3:30" s="1" customFormat="1">
      <c r="C3218" s="16"/>
      <c r="D3218" s="16"/>
      <c r="E3218" s="32"/>
      <c r="F3218" s="16"/>
      <c r="G3218" s="16"/>
      <c r="H3218" s="16"/>
      <c r="I3218" s="16"/>
      <c r="J3218" s="16"/>
      <c r="K3218" s="16"/>
      <c r="L3218" s="32"/>
      <c r="M3218" s="16"/>
      <c r="N3218" s="16"/>
      <c r="O3218" s="16"/>
      <c r="P3218" s="16"/>
      <c r="Y3218" s="20"/>
      <c r="Z3218" s="20"/>
      <c r="AA3218" s="20"/>
      <c r="AB3218" s="20"/>
      <c r="AC3218" s="20"/>
      <c r="AD3218" s="20"/>
    </row>
    <row r="3219" spans="3:30" s="1" customFormat="1">
      <c r="C3219" s="16"/>
      <c r="D3219" s="16"/>
      <c r="E3219" s="32"/>
      <c r="F3219" s="16"/>
      <c r="G3219" s="16"/>
      <c r="H3219" s="16"/>
      <c r="I3219" s="16"/>
      <c r="J3219" s="16"/>
      <c r="K3219" s="16"/>
      <c r="L3219" s="32"/>
      <c r="M3219" s="16"/>
      <c r="N3219" s="16"/>
      <c r="O3219" s="16"/>
      <c r="P3219" s="16"/>
      <c r="Y3219" s="20"/>
      <c r="Z3219" s="20"/>
      <c r="AA3219" s="20"/>
      <c r="AB3219" s="20"/>
      <c r="AC3219" s="20"/>
      <c r="AD3219" s="20"/>
    </row>
    <row r="3220" spans="3:30" s="1" customFormat="1">
      <c r="C3220" s="16"/>
      <c r="D3220" s="16"/>
      <c r="E3220" s="32"/>
      <c r="F3220" s="16"/>
      <c r="G3220" s="16"/>
      <c r="H3220" s="16"/>
      <c r="I3220" s="16"/>
      <c r="J3220" s="16"/>
      <c r="K3220" s="16"/>
      <c r="L3220" s="32"/>
      <c r="M3220" s="16"/>
      <c r="N3220" s="16"/>
      <c r="O3220" s="16"/>
      <c r="P3220" s="16"/>
      <c r="Y3220" s="20"/>
      <c r="Z3220" s="20"/>
      <c r="AA3220" s="20"/>
      <c r="AB3220" s="20"/>
      <c r="AC3220" s="20"/>
      <c r="AD3220" s="20"/>
    </row>
    <row r="3221" spans="3:30" s="1" customFormat="1">
      <c r="C3221" s="16"/>
      <c r="D3221" s="16"/>
      <c r="E3221" s="32"/>
      <c r="F3221" s="16"/>
      <c r="G3221" s="16"/>
      <c r="H3221" s="16"/>
      <c r="I3221" s="16"/>
      <c r="J3221" s="16"/>
      <c r="K3221" s="16"/>
      <c r="L3221" s="32"/>
      <c r="M3221" s="16"/>
      <c r="N3221" s="16"/>
      <c r="O3221" s="16"/>
      <c r="P3221" s="16"/>
      <c r="Y3221" s="20"/>
      <c r="Z3221" s="20"/>
      <c r="AA3221" s="20"/>
      <c r="AB3221" s="20"/>
      <c r="AC3221" s="20"/>
      <c r="AD3221" s="20"/>
    </row>
    <row r="3222" spans="3:30" s="1" customFormat="1">
      <c r="C3222" s="16"/>
      <c r="D3222" s="16"/>
      <c r="E3222" s="32"/>
      <c r="F3222" s="16"/>
      <c r="G3222" s="16"/>
      <c r="H3222" s="16"/>
      <c r="I3222" s="16"/>
      <c r="J3222" s="16"/>
      <c r="K3222" s="16"/>
      <c r="L3222" s="32"/>
      <c r="M3222" s="16"/>
      <c r="N3222" s="16"/>
      <c r="O3222" s="16"/>
      <c r="P3222" s="16"/>
      <c r="Y3222" s="20"/>
      <c r="Z3222" s="20"/>
      <c r="AA3222" s="20"/>
      <c r="AB3222" s="20"/>
      <c r="AC3222" s="20"/>
      <c r="AD3222" s="20"/>
    </row>
    <row r="3223" spans="3:30" s="1" customFormat="1">
      <c r="C3223" s="16"/>
      <c r="D3223" s="16"/>
      <c r="E3223" s="32"/>
      <c r="F3223" s="16"/>
      <c r="G3223" s="16"/>
      <c r="H3223" s="16"/>
      <c r="I3223" s="16"/>
      <c r="J3223" s="16"/>
      <c r="K3223" s="16"/>
      <c r="L3223" s="32"/>
      <c r="M3223" s="16"/>
      <c r="N3223" s="16"/>
      <c r="O3223" s="16"/>
      <c r="P3223" s="16"/>
      <c r="Y3223" s="20"/>
      <c r="Z3223" s="20"/>
      <c r="AA3223" s="20"/>
      <c r="AB3223" s="20"/>
      <c r="AC3223" s="20"/>
      <c r="AD3223" s="20"/>
    </row>
    <row r="3224" spans="3:30" s="1" customFormat="1">
      <c r="C3224" s="16"/>
      <c r="D3224" s="16"/>
      <c r="E3224" s="32"/>
      <c r="F3224" s="16"/>
      <c r="G3224" s="16"/>
      <c r="H3224" s="16"/>
      <c r="I3224" s="16"/>
      <c r="J3224" s="16"/>
      <c r="K3224" s="16"/>
      <c r="L3224" s="32"/>
      <c r="M3224" s="16"/>
      <c r="N3224" s="16"/>
      <c r="O3224" s="16"/>
      <c r="P3224" s="16"/>
      <c r="Y3224" s="20"/>
      <c r="Z3224" s="20"/>
      <c r="AA3224" s="20"/>
      <c r="AB3224" s="20"/>
      <c r="AC3224" s="20"/>
      <c r="AD3224" s="20"/>
    </row>
    <row r="3225" spans="3:30" s="1" customFormat="1">
      <c r="C3225" s="16"/>
      <c r="D3225" s="16"/>
      <c r="E3225" s="32"/>
      <c r="F3225" s="16"/>
      <c r="G3225" s="16"/>
      <c r="H3225" s="16"/>
      <c r="I3225" s="16"/>
      <c r="J3225" s="16"/>
      <c r="K3225" s="16"/>
      <c r="L3225" s="32"/>
      <c r="M3225" s="16"/>
      <c r="N3225" s="16"/>
      <c r="O3225" s="16"/>
      <c r="P3225" s="16"/>
      <c r="Y3225" s="20"/>
      <c r="Z3225" s="20"/>
      <c r="AA3225" s="20"/>
      <c r="AB3225" s="20"/>
      <c r="AC3225" s="20"/>
      <c r="AD3225" s="20"/>
    </row>
    <row r="3226" spans="3:30" s="1" customFormat="1">
      <c r="C3226" s="16"/>
      <c r="D3226" s="16"/>
      <c r="E3226" s="32"/>
      <c r="F3226" s="16"/>
      <c r="G3226" s="16"/>
      <c r="H3226" s="16"/>
      <c r="I3226" s="16"/>
      <c r="J3226" s="16"/>
      <c r="K3226" s="16"/>
      <c r="L3226" s="32"/>
      <c r="M3226" s="16"/>
      <c r="N3226" s="16"/>
      <c r="O3226" s="16"/>
      <c r="P3226" s="16"/>
      <c r="Y3226" s="20"/>
      <c r="Z3226" s="20"/>
      <c r="AA3226" s="20"/>
      <c r="AB3226" s="20"/>
      <c r="AC3226" s="20"/>
      <c r="AD3226" s="20"/>
    </row>
    <row r="3227" spans="3:30" s="1" customFormat="1">
      <c r="C3227" s="16"/>
      <c r="D3227" s="16"/>
      <c r="E3227" s="32"/>
      <c r="F3227" s="16"/>
      <c r="G3227" s="16"/>
      <c r="H3227" s="16"/>
      <c r="I3227" s="16"/>
      <c r="J3227" s="16"/>
      <c r="K3227" s="16"/>
      <c r="L3227" s="32"/>
      <c r="M3227" s="16"/>
      <c r="N3227" s="16"/>
      <c r="O3227" s="16"/>
      <c r="P3227" s="16"/>
      <c r="Y3227" s="20"/>
      <c r="Z3227" s="20"/>
      <c r="AA3227" s="20"/>
      <c r="AB3227" s="20"/>
      <c r="AC3227" s="20"/>
      <c r="AD3227" s="20"/>
    </row>
    <row r="3228" spans="3:30" s="1" customFormat="1">
      <c r="C3228" s="16"/>
      <c r="D3228" s="16"/>
      <c r="E3228" s="32"/>
      <c r="F3228" s="16"/>
      <c r="G3228" s="16"/>
      <c r="H3228" s="16"/>
      <c r="I3228" s="16"/>
      <c r="J3228" s="16"/>
      <c r="K3228" s="16"/>
      <c r="L3228" s="32"/>
      <c r="M3228" s="16"/>
      <c r="N3228" s="16"/>
      <c r="O3228" s="16"/>
      <c r="P3228" s="16"/>
      <c r="Y3228" s="20"/>
      <c r="Z3228" s="20"/>
      <c r="AA3228" s="20"/>
      <c r="AB3228" s="20"/>
      <c r="AC3228" s="20"/>
      <c r="AD3228" s="20"/>
    </row>
    <row r="3229" spans="3:30" s="1" customFormat="1">
      <c r="C3229" s="16"/>
      <c r="D3229" s="16"/>
      <c r="E3229" s="32"/>
      <c r="F3229" s="16"/>
      <c r="G3229" s="16"/>
      <c r="H3229" s="16"/>
      <c r="I3229" s="16"/>
      <c r="J3229" s="16"/>
      <c r="K3229" s="16"/>
      <c r="L3229" s="32"/>
      <c r="M3229" s="16"/>
      <c r="N3229" s="16"/>
      <c r="O3229" s="16"/>
      <c r="P3229" s="16"/>
      <c r="Y3229" s="20"/>
      <c r="Z3229" s="20"/>
      <c r="AA3229" s="20"/>
      <c r="AB3229" s="20"/>
      <c r="AC3229" s="20"/>
      <c r="AD3229" s="20"/>
    </row>
    <row r="3230" spans="3:30" s="1" customFormat="1">
      <c r="C3230" s="16"/>
      <c r="D3230" s="16"/>
      <c r="E3230" s="32"/>
      <c r="F3230" s="16"/>
      <c r="G3230" s="16"/>
      <c r="H3230" s="16"/>
      <c r="I3230" s="16"/>
      <c r="J3230" s="16"/>
      <c r="K3230" s="16"/>
      <c r="L3230" s="32"/>
      <c r="M3230" s="16"/>
      <c r="N3230" s="16"/>
      <c r="O3230" s="16"/>
      <c r="P3230" s="16"/>
      <c r="Y3230" s="20"/>
      <c r="Z3230" s="20"/>
      <c r="AA3230" s="20"/>
      <c r="AB3230" s="20"/>
      <c r="AC3230" s="20"/>
      <c r="AD3230" s="20"/>
    </row>
    <row r="3231" spans="3:30" s="1" customFormat="1">
      <c r="C3231" s="16"/>
      <c r="D3231" s="16"/>
      <c r="E3231" s="32"/>
      <c r="F3231" s="16"/>
      <c r="G3231" s="16"/>
      <c r="H3231" s="16"/>
      <c r="I3231" s="16"/>
      <c r="J3231" s="16"/>
      <c r="K3231" s="16"/>
      <c r="L3231" s="32"/>
      <c r="M3231" s="16"/>
      <c r="N3231" s="16"/>
      <c r="O3231" s="16"/>
      <c r="P3231" s="16"/>
      <c r="Y3231" s="20"/>
      <c r="Z3231" s="20"/>
      <c r="AA3231" s="20"/>
      <c r="AB3231" s="20"/>
      <c r="AC3231" s="20"/>
      <c r="AD3231" s="20"/>
    </row>
    <row r="3232" spans="3:30" s="1" customFormat="1">
      <c r="C3232" s="16"/>
      <c r="D3232" s="16"/>
      <c r="E3232" s="32"/>
      <c r="F3232" s="16"/>
      <c r="G3232" s="16"/>
      <c r="H3232" s="16"/>
      <c r="I3232" s="16"/>
      <c r="J3232" s="16"/>
      <c r="K3232" s="16"/>
      <c r="L3232" s="32"/>
      <c r="M3232" s="16"/>
      <c r="N3232" s="16"/>
      <c r="O3232" s="16"/>
      <c r="P3232" s="16"/>
      <c r="Y3232" s="20"/>
      <c r="Z3232" s="20"/>
      <c r="AA3232" s="20"/>
      <c r="AB3232" s="20"/>
      <c r="AC3232" s="20"/>
      <c r="AD3232" s="20"/>
    </row>
    <row r="3233" spans="3:30" s="1" customFormat="1">
      <c r="C3233" s="16"/>
      <c r="D3233" s="16"/>
      <c r="E3233" s="32"/>
      <c r="F3233" s="16"/>
      <c r="G3233" s="16"/>
      <c r="H3233" s="16"/>
      <c r="I3233" s="16"/>
      <c r="J3233" s="16"/>
      <c r="K3233" s="16"/>
      <c r="L3233" s="32"/>
      <c r="M3233" s="16"/>
      <c r="N3233" s="16"/>
      <c r="O3233" s="16"/>
      <c r="P3233" s="16"/>
      <c r="Y3233" s="20"/>
      <c r="Z3233" s="20"/>
      <c r="AA3233" s="20"/>
      <c r="AB3233" s="20"/>
      <c r="AC3233" s="20"/>
      <c r="AD3233" s="20"/>
    </row>
    <row r="3234" spans="3:30" s="1" customFormat="1">
      <c r="C3234" s="16"/>
      <c r="D3234" s="16"/>
      <c r="E3234" s="32"/>
      <c r="F3234" s="16"/>
      <c r="G3234" s="16"/>
      <c r="H3234" s="16"/>
      <c r="I3234" s="16"/>
      <c r="J3234" s="16"/>
      <c r="K3234" s="16"/>
      <c r="L3234" s="32"/>
      <c r="M3234" s="16"/>
      <c r="N3234" s="16"/>
      <c r="O3234" s="16"/>
      <c r="P3234" s="16"/>
      <c r="Y3234" s="20"/>
      <c r="Z3234" s="20"/>
      <c r="AA3234" s="20"/>
      <c r="AB3234" s="20"/>
      <c r="AC3234" s="20"/>
      <c r="AD3234" s="20"/>
    </row>
    <row r="3235" spans="3:30" s="1" customFormat="1">
      <c r="C3235" s="16"/>
      <c r="D3235" s="16"/>
      <c r="E3235" s="32"/>
      <c r="F3235" s="16"/>
      <c r="G3235" s="16"/>
      <c r="H3235" s="16"/>
      <c r="I3235" s="16"/>
      <c r="J3235" s="16"/>
      <c r="K3235" s="16"/>
      <c r="L3235" s="32"/>
      <c r="M3235" s="16"/>
      <c r="N3235" s="16"/>
      <c r="O3235" s="16"/>
      <c r="P3235" s="16"/>
      <c r="Y3235" s="20"/>
      <c r="Z3235" s="20"/>
      <c r="AA3235" s="20"/>
      <c r="AB3235" s="20"/>
      <c r="AC3235" s="20"/>
      <c r="AD3235" s="20"/>
    </row>
    <row r="3236" spans="3:30" s="1" customFormat="1">
      <c r="C3236" s="16"/>
      <c r="D3236" s="16"/>
      <c r="E3236" s="32"/>
      <c r="F3236" s="16"/>
      <c r="G3236" s="16"/>
      <c r="H3236" s="16"/>
      <c r="I3236" s="16"/>
      <c r="J3236" s="16"/>
      <c r="K3236" s="16"/>
      <c r="L3236" s="32"/>
      <c r="M3236" s="16"/>
      <c r="N3236" s="16"/>
      <c r="O3236" s="16"/>
      <c r="P3236" s="16"/>
      <c r="Y3236" s="20"/>
      <c r="Z3236" s="20"/>
      <c r="AA3236" s="20"/>
      <c r="AB3236" s="20"/>
      <c r="AC3236" s="20"/>
      <c r="AD3236" s="20"/>
    </row>
    <row r="3237" spans="3:30" s="1" customFormat="1">
      <c r="C3237" s="16"/>
      <c r="D3237" s="16"/>
      <c r="E3237" s="32"/>
      <c r="F3237" s="16"/>
      <c r="G3237" s="16"/>
      <c r="H3237" s="16"/>
      <c r="I3237" s="16"/>
      <c r="J3237" s="16"/>
      <c r="K3237" s="16"/>
      <c r="L3237" s="32"/>
      <c r="M3237" s="16"/>
      <c r="N3237" s="16"/>
      <c r="O3237" s="16"/>
      <c r="P3237" s="16"/>
      <c r="Y3237" s="20"/>
      <c r="Z3237" s="20"/>
      <c r="AA3237" s="20"/>
      <c r="AB3237" s="20"/>
      <c r="AC3237" s="20"/>
      <c r="AD3237" s="20"/>
    </row>
    <row r="3238" spans="3:30" s="1" customFormat="1">
      <c r="C3238" s="16"/>
      <c r="D3238" s="16"/>
      <c r="E3238" s="32"/>
      <c r="F3238" s="16"/>
      <c r="G3238" s="16"/>
      <c r="H3238" s="16"/>
      <c r="I3238" s="16"/>
      <c r="J3238" s="16"/>
      <c r="K3238" s="16"/>
      <c r="L3238" s="32"/>
      <c r="M3238" s="16"/>
      <c r="N3238" s="16"/>
      <c r="O3238" s="16"/>
      <c r="P3238" s="16"/>
      <c r="Y3238" s="20"/>
      <c r="Z3238" s="20"/>
      <c r="AA3238" s="20"/>
      <c r="AB3238" s="20"/>
      <c r="AC3238" s="20"/>
      <c r="AD3238" s="20"/>
    </row>
    <row r="3239" spans="3:30" s="1" customFormat="1">
      <c r="C3239" s="16"/>
      <c r="D3239" s="16"/>
      <c r="E3239" s="32"/>
      <c r="F3239" s="16"/>
      <c r="G3239" s="16"/>
      <c r="H3239" s="16"/>
      <c r="I3239" s="16"/>
      <c r="J3239" s="16"/>
      <c r="K3239" s="16"/>
      <c r="L3239" s="32"/>
      <c r="M3239" s="16"/>
      <c r="N3239" s="16"/>
      <c r="O3239" s="16"/>
      <c r="P3239" s="16"/>
      <c r="Y3239" s="20"/>
      <c r="Z3239" s="20"/>
      <c r="AA3239" s="20"/>
      <c r="AB3239" s="20"/>
      <c r="AC3239" s="20"/>
      <c r="AD3239" s="20"/>
    </row>
    <row r="3240" spans="3:30" s="1" customFormat="1">
      <c r="C3240" s="16"/>
      <c r="D3240" s="16"/>
      <c r="E3240" s="32"/>
      <c r="F3240" s="16"/>
      <c r="G3240" s="16"/>
      <c r="H3240" s="16"/>
      <c r="I3240" s="16"/>
      <c r="J3240" s="16"/>
      <c r="K3240" s="16"/>
      <c r="L3240" s="32"/>
      <c r="M3240" s="16"/>
      <c r="N3240" s="16"/>
      <c r="O3240" s="16"/>
      <c r="P3240" s="16"/>
      <c r="Y3240" s="20"/>
      <c r="Z3240" s="20"/>
      <c r="AA3240" s="20"/>
      <c r="AB3240" s="20"/>
      <c r="AC3240" s="20"/>
      <c r="AD3240" s="20"/>
    </row>
    <row r="3241" spans="3:30" s="1" customFormat="1">
      <c r="C3241" s="16"/>
      <c r="D3241" s="16"/>
      <c r="E3241" s="32"/>
      <c r="F3241" s="16"/>
      <c r="G3241" s="16"/>
      <c r="H3241" s="16"/>
      <c r="I3241" s="16"/>
      <c r="J3241" s="16"/>
      <c r="K3241" s="16"/>
      <c r="L3241" s="32"/>
      <c r="M3241" s="16"/>
      <c r="N3241" s="16"/>
      <c r="O3241" s="16"/>
      <c r="P3241" s="16"/>
      <c r="Y3241" s="20"/>
      <c r="Z3241" s="20"/>
      <c r="AA3241" s="20"/>
      <c r="AB3241" s="20"/>
      <c r="AC3241" s="20"/>
      <c r="AD3241" s="20"/>
    </row>
    <row r="3242" spans="3:30" s="1" customFormat="1">
      <c r="C3242" s="16"/>
      <c r="D3242" s="16"/>
      <c r="E3242" s="32"/>
      <c r="F3242" s="16"/>
      <c r="G3242" s="16"/>
      <c r="H3242" s="16"/>
      <c r="I3242" s="16"/>
      <c r="J3242" s="16"/>
      <c r="K3242" s="16"/>
      <c r="L3242" s="32"/>
      <c r="M3242" s="16"/>
      <c r="N3242" s="16"/>
      <c r="O3242" s="16"/>
      <c r="P3242" s="16"/>
      <c r="Y3242" s="20"/>
      <c r="Z3242" s="20"/>
      <c r="AA3242" s="20"/>
      <c r="AB3242" s="20"/>
      <c r="AC3242" s="20"/>
      <c r="AD3242" s="20"/>
    </row>
    <row r="3243" spans="3:30" s="1" customFormat="1">
      <c r="C3243" s="16"/>
      <c r="D3243" s="16"/>
      <c r="E3243" s="32"/>
      <c r="F3243" s="16"/>
      <c r="G3243" s="16"/>
      <c r="H3243" s="16"/>
      <c r="I3243" s="16"/>
      <c r="J3243" s="16"/>
      <c r="K3243" s="16"/>
      <c r="L3243" s="32"/>
      <c r="M3243" s="16"/>
      <c r="N3243" s="16"/>
      <c r="O3243" s="16"/>
      <c r="P3243" s="16"/>
      <c r="Y3243" s="20"/>
      <c r="Z3243" s="20"/>
      <c r="AA3243" s="20"/>
      <c r="AB3243" s="20"/>
      <c r="AC3243" s="20"/>
      <c r="AD3243" s="20"/>
    </row>
    <row r="3244" spans="3:30" s="1" customFormat="1">
      <c r="C3244" s="16"/>
      <c r="D3244" s="16"/>
      <c r="E3244" s="32"/>
      <c r="F3244" s="16"/>
      <c r="G3244" s="16"/>
      <c r="H3244" s="16"/>
      <c r="I3244" s="16"/>
      <c r="J3244" s="16"/>
      <c r="K3244" s="16"/>
      <c r="L3244" s="32"/>
      <c r="M3244" s="16"/>
      <c r="N3244" s="16"/>
      <c r="O3244" s="16"/>
      <c r="P3244" s="16"/>
      <c r="Y3244" s="20"/>
      <c r="Z3244" s="20"/>
      <c r="AA3244" s="20"/>
      <c r="AB3244" s="20"/>
      <c r="AC3244" s="20"/>
      <c r="AD3244" s="20"/>
    </row>
    <row r="3245" spans="3:30" s="1" customFormat="1">
      <c r="C3245" s="16"/>
      <c r="D3245" s="16"/>
      <c r="E3245" s="32"/>
      <c r="F3245" s="16"/>
      <c r="G3245" s="16"/>
      <c r="H3245" s="16"/>
      <c r="I3245" s="16"/>
      <c r="J3245" s="16"/>
      <c r="K3245" s="16"/>
      <c r="L3245" s="32"/>
      <c r="M3245" s="16"/>
      <c r="N3245" s="16"/>
      <c r="O3245" s="16"/>
      <c r="P3245" s="16"/>
      <c r="Y3245" s="20"/>
      <c r="Z3245" s="20"/>
      <c r="AA3245" s="20"/>
      <c r="AB3245" s="20"/>
      <c r="AC3245" s="20"/>
      <c r="AD3245" s="20"/>
    </row>
    <row r="3246" spans="3:30" s="1" customFormat="1">
      <c r="C3246" s="16"/>
      <c r="D3246" s="16"/>
      <c r="E3246" s="32"/>
      <c r="F3246" s="16"/>
      <c r="G3246" s="16"/>
      <c r="H3246" s="16"/>
      <c r="I3246" s="16"/>
      <c r="J3246" s="16"/>
      <c r="K3246" s="16"/>
      <c r="L3246" s="32"/>
      <c r="M3246" s="16"/>
      <c r="N3246" s="16"/>
      <c r="O3246" s="16"/>
      <c r="P3246" s="16"/>
      <c r="Y3246" s="20"/>
      <c r="Z3246" s="20"/>
      <c r="AA3246" s="20"/>
      <c r="AB3246" s="20"/>
      <c r="AC3246" s="20"/>
      <c r="AD3246" s="20"/>
    </row>
    <row r="3247" spans="3:30" s="1" customFormat="1">
      <c r="C3247" s="16"/>
      <c r="D3247" s="16"/>
      <c r="E3247" s="32"/>
      <c r="F3247" s="16"/>
      <c r="G3247" s="16"/>
      <c r="H3247" s="16"/>
      <c r="I3247" s="16"/>
      <c r="J3247" s="16"/>
      <c r="K3247" s="16"/>
      <c r="L3247" s="32"/>
      <c r="M3247" s="16"/>
      <c r="N3247" s="16"/>
      <c r="O3247" s="16"/>
      <c r="P3247" s="16"/>
      <c r="Y3247" s="20"/>
      <c r="Z3247" s="20"/>
      <c r="AA3247" s="20"/>
      <c r="AB3247" s="20"/>
      <c r="AC3247" s="20"/>
      <c r="AD3247" s="20"/>
    </row>
    <row r="3248" spans="3:30" s="1" customFormat="1">
      <c r="C3248" s="16"/>
      <c r="D3248" s="16"/>
      <c r="E3248" s="32"/>
      <c r="F3248" s="16"/>
      <c r="G3248" s="16"/>
      <c r="H3248" s="16"/>
      <c r="I3248" s="16"/>
      <c r="J3248" s="16"/>
      <c r="K3248" s="16"/>
      <c r="L3248" s="32"/>
      <c r="M3248" s="16"/>
      <c r="N3248" s="16"/>
      <c r="O3248" s="16"/>
      <c r="P3248" s="16"/>
      <c r="Y3248" s="20"/>
      <c r="Z3248" s="20"/>
      <c r="AA3248" s="20"/>
      <c r="AB3248" s="20"/>
      <c r="AC3248" s="20"/>
      <c r="AD3248" s="20"/>
    </row>
    <row r="3249" spans="3:30" s="1" customFormat="1">
      <c r="C3249" s="16"/>
      <c r="D3249" s="16"/>
      <c r="E3249" s="32"/>
      <c r="F3249" s="16"/>
      <c r="G3249" s="16"/>
      <c r="H3249" s="16"/>
      <c r="I3249" s="16"/>
      <c r="J3249" s="16"/>
      <c r="K3249" s="16"/>
      <c r="L3249" s="32"/>
      <c r="M3249" s="16"/>
      <c r="N3249" s="16"/>
      <c r="O3249" s="16"/>
      <c r="P3249" s="16"/>
      <c r="Y3249" s="20"/>
      <c r="Z3249" s="20"/>
      <c r="AA3249" s="20"/>
      <c r="AB3249" s="20"/>
      <c r="AC3249" s="20"/>
      <c r="AD3249" s="20"/>
    </row>
    <row r="3250" spans="3:30" s="1" customFormat="1">
      <c r="C3250" s="16"/>
      <c r="D3250" s="16"/>
      <c r="E3250" s="32"/>
      <c r="F3250" s="16"/>
      <c r="G3250" s="16"/>
      <c r="H3250" s="16"/>
      <c r="I3250" s="16"/>
      <c r="J3250" s="16"/>
      <c r="K3250" s="16"/>
      <c r="L3250" s="32"/>
      <c r="M3250" s="16"/>
      <c r="N3250" s="16"/>
      <c r="O3250" s="16"/>
      <c r="P3250" s="16"/>
      <c r="Y3250" s="20"/>
      <c r="Z3250" s="20"/>
      <c r="AA3250" s="20"/>
      <c r="AB3250" s="20"/>
      <c r="AC3250" s="20"/>
      <c r="AD3250" s="20"/>
    </row>
    <row r="3251" spans="3:30" s="1" customFormat="1">
      <c r="C3251" s="16"/>
      <c r="D3251" s="16"/>
      <c r="E3251" s="32"/>
      <c r="F3251" s="16"/>
      <c r="G3251" s="16"/>
      <c r="H3251" s="16"/>
      <c r="I3251" s="16"/>
      <c r="J3251" s="16"/>
      <c r="K3251" s="16"/>
      <c r="L3251" s="32"/>
      <c r="M3251" s="16"/>
      <c r="N3251" s="16"/>
      <c r="O3251" s="16"/>
      <c r="P3251" s="16"/>
      <c r="Y3251" s="20"/>
      <c r="Z3251" s="20"/>
      <c r="AA3251" s="20"/>
      <c r="AB3251" s="20"/>
      <c r="AC3251" s="20"/>
      <c r="AD3251" s="20"/>
    </row>
    <row r="3252" spans="3:30" s="1" customFormat="1">
      <c r="C3252" s="16"/>
      <c r="D3252" s="16"/>
      <c r="E3252" s="32"/>
      <c r="F3252" s="16"/>
      <c r="G3252" s="16"/>
      <c r="H3252" s="16"/>
      <c r="I3252" s="16"/>
      <c r="J3252" s="16"/>
      <c r="K3252" s="16"/>
      <c r="L3252" s="32"/>
      <c r="M3252" s="16"/>
      <c r="N3252" s="16"/>
      <c r="O3252" s="16"/>
      <c r="P3252" s="16"/>
      <c r="Y3252" s="20"/>
      <c r="Z3252" s="20"/>
      <c r="AA3252" s="20"/>
      <c r="AB3252" s="20"/>
      <c r="AC3252" s="20"/>
      <c r="AD3252" s="20"/>
    </row>
    <row r="3253" spans="3:30" s="1" customFormat="1">
      <c r="C3253" s="16"/>
      <c r="D3253" s="16"/>
      <c r="E3253" s="32"/>
      <c r="F3253" s="16"/>
      <c r="G3253" s="16"/>
      <c r="H3253" s="16"/>
      <c r="I3253" s="16"/>
      <c r="J3253" s="16"/>
      <c r="K3253" s="16"/>
      <c r="L3253" s="32"/>
      <c r="M3253" s="16"/>
      <c r="N3253" s="16"/>
      <c r="O3253" s="16"/>
      <c r="P3253" s="16"/>
      <c r="Y3253" s="20"/>
      <c r="Z3253" s="20"/>
      <c r="AA3253" s="20"/>
      <c r="AB3253" s="20"/>
      <c r="AC3253" s="20"/>
      <c r="AD3253" s="20"/>
    </row>
    <row r="3254" spans="3:30" s="1" customFormat="1">
      <c r="C3254" s="16"/>
      <c r="D3254" s="16"/>
      <c r="E3254" s="32"/>
      <c r="F3254" s="16"/>
      <c r="G3254" s="16"/>
      <c r="H3254" s="16"/>
      <c r="I3254" s="16"/>
      <c r="J3254" s="16"/>
      <c r="K3254" s="16"/>
      <c r="L3254" s="32"/>
      <c r="M3254" s="16"/>
      <c r="N3254" s="16"/>
      <c r="O3254" s="16"/>
      <c r="P3254" s="16"/>
      <c r="Y3254" s="20"/>
      <c r="Z3254" s="20"/>
      <c r="AA3254" s="20"/>
      <c r="AB3254" s="20"/>
      <c r="AC3254" s="20"/>
      <c r="AD3254" s="20"/>
    </row>
    <row r="3255" spans="3:30" s="1" customFormat="1">
      <c r="C3255" s="16"/>
      <c r="D3255" s="16"/>
      <c r="E3255" s="32"/>
      <c r="F3255" s="16"/>
      <c r="G3255" s="16"/>
      <c r="H3255" s="16"/>
      <c r="I3255" s="16"/>
      <c r="J3255" s="16"/>
      <c r="K3255" s="16"/>
      <c r="L3255" s="32"/>
      <c r="M3255" s="16"/>
      <c r="N3255" s="16"/>
      <c r="O3255" s="16"/>
      <c r="P3255" s="16"/>
      <c r="Y3255" s="20"/>
      <c r="Z3255" s="20"/>
      <c r="AA3255" s="20"/>
      <c r="AB3255" s="20"/>
      <c r="AC3255" s="20"/>
      <c r="AD3255" s="20"/>
    </row>
    <row r="3256" spans="3:30" s="1" customFormat="1">
      <c r="C3256" s="16"/>
      <c r="D3256" s="16"/>
      <c r="E3256" s="32"/>
      <c r="F3256" s="16"/>
      <c r="G3256" s="16"/>
      <c r="H3256" s="16"/>
      <c r="I3256" s="16"/>
      <c r="J3256" s="16"/>
      <c r="K3256" s="16"/>
      <c r="L3256" s="32"/>
      <c r="M3256" s="16"/>
      <c r="N3256" s="16"/>
      <c r="O3256" s="16"/>
      <c r="P3256" s="16"/>
      <c r="Y3256" s="20"/>
      <c r="Z3256" s="20"/>
      <c r="AA3256" s="20"/>
      <c r="AB3256" s="20"/>
      <c r="AC3256" s="20"/>
      <c r="AD3256" s="20"/>
    </row>
    <row r="3257" spans="3:30" s="1" customFormat="1">
      <c r="C3257" s="16"/>
      <c r="D3257" s="16"/>
      <c r="E3257" s="32"/>
      <c r="F3257" s="16"/>
      <c r="G3257" s="16"/>
      <c r="H3257" s="16"/>
      <c r="I3257" s="16"/>
      <c r="J3257" s="16"/>
      <c r="K3257" s="16"/>
      <c r="L3257" s="32"/>
      <c r="M3257" s="16"/>
      <c r="N3257" s="16"/>
      <c r="O3257" s="16"/>
      <c r="P3257" s="16"/>
      <c r="Y3257" s="20"/>
      <c r="Z3257" s="20"/>
      <c r="AA3257" s="20"/>
      <c r="AB3257" s="20"/>
      <c r="AC3257" s="20"/>
      <c r="AD3257" s="20"/>
    </row>
    <row r="3258" spans="3:30" s="1" customFormat="1">
      <c r="C3258" s="16"/>
      <c r="D3258" s="16"/>
      <c r="E3258" s="32"/>
      <c r="F3258" s="16"/>
      <c r="G3258" s="16"/>
      <c r="H3258" s="16"/>
      <c r="I3258" s="16"/>
      <c r="J3258" s="16"/>
      <c r="K3258" s="16"/>
      <c r="L3258" s="32"/>
      <c r="M3258" s="16"/>
      <c r="N3258" s="16"/>
      <c r="O3258" s="16"/>
      <c r="P3258" s="16"/>
      <c r="Y3258" s="20"/>
      <c r="Z3258" s="20"/>
      <c r="AA3258" s="20"/>
      <c r="AB3258" s="20"/>
      <c r="AC3258" s="20"/>
      <c r="AD3258" s="20"/>
    </row>
    <row r="3259" spans="3:30" s="1" customFormat="1">
      <c r="C3259" s="16"/>
      <c r="D3259" s="16"/>
      <c r="E3259" s="32"/>
      <c r="F3259" s="16"/>
      <c r="G3259" s="16"/>
      <c r="H3259" s="16"/>
      <c r="I3259" s="16"/>
      <c r="J3259" s="16"/>
      <c r="K3259" s="16"/>
      <c r="L3259" s="32"/>
      <c r="M3259" s="16"/>
      <c r="N3259" s="16"/>
      <c r="O3259" s="16"/>
      <c r="P3259" s="16"/>
      <c r="Y3259" s="20"/>
      <c r="Z3259" s="20"/>
      <c r="AA3259" s="20"/>
      <c r="AB3259" s="20"/>
      <c r="AC3259" s="20"/>
      <c r="AD3259" s="20"/>
    </row>
    <row r="3260" spans="3:30" s="1" customFormat="1">
      <c r="C3260" s="16"/>
      <c r="D3260" s="16"/>
      <c r="E3260" s="32"/>
      <c r="F3260" s="16"/>
      <c r="G3260" s="16"/>
      <c r="H3260" s="16"/>
      <c r="I3260" s="16"/>
      <c r="J3260" s="16"/>
      <c r="K3260" s="16"/>
      <c r="L3260" s="32"/>
      <c r="M3260" s="16"/>
      <c r="N3260" s="16"/>
      <c r="O3260" s="16"/>
      <c r="P3260" s="16"/>
      <c r="Y3260" s="20"/>
      <c r="Z3260" s="20"/>
      <c r="AA3260" s="20"/>
      <c r="AB3260" s="20"/>
      <c r="AC3260" s="20"/>
      <c r="AD3260" s="20"/>
    </row>
    <row r="3261" spans="3:30" s="1" customFormat="1">
      <c r="C3261" s="16"/>
      <c r="D3261" s="16"/>
      <c r="E3261" s="32"/>
      <c r="F3261" s="16"/>
      <c r="G3261" s="16"/>
      <c r="H3261" s="16"/>
      <c r="I3261" s="16"/>
      <c r="J3261" s="16"/>
      <c r="K3261" s="16"/>
      <c r="L3261" s="32"/>
      <c r="M3261" s="16"/>
      <c r="N3261" s="16"/>
      <c r="O3261" s="16"/>
      <c r="P3261" s="16"/>
      <c r="Y3261" s="20"/>
      <c r="Z3261" s="20"/>
      <c r="AA3261" s="20"/>
      <c r="AB3261" s="20"/>
      <c r="AC3261" s="20"/>
      <c r="AD3261" s="20"/>
    </row>
    <row r="3262" spans="3:30" s="1" customFormat="1">
      <c r="C3262" s="16"/>
      <c r="D3262" s="16"/>
      <c r="E3262" s="32"/>
      <c r="F3262" s="16"/>
      <c r="G3262" s="16"/>
      <c r="H3262" s="16"/>
      <c r="I3262" s="16"/>
      <c r="J3262" s="16"/>
      <c r="K3262" s="16"/>
      <c r="L3262" s="32"/>
      <c r="M3262" s="16"/>
      <c r="N3262" s="16"/>
      <c r="O3262" s="16"/>
      <c r="P3262" s="16"/>
      <c r="Y3262" s="20"/>
      <c r="Z3262" s="20"/>
      <c r="AA3262" s="20"/>
      <c r="AB3262" s="20"/>
      <c r="AC3262" s="20"/>
      <c r="AD3262" s="20"/>
    </row>
    <row r="3263" spans="3:30" s="1" customFormat="1">
      <c r="C3263" s="16"/>
      <c r="D3263" s="16"/>
      <c r="E3263" s="32"/>
      <c r="F3263" s="16"/>
      <c r="G3263" s="16"/>
      <c r="H3263" s="16"/>
      <c r="I3263" s="16"/>
      <c r="J3263" s="16"/>
      <c r="K3263" s="16"/>
      <c r="L3263" s="32"/>
      <c r="M3263" s="16"/>
      <c r="N3263" s="16"/>
      <c r="O3263" s="16"/>
      <c r="P3263" s="16"/>
      <c r="Y3263" s="20"/>
      <c r="Z3263" s="20"/>
      <c r="AA3263" s="20"/>
      <c r="AB3263" s="20"/>
      <c r="AC3263" s="20"/>
      <c r="AD3263" s="20"/>
    </row>
    <row r="3264" spans="3:30" s="1" customFormat="1">
      <c r="C3264" s="16"/>
      <c r="D3264" s="16"/>
      <c r="E3264" s="32"/>
      <c r="F3264" s="16"/>
      <c r="G3264" s="16"/>
      <c r="H3264" s="16"/>
      <c r="I3264" s="16"/>
      <c r="J3264" s="16"/>
      <c r="K3264" s="16"/>
      <c r="L3264" s="32"/>
      <c r="M3264" s="16"/>
      <c r="N3264" s="16"/>
      <c r="O3264" s="16"/>
      <c r="P3264" s="16"/>
      <c r="Y3264" s="20"/>
      <c r="Z3264" s="20"/>
      <c r="AA3264" s="20"/>
      <c r="AB3264" s="20"/>
      <c r="AC3264" s="20"/>
      <c r="AD3264" s="20"/>
    </row>
    <row r="3265" spans="3:30" s="1" customFormat="1">
      <c r="C3265" s="16"/>
      <c r="D3265" s="16"/>
      <c r="E3265" s="32"/>
      <c r="F3265" s="16"/>
      <c r="G3265" s="16"/>
      <c r="H3265" s="16"/>
      <c r="I3265" s="16"/>
      <c r="J3265" s="16"/>
      <c r="K3265" s="16"/>
      <c r="L3265" s="32"/>
      <c r="M3265" s="16"/>
      <c r="N3265" s="16"/>
      <c r="O3265" s="16"/>
      <c r="P3265" s="16"/>
      <c r="Y3265" s="20"/>
      <c r="Z3265" s="20"/>
      <c r="AA3265" s="20"/>
      <c r="AB3265" s="20"/>
      <c r="AC3265" s="20"/>
      <c r="AD3265" s="20"/>
    </row>
    <row r="3266" spans="3:30" s="1" customFormat="1">
      <c r="C3266" s="16"/>
      <c r="D3266" s="16"/>
      <c r="E3266" s="32"/>
      <c r="F3266" s="16"/>
      <c r="G3266" s="16"/>
      <c r="H3266" s="16"/>
      <c r="I3266" s="16"/>
      <c r="J3266" s="16"/>
      <c r="K3266" s="16"/>
      <c r="L3266" s="32"/>
      <c r="M3266" s="16"/>
      <c r="N3266" s="16"/>
      <c r="O3266" s="16"/>
      <c r="P3266" s="16"/>
      <c r="Y3266" s="20"/>
      <c r="Z3266" s="20"/>
      <c r="AA3266" s="20"/>
      <c r="AB3266" s="20"/>
      <c r="AC3266" s="20"/>
      <c r="AD3266" s="20"/>
    </row>
    <row r="3267" spans="3:30" s="1" customFormat="1">
      <c r="C3267" s="16"/>
      <c r="D3267" s="16"/>
      <c r="E3267" s="32"/>
      <c r="F3267" s="16"/>
      <c r="G3267" s="16"/>
      <c r="H3267" s="16"/>
      <c r="I3267" s="16"/>
      <c r="J3267" s="16"/>
      <c r="K3267" s="16"/>
      <c r="L3267" s="32"/>
      <c r="M3267" s="16"/>
      <c r="N3267" s="16"/>
      <c r="O3267" s="16"/>
      <c r="P3267" s="16"/>
      <c r="Y3267" s="20"/>
      <c r="Z3267" s="20"/>
      <c r="AA3267" s="20"/>
      <c r="AB3267" s="20"/>
      <c r="AC3267" s="20"/>
      <c r="AD3267" s="20"/>
    </row>
    <row r="3268" spans="3:30" s="1" customFormat="1">
      <c r="C3268" s="16"/>
      <c r="D3268" s="16"/>
      <c r="E3268" s="32"/>
      <c r="F3268" s="16"/>
      <c r="G3268" s="16"/>
      <c r="H3268" s="16"/>
      <c r="I3268" s="16"/>
      <c r="J3268" s="16"/>
      <c r="K3268" s="16"/>
      <c r="L3268" s="32"/>
      <c r="M3268" s="16"/>
      <c r="N3268" s="16"/>
      <c r="O3268" s="16"/>
      <c r="P3268" s="16"/>
      <c r="Y3268" s="20"/>
      <c r="Z3268" s="20"/>
      <c r="AA3268" s="20"/>
      <c r="AB3268" s="20"/>
      <c r="AC3268" s="20"/>
      <c r="AD3268" s="20"/>
    </row>
    <row r="3269" spans="3:30" s="1" customFormat="1">
      <c r="C3269" s="16"/>
      <c r="D3269" s="16"/>
      <c r="E3269" s="32"/>
      <c r="F3269" s="16"/>
      <c r="G3269" s="16"/>
      <c r="H3269" s="16"/>
      <c r="I3269" s="16"/>
      <c r="J3269" s="16"/>
      <c r="K3269" s="16"/>
      <c r="L3269" s="32"/>
      <c r="M3269" s="16"/>
      <c r="N3269" s="16"/>
      <c r="O3269" s="16"/>
      <c r="P3269" s="16"/>
      <c r="Y3269" s="20"/>
      <c r="Z3269" s="20"/>
      <c r="AA3269" s="20"/>
      <c r="AB3269" s="20"/>
      <c r="AC3269" s="20"/>
      <c r="AD3269" s="20"/>
    </row>
    <row r="3270" spans="3:30" s="1" customFormat="1">
      <c r="C3270" s="16"/>
      <c r="D3270" s="16"/>
      <c r="E3270" s="32"/>
      <c r="F3270" s="16"/>
      <c r="G3270" s="16"/>
      <c r="H3270" s="16"/>
      <c r="I3270" s="16"/>
      <c r="J3270" s="16"/>
      <c r="K3270" s="16"/>
      <c r="L3270" s="32"/>
      <c r="M3270" s="16"/>
      <c r="N3270" s="16"/>
      <c r="O3270" s="16"/>
      <c r="P3270" s="16"/>
      <c r="Y3270" s="20"/>
      <c r="Z3270" s="20"/>
      <c r="AA3270" s="20"/>
      <c r="AB3270" s="20"/>
      <c r="AC3270" s="20"/>
      <c r="AD3270" s="20"/>
    </row>
    <row r="3271" spans="3:30" s="1" customFormat="1">
      <c r="C3271" s="16"/>
      <c r="D3271" s="16"/>
      <c r="E3271" s="32"/>
      <c r="F3271" s="16"/>
      <c r="G3271" s="16"/>
      <c r="H3271" s="16"/>
      <c r="I3271" s="16"/>
      <c r="J3271" s="16"/>
      <c r="K3271" s="16"/>
      <c r="L3271" s="32"/>
      <c r="M3271" s="16"/>
      <c r="N3271" s="16"/>
      <c r="O3271" s="16"/>
      <c r="P3271" s="16"/>
      <c r="Y3271" s="20"/>
      <c r="Z3271" s="20"/>
      <c r="AA3271" s="20"/>
      <c r="AB3271" s="20"/>
      <c r="AC3271" s="20"/>
      <c r="AD3271" s="20"/>
    </row>
    <row r="3272" spans="3:30" s="1" customFormat="1">
      <c r="C3272" s="16"/>
      <c r="D3272" s="16"/>
      <c r="E3272" s="32"/>
      <c r="F3272" s="16"/>
      <c r="G3272" s="16"/>
      <c r="H3272" s="16"/>
      <c r="I3272" s="16"/>
      <c r="J3272" s="16"/>
      <c r="K3272" s="16"/>
      <c r="L3272" s="32"/>
      <c r="M3272" s="16"/>
      <c r="N3272" s="16"/>
      <c r="O3272" s="16"/>
      <c r="P3272" s="16"/>
      <c r="Y3272" s="20"/>
      <c r="Z3272" s="20"/>
      <c r="AA3272" s="20"/>
      <c r="AB3272" s="20"/>
      <c r="AC3272" s="20"/>
      <c r="AD3272" s="20"/>
    </row>
    <row r="3273" spans="3:30" s="1" customFormat="1">
      <c r="C3273" s="16"/>
      <c r="D3273" s="16"/>
      <c r="E3273" s="32"/>
      <c r="F3273" s="16"/>
      <c r="G3273" s="16"/>
      <c r="H3273" s="16"/>
      <c r="I3273" s="16"/>
      <c r="J3273" s="16"/>
      <c r="K3273" s="16"/>
      <c r="L3273" s="32"/>
      <c r="M3273" s="16"/>
      <c r="N3273" s="16"/>
      <c r="O3273" s="16"/>
      <c r="P3273" s="16"/>
      <c r="Y3273" s="20"/>
      <c r="Z3273" s="20"/>
      <c r="AA3273" s="20"/>
      <c r="AB3273" s="20"/>
      <c r="AC3273" s="20"/>
      <c r="AD3273" s="20"/>
    </row>
    <row r="3274" spans="3:30" s="1" customFormat="1">
      <c r="C3274" s="16"/>
      <c r="D3274" s="16"/>
      <c r="E3274" s="32"/>
      <c r="F3274" s="16"/>
      <c r="G3274" s="16"/>
      <c r="H3274" s="16"/>
      <c r="I3274" s="16"/>
      <c r="J3274" s="16"/>
      <c r="K3274" s="16"/>
      <c r="L3274" s="32"/>
      <c r="M3274" s="16"/>
      <c r="N3274" s="16"/>
      <c r="O3274" s="16"/>
      <c r="P3274" s="16"/>
      <c r="Y3274" s="20"/>
      <c r="Z3274" s="20"/>
      <c r="AA3274" s="20"/>
      <c r="AB3274" s="20"/>
      <c r="AC3274" s="20"/>
      <c r="AD3274" s="20"/>
    </row>
    <row r="3275" spans="3:30" s="1" customFormat="1">
      <c r="C3275" s="16"/>
      <c r="D3275" s="16"/>
      <c r="E3275" s="32"/>
      <c r="F3275" s="16"/>
      <c r="G3275" s="16"/>
      <c r="H3275" s="16"/>
      <c r="I3275" s="16"/>
      <c r="J3275" s="16"/>
      <c r="K3275" s="16"/>
      <c r="L3275" s="32"/>
      <c r="M3275" s="16"/>
      <c r="N3275" s="16"/>
      <c r="O3275" s="16"/>
      <c r="P3275" s="16"/>
      <c r="Y3275" s="20"/>
      <c r="Z3275" s="20"/>
      <c r="AA3275" s="20"/>
      <c r="AB3275" s="20"/>
      <c r="AC3275" s="20"/>
      <c r="AD3275" s="20"/>
    </row>
    <row r="3276" spans="3:30" s="1" customFormat="1">
      <c r="C3276" s="16"/>
      <c r="D3276" s="16"/>
      <c r="E3276" s="32"/>
      <c r="F3276" s="16"/>
      <c r="G3276" s="16"/>
      <c r="H3276" s="16"/>
      <c r="I3276" s="16"/>
      <c r="J3276" s="16"/>
      <c r="K3276" s="16"/>
      <c r="L3276" s="32"/>
      <c r="M3276" s="16"/>
      <c r="N3276" s="16"/>
      <c r="O3276" s="16"/>
      <c r="P3276" s="16"/>
      <c r="Y3276" s="20"/>
      <c r="Z3276" s="20"/>
      <c r="AA3276" s="20"/>
      <c r="AB3276" s="20"/>
      <c r="AC3276" s="20"/>
      <c r="AD3276" s="20"/>
    </row>
    <row r="3277" spans="3:30" s="1" customFormat="1">
      <c r="C3277" s="16"/>
      <c r="D3277" s="16"/>
      <c r="E3277" s="32"/>
      <c r="F3277" s="16"/>
      <c r="G3277" s="16"/>
      <c r="H3277" s="16"/>
      <c r="I3277" s="16"/>
      <c r="J3277" s="16"/>
      <c r="K3277" s="16"/>
      <c r="L3277" s="32"/>
      <c r="M3277" s="16"/>
      <c r="N3277" s="16"/>
      <c r="O3277" s="16"/>
      <c r="P3277" s="16"/>
      <c r="Y3277" s="20"/>
      <c r="Z3277" s="20"/>
      <c r="AA3277" s="20"/>
      <c r="AB3277" s="20"/>
      <c r="AC3277" s="20"/>
      <c r="AD3277" s="20"/>
    </row>
    <row r="3278" spans="3:30" s="1" customFormat="1">
      <c r="C3278" s="16"/>
      <c r="D3278" s="16"/>
      <c r="E3278" s="32"/>
      <c r="F3278" s="16"/>
      <c r="G3278" s="16"/>
      <c r="H3278" s="16"/>
      <c r="I3278" s="16"/>
      <c r="J3278" s="16"/>
      <c r="K3278" s="16"/>
      <c r="L3278" s="32"/>
      <c r="M3278" s="16"/>
      <c r="N3278" s="16"/>
      <c r="O3278" s="16"/>
      <c r="P3278" s="16"/>
      <c r="Y3278" s="20"/>
      <c r="Z3278" s="20"/>
      <c r="AA3278" s="20"/>
      <c r="AB3278" s="20"/>
      <c r="AC3278" s="20"/>
      <c r="AD3278" s="20"/>
    </row>
    <row r="3279" spans="3:30" s="1" customFormat="1">
      <c r="C3279" s="16"/>
      <c r="D3279" s="16"/>
      <c r="E3279" s="32"/>
      <c r="F3279" s="16"/>
      <c r="G3279" s="16"/>
      <c r="H3279" s="16"/>
      <c r="I3279" s="16"/>
      <c r="J3279" s="16"/>
      <c r="K3279" s="16"/>
      <c r="L3279" s="32"/>
      <c r="M3279" s="16"/>
      <c r="N3279" s="16"/>
      <c r="O3279" s="16"/>
      <c r="P3279" s="16"/>
      <c r="Y3279" s="20"/>
      <c r="Z3279" s="20"/>
      <c r="AA3279" s="20"/>
      <c r="AB3279" s="20"/>
      <c r="AC3279" s="20"/>
      <c r="AD3279" s="20"/>
    </row>
    <row r="3280" spans="3:30" s="1" customFormat="1">
      <c r="C3280" s="16"/>
      <c r="D3280" s="16"/>
      <c r="E3280" s="32"/>
      <c r="F3280" s="16"/>
      <c r="G3280" s="16"/>
      <c r="H3280" s="16"/>
      <c r="I3280" s="16"/>
      <c r="J3280" s="16"/>
      <c r="K3280" s="16"/>
      <c r="L3280" s="32"/>
      <c r="M3280" s="16"/>
      <c r="N3280" s="16"/>
      <c r="O3280" s="16"/>
      <c r="P3280" s="16"/>
      <c r="Y3280" s="20"/>
      <c r="Z3280" s="20"/>
      <c r="AA3280" s="20"/>
      <c r="AB3280" s="20"/>
      <c r="AC3280" s="20"/>
      <c r="AD3280" s="20"/>
    </row>
    <row r="3281" spans="3:30" s="1" customFormat="1">
      <c r="C3281" s="16"/>
      <c r="D3281" s="16"/>
      <c r="E3281" s="32"/>
      <c r="F3281" s="16"/>
      <c r="G3281" s="16"/>
      <c r="H3281" s="16"/>
      <c r="I3281" s="16"/>
      <c r="J3281" s="16"/>
      <c r="K3281" s="16"/>
      <c r="L3281" s="32"/>
      <c r="M3281" s="16"/>
      <c r="N3281" s="16"/>
      <c r="O3281" s="16"/>
      <c r="P3281" s="16"/>
      <c r="Y3281" s="20"/>
      <c r="Z3281" s="20"/>
      <c r="AA3281" s="20"/>
      <c r="AB3281" s="20"/>
      <c r="AC3281" s="20"/>
      <c r="AD3281" s="20"/>
    </row>
    <row r="3282" spans="3:30" s="1" customFormat="1">
      <c r="C3282" s="16"/>
      <c r="D3282" s="16"/>
      <c r="E3282" s="32"/>
      <c r="F3282" s="16"/>
      <c r="G3282" s="16"/>
      <c r="H3282" s="16"/>
      <c r="I3282" s="16"/>
      <c r="J3282" s="16"/>
      <c r="K3282" s="16"/>
      <c r="L3282" s="32"/>
      <c r="M3282" s="16"/>
      <c r="N3282" s="16"/>
      <c r="O3282" s="16"/>
      <c r="P3282" s="16"/>
      <c r="Y3282" s="20"/>
      <c r="Z3282" s="20"/>
      <c r="AA3282" s="20"/>
      <c r="AB3282" s="20"/>
      <c r="AC3282" s="20"/>
      <c r="AD3282" s="20"/>
    </row>
    <row r="3283" spans="3:30" s="1" customFormat="1">
      <c r="C3283" s="16"/>
      <c r="D3283" s="16"/>
      <c r="E3283" s="32"/>
      <c r="F3283" s="16"/>
      <c r="G3283" s="16"/>
      <c r="H3283" s="16"/>
      <c r="I3283" s="16"/>
      <c r="J3283" s="16"/>
      <c r="K3283" s="16"/>
      <c r="L3283" s="32"/>
      <c r="M3283" s="16"/>
      <c r="N3283" s="16"/>
      <c r="O3283" s="16"/>
      <c r="P3283" s="16"/>
      <c r="Y3283" s="20"/>
      <c r="Z3283" s="20"/>
      <c r="AA3283" s="20"/>
      <c r="AB3283" s="20"/>
      <c r="AC3283" s="20"/>
      <c r="AD3283" s="20"/>
    </row>
    <row r="3284" spans="3:30" s="1" customFormat="1">
      <c r="C3284" s="16"/>
      <c r="D3284" s="16"/>
      <c r="E3284" s="32"/>
      <c r="F3284" s="16"/>
      <c r="G3284" s="16"/>
      <c r="H3284" s="16"/>
      <c r="I3284" s="16"/>
      <c r="J3284" s="16"/>
      <c r="K3284" s="16"/>
      <c r="L3284" s="32"/>
      <c r="M3284" s="16"/>
      <c r="N3284" s="16"/>
      <c r="O3284" s="16"/>
      <c r="P3284" s="16"/>
      <c r="Y3284" s="20"/>
      <c r="Z3284" s="20"/>
      <c r="AA3284" s="20"/>
      <c r="AB3284" s="20"/>
      <c r="AC3284" s="20"/>
      <c r="AD3284" s="20"/>
    </row>
    <row r="3285" spans="3:30" s="1" customFormat="1">
      <c r="C3285" s="16"/>
      <c r="D3285" s="16"/>
      <c r="E3285" s="32"/>
      <c r="F3285" s="16"/>
      <c r="G3285" s="16"/>
      <c r="H3285" s="16"/>
      <c r="I3285" s="16"/>
      <c r="J3285" s="16"/>
      <c r="K3285" s="16"/>
      <c r="L3285" s="32"/>
      <c r="M3285" s="16"/>
      <c r="N3285" s="16"/>
      <c r="O3285" s="16"/>
      <c r="P3285" s="16"/>
      <c r="Y3285" s="20"/>
      <c r="Z3285" s="20"/>
      <c r="AA3285" s="20"/>
      <c r="AB3285" s="20"/>
      <c r="AC3285" s="20"/>
      <c r="AD3285" s="20"/>
    </row>
    <row r="3286" spans="3:30" s="1" customFormat="1">
      <c r="C3286" s="16"/>
      <c r="D3286" s="16"/>
      <c r="E3286" s="32"/>
      <c r="F3286" s="16"/>
      <c r="G3286" s="16"/>
      <c r="H3286" s="16"/>
      <c r="I3286" s="16"/>
      <c r="J3286" s="16"/>
      <c r="K3286" s="16"/>
      <c r="L3286" s="32"/>
      <c r="M3286" s="16"/>
      <c r="N3286" s="16"/>
      <c r="O3286" s="16"/>
      <c r="P3286" s="16"/>
      <c r="Y3286" s="20"/>
      <c r="Z3286" s="20"/>
      <c r="AA3286" s="20"/>
      <c r="AB3286" s="20"/>
      <c r="AC3286" s="20"/>
      <c r="AD3286" s="20"/>
    </row>
    <row r="3287" spans="3:30" s="1" customFormat="1">
      <c r="C3287" s="16"/>
      <c r="D3287" s="16"/>
      <c r="E3287" s="32"/>
      <c r="F3287" s="16"/>
      <c r="G3287" s="16"/>
      <c r="H3287" s="16"/>
      <c r="I3287" s="16"/>
      <c r="J3287" s="16"/>
      <c r="K3287" s="16"/>
      <c r="L3287" s="32"/>
      <c r="M3287" s="16"/>
      <c r="N3287" s="16"/>
      <c r="O3287" s="16"/>
      <c r="P3287" s="16"/>
      <c r="Y3287" s="20"/>
      <c r="Z3287" s="20"/>
      <c r="AA3287" s="20"/>
      <c r="AB3287" s="20"/>
      <c r="AC3287" s="20"/>
      <c r="AD3287" s="20"/>
    </row>
    <row r="3288" spans="3:30" s="1" customFormat="1">
      <c r="C3288" s="16"/>
      <c r="D3288" s="16"/>
      <c r="E3288" s="32"/>
      <c r="F3288" s="16"/>
      <c r="G3288" s="16"/>
      <c r="H3288" s="16"/>
      <c r="I3288" s="16"/>
      <c r="J3288" s="16"/>
      <c r="K3288" s="16"/>
      <c r="L3288" s="32"/>
      <c r="M3288" s="16"/>
      <c r="N3288" s="16"/>
      <c r="O3288" s="16"/>
      <c r="P3288" s="16"/>
      <c r="Y3288" s="20"/>
      <c r="Z3288" s="20"/>
      <c r="AA3288" s="20"/>
      <c r="AB3288" s="20"/>
      <c r="AC3288" s="20"/>
      <c r="AD3288" s="20"/>
    </row>
    <row r="3289" spans="3:30" s="1" customFormat="1">
      <c r="C3289" s="16"/>
      <c r="D3289" s="16"/>
      <c r="E3289" s="32"/>
      <c r="F3289" s="16"/>
      <c r="G3289" s="16"/>
      <c r="H3289" s="16"/>
      <c r="I3289" s="16"/>
      <c r="J3289" s="16"/>
      <c r="K3289" s="16"/>
      <c r="L3289" s="32"/>
      <c r="M3289" s="16"/>
      <c r="N3289" s="16"/>
      <c r="O3289" s="16"/>
      <c r="P3289" s="16"/>
      <c r="Y3289" s="20"/>
      <c r="Z3289" s="20"/>
      <c r="AA3289" s="20"/>
      <c r="AB3289" s="20"/>
      <c r="AC3289" s="20"/>
      <c r="AD3289" s="20"/>
    </row>
    <row r="3290" spans="3:30" s="1" customFormat="1">
      <c r="C3290" s="16"/>
      <c r="D3290" s="16"/>
      <c r="E3290" s="32"/>
      <c r="F3290" s="16"/>
      <c r="G3290" s="16"/>
      <c r="H3290" s="16"/>
      <c r="I3290" s="16"/>
      <c r="J3290" s="16"/>
      <c r="K3290" s="16"/>
      <c r="L3290" s="32"/>
      <c r="M3290" s="16"/>
      <c r="N3290" s="16"/>
      <c r="O3290" s="16"/>
      <c r="P3290" s="16"/>
      <c r="Y3290" s="20"/>
      <c r="Z3290" s="20"/>
      <c r="AA3290" s="20"/>
      <c r="AB3290" s="20"/>
      <c r="AC3290" s="20"/>
      <c r="AD3290" s="20"/>
    </row>
    <row r="3291" spans="3:30" s="1" customFormat="1">
      <c r="C3291" s="16"/>
      <c r="D3291" s="16"/>
      <c r="E3291" s="32"/>
      <c r="F3291" s="16"/>
      <c r="G3291" s="16"/>
      <c r="H3291" s="16"/>
      <c r="I3291" s="16"/>
      <c r="J3291" s="16"/>
      <c r="K3291" s="16"/>
      <c r="L3291" s="32"/>
      <c r="M3291" s="16"/>
      <c r="N3291" s="16"/>
      <c r="O3291" s="16"/>
      <c r="P3291" s="16"/>
      <c r="Y3291" s="20"/>
      <c r="Z3291" s="20"/>
      <c r="AA3291" s="20"/>
      <c r="AB3291" s="20"/>
      <c r="AC3291" s="20"/>
      <c r="AD3291" s="20"/>
    </row>
    <row r="3292" spans="3:30" s="1" customFormat="1">
      <c r="C3292" s="16"/>
      <c r="D3292" s="16"/>
      <c r="E3292" s="32"/>
      <c r="F3292" s="16"/>
      <c r="G3292" s="16"/>
      <c r="H3292" s="16"/>
      <c r="I3292" s="16"/>
      <c r="J3292" s="16"/>
      <c r="K3292" s="16"/>
      <c r="L3292" s="32"/>
      <c r="M3292" s="16"/>
      <c r="N3292" s="16"/>
      <c r="O3292" s="16"/>
      <c r="P3292" s="16"/>
      <c r="Y3292" s="20"/>
      <c r="Z3292" s="20"/>
      <c r="AA3292" s="20"/>
      <c r="AB3292" s="20"/>
      <c r="AC3292" s="20"/>
      <c r="AD3292" s="20"/>
    </row>
    <row r="3293" spans="3:30" s="1" customFormat="1">
      <c r="C3293" s="16"/>
      <c r="D3293" s="16"/>
      <c r="E3293" s="32"/>
      <c r="F3293" s="16"/>
      <c r="G3293" s="16"/>
      <c r="H3293" s="16"/>
      <c r="I3293" s="16"/>
      <c r="J3293" s="16"/>
      <c r="K3293" s="16"/>
      <c r="L3293" s="32"/>
      <c r="M3293" s="16"/>
      <c r="N3293" s="16"/>
      <c r="O3293" s="16"/>
      <c r="P3293" s="16"/>
      <c r="Y3293" s="20"/>
      <c r="Z3293" s="20"/>
      <c r="AA3293" s="20"/>
      <c r="AB3293" s="20"/>
      <c r="AC3293" s="20"/>
      <c r="AD3293" s="20"/>
    </row>
    <row r="3294" spans="3:30" s="1" customFormat="1">
      <c r="C3294" s="16"/>
      <c r="D3294" s="16"/>
      <c r="E3294" s="32"/>
      <c r="F3294" s="16"/>
      <c r="G3294" s="16"/>
      <c r="H3294" s="16"/>
      <c r="I3294" s="16"/>
      <c r="J3294" s="16"/>
      <c r="K3294" s="16"/>
      <c r="L3294" s="32"/>
      <c r="M3294" s="16"/>
      <c r="N3294" s="16"/>
      <c r="O3294" s="16"/>
      <c r="P3294" s="16"/>
      <c r="Y3294" s="20"/>
      <c r="Z3294" s="20"/>
      <c r="AA3294" s="20"/>
      <c r="AB3294" s="20"/>
      <c r="AC3294" s="20"/>
      <c r="AD3294" s="20"/>
    </row>
    <row r="3295" spans="3:30" s="1" customFormat="1">
      <c r="C3295" s="16"/>
      <c r="D3295" s="16"/>
      <c r="E3295" s="32"/>
      <c r="F3295" s="16"/>
      <c r="G3295" s="16"/>
      <c r="H3295" s="16"/>
      <c r="I3295" s="16"/>
      <c r="J3295" s="16"/>
      <c r="K3295" s="16"/>
      <c r="L3295" s="32"/>
      <c r="M3295" s="16"/>
      <c r="N3295" s="16"/>
      <c r="O3295" s="16"/>
      <c r="P3295" s="16"/>
      <c r="Y3295" s="20"/>
      <c r="Z3295" s="20"/>
      <c r="AA3295" s="20"/>
      <c r="AB3295" s="20"/>
      <c r="AC3295" s="20"/>
      <c r="AD3295" s="20"/>
    </row>
    <row r="3296" spans="3:30" s="1" customFormat="1">
      <c r="C3296" s="16"/>
      <c r="D3296" s="16"/>
      <c r="E3296" s="32"/>
      <c r="F3296" s="16"/>
      <c r="G3296" s="16"/>
      <c r="H3296" s="16"/>
      <c r="I3296" s="16"/>
      <c r="J3296" s="16"/>
      <c r="K3296" s="16"/>
      <c r="L3296" s="32"/>
      <c r="M3296" s="16"/>
      <c r="N3296" s="16"/>
      <c r="O3296" s="16"/>
      <c r="P3296" s="16"/>
      <c r="Y3296" s="20"/>
      <c r="Z3296" s="20"/>
      <c r="AA3296" s="20"/>
      <c r="AB3296" s="20"/>
      <c r="AC3296" s="20"/>
      <c r="AD3296" s="20"/>
    </row>
    <row r="3297" spans="3:30" s="1" customFormat="1">
      <c r="C3297" s="16"/>
      <c r="D3297" s="16"/>
      <c r="E3297" s="32"/>
      <c r="F3297" s="16"/>
      <c r="G3297" s="16"/>
      <c r="H3297" s="16"/>
      <c r="I3297" s="16"/>
      <c r="J3297" s="16"/>
      <c r="K3297" s="16"/>
      <c r="L3297" s="32"/>
      <c r="M3297" s="16"/>
      <c r="N3297" s="16"/>
      <c r="O3297" s="16"/>
      <c r="P3297" s="16"/>
      <c r="Y3297" s="20"/>
      <c r="Z3297" s="20"/>
      <c r="AA3297" s="20"/>
      <c r="AB3297" s="20"/>
      <c r="AC3297" s="20"/>
      <c r="AD3297" s="20"/>
    </row>
    <row r="3298" spans="3:30" s="1" customFormat="1">
      <c r="C3298" s="16"/>
      <c r="D3298" s="16"/>
      <c r="E3298" s="32"/>
      <c r="F3298" s="16"/>
      <c r="G3298" s="16"/>
      <c r="H3298" s="16"/>
      <c r="I3298" s="16"/>
      <c r="J3298" s="16"/>
      <c r="K3298" s="16"/>
      <c r="L3298" s="32"/>
      <c r="M3298" s="16"/>
      <c r="N3298" s="16"/>
      <c r="O3298" s="16"/>
      <c r="P3298" s="16"/>
      <c r="Y3298" s="20"/>
      <c r="Z3298" s="20"/>
      <c r="AA3298" s="20"/>
      <c r="AB3298" s="20"/>
      <c r="AC3298" s="20"/>
      <c r="AD3298" s="20"/>
    </row>
    <row r="3299" spans="3:30" s="1" customFormat="1">
      <c r="C3299" s="16"/>
      <c r="D3299" s="16"/>
      <c r="E3299" s="32"/>
      <c r="F3299" s="16"/>
      <c r="G3299" s="16"/>
      <c r="H3299" s="16"/>
      <c r="I3299" s="16"/>
      <c r="J3299" s="16"/>
      <c r="K3299" s="16"/>
      <c r="L3299" s="32"/>
      <c r="M3299" s="16"/>
      <c r="N3299" s="16"/>
      <c r="O3299" s="16"/>
      <c r="P3299" s="16"/>
      <c r="Y3299" s="20"/>
      <c r="Z3299" s="20"/>
      <c r="AA3299" s="20"/>
      <c r="AB3299" s="20"/>
      <c r="AC3299" s="20"/>
      <c r="AD3299" s="20"/>
    </row>
    <row r="3300" spans="3:30" s="1" customFormat="1">
      <c r="C3300" s="16"/>
      <c r="D3300" s="16"/>
      <c r="E3300" s="32"/>
      <c r="F3300" s="16"/>
      <c r="G3300" s="16"/>
      <c r="H3300" s="16"/>
      <c r="I3300" s="16"/>
      <c r="J3300" s="16"/>
      <c r="K3300" s="16"/>
      <c r="L3300" s="32"/>
      <c r="M3300" s="16"/>
      <c r="N3300" s="16"/>
      <c r="O3300" s="16"/>
      <c r="P3300" s="16"/>
      <c r="Y3300" s="20"/>
      <c r="Z3300" s="20"/>
      <c r="AA3300" s="20"/>
      <c r="AB3300" s="20"/>
      <c r="AC3300" s="20"/>
      <c r="AD3300" s="20"/>
    </row>
    <row r="3301" spans="3:30" s="1" customFormat="1">
      <c r="C3301" s="16"/>
      <c r="D3301" s="16"/>
      <c r="E3301" s="32"/>
      <c r="F3301" s="16"/>
      <c r="G3301" s="16"/>
      <c r="H3301" s="16"/>
      <c r="I3301" s="16"/>
      <c r="J3301" s="16"/>
      <c r="K3301" s="16"/>
      <c r="L3301" s="32"/>
      <c r="M3301" s="16"/>
      <c r="N3301" s="16"/>
      <c r="O3301" s="16"/>
      <c r="P3301" s="16"/>
      <c r="Y3301" s="20"/>
      <c r="Z3301" s="20"/>
      <c r="AA3301" s="20"/>
      <c r="AB3301" s="20"/>
      <c r="AC3301" s="20"/>
      <c r="AD3301" s="20"/>
    </row>
    <row r="3302" spans="3:30" s="1" customFormat="1">
      <c r="C3302" s="16"/>
      <c r="D3302" s="16"/>
      <c r="E3302" s="32"/>
      <c r="F3302" s="16"/>
      <c r="G3302" s="16"/>
      <c r="H3302" s="16"/>
      <c r="I3302" s="16"/>
      <c r="J3302" s="16"/>
      <c r="K3302" s="16"/>
      <c r="L3302" s="32"/>
      <c r="M3302" s="16"/>
      <c r="N3302" s="16"/>
      <c r="O3302" s="16"/>
      <c r="P3302" s="16"/>
      <c r="Y3302" s="20"/>
      <c r="Z3302" s="20"/>
      <c r="AA3302" s="20"/>
      <c r="AB3302" s="20"/>
      <c r="AC3302" s="20"/>
      <c r="AD3302" s="20"/>
    </row>
    <row r="3303" spans="3:30" s="1" customFormat="1">
      <c r="C3303" s="16"/>
      <c r="D3303" s="16"/>
      <c r="E3303" s="32"/>
      <c r="F3303" s="16"/>
      <c r="G3303" s="16"/>
      <c r="H3303" s="16"/>
      <c r="I3303" s="16"/>
      <c r="J3303" s="16"/>
      <c r="K3303" s="16"/>
      <c r="L3303" s="32"/>
      <c r="M3303" s="16"/>
      <c r="N3303" s="16"/>
      <c r="O3303" s="16"/>
      <c r="P3303" s="16"/>
      <c r="Y3303" s="20"/>
      <c r="Z3303" s="20"/>
      <c r="AA3303" s="20"/>
      <c r="AB3303" s="20"/>
      <c r="AC3303" s="20"/>
      <c r="AD3303" s="20"/>
    </row>
    <row r="3304" spans="3:30" s="1" customFormat="1">
      <c r="C3304" s="16"/>
      <c r="D3304" s="16"/>
      <c r="E3304" s="32"/>
      <c r="F3304" s="16"/>
      <c r="G3304" s="16"/>
      <c r="H3304" s="16"/>
      <c r="I3304" s="16"/>
      <c r="J3304" s="16"/>
      <c r="K3304" s="16"/>
      <c r="L3304" s="32"/>
      <c r="M3304" s="16"/>
      <c r="N3304" s="16"/>
      <c r="O3304" s="16"/>
      <c r="P3304" s="16"/>
      <c r="Y3304" s="20"/>
      <c r="Z3304" s="20"/>
      <c r="AA3304" s="20"/>
      <c r="AB3304" s="20"/>
      <c r="AC3304" s="20"/>
      <c r="AD3304" s="20"/>
    </row>
    <row r="3305" spans="3:30" s="1" customFormat="1">
      <c r="C3305" s="16"/>
      <c r="D3305" s="16"/>
      <c r="E3305" s="32"/>
      <c r="F3305" s="16"/>
      <c r="G3305" s="16"/>
      <c r="H3305" s="16"/>
      <c r="I3305" s="16"/>
      <c r="J3305" s="16"/>
      <c r="K3305" s="16"/>
      <c r="L3305" s="32"/>
      <c r="M3305" s="16"/>
      <c r="N3305" s="16"/>
      <c r="O3305" s="16"/>
      <c r="P3305" s="16"/>
      <c r="Y3305" s="20"/>
      <c r="Z3305" s="20"/>
      <c r="AA3305" s="20"/>
      <c r="AB3305" s="20"/>
      <c r="AC3305" s="20"/>
      <c r="AD3305" s="20"/>
    </row>
    <row r="3306" spans="3:30" s="1" customFormat="1">
      <c r="C3306" s="16"/>
      <c r="D3306" s="16"/>
      <c r="E3306" s="32"/>
      <c r="F3306" s="16"/>
      <c r="G3306" s="16"/>
      <c r="H3306" s="16"/>
      <c r="I3306" s="16"/>
      <c r="J3306" s="16"/>
      <c r="K3306" s="16"/>
      <c r="L3306" s="32"/>
      <c r="M3306" s="16"/>
      <c r="N3306" s="16"/>
      <c r="O3306" s="16"/>
      <c r="P3306" s="16"/>
      <c r="Y3306" s="20"/>
      <c r="Z3306" s="20"/>
      <c r="AA3306" s="20"/>
      <c r="AB3306" s="20"/>
      <c r="AC3306" s="20"/>
      <c r="AD3306" s="20"/>
    </row>
    <row r="3307" spans="3:30" s="1" customFormat="1">
      <c r="C3307" s="16"/>
      <c r="D3307" s="16"/>
      <c r="E3307" s="32"/>
      <c r="F3307" s="16"/>
      <c r="G3307" s="16"/>
      <c r="H3307" s="16"/>
      <c r="I3307" s="16"/>
      <c r="J3307" s="16"/>
      <c r="K3307" s="16"/>
      <c r="L3307" s="32"/>
      <c r="M3307" s="16"/>
      <c r="N3307" s="16"/>
      <c r="O3307" s="16"/>
      <c r="P3307" s="16"/>
      <c r="Y3307" s="20"/>
      <c r="Z3307" s="20"/>
      <c r="AA3307" s="20"/>
      <c r="AB3307" s="20"/>
      <c r="AC3307" s="20"/>
      <c r="AD3307" s="20"/>
    </row>
    <row r="3308" spans="3:30" s="1" customFormat="1">
      <c r="C3308" s="16"/>
      <c r="D3308" s="16"/>
      <c r="E3308" s="32"/>
      <c r="F3308" s="16"/>
      <c r="G3308" s="16"/>
      <c r="H3308" s="16"/>
      <c r="I3308" s="16"/>
      <c r="J3308" s="16"/>
      <c r="K3308" s="16"/>
      <c r="L3308" s="32"/>
      <c r="M3308" s="16"/>
      <c r="N3308" s="16"/>
      <c r="O3308" s="16"/>
      <c r="P3308" s="16"/>
      <c r="Y3308" s="20"/>
      <c r="Z3308" s="20"/>
      <c r="AA3308" s="20"/>
      <c r="AB3308" s="20"/>
      <c r="AC3308" s="20"/>
      <c r="AD3308" s="20"/>
    </row>
    <row r="3309" spans="3:30" s="1" customFormat="1">
      <c r="C3309" s="16"/>
      <c r="D3309" s="16"/>
      <c r="E3309" s="32"/>
      <c r="F3309" s="16"/>
      <c r="G3309" s="16"/>
      <c r="H3309" s="16"/>
      <c r="I3309" s="16"/>
      <c r="J3309" s="16"/>
      <c r="K3309" s="16"/>
      <c r="L3309" s="32"/>
      <c r="M3309" s="16"/>
      <c r="N3309" s="16"/>
      <c r="O3309" s="16"/>
      <c r="P3309" s="16"/>
      <c r="Y3309" s="20"/>
      <c r="Z3309" s="20"/>
      <c r="AA3309" s="20"/>
      <c r="AB3309" s="20"/>
      <c r="AC3309" s="20"/>
      <c r="AD3309" s="20"/>
    </row>
    <row r="3310" spans="3:30" s="1" customFormat="1">
      <c r="C3310" s="16"/>
      <c r="D3310" s="16"/>
      <c r="E3310" s="32"/>
      <c r="F3310" s="16"/>
      <c r="G3310" s="16"/>
      <c r="H3310" s="16"/>
      <c r="I3310" s="16"/>
      <c r="J3310" s="16"/>
      <c r="K3310" s="16"/>
      <c r="L3310" s="32"/>
      <c r="M3310" s="16"/>
      <c r="N3310" s="16"/>
      <c r="O3310" s="16"/>
      <c r="P3310" s="16"/>
      <c r="Y3310" s="20"/>
      <c r="Z3310" s="20"/>
      <c r="AA3310" s="20"/>
      <c r="AB3310" s="20"/>
      <c r="AC3310" s="20"/>
      <c r="AD3310" s="20"/>
    </row>
    <row r="3311" spans="3:30" s="1" customFormat="1">
      <c r="C3311" s="16"/>
      <c r="D3311" s="16"/>
      <c r="E3311" s="32"/>
      <c r="F3311" s="16"/>
      <c r="G3311" s="16"/>
      <c r="H3311" s="16"/>
      <c r="I3311" s="16"/>
      <c r="J3311" s="16"/>
      <c r="K3311" s="16"/>
      <c r="L3311" s="32"/>
      <c r="M3311" s="16"/>
      <c r="N3311" s="16"/>
      <c r="O3311" s="16"/>
      <c r="P3311" s="16"/>
      <c r="Y3311" s="20"/>
      <c r="Z3311" s="20"/>
      <c r="AA3311" s="20"/>
      <c r="AB3311" s="20"/>
      <c r="AC3311" s="20"/>
      <c r="AD3311" s="20"/>
    </row>
    <row r="3312" spans="3:30" s="1" customFormat="1">
      <c r="C3312" s="16"/>
      <c r="D3312" s="16"/>
      <c r="E3312" s="32"/>
      <c r="F3312" s="16"/>
      <c r="G3312" s="16"/>
      <c r="H3312" s="16"/>
      <c r="I3312" s="16"/>
      <c r="J3312" s="16"/>
      <c r="K3312" s="16"/>
      <c r="L3312" s="32"/>
      <c r="M3312" s="16"/>
      <c r="N3312" s="16"/>
      <c r="O3312" s="16"/>
      <c r="P3312" s="16"/>
      <c r="Y3312" s="20"/>
      <c r="Z3312" s="20"/>
      <c r="AA3312" s="20"/>
      <c r="AB3312" s="20"/>
      <c r="AC3312" s="20"/>
      <c r="AD3312" s="20"/>
    </row>
    <row r="3313" spans="3:30" s="1" customFormat="1">
      <c r="C3313" s="16"/>
      <c r="D3313" s="16"/>
      <c r="E3313" s="32"/>
      <c r="F3313" s="16"/>
      <c r="G3313" s="16"/>
      <c r="H3313" s="16"/>
      <c r="I3313" s="16"/>
      <c r="J3313" s="16"/>
      <c r="K3313" s="16"/>
      <c r="L3313" s="32"/>
      <c r="M3313" s="16"/>
      <c r="N3313" s="16"/>
      <c r="O3313" s="16"/>
      <c r="P3313" s="16"/>
      <c r="Y3313" s="20"/>
      <c r="Z3313" s="20"/>
      <c r="AA3313" s="20"/>
      <c r="AB3313" s="20"/>
      <c r="AC3313" s="20"/>
      <c r="AD3313" s="20"/>
    </row>
    <row r="3314" spans="3:30" s="1" customFormat="1">
      <c r="C3314" s="16"/>
      <c r="D3314" s="16"/>
      <c r="E3314" s="32"/>
      <c r="F3314" s="16"/>
      <c r="G3314" s="16"/>
      <c r="H3314" s="16"/>
      <c r="I3314" s="16"/>
      <c r="J3314" s="16"/>
      <c r="K3314" s="16"/>
      <c r="L3314" s="32"/>
      <c r="M3314" s="16"/>
      <c r="N3314" s="16"/>
      <c r="O3314" s="16"/>
      <c r="P3314" s="16"/>
      <c r="Y3314" s="20"/>
      <c r="Z3314" s="20"/>
      <c r="AA3314" s="20"/>
      <c r="AB3314" s="20"/>
      <c r="AC3314" s="20"/>
      <c r="AD3314" s="20"/>
    </row>
    <row r="3315" spans="3:30" s="1" customFormat="1">
      <c r="C3315" s="16"/>
      <c r="D3315" s="16"/>
      <c r="E3315" s="32"/>
      <c r="F3315" s="16"/>
      <c r="G3315" s="16"/>
      <c r="H3315" s="16"/>
      <c r="I3315" s="16"/>
      <c r="J3315" s="16"/>
      <c r="K3315" s="16"/>
      <c r="L3315" s="32"/>
      <c r="M3315" s="16"/>
      <c r="N3315" s="16"/>
      <c r="O3315" s="16"/>
      <c r="P3315" s="16"/>
      <c r="Y3315" s="20"/>
      <c r="Z3315" s="20"/>
      <c r="AA3315" s="20"/>
      <c r="AB3315" s="20"/>
      <c r="AC3315" s="20"/>
      <c r="AD3315" s="20"/>
    </row>
    <row r="3316" spans="3:30" s="1" customFormat="1">
      <c r="C3316" s="16"/>
      <c r="D3316" s="16"/>
      <c r="E3316" s="32"/>
      <c r="F3316" s="16"/>
      <c r="G3316" s="16"/>
      <c r="H3316" s="16"/>
      <c r="I3316" s="16"/>
      <c r="J3316" s="16"/>
      <c r="K3316" s="16"/>
      <c r="L3316" s="32"/>
      <c r="M3316" s="16"/>
      <c r="N3316" s="16"/>
      <c r="O3316" s="16"/>
      <c r="P3316" s="16"/>
      <c r="Y3316" s="20"/>
      <c r="Z3316" s="20"/>
      <c r="AA3316" s="20"/>
      <c r="AB3316" s="20"/>
      <c r="AC3316" s="20"/>
      <c r="AD3316" s="20"/>
    </row>
    <row r="3317" spans="3:30" s="1" customFormat="1">
      <c r="C3317" s="16"/>
      <c r="D3317" s="16"/>
      <c r="E3317" s="32"/>
      <c r="F3317" s="16"/>
      <c r="G3317" s="16"/>
      <c r="H3317" s="16"/>
      <c r="I3317" s="16"/>
      <c r="J3317" s="16"/>
      <c r="K3317" s="16"/>
      <c r="L3317" s="32"/>
      <c r="M3317" s="16"/>
      <c r="N3317" s="16"/>
      <c r="O3317" s="16"/>
      <c r="P3317" s="16"/>
      <c r="Y3317" s="20"/>
      <c r="Z3317" s="20"/>
      <c r="AA3317" s="20"/>
      <c r="AB3317" s="20"/>
      <c r="AC3317" s="20"/>
      <c r="AD3317" s="20"/>
    </row>
    <row r="3318" spans="3:30" s="1" customFormat="1">
      <c r="C3318" s="16"/>
      <c r="D3318" s="16"/>
      <c r="E3318" s="32"/>
      <c r="F3318" s="16"/>
      <c r="G3318" s="16"/>
      <c r="H3318" s="16"/>
      <c r="I3318" s="16"/>
      <c r="J3318" s="16"/>
      <c r="K3318" s="16"/>
      <c r="L3318" s="32"/>
      <c r="M3318" s="16"/>
      <c r="N3318" s="16"/>
      <c r="O3318" s="16"/>
      <c r="P3318" s="16"/>
      <c r="Y3318" s="20"/>
      <c r="Z3318" s="20"/>
      <c r="AA3318" s="20"/>
      <c r="AB3318" s="20"/>
      <c r="AC3318" s="20"/>
      <c r="AD3318" s="20"/>
    </row>
    <row r="3319" spans="3:30" s="1" customFormat="1">
      <c r="C3319" s="16"/>
      <c r="D3319" s="16"/>
      <c r="E3319" s="32"/>
      <c r="F3319" s="16"/>
      <c r="G3319" s="16"/>
      <c r="H3319" s="16"/>
      <c r="I3319" s="16"/>
      <c r="J3319" s="16"/>
      <c r="K3319" s="16"/>
      <c r="L3319" s="32"/>
      <c r="M3319" s="16"/>
      <c r="N3319" s="16"/>
      <c r="O3319" s="16"/>
      <c r="P3319" s="16"/>
      <c r="Y3319" s="20"/>
      <c r="Z3319" s="20"/>
      <c r="AA3319" s="20"/>
      <c r="AB3319" s="20"/>
      <c r="AC3319" s="20"/>
      <c r="AD3319" s="20"/>
    </row>
    <row r="3320" spans="3:30" s="1" customFormat="1">
      <c r="C3320" s="16"/>
      <c r="D3320" s="16"/>
      <c r="E3320" s="32"/>
      <c r="F3320" s="16"/>
      <c r="G3320" s="16"/>
      <c r="H3320" s="16"/>
      <c r="I3320" s="16"/>
      <c r="J3320" s="16"/>
      <c r="K3320" s="16"/>
      <c r="L3320" s="32"/>
      <c r="M3320" s="16"/>
      <c r="N3320" s="16"/>
      <c r="O3320" s="16"/>
      <c r="P3320" s="16"/>
      <c r="Y3320" s="20"/>
      <c r="Z3320" s="20"/>
      <c r="AA3320" s="20"/>
      <c r="AB3320" s="20"/>
      <c r="AC3320" s="20"/>
      <c r="AD3320" s="20"/>
    </row>
    <row r="3321" spans="3:30" s="1" customFormat="1">
      <c r="C3321" s="16"/>
      <c r="D3321" s="16"/>
      <c r="E3321" s="32"/>
      <c r="F3321" s="16"/>
      <c r="G3321" s="16"/>
      <c r="H3321" s="16"/>
      <c r="I3321" s="16"/>
      <c r="J3321" s="16"/>
      <c r="K3321" s="16"/>
      <c r="L3321" s="32"/>
      <c r="M3321" s="16"/>
      <c r="N3321" s="16"/>
      <c r="O3321" s="16"/>
      <c r="P3321" s="16"/>
      <c r="Y3321" s="20"/>
      <c r="Z3321" s="20"/>
      <c r="AA3321" s="20"/>
      <c r="AB3321" s="20"/>
      <c r="AC3321" s="20"/>
      <c r="AD3321" s="20"/>
    </row>
    <row r="3322" spans="3:30" s="1" customFormat="1">
      <c r="C3322" s="16"/>
      <c r="D3322" s="16"/>
      <c r="E3322" s="32"/>
      <c r="F3322" s="16"/>
      <c r="G3322" s="16"/>
      <c r="H3322" s="16"/>
      <c r="I3322" s="16"/>
      <c r="J3322" s="16"/>
      <c r="K3322" s="16"/>
      <c r="L3322" s="32"/>
      <c r="M3322" s="16"/>
      <c r="N3322" s="16"/>
      <c r="O3322" s="16"/>
      <c r="P3322" s="16"/>
      <c r="Y3322" s="20"/>
      <c r="Z3322" s="20"/>
      <c r="AA3322" s="20"/>
      <c r="AB3322" s="20"/>
      <c r="AC3322" s="20"/>
      <c r="AD3322" s="20"/>
    </row>
    <row r="3323" spans="3:30" s="1" customFormat="1">
      <c r="C3323" s="16"/>
      <c r="D3323" s="16"/>
      <c r="E3323" s="32"/>
      <c r="F3323" s="16"/>
      <c r="G3323" s="16"/>
      <c r="H3323" s="16"/>
      <c r="I3323" s="16"/>
      <c r="J3323" s="16"/>
      <c r="K3323" s="16"/>
      <c r="L3323" s="32"/>
      <c r="M3323" s="16"/>
      <c r="N3323" s="16"/>
      <c r="O3323" s="16"/>
      <c r="P3323" s="16"/>
      <c r="Y3323" s="20"/>
      <c r="Z3323" s="20"/>
      <c r="AA3323" s="20"/>
      <c r="AB3323" s="20"/>
      <c r="AC3323" s="20"/>
      <c r="AD3323" s="20"/>
    </row>
    <row r="3324" spans="3:30" s="1" customFormat="1">
      <c r="C3324" s="16"/>
      <c r="D3324" s="16"/>
      <c r="E3324" s="32"/>
      <c r="F3324" s="16"/>
      <c r="G3324" s="16"/>
      <c r="H3324" s="16"/>
      <c r="I3324" s="16"/>
      <c r="J3324" s="16"/>
      <c r="K3324" s="16"/>
      <c r="L3324" s="32"/>
      <c r="M3324" s="16"/>
      <c r="N3324" s="16"/>
      <c r="O3324" s="16"/>
      <c r="P3324" s="16"/>
      <c r="Y3324" s="20"/>
      <c r="Z3324" s="20"/>
      <c r="AA3324" s="20"/>
      <c r="AB3324" s="20"/>
      <c r="AC3324" s="20"/>
      <c r="AD3324" s="20"/>
    </row>
    <row r="3325" spans="3:30" s="1" customFormat="1">
      <c r="C3325" s="16"/>
      <c r="D3325" s="16"/>
      <c r="E3325" s="32"/>
      <c r="F3325" s="16"/>
      <c r="G3325" s="16"/>
      <c r="H3325" s="16"/>
      <c r="I3325" s="16"/>
      <c r="J3325" s="16"/>
      <c r="K3325" s="16"/>
      <c r="L3325" s="32"/>
      <c r="M3325" s="16"/>
      <c r="N3325" s="16"/>
      <c r="O3325" s="16"/>
      <c r="P3325" s="16"/>
      <c r="Y3325" s="20"/>
      <c r="Z3325" s="20"/>
      <c r="AA3325" s="20"/>
      <c r="AB3325" s="20"/>
      <c r="AC3325" s="20"/>
      <c r="AD3325" s="20"/>
    </row>
    <row r="3326" spans="3:30" s="1" customFormat="1">
      <c r="C3326" s="16"/>
      <c r="D3326" s="16"/>
      <c r="E3326" s="32"/>
      <c r="F3326" s="16"/>
      <c r="G3326" s="16"/>
      <c r="H3326" s="16"/>
      <c r="I3326" s="16"/>
      <c r="J3326" s="16"/>
      <c r="K3326" s="16"/>
      <c r="L3326" s="32"/>
      <c r="M3326" s="16"/>
      <c r="N3326" s="16"/>
      <c r="O3326" s="16"/>
      <c r="P3326" s="16"/>
      <c r="Y3326" s="20"/>
      <c r="Z3326" s="20"/>
      <c r="AA3326" s="20"/>
      <c r="AB3326" s="20"/>
      <c r="AC3326" s="20"/>
      <c r="AD3326" s="20"/>
    </row>
    <row r="3327" spans="3:30" s="1" customFormat="1">
      <c r="C3327" s="16"/>
      <c r="D3327" s="16"/>
      <c r="E3327" s="32"/>
      <c r="F3327" s="16"/>
      <c r="G3327" s="16"/>
      <c r="H3327" s="16"/>
      <c r="I3327" s="16"/>
      <c r="J3327" s="16"/>
      <c r="K3327" s="16"/>
      <c r="L3327" s="32"/>
      <c r="M3327" s="16"/>
      <c r="N3327" s="16"/>
      <c r="O3327" s="16"/>
      <c r="P3327" s="16"/>
      <c r="Y3327" s="20"/>
      <c r="Z3327" s="20"/>
      <c r="AA3327" s="20"/>
      <c r="AB3327" s="20"/>
      <c r="AC3327" s="20"/>
      <c r="AD3327" s="20"/>
    </row>
    <row r="3328" spans="3:30" s="1" customFormat="1">
      <c r="C3328" s="16"/>
      <c r="D3328" s="16"/>
      <c r="E3328" s="32"/>
      <c r="F3328" s="16"/>
      <c r="G3328" s="16"/>
      <c r="H3328" s="16"/>
      <c r="I3328" s="16"/>
      <c r="J3328" s="16"/>
      <c r="K3328" s="16"/>
      <c r="L3328" s="32"/>
      <c r="M3328" s="16"/>
      <c r="N3328" s="16"/>
      <c r="O3328" s="16"/>
      <c r="P3328" s="16"/>
      <c r="Y3328" s="20"/>
      <c r="Z3328" s="20"/>
      <c r="AA3328" s="20"/>
      <c r="AB3328" s="20"/>
      <c r="AC3328" s="20"/>
      <c r="AD3328" s="20"/>
    </row>
    <row r="3329" spans="3:30" s="1" customFormat="1">
      <c r="C3329" s="16"/>
      <c r="D3329" s="16"/>
      <c r="E3329" s="32"/>
      <c r="F3329" s="16"/>
      <c r="G3329" s="16"/>
      <c r="H3329" s="16"/>
      <c r="I3329" s="16"/>
      <c r="J3329" s="16"/>
      <c r="K3329" s="16"/>
      <c r="L3329" s="32"/>
      <c r="M3329" s="16"/>
      <c r="N3329" s="16"/>
      <c r="O3329" s="16"/>
      <c r="P3329" s="16"/>
      <c r="Y3329" s="20"/>
      <c r="Z3329" s="20"/>
      <c r="AA3329" s="20"/>
      <c r="AB3329" s="20"/>
      <c r="AC3329" s="20"/>
      <c r="AD3329" s="20"/>
    </row>
    <row r="3330" spans="3:30" s="1" customFormat="1">
      <c r="C3330" s="16"/>
      <c r="D3330" s="16"/>
      <c r="E3330" s="32"/>
      <c r="F3330" s="16"/>
      <c r="G3330" s="16"/>
      <c r="H3330" s="16"/>
      <c r="I3330" s="16"/>
      <c r="J3330" s="16"/>
      <c r="K3330" s="16"/>
      <c r="L3330" s="32"/>
      <c r="M3330" s="16"/>
      <c r="N3330" s="16"/>
      <c r="O3330" s="16"/>
      <c r="P3330" s="16"/>
      <c r="Y3330" s="20"/>
      <c r="Z3330" s="20"/>
      <c r="AA3330" s="20"/>
      <c r="AB3330" s="20"/>
      <c r="AC3330" s="20"/>
      <c r="AD3330" s="20"/>
    </row>
    <row r="3331" spans="3:30" s="1" customFormat="1">
      <c r="C3331" s="16"/>
      <c r="D3331" s="16"/>
      <c r="E3331" s="32"/>
      <c r="F3331" s="16"/>
      <c r="G3331" s="16"/>
      <c r="H3331" s="16"/>
      <c r="I3331" s="16"/>
      <c r="J3331" s="16"/>
      <c r="K3331" s="16"/>
      <c r="L3331" s="32"/>
      <c r="M3331" s="16"/>
      <c r="N3331" s="16"/>
      <c r="O3331" s="16"/>
      <c r="P3331" s="16"/>
      <c r="Y3331" s="20"/>
      <c r="Z3331" s="20"/>
      <c r="AA3331" s="20"/>
      <c r="AB3331" s="20"/>
      <c r="AC3331" s="20"/>
      <c r="AD3331" s="20"/>
    </row>
    <row r="3332" spans="3:30" s="1" customFormat="1">
      <c r="C3332" s="16"/>
      <c r="D3332" s="16"/>
      <c r="E3332" s="32"/>
      <c r="F3332" s="16"/>
      <c r="G3332" s="16"/>
      <c r="H3332" s="16"/>
      <c r="I3332" s="16"/>
      <c r="J3332" s="16"/>
      <c r="K3332" s="16"/>
      <c r="L3332" s="32"/>
      <c r="M3332" s="16"/>
      <c r="N3332" s="16"/>
      <c r="O3332" s="16"/>
      <c r="P3332" s="16"/>
      <c r="Y3332" s="20"/>
      <c r="Z3332" s="20"/>
      <c r="AA3332" s="20"/>
      <c r="AB3332" s="20"/>
      <c r="AC3332" s="20"/>
      <c r="AD3332" s="20"/>
    </row>
    <row r="3333" spans="3:30" s="1" customFormat="1">
      <c r="C3333" s="16"/>
      <c r="D3333" s="16"/>
      <c r="E3333" s="32"/>
      <c r="F3333" s="16"/>
      <c r="G3333" s="16"/>
      <c r="H3333" s="16"/>
      <c r="I3333" s="16"/>
      <c r="J3333" s="16"/>
      <c r="K3333" s="16"/>
      <c r="L3333" s="32"/>
      <c r="M3333" s="16"/>
      <c r="N3333" s="16"/>
      <c r="O3333" s="16"/>
      <c r="P3333" s="16"/>
      <c r="Y3333" s="20"/>
      <c r="Z3333" s="20"/>
      <c r="AA3333" s="20"/>
      <c r="AB3333" s="20"/>
      <c r="AC3333" s="20"/>
      <c r="AD3333" s="20"/>
    </row>
    <row r="3334" spans="3:30" s="1" customFormat="1">
      <c r="C3334" s="16"/>
      <c r="D3334" s="16"/>
      <c r="E3334" s="32"/>
      <c r="F3334" s="16"/>
      <c r="G3334" s="16"/>
      <c r="H3334" s="16"/>
      <c r="I3334" s="16"/>
      <c r="J3334" s="16"/>
      <c r="K3334" s="16"/>
      <c r="L3334" s="32"/>
      <c r="M3334" s="16"/>
      <c r="N3334" s="16"/>
      <c r="O3334" s="16"/>
      <c r="P3334" s="16"/>
      <c r="Y3334" s="20"/>
      <c r="Z3334" s="20"/>
      <c r="AA3334" s="20"/>
      <c r="AB3334" s="20"/>
      <c r="AC3334" s="20"/>
      <c r="AD3334" s="20"/>
    </row>
    <row r="3335" spans="3:30" s="1" customFormat="1">
      <c r="C3335" s="16"/>
      <c r="D3335" s="16"/>
      <c r="E3335" s="32"/>
      <c r="F3335" s="16"/>
      <c r="G3335" s="16"/>
      <c r="H3335" s="16"/>
      <c r="I3335" s="16"/>
      <c r="J3335" s="16"/>
      <c r="K3335" s="16"/>
      <c r="L3335" s="32"/>
      <c r="M3335" s="16"/>
      <c r="N3335" s="16"/>
      <c r="O3335" s="16"/>
      <c r="P3335" s="16"/>
      <c r="Y3335" s="20"/>
      <c r="Z3335" s="20"/>
      <c r="AA3335" s="20"/>
      <c r="AB3335" s="20"/>
      <c r="AC3335" s="20"/>
      <c r="AD3335" s="20"/>
    </row>
    <row r="3336" spans="3:30" s="1" customFormat="1">
      <c r="C3336" s="16"/>
      <c r="D3336" s="16"/>
      <c r="E3336" s="32"/>
      <c r="F3336" s="16"/>
      <c r="G3336" s="16"/>
      <c r="H3336" s="16"/>
      <c r="I3336" s="16"/>
      <c r="J3336" s="16"/>
      <c r="K3336" s="16"/>
      <c r="L3336" s="32"/>
      <c r="M3336" s="16"/>
      <c r="N3336" s="16"/>
      <c r="O3336" s="16"/>
      <c r="P3336" s="16"/>
      <c r="Y3336" s="20"/>
      <c r="Z3336" s="20"/>
      <c r="AA3336" s="20"/>
      <c r="AB3336" s="20"/>
      <c r="AC3336" s="20"/>
      <c r="AD3336" s="20"/>
    </row>
    <row r="3337" spans="3:30" s="1" customFormat="1">
      <c r="C3337" s="16"/>
      <c r="D3337" s="16"/>
      <c r="E3337" s="32"/>
      <c r="F3337" s="16"/>
      <c r="G3337" s="16"/>
      <c r="H3337" s="16"/>
      <c r="I3337" s="16"/>
      <c r="J3337" s="16"/>
      <c r="K3337" s="16"/>
      <c r="L3337" s="32"/>
      <c r="M3337" s="16"/>
      <c r="N3337" s="16"/>
      <c r="O3337" s="16"/>
      <c r="P3337" s="16"/>
      <c r="Y3337" s="20"/>
      <c r="Z3337" s="20"/>
      <c r="AA3337" s="20"/>
      <c r="AB3337" s="20"/>
      <c r="AC3337" s="20"/>
      <c r="AD3337" s="20"/>
    </row>
    <row r="3338" spans="3:30" s="1" customFormat="1">
      <c r="C3338" s="16"/>
      <c r="D3338" s="16"/>
      <c r="E3338" s="32"/>
      <c r="F3338" s="16"/>
      <c r="G3338" s="16"/>
      <c r="H3338" s="16"/>
      <c r="I3338" s="16"/>
      <c r="J3338" s="16"/>
      <c r="K3338" s="16"/>
      <c r="L3338" s="32"/>
      <c r="M3338" s="16"/>
      <c r="N3338" s="16"/>
      <c r="O3338" s="16"/>
      <c r="P3338" s="16"/>
      <c r="Y3338" s="20"/>
      <c r="Z3338" s="20"/>
      <c r="AA3338" s="20"/>
      <c r="AB3338" s="20"/>
      <c r="AC3338" s="20"/>
      <c r="AD3338" s="20"/>
    </row>
    <row r="3339" spans="3:30" s="1" customFormat="1">
      <c r="C3339" s="16"/>
      <c r="D3339" s="16"/>
      <c r="E3339" s="32"/>
      <c r="F3339" s="16"/>
      <c r="G3339" s="16"/>
      <c r="H3339" s="16"/>
      <c r="I3339" s="16"/>
      <c r="J3339" s="16"/>
      <c r="K3339" s="16"/>
      <c r="L3339" s="32"/>
      <c r="M3339" s="16"/>
      <c r="N3339" s="16"/>
      <c r="O3339" s="16"/>
      <c r="P3339" s="16"/>
      <c r="Y3339" s="20"/>
      <c r="Z3339" s="20"/>
      <c r="AA3339" s="20"/>
      <c r="AB3339" s="20"/>
      <c r="AC3339" s="20"/>
      <c r="AD3339" s="20"/>
    </row>
    <row r="3340" spans="3:30" s="1" customFormat="1">
      <c r="C3340" s="16"/>
      <c r="D3340" s="16"/>
      <c r="E3340" s="32"/>
      <c r="F3340" s="16"/>
      <c r="G3340" s="16"/>
      <c r="H3340" s="16"/>
      <c r="I3340" s="16"/>
      <c r="J3340" s="16"/>
      <c r="K3340" s="16"/>
      <c r="L3340" s="32"/>
      <c r="M3340" s="16"/>
      <c r="N3340" s="16"/>
      <c r="O3340" s="16"/>
      <c r="P3340" s="16"/>
      <c r="Y3340" s="20"/>
      <c r="Z3340" s="20"/>
      <c r="AA3340" s="20"/>
      <c r="AB3340" s="20"/>
      <c r="AC3340" s="20"/>
      <c r="AD3340" s="20"/>
    </row>
    <row r="3341" spans="3:30" s="1" customFormat="1">
      <c r="C3341" s="16"/>
      <c r="D3341" s="16"/>
      <c r="E3341" s="32"/>
      <c r="F3341" s="16"/>
      <c r="G3341" s="16"/>
      <c r="H3341" s="16"/>
      <c r="I3341" s="16"/>
      <c r="J3341" s="16"/>
      <c r="K3341" s="16"/>
      <c r="L3341" s="32"/>
      <c r="M3341" s="16"/>
      <c r="N3341" s="16"/>
      <c r="O3341" s="16"/>
      <c r="P3341" s="16"/>
      <c r="Y3341" s="20"/>
      <c r="Z3341" s="20"/>
      <c r="AA3341" s="20"/>
      <c r="AB3341" s="20"/>
      <c r="AC3341" s="20"/>
      <c r="AD3341" s="20"/>
    </row>
    <row r="3342" spans="3:30" s="1" customFormat="1">
      <c r="C3342" s="16"/>
      <c r="D3342" s="16"/>
      <c r="E3342" s="32"/>
      <c r="F3342" s="16"/>
      <c r="G3342" s="16"/>
      <c r="H3342" s="16"/>
      <c r="I3342" s="16"/>
      <c r="J3342" s="16"/>
      <c r="K3342" s="16"/>
      <c r="L3342" s="32"/>
      <c r="M3342" s="16"/>
      <c r="N3342" s="16"/>
      <c r="O3342" s="16"/>
      <c r="P3342" s="16"/>
      <c r="Y3342" s="20"/>
      <c r="Z3342" s="20"/>
      <c r="AA3342" s="20"/>
      <c r="AB3342" s="20"/>
      <c r="AC3342" s="20"/>
      <c r="AD3342" s="20"/>
    </row>
    <row r="3343" spans="3:30" s="1" customFormat="1">
      <c r="C3343" s="16"/>
      <c r="D3343" s="16"/>
      <c r="E3343" s="32"/>
      <c r="F3343" s="16"/>
      <c r="G3343" s="16"/>
      <c r="H3343" s="16"/>
      <c r="I3343" s="16"/>
      <c r="J3343" s="16"/>
      <c r="K3343" s="16"/>
      <c r="L3343" s="32"/>
      <c r="M3343" s="16"/>
      <c r="N3343" s="16"/>
      <c r="O3343" s="16"/>
      <c r="P3343" s="16"/>
      <c r="Y3343" s="20"/>
      <c r="Z3343" s="20"/>
      <c r="AA3343" s="20"/>
      <c r="AB3343" s="20"/>
      <c r="AC3343" s="20"/>
      <c r="AD3343" s="20"/>
    </row>
    <row r="3344" spans="3:30" s="1" customFormat="1">
      <c r="C3344" s="16"/>
      <c r="D3344" s="16"/>
      <c r="E3344" s="32"/>
      <c r="F3344" s="16"/>
      <c r="G3344" s="16"/>
      <c r="H3344" s="16"/>
      <c r="I3344" s="16"/>
      <c r="J3344" s="16"/>
      <c r="K3344" s="16"/>
      <c r="L3344" s="32"/>
      <c r="M3344" s="16"/>
      <c r="N3344" s="16"/>
      <c r="O3344" s="16"/>
      <c r="P3344" s="16"/>
      <c r="Y3344" s="20"/>
      <c r="Z3344" s="20"/>
      <c r="AA3344" s="20"/>
      <c r="AB3344" s="20"/>
      <c r="AC3344" s="20"/>
      <c r="AD3344" s="20"/>
    </row>
    <row r="3345" spans="3:30" s="1" customFormat="1">
      <c r="C3345" s="16"/>
      <c r="D3345" s="16"/>
      <c r="E3345" s="32"/>
      <c r="F3345" s="16"/>
      <c r="G3345" s="16"/>
      <c r="H3345" s="16"/>
      <c r="I3345" s="16"/>
      <c r="J3345" s="16"/>
      <c r="K3345" s="16"/>
      <c r="L3345" s="32"/>
      <c r="M3345" s="16"/>
      <c r="N3345" s="16"/>
      <c r="O3345" s="16"/>
      <c r="P3345" s="16"/>
      <c r="Y3345" s="20"/>
      <c r="Z3345" s="20"/>
      <c r="AA3345" s="20"/>
      <c r="AB3345" s="20"/>
      <c r="AC3345" s="20"/>
      <c r="AD3345" s="20"/>
    </row>
    <row r="3346" spans="3:30" s="1" customFormat="1">
      <c r="C3346" s="16"/>
      <c r="D3346" s="16"/>
      <c r="E3346" s="32"/>
      <c r="F3346" s="16"/>
      <c r="G3346" s="16"/>
      <c r="H3346" s="16"/>
      <c r="I3346" s="16"/>
      <c r="J3346" s="16"/>
      <c r="K3346" s="16"/>
      <c r="L3346" s="32"/>
      <c r="M3346" s="16"/>
      <c r="N3346" s="16"/>
      <c r="O3346" s="16"/>
      <c r="P3346" s="16"/>
      <c r="Y3346" s="20"/>
      <c r="Z3346" s="20"/>
      <c r="AA3346" s="20"/>
      <c r="AB3346" s="20"/>
      <c r="AC3346" s="20"/>
      <c r="AD3346" s="20"/>
    </row>
    <row r="3347" spans="3:30" s="1" customFormat="1">
      <c r="C3347" s="16"/>
      <c r="D3347" s="16"/>
      <c r="E3347" s="32"/>
      <c r="F3347" s="16"/>
      <c r="G3347" s="16"/>
      <c r="H3347" s="16"/>
      <c r="I3347" s="16"/>
      <c r="J3347" s="16"/>
      <c r="K3347" s="16"/>
      <c r="L3347" s="32"/>
      <c r="M3347" s="16"/>
      <c r="N3347" s="16"/>
      <c r="O3347" s="16"/>
      <c r="P3347" s="16"/>
      <c r="Y3347" s="20"/>
      <c r="Z3347" s="20"/>
      <c r="AA3347" s="20"/>
      <c r="AB3347" s="20"/>
      <c r="AC3347" s="20"/>
      <c r="AD3347" s="20"/>
    </row>
    <row r="3348" spans="3:30" s="1" customFormat="1">
      <c r="C3348" s="16"/>
      <c r="D3348" s="16"/>
      <c r="E3348" s="32"/>
      <c r="F3348" s="16"/>
      <c r="G3348" s="16"/>
      <c r="H3348" s="16"/>
      <c r="I3348" s="16"/>
      <c r="J3348" s="16"/>
      <c r="K3348" s="16"/>
      <c r="L3348" s="32"/>
      <c r="M3348" s="16"/>
      <c r="N3348" s="16"/>
      <c r="O3348" s="16"/>
      <c r="P3348" s="16"/>
      <c r="Y3348" s="20"/>
      <c r="Z3348" s="20"/>
      <c r="AA3348" s="20"/>
      <c r="AB3348" s="20"/>
      <c r="AC3348" s="20"/>
      <c r="AD3348" s="20"/>
    </row>
    <row r="3349" spans="3:30" s="1" customFormat="1">
      <c r="C3349" s="16"/>
      <c r="D3349" s="16"/>
      <c r="E3349" s="32"/>
      <c r="F3349" s="16"/>
      <c r="G3349" s="16"/>
      <c r="H3349" s="16"/>
      <c r="I3349" s="16"/>
      <c r="J3349" s="16"/>
      <c r="K3349" s="16"/>
      <c r="L3349" s="32"/>
      <c r="M3349" s="16"/>
      <c r="N3349" s="16"/>
      <c r="O3349" s="16"/>
      <c r="P3349" s="16"/>
      <c r="Y3349" s="20"/>
      <c r="Z3349" s="20"/>
      <c r="AA3349" s="20"/>
      <c r="AB3349" s="20"/>
      <c r="AC3349" s="20"/>
      <c r="AD3349" s="20"/>
    </row>
    <row r="3350" spans="3:30" s="1" customFormat="1">
      <c r="C3350" s="16"/>
      <c r="D3350" s="16"/>
      <c r="E3350" s="32"/>
      <c r="F3350" s="16"/>
      <c r="G3350" s="16"/>
      <c r="H3350" s="16"/>
      <c r="I3350" s="16"/>
      <c r="J3350" s="16"/>
      <c r="K3350" s="16"/>
      <c r="L3350" s="32"/>
      <c r="M3350" s="16"/>
      <c r="N3350" s="16"/>
      <c r="O3350" s="16"/>
      <c r="P3350" s="16"/>
      <c r="Y3350" s="20"/>
      <c r="Z3350" s="20"/>
      <c r="AA3350" s="20"/>
      <c r="AB3350" s="20"/>
      <c r="AC3350" s="20"/>
      <c r="AD3350" s="20"/>
    </row>
    <row r="3351" spans="3:30" s="1" customFormat="1">
      <c r="C3351" s="16"/>
      <c r="D3351" s="16"/>
      <c r="E3351" s="32"/>
      <c r="F3351" s="16"/>
      <c r="G3351" s="16"/>
      <c r="H3351" s="16"/>
      <c r="I3351" s="16"/>
      <c r="J3351" s="16"/>
      <c r="K3351" s="16"/>
      <c r="L3351" s="32"/>
      <c r="M3351" s="16"/>
      <c r="N3351" s="16"/>
      <c r="O3351" s="16"/>
      <c r="P3351" s="16"/>
      <c r="Y3351" s="20"/>
      <c r="Z3351" s="20"/>
      <c r="AA3351" s="20"/>
      <c r="AB3351" s="20"/>
      <c r="AC3351" s="20"/>
      <c r="AD3351" s="20"/>
    </row>
    <row r="3352" spans="3:30" s="1" customFormat="1">
      <c r="C3352" s="16"/>
      <c r="D3352" s="16"/>
      <c r="E3352" s="32"/>
      <c r="F3352" s="16"/>
      <c r="G3352" s="16"/>
      <c r="H3352" s="16"/>
      <c r="I3352" s="16"/>
      <c r="J3352" s="16"/>
      <c r="K3352" s="16"/>
      <c r="L3352" s="32"/>
      <c r="M3352" s="16"/>
      <c r="N3352" s="16"/>
      <c r="O3352" s="16"/>
      <c r="P3352" s="16"/>
      <c r="Y3352" s="20"/>
      <c r="Z3352" s="20"/>
      <c r="AA3352" s="20"/>
      <c r="AB3352" s="20"/>
      <c r="AC3352" s="20"/>
      <c r="AD3352" s="20"/>
    </row>
    <row r="3353" spans="3:30" s="1" customFormat="1">
      <c r="C3353" s="16"/>
      <c r="D3353" s="16"/>
      <c r="E3353" s="32"/>
      <c r="F3353" s="16"/>
      <c r="G3353" s="16"/>
      <c r="H3353" s="16"/>
      <c r="I3353" s="16"/>
      <c r="J3353" s="16"/>
      <c r="K3353" s="16"/>
      <c r="L3353" s="32"/>
      <c r="M3353" s="16"/>
      <c r="N3353" s="16"/>
      <c r="O3353" s="16"/>
      <c r="P3353" s="16"/>
      <c r="Y3353" s="20"/>
      <c r="Z3353" s="20"/>
      <c r="AA3353" s="20"/>
      <c r="AB3353" s="20"/>
      <c r="AC3353" s="20"/>
      <c r="AD3353" s="20"/>
    </row>
    <row r="3354" spans="3:30" s="1" customFormat="1">
      <c r="C3354" s="16"/>
      <c r="D3354" s="16"/>
      <c r="E3354" s="32"/>
      <c r="F3354" s="16"/>
      <c r="G3354" s="16"/>
      <c r="H3354" s="16"/>
      <c r="I3354" s="16"/>
      <c r="J3354" s="16"/>
      <c r="K3354" s="16"/>
      <c r="L3354" s="32"/>
      <c r="M3354" s="16"/>
      <c r="N3354" s="16"/>
      <c r="O3354" s="16"/>
      <c r="P3354" s="16"/>
      <c r="Y3354" s="20"/>
      <c r="Z3354" s="20"/>
      <c r="AA3354" s="20"/>
      <c r="AB3354" s="20"/>
      <c r="AC3354" s="20"/>
      <c r="AD3354" s="20"/>
    </row>
    <row r="3355" spans="3:30" s="1" customFormat="1">
      <c r="C3355" s="16"/>
      <c r="D3355" s="16"/>
      <c r="E3355" s="32"/>
      <c r="F3355" s="16"/>
      <c r="G3355" s="16"/>
      <c r="H3355" s="16"/>
      <c r="I3355" s="16"/>
      <c r="J3355" s="16"/>
      <c r="K3355" s="16"/>
      <c r="L3355" s="32"/>
      <c r="M3355" s="16"/>
      <c r="N3355" s="16"/>
      <c r="O3355" s="16"/>
      <c r="P3355" s="16"/>
      <c r="Y3355" s="20"/>
      <c r="Z3355" s="20"/>
      <c r="AA3355" s="20"/>
      <c r="AB3355" s="20"/>
      <c r="AC3355" s="20"/>
      <c r="AD3355" s="20"/>
    </row>
    <row r="3356" spans="3:30" s="1" customFormat="1">
      <c r="C3356" s="16"/>
      <c r="D3356" s="16"/>
      <c r="E3356" s="32"/>
      <c r="F3356" s="16"/>
      <c r="G3356" s="16"/>
      <c r="H3356" s="16"/>
      <c r="I3356" s="16"/>
      <c r="J3356" s="16"/>
      <c r="K3356" s="16"/>
      <c r="L3356" s="32"/>
      <c r="M3356" s="16"/>
      <c r="N3356" s="16"/>
      <c r="O3356" s="16"/>
      <c r="P3356" s="16"/>
      <c r="Y3356" s="20"/>
      <c r="Z3356" s="20"/>
      <c r="AA3356" s="20"/>
      <c r="AB3356" s="20"/>
      <c r="AC3356" s="20"/>
      <c r="AD3356" s="20"/>
    </row>
    <row r="3357" spans="3:30" s="1" customFormat="1">
      <c r="C3357" s="16"/>
      <c r="D3357" s="16"/>
      <c r="E3357" s="32"/>
      <c r="F3357" s="16"/>
      <c r="G3357" s="16"/>
      <c r="H3357" s="16"/>
      <c r="I3357" s="16"/>
      <c r="J3357" s="16"/>
      <c r="K3357" s="16"/>
      <c r="L3357" s="32"/>
      <c r="M3357" s="16"/>
      <c r="N3357" s="16"/>
      <c r="O3357" s="16"/>
      <c r="P3357" s="16"/>
      <c r="Y3357" s="20"/>
      <c r="Z3357" s="20"/>
      <c r="AA3357" s="20"/>
      <c r="AB3357" s="20"/>
      <c r="AC3357" s="20"/>
      <c r="AD3357" s="20"/>
    </row>
    <row r="3358" spans="3:30" s="1" customFormat="1">
      <c r="C3358" s="16"/>
      <c r="D3358" s="16"/>
      <c r="E3358" s="32"/>
      <c r="F3358" s="16"/>
      <c r="G3358" s="16"/>
      <c r="H3358" s="16"/>
      <c r="I3358" s="16"/>
      <c r="J3358" s="16"/>
      <c r="K3358" s="16"/>
      <c r="L3358" s="32"/>
      <c r="M3358" s="16"/>
      <c r="N3358" s="16"/>
      <c r="O3358" s="16"/>
      <c r="P3358" s="16"/>
      <c r="Y3358" s="20"/>
      <c r="Z3358" s="20"/>
      <c r="AA3358" s="20"/>
      <c r="AB3358" s="20"/>
      <c r="AC3358" s="20"/>
      <c r="AD3358" s="20"/>
    </row>
    <row r="3359" spans="3:30" s="1" customFormat="1">
      <c r="C3359" s="16"/>
      <c r="D3359" s="16"/>
      <c r="E3359" s="32"/>
      <c r="F3359" s="16"/>
      <c r="G3359" s="16"/>
      <c r="H3359" s="16"/>
      <c r="I3359" s="16"/>
      <c r="J3359" s="16"/>
      <c r="K3359" s="16"/>
      <c r="L3359" s="32"/>
      <c r="M3359" s="16"/>
      <c r="N3359" s="16"/>
      <c r="O3359" s="16"/>
      <c r="P3359" s="16"/>
      <c r="Y3359" s="20"/>
      <c r="Z3359" s="20"/>
      <c r="AA3359" s="20"/>
      <c r="AB3359" s="20"/>
      <c r="AC3359" s="20"/>
      <c r="AD3359" s="20"/>
    </row>
    <row r="3360" spans="3:30" s="1" customFormat="1">
      <c r="C3360" s="16"/>
      <c r="D3360" s="16"/>
      <c r="E3360" s="32"/>
      <c r="F3360" s="16"/>
      <c r="G3360" s="16"/>
      <c r="H3360" s="16"/>
      <c r="I3360" s="16"/>
      <c r="J3360" s="16"/>
      <c r="K3360" s="16"/>
      <c r="L3360" s="32"/>
      <c r="M3360" s="16"/>
      <c r="N3360" s="16"/>
      <c r="O3360" s="16"/>
      <c r="P3360" s="16"/>
      <c r="Y3360" s="20"/>
      <c r="Z3360" s="20"/>
      <c r="AA3360" s="20"/>
      <c r="AB3360" s="20"/>
      <c r="AC3360" s="20"/>
      <c r="AD3360" s="20"/>
    </row>
    <row r="3361" spans="3:30" s="1" customFormat="1">
      <c r="C3361" s="16"/>
      <c r="D3361" s="16"/>
      <c r="E3361" s="32"/>
      <c r="F3361" s="16"/>
      <c r="G3361" s="16"/>
      <c r="H3361" s="16"/>
      <c r="I3361" s="16"/>
      <c r="J3361" s="16"/>
      <c r="K3361" s="16"/>
      <c r="L3361" s="32"/>
      <c r="M3361" s="16"/>
      <c r="N3361" s="16"/>
      <c r="O3361" s="16"/>
      <c r="P3361" s="16"/>
      <c r="Y3361" s="20"/>
      <c r="Z3361" s="20"/>
      <c r="AA3361" s="20"/>
      <c r="AB3361" s="20"/>
      <c r="AC3361" s="20"/>
      <c r="AD3361" s="20"/>
    </row>
    <row r="3362" spans="3:30" s="1" customFormat="1">
      <c r="C3362" s="16"/>
      <c r="D3362" s="16"/>
      <c r="E3362" s="32"/>
      <c r="F3362" s="16"/>
      <c r="G3362" s="16"/>
      <c r="H3362" s="16"/>
      <c r="I3362" s="16"/>
      <c r="J3362" s="16"/>
      <c r="K3362" s="16"/>
      <c r="L3362" s="32"/>
      <c r="M3362" s="16"/>
      <c r="N3362" s="16"/>
      <c r="O3362" s="16"/>
      <c r="P3362" s="16"/>
      <c r="Y3362" s="20"/>
      <c r="Z3362" s="20"/>
      <c r="AA3362" s="20"/>
      <c r="AB3362" s="20"/>
      <c r="AC3362" s="20"/>
      <c r="AD3362" s="20"/>
    </row>
    <row r="3363" spans="3:30" s="1" customFormat="1">
      <c r="C3363" s="16"/>
      <c r="D3363" s="16"/>
      <c r="E3363" s="32"/>
      <c r="F3363" s="16"/>
      <c r="G3363" s="16"/>
      <c r="H3363" s="16"/>
      <c r="I3363" s="16"/>
      <c r="J3363" s="16"/>
      <c r="K3363" s="16"/>
      <c r="L3363" s="32"/>
      <c r="M3363" s="16"/>
      <c r="N3363" s="16"/>
      <c r="O3363" s="16"/>
      <c r="P3363" s="16"/>
      <c r="Y3363" s="20"/>
      <c r="Z3363" s="20"/>
      <c r="AA3363" s="20"/>
      <c r="AB3363" s="20"/>
      <c r="AC3363" s="20"/>
      <c r="AD3363" s="20"/>
    </row>
    <row r="3364" spans="3:30" s="1" customFormat="1">
      <c r="C3364" s="16"/>
      <c r="D3364" s="16"/>
      <c r="E3364" s="32"/>
      <c r="F3364" s="16"/>
      <c r="G3364" s="16"/>
      <c r="H3364" s="16"/>
      <c r="I3364" s="16"/>
      <c r="J3364" s="16"/>
      <c r="K3364" s="16"/>
      <c r="L3364" s="32"/>
      <c r="M3364" s="16"/>
      <c r="N3364" s="16"/>
      <c r="O3364" s="16"/>
      <c r="P3364" s="16"/>
      <c r="Y3364" s="20"/>
      <c r="Z3364" s="20"/>
      <c r="AA3364" s="20"/>
      <c r="AB3364" s="20"/>
      <c r="AC3364" s="20"/>
      <c r="AD3364" s="20"/>
    </row>
    <row r="3365" spans="3:30" s="1" customFormat="1">
      <c r="C3365" s="16"/>
      <c r="D3365" s="16"/>
      <c r="E3365" s="32"/>
      <c r="F3365" s="16"/>
      <c r="G3365" s="16"/>
      <c r="H3365" s="16"/>
      <c r="I3365" s="16"/>
      <c r="J3365" s="16"/>
      <c r="K3365" s="16"/>
      <c r="L3365" s="32"/>
      <c r="M3365" s="16"/>
      <c r="N3365" s="16"/>
      <c r="O3365" s="16"/>
      <c r="P3365" s="16"/>
      <c r="Y3365" s="20"/>
      <c r="Z3365" s="20"/>
      <c r="AA3365" s="20"/>
      <c r="AB3365" s="20"/>
      <c r="AC3365" s="20"/>
      <c r="AD3365" s="20"/>
    </row>
    <row r="3366" spans="3:30" s="1" customFormat="1">
      <c r="C3366" s="16"/>
      <c r="D3366" s="16"/>
      <c r="E3366" s="32"/>
      <c r="F3366" s="16"/>
      <c r="G3366" s="16"/>
      <c r="H3366" s="16"/>
      <c r="I3366" s="16"/>
      <c r="J3366" s="16"/>
      <c r="K3366" s="16"/>
      <c r="L3366" s="32"/>
      <c r="M3366" s="16"/>
      <c r="N3366" s="16"/>
      <c r="O3366" s="16"/>
      <c r="P3366" s="16"/>
      <c r="Y3366" s="20"/>
      <c r="Z3366" s="20"/>
      <c r="AA3366" s="20"/>
      <c r="AB3366" s="20"/>
      <c r="AC3366" s="20"/>
      <c r="AD3366" s="20"/>
    </row>
    <row r="3367" spans="3:30" s="1" customFormat="1">
      <c r="C3367" s="16"/>
      <c r="D3367" s="16"/>
      <c r="E3367" s="32"/>
      <c r="F3367" s="16"/>
      <c r="G3367" s="16"/>
      <c r="H3367" s="16"/>
      <c r="I3367" s="16"/>
      <c r="J3367" s="16"/>
      <c r="K3367" s="16"/>
      <c r="L3367" s="32"/>
      <c r="M3367" s="16"/>
      <c r="N3367" s="16"/>
      <c r="O3367" s="16"/>
      <c r="P3367" s="16"/>
      <c r="Y3367" s="20"/>
      <c r="Z3367" s="20"/>
      <c r="AA3367" s="20"/>
      <c r="AB3367" s="20"/>
      <c r="AC3367" s="20"/>
      <c r="AD3367" s="20"/>
    </row>
    <row r="3368" spans="3:30" s="1" customFormat="1">
      <c r="C3368" s="16"/>
      <c r="D3368" s="16"/>
      <c r="E3368" s="32"/>
      <c r="F3368" s="16"/>
      <c r="G3368" s="16"/>
      <c r="H3368" s="16"/>
      <c r="I3368" s="16"/>
      <c r="J3368" s="16"/>
      <c r="K3368" s="16"/>
      <c r="L3368" s="32"/>
      <c r="M3368" s="16"/>
      <c r="N3368" s="16"/>
      <c r="O3368" s="16"/>
      <c r="P3368" s="16"/>
      <c r="Y3368" s="20"/>
      <c r="Z3368" s="20"/>
      <c r="AA3368" s="20"/>
      <c r="AB3368" s="20"/>
      <c r="AC3368" s="20"/>
      <c r="AD3368" s="20"/>
    </row>
    <row r="3369" spans="3:30" s="1" customFormat="1">
      <c r="C3369" s="16"/>
      <c r="D3369" s="16"/>
      <c r="E3369" s="32"/>
      <c r="F3369" s="16"/>
      <c r="G3369" s="16"/>
      <c r="H3369" s="16"/>
      <c r="I3369" s="16"/>
      <c r="J3369" s="16"/>
      <c r="K3369" s="16"/>
      <c r="L3369" s="32"/>
      <c r="M3369" s="16"/>
      <c r="N3369" s="16"/>
      <c r="O3369" s="16"/>
      <c r="P3369" s="16"/>
      <c r="Y3369" s="20"/>
      <c r="Z3369" s="20"/>
      <c r="AA3369" s="20"/>
      <c r="AB3369" s="20"/>
      <c r="AC3369" s="20"/>
      <c r="AD3369" s="20"/>
    </row>
    <row r="3370" spans="3:30" s="1" customFormat="1">
      <c r="C3370" s="16"/>
      <c r="D3370" s="16"/>
      <c r="E3370" s="32"/>
      <c r="F3370" s="16"/>
      <c r="G3370" s="16"/>
      <c r="H3370" s="16"/>
      <c r="I3370" s="16"/>
      <c r="J3370" s="16"/>
      <c r="K3370" s="16"/>
      <c r="L3370" s="32"/>
      <c r="M3370" s="16"/>
      <c r="N3370" s="16"/>
      <c r="O3370" s="16"/>
      <c r="P3370" s="16"/>
      <c r="Y3370" s="20"/>
      <c r="Z3370" s="20"/>
      <c r="AA3370" s="20"/>
      <c r="AB3370" s="20"/>
      <c r="AC3370" s="20"/>
      <c r="AD3370" s="20"/>
    </row>
    <row r="3371" spans="3:30" s="1" customFormat="1">
      <c r="C3371" s="16"/>
      <c r="D3371" s="16"/>
      <c r="E3371" s="32"/>
      <c r="F3371" s="16"/>
      <c r="G3371" s="16"/>
      <c r="H3371" s="16"/>
      <c r="I3371" s="16"/>
      <c r="J3371" s="16"/>
      <c r="K3371" s="16"/>
      <c r="L3371" s="32"/>
      <c r="M3371" s="16"/>
      <c r="N3371" s="16"/>
      <c r="O3371" s="16"/>
      <c r="P3371" s="16"/>
      <c r="Y3371" s="20"/>
      <c r="Z3371" s="20"/>
      <c r="AA3371" s="20"/>
      <c r="AB3371" s="20"/>
      <c r="AC3371" s="20"/>
      <c r="AD3371" s="20"/>
    </row>
    <row r="3372" spans="3:30" s="1" customFormat="1">
      <c r="C3372" s="16"/>
      <c r="D3372" s="16"/>
      <c r="E3372" s="32"/>
      <c r="F3372" s="16"/>
      <c r="G3372" s="16"/>
      <c r="H3372" s="16"/>
      <c r="I3372" s="16"/>
      <c r="J3372" s="16"/>
      <c r="K3372" s="16"/>
      <c r="L3372" s="32"/>
      <c r="M3372" s="16"/>
      <c r="N3372" s="16"/>
      <c r="O3372" s="16"/>
      <c r="P3372" s="16"/>
      <c r="Y3372" s="20"/>
      <c r="Z3372" s="20"/>
      <c r="AA3372" s="20"/>
      <c r="AB3372" s="20"/>
      <c r="AC3372" s="20"/>
      <c r="AD3372" s="20"/>
    </row>
    <row r="3373" spans="3:30" s="1" customFormat="1">
      <c r="C3373" s="16"/>
      <c r="D3373" s="16"/>
      <c r="E3373" s="32"/>
      <c r="F3373" s="16"/>
      <c r="G3373" s="16"/>
      <c r="H3373" s="16"/>
      <c r="I3373" s="16"/>
      <c r="J3373" s="16"/>
      <c r="K3373" s="16"/>
      <c r="L3373" s="32"/>
      <c r="M3373" s="16"/>
      <c r="N3373" s="16"/>
      <c r="O3373" s="16"/>
      <c r="P3373" s="16"/>
      <c r="Y3373" s="20"/>
      <c r="Z3373" s="20"/>
      <c r="AA3373" s="20"/>
      <c r="AB3373" s="20"/>
      <c r="AC3373" s="20"/>
      <c r="AD3373" s="20"/>
    </row>
    <row r="3374" spans="3:30" s="1" customFormat="1">
      <c r="C3374" s="16"/>
      <c r="D3374" s="16"/>
      <c r="E3374" s="32"/>
      <c r="F3374" s="16"/>
      <c r="G3374" s="16"/>
      <c r="H3374" s="16"/>
      <c r="I3374" s="16"/>
      <c r="J3374" s="16"/>
      <c r="K3374" s="16"/>
      <c r="L3374" s="32"/>
      <c r="M3374" s="16"/>
      <c r="N3374" s="16"/>
      <c r="O3374" s="16"/>
      <c r="P3374" s="16"/>
      <c r="Y3374" s="20"/>
      <c r="Z3374" s="20"/>
      <c r="AA3374" s="20"/>
      <c r="AB3374" s="20"/>
      <c r="AC3374" s="20"/>
      <c r="AD3374" s="20"/>
    </row>
    <row r="3375" spans="3:30" s="1" customFormat="1">
      <c r="C3375" s="16"/>
      <c r="D3375" s="16"/>
      <c r="E3375" s="32"/>
      <c r="F3375" s="16"/>
      <c r="G3375" s="16"/>
      <c r="H3375" s="16"/>
      <c r="I3375" s="16"/>
      <c r="J3375" s="16"/>
      <c r="K3375" s="16"/>
      <c r="L3375" s="32"/>
      <c r="M3375" s="16"/>
      <c r="N3375" s="16"/>
      <c r="O3375" s="16"/>
      <c r="P3375" s="16"/>
      <c r="Y3375" s="20"/>
      <c r="Z3375" s="20"/>
      <c r="AA3375" s="20"/>
      <c r="AB3375" s="20"/>
      <c r="AC3375" s="20"/>
      <c r="AD3375" s="20"/>
    </row>
    <row r="3376" spans="3:30" s="1" customFormat="1">
      <c r="C3376" s="16"/>
      <c r="D3376" s="16"/>
      <c r="E3376" s="32"/>
      <c r="F3376" s="16"/>
      <c r="G3376" s="16"/>
      <c r="H3376" s="16"/>
      <c r="I3376" s="16"/>
      <c r="J3376" s="16"/>
      <c r="K3376" s="16"/>
      <c r="L3376" s="32"/>
      <c r="M3376" s="16"/>
      <c r="N3376" s="16"/>
      <c r="O3376" s="16"/>
      <c r="P3376" s="16"/>
      <c r="Y3376" s="20"/>
      <c r="Z3376" s="20"/>
      <c r="AA3376" s="20"/>
      <c r="AB3376" s="20"/>
      <c r="AC3376" s="20"/>
      <c r="AD3376" s="20"/>
    </row>
    <row r="3377" spans="3:30" s="1" customFormat="1">
      <c r="C3377" s="16"/>
      <c r="D3377" s="16"/>
      <c r="E3377" s="32"/>
      <c r="F3377" s="16"/>
      <c r="G3377" s="16"/>
      <c r="H3377" s="16"/>
      <c r="I3377" s="16"/>
      <c r="J3377" s="16"/>
      <c r="K3377" s="16"/>
      <c r="L3377" s="32"/>
      <c r="M3377" s="16"/>
      <c r="N3377" s="16"/>
      <c r="O3377" s="16"/>
      <c r="P3377" s="16"/>
      <c r="Y3377" s="20"/>
      <c r="Z3377" s="20"/>
      <c r="AA3377" s="20"/>
      <c r="AB3377" s="20"/>
      <c r="AC3377" s="20"/>
      <c r="AD3377" s="20"/>
    </row>
    <row r="3378" spans="3:30" s="1" customFormat="1">
      <c r="C3378" s="16"/>
      <c r="D3378" s="16"/>
      <c r="E3378" s="32"/>
      <c r="F3378" s="16"/>
      <c r="G3378" s="16"/>
      <c r="H3378" s="16"/>
      <c r="I3378" s="16"/>
      <c r="J3378" s="16"/>
      <c r="K3378" s="16"/>
      <c r="L3378" s="32"/>
      <c r="M3378" s="16"/>
      <c r="N3378" s="16"/>
      <c r="O3378" s="16"/>
      <c r="P3378" s="16"/>
      <c r="Y3378" s="20"/>
      <c r="Z3378" s="20"/>
      <c r="AA3378" s="20"/>
      <c r="AB3378" s="20"/>
      <c r="AC3378" s="20"/>
      <c r="AD3378" s="20"/>
    </row>
    <row r="3379" spans="3:30" s="1" customFormat="1">
      <c r="C3379" s="16"/>
      <c r="D3379" s="16"/>
      <c r="E3379" s="32"/>
      <c r="F3379" s="16"/>
      <c r="G3379" s="16"/>
      <c r="H3379" s="16"/>
      <c r="I3379" s="16"/>
      <c r="J3379" s="16"/>
      <c r="K3379" s="16"/>
      <c r="L3379" s="32"/>
      <c r="M3379" s="16"/>
      <c r="N3379" s="16"/>
      <c r="O3379" s="16"/>
      <c r="P3379" s="16"/>
      <c r="Y3379" s="20"/>
      <c r="Z3379" s="20"/>
      <c r="AA3379" s="20"/>
      <c r="AB3379" s="20"/>
      <c r="AC3379" s="20"/>
      <c r="AD3379" s="20"/>
    </row>
    <row r="3380" spans="3:30" s="1" customFormat="1">
      <c r="C3380" s="16"/>
      <c r="D3380" s="16"/>
      <c r="E3380" s="32"/>
      <c r="F3380" s="16"/>
      <c r="G3380" s="16"/>
      <c r="H3380" s="16"/>
      <c r="I3380" s="16"/>
      <c r="J3380" s="16"/>
      <c r="K3380" s="16"/>
      <c r="L3380" s="32"/>
      <c r="M3380" s="16"/>
      <c r="N3380" s="16"/>
      <c r="O3380" s="16"/>
      <c r="P3380" s="16"/>
      <c r="Y3380" s="20"/>
      <c r="Z3380" s="20"/>
      <c r="AA3380" s="20"/>
      <c r="AB3380" s="20"/>
      <c r="AC3380" s="20"/>
      <c r="AD3380" s="20"/>
    </row>
    <row r="3381" spans="3:30" s="1" customFormat="1">
      <c r="C3381" s="16"/>
      <c r="D3381" s="16"/>
      <c r="E3381" s="32"/>
      <c r="F3381" s="16"/>
      <c r="G3381" s="16"/>
      <c r="H3381" s="16"/>
      <c r="I3381" s="16"/>
      <c r="J3381" s="16"/>
      <c r="K3381" s="16"/>
      <c r="L3381" s="32"/>
      <c r="M3381" s="16"/>
      <c r="N3381" s="16"/>
      <c r="O3381" s="16"/>
      <c r="P3381" s="16"/>
      <c r="Y3381" s="20"/>
      <c r="Z3381" s="20"/>
      <c r="AA3381" s="20"/>
      <c r="AB3381" s="20"/>
      <c r="AC3381" s="20"/>
      <c r="AD3381" s="20"/>
    </row>
    <row r="3382" spans="3:30" s="1" customFormat="1">
      <c r="C3382" s="16"/>
      <c r="D3382" s="16"/>
      <c r="E3382" s="32"/>
      <c r="F3382" s="16"/>
      <c r="G3382" s="16"/>
      <c r="H3382" s="16"/>
      <c r="I3382" s="16"/>
      <c r="J3382" s="16"/>
      <c r="K3382" s="16"/>
      <c r="L3382" s="32"/>
      <c r="M3382" s="16"/>
      <c r="N3382" s="16"/>
      <c r="O3382" s="16"/>
      <c r="P3382" s="16"/>
      <c r="Y3382" s="20"/>
      <c r="Z3382" s="20"/>
      <c r="AA3382" s="20"/>
      <c r="AB3382" s="20"/>
      <c r="AC3382" s="20"/>
      <c r="AD3382" s="20"/>
    </row>
    <row r="3383" spans="3:30" s="1" customFormat="1">
      <c r="C3383" s="16"/>
      <c r="D3383" s="16"/>
      <c r="E3383" s="32"/>
      <c r="F3383" s="16"/>
      <c r="G3383" s="16"/>
      <c r="H3383" s="16"/>
      <c r="I3383" s="16"/>
      <c r="J3383" s="16"/>
      <c r="K3383" s="16"/>
      <c r="L3383" s="32"/>
      <c r="M3383" s="16"/>
      <c r="N3383" s="16"/>
      <c r="O3383" s="16"/>
      <c r="P3383" s="16"/>
      <c r="Y3383" s="20"/>
      <c r="Z3383" s="20"/>
      <c r="AA3383" s="20"/>
      <c r="AB3383" s="20"/>
      <c r="AC3383" s="20"/>
      <c r="AD3383" s="20"/>
    </row>
    <row r="3384" spans="3:30" s="1" customFormat="1">
      <c r="C3384" s="16"/>
      <c r="D3384" s="16"/>
      <c r="E3384" s="32"/>
      <c r="F3384" s="16"/>
      <c r="G3384" s="16"/>
      <c r="H3384" s="16"/>
      <c r="I3384" s="16"/>
      <c r="J3384" s="16"/>
      <c r="K3384" s="16"/>
      <c r="L3384" s="32"/>
      <c r="M3384" s="16"/>
      <c r="N3384" s="16"/>
      <c r="O3384" s="16"/>
      <c r="P3384" s="16"/>
      <c r="Y3384" s="20"/>
      <c r="Z3384" s="20"/>
      <c r="AA3384" s="20"/>
      <c r="AB3384" s="20"/>
      <c r="AC3384" s="20"/>
      <c r="AD3384" s="20"/>
    </row>
    <row r="3385" spans="3:30" s="1" customFormat="1">
      <c r="C3385" s="16"/>
      <c r="D3385" s="16"/>
      <c r="E3385" s="32"/>
      <c r="F3385" s="16"/>
      <c r="G3385" s="16"/>
      <c r="H3385" s="16"/>
      <c r="I3385" s="16"/>
      <c r="J3385" s="16"/>
      <c r="K3385" s="16"/>
      <c r="L3385" s="32"/>
      <c r="M3385" s="16"/>
      <c r="N3385" s="16"/>
      <c r="O3385" s="16"/>
      <c r="P3385" s="16"/>
      <c r="Y3385" s="20"/>
      <c r="Z3385" s="20"/>
      <c r="AA3385" s="20"/>
      <c r="AB3385" s="20"/>
      <c r="AC3385" s="20"/>
      <c r="AD3385" s="20"/>
    </row>
    <row r="3386" spans="3:30" s="1" customFormat="1">
      <c r="C3386" s="16"/>
      <c r="D3386" s="16"/>
      <c r="E3386" s="32"/>
      <c r="F3386" s="16"/>
      <c r="G3386" s="16"/>
      <c r="H3386" s="16"/>
      <c r="I3386" s="16"/>
      <c r="J3386" s="16"/>
      <c r="K3386" s="16"/>
      <c r="L3386" s="32"/>
      <c r="M3386" s="16"/>
      <c r="N3386" s="16"/>
      <c r="O3386" s="16"/>
      <c r="P3386" s="16"/>
      <c r="Y3386" s="20"/>
      <c r="Z3386" s="20"/>
      <c r="AA3386" s="20"/>
      <c r="AB3386" s="20"/>
      <c r="AC3386" s="20"/>
      <c r="AD3386" s="20"/>
    </row>
    <row r="3387" spans="3:30" s="1" customFormat="1">
      <c r="C3387" s="16"/>
      <c r="D3387" s="16"/>
      <c r="E3387" s="32"/>
      <c r="F3387" s="16"/>
      <c r="G3387" s="16"/>
      <c r="H3387" s="16"/>
      <c r="I3387" s="16"/>
      <c r="J3387" s="16"/>
      <c r="K3387" s="16"/>
      <c r="L3387" s="32"/>
      <c r="M3387" s="16"/>
      <c r="N3387" s="16"/>
      <c r="O3387" s="16"/>
      <c r="P3387" s="16"/>
      <c r="Y3387" s="20"/>
      <c r="Z3387" s="20"/>
      <c r="AA3387" s="20"/>
      <c r="AB3387" s="20"/>
      <c r="AC3387" s="20"/>
      <c r="AD3387" s="20"/>
    </row>
    <row r="3388" spans="3:30" s="1" customFormat="1">
      <c r="C3388" s="16"/>
      <c r="D3388" s="16"/>
      <c r="E3388" s="32"/>
      <c r="F3388" s="16"/>
      <c r="G3388" s="16"/>
      <c r="H3388" s="16"/>
      <c r="I3388" s="16"/>
      <c r="J3388" s="16"/>
      <c r="K3388" s="16"/>
      <c r="L3388" s="32"/>
      <c r="M3388" s="16"/>
      <c r="N3388" s="16"/>
      <c r="O3388" s="16"/>
      <c r="P3388" s="16"/>
      <c r="Y3388" s="20"/>
      <c r="Z3388" s="20"/>
      <c r="AA3388" s="20"/>
      <c r="AB3388" s="20"/>
      <c r="AC3388" s="20"/>
      <c r="AD3388" s="20"/>
    </row>
    <row r="3389" spans="3:30" s="1" customFormat="1">
      <c r="C3389" s="16"/>
      <c r="D3389" s="16"/>
      <c r="E3389" s="32"/>
      <c r="F3389" s="16"/>
      <c r="G3389" s="16"/>
      <c r="H3389" s="16"/>
      <c r="I3389" s="16"/>
      <c r="J3389" s="16"/>
      <c r="K3389" s="16"/>
      <c r="L3389" s="32"/>
      <c r="M3389" s="16"/>
      <c r="N3389" s="16"/>
      <c r="O3389" s="16"/>
      <c r="P3389" s="16"/>
      <c r="Y3389" s="20"/>
      <c r="Z3389" s="20"/>
      <c r="AA3389" s="20"/>
      <c r="AB3389" s="20"/>
      <c r="AC3389" s="20"/>
      <c r="AD3389" s="20"/>
    </row>
    <row r="3390" spans="3:30" s="1" customFormat="1">
      <c r="C3390" s="16"/>
      <c r="D3390" s="16"/>
      <c r="E3390" s="32"/>
      <c r="F3390" s="16"/>
      <c r="G3390" s="16"/>
      <c r="H3390" s="16"/>
      <c r="I3390" s="16"/>
      <c r="J3390" s="16"/>
      <c r="K3390" s="16"/>
      <c r="L3390" s="32"/>
      <c r="M3390" s="16"/>
      <c r="N3390" s="16"/>
      <c r="O3390" s="16"/>
      <c r="P3390" s="16"/>
      <c r="Y3390" s="20"/>
      <c r="Z3390" s="20"/>
      <c r="AA3390" s="20"/>
      <c r="AB3390" s="20"/>
      <c r="AC3390" s="20"/>
      <c r="AD3390" s="20"/>
    </row>
    <row r="3391" spans="3:30" s="1" customFormat="1">
      <c r="C3391" s="16"/>
      <c r="D3391" s="16"/>
      <c r="E3391" s="32"/>
      <c r="F3391" s="16"/>
      <c r="G3391" s="16"/>
      <c r="H3391" s="16"/>
      <c r="I3391" s="16"/>
      <c r="J3391" s="16"/>
      <c r="K3391" s="16"/>
      <c r="L3391" s="32"/>
      <c r="M3391" s="16"/>
      <c r="N3391" s="16"/>
      <c r="O3391" s="16"/>
      <c r="P3391" s="16"/>
      <c r="Y3391" s="20"/>
      <c r="Z3391" s="20"/>
      <c r="AA3391" s="20"/>
      <c r="AB3391" s="20"/>
      <c r="AC3391" s="20"/>
      <c r="AD3391" s="20"/>
    </row>
    <row r="3392" spans="3:30" s="1" customFormat="1">
      <c r="C3392" s="16"/>
      <c r="D3392" s="16"/>
      <c r="E3392" s="32"/>
      <c r="F3392" s="16"/>
      <c r="G3392" s="16"/>
      <c r="H3392" s="16"/>
      <c r="I3392" s="16"/>
      <c r="J3392" s="16"/>
      <c r="K3392" s="16"/>
      <c r="L3392" s="32"/>
      <c r="M3392" s="16"/>
      <c r="N3392" s="16"/>
      <c r="O3392" s="16"/>
      <c r="P3392" s="16"/>
      <c r="Y3392" s="20"/>
      <c r="Z3392" s="20"/>
      <c r="AA3392" s="20"/>
      <c r="AB3392" s="20"/>
      <c r="AC3392" s="20"/>
      <c r="AD3392" s="20"/>
    </row>
    <row r="3393" spans="3:30" s="1" customFormat="1">
      <c r="C3393" s="16"/>
      <c r="D3393" s="16"/>
      <c r="E3393" s="32"/>
      <c r="F3393" s="16"/>
      <c r="G3393" s="16"/>
      <c r="H3393" s="16"/>
      <c r="I3393" s="16"/>
      <c r="J3393" s="16"/>
      <c r="K3393" s="16"/>
      <c r="L3393" s="32"/>
      <c r="M3393" s="16"/>
      <c r="N3393" s="16"/>
      <c r="O3393" s="16"/>
      <c r="P3393" s="16"/>
      <c r="Y3393" s="20"/>
      <c r="Z3393" s="20"/>
      <c r="AA3393" s="20"/>
      <c r="AB3393" s="20"/>
      <c r="AC3393" s="20"/>
      <c r="AD3393" s="20"/>
    </row>
    <row r="3394" spans="3:30" s="1" customFormat="1">
      <c r="C3394" s="16"/>
      <c r="D3394" s="16"/>
      <c r="E3394" s="32"/>
      <c r="F3394" s="16"/>
      <c r="G3394" s="16"/>
      <c r="H3394" s="16"/>
      <c r="I3394" s="16"/>
      <c r="J3394" s="16"/>
      <c r="K3394" s="16"/>
      <c r="L3394" s="32"/>
      <c r="M3394" s="16"/>
      <c r="N3394" s="16"/>
      <c r="O3394" s="16"/>
      <c r="P3394" s="16"/>
      <c r="Y3394" s="20"/>
      <c r="Z3394" s="20"/>
      <c r="AA3394" s="20"/>
      <c r="AB3394" s="20"/>
      <c r="AC3394" s="20"/>
      <c r="AD3394" s="20"/>
    </row>
    <row r="3395" spans="3:30" s="1" customFormat="1">
      <c r="C3395" s="16"/>
      <c r="D3395" s="16"/>
      <c r="E3395" s="32"/>
      <c r="F3395" s="16"/>
      <c r="G3395" s="16"/>
      <c r="H3395" s="16"/>
      <c r="I3395" s="16"/>
      <c r="J3395" s="16"/>
      <c r="K3395" s="16"/>
      <c r="L3395" s="32"/>
      <c r="M3395" s="16"/>
      <c r="N3395" s="16"/>
      <c r="O3395" s="16"/>
      <c r="P3395" s="16"/>
      <c r="Y3395" s="20"/>
      <c r="Z3395" s="20"/>
      <c r="AA3395" s="20"/>
      <c r="AB3395" s="20"/>
      <c r="AC3395" s="20"/>
      <c r="AD3395" s="20"/>
    </row>
    <row r="3396" spans="3:30" s="1" customFormat="1">
      <c r="C3396" s="16"/>
      <c r="D3396" s="16"/>
      <c r="E3396" s="32"/>
      <c r="F3396" s="16"/>
      <c r="G3396" s="16"/>
      <c r="H3396" s="16"/>
      <c r="I3396" s="16"/>
      <c r="J3396" s="16"/>
      <c r="K3396" s="16"/>
      <c r="L3396" s="32"/>
      <c r="M3396" s="16"/>
      <c r="N3396" s="16"/>
      <c r="O3396" s="16"/>
      <c r="P3396" s="16"/>
      <c r="Y3396" s="20"/>
      <c r="Z3396" s="20"/>
      <c r="AA3396" s="20"/>
      <c r="AB3396" s="20"/>
      <c r="AC3396" s="20"/>
      <c r="AD3396" s="20"/>
    </row>
    <row r="3397" spans="3:30" s="1" customFormat="1">
      <c r="C3397" s="16"/>
      <c r="D3397" s="16"/>
      <c r="E3397" s="32"/>
      <c r="F3397" s="16"/>
      <c r="G3397" s="16"/>
      <c r="H3397" s="16"/>
      <c r="I3397" s="16"/>
      <c r="J3397" s="16"/>
      <c r="K3397" s="16"/>
      <c r="L3397" s="32"/>
      <c r="M3397" s="16"/>
      <c r="N3397" s="16"/>
      <c r="O3397" s="16"/>
      <c r="P3397" s="16"/>
      <c r="Y3397" s="20"/>
      <c r="Z3397" s="20"/>
      <c r="AA3397" s="20"/>
      <c r="AB3397" s="20"/>
      <c r="AC3397" s="20"/>
      <c r="AD3397" s="20"/>
    </row>
    <row r="3398" spans="3:30" s="1" customFormat="1">
      <c r="C3398" s="16"/>
      <c r="D3398" s="16"/>
      <c r="E3398" s="32"/>
      <c r="F3398" s="16"/>
      <c r="G3398" s="16"/>
      <c r="H3398" s="16"/>
      <c r="I3398" s="16"/>
      <c r="J3398" s="16"/>
      <c r="K3398" s="16"/>
      <c r="L3398" s="32"/>
      <c r="M3398" s="16"/>
      <c r="N3398" s="16"/>
      <c r="O3398" s="16"/>
      <c r="P3398" s="16"/>
      <c r="Y3398" s="20"/>
      <c r="Z3398" s="20"/>
      <c r="AA3398" s="20"/>
      <c r="AB3398" s="20"/>
      <c r="AC3398" s="20"/>
      <c r="AD3398" s="20"/>
    </row>
    <row r="3399" spans="3:30" s="1" customFormat="1">
      <c r="C3399" s="16"/>
      <c r="D3399" s="16"/>
      <c r="E3399" s="32"/>
      <c r="F3399" s="16"/>
      <c r="G3399" s="16"/>
      <c r="H3399" s="16"/>
      <c r="I3399" s="16"/>
      <c r="J3399" s="16"/>
      <c r="K3399" s="16"/>
      <c r="L3399" s="32"/>
      <c r="M3399" s="16"/>
      <c r="N3399" s="16"/>
      <c r="O3399" s="16"/>
      <c r="P3399" s="16"/>
      <c r="Y3399" s="20"/>
      <c r="Z3399" s="20"/>
      <c r="AA3399" s="20"/>
      <c r="AB3399" s="20"/>
      <c r="AC3399" s="20"/>
      <c r="AD3399" s="20"/>
    </row>
    <row r="3400" spans="3:30" s="1" customFormat="1">
      <c r="C3400" s="16"/>
      <c r="D3400" s="16"/>
      <c r="E3400" s="32"/>
      <c r="F3400" s="16"/>
      <c r="G3400" s="16"/>
      <c r="H3400" s="16"/>
      <c r="I3400" s="16"/>
      <c r="J3400" s="16"/>
      <c r="K3400" s="16"/>
      <c r="L3400" s="32"/>
      <c r="M3400" s="16"/>
      <c r="N3400" s="16"/>
      <c r="O3400" s="16"/>
      <c r="P3400" s="16"/>
      <c r="Y3400" s="20"/>
      <c r="Z3400" s="20"/>
      <c r="AA3400" s="20"/>
      <c r="AB3400" s="20"/>
      <c r="AC3400" s="20"/>
      <c r="AD3400" s="20"/>
    </row>
    <row r="3401" spans="3:30" s="1" customFormat="1">
      <c r="C3401" s="16"/>
      <c r="D3401" s="16"/>
      <c r="E3401" s="32"/>
      <c r="F3401" s="16"/>
      <c r="G3401" s="16"/>
      <c r="H3401" s="16"/>
      <c r="I3401" s="16"/>
      <c r="J3401" s="16"/>
      <c r="K3401" s="16"/>
      <c r="L3401" s="32"/>
      <c r="M3401" s="16"/>
      <c r="N3401" s="16"/>
      <c r="O3401" s="16"/>
      <c r="P3401" s="16"/>
      <c r="Y3401" s="20"/>
      <c r="Z3401" s="20"/>
      <c r="AA3401" s="20"/>
      <c r="AB3401" s="20"/>
      <c r="AC3401" s="20"/>
      <c r="AD3401" s="20"/>
    </row>
    <row r="3402" spans="3:30" s="1" customFormat="1">
      <c r="C3402" s="16"/>
      <c r="D3402" s="16"/>
      <c r="E3402" s="32"/>
      <c r="F3402" s="16"/>
      <c r="G3402" s="16"/>
      <c r="H3402" s="16"/>
      <c r="I3402" s="16"/>
      <c r="J3402" s="16"/>
      <c r="K3402" s="16"/>
      <c r="L3402" s="32"/>
      <c r="M3402" s="16"/>
      <c r="N3402" s="16"/>
      <c r="O3402" s="16"/>
      <c r="P3402" s="16"/>
      <c r="Y3402" s="20"/>
      <c r="Z3402" s="20"/>
      <c r="AA3402" s="20"/>
      <c r="AB3402" s="20"/>
      <c r="AC3402" s="20"/>
      <c r="AD3402" s="20"/>
    </row>
    <row r="3403" spans="3:30" s="1" customFormat="1">
      <c r="C3403" s="16"/>
      <c r="D3403" s="16"/>
      <c r="E3403" s="32"/>
      <c r="F3403" s="16"/>
      <c r="G3403" s="16"/>
      <c r="H3403" s="16"/>
      <c r="I3403" s="16"/>
      <c r="J3403" s="16"/>
      <c r="K3403" s="16"/>
      <c r="L3403" s="32"/>
      <c r="M3403" s="16"/>
      <c r="N3403" s="16"/>
      <c r="O3403" s="16"/>
      <c r="P3403" s="16"/>
      <c r="Y3403" s="20"/>
      <c r="Z3403" s="20"/>
      <c r="AA3403" s="20"/>
      <c r="AB3403" s="20"/>
      <c r="AC3403" s="20"/>
      <c r="AD3403" s="20"/>
    </row>
    <row r="3404" spans="3:30" s="1" customFormat="1">
      <c r="C3404" s="16"/>
      <c r="D3404" s="16"/>
      <c r="E3404" s="32"/>
      <c r="F3404" s="16"/>
      <c r="G3404" s="16"/>
      <c r="H3404" s="16"/>
      <c r="I3404" s="16"/>
      <c r="J3404" s="16"/>
      <c r="K3404" s="16"/>
      <c r="L3404" s="32"/>
      <c r="M3404" s="16"/>
      <c r="N3404" s="16"/>
      <c r="O3404" s="16"/>
      <c r="P3404" s="16"/>
      <c r="Y3404" s="20"/>
      <c r="Z3404" s="20"/>
      <c r="AA3404" s="20"/>
      <c r="AB3404" s="20"/>
      <c r="AC3404" s="20"/>
      <c r="AD3404" s="20"/>
    </row>
    <row r="3405" spans="3:30" s="1" customFormat="1">
      <c r="C3405" s="16"/>
      <c r="D3405" s="16"/>
      <c r="E3405" s="32"/>
      <c r="F3405" s="16"/>
      <c r="G3405" s="16"/>
      <c r="H3405" s="16"/>
      <c r="I3405" s="16"/>
      <c r="J3405" s="16"/>
      <c r="K3405" s="16"/>
      <c r="L3405" s="32"/>
      <c r="M3405" s="16"/>
      <c r="N3405" s="16"/>
      <c r="O3405" s="16"/>
      <c r="P3405" s="16"/>
      <c r="Y3405" s="20"/>
      <c r="Z3405" s="20"/>
      <c r="AA3405" s="20"/>
      <c r="AB3405" s="20"/>
      <c r="AC3405" s="20"/>
      <c r="AD3405" s="20"/>
    </row>
    <row r="3406" spans="3:30" s="1" customFormat="1">
      <c r="C3406" s="16"/>
      <c r="D3406" s="16"/>
      <c r="E3406" s="32"/>
      <c r="F3406" s="16"/>
      <c r="G3406" s="16"/>
      <c r="H3406" s="16"/>
      <c r="I3406" s="16"/>
      <c r="J3406" s="16"/>
      <c r="K3406" s="16"/>
      <c r="L3406" s="32"/>
      <c r="M3406" s="16"/>
      <c r="N3406" s="16"/>
      <c r="O3406" s="16"/>
      <c r="P3406" s="16"/>
      <c r="Y3406" s="20"/>
      <c r="Z3406" s="20"/>
      <c r="AA3406" s="20"/>
      <c r="AB3406" s="20"/>
      <c r="AC3406" s="20"/>
      <c r="AD3406" s="20"/>
    </row>
    <row r="3407" spans="3:30" s="1" customFormat="1">
      <c r="C3407" s="16"/>
      <c r="D3407" s="16"/>
      <c r="E3407" s="32"/>
      <c r="F3407" s="16"/>
      <c r="G3407" s="16"/>
      <c r="H3407" s="16"/>
      <c r="I3407" s="16"/>
      <c r="J3407" s="16"/>
      <c r="K3407" s="16"/>
      <c r="L3407" s="32"/>
      <c r="M3407" s="16"/>
      <c r="N3407" s="16"/>
      <c r="O3407" s="16"/>
      <c r="P3407" s="16"/>
      <c r="Y3407" s="20"/>
      <c r="Z3407" s="20"/>
      <c r="AA3407" s="20"/>
      <c r="AB3407" s="20"/>
      <c r="AC3407" s="20"/>
      <c r="AD3407" s="20"/>
    </row>
    <row r="3408" spans="3:30" s="1" customFormat="1">
      <c r="C3408" s="16"/>
      <c r="D3408" s="16"/>
      <c r="E3408" s="32"/>
      <c r="F3408" s="16"/>
      <c r="G3408" s="16"/>
      <c r="H3408" s="16"/>
      <c r="I3408" s="16"/>
      <c r="J3408" s="16"/>
      <c r="K3408" s="16"/>
      <c r="L3408" s="32"/>
      <c r="M3408" s="16"/>
      <c r="N3408" s="16"/>
      <c r="O3408" s="16"/>
      <c r="P3408" s="16"/>
      <c r="Y3408" s="20"/>
      <c r="Z3408" s="20"/>
      <c r="AA3408" s="20"/>
      <c r="AB3408" s="20"/>
      <c r="AC3408" s="20"/>
      <c r="AD3408" s="20"/>
    </row>
    <row r="3409" spans="3:30" s="1" customFormat="1">
      <c r="C3409" s="16"/>
      <c r="D3409" s="16"/>
      <c r="E3409" s="32"/>
      <c r="F3409" s="16"/>
      <c r="G3409" s="16"/>
      <c r="H3409" s="16"/>
      <c r="I3409" s="16"/>
      <c r="J3409" s="16"/>
      <c r="K3409" s="16"/>
      <c r="L3409" s="32"/>
      <c r="M3409" s="16"/>
      <c r="N3409" s="16"/>
      <c r="O3409" s="16"/>
      <c r="P3409" s="16"/>
      <c r="Y3409" s="20"/>
      <c r="Z3409" s="20"/>
      <c r="AA3409" s="20"/>
      <c r="AB3409" s="20"/>
      <c r="AC3409" s="20"/>
      <c r="AD3409" s="20"/>
    </row>
    <row r="3410" spans="3:30" s="1" customFormat="1">
      <c r="C3410" s="16"/>
      <c r="D3410" s="16"/>
      <c r="E3410" s="32"/>
      <c r="F3410" s="16"/>
      <c r="G3410" s="16"/>
      <c r="H3410" s="16"/>
      <c r="I3410" s="16"/>
      <c r="J3410" s="16"/>
      <c r="K3410" s="16"/>
      <c r="L3410" s="32"/>
      <c r="M3410" s="16"/>
      <c r="N3410" s="16"/>
      <c r="O3410" s="16"/>
      <c r="P3410" s="16"/>
      <c r="Y3410" s="20"/>
      <c r="Z3410" s="20"/>
      <c r="AA3410" s="20"/>
      <c r="AB3410" s="20"/>
      <c r="AC3410" s="20"/>
      <c r="AD3410" s="20"/>
    </row>
    <row r="3411" spans="3:30" s="1" customFormat="1">
      <c r="C3411" s="16"/>
      <c r="D3411" s="16"/>
      <c r="E3411" s="32"/>
      <c r="F3411" s="16"/>
      <c r="G3411" s="16"/>
      <c r="H3411" s="16"/>
      <c r="I3411" s="16"/>
      <c r="J3411" s="16"/>
      <c r="K3411" s="16"/>
      <c r="L3411" s="32"/>
      <c r="M3411" s="16"/>
      <c r="N3411" s="16"/>
      <c r="O3411" s="16"/>
      <c r="P3411" s="16"/>
      <c r="Y3411" s="20"/>
      <c r="Z3411" s="20"/>
      <c r="AA3411" s="20"/>
      <c r="AB3411" s="20"/>
      <c r="AC3411" s="20"/>
      <c r="AD3411" s="20"/>
    </row>
    <row r="3412" spans="3:30" s="1" customFormat="1">
      <c r="C3412" s="16"/>
      <c r="D3412" s="16"/>
      <c r="E3412" s="32"/>
      <c r="F3412" s="16"/>
      <c r="G3412" s="16"/>
      <c r="H3412" s="16"/>
      <c r="I3412" s="16"/>
      <c r="J3412" s="16"/>
      <c r="K3412" s="16"/>
      <c r="L3412" s="32"/>
      <c r="M3412" s="16"/>
      <c r="N3412" s="16"/>
      <c r="O3412" s="16"/>
      <c r="P3412" s="16"/>
      <c r="Y3412" s="20"/>
      <c r="Z3412" s="20"/>
      <c r="AA3412" s="20"/>
      <c r="AB3412" s="20"/>
      <c r="AC3412" s="20"/>
      <c r="AD3412" s="20"/>
    </row>
    <row r="3413" spans="3:30" s="1" customFormat="1">
      <c r="C3413" s="16"/>
      <c r="D3413" s="16"/>
      <c r="E3413" s="32"/>
      <c r="F3413" s="16"/>
      <c r="G3413" s="16"/>
      <c r="H3413" s="16"/>
      <c r="I3413" s="16"/>
      <c r="J3413" s="16"/>
      <c r="K3413" s="16"/>
      <c r="L3413" s="32"/>
      <c r="M3413" s="16"/>
      <c r="N3413" s="16"/>
      <c r="O3413" s="16"/>
      <c r="P3413" s="16"/>
      <c r="Y3413" s="20"/>
      <c r="Z3413" s="20"/>
      <c r="AA3413" s="20"/>
      <c r="AB3413" s="20"/>
      <c r="AC3413" s="20"/>
      <c r="AD3413" s="20"/>
    </row>
    <row r="3414" spans="3:30" s="1" customFormat="1">
      <c r="C3414" s="16"/>
      <c r="D3414" s="16"/>
      <c r="E3414" s="32"/>
      <c r="F3414" s="16"/>
      <c r="G3414" s="16"/>
      <c r="H3414" s="16"/>
      <c r="I3414" s="16"/>
      <c r="J3414" s="16"/>
      <c r="K3414" s="16"/>
      <c r="L3414" s="32"/>
      <c r="M3414" s="16"/>
      <c r="N3414" s="16"/>
      <c r="O3414" s="16"/>
      <c r="P3414" s="16"/>
      <c r="Y3414" s="20"/>
      <c r="Z3414" s="20"/>
      <c r="AA3414" s="20"/>
      <c r="AB3414" s="20"/>
      <c r="AC3414" s="20"/>
      <c r="AD3414" s="20"/>
    </row>
    <row r="3415" spans="3:30" s="1" customFormat="1">
      <c r="C3415" s="16"/>
      <c r="D3415" s="16"/>
      <c r="E3415" s="32"/>
      <c r="F3415" s="16"/>
      <c r="G3415" s="16"/>
      <c r="H3415" s="16"/>
      <c r="I3415" s="16"/>
      <c r="J3415" s="16"/>
      <c r="K3415" s="16"/>
      <c r="L3415" s="32"/>
      <c r="M3415" s="16"/>
      <c r="N3415" s="16"/>
      <c r="O3415" s="16"/>
      <c r="P3415" s="16"/>
      <c r="Y3415" s="20"/>
      <c r="Z3415" s="20"/>
      <c r="AA3415" s="20"/>
      <c r="AB3415" s="20"/>
      <c r="AC3415" s="20"/>
      <c r="AD3415" s="20"/>
    </row>
    <row r="3416" spans="3:30" s="1" customFormat="1">
      <c r="C3416" s="16"/>
      <c r="D3416" s="16"/>
      <c r="E3416" s="32"/>
      <c r="F3416" s="16"/>
      <c r="G3416" s="16"/>
      <c r="H3416" s="16"/>
      <c r="I3416" s="16"/>
      <c r="J3416" s="16"/>
      <c r="K3416" s="16"/>
      <c r="L3416" s="32"/>
      <c r="M3416" s="16"/>
      <c r="N3416" s="16"/>
      <c r="O3416" s="16"/>
      <c r="P3416" s="16"/>
      <c r="Y3416" s="20"/>
      <c r="Z3416" s="20"/>
      <c r="AA3416" s="20"/>
      <c r="AB3416" s="20"/>
      <c r="AC3416" s="20"/>
      <c r="AD3416" s="20"/>
    </row>
    <row r="3417" spans="3:30" s="1" customFormat="1">
      <c r="C3417" s="16"/>
      <c r="D3417" s="16"/>
      <c r="E3417" s="32"/>
      <c r="F3417" s="16"/>
      <c r="G3417" s="16"/>
      <c r="H3417" s="16"/>
      <c r="I3417" s="16"/>
      <c r="J3417" s="16"/>
      <c r="K3417" s="16"/>
      <c r="L3417" s="32"/>
      <c r="M3417" s="16"/>
      <c r="N3417" s="16"/>
      <c r="O3417" s="16"/>
      <c r="P3417" s="16"/>
      <c r="Y3417" s="20"/>
      <c r="Z3417" s="20"/>
      <c r="AA3417" s="20"/>
      <c r="AB3417" s="20"/>
      <c r="AC3417" s="20"/>
      <c r="AD3417" s="20"/>
    </row>
    <row r="3418" spans="3:30" s="1" customFormat="1">
      <c r="C3418" s="16"/>
      <c r="D3418" s="16"/>
      <c r="E3418" s="32"/>
      <c r="F3418" s="16"/>
      <c r="G3418" s="16"/>
      <c r="H3418" s="16"/>
      <c r="I3418" s="16"/>
      <c r="J3418" s="16"/>
      <c r="K3418" s="16"/>
      <c r="L3418" s="32"/>
      <c r="M3418" s="16"/>
      <c r="N3418" s="16"/>
      <c r="O3418" s="16"/>
      <c r="P3418" s="16"/>
      <c r="Y3418" s="20"/>
      <c r="Z3418" s="20"/>
      <c r="AA3418" s="20"/>
      <c r="AB3418" s="20"/>
      <c r="AC3418" s="20"/>
      <c r="AD3418" s="20"/>
    </row>
    <row r="3419" spans="3:30" s="1" customFormat="1">
      <c r="C3419" s="16"/>
      <c r="D3419" s="16"/>
      <c r="E3419" s="32"/>
      <c r="F3419" s="16"/>
      <c r="G3419" s="16"/>
      <c r="H3419" s="16"/>
      <c r="I3419" s="16"/>
      <c r="J3419" s="16"/>
      <c r="K3419" s="16"/>
      <c r="L3419" s="32"/>
      <c r="M3419" s="16"/>
      <c r="N3419" s="16"/>
      <c r="O3419" s="16"/>
      <c r="P3419" s="16"/>
      <c r="Y3419" s="20"/>
      <c r="Z3419" s="20"/>
      <c r="AA3419" s="20"/>
      <c r="AB3419" s="20"/>
      <c r="AC3419" s="20"/>
      <c r="AD3419" s="20"/>
    </row>
    <row r="3420" spans="3:30" s="1" customFormat="1">
      <c r="C3420" s="16"/>
      <c r="D3420" s="16"/>
      <c r="E3420" s="32"/>
      <c r="F3420" s="16"/>
      <c r="G3420" s="16"/>
      <c r="H3420" s="16"/>
      <c r="I3420" s="16"/>
      <c r="J3420" s="16"/>
      <c r="K3420" s="16"/>
      <c r="L3420" s="32"/>
      <c r="M3420" s="16"/>
      <c r="N3420" s="16"/>
      <c r="O3420" s="16"/>
      <c r="P3420" s="16"/>
      <c r="Y3420" s="20"/>
      <c r="Z3420" s="20"/>
      <c r="AA3420" s="20"/>
      <c r="AB3420" s="20"/>
      <c r="AC3420" s="20"/>
      <c r="AD3420" s="20"/>
    </row>
    <row r="3421" spans="3:30" s="1" customFormat="1">
      <c r="C3421" s="16"/>
      <c r="D3421" s="16"/>
      <c r="E3421" s="32"/>
      <c r="F3421" s="16"/>
      <c r="G3421" s="16"/>
      <c r="H3421" s="16"/>
      <c r="I3421" s="16"/>
      <c r="J3421" s="16"/>
      <c r="K3421" s="16"/>
      <c r="L3421" s="32"/>
      <c r="M3421" s="16"/>
      <c r="N3421" s="16"/>
      <c r="O3421" s="16"/>
      <c r="P3421" s="16"/>
      <c r="Y3421" s="20"/>
      <c r="Z3421" s="20"/>
      <c r="AA3421" s="20"/>
      <c r="AB3421" s="20"/>
      <c r="AC3421" s="20"/>
      <c r="AD3421" s="20"/>
    </row>
    <row r="3422" spans="3:30" s="1" customFormat="1">
      <c r="C3422" s="16"/>
      <c r="D3422" s="16"/>
      <c r="E3422" s="32"/>
      <c r="F3422" s="16"/>
      <c r="G3422" s="16"/>
      <c r="H3422" s="16"/>
      <c r="I3422" s="16"/>
      <c r="J3422" s="16"/>
      <c r="K3422" s="16"/>
      <c r="L3422" s="32"/>
      <c r="M3422" s="16"/>
      <c r="N3422" s="16"/>
      <c r="O3422" s="16"/>
      <c r="P3422" s="16"/>
      <c r="Y3422" s="20"/>
      <c r="Z3422" s="20"/>
      <c r="AA3422" s="20"/>
      <c r="AB3422" s="20"/>
      <c r="AC3422" s="20"/>
      <c r="AD3422" s="20"/>
    </row>
    <row r="3423" spans="3:30" s="1" customFormat="1">
      <c r="C3423" s="16"/>
      <c r="D3423" s="16"/>
      <c r="E3423" s="32"/>
      <c r="F3423" s="16"/>
      <c r="G3423" s="16"/>
      <c r="H3423" s="16"/>
      <c r="I3423" s="16"/>
      <c r="J3423" s="16"/>
      <c r="K3423" s="16"/>
      <c r="L3423" s="32"/>
      <c r="M3423" s="16"/>
      <c r="N3423" s="16"/>
      <c r="O3423" s="16"/>
      <c r="P3423" s="16"/>
      <c r="Y3423" s="20"/>
      <c r="Z3423" s="20"/>
      <c r="AA3423" s="20"/>
      <c r="AB3423" s="20"/>
      <c r="AC3423" s="20"/>
      <c r="AD3423" s="20"/>
    </row>
    <row r="3424" spans="3:30" s="1" customFormat="1">
      <c r="C3424" s="16"/>
      <c r="D3424" s="16"/>
      <c r="E3424" s="32"/>
      <c r="F3424" s="16"/>
      <c r="G3424" s="16"/>
      <c r="H3424" s="16"/>
      <c r="I3424" s="16"/>
      <c r="J3424" s="16"/>
      <c r="K3424" s="16"/>
      <c r="L3424" s="32"/>
      <c r="M3424" s="16"/>
      <c r="N3424" s="16"/>
      <c r="O3424" s="16"/>
      <c r="P3424" s="16"/>
      <c r="Y3424" s="20"/>
      <c r="Z3424" s="20"/>
      <c r="AA3424" s="20"/>
      <c r="AB3424" s="20"/>
      <c r="AC3424" s="20"/>
      <c r="AD3424" s="20"/>
    </row>
    <row r="3425" spans="3:30" s="1" customFormat="1">
      <c r="C3425" s="16"/>
      <c r="D3425" s="16"/>
      <c r="E3425" s="32"/>
      <c r="F3425" s="16"/>
      <c r="G3425" s="16"/>
      <c r="H3425" s="16"/>
      <c r="I3425" s="16"/>
      <c r="J3425" s="16"/>
      <c r="K3425" s="16"/>
      <c r="L3425" s="32"/>
      <c r="M3425" s="16"/>
      <c r="N3425" s="16"/>
      <c r="O3425" s="16"/>
      <c r="P3425" s="16"/>
      <c r="Y3425" s="20"/>
      <c r="Z3425" s="20"/>
      <c r="AA3425" s="20"/>
      <c r="AB3425" s="20"/>
      <c r="AC3425" s="20"/>
      <c r="AD3425" s="20"/>
    </row>
    <row r="3426" spans="3:30" s="1" customFormat="1">
      <c r="C3426" s="16"/>
      <c r="D3426" s="16"/>
      <c r="E3426" s="32"/>
      <c r="F3426" s="16"/>
      <c r="G3426" s="16"/>
      <c r="H3426" s="16"/>
      <c r="I3426" s="16"/>
      <c r="J3426" s="16"/>
      <c r="K3426" s="16"/>
      <c r="L3426" s="32"/>
      <c r="M3426" s="16"/>
      <c r="N3426" s="16"/>
      <c r="O3426" s="16"/>
      <c r="P3426" s="16"/>
      <c r="Y3426" s="20"/>
      <c r="Z3426" s="20"/>
      <c r="AA3426" s="20"/>
      <c r="AB3426" s="20"/>
      <c r="AC3426" s="20"/>
      <c r="AD3426" s="20"/>
    </row>
    <row r="3427" spans="3:30" s="1" customFormat="1">
      <c r="C3427" s="16"/>
      <c r="D3427" s="16"/>
      <c r="E3427" s="32"/>
      <c r="F3427" s="16"/>
      <c r="G3427" s="16"/>
      <c r="H3427" s="16"/>
      <c r="I3427" s="16"/>
      <c r="J3427" s="16"/>
      <c r="K3427" s="16"/>
      <c r="L3427" s="32"/>
      <c r="M3427" s="16"/>
      <c r="N3427" s="16"/>
      <c r="O3427" s="16"/>
      <c r="P3427" s="16"/>
      <c r="Y3427" s="20"/>
      <c r="Z3427" s="20"/>
      <c r="AA3427" s="20"/>
      <c r="AB3427" s="20"/>
      <c r="AC3427" s="20"/>
      <c r="AD3427" s="20"/>
    </row>
    <row r="3428" spans="3:30" s="1" customFormat="1">
      <c r="C3428" s="16"/>
      <c r="D3428" s="16"/>
      <c r="E3428" s="32"/>
      <c r="F3428" s="16"/>
      <c r="G3428" s="16"/>
      <c r="H3428" s="16"/>
      <c r="I3428" s="16"/>
      <c r="J3428" s="16"/>
      <c r="K3428" s="16"/>
      <c r="L3428" s="32"/>
      <c r="M3428" s="16"/>
      <c r="N3428" s="16"/>
      <c r="O3428" s="16"/>
      <c r="P3428" s="16"/>
      <c r="Y3428" s="20"/>
      <c r="Z3428" s="20"/>
      <c r="AA3428" s="20"/>
      <c r="AB3428" s="20"/>
      <c r="AC3428" s="20"/>
      <c r="AD3428" s="20"/>
    </row>
    <row r="3429" spans="3:30" s="1" customFormat="1">
      <c r="C3429" s="16"/>
      <c r="D3429" s="16"/>
      <c r="E3429" s="32"/>
      <c r="F3429" s="16"/>
      <c r="G3429" s="16"/>
      <c r="H3429" s="16"/>
      <c r="I3429" s="16"/>
      <c r="J3429" s="16"/>
      <c r="K3429" s="16"/>
      <c r="L3429" s="32"/>
      <c r="M3429" s="16"/>
      <c r="N3429" s="16"/>
      <c r="O3429" s="16"/>
      <c r="P3429" s="16"/>
      <c r="Y3429" s="20"/>
      <c r="Z3429" s="20"/>
      <c r="AA3429" s="20"/>
      <c r="AB3429" s="20"/>
      <c r="AC3429" s="20"/>
      <c r="AD3429" s="20"/>
    </row>
    <row r="3430" spans="3:30" s="1" customFormat="1">
      <c r="C3430" s="16"/>
      <c r="D3430" s="16"/>
      <c r="E3430" s="32"/>
      <c r="F3430" s="16"/>
      <c r="G3430" s="16"/>
      <c r="H3430" s="16"/>
      <c r="I3430" s="16"/>
      <c r="J3430" s="16"/>
      <c r="K3430" s="16"/>
      <c r="L3430" s="32"/>
      <c r="M3430" s="16"/>
      <c r="N3430" s="16"/>
      <c r="O3430" s="16"/>
      <c r="P3430" s="16"/>
      <c r="Y3430" s="20"/>
      <c r="Z3430" s="20"/>
      <c r="AA3430" s="20"/>
      <c r="AB3430" s="20"/>
      <c r="AC3430" s="20"/>
      <c r="AD3430" s="20"/>
    </row>
    <row r="3431" spans="3:30" s="1" customFormat="1">
      <c r="C3431" s="16"/>
      <c r="D3431" s="16"/>
      <c r="E3431" s="32"/>
      <c r="F3431" s="16"/>
      <c r="G3431" s="16"/>
      <c r="H3431" s="16"/>
      <c r="I3431" s="16"/>
      <c r="J3431" s="16"/>
      <c r="K3431" s="16"/>
      <c r="L3431" s="32"/>
      <c r="M3431" s="16"/>
      <c r="N3431" s="16"/>
      <c r="O3431" s="16"/>
      <c r="P3431" s="16"/>
      <c r="Y3431" s="20"/>
      <c r="Z3431" s="20"/>
      <c r="AA3431" s="20"/>
      <c r="AB3431" s="20"/>
      <c r="AC3431" s="20"/>
      <c r="AD3431" s="20"/>
    </row>
    <row r="3432" spans="3:30" s="1" customFormat="1">
      <c r="C3432" s="16"/>
      <c r="D3432" s="16"/>
      <c r="E3432" s="32"/>
      <c r="F3432" s="16"/>
      <c r="G3432" s="16"/>
      <c r="H3432" s="16"/>
      <c r="I3432" s="16"/>
      <c r="J3432" s="16"/>
      <c r="K3432" s="16"/>
      <c r="L3432" s="32"/>
      <c r="M3432" s="16"/>
      <c r="N3432" s="16"/>
      <c r="O3432" s="16"/>
      <c r="P3432" s="16"/>
      <c r="Y3432" s="20"/>
      <c r="Z3432" s="20"/>
      <c r="AA3432" s="20"/>
      <c r="AB3432" s="20"/>
      <c r="AC3432" s="20"/>
      <c r="AD3432" s="20"/>
    </row>
    <row r="3433" spans="3:30" s="1" customFormat="1">
      <c r="C3433" s="16"/>
      <c r="D3433" s="16"/>
      <c r="E3433" s="32"/>
      <c r="F3433" s="16"/>
      <c r="G3433" s="16"/>
      <c r="H3433" s="16"/>
      <c r="I3433" s="16"/>
      <c r="J3433" s="16"/>
      <c r="K3433" s="16"/>
      <c r="L3433" s="32"/>
      <c r="M3433" s="16"/>
      <c r="N3433" s="16"/>
      <c r="O3433" s="16"/>
      <c r="P3433" s="16"/>
      <c r="Y3433" s="20"/>
      <c r="Z3433" s="20"/>
      <c r="AA3433" s="20"/>
      <c r="AB3433" s="20"/>
      <c r="AC3433" s="20"/>
      <c r="AD3433" s="20"/>
    </row>
    <row r="3434" spans="3:30" s="1" customFormat="1">
      <c r="C3434" s="16"/>
      <c r="D3434" s="16"/>
      <c r="E3434" s="32"/>
      <c r="F3434" s="16"/>
      <c r="G3434" s="16"/>
      <c r="H3434" s="16"/>
      <c r="I3434" s="16"/>
      <c r="J3434" s="16"/>
      <c r="K3434" s="16"/>
      <c r="L3434" s="32"/>
      <c r="M3434" s="16"/>
      <c r="N3434" s="16"/>
      <c r="O3434" s="16"/>
      <c r="P3434" s="16"/>
      <c r="Y3434" s="20"/>
      <c r="Z3434" s="20"/>
      <c r="AA3434" s="20"/>
      <c r="AB3434" s="20"/>
      <c r="AC3434" s="20"/>
      <c r="AD3434" s="20"/>
    </row>
    <row r="3435" spans="3:30" s="1" customFormat="1">
      <c r="C3435" s="16"/>
      <c r="D3435" s="16"/>
      <c r="E3435" s="32"/>
      <c r="F3435" s="16"/>
      <c r="G3435" s="16"/>
      <c r="H3435" s="16"/>
      <c r="I3435" s="16"/>
      <c r="J3435" s="16"/>
      <c r="K3435" s="16"/>
      <c r="L3435" s="32"/>
      <c r="M3435" s="16"/>
      <c r="N3435" s="16"/>
      <c r="O3435" s="16"/>
      <c r="P3435" s="16"/>
      <c r="Y3435" s="20"/>
      <c r="Z3435" s="20"/>
      <c r="AA3435" s="20"/>
      <c r="AB3435" s="20"/>
      <c r="AC3435" s="20"/>
      <c r="AD3435" s="20"/>
    </row>
    <row r="3436" spans="3:30" s="1" customFormat="1">
      <c r="C3436" s="16"/>
      <c r="D3436" s="16"/>
      <c r="E3436" s="32"/>
      <c r="F3436" s="16"/>
      <c r="G3436" s="16"/>
      <c r="H3436" s="16"/>
      <c r="I3436" s="16"/>
      <c r="J3436" s="16"/>
      <c r="K3436" s="16"/>
      <c r="L3436" s="32"/>
      <c r="M3436" s="16"/>
      <c r="N3436" s="16"/>
      <c r="O3436" s="16"/>
      <c r="P3436" s="16"/>
      <c r="Y3436" s="20"/>
      <c r="Z3436" s="20"/>
      <c r="AA3436" s="20"/>
      <c r="AB3436" s="20"/>
      <c r="AC3436" s="20"/>
      <c r="AD3436" s="20"/>
    </row>
    <row r="3437" spans="3:30" s="1" customFormat="1">
      <c r="C3437" s="16"/>
      <c r="D3437" s="16"/>
      <c r="E3437" s="32"/>
      <c r="F3437" s="16"/>
      <c r="G3437" s="16"/>
      <c r="H3437" s="16"/>
      <c r="I3437" s="16"/>
      <c r="J3437" s="16"/>
      <c r="K3437" s="16"/>
      <c r="L3437" s="32"/>
      <c r="M3437" s="16"/>
      <c r="N3437" s="16"/>
      <c r="O3437" s="16"/>
      <c r="P3437" s="16"/>
      <c r="Y3437" s="20"/>
      <c r="Z3437" s="20"/>
      <c r="AA3437" s="20"/>
      <c r="AB3437" s="20"/>
      <c r="AC3437" s="20"/>
      <c r="AD3437" s="20"/>
    </row>
    <row r="3438" spans="3:30" s="1" customFormat="1">
      <c r="C3438" s="16"/>
      <c r="D3438" s="16"/>
      <c r="E3438" s="32"/>
      <c r="F3438" s="16"/>
      <c r="G3438" s="16"/>
      <c r="H3438" s="16"/>
      <c r="I3438" s="16"/>
      <c r="J3438" s="16"/>
      <c r="K3438" s="16"/>
      <c r="L3438" s="32"/>
      <c r="M3438" s="16"/>
      <c r="N3438" s="16"/>
      <c r="O3438" s="16"/>
      <c r="P3438" s="16"/>
      <c r="Y3438" s="20"/>
      <c r="Z3438" s="20"/>
      <c r="AA3438" s="20"/>
      <c r="AB3438" s="20"/>
      <c r="AC3438" s="20"/>
      <c r="AD3438" s="20"/>
    </row>
    <row r="3439" spans="3:30" s="1" customFormat="1">
      <c r="C3439" s="16"/>
      <c r="D3439" s="16"/>
      <c r="E3439" s="32"/>
      <c r="F3439" s="16"/>
      <c r="G3439" s="16"/>
      <c r="H3439" s="16"/>
      <c r="I3439" s="16"/>
      <c r="J3439" s="16"/>
      <c r="K3439" s="16"/>
      <c r="L3439" s="32"/>
      <c r="M3439" s="16"/>
      <c r="N3439" s="16"/>
      <c r="O3439" s="16"/>
      <c r="P3439" s="16"/>
      <c r="Y3439" s="20"/>
      <c r="Z3439" s="20"/>
      <c r="AA3439" s="20"/>
      <c r="AB3439" s="20"/>
      <c r="AC3439" s="20"/>
      <c r="AD3439" s="20"/>
    </row>
    <row r="3440" spans="3:30" s="1" customFormat="1">
      <c r="C3440" s="16"/>
      <c r="D3440" s="16"/>
      <c r="E3440" s="32"/>
      <c r="F3440" s="16"/>
      <c r="G3440" s="16"/>
      <c r="H3440" s="16"/>
      <c r="I3440" s="16"/>
      <c r="J3440" s="16"/>
      <c r="K3440" s="16"/>
      <c r="L3440" s="32"/>
      <c r="M3440" s="16"/>
      <c r="N3440" s="16"/>
      <c r="O3440" s="16"/>
      <c r="P3440" s="16"/>
      <c r="Y3440" s="20"/>
      <c r="Z3440" s="20"/>
      <c r="AA3440" s="20"/>
      <c r="AB3440" s="20"/>
      <c r="AC3440" s="20"/>
      <c r="AD3440" s="20"/>
    </row>
    <row r="3441" spans="3:30" s="1" customFormat="1">
      <c r="C3441" s="16"/>
      <c r="D3441" s="16"/>
      <c r="E3441" s="32"/>
      <c r="F3441" s="16"/>
      <c r="G3441" s="16"/>
      <c r="H3441" s="16"/>
      <c r="I3441" s="16"/>
      <c r="J3441" s="16"/>
      <c r="K3441" s="16"/>
      <c r="L3441" s="32"/>
      <c r="M3441" s="16"/>
      <c r="N3441" s="16"/>
      <c r="O3441" s="16"/>
      <c r="P3441" s="16"/>
      <c r="Y3441" s="20"/>
      <c r="Z3441" s="20"/>
      <c r="AA3441" s="20"/>
      <c r="AB3441" s="20"/>
      <c r="AC3441" s="20"/>
      <c r="AD3441" s="20"/>
    </row>
    <row r="3442" spans="3:30" s="1" customFormat="1">
      <c r="C3442" s="16"/>
      <c r="D3442" s="16"/>
      <c r="E3442" s="32"/>
      <c r="F3442" s="16"/>
      <c r="G3442" s="16"/>
      <c r="H3442" s="16"/>
      <c r="I3442" s="16"/>
      <c r="J3442" s="16"/>
      <c r="K3442" s="16"/>
      <c r="L3442" s="32"/>
      <c r="M3442" s="16"/>
      <c r="N3442" s="16"/>
      <c r="O3442" s="16"/>
      <c r="P3442" s="16"/>
      <c r="Y3442" s="20"/>
      <c r="Z3442" s="20"/>
      <c r="AA3442" s="20"/>
      <c r="AB3442" s="20"/>
      <c r="AC3442" s="20"/>
      <c r="AD3442" s="20"/>
    </row>
    <row r="3443" spans="3:30" s="1" customFormat="1">
      <c r="C3443" s="16"/>
      <c r="D3443" s="16"/>
      <c r="E3443" s="32"/>
      <c r="F3443" s="16"/>
      <c r="G3443" s="16"/>
      <c r="H3443" s="16"/>
      <c r="I3443" s="16"/>
      <c r="J3443" s="16"/>
      <c r="K3443" s="16"/>
      <c r="L3443" s="32"/>
      <c r="M3443" s="16"/>
      <c r="N3443" s="16"/>
      <c r="O3443" s="16"/>
      <c r="P3443" s="16"/>
      <c r="Y3443" s="20"/>
      <c r="Z3443" s="20"/>
      <c r="AA3443" s="20"/>
      <c r="AB3443" s="20"/>
      <c r="AC3443" s="20"/>
      <c r="AD3443" s="20"/>
    </row>
    <row r="3444" spans="3:30" s="1" customFormat="1">
      <c r="C3444" s="16"/>
      <c r="D3444" s="16"/>
      <c r="E3444" s="32"/>
      <c r="F3444" s="16"/>
      <c r="G3444" s="16"/>
      <c r="H3444" s="16"/>
      <c r="I3444" s="16"/>
      <c r="J3444" s="16"/>
      <c r="K3444" s="16"/>
      <c r="L3444" s="32"/>
      <c r="M3444" s="16"/>
      <c r="N3444" s="16"/>
      <c r="O3444" s="16"/>
      <c r="P3444" s="16"/>
      <c r="Y3444" s="20"/>
      <c r="Z3444" s="20"/>
      <c r="AA3444" s="20"/>
      <c r="AB3444" s="20"/>
      <c r="AC3444" s="20"/>
      <c r="AD3444" s="20"/>
    </row>
    <row r="3445" spans="3:30" s="1" customFormat="1">
      <c r="C3445" s="16"/>
      <c r="D3445" s="16"/>
      <c r="E3445" s="32"/>
      <c r="F3445" s="16"/>
      <c r="G3445" s="16"/>
      <c r="H3445" s="16"/>
      <c r="I3445" s="16"/>
      <c r="J3445" s="16"/>
      <c r="K3445" s="16"/>
      <c r="L3445" s="32"/>
      <c r="M3445" s="16"/>
      <c r="N3445" s="16"/>
      <c r="O3445" s="16"/>
      <c r="P3445" s="16"/>
      <c r="Y3445" s="20"/>
      <c r="Z3445" s="20"/>
      <c r="AA3445" s="20"/>
      <c r="AB3445" s="20"/>
      <c r="AC3445" s="20"/>
      <c r="AD3445" s="20"/>
    </row>
    <row r="3446" spans="3:30" s="1" customFormat="1">
      <c r="C3446" s="16"/>
      <c r="D3446" s="16"/>
      <c r="E3446" s="32"/>
      <c r="F3446" s="16"/>
      <c r="G3446" s="16"/>
      <c r="H3446" s="16"/>
      <c r="I3446" s="16"/>
      <c r="J3446" s="16"/>
      <c r="K3446" s="16"/>
      <c r="L3446" s="32"/>
      <c r="M3446" s="16"/>
      <c r="N3446" s="16"/>
      <c r="O3446" s="16"/>
      <c r="P3446" s="16"/>
      <c r="Y3446" s="20"/>
      <c r="Z3446" s="20"/>
      <c r="AA3446" s="20"/>
      <c r="AB3446" s="20"/>
      <c r="AC3446" s="20"/>
      <c r="AD3446" s="20"/>
    </row>
    <row r="3447" spans="3:30" s="1" customFormat="1">
      <c r="C3447" s="16"/>
      <c r="D3447" s="16"/>
      <c r="E3447" s="32"/>
      <c r="F3447" s="16"/>
      <c r="G3447" s="16"/>
      <c r="H3447" s="16"/>
      <c r="I3447" s="16"/>
      <c r="J3447" s="16"/>
      <c r="K3447" s="16"/>
      <c r="L3447" s="32"/>
      <c r="M3447" s="16"/>
      <c r="N3447" s="16"/>
      <c r="O3447" s="16"/>
      <c r="P3447" s="16"/>
      <c r="Y3447" s="20"/>
      <c r="Z3447" s="20"/>
      <c r="AA3447" s="20"/>
      <c r="AB3447" s="20"/>
      <c r="AC3447" s="20"/>
      <c r="AD3447" s="20"/>
    </row>
    <row r="3448" spans="3:30" s="1" customFormat="1">
      <c r="C3448" s="16"/>
      <c r="D3448" s="16"/>
      <c r="E3448" s="32"/>
      <c r="F3448" s="16"/>
      <c r="G3448" s="16"/>
      <c r="H3448" s="16"/>
      <c r="I3448" s="16"/>
      <c r="J3448" s="16"/>
      <c r="K3448" s="16"/>
      <c r="L3448" s="32"/>
      <c r="M3448" s="16"/>
      <c r="N3448" s="16"/>
      <c r="O3448" s="16"/>
      <c r="P3448" s="16"/>
      <c r="Y3448" s="20"/>
      <c r="Z3448" s="20"/>
      <c r="AA3448" s="20"/>
      <c r="AB3448" s="20"/>
      <c r="AC3448" s="20"/>
      <c r="AD3448" s="20"/>
    </row>
    <row r="3449" spans="3:30" s="1" customFormat="1">
      <c r="C3449" s="16"/>
      <c r="D3449" s="16"/>
      <c r="E3449" s="32"/>
      <c r="F3449" s="16"/>
      <c r="G3449" s="16"/>
      <c r="H3449" s="16"/>
      <c r="I3449" s="16"/>
      <c r="J3449" s="16"/>
      <c r="K3449" s="16"/>
      <c r="L3449" s="32"/>
      <c r="M3449" s="16"/>
      <c r="N3449" s="16"/>
      <c r="O3449" s="16"/>
      <c r="P3449" s="16"/>
      <c r="Y3449" s="20"/>
      <c r="Z3449" s="20"/>
      <c r="AA3449" s="20"/>
      <c r="AB3449" s="20"/>
      <c r="AC3449" s="20"/>
      <c r="AD3449" s="20"/>
    </row>
    <row r="3450" spans="3:30" s="1" customFormat="1">
      <c r="C3450" s="16"/>
      <c r="D3450" s="16"/>
      <c r="E3450" s="32"/>
      <c r="F3450" s="16"/>
      <c r="G3450" s="16"/>
      <c r="H3450" s="16"/>
      <c r="I3450" s="16"/>
      <c r="J3450" s="16"/>
      <c r="K3450" s="16"/>
      <c r="L3450" s="32"/>
      <c r="M3450" s="16"/>
      <c r="N3450" s="16"/>
      <c r="O3450" s="16"/>
      <c r="P3450" s="16"/>
      <c r="Y3450" s="20"/>
      <c r="Z3450" s="20"/>
      <c r="AA3450" s="20"/>
      <c r="AB3450" s="20"/>
      <c r="AC3450" s="20"/>
      <c r="AD3450" s="20"/>
    </row>
    <row r="3451" spans="3:30" s="1" customFormat="1">
      <c r="C3451" s="16"/>
      <c r="D3451" s="16"/>
      <c r="E3451" s="32"/>
      <c r="F3451" s="16"/>
      <c r="G3451" s="16"/>
      <c r="H3451" s="16"/>
      <c r="I3451" s="16"/>
      <c r="J3451" s="16"/>
      <c r="K3451" s="16"/>
      <c r="L3451" s="32"/>
      <c r="M3451" s="16"/>
      <c r="N3451" s="16"/>
      <c r="O3451" s="16"/>
      <c r="P3451" s="16"/>
      <c r="Y3451" s="20"/>
      <c r="Z3451" s="20"/>
      <c r="AA3451" s="20"/>
      <c r="AB3451" s="20"/>
      <c r="AC3451" s="20"/>
      <c r="AD3451" s="20"/>
    </row>
    <row r="3452" spans="3:30" s="1" customFormat="1">
      <c r="C3452" s="16"/>
      <c r="D3452" s="16"/>
      <c r="E3452" s="32"/>
      <c r="F3452" s="16"/>
      <c r="G3452" s="16"/>
      <c r="H3452" s="16"/>
      <c r="I3452" s="16"/>
      <c r="J3452" s="16"/>
      <c r="K3452" s="16"/>
      <c r="L3452" s="32"/>
      <c r="M3452" s="16"/>
      <c r="N3452" s="16"/>
      <c r="O3452" s="16"/>
      <c r="P3452" s="16"/>
      <c r="Y3452" s="20"/>
      <c r="Z3452" s="20"/>
      <c r="AA3452" s="20"/>
      <c r="AB3452" s="20"/>
      <c r="AC3452" s="20"/>
      <c r="AD3452" s="20"/>
    </row>
    <row r="3453" spans="3:30" s="1" customFormat="1">
      <c r="C3453" s="16"/>
      <c r="D3453" s="16"/>
      <c r="E3453" s="32"/>
      <c r="F3453" s="16"/>
      <c r="G3453" s="16"/>
      <c r="H3453" s="16"/>
      <c r="I3453" s="16"/>
      <c r="J3453" s="16"/>
      <c r="K3453" s="16"/>
      <c r="L3453" s="32"/>
      <c r="M3453" s="16"/>
      <c r="N3453" s="16"/>
      <c r="O3453" s="16"/>
      <c r="P3453" s="16"/>
      <c r="Y3453" s="20"/>
      <c r="Z3453" s="20"/>
      <c r="AA3453" s="20"/>
      <c r="AB3453" s="20"/>
      <c r="AC3453" s="20"/>
      <c r="AD3453" s="20"/>
    </row>
    <row r="3454" spans="3:30" s="1" customFormat="1">
      <c r="C3454" s="16"/>
      <c r="D3454" s="16"/>
      <c r="E3454" s="32"/>
      <c r="F3454" s="16"/>
      <c r="G3454" s="16"/>
      <c r="H3454" s="16"/>
      <c r="I3454" s="16"/>
      <c r="J3454" s="16"/>
      <c r="K3454" s="16"/>
      <c r="L3454" s="32"/>
      <c r="M3454" s="16"/>
      <c r="N3454" s="16"/>
      <c r="O3454" s="16"/>
      <c r="P3454" s="16"/>
      <c r="Y3454" s="20"/>
      <c r="Z3454" s="20"/>
      <c r="AA3454" s="20"/>
      <c r="AB3454" s="20"/>
      <c r="AC3454" s="20"/>
      <c r="AD3454" s="20"/>
    </row>
    <row r="3455" spans="3:30" s="1" customFormat="1">
      <c r="C3455" s="16"/>
      <c r="D3455" s="16"/>
      <c r="E3455" s="32"/>
      <c r="F3455" s="16"/>
      <c r="G3455" s="16"/>
      <c r="H3455" s="16"/>
      <c r="I3455" s="16"/>
      <c r="J3455" s="16"/>
      <c r="K3455" s="16"/>
      <c r="L3455" s="32"/>
      <c r="M3455" s="16"/>
      <c r="N3455" s="16"/>
      <c r="O3455" s="16"/>
      <c r="P3455" s="16"/>
      <c r="Y3455" s="20"/>
      <c r="Z3455" s="20"/>
      <c r="AA3455" s="20"/>
      <c r="AB3455" s="20"/>
      <c r="AC3455" s="20"/>
      <c r="AD3455" s="20"/>
    </row>
    <row r="3456" spans="3:30" s="1" customFormat="1">
      <c r="C3456" s="16"/>
      <c r="D3456" s="16"/>
      <c r="E3456" s="32"/>
      <c r="F3456" s="16"/>
      <c r="G3456" s="16"/>
      <c r="H3456" s="16"/>
      <c r="I3456" s="16"/>
      <c r="J3456" s="16"/>
      <c r="K3456" s="16"/>
      <c r="L3456" s="32"/>
      <c r="M3456" s="16"/>
      <c r="N3456" s="16"/>
      <c r="O3456" s="16"/>
      <c r="P3456" s="16"/>
      <c r="Y3456" s="20"/>
      <c r="Z3456" s="20"/>
      <c r="AA3456" s="20"/>
      <c r="AB3456" s="20"/>
      <c r="AC3456" s="20"/>
      <c r="AD3456" s="20"/>
    </row>
    <row r="3457" spans="3:30" s="1" customFormat="1">
      <c r="C3457" s="16"/>
      <c r="D3457" s="16"/>
      <c r="E3457" s="32"/>
      <c r="F3457" s="16"/>
      <c r="G3457" s="16"/>
      <c r="H3457" s="16"/>
      <c r="I3457" s="16"/>
      <c r="J3457" s="16"/>
      <c r="K3457" s="16"/>
      <c r="L3457" s="32"/>
      <c r="M3457" s="16"/>
      <c r="N3457" s="16"/>
      <c r="O3457" s="16"/>
      <c r="P3457" s="16"/>
      <c r="Y3457" s="20"/>
      <c r="Z3457" s="20"/>
      <c r="AA3457" s="20"/>
      <c r="AB3457" s="20"/>
      <c r="AC3457" s="20"/>
      <c r="AD3457" s="20"/>
    </row>
    <row r="3458" spans="3:30" s="1" customFormat="1">
      <c r="C3458" s="16"/>
      <c r="D3458" s="16"/>
      <c r="E3458" s="32"/>
      <c r="F3458" s="16"/>
      <c r="G3458" s="16"/>
      <c r="H3458" s="16"/>
      <c r="I3458" s="16"/>
      <c r="J3458" s="16"/>
      <c r="K3458" s="16"/>
      <c r="L3458" s="32"/>
      <c r="M3458" s="16"/>
      <c r="N3458" s="16"/>
      <c r="O3458" s="16"/>
      <c r="P3458" s="16"/>
      <c r="Y3458" s="20"/>
      <c r="Z3458" s="20"/>
      <c r="AA3458" s="20"/>
      <c r="AB3458" s="20"/>
      <c r="AC3458" s="20"/>
      <c r="AD3458" s="20"/>
    </row>
    <row r="3459" spans="3:30" s="1" customFormat="1">
      <c r="C3459" s="16"/>
      <c r="D3459" s="16"/>
      <c r="E3459" s="32"/>
      <c r="F3459" s="16"/>
      <c r="G3459" s="16"/>
      <c r="H3459" s="16"/>
      <c r="I3459" s="16"/>
      <c r="J3459" s="16"/>
      <c r="K3459" s="16"/>
      <c r="L3459" s="32"/>
      <c r="M3459" s="16"/>
      <c r="N3459" s="16"/>
      <c r="O3459" s="16"/>
      <c r="P3459" s="16"/>
      <c r="Y3459" s="20"/>
      <c r="Z3459" s="20"/>
      <c r="AA3459" s="20"/>
      <c r="AB3459" s="20"/>
      <c r="AC3459" s="20"/>
      <c r="AD3459" s="20"/>
    </row>
    <row r="3460" spans="3:30" s="1" customFormat="1">
      <c r="C3460" s="16"/>
      <c r="D3460" s="16"/>
      <c r="E3460" s="32"/>
      <c r="F3460" s="16"/>
      <c r="G3460" s="16"/>
      <c r="H3460" s="16"/>
      <c r="I3460" s="16"/>
      <c r="J3460" s="16"/>
      <c r="K3460" s="16"/>
      <c r="L3460" s="32"/>
      <c r="M3460" s="16"/>
      <c r="N3460" s="16"/>
      <c r="O3460" s="16"/>
      <c r="P3460" s="16"/>
      <c r="Y3460" s="20"/>
      <c r="Z3460" s="20"/>
      <c r="AA3460" s="20"/>
      <c r="AB3460" s="20"/>
      <c r="AC3460" s="20"/>
      <c r="AD3460" s="20"/>
    </row>
    <row r="3461" spans="3:30" s="1" customFormat="1">
      <c r="C3461" s="16"/>
      <c r="D3461" s="16"/>
      <c r="E3461" s="32"/>
      <c r="F3461" s="16"/>
      <c r="G3461" s="16"/>
      <c r="H3461" s="16"/>
      <c r="I3461" s="16"/>
      <c r="J3461" s="16"/>
      <c r="K3461" s="16"/>
      <c r="L3461" s="32"/>
      <c r="M3461" s="16"/>
      <c r="N3461" s="16"/>
      <c r="O3461" s="16"/>
      <c r="P3461" s="16"/>
      <c r="Y3461" s="20"/>
      <c r="Z3461" s="20"/>
      <c r="AA3461" s="20"/>
      <c r="AB3461" s="20"/>
      <c r="AC3461" s="20"/>
      <c r="AD3461" s="20"/>
    </row>
    <row r="3462" spans="3:30" s="1" customFormat="1">
      <c r="C3462" s="16"/>
      <c r="D3462" s="16"/>
      <c r="E3462" s="32"/>
      <c r="F3462" s="16"/>
      <c r="G3462" s="16"/>
      <c r="H3462" s="16"/>
      <c r="I3462" s="16"/>
      <c r="J3462" s="16"/>
      <c r="K3462" s="16"/>
      <c r="L3462" s="32"/>
      <c r="M3462" s="16"/>
      <c r="N3462" s="16"/>
      <c r="O3462" s="16"/>
      <c r="P3462" s="16"/>
      <c r="Y3462" s="20"/>
      <c r="Z3462" s="20"/>
      <c r="AA3462" s="20"/>
      <c r="AB3462" s="20"/>
      <c r="AC3462" s="20"/>
      <c r="AD3462" s="20"/>
    </row>
    <row r="3463" spans="3:30" s="1" customFormat="1">
      <c r="C3463" s="16"/>
      <c r="D3463" s="16"/>
      <c r="E3463" s="32"/>
      <c r="F3463" s="16"/>
      <c r="G3463" s="16"/>
      <c r="H3463" s="16"/>
      <c r="I3463" s="16"/>
      <c r="J3463" s="16"/>
      <c r="K3463" s="16"/>
      <c r="L3463" s="32"/>
      <c r="M3463" s="16"/>
      <c r="N3463" s="16"/>
      <c r="O3463" s="16"/>
      <c r="P3463" s="16"/>
      <c r="Y3463" s="20"/>
      <c r="Z3463" s="20"/>
      <c r="AA3463" s="20"/>
      <c r="AB3463" s="20"/>
      <c r="AC3463" s="20"/>
      <c r="AD3463" s="20"/>
    </row>
    <row r="3464" spans="3:30" s="1" customFormat="1">
      <c r="C3464" s="16"/>
      <c r="D3464" s="16"/>
      <c r="E3464" s="32"/>
      <c r="F3464" s="16"/>
      <c r="G3464" s="16"/>
      <c r="H3464" s="16"/>
      <c r="I3464" s="16"/>
      <c r="J3464" s="16"/>
      <c r="K3464" s="16"/>
      <c r="L3464" s="32"/>
      <c r="M3464" s="16"/>
      <c r="N3464" s="16"/>
      <c r="O3464" s="16"/>
      <c r="P3464" s="16"/>
      <c r="Y3464" s="20"/>
      <c r="Z3464" s="20"/>
      <c r="AA3464" s="20"/>
      <c r="AB3464" s="20"/>
      <c r="AC3464" s="20"/>
      <c r="AD3464" s="20"/>
    </row>
    <row r="3465" spans="3:30" s="1" customFormat="1">
      <c r="C3465" s="16"/>
      <c r="D3465" s="16"/>
      <c r="E3465" s="32"/>
      <c r="F3465" s="16"/>
      <c r="G3465" s="16"/>
      <c r="H3465" s="16"/>
      <c r="I3465" s="16"/>
      <c r="J3465" s="16"/>
      <c r="K3465" s="16"/>
      <c r="L3465" s="32"/>
      <c r="M3465" s="16"/>
      <c r="N3465" s="16"/>
      <c r="O3465" s="16"/>
      <c r="P3465" s="16"/>
      <c r="Y3465" s="20"/>
      <c r="Z3465" s="20"/>
      <c r="AA3465" s="20"/>
      <c r="AB3465" s="20"/>
      <c r="AC3465" s="20"/>
      <c r="AD3465" s="20"/>
    </row>
    <row r="3466" spans="3:30" s="1" customFormat="1">
      <c r="C3466" s="16"/>
      <c r="D3466" s="16"/>
      <c r="E3466" s="32"/>
      <c r="F3466" s="16"/>
      <c r="G3466" s="16"/>
      <c r="H3466" s="16"/>
      <c r="I3466" s="16"/>
      <c r="J3466" s="16"/>
      <c r="K3466" s="16"/>
      <c r="L3466" s="32"/>
      <c r="M3466" s="16"/>
      <c r="N3466" s="16"/>
      <c r="O3466" s="16"/>
      <c r="P3466" s="16"/>
      <c r="Y3466" s="20"/>
      <c r="Z3466" s="20"/>
      <c r="AA3466" s="20"/>
      <c r="AB3466" s="20"/>
      <c r="AC3466" s="20"/>
      <c r="AD3466" s="20"/>
    </row>
    <row r="3467" spans="3:30" s="1" customFormat="1">
      <c r="C3467" s="16"/>
      <c r="D3467" s="16"/>
      <c r="E3467" s="32"/>
      <c r="F3467" s="16"/>
      <c r="G3467" s="16"/>
      <c r="H3467" s="16"/>
      <c r="I3467" s="16"/>
      <c r="J3467" s="16"/>
      <c r="K3467" s="16"/>
      <c r="L3467" s="32"/>
      <c r="M3467" s="16"/>
      <c r="N3467" s="16"/>
      <c r="O3467" s="16"/>
      <c r="P3467" s="16"/>
      <c r="Y3467" s="20"/>
      <c r="Z3467" s="20"/>
      <c r="AA3467" s="20"/>
      <c r="AB3467" s="20"/>
      <c r="AC3467" s="20"/>
      <c r="AD3467" s="20"/>
    </row>
    <row r="3468" spans="3:30" s="1" customFormat="1">
      <c r="C3468" s="16"/>
      <c r="D3468" s="16"/>
      <c r="E3468" s="32"/>
      <c r="F3468" s="16"/>
      <c r="G3468" s="16"/>
      <c r="H3468" s="16"/>
      <c r="I3468" s="16"/>
      <c r="J3468" s="16"/>
      <c r="K3468" s="16"/>
      <c r="L3468" s="32"/>
      <c r="M3468" s="16"/>
      <c r="N3468" s="16"/>
      <c r="O3468" s="16"/>
      <c r="P3468" s="16"/>
      <c r="Y3468" s="20"/>
      <c r="Z3468" s="20"/>
      <c r="AA3468" s="20"/>
      <c r="AB3468" s="20"/>
      <c r="AC3468" s="20"/>
      <c r="AD3468" s="20"/>
    </row>
    <row r="3469" spans="3:30" s="1" customFormat="1">
      <c r="C3469" s="16"/>
      <c r="D3469" s="16"/>
      <c r="E3469" s="32"/>
      <c r="F3469" s="16"/>
      <c r="G3469" s="16"/>
      <c r="H3469" s="16"/>
      <c r="I3469" s="16"/>
      <c r="J3469" s="16"/>
      <c r="K3469" s="16"/>
      <c r="L3469" s="32"/>
      <c r="M3469" s="16"/>
      <c r="N3469" s="16"/>
      <c r="O3469" s="16"/>
      <c r="P3469" s="16"/>
      <c r="Y3469" s="20"/>
      <c r="Z3469" s="20"/>
      <c r="AA3469" s="20"/>
      <c r="AB3469" s="20"/>
      <c r="AC3469" s="20"/>
      <c r="AD3469" s="20"/>
    </row>
    <row r="3470" spans="3:30" s="1" customFormat="1">
      <c r="C3470" s="16"/>
      <c r="D3470" s="16"/>
      <c r="E3470" s="32"/>
      <c r="F3470" s="16"/>
      <c r="G3470" s="16"/>
      <c r="H3470" s="16"/>
      <c r="I3470" s="16"/>
      <c r="J3470" s="16"/>
      <c r="K3470" s="16"/>
      <c r="L3470" s="32"/>
      <c r="M3470" s="16"/>
      <c r="N3470" s="16"/>
      <c r="O3470" s="16"/>
      <c r="P3470" s="16"/>
      <c r="Y3470" s="20"/>
      <c r="Z3470" s="20"/>
      <c r="AA3470" s="20"/>
      <c r="AB3470" s="20"/>
      <c r="AC3470" s="20"/>
      <c r="AD3470" s="20"/>
    </row>
    <row r="3471" spans="3:30" s="1" customFormat="1">
      <c r="C3471" s="16"/>
      <c r="D3471" s="16"/>
      <c r="E3471" s="32"/>
      <c r="F3471" s="16"/>
      <c r="G3471" s="16"/>
      <c r="H3471" s="16"/>
      <c r="I3471" s="16"/>
      <c r="J3471" s="16"/>
      <c r="K3471" s="16"/>
      <c r="L3471" s="32"/>
      <c r="M3471" s="16"/>
      <c r="N3471" s="16"/>
      <c r="O3471" s="16"/>
      <c r="P3471" s="16"/>
      <c r="Y3471" s="20"/>
      <c r="Z3471" s="20"/>
      <c r="AA3471" s="20"/>
      <c r="AB3471" s="20"/>
      <c r="AC3471" s="20"/>
      <c r="AD3471" s="20"/>
    </row>
    <row r="3472" spans="3:30" s="1" customFormat="1">
      <c r="C3472" s="16"/>
      <c r="D3472" s="16"/>
      <c r="E3472" s="32"/>
      <c r="F3472" s="16"/>
      <c r="G3472" s="16"/>
      <c r="H3472" s="16"/>
      <c r="I3472" s="16"/>
      <c r="J3472" s="16"/>
      <c r="K3472" s="16"/>
      <c r="L3472" s="32"/>
      <c r="M3472" s="16"/>
      <c r="N3472" s="16"/>
      <c r="O3472" s="16"/>
      <c r="P3472" s="16"/>
      <c r="Y3472" s="20"/>
      <c r="Z3472" s="20"/>
      <c r="AA3472" s="20"/>
      <c r="AB3472" s="20"/>
      <c r="AC3472" s="20"/>
      <c r="AD3472" s="20"/>
    </row>
    <row r="3473" spans="3:30" s="1" customFormat="1">
      <c r="C3473" s="16"/>
      <c r="D3473" s="16"/>
      <c r="E3473" s="32"/>
      <c r="F3473" s="16"/>
      <c r="G3473" s="16"/>
      <c r="H3473" s="16"/>
      <c r="I3473" s="16"/>
      <c r="J3473" s="16"/>
      <c r="K3473" s="16"/>
      <c r="L3473" s="32"/>
      <c r="M3473" s="16"/>
      <c r="N3473" s="16"/>
      <c r="O3473" s="16"/>
      <c r="P3473" s="16"/>
      <c r="Y3473" s="20"/>
      <c r="Z3473" s="20"/>
      <c r="AA3473" s="20"/>
      <c r="AB3473" s="20"/>
      <c r="AC3473" s="20"/>
      <c r="AD3473" s="20"/>
    </row>
    <row r="3474" spans="3:30" s="1" customFormat="1">
      <c r="C3474" s="16"/>
      <c r="D3474" s="16"/>
      <c r="E3474" s="32"/>
      <c r="F3474" s="16"/>
      <c r="G3474" s="16"/>
      <c r="H3474" s="16"/>
      <c r="I3474" s="16"/>
      <c r="J3474" s="16"/>
      <c r="K3474" s="16"/>
      <c r="L3474" s="32"/>
      <c r="M3474" s="16"/>
      <c r="N3474" s="16"/>
      <c r="O3474" s="16"/>
      <c r="P3474" s="16"/>
      <c r="Y3474" s="20"/>
      <c r="Z3474" s="20"/>
      <c r="AA3474" s="20"/>
      <c r="AB3474" s="20"/>
      <c r="AC3474" s="20"/>
      <c r="AD3474" s="20"/>
    </row>
    <row r="3475" spans="3:30" s="1" customFormat="1">
      <c r="C3475" s="16"/>
      <c r="D3475" s="16"/>
      <c r="E3475" s="32"/>
      <c r="F3475" s="16"/>
      <c r="G3475" s="16"/>
      <c r="H3475" s="16"/>
      <c r="I3475" s="16"/>
      <c r="J3475" s="16"/>
      <c r="K3475" s="16"/>
      <c r="L3475" s="32"/>
      <c r="M3475" s="16"/>
      <c r="N3475" s="16"/>
      <c r="O3475" s="16"/>
      <c r="P3475" s="16"/>
      <c r="Y3475" s="20"/>
      <c r="Z3475" s="20"/>
      <c r="AA3475" s="20"/>
      <c r="AB3475" s="20"/>
      <c r="AC3475" s="20"/>
      <c r="AD3475" s="20"/>
    </row>
    <row r="3476" spans="3:30" s="1" customFormat="1">
      <c r="C3476" s="16"/>
      <c r="D3476" s="16"/>
      <c r="E3476" s="32"/>
      <c r="F3476" s="16"/>
      <c r="G3476" s="16"/>
      <c r="H3476" s="16"/>
      <c r="I3476" s="16"/>
      <c r="J3476" s="16"/>
      <c r="K3476" s="16"/>
      <c r="L3476" s="32"/>
      <c r="M3476" s="16"/>
      <c r="N3476" s="16"/>
      <c r="O3476" s="16"/>
      <c r="P3476" s="16"/>
      <c r="Y3476" s="20"/>
      <c r="Z3476" s="20"/>
      <c r="AA3476" s="20"/>
      <c r="AB3476" s="20"/>
      <c r="AC3476" s="20"/>
      <c r="AD3476" s="20"/>
    </row>
    <row r="3477" spans="3:30" s="1" customFormat="1">
      <c r="C3477" s="16"/>
      <c r="D3477" s="16"/>
      <c r="E3477" s="32"/>
      <c r="F3477" s="16"/>
      <c r="G3477" s="16"/>
      <c r="H3477" s="16"/>
      <c r="I3477" s="16"/>
      <c r="J3477" s="16"/>
      <c r="K3477" s="16"/>
      <c r="L3477" s="32"/>
      <c r="M3477" s="16"/>
      <c r="N3477" s="16"/>
      <c r="O3477" s="16"/>
      <c r="P3477" s="16"/>
      <c r="Y3477" s="20"/>
      <c r="Z3477" s="20"/>
      <c r="AA3477" s="20"/>
      <c r="AB3477" s="20"/>
      <c r="AC3477" s="20"/>
      <c r="AD3477" s="20"/>
    </row>
    <row r="3478" spans="3:30" s="1" customFormat="1">
      <c r="C3478" s="16"/>
      <c r="D3478" s="16"/>
      <c r="E3478" s="32"/>
      <c r="F3478" s="16"/>
      <c r="G3478" s="16"/>
      <c r="H3478" s="16"/>
      <c r="I3478" s="16"/>
      <c r="J3478" s="16"/>
      <c r="K3478" s="16"/>
      <c r="L3478" s="32"/>
      <c r="M3478" s="16"/>
      <c r="N3478" s="16"/>
      <c r="O3478" s="16"/>
      <c r="P3478" s="16"/>
      <c r="Y3478" s="20"/>
      <c r="Z3478" s="20"/>
      <c r="AA3478" s="20"/>
      <c r="AB3478" s="20"/>
      <c r="AC3478" s="20"/>
      <c r="AD3478" s="20"/>
    </row>
    <row r="3479" spans="3:30" s="1" customFormat="1">
      <c r="C3479" s="16"/>
      <c r="D3479" s="16"/>
      <c r="E3479" s="32"/>
      <c r="F3479" s="16"/>
      <c r="G3479" s="16"/>
      <c r="H3479" s="16"/>
      <c r="I3479" s="16"/>
      <c r="J3479" s="16"/>
      <c r="K3479" s="16"/>
      <c r="L3479" s="32"/>
      <c r="M3479" s="16"/>
      <c r="N3479" s="16"/>
      <c r="O3479" s="16"/>
      <c r="P3479" s="16"/>
      <c r="Y3479" s="20"/>
      <c r="Z3479" s="20"/>
      <c r="AA3479" s="20"/>
      <c r="AB3479" s="20"/>
      <c r="AC3479" s="20"/>
      <c r="AD3479" s="20"/>
    </row>
    <row r="3480" spans="3:30" s="1" customFormat="1">
      <c r="C3480" s="16"/>
      <c r="D3480" s="16"/>
      <c r="E3480" s="32"/>
      <c r="F3480" s="16"/>
      <c r="G3480" s="16"/>
      <c r="H3480" s="16"/>
      <c r="I3480" s="16"/>
      <c r="J3480" s="16"/>
      <c r="K3480" s="16"/>
      <c r="L3480" s="32"/>
      <c r="M3480" s="16"/>
      <c r="N3480" s="16"/>
      <c r="O3480" s="16"/>
      <c r="P3480" s="16"/>
      <c r="Y3480" s="20"/>
      <c r="Z3480" s="20"/>
      <c r="AA3480" s="20"/>
      <c r="AB3480" s="20"/>
      <c r="AC3480" s="20"/>
      <c r="AD3480" s="20"/>
    </row>
    <row r="3481" spans="3:30" s="1" customFormat="1">
      <c r="C3481" s="16"/>
      <c r="D3481" s="16"/>
      <c r="E3481" s="32"/>
      <c r="F3481" s="16"/>
      <c r="G3481" s="16"/>
      <c r="H3481" s="16"/>
      <c r="I3481" s="16"/>
      <c r="J3481" s="16"/>
      <c r="K3481" s="16"/>
      <c r="L3481" s="32"/>
      <c r="M3481" s="16"/>
      <c r="N3481" s="16"/>
      <c r="O3481" s="16"/>
      <c r="P3481" s="16"/>
      <c r="Y3481" s="20"/>
      <c r="Z3481" s="20"/>
      <c r="AA3481" s="20"/>
      <c r="AB3481" s="20"/>
      <c r="AC3481" s="20"/>
      <c r="AD3481" s="20"/>
    </row>
    <row r="3482" spans="3:30" s="1" customFormat="1">
      <c r="C3482" s="16"/>
      <c r="D3482" s="16"/>
      <c r="E3482" s="32"/>
      <c r="F3482" s="16"/>
      <c r="G3482" s="16"/>
      <c r="H3482" s="16"/>
      <c r="I3482" s="16"/>
      <c r="J3482" s="16"/>
      <c r="K3482" s="16"/>
      <c r="L3482" s="32"/>
      <c r="M3482" s="16"/>
      <c r="N3482" s="16"/>
      <c r="O3482" s="16"/>
      <c r="P3482" s="16"/>
      <c r="Y3482" s="20"/>
      <c r="Z3482" s="20"/>
      <c r="AA3482" s="20"/>
      <c r="AB3482" s="20"/>
      <c r="AC3482" s="20"/>
      <c r="AD3482" s="20"/>
    </row>
    <row r="3483" spans="3:30" s="1" customFormat="1">
      <c r="C3483" s="16"/>
      <c r="D3483" s="16"/>
      <c r="E3483" s="32"/>
      <c r="F3483" s="16"/>
      <c r="G3483" s="16"/>
      <c r="H3483" s="16"/>
      <c r="I3483" s="16"/>
      <c r="J3483" s="16"/>
      <c r="K3483" s="16"/>
      <c r="L3483" s="32"/>
      <c r="M3483" s="16"/>
      <c r="N3483" s="16"/>
      <c r="O3483" s="16"/>
      <c r="P3483" s="16"/>
      <c r="Y3483" s="20"/>
      <c r="Z3483" s="20"/>
      <c r="AA3483" s="20"/>
      <c r="AB3483" s="20"/>
      <c r="AC3483" s="20"/>
      <c r="AD3483" s="20"/>
    </row>
    <row r="3484" spans="3:30" s="1" customFormat="1">
      <c r="C3484" s="16"/>
      <c r="D3484" s="16"/>
      <c r="E3484" s="32"/>
      <c r="F3484" s="16"/>
      <c r="G3484" s="16"/>
      <c r="H3484" s="16"/>
      <c r="I3484" s="16"/>
      <c r="J3484" s="16"/>
      <c r="K3484" s="16"/>
      <c r="L3484" s="32"/>
      <c r="M3484" s="16"/>
      <c r="N3484" s="16"/>
      <c r="O3484" s="16"/>
      <c r="P3484" s="16"/>
      <c r="Y3484" s="20"/>
      <c r="Z3484" s="20"/>
      <c r="AA3484" s="20"/>
      <c r="AB3484" s="20"/>
      <c r="AC3484" s="20"/>
      <c r="AD3484" s="20"/>
    </row>
    <row r="3485" spans="3:30" s="1" customFormat="1">
      <c r="C3485" s="16"/>
      <c r="D3485" s="16"/>
      <c r="E3485" s="32"/>
      <c r="F3485" s="16"/>
      <c r="G3485" s="16"/>
      <c r="H3485" s="16"/>
      <c r="I3485" s="16"/>
      <c r="J3485" s="16"/>
      <c r="K3485" s="16"/>
      <c r="L3485" s="32"/>
      <c r="M3485" s="16"/>
      <c r="N3485" s="16"/>
      <c r="O3485" s="16"/>
      <c r="P3485" s="16"/>
      <c r="Y3485" s="20"/>
      <c r="Z3485" s="20"/>
      <c r="AA3485" s="20"/>
      <c r="AB3485" s="20"/>
      <c r="AC3485" s="20"/>
      <c r="AD3485" s="20"/>
    </row>
    <row r="3486" spans="3:30" s="1" customFormat="1">
      <c r="C3486" s="16"/>
      <c r="D3486" s="16"/>
      <c r="E3486" s="32"/>
      <c r="F3486" s="16"/>
      <c r="G3486" s="16"/>
      <c r="H3486" s="16"/>
      <c r="I3486" s="16"/>
      <c r="J3486" s="16"/>
      <c r="K3486" s="16"/>
      <c r="L3486" s="32"/>
      <c r="M3486" s="16"/>
      <c r="N3486" s="16"/>
      <c r="O3486" s="16"/>
      <c r="P3486" s="16"/>
      <c r="Y3486" s="20"/>
      <c r="Z3486" s="20"/>
      <c r="AA3486" s="20"/>
      <c r="AB3486" s="20"/>
      <c r="AC3486" s="20"/>
      <c r="AD3486" s="20"/>
    </row>
    <row r="3487" spans="3:30" s="1" customFormat="1">
      <c r="C3487" s="16"/>
      <c r="D3487" s="16"/>
      <c r="E3487" s="32"/>
      <c r="F3487" s="16"/>
      <c r="G3487" s="16"/>
      <c r="H3487" s="16"/>
      <c r="I3487" s="16"/>
      <c r="J3487" s="16"/>
      <c r="K3487" s="16"/>
      <c r="L3487" s="32"/>
      <c r="M3487" s="16"/>
      <c r="N3487" s="16"/>
      <c r="O3487" s="16"/>
      <c r="P3487" s="16"/>
      <c r="Y3487" s="20"/>
      <c r="Z3487" s="20"/>
      <c r="AA3487" s="20"/>
      <c r="AB3487" s="20"/>
      <c r="AC3487" s="20"/>
      <c r="AD3487" s="20"/>
    </row>
    <row r="3488" spans="3:30" s="1" customFormat="1">
      <c r="C3488" s="16"/>
      <c r="D3488" s="16"/>
      <c r="E3488" s="32"/>
      <c r="F3488" s="16"/>
      <c r="G3488" s="16"/>
      <c r="H3488" s="16"/>
      <c r="I3488" s="16"/>
      <c r="J3488" s="16"/>
      <c r="K3488" s="16"/>
      <c r="L3488" s="32"/>
      <c r="M3488" s="16"/>
      <c r="N3488" s="16"/>
      <c r="O3488" s="16"/>
      <c r="P3488" s="16"/>
      <c r="Y3488" s="20"/>
      <c r="Z3488" s="20"/>
      <c r="AA3488" s="20"/>
      <c r="AB3488" s="20"/>
      <c r="AC3488" s="20"/>
      <c r="AD3488" s="20"/>
    </row>
    <row r="3489" spans="3:30" s="1" customFormat="1">
      <c r="C3489" s="16"/>
      <c r="D3489" s="16"/>
      <c r="E3489" s="32"/>
      <c r="F3489" s="16"/>
      <c r="G3489" s="16"/>
      <c r="H3489" s="16"/>
      <c r="I3489" s="16"/>
      <c r="J3489" s="16"/>
      <c r="K3489" s="16"/>
      <c r="L3489" s="32"/>
      <c r="M3489" s="16"/>
      <c r="N3489" s="16"/>
      <c r="O3489" s="16"/>
      <c r="P3489" s="16"/>
      <c r="Y3489" s="20"/>
      <c r="Z3489" s="20"/>
      <c r="AA3489" s="20"/>
      <c r="AB3489" s="20"/>
      <c r="AC3489" s="20"/>
      <c r="AD3489" s="20"/>
    </row>
    <row r="3490" spans="3:30" s="1" customFormat="1">
      <c r="C3490" s="16"/>
      <c r="D3490" s="16"/>
      <c r="E3490" s="32"/>
      <c r="F3490" s="16"/>
      <c r="G3490" s="16"/>
      <c r="H3490" s="16"/>
      <c r="I3490" s="16"/>
      <c r="J3490" s="16"/>
      <c r="K3490" s="16"/>
      <c r="L3490" s="32"/>
      <c r="M3490" s="16"/>
      <c r="N3490" s="16"/>
      <c r="O3490" s="16"/>
      <c r="P3490" s="16"/>
      <c r="Y3490" s="20"/>
      <c r="Z3490" s="20"/>
      <c r="AA3490" s="20"/>
      <c r="AB3490" s="20"/>
      <c r="AC3490" s="20"/>
      <c r="AD3490" s="20"/>
    </row>
    <row r="3491" spans="3:30" s="1" customFormat="1">
      <c r="C3491" s="16"/>
      <c r="D3491" s="16"/>
      <c r="E3491" s="32"/>
      <c r="F3491" s="16"/>
      <c r="G3491" s="16"/>
      <c r="H3491" s="16"/>
      <c r="I3491" s="16"/>
      <c r="J3491" s="16"/>
      <c r="K3491" s="16"/>
      <c r="L3491" s="32"/>
      <c r="M3491" s="16"/>
      <c r="N3491" s="16"/>
      <c r="O3491" s="16"/>
      <c r="P3491" s="16"/>
      <c r="Y3491" s="20"/>
      <c r="Z3491" s="20"/>
      <c r="AA3491" s="20"/>
      <c r="AB3491" s="20"/>
      <c r="AC3491" s="20"/>
      <c r="AD3491" s="20"/>
    </row>
    <row r="3492" spans="3:30" s="1" customFormat="1">
      <c r="C3492" s="16"/>
      <c r="D3492" s="16"/>
      <c r="E3492" s="32"/>
      <c r="F3492" s="16"/>
      <c r="G3492" s="16"/>
      <c r="H3492" s="16"/>
      <c r="I3492" s="16"/>
      <c r="J3492" s="16"/>
      <c r="K3492" s="16"/>
      <c r="L3492" s="32"/>
      <c r="M3492" s="16"/>
      <c r="N3492" s="16"/>
      <c r="O3492" s="16"/>
      <c r="P3492" s="16"/>
      <c r="Y3492" s="20"/>
      <c r="Z3492" s="20"/>
      <c r="AA3492" s="20"/>
      <c r="AB3492" s="20"/>
      <c r="AC3492" s="20"/>
      <c r="AD3492" s="20"/>
    </row>
    <row r="3493" spans="3:30" s="1" customFormat="1">
      <c r="C3493" s="16"/>
      <c r="D3493" s="16"/>
      <c r="E3493" s="32"/>
      <c r="F3493" s="16"/>
      <c r="G3493" s="16"/>
      <c r="H3493" s="16"/>
      <c r="I3493" s="16"/>
      <c r="J3493" s="16"/>
      <c r="K3493" s="16"/>
      <c r="L3493" s="32"/>
      <c r="M3493" s="16"/>
      <c r="N3493" s="16"/>
      <c r="O3493" s="16"/>
      <c r="P3493" s="16"/>
      <c r="Y3493" s="20"/>
      <c r="Z3493" s="20"/>
      <c r="AA3493" s="20"/>
      <c r="AB3493" s="20"/>
      <c r="AC3493" s="20"/>
      <c r="AD3493" s="20"/>
    </row>
    <row r="3494" spans="3:30" s="1" customFormat="1">
      <c r="C3494" s="16"/>
      <c r="D3494" s="16"/>
      <c r="E3494" s="32"/>
      <c r="F3494" s="16"/>
      <c r="G3494" s="16"/>
      <c r="H3494" s="16"/>
      <c r="I3494" s="16"/>
      <c r="J3494" s="16"/>
      <c r="K3494" s="16"/>
      <c r="L3494" s="32"/>
      <c r="M3494" s="16"/>
      <c r="N3494" s="16"/>
      <c r="O3494" s="16"/>
      <c r="P3494" s="16"/>
      <c r="Y3494" s="20"/>
      <c r="Z3494" s="20"/>
      <c r="AA3494" s="20"/>
      <c r="AB3494" s="20"/>
      <c r="AC3494" s="20"/>
      <c r="AD3494" s="20"/>
    </row>
    <row r="3495" spans="3:30" s="1" customFormat="1">
      <c r="C3495" s="16"/>
      <c r="D3495" s="16"/>
      <c r="E3495" s="32"/>
      <c r="F3495" s="16"/>
      <c r="G3495" s="16"/>
      <c r="H3495" s="16"/>
      <c r="I3495" s="16"/>
      <c r="J3495" s="16"/>
      <c r="K3495" s="16"/>
      <c r="L3495" s="32"/>
      <c r="M3495" s="16"/>
      <c r="N3495" s="16"/>
      <c r="O3495" s="16"/>
      <c r="P3495" s="16"/>
      <c r="Y3495" s="20"/>
      <c r="Z3495" s="20"/>
      <c r="AA3495" s="20"/>
      <c r="AB3495" s="20"/>
      <c r="AC3495" s="20"/>
      <c r="AD3495" s="20"/>
    </row>
    <row r="3496" spans="3:30" s="1" customFormat="1">
      <c r="C3496" s="16"/>
      <c r="D3496" s="16"/>
      <c r="E3496" s="32"/>
      <c r="F3496" s="16"/>
      <c r="G3496" s="16"/>
      <c r="H3496" s="16"/>
      <c r="I3496" s="16"/>
      <c r="J3496" s="16"/>
      <c r="K3496" s="16"/>
      <c r="L3496" s="32"/>
      <c r="M3496" s="16"/>
      <c r="N3496" s="16"/>
      <c r="O3496" s="16"/>
      <c r="P3496" s="16"/>
      <c r="Y3496" s="20"/>
      <c r="Z3496" s="20"/>
      <c r="AA3496" s="20"/>
      <c r="AB3496" s="20"/>
      <c r="AC3496" s="20"/>
      <c r="AD3496" s="20"/>
    </row>
    <row r="3497" spans="3:30" s="1" customFormat="1">
      <c r="C3497" s="16"/>
      <c r="D3497" s="16"/>
      <c r="E3497" s="32"/>
      <c r="F3497" s="16"/>
      <c r="G3497" s="16"/>
      <c r="H3497" s="16"/>
      <c r="I3497" s="16"/>
      <c r="J3497" s="16"/>
      <c r="K3497" s="16"/>
      <c r="L3497" s="32"/>
      <c r="M3497" s="16"/>
      <c r="N3497" s="16"/>
      <c r="O3497" s="16"/>
      <c r="P3497" s="16"/>
      <c r="Y3497" s="20"/>
      <c r="Z3497" s="20"/>
      <c r="AA3497" s="20"/>
      <c r="AB3497" s="20"/>
      <c r="AC3497" s="20"/>
      <c r="AD3497" s="20"/>
    </row>
    <row r="3498" spans="3:30" s="1" customFormat="1">
      <c r="C3498" s="16"/>
      <c r="D3498" s="16"/>
      <c r="E3498" s="32"/>
      <c r="F3498" s="16"/>
      <c r="G3498" s="16"/>
      <c r="H3498" s="16"/>
      <c r="I3498" s="16"/>
      <c r="J3498" s="16"/>
      <c r="K3498" s="16"/>
      <c r="L3498" s="32"/>
      <c r="M3498" s="16"/>
      <c r="N3498" s="16"/>
      <c r="O3498" s="16"/>
      <c r="P3498" s="16"/>
      <c r="Y3498" s="20"/>
      <c r="Z3498" s="20"/>
      <c r="AA3498" s="20"/>
      <c r="AB3498" s="20"/>
      <c r="AC3498" s="20"/>
      <c r="AD3498" s="20"/>
    </row>
    <row r="3499" spans="3:30" s="1" customFormat="1">
      <c r="C3499" s="16"/>
      <c r="D3499" s="16"/>
      <c r="E3499" s="32"/>
      <c r="F3499" s="16"/>
      <c r="G3499" s="16"/>
      <c r="H3499" s="16"/>
      <c r="I3499" s="16"/>
      <c r="J3499" s="16"/>
      <c r="K3499" s="16"/>
      <c r="L3499" s="32"/>
      <c r="M3499" s="16"/>
      <c r="N3499" s="16"/>
      <c r="O3499" s="16"/>
      <c r="P3499" s="16"/>
      <c r="Y3499" s="20"/>
      <c r="Z3499" s="20"/>
      <c r="AA3499" s="20"/>
      <c r="AB3499" s="20"/>
      <c r="AC3499" s="20"/>
      <c r="AD3499" s="20"/>
    </row>
    <row r="3500" spans="3:30" s="1" customFormat="1">
      <c r="C3500" s="16"/>
      <c r="D3500" s="16"/>
      <c r="E3500" s="32"/>
      <c r="F3500" s="16"/>
      <c r="G3500" s="16"/>
      <c r="H3500" s="16"/>
      <c r="I3500" s="16"/>
      <c r="J3500" s="16"/>
      <c r="K3500" s="16"/>
      <c r="L3500" s="32"/>
      <c r="M3500" s="16"/>
      <c r="N3500" s="16"/>
      <c r="O3500" s="16"/>
      <c r="P3500" s="16"/>
      <c r="Y3500" s="20"/>
      <c r="Z3500" s="20"/>
      <c r="AA3500" s="20"/>
      <c r="AB3500" s="20"/>
      <c r="AC3500" s="20"/>
      <c r="AD3500" s="20"/>
    </row>
    <row r="3501" spans="3:30" s="1" customFormat="1">
      <c r="C3501" s="16"/>
      <c r="D3501" s="16"/>
      <c r="E3501" s="32"/>
      <c r="F3501" s="16"/>
      <c r="G3501" s="16"/>
      <c r="H3501" s="16"/>
      <c r="I3501" s="16"/>
      <c r="J3501" s="16"/>
      <c r="K3501" s="16"/>
      <c r="L3501" s="32"/>
      <c r="M3501" s="16"/>
      <c r="N3501" s="16"/>
      <c r="O3501" s="16"/>
      <c r="P3501" s="16"/>
      <c r="Y3501" s="20"/>
      <c r="Z3501" s="20"/>
      <c r="AA3501" s="20"/>
      <c r="AB3501" s="20"/>
      <c r="AC3501" s="20"/>
      <c r="AD3501" s="20"/>
    </row>
    <row r="3502" spans="3:30" s="1" customFormat="1">
      <c r="C3502" s="16"/>
      <c r="D3502" s="16"/>
      <c r="E3502" s="32"/>
      <c r="F3502" s="16"/>
      <c r="G3502" s="16"/>
      <c r="H3502" s="16"/>
      <c r="I3502" s="16"/>
      <c r="J3502" s="16"/>
      <c r="K3502" s="16"/>
      <c r="L3502" s="32"/>
      <c r="M3502" s="16"/>
      <c r="N3502" s="16"/>
      <c r="O3502" s="16"/>
      <c r="P3502" s="16"/>
      <c r="Y3502" s="20"/>
      <c r="Z3502" s="20"/>
      <c r="AA3502" s="20"/>
      <c r="AB3502" s="20"/>
      <c r="AC3502" s="20"/>
      <c r="AD3502" s="20"/>
    </row>
    <row r="3503" spans="3:30" s="1" customFormat="1">
      <c r="C3503" s="16"/>
      <c r="D3503" s="16"/>
      <c r="E3503" s="32"/>
      <c r="F3503" s="16"/>
      <c r="G3503" s="16"/>
      <c r="H3503" s="16"/>
      <c r="I3503" s="16"/>
      <c r="J3503" s="16"/>
      <c r="K3503" s="16"/>
      <c r="L3503" s="32"/>
      <c r="M3503" s="16"/>
      <c r="N3503" s="16"/>
      <c r="O3503" s="16"/>
      <c r="P3503" s="16"/>
      <c r="Y3503" s="20"/>
      <c r="Z3503" s="20"/>
      <c r="AA3503" s="20"/>
      <c r="AB3503" s="20"/>
      <c r="AC3503" s="20"/>
      <c r="AD3503" s="20"/>
    </row>
    <row r="3504" spans="3:30" s="1" customFormat="1">
      <c r="C3504" s="16"/>
      <c r="D3504" s="16"/>
      <c r="E3504" s="32"/>
      <c r="F3504" s="16"/>
      <c r="G3504" s="16"/>
      <c r="H3504" s="16"/>
      <c r="I3504" s="16"/>
      <c r="J3504" s="16"/>
      <c r="K3504" s="16"/>
      <c r="L3504" s="32"/>
      <c r="M3504" s="16"/>
      <c r="N3504" s="16"/>
      <c r="O3504" s="16"/>
      <c r="P3504" s="16"/>
      <c r="Y3504" s="20"/>
      <c r="Z3504" s="20"/>
      <c r="AA3504" s="20"/>
      <c r="AB3504" s="20"/>
      <c r="AC3504" s="20"/>
      <c r="AD3504" s="20"/>
    </row>
    <row r="3505" spans="3:30" s="1" customFormat="1">
      <c r="C3505" s="16"/>
      <c r="D3505" s="16"/>
      <c r="E3505" s="32"/>
      <c r="F3505" s="16"/>
      <c r="G3505" s="16"/>
      <c r="H3505" s="16"/>
      <c r="I3505" s="16"/>
      <c r="J3505" s="16"/>
      <c r="K3505" s="16"/>
      <c r="L3505" s="32"/>
      <c r="M3505" s="16"/>
      <c r="N3505" s="16"/>
      <c r="O3505" s="16"/>
      <c r="P3505" s="16"/>
      <c r="Y3505" s="20"/>
      <c r="Z3505" s="20"/>
      <c r="AA3505" s="20"/>
      <c r="AB3505" s="20"/>
      <c r="AC3505" s="20"/>
      <c r="AD3505" s="20"/>
    </row>
    <row r="3506" spans="3:30" s="1" customFormat="1">
      <c r="C3506" s="16"/>
      <c r="D3506" s="16"/>
      <c r="E3506" s="32"/>
      <c r="F3506" s="16"/>
      <c r="G3506" s="16"/>
      <c r="H3506" s="16"/>
      <c r="I3506" s="16"/>
      <c r="J3506" s="16"/>
      <c r="K3506" s="16"/>
      <c r="L3506" s="32"/>
      <c r="M3506" s="16"/>
      <c r="N3506" s="16"/>
      <c r="O3506" s="16"/>
      <c r="P3506" s="16"/>
      <c r="Y3506" s="20"/>
      <c r="Z3506" s="20"/>
      <c r="AA3506" s="20"/>
      <c r="AB3506" s="20"/>
      <c r="AC3506" s="20"/>
      <c r="AD3506" s="20"/>
    </row>
    <row r="3507" spans="3:30" s="1" customFormat="1">
      <c r="C3507" s="16"/>
      <c r="D3507" s="16"/>
      <c r="E3507" s="32"/>
      <c r="F3507" s="16"/>
      <c r="G3507" s="16"/>
      <c r="H3507" s="16"/>
      <c r="I3507" s="16"/>
      <c r="J3507" s="16"/>
      <c r="K3507" s="16"/>
      <c r="L3507" s="32"/>
      <c r="M3507" s="16"/>
      <c r="N3507" s="16"/>
      <c r="O3507" s="16"/>
      <c r="P3507" s="16"/>
      <c r="Y3507" s="20"/>
      <c r="Z3507" s="20"/>
      <c r="AA3507" s="20"/>
      <c r="AB3507" s="20"/>
      <c r="AC3507" s="20"/>
      <c r="AD3507" s="20"/>
    </row>
    <row r="3508" spans="3:30" s="1" customFormat="1">
      <c r="C3508" s="16"/>
      <c r="D3508" s="16"/>
      <c r="E3508" s="32"/>
      <c r="F3508" s="16"/>
      <c r="G3508" s="16"/>
      <c r="H3508" s="16"/>
      <c r="I3508" s="16"/>
      <c r="J3508" s="16"/>
      <c r="K3508" s="16"/>
      <c r="L3508" s="32"/>
      <c r="M3508" s="16"/>
      <c r="N3508" s="16"/>
      <c r="O3508" s="16"/>
      <c r="P3508" s="16"/>
      <c r="Y3508" s="20"/>
      <c r="Z3508" s="20"/>
      <c r="AA3508" s="20"/>
      <c r="AB3508" s="20"/>
      <c r="AC3508" s="20"/>
      <c r="AD3508" s="20"/>
    </row>
    <row r="3509" spans="3:30" s="1" customFormat="1">
      <c r="C3509" s="16"/>
      <c r="D3509" s="16"/>
      <c r="E3509" s="32"/>
      <c r="F3509" s="16"/>
      <c r="G3509" s="16"/>
      <c r="H3509" s="16"/>
      <c r="I3509" s="16"/>
      <c r="J3509" s="16"/>
      <c r="K3509" s="16"/>
      <c r="L3509" s="32"/>
      <c r="M3509" s="16"/>
      <c r="N3509" s="16"/>
      <c r="O3509" s="16"/>
      <c r="P3509" s="16"/>
      <c r="Y3509" s="20"/>
      <c r="Z3509" s="20"/>
      <c r="AA3509" s="20"/>
      <c r="AB3509" s="20"/>
      <c r="AC3509" s="20"/>
      <c r="AD3509" s="20"/>
    </row>
    <row r="3510" spans="3:30" s="1" customFormat="1">
      <c r="C3510" s="16"/>
      <c r="D3510" s="16"/>
      <c r="E3510" s="32"/>
      <c r="F3510" s="16"/>
      <c r="G3510" s="16"/>
      <c r="H3510" s="16"/>
      <c r="I3510" s="16"/>
      <c r="J3510" s="16"/>
      <c r="K3510" s="16"/>
      <c r="L3510" s="32"/>
      <c r="M3510" s="16"/>
      <c r="N3510" s="16"/>
      <c r="O3510" s="16"/>
      <c r="P3510" s="16"/>
      <c r="Y3510" s="20"/>
      <c r="Z3510" s="20"/>
      <c r="AA3510" s="20"/>
      <c r="AB3510" s="20"/>
      <c r="AC3510" s="20"/>
      <c r="AD3510" s="20"/>
    </row>
    <row r="3511" spans="3:30" s="1" customFormat="1">
      <c r="C3511" s="16"/>
      <c r="D3511" s="16"/>
      <c r="E3511" s="32"/>
      <c r="F3511" s="16"/>
      <c r="G3511" s="16"/>
      <c r="H3511" s="16"/>
      <c r="I3511" s="16"/>
      <c r="J3511" s="16"/>
      <c r="K3511" s="16"/>
      <c r="L3511" s="32"/>
      <c r="M3511" s="16"/>
      <c r="N3511" s="16"/>
      <c r="O3511" s="16"/>
      <c r="P3511" s="16"/>
      <c r="Y3511" s="20"/>
      <c r="Z3511" s="20"/>
      <c r="AA3511" s="20"/>
      <c r="AB3511" s="20"/>
      <c r="AC3511" s="20"/>
      <c r="AD3511" s="20"/>
    </row>
    <row r="3512" spans="3:30" s="1" customFormat="1">
      <c r="C3512" s="16"/>
      <c r="D3512" s="16"/>
      <c r="E3512" s="32"/>
      <c r="F3512" s="16"/>
      <c r="G3512" s="16"/>
      <c r="H3512" s="16"/>
      <c r="I3512" s="16"/>
      <c r="J3512" s="16"/>
      <c r="K3512" s="16"/>
      <c r="L3512" s="32"/>
      <c r="M3512" s="16"/>
      <c r="N3512" s="16"/>
      <c r="O3512" s="16"/>
      <c r="P3512" s="16"/>
      <c r="Y3512" s="20"/>
      <c r="Z3512" s="20"/>
      <c r="AA3512" s="20"/>
      <c r="AB3512" s="20"/>
      <c r="AC3512" s="20"/>
      <c r="AD3512" s="20"/>
    </row>
    <row r="3513" spans="3:30" s="1" customFormat="1">
      <c r="C3513" s="16"/>
      <c r="D3513" s="16"/>
      <c r="E3513" s="32"/>
      <c r="F3513" s="16"/>
      <c r="G3513" s="16"/>
      <c r="H3513" s="16"/>
      <c r="I3513" s="16"/>
      <c r="J3513" s="16"/>
      <c r="K3513" s="16"/>
      <c r="L3513" s="32"/>
      <c r="M3513" s="16"/>
      <c r="N3513" s="16"/>
      <c r="O3513" s="16"/>
      <c r="P3513" s="16"/>
      <c r="Y3513" s="20"/>
      <c r="Z3513" s="20"/>
      <c r="AA3513" s="20"/>
      <c r="AB3513" s="20"/>
      <c r="AC3513" s="20"/>
      <c r="AD3513" s="20"/>
    </row>
    <row r="3514" spans="3:30" s="1" customFormat="1">
      <c r="C3514" s="16"/>
      <c r="D3514" s="16"/>
      <c r="E3514" s="32"/>
      <c r="F3514" s="16"/>
      <c r="G3514" s="16"/>
      <c r="H3514" s="16"/>
      <c r="I3514" s="16"/>
      <c r="J3514" s="16"/>
      <c r="K3514" s="16"/>
      <c r="L3514" s="32"/>
      <c r="M3514" s="16"/>
      <c r="N3514" s="16"/>
      <c r="O3514" s="16"/>
      <c r="P3514" s="16"/>
      <c r="Y3514" s="20"/>
      <c r="Z3514" s="20"/>
      <c r="AA3514" s="20"/>
      <c r="AB3514" s="20"/>
      <c r="AC3514" s="20"/>
      <c r="AD3514" s="20"/>
    </row>
    <row r="3515" spans="3:30" s="1" customFormat="1">
      <c r="C3515" s="16"/>
      <c r="D3515" s="16"/>
      <c r="E3515" s="32"/>
      <c r="F3515" s="16"/>
      <c r="G3515" s="16"/>
      <c r="H3515" s="16"/>
      <c r="I3515" s="16"/>
      <c r="J3515" s="16"/>
      <c r="K3515" s="16"/>
      <c r="L3515" s="32"/>
      <c r="M3515" s="16"/>
      <c r="N3515" s="16"/>
      <c r="O3515" s="16"/>
      <c r="P3515" s="16"/>
      <c r="Y3515" s="20"/>
      <c r="Z3515" s="20"/>
      <c r="AA3515" s="20"/>
      <c r="AB3515" s="20"/>
      <c r="AC3515" s="20"/>
      <c r="AD3515" s="20"/>
    </row>
    <row r="3516" spans="3:30" s="1" customFormat="1">
      <c r="C3516" s="16"/>
      <c r="D3516" s="16"/>
      <c r="E3516" s="32"/>
      <c r="F3516" s="16"/>
      <c r="G3516" s="16"/>
      <c r="H3516" s="16"/>
      <c r="I3516" s="16"/>
      <c r="J3516" s="16"/>
      <c r="K3516" s="16"/>
      <c r="L3516" s="32"/>
      <c r="M3516" s="16"/>
      <c r="N3516" s="16"/>
      <c r="O3516" s="16"/>
      <c r="P3516" s="16"/>
      <c r="Y3516" s="20"/>
      <c r="Z3516" s="20"/>
      <c r="AA3516" s="20"/>
      <c r="AB3516" s="20"/>
      <c r="AC3516" s="20"/>
      <c r="AD3516" s="20"/>
    </row>
    <row r="3517" spans="3:30" s="1" customFormat="1">
      <c r="C3517" s="16"/>
      <c r="D3517" s="16"/>
      <c r="E3517" s="32"/>
      <c r="F3517" s="16"/>
      <c r="G3517" s="16"/>
      <c r="H3517" s="16"/>
      <c r="I3517" s="16"/>
      <c r="J3517" s="16"/>
      <c r="K3517" s="16"/>
      <c r="L3517" s="32"/>
      <c r="M3517" s="16"/>
      <c r="N3517" s="16"/>
      <c r="O3517" s="16"/>
      <c r="P3517" s="16"/>
      <c r="Y3517" s="20"/>
      <c r="Z3517" s="20"/>
      <c r="AA3517" s="20"/>
      <c r="AB3517" s="20"/>
      <c r="AC3517" s="20"/>
      <c r="AD3517" s="20"/>
    </row>
    <row r="3518" spans="3:30" s="1" customFormat="1">
      <c r="C3518" s="16"/>
      <c r="D3518" s="16"/>
      <c r="E3518" s="32"/>
      <c r="F3518" s="16"/>
      <c r="G3518" s="16"/>
      <c r="H3518" s="16"/>
      <c r="I3518" s="16"/>
      <c r="J3518" s="16"/>
      <c r="K3518" s="16"/>
      <c r="L3518" s="32"/>
      <c r="M3518" s="16"/>
      <c r="N3518" s="16"/>
      <c r="O3518" s="16"/>
      <c r="P3518" s="16"/>
      <c r="Y3518" s="20"/>
      <c r="Z3518" s="20"/>
      <c r="AA3518" s="20"/>
      <c r="AB3518" s="20"/>
      <c r="AC3518" s="20"/>
      <c r="AD3518" s="20"/>
    </row>
    <row r="3519" spans="3:30" s="1" customFormat="1">
      <c r="C3519" s="16"/>
      <c r="D3519" s="16"/>
      <c r="E3519" s="32"/>
      <c r="F3519" s="16"/>
      <c r="G3519" s="16"/>
      <c r="H3519" s="16"/>
      <c r="I3519" s="16"/>
      <c r="J3519" s="16"/>
      <c r="K3519" s="16"/>
      <c r="L3519" s="32"/>
      <c r="M3519" s="16"/>
      <c r="N3519" s="16"/>
      <c r="O3519" s="16"/>
      <c r="P3519" s="16"/>
      <c r="Y3519" s="20"/>
      <c r="Z3519" s="20"/>
      <c r="AA3519" s="20"/>
      <c r="AB3519" s="20"/>
      <c r="AC3519" s="20"/>
      <c r="AD3519" s="20"/>
    </row>
    <row r="3520" spans="3:30" s="1" customFormat="1">
      <c r="C3520" s="16"/>
      <c r="D3520" s="16"/>
      <c r="E3520" s="32"/>
      <c r="F3520" s="16"/>
      <c r="G3520" s="16"/>
      <c r="H3520" s="16"/>
      <c r="I3520" s="16"/>
      <c r="J3520" s="16"/>
      <c r="K3520" s="16"/>
      <c r="L3520" s="32"/>
      <c r="M3520" s="16"/>
      <c r="N3520" s="16"/>
      <c r="O3520" s="16"/>
      <c r="P3520" s="16"/>
      <c r="Y3520" s="20"/>
      <c r="Z3520" s="20"/>
      <c r="AA3520" s="20"/>
      <c r="AB3520" s="20"/>
      <c r="AC3520" s="20"/>
      <c r="AD3520" s="20"/>
    </row>
    <row r="3521" spans="3:30" s="1" customFormat="1">
      <c r="C3521" s="16"/>
      <c r="D3521" s="16"/>
      <c r="E3521" s="32"/>
      <c r="F3521" s="16"/>
      <c r="G3521" s="16"/>
      <c r="H3521" s="16"/>
      <c r="I3521" s="16"/>
      <c r="J3521" s="16"/>
      <c r="K3521" s="16"/>
      <c r="L3521" s="32"/>
      <c r="M3521" s="16"/>
      <c r="N3521" s="16"/>
      <c r="O3521" s="16"/>
      <c r="P3521" s="16"/>
      <c r="Y3521" s="20"/>
      <c r="Z3521" s="20"/>
      <c r="AA3521" s="20"/>
      <c r="AB3521" s="20"/>
      <c r="AC3521" s="20"/>
      <c r="AD3521" s="20"/>
    </row>
    <row r="3522" spans="3:30" s="1" customFormat="1">
      <c r="C3522" s="16"/>
      <c r="D3522" s="16"/>
      <c r="E3522" s="32"/>
      <c r="F3522" s="16"/>
      <c r="G3522" s="16"/>
      <c r="H3522" s="16"/>
      <c r="I3522" s="16"/>
      <c r="J3522" s="16"/>
      <c r="K3522" s="16"/>
      <c r="L3522" s="32"/>
      <c r="M3522" s="16"/>
      <c r="N3522" s="16"/>
      <c r="O3522" s="16"/>
      <c r="P3522" s="16"/>
      <c r="Y3522" s="20"/>
      <c r="Z3522" s="20"/>
      <c r="AA3522" s="20"/>
      <c r="AB3522" s="20"/>
      <c r="AC3522" s="20"/>
      <c r="AD3522" s="20"/>
    </row>
    <row r="3523" spans="3:30" s="1" customFormat="1">
      <c r="C3523" s="16"/>
      <c r="D3523" s="16"/>
      <c r="E3523" s="32"/>
      <c r="F3523" s="16"/>
      <c r="G3523" s="16"/>
      <c r="H3523" s="16"/>
      <c r="I3523" s="16"/>
      <c r="J3523" s="16"/>
      <c r="K3523" s="16"/>
      <c r="L3523" s="32"/>
      <c r="M3523" s="16"/>
      <c r="N3523" s="16"/>
      <c r="O3523" s="16"/>
      <c r="P3523" s="16"/>
      <c r="Y3523" s="20"/>
      <c r="Z3523" s="20"/>
      <c r="AA3523" s="20"/>
      <c r="AB3523" s="20"/>
      <c r="AC3523" s="20"/>
      <c r="AD3523" s="20"/>
    </row>
    <row r="3524" spans="3:30" s="1" customFormat="1">
      <c r="C3524" s="16"/>
      <c r="D3524" s="16"/>
      <c r="E3524" s="32"/>
      <c r="F3524" s="16"/>
      <c r="G3524" s="16"/>
      <c r="H3524" s="16"/>
      <c r="I3524" s="16"/>
      <c r="J3524" s="16"/>
      <c r="K3524" s="16"/>
      <c r="L3524" s="32"/>
      <c r="M3524" s="16"/>
      <c r="N3524" s="16"/>
      <c r="O3524" s="16"/>
      <c r="P3524" s="16"/>
      <c r="Y3524" s="20"/>
      <c r="Z3524" s="20"/>
      <c r="AA3524" s="20"/>
      <c r="AB3524" s="20"/>
      <c r="AC3524" s="20"/>
      <c r="AD3524" s="20"/>
    </row>
    <row r="3525" spans="3:30" s="1" customFormat="1">
      <c r="C3525" s="16"/>
      <c r="D3525" s="16"/>
      <c r="E3525" s="32"/>
      <c r="F3525" s="16"/>
      <c r="G3525" s="16"/>
      <c r="H3525" s="16"/>
      <c r="I3525" s="16"/>
      <c r="J3525" s="16"/>
      <c r="K3525" s="16"/>
      <c r="L3525" s="32"/>
      <c r="M3525" s="16"/>
      <c r="N3525" s="16"/>
      <c r="O3525" s="16"/>
      <c r="P3525" s="16"/>
      <c r="Y3525" s="20"/>
      <c r="Z3525" s="20"/>
      <c r="AA3525" s="20"/>
      <c r="AB3525" s="20"/>
      <c r="AC3525" s="20"/>
      <c r="AD3525" s="20"/>
    </row>
    <row r="3526" spans="3:30" s="1" customFormat="1">
      <c r="C3526" s="16"/>
      <c r="D3526" s="16"/>
      <c r="E3526" s="32"/>
      <c r="F3526" s="16"/>
      <c r="G3526" s="16"/>
      <c r="H3526" s="16"/>
      <c r="I3526" s="16"/>
      <c r="J3526" s="16"/>
      <c r="K3526" s="16"/>
      <c r="L3526" s="32"/>
      <c r="M3526" s="16"/>
      <c r="N3526" s="16"/>
      <c r="O3526" s="16"/>
      <c r="P3526" s="16"/>
      <c r="Y3526" s="20"/>
      <c r="Z3526" s="20"/>
      <c r="AA3526" s="20"/>
      <c r="AB3526" s="20"/>
      <c r="AC3526" s="20"/>
      <c r="AD3526" s="20"/>
    </row>
    <row r="3527" spans="3:30" s="1" customFormat="1">
      <c r="C3527" s="16"/>
      <c r="D3527" s="16"/>
      <c r="E3527" s="32"/>
      <c r="F3527" s="16"/>
      <c r="G3527" s="16"/>
      <c r="H3527" s="16"/>
      <c r="I3527" s="16"/>
      <c r="J3527" s="16"/>
      <c r="K3527" s="16"/>
      <c r="L3527" s="32"/>
      <c r="M3527" s="16"/>
      <c r="N3527" s="16"/>
      <c r="O3527" s="16"/>
      <c r="P3527" s="16"/>
      <c r="Y3527" s="20"/>
      <c r="Z3527" s="20"/>
      <c r="AA3527" s="20"/>
      <c r="AB3527" s="20"/>
      <c r="AC3527" s="20"/>
      <c r="AD3527" s="20"/>
    </row>
    <row r="3528" spans="3:30" s="1" customFormat="1">
      <c r="C3528" s="16"/>
      <c r="D3528" s="16"/>
      <c r="E3528" s="32"/>
      <c r="F3528" s="16"/>
      <c r="G3528" s="16"/>
      <c r="H3528" s="16"/>
      <c r="I3528" s="16"/>
      <c r="J3528" s="16"/>
      <c r="K3528" s="16"/>
      <c r="L3528" s="32"/>
      <c r="M3528" s="16"/>
      <c r="N3528" s="16"/>
      <c r="O3528" s="16"/>
      <c r="P3528" s="16"/>
      <c r="Y3528" s="20"/>
      <c r="Z3528" s="20"/>
      <c r="AA3528" s="20"/>
      <c r="AB3528" s="20"/>
      <c r="AC3528" s="20"/>
      <c r="AD3528" s="20"/>
    </row>
    <row r="3529" spans="3:30" s="1" customFormat="1">
      <c r="C3529" s="16"/>
      <c r="D3529" s="16"/>
      <c r="E3529" s="32"/>
      <c r="F3529" s="16"/>
      <c r="G3529" s="16"/>
      <c r="H3529" s="16"/>
      <c r="I3529" s="16"/>
      <c r="J3529" s="16"/>
      <c r="K3529" s="16"/>
      <c r="L3529" s="32"/>
      <c r="M3529" s="16"/>
      <c r="N3529" s="16"/>
      <c r="O3529" s="16"/>
      <c r="P3529" s="16"/>
      <c r="Y3529" s="20"/>
      <c r="Z3529" s="20"/>
      <c r="AA3529" s="20"/>
      <c r="AB3529" s="20"/>
      <c r="AC3529" s="20"/>
      <c r="AD3529" s="20"/>
    </row>
    <row r="3530" spans="3:30" s="1" customFormat="1">
      <c r="C3530" s="16"/>
      <c r="D3530" s="16"/>
      <c r="E3530" s="32"/>
      <c r="F3530" s="16"/>
      <c r="G3530" s="16"/>
      <c r="H3530" s="16"/>
      <c r="I3530" s="16"/>
      <c r="J3530" s="16"/>
      <c r="K3530" s="16"/>
      <c r="L3530" s="32"/>
      <c r="M3530" s="16"/>
      <c r="N3530" s="16"/>
      <c r="O3530" s="16"/>
      <c r="P3530" s="16"/>
      <c r="Y3530" s="20"/>
      <c r="Z3530" s="20"/>
      <c r="AA3530" s="20"/>
      <c r="AB3530" s="20"/>
      <c r="AC3530" s="20"/>
      <c r="AD3530" s="20"/>
    </row>
    <row r="3531" spans="3:30" s="1" customFormat="1">
      <c r="C3531" s="16"/>
      <c r="D3531" s="16"/>
      <c r="E3531" s="32"/>
      <c r="F3531" s="16"/>
      <c r="G3531" s="16"/>
      <c r="H3531" s="16"/>
      <c r="I3531" s="16"/>
      <c r="J3531" s="16"/>
      <c r="K3531" s="16"/>
      <c r="L3531" s="32"/>
      <c r="M3531" s="16"/>
      <c r="N3531" s="16"/>
      <c r="O3531" s="16"/>
      <c r="P3531" s="16"/>
      <c r="Y3531" s="20"/>
      <c r="Z3531" s="20"/>
      <c r="AA3531" s="20"/>
      <c r="AB3531" s="20"/>
      <c r="AC3531" s="20"/>
      <c r="AD3531" s="20"/>
    </row>
    <row r="3532" spans="3:30" s="1" customFormat="1">
      <c r="C3532" s="16"/>
      <c r="D3532" s="16"/>
      <c r="E3532" s="32"/>
      <c r="F3532" s="16"/>
      <c r="G3532" s="16"/>
      <c r="H3532" s="16"/>
      <c r="I3532" s="16"/>
      <c r="J3532" s="16"/>
      <c r="K3532" s="16"/>
      <c r="L3532" s="32"/>
      <c r="M3532" s="16"/>
      <c r="N3532" s="16"/>
      <c r="O3532" s="16"/>
      <c r="P3532" s="16"/>
      <c r="Y3532" s="20"/>
      <c r="Z3532" s="20"/>
      <c r="AA3532" s="20"/>
      <c r="AB3532" s="20"/>
      <c r="AC3532" s="20"/>
      <c r="AD3532" s="20"/>
    </row>
    <row r="3533" spans="3:30" s="1" customFormat="1">
      <c r="C3533" s="16"/>
      <c r="D3533" s="16"/>
      <c r="E3533" s="32"/>
      <c r="F3533" s="16"/>
      <c r="G3533" s="16"/>
      <c r="H3533" s="16"/>
      <c r="I3533" s="16"/>
      <c r="J3533" s="16"/>
      <c r="K3533" s="16"/>
      <c r="L3533" s="32"/>
      <c r="M3533" s="16"/>
      <c r="N3533" s="16"/>
      <c r="O3533" s="16"/>
      <c r="P3533" s="16"/>
      <c r="Y3533" s="20"/>
      <c r="Z3533" s="20"/>
      <c r="AA3533" s="20"/>
      <c r="AB3533" s="20"/>
      <c r="AC3533" s="20"/>
      <c r="AD3533" s="20"/>
    </row>
    <row r="3534" spans="3:30" s="1" customFormat="1">
      <c r="C3534" s="16"/>
      <c r="D3534" s="16"/>
      <c r="E3534" s="32"/>
      <c r="F3534" s="16"/>
      <c r="G3534" s="16"/>
      <c r="H3534" s="16"/>
      <c r="I3534" s="16"/>
      <c r="J3534" s="16"/>
      <c r="K3534" s="16"/>
      <c r="L3534" s="32"/>
      <c r="M3534" s="16"/>
      <c r="N3534" s="16"/>
      <c r="O3534" s="16"/>
      <c r="P3534" s="16"/>
      <c r="Y3534" s="20"/>
      <c r="Z3534" s="20"/>
      <c r="AA3534" s="20"/>
      <c r="AB3534" s="20"/>
      <c r="AC3534" s="20"/>
      <c r="AD3534" s="20"/>
    </row>
    <row r="3535" spans="3:30" s="1" customFormat="1">
      <c r="C3535" s="16"/>
      <c r="D3535" s="16"/>
      <c r="E3535" s="32"/>
      <c r="F3535" s="16"/>
      <c r="G3535" s="16"/>
      <c r="H3535" s="16"/>
      <c r="I3535" s="16"/>
      <c r="J3535" s="16"/>
      <c r="K3535" s="16"/>
      <c r="L3535" s="32"/>
      <c r="M3535" s="16"/>
      <c r="N3535" s="16"/>
      <c r="O3535" s="16"/>
      <c r="P3535" s="16"/>
      <c r="Y3535" s="20"/>
      <c r="Z3535" s="20"/>
      <c r="AA3535" s="20"/>
      <c r="AB3535" s="20"/>
      <c r="AC3535" s="20"/>
      <c r="AD3535" s="20"/>
    </row>
    <row r="3536" spans="3:30" s="1" customFormat="1">
      <c r="C3536" s="16"/>
      <c r="D3536" s="16"/>
      <c r="E3536" s="32"/>
      <c r="F3536" s="16"/>
      <c r="G3536" s="16"/>
      <c r="H3536" s="16"/>
      <c r="I3536" s="16"/>
      <c r="J3536" s="16"/>
      <c r="K3536" s="16"/>
      <c r="L3536" s="32"/>
      <c r="M3536" s="16"/>
      <c r="N3536" s="16"/>
      <c r="O3536" s="16"/>
      <c r="P3536" s="16"/>
      <c r="Y3536" s="20"/>
      <c r="Z3536" s="20"/>
      <c r="AA3536" s="20"/>
      <c r="AB3536" s="20"/>
      <c r="AC3536" s="20"/>
      <c r="AD3536" s="20"/>
    </row>
    <row r="3537" spans="3:30" s="1" customFormat="1">
      <c r="C3537" s="16"/>
      <c r="D3537" s="16"/>
      <c r="E3537" s="32"/>
      <c r="F3537" s="16"/>
      <c r="G3537" s="16"/>
      <c r="H3537" s="16"/>
      <c r="I3537" s="16"/>
      <c r="J3537" s="16"/>
      <c r="K3537" s="16"/>
      <c r="L3537" s="32"/>
      <c r="M3537" s="16"/>
      <c r="N3537" s="16"/>
      <c r="O3537" s="16"/>
      <c r="P3537" s="16"/>
      <c r="Y3537" s="20"/>
      <c r="Z3537" s="20"/>
      <c r="AA3537" s="20"/>
      <c r="AB3537" s="20"/>
      <c r="AC3537" s="20"/>
      <c r="AD3537" s="20"/>
    </row>
    <row r="3538" spans="3:30" s="1" customFormat="1">
      <c r="C3538" s="16"/>
      <c r="D3538" s="16"/>
      <c r="E3538" s="32"/>
      <c r="F3538" s="16"/>
      <c r="G3538" s="16"/>
      <c r="H3538" s="16"/>
      <c r="I3538" s="16"/>
      <c r="J3538" s="16"/>
      <c r="K3538" s="16"/>
      <c r="L3538" s="32"/>
      <c r="M3538" s="16"/>
      <c r="N3538" s="16"/>
      <c r="O3538" s="16"/>
      <c r="P3538" s="16"/>
      <c r="Y3538" s="20"/>
      <c r="Z3538" s="20"/>
      <c r="AA3538" s="20"/>
      <c r="AB3538" s="20"/>
      <c r="AC3538" s="20"/>
      <c r="AD3538" s="20"/>
    </row>
    <row r="3539" spans="3:30" s="1" customFormat="1">
      <c r="C3539" s="16"/>
      <c r="D3539" s="16"/>
      <c r="E3539" s="32"/>
      <c r="F3539" s="16"/>
      <c r="G3539" s="16"/>
      <c r="H3539" s="16"/>
      <c r="I3539" s="16"/>
      <c r="J3539" s="16"/>
      <c r="K3539" s="16"/>
      <c r="L3539" s="32"/>
      <c r="M3539" s="16"/>
      <c r="N3539" s="16"/>
      <c r="O3539" s="16"/>
      <c r="P3539" s="16"/>
      <c r="Y3539" s="20"/>
      <c r="Z3539" s="20"/>
      <c r="AA3539" s="20"/>
      <c r="AB3539" s="20"/>
      <c r="AC3539" s="20"/>
      <c r="AD3539" s="20"/>
    </row>
    <row r="3540" spans="3:30" s="1" customFormat="1">
      <c r="C3540" s="16"/>
      <c r="D3540" s="16"/>
      <c r="E3540" s="32"/>
      <c r="F3540" s="16"/>
      <c r="G3540" s="16"/>
      <c r="H3540" s="16"/>
      <c r="I3540" s="16"/>
      <c r="J3540" s="16"/>
      <c r="K3540" s="16"/>
      <c r="L3540" s="32"/>
      <c r="M3540" s="16"/>
      <c r="N3540" s="16"/>
      <c r="O3540" s="16"/>
      <c r="P3540" s="16"/>
      <c r="Y3540" s="20"/>
      <c r="Z3540" s="20"/>
      <c r="AA3540" s="20"/>
      <c r="AB3540" s="20"/>
      <c r="AC3540" s="20"/>
      <c r="AD3540" s="20"/>
    </row>
    <row r="3541" spans="3:30" s="1" customFormat="1">
      <c r="C3541" s="16"/>
      <c r="D3541" s="16"/>
      <c r="E3541" s="32"/>
      <c r="F3541" s="16"/>
      <c r="G3541" s="16"/>
      <c r="H3541" s="16"/>
      <c r="I3541" s="16"/>
      <c r="J3541" s="16"/>
      <c r="K3541" s="16"/>
      <c r="L3541" s="32"/>
      <c r="M3541" s="16"/>
      <c r="N3541" s="16"/>
      <c r="O3541" s="16"/>
      <c r="P3541" s="16"/>
      <c r="Y3541" s="20"/>
      <c r="Z3541" s="20"/>
      <c r="AA3541" s="20"/>
      <c r="AB3541" s="20"/>
      <c r="AC3541" s="20"/>
      <c r="AD3541" s="20"/>
    </row>
    <row r="3542" spans="3:30" s="1" customFormat="1">
      <c r="C3542" s="16"/>
      <c r="D3542" s="16"/>
      <c r="E3542" s="32"/>
      <c r="F3542" s="16"/>
      <c r="G3542" s="16"/>
      <c r="H3542" s="16"/>
      <c r="I3542" s="16"/>
      <c r="J3542" s="16"/>
      <c r="K3542" s="16"/>
      <c r="L3542" s="32"/>
      <c r="M3542" s="16"/>
      <c r="N3542" s="16"/>
      <c r="O3542" s="16"/>
      <c r="P3542" s="16"/>
      <c r="Y3542" s="20"/>
      <c r="Z3542" s="20"/>
      <c r="AA3542" s="20"/>
      <c r="AB3542" s="20"/>
      <c r="AC3542" s="20"/>
      <c r="AD3542" s="20"/>
    </row>
    <row r="3543" spans="3:30" s="1" customFormat="1">
      <c r="C3543" s="16"/>
      <c r="D3543" s="16"/>
      <c r="E3543" s="32"/>
      <c r="F3543" s="16"/>
      <c r="G3543" s="16"/>
      <c r="H3543" s="16"/>
      <c r="I3543" s="16"/>
      <c r="J3543" s="16"/>
      <c r="K3543" s="16"/>
      <c r="L3543" s="32"/>
      <c r="M3543" s="16"/>
      <c r="N3543" s="16"/>
      <c r="O3543" s="16"/>
      <c r="P3543" s="16"/>
      <c r="Y3543" s="20"/>
      <c r="Z3543" s="20"/>
      <c r="AA3543" s="20"/>
      <c r="AB3543" s="20"/>
      <c r="AC3543" s="20"/>
      <c r="AD3543" s="20"/>
    </row>
    <row r="3544" spans="3:30" s="1" customFormat="1">
      <c r="C3544" s="16"/>
      <c r="D3544" s="16"/>
      <c r="E3544" s="32"/>
      <c r="F3544" s="16"/>
      <c r="G3544" s="16"/>
      <c r="H3544" s="16"/>
      <c r="I3544" s="16"/>
      <c r="J3544" s="16"/>
      <c r="K3544" s="16"/>
      <c r="L3544" s="32"/>
      <c r="M3544" s="16"/>
      <c r="N3544" s="16"/>
      <c r="O3544" s="16"/>
      <c r="P3544" s="16"/>
      <c r="Y3544" s="20"/>
      <c r="Z3544" s="20"/>
      <c r="AA3544" s="20"/>
      <c r="AB3544" s="20"/>
      <c r="AC3544" s="20"/>
      <c r="AD3544" s="20"/>
    </row>
    <row r="3545" spans="3:30" s="1" customFormat="1">
      <c r="C3545" s="16"/>
      <c r="D3545" s="16"/>
      <c r="E3545" s="32"/>
      <c r="F3545" s="16"/>
      <c r="G3545" s="16"/>
      <c r="H3545" s="16"/>
      <c r="I3545" s="16"/>
      <c r="J3545" s="16"/>
      <c r="K3545" s="16"/>
      <c r="L3545" s="32"/>
      <c r="M3545" s="16"/>
      <c r="N3545" s="16"/>
      <c r="O3545" s="16"/>
      <c r="P3545" s="16"/>
      <c r="Y3545" s="20"/>
      <c r="Z3545" s="20"/>
      <c r="AA3545" s="20"/>
      <c r="AB3545" s="20"/>
      <c r="AC3545" s="20"/>
      <c r="AD3545" s="20"/>
    </row>
    <row r="3546" spans="3:30" s="1" customFormat="1">
      <c r="C3546" s="16"/>
      <c r="D3546" s="16"/>
      <c r="E3546" s="32"/>
      <c r="F3546" s="16"/>
      <c r="G3546" s="16"/>
      <c r="H3546" s="16"/>
      <c r="I3546" s="16"/>
      <c r="J3546" s="16"/>
      <c r="K3546" s="16"/>
      <c r="L3546" s="32"/>
      <c r="M3546" s="16"/>
      <c r="N3546" s="16"/>
      <c r="O3546" s="16"/>
      <c r="P3546" s="16"/>
      <c r="Y3546" s="20"/>
      <c r="Z3546" s="20"/>
      <c r="AA3546" s="20"/>
      <c r="AB3546" s="20"/>
      <c r="AC3546" s="20"/>
      <c r="AD3546" s="20"/>
    </row>
    <row r="3547" spans="3:30" s="1" customFormat="1">
      <c r="C3547" s="16"/>
      <c r="D3547" s="16"/>
      <c r="E3547" s="32"/>
      <c r="F3547" s="16"/>
      <c r="G3547" s="16"/>
      <c r="H3547" s="16"/>
      <c r="I3547" s="16"/>
      <c r="J3547" s="16"/>
      <c r="K3547" s="16"/>
      <c r="L3547" s="32"/>
      <c r="M3547" s="16"/>
      <c r="N3547" s="16"/>
      <c r="O3547" s="16"/>
      <c r="P3547" s="16"/>
      <c r="Y3547" s="20"/>
      <c r="Z3547" s="20"/>
      <c r="AA3547" s="20"/>
      <c r="AB3547" s="20"/>
      <c r="AC3547" s="20"/>
      <c r="AD3547" s="20"/>
    </row>
    <row r="3548" spans="3:30" s="1" customFormat="1">
      <c r="C3548" s="16"/>
      <c r="D3548" s="16"/>
      <c r="E3548" s="32"/>
      <c r="F3548" s="16"/>
      <c r="G3548" s="16"/>
      <c r="H3548" s="16"/>
      <c r="I3548" s="16"/>
      <c r="J3548" s="16"/>
      <c r="K3548" s="16"/>
      <c r="L3548" s="32"/>
      <c r="M3548" s="16"/>
      <c r="N3548" s="16"/>
      <c r="O3548" s="16"/>
      <c r="P3548" s="16"/>
      <c r="Y3548" s="20"/>
      <c r="Z3548" s="20"/>
      <c r="AA3548" s="20"/>
      <c r="AB3548" s="20"/>
      <c r="AC3548" s="20"/>
      <c r="AD3548" s="20"/>
    </row>
    <row r="3549" spans="3:30" s="1" customFormat="1">
      <c r="C3549" s="16"/>
      <c r="D3549" s="16"/>
      <c r="E3549" s="32"/>
      <c r="F3549" s="16"/>
      <c r="G3549" s="16"/>
      <c r="H3549" s="16"/>
      <c r="I3549" s="16"/>
      <c r="J3549" s="16"/>
      <c r="K3549" s="16"/>
      <c r="L3549" s="32"/>
      <c r="M3549" s="16"/>
      <c r="N3549" s="16"/>
      <c r="O3549" s="16"/>
      <c r="P3549" s="16"/>
      <c r="Y3549" s="20"/>
      <c r="Z3549" s="20"/>
      <c r="AA3549" s="20"/>
      <c r="AB3549" s="20"/>
      <c r="AC3549" s="20"/>
      <c r="AD3549" s="20"/>
    </row>
    <row r="3550" spans="3:30" s="1" customFormat="1">
      <c r="C3550" s="16"/>
      <c r="D3550" s="16"/>
      <c r="E3550" s="32"/>
      <c r="F3550" s="16"/>
      <c r="G3550" s="16"/>
      <c r="H3550" s="16"/>
      <c r="I3550" s="16"/>
      <c r="J3550" s="16"/>
      <c r="K3550" s="16"/>
      <c r="L3550" s="32"/>
      <c r="M3550" s="16"/>
      <c r="N3550" s="16"/>
      <c r="O3550" s="16"/>
      <c r="P3550" s="16"/>
      <c r="Y3550" s="20"/>
      <c r="Z3550" s="20"/>
      <c r="AA3550" s="20"/>
      <c r="AB3550" s="20"/>
      <c r="AC3550" s="20"/>
      <c r="AD3550" s="20"/>
    </row>
    <row r="3551" spans="3:30" s="1" customFormat="1">
      <c r="C3551" s="16"/>
      <c r="D3551" s="16"/>
      <c r="E3551" s="32"/>
      <c r="F3551" s="16"/>
      <c r="G3551" s="16"/>
      <c r="H3551" s="16"/>
      <c r="I3551" s="16"/>
      <c r="J3551" s="16"/>
      <c r="K3551" s="16"/>
      <c r="L3551" s="32"/>
      <c r="M3551" s="16"/>
      <c r="N3551" s="16"/>
      <c r="O3551" s="16"/>
      <c r="P3551" s="16"/>
      <c r="Y3551" s="20"/>
      <c r="Z3551" s="20"/>
      <c r="AA3551" s="20"/>
      <c r="AB3551" s="20"/>
      <c r="AC3551" s="20"/>
      <c r="AD3551" s="20"/>
    </row>
    <row r="3552" spans="3:30" s="1" customFormat="1">
      <c r="C3552" s="16"/>
      <c r="D3552" s="16"/>
      <c r="E3552" s="32"/>
      <c r="F3552" s="16"/>
      <c r="G3552" s="16"/>
      <c r="H3552" s="16"/>
      <c r="I3552" s="16"/>
      <c r="J3552" s="16"/>
      <c r="K3552" s="16"/>
      <c r="L3552" s="32"/>
      <c r="M3552" s="16"/>
      <c r="N3552" s="16"/>
      <c r="O3552" s="16"/>
      <c r="P3552" s="16"/>
      <c r="Y3552" s="20"/>
      <c r="Z3552" s="20"/>
      <c r="AA3552" s="20"/>
      <c r="AB3552" s="20"/>
      <c r="AC3552" s="20"/>
      <c r="AD3552" s="20"/>
    </row>
    <row r="3553" spans="3:30" s="1" customFormat="1">
      <c r="C3553" s="16"/>
      <c r="D3553" s="16"/>
      <c r="E3553" s="32"/>
      <c r="F3553" s="16"/>
      <c r="G3553" s="16"/>
      <c r="H3553" s="16"/>
      <c r="I3553" s="16"/>
      <c r="J3553" s="16"/>
      <c r="K3553" s="16"/>
      <c r="L3553" s="32"/>
      <c r="M3553" s="16"/>
      <c r="N3553" s="16"/>
      <c r="O3553" s="16"/>
      <c r="P3553" s="16"/>
      <c r="Y3553" s="20"/>
      <c r="Z3553" s="20"/>
      <c r="AA3553" s="20"/>
      <c r="AB3553" s="20"/>
      <c r="AC3553" s="20"/>
      <c r="AD3553" s="20"/>
    </row>
    <row r="3554" spans="3:30" s="1" customFormat="1">
      <c r="C3554" s="16"/>
      <c r="D3554" s="16"/>
      <c r="E3554" s="32"/>
      <c r="F3554" s="16"/>
      <c r="G3554" s="16"/>
      <c r="H3554" s="16"/>
      <c r="I3554" s="16"/>
      <c r="J3554" s="16"/>
      <c r="K3554" s="16"/>
      <c r="L3554" s="32"/>
      <c r="M3554" s="16"/>
      <c r="N3554" s="16"/>
      <c r="O3554" s="16"/>
      <c r="P3554" s="16"/>
      <c r="Y3554" s="20"/>
      <c r="Z3554" s="20"/>
      <c r="AA3554" s="20"/>
      <c r="AB3554" s="20"/>
      <c r="AC3554" s="20"/>
      <c r="AD3554" s="20"/>
    </row>
    <row r="3555" spans="3:30" s="1" customFormat="1">
      <c r="C3555" s="16"/>
      <c r="D3555" s="16"/>
      <c r="E3555" s="32"/>
      <c r="F3555" s="16"/>
      <c r="G3555" s="16"/>
      <c r="H3555" s="16"/>
      <c r="I3555" s="16"/>
      <c r="J3555" s="16"/>
      <c r="K3555" s="16"/>
      <c r="L3555" s="32"/>
      <c r="M3555" s="16"/>
      <c r="N3555" s="16"/>
      <c r="O3555" s="16"/>
      <c r="P3555" s="16"/>
      <c r="Y3555" s="20"/>
      <c r="Z3555" s="20"/>
      <c r="AA3555" s="20"/>
      <c r="AB3555" s="20"/>
      <c r="AC3555" s="20"/>
      <c r="AD3555" s="20"/>
    </row>
    <row r="3556" spans="3:30" s="1" customFormat="1">
      <c r="C3556" s="16"/>
      <c r="D3556" s="16"/>
      <c r="E3556" s="32"/>
      <c r="F3556" s="16"/>
      <c r="G3556" s="16"/>
      <c r="H3556" s="16"/>
      <c r="I3556" s="16"/>
      <c r="J3556" s="16"/>
      <c r="K3556" s="16"/>
      <c r="L3556" s="32"/>
      <c r="M3556" s="16"/>
      <c r="N3556" s="16"/>
      <c r="O3556" s="16"/>
      <c r="P3556" s="16"/>
      <c r="Y3556" s="20"/>
      <c r="Z3556" s="20"/>
      <c r="AA3556" s="20"/>
      <c r="AB3556" s="20"/>
      <c r="AC3556" s="20"/>
      <c r="AD3556" s="20"/>
    </row>
    <row r="3557" spans="3:30" s="1" customFormat="1">
      <c r="C3557" s="16"/>
      <c r="D3557" s="16"/>
      <c r="E3557" s="32"/>
      <c r="F3557" s="16"/>
      <c r="G3557" s="16"/>
      <c r="H3557" s="16"/>
      <c r="I3557" s="16"/>
      <c r="J3557" s="16"/>
      <c r="K3557" s="16"/>
      <c r="L3557" s="32"/>
      <c r="M3557" s="16"/>
      <c r="N3557" s="16"/>
      <c r="O3557" s="16"/>
      <c r="P3557" s="16"/>
      <c r="Y3557" s="20"/>
      <c r="Z3557" s="20"/>
      <c r="AA3557" s="20"/>
      <c r="AB3557" s="20"/>
      <c r="AC3557" s="20"/>
      <c r="AD3557" s="20"/>
    </row>
    <row r="3558" spans="3:30" s="1" customFormat="1">
      <c r="C3558" s="16"/>
      <c r="D3558" s="16"/>
      <c r="E3558" s="32"/>
      <c r="F3558" s="16"/>
      <c r="G3558" s="16"/>
      <c r="H3558" s="16"/>
      <c r="I3558" s="16"/>
      <c r="J3558" s="16"/>
      <c r="K3558" s="16"/>
      <c r="L3558" s="32"/>
      <c r="M3558" s="16"/>
      <c r="N3558" s="16"/>
      <c r="O3558" s="16"/>
      <c r="P3558" s="16"/>
      <c r="Y3558" s="20"/>
      <c r="Z3558" s="20"/>
      <c r="AA3558" s="20"/>
      <c r="AB3558" s="20"/>
      <c r="AC3558" s="20"/>
      <c r="AD3558" s="20"/>
    </row>
    <row r="3559" spans="3:30" s="1" customFormat="1">
      <c r="C3559" s="16"/>
      <c r="D3559" s="16"/>
      <c r="E3559" s="32"/>
      <c r="F3559" s="16"/>
      <c r="G3559" s="16"/>
      <c r="H3559" s="16"/>
      <c r="I3559" s="16"/>
      <c r="J3559" s="16"/>
      <c r="K3559" s="16"/>
      <c r="L3559" s="32"/>
      <c r="M3559" s="16"/>
      <c r="N3559" s="16"/>
      <c r="O3559" s="16"/>
      <c r="P3559" s="16"/>
      <c r="Y3559" s="20"/>
      <c r="Z3559" s="20"/>
      <c r="AA3559" s="20"/>
      <c r="AB3559" s="20"/>
      <c r="AC3559" s="20"/>
      <c r="AD3559" s="20"/>
    </row>
    <row r="3560" spans="3:30" s="1" customFormat="1">
      <c r="C3560" s="16"/>
      <c r="D3560" s="16"/>
      <c r="E3560" s="32"/>
      <c r="F3560" s="16"/>
      <c r="G3560" s="16"/>
      <c r="H3560" s="16"/>
      <c r="I3560" s="16"/>
      <c r="J3560" s="16"/>
      <c r="K3560" s="16"/>
      <c r="L3560" s="32"/>
      <c r="M3560" s="16"/>
      <c r="N3560" s="16"/>
      <c r="O3560" s="16"/>
      <c r="P3560" s="16"/>
      <c r="Y3560" s="20"/>
      <c r="Z3560" s="20"/>
      <c r="AA3560" s="20"/>
      <c r="AB3560" s="20"/>
      <c r="AC3560" s="20"/>
      <c r="AD3560" s="20"/>
    </row>
    <row r="3561" spans="3:30" s="1" customFormat="1">
      <c r="C3561" s="16"/>
      <c r="D3561" s="16"/>
      <c r="E3561" s="32"/>
      <c r="F3561" s="16"/>
      <c r="G3561" s="16"/>
      <c r="H3561" s="16"/>
      <c r="I3561" s="16"/>
      <c r="J3561" s="16"/>
      <c r="K3561" s="16"/>
      <c r="L3561" s="32"/>
      <c r="M3561" s="16"/>
      <c r="N3561" s="16"/>
      <c r="O3561" s="16"/>
      <c r="P3561" s="16"/>
      <c r="Y3561" s="20"/>
      <c r="Z3561" s="20"/>
      <c r="AA3561" s="20"/>
      <c r="AB3561" s="20"/>
      <c r="AC3561" s="20"/>
      <c r="AD3561" s="20"/>
    </row>
    <row r="3562" spans="3:30" s="1" customFormat="1">
      <c r="C3562" s="16"/>
      <c r="D3562" s="16"/>
      <c r="E3562" s="32"/>
      <c r="F3562" s="16"/>
      <c r="G3562" s="16"/>
      <c r="H3562" s="16"/>
      <c r="I3562" s="16"/>
      <c r="J3562" s="16"/>
      <c r="K3562" s="16"/>
      <c r="L3562" s="32"/>
      <c r="M3562" s="16"/>
      <c r="N3562" s="16"/>
      <c r="O3562" s="16"/>
      <c r="P3562" s="16"/>
      <c r="Y3562" s="20"/>
      <c r="Z3562" s="20"/>
      <c r="AA3562" s="20"/>
      <c r="AB3562" s="20"/>
      <c r="AC3562" s="20"/>
      <c r="AD3562" s="20"/>
    </row>
    <row r="3563" spans="3:30" s="1" customFormat="1">
      <c r="C3563" s="16"/>
      <c r="D3563" s="16"/>
      <c r="E3563" s="32"/>
      <c r="F3563" s="16"/>
      <c r="G3563" s="16"/>
      <c r="H3563" s="16"/>
      <c r="I3563" s="16"/>
      <c r="J3563" s="16"/>
      <c r="K3563" s="16"/>
      <c r="L3563" s="32"/>
      <c r="M3563" s="16"/>
      <c r="N3563" s="16"/>
      <c r="O3563" s="16"/>
      <c r="P3563" s="16"/>
      <c r="Y3563" s="20"/>
      <c r="Z3563" s="20"/>
      <c r="AA3563" s="20"/>
      <c r="AB3563" s="20"/>
      <c r="AC3563" s="20"/>
      <c r="AD3563" s="20"/>
    </row>
    <row r="3564" spans="3:30" s="1" customFormat="1">
      <c r="C3564" s="16"/>
      <c r="D3564" s="16"/>
      <c r="E3564" s="32"/>
      <c r="F3564" s="16"/>
      <c r="G3564" s="16"/>
      <c r="H3564" s="16"/>
      <c r="I3564" s="16"/>
      <c r="J3564" s="16"/>
      <c r="K3564" s="16"/>
      <c r="L3564" s="32"/>
      <c r="M3564" s="16"/>
      <c r="N3564" s="16"/>
      <c r="O3564" s="16"/>
      <c r="P3564" s="16"/>
      <c r="Y3564" s="20"/>
      <c r="Z3564" s="20"/>
      <c r="AA3564" s="20"/>
      <c r="AB3564" s="20"/>
      <c r="AC3564" s="20"/>
      <c r="AD3564" s="20"/>
    </row>
    <row r="3565" spans="3:30" s="1" customFormat="1">
      <c r="C3565" s="16"/>
      <c r="D3565" s="16"/>
      <c r="E3565" s="32"/>
      <c r="F3565" s="16"/>
      <c r="G3565" s="16"/>
      <c r="H3565" s="16"/>
      <c r="I3565" s="16"/>
      <c r="J3565" s="16"/>
      <c r="K3565" s="16"/>
      <c r="L3565" s="32"/>
      <c r="M3565" s="16"/>
      <c r="N3565" s="16"/>
      <c r="O3565" s="16"/>
      <c r="P3565" s="16"/>
      <c r="Y3565" s="20"/>
      <c r="Z3565" s="20"/>
      <c r="AA3565" s="20"/>
      <c r="AB3565" s="20"/>
      <c r="AC3565" s="20"/>
      <c r="AD3565" s="20"/>
    </row>
    <row r="3566" spans="3:30" s="1" customFormat="1">
      <c r="C3566" s="16"/>
      <c r="D3566" s="16"/>
      <c r="E3566" s="32"/>
      <c r="F3566" s="16"/>
      <c r="G3566" s="16"/>
      <c r="H3566" s="16"/>
      <c r="I3566" s="16"/>
      <c r="J3566" s="16"/>
      <c r="K3566" s="16"/>
      <c r="L3566" s="32"/>
      <c r="M3566" s="16"/>
      <c r="N3566" s="16"/>
      <c r="O3566" s="16"/>
      <c r="P3566" s="16"/>
      <c r="Y3566" s="20"/>
      <c r="Z3566" s="20"/>
      <c r="AA3566" s="20"/>
      <c r="AB3566" s="20"/>
      <c r="AC3566" s="20"/>
      <c r="AD3566" s="20"/>
    </row>
    <row r="3567" spans="3:30" s="1" customFormat="1">
      <c r="C3567" s="16"/>
      <c r="D3567" s="16"/>
      <c r="E3567" s="32"/>
      <c r="F3567" s="16"/>
      <c r="G3567" s="16"/>
      <c r="H3567" s="16"/>
      <c r="I3567" s="16"/>
      <c r="J3567" s="16"/>
      <c r="K3567" s="16"/>
      <c r="L3567" s="32"/>
      <c r="M3567" s="16"/>
      <c r="N3567" s="16"/>
      <c r="O3567" s="16"/>
      <c r="P3567" s="16"/>
      <c r="Y3567" s="20"/>
      <c r="Z3567" s="20"/>
      <c r="AA3567" s="20"/>
      <c r="AB3567" s="20"/>
      <c r="AC3567" s="20"/>
      <c r="AD3567" s="20"/>
    </row>
    <row r="3568" spans="3:30" s="1" customFormat="1">
      <c r="C3568" s="16"/>
      <c r="D3568" s="16"/>
      <c r="E3568" s="32"/>
      <c r="F3568" s="16"/>
      <c r="G3568" s="16"/>
      <c r="H3568" s="16"/>
      <c r="I3568" s="16"/>
      <c r="J3568" s="16"/>
      <c r="K3568" s="16"/>
      <c r="L3568" s="32"/>
      <c r="M3568" s="16"/>
      <c r="N3568" s="16"/>
      <c r="O3568" s="16"/>
      <c r="P3568" s="16"/>
      <c r="Y3568" s="20"/>
      <c r="Z3568" s="20"/>
      <c r="AA3568" s="20"/>
      <c r="AB3568" s="20"/>
      <c r="AC3568" s="20"/>
      <c r="AD3568" s="20"/>
    </row>
    <row r="3569" spans="3:30" s="1" customFormat="1">
      <c r="C3569" s="16"/>
      <c r="D3569" s="16"/>
      <c r="E3569" s="32"/>
      <c r="F3569" s="16"/>
      <c r="G3569" s="16"/>
      <c r="H3569" s="16"/>
      <c r="I3569" s="16"/>
      <c r="J3569" s="16"/>
      <c r="K3569" s="16"/>
      <c r="L3569" s="32"/>
      <c r="M3569" s="16"/>
      <c r="N3569" s="16"/>
      <c r="O3569" s="16"/>
      <c r="P3569" s="16"/>
      <c r="Y3569" s="20"/>
      <c r="Z3569" s="20"/>
      <c r="AA3569" s="20"/>
      <c r="AB3569" s="20"/>
      <c r="AC3569" s="20"/>
      <c r="AD3569" s="20"/>
    </row>
    <row r="3570" spans="3:30" s="1" customFormat="1">
      <c r="C3570" s="16"/>
      <c r="D3570" s="16"/>
      <c r="E3570" s="32"/>
      <c r="F3570" s="16"/>
      <c r="G3570" s="16"/>
      <c r="H3570" s="16"/>
      <c r="I3570" s="16"/>
      <c r="J3570" s="16"/>
      <c r="K3570" s="16"/>
      <c r="L3570" s="32"/>
      <c r="M3570" s="16"/>
      <c r="N3570" s="16"/>
      <c r="O3570" s="16"/>
      <c r="P3570" s="16"/>
      <c r="Y3570" s="20"/>
      <c r="Z3570" s="20"/>
      <c r="AA3570" s="20"/>
      <c r="AB3570" s="20"/>
      <c r="AC3570" s="20"/>
      <c r="AD3570" s="20"/>
    </row>
    <row r="3571" spans="3:30" s="1" customFormat="1">
      <c r="C3571" s="16"/>
      <c r="D3571" s="16"/>
      <c r="E3571" s="32"/>
      <c r="F3571" s="16"/>
      <c r="G3571" s="16"/>
      <c r="H3571" s="16"/>
      <c r="I3571" s="16"/>
      <c r="J3571" s="16"/>
      <c r="K3571" s="16"/>
      <c r="L3571" s="32"/>
      <c r="M3571" s="16"/>
      <c r="N3571" s="16"/>
      <c r="O3571" s="16"/>
      <c r="P3571" s="16"/>
      <c r="Y3571" s="20"/>
      <c r="Z3571" s="20"/>
      <c r="AA3571" s="20"/>
      <c r="AB3571" s="20"/>
      <c r="AC3571" s="20"/>
      <c r="AD3571" s="20"/>
    </row>
    <row r="3572" spans="3:30" s="1" customFormat="1">
      <c r="C3572" s="16"/>
      <c r="D3572" s="16"/>
      <c r="E3572" s="32"/>
      <c r="F3572" s="16"/>
      <c r="G3572" s="16"/>
      <c r="H3572" s="16"/>
      <c r="I3572" s="16"/>
      <c r="J3572" s="16"/>
      <c r="K3572" s="16"/>
      <c r="L3572" s="32"/>
      <c r="M3572" s="16"/>
      <c r="N3572" s="16"/>
      <c r="O3572" s="16"/>
      <c r="P3572" s="16"/>
      <c r="Y3572" s="20"/>
      <c r="Z3572" s="20"/>
      <c r="AA3572" s="20"/>
      <c r="AB3572" s="20"/>
      <c r="AC3572" s="20"/>
      <c r="AD3572" s="20"/>
    </row>
    <row r="3573" spans="3:30" s="1" customFormat="1">
      <c r="C3573" s="16"/>
      <c r="D3573" s="16"/>
      <c r="E3573" s="32"/>
      <c r="F3573" s="16"/>
      <c r="G3573" s="16"/>
      <c r="H3573" s="16"/>
      <c r="I3573" s="16"/>
      <c r="J3573" s="16"/>
      <c r="K3573" s="16"/>
      <c r="L3573" s="32"/>
      <c r="M3573" s="16"/>
      <c r="N3573" s="16"/>
      <c r="O3573" s="16"/>
      <c r="P3573" s="16"/>
      <c r="Y3573" s="20"/>
      <c r="Z3573" s="20"/>
      <c r="AA3573" s="20"/>
      <c r="AB3573" s="20"/>
      <c r="AC3573" s="20"/>
      <c r="AD3573" s="20"/>
    </row>
    <row r="3574" spans="3:30" s="1" customFormat="1">
      <c r="C3574" s="16"/>
      <c r="D3574" s="16"/>
      <c r="E3574" s="32"/>
      <c r="F3574" s="16"/>
      <c r="G3574" s="16"/>
      <c r="H3574" s="16"/>
      <c r="I3574" s="16"/>
      <c r="J3574" s="16"/>
      <c r="K3574" s="16"/>
      <c r="L3574" s="32"/>
      <c r="M3574" s="16"/>
      <c r="N3574" s="16"/>
      <c r="O3574" s="16"/>
      <c r="P3574" s="16"/>
      <c r="Y3574" s="20"/>
      <c r="Z3574" s="20"/>
      <c r="AA3574" s="20"/>
      <c r="AB3574" s="20"/>
      <c r="AC3574" s="20"/>
      <c r="AD3574" s="20"/>
    </row>
    <row r="3575" spans="3:30" s="1" customFormat="1">
      <c r="C3575" s="16"/>
      <c r="D3575" s="16"/>
      <c r="E3575" s="32"/>
      <c r="F3575" s="16"/>
      <c r="G3575" s="16"/>
      <c r="H3575" s="16"/>
      <c r="I3575" s="16"/>
      <c r="J3575" s="16"/>
      <c r="K3575" s="16"/>
      <c r="L3575" s="32"/>
      <c r="M3575" s="16"/>
      <c r="N3575" s="16"/>
      <c r="O3575" s="16"/>
      <c r="P3575" s="16"/>
      <c r="Y3575" s="20"/>
      <c r="Z3575" s="20"/>
      <c r="AA3575" s="20"/>
      <c r="AB3575" s="20"/>
      <c r="AC3575" s="20"/>
      <c r="AD3575" s="20"/>
    </row>
    <row r="3576" spans="3:30" s="1" customFormat="1">
      <c r="C3576" s="16"/>
      <c r="D3576" s="16"/>
      <c r="E3576" s="32"/>
      <c r="F3576" s="16"/>
      <c r="G3576" s="16"/>
      <c r="H3576" s="16"/>
      <c r="I3576" s="16"/>
      <c r="J3576" s="16"/>
      <c r="K3576" s="16"/>
      <c r="L3576" s="32"/>
      <c r="M3576" s="16"/>
      <c r="N3576" s="16"/>
      <c r="O3576" s="16"/>
      <c r="P3576" s="16"/>
      <c r="Y3576" s="20"/>
      <c r="Z3576" s="20"/>
      <c r="AA3576" s="20"/>
      <c r="AB3576" s="20"/>
      <c r="AC3576" s="20"/>
      <c r="AD3576" s="20"/>
    </row>
    <row r="3577" spans="3:30" s="1" customFormat="1">
      <c r="C3577" s="16"/>
      <c r="D3577" s="16"/>
      <c r="E3577" s="32"/>
      <c r="F3577" s="16"/>
      <c r="G3577" s="16"/>
      <c r="H3577" s="16"/>
      <c r="I3577" s="16"/>
      <c r="J3577" s="16"/>
      <c r="K3577" s="16"/>
      <c r="L3577" s="32"/>
      <c r="M3577" s="16"/>
      <c r="N3577" s="16"/>
      <c r="O3577" s="16"/>
      <c r="P3577" s="16"/>
      <c r="Y3577" s="20"/>
      <c r="Z3577" s="20"/>
      <c r="AA3577" s="20"/>
      <c r="AB3577" s="20"/>
      <c r="AC3577" s="20"/>
      <c r="AD3577" s="20"/>
    </row>
    <row r="3578" spans="3:30" s="1" customFormat="1">
      <c r="C3578" s="16"/>
      <c r="D3578" s="16"/>
      <c r="E3578" s="32"/>
      <c r="F3578" s="16"/>
      <c r="G3578" s="16"/>
      <c r="H3578" s="16"/>
      <c r="I3578" s="16"/>
      <c r="J3578" s="16"/>
      <c r="K3578" s="16"/>
      <c r="L3578" s="32"/>
      <c r="M3578" s="16"/>
      <c r="N3578" s="16"/>
      <c r="O3578" s="16"/>
      <c r="P3578" s="16"/>
      <c r="Y3578" s="20"/>
      <c r="Z3578" s="20"/>
      <c r="AA3578" s="20"/>
      <c r="AB3578" s="20"/>
      <c r="AC3578" s="20"/>
      <c r="AD3578" s="20"/>
    </row>
    <row r="3579" spans="3:30" s="1" customFormat="1">
      <c r="C3579" s="16"/>
      <c r="D3579" s="16"/>
      <c r="E3579" s="32"/>
      <c r="F3579" s="16"/>
      <c r="G3579" s="16"/>
      <c r="H3579" s="16"/>
      <c r="I3579" s="16"/>
      <c r="J3579" s="16"/>
      <c r="K3579" s="16"/>
      <c r="L3579" s="32"/>
      <c r="M3579" s="16"/>
      <c r="N3579" s="16"/>
      <c r="O3579" s="16"/>
      <c r="P3579" s="16"/>
      <c r="Y3579" s="20"/>
      <c r="Z3579" s="20"/>
      <c r="AA3579" s="20"/>
      <c r="AB3579" s="20"/>
      <c r="AC3579" s="20"/>
      <c r="AD3579" s="20"/>
    </row>
    <row r="3580" spans="3:30" s="1" customFormat="1">
      <c r="C3580" s="16"/>
      <c r="D3580" s="16"/>
      <c r="E3580" s="32"/>
      <c r="F3580" s="16"/>
      <c r="G3580" s="16"/>
      <c r="H3580" s="16"/>
      <c r="I3580" s="16"/>
      <c r="J3580" s="16"/>
      <c r="K3580" s="16"/>
      <c r="L3580" s="32"/>
      <c r="M3580" s="16"/>
      <c r="N3580" s="16"/>
      <c r="O3580" s="16"/>
      <c r="P3580" s="16"/>
      <c r="Y3580" s="20"/>
      <c r="Z3580" s="20"/>
      <c r="AA3580" s="20"/>
      <c r="AB3580" s="20"/>
      <c r="AC3580" s="20"/>
      <c r="AD3580" s="20"/>
    </row>
    <row r="3581" spans="3:30" s="1" customFormat="1">
      <c r="C3581" s="16"/>
      <c r="D3581" s="16"/>
      <c r="E3581" s="32"/>
      <c r="F3581" s="16"/>
      <c r="G3581" s="16"/>
      <c r="H3581" s="16"/>
      <c r="I3581" s="16"/>
      <c r="J3581" s="16"/>
      <c r="K3581" s="16"/>
      <c r="L3581" s="32"/>
      <c r="M3581" s="16"/>
      <c r="N3581" s="16"/>
      <c r="O3581" s="16"/>
      <c r="P3581" s="16"/>
      <c r="Y3581" s="20"/>
      <c r="Z3581" s="20"/>
      <c r="AA3581" s="20"/>
      <c r="AB3581" s="20"/>
      <c r="AC3581" s="20"/>
      <c r="AD3581" s="20"/>
    </row>
    <row r="3582" spans="3:30" s="1" customFormat="1">
      <c r="C3582" s="16"/>
      <c r="D3582" s="16"/>
      <c r="E3582" s="32"/>
      <c r="F3582" s="16"/>
      <c r="G3582" s="16"/>
      <c r="H3582" s="16"/>
      <c r="I3582" s="16"/>
      <c r="J3582" s="16"/>
      <c r="K3582" s="16"/>
      <c r="L3582" s="32"/>
      <c r="M3582" s="16"/>
      <c r="N3582" s="16"/>
      <c r="O3582" s="16"/>
      <c r="P3582" s="16"/>
      <c r="Y3582" s="20"/>
      <c r="Z3582" s="20"/>
      <c r="AA3582" s="20"/>
      <c r="AB3582" s="20"/>
      <c r="AC3582" s="20"/>
      <c r="AD3582" s="20"/>
    </row>
    <row r="3583" spans="3:30" s="1" customFormat="1">
      <c r="C3583" s="16"/>
      <c r="D3583" s="16"/>
      <c r="E3583" s="32"/>
      <c r="F3583" s="16"/>
      <c r="G3583" s="16"/>
      <c r="H3583" s="16"/>
      <c r="I3583" s="16"/>
      <c r="J3583" s="16"/>
      <c r="K3583" s="16"/>
      <c r="L3583" s="32"/>
      <c r="M3583" s="16"/>
      <c r="N3583" s="16"/>
      <c r="O3583" s="16"/>
      <c r="P3583" s="16"/>
      <c r="Y3583" s="20"/>
      <c r="Z3583" s="20"/>
      <c r="AA3583" s="20"/>
      <c r="AB3583" s="20"/>
      <c r="AC3583" s="20"/>
      <c r="AD3583" s="20"/>
    </row>
    <row r="3584" spans="3:30" s="1" customFormat="1">
      <c r="C3584" s="16"/>
      <c r="D3584" s="16"/>
      <c r="E3584" s="32"/>
      <c r="F3584" s="16"/>
      <c r="G3584" s="16"/>
      <c r="H3584" s="16"/>
      <c r="I3584" s="16"/>
      <c r="J3584" s="16"/>
      <c r="K3584" s="16"/>
      <c r="L3584" s="32"/>
      <c r="M3584" s="16"/>
      <c r="N3584" s="16"/>
      <c r="O3584" s="16"/>
      <c r="P3584" s="16"/>
      <c r="Y3584" s="20"/>
      <c r="Z3584" s="20"/>
      <c r="AA3584" s="20"/>
      <c r="AB3584" s="20"/>
      <c r="AC3584" s="20"/>
      <c r="AD3584" s="20"/>
    </row>
    <row r="3585" spans="3:30" s="1" customFormat="1">
      <c r="C3585" s="16"/>
      <c r="D3585" s="16"/>
      <c r="E3585" s="32"/>
      <c r="F3585" s="16"/>
      <c r="G3585" s="16"/>
      <c r="H3585" s="16"/>
      <c r="I3585" s="16"/>
      <c r="J3585" s="16"/>
      <c r="K3585" s="16"/>
      <c r="L3585" s="32"/>
      <c r="M3585" s="16"/>
      <c r="N3585" s="16"/>
      <c r="O3585" s="16"/>
      <c r="P3585" s="16"/>
      <c r="Y3585" s="20"/>
      <c r="Z3585" s="20"/>
      <c r="AA3585" s="20"/>
      <c r="AB3585" s="20"/>
      <c r="AC3585" s="20"/>
      <c r="AD3585" s="20"/>
    </row>
    <row r="3586" spans="3:30" s="1" customFormat="1">
      <c r="C3586" s="16"/>
      <c r="D3586" s="16"/>
      <c r="E3586" s="32"/>
      <c r="F3586" s="16"/>
      <c r="G3586" s="16"/>
      <c r="H3586" s="16"/>
      <c r="I3586" s="16"/>
      <c r="J3586" s="16"/>
      <c r="K3586" s="16"/>
      <c r="L3586" s="32"/>
      <c r="M3586" s="16"/>
      <c r="N3586" s="16"/>
      <c r="O3586" s="16"/>
      <c r="P3586" s="16"/>
      <c r="Y3586" s="20"/>
      <c r="Z3586" s="20"/>
      <c r="AA3586" s="20"/>
      <c r="AB3586" s="20"/>
      <c r="AC3586" s="20"/>
      <c r="AD3586" s="20"/>
    </row>
    <row r="3587" spans="3:30" s="1" customFormat="1">
      <c r="C3587" s="16"/>
      <c r="D3587" s="16"/>
      <c r="E3587" s="32"/>
      <c r="F3587" s="16"/>
      <c r="G3587" s="16"/>
      <c r="H3587" s="16"/>
      <c r="I3587" s="16"/>
      <c r="J3587" s="16"/>
      <c r="K3587" s="16"/>
      <c r="L3587" s="32"/>
      <c r="M3587" s="16"/>
      <c r="N3587" s="16"/>
      <c r="O3587" s="16"/>
      <c r="P3587" s="16"/>
      <c r="Y3587" s="20"/>
      <c r="Z3587" s="20"/>
      <c r="AA3587" s="20"/>
      <c r="AB3587" s="20"/>
      <c r="AC3587" s="20"/>
      <c r="AD3587" s="20"/>
    </row>
    <row r="3588" spans="3:30" s="1" customFormat="1">
      <c r="C3588" s="16"/>
      <c r="D3588" s="16"/>
      <c r="E3588" s="32"/>
      <c r="F3588" s="16"/>
      <c r="G3588" s="16"/>
      <c r="H3588" s="16"/>
      <c r="I3588" s="16"/>
      <c r="J3588" s="16"/>
      <c r="K3588" s="16"/>
      <c r="L3588" s="32"/>
      <c r="M3588" s="16"/>
      <c r="N3588" s="16"/>
      <c r="O3588" s="16"/>
      <c r="P3588" s="16"/>
      <c r="Y3588" s="20"/>
      <c r="Z3588" s="20"/>
      <c r="AA3588" s="20"/>
      <c r="AB3588" s="20"/>
      <c r="AC3588" s="20"/>
      <c r="AD3588" s="20"/>
    </row>
    <row r="3589" spans="3:30" s="1" customFormat="1">
      <c r="C3589" s="16"/>
      <c r="D3589" s="16"/>
      <c r="E3589" s="32"/>
      <c r="F3589" s="16"/>
      <c r="G3589" s="16"/>
      <c r="H3589" s="16"/>
      <c r="I3589" s="16"/>
      <c r="J3589" s="16"/>
      <c r="K3589" s="16"/>
      <c r="L3589" s="32"/>
      <c r="M3589" s="16"/>
      <c r="N3589" s="16"/>
      <c r="O3589" s="16"/>
      <c r="P3589" s="16"/>
      <c r="Y3589" s="20"/>
      <c r="Z3589" s="20"/>
      <c r="AA3589" s="20"/>
      <c r="AB3589" s="20"/>
      <c r="AC3589" s="20"/>
      <c r="AD3589" s="20"/>
    </row>
    <row r="3590" spans="3:30" s="1" customFormat="1">
      <c r="C3590" s="16"/>
      <c r="D3590" s="16"/>
      <c r="E3590" s="32"/>
      <c r="F3590" s="16"/>
      <c r="G3590" s="16"/>
      <c r="H3590" s="16"/>
      <c r="I3590" s="16"/>
      <c r="J3590" s="16"/>
      <c r="K3590" s="16"/>
      <c r="L3590" s="32"/>
      <c r="M3590" s="16"/>
      <c r="N3590" s="16"/>
      <c r="O3590" s="16"/>
      <c r="P3590" s="16"/>
      <c r="Y3590" s="20"/>
      <c r="Z3590" s="20"/>
      <c r="AA3590" s="20"/>
      <c r="AB3590" s="20"/>
      <c r="AC3590" s="20"/>
      <c r="AD3590" s="20"/>
    </row>
    <row r="3591" spans="3:30" s="1" customFormat="1">
      <c r="C3591" s="16"/>
      <c r="D3591" s="16"/>
      <c r="E3591" s="32"/>
      <c r="F3591" s="16"/>
      <c r="G3591" s="16"/>
      <c r="H3591" s="16"/>
      <c r="I3591" s="16"/>
      <c r="J3591" s="16"/>
      <c r="K3591" s="16"/>
      <c r="L3591" s="32"/>
      <c r="M3591" s="16"/>
      <c r="N3591" s="16"/>
      <c r="O3591" s="16"/>
      <c r="P3591" s="16"/>
      <c r="Y3591" s="20"/>
      <c r="Z3591" s="20"/>
      <c r="AA3591" s="20"/>
      <c r="AB3591" s="20"/>
      <c r="AC3591" s="20"/>
      <c r="AD3591" s="20"/>
    </row>
    <row r="3592" spans="3:30" s="1" customFormat="1">
      <c r="C3592" s="16"/>
      <c r="D3592" s="16"/>
      <c r="E3592" s="32"/>
      <c r="F3592" s="16"/>
      <c r="G3592" s="16"/>
      <c r="H3592" s="16"/>
      <c r="I3592" s="16"/>
      <c r="J3592" s="16"/>
      <c r="K3592" s="16"/>
      <c r="L3592" s="32"/>
      <c r="M3592" s="16"/>
      <c r="N3592" s="16"/>
      <c r="O3592" s="16"/>
      <c r="P3592" s="16"/>
      <c r="Y3592" s="20"/>
      <c r="Z3592" s="20"/>
      <c r="AA3592" s="20"/>
      <c r="AB3592" s="20"/>
      <c r="AC3592" s="20"/>
      <c r="AD3592" s="20"/>
    </row>
    <row r="3593" spans="3:30" s="1" customFormat="1">
      <c r="C3593" s="16"/>
      <c r="D3593" s="16"/>
      <c r="E3593" s="32"/>
      <c r="F3593" s="16"/>
      <c r="G3593" s="16"/>
      <c r="H3593" s="16"/>
      <c r="I3593" s="16"/>
      <c r="J3593" s="16"/>
      <c r="K3593" s="16"/>
      <c r="L3593" s="32"/>
      <c r="M3593" s="16"/>
      <c r="N3593" s="16"/>
      <c r="O3593" s="16"/>
      <c r="P3593" s="16"/>
      <c r="Y3593" s="20"/>
      <c r="Z3593" s="20"/>
      <c r="AA3593" s="20"/>
      <c r="AB3593" s="20"/>
      <c r="AC3593" s="20"/>
      <c r="AD3593" s="20"/>
    </row>
    <row r="3594" spans="3:30" s="1" customFormat="1">
      <c r="C3594" s="16"/>
      <c r="D3594" s="16"/>
      <c r="E3594" s="32"/>
      <c r="F3594" s="16"/>
      <c r="G3594" s="16"/>
      <c r="H3594" s="16"/>
      <c r="I3594" s="16"/>
      <c r="J3594" s="16"/>
      <c r="K3594" s="16"/>
      <c r="L3594" s="32"/>
      <c r="M3594" s="16"/>
      <c r="N3594" s="16"/>
      <c r="O3594" s="16"/>
      <c r="P3594" s="16"/>
      <c r="Y3594" s="20"/>
      <c r="Z3594" s="20"/>
      <c r="AA3594" s="20"/>
      <c r="AB3594" s="20"/>
      <c r="AC3594" s="20"/>
      <c r="AD3594" s="20"/>
    </row>
    <row r="3595" spans="3:30" s="1" customFormat="1">
      <c r="C3595" s="16"/>
      <c r="D3595" s="16"/>
      <c r="E3595" s="32"/>
      <c r="F3595" s="16"/>
      <c r="G3595" s="16"/>
      <c r="H3595" s="16"/>
      <c r="I3595" s="16"/>
      <c r="J3595" s="16"/>
      <c r="K3595" s="16"/>
      <c r="L3595" s="32"/>
      <c r="M3595" s="16"/>
      <c r="N3595" s="16"/>
      <c r="O3595" s="16"/>
      <c r="P3595" s="16"/>
      <c r="Y3595" s="20"/>
      <c r="Z3595" s="20"/>
      <c r="AA3595" s="20"/>
      <c r="AB3595" s="20"/>
      <c r="AC3595" s="20"/>
      <c r="AD3595" s="20"/>
    </row>
    <row r="3596" spans="3:30" s="1" customFormat="1">
      <c r="C3596" s="16"/>
      <c r="D3596" s="16"/>
      <c r="E3596" s="32"/>
      <c r="F3596" s="16"/>
      <c r="G3596" s="16"/>
      <c r="H3596" s="16"/>
      <c r="I3596" s="16"/>
      <c r="J3596" s="16"/>
      <c r="K3596" s="16"/>
      <c r="L3596" s="32"/>
      <c r="M3596" s="16"/>
      <c r="N3596" s="16"/>
      <c r="O3596" s="16"/>
      <c r="P3596" s="16"/>
      <c r="Y3596" s="20"/>
      <c r="Z3596" s="20"/>
      <c r="AA3596" s="20"/>
      <c r="AB3596" s="20"/>
      <c r="AC3596" s="20"/>
      <c r="AD3596" s="20"/>
    </row>
    <row r="3597" spans="3:30" s="1" customFormat="1">
      <c r="C3597" s="16"/>
      <c r="D3597" s="16"/>
      <c r="E3597" s="32"/>
      <c r="F3597" s="16"/>
      <c r="G3597" s="16"/>
      <c r="H3597" s="16"/>
      <c r="I3597" s="16"/>
      <c r="J3597" s="16"/>
      <c r="K3597" s="16"/>
      <c r="L3597" s="32"/>
      <c r="M3597" s="16"/>
      <c r="N3597" s="16"/>
      <c r="O3597" s="16"/>
      <c r="P3597" s="16"/>
      <c r="Y3597" s="20"/>
      <c r="Z3597" s="20"/>
      <c r="AA3597" s="20"/>
      <c r="AB3597" s="20"/>
      <c r="AC3597" s="20"/>
      <c r="AD3597" s="20"/>
    </row>
    <row r="3598" spans="3:30" s="1" customFormat="1">
      <c r="C3598" s="16"/>
      <c r="D3598" s="16"/>
      <c r="E3598" s="32"/>
      <c r="F3598" s="16"/>
      <c r="G3598" s="16"/>
      <c r="H3598" s="16"/>
      <c r="I3598" s="16"/>
      <c r="J3598" s="16"/>
      <c r="K3598" s="16"/>
      <c r="L3598" s="32"/>
      <c r="M3598" s="16"/>
      <c r="N3598" s="16"/>
      <c r="O3598" s="16"/>
      <c r="P3598" s="16"/>
      <c r="Y3598" s="20"/>
      <c r="Z3598" s="20"/>
      <c r="AA3598" s="20"/>
      <c r="AB3598" s="20"/>
      <c r="AC3598" s="20"/>
      <c r="AD3598" s="20"/>
    </row>
    <row r="3599" spans="3:30" s="1" customFormat="1">
      <c r="C3599" s="16"/>
      <c r="D3599" s="16"/>
      <c r="E3599" s="32"/>
      <c r="F3599" s="16"/>
      <c r="G3599" s="16"/>
      <c r="H3599" s="16"/>
      <c r="I3599" s="16"/>
      <c r="J3599" s="16"/>
      <c r="K3599" s="16"/>
      <c r="L3599" s="32"/>
      <c r="M3599" s="16"/>
      <c r="N3599" s="16"/>
      <c r="O3599" s="16"/>
      <c r="P3599" s="16"/>
      <c r="Y3599" s="20"/>
      <c r="Z3599" s="20"/>
      <c r="AA3599" s="20"/>
      <c r="AB3599" s="20"/>
      <c r="AC3599" s="20"/>
      <c r="AD3599" s="20"/>
    </row>
    <row r="3600" spans="3:30" s="1" customFormat="1">
      <c r="C3600" s="16"/>
      <c r="D3600" s="16"/>
      <c r="E3600" s="32"/>
      <c r="F3600" s="16"/>
      <c r="G3600" s="16"/>
      <c r="H3600" s="16"/>
      <c r="I3600" s="16"/>
      <c r="J3600" s="16"/>
      <c r="K3600" s="16"/>
      <c r="L3600" s="32"/>
      <c r="M3600" s="16"/>
      <c r="N3600" s="16"/>
      <c r="O3600" s="16"/>
      <c r="P3600" s="16"/>
      <c r="Y3600" s="20"/>
      <c r="Z3600" s="20"/>
      <c r="AA3600" s="20"/>
      <c r="AB3600" s="20"/>
      <c r="AC3600" s="20"/>
      <c r="AD3600" s="20"/>
    </row>
    <row r="3601" spans="3:30" s="1" customFormat="1">
      <c r="C3601" s="16"/>
      <c r="D3601" s="16"/>
      <c r="E3601" s="32"/>
      <c r="F3601" s="16"/>
      <c r="G3601" s="16"/>
      <c r="H3601" s="16"/>
      <c r="I3601" s="16"/>
      <c r="J3601" s="16"/>
      <c r="K3601" s="16"/>
      <c r="L3601" s="32"/>
      <c r="M3601" s="16"/>
      <c r="N3601" s="16"/>
      <c r="O3601" s="16"/>
      <c r="P3601" s="16"/>
      <c r="Y3601" s="20"/>
      <c r="Z3601" s="20"/>
      <c r="AA3601" s="20"/>
      <c r="AB3601" s="20"/>
      <c r="AC3601" s="20"/>
      <c r="AD3601" s="20"/>
    </row>
    <row r="3602" spans="3:30" s="1" customFormat="1">
      <c r="C3602" s="16"/>
      <c r="D3602" s="16"/>
      <c r="E3602" s="32"/>
      <c r="F3602" s="16"/>
      <c r="G3602" s="16"/>
      <c r="H3602" s="16"/>
      <c r="I3602" s="16"/>
      <c r="J3602" s="16"/>
      <c r="K3602" s="16"/>
      <c r="L3602" s="32"/>
      <c r="M3602" s="16"/>
      <c r="N3602" s="16"/>
      <c r="O3602" s="16"/>
      <c r="P3602" s="16"/>
      <c r="Y3602" s="20"/>
      <c r="Z3602" s="20"/>
      <c r="AA3602" s="20"/>
      <c r="AB3602" s="20"/>
      <c r="AC3602" s="20"/>
      <c r="AD3602" s="20"/>
    </row>
    <row r="3603" spans="3:30" s="1" customFormat="1">
      <c r="C3603" s="16"/>
      <c r="D3603" s="16"/>
      <c r="E3603" s="32"/>
      <c r="F3603" s="16"/>
      <c r="G3603" s="16"/>
      <c r="H3603" s="16"/>
      <c r="I3603" s="16"/>
      <c r="J3603" s="16"/>
      <c r="K3603" s="16"/>
      <c r="L3603" s="32"/>
      <c r="M3603" s="16"/>
      <c r="N3603" s="16"/>
      <c r="O3603" s="16"/>
      <c r="P3603" s="16"/>
      <c r="Y3603" s="20"/>
      <c r="Z3603" s="20"/>
      <c r="AA3603" s="20"/>
      <c r="AB3603" s="20"/>
      <c r="AC3603" s="20"/>
      <c r="AD3603" s="20"/>
    </row>
    <row r="3604" spans="3:30" s="1" customFormat="1">
      <c r="C3604" s="16"/>
      <c r="D3604" s="16"/>
      <c r="E3604" s="32"/>
      <c r="F3604" s="16"/>
      <c r="G3604" s="16"/>
      <c r="H3604" s="16"/>
      <c r="I3604" s="16"/>
      <c r="J3604" s="16"/>
      <c r="K3604" s="16"/>
      <c r="L3604" s="32"/>
      <c r="M3604" s="16"/>
      <c r="N3604" s="16"/>
      <c r="O3604" s="16"/>
      <c r="P3604" s="16"/>
      <c r="Y3604" s="20"/>
      <c r="Z3604" s="20"/>
      <c r="AA3604" s="20"/>
      <c r="AB3604" s="20"/>
      <c r="AC3604" s="20"/>
      <c r="AD3604" s="20"/>
    </row>
    <row r="3605" spans="3:30" s="1" customFormat="1">
      <c r="C3605" s="16"/>
      <c r="D3605" s="16"/>
      <c r="E3605" s="32"/>
      <c r="F3605" s="16"/>
      <c r="G3605" s="16"/>
      <c r="H3605" s="16"/>
      <c r="I3605" s="16"/>
      <c r="J3605" s="16"/>
      <c r="K3605" s="16"/>
      <c r="L3605" s="32"/>
      <c r="M3605" s="16"/>
      <c r="N3605" s="16"/>
      <c r="O3605" s="16"/>
      <c r="P3605" s="16"/>
      <c r="Y3605" s="20"/>
      <c r="Z3605" s="20"/>
      <c r="AA3605" s="20"/>
      <c r="AB3605" s="20"/>
      <c r="AC3605" s="20"/>
      <c r="AD3605" s="20"/>
    </row>
    <row r="3606" spans="3:30" s="1" customFormat="1">
      <c r="C3606" s="16"/>
      <c r="D3606" s="16"/>
      <c r="E3606" s="32"/>
      <c r="F3606" s="16"/>
      <c r="G3606" s="16"/>
      <c r="H3606" s="16"/>
      <c r="I3606" s="16"/>
      <c r="J3606" s="16"/>
      <c r="K3606" s="16"/>
      <c r="L3606" s="32"/>
      <c r="M3606" s="16"/>
      <c r="N3606" s="16"/>
      <c r="O3606" s="16"/>
      <c r="P3606" s="16"/>
      <c r="Y3606" s="20"/>
      <c r="Z3606" s="20"/>
      <c r="AA3606" s="20"/>
      <c r="AB3606" s="20"/>
      <c r="AC3606" s="20"/>
      <c r="AD3606" s="20"/>
    </row>
    <row r="3607" spans="3:30" s="1" customFormat="1">
      <c r="C3607" s="16"/>
      <c r="D3607" s="16"/>
      <c r="E3607" s="32"/>
      <c r="F3607" s="16"/>
      <c r="G3607" s="16"/>
      <c r="H3607" s="16"/>
      <c r="I3607" s="16"/>
      <c r="J3607" s="16"/>
      <c r="K3607" s="16"/>
      <c r="L3607" s="32"/>
      <c r="M3607" s="16"/>
      <c r="N3607" s="16"/>
      <c r="O3607" s="16"/>
      <c r="P3607" s="16"/>
      <c r="Y3607" s="20"/>
      <c r="Z3607" s="20"/>
      <c r="AA3607" s="20"/>
      <c r="AB3607" s="20"/>
      <c r="AC3607" s="20"/>
      <c r="AD3607" s="20"/>
    </row>
    <row r="3608" spans="3:30" s="1" customFormat="1">
      <c r="C3608" s="16"/>
      <c r="D3608" s="16"/>
      <c r="E3608" s="32"/>
      <c r="F3608" s="16"/>
      <c r="G3608" s="16"/>
      <c r="H3608" s="16"/>
      <c r="I3608" s="16"/>
      <c r="J3608" s="16"/>
      <c r="K3608" s="16"/>
      <c r="L3608" s="32"/>
      <c r="M3608" s="16"/>
      <c r="N3608" s="16"/>
      <c r="O3608" s="16"/>
      <c r="P3608" s="16"/>
      <c r="Y3608" s="20"/>
      <c r="Z3608" s="20"/>
      <c r="AA3608" s="20"/>
      <c r="AB3608" s="20"/>
      <c r="AC3608" s="20"/>
      <c r="AD3608" s="20"/>
    </row>
    <row r="3609" spans="3:30" s="1" customFormat="1">
      <c r="C3609" s="16"/>
      <c r="D3609" s="16"/>
      <c r="E3609" s="32"/>
      <c r="F3609" s="16"/>
      <c r="G3609" s="16"/>
      <c r="H3609" s="16"/>
      <c r="I3609" s="16"/>
      <c r="J3609" s="16"/>
      <c r="K3609" s="16"/>
      <c r="L3609" s="32"/>
      <c r="M3609" s="16"/>
      <c r="N3609" s="16"/>
      <c r="O3609" s="16"/>
      <c r="P3609" s="16"/>
      <c r="Y3609" s="20"/>
      <c r="Z3609" s="20"/>
      <c r="AA3609" s="20"/>
      <c r="AB3609" s="20"/>
      <c r="AC3609" s="20"/>
      <c r="AD3609" s="20"/>
    </row>
    <row r="3610" spans="3:30" s="1" customFormat="1">
      <c r="C3610" s="16"/>
      <c r="D3610" s="16"/>
      <c r="E3610" s="32"/>
      <c r="F3610" s="16"/>
      <c r="G3610" s="16"/>
      <c r="H3610" s="16"/>
      <c r="I3610" s="16"/>
      <c r="J3610" s="16"/>
      <c r="K3610" s="16"/>
      <c r="L3610" s="32"/>
      <c r="M3610" s="16"/>
      <c r="N3610" s="16"/>
      <c r="O3610" s="16"/>
      <c r="P3610" s="16"/>
      <c r="Y3610" s="20"/>
      <c r="Z3610" s="20"/>
      <c r="AA3610" s="20"/>
      <c r="AB3610" s="20"/>
      <c r="AC3610" s="20"/>
      <c r="AD3610" s="20"/>
    </row>
    <row r="3611" spans="3:30" s="1" customFormat="1">
      <c r="C3611" s="16"/>
      <c r="D3611" s="16"/>
      <c r="E3611" s="32"/>
      <c r="F3611" s="16"/>
      <c r="G3611" s="16"/>
      <c r="H3611" s="16"/>
      <c r="I3611" s="16"/>
      <c r="J3611" s="16"/>
      <c r="K3611" s="16"/>
      <c r="L3611" s="32"/>
      <c r="M3611" s="16"/>
      <c r="N3611" s="16"/>
      <c r="O3611" s="16"/>
      <c r="P3611" s="16"/>
      <c r="Y3611" s="20"/>
      <c r="Z3611" s="20"/>
      <c r="AA3611" s="20"/>
      <c r="AB3611" s="20"/>
      <c r="AC3611" s="20"/>
      <c r="AD3611" s="20"/>
    </row>
    <row r="3612" spans="3:30" s="1" customFormat="1">
      <c r="C3612" s="16"/>
      <c r="D3612" s="16"/>
      <c r="E3612" s="32"/>
      <c r="F3612" s="16"/>
      <c r="G3612" s="16"/>
      <c r="H3612" s="16"/>
      <c r="I3612" s="16"/>
      <c r="J3612" s="16"/>
      <c r="K3612" s="16"/>
      <c r="L3612" s="32"/>
      <c r="M3612" s="16"/>
      <c r="N3612" s="16"/>
      <c r="O3612" s="16"/>
      <c r="P3612" s="16"/>
      <c r="Y3612" s="20"/>
      <c r="Z3612" s="20"/>
      <c r="AA3612" s="20"/>
      <c r="AB3612" s="20"/>
      <c r="AC3612" s="20"/>
      <c r="AD3612" s="20"/>
    </row>
    <row r="3613" spans="3:30" s="1" customFormat="1">
      <c r="C3613" s="16"/>
      <c r="D3613" s="16"/>
      <c r="E3613" s="32"/>
      <c r="F3613" s="16"/>
      <c r="G3613" s="16"/>
      <c r="H3613" s="16"/>
      <c r="I3613" s="16"/>
      <c r="J3613" s="16"/>
      <c r="K3613" s="16"/>
      <c r="L3613" s="32"/>
      <c r="M3613" s="16"/>
      <c r="N3613" s="16"/>
      <c r="O3613" s="16"/>
      <c r="P3613" s="16"/>
      <c r="Y3613" s="20"/>
      <c r="Z3613" s="20"/>
      <c r="AA3613" s="20"/>
      <c r="AB3613" s="20"/>
      <c r="AC3613" s="20"/>
      <c r="AD3613" s="20"/>
    </row>
    <row r="3614" spans="3:30" s="1" customFormat="1">
      <c r="C3614" s="16"/>
      <c r="D3614" s="16"/>
      <c r="E3614" s="32"/>
      <c r="F3614" s="16"/>
      <c r="G3614" s="16"/>
      <c r="H3614" s="16"/>
      <c r="I3614" s="16"/>
      <c r="J3614" s="16"/>
      <c r="K3614" s="16"/>
      <c r="L3614" s="32"/>
      <c r="M3614" s="16"/>
      <c r="N3614" s="16"/>
      <c r="O3614" s="16"/>
      <c r="P3614" s="16"/>
      <c r="Y3614" s="20"/>
      <c r="Z3614" s="20"/>
      <c r="AA3614" s="20"/>
      <c r="AB3614" s="20"/>
      <c r="AC3614" s="20"/>
      <c r="AD3614" s="20"/>
    </row>
    <row r="3615" spans="3:30" s="1" customFormat="1">
      <c r="C3615" s="16"/>
      <c r="D3615" s="16"/>
      <c r="E3615" s="32"/>
      <c r="F3615" s="16"/>
      <c r="G3615" s="16"/>
      <c r="H3615" s="16"/>
      <c r="I3615" s="16"/>
      <c r="J3615" s="16"/>
      <c r="K3615" s="16"/>
      <c r="L3615" s="32"/>
      <c r="M3615" s="16"/>
      <c r="N3615" s="16"/>
      <c r="O3615" s="16"/>
      <c r="P3615" s="16"/>
      <c r="Y3615" s="20"/>
      <c r="Z3615" s="20"/>
      <c r="AA3615" s="20"/>
      <c r="AB3615" s="20"/>
      <c r="AC3615" s="20"/>
      <c r="AD3615" s="20"/>
    </row>
    <row r="3616" spans="3:30" s="1" customFormat="1">
      <c r="C3616" s="16"/>
      <c r="D3616" s="16"/>
      <c r="E3616" s="32"/>
      <c r="F3616" s="16"/>
      <c r="G3616" s="16"/>
      <c r="H3616" s="16"/>
      <c r="I3616" s="16"/>
      <c r="J3616" s="16"/>
      <c r="K3616" s="16"/>
      <c r="L3616" s="32"/>
      <c r="M3616" s="16"/>
      <c r="N3616" s="16"/>
      <c r="O3616" s="16"/>
      <c r="P3616" s="16"/>
      <c r="Y3616" s="20"/>
      <c r="Z3616" s="20"/>
      <c r="AA3616" s="20"/>
      <c r="AB3616" s="20"/>
      <c r="AC3616" s="20"/>
      <c r="AD3616" s="20"/>
    </row>
    <row r="3617" spans="3:30" s="1" customFormat="1">
      <c r="C3617" s="16"/>
      <c r="D3617" s="16"/>
      <c r="E3617" s="32"/>
      <c r="F3617" s="16"/>
      <c r="G3617" s="16"/>
      <c r="H3617" s="16"/>
      <c r="I3617" s="16"/>
      <c r="J3617" s="16"/>
      <c r="K3617" s="16"/>
      <c r="L3617" s="32"/>
      <c r="M3617" s="16"/>
      <c r="N3617" s="16"/>
      <c r="O3617" s="16"/>
      <c r="P3617" s="16"/>
      <c r="Y3617" s="20"/>
      <c r="Z3617" s="20"/>
      <c r="AA3617" s="20"/>
      <c r="AB3617" s="20"/>
      <c r="AC3617" s="20"/>
      <c r="AD3617" s="20"/>
    </row>
    <row r="3618" spans="3:30" s="1" customFormat="1">
      <c r="C3618" s="16"/>
      <c r="D3618" s="16"/>
      <c r="E3618" s="32"/>
      <c r="F3618" s="16"/>
      <c r="G3618" s="16"/>
      <c r="H3618" s="16"/>
      <c r="I3618" s="16"/>
      <c r="J3618" s="16"/>
      <c r="K3618" s="16"/>
      <c r="L3618" s="32"/>
      <c r="M3618" s="16"/>
      <c r="N3618" s="16"/>
      <c r="O3618" s="16"/>
      <c r="P3618" s="16"/>
      <c r="Y3618" s="20"/>
      <c r="Z3618" s="20"/>
      <c r="AA3618" s="20"/>
      <c r="AB3618" s="20"/>
      <c r="AC3618" s="20"/>
      <c r="AD3618" s="20"/>
    </row>
    <row r="3619" spans="3:30" s="1" customFormat="1">
      <c r="C3619" s="16"/>
      <c r="D3619" s="16"/>
      <c r="E3619" s="32"/>
      <c r="F3619" s="16"/>
      <c r="G3619" s="16"/>
      <c r="H3619" s="16"/>
      <c r="I3619" s="16"/>
      <c r="J3619" s="16"/>
      <c r="K3619" s="16"/>
      <c r="L3619" s="32"/>
      <c r="M3619" s="16"/>
      <c r="N3619" s="16"/>
      <c r="O3619" s="16"/>
      <c r="P3619" s="16"/>
      <c r="Y3619" s="20"/>
      <c r="Z3619" s="20"/>
      <c r="AA3619" s="20"/>
      <c r="AB3619" s="20"/>
      <c r="AC3619" s="20"/>
      <c r="AD3619" s="20"/>
    </row>
    <row r="3620" spans="3:30" s="1" customFormat="1">
      <c r="C3620" s="16"/>
      <c r="D3620" s="16"/>
      <c r="E3620" s="32"/>
      <c r="F3620" s="16"/>
      <c r="G3620" s="16"/>
      <c r="H3620" s="16"/>
      <c r="I3620" s="16"/>
      <c r="J3620" s="16"/>
      <c r="K3620" s="16"/>
      <c r="L3620" s="32"/>
      <c r="M3620" s="16"/>
      <c r="N3620" s="16"/>
      <c r="O3620" s="16"/>
      <c r="P3620" s="16"/>
      <c r="Y3620" s="20"/>
      <c r="Z3620" s="20"/>
      <c r="AA3620" s="20"/>
      <c r="AB3620" s="20"/>
      <c r="AC3620" s="20"/>
      <c r="AD3620" s="20"/>
    </row>
    <row r="3621" spans="3:30" s="1" customFormat="1">
      <c r="C3621" s="16"/>
      <c r="D3621" s="16"/>
      <c r="E3621" s="32"/>
      <c r="F3621" s="16"/>
      <c r="G3621" s="16"/>
      <c r="H3621" s="16"/>
      <c r="I3621" s="16"/>
      <c r="J3621" s="16"/>
      <c r="K3621" s="16"/>
      <c r="L3621" s="32"/>
      <c r="M3621" s="16"/>
      <c r="N3621" s="16"/>
      <c r="O3621" s="16"/>
      <c r="P3621" s="16"/>
      <c r="Y3621" s="20"/>
      <c r="Z3621" s="20"/>
      <c r="AA3621" s="20"/>
      <c r="AB3621" s="20"/>
      <c r="AC3621" s="20"/>
      <c r="AD3621" s="20"/>
    </row>
    <row r="3622" spans="3:30" s="1" customFormat="1">
      <c r="C3622" s="16"/>
      <c r="D3622" s="16"/>
      <c r="E3622" s="32"/>
      <c r="F3622" s="16"/>
      <c r="G3622" s="16"/>
      <c r="H3622" s="16"/>
      <c r="I3622" s="16"/>
      <c r="J3622" s="16"/>
      <c r="K3622" s="16"/>
      <c r="L3622" s="32"/>
      <c r="M3622" s="16"/>
      <c r="N3622" s="16"/>
      <c r="O3622" s="16"/>
      <c r="P3622" s="16"/>
      <c r="Y3622" s="20"/>
      <c r="Z3622" s="20"/>
      <c r="AA3622" s="20"/>
      <c r="AB3622" s="20"/>
      <c r="AC3622" s="20"/>
      <c r="AD3622" s="20"/>
    </row>
    <row r="3623" spans="3:30" s="1" customFormat="1">
      <c r="C3623" s="16"/>
      <c r="D3623" s="16"/>
      <c r="E3623" s="32"/>
      <c r="F3623" s="16"/>
      <c r="G3623" s="16"/>
      <c r="H3623" s="16"/>
      <c r="I3623" s="16"/>
      <c r="J3623" s="16"/>
      <c r="K3623" s="16"/>
      <c r="L3623" s="32"/>
      <c r="M3623" s="16"/>
      <c r="N3623" s="16"/>
      <c r="O3623" s="16"/>
      <c r="P3623" s="16"/>
      <c r="Y3623" s="20"/>
      <c r="Z3623" s="20"/>
      <c r="AA3623" s="20"/>
      <c r="AB3623" s="20"/>
      <c r="AC3623" s="20"/>
      <c r="AD3623" s="20"/>
    </row>
    <row r="3624" spans="3:30" s="1" customFormat="1">
      <c r="C3624" s="16"/>
      <c r="D3624" s="16"/>
      <c r="E3624" s="32"/>
      <c r="F3624" s="16"/>
      <c r="G3624" s="16"/>
      <c r="H3624" s="16"/>
      <c r="I3624" s="16"/>
      <c r="J3624" s="16"/>
      <c r="K3624" s="16"/>
      <c r="L3624" s="32"/>
      <c r="M3624" s="16"/>
      <c r="N3624" s="16"/>
      <c r="O3624" s="16"/>
      <c r="P3624" s="16"/>
      <c r="Y3624" s="20"/>
      <c r="Z3624" s="20"/>
      <c r="AA3624" s="20"/>
      <c r="AB3624" s="20"/>
      <c r="AC3624" s="20"/>
      <c r="AD3624" s="20"/>
    </row>
    <row r="3625" spans="3:30" s="1" customFormat="1">
      <c r="C3625" s="16"/>
      <c r="D3625" s="16"/>
      <c r="E3625" s="32"/>
      <c r="F3625" s="16"/>
      <c r="G3625" s="16"/>
      <c r="H3625" s="16"/>
      <c r="I3625" s="16"/>
      <c r="J3625" s="16"/>
      <c r="K3625" s="16"/>
      <c r="L3625" s="32"/>
      <c r="M3625" s="16"/>
      <c r="N3625" s="16"/>
      <c r="O3625" s="16"/>
      <c r="P3625" s="16"/>
      <c r="Y3625" s="20"/>
      <c r="Z3625" s="20"/>
      <c r="AA3625" s="20"/>
      <c r="AB3625" s="20"/>
      <c r="AC3625" s="20"/>
      <c r="AD3625" s="20"/>
    </row>
    <row r="3626" spans="3:30" s="1" customFormat="1">
      <c r="C3626" s="16"/>
      <c r="D3626" s="16"/>
      <c r="E3626" s="32"/>
      <c r="F3626" s="16"/>
      <c r="G3626" s="16"/>
      <c r="H3626" s="16"/>
      <c r="I3626" s="16"/>
      <c r="J3626" s="16"/>
      <c r="K3626" s="16"/>
      <c r="L3626" s="32"/>
      <c r="M3626" s="16"/>
      <c r="N3626" s="16"/>
      <c r="O3626" s="16"/>
      <c r="P3626" s="16"/>
      <c r="Y3626" s="20"/>
      <c r="Z3626" s="20"/>
      <c r="AA3626" s="20"/>
      <c r="AB3626" s="20"/>
      <c r="AC3626" s="20"/>
      <c r="AD3626" s="20"/>
    </row>
    <row r="3627" spans="3:30" s="1" customFormat="1">
      <c r="C3627" s="16"/>
      <c r="D3627" s="16"/>
      <c r="E3627" s="32"/>
      <c r="F3627" s="16"/>
      <c r="G3627" s="16"/>
      <c r="H3627" s="16"/>
      <c r="I3627" s="16"/>
      <c r="J3627" s="16"/>
      <c r="K3627" s="16"/>
      <c r="L3627" s="32"/>
      <c r="M3627" s="16"/>
      <c r="N3627" s="16"/>
      <c r="O3627" s="16"/>
      <c r="P3627" s="16"/>
      <c r="Y3627" s="20"/>
      <c r="Z3627" s="20"/>
      <c r="AA3627" s="20"/>
      <c r="AB3627" s="20"/>
      <c r="AC3627" s="20"/>
      <c r="AD3627" s="20"/>
    </row>
    <row r="3628" spans="3:30" s="1" customFormat="1">
      <c r="C3628" s="16"/>
      <c r="D3628" s="16"/>
      <c r="E3628" s="32"/>
      <c r="F3628" s="16"/>
      <c r="G3628" s="16"/>
      <c r="H3628" s="16"/>
      <c r="I3628" s="16"/>
      <c r="J3628" s="16"/>
      <c r="K3628" s="16"/>
      <c r="L3628" s="32"/>
      <c r="M3628" s="16"/>
      <c r="N3628" s="16"/>
      <c r="O3628" s="16"/>
      <c r="P3628" s="16"/>
      <c r="Y3628" s="20"/>
      <c r="Z3628" s="20"/>
      <c r="AA3628" s="20"/>
      <c r="AB3628" s="20"/>
      <c r="AC3628" s="20"/>
      <c r="AD3628" s="20"/>
    </row>
    <row r="3629" spans="3:30" s="1" customFormat="1">
      <c r="C3629" s="16"/>
      <c r="D3629" s="16"/>
      <c r="E3629" s="32"/>
      <c r="F3629" s="16"/>
      <c r="G3629" s="16"/>
      <c r="H3629" s="16"/>
      <c r="I3629" s="16"/>
      <c r="J3629" s="16"/>
      <c r="K3629" s="16"/>
      <c r="L3629" s="32"/>
      <c r="M3629" s="16"/>
      <c r="N3629" s="16"/>
      <c r="O3629" s="16"/>
      <c r="P3629" s="16"/>
      <c r="Y3629" s="20"/>
      <c r="Z3629" s="20"/>
      <c r="AA3629" s="20"/>
      <c r="AB3629" s="20"/>
      <c r="AC3629" s="20"/>
      <c r="AD3629" s="20"/>
    </row>
    <row r="3630" spans="3:30" s="1" customFormat="1">
      <c r="C3630" s="16"/>
      <c r="D3630" s="16"/>
      <c r="E3630" s="32"/>
      <c r="F3630" s="16"/>
      <c r="G3630" s="16"/>
      <c r="H3630" s="16"/>
      <c r="I3630" s="16"/>
      <c r="J3630" s="16"/>
      <c r="K3630" s="16"/>
      <c r="L3630" s="32"/>
      <c r="M3630" s="16"/>
      <c r="N3630" s="16"/>
      <c r="O3630" s="16"/>
      <c r="P3630" s="16"/>
      <c r="Y3630" s="20"/>
      <c r="Z3630" s="20"/>
      <c r="AA3630" s="20"/>
      <c r="AB3630" s="20"/>
      <c r="AC3630" s="20"/>
      <c r="AD3630" s="20"/>
    </row>
    <row r="3631" spans="3:30" s="1" customFormat="1">
      <c r="C3631" s="16"/>
      <c r="D3631" s="16"/>
      <c r="E3631" s="32"/>
      <c r="F3631" s="16"/>
      <c r="G3631" s="16"/>
      <c r="H3631" s="16"/>
      <c r="I3631" s="16"/>
      <c r="J3631" s="16"/>
      <c r="K3631" s="16"/>
      <c r="L3631" s="32"/>
      <c r="M3631" s="16"/>
      <c r="N3631" s="16"/>
      <c r="O3631" s="16"/>
      <c r="P3631" s="16"/>
      <c r="Y3631" s="20"/>
      <c r="Z3631" s="20"/>
      <c r="AA3631" s="20"/>
      <c r="AB3631" s="20"/>
      <c r="AC3631" s="20"/>
      <c r="AD3631" s="20"/>
    </row>
    <row r="3632" spans="3:30" s="1" customFormat="1">
      <c r="C3632" s="16"/>
      <c r="D3632" s="16"/>
      <c r="E3632" s="32"/>
      <c r="F3632" s="16"/>
      <c r="G3632" s="16"/>
      <c r="H3632" s="16"/>
      <c r="I3632" s="16"/>
      <c r="J3632" s="16"/>
      <c r="K3632" s="16"/>
      <c r="L3632" s="32"/>
      <c r="M3632" s="16"/>
      <c r="N3632" s="16"/>
      <c r="O3632" s="16"/>
      <c r="P3632" s="16"/>
      <c r="Y3632" s="20"/>
      <c r="Z3632" s="20"/>
      <c r="AA3632" s="20"/>
      <c r="AB3632" s="20"/>
      <c r="AC3632" s="20"/>
      <c r="AD3632" s="20"/>
    </row>
    <row r="3633" spans="3:30" s="1" customFormat="1">
      <c r="C3633" s="16"/>
      <c r="D3633" s="16"/>
      <c r="E3633" s="32"/>
      <c r="F3633" s="16"/>
      <c r="G3633" s="16"/>
      <c r="H3633" s="16"/>
      <c r="I3633" s="16"/>
      <c r="J3633" s="16"/>
      <c r="K3633" s="16"/>
      <c r="L3633" s="32"/>
      <c r="M3633" s="16"/>
      <c r="N3633" s="16"/>
      <c r="O3633" s="16"/>
      <c r="P3633" s="16"/>
      <c r="Y3633" s="20"/>
      <c r="Z3633" s="20"/>
      <c r="AA3633" s="20"/>
      <c r="AB3633" s="20"/>
      <c r="AC3633" s="20"/>
      <c r="AD3633" s="20"/>
    </row>
    <row r="3634" spans="3:30" s="1" customFormat="1">
      <c r="C3634" s="16"/>
      <c r="D3634" s="16"/>
      <c r="E3634" s="32"/>
      <c r="F3634" s="16"/>
      <c r="G3634" s="16"/>
      <c r="H3634" s="16"/>
      <c r="I3634" s="16"/>
      <c r="J3634" s="16"/>
      <c r="K3634" s="16"/>
      <c r="L3634" s="32"/>
      <c r="M3634" s="16"/>
      <c r="N3634" s="16"/>
      <c r="O3634" s="16"/>
      <c r="P3634" s="16"/>
      <c r="Y3634" s="20"/>
      <c r="Z3634" s="20"/>
      <c r="AA3634" s="20"/>
      <c r="AB3634" s="20"/>
      <c r="AC3634" s="20"/>
      <c r="AD3634" s="20"/>
    </row>
    <row r="3635" spans="3:30" s="1" customFormat="1">
      <c r="C3635" s="16"/>
      <c r="D3635" s="16"/>
      <c r="E3635" s="32"/>
      <c r="F3635" s="16"/>
      <c r="G3635" s="16"/>
      <c r="H3635" s="16"/>
      <c r="I3635" s="16"/>
      <c r="J3635" s="16"/>
      <c r="K3635" s="16"/>
      <c r="L3635" s="32"/>
      <c r="M3635" s="16"/>
      <c r="N3635" s="16"/>
      <c r="O3635" s="16"/>
      <c r="P3635" s="16"/>
      <c r="Y3635" s="20"/>
      <c r="Z3635" s="20"/>
      <c r="AA3635" s="20"/>
      <c r="AB3635" s="20"/>
      <c r="AC3635" s="20"/>
      <c r="AD3635" s="20"/>
    </row>
    <row r="3636" spans="3:30" s="1" customFormat="1">
      <c r="C3636" s="16"/>
      <c r="D3636" s="16"/>
      <c r="E3636" s="32"/>
      <c r="F3636" s="16"/>
      <c r="G3636" s="16"/>
      <c r="H3636" s="16"/>
      <c r="I3636" s="16"/>
      <c r="J3636" s="16"/>
      <c r="K3636" s="16"/>
      <c r="L3636" s="32"/>
      <c r="M3636" s="16"/>
      <c r="N3636" s="16"/>
      <c r="O3636" s="16"/>
      <c r="P3636" s="16"/>
      <c r="Y3636" s="20"/>
      <c r="Z3636" s="20"/>
      <c r="AA3636" s="20"/>
      <c r="AB3636" s="20"/>
      <c r="AC3636" s="20"/>
      <c r="AD3636" s="20"/>
    </row>
    <row r="3637" spans="3:30" s="1" customFormat="1">
      <c r="C3637" s="16"/>
      <c r="D3637" s="16"/>
      <c r="E3637" s="32"/>
      <c r="F3637" s="16"/>
      <c r="G3637" s="16"/>
      <c r="H3637" s="16"/>
      <c r="I3637" s="16"/>
      <c r="J3637" s="16"/>
      <c r="K3637" s="16"/>
      <c r="L3637" s="32"/>
      <c r="M3637" s="16"/>
      <c r="N3637" s="16"/>
      <c r="O3637" s="16"/>
      <c r="P3637" s="16"/>
      <c r="Y3637" s="20"/>
      <c r="Z3637" s="20"/>
      <c r="AA3637" s="20"/>
      <c r="AB3637" s="20"/>
      <c r="AC3637" s="20"/>
      <c r="AD3637" s="20"/>
    </row>
    <row r="3638" spans="3:30" s="1" customFormat="1">
      <c r="C3638" s="16"/>
      <c r="D3638" s="16"/>
      <c r="E3638" s="32"/>
      <c r="F3638" s="16"/>
      <c r="G3638" s="16"/>
      <c r="H3638" s="16"/>
      <c r="I3638" s="16"/>
      <c r="J3638" s="16"/>
      <c r="K3638" s="16"/>
      <c r="L3638" s="32"/>
      <c r="M3638" s="16"/>
      <c r="N3638" s="16"/>
      <c r="O3638" s="16"/>
      <c r="P3638" s="16"/>
      <c r="Y3638" s="20"/>
      <c r="Z3638" s="20"/>
      <c r="AA3638" s="20"/>
      <c r="AB3638" s="20"/>
      <c r="AC3638" s="20"/>
      <c r="AD3638" s="20"/>
    </row>
    <row r="3639" spans="3:30" s="1" customFormat="1">
      <c r="C3639" s="16"/>
      <c r="D3639" s="16"/>
      <c r="E3639" s="32"/>
      <c r="F3639" s="16"/>
      <c r="G3639" s="16"/>
      <c r="H3639" s="16"/>
      <c r="I3639" s="16"/>
      <c r="J3639" s="16"/>
      <c r="K3639" s="16"/>
      <c r="L3639" s="32"/>
      <c r="M3639" s="16"/>
      <c r="N3639" s="16"/>
      <c r="O3639" s="16"/>
      <c r="P3639" s="16"/>
      <c r="Y3639" s="20"/>
      <c r="Z3639" s="20"/>
      <c r="AA3639" s="20"/>
      <c r="AB3639" s="20"/>
      <c r="AC3639" s="20"/>
      <c r="AD3639" s="20"/>
    </row>
    <row r="3640" spans="3:30" s="1" customFormat="1">
      <c r="C3640" s="16"/>
      <c r="D3640" s="16"/>
      <c r="E3640" s="32"/>
      <c r="F3640" s="16"/>
      <c r="G3640" s="16"/>
      <c r="H3640" s="16"/>
      <c r="I3640" s="16"/>
      <c r="J3640" s="16"/>
      <c r="K3640" s="16"/>
      <c r="L3640" s="32"/>
      <c r="M3640" s="16"/>
      <c r="N3640" s="16"/>
      <c r="O3640" s="16"/>
      <c r="P3640" s="16"/>
      <c r="Y3640" s="20"/>
      <c r="Z3640" s="20"/>
      <c r="AA3640" s="20"/>
      <c r="AB3640" s="20"/>
      <c r="AC3640" s="20"/>
      <c r="AD3640" s="20"/>
    </row>
    <row r="3641" spans="3:30" s="1" customFormat="1">
      <c r="C3641" s="16"/>
      <c r="D3641" s="16"/>
      <c r="E3641" s="32"/>
      <c r="F3641" s="16"/>
      <c r="G3641" s="16"/>
      <c r="H3641" s="16"/>
      <c r="I3641" s="16"/>
      <c r="J3641" s="16"/>
      <c r="K3641" s="16"/>
      <c r="L3641" s="32"/>
      <c r="M3641" s="16"/>
      <c r="N3641" s="16"/>
      <c r="O3641" s="16"/>
      <c r="P3641" s="16"/>
      <c r="Y3641" s="20"/>
      <c r="Z3641" s="20"/>
      <c r="AA3641" s="20"/>
      <c r="AB3641" s="20"/>
      <c r="AC3641" s="20"/>
      <c r="AD3641" s="20"/>
    </row>
    <row r="3642" spans="3:30" s="1" customFormat="1">
      <c r="C3642" s="16"/>
      <c r="D3642" s="16"/>
      <c r="E3642" s="32"/>
      <c r="F3642" s="16"/>
      <c r="G3642" s="16"/>
      <c r="H3642" s="16"/>
      <c r="I3642" s="16"/>
      <c r="J3642" s="16"/>
      <c r="K3642" s="16"/>
      <c r="L3642" s="32"/>
      <c r="M3642" s="16"/>
      <c r="N3642" s="16"/>
      <c r="O3642" s="16"/>
      <c r="P3642" s="16"/>
      <c r="Y3642" s="20"/>
      <c r="Z3642" s="20"/>
      <c r="AA3642" s="20"/>
      <c r="AB3642" s="20"/>
      <c r="AC3642" s="20"/>
      <c r="AD3642" s="20"/>
    </row>
    <row r="3643" spans="3:30" s="1" customFormat="1">
      <c r="C3643" s="16"/>
      <c r="D3643" s="16"/>
      <c r="E3643" s="32"/>
      <c r="F3643" s="16"/>
      <c r="G3643" s="16"/>
      <c r="H3643" s="16"/>
      <c r="I3643" s="16"/>
      <c r="J3643" s="16"/>
      <c r="K3643" s="16"/>
      <c r="L3643" s="32"/>
      <c r="M3643" s="16"/>
      <c r="N3643" s="16"/>
      <c r="O3643" s="16"/>
      <c r="P3643" s="16"/>
      <c r="Y3643" s="20"/>
      <c r="Z3643" s="20"/>
      <c r="AA3643" s="20"/>
      <c r="AB3643" s="20"/>
      <c r="AC3643" s="20"/>
      <c r="AD3643" s="20"/>
    </row>
    <row r="3644" spans="3:30" s="1" customFormat="1">
      <c r="C3644" s="16"/>
      <c r="D3644" s="16"/>
      <c r="E3644" s="32"/>
      <c r="F3644" s="16"/>
      <c r="G3644" s="16"/>
      <c r="H3644" s="16"/>
      <c r="I3644" s="16"/>
      <c r="J3644" s="16"/>
      <c r="K3644" s="16"/>
      <c r="L3644" s="32"/>
      <c r="M3644" s="16"/>
      <c r="N3644" s="16"/>
      <c r="O3644" s="16"/>
      <c r="P3644" s="16"/>
      <c r="Y3644" s="20"/>
      <c r="Z3644" s="20"/>
      <c r="AA3644" s="20"/>
      <c r="AB3644" s="20"/>
      <c r="AC3644" s="20"/>
      <c r="AD3644" s="20"/>
    </row>
    <row r="3645" spans="3:30" s="1" customFormat="1">
      <c r="C3645" s="16"/>
      <c r="D3645" s="16"/>
      <c r="E3645" s="32"/>
      <c r="F3645" s="16"/>
      <c r="G3645" s="16"/>
      <c r="H3645" s="16"/>
      <c r="I3645" s="16"/>
      <c r="J3645" s="16"/>
      <c r="K3645" s="16"/>
      <c r="L3645" s="32"/>
      <c r="M3645" s="16"/>
      <c r="N3645" s="16"/>
      <c r="O3645" s="16"/>
      <c r="P3645" s="16"/>
      <c r="Y3645" s="20"/>
      <c r="Z3645" s="20"/>
      <c r="AA3645" s="20"/>
      <c r="AB3645" s="20"/>
      <c r="AC3645" s="20"/>
      <c r="AD3645" s="20"/>
    </row>
    <row r="3646" spans="3:30" s="1" customFormat="1">
      <c r="C3646" s="16"/>
      <c r="D3646" s="16"/>
      <c r="E3646" s="32"/>
      <c r="F3646" s="16"/>
      <c r="G3646" s="16"/>
      <c r="H3646" s="16"/>
      <c r="I3646" s="16"/>
      <c r="J3646" s="16"/>
      <c r="K3646" s="16"/>
      <c r="L3646" s="32"/>
      <c r="M3646" s="16"/>
      <c r="N3646" s="16"/>
      <c r="O3646" s="16"/>
      <c r="P3646" s="16"/>
      <c r="Y3646" s="20"/>
      <c r="Z3646" s="20"/>
      <c r="AA3646" s="20"/>
      <c r="AB3646" s="20"/>
      <c r="AC3646" s="20"/>
      <c r="AD3646" s="20"/>
    </row>
    <row r="3647" spans="3:30" s="1" customFormat="1">
      <c r="C3647" s="16"/>
      <c r="D3647" s="16"/>
      <c r="E3647" s="32"/>
      <c r="F3647" s="16"/>
      <c r="G3647" s="16"/>
      <c r="H3647" s="16"/>
      <c r="I3647" s="16"/>
      <c r="J3647" s="16"/>
      <c r="K3647" s="16"/>
      <c r="L3647" s="32"/>
      <c r="M3647" s="16"/>
      <c r="N3647" s="16"/>
      <c r="O3647" s="16"/>
      <c r="P3647" s="16"/>
      <c r="Y3647" s="20"/>
      <c r="Z3647" s="20"/>
      <c r="AA3647" s="20"/>
      <c r="AB3647" s="20"/>
      <c r="AC3647" s="20"/>
      <c r="AD3647" s="20"/>
    </row>
    <row r="3648" spans="3:30" s="1" customFormat="1">
      <c r="C3648" s="16"/>
      <c r="D3648" s="16"/>
      <c r="E3648" s="32"/>
      <c r="F3648" s="16"/>
      <c r="G3648" s="16"/>
      <c r="H3648" s="16"/>
      <c r="I3648" s="16"/>
      <c r="J3648" s="16"/>
      <c r="K3648" s="16"/>
      <c r="L3648" s="32"/>
      <c r="M3648" s="16"/>
      <c r="N3648" s="16"/>
      <c r="O3648" s="16"/>
      <c r="P3648" s="16"/>
      <c r="Y3648" s="20"/>
      <c r="Z3648" s="20"/>
      <c r="AA3648" s="20"/>
      <c r="AB3648" s="20"/>
      <c r="AC3648" s="20"/>
      <c r="AD3648" s="20"/>
    </row>
    <row r="3649" spans="3:30" s="1" customFormat="1">
      <c r="C3649" s="16"/>
      <c r="D3649" s="16"/>
      <c r="E3649" s="32"/>
      <c r="F3649" s="16"/>
      <c r="G3649" s="16"/>
      <c r="H3649" s="16"/>
      <c r="I3649" s="16"/>
      <c r="J3649" s="16"/>
      <c r="K3649" s="16"/>
      <c r="L3649" s="32"/>
      <c r="M3649" s="16"/>
      <c r="N3649" s="16"/>
      <c r="O3649" s="16"/>
      <c r="P3649" s="16"/>
      <c r="Y3649" s="20"/>
      <c r="Z3649" s="20"/>
      <c r="AA3649" s="20"/>
      <c r="AB3649" s="20"/>
      <c r="AC3649" s="20"/>
      <c r="AD3649" s="20"/>
    </row>
    <row r="3650" spans="3:30" s="1" customFormat="1">
      <c r="C3650" s="16"/>
      <c r="D3650" s="16"/>
      <c r="E3650" s="32"/>
      <c r="F3650" s="16"/>
      <c r="G3650" s="16"/>
      <c r="H3650" s="16"/>
      <c r="I3650" s="16"/>
      <c r="J3650" s="16"/>
      <c r="K3650" s="16"/>
      <c r="L3650" s="32"/>
      <c r="M3650" s="16"/>
      <c r="N3650" s="16"/>
      <c r="O3650" s="16"/>
      <c r="P3650" s="16"/>
      <c r="Y3650" s="20"/>
      <c r="Z3650" s="20"/>
      <c r="AA3650" s="20"/>
      <c r="AB3650" s="20"/>
      <c r="AC3650" s="20"/>
      <c r="AD3650" s="20"/>
    </row>
    <row r="3651" spans="3:30" s="1" customFormat="1">
      <c r="C3651" s="16"/>
      <c r="D3651" s="16"/>
      <c r="E3651" s="32"/>
      <c r="F3651" s="16"/>
      <c r="G3651" s="16"/>
      <c r="H3651" s="16"/>
      <c r="I3651" s="16"/>
      <c r="J3651" s="16"/>
      <c r="K3651" s="16"/>
      <c r="L3651" s="32"/>
      <c r="M3651" s="16"/>
      <c r="N3651" s="16"/>
      <c r="O3651" s="16"/>
      <c r="P3651" s="16"/>
      <c r="Y3651" s="20"/>
      <c r="Z3651" s="20"/>
      <c r="AA3651" s="20"/>
      <c r="AB3651" s="20"/>
      <c r="AC3651" s="20"/>
      <c r="AD3651" s="20"/>
    </row>
    <row r="3652" spans="3:30" s="1" customFormat="1">
      <c r="C3652" s="16"/>
      <c r="D3652" s="16"/>
      <c r="E3652" s="32"/>
      <c r="F3652" s="16"/>
      <c r="G3652" s="16"/>
      <c r="H3652" s="16"/>
      <c r="I3652" s="16"/>
      <c r="J3652" s="16"/>
      <c r="K3652" s="16"/>
      <c r="L3652" s="32"/>
      <c r="M3652" s="16"/>
      <c r="N3652" s="16"/>
      <c r="O3652" s="16"/>
      <c r="P3652" s="16"/>
      <c r="Y3652" s="20"/>
      <c r="Z3652" s="20"/>
      <c r="AA3652" s="20"/>
      <c r="AB3652" s="20"/>
      <c r="AC3652" s="20"/>
      <c r="AD3652" s="20"/>
    </row>
    <row r="3653" spans="3:30" s="1" customFormat="1">
      <c r="C3653" s="16"/>
      <c r="D3653" s="16"/>
      <c r="E3653" s="32"/>
      <c r="F3653" s="16"/>
      <c r="G3653" s="16"/>
      <c r="H3653" s="16"/>
      <c r="I3653" s="16"/>
      <c r="J3653" s="16"/>
      <c r="K3653" s="16"/>
      <c r="L3653" s="32"/>
      <c r="M3653" s="16"/>
      <c r="N3653" s="16"/>
      <c r="O3653" s="16"/>
      <c r="P3653" s="16"/>
      <c r="Y3653" s="20"/>
      <c r="Z3653" s="20"/>
      <c r="AA3653" s="20"/>
      <c r="AB3653" s="20"/>
      <c r="AC3653" s="20"/>
      <c r="AD3653" s="20"/>
    </row>
    <row r="3654" spans="3:30" s="1" customFormat="1">
      <c r="C3654" s="16"/>
      <c r="D3654" s="16"/>
      <c r="E3654" s="32"/>
      <c r="F3654" s="16"/>
      <c r="G3654" s="16"/>
      <c r="H3654" s="16"/>
      <c r="I3654" s="16"/>
      <c r="J3654" s="16"/>
      <c r="K3654" s="16"/>
      <c r="L3654" s="32"/>
      <c r="M3654" s="16"/>
      <c r="N3654" s="16"/>
      <c r="O3654" s="16"/>
      <c r="P3654" s="16"/>
      <c r="Y3654" s="20"/>
      <c r="Z3654" s="20"/>
      <c r="AA3654" s="20"/>
      <c r="AB3654" s="20"/>
      <c r="AC3654" s="20"/>
      <c r="AD3654" s="20"/>
    </row>
    <row r="3655" spans="3:30" s="1" customFormat="1">
      <c r="C3655" s="16"/>
      <c r="D3655" s="16"/>
      <c r="E3655" s="32"/>
      <c r="F3655" s="16"/>
      <c r="G3655" s="16"/>
      <c r="H3655" s="16"/>
      <c r="I3655" s="16"/>
      <c r="J3655" s="16"/>
      <c r="K3655" s="16"/>
      <c r="L3655" s="32"/>
      <c r="M3655" s="16"/>
      <c r="N3655" s="16"/>
      <c r="O3655" s="16"/>
      <c r="P3655" s="16"/>
      <c r="Y3655" s="20"/>
      <c r="Z3655" s="20"/>
      <c r="AA3655" s="20"/>
      <c r="AB3655" s="20"/>
      <c r="AC3655" s="20"/>
      <c r="AD3655" s="20"/>
    </row>
    <row r="3656" spans="3:30" s="1" customFormat="1">
      <c r="C3656" s="16"/>
      <c r="D3656" s="16"/>
      <c r="E3656" s="32"/>
      <c r="F3656" s="16"/>
      <c r="G3656" s="16"/>
      <c r="H3656" s="16"/>
      <c r="I3656" s="16"/>
      <c r="J3656" s="16"/>
      <c r="K3656" s="16"/>
      <c r="L3656" s="32"/>
      <c r="M3656" s="16"/>
      <c r="N3656" s="16"/>
      <c r="O3656" s="16"/>
      <c r="P3656" s="16"/>
      <c r="Y3656" s="20"/>
      <c r="Z3656" s="20"/>
      <c r="AA3656" s="20"/>
      <c r="AB3656" s="20"/>
      <c r="AC3656" s="20"/>
      <c r="AD3656" s="20"/>
    </row>
    <row r="3657" spans="3:30" s="1" customFormat="1">
      <c r="C3657" s="16"/>
      <c r="D3657" s="16"/>
      <c r="E3657" s="32"/>
      <c r="F3657" s="16"/>
      <c r="G3657" s="16"/>
      <c r="H3657" s="16"/>
      <c r="I3657" s="16"/>
      <c r="J3657" s="16"/>
      <c r="K3657" s="16"/>
      <c r="L3657" s="32"/>
      <c r="M3657" s="16"/>
      <c r="N3657" s="16"/>
      <c r="O3657" s="16"/>
      <c r="P3657" s="16"/>
      <c r="Y3657" s="20"/>
      <c r="Z3657" s="20"/>
      <c r="AA3657" s="20"/>
      <c r="AB3657" s="20"/>
      <c r="AC3657" s="20"/>
      <c r="AD3657" s="20"/>
    </row>
    <row r="3658" spans="3:30" s="1" customFormat="1">
      <c r="C3658" s="16"/>
      <c r="D3658" s="16"/>
      <c r="E3658" s="32"/>
      <c r="F3658" s="16"/>
      <c r="G3658" s="16"/>
      <c r="H3658" s="16"/>
      <c r="I3658" s="16"/>
      <c r="J3658" s="16"/>
      <c r="K3658" s="16"/>
      <c r="L3658" s="32"/>
      <c r="M3658" s="16"/>
      <c r="N3658" s="16"/>
      <c r="O3658" s="16"/>
      <c r="P3658" s="16"/>
      <c r="Y3658" s="20"/>
      <c r="Z3658" s="20"/>
      <c r="AA3658" s="20"/>
      <c r="AB3658" s="20"/>
      <c r="AC3658" s="20"/>
      <c r="AD3658" s="20"/>
    </row>
    <row r="3659" spans="3:30" s="1" customFormat="1">
      <c r="C3659" s="16"/>
      <c r="D3659" s="16"/>
      <c r="E3659" s="32"/>
      <c r="F3659" s="16"/>
      <c r="G3659" s="16"/>
      <c r="H3659" s="16"/>
      <c r="I3659" s="16"/>
      <c r="J3659" s="16"/>
      <c r="K3659" s="16"/>
      <c r="L3659" s="32"/>
      <c r="M3659" s="16"/>
      <c r="N3659" s="16"/>
      <c r="O3659" s="16"/>
      <c r="P3659" s="16"/>
      <c r="Y3659" s="20"/>
      <c r="Z3659" s="20"/>
      <c r="AA3659" s="20"/>
      <c r="AB3659" s="20"/>
      <c r="AC3659" s="20"/>
      <c r="AD3659" s="20"/>
    </row>
    <row r="3660" spans="3:30" s="1" customFormat="1">
      <c r="C3660" s="16"/>
      <c r="D3660" s="16"/>
      <c r="E3660" s="32"/>
      <c r="F3660" s="16"/>
      <c r="G3660" s="16"/>
      <c r="H3660" s="16"/>
      <c r="I3660" s="16"/>
      <c r="J3660" s="16"/>
      <c r="K3660" s="16"/>
      <c r="L3660" s="32"/>
      <c r="M3660" s="16"/>
      <c r="N3660" s="16"/>
      <c r="O3660" s="16"/>
      <c r="P3660" s="16"/>
      <c r="Y3660" s="20"/>
      <c r="Z3660" s="20"/>
      <c r="AA3660" s="20"/>
      <c r="AB3660" s="20"/>
      <c r="AC3660" s="20"/>
      <c r="AD3660" s="20"/>
    </row>
    <row r="3661" spans="3:30" s="1" customFormat="1">
      <c r="C3661" s="16"/>
      <c r="D3661" s="16"/>
      <c r="E3661" s="32"/>
      <c r="F3661" s="16"/>
      <c r="G3661" s="16"/>
      <c r="H3661" s="16"/>
      <c r="I3661" s="16"/>
      <c r="J3661" s="16"/>
      <c r="K3661" s="16"/>
      <c r="L3661" s="32"/>
      <c r="M3661" s="16"/>
      <c r="N3661" s="16"/>
      <c r="O3661" s="16"/>
      <c r="P3661" s="16"/>
      <c r="Y3661" s="20"/>
      <c r="Z3661" s="20"/>
      <c r="AA3661" s="20"/>
      <c r="AB3661" s="20"/>
      <c r="AC3661" s="20"/>
      <c r="AD3661" s="20"/>
    </row>
    <row r="3662" spans="3:30" s="1" customFormat="1">
      <c r="C3662" s="16"/>
      <c r="D3662" s="16"/>
      <c r="E3662" s="32"/>
      <c r="F3662" s="16"/>
      <c r="G3662" s="16"/>
      <c r="H3662" s="16"/>
      <c r="I3662" s="16"/>
      <c r="J3662" s="16"/>
      <c r="K3662" s="16"/>
      <c r="L3662" s="32"/>
      <c r="M3662" s="16"/>
      <c r="N3662" s="16"/>
      <c r="O3662" s="16"/>
      <c r="P3662" s="16"/>
      <c r="Y3662" s="20"/>
      <c r="Z3662" s="20"/>
      <c r="AA3662" s="20"/>
      <c r="AB3662" s="20"/>
      <c r="AC3662" s="20"/>
      <c r="AD3662" s="20"/>
    </row>
    <row r="3663" spans="3:30" s="1" customFormat="1">
      <c r="C3663" s="16"/>
      <c r="D3663" s="16"/>
      <c r="E3663" s="32"/>
      <c r="F3663" s="16"/>
      <c r="G3663" s="16"/>
      <c r="H3663" s="16"/>
      <c r="I3663" s="16"/>
      <c r="J3663" s="16"/>
      <c r="K3663" s="16"/>
      <c r="L3663" s="32"/>
      <c r="M3663" s="16"/>
      <c r="N3663" s="16"/>
      <c r="O3663" s="16"/>
      <c r="P3663" s="16"/>
      <c r="Y3663" s="20"/>
      <c r="Z3663" s="20"/>
      <c r="AA3663" s="20"/>
      <c r="AB3663" s="20"/>
      <c r="AC3663" s="20"/>
      <c r="AD3663" s="20"/>
    </row>
    <row r="3664" spans="3:30" s="1" customFormat="1">
      <c r="C3664" s="16"/>
      <c r="D3664" s="16"/>
      <c r="E3664" s="32"/>
      <c r="F3664" s="16"/>
      <c r="G3664" s="16"/>
      <c r="H3664" s="16"/>
      <c r="I3664" s="16"/>
      <c r="J3664" s="16"/>
      <c r="K3664" s="16"/>
      <c r="L3664" s="32"/>
      <c r="M3664" s="16"/>
      <c r="N3664" s="16"/>
      <c r="O3664" s="16"/>
      <c r="P3664" s="16"/>
      <c r="Y3664" s="20"/>
      <c r="Z3664" s="20"/>
      <c r="AA3664" s="20"/>
      <c r="AB3664" s="20"/>
      <c r="AC3664" s="20"/>
      <c r="AD3664" s="20"/>
    </row>
    <row r="3665" spans="3:30" s="1" customFormat="1">
      <c r="C3665" s="16"/>
      <c r="D3665" s="16"/>
      <c r="E3665" s="32"/>
      <c r="F3665" s="16"/>
      <c r="G3665" s="16"/>
      <c r="H3665" s="16"/>
      <c r="I3665" s="16"/>
      <c r="J3665" s="16"/>
      <c r="K3665" s="16"/>
      <c r="L3665" s="32"/>
      <c r="M3665" s="16"/>
      <c r="N3665" s="16"/>
      <c r="O3665" s="16"/>
      <c r="P3665" s="16"/>
      <c r="Y3665" s="20"/>
      <c r="Z3665" s="20"/>
      <c r="AA3665" s="20"/>
      <c r="AB3665" s="20"/>
      <c r="AC3665" s="20"/>
      <c r="AD3665" s="20"/>
    </row>
    <row r="3666" spans="3:30" s="1" customFormat="1">
      <c r="C3666" s="16"/>
      <c r="D3666" s="16"/>
      <c r="E3666" s="32"/>
      <c r="F3666" s="16"/>
      <c r="G3666" s="16"/>
      <c r="H3666" s="16"/>
      <c r="I3666" s="16"/>
      <c r="J3666" s="16"/>
      <c r="K3666" s="16"/>
      <c r="L3666" s="32"/>
      <c r="M3666" s="16"/>
      <c r="N3666" s="16"/>
      <c r="O3666" s="16"/>
      <c r="P3666" s="16"/>
      <c r="Y3666" s="20"/>
      <c r="Z3666" s="20"/>
      <c r="AA3666" s="20"/>
      <c r="AB3666" s="20"/>
      <c r="AC3666" s="20"/>
      <c r="AD3666" s="20"/>
    </row>
    <row r="3667" spans="3:30" s="1" customFormat="1">
      <c r="C3667" s="16"/>
      <c r="D3667" s="16"/>
      <c r="E3667" s="32"/>
      <c r="F3667" s="16"/>
      <c r="G3667" s="16"/>
      <c r="H3667" s="16"/>
      <c r="I3667" s="16"/>
      <c r="J3667" s="16"/>
      <c r="K3667" s="16"/>
      <c r="L3667" s="32"/>
      <c r="M3667" s="16"/>
      <c r="N3667" s="16"/>
      <c r="O3667" s="16"/>
      <c r="P3667" s="16"/>
      <c r="Y3667" s="20"/>
      <c r="Z3667" s="20"/>
      <c r="AA3667" s="20"/>
      <c r="AB3667" s="20"/>
      <c r="AC3667" s="20"/>
      <c r="AD3667" s="20"/>
    </row>
    <row r="3668" spans="3:30" s="1" customFormat="1">
      <c r="C3668" s="16"/>
      <c r="D3668" s="16"/>
      <c r="E3668" s="32"/>
      <c r="F3668" s="16"/>
      <c r="G3668" s="16"/>
      <c r="H3668" s="16"/>
      <c r="I3668" s="16"/>
      <c r="J3668" s="16"/>
      <c r="K3668" s="16"/>
      <c r="L3668" s="32"/>
      <c r="M3668" s="16"/>
      <c r="N3668" s="16"/>
      <c r="O3668" s="16"/>
      <c r="P3668" s="16"/>
      <c r="Y3668" s="20"/>
      <c r="Z3668" s="20"/>
      <c r="AA3668" s="20"/>
      <c r="AB3668" s="20"/>
      <c r="AC3668" s="20"/>
      <c r="AD3668" s="20"/>
    </row>
    <row r="3669" spans="3:30" s="1" customFormat="1">
      <c r="C3669" s="16"/>
      <c r="D3669" s="16"/>
      <c r="E3669" s="32"/>
      <c r="F3669" s="16"/>
      <c r="G3669" s="16"/>
      <c r="H3669" s="16"/>
      <c r="I3669" s="16"/>
      <c r="J3669" s="16"/>
      <c r="K3669" s="16"/>
      <c r="L3669" s="32"/>
      <c r="M3669" s="16"/>
      <c r="N3669" s="16"/>
      <c r="O3669" s="16"/>
      <c r="P3669" s="16"/>
      <c r="Y3669" s="20"/>
      <c r="Z3669" s="20"/>
      <c r="AA3669" s="20"/>
      <c r="AB3669" s="20"/>
      <c r="AC3669" s="20"/>
      <c r="AD3669" s="20"/>
    </row>
    <row r="3670" spans="3:30" s="1" customFormat="1">
      <c r="C3670" s="16"/>
      <c r="D3670" s="16"/>
      <c r="E3670" s="32"/>
      <c r="F3670" s="16"/>
      <c r="G3670" s="16"/>
      <c r="H3670" s="16"/>
      <c r="I3670" s="16"/>
      <c r="J3670" s="16"/>
      <c r="K3670" s="16"/>
      <c r="L3670" s="32"/>
      <c r="M3670" s="16"/>
      <c r="N3670" s="16"/>
      <c r="O3670" s="16"/>
      <c r="P3670" s="16"/>
      <c r="Y3670" s="20"/>
      <c r="Z3670" s="20"/>
      <c r="AA3670" s="20"/>
      <c r="AB3670" s="20"/>
      <c r="AC3670" s="20"/>
      <c r="AD3670" s="20"/>
    </row>
    <row r="3671" spans="3:30" s="1" customFormat="1">
      <c r="C3671" s="16"/>
      <c r="D3671" s="16"/>
      <c r="E3671" s="32"/>
      <c r="F3671" s="16"/>
      <c r="G3671" s="16"/>
      <c r="H3671" s="16"/>
      <c r="I3671" s="16"/>
      <c r="J3671" s="16"/>
      <c r="K3671" s="16"/>
      <c r="L3671" s="32"/>
      <c r="M3671" s="16"/>
      <c r="N3671" s="16"/>
      <c r="O3671" s="16"/>
      <c r="P3671" s="16"/>
      <c r="Y3671" s="20"/>
      <c r="Z3671" s="20"/>
      <c r="AA3671" s="20"/>
      <c r="AB3671" s="20"/>
      <c r="AC3671" s="20"/>
      <c r="AD3671" s="20"/>
    </row>
    <row r="3672" spans="3:30" s="1" customFormat="1">
      <c r="C3672" s="16"/>
      <c r="D3672" s="16"/>
      <c r="E3672" s="32"/>
      <c r="F3672" s="16"/>
      <c r="G3672" s="16"/>
      <c r="H3672" s="16"/>
      <c r="I3672" s="16"/>
      <c r="J3672" s="16"/>
      <c r="K3672" s="16"/>
      <c r="L3672" s="32"/>
      <c r="M3672" s="16"/>
      <c r="N3672" s="16"/>
      <c r="O3672" s="16"/>
      <c r="P3672" s="16"/>
      <c r="Y3672" s="20"/>
      <c r="Z3672" s="20"/>
      <c r="AA3672" s="20"/>
      <c r="AB3672" s="20"/>
      <c r="AC3672" s="20"/>
      <c r="AD3672" s="20"/>
    </row>
    <row r="3673" spans="3:30" s="1" customFormat="1">
      <c r="C3673" s="16"/>
      <c r="D3673" s="16"/>
      <c r="E3673" s="32"/>
      <c r="F3673" s="16"/>
      <c r="G3673" s="16"/>
      <c r="H3673" s="16"/>
      <c r="I3673" s="16"/>
      <c r="J3673" s="16"/>
      <c r="K3673" s="16"/>
      <c r="L3673" s="32"/>
      <c r="M3673" s="16"/>
      <c r="N3673" s="16"/>
      <c r="O3673" s="16"/>
      <c r="P3673" s="16"/>
      <c r="Y3673" s="20"/>
      <c r="Z3673" s="20"/>
      <c r="AA3673" s="20"/>
      <c r="AB3673" s="20"/>
      <c r="AC3673" s="20"/>
      <c r="AD3673" s="20"/>
    </row>
    <row r="3674" spans="3:30" s="1" customFormat="1">
      <c r="C3674" s="16"/>
      <c r="D3674" s="16"/>
      <c r="E3674" s="32"/>
      <c r="F3674" s="16"/>
      <c r="G3674" s="16"/>
      <c r="H3674" s="16"/>
      <c r="I3674" s="16"/>
      <c r="J3674" s="16"/>
      <c r="K3674" s="16"/>
      <c r="L3674" s="32"/>
      <c r="M3674" s="16"/>
      <c r="N3674" s="16"/>
      <c r="O3674" s="16"/>
      <c r="P3674" s="16"/>
      <c r="Y3674" s="20"/>
      <c r="Z3674" s="20"/>
      <c r="AA3674" s="20"/>
      <c r="AB3674" s="20"/>
      <c r="AC3674" s="20"/>
      <c r="AD3674" s="20"/>
    </row>
    <row r="3675" spans="3:30" s="1" customFormat="1">
      <c r="C3675" s="16"/>
      <c r="D3675" s="16"/>
      <c r="E3675" s="32"/>
      <c r="F3675" s="16"/>
      <c r="G3675" s="16"/>
      <c r="H3675" s="16"/>
      <c r="I3675" s="16"/>
      <c r="J3675" s="16"/>
      <c r="K3675" s="16"/>
      <c r="L3675" s="32"/>
      <c r="M3675" s="16"/>
      <c r="N3675" s="16"/>
      <c r="O3675" s="16"/>
      <c r="P3675" s="16"/>
      <c r="Y3675" s="20"/>
      <c r="Z3675" s="20"/>
      <c r="AA3675" s="20"/>
      <c r="AB3675" s="20"/>
      <c r="AC3675" s="20"/>
      <c r="AD3675" s="20"/>
    </row>
    <row r="3676" spans="3:30" s="1" customFormat="1">
      <c r="C3676" s="16"/>
      <c r="D3676" s="16"/>
      <c r="E3676" s="32"/>
      <c r="F3676" s="16"/>
      <c r="G3676" s="16"/>
      <c r="H3676" s="16"/>
      <c r="I3676" s="16"/>
      <c r="J3676" s="16"/>
      <c r="K3676" s="16"/>
      <c r="L3676" s="32"/>
      <c r="M3676" s="16"/>
      <c r="N3676" s="16"/>
      <c r="O3676" s="16"/>
      <c r="P3676" s="16"/>
      <c r="Y3676" s="20"/>
      <c r="Z3676" s="20"/>
      <c r="AA3676" s="20"/>
      <c r="AB3676" s="20"/>
      <c r="AC3676" s="20"/>
      <c r="AD3676" s="20"/>
    </row>
    <row r="3677" spans="3:30" s="1" customFormat="1">
      <c r="C3677" s="16"/>
      <c r="D3677" s="16"/>
      <c r="E3677" s="32"/>
      <c r="F3677" s="16"/>
      <c r="G3677" s="16"/>
      <c r="H3677" s="16"/>
      <c r="I3677" s="16"/>
      <c r="J3677" s="16"/>
      <c r="K3677" s="16"/>
      <c r="L3677" s="32"/>
      <c r="M3677" s="16"/>
      <c r="N3677" s="16"/>
      <c r="O3677" s="16"/>
      <c r="P3677" s="16"/>
      <c r="Y3677" s="20"/>
      <c r="Z3677" s="20"/>
      <c r="AA3677" s="20"/>
      <c r="AB3677" s="20"/>
      <c r="AC3677" s="20"/>
      <c r="AD3677" s="20"/>
    </row>
    <row r="3678" spans="3:30" s="1" customFormat="1">
      <c r="C3678" s="16"/>
      <c r="D3678" s="16"/>
      <c r="E3678" s="32"/>
      <c r="F3678" s="16"/>
      <c r="G3678" s="16"/>
      <c r="H3678" s="16"/>
      <c r="I3678" s="16"/>
      <c r="J3678" s="16"/>
      <c r="K3678" s="16"/>
      <c r="L3678" s="32"/>
      <c r="M3678" s="16"/>
      <c r="N3678" s="16"/>
      <c r="O3678" s="16"/>
      <c r="P3678" s="16"/>
      <c r="Y3678" s="20"/>
      <c r="Z3678" s="20"/>
      <c r="AA3678" s="20"/>
      <c r="AB3678" s="20"/>
      <c r="AC3678" s="20"/>
      <c r="AD3678" s="20"/>
    </row>
    <row r="3679" spans="3:30" s="1" customFormat="1">
      <c r="C3679" s="16"/>
      <c r="D3679" s="16"/>
      <c r="E3679" s="32"/>
      <c r="F3679" s="16"/>
      <c r="G3679" s="16"/>
      <c r="H3679" s="16"/>
      <c r="I3679" s="16"/>
      <c r="J3679" s="16"/>
      <c r="K3679" s="16"/>
      <c r="L3679" s="32"/>
      <c r="M3679" s="16"/>
      <c r="N3679" s="16"/>
      <c r="O3679" s="16"/>
      <c r="P3679" s="16"/>
      <c r="Y3679" s="20"/>
      <c r="Z3679" s="20"/>
      <c r="AA3679" s="20"/>
      <c r="AB3679" s="20"/>
      <c r="AC3679" s="20"/>
      <c r="AD3679" s="20"/>
    </row>
    <row r="3680" spans="3:30" s="1" customFormat="1">
      <c r="C3680" s="16"/>
      <c r="D3680" s="16"/>
      <c r="E3680" s="32"/>
      <c r="F3680" s="16"/>
      <c r="G3680" s="16"/>
      <c r="H3680" s="16"/>
      <c r="I3680" s="16"/>
      <c r="J3680" s="16"/>
      <c r="K3680" s="16"/>
      <c r="L3680" s="32"/>
      <c r="M3680" s="16"/>
      <c r="N3680" s="16"/>
      <c r="O3680" s="16"/>
      <c r="P3680" s="16"/>
      <c r="Y3680" s="20"/>
      <c r="Z3680" s="20"/>
      <c r="AA3680" s="20"/>
      <c r="AB3680" s="20"/>
      <c r="AC3680" s="20"/>
      <c r="AD3680" s="20"/>
    </row>
    <row r="3681" spans="3:30" s="1" customFormat="1">
      <c r="C3681" s="16"/>
      <c r="D3681" s="16"/>
      <c r="E3681" s="32"/>
      <c r="F3681" s="16"/>
      <c r="G3681" s="16"/>
      <c r="H3681" s="16"/>
      <c r="I3681" s="16"/>
      <c r="J3681" s="16"/>
      <c r="K3681" s="16"/>
      <c r="L3681" s="32"/>
      <c r="M3681" s="16"/>
      <c r="N3681" s="16"/>
      <c r="O3681" s="16"/>
      <c r="P3681" s="16"/>
      <c r="Y3681" s="20"/>
      <c r="Z3681" s="20"/>
      <c r="AA3681" s="20"/>
      <c r="AB3681" s="20"/>
      <c r="AC3681" s="20"/>
      <c r="AD3681" s="20"/>
    </row>
    <row r="3682" spans="3:30" s="1" customFormat="1">
      <c r="C3682" s="16"/>
      <c r="D3682" s="16"/>
      <c r="E3682" s="32"/>
      <c r="F3682" s="16"/>
      <c r="G3682" s="16"/>
      <c r="H3682" s="16"/>
      <c r="I3682" s="16"/>
      <c r="J3682" s="16"/>
      <c r="K3682" s="16"/>
      <c r="L3682" s="32"/>
      <c r="M3682" s="16"/>
      <c r="N3682" s="16"/>
      <c r="O3682" s="16"/>
      <c r="P3682" s="16"/>
      <c r="Y3682" s="20"/>
      <c r="Z3682" s="20"/>
      <c r="AA3682" s="20"/>
      <c r="AB3682" s="20"/>
      <c r="AC3682" s="20"/>
      <c r="AD3682" s="20"/>
    </row>
    <row r="3683" spans="3:30" s="1" customFormat="1">
      <c r="C3683" s="16"/>
      <c r="D3683" s="16"/>
      <c r="E3683" s="32"/>
      <c r="F3683" s="16"/>
      <c r="G3683" s="16"/>
      <c r="H3683" s="16"/>
      <c r="I3683" s="16"/>
      <c r="J3683" s="16"/>
      <c r="K3683" s="16"/>
      <c r="L3683" s="32"/>
      <c r="M3683" s="16"/>
      <c r="N3683" s="16"/>
      <c r="O3683" s="16"/>
      <c r="P3683" s="16"/>
      <c r="Y3683" s="20"/>
      <c r="Z3683" s="20"/>
      <c r="AA3683" s="20"/>
      <c r="AB3683" s="20"/>
      <c r="AC3683" s="20"/>
      <c r="AD3683" s="20"/>
    </row>
    <row r="3684" spans="3:30" s="1" customFormat="1">
      <c r="C3684" s="16"/>
      <c r="D3684" s="16"/>
      <c r="E3684" s="32"/>
      <c r="F3684" s="16"/>
      <c r="G3684" s="16"/>
      <c r="H3684" s="16"/>
      <c r="I3684" s="16"/>
      <c r="J3684" s="16"/>
      <c r="K3684" s="16"/>
      <c r="L3684" s="32"/>
      <c r="M3684" s="16"/>
      <c r="N3684" s="16"/>
      <c r="O3684" s="16"/>
      <c r="P3684" s="16"/>
      <c r="Y3684" s="20"/>
      <c r="Z3684" s="20"/>
      <c r="AA3684" s="20"/>
      <c r="AB3684" s="20"/>
      <c r="AC3684" s="20"/>
      <c r="AD3684" s="20"/>
    </row>
    <row r="3685" spans="3:30" s="1" customFormat="1">
      <c r="C3685" s="16"/>
      <c r="D3685" s="16"/>
      <c r="E3685" s="32"/>
      <c r="F3685" s="16"/>
      <c r="G3685" s="16"/>
      <c r="H3685" s="16"/>
      <c r="I3685" s="16"/>
      <c r="J3685" s="16"/>
      <c r="K3685" s="16"/>
      <c r="L3685" s="32"/>
      <c r="M3685" s="16"/>
      <c r="N3685" s="16"/>
      <c r="O3685" s="16"/>
      <c r="P3685" s="16"/>
      <c r="Y3685" s="20"/>
      <c r="Z3685" s="20"/>
      <c r="AA3685" s="20"/>
      <c r="AB3685" s="20"/>
      <c r="AC3685" s="20"/>
      <c r="AD3685" s="20"/>
    </row>
    <row r="3686" spans="3:30" s="1" customFormat="1">
      <c r="C3686" s="16"/>
      <c r="D3686" s="16"/>
      <c r="E3686" s="32"/>
      <c r="F3686" s="16"/>
      <c r="G3686" s="16"/>
      <c r="H3686" s="16"/>
      <c r="I3686" s="16"/>
      <c r="J3686" s="16"/>
      <c r="K3686" s="16"/>
      <c r="L3686" s="32"/>
      <c r="M3686" s="16"/>
      <c r="N3686" s="16"/>
      <c r="O3686" s="16"/>
      <c r="P3686" s="16"/>
      <c r="Y3686" s="20"/>
      <c r="Z3686" s="20"/>
      <c r="AA3686" s="20"/>
      <c r="AB3686" s="20"/>
      <c r="AC3686" s="20"/>
      <c r="AD3686" s="20"/>
    </row>
    <row r="3687" spans="3:30" s="1" customFormat="1">
      <c r="C3687" s="16"/>
      <c r="D3687" s="16"/>
      <c r="E3687" s="32"/>
      <c r="F3687" s="16"/>
      <c r="G3687" s="16"/>
      <c r="H3687" s="16"/>
      <c r="I3687" s="16"/>
      <c r="J3687" s="16"/>
      <c r="K3687" s="16"/>
      <c r="L3687" s="32"/>
      <c r="M3687" s="16"/>
      <c r="N3687" s="16"/>
      <c r="O3687" s="16"/>
      <c r="P3687" s="16"/>
      <c r="Y3687" s="20"/>
      <c r="Z3687" s="20"/>
      <c r="AA3687" s="20"/>
      <c r="AB3687" s="20"/>
      <c r="AC3687" s="20"/>
      <c r="AD3687" s="20"/>
    </row>
    <row r="3688" spans="3:30" s="1" customFormat="1">
      <c r="C3688" s="16"/>
      <c r="D3688" s="16"/>
      <c r="E3688" s="32"/>
      <c r="F3688" s="16"/>
      <c r="G3688" s="16"/>
      <c r="H3688" s="16"/>
      <c r="I3688" s="16"/>
      <c r="J3688" s="16"/>
      <c r="K3688" s="16"/>
      <c r="L3688" s="32"/>
      <c r="M3688" s="16"/>
      <c r="N3688" s="16"/>
      <c r="O3688" s="16"/>
      <c r="P3688" s="16"/>
      <c r="Y3688" s="20"/>
      <c r="Z3688" s="20"/>
      <c r="AA3688" s="20"/>
      <c r="AB3688" s="20"/>
      <c r="AC3688" s="20"/>
      <c r="AD3688" s="20"/>
    </row>
    <row r="3689" spans="3:30" s="1" customFormat="1">
      <c r="C3689" s="16"/>
      <c r="D3689" s="16"/>
      <c r="E3689" s="32"/>
      <c r="F3689" s="16"/>
      <c r="G3689" s="16"/>
      <c r="H3689" s="16"/>
      <c r="I3689" s="16"/>
      <c r="J3689" s="16"/>
      <c r="K3689" s="16"/>
      <c r="L3689" s="32"/>
      <c r="M3689" s="16"/>
      <c r="N3689" s="16"/>
      <c r="O3689" s="16"/>
      <c r="P3689" s="16"/>
      <c r="Y3689" s="20"/>
      <c r="Z3689" s="20"/>
      <c r="AA3689" s="20"/>
      <c r="AB3689" s="20"/>
      <c r="AC3689" s="20"/>
      <c r="AD3689" s="20"/>
    </row>
    <row r="3690" spans="3:30" s="1" customFormat="1">
      <c r="C3690" s="16"/>
      <c r="D3690" s="16"/>
      <c r="E3690" s="32"/>
      <c r="F3690" s="16"/>
      <c r="G3690" s="16"/>
      <c r="H3690" s="16"/>
      <c r="I3690" s="16"/>
      <c r="J3690" s="16"/>
      <c r="K3690" s="16"/>
      <c r="L3690" s="32"/>
      <c r="M3690" s="16"/>
      <c r="N3690" s="16"/>
      <c r="O3690" s="16"/>
      <c r="P3690" s="16"/>
      <c r="Y3690" s="20"/>
      <c r="Z3690" s="20"/>
      <c r="AA3690" s="20"/>
      <c r="AB3690" s="20"/>
      <c r="AC3690" s="20"/>
      <c r="AD3690" s="20"/>
    </row>
    <row r="3691" spans="3:30" s="1" customFormat="1">
      <c r="C3691" s="16"/>
      <c r="D3691" s="16"/>
      <c r="E3691" s="32"/>
      <c r="F3691" s="16"/>
      <c r="G3691" s="16"/>
      <c r="H3691" s="16"/>
      <c r="I3691" s="16"/>
      <c r="J3691" s="16"/>
      <c r="K3691" s="16"/>
      <c r="L3691" s="32"/>
      <c r="M3691" s="16"/>
      <c r="N3691" s="16"/>
      <c r="O3691" s="16"/>
      <c r="P3691" s="16"/>
      <c r="Y3691" s="20"/>
      <c r="Z3691" s="20"/>
      <c r="AA3691" s="20"/>
      <c r="AB3691" s="20"/>
      <c r="AC3691" s="20"/>
      <c r="AD3691" s="20"/>
    </row>
    <row r="3692" spans="3:30" s="1" customFormat="1">
      <c r="C3692" s="16"/>
      <c r="D3692" s="16"/>
      <c r="E3692" s="32"/>
      <c r="F3692" s="16"/>
      <c r="G3692" s="16"/>
      <c r="H3692" s="16"/>
      <c r="I3692" s="16"/>
      <c r="J3692" s="16"/>
      <c r="K3692" s="16"/>
      <c r="L3692" s="32"/>
      <c r="M3692" s="16"/>
      <c r="N3692" s="16"/>
      <c r="O3692" s="16"/>
      <c r="P3692" s="16"/>
      <c r="Y3692" s="20"/>
      <c r="Z3692" s="20"/>
      <c r="AA3692" s="20"/>
      <c r="AB3692" s="20"/>
      <c r="AC3692" s="20"/>
      <c r="AD3692" s="20"/>
    </row>
    <row r="3693" spans="3:30" s="1" customFormat="1">
      <c r="C3693" s="16"/>
      <c r="D3693" s="16"/>
      <c r="E3693" s="32"/>
      <c r="F3693" s="16"/>
      <c r="G3693" s="16"/>
      <c r="H3693" s="16"/>
      <c r="I3693" s="16"/>
      <c r="J3693" s="16"/>
      <c r="K3693" s="16"/>
      <c r="L3693" s="32"/>
      <c r="M3693" s="16"/>
      <c r="N3693" s="16"/>
      <c r="O3693" s="16"/>
      <c r="P3693" s="16"/>
      <c r="Y3693" s="20"/>
      <c r="Z3693" s="20"/>
      <c r="AA3693" s="20"/>
      <c r="AB3693" s="20"/>
      <c r="AC3693" s="20"/>
      <c r="AD3693" s="20"/>
    </row>
    <row r="3694" spans="3:30" s="1" customFormat="1">
      <c r="C3694" s="16"/>
      <c r="D3694" s="16"/>
      <c r="E3694" s="32"/>
      <c r="F3694" s="16"/>
      <c r="G3694" s="16"/>
      <c r="H3694" s="16"/>
      <c r="I3694" s="16"/>
      <c r="J3694" s="16"/>
      <c r="K3694" s="16"/>
      <c r="L3694" s="32"/>
      <c r="M3694" s="16"/>
      <c r="N3694" s="16"/>
      <c r="O3694" s="16"/>
      <c r="P3694" s="16"/>
      <c r="Y3694" s="20"/>
      <c r="Z3694" s="20"/>
      <c r="AA3694" s="20"/>
      <c r="AB3694" s="20"/>
      <c r="AC3694" s="20"/>
      <c r="AD3694" s="20"/>
    </row>
    <row r="3695" spans="3:30" s="1" customFormat="1">
      <c r="C3695" s="16"/>
      <c r="D3695" s="16"/>
      <c r="E3695" s="32"/>
      <c r="F3695" s="16"/>
      <c r="G3695" s="16"/>
      <c r="H3695" s="16"/>
      <c r="I3695" s="16"/>
      <c r="J3695" s="16"/>
      <c r="K3695" s="16"/>
      <c r="L3695" s="32"/>
      <c r="M3695" s="16"/>
      <c r="N3695" s="16"/>
      <c r="O3695" s="16"/>
      <c r="P3695" s="16"/>
      <c r="Y3695" s="20"/>
      <c r="Z3695" s="20"/>
      <c r="AA3695" s="20"/>
      <c r="AB3695" s="20"/>
      <c r="AC3695" s="20"/>
      <c r="AD3695" s="20"/>
    </row>
    <row r="3696" spans="3:30" s="1" customFormat="1">
      <c r="C3696" s="16"/>
      <c r="D3696" s="16"/>
      <c r="E3696" s="32"/>
      <c r="F3696" s="16"/>
      <c r="G3696" s="16"/>
      <c r="H3696" s="16"/>
      <c r="I3696" s="16"/>
      <c r="J3696" s="16"/>
      <c r="K3696" s="16"/>
      <c r="L3696" s="32"/>
      <c r="M3696" s="16"/>
      <c r="N3696" s="16"/>
      <c r="O3696" s="16"/>
      <c r="P3696" s="16"/>
      <c r="Y3696" s="20"/>
      <c r="Z3696" s="20"/>
      <c r="AA3696" s="20"/>
      <c r="AB3696" s="20"/>
      <c r="AC3696" s="20"/>
      <c r="AD3696" s="20"/>
    </row>
    <row r="3697" spans="3:30" s="1" customFormat="1">
      <c r="C3697" s="16"/>
      <c r="D3697" s="16"/>
      <c r="E3697" s="32"/>
      <c r="F3697" s="16"/>
      <c r="G3697" s="16"/>
      <c r="H3697" s="16"/>
      <c r="I3697" s="16"/>
      <c r="J3697" s="16"/>
      <c r="K3697" s="16"/>
      <c r="L3697" s="32"/>
      <c r="M3697" s="16"/>
      <c r="N3697" s="16"/>
      <c r="O3697" s="16"/>
      <c r="P3697" s="16"/>
      <c r="Y3697" s="20"/>
      <c r="Z3697" s="20"/>
      <c r="AA3697" s="20"/>
      <c r="AB3697" s="20"/>
      <c r="AC3697" s="20"/>
      <c r="AD3697" s="20"/>
    </row>
    <row r="3698" spans="3:30" s="1" customFormat="1">
      <c r="C3698" s="16"/>
      <c r="D3698" s="16"/>
      <c r="E3698" s="32"/>
      <c r="F3698" s="16"/>
      <c r="G3698" s="16"/>
      <c r="H3698" s="16"/>
      <c r="I3698" s="16"/>
      <c r="J3698" s="16"/>
      <c r="K3698" s="16"/>
      <c r="L3698" s="32"/>
      <c r="M3698" s="16"/>
      <c r="N3698" s="16"/>
      <c r="O3698" s="16"/>
      <c r="P3698" s="16"/>
      <c r="Y3698" s="20"/>
      <c r="Z3698" s="20"/>
      <c r="AA3698" s="20"/>
      <c r="AB3698" s="20"/>
      <c r="AC3698" s="20"/>
      <c r="AD3698" s="20"/>
    </row>
    <row r="3699" spans="3:30" s="1" customFormat="1">
      <c r="C3699" s="16"/>
      <c r="D3699" s="16"/>
      <c r="E3699" s="32"/>
      <c r="F3699" s="16"/>
      <c r="G3699" s="16"/>
      <c r="H3699" s="16"/>
      <c r="I3699" s="16"/>
      <c r="J3699" s="16"/>
      <c r="K3699" s="16"/>
      <c r="L3699" s="32"/>
      <c r="M3699" s="16"/>
      <c r="N3699" s="16"/>
      <c r="O3699" s="16"/>
      <c r="P3699" s="16"/>
      <c r="Y3699" s="20"/>
      <c r="Z3699" s="20"/>
      <c r="AA3699" s="20"/>
      <c r="AB3699" s="20"/>
      <c r="AC3699" s="20"/>
      <c r="AD3699" s="20"/>
    </row>
    <row r="3700" spans="3:30" s="1" customFormat="1">
      <c r="C3700" s="16"/>
      <c r="D3700" s="16"/>
      <c r="E3700" s="32"/>
      <c r="F3700" s="16"/>
      <c r="G3700" s="16"/>
      <c r="H3700" s="16"/>
      <c r="I3700" s="16"/>
      <c r="J3700" s="16"/>
      <c r="K3700" s="16"/>
      <c r="L3700" s="32"/>
      <c r="M3700" s="16"/>
      <c r="N3700" s="16"/>
      <c r="O3700" s="16"/>
      <c r="P3700" s="16"/>
      <c r="Y3700" s="20"/>
      <c r="Z3700" s="20"/>
      <c r="AA3700" s="20"/>
      <c r="AB3700" s="20"/>
      <c r="AC3700" s="20"/>
      <c r="AD3700" s="20"/>
    </row>
    <row r="3701" spans="3:30" s="1" customFormat="1">
      <c r="C3701" s="16"/>
      <c r="D3701" s="16"/>
      <c r="E3701" s="32"/>
      <c r="F3701" s="16"/>
      <c r="G3701" s="16"/>
      <c r="H3701" s="16"/>
      <c r="I3701" s="16"/>
      <c r="J3701" s="16"/>
      <c r="K3701" s="16"/>
      <c r="L3701" s="32"/>
      <c r="M3701" s="16"/>
      <c r="N3701" s="16"/>
      <c r="O3701" s="16"/>
      <c r="P3701" s="16"/>
      <c r="Y3701" s="20"/>
      <c r="Z3701" s="20"/>
      <c r="AA3701" s="20"/>
      <c r="AB3701" s="20"/>
      <c r="AC3701" s="20"/>
      <c r="AD3701" s="20"/>
    </row>
    <row r="3702" spans="3:30" s="1" customFormat="1">
      <c r="C3702" s="16"/>
      <c r="D3702" s="16"/>
      <c r="E3702" s="32"/>
      <c r="F3702" s="16"/>
      <c r="G3702" s="16"/>
      <c r="H3702" s="16"/>
      <c r="I3702" s="16"/>
      <c r="J3702" s="16"/>
      <c r="K3702" s="16"/>
      <c r="L3702" s="32"/>
      <c r="M3702" s="16"/>
      <c r="N3702" s="16"/>
      <c r="O3702" s="16"/>
      <c r="P3702" s="16"/>
      <c r="Y3702" s="20"/>
      <c r="Z3702" s="20"/>
      <c r="AA3702" s="20"/>
      <c r="AB3702" s="20"/>
      <c r="AC3702" s="20"/>
      <c r="AD3702" s="20"/>
    </row>
    <row r="3703" spans="3:30" s="1" customFormat="1">
      <c r="C3703" s="16"/>
      <c r="D3703" s="16"/>
      <c r="E3703" s="32"/>
      <c r="F3703" s="16"/>
      <c r="G3703" s="16"/>
      <c r="H3703" s="16"/>
      <c r="I3703" s="16"/>
      <c r="J3703" s="16"/>
      <c r="K3703" s="16"/>
      <c r="L3703" s="32"/>
      <c r="M3703" s="16"/>
      <c r="N3703" s="16"/>
      <c r="O3703" s="16"/>
      <c r="P3703" s="16"/>
      <c r="Y3703" s="20"/>
      <c r="Z3703" s="20"/>
      <c r="AA3703" s="20"/>
      <c r="AB3703" s="20"/>
      <c r="AC3703" s="20"/>
      <c r="AD3703" s="20"/>
    </row>
    <row r="3704" spans="3:30" s="1" customFormat="1">
      <c r="C3704" s="16"/>
      <c r="D3704" s="16"/>
      <c r="E3704" s="32"/>
      <c r="F3704" s="16"/>
      <c r="G3704" s="16"/>
      <c r="H3704" s="16"/>
      <c r="I3704" s="16"/>
      <c r="J3704" s="16"/>
      <c r="K3704" s="16"/>
      <c r="L3704" s="32"/>
      <c r="M3704" s="16"/>
      <c r="N3704" s="16"/>
      <c r="O3704" s="16"/>
      <c r="P3704" s="16"/>
      <c r="Y3704" s="20"/>
      <c r="Z3704" s="20"/>
      <c r="AA3704" s="20"/>
      <c r="AB3704" s="20"/>
      <c r="AC3704" s="20"/>
      <c r="AD3704" s="20"/>
    </row>
    <row r="3705" spans="3:30" s="1" customFormat="1">
      <c r="C3705" s="16"/>
      <c r="D3705" s="16"/>
      <c r="E3705" s="32"/>
      <c r="F3705" s="16"/>
      <c r="G3705" s="16"/>
      <c r="H3705" s="16"/>
      <c r="I3705" s="16"/>
      <c r="J3705" s="16"/>
      <c r="K3705" s="16"/>
      <c r="L3705" s="32"/>
      <c r="M3705" s="16"/>
      <c r="N3705" s="16"/>
      <c r="O3705" s="16"/>
      <c r="P3705" s="16"/>
      <c r="Y3705" s="20"/>
      <c r="Z3705" s="20"/>
      <c r="AA3705" s="20"/>
      <c r="AB3705" s="20"/>
      <c r="AC3705" s="20"/>
      <c r="AD3705" s="20"/>
    </row>
    <row r="3706" spans="3:30" s="1" customFormat="1">
      <c r="C3706" s="16"/>
      <c r="D3706" s="16"/>
      <c r="E3706" s="32"/>
      <c r="F3706" s="16"/>
      <c r="G3706" s="16"/>
      <c r="H3706" s="16"/>
      <c r="I3706" s="16"/>
      <c r="J3706" s="16"/>
      <c r="K3706" s="16"/>
      <c r="L3706" s="32"/>
      <c r="M3706" s="16"/>
      <c r="N3706" s="16"/>
      <c r="O3706" s="16"/>
      <c r="P3706" s="16"/>
      <c r="Y3706" s="20"/>
      <c r="Z3706" s="20"/>
      <c r="AA3706" s="20"/>
      <c r="AB3706" s="20"/>
      <c r="AC3706" s="20"/>
      <c r="AD3706" s="20"/>
    </row>
    <row r="3707" spans="3:30" s="1" customFormat="1">
      <c r="C3707" s="16"/>
      <c r="D3707" s="16"/>
      <c r="E3707" s="32"/>
      <c r="F3707" s="16"/>
      <c r="G3707" s="16"/>
      <c r="H3707" s="16"/>
      <c r="I3707" s="16"/>
      <c r="J3707" s="16"/>
      <c r="K3707" s="16"/>
      <c r="L3707" s="32"/>
      <c r="M3707" s="16"/>
      <c r="N3707" s="16"/>
      <c r="O3707" s="16"/>
      <c r="P3707" s="16"/>
      <c r="Y3707" s="20"/>
      <c r="Z3707" s="20"/>
      <c r="AA3707" s="20"/>
      <c r="AB3707" s="20"/>
      <c r="AC3707" s="20"/>
      <c r="AD3707" s="20"/>
    </row>
    <row r="3708" spans="3:30" s="1" customFormat="1">
      <c r="C3708" s="16"/>
      <c r="D3708" s="16"/>
      <c r="E3708" s="32"/>
      <c r="F3708" s="16"/>
      <c r="G3708" s="16"/>
      <c r="H3708" s="16"/>
      <c r="I3708" s="16"/>
      <c r="J3708" s="16"/>
      <c r="K3708" s="16"/>
      <c r="L3708" s="32"/>
      <c r="M3708" s="16"/>
      <c r="N3708" s="16"/>
      <c r="O3708" s="16"/>
      <c r="P3708" s="16"/>
      <c r="Y3708" s="20"/>
      <c r="Z3708" s="20"/>
      <c r="AA3708" s="20"/>
      <c r="AB3708" s="20"/>
      <c r="AC3708" s="20"/>
      <c r="AD3708" s="20"/>
    </row>
    <row r="3709" spans="3:30" s="1" customFormat="1">
      <c r="C3709" s="16"/>
      <c r="D3709" s="16"/>
      <c r="E3709" s="32"/>
      <c r="F3709" s="16"/>
      <c r="G3709" s="16"/>
      <c r="H3709" s="16"/>
      <c r="I3709" s="16"/>
      <c r="J3709" s="16"/>
      <c r="K3709" s="16"/>
      <c r="L3709" s="32"/>
      <c r="M3709" s="16"/>
      <c r="N3709" s="16"/>
      <c r="O3709" s="16"/>
      <c r="P3709" s="16"/>
      <c r="Y3709" s="20"/>
      <c r="Z3709" s="20"/>
      <c r="AA3709" s="20"/>
      <c r="AB3709" s="20"/>
      <c r="AC3709" s="20"/>
      <c r="AD3709" s="20"/>
    </row>
    <row r="3710" spans="3:30" s="1" customFormat="1">
      <c r="C3710" s="16"/>
      <c r="D3710" s="16"/>
      <c r="E3710" s="32"/>
      <c r="F3710" s="16"/>
      <c r="G3710" s="16"/>
      <c r="H3710" s="16"/>
      <c r="I3710" s="16"/>
      <c r="J3710" s="16"/>
      <c r="K3710" s="16"/>
      <c r="L3710" s="32"/>
      <c r="M3710" s="16"/>
      <c r="N3710" s="16"/>
      <c r="O3710" s="16"/>
      <c r="P3710" s="16"/>
      <c r="Y3710" s="20"/>
      <c r="Z3710" s="20"/>
      <c r="AA3710" s="20"/>
      <c r="AB3710" s="20"/>
      <c r="AC3710" s="20"/>
      <c r="AD3710" s="20"/>
    </row>
    <row r="3711" spans="3:30" s="1" customFormat="1">
      <c r="C3711" s="16"/>
      <c r="D3711" s="16"/>
      <c r="E3711" s="32"/>
      <c r="F3711" s="16"/>
      <c r="G3711" s="16"/>
      <c r="H3711" s="16"/>
      <c r="I3711" s="16"/>
      <c r="J3711" s="16"/>
      <c r="K3711" s="16"/>
      <c r="L3711" s="32"/>
      <c r="M3711" s="16"/>
      <c r="N3711" s="16"/>
      <c r="O3711" s="16"/>
      <c r="P3711" s="16"/>
      <c r="Y3711" s="20"/>
      <c r="Z3711" s="20"/>
      <c r="AA3711" s="20"/>
      <c r="AB3711" s="20"/>
      <c r="AC3711" s="20"/>
      <c r="AD3711" s="20"/>
    </row>
    <row r="3712" spans="3:30" s="1" customFormat="1">
      <c r="C3712" s="16"/>
      <c r="D3712" s="16"/>
      <c r="E3712" s="32"/>
      <c r="F3712" s="16"/>
      <c r="G3712" s="16"/>
      <c r="H3712" s="16"/>
      <c r="I3712" s="16"/>
      <c r="J3712" s="16"/>
      <c r="K3712" s="16"/>
      <c r="L3712" s="32"/>
      <c r="M3712" s="16"/>
      <c r="N3712" s="16"/>
      <c r="O3712" s="16"/>
      <c r="P3712" s="16"/>
      <c r="Y3712" s="20"/>
      <c r="Z3712" s="20"/>
      <c r="AA3712" s="20"/>
      <c r="AB3712" s="20"/>
      <c r="AC3712" s="20"/>
      <c r="AD3712" s="20"/>
    </row>
    <row r="3713" spans="3:30" s="1" customFormat="1">
      <c r="C3713" s="16"/>
      <c r="D3713" s="16"/>
      <c r="E3713" s="32"/>
      <c r="F3713" s="16"/>
      <c r="G3713" s="16"/>
      <c r="H3713" s="16"/>
      <c r="I3713" s="16"/>
      <c r="J3713" s="16"/>
      <c r="K3713" s="16"/>
      <c r="L3713" s="32"/>
      <c r="M3713" s="16"/>
      <c r="N3713" s="16"/>
      <c r="O3713" s="16"/>
      <c r="P3713" s="16"/>
      <c r="Y3713" s="20"/>
      <c r="Z3713" s="20"/>
      <c r="AA3713" s="20"/>
      <c r="AB3713" s="20"/>
      <c r="AC3713" s="20"/>
      <c r="AD3713" s="20"/>
    </row>
    <row r="3714" spans="3:30" s="1" customFormat="1">
      <c r="C3714" s="16"/>
      <c r="D3714" s="16"/>
      <c r="E3714" s="32"/>
      <c r="F3714" s="16"/>
      <c r="G3714" s="16"/>
      <c r="H3714" s="16"/>
      <c r="I3714" s="16"/>
      <c r="J3714" s="16"/>
      <c r="K3714" s="16"/>
      <c r="L3714" s="32"/>
      <c r="M3714" s="16"/>
      <c r="N3714" s="16"/>
      <c r="O3714" s="16"/>
      <c r="P3714" s="16"/>
      <c r="Y3714" s="20"/>
      <c r="Z3714" s="20"/>
      <c r="AA3714" s="20"/>
      <c r="AB3714" s="20"/>
      <c r="AC3714" s="20"/>
      <c r="AD3714" s="20"/>
    </row>
    <row r="3715" spans="3:30" s="1" customFormat="1">
      <c r="C3715" s="16"/>
      <c r="D3715" s="16"/>
      <c r="E3715" s="32"/>
      <c r="F3715" s="16"/>
      <c r="G3715" s="16"/>
      <c r="H3715" s="16"/>
      <c r="I3715" s="16"/>
      <c r="J3715" s="16"/>
      <c r="K3715" s="16"/>
      <c r="L3715" s="32"/>
      <c r="M3715" s="16"/>
      <c r="N3715" s="16"/>
      <c r="O3715" s="16"/>
      <c r="P3715" s="16"/>
      <c r="Y3715" s="20"/>
      <c r="Z3715" s="20"/>
      <c r="AA3715" s="20"/>
      <c r="AB3715" s="20"/>
      <c r="AC3715" s="20"/>
      <c r="AD3715" s="20"/>
    </row>
    <row r="3716" spans="3:30" s="1" customFormat="1">
      <c r="C3716" s="16"/>
      <c r="D3716" s="16"/>
      <c r="E3716" s="32"/>
      <c r="F3716" s="16"/>
      <c r="G3716" s="16"/>
      <c r="H3716" s="16"/>
      <c r="I3716" s="16"/>
      <c r="J3716" s="16"/>
      <c r="K3716" s="16"/>
      <c r="L3716" s="32"/>
      <c r="M3716" s="16"/>
      <c r="N3716" s="16"/>
      <c r="O3716" s="16"/>
      <c r="P3716" s="16"/>
      <c r="Y3716" s="20"/>
      <c r="Z3716" s="20"/>
      <c r="AA3716" s="20"/>
      <c r="AB3716" s="20"/>
      <c r="AC3716" s="20"/>
      <c r="AD3716" s="20"/>
    </row>
    <row r="3717" spans="3:30" s="1" customFormat="1">
      <c r="C3717" s="16"/>
      <c r="D3717" s="16"/>
      <c r="E3717" s="32"/>
      <c r="F3717" s="16"/>
      <c r="G3717" s="16"/>
      <c r="H3717" s="16"/>
      <c r="I3717" s="16"/>
      <c r="J3717" s="16"/>
      <c r="K3717" s="16"/>
      <c r="L3717" s="32"/>
      <c r="M3717" s="16"/>
      <c r="N3717" s="16"/>
      <c r="O3717" s="16"/>
      <c r="P3717" s="16"/>
      <c r="Y3717" s="20"/>
      <c r="Z3717" s="20"/>
      <c r="AA3717" s="20"/>
      <c r="AB3717" s="20"/>
      <c r="AC3717" s="20"/>
      <c r="AD3717" s="20"/>
    </row>
    <row r="3718" spans="3:30" s="1" customFormat="1">
      <c r="C3718" s="16"/>
      <c r="D3718" s="16"/>
      <c r="E3718" s="32"/>
      <c r="F3718" s="16"/>
      <c r="G3718" s="16"/>
      <c r="H3718" s="16"/>
      <c r="I3718" s="16"/>
      <c r="J3718" s="16"/>
      <c r="K3718" s="16"/>
      <c r="L3718" s="32"/>
      <c r="M3718" s="16"/>
      <c r="N3718" s="16"/>
      <c r="O3718" s="16"/>
      <c r="P3718" s="16"/>
      <c r="Y3718" s="20"/>
      <c r="Z3718" s="20"/>
      <c r="AA3718" s="20"/>
      <c r="AB3718" s="20"/>
      <c r="AC3718" s="20"/>
      <c r="AD3718" s="20"/>
    </row>
    <row r="3719" spans="3:30" s="1" customFormat="1">
      <c r="C3719" s="16"/>
      <c r="D3719" s="16"/>
      <c r="E3719" s="32"/>
      <c r="F3719" s="16"/>
      <c r="G3719" s="16"/>
      <c r="H3719" s="16"/>
      <c r="I3719" s="16"/>
      <c r="J3719" s="16"/>
      <c r="K3719" s="16"/>
      <c r="L3719" s="32"/>
      <c r="M3719" s="16"/>
      <c r="N3719" s="16"/>
      <c r="O3719" s="16"/>
      <c r="P3719" s="16"/>
      <c r="Y3719" s="20"/>
      <c r="Z3719" s="20"/>
      <c r="AA3719" s="20"/>
      <c r="AB3719" s="20"/>
      <c r="AC3719" s="20"/>
      <c r="AD3719" s="20"/>
    </row>
    <row r="3720" spans="3:30" s="1" customFormat="1">
      <c r="C3720" s="16"/>
      <c r="D3720" s="16"/>
      <c r="E3720" s="32"/>
      <c r="F3720" s="16"/>
      <c r="G3720" s="16"/>
      <c r="H3720" s="16"/>
      <c r="I3720" s="16"/>
      <c r="J3720" s="16"/>
      <c r="K3720" s="16"/>
      <c r="L3720" s="32"/>
      <c r="M3720" s="16"/>
      <c r="N3720" s="16"/>
      <c r="O3720" s="16"/>
      <c r="P3720" s="16"/>
      <c r="Y3720" s="20"/>
      <c r="Z3720" s="20"/>
      <c r="AA3720" s="20"/>
      <c r="AB3720" s="20"/>
      <c r="AC3720" s="20"/>
      <c r="AD3720" s="20"/>
    </row>
    <row r="3721" spans="3:30" s="1" customFormat="1">
      <c r="C3721" s="16"/>
      <c r="D3721" s="16"/>
      <c r="E3721" s="32"/>
      <c r="F3721" s="16"/>
      <c r="G3721" s="16"/>
      <c r="H3721" s="16"/>
      <c r="I3721" s="16"/>
      <c r="J3721" s="16"/>
      <c r="K3721" s="16"/>
      <c r="L3721" s="32"/>
      <c r="M3721" s="16"/>
      <c r="N3721" s="16"/>
      <c r="O3721" s="16"/>
      <c r="P3721" s="16"/>
      <c r="Y3721" s="20"/>
      <c r="Z3721" s="20"/>
      <c r="AA3721" s="20"/>
      <c r="AB3721" s="20"/>
      <c r="AC3721" s="20"/>
      <c r="AD3721" s="20"/>
    </row>
    <row r="3722" spans="3:30" s="1" customFormat="1">
      <c r="C3722" s="16"/>
      <c r="D3722" s="16"/>
      <c r="E3722" s="32"/>
      <c r="F3722" s="16"/>
      <c r="G3722" s="16"/>
      <c r="H3722" s="16"/>
      <c r="I3722" s="16"/>
      <c r="J3722" s="16"/>
      <c r="K3722" s="16"/>
      <c r="L3722" s="32"/>
      <c r="M3722" s="16"/>
      <c r="N3722" s="16"/>
      <c r="O3722" s="16"/>
      <c r="P3722" s="16"/>
      <c r="Y3722" s="20"/>
      <c r="Z3722" s="20"/>
      <c r="AA3722" s="20"/>
      <c r="AB3722" s="20"/>
      <c r="AC3722" s="20"/>
      <c r="AD3722" s="20"/>
    </row>
    <row r="3723" spans="3:30" s="1" customFormat="1">
      <c r="C3723" s="16"/>
      <c r="D3723" s="16"/>
      <c r="E3723" s="32"/>
      <c r="F3723" s="16"/>
      <c r="G3723" s="16"/>
      <c r="H3723" s="16"/>
      <c r="I3723" s="16"/>
      <c r="J3723" s="16"/>
      <c r="K3723" s="16"/>
      <c r="L3723" s="32"/>
      <c r="M3723" s="16"/>
      <c r="N3723" s="16"/>
      <c r="O3723" s="16"/>
      <c r="P3723" s="16"/>
      <c r="Y3723" s="20"/>
      <c r="Z3723" s="20"/>
      <c r="AA3723" s="20"/>
      <c r="AB3723" s="20"/>
      <c r="AC3723" s="20"/>
      <c r="AD3723" s="20"/>
    </row>
    <row r="3724" spans="3:30" s="1" customFormat="1">
      <c r="C3724" s="16"/>
      <c r="D3724" s="16"/>
      <c r="E3724" s="32"/>
      <c r="F3724" s="16"/>
      <c r="G3724" s="16"/>
      <c r="H3724" s="16"/>
      <c r="I3724" s="16"/>
      <c r="J3724" s="16"/>
      <c r="K3724" s="16"/>
      <c r="L3724" s="32"/>
      <c r="M3724" s="16"/>
      <c r="N3724" s="16"/>
      <c r="O3724" s="16"/>
      <c r="P3724" s="16"/>
      <c r="Y3724" s="20"/>
      <c r="Z3724" s="20"/>
      <c r="AA3724" s="20"/>
      <c r="AB3724" s="20"/>
      <c r="AC3724" s="20"/>
      <c r="AD3724" s="20"/>
    </row>
    <row r="3725" spans="3:30" s="1" customFormat="1">
      <c r="C3725" s="16"/>
      <c r="D3725" s="16"/>
      <c r="E3725" s="32"/>
      <c r="F3725" s="16"/>
      <c r="G3725" s="16"/>
      <c r="H3725" s="16"/>
      <c r="I3725" s="16"/>
      <c r="J3725" s="16"/>
      <c r="K3725" s="16"/>
      <c r="L3725" s="32"/>
      <c r="M3725" s="16"/>
      <c r="N3725" s="16"/>
      <c r="O3725" s="16"/>
      <c r="P3725" s="16"/>
      <c r="Y3725" s="20"/>
      <c r="Z3725" s="20"/>
      <c r="AA3725" s="20"/>
      <c r="AB3725" s="20"/>
      <c r="AC3725" s="20"/>
      <c r="AD3725" s="20"/>
    </row>
    <row r="3726" spans="3:30" s="1" customFormat="1">
      <c r="C3726" s="16"/>
      <c r="D3726" s="16"/>
      <c r="E3726" s="32"/>
      <c r="F3726" s="16"/>
      <c r="G3726" s="16"/>
      <c r="H3726" s="16"/>
      <c r="I3726" s="16"/>
      <c r="J3726" s="16"/>
      <c r="K3726" s="16"/>
      <c r="L3726" s="32"/>
      <c r="M3726" s="16"/>
      <c r="N3726" s="16"/>
      <c r="O3726" s="16"/>
      <c r="P3726" s="16"/>
      <c r="Y3726" s="20"/>
      <c r="Z3726" s="20"/>
      <c r="AA3726" s="20"/>
      <c r="AB3726" s="20"/>
      <c r="AC3726" s="20"/>
      <c r="AD3726" s="20"/>
    </row>
    <row r="3727" spans="3:30" s="1" customFormat="1">
      <c r="C3727" s="16"/>
      <c r="D3727" s="16"/>
      <c r="E3727" s="32"/>
      <c r="F3727" s="16"/>
      <c r="G3727" s="16"/>
      <c r="H3727" s="16"/>
      <c r="I3727" s="16"/>
      <c r="J3727" s="16"/>
      <c r="K3727" s="16"/>
      <c r="L3727" s="32"/>
      <c r="M3727" s="16"/>
      <c r="N3727" s="16"/>
      <c r="O3727" s="16"/>
      <c r="P3727" s="16"/>
      <c r="Y3727" s="20"/>
      <c r="Z3727" s="20"/>
      <c r="AA3727" s="20"/>
      <c r="AB3727" s="20"/>
      <c r="AC3727" s="20"/>
      <c r="AD3727" s="20"/>
    </row>
    <row r="3728" spans="3:30" s="1" customFormat="1">
      <c r="C3728" s="16"/>
      <c r="D3728" s="16"/>
      <c r="E3728" s="32"/>
      <c r="F3728" s="16"/>
      <c r="G3728" s="16"/>
      <c r="H3728" s="16"/>
      <c r="I3728" s="16"/>
      <c r="J3728" s="16"/>
      <c r="K3728" s="16"/>
      <c r="L3728" s="32"/>
      <c r="M3728" s="16"/>
      <c r="N3728" s="16"/>
      <c r="O3728" s="16"/>
      <c r="P3728" s="16"/>
      <c r="Y3728" s="20"/>
      <c r="Z3728" s="20"/>
      <c r="AA3728" s="20"/>
      <c r="AB3728" s="20"/>
      <c r="AC3728" s="20"/>
      <c r="AD3728" s="20"/>
    </row>
    <row r="3729" spans="3:30" s="1" customFormat="1">
      <c r="C3729" s="16"/>
      <c r="D3729" s="16"/>
      <c r="E3729" s="32"/>
      <c r="F3729" s="16"/>
      <c r="G3729" s="16"/>
      <c r="H3729" s="16"/>
      <c r="I3729" s="16"/>
      <c r="J3729" s="16"/>
      <c r="K3729" s="16"/>
      <c r="L3729" s="32"/>
      <c r="M3729" s="16"/>
      <c r="N3729" s="16"/>
      <c r="O3729" s="16"/>
      <c r="P3729" s="16"/>
      <c r="Y3729" s="20"/>
      <c r="Z3729" s="20"/>
      <c r="AA3729" s="20"/>
      <c r="AB3729" s="20"/>
      <c r="AC3729" s="20"/>
      <c r="AD3729" s="20"/>
    </row>
    <row r="3730" spans="3:30" s="1" customFormat="1">
      <c r="C3730" s="16"/>
      <c r="D3730" s="16"/>
      <c r="E3730" s="32"/>
      <c r="F3730" s="16"/>
      <c r="G3730" s="16"/>
      <c r="H3730" s="16"/>
      <c r="I3730" s="16"/>
      <c r="J3730" s="16"/>
      <c r="K3730" s="16"/>
      <c r="L3730" s="32"/>
      <c r="M3730" s="16"/>
      <c r="N3730" s="16"/>
      <c r="O3730" s="16"/>
      <c r="P3730" s="16"/>
      <c r="Y3730" s="20"/>
      <c r="Z3730" s="20"/>
      <c r="AA3730" s="20"/>
      <c r="AB3730" s="20"/>
      <c r="AC3730" s="20"/>
      <c r="AD3730" s="20"/>
    </row>
    <row r="3731" spans="3:30" s="1" customFormat="1">
      <c r="C3731" s="16"/>
      <c r="D3731" s="16"/>
      <c r="E3731" s="32"/>
      <c r="F3731" s="16"/>
      <c r="G3731" s="16"/>
      <c r="H3731" s="16"/>
      <c r="I3731" s="16"/>
      <c r="J3731" s="16"/>
      <c r="K3731" s="16"/>
      <c r="L3731" s="32"/>
      <c r="M3731" s="16"/>
      <c r="N3731" s="16"/>
      <c r="O3731" s="16"/>
      <c r="P3731" s="16"/>
      <c r="Y3731" s="20"/>
      <c r="Z3731" s="20"/>
      <c r="AA3731" s="20"/>
      <c r="AB3731" s="20"/>
      <c r="AC3731" s="20"/>
      <c r="AD3731" s="20"/>
    </row>
    <row r="3732" spans="3:30" s="1" customFormat="1">
      <c r="C3732" s="16"/>
      <c r="D3732" s="16"/>
      <c r="E3732" s="32"/>
      <c r="F3732" s="16"/>
      <c r="G3732" s="16"/>
      <c r="H3732" s="16"/>
      <c r="I3732" s="16"/>
      <c r="J3732" s="16"/>
      <c r="K3732" s="16"/>
      <c r="L3732" s="32"/>
      <c r="M3732" s="16"/>
      <c r="N3732" s="16"/>
      <c r="O3732" s="16"/>
      <c r="P3732" s="16"/>
      <c r="Y3732" s="20"/>
      <c r="Z3732" s="20"/>
      <c r="AA3732" s="20"/>
      <c r="AB3732" s="20"/>
      <c r="AC3732" s="20"/>
      <c r="AD3732" s="20"/>
    </row>
    <row r="3733" spans="3:30" s="1" customFormat="1">
      <c r="C3733" s="16"/>
      <c r="D3733" s="16"/>
      <c r="E3733" s="32"/>
      <c r="F3733" s="16"/>
      <c r="G3733" s="16"/>
      <c r="H3733" s="16"/>
      <c r="I3733" s="16"/>
      <c r="J3733" s="16"/>
      <c r="K3733" s="16"/>
      <c r="L3733" s="32"/>
      <c r="M3733" s="16"/>
      <c r="N3733" s="16"/>
      <c r="O3733" s="16"/>
      <c r="P3733" s="16"/>
      <c r="Y3733" s="20"/>
      <c r="Z3733" s="20"/>
      <c r="AA3733" s="20"/>
      <c r="AB3733" s="20"/>
      <c r="AC3733" s="20"/>
      <c r="AD3733" s="20"/>
    </row>
    <row r="3734" spans="3:30" s="1" customFormat="1">
      <c r="C3734" s="16"/>
      <c r="D3734" s="16"/>
      <c r="E3734" s="32"/>
      <c r="F3734" s="16"/>
      <c r="G3734" s="16"/>
      <c r="H3734" s="16"/>
      <c r="I3734" s="16"/>
      <c r="J3734" s="16"/>
      <c r="K3734" s="16"/>
      <c r="L3734" s="32"/>
      <c r="M3734" s="16"/>
      <c r="N3734" s="16"/>
      <c r="O3734" s="16"/>
      <c r="P3734" s="16"/>
      <c r="Y3734" s="20"/>
      <c r="Z3734" s="20"/>
      <c r="AA3734" s="20"/>
      <c r="AB3734" s="20"/>
      <c r="AC3734" s="20"/>
      <c r="AD3734" s="20"/>
    </row>
    <row r="3735" spans="3:30" s="1" customFormat="1">
      <c r="C3735" s="16"/>
      <c r="D3735" s="16"/>
      <c r="E3735" s="32"/>
      <c r="F3735" s="16"/>
      <c r="G3735" s="16"/>
      <c r="H3735" s="16"/>
      <c r="I3735" s="16"/>
      <c r="J3735" s="16"/>
      <c r="K3735" s="16"/>
      <c r="L3735" s="32"/>
      <c r="M3735" s="16"/>
      <c r="N3735" s="16"/>
      <c r="O3735" s="16"/>
      <c r="P3735" s="16"/>
      <c r="Y3735" s="20"/>
      <c r="Z3735" s="20"/>
      <c r="AA3735" s="20"/>
      <c r="AB3735" s="20"/>
      <c r="AC3735" s="20"/>
      <c r="AD3735" s="20"/>
    </row>
    <row r="3736" spans="3:30" s="1" customFormat="1">
      <c r="C3736" s="16"/>
      <c r="D3736" s="16"/>
      <c r="E3736" s="32"/>
      <c r="F3736" s="16"/>
      <c r="G3736" s="16"/>
      <c r="H3736" s="16"/>
      <c r="I3736" s="16"/>
      <c r="J3736" s="16"/>
      <c r="K3736" s="16"/>
      <c r="L3736" s="32"/>
      <c r="M3736" s="16"/>
      <c r="N3736" s="16"/>
      <c r="O3736" s="16"/>
      <c r="P3736" s="16"/>
      <c r="Y3736" s="20"/>
      <c r="Z3736" s="20"/>
      <c r="AA3736" s="20"/>
      <c r="AB3736" s="20"/>
      <c r="AC3736" s="20"/>
      <c r="AD3736" s="20"/>
    </row>
    <row r="3737" spans="3:30" s="1" customFormat="1">
      <c r="C3737" s="16"/>
      <c r="D3737" s="16"/>
      <c r="E3737" s="32"/>
      <c r="F3737" s="16"/>
      <c r="G3737" s="16"/>
      <c r="H3737" s="16"/>
      <c r="I3737" s="16"/>
      <c r="J3737" s="16"/>
      <c r="K3737" s="16"/>
      <c r="L3737" s="32"/>
      <c r="M3737" s="16"/>
      <c r="N3737" s="16"/>
      <c r="O3737" s="16"/>
      <c r="P3737" s="16"/>
      <c r="Y3737" s="20"/>
      <c r="Z3737" s="20"/>
      <c r="AA3737" s="20"/>
      <c r="AB3737" s="20"/>
      <c r="AC3737" s="20"/>
      <c r="AD3737" s="20"/>
    </row>
    <row r="3738" spans="3:30" s="1" customFormat="1">
      <c r="C3738" s="16"/>
      <c r="D3738" s="16"/>
      <c r="E3738" s="32"/>
      <c r="F3738" s="16"/>
      <c r="G3738" s="16"/>
      <c r="H3738" s="16"/>
      <c r="I3738" s="16"/>
      <c r="J3738" s="16"/>
      <c r="K3738" s="16"/>
      <c r="L3738" s="32"/>
      <c r="M3738" s="16"/>
      <c r="N3738" s="16"/>
      <c r="O3738" s="16"/>
      <c r="P3738" s="16"/>
      <c r="Y3738" s="20"/>
      <c r="Z3738" s="20"/>
      <c r="AA3738" s="20"/>
      <c r="AB3738" s="20"/>
      <c r="AC3738" s="20"/>
      <c r="AD3738" s="20"/>
    </row>
    <row r="3739" spans="3:30" s="1" customFormat="1">
      <c r="C3739" s="16"/>
      <c r="D3739" s="16"/>
      <c r="E3739" s="32"/>
      <c r="F3739" s="16"/>
      <c r="G3739" s="16"/>
      <c r="H3739" s="16"/>
      <c r="I3739" s="16"/>
      <c r="J3739" s="16"/>
      <c r="K3739" s="16"/>
      <c r="L3739" s="32"/>
      <c r="M3739" s="16"/>
      <c r="N3739" s="16"/>
      <c r="O3739" s="16"/>
      <c r="P3739" s="16"/>
      <c r="Y3739" s="20"/>
      <c r="Z3739" s="20"/>
      <c r="AA3739" s="20"/>
      <c r="AB3739" s="20"/>
      <c r="AC3739" s="20"/>
      <c r="AD3739" s="20"/>
    </row>
    <row r="3740" spans="3:30" s="1" customFormat="1">
      <c r="C3740" s="16"/>
      <c r="D3740" s="16"/>
      <c r="E3740" s="32"/>
      <c r="F3740" s="16"/>
      <c r="G3740" s="16"/>
      <c r="H3740" s="16"/>
      <c r="I3740" s="16"/>
      <c r="J3740" s="16"/>
      <c r="K3740" s="16"/>
      <c r="L3740" s="32"/>
      <c r="M3740" s="16"/>
      <c r="N3740" s="16"/>
      <c r="O3740" s="16"/>
      <c r="P3740" s="16"/>
      <c r="Y3740" s="20"/>
      <c r="Z3740" s="20"/>
      <c r="AA3740" s="20"/>
      <c r="AB3740" s="20"/>
      <c r="AC3740" s="20"/>
      <c r="AD3740" s="20"/>
    </row>
    <row r="3741" spans="3:30" s="1" customFormat="1">
      <c r="C3741" s="16"/>
      <c r="D3741" s="16"/>
      <c r="E3741" s="32"/>
      <c r="F3741" s="16"/>
      <c r="G3741" s="16"/>
      <c r="H3741" s="16"/>
      <c r="I3741" s="16"/>
      <c r="J3741" s="16"/>
      <c r="K3741" s="16"/>
      <c r="L3741" s="32"/>
      <c r="M3741" s="16"/>
      <c r="N3741" s="16"/>
      <c r="O3741" s="16"/>
      <c r="P3741" s="16"/>
      <c r="Y3741" s="20"/>
      <c r="Z3741" s="20"/>
      <c r="AA3741" s="20"/>
      <c r="AB3741" s="20"/>
      <c r="AC3741" s="20"/>
      <c r="AD3741" s="20"/>
    </row>
    <row r="3742" spans="3:30" s="1" customFormat="1">
      <c r="C3742" s="16"/>
      <c r="D3742" s="16"/>
      <c r="E3742" s="32"/>
      <c r="F3742" s="16"/>
      <c r="G3742" s="16"/>
      <c r="H3742" s="16"/>
      <c r="I3742" s="16"/>
      <c r="J3742" s="16"/>
      <c r="K3742" s="16"/>
      <c r="L3742" s="32"/>
      <c r="M3742" s="16"/>
      <c r="N3742" s="16"/>
      <c r="O3742" s="16"/>
      <c r="P3742" s="16"/>
      <c r="Y3742" s="20"/>
      <c r="Z3742" s="20"/>
      <c r="AA3742" s="20"/>
      <c r="AB3742" s="20"/>
      <c r="AC3742" s="20"/>
      <c r="AD3742" s="20"/>
    </row>
    <row r="3743" spans="3:30" s="1" customFormat="1">
      <c r="C3743" s="16"/>
      <c r="D3743" s="16"/>
      <c r="E3743" s="32"/>
      <c r="F3743" s="16"/>
      <c r="G3743" s="16"/>
      <c r="H3743" s="16"/>
      <c r="I3743" s="16"/>
      <c r="J3743" s="16"/>
      <c r="K3743" s="16"/>
      <c r="L3743" s="32"/>
      <c r="M3743" s="16"/>
      <c r="N3743" s="16"/>
      <c r="O3743" s="16"/>
      <c r="P3743" s="16"/>
      <c r="Y3743" s="20"/>
      <c r="Z3743" s="20"/>
      <c r="AA3743" s="20"/>
      <c r="AB3743" s="20"/>
      <c r="AC3743" s="20"/>
      <c r="AD3743" s="20"/>
    </row>
    <row r="3744" spans="3:30" s="1" customFormat="1">
      <c r="C3744" s="16"/>
      <c r="D3744" s="16"/>
      <c r="E3744" s="32"/>
      <c r="F3744" s="16"/>
      <c r="G3744" s="16"/>
      <c r="H3744" s="16"/>
      <c r="I3744" s="16"/>
      <c r="J3744" s="16"/>
      <c r="K3744" s="16"/>
      <c r="L3744" s="32"/>
      <c r="M3744" s="16"/>
      <c r="N3744" s="16"/>
      <c r="O3744" s="16"/>
      <c r="P3744" s="16"/>
      <c r="Y3744" s="20"/>
      <c r="Z3744" s="20"/>
      <c r="AA3744" s="20"/>
      <c r="AB3744" s="20"/>
      <c r="AC3744" s="20"/>
      <c r="AD3744" s="20"/>
    </row>
    <row r="3745" spans="3:30" s="1" customFormat="1">
      <c r="C3745" s="16"/>
      <c r="D3745" s="16"/>
      <c r="E3745" s="32"/>
      <c r="F3745" s="16"/>
      <c r="G3745" s="16"/>
      <c r="H3745" s="16"/>
      <c r="I3745" s="16"/>
      <c r="J3745" s="16"/>
      <c r="K3745" s="16"/>
      <c r="L3745" s="32"/>
      <c r="M3745" s="16"/>
      <c r="N3745" s="16"/>
      <c r="O3745" s="16"/>
      <c r="P3745" s="16"/>
      <c r="Y3745" s="20"/>
      <c r="Z3745" s="20"/>
      <c r="AA3745" s="20"/>
      <c r="AB3745" s="20"/>
      <c r="AC3745" s="20"/>
      <c r="AD3745" s="20"/>
    </row>
    <row r="3746" spans="3:30" s="1" customFormat="1">
      <c r="C3746" s="16"/>
      <c r="D3746" s="16"/>
      <c r="E3746" s="32"/>
      <c r="F3746" s="16"/>
      <c r="G3746" s="16"/>
      <c r="H3746" s="16"/>
      <c r="I3746" s="16"/>
      <c r="J3746" s="16"/>
      <c r="K3746" s="16"/>
      <c r="L3746" s="32"/>
      <c r="M3746" s="16"/>
      <c r="N3746" s="16"/>
      <c r="O3746" s="16"/>
      <c r="P3746" s="16"/>
      <c r="Y3746" s="20"/>
      <c r="Z3746" s="20"/>
      <c r="AA3746" s="20"/>
      <c r="AB3746" s="20"/>
      <c r="AC3746" s="20"/>
      <c r="AD3746" s="20"/>
    </row>
    <row r="3747" spans="3:30" s="1" customFormat="1">
      <c r="C3747" s="16"/>
      <c r="D3747" s="16"/>
      <c r="E3747" s="32"/>
      <c r="F3747" s="16"/>
      <c r="G3747" s="16"/>
      <c r="H3747" s="16"/>
      <c r="I3747" s="16"/>
      <c r="J3747" s="16"/>
      <c r="K3747" s="16"/>
      <c r="L3747" s="32"/>
      <c r="M3747" s="16"/>
      <c r="N3747" s="16"/>
      <c r="O3747" s="16"/>
      <c r="P3747" s="16"/>
      <c r="Y3747" s="20"/>
      <c r="Z3747" s="20"/>
      <c r="AA3747" s="20"/>
      <c r="AB3747" s="20"/>
      <c r="AC3747" s="20"/>
      <c r="AD3747" s="20"/>
    </row>
    <row r="3748" spans="3:30" s="1" customFormat="1">
      <c r="C3748" s="16"/>
      <c r="D3748" s="16"/>
      <c r="E3748" s="32"/>
      <c r="F3748" s="16"/>
      <c r="G3748" s="16"/>
      <c r="H3748" s="16"/>
      <c r="I3748" s="16"/>
      <c r="J3748" s="16"/>
      <c r="K3748" s="16"/>
      <c r="L3748" s="32"/>
      <c r="M3748" s="16"/>
      <c r="N3748" s="16"/>
      <c r="O3748" s="16"/>
      <c r="P3748" s="16"/>
      <c r="Y3748" s="20"/>
      <c r="Z3748" s="20"/>
      <c r="AA3748" s="20"/>
      <c r="AB3748" s="20"/>
      <c r="AC3748" s="20"/>
      <c r="AD3748" s="20"/>
    </row>
    <row r="3749" spans="3:30" s="1" customFormat="1">
      <c r="C3749" s="16"/>
      <c r="D3749" s="16"/>
      <c r="E3749" s="32"/>
      <c r="F3749" s="16"/>
      <c r="G3749" s="16"/>
      <c r="H3749" s="16"/>
      <c r="I3749" s="16"/>
      <c r="J3749" s="16"/>
      <c r="K3749" s="16"/>
      <c r="L3749" s="32"/>
      <c r="M3749" s="16"/>
      <c r="N3749" s="16"/>
      <c r="O3749" s="16"/>
      <c r="P3749" s="16"/>
      <c r="Y3749" s="20"/>
      <c r="Z3749" s="20"/>
      <c r="AA3749" s="20"/>
      <c r="AB3749" s="20"/>
      <c r="AC3749" s="20"/>
      <c r="AD3749" s="20"/>
    </row>
    <row r="3750" spans="3:30" s="1" customFormat="1">
      <c r="C3750" s="16"/>
      <c r="D3750" s="16"/>
      <c r="E3750" s="32"/>
      <c r="F3750" s="16"/>
      <c r="G3750" s="16"/>
      <c r="H3750" s="16"/>
      <c r="I3750" s="16"/>
      <c r="J3750" s="16"/>
      <c r="K3750" s="16"/>
      <c r="L3750" s="32"/>
      <c r="M3750" s="16"/>
      <c r="N3750" s="16"/>
      <c r="O3750" s="16"/>
      <c r="P3750" s="16"/>
      <c r="Y3750" s="20"/>
      <c r="Z3750" s="20"/>
      <c r="AA3750" s="20"/>
      <c r="AB3750" s="20"/>
      <c r="AC3750" s="20"/>
      <c r="AD3750" s="20"/>
    </row>
    <row r="3751" spans="3:30" s="1" customFormat="1">
      <c r="C3751" s="16"/>
      <c r="D3751" s="16"/>
      <c r="E3751" s="32"/>
      <c r="F3751" s="16"/>
      <c r="G3751" s="16"/>
      <c r="H3751" s="16"/>
      <c r="I3751" s="16"/>
      <c r="J3751" s="16"/>
      <c r="K3751" s="16"/>
      <c r="L3751" s="32"/>
      <c r="M3751" s="16"/>
      <c r="N3751" s="16"/>
      <c r="O3751" s="16"/>
      <c r="P3751" s="16"/>
      <c r="Y3751" s="20"/>
      <c r="Z3751" s="20"/>
      <c r="AA3751" s="20"/>
      <c r="AB3751" s="20"/>
      <c r="AC3751" s="20"/>
      <c r="AD3751" s="20"/>
    </row>
    <row r="3752" spans="3:30" s="1" customFormat="1">
      <c r="C3752" s="16"/>
      <c r="D3752" s="16"/>
      <c r="E3752" s="32"/>
      <c r="F3752" s="16"/>
      <c r="G3752" s="16"/>
      <c r="H3752" s="16"/>
      <c r="I3752" s="16"/>
      <c r="J3752" s="16"/>
      <c r="K3752" s="16"/>
      <c r="L3752" s="32"/>
      <c r="M3752" s="16"/>
      <c r="N3752" s="16"/>
      <c r="O3752" s="16"/>
      <c r="P3752" s="16"/>
      <c r="Y3752" s="20"/>
      <c r="Z3752" s="20"/>
      <c r="AA3752" s="20"/>
      <c r="AB3752" s="20"/>
      <c r="AC3752" s="20"/>
      <c r="AD3752" s="20"/>
    </row>
    <row r="3753" spans="3:30" s="1" customFormat="1">
      <c r="C3753" s="16"/>
      <c r="D3753" s="16"/>
      <c r="E3753" s="32"/>
      <c r="F3753" s="16"/>
      <c r="G3753" s="16"/>
      <c r="H3753" s="16"/>
      <c r="I3753" s="16"/>
      <c r="J3753" s="16"/>
      <c r="K3753" s="16"/>
      <c r="L3753" s="32"/>
      <c r="M3753" s="16"/>
      <c r="N3753" s="16"/>
      <c r="O3753" s="16"/>
      <c r="P3753" s="16"/>
      <c r="Y3753" s="20"/>
      <c r="Z3753" s="20"/>
      <c r="AA3753" s="20"/>
      <c r="AB3753" s="20"/>
      <c r="AC3753" s="20"/>
      <c r="AD3753" s="20"/>
    </row>
    <row r="3754" spans="3:30" s="1" customFormat="1">
      <c r="C3754" s="16"/>
      <c r="D3754" s="16"/>
      <c r="E3754" s="32"/>
      <c r="F3754" s="16"/>
      <c r="G3754" s="16"/>
      <c r="H3754" s="16"/>
      <c r="I3754" s="16"/>
      <c r="J3754" s="16"/>
      <c r="K3754" s="16"/>
      <c r="L3754" s="32"/>
      <c r="M3754" s="16"/>
      <c r="N3754" s="16"/>
      <c r="O3754" s="16"/>
      <c r="P3754" s="16"/>
      <c r="Y3754" s="20"/>
      <c r="Z3754" s="20"/>
      <c r="AA3754" s="20"/>
      <c r="AB3754" s="20"/>
      <c r="AC3754" s="20"/>
      <c r="AD3754" s="20"/>
    </row>
    <row r="3755" spans="3:30" s="1" customFormat="1">
      <c r="C3755" s="16"/>
      <c r="D3755" s="16"/>
      <c r="E3755" s="32"/>
      <c r="F3755" s="16"/>
      <c r="G3755" s="16"/>
      <c r="H3755" s="16"/>
      <c r="I3755" s="16"/>
      <c r="J3755" s="16"/>
      <c r="K3755" s="16"/>
      <c r="L3755" s="32"/>
      <c r="M3755" s="16"/>
      <c r="N3755" s="16"/>
      <c r="O3755" s="16"/>
      <c r="P3755" s="16"/>
      <c r="Y3755" s="20"/>
      <c r="Z3755" s="20"/>
      <c r="AA3755" s="20"/>
      <c r="AB3755" s="20"/>
      <c r="AC3755" s="20"/>
      <c r="AD3755" s="20"/>
    </row>
    <row r="3756" spans="3:30" s="1" customFormat="1">
      <c r="C3756" s="16"/>
      <c r="D3756" s="16"/>
      <c r="E3756" s="32"/>
      <c r="F3756" s="16"/>
      <c r="G3756" s="16"/>
      <c r="H3756" s="16"/>
      <c r="I3756" s="16"/>
      <c r="J3756" s="16"/>
      <c r="K3756" s="16"/>
      <c r="L3756" s="32"/>
      <c r="M3756" s="16"/>
      <c r="N3756" s="16"/>
      <c r="O3756" s="16"/>
      <c r="P3756" s="16"/>
      <c r="Y3756" s="20"/>
      <c r="Z3756" s="20"/>
      <c r="AA3756" s="20"/>
      <c r="AB3756" s="20"/>
      <c r="AC3756" s="20"/>
      <c r="AD3756" s="20"/>
    </row>
    <row r="3757" spans="3:30" s="1" customFormat="1">
      <c r="C3757" s="16"/>
      <c r="D3757" s="16"/>
      <c r="E3757" s="32"/>
      <c r="F3757" s="16"/>
      <c r="G3757" s="16"/>
      <c r="H3757" s="16"/>
      <c r="I3757" s="16"/>
      <c r="J3757" s="16"/>
      <c r="K3757" s="16"/>
      <c r="L3757" s="32"/>
      <c r="M3757" s="16"/>
      <c r="N3757" s="16"/>
      <c r="O3757" s="16"/>
      <c r="P3757" s="16"/>
      <c r="Y3757" s="20"/>
      <c r="Z3757" s="20"/>
      <c r="AA3757" s="20"/>
      <c r="AB3757" s="20"/>
      <c r="AC3757" s="20"/>
      <c r="AD3757" s="20"/>
    </row>
    <row r="3758" spans="3:30" s="1" customFormat="1">
      <c r="C3758" s="16"/>
      <c r="D3758" s="16"/>
      <c r="E3758" s="32"/>
      <c r="F3758" s="16"/>
      <c r="G3758" s="16"/>
      <c r="H3758" s="16"/>
      <c r="I3758" s="16"/>
      <c r="J3758" s="16"/>
      <c r="K3758" s="16"/>
      <c r="L3758" s="32"/>
      <c r="M3758" s="16"/>
      <c r="N3758" s="16"/>
      <c r="O3758" s="16"/>
      <c r="P3758" s="16"/>
      <c r="Y3758" s="20"/>
      <c r="Z3758" s="20"/>
      <c r="AA3758" s="20"/>
      <c r="AB3758" s="20"/>
      <c r="AC3758" s="20"/>
      <c r="AD3758" s="20"/>
    </row>
    <row r="3759" spans="3:30" s="1" customFormat="1">
      <c r="C3759" s="16"/>
      <c r="D3759" s="16"/>
      <c r="E3759" s="32"/>
      <c r="F3759" s="16"/>
      <c r="G3759" s="16"/>
      <c r="H3759" s="16"/>
      <c r="I3759" s="16"/>
      <c r="J3759" s="16"/>
      <c r="K3759" s="16"/>
      <c r="L3759" s="32"/>
      <c r="M3759" s="16"/>
      <c r="N3759" s="16"/>
      <c r="O3759" s="16"/>
      <c r="P3759" s="16"/>
      <c r="Y3759" s="20"/>
      <c r="Z3759" s="20"/>
      <c r="AA3759" s="20"/>
      <c r="AB3759" s="20"/>
      <c r="AC3759" s="20"/>
      <c r="AD3759" s="20"/>
    </row>
    <row r="3760" spans="3:30" s="1" customFormat="1">
      <c r="C3760" s="16"/>
      <c r="D3760" s="16"/>
      <c r="E3760" s="32"/>
      <c r="F3760" s="16"/>
      <c r="G3760" s="16"/>
      <c r="H3760" s="16"/>
      <c r="I3760" s="16"/>
      <c r="J3760" s="16"/>
      <c r="K3760" s="16"/>
      <c r="L3760" s="32"/>
      <c r="M3760" s="16"/>
      <c r="N3760" s="16"/>
      <c r="O3760" s="16"/>
      <c r="P3760" s="16"/>
      <c r="Y3760" s="20"/>
      <c r="Z3760" s="20"/>
      <c r="AA3760" s="20"/>
      <c r="AB3760" s="20"/>
      <c r="AC3760" s="20"/>
      <c r="AD3760" s="20"/>
    </row>
    <row r="3761" spans="3:30" s="1" customFormat="1">
      <c r="C3761" s="16"/>
      <c r="D3761" s="16"/>
      <c r="E3761" s="32"/>
      <c r="F3761" s="16"/>
      <c r="G3761" s="16"/>
      <c r="H3761" s="16"/>
      <c r="I3761" s="16"/>
      <c r="J3761" s="16"/>
      <c r="K3761" s="16"/>
      <c r="L3761" s="32"/>
      <c r="M3761" s="16"/>
      <c r="N3761" s="16"/>
      <c r="O3761" s="16"/>
      <c r="P3761" s="16"/>
      <c r="Y3761" s="20"/>
      <c r="Z3761" s="20"/>
      <c r="AA3761" s="20"/>
      <c r="AB3761" s="20"/>
      <c r="AC3761" s="20"/>
      <c r="AD3761" s="20"/>
    </row>
    <row r="3762" spans="3:30" s="1" customFormat="1">
      <c r="C3762" s="16"/>
      <c r="D3762" s="16"/>
      <c r="E3762" s="32"/>
      <c r="F3762" s="16"/>
      <c r="G3762" s="16"/>
      <c r="H3762" s="16"/>
      <c r="I3762" s="16"/>
      <c r="J3762" s="16"/>
      <c r="K3762" s="16"/>
      <c r="L3762" s="32"/>
      <c r="M3762" s="16"/>
      <c r="N3762" s="16"/>
      <c r="O3762" s="16"/>
      <c r="P3762" s="16"/>
      <c r="Y3762" s="20"/>
      <c r="Z3762" s="20"/>
      <c r="AA3762" s="20"/>
      <c r="AB3762" s="20"/>
      <c r="AC3762" s="20"/>
      <c r="AD3762" s="20"/>
    </row>
    <row r="3763" spans="3:30" s="1" customFormat="1">
      <c r="C3763" s="16"/>
      <c r="D3763" s="16"/>
      <c r="E3763" s="32"/>
      <c r="F3763" s="16"/>
      <c r="G3763" s="16"/>
      <c r="H3763" s="16"/>
      <c r="I3763" s="16"/>
      <c r="J3763" s="16"/>
      <c r="K3763" s="16"/>
      <c r="L3763" s="32"/>
      <c r="M3763" s="16"/>
      <c r="N3763" s="16"/>
      <c r="O3763" s="16"/>
      <c r="P3763" s="16"/>
      <c r="Y3763" s="20"/>
      <c r="Z3763" s="20"/>
      <c r="AA3763" s="20"/>
      <c r="AB3763" s="20"/>
      <c r="AC3763" s="20"/>
      <c r="AD3763" s="20"/>
    </row>
    <row r="3764" spans="3:30" s="1" customFormat="1">
      <c r="C3764" s="16"/>
      <c r="D3764" s="16"/>
      <c r="E3764" s="32"/>
      <c r="F3764" s="16"/>
      <c r="G3764" s="16"/>
      <c r="H3764" s="16"/>
      <c r="I3764" s="16"/>
      <c r="J3764" s="16"/>
      <c r="K3764" s="16"/>
      <c r="L3764" s="32"/>
      <c r="M3764" s="16"/>
      <c r="N3764" s="16"/>
      <c r="O3764" s="16"/>
      <c r="P3764" s="16"/>
      <c r="Y3764" s="20"/>
      <c r="Z3764" s="20"/>
      <c r="AA3764" s="20"/>
      <c r="AB3764" s="20"/>
      <c r="AC3764" s="20"/>
      <c r="AD3764" s="20"/>
    </row>
    <row r="3765" spans="3:30" s="1" customFormat="1">
      <c r="C3765" s="16"/>
      <c r="D3765" s="16"/>
      <c r="E3765" s="32"/>
      <c r="F3765" s="16"/>
      <c r="G3765" s="16"/>
      <c r="H3765" s="16"/>
      <c r="I3765" s="16"/>
      <c r="J3765" s="16"/>
      <c r="K3765" s="16"/>
      <c r="L3765" s="32"/>
      <c r="M3765" s="16"/>
      <c r="N3765" s="16"/>
      <c r="O3765" s="16"/>
      <c r="P3765" s="16"/>
      <c r="Y3765" s="20"/>
      <c r="Z3765" s="20"/>
      <c r="AA3765" s="20"/>
      <c r="AB3765" s="20"/>
      <c r="AC3765" s="20"/>
      <c r="AD3765" s="20"/>
    </row>
    <row r="3766" spans="3:30" s="1" customFormat="1">
      <c r="C3766" s="16"/>
      <c r="D3766" s="16"/>
      <c r="E3766" s="32"/>
      <c r="F3766" s="16"/>
      <c r="G3766" s="16"/>
      <c r="H3766" s="16"/>
      <c r="I3766" s="16"/>
      <c r="J3766" s="16"/>
      <c r="K3766" s="16"/>
      <c r="L3766" s="32"/>
      <c r="M3766" s="16"/>
      <c r="N3766" s="16"/>
      <c r="O3766" s="16"/>
      <c r="P3766" s="16"/>
      <c r="Y3766" s="20"/>
      <c r="Z3766" s="20"/>
      <c r="AA3766" s="20"/>
      <c r="AB3766" s="20"/>
      <c r="AC3766" s="20"/>
      <c r="AD3766" s="20"/>
    </row>
    <row r="3767" spans="3:30" s="1" customFormat="1">
      <c r="C3767" s="16"/>
      <c r="D3767" s="16"/>
      <c r="E3767" s="32"/>
      <c r="F3767" s="16"/>
      <c r="G3767" s="16"/>
      <c r="H3767" s="16"/>
      <c r="I3767" s="16"/>
      <c r="J3767" s="16"/>
      <c r="K3767" s="16"/>
      <c r="L3767" s="32"/>
      <c r="M3767" s="16"/>
      <c r="N3767" s="16"/>
      <c r="O3767" s="16"/>
      <c r="P3767" s="16"/>
      <c r="Y3767" s="20"/>
      <c r="Z3767" s="20"/>
      <c r="AA3767" s="20"/>
      <c r="AB3767" s="20"/>
      <c r="AC3767" s="20"/>
      <c r="AD3767" s="20"/>
    </row>
    <row r="3768" spans="3:30" s="1" customFormat="1">
      <c r="C3768" s="16"/>
      <c r="D3768" s="16"/>
      <c r="E3768" s="32"/>
      <c r="F3768" s="16"/>
      <c r="G3768" s="16"/>
      <c r="H3768" s="16"/>
      <c r="I3768" s="16"/>
      <c r="J3768" s="16"/>
      <c r="K3768" s="16"/>
      <c r="L3768" s="32"/>
      <c r="M3768" s="16"/>
      <c r="N3768" s="16"/>
      <c r="O3768" s="16"/>
      <c r="P3768" s="16"/>
      <c r="Y3768" s="20"/>
      <c r="Z3768" s="20"/>
      <c r="AA3768" s="20"/>
      <c r="AB3768" s="20"/>
      <c r="AC3768" s="20"/>
      <c r="AD3768" s="20"/>
    </row>
    <row r="3769" spans="3:30" s="1" customFormat="1">
      <c r="C3769" s="16"/>
      <c r="D3769" s="16"/>
      <c r="E3769" s="32"/>
      <c r="F3769" s="16"/>
      <c r="G3769" s="16"/>
      <c r="H3769" s="16"/>
      <c r="I3769" s="16"/>
      <c r="J3769" s="16"/>
      <c r="K3769" s="16"/>
      <c r="L3769" s="32"/>
      <c r="M3769" s="16"/>
      <c r="N3769" s="16"/>
      <c r="O3769" s="16"/>
      <c r="P3769" s="16"/>
      <c r="Y3769" s="20"/>
      <c r="Z3769" s="20"/>
      <c r="AA3769" s="20"/>
      <c r="AB3769" s="20"/>
      <c r="AC3769" s="20"/>
      <c r="AD3769" s="20"/>
    </row>
    <row r="3770" spans="3:30" s="1" customFormat="1">
      <c r="C3770" s="16"/>
      <c r="D3770" s="16"/>
      <c r="E3770" s="32"/>
      <c r="F3770" s="16"/>
      <c r="G3770" s="16"/>
      <c r="H3770" s="16"/>
      <c r="I3770" s="16"/>
      <c r="J3770" s="16"/>
      <c r="K3770" s="16"/>
      <c r="L3770" s="32"/>
      <c r="M3770" s="16"/>
      <c r="N3770" s="16"/>
      <c r="O3770" s="16"/>
      <c r="P3770" s="16"/>
      <c r="Y3770" s="20"/>
      <c r="Z3770" s="20"/>
      <c r="AA3770" s="20"/>
      <c r="AB3770" s="20"/>
      <c r="AC3770" s="20"/>
      <c r="AD3770" s="20"/>
    </row>
    <row r="3771" spans="3:30" s="1" customFormat="1">
      <c r="C3771" s="16"/>
      <c r="D3771" s="16"/>
      <c r="E3771" s="32"/>
      <c r="F3771" s="16"/>
      <c r="G3771" s="16"/>
      <c r="H3771" s="16"/>
      <c r="I3771" s="16"/>
      <c r="J3771" s="16"/>
      <c r="K3771" s="16"/>
      <c r="L3771" s="32"/>
      <c r="M3771" s="16"/>
      <c r="N3771" s="16"/>
      <c r="O3771" s="16"/>
      <c r="P3771" s="16"/>
      <c r="Y3771" s="20"/>
      <c r="Z3771" s="20"/>
      <c r="AA3771" s="20"/>
      <c r="AB3771" s="20"/>
      <c r="AC3771" s="20"/>
      <c r="AD3771" s="20"/>
    </row>
    <row r="3772" spans="3:30" s="1" customFormat="1">
      <c r="C3772" s="16"/>
      <c r="D3772" s="16"/>
      <c r="E3772" s="32"/>
      <c r="F3772" s="16"/>
      <c r="G3772" s="16"/>
      <c r="H3772" s="16"/>
      <c r="I3772" s="16"/>
      <c r="J3772" s="16"/>
      <c r="K3772" s="16"/>
      <c r="L3772" s="32"/>
      <c r="M3772" s="16"/>
      <c r="N3772" s="16"/>
      <c r="O3772" s="16"/>
      <c r="P3772" s="16"/>
      <c r="Y3772" s="20"/>
      <c r="Z3772" s="20"/>
      <c r="AA3772" s="20"/>
      <c r="AB3772" s="20"/>
      <c r="AC3772" s="20"/>
      <c r="AD3772" s="20"/>
    </row>
    <row r="3773" spans="3:30" s="1" customFormat="1">
      <c r="C3773" s="16"/>
      <c r="D3773" s="16"/>
      <c r="E3773" s="32"/>
      <c r="F3773" s="16"/>
      <c r="G3773" s="16"/>
      <c r="H3773" s="16"/>
      <c r="I3773" s="16"/>
      <c r="J3773" s="16"/>
      <c r="K3773" s="16"/>
      <c r="L3773" s="32"/>
      <c r="M3773" s="16"/>
      <c r="N3773" s="16"/>
      <c r="O3773" s="16"/>
      <c r="P3773" s="16"/>
      <c r="Y3773" s="20"/>
      <c r="Z3773" s="20"/>
      <c r="AA3773" s="20"/>
      <c r="AB3773" s="20"/>
      <c r="AC3773" s="20"/>
      <c r="AD3773" s="20"/>
    </row>
    <row r="3774" spans="3:30" s="1" customFormat="1">
      <c r="C3774" s="16"/>
      <c r="D3774" s="16"/>
      <c r="E3774" s="32"/>
      <c r="F3774" s="16"/>
      <c r="G3774" s="16"/>
      <c r="H3774" s="16"/>
      <c r="I3774" s="16"/>
      <c r="J3774" s="16"/>
      <c r="K3774" s="16"/>
      <c r="L3774" s="32"/>
      <c r="M3774" s="16"/>
      <c r="N3774" s="16"/>
      <c r="O3774" s="16"/>
      <c r="P3774" s="16"/>
      <c r="Y3774" s="20"/>
      <c r="Z3774" s="20"/>
      <c r="AA3774" s="20"/>
      <c r="AB3774" s="20"/>
      <c r="AC3774" s="20"/>
      <c r="AD3774" s="20"/>
    </row>
    <row r="3775" spans="3:30" s="1" customFormat="1">
      <c r="C3775" s="16"/>
      <c r="D3775" s="16"/>
      <c r="E3775" s="32"/>
      <c r="F3775" s="16"/>
      <c r="G3775" s="16"/>
      <c r="H3775" s="16"/>
      <c r="I3775" s="16"/>
      <c r="J3775" s="16"/>
      <c r="K3775" s="16"/>
      <c r="L3775" s="32"/>
      <c r="M3775" s="16"/>
      <c r="N3775" s="16"/>
      <c r="O3775" s="16"/>
      <c r="P3775" s="16"/>
      <c r="Y3775" s="20"/>
      <c r="Z3775" s="20"/>
      <c r="AA3775" s="20"/>
      <c r="AB3775" s="20"/>
      <c r="AC3775" s="20"/>
      <c r="AD3775" s="20"/>
    </row>
    <row r="3776" spans="3:30" s="1" customFormat="1">
      <c r="C3776" s="16"/>
      <c r="D3776" s="16"/>
      <c r="E3776" s="32"/>
      <c r="F3776" s="16"/>
      <c r="G3776" s="16"/>
      <c r="H3776" s="16"/>
      <c r="I3776" s="16"/>
      <c r="J3776" s="16"/>
      <c r="K3776" s="16"/>
      <c r="L3776" s="32"/>
      <c r="M3776" s="16"/>
      <c r="N3776" s="16"/>
      <c r="O3776" s="16"/>
      <c r="P3776" s="16"/>
      <c r="Y3776" s="20"/>
      <c r="Z3776" s="20"/>
      <c r="AA3776" s="20"/>
      <c r="AB3776" s="20"/>
      <c r="AC3776" s="20"/>
      <c r="AD3776" s="20"/>
    </row>
    <row r="3777" spans="3:30" s="1" customFormat="1">
      <c r="C3777" s="16"/>
      <c r="D3777" s="16"/>
      <c r="E3777" s="32"/>
      <c r="F3777" s="16"/>
      <c r="G3777" s="16"/>
      <c r="H3777" s="16"/>
      <c r="I3777" s="16"/>
      <c r="J3777" s="16"/>
      <c r="K3777" s="16"/>
      <c r="L3777" s="32"/>
      <c r="M3777" s="16"/>
      <c r="N3777" s="16"/>
      <c r="O3777" s="16"/>
      <c r="P3777" s="16"/>
      <c r="Y3777" s="20"/>
      <c r="Z3777" s="20"/>
      <c r="AA3777" s="20"/>
      <c r="AB3777" s="20"/>
      <c r="AC3777" s="20"/>
      <c r="AD3777" s="20"/>
    </row>
    <row r="3778" spans="3:30" s="1" customFormat="1">
      <c r="C3778" s="16"/>
      <c r="D3778" s="16"/>
      <c r="E3778" s="32"/>
      <c r="F3778" s="16"/>
      <c r="G3778" s="16"/>
      <c r="H3778" s="16"/>
      <c r="I3778" s="16"/>
      <c r="J3778" s="16"/>
      <c r="K3778" s="16"/>
      <c r="L3778" s="32"/>
      <c r="M3778" s="16"/>
      <c r="N3778" s="16"/>
      <c r="O3778" s="16"/>
      <c r="P3778" s="16"/>
      <c r="Y3778" s="20"/>
      <c r="Z3778" s="20"/>
      <c r="AA3778" s="20"/>
      <c r="AB3778" s="20"/>
      <c r="AC3778" s="20"/>
      <c r="AD3778" s="20"/>
    </row>
    <row r="3779" spans="3:30" s="1" customFormat="1">
      <c r="C3779" s="16"/>
      <c r="D3779" s="16"/>
      <c r="E3779" s="32"/>
      <c r="F3779" s="16"/>
      <c r="G3779" s="16"/>
      <c r="H3779" s="16"/>
      <c r="I3779" s="16"/>
      <c r="J3779" s="16"/>
      <c r="K3779" s="16"/>
      <c r="L3779" s="32"/>
      <c r="M3779" s="16"/>
      <c r="N3779" s="16"/>
      <c r="O3779" s="16"/>
      <c r="P3779" s="16"/>
      <c r="Y3779" s="20"/>
      <c r="Z3779" s="20"/>
      <c r="AA3779" s="20"/>
      <c r="AB3779" s="20"/>
      <c r="AC3779" s="20"/>
      <c r="AD3779" s="20"/>
    </row>
    <row r="3780" spans="3:30" s="1" customFormat="1">
      <c r="C3780" s="16"/>
      <c r="D3780" s="16"/>
      <c r="E3780" s="32"/>
      <c r="F3780" s="16"/>
      <c r="G3780" s="16"/>
      <c r="H3780" s="16"/>
      <c r="I3780" s="16"/>
      <c r="J3780" s="16"/>
      <c r="K3780" s="16"/>
      <c r="L3780" s="32"/>
      <c r="M3780" s="16"/>
      <c r="N3780" s="16"/>
      <c r="O3780" s="16"/>
      <c r="P3780" s="16"/>
      <c r="Y3780" s="20"/>
      <c r="Z3780" s="20"/>
      <c r="AA3780" s="20"/>
      <c r="AB3780" s="20"/>
      <c r="AC3780" s="20"/>
      <c r="AD3780" s="20"/>
    </row>
    <row r="3781" spans="3:30" s="1" customFormat="1">
      <c r="C3781" s="16"/>
      <c r="D3781" s="16"/>
      <c r="E3781" s="32"/>
      <c r="F3781" s="16"/>
      <c r="G3781" s="16"/>
      <c r="H3781" s="16"/>
      <c r="I3781" s="16"/>
      <c r="J3781" s="16"/>
      <c r="K3781" s="16"/>
      <c r="L3781" s="32"/>
      <c r="M3781" s="16"/>
      <c r="N3781" s="16"/>
      <c r="O3781" s="16"/>
      <c r="P3781" s="16"/>
      <c r="Y3781" s="20"/>
      <c r="Z3781" s="20"/>
      <c r="AA3781" s="20"/>
      <c r="AB3781" s="20"/>
      <c r="AC3781" s="20"/>
      <c r="AD3781" s="20"/>
    </row>
    <row r="3782" spans="3:30" s="1" customFormat="1">
      <c r="C3782" s="16"/>
      <c r="D3782" s="16"/>
      <c r="E3782" s="32"/>
      <c r="F3782" s="16"/>
      <c r="G3782" s="16"/>
      <c r="H3782" s="16"/>
      <c r="I3782" s="16"/>
      <c r="J3782" s="16"/>
      <c r="K3782" s="16"/>
      <c r="L3782" s="32"/>
      <c r="M3782" s="16"/>
      <c r="N3782" s="16"/>
      <c r="O3782" s="16"/>
      <c r="P3782" s="16"/>
      <c r="Y3782" s="20"/>
      <c r="Z3782" s="20"/>
      <c r="AA3782" s="20"/>
      <c r="AB3782" s="20"/>
      <c r="AC3782" s="20"/>
      <c r="AD3782" s="20"/>
    </row>
    <row r="3783" spans="3:30" s="1" customFormat="1">
      <c r="C3783" s="16"/>
      <c r="D3783" s="16"/>
      <c r="E3783" s="32"/>
      <c r="F3783" s="16"/>
      <c r="G3783" s="16"/>
      <c r="H3783" s="16"/>
      <c r="I3783" s="16"/>
      <c r="J3783" s="16"/>
      <c r="K3783" s="16"/>
      <c r="L3783" s="32"/>
      <c r="M3783" s="16"/>
      <c r="N3783" s="16"/>
      <c r="O3783" s="16"/>
      <c r="P3783" s="16"/>
      <c r="Y3783" s="20"/>
      <c r="Z3783" s="20"/>
      <c r="AA3783" s="20"/>
      <c r="AB3783" s="20"/>
      <c r="AC3783" s="20"/>
      <c r="AD3783" s="20"/>
    </row>
    <row r="3784" spans="3:30" s="1" customFormat="1">
      <c r="C3784" s="16"/>
      <c r="D3784" s="16"/>
      <c r="E3784" s="32"/>
      <c r="F3784" s="16"/>
      <c r="G3784" s="16"/>
      <c r="H3784" s="16"/>
      <c r="I3784" s="16"/>
      <c r="J3784" s="16"/>
      <c r="K3784" s="16"/>
      <c r="L3784" s="32"/>
      <c r="M3784" s="16"/>
      <c r="N3784" s="16"/>
      <c r="O3784" s="16"/>
      <c r="P3784" s="16"/>
      <c r="Y3784" s="20"/>
      <c r="Z3784" s="20"/>
      <c r="AA3784" s="20"/>
      <c r="AB3784" s="20"/>
      <c r="AC3784" s="20"/>
      <c r="AD3784" s="20"/>
    </row>
    <row r="3785" spans="3:30" s="1" customFormat="1">
      <c r="C3785" s="16"/>
      <c r="D3785" s="16"/>
      <c r="E3785" s="32"/>
      <c r="F3785" s="16"/>
      <c r="G3785" s="16"/>
      <c r="H3785" s="16"/>
      <c r="I3785" s="16"/>
      <c r="J3785" s="16"/>
      <c r="K3785" s="16"/>
      <c r="L3785" s="32"/>
      <c r="M3785" s="16"/>
      <c r="N3785" s="16"/>
      <c r="O3785" s="16"/>
      <c r="P3785" s="16"/>
      <c r="Y3785" s="20"/>
      <c r="Z3785" s="20"/>
      <c r="AA3785" s="20"/>
      <c r="AB3785" s="20"/>
      <c r="AC3785" s="20"/>
      <c r="AD3785" s="20"/>
    </row>
    <row r="3786" spans="3:30" s="1" customFormat="1">
      <c r="C3786" s="16"/>
      <c r="D3786" s="16"/>
      <c r="E3786" s="32"/>
      <c r="F3786" s="16"/>
      <c r="G3786" s="16"/>
      <c r="H3786" s="16"/>
      <c r="I3786" s="16"/>
      <c r="J3786" s="16"/>
      <c r="K3786" s="16"/>
      <c r="L3786" s="32"/>
      <c r="M3786" s="16"/>
      <c r="N3786" s="16"/>
      <c r="O3786" s="16"/>
      <c r="P3786" s="16"/>
      <c r="Y3786" s="20"/>
      <c r="Z3786" s="20"/>
      <c r="AA3786" s="20"/>
      <c r="AB3786" s="20"/>
      <c r="AC3786" s="20"/>
      <c r="AD3786" s="20"/>
    </row>
    <row r="3787" spans="3:30" s="1" customFormat="1">
      <c r="C3787" s="16"/>
      <c r="D3787" s="16"/>
      <c r="E3787" s="32"/>
      <c r="F3787" s="16"/>
      <c r="G3787" s="16"/>
      <c r="H3787" s="16"/>
      <c r="I3787" s="16"/>
      <c r="J3787" s="16"/>
      <c r="K3787" s="16"/>
      <c r="L3787" s="32"/>
      <c r="M3787" s="16"/>
      <c r="N3787" s="16"/>
      <c r="O3787" s="16"/>
      <c r="P3787" s="16"/>
      <c r="Y3787" s="20"/>
      <c r="Z3787" s="20"/>
      <c r="AA3787" s="20"/>
      <c r="AB3787" s="20"/>
      <c r="AC3787" s="20"/>
      <c r="AD3787" s="20"/>
    </row>
    <row r="3788" spans="3:30" s="1" customFormat="1">
      <c r="C3788" s="16"/>
      <c r="D3788" s="16"/>
      <c r="E3788" s="32"/>
      <c r="F3788" s="16"/>
      <c r="G3788" s="16"/>
      <c r="H3788" s="16"/>
      <c r="I3788" s="16"/>
      <c r="J3788" s="16"/>
      <c r="K3788" s="16"/>
      <c r="L3788" s="32"/>
      <c r="M3788" s="16"/>
      <c r="N3788" s="16"/>
      <c r="O3788" s="16"/>
      <c r="P3788" s="16"/>
      <c r="Y3788" s="20"/>
      <c r="Z3788" s="20"/>
      <c r="AA3788" s="20"/>
      <c r="AB3788" s="20"/>
      <c r="AC3788" s="20"/>
      <c r="AD3788" s="20"/>
    </row>
    <row r="3789" spans="3:30" s="1" customFormat="1">
      <c r="C3789" s="16"/>
      <c r="D3789" s="16"/>
      <c r="E3789" s="32"/>
      <c r="F3789" s="16"/>
      <c r="G3789" s="16"/>
      <c r="H3789" s="16"/>
      <c r="I3789" s="16"/>
      <c r="J3789" s="16"/>
      <c r="K3789" s="16"/>
      <c r="L3789" s="32"/>
      <c r="M3789" s="16"/>
      <c r="N3789" s="16"/>
      <c r="O3789" s="16"/>
      <c r="P3789" s="16"/>
      <c r="Y3789" s="20"/>
      <c r="Z3789" s="20"/>
      <c r="AA3789" s="20"/>
      <c r="AB3789" s="20"/>
      <c r="AC3789" s="20"/>
      <c r="AD3789" s="20"/>
    </row>
    <row r="3790" spans="3:30" s="1" customFormat="1">
      <c r="C3790" s="16"/>
      <c r="D3790" s="16"/>
      <c r="E3790" s="32"/>
      <c r="F3790" s="16"/>
      <c r="G3790" s="16"/>
      <c r="H3790" s="16"/>
      <c r="I3790" s="16"/>
      <c r="J3790" s="16"/>
      <c r="K3790" s="16"/>
      <c r="L3790" s="32"/>
      <c r="M3790" s="16"/>
      <c r="N3790" s="16"/>
      <c r="O3790" s="16"/>
      <c r="P3790" s="16"/>
      <c r="Y3790" s="20"/>
      <c r="Z3790" s="20"/>
      <c r="AA3790" s="20"/>
      <c r="AB3790" s="20"/>
      <c r="AC3790" s="20"/>
      <c r="AD3790" s="20"/>
    </row>
    <row r="3791" spans="3:30" s="1" customFormat="1">
      <c r="C3791" s="16"/>
      <c r="D3791" s="16"/>
      <c r="E3791" s="32"/>
      <c r="F3791" s="16"/>
      <c r="G3791" s="16"/>
      <c r="H3791" s="16"/>
      <c r="I3791" s="16"/>
      <c r="J3791" s="16"/>
      <c r="K3791" s="16"/>
      <c r="L3791" s="32"/>
      <c r="M3791" s="16"/>
      <c r="N3791" s="16"/>
      <c r="O3791" s="16"/>
      <c r="P3791" s="16"/>
      <c r="Y3791" s="20"/>
      <c r="Z3791" s="20"/>
      <c r="AA3791" s="20"/>
      <c r="AB3791" s="20"/>
      <c r="AC3791" s="20"/>
      <c r="AD3791" s="20"/>
    </row>
    <row r="3792" spans="3:30" s="1" customFormat="1">
      <c r="C3792" s="16"/>
      <c r="D3792" s="16"/>
      <c r="E3792" s="32"/>
      <c r="F3792" s="16"/>
      <c r="G3792" s="16"/>
      <c r="H3792" s="16"/>
      <c r="I3792" s="16"/>
      <c r="J3792" s="16"/>
      <c r="K3792" s="16"/>
      <c r="L3792" s="32"/>
      <c r="M3792" s="16"/>
      <c r="N3792" s="16"/>
      <c r="O3792" s="16"/>
      <c r="P3792" s="16"/>
      <c r="Y3792" s="20"/>
      <c r="Z3792" s="20"/>
      <c r="AA3792" s="20"/>
      <c r="AB3792" s="20"/>
      <c r="AC3792" s="20"/>
      <c r="AD3792" s="20"/>
    </row>
    <row r="3793" spans="3:30" s="1" customFormat="1">
      <c r="C3793" s="16"/>
      <c r="D3793" s="16"/>
      <c r="E3793" s="32"/>
      <c r="F3793" s="16"/>
      <c r="G3793" s="16"/>
      <c r="H3793" s="16"/>
      <c r="I3793" s="16"/>
      <c r="J3793" s="16"/>
      <c r="K3793" s="16"/>
      <c r="L3793" s="32"/>
      <c r="M3793" s="16"/>
      <c r="N3793" s="16"/>
      <c r="O3793" s="16"/>
      <c r="P3793" s="16"/>
      <c r="Y3793" s="20"/>
      <c r="Z3793" s="20"/>
      <c r="AA3793" s="20"/>
      <c r="AB3793" s="20"/>
      <c r="AC3793" s="20"/>
      <c r="AD3793" s="20"/>
    </row>
    <row r="3794" spans="3:30" s="1" customFormat="1">
      <c r="C3794" s="16"/>
      <c r="D3794" s="16"/>
      <c r="E3794" s="32"/>
      <c r="F3794" s="16"/>
      <c r="G3794" s="16"/>
      <c r="H3794" s="16"/>
      <c r="I3794" s="16"/>
      <c r="J3794" s="16"/>
      <c r="K3794" s="16"/>
      <c r="L3794" s="32"/>
      <c r="M3794" s="16"/>
      <c r="N3794" s="16"/>
      <c r="O3794" s="16"/>
      <c r="P3794" s="16"/>
      <c r="Y3794" s="20"/>
      <c r="Z3794" s="20"/>
      <c r="AA3794" s="20"/>
      <c r="AB3794" s="20"/>
      <c r="AC3794" s="20"/>
      <c r="AD3794" s="20"/>
    </row>
    <row r="3795" spans="3:30" s="1" customFormat="1">
      <c r="C3795" s="16"/>
      <c r="D3795" s="16"/>
      <c r="E3795" s="32"/>
      <c r="F3795" s="16"/>
      <c r="G3795" s="16"/>
      <c r="H3795" s="16"/>
      <c r="I3795" s="16"/>
      <c r="J3795" s="16"/>
      <c r="K3795" s="16"/>
      <c r="L3795" s="32"/>
      <c r="M3795" s="16"/>
      <c r="N3795" s="16"/>
      <c r="O3795" s="16"/>
      <c r="P3795" s="16"/>
      <c r="Y3795" s="20"/>
      <c r="Z3795" s="20"/>
      <c r="AA3795" s="20"/>
      <c r="AB3795" s="20"/>
      <c r="AC3795" s="20"/>
      <c r="AD3795" s="20"/>
    </row>
    <row r="3796" spans="3:30" s="1" customFormat="1">
      <c r="C3796" s="16"/>
      <c r="D3796" s="16"/>
      <c r="E3796" s="32"/>
      <c r="F3796" s="16"/>
      <c r="G3796" s="16"/>
      <c r="H3796" s="16"/>
      <c r="I3796" s="16"/>
      <c r="J3796" s="16"/>
      <c r="K3796" s="16"/>
      <c r="L3796" s="32"/>
      <c r="M3796" s="16"/>
      <c r="N3796" s="16"/>
      <c r="O3796" s="16"/>
      <c r="P3796" s="16"/>
      <c r="Y3796" s="20"/>
      <c r="Z3796" s="20"/>
      <c r="AA3796" s="20"/>
      <c r="AB3796" s="20"/>
      <c r="AC3796" s="20"/>
      <c r="AD3796" s="20"/>
    </row>
    <row r="3797" spans="3:30" s="1" customFormat="1">
      <c r="C3797" s="16"/>
      <c r="D3797" s="16"/>
      <c r="E3797" s="32"/>
      <c r="F3797" s="16"/>
      <c r="G3797" s="16"/>
      <c r="H3797" s="16"/>
      <c r="I3797" s="16"/>
      <c r="J3797" s="16"/>
      <c r="K3797" s="16"/>
      <c r="L3797" s="32"/>
      <c r="M3797" s="16"/>
      <c r="N3797" s="16"/>
      <c r="O3797" s="16"/>
      <c r="P3797" s="16"/>
      <c r="Y3797" s="20"/>
      <c r="Z3797" s="20"/>
      <c r="AA3797" s="20"/>
      <c r="AB3797" s="20"/>
      <c r="AC3797" s="20"/>
      <c r="AD3797" s="20"/>
    </row>
    <row r="3798" spans="3:30" s="1" customFormat="1">
      <c r="C3798" s="16"/>
      <c r="D3798" s="16"/>
      <c r="E3798" s="32"/>
      <c r="F3798" s="16"/>
      <c r="G3798" s="16"/>
      <c r="H3798" s="16"/>
      <c r="I3798" s="16"/>
      <c r="J3798" s="16"/>
      <c r="K3798" s="16"/>
      <c r="L3798" s="32"/>
      <c r="M3798" s="16"/>
      <c r="N3798" s="16"/>
      <c r="O3798" s="16"/>
      <c r="P3798" s="16"/>
      <c r="Y3798" s="20"/>
      <c r="Z3798" s="20"/>
      <c r="AA3798" s="20"/>
      <c r="AB3798" s="20"/>
      <c r="AC3798" s="20"/>
      <c r="AD3798" s="20"/>
    </row>
    <row r="3799" spans="3:30" s="1" customFormat="1">
      <c r="C3799" s="16"/>
      <c r="D3799" s="16"/>
      <c r="E3799" s="32"/>
      <c r="F3799" s="16"/>
      <c r="G3799" s="16"/>
      <c r="H3799" s="16"/>
      <c r="I3799" s="16"/>
      <c r="J3799" s="16"/>
      <c r="K3799" s="16"/>
      <c r="L3799" s="32"/>
      <c r="M3799" s="16"/>
      <c r="N3799" s="16"/>
      <c r="O3799" s="16"/>
      <c r="P3799" s="16"/>
      <c r="Y3799" s="20"/>
      <c r="Z3799" s="20"/>
      <c r="AA3799" s="20"/>
      <c r="AB3799" s="20"/>
      <c r="AC3799" s="20"/>
      <c r="AD3799" s="20"/>
    </row>
    <row r="3800" spans="3:30" s="1" customFormat="1">
      <c r="C3800" s="16"/>
      <c r="D3800" s="16"/>
      <c r="E3800" s="32"/>
      <c r="F3800" s="16"/>
      <c r="G3800" s="16"/>
      <c r="H3800" s="16"/>
      <c r="I3800" s="16"/>
      <c r="J3800" s="16"/>
      <c r="K3800" s="16"/>
      <c r="L3800" s="32"/>
      <c r="M3800" s="16"/>
      <c r="N3800" s="16"/>
      <c r="O3800" s="16"/>
      <c r="P3800" s="16"/>
      <c r="Y3800" s="20"/>
      <c r="Z3800" s="20"/>
      <c r="AA3800" s="20"/>
      <c r="AB3800" s="20"/>
      <c r="AC3800" s="20"/>
      <c r="AD3800" s="20"/>
    </row>
    <row r="3801" spans="3:30" s="1" customFormat="1">
      <c r="C3801" s="16"/>
      <c r="D3801" s="16"/>
      <c r="E3801" s="32"/>
      <c r="F3801" s="16"/>
      <c r="G3801" s="16"/>
      <c r="H3801" s="16"/>
      <c r="I3801" s="16"/>
      <c r="J3801" s="16"/>
      <c r="K3801" s="16"/>
      <c r="L3801" s="32"/>
      <c r="M3801" s="16"/>
      <c r="N3801" s="16"/>
      <c r="O3801" s="16"/>
      <c r="P3801" s="16"/>
      <c r="Y3801" s="20"/>
      <c r="Z3801" s="20"/>
      <c r="AA3801" s="20"/>
      <c r="AB3801" s="20"/>
      <c r="AC3801" s="20"/>
      <c r="AD3801" s="20"/>
    </row>
    <row r="3802" spans="3:30" s="1" customFormat="1">
      <c r="C3802" s="16"/>
      <c r="D3802" s="16"/>
      <c r="E3802" s="32"/>
      <c r="F3802" s="16"/>
      <c r="G3802" s="16"/>
      <c r="H3802" s="16"/>
      <c r="I3802" s="16"/>
      <c r="J3802" s="16"/>
      <c r="K3802" s="16"/>
      <c r="L3802" s="32"/>
      <c r="M3802" s="16"/>
      <c r="N3802" s="16"/>
      <c r="O3802" s="16"/>
      <c r="P3802" s="16"/>
      <c r="Y3802" s="20"/>
      <c r="Z3802" s="20"/>
      <c r="AA3802" s="20"/>
      <c r="AB3802" s="20"/>
      <c r="AC3802" s="20"/>
      <c r="AD3802" s="20"/>
    </row>
    <row r="3803" spans="3:30" s="1" customFormat="1">
      <c r="C3803" s="16"/>
      <c r="D3803" s="16"/>
      <c r="E3803" s="32"/>
      <c r="F3803" s="16"/>
      <c r="G3803" s="16"/>
      <c r="H3803" s="16"/>
      <c r="I3803" s="16"/>
      <c r="J3803" s="16"/>
      <c r="K3803" s="16"/>
      <c r="L3803" s="32"/>
      <c r="M3803" s="16"/>
      <c r="N3803" s="16"/>
      <c r="O3803" s="16"/>
      <c r="P3803" s="16"/>
      <c r="Y3803" s="20"/>
      <c r="Z3803" s="20"/>
      <c r="AA3803" s="20"/>
      <c r="AB3803" s="20"/>
      <c r="AC3803" s="20"/>
      <c r="AD3803" s="20"/>
    </row>
    <row r="3804" spans="3:30" s="1" customFormat="1">
      <c r="C3804" s="16"/>
      <c r="D3804" s="16"/>
      <c r="E3804" s="32"/>
      <c r="F3804" s="16"/>
      <c r="G3804" s="16"/>
      <c r="H3804" s="16"/>
      <c r="I3804" s="16"/>
      <c r="J3804" s="16"/>
      <c r="K3804" s="16"/>
      <c r="L3804" s="32"/>
      <c r="M3804" s="16"/>
      <c r="N3804" s="16"/>
      <c r="O3804" s="16"/>
      <c r="P3804" s="16"/>
      <c r="Y3804" s="20"/>
      <c r="Z3804" s="20"/>
      <c r="AA3804" s="20"/>
      <c r="AB3804" s="20"/>
      <c r="AC3804" s="20"/>
      <c r="AD3804" s="20"/>
    </row>
    <row r="3805" spans="3:30" s="1" customFormat="1">
      <c r="C3805" s="16"/>
      <c r="D3805" s="16"/>
      <c r="E3805" s="32"/>
      <c r="F3805" s="16"/>
      <c r="G3805" s="16"/>
      <c r="H3805" s="16"/>
      <c r="I3805" s="16"/>
      <c r="J3805" s="16"/>
      <c r="K3805" s="16"/>
      <c r="L3805" s="32"/>
      <c r="M3805" s="16"/>
      <c r="N3805" s="16"/>
      <c r="O3805" s="16"/>
      <c r="P3805" s="16"/>
      <c r="Y3805" s="20"/>
      <c r="Z3805" s="20"/>
      <c r="AA3805" s="20"/>
      <c r="AB3805" s="20"/>
      <c r="AC3805" s="20"/>
      <c r="AD3805" s="20"/>
    </row>
    <row r="3806" spans="3:30" s="1" customFormat="1">
      <c r="C3806" s="16"/>
      <c r="D3806" s="16"/>
      <c r="E3806" s="32"/>
      <c r="F3806" s="16"/>
      <c r="G3806" s="16"/>
      <c r="H3806" s="16"/>
      <c r="I3806" s="16"/>
      <c r="J3806" s="16"/>
      <c r="K3806" s="16"/>
      <c r="L3806" s="32"/>
      <c r="M3806" s="16"/>
      <c r="N3806" s="16"/>
      <c r="O3806" s="16"/>
      <c r="P3806" s="16"/>
      <c r="Y3806" s="20"/>
      <c r="Z3806" s="20"/>
      <c r="AA3806" s="20"/>
      <c r="AB3806" s="20"/>
      <c r="AC3806" s="20"/>
      <c r="AD3806" s="20"/>
    </row>
    <row r="3807" spans="3:30" s="1" customFormat="1">
      <c r="C3807" s="16"/>
      <c r="D3807" s="16"/>
      <c r="E3807" s="32"/>
      <c r="F3807" s="16"/>
      <c r="G3807" s="16"/>
      <c r="H3807" s="16"/>
      <c r="I3807" s="16"/>
      <c r="J3807" s="16"/>
      <c r="K3807" s="16"/>
      <c r="L3807" s="32"/>
      <c r="M3807" s="16"/>
      <c r="N3807" s="16"/>
      <c r="O3807" s="16"/>
      <c r="P3807" s="16"/>
      <c r="Y3807" s="20"/>
      <c r="Z3807" s="20"/>
      <c r="AA3807" s="20"/>
      <c r="AB3807" s="20"/>
      <c r="AC3807" s="20"/>
      <c r="AD3807" s="20"/>
    </row>
    <row r="3808" spans="3:30" s="1" customFormat="1">
      <c r="C3808" s="16"/>
      <c r="D3808" s="16"/>
      <c r="E3808" s="32"/>
      <c r="F3808" s="16"/>
      <c r="G3808" s="16"/>
      <c r="H3808" s="16"/>
      <c r="I3808" s="16"/>
      <c r="J3808" s="16"/>
      <c r="K3808" s="16"/>
      <c r="L3808" s="32"/>
      <c r="M3808" s="16"/>
      <c r="N3808" s="16"/>
      <c r="O3808" s="16"/>
      <c r="P3808" s="16"/>
      <c r="Y3808" s="20"/>
      <c r="Z3808" s="20"/>
      <c r="AA3808" s="20"/>
      <c r="AB3808" s="20"/>
      <c r="AC3808" s="20"/>
      <c r="AD3808" s="20"/>
    </row>
    <row r="3809" spans="3:30" s="1" customFormat="1">
      <c r="C3809" s="16"/>
      <c r="D3809" s="16"/>
      <c r="E3809" s="32"/>
      <c r="F3809" s="16"/>
      <c r="G3809" s="16"/>
      <c r="H3809" s="16"/>
      <c r="I3809" s="16"/>
      <c r="J3809" s="16"/>
      <c r="K3809" s="16"/>
      <c r="L3809" s="32"/>
      <c r="M3809" s="16"/>
      <c r="N3809" s="16"/>
      <c r="O3809" s="16"/>
      <c r="P3809" s="16"/>
      <c r="Y3809" s="20"/>
      <c r="Z3809" s="20"/>
      <c r="AA3809" s="20"/>
      <c r="AB3809" s="20"/>
      <c r="AC3809" s="20"/>
      <c r="AD3809" s="20"/>
    </row>
    <row r="3810" spans="3:30" s="1" customFormat="1">
      <c r="C3810" s="16"/>
      <c r="D3810" s="16"/>
      <c r="E3810" s="32"/>
      <c r="F3810" s="16"/>
      <c r="G3810" s="16"/>
      <c r="H3810" s="16"/>
      <c r="I3810" s="16"/>
      <c r="J3810" s="16"/>
      <c r="K3810" s="16"/>
      <c r="L3810" s="32"/>
      <c r="M3810" s="16"/>
      <c r="N3810" s="16"/>
      <c r="O3810" s="16"/>
      <c r="P3810" s="16"/>
      <c r="Y3810" s="20"/>
      <c r="Z3810" s="20"/>
      <c r="AA3810" s="20"/>
      <c r="AB3810" s="20"/>
      <c r="AC3810" s="20"/>
      <c r="AD3810" s="20"/>
    </row>
    <row r="3811" spans="3:30" s="1" customFormat="1">
      <c r="C3811" s="16"/>
      <c r="D3811" s="16"/>
      <c r="E3811" s="32"/>
      <c r="F3811" s="16"/>
      <c r="G3811" s="16"/>
      <c r="H3811" s="16"/>
      <c r="I3811" s="16"/>
      <c r="J3811" s="16"/>
      <c r="K3811" s="16"/>
      <c r="L3811" s="32"/>
      <c r="M3811" s="16"/>
      <c r="N3811" s="16"/>
      <c r="O3811" s="16"/>
      <c r="P3811" s="16"/>
      <c r="Y3811" s="20"/>
      <c r="Z3811" s="20"/>
      <c r="AA3811" s="20"/>
      <c r="AB3811" s="20"/>
      <c r="AC3811" s="20"/>
      <c r="AD3811" s="20"/>
    </row>
    <row r="3812" spans="3:30" s="1" customFormat="1">
      <c r="C3812" s="16"/>
      <c r="D3812" s="16"/>
      <c r="E3812" s="32"/>
      <c r="F3812" s="16"/>
      <c r="G3812" s="16"/>
      <c r="H3812" s="16"/>
      <c r="I3812" s="16"/>
      <c r="J3812" s="16"/>
      <c r="K3812" s="16"/>
      <c r="L3812" s="32"/>
      <c r="M3812" s="16"/>
      <c r="N3812" s="16"/>
      <c r="O3812" s="16"/>
      <c r="P3812" s="16"/>
      <c r="Y3812" s="20"/>
      <c r="Z3812" s="20"/>
      <c r="AA3812" s="20"/>
      <c r="AB3812" s="20"/>
      <c r="AC3812" s="20"/>
      <c r="AD3812" s="20"/>
    </row>
    <row r="3813" spans="3:30" s="1" customFormat="1">
      <c r="C3813" s="16"/>
      <c r="D3813" s="16"/>
      <c r="E3813" s="32"/>
      <c r="F3813" s="16"/>
      <c r="G3813" s="16"/>
      <c r="H3813" s="16"/>
      <c r="I3813" s="16"/>
      <c r="J3813" s="16"/>
      <c r="K3813" s="16"/>
      <c r="L3813" s="32"/>
      <c r="M3813" s="16"/>
      <c r="N3813" s="16"/>
      <c r="O3813" s="16"/>
      <c r="P3813" s="16"/>
      <c r="Y3813" s="20"/>
      <c r="Z3813" s="20"/>
      <c r="AA3813" s="20"/>
      <c r="AB3813" s="20"/>
      <c r="AC3813" s="20"/>
      <c r="AD3813" s="20"/>
    </row>
    <row r="3814" spans="3:30" s="1" customFormat="1">
      <c r="C3814" s="16"/>
      <c r="D3814" s="16"/>
      <c r="E3814" s="32"/>
      <c r="F3814" s="16"/>
      <c r="G3814" s="16"/>
      <c r="H3814" s="16"/>
      <c r="I3814" s="16"/>
      <c r="J3814" s="16"/>
      <c r="K3814" s="16"/>
      <c r="L3814" s="32"/>
      <c r="M3814" s="16"/>
      <c r="N3814" s="16"/>
      <c r="O3814" s="16"/>
      <c r="P3814" s="16"/>
      <c r="Y3814" s="20"/>
      <c r="Z3814" s="20"/>
      <c r="AA3814" s="20"/>
      <c r="AB3814" s="20"/>
      <c r="AC3814" s="20"/>
      <c r="AD3814" s="20"/>
    </row>
    <row r="3815" spans="3:30" s="1" customFormat="1">
      <c r="C3815" s="16"/>
      <c r="D3815" s="16"/>
      <c r="E3815" s="32"/>
      <c r="F3815" s="16"/>
      <c r="G3815" s="16"/>
      <c r="H3815" s="16"/>
      <c r="I3815" s="16"/>
      <c r="J3815" s="16"/>
      <c r="K3815" s="16"/>
      <c r="L3815" s="32"/>
      <c r="M3815" s="16"/>
      <c r="N3815" s="16"/>
      <c r="O3815" s="16"/>
      <c r="P3815" s="16"/>
      <c r="Y3815" s="20"/>
      <c r="Z3815" s="20"/>
      <c r="AA3815" s="20"/>
      <c r="AB3815" s="20"/>
      <c r="AC3815" s="20"/>
      <c r="AD3815" s="20"/>
    </row>
    <row r="3816" spans="3:30" s="1" customFormat="1">
      <c r="C3816" s="16"/>
      <c r="D3816" s="16"/>
      <c r="E3816" s="32"/>
      <c r="F3816" s="16"/>
      <c r="G3816" s="16"/>
      <c r="H3816" s="16"/>
      <c r="I3816" s="16"/>
      <c r="J3816" s="16"/>
      <c r="K3816" s="16"/>
      <c r="L3816" s="32"/>
      <c r="M3816" s="16"/>
      <c r="N3816" s="16"/>
      <c r="O3816" s="16"/>
      <c r="P3816" s="16"/>
      <c r="Y3816" s="20"/>
      <c r="Z3816" s="20"/>
      <c r="AA3816" s="20"/>
      <c r="AB3816" s="20"/>
      <c r="AC3816" s="20"/>
      <c r="AD3816" s="20"/>
    </row>
    <row r="3817" spans="3:30" s="1" customFormat="1">
      <c r="C3817" s="16"/>
      <c r="D3817" s="16"/>
      <c r="E3817" s="32"/>
      <c r="F3817" s="16"/>
      <c r="G3817" s="16"/>
      <c r="H3817" s="16"/>
      <c r="I3817" s="16"/>
      <c r="J3817" s="16"/>
      <c r="K3817" s="16"/>
      <c r="L3817" s="32"/>
      <c r="M3817" s="16"/>
      <c r="N3817" s="16"/>
      <c r="O3817" s="16"/>
      <c r="P3817" s="16"/>
      <c r="Y3817" s="20"/>
      <c r="Z3817" s="20"/>
      <c r="AA3817" s="20"/>
      <c r="AB3817" s="20"/>
      <c r="AC3817" s="20"/>
      <c r="AD3817" s="20"/>
    </row>
    <row r="3818" spans="3:30" s="1" customFormat="1">
      <c r="C3818" s="16"/>
      <c r="D3818" s="16"/>
      <c r="E3818" s="32"/>
      <c r="F3818" s="16"/>
      <c r="G3818" s="16"/>
      <c r="H3818" s="16"/>
      <c r="I3818" s="16"/>
      <c r="J3818" s="16"/>
      <c r="K3818" s="16"/>
      <c r="L3818" s="32"/>
      <c r="M3818" s="16"/>
      <c r="N3818" s="16"/>
      <c r="O3818" s="16"/>
      <c r="P3818" s="16"/>
      <c r="Y3818" s="20"/>
      <c r="Z3818" s="20"/>
      <c r="AA3818" s="20"/>
      <c r="AB3818" s="20"/>
      <c r="AC3818" s="20"/>
      <c r="AD3818" s="20"/>
    </row>
    <row r="3819" spans="3:30" s="1" customFormat="1">
      <c r="C3819" s="16"/>
      <c r="D3819" s="16"/>
      <c r="E3819" s="32"/>
      <c r="F3819" s="16"/>
      <c r="G3819" s="16"/>
      <c r="H3819" s="16"/>
      <c r="I3819" s="16"/>
      <c r="J3819" s="16"/>
      <c r="K3819" s="16"/>
      <c r="L3819" s="32"/>
      <c r="M3819" s="16"/>
      <c r="N3819" s="16"/>
      <c r="O3819" s="16"/>
      <c r="P3819" s="16"/>
      <c r="Y3819" s="20"/>
      <c r="Z3819" s="20"/>
      <c r="AA3819" s="20"/>
      <c r="AB3819" s="20"/>
      <c r="AC3819" s="20"/>
      <c r="AD3819" s="20"/>
    </row>
    <row r="3820" spans="3:30" s="1" customFormat="1">
      <c r="C3820" s="16"/>
      <c r="D3820" s="16"/>
      <c r="E3820" s="32"/>
      <c r="F3820" s="16"/>
      <c r="G3820" s="16"/>
      <c r="H3820" s="16"/>
      <c r="I3820" s="16"/>
      <c r="J3820" s="16"/>
      <c r="K3820" s="16"/>
      <c r="L3820" s="32"/>
      <c r="M3820" s="16"/>
      <c r="N3820" s="16"/>
      <c r="O3820" s="16"/>
      <c r="P3820" s="16"/>
      <c r="Y3820" s="20"/>
      <c r="Z3820" s="20"/>
      <c r="AA3820" s="20"/>
      <c r="AB3820" s="20"/>
      <c r="AC3820" s="20"/>
      <c r="AD3820" s="20"/>
    </row>
    <row r="3821" spans="3:30" s="1" customFormat="1">
      <c r="C3821" s="16"/>
      <c r="D3821" s="16"/>
      <c r="E3821" s="32"/>
      <c r="F3821" s="16"/>
      <c r="G3821" s="16"/>
      <c r="H3821" s="16"/>
      <c r="I3821" s="16"/>
      <c r="J3821" s="16"/>
      <c r="K3821" s="16"/>
      <c r="L3821" s="32"/>
      <c r="M3821" s="16"/>
      <c r="N3821" s="16"/>
      <c r="O3821" s="16"/>
      <c r="P3821" s="16"/>
      <c r="Y3821" s="20"/>
      <c r="Z3821" s="20"/>
      <c r="AA3821" s="20"/>
      <c r="AB3821" s="20"/>
      <c r="AC3821" s="20"/>
      <c r="AD3821" s="20"/>
    </row>
    <row r="3822" spans="3:30" s="1" customFormat="1">
      <c r="C3822" s="16"/>
      <c r="D3822" s="16"/>
      <c r="E3822" s="32"/>
      <c r="F3822" s="16"/>
      <c r="G3822" s="16"/>
      <c r="H3822" s="16"/>
      <c r="I3822" s="16"/>
      <c r="J3822" s="16"/>
      <c r="K3822" s="16"/>
      <c r="L3822" s="32"/>
      <c r="M3822" s="16"/>
      <c r="N3822" s="16"/>
      <c r="O3822" s="16"/>
      <c r="P3822" s="16"/>
      <c r="Y3822" s="20"/>
      <c r="Z3822" s="20"/>
      <c r="AA3822" s="20"/>
      <c r="AB3822" s="20"/>
      <c r="AC3822" s="20"/>
      <c r="AD3822" s="20"/>
    </row>
    <row r="3823" spans="3:30" s="1" customFormat="1">
      <c r="C3823" s="16"/>
      <c r="D3823" s="16"/>
      <c r="E3823" s="32"/>
      <c r="F3823" s="16"/>
      <c r="G3823" s="16"/>
      <c r="H3823" s="16"/>
      <c r="I3823" s="16"/>
      <c r="J3823" s="16"/>
      <c r="K3823" s="16"/>
      <c r="L3823" s="32"/>
      <c r="M3823" s="16"/>
      <c r="N3823" s="16"/>
      <c r="O3823" s="16"/>
      <c r="P3823" s="16"/>
      <c r="Y3823" s="20"/>
      <c r="Z3823" s="20"/>
      <c r="AA3823" s="20"/>
      <c r="AB3823" s="20"/>
      <c r="AC3823" s="20"/>
      <c r="AD3823" s="20"/>
    </row>
    <row r="3824" spans="3:30" s="1" customFormat="1">
      <c r="C3824" s="16"/>
      <c r="D3824" s="16"/>
      <c r="E3824" s="32"/>
      <c r="F3824" s="16"/>
      <c r="G3824" s="16"/>
      <c r="H3824" s="16"/>
      <c r="I3824" s="16"/>
      <c r="J3824" s="16"/>
      <c r="K3824" s="16"/>
      <c r="L3824" s="32"/>
      <c r="M3824" s="16"/>
      <c r="N3824" s="16"/>
      <c r="O3824" s="16"/>
      <c r="P3824" s="16"/>
      <c r="Y3824" s="20"/>
      <c r="Z3824" s="20"/>
      <c r="AA3824" s="20"/>
      <c r="AB3824" s="20"/>
      <c r="AC3824" s="20"/>
      <c r="AD3824" s="20"/>
    </row>
    <row r="3825" spans="3:30" s="1" customFormat="1">
      <c r="C3825" s="16"/>
      <c r="D3825" s="16"/>
      <c r="E3825" s="32"/>
      <c r="F3825" s="16"/>
      <c r="G3825" s="16"/>
      <c r="H3825" s="16"/>
      <c r="I3825" s="16"/>
      <c r="J3825" s="16"/>
      <c r="K3825" s="16"/>
      <c r="L3825" s="32"/>
      <c r="M3825" s="16"/>
      <c r="N3825" s="16"/>
      <c r="O3825" s="16"/>
      <c r="P3825" s="16"/>
      <c r="Y3825" s="20"/>
      <c r="Z3825" s="20"/>
      <c r="AA3825" s="20"/>
      <c r="AB3825" s="20"/>
      <c r="AC3825" s="20"/>
      <c r="AD3825" s="20"/>
    </row>
    <row r="3826" spans="3:30" s="1" customFormat="1">
      <c r="C3826" s="16"/>
      <c r="D3826" s="16"/>
      <c r="E3826" s="32"/>
      <c r="F3826" s="16"/>
      <c r="G3826" s="16"/>
      <c r="H3826" s="16"/>
      <c r="I3826" s="16"/>
      <c r="J3826" s="16"/>
      <c r="K3826" s="16"/>
      <c r="L3826" s="32"/>
      <c r="M3826" s="16"/>
      <c r="N3826" s="16"/>
      <c r="O3826" s="16"/>
      <c r="P3826" s="16"/>
      <c r="Y3826" s="20"/>
      <c r="Z3826" s="20"/>
      <c r="AA3826" s="20"/>
      <c r="AB3826" s="20"/>
      <c r="AC3826" s="20"/>
      <c r="AD3826" s="20"/>
    </row>
    <row r="3827" spans="3:30" s="1" customFormat="1">
      <c r="C3827" s="16"/>
      <c r="D3827" s="16"/>
      <c r="E3827" s="32"/>
      <c r="F3827" s="16"/>
      <c r="G3827" s="16"/>
      <c r="H3827" s="16"/>
      <c r="I3827" s="16"/>
      <c r="J3827" s="16"/>
      <c r="K3827" s="16"/>
      <c r="L3827" s="32"/>
      <c r="M3827" s="16"/>
      <c r="N3827" s="16"/>
      <c r="O3827" s="16"/>
      <c r="P3827" s="16"/>
      <c r="Y3827" s="20"/>
      <c r="Z3827" s="20"/>
      <c r="AA3827" s="20"/>
      <c r="AB3827" s="20"/>
      <c r="AC3827" s="20"/>
      <c r="AD3827" s="20"/>
    </row>
    <row r="3828" spans="3:30" s="1" customFormat="1">
      <c r="C3828" s="16"/>
      <c r="D3828" s="16"/>
      <c r="E3828" s="32"/>
      <c r="F3828" s="16"/>
      <c r="G3828" s="16"/>
      <c r="H3828" s="16"/>
      <c r="I3828" s="16"/>
      <c r="J3828" s="16"/>
      <c r="K3828" s="16"/>
      <c r="L3828" s="32"/>
      <c r="M3828" s="16"/>
      <c r="N3828" s="16"/>
      <c r="O3828" s="16"/>
      <c r="P3828" s="16"/>
      <c r="Y3828" s="20"/>
      <c r="Z3828" s="20"/>
      <c r="AA3828" s="20"/>
      <c r="AB3828" s="20"/>
      <c r="AC3828" s="20"/>
      <c r="AD3828" s="20"/>
    </row>
    <row r="3829" spans="3:30" s="1" customFormat="1">
      <c r="C3829" s="16"/>
      <c r="D3829" s="16"/>
      <c r="E3829" s="32"/>
      <c r="F3829" s="16"/>
      <c r="G3829" s="16"/>
      <c r="H3829" s="16"/>
      <c r="I3829" s="16"/>
      <c r="J3829" s="16"/>
      <c r="K3829" s="16"/>
      <c r="L3829" s="32"/>
      <c r="M3829" s="16"/>
      <c r="N3829" s="16"/>
      <c r="O3829" s="16"/>
      <c r="P3829" s="16"/>
      <c r="Y3829" s="20"/>
      <c r="Z3829" s="20"/>
      <c r="AA3829" s="20"/>
      <c r="AB3829" s="20"/>
      <c r="AC3829" s="20"/>
      <c r="AD3829" s="20"/>
    </row>
    <row r="3830" spans="3:30" s="1" customFormat="1">
      <c r="C3830" s="16"/>
      <c r="D3830" s="16"/>
      <c r="E3830" s="32"/>
      <c r="F3830" s="16"/>
      <c r="G3830" s="16"/>
      <c r="H3830" s="16"/>
      <c r="I3830" s="16"/>
      <c r="J3830" s="16"/>
      <c r="K3830" s="16"/>
      <c r="L3830" s="32"/>
      <c r="M3830" s="16"/>
      <c r="N3830" s="16"/>
      <c r="O3830" s="16"/>
      <c r="P3830" s="16"/>
      <c r="Y3830" s="20"/>
      <c r="Z3830" s="20"/>
      <c r="AA3830" s="20"/>
      <c r="AB3830" s="20"/>
      <c r="AC3830" s="20"/>
      <c r="AD3830" s="20"/>
    </row>
    <row r="3831" spans="3:30" s="1" customFormat="1">
      <c r="C3831" s="16"/>
      <c r="D3831" s="16"/>
      <c r="E3831" s="32"/>
      <c r="F3831" s="16"/>
      <c r="G3831" s="16"/>
      <c r="H3831" s="16"/>
      <c r="I3831" s="16"/>
      <c r="J3831" s="16"/>
      <c r="K3831" s="16"/>
      <c r="L3831" s="32"/>
      <c r="M3831" s="16"/>
      <c r="N3831" s="16"/>
      <c r="O3831" s="16"/>
      <c r="P3831" s="16"/>
      <c r="Y3831" s="20"/>
      <c r="Z3831" s="20"/>
      <c r="AA3831" s="20"/>
      <c r="AB3831" s="20"/>
      <c r="AC3831" s="20"/>
      <c r="AD3831" s="20"/>
    </row>
    <row r="3832" spans="3:30" s="1" customFormat="1">
      <c r="C3832" s="16"/>
      <c r="D3832" s="16"/>
      <c r="E3832" s="32"/>
      <c r="F3832" s="16"/>
      <c r="G3832" s="16"/>
      <c r="H3832" s="16"/>
      <c r="I3832" s="16"/>
      <c r="J3832" s="16"/>
      <c r="K3832" s="16"/>
      <c r="L3832" s="32"/>
      <c r="M3832" s="16"/>
      <c r="N3832" s="16"/>
      <c r="O3832" s="16"/>
      <c r="P3832" s="16"/>
      <c r="Y3832" s="20"/>
      <c r="Z3832" s="20"/>
      <c r="AA3832" s="20"/>
      <c r="AB3832" s="20"/>
      <c r="AC3832" s="20"/>
      <c r="AD3832" s="20"/>
    </row>
    <row r="3833" spans="3:30" s="1" customFormat="1">
      <c r="C3833" s="16"/>
      <c r="D3833" s="16"/>
      <c r="E3833" s="32"/>
      <c r="F3833" s="16"/>
      <c r="G3833" s="16"/>
      <c r="H3833" s="16"/>
      <c r="I3833" s="16"/>
      <c r="J3833" s="16"/>
      <c r="K3833" s="16"/>
      <c r="L3833" s="32"/>
      <c r="M3833" s="16"/>
      <c r="N3833" s="16"/>
      <c r="O3833" s="16"/>
      <c r="P3833" s="16"/>
      <c r="Y3833" s="20"/>
      <c r="Z3833" s="20"/>
      <c r="AA3833" s="20"/>
      <c r="AB3833" s="20"/>
      <c r="AC3833" s="20"/>
      <c r="AD3833" s="20"/>
    </row>
    <row r="3834" spans="3:30" s="1" customFormat="1">
      <c r="C3834" s="16"/>
      <c r="D3834" s="16"/>
      <c r="E3834" s="32"/>
      <c r="F3834" s="16"/>
      <c r="G3834" s="16"/>
      <c r="H3834" s="16"/>
      <c r="I3834" s="16"/>
      <c r="J3834" s="16"/>
      <c r="K3834" s="16"/>
      <c r="L3834" s="32"/>
      <c r="M3834" s="16"/>
      <c r="N3834" s="16"/>
      <c r="O3834" s="16"/>
      <c r="P3834" s="16"/>
      <c r="Y3834" s="20"/>
      <c r="Z3834" s="20"/>
      <c r="AA3834" s="20"/>
      <c r="AB3834" s="20"/>
      <c r="AC3834" s="20"/>
      <c r="AD3834" s="20"/>
    </row>
    <row r="3835" spans="3:30" s="1" customFormat="1">
      <c r="C3835" s="16"/>
      <c r="D3835" s="16"/>
      <c r="E3835" s="32"/>
      <c r="F3835" s="16"/>
      <c r="G3835" s="16"/>
      <c r="H3835" s="16"/>
      <c r="I3835" s="16"/>
      <c r="J3835" s="16"/>
      <c r="K3835" s="16"/>
      <c r="L3835" s="32"/>
      <c r="M3835" s="16"/>
      <c r="N3835" s="16"/>
      <c r="O3835" s="16"/>
      <c r="P3835" s="16"/>
      <c r="Y3835" s="20"/>
      <c r="Z3835" s="20"/>
      <c r="AA3835" s="20"/>
      <c r="AB3835" s="20"/>
      <c r="AC3835" s="20"/>
      <c r="AD3835" s="20"/>
    </row>
    <row r="3836" spans="3:30" s="1" customFormat="1">
      <c r="C3836" s="16"/>
      <c r="D3836" s="16"/>
      <c r="E3836" s="32"/>
      <c r="F3836" s="16"/>
      <c r="G3836" s="16"/>
      <c r="H3836" s="16"/>
      <c r="I3836" s="16"/>
      <c r="J3836" s="16"/>
      <c r="K3836" s="16"/>
      <c r="L3836" s="32"/>
      <c r="M3836" s="16"/>
      <c r="N3836" s="16"/>
      <c r="O3836" s="16"/>
      <c r="P3836" s="16"/>
      <c r="Y3836" s="20"/>
      <c r="Z3836" s="20"/>
      <c r="AA3836" s="20"/>
      <c r="AB3836" s="20"/>
      <c r="AC3836" s="20"/>
      <c r="AD3836" s="20"/>
    </row>
    <row r="3837" spans="3:30" s="1" customFormat="1">
      <c r="C3837" s="16"/>
      <c r="D3837" s="16"/>
      <c r="E3837" s="32"/>
      <c r="F3837" s="16"/>
      <c r="G3837" s="16"/>
      <c r="H3837" s="16"/>
      <c r="I3837" s="16"/>
      <c r="J3837" s="16"/>
      <c r="K3837" s="16"/>
      <c r="L3837" s="32"/>
      <c r="M3837" s="16"/>
      <c r="N3837" s="16"/>
      <c r="O3837" s="16"/>
      <c r="P3837" s="16"/>
      <c r="Y3837" s="20"/>
      <c r="Z3837" s="20"/>
      <c r="AA3837" s="20"/>
      <c r="AB3837" s="20"/>
      <c r="AC3837" s="20"/>
      <c r="AD3837" s="20"/>
    </row>
    <row r="3838" spans="3:30" s="1" customFormat="1">
      <c r="C3838" s="16"/>
      <c r="D3838" s="16"/>
      <c r="E3838" s="32"/>
      <c r="F3838" s="16"/>
      <c r="G3838" s="16"/>
      <c r="H3838" s="16"/>
      <c r="I3838" s="16"/>
      <c r="J3838" s="16"/>
      <c r="K3838" s="16"/>
      <c r="L3838" s="32"/>
      <c r="M3838" s="16"/>
      <c r="N3838" s="16"/>
      <c r="O3838" s="16"/>
      <c r="P3838" s="16"/>
      <c r="Y3838" s="20"/>
      <c r="Z3838" s="20"/>
      <c r="AA3838" s="20"/>
      <c r="AB3838" s="20"/>
      <c r="AC3838" s="20"/>
      <c r="AD3838" s="20"/>
    </row>
    <row r="3839" spans="3:30" s="1" customFormat="1">
      <c r="C3839" s="16"/>
      <c r="D3839" s="16"/>
      <c r="E3839" s="32"/>
      <c r="F3839" s="16"/>
      <c r="G3839" s="16"/>
      <c r="H3839" s="16"/>
      <c r="I3839" s="16"/>
      <c r="J3839" s="16"/>
      <c r="K3839" s="16"/>
      <c r="L3839" s="32"/>
      <c r="M3839" s="16"/>
      <c r="N3839" s="16"/>
      <c r="O3839" s="16"/>
      <c r="P3839" s="16"/>
      <c r="Y3839" s="20"/>
      <c r="Z3839" s="20"/>
      <c r="AA3839" s="20"/>
      <c r="AB3839" s="20"/>
      <c r="AC3839" s="20"/>
      <c r="AD3839" s="20"/>
    </row>
    <row r="3840" spans="3:30" s="1" customFormat="1">
      <c r="C3840" s="16"/>
      <c r="D3840" s="16"/>
      <c r="E3840" s="32"/>
      <c r="F3840" s="16"/>
      <c r="G3840" s="16"/>
      <c r="H3840" s="16"/>
      <c r="I3840" s="16"/>
      <c r="J3840" s="16"/>
      <c r="K3840" s="16"/>
      <c r="L3840" s="32"/>
      <c r="M3840" s="16"/>
      <c r="N3840" s="16"/>
      <c r="O3840" s="16"/>
      <c r="P3840" s="16"/>
      <c r="Y3840" s="20"/>
      <c r="Z3840" s="20"/>
      <c r="AA3840" s="20"/>
      <c r="AB3840" s="20"/>
      <c r="AC3840" s="20"/>
      <c r="AD3840" s="20"/>
    </row>
    <row r="3841" spans="3:30" s="1" customFormat="1">
      <c r="C3841" s="16"/>
      <c r="D3841" s="16"/>
      <c r="E3841" s="32"/>
      <c r="F3841" s="16"/>
      <c r="G3841" s="16"/>
      <c r="H3841" s="16"/>
      <c r="I3841" s="16"/>
      <c r="J3841" s="16"/>
      <c r="K3841" s="16"/>
      <c r="L3841" s="32"/>
      <c r="M3841" s="16"/>
      <c r="N3841" s="16"/>
      <c r="O3841" s="16"/>
      <c r="P3841" s="16"/>
      <c r="Y3841" s="20"/>
      <c r="Z3841" s="20"/>
      <c r="AA3841" s="20"/>
      <c r="AB3841" s="20"/>
      <c r="AC3841" s="20"/>
      <c r="AD3841" s="20"/>
    </row>
    <row r="3842" spans="3:30" s="1" customFormat="1">
      <c r="C3842" s="16"/>
      <c r="D3842" s="16"/>
      <c r="E3842" s="32"/>
      <c r="F3842" s="16"/>
      <c r="G3842" s="16"/>
      <c r="H3842" s="16"/>
      <c r="I3842" s="16"/>
      <c r="J3842" s="16"/>
      <c r="K3842" s="16"/>
      <c r="L3842" s="32"/>
      <c r="M3842" s="16"/>
      <c r="N3842" s="16"/>
      <c r="O3842" s="16"/>
      <c r="P3842" s="16"/>
      <c r="Y3842" s="20"/>
      <c r="Z3842" s="20"/>
      <c r="AA3842" s="20"/>
      <c r="AB3842" s="20"/>
      <c r="AC3842" s="20"/>
      <c r="AD3842" s="20"/>
    </row>
    <row r="3843" spans="3:30" s="1" customFormat="1">
      <c r="C3843" s="16"/>
      <c r="D3843" s="16"/>
      <c r="E3843" s="32"/>
      <c r="F3843" s="16"/>
      <c r="G3843" s="16"/>
      <c r="H3843" s="16"/>
      <c r="I3843" s="16"/>
      <c r="J3843" s="16"/>
      <c r="K3843" s="16"/>
      <c r="L3843" s="32"/>
      <c r="M3843" s="16"/>
      <c r="N3843" s="16"/>
      <c r="O3843" s="16"/>
      <c r="P3843" s="16"/>
      <c r="Y3843" s="20"/>
      <c r="Z3843" s="20"/>
      <c r="AA3843" s="20"/>
      <c r="AB3843" s="20"/>
      <c r="AC3843" s="20"/>
      <c r="AD3843" s="20"/>
    </row>
    <row r="3844" spans="3:30" s="1" customFormat="1">
      <c r="C3844" s="16"/>
      <c r="D3844" s="16"/>
      <c r="E3844" s="32"/>
      <c r="F3844" s="16"/>
      <c r="G3844" s="16"/>
      <c r="H3844" s="16"/>
      <c r="I3844" s="16"/>
      <c r="J3844" s="16"/>
      <c r="K3844" s="16"/>
      <c r="L3844" s="32"/>
      <c r="M3844" s="16"/>
      <c r="N3844" s="16"/>
      <c r="O3844" s="16"/>
      <c r="P3844" s="16"/>
      <c r="Y3844" s="20"/>
      <c r="Z3844" s="20"/>
      <c r="AA3844" s="20"/>
      <c r="AB3844" s="20"/>
      <c r="AC3844" s="20"/>
      <c r="AD3844" s="20"/>
    </row>
    <row r="3845" spans="3:30" s="1" customFormat="1">
      <c r="C3845" s="16"/>
      <c r="D3845" s="16"/>
      <c r="E3845" s="32"/>
      <c r="F3845" s="16"/>
      <c r="G3845" s="16"/>
      <c r="H3845" s="16"/>
      <c r="I3845" s="16"/>
      <c r="J3845" s="16"/>
      <c r="K3845" s="16"/>
      <c r="L3845" s="32"/>
      <c r="M3845" s="16"/>
      <c r="N3845" s="16"/>
      <c r="O3845" s="16"/>
      <c r="P3845" s="16"/>
      <c r="Y3845" s="20"/>
      <c r="Z3845" s="20"/>
      <c r="AA3845" s="20"/>
      <c r="AB3845" s="20"/>
      <c r="AC3845" s="20"/>
      <c r="AD3845" s="20"/>
    </row>
    <row r="3846" spans="3:30" s="1" customFormat="1">
      <c r="C3846" s="16"/>
      <c r="D3846" s="16"/>
      <c r="E3846" s="32"/>
      <c r="F3846" s="16"/>
      <c r="G3846" s="16"/>
      <c r="H3846" s="16"/>
      <c r="I3846" s="16"/>
      <c r="J3846" s="16"/>
      <c r="K3846" s="16"/>
      <c r="L3846" s="32"/>
      <c r="M3846" s="16"/>
      <c r="N3846" s="16"/>
      <c r="O3846" s="16"/>
      <c r="P3846" s="16"/>
      <c r="Y3846" s="20"/>
      <c r="Z3846" s="20"/>
      <c r="AA3846" s="20"/>
      <c r="AB3846" s="20"/>
      <c r="AC3846" s="20"/>
      <c r="AD3846" s="20"/>
    </row>
    <row r="3847" spans="3:30" s="1" customFormat="1">
      <c r="C3847" s="16"/>
      <c r="D3847" s="16"/>
      <c r="E3847" s="32"/>
      <c r="F3847" s="16"/>
      <c r="G3847" s="16"/>
      <c r="H3847" s="16"/>
      <c r="I3847" s="16"/>
      <c r="J3847" s="16"/>
      <c r="K3847" s="16"/>
      <c r="L3847" s="32"/>
      <c r="M3847" s="16"/>
      <c r="N3847" s="16"/>
      <c r="O3847" s="16"/>
      <c r="P3847" s="16"/>
      <c r="Y3847" s="20"/>
      <c r="Z3847" s="20"/>
      <c r="AA3847" s="20"/>
      <c r="AB3847" s="20"/>
      <c r="AC3847" s="20"/>
      <c r="AD3847" s="20"/>
    </row>
    <row r="3848" spans="3:30" s="1" customFormat="1">
      <c r="C3848" s="16"/>
      <c r="D3848" s="16"/>
      <c r="E3848" s="32"/>
      <c r="F3848" s="16"/>
      <c r="G3848" s="16"/>
      <c r="H3848" s="16"/>
      <c r="I3848" s="16"/>
      <c r="J3848" s="16"/>
      <c r="K3848" s="16"/>
      <c r="L3848" s="32"/>
      <c r="M3848" s="16"/>
      <c r="N3848" s="16"/>
      <c r="O3848" s="16"/>
      <c r="P3848" s="16"/>
      <c r="Y3848" s="20"/>
      <c r="Z3848" s="20"/>
      <c r="AA3848" s="20"/>
      <c r="AB3848" s="20"/>
      <c r="AC3848" s="20"/>
      <c r="AD3848" s="20"/>
    </row>
    <row r="3849" spans="3:30" s="1" customFormat="1">
      <c r="C3849" s="16"/>
      <c r="D3849" s="16"/>
      <c r="E3849" s="32"/>
      <c r="F3849" s="16"/>
      <c r="G3849" s="16"/>
      <c r="H3849" s="16"/>
      <c r="I3849" s="16"/>
      <c r="J3849" s="16"/>
      <c r="K3849" s="16"/>
      <c r="L3849" s="32"/>
      <c r="M3849" s="16"/>
      <c r="N3849" s="16"/>
      <c r="O3849" s="16"/>
      <c r="P3849" s="16"/>
      <c r="Y3849" s="20"/>
      <c r="Z3849" s="20"/>
      <c r="AA3849" s="20"/>
      <c r="AB3849" s="20"/>
      <c r="AC3849" s="20"/>
      <c r="AD3849" s="20"/>
    </row>
    <row r="3850" spans="3:30" s="1" customFormat="1">
      <c r="C3850" s="16"/>
      <c r="D3850" s="16"/>
      <c r="E3850" s="32"/>
      <c r="F3850" s="16"/>
      <c r="G3850" s="16"/>
      <c r="H3850" s="16"/>
      <c r="I3850" s="16"/>
      <c r="J3850" s="16"/>
      <c r="K3850" s="16"/>
      <c r="L3850" s="32"/>
      <c r="M3850" s="16"/>
      <c r="N3850" s="16"/>
      <c r="O3850" s="16"/>
      <c r="P3850" s="16"/>
      <c r="Y3850" s="20"/>
      <c r="Z3850" s="20"/>
      <c r="AA3850" s="20"/>
      <c r="AB3850" s="20"/>
      <c r="AC3850" s="20"/>
      <c r="AD3850" s="20"/>
    </row>
    <row r="3851" spans="3:30" s="1" customFormat="1">
      <c r="C3851" s="16"/>
      <c r="D3851" s="16"/>
      <c r="E3851" s="32"/>
      <c r="F3851" s="16"/>
      <c r="G3851" s="16"/>
      <c r="H3851" s="16"/>
      <c r="I3851" s="16"/>
      <c r="J3851" s="16"/>
      <c r="K3851" s="16"/>
      <c r="L3851" s="32"/>
      <c r="M3851" s="16"/>
      <c r="N3851" s="16"/>
      <c r="O3851" s="16"/>
      <c r="P3851" s="16"/>
      <c r="Y3851" s="20"/>
      <c r="Z3851" s="20"/>
      <c r="AA3851" s="20"/>
      <c r="AB3851" s="20"/>
      <c r="AC3851" s="20"/>
      <c r="AD3851" s="20"/>
    </row>
    <row r="3852" spans="3:30" s="1" customFormat="1">
      <c r="C3852" s="16"/>
      <c r="D3852" s="16"/>
      <c r="E3852" s="32"/>
      <c r="F3852" s="16"/>
      <c r="G3852" s="16"/>
      <c r="H3852" s="16"/>
      <c r="I3852" s="16"/>
      <c r="J3852" s="16"/>
      <c r="K3852" s="16"/>
      <c r="L3852" s="32"/>
      <c r="M3852" s="16"/>
      <c r="N3852" s="16"/>
      <c r="O3852" s="16"/>
      <c r="P3852" s="16"/>
      <c r="Y3852" s="20"/>
      <c r="Z3852" s="20"/>
      <c r="AA3852" s="20"/>
      <c r="AB3852" s="20"/>
      <c r="AC3852" s="20"/>
      <c r="AD3852" s="20"/>
    </row>
    <row r="3853" spans="3:30" s="1" customFormat="1">
      <c r="C3853" s="16"/>
      <c r="D3853" s="16"/>
      <c r="E3853" s="32"/>
      <c r="F3853" s="16"/>
      <c r="G3853" s="16"/>
      <c r="H3853" s="16"/>
      <c r="I3853" s="16"/>
      <c r="J3853" s="16"/>
      <c r="K3853" s="16"/>
      <c r="L3853" s="32"/>
      <c r="M3853" s="16"/>
      <c r="N3853" s="16"/>
      <c r="O3853" s="16"/>
      <c r="P3853" s="16"/>
      <c r="Y3853" s="20"/>
      <c r="Z3853" s="20"/>
      <c r="AA3853" s="20"/>
      <c r="AB3853" s="20"/>
      <c r="AC3853" s="20"/>
      <c r="AD3853" s="20"/>
    </row>
    <row r="3854" spans="3:30" s="1" customFormat="1">
      <c r="C3854" s="16"/>
      <c r="D3854" s="16"/>
      <c r="E3854" s="32"/>
      <c r="F3854" s="16"/>
      <c r="G3854" s="16"/>
      <c r="H3854" s="16"/>
      <c r="I3854" s="16"/>
      <c r="J3854" s="16"/>
      <c r="K3854" s="16"/>
      <c r="L3854" s="32"/>
      <c r="M3854" s="16"/>
      <c r="N3854" s="16"/>
      <c r="O3854" s="16"/>
      <c r="P3854" s="16"/>
      <c r="Y3854" s="20"/>
      <c r="Z3854" s="20"/>
      <c r="AA3854" s="20"/>
      <c r="AB3854" s="20"/>
      <c r="AC3854" s="20"/>
      <c r="AD3854" s="20"/>
    </row>
    <row r="3855" spans="3:30" s="1" customFormat="1">
      <c r="C3855" s="16"/>
      <c r="D3855" s="16"/>
      <c r="E3855" s="32"/>
      <c r="F3855" s="16"/>
      <c r="G3855" s="16"/>
      <c r="H3855" s="16"/>
      <c r="I3855" s="16"/>
      <c r="J3855" s="16"/>
      <c r="K3855" s="16"/>
      <c r="L3855" s="32"/>
      <c r="M3855" s="16"/>
      <c r="N3855" s="16"/>
      <c r="O3855" s="16"/>
      <c r="P3855" s="16"/>
      <c r="Y3855" s="20"/>
      <c r="Z3855" s="20"/>
      <c r="AA3855" s="20"/>
      <c r="AB3855" s="20"/>
      <c r="AC3855" s="20"/>
      <c r="AD3855" s="20"/>
    </row>
    <row r="3856" spans="3:30" s="1" customFormat="1">
      <c r="C3856" s="16"/>
      <c r="D3856" s="16"/>
      <c r="E3856" s="32"/>
      <c r="F3856" s="16"/>
      <c r="G3856" s="16"/>
      <c r="H3856" s="16"/>
      <c r="I3856" s="16"/>
      <c r="J3856" s="16"/>
      <c r="K3856" s="16"/>
      <c r="L3856" s="32"/>
      <c r="M3856" s="16"/>
      <c r="N3856" s="16"/>
      <c r="O3856" s="16"/>
      <c r="P3856" s="16"/>
      <c r="Y3856" s="20"/>
      <c r="Z3856" s="20"/>
      <c r="AA3856" s="20"/>
      <c r="AB3856" s="20"/>
      <c r="AC3856" s="20"/>
      <c r="AD3856" s="20"/>
    </row>
    <row r="3857" spans="3:30" s="1" customFormat="1">
      <c r="C3857" s="16"/>
      <c r="D3857" s="16"/>
      <c r="E3857" s="32"/>
      <c r="F3857" s="16"/>
      <c r="G3857" s="16"/>
      <c r="H3857" s="16"/>
      <c r="I3857" s="16"/>
      <c r="J3857" s="16"/>
      <c r="K3857" s="16"/>
      <c r="L3857" s="32"/>
      <c r="M3857" s="16"/>
      <c r="N3857" s="16"/>
      <c r="O3857" s="16"/>
      <c r="P3857" s="16"/>
      <c r="Y3857" s="20"/>
      <c r="Z3857" s="20"/>
      <c r="AA3857" s="20"/>
      <c r="AB3857" s="20"/>
      <c r="AC3857" s="20"/>
      <c r="AD3857" s="20"/>
    </row>
    <row r="3858" spans="3:30" s="1" customFormat="1">
      <c r="C3858" s="16"/>
      <c r="D3858" s="16"/>
      <c r="E3858" s="32"/>
      <c r="F3858" s="16"/>
      <c r="G3858" s="16"/>
      <c r="H3858" s="16"/>
      <c r="I3858" s="16"/>
      <c r="J3858" s="16"/>
      <c r="K3858" s="16"/>
      <c r="L3858" s="32"/>
      <c r="M3858" s="16"/>
      <c r="N3858" s="16"/>
      <c r="O3858" s="16"/>
      <c r="P3858" s="16"/>
      <c r="Y3858" s="20"/>
      <c r="Z3858" s="20"/>
      <c r="AA3858" s="20"/>
      <c r="AB3858" s="20"/>
      <c r="AC3858" s="20"/>
      <c r="AD3858" s="20"/>
    </row>
    <row r="3859" spans="3:30" s="1" customFormat="1">
      <c r="C3859" s="16"/>
      <c r="D3859" s="16"/>
      <c r="E3859" s="32"/>
      <c r="F3859" s="16"/>
      <c r="G3859" s="16"/>
      <c r="H3859" s="16"/>
      <c r="I3859" s="16"/>
      <c r="J3859" s="16"/>
      <c r="K3859" s="16"/>
      <c r="L3859" s="32"/>
      <c r="M3859" s="16"/>
      <c r="N3859" s="16"/>
      <c r="O3859" s="16"/>
      <c r="P3859" s="16"/>
      <c r="Y3859" s="20"/>
      <c r="Z3859" s="20"/>
      <c r="AA3859" s="20"/>
      <c r="AB3859" s="20"/>
      <c r="AC3859" s="20"/>
      <c r="AD3859" s="20"/>
    </row>
    <row r="3860" spans="3:30" s="1" customFormat="1">
      <c r="C3860" s="16"/>
      <c r="D3860" s="16"/>
      <c r="E3860" s="32"/>
      <c r="F3860" s="16"/>
      <c r="G3860" s="16"/>
      <c r="H3860" s="16"/>
      <c r="I3860" s="16"/>
      <c r="J3860" s="16"/>
      <c r="K3860" s="16"/>
      <c r="L3860" s="32"/>
      <c r="M3860" s="16"/>
      <c r="N3860" s="16"/>
      <c r="O3860" s="16"/>
      <c r="P3860" s="16"/>
      <c r="Y3860" s="20"/>
      <c r="Z3860" s="20"/>
      <c r="AA3860" s="20"/>
      <c r="AB3860" s="20"/>
      <c r="AC3860" s="20"/>
      <c r="AD3860" s="20"/>
    </row>
    <row r="3861" spans="3:30" s="1" customFormat="1">
      <c r="C3861" s="16"/>
      <c r="D3861" s="16"/>
      <c r="E3861" s="32"/>
      <c r="F3861" s="16"/>
      <c r="G3861" s="16"/>
      <c r="H3861" s="16"/>
      <c r="I3861" s="16"/>
      <c r="J3861" s="16"/>
      <c r="K3861" s="16"/>
      <c r="L3861" s="32"/>
      <c r="M3861" s="16"/>
      <c r="N3861" s="16"/>
      <c r="O3861" s="16"/>
      <c r="P3861" s="16"/>
      <c r="Y3861" s="20"/>
      <c r="Z3861" s="20"/>
      <c r="AA3861" s="20"/>
      <c r="AB3861" s="20"/>
      <c r="AC3861" s="20"/>
      <c r="AD3861" s="20"/>
    </row>
    <row r="3862" spans="3:30" s="1" customFormat="1">
      <c r="C3862" s="16"/>
      <c r="D3862" s="16"/>
      <c r="E3862" s="32"/>
      <c r="F3862" s="16"/>
      <c r="G3862" s="16"/>
      <c r="H3862" s="16"/>
      <c r="I3862" s="16"/>
      <c r="J3862" s="16"/>
      <c r="K3862" s="16"/>
      <c r="L3862" s="32"/>
      <c r="M3862" s="16"/>
      <c r="N3862" s="16"/>
      <c r="O3862" s="16"/>
      <c r="P3862" s="16"/>
      <c r="Y3862" s="20"/>
      <c r="Z3862" s="20"/>
      <c r="AA3862" s="20"/>
      <c r="AB3862" s="20"/>
      <c r="AC3862" s="20"/>
      <c r="AD3862" s="20"/>
    </row>
    <row r="3863" spans="3:30" s="1" customFormat="1">
      <c r="C3863" s="16"/>
      <c r="D3863" s="16"/>
      <c r="E3863" s="32"/>
      <c r="F3863" s="16"/>
      <c r="G3863" s="16"/>
      <c r="H3863" s="16"/>
      <c r="I3863" s="16"/>
      <c r="J3863" s="16"/>
      <c r="K3863" s="16"/>
      <c r="L3863" s="32"/>
      <c r="M3863" s="16"/>
      <c r="N3863" s="16"/>
      <c r="O3863" s="16"/>
      <c r="P3863" s="16"/>
      <c r="Y3863" s="20"/>
      <c r="Z3863" s="20"/>
      <c r="AA3863" s="20"/>
      <c r="AB3863" s="20"/>
      <c r="AC3863" s="20"/>
      <c r="AD3863" s="20"/>
    </row>
    <row r="3864" spans="3:30" s="1" customFormat="1">
      <c r="C3864" s="16"/>
      <c r="D3864" s="16"/>
      <c r="E3864" s="32"/>
      <c r="F3864" s="16"/>
      <c r="G3864" s="16"/>
      <c r="H3864" s="16"/>
      <c r="I3864" s="16"/>
      <c r="J3864" s="16"/>
      <c r="K3864" s="16"/>
      <c r="L3864" s="32"/>
      <c r="M3864" s="16"/>
      <c r="N3864" s="16"/>
      <c r="O3864" s="16"/>
      <c r="P3864" s="16"/>
      <c r="Y3864" s="20"/>
      <c r="Z3864" s="20"/>
      <c r="AA3864" s="20"/>
      <c r="AB3864" s="20"/>
      <c r="AC3864" s="20"/>
      <c r="AD3864" s="20"/>
    </row>
    <row r="3865" spans="3:30" s="1" customFormat="1">
      <c r="C3865" s="16"/>
      <c r="D3865" s="16"/>
      <c r="E3865" s="32"/>
      <c r="F3865" s="16"/>
      <c r="G3865" s="16"/>
      <c r="H3865" s="16"/>
      <c r="I3865" s="16"/>
      <c r="J3865" s="16"/>
      <c r="K3865" s="16"/>
      <c r="L3865" s="32"/>
      <c r="M3865" s="16"/>
      <c r="N3865" s="16"/>
      <c r="O3865" s="16"/>
      <c r="P3865" s="16"/>
      <c r="Y3865" s="20"/>
      <c r="Z3865" s="20"/>
      <c r="AA3865" s="20"/>
      <c r="AB3865" s="20"/>
      <c r="AC3865" s="20"/>
      <c r="AD3865" s="20"/>
    </row>
    <row r="3866" spans="3:30" s="1" customFormat="1">
      <c r="C3866" s="16"/>
      <c r="D3866" s="16"/>
      <c r="E3866" s="32"/>
      <c r="F3866" s="16"/>
      <c r="G3866" s="16"/>
      <c r="H3866" s="16"/>
      <c r="I3866" s="16"/>
      <c r="J3866" s="16"/>
      <c r="K3866" s="16"/>
      <c r="L3866" s="32"/>
      <c r="M3866" s="16"/>
      <c r="N3866" s="16"/>
      <c r="O3866" s="16"/>
      <c r="P3866" s="16"/>
      <c r="Y3866" s="20"/>
      <c r="Z3866" s="20"/>
      <c r="AA3866" s="20"/>
      <c r="AB3866" s="20"/>
      <c r="AC3866" s="20"/>
      <c r="AD3866" s="20"/>
    </row>
    <row r="3867" spans="3:30" s="1" customFormat="1">
      <c r="C3867" s="16"/>
      <c r="D3867" s="16"/>
      <c r="E3867" s="32"/>
      <c r="F3867" s="16"/>
      <c r="G3867" s="16"/>
      <c r="H3867" s="16"/>
      <c r="I3867" s="16"/>
      <c r="J3867" s="16"/>
      <c r="K3867" s="16"/>
      <c r="L3867" s="32"/>
      <c r="M3867" s="16"/>
      <c r="N3867" s="16"/>
      <c r="O3867" s="16"/>
      <c r="P3867" s="16"/>
      <c r="Y3867" s="20"/>
      <c r="Z3867" s="20"/>
      <c r="AA3867" s="20"/>
      <c r="AB3867" s="20"/>
      <c r="AC3867" s="20"/>
      <c r="AD3867" s="20"/>
    </row>
    <row r="3868" spans="3:30" s="1" customFormat="1">
      <c r="C3868" s="16"/>
      <c r="D3868" s="16"/>
      <c r="E3868" s="32"/>
      <c r="F3868" s="16"/>
      <c r="G3868" s="16"/>
      <c r="H3868" s="16"/>
      <c r="I3868" s="16"/>
      <c r="J3868" s="16"/>
      <c r="K3868" s="16"/>
      <c r="L3868" s="32"/>
      <c r="M3868" s="16"/>
      <c r="N3868" s="16"/>
      <c r="O3868" s="16"/>
      <c r="P3868" s="16"/>
      <c r="Y3868" s="20"/>
      <c r="Z3868" s="20"/>
      <c r="AA3868" s="20"/>
      <c r="AB3868" s="20"/>
      <c r="AC3868" s="20"/>
      <c r="AD3868" s="20"/>
    </row>
    <row r="3869" spans="3:30" s="1" customFormat="1">
      <c r="C3869" s="16"/>
      <c r="D3869" s="16"/>
      <c r="E3869" s="32"/>
      <c r="F3869" s="16"/>
      <c r="G3869" s="16"/>
      <c r="H3869" s="16"/>
      <c r="I3869" s="16"/>
      <c r="J3869" s="16"/>
      <c r="K3869" s="16"/>
      <c r="L3869" s="32"/>
      <c r="M3869" s="16"/>
      <c r="N3869" s="16"/>
      <c r="O3869" s="16"/>
      <c r="P3869" s="16"/>
      <c r="Y3869" s="20"/>
      <c r="Z3869" s="20"/>
      <c r="AA3869" s="20"/>
      <c r="AB3869" s="20"/>
      <c r="AC3869" s="20"/>
      <c r="AD3869" s="20"/>
    </row>
    <row r="3870" spans="3:30" s="1" customFormat="1">
      <c r="C3870" s="16"/>
      <c r="D3870" s="16"/>
      <c r="E3870" s="32"/>
      <c r="F3870" s="16"/>
      <c r="G3870" s="16"/>
      <c r="H3870" s="16"/>
      <c r="I3870" s="16"/>
      <c r="J3870" s="16"/>
      <c r="K3870" s="16"/>
      <c r="L3870" s="32"/>
      <c r="M3870" s="16"/>
      <c r="N3870" s="16"/>
      <c r="O3870" s="16"/>
      <c r="P3870" s="16"/>
      <c r="Y3870" s="20"/>
      <c r="Z3870" s="20"/>
      <c r="AA3870" s="20"/>
      <c r="AB3870" s="20"/>
      <c r="AC3870" s="20"/>
      <c r="AD3870" s="20"/>
    </row>
    <row r="3871" spans="3:30" s="1" customFormat="1">
      <c r="C3871" s="16"/>
      <c r="D3871" s="16"/>
      <c r="E3871" s="32"/>
      <c r="F3871" s="16"/>
      <c r="G3871" s="16"/>
      <c r="H3871" s="16"/>
      <c r="I3871" s="16"/>
      <c r="J3871" s="16"/>
      <c r="K3871" s="16"/>
      <c r="L3871" s="32"/>
      <c r="M3871" s="16"/>
      <c r="N3871" s="16"/>
      <c r="O3871" s="16"/>
      <c r="P3871" s="16"/>
      <c r="Y3871" s="20"/>
      <c r="Z3871" s="20"/>
      <c r="AA3871" s="20"/>
      <c r="AB3871" s="20"/>
      <c r="AC3871" s="20"/>
      <c r="AD3871" s="20"/>
    </row>
    <row r="3872" spans="3:30" s="1" customFormat="1">
      <c r="C3872" s="16"/>
      <c r="D3872" s="16"/>
      <c r="E3872" s="32"/>
      <c r="F3872" s="16"/>
      <c r="G3872" s="16"/>
      <c r="H3872" s="16"/>
      <c r="I3872" s="16"/>
      <c r="J3872" s="16"/>
      <c r="K3872" s="16"/>
      <c r="L3872" s="32"/>
      <c r="M3872" s="16"/>
      <c r="N3872" s="16"/>
      <c r="O3872" s="16"/>
      <c r="P3872" s="16"/>
      <c r="Y3872" s="20"/>
      <c r="Z3872" s="20"/>
      <c r="AA3872" s="20"/>
      <c r="AB3872" s="20"/>
      <c r="AC3872" s="20"/>
      <c r="AD3872" s="20"/>
    </row>
    <row r="3873" spans="3:30" s="1" customFormat="1">
      <c r="C3873" s="16"/>
      <c r="D3873" s="16"/>
      <c r="E3873" s="32"/>
      <c r="F3873" s="16"/>
      <c r="G3873" s="16"/>
      <c r="H3873" s="16"/>
      <c r="I3873" s="16"/>
      <c r="J3873" s="16"/>
      <c r="K3873" s="16"/>
      <c r="L3873" s="32"/>
      <c r="M3873" s="16"/>
      <c r="N3873" s="16"/>
      <c r="O3873" s="16"/>
      <c r="P3873" s="16"/>
      <c r="Y3873" s="20"/>
      <c r="Z3873" s="20"/>
      <c r="AA3873" s="20"/>
      <c r="AB3873" s="20"/>
      <c r="AC3873" s="20"/>
      <c r="AD3873" s="20"/>
    </row>
    <row r="3874" spans="3:30" s="1" customFormat="1">
      <c r="C3874" s="16"/>
      <c r="D3874" s="16"/>
      <c r="E3874" s="32"/>
      <c r="F3874" s="16"/>
      <c r="G3874" s="16"/>
      <c r="H3874" s="16"/>
      <c r="I3874" s="16"/>
      <c r="J3874" s="16"/>
      <c r="K3874" s="16"/>
      <c r="L3874" s="32"/>
      <c r="M3874" s="16"/>
      <c r="N3874" s="16"/>
      <c r="O3874" s="16"/>
      <c r="P3874" s="16"/>
      <c r="Y3874" s="20"/>
      <c r="Z3874" s="20"/>
      <c r="AA3874" s="20"/>
      <c r="AB3874" s="20"/>
      <c r="AC3874" s="20"/>
      <c r="AD3874" s="20"/>
    </row>
    <row r="3875" spans="3:30" s="1" customFormat="1">
      <c r="C3875" s="16"/>
      <c r="D3875" s="16"/>
      <c r="E3875" s="32"/>
      <c r="F3875" s="16"/>
      <c r="G3875" s="16"/>
      <c r="H3875" s="16"/>
      <c r="I3875" s="16"/>
      <c r="J3875" s="16"/>
      <c r="K3875" s="16"/>
      <c r="L3875" s="32"/>
      <c r="M3875" s="16"/>
      <c r="N3875" s="16"/>
      <c r="O3875" s="16"/>
      <c r="P3875" s="16"/>
      <c r="Y3875" s="20"/>
      <c r="Z3875" s="20"/>
      <c r="AA3875" s="20"/>
      <c r="AB3875" s="20"/>
      <c r="AC3875" s="20"/>
      <c r="AD3875" s="20"/>
    </row>
    <row r="3876" spans="3:30" s="1" customFormat="1">
      <c r="C3876" s="16"/>
      <c r="D3876" s="16"/>
      <c r="E3876" s="32"/>
      <c r="F3876" s="16"/>
      <c r="G3876" s="16"/>
      <c r="H3876" s="16"/>
      <c r="I3876" s="16"/>
      <c r="J3876" s="16"/>
      <c r="K3876" s="16"/>
      <c r="L3876" s="32"/>
      <c r="M3876" s="16"/>
      <c r="N3876" s="16"/>
      <c r="O3876" s="16"/>
      <c r="P3876" s="16"/>
      <c r="Y3876" s="20"/>
      <c r="Z3876" s="20"/>
      <c r="AA3876" s="20"/>
      <c r="AB3876" s="20"/>
      <c r="AC3876" s="20"/>
      <c r="AD3876" s="20"/>
    </row>
    <row r="3877" spans="3:30" s="1" customFormat="1">
      <c r="C3877" s="16"/>
      <c r="D3877" s="16"/>
      <c r="E3877" s="32"/>
      <c r="F3877" s="16"/>
      <c r="G3877" s="16"/>
      <c r="H3877" s="16"/>
      <c r="I3877" s="16"/>
      <c r="J3877" s="16"/>
      <c r="K3877" s="16"/>
      <c r="L3877" s="32"/>
      <c r="M3877" s="16"/>
      <c r="N3877" s="16"/>
      <c r="O3877" s="16"/>
      <c r="P3877" s="16"/>
      <c r="Y3877" s="20"/>
      <c r="Z3877" s="20"/>
      <c r="AA3877" s="20"/>
      <c r="AB3877" s="20"/>
      <c r="AC3877" s="20"/>
      <c r="AD3877" s="20"/>
    </row>
    <row r="3878" spans="3:30" s="1" customFormat="1">
      <c r="C3878" s="16"/>
      <c r="D3878" s="16"/>
      <c r="E3878" s="32"/>
      <c r="F3878" s="16"/>
      <c r="G3878" s="16"/>
      <c r="H3878" s="16"/>
      <c r="I3878" s="16"/>
      <c r="J3878" s="16"/>
      <c r="K3878" s="16"/>
      <c r="L3878" s="32"/>
      <c r="M3878" s="16"/>
      <c r="N3878" s="16"/>
      <c r="O3878" s="16"/>
      <c r="P3878" s="16"/>
      <c r="Y3878" s="20"/>
      <c r="Z3878" s="20"/>
      <c r="AA3878" s="20"/>
      <c r="AB3878" s="20"/>
      <c r="AC3878" s="20"/>
      <c r="AD3878" s="20"/>
    </row>
    <row r="3879" spans="3:30" s="1" customFormat="1">
      <c r="C3879" s="16"/>
      <c r="D3879" s="16"/>
      <c r="E3879" s="32"/>
      <c r="F3879" s="16"/>
      <c r="G3879" s="16"/>
      <c r="H3879" s="16"/>
      <c r="I3879" s="16"/>
      <c r="J3879" s="16"/>
      <c r="K3879" s="16"/>
      <c r="L3879" s="32"/>
      <c r="M3879" s="16"/>
      <c r="N3879" s="16"/>
      <c r="O3879" s="16"/>
      <c r="P3879" s="16"/>
      <c r="Y3879" s="20"/>
      <c r="Z3879" s="20"/>
      <c r="AA3879" s="20"/>
      <c r="AB3879" s="20"/>
      <c r="AC3879" s="20"/>
      <c r="AD3879" s="20"/>
    </row>
    <row r="3880" spans="3:30" s="1" customFormat="1">
      <c r="C3880" s="16"/>
      <c r="D3880" s="16"/>
      <c r="E3880" s="32"/>
      <c r="F3880" s="16"/>
      <c r="G3880" s="16"/>
      <c r="H3880" s="16"/>
      <c r="I3880" s="16"/>
      <c r="J3880" s="16"/>
      <c r="K3880" s="16"/>
      <c r="L3880" s="32"/>
      <c r="M3880" s="16"/>
      <c r="N3880" s="16"/>
      <c r="O3880" s="16"/>
      <c r="P3880" s="16"/>
      <c r="Y3880" s="20"/>
      <c r="Z3880" s="20"/>
      <c r="AA3880" s="20"/>
      <c r="AB3880" s="20"/>
      <c r="AC3880" s="20"/>
      <c r="AD3880" s="20"/>
    </row>
    <row r="3881" spans="3:30" s="1" customFormat="1">
      <c r="C3881" s="16"/>
      <c r="D3881" s="16"/>
      <c r="E3881" s="32"/>
      <c r="F3881" s="16"/>
      <c r="G3881" s="16"/>
      <c r="H3881" s="16"/>
      <c r="I3881" s="16"/>
      <c r="J3881" s="16"/>
      <c r="K3881" s="16"/>
      <c r="L3881" s="32"/>
      <c r="M3881" s="16"/>
      <c r="N3881" s="16"/>
      <c r="O3881" s="16"/>
      <c r="P3881" s="16"/>
      <c r="Y3881" s="20"/>
      <c r="Z3881" s="20"/>
      <c r="AA3881" s="20"/>
      <c r="AB3881" s="20"/>
      <c r="AC3881" s="20"/>
      <c r="AD3881" s="20"/>
    </row>
    <row r="3882" spans="3:30" s="1" customFormat="1">
      <c r="C3882" s="16"/>
      <c r="D3882" s="16"/>
      <c r="E3882" s="32"/>
      <c r="F3882" s="16"/>
      <c r="G3882" s="16"/>
      <c r="H3882" s="16"/>
      <c r="I3882" s="16"/>
      <c r="J3882" s="16"/>
      <c r="K3882" s="16"/>
      <c r="L3882" s="32"/>
      <c r="M3882" s="16"/>
      <c r="N3882" s="16"/>
      <c r="O3882" s="16"/>
      <c r="P3882" s="16"/>
      <c r="Y3882" s="20"/>
      <c r="Z3882" s="20"/>
      <c r="AA3882" s="20"/>
      <c r="AB3882" s="20"/>
      <c r="AC3882" s="20"/>
      <c r="AD3882" s="20"/>
    </row>
    <row r="3883" spans="3:30" s="1" customFormat="1">
      <c r="C3883" s="16"/>
      <c r="D3883" s="16"/>
      <c r="E3883" s="32"/>
      <c r="F3883" s="16"/>
      <c r="G3883" s="16"/>
      <c r="H3883" s="16"/>
      <c r="I3883" s="16"/>
      <c r="J3883" s="16"/>
      <c r="K3883" s="16"/>
      <c r="L3883" s="32"/>
      <c r="M3883" s="16"/>
      <c r="N3883" s="16"/>
      <c r="O3883" s="16"/>
      <c r="P3883" s="16"/>
      <c r="Y3883" s="20"/>
      <c r="Z3883" s="20"/>
      <c r="AA3883" s="20"/>
      <c r="AB3883" s="20"/>
      <c r="AC3883" s="20"/>
      <c r="AD3883" s="20"/>
    </row>
    <row r="3884" spans="3:30" s="1" customFormat="1">
      <c r="C3884" s="16"/>
      <c r="D3884" s="16"/>
      <c r="E3884" s="32"/>
      <c r="F3884" s="16"/>
      <c r="G3884" s="16"/>
      <c r="H3884" s="16"/>
      <c r="I3884" s="16"/>
      <c r="J3884" s="16"/>
      <c r="K3884" s="16"/>
      <c r="L3884" s="32"/>
      <c r="M3884" s="16"/>
      <c r="N3884" s="16"/>
      <c r="O3884" s="16"/>
      <c r="P3884" s="16"/>
      <c r="Y3884" s="20"/>
      <c r="Z3884" s="20"/>
      <c r="AA3884" s="20"/>
      <c r="AB3884" s="20"/>
      <c r="AC3884" s="20"/>
      <c r="AD3884" s="20"/>
    </row>
    <row r="3885" spans="3:30" s="1" customFormat="1">
      <c r="C3885" s="16"/>
      <c r="D3885" s="16"/>
      <c r="E3885" s="32"/>
      <c r="F3885" s="16"/>
      <c r="G3885" s="16"/>
      <c r="H3885" s="16"/>
      <c r="I3885" s="16"/>
      <c r="J3885" s="16"/>
      <c r="K3885" s="16"/>
      <c r="L3885" s="32"/>
      <c r="M3885" s="16"/>
      <c r="N3885" s="16"/>
      <c r="O3885" s="16"/>
      <c r="P3885" s="16"/>
      <c r="Y3885" s="20"/>
      <c r="Z3885" s="20"/>
      <c r="AA3885" s="20"/>
      <c r="AB3885" s="20"/>
      <c r="AC3885" s="20"/>
      <c r="AD3885" s="20"/>
    </row>
    <row r="3886" spans="3:30" s="1" customFormat="1">
      <c r="C3886" s="16"/>
      <c r="D3886" s="16"/>
      <c r="E3886" s="32"/>
      <c r="F3886" s="16"/>
      <c r="G3886" s="16"/>
      <c r="H3886" s="16"/>
      <c r="I3886" s="16"/>
      <c r="J3886" s="16"/>
      <c r="K3886" s="16"/>
      <c r="L3886" s="32"/>
      <c r="M3886" s="16"/>
      <c r="N3886" s="16"/>
      <c r="O3886" s="16"/>
      <c r="P3886" s="16"/>
      <c r="Y3886" s="20"/>
      <c r="Z3886" s="20"/>
      <c r="AA3886" s="20"/>
      <c r="AB3886" s="20"/>
      <c r="AC3886" s="20"/>
      <c r="AD3886" s="20"/>
    </row>
    <row r="3887" spans="3:30" s="1" customFormat="1">
      <c r="C3887" s="16"/>
      <c r="D3887" s="16"/>
      <c r="E3887" s="32"/>
      <c r="F3887" s="16"/>
      <c r="G3887" s="16"/>
      <c r="H3887" s="16"/>
      <c r="I3887" s="16"/>
      <c r="J3887" s="16"/>
      <c r="K3887" s="16"/>
      <c r="L3887" s="32"/>
      <c r="M3887" s="16"/>
      <c r="N3887" s="16"/>
      <c r="O3887" s="16"/>
      <c r="P3887" s="16"/>
      <c r="Y3887" s="20"/>
      <c r="Z3887" s="20"/>
      <c r="AA3887" s="20"/>
      <c r="AB3887" s="20"/>
      <c r="AC3887" s="20"/>
      <c r="AD3887" s="20"/>
    </row>
    <row r="3888" spans="3:30" s="1" customFormat="1">
      <c r="C3888" s="16"/>
      <c r="D3888" s="16"/>
      <c r="E3888" s="32"/>
      <c r="F3888" s="16"/>
      <c r="G3888" s="16"/>
      <c r="H3888" s="16"/>
      <c r="I3888" s="16"/>
      <c r="J3888" s="16"/>
      <c r="K3888" s="16"/>
      <c r="L3888" s="32"/>
      <c r="M3888" s="16"/>
      <c r="N3888" s="16"/>
      <c r="O3888" s="16"/>
      <c r="P3888" s="16"/>
      <c r="Y3888" s="20"/>
      <c r="Z3888" s="20"/>
      <c r="AA3888" s="20"/>
      <c r="AB3888" s="20"/>
      <c r="AC3888" s="20"/>
      <c r="AD3888" s="20"/>
    </row>
    <row r="3889" spans="3:30" s="1" customFormat="1">
      <c r="C3889" s="16"/>
      <c r="D3889" s="16"/>
      <c r="E3889" s="32"/>
      <c r="F3889" s="16"/>
      <c r="G3889" s="16"/>
      <c r="H3889" s="16"/>
      <c r="I3889" s="16"/>
      <c r="J3889" s="16"/>
      <c r="K3889" s="16"/>
      <c r="L3889" s="32"/>
      <c r="M3889" s="16"/>
      <c r="N3889" s="16"/>
      <c r="O3889" s="16"/>
      <c r="P3889" s="16"/>
      <c r="Y3889" s="20"/>
      <c r="Z3889" s="20"/>
      <c r="AA3889" s="20"/>
      <c r="AB3889" s="20"/>
      <c r="AC3889" s="20"/>
      <c r="AD3889" s="20"/>
    </row>
    <row r="3890" spans="3:30" s="1" customFormat="1">
      <c r="C3890" s="16"/>
      <c r="D3890" s="16"/>
      <c r="E3890" s="32"/>
      <c r="F3890" s="16"/>
      <c r="G3890" s="16"/>
      <c r="H3890" s="16"/>
      <c r="I3890" s="16"/>
      <c r="J3890" s="16"/>
      <c r="K3890" s="16"/>
      <c r="L3890" s="32"/>
      <c r="M3890" s="16"/>
      <c r="N3890" s="16"/>
      <c r="O3890" s="16"/>
      <c r="P3890" s="16"/>
      <c r="Y3890" s="20"/>
      <c r="Z3890" s="20"/>
      <c r="AA3890" s="20"/>
      <c r="AB3890" s="20"/>
      <c r="AC3890" s="20"/>
      <c r="AD3890" s="20"/>
    </row>
    <row r="3891" spans="3:30" s="1" customFormat="1">
      <c r="C3891" s="16"/>
      <c r="D3891" s="16"/>
      <c r="E3891" s="32"/>
      <c r="F3891" s="16"/>
      <c r="G3891" s="16"/>
      <c r="H3891" s="16"/>
      <c r="I3891" s="16"/>
      <c r="J3891" s="16"/>
      <c r="K3891" s="16"/>
      <c r="L3891" s="32"/>
      <c r="M3891" s="16"/>
      <c r="N3891" s="16"/>
      <c r="O3891" s="16"/>
      <c r="P3891" s="16"/>
      <c r="Y3891" s="20"/>
      <c r="Z3891" s="20"/>
      <c r="AA3891" s="20"/>
      <c r="AB3891" s="20"/>
      <c r="AC3891" s="20"/>
      <c r="AD3891" s="20"/>
    </row>
    <row r="3892" spans="3:30" s="1" customFormat="1">
      <c r="C3892" s="16"/>
      <c r="D3892" s="16"/>
      <c r="E3892" s="32"/>
      <c r="F3892" s="16"/>
      <c r="G3892" s="16"/>
      <c r="H3892" s="16"/>
      <c r="I3892" s="16"/>
      <c r="J3892" s="16"/>
      <c r="K3892" s="16"/>
      <c r="L3892" s="32"/>
      <c r="M3892" s="16"/>
      <c r="N3892" s="16"/>
      <c r="O3892" s="16"/>
      <c r="P3892" s="16"/>
      <c r="Y3892" s="20"/>
      <c r="Z3892" s="20"/>
      <c r="AA3892" s="20"/>
      <c r="AB3892" s="20"/>
      <c r="AC3892" s="20"/>
      <c r="AD3892" s="20"/>
    </row>
    <row r="3893" spans="3:30" s="1" customFormat="1">
      <c r="C3893" s="16"/>
      <c r="D3893" s="16"/>
      <c r="E3893" s="32"/>
      <c r="F3893" s="16"/>
      <c r="G3893" s="16"/>
      <c r="H3893" s="16"/>
      <c r="I3893" s="16"/>
      <c r="J3893" s="16"/>
      <c r="K3893" s="16"/>
      <c r="L3893" s="32"/>
      <c r="M3893" s="16"/>
      <c r="N3893" s="16"/>
      <c r="O3893" s="16"/>
      <c r="P3893" s="16"/>
      <c r="Y3893" s="20"/>
      <c r="Z3893" s="20"/>
      <c r="AA3893" s="20"/>
      <c r="AB3893" s="20"/>
      <c r="AC3893" s="20"/>
      <c r="AD3893" s="20"/>
    </row>
    <row r="3894" spans="3:30" s="1" customFormat="1">
      <c r="C3894" s="16"/>
      <c r="D3894" s="16"/>
      <c r="E3894" s="32"/>
      <c r="F3894" s="16"/>
      <c r="G3894" s="16"/>
      <c r="H3894" s="16"/>
      <c r="I3894" s="16"/>
      <c r="J3894" s="16"/>
      <c r="K3894" s="16"/>
      <c r="L3894" s="32"/>
      <c r="M3894" s="16"/>
      <c r="N3894" s="16"/>
      <c r="O3894" s="16"/>
      <c r="P3894" s="16"/>
      <c r="Y3894" s="20"/>
      <c r="Z3894" s="20"/>
      <c r="AA3894" s="20"/>
      <c r="AB3894" s="20"/>
      <c r="AC3894" s="20"/>
      <c r="AD3894" s="20"/>
    </row>
    <row r="3895" spans="3:30" s="1" customFormat="1">
      <c r="C3895" s="16"/>
      <c r="D3895" s="16"/>
      <c r="E3895" s="32"/>
      <c r="F3895" s="16"/>
      <c r="G3895" s="16"/>
      <c r="H3895" s="16"/>
      <c r="I3895" s="16"/>
      <c r="J3895" s="16"/>
      <c r="K3895" s="16"/>
      <c r="L3895" s="32"/>
      <c r="M3895" s="16"/>
      <c r="N3895" s="16"/>
      <c r="O3895" s="16"/>
      <c r="P3895" s="16"/>
      <c r="Y3895" s="20"/>
      <c r="Z3895" s="20"/>
      <c r="AA3895" s="20"/>
      <c r="AB3895" s="20"/>
      <c r="AC3895" s="20"/>
      <c r="AD3895" s="20"/>
    </row>
    <row r="3896" spans="3:30" s="1" customFormat="1">
      <c r="C3896" s="16"/>
      <c r="D3896" s="16"/>
      <c r="E3896" s="32"/>
      <c r="F3896" s="16"/>
      <c r="G3896" s="16"/>
      <c r="H3896" s="16"/>
      <c r="I3896" s="16"/>
      <c r="J3896" s="16"/>
      <c r="K3896" s="16"/>
      <c r="L3896" s="32"/>
      <c r="M3896" s="16"/>
      <c r="N3896" s="16"/>
      <c r="O3896" s="16"/>
      <c r="P3896" s="16"/>
      <c r="Y3896" s="20"/>
      <c r="Z3896" s="20"/>
      <c r="AA3896" s="20"/>
      <c r="AB3896" s="20"/>
      <c r="AC3896" s="20"/>
      <c r="AD3896" s="20"/>
    </row>
    <row r="3897" spans="3:30" s="1" customFormat="1">
      <c r="C3897" s="16"/>
      <c r="D3897" s="16"/>
      <c r="E3897" s="32"/>
      <c r="F3897" s="16"/>
      <c r="G3897" s="16"/>
      <c r="H3897" s="16"/>
      <c r="I3897" s="16"/>
      <c r="J3897" s="16"/>
      <c r="K3897" s="16"/>
      <c r="L3897" s="32"/>
      <c r="M3897" s="16"/>
      <c r="N3897" s="16"/>
      <c r="O3897" s="16"/>
      <c r="P3897" s="16"/>
      <c r="Y3897" s="20"/>
      <c r="Z3897" s="20"/>
      <c r="AA3897" s="20"/>
      <c r="AB3897" s="20"/>
      <c r="AC3897" s="20"/>
      <c r="AD3897" s="20"/>
    </row>
    <row r="3898" spans="3:30" s="1" customFormat="1">
      <c r="C3898" s="16"/>
      <c r="D3898" s="16"/>
      <c r="E3898" s="32"/>
      <c r="F3898" s="16"/>
      <c r="G3898" s="16"/>
      <c r="H3898" s="16"/>
      <c r="I3898" s="16"/>
      <c r="J3898" s="16"/>
      <c r="K3898" s="16"/>
      <c r="L3898" s="32"/>
      <c r="M3898" s="16"/>
      <c r="N3898" s="16"/>
      <c r="O3898" s="16"/>
      <c r="P3898" s="16"/>
      <c r="Y3898" s="20"/>
      <c r="Z3898" s="20"/>
      <c r="AA3898" s="20"/>
      <c r="AB3898" s="20"/>
      <c r="AC3898" s="20"/>
      <c r="AD3898" s="20"/>
    </row>
    <row r="3899" spans="3:30" s="1" customFormat="1">
      <c r="C3899" s="16"/>
      <c r="D3899" s="16"/>
      <c r="E3899" s="32"/>
      <c r="F3899" s="16"/>
      <c r="G3899" s="16"/>
      <c r="H3899" s="16"/>
      <c r="I3899" s="16"/>
      <c r="J3899" s="16"/>
      <c r="K3899" s="16"/>
      <c r="L3899" s="32"/>
      <c r="M3899" s="16"/>
      <c r="N3899" s="16"/>
      <c r="O3899" s="16"/>
      <c r="P3899" s="16"/>
      <c r="Y3899" s="20"/>
      <c r="Z3899" s="20"/>
      <c r="AA3899" s="20"/>
      <c r="AB3899" s="20"/>
      <c r="AC3899" s="20"/>
      <c r="AD3899" s="20"/>
    </row>
    <row r="3900" spans="3:30" s="1" customFormat="1">
      <c r="C3900" s="16"/>
      <c r="D3900" s="16"/>
      <c r="E3900" s="32"/>
      <c r="F3900" s="16"/>
      <c r="G3900" s="16"/>
      <c r="H3900" s="16"/>
      <c r="I3900" s="16"/>
      <c r="J3900" s="16"/>
      <c r="K3900" s="16"/>
      <c r="L3900" s="32"/>
      <c r="M3900" s="16"/>
      <c r="N3900" s="16"/>
      <c r="O3900" s="16"/>
      <c r="P3900" s="16"/>
      <c r="Y3900" s="20"/>
      <c r="Z3900" s="20"/>
      <c r="AA3900" s="20"/>
      <c r="AB3900" s="20"/>
      <c r="AC3900" s="20"/>
      <c r="AD3900" s="20"/>
    </row>
    <row r="3901" spans="3:30" s="1" customFormat="1">
      <c r="C3901" s="16"/>
      <c r="D3901" s="16"/>
      <c r="E3901" s="32"/>
      <c r="F3901" s="16"/>
      <c r="G3901" s="16"/>
      <c r="H3901" s="16"/>
      <c r="I3901" s="16"/>
      <c r="J3901" s="16"/>
      <c r="K3901" s="16"/>
      <c r="L3901" s="32"/>
      <c r="M3901" s="16"/>
      <c r="N3901" s="16"/>
      <c r="O3901" s="16"/>
      <c r="P3901" s="16"/>
      <c r="Y3901" s="20"/>
      <c r="Z3901" s="20"/>
      <c r="AA3901" s="20"/>
      <c r="AB3901" s="20"/>
      <c r="AC3901" s="20"/>
      <c r="AD3901" s="20"/>
    </row>
    <row r="3902" spans="3:30" s="1" customFormat="1">
      <c r="C3902" s="16"/>
      <c r="D3902" s="16"/>
      <c r="E3902" s="32"/>
      <c r="F3902" s="16"/>
      <c r="G3902" s="16"/>
      <c r="H3902" s="16"/>
      <c r="I3902" s="16"/>
      <c r="J3902" s="16"/>
      <c r="K3902" s="16"/>
      <c r="L3902" s="32"/>
      <c r="M3902" s="16"/>
      <c r="N3902" s="16"/>
      <c r="O3902" s="16"/>
      <c r="P3902" s="16"/>
      <c r="Y3902" s="20"/>
      <c r="Z3902" s="20"/>
      <c r="AA3902" s="20"/>
      <c r="AB3902" s="20"/>
      <c r="AC3902" s="20"/>
      <c r="AD3902" s="20"/>
    </row>
    <row r="3903" spans="3:30" s="1" customFormat="1">
      <c r="C3903" s="16"/>
      <c r="D3903" s="16"/>
      <c r="E3903" s="32"/>
      <c r="F3903" s="16"/>
      <c r="G3903" s="16"/>
      <c r="H3903" s="16"/>
      <c r="I3903" s="16"/>
      <c r="J3903" s="16"/>
      <c r="K3903" s="16"/>
      <c r="L3903" s="32"/>
      <c r="M3903" s="16"/>
      <c r="N3903" s="16"/>
      <c r="O3903" s="16"/>
      <c r="P3903" s="16"/>
      <c r="Y3903" s="20"/>
      <c r="Z3903" s="20"/>
      <c r="AA3903" s="20"/>
      <c r="AB3903" s="20"/>
      <c r="AC3903" s="20"/>
      <c r="AD3903" s="20"/>
    </row>
    <row r="3904" spans="3:30" s="1" customFormat="1">
      <c r="C3904" s="16"/>
      <c r="D3904" s="16"/>
      <c r="E3904" s="32"/>
      <c r="F3904" s="16"/>
      <c r="G3904" s="16"/>
      <c r="H3904" s="16"/>
      <c r="I3904" s="16"/>
      <c r="J3904" s="16"/>
      <c r="K3904" s="16"/>
      <c r="L3904" s="32"/>
      <c r="M3904" s="16"/>
      <c r="N3904" s="16"/>
      <c r="O3904" s="16"/>
      <c r="P3904" s="16"/>
      <c r="Y3904" s="20"/>
      <c r="Z3904" s="20"/>
      <c r="AA3904" s="20"/>
      <c r="AB3904" s="20"/>
      <c r="AC3904" s="20"/>
      <c r="AD3904" s="20"/>
    </row>
    <row r="3905" spans="3:30" s="1" customFormat="1">
      <c r="C3905" s="16"/>
      <c r="D3905" s="16"/>
      <c r="E3905" s="32"/>
      <c r="F3905" s="16"/>
      <c r="G3905" s="16"/>
      <c r="H3905" s="16"/>
      <c r="I3905" s="16"/>
      <c r="J3905" s="16"/>
      <c r="K3905" s="16"/>
      <c r="L3905" s="32"/>
      <c r="M3905" s="16"/>
      <c r="N3905" s="16"/>
      <c r="O3905" s="16"/>
      <c r="P3905" s="16"/>
      <c r="Y3905" s="20"/>
      <c r="Z3905" s="20"/>
      <c r="AA3905" s="20"/>
      <c r="AB3905" s="20"/>
      <c r="AC3905" s="20"/>
      <c r="AD3905" s="20"/>
    </row>
    <row r="3906" spans="3:30" s="1" customFormat="1">
      <c r="C3906" s="16"/>
      <c r="D3906" s="16"/>
      <c r="E3906" s="32"/>
      <c r="F3906" s="16"/>
      <c r="G3906" s="16"/>
      <c r="H3906" s="16"/>
      <c r="I3906" s="16"/>
      <c r="J3906" s="16"/>
      <c r="K3906" s="16"/>
      <c r="L3906" s="32"/>
      <c r="M3906" s="16"/>
      <c r="N3906" s="16"/>
      <c r="O3906" s="16"/>
      <c r="P3906" s="16"/>
      <c r="Y3906" s="20"/>
      <c r="Z3906" s="20"/>
      <c r="AA3906" s="20"/>
      <c r="AB3906" s="20"/>
      <c r="AC3906" s="20"/>
      <c r="AD3906" s="20"/>
    </row>
    <row r="3907" spans="3:30" s="1" customFormat="1">
      <c r="C3907" s="16"/>
      <c r="D3907" s="16"/>
      <c r="E3907" s="32"/>
      <c r="F3907" s="16"/>
      <c r="G3907" s="16"/>
      <c r="H3907" s="16"/>
      <c r="I3907" s="16"/>
      <c r="J3907" s="16"/>
      <c r="K3907" s="16"/>
      <c r="L3907" s="32"/>
      <c r="M3907" s="16"/>
      <c r="N3907" s="16"/>
      <c r="O3907" s="16"/>
      <c r="P3907" s="16"/>
      <c r="Y3907" s="20"/>
      <c r="Z3907" s="20"/>
      <c r="AA3907" s="20"/>
      <c r="AB3907" s="20"/>
      <c r="AC3907" s="20"/>
      <c r="AD3907" s="20"/>
    </row>
    <row r="3908" spans="3:30" s="1" customFormat="1">
      <c r="C3908" s="16"/>
      <c r="D3908" s="16"/>
      <c r="E3908" s="32"/>
      <c r="F3908" s="16"/>
      <c r="G3908" s="16"/>
      <c r="H3908" s="16"/>
      <c r="I3908" s="16"/>
      <c r="J3908" s="16"/>
      <c r="K3908" s="16"/>
      <c r="L3908" s="32"/>
      <c r="M3908" s="16"/>
      <c r="N3908" s="16"/>
      <c r="O3908" s="16"/>
      <c r="P3908" s="16"/>
      <c r="Y3908" s="20"/>
      <c r="Z3908" s="20"/>
      <c r="AA3908" s="20"/>
      <c r="AB3908" s="20"/>
      <c r="AC3908" s="20"/>
      <c r="AD3908" s="20"/>
    </row>
    <row r="3909" spans="3:30" s="1" customFormat="1">
      <c r="C3909" s="16"/>
      <c r="D3909" s="16"/>
      <c r="E3909" s="32"/>
      <c r="F3909" s="16"/>
      <c r="G3909" s="16"/>
      <c r="H3909" s="16"/>
      <c r="I3909" s="16"/>
      <c r="J3909" s="16"/>
      <c r="K3909" s="16"/>
      <c r="L3909" s="32"/>
      <c r="M3909" s="16"/>
      <c r="N3909" s="16"/>
      <c r="O3909" s="16"/>
      <c r="P3909" s="16"/>
      <c r="Y3909" s="20"/>
      <c r="Z3909" s="20"/>
      <c r="AA3909" s="20"/>
      <c r="AB3909" s="20"/>
      <c r="AC3909" s="20"/>
      <c r="AD3909" s="20"/>
    </row>
    <row r="3910" spans="3:30" s="1" customFormat="1">
      <c r="C3910" s="16"/>
      <c r="D3910" s="16"/>
      <c r="E3910" s="32"/>
      <c r="F3910" s="16"/>
      <c r="G3910" s="16"/>
      <c r="H3910" s="16"/>
      <c r="I3910" s="16"/>
      <c r="J3910" s="16"/>
      <c r="K3910" s="16"/>
      <c r="L3910" s="32"/>
      <c r="M3910" s="16"/>
      <c r="N3910" s="16"/>
      <c r="O3910" s="16"/>
      <c r="P3910" s="16"/>
      <c r="Y3910" s="20"/>
      <c r="Z3910" s="20"/>
      <c r="AA3910" s="20"/>
      <c r="AB3910" s="20"/>
      <c r="AC3910" s="20"/>
      <c r="AD3910" s="20"/>
    </row>
    <row r="3911" spans="3:30" s="1" customFormat="1">
      <c r="C3911" s="16"/>
      <c r="D3911" s="16"/>
      <c r="E3911" s="32"/>
      <c r="F3911" s="16"/>
      <c r="G3911" s="16"/>
      <c r="H3911" s="16"/>
      <c r="I3911" s="16"/>
      <c r="J3911" s="16"/>
      <c r="K3911" s="16"/>
      <c r="L3911" s="32"/>
      <c r="M3911" s="16"/>
      <c r="N3911" s="16"/>
      <c r="O3911" s="16"/>
      <c r="P3911" s="16"/>
      <c r="Y3911" s="20"/>
      <c r="Z3911" s="20"/>
      <c r="AA3911" s="20"/>
      <c r="AB3911" s="20"/>
      <c r="AC3911" s="20"/>
      <c r="AD3911" s="20"/>
    </row>
    <row r="3912" spans="3:30" s="1" customFormat="1">
      <c r="C3912" s="16"/>
      <c r="D3912" s="16"/>
      <c r="E3912" s="32"/>
      <c r="F3912" s="16"/>
      <c r="G3912" s="16"/>
      <c r="H3912" s="16"/>
      <c r="I3912" s="16"/>
      <c r="J3912" s="16"/>
      <c r="K3912" s="16"/>
      <c r="L3912" s="32"/>
      <c r="M3912" s="16"/>
      <c r="N3912" s="16"/>
      <c r="O3912" s="16"/>
      <c r="P3912" s="16"/>
      <c r="Y3912" s="20"/>
      <c r="Z3912" s="20"/>
      <c r="AA3912" s="20"/>
      <c r="AB3912" s="20"/>
      <c r="AC3912" s="20"/>
      <c r="AD3912" s="20"/>
    </row>
    <row r="3913" spans="3:30" s="1" customFormat="1">
      <c r="C3913" s="16"/>
      <c r="D3913" s="16"/>
      <c r="E3913" s="32"/>
      <c r="F3913" s="16"/>
      <c r="G3913" s="16"/>
      <c r="H3913" s="16"/>
      <c r="I3913" s="16"/>
      <c r="J3913" s="16"/>
      <c r="K3913" s="16"/>
      <c r="L3913" s="32"/>
      <c r="M3913" s="16"/>
      <c r="N3913" s="16"/>
      <c r="O3913" s="16"/>
      <c r="P3913" s="16"/>
      <c r="Y3913" s="20"/>
      <c r="Z3913" s="20"/>
      <c r="AA3913" s="20"/>
      <c r="AB3913" s="20"/>
      <c r="AC3913" s="20"/>
      <c r="AD3913" s="20"/>
    </row>
    <row r="3914" spans="3:30" s="1" customFormat="1">
      <c r="C3914" s="16"/>
      <c r="D3914" s="16"/>
      <c r="E3914" s="32"/>
      <c r="F3914" s="16"/>
      <c r="G3914" s="16"/>
      <c r="H3914" s="16"/>
      <c r="I3914" s="16"/>
      <c r="J3914" s="16"/>
      <c r="K3914" s="16"/>
      <c r="L3914" s="32"/>
      <c r="M3914" s="16"/>
      <c r="N3914" s="16"/>
      <c r="O3914" s="16"/>
      <c r="P3914" s="16"/>
      <c r="Y3914" s="20"/>
      <c r="Z3914" s="20"/>
      <c r="AA3914" s="20"/>
      <c r="AB3914" s="20"/>
      <c r="AC3914" s="20"/>
      <c r="AD3914" s="20"/>
    </row>
    <row r="3915" spans="3:30" s="1" customFormat="1">
      <c r="C3915" s="16"/>
      <c r="D3915" s="16"/>
      <c r="E3915" s="32"/>
      <c r="F3915" s="16"/>
      <c r="G3915" s="16"/>
      <c r="H3915" s="16"/>
      <c r="I3915" s="16"/>
      <c r="J3915" s="16"/>
      <c r="K3915" s="16"/>
      <c r="L3915" s="32"/>
      <c r="M3915" s="16"/>
      <c r="N3915" s="16"/>
      <c r="O3915" s="16"/>
      <c r="P3915" s="16"/>
      <c r="Y3915" s="20"/>
      <c r="Z3915" s="20"/>
      <c r="AA3915" s="20"/>
      <c r="AB3915" s="20"/>
      <c r="AC3915" s="20"/>
      <c r="AD3915" s="20"/>
    </row>
    <row r="3916" spans="3:30" s="1" customFormat="1">
      <c r="C3916" s="16"/>
      <c r="D3916" s="16"/>
      <c r="E3916" s="32"/>
      <c r="F3916" s="16"/>
      <c r="G3916" s="16"/>
      <c r="H3916" s="16"/>
      <c r="I3916" s="16"/>
      <c r="J3916" s="16"/>
      <c r="K3916" s="16"/>
      <c r="L3916" s="32"/>
      <c r="M3916" s="16"/>
      <c r="N3916" s="16"/>
      <c r="O3916" s="16"/>
      <c r="P3916" s="16"/>
      <c r="Y3916" s="20"/>
      <c r="Z3916" s="20"/>
      <c r="AA3916" s="20"/>
      <c r="AB3916" s="20"/>
      <c r="AC3916" s="20"/>
      <c r="AD3916" s="20"/>
    </row>
    <row r="3917" spans="3:30" s="1" customFormat="1">
      <c r="C3917" s="16"/>
      <c r="D3917" s="16"/>
      <c r="E3917" s="32"/>
      <c r="F3917" s="16"/>
      <c r="G3917" s="16"/>
      <c r="H3917" s="16"/>
      <c r="I3917" s="16"/>
      <c r="J3917" s="16"/>
      <c r="K3917" s="16"/>
      <c r="L3917" s="32"/>
      <c r="M3917" s="16"/>
      <c r="N3917" s="16"/>
      <c r="O3917" s="16"/>
      <c r="P3917" s="16"/>
      <c r="Y3917" s="20"/>
      <c r="Z3917" s="20"/>
      <c r="AA3917" s="20"/>
      <c r="AB3917" s="20"/>
      <c r="AC3917" s="20"/>
      <c r="AD3917" s="20"/>
    </row>
    <row r="3918" spans="3:30" s="1" customFormat="1">
      <c r="C3918" s="16"/>
      <c r="D3918" s="16"/>
      <c r="E3918" s="32"/>
      <c r="F3918" s="16"/>
      <c r="G3918" s="16"/>
      <c r="H3918" s="16"/>
      <c r="I3918" s="16"/>
      <c r="J3918" s="16"/>
      <c r="K3918" s="16"/>
      <c r="L3918" s="32"/>
      <c r="M3918" s="16"/>
      <c r="N3918" s="16"/>
      <c r="O3918" s="16"/>
      <c r="P3918" s="16"/>
      <c r="Y3918" s="20"/>
      <c r="Z3918" s="20"/>
      <c r="AA3918" s="20"/>
      <c r="AB3918" s="20"/>
      <c r="AC3918" s="20"/>
      <c r="AD3918" s="20"/>
    </row>
    <row r="3919" spans="3:30" s="1" customFormat="1">
      <c r="C3919" s="16"/>
      <c r="D3919" s="16"/>
      <c r="E3919" s="32"/>
      <c r="F3919" s="16"/>
      <c r="G3919" s="16"/>
      <c r="H3919" s="16"/>
      <c r="I3919" s="16"/>
      <c r="J3919" s="16"/>
      <c r="K3919" s="16"/>
      <c r="L3919" s="32"/>
      <c r="M3919" s="16"/>
      <c r="N3919" s="16"/>
      <c r="O3919" s="16"/>
      <c r="P3919" s="16"/>
      <c r="Y3919" s="20"/>
      <c r="Z3919" s="20"/>
      <c r="AA3919" s="20"/>
      <c r="AB3919" s="20"/>
      <c r="AC3919" s="20"/>
      <c r="AD3919" s="20"/>
    </row>
    <row r="3920" spans="3:30" s="1" customFormat="1">
      <c r="C3920" s="16"/>
      <c r="D3920" s="16"/>
      <c r="E3920" s="32"/>
      <c r="F3920" s="16"/>
      <c r="G3920" s="16"/>
      <c r="H3920" s="16"/>
      <c r="I3920" s="16"/>
      <c r="J3920" s="16"/>
      <c r="K3920" s="16"/>
      <c r="L3920" s="32"/>
      <c r="M3920" s="16"/>
      <c r="N3920" s="16"/>
      <c r="O3920" s="16"/>
      <c r="P3920" s="16"/>
      <c r="Y3920" s="20"/>
      <c r="Z3920" s="20"/>
      <c r="AA3920" s="20"/>
      <c r="AB3920" s="20"/>
      <c r="AC3920" s="20"/>
      <c r="AD3920" s="20"/>
    </row>
    <row r="3921" spans="3:30" s="1" customFormat="1">
      <c r="C3921" s="16"/>
      <c r="D3921" s="16"/>
      <c r="E3921" s="32"/>
      <c r="F3921" s="16"/>
      <c r="G3921" s="16"/>
      <c r="H3921" s="16"/>
      <c r="I3921" s="16"/>
      <c r="J3921" s="16"/>
      <c r="K3921" s="16"/>
      <c r="L3921" s="32"/>
      <c r="M3921" s="16"/>
      <c r="N3921" s="16"/>
      <c r="O3921" s="16"/>
      <c r="P3921" s="16"/>
      <c r="Y3921" s="20"/>
      <c r="Z3921" s="20"/>
      <c r="AA3921" s="20"/>
      <c r="AB3921" s="20"/>
      <c r="AC3921" s="20"/>
      <c r="AD3921" s="20"/>
    </row>
    <row r="3922" spans="3:30" s="1" customFormat="1">
      <c r="C3922" s="16"/>
      <c r="D3922" s="16"/>
      <c r="E3922" s="32"/>
      <c r="F3922" s="16"/>
      <c r="G3922" s="16"/>
      <c r="H3922" s="16"/>
      <c r="I3922" s="16"/>
      <c r="J3922" s="16"/>
      <c r="K3922" s="16"/>
      <c r="L3922" s="32"/>
      <c r="M3922" s="16"/>
      <c r="N3922" s="16"/>
      <c r="O3922" s="16"/>
      <c r="P3922" s="16"/>
      <c r="Y3922" s="20"/>
      <c r="Z3922" s="20"/>
      <c r="AA3922" s="20"/>
      <c r="AB3922" s="20"/>
      <c r="AC3922" s="20"/>
      <c r="AD3922" s="20"/>
    </row>
    <row r="3923" spans="3:30" s="1" customFormat="1">
      <c r="C3923" s="16"/>
      <c r="D3923" s="16"/>
      <c r="E3923" s="32"/>
      <c r="F3923" s="16"/>
      <c r="G3923" s="16"/>
      <c r="H3923" s="16"/>
      <c r="I3923" s="16"/>
      <c r="J3923" s="16"/>
      <c r="K3923" s="16"/>
      <c r="L3923" s="32"/>
      <c r="M3923" s="16"/>
      <c r="N3923" s="16"/>
      <c r="O3923" s="16"/>
      <c r="P3923" s="16"/>
      <c r="Y3923" s="20"/>
      <c r="Z3923" s="20"/>
      <c r="AA3923" s="20"/>
      <c r="AB3923" s="20"/>
      <c r="AC3923" s="20"/>
      <c r="AD3923" s="20"/>
    </row>
    <row r="3924" spans="3:30" s="1" customFormat="1">
      <c r="C3924" s="16"/>
      <c r="D3924" s="16"/>
      <c r="E3924" s="32"/>
      <c r="F3924" s="16"/>
      <c r="G3924" s="16"/>
      <c r="H3924" s="16"/>
      <c r="I3924" s="16"/>
      <c r="J3924" s="16"/>
      <c r="K3924" s="16"/>
      <c r="L3924" s="32"/>
      <c r="M3924" s="16"/>
      <c r="N3924" s="16"/>
      <c r="O3924" s="16"/>
      <c r="P3924" s="16"/>
      <c r="Y3924" s="20"/>
      <c r="Z3924" s="20"/>
      <c r="AA3924" s="20"/>
      <c r="AB3924" s="20"/>
      <c r="AC3924" s="20"/>
      <c r="AD3924" s="20"/>
    </row>
    <row r="3925" spans="3:30" s="1" customFormat="1">
      <c r="C3925" s="16"/>
      <c r="D3925" s="16"/>
      <c r="E3925" s="32"/>
      <c r="F3925" s="16"/>
      <c r="G3925" s="16"/>
      <c r="H3925" s="16"/>
      <c r="I3925" s="16"/>
      <c r="J3925" s="16"/>
      <c r="K3925" s="16"/>
      <c r="L3925" s="32"/>
      <c r="M3925" s="16"/>
      <c r="N3925" s="16"/>
      <c r="O3925" s="16"/>
      <c r="P3925" s="16"/>
      <c r="Y3925" s="20"/>
      <c r="Z3925" s="20"/>
      <c r="AA3925" s="20"/>
      <c r="AB3925" s="20"/>
      <c r="AC3925" s="20"/>
      <c r="AD3925" s="20"/>
    </row>
    <row r="3926" spans="3:30" s="1" customFormat="1">
      <c r="C3926" s="16"/>
      <c r="D3926" s="16"/>
      <c r="E3926" s="32"/>
      <c r="F3926" s="16"/>
      <c r="G3926" s="16"/>
      <c r="H3926" s="16"/>
      <c r="I3926" s="16"/>
      <c r="J3926" s="16"/>
      <c r="K3926" s="16"/>
      <c r="L3926" s="32"/>
      <c r="M3926" s="16"/>
      <c r="N3926" s="16"/>
      <c r="O3926" s="16"/>
      <c r="P3926" s="16"/>
      <c r="Y3926" s="20"/>
      <c r="Z3926" s="20"/>
      <c r="AA3926" s="20"/>
      <c r="AB3926" s="20"/>
      <c r="AC3926" s="20"/>
      <c r="AD3926" s="20"/>
    </row>
    <row r="3927" spans="3:30" s="1" customFormat="1">
      <c r="C3927" s="16"/>
      <c r="D3927" s="16"/>
      <c r="E3927" s="32"/>
      <c r="F3927" s="16"/>
      <c r="G3927" s="16"/>
      <c r="H3927" s="16"/>
      <c r="I3927" s="16"/>
      <c r="J3927" s="16"/>
      <c r="K3927" s="16"/>
      <c r="L3927" s="32"/>
      <c r="M3927" s="16"/>
      <c r="N3927" s="16"/>
      <c r="O3927" s="16"/>
      <c r="P3927" s="16"/>
      <c r="Y3927" s="20"/>
      <c r="Z3927" s="20"/>
      <c r="AA3927" s="20"/>
      <c r="AB3927" s="20"/>
      <c r="AC3927" s="20"/>
      <c r="AD3927" s="20"/>
    </row>
    <row r="3928" spans="3:30" s="1" customFormat="1">
      <c r="C3928" s="16"/>
      <c r="D3928" s="16"/>
      <c r="E3928" s="32"/>
      <c r="F3928" s="16"/>
      <c r="G3928" s="16"/>
      <c r="H3928" s="16"/>
      <c r="I3928" s="16"/>
      <c r="J3928" s="16"/>
      <c r="K3928" s="16"/>
      <c r="L3928" s="32"/>
      <c r="M3928" s="16"/>
      <c r="N3928" s="16"/>
      <c r="O3928" s="16"/>
      <c r="P3928" s="16"/>
      <c r="Y3928" s="20"/>
      <c r="Z3928" s="20"/>
      <c r="AA3928" s="20"/>
      <c r="AB3928" s="20"/>
      <c r="AC3928" s="20"/>
      <c r="AD3928" s="20"/>
    </row>
    <row r="3929" spans="3:30" s="1" customFormat="1">
      <c r="C3929" s="16"/>
      <c r="D3929" s="16"/>
      <c r="E3929" s="32"/>
      <c r="F3929" s="16"/>
      <c r="G3929" s="16"/>
      <c r="H3929" s="16"/>
      <c r="I3929" s="16"/>
      <c r="J3929" s="16"/>
      <c r="K3929" s="16"/>
      <c r="L3929" s="32"/>
      <c r="M3929" s="16"/>
      <c r="N3929" s="16"/>
      <c r="O3929" s="16"/>
      <c r="P3929" s="16"/>
      <c r="Y3929" s="20"/>
      <c r="Z3929" s="20"/>
      <c r="AA3929" s="20"/>
      <c r="AB3929" s="20"/>
      <c r="AC3929" s="20"/>
      <c r="AD3929" s="20"/>
    </row>
    <row r="3930" spans="3:30" s="1" customFormat="1">
      <c r="C3930" s="16"/>
      <c r="D3930" s="16"/>
      <c r="E3930" s="32"/>
      <c r="F3930" s="16"/>
      <c r="G3930" s="16"/>
      <c r="H3930" s="16"/>
      <c r="I3930" s="16"/>
      <c r="J3930" s="16"/>
      <c r="K3930" s="16"/>
      <c r="L3930" s="32"/>
      <c r="M3930" s="16"/>
      <c r="N3930" s="16"/>
      <c r="O3930" s="16"/>
      <c r="P3930" s="16"/>
      <c r="Y3930" s="20"/>
      <c r="Z3930" s="20"/>
      <c r="AA3930" s="20"/>
      <c r="AB3930" s="20"/>
      <c r="AC3930" s="20"/>
      <c r="AD3930" s="20"/>
    </row>
    <row r="3931" spans="3:30" s="1" customFormat="1">
      <c r="C3931" s="16"/>
      <c r="D3931" s="16"/>
      <c r="E3931" s="32"/>
      <c r="F3931" s="16"/>
      <c r="G3931" s="16"/>
      <c r="H3931" s="16"/>
      <c r="I3931" s="16"/>
      <c r="J3931" s="16"/>
      <c r="K3931" s="16"/>
      <c r="L3931" s="32"/>
      <c r="M3931" s="16"/>
      <c r="N3931" s="16"/>
      <c r="O3931" s="16"/>
      <c r="P3931" s="16"/>
      <c r="Y3931" s="20"/>
      <c r="Z3931" s="20"/>
      <c r="AA3931" s="20"/>
      <c r="AB3931" s="20"/>
      <c r="AC3931" s="20"/>
      <c r="AD3931" s="20"/>
    </row>
    <row r="3932" spans="3:30" s="1" customFormat="1">
      <c r="C3932" s="16"/>
      <c r="D3932" s="16"/>
      <c r="E3932" s="32"/>
      <c r="F3932" s="16"/>
      <c r="G3932" s="16"/>
      <c r="H3932" s="16"/>
      <c r="I3932" s="16"/>
      <c r="J3932" s="16"/>
      <c r="K3932" s="16"/>
      <c r="L3932" s="32"/>
      <c r="M3932" s="16"/>
      <c r="N3932" s="16"/>
      <c r="O3932" s="16"/>
      <c r="P3932" s="16"/>
      <c r="Y3932" s="20"/>
      <c r="Z3932" s="20"/>
      <c r="AA3932" s="20"/>
      <c r="AB3932" s="20"/>
      <c r="AC3932" s="20"/>
      <c r="AD3932" s="20"/>
    </row>
    <row r="3933" spans="3:30" s="1" customFormat="1">
      <c r="C3933" s="16"/>
      <c r="D3933" s="16"/>
      <c r="E3933" s="32"/>
      <c r="F3933" s="16"/>
      <c r="G3933" s="16"/>
      <c r="H3933" s="16"/>
      <c r="I3933" s="16"/>
      <c r="J3933" s="16"/>
      <c r="K3933" s="16"/>
      <c r="L3933" s="32"/>
      <c r="M3933" s="16"/>
      <c r="N3933" s="16"/>
      <c r="O3933" s="16"/>
      <c r="P3933" s="16"/>
      <c r="Y3933" s="20"/>
      <c r="Z3933" s="20"/>
      <c r="AA3933" s="20"/>
      <c r="AB3933" s="20"/>
      <c r="AC3933" s="20"/>
      <c r="AD3933" s="20"/>
    </row>
    <row r="3934" spans="3:30" s="1" customFormat="1">
      <c r="C3934" s="16"/>
      <c r="D3934" s="16"/>
      <c r="E3934" s="32"/>
      <c r="F3934" s="16"/>
      <c r="G3934" s="16"/>
      <c r="H3934" s="16"/>
      <c r="I3934" s="16"/>
      <c r="J3934" s="16"/>
      <c r="K3934" s="16"/>
      <c r="L3934" s="32"/>
      <c r="M3934" s="16"/>
      <c r="N3934" s="16"/>
      <c r="O3934" s="16"/>
      <c r="P3934" s="16"/>
      <c r="Y3934" s="20"/>
      <c r="Z3934" s="20"/>
      <c r="AA3934" s="20"/>
      <c r="AB3934" s="20"/>
      <c r="AC3934" s="20"/>
      <c r="AD3934" s="20"/>
    </row>
    <row r="3935" spans="3:30" s="1" customFormat="1">
      <c r="C3935" s="16"/>
      <c r="D3935" s="16"/>
      <c r="E3935" s="32"/>
      <c r="F3935" s="16"/>
      <c r="G3935" s="16"/>
      <c r="H3935" s="16"/>
      <c r="I3935" s="16"/>
      <c r="J3935" s="16"/>
      <c r="K3935" s="16"/>
      <c r="L3935" s="32"/>
      <c r="M3935" s="16"/>
      <c r="N3935" s="16"/>
      <c r="O3935" s="16"/>
      <c r="P3935" s="16"/>
      <c r="Y3935" s="20"/>
      <c r="Z3935" s="20"/>
      <c r="AA3935" s="20"/>
      <c r="AB3935" s="20"/>
      <c r="AC3935" s="20"/>
      <c r="AD3935" s="20"/>
    </row>
    <row r="3936" spans="3:30" s="1" customFormat="1">
      <c r="C3936" s="16"/>
      <c r="D3936" s="16"/>
      <c r="E3936" s="32"/>
      <c r="F3936" s="16"/>
      <c r="G3936" s="16"/>
      <c r="H3936" s="16"/>
      <c r="I3936" s="16"/>
      <c r="J3936" s="16"/>
      <c r="K3936" s="16"/>
      <c r="L3936" s="32"/>
      <c r="M3936" s="16"/>
      <c r="N3936" s="16"/>
      <c r="O3936" s="16"/>
      <c r="P3936" s="16"/>
      <c r="Y3936" s="20"/>
      <c r="Z3936" s="20"/>
      <c r="AA3936" s="20"/>
      <c r="AB3936" s="20"/>
      <c r="AC3936" s="20"/>
      <c r="AD3936" s="20"/>
    </row>
    <row r="3937" spans="3:30" s="1" customFormat="1">
      <c r="C3937" s="16"/>
      <c r="D3937" s="16"/>
      <c r="E3937" s="32"/>
      <c r="F3937" s="16"/>
      <c r="G3937" s="16"/>
      <c r="H3937" s="16"/>
      <c r="I3937" s="16"/>
      <c r="J3937" s="16"/>
      <c r="K3937" s="16"/>
      <c r="L3937" s="32"/>
      <c r="M3937" s="16"/>
      <c r="N3937" s="16"/>
      <c r="O3937" s="16"/>
      <c r="P3937" s="16"/>
      <c r="Y3937" s="20"/>
      <c r="Z3937" s="20"/>
      <c r="AA3937" s="20"/>
      <c r="AB3937" s="20"/>
      <c r="AC3937" s="20"/>
      <c r="AD3937" s="20"/>
    </row>
    <row r="3938" spans="3:30" s="1" customFormat="1">
      <c r="C3938" s="16"/>
      <c r="D3938" s="16"/>
      <c r="E3938" s="32"/>
      <c r="F3938" s="16"/>
      <c r="G3938" s="16"/>
      <c r="H3938" s="16"/>
      <c r="I3938" s="16"/>
      <c r="J3938" s="16"/>
      <c r="K3938" s="16"/>
      <c r="L3938" s="32"/>
      <c r="M3938" s="16"/>
      <c r="N3938" s="16"/>
      <c r="O3938" s="16"/>
      <c r="P3938" s="16"/>
      <c r="Y3938" s="20"/>
      <c r="Z3938" s="20"/>
      <c r="AA3938" s="20"/>
      <c r="AB3938" s="20"/>
      <c r="AC3938" s="20"/>
      <c r="AD3938" s="20"/>
    </row>
    <row r="3939" spans="3:30" s="1" customFormat="1">
      <c r="C3939" s="16"/>
      <c r="D3939" s="16"/>
      <c r="E3939" s="32"/>
      <c r="F3939" s="16"/>
      <c r="G3939" s="16"/>
      <c r="H3939" s="16"/>
      <c r="I3939" s="16"/>
      <c r="J3939" s="16"/>
      <c r="K3939" s="16"/>
      <c r="L3939" s="32"/>
      <c r="M3939" s="16"/>
      <c r="N3939" s="16"/>
      <c r="O3939" s="16"/>
      <c r="P3939" s="16"/>
      <c r="Y3939" s="20"/>
      <c r="Z3939" s="20"/>
      <c r="AA3939" s="20"/>
      <c r="AB3939" s="20"/>
      <c r="AC3939" s="20"/>
      <c r="AD3939" s="20"/>
    </row>
    <row r="3940" spans="3:30" s="1" customFormat="1">
      <c r="C3940" s="16"/>
      <c r="D3940" s="16"/>
      <c r="E3940" s="32"/>
      <c r="F3940" s="16"/>
      <c r="G3940" s="16"/>
      <c r="H3940" s="16"/>
      <c r="I3940" s="16"/>
      <c r="J3940" s="16"/>
      <c r="K3940" s="16"/>
      <c r="L3940" s="32"/>
      <c r="M3940" s="16"/>
      <c r="N3940" s="16"/>
      <c r="O3940" s="16"/>
      <c r="P3940" s="16"/>
      <c r="Y3940" s="20"/>
      <c r="Z3940" s="20"/>
      <c r="AA3940" s="20"/>
      <c r="AB3940" s="20"/>
      <c r="AC3940" s="20"/>
      <c r="AD3940" s="20"/>
    </row>
    <row r="3941" spans="3:30" s="1" customFormat="1">
      <c r="C3941" s="16"/>
      <c r="D3941" s="16"/>
      <c r="E3941" s="32"/>
      <c r="F3941" s="16"/>
      <c r="G3941" s="16"/>
      <c r="H3941" s="16"/>
      <c r="I3941" s="16"/>
      <c r="J3941" s="16"/>
      <c r="K3941" s="16"/>
      <c r="L3941" s="32"/>
      <c r="M3941" s="16"/>
      <c r="N3941" s="16"/>
      <c r="O3941" s="16"/>
      <c r="P3941" s="16"/>
      <c r="Y3941" s="20"/>
      <c r="Z3941" s="20"/>
      <c r="AA3941" s="20"/>
      <c r="AB3941" s="20"/>
      <c r="AC3941" s="20"/>
      <c r="AD3941" s="20"/>
    </row>
    <row r="3942" spans="3:30" s="1" customFormat="1">
      <c r="C3942" s="16"/>
      <c r="D3942" s="16"/>
      <c r="E3942" s="32"/>
      <c r="F3942" s="16"/>
      <c r="G3942" s="16"/>
      <c r="H3942" s="16"/>
      <c r="I3942" s="16"/>
      <c r="J3942" s="16"/>
      <c r="K3942" s="16"/>
      <c r="L3942" s="32"/>
      <c r="M3942" s="16"/>
      <c r="N3942" s="16"/>
      <c r="O3942" s="16"/>
      <c r="P3942" s="16"/>
      <c r="Y3942" s="20"/>
      <c r="Z3942" s="20"/>
      <c r="AA3942" s="20"/>
      <c r="AB3942" s="20"/>
      <c r="AC3942" s="20"/>
      <c r="AD3942" s="20"/>
    </row>
    <row r="3943" spans="3:30" s="1" customFormat="1">
      <c r="C3943" s="16"/>
      <c r="D3943" s="16"/>
      <c r="E3943" s="32"/>
      <c r="F3943" s="16"/>
      <c r="G3943" s="16"/>
      <c r="H3943" s="16"/>
      <c r="I3943" s="16"/>
      <c r="J3943" s="16"/>
      <c r="K3943" s="16"/>
      <c r="L3943" s="32"/>
      <c r="M3943" s="16"/>
      <c r="N3943" s="16"/>
      <c r="O3943" s="16"/>
      <c r="P3943" s="16"/>
      <c r="Y3943" s="20"/>
      <c r="Z3943" s="20"/>
      <c r="AA3943" s="20"/>
      <c r="AB3943" s="20"/>
      <c r="AC3943" s="20"/>
      <c r="AD3943" s="20"/>
    </row>
    <row r="3944" spans="3:30" s="1" customFormat="1">
      <c r="C3944" s="16"/>
      <c r="D3944" s="16"/>
      <c r="E3944" s="32"/>
      <c r="F3944" s="16"/>
      <c r="G3944" s="16"/>
      <c r="H3944" s="16"/>
      <c r="I3944" s="16"/>
      <c r="J3944" s="16"/>
      <c r="K3944" s="16"/>
      <c r="L3944" s="32"/>
      <c r="M3944" s="16"/>
      <c r="N3944" s="16"/>
      <c r="O3944" s="16"/>
      <c r="P3944" s="16"/>
      <c r="Y3944" s="20"/>
      <c r="Z3944" s="20"/>
      <c r="AA3944" s="20"/>
      <c r="AB3944" s="20"/>
      <c r="AC3944" s="20"/>
      <c r="AD3944" s="20"/>
    </row>
    <row r="3945" spans="3:30" s="1" customFormat="1">
      <c r="C3945" s="16"/>
      <c r="D3945" s="16"/>
      <c r="E3945" s="32"/>
      <c r="F3945" s="16"/>
      <c r="G3945" s="16"/>
      <c r="H3945" s="16"/>
      <c r="I3945" s="16"/>
      <c r="J3945" s="16"/>
      <c r="K3945" s="16"/>
      <c r="L3945" s="32"/>
      <c r="M3945" s="16"/>
      <c r="N3945" s="16"/>
      <c r="O3945" s="16"/>
      <c r="P3945" s="16"/>
      <c r="Y3945" s="20"/>
      <c r="Z3945" s="20"/>
      <c r="AA3945" s="20"/>
      <c r="AB3945" s="20"/>
      <c r="AC3945" s="20"/>
      <c r="AD3945" s="20"/>
    </row>
    <row r="3946" spans="3:30" s="1" customFormat="1">
      <c r="C3946" s="16"/>
      <c r="D3946" s="16"/>
      <c r="E3946" s="32"/>
      <c r="F3946" s="16"/>
      <c r="G3946" s="16"/>
      <c r="H3946" s="16"/>
      <c r="I3946" s="16"/>
      <c r="J3946" s="16"/>
      <c r="K3946" s="16"/>
      <c r="L3946" s="32"/>
      <c r="M3946" s="16"/>
      <c r="N3946" s="16"/>
      <c r="O3946" s="16"/>
      <c r="P3946" s="16"/>
      <c r="Y3946" s="20"/>
      <c r="Z3946" s="20"/>
      <c r="AA3946" s="20"/>
      <c r="AB3946" s="20"/>
      <c r="AC3946" s="20"/>
      <c r="AD3946" s="20"/>
    </row>
    <row r="3947" spans="3:30" s="1" customFormat="1">
      <c r="C3947" s="16"/>
      <c r="D3947" s="16"/>
      <c r="E3947" s="32"/>
      <c r="F3947" s="16"/>
      <c r="G3947" s="16"/>
      <c r="H3947" s="16"/>
      <c r="I3947" s="16"/>
      <c r="J3947" s="16"/>
      <c r="K3947" s="16"/>
      <c r="L3947" s="32"/>
      <c r="M3947" s="16"/>
      <c r="N3947" s="16"/>
      <c r="O3947" s="16"/>
      <c r="P3947" s="16"/>
      <c r="Y3947" s="20"/>
      <c r="Z3947" s="20"/>
      <c r="AA3947" s="20"/>
      <c r="AB3947" s="20"/>
      <c r="AC3947" s="20"/>
      <c r="AD3947" s="20"/>
    </row>
    <row r="3948" spans="3:30" s="1" customFormat="1">
      <c r="C3948" s="16"/>
      <c r="D3948" s="16"/>
      <c r="E3948" s="32"/>
      <c r="F3948" s="16"/>
      <c r="G3948" s="16"/>
      <c r="H3948" s="16"/>
      <c r="I3948" s="16"/>
      <c r="J3948" s="16"/>
      <c r="K3948" s="16"/>
      <c r="L3948" s="32"/>
      <c r="M3948" s="16"/>
      <c r="N3948" s="16"/>
      <c r="O3948" s="16"/>
      <c r="P3948" s="16"/>
      <c r="Y3948" s="20"/>
      <c r="Z3948" s="20"/>
      <c r="AA3948" s="20"/>
      <c r="AB3948" s="20"/>
      <c r="AC3948" s="20"/>
      <c r="AD3948" s="20"/>
    </row>
    <row r="3949" spans="3:30" s="1" customFormat="1">
      <c r="C3949" s="16"/>
      <c r="D3949" s="16"/>
      <c r="E3949" s="32"/>
      <c r="F3949" s="16"/>
      <c r="G3949" s="16"/>
      <c r="H3949" s="16"/>
      <c r="I3949" s="16"/>
      <c r="J3949" s="16"/>
      <c r="K3949" s="16"/>
      <c r="L3949" s="32"/>
      <c r="M3949" s="16"/>
      <c r="N3949" s="16"/>
      <c r="O3949" s="16"/>
      <c r="P3949" s="16"/>
      <c r="Y3949" s="20"/>
      <c r="Z3949" s="20"/>
      <c r="AA3949" s="20"/>
      <c r="AB3949" s="20"/>
      <c r="AC3949" s="20"/>
      <c r="AD3949" s="20"/>
    </row>
    <row r="3950" spans="3:30" s="1" customFormat="1">
      <c r="C3950" s="16"/>
      <c r="D3950" s="16"/>
      <c r="E3950" s="32"/>
      <c r="F3950" s="16"/>
      <c r="G3950" s="16"/>
      <c r="H3950" s="16"/>
      <c r="I3950" s="16"/>
      <c r="J3950" s="16"/>
      <c r="K3950" s="16"/>
      <c r="L3950" s="32"/>
      <c r="M3950" s="16"/>
      <c r="N3950" s="16"/>
      <c r="O3950" s="16"/>
      <c r="P3950" s="16"/>
      <c r="Y3950" s="20"/>
      <c r="Z3950" s="20"/>
      <c r="AA3950" s="20"/>
      <c r="AB3950" s="20"/>
      <c r="AC3950" s="20"/>
      <c r="AD3950" s="20"/>
    </row>
    <row r="3951" spans="3:30" s="1" customFormat="1">
      <c r="C3951" s="16"/>
      <c r="D3951" s="16"/>
      <c r="E3951" s="32"/>
      <c r="F3951" s="16"/>
      <c r="G3951" s="16"/>
      <c r="H3951" s="16"/>
      <c r="I3951" s="16"/>
      <c r="J3951" s="16"/>
      <c r="K3951" s="16"/>
      <c r="L3951" s="32"/>
      <c r="M3951" s="16"/>
      <c r="N3951" s="16"/>
      <c r="O3951" s="16"/>
      <c r="P3951" s="16"/>
      <c r="Y3951" s="20"/>
      <c r="Z3951" s="20"/>
      <c r="AA3951" s="20"/>
      <c r="AB3951" s="20"/>
      <c r="AC3951" s="20"/>
      <c r="AD3951" s="20"/>
    </row>
    <row r="3952" spans="3:30" s="1" customFormat="1">
      <c r="C3952" s="16"/>
      <c r="D3952" s="16"/>
      <c r="E3952" s="32"/>
      <c r="F3952" s="16"/>
      <c r="G3952" s="16"/>
      <c r="H3952" s="16"/>
      <c r="I3952" s="16"/>
      <c r="J3952" s="16"/>
      <c r="K3952" s="16"/>
      <c r="L3952" s="32"/>
      <c r="M3952" s="16"/>
      <c r="N3952" s="16"/>
      <c r="O3952" s="16"/>
      <c r="P3952" s="16"/>
      <c r="Y3952" s="20"/>
      <c r="Z3952" s="20"/>
      <c r="AA3952" s="20"/>
      <c r="AB3952" s="20"/>
      <c r="AC3952" s="20"/>
      <c r="AD3952" s="20"/>
    </row>
    <row r="3953" spans="3:30" s="1" customFormat="1">
      <c r="C3953" s="16"/>
      <c r="D3953" s="16"/>
      <c r="E3953" s="32"/>
      <c r="F3953" s="16"/>
      <c r="G3953" s="16"/>
      <c r="H3953" s="16"/>
      <c r="I3953" s="16"/>
      <c r="J3953" s="16"/>
      <c r="K3953" s="16"/>
      <c r="L3953" s="32"/>
      <c r="M3953" s="16"/>
      <c r="N3953" s="16"/>
      <c r="O3953" s="16"/>
      <c r="P3953" s="16"/>
      <c r="Y3953" s="20"/>
      <c r="Z3953" s="20"/>
      <c r="AA3953" s="20"/>
      <c r="AB3953" s="20"/>
      <c r="AC3953" s="20"/>
      <c r="AD3953" s="20"/>
    </row>
    <row r="3954" spans="3:30" s="1" customFormat="1">
      <c r="C3954" s="16"/>
      <c r="D3954" s="16"/>
      <c r="E3954" s="32"/>
      <c r="F3954" s="16"/>
      <c r="G3954" s="16"/>
      <c r="H3954" s="16"/>
      <c r="I3954" s="16"/>
      <c r="J3954" s="16"/>
      <c r="K3954" s="16"/>
      <c r="L3954" s="32"/>
      <c r="M3954" s="16"/>
      <c r="N3954" s="16"/>
      <c r="O3954" s="16"/>
      <c r="P3954" s="16"/>
      <c r="Y3954" s="20"/>
      <c r="Z3954" s="20"/>
      <c r="AA3954" s="20"/>
      <c r="AB3954" s="20"/>
      <c r="AC3954" s="20"/>
      <c r="AD3954" s="20"/>
    </row>
    <row r="3955" spans="3:30" s="1" customFormat="1">
      <c r="C3955" s="16"/>
      <c r="D3955" s="16"/>
      <c r="E3955" s="32"/>
      <c r="F3955" s="16"/>
      <c r="G3955" s="16"/>
      <c r="H3955" s="16"/>
      <c r="I3955" s="16"/>
      <c r="J3955" s="16"/>
      <c r="K3955" s="16"/>
      <c r="L3955" s="32"/>
      <c r="M3955" s="16"/>
      <c r="N3955" s="16"/>
      <c r="O3955" s="16"/>
      <c r="P3955" s="16"/>
      <c r="Y3955" s="20"/>
      <c r="Z3955" s="20"/>
      <c r="AA3955" s="20"/>
      <c r="AB3955" s="20"/>
      <c r="AC3955" s="20"/>
      <c r="AD3955" s="20"/>
    </row>
    <row r="3956" spans="3:30" s="1" customFormat="1">
      <c r="C3956" s="16"/>
      <c r="D3956" s="16"/>
      <c r="E3956" s="32"/>
      <c r="F3956" s="16"/>
      <c r="G3956" s="16"/>
      <c r="H3956" s="16"/>
      <c r="I3956" s="16"/>
      <c r="J3956" s="16"/>
      <c r="K3956" s="16"/>
      <c r="L3956" s="32"/>
      <c r="M3956" s="16"/>
      <c r="N3956" s="16"/>
      <c r="O3956" s="16"/>
      <c r="P3956" s="16"/>
      <c r="Y3956" s="20"/>
      <c r="Z3956" s="20"/>
      <c r="AA3956" s="20"/>
      <c r="AB3956" s="20"/>
      <c r="AC3956" s="20"/>
      <c r="AD3956" s="20"/>
    </row>
    <row r="3957" spans="3:30" s="1" customFormat="1">
      <c r="C3957" s="16"/>
      <c r="D3957" s="16"/>
      <c r="E3957" s="32"/>
      <c r="F3957" s="16"/>
      <c r="G3957" s="16"/>
      <c r="H3957" s="16"/>
      <c r="I3957" s="16"/>
      <c r="J3957" s="16"/>
      <c r="K3957" s="16"/>
      <c r="L3957" s="32"/>
      <c r="M3957" s="16"/>
      <c r="N3957" s="16"/>
      <c r="O3957" s="16"/>
      <c r="P3957" s="16"/>
      <c r="Y3957" s="20"/>
      <c r="Z3957" s="20"/>
      <c r="AA3957" s="20"/>
      <c r="AB3957" s="20"/>
      <c r="AC3957" s="20"/>
      <c r="AD3957" s="20"/>
    </row>
    <row r="3958" spans="3:30" s="1" customFormat="1">
      <c r="C3958" s="16"/>
      <c r="D3958" s="16"/>
      <c r="E3958" s="32"/>
      <c r="F3958" s="16"/>
      <c r="G3958" s="16"/>
      <c r="H3958" s="16"/>
      <c r="I3958" s="16"/>
      <c r="J3958" s="16"/>
      <c r="K3958" s="16"/>
      <c r="L3958" s="32"/>
      <c r="M3958" s="16"/>
      <c r="N3958" s="16"/>
      <c r="O3958" s="16"/>
      <c r="P3958" s="16"/>
      <c r="Y3958" s="20"/>
      <c r="Z3958" s="20"/>
      <c r="AA3958" s="20"/>
      <c r="AB3958" s="20"/>
      <c r="AC3958" s="20"/>
      <c r="AD3958" s="20"/>
    </row>
    <row r="3959" spans="3:30" s="1" customFormat="1">
      <c r="C3959" s="16"/>
      <c r="D3959" s="16"/>
      <c r="E3959" s="32"/>
      <c r="F3959" s="16"/>
      <c r="G3959" s="16"/>
      <c r="H3959" s="16"/>
      <c r="I3959" s="16"/>
      <c r="J3959" s="16"/>
      <c r="K3959" s="16"/>
      <c r="L3959" s="32"/>
      <c r="M3959" s="16"/>
      <c r="N3959" s="16"/>
      <c r="O3959" s="16"/>
      <c r="P3959" s="16"/>
      <c r="Y3959" s="20"/>
      <c r="Z3959" s="20"/>
      <c r="AA3959" s="20"/>
      <c r="AB3959" s="20"/>
      <c r="AC3959" s="20"/>
      <c r="AD3959" s="20"/>
    </row>
    <row r="3960" spans="3:30" s="1" customFormat="1">
      <c r="C3960" s="16"/>
      <c r="D3960" s="16"/>
      <c r="E3960" s="32"/>
      <c r="F3960" s="16"/>
      <c r="G3960" s="16"/>
      <c r="H3960" s="16"/>
      <c r="I3960" s="16"/>
      <c r="J3960" s="16"/>
      <c r="K3960" s="16"/>
      <c r="L3960" s="32"/>
      <c r="M3960" s="16"/>
      <c r="N3960" s="16"/>
      <c r="O3960" s="16"/>
      <c r="P3960" s="16"/>
      <c r="Y3960" s="20"/>
      <c r="Z3960" s="20"/>
      <c r="AA3960" s="20"/>
      <c r="AB3960" s="20"/>
      <c r="AC3960" s="20"/>
      <c r="AD3960" s="20"/>
    </row>
    <row r="3961" spans="3:30" s="1" customFormat="1">
      <c r="C3961" s="16"/>
      <c r="D3961" s="16"/>
      <c r="E3961" s="32"/>
      <c r="F3961" s="16"/>
      <c r="G3961" s="16"/>
      <c r="H3961" s="16"/>
      <c r="I3961" s="16"/>
      <c r="J3961" s="16"/>
      <c r="K3961" s="16"/>
      <c r="L3961" s="32"/>
      <c r="M3961" s="16"/>
      <c r="N3961" s="16"/>
      <c r="O3961" s="16"/>
      <c r="P3961" s="16"/>
      <c r="Y3961" s="20"/>
      <c r="Z3961" s="20"/>
      <c r="AA3961" s="20"/>
      <c r="AB3961" s="20"/>
      <c r="AC3961" s="20"/>
      <c r="AD3961" s="20"/>
    </row>
    <row r="3962" spans="3:30" s="1" customFormat="1">
      <c r="C3962" s="16"/>
      <c r="D3962" s="16"/>
      <c r="E3962" s="32"/>
      <c r="F3962" s="16"/>
      <c r="G3962" s="16"/>
      <c r="H3962" s="16"/>
      <c r="I3962" s="16"/>
      <c r="J3962" s="16"/>
      <c r="K3962" s="16"/>
      <c r="L3962" s="32"/>
      <c r="M3962" s="16"/>
      <c r="N3962" s="16"/>
      <c r="O3962" s="16"/>
      <c r="P3962" s="16"/>
      <c r="Y3962" s="20"/>
      <c r="Z3962" s="20"/>
      <c r="AA3962" s="20"/>
      <c r="AB3962" s="20"/>
      <c r="AC3962" s="20"/>
      <c r="AD3962" s="20"/>
    </row>
    <row r="3963" spans="3:30" s="1" customFormat="1">
      <c r="C3963" s="16"/>
      <c r="D3963" s="16"/>
      <c r="E3963" s="32"/>
      <c r="F3963" s="16"/>
      <c r="G3963" s="16"/>
      <c r="H3963" s="16"/>
      <c r="I3963" s="16"/>
      <c r="J3963" s="16"/>
      <c r="K3963" s="16"/>
      <c r="L3963" s="32"/>
      <c r="M3963" s="16"/>
      <c r="N3963" s="16"/>
      <c r="O3963" s="16"/>
      <c r="P3963" s="16"/>
      <c r="Y3963" s="20"/>
      <c r="Z3963" s="20"/>
      <c r="AA3963" s="20"/>
      <c r="AB3963" s="20"/>
      <c r="AC3963" s="20"/>
      <c r="AD3963" s="20"/>
    </row>
    <row r="3964" spans="3:30" s="1" customFormat="1">
      <c r="C3964" s="16"/>
      <c r="D3964" s="16"/>
      <c r="E3964" s="32"/>
      <c r="F3964" s="16"/>
      <c r="G3964" s="16"/>
      <c r="H3964" s="16"/>
      <c r="I3964" s="16"/>
      <c r="J3964" s="16"/>
      <c r="K3964" s="16"/>
      <c r="L3964" s="32"/>
      <c r="M3964" s="16"/>
      <c r="N3964" s="16"/>
      <c r="O3964" s="16"/>
      <c r="P3964" s="16"/>
      <c r="Y3964" s="20"/>
      <c r="Z3964" s="20"/>
      <c r="AA3964" s="20"/>
      <c r="AB3964" s="20"/>
      <c r="AC3964" s="20"/>
      <c r="AD3964" s="20"/>
    </row>
    <row r="3965" spans="3:30" s="1" customFormat="1">
      <c r="C3965" s="16"/>
      <c r="D3965" s="16"/>
      <c r="E3965" s="32"/>
      <c r="F3965" s="16"/>
      <c r="G3965" s="16"/>
      <c r="H3965" s="16"/>
      <c r="I3965" s="16"/>
      <c r="J3965" s="16"/>
      <c r="K3965" s="16"/>
      <c r="L3965" s="32"/>
      <c r="M3965" s="16"/>
      <c r="N3965" s="16"/>
      <c r="O3965" s="16"/>
      <c r="P3965" s="16"/>
      <c r="Y3965" s="20"/>
      <c r="Z3965" s="20"/>
      <c r="AA3965" s="20"/>
      <c r="AB3965" s="20"/>
      <c r="AC3965" s="20"/>
      <c r="AD3965" s="20"/>
    </row>
    <row r="3966" spans="3:30" s="1" customFormat="1">
      <c r="C3966" s="16"/>
      <c r="D3966" s="16"/>
      <c r="E3966" s="32"/>
      <c r="F3966" s="16"/>
      <c r="G3966" s="16"/>
      <c r="H3966" s="16"/>
      <c r="I3966" s="16"/>
      <c r="J3966" s="16"/>
      <c r="K3966" s="16"/>
      <c r="L3966" s="32"/>
      <c r="M3966" s="16"/>
      <c r="N3966" s="16"/>
      <c r="O3966" s="16"/>
      <c r="P3966" s="16"/>
      <c r="Y3966" s="20"/>
      <c r="Z3966" s="20"/>
      <c r="AA3966" s="20"/>
      <c r="AB3966" s="20"/>
      <c r="AC3966" s="20"/>
      <c r="AD3966" s="20"/>
    </row>
    <row r="3967" spans="3:30" s="1" customFormat="1">
      <c r="C3967" s="16"/>
      <c r="D3967" s="16"/>
      <c r="E3967" s="32"/>
      <c r="F3967" s="16"/>
      <c r="G3967" s="16"/>
      <c r="H3967" s="16"/>
      <c r="I3967" s="16"/>
      <c r="J3967" s="16"/>
      <c r="K3967" s="16"/>
      <c r="L3967" s="32"/>
      <c r="M3967" s="16"/>
      <c r="N3967" s="16"/>
      <c r="O3967" s="16"/>
      <c r="P3967" s="16"/>
      <c r="Y3967" s="20"/>
      <c r="Z3967" s="20"/>
      <c r="AA3967" s="20"/>
      <c r="AB3967" s="20"/>
      <c r="AC3967" s="20"/>
      <c r="AD3967" s="20"/>
    </row>
    <row r="3968" spans="3:30" s="1" customFormat="1">
      <c r="C3968" s="16"/>
      <c r="D3968" s="16"/>
      <c r="E3968" s="32"/>
      <c r="F3968" s="16"/>
      <c r="G3968" s="16"/>
      <c r="H3968" s="16"/>
      <c r="I3968" s="16"/>
      <c r="J3968" s="16"/>
      <c r="K3968" s="16"/>
      <c r="L3968" s="32"/>
      <c r="M3968" s="16"/>
      <c r="N3968" s="16"/>
      <c r="O3968" s="16"/>
      <c r="P3968" s="16"/>
      <c r="Y3968" s="20"/>
      <c r="Z3968" s="20"/>
      <c r="AA3968" s="20"/>
      <c r="AB3968" s="20"/>
      <c r="AC3968" s="20"/>
      <c r="AD3968" s="20"/>
    </row>
    <row r="3969" spans="3:30" s="1" customFormat="1">
      <c r="C3969" s="16"/>
      <c r="D3969" s="16"/>
      <c r="E3969" s="32"/>
      <c r="F3969" s="16"/>
      <c r="G3969" s="16"/>
      <c r="H3969" s="16"/>
      <c r="I3969" s="16"/>
      <c r="J3969" s="16"/>
      <c r="K3969" s="16"/>
      <c r="L3969" s="32"/>
      <c r="M3969" s="16"/>
      <c r="N3969" s="16"/>
      <c r="O3969" s="16"/>
      <c r="P3969" s="16"/>
      <c r="Y3969" s="20"/>
      <c r="Z3969" s="20"/>
      <c r="AA3969" s="20"/>
      <c r="AB3969" s="20"/>
      <c r="AC3969" s="20"/>
      <c r="AD3969" s="20"/>
    </row>
    <row r="3970" spans="3:30" s="1" customFormat="1">
      <c r="C3970" s="16"/>
      <c r="D3970" s="16"/>
      <c r="E3970" s="32"/>
      <c r="F3970" s="16"/>
      <c r="G3970" s="16"/>
      <c r="H3970" s="16"/>
      <c r="I3970" s="16"/>
      <c r="J3970" s="16"/>
      <c r="K3970" s="16"/>
      <c r="L3970" s="32"/>
      <c r="M3970" s="16"/>
      <c r="N3970" s="16"/>
      <c r="O3970" s="16"/>
      <c r="P3970" s="16"/>
      <c r="Y3970" s="20"/>
      <c r="Z3970" s="20"/>
      <c r="AA3970" s="20"/>
      <c r="AB3970" s="20"/>
      <c r="AC3970" s="20"/>
      <c r="AD3970" s="20"/>
    </row>
    <row r="3971" spans="3:30" s="1" customFormat="1">
      <c r="C3971" s="16"/>
      <c r="D3971" s="16"/>
      <c r="E3971" s="32"/>
      <c r="F3971" s="16"/>
      <c r="G3971" s="16"/>
      <c r="H3971" s="16"/>
      <c r="I3971" s="16"/>
      <c r="J3971" s="16"/>
      <c r="K3971" s="16"/>
      <c r="L3971" s="32"/>
      <c r="M3971" s="16"/>
      <c r="N3971" s="16"/>
      <c r="O3971" s="16"/>
      <c r="P3971" s="16"/>
      <c r="Y3971" s="20"/>
      <c r="Z3971" s="20"/>
      <c r="AA3971" s="20"/>
      <c r="AB3971" s="20"/>
      <c r="AC3971" s="20"/>
      <c r="AD3971" s="20"/>
    </row>
    <row r="3972" spans="3:30" s="1" customFormat="1">
      <c r="C3972" s="16"/>
      <c r="D3972" s="16"/>
      <c r="E3972" s="32"/>
      <c r="F3972" s="16"/>
      <c r="G3972" s="16"/>
      <c r="H3972" s="16"/>
      <c r="I3972" s="16"/>
      <c r="J3972" s="16"/>
      <c r="K3972" s="16"/>
      <c r="L3972" s="32"/>
      <c r="M3972" s="16"/>
      <c r="N3972" s="16"/>
      <c r="O3972" s="16"/>
      <c r="P3972" s="16"/>
      <c r="Y3972" s="20"/>
      <c r="Z3972" s="20"/>
      <c r="AA3972" s="20"/>
      <c r="AB3972" s="20"/>
      <c r="AC3972" s="20"/>
      <c r="AD3972" s="20"/>
    </row>
    <row r="3973" spans="3:30" s="1" customFormat="1">
      <c r="C3973" s="16"/>
      <c r="D3973" s="16"/>
      <c r="E3973" s="32"/>
      <c r="F3973" s="16"/>
      <c r="G3973" s="16"/>
      <c r="H3973" s="16"/>
      <c r="I3973" s="16"/>
      <c r="J3973" s="16"/>
      <c r="K3973" s="16"/>
      <c r="L3973" s="32"/>
      <c r="M3973" s="16"/>
      <c r="N3973" s="16"/>
      <c r="O3973" s="16"/>
      <c r="P3973" s="16"/>
      <c r="Y3973" s="20"/>
      <c r="Z3973" s="20"/>
      <c r="AA3973" s="20"/>
      <c r="AB3973" s="20"/>
      <c r="AC3973" s="20"/>
      <c r="AD3973" s="20"/>
    </row>
    <row r="3974" spans="3:30" s="1" customFormat="1">
      <c r="C3974" s="16"/>
      <c r="D3974" s="16"/>
      <c r="E3974" s="32"/>
      <c r="F3974" s="16"/>
      <c r="G3974" s="16"/>
      <c r="H3974" s="16"/>
      <c r="I3974" s="16"/>
      <c r="J3974" s="16"/>
      <c r="K3974" s="16"/>
      <c r="L3974" s="32"/>
      <c r="M3974" s="16"/>
      <c r="N3974" s="16"/>
      <c r="O3974" s="16"/>
      <c r="P3974" s="16"/>
      <c r="Y3974" s="20"/>
      <c r="Z3974" s="20"/>
      <c r="AA3974" s="20"/>
      <c r="AB3974" s="20"/>
      <c r="AC3974" s="20"/>
      <c r="AD3974" s="20"/>
    </row>
    <row r="3975" spans="3:30" s="1" customFormat="1">
      <c r="C3975" s="16"/>
      <c r="D3975" s="16"/>
      <c r="E3975" s="32"/>
      <c r="F3975" s="16"/>
      <c r="G3975" s="16"/>
      <c r="H3975" s="16"/>
      <c r="I3975" s="16"/>
      <c r="J3975" s="16"/>
      <c r="K3975" s="16"/>
      <c r="L3975" s="32"/>
      <c r="M3975" s="16"/>
      <c r="N3975" s="16"/>
      <c r="O3975" s="16"/>
      <c r="P3975" s="16"/>
      <c r="Y3975" s="20"/>
      <c r="Z3975" s="20"/>
      <c r="AA3975" s="20"/>
      <c r="AB3975" s="20"/>
      <c r="AC3975" s="20"/>
      <c r="AD3975" s="20"/>
    </row>
    <row r="3976" spans="3:30" s="1" customFormat="1">
      <c r="C3976" s="16"/>
      <c r="D3976" s="16"/>
      <c r="E3976" s="32"/>
      <c r="F3976" s="16"/>
      <c r="G3976" s="16"/>
      <c r="H3976" s="16"/>
      <c r="I3976" s="16"/>
      <c r="J3976" s="16"/>
      <c r="K3976" s="16"/>
      <c r="L3976" s="32"/>
      <c r="M3976" s="16"/>
      <c r="N3976" s="16"/>
      <c r="O3976" s="16"/>
      <c r="P3976" s="16"/>
      <c r="Y3976" s="20"/>
      <c r="Z3976" s="20"/>
      <c r="AA3976" s="20"/>
      <c r="AB3976" s="20"/>
      <c r="AC3976" s="20"/>
      <c r="AD3976" s="20"/>
    </row>
    <row r="3977" spans="3:30" s="1" customFormat="1">
      <c r="C3977" s="16"/>
      <c r="D3977" s="16"/>
      <c r="E3977" s="32"/>
      <c r="F3977" s="16"/>
      <c r="G3977" s="16"/>
      <c r="H3977" s="16"/>
      <c r="I3977" s="16"/>
      <c r="J3977" s="16"/>
      <c r="K3977" s="16"/>
      <c r="L3977" s="32"/>
      <c r="M3977" s="16"/>
      <c r="N3977" s="16"/>
      <c r="O3977" s="16"/>
      <c r="P3977" s="16"/>
      <c r="Y3977" s="20"/>
      <c r="Z3977" s="20"/>
      <c r="AA3977" s="20"/>
      <c r="AB3977" s="20"/>
      <c r="AC3977" s="20"/>
      <c r="AD3977" s="20"/>
    </row>
    <row r="3978" spans="3:30" s="1" customFormat="1">
      <c r="C3978" s="16"/>
      <c r="D3978" s="16"/>
      <c r="E3978" s="32"/>
      <c r="F3978" s="16"/>
      <c r="G3978" s="16"/>
      <c r="H3978" s="16"/>
      <c r="I3978" s="16"/>
      <c r="J3978" s="16"/>
      <c r="K3978" s="16"/>
      <c r="L3978" s="32"/>
      <c r="M3978" s="16"/>
      <c r="N3978" s="16"/>
      <c r="O3978" s="16"/>
      <c r="P3978" s="16"/>
      <c r="Y3978" s="20"/>
      <c r="Z3978" s="20"/>
      <c r="AA3978" s="20"/>
      <c r="AB3978" s="20"/>
      <c r="AC3978" s="20"/>
      <c r="AD3978" s="20"/>
    </row>
    <row r="3979" spans="3:30" s="1" customFormat="1">
      <c r="C3979" s="16"/>
      <c r="D3979" s="16"/>
      <c r="E3979" s="32"/>
      <c r="F3979" s="16"/>
      <c r="G3979" s="16"/>
      <c r="H3979" s="16"/>
      <c r="I3979" s="16"/>
      <c r="J3979" s="16"/>
      <c r="K3979" s="16"/>
      <c r="L3979" s="32"/>
      <c r="M3979" s="16"/>
      <c r="N3979" s="16"/>
      <c r="O3979" s="16"/>
      <c r="P3979" s="16"/>
      <c r="Y3979" s="20"/>
      <c r="Z3979" s="20"/>
      <c r="AA3979" s="20"/>
      <c r="AB3979" s="20"/>
      <c r="AC3979" s="20"/>
      <c r="AD3979" s="20"/>
    </row>
    <row r="3980" spans="3:30" s="1" customFormat="1">
      <c r="C3980" s="16"/>
      <c r="D3980" s="16"/>
      <c r="E3980" s="32"/>
      <c r="F3980" s="16"/>
      <c r="G3980" s="16"/>
      <c r="H3980" s="16"/>
      <c r="I3980" s="16"/>
      <c r="J3980" s="16"/>
      <c r="K3980" s="16"/>
      <c r="L3980" s="32"/>
      <c r="M3980" s="16"/>
      <c r="N3980" s="16"/>
      <c r="O3980" s="16"/>
      <c r="P3980" s="16"/>
      <c r="Y3980" s="20"/>
      <c r="Z3980" s="20"/>
      <c r="AA3980" s="20"/>
      <c r="AB3980" s="20"/>
      <c r="AC3980" s="20"/>
      <c r="AD3980" s="20"/>
    </row>
    <row r="3981" spans="3:30" s="1" customFormat="1">
      <c r="C3981" s="16"/>
      <c r="D3981" s="16"/>
      <c r="E3981" s="32"/>
      <c r="F3981" s="16"/>
      <c r="G3981" s="16"/>
      <c r="H3981" s="16"/>
      <c r="I3981" s="16"/>
      <c r="J3981" s="16"/>
      <c r="K3981" s="16"/>
      <c r="L3981" s="32"/>
      <c r="M3981" s="16"/>
      <c r="N3981" s="16"/>
      <c r="O3981" s="16"/>
      <c r="P3981" s="16"/>
      <c r="Y3981" s="20"/>
      <c r="Z3981" s="20"/>
      <c r="AA3981" s="20"/>
      <c r="AB3981" s="20"/>
      <c r="AC3981" s="20"/>
      <c r="AD3981" s="20"/>
    </row>
    <row r="3982" spans="3:30" s="1" customFormat="1">
      <c r="C3982" s="16"/>
      <c r="D3982" s="16"/>
      <c r="E3982" s="32"/>
      <c r="F3982" s="16"/>
      <c r="G3982" s="16"/>
      <c r="H3982" s="16"/>
      <c r="I3982" s="16"/>
      <c r="J3982" s="16"/>
      <c r="K3982" s="16"/>
      <c r="L3982" s="32"/>
      <c r="M3982" s="16"/>
      <c r="N3982" s="16"/>
      <c r="O3982" s="16"/>
      <c r="P3982" s="16"/>
      <c r="Y3982" s="20"/>
      <c r="Z3982" s="20"/>
      <c r="AA3982" s="20"/>
      <c r="AB3982" s="20"/>
      <c r="AC3982" s="20"/>
      <c r="AD3982" s="20"/>
    </row>
    <row r="3983" spans="3:30" s="1" customFormat="1">
      <c r="C3983" s="16"/>
      <c r="D3983" s="16"/>
      <c r="E3983" s="32"/>
      <c r="F3983" s="16"/>
      <c r="G3983" s="16"/>
      <c r="H3983" s="16"/>
      <c r="I3983" s="16"/>
      <c r="J3983" s="16"/>
      <c r="K3983" s="16"/>
      <c r="L3983" s="32"/>
      <c r="M3983" s="16"/>
      <c r="N3983" s="16"/>
      <c r="O3983" s="16"/>
      <c r="P3983" s="16"/>
      <c r="Y3983" s="20"/>
      <c r="Z3983" s="20"/>
      <c r="AA3983" s="20"/>
      <c r="AB3983" s="20"/>
      <c r="AC3983" s="20"/>
      <c r="AD3983" s="20"/>
    </row>
    <row r="3984" spans="3:30" s="1" customFormat="1">
      <c r="C3984" s="16"/>
      <c r="D3984" s="16"/>
      <c r="E3984" s="32"/>
      <c r="F3984" s="16"/>
      <c r="G3984" s="16"/>
      <c r="H3984" s="16"/>
      <c r="I3984" s="16"/>
      <c r="J3984" s="16"/>
      <c r="K3984" s="16"/>
      <c r="L3984" s="32"/>
      <c r="M3984" s="16"/>
      <c r="N3984" s="16"/>
      <c r="O3984" s="16"/>
      <c r="P3984" s="16"/>
      <c r="Y3984" s="20"/>
      <c r="Z3984" s="20"/>
      <c r="AA3984" s="20"/>
      <c r="AB3984" s="20"/>
      <c r="AC3984" s="20"/>
      <c r="AD3984" s="20"/>
    </row>
    <row r="3985" spans="3:30" s="1" customFormat="1">
      <c r="C3985" s="16"/>
      <c r="D3985" s="16"/>
      <c r="E3985" s="32"/>
      <c r="F3985" s="16"/>
      <c r="G3985" s="16"/>
      <c r="H3985" s="16"/>
      <c r="I3985" s="16"/>
      <c r="J3985" s="16"/>
      <c r="K3985" s="16"/>
      <c r="L3985" s="32"/>
      <c r="M3985" s="16"/>
      <c r="N3985" s="16"/>
      <c r="O3985" s="16"/>
      <c r="P3985" s="16"/>
      <c r="Y3985" s="20"/>
      <c r="Z3985" s="20"/>
      <c r="AA3985" s="20"/>
      <c r="AB3985" s="20"/>
      <c r="AC3985" s="20"/>
      <c r="AD3985" s="20"/>
    </row>
    <row r="3986" spans="3:30" s="1" customFormat="1">
      <c r="C3986" s="16"/>
      <c r="D3986" s="16"/>
      <c r="E3986" s="32"/>
      <c r="F3986" s="16"/>
      <c r="G3986" s="16"/>
      <c r="H3986" s="16"/>
      <c r="I3986" s="16"/>
      <c r="J3986" s="16"/>
      <c r="K3986" s="16"/>
      <c r="L3986" s="32"/>
      <c r="M3986" s="16"/>
      <c r="N3986" s="16"/>
      <c r="O3986" s="16"/>
      <c r="P3986" s="16"/>
      <c r="Y3986" s="20"/>
      <c r="Z3986" s="20"/>
      <c r="AA3986" s="20"/>
      <c r="AB3986" s="20"/>
      <c r="AC3986" s="20"/>
      <c r="AD3986" s="20"/>
    </row>
    <row r="3987" spans="3:30" s="1" customFormat="1">
      <c r="C3987" s="16"/>
      <c r="D3987" s="16"/>
      <c r="E3987" s="32"/>
      <c r="F3987" s="16"/>
      <c r="G3987" s="16"/>
      <c r="H3987" s="16"/>
      <c r="I3987" s="16"/>
      <c r="J3987" s="16"/>
      <c r="K3987" s="16"/>
      <c r="L3987" s="32"/>
      <c r="M3987" s="16"/>
      <c r="N3987" s="16"/>
      <c r="O3987" s="16"/>
      <c r="P3987" s="16"/>
      <c r="Y3987" s="20"/>
      <c r="Z3987" s="20"/>
      <c r="AA3987" s="20"/>
      <c r="AB3987" s="20"/>
      <c r="AC3987" s="20"/>
      <c r="AD3987" s="20"/>
    </row>
    <row r="3988" spans="3:30" s="1" customFormat="1">
      <c r="C3988" s="16"/>
      <c r="D3988" s="16"/>
      <c r="E3988" s="32"/>
      <c r="F3988" s="16"/>
      <c r="G3988" s="16"/>
      <c r="H3988" s="16"/>
      <c r="I3988" s="16"/>
      <c r="J3988" s="16"/>
      <c r="K3988" s="16"/>
      <c r="L3988" s="32"/>
      <c r="M3988" s="16"/>
      <c r="N3988" s="16"/>
      <c r="O3988" s="16"/>
      <c r="P3988" s="16"/>
      <c r="Y3988" s="20"/>
      <c r="Z3988" s="20"/>
      <c r="AA3988" s="20"/>
      <c r="AB3988" s="20"/>
      <c r="AC3988" s="20"/>
      <c r="AD3988" s="20"/>
    </row>
    <row r="3989" spans="3:30" s="1" customFormat="1">
      <c r="C3989" s="16"/>
      <c r="D3989" s="16"/>
      <c r="E3989" s="32"/>
      <c r="F3989" s="16"/>
      <c r="G3989" s="16"/>
      <c r="H3989" s="16"/>
      <c r="I3989" s="16"/>
      <c r="J3989" s="16"/>
      <c r="K3989" s="16"/>
      <c r="L3989" s="32"/>
      <c r="M3989" s="16"/>
      <c r="N3989" s="16"/>
      <c r="O3989" s="16"/>
      <c r="P3989" s="16"/>
      <c r="Y3989" s="20"/>
      <c r="Z3989" s="20"/>
      <c r="AA3989" s="20"/>
      <c r="AB3989" s="20"/>
      <c r="AC3989" s="20"/>
      <c r="AD3989" s="20"/>
    </row>
    <row r="3990" spans="3:30" s="1" customFormat="1">
      <c r="C3990" s="16"/>
      <c r="D3990" s="16"/>
      <c r="E3990" s="32"/>
      <c r="F3990" s="16"/>
      <c r="G3990" s="16"/>
      <c r="H3990" s="16"/>
      <c r="I3990" s="16"/>
      <c r="J3990" s="16"/>
      <c r="K3990" s="16"/>
      <c r="L3990" s="32"/>
      <c r="M3990" s="16"/>
      <c r="N3990" s="16"/>
      <c r="O3990" s="16"/>
      <c r="P3990" s="16"/>
      <c r="Y3990" s="20"/>
      <c r="Z3990" s="20"/>
      <c r="AA3990" s="20"/>
      <c r="AB3990" s="20"/>
      <c r="AC3990" s="20"/>
      <c r="AD3990" s="20"/>
    </row>
    <row r="3991" spans="3:30" s="1" customFormat="1">
      <c r="C3991" s="16"/>
      <c r="D3991" s="16"/>
      <c r="E3991" s="32"/>
      <c r="F3991" s="16"/>
      <c r="G3991" s="16"/>
      <c r="H3991" s="16"/>
      <c r="I3991" s="16"/>
      <c r="J3991" s="16"/>
      <c r="K3991" s="16"/>
      <c r="L3991" s="32"/>
      <c r="M3991" s="16"/>
      <c r="N3991" s="16"/>
      <c r="O3991" s="16"/>
      <c r="P3991" s="16"/>
      <c r="Y3991" s="20"/>
      <c r="Z3991" s="20"/>
      <c r="AA3991" s="20"/>
      <c r="AB3991" s="20"/>
      <c r="AC3991" s="20"/>
      <c r="AD3991" s="20"/>
    </row>
    <row r="3992" spans="3:30" s="1" customFormat="1">
      <c r="C3992" s="16"/>
      <c r="D3992" s="16"/>
      <c r="E3992" s="32"/>
      <c r="F3992" s="16"/>
      <c r="G3992" s="16"/>
      <c r="H3992" s="16"/>
      <c r="I3992" s="16"/>
      <c r="J3992" s="16"/>
      <c r="K3992" s="16"/>
      <c r="L3992" s="32"/>
      <c r="M3992" s="16"/>
      <c r="N3992" s="16"/>
      <c r="O3992" s="16"/>
      <c r="P3992" s="16"/>
      <c r="Y3992" s="20"/>
      <c r="Z3992" s="20"/>
      <c r="AA3992" s="20"/>
      <c r="AB3992" s="20"/>
      <c r="AC3992" s="20"/>
      <c r="AD3992" s="20"/>
    </row>
    <row r="3993" spans="3:30" s="1" customFormat="1">
      <c r="C3993" s="16"/>
      <c r="D3993" s="16"/>
      <c r="E3993" s="32"/>
      <c r="F3993" s="16"/>
      <c r="G3993" s="16"/>
      <c r="H3993" s="16"/>
      <c r="I3993" s="16"/>
      <c r="J3993" s="16"/>
      <c r="K3993" s="16"/>
      <c r="L3993" s="32"/>
      <c r="M3993" s="16"/>
      <c r="N3993" s="16"/>
      <c r="O3993" s="16"/>
      <c r="P3993" s="16"/>
      <c r="Y3993" s="20"/>
      <c r="Z3993" s="20"/>
      <c r="AA3993" s="20"/>
      <c r="AB3993" s="20"/>
      <c r="AC3993" s="20"/>
      <c r="AD3993" s="20"/>
    </row>
    <row r="3994" spans="3:30" s="1" customFormat="1">
      <c r="C3994" s="16"/>
      <c r="D3994" s="16"/>
      <c r="E3994" s="32"/>
      <c r="F3994" s="16"/>
      <c r="G3994" s="16"/>
      <c r="H3994" s="16"/>
      <c r="I3994" s="16"/>
      <c r="J3994" s="16"/>
      <c r="K3994" s="16"/>
      <c r="L3994" s="32"/>
      <c r="M3994" s="16"/>
      <c r="N3994" s="16"/>
      <c r="O3994" s="16"/>
      <c r="P3994" s="16"/>
      <c r="Y3994" s="20"/>
      <c r="Z3994" s="20"/>
      <c r="AA3994" s="20"/>
      <c r="AB3994" s="20"/>
      <c r="AC3994" s="20"/>
      <c r="AD3994" s="20"/>
    </row>
    <row r="3995" spans="3:30" s="1" customFormat="1">
      <c r="C3995" s="16"/>
      <c r="D3995" s="16"/>
      <c r="E3995" s="32"/>
      <c r="F3995" s="16"/>
      <c r="G3995" s="16"/>
      <c r="H3995" s="16"/>
      <c r="I3995" s="16"/>
      <c r="J3995" s="16"/>
      <c r="K3995" s="16"/>
      <c r="L3995" s="32"/>
      <c r="M3995" s="16"/>
      <c r="N3995" s="16"/>
      <c r="O3995" s="16"/>
      <c r="P3995" s="16"/>
      <c r="Y3995" s="20"/>
      <c r="Z3995" s="20"/>
      <c r="AA3995" s="20"/>
      <c r="AB3995" s="20"/>
      <c r="AC3995" s="20"/>
      <c r="AD3995" s="20"/>
    </row>
    <row r="3996" spans="3:30" s="1" customFormat="1">
      <c r="C3996" s="16"/>
      <c r="D3996" s="16"/>
      <c r="E3996" s="32"/>
      <c r="F3996" s="16"/>
      <c r="G3996" s="16"/>
      <c r="H3996" s="16"/>
      <c r="I3996" s="16"/>
      <c r="J3996" s="16"/>
      <c r="K3996" s="16"/>
      <c r="L3996" s="32"/>
      <c r="M3996" s="16"/>
      <c r="N3996" s="16"/>
      <c r="O3996" s="16"/>
      <c r="P3996" s="16"/>
      <c r="Y3996" s="20"/>
      <c r="Z3996" s="20"/>
      <c r="AA3996" s="20"/>
      <c r="AB3996" s="20"/>
      <c r="AC3996" s="20"/>
      <c r="AD3996" s="20"/>
    </row>
    <row r="3997" spans="3:30" s="1" customFormat="1">
      <c r="C3997" s="16"/>
      <c r="D3997" s="16"/>
      <c r="E3997" s="32"/>
      <c r="F3997" s="16"/>
      <c r="G3997" s="16"/>
      <c r="H3997" s="16"/>
      <c r="I3997" s="16"/>
      <c r="J3997" s="16"/>
      <c r="K3997" s="16"/>
      <c r="L3997" s="32"/>
      <c r="M3997" s="16"/>
      <c r="N3997" s="16"/>
      <c r="O3997" s="16"/>
      <c r="P3997" s="16"/>
      <c r="Y3997" s="20"/>
      <c r="Z3997" s="20"/>
      <c r="AA3997" s="20"/>
      <c r="AB3997" s="20"/>
      <c r="AC3997" s="20"/>
      <c r="AD3997" s="20"/>
    </row>
    <row r="3998" spans="3:30" s="1" customFormat="1">
      <c r="C3998" s="16"/>
      <c r="D3998" s="16"/>
      <c r="E3998" s="32"/>
      <c r="F3998" s="16"/>
      <c r="G3998" s="16"/>
      <c r="H3998" s="16"/>
      <c r="I3998" s="16"/>
      <c r="J3998" s="16"/>
      <c r="K3998" s="16"/>
      <c r="L3998" s="32"/>
      <c r="M3998" s="16"/>
      <c r="N3998" s="16"/>
      <c r="O3998" s="16"/>
      <c r="P3998" s="16"/>
      <c r="Y3998" s="20"/>
      <c r="Z3998" s="20"/>
      <c r="AA3998" s="20"/>
      <c r="AB3998" s="20"/>
      <c r="AC3998" s="20"/>
      <c r="AD3998" s="20"/>
    </row>
    <row r="3999" spans="3:30" s="1" customFormat="1">
      <c r="C3999" s="16"/>
      <c r="D3999" s="16"/>
      <c r="E3999" s="32"/>
      <c r="F3999" s="16"/>
      <c r="G3999" s="16"/>
      <c r="H3999" s="16"/>
      <c r="I3999" s="16"/>
      <c r="J3999" s="16"/>
      <c r="K3999" s="16"/>
      <c r="L3999" s="32"/>
      <c r="M3999" s="16"/>
      <c r="N3999" s="16"/>
      <c r="O3999" s="16"/>
      <c r="P3999" s="16"/>
      <c r="Y3999" s="20"/>
      <c r="Z3999" s="20"/>
      <c r="AA3999" s="20"/>
      <c r="AB3999" s="20"/>
      <c r="AC3999" s="20"/>
      <c r="AD3999" s="20"/>
    </row>
    <row r="4000" spans="3:30" s="1" customFormat="1">
      <c r="C4000" s="16"/>
      <c r="D4000" s="16"/>
      <c r="E4000" s="32"/>
      <c r="F4000" s="16"/>
      <c r="G4000" s="16"/>
      <c r="H4000" s="16"/>
      <c r="I4000" s="16"/>
      <c r="J4000" s="16"/>
      <c r="K4000" s="16"/>
      <c r="L4000" s="32"/>
      <c r="M4000" s="16"/>
      <c r="N4000" s="16"/>
      <c r="O4000" s="16"/>
      <c r="P4000" s="16"/>
      <c r="Y4000" s="20"/>
      <c r="Z4000" s="20"/>
      <c r="AA4000" s="20"/>
      <c r="AB4000" s="20"/>
      <c r="AC4000" s="20"/>
      <c r="AD4000" s="20"/>
    </row>
    <row r="4001" spans="3:30" s="1" customFormat="1">
      <c r="C4001" s="16"/>
      <c r="D4001" s="16"/>
      <c r="E4001" s="32"/>
      <c r="F4001" s="16"/>
      <c r="G4001" s="16"/>
      <c r="H4001" s="16"/>
      <c r="I4001" s="16"/>
      <c r="J4001" s="16"/>
      <c r="K4001" s="16"/>
      <c r="L4001" s="32"/>
      <c r="M4001" s="16"/>
      <c r="N4001" s="16"/>
      <c r="O4001" s="16"/>
      <c r="P4001" s="16"/>
      <c r="Y4001" s="20"/>
      <c r="Z4001" s="20"/>
      <c r="AA4001" s="20"/>
      <c r="AB4001" s="20"/>
      <c r="AC4001" s="20"/>
      <c r="AD4001" s="20"/>
    </row>
    <row r="4002" spans="3:30" s="1" customFormat="1">
      <c r="C4002" s="16"/>
      <c r="D4002" s="16"/>
      <c r="E4002" s="32"/>
      <c r="F4002" s="16"/>
      <c r="G4002" s="16"/>
      <c r="H4002" s="16"/>
      <c r="I4002" s="16"/>
      <c r="J4002" s="16"/>
      <c r="K4002" s="16"/>
      <c r="L4002" s="32"/>
      <c r="M4002" s="16"/>
      <c r="N4002" s="16"/>
      <c r="O4002" s="16"/>
      <c r="P4002" s="16"/>
      <c r="Y4002" s="20"/>
      <c r="Z4002" s="20"/>
      <c r="AA4002" s="20"/>
      <c r="AB4002" s="20"/>
      <c r="AC4002" s="20"/>
      <c r="AD4002" s="20"/>
    </row>
    <row r="4003" spans="3:30" s="1" customFormat="1">
      <c r="C4003" s="16"/>
      <c r="D4003" s="16"/>
      <c r="E4003" s="32"/>
      <c r="F4003" s="16"/>
      <c r="G4003" s="16"/>
      <c r="H4003" s="16"/>
      <c r="I4003" s="16"/>
      <c r="J4003" s="16"/>
      <c r="K4003" s="16"/>
      <c r="L4003" s="32"/>
      <c r="M4003" s="16"/>
      <c r="N4003" s="16"/>
      <c r="O4003" s="16"/>
      <c r="P4003" s="16"/>
      <c r="Y4003" s="20"/>
      <c r="Z4003" s="20"/>
      <c r="AA4003" s="20"/>
      <c r="AB4003" s="20"/>
      <c r="AC4003" s="20"/>
      <c r="AD4003" s="20"/>
    </row>
    <row r="4004" spans="3:30" s="1" customFormat="1">
      <c r="C4004" s="16"/>
      <c r="D4004" s="16"/>
      <c r="E4004" s="32"/>
      <c r="F4004" s="16"/>
      <c r="G4004" s="16"/>
      <c r="H4004" s="16"/>
      <c r="I4004" s="16"/>
      <c r="J4004" s="16"/>
      <c r="K4004" s="16"/>
      <c r="L4004" s="32"/>
      <c r="M4004" s="16"/>
      <c r="N4004" s="16"/>
      <c r="O4004" s="16"/>
      <c r="P4004" s="16"/>
      <c r="Y4004" s="20"/>
      <c r="Z4004" s="20"/>
      <c r="AA4004" s="20"/>
      <c r="AB4004" s="20"/>
      <c r="AC4004" s="20"/>
      <c r="AD4004" s="20"/>
    </row>
    <row r="4005" spans="3:30" s="1" customFormat="1">
      <c r="C4005" s="16"/>
      <c r="D4005" s="16"/>
      <c r="E4005" s="32"/>
      <c r="F4005" s="16"/>
      <c r="G4005" s="16"/>
      <c r="H4005" s="16"/>
      <c r="I4005" s="16"/>
      <c r="J4005" s="16"/>
      <c r="K4005" s="16"/>
      <c r="L4005" s="32"/>
      <c r="M4005" s="16"/>
      <c r="N4005" s="16"/>
      <c r="O4005" s="16"/>
      <c r="P4005" s="16"/>
      <c r="Y4005" s="20"/>
      <c r="Z4005" s="20"/>
      <c r="AA4005" s="20"/>
      <c r="AB4005" s="20"/>
      <c r="AC4005" s="20"/>
      <c r="AD4005" s="20"/>
    </row>
    <row r="4006" spans="3:30" s="1" customFormat="1">
      <c r="C4006" s="16"/>
      <c r="D4006" s="16"/>
      <c r="E4006" s="32"/>
      <c r="F4006" s="16"/>
      <c r="G4006" s="16"/>
      <c r="H4006" s="16"/>
      <c r="I4006" s="16"/>
      <c r="J4006" s="16"/>
      <c r="K4006" s="16"/>
      <c r="L4006" s="32"/>
      <c r="M4006" s="16"/>
      <c r="N4006" s="16"/>
      <c r="O4006" s="16"/>
      <c r="P4006" s="16"/>
      <c r="Y4006" s="20"/>
      <c r="Z4006" s="20"/>
      <c r="AA4006" s="20"/>
      <c r="AB4006" s="20"/>
      <c r="AC4006" s="20"/>
      <c r="AD4006" s="20"/>
    </row>
    <row r="4007" spans="3:30" s="1" customFormat="1">
      <c r="C4007" s="16"/>
      <c r="D4007" s="16"/>
      <c r="E4007" s="32"/>
      <c r="F4007" s="16"/>
      <c r="G4007" s="16"/>
      <c r="H4007" s="16"/>
      <c r="I4007" s="16"/>
      <c r="J4007" s="16"/>
      <c r="K4007" s="16"/>
      <c r="L4007" s="32"/>
      <c r="M4007" s="16"/>
      <c r="N4007" s="16"/>
      <c r="O4007" s="16"/>
      <c r="P4007" s="16"/>
      <c r="Y4007" s="20"/>
      <c r="Z4007" s="20"/>
      <c r="AA4007" s="20"/>
      <c r="AB4007" s="20"/>
      <c r="AC4007" s="20"/>
      <c r="AD4007" s="20"/>
    </row>
    <row r="4008" spans="3:30" s="1" customFormat="1">
      <c r="C4008" s="16"/>
      <c r="D4008" s="16"/>
      <c r="E4008" s="32"/>
      <c r="F4008" s="16"/>
      <c r="G4008" s="16"/>
      <c r="H4008" s="16"/>
      <c r="I4008" s="16"/>
      <c r="J4008" s="16"/>
      <c r="K4008" s="16"/>
      <c r="L4008" s="32"/>
      <c r="M4008" s="16"/>
      <c r="N4008" s="16"/>
      <c r="O4008" s="16"/>
      <c r="P4008" s="16"/>
      <c r="Y4008" s="20"/>
      <c r="Z4008" s="20"/>
      <c r="AA4008" s="20"/>
      <c r="AB4008" s="20"/>
      <c r="AC4008" s="20"/>
      <c r="AD4008" s="20"/>
    </row>
    <row r="4009" spans="3:30" s="1" customFormat="1">
      <c r="C4009" s="16"/>
      <c r="D4009" s="16"/>
      <c r="E4009" s="32"/>
      <c r="F4009" s="16"/>
      <c r="G4009" s="16"/>
      <c r="H4009" s="16"/>
      <c r="I4009" s="16"/>
      <c r="J4009" s="16"/>
      <c r="K4009" s="16"/>
      <c r="L4009" s="32"/>
      <c r="M4009" s="16"/>
      <c r="N4009" s="16"/>
      <c r="O4009" s="16"/>
      <c r="P4009" s="16"/>
      <c r="Y4009" s="20"/>
      <c r="Z4009" s="20"/>
      <c r="AA4009" s="20"/>
      <c r="AB4009" s="20"/>
      <c r="AC4009" s="20"/>
      <c r="AD4009" s="20"/>
    </row>
    <row r="4010" spans="3:30" s="1" customFormat="1">
      <c r="C4010" s="16"/>
      <c r="D4010" s="16"/>
      <c r="E4010" s="32"/>
      <c r="F4010" s="16"/>
      <c r="G4010" s="16"/>
      <c r="H4010" s="16"/>
      <c r="I4010" s="16"/>
      <c r="J4010" s="16"/>
      <c r="K4010" s="16"/>
      <c r="L4010" s="32"/>
      <c r="M4010" s="16"/>
      <c r="N4010" s="16"/>
      <c r="O4010" s="16"/>
      <c r="P4010" s="16"/>
      <c r="Y4010" s="20"/>
      <c r="Z4010" s="20"/>
      <c r="AA4010" s="20"/>
      <c r="AB4010" s="20"/>
      <c r="AC4010" s="20"/>
      <c r="AD4010" s="20"/>
    </row>
    <row r="4011" spans="3:30" s="1" customFormat="1">
      <c r="C4011" s="16"/>
      <c r="D4011" s="16"/>
      <c r="E4011" s="32"/>
      <c r="F4011" s="16"/>
      <c r="G4011" s="16"/>
      <c r="H4011" s="16"/>
      <c r="I4011" s="16"/>
      <c r="J4011" s="16"/>
      <c r="K4011" s="16"/>
      <c r="L4011" s="32"/>
      <c r="M4011" s="16"/>
      <c r="N4011" s="16"/>
      <c r="O4011" s="16"/>
      <c r="P4011" s="16"/>
      <c r="Y4011" s="20"/>
      <c r="Z4011" s="20"/>
      <c r="AA4011" s="20"/>
      <c r="AB4011" s="20"/>
      <c r="AC4011" s="20"/>
      <c r="AD4011" s="20"/>
    </row>
    <row r="4012" spans="3:30" s="1" customFormat="1">
      <c r="C4012" s="16"/>
      <c r="D4012" s="16"/>
      <c r="E4012" s="32"/>
      <c r="F4012" s="16"/>
      <c r="G4012" s="16"/>
      <c r="H4012" s="16"/>
      <c r="I4012" s="16"/>
      <c r="J4012" s="16"/>
      <c r="K4012" s="16"/>
      <c r="L4012" s="32"/>
      <c r="M4012" s="16"/>
      <c r="N4012" s="16"/>
      <c r="O4012" s="16"/>
      <c r="P4012" s="16"/>
      <c r="Y4012" s="20"/>
      <c r="Z4012" s="20"/>
      <c r="AA4012" s="20"/>
      <c r="AB4012" s="20"/>
      <c r="AC4012" s="20"/>
      <c r="AD4012" s="20"/>
    </row>
    <row r="4013" spans="3:30" s="1" customFormat="1">
      <c r="C4013" s="16"/>
      <c r="D4013" s="16"/>
      <c r="E4013" s="32"/>
      <c r="F4013" s="16"/>
      <c r="G4013" s="16"/>
      <c r="H4013" s="16"/>
      <c r="I4013" s="16"/>
      <c r="J4013" s="16"/>
      <c r="K4013" s="16"/>
      <c r="L4013" s="32"/>
      <c r="M4013" s="16"/>
      <c r="N4013" s="16"/>
      <c r="O4013" s="16"/>
      <c r="P4013" s="16"/>
      <c r="Y4013" s="20"/>
      <c r="Z4013" s="20"/>
      <c r="AA4013" s="20"/>
      <c r="AB4013" s="20"/>
      <c r="AC4013" s="20"/>
      <c r="AD4013" s="20"/>
    </row>
    <row r="4014" spans="3:30" s="1" customFormat="1">
      <c r="C4014" s="16"/>
      <c r="D4014" s="16"/>
      <c r="E4014" s="32"/>
      <c r="F4014" s="16"/>
      <c r="G4014" s="16"/>
      <c r="H4014" s="16"/>
      <c r="I4014" s="16"/>
      <c r="J4014" s="16"/>
      <c r="K4014" s="16"/>
      <c r="L4014" s="32"/>
      <c r="M4014" s="16"/>
      <c r="N4014" s="16"/>
      <c r="O4014" s="16"/>
      <c r="P4014" s="16"/>
      <c r="Y4014" s="20"/>
      <c r="Z4014" s="20"/>
      <c r="AA4014" s="20"/>
      <c r="AB4014" s="20"/>
      <c r="AC4014" s="20"/>
      <c r="AD4014" s="20"/>
    </row>
    <row r="4015" spans="3:30" s="1" customFormat="1">
      <c r="C4015" s="16"/>
      <c r="D4015" s="16"/>
      <c r="E4015" s="32"/>
      <c r="F4015" s="16"/>
      <c r="G4015" s="16"/>
      <c r="H4015" s="16"/>
      <c r="I4015" s="16"/>
      <c r="J4015" s="16"/>
      <c r="K4015" s="16"/>
      <c r="L4015" s="32"/>
      <c r="M4015" s="16"/>
      <c r="N4015" s="16"/>
      <c r="O4015" s="16"/>
      <c r="P4015" s="16"/>
      <c r="Y4015" s="20"/>
      <c r="Z4015" s="20"/>
      <c r="AA4015" s="20"/>
      <c r="AB4015" s="20"/>
      <c r="AC4015" s="20"/>
      <c r="AD4015" s="20"/>
    </row>
    <row r="4016" spans="3:30" s="1" customFormat="1">
      <c r="C4016" s="16"/>
      <c r="D4016" s="16"/>
      <c r="E4016" s="32"/>
      <c r="F4016" s="16"/>
      <c r="G4016" s="16"/>
      <c r="H4016" s="16"/>
      <c r="I4016" s="16"/>
      <c r="J4016" s="16"/>
      <c r="K4016" s="16"/>
      <c r="L4016" s="32"/>
      <c r="M4016" s="16"/>
      <c r="N4016" s="16"/>
      <c r="O4016" s="16"/>
      <c r="P4016" s="16"/>
      <c r="Y4016" s="20"/>
      <c r="Z4016" s="20"/>
      <c r="AA4016" s="20"/>
      <c r="AB4016" s="20"/>
      <c r="AC4016" s="20"/>
      <c r="AD4016" s="20"/>
    </row>
    <row r="4017" spans="3:30" s="1" customFormat="1">
      <c r="C4017" s="16"/>
      <c r="D4017" s="16"/>
      <c r="E4017" s="32"/>
      <c r="F4017" s="16"/>
      <c r="G4017" s="16"/>
      <c r="H4017" s="16"/>
      <c r="I4017" s="16"/>
      <c r="J4017" s="16"/>
      <c r="K4017" s="16"/>
      <c r="L4017" s="32"/>
      <c r="M4017" s="16"/>
      <c r="N4017" s="16"/>
      <c r="O4017" s="16"/>
      <c r="P4017" s="16"/>
      <c r="Y4017" s="20"/>
      <c r="Z4017" s="20"/>
      <c r="AA4017" s="20"/>
      <c r="AB4017" s="20"/>
      <c r="AC4017" s="20"/>
      <c r="AD4017" s="20"/>
    </row>
    <row r="4018" spans="3:30" s="1" customFormat="1">
      <c r="C4018" s="16"/>
      <c r="D4018" s="16"/>
      <c r="E4018" s="32"/>
      <c r="F4018" s="16"/>
      <c r="G4018" s="16"/>
      <c r="H4018" s="16"/>
      <c r="I4018" s="16"/>
      <c r="J4018" s="16"/>
      <c r="K4018" s="16"/>
      <c r="L4018" s="32"/>
      <c r="M4018" s="16"/>
      <c r="N4018" s="16"/>
      <c r="O4018" s="16"/>
      <c r="P4018" s="16"/>
      <c r="Y4018" s="20"/>
      <c r="Z4018" s="20"/>
      <c r="AA4018" s="20"/>
      <c r="AB4018" s="20"/>
      <c r="AC4018" s="20"/>
      <c r="AD4018" s="20"/>
    </row>
    <row r="4019" spans="3:30" s="1" customFormat="1">
      <c r="C4019" s="16"/>
      <c r="D4019" s="16"/>
      <c r="E4019" s="32"/>
      <c r="F4019" s="16"/>
      <c r="G4019" s="16"/>
      <c r="H4019" s="16"/>
      <c r="I4019" s="16"/>
      <c r="J4019" s="16"/>
      <c r="K4019" s="16"/>
      <c r="L4019" s="32"/>
      <c r="M4019" s="16"/>
      <c r="N4019" s="16"/>
      <c r="O4019" s="16"/>
      <c r="P4019" s="16"/>
      <c r="Y4019" s="20"/>
      <c r="Z4019" s="20"/>
      <c r="AA4019" s="20"/>
      <c r="AB4019" s="20"/>
      <c r="AC4019" s="20"/>
      <c r="AD4019" s="20"/>
    </row>
    <row r="4020" spans="3:30" s="1" customFormat="1">
      <c r="C4020" s="16"/>
      <c r="D4020" s="16"/>
      <c r="E4020" s="32"/>
      <c r="F4020" s="16"/>
      <c r="G4020" s="16"/>
      <c r="H4020" s="16"/>
      <c r="I4020" s="16"/>
      <c r="J4020" s="16"/>
      <c r="K4020" s="16"/>
      <c r="L4020" s="32"/>
      <c r="M4020" s="16"/>
      <c r="N4020" s="16"/>
      <c r="O4020" s="16"/>
      <c r="P4020" s="16"/>
      <c r="Y4020" s="20"/>
      <c r="Z4020" s="20"/>
      <c r="AA4020" s="20"/>
      <c r="AB4020" s="20"/>
      <c r="AC4020" s="20"/>
      <c r="AD4020" s="20"/>
    </row>
    <row r="4021" spans="3:30" s="1" customFormat="1">
      <c r="C4021" s="16"/>
      <c r="D4021" s="16"/>
      <c r="E4021" s="32"/>
      <c r="F4021" s="16"/>
      <c r="G4021" s="16"/>
      <c r="H4021" s="16"/>
      <c r="I4021" s="16"/>
      <c r="J4021" s="16"/>
      <c r="K4021" s="16"/>
      <c r="L4021" s="32"/>
      <c r="M4021" s="16"/>
      <c r="N4021" s="16"/>
      <c r="O4021" s="16"/>
      <c r="P4021" s="16"/>
      <c r="Y4021" s="20"/>
      <c r="Z4021" s="20"/>
      <c r="AA4021" s="20"/>
      <c r="AB4021" s="20"/>
      <c r="AC4021" s="20"/>
      <c r="AD4021" s="20"/>
    </row>
    <row r="4022" spans="3:30" s="1" customFormat="1">
      <c r="C4022" s="16"/>
      <c r="D4022" s="16"/>
      <c r="E4022" s="32"/>
      <c r="F4022" s="16"/>
      <c r="G4022" s="16"/>
      <c r="H4022" s="16"/>
      <c r="I4022" s="16"/>
      <c r="J4022" s="16"/>
      <c r="K4022" s="16"/>
      <c r="L4022" s="32"/>
      <c r="M4022" s="16"/>
      <c r="N4022" s="16"/>
      <c r="O4022" s="16"/>
      <c r="P4022" s="16"/>
      <c r="Y4022" s="20"/>
      <c r="Z4022" s="20"/>
      <c r="AA4022" s="20"/>
      <c r="AB4022" s="20"/>
      <c r="AC4022" s="20"/>
      <c r="AD4022" s="20"/>
    </row>
    <row r="4023" spans="3:30" s="1" customFormat="1">
      <c r="C4023" s="16"/>
      <c r="D4023" s="16"/>
      <c r="E4023" s="32"/>
      <c r="F4023" s="16"/>
      <c r="G4023" s="16"/>
      <c r="H4023" s="16"/>
      <c r="I4023" s="16"/>
      <c r="J4023" s="16"/>
      <c r="K4023" s="16"/>
      <c r="L4023" s="32"/>
      <c r="M4023" s="16"/>
      <c r="N4023" s="16"/>
      <c r="O4023" s="16"/>
      <c r="P4023" s="16"/>
      <c r="Y4023" s="20"/>
      <c r="Z4023" s="20"/>
      <c r="AA4023" s="20"/>
      <c r="AB4023" s="20"/>
      <c r="AC4023" s="20"/>
      <c r="AD4023" s="20"/>
    </row>
    <row r="4024" spans="3:30" s="1" customFormat="1">
      <c r="C4024" s="16"/>
      <c r="D4024" s="16"/>
      <c r="E4024" s="32"/>
      <c r="F4024" s="16"/>
      <c r="G4024" s="16"/>
      <c r="H4024" s="16"/>
      <c r="I4024" s="16"/>
      <c r="J4024" s="16"/>
      <c r="K4024" s="16"/>
      <c r="L4024" s="32"/>
      <c r="M4024" s="16"/>
      <c r="N4024" s="16"/>
      <c r="O4024" s="16"/>
      <c r="P4024" s="16"/>
      <c r="Y4024" s="20"/>
      <c r="Z4024" s="20"/>
      <c r="AA4024" s="20"/>
      <c r="AB4024" s="20"/>
      <c r="AC4024" s="20"/>
      <c r="AD4024" s="20"/>
    </row>
    <row r="4025" spans="3:30" s="1" customFormat="1">
      <c r="C4025" s="16"/>
      <c r="D4025" s="16"/>
      <c r="E4025" s="32"/>
      <c r="F4025" s="16"/>
      <c r="G4025" s="16"/>
      <c r="H4025" s="16"/>
      <c r="I4025" s="16"/>
      <c r="J4025" s="16"/>
      <c r="K4025" s="16"/>
      <c r="L4025" s="32"/>
      <c r="M4025" s="16"/>
      <c r="N4025" s="16"/>
      <c r="O4025" s="16"/>
      <c r="P4025" s="16"/>
      <c r="Y4025" s="20"/>
      <c r="Z4025" s="20"/>
      <c r="AA4025" s="20"/>
      <c r="AB4025" s="20"/>
      <c r="AC4025" s="20"/>
      <c r="AD4025" s="20"/>
    </row>
    <row r="4026" spans="3:30" s="1" customFormat="1">
      <c r="C4026" s="16"/>
      <c r="D4026" s="16"/>
      <c r="E4026" s="32"/>
      <c r="F4026" s="16"/>
      <c r="G4026" s="16"/>
      <c r="H4026" s="16"/>
      <c r="I4026" s="16"/>
      <c r="J4026" s="16"/>
      <c r="K4026" s="16"/>
      <c r="L4026" s="32"/>
      <c r="M4026" s="16"/>
      <c r="N4026" s="16"/>
      <c r="O4026" s="16"/>
      <c r="P4026" s="16"/>
      <c r="Y4026" s="20"/>
      <c r="Z4026" s="20"/>
      <c r="AA4026" s="20"/>
      <c r="AB4026" s="20"/>
      <c r="AC4026" s="20"/>
      <c r="AD4026" s="20"/>
    </row>
    <row r="4027" spans="3:30" s="1" customFormat="1">
      <c r="C4027" s="16"/>
      <c r="D4027" s="16"/>
      <c r="E4027" s="32"/>
      <c r="F4027" s="16"/>
      <c r="G4027" s="16"/>
      <c r="H4027" s="16"/>
      <c r="I4027" s="16"/>
      <c r="J4027" s="16"/>
      <c r="K4027" s="16"/>
      <c r="L4027" s="32"/>
      <c r="M4027" s="16"/>
      <c r="N4027" s="16"/>
      <c r="O4027" s="16"/>
      <c r="P4027" s="16"/>
      <c r="Y4027" s="20"/>
      <c r="Z4027" s="20"/>
      <c r="AA4027" s="20"/>
      <c r="AB4027" s="20"/>
      <c r="AC4027" s="20"/>
      <c r="AD4027" s="20"/>
    </row>
    <row r="4028" spans="3:30" s="1" customFormat="1">
      <c r="C4028" s="16"/>
      <c r="D4028" s="16"/>
      <c r="E4028" s="32"/>
      <c r="F4028" s="16"/>
      <c r="G4028" s="16"/>
      <c r="H4028" s="16"/>
      <c r="I4028" s="16"/>
      <c r="J4028" s="16"/>
      <c r="K4028" s="16"/>
      <c r="L4028" s="32"/>
      <c r="M4028" s="16"/>
      <c r="N4028" s="16"/>
      <c r="O4028" s="16"/>
      <c r="P4028" s="16"/>
      <c r="Y4028" s="20"/>
      <c r="Z4028" s="20"/>
      <c r="AA4028" s="20"/>
      <c r="AB4028" s="20"/>
      <c r="AC4028" s="20"/>
      <c r="AD4028" s="20"/>
    </row>
    <row r="4029" spans="3:30" s="1" customFormat="1">
      <c r="C4029" s="16"/>
      <c r="D4029" s="16"/>
      <c r="E4029" s="32"/>
      <c r="F4029" s="16"/>
      <c r="G4029" s="16"/>
      <c r="H4029" s="16"/>
      <c r="I4029" s="16"/>
      <c r="J4029" s="16"/>
      <c r="K4029" s="16"/>
      <c r="L4029" s="32"/>
      <c r="M4029" s="16"/>
      <c r="N4029" s="16"/>
      <c r="O4029" s="16"/>
      <c r="P4029" s="16"/>
      <c r="Y4029" s="20"/>
      <c r="Z4029" s="20"/>
      <c r="AA4029" s="20"/>
      <c r="AB4029" s="20"/>
      <c r="AC4029" s="20"/>
      <c r="AD4029" s="20"/>
    </row>
    <row r="4030" spans="3:30" s="1" customFormat="1">
      <c r="C4030" s="16"/>
      <c r="D4030" s="16"/>
      <c r="E4030" s="32"/>
      <c r="F4030" s="16"/>
      <c r="G4030" s="16"/>
      <c r="H4030" s="16"/>
      <c r="I4030" s="16"/>
      <c r="J4030" s="16"/>
      <c r="K4030" s="16"/>
      <c r="L4030" s="32"/>
      <c r="M4030" s="16"/>
      <c r="N4030" s="16"/>
      <c r="O4030" s="16"/>
      <c r="P4030" s="16"/>
      <c r="Y4030" s="20"/>
      <c r="Z4030" s="20"/>
      <c r="AA4030" s="20"/>
      <c r="AB4030" s="20"/>
      <c r="AC4030" s="20"/>
      <c r="AD4030" s="20"/>
    </row>
    <row r="4031" spans="3:30" s="1" customFormat="1">
      <c r="C4031" s="16"/>
      <c r="D4031" s="16"/>
      <c r="E4031" s="32"/>
      <c r="F4031" s="16"/>
      <c r="G4031" s="16"/>
      <c r="H4031" s="16"/>
      <c r="I4031" s="16"/>
      <c r="J4031" s="16"/>
      <c r="K4031" s="16"/>
      <c r="L4031" s="32"/>
      <c r="M4031" s="16"/>
      <c r="N4031" s="16"/>
      <c r="O4031" s="16"/>
      <c r="P4031" s="16"/>
      <c r="Y4031" s="20"/>
      <c r="Z4031" s="20"/>
      <c r="AA4031" s="20"/>
      <c r="AB4031" s="20"/>
      <c r="AC4031" s="20"/>
      <c r="AD4031" s="20"/>
    </row>
    <row r="4032" spans="3:30" s="1" customFormat="1">
      <c r="C4032" s="16"/>
      <c r="D4032" s="16"/>
      <c r="E4032" s="32"/>
      <c r="F4032" s="16"/>
      <c r="G4032" s="16"/>
      <c r="H4032" s="16"/>
      <c r="I4032" s="16"/>
      <c r="J4032" s="16"/>
      <c r="K4032" s="16"/>
      <c r="L4032" s="32"/>
      <c r="M4032" s="16"/>
      <c r="N4032" s="16"/>
      <c r="O4032" s="16"/>
      <c r="P4032" s="16"/>
      <c r="Y4032" s="20"/>
      <c r="Z4032" s="20"/>
      <c r="AA4032" s="20"/>
      <c r="AB4032" s="20"/>
      <c r="AC4032" s="20"/>
      <c r="AD4032" s="20"/>
    </row>
    <row r="4033" spans="3:30" s="1" customFormat="1">
      <c r="C4033" s="16"/>
      <c r="D4033" s="16"/>
      <c r="E4033" s="32"/>
      <c r="F4033" s="16"/>
      <c r="G4033" s="16"/>
      <c r="H4033" s="16"/>
      <c r="I4033" s="16"/>
      <c r="J4033" s="16"/>
      <c r="K4033" s="16"/>
      <c r="L4033" s="32"/>
      <c r="M4033" s="16"/>
      <c r="N4033" s="16"/>
      <c r="O4033" s="16"/>
      <c r="P4033" s="16"/>
      <c r="Y4033" s="20"/>
      <c r="Z4033" s="20"/>
      <c r="AA4033" s="20"/>
      <c r="AB4033" s="20"/>
      <c r="AC4033" s="20"/>
      <c r="AD4033" s="20"/>
    </row>
    <row r="4034" spans="3:30" s="1" customFormat="1">
      <c r="C4034" s="16"/>
      <c r="D4034" s="16"/>
      <c r="E4034" s="32"/>
      <c r="F4034" s="16"/>
      <c r="G4034" s="16"/>
      <c r="H4034" s="16"/>
      <c r="I4034" s="16"/>
      <c r="J4034" s="16"/>
      <c r="K4034" s="16"/>
      <c r="L4034" s="32"/>
      <c r="M4034" s="16"/>
      <c r="N4034" s="16"/>
      <c r="O4034" s="16"/>
      <c r="P4034" s="16"/>
      <c r="Y4034" s="20"/>
      <c r="Z4034" s="20"/>
      <c r="AA4034" s="20"/>
      <c r="AB4034" s="20"/>
      <c r="AC4034" s="20"/>
      <c r="AD4034" s="20"/>
    </row>
    <row r="4035" spans="3:30" s="1" customFormat="1">
      <c r="C4035" s="16"/>
      <c r="D4035" s="16"/>
      <c r="E4035" s="32"/>
      <c r="F4035" s="16"/>
      <c r="G4035" s="16"/>
      <c r="H4035" s="16"/>
      <c r="I4035" s="16"/>
      <c r="J4035" s="16"/>
      <c r="K4035" s="16"/>
      <c r="L4035" s="32"/>
      <c r="M4035" s="16"/>
      <c r="N4035" s="16"/>
      <c r="O4035" s="16"/>
      <c r="P4035" s="16"/>
      <c r="Y4035" s="20"/>
      <c r="Z4035" s="20"/>
      <c r="AA4035" s="20"/>
      <c r="AB4035" s="20"/>
      <c r="AC4035" s="20"/>
      <c r="AD4035" s="20"/>
    </row>
    <row r="4036" spans="3:30" s="1" customFormat="1">
      <c r="C4036" s="16"/>
      <c r="D4036" s="16"/>
      <c r="E4036" s="32"/>
      <c r="F4036" s="16"/>
      <c r="G4036" s="16"/>
      <c r="H4036" s="16"/>
      <c r="I4036" s="16"/>
      <c r="J4036" s="16"/>
      <c r="K4036" s="16"/>
      <c r="L4036" s="32"/>
      <c r="M4036" s="16"/>
      <c r="N4036" s="16"/>
      <c r="O4036" s="16"/>
      <c r="P4036" s="16"/>
      <c r="Y4036" s="20"/>
      <c r="Z4036" s="20"/>
      <c r="AA4036" s="20"/>
      <c r="AB4036" s="20"/>
      <c r="AC4036" s="20"/>
      <c r="AD4036" s="20"/>
    </row>
    <row r="4037" spans="3:30" s="1" customFormat="1">
      <c r="C4037" s="16"/>
      <c r="D4037" s="16"/>
      <c r="E4037" s="32"/>
      <c r="F4037" s="16"/>
      <c r="G4037" s="16"/>
      <c r="H4037" s="16"/>
      <c r="I4037" s="16"/>
      <c r="J4037" s="16"/>
      <c r="K4037" s="16"/>
      <c r="L4037" s="32"/>
      <c r="M4037" s="16"/>
      <c r="N4037" s="16"/>
      <c r="O4037" s="16"/>
      <c r="P4037" s="16"/>
      <c r="Y4037" s="20"/>
      <c r="Z4037" s="20"/>
      <c r="AA4037" s="20"/>
      <c r="AB4037" s="20"/>
      <c r="AC4037" s="20"/>
      <c r="AD4037" s="20"/>
    </row>
    <row r="4038" spans="3:30" s="1" customFormat="1">
      <c r="C4038" s="16"/>
      <c r="D4038" s="16"/>
      <c r="E4038" s="32"/>
      <c r="F4038" s="16"/>
      <c r="G4038" s="16"/>
      <c r="H4038" s="16"/>
      <c r="I4038" s="16"/>
      <c r="J4038" s="16"/>
      <c r="K4038" s="16"/>
      <c r="L4038" s="32"/>
      <c r="M4038" s="16"/>
      <c r="N4038" s="16"/>
      <c r="O4038" s="16"/>
      <c r="P4038" s="16"/>
      <c r="Y4038" s="20"/>
      <c r="Z4038" s="20"/>
      <c r="AA4038" s="20"/>
      <c r="AB4038" s="20"/>
      <c r="AC4038" s="20"/>
      <c r="AD4038" s="20"/>
    </row>
    <row r="4039" spans="3:30" s="1" customFormat="1">
      <c r="C4039" s="16"/>
      <c r="D4039" s="16"/>
      <c r="E4039" s="32"/>
      <c r="F4039" s="16"/>
      <c r="G4039" s="16"/>
      <c r="H4039" s="16"/>
      <c r="I4039" s="16"/>
      <c r="J4039" s="16"/>
      <c r="K4039" s="16"/>
      <c r="L4039" s="32"/>
      <c r="M4039" s="16"/>
      <c r="N4039" s="16"/>
      <c r="O4039" s="16"/>
      <c r="P4039" s="16"/>
      <c r="Y4039" s="20"/>
      <c r="Z4039" s="20"/>
      <c r="AA4039" s="20"/>
      <c r="AB4039" s="20"/>
      <c r="AC4039" s="20"/>
      <c r="AD4039" s="20"/>
    </row>
    <row r="4040" spans="3:30" s="1" customFormat="1">
      <c r="C4040" s="16"/>
      <c r="D4040" s="16"/>
      <c r="E4040" s="32"/>
      <c r="F4040" s="16"/>
      <c r="G4040" s="16"/>
      <c r="H4040" s="16"/>
      <c r="I4040" s="16"/>
      <c r="J4040" s="16"/>
      <c r="K4040" s="16"/>
      <c r="L4040" s="32"/>
      <c r="M4040" s="16"/>
      <c r="N4040" s="16"/>
      <c r="O4040" s="16"/>
      <c r="P4040" s="16"/>
      <c r="Y4040" s="20"/>
      <c r="Z4040" s="20"/>
      <c r="AA4040" s="20"/>
      <c r="AB4040" s="20"/>
      <c r="AC4040" s="20"/>
      <c r="AD4040" s="20"/>
    </row>
    <row r="4041" spans="3:30" s="1" customFormat="1">
      <c r="C4041" s="16"/>
      <c r="D4041" s="16"/>
      <c r="E4041" s="32"/>
      <c r="F4041" s="16"/>
      <c r="G4041" s="16"/>
      <c r="H4041" s="16"/>
      <c r="I4041" s="16"/>
      <c r="J4041" s="16"/>
      <c r="K4041" s="16"/>
      <c r="L4041" s="32"/>
      <c r="M4041" s="16"/>
      <c r="N4041" s="16"/>
      <c r="O4041" s="16"/>
      <c r="P4041" s="16"/>
      <c r="Y4041" s="20"/>
      <c r="Z4041" s="20"/>
      <c r="AA4041" s="20"/>
      <c r="AB4041" s="20"/>
      <c r="AC4041" s="20"/>
      <c r="AD4041" s="20"/>
    </row>
    <row r="4042" spans="3:30" s="1" customFormat="1">
      <c r="C4042" s="16"/>
      <c r="D4042" s="16"/>
      <c r="E4042" s="32"/>
      <c r="F4042" s="16"/>
      <c r="G4042" s="16"/>
      <c r="H4042" s="16"/>
      <c r="I4042" s="16"/>
      <c r="J4042" s="16"/>
      <c r="K4042" s="16"/>
      <c r="L4042" s="32"/>
      <c r="M4042" s="16"/>
      <c r="N4042" s="16"/>
      <c r="O4042" s="16"/>
      <c r="P4042" s="16"/>
      <c r="Y4042" s="20"/>
      <c r="Z4042" s="20"/>
      <c r="AA4042" s="20"/>
      <c r="AB4042" s="20"/>
      <c r="AC4042" s="20"/>
      <c r="AD4042" s="20"/>
    </row>
    <row r="4043" spans="3:30" s="1" customFormat="1">
      <c r="C4043" s="16"/>
      <c r="D4043" s="16"/>
      <c r="E4043" s="32"/>
      <c r="F4043" s="16"/>
      <c r="G4043" s="16"/>
      <c r="H4043" s="16"/>
      <c r="I4043" s="16"/>
      <c r="J4043" s="16"/>
      <c r="K4043" s="16"/>
      <c r="L4043" s="32"/>
      <c r="M4043" s="16"/>
      <c r="N4043" s="16"/>
      <c r="O4043" s="16"/>
      <c r="P4043" s="16"/>
      <c r="Y4043" s="20"/>
      <c r="Z4043" s="20"/>
      <c r="AA4043" s="20"/>
      <c r="AB4043" s="20"/>
      <c r="AC4043" s="20"/>
      <c r="AD4043" s="20"/>
    </row>
    <row r="4044" spans="3:30" s="1" customFormat="1">
      <c r="C4044" s="16"/>
      <c r="D4044" s="16"/>
      <c r="E4044" s="32"/>
      <c r="F4044" s="16"/>
      <c r="G4044" s="16"/>
      <c r="H4044" s="16"/>
      <c r="I4044" s="16"/>
      <c r="J4044" s="16"/>
      <c r="K4044" s="16"/>
      <c r="L4044" s="32"/>
      <c r="M4044" s="16"/>
      <c r="N4044" s="16"/>
      <c r="O4044" s="16"/>
      <c r="P4044" s="16"/>
      <c r="Y4044" s="20"/>
      <c r="Z4044" s="20"/>
      <c r="AA4044" s="20"/>
      <c r="AB4044" s="20"/>
      <c r="AC4044" s="20"/>
      <c r="AD4044" s="20"/>
    </row>
    <row r="4045" spans="3:30" s="1" customFormat="1">
      <c r="C4045" s="16"/>
      <c r="D4045" s="16"/>
      <c r="E4045" s="32"/>
      <c r="F4045" s="16"/>
      <c r="G4045" s="16"/>
      <c r="H4045" s="16"/>
      <c r="I4045" s="16"/>
      <c r="J4045" s="16"/>
      <c r="K4045" s="16"/>
      <c r="L4045" s="32"/>
      <c r="M4045" s="16"/>
      <c r="N4045" s="16"/>
      <c r="O4045" s="16"/>
      <c r="P4045" s="16"/>
      <c r="Y4045" s="20"/>
      <c r="Z4045" s="20"/>
      <c r="AA4045" s="20"/>
      <c r="AB4045" s="20"/>
      <c r="AC4045" s="20"/>
      <c r="AD4045" s="20"/>
    </row>
    <row r="4046" spans="3:30" s="1" customFormat="1">
      <c r="C4046" s="16"/>
      <c r="D4046" s="16"/>
      <c r="E4046" s="32"/>
      <c r="F4046" s="16"/>
      <c r="G4046" s="16"/>
      <c r="H4046" s="16"/>
      <c r="I4046" s="16"/>
      <c r="J4046" s="16"/>
      <c r="K4046" s="16"/>
      <c r="L4046" s="32"/>
      <c r="M4046" s="16"/>
      <c r="N4046" s="16"/>
      <c r="O4046" s="16"/>
      <c r="P4046" s="16"/>
      <c r="Y4046" s="20"/>
      <c r="Z4046" s="20"/>
      <c r="AA4046" s="20"/>
      <c r="AB4046" s="20"/>
      <c r="AC4046" s="20"/>
      <c r="AD4046" s="20"/>
    </row>
    <row r="4047" spans="3:30" s="1" customFormat="1">
      <c r="C4047" s="16"/>
      <c r="D4047" s="16"/>
      <c r="E4047" s="32"/>
      <c r="F4047" s="16"/>
      <c r="G4047" s="16"/>
      <c r="H4047" s="16"/>
      <c r="I4047" s="16"/>
      <c r="J4047" s="16"/>
      <c r="K4047" s="16"/>
      <c r="L4047" s="32"/>
      <c r="M4047" s="16"/>
      <c r="N4047" s="16"/>
      <c r="O4047" s="16"/>
      <c r="P4047" s="16"/>
      <c r="Y4047" s="20"/>
      <c r="Z4047" s="20"/>
      <c r="AA4047" s="20"/>
      <c r="AB4047" s="20"/>
      <c r="AC4047" s="20"/>
      <c r="AD4047" s="20"/>
    </row>
    <row r="4048" spans="3:30" s="1" customFormat="1">
      <c r="C4048" s="16"/>
      <c r="D4048" s="16"/>
      <c r="E4048" s="32"/>
      <c r="F4048" s="16"/>
      <c r="G4048" s="16"/>
      <c r="H4048" s="16"/>
      <c r="I4048" s="16"/>
      <c r="J4048" s="16"/>
      <c r="K4048" s="16"/>
      <c r="L4048" s="32"/>
      <c r="M4048" s="16"/>
      <c r="N4048" s="16"/>
      <c r="O4048" s="16"/>
      <c r="P4048" s="16"/>
      <c r="Y4048" s="20"/>
      <c r="Z4048" s="20"/>
      <c r="AA4048" s="20"/>
      <c r="AB4048" s="20"/>
      <c r="AC4048" s="20"/>
      <c r="AD4048" s="20"/>
    </row>
    <row r="4049" spans="3:30" s="1" customFormat="1">
      <c r="C4049" s="16"/>
      <c r="D4049" s="16"/>
      <c r="E4049" s="32"/>
      <c r="F4049" s="16"/>
      <c r="G4049" s="16"/>
      <c r="H4049" s="16"/>
      <c r="I4049" s="16"/>
      <c r="J4049" s="16"/>
      <c r="K4049" s="16"/>
      <c r="L4049" s="32"/>
      <c r="M4049" s="16"/>
      <c r="N4049" s="16"/>
      <c r="O4049" s="16"/>
      <c r="P4049" s="16"/>
      <c r="Y4049" s="20"/>
      <c r="Z4049" s="20"/>
      <c r="AA4049" s="20"/>
      <c r="AB4049" s="20"/>
      <c r="AC4049" s="20"/>
      <c r="AD4049" s="20"/>
    </row>
    <row r="4050" spans="3:30" s="1" customFormat="1">
      <c r="C4050" s="16"/>
      <c r="D4050" s="16"/>
      <c r="E4050" s="32"/>
      <c r="F4050" s="16"/>
      <c r="G4050" s="16"/>
      <c r="H4050" s="16"/>
      <c r="I4050" s="16"/>
      <c r="J4050" s="16"/>
      <c r="K4050" s="16"/>
      <c r="L4050" s="32"/>
      <c r="M4050" s="16"/>
      <c r="N4050" s="16"/>
      <c r="O4050" s="16"/>
      <c r="P4050" s="16"/>
      <c r="Y4050" s="20"/>
      <c r="Z4050" s="20"/>
      <c r="AA4050" s="20"/>
      <c r="AB4050" s="20"/>
      <c r="AC4050" s="20"/>
      <c r="AD4050" s="20"/>
    </row>
    <row r="4051" spans="3:30" s="1" customFormat="1">
      <c r="C4051" s="16"/>
      <c r="D4051" s="16"/>
      <c r="E4051" s="32"/>
      <c r="F4051" s="16"/>
      <c r="G4051" s="16"/>
      <c r="H4051" s="16"/>
      <c r="I4051" s="16"/>
      <c r="J4051" s="16"/>
      <c r="K4051" s="16"/>
      <c r="L4051" s="32"/>
      <c r="M4051" s="16"/>
      <c r="N4051" s="16"/>
      <c r="O4051" s="16"/>
      <c r="P4051" s="16"/>
      <c r="Y4051" s="20"/>
      <c r="Z4051" s="20"/>
      <c r="AA4051" s="20"/>
      <c r="AB4051" s="20"/>
      <c r="AC4051" s="20"/>
      <c r="AD4051" s="20"/>
    </row>
    <row r="4052" spans="3:30" s="1" customFormat="1">
      <c r="C4052" s="16"/>
      <c r="D4052" s="16"/>
      <c r="E4052" s="32"/>
      <c r="F4052" s="16"/>
      <c r="G4052" s="16"/>
      <c r="H4052" s="16"/>
      <c r="I4052" s="16"/>
      <c r="J4052" s="16"/>
      <c r="K4052" s="16"/>
      <c r="L4052" s="32"/>
      <c r="M4052" s="16"/>
      <c r="N4052" s="16"/>
      <c r="O4052" s="16"/>
      <c r="P4052" s="16"/>
      <c r="Y4052" s="20"/>
      <c r="Z4052" s="20"/>
      <c r="AA4052" s="20"/>
      <c r="AB4052" s="20"/>
      <c r="AC4052" s="20"/>
      <c r="AD4052" s="20"/>
    </row>
    <row r="4053" spans="3:30" s="1" customFormat="1">
      <c r="C4053" s="16"/>
      <c r="D4053" s="16"/>
      <c r="E4053" s="32"/>
      <c r="F4053" s="16"/>
      <c r="G4053" s="16"/>
      <c r="H4053" s="16"/>
      <c r="I4053" s="16"/>
      <c r="J4053" s="16"/>
      <c r="K4053" s="16"/>
      <c r="L4053" s="32"/>
      <c r="M4053" s="16"/>
      <c r="N4053" s="16"/>
      <c r="O4053" s="16"/>
      <c r="P4053" s="16"/>
      <c r="Y4053" s="20"/>
      <c r="Z4053" s="20"/>
      <c r="AA4053" s="20"/>
      <c r="AB4053" s="20"/>
      <c r="AC4053" s="20"/>
      <c r="AD4053" s="20"/>
    </row>
    <row r="4054" spans="3:30" s="1" customFormat="1">
      <c r="C4054" s="16"/>
      <c r="D4054" s="16"/>
      <c r="E4054" s="32"/>
      <c r="F4054" s="16"/>
      <c r="G4054" s="16"/>
      <c r="H4054" s="16"/>
      <c r="I4054" s="16"/>
      <c r="J4054" s="16"/>
      <c r="K4054" s="16"/>
      <c r="L4054" s="32"/>
      <c r="M4054" s="16"/>
      <c r="N4054" s="16"/>
      <c r="O4054" s="16"/>
      <c r="P4054" s="16"/>
      <c r="Y4054" s="20"/>
      <c r="Z4054" s="20"/>
      <c r="AA4054" s="20"/>
      <c r="AB4054" s="20"/>
      <c r="AC4054" s="20"/>
      <c r="AD4054" s="20"/>
    </row>
    <row r="4055" spans="3:30" s="1" customFormat="1">
      <c r="C4055" s="16"/>
      <c r="D4055" s="16"/>
      <c r="E4055" s="32"/>
      <c r="F4055" s="16"/>
      <c r="G4055" s="16"/>
      <c r="H4055" s="16"/>
      <c r="I4055" s="16"/>
      <c r="J4055" s="16"/>
      <c r="K4055" s="16"/>
      <c r="L4055" s="32"/>
      <c r="M4055" s="16"/>
      <c r="N4055" s="16"/>
      <c r="O4055" s="16"/>
      <c r="P4055" s="16"/>
      <c r="Y4055" s="20"/>
      <c r="Z4055" s="20"/>
      <c r="AA4055" s="20"/>
      <c r="AB4055" s="20"/>
      <c r="AC4055" s="20"/>
      <c r="AD4055" s="20"/>
    </row>
    <row r="4056" spans="3:30" s="1" customFormat="1">
      <c r="C4056" s="16"/>
      <c r="D4056" s="16"/>
      <c r="E4056" s="32"/>
      <c r="F4056" s="16"/>
      <c r="G4056" s="16"/>
      <c r="H4056" s="16"/>
      <c r="I4056" s="16"/>
      <c r="J4056" s="16"/>
      <c r="K4056" s="16"/>
      <c r="L4056" s="32"/>
      <c r="M4056" s="16"/>
      <c r="N4056" s="16"/>
      <c r="O4056" s="16"/>
      <c r="P4056" s="16"/>
      <c r="Y4056" s="20"/>
      <c r="Z4056" s="20"/>
      <c r="AA4056" s="20"/>
      <c r="AB4056" s="20"/>
      <c r="AC4056" s="20"/>
      <c r="AD4056" s="20"/>
    </row>
    <row r="4057" spans="3:30" s="1" customFormat="1">
      <c r="C4057" s="16"/>
      <c r="D4057" s="16"/>
      <c r="E4057" s="32"/>
      <c r="F4057" s="16"/>
      <c r="G4057" s="16"/>
      <c r="H4057" s="16"/>
      <c r="I4057" s="16"/>
      <c r="J4057" s="16"/>
      <c r="K4057" s="16"/>
      <c r="L4057" s="32"/>
      <c r="M4057" s="16"/>
      <c r="N4057" s="16"/>
      <c r="O4057" s="16"/>
      <c r="P4057" s="16"/>
      <c r="Y4057" s="20"/>
      <c r="Z4057" s="20"/>
      <c r="AA4057" s="20"/>
      <c r="AB4057" s="20"/>
      <c r="AC4057" s="20"/>
      <c r="AD4057" s="20"/>
    </row>
    <row r="4058" spans="3:30" s="1" customFormat="1">
      <c r="C4058" s="16"/>
      <c r="D4058" s="16"/>
      <c r="E4058" s="32"/>
      <c r="F4058" s="16"/>
      <c r="G4058" s="16"/>
      <c r="H4058" s="16"/>
      <c r="I4058" s="16"/>
      <c r="J4058" s="16"/>
      <c r="K4058" s="16"/>
      <c r="L4058" s="32"/>
      <c r="M4058" s="16"/>
      <c r="N4058" s="16"/>
      <c r="O4058" s="16"/>
      <c r="P4058" s="16"/>
      <c r="Y4058" s="20"/>
      <c r="Z4058" s="20"/>
      <c r="AA4058" s="20"/>
      <c r="AB4058" s="20"/>
      <c r="AC4058" s="20"/>
      <c r="AD4058" s="20"/>
    </row>
    <row r="4059" spans="3:30" s="1" customFormat="1">
      <c r="C4059" s="16"/>
      <c r="D4059" s="16"/>
      <c r="E4059" s="32"/>
      <c r="F4059" s="16"/>
      <c r="G4059" s="16"/>
      <c r="H4059" s="16"/>
      <c r="I4059" s="16"/>
      <c r="J4059" s="16"/>
      <c r="K4059" s="16"/>
      <c r="L4059" s="32"/>
      <c r="M4059" s="16"/>
      <c r="N4059" s="16"/>
      <c r="O4059" s="16"/>
      <c r="P4059" s="16"/>
      <c r="Y4059" s="20"/>
      <c r="Z4059" s="20"/>
      <c r="AA4059" s="20"/>
      <c r="AB4059" s="20"/>
      <c r="AC4059" s="20"/>
      <c r="AD4059" s="20"/>
    </row>
    <row r="4060" spans="3:30" s="1" customFormat="1">
      <c r="C4060" s="16"/>
      <c r="D4060" s="16"/>
      <c r="E4060" s="32"/>
      <c r="F4060" s="16"/>
      <c r="G4060" s="16"/>
      <c r="H4060" s="16"/>
      <c r="I4060" s="16"/>
      <c r="J4060" s="16"/>
      <c r="K4060" s="16"/>
      <c r="L4060" s="32"/>
      <c r="M4060" s="16"/>
      <c r="N4060" s="16"/>
      <c r="O4060" s="16"/>
      <c r="P4060" s="16"/>
      <c r="Y4060" s="20"/>
      <c r="Z4060" s="20"/>
      <c r="AA4060" s="20"/>
      <c r="AB4060" s="20"/>
      <c r="AC4060" s="20"/>
      <c r="AD4060" s="20"/>
    </row>
    <row r="4061" spans="3:30" s="1" customFormat="1">
      <c r="C4061" s="16"/>
      <c r="D4061" s="16"/>
      <c r="E4061" s="32"/>
      <c r="F4061" s="16"/>
      <c r="G4061" s="16"/>
      <c r="H4061" s="16"/>
      <c r="I4061" s="16"/>
      <c r="J4061" s="16"/>
      <c r="K4061" s="16"/>
      <c r="L4061" s="32"/>
      <c r="M4061" s="16"/>
      <c r="N4061" s="16"/>
      <c r="O4061" s="16"/>
      <c r="P4061" s="16"/>
      <c r="Y4061" s="20"/>
      <c r="Z4061" s="20"/>
      <c r="AA4061" s="20"/>
      <c r="AB4061" s="20"/>
      <c r="AC4061" s="20"/>
      <c r="AD4061" s="20"/>
    </row>
    <row r="4062" spans="3:30" s="1" customFormat="1">
      <c r="C4062" s="16"/>
      <c r="D4062" s="16"/>
      <c r="E4062" s="32"/>
      <c r="F4062" s="16"/>
      <c r="G4062" s="16"/>
      <c r="H4062" s="16"/>
      <c r="I4062" s="16"/>
      <c r="J4062" s="16"/>
      <c r="K4062" s="16"/>
      <c r="L4062" s="32"/>
      <c r="M4062" s="16"/>
      <c r="N4062" s="16"/>
      <c r="O4062" s="16"/>
      <c r="P4062" s="16"/>
      <c r="Y4062" s="20"/>
      <c r="Z4062" s="20"/>
      <c r="AA4062" s="20"/>
      <c r="AB4062" s="20"/>
      <c r="AC4062" s="20"/>
      <c r="AD4062" s="20"/>
    </row>
    <row r="4063" spans="3:30" s="1" customFormat="1">
      <c r="C4063" s="16"/>
      <c r="D4063" s="16"/>
      <c r="E4063" s="32"/>
      <c r="F4063" s="16"/>
      <c r="G4063" s="16"/>
      <c r="H4063" s="16"/>
      <c r="I4063" s="16"/>
      <c r="J4063" s="16"/>
      <c r="K4063" s="16"/>
      <c r="L4063" s="32"/>
      <c r="M4063" s="16"/>
      <c r="N4063" s="16"/>
      <c r="O4063" s="16"/>
      <c r="P4063" s="16"/>
      <c r="Y4063" s="20"/>
      <c r="Z4063" s="20"/>
      <c r="AA4063" s="20"/>
      <c r="AB4063" s="20"/>
      <c r="AC4063" s="20"/>
      <c r="AD4063" s="20"/>
    </row>
    <row r="4064" spans="3:30" s="1" customFormat="1">
      <c r="C4064" s="16"/>
      <c r="D4064" s="16"/>
      <c r="E4064" s="32"/>
      <c r="F4064" s="16"/>
      <c r="G4064" s="16"/>
      <c r="H4064" s="16"/>
      <c r="I4064" s="16"/>
      <c r="J4064" s="16"/>
      <c r="K4064" s="16"/>
      <c r="L4064" s="32"/>
      <c r="M4064" s="16"/>
      <c r="N4064" s="16"/>
      <c r="O4064" s="16"/>
      <c r="P4064" s="16"/>
      <c r="Y4064" s="20"/>
      <c r="Z4064" s="20"/>
      <c r="AA4064" s="20"/>
      <c r="AB4064" s="20"/>
      <c r="AC4064" s="20"/>
      <c r="AD4064" s="20"/>
    </row>
    <row r="4065" spans="3:30" s="1" customFormat="1">
      <c r="C4065" s="16"/>
      <c r="D4065" s="16"/>
      <c r="E4065" s="32"/>
      <c r="F4065" s="16"/>
      <c r="G4065" s="16"/>
      <c r="H4065" s="16"/>
      <c r="I4065" s="16"/>
      <c r="J4065" s="16"/>
      <c r="K4065" s="16"/>
      <c r="L4065" s="32"/>
      <c r="M4065" s="16"/>
      <c r="N4065" s="16"/>
      <c r="O4065" s="16"/>
      <c r="P4065" s="16"/>
      <c r="Y4065" s="20"/>
      <c r="Z4065" s="20"/>
      <c r="AA4065" s="20"/>
      <c r="AB4065" s="20"/>
      <c r="AC4065" s="20"/>
      <c r="AD4065" s="20"/>
    </row>
    <row r="4066" spans="3:30" s="1" customFormat="1">
      <c r="C4066" s="16"/>
      <c r="D4066" s="16"/>
      <c r="E4066" s="32"/>
      <c r="F4066" s="16"/>
      <c r="G4066" s="16"/>
      <c r="H4066" s="16"/>
      <c r="I4066" s="16"/>
      <c r="J4066" s="16"/>
      <c r="K4066" s="16"/>
      <c r="L4066" s="32"/>
      <c r="M4066" s="16"/>
      <c r="N4066" s="16"/>
      <c r="O4066" s="16"/>
      <c r="P4066" s="16"/>
      <c r="Y4066" s="20"/>
      <c r="Z4066" s="20"/>
      <c r="AA4066" s="20"/>
      <c r="AB4066" s="20"/>
      <c r="AC4066" s="20"/>
      <c r="AD4066" s="20"/>
    </row>
    <row r="4067" spans="3:30" s="1" customFormat="1">
      <c r="C4067" s="16"/>
      <c r="D4067" s="16"/>
      <c r="E4067" s="32"/>
      <c r="F4067" s="16"/>
      <c r="G4067" s="16"/>
      <c r="H4067" s="16"/>
      <c r="I4067" s="16"/>
      <c r="J4067" s="16"/>
      <c r="K4067" s="16"/>
      <c r="L4067" s="32"/>
      <c r="M4067" s="16"/>
      <c r="N4067" s="16"/>
      <c r="O4067" s="16"/>
      <c r="P4067" s="16"/>
      <c r="Y4067" s="20"/>
      <c r="Z4067" s="20"/>
      <c r="AA4067" s="20"/>
      <c r="AB4067" s="20"/>
      <c r="AC4067" s="20"/>
      <c r="AD4067" s="20"/>
    </row>
    <row r="4068" spans="3:30" s="1" customFormat="1">
      <c r="C4068" s="16"/>
      <c r="D4068" s="16"/>
      <c r="E4068" s="32"/>
      <c r="F4068" s="16"/>
      <c r="G4068" s="16"/>
      <c r="H4068" s="16"/>
      <c r="I4068" s="16"/>
      <c r="J4068" s="16"/>
      <c r="K4068" s="16"/>
      <c r="L4068" s="32"/>
      <c r="M4068" s="16"/>
      <c r="N4068" s="16"/>
      <c r="O4068" s="16"/>
      <c r="P4068" s="16"/>
      <c r="Y4068" s="20"/>
      <c r="Z4068" s="20"/>
      <c r="AA4068" s="20"/>
      <c r="AB4068" s="20"/>
      <c r="AC4068" s="20"/>
      <c r="AD4068" s="20"/>
    </row>
    <row r="4069" spans="3:30" s="1" customFormat="1">
      <c r="C4069" s="16"/>
      <c r="D4069" s="16"/>
      <c r="E4069" s="32"/>
      <c r="F4069" s="16"/>
      <c r="G4069" s="16"/>
      <c r="H4069" s="16"/>
      <c r="I4069" s="16"/>
      <c r="J4069" s="16"/>
      <c r="K4069" s="16"/>
      <c r="L4069" s="32"/>
      <c r="M4069" s="16"/>
      <c r="N4069" s="16"/>
      <c r="O4069" s="16"/>
      <c r="P4069" s="16"/>
      <c r="Y4069" s="20"/>
      <c r="Z4069" s="20"/>
      <c r="AA4069" s="20"/>
      <c r="AB4069" s="20"/>
      <c r="AC4069" s="20"/>
      <c r="AD4069" s="20"/>
    </row>
    <row r="4070" spans="3:30" s="1" customFormat="1">
      <c r="C4070" s="16"/>
      <c r="D4070" s="16"/>
      <c r="E4070" s="32"/>
      <c r="F4070" s="16"/>
      <c r="G4070" s="16"/>
      <c r="H4070" s="16"/>
      <c r="I4070" s="16"/>
      <c r="J4070" s="16"/>
      <c r="K4070" s="16"/>
      <c r="L4070" s="32"/>
      <c r="M4070" s="16"/>
      <c r="N4070" s="16"/>
      <c r="O4070" s="16"/>
      <c r="P4070" s="16"/>
      <c r="Y4070" s="20"/>
      <c r="Z4070" s="20"/>
      <c r="AA4070" s="20"/>
      <c r="AB4070" s="20"/>
      <c r="AC4070" s="20"/>
      <c r="AD4070" s="20"/>
    </row>
    <row r="4071" spans="3:30" s="1" customFormat="1">
      <c r="C4071" s="16"/>
      <c r="D4071" s="16"/>
      <c r="E4071" s="32"/>
      <c r="F4071" s="16"/>
      <c r="G4071" s="16"/>
      <c r="H4071" s="16"/>
      <c r="I4071" s="16"/>
      <c r="J4071" s="16"/>
      <c r="K4071" s="16"/>
      <c r="L4071" s="32"/>
      <c r="M4071" s="16"/>
      <c r="N4071" s="16"/>
      <c r="O4071" s="16"/>
      <c r="P4071" s="16"/>
      <c r="Y4071" s="20"/>
      <c r="Z4071" s="20"/>
      <c r="AA4071" s="20"/>
      <c r="AB4071" s="20"/>
      <c r="AC4071" s="20"/>
      <c r="AD4071" s="20"/>
    </row>
    <row r="4072" spans="3:30" s="1" customFormat="1">
      <c r="C4072" s="16"/>
      <c r="D4072" s="16"/>
      <c r="E4072" s="32"/>
      <c r="F4072" s="16"/>
      <c r="G4072" s="16"/>
      <c r="H4072" s="16"/>
      <c r="I4072" s="16"/>
      <c r="J4072" s="16"/>
      <c r="K4072" s="16"/>
      <c r="L4072" s="32"/>
      <c r="M4072" s="16"/>
      <c r="N4072" s="16"/>
      <c r="O4072" s="16"/>
      <c r="P4072" s="16"/>
      <c r="Y4072" s="20"/>
      <c r="Z4072" s="20"/>
      <c r="AA4072" s="20"/>
      <c r="AB4072" s="20"/>
      <c r="AC4072" s="20"/>
      <c r="AD4072" s="20"/>
    </row>
    <row r="4073" spans="3:30" s="1" customFormat="1">
      <c r="C4073" s="16"/>
      <c r="D4073" s="16"/>
      <c r="E4073" s="32"/>
      <c r="F4073" s="16"/>
      <c r="G4073" s="16"/>
      <c r="H4073" s="16"/>
      <c r="I4073" s="16"/>
      <c r="J4073" s="16"/>
      <c r="K4073" s="16"/>
      <c r="L4073" s="32"/>
      <c r="M4073" s="16"/>
      <c r="N4073" s="16"/>
      <c r="O4073" s="16"/>
      <c r="P4073" s="16"/>
      <c r="Y4073" s="20"/>
      <c r="Z4073" s="20"/>
      <c r="AA4073" s="20"/>
      <c r="AB4073" s="20"/>
      <c r="AC4073" s="20"/>
      <c r="AD4073" s="20"/>
    </row>
    <row r="4074" spans="3:30" s="1" customFormat="1">
      <c r="C4074" s="16"/>
      <c r="D4074" s="16"/>
      <c r="E4074" s="32"/>
      <c r="F4074" s="16"/>
      <c r="G4074" s="16"/>
      <c r="H4074" s="16"/>
      <c r="I4074" s="16"/>
      <c r="J4074" s="16"/>
      <c r="K4074" s="16"/>
      <c r="L4074" s="32"/>
      <c r="M4074" s="16"/>
      <c r="N4074" s="16"/>
      <c r="O4074" s="16"/>
      <c r="P4074" s="16"/>
      <c r="Y4074" s="20"/>
      <c r="Z4074" s="20"/>
      <c r="AA4074" s="20"/>
      <c r="AB4074" s="20"/>
      <c r="AC4074" s="20"/>
      <c r="AD4074" s="20"/>
    </row>
    <row r="4075" spans="3:30" s="1" customFormat="1">
      <c r="C4075" s="16"/>
      <c r="D4075" s="16"/>
      <c r="E4075" s="32"/>
      <c r="F4075" s="16"/>
      <c r="G4075" s="16"/>
      <c r="H4075" s="16"/>
      <c r="I4075" s="16"/>
      <c r="J4075" s="16"/>
      <c r="K4075" s="16"/>
      <c r="L4075" s="32"/>
      <c r="M4075" s="16"/>
      <c r="N4075" s="16"/>
      <c r="O4075" s="16"/>
      <c r="P4075" s="16"/>
      <c r="Y4075" s="20"/>
      <c r="Z4075" s="20"/>
      <c r="AA4075" s="20"/>
      <c r="AB4075" s="20"/>
      <c r="AC4075" s="20"/>
      <c r="AD4075" s="20"/>
    </row>
    <row r="4076" spans="3:30" s="1" customFormat="1">
      <c r="C4076" s="16"/>
      <c r="D4076" s="16"/>
      <c r="E4076" s="32"/>
      <c r="F4076" s="16"/>
      <c r="G4076" s="16"/>
      <c r="H4076" s="16"/>
      <c r="I4076" s="16"/>
      <c r="J4076" s="16"/>
      <c r="K4076" s="16"/>
      <c r="L4076" s="32"/>
      <c r="M4076" s="16"/>
      <c r="N4076" s="16"/>
      <c r="O4076" s="16"/>
      <c r="P4076" s="16"/>
      <c r="Y4076" s="20"/>
      <c r="Z4076" s="20"/>
      <c r="AA4076" s="20"/>
      <c r="AB4076" s="20"/>
      <c r="AC4076" s="20"/>
      <c r="AD4076" s="20"/>
    </row>
    <row r="4077" spans="3:30" s="1" customFormat="1">
      <c r="C4077" s="16"/>
      <c r="D4077" s="16"/>
      <c r="E4077" s="32"/>
      <c r="F4077" s="16"/>
      <c r="G4077" s="16"/>
      <c r="H4077" s="16"/>
      <c r="I4077" s="16"/>
      <c r="J4077" s="16"/>
      <c r="K4077" s="16"/>
      <c r="L4077" s="32"/>
      <c r="M4077" s="16"/>
      <c r="N4077" s="16"/>
      <c r="O4077" s="16"/>
      <c r="P4077" s="16"/>
      <c r="Y4077" s="20"/>
      <c r="Z4077" s="20"/>
      <c r="AA4077" s="20"/>
      <c r="AB4077" s="20"/>
      <c r="AC4077" s="20"/>
      <c r="AD4077" s="20"/>
    </row>
    <row r="4078" spans="3:30" s="1" customFormat="1">
      <c r="C4078" s="16"/>
      <c r="D4078" s="16"/>
      <c r="E4078" s="32"/>
      <c r="F4078" s="16"/>
      <c r="G4078" s="16"/>
      <c r="H4078" s="16"/>
      <c r="I4078" s="16"/>
      <c r="J4078" s="16"/>
      <c r="K4078" s="16"/>
      <c r="L4078" s="32"/>
      <c r="M4078" s="16"/>
      <c r="N4078" s="16"/>
      <c r="O4078" s="16"/>
      <c r="P4078" s="16"/>
      <c r="Y4078" s="20"/>
      <c r="Z4078" s="20"/>
      <c r="AA4078" s="20"/>
      <c r="AB4078" s="20"/>
      <c r="AC4078" s="20"/>
      <c r="AD4078" s="20"/>
    </row>
    <row r="4079" spans="3:30" s="1" customFormat="1">
      <c r="C4079" s="16"/>
      <c r="D4079" s="16"/>
      <c r="E4079" s="32"/>
      <c r="F4079" s="16"/>
      <c r="G4079" s="16"/>
      <c r="H4079" s="16"/>
      <c r="I4079" s="16"/>
      <c r="J4079" s="16"/>
      <c r="K4079" s="16"/>
      <c r="L4079" s="32"/>
      <c r="M4079" s="16"/>
      <c r="N4079" s="16"/>
      <c r="O4079" s="16"/>
      <c r="P4079" s="16"/>
      <c r="Y4079" s="20"/>
      <c r="Z4079" s="20"/>
      <c r="AA4079" s="20"/>
      <c r="AB4079" s="20"/>
      <c r="AC4079" s="20"/>
      <c r="AD4079" s="20"/>
    </row>
    <row r="4080" spans="3:30" s="1" customFormat="1">
      <c r="C4080" s="16"/>
      <c r="D4080" s="16"/>
      <c r="E4080" s="32"/>
      <c r="F4080" s="16"/>
      <c r="G4080" s="16"/>
      <c r="H4080" s="16"/>
      <c r="I4080" s="16"/>
      <c r="J4080" s="16"/>
      <c r="K4080" s="16"/>
      <c r="L4080" s="32"/>
      <c r="M4080" s="16"/>
      <c r="N4080" s="16"/>
      <c r="O4080" s="16"/>
      <c r="P4080" s="16"/>
      <c r="Y4080" s="20"/>
      <c r="Z4080" s="20"/>
      <c r="AA4080" s="20"/>
      <c r="AB4080" s="20"/>
      <c r="AC4080" s="20"/>
      <c r="AD4080" s="20"/>
    </row>
    <row r="4081" spans="3:30" s="1" customFormat="1">
      <c r="C4081" s="16"/>
      <c r="D4081" s="16"/>
      <c r="E4081" s="32"/>
      <c r="F4081" s="16"/>
      <c r="G4081" s="16"/>
      <c r="H4081" s="16"/>
      <c r="I4081" s="16"/>
      <c r="J4081" s="16"/>
      <c r="K4081" s="16"/>
      <c r="L4081" s="32"/>
      <c r="M4081" s="16"/>
      <c r="N4081" s="16"/>
      <c r="O4081" s="16"/>
      <c r="P4081" s="16"/>
      <c r="Y4081" s="20"/>
      <c r="Z4081" s="20"/>
      <c r="AA4081" s="20"/>
      <c r="AB4081" s="20"/>
      <c r="AC4081" s="20"/>
      <c r="AD4081" s="20"/>
    </row>
    <row r="4082" spans="3:30" s="1" customFormat="1">
      <c r="C4082" s="16"/>
      <c r="D4082" s="16"/>
      <c r="E4082" s="32"/>
      <c r="F4082" s="16"/>
      <c r="G4082" s="16"/>
      <c r="H4082" s="16"/>
      <c r="I4082" s="16"/>
      <c r="J4082" s="16"/>
      <c r="K4082" s="16"/>
      <c r="L4082" s="32"/>
      <c r="M4082" s="16"/>
      <c r="N4082" s="16"/>
      <c r="O4082" s="16"/>
      <c r="P4082" s="16"/>
      <c r="Y4082" s="20"/>
      <c r="Z4082" s="20"/>
      <c r="AA4082" s="20"/>
      <c r="AB4082" s="20"/>
      <c r="AC4082" s="20"/>
      <c r="AD4082" s="20"/>
    </row>
    <row r="4083" spans="3:30" s="1" customFormat="1">
      <c r="C4083" s="16"/>
      <c r="D4083" s="16"/>
      <c r="E4083" s="32"/>
      <c r="F4083" s="16"/>
      <c r="G4083" s="16"/>
      <c r="H4083" s="16"/>
      <c r="I4083" s="16"/>
      <c r="J4083" s="16"/>
      <c r="K4083" s="16"/>
      <c r="L4083" s="32"/>
      <c r="M4083" s="16"/>
      <c r="N4083" s="16"/>
      <c r="O4083" s="16"/>
      <c r="P4083" s="16"/>
      <c r="Y4083" s="20"/>
      <c r="Z4083" s="20"/>
      <c r="AA4083" s="20"/>
      <c r="AB4083" s="20"/>
      <c r="AC4083" s="20"/>
      <c r="AD4083" s="20"/>
    </row>
    <row r="4084" spans="3:30" s="1" customFormat="1">
      <c r="C4084" s="16"/>
      <c r="D4084" s="16"/>
      <c r="E4084" s="32"/>
      <c r="F4084" s="16"/>
      <c r="G4084" s="16"/>
      <c r="H4084" s="16"/>
      <c r="I4084" s="16"/>
      <c r="J4084" s="16"/>
      <c r="K4084" s="16"/>
      <c r="L4084" s="32"/>
      <c r="M4084" s="16"/>
      <c r="N4084" s="16"/>
      <c r="O4084" s="16"/>
      <c r="P4084" s="16"/>
      <c r="Y4084" s="20"/>
      <c r="Z4084" s="20"/>
      <c r="AA4084" s="20"/>
      <c r="AB4084" s="20"/>
      <c r="AC4084" s="20"/>
      <c r="AD4084" s="20"/>
    </row>
    <row r="4085" spans="3:30" s="1" customFormat="1">
      <c r="C4085" s="16"/>
      <c r="D4085" s="16"/>
      <c r="E4085" s="32"/>
      <c r="F4085" s="16"/>
      <c r="G4085" s="16"/>
      <c r="H4085" s="16"/>
      <c r="I4085" s="16"/>
      <c r="J4085" s="16"/>
      <c r="K4085" s="16"/>
      <c r="L4085" s="32"/>
      <c r="M4085" s="16"/>
      <c r="N4085" s="16"/>
      <c r="O4085" s="16"/>
      <c r="P4085" s="16"/>
      <c r="Y4085" s="20"/>
      <c r="Z4085" s="20"/>
      <c r="AA4085" s="20"/>
      <c r="AB4085" s="20"/>
      <c r="AC4085" s="20"/>
      <c r="AD4085" s="20"/>
    </row>
    <row r="4086" spans="3:30" s="1" customFormat="1">
      <c r="C4086" s="16"/>
      <c r="D4086" s="16"/>
      <c r="E4086" s="32"/>
      <c r="F4086" s="16"/>
      <c r="G4086" s="16"/>
      <c r="H4086" s="16"/>
      <c r="I4086" s="16"/>
      <c r="J4086" s="16"/>
      <c r="K4086" s="16"/>
      <c r="L4086" s="32"/>
      <c r="M4086" s="16"/>
      <c r="N4086" s="16"/>
      <c r="O4086" s="16"/>
      <c r="P4086" s="16"/>
      <c r="Y4086" s="20"/>
      <c r="Z4086" s="20"/>
      <c r="AA4086" s="20"/>
      <c r="AB4086" s="20"/>
      <c r="AC4086" s="20"/>
      <c r="AD4086" s="20"/>
    </row>
    <row r="4087" spans="3:30" s="1" customFormat="1">
      <c r="C4087" s="16"/>
      <c r="D4087" s="16"/>
      <c r="E4087" s="32"/>
      <c r="F4087" s="16"/>
      <c r="G4087" s="16"/>
      <c r="H4087" s="16"/>
      <c r="I4087" s="16"/>
      <c r="J4087" s="16"/>
      <c r="K4087" s="16"/>
      <c r="L4087" s="32"/>
      <c r="M4087" s="16"/>
      <c r="N4087" s="16"/>
      <c r="O4087" s="16"/>
      <c r="P4087" s="16"/>
      <c r="Y4087" s="20"/>
      <c r="Z4087" s="20"/>
      <c r="AA4087" s="20"/>
      <c r="AB4087" s="20"/>
      <c r="AC4087" s="20"/>
      <c r="AD4087" s="20"/>
    </row>
    <row r="4088" spans="3:30" s="1" customFormat="1">
      <c r="C4088" s="16"/>
      <c r="D4088" s="16"/>
      <c r="E4088" s="32"/>
      <c r="F4088" s="16"/>
      <c r="G4088" s="16"/>
      <c r="H4088" s="16"/>
      <c r="I4088" s="16"/>
      <c r="J4088" s="16"/>
      <c r="K4088" s="16"/>
      <c r="L4088" s="32"/>
      <c r="M4088" s="16"/>
      <c r="N4088" s="16"/>
      <c r="O4088" s="16"/>
      <c r="P4088" s="16"/>
      <c r="Y4088" s="20"/>
      <c r="Z4088" s="20"/>
      <c r="AA4088" s="20"/>
      <c r="AB4088" s="20"/>
      <c r="AC4088" s="20"/>
      <c r="AD4088" s="20"/>
    </row>
    <row r="4089" spans="3:30" s="1" customFormat="1">
      <c r="C4089" s="16"/>
      <c r="D4089" s="16"/>
      <c r="E4089" s="32"/>
      <c r="F4089" s="16"/>
      <c r="G4089" s="16"/>
      <c r="H4089" s="16"/>
      <c r="I4089" s="16"/>
      <c r="J4089" s="16"/>
      <c r="K4089" s="16"/>
      <c r="L4089" s="32"/>
      <c r="M4089" s="16"/>
      <c r="N4089" s="16"/>
      <c r="O4089" s="16"/>
      <c r="P4089" s="16"/>
      <c r="Y4089" s="20"/>
      <c r="Z4089" s="20"/>
      <c r="AA4089" s="20"/>
      <c r="AB4089" s="20"/>
      <c r="AC4089" s="20"/>
      <c r="AD4089" s="20"/>
    </row>
    <row r="4090" spans="3:30" s="1" customFormat="1">
      <c r="C4090" s="16"/>
      <c r="D4090" s="16"/>
      <c r="E4090" s="32"/>
      <c r="F4090" s="16"/>
      <c r="G4090" s="16"/>
      <c r="H4090" s="16"/>
      <c r="I4090" s="16"/>
      <c r="J4090" s="16"/>
      <c r="K4090" s="16"/>
      <c r="L4090" s="32"/>
      <c r="M4090" s="16"/>
      <c r="N4090" s="16"/>
      <c r="O4090" s="16"/>
      <c r="P4090" s="16"/>
      <c r="Y4090" s="20"/>
      <c r="Z4090" s="20"/>
      <c r="AA4090" s="20"/>
      <c r="AB4090" s="20"/>
      <c r="AC4090" s="20"/>
      <c r="AD4090" s="20"/>
    </row>
    <row r="4091" spans="3:30" s="1" customFormat="1">
      <c r="C4091" s="16"/>
      <c r="D4091" s="16"/>
      <c r="E4091" s="32"/>
      <c r="F4091" s="16"/>
      <c r="G4091" s="16"/>
      <c r="H4091" s="16"/>
      <c r="I4091" s="16"/>
      <c r="J4091" s="16"/>
      <c r="K4091" s="16"/>
      <c r="L4091" s="32"/>
      <c r="M4091" s="16"/>
      <c r="N4091" s="16"/>
      <c r="O4091" s="16"/>
      <c r="P4091" s="16"/>
      <c r="Y4091" s="20"/>
      <c r="Z4091" s="20"/>
      <c r="AA4091" s="20"/>
      <c r="AB4091" s="20"/>
      <c r="AC4091" s="20"/>
      <c r="AD4091" s="20"/>
    </row>
    <row r="4092" spans="3:30" s="1" customFormat="1">
      <c r="C4092" s="16"/>
      <c r="D4092" s="16"/>
      <c r="E4092" s="32"/>
      <c r="F4092" s="16"/>
      <c r="G4092" s="16"/>
      <c r="H4092" s="16"/>
      <c r="I4092" s="16"/>
      <c r="J4092" s="16"/>
      <c r="K4092" s="16"/>
      <c r="L4092" s="32"/>
      <c r="M4092" s="16"/>
      <c r="N4092" s="16"/>
      <c r="O4092" s="16"/>
      <c r="P4092" s="16"/>
      <c r="Y4092" s="20"/>
      <c r="Z4092" s="20"/>
      <c r="AA4092" s="20"/>
      <c r="AB4092" s="20"/>
      <c r="AC4092" s="20"/>
      <c r="AD4092" s="20"/>
    </row>
    <row r="4093" spans="3:30" s="1" customFormat="1">
      <c r="C4093" s="16"/>
      <c r="D4093" s="16"/>
      <c r="E4093" s="32"/>
      <c r="F4093" s="16"/>
      <c r="G4093" s="16"/>
      <c r="H4093" s="16"/>
      <c r="I4093" s="16"/>
      <c r="J4093" s="16"/>
      <c r="K4093" s="16"/>
      <c r="L4093" s="32"/>
      <c r="M4093" s="16"/>
      <c r="N4093" s="16"/>
      <c r="O4093" s="16"/>
      <c r="P4093" s="16"/>
      <c r="Y4093" s="20"/>
      <c r="Z4093" s="20"/>
      <c r="AA4093" s="20"/>
      <c r="AB4093" s="20"/>
      <c r="AC4093" s="20"/>
      <c r="AD4093" s="20"/>
    </row>
    <row r="4094" spans="3:30" s="1" customFormat="1">
      <c r="C4094" s="16"/>
      <c r="D4094" s="16"/>
      <c r="E4094" s="32"/>
      <c r="F4094" s="16"/>
      <c r="G4094" s="16"/>
      <c r="H4094" s="16"/>
      <c r="I4094" s="16"/>
      <c r="J4094" s="16"/>
      <c r="K4094" s="16"/>
      <c r="L4094" s="32"/>
      <c r="M4094" s="16"/>
      <c r="N4094" s="16"/>
      <c r="O4094" s="16"/>
      <c r="P4094" s="16"/>
      <c r="Y4094" s="20"/>
      <c r="Z4094" s="20"/>
      <c r="AA4094" s="20"/>
      <c r="AB4094" s="20"/>
      <c r="AC4094" s="20"/>
      <c r="AD4094" s="20"/>
    </row>
    <row r="4095" spans="3:30" s="1" customFormat="1">
      <c r="C4095" s="16"/>
      <c r="D4095" s="16"/>
      <c r="E4095" s="32"/>
      <c r="F4095" s="16"/>
      <c r="G4095" s="16"/>
      <c r="H4095" s="16"/>
      <c r="I4095" s="16"/>
      <c r="J4095" s="16"/>
      <c r="K4095" s="16"/>
      <c r="L4095" s="32"/>
      <c r="M4095" s="16"/>
      <c r="N4095" s="16"/>
      <c r="O4095" s="16"/>
      <c r="P4095" s="16"/>
      <c r="Y4095" s="20"/>
      <c r="Z4095" s="20"/>
      <c r="AA4095" s="20"/>
      <c r="AB4095" s="20"/>
      <c r="AC4095" s="20"/>
      <c r="AD4095" s="20"/>
    </row>
    <row r="4096" spans="3:30" s="1" customFormat="1">
      <c r="C4096" s="16"/>
      <c r="D4096" s="16"/>
      <c r="E4096" s="32"/>
      <c r="F4096" s="16"/>
      <c r="G4096" s="16"/>
      <c r="H4096" s="16"/>
      <c r="I4096" s="16"/>
      <c r="J4096" s="16"/>
      <c r="K4096" s="16"/>
      <c r="L4096" s="32"/>
      <c r="M4096" s="16"/>
      <c r="N4096" s="16"/>
      <c r="O4096" s="16"/>
      <c r="P4096" s="16"/>
      <c r="Y4096" s="20"/>
      <c r="Z4096" s="20"/>
      <c r="AA4096" s="20"/>
      <c r="AB4096" s="20"/>
      <c r="AC4096" s="20"/>
      <c r="AD4096" s="20"/>
    </row>
    <row r="4097" spans="3:30" s="1" customFormat="1">
      <c r="C4097" s="16"/>
      <c r="D4097" s="16"/>
      <c r="E4097" s="32"/>
      <c r="F4097" s="16"/>
      <c r="G4097" s="16"/>
      <c r="H4097" s="16"/>
      <c r="I4097" s="16"/>
      <c r="J4097" s="16"/>
      <c r="K4097" s="16"/>
      <c r="L4097" s="32"/>
      <c r="M4097" s="16"/>
      <c r="N4097" s="16"/>
      <c r="O4097" s="16"/>
      <c r="P4097" s="16"/>
      <c r="Y4097" s="20"/>
      <c r="Z4097" s="20"/>
      <c r="AA4097" s="20"/>
      <c r="AB4097" s="20"/>
      <c r="AC4097" s="20"/>
      <c r="AD4097" s="20"/>
    </row>
    <row r="4098" spans="3:30" s="1" customFormat="1">
      <c r="C4098" s="16"/>
      <c r="D4098" s="16"/>
      <c r="E4098" s="32"/>
      <c r="F4098" s="16"/>
      <c r="G4098" s="16"/>
      <c r="H4098" s="16"/>
      <c r="I4098" s="16"/>
      <c r="J4098" s="16"/>
      <c r="K4098" s="16"/>
      <c r="L4098" s="32"/>
      <c r="M4098" s="16"/>
      <c r="N4098" s="16"/>
      <c r="O4098" s="16"/>
      <c r="P4098" s="16"/>
      <c r="Y4098" s="20"/>
      <c r="Z4098" s="20"/>
      <c r="AA4098" s="20"/>
      <c r="AB4098" s="20"/>
      <c r="AC4098" s="20"/>
      <c r="AD4098" s="20"/>
    </row>
    <row r="4099" spans="3:30" s="1" customFormat="1">
      <c r="C4099" s="16"/>
      <c r="D4099" s="16"/>
      <c r="E4099" s="32"/>
      <c r="F4099" s="16"/>
      <c r="G4099" s="16"/>
      <c r="H4099" s="16"/>
      <c r="I4099" s="16"/>
      <c r="J4099" s="16"/>
      <c r="K4099" s="16"/>
      <c r="L4099" s="32"/>
      <c r="M4099" s="16"/>
      <c r="N4099" s="16"/>
      <c r="O4099" s="16"/>
      <c r="P4099" s="16"/>
      <c r="Y4099" s="20"/>
      <c r="Z4099" s="20"/>
      <c r="AA4099" s="20"/>
      <c r="AB4099" s="20"/>
      <c r="AC4099" s="20"/>
      <c r="AD4099" s="20"/>
    </row>
    <row r="4100" spans="3:30" s="1" customFormat="1">
      <c r="C4100" s="16"/>
      <c r="D4100" s="16"/>
      <c r="E4100" s="32"/>
      <c r="F4100" s="16"/>
      <c r="G4100" s="16"/>
      <c r="H4100" s="16"/>
      <c r="I4100" s="16"/>
      <c r="J4100" s="16"/>
      <c r="K4100" s="16"/>
      <c r="L4100" s="32"/>
      <c r="M4100" s="16"/>
      <c r="N4100" s="16"/>
      <c r="O4100" s="16"/>
      <c r="P4100" s="16"/>
      <c r="Y4100" s="20"/>
      <c r="Z4100" s="20"/>
      <c r="AA4100" s="20"/>
      <c r="AB4100" s="20"/>
      <c r="AC4100" s="20"/>
      <c r="AD4100" s="20"/>
    </row>
    <row r="4101" spans="3:30" s="1" customFormat="1">
      <c r="C4101" s="16"/>
      <c r="D4101" s="16"/>
      <c r="E4101" s="32"/>
      <c r="F4101" s="16"/>
      <c r="G4101" s="16"/>
      <c r="H4101" s="16"/>
      <c r="I4101" s="16"/>
      <c r="J4101" s="16"/>
      <c r="K4101" s="16"/>
      <c r="L4101" s="32"/>
      <c r="M4101" s="16"/>
      <c r="N4101" s="16"/>
      <c r="O4101" s="16"/>
      <c r="P4101" s="16"/>
      <c r="Y4101" s="20"/>
      <c r="Z4101" s="20"/>
      <c r="AA4101" s="20"/>
      <c r="AB4101" s="20"/>
      <c r="AC4101" s="20"/>
      <c r="AD4101" s="20"/>
    </row>
    <row r="4102" spans="3:30" s="1" customFormat="1">
      <c r="C4102" s="16"/>
      <c r="D4102" s="16"/>
      <c r="E4102" s="32"/>
      <c r="F4102" s="16"/>
      <c r="G4102" s="16"/>
      <c r="H4102" s="16"/>
      <c r="I4102" s="16"/>
      <c r="J4102" s="16"/>
      <c r="K4102" s="16"/>
      <c r="L4102" s="32"/>
      <c r="M4102" s="16"/>
      <c r="N4102" s="16"/>
      <c r="O4102" s="16"/>
      <c r="P4102" s="16"/>
      <c r="Y4102" s="20"/>
      <c r="Z4102" s="20"/>
      <c r="AA4102" s="20"/>
      <c r="AB4102" s="20"/>
      <c r="AC4102" s="20"/>
      <c r="AD4102" s="20"/>
    </row>
    <row r="4103" spans="3:30" s="1" customFormat="1">
      <c r="C4103" s="16"/>
      <c r="D4103" s="16"/>
      <c r="E4103" s="32"/>
      <c r="F4103" s="16"/>
      <c r="G4103" s="16"/>
      <c r="H4103" s="16"/>
      <c r="I4103" s="16"/>
      <c r="J4103" s="16"/>
      <c r="K4103" s="16"/>
      <c r="L4103" s="32"/>
      <c r="M4103" s="16"/>
      <c r="N4103" s="16"/>
      <c r="O4103" s="16"/>
      <c r="P4103" s="16"/>
      <c r="Y4103" s="20"/>
      <c r="Z4103" s="20"/>
      <c r="AA4103" s="20"/>
      <c r="AB4103" s="20"/>
      <c r="AC4103" s="20"/>
      <c r="AD4103" s="20"/>
    </row>
    <row r="4104" spans="3:30" s="1" customFormat="1">
      <c r="C4104" s="16"/>
      <c r="D4104" s="16"/>
      <c r="E4104" s="32"/>
      <c r="F4104" s="16"/>
      <c r="G4104" s="16"/>
      <c r="H4104" s="16"/>
      <c r="I4104" s="16"/>
      <c r="J4104" s="16"/>
      <c r="K4104" s="16"/>
      <c r="L4104" s="32"/>
      <c r="M4104" s="16"/>
      <c r="N4104" s="16"/>
      <c r="O4104" s="16"/>
      <c r="P4104" s="16"/>
      <c r="Y4104" s="20"/>
      <c r="Z4104" s="20"/>
      <c r="AA4104" s="20"/>
      <c r="AB4104" s="20"/>
      <c r="AC4104" s="20"/>
      <c r="AD4104" s="20"/>
    </row>
    <row r="4105" spans="3:30" s="1" customFormat="1">
      <c r="C4105" s="16"/>
      <c r="D4105" s="16"/>
      <c r="E4105" s="32"/>
      <c r="F4105" s="16"/>
      <c r="G4105" s="16"/>
      <c r="H4105" s="16"/>
      <c r="I4105" s="16"/>
      <c r="J4105" s="16"/>
      <c r="K4105" s="16"/>
      <c r="L4105" s="32"/>
      <c r="M4105" s="16"/>
      <c r="N4105" s="16"/>
      <c r="O4105" s="16"/>
      <c r="P4105" s="16"/>
      <c r="Y4105" s="20"/>
      <c r="Z4105" s="20"/>
      <c r="AA4105" s="20"/>
      <c r="AB4105" s="20"/>
      <c r="AC4105" s="20"/>
      <c r="AD4105" s="20"/>
    </row>
    <row r="4106" spans="3:30" s="1" customFormat="1">
      <c r="C4106" s="16"/>
      <c r="D4106" s="16"/>
      <c r="E4106" s="32"/>
      <c r="F4106" s="16"/>
      <c r="G4106" s="16"/>
      <c r="H4106" s="16"/>
      <c r="I4106" s="16"/>
      <c r="J4106" s="16"/>
      <c r="K4106" s="16"/>
      <c r="L4106" s="32"/>
      <c r="M4106" s="16"/>
      <c r="N4106" s="16"/>
      <c r="O4106" s="16"/>
      <c r="P4106" s="16"/>
      <c r="Y4106" s="20"/>
      <c r="Z4106" s="20"/>
      <c r="AA4106" s="20"/>
      <c r="AB4106" s="20"/>
      <c r="AC4106" s="20"/>
      <c r="AD4106" s="20"/>
    </row>
    <row r="4107" spans="3:30" s="1" customFormat="1">
      <c r="C4107" s="16"/>
      <c r="D4107" s="16"/>
      <c r="E4107" s="32"/>
      <c r="F4107" s="16"/>
      <c r="G4107" s="16"/>
      <c r="H4107" s="16"/>
      <c r="I4107" s="16"/>
      <c r="J4107" s="16"/>
      <c r="K4107" s="16"/>
      <c r="L4107" s="32"/>
      <c r="M4107" s="16"/>
      <c r="N4107" s="16"/>
      <c r="O4107" s="16"/>
      <c r="P4107" s="16"/>
      <c r="Y4107" s="20"/>
      <c r="Z4107" s="20"/>
      <c r="AA4107" s="20"/>
      <c r="AB4107" s="20"/>
      <c r="AC4107" s="20"/>
      <c r="AD4107" s="20"/>
    </row>
    <row r="4108" spans="3:30" s="1" customFormat="1">
      <c r="C4108" s="16"/>
      <c r="D4108" s="16"/>
      <c r="E4108" s="32"/>
      <c r="F4108" s="16"/>
      <c r="G4108" s="16"/>
      <c r="H4108" s="16"/>
      <c r="I4108" s="16"/>
      <c r="J4108" s="16"/>
      <c r="K4108" s="16"/>
      <c r="L4108" s="32"/>
      <c r="M4108" s="16"/>
      <c r="N4108" s="16"/>
      <c r="O4108" s="16"/>
      <c r="P4108" s="16"/>
      <c r="Y4108" s="20"/>
      <c r="Z4108" s="20"/>
      <c r="AA4108" s="20"/>
      <c r="AB4108" s="20"/>
      <c r="AC4108" s="20"/>
      <c r="AD4108" s="20"/>
    </row>
    <row r="4109" spans="3:30" s="1" customFormat="1">
      <c r="C4109" s="16"/>
      <c r="D4109" s="16"/>
      <c r="E4109" s="32"/>
      <c r="F4109" s="16"/>
      <c r="G4109" s="16"/>
      <c r="H4109" s="16"/>
      <c r="I4109" s="16"/>
      <c r="J4109" s="16"/>
      <c r="K4109" s="16"/>
      <c r="L4109" s="32"/>
      <c r="M4109" s="16"/>
      <c r="N4109" s="16"/>
      <c r="O4109" s="16"/>
      <c r="P4109" s="16"/>
      <c r="Y4109" s="20"/>
      <c r="Z4109" s="20"/>
      <c r="AA4109" s="20"/>
      <c r="AB4109" s="20"/>
      <c r="AC4109" s="20"/>
      <c r="AD4109" s="20"/>
    </row>
    <row r="4110" spans="3:30" s="1" customFormat="1">
      <c r="C4110" s="16"/>
      <c r="D4110" s="16"/>
      <c r="E4110" s="32"/>
      <c r="F4110" s="16"/>
      <c r="G4110" s="16"/>
      <c r="H4110" s="16"/>
      <c r="I4110" s="16"/>
      <c r="J4110" s="16"/>
      <c r="K4110" s="16"/>
      <c r="L4110" s="32"/>
      <c r="M4110" s="16"/>
      <c r="N4110" s="16"/>
      <c r="O4110" s="16"/>
      <c r="P4110" s="16"/>
      <c r="Y4110" s="20"/>
      <c r="Z4110" s="20"/>
      <c r="AA4110" s="20"/>
      <c r="AB4110" s="20"/>
      <c r="AC4110" s="20"/>
      <c r="AD4110" s="20"/>
    </row>
    <row r="4111" spans="3:30" s="1" customFormat="1">
      <c r="C4111" s="16"/>
      <c r="D4111" s="16"/>
      <c r="E4111" s="32"/>
      <c r="F4111" s="16"/>
      <c r="G4111" s="16"/>
      <c r="H4111" s="16"/>
      <c r="I4111" s="16"/>
      <c r="J4111" s="16"/>
      <c r="K4111" s="16"/>
      <c r="L4111" s="32"/>
      <c r="M4111" s="16"/>
      <c r="N4111" s="16"/>
      <c r="O4111" s="16"/>
      <c r="P4111" s="16"/>
      <c r="Y4111" s="20"/>
      <c r="Z4111" s="20"/>
      <c r="AA4111" s="20"/>
      <c r="AB4111" s="20"/>
      <c r="AC4111" s="20"/>
      <c r="AD4111" s="20"/>
    </row>
    <row r="4112" spans="3:30" s="1" customFormat="1">
      <c r="C4112" s="16"/>
      <c r="D4112" s="16"/>
      <c r="E4112" s="32"/>
      <c r="F4112" s="16"/>
      <c r="G4112" s="16"/>
      <c r="H4112" s="16"/>
      <c r="I4112" s="16"/>
      <c r="J4112" s="16"/>
      <c r="K4112" s="16"/>
      <c r="L4112" s="32"/>
      <c r="M4112" s="16"/>
      <c r="N4112" s="16"/>
      <c r="O4112" s="16"/>
      <c r="P4112" s="16"/>
      <c r="Y4112" s="20"/>
      <c r="Z4112" s="20"/>
      <c r="AA4112" s="20"/>
      <c r="AB4112" s="20"/>
      <c r="AC4112" s="20"/>
      <c r="AD4112" s="20"/>
    </row>
    <row r="4113" spans="3:30" s="1" customFormat="1">
      <c r="C4113" s="16"/>
      <c r="D4113" s="16"/>
      <c r="E4113" s="32"/>
      <c r="F4113" s="16"/>
      <c r="G4113" s="16"/>
      <c r="H4113" s="16"/>
      <c r="I4113" s="16"/>
      <c r="J4113" s="16"/>
      <c r="K4113" s="16"/>
      <c r="L4113" s="32"/>
      <c r="M4113" s="16"/>
      <c r="N4113" s="16"/>
      <c r="O4113" s="16"/>
      <c r="P4113" s="16"/>
      <c r="Y4113" s="20"/>
      <c r="Z4113" s="20"/>
      <c r="AA4113" s="20"/>
      <c r="AB4113" s="20"/>
      <c r="AC4113" s="20"/>
      <c r="AD4113" s="20"/>
    </row>
    <row r="4114" spans="3:30" s="1" customFormat="1">
      <c r="C4114" s="16"/>
      <c r="D4114" s="16"/>
      <c r="E4114" s="32"/>
      <c r="F4114" s="16"/>
      <c r="G4114" s="16"/>
      <c r="H4114" s="16"/>
      <c r="I4114" s="16"/>
      <c r="J4114" s="16"/>
      <c r="K4114" s="16"/>
      <c r="L4114" s="32"/>
      <c r="M4114" s="16"/>
      <c r="N4114" s="16"/>
      <c r="O4114" s="16"/>
      <c r="P4114" s="16"/>
      <c r="Y4114" s="20"/>
      <c r="Z4114" s="20"/>
      <c r="AA4114" s="20"/>
      <c r="AB4114" s="20"/>
      <c r="AC4114" s="20"/>
      <c r="AD4114" s="20"/>
    </row>
    <row r="4115" spans="3:30" s="1" customFormat="1">
      <c r="C4115" s="16"/>
      <c r="D4115" s="16"/>
      <c r="E4115" s="32"/>
      <c r="F4115" s="16"/>
      <c r="G4115" s="16"/>
      <c r="H4115" s="16"/>
      <c r="I4115" s="16"/>
      <c r="J4115" s="16"/>
      <c r="K4115" s="16"/>
      <c r="L4115" s="32"/>
      <c r="M4115" s="16"/>
      <c r="N4115" s="16"/>
      <c r="O4115" s="16"/>
      <c r="P4115" s="16"/>
      <c r="Y4115" s="20"/>
      <c r="Z4115" s="20"/>
      <c r="AA4115" s="20"/>
      <c r="AB4115" s="20"/>
      <c r="AC4115" s="20"/>
      <c r="AD4115" s="20"/>
    </row>
    <row r="4116" spans="3:30" s="1" customFormat="1">
      <c r="C4116" s="16"/>
      <c r="D4116" s="16"/>
      <c r="E4116" s="32"/>
      <c r="F4116" s="16"/>
      <c r="G4116" s="16"/>
      <c r="H4116" s="16"/>
      <c r="I4116" s="16"/>
      <c r="J4116" s="16"/>
      <c r="K4116" s="16"/>
      <c r="L4116" s="32"/>
      <c r="M4116" s="16"/>
      <c r="N4116" s="16"/>
      <c r="O4116" s="16"/>
      <c r="P4116" s="16"/>
      <c r="Y4116" s="20"/>
      <c r="Z4116" s="20"/>
      <c r="AA4116" s="20"/>
      <c r="AB4116" s="20"/>
      <c r="AC4116" s="20"/>
      <c r="AD4116" s="20"/>
    </row>
    <row r="4117" spans="3:30" s="1" customFormat="1">
      <c r="C4117" s="16"/>
      <c r="D4117" s="16"/>
      <c r="E4117" s="32"/>
      <c r="F4117" s="16"/>
      <c r="G4117" s="16"/>
      <c r="H4117" s="16"/>
      <c r="I4117" s="16"/>
      <c r="J4117" s="16"/>
      <c r="K4117" s="16"/>
      <c r="L4117" s="32"/>
      <c r="M4117" s="16"/>
      <c r="N4117" s="16"/>
      <c r="O4117" s="16"/>
      <c r="P4117" s="16"/>
      <c r="Y4117" s="20"/>
      <c r="Z4117" s="20"/>
      <c r="AA4117" s="20"/>
      <c r="AB4117" s="20"/>
      <c r="AC4117" s="20"/>
      <c r="AD4117" s="20"/>
    </row>
    <row r="4118" spans="3:30" s="1" customFormat="1">
      <c r="C4118" s="16"/>
      <c r="D4118" s="16"/>
      <c r="E4118" s="32"/>
      <c r="F4118" s="16"/>
      <c r="G4118" s="16"/>
      <c r="H4118" s="16"/>
      <c r="I4118" s="16"/>
      <c r="J4118" s="16"/>
      <c r="K4118" s="16"/>
      <c r="L4118" s="32"/>
      <c r="M4118" s="16"/>
      <c r="N4118" s="16"/>
      <c r="O4118" s="16"/>
      <c r="P4118" s="16"/>
      <c r="Y4118" s="20"/>
      <c r="Z4118" s="20"/>
      <c r="AA4118" s="20"/>
      <c r="AB4118" s="20"/>
      <c r="AC4118" s="20"/>
      <c r="AD4118" s="20"/>
    </row>
    <row r="4119" spans="3:30" s="1" customFormat="1">
      <c r="C4119" s="16"/>
      <c r="D4119" s="16"/>
      <c r="E4119" s="32"/>
      <c r="F4119" s="16"/>
      <c r="G4119" s="16"/>
      <c r="H4119" s="16"/>
      <c r="I4119" s="16"/>
      <c r="J4119" s="16"/>
      <c r="K4119" s="16"/>
      <c r="L4119" s="32"/>
      <c r="M4119" s="16"/>
      <c r="N4119" s="16"/>
      <c r="O4119" s="16"/>
      <c r="P4119" s="16"/>
      <c r="Y4119" s="20"/>
      <c r="Z4119" s="20"/>
      <c r="AA4119" s="20"/>
      <c r="AB4119" s="20"/>
      <c r="AC4119" s="20"/>
      <c r="AD4119" s="20"/>
    </row>
    <row r="4120" spans="3:30" s="1" customFormat="1">
      <c r="C4120" s="16"/>
      <c r="D4120" s="16"/>
      <c r="E4120" s="32"/>
      <c r="F4120" s="16"/>
      <c r="G4120" s="16"/>
      <c r="H4120" s="16"/>
      <c r="I4120" s="16"/>
      <c r="J4120" s="16"/>
      <c r="K4120" s="16"/>
      <c r="L4120" s="32"/>
      <c r="M4120" s="16"/>
      <c r="N4120" s="16"/>
      <c r="O4120" s="16"/>
      <c r="P4120" s="16"/>
      <c r="Y4120" s="20"/>
      <c r="Z4120" s="20"/>
      <c r="AA4120" s="20"/>
      <c r="AB4120" s="20"/>
      <c r="AC4120" s="20"/>
      <c r="AD4120" s="20"/>
    </row>
    <row r="4121" spans="3:30" s="1" customFormat="1">
      <c r="C4121" s="16"/>
      <c r="D4121" s="16"/>
      <c r="E4121" s="32"/>
      <c r="F4121" s="16"/>
      <c r="G4121" s="16"/>
      <c r="H4121" s="16"/>
      <c r="I4121" s="16"/>
      <c r="J4121" s="16"/>
      <c r="K4121" s="16"/>
      <c r="L4121" s="32"/>
      <c r="M4121" s="16"/>
      <c r="N4121" s="16"/>
      <c r="O4121" s="16"/>
      <c r="P4121" s="16"/>
      <c r="Y4121" s="20"/>
      <c r="Z4121" s="20"/>
      <c r="AA4121" s="20"/>
      <c r="AB4121" s="20"/>
      <c r="AC4121" s="20"/>
      <c r="AD4121" s="20"/>
    </row>
    <row r="4122" spans="3:30" s="1" customFormat="1">
      <c r="C4122" s="16"/>
      <c r="D4122" s="16"/>
      <c r="E4122" s="32"/>
      <c r="F4122" s="16"/>
      <c r="G4122" s="16"/>
      <c r="H4122" s="16"/>
      <c r="I4122" s="16"/>
      <c r="J4122" s="16"/>
      <c r="K4122" s="16"/>
      <c r="L4122" s="32"/>
      <c r="M4122" s="16"/>
      <c r="N4122" s="16"/>
      <c r="O4122" s="16"/>
      <c r="P4122" s="16"/>
      <c r="Y4122" s="20"/>
      <c r="Z4122" s="20"/>
      <c r="AA4122" s="20"/>
      <c r="AB4122" s="20"/>
      <c r="AC4122" s="20"/>
      <c r="AD4122" s="20"/>
    </row>
    <row r="4123" spans="3:30" s="1" customFormat="1">
      <c r="C4123" s="16"/>
      <c r="D4123" s="16"/>
      <c r="E4123" s="32"/>
      <c r="F4123" s="16"/>
      <c r="G4123" s="16"/>
      <c r="H4123" s="16"/>
      <c r="I4123" s="16"/>
      <c r="J4123" s="16"/>
      <c r="K4123" s="16"/>
      <c r="L4123" s="32"/>
      <c r="M4123" s="16"/>
      <c r="N4123" s="16"/>
      <c r="O4123" s="16"/>
      <c r="P4123" s="16"/>
      <c r="Y4123" s="20"/>
      <c r="Z4123" s="20"/>
      <c r="AA4123" s="20"/>
      <c r="AB4123" s="20"/>
      <c r="AC4123" s="20"/>
      <c r="AD4123" s="20"/>
    </row>
    <row r="4124" spans="3:30" s="1" customFormat="1">
      <c r="C4124" s="16"/>
      <c r="D4124" s="16"/>
      <c r="E4124" s="32"/>
      <c r="F4124" s="16"/>
      <c r="G4124" s="16"/>
      <c r="H4124" s="16"/>
      <c r="I4124" s="16"/>
      <c r="J4124" s="16"/>
      <c r="K4124" s="16"/>
      <c r="L4124" s="32"/>
      <c r="M4124" s="16"/>
      <c r="N4124" s="16"/>
      <c r="O4124" s="16"/>
      <c r="P4124" s="16"/>
      <c r="Y4124" s="20"/>
      <c r="Z4124" s="20"/>
      <c r="AA4124" s="20"/>
      <c r="AB4124" s="20"/>
      <c r="AC4124" s="20"/>
      <c r="AD4124" s="20"/>
    </row>
    <row r="4125" spans="3:30" s="1" customFormat="1">
      <c r="C4125" s="16"/>
      <c r="D4125" s="16"/>
      <c r="E4125" s="32"/>
      <c r="F4125" s="16"/>
      <c r="G4125" s="16"/>
      <c r="H4125" s="16"/>
      <c r="I4125" s="16"/>
      <c r="J4125" s="16"/>
      <c r="K4125" s="16"/>
      <c r="L4125" s="32"/>
      <c r="M4125" s="16"/>
      <c r="N4125" s="16"/>
      <c r="O4125" s="16"/>
      <c r="P4125" s="16"/>
      <c r="Y4125" s="20"/>
      <c r="Z4125" s="20"/>
      <c r="AA4125" s="20"/>
      <c r="AB4125" s="20"/>
      <c r="AC4125" s="20"/>
      <c r="AD4125" s="20"/>
    </row>
    <row r="4126" spans="3:30" s="1" customFormat="1">
      <c r="C4126" s="16"/>
      <c r="D4126" s="16"/>
      <c r="E4126" s="32"/>
      <c r="F4126" s="16"/>
      <c r="G4126" s="16"/>
      <c r="H4126" s="16"/>
      <c r="I4126" s="16"/>
      <c r="J4126" s="16"/>
      <c r="K4126" s="16"/>
      <c r="L4126" s="32"/>
      <c r="M4126" s="16"/>
      <c r="N4126" s="16"/>
      <c r="O4126" s="16"/>
      <c r="P4126" s="16"/>
      <c r="Y4126" s="20"/>
      <c r="Z4126" s="20"/>
      <c r="AA4126" s="20"/>
      <c r="AB4126" s="20"/>
      <c r="AC4126" s="20"/>
      <c r="AD4126" s="20"/>
    </row>
    <row r="4127" spans="3:30" s="1" customFormat="1">
      <c r="C4127" s="16"/>
      <c r="D4127" s="16"/>
      <c r="E4127" s="32"/>
      <c r="F4127" s="16"/>
      <c r="G4127" s="16"/>
      <c r="H4127" s="16"/>
      <c r="I4127" s="16"/>
      <c r="J4127" s="16"/>
      <c r="K4127" s="16"/>
      <c r="L4127" s="32"/>
      <c r="M4127" s="16"/>
      <c r="N4127" s="16"/>
      <c r="O4127" s="16"/>
      <c r="P4127" s="16"/>
      <c r="Y4127" s="20"/>
      <c r="Z4127" s="20"/>
      <c r="AA4127" s="20"/>
      <c r="AB4127" s="20"/>
      <c r="AC4127" s="20"/>
      <c r="AD4127" s="20"/>
    </row>
    <row r="4128" spans="3:30" s="1" customFormat="1">
      <c r="C4128" s="16"/>
      <c r="D4128" s="16"/>
      <c r="E4128" s="32"/>
      <c r="F4128" s="16"/>
      <c r="G4128" s="16"/>
      <c r="H4128" s="16"/>
      <c r="I4128" s="16"/>
      <c r="J4128" s="16"/>
      <c r="K4128" s="16"/>
      <c r="L4128" s="32"/>
      <c r="M4128" s="16"/>
      <c r="N4128" s="16"/>
      <c r="O4128" s="16"/>
      <c r="P4128" s="16"/>
      <c r="Y4128" s="20"/>
      <c r="Z4128" s="20"/>
      <c r="AA4128" s="20"/>
      <c r="AB4128" s="20"/>
      <c r="AC4128" s="20"/>
      <c r="AD4128" s="20"/>
    </row>
    <row r="4129" spans="3:30" s="1" customFormat="1">
      <c r="C4129" s="16"/>
      <c r="D4129" s="16"/>
      <c r="E4129" s="32"/>
      <c r="F4129" s="16"/>
      <c r="G4129" s="16"/>
      <c r="H4129" s="16"/>
      <c r="I4129" s="16"/>
      <c r="J4129" s="16"/>
      <c r="K4129" s="16"/>
      <c r="L4129" s="32"/>
      <c r="M4129" s="16"/>
      <c r="N4129" s="16"/>
      <c r="O4129" s="16"/>
      <c r="P4129" s="16"/>
      <c r="Y4129" s="20"/>
      <c r="Z4129" s="20"/>
      <c r="AA4129" s="20"/>
      <c r="AB4129" s="20"/>
      <c r="AC4129" s="20"/>
      <c r="AD4129" s="20"/>
    </row>
    <row r="4130" spans="3:30" s="1" customFormat="1">
      <c r="C4130" s="16"/>
      <c r="D4130" s="16"/>
      <c r="E4130" s="32"/>
      <c r="F4130" s="16"/>
      <c r="G4130" s="16"/>
      <c r="H4130" s="16"/>
      <c r="I4130" s="16"/>
      <c r="J4130" s="16"/>
      <c r="K4130" s="16"/>
      <c r="L4130" s="32"/>
      <c r="M4130" s="16"/>
      <c r="N4130" s="16"/>
      <c r="O4130" s="16"/>
      <c r="P4130" s="16"/>
      <c r="Y4130" s="20"/>
      <c r="Z4130" s="20"/>
      <c r="AA4130" s="20"/>
      <c r="AB4130" s="20"/>
      <c r="AC4130" s="20"/>
      <c r="AD4130" s="20"/>
    </row>
    <row r="4131" spans="3:30" s="1" customFormat="1">
      <c r="C4131" s="16"/>
      <c r="D4131" s="16"/>
      <c r="E4131" s="32"/>
      <c r="F4131" s="16"/>
      <c r="G4131" s="16"/>
      <c r="H4131" s="16"/>
      <c r="I4131" s="16"/>
      <c r="J4131" s="16"/>
      <c r="K4131" s="16"/>
      <c r="L4131" s="32"/>
      <c r="M4131" s="16"/>
      <c r="N4131" s="16"/>
      <c r="O4131" s="16"/>
      <c r="P4131" s="16"/>
      <c r="Y4131" s="20"/>
      <c r="Z4131" s="20"/>
      <c r="AA4131" s="20"/>
      <c r="AB4131" s="20"/>
      <c r="AC4131" s="20"/>
      <c r="AD4131" s="20"/>
    </row>
    <row r="4132" spans="3:30" s="1" customFormat="1">
      <c r="C4132" s="16"/>
      <c r="D4132" s="16"/>
      <c r="E4132" s="32"/>
      <c r="F4132" s="16"/>
      <c r="G4132" s="16"/>
      <c r="H4132" s="16"/>
      <c r="I4132" s="16"/>
      <c r="J4132" s="16"/>
      <c r="K4132" s="16"/>
      <c r="L4132" s="32"/>
      <c r="M4132" s="16"/>
      <c r="N4132" s="16"/>
      <c r="O4132" s="16"/>
      <c r="P4132" s="16"/>
      <c r="Y4132" s="20"/>
      <c r="Z4132" s="20"/>
      <c r="AA4132" s="20"/>
      <c r="AB4132" s="20"/>
      <c r="AC4132" s="20"/>
      <c r="AD4132" s="20"/>
    </row>
    <row r="4133" spans="3:30" s="1" customFormat="1">
      <c r="C4133" s="16"/>
      <c r="D4133" s="16"/>
      <c r="E4133" s="32"/>
      <c r="F4133" s="16"/>
      <c r="G4133" s="16"/>
      <c r="H4133" s="16"/>
      <c r="I4133" s="16"/>
      <c r="J4133" s="16"/>
      <c r="K4133" s="16"/>
      <c r="L4133" s="32"/>
      <c r="M4133" s="16"/>
      <c r="N4133" s="16"/>
      <c r="O4133" s="16"/>
      <c r="P4133" s="16"/>
      <c r="Y4133" s="20"/>
      <c r="Z4133" s="20"/>
      <c r="AA4133" s="20"/>
      <c r="AB4133" s="20"/>
      <c r="AC4133" s="20"/>
      <c r="AD4133" s="20"/>
    </row>
    <row r="4134" spans="3:30" s="1" customFormat="1">
      <c r="C4134" s="16"/>
      <c r="D4134" s="16"/>
      <c r="E4134" s="32"/>
      <c r="F4134" s="16"/>
      <c r="G4134" s="16"/>
      <c r="H4134" s="16"/>
      <c r="I4134" s="16"/>
      <c r="J4134" s="16"/>
      <c r="K4134" s="16"/>
      <c r="L4134" s="32"/>
      <c r="M4134" s="16"/>
      <c r="N4134" s="16"/>
      <c r="O4134" s="16"/>
      <c r="P4134" s="16"/>
      <c r="Y4134" s="20"/>
      <c r="Z4134" s="20"/>
      <c r="AA4134" s="20"/>
      <c r="AB4134" s="20"/>
      <c r="AC4134" s="20"/>
      <c r="AD4134" s="20"/>
    </row>
    <row r="4135" spans="3:30" s="1" customFormat="1">
      <c r="C4135" s="16"/>
      <c r="D4135" s="16"/>
      <c r="E4135" s="32"/>
      <c r="F4135" s="16"/>
      <c r="G4135" s="16"/>
      <c r="H4135" s="16"/>
      <c r="I4135" s="16"/>
      <c r="J4135" s="16"/>
      <c r="K4135" s="16"/>
      <c r="L4135" s="32"/>
      <c r="M4135" s="16"/>
      <c r="N4135" s="16"/>
      <c r="O4135" s="16"/>
      <c r="P4135" s="16"/>
      <c r="Y4135" s="20"/>
      <c r="Z4135" s="20"/>
      <c r="AA4135" s="20"/>
      <c r="AB4135" s="20"/>
      <c r="AC4135" s="20"/>
      <c r="AD4135" s="20"/>
    </row>
    <row r="4136" spans="3:30" s="1" customFormat="1">
      <c r="C4136" s="16"/>
      <c r="D4136" s="16"/>
      <c r="E4136" s="32"/>
      <c r="F4136" s="16"/>
      <c r="G4136" s="16"/>
      <c r="H4136" s="16"/>
      <c r="I4136" s="16"/>
      <c r="J4136" s="16"/>
      <c r="K4136" s="16"/>
      <c r="L4136" s="32"/>
      <c r="M4136" s="16"/>
      <c r="N4136" s="16"/>
      <c r="O4136" s="16"/>
      <c r="P4136" s="16"/>
      <c r="Y4136" s="20"/>
      <c r="Z4136" s="20"/>
      <c r="AA4136" s="20"/>
      <c r="AB4136" s="20"/>
      <c r="AC4136" s="20"/>
      <c r="AD4136" s="20"/>
    </row>
    <row r="4137" spans="3:30" s="1" customFormat="1">
      <c r="C4137" s="16"/>
      <c r="D4137" s="16"/>
      <c r="E4137" s="32"/>
      <c r="F4137" s="16"/>
      <c r="G4137" s="16"/>
      <c r="H4137" s="16"/>
      <c r="I4137" s="16"/>
      <c r="J4137" s="16"/>
      <c r="K4137" s="16"/>
      <c r="L4137" s="32"/>
      <c r="M4137" s="16"/>
      <c r="N4137" s="16"/>
      <c r="O4137" s="16"/>
      <c r="P4137" s="16"/>
      <c r="Y4137" s="20"/>
      <c r="Z4137" s="20"/>
      <c r="AA4137" s="20"/>
      <c r="AB4137" s="20"/>
      <c r="AC4137" s="20"/>
      <c r="AD4137" s="20"/>
    </row>
    <row r="4138" spans="3:30" s="1" customFormat="1">
      <c r="C4138" s="16"/>
      <c r="D4138" s="16"/>
      <c r="E4138" s="32"/>
      <c r="F4138" s="16"/>
      <c r="G4138" s="16"/>
      <c r="H4138" s="16"/>
      <c r="I4138" s="16"/>
      <c r="J4138" s="16"/>
      <c r="K4138" s="16"/>
      <c r="L4138" s="32"/>
      <c r="M4138" s="16"/>
      <c r="N4138" s="16"/>
      <c r="O4138" s="16"/>
      <c r="P4138" s="16"/>
      <c r="Y4138" s="20"/>
      <c r="Z4138" s="20"/>
      <c r="AA4138" s="20"/>
      <c r="AB4138" s="20"/>
      <c r="AC4138" s="20"/>
      <c r="AD4138" s="20"/>
    </row>
    <row r="4139" spans="3:30" s="1" customFormat="1">
      <c r="C4139" s="16"/>
      <c r="D4139" s="16"/>
      <c r="E4139" s="32"/>
      <c r="F4139" s="16"/>
      <c r="G4139" s="16"/>
      <c r="H4139" s="16"/>
      <c r="I4139" s="16"/>
      <c r="J4139" s="16"/>
      <c r="K4139" s="16"/>
      <c r="L4139" s="32"/>
      <c r="M4139" s="16"/>
      <c r="N4139" s="16"/>
      <c r="O4139" s="16"/>
      <c r="P4139" s="16"/>
      <c r="Y4139" s="20"/>
      <c r="Z4139" s="20"/>
      <c r="AA4139" s="20"/>
      <c r="AB4139" s="20"/>
      <c r="AC4139" s="20"/>
      <c r="AD4139" s="20"/>
    </row>
    <row r="4140" spans="3:30" s="1" customFormat="1">
      <c r="C4140" s="16"/>
      <c r="D4140" s="16"/>
      <c r="E4140" s="32"/>
      <c r="F4140" s="16"/>
      <c r="G4140" s="16"/>
      <c r="H4140" s="16"/>
      <c r="I4140" s="16"/>
      <c r="J4140" s="16"/>
      <c r="K4140" s="16"/>
      <c r="L4140" s="32"/>
      <c r="M4140" s="16"/>
      <c r="N4140" s="16"/>
      <c r="O4140" s="16"/>
      <c r="P4140" s="16"/>
      <c r="Y4140" s="20"/>
      <c r="Z4140" s="20"/>
      <c r="AA4140" s="20"/>
      <c r="AB4140" s="20"/>
      <c r="AC4140" s="20"/>
      <c r="AD4140" s="20"/>
    </row>
    <row r="4141" spans="3:30" s="1" customFormat="1">
      <c r="C4141" s="16"/>
      <c r="D4141" s="16"/>
      <c r="E4141" s="32"/>
      <c r="F4141" s="16"/>
      <c r="G4141" s="16"/>
      <c r="H4141" s="16"/>
      <c r="I4141" s="16"/>
      <c r="J4141" s="16"/>
      <c r="K4141" s="16"/>
      <c r="L4141" s="32"/>
      <c r="M4141" s="16"/>
      <c r="N4141" s="16"/>
      <c r="O4141" s="16"/>
      <c r="P4141" s="16"/>
      <c r="Y4141" s="20"/>
      <c r="Z4141" s="20"/>
      <c r="AA4141" s="20"/>
      <c r="AB4141" s="20"/>
      <c r="AC4141" s="20"/>
      <c r="AD4141" s="20"/>
    </row>
    <row r="4142" spans="3:30" s="1" customFormat="1">
      <c r="C4142" s="16"/>
      <c r="D4142" s="16"/>
      <c r="E4142" s="32"/>
      <c r="F4142" s="16"/>
      <c r="G4142" s="16"/>
      <c r="H4142" s="16"/>
      <c r="I4142" s="16"/>
      <c r="J4142" s="16"/>
      <c r="K4142" s="16"/>
      <c r="L4142" s="32"/>
      <c r="M4142" s="16"/>
      <c r="N4142" s="16"/>
      <c r="O4142" s="16"/>
      <c r="P4142" s="16"/>
      <c r="Y4142" s="20"/>
      <c r="Z4142" s="20"/>
      <c r="AA4142" s="20"/>
      <c r="AB4142" s="20"/>
      <c r="AC4142" s="20"/>
      <c r="AD4142" s="20"/>
    </row>
    <row r="4143" spans="3:30" s="1" customFormat="1">
      <c r="C4143" s="16"/>
      <c r="D4143" s="16"/>
      <c r="E4143" s="32"/>
      <c r="F4143" s="16"/>
      <c r="G4143" s="16"/>
      <c r="H4143" s="16"/>
      <c r="I4143" s="16"/>
      <c r="J4143" s="16"/>
      <c r="K4143" s="16"/>
      <c r="L4143" s="32"/>
      <c r="M4143" s="16"/>
      <c r="N4143" s="16"/>
      <c r="O4143" s="16"/>
      <c r="P4143" s="16"/>
      <c r="Y4143" s="20"/>
      <c r="Z4143" s="20"/>
      <c r="AA4143" s="20"/>
      <c r="AB4143" s="20"/>
      <c r="AC4143" s="20"/>
      <c r="AD4143" s="20"/>
    </row>
    <row r="4144" spans="3:30" s="1" customFormat="1">
      <c r="C4144" s="16"/>
      <c r="D4144" s="16"/>
      <c r="E4144" s="32"/>
      <c r="F4144" s="16"/>
      <c r="G4144" s="16"/>
      <c r="H4144" s="16"/>
      <c r="I4144" s="16"/>
      <c r="J4144" s="16"/>
      <c r="K4144" s="16"/>
      <c r="L4144" s="32"/>
      <c r="M4144" s="16"/>
      <c r="N4144" s="16"/>
      <c r="O4144" s="16"/>
      <c r="P4144" s="16"/>
      <c r="Y4144" s="20"/>
      <c r="Z4144" s="20"/>
      <c r="AA4144" s="20"/>
      <c r="AB4144" s="20"/>
      <c r="AC4144" s="20"/>
      <c r="AD4144" s="20"/>
    </row>
    <row r="4145" spans="3:30" s="1" customFormat="1">
      <c r="C4145" s="16"/>
      <c r="D4145" s="16"/>
      <c r="E4145" s="32"/>
      <c r="F4145" s="16"/>
      <c r="G4145" s="16"/>
      <c r="H4145" s="16"/>
      <c r="I4145" s="16"/>
      <c r="J4145" s="16"/>
      <c r="K4145" s="16"/>
      <c r="L4145" s="32"/>
      <c r="M4145" s="16"/>
      <c r="N4145" s="16"/>
      <c r="O4145" s="16"/>
      <c r="P4145" s="16"/>
      <c r="Y4145" s="20"/>
      <c r="Z4145" s="20"/>
      <c r="AA4145" s="20"/>
      <c r="AB4145" s="20"/>
      <c r="AC4145" s="20"/>
      <c r="AD4145" s="20"/>
    </row>
    <row r="4146" spans="3:30" s="1" customFormat="1">
      <c r="C4146" s="16"/>
      <c r="D4146" s="16"/>
      <c r="E4146" s="32"/>
      <c r="F4146" s="16"/>
      <c r="G4146" s="16"/>
      <c r="H4146" s="16"/>
      <c r="I4146" s="16"/>
      <c r="J4146" s="16"/>
      <c r="K4146" s="16"/>
      <c r="L4146" s="32"/>
      <c r="M4146" s="16"/>
      <c r="N4146" s="16"/>
      <c r="O4146" s="16"/>
      <c r="P4146" s="16"/>
      <c r="Y4146" s="20"/>
      <c r="Z4146" s="20"/>
      <c r="AA4146" s="20"/>
      <c r="AB4146" s="20"/>
      <c r="AC4146" s="20"/>
      <c r="AD4146" s="20"/>
    </row>
    <row r="4147" spans="3:30" s="1" customFormat="1">
      <c r="C4147" s="16"/>
      <c r="D4147" s="16"/>
      <c r="E4147" s="32"/>
      <c r="F4147" s="16"/>
      <c r="G4147" s="16"/>
      <c r="H4147" s="16"/>
      <c r="I4147" s="16"/>
      <c r="J4147" s="16"/>
      <c r="K4147" s="16"/>
      <c r="L4147" s="32"/>
      <c r="M4147" s="16"/>
      <c r="N4147" s="16"/>
      <c r="O4147" s="16"/>
      <c r="P4147" s="16"/>
      <c r="Y4147" s="20"/>
      <c r="Z4147" s="20"/>
      <c r="AA4147" s="20"/>
      <c r="AB4147" s="20"/>
      <c r="AC4147" s="20"/>
      <c r="AD4147" s="20"/>
    </row>
    <row r="4148" spans="3:30" s="1" customFormat="1">
      <c r="C4148" s="16"/>
      <c r="D4148" s="16"/>
      <c r="E4148" s="32"/>
      <c r="F4148" s="16"/>
      <c r="G4148" s="16"/>
      <c r="H4148" s="16"/>
      <c r="I4148" s="16"/>
      <c r="J4148" s="16"/>
      <c r="K4148" s="16"/>
      <c r="L4148" s="32"/>
      <c r="M4148" s="16"/>
      <c r="N4148" s="16"/>
      <c r="O4148" s="16"/>
      <c r="P4148" s="16"/>
      <c r="Y4148" s="20"/>
      <c r="Z4148" s="20"/>
      <c r="AA4148" s="20"/>
      <c r="AB4148" s="20"/>
      <c r="AC4148" s="20"/>
      <c r="AD4148" s="20"/>
    </row>
    <row r="4149" spans="3:30" s="1" customFormat="1">
      <c r="C4149" s="16"/>
      <c r="D4149" s="16"/>
      <c r="E4149" s="32"/>
      <c r="F4149" s="16"/>
      <c r="G4149" s="16"/>
      <c r="H4149" s="16"/>
      <c r="I4149" s="16"/>
      <c r="J4149" s="16"/>
      <c r="K4149" s="16"/>
      <c r="L4149" s="32"/>
      <c r="M4149" s="16"/>
      <c r="N4149" s="16"/>
      <c r="O4149" s="16"/>
      <c r="P4149" s="16"/>
      <c r="Y4149" s="20"/>
      <c r="Z4149" s="20"/>
      <c r="AA4149" s="20"/>
      <c r="AB4149" s="20"/>
      <c r="AC4149" s="20"/>
      <c r="AD4149" s="20"/>
    </row>
    <row r="4150" spans="3:30" s="1" customFormat="1">
      <c r="C4150" s="16"/>
      <c r="D4150" s="16"/>
      <c r="E4150" s="32"/>
      <c r="F4150" s="16"/>
      <c r="G4150" s="16"/>
      <c r="H4150" s="16"/>
      <c r="I4150" s="16"/>
      <c r="J4150" s="16"/>
      <c r="K4150" s="16"/>
      <c r="L4150" s="32"/>
      <c r="M4150" s="16"/>
      <c r="N4150" s="16"/>
      <c r="O4150" s="16"/>
      <c r="P4150" s="16"/>
      <c r="Y4150" s="20"/>
      <c r="Z4150" s="20"/>
      <c r="AA4150" s="20"/>
      <c r="AB4150" s="20"/>
      <c r="AC4150" s="20"/>
      <c r="AD4150" s="20"/>
    </row>
    <row r="4151" spans="3:30" s="1" customFormat="1">
      <c r="C4151" s="16"/>
      <c r="D4151" s="16"/>
      <c r="E4151" s="32"/>
      <c r="F4151" s="16"/>
      <c r="G4151" s="16"/>
      <c r="H4151" s="16"/>
      <c r="I4151" s="16"/>
      <c r="J4151" s="16"/>
      <c r="K4151" s="16"/>
      <c r="L4151" s="32"/>
      <c r="M4151" s="16"/>
      <c r="N4151" s="16"/>
      <c r="O4151" s="16"/>
      <c r="P4151" s="16"/>
      <c r="Y4151" s="20"/>
      <c r="Z4151" s="20"/>
      <c r="AA4151" s="20"/>
      <c r="AB4151" s="20"/>
      <c r="AC4151" s="20"/>
      <c r="AD4151" s="20"/>
    </row>
    <row r="4152" spans="3:30" s="1" customFormat="1">
      <c r="C4152" s="16"/>
      <c r="D4152" s="16"/>
      <c r="E4152" s="32"/>
      <c r="F4152" s="16"/>
      <c r="G4152" s="16"/>
      <c r="H4152" s="16"/>
      <c r="I4152" s="16"/>
      <c r="J4152" s="16"/>
      <c r="K4152" s="16"/>
      <c r="L4152" s="32"/>
      <c r="M4152" s="16"/>
      <c r="N4152" s="16"/>
      <c r="O4152" s="16"/>
      <c r="P4152" s="16"/>
      <c r="Y4152" s="20"/>
      <c r="Z4152" s="20"/>
      <c r="AA4152" s="20"/>
      <c r="AB4152" s="20"/>
      <c r="AC4152" s="20"/>
      <c r="AD4152" s="20"/>
    </row>
    <row r="4153" spans="3:30" s="1" customFormat="1">
      <c r="C4153" s="16"/>
      <c r="D4153" s="16"/>
      <c r="E4153" s="32"/>
      <c r="F4153" s="16"/>
      <c r="G4153" s="16"/>
      <c r="H4153" s="16"/>
      <c r="I4153" s="16"/>
      <c r="J4153" s="16"/>
      <c r="K4153" s="16"/>
      <c r="L4153" s="32"/>
      <c r="M4153" s="16"/>
      <c r="N4153" s="16"/>
      <c r="O4153" s="16"/>
      <c r="P4153" s="16"/>
      <c r="Y4153" s="20"/>
      <c r="Z4153" s="20"/>
      <c r="AA4153" s="20"/>
      <c r="AB4153" s="20"/>
      <c r="AC4153" s="20"/>
      <c r="AD4153" s="20"/>
    </row>
    <row r="4154" spans="3:30" s="1" customFormat="1">
      <c r="C4154" s="16"/>
      <c r="D4154" s="16"/>
      <c r="E4154" s="32"/>
      <c r="F4154" s="16"/>
      <c r="G4154" s="16"/>
      <c r="H4154" s="16"/>
      <c r="I4154" s="16"/>
      <c r="J4154" s="16"/>
      <c r="K4154" s="16"/>
      <c r="L4154" s="32"/>
      <c r="M4154" s="16"/>
      <c r="N4154" s="16"/>
      <c r="O4154" s="16"/>
      <c r="P4154" s="16"/>
      <c r="Y4154" s="20"/>
      <c r="Z4154" s="20"/>
      <c r="AA4154" s="20"/>
      <c r="AB4154" s="20"/>
      <c r="AC4154" s="20"/>
      <c r="AD4154" s="20"/>
    </row>
    <row r="4155" spans="3:30" s="1" customFormat="1">
      <c r="C4155" s="16"/>
      <c r="D4155" s="16"/>
      <c r="E4155" s="32"/>
      <c r="F4155" s="16"/>
      <c r="G4155" s="16"/>
      <c r="H4155" s="16"/>
      <c r="I4155" s="16"/>
      <c r="J4155" s="16"/>
      <c r="K4155" s="16"/>
      <c r="L4155" s="32"/>
      <c r="M4155" s="16"/>
      <c r="N4155" s="16"/>
      <c r="O4155" s="16"/>
      <c r="P4155" s="16"/>
      <c r="Y4155" s="20"/>
      <c r="Z4155" s="20"/>
      <c r="AA4155" s="20"/>
      <c r="AB4155" s="20"/>
      <c r="AC4155" s="20"/>
      <c r="AD4155" s="20"/>
    </row>
    <row r="4156" spans="3:30" s="1" customFormat="1">
      <c r="C4156" s="16"/>
      <c r="D4156" s="16"/>
      <c r="E4156" s="32"/>
      <c r="F4156" s="16"/>
      <c r="G4156" s="16"/>
      <c r="H4156" s="16"/>
      <c r="I4156" s="16"/>
      <c r="J4156" s="16"/>
      <c r="K4156" s="16"/>
      <c r="L4156" s="32"/>
      <c r="M4156" s="16"/>
      <c r="N4156" s="16"/>
      <c r="O4156" s="16"/>
      <c r="P4156" s="16"/>
      <c r="Y4156" s="20"/>
      <c r="Z4156" s="20"/>
      <c r="AA4156" s="20"/>
      <c r="AB4156" s="20"/>
      <c r="AC4156" s="20"/>
      <c r="AD4156" s="20"/>
    </row>
    <row r="4157" spans="3:30" s="1" customFormat="1">
      <c r="C4157" s="16"/>
      <c r="D4157" s="16"/>
      <c r="E4157" s="32"/>
      <c r="F4157" s="16"/>
      <c r="G4157" s="16"/>
      <c r="H4157" s="16"/>
      <c r="I4157" s="16"/>
      <c r="J4157" s="16"/>
      <c r="K4157" s="16"/>
      <c r="L4157" s="32"/>
      <c r="M4157" s="16"/>
      <c r="N4157" s="16"/>
      <c r="O4157" s="16"/>
      <c r="P4157" s="16"/>
      <c r="Y4157" s="20"/>
      <c r="Z4157" s="20"/>
      <c r="AA4157" s="20"/>
      <c r="AB4157" s="20"/>
      <c r="AC4157" s="20"/>
      <c r="AD4157" s="20"/>
    </row>
    <row r="4158" spans="3:30" s="1" customFormat="1">
      <c r="C4158" s="16"/>
      <c r="D4158" s="16"/>
      <c r="E4158" s="32"/>
      <c r="F4158" s="16"/>
      <c r="G4158" s="16"/>
      <c r="H4158" s="16"/>
      <c r="I4158" s="16"/>
      <c r="J4158" s="16"/>
      <c r="K4158" s="16"/>
      <c r="L4158" s="32"/>
      <c r="M4158" s="16"/>
      <c r="N4158" s="16"/>
      <c r="O4158" s="16"/>
      <c r="P4158" s="16"/>
      <c r="Y4158" s="20"/>
      <c r="Z4158" s="20"/>
      <c r="AA4158" s="20"/>
      <c r="AB4158" s="20"/>
      <c r="AC4158" s="20"/>
      <c r="AD4158" s="20"/>
    </row>
    <row r="4159" spans="3:30" s="1" customFormat="1">
      <c r="C4159" s="16"/>
      <c r="D4159" s="16"/>
      <c r="E4159" s="32"/>
      <c r="F4159" s="16"/>
      <c r="G4159" s="16"/>
      <c r="H4159" s="16"/>
      <c r="I4159" s="16"/>
      <c r="J4159" s="16"/>
      <c r="K4159" s="16"/>
      <c r="L4159" s="32"/>
      <c r="M4159" s="16"/>
      <c r="N4159" s="16"/>
      <c r="O4159" s="16"/>
      <c r="P4159" s="16"/>
      <c r="Y4159" s="20"/>
      <c r="Z4159" s="20"/>
      <c r="AA4159" s="20"/>
      <c r="AB4159" s="20"/>
      <c r="AC4159" s="20"/>
      <c r="AD4159" s="20"/>
    </row>
    <row r="4160" spans="3:30" s="1" customFormat="1">
      <c r="C4160" s="16"/>
      <c r="D4160" s="16"/>
      <c r="E4160" s="32"/>
      <c r="F4160" s="16"/>
      <c r="G4160" s="16"/>
      <c r="H4160" s="16"/>
      <c r="I4160" s="16"/>
      <c r="J4160" s="16"/>
      <c r="K4160" s="16"/>
      <c r="L4160" s="32"/>
      <c r="M4160" s="16"/>
      <c r="N4160" s="16"/>
      <c r="O4160" s="16"/>
      <c r="P4160" s="16"/>
      <c r="Y4160" s="20"/>
      <c r="Z4160" s="20"/>
      <c r="AA4160" s="20"/>
      <c r="AB4160" s="20"/>
      <c r="AC4160" s="20"/>
      <c r="AD4160" s="20"/>
    </row>
    <row r="4161" spans="3:30" s="1" customFormat="1">
      <c r="C4161" s="16"/>
      <c r="D4161" s="16"/>
      <c r="E4161" s="32"/>
      <c r="F4161" s="16"/>
      <c r="G4161" s="16"/>
      <c r="H4161" s="16"/>
      <c r="I4161" s="16"/>
      <c r="J4161" s="16"/>
      <c r="K4161" s="16"/>
      <c r="L4161" s="32"/>
      <c r="M4161" s="16"/>
      <c r="N4161" s="16"/>
      <c r="O4161" s="16"/>
      <c r="P4161" s="16"/>
      <c r="Y4161" s="20"/>
      <c r="Z4161" s="20"/>
      <c r="AA4161" s="20"/>
      <c r="AB4161" s="20"/>
      <c r="AC4161" s="20"/>
      <c r="AD4161" s="20"/>
    </row>
    <row r="4162" spans="3:30" s="1" customFormat="1">
      <c r="C4162" s="16"/>
      <c r="D4162" s="16"/>
      <c r="E4162" s="32"/>
      <c r="F4162" s="16"/>
      <c r="G4162" s="16"/>
      <c r="H4162" s="16"/>
      <c r="I4162" s="16"/>
      <c r="J4162" s="16"/>
      <c r="K4162" s="16"/>
      <c r="L4162" s="32"/>
      <c r="M4162" s="16"/>
      <c r="N4162" s="16"/>
      <c r="O4162" s="16"/>
      <c r="P4162" s="16"/>
      <c r="Y4162" s="20"/>
      <c r="Z4162" s="20"/>
      <c r="AA4162" s="20"/>
      <c r="AB4162" s="20"/>
      <c r="AC4162" s="20"/>
      <c r="AD4162" s="20"/>
    </row>
    <row r="4163" spans="3:30" s="1" customFormat="1">
      <c r="C4163" s="16"/>
      <c r="D4163" s="16"/>
      <c r="E4163" s="32"/>
      <c r="F4163" s="16"/>
      <c r="G4163" s="16"/>
      <c r="H4163" s="16"/>
      <c r="I4163" s="16"/>
      <c r="J4163" s="16"/>
      <c r="K4163" s="16"/>
      <c r="L4163" s="32"/>
      <c r="M4163" s="16"/>
      <c r="N4163" s="16"/>
      <c r="O4163" s="16"/>
      <c r="P4163" s="16"/>
      <c r="Y4163" s="20"/>
      <c r="Z4163" s="20"/>
      <c r="AA4163" s="20"/>
      <c r="AB4163" s="20"/>
      <c r="AC4163" s="20"/>
      <c r="AD4163" s="20"/>
    </row>
    <row r="4164" spans="3:30" s="1" customFormat="1">
      <c r="C4164" s="16"/>
      <c r="D4164" s="16"/>
      <c r="E4164" s="32"/>
      <c r="F4164" s="16"/>
      <c r="G4164" s="16"/>
      <c r="H4164" s="16"/>
      <c r="I4164" s="16"/>
      <c r="J4164" s="16"/>
      <c r="K4164" s="16"/>
      <c r="L4164" s="32"/>
      <c r="M4164" s="16"/>
      <c r="N4164" s="16"/>
      <c r="O4164" s="16"/>
      <c r="P4164" s="16"/>
      <c r="Y4164" s="20"/>
      <c r="Z4164" s="20"/>
      <c r="AA4164" s="20"/>
      <c r="AB4164" s="20"/>
      <c r="AC4164" s="20"/>
      <c r="AD4164" s="20"/>
    </row>
    <row r="4165" spans="3:30" s="1" customFormat="1">
      <c r="C4165" s="16"/>
      <c r="D4165" s="16"/>
      <c r="E4165" s="32"/>
      <c r="F4165" s="16"/>
      <c r="G4165" s="16"/>
      <c r="H4165" s="16"/>
      <c r="I4165" s="16"/>
      <c r="J4165" s="16"/>
      <c r="K4165" s="16"/>
      <c r="L4165" s="32"/>
      <c r="M4165" s="16"/>
      <c r="N4165" s="16"/>
      <c r="O4165" s="16"/>
      <c r="P4165" s="16"/>
      <c r="Y4165" s="20"/>
      <c r="Z4165" s="20"/>
      <c r="AA4165" s="20"/>
      <c r="AB4165" s="20"/>
      <c r="AC4165" s="20"/>
      <c r="AD4165" s="20"/>
    </row>
    <row r="4166" spans="3:30" s="1" customFormat="1">
      <c r="C4166" s="16"/>
      <c r="D4166" s="16"/>
      <c r="E4166" s="32"/>
      <c r="F4166" s="16"/>
      <c r="G4166" s="16"/>
      <c r="H4166" s="16"/>
      <c r="I4166" s="16"/>
      <c r="J4166" s="16"/>
      <c r="K4166" s="16"/>
      <c r="L4166" s="32"/>
      <c r="M4166" s="16"/>
      <c r="N4166" s="16"/>
      <c r="O4166" s="16"/>
      <c r="P4166" s="16"/>
      <c r="Y4166" s="20"/>
      <c r="Z4166" s="20"/>
      <c r="AA4166" s="20"/>
      <c r="AB4166" s="20"/>
      <c r="AC4166" s="20"/>
      <c r="AD4166" s="20"/>
    </row>
    <row r="4167" spans="3:30" s="1" customFormat="1">
      <c r="C4167" s="16"/>
      <c r="D4167" s="16"/>
      <c r="E4167" s="32"/>
      <c r="F4167" s="16"/>
      <c r="G4167" s="16"/>
      <c r="H4167" s="16"/>
      <c r="I4167" s="16"/>
      <c r="J4167" s="16"/>
      <c r="K4167" s="16"/>
      <c r="L4167" s="32"/>
      <c r="M4167" s="16"/>
      <c r="N4167" s="16"/>
      <c r="O4167" s="16"/>
      <c r="P4167" s="16"/>
      <c r="Y4167" s="20"/>
      <c r="Z4167" s="20"/>
      <c r="AA4167" s="20"/>
      <c r="AB4167" s="20"/>
      <c r="AC4167" s="20"/>
      <c r="AD4167" s="20"/>
    </row>
    <row r="4168" spans="3:30" s="1" customFormat="1">
      <c r="C4168" s="16"/>
      <c r="D4168" s="16"/>
      <c r="E4168" s="32"/>
      <c r="F4168" s="16"/>
      <c r="G4168" s="16"/>
      <c r="H4168" s="16"/>
      <c r="I4168" s="16"/>
      <c r="J4168" s="16"/>
      <c r="K4168" s="16"/>
      <c r="L4168" s="32"/>
      <c r="M4168" s="16"/>
      <c r="N4168" s="16"/>
      <c r="O4168" s="16"/>
      <c r="P4168" s="16"/>
      <c r="Y4168" s="20"/>
      <c r="Z4168" s="20"/>
      <c r="AA4168" s="20"/>
      <c r="AB4168" s="20"/>
      <c r="AC4168" s="20"/>
      <c r="AD4168" s="20"/>
    </row>
    <row r="4169" spans="3:30" s="1" customFormat="1">
      <c r="C4169" s="16"/>
      <c r="D4169" s="16"/>
      <c r="E4169" s="32"/>
      <c r="F4169" s="16"/>
      <c r="G4169" s="16"/>
      <c r="H4169" s="16"/>
      <c r="I4169" s="16"/>
      <c r="J4169" s="16"/>
      <c r="K4169" s="16"/>
      <c r="L4169" s="32"/>
      <c r="M4169" s="16"/>
      <c r="N4169" s="16"/>
      <c r="O4169" s="16"/>
      <c r="P4169" s="16"/>
      <c r="Y4169" s="20"/>
      <c r="Z4169" s="20"/>
      <c r="AA4169" s="20"/>
      <c r="AB4169" s="20"/>
      <c r="AC4169" s="20"/>
      <c r="AD4169" s="20"/>
    </row>
    <row r="4170" spans="3:30" s="1" customFormat="1">
      <c r="C4170" s="16"/>
      <c r="D4170" s="16"/>
      <c r="E4170" s="32"/>
      <c r="F4170" s="16"/>
      <c r="G4170" s="16"/>
      <c r="H4170" s="16"/>
      <c r="I4170" s="16"/>
      <c r="J4170" s="16"/>
      <c r="K4170" s="16"/>
      <c r="L4170" s="32"/>
      <c r="M4170" s="16"/>
      <c r="N4170" s="16"/>
      <c r="O4170" s="16"/>
      <c r="P4170" s="16"/>
      <c r="Y4170" s="20"/>
      <c r="Z4170" s="20"/>
      <c r="AA4170" s="20"/>
      <c r="AB4170" s="20"/>
      <c r="AC4170" s="20"/>
      <c r="AD4170" s="20"/>
    </row>
    <row r="4171" spans="3:30" s="1" customFormat="1">
      <c r="C4171" s="16"/>
      <c r="D4171" s="16"/>
      <c r="E4171" s="32"/>
      <c r="F4171" s="16"/>
      <c r="G4171" s="16"/>
      <c r="H4171" s="16"/>
      <c r="I4171" s="16"/>
      <c r="J4171" s="16"/>
      <c r="K4171" s="16"/>
      <c r="L4171" s="32"/>
      <c r="M4171" s="16"/>
      <c r="N4171" s="16"/>
      <c r="O4171" s="16"/>
      <c r="P4171" s="16"/>
      <c r="Y4171" s="20"/>
      <c r="Z4171" s="20"/>
      <c r="AA4171" s="20"/>
      <c r="AB4171" s="20"/>
      <c r="AC4171" s="20"/>
      <c r="AD4171" s="20"/>
    </row>
    <row r="4172" spans="3:30" s="1" customFormat="1">
      <c r="C4172" s="16"/>
      <c r="D4172" s="16"/>
      <c r="E4172" s="32"/>
      <c r="F4172" s="16"/>
      <c r="G4172" s="16"/>
      <c r="H4172" s="16"/>
      <c r="I4172" s="16"/>
      <c r="J4172" s="16"/>
      <c r="K4172" s="16"/>
      <c r="L4172" s="32"/>
      <c r="M4172" s="16"/>
      <c r="N4172" s="16"/>
      <c r="O4172" s="16"/>
      <c r="P4172" s="16"/>
      <c r="Y4172" s="20"/>
      <c r="Z4172" s="20"/>
      <c r="AA4172" s="20"/>
      <c r="AB4172" s="20"/>
      <c r="AC4172" s="20"/>
      <c r="AD4172" s="20"/>
    </row>
    <row r="4173" spans="3:30" s="1" customFormat="1">
      <c r="C4173" s="16"/>
      <c r="D4173" s="16"/>
      <c r="E4173" s="32"/>
      <c r="F4173" s="16"/>
      <c r="G4173" s="16"/>
      <c r="H4173" s="16"/>
      <c r="I4173" s="16"/>
      <c r="J4173" s="16"/>
      <c r="K4173" s="16"/>
      <c r="L4173" s="32"/>
      <c r="M4173" s="16"/>
      <c r="N4173" s="16"/>
      <c r="O4173" s="16"/>
      <c r="P4173" s="16"/>
      <c r="Y4173" s="20"/>
      <c r="Z4173" s="20"/>
      <c r="AA4173" s="20"/>
      <c r="AB4173" s="20"/>
      <c r="AC4173" s="20"/>
      <c r="AD4173" s="20"/>
    </row>
    <row r="4174" spans="3:30" s="1" customFormat="1">
      <c r="C4174" s="16"/>
      <c r="D4174" s="16"/>
      <c r="E4174" s="32"/>
      <c r="F4174" s="16"/>
      <c r="G4174" s="16"/>
      <c r="H4174" s="16"/>
      <c r="I4174" s="16"/>
      <c r="J4174" s="16"/>
      <c r="K4174" s="16"/>
      <c r="L4174" s="32"/>
      <c r="M4174" s="16"/>
      <c r="N4174" s="16"/>
      <c r="O4174" s="16"/>
      <c r="P4174" s="16"/>
      <c r="Y4174" s="20"/>
      <c r="Z4174" s="20"/>
      <c r="AA4174" s="20"/>
      <c r="AB4174" s="20"/>
      <c r="AC4174" s="20"/>
      <c r="AD4174" s="20"/>
    </row>
    <row r="4175" spans="3:30" s="1" customFormat="1">
      <c r="C4175" s="16"/>
      <c r="D4175" s="16"/>
      <c r="E4175" s="32"/>
      <c r="F4175" s="16"/>
      <c r="G4175" s="16"/>
      <c r="H4175" s="16"/>
      <c r="I4175" s="16"/>
      <c r="J4175" s="16"/>
      <c r="K4175" s="16"/>
      <c r="L4175" s="32"/>
      <c r="M4175" s="16"/>
      <c r="N4175" s="16"/>
      <c r="O4175" s="16"/>
      <c r="P4175" s="16"/>
      <c r="Y4175" s="20"/>
      <c r="Z4175" s="20"/>
      <c r="AA4175" s="20"/>
      <c r="AB4175" s="20"/>
      <c r="AC4175" s="20"/>
      <c r="AD4175" s="20"/>
    </row>
    <row r="4176" spans="3:30" s="1" customFormat="1">
      <c r="C4176" s="16"/>
      <c r="D4176" s="16"/>
      <c r="E4176" s="32"/>
      <c r="F4176" s="16"/>
      <c r="G4176" s="16"/>
      <c r="H4176" s="16"/>
      <c r="I4176" s="16"/>
      <c r="J4176" s="16"/>
      <c r="K4176" s="16"/>
      <c r="L4176" s="32"/>
      <c r="M4176" s="16"/>
      <c r="N4176" s="16"/>
      <c r="O4176" s="16"/>
      <c r="P4176" s="16"/>
      <c r="Y4176" s="20"/>
      <c r="Z4176" s="20"/>
      <c r="AA4176" s="20"/>
      <c r="AB4176" s="20"/>
      <c r="AC4176" s="20"/>
      <c r="AD4176" s="20"/>
    </row>
    <row r="4177" spans="3:30" s="1" customFormat="1">
      <c r="C4177" s="16"/>
      <c r="D4177" s="16"/>
      <c r="E4177" s="32"/>
      <c r="F4177" s="16"/>
      <c r="G4177" s="16"/>
      <c r="H4177" s="16"/>
      <c r="I4177" s="16"/>
      <c r="J4177" s="16"/>
      <c r="K4177" s="16"/>
      <c r="L4177" s="32"/>
      <c r="M4177" s="16"/>
      <c r="N4177" s="16"/>
      <c r="O4177" s="16"/>
      <c r="P4177" s="16"/>
      <c r="Y4177" s="20"/>
      <c r="Z4177" s="20"/>
      <c r="AA4177" s="20"/>
      <c r="AB4177" s="20"/>
      <c r="AC4177" s="20"/>
      <c r="AD4177" s="20"/>
    </row>
    <row r="4178" spans="3:30" s="1" customFormat="1">
      <c r="C4178" s="16"/>
      <c r="D4178" s="16"/>
      <c r="E4178" s="32"/>
      <c r="F4178" s="16"/>
      <c r="G4178" s="16"/>
      <c r="H4178" s="16"/>
      <c r="I4178" s="16"/>
      <c r="J4178" s="16"/>
      <c r="K4178" s="16"/>
      <c r="L4178" s="32"/>
      <c r="M4178" s="16"/>
      <c r="N4178" s="16"/>
      <c r="O4178" s="16"/>
      <c r="P4178" s="16"/>
      <c r="Y4178" s="20"/>
      <c r="Z4178" s="20"/>
      <c r="AA4178" s="20"/>
      <c r="AB4178" s="20"/>
      <c r="AC4178" s="20"/>
      <c r="AD4178" s="20"/>
    </row>
    <row r="4179" spans="3:30" s="1" customFormat="1">
      <c r="C4179" s="16"/>
      <c r="D4179" s="16"/>
      <c r="E4179" s="32"/>
      <c r="F4179" s="16"/>
      <c r="G4179" s="16"/>
      <c r="H4179" s="16"/>
      <c r="I4179" s="16"/>
      <c r="J4179" s="16"/>
      <c r="K4179" s="16"/>
      <c r="L4179" s="32"/>
      <c r="M4179" s="16"/>
      <c r="N4179" s="16"/>
      <c r="O4179" s="16"/>
      <c r="P4179" s="16"/>
      <c r="Y4179" s="20"/>
      <c r="Z4179" s="20"/>
      <c r="AA4179" s="20"/>
      <c r="AB4179" s="20"/>
      <c r="AC4179" s="20"/>
      <c r="AD4179" s="20"/>
    </row>
    <row r="4180" spans="3:30" s="1" customFormat="1">
      <c r="C4180" s="16"/>
      <c r="D4180" s="16"/>
      <c r="E4180" s="32"/>
      <c r="F4180" s="16"/>
      <c r="G4180" s="16"/>
      <c r="H4180" s="16"/>
      <c r="I4180" s="16"/>
      <c r="J4180" s="16"/>
      <c r="K4180" s="16"/>
      <c r="L4180" s="32"/>
      <c r="M4180" s="16"/>
      <c r="N4180" s="16"/>
      <c r="O4180" s="16"/>
      <c r="P4180" s="16"/>
      <c r="Y4180" s="20"/>
      <c r="Z4180" s="20"/>
      <c r="AA4180" s="20"/>
      <c r="AB4180" s="20"/>
      <c r="AC4180" s="20"/>
      <c r="AD4180" s="20"/>
    </row>
    <row r="4181" spans="3:30" s="1" customFormat="1">
      <c r="C4181" s="16"/>
      <c r="D4181" s="16"/>
      <c r="E4181" s="32"/>
      <c r="F4181" s="16"/>
      <c r="G4181" s="16"/>
      <c r="H4181" s="16"/>
      <c r="I4181" s="16"/>
      <c r="J4181" s="16"/>
      <c r="K4181" s="16"/>
      <c r="L4181" s="32"/>
      <c r="M4181" s="16"/>
      <c r="N4181" s="16"/>
      <c r="O4181" s="16"/>
      <c r="P4181" s="16"/>
      <c r="Y4181" s="20"/>
      <c r="Z4181" s="20"/>
      <c r="AA4181" s="20"/>
      <c r="AB4181" s="20"/>
      <c r="AC4181" s="20"/>
      <c r="AD4181" s="20"/>
    </row>
    <row r="4182" spans="3:30" s="1" customFormat="1">
      <c r="C4182" s="16"/>
      <c r="D4182" s="16"/>
      <c r="E4182" s="32"/>
      <c r="F4182" s="16"/>
      <c r="G4182" s="16"/>
      <c r="H4182" s="16"/>
      <c r="I4182" s="16"/>
      <c r="J4182" s="16"/>
      <c r="K4182" s="16"/>
      <c r="L4182" s="32"/>
      <c r="M4182" s="16"/>
      <c r="N4182" s="16"/>
      <c r="O4182" s="16"/>
      <c r="P4182" s="16"/>
      <c r="Y4182" s="20"/>
      <c r="Z4182" s="20"/>
      <c r="AA4182" s="20"/>
      <c r="AB4182" s="20"/>
      <c r="AC4182" s="20"/>
      <c r="AD4182" s="20"/>
    </row>
    <row r="4183" spans="3:30" s="1" customFormat="1">
      <c r="C4183" s="16"/>
      <c r="D4183" s="16"/>
      <c r="E4183" s="32"/>
      <c r="F4183" s="16"/>
      <c r="G4183" s="16"/>
      <c r="H4183" s="16"/>
      <c r="I4183" s="16"/>
      <c r="J4183" s="16"/>
      <c r="K4183" s="16"/>
      <c r="L4183" s="32"/>
      <c r="M4183" s="16"/>
      <c r="N4183" s="16"/>
      <c r="O4183" s="16"/>
      <c r="P4183" s="16"/>
      <c r="Y4183" s="20"/>
      <c r="Z4183" s="20"/>
      <c r="AA4183" s="20"/>
      <c r="AB4183" s="20"/>
      <c r="AC4183" s="20"/>
      <c r="AD4183" s="20"/>
    </row>
    <row r="4184" spans="3:30" s="1" customFormat="1">
      <c r="C4184" s="16"/>
      <c r="D4184" s="16"/>
      <c r="E4184" s="32"/>
      <c r="F4184" s="16"/>
      <c r="G4184" s="16"/>
      <c r="H4184" s="16"/>
      <c r="I4184" s="16"/>
      <c r="J4184" s="16"/>
      <c r="K4184" s="16"/>
      <c r="L4184" s="32"/>
      <c r="M4184" s="16"/>
      <c r="N4184" s="16"/>
      <c r="O4184" s="16"/>
      <c r="P4184" s="16"/>
      <c r="Y4184" s="20"/>
      <c r="Z4184" s="20"/>
      <c r="AA4184" s="20"/>
      <c r="AB4184" s="20"/>
      <c r="AC4184" s="20"/>
      <c r="AD4184" s="20"/>
    </row>
    <row r="4185" spans="3:30" s="1" customFormat="1">
      <c r="C4185" s="16"/>
      <c r="D4185" s="16"/>
      <c r="E4185" s="32"/>
      <c r="F4185" s="16"/>
      <c r="G4185" s="16"/>
      <c r="H4185" s="16"/>
      <c r="I4185" s="16"/>
      <c r="J4185" s="16"/>
      <c r="K4185" s="16"/>
      <c r="L4185" s="32"/>
      <c r="M4185" s="16"/>
      <c r="N4185" s="16"/>
      <c r="O4185" s="16"/>
      <c r="P4185" s="16"/>
      <c r="Y4185" s="20"/>
      <c r="Z4185" s="20"/>
      <c r="AA4185" s="20"/>
      <c r="AB4185" s="20"/>
      <c r="AC4185" s="20"/>
      <c r="AD4185" s="20"/>
    </row>
    <row r="4186" spans="3:30" s="1" customFormat="1">
      <c r="C4186" s="16"/>
      <c r="D4186" s="16"/>
      <c r="E4186" s="32"/>
      <c r="F4186" s="16"/>
      <c r="G4186" s="16"/>
      <c r="H4186" s="16"/>
      <c r="I4186" s="16"/>
      <c r="J4186" s="16"/>
      <c r="K4186" s="16"/>
      <c r="L4186" s="32"/>
      <c r="M4186" s="16"/>
      <c r="N4186" s="16"/>
      <c r="O4186" s="16"/>
      <c r="P4186" s="16"/>
      <c r="Y4186" s="20"/>
      <c r="Z4186" s="20"/>
      <c r="AA4186" s="20"/>
      <c r="AB4186" s="20"/>
      <c r="AC4186" s="20"/>
      <c r="AD4186" s="20"/>
    </row>
    <row r="4187" spans="3:30" s="1" customFormat="1">
      <c r="C4187" s="16"/>
      <c r="D4187" s="16"/>
      <c r="E4187" s="32"/>
      <c r="F4187" s="16"/>
      <c r="G4187" s="16"/>
      <c r="H4187" s="16"/>
      <c r="I4187" s="16"/>
      <c r="J4187" s="16"/>
      <c r="K4187" s="16"/>
      <c r="L4187" s="32"/>
      <c r="M4187" s="16"/>
      <c r="N4187" s="16"/>
      <c r="O4187" s="16"/>
      <c r="P4187" s="16"/>
      <c r="Y4187" s="20"/>
      <c r="Z4187" s="20"/>
      <c r="AA4187" s="20"/>
      <c r="AB4187" s="20"/>
      <c r="AC4187" s="20"/>
      <c r="AD4187" s="20"/>
    </row>
    <row r="4188" spans="3:30" s="1" customFormat="1">
      <c r="C4188" s="16"/>
      <c r="D4188" s="16"/>
      <c r="E4188" s="32"/>
      <c r="F4188" s="16"/>
      <c r="G4188" s="16"/>
      <c r="H4188" s="16"/>
      <c r="I4188" s="16"/>
      <c r="J4188" s="16"/>
      <c r="K4188" s="16"/>
      <c r="L4188" s="32"/>
      <c r="M4188" s="16"/>
      <c r="N4188" s="16"/>
      <c r="O4188" s="16"/>
      <c r="P4188" s="16"/>
      <c r="Y4188" s="20"/>
      <c r="Z4188" s="20"/>
      <c r="AA4188" s="20"/>
      <c r="AB4188" s="20"/>
      <c r="AC4188" s="20"/>
      <c r="AD4188" s="20"/>
    </row>
    <row r="4189" spans="3:30" s="1" customFormat="1">
      <c r="C4189" s="16"/>
      <c r="D4189" s="16"/>
      <c r="E4189" s="32"/>
      <c r="F4189" s="16"/>
      <c r="G4189" s="16"/>
      <c r="H4189" s="16"/>
      <c r="I4189" s="16"/>
      <c r="J4189" s="16"/>
      <c r="K4189" s="16"/>
      <c r="L4189" s="32"/>
      <c r="M4189" s="16"/>
      <c r="N4189" s="16"/>
      <c r="O4189" s="16"/>
      <c r="P4189" s="16"/>
      <c r="Y4189" s="20"/>
      <c r="Z4189" s="20"/>
      <c r="AA4189" s="20"/>
      <c r="AB4189" s="20"/>
      <c r="AC4189" s="20"/>
      <c r="AD4189" s="20"/>
    </row>
    <row r="4190" spans="3:30" s="1" customFormat="1">
      <c r="C4190" s="16"/>
      <c r="D4190" s="16"/>
      <c r="E4190" s="32"/>
      <c r="F4190" s="16"/>
      <c r="G4190" s="16"/>
      <c r="H4190" s="16"/>
      <c r="I4190" s="16"/>
      <c r="J4190" s="16"/>
      <c r="K4190" s="16"/>
      <c r="L4190" s="32"/>
      <c r="M4190" s="16"/>
      <c r="N4190" s="16"/>
      <c r="O4190" s="16"/>
      <c r="P4190" s="16"/>
      <c r="Y4190" s="20"/>
      <c r="Z4190" s="20"/>
      <c r="AA4190" s="20"/>
      <c r="AB4190" s="20"/>
      <c r="AC4190" s="20"/>
      <c r="AD4190" s="20"/>
    </row>
    <row r="4191" spans="3:30" s="1" customFormat="1">
      <c r="C4191" s="16"/>
      <c r="D4191" s="16"/>
      <c r="E4191" s="32"/>
      <c r="F4191" s="16"/>
      <c r="G4191" s="16"/>
      <c r="H4191" s="16"/>
      <c r="I4191" s="16"/>
      <c r="J4191" s="16"/>
      <c r="K4191" s="16"/>
      <c r="L4191" s="32"/>
      <c r="M4191" s="16"/>
      <c r="N4191" s="16"/>
      <c r="O4191" s="16"/>
      <c r="P4191" s="16"/>
      <c r="Y4191" s="20"/>
      <c r="Z4191" s="20"/>
      <c r="AA4191" s="20"/>
      <c r="AB4191" s="20"/>
      <c r="AC4191" s="20"/>
      <c r="AD4191" s="20"/>
    </row>
    <row r="4192" spans="3:30" s="1" customFormat="1">
      <c r="C4192" s="16"/>
      <c r="D4192" s="16"/>
      <c r="E4192" s="32"/>
      <c r="F4192" s="16"/>
      <c r="G4192" s="16"/>
      <c r="H4192" s="16"/>
      <c r="I4192" s="16"/>
      <c r="J4192" s="16"/>
      <c r="K4192" s="16"/>
      <c r="L4192" s="32"/>
      <c r="M4192" s="16"/>
      <c r="N4192" s="16"/>
      <c r="O4192" s="16"/>
      <c r="P4192" s="16"/>
      <c r="Y4192" s="20"/>
      <c r="Z4192" s="20"/>
      <c r="AA4192" s="20"/>
      <c r="AB4192" s="20"/>
      <c r="AC4192" s="20"/>
      <c r="AD4192" s="20"/>
    </row>
    <row r="4193" spans="3:30" s="1" customFormat="1">
      <c r="C4193" s="16"/>
      <c r="D4193" s="16"/>
      <c r="E4193" s="32"/>
      <c r="F4193" s="16"/>
      <c r="G4193" s="16"/>
      <c r="H4193" s="16"/>
      <c r="I4193" s="16"/>
      <c r="J4193" s="16"/>
      <c r="K4193" s="16"/>
      <c r="L4193" s="32"/>
      <c r="M4193" s="16"/>
      <c r="N4193" s="16"/>
      <c r="O4193" s="16"/>
      <c r="P4193" s="16"/>
      <c r="Y4193" s="20"/>
      <c r="Z4193" s="20"/>
      <c r="AA4193" s="20"/>
      <c r="AB4193" s="20"/>
      <c r="AC4193" s="20"/>
      <c r="AD4193" s="20"/>
    </row>
    <row r="4194" spans="3:30" s="1" customFormat="1">
      <c r="C4194" s="16"/>
      <c r="D4194" s="16"/>
      <c r="E4194" s="32"/>
      <c r="F4194" s="16"/>
      <c r="G4194" s="16"/>
      <c r="H4194" s="16"/>
      <c r="I4194" s="16"/>
      <c r="J4194" s="16"/>
      <c r="K4194" s="16"/>
      <c r="L4194" s="32"/>
      <c r="M4194" s="16"/>
      <c r="N4194" s="16"/>
      <c r="O4194" s="16"/>
      <c r="P4194" s="16"/>
      <c r="Y4194" s="20"/>
      <c r="Z4194" s="20"/>
      <c r="AA4194" s="20"/>
      <c r="AB4194" s="20"/>
      <c r="AC4194" s="20"/>
      <c r="AD4194" s="20"/>
    </row>
    <row r="4195" spans="3:30" s="1" customFormat="1">
      <c r="C4195" s="16"/>
      <c r="D4195" s="16"/>
      <c r="E4195" s="32"/>
      <c r="F4195" s="16"/>
      <c r="G4195" s="16"/>
      <c r="H4195" s="16"/>
      <c r="I4195" s="16"/>
      <c r="J4195" s="16"/>
      <c r="K4195" s="16"/>
      <c r="L4195" s="32"/>
      <c r="M4195" s="16"/>
      <c r="N4195" s="16"/>
      <c r="O4195" s="16"/>
      <c r="P4195" s="16"/>
      <c r="Y4195" s="20"/>
      <c r="Z4195" s="20"/>
      <c r="AA4195" s="20"/>
      <c r="AB4195" s="20"/>
      <c r="AC4195" s="20"/>
      <c r="AD4195" s="20"/>
    </row>
    <row r="4196" spans="3:30" s="1" customFormat="1">
      <c r="C4196" s="16"/>
      <c r="D4196" s="16"/>
      <c r="E4196" s="32"/>
      <c r="F4196" s="16"/>
      <c r="G4196" s="16"/>
      <c r="H4196" s="16"/>
      <c r="I4196" s="16"/>
      <c r="J4196" s="16"/>
      <c r="K4196" s="16"/>
      <c r="L4196" s="32"/>
      <c r="M4196" s="16"/>
      <c r="N4196" s="16"/>
      <c r="O4196" s="16"/>
      <c r="P4196" s="16"/>
      <c r="Y4196" s="20"/>
      <c r="Z4196" s="20"/>
      <c r="AA4196" s="20"/>
      <c r="AB4196" s="20"/>
      <c r="AC4196" s="20"/>
      <c r="AD4196" s="20"/>
    </row>
    <row r="4197" spans="3:30" s="1" customFormat="1">
      <c r="C4197" s="16"/>
      <c r="D4197" s="16"/>
      <c r="E4197" s="32"/>
      <c r="F4197" s="16"/>
      <c r="G4197" s="16"/>
      <c r="H4197" s="16"/>
      <c r="I4197" s="16"/>
      <c r="J4197" s="16"/>
      <c r="K4197" s="16"/>
      <c r="L4197" s="32"/>
      <c r="M4197" s="16"/>
      <c r="N4197" s="16"/>
      <c r="O4197" s="16"/>
      <c r="P4197" s="16"/>
      <c r="Y4197" s="20"/>
      <c r="Z4197" s="20"/>
      <c r="AA4197" s="20"/>
      <c r="AB4197" s="20"/>
      <c r="AC4197" s="20"/>
      <c r="AD4197" s="20"/>
    </row>
    <row r="4198" spans="3:30" s="1" customFormat="1">
      <c r="C4198" s="16"/>
      <c r="D4198" s="16"/>
      <c r="E4198" s="32"/>
      <c r="F4198" s="16"/>
      <c r="G4198" s="16"/>
      <c r="H4198" s="16"/>
      <c r="I4198" s="16"/>
      <c r="J4198" s="16"/>
      <c r="K4198" s="16"/>
      <c r="L4198" s="32"/>
      <c r="M4198" s="16"/>
      <c r="N4198" s="16"/>
      <c r="O4198" s="16"/>
      <c r="P4198" s="16"/>
      <c r="Y4198" s="20"/>
      <c r="Z4198" s="20"/>
      <c r="AA4198" s="20"/>
      <c r="AB4198" s="20"/>
      <c r="AC4198" s="20"/>
      <c r="AD4198" s="20"/>
    </row>
    <row r="4199" spans="3:30" s="1" customFormat="1">
      <c r="C4199" s="16"/>
      <c r="D4199" s="16"/>
      <c r="E4199" s="32"/>
      <c r="F4199" s="16"/>
      <c r="G4199" s="16"/>
      <c r="H4199" s="16"/>
      <c r="I4199" s="16"/>
      <c r="J4199" s="16"/>
      <c r="K4199" s="16"/>
      <c r="L4199" s="32"/>
      <c r="M4199" s="16"/>
      <c r="N4199" s="16"/>
      <c r="O4199" s="16"/>
      <c r="P4199" s="16"/>
      <c r="Y4199" s="20"/>
      <c r="Z4199" s="20"/>
      <c r="AA4199" s="20"/>
      <c r="AB4199" s="20"/>
      <c r="AC4199" s="20"/>
      <c r="AD4199" s="20"/>
    </row>
    <row r="4200" spans="3:30" s="1" customFormat="1">
      <c r="C4200" s="16"/>
      <c r="D4200" s="16"/>
      <c r="E4200" s="32"/>
      <c r="F4200" s="16"/>
      <c r="G4200" s="16"/>
      <c r="H4200" s="16"/>
      <c r="I4200" s="16"/>
      <c r="J4200" s="16"/>
      <c r="K4200" s="16"/>
      <c r="L4200" s="32"/>
      <c r="M4200" s="16"/>
      <c r="N4200" s="16"/>
      <c r="O4200" s="16"/>
      <c r="P4200" s="16"/>
      <c r="Y4200" s="20"/>
      <c r="Z4200" s="20"/>
      <c r="AA4200" s="20"/>
      <c r="AB4200" s="20"/>
      <c r="AC4200" s="20"/>
      <c r="AD4200" s="20"/>
    </row>
    <row r="4201" spans="3:30" s="1" customFormat="1">
      <c r="C4201" s="16"/>
      <c r="D4201" s="16"/>
      <c r="E4201" s="32"/>
      <c r="F4201" s="16"/>
      <c r="G4201" s="16"/>
      <c r="H4201" s="16"/>
      <c r="I4201" s="16"/>
      <c r="J4201" s="16"/>
      <c r="K4201" s="16"/>
      <c r="L4201" s="32"/>
      <c r="M4201" s="16"/>
      <c r="N4201" s="16"/>
      <c r="O4201" s="16"/>
      <c r="P4201" s="16"/>
      <c r="Y4201" s="20"/>
      <c r="Z4201" s="20"/>
      <c r="AA4201" s="20"/>
      <c r="AB4201" s="20"/>
      <c r="AC4201" s="20"/>
      <c r="AD4201" s="20"/>
    </row>
    <row r="4202" spans="3:30" s="1" customFormat="1">
      <c r="C4202" s="16"/>
      <c r="D4202" s="16"/>
      <c r="E4202" s="32"/>
      <c r="F4202" s="16"/>
      <c r="G4202" s="16"/>
      <c r="H4202" s="16"/>
      <c r="I4202" s="16"/>
      <c r="J4202" s="16"/>
      <c r="K4202" s="16"/>
      <c r="L4202" s="32"/>
      <c r="M4202" s="16"/>
      <c r="N4202" s="16"/>
      <c r="O4202" s="16"/>
      <c r="P4202" s="16"/>
      <c r="Y4202" s="20"/>
      <c r="Z4202" s="20"/>
      <c r="AA4202" s="20"/>
      <c r="AB4202" s="20"/>
      <c r="AC4202" s="20"/>
      <c r="AD4202" s="20"/>
    </row>
    <row r="4203" spans="3:30" s="1" customFormat="1">
      <c r="C4203" s="16"/>
      <c r="D4203" s="16"/>
      <c r="E4203" s="32"/>
      <c r="F4203" s="16"/>
      <c r="G4203" s="16"/>
      <c r="H4203" s="16"/>
      <c r="I4203" s="16"/>
      <c r="J4203" s="16"/>
      <c r="K4203" s="16"/>
      <c r="L4203" s="32"/>
      <c r="M4203" s="16"/>
      <c r="N4203" s="16"/>
      <c r="O4203" s="16"/>
      <c r="P4203" s="16"/>
      <c r="Y4203" s="20"/>
      <c r="Z4203" s="20"/>
      <c r="AA4203" s="20"/>
      <c r="AB4203" s="20"/>
      <c r="AC4203" s="20"/>
      <c r="AD4203" s="20"/>
    </row>
    <row r="4204" spans="3:30" s="1" customFormat="1">
      <c r="C4204" s="16"/>
      <c r="D4204" s="16"/>
      <c r="E4204" s="32"/>
      <c r="F4204" s="16"/>
      <c r="G4204" s="16"/>
      <c r="H4204" s="16"/>
      <c r="I4204" s="16"/>
      <c r="J4204" s="16"/>
      <c r="K4204" s="16"/>
      <c r="L4204" s="32"/>
      <c r="M4204" s="16"/>
      <c r="N4204" s="16"/>
      <c r="O4204" s="16"/>
      <c r="P4204" s="16"/>
      <c r="Y4204" s="20"/>
      <c r="Z4204" s="20"/>
      <c r="AA4204" s="20"/>
      <c r="AB4204" s="20"/>
      <c r="AC4204" s="20"/>
      <c r="AD4204" s="20"/>
    </row>
    <row r="4205" spans="3:30" s="1" customFormat="1">
      <c r="C4205" s="16"/>
      <c r="D4205" s="16"/>
      <c r="E4205" s="32"/>
      <c r="F4205" s="16"/>
      <c r="G4205" s="16"/>
      <c r="H4205" s="16"/>
      <c r="I4205" s="16"/>
      <c r="J4205" s="16"/>
      <c r="K4205" s="16"/>
      <c r="L4205" s="32"/>
      <c r="M4205" s="16"/>
      <c r="N4205" s="16"/>
      <c r="O4205" s="16"/>
      <c r="P4205" s="16"/>
      <c r="Y4205" s="20"/>
      <c r="Z4205" s="20"/>
      <c r="AA4205" s="20"/>
      <c r="AB4205" s="20"/>
      <c r="AC4205" s="20"/>
      <c r="AD4205" s="20"/>
    </row>
    <row r="4206" spans="3:30" s="1" customFormat="1">
      <c r="C4206" s="16"/>
      <c r="D4206" s="16"/>
      <c r="E4206" s="32"/>
      <c r="F4206" s="16"/>
      <c r="G4206" s="16"/>
      <c r="H4206" s="16"/>
      <c r="I4206" s="16"/>
      <c r="J4206" s="16"/>
      <c r="K4206" s="16"/>
      <c r="L4206" s="32"/>
      <c r="M4206" s="16"/>
      <c r="N4206" s="16"/>
      <c r="O4206" s="16"/>
      <c r="P4206" s="16"/>
      <c r="Y4206" s="20"/>
      <c r="Z4206" s="20"/>
      <c r="AA4206" s="20"/>
      <c r="AB4206" s="20"/>
      <c r="AC4206" s="20"/>
      <c r="AD4206" s="20"/>
    </row>
    <row r="4207" spans="3:30" s="1" customFormat="1">
      <c r="C4207" s="16"/>
      <c r="D4207" s="16"/>
      <c r="E4207" s="32"/>
      <c r="F4207" s="16"/>
      <c r="G4207" s="16"/>
      <c r="H4207" s="16"/>
      <c r="I4207" s="16"/>
      <c r="J4207" s="16"/>
      <c r="K4207" s="16"/>
      <c r="L4207" s="32"/>
      <c r="M4207" s="16"/>
      <c r="N4207" s="16"/>
      <c r="O4207" s="16"/>
      <c r="P4207" s="16"/>
      <c r="Y4207" s="20"/>
      <c r="Z4207" s="20"/>
      <c r="AA4207" s="20"/>
      <c r="AB4207" s="20"/>
      <c r="AC4207" s="20"/>
      <c r="AD4207" s="20"/>
    </row>
    <row r="4208" spans="3:30" s="1" customFormat="1">
      <c r="C4208" s="16"/>
      <c r="D4208" s="16"/>
      <c r="E4208" s="32"/>
      <c r="F4208" s="16"/>
      <c r="G4208" s="16"/>
      <c r="H4208" s="16"/>
      <c r="I4208" s="16"/>
      <c r="J4208" s="16"/>
      <c r="K4208" s="16"/>
      <c r="L4208" s="32"/>
      <c r="M4208" s="16"/>
      <c r="N4208" s="16"/>
      <c r="O4208" s="16"/>
      <c r="P4208" s="16"/>
      <c r="Y4208" s="20"/>
      <c r="Z4208" s="20"/>
      <c r="AA4208" s="20"/>
      <c r="AB4208" s="20"/>
      <c r="AC4208" s="20"/>
      <c r="AD4208" s="20"/>
    </row>
    <row r="4209" spans="3:30" s="1" customFormat="1">
      <c r="C4209" s="16"/>
      <c r="D4209" s="16"/>
      <c r="E4209" s="32"/>
      <c r="F4209" s="16"/>
      <c r="G4209" s="16"/>
      <c r="H4209" s="16"/>
      <c r="I4209" s="16"/>
      <c r="J4209" s="16"/>
      <c r="K4209" s="16"/>
      <c r="L4209" s="32"/>
      <c r="M4209" s="16"/>
      <c r="N4209" s="16"/>
      <c r="O4209" s="16"/>
      <c r="P4209" s="16"/>
      <c r="Y4209" s="20"/>
      <c r="Z4209" s="20"/>
      <c r="AA4209" s="20"/>
      <c r="AB4209" s="20"/>
      <c r="AC4209" s="20"/>
      <c r="AD4209" s="20"/>
    </row>
    <row r="4210" spans="3:30" s="1" customFormat="1">
      <c r="C4210" s="16"/>
      <c r="D4210" s="16"/>
      <c r="E4210" s="32"/>
      <c r="F4210" s="16"/>
      <c r="G4210" s="16"/>
      <c r="H4210" s="16"/>
      <c r="I4210" s="16"/>
      <c r="J4210" s="16"/>
      <c r="K4210" s="16"/>
      <c r="L4210" s="32"/>
      <c r="M4210" s="16"/>
      <c r="N4210" s="16"/>
      <c r="O4210" s="16"/>
      <c r="P4210" s="16"/>
      <c r="Y4210" s="20"/>
      <c r="Z4210" s="20"/>
      <c r="AA4210" s="20"/>
      <c r="AB4210" s="20"/>
      <c r="AC4210" s="20"/>
      <c r="AD4210" s="20"/>
    </row>
    <row r="4211" spans="3:30" s="1" customFormat="1">
      <c r="C4211" s="16"/>
      <c r="D4211" s="16"/>
      <c r="E4211" s="32"/>
      <c r="F4211" s="16"/>
      <c r="G4211" s="16"/>
      <c r="H4211" s="16"/>
      <c r="I4211" s="16"/>
      <c r="J4211" s="16"/>
      <c r="K4211" s="16"/>
      <c r="L4211" s="32"/>
      <c r="M4211" s="16"/>
      <c r="N4211" s="16"/>
      <c r="O4211" s="16"/>
      <c r="P4211" s="16"/>
      <c r="Y4211" s="20"/>
      <c r="Z4211" s="20"/>
      <c r="AA4211" s="20"/>
      <c r="AB4211" s="20"/>
      <c r="AC4211" s="20"/>
      <c r="AD4211" s="20"/>
    </row>
    <row r="4212" spans="3:30" s="1" customFormat="1">
      <c r="C4212" s="16"/>
      <c r="D4212" s="16"/>
      <c r="E4212" s="32"/>
      <c r="F4212" s="16"/>
      <c r="G4212" s="16"/>
      <c r="H4212" s="16"/>
      <c r="I4212" s="16"/>
      <c r="J4212" s="16"/>
      <c r="K4212" s="16"/>
      <c r="L4212" s="32"/>
      <c r="M4212" s="16"/>
      <c r="N4212" s="16"/>
      <c r="O4212" s="16"/>
      <c r="P4212" s="16"/>
      <c r="Y4212" s="20"/>
      <c r="Z4212" s="20"/>
      <c r="AA4212" s="20"/>
      <c r="AB4212" s="20"/>
      <c r="AC4212" s="20"/>
      <c r="AD4212" s="20"/>
    </row>
    <row r="4213" spans="3:30" s="1" customFormat="1">
      <c r="C4213" s="16"/>
      <c r="D4213" s="16"/>
      <c r="E4213" s="32"/>
      <c r="F4213" s="16"/>
      <c r="G4213" s="16"/>
      <c r="H4213" s="16"/>
      <c r="I4213" s="16"/>
      <c r="J4213" s="16"/>
      <c r="K4213" s="16"/>
      <c r="L4213" s="32"/>
      <c r="M4213" s="16"/>
      <c r="N4213" s="16"/>
      <c r="O4213" s="16"/>
      <c r="P4213" s="16"/>
      <c r="Y4213" s="20"/>
      <c r="Z4213" s="20"/>
      <c r="AA4213" s="20"/>
      <c r="AB4213" s="20"/>
      <c r="AC4213" s="20"/>
      <c r="AD4213" s="20"/>
    </row>
    <row r="4214" spans="3:30" s="1" customFormat="1">
      <c r="C4214" s="16"/>
      <c r="D4214" s="16"/>
      <c r="E4214" s="32"/>
      <c r="F4214" s="16"/>
      <c r="G4214" s="16"/>
      <c r="H4214" s="16"/>
      <c r="I4214" s="16"/>
      <c r="J4214" s="16"/>
      <c r="K4214" s="16"/>
      <c r="L4214" s="32"/>
      <c r="M4214" s="16"/>
      <c r="N4214" s="16"/>
      <c r="O4214" s="16"/>
      <c r="P4214" s="16"/>
      <c r="Y4214" s="20"/>
      <c r="Z4214" s="20"/>
      <c r="AA4214" s="20"/>
      <c r="AB4214" s="20"/>
      <c r="AC4214" s="20"/>
      <c r="AD4214" s="20"/>
    </row>
    <row r="4215" spans="3:30" s="1" customFormat="1">
      <c r="C4215" s="16"/>
      <c r="D4215" s="16"/>
      <c r="E4215" s="32"/>
      <c r="F4215" s="16"/>
      <c r="G4215" s="16"/>
      <c r="H4215" s="16"/>
      <c r="I4215" s="16"/>
      <c r="J4215" s="16"/>
      <c r="K4215" s="16"/>
      <c r="L4215" s="32"/>
      <c r="M4215" s="16"/>
      <c r="N4215" s="16"/>
      <c r="O4215" s="16"/>
      <c r="P4215" s="16"/>
      <c r="Y4215" s="20"/>
      <c r="Z4215" s="20"/>
      <c r="AA4215" s="20"/>
      <c r="AB4215" s="20"/>
      <c r="AC4215" s="20"/>
      <c r="AD4215" s="20"/>
    </row>
    <row r="4216" spans="3:30" s="1" customFormat="1">
      <c r="C4216" s="16"/>
      <c r="D4216" s="16"/>
      <c r="E4216" s="32"/>
      <c r="F4216" s="16"/>
      <c r="G4216" s="16"/>
      <c r="H4216" s="16"/>
      <c r="I4216" s="16"/>
      <c r="J4216" s="16"/>
      <c r="K4216" s="16"/>
      <c r="L4216" s="32"/>
      <c r="M4216" s="16"/>
      <c r="N4216" s="16"/>
      <c r="O4216" s="16"/>
      <c r="P4216" s="16"/>
      <c r="Y4216" s="20"/>
      <c r="Z4216" s="20"/>
      <c r="AA4216" s="20"/>
      <c r="AB4216" s="20"/>
      <c r="AC4216" s="20"/>
      <c r="AD4216" s="20"/>
    </row>
    <row r="4217" spans="3:30" s="1" customFormat="1">
      <c r="C4217" s="16"/>
      <c r="D4217" s="16"/>
      <c r="E4217" s="32"/>
      <c r="F4217" s="16"/>
      <c r="G4217" s="16"/>
      <c r="H4217" s="16"/>
      <c r="I4217" s="16"/>
      <c r="J4217" s="16"/>
      <c r="K4217" s="16"/>
      <c r="L4217" s="32"/>
      <c r="M4217" s="16"/>
      <c r="N4217" s="16"/>
      <c r="O4217" s="16"/>
      <c r="P4217" s="16"/>
      <c r="Y4217" s="20"/>
      <c r="Z4217" s="20"/>
      <c r="AA4217" s="20"/>
      <c r="AB4217" s="20"/>
      <c r="AC4217" s="20"/>
      <c r="AD4217" s="20"/>
    </row>
    <row r="4218" spans="3:30" s="1" customFormat="1">
      <c r="C4218" s="16"/>
      <c r="D4218" s="16"/>
      <c r="E4218" s="32"/>
      <c r="F4218" s="16"/>
      <c r="G4218" s="16"/>
      <c r="H4218" s="16"/>
      <c r="I4218" s="16"/>
      <c r="J4218" s="16"/>
      <c r="K4218" s="16"/>
      <c r="L4218" s="32"/>
      <c r="M4218" s="16"/>
      <c r="N4218" s="16"/>
      <c r="O4218" s="16"/>
      <c r="P4218" s="16"/>
      <c r="Y4218" s="20"/>
      <c r="Z4218" s="20"/>
      <c r="AA4218" s="20"/>
      <c r="AB4218" s="20"/>
      <c r="AC4218" s="20"/>
      <c r="AD4218" s="20"/>
    </row>
    <row r="4219" spans="3:30" s="1" customFormat="1">
      <c r="C4219" s="16"/>
      <c r="D4219" s="16"/>
      <c r="E4219" s="32"/>
      <c r="F4219" s="16"/>
      <c r="G4219" s="16"/>
      <c r="H4219" s="16"/>
      <c r="I4219" s="16"/>
      <c r="J4219" s="16"/>
      <c r="K4219" s="16"/>
      <c r="L4219" s="32"/>
      <c r="M4219" s="16"/>
      <c r="N4219" s="16"/>
      <c r="O4219" s="16"/>
      <c r="P4219" s="16"/>
      <c r="Y4219" s="20"/>
      <c r="Z4219" s="20"/>
      <c r="AA4219" s="20"/>
      <c r="AB4219" s="20"/>
      <c r="AC4219" s="20"/>
      <c r="AD4219" s="20"/>
    </row>
    <row r="4220" spans="3:30" s="1" customFormat="1">
      <c r="C4220" s="16"/>
      <c r="D4220" s="16"/>
      <c r="E4220" s="32"/>
      <c r="F4220" s="16"/>
      <c r="G4220" s="16"/>
      <c r="H4220" s="16"/>
      <c r="I4220" s="16"/>
      <c r="J4220" s="16"/>
      <c r="K4220" s="16"/>
      <c r="L4220" s="32"/>
      <c r="M4220" s="16"/>
      <c r="N4220" s="16"/>
      <c r="O4220" s="16"/>
      <c r="P4220" s="16"/>
      <c r="Y4220" s="20"/>
      <c r="Z4220" s="20"/>
      <c r="AA4220" s="20"/>
      <c r="AB4220" s="20"/>
      <c r="AC4220" s="20"/>
      <c r="AD4220" s="20"/>
    </row>
    <row r="4221" spans="3:30" s="1" customFormat="1">
      <c r="C4221" s="16"/>
      <c r="D4221" s="16"/>
      <c r="E4221" s="32"/>
      <c r="F4221" s="16"/>
      <c r="G4221" s="16"/>
      <c r="H4221" s="16"/>
      <c r="I4221" s="16"/>
      <c r="J4221" s="16"/>
      <c r="K4221" s="16"/>
      <c r="L4221" s="32"/>
      <c r="M4221" s="16"/>
      <c r="N4221" s="16"/>
      <c r="O4221" s="16"/>
      <c r="P4221" s="16"/>
      <c r="Y4221" s="20"/>
      <c r="Z4221" s="20"/>
      <c r="AA4221" s="20"/>
      <c r="AB4221" s="20"/>
      <c r="AC4221" s="20"/>
      <c r="AD4221" s="20"/>
    </row>
    <row r="4222" spans="3:30" s="1" customFormat="1">
      <c r="C4222" s="16"/>
      <c r="D4222" s="16"/>
      <c r="E4222" s="32"/>
      <c r="F4222" s="16"/>
      <c r="G4222" s="16"/>
      <c r="H4222" s="16"/>
      <c r="I4222" s="16"/>
      <c r="J4222" s="16"/>
      <c r="K4222" s="16"/>
      <c r="L4222" s="32"/>
      <c r="M4222" s="16"/>
      <c r="N4222" s="16"/>
      <c r="O4222" s="16"/>
      <c r="P4222" s="16"/>
      <c r="Y4222" s="20"/>
      <c r="Z4222" s="20"/>
      <c r="AA4222" s="20"/>
      <c r="AB4222" s="20"/>
      <c r="AC4222" s="20"/>
      <c r="AD4222" s="20"/>
    </row>
    <row r="4223" spans="3:30" s="1" customFormat="1">
      <c r="C4223" s="16"/>
      <c r="D4223" s="16"/>
      <c r="E4223" s="32"/>
      <c r="F4223" s="16"/>
      <c r="G4223" s="16"/>
      <c r="H4223" s="16"/>
      <c r="I4223" s="16"/>
      <c r="J4223" s="16"/>
      <c r="K4223" s="16"/>
      <c r="L4223" s="32"/>
      <c r="M4223" s="16"/>
      <c r="N4223" s="16"/>
      <c r="O4223" s="16"/>
      <c r="P4223" s="16"/>
      <c r="Y4223" s="20"/>
      <c r="Z4223" s="20"/>
      <c r="AA4223" s="20"/>
      <c r="AB4223" s="20"/>
      <c r="AC4223" s="20"/>
      <c r="AD4223" s="20"/>
    </row>
    <row r="4224" spans="3:30" s="1" customFormat="1">
      <c r="C4224" s="16"/>
      <c r="D4224" s="16"/>
      <c r="E4224" s="32"/>
      <c r="F4224" s="16"/>
      <c r="G4224" s="16"/>
      <c r="H4224" s="16"/>
      <c r="I4224" s="16"/>
      <c r="J4224" s="16"/>
      <c r="K4224" s="16"/>
      <c r="L4224" s="32"/>
      <c r="M4224" s="16"/>
      <c r="N4224" s="16"/>
      <c r="O4224" s="16"/>
      <c r="P4224" s="16"/>
      <c r="Y4224" s="20"/>
      <c r="Z4224" s="20"/>
      <c r="AA4224" s="20"/>
      <c r="AB4224" s="20"/>
      <c r="AC4224" s="20"/>
      <c r="AD4224" s="20"/>
    </row>
    <row r="4225" spans="3:30" s="1" customFormat="1">
      <c r="C4225" s="16"/>
      <c r="D4225" s="16"/>
      <c r="E4225" s="32"/>
      <c r="F4225" s="16"/>
      <c r="G4225" s="16"/>
      <c r="H4225" s="16"/>
      <c r="I4225" s="16"/>
      <c r="J4225" s="16"/>
      <c r="K4225" s="16"/>
      <c r="L4225" s="32"/>
      <c r="M4225" s="16"/>
      <c r="N4225" s="16"/>
      <c r="O4225" s="16"/>
      <c r="P4225" s="16"/>
      <c r="Y4225" s="20"/>
      <c r="Z4225" s="20"/>
      <c r="AA4225" s="20"/>
      <c r="AB4225" s="20"/>
      <c r="AC4225" s="20"/>
      <c r="AD4225" s="20"/>
    </row>
    <row r="4226" spans="3:30" s="1" customFormat="1">
      <c r="C4226" s="16"/>
      <c r="D4226" s="16"/>
      <c r="E4226" s="32"/>
      <c r="F4226" s="16"/>
      <c r="G4226" s="16"/>
      <c r="H4226" s="16"/>
      <c r="I4226" s="16"/>
      <c r="J4226" s="16"/>
      <c r="K4226" s="16"/>
      <c r="L4226" s="32"/>
      <c r="M4226" s="16"/>
      <c r="N4226" s="16"/>
      <c r="O4226" s="16"/>
      <c r="P4226" s="16"/>
      <c r="Y4226" s="20"/>
      <c r="Z4226" s="20"/>
      <c r="AA4226" s="20"/>
      <c r="AB4226" s="20"/>
      <c r="AC4226" s="20"/>
      <c r="AD4226" s="20"/>
    </row>
    <row r="4227" spans="3:30" s="1" customFormat="1">
      <c r="C4227" s="16"/>
      <c r="D4227" s="16"/>
      <c r="E4227" s="32"/>
      <c r="F4227" s="16"/>
      <c r="G4227" s="16"/>
      <c r="H4227" s="16"/>
      <c r="I4227" s="16"/>
      <c r="J4227" s="16"/>
      <c r="K4227" s="16"/>
      <c r="L4227" s="32"/>
      <c r="M4227" s="16"/>
      <c r="N4227" s="16"/>
      <c r="O4227" s="16"/>
      <c r="P4227" s="16"/>
      <c r="Y4227" s="20"/>
      <c r="Z4227" s="20"/>
      <c r="AA4227" s="20"/>
      <c r="AB4227" s="20"/>
      <c r="AC4227" s="20"/>
      <c r="AD4227" s="20"/>
    </row>
    <row r="4228" spans="3:30" s="1" customFormat="1">
      <c r="C4228" s="16"/>
      <c r="D4228" s="16"/>
      <c r="E4228" s="32"/>
      <c r="F4228" s="16"/>
      <c r="G4228" s="16"/>
      <c r="H4228" s="16"/>
      <c r="I4228" s="16"/>
      <c r="J4228" s="16"/>
      <c r="K4228" s="16"/>
      <c r="L4228" s="32"/>
      <c r="M4228" s="16"/>
      <c r="N4228" s="16"/>
      <c r="O4228" s="16"/>
      <c r="P4228" s="16"/>
      <c r="Y4228" s="20"/>
      <c r="Z4228" s="20"/>
      <c r="AA4228" s="20"/>
      <c r="AB4228" s="20"/>
      <c r="AC4228" s="20"/>
      <c r="AD4228" s="20"/>
    </row>
    <row r="4229" spans="3:30" s="1" customFormat="1">
      <c r="C4229" s="16"/>
      <c r="D4229" s="16"/>
      <c r="E4229" s="32"/>
      <c r="F4229" s="16"/>
      <c r="G4229" s="16"/>
      <c r="H4229" s="16"/>
      <c r="I4229" s="16"/>
      <c r="J4229" s="16"/>
      <c r="K4229" s="16"/>
      <c r="L4229" s="32"/>
      <c r="M4229" s="16"/>
      <c r="N4229" s="16"/>
      <c r="O4229" s="16"/>
      <c r="P4229" s="16"/>
      <c r="Y4229" s="20"/>
      <c r="Z4229" s="20"/>
      <c r="AA4229" s="20"/>
      <c r="AB4229" s="20"/>
      <c r="AC4229" s="20"/>
      <c r="AD4229" s="20"/>
    </row>
    <row r="4230" spans="3:30" s="1" customFormat="1">
      <c r="C4230" s="16"/>
      <c r="D4230" s="16"/>
      <c r="E4230" s="32"/>
      <c r="F4230" s="16"/>
      <c r="G4230" s="16"/>
      <c r="H4230" s="16"/>
      <c r="I4230" s="16"/>
      <c r="J4230" s="16"/>
      <c r="K4230" s="16"/>
      <c r="L4230" s="32"/>
      <c r="M4230" s="16"/>
      <c r="N4230" s="16"/>
      <c r="O4230" s="16"/>
      <c r="P4230" s="16"/>
      <c r="Y4230" s="20"/>
      <c r="Z4230" s="20"/>
      <c r="AA4230" s="20"/>
      <c r="AB4230" s="20"/>
      <c r="AC4230" s="20"/>
      <c r="AD4230" s="20"/>
    </row>
    <row r="4231" spans="3:30" s="1" customFormat="1">
      <c r="C4231" s="16"/>
      <c r="D4231" s="16"/>
      <c r="E4231" s="32"/>
      <c r="F4231" s="16"/>
      <c r="G4231" s="16"/>
      <c r="H4231" s="16"/>
      <c r="I4231" s="16"/>
      <c r="J4231" s="16"/>
      <c r="K4231" s="16"/>
      <c r="L4231" s="32"/>
      <c r="M4231" s="16"/>
      <c r="N4231" s="16"/>
      <c r="O4231" s="16"/>
      <c r="P4231" s="16"/>
      <c r="Y4231" s="20"/>
      <c r="Z4231" s="20"/>
      <c r="AA4231" s="20"/>
      <c r="AB4231" s="20"/>
      <c r="AC4231" s="20"/>
      <c r="AD4231" s="20"/>
    </row>
    <row r="4232" spans="3:30" s="1" customFormat="1">
      <c r="C4232" s="16"/>
      <c r="D4232" s="16"/>
      <c r="E4232" s="32"/>
      <c r="F4232" s="16"/>
      <c r="G4232" s="16"/>
      <c r="H4232" s="16"/>
      <c r="I4232" s="16"/>
      <c r="J4232" s="16"/>
      <c r="K4232" s="16"/>
      <c r="L4232" s="32"/>
      <c r="M4232" s="16"/>
      <c r="N4232" s="16"/>
      <c r="O4232" s="16"/>
      <c r="P4232" s="16"/>
      <c r="Y4232" s="20"/>
      <c r="Z4232" s="20"/>
      <c r="AA4232" s="20"/>
      <c r="AB4232" s="20"/>
      <c r="AC4232" s="20"/>
      <c r="AD4232" s="20"/>
    </row>
    <row r="4233" spans="3:30" s="1" customFormat="1">
      <c r="C4233" s="16"/>
      <c r="D4233" s="16"/>
      <c r="E4233" s="32"/>
      <c r="F4233" s="16"/>
      <c r="G4233" s="16"/>
      <c r="H4233" s="16"/>
      <c r="I4233" s="16"/>
      <c r="J4233" s="16"/>
      <c r="K4233" s="16"/>
      <c r="L4233" s="32"/>
      <c r="M4233" s="16"/>
      <c r="N4233" s="16"/>
      <c r="O4233" s="16"/>
      <c r="P4233" s="16"/>
      <c r="Y4233" s="20"/>
      <c r="Z4233" s="20"/>
      <c r="AA4233" s="20"/>
      <c r="AB4233" s="20"/>
      <c r="AC4233" s="20"/>
      <c r="AD4233" s="20"/>
    </row>
    <row r="4234" spans="3:30" s="1" customFormat="1">
      <c r="C4234" s="16"/>
      <c r="D4234" s="16"/>
      <c r="E4234" s="32"/>
      <c r="F4234" s="16"/>
      <c r="G4234" s="16"/>
      <c r="H4234" s="16"/>
      <c r="I4234" s="16"/>
      <c r="J4234" s="16"/>
      <c r="K4234" s="16"/>
      <c r="L4234" s="32"/>
      <c r="M4234" s="16"/>
      <c r="N4234" s="16"/>
      <c r="O4234" s="16"/>
      <c r="P4234" s="16"/>
      <c r="Y4234" s="20"/>
      <c r="Z4234" s="20"/>
      <c r="AA4234" s="20"/>
      <c r="AB4234" s="20"/>
      <c r="AC4234" s="20"/>
      <c r="AD4234" s="20"/>
    </row>
    <row r="4235" spans="3:30" s="1" customFormat="1">
      <c r="C4235" s="16"/>
      <c r="D4235" s="16"/>
      <c r="E4235" s="32"/>
      <c r="F4235" s="16"/>
      <c r="G4235" s="16"/>
      <c r="H4235" s="16"/>
      <c r="I4235" s="16"/>
      <c r="J4235" s="16"/>
      <c r="K4235" s="16"/>
      <c r="L4235" s="32"/>
      <c r="M4235" s="16"/>
      <c r="N4235" s="16"/>
      <c r="O4235" s="16"/>
      <c r="P4235" s="16"/>
      <c r="Y4235" s="20"/>
      <c r="Z4235" s="20"/>
      <c r="AA4235" s="20"/>
      <c r="AB4235" s="20"/>
      <c r="AC4235" s="20"/>
      <c r="AD4235" s="20"/>
    </row>
    <row r="4236" spans="3:30" s="1" customFormat="1">
      <c r="C4236" s="16"/>
      <c r="D4236" s="16"/>
      <c r="E4236" s="32"/>
      <c r="F4236" s="16"/>
      <c r="G4236" s="16"/>
      <c r="H4236" s="16"/>
      <c r="I4236" s="16"/>
      <c r="J4236" s="16"/>
      <c r="K4236" s="16"/>
      <c r="L4236" s="32"/>
      <c r="M4236" s="16"/>
      <c r="N4236" s="16"/>
      <c r="O4236" s="16"/>
      <c r="P4236" s="16"/>
      <c r="Y4236" s="20"/>
      <c r="Z4236" s="20"/>
      <c r="AA4236" s="20"/>
      <c r="AB4236" s="20"/>
      <c r="AC4236" s="20"/>
      <c r="AD4236" s="20"/>
    </row>
    <row r="4237" spans="3:30" s="1" customFormat="1">
      <c r="C4237" s="16"/>
      <c r="D4237" s="16"/>
      <c r="E4237" s="32"/>
      <c r="F4237" s="16"/>
      <c r="G4237" s="16"/>
      <c r="H4237" s="16"/>
      <c r="I4237" s="16"/>
      <c r="J4237" s="16"/>
      <c r="K4237" s="16"/>
      <c r="L4237" s="32"/>
      <c r="M4237" s="16"/>
      <c r="N4237" s="16"/>
      <c r="O4237" s="16"/>
      <c r="P4237" s="16"/>
      <c r="Y4237" s="20"/>
      <c r="Z4237" s="20"/>
      <c r="AA4237" s="20"/>
      <c r="AB4237" s="20"/>
      <c r="AC4237" s="20"/>
      <c r="AD4237" s="20"/>
    </row>
    <row r="4238" spans="3:30" s="1" customFormat="1">
      <c r="C4238" s="16"/>
      <c r="D4238" s="16"/>
      <c r="E4238" s="32"/>
      <c r="F4238" s="16"/>
      <c r="G4238" s="16"/>
      <c r="H4238" s="16"/>
      <c r="I4238" s="16"/>
      <c r="J4238" s="16"/>
      <c r="K4238" s="16"/>
      <c r="L4238" s="32"/>
      <c r="M4238" s="16"/>
      <c r="N4238" s="16"/>
      <c r="O4238" s="16"/>
      <c r="P4238" s="16"/>
      <c r="Y4238" s="20"/>
      <c r="Z4238" s="20"/>
      <c r="AA4238" s="20"/>
      <c r="AB4238" s="20"/>
      <c r="AC4238" s="20"/>
      <c r="AD4238" s="20"/>
    </row>
    <row r="4239" spans="3:30" s="1" customFormat="1">
      <c r="C4239" s="16"/>
      <c r="D4239" s="16"/>
      <c r="E4239" s="32"/>
      <c r="F4239" s="16"/>
      <c r="G4239" s="16"/>
      <c r="H4239" s="16"/>
      <c r="I4239" s="16"/>
      <c r="J4239" s="16"/>
      <c r="K4239" s="16"/>
      <c r="L4239" s="32"/>
      <c r="M4239" s="16"/>
      <c r="N4239" s="16"/>
      <c r="O4239" s="16"/>
      <c r="P4239" s="16"/>
      <c r="Y4239" s="20"/>
      <c r="Z4239" s="20"/>
      <c r="AA4239" s="20"/>
      <c r="AB4239" s="20"/>
      <c r="AC4239" s="20"/>
      <c r="AD4239" s="20"/>
    </row>
    <row r="4240" spans="3:30" s="1" customFormat="1">
      <c r="C4240" s="16"/>
      <c r="D4240" s="16"/>
      <c r="E4240" s="32"/>
      <c r="F4240" s="16"/>
      <c r="G4240" s="16"/>
      <c r="H4240" s="16"/>
      <c r="I4240" s="16"/>
      <c r="J4240" s="16"/>
      <c r="K4240" s="16"/>
      <c r="L4240" s="32"/>
      <c r="M4240" s="16"/>
      <c r="N4240" s="16"/>
      <c r="O4240" s="16"/>
      <c r="P4240" s="16"/>
      <c r="Y4240" s="20"/>
      <c r="Z4240" s="20"/>
      <c r="AA4240" s="20"/>
      <c r="AB4240" s="20"/>
      <c r="AC4240" s="20"/>
      <c r="AD4240" s="20"/>
    </row>
    <row r="4241" spans="3:30" s="1" customFormat="1">
      <c r="C4241" s="16"/>
      <c r="D4241" s="16"/>
      <c r="E4241" s="32"/>
      <c r="F4241" s="16"/>
      <c r="G4241" s="16"/>
      <c r="H4241" s="16"/>
      <c r="I4241" s="16"/>
      <c r="J4241" s="16"/>
      <c r="K4241" s="16"/>
      <c r="L4241" s="32"/>
      <c r="M4241" s="16"/>
      <c r="N4241" s="16"/>
      <c r="O4241" s="16"/>
      <c r="P4241" s="16"/>
      <c r="Y4241" s="20"/>
      <c r="Z4241" s="20"/>
      <c r="AA4241" s="20"/>
      <c r="AB4241" s="20"/>
      <c r="AC4241" s="20"/>
      <c r="AD4241" s="20"/>
    </row>
    <row r="4242" spans="3:30" s="1" customFormat="1">
      <c r="C4242" s="16"/>
      <c r="D4242" s="16"/>
      <c r="E4242" s="32"/>
      <c r="F4242" s="16"/>
      <c r="G4242" s="16"/>
      <c r="H4242" s="16"/>
      <c r="I4242" s="16"/>
      <c r="J4242" s="16"/>
      <c r="K4242" s="16"/>
      <c r="L4242" s="32"/>
      <c r="M4242" s="16"/>
      <c r="N4242" s="16"/>
      <c r="O4242" s="16"/>
      <c r="P4242" s="16"/>
      <c r="Y4242" s="20"/>
      <c r="Z4242" s="20"/>
      <c r="AA4242" s="20"/>
      <c r="AB4242" s="20"/>
      <c r="AC4242" s="20"/>
      <c r="AD4242" s="20"/>
    </row>
    <row r="4243" spans="3:30" s="1" customFormat="1">
      <c r="C4243" s="16"/>
      <c r="D4243" s="16"/>
      <c r="E4243" s="32"/>
      <c r="F4243" s="16"/>
      <c r="G4243" s="16"/>
      <c r="H4243" s="16"/>
      <c r="I4243" s="16"/>
      <c r="J4243" s="16"/>
      <c r="K4243" s="16"/>
      <c r="L4243" s="32"/>
      <c r="M4243" s="16"/>
      <c r="N4243" s="16"/>
      <c r="O4243" s="16"/>
      <c r="P4243" s="16"/>
      <c r="Y4243" s="20"/>
      <c r="Z4243" s="20"/>
      <c r="AA4243" s="20"/>
      <c r="AB4243" s="20"/>
      <c r="AC4243" s="20"/>
      <c r="AD4243" s="20"/>
    </row>
    <row r="4244" spans="3:30" s="1" customFormat="1">
      <c r="C4244" s="16"/>
      <c r="D4244" s="16"/>
      <c r="E4244" s="32"/>
      <c r="F4244" s="16"/>
      <c r="G4244" s="16"/>
      <c r="H4244" s="16"/>
      <c r="I4244" s="16"/>
      <c r="J4244" s="16"/>
      <c r="K4244" s="16"/>
      <c r="L4244" s="32"/>
      <c r="M4244" s="16"/>
      <c r="N4244" s="16"/>
      <c r="O4244" s="16"/>
      <c r="P4244" s="16"/>
      <c r="Y4244" s="20"/>
      <c r="Z4244" s="20"/>
      <c r="AA4244" s="20"/>
      <c r="AB4244" s="20"/>
      <c r="AC4244" s="20"/>
      <c r="AD4244" s="20"/>
    </row>
    <row r="4245" spans="3:30" s="1" customFormat="1">
      <c r="C4245" s="16"/>
      <c r="D4245" s="16"/>
      <c r="E4245" s="32"/>
      <c r="F4245" s="16"/>
      <c r="G4245" s="16"/>
      <c r="H4245" s="16"/>
      <c r="I4245" s="16"/>
      <c r="J4245" s="16"/>
      <c r="K4245" s="16"/>
      <c r="L4245" s="32"/>
      <c r="M4245" s="16"/>
      <c r="N4245" s="16"/>
      <c r="O4245" s="16"/>
      <c r="P4245" s="16"/>
      <c r="Y4245" s="20"/>
      <c r="Z4245" s="20"/>
      <c r="AA4245" s="20"/>
      <c r="AB4245" s="20"/>
      <c r="AC4245" s="20"/>
      <c r="AD4245" s="20"/>
    </row>
    <row r="4246" spans="3:30" s="1" customFormat="1">
      <c r="C4246" s="16"/>
      <c r="D4246" s="16"/>
      <c r="E4246" s="32"/>
      <c r="F4246" s="16"/>
      <c r="G4246" s="16"/>
      <c r="H4246" s="16"/>
      <c r="I4246" s="16"/>
      <c r="J4246" s="16"/>
      <c r="K4246" s="16"/>
      <c r="L4246" s="32"/>
      <c r="M4246" s="16"/>
      <c r="N4246" s="16"/>
      <c r="O4246" s="16"/>
      <c r="P4246" s="16"/>
      <c r="Y4246" s="20"/>
      <c r="Z4246" s="20"/>
      <c r="AA4246" s="20"/>
      <c r="AB4246" s="20"/>
      <c r="AC4246" s="20"/>
      <c r="AD4246" s="20"/>
    </row>
    <row r="4247" spans="3:30" s="1" customFormat="1">
      <c r="C4247" s="16"/>
      <c r="D4247" s="16"/>
      <c r="E4247" s="32"/>
      <c r="F4247" s="16"/>
      <c r="G4247" s="16"/>
      <c r="H4247" s="16"/>
      <c r="I4247" s="16"/>
      <c r="J4247" s="16"/>
      <c r="K4247" s="16"/>
      <c r="L4247" s="32"/>
      <c r="M4247" s="16"/>
      <c r="N4247" s="16"/>
      <c r="O4247" s="16"/>
      <c r="P4247" s="16"/>
      <c r="Y4247" s="20"/>
      <c r="Z4247" s="20"/>
      <c r="AA4247" s="20"/>
      <c r="AB4247" s="20"/>
      <c r="AC4247" s="20"/>
      <c r="AD4247" s="20"/>
    </row>
    <row r="4248" spans="3:30" s="1" customFormat="1">
      <c r="C4248" s="16"/>
      <c r="D4248" s="16"/>
      <c r="E4248" s="32"/>
      <c r="F4248" s="16"/>
      <c r="G4248" s="16"/>
      <c r="H4248" s="16"/>
      <c r="I4248" s="16"/>
      <c r="J4248" s="16"/>
      <c r="K4248" s="16"/>
      <c r="L4248" s="32"/>
      <c r="M4248" s="16"/>
      <c r="N4248" s="16"/>
      <c r="O4248" s="16"/>
      <c r="P4248" s="16"/>
      <c r="Y4248" s="20"/>
      <c r="Z4248" s="20"/>
      <c r="AA4248" s="20"/>
      <c r="AB4248" s="20"/>
      <c r="AC4248" s="20"/>
      <c r="AD4248" s="20"/>
    </row>
    <row r="4249" spans="3:30" s="1" customFormat="1">
      <c r="C4249" s="16"/>
      <c r="D4249" s="16"/>
      <c r="E4249" s="32"/>
      <c r="F4249" s="16"/>
      <c r="G4249" s="16"/>
      <c r="H4249" s="16"/>
      <c r="I4249" s="16"/>
      <c r="J4249" s="16"/>
      <c r="K4249" s="16"/>
      <c r="L4249" s="32"/>
      <c r="M4249" s="16"/>
      <c r="N4249" s="16"/>
      <c r="O4249" s="16"/>
      <c r="P4249" s="16"/>
      <c r="Y4249" s="20"/>
      <c r="Z4249" s="20"/>
      <c r="AA4249" s="20"/>
      <c r="AB4249" s="20"/>
      <c r="AC4249" s="20"/>
      <c r="AD4249" s="20"/>
    </row>
    <row r="4250" spans="3:30" s="1" customFormat="1">
      <c r="C4250" s="16"/>
      <c r="D4250" s="16"/>
      <c r="E4250" s="32"/>
      <c r="F4250" s="16"/>
      <c r="G4250" s="16"/>
      <c r="H4250" s="16"/>
      <c r="I4250" s="16"/>
      <c r="J4250" s="16"/>
      <c r="K4250" s="16"/>
      <c r="L4250" s="32"/>
      <c r="M4250" s="16"/>
      <c r="N4250" s="16"/>
      <c r="O4250" s="16"/>
      <c r="P4250" s="16"/>
      <c r="Y4250" s="20"/>
      <c r="Z4250" s="20"/>
      <c r="AA4250" s="20"/>
      <c r="AB4250" s="20"/>
      <c r="AC4250" s="20"/>
      <c r="AD4250" s="20"/>
    </row>
    <row r="4251" spans="3:30" s="1" customFormat="1">
      <c r="C4251" s="16"/>
      <c r="D4251" s="16"/>
      <c r="E4251" s="32"/>
      <c r="F4251" s="16"/>
      <c r="G4251" s="16"/>
      <c r="H4251" s="16"/>
      <c r="I4251" s="16"/>
      <c r="J4251" s="16"/>
      <c r="K4251" s="16"/>
      <c r="L4251" s="32"/>
      <c r="M4251" s="16"/>
      <c r="N4251" s="16"/>
      <c r="O4251" s="16"/>
      <c r="P4251" s="16"/>
      <c r="Y4251" s="20"/>
      <c r="Z4251" s="20"/>
      <c r="AA4251" s="20"/>
      <c r="AB4251" s="20"/>
      <c r="AC4251" s="20"/>
      <c r="AD4251" s="20"/>
    </row>
    <row r="4252" spans="3:30" s="1" customFormat="1">
      <c r="C4252" s="16"/>
      <c r="D4252" s="16"/>
      <c r="E4252" s="32"/>
      <c r="F4252" s="16"/>
      <c r="G4252" s="16"/>
      <c r="H4252" s="16"/>
      <c r="I4252" s="16"/>
      <c r="J4252" s="16"/>
      <c r="K4252" s="16"/>
      <c r="L4252" s="32"/>
      <c r="M4252" s="16"/>
      <c r="N4252" s="16"/>
      <c r="O4252" s="16"/>
      <c r="P4252" s="16"/>
      <c r="Y4252" s="20"/>
      <c r="Z4252" s="20"/>
      <c r="AA4252" s="20"/>
      <c r="AB4252" s="20"/>
      <c r="AC4252" s="20"/>
      <c r="AD4252" s="20"/>
    </row>
    <row r="4253" spans="3:30" s="1" customFormat="1">
      <c r="C4253" s="16"/>
      <c r="D4253" s="16"/>
      <c r="E4253" s="32"/>
      <c r="F4253" s="16"/>
      <c r="G4253" s="16"/>
      <c r="H4253" s="16"/>
      <c r="I4253" s="16"/>
      <c r="J4253" s="16"/>
      <c r="K4253" s="16"/>
      <c r="L4253" s="32"/>
      <c r="M4253" s="16"/>
      <c r="N4253" s="16"/>
      <c r="O4253" s="16"/>
      <c r="P4253" s="16"/>
      <c r="Y4253" s="20"/>
      <c r="Z4253" s="20"/>
      <c r="AA4253" s="20"/>
      <c r="AB4253" s="20"/>
      <c r="AC4253" s="20"/>
      <c r="AD4253" s="20"/>
    </row>
    <row r="4254" spans="3:30" s="1" customFormat="1">
      <c r="C4254" s="16"/>
      <c r="D4254" s="16"/>
      <c r="E4254" s="32"/>
      <c r="F4254" s="16"/>
      <c r="G4254" s="16"/>
      <c r="H4254" s="16"/>
      <c r="I4254" s="16"/>
      <c r="J4254" s="16"/>
      <c r="K4254" s="16"/>
      <c r="L4254" s="32"/>
      <c r="M4254" s="16"/>
      <c r="N4254" s="16"/>
      <c r="O4254" s="16"/>
      <c r="P4254" s="16"/>
      <c r="Y4254" s="20"/>
      <c r="Z4254" s="20"/>
      <c r="AA4254" s="20"/>
      <c r="AB4254" s="20"/>
      <c r="AC4254" s="20"/>
      <c r="AD4254" s="20"/>
    </row>
    <row r="4255" spans="3:30" s="1" customFormat="1">
      <c r="C4255" s="16"/>
      <c r="D4255" s="16"/>
      <c r="E4255" s="32"/>
      <c r="F4255" s="16"/>
      <c r="G4255" s="16"/>
      <c r="H4255" s="16"/>
      <c r="I4255" s="16"/>
      <c r="J4255" s="16"/>
      <c r="K4255" s="16"/>
      <c r="L4255" s="32"/>
      <c r="M4255" s="16"/>
      <c r="N4255" s="16"/>
      <c r="O4255" s="16"/>
      <c r="P4255" s="16"/>
      <c r="Y4255" s="20"/>
      <c r="Z4255" s="20"/>
      <c r="AA4255" s="20"/>
      <c r="AB4255" s="20"/>
      <c r="AC4255" s="20"/>
      <c r="AD4255" s="20"/>
    </row>
    <row r="4256" spans="3:30" s="1" customFormat="1">
      <c r="C4256" s="16"/>
      <c r="D4256" s="16"/>
      <c r="E4256" s="32"/>
      <c r="F4256" s="16"/>
      <c r="G4256" s="16"/>
      <c r="H4256" s="16"/>
      <c r="I4256" s="16"/>
      <c r="J4256" s="16"/>
      <c r="K4256" s="16"/>
      <c r="L4256" s="32"/>
      <c r="M4256" s="16"/>
      <c r="N4256" s="16"/>
      <c r="O4256" s="16"/>
      <c r="P4256" s="16"/>
      <c r="Y4256" s="20"/>
      <c r="Z4256" s="20"/>
      <c r="AA4256" s="20"/>
      <c r="AB4256" s="20"/>
      <c r="AC4256" s="20"/>
      <c r="AD4256" s="20"/>
    </row>
    <row r="4257" spans="3:30" s="1" customFormat="1">
      <c r="C4257" s="16"/>
      <c r="D4257" s="16"/>
      <c r="E4257" s="32"/>
      <c r="F4257" s="16"/>
      <c r="G4257" s="16"/>
      <c r="H4257" s="16"/>
      <c r="I4257" s="16"/>
      <c r="J4257" s="16"/>
      <c r="K4257" s="16"/>
      <c r="L4257" s="32"/>
      <c r="M4257" s="16"/>
      <c r="N4257" s="16"/>
      <c r="O4257" s="16"/>
      <c r="P4257" s="16"/>
      <c r="Y4257" s="20"/>
      <c r="Z4257" s="20"/>
      <c r="AA4257" s="20"/>
      <c r="AB4257" s="20"/>
      <c r="AC4257" s="20"/>
      <c r="AD4257" s="20"/>
    </row>
    <row r="4258" spans="3:30" s="1" customFormat="1">
      <c r="C4258" s="16"/>
      <c r="D4258" s="16"/>
      <c r="E4258" s="32"/>
      <c r="F4258" s="16"/>
      <c r="G4258" s="16"/>
      <c r="H4258" s="16"/>
      <c r="I4258" s="16"/>
      <c r="J4258" s="16"/>
      <c r="K4258" s="16"/>
      <c r="L4258" s="32"/>
      <c r="M4258" s="16"/>
      <c r="N4258" s="16"/>
      <c r="O4258" s="16"/>
      <c r="P4258" s="16"/>
      <c r="Y4258" s="20"/>
      <c r="Z4258" s="20"/>
      <c r="AA4258" s="20"/>
      <c r="AB4258" s="20"/>
      <c r="AC4258" s="20"/>
      <c r="AD4258" s="20"/>
    </row>
    <row r="4259" spans="3:30" s="1" customFormat="1">
      <c r="C4259" s="16"/>
      <c r="D4259" s="16"/>
      <c r="E4259" s="32"/>
      <c r="F4259" s="16"/>
      <c r="G4259" s="16"/>
      <c r="H4259" s="16"/>
      <c r="I4259" s="16"/>
      <c r="J4259" s="16"/>
      <c r="K4259" s="16"/>
      <c r="L4259" s="32"/>
      <c r="M4259" s="16"/>
      <c r="N4259" s="16"/>
      <c r="O4259" s="16"/>
      <c r="P4259" s="16"/>
      <c r="Y4259" s="20"/>
      <c r="Z4259" s="20"/>
      <c r="AA4259" s="20"/>
      <c r="AB4259" s="20"/>
      <c r="AC4259" s="20"/>
      <c r="AD4259" s="20"/>
    </row>
    <row r="4260" spans="3:30" s="1" customFormat="1">
      <c r="C4260" s="16"/>
      <c r="D4260" s="16"/>
      <c r="E4260" s="32"/>
      <c r="F4260" s="16"/>
      <c r="G4260" s="16"/>
      <c r="H4260" s="16"/>
      <c r="I4260" s="16"/>
      <c r="J4260" s="16"/>
      <c r="K4260" s="16"/>
      <c r="L4260" s="32"/>
      <c r="M4260" s="16"/>
      <c r="N4260" s="16"/>
      <c r="O4260" s="16"/>
      <c r="P4260" s="16"/>
      <c r="Y4260" s="20"/>
      <c r="Z4260" s="20"/>
      <c r="AA4260" s="20"/>
      <c r="AB4260" s="20"/>
      <c r="AC4260" s="20"/>
      <c r="AD4260" s="20"/>
    </row>
    <row r="4261" spans="3:30" s="1" customFormat="1">
      <c r="C4261" s="16"/>
      <c r="D4261" s="16"/>
      <c r="E4261" s="32"/>
      <c r="F4261" s="16"/>
      <c r="G4261" s="16"/>
      <c r="H4261" s="16"/>
      <c r="I4261" s="16"/>
      <c r="J4261" s="16"/>
      <c r="K4261" s="16"/>
      <c r="L4261" s="32"/>
      <c r="M4261" s="16"/>
      <c r="N4261" s="16"/>
      <c r="O4261" s="16"/>
      <c r="P4261" s="16"/>
      <c r="Y4261" s="20"/>
      <c r="Z4261" s="20"/>
      <c r="AA4261" s="20"/>
      <c r="AB4261" s="20"/>
      <c r="AC4261" s="20"/>
      <c r="AD4261" s="20"/>
    </row>
    <row r="4262" spans="3:30" s="1" customFormat="1">
      <c r="C4262" s="16"/>
      <c r="D4262" s="16"/>
      <c r="E4262" s="32"/>
      <c r="F4262" s="16"/>
      <c r="G4262" s="16"/>
      <c r="H4262" s="16"/>
      <c r="I4262" s="16"/>
      <c r="J4262" s="16"/>
      <c r="K4262" s="16"/>
      <c r="L4262" s="32"/>
      <c r="M4262" s="16"/>
      <c r="N4262" s="16"/>
      <c r="O4262" s="16"/>
      <c r="P4262" s="16"/>
      <c r="Y4262" s="20"/>
      <c r="Z4262" s="20"/>
      <c r="AA4262" s="20"/>
      <c r="AB4262" s="20"/>
      <c r="AC4262" s="20"/>
      <c r="AD4262" s="20"/>
    </row>
    <row r="4263" spans="3:30" s="1" customFormat="1">
      <c r="C4263" s="16"/>
      <c r="D4263" s="16"/>
      <c r="E4263" s="32"/>
      <c r="F4263" s="16"/>
      <c r="G4263" s="16"/>
      <c r="H4263" s="16"/>
      <c r="I4263" s="16"/>
      <c r="J4263" s="16"/>
      <c r="K4263" s="16"/>
      <c r="L4263" s="32"/>
      <c r="M4263" s="16"/>
      <c r="N4263" s="16"/>
      <c r="O4263" s="16"/>
      <c r="P4263" s="16"/>
      <c r="Y4263" s="20"/>
      <c r="Z4263" s="20"/>
      <c r="AA4263" s="20"/>
      <c r="AB4263" s="20"/>
      <c r="AC4263" s="20"/>
      <c r="AD4263" s="20"/>
    </row>
    <row r="4264" spans="3:30" s="1" customFormat="1">
      <c r="C4264" s="16"/>
      <c r="D4264" s="16"/>
      <c r="E4264" s="32"/>
      <c r="F4264" s="16"/>
      <c r="G4264" s="16"/>
      <c r="H4264" s="16"/>
      <c r="I4264" s="16"/>
      <c r="J4264" s="16"/>
      <c r="K4264" s="16"/>
      <c r="L4264" s="32"/>
      <c r="M4264" s="16"/>
      <c r="N4264" s="16"/>
      <c r="O4264" s="16"/>
      <c r="P4264" s="16"/>
      <c r="Y4264" s="20"/>
      <c r="Z4264" s="20"/>
      <c r="AA4264" s="20"/>
      <c r="AB4264" s="20"/>
      <c r="AC4264" s="20"/>
      <c r="AD4264" s="20"/>
    </row>
    <row r="4265" spans="3:30" s="1" customFormat="1">
      <c r="C4265" s="16"/>
      <c r="D4265" s="16"/>
      <c r="E4265" s="32"/>
      <c r="F4265" s="16"/>
      <c r="G4265" s="16"/>
      <c r="H4265" s="16"/>
      <c r="I4265" s="16"/>
      <c r="J4265" s="16"/>
      <c r="K4265" s="16"/>
      <c r="L4265" s="32"/>
      <c r="M4265" s="16"/>
      <c r="N4265" s="16"/>
      <c r="O4265" s="16"/>
      <c r="P4265" s="16"/>
      <c r="Y4265" s="20"/>
      <c r="Z4265" s="20"/>
      <c r="AA4265" s="20"/>
      <c r="AB4265" s="20"/>
      <c r="AC4265" s="20"/>
      <c r="AD4265" s="20"/>
    </row>
    <row r="4266" spans="3:30" s="1" customFormat="1">
      <c r="C4266" s="16"/>
      <c r="D4266" s="16"/>
      <c r="E4266" s="32"/>
      <c r="F4266" s="16"/>
      <c r="G4266" s="16"/>
      <c r="H4266" s="16"/>
      <c r="I4266" s="16"/>
      <c r="J4266" s="16"/>
      <c r="K4266" s="16"/>
      <c r="L4266" s="32"/>
      <c r="M4266" s="16"/>
      <c r="N4266" s="16"/>
      <c r="O4266" s="16"/>
      <c r="P4266" s="16"/>
      <c r="Y4266" s="20"/>
      <c r="Z4266" s="20"/>
      <c r="AA4266" s="20"/>
      <c r="AB4266" s="20"/>
      <c r="AC4266" s="20"/>
      <c r="AD4266" s="20"/>
    </row>
    <row r="4267" spans="3:30" s="1" customFormat="1">
      <c r="C4267" s="16"/>
      <c r="D4267" s="16"/>
      <c r="E4267" s="32"/>
      <c r="F4267" s="16"/>
      <c r="G4267" s="16"/>
      <c r="H4267" s="16"/>
      <c r="I4267" s="16"/>
      <c r="J4267" s="16"/>
      <c r="K4267" s="16"/>
      <c r="L4267" s="32"/>
      <c r="M4267" s="16"/>
      <c r="N4267" s="16"/>
      <c r="O4267" s="16"/>
      <c r="P4267" s="16"/>
      <c r="Y4267" s="20"/>
      <c r="Z4267" s="20"/>
      <c r="AA4267" s="20"/>
      <c r="AB4267" s="20"/>
      <c r="AC4267" s="20"/>
      <c r="AD4267" s="20"/>
    </row>
    <row r="4268" spans="3:30" s="1" customFormat="1">
      <c r="C4268" s="16"/>
      <c r="D4268" s="16"/>
      <c r="E4268" s="32"/>
      <c r="F4268" s="16"/>
      <c r="G4268" s="16"/>
      <c r="H4268" s="16"/>
      <c r="I4268" s="16"/>
      <c r="J4268" s="16"/>
      <c r="K4268" s="16"/>
      <c r="L4268" s="32"/>
      <c r="M4268" s="16"/>
      <c r="N4268" s="16"/>
      <c r="O4268" s="16"/>
      <c r="P4268" s="16"/>
      <c r="Y4268" s="20"/>
      <c r="Z4268" s="20"/>
      <c r="AA4268" s="20"/>
      <c r="AB4268" s="20"/>
      <c r="AC4268" s="20"/>
      <c r="AD4268" s="20"/>
    </row>
    <row r="4269" spans="3:30" s="1" customFormat="1">
      <c r="C4269" s="16"/>
      <c r="D4269" s="16"/>
      <c r="E4269" s="32"/>
      <c r="F4269" s="16"/>
      <c r="G4269" s="16"/>
      <c r="H4269" s="16"/>
      <c r="I4269" s="16"/>
      <c r="J4269" s="16"/>
      <c r="K4269" s="16"/>
      <c r="L4269" s="32"/>
      <c r="M4269" s="16"/>
      <c r="N4269" s="16"/>
      <c r="O4269" s="16"/>
      <c r="P4269" s="16"/>
      <c r="Y4269" s="20"/>
      <c r="Z4269" s="20"/>
      <c r="AA4269" s="20"/>
      <c r="AB4269" s="20"/>
      <c r="AC4269" s="20"/>
      <c r="AD4269" s="20"/>
    </row>
    <row r="4270" spans="3:30" s="1" customFormat="1">
      <c r="C4270" s="16"/>
      <c r="D4270" s="16"/>
      <c r="E4270" s="32"/>
      <c r="F4270" s="16"/>
      <c r="G4270" s="16"/>
      <c r="H4270" s="16"/>
      <c r="I4270" s="16"/>
      <c r="J4270" s="16"/>
      <c r="K4270" s="16"/>
      <c r="L4270" s="32"/>
      <c r="M4270" s="16"/>
      <c r="N4270" s="16"/>
      <c r="O4270" s="16"/>
      <c r="P4270" s="16"/>
      <c r="Y4270" s="20"/>
      <c r="Z4270" s="20"/>
      <c r="AA4270" s="20"/>
      <c r="AB4270" s="20"/>
      <c r="AC4270" s="20"/>
      <c r="AD4270" s="20"/>
    </row>
    <row r="4271" spans="3:30" s="1" customFormat="1">
      <c r="C4271" s="16"/>
      <c r="D4271" s="16"/>
      <c r="E4271" s="32"/>
      <c r="F4271" s="16"/>
      <c r="G4271" s="16"/>
      <c r="H4271" s="16"/>
      <c r="I4271" s="16"/>
      <c r="J4271" s="16"/>
      <c r="K4271" s="16"/>
      <c r="L4271" s="32"/>
      <c r="M4271" s="16"/>
      <c r="N4271" s="16"/>
      <c r="O4271" s="16"/>
      <c r="P4271" s="16"/>
      <c r="Y4271" s="20"/>
      <c r="Z4271" s="20"/>
      <c r="AA4271" s="20"/>
      <c r="AB4271" s="20"/>
      <c r="AC4271" s="20"/>
      <c r="AD4271" s="20"/>
    </row>
    <row r="4272" spans="3:30" s="1" customFormat="1">
      <c r="C4272" s="16"/>
      <c r="D4272" s="16"/>
      <c r="E4272" s="32"/>
      <c r="F4272" s="16"/>
      <c r="G4272" s="16"/>
      <c r="H4272" s="16"/>
      <c r="I4272" s="16"/>
      <c r="J4272" s="16"/>
      <c r="K4272" s="16"/>
      <c r="L4272" s="32"/>
      <c r="M4272" s="16"/>
      <c r="N4272" s="16"/>
      <c r="O4272" s="16"/>
      <c r="P4272" s="16"/>
      <c r="Y4272" s="20"/>
      <c r="Z4272" s="20"/>
      <c r="AA4272" s="20"/>
      <c r="AB4272" s="20"/>
      <c r="AC4272" s="20"/>
      <c r="AD4272" s="20"/>
    </row>
    <row r="4273" spans="3:30" s="1" customFormat="1">
      <c r="C4273" s="16"/>
      <c r="D4273" s="16"/>
      <c r="E4273" s="32"/>
      <c r="F4273" s="16"/>
      <c r="G4273" s="16"/>
      <c r="H4273" s="16"/>
      <c r="I4273" s="16"/>
      <c r="J4273" s="16"/>
      <c r="K4273" s="16"/>
      <c r="L4273" s="32"/>
      <c r="M4273" s="16"/>
      <c r="N4273" s="16"/>
      <c r="O4273" s="16"/>
      <c r="P4273" s="16"/>
      <c r="Y4273" s="20"/>
      <c r="Z4273" s="20"/>
      <c r="AA4273" s="20"/>
      <c r="AB4273" s="20"/>
      <c r="AC4273" s="20"/>
      <c r="AD4273" s="20"/>
    </row>
    <row r="4274" spans="3:30" s="1" customFormat="1">
      <c r="C4274" s="16"/>
      <c r="D4274" s="16"/>
      <c r="E4274" s="32"/>
      <c r="F4274" s="16"/>
      <c r="G4274" s="16"/>
      <c r="H4274" s="16"/>
      <c r="I4274" s="16"/>
      <c r="J4274" s="16"/>
      <c r="K4274" s="16"/>
      <c r="L4274" s="32"/>
      <c r="M4274" s="16"/>
      <c r="N4274" s="16"/>
      <c r="O4274" s="16"/>
      <c r="P4274" s="16"/>
      <c r="Y4274" s="20"/>
      <c r="Z4274" s="20"/>
      <c r="AA4274" s="20"/>
      <c r="AB4274" s="20"/>
      <c r="AC4274" s="20"/>
      <c r="AD4274" s="20"/>
    </row>
    <row r="4275" spans="3:30" s="1" customFormat="1">
      <c r="C4275" s="16"/>
      <c r="D4275" s="16"/>
      <c r="E4275" s="32"/>
      <c r="F4275" s="16"/>
      <c r="G4275" s="16"/>
      <c r="H4275" s="16"/>
      <c r="I4275" s="16"/>
      <c r="J4275" s="16"/>
      <c r="K4275" s="16"/>
      <c r="L4275" s="32"/>
      <c r="M4275" s="16"/>
      <c r="N4275" s="16"/>
      <c r="O4275" s="16"/>
      <c r="P4275" s="16"/>
      <c r="Y4275" s="20"/>
      <c r="Z4275" s="20"/>
      <c r="AA4275" s="20"/>
      <c r="AB4275" s="20"/>
      <c r="AC4275" s="20"/>
      <c r="AD4275" s="20"/>
    </row>
    <row r="4276" spans="3:30" s="1" customFormat="1">
      <c r="C4276" s="16"/>
      <c r="D4276" s="16"/>
      <c r="E4276" s="32"/>
      <c r="F4276" s="16"/>
      <c r="G4276" s="16"/>
      <c r="H4276" s="16"/>
      <c r="I4276" s="16"/>
      <c r="J4276" s="16"/>
      <c r="K4276" s="16"/>
      <c r="L4276" s="32"/>
      <c r="M4276" s="16"/>
      <c r="N4276" s="16"/>
      <c r="O4276" s="16"/>
      <c r="P4276" s="16"/>
      <c r="Y4276" s="20"/>
      <c r="Z4276" s="20"/>
      <c r="AA4276" s="20"/>
      <c r="AB4276" s="20"/>
      <c r="AC4276" s="20"/>
      <c r="AD4276" s="20"/>
    </row>
    <row r="4277" spans="3:30" s="1" customFormat="1">
      <c r="C4277" s="16"/>
      <c r="D4277" s="16"/>
      <c r="E4277" s="32"/>
      <c r="F4277" s="16"/>
      <c r="G4277" s="16"/>
      <c r="H4277" s="16"/>
      <c r="I4277" s="16"/>
      <c r="J4277" s="16"/>
      <c r="K4277" s="16"/>
      <c r="L4277" s="32"/>
      <c r="M4277" s="16"/>
      <c r="N4277" s="16"/>
      <c r="O4277" s="16"/>
      <c r="P4277" s="16"/>
      <c r="Y4277" s="20"/>
      <c r="Z4277" s="20"/>
      <c r="AA4277" s="20"/>
      <c r="AB4277" s="20"/>
      <c r="AC4277" s="20"/>
      <c r="AD4277" s="20"/>
    </row>
    <row r="4278" spans="3:30" s="1" customFormat="1">
      <c r="C4278" s="16"/>
      <c r="D4278" s="16"/>
      <c r="E4278" s="32"/>
      <c r="F4278" s="16"/>
      <c r="G4278" s="16"/>
      <c r="H4278" s="16"/>
      <c r="I4278" s="16"/>
      <c r="J4278" s="16"/>
      <c r="K4278" s="16"/>
      <c r="L4278" s="32"/>
      <c r="M4278" s="16"/>
      <c r="N4278" s="16"/>
      <c r="O4278" s="16"/>
      <c r="P4278" s="16"/>
      <c r="Y4278" s="20"/>
      <c r="Z4278" s="20"/>
      <c r="AA4278" s="20"/>
      <c r="AB4278" s="20"/>
      <c r="AC4278" s="20"/>
      <c r="AD4278" s="20"/>
    </row>
    <row r="4279" spans="3:30" s="1" customFormat="1">
      <c r="C4279" s="16"/>
      <c r="D4279" s="16"/>
      <c r="E4279" s="32"/>
      <c r="F4279" s="16"/>
      <c r="G4279" s="16"/>
      <c r="H4279" s="16"/>
      <c r="I4279" s="16"/>
      <c r="J4279" s="16"/>
      <c r="K4279" s="16"/>
      <c r="L4279" s="32"/>
      <c r="M4279" s="16"/>
      <c r="N4279" s="16"/>
      <c r="O4279" s="16"/>
      <c r="P4279" s="16"/>
      <c r="Y4279" s="20"/>
      <c r="Z4279" s="20"/>
      <c r="AA4279" s="20"/>
      <c r="AB4279" s="20"/>
      <c r="AC4279" s="20"/>
      <c r="AD4279" s="20"/>
    </row>
    <row r="4280" spans="3:30" s="1" customFormat="1">
      <c r="C4280" s="16"/>
      <c r="D4280" s="16"/>
      <c r="E4280" s="32"/>
      <c r="F4280" s="16"/>
      <c r="G4280" s="16"/>
      <c r="H4280" s="16"/>
      <c r="I4280" s="16"/>
      <c r="J4280" s="16"/>
      <c r="K4280" s="16"/>
      <c r="L4280" s="32"/>
      <c r="M4280" s="16"/>
      <c r="N4280" s="16"/>
      <c r="O4280" s="16"/>
      <c r="P4280" s="16"/>
      <c r="Y4280" s="20"/>
      <c r="Z4280" s="20"/>
      <c r="AA4280" s="20"/>
      <c r="AB4280" s="20"/>
      <c r="AC4280" s="20"/>
      <c r="AD4280" s="20"/>
    </row>
    <row r="4281" spans="3:30" s="1" customFormat="1">
      <c r="C4281" s="16"/>
      <c r="D4281" s="16"/>
      <c r="E4281" s="32"/>
      <c r="F4281" s="16"/>
      <c r="G4281" s="16"/>
      <c r="H4281" s="16"/>
      <c r="I4281" s="16"/>
      <c r="J4281" s="16"/>
      <c r="K4281" s="16"/>
      <c r="L4281" s="32"/>
      <c r="M4281" s="16"/>
      <c r="N4281" s="16"/>
      <c r="O4281" s="16"/>
      <c r="P4281" s="16"/>
      <c r="Y4281" s="20"/>
      <c r="Z4281" s="20"/>
      <c r="AA4281" s="20"/>
      <c r="AB4281" s="20"/>
      <c r="AC4281" s="20"/>
      <c r="AD4281" s="20"/>
    </row>
    <row r="4282" spans="3:30" s="1" customFormat="1">
      <c r="C4282" s="16"/>
      <c r="D4282" s="16"/>
      <c r="E4282" s="32"/>
      <c r="F4282" s="16"/>
      <c r="G4282" s="16"/>
      <c r="H4282" s="16"/>
      <c r="I4282" s="16"/>
      <c r="J4282" s="16"/>
      <c r="K4282" s="16"/>
      <c r="L4282" s="32"/>
      <c r="M4282" s="16"/>
      <c r="N4282" s="16"/>
      <c r="O4282" s="16"/>
      <c r="P4282" s="16"/>
      <c r="Y4282" s="20"/>
      <c r="Z4282" s="20"/>
      <c r="AA4282" s="20"/>
      <c r="AB4282" s="20"/>
      <c r="AC4282" s="20"/>
      <c r="AD4282" s="20"/>
    </row>
    <row r="4283" spans="3:30" s="1" customFormat="1">
      <c r="C4283" s="16"/>
      <c r="D4283" s="16"/>
      <c r="E4283" s="32"/>
      <c r="F4283" s="16"/>
      <c r="G4283" s="16"/>
      <c r="H4283" s="16"/>
      <c r="I4283" s="16"/>
      <c r="J4283" s="16"/>
      <c r="K4283" s="16"/>
      <c r="L4283" s="32"/>
      <c r="M4283" s="16"/>
      <c r="N4283" s="16"/>
      <c r="O4283" s="16"/>
      <c r="P4283" s="16"/>
      <c r="Y4283" s="20"/>
      <c r="Z4283" s="20"/>
      <c r="AA4283" s="20"/>
      <c r="AB4283" s="20"/>
      <c r="AC4283" s="20"/>
      <c r="AD4283" s="20"/>
    </row>
    <row r="4284" spans="3:30" s="1" customFormat="1">
      <c r="C4284" s="16"/>
      <c r="D4284" s="16"/>
      <c r="E4284" s="32"/>
      <c r="F4284" s="16"/>
      <c r="G4284" s="16"/>
      <c r="H4284" s="16"/>
      <c r="I4284" s="16"/>
      <c r="J4284" s="16"/>
      <c r="K4284" s="16"/>
      <c r="L4284" s="32"/>
      <c r="M4284" s="16"/>
      <c r="N4284" s="16"/>
      <c r="O4284" s="16"/>
      <c r="P4284" s="16"/>
      <c r="Y4284" s="20"/>
      <c r="Z4284" s="20"/>
      <c r="AA4284" s="20"/>
      <c r="AB4284" s="20"/>
      <c r="AC4284" s="20"/>
      <c r="AD4284" s="20"/>
    </row>
    <row r="4285" spans="3:30" s="1" customFormat="1">
      <c r="C4285" s="16"/>
      <c r="D4285" s="16"/>
      <c r="E4285" s="32"/>
      <c r="F4285" s="16"/>
      <c r="G4285" s="16"/>
      <c r="H4285" s="16"/>
      <c r="I4285" s="16"/>
      <c r="J4285" s="16"/>
      <c r="K4285" s="16"/>
      <c r="L4285" s="32"/>
      <c r="M4285" s="16"/>
      <c r="N4285" s="16"/>
      <c r="O4285" s="16"/>
      <c r="P4285" s="16"/>
      <c r="Y4285" s="20"/>
      <c r="Z4285" s="20"/>
      <c r="AA4285" s="20"/>
      <c r="AB4285" s="20"/>
      <c r="AC4285" s="20"/>
      <c r="AD4285" s="20"/>
    </row>
    <row r="4286" spans="3:30" s="1" customFormat="1">
      <c r="C4286" s="16"/>
      <c r="D4286" s="16"/>
      <c r="E4286" s="32"/>
      <c r="F4286" s="16"/>
      <c r="G4286" s="16"/>
      <c r="H4286" s="16"/>
      <c r="I4286" s="16"/>
      <c r="J4286" s="16"/>
      <c r="K4286" s="16"/>
      <c r="L4286" s="32"/>
      <c r="M4286" s="16"/>
      <c r="N4286" s="16"/>
      <c r="O4286" s="16"/>
      <c r="P4286" s="16"/>
      <c r="Y4286" s="20"/>
      <c r="Z4286" s="20"/>
      <c r="AA4286" s="20"/>
      <c r="AB4286" s="20"/>
      <c r="AC4286" s="20"/>
      <c r="AD4286" s="20"/>
    </row>
    <row r="4287" spans="3:30" s="1" customFormat="1">
      <c r="C4287" s="16"/>
      <c r="D4287" s="16"/>
      <c r="E4287" s="32"/>
      <c r="F4287" s="16"/>
      <c r="G4287" s="16"/>
      <c r="H4287" s="16"/>
      <c r="I4287" s="16"/>
      <c r="J4287" s="16"/>
      <c r="K4287" s="16"/>
      <c r="L4287" s="32"/>
      <c r="M4287" s="16"/>
      <c r="N4287" s="16"/>
      <c r="O4287" s="16"/>
      <c r="P4287" s="16"/>
      <c r="Y4287" s="20"/>
      <c r="Z4287" s="20"/>
      <c r="AA4287" s="20"/>
      <c r="AB4287" s="20"/>
      <c r="AC4287" s="20"/>
      <c r="AD4287" s="20"/>
    </row>
    <row r="4288" spans="3:30" s="1" customFormat="1">
      <c r="C4288" s="16"/>
      <c r="D4288" s="16"/>
      <c r="E4288" s="32"/>
      <c r="F4288" s="16"/>
      <c r="G4288" s="16"/>
      <c r="H4288" s="16"/>
      <c r="I4288" s="16"/>
      <c r="J4288" s="16"/>
      <c r="K4288" s="16"/>
      <c r="L4288" s="32"/>
      <c r="M4288" s="16"/>
      <c r="N4288" s="16"/>
      <c r="O4288" s="16"/>
      <c r="P4288" s="16"/>
      <c r="Y4288" s="20"/>
      <c r="Z4288" s="20"/>
      <c r="AA4288" s="20"/>
      <c r="AB4288" s="20"/>
      <c r="AC4288" s="20"/>
      <c r="AD4288" s="20"/>
    </row>
    <row r="4289" spans="3:30" s="1" customFormat="1">
      <c r="C4289" s="16"/>
      <c r="D4289" s="16"/>
      <c r="E4289" s="32"/>
      <c r="F4289" s="16"/>
      <c r="G4289" s="16"/>
      <c r="H4289" s="16"/>
      <c r="I4289" s="16"/>
      <c r="J4289" s="16"/>
      <c r="K4289" s="16"/>
      <c r="L4289" s="32"/>
      <c r="M4289" s="16"/>
      <c r="N4289" s="16"/>
      <c r="O4289" s="16"/>
      <c r="P4289" s="16"/>
      <c r="Y4289" s="20"/>
      <c r="Z4289" s="20"/>
      <c r="AA4289" s="20"/>
      <c r="AB4289" s="20"/>
      <c r="AC4289" s="20"/>
      <c r="AD4289" s="20"/>
    </row>
    <row r="4290" spans="3:30" s="1" customFormat="1">
      <c r="C4290" s="16"/>
      <c r="D4290" s="16"/>
      <c r="E4290" s="32"/>
      <c r="F4290" s="16"/>
      <c r="G4290" s="16"/>
      <c r="H4290" s="16"/>
      <c r="I4290" s="16"/>
      <c r="J4290" s="16"/>
      <c r="K4290" s="16"/>
      <c r="L4290" s="32"/>
      <c r="M4290" s="16"/>
      <c r="N4290" s="16"/>
      <c r="O4290" s="16"/>
      <c r="P4290" s="16"/>
      <c r="Y4290" s="20"/>
      <c r="Z4290" s="20"/>
      <c r="AA4290" s="20"/>
      <c r="AB4290" s="20"/>
      <c r="AC4290" s="20"/>
      <c r="AD4290" s="20"/>
    </row>
    <row r="4291" spans="3:30" s="1" customFormat="1">
      <c r="C4291" s="16"/>
      <c r="D4291" s="16"/>
      <c r="E4291" s="32"/>
      <c r="F4291" s="16"/>
      <c r="G4291" s="16"/>
      <c r="H4291" s="16"/>
      <c r="I4291" s="16"/>
      <c r="J4291" s="16"/>
      <c r="K4291" s="16"/>
      <c r="L4291" s="32"/>
      <c r="M4291" s="16"/>
      <c r="N4291" s="16"/>
      <c r="O4291" s="16"/>
      <c r="P4291" s="16"/>
      <c r="Y4291" s="20"/>
      <c r="Z4291" s="20"/>
      <c r="AA4291" s="20"/>
      <c r="AB4291" s="20"/>
      <c r="AC4291" s="20"/>
      <c r="AD4291" s="20"/>
    </row>
    <row r="4292" spans="3:30" s="1" customFormat="1">
      <c r="C4292" s="16"/>
      <c r="D4292" s="16"/>
      <c r="E4292" s="32"/>
      <c r="F4292" s="16"/>
      <c r="G4292" s="16"/>
      <c r="H4292" s="16"/>
      <c r="I4292" s="16"/>
      <c r="J4292" s="16"/>
      <c r="K4292" s="16"/>
      <c r="L4292" s="32"/>
      <c r="M4292" s="16"/>
      <c r="N4292" s="16"/>
      <c r="O4292" s="16"/>
      <c r="P4292" s="16"/>
      <c r="Y4292" s="20"/>
      <c r="Z4292" s="20"/>
      <c r="AA4292" s="20"/>
      <c r="AB4292" s="20"/>
      <c r="AC4292" s="20"/>
      <c r="AD4292" s="20"/>
    </row>
    <row r="4293" spans="3:30" s="1" customFormat="1">
      <c r="C4293" s="16"/>
      <c r="D4293" s="16"/>
      <c r="E4293" s="32"/>
      <c r="F4293" s="16"/>
      <c r="G4293" s="16"/>
      <c r="H4293" s="16"/>
      <c r="I4293" s="16"/>
      <c r="J4293" s="16"/>
      <c r="K4293" s="16"/>
      <c r="L4293" s="32"/>
      <c r="M4293" s="16"/>
      <c r="N4293" s="16"/>
      <c r="O4293" s="16"/>
      <c r="P4293" s="16"/>
      <c r="Y4293" s="20"/>
      <c r="Z4293" s="20"/>
      <c r="AA4293" s="20"/>
      <c r="AB4293" s="20"/>
      <c r="AC4293" s="20"/>
      <c r="AD4293" s="20"/>
    </row>
    <row r="4294" spans="3:30" s="1" customFormat="1">
      <c r="C4294" s="16"/>
      <c r="D4294" s="16"/>
      <c r="E4294" s="32"/>
      <c r="F4294" s="16"/>
      <c r="G4294" s="16"/>
      <c r="H4294" s="16"/>
      <c r="I4294" s="16"/>
      <c r="J4294" s="16"/>
      <c r="K4294" s="16"/>
      <c r="L4294" s="32"/>
      <c r="M4294" s="16"/>
      <c r="N4294" s="16"/>
      <c r="O4294" s="16"/>
      <c r="P4294" s="16"/>
      <c r="Y4294" s="20"/>
      <c r="Z4294" s="20"/>
      <c r="AA4294" s="20"/>
      <c r="AB4294" s="20"/>
      <c r="AC4294" s="20"/>
      <c r="AD4294" s="20"/>
    </row>
    <row r="4295" spans="3:30" s="1" customFormat="1">
      <c r="C4295" s="16"/>
      <c r="D4295" s="16"/>
      <c r="E4295" s="32"/>
      <c r="F4295" s="16"/>
      <c r="G4295" s="16"/>
      <c r="H4295" s="16"/>
      <c r="I4295" s="16"/>
      <c r="J4295" s="16"/>
      <c r="K4295" s="16"/>
      <c r="L4295" s="32"/>
      <c r="M4295" s="16"/>
      <c r="N4295" s="16"/>
      <c r="O4295" s="16"/>
      <c r="P4295" s="16"/>
      <c r="Y4295" s="20"/>
      <c r="Z4295" s="20"/>
      <c r="AA4295" s="20"/>
      <c r="AB4295" s="20"/>
      <c r="AC4295" s="20"/>
      <c r="AD4295" s="20"/>
    </row>
    <row r="4296" spans="3:30" s="1" customFormat="1">
      <c r="C4296" s="16"/>
      <c r="D4296" s="16"/>
      <c r="E4296" s="32"/>
      <c r="F4296" s="16"/>
      <c r="G4296" s="16"/>
      <c r="H4296" s="16"/>
      <c r="I4296" s="16"/>
      <c r="J4296" s="16"/>
      <c r="K4296" s="16"/>
      <c r="L4296" s="32"/>
      <c r="M4296" s="16"/>
      <c r="N4296" s="16"/>
      <c r="O4296" s="16"/>
      <c r="P4296" s="16"/>
      <c r="Y4296" s="20"/>
      <c r="Z4296" s="20"/>
      <c r="AA4296" s="20"/>
      <c r="AB4296" s="20"/>
      <c r="AC4296" s="20"/>
      <c r="AD4296" s="20"/>
    </row>
    <row r="4297" spans="3:30" s="1" customFormat="1">
      <c r="C4297" s="16"/>
      <c r="D4297" s="16"/>
      <c r="E4297" s="32"/>
      <c r="F4297" s="16"/>
      <c r="G4297" s="16"/>
      <c r="H4297" s="16"/>
      <c r="I4297" s="16"/>
      <c r="J4297" s="16"/>
      <c r="K4297" s="16"/>
      <c r="L4297" s="32"/>
      <c r="M4297" s="16"/>
      <c r="N4297" s="16"/>
      <c r="O4297" s="16"/>
      <c r="P4297" s="16"/>
      <c r="Y4297" s="20"/>
      <c r="Z4297" s="20"/>
      <c r="AA4297" s="20"/>
      <c r="AB4297" s="20"/>
      <c r="AC4297" s="20"/>
      <c r="AD4297" s="20"/>
    </row>
    <row r="4298" spans="3:30" s="1" customFormat="1">
      <c r="C4298" s="16"/>
      <c r="D4298" s="16"/>
      <c r="E4298" s="32"/>
      <c r="F4298" s="16"/>
      <c r="G4298" s="16"/>
      <c r="H4298" s="16"/>
      <c r="I4298" s="16"/>
      <c r="J4298" s="16"/>
      <c r="K4298" s="16"/>
      <c r="L4298" s="32"/>
      <c r="M4298" s="16"/>
      <c r="N4298" s="16"/>
      <c r="O4298" s="16"/>
      <c r="P4298" s="16"/>
      <c r="Y4298" s="20"/>
      <c r="Z4298" s="20"/>
      <c r="AA4298" s="20"/>
      <c r="AB4298" s="20"/>
      <c r="AC4298" s="20"/>
      <c r="AD4298" s="20"/>
    </row>
    <row r="4299" spans="3:30" s="1" customFormat="1">
      <c r="C4299" s="16"/>
      <c r="D4299" s="16"/>
      <c r="E4299" s="32"/>
      <c r="F4299" s="16"/>
      <c r="G4299" s="16"/>
      <c r="H4299" s="16"/>
      <c r="I4299" s="16"/>
      <c r="J4299" s="16"/>
      <c r="K4299" s="16"/>
      <c r="L4299" s="32"/>
      <c r="M4299" s="16"/>
      <c r="N4299" s="16"/>
      <c r="O4299" s="16"/>
      <c r="P4299" s="16"/>
      <c r="Y4299" s="20"/>
      <c r="Z4299" s="20"/>
      <c r="AA4299" s="20"/>
      <c r="AB4299" s="20"/>
      <c r="AC4299" s="20"/>
      <c r="AD4299" s="20"/>
    </row>
    <row r="4300" spans="3:30" s="1" customFormat="1">
      <c r="C4300" s="16"/>
      <c r="D4300" s="16"/>
      <c r="E4300" s="32"/>
      <c r="F4300" s="16"/>
      <c r="G4300" s="16"/>
      <c r="H4300" s="16"/>
      <c r="I4300" s="16"/>
      <c r="J4300" s="16"/>
      <c r="K4300" s="16"/>
      <c r="L4300" s="32"/>
      <c r="M4300" s="16"/>
      <c r="N4300" s="16"/>
      <c r="O4300" s="16"/>
      <c r="P4300" s="16"/>
      <c r="Y4300" s="20"/>
      <c r="Z4300" s="20"/>
      <c r="AA4300" s="20"/>
      <c r="AB4300" s="20"/>
      <c r="AC4300" s="20"/>
      <c r="AD4300" s="20"/>
    </row>
    <row r="4301" spans="3:30" s="1" customFormat="1">
      <c r="C4301" s="16"/>
      <c r="D4301" s="16"/>
      <c r="E4301" s="32"/>
      <c r="F4301" s="16"/>
      <c r="G4301" s="16"/>
      <c r="H4301" s="16"/>
      <c r="I4301" s="16"/>
      <c r="J4301" s="16"/>
      <c r="K4301" s="16"/>
      <c r="L4301" s="32"/>
      <c r="M4301" s="16"/>
      <c r="N4301" s="16"/>
      <c r="O4301" s="16"/>
      <c r="P4301" s="16"/>
      <c r="Y4301" s="20"/>
      <c r="Z4301" s="20"/>
      <c r="AA4301" s="20"/>
      <c r="AB4301" s="20"/>
      <c r="AC4301" s="20"/>
      <c r="AD4301" s="20"/>
    </row>
    <row r="4302" spans="3:30" s="1" customFormat="1">
      <c r="C4302" s="16"/>
      <c r="D4302" s="16"/>
      <c r="E4302" s="32"/>
      <c r="F4302" s="16"/>
      <c r="G4302" s="16"/>
      <c r="H4302" s="16"/>
      <c r="I4302" s="16"/>
      <c r="J4302" s="16"/>
      <c r="K4302" s="16"/>
      <c r="L4302" s="32"/>
      <c r="M4302" s="16"/>
      <c r="N4302" s="16"/>
      <c r="O4302" s="16"/>
      <c r="P4302" s="16"/>
      <c r="Y4302" s="20"/>
      <c r="Z4302" s="20"/>
      <c r="AA4302" s="20"/>
      <c r="AB4302" s="20"/>
      <c r="AC4302" s="20"/>
      <c r="AD4302" s="20"/>
    </row>
    <row r="4303" spans="3:30" s="1" customFormat="1">
      <c r="C4303" s="16"/>
      <c r="D4303" s="16"/>
      <c r="E4303" s="32"/>
      <c r="F4303" s="16"/>
      <c r="G4303" s="16"/>
      <c r="H4303" s="16"/>
      <c r="I4303" s="16"/>
      <c r="J4303" s="16"/>
      <c r="K4303" s="16"/>
      <c r="L4303" s="32"/>
      <c r="M4303" s="16"/>
      <c r="N4303" s="16"/>
      <c r="O4303" s="16"/>
      <c r="P4303" s="16"/>
      <c r="Y4303" s="20"/>
      <c r="Z4303" s="20"/>
      <c r="AA4303" s="20"/>
      <c r="AB4303" s="20"/>
      <c r="AC4303" s="20"/>
      <c r="AD4303" s="20"/>
    </row>
    <row r="4304" spans="3:30" s="1" customFormat="1">
      <c r="C4304" s="16"/>
      <c r="D4304" s="16"/>
      <c r="E4304" s="32"/>
      <c r="F4304" s="16"/>
      <c r="G4304" s="16"/>
      <c r="H4304" s="16"/>
      <c r="I4304" s="16"/>
      <c r="J4304" s="16"/>
      <c r="K4304" s="16"/>
      <c r="L4304" s="32"/>
      <c r="M4304" s="16"/>
      <c r="N4304" s="16"/>
      <c r="O4304" s="16"/>
      <c r="P4304" s="16"/>
      <c r="Y4304" s="20"/>
      <c r="Z4304" s="20"/>
      <c r="AA4304" s="20"/>
      <c r="AB4304" s="20"/>
      <c r="AC4304" s="20"/>
      <c r="AD4304" s="20"/>
    </row>
    <row r="4305" spans="3:30" s="1" customFormat="1">
      <c r="C4305" s="16"/>
      <c r="D4305" s="16"/>
      <c r="E4305" s="32"/>
      <c r="F4305" s="16"/>
      <c r="G4305" s="16"/>
      <c r="H4305" s="16"/>
      <c r="I4305" s="16"/>
      <c r="J4305" s="16"/>
      <c r="K4305" s="16"/>
      <c r="L4305" s="32"/>
      <c r="M4305" s="16"/>
      <c r="N4305" s="16"/>
      <c r="O4305" s="16"/>
      <c r="P4305" s="16"/>
      <c r="Y4305" s="20"/>
      <c r="Z4305" s="20"/>
      <c r="AA4305" s="20"/>
      <c r="AB4305" s="20"/>
      <c r="AC4305" s="20"/>
      <c r="AD4305" s="20"/>
    </row>
    <row r="4306" spans="3:30" s="1" customFormat="1">
      <c r="C4306" s="16"/>
      <c r="D4306" s="16"/>
      <c r="E4306" s="32"/>
      <c r="F4306" s="16"/>
      <c r="G4306" s="16"/>
      <c r="H4306" s="16"/>
      <c r="I4306" s="16"/>
      <c r="J4306" s="16"/>
      <c r="K4306" s="16"/>
      <c r="L4306" s="32"/>
      <c r="M4306" s="16"/>
      <c r="N4306" s="16"/>
      <c r="O4306" s="16"/>
      <c r="P4306" s="16"/>
      <c r="Y4306" s="20"/>
      <c r="Z4306" s="20"/>
      <c r="AA4306" s="20"/>
      <c r="AB4306" s="20"/>
      <c r="AC4306" s="20"/>
      <c r="AD4306" s="20"/>
    </row>
    <row r="4307" spans="3:30" s="1" customFormat="1">
      <c r="C4307" s="16"/>
      <c r="D4307" s="16"/>
      <c r="E4307" s="32"/>
      <c r="F4307" s="16"/>
      <c r="G4307" s="16"/>
      <c r="H4307" s="16"/>
      <c r="I4307" s="16"/>
      <c r="J4307" s="16"/>
      <c r="K4307" s="16"/>
      <c r="L4307" s="32"/>
      <c r="M4307" s="16"/>
      <c r="N4307" s="16"/>
      <c r="O4307" s="16"/>
      <c r="P4307" s="16"/>
      <c r="Y4307" s="20"/>
      <c r="Z4307" s="20"/>
      <c r="AA4307" s="20"/>
      <c r="AB4307" s="20"/>
      <c r="AC4307" s="20"/>
      <c r="AD4307" s="20"/>
    </row>
    <row r="4308" spans="3:30" s="1" customFormat="1">
      <c r="C4308" s="16"/>
      <c r="D4308" s="16"/>
      <c r="E4308" s="32"/>
      <c r="F4308" s="16"/>
      <c r="G4308" s="16"/>
      <c r="H4308" s="16"/>
      <c r="I4308" s="16"/>
      <c r="J4308" s="16"/>
      <c r="K4308" s="16"/>
      <c r="L4308" s="32"/>
      <c r="M4308" s="16"/>
      <c r="N4308" s="16"/>
      <c r="O4308" s="16"/>
      <c r="P4308" s="16"/>
      <c r="Y4308" s="20"/>
      <c r="Z4308" s="20"/>
      <c r="AA4308" s="20"/>
      <c r="AB4308" s="20"/>
      <c r="AC4308" s="20"/>
      <c r="AD4308" s="20"/>
    </row>
    <row r="4309" spans="3:30" s="1" customFormat="1">
      <c r="C4309" s="16"/>
      <c r="D4309" s="16"/>
      <c r="E4309" s="32"/>
      <c r="F4309" s="16"/>
      <c r="G4309" s="16"/>
      <c r="H4309" s="16"/>
      <c r="I4309" s="16"/>
      <c r="J4309" s="16"/>
      <c r="K4309" s="16"/>
      <c r="L4309" s="32"/>
      <c r="M4309" s="16"/>
      <c r="N4309" s="16"/>
      <c r="O4309" s="16"/>
      <c r="P4309" s="16"/>
      <c r="Y4309" s="20"/>
      <c r="Z4309" s="20"/>
      <c r="AA4309" s="20"/>
      <c r="AB4309" s="20"/>
      <c r="AC4309" s="20"/>
      <c r="AD4309" s="20"/>
    </row>
    <row r="4310" spans="3:30" s="1" customFormat="1">
      <c r="C4310" s="16"/>
      <c r="D4310" s="16"/>
      <c r="E4310" s="32"/>
      <c r="F4310" s="16"/>
      <c r="G4310" s="16"/>
      <c r="H4310" s="16"/>
      <c r="I4310" s="16"/>
      <c r="J4310" s="16"/>
      <c r="K4310" s="16"/>
      <c r="L4310" s="32"/>
      <c r="M4310" s="16"/>
      <c r="N4310" s="16"/>
      <c r="O4310" s="16"/>
      <c r="P4310" s="16"/>
      <c r="Y4310" s="20"/>
      <c r="Z4310" s="20"/>
      <c r="AA4310" s="20"/>
      <c r="AB4310" s="20"/>
      <c r="AC4310" s="20"/>
      <c r="AD4310" s="20"/>
    </row>
    <row r="4311" spans="3:30" s="1" customFormat="1">
      <c r="C4311" s="16"/>
      <c r="D4311" s="16"/>
      <c r="E4311" s="32"/>
      <c r="F4311" s="16"/>
      <c r="G4311" s="16"/>
      <c r="H4311" s="16"/>
      <c r="I4311" s="16"/>
      <c r="J4311" s="16"/>
      <c r="K4311" s="16"/>
      <c r="L4311" s="32"/>
      <c r="M4311" s="16"/>
      <c r="N4311" s="16"/>
      <c r="O4311" s="16"/>
      <c r="P4311" s="16"/>
      <c r="Y4311" s="20"/>
      <c r="Z4311" s="20"/>
      <c r="AA4311" s="20"/>
      <c r="AB4311" s="20"/>
      <c r="AC4311" s="20"/>
      <c r="AD4311" s="20"/>
    </row>
    <row r="4312" spans="3:30" s="1" customFormat="1">
      <c r="C4312" s="16"/>
      <c r="D4312" s="16"/>
      <c r="E4312" s="32"/>
      <c r="F4312" s="16"/>
      <c r="G4312" s="16"/>
      <c r="H4312" s="16"/>
      <c r="I4312" s="16"/>
      <c r="J4312" s="16"/>
      <c r="K4312" s="16"/>
      <c r="L4312" s="32"/>
      <c r="M4312" s="16"/>
      <c r="N4312" s="16"/>
      <c r="O4312" s="16"/>
      <c r="P4312" s="16"/>
      <c r="Y4312" s="20"/>
      <c r="Z4312" s="20"/>
      <c r="AA4312" s="20"/>
      <c r="AB4312" s="20"/>
      <c r="AC4312" s="20"/>
      <c r="AD4312" s="20"/>
    </row>
    <row r="4313" spans="3:30" s="1" customFormat="1">
      <c r="C4313" s="16"/>
      <c r="D4313" s="16"/>
      <c r="E4313" s="32"/>
      <c r="F4313" s="16"/>
      <c r="G4313" s="16"/>
      <c r="H4313" s="16"/>
      <c r="I4313" s="16"/>
      <c r="J4313" s="16"/>
      <c r="K4313" s="16"/>
      <c r="L4313" s="32"/>
      <c r="M4313" s="16"/>
      <c r="N4313" s="16"/>
      <c r="O4313" s="16"/>
      <c r="P4313" s="16"/>
      <c r="Y4313" s="20"/>
      <c r="Z4313" s="20"/>
      <c r="AA4313" s="20"/>
      <c r="AB4313" s="20"/>
      <c r="AC4313" s="20"/>
      <c r="AD4313" s="20"/>
    </row>
    <row r="4314" spans="3:30" s="1" customFormat="1">
      <c r="C4314" s="16"/>
      <c r="D4314" s="16"/>
      <c r="E4314" s="32"/>
      <c r="F4314" s="16"/>
      <c r="G4314" s="16"/>
      <c r="H4314" s="16"/>
      <c r="I4314" s="16"/>
      <c r="J4314" s="16"/>
      <c r="K4314" s="16"/>
      <c r="L4314" s="32"/>
      <c r="M4314" s="16"/>
      <c r="N4314" s="16"/>
      <c r="O4314" s="16"/>
      <c r="P4314" s="16"/>
      <c r="Y4314" s="20"/>
      <c r="Z4314" s="20"/>
      <c r="AA4314" s="20"/>
      <c r="AB4314" s="20"/>
      <c r="AC4314" s="20"/>
      <c r="AD4314" s="20"/>
    </row>
    <row r="4315" spans="3:30" s="1" customFormat="1">
      <c r="C4315" s="16"/>
      <c r="D4315" s="16"/>
      <c r="E4315" s="32"/>
      <c r="F4315" s="16"/>
      <c r="G4315" s="16"/>
      <c r="H4315" s="16"/>
      <c r="I4315" s="16"/>
      <c r="J4315" s="16"/>
      <c r="K4315" s="16"/>
      <c r="L4315" s="32"/>
      <c r="M4315" s="16"/>
      <c r="N4315" s="16"/>
      <c r="O4315" s="16"/>
      <c r="P4315" s="16"/>
      <c r="Y4315" s="20"/>
      <c r="Z4315" s="20"/>
      <c r="AA4315" s="20"/>
      <c r="AB4315" s="20"/>
      <c r="AC4315" s="20"/>
      <c r="AD4315" s="20"/>
    </row>
    <row r="4316" spans="3:30" s="1" customFormat="1">
      <c r="C4316" s="16"/>
      <c r="D4316" s="16"/>
      <c r="E4316" s="32"/>
      <c r="F4316" s="16"/>
      <c r="G4316" s="16"/>
      <c r="H4316" s="16"/>
      <c r="I4316" s="16"/>
      <c r="J4316" s="16"/>
      <c r="K4316" s="16"/>
      <c r="L4316" s="32"/>
      <c r="M4316" s="16"/>
      <c r="N4316" s="16"/>
      <c r="O4316" s="16"/>
      <c r="P4316" s="16"/>
      <c r="Y4316" s="20"/>
      <c r="Z4316" s="20"/>
      <c r="AA4316" s="20"/>
      <c r="AB4316" s="20"/>
      <c r="AC4316" s="20"/>
      <c r="AD4316" s="20"/>
    </row>
    <row r="4317" spans="3:30" s="1" customFormat="1">
      <c r="C4317" s="16"/>
      <c r="D4317" s="16"/>
      <c r="E4317" s="32"/>
      <c r="F4317" s="16"/>
      <c r="G4317" s="16"/>
      <c r="H4317" s="16"/>
      <c r="I4317" s="16"/>
      <c r="J4317" s="16"/>
      <c r="K4317" s="16"/>
      <c r="L4317" s="32"/>
      <c r="M4317" s="16"/>
      <c r="N4317" s="16"/>
      <c r="O4317" s="16"/>
      <c r="P4317" s="16"/>
      <c r="Y4317" s="20"/>
      <c r="Z4317" s="20"/>
      <c r="AA4317" s="20"/>
      <c r="AB4317" s="20"/>
      <c r="AC4317" s="20"/>
      <c r="AD4317" s="20"/>
    </row>
    <row r="4318" spans="3:30" s="1" customFormat="1">
      <c r="C4318" s="16"/>
      <c r="D4318" s="16"/>
      <c r="E4318" s="32"/>
      <c r="F4318" s="16"/>
      <c r="G4318" s="16"/>
      <c r="H4318" s="16"/>
      <c r="I4318" s="16"/>
      <c r="J4318" s="16"/>
      <c r="K4318" s="16"/>
      <c r="L4318" s="32"/>
      <c r="M4318" s="16"/>
      <c r="N4318" s="16"/>
      <c r="O4318" s="16"/>
      <c r="P4318" s="16"/>
      <c r="Y4318" s="20"/>
      <c r="Z4318" s="20"/>
      <c r="AA4318" s="20"/>
      <c r="AB4318" s="20"/>
      <c r="AC4318" s="20"/>
      <c r="AD4318" s="20"/>
    </row>
    <row r="4319" spans="3:30" s="1" customFormat="1">
      <c r="C4319" s="16"/>
      <c r="D4319" s="16"/>
      <c r="E4319" s="32"/>
      <c r="F4319" s="16"/>
      <c r="G4319" s="16"/>
      <c r="H4319" s="16"/>
      <c r="I4319" s="16"/>
      <c r="J4319" s="16"/>
      <c r="K4319" s="16"/>
      <c r="L4319" s="32"/>
      <c r="M4319" s="16"/>
      <c r="N4319" s="16"/>
      <c r="O4319" s="16"/>
      <c r="P4319" s="16"/>
      <c r="Y4319" s="20"/>
      <c r="Z4319" s="20"/>
      <c r="AA4319" s="20"/>
      <c r="AB4319" s="20"/>
      <c r="AC4319" s="20"/>
      <c r="AD4319" s="20"/>
    </row>
    <row r="4320" spans="3:30" s="1" customFormat="1">
      <c r="C4320" s="16"/>
      <c r="D4320" s="16"/>
      <c r="E4320" s="32"/>
      <c r="F4320" s="16"/>
      <c r="G4320" s="16"/>
      <c r="H4320" s="16"/>
      <c r="I4320" s="16"/>
      <c r="J4320" s="16"/>
      <c r="K4320" s="16"/>
      <c r="L4320" s="32"/>
      <c r="M4320" s="16"/>
      <c r="N4320" s="16"/>
      <c r="O4320" s="16"/>
      <c r="P4320" s="16"/>
      <c r="Y4320" s="20"/>
      <c r="Z4320" s="20"/>
      <c r="AA4320" s="20"/>
      <c r="AB4320" s="20"/>
      <c r="AC4320" s="20"/>
      <c r="AD4320" s="20"/>
    </row>
    <row r="4321" spans="3:30" s="1" customFormat="1">
      <c r="C4321" s="16"/>
      <c r="D4321" s="16"/>
      <c r="E4321" s="32"/>
      <c r="F4321" s="16"/>
      <c r="G4321" s="16"/>
      <c r="H4321" s="16"/>
      <c r="I4321" s="16"/>
      <c r="J4321" s="16"/>
      <c r="K4321" s="16"/>
      <c r="L4321" s="32"/>
      <c r="M4321" s="16"/>
      <c r="N4321" s="16"/>
      <c r="O4321" s="16"/>
      <c r="P4321" s="16"/>
      <c r="Y4321" s="20"/>
      <c r="Z4321" s="20"/>
      <c r="AA4321" s="20"/>
      <c r="AB4321" s="20"/>
      <c r="AC4321" s="20"/>
      <c r="AD4321" s="20"/>
    </row>
    <row r="4322" spans="3:30" s="1" customFormat="1">
      <c r="C4322" s="16"/>
      <c r="D4322" s="16"/>
      <c r="E4322" s="32"/>
      <c r="F4322" s="16"/>
      <c r="G4322" s="16"/>
      <c r="H4322" s="16"/>
      <c r="I4322" s="16"/>
      <c r="J4322" s="16"/>
      <c r="K4322" s="16"/>
      <c r="L4322" s="32"/>
      <c r="M4322" s="16"/>
      <c r="N4322" s="16"/>
      <c r="O4322" s="16"/>
      <c r="P4322" s="16"/>
      <c r="Y4322" s="20"/>
      <c r="Z4322" s="20"/>
      <c r="AA4322" s="20"/>
      <c r="AB4322" s="20"/>
      <c r="AC4322" s="20"/>
      <c r="AD4322" s="20"/>
    </row>
    <row r="4323" spans="3:30" s="1" customFormat="1">
      <c r="C4323" s="16"/>
      <c r="D4323" s="16"/>
      <c r="E4323" s="32"/>
      <c r="F4323" s="16"/>
      <c r="G4323" s="16"/>
      <c r="H4323" s="16"/>
      <c r="I4323" s="16"/>
      <c r="J4323" s="16"/>
      <c r="K4323" s="16"/>
      <c r="L4323" s="32"/>
      <c r="M4323" s="16"/>
      <c r="N4323" s="16"/>
      <c r="O4323" s="16"/>
      <c r="P4323" s="16"/>
      <c r="Y4323" s="20"/>
      <c r="Z4323" s="20"/>
      <c r="AA4323" s="20"/>
      <c r="AB4323" s="20"/>
      <c r="AC4323" s="20"/>
      <c r="AD4323" s="20"/>
    </row>
    <row r="4324" spans="3:30" s="1" customFormat="1">
      <c r="C4324" s="16"/>
      <c r="D4324" s="16"/>
      <c r="E4324" s="32"/>
      <c r="F4324" s="16"/>
      <c r="G4324" s="16"/>
      <c r="H4324" s="16"/>
      <c r="I4324" s="16"/>
      <c r="J4324" s="16"/>
      <c r="K4324" s="16"/>
      <c r="L4324" s="32"/>
      <c r="M4324" s="16"/>
      <c r="N4324" s="16"/>
      <c r="O4324" s="16"/>
      <c r="P4324" s="16"/>
      <c r="Y4324" s="20"/>
      <c r="Z4324" s="20"/>
      <c r="AA4324" s="20"/>
      <c r="AB4324" s="20"/>
      <c r="AC4324" s="20"/>
      <c r="AD4324" s="20"/>
    </row>
    <row r="4325" spans="3:30" s="1" customFormat="1">
      <c r="C4325" s="16"/>
      <c r="D4325" s="16"/>
      <c r="E4325" s="32"/>
      <c r="F4325" s="16"/>
      <c r="G4325" s="16"/>
      <c r="H4325" s="16"/>
      <c r="I4325" s="16"/>
      <c r="J4325" s="16"/>
      <c r="K4325" s="16"/>
      <c r="L4325" s="32"/>
      <c r="M4325" s="16"/>
      <c r="N4325" s="16"/>
      <c r="O4325" s="16"/>
      <c r="P4325" s="16"/>
      <c r="Y4325" s="20"/>
      <c r="Z4325" s="20"/>
      <c r="AA4325" s="20"/>
      <c r="AB4325" s="20"/>
      <c r="AC4325" s="20"/>
      <c r="AD4325" s="20"/>
    </row>
    <row r="4326" spans="3:30" s="1" customFormat="1">
      <c r="C4326" s="16"/>
      <c r="D4326" s="16"/>
      <c r="E4326" s="32"/>
      <c r="F4326" s="16"/>
      <c r="G4326" s="16"/>
      <c r="H4326" s="16"/>
      <c r="I4326" s="16"/>
      <c r="J4326" s="16"/>
      <c r="K4326" s="16"/>
      <c r="L4326" s="32"/>
      <c r="M4326" s="16"/>
      <c r="N4326" s="16"/>
      <c r="O4326" s="16"/>
      <c r="P4326" s="16"/>
      <c r="Y4326" s="20"/>
      <c r="Z4326" s="20"/>
      <c r="AA4326" s="20"/>
      <c r="AB4326" s="20"/>
      <c r="AC4326" s="20"/>
      <c r="AD4326" s="20"/>
    </row>
    <row r="4327" spans="3:30" s="1" customFormat="1">
      <c r="C4327" s="16"/>
      <c r="D4327" s="16"/>
      <c r="E4327" s="32"/>
      <c r="F4327" s="16"/>
      <c r="G4327" s="16"/>
      <c r="H4327" s="16"/>
      <c r="I4327" s="16"/>
      <c r="J4327" s="16"/>
      <c r="K4327" s="16"/>
      <c r="L4327" s="32"/>
      <c r="M4327" s="16"/>
      <c r="N4327" s="16"/>
      <c r="O4327" s="16"/>
      <c r="P4327" s="16"/>
      <c r="Y4327" s="20"/>
      <c r="Z4327" s="20"/>
      <c r="AA4327" s="20"/>
      <c r="AB4327" s="20"/>
      <c r="AC4327" s="20"/>
      <c r="AD4327" s="20"/>
    </row>
    <row r="4328" spans="3:30" s="1" customFormat="1">
      <c r="C4328" s="16"/>
      <c r="D4328" s="16"/>
      <c r="E4328" s="32"/>
      <c r="F4328" s="16"/>
      <c r="G4328" s="16"/>
      <c r="H4328" s="16"/>
      <c r="I4328" s="16"/>
      <c r="J4328" s="16"/>
      <c r="K4328" s="16"/>
      <c r="L4328" s="32"/>
      <c r="M4328" s="16"/>
      <c r="N4328" s="16"/>
      <c r="O4328" s="16"/>
      <c r="P4328" s="16"/>
      <c r="Y4328" s="20"/>
      <c r="Z4328" s="20"/>
      <c r="AA4328" s="20"/>
      <c r="AB4328" s="20"/>
      <c r="AC4328" s="20"/>
      <c r="AD4328" s="20"/>
    </row>
    <row r="4329" spans="3:30" s="1" customFormat="1">
      <c r="C4329" s="16"/>
      <c r="D4329" s="16"/>
      <c r="E4329" s="32"/>
      <c r="F4329" s="16"/>
      <c r="G4329" s="16"/>
      <c r="H4329" s="16"/>
      <c r="I4329" s="16"/>
      <c r="J4329" s="16"/>
      <c r="K4329" s="16"/>
      <c r="L4329" s="32"/>
      <c r="M4329" s="16"/>
      <c r="N4329" s="16"/>
      <c r="O4329" s="16"/>
      <c r="P4329" s="16"/>
      <c r="Y4329" s="20"/>
      <c r="Z4329" s="20"/>
      <c r="AA4329" s="20"/>
      <c r="AB4329" s="20"/>
      <c r="AC4329" s="20"/>
      <c r="AD4329" s="20"/>
    </row>
    <row r="4330" spans="3:30" s="1" customFormat="1">
      <c r="C4330" s="16"/>
      <c r="D4330" s="16"/>
      <c r="E4330" s="32"/>
      <c r="F4330" s="16"/>
      <c r="G4330" s="16"/>
      <c r="H4330" s="16"/>
      <c r="I4330" s="16"/>
      <c r="J4330" s="16"/>
      <c r="K4330" s="16"/>
      <c r="L4330" s="32"/>
      <c r="M4330" s="16"/>
      <c r="N4330" s="16"/>
      <c r="O4330" s="16"/>
      <c r="P4330" s="16"/>
      <c r="Y4330" s="20"/>
      <c r="Z4330" s="20"/>
      <c r="AA4330" s="20"/>
      <c r="AB4330" s="20"/>
      <c r="AC4330" s="20"/>
      <c r="AD4330" s="20"/>
    </row>
    <row r="4331" spans="3:30" s="1" customFormat="1">
      <c r="C4331" s="16"/>
      <c r="D4331" s="16"/>
      <c r="E4331" s="32"/>
      <c r="F4331" s="16"/>
      <c r="G4331" s="16"/>
      <c r="H4331" s="16"/>
      <c r="I4331" s="16"/>
      <c r="J4331" s="16"/>
      <c r="K4331" s="16"/>
      <c r="L4331" s="32"/>
      <c r="M4331" s="16"/>
      <c r="N4331" s="16"/>
      <c r="O4331" s="16"/>
      <c r="P4331" s="16"/>
      <c r="Y4331" s="20"/>
      <c r="Z4331" s="20"/>
      <c r="AA4331" s="20"/>
      <c r="AB4331" s="20"/>
      <c r="AC4331" s="20"/>
      <c r="AD4331" s="20"/>
    </row>
    <row r="4332" spans="3:30" s="1" customFormat="1">
      <c r="C4332" s="16"/>
      <c r="D4332" s="16"/>
      <c r="E4332" s="32"/>
      <c r="F4332" s="16"/>
      <c r="G4332" s="16"/>
      <c r="H4332" s="16"/>
      <c r="I4332" s="16"/>
      <c r="J4332" s="16"/>
      <c r="K4332" s="16"/>
      <c r="L4332" s="32"/>
      <c r="M4332" s="16"/>
      <c r="N4332" s="16"/>
      <c r="O4332" s="16"/>
      <c r="P4332" s="16"/>
      <c r="Y4332" s="20"/>
      <c r="Z4332" s="20"/>
      <c r="AA4332" s="20"/>
      <c r="AB4332" s="20"/>
      <c r="AC4332" s="20"/>
      <c r="AD4332" s="20"/>
    </row>
    <row r="4333" spans="3:30" s="1" customFormat="1">
      <c r="C4333" s="16"/>
      <c r="D4333" s="16"/>
      <c r="E4333" s="32"/>
      <c r="F4333" s="16"/>
      <c r="G4333" s="16"/>
      <c r="H4333" s="16"/>
      <c r="I4333" s="16"/>
      <c r="J4333" s="16"/>
      <c r="K4333" s="16"/>
      <c r="L4333" s="32"/>
      <c r="M4333" s="16"/>
      <c r="N4333" s="16"/>
      <c r="O4333" s="16"/>
      <c r="P4333" s="16"/>
      <c r="Y4333" s="20"/>
      <c r="Z4333" s="20"/>
      <c r="AA4333" s="20"/>
      <c r="AB4333" s="20"/>
      <c r="AC4333" s="20"/>
      <c r="AD4333" s="20"/>
    </row>
    <row r="4334" spans="3:30" s="1" customFormat="1">
      <c r="C4334" s="16"/>
      <c r="D4334" s="16"/>
      <c r="E4334" s="32"/>
      <c r="F4334" s="16"/>
      <c r="G4334" s="16"/>
      <c r="H4334" s="16"/>
      <c r="I4334" s="16"/>
      <c r="J4334" s="16"/>
      <c r="K4334" s="16"/>
      <c r="L4334" s="32"/>
      <c r="M4334" s="16"/>
      <c r="N4334" s="16"/>
      <c r="O4334" s="16"/>
      <c r="P4334" s="16"/>
      <c r="Y4334" s="20"/>
      <c r="Z4334" s="20"/>
      <c r="AA4334" s="20"/>
      <c r="AB4334" s="20"/>
      <c r="AC4334" s="20"/>
      <c r="AD4334" s="20"/>
    </row>
    <row r="4335" spans="3:30" s="1" customFormat="1">
      <c r="C4335" s="16"/>
      <c r="D4335" s="16"/>
      <c r="E4335" s="32"/>
      <c r="F4335" s="16"/>
      <c r="G4335" s="16"/>
      <c r="H4335" s="16"/>
      <c r="I4335" s="16"/>
      <c r="J4335" s="16"/>
      <c r="K4335" s="16"/>
      <c r="L4335" s="32"/>
      <c r="M4335" s="16"/>
      <c r="N4335" s="16"/>
      <c r="O4335" s="16"/>
      <c r="P4335" s="16"/>
      <c r="Y4335" s="20"/>
      <c r="Z4335" s="20"/>
      <c r="AA4335" s="20"/>
      <c r="AB4335" s="20"/>
      <c r="AC4335" s="20"/>
      <c r="AD4335" s="20"/>
    </row>
    <row r="4336" spans="3:30" s="1" customFormat="1">
      <c r="C4336" s="16"/>
      <c r="D4336" s="16"/>
      <c r="E4336" s="32"/>
      <c r="F4336" s="16"/>
      <c r="G4336" s="16"/>
      <c r="H4336" s="16"/>
      <c r="I4336" s="16"/>
      <c r="J4336" s="16"/>
      <c r="K4336" s="16"/>
      <c r="L4336" s="32"/>
      <c r="M4336" s="16"/>
      <c r="N4336" s="16"/>
      <c r="O4336" s="16"/>
      <c r="P4336" s="16"/>
      <c r="Y4336" s="20"/>
      <c r="Z4336" s="20"/>
      <c r="AA4336" s="20"/>
      <c r="AB4336" s="20"/>
      <c r="AC4336" s="20"/>
      <c r="AD4336" s="20"/>
    </row>
    <row r="4337" spans="3:30" s="1" customFormat="1">
      <c r="C4337" s="16"/>
      <c r="D4337" s="16"/>
      <c r="E4337" s="32"/>
      <c r="F4337" s="16"/>
      <c r="G4337" s="16"/>
      <c r="H4337" s="16"/>
      <c r="I4337" s="16"/>
      <c r="J4337" s="16"/>
      <c r="K4337" s="16"/>
      <c r="L4337" s="32"/>
      <c r="M4337" s="16"/>
      <c r="N4337" s="16"/>
      <c r="O4337" s="16"/>
      <c r="P4337" s="16"/>
      <c r="Y4337" s="20"/>
      <c r="Z4337" s="20"/>
      <c r="AA4337" s="20"/>
      <c r="AB4337" s="20"/>
      <c r="AC4337" s="20"/>
      <c r="AD4337" s="20"/>
    </row>
    <row r="4338" spans="3:30" s="1" customFormat="1">
      <c r="C4338" s="16"/>
      <c r="D4338" s="16"/>
      <c r="E4338" s="32"/>
      <c r="F4338" s="16"/>
      <c r="G4338" s="16"/>
      <c r="H4338" s="16"/>
      <c r="I4338" s="16"/>
      <c r="J4338" s="16"/>
      <c r="K4338" s="16"/>
      <c r="L4338" s="32"/>
      <c r="M4338" s="16"/>
      <c r="N4338" s="16"/>
      <c r="O4338" s="16"/>
      <c r="P4338" s="16"/>
      <c r="Y4338" s="20"/>
      <c r="Z4338" s="20"/>
      <c r="AA4338" s="20"/>
      <c r="AB4338" s="20"/>
      <c r="AC4338" s="20"/>
      <c r="AD4338" s="20"/>
    </row>
    <row r="4339" spans="3:30" s="1" customFormat="1">
      <c r="C4339" s="16"/>
      <c r="D4339" s="16"/>
      <c r="E4339" s="32"/>
      <c r="F4339" s="16"/>
      <c r="G4339" s="16"/>
      <c r="H4339" s="16"/>
      <c r="I4339" s="16"/>
      <c r="J4339" s="16"/>
      <c r="K4339" s="16"/>
      <c r="L4339" s="32"/>
      <c r="M4339" s="16"/>
      <c r="N4339" s="16"/>
      <c r="O4339" s="16"/>
      <c r="P4339" s="16"/>
      <c r="Y4339" s="20"/>
      <c r="Z4339" s="20"/>
      <c r="AA4339" s="20"/>
      <c r="AB4339" s="20"/>
      <c r="AC4339" s="20"/>
      <c r="AD4339" s="20"/>
    </row>
    <row r="4340" spans="3:30" s="1" customFormat="1">
      <c r="C4340" s="16"/>
      <c r="D4340" s="16"/>
      <c r="E4340" s="32"/>
      <c r="F4340" s="16"/>
      <c r="G4340" s="16"/>
      <c r="H4340" s="16"/>
      <c r="I4340" s="16"/>
      <c r="J4340" s="16"/>
      <c r="K4340" s="16"/>
      <c r="L4340" s="32"/>
      <c r="M4340" s="16"/>
      <c r="N4340" s="16"/>
      <c r="O4340" s="16"/>
      <c r="P4340" s="16"/>
      <c r="Y4340" s="20"/>
      <c r="Z4340" s="20"/>
      <c r="AA4340" s="20"/>
      <c r="AB4340" s="20"/>
      <c r="AC4340" s="20"/>
      <c r="AD4340" s="20"/>
    </row>
    <row r="4341" spans="3:30" s="1" customFormat="1">
      <c r="C4341" s="16"/>
      <c r="D4341" s="16"/>
      <c r="E4341" s="32"/>
      <c r="F4341" s="16"/>
      <c r="G4341" s="16"/>
      <c r="H4341" s="16"/>
      <c r="I4341" s="16"/>
      <c r="J4341" s="16"/>
      <c r="K4341" s="16"/>
      <c r="L4341" s="32"/>
      <c r="M4341" s="16"/>
      <c r="N4341" s="16"/>
      <c r="O4341" s="16"/>
      <c r="P4341" s="16"/>
      <c r="Y4341" s="20"/>
      <c r="Z4341" s="20"/>
      <c r="AA4341" s="20"/>
      <c r="AB4341" s="20"/>
      <c r="AC4341" s="20"/>
      <c r="AD4341" s="20"/>
    </row>
    <row r="4342" spans="3:30" s="1" customFormat="1">
      <c r="C4342" s="16"/>
      <c r="D4342" s="16"/>
      <c r="E4342" s="32"/>
      <c r="F4342" s="16"/>
      <c r="G4342" s="16"/>
      <c r="H4342" s="16"/>
      <c r="I4342" s="16"/>
      <c r="J4342" s="16"/>
      <c r="K4342" s="16"/>
      <c r="L4342" s="32"/>
      <c r="M4342" s="16"/>
      <c r="N4342" s="16"/>
      <c r="O4342" s="16"/>
      <c r="P4342" s="16"/>
      <c r="Y4342" s="20"/>
      <c r="Z4342" s="20"/>
      <c r="AA4342" s="20"/>
      <c r="AB4342" s="20"/>
      <c r="AC4342" s="20"/>
      <c r="AD4342" s="20"/>
    </row>
    <row r="4343" spans="3:30" s="1" customFormat="1">
      <c r="C4343" s="16"/>
      <c r="D4343" s="16"/>
      <c r="E4343" s="32"/>
      <c r="F4343" s="16"/>
      <c r="G4343" s="16"/>
      <c r="H4343" s="16"/>
      <c r="I4343" s="16"/>
      <c r="J4343" s="16"/>
      <c r="K4343" s="16"/>
      <c r="L4343" s="32"/>
      <c r="M4343" s="16"/>
      <c r="N4343" s="16"/>
      <c r="O4343" s="16"/>
      <c r="P4343" s="16"/>
      <c r="Y4343" s="20"/>
      <c r="Z4343" s="20"/>
      <c r="AA4343" s="20"/>
      <c r="AB4343" s="20"/>
      <c r="AC4343" s="20"/>
      <c r="AD4343" s="20"/>
    </row>
    <row r="4344" spans="3:30" s="1" customFormat="1">
      <c r="C4344" s="16"/>
      <c r="D4344" s="16"/>
      <c r="E4344" s="32"/>
      <c r="F4344" s="16"/>
      <c r="G4344" s="16"/>
      <c r="H4344" s="16"/>
      <c r="I4344" s="16"/>
      <c r="J4344" s="16"/>
      <c r="K4344" s="16"/>
      <c r="L4344" s="32"/>
      <c r="M4344" s="16"/>
      <c r="N4344" s="16"/>
      <c r="O4344" s="16"/>
      <c r="P4344" s="16"/>
      <c r="Y4344" s="20"/>
      <c r="Z4344" s="20"/>
      <c r="AA4344" s="20"/>
      <c r="AB4344" s="20"/>
      <c r="AC4344" s="20"/>
      <c r="AD4344" s="20"/>
    </row>
    <row r="4345" spans="3:30" s="1" customFormat="1">
      <c r="C4345" s="16"/>
      <c r="D4345" s="16"/>
      <c r="E4345" s="32"/>
      <c r="F4345" s="16"/>
      <c r="G4345" s="16"/>
      <c r="H4345" s="16"/>
      <c r="I4345" s="16"/>
      <c r="J4345" s="16"/>
      <c r="K4345" s="16"/>
      <c r="L4345" s="32"/>
      <c r="M4345" s="16"/>
      <c r="N4345" s="16"/>
      <c r="O4345" s="16"/>
      <c r="P4345" s="16"/>
      <c r="Y4345" s="20"/>
      <c r="Z4345" s="20"/>
      <c r="AA4345" s="20"/>
      <c r="AB4345" s="20"/>
      <c r="AC4345" s="20"/>
      <c r="AD4345" s="20"/>
    </row>
    <row r="4346" spans="3:30" s="1" customFormat="1">
      <c r="C4346" s="16"/>
      <c r="D4346" s="16"/>
      <c r="E4346" s="32"/>
      <c r="F4346" s="16"/>
      <c r="G4346" s="16"/>
      <c r="H4346" s="16"/>
      <c r="I4346" s="16"/>
      <c r="J4346" s="16"/>
      <c r="K4346" s="16"/>
      <c r="L4346" s="32"/>
      <c r="M4346" s="16"/>
      <c r="N4346" s="16"/>
      <c r="O4346" s="16"/>
      <c r="P4346" s="16"/>
      <c r="Y4346" s="20"/>
      <c r="Z4346" s="20"/>
      <c r="AA4346" s="20"/>
      <c r="AB4346" s="20"/>
      <c r="AC4346" s="20"/>
      <c r="AD4346" s="20"/>
    </row>
    <row r="4347" spans="3:30" s="1" customFormat="1">
      <c r="C4347" s="16"/>
      <c r="D4347" s="16"/>
      <c r="E4347" s="32"/>
      <c r="F4347" s="16"/>
      <c r="G4347" s="16"/>
      <c r="H4347" s="16"/>
      <c r="I4347" s="16"/>
      <c r="J4347" s="16"/>
      <c r="K4347" s="16"/>
      <c r="L4347" s="32"/>
      <c r="M4347" s="16"/>
      <c r="N4347" s="16"/>
      <c r="O4347" s="16"/>
      <c r="P4347" s="16"/>
      <c r="Y4347" s="20"/>
      <c r="Z4347" s="20"/>
      <c r="AA4347" s="20"/>
      <c r="AB4347" s="20"/>
      <c r="AC4347" s="20"/>
      <c r="AD4347" s="20"/>
    </row>
    <row r="4348" spans="3:30" s="1" customFormat="1">
      <c r="C4348" s="16"/>
      <c r="D4348" s="16"/>
      <c r="E4348" s="32"/>
      <c r="F4348" s="16"/>
      <c r="G4348" s="16"/>
      <c r="H4348" s="16"/>
      <c r="I4348" s="16"/>
      <c r="J4348" s="16"/>
      <c r="K4348" s="16"/>
      <c r="L4348" s="32"/>
      <c r="M4348" s="16"/>
      <c r="N4348" s="16"/>
      <c r="O4348" s="16"/>
      <c r="P4348" s="16"/>
      <c r="Y4348" s="20"/>
      <c r="Z4348" s="20"/>
      <c r="AA4348" s="20"/>
      <c r="AB4348" s="20"/>
      <c r="AC4348" s="20"/>
      <c r="AD4348" s="20"/>
    </row>
    <row r="4349" spans="3:30" s="1" customFormat="1">
      <c r="C4349" s="16"/>
      <c r="D4349" s="16"/>
      <c r="E4349" s="32"/>
      <c r="F4349" s="16"/>
      <c r="G4349" s="16"/>
      <c r="H4349" s="16"/>
      <c r="I4349" s="16"/>
      <c r="J4349" s="16"/>
      <c r="K4349" s="16"/>
      <c r="L4349" s="32"/>
      <c r="M4349" s="16"/>
      <c r="N4349" s="16"/>
      <c r="O4349" s="16"/>
      <c r="P4349" s="16"/>
      <c r="Y4349" s="20"/>
      <c r="Z4349" s="20"/>
      <c r="AA4349" s="20"/>
      <c r="AB4349" s="20"/>
      <c r="AC4349" s="20"/>
      <c r="AD4349" s="20"/>
    </row>
    <row r="4350" spans="3:30" s="1" customFormat="1">
      <c r="C4350" s="16"/>
      <c r="D4350" s="16"/>
      <c r="E4350" s="32"/>
      <c r="F4350" s="16"/>
      <c r="G4350" s="16"/>
      <c r="H4350" s="16"/>
      <c r="I4350" s="16"/>
      <c r="J4350" s="16"/>
      <c r="K4350" s="16"/>
      <c r="L4350" s="32"/>
      <c r="M4350" s="16"/>
      <c r="N4350" s="16"/>
      <c r="O4350" s="16"/>
      <c r="P4350" s="16"/>
      <c r="Y4350" s="20"/>
      <c r="Z4350" s="20"/>
      <c r="AA4350" s="20"/>
      <c r="AB4350" s="20"/>
      <c r="AC4350" s="20"/>
      <c r="AD4350" s="20"/>
    </row>
    <row r="4351" spans="3:30" s="1" customFormat="1">
      <c r="C4351" s="16"/>
      <c r="D4351" s="16"/>
      <c r="E4351" s="32"/>
      <c r="F4351" s="16"/>
      <c r="G4351" s="16"/>
      <c r="H4351" s="16"/>
      <c r="I4351" s="16"/>
      <c r="J4351" s="16"/>
      <c r="K4351" s="16"/>
      <c r="L4351" s="32"/>
      <c r="M4351" s="16"/>
      <c r="N4351" s="16"/>
      <c r="O4351" s="16"/>
      <c r="P4351" s="16"/>
      <c r="Y4351" s="20"/>
      <c r="Z4351" s="20"/>
      <c r="AA4351" s="20"/>
      <c r="AB4351" s="20"/>
      <c r="AC4351" s="20"/>
      <c r="AD4351" s="20"/>
    </row>
    <row r="4352" spans="3:30" s="1" customFormat="1">
      <c r="C4352" s="16"/>
      <c r="D4352" s="16"/>
      <c r="E4352" s="32"/>
      <c r="F4352" s="16"/>
      <c r="G4352" s="16"/>
      <c r="H4352" s="16"/>
      <c r="I4352" s="16"/>
      <c r="J4352" s="16"/>
      <c r="K4352" s="16"/>
      <c r="L4352" s="32"/>
      <c r="M4352" s="16"/>
      <c r="N4352" s="16"/>
      <c r="O4352" s="16"/>
      <c r="P4352" s="16"/>
      <c r="Y4352" s="20"/>
      <c r="Z4352" s="20"/>
      <c r="AA4352" s="20"/>
      <c r="AB4352" s="20"/>
      <c r="AC4352" s="20"/>
      <c r="AD4352" s="20"/>
    </row>
    <row r="4353" spans="3:30" s="1" customFormat="1">
      <c r="C4353" s="16"/>
      <c r="D4353" s="16"/>
      <c r="E4353" s="32"/>
      <c r="F4353" s="16"/>
      <c r="G4353" s="16"/>
      <c r="H4353" s="16"/>
      <c r="I4353" s="16"/>
      <c r="J4353" s="16"/>
      <c r="K4353" s="16"/>
      <c r="L4353" s="32"/>
      <c r="M4353" s="16"/>
      <c r="N4353" s="16"/>
      <c r="O4353" s="16"/>
      <c r="P4353" s="16"/>
      <c r="Y4353" s="20"/>
      <c r="Z4353" s="20"/>
      <c r="AA4353" s="20"/>
      <c r="AB4353" s="20"/>
      <c r="AC4353" s="20"/>
      <c r="AD4353" s="20"/>
    </row>
    <row r="4354" spans="3:30" s="1" customFormat="1">
      <c r="C4354" s="16"/>
      <c r="D4354" s="16"/>
      <c r="E4354" s="32"/>
      <c r="F4354" s="16"/>
      <c r="G4354" s="16"/>
      <c r="H4354" s="16"/>
      <c r="I4354" s="16"/>
      <c r="J4354" s="16"/>
      <c r="K4354" s="16"/>
      <c r="L4354" s="32"/>
      <c r="M4354" s="16"/>
      <c r="N4354" s="16"/>
      <c r="O4354" s="16"/>
      <c r="P4354" s="16"/>
      <c r="Y4354" s="20"/>
      <c r="Z4354" s="20"/>
      <c r="AA4354" s="20"/>
      <c r="AB4354" s="20"/>
      <c r="AC4354" s="20"/>
      <c r="AD4354" s="20"/>
    </row>
    <row r="4355" spans="3:30" s="1" customFormat="1">
      <c r="C4355" s="16"/>
      <c r="D4355" s="16"/>
      <c r="E4355" s="32"/>
      <c r="F4355" s="16"/>
      <c r="G4355" s="16"/>
      <c r="H4355" s="16"/>
      <c r="I4355" s="16"/>
      <c r="J4355" s="16"/>
      <c r="K4355" s="16"/>
      <c r="L4355" s="32"/>
      <c r="M4355" s="16"/>
      <c r="N4355" s="16"/>
      <c r="O4355" s="16"/>
      <c r="P4355" s="16"/>
      <c r="Y4355" s="20"/>
      <c r="Z4355" s="20"/>
      <c r="AA4355" s="20"/>
      <c r="AB4355" s="20"/>
      <c r="AC4355" s="20"/>
      <c r="AD4355" s="20"/>
    </row>
    <row r="4356" spans="3:30" s="1" customFormat="1">
      <c r="C4356" s="16"/>
      <c r="D4356" s="16"/>
      <c r="E4356" s="32"/>
      <c r="F4356" s="16"/>
      <c r="G4356" s="16"/>
      <c r="H4356" s="16"/>
      <c r="I4356" s="16"/>
      <c r="J4356" s="16"/>
      <c r="K4356" s="16"/>
      <c r="L4356" s="32"/>
      <c r="M4356" s="16"/>
      <c r="N4356" s="16"/>
      <c r="O4356" s="16"/>
      <c r="P4356" s="16"/>
      <c r="Y4356" s="20"/>
      <c r="Z4356" s="20"/>
      <c r="AA4356" s="20"/>
      <c r="AB4356" s="20"/>
      <c r="AC4356" s="20"/>
      <c r="AD4356" s="20"/>
    </row>
    <row r="4357" spans="3:30" s="1" customFormat="1">
      <c r="C4357" s="16"/>
      <c r="D4357" s="16"/>
      <c r="E4357" s="32"/>
      <c r="F4357" s="16"/>
      <c r="G4357" s="16"/>
      <c r="H4357" s="16"/>
      <c r="I4357" s="16"/>
      <c r="J4357" s="16"/>
      <c r="K4357" s="16"/>
      <c r="L4357" s="32"/>
      <c r="M4357" s="16"/>
      <c r="N4357" s="16"/>
      <c r="O4357" s="16"/>
      <c r="P4357" s="16"/>
      <c r="Y4357" s="20"/>
      <c r="Z4357" s="20"/>
      <c r="AA4357" s="20"/>
      <c r="AB4357" s="20"/>
      <c r="AC4357" s="20"/>
      <c r="AD4357" s="20"/>
    </row>
    <row r="4358" spans="3:30" s="1" customFormat="1">
      <c r="C4358" s="16"/>
      <c r="D4358" s="16"/>
      <c r="E4358" s="32"/>
      <c r="F4358" s="16"/>
      <c r="G4358" s="16"/>
      <c r="H4358" s="16"/>
      <c r="I4358" s="16"/>
      <c r="J4358" s="16"/>
      <c r="K4358" s="16"/>
      <c r="L4358" s="32"/>
      <c r="M4358" s="16"/>
      <c r="N4358" s="16"/>
      <c r="O4358" s="16"/>
      <c r="P4358" s="16"/>
      <c r="Y4358" s="20"/>
      <c r="Z4358" s="20"/>
      <c r="AA4358" s="20"/>
      <c r="AB4358" s="20"/>
      <c r="AC4358" s="20"/>
      <c r="AD4358" s="20"/>
    </row>
    <row r="4359" spans="3:30" s="1" customFormat="1">
      <c r="C4359" s="16"/>
      <c r="D4359" s="16"/>
      <c r="E4359" s="32"/>
      <c r="F4359" s="16"/>
      <c r="G4359" s="16"/>
      <c r="H4359" s="16"/>
      <c r="I4359" s="16"/>
      <c r="J4359" s="16"/>
      <c r="K4359" s="16"/>
      <c r="L4359" s="32"/>
      <c r="M4359" s="16"/>
      <c r="N4359" s="16"/>
      <c r="O4359" s="16"/>
      <c r="P4359" s="16"/>
      <c r="Y4359" s="20"/>
      <c r="Z4359" s="20"/>
      <c r="AA4359" s="20"/>
      <c r="AB4359" s="20"/>
      <c r="AC4359" s="20"/>
      <c r="AD4359" s="20"/>
    </row>
    <row r="4360" spans="3:30" s="1" customFormat="1">
      <c r="C4360" s="16"/>
      <c r="D4360" s="16"/>
      <c r="E4360" s="32"/>
      <c r="F4360" s="16"/>
      <c r="G4360" s="16"/>
      <c r="H4360" s="16"/>
      <c r="I4360" s="16"/>
      <c r="J4360" s="16"/>
      <c r="K4360" s="16"/>
      <c r="L4360" s="32"/>
      <c r="M4360" s="16"/>
      <c r="N4360" s="16"/>
      <c r="O4360" s="16"/>
      <c r="P4360" s="16"/>
      <c r="Y4360" s="20"/>
      <c r="Z4360" s="20"/>
      <c r="AA4360" s="20"/>
      <c r="AB4360" s="20"/>
      <c r="AC4360" s="20"/>
      <c r="AD4360" s="20"/>
    </row>
    <row r="4361" spans="3:30" s="1" customFormat="1">
      <c r="C4361" s="16"/>
      <c r="D4361" s="16"/>
      <c r="E4361" s="32"/>
      <c r="F4361" s="16"/>
      <c r="G4361" s="16"/>
      <c r="H4361" s="16"/>
      <c r="I4361" s="16"/>
      <c r="J4361" s="16"/>
      <c r="K4361" s="16"/>
      <c r="L4361" s="32"/>
      <c r="M4361" s="16"/>
      <c r="N4361" s="16"/>
      <c r="O4361" s="16"/>
      <c r="P4361" s="16"/>
      <c r="Y4361" s="20"/>
      <c r="Z4361" s="20"/>
      <c r="AA4361" s="20"/>
      <c r="AB4361" s="20"/>
      <c r="AC4361" s="20"/>
      <c r="AD4361" s="20"/>
    </row>
    <row r="4362" spans="3:30" s="1" customFormat="1">
      <c r="C4362" s="16"/>
      <c r="D4362" s="16"/>
      <c r="E4362" s="32"/>
      <c r="F4362" s="16"/>
      <c r="G4362" s="16"/>
      <c r="H4362" s="16"/>
      <c r="I4362" s="16"/>
      <c r="J4362" s="16"/>
      <c r="K4362" s="16"/>
      <c r="L4362" s="32"/>
      <c r="M4362" s="16"/>
      <c r="N4362" s="16"/>
      <c r="O4362" s="16"/>
      <c r="P4362" s="16"/>
      <c r="Y4362" s="20"/>
      <c r="Z4362" s="20"/>
      <c r="AA4362" s="20"/>
      <c r="AB4362" s="20"/>
      <c r="AC4362" s="20"/>
      <c r="AD4362" s="20"/>
    </row>
    <row r="4363" spans="3:30" s="1" customFormat="1">
      <c r="C4363" s="16"/>
      <c r="D4363" s="16"/>
      <c r="E4363" s="32"/>
      <c r="F4363" s="16"/>
      <c r="G4363" s="16"/>
      <c r="H4363" s="16"/>
      <c r="I4363" s="16"/>
      <c r="J4363" s="16"/>
      <c r="K4363" s="16"/>
      <c r="L4363" s="32"/>
      <c r="M4363" s="16"/>
      <c r="N4363" s="16"/>
      <c r="O4363" s="16"/>
      <c r="P4363" s="16"/>
      <c r="Y4363" s="20"/>
      <c r="Z4363" s="20"/>
      <c r="AA4363" s="20"/>
      <c r="AB4363" s="20"/>
      <c r="AC4363" s="20"/>
      <c r="AD4363" s="20"/>
    </row>
    <row r="4364" spans="3:30" s="1" customFormat="1">
      <c r="C4364" s="16"/>
      <c r="D4364" s="16"/>
      <c r="E4364" s="32"/>
      <c r="F4364" s="16"/>
      <c r="G4364" s="16"/>
      <c r="H4364" s="16"/>
      <c r="I4364" s="16"/>
      <c r="J4364" s="16"/>
      <c r="K4364" s="16"/>
      <c r="L4364" s="32"/>
      <c r="M4364" s="16"/>
      <c r="N4364" s="16"/>
      <c r="O4364" s="16"/>
      <c r="P4364" s="16"/>
      <c r="Y4364" s="20"/>
      <c r="Z4364" s="20"/>
      <c r="AA4364" s="20"/>
      <c r="AB4364" s="20"/>
      <c r="AC4364" s="20"/>
      <c r="AD4364" s="20"/>
    </row>
    <row r="4365" spans="3:30" s="1" customFormat="1">
      <c r="C4365" s="16"/>
      <c r="D4365" s="16"/>
      <c r="E4365" s="32"/>
      <c r="F4365" s="16"/>
      <c r="G4365" s="16"/>
      <c r="H4365" s="16"/>
      <c r="I4365" s="16"/>
      <c r="J4365" s="16"/>
      <c r="K4365" s="16"/>
      <c r="L4365" s="32"/>
      <c r="M4365" s="16"/>
      <c r="N4365" s="16"/>
      <c r="O4365" s="16"/>
      <c r="P4365" s="16"/>
      <c r="Y4365" s="20"/>
      <c r="Z4365" s="20"/>
      <c r="AA4365" s="20"/>
      <c r="AB4365" s="20"/>
      <c r="AC4365" s="20"/>
      <c r="AD4365" s="20"/>
    </row>
    <row r="4366" spans="3:30" s="1" customFormat="1">
      <c r="C4366" s="16"/>
      <c r="D4366" s="16"/>
      <c r="E4366" s="32"/>
      <c r="F4366" s="16"/>
      <c r="G4366" s="16"/>
      <c r="H4366" s="16"/>
      <c r="I4366" s="16"/>
      <c r="J4366" s="16"/>
      <c r="K4366" s="16"/>
      <c r="L4366" s="32"/>
      <c r="M4366" s="16"/>
      <c r="N4366" s="16"/>
      <c r="O4366" s="16"/>
      <c r="P4366" s="16"/>
      <c r="Y4366" s="20"/>
      <c r="Z4366" s="20"/>
      <c r="AA4366" s="20"/>
      <c r="AB4366" s="20"/>
      <c r="AC4366" s="20"/>
      <c r="AD4366" s="20"/>
    </row>
    <row r="4367" spans="3:30" s="1" customFormat="1">
      <c r="C4367" s="16"/>
      <c r="D4367" s="16"/>
      <c r="E4367" s="32"/>
      <c r="F4367" s="16"/>
      <c r="G4367" s="16"/>
      <c r="H4367" s="16"/>
      <c r="I4367" s="16"/>
      <c r="J4367" s="16"/>
      <c r="K4367" s="16"/>
      <c r="L4367" s="32"/>
      <c r="M4367" s="16"/>
      <c r="N4367" s="16"/>
      <c r="O4367" s="16"/>
      <c r="P4367" s="16"/>
      <c r="Y4367" s="20"/>
      <c r="Z4367" s="20"/>
      <c r="AA4367" s="20"/>
      <c r="AB4367" s="20"/>
      <c r="AC4367" s="20"/>
      <c r="AD4367" s="20"/>
    </row>
    <row r="4368" spans="3:30" s="1" customFormat="1">
      <c r="C4368" s="16"/>
      <c r="D4368" s="16"/>
      <c r="E4368" s="32"/>
      <c r="F4368" s="16"/>
      <c r="G4368" s="16"/>
      <c r="H4368" s="16"/>
      <c r="I4368" s="16"/>
      <c r="J4368" s="16"/>
      <c r="K4368" s="16"/>
      <c r="L4368" s="32"/>
      <c r="M4368" s="16"/>
      <c r="N4368" s="16"/>
      <c r="O4368" s="16"/>
      <c r="P4368" s="16"/>
      <c r="Y4368" s="20"/>
      <c r="Z4368" s="20"/>
      <c r="AA4368" s="20"/>
      <c r="AB4368" s="20"/>
      <c r="AC4368" s="20"/>
      <c r="AD4368" s="20"/>
    </row>
    <row r="4369" spans="3:30" s="1" customFormat="1">
      <c r="C4369" s="16"/>
      <c r="D4369" s="16"/>
      <c r="E4369" s="32"/>
      <c r="F4369" s="16"/>
      <c r="G4369" s="16"/>
      <c r="H4369" s="16"/>
      <c r="I4369" s="16"/>
      <c r="J4369" s="16"/>
      <c r="K4369" s="16"/>
      <c r="L4369" s="32"/>
      <c r="M4369" s="16"/>
      <c r="N4369" s="16"/>
      <c r="O4369" s="16"/>
      <c r="P4369" s="16"/>
      <c r="Y4369" s="20"/>
      <c r="Z4369" s="20"/>
      <c r="AA4369" s="20"/>
      <c r="AB4369" s="20"/>
      <c r="AC4369" s="20"/>
      <c r="AD4369" s="20"/>
    </row>
    <row r="4370" spans="3:30" s="1" customFormat="1">
      <c r="C4370" s="16"/>
      <c r="D4370" s="16"/>
      <c r="E4370" s="32"/>
      <c r="F4370" s="16"/>
      <c r="G4370" s="16"/>
      <c r="H4370" s="16"/>
      <c r="I4370" s="16"/>
      <c r="J4370" s="16"/>
      <c r="K4370" s="16"/>
      <c r="L4370" s="32"/>
      <c r="M4370" s="16"/>
      <c r="N4370" s="16"/>
      <c r="O4370" s="16"/>
      <c r="P4370" s="16"/>
      <c r="Y4370" s="20"/>
      <c r="Z4370" s="20"/>
      <c r="AA4370" s="20"/>
      <c r="AB4370" s="20"/>
      <c r="AC4370" s="20"/>
      <c r="AD4370" s="20"/>
    </row>
    <row r="4371" spans="3:30" s="1" customFormat="1">
      <c r="C4371" s="16"/>
      <c r="D4371" s="16"/>
      <c r="E4371" s="32"/>
      <c r="F4371" s="16"/>
      <c r="G4371" s="16"/>
      <c r="H4371" s="16"/>
      <c r="I4371" s="16"/>
      <c r="J4371" s="16"/>
      <c r="K4371" s="16"/>
      <c r="L4371" s="32"/>
      <c r="M4371" s="16"/>
      <c r="N4371" s="16"/>
      <c r="O4371" s="16"/>
      <c r="P4371" s="16"/>
      <c r="Y4371" s="20"/>
      <c r="Z4371" s="20"/>
      <c r="AA4371" s="20"/>
      <c r="AB4371" s="20"/>
      <c r="AC4371" s="20"/>
      <c r="AD4371" s="20"/>
    </row>
    <row r="4372" spans="3:30" s="1" customFormat="1">
      <c r="C4372" s="16"/>
      <c r="D4372" s="16"/>
      <c r="E4372" s="32"/>
      <c r="F4372" s="16"/>
      <c r="G4372" s="16"/>
      <c r="H4372" s="16"/>
      <c r="I4372" s="16"/>
      <c r="J4372" s="16"/>
      <c r="K4372" s="16"/>
      <c r="L4372" s="32"/>
      <c r="M4372" s="16"/>
      <c r="N4372" s="16"/>
      <c r="O4372" s="16"/>
      <c r="P4372" s="16"/>
      <c r="Y4372" s="20"/>
      <c r="Z4372" s="20"/>
      <c r="AA4372" s="20"/>
      <c r="AB4372" s="20"/>
      <c r="AC4372" s="20"/>
      <c r="AD4372" s="20"/>
    </row>
    <row r="4373" spans="3:30" s="1" customFormat="1">
      <c r="C4373" s="16"/>
      <c r="D4373" s="16"/>
      <c r="E4373" s="32"/>
      <c r="F4373" s="16"/>
      <c r="G4373" s="16"/>
      <c r="H4373" s="16"/>
      <c r="I4373" s="16"/>
      <c r="J4373" s="16"/>
      <c r="K4373" s="16"/>
      <c r="L4373" s="32"/>
      <c r="M4373" s="16"/>
      <c r="N4373" s="16"/>
      <c r="O4373" s="16"/>
      <c r="P4373" s="16"/>
      <c r="Y4373" s="20"/>
      <c r="Z4373" s="20"/>
      <c r="AA4373" s="20"/>
      <c r="AB4373" s="20"/>
      <c r="AC4373" s="20"/>
      <c r="AD4373" s="20"/>
    </row>
    <row r="4374" spans="3:30" s="1" customFormat="1">
      <c r="C4374" s="16"/>
      <c r="D4374" s="16"/>
      <c r="E4374" s="32"/>
      <c r="F4374" s="16"/>
      <c r="G4374" s="16"/>
      <c r="H4374" s="16"/>
      <c r="I4374" s="16"/>
      <c r="J4374" s="16"/>
      <c r="K4374" s="16"/>
      <c r="L4374" s="32"/>
      <c r="M4374" s="16"/>
      <c r="N4374" s="16"/>
      <c r="O4374" s="16"/>
      <c r="P4374" s="16"/>
      <c r="Y4374" s="20"/>
      <c r="Z4374" s="20"/>
      <c r="AA4374" s="20"/>
      <c r="AB4374" s="20"/>
      <c r="AC4374" s="20"/>
      <c r="AD4374" s="20"/>
    </row>
    <row r="4375" spans="3:30" s="1" customFormat="1">
      <c r="C4375" s="16"/>
      <c r="D4375" s="16"/>
      <c r="E4375" s="32"/>
      <c r="F4375" s="16"/>
      <c r="G4375" s="16"/>
      <c r="H4375" s="16"/>
      <c r="I4375" s="16"/>
      <c r="J4375" s="16"/>
      <c r="K4375" s="16"/>
      <c r="L4375" s="32"/>
      <c r="M4375" s="16"/>
      <c r="N4375" s="16"/>
      <c r="O4375" s="16"/>
      <c r="P4375" s="16"/>
      <c r="Y4375" s="20"/>
      <c r="Z4375" s="20"/>
      <c r="AA4375" s="20"/>
      <c r="AB4375" s="20"/>
      <c r="AC4375" s="20"/>
      <c r="AD4375" s="20"/>
    </row>
    <row r="4376" spans="3:30" s="1" customFormat="1">
      <c r="C4376" s="16"/>
      <c r="D4376" s="16"/>
      <c r="E4376" s="32"/>
      <c r="F4376" s="16"/>
      <c r="G4376" s="16"/>
      <c r="H4376" s="16"/>
      <c r="I4376" s="16"/>
      <c r="J4376" s="16"/>
      <c r="K4376" s="16"/>
      <c r="L4376" s="32"/>
      <c r="M4376" s="16"/>
      <c r="N4376" s="16"/>
      <c r="O4376" s="16"/>
      <c r="P4376" s="16"/>
      <c r="Y4376" s="20"/>
      <c r="Z4376" s="20"/>
      <c r="AA4376" s="20"/>
      <c r="AB4376" s="20"/>
      <c r="AC4376" s="20"/>
      <c r="AD4376" s="20"/>
    </row>
    <row r="4377" spans="3:30" s="1" customFormat="1">
      <c r="C4377" s="16"/>
      <c r="D4377" s="16"/>
      <c r="E4377" s="32"/>
      <c r="F4377" s="16"/>
      <c r="G4377" s="16"/>
      <c r="H4377" s="16"/>
      <c r="I4377" s="16"/>
      <c r="J4377" s="16"/>
      <c r="K4377" s="16"/>
      <c r="L4377" s="32"/>
      <c r="M4377" s="16"/>
      <c r="N4377" s="16"/>
      <c r="O4377" s="16"/>
      <c r="P4377" s="16"/>
      <c r="Y4377" s="20"/>
      <c r="Z4377" s="20"/>
      <c r="AA4377" s="20"/>
      <c r="AB4377" s="20"/>
      <c r="AC4377" s="20"/>
      <c r="AD4377" s="20"/>
    </row>
    <row r="4378" spans="3:30" s="1" customFormat="1">
      <c r="C4378" s="16"/>
      <c r="D4378" s="16"/>
      <c r="E4378" s="32"/>
      <c r="F4378" s="16"/>
      <c r="G4378" s="16"/>
      <c r="H4378" s="16"/>
      <c r="I4378" s="16"/>
      <c r="J4378" s="16"/>
      <c r="K4378" s="16"/>
      <c r="L4378" s="32"/>
      <c r="M4378" s="16"/>
      <c r="N4378" s="16"/>
      <c r="O4378" s="16"/>
      <c r="P4378" s="16"/>
      <c r="Y4378" s="20"/>
      <c r="Z4378" s="20"/>
      <c r="AA4378" s="20"/>
      <c r="AB4378" s="20"/>
      <c r="AC4378" s="20"/>
      <c r="AD4378" s="20"/>
    </row>
    <row r="4379" spans="3:30" s="1" customFormat="1">
      <c r="C4379" s="16"/>
      <c r="D4379" s="16"/>
      <c r="E4379" s="32"/>
      <c r="F4379" s="16"/>
      <c r="G4379" s="16"/>
      <c r="H4379" s="16"/>
      <c r="I4379" s="16"/>
      <c r="J4379" s="16"/>
      <c r="K4379" s="16"/>
      <c r="L4379" s="32"/>
      <c r="M4379" s="16"/>
      <c r="N4379" s="16"/>
      <c r="O4379" s="16"/>
      <c r="P4379" s="16"/>
      <c r="Y4379" s="20"/>
      <c r="Z4379" s="20"/>
      <c r="AA4379" s="20"/>
      <c r="AB4379" s="20"/>
      <c r="AC4379" s="20"/>
      <c r="AD4379" s="20"/>
    </row>
    <row r="4380" spans="3:30" s="1" customFormat="1">
      <c r="C4380" s="16"/>
      <c r="D4380" s="16"/>
      <c r="E4380" s="32"/>
      <c r="F4380" s="16"/>
      <c r="G4380" s="16"/>
      <c r="H4380" s="16"/>
      <c r="I4380" s="16"/>
      <c r="J4380" s="16"/>
      <c r="K4380" s="16"/>
      <c r="L4380" s="32"/>
      <c r="M4380" s="16"/>
      <c r="N4380" s="16"/>
      <c r="O4380" s="16"/>
      <c r="P4380" s="16"/>
      <c r="Y4380" s="20"/>
      <c r="Z4380" s="20"/>
      <c r="AA4380" s="20"/>
      <c r="AB4380" s="20"/>
      <c r="AC4380" s="20"/>
      <c r="AD4380" s="20"/>
    </row>
    <row r="4381" spans="3:30" s="1" customFormat="1">
      <c r="C4381" s="16"/>
      <c r="D4381" s="16"/>
      <c r="E4381" s="32"/>
      <c r="F4381" s="16"/>
      <c r="G4381" s="16"/>
      <c r="H4381" s="16"/>
      <c r="I4381" s="16"/>
      <c r="J4381" s="16"/>
      <c r="K4381" s="16"/>
      <c r="L4381" s="32"/>
      <c r="M4381" s="16"/>
      <c r="N4381" s="16"/>
      <c r="O4381" s="16"/>
      <c r="P4381" s="16"/>
      <c r="Y4381" s="20"/>
      <c r="Z4381" s="20"/>
      <c r="AA4381" s="20"/>
      <c r="AB4381" s="20"/>
      <c r="AC4381" s="20"/>
      <c r="AD4381" s="20"/>
    </row>
    <row r="4382" spans="3:30" s="1" customFormat="1">
      <c r="C4382" s="16"/>
      <c r="D4382" s="16"/>
      <c r="E4382" s="32"/>
      <c r="F4382" s="16"/>
      <c r="G4382" s="16"/>
      <c r="H4382" s="16"/>
      <c r="I4382" s="16"/>
      <c r="J4382" s="16"/>
      <c r="K4382" s="16"/>
      <c r="L4382" s="32"/>
      <c r="M4382" s="16"/>
      <c r="N4382" s="16"/>
      <c r="O4382" s="16"/>
      <c r="P4382" s="16"/>
      <c r="Y4382" s="20"/>
      <c r="Z4382" s="20"/>
      <c r="AA4382" s="20"/>
      <c r="AB4382" s="20"/>
      <c r="AC4382" s="20"/>
      <c r="AD4382" s="20"/>
    </row>
    <row r="4383" spans="3:30" s="1" customFormat="1">
      <c r="C4383" s="16"/>
      <c r="D4383" s="16"/>
      <c r="E4383" s="32"/>
      <c r="F4383" s="16"/>
      <c r="G4383" s="16"/>
      <c r="H4383" s="16"/>
      <c r="I4383" s="16"/>
      <c r="J4383" s="16"/>
      <c r="K4383" s="16"/>
      <c r="L4383" s="32"/>
      <c r="M4383" s="16"/>
      <c r="N4383" s="16"/>
      <c r="O4383" s="16"/>
      <c r="P4383" s="16"/>
      <c r="Y4383" s="20"/>
      <c r="Z4383" s="20"/>
      <c r="AA4383" s="20"/>
      <c r="AB4383" s="20"/>
      <c r="AC4383" s="20"/>
      <c r="AD4383" s="20"/>
    </row>
    <row r="4384" spans="3:30" s="1" customFormat="1">
      <c r="C4384" s="16"/>
      <c r="D4384" s="16"/>
      <c r="E4384" s="32"/>
      <c r="F4384" s="16"/>
      <c r="G4384" s="16"/>
      <c r="H4384" s="16"/>
      <c r="I4384" s="16"/>
      <c r="J4384" s="16"/>
      <c r="K4384" s="16"/>
      <c r="L4384" s="32"/>
      <c r="M4384" s="16"/>
      <c r="N4384" s="16"/>
      <c r="O4384" s="16"/>
      <c r="P4384" s="16"/>
      <c r="Y4384" s="20"/>
      <c r="Z4384" s="20"/>
      <c r="AA4384" s="20"/>
      <c r="AB4384" s="20"/>
      <c r="AC4384" s="20"/>
      <c r="AD4384" s="20"/>
    </row>
    <row r="4385" spans="3:30" s="1" customFormat="1">
      <c r="C4385" s="16"/>
      <c r="D4385" s="16"/>
      <c r="E4385" s="32"/>
      <c r="F4385" s="16"/>
      <c r="G4385" s="16"/>
      <c r="H4385" s="16"/>
      <c r="I4385" s="16"/>
      <c r="J4385" s="16"/>
      <c r="K4385" s="16"/>
      <c r="L4385" s="32"/>
      <c r="M4385" s="16"/>
      <c r="N4385" s="16"/>
      <c r="O4385" s="16"/>
      <c r="P4385" s="16"/>
      <c r="Y4385" s="20"/>
      <c r="Z4385" s="20"/>
      <c r="AA4385" s="20"/>
      <c r="AB4385" s="20"/>
      <c r="AC4385" s="20"/>
      <c r="AD4385" s="20"/>
    </row>
    <row r="4386" spans="3:30" s="1" customFormat="1">
      <c r="C4386" s="16"/>
      <c r="D4386" s="16"/>
      <c r="E4386" s="32"/>
      <c r="F4386" s="16"/>
      <c r="G4386" s="16"/>
      <c r="H4386" s="16"/>
      <c r="I4386" s="16"/>
      <c r="J4386" s="16"/>
      <c r="K4386" s="16"/>
      <c r="L4386" s="32"/>
      <c r="M4386" s="16"/>
      <c r="N4386" s="16"/>
      <c r="O4386" s="16"/>
      <c r="P4386" s="16"/>
      <c r="Y4386" s="20"/>
      <c r="Z4386" s="20"/>
      <c r="AA4386" s="20"/>
      <c r="AB4386" s="20"/>
      <c r="AC4386" s="20"/>
      <c r="AD4386" s="20"/>
    </row>
    <row r="4387" spans="3:30" s="1" customFormat="1">
      <c r="C4387" s="16"/>
      <c r="D4387" s="16"/>
      <c r="E4387" s="32"/>
      <c r="F4387" s="16"/>
      <c r="G4387" s="16"/>
      <c r="H4387" s="16"/>
      <c r="I4387" s="16"/>
      <c r="J4387" s="16"/>
      <c r="K4387" s="16"/>
      <c r="L4387" s="32"/>
      <c r="M4387" s="16"/>
      <c r="N4387" s="16"/>
      <c r="O4387" s="16"/>
      <c r="P4387" s="16"/>
      <c r="Y4387" s="20"/>
      <c r="Z4387" s="20"/>
      <c r="AA4387" s="20"/>
      <c r="AB4387" s="20"/>
      <c r="AC4387" s="20"/>
      <c r="AD4387" s="20"/>
    </row>
    <row r="4388" spans="3:30" s="1" customFormat="1">
      <c r="C4388" s="16"/>
      <c r="D4388" s="16"/>
      <c r="E4388" s="32"/>
      <c r="F4388" s="16"/>
      <c r="G4388" s="16"/>
      <c r="H4388" s="16"/>
      <c r="I4388" s="16"/>
      <c r="J4388" s="16"/>
      <c r="K4388" s="16"/>
      <c r="L4388" s="32"/>
      <c r="M4388" s="16"/>
      <c r="N4388" s="16"/>
      <c r="O4388" s="16"/>
      <c r="P4388" s="16"/>
      <c r="Y4388" s="20"/>
      <c r="Z4388" s="20"/>
      <c r="AA4388" s="20"/>
      <c r="AB4388" s="20"/>
      <c r="AC4388" s="20"/>
      <c r="AD4388" s="20"/>
    </row>
    <row r="4389" spans="3:30" s="1" customFormat="1">
      <c r="C4389" s="16"/>
      <c r="D4389" s="16"/>
      <c r="E4389" s="32"/>
      <c r="F4389" s="16"/>
      <c r="G4389" s="16"/>
      <c r="H4389" s="16"/>
      <c r="I4389" s="16"/>
      <c r="J4389" s="16"/>
      <c r="K4389" s="16"/>
      <c r="L4389" s="32"/>
      <c r="M4389" s="16"/>
      <c r="N4389" s="16"/>
      <c r="O4389" s="16"/>
      <c r="P4389" s="16"/>
      <c r="Y4389" s="20"/>
      <c r="Z4389" s="20"/>
      <c r="AA4389" s="20"/>
      <c r="AB4389" s="20"/>
      <c r="AC4389" s="20"/>
      <c r="AD4389" s="20"/>
    </row>
    <row r="4390" spans="3:30" s="1" customFormat="1">
      <c r="C4390" s="16"/>
      <c r="D4390" s="16"/>
      <c r="E4390" s="32"/>
      <c r="F4390" s="16"/>
      <c r="G4390" s="16"/>
      <c r="H4390" s="16"/>
      <c r="I4390" s="16"/>
      <c r="J4390" s="16"/>
      <c r="K4390" s="16"/>
      <c r="L4390" s="32"/>
      <c r="M4390" s="16"/>
      <c r="N4390" s="16"/>
      <c r="O4390" s="16"/>
      <c r="P4390" s="16"/>
      <c r="Y4390" s="20"/>
      <c r="Z4390" s="20"/>
      <c r="AA4390" s="20"/>
      <c r="AB4390" s="20"/>
      <c r="AC4390" s="20"/>
      <c r="AD4390" s="20"/>
    </row>
    <row r="4391" spans="3:30" s="1" customFormat="1">
      <c r="C4391" s="16"/>
      <c r="D4391" s="16"/>
      <c r="E4391" s="32"/>
      <c r="F4391" s="16"/>
      <c r="G4391" s="16"/>
      <c r="H4391" s="16"/>
      <c r="I4391" s="16"/>
      <c r="J4391" s="16"/>
      <c r="K4391" s="16"/>
      <c r="L4391" s="32"/>
      <c r="M4391" s="16"/>
      <c r="N4391" s="16"/>
      <c r="O4391" s="16"/>
      <c r="P4391" s="16"/>
      <c r="Y4391" s="20"/>
      <c r="Z4391" s="20"/>
      <c r="AA4391" s="20"/>
      <c r="AB4391" s="20"/>
      <c r="AC4391" s="20"/>
      <c r="AD4391" s="20"/>
    </row>
    <row r="4392" spans="3:30" s="1" customFormat="1">
      <c r="C4392" s="16"/>
      <c r="D4392" s="16"/>
      <c r="E4392" s="32"/>
      <c r="F4392" s="16"/>
      <c r="G4392" s="16"/>
      <c r="H4392" s="16"/>
      <c r="I4392" s="16"/>
      <c r="J4392" s="16"/>
      <c r="K4392" s="16"/>
      <c r="L4392" s="32"/>
      <c r="M4392" s="16"/>
      <c r="N4392" s="16"/>
      <c r="O4392" s="16"/>
      <c r="P4392" s="16"/>
      <c r="Y4392" s="20"/>
      <c r="Z4392" s="20"/>
      <c r="AA4392" s="20"/>
      <c r="AB4392" s="20"/>
      <c r="AC4392" s="20"/>
      <c r="AD4392" s="20"/>
    </row>
    <row r="4393" spans="3:30" s="1" customFormat="1">
      <c r="C4393" s="16"/>
      <c r="D4393" s="16"/>
      <c r="E4393" s="32"/>
      <c r="F4393" s="16"/>
      <c r="G4393" s="16"/>
      <c r="H4393" s="16"/>
      <c r="I4393" s="16"/>
      <c r="J4393" s="16"/>
      <c r="K4393" s="16"/>
      <c r="L4393" s="32"/>
      <c r="M4393" s="16"/>
      <c r="N4393" s="16"/>
      <c r="O4393" s="16"/>
      <c r="P4393" s="16"/>
      <c r="Y4393" s="20"/>
      <c r="Z4393" s="20"/>
      <c r="AA4393" s="20"/>
      <c r="AB4393" s="20"/>
      <c r="AC4393" s="20"/>
      <c r="AD4393" s="20"/>
    </row>
    <row r="4394" spans="3:30" s="1" customFormat="1">
      <c r="C4394" s="16"/>
      <c r="D4394" s="16"/>
      <c r="E4394" s="32"/>
      <c r="F4394" s="16"/>
      <c r="G4394" s="16"/>
      <c r="H4394" s="16"/>
      <c r="I4394" s="16"/>
      <c r="J4394" s="16"/>
      <c r="K4394" s="16"/>
      <c r="L4394" s="32"/>
      <c r="M4394" s="16"/>
      <c r="N4394" s="16"/>
      <c r="O4394" s="16"/>
      <c r="P4394" s="16"/>
      <c r="Y4394" s="20"/>
      <c r="Z4394" s="20"/>
      <c r="AA4394" s="20"/>
      <c r="AB4394" s="20"/>
      <c r="AC4394" s="20"/>
      <c r="AD4394" s="20"/>
    </row>
    <row r="4395" spans="3:30" s="1" customFormat="1">
      <c r="C4395" s="16"/>
      <c r="D4395" s="16"/>
      <c r="E4395" s="32"/>
      <c r="F4395" s="16"/>
      <c r="G4395" s="16"/>
      <c r="H4395" s="16"/>
      <c r="I4395" s="16"/>
      <c r="J4395" s="16"/>
      <c r="K4395" s="16"/>
      <c r="L4395" s="32"/>
      <c r="M4395" s="16"/>
      <c r="N4395" s="16"/>
      <c r="O4395" s="16"/>
      <c r="P4395" s="16"/>
      <c r="Y4395" s="20"/>
      <c r="Z4395" s="20"/>
      <c r="AA4395" s="20"/>
      <c r="AB4395" s="20"/>
      <c r="AC4395" s="20"/>
      <c r="AD4395" s="20"/>
    </row>
    <row r="4396" spans="3:30" s="1" customFormat="1">
      <c r="C4396" s="16"/>
      <c r="D4396" s="16"/>
      <c r="E4396" s="32"/>
      <c r="F4396" s="16"/>
      <c r="G4396" s="16"/>
      <c r="H4396" s="16"/>
      <c r="I4396" s="16"/>
      <c r="J4396" s="16"/>
      <c r="K4396" s="16"/>
      <c r="L4396" s="32"/>
      <c r="M4396" s="16"/>
      <c r="N4396" s="16"/>
      <c r="O4396" s="16"/>
      <c r="P4396" s="16"/>
      <c r="Y4396" s="20"/>
      <c r="Z4396" s="20"/>
      <c r="AA4396" s="20"/>
      <c r="AB4396" s="20"/>
      <c r="AC4396" s="20"/>
      <c r="AD4396" s="20"/>
    </row>
    <row r="4397" spans="3:30" s="1" customFormat="1">
      <c r="C4397" s="16"/>
      <c r="D4397" s="16"/>
      <c r="E4397" s="32"/>
      <c r="F4397" s="16"/>
      <c r="G4397" s="16"/>
      <c r="H4397" s="16"/>
      <c r="I4397" s="16"/>
      <c r="J4397" s="16"/>
      <c r="K4397" s="16"/>
      <c r="L4397" s="32"/>
      <c r="M4397" s="16"/>
      <c r="N4397" s="16"/>
      <c r="O4397" s="16"/>
      <c r="P4397" s="16"/>
      <c r="Y4397" s="20"/>
      <c r="Z4397" s="20"/>
      <c r="AA4397" s="20"/>
      <c r="AB4397" s="20"/>
      <c r="AC4397" s="20"/>
      <c r="AD4397" s="20"/>
    </row>
    <row r="4398" spans="3:30" s="1" customFormat="1">
      <c r="C4398" s="16"/>
      <c r="D4398" s="16"/>
      <c r="E4398" s="32"/>
      <c r="F4398" s="16"/>
      <c r="G4398" s="16"/>
      <c r="H4398" s="16"/>
      <c r="I4398" s="16"/>
      <c r="J4398" s="16"/>
      <c r="K4398" s="16"/>
      <c r="L4398" s="32"/>
      <c r="M4398" s="16"/>
      <c r="N4398" s="16"/>
      <c r="O4398" s="16"/>
      <c r="P4398" s="16"/>
      <c r="Y4398" s="20"/>
      <c r="Z4398" s="20"/>
      <c r="AA4398" s="20"/>
      <c r="AB4398" s="20"/>
      <c r="AC4398" s="20"/>
      <c r="AD4398" s="20"/>
    </row>
    <row r="4399" spans="3:30" s="1" customFormat="1">
      <c r="C4399" s="16"/>
      <c r="D4399" s="16"/>
      <c r="E4399" s="32"/>
      <c r="F4399" s="16"/>
      <c r="G4399" s="16"/>
      <c r="H4399" s="16"/>
      <c r="I4399" s="16"/>
      <c r="J4399" s="16"/>
      <c r="K4399" s="16"/>
      <c r="L4399" s="32"/>
      <c r="M4399" s="16"/>
      <c r="N4399" s="16"/>
      <c r="O4399" s="16"/>
      <c r="P4399" s="16"/>
      <c r="Y4399" s="20"/>
      <c r="Z4399" s="20"/>
      <c r="AA4399" s="20"/>
      <c r="AB4399" s="20"/>
      <c r="AC4399" s="20"/>
      <c r="AD4399" s="20"/>
    </row>
    <row r="4400" spans="3:30" s="1" customFormat="1">
      <c r="C4400" s="16"/>
      <c r="D4400" s="16"/>
      <c r="E4400" s="32"/>
      <c r="F4400" s="16"/>
      <c r="G4400" s="16"/>
      <c r="H4400" s="16"/>
      <c r="I4400" s="16"/>
      <c r="J4400" s="16"/>
      <c r="K4400" s="16"/>
      <c r="L4400" s="32"/>
      <c r="M4400" s="16"/>
      <c r="N4400" s="16"/>
      <c r="O4400" s="16"/>
      <c r="P4400" s="16"/>
      <c r="Y4400" s="20"/>
      <c r="Z4400" s="20"/>
      <c r="AA4400" s="20"/>
      <c r="AB4400" s="20"/>
      <c r="AC4400" s="20"/>
      <c r="AD4400" s="20"/>
    </row>
    <row r="4401" spans="3:30" s="1" customFormat="1">
      <c r="C4401" s="16"/>
      <c r="D4401" s="16"/>
      <c r="E4401" s="32"/>
      <c r="F4401" s="16"/>
      <c r="G4401" s="16"/>
      <c r="H4401" s="16"/>
      <c r="I4401" s="16"/>
      <c r="J4401" s="16"/>
      <c r="K4401" s="16"/>
      <c r="L4401" s="32"/>
      <c r="M4401" s="16"/>
      <c r="N4401" s="16"/>
      <c r="O4401" s="16"/>
      <c r="P4401" s="16"/>
      <c r="Y4401" s="20"/>
      <c r="Z4401" s="20"/>
      <c r="AA4401" s="20"/>
      <c r="AB4401" s="20"/>
      <c r="AC4401" s="20"/>
      <c r="AD4401" s="20"/>
    </row>
    <row r="4402" spans="3:30" s="1" customFormat="1">
      <c r="C4402" s="16"/>
      <c r="D4402" s="16"/>
      <c r="E4402" s="32"/>
      <c r="F4402" s="16"/>
      <c r="G4402" s="16"/>
      <c r="H4402" s="16"/>
      <c r="I4402" s="16"/>
      <c r="J4402" s="16"/>
      <c r="K4402" s="16"/>
      <c r="L4402" s="32"/>
      <c r="M4402" s="16"/>
      <c r="N4402" s="16"/>
      <c r="O4402" s="16"/>
      <c r="P4402" s="16"/>
      <c r="Y4402" s="20"/>
      <c r="Z4402" s="20"/>
      <c r="AA4402" s="20"/>
      <c r="AB4402" s="20"/>
      <c r="AC4402" s="20"/>
      <c r="AD4402" s="20"/>
    </row>
  </sheetData>
  <sheetProtection formatCells="0" formatColumns="0" formatRows="0"/>
  <mergeCells count="66">
    <mergeCell ref="BH4:BK4"/>
    <mergeCell ref="A1:D1"/>
    <mergeCell ref="A2:D2"/>
    <mergeCell ref="J2:L2"/>
    <mergeCell ref="A4:B6"/>
    <mergeCell ref="D4:G4"/>
    <mergeCell ref="R4:U4"/>
    <mergeCell ref="Y4:AB4"/>
    <mergeCell ref="AF4:AI4"/>
    <mergeCell ref="AM4:AP4"/>
    <mergeCell ref="AT4:AW4"/>
    <mergeCell ref="BA4:BD4"/>
    <mergeCell ref="AS8:AY8"/>
    <mergeCell ref="AZ8:BF8"/>
    <mergeCell ref="BG8:BM8"/>
    <mergeCell ref="BO8:BO9"/>
    <mergeCell ref="C9:I9"/>
    <mergeCell ref="J9:P9"/>
    <mergeCell ref="Q9:W9"/>
    <mergeCell ref="X9:AD9"/>
    <mergeCell ref="AE9:AK9"/>
    <mergeCell ref="AL9:AR9"/>
    <mergeCell ref="C8:I8"/>
    <mergeCell ref="J8:P8"/>
    <mergeCell ref="Q8:W8"/>
    <mergeCell ref="X8:AD8"/>
    <mergeCell ref="AE8:AK8"/>
    <mergeCell ref="AL8:AR8"/>
    <mergeCell ref="AZ9:BF9"/>
    <mergeCell ref="BG9:BM9"/>
    <mergeCell ref="A85:B86"/>
    <mergeCell ref="C86:I86"/>
    <mergeCell ref="J86:P86"/>
    <mergeCell ref="Q86:W86"/>
    <mergeCell ref="X86:AD86"/>
    <mergeCell ref="AE86:AK86"/>
    <mergeCell ref="AL86:AR86"/>
    <mergeCell ref="AS86:AY86"/>
    <mergeCell ref="AZ86:BF86"/>
    <mergeCell ref="BG86:BM86"/>
    <mergeCell ref="AO89:AP89"/>
    <mergeCell ref="AS89:AU89"/>
    <mergeCell ref="J90:K90"/>
    <mergeCell ref="Q90:R90"/>
    <mergeCell ref="AS9:AY9"/>
    <mergeCell ref="A87:B90"/>
    <mergeCell ref="J89:L89"/>
    <mergeCell ref="M89:N89"/>
    <mergeCell ref="Q89:S89"/>
    <mergeCell ref="T89:U89"/>
    <mergeCell ref="BJ89:BK89"/>
    <mergeCell ref="AV89:AW89"/>
    <mergeCell ref="X90:Y90"/>
    <mergeCell ref="AE90:AF90"/>
    <mergeCell ref="AL90:AM90"/>
    <mergeCell ref="BC89:BD89"/>
    <mergeCell ref="BG89:BI89"/>
    <mergeCell ref="X89:Z89"/>
    <mergeCell ref="AA89:AB89"/>
    <mergeCell ref="AZ90:BA90"/>
    <mergeCell ref="BG90:BH90"/>
    <mergeCell ref="AZ89:BB89"/>
    <mergeCell ref="AS90:AT90"/>
    <mergeCell ref="AE89:AG89"/>
    <mergeCell ref="AH89:AI89"/>
    <mergeCell ref="AL89:AN89"/>
  </mergeCells>
  <conditionalFormatting sqref="G11:I12 G56:I57">
    <cfRule type="cellIs" dxfId="224" priority="112" stopIfTrue="1" operator="equal">
      <formula>"N/A       "</formula>
    </cfRule>
    <cfRule type="cellIs" dxfId="223" priority="111" stopIfTrue="1" operator="equal">
      <formula>"N/A    "</formula>
    </cfRule>
  </conditionalFormatting>
  <conditionalFormatting sqref="G14:I54 N14:P54 U14:W54 AB14:AD54 AI14:AK54 AP14:AR54 AW14:AY54 BD14:BF54 BK14:BM54">
    <cfRule type="cellIs" dxfId="222" priority="19" stopIfTrue="1" operator="equal">
      <formula>"N/A    "</formula>
    </cfRule>
    <cfRule type="cellIs" dxfId="221" priority="20" stopIfTrue="1" operator="equal">
      <formula>"N/A       "</formula>
    </cfRule>
  </conditionalFormatting>
  <conditionalFormatting sqref="G60:I62 N60:O62 U60:V62 AB60:AC62 AI60:AJ62 AP60:AQ62 AW60:AX62 BD60:BE62 BK60:BL62 I63 W70">
    <cfRule type="cellIs" dxfId="220" priority="90" stopIfTrue="1" operator="equal">
      <formula>"N/A       "</formula>
    </cfRule>
    <cfRule type="cellIs" dxfId="219" priority="89" stopIfTrue="1" operator="equal">
      <formula>"N/A    "</formula>
    </cfRule>
  </conditionalFormatting>
  <conditionalFormatting sqref="I67:I78">
    <cfRule type="cellIs" dxfId="218" priority="105" stopIfTrue="1" operator="equal">
      <formula>"N/A    "</formula>
    </cfRule>
    <cfRule type="cellIs" dxfId="217" priority="106" stopIfTrue="1" operator="equal">
      <formula>"N/A       "</formula>
    </cfRule>
  </conditionalFormatting>
  <conditionalFormatting sqref="O11:P11 N12:P12 N56:P57">
    <cfRule type="cellIs" dxfId="216" priority="104" stopIfTrue="1" operator="equal">
      <formula>"N/A       "</formula>
    </cfRule>
    <cfRule type="cellIs" dxfId="215" priority="103" stopIfTrue="1" operator="equal">
      <formula>"N/A    "</formula>
    </cfRule>
  </conditionalFormatting>
  <conditionalFormatting sqref="P60:P63">
    <cfRule type="cellIs" dxfId="214" priority="15" stopIfTrue="1" operator="equal">
      <formula>"N/A    "</formula>
    </cfRule>
    <cfRule type="cellIs" dxfId="213" priority="16" stopIfTrue="1" operator="equal">
      <formula>"N/A       "</formula>
    </cfRule>
  </conditionalFormatting>
  <conditionalFormatting sqref="P67:P68">
    <cfRule type="cellIs" dxfId="212" priority="101" stopIfTrue="1" operator="equal">
      <formula>"N/A    "</formula>
    </cfRule>
    <cfRule type="cellIs" dxfId="211" priority="102" stopIfTrue="1" operator="equal">
      <formula>"N/A       "</formula>
    </cfRule>
  </conditionalFormatting>
  <conditionalFormatting sqref="P70">
    <cfRule type="cellIs" dxfId="210" priority="98" stopIfTrue="1" operator="equal">
      <formula>"N/A       "</formula>
    </cfRule>
    <cfRule type="cellIs" dxfId="209" priority="97" stopIfTrue="1" operator="equal">
      <formula>"N/A    "</formula>
    </cfRule>
  </conditionalFormatting>
  <conditionalFormatting sqref="P72:P78">
    <cfRule type="cellIs" dxfId="208" priority="40" stopIfTrue="1" operator="equal">
      <formula>"N/A       "</formula>
    </cfRule>
    <cfRule type="cellIs" dxfId="207" priority="39" stopIfTrue="1" operator="equal">
      <formula>"N/A    "</formula>
    </cfRule>
  </conditionalFormatting>
  <conditionalFormatting sqref="V11:W11 U12:W12 U56:W57">
    <cfRule type="cellIs" dxfId="206" priority="96" stopIfTrue="1" operator="equal">
      <formula>"N/A       "</formula>
    </cfRule>
    <cfRule type="cellIs" dxfId="205" priority="95" stopIfTrue="1" operator="equal">
      <formula>"N/A    "</formula>
    </cfRule>
  </conditionalFormatting>
  <conditionalFormatting sqref="W60:W63">
    <cfRule type="cellIs" dxfId="204" priority="13" stopIfTrue="1" operator="equal">
      <formula>"N/A    "</formula>
    </cfRule>
    <cfRule type="cellIs" dxfId="203" priority="14" stopIfTrue="1" operator="equal">
      <formula>"N/A       "</formula>
    </cfRule>
  </conditionalFormatting>
  <conditionalFormatting sqref="W67:W68">
    <cfRule type="cellIs" dxfId="202" priority="94" stopIfTrue="1" operator="equal">
      <formula>"N/A       "</formula>
    </cfRule>
    <cfRule type="cellIs" dxfId="201" priority="93" stopIfTrue="1" operator="equal">
      <formula>"N/A    "</formula>
    </cfRule>
  </conditionalFormatting>
  <conditionalFormatting sqref="W72:W78">
    <cfRule type="cellIs" dxfId="200" priority="37" stopIfTrue="1" operator="equal">
      <formula>"N/A    "</formula>
    </cfRule>
    <cfRule type="cellIs" dxfId="199" priority="38" stopIfTrue="1" operator="equal">
      <formula>"N/A       "</formula>
    </cfRule>
  </conditionalFormatting>
  <conditionalFormatting sqref="AC11:AD11 AB12:AD12 AB56:AD57">
    <cfRule type="cellIs" dxfId="198" priority="88" stopIfTrue="1" operator="equal">
      <formula>"N/A       "</formula>
    </cfRule>
    <cfRule type="cellIs" dxfId="197" priority="87" stopIfTrue="1" operator="equal">
      <formula>"N/A    "</formula>
    </cfRule>
  </conditionalFormatting>
  <conditionalFormatting sqref="AD60:AD63">
    <cfRule type="cellIs" dxfId="196" priority="12" stopIfTrue="1" operator="equal">
      <formula>"N/A       "</formula>
    </cfRule>
    <cfRule type="cellIs" dxfId="195" priority="11" stopIfTrue="1" operator="equal">
      <formula>"N/A    "</formula>
    </cfRule>
  </conditionalFormatting>
  <conditionalFormatting sqref="AD67:AD68">
    <cfRule type="cellIs" dxfId="194" priority="85" stopIfTrue="1" operator="equal">
      <formula>"N/A    "</formula>
    </cfRule>
    <cfRule type="cellIs" dxfId="193" priority="86" stopIfTrue="1" operator="equal">
      <formula>"N/A       "</formula>
    </cfRule>
  </conditionalFormatting>
  <conditionalFormatting sqref="AD70">
    <cfRule type="cellIs" dxfId="192" priority="81" stopIfTrue="1" operator="equal">
      <formula>"N/A    "</formula>
    </cfRule>
    <cfRule type="cellIs" dxfId="191" priority="82" stopIfTrue="1" operator="equal">
      <formula>"N/A       "</formula>
    </cfRule>
  </conditionalFormatting>
  <conditionalFormatting sqref="AD72:AD78">
    <cfRule type="cellIs" dxfId="190" priority="35" stopIfTrue="1" operator="equal">
      <formula>"N/A    "</formula>
    </cfRule>
    <cfRule type="cellIs" dxfId="189" priority="36" stopIfTrue="1" operator="equal">
      <formula>"N/A       "</formula>
    </cfRule>
  </conditionalFormatting>
  <conditionalFormatting sqref="AJ11:AK11 AI12:AK12 AI56:AK57">
    <cfRule type="cellIs" dxfId="188" priority="80" stopIfTrue="1" operator="equal">
      <formula>"N/A       "</formula>
    </cfRule>
    <cfRule type="cellIs" dxfId="187" priority="79" stopIfTrue="1" operator="equal">
      <formula>"N/A    "</formula>
    </cfRule>
  </conditionalFormatting>
  <conditionalFormatting sqref="AK60:AK63">
    <cfRule type="cellIs" dxfId="186" priority="10" stopIfTrue="1" operator="equal">
      <formula>"N/A       "</formula>
    </cfRule>
    <cfRule type="cellIs" dxfId="185" priority="9" stopIfTrue="1" operator="equal">
      <formula>"N/A    "</formula>
    </cfRule>
  </conditionalFormatting>
  <conditionalFormatting sqref="AK67:AK68">
    <cfRule type="cellIs" dxfId="184" priority="78" stopIfTrue="1" operator="equal">
      <formula>"N/A       "</formula>
    </cfRule>
    <cfRule type="cellIs" dxfId="183" priority="77" stopIfTrue="1" operator="equal">
      <formula>"N/A    "</formula>
    </cfRule>
  </conditionalFormatting>
  <conditionalFormatting sqref="AK70">
    <cfRule type="cellIs" dxfId="182" priority="74" stopIfTrue="1" operator="equal">
      <formula>"N/A       "</formula>
    </cfRule>
    <cfRule type="cellIs" dxfId="181" priority="73" stopIfTrue="1" operator="equal">
      <formula>"N/A    "</formula>
    </cfRule>
  </conditionalFormatting>
  <conditionalFormatting sqref="AK72:AK78">
    <cfRule type="cellIs" dxfId="180" priority="33" stopIfTrue="1" operator="equal">
      <formula>"N/A    "</formula>
    </cfRule>
    <cfRule type="cellIs" dxfId="179" priority="34" stopIfTrue="1" operator="equal">
      <formula>"N/A       "</formula>
    </cfRule>
  </conditionalFormatting>
  <conditionalFormatting sqref="AQ11:AR11 AP12:AR12 AP56:AR57">
    <cfRule type="cellIs" dxfId="178" priority="72" stopIfTrue="1" operator="equal">
      <formula>"N/A       "</formula>
    </cfRule>
    <cfRule type="cellIs" dxfId="177" priority="71" stopIfTrue="1" operator="equal">
      <formula>"N/A    "</formula>
    </cfRule>
  </conditionalFormatting>
  <conditionalFormatting sqref="AR60:AR63">
    <cfRule type="cellIs" dxfId="176" priority="7" stopIfTrue="1" operator="equal">
      <formula>"N/A    "</formula>
    </cfRule>
    <cfRule type="cellIs" dxfId="175" priority="8" stopIfTrue="1" operator="equal">
      <formula>"N/A       "</formula>
    </cfRule>
  </conditionalFormatting>
  <conditionalFormatting sqref="AR67:AR68">
    <cfRule type="cellIs" dxfId="174" priority="70" stopIfTrue="1" operator="equal">
      <formula>"N/A       "</formula>
    </cfRule>
    <cfRule type="cellIs" dxfId="173" priority="69" stopIfTrue="1" operator="equal">
      <formula>"N/A    "</formula>
    </cfRule>
  </conditionalFormatting>
  <conditionalFormatting sqref="AR70">
    <cfRule type="cellIs" dxfId="172" priority="66" stopIfTrue="1" operator="equal">
      <formula>"N/A       "</formula>
    </cfRule>
    <cfRule type="cellIs" dxfId="171" priority="65" stopIfTrue="1" operator="equal">
      <formula>"N/A    "</formula>
    </cfRule>
  </conditionalFormatting>
  <conditionalFormatting sqref="AR72:AR78">
    <cfRule type="cellIs" dxfId="170" priority="32" stopIfTrue="1" operator="equal">
      <formula>"N/A       "</formula>
    </cfRule>
    <cfRule type="cellIs" dxfId="169" priority="31" stopIfTrue="1" operator="equal">
      <formula>"N/A    "</formula>
    </cfRule>
  </conditionalFormatting>
  <conditionalFormatting sqref="AX11:AY11 AW12:AY12 AW56:AY57">
    <cfRule type="cellIs" dxfId="168" priority="64" stopIfTrue="1" operator="equal">
      <formula>"N/A       "</formula>
    </cfRule>
    <cfRule type="cellIs" dxfId="167" priority="63" stopIfTrue="1" operator="equal">
      <formula>"N/A    "</formula>
    </cfRule>
  </conditionalFormatting>
  <conditionalFormatting sqref="AY60:AY63">
    <cfRule type="cellIs" dxfId="166" priority="6" stopIfTrue="1" operator="equal">
      <formula>"N/A       "</formula>
    </cfRule>
    <cfRule type="cellIs" dxfId="165" priority="5" stopIfTrue="1" operator="equal">
      <formula>"N/A    "</formula>
    </cfRule>
  </conditionalFormatting>
  <conditionalFormatting sqref="AY67:AY68">
    <cfRule type="cellIs" dxfId="164" priority="62" stopIfTrue="1" operator="equal">
      <formula>"N/A       "</formula>
    </cfRule>
    <cfRule type="cellIs" dxfId="163" priority="61" stopIfTrue="1" operator="equal">
      <formula>"N/A    "</formula>
    </cfRule>
  </conditionalFormatting>
  <conditionalFormatting sqref="AY70">
    <cfRule type="cellIs" dxfId="162" priority="58" stopIfTrue="1" operator="equal">
      <formula>"N/A       "</formula>
    </cfRule>
    <cfRule type="cellIs" dxfId="161" priority="57" stopIfTrue="1" operator="equal">
      <formula>"N/A    "</formula>
    </cfRule>
  </conditionalFormatting>
  <conditionalFormatting sqref="AY72:AY78">
    <cfRule type="cellIs" dxfId="160" priority="30" stopIfTrue="1" operator="equal">
      <formula>"N/A       "</formula>
    </cfRule>
    <cfRule type="cellIs" dxfId="159" priority="29" stopIfTrue="1" operator="equal">
      <formula>"N/A    "</formula>
    </cfRule>
  </conditionalFormatting>
  <conditionalFormatting sqref="BE11:BF11 BD12:BF12 BD56:BF57">
    <cfRule type="cellIs" dxfId="158" priority="56" stopIfTrue="1" operator="equal">
      <formula>"N/A       "</formula>
    </cfRule>
    <cfRule type="cellIs" dxfId="157" priority="55" stopIfTrue="1" operator="equal">
      <formula>"N/A    "</formula>
    </cfRule>
  </conditionalFormatting>
  <conditionalFormatting sqref="BF60:BF63">
    <cfRule type="cellIs" dxfId="156" priority="3" stopIfTrue="1" operator="equal">
      <formula>"N/A    "</formula>
    </cfRule>
    <cfRule type="cellIs" dxfId="155" priority="4" stopIfTrue="1" operator="equal">
      <formula>"N/A       "</formula>
    </cfRule>
  </conditionalFormatting>
  <conditionalFormatting sqref="BF67:BF68">
    <cfRule type="cellIs" dxfId="154" priority="53" stopIfTrue="1" operator="equal">
      <formula>"N/A    "</formula>
    </cfRule>
    <cfRule type="cellIs" dxfId="153" priority="54" stopIfTrue="1" operator="equal">
      <formula>"N/A       "</formula>
    </cfRule>
  </conditionalFormatting>
  <conditionalFormatting sqref="BF70">
    <cfRule type="cellIs" dxfId="152" priority="49" stopIfTrue="1" operator="equal">
      <formula>"N/A    "</formula>
    </cfRule>
    <cfRule type="cellIs" dxfId="151" priority="50" stopIfTrue="1" operator="equal">
      <formula>"N/A       "</formula>
    </cfRule>
  </conditionalFormatting>
  <conditionalFormatting sqref="BF72:BF78">
    <cfRule type="cellIs" dxfId="150" priority="27" stopIfTrue="1" operator="equal">
      <formula>"N/A    "</formula>
    </cfRule>
    <cfRule type="cellIs" dxfId="149" priority="28" stopIfTrue="1" operator="equal">
      <formula>"N/A       "</formula>
    </cfRule>
  </conditionalFormatting>
  <conditionalFormatting sqref="BL11:BM11 BK12:BM12 BK56:BM57">
    <cfRule type="cellIs" dxfId="148" priority="47" stopIfTrue="1" operator="equal">
      <formula>"N/A    "</formula>
    </cfRule>
    <cfRule type="cellIs" dxfId="147" priority="48" stopIfTrue="1" operator="equal">
      <formula>"N/A       "</formula>
    </cfRule>
  </conditionalFormatting>
  <conditionalFormatting sqref="BM60:BM63">
    <cfRule type="cellIs" dxfId="146" priority="1" stopIfTrue="1" operator="equal">
      <formula>"N/A    "</formula>
    </cfRule>
    <cfRule type="cellIs" dxfId="145" priority="2" stopIfTrue="1" operator="equal">
      <formula>"N/A       "</formula>
    </cfRule>
  </conditionalFormatting>
  <conditionalFormatting sqref="BM66:BM68">
    <cfRule type="cellIs" dxfId="144" priority="18" stopIfTrue="1" operator="equal">
      <formula>"N/A       "</formula>
    </cfRule>
    <cfRule type="cellIs" dxfId="143" priority="17" stopIfTrue="1" operator="equal">
      <formula>"N/A    "</formula>
    </cfRule>
  </conditionalFormatting>
  <conditionalFormatting sqref="BM70">
    <cfRule type="cellIs" dxfId="142" priority="41" stopIfTrue="1" operator="equal">
      <formula>"N/A    "</formula>
    </cfRule>
    <cfRule type="cellIs" dxfId="141" priority="42" stopIfTrue="1" operator="equal">
      <formula>"N/A       "</formula>
    </cfRule>
  </conditionalFormatting>
  <conditionalFormatting sqref="BM72:BM78">
    <cfRule type="cellIs" dxfId="140" priority="25" stopIfTrue="1" operator="equal">
      <formula>"N/A    "</formula>
    </cfRule>
    <cfRule type="cellIs" dxfId="139" priority="26" stopIfTrue="1" operator="equal">
      <formula>"N/A       "</formula>
    </cfRule>
  </conditionalFormatting>
  <conditionalFormatting sqref="BO72:BO78">
    <cfRule type="cellIs" dxfId="138" priority="24" stopIfTrue="1" operator="equal">
      <formula>"N/A       "</formula>
    </cfRule>
    <cfRule type="cellIs" dxfId="137" priority="23" stopIfTrue="1" operator="equal">
      <formula>"N/A    "</formula>
    </cfRule>
  </conditionalFormatting>
  <printOptions horizontalCentered="1" verticalCentered="1"/>
  <pageMargins left="0" right="0" top="0" bottom="0" header="0" footer="0"/>
  <pageSetup scale="60" fitToHeight="10" orientation="portrait" blackAndWhite="1" r:id="rId1"/>
  <colBreaks count="8" manualBreakCount="8">
    <brk id="9" max="1048575" man="1"/>
    <brk id="16" max="1048575" man="1"/>
    <brk id="23" max="1048575" man="1"/>
    <brk id="30" max="1048575" man="1"/>
    <brk id="37" max="1048575" man="1"/>
    <brk id="44" max="1048575" man="1"/>
    <brk id="51" max="1048575" man="1"/>
    <brk id="58"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tabColor rgb="FF7030A0"/>
  </sheetPr>
  <dimension ref="A1:BOY4402"/>
  <sheetViews>
    <sheetView showGridLines="0" zoomScaleNormal="100" workbookViewId="0">
      <pane xSplit="2" ySplit="10" topLeftCell="C62" activePane="bottomRight" state="frozen"/>
      <selection pane="topRight" activeCell="C1" sqref="C1"/>
      <selection pane="bottomLeft" activeCell="A11" sqref="A11"/>
      <selection pane="bottomRight" activeCell="B68" sqref="B68"/>
    </sheetView>
  </sheetViews>
  <sheetFormatPr defaultRowHeight="13.5"/>
  <cols>
    <col min="1" max="1" width="2.7109375" customWidth="1"/>
    <col min="2" max="2" width="32.5703125" customWidth="1"/>
    <col min="3" max="4" width="15.7109375" style="16" customWidth="1"/>
    <col min="5" max="5" width="15.7109375" style="32" customWidth="1"/>
    <col min="6" max="8" width="15.7109375" style="16" customWidth="1"/>
    <col min="9" max="9" width="20.140625" style="16" customWidth="1"/>
    <col min="10" max="11" width="15.7109375" style="16" customWidth="1"/>
    <col min="12" max="12" width="15.7109375" style="32" customWidth="1"/>
    <col min="13" max="15" width="15.7109375" style="16" customWidth="1"/>
    <col min="16" max="16" width="20" style="16" customWidth="1"/>
    <col min="17" max="22" width="15.7109375" style="1" customWidth="1"/>
    <col min="23" max="23" width="17.5703125" style="1" customWidth="1"/>
    <col min="24" max="24" width="15.7109375" style="1" customWidth="1"/>
    <col min="25" max="30" width="15.7109375" style="20" customWidth="1"/>
    <col min="31" max="65" width="15.7109375" style="1" customWidth="1"/>
    <col min="66" max="66" width="2.5703125" style="1" customWidth="1"/>
    <col min="67" max="67" width="14.28515625" style="1" customWidth="1"/>
    <col min="68" max="70" width="10.5703125" style="1" customWidth="1"/>
    <col min="71" max="1767" width="9.140625" style="1"/>
  </cols>
  <sheetData>
    <row r="1" spans="1:71" customFormat="1" ht="13.5" customHeight="1">
      <c r="A1" s="1433" t="s">
        <v>29</v>
      </c>
      <c r="B1" s="1433"/>
      <c r="C1" s="1433"/>
      <c r="D1" s="1433"/>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row>
    <row r="2" spans="1:71" customFormat="1" ht="12.75">
      <c r="A2" s="1434" t="s">
        <v>176</v>
      </c>
      <c r="B2" s="1434"/>
      <c r="C2" s="1434"/>
      <c r="D2" s="1434"/>
      <c r="E2" s="2"/>
      <c r="F2" s="2"/>
      <c r="G2" s="2"/>
      <c r="H2" s="2"/>
      <c r="I2" s="2"/>
      <c r="J2" s="1434"/>
      <c r="K2" s="1434"/>
      <c r="L2" s="1434"/>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9"/>
      <c r="BO2" s="8"/>
    </row>
    <row r="3" spans="1:71" customFormat="1" ht="9.6" customHeight="1">
      <c r="A3" s="4"/>
      <c r="B3" s="4"/>
      <c r="C3" s="25"/>
      <c r="D3" s="9"/>
      <c r="E3" s="9"/>
      <c r="F3" s="9"/>
      <c r="G3" s="15"/>
      <c r="H3" s="15"/>
      <c r="I3" s="15"/>
      <c r="J3" s="25"/>
      <c r="K3" s="9"/>
      <c r="L3" s="9"/>
      <c r="M3" s="9"/>
      <c r="N3" s="15"/>
      <c r="O3" s="15"/>
      <c r="P3" s="15"/>
      <c r="Q3" s="25"/>
      <c r="R3" s="9"/>
      <c r="S3" s="9"/>
      <c r="T3" s="9"/>
      <c r="U3" s="15"/>
      <c r="V3" s="15"/>
      <c r="W3" s="418"/>
      <c r="X3" s="421"/>
      <c r="Y3" s="10"/>
      <c r="Z3" s="10"/>
      <c r="AA3" s="10"/>
      <c r="AB3" s="418"/>
      <c r="AC3" s="418"/>
      <c r="AD3" s="418"/>
      <c r="AE3" s="421"/>
      <c r="AF3" s="10"/>
      <c r="AG3" s="10"/>
      <c r="AH3" s="10"/>
      <c r="AI3" s="418"/>
      <c r="AJ3" s="418"/>
      <c r="AK3" s="418"/>
      <c r="AL3" s="421"/>
      <c r="AM3" s="10"/>
      <c r="AN3" s="10"/>
      <c r="AO3" s="10"/>
      <c r="AP3" s="418"/>
      <c r="AQ3" s="418"/>
      <c r="AR3" s="418"/>
      <c r="AS3" s="421"/>
      <c r="AT3" s="10"/>
      <c r="AU3" s="10"/>
      <c r="AV3" s="10"/>
      <c r="AW3" s="418"/>
      <c r="AX3" s="418"/>
      <c r="AY3" s="418"/>
      <c r="AZ3" s="421"/>
      <c r="BA3" s="10"/>
      <c r="BB3" s="10"/>
      <c r="BC3" s="10"/>
      <c r="BD3" s="418"/>
      <c r="BE3" s="418"/>
      <c r="BF3" s="418"/>
      <c r="BG3" s="421"/>
      <c r="BH3" s="10"/>
      <c r="BI3" s="10"/>
      <c r="BJ3" s="10"/>
      <c r="BK3" s="418"/>
      <c r="BL3" s="418"/>
      <c r="BM3" s="418"/>
      <c r="BN3" s="423"/>
      <c r="BO3" s="418"/>
      <c r="BP3" s="342"/>
    </row>
    <row r="4" spans="1:71" s="6" customFormat="1" ht="12.75">
      <c r="A4" s="1446" t="s">
        <v>22</v>
      </c>
      <c r="B4" s="1446"/>
      <c r="C4" s="350" t="s">
        <v>21</v>
      </c>
      <c r="D4" s="1470" t="str">
        <f>+'Schedule I MH'!E3</f>
        <v>Contractor Name</v>
      </c>
      <c r="E4" s="1470"/>
      <c r="F4" s="1470"/>
      <c r="G4" s="1470"/>
      <c r="H4" s="363" t="s">
        <v>178</v>
      </c>
      <c r="I4" s="364"/>
      <c r="J4" s="350" t="s">
        <v>21</v>
      </c>
      <c r="K4" s="444" t="str">
        <f t="shared" ref="K4" si="0">$D$4</f>
        <v>Contractor Name</v>
      </c>
      <c r="L4" s="444"/>
      <c r="M4" s="444"/>
      <c r="N4" s="445"/>
      <c r="O4" s="363" t="s">
        <v>178</v>
      </c>
      <c r="P4" s="454">
        <f>I4</f>
        <v>0</v>
      </c>
      <c r="Q4" s="350" t="s">
        <v>21</v>
      </c>
      <c r="R4" s="1453" t="str">
        <f t="shared" ref="R4" si="1">$D$4</f>
        <v>Contractor Name</v>
      </c>
      <c r="S4" s="1453"/>
      <c r="T4" s="1453"/>
      <c r="U4" s="1453"/>
      <c r="V4" s="363" t="s">
        <v>178</v>
      </c>
      <c r="W4" s="454">
        <f>I4</f>
        <v>0</v>
      </c>
      <c r="X4" s="402" t="s">
        <v>21</v>
      </c>
      <c r="Y4" s="1453" t="str">
        <f t="shared" ref="Y4" si="2">$D$4</f>
        <v>Contractor Name</v>
      </c>
      <c r="Z4" s="1453"/>
      <c r="AA4" s="1453"/>
      <c r="AB4" s="1453"/>
      <c r="AC4" s="453" t="s">
        <v>178</v>
      </c>
      <c r="AD4" s="454">
        <f>I4</f>
        <v>0</v>
      </c>
      <c r="AE4" s="402" t="s">
        <v>21</v>
      </c>
      <c r="AF4" s="1453" t="str">
        <f t="shared" ref="AF4" si="3">$D$4</f>
        <v>Contractor Name</v>
      </c>
      <c r="AG4" s="1453"/>
      <c r="AH4" s="1453"/>
      <c r="AI4" s="1453"/>
      <c r="AJ4" s="453" t="s">
        <v>178</v>
      </c>
      <c r="AK4" s="454">
        <f>I4</f>
        <v>0</v>
      </c>
      <c r="AL4" s="402" t="s">
        <v>21</v>
      </c>
      <c r="AM4" s="1453" t="str">
        <f t="shared" ref="AM4" si="4">$D$4</f>
        <v>Contractor Name</v>
      </c>
      <c r="AN4" s="1453"/>
      <c r="AO4" s="1453"/>
      <c r="AP4" s="1453"/>
      <c r="AQ4" s="453" t="s">
        <v>178</v>
      </c>
      <c r="AR4" s="454">
        <f>I4</f>
        <v>0</v>
      </c>
      <c r="AS4" s="402" t="s">
        <v>21</v>
      </c>
      <c r="AT4" s="1453" t="str">
        <f t="shared" ref="AT4" si="5">$D$4</f>
        <v>Contractor Name</v>
      </c>
      <c r="AU4" s="1453"/>
      <c r="AV4" s="1453"/>
      <c r="AW4" s="1453"/>
      <c r="AX4" s="453" t="s">
        <v>178</v>
      </c>
      <c r="AY4" s="454">
        <f>I4</f>
        <v>0</v>
      </c>
      <c r="AZ4" s="402" t="s">
        <v>21</v>
      </c>
      <c r="BA4" s="1453" t="str">
        <f t="shared" ref="BA4" si="6">$D$4</f>
        <v>Contractor Name</v>
      </c>
      <c r="BB4" s="1453"/>
      <c r="BC4" s="1453"/>
      <c r="BD4" s="1453"/>
      <c r="BE4" s="453" t="s">
        <v>178</v>
      </c>
      <c r="BF4" s="454">
        <f>I4</f>
        <v>0</v>
      </c>
      <c r="BG4" s="402" t="s">
        <v>21</v>
      </c>
      <c r="BH4" s="1453" t="str">
        <f t="shared" ref="BH4" si="7">$D$4</f>
        <v>Contractor Name</v>
      </c>
      <c r="BI4" s="1453"/>
      <c r="BJ4" s="1453"/>
      <c r="BK4" s="1453"/>
      <c r="BL4" s="453" t="s">
        <v>178</v>
      </c>
      <c r="BM4" s="454">
        <f>I4</f>
        <v>0</v>
      </c>
      <c r="BN4" s="455"/>
      <c r="BO4" s="456"/>
      <c r="BP4" s="456"/>
    </row>
    <row r="5" spans="1:71" s="6" customFormat="1" ht="15" customHeight="1">
      <c r="A5" s="1446"/>
      <c r="B5" s="1446"/>
      <c r="C5" s="350" t="s">
        <v>20</v>
      </c>
      <c r="D5" s="435" t="str">
        <f>+'Schedule I MH'!E4</f>
        <v>Contract Number</v>
      </c>
      <c r="E5" s="352"/>
      <c r="F5" s="365" t="s">
        <v>90</v>
      </c>
      <c r="G5" s="366">
        <f>+'Schedule I MH'!H4</f>
        <v>0</v>
      </c>
      <c r="H5" s="367"/>
      <c r="I5" s="367"/>
      <c r="J5" s="350" t="s">
        <v>20</v>
      </c>
      <c r="K5" s="432" t="str">
        <f>D5</f>
        <v>Contract Number</v>
      </c>
      <c r="L5" s="446"/>
      <c r="M5" s="447" t="s">
        <v>90</v>
      </c>
      <c r="N5" s="448">
        <f>G5</f>
        <v>0</v>
      </c>
      <c r="O5" s="367"/>
      <c r="P5" s="367"/>
      <c r="Q5" s="350" t="s">
        <v>20</v>
      </c>
      <c r="R5" s="452" t="str">
        <f>D5</f>
        <v>Contract Number</v>
      </c>
      <c r="S5" s="446"/>
      <c r="T5" s="447" t="s">
        <v>90</v>
      </c>
      <c r="U5" s="448">
        <f>G5</f>
        <v>0</v>
      </c>
      <c r="V5" s="367"/>
      <c r="W5" s="457"/>
      <c r="X5" s="402" t="s">
        <v>20</v>
      </c>
      <c r="Y5" s="452" t="str">
        <f>D5</f>
        <v>Contract Number</v>
      </c>
      <c r="Z5" s="446"/>
      <c r="AA5" s="447" t="s">
        <v>90</v>
      </c>
      <c r="AB5" s="448">
        <f>G5</f>
        <v>0</v>
      </c>
      <c r="AC5" s="457"/>
      <c r="AD5" s="457"/>
      <c r="AE5" s="402" t="s">
        <v>20</v>
      </c>
      <c r="AF5" s="452" t="str">
        <f>D5</f>
        <v>Contract Number</v>
      </c>
      <c r="AG5" s="446"/>
      <c r="AH5" s="447" t="s">
        <v>90</v>
      </c>
      <c r="AI5" s="448">
        <f>G5</f>
        <v>0</v>
      </c>
      <c r="AJ5" s="457"/>
      <c r="AK5" s="457"/>
      <c r="AL5" s="402" t="s">
        <v>20</v>
      </c>
      <c r="AM5" s="452" t="str">
        <f>D5</f>
        <v>Contract Number</v>
      </c>
      <c r="AN5" s="446"/>
      <c r="AO5" s="447" t="s">
        <v>90</v>
      </c>
      <c r="AP5" s="448">
        <f>G5</f>
        <v>0</v>
      </c>
      <c r="AQ5" s="457"/>
      <c r="AR5" s="457"/>
      <c r="AS5" s="402" t="s">
        <v>20</v>
      </c>
      <c r="AT5" s="452" t="str">
        <f>D5</f>
        <v>Contract Number</v>
      </c>
      <c r="AU5" s="446"/>
      <c r="AV5" s="447" t="s">
        <v>90</v>
      </c>
      <c r="AW5" s="448">
        <f>G5</f>
        <v>0</v>
      </c>
      <c r="AX5" s="457"/>
      <c r="AY5" s="457"/>
      <c r="AZ5" s="402" t="s">
        <v>20</v>
      </c>
      <c r="BA5" s="452" t="str">
        <f>D5</f>
        <v>Contract Number</v>
      </c>
      <c r="BB5" s="446"/>
      <c r="BC5" s="447" t="s">
        <v>90</v>
      </c>
      <c r="BD5" s="448">
        <f>G5</f>
        <v>0</v>
      </c>
      <c r="BE5" s="457"/>
      <c r="BF5" s="457"/>
      <c r="BG5" s="402" t="s">
        <v>20</v>
      </c>
      <c r="BH5" s="452" t="str">
        <f>D5</f>
        <v>Contract Number</v>
      </c>
      <c r="BI5" s="446"/>
      <c r="BJ5" s="447" t="s">
        <v>90</v>
      </c>
      <c r="BK5" s="448">
        <f>G5</f>
        <v>0</v>
      </c>
      <c r="BL5" s="457"/>
      <c r="BM5" s="457"/>
      <c r="BN5" s="456"/>
      <c r="BO5" s="458"/>
      <c r="BP5" s="456"/>
    </row>
    <row r="6" spans="1:71" s="6" customFormat="1" ht="19.149999999999999" customHeight="1">
      <c r="A6" s="1446"/>
      <c r="B6" s="1446"/>
      <c r="C6" s="350" t="s">
        <v>155</v>
      </c>
      <c r="D6" s="368" t="s">
        <v>156</v>
      </c>
      <c r="E6" s="369">
        <v>42217</v>
      </c>
      <c r="F6" s="370" t="s">
        <v>151</v>
      </c>
      <c r="G6" s="371">
        <v>42247</v>
      </c>
      <c r="H6" s="372"/>
      <c r="I6" s="372"/>
      <c r="J6" s="350" t="s">
        <v>155</v>
      </c>
      <c r="K6" s="368" t="s">
        <v>156</v>
      </c>
      <c r="L6" s="449">
        <f>E6</f>
        <v>42217</v>
      </c>
      <c r="M6" s="450" t="s">
        <v>151</v>
      </c>
      <c r="N6" s="451">
        <f>G6</f>
        <v>42247</v>
      </c>
      <c r="O6" s="372"/>
      <c r="P6" s="372"/>
      <c r="Q6" s="350" t="s">
        <v>155</v>
      </c>
      <c r="R6" s="434" t="s">
        <v>156</v>
      </c>
      <c r="S6" s="449">
        <f>E6</f>
        <v>42217</v>
      </c>
      <c r="T6" s="450" t="s">
        <v>151</v>
      </c>
      <c r="U6" s="451">
        <f>G6</f>
        <v>42247</v>
      </c>
      <c r="V6" s="372"/>
      <c r="W6" s="459"/>
      <c r="X6" s="402" t="s">
        <v>155</v>
      </c>
      <c r="Y6" s="434" t="s">
        <v>156</v>
      </c>
      <c r="Z6" s="449">
        <f>E6</f>
        <v>42217</v>
      </c>
      <c r="AA6" s="450" t="s">
        <v>151</v>
      </c>
      <c r="AB6" s="451">
        <f>G6</f>
        <v>42247</v>
      </c>
      <c r="AC6" s="459"/>
      <c r="AD6" s="459"/>
      <c r="AE6" s="402" t="s">
        <v>155</v>
      </c>
      <c r="AF6" s="434" t="s">
        <v>156</v>
      </c>
      <c r="AG6" s="449">
        <f>E6</f>
        <v>42217</v>
      </c>
      <c r="AH6" s="450" t="s">
        <v>151</v>
      </c>
      <c r="AI6" s="451">
        <f>G6</f>
        <v>42247</v>
      </c>
      <c r="AJ6" s="459"/>
      <c r="AK6" s="459"/>
      <c r="AL6" s="402" t="s">
        <v>155</v>
      </c>
      <c r="AM6" s="434" t="s">
        <v>156</v>
      </c>
      <c r="AN6" s="449">
        <f>E6</f>
        <v>42217</v>
      </c>
      <c r="AO6" s="450" t="s">
        <v>151</v>
      </c>
      <c r="AP6" s="451">
        <f>G6</f>
        <v>42247</v>
      </c>
      <c r="AQ6" s="459"/>
      <c r="AR6" s="459"/>
      <c r="AS6" s="402" t="s">
        <v>155</v>
      </c>
      <c r="AT6" s="434" t="s">
        <v>156</v>
      </c>
      <c r="AU6" s="449">
        <f>E6</f>
        <v>42217</v>
      </c>
      <c r="AV6" s="450" t="s">
        <v>151</v>
      </c>
      <c r="AW6" s="451">
        <f>G6</f>
        <v>42247</v>
      </c>
      <c r="AX6" s="459"/>
      <c r="AY6" s="459"/>
      <c r="AZ6" s="402" t="s">
        <v>155</v>
      </c>
      <c r="BA6" s="434" t="s">
        <v>156</v>
      </c>
      <c r="BB6" s="449">
        <f>E6</f>
        <v>42217</v>
      </c>
      <c r="BC6" s="450" t="s">
        <v>151</v>
      </c>
      <c r="BD6" s="451">
        <f>G6</f>
        <v>42247</v>
      </c>
      <c r="BE6" s="459"/>
      <c r="BF6" s="459"/>
      <c r="BG6" s="402" t="s">
        <v>155</v>
      </c>
      <c r="BH6" s="434" t="s">
        <v>156</v>
      </c>
      <c r="BI6" s="449">
        <f>E6</f>
        <v>42217</v>
      </c>
      <c r="BJ6" s="450" t="s">
        <v>151</v>
      </c>
      <c r="BK6" s="451">
        <f>G6</f>
        <v>42247</v>
      </c>
      <c r="BL6" s="459"/>
      <c r="BM6" s="459"/>
      <c r="BN6" s="460"/>
      <c r="BO6" s="460"/>
      <c r="BP6" s="456"/>
    </row>
    <row r="7" spans="1:71" customFormat="1" ht="8.25" customHeight="1" thickBot="1">
      <c r="A7" s="649"/>
      <c r="B7" s="649"/>
      <c r="C7" s="297"/>
      <c r="D7" s="297"/>
      <c r="E7" s="297"/>
      <c r="F7" s="297"/>
      <c r="G7" s="297"/>
      <c r="H7" s="297"/>
      <c r="I7" s="297"/>
      <c r="J7" s="297"/>
      <c r="K7" s="297"/>
      <c r="L7" s="297"/>
      <c r="M7" s="297"/>
      <c r="N7" s="297"/>
      <c r="O7" s="297"/>
      <c r="P7" s="297"/>
      <c r="Q7" s="297"/>
      <c r="R7" s="297"/>
      <c r="S7" s="297"/>
      <c r="T7" s="297"/>
      <c r="U7" s="297"/>
      <c r="V7" s="297"/>
      <c r="W7" s="297"/>
      <c r="X7" s="297"/>
      <c r="Y7" s="297"/>
      <c r="Z7" s="297"/>
      <c r="AA7" s="297"/>
      <c r="AB7" s="297"/>
      <c r="AC7" s="297"/>
      <c r="AD7" s="297"/>
      <c r="AE7" s="297"/>
      <c r="AF7" s="297"/>
      <c r="AG7" s="297"/>
      <c r="AH7" s="297"/>
      <c r="AI7" s="297"/>
      <c r="AJ7" s="297"/>
      <c r="AK7" s="297"/>
      <c r="AL7" s="297"/>
      <c r="AM7" s="297"/>
      <c r="AN7" s="297"/>
      <c r="AO7" s="297"/>
      <c r="AP7" s="297"/>
      <c r="AQ7" s="297"/>
      <c r="AR7" s="297"/>
      <c r="AS7" s="297"/>
      <c r="AT7" s="297"/>
      <c r="AU7" s="297"/>
      <c r="AV7" s="297"/>
      <c r="AW7" s="297"/>
      <c r="AX7" s="297"/>
      <c r="AY7" s="297"/>
      <c r="AZ7" s="297"/>
      <c r="BA7" s="297"/>
      <c r="BB7" s="297"/>
      <c r="BC7" s="297"/>
      <c r="BD7" s="297"/>
      <c r="BE7" s="297"/>
      <c r="BF7" s="297"/>
      <c r="BG7" s="32"/>
      <c r="BH7" s="32"/>
      <c r="BI7" s="32"/>
      <c r="BJ7" s="32"/>
      <c r="BK7" s="32"/>
      <c r="BL7" s="32"/>
      <c r="BM7" s="32"/>
    </row>
    <row r="8" spans="1:71" customFormat="1" ht="14.25" customHeight="1" thickTop="1">
      <c r="A8" s="650" t="s">
        <v>30</v>
      </c>
      <c r="B8" s="651"/>
      <c r="C8" s="1436" t="s">
        <v>245</v>
      </c>
      <c r="D8" s="1437"/>
      <c r="E8" s="1437"/>
      <c r="F8" s="1437"/>
      <c r="G8" s="1437"/>
      <c r="H8" s="1437"/>
      <c r="I8" s="1438"/>
      <c r="J8" s="1469" t="s">
        <v>246</v>
      </c>
      <c r="K8" s="1437"/>
      <c r="L8" s="1437"/>
      <c r="M8" s="1437"/>
      <c r="N8" s="1437"/>
      <c r="O8" s="1437"/>
      <c r="P8" s="1438"/>
      <c r="Q8" s="1436" t="s">
        <v>247</v>
      </c>
      <c r="R8" s="1437"/>
      <c r="S8" s="1437"/>
      <c r="T8" s="1437"/>
      <c r="U8" s="1437"/>
      <c r="V8" s="1437"/>
      <c r="W8" s="1438"/>
      <c r="X8" s="1436" t="s">
        <v>248</v>
      </c>
      <c r="Y8" s="1437"/>
      <c r="Z8" s="1437"/>
      <c r="AA8" s="1437"/>
      <c r="AB8" s="1437"/>
      <c r="AC8" s="1437"/>
      <c r="AD8" s="1438"/>
      <c r="AE8" s="1436" t="s">
        <v>249</v>
      </c>
      <c r="AF8" s="1437"/>
      <c r="AG8" s="1437"/>
      <c r="AH8" s="1437"/>
      <c r="AI8" s="1437"/>
      <c r="AJ8" s="1437"/>
      <c r="AK8" s="1438"/>
      <c r="AL8" s="1436" t="s">
        <v>250</v>
      </c>
      <c r="AM8" s="1437"/>
      <c r="AN8" s="1437"/>
      <c r="AO8" s="1437"/>
      <c r="AP8" s="1437"/>
      <c r="AQ8" s="1437"/>
      <c r="AR8" s="1438"/>
      <c r="AS8" s="1436" t="s">
        <v>251</v>
      </c>
      <c r="AT8" s="1437"/>
      <c r="AU8" s="1437"/>
      <c r="AV8" s="1437"/>
      <c r="AW8" s="1437"/>
      <c r="AX8" s="1437"/>
      <c r="AY8" s="1438"/>
      <c r="AZ8" s="1436" t="s">
        <v>252</v>
      </c>
      <c r="BA8" s="1437"/>
      <c r="BB8" s="1437"/>
      <c r="BC8" s="1437"/>
      <c r="BD8" s="1437"/>
      <c r="BE8" s="1437"/>
      <c r="BF8" s="1438"/>
      <c r="BG8" s="1436" t="s">
        <v>253</v>
      </c>
      <c r="BH8" s="1437"/>
      <c r="BI8" s="1437"/>
      <c r="BJ8" s="1437"/>
      <c r="BK8" s="1437"/>
      <c r="BL8" s="1437"/>
      <c r="BM8" s="1438"/>
      <c r="BN8" s="18"/>
      <c r="BO8" s="1466" t="s">
        <v>158</v>
      </c>
    </row>
    <row r="9" spans="1:71" customFormat="1">
      <c r="A9" s="652" t="s">
        <v>31</v>
      </c>
      <c r="B9" s="653"/>
      <c r="C9" s="1442" t="s">
        <v>60</v>
      </c>
      <c r="D9" s="1443"/>
      <c r="E9" s="1443"/>
      <c r="F9" s="1443"/>
      <c r="G9" s="1443"/>
      <c r="H9" s="1443"/>
      <c r="I9" s="1445"/>
      <c r="J9" s="1468" t="s">
        <v>60</v>
      </c>
      <c r="K9" s="1443"/>
      <c r="L9" s="1443"/>
      <c r="M9" s="1443"/>
      <c r="N9" s="1443"/>
      <c r="O9" s="1443"/>
      <c r="P9" s="1445"/>
      <c r="Q9" s="1442" t="s">
        <v>60</v>
      </c>
      <c r="R9" s="1443"/>
      <c r="S9" s="1443"/>
      <c r="T9" s="1443"/>
      <c r="U9" s="1443"/>
      <c r="V9" s="1443"/>
      <c r="W9" s="1445"/>
      <c r="X9" s="1442" t="s">
        <v>60</v>
      </c>
      <c r="Y9" s="1443"/>
      <c r="Z9" s="1443"/>
      <c r="AA9" s="1443"/>
      <c r="AB9" s="1443"/>
      <c r="AC9" s="1443"/>
      <c r="AD9" s="1445"/>
      <c r="AE9" s="1442" t="s">
        <v>60</v>
      </c>
      <c r="AF9" s="1443"/>
      <c r="AG9" s="1443"/>
      <c r="AH9" s="1443"/>
      <c r="AI9" s="1443"/>
      <c r="AJ9" s="1443"/>
      <c r="AK9" s="1445"/>
      <c r="AL9" s="1442" t="s">
        <v>60</v>
      </c>
      <c r="AM9" s="1443"/>
      <c r="AN9" s="1443"/>
      <c r="AO9" s="1443"/>
      <c r="AP9" s="1443"/>
      <c r="AQ9" s="1443"/>
      <c r="AR9" s="1445"/>
      <c r="AS9" s="1442" t="s">
        <v>60</v>
      </c>
      <c r="AT9" s="1443"/>
      <c r="AU9" s="1443"/>
      <c r="AV9" s="1443"/>
      <c r="AW9" s="1443"/>
      <c r="AX9" s="1443"/>
      <c r="AY9" s="1445"/>
      <c r="AZ9" s="1442" t="s">
        <v>60</v>
      </c>
      <c r="BA9" s="1443"/>
      <c r="BB9" s="1443"/>
      <c r="BC9" s="1443"/>
      <c r="BD9" s="1443"/>
      <c r="BE9" s="1443"/>
      <c r="BF9" s="1445"/>
      <c r="BG9" s="1442" t="s">
        <v>60</v>
      </c>
      <c r="BH9" s="1443"/>
      <c r="BI9" s="1443"/>
      <c r="BJ9" s="1443"/>
      <c r="BK9" s="1443"/>
      <c r="BL9" s="1443"/>
      <c r="BM9" s="1445"/>
      <c r="BN9" s="18"/>
      <c r="BO9" s="1467"/>
    </row>
    <row r="10" spans="1:71" s="30" customFormat="1" ht="21" customHeight="1">
      <c r="A10" s="654"/>
      <c r="B10" s="287"/>
      <c r="C10" s="288" t="s">
        <v>89</v>
      </c>
      <c r="D10" s="289" t="s">
        <v>84</v>
      </c>
      <c r="E10" s="289" t="s">
        <v>235</v>
      </c>
      <c r="F10" s="290" t="s">
        <v>86</v>
      </c>
      <c r="G10" s="291" t="s">
        <v>87</v>
      </c>
      <c r="H10" s="291" t="s">
        <v>88</v>
      </c>
      <c r="I10" s="264" t="s">
        <v>157</v>
      </c>
      <c r="J10" s="556" t="s">
        <v>89</v>
      </c>
      <c r="K10" s="289" t="s">
        <v>84</v>
      </c>
      <c r="L10" s="289" t="s">
        <v>85</v>
      </c>
      <c r="M10" s="290" t="s">
        <v>86</v>
      </c>
      <c r="N10" s="291" t="s">
        <v>87</v>
      </c>
      <c r="O10" s="291" t="s">
        <v>88</v>
      </c>
      <c r="P10" s="264" t="s">
        <v>157</v>
      </c>
      <c r="Q10" s="288" t="s">
        <v>89</v>
      </c>
      <c r="R10" s="289" t="s">
        <v>84</v>
      </c>
      <c r="S10" s="289" t="s">
        <v>85</v>
      </c>
      <c r="T10" s="290" t="s">
        <v>86</v>
      </c>
      <c r="U10" s="291" t="s">
        <v>87</v>
      </c>
      <c r="V10" s="291" t="s">
        <v>88</v>
      </c>
      <c r="W10" s="264" t="s">
        <v>157</v>
      </c>
      <c r="X10" s="288" t="s">
        <v>89</v>
      </c>
      <c r="Y10" s="289" t="s">
        <v>84</v>
      </c>
      <c r="Z10" s="289" t="s">
        <v>85</v>
      </c>
      <c r="AA10" s="290" t="s">
        <v>86</v>
      </c>
      <c r="AB10" s="291" t="s">
        <v>87</v>
      </c>
      <c r="AC10" s="291" t="s">
        <v>88</v>
      </c>
      <c r="AD10" s="264" t="s">
        <v>157</v>
      </c>
      <c r="AE10" s="288" t="s">
        <v>89</v>
      </c>
      <c r="AF10" s="289" t="s">
        <v>84</v>
      </c>
      <c r="AG10" s="289" t="s">
        <v>85</v>
      </c>
      <c r="AH10" s="290" t="s">
        <v>86</v>
      </c>
      <c r="AI10" s="291" t="s">
        <v>87</v>
      </c>
      <c r="AJ10" s="291" t="s">
        <v>88</v>
      </c>
      <c r="AK10" s="264" t="s">
        <v>157</v>
      </c>
      <c r="AL10" s="288" t="s">
        <v>89</v>
      </c>
      <c r="AM10" s="289" t="s">
        <v>84</v>
      </c>
      <c r="AN10" s="289" t="s">
        <v>85</v>
      </c>
      <c r="AO10" s="290" t="s">
        <v>86</v>
      </c>
      <c r="AP10" s="291" t="s">
        <v>87</v>
      </c>
      <c r="AQ10" s="291" t="s">
        <v>88</v>
      </c>
      <c r="AR10" s="264" t="s">
        <v>157</v>
      </c>
      <c r="AS10" s="288" t="s">
        <v>89</v>
      </c>
      <c r="AT10" s="289" t="s">
        <v>84</v>
      </c>
      <c r="AU10" s="289" t="s">
        <v>85</v>
      </c>
      <c r="AV10" s="290" t="s">
        <v>86</v>
      </c>
      <c r="AW10" s="291" t="s">
        <v>87</v>
      </c>
      <c r="AX10" s="291" t="s">
        <v>88</v>
      </c>
      <c r="AY10" s="264" t="s">
        <v>157</v>
      </c>
      <c r="AZ10" s="288" t="s">
        <v>89</v>
      </c>
      <c r="BA10" s="289" t="s">
        <v>84</v>
      </c>
      <c r="BB10" s="289" t="s">
        <v>85</v>
      </c>
      <c r="BC10" s="290" t="s">
        <v>86</v>
      </c>
      <c r="BD10" s="291" t="s">
        <v>87</v>
      </c>
      <c r="BE10" s="291" t="s">
        <v>88</v>
      </c>
      <c r="BF10" s="264" t="s">
        <v>157</v>
      </c>
      <c r="BG10" s="288" t="s">
        <v>89</v>
      </c>
      <c r="BH10" s="289" t="s">
        <v>84</v>
      </c>
      <c r="BI10" s="289" t="s">
        <v>85</v>
      </c>
      <c r="BJ10" s="290" t="s">
        <v>86</v>
      </c>
      <c r="BK10" s="291" t="s">
        <v>87</v>
      </c>
      <c r="BL10" s="291" t="s">
        <v>88</v>
      </c>
      <c r="BM10" s="264" t="s">
        <v>157</v>
      </c>
      <c r="BO10" s="136" t="s">
        <v>159</v>
      </c>
    </row>
    <row r="11" spans="1:71" s="30" customFormat="1" ht="12.75">
      <c r="A11" s="536">
        <v>1</v>
      </c>
      <c r="B11" s="655" t="s">
        <v>65</v>
      </c>
      <c r="C11" s="683">
        <v>21305.59</v>
      </c>
      <c r="D11" s="684">
        <v>14956.53</v>
      </c>
      <c r="E11" s="685">
        <v>1749.14</v>
      </c>
      <c r="F11" s="685">
        <v>1517.07</v>
      </c>
      <c r="G11" s="610"/>
      <c r="H11" s="686"/>
      <c r="I11" s="611">
        <f>SUM(C11:H11)</f>
        <v>39528.33</v>
      </c>
      <c r="J11" s="738"/>
      <c r="K11" s="510"/>
      <c r="L11" s="739"/>
      <c r="M11" s="739"/>
      <c r="N11" s="739"/>
      <c r="O11" s="740"/>
      <c r="P11" s="564">
        <f>SUM(J11:O11)</f>
        <v>0</v>
      </c>
      <c r="Q11" s="683"/>
      <c r="R11" s="684"/>
      <c r="S11" s="685"/>
      <c r="T11" s="685"/>
      <c r="U11" s="685"/>
      <c r="V11" s="690"/>
      <c r="W11" s="563">
        <f>SUM(Q11:V11)</f>
        <v>0</v>
      </c>
      <c r="X11" s="683"/>
      <c r="Y11" s="684"/>
      <c r="Z11" s="685"/>
      <c r="AA11" s="685"/>
      <c r="AB11" s="685"/>
      <c r="AC11" s="690"/>
      <c r="AD11" s="563">
        <f>SUM(X11:AC11)</f>
        <v>0</v>
      </c>
      <c r="AE11" s="683"/>
      <c r="AF11" s="684"/>
      <c r="AG11" s="685"/>
      <c r="AH11" s="685"/>
      <c r="AI11" s="685"/>
      <c r="AJ11" s="690"/>
      <c r="AK11" s="563">
        <f>SUM(AE11:AJ11)</f>
        <v>0</v>
      </c>
      <c r="AL11" s="683"/>
      <c r="AM11" s="684"/>
      <c r="AN11" s="685"/>
      <c r="AO11" s="685"/>
      <c r="AP11" s="685"/>
      <c r="AQ11" s="690"/>
      <c r="AR11" s="563">
        <f>SUM(AL11:AQ11)</f>
        <v>0</v>
      </c>
      <c r="AS11" s="683"/>
      <c r="AT11" s="684"/>
      <c r="AU11" s="685"/>
      <c r="AV11" s="685"/>
      <c r="AW11" s="685"/>
      <c r="AX11" s="690"/>
      <c r="AY11" s="563">
        <f>SUM(AS11:AX11)</f>
        <v>0</v>
      </c>
      <c r="AZ11" s="683"/>
      <c r="BA11" s="684"/>
      <c r="BB11" s="685"/>
      <c r="BC11" s="685"/>
      <c r="BD11" s="685"/>
      <c r="BE11" s="690"/>
      <c r="BF11" s="563">
        <f>SUM(AZ11:BE11)</f>
        <v>0</v>
      </c>
      <c r="BG11" s="683"/>
      <c r="BH11" s="684"/>
      <c r="BI11" s="685"/>
      <c r="BJ11" s="685"/>
      <c r="BK11" s="685"/>
      <c r="BL11" s="690"/>
      <c r="BM11" s="563">
        <f>SUM(BG11:BL11)</f>
        <v>0</v>
      </c>
      <c r="BN11" s="594"/>
      <c r="BO11" s="565">
        <f>I11+P11+W11+AD11+AR11+AY11+BF11+BM11+AK11</f>
        <v>39528.33</v>
      </c>
    </row>
    <row r="12" spans="1:71" s="30" customFormat="1" ht="12.75">
      <c r="A12" s="536">
        <v>2</v>
      </c>
      <c r="B12" s="656" t="s">
        <v>32</v>
      </c>
      <c r="C12" s="687">
        <v>5953.8</v>
      </c>
      <c r="D12" s="688">
        <v>4179.37</v>
      </c>
      <c r="E12" s="689">
        <v>488.77</v>
      </c>
      <c r="F12" s="685">
        <v>423.92</v>
      </c>
      <c r="G12" s="690"/>
      <c r="H12" s="569"/>
      <c r="I12" s="611">
        <f>SUM(C12:H12)</f>
        <v>11045.86</v>
      </c>
      <c r="J12" s="741"/>
      <c r="K12" s="514"/>
      <c r="L12" s="742"/>
      <c r="M12" s="739"/>
      <c r="N12" s="743"/>
      <c r="O12" s="743"/>
      <c r="P12" s="564">
        <f>SUM(J12:O12)</f>
        <v>0</v>
      </c>
      <c r="Q12" s="687"/>
      <c r="R12" s="688"/>
      <c r="S12" s="689"/>
      <c r="T12" s="685"/>
      <c r="U12" s="569"/>
      <c r="V12" s="569"/>
      <c r="W12" s="563">
        <f>SUM(Q12:V12)</f>
        <v>0</v>
      </c>
      <c r="X12" s="687"/>
      <c r="Y12" s="688"/>
      <c r="Z12" s="689"/>
      <c r="AA12" s="685"/>
      <c r="AB12" s="569"/>
      <c r="AC12" s="569"/>
      <c r="AD12" s="563">
        <f>SUM(X12:AC12)</f>
        <v>0</v>
      </c>
      <c r="AE12" s="687"/>
      <c r="AF12" s="688"/>
      <c r="AG12" s="689"/>
      <c r="AH12" s="685"/>
      <c r="AI12" s="569"/>
      <c r="AJ12" s="569"/>
      <c r="AK12" s="563">
        <f>SUM(AE12:AJ12)</f>
        <v>0</v>
      </c>
      <c r="AL12" s="687"/>
      <c r="AM12" s="688"/>
      <c r="AN12" s="689"/>
      <c r="AO12" s="685"/>
      <c r="AP12" s="569"/>
      <c r="AQ12" s="569"/>
      <c r="AR12" s="563">
        <f>SUM(AL12:AQ12)</f>
        <v>0</v>
      </c>
      <c r="AS12" s="687"/>
      <c r="AT12" s="688"/>
      <c r="AU12" s="689"/>
      <c r="AV12" s="685"/>
      <c r="AW12" s="569"/>
      <c r="AX12" s="569"/>
      <c r="AY12" s="563">
        <f>SUM(AS12:AX12)</f>
        <v>0</v>
      </c>
      <c r="AZ12" s="687"/>
      <c r="BA12" s="688"/>
      <c r="BB12" s="689"/>
      <c r="BC12" s="685"/>
      <c r="BD12" s="569"/>
      <c r="BE12" s="569"/>
      <c r="BF12" s="563">
        <f>SUM(AZ12:BE12)</f>
        <v>0</v>
      </c>
      <c r="BG12" s="687"/>
      <c r="BH12" s="688"/>
      <c r="BI12" s="689"/>
      <c r="BJ12" s="685"/>
      <c r="BK12" s="569"/>
      <c r="BL12" s="569"/>
      <c r="BM12" s="563">
        <f>SUM(BG12:BL12)</f>
        <v>0</v>
      </c>
      <c r="BN12" s="594"/>
      <c r="BO12" s="565">
        <f t="shared" ref="BO12:BO71" si="8">I12+P12+W12+AD12+AR12+AY12+BF12+BM12+AK12</f>
        <v>11045.86</v>
      </c>
    </row>
    <row r="13" spans="1:71" s="30" customFormat="1" ht="12.75">
      <c r="A13" s="536">
        <v>3</v>
      </c>
      <c r="B13" s="656" t="s">
        <v>66</v>
      </c>
      <c r="C13" s="595">
        <f>C11+C12</f>
        <v>27259.39</v>
      </c>
      <c r="D13" s="596">
        <f t="shared" ref="D13:I13" si="9">D11+D12</f>
        <v>19135.900000000001</v>
      </c>
      <c r="E13" s="596">
        <f t="shared" si="9"/>
        <v>2237.91</v>
      </c>
      <c r="F13" s="596">
        <f t="shared" si="9"/>
        <v>1940.99</v>
      </c>
      <c r="G13" s="596">
        <f t="shared" si="9"/>
        <v>0</v>
      </c>
      <c r="H13" s="596">
        <f t="shared" si="9"/>
        <v>0</v>
      </c>
      <c r="I13" s="597">
        <f t="shared" si="9"/>
        <v>50574.19</v>
      </c>
      <c r="J13" s="598">
        <f>J11+J12</f>
        <v>0</v>
      </c>
      <c r="K13" s="531">
        <f t="shared" ref="K13:P13" si="10">K11+K12</f>
        <v>0</v>
      </c>
      <c r="L13" s="531">
        <f t="shared" si="10"/>
        <v>0</v>
      </c>
      <c r="M13" s="531">
        <f t="shared" si="10"/>
        <v>0</v>
      </c>
      <c r="N13" s="531">
        <f t="shared" si="10"/>
        <v>0</v>
      </c>
      <c r="O13" s="531">
        <f t="shared" si="10"/>
        <v>0</v>
      </c>
      <c r="P13" s="599">
        <f t="shared" si="10"/>
        <v>0</v>
      </c>
      <c r="Q13" s="595">
        <f>Q11+Q12</f>
        <v>0</v>
      </c>
      <c r="R13" s="596">
        <f t="shared" ref="R13:W13" si="11">R11+R12</f>
        <v>0</v>
      </c>
      <c r="S13" s="596">
        <f t="shared" si="11"/>
        <v>0</v>
      </c>
      <c r="T13" s="596">
        <f t="shared" si="11"/>
        <v>0</v>
      </c>
      <c r="U13" s="596">
        <f t="shared" si="11"/>
        <v>0</v>
      </c>
      <c r="V13" s="596">
        <f t="shared" si="11"/>
        <v>0</v>
      </c>
      <c r="W13" s="597">
        <f t="shared" si="11"/>
        <v>0</v>
      </c>
      <c r="X13" s="595">
        <f>X11+X12</f>
        <v>0</v>
      </c>
      <c r="Y13" s="596">
        <f t="shared" ref="Y13:AD13" si="12">Y11+Y12</f>
        <v>0</v>
      </c>
      <c r="Z13" s="596">
        <f t="shared" si="12"/>
        <v>0</v>
      </c>
      <c r="AA13" s="596">
        <f t="shared" si="12"/>
        <v>0</v>
      </c>
      <c r="AB13" s="596">
        <f t="shared" si="12"/>
        <v>0</v>
      </c>
      <c r="AC13" s="596">
        <f t="shared" si="12"/>
        <v>0</v>
      </c>
      <c r="AD13" s="597">
        <f t="shared" si="12"/>
        <v>0</v>
      </c>
      <c r="AE13" s="595">
        <f>AE11+AE12</f>
        <v>0</v>
      </c>
      <c r="AF13" s="596">
        <f t="shared" ref="AF13:AK13" si="13">AF11+AF12</f>
        <v>0</v>
      </c>
      <c r="AG13" s="596">
        <f t="shared" si="13"/>
        <v>0</v>
      </c>
      <c r="AH13" s="596">
        <f t="shared" si="13"/>
        <v>0</v>
      </c>
      <c r="AI13" s="596">
        <f t="shared" si="13"/>
        <v>0</v>
      </c>
      <c r="AJ13" s="596">
        <f t="shared" si="13"/>
        <v>0</v>
      </c>
      <c r="AK13" s="597">
        <f t="shared" si="13"/>
        <v>0</v>
      </c>
      <c r="AL13" s="595">
        <f>AL11+AL12</f>
        <v>0</v>
      </c>
      <c r="AM13" s="596">
        <f t="shared" ref="AM13:AR13" si="14">AM11+AM12</f>
        <v>0</v>
      </c>
      <c r="AN13" s="596">
        <f t="shared" si="14"/>
        <v>0</v>
      </c>
      <c r="AO13" s="596">
        <f t="shared" si="14"/>
        <v>0</v>
      </c>
      <c r="AP13" s="596">
        <f t="shared" si="14"/>
        <v>0</v>
      </c>
      <c r="AQ13" s="596">
        <f t="shared" si="14"/>
        <v>0</v>
      </c>
      <c r="AR13" s="597">
        <f t="shared" si="14"/>
        <v>0</v>
      </c>
      <c r="AS13" s="595">
        <f>AS11+AS12</f>
        <v>0</v>
      </c>
      <c r="AT13" s="596">
        <f t="shared" ref="AT13:AY13" si="15">AT11+AT12</f>
        <v>0</v>
      </c>
      <c r="AU13" s="596">
        <f t="shared" si="15"/>
        <v>0</v>
      </c>
      <c r="AV13" s="596">
        <f t="shared" si="15"/>
        <v>0</v>
      </c>
      <c r="AW13" s="596">
        <f t="shared" si="15"/>
        <v>0</v>
      </c>
      <c r="AX13" s="596">
        <f t="shared" si="15"/>
        <v>0</v>
      </c>
      <c r="AY13" s="597">
        <f t="shared" si="15"/>
        <v>0</v>
      </c>
      <c r="AZ13" s="595">
        <f>AZ11+AZ12</f>
        <v>0</v>
      </c>
      <c r="BA13" s="596">
        <f t="shared" ref="BA13:BF13" si="16">BA11+BA12</f>
        <v>0</v>
      </c>
      <c r="BB13" s="596">
        <f t="shared" si="16"/>
        <v>0</v>
      </c>
      <c r="BC13" s="596">
        <f t="shared" si="16"/>
        <v>0</v>
      </c>
      <c r="BD13" s="596">
        <f t="shared" si="16"/>
        <v>0</v>
      </c>
      <c r="BE13" s="596">
        <f t="shared" si="16"/>
        <v>0</v>
      </c>
      <c r="BF13" s="597">
        <f t="shared" si="16"/>
        <v>0</v>
      </c>
      <c r="BG13" s="595">
        <f>BG11+BG12</f>
        <v>0</v>
      </c>
      <c r="BH13" s="596">
        <f t="shared" ref="BH13:BM13" si="17">BH11+BH12</f>
        <v>0</v>
      </c>
      <c r="BI13" s="596">
        <f t="shared" si="17"/>
        <v>0</v>
      </c>
      <c r="BJ13" s="596">
        <f t="shared" si="17"/>
        <v>0</v>
      </c>
      <c r="BK13" s="596">
        <f t="shared" si="17"/>
        <v>0</v>
      </c>
      <c r="BL13" s="596">
        <f t="shared" si="17"/>
        <v>0</v>
      </c>
      <c r="BM13" s="597">
        <f t="shared" si="17"/>
        <v>0</v>
      </c>
      <c r="BN13" s="600"/>
      <c r="BO13" s="565">
        <f t="shared" si="8"/>
        <v>50574.19</v>
      </c>
    </row>
    <row r="14" spans="1:71" s="5" customFormat="1" ht="12.75">
      <c r="A14" s="537">
        <v>4</v>
      </c>
      <c r="B14" s="657" t="s">
        <v>64</v>
      </c>
      <c r="C14" s="567">
        <v>999.7</v>
      </c>
      <c r="D14" s="568">
        <v>701.76</v>
      </c>
      <c r="E14" s="569">
        <v>82.07</v>
      </c>
      <c r="F14" s="685">
        <v>71.180000000000007</v>
      </c>
      <c r="G14" s="569"/>
      <c r="H14" s="569"/>
      <c r="I14" s="611">
        <f>SUM(C14:H14)</f>
        <v>1854.71</v>
      </c>
      <c r="J14" s="570"/>
      <c r="K14" s="489"/>
      <c r="L14" s="571"/>
      <c r="M14" s="739"/>
      <c r="N14" s="743"/>
      <c r="O14" s="743"/>
      <c r="P14" s="564">
        <f>SUM(J14:O14)</f>
        <v>0</v>
      </c>
      <c r="Q14" s="567"/>
      <c r="R14" s="568"/>
      <c r="S14" s="569"/>
      <c r="T14" s="685"/>
      <c r="U14" s="569"/>
      <c r="V14" s="569"/>
      <c r="W14" s="563">
        <f>SUM(Q14:V14)</f>
        <v>0</v>
      </c>
      <c r="X14" s="567"/>
      <c r="Y14" s="568"/>
      <c r="Z14" s="569"/>
      <c r="AA14" s="685"/>
      <c r="AB14" s="569"/>
      <c r="AC14" s="569"/>
      <c r="AD14" s="563">
        <f>SUM(X14:AC14)</f>
        <v>0</v>
      </c>
      <c r="AE14" s="567"/>
      <c r="AF14" s="568"/>
      <c r="AG14" s="569"/>
      <c r="AH14" s="593"/>
      <c r="AI14" s="566"/>
      <c r="AJ14" s="566"/>
      <c r="AK14" s="563">
        <f>SUM(AE14:AJ14)</f>
        <v>0</v>
      </c>
      <c r="AL14" s="567"/>
      <c r="AM14" s="568"/>
      <c r="AN14" s="569"/>
      <c r="AO14" s="685"/>
      <c r="AP14" s="569"/>
      <c r="AQ14" s="569"/>
      <c r="AR14" s="563">
        <f>SUM(AL14:AQ14)</f>
        <v>0</v>
      </c>
      <c r="AS14" s="567"/>
      <c r="AT14" s="568"/>
      <c r="AU14" s="569"/>
      <c r="AV14" s="685"/>
      <c r="AW14" s="569"/>
      <c r="AX14" s="569"/>
      <c r="AY14" s="563">
        <f>SUM(AS14:AX14)</f>
        <v>0</v>
      </c>
      <c r="AZ14" s="567"/>
      <c r="BA14" s="568"/>
      <c r="BB14" s="569"/>
      <c r="BC14" s="593"/>
      <c r="BD14" s="566"/>
      <c r="BE14" s="566"/>
      <c r="BF14" s="563">
        <f>SUM(AZ14:BE14)</f>
        <v>0</v>
      </c>
      <c r="BG14" s="567"/>
      <c r="BH14" s="568"/>
      <c r="BI14" s="569"/>
      <c r="BJ14" s="593"/>
      <c r="BK14" s="566"/>
      <c r="BL14" s="566"/>
      <c r="BM14" s="563">
        <f>SUM(BG14:BL14)</f>
        <v>0</v>
      </c>
      <c r="BN14" s="572"/>
      <c r="BO14" s="565">
        <f t="shared" si="8"/>
        <v>1854.71</v>
      </c>
      <c r="BP14" s="7"/>
      <c r="BQ14" s="7"/>
      <c r="BR14" s="7"/>
      <c r="BS14" s="7"/>
    </row>
    <row r="15" spans="1:71" s="5" customFormat="1" ht="12.75">
      <c r="A15" s="537">
        <v>5</v>
      </c>
      <c r="B15" s="658" t="s">
        <v>28</v>
      </c>
      <c r="C15" s="567"/>
      <c r="D15" s="568"/>
      <c r="E15" s="569"/>
      <c r="F15" s="685"/>
      <c r="G15" s="569"/>
      <c r="H15" s="569"/>
      <c r="I15" s="611">
        <f t="shared" ref="I15:I57" si="18">SUM(C15:H15)</f>
        <v>0</v>
      </c>
      <c r="J15" s="570"/>
      <c r="K15" s="489"/>
      <c r="L15" s="571"/>
      <c r="M15" s="739"/>
      <c r="N15" s="743"/>
      <c r="O15" s="743"/>
      <c r="P15" s="564">
        <f t="shared" ref="P15:P54" si="19">SUM(J15:O15)</f>
        <v>0</v>
      </c>
      <c r="Q15" s="567"/>
      <c r="R15" s="568"/>
      <c r="S15" s="569"/>
      <c r="T15" s="685"/>
      <c r="U15" s="569"/>
      <c r="V15" s="569"/>
      <c r="W15" s="563">
        <f t="shared" ref="W15:W54" si="20">SUM(Q15:V15)</f>
        <v>0</v>
      </c>
      <c r="X15" s="567"/>
      <c r="Y15" s="568"/>
      <c r="Z15" s="569"/>
      <c r="AA15" s="685"/>
      <c r="AB15" s="569"/>
      <c r="AC15" s="569"/>
      <c r="AD15" s="563">
        <f t="shared" ref="AD15:AD54" si="21">SUM(X15:AC15)</f>
        <v>0</v>
      </c>
      <c r="AE15" s="567"/>
      <c r="AF15" s="568"/>
      <c r="AG15" s="569"/>
      <c r="AH15" s="593"/>
      <c r="AI15" s="566"/>
      <c r="AJ15" s="566"/>
      <c r="AK15" s="563">
        <f t="shared" ref="AK15:AK54" si="22">SUM(AE15:AJ15)</f>
        <v>0</v>
      </c>
      <c r="AL15" s="567"/>
      <c r="AM15" s="568"/>
      <c r="AN15" s="569"/>
      <c r="AO15" s="685"/>
      <c r="AP15" s="569"/>
      <c r="AQ15" s="569"/>
      <c r="AR15" s="563">
        <f t="shared" ref="AR15:AR54" si="23">SUM(AL15:AQ15)</f>
        <v>0</v>
      </c>
      <c r="AS15" s="567"/>
      <c r="AT15" s="568"/>
      <c r="AU15" s="569"/>
      <c r="AV15" s="685"/>
      <c r="AW15" s="569"/>
      <c r="AX15" s="569"/>
      <c r="AY15" s="563">
        <f t="shared" ref="AY15:AY54" si="24">SUM(AS15:AX15)</f>
        <v>0</v>
      </c>
      <c r="AZ15" s="567"/>
      <c r="BA15" s="568"/>
      <c r="BB15" s="569"/>
      <c r="BC15" s="593"/>
      <c r="BD15" s="566"/>
      <c r="BE15" s="566"/>
      <c r="BF15" s="563">
        <f t="shared" ref="BF15:BF54" si="25">SUM(AZ15:BE15)</f>
        <v>0</v>
      </c>
      <c r="BG15" s="567"/>
      <c r="BH15" s="568"/>
      <c r="BI15" s="569"/>
      <c r="BJ15" s="593"/>
      <c r="BK15" s="566"/>
      <c r="BL15" s="566"/>
      <c r="BM15" s="563">
        <f t="shared" ref="BM15:BM54" si="26">SUM(BG15:BL15)</f>
        <v>0</v>
      </c>
      <c r="BN15" s="572"/>
      <c r="BO15" s="565">
        <f t="shared" si="8"/>
        <v>0</v>
      </c>
      <c r="BP15" s="7"/>
      <c r="BQ15" s="7"/>
      <c r="BR15" s="7"/>
      <c r="BS15" s="7"/>
    </row>
    <row r="16" spans="1:71" s="5" customFormat="1" ht="12.75">
      <c r="A16" s="537">
        <v>6</v>
      </c>
      <c r="B16" s="658" t="s">
        <v>42</v>
      </c>
      <c r="C16" s="567"/>
      <c r="D16" s="568"/>
      <c r="E16" s="569"/>
      <c r="F16" s="685"/>
      <c r="G16" s="569"/>
      <c r="H16" s="569"/>
      <c r="I16" s="611">
        <f t="shared" si="18"/>
        <v>0</v>
      </c>
      <c r="J16" s="570"/>
      <c r="K16" s="489"/>
      <c r="L16" s="571"/>
      <c r="M16" s="739"/>
      <c r="N16" s="743"/>
      <c r="O16" s="743"/>
      <c r="P16" s="564">
        <f t="shared" si="19"/>
        <v>0</v>
      </c>
      <c r="Q16" s="567"/>
      <c r="R16" s="568"/>
      <c r="S16" s="569"/>
      <c r="T16" s="685"/>
      <c r="U16" s="569"/>
      <c r="V16" s="569"/>
      <c r="W16" s="563">
        <f t="shared" si="20"/>
        <v>0</v>
      </c>
      <c r="X16" s="567"/>
      <c r="Y16" s="568"/>
      <c r="Z16" s="569"/>
      <c r="AA16" s="685"/>
      <c r="AB16" s="569"/>
      <c r="AC16" s="569"/>
      <c r="AD16" s="563">
        <f t="shared" si="21"/>
        <v>0</v>
      </c>
      <c r="AE16" s="567"/>
      <c r="AF16" s="568"/>
      <c r="AG16" s="569"/>
      <c r="AH16" s="593"/>
      <c r="AI16" s="566"/>
      <c r="AJ16" s="566"/>
      <c r="AK16" s="563">
        <f t="shared" si="22"/>
        <v>0</v>
      </c>
      <c r="AL16" s="567"/>
      <c r="AM16" s="568"/>
      <c r="AN16" s="569"/>
      <c r="AO16" s="685"/>
      <c r="AP16" s="569"/>
      <c r="AQ16" s="569"/>
      <c r="AR16" s="563">
        <f t="shared" si="23"/>
        <v>0</v>
      </c>
      <c r="AS16" s="567"/>
      <c r="AT16" s="568"/>
      <c r="AU16" s="569"/>
      <c r="AV16" s="685"/>
      <c r="AW16" s="569"/>
      <c r="AX16" s="569"/>
      <c r="AY16" s="563">
        <f t="shared" si="24"/>
        <v>0</v>
      </c>
      <c r="AZ16" s="567"/>
      <c r="BA16" s="568"/>
      <c r="BB16" s="569"/>
      <c r="BC16" s="593"/>
      <c r="BD16" s="566"/>
      <c r="BE16" s="566"/>
      <c r="BF16" s="563">
        <f t="shared" si="25"/>
        <v>0</v>
      </c>
      <c r="BG16" s="567"/>
      <c r="BH16" s="568"/>
      <c r="BI16" s="569"/>
      <c r="BJ16" s="593"/>
      <c r="BK16" s="566"/>
      <c r="BL16" s="566"/>
      <c r="BM16" s="563">
        <f t="shared" si="26"/>
        <v>0</v>
      </c>
      <c r="BN16" s="572"/>
      <c r="BO16" s="565">
        <f t="shared" si="8"/>
        <v>0</v>
      </c>
      <c r="BP16" s="7"/>
      <c r="BQ16" s="7"/>
      <c r="BR16" s="7"/>
      <c r="BS16" s="7"/>
    </row>
    <row r="17" spans="1:71" s="5" customFormat="1" ht="12.75">
      <c r="A17" s="537">
        <v>7</v>
      </c>
      <c r="B17" s="658" t="s">
        <v>17</v>
      </c>
      <c r="C17" s="567"/>
      <c r="D17" s="568"/>
      <c r="E17" s="569"/>
      <c r="F17" s="685"/>
      <c r="G17" s="569"/>
      <c r="H17" s="569"/>
      <c r="I17" s="611">
        <f t="shared" si="18"/>
        <v>0</v>
      </c>
      <c r="J17" s="570"/>
      <c r="K17" s="489"/>
      <c r="L17" s="571"/>
      <c r="M17" s="739"/>
      <c r="N17" s="743"/>
      <c r="O17" s="743"/>
      <c r="P17" s="564">
        <f t="shared" si="19"/>
        <v>0</v>
      </c>
      <c r="Q17" s="567"/>
      <c r="R17" s="568"/>
      <c r="S17" s="569"/>
      <c r="T17" s="685"/>
      <c r="U17" s="569"/>
      <c r="V17" s="569"/>
      <c r="W17" s="563">
        <f t="shared" si="20"/>
        <v>0</v>
      </c>
      <c r="X17" s="567"/>
      <c r="Y17" s="568"/>
      <c r="Z17" s="569"/>
      <c r="AA17" s="685"/>
      <c r="AB17" s="569"/>
      <c r="AC17" s="569"/>
      <c r="AD17" s="563">
        <f t="shared" si="21"/>
        <v>0</v>
      </c>
      <c r="AE17" s="567"/>
      <c r="AF17" s="568"/>
      <c r="AG17" s="569"/>
      <c r="AH17" s="593"/>
      <c r="AI17" s="566"/>
      <c r="AJ17" s="566"/>
      <c r="AK17" s="563">
        <f t="shared" si="22"/>
        <v>0</v>
      </c>
      <c r="AL17" s="567"/>
      <c r="AM17" s="568"/>
      <c r="AN17" s="569"/>
      <c r="AO17" s="685"/>
      <c r="AP17" s="569"/>
      <c r="AQ17" s="569"/>
      <c r="AR17" s="563">
        <f t="shared" si="23"/>
        <v>0</v>
      </c>
      <c r="AS17" s="567"/>
      <c r="AT17" s="568"/>
      <c r="AU17" s="569"/>
      <c r="AV17" s="685"/>
      <c r="AW17" s="569"/>
      <c r="AX17" s="569"/>
      <c r="AY17" s="563">
        <f t="shared" si="24"/>
        <v>0</v>
      </c>
      <c r="AZ17" s="567"/>
      <c r="BA17" s="568"/>
      <c r="BB17" s="569"/>
      <c r="BC17" s="593"/>
      <c r="BD17" s="566"/>
      <c r="BE17" s="566"/>
      <c r="BF17" s="563">
        <f t="shared" si="25"/>
        <v>0</v>
      </c>
      <c r="BG17" s="567"/>
      <c r="BH17" s="568"/>
      <c r="BI17" s="569"/>
      <c r="BJ17" s="593"/>
      <c r="BK17" s="566"/>
      <c r="BL17" s="566"/>
      <c r="BM17" s="563">
        <f t="shared" si="26"/>
        <v>0</v>
      </c>
      <c r="BN17" s="572"/>
      <c r="BO17" s="565">
        <f t="shared" si="8"/>
        <v>0</v>
      </c>
      <c r="BP17" s="7"/>
      <c r="BQ17" s="7"/>
      <c r="BR17" s="7"/>
      <c r="BS17" s="7"/>
    </row>
    <row r="18" spans="1:71" s="5" customFormat="1" ht="12.75">
      <c r="A18" s="537">
        <v>8</v>
      </c>
      <c r="B18" s="658" t="s">
        <v>279</v>
      </c>
      <c r="C18" s="567"/>
      <c r="D18" s="568"/>
      <c r="E18" s="569"/>
      <c r="F18" s="685"/>
      <c r="G18" s="569"/>
      <c r="H18" s="569"/>
      <c r="I18" s="611">
        <f t="shared" si="18"/>
        <v>0</v>
      </c>
      <c r="J18" s="570"/>
      <c r="K18" s="489"/>
      <c r="L18" s="571"/>
      <c r="M18" s="739"/>
      <c r="N18" s="743"/>
      <c r="O18" s="743"/>
      <c r="P18" s="564">
        <f t="shared" si="19"/>
        <v>0</v>
      </c>
      <c r="Q18" s="567"/>
      <c r="R18" s="568"/>
      <c r="S18" s="569"/>
      <c r="T18" s="685"/>
      <c r="U18" s="569"/>
      <c r="V18" s="569"/>
      <c r="W18" s="563">
        <f t="shared" si="20"/>
        <v>0</v>
      </c>
      <c r="X18" s="567"/>
      <c r="Y18" s="568"/>
      <c r="Z18" s="569"/>
      <c r="AA18" s="685"/>
      <c r="AB18" s="569"/>
      <c r="AC18" s="569"/>
      <c r="AD18" s="563">
        <f t="shared" si="21"/>
        <v>0</v>
      </c>
      <c r="AE18" s="567"/>
      <c r="AF18" s="568"/>
      <c r="AG18" s="569"/>
      <c r="AH18" s="593"/>
      <c r="AI18" s="566"/>
      <c r="AJ18" s="566"/>
      <c r="AK18" s="563">
        <f t="shared" si="22"/>
        <v>0</v>
      </c>
      <c r="AL18" s="567"/>
      <c r="AM18" s="568"/>
      <c r="AN18" s="569"/>
      <c r="AO18" s="685"/>
      <c r="AP18" s="569"/>
      <c r="AQ18" s="569"/>
      <c r="AR18" s="563">
        <f t="shared" si="23"/>
        <v>0</v>
      </c>
      <c r="AS18" s="567"/>
      <c r="AT18" s="568"/>
      <c r="AU18" s="569"/>
      <c r="AV18" s="685"/>
      <c r="AW18" s="569"/>
      <c r="AX18" s="569"/>
      <c r="AY18" s="563">
        <f t="shared" si="24"/>
        <v>0</v>
      </c>
      <c r="AZ18" s="567"/>
      <c r="BA18" s="568"/>
      <c r="BB18" s="569"/>
      <c r="BC18" s="593"/>
      <c r="BD18" s="566"/>
      <c r="BE18" s="566"/>
      <c r="BF18" s="563">
        <f t="shared" si="25"/>
        <v>0</v>
      </c>
      <c r="BG18" s="567"/>
      <c r="BH18" s="568"/>
      <c r="BI18" s="569"/>
      <c r="BJ18" s="593"/>
      <c r="BK18" s="566"/>
      <c r="BL18" s="566"/>
      <c r="BM18" s="563">
        <f t="shared" si="26"/>
        <v>0</v>
      </c>
      <c r="BN18" s="572"/>
      <c r="BO18" s="565">
        <f t="shared" si="8"/>
        <v>0</v>
      </c>
      <c r="BP18" s="7"/>
      <c r="BQ18" s="7"/>
      <c r="BR18" s="7"/>
      <c r="BS18" s="7"/>
    </row>
    <row r="19" spans="1:71" s="5" customFormat="1" ht="12.75">
      <c r="A19" s="537">
        <v>9</v>
      </c>
      <c r="B19" s="658" t="s">
        <v>4</v>
      </c>
      <c r="C19" s="567"/>
      <c r="D19" s="568"/>
      <c r="E19" s="569"/>
      <c r="F19" s="685"/>
      <c r="G19" s="569"/>
      <c r="H19" s="569"/>
      <c r="I19" s="611">
        <f t="shared" si="18"/>
        <v>0</v>
      </c>
      <c r="J19" s="570"/>
      <c r="K19" s="489"/>
      <c r="L19" s="571"/>
      <c r="M19" s="739"/>
      <c r="N19" s="743"/>
      <c r="O19" s="743"/>
      <c r="P19" s="564">
        <f t="shared" si="19"/>
        <v>0</v>
      </c>
      <c r="Q19" s="567"/>
      <c r="R19" s="568"/>
      <c r="S19" s="569"/>
      <c r="T19" s="685"/>
      <c r="U19" s="569"/>
      <c r="V19" s="569"/>
      <c r="W19" s="563">
        <f t="shared" si="20"/>
        <v>0</v>
      </c>
      <c r="X19" s="567"/>
      <c r="Y19" s="568"/>
      <c r="Z19" s="569"/>
      <c r="AA19" s="685"/>
      <c r="AB19" s="569"/>
      <c r="AC19" s="569"/>
      <c r="AD19" s="563">
        <f t="shared" si="21"/>
        <v>0</v>
      </c>
      <c r="AE19" s="567"/>
      <c r="AF19" s="568"/>
      <c r="AG19" s="569"/>
      <c r="AH19" s="593"/>
      <c r="AI19" s="566"/>
      <c r="AJ19" s="566"/>
      <c r="AK19" s="563">
        <f t="shared" si="22"/>
        <v>0</v>
      </c>
      <c r="AL19" s="567"/>
      <c r="AM19" s="568"/>
      <c r="AN19" s="569"/>
      <c r="AO19" s="685"/>
      <c r="AP19" s="569"/>
      <c r="AQ19" s="569"/>
      <c r="AR19" s="563">
        <f t="shared" si="23"/>
        <v>0</v>
      </c>
      <c r="AS19" s="567"/>
      <c r="AT19" s="568"/>
      <c r="AU19" s="569"/>
      <c r="AV19" s="685"/>
      <c r="AW19" s="569"/>
      <c r="AX19" s="569"/>
      <c r="AY19" s="563">
        <f t="shared" si="24"/>
        <v>0</v>
      </c>
      <c r="AZ19" s="567"/>
      <c r="BA19" s="568"/>
      <c r="BB19" s="569"/>
      <c r="BC19" s="593"/>
      <c r="BD19" s="566"/>
      <c r="BE19" s="566"/>
      <c r="BF19" s="563">
        <f t="shared" si="25"/>
        <v>0</v>
      </c>
      <c r="BG19" s="567"/>
      <c r="BH19" s="568"/>
      <c r="BI19" s="569"/>
      <c r="BJ19" s="593"/>
      <c r="BK19" s="566"/>
      <c r="BL19" s="566"/>
      <c r="BM19" s="563">
        <f t="shared" si="26"/>
        <v>0</v>
      </c>
      <c r="BN19" s="572"/>
      <c r="BO19" s="565">
        <f t="shared" si="8"/>
        <v>0</v>
      </c>
      <c r="BP19" s="7"/>
      <c r="BQ19" s="7"/>
      <c r="BR19" s="7"/>
      <c r="BS19" s="7"/>
    </row>
    <row r="20" spans="1:71" s="5" customFormat="1" ht="12.75">
      <c r="A20" s="537">
        <v>10</v>
      </c>
      <c r="B20" s="659" t="s">
        <v>63</v>
      </c>
      <c r="C20" s="567"/>
      <c r="D20" s="568"/>
      <c r="E20" s="569"/>
      <c r="F20" s="685"/>
      <c r="G20" s="569"/>
      <c r="H20" s="569"/>
      <c r="I20" s="611">
        <f t="shared" si="18"/>
        <v>0</v>
      </c>
      <c r="J20" s="570"/>
      <c r="K20" s="489"/>
      <c r="L20" s="571"/>
      <c r="M20" s="739"/>
      <c r="N20" s="743"/>
      <c r="O20" s="743"/>
      <c r="P20" s="564">
        <f t="shared" si="19"/>
        <v>0</v>
      </c>
      <c r="Q20" s="567"/>
      <c r="R20" s="568"/>
      <c r="S20" s="569"/>
      <c r="T20" s="685"/>
      <c r="U20" s="569"/>
      <c r="V20" s="569"/>
      <c r="W20" s="563">
        <f t="shared" si="20"/>
        <v>0</v>
      </c>
      <c r="X20" s="567"/>
      <c r="Y20" s="568"/>
      <c r="Z20" s="569"/>
      <c r="AA20" s="685"/>
      <c r="AB20" s="569"/>
      <c r="AC20" s="569"/>
      <c r="AD20" s="563">
        <f t="shared" si="21"/>
        <v>0</v>
      </c>
      <c r="AE20" s="567"/>
      <c r="AF20" s="568"/>
      <c r="AG20" s="569"/>
      <c r="AH20" s="593"/>
      <c r="AI20" s="566"/>
      <c r="AJ20" s="566"/>
      <c r="AK20" s="563">
        <f t="shared" si="22"/>
        <v>0</v>
      </c>
      <c r="AL20" s="567"/>
      <c r="AM20" s="568"/>
      <c r="AN20" s="569"/>
      <c r="AO20" s="685"/>
      <c r="AP20" s="569"/>
      <c r="AQ20" s="569"/>
      <c r="AR20" s="563">
        <f t="shared" si="23"/>
        <v>0</v>
      </c>
      <c r="AS20" s="567"/>
      <c r="AT20" s="568"/>
      <c r="AU20" s="569"/>
      <c r="AV20" s="685"/>
      <c r="AW20" s="569"/>
      <c r="AX20" s="569"/>
      <c r="AY20" s="563">
        <f t="shared" si="24"/>
        <v>0</v>
      </c>
      <c r="AZ20" s="567"/>
      <c r="BA20" s="568"/>
      <c r="BB20" s="569"/>
      <c r="BC20" s="593"/>
      <c r="BD20" s="566"/>
      <c r="BE20" s="566"/>
      <c r="BF20" s="563">
        <f t="shared" si="25"/>
        <v>0</v>
      </c>
      <c r="BG20" s="567"/>
      <c r="BH20" s="568"/>
      <c r="BI20" s="569"/>
      <c r="BJ20" s="593"/>
      <c r="BK20" s="566"/>
      <c r="BL20" s="566"/>
      <c r="BM20" s="563">
        <f t="shared" si="26"/>
        <v>0</v>
      </c>
      <c r="BN20" s="572"/>
      <c r="BO20" s="565">
        <f t="shared" si="8"/>
        <v>0</v>
      </c>
      <c r="BP20" s="7"/>
      <c r="BQ20" s="7"/>
      <c r="BR20" s="7"/>
      <c r="BS20" s="7"/>
    </row>
    <row r="21" spans="1:71" s="5" customFormat="1" ht="12.75">
      <c r="A21" s="537">
        <v>11</v>
      </c>
      <c r="B21" s="660" t="s">
        <v>0</v>
      </c>
      <c r="C21" s="567">
        <v>13283.17</v>
      </c>
      <c r="D21" s="568">
        <v>9324.35</v>
      </c>
      <c r="E21" s="569">
        <v>1090.46</v>
      </c>
      <c r="F21" s="685">
        <v>945.78</v>
      </c>
      <c r="G21" s="569"/>
      <c r="H21" s="569"/>
      <c r="I21" s="611">
        <f t="shared" si="18"/>
        <v>24643.759999999998</v>
      </c>
      <c r="J21" s="570"/>
      <c r="K21" s="489"/>
      <c r="L21" s="571"/>
      <c r="M21" s="739"/>
      <c r="N21" s="743"/>
      <c r="O21" s="743"/>
      <c r="P21" s="564">
        <f t="shared" si="19"/>
        <v>0</v>
      </c>
      <c r="Q21" s="567"/>
      <c r="R21" s="568"/>
      <c r="S21" s="569"/>
      <c r="T21" s="685"/>
      <c r="U21" s="569"/>
      <c r="V21" s="569"/>
      <c r="W21" s="563">
        <f t="shared" si="20"/>
        <v>0</v>
      </c>
      <c r="X21" s="567"/>
      <c r="Y21" s="568"/>
      <c r="Z21" s="569"/>
      <c r="AA21" s="685"/>
      <c r="AB21" s="569"/>
      <c r="AC21" s="569"/>
      <c r="AD21" s="563">
        <f t="shared" si="21"/>
        <v>0</v>
      </c>
      <c r="AE21" s="567"/>
      <c r="AF21" s="568"/>
      <c r="AG21" s="569"/>
      <c r="AH21" s="593"/>
      <c r="AI21" s="566"/>
      <c r="AJ21" s="566"/>
      <c r="AK21" s="563">
        <f t="shared" si="22"/>
        <v>0</v>
      </c>
      <c r="AL21" s="567"/>
      <c r="AM21" s="568"/>
      <c r="AN21" s="569"/>
      <c r="AO21" s="685"/>
      <c r="AP21" s="569"/>
      <c r="AQ21" s="569"/>
      <c r="AR21" s="563">
        <f t="shared" si="23"/>
        <v>0</v>
      </c>
      <c r="AS21" s="567"/>
      <c r="AT21" s="568"/>
      <c r="AU21" s="569"/>
      <c r="AV21" s="685"/>
      <c r="AW21" s="569"/>
      <c r="AX21" s="569"/>
      <c r="AY21" s="563">
        <f t="shared" si="24"/>
        <v>0</v>
      </c>
      <c r="AZ21" s="567"/>
      <c r="BA21" s="568"/>
      <c r="BB21" s="569"/>
      <c r="BC21" s="593"/>
      <c r="BD21" s="566"/>
      <c r="BE21" s="566"/>
      <c r="BF21" s="563">
        <f t="shared" si="25"/>
        <v>0</v>
      </c>
      <c r="BG21" s="567"/>
      <c r="BH21" s="568"/>
      <c r="BI21" s="569"/>
      <c r="BJ21" s="593"/>
      <c r="BK21" s="566"/>
      <c r="BL21" s="566"/>
      <c r="BM21" s="563">
        <f t="shared" si="26"/>
        <v>0</v>
      </c>
      <c r="BN21" s="572"/>
      <c r="BO21" s="565">
        <f t="shared" si="8"/>
        <v>24643.759999999998</v>
      </c>
      <c r="BP21" s="7"/>
      <c r="BQ21" s="7"/>
      <c r="BR21" s="7"/>
      <c r="BS21" s="7"/>
    </row>
    <row r="22" spans="1:71" s="5" customFormat="1" ht="12.75">
      <c r="A22" s="537">
        <v>12</v>
      </c>
      <c r="B22" s="660" t="s">
        <v>2</v>
      </c>
      <c r="C22" s="567">
        <v>69.430000000000007</v>
      </c>
      <c r="D22" s="568">
        <v>48.73</v>
      </c>
      <c r="E22" s="569">
        <v>5.7</v>
      </c>
      <c r="F22" s="685">
        <v>4.9400000000000004</v>
      </c>
      <c r="G22" s="569"/>
      <c r="H22" s="569"/>
      <c r="I22" s="611">
        <f t="shared" si="18"/>
        <v>128.80000000000001</v>
      </c>
      <c r="J22" s="570"/>
      <c r="K22" s="489"/>
      <c r="L22" s="571"/>
      <c r="M22" s="739"/>
      <c r="N22" s="743"/>
      <c r="O22" s="743"/>
      <c r="P22" s="564">
        <f t="shared" si="19"/>
        <v>0</v>
      </c>
      <c r="Q22" s="567"/>
      <c r="R22" s="568"/>
      <c r="S22" s="569"/>
      <c r="T22" s="685"/>
      <c r="U22" s="569"/>
      <c r="V22" s="569"/>
      <c r="W22" s="563">
        <f t="shared" si="20"/>
        <v>0</v>
      </c>
      <c r="X22" s="567"/>
      <c r="Y22" s="568"/>
      <c r="Z22" s="569"/>
      <c r="AA22" s="685"/>
      <c r="AB22" s="569"/>
      <c r="AC22" s="569"/>
      <c r="AD22" s="563">
        <f t="shared" si="21"/>
        <v>0</v>
      </c>
      <c r="AE22" s="567"/>
      <c r="AF22" s="568"/>
      <c r="AG22" s="569"/>
      <c r="AH22" s="593"/>
      <c r="AI22" s="566"/>
      <c r="AJ22" s="566"/>
      <c r="AK22" s="563">
        <f t="shared" si="22"/>
        <v>0</v>
      </c>
      <c r="AL22" s="567"/>
      <c r="AM22" s="568"/>
      <c r="AN22" s="569"/>
      <c r="AO22" s="685"/>
      <c r="AP22" s="569"/>
      <c r="AQ22" s="569"/>
      <c r="AR22" s="563">
        <f t="shared" si="23"/>
        <v>0</v>
      </c>
      <c r="AS22" s="567"/>
      <c r="AT22" s="568"/>
      <c r="AU22" s="569"/>
      <c r="AV22" s="685"/>
      <c r="AW22" s="569"/>
      <c r="AX22" s="569"/>
      <c r="AY22" s="563">
        <f t="shared" si="24"/>
        <v>0</v>
      </c>
      <c r="AZ22" s="567"/>
      <c r="BA22" s="568"/>
      <c r="BB22" s="569"/>
      <c r="BC22" s="593"/>
      <c r="BD22" s="566"/>
      <c r="BE22" s="566"/>
      <c r="BF22" s="563">
        <f t="shared" si="25"/>
        <v>0</v>
      </c>
      <c r="BG22" s="567"/>
      <c r="BH22" s="568"/>
      <c r="BI22" s="569"/>
      <c r="BJ22" s="593"/>
      <c r="BK22" s="566"/>
      <c r="BL22" s="566"/>
      <c r="BM22" s="563">
        <f t="shared" si="26"/>
        <v>0</v>
      </c>
      <c r="BN22" s="572"/>
      <c r="BO22" s="565">
        <f t="shared" si="8"/>
        <v>128.80000000000001</v>
      </c>
      <c r="BP22" s="7"/>
      <c r="BQ22" s="7"/>
      <c r="BR22" s="7"/>
      <c r="BS22" s="7"/>
    </row>
    <row r="23" spans="1:71" s="5" customFormat="1" ht="12.75">
      <c r="A23" s="537">
        <v>13</v>
      </c>
      <c r="B23" s="658" t="s">
        <v>281</v>
      </c>
      <c r="C23" s="567"/>
      <c r="D23" s="568"/>
      <c r="E23" s="569"/>
      <c r="F23" s="685"/>
      <c r="G23" s="569"/>
      <c r="H23" s="569"/>
      <c r="I23" s="611">
        <f t="shared" si="18"/>
        <v>0</v>
      </c>
      <c r="J23" s="570"/>
      <c r="K23" s="489"/>
      <c r="L23" s="571"/>
      <c r="M23" s="739"/>
      <c r="N23" s="743"/>
      <c r="O23" s="743"/>
      <c r="P23" s="564">
        <f t="shared" si="19"/>
        <v>0</v>
      </c>
      <c r="Q23" s="567"/>
      <c r="R23" s="568"/>
      <c r="S23" s="569"/>
      <c r="T23" s="685"/>
      <c r="U23" s="569"/>
      <c r="V23" s="569"/>
      <c r="W23" s="563">
        <f t="shared" si="20"/>
        <v>0</v>
      </c>
      <c r="X23" s="567"/>
      <c r="Y23" s="568"/>
      <c r="Z23" s="569"/>
      <c r="AA23" s="685"/>
      <c r="AB23" s="569"/>
      <c r="AC23" s="569"/>
      <c r="AD23" s="563">
        <f t="shared" si="21"/>
        <v>0</v>
      </c>
      <c r="AE23" s="567"/>
      <c r="AF23" s="568"/>
      <c r="AG23" s="569"/>
      <c r="AH23" s="593"/>
      <c r="AI23" s="566"/>
      <c r="AJ23" s="566"/>
      <c r="AK23" s="563">
        <f t="shared" si="22"/>
        <v>0</v>
      </c>
      <c r="AL23" s="567"/>
      <c r="AM23" s="568"/>
      <c r="AN23" s="569"/>
      <c r="AO23" s="685"/>
      <c r="AP23" s="569"/>
      <c r="AQ23" s="569"/>
      <c r="AR23" s="563">
        <f t="shared" si="23"/>
        <v>0</v>
      </c>
      <c r="AS23" s="567"/>
      <c r="AT23" s="568"/>
      <c r="AU23" s="569"/>
      <c r="AV23" s="685"/>
      <c r="AW23" s="569"/>
      <c r="AX23" s="569"/>
      <c r="AY23" s="563">
        <f t="shared" si="24"/>
        <v>0</v>
      </c>
      <c r="AZ23" s="567"/>
      <c r="BA23" s="568"/>
      <c r="BB23" s="569"/>
      <c r="BC23" s="593"/>
      <c r="BD23" s="566"/>
      <c r="BE23" s="566"/>
      <c r="BF23" s="563">
        <f t="shared" si="25"/>
        <v>0</v>
      </c>
      <c r="BG23" s="567"/>
      <c r="BH23" s="568"/>
      <c r="BI23" s="569"/>
      <c r="BJ23" s="593"/>
      <c r="BK23" s="566"/>
      <c r="BL23" s="566"/>
      <c r="BM23" s="563">
        <f t="shared" si="26"/>
        <v>0</v>
      </c>
      <c r="BN23" s="572"/>
      <c r="BO23" s="565">
        <f t="shared" si="8"/>
        <v>0</v>
      </c>
      <c r="BP23" s="7"/>
      <c r="BQ23" s="7"/>
      <c r="BR23" s="7"/>
      <c r="BS23" s="7"/>
    </row>
    <row r="24" spans="1:71" s="5" customFormat="1" ht="12.75">
      <c r="A24" s="537">
        <v>14</v>
      </c>
      <c r="B24" s="660" t="s">
        <v>1</v>
      </c>
      <c r="C24" s="567">
        <v>1816.69</v>
      </c>
      <c r="D24" s="568">
        <v>1275.26</v>
      </c>
      <c r="E24" s="569">
        <v>149.13999999999999</v>
      </c>
      <c r="F24" s="685">
        <v>129.35</v>
      </c>
      <c r="G24" s="569"/>
      <c r="H24" s="569"/>
      <c r="I24" s="611">
        <f t="shared" si="18"/>
        <v>3370.4399999999996</v>
      </c>
      <c r="J24" s="570"/>
      <c r="K24" s="489"/>
      <c r="L24" s="571"/>
      <c r="M24" s="739"/>
      <c r="N24" s="743"/>
      <c r="O24" s="743"/>
      <c r="P24" s="564">
        <f t="shared" si="19"/>
        <v>0</v>
      </c>
      <c r="Q24" s="567"/>
      <c r="R24" s="568"/>
      <c r="S24" s="569"/>
      <c r="T24" s="685"/>
      <c r="U24" s="569"/>
      <c r="V24" s="569"/>
      <c r="W24" s="563">
        <f t="shared" si="20"/>
        <v>0</v>
      </c>
      <c r="X24" s="567"/>
      <c r="Y24" s="568"/>
      <c r="Z24" s="569"/>
      <c r="AA24" s="685"/>
      <c r="AB24" s="569"/>
      <c r="AC24" s="569"/>
      <c r="AD24" s="563">
        <f t="shared" si="21"/>
        <v>0</v>
      </c>
      <c r="AE24" s="567"/>
      <c r="AF24" s="568"/>
      <c r="AG24" s="569"/>
      <c r="AH24" s="593"/>
      <c r="AI24" s="566"/>
      <c r="AJ24" s="566"/>
      <c r="AK24" s="563">
        <f t="shared" si="22"/>
        <v>0</v>
      </c>
      <c r="AL24" s="567"/>
      <c r="AM24" s="568"/>
      <c r="AN24" s="569"/>
      <c r="AO24" s="685"/>
      <c r="AP24" s="569"/>
      <c r="AQ24" s="569"/>
      <c r="AR24" s="563">
        <f t="shared" si="23"/>
        <v>0</v>
      </c>
      <c r="AS24" s="567"/>
      <c r="AT24" s="568"/>
      <c r="AU24" s="569"/>
      <c r="AV24" s="685"/>
      <c r="AW24" s="569"/>
      <c r="AX24" s="569"/>
      <c r="AY24" s="563">
        <f t="shared" si="24"/>
        <v>0</v>
      </c>
      <c r="AZ24" s="567"/>
      <c r="BA24" s="568"/>
      <c r="BB24" s="569"/>
      <c r="BC24" s="593"/>
      <c r="BD24" s="566"/>
      <c r="BE24" s="566"/>
      <c r="BF24" s="563">
        <f t="shared" si="25"/>
        <v>0</v>
      </c>
      <c r="BG24" s="567"/>
      <c r="BH24" s="568"/>
      <c r="BI24" s="569"/>
      <c r="BJ24" s="593"/>
      <c r="BK24" s="566"/>
      <c r="BL24" s="566"/>
      <c r="BM24" s="563">
        <f t="shared" si="26"/>
        <v>0</v>
      </c>
      <c r="BN24" s="572"/>
      <c r="BO24" s="565">
        <f t="shared" si="8"/>
        <v>3370.4399999999996</v>
      </c>
      <c r="BP24" s="7"/>
      <c r="BQ24" s="7"/>
      <c r="BR24" s="7"/>
      <c r="BS24" s="7"/>
    </row>
    <row r="25" spans="1:71" s="5" customFormat="1" ht="12.75">
      <c r="A25" s="537">
        <v>15</v>
      </c>
      <c r="B25" s="660" t="s">
        <v>3</v>
      </c>
      <c r="C25" s="567">
        <v>29.65</v>
      </c>
      <c r="D25" s="568">
        <v>20.81</v>
      </c>
      <c r="E25" s="569">
        <v>2.4300000000000002</v>
      </c>
      <c r="F25" s="685">
        <v>2.11</v>
      </c>
      <c r="G25" s="569"/>
      <c r="H25" s="569"/>
      <c r="I25" s="611">
        <f t="shared" si="18"/>
        <v>54.999999999999993</v>
      </c>
      <c r="J25" s="570"/>
      <c r="K25" s="489"/>
      <c r="L25" s="571"/>
      <c r="M25" s="739"/>
      <c r="N25" s="743"/>
      <c r="O25" s="743"/>
      <c r="P25" s="564">
        <f t="shared" si="19"/>
        <v>0</v>
      </c>
      <c r="Q25" s="567"/>
      <c r="R25" s="568"/>
      <c r="S25" s="569"/>
      <c r="T25" s="685"/>
      <c r="U25" s="569"/>
      <c r="V25" s="569"/>
      <c r="W25" s="563">
        <f t="shared" si="20"/>
        <v>0</v>
      </c>
      <c r="X25" s="567"/>
      <c r="Y25" s="568"/>
      <c r="Z25" s="569"/>
      <c r="AA25" s="685"/>
      <c r="AB25" s="569"/>
      <c r="AC25" s="569"/>
      <c r="AD25" s="563">
        <f t="shared" si="21"/>
        <v>0</v>
      </c>
      <c r="AE25" s="567"/>
      <c r="AF25" s="568"/>
      <c r="AG25" s="569"/>
      <c r="AH25" s="593"/>
      <c r="AI25" s="566"/>
      <c r="AJ25" s="566"/>
      <c r="AK25" s="563">
        <f t="shared" si="22"/>
        <v>0</v>
      </c>
      <c r="AL25" s="567"/>
      <c r="AM25" s="568"/>
      <c r="AN25" s="569"/>
      <c r="AO25" s="685"/>
      <c r="AP25" s="569"/>
      <c r="AQ25" s="569"/>
      <c r="AR25" s="563">
        <f t="shared" si="23"/>
        <v>0</v>
      </c>
      <c r="AS25" s="567"/>
      <c r="AT25" s="568"/>
      <c r="AU25" s="569"/>
      <c r="AV25" s="685"/>
      <c r="AW25" s="569"/>
      <c r="AX25" s="569"/>
      <c r="AY25" s="563">
        <f t="shared" si="24"/>
        <v>0</v>
      </c>
      <c r="AZ25" s="567"/>
      <c r="BA25" s="568"/>
      <c r="BB25" s="569"/>
      <c r="BC25" s="593"/>
      <c r="BD25" s="566"/>
      <c r="BE25" s="566"/>
      <c r="BF25" s="563">
        <f t="shared" si="25"/>
        <v>0</v>
      </c>
      <c r="BG25" s="567"/>
      <c r="BH25" s="568"/>
      <c r="BI25" s="569"/>
      <c r="BJ25" s="593"/>
      <c r="BK25" s="566"/>
      <c r="BL25" s="566"/>
      <c r="BM25" s="563">
        <f t="shared" si="26"/>
        <v>0</v>
      </c>
      <c r="BN25" s="572"/>
      <c r="BO25" s="565">
        <f t="shared" si="8"/>
        <v>54.999999999999993</v>
      </c>
      <c r="BP25" s="7"/>
      <c r="BQ25" s="7"/>
      <c r="BR25" s="7"/>
      <c r="BS25" s="7"/>
    </row>
    <row r="26" spans="1:71" s="5" customFormat="1" ht="12.75">
      <c r="A26" s="537">
        <v>16</v>
      </c>
      <c r="B26" s="660" t="s">
        <v>39</v>
      </c>
      <c r="C26" s="567">
        <v>1085.92</v>
      </c>
      <c r="D26" s="568">
        <v>762.28</v>
      </c>
      <c r="E26" s="569">
        <v>89.15</v>
      </c>
      <c r="F26" s="685">
        <v>77.319999999999993</v>
      </c>
      <c r="G26" s="569"/>
      <c r="H26" s="569"/>
      <c r="I26" s="611">
        <f t="shared" si="18"/>
        <v>2014.67</v>
      </c>
      <c r="J26" s="570"/>
      <c r="K26" s="489"/>
      <c r="L26" s="571"/>
      <c r="M26" s="739"/>
      <c r="N26" s="743"/>
      <c r="O26" s="743"/>
      <c r="P26" s="564">
        <f t="shared" si="19"/>
        <v>0</v>
      </c>
      <c r="Q26" s="567"/>
      <c r="R26" s="568"/>
      <c r="S26" s="569"/>
      <c r="T26" s="685"/>
      <c r="U26" s="569"/>
      <c r="V26" s="569"/>
      <c r="W26" s="563">
        <f t="shared" si="20"/>
        <v>0</v>
      </c>
      <c r="X26" s="567"/>
      <c r="Y26" s="568"/>
      <c r="Z26" s="569"/>
      <c r="AA26" s="685"/>
      <c r="AB26" s="569"/>
      <c r="AC26" s="569"/>
      <c r="AD26" s="563">
        <f t="shared" si="21"/>
        <v>0</v>
      </c>
      <c r="AE26" s="567"/>
      <c r="AF26" s="568"/>
      <c r="AG26" s="569"/>
      <c r="AH26" s="593"/>
      <c r="AI26" s="566"/>
      <c r="AJ26" s="566"/>
      <c r="AK26" s="563">
        <f t="shared" si="22"/>
        <v>0</v>
      </c>
      <c r="AL26" s="567"/>
      <c r="AM26" s="568"/>
      <c r="AN26" s="569"/>
      <c r="AO26" s="685"/>
      <c r="AP26" s="569"/>
      <c r="AQ26" s="569"/>
      <c r="AR26" s="563">
        <f t="shared" si="23"/>
        <v>0</v>
      </c>
      <c r="AS26" s="567"/>
      <c r="AT26" s="568"/>
      <c r="AU26" s="569"/>
      <c r="AV26" s="685"/>
      <c r="AW26" s="569"/>
      <c r="AX26" s="569"/>
      <c r="AY26" s="563">
        <f t="shared" si="24"/>
        <v>0</v>
      </c>
      <c r="AZ26" s="567"/>
      <c r="BA26" s="568"/>
      <c r="BB26" s="569"/>
      <c r="BC26" s="593"/>
      <c r="BD26" s="566"/>
      <c r="BE26" s="566"/>
      <c r="BF26" s="563">
        <f t="shared" si="25"/>
        <v>0</v>
      </c>
      <c r="BG26" s="567"/>
      <c r="BH26" s="568"/>
      <c r="BI26" s="569"/>
      <c r="BJ26" s="593"/>
      <c r="BK26" s="566"/>
      <c r="BL26" s="566"/>
      <c r="BM26" s="563">
        <f t="shared" si="26"/>
        <v>0</v>
      </c>
      <c r="BN26" s="572"/>
      <c r="BO26" s="565">
        <f t="shared" si="8"/>
        <v>2014.67</v>
      </c>
      <c r="BP26" s="7"/>
      <c r="BQ26" s="7"/>
      <c r="BR26" s="7"/>
      <c r="BS26" s="7"/>
    </row>
    <row r="27" spans="1:71" s="5" customFormat="1" ht="12.75">
      <c r="A27" s="537">
        <v>17</v>
      </c>
      <c r="B27" s="660" t="s">
        <v>5</v>
      </c>
      <c r="C27" s="567">
        <v>2655.72</v>
      </c>
      <c r="D27" s="568">
        <v>1864.23</v>
      </c>
      <c r="E27" s="569">
        <v>218.02</v>
      </c>
      <c r="F27" s="685">
        <v>189.09</v>
      </c>
      <c r="G27" s="569"/>
      <c r="H27" s="569"/>
      <c r="I27" s="611">
        <f t="shared" si="18"/>
        <v>4927.0600000000004</v>
      </c>
      <c r="J27" s="570"/>
      <c r="K27" s="489"/>
      <c r="L27" s="571"/>
      <c r="M27" s="739"/>
      <c r="N27" s="743"/>
      <c r="O27" s="743"/>
      <c r="P27" s="564">
        <f t="shared" si="19"/>
        <v>0</v>
      </c>
      <c r="Q27" s="567"/>
      <c r="R27" s="568"/>
      <c r="S27" s="569"/>
      <c r="T27" s="685"/>
      <c r="U27" s="569"/>
      <c r="V27" s="569"/>
      <c r="W27" s="563">
        <f t="shared" si="20"/>
        <v>0</v>
      </c>
      <c r="X27" s="567"/>
      <c r="Y27" s="568"/>
      <c r="Z27" s="569"/>
      <c r="AA27" s="685"/>
      <c r="AB27" s="569"/>
      <c r="AC27" s="569"/>
      <c r="AD27" s="563">
        <f t="shared" si="21"/>
        <v>0</v>
      </c>
      <c r="AE27" s="567"/>
      <c r="AF27" s="568"/>
      <c r="AG27" s="569"/>
      <c r="AH27" s="593"/>
      <c r="AI27" s="566"/>
      <c r="AJ27" s="566"/>
      <c r="AK27" s="563">
        <f t="shared" si="22"/>
        <v>0</v>
      </c>
      <c r="AL27" s="567"/>
      <c r="AM27" s="568"/>
      <c r="AN27" s="569"/>
      <c r="AO27" s="685"/>
      <c r="AP27" s="569"/>
      <c r="AQ27" s="569"/>
      <c r="AR27" s="563">
        <f t="shared" si="23"/>
        <v>0</v>
      </c>
      <c r="AS27" s="567"/>
      <c r="AT27" s="568"/>
      <c r="AU27" s="569"/>
      <c r="AV27" s="685"/>
      <c r="AW27" s="569"/>
      <c r="AX27" s="569"/>
      <c r="AY27" s="563">
        <f t="shared" si="24"/>
        <v>0</v>
      </c>
      <c r="AZ27" s="567"/>
      <c r="BA27" s="568"/>
      <c r="BB27" s="569"/>
      <c r="BC27" s="593"/>
      <c r="BD27" s="566"/>
      <c r="BE27" s="566"/>
      <c r="BF27" s="563">
        <f t="shared" si="25"/>
        <v>0</v>
      </c>
      <c r="BG27" s="567"/>
      <c r="BH27" s="568"/>
      <c r="BI27" s="569"/>
      <c r="BJ27" s="593"/>
      <c r="BK27" s="566"/>
      <c r="BL27" s="566"/>
      <c r="BM27" s="563">
        <f t="shared" si="26"/>
        <v>0</v>
      </c>
      <c r="BN27" s="572"/>
      <c r="BO27" s="565">
        <f t="shared" si="8"/>
        <v>4927.0600000000004</v>
      </c>
      <c r="BP27" s="7"/>
      <c r="BQ27" s="7"/>
      <c r="BR27" s="7"/>
      <c r="BS27" s="7"/>
    </row>
    <row r="28" spans="1:71" s="5" customFormat="1" ht="12.75">
      <c r="A28" s="537">
        <v>18</v>
      </c>
      <c r="B28" s="660" t="s">
        <v>8</v>
      </c>
      <c r="C28" s="567"/>
      <c r="D28" s="568"/>
      <c r="E28" s="569"/>
      <c r="F28" s="685"/>
      <c r="G28" s="569"/>
      <c r="H28" s="569"/>
      <c r="I28" s="611">
        <f t="shared" si="18"/>
        <v>0</v>
      </c>
      <c r="J28" s="570"/>
      <c r="K28" s="489"/>
      <c r="L28" s="571"/>
      <c r="M28" s="739"/>
      <c r="N28" s="743"/>
      <c r="O28" s="743"/>
      <c r="P28" s="564">
        <f t="shared" si="19"/>
        <v>0</v>
      </c>
      <c r="Q28" s="567"/>
      <c r="R28" s="568"/>
      <c r="S28" s="569"/>
      <c r="T28" s="685"/>
      <c r="U28" s="569"/>
      <c r="V28" s="569"/>
      <c r="W28" s="563">
        <f t="shared" si="20"/>
        <v>0</v>
      </c>
      <c r="X28" s="567"/>
      <c r="Y28" s="568"/>
      <c r="Z28" s="569"/>
      <c r="AA28" s="685"/>
      <c r="AB28" s="569"/>
      <c r="AC28" s="569"/>
      <c r="AD28" s="563">
        <f t="shared" si="21"/>
        <v>0</v>
      </c>
      <c r="AE28" s="567"/>
      <c r="AF28" s="568"/>
      <c r="AG28" s="569"/>
      <c r="AH28" s="593"/>
      <c r="AI28" s="566"/>
      <c r="AJ28" s="566"/>
      <c r="AK28" s="563">
        <f t="shared" si="22"/>
        <v>0</v>
      </c>
      <c r="AL28" s="567"/>
      <c r="AM28" s="568"/>
      <c r="AN28" s="569"/>
      <c r="AO28" s="685"/>
      <c r="AP28" s="569"/>
      <c r="AQ28" s="569"/>
      <c r="AR28" s="563">
        <f t="shared" si="23"/>
        <v>0</v>
      </c>
      <c r="AS28" s="567"/>
      <c r="AT28" s="568"/>
      <c r="AU28" s="569"/>
      <c r="AV28" s="685"/>
      <c r="AW28" s="569"/>
      <c r="AX28" s="569"/>
      <c r="AY28" s="563">
        <f t="shared" si="24"/>
        <v>0</v>
      </c>
      <c r="AZ28" s="567"/>
      <c r="BA28" s="568"/>
      <c r="BB28" s="569"/>
      <c r="BC28" s="593"/>
      <c r="BD28" s="566"/>
      <c r="BE28" s="566"/>
      <c r="BF28" s="563">
        <f t="shared" si="25"/>
        <v>0</v>
      </c>
      <c r="BG28" s="567"/>
      <c r="BH28" s="568"/>
      <c r="BI28" s="569"/>
      <c r="BJ28" s="593"/>
      <c r="BK28" s="566"/>
      <c r="BL28" s="566"/>
      <c r="BM28" s="563">
        <f t="shared" si="26"/>
        <v>0</v>
      </c>
      <c r="BN28" s="572"/>
      <c r="BO28" s="565">
        <f t="shared" si="8"/>
        <v>0</v>
      </c>
      <c r="BP28" s="7"/>
      <c r="BQ28" s="7"/>
      <c r="BR28" s="7"/>
      <c r="BS28" s="7"/>
    </row>
    <row r="29" spans="1:71" s="5" customFormat="1" ht="12.75">
      <c r="A29" s="537">
        <v>19</v>
      </c>
      <c r="B29" s="660" t="s">
        <v>286</v>
      </c>
      <c r="C29" s="567">
        <v>312.16000000000003</v>
      </c>
      <c r="D29" s="568">
        <v>219.13</v>
      </c>
      <c r="E29" s="569">
        <v>25.63</v>
      </c>
      <c r="F29" s="685">
        <v>22.23</v>
      </c>
      <c r="G29" s="569"/>
      <c r="H29" s="569"/>
      <c r="I29" s="611">
        <f t="shared" si="18"/>
        <v>579.15</v>
      </c>
      <c r="J29" s="570"/>
      <c r="K29" s="489"/>
      <c r="L29" s="571"/>
      <c r="M29" s="739"/>
      <c r="N29" s="743"/>
      <c r="O29" s="743"/>
      <c r="P29" s="564">
        <f t="shared" si="19"/>
        <v>0</v>
      </c>
      <c r="Q29" s="567"/>
      <c r="R29" s="568"/>
      <c r="S29" s="569"/>
      <c r="T29" s="685"/>
      <c r="U29" s="569"/>
      <c r="V29" s="569"/>
      <c r="W29" s="563">
        <f t="shared" si="20"/>
        <v>0</v>
      </c>
      <c r="X29" s="567"/>
      <c r="Y29" s="568"/>
      <c r="Z29" s="569"/>
      <c r="AA29" s="685"/>
      <c r="AB29" s="569"/>
      <c r="AC29" s="569"/>
      <c r="AD29" s="563">
        <f t="shared" si="21"/>
        <v>0</v>
      </c>
      <c r="AE29" s="567"/>
      <c r="AF29" s="568"/>
      <c r="AG29" s="569"/>
      <c r="AH29" s="593"/>
      <c r="AI29" s="566"/>
      <c r="AJ29" s="566"/>
      <c r="AK29" s="563">
        <f t="shared" si="22"/>
        <v>0</v>
      </c>
      <c r="AL29" s="567"/>
      <c r="AM29" s="568"/>
      <c r="AN29" s="569"/>
      <c r="AO29" s="685"/>
      <c r="AP29" s="569"/>
      <c r="AQ29" s="569"/>
      <c r="AR29" s="563">
        <f t="shared" si="23"/>
        <v>0</v>
      </c>
      <c r="AS29" s="567"/>
      <c r="AT29" s="568"/>
      <c r="AU29" s="569"/>
      <c r="AV29" s="685"/>
      <c r="AW29" s="569"/>
      <c r="AX29" s="569"/>
      <c r="AY29" s="563">
        <f t="shared" si="24"/>
        <v>0</v>
      </c>
      <c r="AZ29" s="567"/>
      <c r="BA29" s="568"/>
      <c r="BB29" s="569"/>
      <c r="BC29" s="593"/>
      <c r="BD29" s="566"/>
      <c r="BE29" s="566"/>
      <c r="BF29" s="563">
        <f t="shared" si="25"/>
        <v>0</v>
      </c>
      <c r="BG29" s="567"/>
      <c r="BH29" s="568"/>
      <c r="BI29" s="569"/>
      <c r="BJ29" s="593"/>
      <c r="BK29" s="566"/>
      <c r="BL29" s="566"/>
      <c r="BM29" s="563">
        <f t="shared" si="26"/>
        <v>0</v>
      </c>
      <c r="BN29" s="572"/>
      <c r="BO29" s="565">
        <f t="shared" si="8"/>
        <v>579.15</v>
      </c>
      <c r="BP29" s="7"/>
      <c r="BQ29" s="7"/>
      <c r="BR29" s="7"/>
      <c r="BS29" s="7"/>
    </row>
    <row r="30" spans="1:71" s="5" customFormat="1" ht="12.75">
      <c r="A30" s="537">
        <v>20</v>
      </c>
      <c r="B30" s="660" t="s">
        <v>6</v>
      </c>
      <c r="C30" s="567">
        <v>829.84</v>
      </c>
      <c r="D30" s="568">
        <v>582.52</v>
      </c>
      <c r="E30" s="569">
        <v>68.12</v>
      </c>
      <c r="F30" s="685">
        <v>59.09</v>
      </c>
      <c r="G30" s="569"/>
      <c r="H30" s="569"/>
      <c r="I30" s="611">
        <f t="shared" si="18"/>
        <v>1539.57</v>
      </c>
      <c r="J30" s="573"/>
      <c r="K30" s="489"/>
      <c r="L30" s="571"/>
      <c r="M30" s="739"/>
      <c r="N30" s="743"/>
      <c r="O30" s="743"/>
      <c r="P30" s="564">
        <f t="shared" si="19"/>
        <v>0</v>
      </c>
      <c r="Q30" s="567"/>
      <c r="R30" s="568"/>
      <c r="S30" s="569"/>
      <c r="T30" s="685"/>
      <c r="U30" s="569"/>
      <c r="V30" s="569"/>
      <c r="W30" s="563">
        <f t="shared" si="20"/>
        <v>0</v>
      </c>
      <c r="X30" s="567"/>
      <c r="Y30" s="568"/>
      <c r="Z30" s="569"/>
      <c r="AA30" s="685"/>
      <c r="AB30" s="569"/>
      <c r="AC30" s="569"/>
      <c r="AD30" s="563">
        <f t="shared" si="21"/>
        <v>0</v>
      </c>
      <c r="AE30" s="567"/>
      <c r="AF30" s="568"/>
      <c r="AG30" s="569"/>
      <c r="AH30" s="593"/>
      <c r="AI30" s="566"/>
      <c r="AJ30" s="566"/>
      <c r="AK30" s="563">
        <f t="shared" si="22"/>
        <v>0</v>
      </c>
      <c r="AL30" s="567"/>
      <c r="AM30" s="568"/>
      <c r="AN30" s="569"/>
      <c r="AO30" s="685"/>
      <c r="AP30" s="569"/>
      <c r="AQ30" s="569"/>
      <c r="AR30" s="563">
        <f t="shared" si="23"/>
        <v>0</v>
      </c>
      <c r="AS30" s="567"/>
      <c r="AT30" s="568"/>
      <c r="AU30" s="569"/>
      <c r="AV30" s="685"/>
      <c r="AW30" s="569"/>
      <c r="AX30" s="569"/>
      <c r="AY30" s="563">
        <f t="shared" si="24"/>
        <v>0</v>
      </c>
      <c r="AZ30" s="567"/>
      <c r="BA30" s="568"/>
      <c r="BB30" s="569"/>
      <c r="BC30" s="593"/>
      <c r="BD30" s="566"/>
      <c r="BE30" s="566"/>
      <c r="BF30" s="563">
        <f t="shared" si="25"/>
        <v>0</v>
      </c>
      <c r="BG30" s="567"/>
      <c r="BH30" s="568"/>
      <c r="BI30" s="569"/>
      <c r="BJ30" s="593"/>
      <c r="BK30" s="566"/>
      <c r="BL30" s="566"/>
      <c r="BM30" s="563">
        <f t="shared" si="26"/>
        <v>0</v>
      </c>
      <c r="BN30" s="572"/>
      <c r="BO30" s="565">
        <f t="shared" si="8"/>
        <v>1539.57</v>
      </c>
      <c r="BP30" s="7"/>
      <c r="BQ30" s="7"/>
      <c r="BR30" s="7"/>
      <c r="BS30" s="7"/>
    </row>
    <row r="31" spans="1:71" s="5" customFormat="1" ht="12.75">
      <c r="A31" s="537">
        <v>21</v>
      </c>
      <c r="B31" s="660" t="s">
        <v>9</v>
      </c>
      <c r="C31" s="567">
        <v>114.9</v>
      </c>
      <c r="D31" s="568">
        <v>80.66</v>
      </c>
      <c r="E31" s="569">
        <v>9.43</v>
      </c>
      <c r="F31" s="685">
        <v>8.18</v>
      </c>
      <c r="G31" s="569"/>
      <c r="H31" s="569"/>
      <c r="I31" s="611">
        <f t="shared" si="18"/>
        <v>213.17000000000002</v>
      </c>
      <c r="J31" s="573"/>
      <c r="K31" s="489"/>
      <c r="L31" s="571"/>
      <c r="M31" s="739"/>
      <c r="N31" s="743"/>
      <c r="O31" s="743"/>
      <c r="P31" s="564">
        <f t="shared" si="19"/>
        <v>0</v>
      </c>
      <c r="Q31" s="567"/>
      <c r="R31" s="568"/>
      <c r="S31" s="569"/>
      <c r="T31" s="685"/>
      <c r="U31" s="569"/>
      <c r="V31" s="569"/>
      <c r="W31" s="563">
        <f t="shared" si="20"/>
        <v>0</v>
      </c>
      <c r="X31" s="567"/>
      <c r="Y31" s="568"/>
      <c r="Z31" s="569"/>
      <c r="AA31" s="685"/>
      <c r="AB31" s="569"/>
      <c r="AC31" s="569"/>
      <c r="AD31" s="563">
        <f t="shared" si="21"/>
        <v>0</v>
      </c>
      <c r="AE31" s="567"/>
      <c r="AF31" s="568"/>
      <c r="AG31" s="569"/>
      <c r="AH31" s="593"/>
      <c r="AI31" s="566"/>
      <c r="AJ31" s="566"/>
      <c r="AK31" s="563">
        <f t="shared" si="22"/>
        <v>0</v>
      </c>
      <c r="AL31" s="567"/>
      <c r="AM31" s="568"/>
      <c r="AN31" s="569"/>
      <c r="AO31" s="685"/>
      <c r="AP31" s="569"/>
      <c r="AQ31" s="569"/>
      <c r="AR31" s="563">
        <f t="shared" si="23"/>
        <v>0</v>
      </c>
      <c r="AS31" s="567"/>
      <c r="AT31" s="568"/>
      <c r="AU31" s="569"/>
      <c r="AV31" s="685"/>
      <c r="AW31" s="569"/>
      <c r="AX31" s="569"/>
      <c r="AY31" s="563">
        <f t="shared" si="24"/>
        <v>0</v>
      </c>
      <c r="AZ31" s="567"/>
      <c r="BA31" s="568"/>
      <c r="BB31" s="569"/>
      <c r="BC31" s="593"/>
      <c r="BD31" s="566"/>
      <c r="BE31" s="566"/>
      <c r="BF31" s="563">
        <f t="shared" si="25"/>
        <v>0</v>
      </c>
      <c r="BG31" s="567"/>
      <c r="BH31" s="568"/>
      <c r="BI31" s="569"/>
      <c r="BJ31" s="593"/>
      <c r="BK31" s="566"/>
      <c r="BL31" s="566"/>
      <c r="BM31" s="563">
        <f t="shared" si="26"/>
        <v>0</v>
      </c>
      <c r="BN31" s="572"/>
      <c r="BO31" s="565">
        <f t="shared" si="8"/>
        <v>213.17000000000002</v>
      </c>
      <c r="BP31" s="7"/>
      <c r="BQ31" s="7"/>
      <c r="BR31" s="7"/>
      <c r="BS31" s="7"/>
    </row>
    <row r="32" spans="1:71" s="5" customFormat="1" ht="12.75">
      <c r="A32" s="537">
        <v>22</v>
      </c>
      <c r="B32" s="660" t="s">
        <v>10</v>
      </c>
      <c r="C32" s="567">
        <v>658.12</v>
      </c>
      <c r="D32" s="568">
        <v>461.98</v>
      </c>
      <c r="E32" s="569">
        <v>54.03</v>
      </c>
      <c r="F32" s="685">
        <v>46.86</v>
      </c>
      <c r="G32" s="569"/>
      <c r="H32" s="569"/>
      <c r="I32" s="611">
        <f t="shared" si="18"/>
        <v>1220.9899999999998</v>
      </c>
      <c r="J32" s="570"/>
      <c r="K32" s="489"/>
      <c r="L32" s="571"/>
      <c r="M32" s="739"/>
      <c r="N32" s="743"/>
      <c r="O32" s="743"/>
      <c r="P32" s="564">
        <f t="shared" si="19"/>
        <v>0</v>
      </c>
      <c r="Q32" s="567"/>
      <c r="R32" s="568"/>
      <c r="S32" s="569"/>
      <c r="T32" s="685"/>
      <c r="U32" s="569"/>
      <c r="V32" s="569"/>
      <c r="W32" s="563">
        <f t="shared" si="20"/>
        <v>0</v>
      </c>
      <c r="X32" s="567"/>
      <c r="Y32" s="568"/>
      <c r="Z32" s="569"/>
      <c r="AA32" s="685"/>
      <c r="AB32" s="569"/>
      <c r="AC32" s="569"/>
      <c r="AD32" s="563">
        <f t="shared" si="21"/>
        <v>0</v>
      </c>
      <c r="AE32" s="567"/>
      <c r="AF32" s="568"/>
      <c r="AG32" s="569"/>
      <c r="AH32" s="593"/>
      <c r="AI32" s="566"/>
      <c r="AJ32" s="566"/>
      <c r="AK32" s="563">
        <f t="shared" si="22"/>
        <v>0</v>
      </c>
      <c r="AL32" s="567"/>
      <c r="AM32" s="568"/>
      <c r="AN32" s="569"/>
      <c r="AO32" s="685"/>
      <c r="AP32" s="569"/>
      <c r="AQ32" s="569"/>
      <c r="AR32" s="563">
        <f t="shared" si="23"/>
        <v>0</v>
      </c>
      <c r="AS32" s="567"/>
      <c r="AT32" s="568"/>
      <c r="AU32" s="569"/>
      <c r="AV32" s="685"/>
      <c r="AW32" s="569"/>
      <c r="AX32" s="569"/>
      <c r="AY32" s="563">
        <f t="shared" si="24"/>
        <v>0</v>
      </c>
      <c r="AZ32" s="567"/>
      <c r="BA32" s="568"/>
      <c r="BB32" s="569"/>
      <c r="BC32" s="593"/>
      <c r="BD32" s="566"/>
      <c r="BE32" s="566"/>
      <c r="BF32" s="563">
        <f t="shared" si="25"/>
        <v>0</v>
      </c>
      <c r="BG32" s="567"/>
      <c r="BH32" s="568"/>
      <c r="BI32" s="569"/>
      <c r="BJ32" s="593"/>
      <c r="BK32" s="566"/>
      <c r="BL32" s="566"/>
      <c r="BM32" s="563">
        <f t="shared" si="26"/>
        <v>0</v>
      </c>
      <c r="BN32" s="572"/>
      <c r="BO32" s="565">
        <f t="shared" si="8"/>
        <v>1220.9899999999998</v>
      </c>
      <c r="BP32" s="7"/>
      <c r="BQ32" s="7"/>
      <c r="BR32" s="7"/>
      <c r="BS32" s="7"/>
    </row>
    <row r="33" spans="1:71" s="5" customFormat="1" ht="12.75">
      <c r="A33" s="537">
        <v>23</v>
      </c>
      <c r="B33" s="661" t="s">
        <v>24</v>
      </c>
      <c r="C33" s="567">
        <v>634.61</v>
      </c>
      <c r="D33" s="568">
        <v>445.47</v>
      </c>
      <c r="E33" s="569">
        <v>52.1</v>
      </c>
      <c r="F33" s="685">
        <v>45.19</v>
      </c>
      <c r="G33" s="569"/>
      <c r="H33" s="569"/>
      <c r="I33" s="611">
        <f t="shared" si="18"/>
        <v>1177.3699999999999</v>
      </c>
      <c r="J33" s="570"/>
      <c r="K33" s="489"/>
      <c r="L33" s="571"/>
      <c r="M33" s="739"/>
      <c r="N33" s="743"/>
      <c r="O33" s="743"/>
      <c r="P33" s="564">
        <f t="shared" si="19"/>
        <v>0</v>
      </c>
      <c r="Q33" s="567"/>
      <c r="R33" s="568"/>
      <c r="S33" s="569"/>
      <c r="T33" s="685"/>
      <c r="U33" s="569"/>
      <c r="V33" s="569"/>
      <c r="W33" s="563">
        <f t="shared" si="20"/>
        <v>0</v>
      </c>
      <c r="X33" s="567"/>
      <c r="Y33" s="568"/>
      <c r="Z33" s="569"/>
      <c r="AA33" s="685"/>
      <c r="AB33" s="569"/>
      <c r="AC33" s="569"/>
      <c r="AD33" s="563">
        <f t="shared" si="21"/>
        <v>0</v>
      </c>
      <c r="AE33" s="567"/>
      <c r="AF33" s="568"/>
      <c r="AG33" s="569"/>
      <c r="AH33" s="593"/>
      <c r="AI33" s="566"/>
      <c r="AJ33" s="566"/>
      <c r="AK33" s="563">
        <f t="shared" si="22"/>
        <v>0</v>
      </c>
      <c r="AL33" s="567"/>
      <c r="AM33" s="568"/>
      <c r="AN33" s="569"/>
      <c r="AO33" s="685"/>
      <c r="AP33" s="569"/>
      <c r="AQ33" s="569"/>
      <c r="AR33" s="563">
        <f t="shared" si="23"/>
        <v>0</v>
      </c>
      <c r="AS33" s="567"/>
      <c r="AT33" s="568"/>
      <c r="AU33" s="569"/>
      <c r="AV33" s="685"/>
      <c r="AW33" s="569"/>
      <c r="AX33" s="569"/>
      <c r="AY33" s="563">
        <f t="shared" si="24"/>
        <v>0</v>
      </c>
      <c r="AZ33" s="567"/>
      <c r="BA33" s="568"/>
      <c r="BB33" s="569"/>
      <c r="BC33" s="593"/>
      <c r="BD33" s="566"/>
      <c r="BE33" s="566"/>
      <c r="BF33" s="563">
        <f t="shared" si="25"/>
        <v>0</v>
      </c>
      <c r="BG33" s="567"/>
      <c r="BH33" s="568"/>
      <c r="BI33" s="569"/>
      <c r="BJ33" s="593"/>
      <c r="BK33" s="566"/>
      <c r="BL33" s="566"/>
      <c r="BM33" s="563">
        <f t="shared" si="26"/>
        <v>0</v>
      </c>
      <c r="BN33" s="572"/>
      <c r="BO33" s="565">
        <f t="shared" si="8"/>
        <v>1177.3699999999999</v>
      </c>
      <c r="BP33" s="7"/>
      <c r="BQ33" s="7"/>
      <c r="BR33" s="7"/>
      <c r="BS33" s="7"/>
    </row>
    <row r="34" spans="1:71" s="5" customFormat="1" ht="12.75">
      <c r="A34" s="537">
        <v>24</v>
      </c>
      <c r="B34" s="661" t="s">
        <v>25</v>
      </c>
      <c r="C34" s="567">
        <v>80.67</v>
      </c>
      <c r="D34" s="568">
        <v>56.63</v>
      </c>
      <c r="E34" s="569">
        <v>6.62</v>
      </c>
      <c r="F34" s="685">
        <v>5.74</v>
      </c>
      <c r="G34" s="569"/>
      <c r="H34" s="569"/>
      <c r="I34" s="611">
        <f t="shared" si="18"/>
        <v>149.66000000000003</v>
      </c>
      <c r="J34" s="573"/>
      <c r="K34" s="489"/>
      <c r="L34" s="571"/>
      <c r="M34" s="739"/>
      <c r="N34" s="743"/>
      <c r="O34" s="743"/>
      <c r="P34" s="564">
        <f t="shared" si="19"/>
        <v>0</v>
      </c>
      <c r="Q34" s="567"/>
      <c r="R34" s="568"/>
      <c r="S34" s="569"/>
      <c r="T34" s="685"/>
      <c r="U34" s="569"/>
      <c r="V34" s="569"/>
      <c r="W34" s="563">
        <f t="shared" si="20"/>
        <v>0</v>
      </c>
      <c r="X34" s="567"/>
      <c r="Y34" s="568"/>
      <c r="Z34" s="569"/>
      <c r="AA34" s="685"/>
      <c r="AB34" s="569"/>
      <c r="AC34" s="569"/>
      <c r="AD34" s="563">
        <f t="shared" si="21"/>
        <v>0</v>
      </c>
      <c r="AE34" s="567"/>
      <c r="AF34" s="568"/>
      <c r="AG34" s="569"/>
      <c r="AH34" s="593"/>
      <c r="AI34" s="566"/>
      <c r="AJ34" s="566"/>
      <c r="AK34" s="563">
        <f t="shared" si="22"/>
        <v>0</v>
      </c>
      <c r="AL34" s="567"/>
      <c r="AM34" s="568"/>
      <c r="AN34" s="569"/>
      <c r="AO34" s="685"/>
      <c r="AP34" s="569"/>
      <c r="AQ34" s="569"/>
      <c r="AR34" s="563">
        <f t="shared" si="23"/>
        <v>0</v>
      </c>
      <c r="AS34" s="567"/>
      <c r="AT34" s="568"/>
      <c r="AU34" s="569"/>
      <c r="AV34" s="685"/>
      <c r="AW34" s="569"/>
      <c r="AX34" s="569"/>
      <c r="AY34" s="563">
        <f t="shared" si="24"/>
        <v>0</v>
      </c>
      <c r="AZ34" s="567"/>
      <c r="BA34" s="568"/>
      <c r="BB34" s="569"/>
      <c r="BC34" s="593"/>
      <c r="BD34" s="566"/>
      <c r="BE34" s="566"/>
      <c r="BF34" s="563">
        <f t="shared" si="25"/>
        <v>0</v>
      </c>
      <c r="BG34" s="567"/>
      <c r="BH34" s="568"/>
      <c r="BI34" s="569"/>
      <c r="BJ34" s="593"/>
      <c r="BK34" s="566"/>
      <c r="BL34" s="566"/>
      <c r="BM34" s="563">
        <f t="shared" si="26"/>
        <v>0</v>
      </c>
      <c r="BN34" s="572"/>
      <c r="BO34" s="565">
        <f t="shared" si="8"/>
        <v>149.66000000000003</v>
      </c>
      <c r="BP34" s="7"/>
      <c r="BQ34" s="7"/>
      <c r="BR34" s="7"/>
      <c r="BS34" s="7"/>
    </row>
    <row r="35" spans="1:71" s="5" customFormat="1" ht="12.75">
      <c r="A35" s="537">
        <v>25</v>
      </c>
      <c r="B35" s="660" t="s">
        <v>7</v>
      </c>
      <c r="C35" s="567"/>
      <c r="D35" s="568"/>
      <c r="E35" s="569"/>
      <c r="F35" s="685"/>
      <c r="G35" s="569"/>
      <c r="H35" s="569"/>
      <c r="I35" s="611">
        <f t="shared" si="18"/>
        <v>0</v>
      </c>
      <c r="J35" s="570"/>
      <c r="K35" s="489"/>
      <c r="L35" s="571"/>
      <c r="M35" s="739"/>
      <c r="N35" s="743"/>
      <c r="O35" s="743"/>
      <c r="P35" s="564">
        <f t="shared" si="19"/>
        <v>0</v>
      </c>
      <c r="Q35" s="567"/>
      <c r="R35" s="568"/>
      <c r="S35" s="569"/>
      <c r="T35" s="685"/>
      <c r="U35" s="569"/>
      <c r="V35" s="569"/>
      <c r="W35" s="563">
        <f t="shared" si="20"/>
        <v>0</v>
      </c>
      <c r="X35" s="567"/>
      <c r="Y35" s="568"/>
      <c r="Z35" s="569"/>
      <c r="AA35" s="685"/>
      <c r="AB35" s="569"/>
      <c r="AC35" s="569"/>
      <c r="AD35" s="563">
        <f t="shared" si="21"/>
        <v>0</v>
      </c>
      <c r="AE35" s="567"/>
      <c r="AF35" s="568"/>
      <c r="AG35" s="569"/>
      <c r="AH35" s="593"/>
      <c r="AI35" s="566"/>
      <c r="AJ35" s="566"/>
      <c r="AK35" s="563">
        <f t="shared" si="22"/>
        <v>0</v>
      </c>
      <c r="AL35" s="567"/>
      <c r="AM35" s="568"/>
      <c r="AN35" s="569"/>
      <c r="AO35" s="685"/>
      <c r="AP35" s="569"/>
      <c r="AQ35" s="569"/>
      <c r="AR35" s="563">
        <f t="shared" si="23"/>
        <v>0</v>
      </c>
      <c r="AS35" s="567"/>
      <c r="AT35" s="568"/>
      <c r="AU35" s="569"/>
      <c r="AV35" s="685"/>
      <c r="AW35" s="569"/>
      <c r="AX35" s="569"/>
      <c r="AY35" s="563">
        <f t="shared" si="24"/>
        <v>0</v>
      </c>
      <c r="AZ35" s="567"/>
      <c r="BA35" s="568"/>
      <c r="BB35" s="569"/>
      <c r="BC35" s="593"/>
      <c r="BD35" s="566"/>
      <c r="BE35" s="566"/>
      <c r="BF35" s="563">
        <f t="shared" si="25"/>
        <v>0</v>
      </c>
      <c r="BG35" s="567"/>
      <c r="BH35" s="568"/>
      <c r="BI35" s="569"/>
      <c r="BJ35" s="593"/>
      <c r="BK35" s="566"/>
      <c r="BL35" s="566"/>
      <c r="BM35" s="563">
        <f t="shared" si="26"/>
        <v>0</v>
      </c>
      <c r="BN35" s="572"/>
      <c r="BO35" s="565">
        <f t="shared" si="8"/>
        <v>0</v>
      </c>
      <c r="BP35" s="7"/>
      <c r="BQ35" s="7"/>
      <c r="BR35" s="7"/>
      <c r="BS35" s="7"/>
    </row>
    <row r="36" spans="1:71" s="5" customFormat="1" ht="12.75">
      <c r="A36" s="537">
        <v>26</v>
      </c>
      <c r="B36" s="660" t="s">
        <v>13</v>
      </c>
      <c r="C36" s="567">
        <v>776.47</v>
      </c>
      <c r="D36" s="568">
        <v>545.04999999999995</v>
      </c>
      <c r="E36" s="569">
        <v>63.74</v>
      </c>
      <c r="F36" s="685">
        <v>55.29</v>
      </c>
      <c r="G36" s="569"/>
      <c r="H36" s="569"/>
      <c r="I36" s="611">
        <f t="shared" si="18"/>
        <v>1440.55</v>
      </c>
      <c r="J36" s="570"/>
      <c r="K36" s="489"/>
      <c r="L36" s="571"/>
      <c r="M36" s="739"/>
      <c r="N36" s="743"/>
      <c r="O36" s="743"/>
      <c r="P36" s="564">
        <f t="shared" si="19"/>
        <v>0</v>
      </c>
      <c r="Q36" s="567"/>
      <c r="R36" s="568"/>
      <c r="S36" s="569"/>
      <c r="T36" s="685"/>
      <c r="U36" s="569"/>
      <c r="V36" s="569"/>
      <c r="W36" s="563">
        <f t="shared" si="20"/>
        <v>0</v>
      </c>
      <c r="X36" s="567"/>
      <c r="Y36" s="568"/>
      <c r="Z36" s="569"/>
      <c r="AA36" s="685"/>
      <c r="AB36" s="569"/>
      <c r="AC36" s="569"/>
      <c r="AD36" s="563">
        <f t="shared" si="21"/>
        <v>0</v>
      </c>
      <c r="AE36" s="567"/>
      <c r="AF36" s="568"/>
      <c r="AG36" s="569"/>
      <c r="AH36" s="593"/>
      <c r="AI36" s="566"/>
      <c r="AJ36" s="566"/>
      <c r="AK36" s="563">
        <f t="shared" si="22"/>
        <v>0</v>
      </c>
      <c r="AL36" s="567"/>
      <c r="AM36" s="568"/>
      <c r="AN36" s="569"/>
      <c r="AO36" s="685"/>
      <c r="AP36" s="569"/>
      <c r="AQ36" s="569"/>
      <c r="AR36" s="563">
        <f t="shared" si="23"/>
        <v>0</v>
      </c>
      <c r="AS36" s="567"/>
      <c r="AT36" s="568"/>
      <c r="AU36" s="569"/>
      <c r="AV36" s="685"/>
      <c r="AW36" s="569"/>
      <c r="AX36" s="569"/>
      <c r="AY36" s="563">
        <f t="shared" si="24"/>
        <v>0</v>
      </c>
      <c r="AZ36" s="567"/>
      <c r="BA36" s="568"/>
      <c r="BB36" s="569"/>
      <c r="BC36" s="593"/>
      <c r="BD36" s="566"/>
      <c r="BE36" s="566"/>
      <c r="BF36" s="563">
        <f t="shared" si="25"/>
        <v>0</v>
      </c>
      <c r="BG36" s="567"/>
      <c r="BH36" s="568"/>
      <c r="BI36" s="569"/>
      <c r="BJ36" s="593"/>
      <c r="BK36" s="566"/>
      <c r="BL36" s="566"/>
      <c r="BM36" s="563">
        <f t="shared" si="26"/>
        <v>0</v>
      </c>
      <c r="BN36" s="572"/>
      <c r="BO36" s="565">
        <f t="shared" si="8"/>
        <v>1440.55</v>
      </c>
      <c r="BP36" s="7"/>
      <c r="BQ36" s="7"/>
      <c r="BR36" s="7"/>
      <c r="BS36" s="7"/>
    </row>
    <row r="37" spans="1:71" s="5" customFormat="1" ht="12.75">
      <c r="A37" s="537">
        <v>27</v>
      </c>
      <c r="B37" s="660" t="s">
        <v>14</v>
      </c>
      <c r="C37" s="567">
        <v>2.08</v>
      </c>
      <c r="D37" s="568">
        <v>1.46</v>
      </c>
      <c r="E37" s="569">
        <v>0.17</v>
      </c>
      <c r="F37" s="685">
        <v>0.15</v>
      </c>
      <c r="G37" s="569"/>
      <c r="H37" s="569"/>
      <c r="I37" s="611">
        <f t="shared" si="18"/>
        <v>3.86</v>
      </c>
      <c r="J37" s="570"/>
      <c r="K37" s="489"/>
      <c r="L37" s="571"/>
      <c r="M37" s="739"/>
      <c r="N37" s="743"/>
      <c r="O37" s="743"/>
      <c r="P37" s="564">
        <f t="shared" si="19"/>
        <v>0</v>
      </c>
      <c r="Q37" s="567"/>
      <c r="R37" s="568"/>
      <c r="S37" s="569"/>
      <c r="T37" s="685"/>
      <c r="U37" s="569"/>
      <c r="V37" s="569"/>
      <c r="W37" s="563">
        <f t="shared" si="20"/>
        <v>0</v>
      </c>
      <c r="X37" s="567"/>
      <c r="Y37" s="568"/>
      <c r="Z37" s="569"/>
      <c r="AA37" s="685"/>
      <c r="AB37" s="569"/>
      <c r="AC37" s="569"/>
      <c r="AD37" s="563">
        <f t="shared" si="21"/>
        <v>0</v>
      </c>
      <c r="AE37" s="567"/>
      <c r="AF37" s="568"/>
      <c r="AG37" s="569"/>
      <c r="AH37" s="593"/>
      <c r="AI37" s="566"/>
      <c r="AJ37" s="566"/>
      <c r="AK37" s="563">
        <f t="shared" si="22"/>
        <v>0</v>
      </c>
      <c r="AL37" s="567"/>
      <c r="AM37" s="568"/>
      <c r="AN37" s="569"/>
      <c r="AO37" s="685"/>
      <c r="AP37" s="569"/>
      <c r="AQ37" s="569"/>
      <c r="AR37" s="563">
        <f t="shared" si="23"/>
        <v>0</v>
      </c>
      <c r="AS37" s="567"/>
      <c r="AT37" s="568"/>
      <c r="AU37" s="569"/>
      <c r="AV37" s="685"/>
      <c r="AW37" s="569"/>
      <c r="AX37" s="569"/>
      <c r="AY37" s="563">
        <f t="shared" si="24"/>
        <v>0</v>
      </c>
      <c r="AZ37" s="567"/>
      <c r="BA37" s="568"/>
      <c r="BB37" s="569"/>
      <c r="BC37" s="593"/>
      <c r="BD37" s="566"/>
      <c r="BE37" s="566"/>
      <c r="BF37" s="563">
        <f t="shared" si="25"/>
        <v>0</v>
      </c>
      <c r="BG37" s="567"/>
      <c r="BH37" s="568"/>
      <c r="BI37" s="569"/>
      <c r="BJ37" s="593"/>
      <c r="BK37" s="566"/>
      <c r="BL37" s="566"/>
      <c r="BM37" s="563">
        <f t="shared" si="26"/>
        <v>0</v>
      </c>
      <c r="BN37" s="572"/>
      <c r="BO37" s="565">
        <f t="shared" si="8"/>
        <v>3.86</v>
      </c>
      <c r="BP37" s="7"/>
      <c r="BQ37" s="7"/>
      <c r="BR37" s="7"/>
      <c r="BS37" s="7"/>
    </row>
    <row r="38" spans="1:71" s="5" customFormat="1" ht="12.75">
      <c r="A38" s="537">
        <v>28</v>
      </c>
      <c r="B38" s="660" t="s">
        <v>15</v>
      </c>
      <c r="C38" s="567">
        <v>283.58999999999997</v>
      </c>
      <c r="D38" s="568">
        <v>199.07</v>
      </c>
      <c r="E38" s="569">
        <v>23.28</v>
      </c>
      <c r="F38" s="685">
        <v>20.190000000000001</v>
      </c>
      <c r="G38" s="569"/>
      <c r="H38" s="569"/>
      <c r="I38" s="611">
        <f t="shared" si="18"/>
        <v>526.13</v>
      </c>
      <c r="J38" s="570"/>
      <c r="K38" s="489"/>
      <c r="L38" s="571"/>
      <c r="M38" s="739"/>
      <c r="N38" s="743"/>
      <c r="O38" s="743"/>
      <c r="P38" s="564">
        <f t="shared" si="19"/>
        <v>0</v>
      </c>
      <c r="Q38" s="567"/>
      <c r="R38" s="568"/>
      <c r="S38" s="569"/>
      <c r="T38" s="685"/>
      <c r="U38" s="569"/>
      <c r="V38" s="569"/>
      <c r="W38" s="563">
        <f t="shared" si="20"/>
        <v>0</v>
      </c>
      <c r="X38" s="567"/>
      <c r="Y38" s="568"/>
      <c r="Z38" s="569"/>
      <c r="AA38" s="685"/>
      <c r="AB38" s="569"/>
      <c r="AC38" s="569"/>
      <c r="AD38" s="563">
        <f t="shared" si="21"/>
        <v>0</v>
      </c>
      <c r="AE38" s="567"/>
      <c r="AF38" s="568"/>
      <c r="AG38" s="569"/>
      <c r="AH38" s="593"/>
      <c r="AI38" s="566"/>
      <c r="AJ38" s="566"/>
      <c r="AK38" s="563">
        <f t="shared" si="22"/>
        <v>0</v>
      </c>
      <c r="AL38" s="567"/>
      <c r="AM38" s="568"/>
      <c r="AN38" s="569"/>
      <c r="AO38" s="685"/>
      <c r="AP38" s="569"/>
      <c r="AQ38" s="569"/>
      <c r="AR38" s="563">
        <f t="shared" si="23"/>
        <v>0</v>
      </c>
      <c r="AS38" s="567"/>
      <c r="AT38" s="568"/>
      <c r="AU38" s="569"/>
      <c r="AV38" s="685"/>
      <c r="AW38" s="569"/>
      <c r="AX38" s="569"/>
      <c r="AY38" s="563">
        <f t="shared" si="24"/>
        <v>0</v>
      </c>
      <c r="AZ38" s="567"/>
      <c r="BA38" s="568"/>
      <c r="BB38" s="569"/>
      <c r="BC38" s="593"/>
      <c r="BD38" s="566"/>
      <c r="BE38" s="566"/>
      <c r="BF38" s="563">
        <f t="shared" si="25"/>
        <v>0</v>
      </c>
      <c r="BG38" s="567"/>
      <c r="BH38" s="568"/>
      <c r="BI38" s="569"/>
      <c r="BJ38" s="593"/>
      <c r="BK38" s="566"/>
      <c r="BL38" s="566"/>
      <c r="BM38" s="563">
        <f t="shared" si="26"/>
        <v>0</v>
      </c>
      <c r="BN38" s="572"/>
      <c r="BO38" s="565">
        <f t="shared" si="8"/>
        <v>526.13</v>
      </c>
      <c r="BP38" s="7"/>
      <c r="BQ38" s="7"/>
      <c r="BR38" s="7"/>
      <c r="BS38" s="7"/>
    </row>
    <row r="39" spans="1:71" s="5" customFormat="1" ht="12.75">
      <c r="A39" s="537">
        <v>29</v>
      </c>
      <c r="B39" s="660" t="s">
        <v>41</v>
      </c>
      <c r="C39" s="567"/>
      <c r="D39" s="568"/>
      <c r="E39" s="569"/>
      <c r="F39" s="685"/>
      <c r="G39" s="569"/>
      <c r="H39" s="569"/>
      <c r="I39" s="611">
        <f t="shared" si="18"/>
        <v>0</v>
      </c>
      <c r="J39" s="570"/>
      <c r="K39" s="489"/>
      <c r="L39" s="571"/>
      <c r="M39" s="739"/>
      <c r="N39" s="743"/>
      <c r="O39" s="743"/>
      <c r="P39" s="564">
        <f t="shared" si="19"/>
        <v>0</v>
      </c>
      <c r="Q39" s="567"/>
      <c r="R39" s="568"/>
      <c r="S39" s="569"/>
      <c r="T39" s="685"/>
      <c r="U39" s="569"/>
      <c r="V39" s="569"/>
      <c r="W39" s="563">
        <f t="shared" si="20"/>
        <v>0</v>
      </c>
      <c r="X39" s="567"/>
      <c r="Y39" s="568"/>
      <c r="Z39" s="569"/>
      <c r="AA39" s="685"/>
      <c r="AB39" s="569"/>
      <c r="AC39" s="569"/>
      <c r="AD39" s="563">
        <f t="shared" si="21"/>
        <v>0</v>
      </c>
      <c r="AE39" s="567"/>
      <c r="AF39" s="568"/>
      <c r="AG39" s="569"/>
      <c r="AH39" s="593"/>
      <c r="AI39" s="566"/>
      <c r="AJ39" s="566"/>
      <c r="AK39" s="563">
        <f t="shared" si="22"/>
        <v>0</v>
      </c>
      <c r="AL39" s="567"/>
      <c r="AM39" s="568"/>
      <c r="AN39" s="569"/>
      <c r="AO39" s="685"/>
      <c r="AP39" s="569"/>
      <c r="AQ39" s="569"/>
      <c r="AR39" s="563">
        <f t="shared" si="23"/>
        <v>0</v>
      </c>
      <c r="AS39" s="567"/>
      <c r="AT39" s="568"/>
      <c r="AU39" s="569"/>
      <c r="AV39" s="685"/>
      <c r="AW39" s="569"/>
      <c r="AX39" s="569"/>
      <c r="AY39" s="563">
        <f t="shared" si="24"/>
        <v>0</v>
      </c>
      <c r="AZ39" s="567"/>
      <c r="BA39" s="568"/>
      <c r="BB39" s="569"/>
      <c r="BC39" s="593"/>
      <c r="BD39" s="566"/>
      <c r="BE39" s="566"/>
      <c r="BF39" s="563">
        <f t="shared" si="25"/>
        <v>0</v>
      </c>
      <c r="BG39" s="567"/>
      <c r="BH39" s="568"/>
      <c r="BI39" s="569"/>
      <c r="BJ39" s="593"/>
      <c r="BK39" s="566"/>
      <c r="BL39" s="566"/>
      <c r="BM39" s="563">
        <f t="shared" si="26"/>
        <v>0</v>
      </c>
      <c r="BN39" s="572"/>
      <c r="BO39" s="565">
        <f t="shared" si="8"/>
        <v>0</v>
      </c>
      <c r="BP39" s="7"/>
      <c r="BQ39" s="7"/>
      <c r="BR39" s="7"/>
      <c r="BS39" s="7"/>
    </row>
    <row r="40" spans="1:71" s="5" customFormat="1" ht="12.75">
      <c r="A40" s="537">
        <v>30</v>
      </c>
      <c r="B40" s="660" t="s">
        <v>11</v>
      </c>
      <c r="C40" s="567"/>
      <c r="D40" s="568"/>
      <c r="E40" s="569"/>
      <c r="F40" s="685"/>
      <c r="G40" s="569"/>
      <c r="H40" s="569"/>
      <c r="I40" s="611">
        <f t="shared" si="18"/>
        <v>0</v>
      </c>
      <c r="J40" s="570"/>
      <c r="K40" s="489"/>
      <c r="L40" s="571"/>
      <c r="M40" s="739"/>
      <c r="N40" s="743"/>
      <c r="O40" s="743"/>
      <c r="P40" s="564">
        <f t="shared" si="19"/>
        <v>0</v>
      </c>
      <c r="Q40" s="567"/>
      <c r="R40" s="568"/>
      <c r="S40" s="569"/>
      <c r="T40" s="685"/>
      <c r="U40" s="569"/>
      <c r="V40" s="569"/>
      <c r="W40" s="563">
        <f t="shared" si="20"/>
        <v>0</v>
      </c>
      <c r="X40" s="567"/>
      <c r="Y40" s="568"/>
      <c r="Z40" s="569"/>
      <c r="AA40" s="685"/>
      <c r="AB40" s="569"/>
      <c r="AC40" s="569"/>
      <c r="AD40" s="563">
        <f t="shared" si="21"/>
        <v>0</v>
      </c>
      <c r="AE40" s="567"/>
      <c r="AF40" s="568"/>
      <c r="AG40" s="569"/>
      <c r="AH40" s="593"/>
      <c r="AI40" s="566"/>
      <c r="AJ40" s="566"/>
      <c r="AK40" s="563">
        <f t="shared" si="22"/>
        <v>0</v>
      </c>
      <c r="AL40" s="567"/>
      <c r="AM40" s="568"/>
      <c r="AN40" s="569"/>
      <c r="AO40" s="685"/>
      <c r="AP40" s="569"/>
      <c r="AQ40" s="569"/>
      <c r="AR40" s="563">
        <f t="shared" si="23"/>
        <v>0</v>
      </c>
      <c r="AS40" s="567"/>
      <c r="AT40" s="568"/>
      <c r="AU40" s="569"/>
      <c r="AV40" s="685"/>
      <c r="AW40" s="569"/>
      <c r="AX40" s="569"/>
      <c r="AY40" s="563">
        <f t="shared" si="24"/>
        <v>0</v>
      </c>
      <c r="AZ40" s="567"/>
      <c r="BA40" s="568"/>
      <c r="BB40" s="569"/>
      <c r="BC40" s="593"/>
      <c r="BD40" s="566"/>
      <c r="BE40" s="566"/>
      <c r="BF40" s="563">
        <f t="shared" si="25"/>
        <v>0</v>
      </c>
      <c r="BG40" s="567"/>
      <c r="BH40" s="568"/>
      <c r="BI40" s="569"/>
      <c r="BJ40" s="593"/>
      <c r="BK40" s="566"/>
      <c r="BL40" s="566"/>
      <c r="BM40" s="563">
        <f t="shared" si="26"/>
        <v>0</v>
      </c>
      <c r="BN40" s="572"/>
      <c r="BO40" s="565">
        <f t="shared" si="8"/>
        <v>0</v>
      </c>
      <c r="BP40" s="7"/>
      <c r="BQ40" s="7"/>
      <c r="BR40" s="7"/>
      <c r="BS40" s="7"/>
    </row>
    <row r="41" spans="1:71" s="5" customFormat="1" ht="12.75">
      <c r="A41" s="537">
        <v>31</v>
      </c>
      <c r="B41" s="660" t="s">
        <v>16</v>
      </c>
      <c r="C41" s="567"/>
      <c r="D41" s="568"/>
      <c r="E41" s="569"/>
      <c r="F41" s="685"/>
      <c r="G41" s="569"/>
      <c r="H41" s="569"/>
      <c r="I41" s="611">
        <f t="shared" si="18"/>
        <v>0</v>
      </c>
      <c r="J41" s="570"/>
      <c r="K41" s="489"/>
      <c r="L41" s="571"/>
      <c r="M41" s="739"/>
      <c r="N41" s="743"/>
      <c r="O41" s="743"/>
      <c r="P41" s="564">
        <f t="shared" si="19"/>
        <v>0</v>
      </c>
      <c r="Q41" s="567"/>
      <c r="R41" s="568"/>
      <c r="S41" s="569"/>
      <c r="T41" s="685"/>
      <c r="U41" s="569"/>
      <c r="V41" s="569"/>
      <c r="W41" s="563">
        <f t="shared" si="20"/>
        <v>0</v>
      </c>
      <c r="X41" s="567"/>
      <c r="Y41" s="568"/>
      <c r="Z41" s="569"/>
      <c r="AA41" s="685"/>
      <c r="AB41" s="569"/>
      <c r="AC41" s="569"/>
      <c r="AD41" s="563">
        <f t="shared" si="21"/>
        <v>0</v>
      </c>
      <c r="AE41" s="567"/>
      <c r="AF41" s="568"/>
      <c r="AG41" s="569"/>
      <c r="AH41" s="593"/>
      <c r="AI41" s="566"/>
      <c r="AJ41" s="566"/>
      <c r="AK41" s="563">
        <f t="shared" si="22"/>
        <v>0</v>
      </c>
      <c r="AL41" s="567"/>
      <c r="AM41" s="568"/>
      <c r="AN41" s="569"/>
      <c r="AO41" s="685"/>
      <c r="AP41" s="569"/>
      <c r="AQ41" s="569"/>
      <c r="AR41" s="563">
        <f t="shared" si="23"/>
        <v>0</v>
      </c>
      <c r="AS41" s="567"/>
      <c r="AT41" s="568"/>
      <c r="AU41" s="569"/>
      <c r="AV41" s="685"/>
      <c r="AW41" s="569"/>
      <c r="AX41" s="569"/>
      <c r="AY41" s="563">
        <f t="shared" si="24"/>
        <v>0</v>
      </c>
      <c r="AZ41" s="567"/>
      <c r="BA41" s="568"/>
      <c r="BB41" s="569"/>
      <c r="BC41" s="593"/>
      <c r="BD41" s="566"/>
      <c r="BE41" s="566"/>
      <c r="BF41" s="563">
        <f t="shared" si="25"/>
        <v>0</v>
      </c>
      <c r="BG41" s="567"/>
      <c r="BH41" s="568"/>
      <c r="BI41" s="569"/>
      <c r="BJ41" s="593"/>
      <c r="BK41" s="566"/>
      <c r="BL41" s="566"/>
      <c r="BM41" s="563">
        <f t="shared" si="26"/>
        <v>0</v>
      </c>
      <c r="BN41" s="572"/>
      <c r="BO41" s="565">
        <f t="shared" si="8"/>
        <v>0</v>
      </c>
      <c r="BP41" s="7"/>
      <c r="BQ41" s="7"/>
      <c r="BR41" s="7"/>
      <c r="BS41" s="7"/>
    </row>
    <row r="42" spans="1:71" s="5" customFormat="1" ht="12.75">
      <c r="A42" s="537">
        <v>32</v>
      </c>
      <c r="B42" s="660" t="s">
        <v>40</v>
      </c>
      <c r="C42" s="567"/>
      <c r="D42" s="568"/>
      <c r="E42" s="569"/>
      <c r="F42" s="685"/>
      <c r="G42" s="569"/>
      <c r="H42" s="569"/>
      <c r="I42" s="611">
        <f t="shared" si="18"/>
        <v>0</v>
      </c>
      <c r="J42" s="570"/>
      <c r="K42" s="489"/>
      <c r="L42" s="571"/>
      <c r="M42" s="739"/>
      <c r="N42" s="743"/>
      <c r="O42" s="743"/>
      <c r="P42" s="564">
        <f t="shared" si="19"/>
        <v>0</v>
      </c>
      <c r="Q42" s="567"/>
      <c r="R42" s="568"/>
      <c r="S42" s="569"/>
      <c r="T42" s="685"/>
      <c r="U42" s="569"/>
      <c r="V42" s="569"/>
      <c r="W42" s="563">
        <f t="shared" si="20"/>
        <v>0</v>
      </c>
      <c r="X42" s="567"/>
      <c r="Y42" s="568"/>
      <c r="Z42" s="569"/>
      <c r="AA42" s="685"/>
      <c r="AB42" s="569"/>
      <c r="AC42" s="569"/>
      <c r="AD42" s="563">
        <f t="shared" si="21"/>
        <v>0</v>
      </c>
      <c r="AE42" s="567"/>
      <c r="AF42" s="568"/>
      <c r="AG42" s="569"/>
      <c r="AH42" s="593"/>
      <c r="AI42" s="566"/>
      <c r="AJ42" s="566"/>
      <c r="AK42" s="563">
        <f t="shared" si="22"/>
        <v>0</v>
      </c>
      <c r="AL42" s="567"/>
      <c r="AM42" s="568"/>
      <c r="AN42" s="569"/>
      <c r="AO42" s="685"/>
      <c r="AP42" s="569"/>
      <c r="AQ42" s="569"/>
      <c r="AR42" s="563">
        <f t="shared" si="23"/>
        <v>0</v>
      </c>
      <c r="AS42" s="567"/>
      <c r="AT42" s="568"/>
      <c r="AU42" s="569"/>
      <c r="AV42" s="685"/>
      <c r="AW42" s="569"/>
      <c r="AX42" s="569"/>
      <c r="AY42" s="563">
        <f t="shared" si="24"/>
        <v>0</v>
      </c>
      <c r="AZ42" s="567"/>
      <c r="BA42" s="568"/>
      <c r="BB42" s="569"/>
      <c r="BC42" s="593"/>
      <c r="BD42" s="566"/>
      <c r="BE42" s="566"/>
      <c r="BF42" s="563">
        <f t="shared" si="25"/>
        <v>0</v>
      </c>
      <c r="BG42" s="567"/>
      <c r="BH42" s="568"/>
      <c r="BI42" s="569"/>
      <c r="BJ42" s="593"/>
      <c r="BK42" s="566"/>
      <c r="BL42" s="566"/>
      <c r="BM42" s="563">
        <f t="shared" si="26"/>
        <v>0</v>
      </c>
      <c r="BN42" s="572"/>
      <c r="BO42" s="565">
        <f t="shared" si="8"/>
        <v>0</v>
      </c>
      <c r="BP42" s="7"/>
      <c r="BQ42" s="7"/>
      <c r="BR42" s="7"/>
      <c r="BS42" s="7"/>
    </row>
    <row r="43" spans="1:71" s="5" customFormat="1" ht="12.75">
      <c r="A43" s="537">
        <v>33</v>
      </c>
      <c r="B43" s="660" t="s">
        <v>23</v>
      </c>
      <c r="C43" s="567"/>
      <c r="D43" s="568"/>
      <c r="E43" s="569"/>
      <c r="F43" s="685"/>
      <c r="G43" s="569"/>
      <c r="H43" s="569"/>
      <c r="I43" s="611">
        <f t="shared" si="18"/>
        <v>0</v>
      </c>
      <c r="J43" s="570"/>
      <c r="K43" s="489"/>
      <c r="L43" s="571"/>
      <c r="M43" s="739"/>
      <c r="N43" s="743"/>
      <c r="O43" s="743"/>
      <c r="P43" s="564">
        <f t="shared" si="19"/>
        <v>0</v>
      </c>
      <c r="Q43" s="567"/>
      <c r="R43" s="568"/>
      <c r="S43" s="569"/>
      <c r="T43" s="685"/>
      <c r="U43" s="569"/>
      <c r="V43" s="569"/>
      <c r="W43" s="563">
        <f t="shared" si="20"/>
        <v>0</v>
      </c>
      <c r="X43" s="567"/>
      <c r="Y43" s="568"/>
      <c r="Z43" s="569"/>
      <c r="AA43" s="685"/>
      <c r="AB43" s="569"/>
      <c r="AC43" s="569"/>
      <c r="AD43" s="563">
        <f t="shared" si="21"/>
        <v>0</v>
      </c>
      <c r="AE43" s="567"/>
      <c r="AF43" s="568"/>
      <c r="AG43" s="569"/>
      <c r="AH43" s="593"/>
      <c r="AI43" s="566"/>
      <c r="AJ43" s="566"/>
      <c r="AK43" s="563">
        <f t="shared" si="22"/>
        <v>0</v>
      </c>
      <c r="AL43" s="567"/>
      <c r="AM43" s="568"/>
      <c r="AN43" s="569"/>
      <c r="AO43" s="685"/>
      <c r="AP43" s="569"/>
      <c r="AQ43" s="569"/>
      <c r="AR43" s="563">
        <f t="shared" si="23"/>
        <v>0</v>
      </c>
      <c r="AS43" s="567"/>
      <c r="AT43" s="568"/>
      <c r="AU43" s="569"/>
      <c r="AV43" s="685"/>
      <c r="AW43" s="569"/>
      <c r="AX43" s="569"/>
      <c r="AY43" s="563">
        <f t="shared" si="24"/>
        <v>0</v>
      </c>
      <c r="AZ43" s="567"/>
      <c r="BA43" s="568"/>
      <c r="BB43" s="569"/>
      <c r="BC43" s="593"/>
      <c r="BD43" s="566"/>
      <c r="BE43" s="566"/>
      <c r="BF43" s="563">
        <f t="shared" si="25"/>
        <v>0</v>
      </c>
      <c r="BG43" s="567"/>
      <c r="BH43" s="568"/>
      <c r="BI43" s="569"/>
      <c r="BJ43" s="593"/>
      <c r="BK43" s="566"/>
      <c r="BL43" s="566"/>
      <c r="BM43" s="563">
        <f t="shared" si="26"/>
        <v>0</v>
      </c>
      <c r="BN43" s="572"/>
      <c r="BO43" s="565">
        <f t="shared" si="8"/>
        <v>0</v>
      </c>
      <c r="BP43" s="7"/>
      <c r="BQ43" s="7"/>
      <c r="BR43" s="7"/>
      <c r="BS43" s="7"/>
    </row>
    <row r="44" spans="1:71" s="5" customFormat="1" ht="12.75">
      <c r="A44" s="537">
        <v>34</v>
      </c>
      <c r="B44" s="660" t="s">
        <v>26</v>
      </c>
      <c r="C44" s="567"/>
      <c r="D44" s="568"/>
      <c r="E44" s="569"/>
      <c r="F44" s="685"/>
      <c r="G44" s="569"/>
      <c r="H44" s="569"/>
      <c r="I44" s="611">
        <f t="shared" si="18"/>
        <v>0</v>
      </c>
      <c r="J44" s="570"/>
      <c r="K44" s="489"/>
      <c r="L44" s="571"/>
      <c r="M44" s="739"/>
      <c r="N44" s="743"/>
      <c r="O44" s="743"/>
      <c r="P44" s="564">
        <f t="shared" si="19"/>
        <v>0</v>
      </c>
      <c r="Q44" s="567"/>
      <c r="R44" s="568"/>
      <c r="S44" s="569"/>
      <c r="T44" s="685"/>
      <c r="U44" s="569"/>
      <c r="V44" s="569"/>
      <c r="W44" s="563">
        <f t="shared" si="20"/>
        <v>0</v>
      </c>
      <c r="X44" s="567"/>
      <c r="Y44" s="568"/>
      <c r="Z44" s="569"/>
      <c r="AA44" s="685"/>
      <c r="AB44" s="569"/>
      <c r="AC44" s="569"/>
      <c r="AD44" s="563">
        <f t="shared" si="21"/>
        <v>0</v>
      </c>
      <c r="AE44" s="567"/>
      <c r="AF44" s="568"/>
      <c r="AG44" s="569"/>
      <c r="AH44" s="593"/>
      <c r="AI44" s="566"/>
      <c r="AJ44" s="566"/>
      <c r="AK44" s="563">
        <f t="shared" si="22"/>
        <v>0</v>
      </c>
      <c r="AL44" s="567"/>
      <c r="AM44" s="568"/>
      <c r="AN44" s="569"/>
      <c r="AO44" s="685"/>
      <c r="AP44" s="569"/>
      <c r="AQ44" s="569"/>
      <c r="AR44" s="563">
        <f t="shared" si="23"/>
        <v>0</v>
      </c>
      <c r="AS44" s="567"/>
      <c r="AT44" s="568"/>
      <c r="AU44" s="569"/>
      <c r="AV44" s="685"/>
      <c r="AW44" s="569"/>
      <c r="AX44" s="569"/>
      <c r="AY44" s="563">
        <f t="shared" si="24"/>
        <v>0</v>
      </c>
      <c r="AZ44" s="567"/>
      <c r="BA44" s="568"/>
      <c r="BB44" s="569"/>
      <c r="BC44" s="593"/>
      <c r="BD44" s="566"/>
      <c r="BE44" s="566"/>
      <c r="BF44" s="563">
        <f t="shared" si="25"/>
        <v>0</v>
      </c>
      <c r="BG44" s="567"/>
      <c r="BH44" s="568"/>
      <c r="BI44" s="569"/>
      <c r="BJ44" s="593"/>
      <c r="BK44" s="566"/>
      <c r="BL44" s="566"/>
      <c r="BM44" s="563">
        <f t="shared" si="26"/>
        <v>0</v>
      </c>
      <c r="BN44" s="572"/>
      <c r="BO44" s="565">
        <f t="shared" si="8"/>
        <v>0</v>
      </c>
      <c r="BP44" s="7"/>
      <c r="BQ44" s="7"/>
      <c r="BR44" s="7"/>
      <c r="BS44" s="7"/>
    </row>
    <row r="45" spans="1:71" s="5" customFormat="1" ht="12.75">
      <c r="A45" s="537">
        <v>35</v>
      </c>
      <c r="B45" s="660" t="s">
        <v>12</v>
      </c>
      <c r="C45" s="567"/>
      <c r="D45" s="568"/>
      <c r="E45" s="569"/>
      <c r="F45" s="685"/>
      <c r="G45" s="569"/>
      <c r="H45" s="569"/>
      <c r="I45" s="611">
        <f t="shared" si="18"/>
        <v>0</v>
      </c>
      <c r="J45" s="570"/>
      <c r="K45" s="489"/>
      <c r="L45" s="571"/>
      <c r="M45" s="739"/>
      <c r="N45" s="743"/>
      <c r="O45" s="743"/>
      <c r="P45" s="564">
        <f t="shared" si="19"/>
        <v>0</v>
      </c>
      <c r="Q45" s="567"/>
      <c r="R45" s="568"/>
      <c r="S45" s="569"/>
      <c r="T45" s="685"/>
      <c r="U45" s="569"/>
      <c r="V45" s="569"/>
      <c r="W45" s="563">
        <f t="shared" si="20"/>
        <v>0</v>
      </c>
      <c r="X45" s="567"/>
      <c r="Y45" s="568"/>
      <c r="Z45" s="569"/>
      <c r="AA45" s="685"/>
      <c r="AB45" s="569"/>
      <c r="AC45" s="569"/>
      <c r="AD45" s="563">
        <f t="shared" si="21"/>
        <v>0</v>
      </c>
      <c r="AE45" s="567"/>
      <c r="AF45" s="568"/>
      <c r="AG45" s="569"/>
      <c r="AH45" s="593"/>
      <c r="AI45" s="566"/>
      <c r="AJ45" s="566"/>
      <c r="AK45" s="563">
        <f t="shared" si="22"/>
        <v>0</v>
      </c>
      <c r="AL45" s="567"/>
      <c r="AM45" s="568"/>
      <c r="AN45" s="569"/>
      <c r="AO45" s="685"/>
      <c r="AP45" s="569"/>
      <c r="AQ45" s="569"/>
      <c r="AR45" s="563">
        <f t="shared" si="23"/>
        <v>0</v>
      </c>
      <c r="AS45" s="567"/>
      <c r="AT45" s="568"/>
      <c r="AU45" s="569"/>
      <c r="AV45" s="685"/>
      <c r="AW45" s="569"/>
      <c r="AX45" s="569"/>
      <c r="AY45" s="563">
        <f t="shared" si="24"/>
        <v>0</v>
      </c>
      <c r="AZ45" s="567"/>
      <c r="BA45" s="568"/>
      <c r="BB45" s="569"/>
      <c r="BC45" s="593"/>
      <c r="BD45" s="566"/>
      <c r="BE45" s="566"/>
      <c r="BF45" s="563">
        <f t="shared" si="25"/>
        <v>0</v>
      </c>
      <c r="BG45" s="567"/>
      <c r="BH45" s="568"/>
      <c r="BI45" s="569"/>
      <c r="BJ45" s="593"/>
      <c r="BK45" s="566"/>
      <c r="BL45" s="566"/>
      <c r="BM45" s="563">
        <f t="shared" si="26"/>
        <v>0</v>
      </c>
      <c r="BN45" s="572"/>
      <c r="BO45" s="565">
        <f t="shared" si="8"/>
        <v>0</v>
      </c>
      <c r="BP45" s="7"/>
      <c r="BQ45" s="7"/>
      <c r="BR45" s="7"/>
      <c r="BS45" s="7"/>
    </row>
    <row r="46" spans="1:71" s="5" customFormat="1" ht="12.75">
      <c r="A46" s="537">
        <v>36</v>
      </c>
      <c r="B46" s="662" t="s">
        <v>18</v>
      </c>
      <c r="C46" s="567"/>
      <c r="D46" s="568"/>
      <c r="E46" s="569"/>
      <c r="F46" s="685"/>
      <c r="G46" s="569"/>
      <c r="H46" s="569"/>
      <c r="I46" s="611">
        <f t="shared" si="18"/>
        <v>0</v>
      </c>
      <c r="J46" s="570"/>
      <c r="K46" s="489"/>
      <c r="L46" s="571"/>
      <c r="M46" s="739"/>
      <c r="N46" s="743"/>
      <c r="O46" s="743"/>
      <c r="P46" s="564">
        <f t="shared" si="19"/>
        <v>0</v>
      </c>
      <c r="Q46" s="567"/>
      <c r="R46" s="568"/>
      <c r="S46" s="569"/>
      <c r="T46" s="685"/>
      <c r="U46" s="569"/>
      <c r="V46" s="569"/>
      <c r="W46" s="563">
        <f t="shared" si="20"/>
        <v>0</v>
      </c>
      <c r="X46" s="567"/>
      <c r="Y46" s="568"/>
      <c r="Z46" s="569"/>
      <c r="AA46" s="685"/>
      <c r="AB46" s="569"/>
      <c r="AC46" s="569"/>
      <c r="AD46" s="563">
        <f t="shared" si="21"/>
        <v>0</v>
      </c>
      <c r="AE46" s="567"/>
      <c r="AF46" s="568"/>
      <c r="AG46" s="569"/>
      <c r="AH46" s="593"/>
      <c r="AI46" s="566"/>
      <c r="AJ46" s="566"/>
      <c r="AK46" s="563">
        <f t="shared" si="22"/>
        <v>0</v>
      </c>
      <c r="AL46" s="567"/>
      <c r="AM46" s="568"/>
      <c r="AN46" s="569"/>
      <c r="AO46" s="685"/>
      <c r="AP46" s="569"/>
      <c r="AQ46" s="569"/>
      <c r="AR46" s="563">
        <f t="shared" si="23"/>
        <v>0</v>
      </c>
      <c r="AS46" s="567"/>
      <c r="AT46" s="568"/>
      <c r="AU46" s="569"/>
      <c r="AV46" s="685"/>
      <c r="AW46" s="569"/>
      <c r="AX46" s="569"/>
      <c r="AY46" s="563">
        <f t="shared" si="24"/>
        <v>0</v>
      </c>
      <c r="AZ46" s="567"/>
      <c r="BA46" s="568"/>
      <c r="BB46" s="569"/>
      <c r="BC46" s="593"/>
      <c r="BD46" s="566"/>
      <c r="BE46" s="566"/>
      <c r="BF46" s="563">
        <f t="shared" si="25"/>
        <v>0</v>
      </c>
      <c r="BG46" s="567"/>
      <c r="BH46" s="568"/>
      <c r="BI46" s="569"/>
      <c r="BJ46" s="593"/>
      <c r="BK46" s="566"/>
      <c r="BL46" s="566"/>
      <c r="BM46" s="563">
        <f t="shared" si="26"/>
        <v>0</v>
      </c>
      <c r="BN46" s="572"/>
      <c r="BO46" s="565">
        <f t="shared" si="8"/>
        <v>0</v>
      </c>
      <c r="BP46" s="7"/>
      <c r="BQ46" s="7"/>
      <c r="BR46" s="7"/>
      <c r="BS46" s="7"/>
    </row>
    <row r="47" spans="1:71" s="5" customFormat="1" ht="12.75">
      <c r="A47" s="537">
        <v>37</v>
      </c>
      <c r="B47" s="662" t="s">
        <v>18</v>
      </c>
      <c r="C47" s="567"/>
      <c r="D47" s="568"/>
      <c r="E47" s="569"/>
      <c r="F47" s="685">
        <v>99.86</v>
      </c>
      <c r="G47" s="569"/>
      <c r="H47" s="569"/>
      <c r="I47" s="611">
        <f t="shared" si="18"/>
        <v>99.86</v>
      </c>
      <c r="J47" s="570"/>
      <c r="K47" s="489"/>
      <c r="L47" s="571"/>
      <c r="M47" s="739"/>
      <c r="N47" s="743"/>
      <c r="O47" s="743"/>
      <c r="P47" s="564">
        <f t="shared" si="19"/>
        <v>0</v>
      </c>
      <c r="Q47" s="567"/>
      <c r="R47" s="568"/>
      <c r="S47" s="569"/>
      <c r="T47" s="685"/>
      <c r="U47" s="569"/>
      <c r="V47" s="569"/>
      <c r="W47" s="563">
        <f t="shared" si="20"/>
        <v>0</v>
      </c>
      <c r="X47" s="567"/>
      <c r="Y47" s="568"/>
      <c r="Z47" s="569"/>
      <c r="AA47" s="685"/>
      <c r="AB47" s="569"/>
      <c r="AC47" s="569"/>
      <c r="AD47" s="563">
        <f t="shared" si="21"/>
        <v>0</v>
      </c>
      <c r="AE47" s="567"/>
      <c r="AF47" s="568"/>
      <c r="AG47" s="569"/>
      <c r="AH47" s="593"/>
      <c r="AI47" s="566"/>
      <c r="AJ47" s="566"/>
      <c r="AK47" s="563">
        <f t="shared" si="22"/>
        <v>0</v>
      </c>
      <c r="AL47" s="567"/>
      <c r="AM47" s="568"/>
      <c r="AN47" s="569"/>
      <c r="AO47" s="685"/>
      <c r="AP47" s="569"/>
      <c r="AQ47" s="569"/>
      <c r="AR47" s="563">
        <f t="shared" si="23"/>
        <v>0</v>
      </c>
      <c r="AS47" s="567"/>
      <c r="AT47" s="568"/>
      <c r="AU47" s="569"/>
      <c r="AV47" s="685"/>
      <c r="AW47" s="569"/>
      <c r="AX47" s="569"/>
      <c r="AY47" s="563">
        <f t="shared" si="24"/>
        <v>0</v>
      </c>
      <c r="AZ47" s="567"/>
      <c r="BA47" s="568"/>
      <c r="BB47" s="569"/>
      <c r="BC47" s="593"/>
      <c r="BD47" s="566"/>
      <c r="BE47" s="566"/>
      <c r="BF47" s="563">
        <f t="shared" si="25"/>
        <v>0</v>
      </c>
      <c r="BG47" s="567"/>
      <c r="BH47" s="568"/>
      <c r="BI47" s="569"/>
      <c r="BJ47" s="593"/>
      <c r="BK47" s="566"/>
      <c r="BL47" s="566"/>
      <c r="BM47" s="563">
        <f t="shared" si="26"/>
        <v>0</v>
      </c>
      <c r="BN47" s="572"/>
      <c r="BO47" s="565">
        <f t="shared" si="8"/>
        <v>99.86</v>
      </c>
      <c r="BP47" s="7"/>
      <c r="BQ47" s="7"/>
      <c r="BR47" s="7"/>
      <c r="BS47" s="7"/>
    </row>
    <row r="48" spans="1:71" s="5" customFormat="1" ht="12.75">
      <c r="A48" s="537">
        <v>38</v>
      </c>
      <c r="B48" s="662" t="s">
        <v>18</v>
      </c>
      <c r="C48" s="567"/>
      <c r="D48" s="568"/>
      <c r="E48" s="569"/>
      <c r="F48" s="685"/>
      <c r="G48" s="569"/>
      <c r="H48" s="569"/>
      <c r="I48" s="611">
        <f t="shared" si="18"/>
        <v>0</v>
      </c>
      <c r="J48" s="570"/>
      <c r="K48" s="489"/>
      <c r="L48" s="571"/>
      <c r="M48" s="739"/>
      <c r="N48" s="743"/>
      <c r="O48" s="743"/>
      <c r="P48" s="564">
        <f t="shared" si="19"/>
        <v>0</v>
      </c>
      <c r="Q48" s="567"/>
      <c r="R48" s="568"/>
      <c r="S48" s="569"/>
      <c r="T48" s="685"/>
      <c r="U48" s="569"/>
      <c r="V48" s="569"/>
      <c r="W48" s="563">
        <f t="shared" si="20"/>
        <v>0</v>
      </c>
      <c r="X48" s="567"/>
      <c r="Y48" s="568"/>
      <c r="Z48" s="569"/>
      <c r="AA48" s="685"/>
      <c r="AB48" s="569"/>
      <c r="AC48" s="569"/>
      <c r="AD48" s="563">
        <f t="shared" si="21"/>
        <v>0</v>
      </c>
      <c r="AE48" s="567"/>
      <c r="AF48" s="568"/>
      <c r="AG48" s="569"/>
      <c r="AH48" s="593"/>
      <c r="AI48" s="566"/>
      <c r="AJ48" s="566"/>
      <c r="AK48" s="563">
        <f t="shared" si="22"/>
        <v>0</v>
      </c>
      <c r="AL48" s="567"/>
      <c r="AM48" s="568"/>
      <c r="AN48" s="569"/>
      <c r="AO48" s="685"/>
      <c r="AP48" s="569"/>
      <c r="AQ48" s="569"/>
      <c r="AR48" s="563">
        <f t="shared" si="23"/>
        <v>0</v>
      </c>
      <c r="AS48" s="567"/>
      <c r="AT48" s="568"/>
      <c r="AU48" s="569"/>
      <c r="AV48" s="685"/>
      <c r="AW48" s="569"/>
      <c r="AX48" s="569"/>
      <c r="AY48" s="563">
        <f t="shared" si="24"/>
        <v>0</v>
      </c>
      <c r="AZ48" s="567"/>
      <c r="BA48" s="568"/>
      <c r="BB48" s="569"/>
      <c r="BC48" s="593"/>
      <c r="BD48" s="566"/>
      <c r="BE48" s="566"/>
      <c r="BF48" s="563">
        <f t="shared" si="25"/>
        <v>0</v>
      </c>
      <c r="BG48" s="567"/>
      <c r="BH48" s="568"/>
      <c r="BI48" s="569"/>
      <c r="BJ48" s="593"/>
      <c r="BK48" s="566"/>
      <c r="BL48" s="566"/>
      <c r="BM48" s="563">
        <f t="shared" si="26"/>
        <v>0</v>
      </c>
      <c r="BN48" s="572"/>
      <c r="BO48" s="565">
        <f t="shared" si="8"/>
        <v>0</v>
      </c>
      <c r="BP48" s="7"/>
      <c r="BQ48" s="7"/>
      <c r="BR48" s="7"/>
      <c r="BS48" s="7"/>
    </row>
    <row r="49" spans="1:71" s="5" customFormat="1" ht="12.75">
      <c r="A49" s="537">
        <v>39</v>
      </c>
      <c r="B49" s="662" t="s">
        <v>18</v>
      </c>
      <c r="C49" s="567"/>
      <c r="D49" s="568"/>
      <c r="E49" s="569"/>
      <c r="F49" s="685"/>
      <c r="G49" s="569"/>
      <c r="H49" s="569"/>
      <c r="I49" s="611">
        <f t="shared" si="18"/>
        <v>0</v>
      </c>
      <c r="J49" s="570"/>
      <c r="K49" s="489"/>
      <c r="L49" s="571"/>
      <c r="M49" s="739"/>
      <c r="N49" s="743"/>
      <c r="O49" s="743"/>
      <c r="P49" s="564">
        <f t="shared" si="19"/>
        <v>0</v>
      </c>
      <c r="Q49" s="567"/>
      <c r="R49" s="568"/>
      <c r="S49" s="569"/>
      <c r="T49" s="685"/>
      <c r="U49" s="569"/>
      <c r="V49" s="569"/>
      <c r="W49" s="563">
        <f t="shared" si="20"/>
        <v>0</v>
      </c>
      <c r="X49" s="567"/>
      <c r="Y49" s="568"/>
      <c r="Z49" s="569"/>
      <c r="AA49" s="685"/>
      <c r="AB49" s="569"/>
      <c r="AC49" s="569"/>
      <c r="AD49" s="563">
        <f t="shared" si="21"/>
        <v>0</v>
      </c>
      <c r="AE49" s="567"/>
      <c r="AF49" s="568"/>
      <c r="AG49" s="569"/>
      <c r="AH49" s="593"/>
      <c r="AI49" s="566"/>
      <c r="AJ49" s="566"/>
      <c r="AK49" s="563">
        <f t="shared" si="22"/>
        <v>0</v>
      </c>
      <c r="AL49" s="567"/>
      <c r="AM49" s="568"/>
      <c r="AN49" s="569"/>
      <c r="AO49" s="685"/>
      <c r="AP49" s="569"/>
      <c r="AQ49" s="569"/>
      <c r="AR49" s="563">
        <f t="shared" si="23"/>
        <v>0</v>
      </c>
      <c r="AS49" s="567"/>
      <c r="AT49" s="568"/>
      <c r="AU49" s="569"/>
      <c r="AV49" s="685"/>
      <c r="AW49" s="569"/>
      <c r="AX49" s="569"/>
      <c r="AY49" s="563">
        <f t="shared" si="24"/>
        <v>0</v>
      </c>
      <c r="AZ49" s="567"/>
      <c r="BA49" s="568"/>
      <c r="BB49" s="569"/>
      <c r="BC49" s="593"/>
      <c r="BD49" s="566"/>
      <c r="BE49" s="566"/>
      <c r="BF49" s="563">
        <f t="shared" si="25"/>
        <v>0</v>
      </c>
      <c r="BG49" s="567"/>
      <c r="BH49" s="568"/>
      <c r="BI49" s="569"/>
      <c r="BJ49" s="593"/>
      <c r="BK49" s="566"/>
      <c r="BL49" s="566"/>
      <c r="BM49" s="563">
        <f t="shared" si="26"/>
        <v>0</v>
      </c>
      <c r="BN49" s="572"/>
      <c r="BO49" s="565">
        <f t="shared" si="8"/>
        <v>0</v>
      </c>
      <c r="BP49" s="7"/>
      <c r="BQ49" s="7"/>
      <c r="BR49" s="7"/>
      <c r="BS49" s="7"/>
    </row>
    <row r="50" spans="1:71" s="5" customFormat="1" ht="12.75">
      <c r="A50" s="537">
        <v>40</v>
      </c>
      <c r="B50" s="662" t="s">
        <v>18</v>
      </c>
      <c r="C50" s="567"/>
      <c r="D50" s="568"/>
      <c r="E50" s="569"/>
      <c r="F50" s="685"/>
      <c r="G50" s="569"/>
      <c r="H50" s="569"/>
      <c r="I50" s="611">
        <f t="shared" si="18"/>
        <v>0</v>
      </c>
      <c r="J50" s="570"/>
      <c r="K50" s="489"/>
      <c r="L50" s="571"/>
      <c r="M50" s="739"/>
      <c r="N50" s="743"/>
      <c r="O50" s="743"/>
      <c r="P50" s="564">
        <f t="shared" si="19"/>
        <v>0</v>
      </c>
      <c r="Q50" s="567"/>
      <c r="R50" s="568"/>
      <c r="S50" s="569"/>
      <c r="T50" s="685"/>
      <c r="U50" s="569"/>
      <c r="V50" s="569"/>
      <c r="W50" s="563">
        <f t="shared" si="20"/>
        <v>0</v>
      </c>
      <c r="X50" s="567"/>
      <c r="Y50" s="568"/>
      <c r="Z50" s="569"/>
      <c r="AA50" s="685"/>
      <c r="AB50" s="569"/>
      <c r="AC50" s="569"/>
      <c r="AD50" s="563">
        <f t="shared" si="21"/>
        <v>0</v>
      </c>
      <c r="AE50" s="567"/>
      <c r="AF50" s="568"/>
      <c r="AG50" s="569"/>
      <c r="AH50" s="593"/>
      <c r="AI50" s="566"/>
      <c r="AJ50" s="566"/>
      <c r="AK50" s="563">
        <f t="shared" si="22"/>
        <v>0</v>
      </c>
      <c r="AL50" s="567"/>
      <c r="AM50" s="568"/>
      <c r="AN50" s="569"/>
      <c r="AO50" s="685"/>
      <c r="AP50" s="569"/>
      <c r="AQ50" s="569"/>
      <c r="AR50" s="563">
        <f t="shared" si="23"/>
        <v>0</v>
      </c>
      <c r="AS50" s="567"/>
      <c r="AT50" s="568"/>
      <c r="AU50" s="569"/>
      <c r="AV50" s="685"/>
      <c r="AW50" s="569"/>
      <c r="AX50" s="569"/>
      <c r="AY50" s="563">
        <f t="shared" si="24"/>
        <v>0</v>
      </c>
      <c r="AZ50" s="567"/>
      <c r="BA50" s="568"/>
      <c r="BB50" s="569"/>
      <c r="BC50" s="593"/>
      <c r="BD50" s="566"/>
      <c r="BE50" s="566"/>
      <c r="BF50" s="563">
        <f t="shared" si="25"/>
        <v>0</v>
      </c>
      <c r="BG50" s="567"/>
      <c r="BH50" s="568"/>
      <c r="BI50" s="569"/>
      <c r="BJ50" s="593"/>
      <c r="BK50" s="566"/>
      <c r="BL50" s="566"/>
      <c r="BM50" s="563">
        <f t="shared" si="26"/>
        <v>0</v>
      </c>
      <c r="BN50" s="572"/>
      <c r="BO50" s="565">
        <f t="shared" si="8"/>
        <v>0</v>
      </c>
      <c r="BP50" s="7"/>
      <c r="BQ50" s="7"/>
      <c r="BR50" s="7"/>
      <c r="BS50" s="7"/>
    </row>
    <row r="51" spans="1:71" s="5" customFormat="1" ht="12.75" customHeight="1">
      <c r="A51" s="537">
        <v>41</v>
      </c>
      <c r="B51" s="662" t="s">
        <v>18</v>
      </c>
      <c r="C51" s="567"/>
      <c r="D51" s="568"/>
      <c r="E51" s="569"/>
      <c r="F51" s="685"/>
      <c r="G51" s="569"/>
      <c r="H51" s="569"/>
      <c r="I51" s="611">
        <f t="shared" si="18"/>
        <v>0</v>
      </c>
      <c r="J51" s="570"/>
      <c r="K51" s="489"/>
      <c r="L51" s="571"/>
      <c r="M51" s="739"/>
      <c r="N51" s="743"/>
      <c r="O51" s="743"/>
      <c r="P51" s="564">
        <f t="shared" si="19"/>
        <v>0</v>
      </c>
      <c r="Q51" s="567"/>
      <c r="R51" s="568"/>
      <c r="S51" s="569"/>
      <c r="T51" s="685"/>
      <c r="U51" s="569"/>
      <c r="V51" s="569"/>
      <c r="W51" s="563">
        <f t="shared" si="20"/>
        <v>0</v>
      </c>
      <c r="X51" s="567"/>
      <c r="Y51" s="568"/>
      <c r="Z51" s="569"/>
      <c r="AA51" s="685"/>
      <c r="AB51" s="569"/>
      <c r="AC51" s="569"/>
      <c r="AD51" s="563">
        <f t="shared" si="21"/>
        <v>0</v>
      </c>
      <c r="AE51" s="567"/>
      <c r="AF51" s="568"/>
      <c r="AG51" s="569"/>
      <c r="AH51" s="593"/>
      <c r="AI51" s="566"/>
      <c r="AJ51" s="566"/>
      <c r="AK51" s="563">
        <f t="shared" si="22"/>
        <v>0</v>
      </c>
      <c r="AL51" s="567"/>
      <c r="AM51" s="568"/>
      <c r="AN51" s="569"/>
      <c r="AO51" s="685"/>
      <c r="AP51" s="569"/>
      <c r="AQ51" s="569"/>
      <c r="AR51" s="563">
        <f t="shared" si="23"/>
        <v>0</v>
      </c>
      <c r="AS51" s="567"/>
      <c r="AT51" s="568"/>
      <c r="AU51" s="569"/>
      <c r="AV51" s="685"/>
      <c r="AW51" s="569"/>
      <c r="AX51" s="569"/>
      <c r="AY51" s="563">
        <f t="shared" si="24"/>
        <v>0</v>
      </c>
      <c r="AZ51" s="567"/>
      <c r="BA51" s="568"/>
      <c r="BB51" s="569"/>
      <c r="BC51" s="593"/>
      <c r="BD51" s="566"/>
      <c r="BE51" s="566"/>
      <c r="BF51" s="563">
        <f t="shared" si="25"/>
        <v>0</v>
      </c>
      <c r="BG51" s="567"/>
      <c r="BH51" s="568"/>
      <c r="BI51" s="569"/>
      <c r="BJ51" s="593"/>
      <c r="BK51" s="566"/>
      <c r="BL51" s="566"/>
      <c r="BM51" s="563">
        <f t="shared" si="26"/>
        <v>0</v>
      </c>
      <c r="BN51" s="572"/>
      <c r="BO51" s="565">
        <f t="shared" si="8"/>
        <v>0</v>
      </c>
      <c r="BP51" s="7"/>
      <c r="BQ51" s="7"/>
      <c r="BR51" s="7"/>
      <c r="BS51" s="7"/>
    </row>
    <row r="52" spans="1:71" s="5" customFormat="1" ht="12.75" customHeight="1">
      <c r="A52" s="537">
        <v>42</v>
      </c>
      <c r="B52" s="663" t="s">
        <v>18</v>
      </c>
      <c r="C52" s="567"/>
      <c r="D52" s="568"/>
      <c r="E52" s="569"/>
      <c r="F52" s="685"/>
      <c r="G52" s="569"/>
      <c r="H52" s="569"/>
      <c r="I52" s="611">
        <f t="shared" si="18"/>
        <v>0</v>
      </c>
      <c r="J52" s="570"/>
      <c r="K52" s="489"/>
      <c r="L52" s="571"/>
      <c r="M52" s="739"/>
      <c r="N52" s="743"/>
      <c r="O52" s="743"/>
      <c r="P52" s="564">
        <f t="shared" si="19"/>
        <v>0</v>
      </c>
      <c r="Q52" s="567"/>
      <c r="R52" s="568"/>
      <c r="S52" s="569"/>
      <c r="T52" s="685"/>
      <c r="U52" s="569"/>
      <c r="V52" s="569"/>
      <c r="W52" s="563">
        <f t="shared" si="20"/>
        <v>0</v>
      </c>
      <c r="X52" s="567"/>
      <c r="Y52" s="568"/>
      <c r="Z52" s="569"/>
      <c r="AA52" s="685"/>
      <c r="AB52" s="569"/>
      <c r="AC52" s="569"/>
      <c r="AD52" s="563">
        <f t="shared" si="21"/>
        <v>0</v>
      </c>
      <c r="AE52" s="567"/>
      <c r="AF52" s="568"/>
      <c r="AG52" s="569"/>
      <c r="AH52" s="593"/>
      <c r="AI52" s="566"/>
      <c r="AJ52" s="566"/>
      <c r="AK52" s="563">
        <f t="shared" si="22"/>
        <v>0</v>
      </c>
      <c r="AL52" s="567"/>
      <c r="AM52" s="568"/>
      <c r="AN52" s="569"/>
      <c r="AO52" s="685"/>
      <c r="AP52" s="569"/>
      <c r="AQ52" s="569"/>
      <c r="AR52" s="563">
        <f t="shared" si="23"/>
        <v>0</v>
      </c>
      <c r="AS52" s="567"/>
      <c r="AT52" s="568"/>
      <c r="AU52" s="569"/>
      <c r="AV52" s="685"/>
      <c r="AW52" s="569"/>
      <c r="AX52" s="569"/>
      <c r="AY52" s="563">
        <f t="shared" si="24"/>
        <v>0</v>
      </c>
      <c r="AZ52" s="567"/>
      <c r="BA52" s="568"/>
      <c r="BB52" s="569"/>
      <c r="BC52" s="593"/>
      <c r="BD52" s="566"/>
      <c r="BE52" s="566"/>
      <c r="BF52" s="563">
        <f t="shared" si="25"/>
        <v>0</v>
      </c>
      <c r="BG52" s="567"/>
      <c r="BH52" s="568"/>
      <c r="BI52" s="569"/>
      <c r="BJ52" s="593"/>
      <c r="BK52" s="566"/>
      <c r="BL52" s="566"/>
      <c r="BM52" s="563">
        <f t="shared" si="26"/>
        <v>0</v>
      </c>
      <c r="BN52" s="572"/>
      <c r="BO52" s="565">
        <f t="shared" si="8"/>
        <v>0</v>
      </c>
      <c r="BP52" s="7"/>
      <c r="BQ52" s="7"/>
      <c r="BR52" s="7"/>
      <c r="BS52" s="7"/>
    </row>
    <row r="53" spans="1:71" s="5" customFormat="1" ht="12.75" customHeight="1">
      <c r="A53" s="537">
        <v>43</v>
      </c>
      <c r="B53" s="663" t="s">
        <v>18</v>
      </c>
      <c r="C53" s="567"/>
      <c r="D53" s="568"/>
      <c r="E53" s="569"/>
      <c r="F53" s="685"/>
      <c r="G53" s="569"/>
      <c r="H53" s="569"/>
      <c r="I53" s="611">
        <f t="shared" si="18"/>
        <v>0</v>
      </c>
      <c r="J53" s="570"/>
      <c r="K53" s="489"/>
      <c r="L53" s="571"/>
      <c r="M53" s="739"/>
      <c r="N53" s="743"/>
      <c r="O53" s="743"/>
      <c r="P53" s="564">
        <f t="shared" si="19"/>
        <v>0</v>
      </c>
      <c r="Q53" s="567"/>
      <c r="R53" s="568"/>
      <c r="S53" s="569"/>
      <c r="T53" s="685"/>
      <c r="U53" s="569"/>
      <c r="V53" s="569"/>
      <c r="W53" s="563">
        <f t="shared" si="20"/>
        <v>0</v>
      </c>
      <c r="X53" s="567"/>
      <c r="Y53" s="568"/>
      <c r="Z53" s="569"/>
      <c r="AA53" s="685"/>
      <c r="AB53" s="569"/>
      <c r="AC53" s="569"/>
      <c r="AD53" s="563">
        <f t="shared" si="21"/>
        <v>0</v>
      </c>
      <c r="AE53" s="567"/>
      <c r="AF53" s="568"/>
      <c r="AG53" s="569"/>
      <c r="AH53" s="593"/>
      <c r="AI53" s="566"/>
      <c r="AJ53" s="566"/>
      <c r="AK53" s="563">
        <f t="shared" si="22"/>
        <v>0</v>
      </c>
      <c r="AL53" s="567"/>
      <c r="AM53" s="568"/>
      <c r="AN53" s="569"/>
      <c r="AO53" s="685"/>
      <c r="AP53" s="569"/>
      <c r="AQ53" s="569"/>
      <c r="AR53" s="563">
        <f t="shared" si="23"/>
        <v>0</v>
      </c>
      <c r="AS53" s="567"/>
      <c r="AT53" s="568"/>
      <c r="AU53" s="569"/>
      <c r="AV53" s="685"/>
      <c r="AW53" s="569"/>
      <c r="AX53" s="569"/>
      <c r="AY53" s="563">
        <f t="shared" si="24"/>
        <v>0</v>
      </c>
      <c r="AZ53" s="567"/>
      <c r="BA53" s="568"/>
      <c r="BB53" s="569"/>
      <c r="BC53" s="593"/>
      <c r="BD53" s="566"/>
      <c r="BE53" s="566"/>
      <c r="BF53" s="563">
        <f t="shared" si="25"/>
        <v>0</v>
      </c>
      <c r="BG53" s="567"/>
      <c r="BH53" s="568"/>
      <c r="BI53" s="569"/>
      <c r="BJ53" s="593"/>
      <c r="BK53" s="566"/>
      <c r="BL53" s="566"/>
      <c r="BM53" s="563">
        <f t="shared" si="26"/>
        <v>0</v>
      </c>
      <c r="BN53" s="572"/>
      <c r="BO53" s="565">
        <f t="shared" si="8"/>
        <v>0</v>
      </c>
      <c r="BP53" s="7"/>
      <c r="BQ53" s="7"/>
      <c r="BR53" s="7"/>
      <c r="BS53" s="7"/>
    </row>
    <row r="54" spans="1:71" s="5" customFormat="1" ht="12.75" customHeight="1">
      <c r="A54" s="544">
        <v>44</v>
      </c>
      <c r="B54" s="663" t="s">
        <v>18</v>
      </c>
      <c r="C54" s="567"/>
      <c r="D54" s="568"/>
      <c r="E54" s="569"/>
      <c r="F54" s="685"/>
      <c r="G54" s="569"/>
      <c r="H54" s="569"/>
      <c r="I54" s="611">
        <f t="shared" si="18"/>
        <v>0</v>
      </c>
      <c r="J54" s="570"/>
      <c r="K54" s="489"/>
      <c r="L54" s="571"/>
      <c r="M54" s="739"/>
      <c r="N54" s="743"/>
      <c r="O54" s="743"/>
      <c r="P54" s="564">
        <f t="shared" si="19"/>
        <v>0</v>
      </c>
      <c r="Q54" s="567"/>
      <c r="R54" s="568"/>
      <c r="S54" s="569"/>
      <c r="T54" s="685"/>
      <c r="U54" s="569"/>
      <c r="V54" s="569"/>
      <c r="W54" s="563">
        <f t="shared" si="20"/>
        <v>0</v>
      </c>
      <c r="X54" s="567"/>
      <c r="Y54" s="568"/>
      <c r="Z54" s="569"/>
      <c r="AA54" s="685"/>
      <c r="AB54" s="569"/>
      <c r="AC54" s="569"/>
      <c r="AD54" s="563">
        <f t="shared" si="21"/>
        <v>0</v>
      </c>
      <c r="AE54" s="567"/>
      <c r="AF54" s="568"/>
      <c r="AG54" s="569"/>
      <c r="AH54" s="593"/>
      <c r="AI54" s="566"/>
      <c r="AJ54" s="566"/>
      <c r="AK54" s="563">
        <f t="shared" si="22"/>
        <v>0</v>
      </c>
      <c r="AL54" s="567"/>
      <c r="AM54" s="568"/>
      <c r="AN54" s="569"/>
      <c r="AO54" s="685"/>
      <c r="AP54" s="569"/>
      <c r="AQ54" s="569"/>
      <c r="AR54" s="563">
        <f t="shared" si="23"/>
        <v>0</v>
      </c>
      <c r="AS54" s="567"/>
      <c r="AT54" s="568"/>
      <c r="AU54" s="569"/>
      <c r="AV54" s="685"/>
      <c r="AW54" s="569"/>
      <c r="AX54" s="569"/>
      <c r="AY54" s="563">
        <f t="shared" si="24"/>
        <v>0</v>
      </c>
      <c r="AZ54" s="567"/>
      <c r="BA54" s="568"/>
      <c r="BB54" s="569"/>
      <c r="BC54" s="593"/>
      <c r="BD54" s="566"/>
      <c r="BE54" s="566"/>
      <c r="BF54" s="563">
        <f t="shared" si="25"/>
        <v>0</v>
      </c>
      <c r="BG54" s="567"/>
      <c r="BH54" s="568"/>
      <c r="BI54" s="569"/>
      <c r="BJ54" s="593"/>
      <c r="BK54" s="566"/>
      <c r="BL54" s="566"/>
      <c r="BM54" s="563">
        <f t="shared" si="26"/>
        <v>0</v>
      </c>
      <c r="BN54" s="572"/>
      <c r="BO54" s="565">
        <f t="shared" si="8"/>
        <v>0</v>
      </c>
      <c r="BP54" s="7"/>
      <c r="BQ54" s="7"/>
      <c r="BR54" s="7"/>
      <c r="BS54" s="7"/>
    </row>
    <row r="55" spans="1:71" s="52" customFormat="1" ht="12.75">
      <c r="A55" s="545">
        <v>45</v>
      </c>
      <c r="B55" s="664" t="s">
        <v>75</v>
      </c>
      <c r="C55" s="696">
        <f t="shared" ref="C55:BM55" si="27">SUM(C14:C54)</f>
        <v>23632.720000000005</v>
      </c>
      <c r="D55" s="697">
        <f t="shared" si="27"/>
        <v>16589.389999999996</v>
      </c>
      <c r="E55" s="697">
        <f t="shared" si="27"/>
        <v>1940.0900000000001</v>
      </c>
      <c r="F55" s="697">
        <f t="shared" si="27"/>
        <v>1782.5499999999997</v>
      </c>
      <c r="G55" s="697">
        <f t="shared" si="27"/>
        <v>0</v>
      </c>
      <c r="H55" s="697">
        <f t="shared" si="27"/>
        <v>0</v>
      </c>
      <c r="I55" s="615">
        <f t="shared" si="27"/>
        <v>43944.75</v>
      </c>
      <c r="J55" s="577">
        <f t="shared" si="27"/>
        <v>0</v>
      </c>
      <c r="K55" s="498">
        <f t="shared" si="27"/>
        <v>0</v>
      </c>
      <c r="L55" s="498">
        <f t="shared" si="27"/>
        <v>0</v>
      </c>
      <c r="M55" s="498">
        <f t="shared" si="27"/>
        <v>0</v>
      </c>
      <c r="N55" s="498">
        <f t="shared" si="27"/>
        <v>0</v>
      </c>
      <c r="O55" s="498">
        <f t="shared" si="27"/>
        <v>0</v>
      </c>
      <c r="P55" s="578">
        <f t="shared" si="27"/>
        <v>0</v>
      </c>
      <c r="Q55" s="696">
        <f t="shared" si="27"/>
        <v>0</v>
      </c>
      <c r="R55" s="697">
        <f t="shared" si="27"/>
        <v>0</v>
      </c>
      <c r="S55" s="697">
        <f t="shared" si="27"/>
        <v>0</v>
      </c>
      <c r="T55" s="697">
        <f t="shared" si="27"/>
        <v>0</v>
      </c>
      <c r="U55" s="697">
        <f t="shared" si="27"/>
        <v>0</v>
      </c>
      <c r="V55" s="697">
        <f t="shared" si="27"/>
        <v>0</v>
      </c>
      <c r="W55" s="576">
        <f t="shared" si="27"/>
        <v>0</v>
      </c>
      <c r="X55" s="696">
        <f t="shared" si="27"/>
        <v>0</v>
      </c>
      <c r="Y55" s="697">
        <f t="shared" si="27"/>
        <v>0</v>
      </c>
      <c r="Z55" s="697">
        <f t="shared" si="27"/>
        <v>0</v>
      </c>
      <c r="AA55" s="697">
        <f t="shared" si="27"/>
        <v>0</v>
      </c>
      <c r="AB55" s="697">
        <f t="shared" si="27"/>
        <v>0</v>
      </c>
      <c r="AC55" s="697">
        <f t="shared" si="27"/>
        <v>0</v>
      </c>
      <c r="AD55" s="576">
        <f t="shared" si="27"/>
        <v>0</v>
      </c>
      <c r="AE55" s="574">
        <f t="shared" si="27"/>
        <v>0</v>
      </c>
      <c r="AF55" s="575">
        <f t="shared" si="27"/>
        <v>0</v>
      </c>
      <c r="AG55" s="575">
        <f t="shared" si="27"/>
        <v>0</v>
      </c>
      <c r="AH55" s="575">
        <f t="shared" si="27"/>
        <v>0</v>
      </c>
      <c r="AI55" s="575">
        <f t="shared" si="27"/>
        <v>0</v>
      </c>
      <c r="AJ55" s="575">
        <f t="shared" si="27"/>
        <v>0</v>
      </c>
      <c r="AK55" s="576">
        <f t="shared" si="27"/>
        <v>0</v>
      </c>
      <c r="AL55" s="574">
        <f t="shared" si="27"/>
        <v>0</v>
      </c>
      <c r="AM55" s="575">
        <f t="shared" si="27"/>
        <v>0</v>
      </c>
      <c r="AN55" s="575">
        <f t="shared" si="27"/>
        <v>0</v>
      </c>
      <c r="AO55" s="575">
        <f t="shared" si="27"/>
        <v>0</v>
      </c>
      <c r="AP55" s="575">
        <f t="shared" si="27"/>
        <v>0</v>
      </c>
      <c r="AQ55" s="575">
        <f t="shared" si="27"/>
        <v>0</v>
      </c>
      <c r="AR55" s="576">
        <f t="shared" si="27"/>
        <v>0</v>
      </c>
      <c r="AS55" s="574">
        <f t="shared" si="27"/>
        <v>0</v>
      </c>
      <c r="AT55" s="575">
        <f t="shared" si="27"/>
        <v>0</v>
      </c>
      <c r="AU55" s="575">
        <f t="shared" si="27"/>
        <v>0</v>
      </c>
      <c r="AV55" s="575">
        <f t="shared" si="27"/>
        <v>0</v>
      </c>
      <c r="AW55" s="575">
        <f t="shared" si="27"/>
        <v>0</v>
      </c>
      <c r="AX55" s="575">
        <f t="shared" si="27"/>
        <v>0</v>
      </c>
      <c r="AY55" s="576">
        <f t="shared" si="27"/>
        <v>0</v>
      </c>
      <c r="AZ55" s="574">
        <f t="shared" si="27"/>
        <v>0</v>
      </c>
      <c r="BA55" s="575">
        <f t="shared" si="27"/>
        <v>0</v>
      </c>
      <c r="BB55" s="575">
        <f t="shared" si="27"/>
        <v>0</v>
      </c>
      <c r="BC55" s="575">
        <f t="shared" si="27"/>
        <v>0</v>
      </c>
      <c r="BD55" s="575">
        <f t="shared" si="27"/>
        <v>0</v>
      </c>
      <c r="BE55" s="575">
        <f t="shared" si="27"/>
        <v>0</v>
      </c>
      <c r="BF55" s="576">
        <f t="shared" si="27"/>
        <v>0</v>
      </c>
      <c r="BG55" s="574">
        <f t="shared" si="27"/>
        <v>0</v>
      </c>
      <c r="BH55" s="575">
        <f t="shared" si="27"/>
        <v>0</v>
      </c>
      <c r="BI55" s="575">
        <f t="shared" si="27"/>
        <v>0</v>
      </c>
      <c r="BJ55" s="575">
        <f t="shared" si="27"/>
        <v>0</v>
      </c>
      <c r="BK55" s="575">
        <f t="shared" si="27"/>
        <v>0</v>
      </c>
      <c r="BL55" s="575">
        <f t="shared" si="27"/>
        <v>0</v>
      </c>
      <c r="BM55" s="576">
        <f t="shared" si="27"/>
        <v>0</v>
      </c>
      <c r="BN55" s="579"/>
      <c r="BO55" s="565">
        <f t="shared" si="8"/>
        <v>43944.75</v>
      </c>
      <c r="BP55" s="51"/>
      <c r="BQ55" s="51"/>
      <c r="BR55" s="51"/>
      <c r="BS55" s="51"/>
    </row>
    <row r="56" spans="1:71" s="5" customFormat="1" ht="12.75">
      <c r="A56" s="544">
        <v>46</v>
      </c>
      <c r="B56" s="664" t="s">
        <v>72</v>
      </c>
      <c r="C56" s="567"/>
      <c r="D56" s="568"/>
      <c r="E56" s="568"/>
      <c r="F56" s="685"/>
      <c r="G56" s="569"/>
      <c r="H56" s="569"/>
      <c r="I56" s="611">
        <f t="shared" si="18"/>
        <v>0</v>
      </c>
      <c r="J56" s="570"/>
      <c r="K56" s="489"/>
      <c r="L56" s="489"/>
      <c r="M56" s="739"/>
      <c r="N56" s="743"/>
      <c r="O56" s="743"/>
      <c r="P56" s="564">
        <f t="shared" ref="P56:P57" si="28">SUM(J56:O56)</f>
        <v>0</v>
      </c>
      <c r="Q56" s="567"/>
      <c r="R56" s="568"/>
      <c r="S56" s="568"/>
      <c r="T56" s="593"/>
      <c r="U56" s="566"/>
      <c r="V56" s="566"/>
      <c r="W56" s="563">
        <f t="shared" ref="W56:W57" si="29">SUM(Q56:V56)</f>
        <v>0</v>
      </c>
      <c r="X56" s="567"/>
      <c r="Y56" s="568"/>
      <c r="Z56" s="568"/>
      <c r="AA56" s="593"/>
      <c r="AB56" s="566"/>
      <c r="AC56" s="566"/>
      <c r="AD56" s="563">
        <f t="shared" ref="AD56:AD57" si="30">SUM(X56:AC56)</f>
        <v>0</v>
      </c>
      <c r="AE56" s="567"/>
      <c r="AF56" s="568"/>
      <c r="AG56" s="568"/>
      <c r="AH56" s="593"/>
      <c r="AI56" s="566"/>
      <c r="AJ56" s="566"/>
      <c r="AK56" s="563">
        <f t="shared" ref="AK56:AK57" si="31">SUM(AE56:AJ56)</f>
        <v>0</v>
      </c>
      <c r="AL56" s="567"/>
      <c r="AM56" s="568"/>
      <c r="AN56" s="568"/>
      <c r="AO56" s="593"/>
      <c r="AP56" s="566"/>
      <c r="AQ56" s="566"/>
      <c r="AR56" s="563">
        <f t="shared" ref="AR56:AR57" si="32">SUM(AL56:AQ56)</f>
        <v>0</v>
      </c>
      <c r="AS56" s="567"/>
      <c r="AT56" s="568"/>
      <c r="AU56" s="568"/>
      <c r="AV56" s="593"/>
      <c r="AW56" s="566"/>
      <c r="AX56" s="566"/>
      <c r="AY56" s="563">
        <f t="shared" ref="AY56:AY57" si="33">SUM(AS56:AX56)</f>
        <v>0</v>
      </c>
      <c r="AZ56" s="567"/>
      <c r="BA56" s="568"/>
      <c r="BB56" s="568"/>
      <c r="BC56" s="593"/>
      <c r="BD56" s="566"/>
      <c r="BE56" s="566"/>
      <c r="BF56" s="563">
        <f t="shared" ref="BF56:BF57" si="34">SUM(AZ56:BE56)</f>
        <v>0</v>
      </c>
      <c r="BG56" s="567"/>
      <c r="BH56" s="568"/>
      <c r="BI56" s="568"/>
      <c r="BJ56" s="593"/>
      <c r="BK56" s="566"/>
      <c r="BL56" s="566"/>
      <c r="BM56" s="563">
        <f t="shared" ref="BM56:BM57" si="35">SUM(BG56:BL56)</f>
        <v>0</v>
      </c>
      <c r="BN56" s="572"/>
      <c r="BO56" s="565">
        <f t="shared" si="8"/>
        <v>0</v>
      </c>
      <c r="BP56" s="7"/>
      <c r="BQ56" s="7"/>
      <c r="BR56" s="7"/>
      <c r="BS56" s="7"/>
    </row>
    <row r="57" spans="1:71" s="28" customFormat="1" ht="12.75" customHeight="1">
      <c r="A57" s="544">
        <v>47</v>
      </c>
      <c r="B57" s="664" t="s">
        <v>73</v>
      </c>
      <c r="C57" s="580">
        <v>8243.2000000000007</v>
      </c>
      <c r="D57" s="581">
        <v>5786.46</v>
      </c>
      <c r="E57" s="581">
        <v>676.71</v>
      </c>
      <c r="F57" s="685">
        <v>586.92999999999995</v>
      </c>
      <c r="G57" s="569"/>
      <c r="H57" s="569"/>
      <c r="I57" s="611">
        <f t="shared" si="18"/>
        <v>15293.3</v>
      </c>
      <c r="J57" s="582"/>
      <c r="K57" s="500"/>
      <c r="L57" s="500"/>
      <c r="M57" s="739"/>
      <c r="N57" s="743"/>
      <c r="O57" s="743"/>
      <c r="P57" s="564">
        <f t="shared" si="28"/>
        <v>0</v>
      </c>
      <c r="Q57" s="580"/>
      <c r="R57" s="581"/>
      <c r="S57" s="581"/>
      <c r="T57" s="593"/>
      <c r="U57" s="566"/>
      <c r="V57" s="566"/>
      <c r="W57" s="563">
        <f t="shared" si="29"/>
        <v>0</v>
      </c>
      <c r="X57" s="580"/>
      <c r="Y57" s="581"/>
      <c r="Z57" s="581"/>
      <c r="AA57" s="593"/>
      <c r="AB57" s="566"/>
      <c r="AC57" s="566"/>
      <c r="AD57" s="563">
        <f t="shared" si="30"/>
        <v>0</v>
      </c>
      <c r="AE57" s="580"/>
      <c r="AF57" s="581"/>
      <c r="AG57" s="581"/>
      <c r="AH57" s="593"/>
      <c r="AI57" s="566"/>
      <c r="AJ57" s="566"/>
      <c r="AK57" s="563">
        <f t="shared" si="31"/>
        <v>0</v>
      </c>
      <c r="AL57" s="580"/>
      <c r="AM57" s="581"/>
      <c r="AN57" s="581"/>
      <c r="AO57" s="593"/>
      <c r="AP57" s="566"/>
      <c r="AQ57" s="566"/>
      <c r="AR57" s="563">
        <f t="shared" si="32"/>
        <v>0</v>
      </c>
      <c r="AS57" s="580"/>
      <c r="AT57" s="581"/>
      <c r="AU57" s="581"/>
      <c r="AV57" s="593"/>
      <c r="AW57" s="566"/>
      <c r="AX57" s="566"/>
      <c r="AY57" s="563">
        <f t="shared" si="33"/>
        <v>0</v>
      </c>
      <c r="AZ57" s="580"/>
      <c r="BA57" s="581"/>
      <c r="BB57" s="581"/>
      <c r="BC57" s="593"/>
      <c r="BD57" s="566"/>
      <c r="BE57" s="566"/>
      <c r="BF57" s="563">
        <f t="shared" si="34"/>
        <v>0</v>
      </c>
      <c r="BG57" s="580"/>
      <c r="BH57" s="581"/>
      <c r="BI57" s="581"/>
      <c r="BJ57" s="593"/>
      <c r="BK57" s="566"/>
      <c r="BL57" s="566"/>
      <c r="BM57" s="563">
        <f t="shared" si="35"/>
        <v>0</v>
      </c>
      <c r="BN57" s="572"/>
      <c r="BO57" s="565">
        <f t="shared" si="8"/>
        <v>15293.3</v>
      </c>
      <c r="BP57" s="29"/>
      <c r="BQ57" s="29"/>
      <c r="BR57" s="29"/>
      <c r="BS57" s="29"/>
    </row>
    <row r="58" spans="1:71" s="55" customFormat="1" ht="13.9" customHeight="1">
      <c r="A58" s="545">
        <v>48</v>
      </c>
      <c r="B58" s="664" t="s">
        <v>76</v>
      </c>
      <c r="C58" s="595">
        <f t="shared" ref="C58:BM58" si="36">C55+C56+C57</f>
        <v>31875.920000000006</v>
      </c>
      <c r="D58" s="596">
        <f t="shared" si="36"/>
        <v>22375.849999999995</v>
      </c>
      <c r="E58" s="596">
        <f t="shared" si="36"/>
        <v>2616.8000000000002</v>
      </c>
      <c r="F58" s="596">
        <f t="shared" si="36"/>
        <v>2369.4799999999996</v>
      </c>
      <c r="G58" s="596">
        <f t="shared" si="36"/>
        <v>0</v>
      </c>
      <c r="H58" s="596">
        <f t="shared" si="36"/>
        <v>0</v>
      </c>
      <c r="I58" s="597">
        <f t="shared" si="36"/>
        <v>59238.05</v>
      </c>
      <c r="J58" s="601">
        <f t="shared" si="36"/>
        <v>0</v>
      </c>
      <c r="K58" s="521">
        <f t="shared" si="36"/>
        <v>0</v>
      </c>
      <c r="L58" s="521">
        <f t="shared" si="36"/>
        <v>0</v>
      </c>
      <c r="M58" s="521">
        <f t="shared" si="36"/>
        <v>0</v>
      </c>
      <c r="N58" s="521">
        <f t="shared" si="36"/>
        <v>0</v>
      </c>
      <c r="O58" s="521">
        <f t="shared" si="36"/>
        <v>0</v>
      </c>
      <c r="P58" s="562">
        <f t="shared" si="36"/>
        <v>0</v>
      </c>
      <c r="Q58" s="595">
        <f t="shared" si="36"/>
        <v>0</v>
      </c>
      <c r="R58" s="596">
        <f t="shared" si="36"/>
        <v>0</v>
      </c>
      <c r="S58" s="596">
        <f t="shared" si="36"/>
        <v>0</v>
      </c>
      <c r="T58" s="596">
        <f t="shared" si="36"/>
        <v>0</v>
      </c>
      <c r="U58" s="596">
        <f t="shared" si="36"/>
        <v>0</v>
      </c>
      <c r="V58" s="596">
        <f t="shared" si="36"/>
        <v>0</v>
      </c>
      <c r="W58" s="597">
        <f t="shared" si="36"/>
        <v>0</v>
      </c>
      <c r="X58" s="595">
        <f t="shared" si="36"/>
        <v>0</v>
      </c>
      <c r="Y58" s="596">
        <f t="shared" si="36"/>
        <v>0</v>
      </c>
      <c r="Z58" s="596">
        <f t="shared" si="36"/>
        <v>0</v>
      </c>
      <c r="AA58" s="596">
        <f t="shared" si="36"/>
        <v>0</v>
      </c>
      <c r="AB58" s="596">
        <f t="shared" si="36"/>
        <v>0</v>
      </c>
      <c r="AC58" s="596">
        <f t="shared" si="36"/>
        <v>0</v>
      </c>
      <c r="AD58" s="597">
        <f t="shared" si="36"/>
        <v>0</v>
      </c>
      <c r="AE58" s="595">
        <f t="shared" si="36"/>
        <v>0</v>
      </c>
      <c r="AF58" s="596">
        <f t="shared" si="36"/>
        <v>0</v>
      </c>
      <c r="AG58" s="596">
        <f t="shared" si="36"/>
        <v>0</v>
      </c>
      <c r="AH58" s="596">
        <f t="shared" si="36"/>
        <v>0</v>
      </c>
      <c r="AI58" s="596">
        <f t="shared" si="36"/>
        <v>0</v>
      </c>
      <c r="AJ58" s="596">
        <f t="shared" si="36"/>
        <v>0</v>
      </c>
      <c r="AK58" s="597">
        <f t="shared" si="36"/>
        <v>0</v>
      </c>
      <c r="AL58" s="595">
        <f t="shared" si="36"/>
        <v>0</v>
      </c>
      <c r="AM58" s="596">
        <f t="shared" si="36"/>
        <v>0</v>
      </c>
      <c r="AN58" s="596">
        <f t="shared" si="36"/>
        <v>0</v>
      </c>
      <c r="AO58" s="596">
        <f t="shared" si="36"/>
        <v>0</v>
      </c>
      <c r="AP58" s="596">
        <f t="shared" si="36"/>
        <v>0</v>
      </c>
      <c r="AQ58" s="596">
        <f t="shared" si="36"/>
        <v>0</v>
      </c>
      <c r="AR58" s="597">
        <f t="shared" si="36"/>
        <v>0</v>
      </c>
      <c r="AS58" s="595">
        <f t="shared" si="36"/>
        <v>0</v>
      </c>
      <c r="AT58" s="596">
        <f t="shared" si="36"/>
        <v>0</v>
      </c>
      <c r="AU58" s="596">
        <f t="shared" si="36"/>
        <v>0</v>
      </c>
      <c r="AV58" s="596">
        <f t="shared" si="36"/>
        <v>0</v>
      </c>
      <c r="AW58" s="596">
        <f t="shared" si="36"/>
        <v>0</v>
      </c>
      <c r="AX58" s="596">
        <f t="shared" si="36"/>
        <v>0</v>
      </c>
      <c r="AY58" s="597">
        <f t="shared" si="36"/>
        <v>0</v>
      </c>
      <c r="AZ58" s="595">
        <f t="shared" si="36"/>
        <v>0</v>
      </c>
      <c r="BA58" s="596">
        <f t="shared" si="36"/>
        <v>0</v>
      </c>
      <c r="BB58" s="596">
        <f t="shared" si="36"/>
        <v>0</v>
      </c>
      <c r="BC58" s="596">
        <f t="shared" si="36"/>
        <v>0</v>
      </c>
      <c r="BD58" s="596">
        <f t="shared" si="36"/>
        <v>0</v>
      </c>
      <c r="BE58" s="596">
        <f t="shared" si="36"/>
        <v>0</v>
      </c>
      <c r="BF58" s="597">
        <f t="shared" si="36"/>
        <v>0</v>
      </c>
      <c r="BG58" s="595">
        <f t="shared" si="36"/>
        <v>0</v>
      </c>
      <c r="BH58" s="596">
        <f t="shared" si="36"/>
        <v>0</v>
      </c>
      <c r="BI58" s="596">
        <f t="shared" si="36"/>
        <v>0</v>
      </c>
      <c r="BJ58" s="596">
        <f t="shared" si="36"/>
        <v>0</v>
      </c>
      <c r="BK58" s="596">
        <f t="shared" si="36"/>
        <v>0</v>
      </c>
      <c r="BL58" s="596">
        <f t="shared" si="36"/>
        <v>0</v>
      </c>
      <c r="BM58" s="597">
        <f t="shared" si="36"/>
        <v>0</v>
      </c>
      <c r="BN58" s="602"/>
      <c r="BO58" s="565">
        <f t="shared" si="8"/>
        <v>59238.05</v>
      </c>
    </row>
    <row r="59" spans="1:71" s="50" customFormat="1" ht="12.75" customHeight="1">
      <c r="A59" s="545">
        <v>49</v>
      </c>
      <c r="B59" s="664" t="s">
        <v>34</v>
      </c>
      <c r="C59" s="603">
        <f t="shared" ref="C59:BM59" si="37">C58+C13</f>
        <v>59135.310000000005</v>
      </c>
      <c r="D59" s="604">
        <f t="shared" si="37"/>
        <v>41511.75</v>
      </c>
      <c r="E59" s="604">
        <f t="shared" si="37"/>
        <v>4854.71</v>
      </c>
      <c r="F59" s="604">
        <f t="shared" si="37"/>
        <v>4310.4699999999993</v>
      </c>
      <c r="G59" s="604">
        <f t="shared" si="37"/>
        <v>0</v>
      </c>
      <c r="H59" s="604">
        <f t="shared" si="37"/>
        <v>0</v>
      </c>
      <c r="I59" s="597">
        <f t="shared" si="37"/>
        <v>109812.24</v>
      </c>
      <c r="J59" s="605">
        <f t="shared" si="37"/>
        <v>0</v>
      </c>
      <c r="K59" s="522">
        <f t="shared" si="37"/>
        <v>0</v>
      </c>
      <c r="L59" s="522">
        <f t="shared" si="37"/>
        <v>0</v>
      </c>
      <c r="M59" s="522">
        <f t="shared" si="37"/>
        <v>0</v>
      </c>
      <c r="N59" s="522">
        <f t="shared" si="37"/>
        <v>0</v>
      </c>
      <c r="O59" s="522">
        <f t="shared" si="37"/>
        <v>0</v>
      </c>
      <c r="P59" s="562">
        <f t="shared" si="37"/>
        <v>0</v>
      </c>
      <c r="Q59" s="603">
        <f t="shared" si="37"/>
        <v>0</v>
      </c>
      <c r="R59" s="604">
        <f t="shared" si="37"/>
        <v>0</v>
      </c>
      <c r="S59" s="604">
        <f t="shared" si="37"/>
        <v>0</v>
      </c>
      <c r="T59" s="604">
        <f t="shared" si="37"/>
        <v>0</v>
      </c>
      <c r="U59" s="604">
        <f t="shared" si="37"/>
        <v>0</v>
      </c>
      <c r="V59" s="604">
        <f t="shared" si="37"/>
        <v>0</v>
      </c>
      <c r="W59" s="597">
        <f t="shared" si="37"/>
        <v>0</v>
      </c>
      <c r="X59" s="603">
        <f t="shared" si="37"/>
        <v>0</v>
      </c>
      <c r="Y59" s="604">
        <f t="shared" si="37"/>
        <v>0</v>
      </c>
      <c r="Z59" s="604">
        <f t="shared" si="37"/>
        <v>0</v>
      </c>
      <c r="AA59" s="604">
        <f t="shared" si="37"/>
        <v>0</v>
      </c>
      <c r="AB59" s="604">
        <f t="shared" si="37"/>
        <v>0</v>
      </c>
      <c r="AC59" s="604">
        <f t="shared" si="37"/>
        <v>0</v>
      </c>
      <c r="AD59" s="597">
        <f t="shared" si="37"/>
        <v>0</v>
      </c>
      <c r="AE59" s="603">
        <f t="shared" si="37"/>
        <v>0</v>
      </c>
      <c r="AF59" s="604">
        <f t="shared" si="37"/>
        <v>0</v>
      </c>
      <c r="AG59" s="604">
        <f t="shared" si="37"/>
        <v>0</v>
      </c>
      <c r="AH59" s="604">
        <f t="shared" si="37"/>
        <v>0</v>
      </c>
      <c r="AI59" s="604">
        <f t="shared" si="37"/>
        <v>0</v>
      </c>
      <c r="AJ59" s="604">
        <f t="shared" si="37"/>
        <v>0</v>
      </c>
      <c r="AK59" s="597">
        <f t="shared" si="37"/>
        <v>0</v>
      </c>
      <c r="AL59" s="603">
        <f t="shared" si="37"/>
        <v>0</v>
      </c>
      <c r="AM59" s="604">
        <f t="shared" si="37"/>
        <v>0</v>
      </c>
      <c r="AN59" s="604">
        <f t="shared" si="37"/>
        <v>0</v>
      </c>
      <c r="AO59" s="604">
        <f t="shared" si="37"/>
        <v>0</v>
      </c>
      <c r="AP59" s="604">
        <f t="shared" si="37"/>
        <v>0</v>
      </c>
      <c r="AQ59" s="604">
        <f t="shared" si="37"/>
        <v>0</v>
      </c>
      <c r="AR59" s="597">
        <f t="shared" si="37"/>
        <v>0</v>
      </c>
      <c r="AS59" s="603">
        <f t="shared" si="37"/>
        <v>0</v>
      </c>
      <c r="AT59" s="604">
        <f t="shared" si="37"/>
        <v>0</v>
      </c>
      <c r="AU59" s="604">
        <f t="shared" si="37"/>
        <v>0</v>
      </c>
      <c r="AV59" s="604">
        <f t="shared" si="37"/>
        <v>0</v>
      </c>
      <c r="AW59" s="604">
        <f t="shared" si="37"/>
        <v>0</v>
      </c>
      <c r="AX59" s="604">
        <f t="shared" si="37"/>
        <v>0</v>
      </c>
      <c r="AY59" s="597">
        <f t="shared" si="37"/>
        <v>0</v>
      </c>
      <c r="AZ59" s="603">
        <f t="shared" si="37"/>
        <v>0</v>
      </c>
      <c r="BA59" s="604">
        <f t="shared" si="37"/>
        <v>0</v>
      </c>
      <c r="BB59" s="604">
        <f t="shared" si="37"/>
        <v>0</v>
      </c>
      <c r="BC59" s="604">
        <f t="shared" si="37"/>
        <v>0</v>
      </c>
      <c r="BD59" s="604">
        <f t="shared" si="37"/>
        <v>0</v>
      </c>
      <c r="BE59" s="604">
        <f t="shared" si="37"/>
        <v>0</v>
      </c>
      <c r="BF59" s="597">
        <f t="shared" si="37"/>
        <v>0</v>
      </c>
      <c r="BG59" s="603">
        <f t="shared" si="37"/>
        <v>0</v>
      </c>
      <c r="BH59" s="604">
        <f t="shared" si="37"/>
        <v>0</v>
      </c>
      <c r="BI59" s="604">
        <f t="shared" si="37"/>
        <v>0</v>
      </c>
      <c r="BJ59" s="604">
        <f t="shared" si="37"/>
        <v>0</v>
      </c>
      <c r="BK59" s="604">
        <f t="shared" si="37"/>
        <v>0</v>
      </c>
      <c r="BL59" s="604">
        <f t="shared" si="37"/>
        <v>0</v>
      </c>
      <c r="BM59" s="597">
        <f t="shared" si="37"/>
        <v>0</v>
      </c>
      <c r="BN59" s="606"/>
      <c r="BO59" s="565">
        <f t="shared" si="8"/>
        <v>109812.24</v>
      </c>
    </row>
    <row r="60" spans="1:71" s="1" customFormat="1" ht="12.75">
      <c r="A60" s="544">
        <v>50</v>
      </c>
      <c r="B60" s="665" t="s">
        <v>283</v>
      </c>
      <c r="C60" s="580">
        <v>941</v>
      </c>
      <c r="D60" s="581">
        <v>660.55</v>
      </c>
      <c r="E60" s="581">
        <v>77.25</v>
      </c>
      <c r="F60" s="685">
        <v>373.2</v>
      </c>
      <c r="G60" s="569"/>
      <c r="H60" s="569"/>
      <c r="I60" s="611">
        <f t="shared" ref="I60:I63" si="38">SUM(C60:H60)</f>
        <v>2052</v>
      </c>
      <c r="J60" s="582"/>
      <c r="K60" s="500"/>
      <c r="L60" s="500"/>
      <c r="M60" s="739"/>
      <c r="N60" s="743"/>
      <c r="O60" s="743"/>
      <c r="P60" s="564">
        <f t="shared" ref="P60:P62" si="39">SUM(J60:O60)</f>
        <v>0</v>
      </c>
      <c r="Q60" s="580"/>
      <c r="R60" s="581"/>
      <c r="S60" s="581"/>
      <c r="T60" s="593"/>
      <c r="U60" s="566"/>
      <c r="V60" s="566"/>
      <c r="W60" s="563">
        <f t="shared" ref="W60:W62" si="40">SUM(Q60:V60)</f>
        <v>0</v>
      </c>
      <c r="X60" s="580"/>
      <c r="Y60" s="581"/>
      <c r="Z60" s="581"/>
      <c r="AA60" s="593"/>
      <c r="AB60" s="566"/>
      <c r="AC60" s="566"/>
      <c r="AD60" s="563">
        <f t="shared" ref="AD60:AD62" si="41">SUM(X60:AC60)</f>
        <v>0</v>
      </c>
      <c r="AE60" s="580"/>
      <c r="AF60" s="581"/>
      <c r="AG60" s="581"/>
      <c r="AH60" s="593"/>
      <c r="AI60" s="566"/>
      <c r="AJ60" s="566"/>
      <c r="AK60" s="563">
        <f t="shared" ref="AK60:AK62" si="42">SUM(AE60:AJ60)</f>
        <v>0</v>
      </c>
      <c r="AL60" s="580"/>
      <c r="AM60" s="581"/>
      <c r="AN60" s="581"/>
      <c r="AO60" s="593"/>
      <c r="AP60" s="566"/>
      <c r="AQ60" s="566"/>
      <c r="AR60" s="563">
        <f t="shared" ref="AR60:AR62" si="43">SUM(AL60:AQ60)</f>
        <v>0</v>
      </c>
      <c r="AS60" s="580"/>
      <c r="AT60" s="581"/>
      <c r="AU60" s="581"/>
      <c r="AV60" s="593"/>
      <c r="AW60" s="566"/>
      <c r="AX60" s="566"/>
      <c r="AY60" s="563">
        <f t="shared" ref="AY60:AY62" si="44">SUM(AS60:AX60)</f>
        <v>0</v>
      </c>
      <c r="AZ60" s="580"/>
      <c r="BA60" s="581"/>
      <c r="BB60" s="581"/>
      <c r="BC60" s="593"/>
      <c r="BD60" s="566"/>
      <c r="BE60" s="566"/>
      <c r="BF60" s="563">
        <f t="shared" ref="BF60:BF62" si="45">SUM(AZ60:BE60)</f>
        <v>0</v>
      </c>
      <c r="BG60" s="580"/>
      <c r="BH60" s="581"/>
      <c r="BI60" s="581"/>
      <c r="BJ60" s="593"/>
      <c r="BK60" s="566"/>
      <c r="BL60" s="566"/>
      <c r="BM60" s="563">
        <f t="shared" ref="BM60:BM62" si="46">SUM(BG60:BL60)</f>
        <v>0</v>
      </c>
      <c r="BN60" s="607"/>
      <c r="BO60" s="565">
        <f t="shared" si="8"/>
        <v>2052</v>
      </c>
    </row>
    <row r="61" spans="1:71" s="1" customFormat="1" ht="12.75">
      <c r="A61" s="544">
        <v>51</v>
      </c>
      <c r="B61" s="665" t="str">
        <f>'[4]Budget Summary'!$C$33</f>
        <v>Other Patient Insurance</v>
      </c>
      <c r="C61" s="580"/>
      <c r="D61" s="581"/>
      <c r="E61" s="581"/>
      <c r="F61" s="685"/>
      <c r="G61" s="569"/>
      <c r="H61" s="569"/>
      <c r="I61" s="611">
        <f t="shared" si="38"/>
        <v>0</v>
      </c>
      <c r="J61" s="582"/>
      <c r="K61" s="500"/>
      <c r="L61" s="500"/>
      <c r="M61" s="739"/>
      <c r="N61" s="743"/>
      <c r="O61" s="743"/>
      <c r="P61" s="564">
        <f t="shared" si="39"/>
        <v>0</v>
      </c>
      <c r="Q61" s="580"/>
      <c r="R61" s="581"/>
      <c r="S61" s="581"/>
      <c r="T61" s="593"/>
      <c r="U61" s="566"/>
      <c r="V61" s="566"/>
      <c r="W61" s="563">
        <f t="shared" si="40"/>
        <v>0</v>
      </c>
      <c r="X61" s="580"/>
      <c r="Y61" s="581"/>
      <c r="Z61" s="581"/>
      <c r="AA61" s="593"/>
      <c r="AB61" s="566"/>
      <c r="AC61" s="566"/>
      <c r="AD61" s="563">
        <f t="shared" si="41"/>
        <v>0</v>
      </c>
      <c r="AE61" s="580"/>
      <c r="AF61" s="581"/>
      <c r="AG61" s="581"/>
      <c r="AH61" s="593"/>
      <c r="AI61" s="566"/>
      <c r="AJ61" s="566"/>
      <c r="AK61" s="563">
        <f t="shared" si="42"/>
        <v>0</v>
      </c>
      <c r="AL61" s="580"/>
      <c r="AM61" s="581"/>
      <c r="AN61" s="581"/>
      <c r="AO61" s="593"/>
      <c r="AP61" s="566"/>
      <c r="AQ61" s="566"/>
      <c r="AR61" s="563">
        <f t="shared" si="43"/>
        <v>0</v>
      </c>
      <c r="AS61" s="580"/>
      <c r="AT61" s="581"/>
      <c r="AU61" s="581"/>
      <c r="AV61" s="593"/>
      <c r="AW61" s="566"/>
      <c r="AX61" s="566"/>
      <c r="AY61" s="563">
        <f t="shared" si="44"/>
        <v>0</v>
      </c>
      <c r="AZ61" s="580"/>
      <c r="BA61" s="581"/>
      <c r="BB61" s="581"/>
      <c r="BC61" s="593"/>
      <c r="BD61" s="566"/>
      <c r="BE61" s="566"/>
      <c r="BF61" s="563">
        <f t="shared" si="45"/>
        <v>0</v>
      </c>
      <c r="BG61" s="580"/>
      <c r="BH61" s="581"/>
      <c r="BI61" s="581"/>
      <c r="BJ61" s="593"/>
      <c r="BK61" s="566"/>
      <c r="BL61" s="566"/>
      <c r="BM61" s="563">
        <f t="shared" si="46"/>
        <v>0</v>
      </c>
      <c r="BN61" s="607"/>
      <c r="BO61" s="565">
        <f t="shared" si="8"/>
        <v>0</v>
      </c>
    </row>
    <row r="62" spans="1:71" s="1" customFormat="1" ht="12.75">
      <c r="A62" s="544">
        <v>52</v>
      </c>
      <c r="B62" s="665" t="str">
        <f>'[4]Budget Summary'!$C$34</f>
        <v>Medicare</v>
      </c>
      <c r="C62" s="580"/>
      <c r="D62" s="581"/>
      <c r="E62" s="581"/>
      <c r="F62" s="685"/>
      <c r="G62" s="569"/>
      <c r="H62" s="569"/>
      <c r="I62" s="611">
        <f t="shared" si="38"/>
        <v>0</v>
      </c>
      <c r="J62" s="582"/>
      <c r="K62" s="500"/>
      <c r="L62" s="500"/>
      <c r="M62" s="739"/>
      <c r="N62" s="743"/>
      <c r="O62" s="743"/>
      <c r="P62" s="564">
        <f t="shared" si="39"/>
        <v>0</v>
      </c>
      <c r="Q62" s="580"/>
      <c r="R62" s="581"/>
      <c r="S62" s="581"/>
      <c r="T62" s="593"/>
      <c r="U62" s="566"/>
      <c r="V62" s="566"/>
      <c r="W62" s="563">
        <f t="shared" si="40"/>
        <v>0</v>
      </c>
      <c r="X62" s="580"/>
      <c r="Y62" s="581"/>
      <c r="Z62" s="581"/>
      <c r="AA62" s="593"/>
      <c r="AB62" s="566"/>
      <c r="AC62" s="566"/>
      <c r="AD62" s="563">
        <f t="shared" si="41"/>
        <v>0</v>
      </c>
      <c r="AE62" s="580"/>
      <c r="AF62" s="581"/>
      <c r="AG62" s="581"/>
      <c r="AH62" s="593"/>
      <c r="AI62" s="566"/>
      <c r="AJ62" s="566"/>
      <c r="AK62" s="563">
        <f t="shared" si="42"/>
        <v>0</v>
      </c>
      <c r="AL62" s="580"/>
      <c r="AM62" s="581"/>
      <c r="AN62" s="581"/>
      <c r="AO62" s="593"/>
      <c r="AP62" s="566"/>
      <c r="AQ62" s="566"/>
      <c r="AR62" s="563">
        <f t="shared" si="43"/>
        <v>0</v>
      </c>
      <c r="AS62" s="580"/>
      <c r="AT62" s="581"/>
      <c r="AU62" s="581"/>
      <c r="AV62" s="593"/>
      <c r="AW62" s="566"/>
      <c r="AX62" s="566"/>
      <c r="AY62" s="563">
        <f t="shared" si="44"/>
        <v>0</v>
      </c>
      <c r="AZ62" s="580"/>
      <c r="BA62" s="581"/>
      <c r="BB62" s="581"/>
      <c r="BC62" s="593"/>
      <c r="BD62" s="566"/>
      <c r="BE62" s="566"/>
      <c r="BF62" s="563">
        <f t="shared" si="45"/>
        <v>0</v>
      </c>
      <c r="BG62" s="580"/>
      <c r="BH62" s="581"/>
      <c r="BI62" s="581"/>
      <c r="BJ62" s="593"/>
      <c r="BK62" s="566"/>
      <c r="BL62" s="566"/>
      <c r="BM62" s="563">
        <f t="shared" si="46"/>
        <v>0</v>
      </c>
      <c r="BN62" s="607"/>
      <c r="BO62" s="565">
        <f t="shared" si="8"/>
        <v>0</v>
      </c>
    </row>
    <row r="63" spans="1:71" s="1" customFormat="1" ht="12.75">
      <c r="A63" s="544">
        <v>53</v>
      </c>
      <c r="B63" s="665" t="str">
        <f>'[4]Budget Summary'!$C$35</f>
        <v>Other Revenues: (Specify)</v>
      </c>
      <c r="C63" s="583"/>
      <c r="D63" s="584"/>
      <c r="E63" s="584"/>
      <c r="F63" s="584"/>
      <c r="G63" s="584"/>
      <c r="H63" s="584"/>
      <c r="I63" s="611">
        <f t="shared" si="38"/>
        <v>0</v>
      </c>
      <c r="J63" s="583"/>
      <c r="K63" s="584"/>
      <c r="L63" s="584"/>
      <c r="M63" s="584"/>
      <c r="N63" s="584"/>
      <c r="O63" s="584"/>
      <c r="P63" s="585">
        <f>SUM(P60:P62)</f>
        <v>0</v>
      </c>
      <c r="Q63" s="583"/>
      <c r="R63" s="584"/>
      <c r="S63" s="584"/>
      <c r="T63" s="584"/>
      <c r="U63" s="584"/>
      <c r="V63" s="584"/>
      <c r="W63" s="585">
        <f>SUM(W60:W62)</f>
        <v>0</v>
      </c>
      <c r="X63" s="583"/>
      <c r="Y63" s="584"/>
      <c r="Z63" s="584"/>
      <c r="AA63" s="584"/>
      <c r="AB63" s="584"/>
      <c r="AC63" s="584"/>
      <c r="AD63" s="585">
        <f>SUM(AD60:AD62)</f>
        <v>0</v>
      </c>
      <c r="AE63" s="583"/>
      <c r="AF63" s="584"/>
      <c r="AG63" s="584"/>
      <c r="AH63" s="584"/>
      <c r="AI63" s="584"/>
      <c r="AJ63" s="584"/>
      <c r="AK63" s="585">
        <f>SUM(AK60:AK62)</f>
        <v>0</v>
      </c>
      <c r="AL63" s="583"/>
      <c r="AM63" s="584"/>
      <c r="AN63" s="584"/>
      <c r="AO63" s="584"/>
      <c r="AP63" s="584"/>
      <c r="AQ63" s="584"/>
      <c r="AR63" s="585">
        <f>SUM(AR60:AR62)</f>
        <v>0</v>
      </c>
      <c r="AS63" s="583"/>
      <c r="AT63" s="584"/>
      <c r="AU63" s="584"/>
      <c r="AV63" s="584"/>
      <c r="AW63" s="584"/>
      <c r="AX63" s="584"/>
      <c r="AY63" s="585">
        <f>SUM(AY60:AY62)</f>
        <v>0</v>
      </c>
      <c r="AZ63" s="583"/>
      <c r="BA63" s="584"/>
      <c r="BB63" s="584"/>
      <c r="BC63" s="584"/>
      <c r="BD63" s="584"/>
      <c r="BE63" s="584"/>
      <c r="BF63" s="585">
        <f>SUM(BF60:BF62)</f>
        <v>0</v>
      </c>
      <c r="BG63" s="583"/>
      <c r="BH63" s="584"/>
      <c r="BI63" s="584"/>
      <c r="BJ63" s="584"/>
      <c r="BK63" s="584"/>
      <c r="BL63" s="584"/>
      <c r="BM63" s="585">
        <f>SUM(BM60:BM62)</f>
        <v>0</v>
      </c>
      <c r="BN63" s="607"/>
      <c r="BO63" s="565">
        <f t="shared" si="8"/>
        <v>0</v>
      </c>
    </row>
    <row r="64" spans="1:71" s="31" customFormat="1" ht="12.75">
      <c r="A64" s="544">
        <v>54</v>
      </c>
      <c r="B64" s="666" t="s">
        <v>284</v>
      </c>
      <c r="C64" s="560">
        <f>SUM(C60:C63)</f>
        <v>941</v>
      </c>
      <c r="D64" s="502">
        <f t="shared" ref="D64:I64" si="47">SUM(D60:D63)</f>
        <v>660.55</v>
      </c>
      <c r="E64" s="502">
        <f t="shared" si="47"/>
        <v>77.25</v>
      </c>
      <c r="F64" s="502"/>
      <c r="G64" s="502">
        <v>77.25</v>
      </c>
      <c r="H64" s="502"/>
      <c r="I64" s="561">
        <f t="shared" si="47"/>
        <v>2052</v>
      </c>
      <c r="J64" s="560">
        <f>SUM(J60:J63)</f>
        <v>0</v>
      </c>
      <c r="K64" s="502">
        <f t="shared" ref="K64:P64" si="48">SUM(K60:K63)</f>
        <v>0</v>
      </c>
      <c r="L64" s="502">
        <f t="shared" si="48"/>
        <v>0</v>
      </c>
      <c r="M64" s="502">
        <f t="shared" si="48"/>
        <v>0</v>
      </c>
      <c r="N64" s="502">
        <f t="shared" si="48"/>
        <v>0</v>
      </c>
      <c r="O64" s="502">
        <f t="shared" si="48"/>
        <v>0</v>
      </c>
      <c r="P64" s="561">
        <f t="shared" si="48"/>
        <v>0</v>
      </c>
      <c r="Q64" s="560">
        <f>SUM(Q60:Q63)</f>
        <v>0</v>
      </c>
      <c r="R64" s="502">
        <f t="shared" ref="R64:W64" si="49">SUM(R60:R63)</f>
        <v>0</v>
      </c>
      <c r="S64" s="502">
        <f t="shared" si="49"/>
        <v>0</v>
      </c>
      <c r="T64" s="502">
        <f t="shared" si="49"/>
        <v>0</v>
      </c>
      <c r="U64" s="502">
        <f t="shared" si="49"/>
        <v>0</v>
      </c>
      <c r="V64" s="502">
        <f t="shared" si="49"/>
        <v>0</v>
      </c>
      <c r="W64" s="561">
        <f t="shared" si="49"/>
        <v>0</v>
      </c>
      <c r="X64" s="560">
        <f>SUM(X60:X63)</f>
        <v>0</v>
      </c>
      <c r="Y64" s="502">
        <f t="shared" ref="Y64:AD64" si="50">SUM(Y60:Y63)</f>
        <v>0</v>
      </c>
      <c r="Z64" s="502">
        <f t="shared" si="50"/>
        <v>0</v>
      </c>
      <c r="AA64" s="502">
        <f t="shared" si="50"/>
        <v>0</v>
      </c>
      <c r="AB64" s="502">
        <f t="shared" si="50"/>
        <v>0</v>
      </c>
      <c r="AC64" s="502">
        <f t="shared" si="50"/>
        <v>0</v>
      </c>
      <c r="AD64" s="561">
        <f t="shared" si="50"/>
        <v>0</v>
      </c>
      <c r="AE64" s="560">
        <f>SUM(AE60:AE63)</f>
        <v>0</v>
      </c>
      <c r="AF64" s="502">
        <f t="shared" ref="AF64:AK64" si="51">SUM(AF60:AF63)</f>
        <v>0</v>
      </c>
      <c r="AG64" s="502">
        <f t="shared" si="51"/>
        <v>0</v>
      </c>
      <c r="AH64" s="502">
        <f t="shared" si="51"/>
        <v>0</v>
      </c>
      <c r="AI64" s="502">
        <f t="shared" si="51"/>
        <v>0</v>
      </c>
      <c r="AJ64" s="502">
        <f t="shared" si="51"/>
        <v>0</v>
      </c>
      <c r="AK64" s="561">
        <f t="shared" si="51"/>
        <v>0</v>
      </c>
      <c r="AL64" s="560">
        <f>SUM(AL60:AL63)</f>
        <v>0</v>
      </c>
      <c r="AM64" s="502">
        <f t="shared" ref="AM64:AR64" si="52">SUM(AM60:AM63)</f>
        <v>0</v>
      </c>
      <c r="AN64" s="502">
        <f t="shared" si="52"/>
        <v>0</v>
      </c>
      <c r="AO64" s="502">
        <f t="shared" si="52"/>
        <v>0</v>
      </c>
      <c r="AP64" s="502">
        <f t="shared" si="52"/>
        <v>0</v>
      </c>
      <c r="AQ64" s="502">
        <f t="shared" si="52"/>
        <v>0</v>
      </c>
      <c r="AR64" s="561">
        <f t="shared" si="52"/>
        <v>0</v>
      </c>
      <c r="AS64" s="560">
        <f>SUM(AS60:AS63)</f>
        <v>0</v>
      </c>
      <c r="AT64" s="502">
        <f t="shared" ref="AT64:AY64" si="53">SUM(AT60:AT63)</f>
        <v>0</v>
      </c>
      <c r="AU64" s="502">
        <f t="shared" si="53"/>
        <v>0</v>
      </c>
      <c r="AV64" s="502">
        <f t="shared" si="53"/>
        <v>0</v>
      </c>
      <c r="AW64" s="502">
        <f t="shared" si="53"/>
        <v>0</v>
      </c>
      <c r="AX64" s="502">
        <f t="shared" si="53"/>
        <v>0</v>
      </c>
      <c r="AY64" s="561">
        <f t="shared" si="53"/>
        <v>0</v>
      </c>
      <c r="AZ64" s="560">
        <f>SUM(AZ60:AZ63)</f>
        <v>0</v>
      </c>
      <c r="BA64" s="502">
        <f t="shared" ref="BA64:BF64" si="54">SUM(BA60:BA63)</f>
        <v>0</v>
      </c>
      <c r="BB64" s="502">
        <f t="shared" si="54"/>
        <v>0</v>
      </c>
      <c r="BC64" s="502">
        <f t="shared" si="54"/>
        <v>0</v>
      </c>
      <c r="BD64" s="502">
        <f t="shared" si="54"/>
        <v>0</v>
      </c>
      <c r="BE64" s="502">
        <f t="shared" si="54"/>
        <v>0</v>
      </c>
      <c r="BF64" s="561">
        <f t="shared" si="54"/>
        <v>0</v>
      </c>
      <c r="BG64" s="560">
        <f>SUM(BG60:BG63)</f>
        <v>0</v>
      </c>
      <c r="BH64" s="502">
        <f t="shared" ref="BH64:BM64" si="55">SUM(BH60:BH63)</f>
        <v>0</v>
      </c>
      <c r="BI64" s="502">
        <f t="shared" si="55"/>
        <v>0</v>
      </c>
      <c r="BJ64" s="502">
        <f t="shared" si="55"/>
        <v>0</v>
      </c>
      <c r="BK64" s="502">
        <f t="shared" si="55"/>
        <v>0</v>
      </c>
      <c r="BL64" s="502">
        <f t="shared" si="55"/>
        <v>0</v>
      </c>
      <c r="BM64" s="561">
        <f t="shared" si="55"/>
        <v>0</v>
      </c>
      <c r="BN64" s="608"/>
      <c r="BO64" s="565">
        <f t="shared" si="8"/>
        <v>2052</v>
      </c>
    </row>
    <row r="65" spans="1:265" s="1" customFormat="1" ht="12.95" customHeight="1">
      <c r="A65" s="545">
        <v>55</v>
      </c>
      <c r="B65" s="666" t="s">
        <v>291</v>
      </c>
      <c r="C65" s="520">
        <f>C59-C64</f>
        <v>58194.310000000005</v>
      </c>
      <c r="D65" s="522">
        <f>D59-D64</f>
        <v>40851.199999999997</v>
      </c>
      <c r="E65" s="522">
        <f>E59-E64</f>
        <v>4777.46</v>
      </c>
      <c r="F65" s="522"/>
      <c r="G65" s="522">
        <v>4777.46</v>
      </c>
      <c r="H65" s="522"/>
      <c r="I65" s="562">
        <f t="shared" ref="I65:BM65" si="56">I59-I64</f>
        <v>107760.24</v>
      </c>
      <c r="J65" s="520">
        <f t="shared" si="56"/>
        <v>0</v>
      </c>
      <c r="K65" s="522">
        <f t="shared" si="56"/>
        <v>0</v>
      </c>
      <c r="L65" s="522">
        <f t="shared" si="56"/>
        <v>0</v>
      </c>
      <c r="M65" s="522">
        <f t="shared" si="56"/>
        <v>0</v>
      </c>
      <c r="N65" s="522">
        <f t="shared" si="56"/>
        <v>0</v>
      </c>
      <c r="O65" s="522">
        <f t="shared" si="56"/>
        <v>0</v>
      </c>
      <c r="P65" s="562">
        <f t="shared" si="56"/>
        <v>0</v>
      </c>
      <c r="Q65" s="520">
        <f t="shared" si="56"/>
        <v>0</v>
      </c>
      <c r="R65" s="522">
        <f t="shared" si="56"/>
        <v>0</v>
      </c>
      <c r="S65" s="522">
        <f t="shared" si="56"/>
        <v>0</v>
      </c>
      <c r="T65" s="522">
        <f t="shared" si="56"/>
        <v>0</v>
      </c>
      <c r="U65" s="522">
        <f t="shared" si="56"/>
        <v>0</v>
      </c>
      <c r="V65" s="522">
        <f t="shared" si="56"/>
        <v>0</v>
      </c>
      <c r="W65" s="562">
        <f t="shared" si="56"/>
        <v>0</v>
      </c>
      <c r="X65" s="520">
        <f t="shared" si="56"/>
        <v>0</v>
      </c>
      <c r="Y65" s="522">
        <f t="shared" si="56"/>
        <v>0</v>
      </c>
      <c r="Z65" s="522">
        <f t="shared" si="56"/>
        <v>0</v>
      </c>
      <c r="AA65" s="522">
        <f t="shared" si="56"/>
        <v>0</v>
      </c>
      <c r="AB65" s="522">
        <f t="shared" si="56"/>
        <v>0</v>
      </c>
      <c r="AC65" s="522">
        <f t="shared" si="56"/>
        <v>0</v>
      </c>
      <c r="AD65" s="562">
        <f t="shared" si="56"/>
        <v>0</v>
      </c>
      <c r="AE65" s="520">
        <f t="shared" si="56"/>
        <v>0</v>
      </c>
      <c r="AF65" s="522">
        <f t="shared" si="56"/>
        <v>0</v>
      </c>
      <c r="AG65" s="522">
        <f t="shared" si="56"/>
        <v>0</v>
      </c>
      <c r="AH65" s="522">
        <f t="shared" si="56"/>
        <v>0</v>
      </c>
      <c r="AI65" s="522">
        <f t="shared" si="56"/>
        <v>0</v>
      </c>
      <c r="AJ65" s="522">
        <f t="shared" si="56"/>
        <v>0</v>
      </c>
      <c r="AK65" s="562">
        <f t="shared" si="56"/>
        <v>0</v>
      </c>
      <c r="AL65" s="520">
        <f t="shared" si="56"/>
        <v>0</v>
      </c>
      <c r="AM65" s="522">
        <f t="shared" si="56"/>
        <v>0</v>
      </c>
      <c r="AN65" s="522">
        <f t="shared" si="56"/>
        <v>0</v>
      </c>
      <c r="AO65" s="522">
        <f t="shared" si="56"/>
        <v>0</v>
      </c>
      <c r="AP65" s="522">
        <f t="shared" si="56"/>
        <v>0</v>
      </c>
      <c r="AQ65" s="522">
        <f t="shared" si="56"/>
        <v>0</v>
      </c>
      <c r="AR65" s="562">
        <f t="shared" si="56"/>
        <v>0</v>
      </c>
      <c r="AS65" s="520">
        <f t="shared" si="56"/>
        <v>0</v>
      </c>
      <c r="AT65" s="522">
        <f t="shared" si="56"/>
        <v>0</v>
      </c>
      <c r="AU65" s="522">
        <f t="shared" si="56"/>
        <v>0</v>
      </c>
      <c r="AV65" s="522">
        <f t="shared" si="56"/>
        <v>0</v>
      </c>
      <c r="AW65" s="522">
        <f t="shared" si="56"/>
        <v>0</v>
      </c>
      <c r="AX65" s="522">
        <f t="shared" si="56"/>
        <v>0</v>
      </c>
      <c r="AY65" s="562">
        <f t="shared" si="56"/>
        <v>0</v>
      </c>
      <c r="AZ65" s="520">
        <f t="shared" si="56"/>
        <v>0</v>
      </c>
      <c r="BA65" s="522">
        <f t="shared" si="56"/>
        <v>0</v>
      </c>
      <c r="BB65" s="522">
        <f t="shared" si="56"/>
        <v>0</v>
      </c>
      <c r="BC65" s="522">
        <f t="shared" si="56"/>
        <v>0</v>
      </c>
      <c r="BD65" s="522">
        <f t="shared" si="56"/>
        <v>0</v>
      </c>
      <c r="BE65" s="522">
        <f t="shared" si="56"/>
        <v>0</v>
      </c>
      <c r="BF65" s="562">
        <f t="shared" si="56"/>
        <v>0</v>
      </c>
      <c r="BG65" s="520">
        <f t="shared" si="56"/>
        <v>0</v>
      </c>
      <c r="BH65" s="522">
        <f t="shared" si="56"/>
        <v>0</v>
      </c>
      <c r="BI65" s="522">
        <f t="shared" si="56"/>
        <v>0</v>
      </c>
      <c r="BJ65" s="522">
        <f t="shared" si="56"/>
        <v>0</v>
      </c>
      <c r="BK65" s="522">
        <f t="shared" si="56"/>
        <v>0</v>
      </c>
      <c r="BL65" s="522">
        <f t="shared" si="56"/>
        <v>0</v>
      </c>
      <c r="BM65" s="562">
        <f t="shared" si="56"/>
        <v>0</v>
      </c>
      <c r="BN65" s="607"/>
      <c r="BO65" s="565">
        <f t="shared" si="8"/>
        <v>107760.24</v>
      </c>
    </row>
    <row r="66" spans="1:265" s="298" customFormat="1" ht="13.9" customHeight="1">
      <c r="A66" s="667">
        <v>56</v>
      </c>
      <c r="B66" s="668" t="s">
        <v>127</v>
      </c>
      <c r="C66" s="609">
        <v>63.33</v>
      </c>
      <c r="D66" s="610">
        <v>45.36</v>
      </c>
      <c r="E66" s="610">
        <v>73.69</v>
      </c>
      <c r="F66" s="610"/>
      <c r="G66" s="610">
        <v>73.69</v>
      </c>
      <c r="H66" s="610"/>
      <c r="I66" s="611"/>
      <c r="J66" s="612"/>
      <c r="K66" s="613"/>
      <c r="L66" s="613"/>
      <c r="M66" s="613"/>
      <c r="N66" s="613"/>
      <c r="O66" s="613"/>
      <c r="P66" s="614"/>
      <c r="Q66" s="567"/>
      <c r="R66" s="568"/>
      <c r="S66" s="568"/>
      <c r="T66" s="568"/>
      <c r="U66" s="568"/>
      <c r="V66" s="568"/>
      <c r="W66" s="615"/>
      <c r="X66" s="567"/>
      <c r="Y66" s="568"/>
      <c r="Z66" s="568"/>
      <c r="AA66" s="568"/>
      <c r="AB66" s="568"/>
      <c r="AC66" s="568"/>
      <c r="AD66" s="615"/>
      <c r="AE66" s="567"/>
      <c r="AF66" s="568"/>
      <c r="AG66" s="568"/>
      <c r="AH66" s="568"/>
      <c r="AI66" s="568"/>
      <c r="AJ66" s="568"/>
      <c r="AK66" s="615"/>
      <c r="AL66" s="567"/>
      <c r="AM66" s="568"/>
      <c r="AN66" s="568"/>
      <c r="AO66" s="568"/>
      <c r="AP66" s="568"/>
      <c r="AQ66" s="568"/>
      <c r="AR66" s="615"/>
      <c r="AS66" s="567"/>
      <c r="AT66" s="568"/>
      <c r="AU66" s="568"/>
      <c r="AV66" s="568"/>
      <c r="AW66" s="568"/>
      <c r="AX66" s="568"/>
      <c r="AY66" s="615"/>
      <c r="AZ66" s="567"/>
      <c r="BA66" s="568"/>
      <c r="BB66" s="568"/>
      <c r="BC66" s="568"/>
      <c r="BD66" s="568"/>
      <c r="BE66" s="568"/>
      <c r="BF66" s="615"/>
      <c r="BG66" s="567"/>
      <c r="BH66" s="568"/>
      <c r="BI66" s="568"/>
      <c r="BJ66" s="568"/>
      <c r="BK66" s="568"/>
      <c r="BL66" s="568"/>
      <c r="BM66" s="615"/>
      <c r="BN66" s="616"/>
      <c r="BO66" s="565">
        <f t="shared" si="8"/>
        <v>0</v>
      </c>
    </row>
    <row r="67" spans="1:265" s="298" customFormat="1" ht="12.75">
      <c r="A67" s="667">
        <v>57</v>
      </c>
      <c r="B67" s="668" t="s">
        <v>128</v>
      </c>
      <c r="C67" s="567"/>
      <c r="D67" s="568"/>
      <c r="E67" s="568"/>
      <c r="F67" s="568"/>
      <c r="G67" s="568"/>
      <c r="H67" s="568"/>
      <c r="I67" s="611">
        <f t="shared" ref="I67:I69" si="57">SUM(C67:H67)</f>
        <v>0</v>
      </c>
      <c r="J67" s="612"/>
      <c r="K67" s="613"/>
      <c r="L67" s="613"/>
      <c r="M67" s="613"/>
      <c r="N67" s="613"/>
      <c r="O67" s="613"/>
      <c r="P67" s="586">
        <f t="shared" ref="P67:P68" si="58">SUM(J67:O67)</f>
        <v>0</v>
      </c>
      <c r="Q67" s="567"/>
      <c r="R67" s="568"/>
      <c r="S67" s="568"/>
      <c r="T67" s="568"/>
      <c r="U67" s="568"/>
      <c r="V67" s="568"/>
      <c r="W67" s="563">
        <f t="shared" ref="W67:W68" si="59">SUM(Q67:V67)</f>
        <v>0</v>
      </c>
      <c r="X67" s="567"/>
      <c r="Y67" s="568"/>
      <c r="Z67" s="568"/>
      <c r="AA67" s="568"/>
      <c r="AB67" s="568"/>
      <c r="AC67" s="568"/>
      <c r="AD67" s="563">
        <f t="shared" ref="AD67:AD68" si="60">SUM(X67:AC67)</f>
        <v>0</v>
      </c>
      <c r="AE67" s="567"/>
      <c r="AF67" s="568"/>
      <c r="AG67" s="568"/>
      <c r="AH67" s="568"/>
      <c r="AI67" s="568"/>
      <c r="AJ67" s="568"/>
      <c r="AK67" s="563">
        <f t="shared" ref="AK67:AK68" si="61">SUM(AE67:AJ67)</f>
        <v>0</v>
      </c>
      <c r="AL67" s="567"/>
      <c r="AM67" s="568"/>
      <c r="AN67" s="568"/>
      <c r="AO67" s="568"/>
      <c r="AP67" s="568"/>
      <c r="AQ67" s="568"/>
      <c r="AR67" s="563">
        <f t="shared" ref="AR67:AR68" si="62">SUM(AL67:AQ67)</f>
        <v>0</v>
      </c>
      <c r="AS67" s="567"/>
      <c r="AT67" s="568"/>
      <c r="AU67" s="568"/>
      <c r="AV67" s="568"/>
      <c r="AW67" s="568"/>
      <c r="AX67" s="568"/>
      <c r="AY67" s="563">
        <f t="shared" ref="AY67:AY68" si="63">SUM(AS67:AX67)</f>
        <v>0</v>
      </c>
      <c r="AZ67" s="567"/>
      <c r="BA67" s="568"/>
      <c r="BB67" s="568"/>
      <c r="BC67" s="568"/>
      <c r="BD67" s="568"/>
      <c r="BE67" s="568"/>
      <c r="BF67" s="563">
        <f t="shared" ref="BF67:BF68" si="64">SUM(AZ67:BE67)</f>
        <v>0</v>
      </c>
      <c r="BG67" s="567"/>
      <c r="BH67" s="568"/>
      <c r="BI67" s="568"/>
      <c r="BJ67" s="568"/>
      <c r="BK67" s="568"/>
      <c r="BL67" s="568"/>
      <c r="BM67" s="563">
        <f t="shared" ref="BM67:BM68" si="65">SUM(BG67:BL67)</f>
        <v>0</v>
      </c>
      <c r="BN67" s="616"/>
      <c r="BO67" s="565">
        <f t="shared" si="8"/>
        <v>0</v>
      </c>
    </row>
    <row r="68" spans="1:265" s="298" customFormat="1" ht="12.75" customHeight="1">
      <c r="A68" s="669">
        <v>58</v>
      </c>
      <c r="B68" s="668" t="s">
        <v>129</v>
      </c>
      <c r="C68" s="343">
        <f>IF(C66&gt;C79,0,IFERROR(C74*(SUM(-C79,C66)),0))</f>
        <v>-16903.150000000005</v>
      </c>
      <c r="D68" s="343">
        <f t="shared" ref="D68:H68" si="66">IF(D66&gt;D79,0,IFERROR(D74*(SUM(-D79,D66)),0))</f>
        <v>-11866.159999999998</v>
      </c>
      <c r="E68" s="343">
        <f t="shared" si="66"/>
        <v>-1387.72</v>
      </c>
      <c r="F68" s="343">
        <f t="shared" si="66"/>
        <v>0</v>
      </c>
      <c r="G68" s="343">
        <f t="shared" si="66"/>
        <v>0</v>
      </c>
      <c r="H68" s="343">
        <f t="shared" si="66"/>
        <v>0</v>
      </c>
      <c r="I68" s="611">
        <f t="shared" si="57"/>
        <v>-30157.030000000006</v>
      </c>
      <c r="J68" s="557" t="str">
        <f>IF(J66&gt;J79,0,IFERROR(J74*(SUM(-J79,J66))," "))</f>
        <v xml:space="preserve"> </v>
      </c>
      <c r="K68" s="747" t="str">
        <f>IF(K66&gt;K79," ",IFERROR(K74*(SUM(-K79,K66))," "))</f>
        <v xml:space="preserve"> </v>
      </c>
      <c r="L68" s="747" t="str">
        <f>IF(L66&gt;L79," ",IFERROR(L74*(SUM(-L79,L66))," "))</f>
        <v xml:space="preserve"> </v>
      </c>
      <c r="M68" s="747" t="str">
        <f>IF(M66&gt;M79," ",IFERROR(M74*(SUM(-M79,M66))," "))</f>
        <v xml:space="preserve"> </v>
      </c>
      <c r="N68" s="747" t="str">
        <f>IF(N66&gt;N79," ",IFERROR(N74*(SUM(-N79,N66))," "))</f>
        <v xml:space="preserve"> </v>
      </c>
      <c r="O68" s="747" t="str">
        <f>IF(O66&gt;O79," ",IFERROR(O74*(SUM(-O79,O66))," "))</f>
        <v xml:space="preserve"> </v>
      </c>
      <c r="P68" s="737">
        <f t="shared" si="58"/>
        <v>0</v>
      </c>
      <c r="Q68" s="343" t="str">
        <f>IF(Q66&gt;Q79,0,IFERROR(Q74*(SUM(-Q79,Q66))," "))</f>
        <v xml:space="preserve"> </v>
      </c>
      <c r="R68" s="697" t="str">
        <f>IF(R66&gt;R79," ",IFERROR(R74*(SUM(-R79,R66))," "))</f>
        <v xml:space="preserve"> </v>
      </c>
      <c r="S68" s="697" t="str">
        <f>IF(S66&gt;S79," ",IFERROR(S74*(SUM(-S79,S66))," "))</f>
        <v xml:space="preserve"> </v>
      </c>
      <c r="T68" s="697" t="str">
        <f>IF(T66&gt;T79," ",IFERROR(T74*(SUM(-T79,T66))," "))</f>
        <v xml:space="preserve"> </v>
      </c>
      <c r="U68" s="697" t="str">
        <f>IF(U66&gt;U79," ",IFERROR(U74*(SUM(-U79,U66))," "))</f>
        <v xml:space="preserve"> </v>
      </c>
      <c r="V68" s="697" t="str">
        <f>IF(V66&gt;V79," ",IFERROR(V74*(SUM(-V79,V66))," "))</f>
        <v xml:space="preserve"> </v>
      </c>
      <c r="W68" s="611">
        <f t="shared" si="59"/>
        <v>0</v>
      </c>
      <c r="X68" s="343" t="str">
        <f>IF(X66&gt;X79,0,IFERROR(X74*(SUM(-X79,X66))," "))</f>
        <v xml:space="preserve"> </v>
      </c>
      <c r="Y68" s="697" t="str">
        <f>IF(Y66&gt;Y79," ",IFERROR(Y74*(SUM(-Y79,Y66))," "))</f>
        <v xml:space="preserve"> </v>
      </c>
      <c r="Z68" s="697" t="str">
        <f>IF(Z66&gt;Z79," ",IFERROR(Z74*(SUM(-Z79,Z66))," "))</f>
        <v xml:space="preserve"> </v>
      </c>
      <c r="AA68" s="697" t="str">
        <f>IF(AA66&gt;AA79," ",IFERROR(AA74*(SUM(-AA79,AA66))," "))</f>
        <v xml:space="preserve"> </v>
      </c>
      <c r="AB68" s="697" t="str">
        <f>IF(AB66&gt;AB79," ",IFERROR(AB74*(SUM(-AB79,AB66))," "))</f>
        <v xml:space="preserve"> </v>
      </c>
      <c r="AC68" s="697" t="str">
        <f>IF(AC66&gt;AC79," ",IFERROR(AC74*(SUM(-AC79,AC66))," "))</f>
        <v xml:space="preserve"> </v>
      </c>
      <c r="AD68" s="611">
        <f t="shared" si="60"/>
        <v>0</v>
      </c>
      <c r="AE68" s="343" t="str">
        <f>IF(AE66&gt;AE79,0,IFERROR(AE74*(SUM(-AE79,AE66))," "))</f>
        <v xml:space="preserve"> </v>
      </c>
      <c r="AF68" s="697" t="str">
        <f>IF(AF66&gt;AF79," ",IFERROR(AF74*(SUM(-AF79,AF66))," "))</f>
        <v xml:space="preserve"> </v>
      </c>
      <c r="AG68" s="697" t="str">
        <f>IF(AG66&gt;AG79," ",IFERROR(AG74*(SUM(-AG79,AG66))," "))</f>
        <v xml:space="preserve"> </v>
      </c>
      <c r="AH68" s="697" t="str">
        <f>IF(AH66&gt;AH79," ",IFERROR(AH74*(SUM(-AH79,AH66))," "))</f>
        <v xml:space="preserve"> </v>
      </c>
      <c r="AI68" s="697" t="str">
        <f>IF(AI66&gt;AI79," ",IFERROR(AI74*(SUM(-AI79,AI66))," "))</f>
        <v xml:space="preserve"> </v>
      </c>
      <c r="AJ68" s="697" t="str">
        <f>IF(AJ66&gt;AJ79," ",IFERROR(AJ74*(SUM(-AJ79,AJ66))," "))</f>
        <v xml:space="preserve"> </v>
      </c>
      <c r="AK68" s="611">
        <f t="shared" si="61"/>
        <v>0</v>
      </c>
      <c r="AL68" s="343" t="str">
        <f>IF(AL66&gt;AL79,0,IFERROR(AL74*(SUM(-AL79,AL66))," "))</f>
        <v xml:space="preserve"> </v>
      </c>
      <c r="AM68" s="697" t="str">
        <f>IF(AM66&gt;AM79," ",IFERROR(AM74*(SUM(-AM79,AM66))," "))</f>
        <v xml:space="preserve"> </v>
      </c>
      <c r="AN68" s="697" t="str">
        <f>IF(AN66&gt;AN79," ",IFERROR(AN74*(SUM(-AN79,AN66))," "))</f>
        <v xml:space="preserve"> </v>
      </c>
      <c r="AO68" s="697" t="str">
        <f>IF(AO66&gt;AO79," ",IFERROR(AO74*(SUM(-AO79,AO66))," "))</f>
        <v xml:space="preserve"> </v>
      </c>
      <c r="AP68" s="697" t="str">
        <f>IF(AP66&gt;AP79," ",IFERROR(AP74*(SUM(-AP79,AP66))," "))</f>
        <v xml:space="preserve"> </v>
      </c>
      <c r="AQ68" s="697" t="str">
        <f>IF(AQ66&gt;AQ79," ",IFERROR(AQ74*(SUM(-AQ79,AQ66))," "))</f>
        <v xml:space="preserve"> </v>
      </c>
      <c r="AR68" s="611">
        <f t="shared" si="62"/>
        <v>0</v>
      </c>
      <c r="AS68" s="343" t="str">
        <f>IF(AS66&gt;AS79,0,IFERROR(AS74*(SUM(-AS79,AS66))," "))</f>
        <v xml:space="preserve"> </v>
      </c>
      <c r="AT68" s="697" t="str">
        <f>IF(AT66&gt;AT79," ",IFERROR(AT74*(SUM(-AT79,AT66))," "))</f>
        <v xml:space="preserve"> </v>
      </c>
      <c r="AU68" s="697" t="str">
        <f>IF(AU66&gt;AU79," ",IFERROR(AU74*(SUM(-AU79,AU66))," "))</f>
        <v xml:space="preserve"> </v>
      </c>
      <c r="AV68" s="697" t="str">
        <f>IF(AV66&gt;AV79," ",IFERROR(AV74*(SUM(-AV79,AV66))," "))</f>
        <v xml:space="preserve"> </v>
      </c>
      <c r="AW68" s="697" t="str">
        <f>IF(AW66&gt;AW79," ",IFERROR(AW74*(SUM(-AW79,AW66))," "))</f>
        <v xml:space="preserve"> </v>
      </c>
      <c r="AX68" s="697" t="str">
        <f>IF(AX66&gt;AX79," ",IFERROR(AX74*(SUM(-AX79,AX66))," "))</f>
        <v xml:space="preserve"> </v>
      </c>
      <c r="AY68" s="611">
        <f t="shared" si="63"/>
        <v>0</v>
      </c>
      <c r="AZ68" s="343" t="str">
        <f>IF(AZ66&gt;AZ79,0,IFERROR(AZ74*(SUM(-AZ79,AZ66))," "))</f>
        <v xml:space="preserve"> </v>
      </c>
      <c r="BA68" s="697" t="str">
        <f>IF(BA66&gt;BA79," ",IFERROR(BA74*(SUM(-BA79,BA66))," "))</f>
        <v xml:space="preserve"> </v>
      </c>
      <c r="BB68" s="697" t="str">
        <f>IF(BB66&gt;BB79," ",IFERROR(BB74*(SUM(-BB79,BB66))," "))</f>
        <v xml:space="preserve"> </v>
      </c>
      <c r="BC68" s="697" t="str">
        <f>IF(BC66&gt;BC79," ",IFERROR(BC74*(SUM(-BC79,BC66))," "))</f>
        <v xml:space="preserve"> </v>
      </c>
      <c r="BD68" s="697" t="str">
        <f>IF(BD66&gt;BD79," ",IFERROR(BD74*(SUM(-BD79,BD66))," "))</f>
        <v xml:space="preserve"> </v>
      </c>
      <c r="BE68" s="697" t="str">
        <f>IF(BE66&gt;BE79," ",IFERROR(BE74*(SUM(-BE79,BE66))," "))</f>
        <v xml:space="preserve"> </v>
      </c>
      <c r="BF68" s="611">
        <f t="shared" si="64"/>
        <v>0</v>
      </c>
      <c r="BG68" s="343" t="str">
        <f>IF(BG66&gt;BG79,0,IFERROR(BG74*(SUM(-BG79,BG66))," "))</f>
        <v xml:space="preserve"> </v>
      </c>
      <c r="BH68" s="697" t="str">
        <f>IF(BH66&gt;BH79," ",IFERROR(BH74*(SUM(-BH79,BH66))," "))</f>
        <v xml:space="preserve"> </v>
      </c>
      <c r="BI68" s="697" t="str">
        <f>IF(BI66&gt;BI79," ",IFERROR(BI74*(SUM(-BI79,BI66))," "))</f>
        <v xml:space="preserve"> </v>
      </c>
      <c r="BJ68" s="697" t="str">
        <f>IF(BJ66&gt;BJ79," ",IFERROR(BJ74*(SUM(-BJ79,BJ66))," "))</f>
        <v xml:space="preserve"> </v>
      </c>
      <c r="BK68" s="697" t="str">
        <f>IF(BK66&gt;BK79," ",IFERROR(BK74*(SUM(-BK79,BK66))," "))</f>
        <v xml:space="preserve"> </v>
      </c>
      <c r="BL68" s="697" t="str">
        <f>IF(BL66&gt;BL79," ",IFERROR(BL74*(SUM(-BL79,BL66))," "))</f>
        <v xml:space="preserve"> </v>
      </c>
      <c r="BM68" s="611">
        <f t="shared" si="65"/>
        <v>0</v>
      </c>
      <c r="BN68" s="616"/>
      <c r="BO68" s="565">
        <f t="shared" si="8"/>
        <v>-30157.030000000006</v>
      </c>
    </row>
    <row r="69" spans="1:265" s="298" customFormat="1" ht="12.75">
      <c r="A69" s="669">
        <v>59</v>
      </c>
      <c r="B69" s="668" t="s">
        <v>292</v>
      </c>
      <c r="C69" s="343">
        <f>SUM(C65,C67,C68)</f>
        <v>41291.160000000003</v>
      </c>
      <c r="D69" s="343">
        <f>SUM(D65,D67,D68)</f>
        <v>28985.040000000001</v>
      </c>
      <c r="E69" s="343">
        <f>SUM(E65,E67,E68)</f>
        <v>3389.74</v>
      </c>
      <c r="F69" s="343">
        <f t="shared" ref="F69:G69" si="67">SUM(F65,F67,F68)</f>
        <v>0</v>
      </c>
      <c r="G69" s="343">
        <f t="shared" si="67"/>
        <v>4777.46</v>
      </c>
      <c r="H69" s="343"/>
      <c r="I69" s="563">
        <f t="shared" si="57"/>
        <v>78443.400000000023</v>
      </c>
      <c r="J69" s="557">
        <f>SUM(J65,J67,J68)</f>
        <v>0</v>
      </c>
      <c r="K69" s="346">
        <f>SUM(K65,K67,K68)</f>
        <v>0</v>
      </c>
      <c r="L69" s="346">
        <f>SUM(L65,L67,L68)</f>
        <v>0</v>
      </c>
      <c r="M69" s="346">
        <f t="shared" ref="M69:O69" si="68">SUM(M65,M67,M68)</f>
        <v>0</v>
      </c>
      <c r="N69" s="346">
        <f t="shared" si="68"/>
        <v>0</v>
      </c>
      <c r="O69" s="346">
        <f t="shared" si="68"/>
        <v>0</v>
      </c>
      <c r="P69" s="347">
        <f t="shared" ref="P69:AK69" si="69">P64+P67+P68</f>
        <v>0</v>
      </c>
      <c r="Q69" s="343">
        <f>SUM(Q65,Q67,Q68)</f>
        <v>0</v>
      </c>
      <c r="R69" s="344">
        <f>SUM(R65,R67,R68)</f>
        <v>0</v>
      </c>
      <c r="S69" s="344">
        <f>SUM(S65,S67,S68)</f>
        <v>0</v>
      </c>
      <c r="T69" s="344">
        <f t="shared" ref="T69:V69" si="70">SUM(T65,T67,T68)</f>
        <v>0</v>
      </c>
      <c r="U69" s="344">
        <f t="shared" si="70"/>
        <v>0</v>
      </c>
      <c r="V69" s="344">
        <f t="shared" si="70"/>
        <v>0</v>
      </c>
      <c r="W69" s="345">
        <f t="shared" si="69"/>
        <v>0</v>
      </c>
      <c r="X69" s="343">
        <f>SUM(X65,X67,X68)</f>
        <v>0</v>
      </c>
      <c r="Y69" s="344">
        <f>SUM(Y65,Y67,Y68)</f>
        <v>0</v>
      </c>
      <c r="Z69" s="344">
        <f>SUM(Z65,Z67,Z68)</f>
        <v>0</v>
      </c>
      <c r="AA69" s="344">
        <f t="shared" ref="AA69:AC69" si="71">SUM(AA65,AA67,AA68)</f>
        <v>0</v>
      </c>
      <c r="AB69" s="344">
        <f t="shared" si="71"/>
        <v>0</v>
      </c>
      <c r="AC69" s="344">
        <f t="shared" si="71"/>
        <v>0</v>
      </c>
      <c r="AD69" s="345">
        <f t="shared" si="69"/>
        <v>0</v>
      </c>
      <c r="AE69" s="343">
        <f>SUM(AE65,AE67,AE68)</f>
        <v>0</v>
      </c>
      <c r="AF69" s="344">
        <f>SUM(AF65,AF67,AF68)</f>
        <v>0</v>
      </c>
      <c r="AG69" s="344">
        <f>SUM(AG65,AG67,AG68)</f>
        <v>0</v>
      </c>
      <c r="AH69" s="344">
        <f t="shared" ref="AH69:AJ69" si="72">SUM(AH65,AH67,AH68)</f>
        <v>0</v>
      </c>
      <c r="AI69" s="344">
        <f t="shared" si="72"/>
        <v>0</v>
      </c>
      <c r="AJ69" s="344">
        <f t="shared" si="72"/>
        <v>0</v>
      </c>
      <c r="AK69" s="345">
        <f t="shared" si="69"/>
        <v>0</v>
      </c>
      <c r="AL69" s="343">
        <f>SUM(AL65,AL67,AL68)</f>
        <v>0</v>
      </c>
      <c r="AM69" s="344">
        <f>SUM(AM65,AM67,AM68)</f>
        <v>0</v>
      </c>
      <c r="AN69" s="344">
        <f>SUM(AN65,AN67,AN68)</f>
        <v>0</v>
      </c>
      <c r="AO69" s="344">
        <f t="shared" ref="AO69:AQ69" si="73">SUM(AO65,AO67,AO68)</f>
        <v>0</v>
      </c>
      <c r="AP69" s="344">
        <f t="shared" si="73"/>
        <v>0</v>
      </c>
      <c r="AQ69" s="344">
        <f t="shared" si="73"/>
        <v>0</v>
      </c>
      <c r="AR69" s="345">
        <f t="shared" ref="AR69:BM69" si="74">AR64+AR67+AR68</f>
        <v>0</v>
      </c>
      <c r="AS69" s="343">
        <f>SUM(AS65,AS67,AS68)</f>
        <v>0</v>
      </c>
      <c r="AT69" s="344">
        <f>SUM(AT65,AT67,AT68)</f>
        <v>0</v>
      </c>
      <c r="AU69" s="344">
        <f>SUM(AU65,AU67,AU68)</f>
        <v>0</v>
      </c>
      <c r="AV69" s="344">
        <f t="shared" ref="AV69:AX69" si="75">SUM(AV65,AV67,AV68)</f>
        <v>0</v>
      </c>
      <c r="AW69" s="344">
        <f t="shared" si="75"/>
        <v>0</v>
      </c>
      <c r="AX69" s="344">
        <f t="shared" si="75"/>
        <v>0</v>
      </c>
      <c r="AY69" s="345">
        <f t="shared" si="74"/>
        <v>0</v>
      </c>
      <c r="AZ69" s="343">
        <f>SUM(AZ65,AZ67,AZ68)</f>
        <v>0</v>
      </c>
      <c r="BA69" s="344">
        <f>SUM(BA65,BA67,BA68)</f>
        <v>0</v>
      </c>
      <c r="BB69" s="344">
        <f>SUM(BB65,BB67,BB68)</f>
        <v>0</v>
      </c>
      <c r="BC69" s="344">
        <f t="shared" ref="BC69:BE69" si="76">SUM(BC65,BC67,BC68)</f>
        <v>0</v>
      </c>
      <c r="BD69" s="344">
        <f t="shared" si="76"/>
        <v>0</v>
      </c>
      <c r="BE69" s="344">
        <f t="shared" si="76"/>
        <v>0</v>
      </c>
      <c r="BF69" s="345">
        <f t="shared" si="74"/>
        <v>0</v>
      </c>
      <c r="BG69" s="343">
        <f>SUM(BG65,BG67,BG68)</f>
        <v>0</v>
      </c>
      <c r="BH69" s="344">
        <f>SUM(BH65,BH67,BH68)</f>
        <v>0</v>
      </c>
      <c r="BI69" s="344">
        <f>SUM(BI65,BI67,BI68)</f>
        <v>0</v>
      </c>
      <c r="BJ69" s="344">
        <f t="shared" ref="BJ69:BL69" si="77">SUM(BJ65,BJ67,BJ68)</f>
        <v>0</v>
      </c>
      <c r="BK69" s="344">
        <f t="shared" si="77"/>
        <v>0</v>
      </c>
      <c r="BL69" s="344">
        <f t="shared" si="77"/>
        <v>0</v>
      </c>
      <c r="BM69" s="345">
        <f t="shared" si="74"/>
        <v>0</v>
      </c>
      <c r="BN69" s="616"/>
      <c r="BO69" s="565">
        <f t="shared" si="8"/>
        <v>78443.400000000023</v>
      </c>
    </row>
    <row r="70" spans="1:265" s="79" customFormat="1" ht="12.75">
      <c r="A70" s="670">
        <v>60</v>
      </c>
      <c r="B70" s="671" t="s">
        <v>131</v>
      </c>
      <c r="C70" s="307">
        <v>37554.69</v>
      </c>
      <c r="D70" s="568">
        <v>22861.439999999999</v>
      </c>
      <c r="E70" s="568">
        <v>2726.53</v>
      </c>
      <c r="F70" s="568"/>
      <c r="G70" s="568"/>
      <c r="H70" s="568"/>
      <c r="I70" s="563">
        <f t="shared" ref="I70:I71" si="78">SUM(C70:H70)</f>
        <v>63142.66</v>
      </c>
      <c r="J70" s="558"/>
      <c r="K70" s="489"/>
      <c r="L70" s="489"/>
      <c r="M70" s="489"/>
      <c r="N70" s="489"/>
      <c r="O70" s="489"/>
      <c r="P70" s="564">
        <f t="shared" ref="P70" si="79">SUM(J70:O70)</f>
        <v>0</v>
      </c>
      <c r="Q70" s="307"/>
      <c r="R70" s="568"/>
      <c r="S70" s="568"/>
      <c r="T70" s="568"/>
      <c r="U70" s="568"/>
      <c r="V70" s="568"/>
      <c r="W70" s="563">
        <f t="shared" ref="W70" si="80">SUM(Q70:V70)</f>
        <v>0</v>
      </c>
      <c r="X70" s="307"/>
      <c r="Y70" s="568"/>
      <c r="Z70" s="568"/>
      <c r="AA70" s="568"/>
      <c r="AB70" s="568"/>
      <c r="AC70" s="568"/>
      <c r="AD70" s="563">
        <f t="shared" ref="AD70" si="81">SUM(X70:AC70)</f>
        <v>0</v>
      </c>
      <c r="AE70" s="307"/>
      <c r="AF70" s="568"/>
      <c r="AG70" s="568"/>
      <c r="AH70" s="568"/>
      <c r="AI70" s="568"/>
      <c r="AJ70" s="568"/>
      <c r="AK70" s="563">
        <f t="shared" ref="AK70" si="82">SUM(AE70:AJ70)</f>
        <v>0</v>
      </c>
      <c r="AL70" s="307"/>
      <c r="AM70" s="568"/>
      <c r="AN70" s="568"/>
      <c r="AO70" s="568"/>
      <c r="AP70" s="568"/>
      <c r="AQ70" s="568"/>
      <c r="AR70" s="563">
        <f t="shared" ref="AR70" si="83">SUM(AL70:AQ70)</f>
        <v>0</v>
      </c>
      <c r="AS70" s="307"/>
      <c r="AT70" s="568"/>
      <c r="AU70" s="568"/>
      <c r="AV70" s="568"/>
      <c r="AW70" s="568"/>
      <c r="AX70" s="568"/>
      <c r="AY70" s="563">
        <f t="shared" ref="AY70" si="84">SUM(AS70:AX70)</f>
        <v>0</v>
      </c>
      <c r="AZ70" s="307"/>
      <c r="BA70" s="568"/>
      <c r="BB70" s="568"/>
      <c r="BC70" s="568"/>
      <c r="BD70" s="568"/>
      <c r="BE70" s="568"/>
      <c r="BF70" s="563">
        <f t="shared" ref="BF70" si="85">SUM(AZ70:BE70)</f>
        <v>0</v>
      </c>
      <c r="BG70" s="307"/>
      <c r="BH70" s="568"/>
      <c r="BI70" s="568"/>
      <c r="BJ70" s="568"/>
      <c r="BK70" s="568"/>
      <c r="BL70" s="568"/>
      <c r="BM70" s="563">
        <f t="shared" ref="BM70" si="86">SUM(BG70:BL70)</f>
        <v>0</v>
      </c>
      <c r="BN70" s="616"/>
      <c r="BO70" s="565">
        <f t="shared" si="8"/>
        <v>63142.66</v>
      </c>
    </row>
    <row r="71" spans="1:265" s="298" customFormat="1" thickBot="1">
      <c r="A71" s="672">
        <v>61</v>
      </c>
      <c r="B71" s="673" t="s">
        <v>132</v>
      </c>
      <c r="C71" s="731">
        <f>C69-C70</f>
        <v>3736.4700000000012</v>
      </c>
      <c r="D71" s="732">
        <f t="shared" ref="D71:G71" si="87">D69-D70</f>
        <v>6123.6000000000022</v>
      </c>
      <c r="E71" s="732">
        <f t="shared" si="87"/>
        <v>663.20999999999958</v>
      </c>
      <c r="F71" s="732">
        <f t="shared" si="87"/>
        <v>0</v>
      </c>
      <c r="G71" s="732">
        <f t="shared" si="87"/>
        <v>4777.46</v>
      </c>
      <c r="H71" s="732"/>
      <c r="I71" s="691">
        <f t="shared" si="78"/>
        <v>15300.740000000002</v>
      </c>
      <c r="J71" s="733">
        <f>J69-J70</f>
        <v>0</v>
      </c>
      <c r="K71" s="734">
        <f t="shared" ref="K71:P71" si="88">K69-K70</f>
        <v>0</v>
      </c>
      <c r="L71" s="734">
        <f t="shared" si="88"/>
        <v>0</v>
      </c>
      <c r="M71" s="734">
        <f t="shared" si="88"/>
        <v>0</v>
      </c>
      <c r="N71" s="734">
        <f t="shared" si="88"/>
        <v>0</v>
      </c>
      <c r="O71" s="734">
        <f t="shared" si="88"/>
        <v>0</v>
      </c>
      <c r="P71" s="735">
        <f t="shared" si="88"/>
        <v>0</v>
      </c>
      <c r="Q71" s="731">
        <f>Q69-Q70</f>
        <v>0</v>
      </c>
      <c r="R71" s="732">
        <f t="shared" ref="R71:W71" si="89">R69-R70</f>
        <v>0</v>
      </c>
      <c r="S71" s="732">
        <f t="shared" si="89"/>
        <v>0</v>
      </c>
      <c r="T71" s="732">
        <f t="shared" si="89"/>
        <v>0</v>
      </c>
      <c r="U71" s="732">
        <f t="shared" si="89"/>
        <v>0</v>
      </c>
      <c r="V71" s="732">
        <f t="shared" si="89"/>
        <v>0</v>
      </c>
      <c r="W71" s="736">
        <f t="shared" si="89"/>
        <v>0</v>
      </c>
      <c r="X71" s="731">
        <f>X69-X70</f>
        <v>0</v>
      </c>
      <c r="Y71" s="732">
        <f t="shared" ref="Y71:AD71" si="90">Y69-Y70</f>
        <v>0</v>
      </c>
      <c r="Z71" s="732">
        <f t="shared" si="90"/>
        <v>0</v>
      </c>
      <c r="AA71" s="732">
        <f t="shared" si="90"/>
        <v>0</v>
      </c>
      <c r="AB71" s="732">
        <f t="shared" si="90"/>
        <v>0</v>
      </c>
      <c r="AC71" s="732">
        <f t="shared" si="90"/>
        <v>0</v>
      </c>
      <c r="AD71" s="736">
        <f t="shared" si="90"/>
        <v>0</v>
      </c>
      <c r="AE71" s="731">
        <f>AE69-AE70</f>
        <v>0</v>
      </c>
      <c r="AF71" s="732">
        <f t="shared" ref="AF71:AK71" si="91">AF69-AF70</f>
        <v>0</v>
      </c>
      <c r="AG71" s="732">
        <f t="shared" si="91"/>
        <v>0</v>
      </c>
      <c r="AH71" s="732">
        <f t="shared" si="91"/>
        <v>0</v>
      </c>
      <c r="AI71" s="732">
        <f t="shared" si="91"/>
        <v>0</v>
      </c>
      <c r="AJ71" s="732">
        <f t="shared" si="91"/>
        <v>0</v>
      </c>
      <c r="AK71" s="736">
        <f t="shared" si="91"/>
        <v>0</v>
      </c>
      <c r="AL71" s="731">
        <f>AL69-AL70</f>
        <v>0</v>
      </c>
      <c r="AM71" s="732">
        <f t="shared" ref="AM71:AR71" si="92">AM69-AM70</f>
        <v>0</v>
      </c>
      <c r="AN71" s="732">
        <f t="shared" si="92"/>
        <v>0</v>
      </c>
      <c r="AO71" s="732">
        <f t="shared" si="92"/>
        <v>0</v>
      </c>
      <c r="AP71" s="732">
        <f t="shared" si="92"/>
        <v>0</v>
      </c>
      <c r="AQ71" s="732">
        <f t="shared" si="92"/>
        <v>0</v>
      </c>
      <c r="AR71" s="736">
        <f t="shared" si="92"/>
        <v>0</v>
      </c>
      <c r="AS71" s="731">
        <f>AS69-AS70</f>
        <v>0</v>
      </c>
      <c r="AT71" s="732">
        <f t="shared" ref="AT71:AY71" si="93">AT69-AT70</f>
        <v>0</v>
      </c>
      <c r="AU71" s="732">
        <f t="shared" si="93"/>
        <v>0</v>
      </c>
      <c r="AV71" s="732">
        <f t="shared" si="93"/>
        <v>0</v>
      </c>
      <c r="AW71" s="732">
        <f t="shared" si="93"/>
        <v>0</v>
      </c>
      <c r="AX71" s="732">
        <f t="shared" si="93"/>
        <v>0</v>
      </c>
      <c r="AY71" s="736">
        <f t="shared" si="93"/>
        <v>0</v>
      </c>
      <c r="AZ71" s="731">
        <f>AZ69-AZ70</f>
        <v>0</v>
      </c>
      <c r="BA71" s="732">
        <f t="shared" ref="BA71:BF71" si="94">BA69-BA70</f>
        <v>0</v>
      </c>
      <c r="BB71" s="732">
        <f t="shared" si="94"/>
        <v>0</v>
      </c>
      <c r="BC71" s="732">
        <f t="shared" si="94"/>
        <v>0</v>
      </c>
      <c r="BD71" s="732">
        <f t="shared" si="94"/>
        <v>0</v>
      </c>
      <c r="BE71" s="732">
        <f t="shared" si="94"/>
        <v>0</v>
      </c>
      <c r="BF71" s="736">
        <f t="shared" si="94"/>
        <v>0</v>
      </c>
      <c r="BG71" s="731">
        <f>BG69-BG70</f>
        <v>0</v>
      </c>
      <c r="BH71" s="732">
        <f t="shared" ref="BH71:BM71" si="95">BH69-BH70</f>
        <v>0</v>
      </c>
      <c r="BI71" s="732">
        <f t="shared" si="95"/>
        <v>0</v>
      </c>
      <c r="BJ71" s="732">
        <f t="shared" si="95"/>
        <v>0</v>
      </c>
      <c r="BK71" s="732">
        <f t="shared" si="95"/>
        <v>0</v>
      </c>
      <c r="BL71" s="732">
        <f t="shared" si="95"/>
        <v>0</v>
      </c>
      <c r="BM71" s="736">
        <f t="shared" si="95"/>
        <v>0</v>
      </c>
      <c r="BN71" s="616"/>
      <c r="BO71" s="565">
        <f t="shared" si="8"/>
        <v>15300.740000000002</v>
      </c>
    </row>
    <row r="72" spans="1:265" s="79" customFormat="1" ht="13.15" customHeight="1">
      <c r="A72" s="674">
        <v>62</v>
      </c>
      <c r="B72" s="675" t="s">
        <v>237</v>
      </c>
      <c r="C72" s="617"/>
      <c r="D72" s="618"/>
      <c r="E72" s="618"/>
      <c r="F72" s="618"/>
      <c r="G72" s="618"/>
      <c r="H72" s="568"/>
      <c r="I72" s="563"/>
      <c r="J72" s="619"/>
      <c r="K72" s="620"/>
      <c r="L72" s="620"/>
      <c r="M72" s="620"/>
      <c r="N72" s="620"/>
      <c r="O72" s="620"/>
      <c r="P72" s="587"/>
      <c r="Q72" s="621"/>
      <c r="R72" s="622"/>
      <c r="S72" s="622"/>
      <c r="T72" s="622"/>
      <c r="U72" s="622"/>
      <c r="V72" s="622"/>
      <c r="W72" s="588"/>
      <c r="X72" s="621"/>
      <c r="Y72" s="622"/>
      <c r="Z72" s="622"/>
      <c r="AA72" s="622"/>
      <c r="AB72" s="622"/>
      <c r="AC72" s="622"/>
      <c r="AD72" s="588"/>
      <c r="AE72" s="621"/>
      <c r="AF72" s="622"/>
      <c r="AG72" s="622"/>
      <c r="AH72" s="622"/>
      <c r="AI72" s="622"/>
      <c r="AJ72" s="622"/>
      <c r="AK72" s="588"/>
      <c r="AL72" s="621"/>
      <c r="AM72" s="622"/>
      <c r="AN72" s="622"/>
      <c r="AO72" s="622"/>
      <c r="AP72" s="622"/>
      <c r="AQ72" s="622"/>
      <c r="AR72" s="588"/>
      <c r="AS72" s="621"/>
      <c r="AT72" s="622"/>
      <c r="AU72" s="622"/>
      <c r="AV72" s="622"/>
      <c r="AW72" s="622"/>
      <c r="AX72" s="622"/>
      <c r="AY72" s="588"/>
      <c r="AZ72" s="621"/>
      <c r="BA72" s="622"/>
      <c r="BB72" s="622"/>
      <c r="BC72" s="622"/>
      <c r="BD72" s="622"/>
      <c r="BE72" s="622"/>
      <c r="BF72" s="588"/>
      <c r="BG72" s="621"/>
      <c r="BH72" s="622"/>
      <c r="BI72" s="622"/>
      <c r="BJ72" s="622"/>
      <c r="BK72" s="622"/>
      <c r="BL72" s="622"/>
      <c r="BM72" s="588"/>
      <c r="BN72" s="623"/>
      <c r="BO72" s="502"/>
    </row>
    <row r="73" spans="1:265" s="81" customFormat="1" ht="12.75">
      <c r="A73" s="676">
        <v>63</v>
      </c>
      <c r="B73" s="677" t="s">
        <v>134</v>
      </c>
      <c r="C73" s="624">
        <v>59</v>
      </c>
      <c r="D73" s="620">
        <v>135</v>
      </c>
      <c r="E73" s="620">
        <v>9</v>
      </c>
      <c r="F73" s="620"/>
      <c r="G73" s="620">
        <v>9</v>
      </c>
      <c r="H73" s="744"/>
      <c r="I73" s="587">
        <f t="shared" ref="I73:I78" si="96">SUM(C73:H73)</f>
        <v>212</v>
      </c>
      <c r="J73" s="619"/>
      <c r="K73" s="620"/>
      <c r="L73" s="620"/>
      <c r="M73" s="620"/>
      <c r="N73" s="620"/>
      <c r="O73" s="620"/>
      <c r="P73" s="587">
        <f t="shared" ref="P73:P78" si="97">SUM(J73:O73)</f>
        <v>0</v>
      </c>
      <c r="Q73" s="624"/>
      <c r="R73" s="620"/>
      <c r="S73" s="620"/>
      <c r="T73" s="620"/>
      <c r="U73" s="620"/>
      <c r="V73" s="620"/>
      <c r="W73" s="587">
        <f t="shared" ref="W73:W78" si="98">SUM(Q73:V73)</f>
        <v>0</v>
      </c>
      <c r="X73" s="624"/>
      <c r="Y73" s="620"/>
      <c r="Z73" s="620"/>
      <c r="AA73" s="620"/>
      <c r="AB73" s="620"/>
      <c r="AC73" s="620"/>
      <c r="AD73" s="587">
        <f t="shared" ref="AD73:AD78" si="99">SUM(X73:AC73)</f>
        <v>0</v>
      </c>
      <c r="AE73" s="625"/>
      <c r="AF73" s="626"/>
      <c r="AG73" s="626"/>
      <c r="AH73" s="626"/>
      <c r="AI73" s="626"/>
      <c r="AJ73" s="626"/>
      <c r="AK73" s="589">
        <f t="shared" ref="AK73:AK78" si="100">SUM(AE73:AJ73)</f>
        <v>0</v>
      </c>
      <c r="AL73" s="625"/>
      <c r="AM73" s="626"/>
      <c r="AN73" s="626"/>
      <c r="AO73" s="626"/>
      <c r="AP73" s="626"/>
      <c r="AQ73" s="626"/>
      <c r="AR73" s="589">
        <f t="shared" ref="AR73:AR78" si="101">SUM(AL73:AQ73)</f>
        <v>0</v>
      </c>
      <c r="AS73" s="625"/>
      <c r="AT73" s="626"/>
      <c r="AU73" s="626"/>
      <c r="AV73" s="626"/>
      <c r="AW73" s="626"/>
      <c r="AX73" s="626"/>
      <c r="AY73" s="589">
        <f t="shared" ref="AY73:AY78" si="102">SUM(AS73:AX73)</f>
        <v>0</v>
      </c>
      <c r="AZ73" s="625"/>
      <c r="BA73" s="626"/>
      <c r="BB73" s="626"/>
      <c r="BC73" s="626"/>
      <c r="BD73" s="626"/>
      <c r="BE73" s="626"/>
      <c r="BF73" s="589">
        <f t="shared" ref="BF73:BF78" si="103">SUM(AZ73:BE73)</f>
        <v>0</v>
      </c>
      <c r="BG73" s="625"/>
      <c r="BH73" s="626"/>
      <c r="BI73" s="626"/>
      <c r="BJ73" s="626"/>
      <c r="BK73" s="626"/>
      <c r="BL73" s="626"/>
      <c r="BM73" s="589">
        <f t="shared" ref="BM73:BM78" si="104">SUM(BG73:BL73)</f>
        <v>0</v>
      </c>
      <c r="BN73" s="627"/>
      <c r="BO73" s="590">
        <f t="shared" ref="BO73:BO78" si="105">I73+P73+W73+AD73+AR73+AY73+BF73+BM73+AK73</f>
        <v>212</v>
      </c>
      <c r="BP73" s="79"/>
      <c r="BQ73" s="79"/>
      <c r="BR73" s="79"/>
      <c r="BS73" s="79"/>
      <c r="BT73" s="79"/>
      <c r="BU73" s="79"/>
      <c r="BV73" s="79"/>
      <c r="BW73" s="79"/>
      <c r="BX73" s="79"/>
      <c r="BY73" s="79"/>
      <c r="BZ73" s="79"/>
      <c r="CA73" s="79"/>
      <c r="CB73" s="79"/>
      <c r="CC73" s="79"/>
      <c r="CD73" s="79"/>
      <c r="CE73" s="79"/>
      <c r="CF73" s="79"/>
      <c r="CG73" s="79"/>
      <c r="CH73" s="79"/>
      <c r="CI73" s="79"/>
      <c r="CJ73" s="79"/>
      <c r="CK73" s="79"/>
      <c r="CL73" s="79"/>
      <c r="CM73" s="79"/>
      <c r="CN73" s="79"/>
      <c r="CO73" s="79"/>
      <c r="CP73" s="79"/>
      <c r="CQ73" s="79"/>
      <c r="CR73" s="79"/>
      <c r="CS73" s="79"/>
      <c r="CT73" s="79"/>
      <c r="CU73" s="79"/>
      <c r="CV73" s="79"/>
      <c r="CW73" s="79"/>
      <c r="CX73" s="79"/>
      <c r="CY73" s="79"/>
      <c r="CZ73" s="79"/>
      <c r="DA73" s="79"/>
      <c r="DB73" s="79"/>
      <c r="DC73" s="79"/>
      <c r="DD73" s="79"/>
      <c r="DE73" s="79"/>
      <c r="DF73" s="79"/>
      <c r="DG73" s="79"/>
      <c r="DH73" s="79"/>
      <c r="DI73" s="79"/>
      <c r="DJ73" s="79"/>
      <c r="DK73" s="79"/>
      <c r="DL73" s="79"/>
      <c r="DM73" s="79"/>
      <c r="DN73" s="79"/>
      <c r="DO73" s="79"/>
      <c r="DP73" s="79"/>
      <c r="DQ73" s="79"/>
      <c r="DR73" s="79"/>
      <c r="DS73" s="79"/>
      <c r="DT73" s="79"/>
      <c r="DU73" s="79"/>
      <c r="DV73" s="79"/>
      <c r="DW73" s="79"/>
      <c r="DX73" s="79"/>
      <c r="DY73" s="79"/>
      <c r="DZ73" s="79"/>
      <c r="EA73" s="79"/>
      <c r="EB73" s="79"/>
      <c r="EC73" s="79"/>
      <c r="ED73" s="79"/>
      <c r="EE73" s="79"/>
      <c r="EF73" s="79"/>
      <c r="EG73" s="79"/>
      <c r="EH73" s="79"/>
      <c r="EI73" s="79"/>
      <c r="EJ73" s="79"/>
      <c r="EK73" s="79"/>
      <c r="EL73" s="79"/>
      <c r="EM73" s="79"/>
      <c r="EN73" s="79"/>
      <c r="EO73" s="79"/>
      <c r="EP73" s="79"/>
      <c r="EQ73" s="79"/>
      <c r="ER73" s="79"/>
      <c r="ES73" s="79"/>
      <c r="ET73" s="79"/>
      <c r="EU73" s="79"/>
      <c r="EV73" s="79"/>
      <c r="EW73" s="79"/>
      <c r="EX73" s="79"/>
      <c r="EY73" s="79"/>
      <c r="EZ73" s="79"/>
      <c r="FA73" s="79"/>
      <c r="FB73" s="79"/>
      <c r="FC73" s="79"/>
      <c r="FD73" s="79"/>
      <c r="FE73" s="79"/>
      <c r="FF73" s="79"/>
      <c r="FG73" s="79"/>
      <c r="FH73" s="79"/>
      <c r="FI73" s="79"/>
      <c r="FJ73" s="79"/>
      <c r="FK73" s="79"/>
      <c r="FL73" s="79"/>
      <c r="FM73" s="79"/>
      <c r="FN73" s="79"/>
      <c r="FO73" s="79"/>
      <c r="FP73" s="79"/>
      <c r="FQ73" s="79"/>
      <c r="FR73" s="79"/>
      <c r="FS73" s="79"/>
      <c r="FT73" s="79"/>
      <c r="FU73" s="79"/>
      <c r="FV73" s="79"/>
      <c r="FW73" s="79"/>
      <c r="FX73" s="79"/>
      <c r="FY73" s="79"/>
      <c r="FZ73" s="79"/>
      <c r="GA73" s="79"/>
      <c r="GB73" s="79"/>
      <c r="GC73" s="79"/>
      <c r="GD73" s="79"/>
      <c r="GE73" s="79"/>
      <c r="GF73" s="79"/>
      <c r="GG73" s="79"/>
      <c r="GH73" s="79"/>
      <c r="GI73" s="79"/>
      <c r="GJ73" s="79"/>
      <c r="GK73" s="79"/>
      <c r="GL73" s="79"/>
      <c r="GM73" s="79"/>
      <c r="GN73" s="79"/>
      <c r="GO73" s="79"/>
      <c r="GP73" s="79"/>
      <c r="GQ73" s="79"/>
      <c r="GR73" s="79"/>
      <c r="GS73" s="79"/>
      <c r="GT73" s="79"/>
      <c r="GU73" s="79"/>
      <c r="GV73" s="79"/>
      <c r="GW73" s="79"/>
      <c r="GX73" s="79"/>
      <c r="GY73" s="79"/>
      <c r="GZ73" s="79"/>
      <c r="HA73" s="79"/>
      <c r="HB73" s="79"/>
      <c r="HC73" s="79"/>
      <c r="HD73" s="79"/>
      <c r="HE73" s="79"/>
      <c r="HF73" s="79"/>
      <c r="HG73" s="79"/>
      <c r="HH73" s="79"/>
      <c r="HI73" s="79"/>
      <c r="HJ73" s="79"/>
      <c r="HK73" s="79"/>
      <c r="HL73" s="79"/>
      <c r="HM73" s="79"/>
      <c r="HN73" s="79"/>
      <c r="HO73" s="79"/>
      <c r="HP73" s="79"/>
      <c r="HQ73" s="79"/>
      <c r="HR73" s="79"/>
      <c r="HS73" s="79"/>
      <c r="HT73" s="79"/>
      <c r="HU73" s="79"/>
      <c r="HV73" s="79"/>
      <c r="HW73" s="79"/>
      <c r="HX73" s="79"/>
      <c r="HY73" s="79"/>
      <c r="HZ73" s="79"/>
      <c r="IA73" s="79"/>
      <c r="IB73" s="79"/>
      <c r="IC73" s="79"/>
      <c r="ID73" s="79"/>
      <c r="IE73" s="79"/>
      <c r="IF73" s="79"/>
      <c r="IG73" s="79"/>
      <c r="IH73" s="79"/>
      <c r="II73" s="79"/>
      <c r="IJ73" s="79"/>
      <c r="IK73" s="79"/>
      <c r="IL73" s="79"/>
      <c r="IM73" s="79"/>
      <c r="IN73" s="79"/>
      <c r="IO73" s="79"/>
      <c r="IP73" s="79"/>
      <c r="IQ73" s="79"/>
      <c r="IR73" s="79"/>
      <c r="IS73" s="79"/>
      <c r="IT73" s="79"/>
      <c r="IU73" s="79"/>
      <c r="IV73" s="79"/>
      <c r="IW73" s="79"/>
      <c r="IX73" s="79"/>
      <c r="IY73" s="79"/>
      <c r="IZ73" s="79"/>
      <c r="JA73" s="79"/>
      <c r="JB73" s="79"/>
      <c r="JC73" s="79"/>
      <c r="JD73" s="79"/>
      <c r="JE73" s="79"/>
    </row>
    <row r="74" spans="1:265" s="79" customFormat="1" ht="12.75">
      <c r="A74" s="678">
        <v>64</v>
      </c>
      <c r="B74" s="671" t="s">
        <v>135</v>
      </c>
      <c r="C74" s="617">
        <v>652</v>
      </c>
      <c r="D74" s="618">
        <v>639</v>
      </c>
      <c r="E74" s="618">
        <v>46</v>
      </c>
      <c r="F74" s="620"/>
      <c r="G74" s="620">
        <v>46</v>
      </c>
      <c r="H74" s="746"/>
      <c r="I74" s="587">
        <f t="shared" si="96"/>
        <v>1383</v>
      </c>
      <c r="J74" s="628"/>
      <c r="K74" s="618"/>
      <c r="L74" s="618"/>
      <c r="M74" s="620"/>
      <c r="N74" s="620"/>
      <c r="O74" s="620"/>
      <c r="P74" s="587">
        <f t="shared" si="97"/>
        <v>0</v>
      </c>
      <c r="Q74" s="617"/>
      <c r="R74" s="618"/>
      <c r="S74" s="618"/>
      <c r="T74" s="620"/>
      <c r="U74" s="620"/>
      <c r="V74" s="620"/>
      <c r="W74" s="587">
        <f t="shared" si="98"/>
        <v>0</v>
      </c>
      <c r="X74" s="617"/>
      <c r="Y74" s="618"/>
      <c r="Z74" s="618"/>
      <c r="AA74" s="620"/>
      <c r="AB74" s="620"/>
      <c r="AC74" s="620"/>
      <c r="AD74" s="587">
        <f t="shared" si="99"/>
        <v>0</v>
      </c>
      <c r="AE74" s="629"/>
      <c r="AF74" s="630"/>
      <c r="AG74" s="630"/>
      <c r="AH74" s="626"/>
      <c r="AI74" s="626"/>
      <c r="AJ74" s="626"/>
      <c r="AK74" s="589">
        <f t="shared" si="100"/>
        <v>0</v>
      </c>
      <c r="AL74" s="629"/>
      <c r="AM74" s="630"/>
      <c r="AN74" s="630"/>
      <c r="AO74" s="626"/>
      <c r="AP74" s="626"/>
      <c r="AQ74" s="626"/>
      <c r="AR74" s="589">
        <f t="shared" si="101"/>
        <v>0</v>
      </c>
      <c r="AS74" s="629"/>
      <c r="AT74" s="630"/>
      <c r="AU74" s="630"/>
      <c r="AV74" s="626"/>
      <c r="AW74" s="626"/>
      <c r="AX74" s="626"/>
      <c r="AY74" s="589">
        <f t="shared" si="102"/>
        <v>0</v>
      </c>
      <c r="AZ74" s="629"/>
      <c r="BA74" s="630"/>
      <c r="BB74" s="630"/>
      <c r="BC74" s="626"/>
      <c r="BD74" s="626"/>
      <c r="BE74" s="626"/>
      <c r="BF74" s="589">
        <f t="shared" si="103"/>
        <v>0</v>
      </c>
      <c r="BG74" s="629"/>
      <c r="BH74" s="630"/>
      <c r="BI74" s="630"/>
      <c r="BJ74" s="626"/>
      <c r="BK74" s="626"/>
      <c r="BL74" s="626"/>
      <c r="BM74" s="589">
        <f t="shared" si="104"/>
        <v>0</v>
      </c>
      <c r="BN74" s="631"/>
      <c r="BO74" s="590">
        <f t="shared" si="105"/>
        <v>1383</v>
      </c>
    </row>
    <row r="75" spans="1:265" s="79" customFormat="1" ht="12.75">
      <c r="A75" s="679">
        <v>65</v>
      </c>
      <c r="B75" s="677" t="s">
        <v>136</v>
      </c>
      <c r="C75" s="698">
        <v>90.43</v>
      </c>
      <c r="D75" s="699">
        <v>166.67</v>
      </c>
      <c r="E75" s="699">
        <v>17.93</v>
      </c>
      <c r="F75" s="700"/>
      <c r="G75" s="700">
        <v>30</v>
      </c>
      <c r="H75" s="744"/>
      <c r="I75" s="701">
        <f t="shared" si="96"/>
        <v>305.03000000000003</v>
      </c>
      <c r="J75" s="628"/>
      <c r="K75" s="618"/>
      <c r="L75" s="618"/>
      <c r="M75" s="620"/>
      <c r="N75" s="620"/>
      <c r="O75" s="620"/>
      <c r="P75" s="587">
        <f t="shared" si="97"/>
        <v>0</v>
      </c>
      <c r="Q75" s="617"/>
      <c r="R75" s="618"/>
      <c r="S75" s="618"/>
      <c r="T75" s="620"/>
      <c r="U75" s="620"/>
      <c r="V75" s="620"/>
      <c r="W75" s="587">
        <f t="shared" si="98"/>
        <v>0</v>
      </c>
      <c r="X75" s="617"/>
      <c r="Y75" s="618"/>
      <c r="Z75" s="618"/>
      <c r="AA75" s="620"/>
      <c r="AB75" s="620"/>
      <c r="AC75" s="620"/>
      <c r="AD75" s="587">
        <f t="shared" si="99"/>
        <v>0</v>
      </c>
      <c r="AE75" s="629"/>
      <c r="AF75" s="630"/>
      <c r="AG75" s="630"/>
      <c r="AH75" s="626"/>
      <c r="AI75" s="626"/>
      <c r="AJ75" s="626"/>
      <c r="AK75" s="589">
        <f t="shared" si="100"/>
        <v>0</v>
      </c>
      <c r="AL75" s="629"/>
      <c r="AM75" s="630"/>
      <c r="AN75" s="630"/>
      <c r="AO75" s="626"/>
      <c r="AP75" s="626"/>
      <c r="AQ75" s="626"/>
      <c r="AR75" s="589">
        <f t="shared" si="101"/>
        <v>0</v>
      </c>
      <c r="AS75" s="629"/>
      <c r="AT75" s="630"/>
      <c r="AU75" s="630"/>
      <c r="AV75" s="626"/>
      <c r="AW75" s="626"/>
      <c r="AX75" s="626"/>
      <c r="AY75" s="589">
        <f t="shared" si="102"/>
        <v>0</v>
      </c>
      <c r="AZ75" s="629"/>
      <c r="BA75" s="630"/>
      <c r="BB75" s="630"/>
      <c r="BC75" s="626"/>
      <c r="BD75" s="626"/>
      <c r="BE75" s="626"/>
      <c r="BF75" s="589">
        <f t="shared" si="103"/>
        <v>0</v>
      </c>
      <c r="BG75" s="629"/>
      <c r="BH75" s="630"/>
      <c r="BI75" s="630"/>
      <c r="BJ75" s="626"/>
      <c r="BK75" s="626"/>
      <c r="BL75" s="626"/>
      <c r="BM75" s="589">
        <f t="shared" si="104"/>
        <v>0</v>
      </c>
      <c r="BN75" s="631"/>
      <c r="BO75" s="590">
        <f t="shared" si="105"/>
        <v>305.03000000000003</v>
      </c>
    </row>
    <row r="76" spans="1:265" s="79" customFormat="1" ht="12.75">
      <c r="A76" s="678">
        <v>66</v>
      </c>
      <c r="B76" s="671" t="s">
        <v>137</v>
      </c>
      <c r="C76" s="698">
        <v>1197.44</v>
      </c>
      <c r="D76" s="699">
        <v>840.56</v>
      </c>
      <c r="E76" s="699">
        <v>98.3</v>
      </c>
      <c r="F76" s="700"/>
      <c r="G76" s="700">
        <v>84</v>
      </c>
      <c r="H76" s="744"/>
      <c r="I76" s="701">
        <f t="shared" si="96"/>
        <v>2220.3000000000002</v>
      </c>
      <c r="J76" s="628"/>
      <c r="K76" s="618"/>
      <c r="L76" s="618"/>
      <c r="M76" s="620"/>
      <c r="N76" s="620"/>
      <c r="O76" s="620"/>
      <c r="P76" s="587">
        <f t="shared" si="97"/>
        <v>0</v>
      </c>
      <c r="Q76" s="617"/>
      <c r="R76" s="618"/>
      <c r="S76" s="618"/>
      <c r="T76" s="620"/>
      <c r="U76" s="620"/>
      <c r="V76" s="620"/>
      <c r="W76" s="587">
        <f t="shared" si="98"/>
        <v>0</v>
      </c>
      <c r="X76" s="617"/>
      <c r="Y76" s="618"/>
      <c r="Z76" s="618"/>
      <c r="AA76" s="620"/>
      <c r="AB76" s="620"/>
      <c r="AC76" s="620"/>
      <c r="AD76" s="587">
        <f t="shared" si="99"/>
        <v>0</v>
      </c>
      <c r="AE76" s="629"/>
      <c r="AF76" s="630"/>
      <c r="AG76" s="630"/>
      <c r="AH76" s="626"/>
      <c r="AI76" s="626"/>
      <c r="AJ76" s="626"/>
      <c r="AK76" s="589">
        <f t="shared" si="100"/>
        <v>0</v>
      </c>
      <c r="AL76" s="629"/>
      <c r="AM76" s="630"/>
      <c r="AN76" s="630"/>
      <c r="AO76" s="626"/>
      <c r="AP76" s="626"/>
      <c r="AQ76" s="626"/>
      <c r="AR76" s="589">
        <f t="shared" si="101"/>
        <v>0</v>
      </c>
      <c r="AS76" s="629"/>
      <c r="AT76" s="630"/>
      <c r="AU76" s="630"/>
      <c r="AV76" s="626"/>
      <c r="AW76" s="626"/>
      <c r="AX76" s="626"/>
      <c r="AY76" s="589">
        <f t="shared" si="102"/>
        <v>0</v>
      </c>
      <c r="AZ76" s="629"/>
      <c r="BA76" s="630"/>
      <c r="BB76" s="630"/>
      <c r="BC76" s="626"/>
      <c r="BD76" s="626"/>
      <c r="BE76" s="626"/>
      <c r="BF76" s="589">
        <f t="shared" si="103"/>
        <v>0</v>
      </c>
      <c r="BG76" s="629"/>
      <c r="BH76" s="630"/>
      <c r="BI76" s="630"/>
      <c r="BJ76" s="626"/>
      <c r="BK76" s="626"/>
      <c r="BL76" s="626"/>
      <c r="BM76" s="589">
        <f t="shared" si="104"/>
        <v>0</v>
      </c>
      <c r="BN76" s="631"/>
      <c r="BO76" s="590">
        <f t="shared" si="105"/>
        <v>2220.3000000000002</v>
      </c>
    </row>
    <row r="77" spans="1:265" s="79" customFormat="1" ht="12.75">
      <c r="A77" s="679">
        <v>67</v>
      </c>
      <c r="B77" s="677" t="s">
        <v>138</v>
      </c>
      <c r="C77" s="617"/>
      <c r="D77" s="618"/>
      <c r="E77" s="618"/>
      <c r="F77" s="620"/>
      <c r="G77" s="620"/>
      <c r="H77" s="744"/>
      <c r="I77" s="587">
        <f t="shared" si="96"/>
        <v>0</v>
      </c>
      <c r="J77" s="628"/>
      <c r="K77" s="618"/>
      <c r="L77" s="618"/>
      <c r="M77" s="620"/>
      <c r="N77" s="620"/>
      <c r="O77" s="620"/>
      <c r="P77" s="587">
        <f t="shared" si="97"/>
        <v>0</v>
      </c>
      <c r="Q77" s="617"/>
      <c r="R77" s="618"/>
      <c r="S77" s="618"/>
      <c r="T77" s="620"/>
      <c r="U77" s="620"/>
      <c r="V77" s="620"/>
      <c r="W77" s="587">
        <f t="shared" si="98"/>
        <v>0</v>
      </c>
      <c r="X77" s="617"/>
      <c r="Y77" s="618"/>
      <c r="Z77" s="618"/>
      <c r="AA77" s="620"/>
      <c r="AB77" s="620"/>
      <c r="AC77" s="620"/>
      <c r="AD77" s="587">
        <f t="shared" si="99"/>
        <v>0</v>
      </c>
      <c r="AE77" s="629"/>
      <c r="AF77" s="630"/>
      <c r="AG77" s="630"/>
      <c r="AH77" s="626"/>
      <c r="AI77" s="626"/>
      <c r="AJ77" s="626"/>
      <c r="AK77" s="589">
        <f t="shared" si="100"/>
        <v>0</v>
      </c>
      <c r="AL77" s="629"/>
      <c r="AM77" s="630"/>
      <c r="AN77" s="630"/>
      <c r="AO77" s="626"/>
      <c r="AP77" s="626"/>
      <c r="AQ77" s="626"/>
      <c r="AR77" s="589">
        <f t="shared" si="101"/>
        <v>0</v>
      </c>
      <c r="AS77" s="629"/>
      <c r="AT77" s="630"/>
      <c r="AU77" s="630"/>
      <c r="AV77" s="626"/>
      <c r="AW77" s="626"/>
      <c r="AX77" s="626"/>
      <c r="AY77" s="589">
        <f t="shared" si="102"/>
        <v>0</v>
      </c>
      <c r="AZ77" s="629"/>
      <c r="BA77" s="630"/>
      <c r="BB77" s="630"/>
      <c r="BC77" s="626"/>
      <c r="BD77" s="626"/>
      <c r="BE77" s="626"/>
      <c r="BF77" s="589">
        <f t="shared" si="103"/>
        <v>0</v>
      </c>
      <c r="BG77" s="629"/>
      <c r="BH77" s="630"/>
      <c r="BI77" s="630"/>
      <c r="BJ77" s="626"/>
      <c r="BK77" s="626"/>
      <c r="BL77" s="626"/>
      <c r="BM77" s="589">
        <f t="shared" si="104"/>
        <v>0</v>
      </c>
      <c r="BN77" s="631"/>
      <c r="BO77" s="590">
        <f t="shared" si="105"/>
        <v>0</v>
      </c>
    </row>
    <row r="78" spans="1:265" s="79" customFormat="1" ht="12.75">
      <c r="A78" s="678">
        <v>68</v>
      </c>
      <c r="B78" s="671" t="s">
        <v>139</v>
      </c>
      <c r="C78" s="617"/>
      <c r="D78" s="618">
        <v>287</v>
      </c>
      <c r="E78" s="618"/>
      <c r="F78" s="620"/>
      <c r="G78" s="620"/>
      <c r="H78" s="744"/>
      <c r="I78" s="587">
        <f t="shared" si="96"/>
        <v>287</v>
      </c>
      <c r="J78" s="628"/>
      <c r="K78" s="618"/>
      <c r="L78" s="618"/>
      <c r="M78" s="620"/>
      <c r="N78" s="620"/>
      <c r="O78" s="620"/>
      <c r="P78" s="587">
        <f t="shared" si="97"/>
        <v>0</v>
      </c>
      <c r="Q78" s="617"/>
      <c r="R78" s="618"/>
      <c r="S78" s="618"/>
      <c r="T78" s="620"/>
      <c r="U78" s="620"/>
      <c r="V78" s="620"/>
      <c r="W78" s="587">
        <f t="shared" si="98"/>
        <v>0</v>
      </c>
      <c r="X78" s="617"/>
      <c r="Y78" s="618"/>
      <c r="Z78" s="618"/>
      <c r="AA78" s="620"/>
      <c r="AB78" s="620"/>
      <c r="AC78" s="620"/>
      <c r="AD78" s="587">
        <f t="shared" si="99"/>
        <v>0</v>
      </c>
      <c r="AE78" s="629"/>
      <c r="AF78" s="630"/>
      <c r="AG78" s="630"/>
      <c r="AH78" s="626"/>
      <c r="AI78" s="626"/>
      <c r="AJ78" s="626"/>
      <c r="AK78" s="589">
        <f t="shared" si="100"/>
        <v>0</v>
      </c>
      <c r="AL78" s="629"/>
      <c r="AM78" s="630"/>
      <c r="AN78" s="630"/>
      <c r="AO78" s="626"/>
      <c r="AP78" s="626"/>
      <c r="AQ78" s="626"/>
      <c r="AR78" s="589">
        <f t="shared" si="101"/>
        <v>0</v>
      </c>
      <c r="AS78" s="629"/>
      <c r="AT78" s="630"/>
      <c r="AU78" s="630"/>
      <c r="AV78" s="626"/>
      <c r="AW78" s="626"/>
      <c r="AX78" s="626"/>
      <c r="AY78" s="589">
        <f t="shared" si="102"/>
        <v>0</v>
      </c>
      <c r="AZ78" s="629"/>
      <c r="BA78" s="630"/>
      <c r="BB78" s="630"/>
      <c r="BC78" s="626"/>
      <c r="BD78" s="626"/>
      <c r="BE78" s="626"/>
      <c r="BF78" s="589">
        <f t="shared" si="103"/>
        <v>0</v>
      </c>
      <c r="BG78" s="629"/>
      <c r="BH78" s="630"/>
      <c r="BI78" s="630"/>
      <c r="BJ78" s="626"/>
      <c r="BK78" s="626"/>
      <c r="BL78" s="626"/>
      <c r="BM78" s="589">
        <f t="shared" si="104"/>
        <v>0</v>
      </c>
      <c r="BN78" s="631"/>
      <c r="BO78" s="590">
        <f t="shared" si="105"/>
        <v>287</v>
      </c>
    </row>
    <row r="79" spans="1:265" s="79" customFormat="1" ht="12.75">
      <c r="A79" s="679">
        <v>69</v>
      </c>
      <c r="B79" s="677" t="s">
        <v>140</v>
      </c>
      <c r="C79" s="692">
        <f>IF(ISERROR(+C65/C74),"",+C65/C74)</f>
        <v>89.255076687116571</v>
      </c>
      <c r="D79" s="694">
        <f t="shared" ref="D79:H79" si="106">IF(ISERROR(+D65/D74),"",+D65/D74)</f>
        <v>63.929890453834112</v>
      </c>
      <c r="E79" s="694">
        <f t="shared" si="106"/>
        <v>103.85782608695652</v>
      </c>
      <c r="F79" s="694" t="str">
        <f t="shared" si="106"/>
        <v/>
      </c>
      <c r="G79" s="694">
        <v>10</v>
      </c>
      <c r="H79" s="694" t="str">
        <f t="shared" si="106"/>
        <v/>
      </c>
      <c r="I79" s="615"/>
      <c r="J79" s="632" t="str">
        <f t="shared" ref="J79:BL79" si="107">IF(ISERROR(+J64/J74),"",+J64/J74)</f>
        <v/>
      </c>
      <c r="K79" s="633" t="str">
        <f t="shared" si="107"/>
        <v/>
      </c>
      <c r="L79" s="633" t="str">
        <f t="shared" si="107"/>
        <v/>
      </c>
      <c r="M79" s="633" t="str">
        <f t="shared" si="107"/>
        <v/>
      </c>
      <c r="N79" s="633" t="str">
        <f t="shared" si="107"/>
        <v/>
      </c>
      <c r="O79" s="633" t="str">
        <f t="shared" si="107"/>
        <v/>
      </c>
      <c r="P79" s="634"/>
      <c r="Q79" s="635" t="str">
        <f t="shared" si="107"/>
        <v/>
      </c>
      <c r="R79" s="633" t="str">
        <f t="shared" si="107"/>
        <v/>
      </c>
      <c r="S79" s="633" t="str">
        <f t="shared" si="107"/>
        <v/>
      </c>
      <c r="T79" s="633" t="str">
        <f t="shared" si="107"/>
        <v/>
      </c>
      <c r="U79" s="633" t="str">
        <f t="shared" si="107"/>
        <v/>
      </c>
      <c r="V79" s="633" t="str">
        <f t="shared" si="107"/>
        <v/>
      </c>
      <c r="W79" s="634"/>
      <c r="X79" s="635" t="str">
        <f t="shared" si="107"/>
        <v/>
      </c>
      <c r="Y79" s="633" t="str">
        <f t="shared" si="107"/>
        <v/>
      </c>
      <c r="Z79" s="633" t="str">
        <f t="shared" si="107"/>
        <v/>
      </c>
      <c r="AA79" s="633" t="str">
        <f t="shared" si="107"/>
        <v/>
      </c>
      <c r="AB79" s="633" t="str">
        <f t="shared" si="107"/>
        <v/>
      </c>
      <c r="AC79" s="633" t="str">
        <f t="shared" si="107"/>
        <v/>
      </c>
      <c r="AD79" s="634"/>
      <c r="AE79" s="635" t="str">
        <f t="shared" si="107"/>
        <v/>
      </c>
      <c r="AF79" s="633" t="str">
        <f t="shared" si="107"/>
        <v/>
      </c>
      <c r="AG79" s="633" t="str">
        <f t="shared" si="107"/>
        <v/>
      </c>
      <c r="AH79" s="633" t="str">
        <f t="shared" si="107"/>
        <v/>
      </c>
      <c r="AI79" s="633" t="str">
        <f t="shared" si="107"/>
        <v/>
      </c>
      <c r="AJ79" s="633" t="str">
        <f t="shared" si="107"/>
        <v/>
      </c>
      <c r="AK79" s="634"/>
      <c r="AL79" s="635" t="str">
        <f t="shared" si="107"/>
        <v/>
      </c>
      <c r="AM79" s="633" t="str">
        <f t="shared" si="107"/>
        <v/>
      </c>
      <c r="AN79" s="633" t="str">
        <f t="shared" si="107"/>
        <v/>
      </c>
      <c r="AO79" s="633" t="str">
        <f t="shared" si="107"/>
        <v/>
      </c>
      <c r="AP79" s="633" t="str">
        <f t="shared" si="107"/>
        <v/>
      </c>
      <c r="AQ79" s="633" t="str">
        <f t="shared" si="107"/>
        <v/>
      </c>
      <c r="AR79" s="634"/>
      <c r="AS79" s="635" t="str">
        <f t="shared" si="107"/>
        <v/>
      </c>
      <c r="AT79" s="633" t="str">
        <f t="shared" si="107"/>
        <v/>
      </c>
      <c r="AU79" s="633" t="str">
        <f t="shared" si="107"/>
        <v/>
      </c>
      <c r="AV79" s="633" t="str">
        <f t="shared" si="107"/>
        <v/>
      </c>
      <c r="AW79" s="633" t="str">
        <f t="shared" si="107"/>
        <v/>
      </c>
      <c r="AX79" s="633" t="str">
        <f t="shared" si="107"/>
        <v/>
      </c>
      <c r="AY79" s="634"/>
      <c r="AZ79" s="635" t="str">
        <f t="shared" si="107"/>
        <v/>
      </c>
      <c r="BA79" s="633" t="str">
        <f t="shared" si="107"/>
        <v/>
      </c>
      <c r="BB79" s="633" t="str">
        <f t="shared" si="107"/>
        <v/>
      </c>
      <c r="BC79" s="633" t="str">
        <f t="shared" si="107"/>
        <v/>
      </c>
      <c r="BD79" s="633" t="str">
        <f t="shared" si="107"/>
        <v/>
      </c>
      <c r="BE79" s="633" t="str">
        <f t="shared" si="107"/>
        <v/>
      </c>
      <c r="BF79" s="634"/>
      <c r="BG79" s="635" t="str">
        <f t="shared" si="107"/>
        <v/>
      </c>
      <c r="BH79" s="633" t="str">
        <f t="shared" si="107"/>
        <v/>
      </c>
      <c r="BI79" s="633" t="str">
        <f t="shared" si="107"/>
        <v/>
      </c>
      <c r="BJ79" s="633" t="str">
        <f t="shared" si="107"/>
        <v/>
      </c>
      <c r="BK79" s="633" t="str">
        <f t="shared" si="107"/>
        <v/>
      </c>
      <c r="BL79" s="633" t="str">
        <f t="shared" si="107"/>
        <v/>
      </c>
      <c r="BM79" s="634"/>
      <c r="BN79" s="636"/>
      <c r="BO79" s="591"/>
    </row>
    <row r="80" spans="1:265" s="79" customFormat="1" ht="12.75">
      <c r="A80" s="678">
        <v>70</v>
      </c>
      <c r="B80" s="671" t="s">
        <v>141</v>
      </c>
      <c r="C80" s="692">
        <f>IF(ISERROR(+C65/C76),"",+C65/C76)</f>
        <v>48.598936063602352</v>
      </c>
      <c r="D80" s="694">
        <f t="shared" ref="D80:H80" si="108">IF(ISERROR(+D65/D76),"",+D65/D76)</f>
        <v>48.599980965070905</v>
      </c>
      <c r="E80" s="694">
        <f t="shared" si="108"/>
        <v>48.600813835198373</v>
      </c>
      <c r="F80" s="694" t="str">
        <f t="shared" si="108"/>
        <v/>
      </c>
      <c r="G80" s="694">
        <f t="shared" si="108"/>
        <v>56.874523809523808</v>
      </c>
      <c r="H80" s="697" t="str">
        <f t="shared" si="108"/>
        <v/>
      </c>
      <c r="I80" s="615"/>
      <c r="J80" s="632" t="str">
        <f t="shared" ref="J80:BL80" si="109">IF(ISERROR(+J64/J76),"",+J64/J76)</f>
        <v/>
      </c>
      <c r="K80" s="633" t="str">
        <f t="shared" si="109"/>
        <v/>
      </c>
      <c r="L80" s="633" t="str">
        <f t="shared" si="109"/>
        <v/>
      </c>
      <c r="M80" s="633" t="str">
        <f t="shared" si="109"/>
        <v/>
      </c>
      <c r="N80" s="633" t="str">
        <f t="shared" si="109"/>
        <v/>
      </c>
      <c r="O80" s="633" t="str">
        <f t="shared" si="109"/>
        <v/>
      </c>
      <c r="P80" s="634"/>
      <c r="Q80" s="635" t="str">
        <f t="shared" si="109"/>
        <v/>
      </c>
      <c r="R80" s="633" t="str">
        <f t="shared" si="109"/>
        <v/>
      </c>
      <c r="S80" s="633" t="str">
        <f t="shared" si="109"/>
        <v/>
      </c>
      <c r="T80" s="633" t="str">
        <f t="shared" si="109"/>
        <v/>
      </c>
      <c r="U80" s="633" t="str">
        <f t="shared" si="109"/>
        <v/>
      </c>
      <c r="V80" s="633" t="str">
        <f t="shared" si="109"/>
        <v/>
      </c>
      <c r="W80" s="634"/>
      <c r="X80" s="635" t="str">
        <f t="shared" si="109"/>
        <v/>
      </c>
      <c r="Y80" s="633" t="str">
        <f t="shared" si="109"/>
        <v/>
      </c>
      <c r="Z80" s="633" t="str">
        <f t="shared" si="109"/>
        <v/>
      </c>
      <c r="AA80" s="633" t="str">
        <f t="shared" si="109"/>
        <v/>
      </c>
      <c r="AB80" s="633" t="str">
        <f t="shared" si="109"/>
        <v/>
      </c>
      <c r="AC80" s="633" t="str">
        <f t="shared" si="109"/>
        <v/>
      </c>
      <c r="AD80" s="634"/>
      <c r="AE80" s="635" t="str">
        <f t="shared" si="109"/>
        <v/>
      </c>
      <c r="AF80" s="633" t="str">
        <f t="shared" si="109"/>
        <v/>
      </c>
      <c r="AG80" s="633" t="str">
        <f t="shared" si="109"/>
        <v/>
      </c>
      <c r="AH80" s="633" t="str">
        <f t="shared" si="109"/>
        <v/>
      </c>
      <c r="AI80" s="633" t="str">
        <f t="shared" si="109"/>
        <v/>
      </c>
      <c r="AJ80" s="633" t="str">
        <f t="shared" si="109"/>
        <v/>
      </c>
      <c r="AK80" s="634"/>
      <c r="AL80" s="635" t="str">
        <f t="shared" si="109"/>
        <v/>
      </c>
      <c r="AM80" s="633" t="str">
        <f t="shared" si="109"/>
        <v/>
      </c>
      <c r="AN80" s="633" t="str">
        <f t="shared" si="109"/>
        <v/>
      </c>
      <c r="AO80" s="633" t="str">
        <f t="shared" si="109"/>
        <v/>
      </c>
      <c r="AP80" s="633" t="str">
        <f t="shared" si="109"/>
        <v/>
      </c>
      <c r="AQ80" s="633" t="str">
        <f t="shared" si="109"/>
        <v/>
      </c>
      <c r="AR80" s="634"/>
      <c r="AS80" s="635" t="str">
        <f t="shared" si="109"/>
        <v/>
      </c>
      <c r="AT80" s="633" t="str">
        <f t="shared" si="109"/>
        <v/>
      </c>
      <c r="AU80" s="633" t="str">
        <f t="shared" si="109"/>
        <v/>
      </c>
      <c r="AV80" s="633" t="str">
        <f t="shared" si="109"/>
        <v/>
      </c>
      <c r="AW80" s="633" t="str">
        <f t="shared" si="109"/>
        <v/>
      </c>
      <c r="AX80" s="633" t="str">
        <f t="shared" si="109"/>
        <v/>
      </c>
      <c r="AY80" s="634"/>
      <c r="AZ80" s="635" t="str">
        <f t="shared" si="109"/>
        <v/>
      </c>
      <c r="BA80" s="633" t="str">
        <f t="shared" si="109"/>
        <v/>
      </c>
      <c r="BB80" s="633" t="str">
        <f t="shared" si="109"/>
        <v/>
      </c>
      <c r="BC80" s="633" t="str">
        <f t="shared" si="109"/>
        <v/>
      </c>
      <c r="BD80" s="633" t="str">
        <f t="shared" si="109"/>
        <v/>
      </c>
      <c r="BE80" s="633" t="str">
        <f t="shared" si="109"/>
        <v/>
      </c>
      <c r="BF80" s="634"/>
      <c r="BG80" s="635" t="str">
        <f t="shared" si="109"/>
        <v/>
      </c>
      <c r="BH80" s="633" t="str">
        <f t="shared" si="109"/>
        <v/>
      </c>
      <c r="BI80" s="633" t="str">
        <f t="shared" si="109"/>
        <v/>
      </c>
      <c r="BJ80" s="633" t="str">
        <f t="shared" si="109"/>
        <v/>
      </c>
      <c r="BK80" s="633" t="str">
        <f t="shared" si="109"/>
        <v/>
      </c>
      <c r="BL80" s="633" t="str">
        <f t="shared" si="109"/>
        <v/>
      </c>
      <c r="BM80" s="634"/>
      <c r="BN80" s="636"/>
      <c r="BO80" s="591"/>
    </row>
    <row r="81" spans="1:67" s="79" customFormat="1" ht="12.75">
      <c r="A81" s="679">
        <v>71</v>
      </c>
      <c r="B81" s="677" t="s">
        <v>142</v>
      </c>
      <c r="C81" s="693">
        <f>IF(ISERROR(+C59/C74),"",+C59/C74)</f>
        <v>90.698328220858897</v>
      </c>
      <c r="D81" s="695">
        <f t="shared" ref="D81:H81" si="110">IF(ISERROR(+D59/D74),"",+D59/D74)</f>
        <v>64.963615023474176</v>
      </c>
      <c r="E81" s="695">
        <f t="shared" si="110"/>
        <v>105.53717391304347</v>
      </c>
      <c r="F81" s="695" t="str">
        <f t="shared" si="110"/>
        <v/>
      </c>
      <c r="G81" s="695">
        <f t="shared" si="110"/>
        <v>0</v>
      </c>
      <c r="H81" s="745" t="str">
        <f t="shared" si="110"/>
        <v/>
      </c>
      <c r="I81" s="748"/>
      <c r="J81" s="637" t="str">
        <f t="shared" ref="J81:BL81" si="111">IF(ISERROR(+J59/J74),"",+J59/J74)</f>
        <v/>
      </c>
      <c r="K81" s="638" t="str">
        <f t="shared" si="111"/>
        <v/>
      </c>
      <c r="L81" s="638" t="str">
        <f t="shared" si="111"/>
        <v/>
      </c>
      <c r="M81" s="638" t="str">
        <f t="shared" si="111"/>
        <v/>
      </c>
      <c r="N81" s="638" t="str">
        <f t="shared" si="111"/>
        <v/>
      </c>
      <c r="O81" s="638" t="str">
        <f t="shared" si="111"/>
        <v/>
      </c>
      <c r="P81" s="639"/>
      <c r="Q81" s="640" t="str">
        <f t="shared" si="111"/>
        <v/>
      </c>
      <c r="R81" s="638" t="str">
        <f t="shared" si="111"/>
        <v/>
      </c>
      <c r="S81" s="638" t="str">
        <f t="shared" si="111"/>
        <v/>
      </c>
      <c r="T81" s="638" t="str">
        <f t="shared" si="111"/>
        <v/>
      </c>
      <c r="U81" s="638" t="str">
        <f t="shared" si="111"/>
        <v/>
      </c>
      <c r="V81" s="638" t="str">
        <f t="shared" si="111"/>
        <v/>
      </c>
      <c r="W81" s="639"/>
      <c r="X81" s="640" t="str">
        <f t="shared" si="111"/>
        <v/>
      </c>
      <c r="Y81" s="638" t="str">
        <f t="shared" si="111"/>
        <v/>
      </c>
      <c r="Z81" s="638" t="str">
        <f t="shared" si="111"/>
        <v/>
      </c>
      <c r="AA81" s="638" t="str">
        <f t="shared" si="111"/>
        <v/>
      </c>
      <c r="AB81" s="638" t="str">
        <f t="shared" si="111"/>
        <v/>
      </c>
      <c r="AC81" s="638" t="str">
        <f t="shared" si="111"/>
        <v/>
      </c>
      <c r="AD81" s="639"/>
      <c r="AE81" s="640" t="str">
        <f t="shared" si="111"/>
        <v/>
      </c>
      <c r="AF81" s="638" t="str">
        <f t="shared" si="111"/>
        <v/>
      </c>
      <c r="AG81" s="638" t="str">
        <f t="shared" si="111"/>
        <v/>
      </c>
      <c r="AH81" s="638" t="str">
        <f t="shared" si="111"/>
        <v/>
      </c>
      <c r="AI81" s="638" t="str">
        <f t="shared" si="111"/>
        <v/>
      </c>
      <c r="AJ81" s="638" t="str">
        <f t="shared" si="111"/>
        <v/>
      </c>
      <c r="AK81" s="639"/>
      <c r="AL81" s="640" t="str">
        <f t="shared" si="111"/>
        <v/>
      </c>
      <c r="AM81" s="638" t="str">
        <f t="shared" si="111"/>
        <v/>
      </c>
      <c r="AN81" s="638" t="str">
        <f t="shared" si="111"/>
        <v/>
      </c>
      <c r="AO81" s="638" t="str">
        <f t="shared" si="111"/>
        <v/>
      </c>
      <c r="AP81" s="638" t="str">
        <f t="shared" si="111"/>
        <v/>
      </c>
      <c r="AQ81" s="638" t="str">
        <f t="shared" si="111"/>
        <v/>
      </c>
      <c r="AR81" s="639"/>
      <c r="AS81" s="640" t="str">
        <f t="shared" si="111"/>
        <v/>
      </c>
      <c r="AT81" s="638" t="str">
        <f t="shared" si="111"/>
        <v/>
      </c>
      <c r="AU81" s="638" t="str">
        <f t="shared" si="111"/>
        <v/>
      </c>
      <c r="AV81" s="638" t="str">
        <f t="shared" si="111"/>
        <v/>
      </c>
      <c r="AW81" s="638" t="str">
        <f t="shared" si="111"/>
        <v/>
      </c>
      <c r="AX81" s="638" t="str">
        <f t="shared" si="111"/>
        <v/>
      </c>
      <c r="AY81" s="639"/>
      <c r="AZ81" s="640" t="str">
        <f t="shared" si="111"/>
        <v/>
      </c>
      <c r="BA81" s="638" t="str">
        <f t="shared" si="111"/>
        <v/>
      </c>
      <c r="BB81" s="638" t="str">
        <f t="shared" si="111"/>
        <v/>
      </c>
      <c r="BC81" s="638" t="str">
        <f t="shared" si="111"/>
        <v/>
      </c>
      <c r="BD81" s="638" t="str">
        <f t="shared" si="111"/>
        <v/>
      </c>
      <c r="BE81" s="638" t="str">
        <f t="shared" si="111"/>
        <v/>
      </c>
      <c r="BF81" s="639"/>
      <c r="BG81" s="640" t="str">
        <f t="shared" si="111"/>
        <v/>
      </c>
      <c r="BH81" s="638" t="str">
        <f t="shared" si="111"/>
        <v/>
      </c>
      <c r="BI81" s="638" t="str">
        <f t="shared" si="111"/>
        <v/>
      </c>
      <c r="BJ81" s="638" t="str">
        <f t="shared" si="111"/>
        <v/>
      </c>
      <c r="BK81" s="638" t="str">
        <f t="shared" si="111"/>
        <v/>
      </c>
      <c r="BL81" s="638" t="str">
        <f t="shared" si="111"/>
        <v/>
      </c>
      <c r="BM81" s="639"/>
      <c r="BN81" s="636"/>
      <c r="BO81" s="592"/>
    </row>
    <row r="82" spans="1:67" s="79" customFormat="1" ht="12.75">
      <c r="A82" s="679">
        <v>72</v>
      </c>
      <c r="B82" s="671" t="s">
        <v>143</v>
      </c>
      <c r="C82" s="692">
        <f>IF(ISERROR(+C59/C76),"",+C59/C76)</f>
        <v>49.38477919561732</v>
      </c>
      <c r="D82" s="694">
        <f t="shared" ref="D82:H82" si="112">IF(ISERROR(+D59/D76),"",+D59/D76)</f>
        <v>49.385826115922718</v>
      </c>
      <c r="E82" s="694">
        <f t="shared" si="112"/>
        <v>49.386673448626652</v>
      </c>
      <c r="F82" s="694" t="str">
        <f t="shared" si="112"/>
        <v/>
      </c>
      <c r="G82" s="694">
        <f t="shared" si="112"/>
        <v>0</v>
      </c>
      <c r="H82" s="697" t="str">
        <f t="shared" si="112"/>
        <v/>
      </c>
      <c r="I82" s="615"/>
      <c r="J82" s="632" t="str">
        <f t="shared" ref="J82:BL82" si="113">IF(ISERROR(+J59/J76),"",+J59/J76)</f>
        <v/>
      </c>
      <c r="K82" s="633" t="str">
        <f t="shared" si="113"/>
        <v/>
      </c>
      <c r="L82" s="633" t="str">
        <f t="shared" si="113"/>
        <v/>
      </c>
      <c r="M82" s="633" t="str">
        <f t="shared" si="113"/>
        <v/>
      </c>
      <c r="N82" s="633" t="str">
        <f t="shared" si="113"/>
        <v/>
      </c>
      <c r="O82" s="633" t="str">
        <f t="shared" si="113"/>
        <v/>
      </c>
      <c r="P82" s="634"/>
      <c r="Q82" s="635" t="str">
        <f t="shared" si="113"/>
        <v/>
      </c>
      <c r="R82" s="633" t="str">
        <f t="shared" si="113"/>
        <v/>
      </c>
      <c r="S82" s="633" t="str">
        <f t="shared" si="113"/>
        <v/>
      </c>
      <c r="T82" s="633" t="str">
        <f t="shared" si="113"/>
        <v/>
      </c>
      <c r="U82" s="633" t="str">
        <f t="shared" si="113"/>
        <v/>
      </c>
      <c r="V82" s="633" t="str">
        <f t="shared" si="113"/>
        <v/>
      </c>
      <c r="W82" s="634"/>
      <c r="X82" s="635" t="str">
        <f t="shared" si="113"/>
        <v/>
      </c>
      <c r="Y82" s="633" t="str">
        <f t="shared" si="113"/>
        <v/>
      </c>
      <c r="Z82" s="633" t="str">
        <f t="shared" si="113"/>
        <v/>
      </c>
      <c r="AA82" s="633" t="str">
        <f t="shared" si="113"/>
        <v/>
      </c>
      <c r="AB82" s="633" t="str">
        <f t="shared" si="113"/>
        <v/>
      </c>
      <c r="AC82" s="633" t="str">
        <f t="shared" si="113"/>
        <v/>
      </c>
      <c r="AD82" s="634"/>
      <c r="AE82" s="635" t="str">
        <f t="shared" si="113"/>
        <v/>
      </c>
      <c r="AF82" s="633" t="str">
        <f t="shared" si="113"/>
        <v/>
      </c>
      <c r="AG82" s="633" t="str">
        <f t="shared" si="113"/>
        <v/>
      </c>
      <c r="AH82" s="633" t="str">
        <f t="shared" si="113"/>
        <v/>
      </c>
      <c r="AI82" s="633" t="str">
        <f t="shared" si="113"/>
        <v/>
      </c>
      <c r="AJ82" s="633" t="str">
        <f t="shared" si="113"/>
        <v/>
      </c>
      <c r="AK82" s="634"/>
      <c r="AL82" s="635" t="str">
        <f t="shared" si="113"/>
        <v/>
      </c>
      <c r="AM82" s="633" t="str">
        <f t="shared" si="113"/>
        <v/>
      </c>
      <c r="AN82" s="633" t="str">
        <f t="shared" si="113"/>
        <v/>
      </c>
      <c r="AO82" s="633" t="str">
        <f t="shared" si="113"/>
        <v/>
      </c>
      <c r="AP82" s="633" t="str">
        <f t="shared" si="113"/>
        <v/>
      </c>
      <c r="AQ82" s="633" t="str">
        <f t="shared" si="113"/>
        <v/>
      </c>
      <c r="AR82" s="634"/>
      <c r="AS82" s="635" t="str">
        <f t="shared" si="113"/>
        <v/>
      </c>
      <c r="AT82" s="633" t="str">
        <f t="shared" si="113"/>
        <v/>
      </c>
      <c r="AU82" s="633" t="str">
        <f t="shared" si="113"/>
        <v/>
      </c>
      <c r="AV82" s="633" t="str">
        <f t="shared" si="113"/>
        <v/>
      </c>
      <c r="AW82" s="633" t="str">
        <f t="shared" si="113"/>
        <v/>
      </c>
      <c r="AX82" s="633" t="str">
        <f t="shared" si="113"/>
        <v/>
      </c>
      <c r="AY82" s="634"/>
      <c r="AZ82" s="635" t="str">
        <f t="shared" si="113"/>
        <v/>
      </c>
      <c r="BA82" s="633" t="str">
        <f t="shared" si="113"/>
        <v/>
      </c>
      <c r="BB82" s="633" t="str">
        <f t="shared" si="113"/>
        <v/>
      </c>
      <c r="BC82" s="633" t="str">
        <f t="shared" si="113"/>
        <v/>
      </c>
      <c r="BD82" s="633" t="str">
        <f t="shared" si="113"/>
        <v/>
      </c>
      <c r="BE82" s="633" t="str">
        <f t="shared" si="113"/>
        <v/>
      </c>
      <c r="BF82" s="634"/>
      <c r="BG82" s="635" t="str">
        <f t="shared" si="113"/>
        <v/>
      </c>
      <c r="BH82" s="633" t="str">
        <f t="shared" si="113"/>
        <v/>
      </c>
      <c r="BI82" s="633" t="str">
        <f t="shared" si="113"/>
        <v/>
      </c>
      <c r="BJ82" s="633" t="str">
        <f t="shared" si="113"/>
        <v/>
      </c>
      <c r="BK82" s="633" t="str">
        <f t="shared" si="113"/>
        <v/>
      </c>
      <c r="BL82" s="633" t="str">
        <f t="shared" si="113"/>
        <v/>
      </c>
      <c r="BM82" s="634"/>
      <c r="BN82" s="636"/>
      <c r="BO82" s="591"/>
    </row>
    <row r="83" spans="1:67" s="646" customFormat="1" ht="18.75" customHeight="1">
      <c r="A83" s="680">
        <v>73</v>
      </c>
      <c r="B83" s="681" t="s">
        <v>238</v>
      </c>
      <c r="C83" s="641"/>
      <c r="D83" s="642" t="s">
        <v>144</v>
      </c>
      <c r="E83" s="642" t="s">
        <v>145</v>
      </c>
      <c r="F83" s="648" t="s">
        <v>146</v>
      </c>
      <c r="G83" s="642" t="s">
        <v>147</v>
      </c>
      <c r="H83" s="643"/>
      <c r="I83" s="644"/>
      <c r="J83" s="645"/>
      <c r="K83" s="642" t="s">
        <v>144</v>
      </c>
      <c r="L83" s="642" t="s">
        <v>145</v>
      </c>
      <c r="M83" s="642" t="s">
        <v>146</v>
      </c>
      <c r="N83" s="642" t="s">
        <v>147</v>
      </c>
      <c r="O83" s="643"/>
      <c r="P83" s="644"/>
      <c r="Q83" s="641"/>
      <c r="R83" s="642" t="s">
        <v>144</v>
      </c>
      <c r="S83" s="642" t="s">
        <v>145</v>
      </c>
      <c r="T83" s="642" t="s">
        <v>146</v>
      </c>
      <c r="U83" s="642" t="s">
        <v>147</v>
      </c>
      <c r="V83" s="643"/>
      <c r="W83" s="644"/>
      <c r="X83" s="641"/>
      <c r="Y83" s="642" t="s">
        <v>144</v>
      </c>
      <c r="Z83" s="642" t="s">
        <v>145</v>
      </c>
      <c r="AA83" s="642" t="s">
        <v>146</v>
      </c>
      <c r="AB83" s="642" t="s">
        <v>147</v>
      </c>
      <c r="AC83" s="643"/>
      <c r="AD83" s="644"/>
      <c r="AE83" s="641"/>
      <c r="AF83" s="642" t="s">
        <v>144</v>
      </c>
      <c r="AG83" s="642" t="s">
        <v>145</v>
      </c>
      <c r="AH83" s="642" t="s">
        <v>146</v>
      </c>
      <c r="AI83" s="642" t="s">
        <v>147</v>
      </c>
      <c r="AJ83" s="643"/>
      <c r="AK83" s="644"/>
      <c r="AL83" s="641"/>
      <c r="AM83" s="642" t="s">
        <v>144</v>
      </c>
      <c r="AN83" s="642" t="s">
        <v>145</v>
      </c>
      <c r="AO83" s="642" t="s">
        <v>146</v>
      </c>
      <c r="AP83" s="642" t="s">
        <v>147</v>
      </c>
      <c r="AQ83" s="643"/>
      <c r="AR83" s="644"/>
      <c r="AS83" s="641"/>
      <c r="AT83" s="642" t="s">
        <v>144</v>
      </c>
      <c r="AU83" s="642" t="s">
        <v>145</v>
      </c>
      <c r="AV83" s="642" t="s">
        <v>146</v>
      </c>
      <c r="AW83" s="642" t="s">
        <v>147</v>
      </c>
      <c r="AX83" s="643"/>
      <c r="AY83" s="644"/>
      <c r="AZ83" s="641"/>
      <c r="BA83" s="642" t="s">
        <v>144</v>
      </c>
      <c r="BB83" s="642" t="s">
        <v>145</v>
      </c>
      <c r="BC83" s="642" t="s">
        <v>146</v>
      </c>
      <c r="BD83" s="642" t="s">
        <v>147</v>
      </c>
      <c r="BE83" s="643"/>
      <c r="BF83" s="644"/>
      <c r="BG83" s="641"/>
      <c r="BH83" s="642" t="s">
        <v>144</v>
      </c>
      <c r="BI83" s="642" t="s">
        <v>145</v>
      </c>
      <c r="BJ83" s="642" t="s">
        <v>146</v>
      </c>
      <c r="BK83" s="642" t="s">
        <v>147</v>
      </c>
      <c r="BL83" s="643"/>
      <c r="BM83" s="644"/>
      <c r="BO83" s="647">
        <f t="shared" ref="BO83" si="114">I83+P83+W83+AD83+AR83+AY83+BF83+BM83+AK83</f>
        <v>0</v>
      </c>
    </row>
    <row r="84" spans="1:67" s="79" customFormat="1" ht="17.25" customHeight="1" thickBot="1">
      <c r="A84" s="682">
        <v>74</v>
      </c>
      <c r="B84" s="280"/>
      <c r="C84" s="308"/>
      <c r="D84" s="309"/>
      <c r="E84" s="348" t="str">
        <f>IF(ISERROR(+I69/D84),"",+I69/D84)</f>
        <v/>
      </c>
      <c r="F84" s="310">
        <f>VLOOKUP(E6,C100:E111,3)</f>
        <v>0.16666666666666666</v>
      </c>
      <c r="G84" s="348" t="str">
        <f>IF(ISERROR(E84/F84),"",+E84/F84)</f>
        <v/>
      </c>
      <c r="H84" s="311"/>
      <c r="I84" s="312" t="str">
        <f>IF(ISERROR(+I79/I83),"",+I79/I83)</f>
        <v/>
      </c>
      <c r="J84" s="559"/>
      <c r="K84" s="309"/>
      <c r="L84" s="348" t="str">
        <f>IF(ISERROR(+P69/K84),"",+P69/K84)</f>
        <v/>
      </c>
      <c r="M84" s="310">
        <f>VLOOKUP(L6,C100:E111,3)</f>
        <v>0.16666666666666666</v>
      </c>
      <c r="N84" s="348" t="str">
        <f>IF(ISERROR(L84/M84),"",+L84/M84)</f>
        <v/>
      </c>
      <c r="O84" s="311"/>
      <c r="P84" s="312" t="str">
        <f>IF(ISERROR(+P79/P83),"",+P79/P83)</f>
        <v/>
      </c>
      <c r="Q84" s="308"/>
      <c r="R84" s="309"/>
      <c r="S84" s="348" t="str">
        <f>IF(ISERROR(+W69/R84),"",+W69/R84)</f>
        <v/>
      </c>
      <c r="T84" s="310">
        <f>VLOOKUP(S6,C100:E111,3)</f>
        <v>0.16666666666666666</v>
      </c>
      <c r="U84" s="348" t="str">
        <f>IF(ISERROR(S84/T84),"",+S84/T84)</f>
        <v/>
      </c>
      <c r="V84" s="311"/>
      <c r="W84" s="312" t="str">
        <f>IF(ISERROR(+W79/W83),"",+W79/W83)</f>
        <v/>
      </c>
      <c r="X84" s="308"/>
      <c r="Y84" s="309"/>
      <c r="Z84" s="348" t="str">
        <f>IF(ISERROR(+AD69/Y84),"",+AD69/Y84)</f>
        <v/>
      </c>
      <c r="AA84" s="310">
        <f>VLOOKUP(Z6,C100:E111,3)</f>
        <v>0.16666666666666666</v>
      </c>
      <c r="AB84" s="348" t="str">
        <f>IF(ISERROR(Z84/AA84),"",+Z84/AA84)</f>
        <v/>
      </c>
      <c r="AC84" s="311"/>
      <c r="AD84" s="312" t="str">
        <f>IF(ISERROR(+AD79/AD83),"",+AD79/AD83)</f>
        <v/>
      </c>
      <c r="AE84" s="308"/>
      <c r="AF84" s="309"/>
      <c r="AG84" s="348" t="str">
        <f>IF(ISERROR(+AK69/AF84),"",+AK69/AF84)</f>
        <v/>
      </c>
      <c r="AH84" s="310">
        <f>VLOOKUP(AG6,C100:E111,3)</f>
        <v>0.16666666666666666</v>
      </c>
      <c r="AI84" s="348" t="str">
        <f>IF(ISERROR(AG84/AH84),"",+AG84/AH84)</f>
        <v/>
      </c>
      <c r="AJ84" s="311"/>
      <c r="AK84" s="312" t="str">
        <f>IF(ISERROR(+AK79/AK83),"",+AK79/AK83)</f>
        <v/>
      </c>
      <c r="AL84" s="308"/>
      <c r="AM84" s="309"/>
      <c r="AN84" s="348" t="str">
        <f>IF(ISERROR(+AR69/AM84),"",+AR69/AM84)</f>
        <v/>
      </c>
      <c r="AO84" s="310">
        <f>VLOOKUP(AN6,C100:E111,3)</f>
        <v>0.16666666666666666</v>
      </c>
      <c r="AP84" s="348" t="str">
        <f>IF(ISERROR(AN84/AO84),"",+AN84/AO84)</f>
        <v/>
      </c>
      <c r="AQ84" s="311"/>
      <c r="AR84" s="312" t="str">
        <f>IF(ISERROR(+AR79/AR83),"",+AR79/AR83)</f>
        <v/>
      </c>
      <c r="AS84" s="308"/>
      <c r="AT84" s="309"/>
      <c r="AU84" s="348" t="str">
        <f>IF(ISERROR(+AY69/AT84),"",+AY69/AT84)</f>
        <v/>
      </c>
      <c r="AV84" s="310">
        <f>VLOOKUP(AU6,C100:E111,3)</f>
        <v>0.16666666666666666</v>
      </c>
      <c r="AW84" s="348" t="str">
        <f>IF(ISERROR(AU84/AV84),"",+AU84/AV84)</f>
        <v/>
      </c>
      <c r="AX84" s="311"/>
      <c r="AY84" s="312" t="str">
        <f>IF(ISERROR(+AY79/AY83),"",+AY79/AY83)</f>
        <v/>
      </c>
      <c r="AZ84" s="308"/>
      <c r="BA84" s="309"/>
      <c r="BB84" s="348" t="str">
        <f>IF(ISERROR(+BF69/BA84),"",+BF69/BA84)</f>
        <v/>
      </c>
      <c r="BC84" s="310">
        <f>VLOOKUP(BB6,C100:E111,3)</f>
        <v>0.16666666666666666</v>
      </c>
      <c r="BD84" s="348" t="str">
        <f>IF(ISERROR(BB84/BC84),"",+BB84/BC84)</f>
        <v/>
      </c>
      <c r="BE84" s="311"/>
      <c r="BF84" s="312" t="str">
        <f>IF(ISERROR(+BF79/BF83),"",+BF79/BF83)</f>
        <v/>
      </c>
      <c r="BG84" s="308"/>
      <c r="BH84" s="309"/>
      <c r="BI84" s="348" t="str">
        <f>IF(ISERROR(+BM69/BH84),"",+BM69/BH84)</f>
        <v/>
      </c>
      <c r="BJ84" s="310">
        <f>VLOOKUP(BI6,C100:E111,3)</f>
        <v>0.16666666666666666</v>
      </c>
      <c r="BK84" s="348" t="str">
        <f>IF(ISERROR(BI84/BJ84),"",+BI84/BJ84)</f>
        <v/>
      </c>
      <c r="BL84" s="311"/>
      <c r="BM84" s="312" t="str">
        <f>IF(ISERROR(+BM79/BM83),"",+BM79/BM83)</f>
        <v/>
      </c>
      <c r="BO84" s="349">
        <f>BH84+BA84+AT84+AM84+AF84+Y84+R84+K84+D84</f>
        <v>0</v>
      </c>
    </row>
    <row r="85" spans="1:67" s="79" customFormat="1" ht="15.6" customHeight="1" thickTop="1">
      <c r="A85" s="1471" t="s">
        <v>280</v>
      </c>
      <c r="B85" s="1472"/>
      <c r="C85" s="101" t="s">
        <v>148</v>
      </c>
      <c r="D85" s="84"/>
      <c r="E85" s="84"/>
      <c r="J85" s="101" t="s">
        <v>148</v>
      </c>
      <c r="K85" s="84"/>
      <c r="L85" s="84"/>
      <c r="M85" s="84"/>
      <c r="Q85" s="101" t="s">
        <v>148</v>
      </c>
      <c r="R85" s="84"/>
      <c r="S85" s="84"/>
      <c r="T85" s="84"/>
      <c r="X85" s="101" t="s">
        <v>148</v>
      </c>
      <c r="Y85" s="84"/>
      <c r="Z85" s="84"/>
      <c r="AA85" s="84"/>
      <c r="AE85" s="101" t="s">
        <v>148</v>
      </c>
      <c r="AF85" s="84"/>
      <c r="AG85" s="84"/>
      <c r="AH85" s="84"/>
      <c r="AL85" s="101" t="s">
        <v>148</v>
      </c>
      <c r="AM85" s="84"/>
      <c r="AN85" s="84"/>
      <c r="AO85" s="84"/>
      <c r="AS85" s="101" t="s">
        <v>148</v>
      </c>
      <c r="AT85" s="84"/>
      <c r="AU85" s="84"/>
      <c r="AV85" s="84"/>
      <c r="AZ85" s="101" t="s">
        <v>148</v>
      </c>
      <c r="BA85" s="84"/>
      <c r="BB85" s="84"/>
      <c r="BC85" s="84"/>
      <c r="BG85" s="101" t="s">
        <v>148</v>
      </c>
      <c r="BH85" s="84"/>
      <c r="BI85" s="84"/>
      <c r="BJ85" s="84"/>
      <c r="BN85" s="82"/>
    </row>
    <row r="86" spans="1:67" s="79" customFormat="1" ht="50.25" customHeight="1" thickBot="1">
      <c r="A86" s="1473"/>
      <c r="B86" s="1474"/>
      <c r="C86" s="1475" t="s">
        <v>152</v>
      </c>
      <c r="D86" s="1475"/>
      <c r="E86" s="1475"/>
      <c r="F86" s="1475"/>
      <c r="G86" s="1475"/>
      <c r="H86" s="1475"/>
      <c r="I86" s="1476"/>
      <c r="J86" s="1477" t="s">
        <v>152</v>
      </c>
      <c r="K86" s="1477"/>
      <c r="L86" s="1477"/>
      <c r="M86" s="1477"/>
      <c r="N86" s="1477"/>
      <c r="O86" s="1477"/>
      <c r="P86" s="1477"/>
      <c r="Q86" s="1477" t="s">
        <v>152</v>
      </c>
      <c r="R86" s="1477"/>
      <c r="S86" s="1477"/>
      <c r="T86" s="1477"/>
      <c r="U86" s="1477"/>
      <c r="V86" s="1477"/>
      <c r="W86" s="1477"/>
      <c r="X86" s="1477" t="s">
        <v>152</v>
      </c>
      <c r="Y86" s="1477"/>
      <c r="Z86" s="1477"/>
      <c r="AA86" s="1477"/>
      <c r="AB86" s="1477"/>
      <c r="AC86" s="1477"/>
      <c r="AD86" s="1477"/>
      <c r="AE86" s="1477" t="s">
        <v>152</v>
      </c>
      <c r="AF86" s="1477"/>
      <c r="AG86" s="1477"/>
      <c r="AH86" s="1477"/>
      <c r="AI86" s="1477"/>
      <c r="AJ86" s="1477"/>
      <c r="AK86" s="1477"/>
      <c r="AL86" s="1477" t="s">
        <v>152</v>
      </c>
      <c r="AM86" s="1477"/>
      <c r="AN86" s="1477"/>
      <c r="AO86" s="1477"/>
      <c r="AP86" s="1477"/>
      <c r="AQ86" s="1477"/>
      <c r="AR86" s="1477"/>
      <c r="AS86" s="1477" t="s">
        <v>152</v>
      </c>
      <c r="AT86" s="1477"/>
      <c r="AU86" s="1477"/>
      <c r="AV86" s="1477"/>
      <c r="AW86" s="1477"/>
      <c r="AX86" s="1477"/>
      <c r="AY86" s="1477"/>
      <c r="AZ86" s="1477" t="s">
        <v>152</v>
      </c>
      <c r="BA86" s="1477"/>
      <c r="BB86" s="1477"/>
      <c r="BC86" s="1477"/>
      <c r="BD86" s="1477"/>
      <c r="BE86" s="1477"/>
      <c r="BF86" s="1477"/>
      <c r="BG86" s="1477" t="s">
        <v>152</v>
      </c>
      <c r="BH86" s="1477"/>
      <c r="BI86" s="1477"/>
      <c r="BJ86" s="1477"/>
      <c r="BK86" s="1477"/>
      <c r="BL86" s="1477"/>
      <c r="BM86" s="1477"/>
      <c r="BN86" s="82"/>
    </row>
    <row r="87" spans="1:67" s="79" customFormat="1" ht="15" customHeight="1">
      <c r="A87" s="1480" t="s">
        <v>285</v>
      </c>
      <c r="B87" s="1481"/>
      <c r="C87" s="84"/>
      <c r="D87" s="84"/>
      <c r="E87" s="299"/>
      <c r="K87" s="84"/>
      <c r="L87" s="84"/>
      <c r="M87" s="299"/>
      <c r="R87" s="84"/>
      <c r="S87" s="84"/>
      <c r="T87" s="299"/>
      <c r="Y87" s="84"/>
      <c r="Z87" s="84"/>
      <c r="AA87" s="299"/>
      <c r="AF87" s="84"/>
      <c r="AG87" s="84"/>
      <c r="AH87" s="299"/>
      <c r="AM87" s="84"/>
      <c r="AN87" s="84"/>
      <c r="AO87" s="299"/>
      <c r="AT87" s="84"/>
      <c r="AU87" s="84"/>
      <c r="AV87" s="299"/>
      <c r="BA87" s="84"/>
      <c r="BB87" s="84"/>
      <c r="BC87" s="299"/>
      <c r="BH87" s="84"/>
      <c r="BI87" s="84"/>
      <c r="BJ87" s="299"/>
      <c r="BN87" s="82"/>
    </row>
    <row r="88" spans="1:67" s="79" customFormat="1" ht="15" customHeight="1">
      <c r="A88" s="1482"/>
      <c r="B88" s="1483"/>
      <c r="C88" s="319" t="s">
        <v>79</v>
      </c>
      <c r="D88" s="301"/>
      <c r="E88" s="300"/>
      <c r="F88" s="302" t="s">
        <v>154</v>
      </c>
      <c r="G88" s="303"/>
      <c r="J88" s="320" t="s">
        <v>79</v>
      </c>
      <c r="K88" s="301"/>
      <c r="L88" s="300"/>
      <c r="M88" s="302" t="s">
        <v>154</v>
      </c>
      <c r="N88" s="303"/>
      <c r="Q88" s="320" t="s">
        <v>79</v>
      </c>
      <c r="R88" s="301"/>
      <c r="S88" s="300"/>
      <c r="T88" s="302" t="s">
        <v>154</v>
      </c>
      <c r="U88" s="303"/>
      <c r="X88" s="320" t="s">
        <v>79</v>
      </c>
      <c r="Y88" s="301"/>
      <c r="Z88" s="300"/>
      <c r="AA88" s="302" t="s">
        <v>154</v>
      </c>
      <c r="AB88" s="303"/>
      <c r="AE88" s="320" t="s">
        <v>79</v>
      </c>
      <c r="AF88" s="301"/>
      <c r="AG88" s="300"/>
      <c r="AH88" s="302" t="s">
        <v>154</v>
      </c>
      <c r="AI88" s="303"/>
      <c r="AL88" s="320" t="s">
        <v>79</v>
      </c>
      <c r="AM88" s="301"/>
      <c r="AN88" s="300"/>
      <c r="AO88" s="302" t="s">
        <v>154</v>
      </c>
      <c r="AP88" s="303"/>
      <c r="AS88" s="320" t="s">
        <v>79</v>
      </c>
      <c r="AT88" s="301"/>
      <c r="AU88" s="300"/>
      <c r="AV88" s="302" t="s">
        <v>154</v>
      </c>
      <c r="AW88" s="303"/>
      <c r="AZ88" s="320" t="s">
        <v>79</v>
      </c>
      <c r="BA88" s="301"/>
      <c r="BB88" s="300"/>
      <c r="BC88" s="302" t="s">
        <v>154</v>
      </c>
      <c r="BD88" s="303"/>
      <c r="BG88" s="320" t="s">
        <v>79</v>
      </c>
      <c r="BH88" s="301"/>
      <c r="BI88" s="300"/>
      <c r="BJ88" s="302" t="s">
        <v>154</v>
      </c>
      <c r="BK88" s="303"/>
      <c r="BN88" s="82"/>
    </row>
    <row r="89" spans="1:67" s="79" customFormat="1" ht="15" customHeight="1">
      <c r="A89" s="1482"/>
      <c r="B89" s="1483"/>
      <c r="C89" s="304"/>
      <c r="D89" s="304"/>
      <c r="E89" s="304"/>
      <c r="F89" s="305"/>
      <c r="G89" s="305"/>
      <c r="J89" s="1478"/>
      <c r="K89" s="1478"/>
      <c r="L89" s="1479"/>
      <c r="M89" s="1458"/>
      <c r="N89" s="1458"/>
      <c r="Q89" s="1478"/>
      <c r="R89" s="1478"/>
      <c r="S89" s="1479"/>
      <c r="T89" s="1458"/>
      <c r="U89" s="1458"/>
      <c r="X89" s="1478"/>
      <c r="Y89" s="1478"/>
      <c r="Z89" s="1479"/>
      <c r="AA89" s="1458"/>
      <c r="AB89" s="1458"/>
      <c r="AE89" s="1478"/>
      <c r="AF89" s="1478"/>
      <c r="AG89" s="1479"/>
      <c r="AH89" s="1458"/>
      <c r="AI89" s="1458"/>
      <c r="AL89" s="1478"/>
      <c r="AM89" s="1478"/>
      <c r="AN89" s="1479"/>
      <c r="AO89" s="1458"/>
      <c r="AP89" s="1458"/>
      <c r="AS89" s="1478"/>
      <c r="AT89" s="1478"/>
      <c r="AU89" s="1479"/>
      <c r="AV89" s="1458"/>
      <c r="AW89" s="1458"/>
      <c r="AZ89" s="1478"/>
      <c r="BA89" s="1478"/>
      <c r="BB89" s="1479"/>
      <c r="BC89" s="1458"/>
      <c r="BD89" s="1458"/>
      <c r="BG89" s="1478"/>
      <c r="BH89" s="1478"/>
      <c r="BI89" s="1479"/>
      <c r="BJ89" s="1458"/>
      <c r="BK89" s="1458"/>
      <c r="BN89" s="82"/>
    </row>
    <row r="90" spans="1:67" s="79" customFormat="1" ht="16.5" thickBot="1">
      <c r="A90" s="1484"/>
      <c r="B90" s="1485"/>
      <c r="C90" s="306" t="s">
        <v>80</v>
      </c>
      <c r="D90" s="306"/>
      <c r="E90" s="103"/>
      <c r="F90" s="104" t="s">
        <v>81</v>
      </c>
      <c r="G90" s="96"/>
      <c r="J90" s="1399" t="s">
        <v>80</v>
      </c>
      <c r="K90" s="1399"/>
      <c r="L90" s="103"/>
      <c r="M90" s="104" t="s">
        <v>81</v>
      </c>
      <c r="N90" s="96"/>
      <c r="Q90" s="1399" t="s">
        <v>80</v>
      </c>
      <c r="R90" s="1399"/>
      <c r="S90" s="103"/>
      <c r="T90" s="104" t="s">
        <v>81</v>
      </c>
      <c r="U90" s="96"/>
      <c r="X90" s="1399" t="s">
        <v>80</v>
      </c>
      <c r="Y90" s="1399"/>
      <c r="Z90" s="103"/>
      <c r="AA90" s="104" t="s">
        <v>81</v>
      </c>
      <c r="AB90" s="96"/>
      <c r="AE90" s="1399" t="s">
        <v>80</v>
      </c>
      <c r="AF90" s="1399"/>
      <c r="AG90" s="103"/>
      <c r="AH90" s="104" t="s">
        <v>81</v>
      </c>
      <c r="AI90" s="96"/>
      <c r="AL90" s="1399" t="s">
        <v>80</v>
      </c>
      <c r="AM90" s="1399"/>
      <c r="AN90" s="103"/>
      <c r="AO90" s="104" t="s">
        <v>81</v>
      </c>
      <c r="AP90" s="96"/>
      <c r="AS90" s="1399" t="s">
        <v>80</v>
      </c>
      <c r="AT90" s="1399"/>
      <c r="AU90" s="103"/>
      <c r="AV90" s="104" t="s">
        <v>81</v>
      </c>
      <c r="AW90" s="96"/>
      <c r="AZ90" s="1399" t="s">
        <v>80</v>
      </c>
      <c r="BA90" s="1399"/>
      <c r="BB90" s="103"/>
      <c r="BC90" s="104" t="s">
        <v>81</v>
      </c>
      <c r="BD90" s="96"/>
      <c r="BG90" s="1399" t="s">
        <v>80</v>
      </c>
      <c r="BH90" s="1399"/>
      <c r="BI90" s="103"/>
      <c r="BJ90" s="104" t="s">
        <v>81</v>
      </c>
      <c r="BK90" s="96"/>
      <c r="BN90" s="82"/>
    </row>
    <row r="91" spans="1:67" s="79" customFormat="1">
      <c r="C91" s="84"/>
      <c r="D91" s="84"/>
      <c r="E91" s="84"/>
      <c r="J91" s="84"/>
      <c r="K91" s="84"/>
      <c r="L91" s="84"/>
      <c r="X91" s="85"/>
      <c r="Y91" s="85"/>
      <c r="Z91" s="85"/>
      <c r="AA91" s="85"/>
      <c r="AB91" s="85"/>
      <c r="AC91" s="85"/>
      <c r="AF91" s="82"/>
      <c r="AG91" s="82"/>
      <c r="AI91" s="82"/>
      <c r="AJ91" s="82"/>
      <c r="AK91" s="82"/>
      <c r="AL91" s="82"/>
      <c r="AM91" s="82"/>
      <c r="AN91" s="82"/>
      <c r="AO91" s="82"/>
      <c r="AP91" s="82"/>
      <c r="AQ91" s="82"/>
      <c r="AR91" s="82"/>
      <c r="AS91" s="82"/>
      <c r="AT91" s="82"/>
      <c r="AU91" s="82"/>
      <c r="AV91" s="82"/>
      <c r="AW91" s="82"/>
      <c r="AX91" s="82"/>
      <c r="AY91" s="82"/>
      <c r="AZ91" s="82"/>
      <c r="BA91" s="82"/>
      <c r="BB91" s="82"/>
      <c r="BC91" s="82"/>
      <c r="BD91" s="82"/>
      <c r="BE91" s="82"/>
      <c r="BF91" s="82"/>
      <c r="BG91" s="82"/>
      <c r="BH91" s="82"/>
      <c r="BI91" s="82"/>
      <c r="BJ91" s="82"/>
      <c r="BK91" s="82"/>
      <c r="BL91" s="82"/>
      <c r="BM91" s="82"/>
      <c r="BN91" s="82"/>
    </row>
    <row r="92" spans="1:67" s="79" customFormat="1">
      <c r="C92" s="84"/>
      <c r="D92" s="84"/>
      <c r="E92" s="84"/>
      <c r="J92" s="84"/>
      <c r="K92" s="84"/>
      <c r="L92" s="84"/>
      <c r="X92" s="85"/>
      <c r="Y92" s="85"/>
      <c r="Z92" s="85"/>
      <c r="AA92" s="85"/>
      <c r="AB92" s="85"/>
      <c r="AC92" s="85"/>
    </row>
    <row r="93" spans="1:67" s="79" customFormat="1">
      <c r="C93" s="84"/>
      <c r="D93" s="84"/>
      <c r="E93" s="84"/>
      <c r="J93" s="84"/>
      <c r="K93" s="84"/>
      <c r="L93" s="84"/>
      <c r="X93" s="85"/>
      <c r="Y93" s="85"/>
      <c r="Z93" s="85"/>
      <c r="AA93" s="85"/>
      <c r="AB93" s="85"/>
      <c r="AC93" s="85"/>
    </row>
    <row r="94" spans="1:67" s="1" customFormat="1">
      <c r="C94" s="16"/>
      <c r="D94" s="16"/>
      <c r="E94" s="16"/>
      <c r="J94" s="16"/>
      <c r="K94" s="16"/>
      <c r="L94" s="16"/>
      <c r="X94" s="20"/>
      <c r="Y94" s="20"/>
      <c r="Z94" s="20"/>
      <c r="AA94" s="20"/>
      <c r="AB94" s="20"/>
      <c r="AC94" s="20"/>
    </row>
    <row r="95" spans="1:67" s="1" customFormat="1">
      <c r="C95" s="16"/>
      <c r="D95" s="16"/>
      <c r="E95" s="16"/>
      <c r="J95" s="16"/>
      <c r="K95" s="16"/>
      <c r="L95" s="16"/>
      <c r="X95" s="20"/>
      <c r="Y95" s="20"/>
      <c r="Z95" s="20"/>
      <c r="AA95" s="20"/>
      <c r="AB95" s="20"/>
      <c r="AC95" s="20"/>
    </row>
    <row r="96" spans="1:67" s="1" customFormat="1">
      <c r="C96" s="16"/>
      <c r="D96" s="16"/>
      <c r="E96" s="16"/>
      <c r="J96" s="16"/>
      <c r="K96" s="16"/>
      <c r="L96" s="16"/>
      <c r="X96" s="20"/>
      <c r="Y96" s="20"/>
      <c r="Z96" s="20"/>
      <c r="AA96" s="20"/>
      <c r="AB96" s="20"/>
      <c r="AC96" s="20"/>
    </row>
    <row r="97" spans="3:30" s="1" customFormat="1">
      <c r="C97" s="16"/>
      <c r="D97" s="16"/>
      <c r="E97" s="32"/>
      <c r="F97" s="16"/>
      <c r="G97" s="16"/>
      <c r="H97" s="16"/>
      <c r="I97" s="16"/>
      <c r="J97" s="16"/>
      <c r="K97" s="16"/>
      <c r="L97" s="32"/>
      <c r="M97" s="16"/>
      <c r="N97" s="16"/>
      <c r="O97" s="16"/>
      <c r="P97" s="16"/>
      <c r="Y97" s="20"/>
      <c r="Z97" s="20"/>
      <c r="AA97" s="20"/>
      <c r="AB97" s="20"/>
      <c r="AC97" s="20"/>
      <c r="AD97" s="20"/>
    </row>
    <row r="98" spans="3:30" s="1" customFormat="1">
      <c r="C98" s="16"/>
      <c r="D98" s="16"/>
      <c r="E98" s="32"/>
      <c r="F98" s="16"/>
      <c r="G98" s="16"/>
      <c r="H98" s="16"/>
      <c r="I98" s="16"/>
      <c r="J98" s="16"/>
      <c r="K98" s="16"/>
      <c r="L98" s="32"/>
      <c r="M98" s="16"/>
      <c r="N98" s="16"/>
      <c r="O98" s="16"/>
      <c r="P98" s="16"/>
      <c r="Y98" s="20"/>
      <c r="Z98" s="20"/>
      <c r="AA98" s="20"/>
      <c r="AB98" s="20"/>
      <c r="AC98" s="20"/>
      <c r="AD98" s="20"/>
    </row>
    <row r="99" spans="3:30" s="1" customFormat="1" hidden="1">
      <c r="C99" s="16"/>
      <c r="D99" s="16"/>
      <c r="E99" s="32"/>
      <c r="F99" s="16"/>
      <c r="G99" s="16"/>
      <c r="H99" s="16"/>
      <c r="I99" s="16"/>
      <c r="J99" s="16"/>
      <c r="K99" s="16"/>
      <c r="L99" s="32"/>
      <c r="M99" s="16"/>
      <c r="N99" s="16"/>
      <c r="O99" s="16"/>
      <c r="P99" s="16"/>
      <c r="Y99" s="20"/>
      <c r="Z99" s="20"/>
      <c r="AA99" s="20"/>
      <c r="AB99" s="20"/>
      <c r="AC99" s="20"/>
      <c r="AD99" s="20"/>
    </row>
    <row r="100" spans="3:30" s="1" customFormat="1" hidden="1">
      <c r="C100" s="463">
        <v>42186</v>
      </c>
      <c r="D100" s="464">
        <v>42216</v>
      </c>
      <c r="E100" s="465">
        <v>8.3333333333333329E-2</v>
      </c>
      <c r="F100" s="16"/>
      <c r="G100" s="16"/>
      <c r="H100" s="16"/>
      <c r="I100" s="16"/>
      <c r="J100" s="16"/>
      <c r="K100" s="16"/>
      <c r="L100" s="32"/>
      <c r="M100" s="16"/>
      <c r="N100" s="16"/>
      <c r="O100" s="16"/>
      <c r="P100" s="16"/>
      <c r="Y100" s="20"/>
      <c r="Z100" s="20"/>
      <c r="AA100" s="20"/>
      <c r="AB100" s="20"/>
      <c r="AC100" s="20"/>
      <c r="AD100" s="20"/>
    </row>
    <row r="101" spans="3:30" s="1" customFormat="1" hidden="1">
      <c r="C101" s="463">
        <v>42217</v>
      </c>
      <c r="D101" s="464">
        <v>42247</v>
      </c>
      <c r="E101" s="465">
        <v>0.16666666666666666</v>
      </c>
      <c r="F101" s="16"/>
      <c r="G101" s="16"/>
      <c r="H101" s="16"/>
      <c r="I101" s="16"/>
      <c r="J101" s="16"/>
      <c r="K101" s="16"/>
      <c r="L101" s="32"/>
      <c r="M101" s="16"/>
      <c r="N101" s="16"/>
      <c r="O101" s="16"/>
      <c r="P101" s="16"/>
      <c r="Y101" s="20"/>
      <c r="Z101" s="20"/>
      <c r="AA101" s="20"/>
      <c r="AB101" s="20"/>
      <c r="AC101" s="20"/>
      <c r="AD101" s="20"/>
    </row>
    <row r="102" spans="3:30" s="1" customFormat="1" hidden="1">
      <c r="C102" s="463">
        <v>42248</v>
      </c>
      <c r="D102" s="464">
        <v>42277</v>
      </c>
      <c r="E102" s="465">
        <v>0.25</v>
      </c>
      <c r="F102" s="16"/>
      <c r="G102" s="16"/>
      <c r="H102" s="16"/>
      <c r="I102" s="16"/>
      <c r="J102" s="16"/>
      <c r="K102" s="16"/>
      <c r="L102" s="32"/>
      <c r="M102" s="16"/>
      <c r="N102" s="16"/>
      <c r="O102" s="16"/>
      <c r="P102" s="16"/>
      <c r="Y102" s="20"/>
      <c r="Z102" s="20"/>
      <c r="AA102" s="20"/>
      <c r="AB102" s="20"/>
      <c r="AC102" s="20"/>
      <c r="AD102" s="20"/>
    </row>
    <row r="103" spans="3:30" s="1" customFormat="1" hidden="1">
      <c r="C103" s="463">
        <v>42278</v>
      </c>
      <c r="D103" s="464">
        <v>42308</v>
      </c>
      <c r="E103" s="465">
        <v>0.33333333333333331</v>
      </c>
      <c r="F103" s="16"/>
      <c r="G103" s="16"/>
      <c r="H103" s="16"/>
      <c r="I103" s="16"/>
      <c r="J103" s="16"/>
      <c r="K103" s="16"/>
      <c r="L103" s="32"/>
      <c r="M103" s="16"/>
      <c r="N103" s="16"/>
      <c r="O103" s="16"/>
      <c r="P103" s="16"/>
      <c r="Y103" s="20"/>
      <c r="Z103" s="20"/>
      <c r="AA103" s="20"/>
      <c r="AB103" s="20"/>
      <c r="AC103" s="20"/>
      <c r="AD103" s="20"/>
    </row>
    <row r="104" spans="3:30" s="1" customFormat="1" hidden="1">
      <c r="C104" s="463">
        <v>42309</v>
      </c>
      <c r="D104" s="464" t="s">
        <v>274</v>
      </c>
      <c r="E104" s="465">
        <v>0.41666666666666663</v>
      </c>
      <c r="F104" s="16"/>
      <c r="G104" s="16"/>
      <c r="H104" s="16"/>
      <c r="I104" s="16"/>
      <c r="J104" s="16"/>
      <c r="K104" s="16"/>
      <c r="L104" s="32"/>
      <c r="M104" s="16"/>
      <c r="N104" s="16"/>
      <c r="O104" s="16"/>
      <c r="P104" s="16"/>
      <c r="Y104" s="20"/>
      <c r="Z104" s="20"/>
      <c r="AA104" s="20"/>
      <c r="AB104" s="20"/>
      <c r="AC104" s="20"/>
      <c r="AD104" s="20"/>
    </row>
    <row r="105" spans="3:30" s="1" customFormat="1" hidden="1">
      <c r="C105" s="463">
        <v>42339</v>
      </c>
      <c r="D105" s="464" t="s">
        <v>275</v>
      </c>
      <c r="E105" s="465">
        <v>0.49999999999999994</v>
      </c>
      <c r="F105" s="16"/>
      <c r="G105" s="16"/>
      <c r="H105" s="16"/>
      <c r="I105" s="16"/>
      <c r="J105" s="16"/>
      <c r="K105" s="16"/>
      <c r="L105" s="32"/>
      <c r="M105" s="16"/>
      <c r="N105" s="16"/>
      <c r="O105" s="16"/>
      <c r="P105" s="16"/>
      <c r="Y105" s="20"/>
      <c r="Z105" s="20"/>
      <c r="AA105" s="20"/>
      <c r="AB105" s="20"/>
      <c r="AC105" s="20"/>
      <c r="AD105" s="20"/>
    </row>
    <row r="106" spans="3:30" s="1" customFormat="1" hidden="1">
      <c r="C106" s="463">
        <v>42370</v>
      </c>
      <c r="D106" s="464">
        <v>42400</v>
      </c>
      <c r="E106" s="465">
        <v>0.58333333333333326</v>
      </c>
      <c r="F106" s="16"/>
      <c r="G106" s="16"/>
      <c r="H106" s="16"/>
      <c r="I106" s="16"/>
      <c r="J106" s="16"/>
      <c r="K106" s="16"/>
      <c r="L106" s="32"/>
      <c r="M106" s="16"/>
      <c r="N106" s="16"/>
      <c r="O106" s="16"/>
      <c r="P106" s="16"/>
      <c r="Y106" s="20"/>
      <c r="Z106" s="20"/>
      <c r="AA106" s="20"/>
      <c r="AB106" s="20"/>
      <c r="AC106" s="20"/>
      <c r="AD106" s="20"/>
    </row>
    <row r="107" spans="3:30" s="1" customFormat="1" hidden="1">
      <c r="C107" s="463">
        <v>42401</v>
      </c>
      <c r="D107" s="464">
        <v>42428</v>
      </c>
      <c r="E107" s="465">
        <v>0.66666666666666663</v>
      </c>
      <c r="F107" s="16"/>
      <c r="G107" s="16"/>
      <c r="H107" s="16"/>
      <c r="I107" s="16"/>
      <c r="J107" s="16"/>
      <c r="K107" s="16"/>
      <c r="L107" s="32"/>
      <c r="M107" s="16"/>
      <c r="N107" s="16"/>
      <c r="O107" s="16"/>
      <c r="P107" s="16"/>
      <c r="Y107" s="20"/>
      <c r="Z107" s="20"/>
      <c r="AA107" s="20"/>
      <c r="AB107" s="20"/>
      <c r="AC107" s="20"/>
      <c r="AD107" s="20"/>
    </row>
    <row r="108" spans="3:30" s="1" customFormat="1" hidden="1">
      <c r="C108" s="463">
        <v>42430</v>
      </c>
      <c r="D108" s="464">
        <v>42460</v>
      </c>
      <c r="E108" s="465">
        <v>0.75</v>
      </c>
      <c r="F108" s="16"/>
      <c r="G108" s="16"/>
      <c r="H108" s="16"/>
      <c r="I108" s="16"/>
      <c r="J108" s="16"/>
      <c r="K108" s="16"/>
      <c r="L108" s="32"/>
      <c r="M108" s="16"/>
      <c r="N108" s="16"/>
      <c r="O108" s="16"/>
      <c r="P108" s="16"/>
      <c r="Y108" s="20"/>
      <c r="Z108" s="20"/>
      <c r="AA108" s="20"/>
      <c r="AB108" s="20"/>
      <c r="AC108" s="20"/>
      <c r="AD108" s="20"/>
    </row>
    <row r="109" spans="3:30" s="1" customFormat="1" hidden="1">
      <c r="C109" s="463">
        <v>42461</v>
      </c>
      <c r="D109" s="464">
        <v>42490</v>
      </c>
      <c r="E109" s="465">
        <v>0.83333333333333337</v>
      </c>
      <c r="F109" s="16"/>
      <c r="G109" s="16"/>
      <c r="H109" s="16"/>
      <c r="I109" s="16"/>
      <c r="J109" s="16"/>
      <c r="K109" s="16"/>
      <c r="L109" s="32"/>
      <c r="M109" s="16"/>
      <c r="N109" s="16"/>
      <c r="O109" s="16"/>
      <c r="P109" s="16"/>
      <c r="Y109" s="20"/>
      <c r="Z109" s="20"/>
      <c r="AA109" s="20"/>
      <c r="AB109" s="20"/>
      <c r="AC109" s="20"/>
      <c r="AD109" s="20"/>
    </row>
    <row r="110" spans="3:30" s="1" customFormat="1" hidden="1">
      <c r="C110" s="463">
        <v>42491</v>
      </c>
      <c r="D110" s="464">
        <v>42521</v>
      </c>
      <c r="E110" s="465">
        <v>0.91666666666666674</v>
      </c>
      <c r="F110" s="16"/>
      <c r="G110" s="16"/>
      <c r="H110" s="16"/>
      <c r="I110" s="16"/>
      <c r="J110" s="16"/>
      <c r="K110" s="16"/>
      <c r="L110" s="32"/>
      <c r="M110" s="16"/>
      <c r="N110" s="16"/>
      <c r="O110" s="16"/>
      <c r="P110" s="16"/>
      <c r="Y110" s="20"/>
      <c r="Z110" s="20"/>
      <c r="AA110" s="20"/>
      <c r="AB110" s="20"/>
      <c r="AC110" s="20"/>
      <c r="AD110" s="20"/>
    </row>
    <row r="111" spans="3:30" s="1" customFormat="1" hidden="1">
      <c r="C111" s="463">
        <v>42522</v>
      </c>
      <c r="D111" s="464">
        <v>42551</v>
      </c>
      <c r="E111" s="465">
        <v>1</v>
      </c>
      <c r="F111" s="16"/>
      <c r="G111" s="16"/>
      <c r="H111" s="16"/>
      <c r="I111" s="16"/>
      <c r="J111" s="16"/>
      <c r="K111" s="16"/>
      <c r="L111" s="32"/>
      <c r="M111" s="16"/>
      <c r="N111" s="16"/>
      <c r="O111" s="16"/>
      <c r="P111" s="16"/>
      <c r="Y111" s="20"/>
      <c r="Z111" s="20"/>
      <c r="AA111" s="20"/>
      <c r="AB111" s="20"/>
      <c r="AC111" s="20"/>
      <c r="AD111" s="20"/>
    </row>
    <row r="112" spans="3:30" s="1" customFormat="1" hidden="1">
      <c r="C112" s="16"/>
      <c r="D112" s="16"/>
      <c r="E112" s="32"/>
      <c r="F112" s="16"/>
      <c r="G112" s="16"/>
      <c r="H112" s="16"/>
      <c r="I112" s="16"/>
      <c r="J112" s="16"/>
      <c r="K112" s="16"/>
      <c r="L112" s="32"/>
      <c r="M112" s="16"/>
      <c r="N112" s="16"/>
      <c r="O112" s="16"/>
      <c r="P112" s="16"/>
      <c r="Y112" s="20"/>
      <c r="Z112" s="20"/>
      <c r="AA112" s="20"/>
      <c r="AB112" s="20"/>
      <c r="AC112" s="20"/>
      <c r="AD112" s="20"/>
    </row>
    <row r="113" spans="3:30" s="1" customFormat="1" hidden="1">
      <c r="C113" s="16"/>
      <c r="D113" s="16"/>
      <c r="E113" s="32"/>
      <c r="F113" s="16"/>
      <c r="G113" s="16"/>
      <c r="H113" s="16"/>
      <c r="I113" s="16"/>
      <c r="J113" s="16"/>
      <c r="K113" s="16"/>
      <c r="L113" s="32"/>
      <c r="M113" s="16"/>
      <c r="N113" s="16"/>
      <c r="O113" s="16"/>
      <c r="P113" s="16"/>
      <c r="Y113" s="20"/>
      <c r="Z113" s="20"/>
      <c r="AA113" s="20"/>
      <c r="AB113" s="20"/>
      <c r="AC113" s="20"/>
      <c r="AD113" s="20"/>
    </row>
    <row r="114" spans="3:30" s="1" customFormat="1">
      <c r="C114" s="16"/>
      <c r="D114" s="16"/>
      <c r="E114" s="32"/>
      <c r="F114" s="16"/>
      <c r="G114" s="16"/>
      <c r="H114" s="16"/>
      <c r="I114" s="16"/>
      <c r="J114" s="16"/>
      <c r="K114" s="16"/>
      <c r="L114" s="32"/>
      <c r="M114" s="16"/>
      <c r="N114" s="16"/>
      <c r="O114" s="16"/>
      <c r="P114" s="16"/>
      <c r="Y114" s="20"/>
      <c r="Z114" s="20"/>
      <c r="AA114" s="20"/>
      <c r="AB114" s="20"/>
      <c r="AC114" s="20"/>
      <c r="AD114" s="20"/>
    </row>
    <row r="115" spans="3:30" s="1" customFormat="1">
      <c r="C115" s="16"/>
      <c r="D115" s="16"/>
      <c r="E115" s="32"/>
      <c r="F115" s="16"/>
      <c r="G115" s="16"/>
      <c r="H115" s="16"/>
      <c r="I115" s="16"/>
      <c r="J115" s="16"/>
      <c r="K115" s="16"/>
      <c r="L115" s="32"/>
      <c r="M115" s="16"/>
      <c r="N115" s="16"/>
      <c r="O115" s="16"/>
      <c r="P115" s="16"/>
      <c r="Y115" s="20"/>
      <c r="Z115" s="20"/>
      <c r="AA115" s="20"/>
      <c r="AB115" s="20"/>
      <c r="AC115" s="20"/>
      <c r="AD115" s="20"/>
    </row>
    <row r="116" spans="3:30" s="1" customFormat="1">
      <c r="C116" s="16"/>
      <c r="D116" s="16"/>
      <c r="E116" s="32"/>
      <c r="F116" s="16"/>
      <c r="G116" s="16"/>
      <c r="H116" s="16"/>
      <c r="I116" s="16"/>
      <c r="J116" s="16"/>
      <c r="K116" s="16"/>
      <c r="L116" s="32"/>
      <c r="M116" s="16"/>
      <c r="N116" s="16"/>
      <c r="O116" s="16"/>
      <c r="P116" s="16"/>
      <c r="Y116" s="20"/>
      <c r="Z116" s="20"/>
      <c r="AA116" s="20"/>
      <c r="AB116" s="20"/>
      <c r="AC116" s="20"/>
      <c r="AD116" s="20"/>
    </row>
    <row r="117" spans="3:30" s="1" customFormat="1">
      <c r="C117" s="16"/>
      <c r="D117" s="16"/>
      <c r="E117" s="32"/>
      <c r="F117" s="16"/>
      <c r="G117" s="16"/>
      <c r="H117" s="16"/>
      <c r="I117" s="16"/>
      <c r="J117" s="16"/>
      <c r="K117" s="16"/>
      <c r="L117" s="32"/>
      <c r="M117" s="16"/>
      <c r="N117" s="16"/>
      <c r="O117" s="16"/>
      <c r="P117" s="16"/>
      <c r="Y117" s="20"/>
      <c r="Z117" s="20"/>
      <c r="AA117" s="20"/>
      <c r="AB117" s="20"/>
      <c r="AC117" s="20"/>
      <c r="AD117" s="20"/>
    </row>
    <row r="118" spans="3:30" s="1" customFormat="1">
      <c r="C118" s="16"/>
      <c r="D118" s="16"/>
      <c r="E118" s="32"/>
      <c r="F118" s="16"/>
      <c r="G118" s="16"/>
      <c r="H118" s="16"/>
      <c r="I118" s="16"/>
      <c r="J118" s="16"/>
      <c r="K118" s="16"/>
      <c r="L118" s="32"/>
      <c r="M118" s="16"/>
      <c r="N118" s="16"/>
      <c r="O118" s="16"/>
      <c r="P118" s="16"/>
      <c r="Y118" s="20"/>
      <c r="Z118" s="20"/>
      <c r="AA118" s="20"/>
      <c r="AB118" s="20"/>
      <c r="AC118" s="20"/>
      <c r="AD118" s="20"/>
    </row>
    <row r="119" spans="3:30" s="1" customFormat="1">
      <c r="C119" s="16"/>
      <c r="D119" s="16"/>
      <c r="E119" s="32"/>
      <c r="F119" s="16"/>
      <c r="G119" s="16"/>
      <c r="H119" s="16"/>
      <c r="I119" s="16"/>
      <c r="J119" s="16"/>
      <c r="K119" s="16"/>
      <c r="L119" s="32"/>
      <c r="M119" s="16"/>
      <c r="N119" s="16"/>
      <c r="O119" s="16"/>
      <c r="P119" s="16"/>
      <c r="Y119" s="20"/>
      <c r="Z119" s="20"/>
      <c r="AA119" s="20"/>
      <c r="AB119" s="20"/>
      <c r="AC119" s="20"/>
      <c r="AD119" s="20"/>
    </row>
    <row r="120" spans="3:30" s="1" customFormat="1">
      <c r="C120" s="16"/>
      <c r="D120" s="16"/>
      <c r="E120" s="32"/>
      <c r="F120" s="16"/>
      <c r="G120" s="16"/>
      <c r="H120" s="16"/>
      <c r="I120" s="16"/>
      <c r="J120" s="16"/>
      <c r="K120" s="16"/>
      <c r="L120" s="32"/>
      <c r="M120" s="16"/>
      <c r="N120" s="16"/>
      <c r="O120" s="16"/>
      <c r="P120" s="16"/>
      <c r="Y120" s="20"/>
      <c r="Z120" s="20"/>
      <c r="AA120" s="20"/>
      <c r="AB120" s="20"/>
      <c r="AC120" s="20"/>
      <c r="AD120" s="20"/>
    </row>
    <row r="121" spans="3:30" s="1" customFormat="1">
      <c r="C121" s="16"/>
      <c r="D121" s="16"/>
      <c r="E121" s="32"/>
      <c r="F121" s="16"/>
      <c r="G121" s="16"/>
      <c r="H121" s="16"/>
      <c r="I121" s="16"/>
      <c r="J121" s="16"/>
      <c r="K121" s="16"/>
      <c r="L121" s="32"/>
      <c r="M121" s="16"/>
      <c r="N121" s="16"/>
      <c r="O121" s="16"/>
      <c r="P121" s="16"/>
      <c r="Y121" s="20"/>
      <c r="Z121" s="20"/>
      <c r="AA121" s="20"/>
      <c r="AB121" s="20"/>
      <c r="AC121" s="20"/>
      <c r="AD121" s="20"/>
    </row>
    <row r="122" spans="3:30" s="1" customFormat="1">
      <c r="C122" s="16"/>
      <c r="D122" s="16"/>
      <c r="E122" s="32"/>
      <c r="F122" s="16"/>
      <c r="G122" s="16"/>
      <c r="H122" s="16"/>
      <c r="I122" s="16"/>
      <c r="J122" s="16"/>
      <c r="K122" s="16"/>
      <c r="L122" s="32"/>
      <c r="M122" s="16"/>
      <c r="N122" s="16"/>
      <c r="O122" s="16"/>
      <c r="P122" s="16"/>
      <c r="Y122" s="20"/>
      <c r="Z122" s="20"/>
      <c r="AA122" s="20"/>
      <c r="AB122" s="20"/>
      <c r="AC122" s="20"/>
      <c r="AD122" s="20"/>
    </row>
    <row r="123" spans="3:30" s="1" customFormat="1">
      <c r="C123" s="16"/>
      <c r="D123" s="16"/>
      <c r="E123" s="32"/>
      <c r="F123" s="16"/>
      <c r="G123" s="16"/>
      <c r="H123" s="16"/>
      <c r="I123" s="16"/>
      <c r="J123" s="16"/>
      <c r="K123" s="16"/>
      <c r="L123" s="32"/>
      <c r="M123" s="16"/>
      <c r="N123" s="16"/>
      <c r="O123" s="16"/>
      <c r="P123" s="16"/>
      <c r="Y123" s="20"/>
      <c r="Z123" s="20"/>
      <c r="AA123" s="20"/>
      <c r="AB123" s="20"/>
      <c r="AC123" s="20"/>
      <c r="AD123" s="20"/>
    </row>
    <row r="124" spans="3:30" s="1" customFormat="1">
      <c r="C124" s="16"/>
      <c r="D124" s="16"/>
      <c r="E124" s="32"/>
      <c r="F124" s="16"/>
      <c r="G124" s="16"/>
      <c r="H124" s="16"/>
      <c r="I124" s="16"/>
      <c r="J124" s="16"/>
      <c r="K124" s="16"/>
      <c r="L124" s="32"/>
      <c r="M124" s="16"/>
      <c r="N124" s="16"/>
      <c r="O124" s="16"/>
      <c r="P124" s="16"/>
      <c r="Y124" s="20"/>
      <c r="Z124" s="20"/>
      <c r="AA124" s="20"/>
      <c r="AB124" s="20"/>
      <c r="AC124" s="20"/>
      <c r="AD124" s="20"/>
    </row>
    <row r="125" spans="3:30" s="1" customFormat="1">
      <c r="C125" s="16"/>
      <c r="D125" s="16"/>
      <c r="E125" s="32"/>
      <c r="F125" s="16"/>
      <c r="G125" s="16"/>
      <c r="H125" s="16"/>
      <c r="I125" s="16"/>
      <c r="J125" s="16"/>
      <c r="K125" s="16"/>
      <c r="L125" s="32"/>
      <c r="M125" s="16"/>
      <c r="N125" s="16"/>
      <c r="O125" s="16"/>
      <c r="P125" s="16"/>
      <c r="Y125" s="20"/>
      <c r="Z125" s="20"/>
      <c r="AA125" s="20"/>
      <c r="AB125" s="20"/>
      <c r="AC125" s="20"/>
      <c r="AD125" s="20"/>
    </row>
    <row r="126" spans="3:30" s="1" customFormat="1">
      <c r="C126" s="16"/>
      <c r="D126" s="16"/>
      <c r="E126" s="32"/>
      <c r="F126" s="16"/>
      <c r="G126" s="16"/>
      <c r="H126" s="16"/>
      <c r="I126" s="16"/>
      <c r="J126" s="16"/>
      <c r="K126" s="16"/>
      <c r="L126" s="32"/>
      <c r="M126" s="16"/>
      <c r="N126" s="16"/>
      <c r="O126" s="16"/>
      <c r="P126" s="16"/>
      <c r="Y126" s="20"/>
      <c r="Z126" s="20"/>
      <c r="AA126" s="20"/>
      <c r="AB126" s="20"/>
      <c r="AC126" s="20"/>
      <c r="AD126" s="20"/>
    </row>
    <row r="127" spans="3:30" s="1" customFormat="1">
      <c r="C127" s="16"/>
      <c r="D127" s="16"/>
      <c r="E127" s="32"/>
      <c r="F127" s="16"/>
      <c r="G127" s="16"/>
      <c r="H127" s="16"/>
      <c r="I127" s="16"/>
      <c r="J127" s="16"/>
      <c r="K127" s="16"/>
      <c r="L127" s="32"/>
      <c r="M127" s="16"/>
      <c r="N127" s="16"/>
      <c r="O127" s="16"/>
      <c r="P127" s="16"/>
      <c r="Y127" s="20"/>
      <c r="Z127" s="20"/>
      <c r="AA127" s="20"/>
      <c r="AB127" s="20"/>
      <c r="AC127" s="20"/>
      <c r="AD127" s="20"/>
    </row>
    <row r="128" spans="3:30" s="1" customFormat="1">
      <c r="C128" s="16"/>
      <c r="D128" s="16"/>
      <c r="E128" s="32"/>
      <c r="F128" s="16"/>
      <c r="G128" s="16"/>
      <c r="H128" s="16"/>
      <c r="I128" s="16"/>
      <c r="J128" s="16"/>
      <c r="K128" s="16"/>
      <c r="L128" s="32"/>
      <c r="M128" s="16"/>
      <c r="N128" s="16"/>
      <c r="O128" s="16"/>
      <c r="P128" s="16"/>
      <c r="Y128" s="20"/>
      <c r="Z128" s="20"/>
      <c r="AA128" s="20"/>
      <c r="AB128" s="20"/>
      <c r="AC128" s="20"/>
      <c r="AD128" s="20"/>
    </row>
    <row r="129" spans="3:30" s="1" customFormat="1">
      <c r="C129" s="16"/>
      <c r="D129" s="16"/>
      <c r="E129" s="32"/>
      <c r="F129" s="16"/>
      <c r="G129" s="16"/>
      <c r="H129" s="16"/>
      <c r="I129" s="16"/>
      <c r="J129" s="16"/>
      <c r="K129" s="16"/>
      <c r="L129" s="32"/>
      <c r="M129" s="16"/>
      <c r="N129" s="16"/>
      <c r="O129" s="16"/>
      <c r="P129" s="16"/>
      <c r="Y129" s="20"/>
      <c r="Z129" s="20"/>
      <c r="AA129" s="20"/>
      <c r="AB129" s="20"/>
      <c r="AC129" s="20"/>
      <c r="AD129" s="20"/>
    </row>
    <row r="130" spans="3:30" s="1" customFormat="1">
      <c r="C130" s="16"/>
      <c r="D130" s="16"/>
      <c r="E130" s="32"/>
      <c r="F130" s="16"/>
      <c r="G130" s="16"/>
      <c r="H130" s="16"/>
      <c r="I130" s="16"/>
      <c r="J130" s="16"/>
      <c r="K130" s="16"/>
      <c r="L130" s="32"/>
      <c r="M130" s="16"/>
      <c r="N130" s="16"/>
      <c r="O130" s="16"/>
      <c r="P130" s="16"/>
      <c r="Y130" s="20"/>
      <c r="Z130" s="20"/>
      <c r="AA130" s="20"/>
      <c r="AB130" s="20"/>
      <c r="AC130" s="20"/>
      <c r="AD130" s="20"/>
    </row>
    <row r="131" spans="3:30" s="1" customFormat="1">
      <c r="C131" s="16"/>
      <c r="D131" s="16"/>
      <c r="E131" s="32"/>
      <c r="F131" s="16"/>
      <c r="G131" s="16"/>
      <c r="H131" s="16"/>
      <c r="I131" s="16"/>
      <c r="J131" s="16"/>
      <c r="K131" s="16"/>
      <c r="L131" s="32"/>
      <c r="M131" s="16"/>
      <c r="N131" s="16"/>
      <c r="O131" s="16"/>
      <c r="P131" s="16"/>
      <c r="Y131" s="20"/>
      <c r="Z131" s="20"/>
      <c r="AA131" s="20"/>
      <c r="AB131" s="20"/>
      <c r="AC131" s="20"/>
      <c r="AD131" s="20"/>
    </row>
    <row r="132" spans="3:30" s="1" customFormat="1">
      <c r="C132" s="16"/>
      <c r="D132" s="16"/>
      <c r="E132" s="32"/>
      <c r="F132" s="16"/>
      <c r="G132" s="16"/>
      <c r="H132" s="16"/>
      <c r="I132" s="16"/>
      <c r="J132" s="16"/>
      <c r="K132" s="16"/>
      <c r="L132" s="32"/>
      <c r="M132" s="16"/>
      <c r="N132" s="16"/>
      <c r="O132" s="16"/>
      <c r="P132" s="16"/>
      <c r="Y132" s="20"/>
      <c r="Z132" s="20"/>
      <c r="AA132" s="20"/>
      <c r="AB132" s="20"/>
      <c r="AC132" s="20"/>
      <c r="AD132" s="20"/>
    </row>
    <row r="133" spans="3:30" s="1" customFormat="1">
      <c r="C133" s="16"/>
      <c r="D133" s="16"/>
      <c r="E133" s="32"/>
      <c r="F133" s="16"/>
      <c r="G133" s="16"/>
      <c r="H133" s="16"/>
      <c r="I133" s="16"/>
      <c r="J133" s="16"/>
      <c r="K133" s="16"/>
      <c r="L133" s="32"/>
      <c r="M133" s="16"/>
      <c r="N133" s="16"/>
      <c r="O133" s="16"/>
      <c r="P133" s="16"/>
      <c r="Y133" s="20"/>
      <c r="Z133" s="20"/>
      <c r="AA133" s="20"/>
      <c r="AB133" s="20"/>
      <c r="AC133" s="20"/>
      <c r="AD133" s="20"/>
    </row>
    <row r="134" spans="3:30" s="1" customFormat="1">
      <c r="C134" s="16"/>
      <c r="D134" s="16"/>
      <c r="E134" s="32"/>
      <c r="F134" s="16"/>
      <c r="G134" s="16"/>
      <c r="H134" s="16"/>
      <c r="I134" s="16"/>
      <c r="J134" s="16"/>
      <c r="K134" s="16"/>
      <c r="L134" s="32"/>
      <c r="M134" s="16"/>
      <c r="N134" s="16"/>
      <c r="O134" s="16"/>
      <c r="P134" s="16"/>
      <c r="Y134" s="20"/>
      <c r="Z134" s="20"/>
      <c r="AA134" s="20"/>
      <c r="AB134" s="20"/>
      <c r="AC134" s="20"/>
      <c r="AD134" s="20"/>
    </row>
    <row r="135" spans="3:30" s="1" customFormat="1">
      <c r="C135" s="16"/>
      <c r="D135" s="16"/>
      <c r="E135" s="32"/>
      <c r="F135" s="16"/>
      <c r="G135" s="16"/>
      <c r="H135" s="16"/>
      <c r="I135" s="16"/>
      <c r="J135" s="16"/>
      <c r="K135" s="16"/>
      <c r="L135" s="32"/>
      <c r="M135" s="16"/>
      <c r="N135" s="16"/>
      <c r="O135" s="16"/>
      <c r="P135" s="16"/>
      <c r="Y135" s="20"/>
      <c r="Z135" s="20"/>
      <c r="AA135" s="20"/>
      <c r="AB135" s="20"/>
      <c r="AC135" s="20"/>
      <c r="AD135" s="20"/>
    </row>
    <row r="136" spans="3:30" s="1" customFormat="1">
      <c r="C136" s="16"/>
      <c r="D136" s="16"/>
      <c r="E136" s="32"/>
      <c r="F136" s="16"/>
      <c r="G136" s="16"/>
      <c r="H136" s="16"/>
      <c r="I136" s="16"/>
      <c r="J136" s="16"/>
      <c r="K136" s="16"/>
      <c r="L136" s="32"/>
      <c r="M136" s="16"/>
      <c r="N136" s="16"/>
      <c r="O136" s="16"/>
      <c r="P136" s="16"/>
      <c r="Y136" s="20"/>
      <c r="Z136" s="20"/>
      <c r="AA136" s="20"/>
      <c r="AB136" s="20"/>
      <c r="AC136" s="20"/>
      <c r="AD136" s="20"/>
    </row>
    <row r="137" spans="3:30" s="1" customFormat="1">
      <c r="C137" s="16"/>
      <c r="D137" s="16"/>
      <c r="E137" s="32"/>
      <c r="F137" s="16"/>
      <c r="G137" s="16"/>
      <c r="H137" s="16"/>
      <c r="I137" s="16"/>
      <c r="J137" s="16"/>
      <c r="K137" s="16"/>
      <c r="L137" s="32"/>
      <c r="M137" s="16"/>
      <c r="N137" s="16"/>
      <c r="O137" s="16"/>
      <c r="P137" s="16"/>
      <c r="Y137" s="20"/>
      <c r="Z137" s="20"/>
      <c r="AA137" s="20"/>
      <c r="AB137" s="20"/>
      <c r="AC137" s="20"/>
      <c r="AD137" s="20"/>
    </row>
    <row r="138" spans="3:30" s="1" customFormat="1">
      <c r="C138" s="16"/>
      <c r="D138" s="16"/>
      <c r="E138" s="32"/>
      <c r="F138" s="16"/>
      <c r="G138" s="16"/>
      <c r="H138" s="16"/>
      <c r="I138" s="16"/>
      <c r="J138" s="16"/>
      <c r="K138" s="16"/>
      <c r="L138" s="32"/>
      <c r="M138" s="16"/>
      <c r="N138" s="16"/>
      <c r="O138" s="16"/>
      <c r="P138" s="16"/>
      <c r="Y138" s="20"/>
      <c r="Z138" s="20"/>
      <c r="AA138" s="20"/>
      <c r="AB138" s="20"/>
      <c r="AC138" s="20"/>
      <c r="AD138" s="20"/>
    </row>
    <row r="139" spans="3:30" s="1" customFormat="1">
      <c r="C139" s="16"/>
      <c r="D139" s="16"/>
      <c r="E139" s="32"/>
      <c r="F139" s="16"/>
      <c r="G139" s="16"/>
      <c r="H139" s="16"/>
      <c r="I139" s="16"/>
      <c r="J139" s="16"/>
      <c r="K139" s="16"/>
      <c r="L139" s="32"/>
      <c r="M139" s="16"/>
      <c r="N139" s="16"/>
      <c r="O139" s="16"/>
      <c r="P139" s="16"/>
      <c r="Y139" s="20"/>
      <c r="Z139" s="20"/>
      <c r="AA139" s="20"/>
      <c r="AB139" s="20"/>
      <c r="AC139" s="20"/>
      <c r="AD139" s="20"/>
    </row>
    <row r="140" spans="3:30" s="1" customFormat="1">
      <c r="C140" s="16"/>
      <c r="D140" s="16"/>
      <c r="E140" s="32"/>
      <c r="F140" s="16"/>
      <c r="G140" s="16"/>
      <c r="H140" s="16"/>
      <c r="I140" s="16"/>
      <c r="J140" s="16"/>
      <c r="K140" s="16"/>
      <c r="L140" s="32"/>
      <c r="M140" s="16"/>
      <c r="N140" s="16"/>
      <c r="O140" s="16"/>
      <c r="P140" s="16"/>
      <c r="Y140" s="20"/>
      <c r="Z140" s="20"/>
      <c r="AA140" s="20"/>
      <c r="AB140" s="20"/>
      <c r="AC140" s="20"/>
      <c r="AD140" s="20"/>
    </row>
    <row r="141" spans="3:30" s="1" customFormat="1">
      <c r="C141" s="16"/>
      <c r="D141" s="16"/>
      <c r="E141" s="32"/>
      <c r="F141" s="16"/>
      <c r="G141" s="16"/>
      <c r="H141" s="16"/>
      <c r="I141" s="16"/>
      <c r="J141" s="16"/>
      <c r="K141" s="16"/>
      <c r="L141" s="32"/>
      <c r="M141" s="16"/>
      <c r="N141" s="16"/>
      <c r="O141" s="16"/>
      <c r="P141" s="16"/>
      <c r="Y141" s="20"/>
      <c r="Z141" s="20"/>
      <c r="AA141" s="20"/>
      <c r="AB141" s="20"/>
      <c r="AC141" s="20"/>
      <c r="AD141" s="20"/>
    </row>
    <row r="142" spans="3:30" s="1" customFormat="1">
      <c r="C142" s="16"/>
      <c r="D142" s="16"/>
      <c r="E142" s="32"/>
      <c r="F142" s="16"/>
      <c r="G142" s="16"/>
      <c r="H142" s="16"/>
      <c r="I142" s="16"/>
      <c r="J142" s="16"/>
      <c r="K142" s="16"/>
      <c r="L142" s="32"/>
      <c r="M142" s="16"/>
      <c r="N142" s="16"/>
      <c r="O142" s="16"/>
      <c r="P142" s="16"/>
      <c r="Y142" s="20"/>
      <c r="Z142" s="20"/>
      <c r="AA142" s="20"/>
      <c r="AB142" s="20"/>
      <c r="AC142" s="20"/>
      <c r="AD142" s="20"/>
    </row>
    <row r="143" spans="3:30" s="1" customFormat="1">
      <c r="C143" s="16"/>
      <c r="D143" s="16"/>
      <c r="E143" s="32"/>
      <c r="F143" s="16"/>
      <c r="G143" s="16"/>
      <c r="H143" s="16"/>
      <c r="I143" s="16"/>
      <c r="J143" s="16"/>
      <c r="K143" s="16"/>
      <c r="L143" s="32"/>
      <c r="M143" s="16"/>
      <c r="N143" s="16"/>
      <c r="O143" s="16"/>
      <c r="P143" s="16"/>
      <c r="Y143" s="20"/>
      <c r="Z143" s="20"/>
      <c r="AA143" s="20"/>
      <c r="AB143" s="20"/>
      <c r="AC143" s="20"/>
      <c r="AD143" s="20"/>
    </row>
    <row r="144" spans="3:30" s="1" customFormat="1">
      <c r="C144" s="16"/>
      <c r="D144" s="16"/>
      <c r="E144" s="32"/>
      <c r="F144" s="16"/>
      <c r="G144" s="16"/>
      <c r="H144" s="16"/>
      <c r="I144" s="16"/>
      <c r="J144" s="16"/>
      <c r="K144" s="16"/>
      <c r="L144" s="32"/>
      <c r="M144" s="16"/>
      <c r="N144" s="16"/>
      <c r="O144" s="16"/>
      <c r="P144" s="16"/>
      <c r="Y144" s="20"/>
      <c r="Z144" s="20"/>
      <c r="AA144" s="20"/>
      <c r="AB144" s="20"/>
      <c r="AC144" s="20"/>
      <c r="AD144" s="20"/>
    </row>
    <row r="145" spans="3:30" s="1" customFormat="1">
      <c r="C145" s="16"/>
      <c r="D145" s="16"/>
      <c r="E145" s="32"/>
      <c r="F145" s="16"/>
      <c r="G145" s="16"/>
      <c r="H145" s="16"/>
      <c r="I145" s="16"/>
      <c r="J145" s="16"/>
      <c r="K145" s="16"/>
      <c r="L145" s="32"/>
      <c r="M145" s="16"/>
      <c r="N145" s="16"/>
      <c r="O145" s="16"/>
      <c r="P145" s="16"/>
      <c r="Y145" s="20"/>
      <c r="Z145" s="20"/>
      <c r="AA145" s="20"/>
      <c r="AB145" s="20"/>
      <c r="AC145" s="20"/>
      <c r="AD145" s="20"/>
    </row>
    <row r="146" spans="3:30" s="1" customFormat="1">
      <c r="C146" s="16"/>
      <c r="D146" s="16"/>
      <c r="E146" s="32"/>
      <c r="F146" s="16"/>
      <c r="G146" s="16"/>
      <c r="H146" s="16"/>
      <c r="I146" s="16"/>
      <c r="J146" s="16"/>
      <c r="K146" s="16"/>
      <c r="L146" s="32"/>
      <c r="M146" s="16"/>
      <c r="N146" s="16"/>
      <c r="O146" s="16"/>
      <c r="P146" s="16"/>
      <c r="Y146" s="20"/>
      <c r="Z146" s="20"/>
      <c r="AA146" s="20"/>
      <c r="AB146" s="20"/>
      <c r="AC146" s="20"/>
      <c r="AD146" s="20"/>
    </row>
    <row r="147" spans="3:30" s="1" customFormat="1">
      <c r="C147" s="16"/>
      <c r="D147" s="16"/>
      <c r="E147" s="32"/>
      <c r="F147" s="16"/>
      <c r="G147" s="16"/>
      <c r="H147" s="16"/>
      <c r="I147" s="16"/>
      <c r="J147" s="16"/>
      <c r="K147" s="16"/>
      <c r="L147" s="32"/>
      <c r="M147" s="16"/>
      <c r="N147" s="16"/>
      <c r="O147" s="16"/>
      <c r="P147" s="16"/>
      <c r="Y147" s="20"/>
      <c r="Z147" s="20"/>
      <c r="AA147" s="20"/>
      <c r="AB147" s="20"/>
      <c r="AC147" s="20"/>
      <c r="AD147" s="20"/>
    </row>
    <row r="148" spans="3:30" s="1" customFormat="1">
      <c r="C148" s="16"/>
      <c r="D148" s="16"/>
      <c r="E148" s="32"/>
      <c r="F148" s="16"/>
      <c r="G148" s="16"/>
      <c r="H148" s="16"/>
      <c r="I148" s="16"/>
      <c r="J148" s="16"/>
      <c r="K148" s="16"/>
      <c r="L148" s="32"/>
      <c r="M148" s="16"/>
      <c r="N148" s="16"/>
      <c r="O148" s="16"/>
      <c r="P148" s="16"/>
      <c r="Y148" s="20"/>
      <c r="Z148" s="20"/>
      <c r="AA148" s="20"/>
      <c r="AB148" s="20"/>
      <c r="AC148" s="20"/>
      <c r="AD148" s="20"/>
    </row>
    <row r="149" spans="3:30" s="1" customFormat="1">
      <c r="C149" s="16"/>
      <c r="D149" s="16"/>
      <c r="E149" s="32"/>
      <c r="F149" s="16"/>
      <c r="G149" s="16"/>
      <c r="H149" s="16"/>
      <c r="I149" s="16"/>
      <c r="J149" s="16"/>
      <c r="K149" s="16"/>
      <c r="L149" s="32"/>
      <c r="M149" s="16"/>
      <c r="N149" s="16"/>
      <c r="O149" s="16"/>
      <c r="P149" s="16"/>
      <c r="Y149" s="20"/>
      <c r="Z149" s="20"/>
      <c r="AA149" s="20"/>
      <c r="AB149" s="20"/>
      <c r="AC149" s="20"/>
      <c r="AD149" s="20"/>
    </row>
    <row r="150" spans="3:30" s="1" customFormat="1">
      <c r="C150" s="16"/>
      <c r="D150" s="16"/>
      <c r="E150" s="32"/>
      <c r="F150" s="16"/>
      <c r="G150" s="16"/>
      <c r="H150" s="16"/>
      <c r="I150" s="16"/>
      <c r="J150" s="16"/>
      <c r="K150" s="16"/>
      <c r="L150" s="32"/>
      <c r="M150" s="16"/>
      <c r="N150" s="16"/>
      <c r="O150" s="16"/>
      <c r="P150" s="16"/>
      <c r="Y150" s="20"/>
      <c r="Z150" s="20"/>
      <c r="AA150" s="20"/>
      <c r="AB150" s="20"/>
      <c r="AC150" s="20"/>
      <c r="AD150" s="20"/>
    </row>
    <row r="151" spans="3:30" s="1" customFormat="1">
      <c r="C151" s="16"/>
      <c r="D151" s="16"/>
      <c r="E151" s="32"/>
      <c r="F151" s="16"/>
      <c r="G151" s="16"/>
      <c r="H151" s="16"/>
      <c r="I151" s="16"/>
      <c r="J151" s="16"/>
      <c r="K151" s="16"/>
      <c r="L151" s="32"/>
      <c r="M151" s="16"/>
      <c r="N151" s="16"/>
      <c r="O151" s="16"/>
      <c r="P151" s="16"/>
      <c r="Y151" s="20"/>
      <c r="Z151" s="20"/>
      <c r="AA151" s="20"/>
      <c r="AB151" s="20"/>
      <c r="AC151" s="20"/>
      <c r="AD151" s="20"/>
    </row>
    <row r="152" spans="3:30" s="1" customFormat="1">
      <c r="C152" s="16"/>
      <c r="D152" s="16"/>
      <c r="E152" s="32"/>
      <c r="F152" s="16"/>
      <c r="G152" s="16"/>
      <c r="H152" s="16"/>
      <c r="I152" s="16"/>
      <c r="J152" s="16"/>
      <c r="K152" s="16"/>
      <c r="L152" s="32"/>
      <c r="M152" s="16"/>
      <c r="N152" s="16"/>
      <c r="O152" s="16"/>
      <c r="P152" s="16"/>
      <c r="Y152" s="20"/>
      <c r="Z152" s="20"/>
      <c r="AA152" s="20"/>
      <c r="AB152" s="20"/>
      <c r="AC152" s="20"/>
      <c r="AD152" s="20"/>
    </row>
    <row r="153" spans="3:30" s="1" customFormat="1">
      <c r="C153" s="16"/>
      <c r="D153" s="16"/>
      <c r="E153" s="32"/>
      <c r="F153" s="16"/>
      <c r="G153" s="16"/>
      <c r="H153" s="16"/>
      <c r="I153" s="16"/>
      <c r="J153" s="16"/>
      <c r="K153" s="16"/>
      <c r="L153" s="32"/>
      <c r="M153" s="16"/>
      <c r="N153" s="16"/>
      <c r="O153" s="16"/>
      <c r="P153" s="16"/>
      <c r="Y153" s="20"/>
      <c r="Z153" s="20"/>
      <c r="AA153" s="20"/>
      <c r="AB153" s="20"/>
      <c r="AC153" s="20"/>
      <c r="AD153" s="20"/>
    </row>
    <row r="154" spans="3:30" s="1" customFormat="1">
      <c r="C154" s="16"/>
      <c r="D154" s="16"/>
      <c r="E154" s="32"/>
      <c r="F154" s="16"/>
      <c r="G154" s="16"/>
      <c r="H154" s="16"/>
      <c r="I154" s="16"/>
      <c r="J154" s="16"/>
      <c r="K154" s="16"/>
      <c r="L154" s="32"/>
      <c r="M154" s="16"/>
      <c r="N154" s="16"/>
      <c r="O154" s="16"/>
      <c r="P154" s="16"/>
      <c r="Y154" s="20"/>
      <c r="Z154" s="20"/>
      <c r="AA154" s="20"/>
      <c r="AB154" s="20"/>
      <c r="AC154" s="20"/>
      <c r="AD154" s="20"/>
    </row>
    <row r="155" spans="3:30" s="1" customFormat="1">
      <c r="C155" s="16"/>
      <c r="D155" s="16"/>
      <c r="E155" s="32"/>
      <c r="F155" s="16"/>
      <c r="G155" s="16"/>
      <c r="H155" s="16"/>
      <c r="I155" s="16"/>
      <c r="J155" s="16"/>
      <c r="K155" s="16"/>
      <c r="L155" s="32"/>
      <c r="M155" s="16"/>
      <c r="N155" s="16"/>
      <c r="O155" s="16"/>
      <c r="P155" s="16"/>
      <c r="Y155" s="20"/>
      <c r="Z155" s="20"/>
      <c r="AA155" s="20"/>
      <c r="AB155" s="20"/>
      <c r="AC155" s="20"/>
      <c r="AD155" s="20"/>
    </row>
    <row r="156" spans="3:30" s="1" customFormat="1">
      <c r="C156" s="16"/>
      <c r="D156" s="16"/>
      <c r="E156" s="32"/>
      <c r="F156" s="16"/>
      <c r="G156" s="16"/>
      <c r="H156" s="16"/>
      <c r="I156" s="16"/>
      <c r="J156" s="16"/>
      <c r="K156" s="16"/>
      <c r="L156" s="32"/>
      <c r="M156" s="16"/>
      <c r="N156" s="16"/>
      <c r="O156" s="16"/>
      <c r="P156" s="16"/>
      <c r="Y156" s="20"/>
      <c r="Z156" s="20"/>
      <c r="AA156" s="20"/>
      <c r="AB156" s="20"/>
      <c r="AC156" s="20"/>
      <c r="AD156" s="20"/>
    </row>
    <row r="157" spans="3:30" s="1" customFormat="1">
      <c r="C157" s="16"/>
      <c r="D157" s="16"/>
      <c r="E157" s="32"/>
      <c r="F157" s="16"/>
      <c r="G157" s="16"/>
      <c r="H157" s="16"/>
      <c r="I157" s="16"/>
      <c r="J157" s="16"/>
      <c r="K157" s="16"/>
      <c r="L157" s="32"/>
      <c r="M157" s="16"/>
      <c r="N157" s="16"/>
      <c r="O157" s="16"/>
      <c r="P157" s="16"/>
      <c r="Y157" s="20"/>
      <c r="Z157" s="20"/>
      <c r="AA157" s="20"/>
      <c r="AB157" s="20"/>
      <c r="AC157" s="20"/>
      <c r="AD157" s="20"/>
    </row>
    <row r="158" spans="3:30" s="1" customFormat="1">
      <c r="C158" s="16"/>
      <c r="D158" s="16"/>
      <c r="E158" s="32"/>
      <c r="F158" s="16"/>
      <c r="G158" s="16"/>
      <c r="H158" s="16"/>
      <c r="I158" s="16"/>
      <c r="J158" s="16"/>
      <c r="K158" s="16"/>
      <c r="L158" s="32"/>
      <c r="M158" s="16"/>
      <c r="N158" s="16"/>
      <c r="O158" s="16"/>
      <c r="P158" s="16"/>
      <c r="Y158" s="20"/>
      <c r="Z158" s="20"/>
      <c r="AA158" s="20"/>
      <c r="AB158" s="20"/>
      <c r="AC158" s="20"/>
      <c r="AD158" s="20"/>
    </row>
    <row r="159" spans="3:30" s="1" customFormat="1">
      <c r="C159" s="16"/>
      <c r="D159" s="16"/>
      <c r="E159" s="32"/>
      <c r="F159" s="16"/>
      <c r="G159" s="16"/>
      <c r="H159" s="16"/>
      <c r="I159" s="16"/>
      <c r="J159" s="16"/>
      <c r="K159" s="16"/>
      <c r="L159" s="32"/>
      <c r="M159" s="16"/>
      <c r="N159" s="16"/>
      <c r="O159" s="16"/>
      <c r="P159" s="16"/>
      <c r="Y159" s="20"/>
      <c r="Z159" s="20"/>
      <c r="AA159" s="20"/>
      <c r="AB159" s="20"/>
      <c r="AC159" s="20"/>
      <c r="AD159" s="20"/>
    </row>
    <row r="160" spans="3:30" s="1" customFormat="1">
      <c r="C160" s="16"/>
      <c r="D160" s="16"/>
      <c r="E160" s="32"/>
      <c r="F160" s="16"/>
      <c r="G160" s="16"/>
      <c r="H160" s="16"/>
      <c r="I160" s="16"/>
      <c r="J160" s="16"/>
      <c r="K160" s="16"/>
      <c r="L160" s="32"/>
      <c r="M160" s="16"/>
      <c r="N160" s="16"/>
      <c r="O160" s="16"/>
      <c r="P160" s="16"/>
      <c r="Y160" s="20"/>
      <c r="Z160" s="20"/>
      <c r="AA160" s="20"/>
      <c r="AB160" s="20"/>
      <c r="AC160" s="20"/>
      <c r="AD160" s="20"/>
    </row>
    <row r="161" spans="3:30" s="1" customFormat="1">
      <c r="C161" s="16"/>
      <c r="D161" s="16"/>
      <c r="E161" s="32"/>
      <c r="F161" s="16"/>
      <c r="G161" s="16"/>
      <c r="H161" s="16"/>
      <c r="I161" s="16"/>
      <c r="J161" s="16"/>
      <c r="K161" s="16"/>
      <c r="L161" s="32"/>
      <c r="M161" s="16"/>
      <c r="N161" s="16"/>
      <c r="O161" s="16"/>
      <c r="P161" s="16"/>
      <c r="Y161" s="20"/>
      <c r="Z161" s="20"/>
      <c r="AA161" s="20"/>
      <c r="AB161" s="20"/>
      <c r="AC161" s="20"/>
      <c r="AD161" s="20"/>
    </row>
    <row r="162" spans="3:30" s="1" customFormat="1">
      <c r="C162" s="16"/>
      <c r="D162" s="16"/>
      <c r="E162" s="32"/>
      <c r="F162" s="16"/>
      <c r="G162" s="16"/>
      <c r="H162" s="16"/>
      <c r="I162" s="16"/>
      <c r="J162" s="16"/>
      <c r="K162" s="16"/>
      <c r="L162" s="32"/>
      <c r="M162" s="16"/>
      <c r="N162" s="16"/>
      <c r="O162" s="16"/>
      <c r="P162" s="16"/>
      <c r="Y162" s="20"/>
      <c r="Z162" s="20"/>
      <c r="AA162" s="20"/>
      <c r="AB162" s="20"/>
      <c r="AC162" s="20"/>
      <c r="AD162" s="20"/>
    </row>
    <row r="163" spans="3:30" s="1" customFormat="1">
      <c r="C163" s="16"/>
      <c r="D163" s="16"/>
      <c r="E163" s="32"/>
      <c r="F163" s="16"/>
      <c r="G163" s="16"/>
      <c r="H163" s="16"/>
      <c r="I163" s="16"/>
      <c r="J163" s="16"/>
      <c r="K163" s="16"/>
      <c r="L163" s="32"/>
      <c r="M163" s="16"/>
      <c r="N163" s="16"/>
      <c r="O163" s="16"/>
      <c r="P163" s="16"/>
      <c r="Y163" s="20"/>
      <c r="Z163" s="20"/>
      <c r="AA163" s="20"/>
      <c r="AB163" s="20"/>
      <c r="AC163" s="20"/>
      <c r="AD163" s="20"/>
    </row>
    <row r="164" spans="3:30" s="1" customFormat="1">
      <c r="C164" s="16"/>
      <c r="D164" s="16"/>
      <c r="E164" s="32"/>
      <c r="F164" s="16"/>
      <c r="G164" s="16"/>
      <c r="H164" s="16"/>
      <c r="I164" s="16"/>
      <c r="J164" s="16"/>
      <c r="K164" s="16"/>
      <c r="L164" s="32"/>
      <c r="M164" s="16"/>
      <c r="N164" s="16"/>
      <c r="O164" s="16"/>
      <c r="P164" s="16"/>
      <c r="Y164" s="20"/>
      <c r="Z164" s="20"/>
      <c r="AA164" s="20"/>
      <c r="AB164" s="20"/>
      <c r="AC164" s="20"/>
      <c r="AD164" s="20"/>
    </row>
    <row r="165" spans="3:30" s="1" customFormat="1">
      <c r="C165" s="16"/>
      <c r="D165" s="16"/>
      <c r="E165" s="32"/>
      <c r="F165" s="16"/>
      <c r="G165" s="16"/>
      <c r="H165" s="16"/>
      <c r="I165" s="16"/>
      <c r="J165" s="16"/>
      <c r="K165" s="16"/>
      <c r="L165" s="32"/>
      <c r="M165" s="16"/>
      <c r="N165" s="16"/>
      <c r="O165" s="16"/>
      <c r="P165" s="16"/>
      <c r="Y165" s="20"/>
      <c r="Z165" s="20"/>
      <c r="AA165" s="20"/>
      <c r="AB165" s="20"/>
      <c r="AC165" s="20"/>
      <c r="AD165" s="20"/>
    </row>
    <row r="166" spans="3:30" s="1" customFormat="1">
      <c r="C166" s="16"/>
      <c r="D166" s="16"/>
      <c r="E166" s="32"/>
      <c r="F166" s="16"/>
      <c r="G166" s="16"/>
      <c r="H166" s="16"/>
      <c r="I166" s="16"/>
      <c r="J166" s="16"/>
      <c r="K166" s="16"/>
      <c r="L166" s="32"/>
      <c r="M166" s="16"/>
      <c r="N166" s="16"/>
      <c r="O166" s="16"/>
      <c r="P166" s="16"/>
      <c r="Y166" s="20"/>
      <c r="Z166" s="20"/>
      <c r="AA166" s="20"/>
      <c r="AB166" s="20"/>
      <c r="AC166" s="20"/>
      <c r="AD166" s="20"/>
    </row>
    <row r="167" spans="3:30" s="1" customFormat="1">
      <c r="C167" s="16"/>
      <c r="D167" s="16"/>
      <c r="E167" s="32"/>
      <c r="F167" s="16"/>
      <c r="G167" s="16"/>
      <c r="H167" s="16"/>
      <c r="I167" s="16"/>
      <c r="J167" s="16"/>
      <c r="K167" s="16"/>
      <c r="L167" s="32"/>
      <c r="M167" s="16"/>
      <c r="N167" s="16"/>
      <c r="O167" s="16"/>
      <c r="P167" s="16"/>
      <c r="Y167" s="20"/>
      <c r="Z167" s="20"/>
      <c r="AA167" s="20"/>
      <c r="AB167" s="20"/>
      <c r="AC167" s="20"/>
      <c r="AD167" s="20"/>
    </row>
    <row r="168" spans="3:30" s="1" customFormat="1">
      <c r="C168" s="16"/>
      <c r="D168" s="16"/>
      <c r="E168" s="32"/>
      <c r="F168" s="16"/>
      <c r="G168" s="16"/>
      <c r="H168" s="16"/>
      <c r="I168" s="16"/>
      <c r="J168" s="16"/>
      <c r="K168" s="16"/>
      <c r="L168" s="32"/>
      <c r="M168" s="16"/>
      <c r="N168" s="16"/>
      <c r="O168" s="16"/>
      <c r="P168" s="16"/>
      <c r="Y168" s="20"/>
      <c r="Z168" s="20"/>
      <c r="AA168" s="20"/>
      <c r="AB168" s="20"/>
      <c r="AC168" s="20"/>
      <c r="AD168" s="20"/>
    </row>
    <row r="169" spans="3:30" s="1" customFormat="1">
      <c r="C169" s="16"/>
      <c r="D169" s="16"/>
      <c r="E169" s="32"/>
      <c r="F169" s="16"/>
      <c r="G169" s="16"/>
      <c r="H169" s="16"/>
      <c r="I169" s="16"/>
      <c r="J169" s="16"/>
      <c r="K169" s="16"/>
      <c r="L169" s="32"/>
      <c r="M169" s="16"/>
      <c r="N169" s="16"/>
      <c r="O169" s="16"/>
      <c r="P169" s="16"/>
      <c r="Y169" s="20"/>
      <c r="Z169" s="20"/>
      <c r="AA169" s="20"/>
      <c r="AB169" s="20"/>
      <c r="AC169" s="20"/>
      <c r="AD169" s="20"/>
    </row>
    <row r="170" spans="3:30" s="1" customFormat="1">
      <c r="C170" s="16"/>
      <c r="D170" s="16"/>
      <c r="E170" s="32"/>
      <c r="F170" s="16"/>
      <c r="G170" s="16"/>
      <c r="H170" s="16"/>
      <c r="I170" s="16"/>
      <c r="J170" s="16"/>
      <c r="K170" s="16"/>
      <c r="L170" s="32"/>
      <c r="M170" s="16"/>
      <c r="N170" s="16"/>
      <c r="O170" s="16"/>
      <c r="P170" s="16"/>
      <c r="Y170" s="20"/>
      <c r="Z170" s="20"/>
      <c r="AA170" s="20"/>
      <c r="AB170" s="20"/>
      <c r="AC170" s="20"/>
      <c r="AD170" s="20"/>
    </row>
    <row r="171" spans="3:30" s="1" customFormat="1">
      <c r="C171" s="16"/>
      <c r="D171" s="16"/>
      <c r="E171" s="32"/>
      <c r="F171" s="16"/>
      <c r="G171" s="16"/>
      <c r="H171" s="16"/>
      <c r="I171" s="16"/>
      <c r="J171" s="16"/>
      <c r="K171" s="16"/>
      <c r="L171" s="32"/>
      <c r="M171" s="16"/>
      <c r="N171" s="16"/>
      <c r="O171" s="16"/>
      <c r="P171" s="16"/>
      <c r="Y171" s="20"/>
      <c r="Z171" s="20"/>
      <c r="AA171" s="20"/>
      <c r="AB171" s="20"/>
      <c r="AC171" s="20"/>
      <c r="AD171" s="20"/>
    </row>
    <row r="172" spans="3:30" s="1" customFormat="1">
      <c r="C172" s="16"/>
      <c r="D172" s="16"/>
      <c r="E172" s="32"/>
      <c r="F172" s="16"/>
      <c r="G172" s="16"/>
      <c r="H172" s="16"/>
      <c r="I172" s="16"/>
      <c r="J172" s="16"/>
      <c r="K172" s="16"/>
      <c r="L172" s="32"/>
      <c r="M172" s="16"/>
      <c r="N172" s="16"/>
      <c r="O172" s="16"/>
      <c r="P172" s="16"/>
      <c r="Y172" s="20"/>
      <c r="Z172" s="20"/>
      <c r="AA172" s="20"/>
      <c r="AB172" s="20"/>
      <c r="AC172" s="20"/>
      <c r="AD172" s="20"/>
    </row>
    <row r="173" spans="3:30" s="1" customFormat="1">
      <c r="C173" s="16"/>
      <c r="D173" s="16"/>
      <c r="E173" s="32"/>
      <c r="F173" s="16"/>
      <c r="G173" s="16"/>
      <c r="H173" s="16"/>
      <c r="I173" s="16"/>
      <c r="J173" s="16"/>
      <c r="K173" s="16"/>
      <c r="L173" s="32"/>
      <c r="M173" s="16"/>
      <c r="N173" s="16"/>
      <c r="O173" s="16"/>
      <c r="P173" s="16"/>
      <c r="Y173" s="20"/>
      <c r="Z173" s="20"/>
      <c r="AA173" s="20"/>
      <c r="AB173" s="20"/>
      <c r="AC173" s="20"/>
      <c r="AD173" s="20"/>
    </row>
    <row r="174" spans="3:30" s="1" customFormat="1">
      <c r="C174" s="16"/>
      <c r="D174" s="16"/>
      <c r="E174" s="32"/>
      <c r="F174" s="16"/>
      <c r="G174" s="16"/>
      <c r="H174" s="16"/>
      <c r="I174" s="16"/>
      <c r="J174" s="16"/>
      <c r="K174" s="16"/>
      <c r="L174" s="32"/>
      <c r="M174" s="16"/>
      <c r="N174" s="16"/>
      <c r="O174" s="16"/>
      <c r="P174" s="16"/>
      <c r="Y174" s="20"/>
      <c r="Z174" s="20"/>
      <c r="AA174" s="20"/>
      <c r="AB174" s="20"/>
      <c r="AC174" s="20"/>
      <c r="AD174" s="20"/>
    </row>
    <row r="175" spans="3:30" s="1" customFormat="1">
      <c r="C175" s="16"/>
      <c r="D175" s="16"/>
      <c r="E175" s="32"/>
      <c r="F175" s="16"/>
      <c r="G175" s="16"/>
      <c r="H175" s="16"/>
      <c r="I175" s="16"/>
      <c r="J175" s="16"/>
      <c r="K175" s="16"/>
      <c r="L175" s="32"/>
      <c r="M175" s="16"/>
      <c r="N175" s="16"/>
      <c r="O175" s="16"/>
      <c r="P175" s="16"/>
      <c r="Y175" s="20"/>
      <c r="Z175" s="20"/>
      <c r="AA175" s="20"/>
      <c r="AB175" s="20"/>
      <c r="AC175" s="20"/>
      <c r="AD175" s="20"/>
    </row>
    <row r="176" spans="3:30" s="1" customFormat="1">
      <c r="C176" s="16"/>
      <c r="D176" s="16"/>
      <c r="E176" s="32"/>
      <c r="F176" s="16"/>
      <c r="G176" s="16"/>
      <c r="H176" s="16"/>
      <c r="I176" s="16"/>
      <c r="J176" s="16"/>
      <c r="K176" s="16"/>
      <c r="L176" s="32"/>
      <c r="M176" s="16"/>
      <c r="N176" s="16"/>
      <c r="O176" s="16"/>
      <c r="P176" s="16"/>
      <c r="Y176" s="20"/>
      <c r="Z176" s="20"/>
      <c r="AA176" s="20"/>
      <c r="AB176" s="20"/>
      <c r="AC176" s="20"/>
      <c r="AD176" s="20"/>
    </row>
    <row r="177" spans="3:30" s="1" customFormat="1">
      <c r="C177" s="16"/>
      <c r="D177" s="16"/>
      <c r="E177" s="32"/>
      <c r="F177" s="16"/>
      <c r="G177" s="16"/>
      <c r="H177" s="16"/>
      <c r="I177" s="16"/>
      <c r="J177" s="16"/>
      <c r="K177" s="16"/>
      <c r="L177" s="32"/>
      <c r="M177" s="16"/>
      <c r="N177" s="16"/>
      <c r="O177" s="16"/>
      <c r="P177" s="16"/>
      <c r="Y177" s="20"/>
      <c r="Z177" s="20"/>
      <c r="AA177" s="20"/>
      <c r="AB177" s="20"/>
      <c r="AC177" s="20"/>
      <c r="AD177" s="20"/>
    </row>
    <row r="178" spans="3:30" s="1" customFormat="1">
      <c r="C178" s="16"/>
      <c r="D178" s="16"/>
      <c r="E178" s="32"/>
      <c r="F178" s="16"/>
      <c r="G178" s="16"/>
      <c r="H178" s="16"/>
      <c r="I178" s="16"/>
      <c r="J178" s="16"/>
      <c r="K178" s="16"/>
      <c r="L178" s="32"/>
      <c r="M178" s="16"/>
      <c r="N178" s="16"/>
      <c r="O178" s="16"/>
      <c r="P178" s="16"/>
      <c r="Y178" s="20"/>
      <c r="Z178" s="20"/>
      <c r="AA178" s="20"/>
      <c r="AB178" s="20"/>
      <c r="AC178" s="20"/>
      <c r="AD178" s="20"/>
    </row>
    <row r="179" spans="3:30" s="1" customFormat="1">
      <c r="C179" s="16"/>
      <c r="D179" s="16"/>
      <c r="E179" s="32"/>
      <c r="F179" s="16"/>
      <c r="G179" s="16"/>
      <c r="H179" s="16"/>
      <c r="I179" s="16"/>
      <c r="J179" s="16"/>
      <c r="K179" s="16"/>
      <c r="L179" s="32"/>
      <c r="M179" s="16"/>
      <c r="N179" s="16"/>
      <c r="O179" s="16"/>
      <c r="P179" s="16"/>
      <c r="Y179" s="20"/>
      <c r="Z179" s="20"/>
      <c r="AA179" s="20"/>
      <c r="AB179" s="20"/>
      <c r="AC179" s="20"/>
      <c r="AD179" s="20"/>
    </row>
    <row r="180" spans="3:30" s="1" customFormat="1">
      <c r="C180" s="16"/>
      <c r="D180" s="16"/>
      <c r="E180" s="32"/>
      <c r="F180" s="16"/>
      <c r="G180" s="16"/>
      <c r="H180" s="16"/>
      <c r="I180" s="16"/>
      <c r="J180" s="16"/>
      <c r="K180" s="16"/>
      <c r="L180" s="32"/>
      <c r="M180" s="16"/>
      <c r="N180" s="16"/>
      <c r="O180" s="16"/>
      <c r="P180" s="16"/>
      <c r="Y180" s="20"/>
      <c r="Z180" s="20"/>
      <c r="AA180" s="20"/>
      <c r="AB180" s="20"/>
      <c r="AC180" s="20"/>
      <c r="AD180" s="20"/>
    </row>
    <row r="181" spans="3:30" s="1" customFormat="1">
      <c r="C181" s="16"/>
      <c r="D181" s="16"/>
      <c r="E181" s="32"/>
      <c r="F181" s="16"/>
      <c r="G181" s="16"/>
      <c r="H181" s="16"/>
      <c r="I181" s="16"/>
      <c r="J181" s="16"/>
      <c r="K181" s="16"/>
      <c r="L181" s="32"/>
      <c r="M181" s="16"/>
      <c r="N181" s="16"/>
      <c r="O181" s="16"/>
      <c r="P181" s="16"/>
      <c r="Y181" s="20"/>
      <c r="Z181" s="20"/>
      <c r="AA181" s="20"/>
      <c r="AB181" s="20"/>
      <c r="AC181" s="20"/>
      <c r="AD181" s="20"/>
    </row>
    <row r="182" spans="3:30" s="1" customFormat="1">
      <c r="C182" s="16"/>
      <c r="D182" s="16"/>
      <c r="E182" s="32"/>
      <c r="F182" s="16"/>
      <c r="G182" s="16"/>
      <c r="H182" s="16"/>
      <c r="I182" s="16"/>
      <c r="J182" s="16"/>
      <c r="K182" s="16"/>
      <c r="L182" s="32"/>
      <c r="M182" s="16"/>
      <c r="N182" s="16"/>
      <c r="O182" s="16"/>
      <c r="P182" s="16"/>
      <c r="Y182" s="20"/>
      <c r="Z182" s="20"/>
      <c r="AA182" s="20"/>
      <c r="AB182" s="20"/>
      <c r="AC182" s="20"/>
      <c r="AD182" s="20"/>
    </row>
    <row r="183" spans="3:30" s="1" customFormat="1">
      <c r="C183" s="16"/>
      <c r="D183" s="16"/>
      <c r="E183" s="32"/>
      <c r="F183" s="16"/>
      <c r="G183" s="16"/>
      <c r="H183" s="16"/>
      <c r="I183" s="16"/>
      <c r="J183" s="16"/>
      <c r="K183" s="16"/>
      <c r="L183" s="32"/>
      <c r="M183" s="16"/>
      <c r="N183" s="16"/>
      <c r="O183" s="16"/>
      <c r="P183" s="16"/>
      <c r="Y183" s="20"/>
      <c r="Z183" s="20"/>
      <c r="AA183" s="20"/>
      <c r="AB183" s="20"/>
      <c r="AC183" s="20"/>
      <c r="AD183" s="20"/>
    </row>
    <row r="184" spans="3:30" s="1" customFormat="1">
      <c r="C184" s="16"/>
      <c r="D184" s="16"/>
      <c r="E184" s="32"/>
      <c r="F184" s="16"/>
      <c r="G184" s="16"/>
      <c r="H184" s="16"/>
      <c r="I184" s="16"/>
      <c r="J184" s="16"/>
      <c r="K184" s="16"/>
      <c r="L184" s="32"/>
      <c r="M184" s="16"/>
      <c r="N184" s="16"/>
      <c r="O184" s="16"/>
      <c r="P184" s="16"/>
      <c r="Y184" s="20"/>
      <c r="Z184" s="20"/>
      <c r="AA184" s="20"/>
      <c r="AB184" s="20"/>
      <c r="AC184" s="20"/>
      <c r="AD184" s="20"/>
    </row>
    <row r="185" spans="3:30" s="1" customFormat="1">
      <c r="C185" s="16"/>
      <c r="D185" s="16"/>
      <c r="E185" s="32"/>
      <c r="F185" s="16"/>
      <c r="G185" s="16"/>
      <c r="H185" s="16"/>
      <c r="I185" s="16"/>
      <c r="J185" s="16"/>
      <c r="K185" s="16"/>
      <c r="L185" s="32"/>
      <c r="M185" s="16"/>
      <c r="N185" s="16"/>
      <c r="O185" s="16"/>
      <c r="P185" s="16"/>
      <c r="Y185" s="20"/>
      <c r="Z185" s="20"/>
      <c r="AA185" s="20"/>
      <c r="AB185" s="20"/>
      <c r="AC185" s="20"/>
      <c r="AD185" s="20"/>
    </row>
    <row r="186" spans="3:30" s="1" customFormat="1">
      <c r="C186" s="16"/>
      <c r="D186" s="16"/>
      <c r="E186" s="32"/>
      <c r="F186" s="16"/>
      <c r="G186" s="16"/>
      <c r="H186" s="16"/>
      <c r="I186" s="16"/>
      <c r="J186" s="16"/>
      <c r="K186" s="16"/>
      <c r="L186" s="32"/>
      <c r="M186" s="16"/>
      <c r="N186" s="16"/>
      <c r="O186" s="16"/>
      <c r="P186" s="16"/>
      <c r="Y186" s="20"/>
      <c r="Z186" s="20"/>
      <c r="AA186" s="20"/>
      <c r="AB186" s="20"/>
      <c r="AC186" s="20"/>
      <c r="AD186" s="20"/>
    </row>
    <row r="187" spans="3:30" s="1" customFormat="1">
      <c r="C187" s="16"/>
      <c r="D187" s="16"/>
      <c r="E187" s="32"/>
      <c r="F187" s="16"/>
      <c r="G187" s="16"/>
      <c r="H187" s="16"/>
      <c r="I187" s="16"/>
      <c r="J187" s="16"/>
      <c r="K187" s="16"/>
      <c r="L187" s="32"/>
      <c r="M187" s="16"/>
      <c r="N187" s="16"/>
      <c r="O187" s="16"/>
      <c r="P187" s="16"/>
      <c r="Y187" s="20"/>
      <c r="Z187" s="20"/>
      <c r="AA187" s="20"/>
      <c r="AB187" s="20"/>
      <c r="AC187" s="20"/>
      <c r="AD187" s="20"/>
    </row>
    <row r="188" spans="3:30" s="1" customFormat="1">
      <c r="C188" s="16"/>
      <c r="D188" s="16"/>
      <c r="E188" s="32"/>
      <c r="F188" s="16"/>
      <c r="G188" s="16"/>
      <c r="H188" s="16"/>
      <c r="I188" s="16"/>
      <c r="J188" s="16"/>
      <c r="K188" s="16"/>
      <c r="L188" s="32"/>
      <c r="M188" s="16"/>
      <c r="N188" s="16"/>
      <c r="O188" s="16"/>
      <c r="P188" s="16"/>
      <c r="Y188" s="20"/>
      <c r="Z188" s="20"/>
      <c r="AA188" s="20"/>
      <c r="AB188" s="20"/>
      <c r="AC188" s="20"/>
      <c r="AD188" s="20"/>
    </row>
    <row r="189" spans="3:30" s="1" customFormat="1">
      <c r="C189" s="16"/>
      <c r="D189" s="16"/>
      <c r="E189" s="32"/>
      <c r="F189" s="16"/>
      <c r="G189" s="16"/>
      <c r="H189" s="16"/>
      <c r="I189" s="16"/>
      <c r="J189" s="16"/>
      <c r="K189" s="16"/>
      <c r="L189" s="32"/>
      <c r="M189" s="16"/>
      <c r="N189" s="16"/>
      <c r="O189" s="16"/>
      <c r="P189" s="16"/>
      <c r="Y189" s="20"/>
      <c r="Z189" s="20"/>
      <c r="AA189" s="20"/>
      <c r="AB189" s="20"/>
      <c r="AC189" s="20"/>
      <c r="AD189" s="20"/>
    </row>
    <row r="190" spans="3:30" s="1" customFormat="1">
      <c r="C190" s="16"/>
      <c r="D190" s="16"/>
      <c r="E190" s="32"/>
      <c r="F190" s="16"/>
      <c r="G190" s="16"/>
      <c r="H190" s="16"/>
      <c r="I190" s="16"/>
      <c r="J190" s="16"/>
      <c r="K190" s="16"/>
      <c r="L190" s="32"/>
      <c r="M190" s="16"/>
      <c r="N190" s="16"/>
      <c r="O190" s="16"/>
      <c r="P190" s="16"/>
      <c r="Y190" s="20"/>
      <c r="Z190" s="20"/>
      <c r="AA190" s="20"/>
      <c r="AB190" s="20"/>
      <c r="AC190" s="20"/>
      <c r="AD190" s="20"/>
    </row>
    <row r="191" spans="3:30" s="1" customFormat="1">
      <c r="C191" s="16"/>
      <c r="D191" s="16"/>
      <c r="E191" s="32"/>
      <c r="F191" s="16"/>
      <c r="G191" s="16"/>
      <c r="H191" s="16"/>
      <c r="I191" s="16"/>
      <c r="J191" s="16"/>
      <c r="K191" s="16"/>
      <c r="L191" s="32"/>
      <c r="M191" s="16"/>
      <c r="N191" s="16"/>
      <c r="O191" s="16"/>
      <c r="P191" s="16"/>
      <c r="Y191" s="20"/>
      <c r="Z191" s="20"/>
      <c r="AA191" s="20"/>
      <c r="AB191" s="20"/>
      <c r="AC191" s="20"/>
      <c r="AD191" s="20"/>
    </row>
    <row r="192" spans="3:30" s="1" customFormat="1">
      <c r="C192" s="16"/>
      <c r="D192" s="16"/>
      <c r="E192" s="32"/>
      <c r="F192" s="16"/>
      <c r="G192" s="16"/>
      <c r="H192" s="16"/>
      <c r="I192" s="16"/>
      <c r="J192" s="16"/>
      <c r="K192" s="16"/>
      <c r="L192" s="32"/>
      <c r="M192" s="16"/>
      <c r="N192" s="16"/>
      <c r="O192" s="16"/>
      <c r="P192" s="16"/>
      <c r="Y192" s="20"/>
      <c r="Z192" s="20"/>
      <c r="AA192" s="20"/>
      <c r="AB192" s="20"/>
      <c r="AC192" s="20"/>
      <c r="AD192" s="20"/>
    </row>
    <row r="193" spans="3:30" s="1" customFormat="1">
      <c r="C193" s="16"/>
      <c r="D193" s="16"/>
      <c r="E193" s="32"/>
      <c r="F193" s="16"/>
      <c r="G193" s="16"/>
      <c r="H193" s="16"/>
      <c r="I193" s="16"/>
      <c r="J193" s="16"/>
      <c r="K193" s="16"/>
      <c r="L193" s="32"/>
      <c r="M193" s="16"/>
      <c r="N193" s="16"/>
      <c r="O193" s="16"/>
      <c r="P193" s="16"/>
      <c r="Y193" s="20"/>
      <c r="Z193" s="20"/>
      <c r="AA193" s="20"/>
      <c r="AB193" s="20"/>
      <c r="AC193" s="20"/>
      <c r="AD193" s="20"/>
    </row>
    <row r="194" spans="3:30" s="1" customFormat="1">
      <c r="C194" s="16"/>
      <c r="D194" s="16"/>
      <c r="E194" s="32"/>
      <c r="F194" s="16"/>
      <c r="G194" s="16"/>
      <c r="H194" s="16"/>
      <c r="I194" s="16"/>
      <c r="J194" s="16"/>
      <c r="K194" s="16"/>
      <c r="L194" s="32"/>
      <c r="M194" s="16"/>
      <c r="N194" s="16"/>
      <c r="O194" s="16"/>
      <c r="P194" s="16"/>
      <c r="Y194" s="20"/>
      <c r="Z194" s="20"/>
      <c r="AA194" s="20"/>
      <c r="AB194" s="20"/>
      <c r="AC194" s="20"/>
      <c r="AD194" s="20"/>
    </row>
    <row r="195" spans="3:30" s="1" customFormat="1">
      <c r="C195" s="16"/>
      <c r="D195" s="16"/>
      <c r="E195" s="32"/>
      <c r="F195" s="16"/>
      <c r="G195" s="16"/>
      <c r="H195" s="16"/>
      <c r="I195" s="16"/>
      <c r="J195" s="16"/>
      <c r="K195" s="16"/>
      <c r="L195" s="32"/>
      <c r="M195" s="16"/>
      <c r="N195" s="16"/>
      <c r="O195" s="16"/>
      <c r="P195" s="16"/>
      <c r="Y195" s="20"/>
      <c r="Z195" s="20"/>
      <c r="AA195" s="20"/>
      <c r="AB195" s="20"/>
      <c r="AC195" s="20"/>
      <c r="AD195" s="20"/>
    </row>
    <row r="196" spans="3:30" s="1" customFormat="1">
      <c r="C196" s="16"/>
      <c r="D196" s="16"/>
      <c r="E196" s="32"/>
      <c r="F196" s="16"/>
      <c r="G196" s="16"/>
      <c r="H196" s="16"/>
      <c r="I196" s="16"/>
      <c r="J196" s="16"/>
      <c r="K196" s="16"/>
      <c r="L196" s="32"/>
      <c r="M196" s="16"/>
      <c r="N196" s="16"/>
      <c r="O196" s="16"/>
      <c r="P196" s="16"/>
      <c r="Y196" s="20"/>
      <c r="Z196" s="20"/>
      <c r="AA196" s="20"/>
      <c r="AB196" s="20"/>
      <c r="AC196" s="20"/>
      <c r="AD196" s="20"/>
    </row>
    <row r="197" spans="3:30" s="1" customFormat="1">
      <c r="C197" s="16"/>
      <c r="D197" s="16"/>
      <c r="E197" s="32"/>
      <c r="F197" s="16"/>
      <c r="G197" s="16"/>
      <c r="H197" s="16"/>
      <c r="I197" s="16"/>
      <c r="J197" s="16"/>
      <c r="K197" s="16"/>
      <c r="L197" s="32"/>
      <c r="M197" s="16"/>
      <c r="N197" s="16"/>
      <c r="O197" s="16"/>
      <c r="P197" s="16"/>
      <c r="Y197" s="20"/>
      <c r="Z197" s="20"/>
      <c r="AA197" s="20"/>
      <c r="AB197" s="20"/>
      <c r="AC197" s="20"/>
      <c r="AD197" s="20"/>
    </row>
    <row r="198" spans="3:30" s="1" customFormat="1">
      <c r="C198" s="16"/>
      <c r="D198" s="16"/>
      <c r="E198" s="32"/>
      <c r="F198" s="16"/>
      <c r="G198" s="16"/>
      <c r="H198" s="16"/>
      <c r="I198" s="16"/>
      <c r="J198" s="16"/>
      <c r="K198" s="16"/>
      <c r="L198" s="32"/>
      <c r="M198" s="16"/>
      <c r="N198" s="16"/>
      <c r="O198" s="16"/>
      <c r="P198" s="16"/>
      <c r="Y198" s="20"/>
      <c r="Z198" s="20"/>
      <c r="AA198" s="20"/>
      <c r="AB198" s="20"/>
      <c r="AC198" s="20"/>
      <c r="AD198" s="20"/>
    </row>
    <row r="199" spans="3:30" s="1" customFormat="1">
      <c r="C199" s="16"/>
      <c r="D199" s="16"/>
      <c r="E199" s="32"/>
      <c r="F199" s="16"/>
      <c r="G199" s="16"/>
      <c r="H199" s="16"/>
      <c r="I199" s="16"/>
      <c r="J199" s="16"/>
      <c r="K199" s="16"/>
      <c r="L199" s="32"/>
      <c r="M199" s="16"/>
      <c r="N199" s="16"/>
      <c r="O199" s="16"/>
      <c r="P199" s="16"/>
      <c r="Y199" s="20"/>
      <c r="Z199" s="20"/>
      <c r="AA199" s="20"/>
      <c r="AB199" s="20"/>
      <c r="AC199" s="20"/>
      <c r="AD199" s="20"/>
    </row>
    <row r="200" spans="3:30" s="1" customFormat="1">
      <c r="C200" s="16"/>
      <c r="D200" s="16"/>
      <c r="E200" s="32"/>
      <c r="F200" s="16"/>
      <c r="G200" s="16"/>
      <c r="H200" s="16"/>
      <c r="I200" s="16"/>
      <c r="J200" s="16"/>
      <c r="K200" s="16"/>
      <c r="L200" s="32"/>
      <c r="M200" s="16"/>
      <c r="N200" s="16"/>
      <c r="O200" s="16"/>
      <c r="P200" s="16"/>
      <c r="Y200" s="20"/>
      <c r="Z200" s="20"/>
      <c r="AA200" s="20"/>
      <c r="AB200" s="20"/>
      <c r="AC200" s="20"/>
      <c r="AD200" s="20"/>
    </row>
    <row r="201" spans="3:30" s="1" customFormat="1">
      <c r="C201" s="16"/>
      <c r="D201" s="16"/>
      <c r="E201" s="32"/>
      <c r="F201" s="16"/>
      <c r="G201" s="16"/>
      <c r="H201" s="16"/>
      <c r="I201" s="16"/>
      <c r="J201" s="16"/>
      <c r="K201" s="16"/>
      <c r="L201" s="32"/>
      <c r="M201" s="16"/>
      <c r="N201" s="16"/>
      <c r="O201" s="16"/>
      <c r="P201" s="16"/>
      <c r="Y201" s="20"/>
      <c r="Z201" s="20"/>
      <c r="AA201" s="20"/>
      <c r="AB201" s="20"/>
      <c r="AC201" s="20"/>
      <c r="AD201" s="20"/>
    </row>
    <row r="202" spans="3:30" s="1" customFormat="1">
      <c r="C202" s="16"/>
      <c r="D202" s="16"/>
      <c r="E202" s="32"/>
      <c r="F202" s="16"/>
      <c r="G202" s="16"/>
      <c r="H202" s="16"/>
      <c r="I202" s="16"/>
      <c r="J202" s="16"/>
      <c r="K202" s="16"/>
      <c r="L202" s="32"/>
      <c r="M202" s="16"/>
      <c r="N202" s="16"/>
      <c r="O202" s="16"/>
      <c r="P202" s="16"/>
      <c r="Y202" s="20"/>
      <c r="Z202" s="20"/>
      <c r="AA202" s="20"/>
      <c r="AB202" s="20"/>
      <c r="AC202" s="20"/>
      <c r="AD202" s="20"/>
    </row>
    <row r="203" spans="3:30" s="1" customFormat="1">
      <c r="C203" s="16"/>
      <c r="D203" s="16"/>
      <c r="E203" s="32"/>
      <c r="F203" s="16"/>
      <c r="G203" s="16"/>
      <c r="H203" s="16"/>
      <c r="I203" s="16"/>
      <c r="J203" s="16"/>
      <c r="K203" s="16"/>
      <c r="L203" s="32"/>
      <c r="M203" s="16"/>
      <c r="N203" s="16"/>
      <c r="O203" s="16"/>
      <c r="P203" s="16"/>
      <c r="Y203" s="20"/>
      <c r="Z203" s="20"/>
      <c r="AA203" s="20"/>
      <c r="AB203" s="20"/>
      <c r="AC203" s="20"/>
      <c r="AD203" s="20"/>
    </row>
    <row r="204" spans="3:30" s="1" customFormat="1">
      <c r="C204" s="16"/>
      <c r="D204" s="16"/>
      <c r="E204" s="32"/>
      <c r="F204" s="16"/>
      <c r="G204" s="16"/>
      <c r="H204" s="16"/>
      <c r="I204" s="16"/>
      <c r="J204" s="16"/>
      <c r="K204" s="16"/>
      <c r="L204" s="32"/>
      <c r="M204" s="16"/>
      <c r="N204" s="16"/>
      <c r="O204" s="16"/>
      <c r="P204" s="16"/>
      <c r="Y204" s="20"/>
      <c r="Z204" s="20"/>
      <c r="AA204" s="20"/>
      <c r="AB204" s="20"/>
      <c r="AC204" s="20"/>
      <c r="AD204" s="20"/>
    </row>
    <row r="205" spans="3:30" s="1" customFormat="1">
      <c r="C205" s="16"/>
      <c r="D205" s="16"/>
      <c r="E205" s="32"/>
      <c r="F205" s="16"/>
      <c r="G205" s="16"/>
      <c r="H205" s="16"/>
      <c r="I205" s="16"/>
      <c r="J205" s="16"/>
      <c r="K205" s="16"/>
      <c r="L205" s="32"/>
      <c r="M205" s="16"/>
      <c r="N205" s="16"/>
      <c r="O205" s="16"/>
      <c r="P205" s="16"/>
      <c r="Y205" s="20"/>
      <c r="Z205" s="20"/>
      <c r="AA205" s="20"/>
      <c r="AB205" s="20"/>
      <c r="AC205" s="20"/>
      <c r="AD205" s="20"/>
    </row>
    <row r="206" spans="3:30" s="1" customFormat="1">
      <c r="C206" s="16"/>
      <c r="D206" s="16"/>
      <c r="E206" s="32"/>
      <c r="F206" s="16"/>
      <c r="G206" s="16"/>
      <c r="H206" s="16"/>
      <c r="I206" s="16"/>
      <c r="J206" s="16"/>
      <c r="K206" s="16"/>
      <c r="L206" s="32"/>
      <c r="M206" s="16"/>
      <c r="N206" s="16"/>
      <c r="O206" s="16"/>
      <c r="P206" s="16"/>
      <c r="Y206" s="20"/>
      <c r="Z206" s="20"/>
      <c r="AA206" s="20"/>
      <c r="AB206" s="20"/>
      <c r="AC206" s="20"/>
      <c r="AD206" s="20"/>
    </row>
    <row r="207" spans="3:30" s="1" customFormat="1">
      <c r="C207" s="16"/>
      <c r="D207" s="16"/>
      <c r="E207" s="32"/>
      <c r="F207" s="16"/>
      <c r="G207" s="16"/>
      <c r="H207" s="16"/>
      <c r="I207" s="16"/>
      <c r="J207" s="16"/>
      <c r="K207" s="16"/>
      <c r="L207" s="32"/>
      <c r="M207" s="16"/>
      <c r="N207" s="16"/>
      <c r="O207" s="16"/>
      <c r="P207" s="16"/>
      <c r="Y207" s="20"/>
      <c r="Z207" s="20"/>
      <c r="AA207" s="20"/>
      <c r="AB207" s="20"/>
      <c r="AC207" s="20"/>
      <c r="AD207" s="20"/>
    </row>
    <row r="208" spans="3:30" s="1" customFormat="1">
      <c r="C208" s="16"/>
      <c r="D208" s="16"/>
      <c r="E208" s="32"/>
      <c r="F208" s="16"/>
      <c r="G208" s="16"/>
      <c r="H208" s="16"/>
      <c r="I208" s="16"/>
      <c r="J208" s="16"/>
      <c r="K208" s="16"/>
      <c r="L208" s="32"/>
      <c r="M208" s="16"/>
      <c r="N208" s="16"/>
      <c r="O208" s="16"/>
      <c r="P208" s="16"/>
      <c r="Y208" s="20"/>
      <c r="Z208" s="20"/>
      <c r="AA208" s="20"/>
      <c r="AB208" s="20"/>
      <c r="AC208" s="20"/>
      <c r="AD208" s="20"/>
    </row>
    <row r="209" spans="3:30" s="1" customFormat="1">
      <c r="C209" s="16"/>
      <c r="D209" s="16"/>
      <c r="E209" s="32"/>
      <c r="F209" s="16"/>
      <c r="G209" s="16"/>
      <c r="H209" s="16"/>
      <c r="I209" s="16"/>
      <c r="J209" s="16"/>
      <c r="K209" s="16"/>
      <c r="L209" s="32"/>
      <c r="M209" s="16"/>
      <c r="N209" s="16"/>
      <c r="O209" s="16"/>
      <c r="P209" s="16"/>
      <c r="Y209" s="20"/>
      <c r="Z209" s="20"/>
      <c r="AA209" s="20"/>
      <c r="AB209" s="20"/>
      <c r="AC209" s="20"/>
      <c r="AD209" s="20"/>
    </row>
    <row r="210" spans="3:30" s="1" customFormat="1">
      <c r="C210" s="16"/>
      <c r="D210" s="16"/>
      <c r="E210" s="32"/>
      <c r="F210" s="16"/>
      <c r="G210" s="16"/>
      <c r="H210" s="16"/>
      <c r="I210" s="16"/>
      <c r="J210" s="16"/>
      <c r="K210" s="16"/>
      <c r="L210" s="32"/>
      <c r="M210" s="16"/>
      <c r="N210" s="16"/>
      <c r="O210" s="16"/>
      <c r="P210" s="16"/>
      <c r="Y210" s="20"/>
      <c r="Z210" s="20"/>
      <c r="AA210" s="20"/>
      <c r="AB210" s="20"/>
      <c r="AC210" s="20"/>
      <c r="AD210" s="20"/>
    </row>
    <row r="211" spans="3:30" s="1" customFormat="1">
      <c r="C211" s="16"/>
      <c r="D211" s="16"/>
      <c r="E211" s="32"/>
      <c r="F211" s="16"/>
      <c r="G211" s="16"/>
      <c r="H211" s="16"/>
      <c r="I211" s="16"/>
      <c r="J211" s="16"/>
      <c r="K211" s="16"/>
      <c r="L211" s="32"/>
      <c r="M211" s="16"/>
      <c r="N211" s="16"/>
      <c r="O211" s="16"/>
      <c r="P211" s="16"/>
      <c r="Y211" s="20"/>
      <c r="Z211" s="20"/>
      <c r="AA211" s="20"/>
      <c r="AB211" s="20"/>
      <c r="AC211" s="20"/>
      <c r="AD211" s="20"/>
    </row>
    <row r="212" spans="3:30" s="1" customFormat="1">
      <c r="C212" s="16"/>
      <c r="D212" s="16"/>
      <c r="E212" s="32"/>
      <c r="F212" s="16"/>
      <c r="G212" s="16"/>
      <c r="H212" s="16"/>
      <c r="I212" s="16"/>
      <c r="J212" s="16"/>
      <c r="K212" s="16"/>
      <c r="L212" s="32"/>
      <c r="M212" s="16"/>
      <c r="N212" s="16"/>
      <c r="O212" s="16"/>
      <c r="P212" s="16"/>
      <c r="Y212" s="20"/>
      <c r="Z212" s="20"/>
      <c r="AA212" s="20"/>
      <c r="AB212" s="20"/>
      <c r="AC212" s="20"/>
      <c r="AD212" s="20"/>
    </row>
    <row r="213" spans="3:30" s="1" customFormat="1">
      <c r="C213" s="16"/>
      <c r="D213" s="16"/>
      <c r="E213" s="32"/>
      <c r="F213" s="16"/>
      <c r="G213" s="16"/>
      <c r="H213" s="16"/>
      <c r="I213" s="16"/>
      <c r="J213" s="16"/>
      <c r="K213" s="16"/>
      <c r="L213" s="32"/>
      <c r="M213" s="16"/>
      <c r="N213" s="16"/>
      <c r="O213" s="16"/>
      <c r="P213" s="16"/>
      <c r="Y213" s="20"/>
      <c r="Z213" s="20"/>
      <c r="AA213" s="20"/>
      <c r="AB213" s="20"/>
      <c r="AC213" s="20"/>
      <c r="AD213" s="20"/>
    </row>
    <row r="214" spans="3:30" s="1" customFormat="1">
      <c r="C214" s="16"/>
      <c r="D214" s="16"/>
      <c r="E214" s="32"/>
      <c r="F214" s="16"/>
      <c r="G214" s="16"/>
      <c r="H214" s="16"/>
      <c r="I214" s="16"/>
      <c r="J214" s="16"/>
      <c r="K214" s="16"/>
      <c r="L214" s="32"/>
      <c r="M214" s="16"/>
      <c r="N214" s="16"/>
      <c r="O214" s="16"/>
      <c r="P214" s="16"/>
      <c r="Y214" s="20"/>
      <c r="Z214" s="20"/>
      <c r="AA214" s="20"/>
      <c r="AB214" s="20"/>
      <c r="AC214" s="20"/>
      <c r="AD214" s="20"/>
    </row>
    <row r="215" spans="3:30" s="1" customFormat="1">
      <c r="C215" s="16"/>
      <c r="D215" s="16"/>
      <c r="E215" s="32"/>
      <c r="F215" s="16"/>
      <c r="G215" s="16"/>
      <c r="H215" s="16"/>
      <c r="I215" s="16"/>
      <c r="J215" s="16"/>
      <c r="K215" s="16"/>
      <c r="L215" s="32"/>
      <c r="M215" s="16"/>
      <c r="N215" s="16"/>
      <c r="O215" s="16"/>
      <c r="P215" s="16"/>
      <c r="Y215" s="20"/>
      <c r="Z215" s="20"/>
      <c r="AA215" s="20"/>
      <c r="AB215" s="20"/>
      <c r="AC215" s="20"/>
      <c r="AD215" s="20"/>
    </row>
    <row r="216" spans="3:30" s="1" customFormat="1">
      <c r="C216" s="16"/>
      <c r="D216" s="16"/>
      <c r="E216" s="32"/>
      <c r="F216" s="16"/>
      <c r="G216" s="16"/>
      <c r="H216" s="16"/>
      <c r="I216" s="16"/>
      <c r="J216" s="16"/>
      <c r="K216" s="16"/>
      <c r="L216" s="32"/>
      <c r="M216" s="16"/>
      <c r="N216" s="16"/>
      <c r="O216" s="16"/>
      <c r="P216" s="16"/>
      <c r="Y216" s="20"/>
      <c r="Z216" s="20"/>
      <c r="AA216" s="20"/>
      <c r="AB216" s="20"/>
      <c r="AC216" s="20"/>
      <c r="AD216" s="20"/>
    </row>
    <row r="217" spans="3:30" s="1" customFormat="1">
      <c r="C217" s="16"/>
      <c r="D217" s="16"/>
      <c r="E217" s="32"/>
      <c r="F217" s="16"/>
      <c r="G217" s="16"/>
      <c r="H217" s="16"/>
      <c r="I217" s="16"/>
      <c r="J217" s="16"/>
      <c r="K217" s="16"/>
      <c r="L217" s="32"/>
      <c r="M217" s="16"/>
      <c r="N217" s="16"/>
      <c r="O217" s="16"/>
      <c r="P217" s="16"/>
      <c r="Y217" s="20"/>
      <c r="Z217" s="20"/>
      <c r="AA217" s="20"/>
      <c r="AB217" s="20"/>
      <c r="AC217" s="20"/>
      <c r="AD217" s="20"/>
    </row>
    <row r="218" spans="3:30" s="1" customFormat="1">
      <c r="C218" s="16"/>
      <c r="D218" s="16"/>
      <c r="E218" s="32"/>
      <c r="F218" s="16"/>
      <c r="G218" s="16"/>
      <c r="H218" s="16"/>
      <c r="I218" s="16"/>
      <c r="J218" s="16"/>
      <c r="K218" s="16"/>
      <c r="L218" s="32"/>
      <c r="M218" s="16"/>
      <c r="N218" s="16"/>
      <c r="O218" s="16"/>
      <c r="P218" s="16"/>
      <c r="Y218" s="20"/>
      <c r="Z218" s="20"/>
      <c r="AA218" s="20"/>
      <c r="AB218" s="20"/>
      <c r="AC218" s="20"/>
      <c r="AD218" s="20"/>
    </row>
    <row r="219" spans="3:30" s="1" customFormat="1">
      <c r="C219" s="16"/>
      <c r="D219" s="16"/>
      <c r="E219" s="32"/>
      <c r="F219" s="16"/>
      <c r="G219" s="16"/>
      <c r="H219" s="16"/>
      <c r="I219" s="16"/>
      <c r="J219" s="16"/>
      <c r="K219" s="16"/>
      <c r="L219" s="32"/>
      <c r="M219" s="16"/>
      <c r="N219" s="16"/>
      <c r="O219" s="16"/>
      <c r="P219" s="16"/>
      <c r="Y219" s="20"/>
      <c r="Z219" s="20"/>
      <c r="AA219" s="20"/>
      <c r="AB219" s="20"/>
      <c r="AC219" s="20"/>
      <c r="AD219" s="20"/>
    </row>
    <row r="220" spans="3:30" s="1" customFormat="1">
      <c r="C220" s="16"/>
      <c r="D220" s="16"/>
      <c r="E220" s="32"/>
      <c r="F220" s="16"/>
      <c r="G220" s="16"/>
      <c r="H220" s="16"/>
      <c r="I220" s="16"/>
      <c r="J220" s="16"/>
      <c r="K220" s="16"/>
      <c r="L220" s="32"/>
      <c r="M220" s="16"/>
      <c r="N220" s="16"/>
      <c r="O220" s="16"/>
      <c r="P220" s="16"/>
      <c r="Y220" s="20"/>
      <c r="Z220" s="20"/>
      <c r="AA220" s="20"/>
      <c r="AB220" s="20"/>
      <c r="AC220" s="20"/>
      <c r="AD220" s="20"/>
    </row>
    <row r="221" spans="3:30" s="1" customFormat="1">
      <c r="C221" s="16"/>
      <c r="D221" s="16"/>
      <c r="E221" s="32"/>
      <c r="F221" s="16"/>
      <c r="G221" s="16"/>
      <c r="H221" s="16"/>
      <c r="I221" s="16"/>
      <c r="J221" s="16"/>
      <c r="K221" s="16"/>
      <c r="L221" s="32"/>
      <c r="M221" s="16"/>
      <c r="N221" s="16"/>
      <c r="O221" s="16"/>
      <c r="P221" s="16"/>
      <c r="Y221" s="20"/>
      <c r="Z221" s="20"/>
      <c r="AA221" s="20"/>
      <c r="AB221" s="20"/>
      <c r="AC221" s="20"/>
      <c r="AD221" s="20"/>
    </row>
    <row r="222" spans="3:30" s="1" customFormat="1">
      <c r="C222" s="16"/>
      <c r="D222" s="16"/>
      <c r="E222" s="32"/>
      <c r="F222" s="16"/>
      <c r="G222" s="16"/>
      <c r="H222" s="16"/>
      <c r="I222" s="16"/>
      <c r="J222" s="16"/>
      <c r="K222" s="16"/>
      <c r="L222" s="32"/>
      <c r="M222" s="16"/>
      <c r="N222" s="16"/>
      <c r="O222" s="16"/>
      <c r="P222" s="16"/>
      <c r="Y222" s="20"/>
      <c r="Z222" s="20"/>
      <c r="AA222" s="20"/>
      <c r="AB222" s="20"/>
      <c r="AC222" s="20"/>
      <c r="AD222" s="20"/>
    </row>
    <row r="223" spans="3:30" s="1" customFormat="1">
      <c r="C223" s="16"/>
      <c r="D223" s="16"/>
      <c r="E223" s="32"/>
      <c r="F223" s="16"/>
      <c r="G223" s="16"/>
      <c r="H223" s="16"/>
      <c r="I223" s="16"/>
      <c r="J223" s="16"/>
      <c r="K223" s="16"/>
      <c r="L223" s="32"/>
      <c r="M223" s="16"/>
      <c r="N223" s="16"/>
      <c r="O223" s="16"/>
      <c r="P223" s="16"/>
      <c r="Y223" s="20"/>
      <c r="Z223" s="20"/>
      <c r="AA223" s="20"/>
      <c r="AB223" s="20"/>
      <c r="AC223" s="20"/>
      <c r="AD223" s="20"/>
    </row>
    <row r="224" spans="3:30" s="1" customFormat="1">
      <c r="C224" s="16"/>
      <c r="D224" s="16"/>
      <c r="E224" s="32"/>
      <c r="F224" s="16"/>
      <c r="G224" s="16"/>
      <c r="H224" s="16"/>
      <c r="I224" s="16"/>
      <c r="J224" s="16"/>
      <c r="K224" s="16"/>
      <c r="L224" s="32"/>
      <c r="M224" s="16"/>
      <c r="N224" s="16"/>
      <c r="O224" s="16"/>
      <c r="P224" s="16"/>
      <c r="Y224" s="20"/>
      <c r="Z224" s="20"/>
      <c r="AA224" s="20"/>
      <c r="AB224" s="20"/>
      <c r="AC224" s="20"/>
      <c r="AD224" s="20"/>
    </row>
    <row r="225" spans="3:30" s="1" customFormat="1">
      <c r="C225" s="16"/>
      <c r="D225" s="16"/>
      <c r="E225" s="32"/>
      <c r="F225" s="16"/>
      <c r="G225" s="16"/>
      <c r="H225" s="16"/>
      <c r="I225" s="16"/>
      <c r="J225" s="16"/>
      <c r="K225" s="16"/>
      <c r="L225" s="32"/>
      <c r="M225" s="16"/>
      <c r="N225" s="16"/>
      <c r="O225" s="16"/>
      <c r="P225" s="16"/>
      <c r="Y225" s="20"/>
      <c r="Z225" s="20"/>
      <c r="AA225" s="20"/>
      <c r="AB225" s="20"/>
      <c r="AC225" s="20"/>
      <c r="AD225" s="20"/>
    </row>
    <row r="226" spans="3:30" s="1" customFormat="1">
      <c r="C226" s="16"/>
      <c r="D226" s="16"/>
      <c r="E226" s="32"/>
      <c r="F226" s="16"/>
      <c r="G226" s="16"/>
      <c r="H226" s="16"/>
      <c r="I226" s="16"/>
      <c r="J226" s="16"/>
      <c r="K226" s="16"/>
      <c r="L226" s="32"/>
      <c r="M226" s="16"/>
      <c r="N226" s="16"/>
      <c r="O226" s="16"/>
      <c r="P226" s="16"/>
      <c r="Y226" s="20"/>
      <c r="Z226" s="20"/>
      <c r="AA226" s="20"/>
      <c r="AB226" s="20"/>
      <c r="AC226" s="20"/>
      <c r="AD226" s="20"/>
    </row>
    <row r="227" spans="3:30" s="1" customFormat="1">
      <c r="C227" s="16"/>
      <c r="D227" s="16"/>
      <c r="E227" s="32"/>
      <c r="F227" s="16"/>
      <c r="G227" s="16"/>
      <c r="H227" s="16"/>
      <c r="I227" s="16"/>
      <c r="J227" s="16"/>
      <c r="K227" s="16"/>
      <c r="L227" s="32"/>
      <c r="M227" s="16"/>
      <c r="N227" s="16"/>
      <c r="O227" s="16"/>
      <c r="P227" s="16"/>
      <c r="Y227" s="20"/>
      <c r="Z227" s="20"/>
      <c r="AA227" s="20"/>
      <c r="AB227" s="20"/>
      <c r="AC227" s="20"/>
      <c r="AD227" s="20"/>
    </row>
    <row r="228" spans="3:30" s="1" customFormat="1">
      <c r="C228" s="16"/>
      <c r="D228" s="16"/>
      <c r="E228" s="32"/>
      <c r="F228" s="16"/>
      <c r="G228" s="16"/>
      <c r="H228" s="16"/>
      <c r="I228" s="16"/>
      <c r="J228" s="16"/>
      <c r="K228" s="16"/>
      <c r="L228" s="32"/>
      <c r="M228" s="16"/>
      <c r="N228" s="16"/>
      <c r="O228" s="16"/>
      <c r="P228" s="16"/>
      <c r="Y228" s="20"/>
      <c r="Z228" s="20"/>
      <c r="AA228" s="20"/>
      <c r="AB228" s="20"/>
      <c r="AC228" s="20"/>
      <c r="AD228" s="20"/>
    </row>
    <row r="229" spans="3:30" s="1" customFormat="1">
      <c r="C229" s="16"/>
      <c r="D229" s="16"/>
      <c r="E229" s="32"/>
      <c r="F229" s="16"/>
      <c r="G229" s="16"/>
      <c r="H229" s="16"/>
      <c r="I229" s="16"/>
      <c r="J229" s="16"/>
      <c r="K229" s="16"/>
      <c r="L229" s="32"/>
      <c r="M229" s="16"/>
      <c r="N229" s="16"/>
      <c r="O229" s="16"/>
      <c r="P229" s="16"/>
      <c r="Y229" s="20"/>
      <c r="Z229" s="20"/>
      <c r="AA229" s="20"/>
      <c r="AB229" s="20"/>
      <c r="AC229" s="20"/>
      <c r="AD229" s="20"/>
    </row>
    <row r="230" spans="3:30" s="1" customFormat="1">
      <c r="C230" s="16"/>
      <c r="D230" s="16"/>
      <c r="E230" s="32"/>
      <c r="F230" s="16"/>
      <c r="G230" s="16"/>
      <c r="H230" s="16"/>
      <c r="I230" s="16"/>
      <c r="J230" s="16"/>
      <c r="K230" s="16"/>
      <c r="L230" s="32"/>
      <c r="M230" s="16"/>
      <c r="N230" s="16"/>
      <c r="O230" s="16"/>
      <c r="P230" s="16"/>
      <c r="Y230" s="20"/>
      <c r="Z230" s="20"/>
      <c r="AA230" s="20"/>
      <c r="AB230" s="20"/>
      <c r="AC230" s="20"/>
      <c r="AD230" s="20"/>
    </row>
    <row r="231" spans="3:30" s="1" customFormat="1">
      <c r="C231" s="16"/>
      <c r="D231" s="16"/>
      <c r="E231" s="32"/>
      <c r="F231" s="16"/>
      <c r="G231" s="16"/>
      <c r="H231" s="16"/>
      <c r="I231" s="16"/>
      <c r="J231" s="16"/>
      <c r="K231" s="16"/>
      <c r="L231" s="32"/>
      <c r="M231" s="16"/>
      <c r="N231" s="16"/>
      <c r="O231" s="16"/>
      <c r="P231" s="16"/>
      <c r="Y231" s="20"/>
      <c r="Z231" s="20"/>
      <c r="AA231" s="20"/>
      <c r="AB231" s="20"/>
      <c r="AC231" s="20"/>
      <c r="AD231" s="20"/>
    </row>
    <row r="232" spans="3:30" s="1" customFormat="1">
      <c r="C232" s="16"/>
      <c r="D232" s="16"/>
      <c r="E232" s="32"/>
      <c r="F232" s="16"/>
      <c r="G232" s="16"/>
      <c r="H232" s="16"/>
      <c r="I232" s="16"/>
      <c r="J232" s="16"/>
      <c r="K232" s="16"/>
      <c r="L232" s="32"/>
      <c r="M232" s="16"/>
      <c r="N232" s="16"/>
      <c r="O232" s="16"/>
      <c r="P232" s="16"/>
      <c r="Y232" s="20"/>
      <c r="Z232" s="20"/>
      <c r="AA232" s="20"/>
      <c r="AB232" s="20"/>
      <c r="AC232" s="20"/>
      <c r="AD232" s="20"/>
    </row>
    <row r="233" spans="3:30" s="1" customFormat="1">
      <c r="C233" s="16"/>
      <c r="D233" s="16"/>
      <c r="E233" s="32"/>
      <c r="F233" s="16"/>
      <c r="G233" s="16"/>
      <c r="H233" s="16"/>
      <c r="I233" s="16"/>
      <c r="J233" s="16"/>
      <c r="K233" s="16"/>
      <c r="L233" s="32"/>
      <c r="M233" s="16"/>
      <c r="N233" s="16"/>
      <c r="O233" s="16"/>
      <c r="P233" s="16"/>
      <c r="Y233" s="20"/>
      <c r="Z233" s="20"/>
      <c r="AA233" s="20"/>
      <c r="AB233" s="20"/>
      <c r="AC233" s="20"/>
      <c r="AD233" s="20"/>
    </row>
    <row r="234" spans="3:30" s="1" customFormat="1">
      <c r="C234" s="16"/>
      <c r="D234" s="16"/>
      <c r="E234" s="32"/>
      <c r="F234" s="16"/>
      <c r="G234" s="16"/>
      <c r="H234" s="16"/>
      <c r="I234" s="16"/>
      <c r="J234" s="16"/>
      <c r="K234" s="16"/>
      <c r="L234" s="32"/>
      <c r="M234" s="16"/>
      <c r="N234" s="16"/>
      <c r="O234" s="16"/>
      <c r="P234" s="16"/>
      <c r="Y234" s="20"/>
      <c r="Z234" s="20"/>
      <c r="AA234" s="20"/>
      <c r="AB234" s="20"/>
      <c r="AC234" s="20"/>
      <c r="AD234" s="20"/>
    </row>
    <row r="235" spans="3:30" s="1" customFormat="1">
      <c r="C235" s="16"/>
      <c r="D235" s="16"/>
      <c r="E235" s="32"/>
      <c r="F235" s="16"/>
      <c r="G235" s="16"/>
      <c r="H235" s="16"/>
      <c r="I235" s="16"/>
      <c r="J235" s="16"/>
      <c r="K235" s="16"/>
      <c r="L235" s="32"/>
      <c r="M235" s="16"/>
      <c r="N235" s="16"/>
      <c r="O235" s="16"/>
      <c r="P235" s="16"/>
      <c r="Y235" s="20"/>
      <c r="Z235" s="20"/>
      <c r="AA235" s="20"/>
      <c r="AB235" s="20"/>
      <c r="AC235" s="20"/>
      <c r="AD235" s="20"/>
    </row>
    <row r="236" spans="3:30" s="1" customFormat="1">
      <c r="C236" s="16"/>
      <c r="D236" s="16"/>
      <c r="E236" s="32"/>
      <c r="F236" s="16"/>
      <c r="G236" s="16"/>
      <c r="H236" s="16"/>
      <c r="I236" s="16"/>
      <c r="J236" s="16"/>
      <c r="K236" s="16"/>
      <c r="L236" s="32"/>
      <c r="M236" s="16"/>
      <c r="N236" s="16"/>
      <c r="O236" s="16"/>
      <c r="P236" s="16"/>
      <c r="Y236" s="20"/>
      <c r="Z236" s="20"/>
      <c r="AA236" s="20"/>
      <c r="AB236" s="20"/>
      <c r="AC236" s="20"/>
      <c r="AD236" s="20"/>
    </row>
    <row r="237" spans="3:30" s="1" customFormat="1">
      <c r="C237" s="16"/>
      <c r="D237" s="16"/>
      <c r="E237" s="32"/>
      <c r="F237" s="16"/>
      <c r="G237" s="16"/>
      <c r="H237" s="16"/>
      <c r="I237" s="16"/>
      <c r="J237" s="16"/>
      <c r="K237" s="16"/>
      <c r="L237" s="32"/>
      <c r="M237" s="16"/>
      <c r="N237" s="16"/>
      <c r="O237" s="16"/>
      <c r="P237" s="16"/>
      <c r="Y237" s="20"/>
      <c r="Z237" s="20"/>
      <c r="AA237" s="20"/>
      <c r="AB237" s="20"/>
      <c r="AC237" s="20"/>
      <c r="AD237" s="20"/>
    </row>
    <row r="238" spans="3:30" s="1" customFormat="1">
      <c r="C238" s="16"/>
      <c r="D238" s="16"/>
      <c r="E238" s="32"/>
      <c r="F238" s="16"/>
      <c r="G238" s="16"/>
      <c r="H238" s="16"/>
      <c r="I238" s="16"/>
      <c r="J238" s="16"/>
      <c r="K238" s="16"/>
      <c r="L238" s="32"/>
      <c r="M238" s="16"/>
      <c r="N238" s="16"/>
      <c r="O238" s="16"/>
      <c r="P238" s="16"/>
      <c r="Y238" s="20"/>
      <c r="Z238" s="20"/>
      <c r="AA238" s="20"/>
      <c r="AB238" s="20"/>
      <c r="AC238" s="20"/>
      <c r="AD238" s="20"/>
    </row>
    <row r="239" spans="3:30" s="1" customFormat="1">
      <c r="C239" s="16"/>
      <c r="D239" s="16"/>
      <c r="E239" s="32"/>
      <c r="F239" s="16"/>
      <c r="G239" s="16"/>
      <c r="H239" s="16"/>
      <c r="I239" s="16"/>
      <c r="J239" s="16"/>
      <c r="K239" s="16"/>
      <c r="L239" s="32"/>
      <c r="M239" s="16"/>
      <c r="N239" s="16"/>
      <c r="O239" s="16"/>
      <c r="P239" s="16"/>
      <c r="Y239" s="20"/>
      <c r="Z239" s="20"/>
      <c r="AA239" s="20"/>
      <c r="AB239" s="20"/>
      <c r="AC239" s="20"/>
      <c r="AD239" s="20"/>
    </row>
    <row r="240" spans="3:30" s="1" customFormat="1">
      <c r="C240" s="16"/>
      <c r="D240" s="16"/>
      <c r="E240" s="32"/>
      <c r="F240" s="16"/>
      <c r="G240" s="16"/>
      <c r="H240" s="16"/>
      <c r="I240" s="16"/>
      <c r="J240" s="16"/>
      <c r="K240" s="16"/>
      <c r="L240" s="32"/>
      <c r="M240" s="16"/>
      <c r="N240" s="16"/>
      <c r="O240" s="16"/>
      <c r="P240" s="16"/>
      <c r="Y240" s="20"/>
      <c r="Z240" s="20"/>
      <c r="AA240" s="20"/>
      <c r="AB240" s="20"/>
      <c r="AC240" s="20"/>
      <c r="AD240" s="20"/>
    </row>
    <row r="241" spans="3:30" s="1" customFormat="1">
      <c r="C241" s="16"/>
      <c r="D241" s="16"/>
      <c r="E241" s="32"/>
      <c r="F241" s="16"/>
      <c r="G241" s="16"/>
      <c r="H241" s="16"/>
      <c r="I241" s="16"/>
      <c r="J241" s="16"/>
      <c r="K241" s="16"/>
      <c r="L241" s="32"/>
      <c r="M241" s="16"/>
      <c r="N241" s="16"/>
      <c r="O241" s="16"/>
      <c r="P241" s="16"/>
      <c r="Y241" s="20"/>
      <c r="Z241" s="20"/>
      <c r="AA241" s="20"/>
      <c r="AB241" s="20"/>
      <c r="AC241" s="20"/>
      <c r="AD241" s="20"/>
    </row>
    <row r="242" spans="3:30" s="1" customFormat="1">
      <c r="C242" s="16"/>
      <c r="D242" s="16"/>
      <c r="E242" s="32"/>
      <c r="F242" s="16"/>
      <c r="G242" s="16"/>
      <c r="H242" s="16"/>
      <c r="I242" s="16"/>
      <c r="J242" s="16"/>
      <c r="K242" s="16"/>
      <c r="L242" s="32"/>
      <c r="M242" s="16"/>
      <c r="N242" s="16"/>
      <c r="O242" s="16"/>
      <c r="P242" s="16"/>
      <c r="Y242" s="20"/>
      <c r="Z242" s="20"/>
      <c r="AA242" s="20"/>
      <c r="AB242" s="20"/>
      <c r="AC242" s="20"/>
      <c r="AD242" s="20"/>
    </row>
    <row r="243" spans="3:30" s="1" customFormat="1">
      <c r="C243" s="16"/>
      <c r="D243" s="16"/>
      <c r="E243" s="32"/>
      <c r="F243" s="16"/>
      <c r="G243" s="16"/>
      <c r="H243" s="16"/>
      <c r="I243" s="16"/>
      <c r="J243" s="16"/>
      <c r="K243" s="16"/>
      <c r="L243" s="32"/>
      <c r="M243" s="16"/>
      <c r="N243" s="16"/>
      <c r="O243" s="16"/>
      <c r="P243" s="16"/>
      <c r="Y243" s="20"/>
      <c r="Z243" s="20"/>
      <c r="AA243" s="20"/>
      <c r="AB243" s="20"/>
      <c r="AC243" s="20"/>
      <c r="AD243" s="20"/>
    </row>
    <row r="244" spans="3:30" s="1" customFormat="1">
      <c r="C244" s="16"/>
      <c r="D244" s="16"/>
      <c r="E244" s="32"/>
      <c r="F244" s="16"/>
      <c r="G244" s="16"/>
      <c r="H244" s="16"/>
      <c r="I244" s="16"/>
      <c r="J244" s="16"/>
      <c r="K244" s="16"/>
      <c r="L244" s="32"/>
      <c r="M244" s="16"/>
      <c r="N244" s="16"/>
      <c r="O244" s="16"/>
      <c r="P244" s="16"/>
      <c r="Y244" s="20"/>
      <c r="Z244" s="20"/>
      <c r="AA244" s="20"/>
      <c r="AB244" s="20"/>
      <c r="AC244" s="20"/>
      <c r="AD244" s="20"/>
    </row>
    <row r="245" spans="3:30" s="1" customFormat="1">
      <c r="C245" s="16"/>
      <c r="D245" s="16"/>
      <c r="E245" s="32"/>
      <c r="F245" s="16"/>
      <c r="G245" s="16"/>
      <c r="H245" s="16"/>
      <c r="I245" s="16"/>
      <c r="J245" s="16"/>
      <c r="K245" s="16"/>
      <c r="L245" s="32"/>
      <c r="M245" s="16"/>
      <c r="N245" s="16"/>
      <c r="O245" s="16"/>
      <c r="P245" s="16"/>
      <c r="Y245" s="20"/>
      <c r="Z245" s="20"/>
      <c r="AA245" s="20"/>
      <c r="AB245" s="20"/>
      <c r="AC245" s="20"/>
      <c r="AD245" s="20"/>
    </row>
    <row r="246" spans="3:30" s="1" customFormat="1">
      <c r="C246" s="16"/>
      <c r="D246" s="16"/>
      <c r="E246" s="32"/>
      <c r="F246" s="16"/>
      <c r="G246" s="16"/>
      <c r="H246" s="16"/>
      <c r="I246" s="16"/>
      <c r="J246" s="16"/>
      <c r="K246" s="16"/>
      <c r="L246" s="32"/>
      <c r="M246" s="16"/>
      <c r="N246" s="16"/>
      <c r="O246" s="16"/>
      <c r="P246" s="16"/>
      <c r="Y246" s="20"/>
      <c r="Z246" s="20"/>
      <c r="AA246" s="20"/>
      <c r="AB246" s="20"/>
      <c r="AC246" s="20"/>
      <c r="AD246" s="20"/>
    </row>
    <row r="247" spans="3:30" s="1" customFormat="1">
      <c r="C247" s="16"/>
      <c r="D247" s="16"/>
      <c r="E247" s="32"/>
      <c r="F247" s="16"/>
      <c r="G247" s="16"/>
      <c r="H247" s="16"/>
      <c r="I247" s="16"/>
      <c r="J247" s="16"/>
      <c r="K247" s="16"/>
      <c r="L247" s="32"/>
      <c r="M247" s="16"/>
      <c r="N247" s="16"/>
      <c r="O247" s="16"/>
      <c r="P247" s="16"/>
      <c r="Y247" s="20"/>
      <c r="Z247" s="20"/>
      <c r="AA247" s="20"/>
      <c r="AB247" s="20"/>
      <c r="AC247" s="20"/>
      <c r="AD247" s="20"/>
    </row>
    <row r="248" spans="3:30" s="1" customFormat="1">
      <c r="C248" s="16"/>
      <c r="D248" s="16"/>
      <c r="E248" s="32"/>
      <c r="F248" s="16"/>
      <c r="G248" s="16"/>
      <c r="H248" s="16"/>
      <c r="I248" s="16"/>
      <c r="J248" s="16"/>
      <c r="K248" s="16"/>
      <c r="L248" s="32"/>
      <c r="M248" s="16"/>
      <c r="N248" s="16"/>
      <c r="O248" s="16"/>
      <c r="P248" s="16"/>
      <c r="Y248" s="20"/>
      <c r="Z248" s="20"/>
      <c r="AA248" s="20"/>
      <c r="AB248" s="20"/>
      <c r="AC248" s="20"/>
      <c r="AD248" s="20"/>
    </row>
    <row r="249" spans="3:30" s="1" customFormat="1">
      <c r="C249" s="16"/>
      <c r="D249" s="16"/>
      <c r="E249" s="32"/>
      <c r="F249" s="16"/>
      <c r="G249" s="16"/>
      <c r="H249" s="16"/>
      <c r="I249" s="16"/>
      <c r="J249" s="16"/>
      <c r="K249" s="16"/>
      <c r="L249" s="32"/>
      <c r="M249" s="16"/>
      <c r="N249" s="16"/>
      <c r="O249" s="16"/>
      <c r="P249" s="16"/>
      <c r="Y249" s="20"/>
      <c r="Z249" s="20"/>
      <c r="AA249" s="20"/>
      <c r="AB249" s="20"/>
      <c r="AC249" s="20"/>
      <c r="AD249" s="20"/>
    </row>
    <row r="250" spans="3:30" s="1" customFormat="1">
      <c r="C250" s="16"/>
      <c r="D250" s="16"/>
      <c r="E250" s="32"/>
      <c r="F250" s="16"/>
      <c r="G250" s="16"/>
      <c r="H250" s="16"/>
      <c r="I250" s="16"/>
      <c r="J250" s="16"/>
      <c r="K250" s="16"/>
      <c r="L250" s="32"/>
      <c r="M250" s="16"/>
      <c r="N250" s="16"/>
      <c r="O250" s="16"/>
      <c r="P250" s="16"/>
      <c r="Y250" s="20"/>
      <c r="Z250" s="20"/>
      <c r="AA250" s="20"/>
      <c r="AB250" s="20"/>
      <c r="AC250" s="20"/>
      <c r="AD250" s="20"/>
    </row>
    <row r="251" spans="3:30" s="1" customFormat="1">
      <c r="C251" s="16"/>
      <c r="D251" s="16"/>
      <c r="E251" s="32"/>
      <c r="F251" s="16"/>
      <c r="G251" s="16"/>
      <c r="H251" s="16"/>
      <c r="I251" s="16"/>
      <c r="J251" s="16"/>
      <c r="K251" s="16"/>
      <c r="L251" s="32"/>
      <c r="M251" s="16"/>
      <c r="N251" s="16"/>
      <c r="O251" s="16"/>
      <c r="P251" s="16"/>
      <c r="Y251" s="20"/>
      <c r="Z251" s="20"/>
      <c r="AA251" s="20"/>
      <c r="AB251" s="20"/>
      <c r="AC251" s="20"/>
      <c r="AD251" s="20"/>
    </row>
    <row r="252" spans="3:30" s="1" customFormat="1">
      <c r="C252" s="16"/>
      <c r="D252" s="16"/>
      <c r="E252" s="32"/>
      <c r="F252" s="16"/>
      <c r="G252" s="16"/>
      <c r="H252" s="16"/>
      <c r="I252" s="16"/>
      <c r="J252" s="16"/>
      <c r="K252" s="16"/>
      <c r="L252" s="32"/>
      <c r="M252" s="16"/>
      <c r="N252" s="16"/>
      <c r="O252" s="16"/>
      <c r="P252" s="16"/>
      <c r="Y252" s="20"/>
      <c r="Z252" s="20"/>
      <c r="AA252" s="20"/>
      <c r="AB252" s="20"/>
      <c r="AC252" s="20"/>
      <c r="AD252" s="20"/>
    </row>
    <row r="253" spans="3:30" s="1" customFormat="1">
      <c r="C253" s="16"/>
      <c r="D253" s="16"/>
      <c r="E253" s="32"/>
      <c r="F253" s="16"/>
      <c r="G253" s="16"/>
      <c r="H253" s="16"/>
      <c r="I253" s="16"/>
      <c r="J253" s="16"/>
      <c r="K253" s="16"/>
      <c r="L253" s="32"/>
      <c r="M253" s="16"/>
      <c r="N253" s="16"/>
      <c r="O253" s="16"/>
      <c r="P253" s="16"/>
      <c r="Y253" s="20"/>
      <c r="Z253" s="20"/>
      <c r="AA253" s="20"/>
      <c r="AB253" s="20"/>
      <c r="AC253" s="20"/>
      <c r="AD253" s="20"/>
    </row>
    <row r="254" spans="3:30" s="1" customFormat="1">
      <c r="C254" s="16"/>
      <c r="D254" s="16"/>
      <c r="E254" s="32"/>
      <c r="F254" s="16"/>
      <c r="G254" s="16"/>
      <c r="H254" s="16"/>
      <c r="I254" s="16"/>
      <c r="J254" s="16"/>
      <c r="K254" s="16"/>
      <c r="L254" s="32"/>
      <c r="M254" s="16"/>
      <c r="N254" s="16"/>
      <c r="O254" s="16"/>
      <c r="P254" s="16"/>
      <c r="Y254" s="20"/>
      <c r="Z254" s="20"/>
      <c r="AA254" s="20"/>
      <c r="AB254" s="20"/>
      <c r="AC254" s="20"/>
      <c r="AD254" s="20"/>
    </row>
    <row r="255" spans="3:30" s="1" customFormat="1">
      <c r="C255" s="16"/>
      <c r="D255" s="16"/>
      <c r="E255" s="32"/>
      <c r="F255" s="16"/>
      <c r="G255" s="16"/>
      <c r="H255" s="16"/>
      <c r="I255" s="16"/>
      <c r="J255" s="16"/>
      <c r="K255" s="16"/>
      <c r="L255" s="32"/>
      <c r="M255" s="16"/>
      <c r="N255" s="16"/>
      <c r="O255" s="16"/>
      <c r="P255" s="16"/>
      <c r="Y255" s="20"/>
      <c r="Z255" s="20"/>
      <c r="AA255" s="20"/>
      <c r="AB255" s="20"/>
      <c r="AC255" s="20"/>
      <c r="AD255" s="20"/>
    </row>
    <row r="256" spans="3:30" s="1" customFormat="1">
      <c r="C256" s="16"/>
      <c r="D256" s="16"/>
      <c r="E256" s="32"/>
      <c r="F256" s="16"/>
      <c r="G256" s="16"/>
      <c r="H256" s="16"/>
      <c r="I256" s="16"/>
      <c r="J256" s="16"/>
      <c r="K256" s="16"/>
      <c r="L256" s="32"/>
      <c r="M256" s="16"/>
      <c r="N256" s="16"/>
      <c r="O256" s="16"/>
      <c r="P256" s="16"/>
      <c r="Y256" s="20"/>
      <c r="Z256" s="20"/>
      <c r="AA256" s="20"/>
      <c r="AB256" s="20"/>
      <c r="AC256" s="20"/>
      <c r="AD256" s="20"/>
    </row>
    <row r="257" spans="3:30" s="1" customFormat="1">
      <c r="C257" s="16"/>
      <c r="D257" s="16"/>
      <c r="E257" s="32"/>
      <c r="F257" s="16"/>
      <c r="G257" s="16"/>
      <c r="H257" s="16"/>
      <c r="I257" s="16"/>
      <c r="J257" s="16"/>
      <c r="K257" s="16"/>
      <c r="L257" s="32"/>
      <c r="M257" s="16"/>
      <c r="N257" s="16"/>
      <c r="O257" s="16"/>
      <c r="P257" s="16"/>
      <c r="Y257" s="20"/>
      <c r="Z257" s="20"/>
      <c r="AA257" s="20"/>
      <c r="AB257" s="20"/>
      <c r="AC257" s="20"/>
      <c r="AD257" s="20"/>
    </row>
    <row r="258" spans="3:30" s="1" customFormat="1">
      <c r="C258" s="16"/>
      <c r="D258" s="16"/>
      <c r="E258" s="32"/>
      <c r="F258" s="16"/>
      <c r="G258" s="16"/>
      <c r="H258" s="16"/>
      <c r="I258" s="16"/>
      <c r="J258" s="16"/>
      <c r="K258" s="16"/>
      <c r="L258" s="32"/>
      <c r="M258" s="16"/>
      <c r="N258" s="16"/>
      <c r="O258" s="16"/>
      <c r="P258" s="16"/>
      <c r="Y258" s="20"/>
      <c r="Z258" s="20"/>
      <c r="AA258" s="20"/>
      <c r="AB258" s="20"/>
      <c r="AC258" s="20"/>
      <c r="AD258" s="20"/>
    </row>
    <row r="259" spans="3:30" s="1" customFormat="1">
      <c r="C259" s="16"/>
      <c r="D259" s="16"/>
      <c r="E259" s="32"/>
      <c r="F259" s="16"/>
      <c r="G259" s="16"/>
      <c r="H259" s="16"/>
      <c r="I259" s="16"/>
      <c r="J259" s="16"/>
      <c r="K259" s="16"/>
      <c r="L259" s="32"/>
      <c r="M259" s="16"/>
      <c r="N259" s="16"/>
      <c r="O259" s="16"/>
      <c r="P259" s="16"/>
      <c r="Y259" s="20"/>
      <c r="Z259" s="20"/>
      <c r="AA259" s="20"/>
      <c r="AB259" s="20"/>
      <c r="AC259" s="20"/>
      <c r="AD259" s="20"/>
    </row>
    <row r="260" spans="3:30" s="1" customFormat="1">
      <c r="C260" s="16"/>
      <c r="D260" s="16"/>
      <c r="E260" s="32"/>
      <c r="F260" s="16"/>
      <c r="G260" s="16"/>
      <c r="H260" s="16"/>
      <c r="I260" s="16"/>
      <c r="J260" s="16"/>
      <c r="K260" s="16"/>
      <c r="L260" s="32"/>
      <c r="M260" s="16"/>
      <c r="N260" s="16"/>
      <c r="O260" s="16"/>
      <c r="P260" s="16"/>
      <c r="Y260" s="20"/>
      <c r="Z260" s="20"/>
      <c r="AA260" s="20"/>
      <c r="AB260" s="20"/>
      <c r="AC260" s="20"/>
      <c r="AD260" s="20"/>
    </row>
    <row r="261" spans="3:30" s="1" customFormat="1">
      <c r="C261" s="16"/>
      <c r="D261" s="16"/>
      <c r="E261" s="32"/>
      <c r="F261" s="16"/>
      <c r="G261" s="16"/>
      <c r="H261" s="16"/>
      <c r="I261" s="16"/>
      <c r="J261" s="16"/>
      <c r="K261" s="16"/>
      <c r="L261" s="32"/>
      <c r="M261" s="16"/>
      <c r="N261" s="16"/>
      <c r="O261" s="16"/>
      <c r="P261" s="16"/>
      <c r="Y261" s="20"/>
      <c r="Z261" s="20"/>
      <c r="AA261" s="20"/>
      <c r="AB261" s="20"/>
      <c r="AC261" s="20"/>
      <c r="AD261" s="20"/>
    </row>
    <row r="262" spans="3:30" s="1" customFormat="1">
      <c r="C262" s="16"/>
      <c r="D262" s="16"/>
      <c r="E262" s="32"/>
      <c r="F262" s="16"/>
      <c r="G262" s="16"/>
      <c r="H262" s="16"/>
      <c r="I262" s="16"/>
      <c r="J262" s="16"/>
      <c r="K262" s="16"/>
      <c r="L262" s="32"/>
      <c r="M262" s="16"/>
      <c r="N262" s="16"/>
      <c r="O262" s="16"/>
      <c r="P262" s="16"/>
      <c r="Y262" s="20"/>
      <c r="Z262" s="20"/>
      <c r="AA262" s="20"/>
      <c r="AB262" s="20"/>
      <c r="AC262" s="20"/>
      <c r="AD262" s="20"/>
    </row>
    <row r="263" spans="3:30" s="1" customFormat="1">
      <c r="C263" s="16"/>
      <c r="D263" s="16"/>
      <c r="E263" s="32"/>
      <c r="F263" s="16"/>
      <c r="G263" s="16"/>
      <c r="H263" s="16"/>
      <c r="I263" s="16"/>
      <c r="J263" s="16"/>
      <c r="K263" s="16"/>
      <c r="L263" s="32"/>
      <c r="M263" s="16"/>
      <c r="N263" s="16"/>
      <c r="O263" s="16"/>
      <c r="P263" s="16"/>
      <c r="Y263" s="20"/>
      <c r="Z263" s="20"/>
      <c r="AA263" s="20"/>
      <c r="AB263" s="20"/>
      <c r="AC263" s="20"/>
      <c r="AD263" s="20"/>
    </row>
    <row r="264" spans="3:30" s="1" customFormat="1">
      <c r="C264" s="16"/>
      <c r="D264" s="16"/>
      <c r="E264" s="32"/>
      <c r="F264" s="16"/>
      <c r="G264" s="16"/>
      <c r="H264" s="16"/>
      <c r="I264" s="16"/>
      <c r="J264" s="16"/>
      <c r="K264" s="16"/>
      <c r="L264" s="32"/>
      <c r="M264" s="16"/>
      <c r="N264" s="16"/>
      <c r="O264" s="16"/>
      <c r="P264" s="16"/>
      <c r="Y264" s="20"/>
      <c r="Z264" s="20"/>
      <c r="AA264" s="20"/>
      <c r="AB264" s="20"/>
      <c r="AC264" s="20"/>
      <c r="AD264" s="20"/>
    </row>
    <row r="265" spans="3:30" s="1" customFormat="1">
      <c r="C265" s="16"/>
      <c r="D265" s="16"/>
      <c r="E265" s="32"/>
      <c r="F265" s="16"/>
      <c r="G265" s="16"/>
      <c r="H265" s="16"/>
      <c r="I265" s="16"/>
      <c r="J265" s="16"/>
      <c r="K265" s="16"/>
      <c r="L265" s="32"/>
      <c r="M265" s="16"/>
      <c r="N265" s="16"/>
      <c r="O265" s="16"/>
      <c r="P265" s="16"/>
      <c r="Y265" s="20"/>
      <c r="Z265" s="20"/>
      <c r="AA265" s="20"/>
      <c r="AB265" s="20"/>
      <c r="AC265" s="20"/>
      <c r="AD265" s="20"/>
    </row>
    <row r="266" spans="3:30" s="1" customFormat="1">
      <c r="C266" s="16"/>
      <c r="D266" s="16"/>
      <c r="E266" s="32"/>
      <c r="F266" s="16"/>
      <c r="G266" s="16"/>
      <c r="H266" s="16"/>
      <c r="I266" s="16"/>
      <c r="J266" s="16"/>
      <c r="K266" s="16"/>
      <c r="L266" s="32"/>
      <c r="M266" s="16"/>
      <c r="N266" s="16"/>
      <c r="O266" s="16"/>
      <c r="P266" s="16"/>
      <c r="Y266" s="20"/>
      <c r="Z266" s="20"/>
      <c r="AA266" s="20"/>
      <c r="AB266" s="20"/>
      <c r="AC266" s="20"/>
      <c r="AD266" s="20"/>
    </row>
    <row r="267" spans="3:30" s="1" customFormat="1">
      <c r="C267" s="16"/>
      <c r="D267" s="16"/>
      <c r="E267" s="32"/>
      <c r="F267" s="16"/>
      <c r="G267" s="16"/>
      <c r="H267" s="16"/>
      <c r="I267" s="16"/>
      <c r="J267" s="16"/>
      <c r="K267" s="16"/>
      <c r="L267" s="32"/>
      <c r="M267" s="16"/>
      <c r="N267" s="16"/>
      <c r="O267" s="16"/>
      <c r="P267" s="16"/>
      <c r="Y267" s="20"/>
      <c r="Z267" s="20"/>
      <c r="AA267" s="20"/>
      <c r="AB267" s="20"/>
      <c r="AC267" s="20"/>
      <c r="AD267" s="20"/>
    </row>
    <row r="268" spans="3:30" s="1" customFormat="1">
      <c r="C268" s="16"/>
      <c r="D268" s="16"/>
      <c r="E268" s="32"/>
      <c r="F268" s="16"/>
      <c r="G268" s="16"/>
      <c r="H268" s="16"/>
      <c r="I268" s="16"/>
      <c r="J268" s="16"/>
      <c r="K268" s="16"/>
      <c r="L268" s="32"/>
      <c r="M268" s="16"/>
      <c r="N268" s="16"/>
      <c r="O268" s="16"/>
      <c r="P268" s="16"/>
      <c r="Y268" s="20"/>
      <c r="Z268" s="20"/>
      <c r="AA268" s="20"/>
      <c r="AB268" s="20"/>
      <c r="AC268" s="20"/>
      <c r="AD268" s="20"/>
    </row>
    <row r="269" spans="3:30" s="1" customFormat="1">
      <c r="C269" s="16"/>
      <c r="D269" s="16"/>
      <c r="E269" s="32"/>
      <c r="F269" s="16"/>
      <c r="G269" s="16"/>
      <c r="H269" s="16"/>
      <c r="I269" s="16"/>
      <c r="J269" s="16"/>
      <c r="K269" s="16"/>
      <c r="L269" s="32"/>
      <c r="M269" s="16"/>
      <c r="N269" s="16"/>
      <c r="O269" s="16"/>
      <c r="P269" s="16"/>
      <c r="Y269" s="20"/>
      <c r="Z269" s="20"/>
      <c r="AA269" s="20"/>
      <c r="AB269" s="20"/>
      <c r="AC269" s="20"/>
      <c r="AD269" s="20"/>
    </row>
    <row r="270" spans="3:30" s="1" customFormat="1">
      <c r="C270" s="16"/>
      <c r="D270" s="16"/>
      <c r="E270" s="32"/>
      <c r="F270" s="16"/>
      <c r="G270" s="16"/>
      <c r="H270" s="16"/>
      <c r="I270" s="16"/>
      <c r="J270" s="16"/>
      <c r="K270" s="16"/>
      <c r="L270" s="32"/>
      <c r="M270" s="16"/>
      <c r="N270" s="16"/>
      <c r="O270" s="16"/>
      <c r="P270" s="16"/>
      <c r="Y270" s="20"/>
      <c r="Z270" s="20"/>
      <c r="AA270" s="20"/>
      <c r="AB270" s="20"/>
      <c r="AC270" s="20"/>
      <c r="AD270" s="20"/>
    </row>
    <row r="271" spans="3:30" s="1" customFormat="1">
      <c r="C271" s="16"/>
      <c r="D271" s="16"/>
      <c r="E271" s="32"/>
      <c r="F271" s="16"/>
      <c r="G271" s="16"/>
      <c r="H271" s="16"/>
      <c r="I271" s="16"/>
      <c r="J271" s="16"/>
      <c r="K271" s="16"/>
      <c r="L271" s="32"/>
      <c r="M271" s="16"/>
      <c r="N271" s="16"/>
      <c r="O271" s="16"/>
      <c r="P271" s="16"/>
      <c r="Y271" s="20"/>
      <c r="Z271" s="20"/>
      <c r="AA271" s="20"/>
      <c r="AB271" s="20"/>
      <c r="AC271" s="20"/>
      <c r="AD271" s="20"/>
    </row>
    <row r="272" spans="3:30" s="1" customFormat="1">
      <c r="C272" s="16"/>
      <c r="D272" s="16"/>
      <c r="E272" s="32"/>
      <c r="F272" s="16"/>
      <c r="G272" s="16"/>
      <c r="H272" s="16"/>
      <c r="I272" s="16"/>
      <c r="J272" s="16"/>
      <c r="K272" s="16"/>
      <c r="L272" s="32"/>
      <c r="M272" s="16"/>
      <c r="N272" s="16"/>
      <c r="O272" s="16"/>
      <c r="P272" s="16"/>
      <c r="Y272" s="20"/>
      <c r="Z272" s="20"/>
      <c r="AA272" s="20"/>
      <c r="AB272" s="20"/>
      <c r="AC272" s="20"/>
      <c r="AD272" s="20"/>
    </row>
    <row r="273" spans="3:30" s="1" customFormat="1">
      <c r="C273" s="16"/>
      <c r="D273" s="16"/>
      <c r="E273" s="32"/>
      <c r="F273" s="16"/>
      <c r="G273" s="16"/>
      <c r="H273" s="16"/>
      <c r="I273" s="16"/>
      <c r="J273" s="16"/>
      <c r="K273" s="16"/>
      <c r="L273" s="32"/>
      <c r="M273" s="16"/>
      <c r="N273" s="16"/>
      <c r="O273" s="16"/>
      <c r="P273" s="16"/>
      <c r="Y273" s="20"/>
      <c r="Z273" s="20"/>
      <c r="AA273" s="20"/>
      <c r="AB273" s="20"/>
      <c r="AC273" s="20"/>
      <c r="AD273" s="20"/>
    </row>
    <row r="274" spans="3:30" s="1" customFormat="1">
      <c r="C274" s="16"/>
      <c r="D274" s="16"/>
      <c r="E274" s="32"/>
      <c r="F274" s="16"/>
      <c r="G274" s="16"/>
      <c r="H274" s="16"/>
      <c r="I274" s="16"/>
      <c r="J274" s="16"/>
      <c r="K274" s="16"/>
      <c r="L274" s="32"/>
      <c r="M274" s="16"/>
      <c r="N274" s="16"/>
      <c r="O274" s="16"/>
      <c r="P274" s="16"/>
      <c r="Y274" s="20"/>
      <c r="Z274" s="20"/>
      <c r="AA274" s="20"/>
      <c r="AB274" s="20"/>
      <c r="AC274" s="20"/>
      <c r="AD274" s="20"/>
    </row>
    <row r="275" spans="3:30" s="1" customFormat="1">
      <c r="C275" s="16"/>
      <c r="D275" s="16"/>
      <c r="E275" s="32"/>
      <c r="F275" s="16"/>
      <c r="G275" s="16"/>
      <c r="H275" s="16"/>
      <c r="I275" s="16"/>
      <c r="J275" s="16"/>
      <c r="K275" s="16"/>
      <c r="L275" s="32"/>
      <c r="M275" s="16"/>
      <c r="N275" s="16"/>
      <c r="O275" s="16"/>
      <c r="P275" s="16"/>
      <c r="Y275" s="20"/>
      <c r="Z275" s="20"/>
      <c r="AA275" s="20"/>
      <c r="AB275" s="20"/>
      <c r="AC275" s="20"/>
      <c r="AD275" s="20"/>
    </row>
    <row r="276" spans="3:30" s="1" customFormat="1">
      <c r="C276" s="16"/>
      <c r="D276" s="16"/>
      <c r="E276" s="32"/>
      <c r="F276" s="16"/>
      <c r="G276" s="16"/>
      <c r="H276" s="16"/>
      <c r="I276" s="16"/>
      <c r="J276" s="16"/>
      <c r="K276" s="16"/>
      <c r="L276" s="32"/>
      <c r="M276" s="16"/>
      <c r="N276" s="16"/>
      <c r="O276" s="16"/>
      <c r="P276" s="16"/>
      <c r="Y276" s="20"/>
      <c r="Z276" s="20"/>
      <c r="AA276" s="20"/>
      <c r="AB276" s="20"/>
      <c r="AC276" s="20"/>
      <c r="AD276" s="20"/>
    </row>
    <row r="277" spans="3:30" s="1" customFormat="1">
      <c r="C277" s="16"/>
      <c r="D277" s="16"/>
      <c r="E277" s="32"/>
      <c r="F277" s="16"/>
      <c r="G277" s="16"/>
      <c r="H277" s="16"/>
      <c r="I277" s="16"/>
      <c r="J277" s="16"/>
      <c r="K277" s="16"/>
      <c r="L277" s="32"/>
      <c r="M277" s="16"/>
      <c r="N277" s="16"/>
      <c r="O277" s="16"/>
      <c r="P277" s="16"/>
      <c r="Y277" s="20"/>
      <c r="Z277" s="20"/>
      <c r="AA277" s="20"/>
      <c r="AB277" s="20"/>
      <c r="AC277" s="20"/>
      <c r="AD277" s="20"/>
    </row>
    <row r="278" spans="3:30" s="1" customFormat="1">
      <c r="C278" s="16"/>
      <c r="D278" s="16"/>
      <c r="E278" s="32"/>
      <c r="F278" s="16"/>
      <c r="G278" s="16"/>
      <c r="H278" s="16"/>
      <c r="I278" s="16"/>
      <c r="J278" s="16"/>
      <c r="K278" s="16"/>
      <c r="L278" s="32"/>
      <c r="M278" s="16"/>
      <c r="N278" s="16"/>
      <c r="O278" s="16"/>
      <c r="P278" s="16"/>
      <c r="Y278" s="20"/>
      <c r="Z278" s="20"/>
      <c r="AA278" s="20"/>
      <c r="AB278" s="20"/>
      <c r="AC278" s="20"/>
      <c r="AD278" s="20"/>
    </row>
    <row r="279" spans="3:30" s="1" customFormat="1">
      <c r="C279" s="16"/>
      <c r="D279" s="16"/>
      <c r="E279" s="32"/>
      <c r="F279" s="16"/>
      <c r="G279" s="16"/>
      <c r="H279" s="16"/>
      <c r="I279" s="16"/>
      <c r="J279" s="16"/>
      <c r="K279" s="16"/>
      <c r="L279" s="32"/>
      <c r="M279" s="16"/>
      <c r="N279" s="16"/>
      <c r="O279" s="16"/>
      <c r="P279" s="16"/>
      <c r="Y279" s="20"/>
      <c r="Z279" s="20"/>
      <c r="AA279" s="20"/>
      <c r="AB279" s="20"/>
      <c r="AC279" s="20"/>
      <c r="AD279" s="20"/>
    </row>
    <row r="280" spans="3:30" s="1" customFormat="1">
      <c r="C280" s="16"/>
      <c r="D280" s="16"/>
      <c r="E280" s="32"/>
      <c r="F280" s="16"/>
      <c r="G280" s="16"/>
      <c r="H280" s="16"/>
      <c r="I280" s="16"/>
      <c r="J280" s="16"/>
      <c r="K280" s="16"/>
      <c r="L280" s="32"/>
      <c r="M280" s="16"/>
      <c r="N280" s="16"/>
      <c r="O280" s="16"/>
      <c r="P280" s="16"/>
      <c r="Y280" s="20"/>
      <c r="Z280" s="20"/>
      <c r="AA280" s="20"/>
      <c r="AB280" s="20"/>
      <c r="AC280" s="20"/>
      <c r="AD280" s="20"/>
    </row>
    <row r="281" spans="3:30" s="1" customFormat="1">
      <c r="C281" s="16"/>
      <c r="D281" s="16"/>
      <c r="E281" s="32"/>
      <c r="F281" s="16"/>
      <c r="G281" s="16"/>
      <c r="H281" s="16"/>
      <c r="I281" s="16"/>
      <c r="J281" s="16"/>
      <c r="K281" s="16"/>
      <c r="L281" s="32"/>
      <c r="M281" s="16"/>
      <c r="N281" s="16"/>
      <c r="O281" s="16"/>
      <c r="P281" s="16"/>
      <c r="Y281" s="20"/>
      <c r="Z281" s="20"/>
      <c r="AA281" s="20"/>
      <c r="AB281" s="20"/>
      <c r="AC281" s="20"/>
      <c r="AD281" s="20"/>
    </row>
    <row r="282" spans="3:30" s="1" customFormat="1">
      <c r="C282" s="16"/>
      <c r="D282" s="16"/>
      <c r="E282" s="32"/>
      <c r="F282" s="16"/>
      <c r="G282" s="16"/>
      <c r="H282" s="16"/>
      <c r="I282" s="16"/>
      <c r="J282" s="16"/>
      <c r="K282" s="16"/>
      <c r="L282" s="32"/>
      <c r="M282" s="16"/>
      <c r="N282" s="16"/>
      <c r="O282" s="16"/>
      <c r="P282" s="16"/>
      <c r="Y282" s="20"/>
      <c r="Z282" s="20"/>
      <c r="AA282" s="20"/>
      <c r="AB282" s="20"/>
      <c r="AC282" s="20"/>
      <c r="AD282" s="20"/>
    </row>
    <row r="283" spans="3:30" s="1" customFormat="1">
      <c r="C283" s="16"/>
      <c r="D283" s="16"/>
      <c r="E283" s="32"/>
      <c r="F283" s="16"/>
      <c r="G283" s="16"/>
      <c r="H283" s="16"/>
      <c r="I283" s="16"/>
      <c r="J283" s="16"/>
      <c r="K283" s="16"/>
      <c r="L283" s="32"/>
      <c r="M283" s="16"/>
      <c r="N283" s="16"/>
      <c r="O283" s="16"/>
      <c r="P283" s="16"/>
      <c r="Y283" s="20"/>
      <c r="Z283" s="20"/>
      <c r="AA283" s="20"/>
      <c r="AB283" s="20"/>
      <c r="AC283" s="20"/>
      <c r="AD283" s="20"/>
    </row>
    <row r="284" spans="3:30" s="1" customFormat="1">
      <c r="C284" s="16"/>
      <c r="D284" s="16"/>
      <c r="E284" s="32"/>
      <c r="F284" s="16"/>
      <c r="G284" s="16"/>
      <c r="H284" s="16"/>
      <c r="I284" s="16"/>
      <c r="J284" s="16"/>
      <c r="K284" s="16"/>
      <c r="L284" s="32"/>
      <c r="M284" s="16"/>
      <c r="N284" s="16"/>
      <c r="O284" s="16"/>
      <c r="P284" s="16"/>
      <c r="Y284" s="20"/>
      <c r="Z284" s="20"/>
      <c r="AA284" s="20"/>
      <c r="AB284" s="20"/>
      <c r="AC284" s="20"/>
      <c r="AD284" s="20"/>
    </row>
    <row r="285" spans="3:30" s="1" customFormat="1">
      <c r="C285" s="16"/>
      <c r="D285" s="16"/>
      <c r="E285" s="32"/>
      <c r="F285" s="16"/>
      <c r="G285" s="16"/>
      <c r="H285" s="16"/>
      <c r="I285" s="16"/>
      <c r="J285" s="16"/>
      <c r="K285" s="16"/>
      <c r="L285" s="32"/>
      <c r="M285" s="16"/>
      <c r="N285" s="16"/>
      <c r="O285" s="16"/>
      <c r="P285" s="16"/>
      <c r="Y285" s="20"/>
      <c r="Z285" s="20"/>
      <c r="AA285" s="20"/>
      <c r="AB285" s="20"/>
      <c r="AC285" s="20"/>
      <c r="AD285" s="20"/>
    </row>
    <row r="286" spans="3:30" s="1" customFormat="1">
      <c r="C286" s="16"/>
      <c r="D286" s="16"/>
      <c r="E286" s="32"/>
      <c r="F286" s="16"/>
      <c r="G286" s="16"/>
      <c r="H286" s="16"/>
      <c r="I286" s="16"/>
      <c r="J286" s="16"/>
      <c r="K286" s="16"/>
      <c r="L286" s="32"/>
      <c r="M286" s="16"/>
      <c r="N286" s="16"/>
      <c r="O286" s="16"/>
      <c r="P286" s="16"/>
      <c r="Y286" s="20"/>
      <c r="Z286" s="20"/>
      <c r="AA286" s="20"/>
      <c r="AB286" s="20"/>
      <c r="AC286" s="20"/>
      <c r="AD286" s="20"/>
    </row>
    <row r="287" spans="3:30" s="1" customFormat="1">
      <c r="C287" s="16"/>
      <c r="D287" s="16"/>
      <c r="E287" s="32"/>
      <c r="F287" s="16"/>
      <c r="G287" s="16"/>
      <c r="H287" s="16"/>
      <c r="I287" s="16"/>
      <c r="J287" s="16"/>
      <c r="K287" s="16"/>
      <c r="L287" s="32"/>
      <c r="M287" s="16"/>
      <c r="N287" s="16"/>
      <c r="O287" s="16"/>
      <c r="P287" s="16"/>
      <c r="Y287" s="20"/>
      <c r="Z287" s="20"/>
      <c r="AA287" s="20"/>
      <c r="AB287" s="20"/>
      <c r="AC287" s="20"/>
      <c r="AD287" s="20"/>
    </row>
    <row r="288" spans="3:30" s="1" customFormat="1">
      <c r="C288" s="16"/>
      <c r="D288" s="16"/>
      <c r="E288" s="32"/>
      <c r="F288" s="16"/>
      <c r="G288" s="16"/>
      <c r="H288" s="16"/>
      <c r="I288" s="16"/>
      <c r="J288" s="16"/>
      <c r="K288" s="16"/>
      <c r="L288" s="32"/>
      <c r="M288" s="16"/>
      <c r="N288" s="16"/>
      <c r="O288" s="16"/>
      <c r="P288" s="16"/>
      <c r="Y288" s="20"/>
      <c r="Z288" s="20"/>
      <c r="AA288" s="20"/>
      <c r="AB288" s="20"/>
      <c r="AC288" s="20"/>
      <c r="AD288" s="20"/>
    </row>
    <row r="289" spans="3:30" s="1" customFormat="1">
      <c r="C289" s="16"/>
      <c r="D289" s="16"/>
      <c r="E289" s="32"/>
      <c r="F289" s="16"/>
      <c r="G289" s="16"/>
      <c r="H289" s="16"/>
      <c r="I289" s="16"/>
      <c r="J289" s="16"/>
      <c r="K289" s="16"/>
      <c r="L289" s="32"/>
      <c r="M289" s="16"/>
      <c r="N289" s="16"/>
      <c r="O289" s="16"/>
      <c r="P289" s="16"/>
      <c r="Y289" s="20"/>
      <c r="Z289" s="20"/>
      <c r="AA289" s="20"/>
      <c r="AB289" s="20"/>
      <c r="AC289" s="20"/>
      <c r="AD289" s="20"/>
    </row>
    <row r="290" spans="3:30" s="1" customFormat="1">
      <c r="C290" s="16"/>
      <c r="D290" s="16"/>
      <c r="E290" s="32"/>
      <c r="F290" s="16"/>
      <c r="G290" s="16"/>
      <c r="H290" s="16"/>
      <c r="I290" s="16"/>
      <c r="J290" s="16"/>
      <c r="K290" s="16"/>
      <c r="L290" s="32"/>
      <c r="M290" s="16"/>
      <c r="N290" s="16"/>
      <c r="O290" s="16"/>
      <c r="P290" s="16"/>
      <c r="Y290" s="20"/>
      <c r="Z290" s="20"/>
      <c r="AA290" s="20"/>
      <c r="AB290" s="20"/>
      <c r="AC290" s="20"/>
      <c r="AD290" s="20"/>
    </row>
    <row r="291" spans="3:30" s="1" customFormat="1">
      <c r="C291" s="16"/>
      <c r="D291" s="16"/>
      <c r="E291" s="32"/>
      <c r="F291" s="16"/>
      <c r="G291" s="16"/>
      <c r="H291" s="16"/>
      <c r="I291" s="16"/>
      <c r="J291" s="16"/>
      <c r="K291" s="16"/>
      <c r="L291" s="32"/>
      <c r="M291" s="16"/>
      <c r="N291" s="16"/>
      <c r="O291" s="16"/>
      <c r="P291" s="16"/>
      <c r="Y291" s="20"/>
      <c r="Z291" s="20"/>
      <c r="AA291" s="20"/>
      <c r="AB291" s="20"/>
      <c r="AC291" s="20"/>
      <c r="AD291" s="20"/>
    </row>
    <row r="292" spans="3:30" s="1" customFormat="1">
      <c r="C292" s="16"/>
      <c r="D292" s="16"/>
      <c r="E292" s="32"/>
      <c r="F292" s="16"/>
      <c r="G292" s="16"/>
      <c r="H292" s="16"/>
      <c r="I292" s="16"/>
      <c r="J292" s="16"/>
      <c r="K292" s="16"/>
      <c r="L292" s="32"/>
      <c r="M292" s="16"/>
      <c r="N292" s="16"/>
      <c r="O292" s="16"/>
      <c r="P292" s="16"/>
      <c r="Y292" s="20"/>
      <c r="Z292" s="20"/>
      <c r="AA292" s="20"/>
      <c r="AB292" s="20"/>
      <c r="AC292" s="20"/>
      <c r="AD292" s="20"/>
    </row>
    <row r="293" spans="3:30" s="1" customFormat="1">
      <c r="C293" s="16"/>
      <c r="D293" s="16"/>
      <c r="E293" s="32"/>
      <c r="F293" s="16"/>
      <c r="G293" s="16"/>
      <c r="H293" s="16"/>
      <c r="I293" s="16"/>
      <c r="J293" s="16"/>
      <c r="K293" s="16"/>
      <c r="L293" s="32"/>
      <c r="M293" s="16"/>
      <c r="N293" s="16"/>
      <c r="O293" s="16"/>
      <c r="P293" s="16"/>
      <c r="Y293" s="20"/>
      <c r="Z293" s="20"/>
      <c r="AA293" s="20"/>
      <c r="AB293" s="20"/>
      <c r="AC293" s="20"/>
      <c r="AD293" s="20"/>
    </row>
    <row r="294" spans="3:30" s="1" customFormat="1">
      <c r="C294" s="16"/>
      <c r="D294" s="16"/>
      <c r="E294" s="32"/>
      <c r="F294" s="16"/>
      <c r="G294" s="16"/>
      <c r="H294" s="16"/>
      <c r="I294" s="16"/>
      <c r="J294" s="16"/>
      <c r="K294" s="16"/>
      <c r="L294" s="32"/>
      <c r="M294" s="16"/>
      <c r="N294" s="16"/>
      <c r="O294" s="16"/>
      <c r="P294" s="16"/>
      <c r="Y294" s="20"/>
      <c r="Z294" s="20"/>
      <c r="AA294" s="20"/>
      <c r="AB294" s="20"/>
      <c r="AC294" s="20"/>
      <c r="AD294" s="20"/>
    </row>
    <row r="295" spans="3:30" s="1" customFormat="1">
      <c r="C295" s="16"/>
      <c r="D295" s="16"/>
      <c r="E295" s="32"/>
      <c r="F295" s="16"/>
      <c r="G295" s="16"/>
      <c r="H295" s="16"/>
      <c r="I295" s="16"/>
      <c r="J295" s="16"/>
      <c r="K295" s="16"/>
      <c r="L295" s="32"/>
      <c r="M295" s="16"/>
      <c r="N295" s="16"/>
      <c r="O295" s="16"/>
      <c r="P295" s="16"/>
      <c r="Y295" s="20"/>
      <c r="Z295" s="20"/>
      <c r="AA295" s="20"/>
      <c r="AB295" s="20"/>
      <c r="AC295" s="20"/>
      <c r="AD295" s="20"/>
    </row>
    <row r="296" spans="3:30" s="1" customFormat="1">
      <c r="C296" s="16"/>
      <c r="D296" s="16"/>
      <c r="E296" s="32"/>
      <c r="F296" s="16"/>
      <c r="G296" s="16"/>
      <c r="H296" s="16"/>
      <c r="I296" s="16"/>
      <c r="J296" s="16"/>
      <c r="K296" s="16"/>
      <c r="L296" s="32"/>
      <c r="M296" s="16"/>
      <c r="N296" s="16"/>
      <c r="O296" s="16"/>
      <c r="P296" s="16"/>
      <c r="Y296" s="20"/>
      <c r="Z296" s="20"/>
      <c r="AA296" s="20"/>
      <c r="AB296" s="20"/>
      <c r="AC296" s="20"/>
      <c r="AD296" s="20"/>
    </row>
    <row r="297" spans="3:30" s="1" customFormat="1">
      <c r="C297" s="16"/>
      <c r="D297" s="16"/>
      <c r="E297" s="32"/>
      <c r="F297" s="16"/>
      <c r="G297" s="16"/>
      <c r="H297" s="16"/>
      <c r="I297" s="16"/>
      <c r="J297" s="16"/>
      <c r="K297" s="16"/>
      <c r="L297" s="32"/>
      <c r="M297" s="16"/>
      <c r="N297" s="16"/>
      <c r="O297" s="16"/>
      <c r="P297" s="16"/>
      <c r="Y297" s="20"/>
      <c r="Z297" s="20"/>
      <c r="AA297" s="20"/>
      <c r="AB297" s="20"/>
      <c r="AC297" s="20"/>
      <c r="AD297" s="20"/>
    </row>
    <row r="298" spans="3:30" s="1" customFormat="1">
      <c r="C298" s="16"/>
      <c r="D298" s="16"/>
      <c r="E298" s="32"/>
      <c r="F298" s="16"/>
      <c r="G298" s="16"/>
      <c r="H298" s="16"/>
      <c r="I298" s="16"/>
      <c r="J298" s="16"/>
      <c r="K298" s="16"/>
      <c r="L298" s="32"/>
      <c r="M298" s="16"/>
      <c r="N298" s="16"/>
      <c r="O298" s="16"/>
      <c r="P298" s="16"/>
      <c r="Y298" s="20"/>
      <c r="Z298" s="20"/>
      <c r="AA298" s="20"/>
      <c r="AB298" s="20"/>
      <c r="AC298" s="20"/>
      <c r="AD298" s="20"/>
    </row>
    <row r="299" spans="3:30" s="1" customFormat="1">
      <c r="C299" s="16"/>
      <c r="D299" s="16"/>
      <c r="E299" s="32"/>
      <c r="F299" s="16"/>
      <c r="G299" s="16"/>
      <c r="H299" s="16"/>
      <c r="I299" s="16"/>
      <c r="J299" s="16"/>
      <c r="K299" s="16"/>
      <c r="L299" s="32"/>
      <c r="M299" s="16"/>
      <c r="N299" s="16"/>
      <c r="O299" s="16"/>
      <c r="P299" s="16"/>
      <c r="Y299" s="20"/>
      <c r="Z299" s="20"/>
      <c r="AA299" s="20"/>
      <c r="AB299" s="20"/>
      <c r="AC299" s="20"/>
      <c r="AD299" s="20"/>
    </row>
    <row r="300" spans="3:30" s="1" customFormat="1">
      <c r="C300" s="16"/>
      <c r="D300" s="16"/>
      <c r="E300" s="32"/>
      <c r="F300" s="16"/>
      <c r="G300" s="16"/>
      <c r="H300" s="16"/>
      <c r="I300" s="16"/>
      <c r="J300" s="16"/>
      <c r="K300" s="16"/>
      <c r="L300" s="32"/>
      <c r="M300" s="16"/>
      <c r="N300" s="16"/>
      <c r="O300" s="16"/>
      <c r="P300" s="16"/>
      <c r="Y300" s="20"/>
      <c r="Z300" s="20"/>
      <c r="AA300" s="20"/>
      <c r="AB300" s="20"/>
      <c r="AC300" s="20"/>
      <c r="AD300" s="20"/>
    </row>
    <row r="301" spans="3:30" s="1" customFormat="1">
      <c r="C301" s="16"/>
      <c r="D301" s="16"/>
      <c r="E301" s="32"/>
      <c r="F301" s="16"/>
      <c r="G301" s="16"/>
      <c r="H301" s="16"/>
      <c r="I301" s="16"/>
      <c r="J301" s="16"/>
      <c r="K301" s="16"/>
      <c r="L301" s="32"/>
      <c r="M301" s="16"/>
      <c r="N301" s="16"/>
      <c r="O301" s="16"/>
      <c r="P301" s="16"/>
      <c r="Y301" s="20"/>
      <c r="Z301" s="20"/>
      <c r="AA301" s="20"/>
      <c r="AB301" s="20"/>
      <c r="AC301" s="20"/>
      <c r="AD301" s="20"/>
    </row>
    <row r="302" spans="3:30" s="1" customFormat="1">
      <c r="C302" s="16"/>
      <c r="D302" s="16"/>
      <c r="E302" s="32"/>
      <c r="F302" s="16"/>
      <c r="G302" s="16"/>
      <c r="H302" s="16"/>
      <c r="I302" s="16"/>
      <c r="J302" s="16"/>
      <c r="K302" s="16"/>
      <c r="L302" s="32"/>
      <c r="M302" s="16"/>
      <c r="N302" s="16"/>
      <c r="O302" s="16"/>
      <c r="P302" s="16"/>
      <c r="Y302" s="20"/>
      <c r="Z302" s="20"/>
      <c r="AA302" s="20"/>
      <c r="AB302" s="20"/>
      <c r="AC302" s="20"/>
      <c r="AD302" s="20"/>
    </row>
    <row r="303" spans="3:30" s="1" customFormat="1">
      <c r="C303" s="16"/>
      <c r="D303" s="16"/>
      <c r="E303" s="32"/>
      <c r="F303" s="16"/>
      <c r="G303" s="16"/>
      <c r="H303" s="16"/>
      <c r="I303" s="16"/>
      <c r="J303" s="16"/>
      <c r="K303" s="16"/>
      <c r="L303" s="32"/>
      <c r="M303" s="16"/>
      <c r="N303" s="16"/>
      <c r="O303" s="16"/>
      <c r="P303" s="16"/>
      <c r="Y303" s="20"/>
      <c r="Z303" s="20"/>
      <c r="AA303" s="20"/>
      <c r="AB303" s="20"/>
      <c r="AC303" s="20"/>
      <c r="AD303" s="20"/>
    </row>
    <row r="304" spans="3:30" s="1" customFormat="1">
      <c r="C304" s="16"/>
      <c r="D304" s="16"/>
      <c r="E304" s="32"/>
      <c r="F304" s="16"/>
      <c r="G304" s="16"/>
      <c r="H304" s="16"/>
      <c r="I304" s="16"/>
      <c r="J304" s="16"/>
      <c r="K304" s="16"/>
      <c r="L304" s="32"/>
      <c r="M304" s="16"/>
      <c r="N304" s="16"/>
      <c r="O304" s="16"/>
      <c r="P304" s="16"/>
      <c r="Y304" s="20"/>
      <c r="Z304" s="20"/>
      <c r="AA304" s="20"/>
      <c r="AB304" s="20"/>
      <c r="AC304" s="20"/>
      <c r="AD304" s="20"/>
    </row>
    <row r="305" spans="3:30" s="1" customFormat="1">
      <c r="C305" s="16"/>
      <c r="D305" s="16"/>
      <c r="E305" s="32"/>
      <c r="F305" s="16"/>
      <c r="G305" s="16"/>
      <c r="H305" s="16"/>
      <c r="I305" s="16"/>
      <c r="J305" s="16"/>
      <c r="K305" s="16"/>
      <c r="L305" s="32"/>
      <c r="M305" s="16"/>
      <c r="N305" s="16"/>
      <c r="O305" s="16"/>
      <c r="P305" s="16"/>
      <c r="Y305" s="20"/>
      <c r="Z305" s="20"/>
      <c r="AA305" s="20"/>
      <c r="AB305" s="20"/>
      <c r="AC305" s="20"/>
      <c r="AD305" s="20"/>
    </row>
    <row r="306" spans="3:30" s="1" customFormat="1">
      <c r="C306" s="16"/>
      <c r="D306" s="16"/>
      <c r="E306" s="32"/>
      <c r="F306" s="16"/>
      <c r="G306" s="16"/>
      <c r="H306" s="16"/>
      <c r="I306" s="16"/>
      <c r="J306" s="16"/>
      <c r="K306" s="16"/>
      <c r="L306" s="32"/>
      <c r="M306" s="16"/>
      <c r="N306" s="16"/>
      <c r="O306" s="16"/>
      <c r="P306" s="16"/>
      <c r="Y306" s="20"/>
      <c r="Z306" s="20"/>
      <c r="AA306" s="20"/>
      <c r="AB306" s="20"/>
      <c r="AC306" s="20"/>
      <c r="AD306" s="20"/>
    </row>
    <row r="307" spans="3:30" s="1" customFormat="1">
      <c r="C307" s="16"/>
      <c r="D307" s="16"/>
      <c r="E307" s="32"/>
      <c r="F307" s="16"/>
      <c r="G307" s="16"/>
      <c r="H307" s="16"/>
      <c r="I307" s="16"/>
      <c r="J307" s="16"/>
      <c r="K307" s="16"/>
      <c r="L307" s="32"/>
      <c r="M307" s="16"/>
      <c r="N307" s="16"/>
      <c r="O307" s="16"/>
      <c r="P307" s="16"/>
      <c r="Y307" s="20"/>
      <c r="Z307" s="20"/>
      <c r="AA307" s="20"/>
      <c r="AB307" s="20"/>
      <c r="AC307" s="20"/>
      <c r="AD307" s="20"/>
    </row>
    <row r="308" spans="3:30" s="1" customFormat="1">
      <c r="C308" s="16"/>
      <c r="D308" s="16"/>
      <c r="E308" s="32"/>
      <c r="F308" s="16"/>
      <c r="G308" s="16"/>
      <c r="H308" s="16"/>
      <c r="I308" s="16"/>
      <c r="J308" s="16"/>
      <c r="K308" s="16"/>
      <c r="L308" s="32"/>
      <c r="M308" s="16"/>
      <c r="N308" s="16"/>
      <c r="O308" s="16"/>
      <c r="P308" s="16"/>
      <c r="Y308" s="20"/>
      <c r="Z308" s="20"/>
      <c r="AA308" s="20"/>
      <c r="AB308" s="20"/>
      <c r="AC308" s="20"/>
      <c r="AD308" s="20"/>
    </row>
    <row r="309" spans="3:30" s="1" customFormat="1">
      <c r="C309" s="16"/>
      <c r="D309" s="16"/>
      <c r="E309" s="32"/>
      <c r="F309" s="16"/>
      <c r="G309" s="16"/>
      <c r="H309" s="16"/>
      <c r="I309" s="16"/>
      <c r="J309" s="16"/>
      <c r="K309" s="16"/>
      <c r="L309" s="32"/>
      <c r="M309" s="16"/>
      <c r="N309" s="16"/>
      <c r="O309" s="16"/>
      <c r="P309" s="16"/>
      <c r="Y309" s="20"/>
      <c r="Z309" s="20"/>
      <c r="AA309" s="20"/>
      <c r="AB309" s="20"/>
      <c r="AC309" s="20"/>
      <c r="AD309" s="20"/>
    </row>
    <row r="310" spans="3:30" s="1" customFormat="1">
      <c r="C310" s="16"/>
      <c r="D310" s="16"/>
      <c r="E310" s="32"/>
      <c r="F310" s="16"/>
      <c r="G310" s="16"/>
      <c r="H310" s="16"/>
      <c r="I310" s="16"/>
      <c r="J310" s="16"/>
      <c r="K310" s="16"/>
      <c r="L310" s="32"/>
      <c r="M310" s="16"/>
      <c r="N310" s="16"/>
      <c r="O310" s="16"/>
      <c r="P310" s="16"/>
      <c r="Y310" s="20"/>
      <c r="Z310" s="20"/>
      <c r="AA310" s="20"/>
      <c r="AB310" s="20"/>
      <c r="AC310" s="20"/>
      <c r="AD310" s="20"/>
    </row>
    <row r="311" spans="3:30" s="1" customFormat="1">
      <c r="C311" s="16"/>
      <c r="D311" s="16"/>
      <c r="E311" s="32"/>
      <c r="F311" s="16"/>
      <c r="G311" s="16"/>
      <c r="H311" s="16"/>
      <c r="I311" s="16"/>
      <c r="J311" s="16"/>
      <c r="K311" s="16"/>
      <c r="L311" s="32"/>
      <c r="M311" s="16"/>
      <c r="N311" s="16"/>
      <c r="O311" s="16"/>
      <c r="P311" s="16"/>
      <c r="Y311" s="20"/>
      <c r="Z311" s="20"/>
      <c r="AA311" s="20"/>
      <c r="AB311" s="20"/>
      <c r="AC311" s="20"/>
      <c r="AD311" s="20"/>
    </row>
    <row r="312" spans="3:30" s="1" customFormat="1">
      <c r="C312" s="16"/>
      <c r="D312" s="16"/>
      <c r="E312" s="32"/>
      <c r="F312" s="16"/>
      <c r="G312" s="16"/>
      <c r="H312" s="16"/>
      <c r="I312" s="16"/>
      <c r="J312" s="16"/>
      <c r="K312" s="16"/>
      <c r="L312" s="32"/>
      <c r="M312" s="16"/>
      <c r="N312" s="16"/>
      <c r="O312" s="16"/>
      <c r="P312" s="16"/>
      <c r="Y312" s="20"/>
      <c r="Z312" s="20"/>
      <c r="AA312" s="20"/>
      <c r="AB312" s="20"/>
      <c r="AC312" s="20"/>
      <c r="AD312" s="20"/>
    </row>
    <row r="313" spans="3:30" s="1" customFormat="1">
      <c r="C313" s="16"/>
      <c r="D313" s="16"/>
      <c r="E313" s="32"/>
      <c r="F313" s="16"/>
      <c r="G313" s="16"/>
      <c r="H313" s="16"/>
      <c r="I313" s="16"/>
      <c r="J313" s="16"/>
      <c r="K313" s="16"/>
      <c r="L313" s="32"/>
      <c r="M313" s="16"/>
      <c r="N313" s="16"/>
      <c r="O313" s="16"/>
      <c r="P313" s="16"/>
      <c r="Y313" s="20"/>
      <c r="Z313" s="20"/>
      <c r="AA313" s="20"/>
      <c r="AB313" s="20"/>
      <c r="AC313" s="20"/>
      <c r="AD313" s="20"/>
    </row>
    <row r="314" spans="3:30" s="1" customFormat="1">
      <c r="C314" s="16"/>
      <c r="D314" s="16"/>
      <c r="E314" s="32"/>
      <c r="F314" s="16"/>
      <c r="G314" s="16"/>
      <c r="H314" s="16"/>
      <c r="I314" s="16"/>
      <c r="J314" s="16"/>
      <c r="K314" s="16"/>
      <c r="L314" s="32"/>
      <c r="M314" s="16"/>
      <c r="N314" s="16"/>
      <c r="O314" s="16"/>
      <c r="P314" s="16"/>
      <c r="Y314" s="20"/>
      <c r="Z314" s="20"/>
      <c r="AA314" s="20"/>
      <c r="AB314" s="20"/>
      <c r="AC314" s="20"/>
      <c r="AD314" s="20"/>
    </row>
    <row r="315" spans="3:30" s="1" customFormat="1">
      <c r="C315" s="16"/>
      <c r="D315" s="16"/>
      <c r="E315" s="32"/>
      <c r="F315" s="16"/>
      <c r="G315" s="16"/>
      <c r="H315" s="16"/>
      <c r="I315" s="16"/>
      <c r="J315" s="16"/>
      <c r="K315" s="16"/>
      <c r="L315" s="32"/>
      <c r="M315" s="16"/>
      <c r="N315" s="16"/>
      <c r="O315" s="16"/>
      <c r="P315" s="16"/>
      <c r="Y315" s="20"/>
      <c r="Z315" s="20"/>
      <c r="AA315" s="20"/>
      <c r="AB315" s="20"/>
      <c r="AC315" s="20"/>
      <c r="AD315" s="20"/>
    </row>
    <row r="316" spans="3:30" s="1" customFormat="1">
      <c r="C316" s="16"/>
      <c r="D316" s="16"/>
      <c r="E316" s="32"/>
      <c r="F316" s="16"/>
      <c r="G316" s="16"/>
      <c r="H316" s="16"/>
      <c r="I316" s="16"/>
      <c r="J316" s="16"/>
      <c r="K316" s="16"/>
      <c r="L316" s="32"/>
      <c r="M316" s="16"/>
      <c r="N316" s="16"/>
      <c r="O316" s="16"/>
      <c r="P316" s="16"/>
      <c r="Y316" s="20"/>
      <c r="Z316" s="20"/>
      <c r="AA316" s="20"/>
      <c r="AB316" s="20"/>
      <c r="AC316" s="20"/>
      <c r="AD316" s="20"/>
    </row>
    <row r="317" spans="3:30" s="1" customFormat="1">
      <c r="C317" s="16"/>
      <c r="D317" s="16"/>
      <c r="E317" s="32"/>
      <c r="F317" s="16"/>
      <c r="G317" s="16"/>
      <c r="H317" s="16"/>
      <c r="I317" s="16"/>
      <c r="J317" s="16"/>
      <c r="K317" s="16"/>
      <c r="L317" s="32"/>
      <c r="M317" s="16"/>
      <c r="N317" s="16"/>
      <c r="O317" s="16"/>
      <c r="P317" s="16"/>
      <c r="Y317" s="20"/>
      <c r="Z317" s="20"/>
      <c r="AA317" s="20"/>
      <c r="AB317" s="20"/>
      <c r="AC317" s="20"/>
      <c r="AD317" s="20"/>
    </row>
    <row r="318" spans="3:30" s="1" customFormat="1">
      <c r="C318" s="16"/>
      <c r="D318" s="16"/>
      <c r="E318" s="32"/>
      <c r="F318" s="16"/>
      <c r="G318" s="16"/>
      <c r="H318" s="16"/>
      <c r="I318" s="16"/>
      <c r="J318" s="16"/>
      <c r="K318" s="16"/>
      <c r="L318" s="32"/>
      <c r="M318" s="16"/>
      <c r="N318" s="16"/>
      <c r="O318" s="16"/>
      <c r="P318" s="16"/>
      <c r="Y318" s="20"/>
      <c r="Z318" s="20"/>
      <c r="AA318" s="20"/>
      <c r="AB318" s="20"/>
      <c r="AC318" s="20"/>
      <c r="AD318" s="20"/>
    </row>
    <row r="319" spans="3:30" s="1" customFormat="1">
      <c r="C319" s="16"/>
      <c r="D319" s="16"/>
      <c r="E319" s="32"/>
      <c r="F319" s="16"/>
      <c r="G319" s="16"/>
      <c r="H319" s="16"/>
      <c r="I319" s="16"/>
      <c r="J319" s="16"/>
      <c r="K319" s="16"/>
      <c r="L319" s="32"/>
      <c r="M319" s="16"/>
      <c r="N319" s="16"/>
      <c r="O319" s="16"/>
      <c r="P319" s="16"/>
      <c r="Y319" s="20"/>
      <c r="Z319" s="20"/>
      <c r="AA319" s="20"/>
      <c r="AB319" s="20"/>
      <c r="AC319" s="20"/>
      <c r="AD319" s="20"/>
    </row>
    <row r="320" spans="3:30" s="1" customFormat="1">
      <c r="C320" s="16"/>
      <c r="D320" s="16"/>
      <c r="E320" s="32"/>
      <c r="F320" s="16"/>
      <c r="G320" s="16"/>
      <c r="H320" s="16"/>
      <c r="I320" s="16"/>
      <c r="J320" s="16"/>
      <c r="K320" s="16"/>
      <c r="L320" s="32"/>
      <c r="M320" s="16"/>
      <c r="N320" s="16"/>
      <c r="O320" s="16"/>
      <c r="P320" s="16"/>
      <c r="Y320" s="20"/>
      <c r="Z320" s="20"/>
      <c r="AA320" s="20"/>
      <c r="AB320" s="20"/>
      <c r="AC320" s="20"/>
      <c r="AD320" s="20"/>
    </row>
    <row r="321" spans="3:30" s="1" customFormat="1">
      <c r="C321" s="16"/>
      <c r="D321" s="16"/>
      <c r="E321" s="32"/>
      <c r="F321" s="16"/>
      <c r="G321" s="16"/>
      <c r="H321" s="16"/>
      <c r="I321" s="16"/>
      <c r="J321" s="16"/>
      <c r="K321" s="16"/>
      <c r="L321" s="32"/>
      <c r="M321" s="16"/>
      <c r="N321" s="16"/>
      <c r="O321" s="16"/>
      <c r="P321" s="16"/>
      <c r="Y321" s="20"/>
      <c r="Z321" s="20"/>
      <c r="AA321" s="20"/>
      <c r="AB321" s="20"/>
      <c r="AC321" s="20"/>
      <c r="AD321" s="20"/>
    </row>
    <row r="322" spans="3:30" s="1" customFormat="1">
      <c r="C322" s="16"/>
      <c r="D322" s="16"/>
      <c r="E322" s="32"/>
      <c r="F322" s="16"/>
      <c r="G322" s="16"/>
      <c r="H322" s="16"/>
      <c r="I322" s="16"/>
      <c r="J322" s="16"/>
      <c r="K322" s="16"/>
      <c r="L322" s="32"/>
      <c r="M322" s="16"/>
      <c r="N322" s="16"/>
      <c r="O322" s="16"/>
      <c r="P322" s="16"/>
      <c r="Y322" s="20"/>
      <c r="Z322" s="20"/>
      <c r="AA322" s="20"/>
      <c r="AB322" s="20"/>
      <c r="AC322" s="20"/>
      <c r="AD322" s="20"/>
    </row>
    <row r="323" spans="3:30" s="1" customFormat="1">
      <c r="C323" s="16"/>
      <c r="D323" s="16"/>
      <c r="E323" s="32"/>
      <c r="F323" s="16"/>
      <c r="G323" s="16"/>
      <c r="H323" s="16"/>
      <c r="I323" s="16"/>
      <c r="J323" s="16"/>
      <c r="K323" s="16"/>
      <c r="L323" s="32"/>
      <c r="M323" s="16"/>
      <c r="N323" s="16"/>
      <c r="O323" s="16"/>
      <c r="P323" s="16"/>
      <c r="Y323" s="20"/>
      <c r="Z323" s="20"/>
      <c r="AA323" s="20"/>
      <c r="AB323" s="20"/>
      <c r="AC323" s="20"/>
      <c r="AD323" s="20"/>
    </row>
    <row r="324" spans="3:30" s="1" customFormat="1">
      <c r="C324" s="16"/>
      <c r="D324" s="16"/>
      <c r="E324" s="32"/>
      <c r="F324" s="16"/>
      <c r="G324" s="16"/>
      <c r="H324" s="16"/>
      <c r="I324" s="16"/>
      <c r="J324" s="16"/>
      <c r="K324" s="16"/>
      <c r="L324" s="32"/>
      <c r="M324" s="16"/>
      <c r="N324" s="16"/>
      <c r="O324" s="16"/>
      <c r="P324" s="16"/>
      <c r="Y324" s="20"/>
      <c r="Z324" s="20"/>
      <c r="AA324" s="20"/>
      <c r="AB324" s="20"/>
      <c r="AC324" s="20"/>
      <c r="AD324" s="20"/>
    </row>
    <row r="325" spans="3:30" s="1" customFormat="1">
      <c r="C325" s="16"/>
      <c r="D325" s="16"/>
      <c r="E325" s="32"/>
      <c r="F325" s="16"/>
      <c r="G325" s="16"/>
      <c r="H325" s="16"/>
      <c r="I325" s="16"/>
      <c r="J325" s="16"/>
      <c r="K325" s="16"/>
      <c r="L325" s="32"/>
      <c r="M325" s="16"/>
      <c r="N325" s="16"/>
      <c r="O325" s="16"/>
      <c r="P325" s="16"/>
      <c r="Y325" s="20"/>
      <c r="Z325" s="20"/>
      <c r="AA325" s="20"/>
      <c r="AB325" s="20"/>
      <c r="AC325" s="20"/>
      <c r="AD325" s="20"/>
    </row>
    <row r="326" spans="3:30" s="1" customFormat="1">
      <c r="C326" s="16"/>
      <c r="D326" s="16"/>
      <c r="E326" s="32"/>
      <c r="F326" s="16"/>
      <c r="G326" s="16"/>
      <c r="H326" s="16"/>
      <c r="I326" s="16"/>
      <c r="J326" s="16"/>
      <c r="K326" s="16"/>
      <c r="L326" s="32"/>
      <c r="M326" s="16"/>
      <c r="N326" s="16"/>
      <c r="O326" s="16"/>
      <c r="P326" s="16"/>
      <c r="Y326" s="20"/>
      <c r="Z326" s="20"/>
      <c r="AA326" s="20"/>
      <c r="AB326" s="20"/>
      <c r="AC326" s="20"/>
      <c r="AD326" s="20"/>
    </row>
    <row r="327" spans="3:30" s="1" customFormat="1">
      <c r="C327" s="16"/>
      <c r="D327" s="16"/>
      <c r="E327" s="32"/>
      <c r="F327" s="16"/>
      <c r="G327" s="16"/>
      <c r="H327" s="16"/>
      <c r="I327" s="16"/>
      <c r="J327" s="16"/>
      <c r="K327" s="16"/>
      <c r="L327" s="32"/>
      <c r="M327" s="16"/>
      <c r="N327" s="16"/>
      <c r="O327" s="16"/>
      <c r="P327" s="16"/>
      <c r="Y327" s="20"/>
      <c r="Z327" s="20"/>
      <c r="AA327" s="20"/>
      <c r="AB327" s="20"/>
      <c r="AC327" s="20"/>
      <c r="AD327" s="20"/>
    </row>
    <row r="328" spans="3:30" s="1" customFormat="1">
      <c r="C328" s="16"/>
      <c r="D328" s="16"/>
      <c r="E328" s="32"/>
      <c r="F328" s="16"/>
      <c r="G328" s="16"/>
      <c r="H328" s="16"/>
      <c r="I328" s="16"/>
      <c r="J328" s="16"/>
      <c r="K328" s="16"/>
      <c r="L328" s="32"/>
      <c r="M328" s="16"/>
      <c r="N328" s="16"/>
      <c r="O328" s="16"/>
      <c r="P328" s="16"/>
      <c r="Y328" s="20"/>
      <c r="Z328" s="20"/>
      <c r="AA328" s="20"/>
      <c r="AB328" s="20"/>
      <c r="AC328" s="20"/>
      <c r="AD328" s="20"/>
    </row>
    <row r="329" spans="3:30" s="1" customFormat="1">
      <c r="C329" s="16"/>
      <c r="D329" s="16"/>
      <c r="E329" s="32"/>
      <c r="F329" s="16"/>
      <c r="G329" s="16"/>
      <c r="H329" s="16"/>
      <c r="I329" s="16"/>
      <c r="J329" s="16"/>
      <c r="K329" s="16"/>
      <c r="L329" s="32"/>
      <c r="M329" s="16"/>
      <c r="N329" s="16"/>
      <c r="O329" s="16"/>
      <c r="P329" s="16"/>
      <c r="Y329" s="20"/>
      <c r="Z329" s="20"/>
      <c r="AA329" s="20"/>
      <c r="AB329" s="20"/>
      <c r="AC329" s="20"/>
      <c r="AD329" s="20"/>
    </row>
    <row r="330" spans="3:30" s="1" customFormat="1">
      <c r="C330" s="16"/>
      <c r="D330" s="16"/>
      <c r="E330" s="32"/>
      <c r="F330" s="16"/>
      <c r="G330" s="16"/>
      <c r="H330" s="16"/>
      <c r="I330" s="16"/>
      <c r="J330" s="16"/>
      <c r="K330" s="16"/>
      <c r="L330" s="32"/>
      <c r="M330" s="16"/>
      <c r="N330" s="16"/>
      <c r="O330" s="16"/>
      <c r="P330" s="16"/>
      <c r="Y330" s="20"/>
      <c r="Z330" s="20"/>
      <c r="AA330" s="20"/>
      <c r="AB330" s="20"/>
      <c r="AC330" s="20"/>
      <c r="AD330" s="20"/>
    </row>
    <row r="331" spans="3:30" s="1" customFormat="1">
      <c r="C331" s="16"/>
      <c r="D331" s="16"/>
      <c r="E331" s="32"/>
      <c r="F331" s="16"/>
      <c r="G331" s="16"/>
      <c r="H331" s="16"/>
      <c r="I331" s="16"/>
      <c r="J331" s="16"/>
      <c r="K331" s="16"/>
      <c r="L331" s="32"/>
      <c r="M331" s="16"/>
      <c r="N331" s="16"/>
      <c r="O331" s="16"/>
      <c r="P331" s="16"/>
      <c r="Y331" s="20"/>
      <c r="Z331" s="20"/>
      <c r="AA331" s="20"/>
      <c r="AB331" s="20"/>
      <c r="AC331" s="20"/>
      <c r="AD331" s="20"/>
    </row>
    <row r="332" spans="3:30" s="1" customFormat="1">
      <c r="C332" s="16"/>
      <c r="D332" s="16"/>
      <c r="E332" s="32"/>
      <c r="F332" s="16"/>
      <c r="G332" s="16"/>
      <c r="H332" s="16"/>
      <c r="I332" s="16"/>
      <c r="J332" s="16"/>
      <c r="K332" s="16"/>
      <c r="L332" s="32"/>
      <c r="M332" s="16"/>
      <c r="N332" s="16"/>
      <c r="O332" s="16"/>
      <c r="P332" s="16"/>
      <c r="Y332" s="20"/>
      <c r="Z332" s="20"/>
      <c r="AA332" s="20"/>
      <c r="AB332" s="20"/>
      <c r="AC332" s="20"/>
      <c r="AD332" s="20"/>
    </row>
    <row r="333" spans="3:30" s="1" customFormat="1">
      <c r="C333" s="16"/>
      <c r="D333" s="16"/>
      <c r="E333" s="32"/>
      <c r="F333" s="16"/>
      <c r="G333" s="16"/>
      <c r="H333" s="16"/>
      <c r="I333" s="16"/>
      <c r="J333" s="16"/>
      <c r="K333" s="16"/>
      <c r="L333" s="32"/>
      <c r="M333" s="16"/>
      <c r="N333" s="16"/>
      <c r="O333" s="16"/>
      <c r="P333" s="16"/>
      <c r="Y333" s="20"/>
      <c r="Z333" s="20"/>
      <c r="AA333" s="20"/>
      <c r="AB333" s="20"/>
      <c r="AC333" s="20"/>
      <c r="AD333" s="20"/>
    </row>
    <row r="334" spans="3:30" s="1" customFormat="1">
      <c r="C334" s="16"/>
      <c r="D334" s="16"/>
      <c r="E334" s="32"/>
      <c r="F334" s="16"/>
      <c r="G334" s="16"/>
      <c r="H334" s="16"/>
      <c r="I334" s="16"/>
      <c r="J334" s="16"/>
      <c r="K334" s="16"/>
      <c r="L334" s="32"/>
      <c r="M334" s="16"/>
      <c r="N334" s="16"/>
      <c r="O334" s="16"/>
      <c r="P334" s="16"/>
      <c r="Y334" s="20"/>
      <c r="Z334" s="20"/>
      <c r="AA334" s="20"/>
      <c r="AB334" s="20"/>
      <c r="AC334" s="20"/>
      <c r="AD334" s="20"/>
    </row>
    <row r="335" spans="3:30" s="1" customFormat="1">
      <c r="C335" s="16"/>
      <c r="D335" s="16"/>
      <c r="E335" s="32"/>
      <c r="F335" s="16"/>
      <c r="G335" s="16"/>
      <c r="H335" s="16"/>
      <c r="I335" s="16"/>
      <c r="J335" s="16"/>
      <c r="K335" s="16"/>
      <c r="L335" s="32"/>
      <c r="M335" s="16"/>
      <c r="N335" s="16"/>
      <c r="O335" s="16"/>
      <c r="P335" s="16"/>
      <c r="Y335" s="20"/>
      <c r="Z335" s="20"/>
      <c r="AA335" s="20"/>
      <c r="AB335" s="20"/>
      <c r="AC335" s="20"/>
      <c r="AD335" s="20"/>
    </row>
    <row r="336" spans="3:30" s="1" customFormat="1">
      <c r="C336" s="16"/>
      <c r="D336" s="16"/>
      <c r="E336" s="32"/>
      <c r="F336" s="16"/>
      <c r="G336" s="16"/>
      <c r="H336" s="16"/>
      <c r="I336" s="16"/>
      <c r="J336" s="16"/>
      <c r="K336" s="16"/>
      <c r="L336" s="32"/>
      <c r="M336" s="16"/>
      <c r="N336" s="16"/>
      <c r="O336" s="16"/>
      <c r="P336" s="16"/>
      <c r="Y336" s="20"/>
      <c r="Z336" s="20"/>
      <c r="AA336" s="20"/>
      <c r="AB336" s="20"/>
      <c r="AC336" s="20"/>
      <c r="AD336" s="20"/>
    </row>
    <row r="337" spans="3:30" s="1" customFormat="1">
      <c r="C337" s="16"/>
      <c r="D337" s="16"/>
      <c r="E337" s="32"/>
      <c r="F337" s="16"/>
      <c r="G337" s="16"/>
      <c r="H337" s="16"/>
      <c r="I337" s="16"/>
      <c r="J337" s="16"/>
      <c r="K337" s="16"/>
      <c r="L337" s="32"/>
      <c r="M337" s="16"/>
      <c r="N337" s="16"/>
      <c r="O337" s="16"/>
      <c r="P337" s="16"/>
      <c r="Y337" s="20"/>
      <c r="Z337" s="20"/>
      <c r="AA337" s="20"/>
      <c r="AB337" s="20"/>
      <c r="AC337" s="20"/>
      <c r="AD337" s="20"/>
    </row>
    <row r="338" spans="3:30" s="1" customFormat="1">
      <c r="C338" s="16"/>
      <c r="D338" s="16"/>
      <c r="E338" s="32"/>
      <c r="F338" s="16"/>
      <c r="G338" s="16"/>
      <c r="H338" s="16"/>
      <c r="I338" s="16"/>
      <c r="J338" s="16"/>
      <c r="K338" s="16"/>
      <c r="L338" s="32"/>
      <c r="M338" s="16"/>
      <c r="N338" s="16"/>
      <c r="O338" s="16"/>
      <c r="P338" s="16"/>
      <c r="Y338" s="20"/>
      <c r="Z338" s="20"/>
      <c r="AA338" s="20"/>
      <c r="AB338" s="20"/>
      <c r="AC338" s="20"/>
      <c r="AD338" s="20"/>
    </row>
    <row r="339" spans="3:30" s="1" customFormat="1">
      <c r="C339" s="16"/>
      <c r="D339" s="16"/>
      <c r="E339" s="32"/>
      <c r="F339" s="16"/>
      <c r="G339" s="16"/>
      <c r="H339" s="16"/>
      <c r="I339" s="16"/>
      <c r="J339" s="16"/>
      <c r="K339" s="16"/>
      <c r="L339" s="32"/>
      <c r="M339" s="16"/>
      <c r="N339" s="16"/>
      <c r="O339" s="16"/>
      <c r="P339" s="16"/>
      <c r="Y339" s="20"/>
      <c r="Z339" s="20"/>
      <c r="AA339" s="20"/>
      <c r="AB339" s="20"/>
      <c r="AC339" s="20"/>
      <c r="AD339" s="20"/>
    </row>
    <row r="340" spans="3:30" s="1" customFormat="1">
      <c r="C340" s="16"/>
      <c r="D340" s="16"/>
      <c r="E340" s="32"/>
      <c r="F340" s="16"/>
      <c r="G340" s="16"/>
      <c r="H340" s="16"/>
      <c r="I340" s="16"/>
      <c r="J340" s="16"/>
      <c r="K340" s="16"/>
      <c r="L340" s="32"/>
      <c r="M340" s="16"/>
      <c r="N340" s="16"/>
      <c r="O340" s="16"/>
      <c r="P340" s="16"/>
      <c r="Y340" s="20"/>
      <c r="Z340" s="20"/>
      <c r="AA340" s="20"/>
      <c r="AB340" s="20"/>
      <c r="AC340" s="20"/>
      <c r="AD340" s="20"/>
    </row>
    <row r="341" spans="3:30" s="1" customFormat="1">
      <c r="C341" s="16"/>
      <c r="D341" s="16"/>
      <c r="E341" s="32"/>
      <c r="F341" s="16"/>
      <c r="G341" s="16"/>
      <c r="H341" s="16"/>
      <c r="I341" s="16"/>
      <c r="J341" s="16"/>
      <c r="K341" s="16"/>
      <c r="L341" s="32"/>
      <c r="M341" s="16"/>
      <c r="N341" s="16"/>
      <c r="O341" s="16"/>
      <c r="P341" s="16"/>
      <c r="Y341" s="20"/>
      <c r="Z341" s="20"/>
      <c r="AA341" s="20"/>
      <c r="AB341" s="20"/>
      <c r="AC341" s="20"/>
      <c r="AD341" s="20"/>
    </row>
    <row r="342" spans="3:30" s="1" customFormat="1">
      <c r="C342" s="16"/>
      <c r="D342" s="16"/>
      <c r="E342" s="32"/>
      <c r="F342" s="16"/>
      <c r="G342" s="16"/>
      <c r="H342" s="16"/>
      <c r="I342" s="16"/>
      <c r="J342" s="16"/>
      <c r="K342" s="16"/>
      <c r="L342" s="32"/>
      <c r="M342" s="16"/>
      <c r="N342" s="16"/>
      <c r="O342" s="16"/>
      <c r="P342" s="16"/>
      <c r="Y342" s="20"/>
      <c r="Z342" s="20"/>
      <c r="AA342" s="20"/>
      <c r="AB342" s="20"/>
      <c r="AC342" s="20"/>
      <c r="AD342" s="20"/>
    </row>
    <row r="343" spans="3:30" s="1" customFormat="1">
      <c r="C343" s="16"/>
      <c r="D343" s="16"/>
      <c r="E343" s="32"/>
      <c r="F343" s="16"/>
      <c r="G343" s="16"/>
      <c r="H343" s="16"/>
      <c r="I343" s="16"/>
      <c r="J343" s="16"/>
      <c r="K343" s="16"/>
      <c r="L343" s="32"/>
      <c r="M343" s="16"/>
      <c r="N343" s="16"/>
      <c r="O343" s="16"/>
      <c r="P343" s="16"/>
      <c r="Y343" s="20"/>
      <c r="Z343" s="20"/>
      <c r="AA343" s="20"/>
      <c r="AB343" s="20"/>
      <c r="AC343" s="20"/>
      <c r="AD343" s="20"/>
    </row>
    <row r="344" spans="3:30" s="1" customFormat="1">
      <c r="C344" s="16"/>
      <c r="D344" s="16"/>
      <c r="E344" s="32"/>
      <c r="F344" s="16"/>
      <c r="G344" s="16"/>
      <c r="H344" s="16"/>
      <c r="I344" s="16"/>
      <c r="J344" s="16"/>
      <c r="K344" s="16"/>
      <c r="L344" s="32"/>
      <c r="M344" s="16"/>
      <c r="N344" s="16"/>
      <c r="O344" s="16"/>
      <c r="P344" s="16"/>
      <c r="Y344" s="20"/>
      <c r="Z344" s="20"/>
      <c r="AA344" s="20"/>
      <c r="AB344" s="20"/>
      <c r="AC344" s="20"/>
      <c r="AD344" s="20"/>
    </row>
    <row r="345" spans="3:30" s="1" customFormat="1">
      <c r="C345" s="16"/>
      <c r="D345" s="16"/>
      <c r="E345" s="32"/>
      <c r="F345" s="16"/>
      <c r="G345" s="16"/>
      <c r="H345" s="16"/>
      <c r="I345" s="16"/>
      <c r="J345" s="16"/>
      <c r="K345" s="16"/>
      <c r="L345" s="32"/>
      <c r="M345" s="16"/>
      <c r="N345" s="16"/>
      <c r="O345" s="16"/>
      <c r="P345" s="16"/>
      <c r="Y345" s="20"/>
      <c r="Z345" s="20"/>
      <c r="AA345" s="20"/>
      <c r="AB345" s="20"/>
      <c r="AC345" s="20"/>
      <c r="AD345" s="20"/>
    </row>
    <row r="346" spans="3:30" s="1" customFormat="1">
      <c r="C346" s="16"/>
      <c r="D346" s="16"/>
      <c r="E346" s="32"/>
      <c r="F346" s="16"/>
      <c r="G346" s="16"/>
      <c r="H346" s="16"/>
      <c r="I346" s="16"/>
      <c r="J346" s="16"/>
      <c r="K346" s="16"/>
      <c r="L346" s="32"/>
      <c r="M346" s="16"/>
      <c r="N346" s="16"/>
      <c r="O346" s="16"/>
      <c r="P346" s="16"/>
      <c r="Y346" s="20"/>
      <c r="Z346" s="20"/>
      <c r="AA346" s="20"/>
      <c r="AB346" s="20"/>
      <c r="AC346" s="20"/>
      <c r="AD346" s="20"/>
    </row>
    <row r="347" spans="3:30" s="1" customFormat="1">
      <c r="C347" s="16"/>
      <c r="D347" s="16"/>
      <c r="E347" s="32"/>
      <c r="F347" s="16"/>
      <c r="G347" s="16"/>
      <c r="H347" s="16"/>
      <c r="I347" s="16"/>
      <c r="J347" s="16"/>
      <c r="K347" s="16"/>
      <c r="L347" s="32"/>
      <c r="M347" s="16"/>
      <c r="N347" s="16"/>
      <c r="O347" s="16"/>
      <c r="P347" s="16"/>
      <c r="Y347" s="20"/>
      <c r="Z347" s="20"/>
      <c r="AA347" s="20"/>
      <c r="AB347" s="20"/>
      <c r="AC347" s="20"/>
      <c r="AD347" s="20"/>
    </row>
    <row r="348" spans="3:30" s="1" customFormat="1">
      <c r="C348" s="16"/>
      <c r="D348" s="16"/>
      <c r="E348" s="32"/>
      <c r="F348" s="16"/>
      <c r="G348" s="16"/>
      <c r="H348" s="16"/>
      <c r="I348" s="16"/>
      <c r="J348" s="16"/>
      <c r="K348" s="16"/>
      <c r="L348" s="32"/>
      <c r="M348" s="16"/>
      <c r="N348" s="16"/>
      <c r="O348" s="16"/>
      <c r="P348" s="16"/>
      <c r="Y348" s="20"/>
      <c r="Z348" s="20"/>
      <c r="AA348" s="20"/>
      <c r="AB348" s="20"/>
      <c r="AC348" s="20"/>
      <c r="AD348" s="20"/>
    </row>
    <row r="349" spans="3:30" s="1" customFormat="1">
      <c r="C349" s="16"/>
      <c r="D349" s="16"/>
      <c r="E349" s="32"/>
      <c r="F349" s="16"/>
      <c r="G349" s="16"/>
      <c r="H349" s="16"/>
      <c r="I349" s="16"/>
      <c r="J349" s="16"/>
      <c r="K349" s="16"/>
      <c r="L349" s="32"/>
      <c r="M349" s="16"/>
      <c r="N349" s="16"/>
      <c r="O349" s="16"/>
      <c r="P349" s="16"/>
      <c r="Y349" s="20"/>
      <c r="Z349" s="20"/>
      <c r="AA349" s="20"/>
      <c r="AB349" s="20"/>
      <c r="AC349" s="20"/>
      <c r="AD349" s="20"/>
    </row>
    <row r="350" spans="3:30" s="1" customFormat="1">
      <c r="C350" s="16"/>
      <c r="D350" s="16"/>
      <c r="E350" s="32"/>
      <c r="F350" s="16"/>
      <c r="G350" s="16"/>
      <c r="H350" s="16"/>
      <c r="I350" s="16"/>
      <c r="J350" s="16"/>
      <c r="K350" s="16"/>
      <c r="L350" s="32"/>
      <c r="M350" s="16"/>
      <c r="N350" s="16"/>
      <c r="O350" s="16"/>
      <c r="P350" s="16"/>
      <c r="Y350" s="20"/>
      <c r="Z350" s="20"/>
      <c r="AA350" s="20"/>
      <c r="AB350" s="20"/>
      <c r="AC350" s="20"/>
      <c r="AD350" s="20"/>
    </row>
    <row r="351" spans="3:30" s="1" customFormat="1">
      <c r="C351" s="16"/>
      <c r="D351" s="16"/>
      <c r="E351" s="32"/>
      <c r="F351" s="16"/>
      <c r="G351" s="16"/>
      <c r="H351" s="16"/>
      <c r="I351" s="16"/>
      <c r="J351" s="16"/>
      <c r="K351" s="16"/>
      <c r="L351" s="32"/>
      <c r="M351" s="16"/>
      <c r="N351" s="16"/>
      <c r="O351" s="16"/>
      <c r="P351" s="16"/>
      <c r="Y351" s="20"/>
      <c r="Z351" s="20"/>
      <c r="AA351" s="20"/>
      <c r="AB351" s="20"/>
      <c r="AC351" s="20"/>
      <c r="AD351" s="20"/>
    </row>
    <row r="352" spans="3:30" s="1" customFormat="1">
      <c r="C352" s="16"/>
      <c r="D352" s="16"/>
      <c r="E352" s="32"/>
      <c r="F352" s="16"/>
      <c r="G352" s="16"/>
      <c r="H352" s="16"/>
      <c r="I352" s="16"/>
      <c r="J352" s="16"/>
      <c r="K352" s="16"/>
      <c r="L352" s="32"/>
      <c r="M352" s="16"/>
      <c r="N352" s="16"/>
      <c r="O352" s="16"/>
      <c r="P352" s="16"/>
      <c r="Y352" s="20"/>
      <c r="Z352" s="20"/>
      <c r="AA352" s="20"/>
      <c r="AB352" s="20"/>
      <c r="AC352" s="20"/>
      <c r="AD352" s="20"/>
    </row>
    <row r="353" spans="3:30" s="1" customFormat="1">
      <c r="C353" s="16"/>
      <c r="D353" s="16"/>
      <c r="E353" s="32"/>
      <c r="F353" s="16"/>
      <c r="G353" s="16"/>
      <c r="H353" s="16"/>
      <c r="I353" s="16"/>
      <c r="J353" s="16"/>
      <c r="K353" s="16"/>
      <c r="L353" s="32"/>
      <c r="M353" s="16"/>
      <c r="N353" s="16"/>
      <c r="O353" s="16"/>
      <c r="P353" s="16"/>
      <c r="Y353" s="20"/>
      <c r="Z353" s="20"/>
      <c r="AA353" s="20"/>
      <c r="AB353" s="20"/>
      <c r="AC353" s="20"/>
      <c r="AD353" s="20"/>
    </row>
    <row r="354" spans="3:30" s="1" customFormat="1">
      <c r="C354" s="16"/>
      <c r="D354" s="16"/>
      <c r="E354" s="32"/>
      <c r="F354" s="16"/>
      <c r="G354" s="16"/>
      <c r="H354" s="16"/>
      <c r="I354" s="16"/>
      <c r="J354" s="16"/>
      <c r="K354" s="16"/>
      <c r="L354" s="32"/>
      <c r="M354" s="16"/>
      <c r="N354" s="16"/>
      <c r="O354" s="16"/>
      <c r="P354" s="16"/>
      <c r="Y354" s="20"/>
      <c r="Z354" s="20"/>
      <c r="AA354" s="20"/>
      <c r="AB354" s="20"/>
      <c r="AC354" s="20"/>
      <c r="AD354" s="20"/>
    </row>
    <row r="355" spans="3:30" s="1" customFormat="1">
      <c r="C355" s="16"/>
      <c r="D355" s="16"/>
      <c r="E355" s="32"/>
      <c r="F355" s="16"/>
      <c r="G355" s="16"/>
      <c r="H355" s="16"/>
      <c r="I355" s="16"/>
      <c r="J355" s="16"/>
      <c r="K355" s="16"/>
      <c r="L355" s="32"/>
      <c r="M355" s="16"/>
      <c r="N355" s="16"/>
      <c r="O355" s="16"/>
      <c r="P355" s="16"/>
      <c r="Y355" s="20"/>
      <c r="Z355" s="20"/>
      <c r="AA355" s="20"/>
      <c r="AB355" s="20"/>
      <c r="AC355" s="20"/>
      <c r="AD355" s="20"/>
    </row>
    <row r="356" spans="3:30" s="1" customFormat="1">
      <c r="C356" s="16"/>
      <c r="D356" s="16"/>
      <c r="E356" s="32"/>
      <c r="F356" s="16"/>
      <c r="G356" s="16"/>
      <c r="H356" s="16"/>
      <c r="I356" s="16"/>
      <c r="J356" s="16"/>
      <c r="K356" s="16"/>
      <c r="L356" s="32"/>
      <c r="M356" s="16"/>
      <c r="N356" s="16"/>
      <c r="O356" s="16"/>
      <c r="P356" s="16"/>
      <c r="Y356" s="20"/>
      <c r="Z356" s="20"/>
      <c r="AA356" s="20"/>
      <c r="AB356" s="20"/>
      <c r="AC356" s="20"/>
      <c r="AD356" s="20"/>
    </row>
    <row r="357" spans="3:30" s="1" customFormat="1">
      <c r="C357" s="16"/>
      <c r="D357" s="16"/>
      <c r="E357" s="32"/>
      <c r="F357" s="16"/>
      <c r="G357" s="16"/>
      <c r="H357" s="16"/>
      <c r="I357" s="16"/>
      <c r="J357" s="16"/>
      <c r="K357" s="16"/>
      <c r="L357" s="32"/>
      <c r="M357" s="16"/>
      <c r="N357" s="16"/>
      <c r="O357" s="16"/>
      <c r="P357" s="16"/>
      <c r="Y357" s="20"/>
      <c r="Z357" s="20"/>
      <c r="AA357" s="20"/>
      <c r="AB357" s="20"/>
      <c r="AC357" s="20"/>
      <c r="AD357" s="20"/>
    </row>
    <row r="358" spans="3:30" s="1" customFormat="1">
      <c r="C358" s="16"/>
      <c r="D358" s="16"/>
      <c r="E358" s="32"/>
      <c r="F358" s="16"/>
      <c r="G358" s="16"/>
      <c r="H358" s="16"/>
      <c r="I358" s="16"/>
      <c r="J358" s="16"/>
      <c r="K358" s="16"/>
      <c r="L358" s="32"/>
      <c r="M358" s="16"/>
      <c r="N358" s="16"/>
      <c r="O358" s="16"/>
      <c r="P358" s="16"/>
      <c r="Y358" s="20"/>
      <c r="Z358" s="20"/>
      <c r="AA358" s="20"/>
      <c r="AB358" s="20"/>
      <c r="AC358" s="20"/>
      <c r="AD358" s="20"/>
    </row>
    <row r="359" spans="3:30" s="1" customFormat="1">
      <c r="C359" s="16"/>
      <c r="D359" s="16"/>
      <c r="E359" s="32"/>
      <c r="F359" s="16"/>
      <c r="G359" s="16"/>
      <c r="H359" s="16"/>
      <c r="I359" s="16"/>
      <c r="J359" s="16"/>
      <c r="K359" s="16"/>
      <c r="L359" s="32"/>
      <c r="M359" s="16"/>
      <c r="N359" s="16"/>
      <c r="O359" s="16"/>
      <c r="P359" s="16"/>
      <c r="Y359" s="20"/>
      <c r="Z359" s="20"/>
      <c r="AA359" s="20"/>
      <c r="AB359" s="20"/>
      <c r="AC359" s="20"/>
      <c r="AD359" s="20"/>
    </row>
    <row r="360" spans="3:30" s="1" customFormat="1">
      <c r="C360" s="16"/>
      <c r="D360" s="16"/>
      <c r="E360" s="32"/>
      <c r="F360" s="16"/>
      <c r="G360" s="16"/>
      <c r="H360" s="16"/>
      <c r="I360" s="16"/>
      <c r="J360" s="16"/>
      <c r="K360" s="16"/>
      <c r="L360" s="32"/>
      <c r="M360" s="16"/>
      <c r="N360" s="16"/>
      <c r="O360" s="16"/>
      <c r="P360" s="16"/>
      <c r="Y360" s="20"/>
      <c r="Z360" s="20"/>
      <c r="AA360" s="20"/>
      <c r="AB360" s="20"/>
      <c r="AC360" s="20"/>
      <c r="AD360" s="20"/>
    </row>
    <row r="361" spans="3:30" s="1" customFormat="1">
      <c r="C361" s="16"/>
      <c r="D361" s="16"/>
      <c r="E361" s="32"/>
      <c r="F361" s="16"/>
      <c r="G361" s="16"/>
      <c r="H361" s="16"/>
      <c r="I361" s="16"/>
      <c r="J361" s="16"/>
      <c r="K361" s="16"/>
      <c r="L361" s="32"/>
      <c r="M361" s="16"/>
      <c r="N361" s="16"/>
      <c r="O361" s="16"/>
      <c r="P361" s="16"/>
      <c r="Y361" s="20"/>
      <c r="Z361" s="20"/>
      <c r="AA361" s="20"/>
      <c r="AB361" s="20"/>
      <c r="AC361" s="20"/>
      <c r="AD361" s="20"/>
    </row>
    <row r="362" spans="3:30" s="1" customFormat="1">
      <c r="C362" s="16"/>
      <c r="D362" s="16"/>
      <c r="E362" s="32"/>
      <c r="F362" s="16"/>
      <c r="G362" s="16"/>
      <c r="H362" s="16"/>
      <c r="I362" s="16"/>
      <c r="J362" s="16"/>
      <c r="K362" s="16"/>
      <c r="L362" s="32"/>
      <c r="M362" s="16"/>
      <c r="N362" s="16"/>
      <c r="O362" s="16"/>
      <c r="P362" s="16"/>
      <c r="Y362" s="20"/>
      <c r="Z362" s="20"/>
      <c r="AA362" s="20"/>
      <c r="AB362" s="20"/>
      <c r="AC362" s="20"/>
      <c r="AD362" s="20"/>
    </row>
    <row r="363" spans="3:30" s="1" customFormat="1">
      <c r="C363" s="16"/>
      <c r="D363" s="16"/>
      <c r="E363" s="32"/>
      <c r="F363" s="16"/>
      <c r="G363" s="16"/>
      <c r="H363" s="16"/>
      <c r="I363" s="16"/>
      <c r="J363" s="16"/>
      <c r="K363" s="16"/>
      <c r="L363" s="32"/>
      <c r="M363" s="16"/>
      <c r="N363" s="16"/>
      <c r="O363" s="16"/>
      <c r="P363" s="16"/>
      <c r="Y363" s="20"/>
      <c r="Z363" s="20"/>
      <c r="AA363" s="20"/>
      <c r="AB363" s="20"/>
      <c r="AC363" s="20"/>
      <c r="AD363" s="20"/>
    </row>
    <row r="364" spans="3:30" s="1" customFormat="1">
      <c r="C364" s="16"/>
      <c r="D364" s="16"/>
      <c r="E364" s="32"/>
      <c r="F364" s="16"/>
      <c r="G364" s="16"/>
      <c r="H364" s="16"/>
      <c r="I364" s="16"/>
      <c r="J364" s="16"/>
      <c r="K364" s="16"/>
      <c r="L364" s="32"/>
      <c r="M364" s="16"/>
      <c r="N364" s="16"/>
      <c r="O364" s="16"/>
      <c r="P364" s="16"/>
      <c r="Y364" s="20"/>
      <c r="Z364" s="20"/>
      <c r="AA364" s="20"/>
      <c r="AB364" s="20"/>
      <c r="AC364" s="20"/>
      <c r="AD364" s="20"/>
    </row>
    <row r="365" spans="3:30" s="1" customFormat="1">
      <c r="C365" s="16"/>
      <c r="D365" s="16"/>
      <c r="E365" s="32"/>
      <c r="F365" s="16"/>
      <c r="G365" s="16"/>
      <c r="H365" s="16"/>
      <c r="I365" s="16"/>
      <c r="J365" s="16"/>
      <c r="K365" s="16"/>
      <c r="L365" s="32"/>
      <c r="M365" s="16"/>
      <c r="N365" s="16"/>
      <c r="O365" s="16"/>
      <c r="P365" s="16"/>
      <c r="Y365" s="20"/>
      <c r="Z365" s="20"/>
      <c r="AA365" s="20"/>
      <c r="AB365" s="20"/>
      <c r="AC365" s="20"/>
      <c r="AD365" s="20"/>
    </row>
    <row r="366" spans="3:30" s="1" customFormat="1">
      <c r="C366" s="16"/>
      <c r="D366" s="16"/>
      <c r="E366" s="32"/>
      <c r="F366" s="16"/>
      <c r="G366" s="16"/>
      <c r="H366" s="16"/>
      <c r="I366" s="16"/>
      <c r="J366" s="16"/>
      <c r="K366" s="16"/>
      <c r="L366" s="32"/>
      <c r="M366" s="16"/>
      <c r="N366" s="16"/>
      <c r="O366" s="16"/>
      <c r="P366" s="16"/>
      <c r="Y366" s="20"/>
      <c r="Z366" s="20"/>
      <c r="AA366" s="20"/>
      <c r="AB366" s="20"/>
      <c r="AC366" s="20"/>
      <c r="AD366" s="20"/>
    </row>
    <row r="367" spans="3:30" s="1" customFormat="1">
      <c r="C367" s="16"/>
      <c r="D367" s="16"/>
      <c r="E367" s="32"/>
      <c r="F367" s="16"/>
      <c r="G367" s="16"/>
      <c r="H367" s="16"/>
      <c r="I367" s="16"/>
      <c r="J367" s="16"/>
      <c r="K367" s="16"/>
      <c r="L367" s="32"/>
      <c r="M367" s="16"/>
      <c r="N367" s="16"/>
      <c r="O367" s="16"/>
      <c r="P367" s="16"/>
      <c r="Y367" s="20"/>
      <c r="Z367" s="20"/>
      <c r="AA367" s="20"/>
      <c r="AB367" s="20"/>
      <c r="AC367" s="20"/>
      <c r="AD367" s="20"/>
    </row>
    <row r="368" spans="3:30" s="1" customFormat="1">
      <c r="C368" s="16"/>
      <c r="D368" s="16"/>
      <c r="E368" s="32"/>
      <c r="F368" s="16"/>
      <c r="G368" s="16"/>
      <c r="H368" s="16"/>
      <c r="I368" s="16"/>
      <c r="J368" s="16"/>
      <c r="K368" s="16"/>
      <c r="L368" s="32"/>
      <c r="M368" s="16"/>
      <c r="N368" s="16"/>
      <c r="O368" s="16"/>
      <c r="P368" s="16"/>
      <c r="Y368" s="20"/>
      <c r="Z368" s="20"/>
      <c r="AA368" s="20"/>
      <c r="AB368" s="20"/>
      <c r="AC368" s="20"/>
      <c r="AD368" s="20"/>
    </row>
    <row r="369" spans="3:30" s="1" customFormat="1">
      <c r="C369" s="16"/>
      <c r="D369" s="16"/>
      <c r="E369" s="32"/>
      <c r="F369" s="16"/>
      <c r="G369" s="16"/>
      <c r="H369" s="16"/>
      <c r="I369" s="16"/>
      <c r="J369" s="16"/>
      <c r="K369" s="16"/>
      <c r="L369" s="32"/>
      <c r="M369" s="16"/>
      <c r="N369" s="16"/>
      <c r="O369" s="16"/>
      <c r="P369" s="16"/>
      <c r="Y369" s="20"/>
      <c r="Z369" s="20"/>
      <c r="AA369" s="20"/>
      <c r="AB369" s="20"/>
      <c r="AC369" s="20"/>
      <c r="AD369" s="20"/>
    </row>
    <row r="370" spans="3:30" s="1" customFormat="1">
      <c r="C370" s="16"/>
      <c r="D370" s="16"/>
      <c r="E370" s="32"/>
      <c r="F370" s="16"/>
      <c r="G370" s="16"/>
      <c r="H370" s="16"/>
      <c r="I370" s="16"/>
      <c r="J370" s="16"/>
      <c r="K370" s="16"/>
      <c r="L370" s="32"/>
      <c r="M370" s="16"/>
      <c r="N370" s="16"/>
      <c r="O370" s="16"/>
      <c r="P370" s="16"/>
      <c r="Y370" s="20"/>
      <c r="Z370" s="20"/>
      <c r="AA370" s="20"/>
      <c r="AB370" s="20"/>
      <c r="AC370" s="20"/>
      <c r="AD370" s="20"/>
    </row>
    <row r="371" spans="3:30" s="1" customFormat="1">
      <c r="C371" s="16"/>
      <c r="D371" s="16"/>
      <c r="E371" s="32"/>
      <c r="F371" s="16"/>
      <c r="G371" s="16"/>
      <c r="H371" s="16"/>
      <c r="I371" s="16"/>
      <c r="J371" s="16"/>
      <c r="K371" s="16"/>
      <c r="L371" s="32"/>
      <c r="M371" s="16"/>
      <c r="N371" s="16"/>
      <c r="O371" s="16"/>
      <c r="P371" s="16"/>
      <c r="Y371" s="20"/>
      <c r="Z371" s="20"/>
      <c r="AA371" s="20"/>
      <c r="AB371" s="20"/>
      <c r="AC371" s="20"/>
      <c r="AD371" s="20"/>
    </row>
    <row r="372" spans="3:30" s="1" customFormat="1">
      <c r="C372" s="16"/>
      <c r="D372" s="16"/>
      <c r="E372" s="32"/>
      <c r="F372" s="16"/>
      <c r="G372" s="16"/>
      <c r="H372" s="16"/>
      <c r="I372" s="16"/>
      <c r="J372" s="16"/>
      <c r="K372" s="16"/>
      <c r="L372" s="32"/>
      <c r="M372" s="16"/>
      <c r="N372" s="16"/>
      <c r="O372" s="16"/>
      <c r="P372" s="16"/>
      <c r="Y372" s="20"/>
      <c r="Z372" s="20"/>
      <c r="AA372" s="20"/>
      <c r="AB372" s="20"/>
      <c r="AC372" s="20"/>
      <c r="AD372" s="20"/>
    </row>
    <row r="373" spans="3:30" s="1" customFormat="1">
      <c r="C373" s="16"/>
      <c r="D373" s="16"/>
      <c r="E373" s="32"/>
      <c r="F373" s="16"/>
      <c r="G373" s="16"/>
      <c r="H373" s="16"/>
      <c r="I373" s="16"/>
      <c r="J373" s="16"/>
      <c r="K373" s="16"/>
      <c r="L373" s="32"/>
      <c r="M373" s="16"/>
      <c r="N373" s="16"/>
      <c r="O373" s="16"/>
      <c r="P373" s="16"/>
      <c r="Y373" s="20"/>
      <c r="Z373" s="20"/>
      <c r="AA373" s="20"/>
      <c r="AB373" s="20"/>
      <c r="AC373" s="20"/>
      <c r="AD373" s="20"/>
    </row>
    <row r="374" spans="3:30" s="1" customFormat="1">
      <c r="C374" s="16"/>
      <c r="D374" s="16"/>
      <c r="E374" s="32"/>
      <c r="F374" s="16"/>
      <c r="G374" s="16"/>
      <c r="H374" s="16"/>
      <c r="I374" s="16"/>
      <c r="J374" s="16"/>
      <c r="K374" s="16"/>
      <c r="L374" s="32"/>
      <c r="M374" s="16"/>
      <c r="N374" s="16"/>
      <c r="O374" s="16"/>
      <c r="P374" s="16"/>
      <c r="Y374" s="20"/>
      <c r="Z374" s="20"/>
      <c r="AA374" s="20"/>
      <c r="AB374" s="20"/>
      <c r="AC374" s="20"/>
      <c r="AD374" s="20"/>
    </row>
    <row r="375" spans="3:30" s="1" customFormat="1">
      <c r="C375" s="16"/>
      <c r="D375" s="16"/>
      <c r="E375" s="32"/>
      <c r="F375" s="16"/>
      <c r="G375" s="16"/>
      <c r="H375" s="16"/>
      <c r="I375" s="16"/>
      <c r="J375" s="16"/>
      <c r="K375" s="16"/>
      <c r="L375" s="32"/>
      <c r="M375" s="16"/>
      <c r="N375" s="16"/>
      <c r="O375" s="16"/>
      <c r="P375" s="16"/>
      <c r="Y375" s="20"/>
      <c r="Z375" s="20"/>
      <c r="AA375" s="20"/>
      <c r="AB375" s="20"/>
      <c r="AC375" s="20"/>
      <c r="AD375" s="20"/>
    </row>
    <row r="376" spans="3:30" s="1" customFormat="1">
      <c r="C376" s="16"/>
      <c r="D376" s="16"/>
      <c r="E376" s="32"/>
      <c r="F376" s="16"/>
      <c r="G376" s="16"/>
      <c r="H376" s="16"/>
      <c r="I376" s="16"/>
      <c r="J376" s="16"/>
      <c r="K376" s="16"/>
      <c r="L376" s="32"/>
      <c r="M376" s="16"/>
      <c r="N376" s="16"/>
      <c r="O376" s="16"/>
      <c r="P376" s="16"/>
      <c r="Y376" s="20"/>
      <c r="Z376" s="20"/>
      <c r="AA376" s="20"/>
      <c r="AB376" s="20"/>
      <c r="AC376" s="20"/>
      <c r="AD376" s="20"/>
    </row>
    <row r="377" spans="3:30" s="1" customFormat="1">
      <c r="C377" s="16"/>
      <c r="D377" s="16"/>
      <c r="E377" s="32"/>
      <c r="F377" s="16"/>
      <c r="G377" s="16"/>
      <c r="H377" s="16"/>
      <c r="I377" s="16"/>
      <c r="J377" s="16"/>
      <c r="K377" s="16"/>
      <c r="L377" s="32"/>
      <c r="M377" s="16"/>
      <c r="N377" s="16"/>
      <c r="O377" s="16"/>
      <c r="P377" s="16"/>
      <c r="Y377" s="20"/>
      <c r="Z377" s="20"/>
      <c r="AA377" s="20"/>
      <c r="AB377" s="20"/>
      <c r="AC377" s="20"/>
      <c r="AD377" s="20"/>
    </row>
    <row r="378" spans="3:30" s="1" customFormat="1">
      <c r="C378" s="16"/>
      <c r="D378" s="16"/>
      <c r="E378" s="32"/>
      <c r="F378" s="16"/>
      <c r="G378" s="16"/>
      <c r="H378" s="16"/>
      <c r="I378" s="16"/>
      <c r="J378" s="16"/>
      <c r="K378" s="16"/>
      <c r="L378" s="32"/>
      <c r="M378" s="16"/>
      <c r="N378" s="16"/>
      <c r="O378" s="16"/>
      <c r="P378" s="16"/>
      <c r="Y378" s="20"/>
      <c r="Z378" s="20"/>
      <c r="AA378" s="20"/>
      <c r="AB378" s="20"/>
      <c r="AC378" s="20"/>
      <c r="AD378" s="20"/>
    </row>
    <row r="379" spans="3:30" s="1" customFormat="1">
      <c r="C379" s="16"/>
      <c r="D379" s="16"/>
      <c r="E379" s="32"/>
      <c r="F379" s="16"/>
      <c r="G379" s="16"/>
      <c r="H379" s="16"/>
      <c r="I379" s="16"/>
      <c r="J379" s="16"/>
      <c r="K379" s="16"/>
      <c r="L379" s="32"/>
      <c r="M379" s="16"/>
      <c r="N379" s="16"/>
      <c r="O379" s="16"/>
      <c r="P379" s="16"/>
      <c r="Y379" s="20"/>
      <c r="Z379" s="20"/>
      <c r="AA379" s="20"/>
      <c r="AB379" s="20"/>
      <c r="AC379" s="20"/>
      <c r="AD379" s="20"/>
    </row>
    <row r="380" spans="3:30" s="1" customFormat="1">
      <c r="C380" s="16"/>
      <c r="D380" s="16"/>
      <c r="E380" s="32"/>
      <c r="F380" s="16"/>
      <c r="G380" s="16"/>
      <c r="H380" s="16"/>
      <c r="I380" s="16"/>
      <c r="J380" s="16"/>
      <c r="K380" s="16"/>
      <c r="L380" s="32"/>
      <c r="M380" s="16"/>
      <c r="N380" s="16"/>
      <c r="O380" s="16"/>
      <c r="P380" s="16"/>
      <c r="Y380" s="20"/>
      <c r="Z380" s="20"/>
      <c r="AA380" s="20"/>
      <c r="AB380" s="20"/>
      <c r="AC380" s="20"/>
      <c r="AD380" s="20"/>
    </row>
    <row r="381" spans="3:30" s="1" customFormat="1">
      <c r="C381" s="16"/>
      <c r="D381" s="16"/>
      <c r="E381" s="32"/>
      <c r="F381" s="16"/>
      <c r="G381" s="16"/>
      <c r="H381" s="16"/>
      <c r="I381" s="16"/>
      <c r="J381" s="16"/>
      <c r="K381" s="16"/>
      <c r="L381" s="32"/>
      <c r="M381" s="16"/>
      <c r="N381" s="16"/>
      <c r="O381" s="16"/>
      <c r="P381" s="16"/>
      <c r="Y381" s="20"/>
      <c r="Z381" s="20"/>
      <c r="AA381" s="20"/>
      <c r="AB381" s="20"/>
      <c r="AC381" s="20"/>
      <c r="AD381" s="20"/>
    </row>
    <row r="382" spans="3:30" s="1" customFormat="1">
      <c r="C382" s="16"/>
      <c r="D382" s="16"/>
      <c r="E382" s="32"/>
      <c r="F382" s="16"/>
      <c r="G382" s="16"/>
      <c r="H382" s="16"/>
      <c r="I382" s="16"/>
      <c r="J382" s="16"/>
      <c r="K382" s="16"/>
      <c r="L382" s="32"/>
      <c r="M382" s="16"/>
      <c r="N382" s="16"/>
      <c r="O382" s="16"/>
      <c r="P382" s="16"/>
      <c r="Y382" s="20"/>
      <c r="Z382" s="20"/>
      <c r="AA382" s="20"/>
      <c r="AB382" s="20"/>
      <c r="AC382" s="20"/>
      <c r="AD382" s="20"/>
    </row>
    <row r="383" spans="3:30" s="1" customFormat="1">
      <c r="C383" s="16"/>
      <c r="D383" s="16"/>
      <c r="E383" s="32"/>
      <c r="F383" s="16"/>
      <c r="G383" s="16"/>
      <c r="H383" s="16"/>
      <c r="I383" s="16"/>
      <c r="J383" s="16"/>
      <c r="K383" s="16"/>
      <c r="L383" s="32"/>
      <c r="M383" s="16"/>
      <c r="N383" s="16"/>
      <c r="O383" s="16"/>
      <c r="P383" s="16"/>
      <c r="Y383" s="20"/>
      <c r="Z383" s="20"/>
      <c r="AA383" s="20"/>
      <c r="AB383" s="20"/>
      <c r="AC383" s="20"/>
      <c r="AD383" s="20"/>
    </row>
    <row r="384" spans="3:30" s="1" customFormat="1">
      <c r="C384" s="16"/>
      <c r="D384" s="16"/>
      <c r="E384" s="32"/>
      <c r="F384" s="16"/>
      <c r="G384" s="16"/>
      <c r="H384" s="16"/>
      <c r="I384" s="16"/>
      <c r="J384" s="16"/>
      <c r="K384" s="16"/>
      <c r="L384" s="32"/>
      <c r="M384" s="16"/>
      <c r="N384" s="16"/>
      <c r="O384" s="16"/>
      <c r="P384" s="16"/>
      <c r="Y384" s="20"/>
      <c r="Z384" s="20"/>
      <c r="AA384" s="20"/>
      <c r="AB384" s="20"/>
      <c r="AC384" s="20"/>
      <c r="AD384" s="20"/>
    </row>
    <row r="385" spans="3:30" s="1" customFormat="1">
      <c r="C385" s="16"/>
      <c r="D385" s="16"/>
      <c r="E385" s="32"/>
      <c r="F385" s="16"/>
      <c r="G385" s="16"/>
      <c r="H385" s="16"/>
      <c r="I385" s="16"/>
      <c r="J385" s="16"/>
      <c r="K385" s="16"/>
      <c r="L385" s="32"/>
      <c r="M385" s="16"/>
      <c r="N385" s="16"/>
      <c r="O385" s="16"/>
      <c r="P385" s="16"/>
      <c r="Y385" s="20"/>
      <c r="Z385" s="20"/>
      <c r="AA385" s="20"/>
      <c r="AB385" s="20"/>
      <c r="AC385" s="20"/>
      <c r="AD385" s="20"/>
    </row>
    <row r="386" spans="3:30" s="1" customFormat="1">
      <c r="C386" s="16"/>
      <c r="D386" s="16"/>
      <c r="E386" s="32"/>
      <c r="F386" s="16"/>
      <c r="G386" s="16"/>
      <c r="H386" s="16"/>
      <c r="I386" s="16"/>
      <c r="J386" s="16"/>
      <c r="K386" s="16"/>
      <c r="L386" s="32"/>
      <c r="M386" s="16"/>
      <c r="N386" s="16"/>
      <c r="O386" s="16"/>
      <c r="P386" s="16"/>
      <c r="Y386" s="20"/>
      <c r="Z386" s="20"/>
      <c r="AA386" s="20"/>
      <c r="AB386" s="20"/>
      <c r="AC386" s="20"/>
      <c r="AD386" s="20"/>
    </row>
    <row r="387" spans="3:30" s="1" customFormat="1">
      <c r="C387" s="16"/>
      <c r="D387" s="16"/>
      <c r="E387" s="32"/>
      <c r="F387" s="16"/>
      <c r="G387" s="16"/>
      <c r="H387" s="16"/>
      <c r="I387" s="16"/>
      <c r="J387" s="16"/>
      <c r="K387" s="16"/>
      <c r="L387" s="32"/>
      <c r="M387" s="16"/>
      <c r="N387" s="16"/>
      <c r="O387" s="16"/>
      <c r="P387" s="16"/>
      <c r="Y387" s="20"/>
      <c r="Z387" s="20"/>
      <c r="AA387" s="20"/>
      <c r="AB387" s="20"/>
      <c r="AC387" s="20"/>
      <c r="AD387" s="20"/>
    </row>
    <row r="388" spans="3:30" s="1" customFormat="1">
      <c r="C388" s="16"/>
      <c r="D388" s="16"/>
      <c r="E388" s="32"/>
      <c r="F388" s="16"/>
      <c r="G388" s="16"/>
      <c r="H388" s="16"/>
      <c r="I388" s="16"/>
      <c r="J388" s="16"/>
      <c r="K388" s="16"/>
      <c r="L388" s="32"/>
      <c r="M388" s="16"/>
      <c r="N388" s="16"/>
      <c r="O388" s="16"/>
      <c r="P388" s="16"/>
      <c r="Y388" s="20"/>
      <c r="Z388" s="20"/>
      <c r="AA388" s="20"/>
      <c r="AB388" s="20"/>
      <c r="AC388" s="20"/>
      <c r="AD388" s="20"/>
    </row>
    <row r="389" spans="3:30" s="1" customFormat="1">
      <c r="C389" s="16"/>
      <c r="D389" s="16"/>
      <c r="E389" s="32"/>
      <c r="F389" s="16"/>
      <c r="G389" s="16"/>
      <c r="H389" s="16"/>
      <c r="I389" s="16"/>
      <c r="J389" s="16"/>
      <c r="K389" s="16"/>
      <c r="L389" s="32"/>
      <c r="M389" s="16"/>
      <c r="N389" s="16"/>
      <c r="O389" s="16"/>
      <c r="P389" s="16"/>
      <c r="Y389" s="20"/>
      <c r="Z389" s="20"/>
      <c r="AA389" s="20"/>
      <c r="AB389" s="20"/>
      <c r="AC389" s="20"/>
      <c r="AD389" s="20"/>
    </row>
    <row r="390" spans="3:30" s="1" customFormat="1">
      <c r="C390" s="16"/>
      <c r="D390" s="16"/>
      <c r="E390" s="32"/>
      <c r="F390" s="16"/>
      <c r="G390" s="16"/>
      <c r="H390" s="16"/>
      <c r="I390" s="16"/>
      <c r="J390" s="16"/>
      <c r="K390" s="16"/>
      <c r="L390" s="32"/>
      <c r="M390" s="16"/>
      <c r="N390" s="16"/>
      <c r="O390" s="16"/>
      <c r="P390" s="16"/>
      <c r="Y390" s="20"/>
      <c r="Z390" s="20"/>
      <c r="AA390" s="20"/>
      <c r="AB390" s="20"/>
      <c r="AC390" s="20"/>
      <c r="AD390" s="20"/>
    </row>
    <row r="391" spans="3:30" s="1" customFormat="1">
      <c r="C391" s="16"/>
      <c r="D391" s="16"/>
      <c r="E391" s="32"/>
      <c r="F391" s="16"/>
      <c r="G391" s="16"/>
      <c r="H391" s="16"/>
      <c r="I391" s="16"/>
      <c r="J391" s="16"/>
      <c r="K391" s="16"/>
      <c r="L391" s="32"/>
      <c r="M391" s="16"/>
      <c r="N391" s="16"/>
      <c r="O391" s="16"/>
      <c r="P391" s="16"/>
      <c r="Y391" s="20"/>
      <c r="Z391" s="20"/>
      <c r="AA391" s="20"/>
      <c r="AB391" s="20"/>
      <c r="AC391" s="20"/>
      <c r="AD391" s="20"/>
    </row>
    <row r="392" spans="3:30" s="1" customFormat="1">
      <c r="C392" s="16"/>
      <c r="D392" s="16"/>
      <c r="E392" s="32"/>
      <c r="F392" s="16"/>
      <c r="G392" s="16"/>
      <c r="H392" s="16"/>
      <c r="I392" s="16"/>
      <c r="J392" s="16"/>
      <c r="K392" s="16"/>
      <c r="L392" s="32"/>
      <c r="M392" s="16"/>
      <c r="N392" s="16"/>
      <c r="O392" s="16"/>
      <c r="P392" s="16"/>
      <c r="Y392" s="20"/>
      <c r="Z392" s="20"/>
      <c r="AA392" s="20"/>
      <c r="AB392" s="20"/>
      <c r="AC392" s="20"/>
      <c r="AD392" s="20"/>
    </row>
    <row r="393" spans="3:30" s="1" customFormat="1">
      <c r="C393" s="16"/>
      <c r="D393" s="16"/>
      <c r="E393" s="32"/>
      <c r="F393" s="16"/>
      <c r="G393" s="16"/>
      <c r="H393" s="16"/>
      <c r="I393" s="16"/>
      <c r="J393" s="16"/>
      <c r="K393" s="16"/>
      <c r="L393" s="32"/>
      <c r="M393" s="16"/>
      <c r="N393" s="16"/>
      <c r="O393" s="16"/>
      <c r="P393" s="16"/>
      <c r="Y393" s="20"/>
      <c r="Z393" s="20"/>
      <c r="AA393" s="20"/>
      <c r="AB393" s="20"/>
      <c r="AC393" s="20"/>
      <c r="AD393" s="20"/>
    </row>
    <row r="394" spans="3:30" s="1" customFormat="1">
      <c r="C394" s="16"/>
      <c r="D394" s="16"/>
      <c r="E394" s="32"/>
      <c r="F394" s="16"/>
      <c r="G394" s="16"/>
      <c r="H394" s="16"/>
      <c r="I394" s="16"/>
      <c r="J394" s="16"/>
      <c r="K394" s="16"/>
      <c r="L394" s="32"/>
      <c r="M394" s="16"/>
      <c r="N394" s="16"/>
      <c r="O394" s="16"/>
      <c r="P394" s="16"/>
      <c r="Y394" s="20"/>
      <c r="Z394" s="20"/>
      <c r="AA394" s="20"/>
      <c r="AB394" s="20"/>
      <c r="AC394" s="20"/>
      <c r="AD394" s="20"/>
    </row>
    <row r="395" spans="3:30" s="1" customFormat="1">
      <c r="C395" s="16"/>
      <c r="D395" s="16"/>
      <c r="E395" s="32"/>
      <c r="F395" s="16"/>
      <c r="G395" s="16"/>
      <c r="H395" s="16"/>
      <c r="I395" s="16"/>
      <c r="J395" s="16"/>
      <c r="K395" s="16"/>
      <c r="L395" s="32"/>
      <c r="M395" s="16"/>
      <c r="N395" s="16"/>
      <c r="O395" s="16"/>
      <c r="P395" s="16"/>
      <c r="Y395" s="20"/>
      <c r="Z395" s="20"/>
      <c r="AA395" s="20"/>
      <c r="AB395" s="20"/>
      <c r="AC395" s="20"/>
      <c r="AD395" s="20"/>
    </row>
    <row r="396" spans="3:30" s="1" customFormat="1">
      <c r="C396" s="16"/>
      <c r="D396" s="16"/>
      <c r="E396" s="32"/>
      <c r="F396" s="16"/>
      <c r="G396" s="16"/>
      <c r="H396" s="16"/>
      <c r="I396" s="16"/>
      <c r="J396" s="16"/>
      <c r="K396" s="16"/>
      <c r="L396" s="32"/>
      <c r="M396" s="16"/>
      <c r="N396" s="16"/>
      <c r="O396" s="16"/>
      <c r="P396" s="16"/>
      <c r="Y396" s="20"/>
      <c r="Z396" s="20"/>
      <c r="AA396" s="20"/>
      <c r="AB396" s="20"/>
      <c r="AC396" s="20"/>
      <c r="AD396" s="20"/>
    </row>
    <row r="397" spans="3:30" s="1" customFormat="1">
      <c r="C397" s="16"/>
      <c r="D397" s="16"/>
      <c r="E397" s="32"/>
      <c r="F397" s="16"/>
      <c r="G397" s="16"/>
      <c r="H397" s="16"/>
      <c r="I397" s="16"/>
      <c r="J397" s="16"/>
      <c r="K397" s="16"/>
      <c r="L397" s="32"/>
      <c r="M397" s="16"/>
      <c r="N397" s="16"/>
      <c r="O397" s="16"/>
      <c r="P397" s="16"/>
      <c r="Y397" s="20"/>
      <c r="Z397" s="20"/>
      <c r="AA397" s="20"/>
      <c r="AB397" s="20"/>
      <c r="AC397" s="20"/>
      <c r="AD397" s="20"/>
    </row>
    <row r="398" spans="3:30" s="1" customFormat="1">
      <c r="C398" s="16"/>
      <c r="D398" s="16"/>
      <c r="E398" s="32"/>
      <c r="F398" s="16"/>
      <c r="G398" s="16"/>
      <c r="H398" s="16"/>
      <c r="I398" s="16"/>
      <c r="J398" s="16"/>
      <c r="K398" s="16"/>
      <c r="L398" s="32"/>
      <c r="M398" s="16"/>
      <c r="N398" s="16"/>
      <c r="O398" s="16"/>
      <c r="P398" s="16"/>
      <c r="Y398" s="20"/>
      <c r="Z398" s="20"/>
      <c r="AA398" s="20"/>
      <c r="AB398" s="20"/>
      <c r="AC398" s="20"/>
      <c r="AD398" s="20"/>
    </row>
    <row r="399" spans="3:30" s="1" customFormat="1">
      <c r="C399" s="16"/>
      <c r="D399" s="16"/>
      <c r="E399" s="32"/>
      <c r="F399" s="16"/>
      <c r="G399" s="16"/>
      <c r="H399" s="16"/>
      <c r="I399" s="16"/>
      <c r="J399" s="16"/>
      <c r="K399" s="16"/>
      <c r="L399" s="32"/>
      <c r="M399" s="16"/>
      <c r="N399" s="16"/>
      <c r="O399" s="16"/>
      <c r="P399" s="16"/>
      <c r="Y399" s="20"/>
      <c r="Z399" s="20"/>
      <c r="AA399" s="20"/>
      <c r="AB399" s="20"/>
      <c r="AC399" s="20"/>
      <c r="AD399" s="20"/>
    </row>
    <row r="400" spans="3:30" s="1" customFormat="1">
      <c r="C400" s="16"/>
      <c r="D400" s="16"/>
      <c r="E400" s="32"/>
      <c r="F400" s="16"/>
      <c r="G400" s="16"/>
      <c r="H400" s="16"/>
      <c r="I400" s="16"/>
      <c r="J400" s="16"/>
      <c r="K400" s="16"/>
      <c r="L400" s="32"/>
      <c r="M400" s="16"/>
      <c r="N400" s="16"/>
      <c r="O400" s="16"/>
      <c r="P400" s="16"/>
      <c r="Y400" s="20"/>
      <c r="Z400" s="20"/>
      <c r="AA400" s="20"/>
      <c r="AB400" s="20"/>
      <c r="AC400" s="20"/>
      <c r="AD400" s="20"/>
    </row>
    <row r="401" spans="3:30" s="1" customFormat="1">
      <c r="C401" s="16"/>
      <c r="D401" s="16"/>
      <c r="E401" s="32"/>
      <c r="F401" s="16"/>
      <c r="G401" s="16"/>
      <c r="H401" s="16"/>
      <c r="I401" s="16"/>
      <c r="J401" s="16"/>
      <c r="K401" s="16"/>
      <c r="L401" s="32"/>
      <c r="M401" s="16"/>
      <c r="N401" s="16"/>
      <c r="O401" s="16"/>
      <c r="P401" s="16"/>
      <c r="Y401" s="20"/>
      <c r="Z401" s="20"/>
      <c r="AA401" s="20"/>
      <c r="AB401" s="20"/>
      <c r="AC401" s="20"/>
      <c r="AD401" s="20"/>
    </row>
    <row r="402" spans="3:30" s="1" customFormat="1">
      <c r="C402" s="16"/>
      <c r="D402" s="16"/>
      <c r="E402" s="32"/>
      <c r="F402" s="16"/>
      <c r="G402" s="16"/>
      <c r="H402" s="16"/>
      <c r="I402" s="16"/>
      <c r="J402" s="16"/>
      <c r="K402" s="16"/>
      <c r="L402" s="32"/>
      <c r="M402" s="16"/>
      <c r="N402" s="16"/>
      <c r="O402" s="16"/>
      <c r="P402" s="16"/>
      <c r="Y402" s="20"/>
      <c r="Z402" s="20"/>
      <c r="AA402" s="20"/>
      <c r="AB402" s="20"/>
      <c r="AC402" s="20"/>
      <c r="AD402" s="20"/>
    </row>
    <row r="403" spans="3:30" s="1" customFormat="1">
      <c r="C403" s="16"/>
      <c r="D403" s="16"/>
      <c r="E403" s="32"/>
      <c r="F403" s="16"/>
      <c r="G403" s="16"/>
      <c r="H403" s="16"/>
      <c r="I403" s="16"/>
      <c r="J403" s="16"/>
      <c r="K403" s="16"/>
      <c r="L403" s="32"/>
      <c r="M403" s="16"/>
      <c r="N403" s="16"/>
      <c r="O403" s="16"/>
      <c r="P403" s="16"/>
      <c r="Y403" s="20"/>
      <c r="Z403" s="20"/>
      <c r="AA403" s="20"/>
      <c r="AB403" s="20"/>
      <c r="AC403" s="20"/>
      <c r="AD403" s="20"/>
    </row>
    <row r="404" spans="3:30" s="1" customFormat="1">
      <c r="C404" s="16"/>
      <c r="D404" s="16"/>
      <c r="E404" s="32"/>
      <c r="F404" s="16"/>
      <c r="G404" s="16"/>
      <c r="H404" s="16"/>
      <c r="I404" s="16"/>
      <c r="J404" s="16"/>
      <c r="K404" s="16"/>
      <c r="L404" s="32"/>
      <c r="M404" s="16"/>
      <c r="N404" s="16"/>
      <c r="O404" s="16"/>
      <c r="P404" s="16"/>
      <c r="Y404" s="20"/>
      <c r="Z404" s="20"/>
      <c r="AA404" s="20"/>
      <c r="AB404" s="20"/>
      <c r="AC404" s="20"/>
      <c r="AD404" s="20"/>
    </row>
    <row r="405" spans="3:30" s="1" customFormat="1">
      <c r="C405" s="16"/>
      <c r="D405" s="16"/>
      <c r="E405" s="32"/>
      <c r="F405" s="16"/>
      <c r="G405" s="16"/>
      <c r="H405" s="16"/>
      <c r="I405" s="16"/>
      <c r="J405" s="16"/>
      <c r="K405" s="16"/>
      <c r="L405" s="32"/>
      <c r="M405" s="16"/>
      <c r="N405" s="16"/>
      <c r="O405" s="16"/>
      <c r="P405" s="16"/>
      <c r="Y405" s="20"/>
      <c r="Z405" s="20"/>
      <c r="AA405" s="20"/>
      <c r="AB405" s="20"/>
      <c r="AC405" s="20"/>
      <c r="AD405" s="20"/>
    </row>
    <row r="406" spans="3:30" s="1" customFormat="1">
      <c r="C406" s="16"/>
      <c r="D406" s="16"/>
      <c r="E406" s="32"/>
      <c r="F406" s="16"/>
      <c r="G406" s="16"/>
      <c r="H406" s="16"/>
      <c r="I406" s="16"/>
      <c r="J406" s="16"/>
      <c r="K406" s="16"/>
      <c r="L406" s="32"/>
      <c r="M406" s="16"/>
      <c r="N406" s="16"/>
      <c r="O406" s="16"/>
      <c r="P406" s="16"/>
      <c r="Y406" s="20"/>
      <c r="Z406" s="20"/>
      <c r="AA406" s="20"/>
      <c r="AB406" s="20"/>
      <c r="AC406" s="20"/>
      <c r="AD406" s="20"/>
    </row>
    <row r="407" spans="3:30" s="1" customFormat="1">
      <c r="C407" s="16"/>
      <c r="D407" s="16"/>
      <c r="E407" s="32"/>
      <c r="F407" s="16"/>
      <c r="G407" s="16"/>
      <c r="H407" s="16"/>
      <c r="I407" s="16"/>
      <c r="J407" s="16"/>
      <c r="K407" s="16"/>
      <c r="L407" s="32"/>
      <c r="M407" s="16"/>
      <c r="N407" s="16"/>
      <c r="O407" s="16"/>
      <c r="P407" s="16"/>
      <c r="Y407" s="20"/>
      <c r="Z407" s="20"/>
      <c r="AA407" s="20"/>
      <c r="AB407" s="20"/>
      <c r="AC407" s="20"/>
      <c r="AD407" s="20"/>
    </row>
    <row r="408" spans="3:30" s="1" customFormat="1">
      <c r="C408" s="16"/>
      <c r="D408" s="16"/>
      <c r="E408" s="32"/>
      <c r="F408" s="16"/>
      <c r="G408" s="16"/>
      <c r="H408" s="16"/>
      <c r="I408" s="16"/>
      <c r="J408" s="16"/>
      <c r="K408" s="16"/>
      <c r="L408" s="32"/>
      <c r="M408" s="16"/>
      <c r="N408" s="16"/>
      <c r="O408" s="16"/>
      <c r="P408" s="16"/>
      <c r="Y408" s="20"/>
      <c r="Z408" s="20"/>
      <c r="AA408" s="20"/>
      <c r="AB408" s="20"/>
      <c r="AC408" s="20"/>
      <c r="AD408" s="20"/>
    </row>
    <row r="409" spans="3:30" s="1" customFormat="1">
      <c r="C409" s="16"/>
      <c r="D409" s="16"/>
      <c r="E409" s="32"/>
      <c r="F409" s="16"/>
      <c r="G409" s="16"/>
      <c r="H409" s="16"/>
      <c r="I409" s="16"/>
      <c r="J409" s="16"/>
      <c r="K409" s="16"/>
      <c r="L409" s="32"/>
      <c r="M409" s="16"/>
      <c r="N409" s="16"/>
      <c r="O409" s="16"/>
      <c r="P409" s="16"/>
      <c r="Y409" s="20"/>
      <c r="Z409" s="20"/>
      <c r="AA409" s="20"/>
      <c r="AB409" s="20"/>
      <c r="AC409" s="20"/>
      <c r="AD409" s="20"/>
    </row>
    <row r="410" spans="3:30" s="1" customFormat="1">
      <c r="C410" s="16"/>
      <c r="D410" s="16"/>
      <c r="E410" s="32"/>
      <c r="F410" s="16"/>
      <c r="G410" s="16"/>
      <c r="H410" s="16"/>
      <c r="I410" s="16"/>
      <c r="J410" s="16"/>
      <c r="K410" s="16"/>
      <c r="L410" s="32"/>
      <c r="M410" s="16"/>
      <c r="N410" s="16"/>
      <c r="O410" s="16"/>
      <c r="P410" s="16"/>
      <c r="Y410" s="20"/>
      <c r="Z410" s="20"/>
      <c r="AA410" s="20"/>
      <c r="AB410" s="20"/>
      <c r="AC410" s="20"/>
      <c r="AD410" s="20"/>
    </row>
    <row r="411" spans="3:30" s="1" customFormat="1">
      <c r="C411" s="16"/>
      <c r="D411" s="16"/>
      <c r="E411" s="32"/>
      <c r="F411" s="16"/>
      <c r="G411" s="16"/>
      <c r="H411" s="16"/>
      <c r="I411" s="16"/>
      <c r="J411" s="16"/>
      <c r="K411" s="16"/>
      <c r="L411" s="32"/>
      <c r="M411" s="16"/>
      <c r="N411" s="16"/>
      <c r="O411" s="16"/>
      <c r="P411" s="16"/>
      <c r="Y411" s="20"/>
      <c r="Z411" s="20"/>
      <c r="AA411" s="20"/>
      <c r="AB411" s="20"/>
      <c r="AC411" s="20"/>
      <c r="AD411" s="20"/>
    </row>
    <row r="412" spans="3:30" s="1" customFormat="1">
      <c r="C412" s="16"/>
      <c r="D412" s="16"/>
      <c r="E412" s="32"/>
      <c r="F412" s="16"/>
      <c r="G412" s="16"/>
      <c r="H412" s="16"/>
      <c r="I412" s="16"/>
      <c r="J412" s="16"/>
      <c r="K412" s="16"/>
      <c r="L412" s="32"/>
      <c r="M412" s="16"/>
      <c r="N412" s="16"/>
      <c r="O412" s="16"/>
      <c r="P412" s="16"/>
      <c r="Y412" s="20"/>
      <c r="Z412" s="20"/>
      <c r="AA412" s="20"/>
      <c r="AB412" s="20"/>
      <c r="AC412" s="20"/>
      <c r="AD412" s="20"/>
    </row>
    <row r="413" spans="3:30" s="1" customFormat="1">
      <c r="C413" s="16"/>
      <c r="D413" s="16"/>
      <c r="E413" s="32"/>
      <c r="F413" s="16"/>
      <c r="G413" s="16"/>
      <c r="H413" s="16"/>
      <c r="I413" s="16"/>
      <c r="J413" s="16"/>
      <c r="K413" s="16"/>
      <c r="L413" s="32"/>
      <c r="M413" s="16"/>
      <c r="N413" s="16"/>
      <c r="O413" s="16"/>
      <c r="P413" s="16"/>
      <c r="Y413" s="20"/>
      <c r="Z413" s="20"/>
      <c r="AA413" s="20"/>
      <c r="AB413" s="20"/>
      <c r="AC413" s="20"/>
      <c r="AD413" s="20"/>
    </row>
    <row r="414" spans="3:30" s="1" customFormat="1">
      <c r="C414" s="16"/>
      <c r="D414" s="16"/>
      <c r="E414" s="32"/>
      <c r="F414" s="16"/>
      <c r="G414" s="16"/>
      <c r="H414" s="16"/>
      <c r="I414" s="16"/>
      <c r="J414" s="16"/>
      <c r="K414" s="16"/>
      <c r="L414" s="32"/>
      <c r="M414" s="16"/>
      <c r="N414" s="16"/>
      <c r="O414" s="16"/>
      <c r="P414" s="16"/>
      <c r="Y414" s="20"/>
      <c r="Z414" s="20"/>
      <c r="AA414" s="20"/>
      <c r="AB414" s="20"/>
      <c r="AC414" s="20"/>
      <c r="AD414" s="20"/>
    </row>
    <row r="415" spans="3:30" s="1" customFormat="1">
      <c r="C415" s="16"/>
      <c r="D415" s="16"/>
      <c r="E415" s="32"/>
      <c r="F415" s="16"/>
      <c r="G415" s="16"/>
      <c r="H415" s="16"/>
      <c r="I415" s="16"/>
      <c r="J415" s="16"/>
      <c r="K415" s="16"/>
      <c r="L415" s="32"/>
      <c r="M415" s="16"/>
      <c r="N415" s="16"/>
      <c r="O415" s="16"/>
      <c r="P415" s="16"/>
      <c r="Y415" s="20"/>
      <c r="Z415" s="20"/>
      <c r="AA415" s="20"/>
      <c r="AB415" s="20"/>
      <c r="AC415" s="20"/>
      <c r="AD415" s="20"/>
    </row>
    <row r="416" spans="3:30" s="1" customFormat="1">
      <c r="C416" s="16"/>
      <c r="D416" s="16"/>
      <c r="E416" s="32"/>
      <c r="F416" s="16"/>
      <c r="G416" s="16"/>
      <c r="H416" s="16"/>
      <c r="I416" s="16"/>
      <c r="J416" s="16"/>
      <c r="K416" s="16"/>
      <c r="L416" s="32"/>
      <c r="M416" s="16"/>
      <c r="N416" s="16"/>
      <c r="O416" s="16"/>
      <c r="P416" s="16"/>
      <c r="Y416" s="20"/>
      <c r="Z416" s="20"/>
      <c r="AA416" s="20"/>
      <c r="AB416" s="20"/>
      <c r="AC416" s="20"/>
      <c r="AD416" s="20"/>
    </row>
    <row r="417" spans="3:30" s="1" customFormat="1">
      <c r="C417" s="16"/>
      <c r="D417" s="16"/>
      <c r="E417" s="32"/>
      <c r="F417" s="16"/>
      <c r="G417" s="16"/>
      <c r="H417" s="16"/>
      <c r="I417" s="16"/>
      <c r="J417" s="16"/>
      <c r="K417" s="16"/>
      <c r="L417" s="32"/>
      <c r="M417" s="16"/>
      <c r="N417" s="16"/>
      <c r="O417" s="16"/>
      <c r="P417" s="16"/>
      <c r="Y417" s="20"/>
      <c r="Z417" s="20"/>
      <c r="AA417" s="20"/>
      <c r="AB417" s="20"/>
      <c r="AC417" s="20"/>
      <c r="AD417" s="20"/>
    </row>
    <row r="418" spans="3:30" s="1" customFormat="1">
      <c r="C418" s="16"/>
      <c r="D418" s="16"/>
      <c r="E418" s="32"/>
      <c r="F418" s="16"/>
      <c r="G418" s="16"/>
      <c r="H418" s="16"/>
      <c r="I418" s="16"/>
      <c r="J418" s="16"/>
      <c r="K418" s="16"/>
      <c r="L418" s="32"/>
      <c r="M418" s="16"/>
      <c r="N418" s="16"/>
      <c r="O418" s="16"/>
      <c r="P418" s="16"/>
      <c r="Y418" s="20"/>
      <c r="Z418" s="20"/>
      <c r="AA418" s="20"/>
      <c r="AB418" s="20"/>
      <c r="AC418" s="20"/>
      <c r="AD418" s="20"/>
    </row>
    <row r="419" spans="3:30" s="1" customFormat="1">
      <c r="C419" s="16"/>
      <c r="D419" s="16"/>
      <c r="E419" s="32"/>
      <c r="F419" s="16"/>
      <c r="G419" s="16"/>
      <c r="H419" s="16"/>
      <c r="I419" s="16"/>
      <c r="J419" s="16"/>
      <c r="K419" s="16"/>
      <c r="L419" s="32"/>
      <c r="M419" s="16"/>
      <c r="N419" s="16"/>
      <c r="O419" s="16"/>
      <c r="P419" s="16"/>
      <c r="Y419" s="20"/>
      <c r="Z419" s="20"/>
      <c r="AA419" s="20"/>
      <c r="AB419" s="20"/>
      <c r="AC419" s="20"/>
      <c r="AD419" s="20"/>
    </row>
    <row r="420" spans="3:30" s="1" customFormat="1">
      <c r="C420" s="16"/>
      <c r="D420" s="16"/>
      <c r="E420" s="32"/>
      <c r="F420" s="16"/>
      <c r="G420" s="16"/>
      <c r="H420" s="16"/>
      <c r="I420" s="16"/>
      <c r="J420" s="16"/>
      <c r="K420" s="16"/>
      <c r="L420" s="32"/>
      <c r="M420" s="16"/>
      <c r="N420" s="16"/>
      <c r="O420" s="16"/>
      <c r="P420" s="16"/>
      <c r="Y420" s="20"/>
      <c r="Z420" s="20"/>
      <c r="AA420" s="20"/>
      <c r="AB420" s="20"/>
      <c r="AC420" s="20"/>
      <c r="AD420" s="20"/>
    </row>
    <row r="421" spans="3:30" s="1" customFormat="1">
      <c r="C421" s="16"/>
      <c r="D421" s="16"/>
      <c r="E421" s="32"/>
      <c r="F421" s="16"/>
      <c r="G421" s="16"/>
      <c r="H421" s="16"/>
      <c r="I421" s="16"/>
      <c r="J421" s="16"/>
      <c r="K421" s="16"/>
      <c r="L421" s="32"/>
      <c r="M421" s="16"/>
      <c r="N421" s="16"/>
      <c r="O421" s="16"/>
      <c r="P421" s="16"/>
      <c r="Y421" s="20"/>
      <c r="Z421" s="20"/>
      <c r="AA421" s="20"/>
      <c r="AB421" s="20"/>
      <c r="AC421" s="20"/>
      <c r="AD421" s="20"/>
    </row>
    <row r="422" spans="3:30" s="1" customFormat="1">
      <c r="C422" s="16"/>
      <c r="D422" s="16"/>
      <c r="E422" s="32"/>
      <c r="F422" s="16"/>
      <c r="G422" s="16"/>
      <c r="H422" s="16"/>
      <c r="I422" s="16"/>
      <c r="J422" s="16"/>
      <c r="K422" s="16"/>
      <c r="L422" s="32"/>
      <c r="M422" s="16"/>
      <c r="N422" s="16"/>
      <c r="O422" s="16"/>
      <c r="P422" s="16"/>
      <c r="Y422" s="20"/>
      <c r="Z422" s="20"/>
      <c r="AA422" s="20"/>
      <c r="AB422" s="20"/>
      <c r="AC422" s="20"/>
      <c r="AD422" s="20"/>
    </row>
    <row r="423" spans="3:30" s="1" customFormat="1">
      <c r="C423" s="16"/>
      <c r="D423" s="16"/>
      <c r="E423" s="32"/>
      <c r="F423" s="16"/>
      <c r="G423" s="16"/>
      <c r="H423" s="16"/>
      <c r="I423" s="16"/>
      <c r="J423" s="16"/>
      <c r="K423" s="16"/>
      <c r="L423" s="32"/>
      <c r="M423" s="16"/>
      <c r="N423" s="16"/>
      <c r="O423" s="16"/>
      <c r="P423" s="16"/>
      <c r="Y423" s="20"/>
      <c r="Z423" s="20"/>
      <c r="AA423" s="20"/>
      <c r="AB423" s="20"/>
      <c r="AC423" s="20"/>
      <c r="AD423" s="20"/>
    </row>
    <row r="424" spans="3:30" s="1" customFormat="1">
      <c r="C424" s="16"/>
      <c r="D424" s="16"/>
      <c r="E424" s="32"/>
      <c r="F424" s="16"/>
      <c r="G424" s="16"/>
      <c r="H424" s="16"/>
      <c r="I424" s="16"/>
      <c r="J424" s="16"/>
      <c r="K424" s="16"/>
      <c r="L424" s="32"/>
      <c r="M424" s="16"/>
      <c r="N424" s="16"/>
      <c r="O424" s="16"/>
      <c r="P424" s="16"/>
      <c r="Y424" s="20"/>
      <c r="Z424" s="20"/>
      <c r="AA424" s="20"/>
      <c r="AB424" s="20"/>
      <c r="AC424" s="20"/>
      <c r="AD424" s="20"/>
    </row>
    <row r="425" spans="3:30" s="1" customFormat="1">
      <c r="C425" s="16"/>
      <c r="D425" s="16"/>
      <c r="E425" s="32"/>
      <c r="F425" s="16"/>
      <c r="G425" s="16"/>
      <c r="H425" s="16"/>
      <c r="I425" s="16"/>
      <c r="J425" s="16"/>
      <c r="K425" s="16"/>
      <c r="L425" s="32"/>
      <c r="M425" s="16"/>
      <c r="N425" s="16"/>
      <c r="O425" s="16"/>
      <c r="P425" s="16"/>
      <c r="Y425" s="20"/>
      <c r="Z425" s="20"/>
      <c r="AA425" s="20"/>
      <c r="AB425" s="20"/>
      <c r="AC425" s="20"/>
      <c r="AD425" s="20"/>
    </row>
    <row r="426" spans="3:30" s="1" customFormat="1">
      <c r="C426" s="16"/>
      <c r="D426" s="16"/>
      <c r="E426" s="32"/>
      <c r="F426" s="16"/>
      <c r="G426" s="16"/>
      <c r="H426" s="16"/>
      <c r="I426" s="16"/>
      <c r="J426" s="16"/>
      <c r="K426" s="16"/>
      <c r="L426" s="32"/>
      <c r="M426" s="16"/>
      <c r="N426" s="16"/>
      <c r="O426" s="16"/>
      <c r="P426" s="16"/>
      <c r="Y426" s="20"/>
      <c r="Z426" s="20"/>
      <c r="AA426" s="20"/>
      <c r="AB426" s="20"/>
      <c r="AC426" s="20"/>
      <c r="AD426" s="20"/>
    </row>
    <row r="427" spans="3:30" s="1" customFormat="1">
      <c r="C427" s="16"/>
      <c r="D427" s="16"/>
      <c r="E427" s="32"/>
      <c r="F427" s="16"/>
      <c r="G427" s="16"/>
      <c r="H427" s="16"/>
      <c r="I427" s="16"/>
      <c r="J427" s="16"/>
      <c r="K427" s="16"/>
      <c r="L427" s="32"/>
      <c r="M427" s="16"/>
      <c r="N427" s="16"/>
      <c r="O427" s="16"/>
      <c r="P427" s="16"/>
      <c r="Y427" s="20"/>
      <c r="Z427" s="20"/>
      <c r="AA427" s="20"/>
      <c r="AB427" s="20"/>
      <c r="AC427" s="20"/>
      <c r="AD427" s="20"/>
    </row>
    <row r="428" spans="3:30" s="1" customFormat="1">
      <c r="C428" s="16"/>
      <c r="D428" s="16"/>
      <c r="E428" s="32"/>
      <c r="F428" s="16"/>
      <c r="G428" s="16"/>
      <c r="H428" s="16"/>
      <c r="I428" s="16"/>
      <c r="J428" s="16"/>
      <c r="K428" s="16"/>
      <c r="L428" s="32"/>
      <c r="M428" s="16"/>
      <c r="N428" s="16"/>
      <c r="O428" s="16"/>
      <c r="P428" s="16"/>
      <c r="Y428" s="20"/>
      <c r="Z428" s="20"/>
      <c r="AA428" s="20"/>
      <c r="AB428" s="20"/>
      <c r="AC428" s="20"/>
      <c r="AD428" s="20"/>
    </row>
    <row r="429" spans="3:30" s="1" customFormat="1">
      <c r="C429" s="16"/>
      <c r="D429" s="16"/>
      <c r="E429" s="32"/>
      <c r="F429" s="16"/>
      <c r="G429" s="16"/>
      <c r="H429" s="16"/>
      <c r="I429" s="16"/>
      <c r="J429" s="16"/>
      <c r="K429" s="16"/>
      <c r="L429" s="32"/>
      <c r="M429" s="16"/>
      <c r="N429" s="16"/>
      <c r="O429" s="16"/>
      <c r="P429" s="16"/>
      <c r="Y429" s="20"/>
      <c r="Z429" s="20"/>
      <c r="AA429" s="20"/>
      <c r="AB429" s="20"/>
      <c r="AC429" s="20"/>
      <c r="AD429" s="20"/>
    </row>
    <row r="430" spans="3:30" s="1" customFormat="1">
      <c r="C430" s="16"/>
      <c r="D430" s="16"/>
      <c r="E430" s="32"/>
      <c r="F430" s="16"/>
      <c r="G430" s="16"/>
      <c r="H430" s="16"/>
      <c r="I430" s="16"/>
      <c r="J430" s="16"/>
      <c r="K430" s="16"/>
      <c r="L430" s="32"/>
      <c r="M430" s="16"/>
      <c r="N430" s="16"/>
      <c r="O430" s="16"/>
      <c r="P430" s="16"/>
      <c r="Y430" s="20"/>
      <c r="Z430" s="20"/>
      <c r="AA430" s="20"/>
      <c r="AB430" s="20"/>
      <c r="AC430" s="20"/>
      <c r="AD430" s="20"/>
    </row>
    <row r="431" spans="3:30" s="1" customFormat="1">
      <c r="C431" s="16"/>
      <c r="D431" s="16"/>
      <c r="E431" s="32"/>
      <c r="F431" s="16"/>
      <c r="G431" s="16"/>
      <c r="H431" s="16"/>
      <c r="I431" s="16"/>
      <c r="J431" s="16"/>
      <c r="K431" s="16"/>
      <c r="L431" s="32"/>
      <c r="M431" s="16"/>
      <c r="N431" s="16"/>
      <c r="O431" s="16"/>
      <c r="P431" s="16"/>
      <c r="Y431" s="20"/>
      <c r="Z431" s="20"/>
      <c r="AA431" s="20"/>
      <c r="AB431" s="20"/>
      <c r="AC431" s="20"/>
      <c r="AD431" s="20"/>
    </row>
    <row r="432" spans="3:30" s="1" customFormat="1">
      <c r="C432" s="16"/>
      <c r="D432" s="16"/>
      <c r="E432" s="32"/>
      <c r="F432" s="16"/>
      <c r="G432" s="16"/>
      <c r="H432" s="16"/>
      <c r="I432" s="16"/>
      <c r="J432" s="16"/>
      <c r="K432" s="16"/>
      <c r="L432" s="32"/>
      <c r="M432" s="16"/>
      <c r="N432" s="16"/>
      <c r="O432" s="16"/>
      <c r="P432" s="16"/>
      <c r="Y432" s="20"/>
      <c r="Z432" s="20"/>
      <c r="AA432" s="20"/>
      <c r="AB432" s="20"/>
      <c r="AC432" s="20"/>
      <c r="AD432" s="20"/>
    </row>
    <row r="433" spans="3:30" s="1" customFormat="1">
      <c r="C433" s="16"/>
      <c r="D433" s="16"/>
      <c r="E433" s="32"/>
      <c r="F433" s="16"/>
      <c r="G433" s="16"/>
      <c r="H433" s="16"/>
      <c r="I433" s="16"/>
      <c r="J433" s="16"/>
      <c r="K433" s="16"/>
      <c r="L433" s="32"/>
      <c r="M433" s="16"/>
      <c r="N433" s="16"/>
      <c r="O433" s="16"/>
      <c r="P433" s="16"/>
      <c r="Y433" s="20"/>
      <c r="Z433" s="20"/>
      <c r="AA433" s="20"/>
      <c r="AB433" s="20"/>
      <c r="AC433" s="20"/>
      <c r="AD433" s="20"/>
    </row>
    <row r="434" spans="3:30" s="1" customFormat="1">
      <c r="C434" s="16"/>
      <c r="D434" s="16"/>
      <c r="E434" s="32"/>
      <c r="F434" s="16"/>
      <c r="G434" s="16"/>
      <c r="H434" s="16"/>
      <c r="I434" s="16"/>
      <c r="J434" s="16"/>
      <c r="K434" s="16"/>
      <c r="L434" s="32"/>
      <c r="M434" s="16"/>
      <c r="N434" s="16"/>
      <c r="O434" s="16"/>
      <c r="P434" s="16"/>
      <c r="Y434" s="20"/>
      <c r="Z434" s="20"/>
      <c r="AA434" s="20"/>
      <c r="AB434" s="20"/>
      <c r="AC434" s="20"/>
      <c r="AD434" s="20"/>
    </row>
    <row r="435" spans="3:30" s="1" customFormat="1">
      <c r="C435" s="16"/>
      <c r="D435" s="16"/>
      <c r="E435" s="32"/>
      <c r="F435" s="16"/>
      <c r="G435" s="16"/>
      <c r="H435" s="16"/>
      <c r="I435" s="16"/>
      <c r="J435" s="16"/>
      <c r="K435" s="16"/>
      <c r="L435" s="32"/>
      <c r="M435" s="16"/>
      <c r="N435" s="16"/>
      <c r="O435" s="16"/>
      <c r="P435" s="16"/>
      <c r="Y435" s="20"/>
      <c r="Z435" s="20"/>
      <c r="AA435" s="20"/>
      <c r="AB435" s="20"/>
      <c r="AC435" s="20"/>
      <c r="AD435" s="20"/>
    </row>
    <row r="436" spans="3:30" s="1" customFormat="1">
      <c r="C436" s="16"/>
      <c r="D436" s="16"/>
      <c r="E436" s="32"/>
      <c r="F436" s="16"/>
      <c r="G436" s="16"/>
      <c r="H436" s="16"/>
      <c r="I436" s="16"/>
      <c r="J436" s="16"/>
      <c r="K436" s="16"/>
      <c r="L436" s="32"/>
      <c r="M436" s="16"/>
      <c r="N436" s="16"/>
      <c r="O436" s="16"/>
      <c r="P436" s="16"/>
      <c r="Y436" s="20"/>
      <c r="Z436" s="20"/>
      <c r="AA436" s="20"/>
      <c r="AB436" s="20"/>
      <c r="AC436" s="20"/>
      <c r="AD436" s="20"/>
    </row>
    <row r="437" spans="3:30" s="1" customFormat="1">
      <c r="C437" s="16"/>
      <c r="D437" s="16"/>
      <c r="E437" s="32"/>
      <c r="F437" s="16"/>
      <c r="G437" s="16"/>
      <c r="H437" s="16"/>
      <c r="I437" s="16"/>
      <c r="J437" s="16"/>
      <c r="K437" s="16"/>
      <c r="L437" s="32"/>
      <c r="M437" s="16"/>
      <c r="N437" s="16"/>
      <c r="O437" s="16"/>
      <c r="P437" s="16"/>
      <c r="Y437" s="20"/>
      <c r="Z437" s="20"/>
      <c r="AA437" s="20"/>
      <c r="AB437" s="20"/>
      <c r="AC437" s="20"/>
      <c r="AD437" s="20"/>
    </row>
    <row r="438" spans="3:30" s="1" customFormat="1">
      <c r="C438" s="16"/>
      <c r="D438" s="16"/>
      <c r="E438" s="32"/>
      <c r="F438" s="16"/>
      <c r="G438" s="16"/>
      <c r="H438" s="16"/>
      <c r="I438" s="16"/>
      <c r="J438" s="16"/>
      <c r="K438" s="16"/>
      <c r="L438" s="32"/>
      <c r="M438" s="16"/>
      <c r="N438" s="16"/>
      <c r="O438" s="16"/>
      <c r="P438" s="16"/>
      <c r="Y438" s="20"/>
      <c r="Z438" s="20"/>
      <c r="AA438" s="20"/>
      <c r="AB438" s="20"/>
      <c r="AC438" s="20"/>
      <c r="AD438" s="20"/>
    </row>
    <row r="439" spans="3:30" s="1" customFormat="1">
      <c r="C439" s="16"/>
      <c r="D439" s="16"/>
      <c r="E439" s="32"/>
      <c r="F439" s="16"/>
      <c r="G439" s="16"/>
      <c r="H439" s="16"/>
      <c r="I439" s="16"/>
      <c r="J439" s="16"/>
      <c r="K439" s="16"/>
      <c r="L439" s="32"/>
      <c r="M439" s="16"/>
      <c r="N439" s="16"/>
      <c r="O439" s="16"/>
      <c r="P439" s="16"/>
      <c r="Y439" s="20"/>
      <c r="Z439" s="20"/>
      <c r="AA439" s="20"/>
      <c r="AB439" s="20"/>
      <c r="AC439" s="20"/>
      <c r="AD439" s="20"/>
    </row>
    <row r="440" spans="3:30" s="1" customFormat="1">
      <c r="C440" s="16"/>
      <c r="D440" s="16"/>
      <c r="E440" s="32"/>
      <c r="F440" s="16"/>
      <c r="G440" s="16"/>
      <c r="H440" s="16"/>
      <c r="I440" s="16"/>
      <c r="J440" s="16"/>
      <c r="K440" s="16"/>
      <c r="L440" s="32"/>
      <c r="M440" s="16"/>
      <c r="N440" s="16"/>
      <c r="O440" s="16"/>
      <c r="P440" s="16"/>
      <c r="Y440" s="20"/>
      <c r="Z440" s="20"/>
      <c r="AA440" s="20"/>
      <c r="AB440" s="20"/>
      <c r="AC440" s="20"/>
      <c r="AD440" s="20"/>
    </row>
    <row r="441" spans="3:30" s="1" customFormat="1">
      <c r="C441" s="16"/>
      <c r="D441" s="16"/>
      <c r="E441" s="32"/>
      <c r="F441" s="16"/>
      <c r="G441" s="16"/>
      <c r="H441" s="16"/>
      <c r="I441" s="16"/>
      <c r="J441" s="16"/>
      <c r="K441" s="16"/>
      <c r="L441" s="32"/>
      <c r="M441" s="16"/>
      <c r="N441" s="16"/>
      <c r="O441" s="16"/>
      <c r="P441" s="16"/>
      <c r="Y441" s="20"/>
      <c r="Z441" s="20"/>
      <c r="AA441" s="20"/>
      <c r="AB441" s="20"/>
      <c r="AC441" s="20"/>
      <c r="AD441" s="20"/>
    </row>
    <row r="442" spans="3:30" s="1" customFormat="1">
      <c r="C442" s="16"/>
      <c r="D442" s="16"/>
      <c r="E442" s="32"/>
      <c r="F442" s="16"/>
      <c r="G442" s="16"/>
      <c r="H442" s="16"/>
      <c r="I442" s="16"/>
      <c r="J442" s="16"/>
      <c r="K442" s="16"/>
      <c r="L442" s="32"/>
      <c r="M442" s="16"/>
      <c r="N442" s="16"/>
      <c r="O442" s="16"/>
      <c r="P442" s="16"/>
      <c r="Y442" s="20"/>
      <c r="Z442" s="20"/>
      <c r="AA442" s="20"/>
      <c r="AB442" s="20"/>
      <c r="AC442" s="20"/>
      <c r="AD442" s="20"/>
    </row>
    <row r="443" spans="3:30" s="1" customFormat="1">
      <c r="C443" s="16"/>
      <c r="D443" s="16"/>
      <c r="E443" s="32"/>
      <c r="F443" s="16"/>
      <c r="G443" s="16"/>
      <c r="H443" s="16"/>
      <c r="I443" s="16"/>
      <c r="J443" s="16"/>
      <c r="K443" s="16"/>
      <c r="L443" s="32"/>
      <c r="M443" s="16"/>
      <c r="N443" s="16"/>
      <c r="O443" s="16"/>
      <c r="P443" s="16"/>
      <c r="Y443" s="20"/>
      <c r="Z443" s="20"/>
      <c r="AA443" s="20"/>
      <c r="AB443" s="20"/>
      <c r="AC443" s="20"/>
      <c r="AD443" s="20"/>
    </row>
    <row r="444" spans="3:30" s="1" customFormat="1">
      <c r="C444" s="16"/>
      <c r="D444" s="16"/>
      <c r="E444" s="32"/>
      <c r="F444" s="16"/>
      <c r="G444" s="16"/>
      <c r="H444" s="16"/>
      <c r="I444" s="16"/>
      <c r="J444" s="16"/>
      <c r="K444" s="16"/>
      <c r="L444" s="32"/>
      <c r="M444" s="16"/>
      <c r="N444" s="16"/>
      <c r="O444" s="16"/>
      <c r="P444" s="16"/>
      <c r="Y444" s="20"/>
      <c r="Z444" s="20"/>
      <c r="AA444" s="20"/>
      <c r="AB444" s="20"/>
      <c r="AC444" s="20"/>
      <c r="AD444" s="20"/>
    </row>
    <row r="445" spans="3:30" s="1" customFormat="1">
      <c r="C445" s="16"/>
      <c r="D445" s="16"/>
      <c r="E445" s="32"/>
      <c r="F445" s="16"/>
      <c r="G445" s="16"/>
      <c r="H445" s="16"/>
      <c r="I445" s="16"/>
      <c r="J445" s="16"/>
      <c r="K445" s="16"/>
      <c r="L445" s="32"/>
      <c r="M445" s="16"/>
      <c r="N445" s="16"/>
      <c r="O445" s="16"/>
      <c r="P445" s="16"/>
      <c r="Y445" s="20"/>
      <c r="Z445" s="20"/>
      <c r="AA445" s="20"/>
      <c r="AB445" s="20"/>
      <c r="AC445" s="20"/>
      <c r="AD445" s="20"/>
    </row>
    <row r="446" spans="3:30" s="1" customFormat="1">
      <c r="C446" s="16"/>
      <c r="D446" s="16"/>
      <c r="E446" s="32"/>
      <c r="F446" s="16"/>
      <c r="G446" s="16"/>
      <c r="H446" s="16"/>
      <c r="I446" s="16"/>
      <c r="J446" s="16"/>
      <c r="K446" s="16"/>
      <c r="L446" s="32"/>
      <c r="M446" s="16"/>
      <c r="N446" s="16"/>
      <c r="O446" s="16"/>
      <c r="P446" s="16"/>
      <c r="Y446" s="20"/>
      <c r="Z446" s="20"/>
      <c r="AA446" s="20"/>
      <c r="AB446" s="20"/>
      <c r="AC446" s="20"/>
      <c r="AD446" s="20"/>
    </row>
    <row r="447" spans="3:30" s="1" customFormat="1">
      <c r="C447" s="16"/>
      <c r="D447" s="16"/>
      <c r="E447" s="32"/>
      <c r="F447" s="16"/>
      <c r="G447" s="16"/>
      <c r="H447" s="16"/>
      <c r="I447" s="16"/>
      <c r="J447" s="16"/>
      <c r="K447" s="16"/>
      <c r="L447" s="32"/>
      <c r="M447" s="16"/>
      <c r="N447" s="16"/>
      <c r="O447" s="16"/>
      <c r="P447" s="16"/>
      <c r="Y447" s="20"/>
      <c r="Z447" s="20"/>
      <c r="AA447" s="20"/>
      <c r="AB447" s="20"/>
      <c r="AC447" s="20"/>
      <c r="AD447" s="20"/>
    </row>
    <row r="448" spans="3:30" s="1" customFormat="1">
      <c r="C448" s="16"/>
      <c r="D448" s="16"/>
      <c r="E448" s="32"/>
      <c r="F448" s="16"/>
      <c r="G448" s="16"/>
      <c r="H448" s="16"/>
      <c r="I448" s="16"/>
      <c r="J448" s="16"/>
      <c r="K448" s="16"/>
      <c r="L448" s="32"/>
      <c r="M448" s="16"/>
      <c r="N448" s="16"/>
      <c r="O448" s="16"/>
      <c r="P448" s="16"/>
      <c r="Y448" s="20"/>
      <c r="Z448" s="20"/>
      <c r="AA448" s="20"/>
      <c r="AB448" s="20"/>
      <c r="AC448" s="20"/>
      <c r="AD448" s="20"/>
    </row>
    <row r="449" spans="3:30" s="1" customFormat="1">
      <c r="C449" s="16"/>
      <c r="D449" s="16"/>
      <c r="E449" s="32"/>
      <c r="F449" s="16"/>
      <c r="G449" s="16"/>
      <c r="H449" s="16"/>
      <c r="I449" s="16"/>
      <c r="J449" s="16"/>
      <c r="K449" s="16"/>
      <c r="L449" s="32"/>
      <c r="M449" s="16"/>
      <c r="N449" s="16"/>
      <c r="O449" s="16"/>
      <c r="P449" s="16"/>
      <c r="Y449" s="20"/>
      <c r="Z449" s="20"/>
      <c r="AA449" s="20"/>
      <c r="AB449" s="20"/>
      <c r="AC449" s="20"/>
      <c r="AD449" s="20"/>
    </row>
    <row r="450" spans="3:30" s="1" customFormat="1">
      <c r="C450" s="16"/>
      <c r="D450" s="16"/>
      <c r="E450" s="32"/>
      <c r="F450" s="16"/>
      <c r="G450" s="16"/>
      <c r="H450" s="16"/>
      <c r="I450" s="16"/>
      <c r="J450" s="16"/>
      <c r="K450" s="16"/>
      <c r="L450" s="32"/>
      <c r="M450" s="16"/>
      <c r="N450" s="16"/>
      <c r="O450" s="16"/>
      <c r="P450" s="16"/>
      <c r="Y450" s="20"/>
      <c r="Z450" s="20"/>
      <c r="AA450" s="20"/>
      <c r="AB450" s="20"/>
      <c r="AC450" s="20"/>
      <c r="AD450" s="20"/>
    </row>
    <row r="451" spans="3:30" s="1" customFormat="1">
      <c r="C451" s="16"/>
      <c r="D451" s="16"/>
      <c r="E451" s="32"/>
      <c r="F451" s="16"/>
      <c r="G451" s="16"/>
      <c r="H451" s="16"/>
      <c r="I451" s="16"/>
      <c r="J451" s="16"/>
      <c r="K451" s="16"/>
      <c r="L451" s="32"/>
      <c r="M451" s="16"/>
      <c r="N451" s="16"/>
      <c r="O451" s="16"/>
      <c r="P451" s="16"/>
      <c r="Y451" s="20"/>
      <c r="Z451" s="20"/>
      <c r="AA451" s="20"/>
      <c r="AB451" s="20"/>
      <c r="AC451" s="20"/>
      <c r="AD451" s="20"/>
    </row>
    <row r="452" spans="3:30" s="1" customFormat="1">
      <c r="C452" s="16"/>
      <c r="D452" s="16"/>
      <c r="E452" s="32"/>
      <c r="F452" s="16"/>
      <c r="G452" s="16"/>
      <c r="H452" s="16"/>
      <c r="I452" s="16"/>
      <c r="J452" s="16"/>
      <c r="K452" s="16"/>
      <c r="L452" s="32"/>
      <c r="M452" s="16"/>
      <c r="N452" s="16"/>
      <c r="O452" s="16"/>
      <c r="P452" s="16"/>
      <c r="Y452" s="20"/>
      <c r="Z452" s="20"/>
      <c r="AA452" s="20"/>
      <c r="AB452" s="20"/>
      <c r="AC452" s="20"/>
      <c r="AD452" s="20"/>
    </row>
    <row r="453" spans="3:30" s="1" customFormat="1">
      <c r="C453" s="16"/>
      <c r="D453" s="16"/>
      <c r="E453" s="32"/>
      <c r="F453" s="16"/>
      <c r="G453" s="16"/>
      <c r="H453" s="16"/>
      <c r="I453" s="16"/>
      <c r="J453" s="16"/>
      <c r="K453" s="16"/>
      <c r="L453" s="32"/>
      <c r="M453" s="16"/>
      <c r="N453" s="16"/>
      <c r="O453" s="16"/>
      <c r="P453" s="16"/>
      <c r="Y453" s="20"/>
      <c r="Z453" s="20"/>
      <c r="AA453" s="20"/>
      <c r="AB453" s="20"/>
      <c r="AC453" s="20"/>
      <c r="AD453" s="20"/>
    </row>
    <row r="454" spans="3:30" s="1" customFormat="1">
      <c r="C454" s="16"/>
      <c r="D454" s="16"/>
      <c r="E454" s="32"/>
      <c r="F454" s="16"/>
      <c r="G454" s="16"/>
      <c r="H454" s="16"/>
      <c r="I454" s="16"/>
      <c r="J454" s="16"/>
      <c r="K454" s="16"/>
      <c r="L454" s="32"/>
      <c r="M454" s="16"/>
      <c r="N454" s="16"/>
      <c r="O454" s="16"/>
      <c r="P454" s="16"/>
      <c r="Y454" s="20"/>
      <c r="Z454" s="20"/>
      <c r="AA454" s="20"/>
      <c r="AB454" s="20"/>
      <c r="AC454" s="20"/>
      <c r="AD454" s="20"/>
    </row>
    <row r="455" spans="3:30" s="1" customFormat="1">
      <c r="C455" s="16"/>
      <c r="D455" s="16"/>
      <c r="E455" s="32"/>
      <c r="F455" s="16"/>
      <c r="G455" s="16"/>
      <c r="H455" s="16"/>
      <c r="I455" s="16"/>
      <c r="J455" s="16"/>
      <c r="K455" s="16"/>
      <c r="L455" s="32"/>
      <c r="M455" s="16"/>
      <c r="N455" s="16"/>
      <c r="O455" s="16"/>
      <c r="P455" s="16"/>
      <c r="Y455" s="20"/>
      <c r="Z455" s="20"/>
      <c r="AA455" s="20"/>
      <c r="AB455" s="20"/>
      <c r="AC455" s="20"/>
      <c r="AD455" s="20"/>
    </row>
    <row r="456" spans="3:30" s="1" customFormat="1">
      <c r="C456" s="16"/>
      <c r="D456" s="16"/>
      <c r="E456" s="32"/>
      <c r="F456" s="16"/>
      <c r="G456" s="16"/>
      <c r="H456" s="16"/>
      <c r="I456" s="16"/>
      <c r="J456" s="16"/>
      <c r="K456" s="16"/>
      <c r="L456" s="32"/>
      <c r="M456" s="16"/>
      <c r="N456" s="16"/>
      <c r="O456" s="16"/>
      <c r="P456" s="16"/>
      <c r="Y456" s="20"/>
      <c r="Z456" s="20"/>
      <c r="AA456" s="20"/>
      <c r="AB456" s="20"/>
      <c r="AC456" s="20"/>
      <c r="AD456" s="20"/>
    </row>
    <row r="457" spans="3:30" s="1" customFormat="1">
      <c r="C457" s="16"/>
      <c r="D457" s="16"/>
      <c r="E457" s="32"/>
      <c r="F457" s="16"/>
      <c r="G457" s="16"/>
      <c r="H457" s="16"/>
      <c r="I457" s="16"/>
      <c r="J457" s="16"/>
      <c r="K457" s="16"/>
      <c r="L457" s="32"/>
      <c r="M457" s="16"/>
      <c r="N457" s="16"/>
      <c r="O457" s="16"/>
      <c r="P457" s="16"/>
      <c r="Y457" s="20"/>
      <c r="Z457" s="20"/>
      <c r="AA457" s="20"/>
      <c r="AB457" s="20"/>
      <c r="AC457" s="20"/>
      <c r="AD457" s="20"/>
    </row>
    <row r="458" spans="3:30" s="1" customFormat="1">
      <c r="C458" s="16"/>
      <c r="D458" s="16"/>
      <c r="E458" s="32"/>
      <c r="F458" s="16"/>
      <c r="G458" s="16"/>
      <c r="H458" s="16"/>
      <c r="I458" s="16"/>
      <c r="J458" s="16"/>
      <c r="K458" s="16"/>
      <c r="L458" s="32"/>
      <c r="M458" s="16"/>
      <c r="N458" s="16"/>
      <c r="O458" s="16"/>
      <c r="P458" s="16"/>
      <c r="Y458" s="20"/>
      <c r="Z458" s="20"/>
      <c r="AA458" s="20"/>
      <c r="AB458" s="20"/>
      <c r="AC458" s="20"/>
      <c r="AD458" s="20"/>
    </row>
    <row r="459" spans="3:30" s="1" customFormat="1">
      <c r="C459" s="16"/>
      <c r="D459" s="16"/>
      <c r="E459" s="32"/>
      <c r="F459" s="16"/>
      <c r="G459" s="16"/>
      <c r="H459" s="16"/>
      <c r="I459" s="16"/>
      <c r="J459" s="16"/>
      <c r="K459" s="16"/>
      <c r="L459" s="32"/>
      <c r="M459" s="16"/>
      <c r="N459" s="16"/>
      <c r="O459" s="16"/>
      <c r="P459" s="16"/>
      <c r="Y459" s="20"/>
      <c r="Z459" s="20"/>
      <c r="AA459" s="20"/>
      <c r="AB459" s="20"/>
      <c r="AC459" s="20"/>
      <c r="AD459" s="20"/>
    </row>
    <row r="460" spans="3:30" s="1" customFormat="1">
      <c r="C460" s="16"/>
      <c r="D460" s="16"/>
      <c r="E460" s="32"/>
      <c r="F460" s="16"/>
      <c r="G460" s="16"/>
      <c r="H460" s="16"/>
      <c r="I460" s="16"/>
      <c r="J460" s="16"/>
      <c r="K460" s="16"/>
      <c r="L460" s="32"/>
      <c r="M460" s="16"/>
      <c r="N460" s="16"/>
      <c r="O460" s="16"/>
      <c r="P460" s="16"/>
      <c r="Y460" s="20"/>
      <c r="Z460" s="20"/>
      <c r="AA460" s="20"/>
      <c r="AB460" s="20"/>
      <c r="AC460" s="20"/>
      <c r="AD460" s="20"/>
    </row>
    <row r="461" spans="3:30" s="1" customFormat="1">
      <c r="C461" s="16"/>
      <c r="D461" s="16"/>
      <c r="E461" s="32"/>
      <c r="F461" s="16"/>
      <c r="G461" s="16"/>
      <c r="H461" s="16"/>
      <c r="I461" s="16"/>
      <c r="J461" s="16"/>
      <c r="K461" s="16"/>
      <c r="L461" s="32"/>
      <c r="M461" s="16"/>
      <c r="N461" s="16"/>
      <c r="O461" s="16"/>
      <c r="P461" s="16"/>
      <c r="Y461" s="20"/>
      <c r="Z461" s="20"/>
      <c r="AA461" s="20"/>
      <c r="AB461" s="20"/>
      <c r="AC461" s="20"/>
      <c r="AD461" s="20"/>
    </row>
    <row r="462" spans="3:30" s="1" customFormat="1">
      <c r="C462" s="16"/>
      <c r="D462" s="16"/>
      <c r="E462" s="32"/>
      <c r="F462" s="16"/>
      <c r="G462" s="16"/>
      <c r="H462" s="16"/>
      <c r="I462" s="16"/>
      <c r="J462" s="16"/>
      <c r="K462" s="16"/>
      <c r="L462" s="32"/>
      <c r="M462" s="16"/>
      <c r="N462" s="16"/>
      <c r="O462" s="16"/>
      <c r="P462" s="16"/>
      <c r="Y462" s="20"/>
      <c r="Z462" s="20"/>
      <c r="AA462" s="20"/>
      <c r="AB462" s="20"/>
      <c r="AC462" s="20"/>
      <c r="AD462" s="20"/>
    </row>
    <row r="463" spans="3:30" s="1" customFormat="1">
      <c r="C463" s="16"/>
      <c r="D463" s="16"/>
      <c r="E463" s="32"/>
      <c r="F463" s="16"/>
      <c r="G463" s="16"/>
      <c r="H463" s="16"/>
      <c r="I463" s="16"/>
      <c r="J463" s="16"/>
      <c r="K463" s="16"/>
      <c r="L463" s="32"/>
      <c r="M463" s="16"/>
      <c r="N463" s="16"/>
      <c r="O463" s="16"/>
      <c r="P463" s="16"/>
      <c r="Y463" s="20"/>
      <c r="Z463" s="20"/>
      <c r="AA463" s="20"/>
      <c r="AB463" s="20"/>
      <c r="AC463" s="20"/>
      <c r="AD463" s="20"/>
    </row>
    <row r="464" spans="3:30" s="1" customFormat="1">
      <c r="C464" s="16"/>
      <c r="D464" s="16"/>
      <c r="E464" s="32"/>
      <c r="F464" s="16"/>
      <c r="G464" s="16"/>
      <c r="H464" s="16"/>
      <c r="I464" s="16"/>
      <c r="J464" s="16"/>
      <c r="K464" s="16"/>
      <c r="L464" s="32"/>
      <c r="M464" s="16"/>
      <c r="N464" s="16"/>
      <c r="O464" s="16"/>
      <c r="P464" s="16"/>
      <c r="Y464" s="20"/>
      <c r="Z464" s="20"/>
      <c r="AA464" s="20"/>
      <c r="AB464" s="20"/>
      <c r="AC464" s="20"/>
      <c r="AD464" s="20"/>
    </row>
    <row r="465" spans="3:30" s="1" customFormat="1">
      <c r="C465" s="16"/>
      <c r="D465" s="16"/>
      <c r="E465" s="32"/>
      <c r="F465" s="16"/>
      <c r="G465" s="16"/>
      <c r="H465" s="16"/>
      <c r="I465" s="16"/>
      <c r="J465" s="16"/>
      <c r="K465" s="16"/>
      <c r="L465" s="32"/>
      <c r="M465" s="16"/>
      <c r="N465" s="16"/>
      <c r="O465" s="16"/>
      <c r="P465" s="16"/>
      <c r="Y465" s="20"/>
      <c r="Z465" s="20"/>
      <c r="AA465" s="20"/>
      <c r="AB465" s="20"/>
      <c r="AC465" s="20"/>
      <c r="AD465" s="20"/>
    </row>
    <row r="466" spans="3:30" s="1" customFormat="1">
      <c r="C466" s="16"/>
      <c r="D466" s="16"/>
      <c r="E466" s="32"/>
      <c r="F466" s="16"/>
      <c r="G466" s="16"/>
      <c r="H466" s="16"/>
      <c r="I466" s="16"/>
      <c r="J466" s="16"/>
      <c r="K466" s="16"/>
      <c r="L466" s="32"/>
      <c r="M466" s="16"/>
      <c r="N466" s="16"/>
      <c r="O466" s="16"/>
      <c r="P466" s="16"/>
      <c r="Y466" s="20"/>
      <c r="Z466" s="20"/>
      <c r="AA466" s="20"/>
      <c r="AB466" s="20"/>
      <c r="AC466" s="20"/>
      <c r="AD466" s="20"/>
    </row>
    <row r="467" spans="3:30" s="1" customFormat="1">
      <c r="C467" s="16"/>
      <c r="D467" s="16"/>
      <c r="E467" s="32"/>
      <c r="F467" s="16"/>
      <c r="G467" s="16"/>
      <c r="H467" s="16"/>
      <c r="I467" s="16"/>
      <c r="J467" s="16"/>
      <c r="K467" s="16"/>
      <c r="L467" s="32"/>
      <c r="M467" s="16"/>
      <c r="N467" s="16"/>
      <c r="O467" s="16"/>
      <c r="P467" s="16"/>
      <c r="Y467" s="20"/>
      <c r="Z467" s="20"/>
      <c r="AA467" s="20"/>
      <c r="AB467" s="20"/>
      <c r="AC467" s="20"/>
      <c r="AD467" s="20"/>
    </row>
    <row r="468" spans="3:30" s="1" customFormat="1">
      <c r="C468" s="16"/>
      <c r="D468" s="16"/>
      <c r="E468" s="32"/>
      <c r="F468" s="16"/>
      <c r="G468" s="16"/>
      <c r="H468" s="16"/>
      <c r="I468" s="16"/>
      <c r="J468" s="16"/>
      <c r="K468" s="16"/>
      <c r="L468" s="32"/>
      <c r="M468" s="16"/>
      <c r="N468" s="16"/>
      <c r="O468" s="16"/>
      <c r="P468" s="16"/>
      <c r="Y468" s="20"/>
      <c r="Z468" s="20"/>
      <c r="AA468" s="20"/>
      <c r="AB468" s="20"/>
      <c r="AC468" s="20"/>
      <c r="AD468" s="20"/>
    </row>
    <row r="469" spans="3:30" s="1" customFormat="1">
      <c r="C469" s="16"/>
      <c r="D469" s="16"/>
      <c r="E469" s="32"/>
      <c r="F469" s="16"/>
      <c r="G469" s="16"/>
      <c r="H469" s="16"/>
      <c r="I469" s="16"/>
      <c r="J469" s="16"/>
      <c r="K469" s="16"/>
      <c r="L469" s="32"/>
      <c r="M469" s="16"/>
      <c r="N469" s="16"/>
      <c r="O469" s="16"/>
      <c r="P469" s="16"/>
      <c r="Y469" s="20"/>
      <c r="Z469" s="20"/>
      <c r="AA469" s="20"/>
      <c r="AB469" s="20"/>
      <c r="AC469" s="20"/>
      <c r="AD469" s="20"/>
    </row>
    <row r="470" spans="3:30" s="1" customFormat="1">
      <c r="C470" s="16"/>
      <c r="D470" s="16"/>
      <c r="E470" s="32"/>
      <c r="F470" s="16"/>
      <c r="G470" s="16"/>
      <c r="H470" s="16"/>
      <c r="I470" s="16"/>
      <c r="J470" s="16"/>
      <c r="K470" s="16"/>
      <c r="L470" s="32"/>
      <c r="M470" s="16"/>
      <c r="N470" s="16"/>
      <c r="O470" s="16"/>
      <c r="P470" s="16"/>
      <c r="Y470" s="20"/>
      <c r="Z470" s="20"/>
      <c r="AA470" s="20"/>
      <c r="AB470" s="20"/>
      <c r="AC470" s="20"/>
      <c r="AD470" s="20"/>
    </row>
    <row r="471" spans="3:30" s="1" customFormat="1">
      <c r="C471" s="16"/>
      <c r="D471" s="16"/>
      <c r="E471" s="32"/>
      <c r="F471" s="16"/>
      <c r="G471" s="16"/>
      <c r="H471" s="16"/>
      <c r="I471" s="16"/>
      <c r="J471" s="16"/>
      <c r="K471" s="16"/>
      <c r="L471" s="32"/>
      <c r="M471" s="16"/>
      <c r="N471" s="16"/>
      <c r="O471" s="16"/>
      <c r="P471" s="16"/>
      <c r="Y471" s="20"/>
      <c r="Z471" s="20"/>
      <c r="AA471" s="20"/>
      <c r="AB471" s="20"/>
      <c r="AC471" s="20"/>
      <c r="AD471" s="20"/>
    </row>
    <row r="472" spans="3:30" s="1" customFormat="1">
      <c r="C472" s="16"/>
      <c r="D472" s="16"/>
      <c r="E472" s="32"/>
      <c r="F472" s="16"/>
      <c r="G472" s="16"/>
      <c r="H472" s="16"/>
      <c r="I472" s="16"/>
      <c r="J472" s="16"/>
      <c r="K472" s="16"/>
      <c r="L472" s="32"/>
      <c r="M472" s="16"/>
      <c r="N472" s="16"/>
      <c r="O472" s="16"/>
      <c r="P472" s="16"/>
      <c r="Y472" s="20"/>
      <c r="Z472" s="20"/>
      <c r="AA472" s="20"/>
      <c r="AB472" s="20"/>
      <c r="AC472" s="20"/>
      <c r="AD472" s="20"/>
    </row>
    <row r="473" spans="3:30" s="1" customFormat="1">
      <c r="C473" s="16"/>
      <c r="D473" s="16"/>
      <c r="E473" s="32"/>
      <c r="F473" s="16"/>
      <c r="G473" s="16"/>
      <c r="H473" s="16"/>
      <c r="I473" s="16"/>
      <c r="J473" s="16"/>
      <c r="K473" s="16"/>
      <c r="L473" s="32"/>
      <c r="M473" s="16"/>
      <c r="N473" s="16"/>
      <c r="O473" s="16"/>
      <c r="P473" s="16"/>
      <c r="Y473" s="20"/>
      <c r="Z473" s="20"/>
      <c r="AA473" s="20"/>
      <c r="AB473" s="20"/>
      <c r="AC473" s="20"/>
      <c r="AD473" s="20"/>
    </row>
    <row r="474" spans="3:30" s="1" customFormat="1">
      <c r="C474" s="16"/>
      <c r="D474" s="16"/>
      <c r="E474" s="32"/>
      <c r="F474" s="16"/>
      <c r="G474" s="16"/>
      <c r="H474" s="16"/>
      <c r="I474" s="16"/>
      <c r="J474" s="16"/>
      <c r="K474" s="16"/>
      <c r="L474" s="32"/>
      <c r="M474" s="16"/>
      <c r="N474" s="16"/>
      <c r="O474" s="16"/>
      <c r="P474" s="16"/>
      <c r="Y474" s="20"/>
      <c r="Z474" s="20"/>
      <c r="AA474" s="20"/>
      <c r="AB474" s="20"/>
      <c r="AC474" s="20"/>
      <c r="AD474" s="20"/>
    </row>
    <row r="475" spans="3:30" s="1" customFormat="1">
      <c r="C475" s="16"/>
      <c r="D475" s="16"/>
      <c r="E475" s="32"/>
      <c r="F475" s="16"/>
      <c r="G475" s="16"/>
      <c r="H475" s="16"/>
      <c r="I475" s="16"/>
      <c r="J475" s="16"/>
      <c r="K475" s="16"/>
      <c r="L475" s="32"/>
      <c r="M475" s="16"/>
      <c r="N475" s="16"/>
      <c r="O475" s="16"/>
      <c r="P475" s="16"/>
      <c r="Y475" s="20"/>
      <c r="Z475" s="20"/>
      <c r="AA475" s="20"/>
      <c r="AB475" s="20"/>
      <c r="AC475" s="20"/>
      <c r="AD475" s="20"/>
    </row>
    <row r="476" spans="3:30" s="1" customFormat="1">
      <c r="C476" s="16"/>
      <c r="D476" s="16"/>
      <c r="E476" s="32"/>
      <c r="F476" s="16"/>
      <c r="G476" s="16"/>
      <c r="H476" s="16"/>
      <c r="I476" s="16"/>
      <c r="J476" s="16"/>
      <c r="K476" s="16"/>
      <c r="L476" s="32"/>
      <c r="M476" s="16"/>
      <c r="N476" s="16"/>
      <c r="O476" s="16"/>
      <c r="P476" s="16"/>
      <c r="Y476" s="20"/>
      <c r="Z476" s="20"/>
      <c r="AA476" s="20"/>
      <c r="AB476" s="20"/>
      <c r="AC476" s="20"/>
      <c r="AD476" s="20"/>
    </row>
    <row r="477" spans="3:30" s="1" customFormat="1">
      <c r="C477" s="16"/>
      <c r="D477" s="16"/>
      <c r="E477" s="32"/>
      <c r="F477" s="16"/>
      <c r="G477" s="16"/>
      <c r="H477" s="16"/>
      <c r="I477" s="16"/>
      <c r="J477" s="16"/>
      <c r="K477" s="16"/>
      <c r="L477" s="32"/>
      <c r="M477" s="16"/>
      <c r="N477" s="16"/>
      <c r="O477" s="16"/>
      <c r="P477" s="16"/>
      <c r="Y477" s="20"/>
      <c r="Z477" s="20"/>
      <c r="AA477" s="20"/>
      <c r="AB477" s="20"/>
      <c r="AC477" s="20"/>
      <c r="AD477" s="20"/>
    </row>
    <row r="478" spans="3:30" s="1" customFormat="1">
      <c r="C478" s="16"/>
      <c r="D478" s="16"/>
      <c r="E478" s="32"/>
      <c r="F478" s="16"/>
      <c r="G478" s="16"/>
      <c r="H478" s="16"/>
      <c r="I478" s="16"/>
      <c r="J478" s="16"/>
      <c r="K478" s="16"/>
      <c r="L478" s="32"/>
      <c r="M478" s="16"/>
      <c r="N478" s="16"/>
      <c r="O478" s="16"/>
      <c r="P478" s="16"/>
      <c r="Y478" s="20"/>
      <c r="Z478" s="20"/>
      <c r="AA478" s="20"/>
      <c r="AB478" s="20"/>
      <c r="AC478" s="20"/>
      <c r="AD478" s="20"/>
    </row>
    <row r="479" spans="3:30" s="1" customFormat="1">
      <c r="C479" s="16"/>
      <c r="D479" s="16"/>
      <c r="E479" s="32"/>
      <c r="F479" s="16"/>
      <c r="G479" s="16"/>
      <c r="H479" s="16"/>
      <c r="I479" s="16"/>
      <c r="J479" s="16"/>
      <c r="K479" s="16"/>
      <c r="L479" s="32"/>
      <c r="M479" s="16"/>
      <c r="N479" s="16"/>
      <c r="O479" s="16"/>
      <c r="P479" s="16"/>
      <c r="Y479" s="20"/>
      <c r="Z479" s="20"/>
      <c r="AA479" s="20"/>
      <c r="AB479" s="20"/>
      <c r="AC479" s="20"/>
      <c r="AD479" s="20"/>
    </row>
    <row r="480" spans="3:30" s="1" customFormat="1">
      <c r="C480" s="16"/>
      <c r="D480" s="16"/>
      <c r="E480" s="32"/>
      <c r="F480" s="16"/>
      <c r="G480" s="16"/>
      <c r="H480" s="16"/>
      <c r="I480" s="16"/>
      <c r="J480" s="16"/>
      <c r="K480" s="16"/>
      <c r="L480" s="32"/>
      <c r="M480" s="16"/>
      <c r="N480" s="16"/>
      <c r="O480" s="16"/>
      <c r="P480" s="16"/>
      <c r="Y480" s="20"/>
      <c r="Z480" s="20"/>
      <c r="AA480" s="20"/>
      <c r="AB480" s="20"/>
      <c r="AC480" s="20"/>
      <c r="AD480" s="20"/>
    </row>
    <row r="481" spans="3:30" s="1" customFormat="1">
      <c r="C481" s="16"/>
      <c r="D481" s="16"/>
      <c r="E481" s="32"/>
      <c r="F481" s="16"/>
      <c r="G481" s="16"/>
      <c r="H481" s="16"/>
      <c r="I481" s="16"/>
      <c r="J481" s="16"/>
      <c r="K481" s="16"/>
      <c r="L481" s="32"/>
      <c r="M481" s="16"/>
      <c r="N481" s="16"/>
      <c r="O481" s="16"/>
      <c r="P481" s="16"/>
      <c r="Y481" s="20"/>
      <c r="Z481" s="20"/>
      <c r="AA481" s="20"/>
      <c r="AB481" s="20"/>
      <c r="AC481" s="20"/>
      <c r="AD481" s="20"/>
    </row>
    <row r="482" spans="3:30" s="1" customFormat="1">
      <c r="C482" s="16"/>
      <c r="D482" s="16"/>
      <c r="E482" s="32"/>
      <c r="F482" s="16"/>
      <c r="G482" s="16"/>
      <c r="H482" s="16"/>
      <c r="I482" s="16"/>
      <c r="J482" s="16"/>
      <c r="K482" s="16"/>
      <c r="L482" s="32"/>
      <c r="M482" s="16"/>
      <c r="N482" s="16"/>
      <c r="O482" s="16"/>
      <c r="P482" s="16"/>
      <c r="Y482" s="20"/>
      <c r="Z482" s="20"/>
      <c r="AA482" s="20"/>
      <c r="AB482" s="20"/>
      <c r="AC482" s="20"/>
      <c r="AD482" s="20"/>
    </row>
    <row r="483" spans="3:30" s="1" customFormat="1">
      <c r="C483" s="16"/>
      <c r="D483" s="16"/>
      <c r="E483" s="32"/>
      <c r="F483" s="16"/>
      <c r="G483" s="16"/>
      <c r="H483" s="16"/>
      <c r="I483" s="16"/>
      <c r="J483" s="16"/>
      <c r="K483" s="16"/>
      <c r="L483" s="32"/>
      <c r="M483" s="16"/>
      <c r="N483" s="16"/>
      <c r="O483" s="16"/>
      <c r="P483" s="16"/>
      <c r="Y483" s="20"/>
      <c r="Z483" s="20"/>
      <c r="AA483" s="20"/>
      <c r="AB483" s="20"/>
      <c r="AC483" s="20"/>
      <c r="AD483" s="20"/>
    </row>
    <row r="484" spans="3:30" s="1" customFormat="1">
      <c r="C484" s="16"/>
      <c r="D484" s="16"/>
      <c r="E484" s="32"/>
      <c r="F484" s="16"/>
      <c r="G484" s="16"/>
      <c r="H484" s="16"/>
      <c r="I484" s="16"/>
      <c r="J484" s="16"/>
      <c r="K484" s="16"/>
      <c r="L484" s="32"/>
      <c r="M484" s="16"/>
      <c r="N484" s="16"/>
      <c r="O484" s="16"/>
      <c r="P484" s="16"/>
      <c r="Y484" s="20"/>
      <c r="Z484" s="20"/>
      <c r="AA484" s="20"/>
      <c r="AB484" s="20"/>
      <c r="AC484" s="20"/>
      <c r="AD484" s="20"/>
    </row>
    <row r="485" spans="3:30" s="1" customFormat="1">
      <c r="C485" s="16"/>
      <c r="D485" s="16"/>
      <c r="E485" s="32"/>
      <c r="F485" s="16"/>
      <c r="G485" s="16"/>
      <c r="H485" s="16"/>
      <c r="I485" s="16"/>
      <c r="J485" s="16"/>
      <c r="K485" s="16"/>
      <c r="L485" s="32"/>
      <c r="M485" s="16"/>
      <c r="N485" s="16"/>
      <c r="O485" s="16"/>
      <c r="P485" s="16"/>
      <c r="Y485" s="20"/>
      <c r="Z485" s="20"/>
      <c r="AA485" s="20"/>
      <c r="AB485" s="20"/>
      <c r="AC485" s="20"/>
      <c r="AD485" s="20"/>
    </row>
    <row r="486" spans="3:30" s="1" customFormat="1">
      <c r="C486" s="16"/>
      <c r="D486" s="16"/>
      <c r="E486" s="32"/>
      <c r="F486" s="16"/>
      <c r="G486" s="16"/>
      <c r="H486" s="16"/>
      <c r="I486" s="16"/>
      <c r="J486" s="16"/>
      <c r="K486" s="16"/>
      <c r="L486" s="32"/>
      <c r="M486" s="16"/>
      <c r="N486" s="16"/>
      <c r="O486" s="16"/>
      <c r="P486" s="16"/>
      <c r="Y486" s="20"/>
      <c r="Z486" s="20"/>
      <c r="AA486" s="20"/>
      <c r="AB486" s="20"/>
      <c r="AC486" s="20"/>
      <c r="AD486" s="20"/>
    </row>
    <row r="487" spans="3:30" s="1" customFormat="1">
      <c r="C487" s="16"/>
      <c r="D487" s="16"/>
      <c r="E487" s="32"/>
      <c r="F487" s="16"/>
      <c r="G487" s="16"/>
      <c r="H487" s="16"/>
      <c r="I487" s="16"/>
      <c r="J487" s="16"/>
      <c r="K487" s="16"/>
      <c r="L487" s="32"/>
      <c r="M487" s="16"/>
      <c r="N487" s="16"/>
      <c r="O487" s="16"/>
      <c r="P487" s="16"/>
      <c r="Y487" s="20"/>
      <c r="Z487" s="20"/>
      <c r="AA487" s="20"/>
      <c r="AB487" s="20"/>
      <c r="AC487" s="20"/>
      <c r="AD487" s="20"/>
    </row>
    <row r="488" spans="3:30" s="1" customFormat="1">
      <c r="C488" s="16"/>
      <c r="D488" s="16"/>
      <c r="E488" s="32"/>
      <c r="F488" s="16"/>
      <c r="G488" s="16"/>
      <c r="H488" s="16"/>
      <c r="I488" s="16"/>
      <c r="J488" s="16"/>
      <c r="K488" s="16"/>
      <c r="L488" s="32"/>
      <c r="M488" s="16"/>
      <c r="N488" s="16"/>
      <c r="O488" s="16"/>
      <c r="P488" s="16"/>
      <c r="Y488" s="20"/>
      <c r="Z488" s="20"/>
      <c r="AA488" s="20"/>
      <c r="AB488" s="20"/>
      <c r="AC488" s="20"/>
      <c r="AD488" s="20"/>
    </row>
    <row r="489" spans="3:30" s="1" customFormat="1">
      <c r="C489" s="16"/>
      <c r="D489" s="16"/>
      <c r="E489" s="32"/>
      <c r="F489" s="16"/>
      <c r="G489" s="16"/>
      <c r="H489" s="16"/>
      <c r="I489" s="16"/>
      <c r="J489" s="16"/>
      <c r="K489" s="16"/>
      <c r="L489" s="32"/>
      <c r="M489" s="16"/>
      <c r="N489" s="16"/>
      <c r="O489" s="16"/>
      <c r="P489" s="16"/>
      <c r="Y489" s="20"/>
      <c r="Z489" s="20"/>
      <c r="AA489" s="20"/>
      <c r="AB489" s="20"/>
      <c r="AC489" s="20"/>
      <c r="AD489" s="20"/>
    </row>
    <row r="490" spans="3:30" s="1" customFormat="1">
      <c r="C490" s="16"/>
      <c r="D490" s="16"/>
      <c r="E490" s="32"/>
      <c r="F490" s="16"/>
      <c r="G490" s="16"/>
      <c r="H490" s="16"/>
      <c r="I490" s="16"/>
      <c r="J490" s="16"/>
      <c r="K490" s="16"/>
      <c r="L490" s="32"/>
      <c r="M490" s="16"/>
      <c r="N490" s="16"/>
      <c r="O490" s="16"/>
      <c r="P490" s="16"/>
      <c r="Y490" s="20"/>
      <c r="Z490" s="20"/>
      <c r="AA490" s="20"/>
      <c r="AB490" s="20"/>
      <c r="AC490" s="20"/>
      <c r="AD490" s="20"/>
    </row>
    <row r="491" spans="3:30" s="1" customFormat="1">
      <c r="C491" s="16"/>
      <c r="D491" s="16"/>
      <c r="E491" s="32"/>
      <c r="F491" s="16"/>
      <c r="G491" s="16"/>
      <c r="H491" s="16"/>
      <c r="I491" s="16"/>
      <c r="J491" s="16"/>
      <c r="K491" s="16"/>
      <c r="L491" s="32"/>
      <c r="M491" s="16"/>
      <c r="N491" s="16"/>
      <c r="O491" s="16"/>
      <c r="P491" s="16"/>
      <c r="Y491" s="20"/>
      <c r="Z491" s="20"/>
      <c r="AA491" s="20"/>
      <c r="AB491" s="20"/>
      <c r="AC491" s="20"/>
      <c r="AD491" s="20"/>
    </row>
    <row r="492" spans="3:30" s="1" customFormat="1">
      <c r="C492" s="16"/>
      <c r="D492" s="16"/>
      <c r="E492" s="32"/>
      <c r="F492" s="16"/>
      <c r="G492" s="16"/>
      <c r="H492" s="16"/>
      <c r="I492" s="16"/>
      <c r="J492" s="16"/>
      <c r="K492" s="16"/>
      <c r="L492" s="32"/>
      <c r="M492" s="16"/>
      <c r="N492" s="16"/>
      <c r="O492" s="16"/>
      <c r="P492" s="16"/>
      <c r="Y492" s="20"/>
      <c r="Z492" s="20"/>
      <c r="AA492" s="20"/>
      <c r="AB492" s="20"/>
      <c r="AC492" s="20"/>
      <c r="AD492" s="20"/>
    </row>
    <row r="493" spans="3:30" s="1" customFormat="1">
      <c r="C493" s="16"/>
      <c r="D493" s="16"/>
      <c r="E493" s="32"/>
      <c r="F493" s="16"/>
      <c r="G493" s="16"/>
      <c r="H493" s="16"/>
      <c r="I493" s="16"/>
      <c r="J493" s="16"/>
      <c r="K493" s="16"/>
      <c r="L493" s="32"/>
      <c r="M493" s="16"/>
      <c r="N493" s="16"/>
      <c r="O493" s="16"/>
      <c r="P493" s="16"/>
      <c r="Y493" s="20"/>
      <c r="Z493" s="20"/>
      <c r="AA493" s="20"/>
      <c r="AB493" s="20"/>
      <c r="AC493" s="20"/>
      <c r="AD493" s="20"/>
    </row>
    <row r="494" spans="3:30" s="1" customFormat="1">
      <c r="C494" s="16"/>
      <c r="D494" s="16"/>
      <c r="E494" s="32"/>
      <c r="F494" s="16"/>
      <c r="G494" s="16"/>
      <c r="H494" s="16"/>
      <c r="I494" s="16"/>
      <c r="J494" s="16"/>
      <c r="K494" s="16"/>
      <c r="L494" s="32"/>
      <c r="M494" s="16"/>
      <c r="N494" s="16"/>
      <c r="O494" s="16"/>
      <c r="P494" s="16"/>
      <c r="Y494" s="20"/>
      <c r="Z494" s="20"/>
      <c r="AA494" s="20"/>
      <c r="AB494" s="20"/>
      <c r="AC494" s="20"/>
      <c r="AD494" s="20"/>
    </row>
    <row r="495" spans="3:30" s="1" customFormat="1">
      <c r="C495" s="16"/>
      <c r="D495" s="16"/>
      <c r="E495" s="32"/>
      <c r="F495" s="16"/>
      <c r="G495" s="16"/>
      <c r="H495" s="16"/>
      <c r="I495" s="16"/>
      <c r="J495" s="16"/>
      <c r="K495" s="16"/>
      <c r="L495" s="32"/>
      <c r="M495" s="16"/>
      <c r="N495" s="16"/>
      <c r="O495" s="16"/>
      <c r="P495" s="16"/>
      <c r="Y495" s="20"/>
      <c r="Z495" s="20"/>
      <c r="AA495" s="20"/>
      <c r="AB495" s="20"/>
      <c r="AC495" s="20"/>
      <c r="AD495" s="20"/>
    </row>
    <row r="496" spans="3:30" s="1" customFormat="1">
      <c r="C496" s="16"/>
      <c r="D496" s="16"/>
      <c r="E496" s="32"/>
      <c r="F496" s="16"/>
      <c r="G496" s="16"/>
      <c r="H496" s="16"/>
      <c r="I496" s="16"/>
      <c r="J496" s="16"/>
      <c r="K496" s="16"/>
      <c r="L496" s="32"/>
      <c r="M496" s="16"/>
      <c r="N496" s="16"/>
      <c r="O496" s="16"/>
      <c r="P496" s="16"/>
      <c r="Y496" s="20"/>
      <c r="Z496" s="20"/>
      <c r="AA496" s="20"/>
      <c r="AB496" s="20"/>
      <c r="AC496" s="20"/>
      <c r="AD496" s="20"/>
    </row>
    <row r="497" spans="3:30" s="1" customFormat="1">
      <c r="C497" s="16"/>
      <c r="D497" s="16"/>
      <c r="E497" s="32"/>
      <c r="F497" s="16"/>
      <c r="G497" s="16"/>
      <c r="H497" s="16"/>
      <c r="I497" s="16"/>
      <c r="J497" s="16"/>
      <c r="K497" s="16"/>
      <c r="L497" s="32"/>
      <c r="M497" s="16"/>
      <c r="N497" s="16"/>
      <c r="O497" s="16"/>
      <c r="P497" s="16"/>
      <c r="Y497" s="20"/>
      <c r="Z497" s="20"/>
      <c r="AA497" s="20"/>
      <c r="AB497" s="20"/>
      <c r="AC497" s="20"/>
      <c r="AD497" s="20"/>
    </row>
    <row r="498" spans="3:30" s="1" customFormat="1">
      <c r="C498" s="16"/>
      <c r="D498" s="16"/>
      <c r="E498" s="32"/>
      <c r="F498" s="16"/>
      <c r="G498" s="16"/>
      <c r="H498" s="16"/>
      <c r="I498" s="16"/>
      <c r="J498" s="16"/>
      <c r="K498" s="16"/>
      <c r="L498" s="32"/>
      <c r="M498" s="16"/>
      <c r="N498" s="16"/>
      <c r="O498" s="16"/>
      <c r="P498" s="16"/>
      <c r="Y498" s="20"/>
      <c r="Z498" s="20"/>
      <c r="AA498" s="20"/>
      <c r="AB498" s="20"/>
      <c r="AC498" s="20"/>
      <c r="AD498" s="20"/>
    </row>
    <row r="499" spans="3:30" s="1" customFormat="1">
      <c r="C499" s="16"/>
      <c r="D499" s="16"/>
      <c r="E499" s="32"/>
      <c r="F499" s="16"/>
      <c r="G499" s="16"/>
      <c r="H499" s="16"/>
      <c r="I499" s="16"/>
      <c r="J499" s="16"/>
      <c r="K499" s="16"/>
      <c r="L499" s="32"/>
      <c r="M499" s="16"/>
      <c r="N499" s="16"/>
      <c r="O499" s="16"/>
      <c r="P499" s="16"/>
      <c r="Y499" s="20"/>
      <c r="Z499" s="20"/>
      <c r="AA499" s="20"/>
      <c r="AB499" s="20"/>
      <c r="AC499" s="20"/>
      <c r="AD499" s="20"/>
    </row>
    <row r="500" spans="3:30" s="1" customFormat="1">
      <c r="C500" s="16"/>
      <c r="D500" s="16"/>
      <c r="E500" s="32"/>
      <c r="F500" s="16"/>
      <c r="G500" s="16"/>
      <c r="H500" s="16"/>
      <c r="I500" s="16"/>
      <c r="J500" s="16"/>
      <c r="K500" s="16"/>
      <c r="L500" s="32"/>
      <c r="M500" s="16"/>
      <c r="N500" s="16"/>
      <c r="O500" s="16"/>
      <c r="P500" s="16"/>
      <c r="Y500" s="20"/>
      <c r="Z500" s="20"/>
      <c r="AA500" s="20"/>
      <c r="AB500" s="20"/>
      <c r="AC500" s="20"/>
      <c r="AD500" s="20"/>
    </row>
    <row r="501" spans="3:30" s="1" customFormat="1">
      <c r="C501" s="16"/>
      <c r="D501" s="16"/>
      <c r="E501" s="32"/>
      <c r="F501" s="16"/>
      <c r="G501" s="16"/>
      <c r="H501" s="16"/>
      <c r="I501" s="16"/>
      <c r="J501" s="16"/>
      <c r="K501" s="16"/>
      <c r="L501" s="32"/>
      <c r="M501" s="16"/>
      <c r="N501" s="16"/>
      <c r="O501" s="16"/>
      <c r="P501" s="16"/>
      <c r="Y501" s="20"/>
      <c r="Z501" s="20"/>
      <c r="AA501" s="20"/>
      <c r="AB501" s="20"/>
      <c r="AC501" s="20"/>
      <c r="AD501" s="20"/>
    </row>
    <row r="502" spans="3:30" s="1" customFormat="1">
      <c r="C502" s="16"/>
      <c r="D502" s="16"/>
      <c r="E502" s="32"/>
      <c r="F502" s="16"/>
      <c r="G502" s="16"/>
      <c r="H502" s="16"/>
      <c r="I502" s="16"/>
      <c r="J502" s="16"/>
      <c r="K502" s="16"/>
      <c r="L502" s="32"/>
      <c r="M502" s="16"/>
      <c r="N502" s="16"/>
      <c r="O502" s="16"/>
      <c r="P502" s="16"/>
      <c r="Y502" s="20"/>
      <c r="Z502" s="20"/>
      <c r="AA502" s="20"/>
      <c r="AB502" s="20"/>
      <c r="AC502" s="20"/>
      <c r="AD502" s="20"/>
    </row>
    <row r="503" spans="3:30" s="1" customFormat="1">
      <c r="C503" s="16"/>
      <c r="D503" s="16"/>
      <c r="E503" s="32"/>
      <c r="F503" s="16"/>
      <c r="G503" s="16"/>
      <c r="H503" s="16"/>
      <c r="I503" s="16"/>
      <c r="J503" s="16"/>
      <c r="K503" s="16"/>
      <c r="L503" s="32"/>
      <c r="M503" s="16"/>
      <c r="N503" s="16"/>
      <c r="O503" s="16"/>
      <c r="P503" s="16"/>
      <c r="Y503" s="20"/>
      <c r="Z503" s="20"/>
      <c r="AA503" s="20"/>
      <c r="AB503" s="20"/>
      <c r="AC503" s="20"/>
      <c r="AD503" s="20"/>
    </row>
    <row r="504" spans="3:30" s="1" customFormat="1">
      <c r="C504" s="16"/>
      <c r="D504" s="16"/>
      <c r="E504" s="32"/>
      <c r="F504" s="16"/>
      <c r="G504" s="16"/>
      <c r="H504" s="16"/>
      <c r="I504" s="16"/>
      <c r="J504" s="16"/>
      <c r="K504" s="16"/>
      <c r="L504" s="32"/>
      <c r="M504" s="16"/>
      <c r="N504" s="16"/>
      <c r="O504" s="16"/>
      <c r="P504" s="16"/>
      <c r="Y504" s="20"/>
      <c r="Z504" s="20"/>
      <c r="AA504" s="20"/>
      <c r="AB504" s="20"/>
      <c r="AC504" s="20"/>
      <c r="AD504" s="20"/>
    </row>
    <row r="505" spans="3:30" s="1" customFormat="1">
      <c r="C505" s="16"/>
      <c r="D505" s="16"/>
      <c r="E505" s="32"/>
      <c r="F505" s="16"/>
      <c r="G505" s="16"/>
      <c r="H505" s="16"/>
      <c r="I505" s="16"/>
      <c r="J505" s="16"/>
      <c r="K505" s="16"/>
      <c r="L505" s="32"/>
      <c r="M505" s="16"/>
      <c r="N505" s="16"/>
      <c r="O505" s="16"/>
      <c r="P505" s="16"/>
      <c r="Y505" s="20"/>
      <c r="Z505" s="20"/>
      <c r="AA505" s="20"/>
      <c r="AB505" s="20"/>
      <c r="AC505" s="20"/>
      <c r="AD505" s="20"/>
    </row>
    <row r="506" spans="3:30" s="1" customFormat="1">
      <c r="C506" s="16"/>
      <c r="D506" s="16"/>
      <c r="E506" s="32"/>
      <c r="F506" s="16"/>
      <c r="G506" s="16"/>
      <c r="H506" s="16"/>
      <c r="I506" s="16"/>
      <c r="J506" s="16"/>
      <c r="K506" s="16"/>
      <c r="L506" s="32"/>
      <c r="M506" s="16"/>
      <c r="N506" s="16"/>
      <c r="O506" s="16"/>
      <c r="P506" s="16"/>
      <c r="Y506" s="20"/>
      <c r="Z506" s="20"/>
      <c r="AA506" s="20"/>
      <c r="AB506" s="20"/>
      <c r="AC506" s="20"/>
      <c r="AD506" s="20"/>
    </row>
    <row r="507" spans="3:30" s="1" customFormat="1">
      <c r="C507" s="16"/>
      <c r="D507" s="16"/>
      <c r="E507" s="32"/>
      <c r="F507" s="16"/>
      <c r="G507" s="16"/>
      <c r="H507" s="16"/>
      <c r="I507" s="16"/>
      <c r="J507" s="16"/>
      <c r="K507" s="16"/>
      <c r="L507" s="32"/>
      <c r="M507" s="16"/>
      <c r="N507" s="16"/>
      <c r="O507" s="16"/>
      <c r="P507" s="16"/>
      <c r="Y507" s="20"/>
      <c r="Z507" s="20"/>
      <c r="AA507" s="20"/>
      <c r="AB507" s="20"/>
      <c r="AC507" s="20"/>
      <c r="AD507" s="20"/>
    </row>
    <row r="508" spans="3:30" s="1" customFormat="1">
      <c r="C508" s="16"/>
      <c r="D508" s="16"/>
      <c r="E508" s="32"/>
      <c r="F508" s="16"/>
      <c r="G508" s="16"/>
      <c r="H508" s="16"/>
      <c r="I508" s="16"/>
      <c r="J508" s="16"/>
      <c r="K508" s="16"/>
      <c r="L508" s="32"/>
      <c r="M508" s="16"/>
      <c r="N508" s="16"/>
      <c r="O508" s="16"/>
      <c r="P508" s="16"/>
      <c r="Y508" s="20"/>
      <c r="Z508" s="20"/>
      <c r="AA508" s="20"/>
      <c r="AB508" s="20"/>
      <c r="AC508" s="20"/>
      <c r="AD508" s="20"/>
    </row>
    <row r="509" spans="3:30" s="1" customFormat="1">
      <c r="C509" s="16"/>
      <c r="D509" s="16"/>
      <c r="E509" s="32"/>
      <c r="F509" s="16"/>
      <c r="G509" s="16"/>
      <c r="H509" s="16"/>
      <c r="I509" s="16"/>
      <c r="J509" s="16"/>
      <c r="K509" s="16"/>
      <c r="L509" s="32"/>
      <c r="M509" s="16"/>
      <c r="N509" s="16"/>
      <c r="O509" s="16"/>
      <c r="P509" s="16"/>
      <c r="Y509" s="20"/>
      <c r="Z509" s="20"/>
      <c r="AA509" s="20"/>
      <c r="AB509" s="20"/>
      <c r="AC509" s="20"/>
      <c r="AD509" s="20"/>
    </row>
    <row r="510" spans="3:30" s="1" customFormat="1">
      <c r="C510" s="16"/>
      <c r="D510" s="16"/>
      <c r="E510" s="32"/>
      <c r="F510" s="16"/>
      <c r="G510" s="16"/>
      <c r="H510" s="16"/>
      <c r="I510" s="16"/>
      <c r="J510" s="16"/>
      <c r="K510" s="16"/>
      <c r="L510" s="32"/>
      <c r="M510" s="16"/>
      <c r="N510" s="16"/>
      <c r="O510" s="16"/>
      <c r="P510" s="16"/>
      <c r="Y510" s="20"/>
      <c r="Z510" s="20"/>
      <c r="AA510" s="20"/>
      <c r="AB510" s="20"/>
      <c r="AC510" s="20"/>
      <c r="AD510" s="20"/>
    </row>
    <row r="511" spans="3:30" s="1" customFormat="1">
      <c r="C511" s="16"/>
      <c r="D511" s="16"/>
      <c r="E511" s="32"/>
      <c r="F511" s="16"/>
      <c r="G511" s="16"/>
      <c r="H511" s="16"/>
      <c r="I511" s="16"/>
      <c r="J511" s="16"/>
      <c r="K511" s="16"/>
      <c r="L511" s="32"/>
      <c r="M511" s="16"/>
      <c r="N511" s="16"/>
      <c r="O511" s="16"/>
      <c r="P511" s="16"/>
      <c r="Y511" s="20"/>
      <c r="Z511" s="20"/>
      <c r="AA511" s="20"/>
      <c r="AB511" s="20"/>
      <c r="AC511" s="20"/>
      <c r="AD511" s="20"/>
    </row>
    <row r="512" spans="3:30" s="1" customFormat="1">
      <c r="C512" s="16"/>
      <c r="D512" s="16"/>
      <c r="E512" s="32"/>
      <c r="F512" s="16"/>
      <c r="G512" s="16"/>
      <c r="H512" s="16"/>
      <c r="I512" s="16"/>
      <c r="J512" s="16"/>
      <c r="K512" s="16"/>
      <c r="L512" s="32"/>
      <c r="M512" s="16"/>
      <c r="N512" s="16"/>
      <c r="O512" s="16"/>
      <c r="P512" s="16"/>
      <c r="Y512" s="20"/>
      <c r="Z512" s="20"/>
      <c r="AA512" s="20"/>
      <c r="AB512" s="20"/>
      <c r="AC512" s="20"/>
      <c r="AD512" s="20"/>
    </row>
    <row r="513" spans="3:30" s="1" customFormat="1">
      <c r="C513" s="16"/>
      <c r="D513" s="16"/>
      <c r="E513" s="32"/>
      <c r="F513" s="16"/>
      <c r="G513" s="16"/>
      <c r="H513" s="16"/>
      <c r="I513" s="16"/>
      <c r="J513" s="16"/>
      <c r="K513" s="16"/>
      <c r="L513" s="32"/>
      <c r="M513" s="16"/>
      <c r="N513" s="16"/>
      <c r="O513" s="16"/>
      <c r="P513" s="16"/>
      <c r="Y513" s="20"/>
      <c r="Z513" s="20"/>
      <c r="AA513" s="20"/>
      <c r="AB513" s="20"/>
      <c r="AC513" s="20"/>
      <c r="AD513" s="20"/>
    </row>
    <row r="514" spans="3:30" s="1" customFormat="1">
      <c r="C514" s="16"/>
      <c r="D514" s="16"/>
      <c r="E514" s="32"/>
      <c r="F514" s="16"/>
      <c r="G514" s="16"/>
      <c r="H514" s="16"/>
      <c r="I514" s="16"/>
      <c r="J514" s="16"/>
      <c r="K514" s="16"/>
      <c r="L514" s="32"/>
      <c r="M514" s="16"/>
      <c r="N514" s="16"/>
      <c r="O514" s="16"/>
      <c r="P514" s="16"/>
      <c r="Y514" s="20"/>
      <c r="Z514" s="20"/>
      <c r="AA514" s="20"/>
      <c r="AB514" s="20"/>
      <c r="AC514" s="20"/>
      <c r="AD514" s="20"/>
    </row>
    <row r="515" spans="3:30" s="1" customFormat="1">
      <c r="C515" s="16"/>
      <c r="D515" s="16"/>
      <c r="E515" s="32"/>
      <c r="F515" s="16"/>
      <c r="G515" s="16"/>
      <c r="H515" s="16"/>
      <c r="I515" s="16"/>
      <c r="J515" s="16"/>
      <c r="K515" s="16"/>
      <c r="L515" s="32"/>
      <c r="M515" s="16"/>
      <c r="N515" s="16"/>
      <c r="O515" s="16"/>
      <c r="P515" s="16"/>
      <c r="Y515" s="20"/>
      <c r="Z515" s="20"/>
      <c r="AA515" s="20"/>
      <c r="AB515" s="20"/>
      <c r="AC515" s="20"/>
      <c r="AD515" s="20"/>
    </row>
    <row r="516" spans="3:30" s="1" customFormat="1">
      <c r="C516" s="16"/>
      <c r="D516" s="16"/>
      <c r="E516" s="32"/>
      <c r="F516" s="16"/>
      <c r="G516" s="16"/>
      <c r="H516" s="16"/>
      <c r="I516" s="16"/>
      <c r="J516" s="16"/>
      <c r="K516" s="16"/>
      <c r="L516" s="32"/>
      <c r="M516" s="16"/>
      <c r="N516" s="16"/>
      <c r="O516" s="16"/>
      <c r="P516" s="16"/>
      <c r="Y516" s="20"/>
      <c r="Z516" s="20"/>
      <c r="AA516" s="20"/>
      <c r="AB516" s="20"/>
      <c r="AC516" s="20"/>
      <c r="AD516" s="20"/>
    </row>
    <row r="517" spans="3:30" s="1" customFormat="1">
      <c r="C517" s="16"/>
      <c r="D517" s="16"/>
      <c r="E517" s="32"/>
      <c r="F517" s="16"/>
      <c r="G517" s="16"/>
      <c r="H517" s="16"/>
      <c r="I517" s="16"/>
      <c r="J517" s="16"/>
      <c r="K517" s="16"/>
      <c r="L517" s="32"/>
      <c r="M517" s="16"/>
      <c r="N517" s="16"/>
      <c r="O517" s="16"/>
      <c r="P517" s="16"/>
      <c r="Y517" s="20"/>
      <c r="Z517" s="20"/>
      <c r="AA517" s="20"/>
      <c r="AB517" s="20"/>
      <c r="AC517" s="20"/>
      <c r="AD517" s="20"/>
    </row>
    <row r="518" spans="3:30" s="1" customFormat="1">
      <c r="C518" s="16"/>
      <c r="D518" s="16"/>
      <c r="E518" s="32"/>
      <c r="F518" s="16"/>
      <c r="G518" s="16"/>
      <c r="H518" s="16"/>
      <c r="I518" s="16"/>
      <c r="J518" s="16"/>
      <c r="K518" s="16"/>
      <c r="L518" s="32"/>
      <c r="M518" s="16"/>
      <c r="N518" s="16"/>
      <c r="O518" s="16"/>
      <c r="P518" s="16"/>
      <c r="Y518" s="20"/>
      <c r="Z518" s="20"/>
      <c r="AA518" s="20"/>
      <c r="AB518" s="20"/>
      <c r="AC518" s="20"/>
      <c r="AD518" s="20"/>
    </row>
    <row r="519" spans="3:30" s="1" customFormat="1">
      <c r="C519" s="16"/>
      <c r="D519" s="16"/>
      <c r="E519" s="32"/>
      <c r="F519" s="16"/>
      <c r="G519" s="16"/>
      <c r="H519" s="16"/>
      <c r="I519" s="16"/>
      <c r="J519" s="16"/>
      <c r="K519" s="16"/>
      <c r="L519" s="32"/>
      <c r="M519" s="16"/>
      <c r="N519" s="16"/>
      <c r="O519" s="16"/>
      <c r="P519" s="16"/>
      <c r="Y519" s="20"/>
      <c r="Z519" s="20"/>
      <c r="AA519" s="20"/>
      <c r="AB519" s="20"/>
      <c r="AC519" s="20"/>
      <c r="AD519" s="20"/>
    </row>
    <row r="520" spans="3:30" s="1" customFormat="1">
      <c r="C520" s="16"/>
      <c r="D520" s="16"/>
      <c r="E520" s="32"/>
      <c r="F520" s="16"/>
      <c r="G520" s="16"/>
      <c r="H520" s="16"/>
      <c r="I520" s="16"/>
      <c r="J520" s="16"/>
      <c r="K520" s="16"/>
      <c r="L520" s="32"/>
      <c r="M520" s="16"/>
      <c r="N520" s="16"/>
      <c r="O520" s="16"/>
      <c r="P520" s="16"/>
      <c r="Y520" s="20"/>
      <c r="Z520" s="20"/>
      <c r="AA520" s="20"/>
      <c r="AB520" s="20"/>
      <c r="AC520" s="20"/>
      <c r="AD520" s="20"/>
    </row>
    <row r="521" spans="3:30" s="1" customFormat="1">
      <c r="C521" s="16"/>
      <c r="D521" s="16"/>
      <c r="E521" s="32"/>
      <c r="F521" s="16"/>
      <c r="G521" s="16"/>
      <c r="H521" s="16"/>
      <c r="I521" s="16"/>
      <c r="J521" s="16"/>
      <c r="K521" s="16"/>
      <c r="L521" s="32"/>
      <c r="M521" s="16"/>
      <c r="N521" s="16"/>
      <c r="O521" s="16"/>
      <c r="P521" s="16"/>
      <c r="Y521" s="20"/>
      <c r="Z521" s="20"/>
      <c r="AA521" s="20"/>
      <c r="AB521" s="20"/>
      <c r="AC521" s="20"/>
      <c r="AD521" s="20"/>
    </row>
    <row r="522" spans="3:30" s="1" customFormat="1">
      <c r="C522" s="16"/>
      <c r="D522" s="16"/>
      <c r="E522" s="32"/>
      <c r="F522" s="16"/>
      <c r="G522" s="16"/>
      <c r="H522" s="16"/>
      <c r="I522" s="16"/>
      <c r="J522" s="16"/>
      <c r="K522" s="16"/>
      <c r="L522" s="32"/>
      <c r="M522" s="16"/>
      <c r="N522" s="16"/>
      <c r="O522" s="16"/>
      <c r="P522" s="16"/>
      <c r="Y522" s="20"/>
      <c r="Z522" s="20"/>
      <c r="AA522" s="20"/>
      <c r="AB522" s="20"/>
      <c r="AC522" s="20"/>
      <c r="AD522" s="20"/>
    </row>
    <row r="523" spans="3:30" s="1" customFormat="1">
      <c r="C523" s="16"/>
      <c r="D523" s="16"/>
      <c r="E523" s="32"/>
      <c r="F523" s="16"/>
      <c r="G523" s="16"/>
      <c r="H523" s="16"/>
      <c r="I523" s="16"/>
      <c r="J523" s="16"/>
      <c r="K523" s="16"/>
      <c r="L523" s="32"/>
      <c r="M523" s="16"/>
      <c r="N523" s="16"/>
      <c r="O523" s="16"/>
      <c r="P523" s="16"/>
      <c r="Y523" s="20"/>
      <c r="Z523" s="20"/>
      <c r="AA523" s="20"/>
      <c r="AB523" s="20"/>
      <c r="AC523" s="20"/>
      <c r="AD523" s="20"/>
    </row>
    <row r="524" spans="3:30" s="1" customFormat="1">
      <c r="C524" s="16"/>
      <c r="D524" s="16"/>
      <c r="E524" s="32"/>
      <c r="F524" s="16"/>
      <c r="G524" s="16"/>
      <c r="H524" s="16"/>
      <c r="I524" s="16"/>
      <c r="J524" s="16"/>
      <c r="K524" s="16"/>
      <c r="L524" s="32"/>
      <c r="M524" s="16"/>
      <c r="N524" s="16"/>
      <c r="O524" s="16"/>
      <c r="P524" s="16"/>
      <c r="Y524" s="20"/>
      <c r="Z524" s="20"/>
      <c r="AA524" s="20"/>
      <c r="AB524" s="20"/>
      <c r="AC524" s="20"/>
      <c r="AD524" s="20"/>
    </row>
    <row r="525" spans="3:30" s="1" customFormat="1">
      <c r="C525" s="16"/>
      <c r="D525" s="16"/>
      <c r="E525" s="32"/>
      <c r="F525" s="16"/>
      <c r="G525" s="16"/>
      <c r="H525" s="16"/>
      <c r="I525" s="16"/>
      <c r="J525" s="16"/>
      <c r="K525" s="16"/>
      <c r="L525" s="32"/>
      <c r="M525" s="16"/>
      <c r="N525" s="16"/>
      <c r="O525" s="16"/>
      <c r="P525" s="16"/>
      <c r="Y525" s="20"/>
      <c r="Z525" s="20"/>
      <c r="AA525" s="20"/>
      <c r="AB525" s="20"/>
      <c r="AC525" s="20"/>
      <c r="AD525" s="20"/>
    </row>
    <row r="526" spans="3:30" s="1" customFormat="1">
      <c r="C526" s="16"/>
      <c r="D526" s="16"/>
      <c r="E526" s="32"/>
      <c r="F526" s="16"/>
      <c r="G526" s="16"/>
      <c r="H526" s="16"/>
      <c r="I526" s="16"/>
      <c r="J526" s="16"/>
      <c r="K526" s="16"/>
      <c r="L526" s="32"/>
      <c r="M526" s="16"/>
      <c r="N526" s="16"/>
      <c r="O526" s="16"/>
      <c r="P526" s="16"/>
      <c r="Y526" s="20"/>
      <c r="Z526" s="20"/>
      <c r="AA526" s="20"/>
      <c r="AB526" s="20"/>
      <c r="AC526" s="20"/>
      <c r="AD526" s="20"/>
    </row>
    <row r="527" spans="3:30" s="1" customFormat="1">
      <c r="C527" s="16"/>
      <c r="D527" s="16"/>
      <c r="E527" s="32"/>
      <c r="F527" s="16"/>
      <c r="G527" s="16"/>
      <c r="H527" s="16"/>
      <c r="I527" s="16"/>
      <c r="J527" s="16"/>
      <c r="K527" s="16"/>
      <c r="L527" s="32"/>
      <c r="M527" s="16"/>
      <c r="N527" s="16"/>
      <c r="O527" s="16"/>
      <c r="P527" s="16"/>
      <c r="Y527" s="20"/>
      <c r="Z527" s="20"/>
      <c r="AA527" s="20"/>
      <c r="AB527" s="20"/>
      <c r="AC527" s="20"/>
      <c r="AD527" s="20"/>
    </row>
    <row r="528" spans="3:30" s="1" customFormat="1">
      <c r="C528" s="16"/>
      <c r="D528" s="16"/>
      <c r="E528" s="32"/>
      <c r="F528" s="16"/>
      <c r="G528" s="16"/>
      <c r="H528" s="16"/>
      <c r="I528" s="16"/>
      <c r="J528" s="16"/>
      <c r="K528" s="16"/>
      <c r="L528" s="32"/>
      <c r="M528" s="16"/>
      <c r="N528" s="16"/>
      <c r="O528" s="16"/>
      <c r="P528" s="16"/>
      <c r="Y528" s="20"/>
      <c r="Z528" s="20"/>
      <c r="AA528" s="20"/>
      <c r="AB528" s="20"/>
      <c r="AC528" s="20"/>
      <c r="AD528" s="20"/>
    </row>
    <row r="529" spans="3:30" s="1" customFormat="1">
      <c r="C529" s="16"/>
      <c r="D529" s="16"/>
      <c r="E529" s="32"/>
      <c r="F529" s="16"/>
      <c r="G529" s="16"/>
      <c r="H529" s="16"/>
      <c r="I529" s="16"/>
      <c r="J529" s="16"/>
      <c r="K529" s="16"/>
      <c r="L529" s="32"/>
      <c r="M529" s="16"/>
      <c r="N529" s="16"/>
      <c r="O529" s="16"/>
      <c r="P529" s="16"/>
      <c r="Y529" s="20"/>
      <c r="Z529" s="20"/>
      <c r="AA529" s="20"/>
      <c r="AB529" s="20"/>
      <c r="AC529" s="20"/>
      <c r="AD529" s="20"/>
    </row>
    <row r="530" spans="3:30" s="1" customFormat="1">
      <c r="C530" s="16"/>
      <c r="D530" s="16"/>
      <c r="E530" s="32"/>
      <c r="F530" s="16"/>
      <c r="G530" s="16"/>
      <c r="H530" s="16"/>
      <c r="I530" s="16"/>
      <c r="J530" s="16"/>
      <c r="K530" s="16"/>
      <c r="L530" s="32"/>
      <c r="M530" s="16"/>
      <c r="N530" s="16"/>
      <c r="O530" s="16"/>
      <c r="P530" s="16"/>
      <c r="Y530" s="20"/>
      <c r="Z530" s="20"/>
      <c r="AA530" s="20"/>
      <c r="AB530" s="20"/>
      <c r="AC530" s="20"/>
      <c r="AD530" s="20"/>
    </row>
    <row r="531" spans="3:30" s="1" customFormat="1">
      <c r="C531" s="16"/>
      <c r="D531" s="16"/>
      <c r="E531" s="32"/>
      <c r="F531" s="16"/>
      <c r="G531" s="16"/>
      <c r="H531" s="16"/>
      <c r="I531" s="16"/>
      <c r="J531" s="16"/>
      <c r="K531" s="16"/>
      <c r="L531" s="32"/>
      <c r="M531" s="16"/>
      <c r="N531" s="16"/>
      <c r="O531" s="16"/>
      <c r="P531" s="16"/>
      <c r="Y531" s="20"/>
      <c r="Z531" s="20"/>
      <c r="AA531" s="20"/>
      <c r="AB531" s="20"/>
      <c r="AC531" s="20"/>
      <c r="AD531" s="20"/>
    </row>
    <row r="532" spans="3:30" s="1" customFormat="1">
      <c r="C532" s="16"/>
      <c r="D532" s="16"/>
      <c r="E532" s="32"/>
      <c r="F532" s="16"/>
      <c r="G532" s="16"/>
      <c r="H532" s="16"/>
      <c r="I532" s="16"/>
      <c r="J532" s="16"/>
      <c r="K532" s="16"/>
      <c r="L532" s="32"/>
      <c r="M532" s="16"/>
      <c r="N532" s="16"/>
      <c r="O532" s="16"/>
      <c r="P532" s="16"/>
      <c r="Y532" s="20"/>
      <c r="Z532" s="20"/>
      <c r="AA532" s="20"/>
      <c r="AB532" s="20"/>
      <c r="AC532" s="20"/>
      <c r="AD532" s="20"/>
    </row>
    <row r="533" spans="3:30" s="1" customFormat="1">
      <c r="C533" s="16"/>
      <c r="D533" s="16"/>
      <c r="E533" s="32"/>
      <c r="F533" s="16"/>
      <c r="G533" s="16"/>
      <c r="H533" s="16"/>
      <c r="I533" s="16"/>
      <c r="J533" s="16"/>
      <c r="K533" s="16"/>
      <c r="L533" s="32"/>
      <c r="M533" s="16"/>
      <c r="N533" s="16"/>
      <c r="O533" s="16"/>
      <c r="P533" s="16"/>
      <c r="Y533" s="20"/>
      <c r="Z533" s="20"/>
      <c r="AA533" s="20"/>
      <c r="AB533" s="20"/>
      <c r="AC533" s="20"/>
      <c r="AD533" s="20"/>
    </row>
    <row r="534" spans="3:30" s="1" customFormat="1">
      <c r="C534" s="16"/>
      <c r="D534" s="16"/>
      <c r="E534" s="32"/>
      <c r="F534" s="16"/>
      <c r="G534" s="16"/>
      <c r="H534" s="16"/>
      <c r="I534" s="16"/>
      <c r="J534" s="16"/>
      <c r="K534" s="16"/>
      <c r="L534" s="32"/>
      <c r="M534" s="16"/>
      <c r="N534" s="16"/>
      <c r="O534" s="16"/>
      <c r="P534" s="16"/>
      <c r="Y534" s="20"/>
      <c r="Z534" s="20"/>
      <c r="AA534" s="20"/>
      <c r="AB534" s="20"/>
      <c r="AC534" s="20"/>
      <c r="AD534" s="20"/>
    </row>
    <row r="535" spans="3:30" s="1" customFormat="1">
      <c r="C535" s="16"/>
      <c r="D535" s="16"/>
      <c r="E535" s="32"/>
      <c r="F535" s="16"/>
      <c r="G535" s="16"/>
      <c r="H535" s="16"/>
      <c r="I535" s="16"/>
      <c r="J535" s="16"/>
      <c r="K535" s="16"/>
      <c r="L535" s="32"/>
      <c r="M535" s="16"/>
      <c r="N535" s="16"/>
      <c r="O535" s="16"/>
      <c r="P535" s="16"/>
      <c r="Y535" s="20"/>
      <c r="Z535" s="20"/>
      <c r="AA535" s="20"/>
      <c r="AB535" s="20"/>
      <c r="AC535" s="20"/>
      <c r="AD535" s="20"/>
    </row>
    <row r="536" spans="3:30" s="1" customFormat="1">
      <c r="C536" s="16"/>
      <c r="D536" s="16"/>
      <c r="E536" s="32"/>
      <c r="F536" s="16"/>
      <c r="G536" s="16"/>
      <c r="H536" s="16"/>
      <c r="I536" s="16"/>
      <c r="J536" s="16"/>
      <c r="K536" s="16"/>
      <c r="L536" s="32"/>
      <c r="M536" s="16"/>
      <c r="N536" s="16"/>
      <c r="O536" s="16"/>
      <c r="P536" s="16"/>
      <c r="Y536" s="20"/>
      <c r="Z536" s="20"/>
      <c r="AA536" s="20"/>
      <c r="AB536" s="20"/>
      <c r="AC536" s="20"/>
      <c r="AD536" s="20"/>
    </row>
    <row r="537" spans="3:30" s="1" customFormat="1">
      <c r="C537" s="16"/>
      <c r="D537" s="16"/>
      <c r="E537" s="32"/>
      <c r="F537" s="16"/>
      <c r="G537" s="16"/>
      <c r="H537" s="16"/>
      <c r="I537" s="16"/>
      <c r="J537" s="16"/>
      <c r="K537" s="16"/>
      <c r="L537" s="32"/>
      <c r="M537" s="16"/>
      <c r="N537" s="16"/>
      <c r="O537" s="16"/>
      <c r="P537" s="16"/>
      <c r="Y537" s="20"/>
      <c r="Z537" s="20"/>
      <c r="AA537" s="20"/>
      <c r="AB537" s="20"/>
      <c r="AC537" s="20"/>
      <c r="AD537" s="20"/>
    </row>
    <row r="538" spans="3:30" s="1" customFormat="1">
      <c r="C538" s="16"/>
      <c r="D538" s="16"/>
      <c r="E538" s="32"/>
      <c r="F538" s="16"/>
      <c r="G538" s="16"/>
      <c r="H538" s="16"/>
      <c r="I538" s="16"/>
      <c r="J538" s="16"/>
      <c r="K538" s="16"/>
      <c r="L538" s="32"/>
      <c r="M538" s="16"/>
      <c r="N538" s="16"/>
      <c r="O538" s="16"/>
      <c r="P538" s="16"/>
      <c r="Y538" s="20"/>
      <c r="Z538" s="20"/>
      <c r="AA538" s="20"/>
      <c r="AB538" s="20"/>
      <c r="AC538" s="20"/>
      <c r="AD538" s="20"/>
    </row>
    <row r="539" spans="3:30" s="1" customFormat="1">
      <c r="C539" s="16"/>
      <c r="D539" s="16"/>
      <c r="E539" s="32"/>
      <c r="F539" s="16"/>
      <c r="G539" s="16"/>
      <c r="H539" s="16"/>
      <c r="I539" s="16"/>
      <c r="J539" s="16"/>
      <c r="K539" s="16"/>
      <c r="L539" s="32"/>
      <c r="M539" s="16"/>
      <c r="N539" s="16"/>
      <c r="O539" s="16"/>
      <c r="P539" s="16"/>
      <c r="Y539" s="20"/>
      <c r="Z539" s="20"/>
      <c r="AA539" s="20"/>
      <c r="AB539" s="20"/>
      <c r="AC539" s="20"/>
      <c r="AD539" s="20"/>
    </row>
    <row r="540" spans="3:30" s="1" customFormat="1">
      <c r="C540" s="16"/>
      <c r="D540" s="16"/>
      <c r="E540" s="32"/>
      <c r="F540" s="16"/>
      <c r="G540" s="16"/>
      <c r="H540" s="16"/>
      <c r="I540" s="16"/>
      <c r="J540" s="16"/>
      <c r="K540" s="16"/>
      <c r="L540" s="32"/>
      <c r="M540" s="16"/>
      <c r="N540" s="16"/>
      <c r="O540" s="16"/>
      <c r="P540" s="16"/>
      <c r="Y540" s="20"/>
      <c r="Z540" s="20"/>
      <c r="AA540" s="20"/>
      <c r="AB540" s="20"/>
      <c r="AC540" s="20"/>
      <c r="AD540" s="20"/>
    </row>
    <row r="541" spans="3:30" s="1" customFormat="1">
      <c r="C541" s="16"/>
      <c r="D541" s="16"/>
      <c r="E541" s="32"/>
      <c r="F541" s="16"/>
      <c r="G541" s="16"/>
      <c r="H541" s="16"/>
      <c r="I541" s="16"/>
      <c r="J541" s="16"/>
      <c r="K541" s="16"/>
      <c r="L541" s="32"/>
      <c r="M541" s="16"/>
      <c r="N541" s="16"/>
      <c r="O541" s="16"/>
      <c r="P541" s="16"/>
      <c r="Y541" s="20"/>
      <c r="Z541" s="20"/>
      <c r="AA541" s="20"/>
      <c r="AB541" s="20"/>
      <c r="AC541" s="20"/>
      <c r="AD541" s="20"/>
    </row>
    <row r="542" spans="3:30" s="1" customFormat="1">
      <c r="C542" s="16"/>
      <c r="D542" s="16"/>
      <c r="E542" s="32"/>
      <c r="F542" s="16"/>
      <c r="G542" s="16"/>
      <c r="H542" s="16"/>
      <c r="I542" s="16"/>
      <c r="J542" s="16"/>
      <c r="K542" s="16"/>
      <c r="L542" s="32"/>
      <c r="M542" s="16"/>
      <c r="N542" s="16"/>
      <c r="O542" s="16"/>
      <c r="P542" s="16"/>
      <c r="Y542" s="20"/>
      <c r="Z542" s="20"/>
      <c r="AA542" s="20"/>
      <c r="AB542" s="20"/>
      <c r="AC542" s="20"/>
      <c r="AD542" s="20"/>
    </row>
    <row r="543" spans="3:30" s="1" customFormat="1">
      <c r="C543" s="16"/>
      <c r="D543" s="16"/>
      <c r="E543" s="32"/>
      <c r="F543" s="16"/>
      <c r="G543" s="16"/>
      <c r="H543" s="16"/>
      <c r="I543" s="16"/>
      <c r="J543" s="16"/>
      <c r="K543" s="16"/>
      <c r="L543" s="32"/>
      <c r="M543" s="16"/>
      <c r="N543" s="16"/>
      <c r="O543" s="16"/>
      <c r="P543" s="16"/>
      <c r="Y543" s="20"/>
      <c r="Z543" s="20"/>
      <c r="AA543" s="20"/>
      <c r="AB543" s="20"/>
      <c r="AC543" s="20"/>
      <c r="AD543" s="20"/>
    </row>
    <row r="544" spans="3:30" s="1" customFormat="1">
      <c r="C544" s="16"/>
      <c r="D544" s="16"/>
      <c r="E544" s="32"/>
      <c r="F544" s="16"/>
      <c r="G544" s="16"/>
      <c r="H544" s="16"/>
      <c r="I544" s="16"/>
      <c r="J544" s="16"/>
      <c r="K544" s="16"/>
      <c r="L544" s="32"/>
      <c r="M544" s="16"/>
      <c r="N544" s="16"/>
      <c r="O544" s="16"/>
      <c r="P544" s="16"/>
      <c r="Y544" s="20"/>
      <c r="Z544" s="20"/>
      <c r="AA544" s="20"/>
      <c r="AB544" s="20"/>
      <c r="AC544" s="20"/>
      <c r="AD544" s="20"/>
    </row>
    <row r="545" spans="3:30" s="1" customFormat="1">
      <c r="C545" s="16"/>
      <c r="D545" s="16"/>
      <c r="E545" s="32"/>
      <c r="F545" s="16"/>
      <c r="G545" s="16"/>
      <c r="H545" s="16"/>
      <c r="I545" s="16"/>
      <c r="J545" s="16"/>
      <c r="K545" s="16"/>
      <c r="L545" s="32"/>
      <c r="M545" s="16"/>
      <c r="N545" s="16"/>
      <c r="O545" s="16"/>
      <c r="P545" s="16"/>
      <c r="Y545" s="20"/>
      <c r="Z545" s="20"/>
      <c r="AA545" s="20"/>
      <c r="AB545" s="20"/>
      <c r="AC545" s="20"/>
      <c r="AD545" s="20"/>
    </row>
    <row r="546" spans="3:30" s="1" customFormat="1">
      <c r="C546" s="16"/>
      <c r="D546" s="16"/>
      <c r="E546" s="32"/>
      <c r="F546" s="16"/>
      <c r="G546" s="16"/>
      <c r="H546" s="16"/>
      <c r="I546" s="16"/>
      <c r="J546" s="16"/>
      <c r="K546" s="16"/>
      <c r="L546" s="32"/>
      <c r="M546" s="16"/>
      <c r="N546" s="16"/>
      <c r="O546" s="16"/>
      <c r="P546" s="16"/>
      <c r="Y546" s="20"/>
      <c r="Z546" s="20"/>
      <c r="AA546" s="20"/>
      <c r="AB546" s="20"/>
      <c r="AC546" s="20"/>
      <c r="AD546" s="20"/>
    </row>
    <row r="547" spans="3:30" s="1" customFormat="1">
      <c r="C547" s="16"/>
      <c r="D547" s="16"/>
      <c r="E547" s="32"/>
      <c r="F547" s="16"/>
      <c r="G547" s="16"/>
      <c r="H547" s="16"/>
      <c r="I547" s="16"/>
      <c r="J547" s="16"/>
      <c r="K547" s="16"/>
      <c r="L547" s="32"/>
      <c r="M547" s="16"/>
      <c r="N547" s="16"/>
      <c r="O547" s="16"/>
      <c r="P547" s="16"/>
      <c r="Y547" s="20"/>
      <c r="Z547" s="20"/>
      <c r="AA547" s="20"/>
      <c r="AB547" s="20"/>
      <c r="AC547" s="20"/>
      <c r="AD547" s="20"/>
    </row>
    <row r="548" spans="3:30" s="1" customFormat="1">
      <c r="C548" s="16"/>
      <c r="D548" s="16"/>
      <c r="E548" s="32"/>
      <c r="F548" s="16"/>
      <c r="G548" s="16"/>
      <c r="H548" s="16"/>
      <c r="I548" s="16"/>
      <c r="J548" s="16"/>
      <c r="K548" s="16"/>
      <c r="L548" s="32"/>
      <c r="M548" s="16"/>
      <c r="N548" s="16"/>
      <c r="O548" s="16"/>
      <c r="P548" s="16"/>
      <c r="Y548" s="20"/>
      <c r="Z548" s="20"/>
      <c r="AA548" s="20"/>
      <c r="AB548" s="20"/>
      <c r="AC548" s="20"/>
      <c r="AD548" s="20"/>
    </row>
    <row r="549" spans="3:30" s="1" customFormat="1">
      <c r="C549" s="16"/>
      <c r="D549" s="16"/>
      <c r="E549" s="32"/>
      <c r="F549" s="16"/>
      <c r="G549" s="16"/>
      <c r="H549" s="16"/>
      <c r="I549" s="16"/>
      <c r="J549" s="16"/>
      <c r="K549" s="16"/>
      <c r="L549" s="32"/>
      <c r="M549" s="16"/>
      <c r="N549" s="16"/>
      <c r="O549" s="16"/>
      <c r="P549" s="16"/>
      <c r="Y549" s="20"/>
      <c r="Z549" s="20"/>
      <c r="AA549" s="20"/>
      <c r="AB549" s="20"/>
      <c r="AC549" s="20"/>
      <c r="AD549" s="20"/>
    </row>
    <row r="550" spans="3:30" s="1" customFormat="1">
      <c r="C550" s="16"/>
      <c r="D550" s="16"/>
      <c r="E550" s="32"/>
      <c r="F550" s="16"/>
      <c r="G550" s="16"/>
      <c r="H550" s="16"/>
      <c r="I550" s="16"/>
      <c r="J550" s="16"/>
      <c r="K550" s="16"/>
      <c r="L550" s="32"/>
      <c r="M550" s="16"/>
      <c r="N550" s="16"/>
      <c r="O550" s="16"/>
      <c r="P550" s="16"/>
      <c r="Y550" s="20"/>
      <c r="Z550" s="20"/>
      <c r="AA550" s="20"/>
      <c r="AB550" s="20"/>
      <c r="AC550" s="20"/>
      <c r="AD550" s="20"/>
    </row>
    <row r="551" spans="3:30" s="1" customFormat="1">
      <c r="C551" s="16"/>
      <c r="D551" s="16"/>
      <c r="E551" s="32"/>
      <c r="F551" s="16"/>
      <c r="G551" s="16"/>
      <c r="H551" s="16"/>
      <c r="I551" s="16"/>
      <c r="J551" s="16"/>
      <c r="K551" s="16"/>
      <c r="L551" s="32"/>
      <c r="M551" s="16"/>
      <c r="N551" s="16"/>
      <c r="O551" s="16"/>
      <c r="P551" s="16"/>
      <c r="Y551" s="20"/>
      <c r="Z551" s="20"/>
      <c r="AA551" s="20"/>
      <c r="AB551" s="20"/>
      <c r="AC551" s="20"/>
      <c r="AD551" s="20"/>
    </row>
    <row r="552" spans="3:30" s="1" customFormat="1">
      <c r="C552" s="16"/>
      <c r="D552" s="16"/>
      <c r="E552" s="32"/>
      <c r="F552" s="16"/>
      <c r="G552" s="16"/>
      <c r="H552" s="16"/>
      <c r="I552" s="16"/>
      <c r="J552" s="16"/>
      <c r="K552" s="16"/>
      <c r="L552" s="32"/>
      <c r="M552" s="16"/>
      <c r="N552" s="16"/>
      <c r="O552" s="16"/>
      <c r="P552" s="16"/>
      <c r="Y552" s="20"/>
      <c r="Z552" s="20"/>
      <c r="AA552" s="20"/>
      <c r="AB552" s="20"/>
      <c r="AC552" s="20"/>
      <c r="AD552" s="20"/>
    </row>
    <row r="553" spans="3:30" s="1" customFormat="1">
      <c r="C553" s="16"/>
      <c r="D553" s="16"/>
      <c r="E553" s="32"/>
      <c r="F553" s="16"/>
      <c r="G553" s="16"/>
      <c r="H553" s="16"/>
      <c r="I553" s="16"/>
      <c r="J553" s="16"/>
      <c r="K553" s="16"/>
      <c r="L553" s="32"/>
      <c r="M553" s="16"/>
      <c r="N553" s="16"/>
      <c r="O553" s="16"/>
      <c r="P553" s="16"/>
      <c r="Y553" s="20"/>
      <c r="Z553" s="20"/>
      <c r="AA553" s="20"/>
      <c r="AB553" s="20"/>
      <c r="AC553" s="20"/>
      <c r="AD553" s="20"/>
    </row>
    <row r="554" spans="3:30" s="1" customFormat="1">
      <c r="C554" s="16"/>
      <c r="D554" s="16"/>
      <c r="E554" s="32"/>
      <c r="F554" s="16"/>
      <c r="G554" s="16"/>
      <c r="H554" s="16"/>
      <c r="I554" s="16"/>
      <c r="J554" s="16"/>
      <c r="K554" s="16"/>
      <c r="L554" s="32"/>
      <c r="M554" s="16"/>
      <c r="N554" s="16"/>
      <c r="O554" s="16"/>
      <c r="P554" s="16"/>
      <c r="Y554" s="20"/>
      <c r="Z554" s="20"/>
      <c r="AA554" s="20"/>
      <c r="AB554" s="20"/>
      <c r="AC554" s="20"/>
      <c r="AD554" s="20"/>
    </row>
    <row r="555" spans="3:30" s="1" customFormat="1">
      <c r="C555" s="16"/>
      <c r="D555" s="16"/>
      <c r="E555" s="32"/>
      <c r="F555" s="16"/>
      <c r="G555" s="16"/>
      <c r="H555" s="16"/>
      <c r="I555" s="16"/>
      <c r="J555" s="16"/>
      <c r="K555" s="16"/>
      <c r="L555" s="32"/>
      <c r="M555" s="16"/>
      <c r="N555" s="16"/>
      <c r="O555" s="16"/>
      <c r="P555" s="16"/>
      <c r="Y555" s="20"/>
      <c r="Z555" s="20"/>
      <c r="AA555" s="20"/>
      <c r="AB555" s="20"/>
      <c r="AC555" s="20"/>
      <c r="AD555" s="20"/>
    </row>
    <row r="556" spans="3:30" s="1" customFormat="1">
      <c r="C556" s="16"/>
      <c r="D556" s="16"/>
      <c r="E556" s="32"/>
      <c r="F556" s="16"/>
      <c r="G556" s="16"/>
      <c r="H556" s="16"/>
      <c r="I556" s="16"/>
      <c r="J556" s="16"/>
      <c r="K556" s="16"/>
      <c r="L556" s="32"/>
      <c r="M556" s="16"/>
      <c r="N556" s="16"/>
      <c r="O556" s="16"/>
      <c r="P556" s="16"/>
      <c r="Y556" s="20"/>
      <c r="Z556" s="20"/>
      <c r="AA556" s="20"/>
      <c r="AB556" s="20"/>
      <c r="AC556" s="20"/>
      <c r="AD556" s="20"/>
    </row>
    <row r="557" spans="3:30" s="1" customFormat="1">
      <c r="C557" s="16"/>
      <c r="D557" s="16"/>
      <c r="E557" s="32"/>
      <c r="F557" s="16"/>
      <c r="G557" s="16"/>
      <c r="H557" s="16"/>
      <c r="I557" s="16"/>
      <c r="J557" s="16"/>
      <c r="K557" s="16"/>
      <c r="L557" s="32"/>
      <c r="M557" s="16"/>
      <c r="N557" s="16"/>
      <c r="O557" s="16"/>
      <c r="P557" s="16"/>
      <c r="Y557" s="20"/>
      <c r="Z557" s="20"/>
      <c r="AA557" s="20"/>
      <c r="AB557" s="20"/>
      <c r="AC557" s="20"/>
      <c r="AD557" s="20"/>
    </row>
    <row r="558" spans="3:30" s="1" customFormat="1">
      <c r="C558" s="16"/>
      <c r="D558" s="16"/>
      <c r="E558" s="32"/>
      <c r="F558" s="16"/>
      <c r="G558" s="16"/>
      <c r="H558" s="16"/>
      <c r="I558" s="16"/>
      <c r="J558" s="16"/>
      <c r="K558" s="16"/>
      <c r="L558" s="32"/>
      <c r="M558" s="16"/>
      <c r="N558" s="16"/>
      <c r="O558" s="16"/>
      <c r="P558" s="16"/>
      <c r="Y558" s="20"/>
      <c r="Z558" s="20"/>
      <c r="AA558" s="20"/>
      <c r="AB558" s="20"/>
      <c r="AC558" s="20"/>
      <c r="AD558" s="20"/>
    </row>
    <row r="559" spans="3:30" s="1" customFormat="1">
      <c r="C559" s="16"/>
      <c r="D559" s="16"/>
      <c r="E559" s="32"/>
      <c r="F559" s="16"/>
      <c r="G559" s="16"/>
      <c r="H559" s="16"/>
      <c r="I559" s="16"/>
      <c r="J559" s="16"/>
      <c r="K559" s="16"/>
      <c r="L559" s="32"/>
      <c r="M559" s="16"/>
      <c r="N559" s="16"/>
      <c r="O559" s="16"/>
      <c r="P559" s="16"/>
      <c r="Y559" s="20"/>
      <c r="Z559" s="20"/>
      <c r="AA559" s="20"/>
      <c r="AB559" s="20"/>
      <c r="AC559" s="20"/>
      <c r="AD559" s="20"/>
    </row>
    <row r="560" spans="3:30" s="1" customFormat="1">
      <c r="C560" s="16"/>
      <c r="D560" s="16"/>
      <c r="E560" s="32"/>
      <c r="F560" s="16"/>
      <c r="G560" s="16"/>
      <c r="H560" s="16"/>
      <c r="I560" s="16"/>
      <c r="J560" s="16"/>
      <c r="K560" s="16"/>
      <c r="L560" s="32"/>
      <c r="M560" s="16"/>
      <c r="N560" s="16"/>
      <c r="O560" s="16"/>
      <c r="P560" s="16"/>
      <c r="Y560" s="20"/>
      <c r="Z560" s="20"/>
      <c r="AA560" s="20"/>
      <c r="AB560" s="20"/>
      <c r="AC560" s="20"/>
      <c r="AD560" s="20"/>
    </row>
    <row r="561" spans="3:30" s="1" customFormat="1">
      <c r="C561" s="16"/>
      <c r="D561" s="16"/>
      <c r="E561" s="32"/>
      <c r="F561" s="16"/>
      <c r="G561" s="16"/>
      <c r="H561" s="16"/>
      <c r="I561" s="16"/>
      <c r="J561" s="16"/>
      <c r="K561" s="16"/>
      <c r="L561" s="32"/>
      <c r="M561" s="16"/>
      <c r="N561" s="16"/>
      <c r="O561" s="16"/>
      <c r="P561" s="16"/>
      <c r="Y561" s="20"/>
      <c r="Z561" s="20"/>
      <c r="AA561" s="20"/>
      <c r="AB561" s="20"/>
      <c r="AC561" s="20"/>
      <c r="AD561" s="20"/>
    </row>
    <row r="562" spans="3:30" s="1" customFormat="1">
      <c r="C562" s="16"/>
      <c r="D562" s="16"/>
      <c r="E562" s="32"/>
      <c r="F562" s="16"/>
      <c r="G562" s="16"/>
      <c r="H562" s="16"/>
      <c r="I562" s="16"/>
      <c r="J562" s="16"/>
      <c r="K562" s="16"/>
      <c r="L562" s="32"/>
      <c r="M562" s="16"/>
      <c r="N562" s="16"/>
      <c r="O562" s="16"/>
      <c r="P562" s="16"/>
      <c r="Y562" s="20"/>
      <c r="Z562" s="20"/>
      <c r="AA562" s="20"/>
      <c r="AB562" s="20"/>
      <c r="AC562" s="20"/>
      <c r="AD562" s="20"/>
    </row>
    <row r="563" spans="3:30" s="1" customFormat="1">
      <c r="C563" s="16"/>
      <c r="D563" s="16"/>
      <c r="E563" s="32"/>
      <c r="F563" s="16"/>
      <c r="G563" s="16"/>
      <c r="H563" s="16"/>
      <c r="I563" s="16"/>
      <c r="J563" s="16"/>
      <c r="K563" s="16"/>
      <c r="L563" s="32"/>
      <c r="M563" s="16"/>
      <c r="N563" s="16"/>
      <c r="O563" s="16"/>
      <c r="P563" s="16"/>
      <c r="Y563" s="20"/>
      <c r="Z563" s="20"/>
      <c r="AA563" s="20"/>
      <c r="AB563" s="20"/>
      <c r="AC563" s="20"/>
      <c r="AD563" s="20"/>
    </row>
    <row r="564" spans="3:30" s="1" customFormat="1">
      <c r="C564" s="16"/>
      <c r="D564" s="16"/>
      <c r="E564" s="32"/>
      <c r="F564" s="16"/>
      <c r="G564" s="16"/>
      <c r="H564" s="16"/>
      <c r="I564" s="16"/>
      <c r="J564" s="16"/>
      <c r="K564" s="16"/>
      <c r="L564" s="32"/>
      <c r="M564" s="16"/>
      <c r="N564" s="16"/>
      <c r="O564" s="16"/>
      <c r="P564" s="16"/>
      <c r="Y564" s="20"/>
      <c r="Z564" s="20"/>
      <c r="AA564" s="20"/>
      <c r="AB564" s="20"/>
      <c r="AC564" s="20"/>
      <c r="AD564" s="20"/>
    </row>
    <row r="565" spans="3:30" s="1" customFormat="1">
      <c r="C565" s="16"/>
      <c r="D565" s="16"/>
      <c r="E565" s="32"/>
      <c r="F565" s="16"/>
      <c r="G565" s="16"/>
      <c r="H565" s="16"/>
      <c r="I565" s="16"/>
      <c r="J565" s="16"/>
      <c r="K565" s="16"/>
      <c r="L565" s="32"/>
      <c r="M565" s="16"/>
      <c r="N565" s="16"/>
      <c r="O565" s="16"/>
      <c r="P565" s="16"/>
      <c r="Y565" s="20"/>
      <c r="Z565" s="20"/>
      <c r="AA565" s="20"/>
      <c r="AB565" s="20"/>
      <c r="AC565" s="20"/>
      <c r="AD565" s="20"/>
    </row>
    <row r="566" spans="3:30" s="1" customFormat="1">
      <c r="C566" s="16"/>
      <c r="D566" s="16"/>
      <c r="E566" s="32"/>
      <c r="F566" s="16"/>
      <c r="G566" s="16"/>
      <c r="H566" s="16"/>
      <c r="I566" s="16"/>
      <c r="J566" s="16"/>
      <c r="K566" s="16"/>
      <c r="L566" s="32"/>
      <c r="M566" s="16"/>
      <c r="N566" s="16"/>
      <c r="O566" s="16"/>
      <c r="P566" s="16"/>
      <c r="Y566" s="20"/>
      <c r="Z566" s="20"/>
      <c r="AA566" s="20"/>
      <c r="AB566" s="20"/>
      <c r="AC566" s="20"/>
      <c r="AD566" s="20"/>
    </row>
    <row r="567" spans="3:30" s="1" customFormat="1">
      <c r="C567" s="16"/>
      <c r="D567" s="16"/>
      <c r="E567" s="32"/>
      <c r="F567" s="16"/>
      <c r="G567" s="16"/>
      <c r="H567" s="16"/>
      <c r="I567" s="16"/>
      <c r="J567" s="16"/>
      <c r="K567" s="16"/>
      <c r="L567" s="32"/>
      <c r="M567" s="16"/>
      <c r="N567" s="16"/>
      <c r="O567" s="16"/>
      <c r="P567" s="16"/>
      <c r="Y567" s="20"/>
      <c r="Z567" s="20"/>
      <c r="AA567" s="20"/>
      <c r="AB567" s="20"/>
      <c r="AC567" s="20"/>
      <c r="AD567" s="20"/>
    </row>
    <row r="568" spans="3:30" s="1" customFormat="1">
      <c r="C568" s="16"/>
      <c r="D568" s="16"/>
      <c r="E568" s="32"/>
      <c r="F568" s="16"/>
      <c r="G568" s="16"/>
      <c r="H568" s="16"/>
      <c r="I568" s="16"/>
      <c r="J568" s="16"/>
      <c r="K568" s="16"/>
      <c r="L568" s="32"/>
      <c r="M568" s="16"/>
      <c r="N568" s="16"/>
      <c r="O568" s="16"/>
      <c r="P568" s="16"/>
      <c r="Y568" s="20"/>
      <c r="Z568" s="20"/>
      <c r="AA568" s="20"/>
      <c r="AB568" s="20"/>
      <c r="AC568" s="20"/>
      <c r="AD568" s="20"/>
    </row>
    <row r="569" spans="3:30" s="1" customFormat="1">
      <c r="C569" s="16"/>
      <c r="D569" s="16"/>
      <c r="E569" s="32"/>
      <c r="F569" s="16"/>
      <c r="G569" s="16"/>
      <c r="H569" s="16"/>
      <c r="I569" s="16"/>
      <c r="J569" s="16"/>
      <c r="K569" s="16"/>
      <c r="L569" s="32"/>
      <c r="M569" s="16"/>
      <c r="N569" s="16"/>
      <c r="O569" s="16"/>
      <c r="P569" s="16"/>
      <c r="Y569" s="20"/>
      <c r="Z569" s="20"/>
      <c r="AA569" s="20"/>
      <c r="AB569" s="20"/>
      <c r="AC569" s="20"/>
      <c r="AD569" s="20"/>
    </row>
    <row r="570" spans="3:30" s="1" customFormat="1">
      <c r="C570" s="16"/>
      <c r="D570" s="16"/>
      <c r="E570" s="32"/>
      <c r="F570" s="16"/>
      <c r="G570" s="16"/>
      <c r="H570" s="16"/>
      <c r="I570" s="16"/>
      <c r="J570" s="16"/>
      <c r="K570" s="16"/>
      <c r="L570" s="32"/>
      <c r="M570" s="16"/>
      <c r="N570" s="16"/>
      <c r="O570" s="16"/>
      <c r="P570" s="16"/>
      <c r="Y570" s="20"/>
      <c r="Z570" s="20"/>
      <c r="AA570" s="20"/>
      <c r="AB570" s="20"/>
      <c r="AC570" s="20"/>
      <c r="AD570" s="20"/>
    </row>
    <row r="571" spans="3:30" s="1" customFormat="1">
      <c r="C571" s="16"/>
      <c r="D571" s="16"/>
      <c r="E571" s="32"/>
      <c r="F571" s="16"/>
      <c r="G571" s="16"/>
      <c r="H571" s="16"/>
      <c r="I571" s="16"/>
      <c r="J571" s="16"/>
      <c r="K571" s="16"/>
      <c r="L571" s="32"/>
      <c r="M571" s="16"/>
      <c r="N571" s="16"/>
      <c r="O571" s="16"/>
      <c r="P571" s="16"/>
      <c r="Y571" s="20"/>
      <c r="Z571" s="20"/>
      <c r="AA571" s="20"/>
      <c r="AB571" s="20"/>
      <c r="AC571" s="20"/>
      <c r="AD571" s="20"/>
    </row>
    <row r="572" spans="3:30" s="1" customFormat="1">
      <c r="C572" s="16"/>
      <c r="D572" s="16"/>
      <c r="E572" s="32"/>
      <c r="F572" s="16"/>
      <c r="G572" s="16"/>
      <c r="H572" s="16"/>
      <c r="I572" s="16"/>
      <c r="J572" s="16"/>
      <c r="K572" s="16"/>
      <c r="L572" s="32"/>
      <c r="M572" s="16"/>
      <c r="N572" s="16"/>
      <c r="O572" s="16"/>
      <c r="P572" s="16"/>
      <c r="Y572" s="20"/>
      <c r="Z572" s="20"/>
      <c r="AA572" s="20"/>
      <c r="AB572" s="20"/>
      <c r="AC572" s="20"/>
      <c r="AD572" s="20"/>
    </row>
    <row r="573" spans="3:30" s="1" customFormat="1">
      <c r="C573" s="16"/>
      <c r="D573" s="16"/>
      <c r="E573" s="32"/>
      <c r="F573" s="16"/>
      <c r="G573" s="16"/>
      <c r="H573" s="16"/>
      <c r="I573" s="16"/>
      <c r="J573" s="16"/>
      <c r="K573" s="16"/>
      <c r="L573" s="32"/>
      <c r="M573" s="16"/>
      <c r="N573" s="16"/>
      <c r="O573" s="16"/>
      <c r="P573" s="16"/>
      <c r="Y573" s="20"/>
      <c r="Z573" s="20"/>
      <c r="AA573" s="20"/>
      <c r="AB573" s="20"/>
      <c r="AC573" s="20"/>
      <c r="AD573" s="20"/>
    </row>
    <row r="574" spans="3:30" s="1" customFormat="1">
      <c r="C574" s="16"/>
      <c r="D574" s="16"/>
      <c r="E574" s="32"/>
      <c r="F574" s="16"/>
      <c r="G574" s="16"/>
      <c r="H574" s="16"/>
      <c r="I574" s="16"/>
      <c r="J574" s="16"/>
      <c r="K574" s="16"/>
      <c r="L574" s="32"/>
      <c r="M574" s="16"/>
      <c r="N574" s="16"/>
      <c r="O574" s="16"/>
      <c r="P574" s="16"/>
      <c r="Y574" s="20"/>
      <c r="Z574" s="20"/>
      <c r="AA574" s="20"/>
      <c r="AB574" s="20"/>
      <c r="AC574" s="20"/>
      <c r="AD574" s="20"/>
    </row>
    <row r="575" spans="3:30" s="1" customFormat="1">
      <c r="C575" s="16"/>
      <c r="D575" s="16"/>
      <c r="E575" s="32"/>
      <c r="F575" s="16"/>
      <c r="G575" s="16"/>
      <c r="H575" s="16"/>
      <c r="I575" s="16"/>
      <c r="J575" s="16"/>
      <c r="K575" s="16"/>
      <c r="L575" s="32"/>
      <c r="M575" s="16"/>
      <c r="N575" s="16"/>
      <c r="O575" s="16"/>
      <c r="P575" s="16"/>
      <c r="Y575" s="20"/>
      <c r="Z575" s="20"/>
      <c r="AA575" s="20"/>
      <c r="AB575" s="20"/>
      <c r="AC575" s="20"/>
      <c r="AD575" s="20"/>
    </row>
    <row r="576" spans="3:30" s="1" customFormat="1">
      <c r="C576" s="16"/>
      <c r="D576" s="16"/>
      <c r="E576" s="32"/>
      <c r="F576" s="16"/>
      <c r="G576" s="16"/>
      <c r="H576" s="16"/>
      <c r="I576" s="16"/>
      <c r="J576" s="16"/>
      <c r="K576" s="16"/>
      <c r="L576" s="32"/>
      <c r="M576" s="16"/>
      <c r="N576" s="16"/>
      <c r="O576" s="16"/>
      <c r="P576" s="16"/>
      <c r="Y576" s="20"/>
      <c r="Z576" s="20"/>
      <c r="AA576" s="20"/>
      <c r="AB576" s="20"/>
      <c r="AC576" s="20"/>
      <c r="AD576" s="20"/>
    </row>
    <row r="577" spans="3:30" s="1" customFormat="1">
      <c r="C577" s="16"/>
      <c r="D577" s="16"/>
      <c r="E577" s="32"/>
      <c r="F577" s="16"/>
      <c r="G577" s="16"/>
      <c r="H577" s="16"/>
      <c r="I577" s="16"/>
      <c r="J577" s="16"/>
      <c r="K577" s="16"/>
      <c r="L577" s="32"/>
      <c r="M577" s="16"/>
      <c r="N577" s="16"/>
      <c r="O577" s="16"/>
      <c r="P577" s="16"/>
      <c r="Y577" s="20"/>
      <c r="Z577" s="20"/>
      <c r="AA577" s="20"/>
      <c r="AB577" s="20"/>
      <c r="AC577" s="20"/>
      <c r="AD577" s="20"/>
    </row>
    <row r="578" spans="3:30" s="1" customFormat="1">
      <c r="C578" s="16"/>
      <c r="D578" s="16"/>
      <c r="E578" s="32"/>
      <c r="F578" s="16"/>
      <c r="G578" s="16"/>
      <c r="H578" s="16"/>
      <c r="I578" s="16"/>
      <c r="J578" s="16"/>
      <c r="K578" s="16"/>
      <c r="L578" s="32"/>
      <c r="M578" s="16"/>
      <c r="N578" s="16"/>
      <c r="O578" s="16"/>
      <c r="P578" s="16"/>
      <c r="Y578" s="20"/>
      <c r="Z578" s="20"/>
      <c r="AA578" s="20"/>
      <c r="AB578" s="20"/>
      <c r="AC578" s="20"/>
      <c r="AD578" s="20"/>
    </row>
    <row r="579" spans="3:30" s="1" customFormat="1">
      <c r="C579" s="16"/>
      <c r="D579" s="16"/>
      <c r="E579" s="32"/>
      <c r="F579" s="16"/>
      <c r="G579" s="16"/>
      <c r="H579" s="16"/>
      <c r="I579" s="16"/>
      <c r="J579" s="16"/>
      <c r="K579" s="16"/>
      <c r="L579" s="32"/>
      <c r="M579" s="16"/>
      <c r="N579" s="16"/>
      <c r="O579" s="16"/>
      <c r="P579" s="16"/>
      <c r="Y579" s="20"/>
      <c r="Z579" s="20"/>
      <c r="AA579" s="20"/>
      <c r="AB579" s="20"/>
      <c r="AC579" s="20"/>
      <c r="AD579" s="20"/>
    </row>
    <row r="580" spans="3:30" s="1" customFormat="1">
      <c r="C580" s="16"/>
      <c r="D580" s="16"/>
      <c r="E580" s="32"/>
      <c r="F580" s="16"/>
      <c r="G580" s="16"/>
      <c r="H580" s="16"/>
      <c r="I580" s="16"/>
      <c r="J580" s="16"/>
      <c r="K580" s="16"/>
      <c r="L580" s="32"/>
      <c r="M580" s="16"/>
      <c r="N580" s="16"/>
      <c r="O580" s="16"/>
      <c r="P580" s="16"/>
      <c r="Y580" s="20"/>
      <c r="Z580" s="20"/>
      <c r="AA580" s="20"/>
      <c r="AB580" s="20"/>
      <c r="AC580" s="20"/>
      <c r="AD580" s="20"/>
    </row>
    <row r="581" spans="3:30" s="1" customFormat="1">
      <c r="C581" s="16"/>
      <c r="D581" s="16"/>
      <c r="E581" s="32"/>
      <c r="F581" s="16"/>
      <c r="G581" s="16"/>
      <c r="H581" s="16"/>
      <c r="I581" s="16"/>
      <c r="J581" s="16"/>
      <c r="K581" s="16"/>
      <c r="L581" s="32"/>
      <c r="M581" s="16"/>
      <c r="N581" s="16"/>
      <c r="O581" s="16"/>
      <c r="P581" s="16"/>
      <c r="Y581" s="20"/>
      <c r="Z581" s="20"/>
      <c r="AA581" s="20"/>
      <c r="AB581" s="20"/>
      <c r="AC581" s="20"/>
      <c r="AD581" s="20"/>
    </row>
    <row r="582" spans="3:30" s="1" customFormat="1">
      <c r="C582" s="16"/>
      <c r="D582" s="16"/>
      <c r="E582" s="32"/>
      <c r="F582" s="16"/>
      <c r="G582" s="16"/>
      <c r="H582" s="16"/>
      <c r="I582" s="16"/>
      <c r="J582" s="16"/>
      <c r="K582" s="16"/>
      <c r="L582" s="32"/>
      <c r="M582" s="16"/>
      <c r="N582" s="16"/>
      <c r="O582" s="16"/>
      <c r="P582" s="16"/>
      <c r="Y582" s="20"/>
      <c r="Z582" s="20"/>
      <c r="AA582" s="20"/>
      <c r="AB582" s="20"/>
      <c r="AC582" s="20"/>
      <c r="AD582" s="20"/>
    </row>
    <row r="583" spans="3:30" s="1" customFormat="1">
      <c r="C583" s="16"/>
      <c r="D583" s="16"/>
      <c r="E583" s="32"/>
      <c r="F583" s="16"/>
      <c r="G583" s="16"/>
      <c r="H583" s="16"/>
      <c r="I583" s="16"/>
      <c r="J583" s="16"/>
      <c r="K583" s="16"/>
      <c r="L583" s="32"/>
      <c r="M583" s="16"/>
      <c r="N583" s="16"/>
      <c r="O583" s="16"/>
      <c r="P583" s="16"/>
      <c r="Y583" s="20"/>
      <c r="Z583" s="20"/>
      <c r="AA583" s="20"/>
      <c r="AB583" s="20"/>
      <c r="AC583" s="20"/>
      <c r="AD583" s="20"/>
    </row>
    <row r="584" spans="3:30" s="1" customFormat="1">
      <c r="C584" s="16"/>
      <c r="D584" s="16"/>
      <c r="E584" s="32"/>
      <c r="F584" s="16"/>
      <c r="G584" s="16"/>
      <c r="H584" s="16"/>
      <c r="I584" s="16"/>
      <c r="J584" s="16"/>
      <c r="K584" s="16"/>
      <c r="L584" s="32"/>
      <c r="M584" s="16"/>
      <c r="N584" s="16"/>
      <c r="O584" s="16"/>
      <c r="P584" s="16"/>
      <c r="Y584" s="20"/>
      <c r="Z584" s="20"/>
      <c r="AA584" s="20"/>
      <c r="AB584" s="20"/>
      <c r="AC584" s="20"/>
      <c r="AD584" s="20"/>
    </row>
    <row r="585" spans="3:30" s="1" customFormat="1">
      <c r="C585" s="16"/>
      <c r="D585" s="16"/>
      <c r="E585" s="32"/>
      <c r="F585" s="16"/>
      <c r="G585" s="16"/>
      <c r="H585" s="16"/>
      <c r="I585" s="16"/>
      <c r="J585" s="16"/>
      <c r="K585" s="16"/>
      <c r="L585" s="32"/>
      <c r="M585" s="16"/>
      <c r="N585" s="16"/>
      <c r="O585" s="16"/>
      <c r="P585" s="16"/>
      <c r="Y585" s="20"/>
      <c r="Z585" s="20"/>
      <c r="AA585" s="20"/>
      <c r="AB585" s="20"/>
      <c r="AC585" s="20"/>
      <c r="AD585" s="20"/>
    </row>
    <row r="586" spans="3:30" s="1" customFormat="1">
      <c r="C586" s="16"/>
      <c r="D586" s="16"/>
      <c r="E586" s="32"/>
      <c r="F586" s="16"/>
      <c r="G586" s="16"/>
      <c r="H586" s="16"/>
      <c r="I586" s="16"/>
      <c r="J586" s="16"/>
      <c r="K586" s="16"/>
      <c r="L586" s="32"/>
      <c r="M586" s="16"/>
      <c r="N586" s="16"/>
      <c r="O586" s="16"/>
      <c r="P586" s="16"/>
      <c r="Y586" s="20"/>
      <c r="Z586" s="20"/>
      <c r="AA586" s="20"/>
      <c r="AB586" s="20"/>
      <c r="AC586" s="20"/>
      <c r="AD586" s="20"/>
    </row>
    <row r="587" spans="3:30" s="1" customFormat="1">
      <c r="C587" s="16"/>
      <c r="D587" s="16"/>
      <c r="E587" s="32"/>
      <c r="F587" s="16"/>
      <c r="G587" s="16"/>
      <c r="H587" s="16"/>
      <c r="I587" s="16"/>
      <c r="J587" s="16"/>
      <c r="K587" s="16"/>
      <c r="L587" s="32"/>
      <c r="M587" s="16"/>
      <c r="N587" s="16"/>
      <c r="O587" s="16"/>
      <c r="P587" s="16"/>
      <c r="Y587" s="20"/>
      <c r="Z587" s="20"/>
      <c r="AA587" s="20"/>
      <c r="AB587" s="20"/>
      <c r="AC587" s="20"/>
      <c r="AD587" s="20"/>
    </row>
    <row r="588" spans="3:30" s="1" customFormat="1">
      <c r="C588" s="16"/>
      <c r="D588" s="16"/>
      <c r="E588" s="32"/>
      <c r="F588" s="16"/>
      <c r="G588" s="16"/>
      <c r="H588" s="16"/>
      <c r="I588" s="16"/>
      <c r="J588" s="16"/>
      <c r="K588" s="16"/>
      <c r="L588" s="32"/>
      <c r="M588" s="16"/>
      <c r="N588" s="16"/>
      <c r="O588" s="16"/>
      <c r="P588" s="16"/>
      <c r="Y588" s="20"/>
      <c r="Z588" s="20"/>
      <c r="AA588" s="20"/>
      <c r="AB588" s="20"/>
      <c r="AC588" s="20"/>
      <c r="AD588" s="20"/>
    </row>
    <row r="589" spans="3:30" s="1" customFormat="1">
      <c r="C589" s="16"/>
      <c r="D589" s="16"/>
      <c r="E589" s="32"/>
      <c r="F589" s="16"/>
      <c r="G589" s="16"/>
      <c r="H589" s="16"/>
      <c r="I589" s="16"/>
      <c r="J589" s="16"/>
      <c r="K589" s="16"/>
      <c r="L589" s="32"/>
      <c r="M589" s="16"/>
      <c r="N589" s="16"/>
      <c r="O589" s="16"/>
      <c r="P589" s="16"/>
      <c r="Y589" s="20"/>
      <c r="Z589" s="20"/>
      <c r="AA589" s="20"/>
      <c r="AB589" s="20"/>
      <c r="AC589" s="20"/>
      <c r="AD589" s="20"/>
    </row>
    <row r="590" spans="3:30" s="1" customFormat="1">
      <c r="C590" s="16"/>
      <c r="D590" s="16"/>
      <c r="E590" s="32"/>
      <c r="F590" s="16"/>
      <c r="G590" s="16"/>
      <c r="H590" s="16"/>
      <c r="I590" s="16"/>
      <c r="J590" s="16"/>
      <c r="K590" s="16"/>
      <c r="L590" s="32"/>
      <c r="M590" s="16"/>
      <c r="N590" s="16"/>
      <c r="O590" s="16"/>
      <c r="P590" s="16"/>
      <c r="Y590" s="20"/>
      <c r="Z590" s="20"/>
      <c r="AA590" s="20"/>
      <c r="AB590" s="20"/>
      <c r="AC590" s="20"/>
      <c r="AD590" s="20"/>
    </row>
    <row r="591" spans="3:30" s="1" customFormat="1">
      <c r="C591" s="16"/>
      <c r="D591" s="16"/>
      <c r="E591" s="32"/>
      <c r="F591" s="16"/>
      <c r="G591" s="16"/>
      <c r="H591" s="16"/>
      <c r="I591" s="16"/>
      <c r="J591" s="16"/>
      <c r="K591" s="16"/>
      <c r="L591" s="32"/>
      <c r="M591" s="16"/>
      <c r="N591" s="16"/>
      <c r="O591" s="16"/>
      <c r="P591" s="16"/>
      <c r="Y591" s="20"/>
      <c r="Z591" s="20"/>
      <c r="AA591" s="20"/>
      <c r="AB591" s="20"/>
      <c r="AC591" s="20"/>
      <c r="AD591" s="20"/>
    </row>
    <row r="592" spans="3:30" s="1" customFormat="1">
      <c r="C592" s="16"/>
      <c r="D592" s="16"/>
      <c r="E592" s="32"/>
      <c r="F592" s="16"/>
      <c r="G592" s="16"/>
      <c r="H592" s="16"/>
      <c r="I592" s="16"/>
      <c r="J592" s="16"/>
      <c r="K592" s="16"/>
      <c r="L592" s="32"/>
      <c r="M592" s="16"/>
      <c r="N592" s="16"/>
      <c r="O592" s="16"/>
      <c r="P592" s="16"/>
      <c r="Y592" s="20"/>
      <c r="Z592" s="20"/>
      <c r="AA592" s="20"/>
      <c r="AB592" s="20"/>
      <c r="AC592" s="20"/>
      <c r="AD592" s="20"/>
    </row>
    <row r="593" spans="3:30" s="1" customFormat="1">
      <c r="C593" s="16"/>
      <c r="D593" s="16"/>
      <c r="E593" s="32"/>
      <c r="F593" s="16"/>
      <c r="G593" s="16"/>
      <c r="H593" s="16"/>
      <c r="I593" s="16"/>
      <c r="J593" s="16"/>
      <c r="K593" s="16"/>
      <c r="L593" s="32"/>
      <c r="M593" s="16"/>
      <c r="N593" s="16"/>
      <c r="O593" s="16"/>
      <c r="P593" s="16"/>
      <c r="Y593" s="20"/>
      <c r="Z593" s="20"/>
      <c r="AA593" s="20"/>
      <c r="AB593" s="20"/>
      <c r="AC593" s="20"/>
      <c r="AD593" s="20"/>
    </row>
    <row r="594" spans="3:30" s="1" customFormat="1">
      <c r="C594" s="16"/>
      <c r="D594" s="16"/>
      <c r="E594" s="32"/>
      <c r="F594" s="16"/>
      <c r="G594" s="16"/>
      <c r="H594" s="16"/>
      <c r="I594" s="16"/>
      <c r="J594" s="16"/>
      <c r="K594" s="16"/>
      <c r="L594" s="32"/>
      <c r="M594" s="16"/>
      <c r="N594" s="16"/>
      <c r="O594" s="16"/>
      <c r="P594" s="16"/>
      <c r="Y594" s="20"/>
      <c r="Z594" s="20"/>
      <c r="AA594" s="20"/>
      <c r="AB594" s="20"/>
      <c r="AC594" s="20"/>
      <c r="AD594" s="20"/>
    </row>
    <row r="595" spans="3:30" s="1" customFormat="1">
      <c r="C595" s="16"/>
      <c r="D595" s="16"/>
      <c r="E595" s="32"/>
      <c r="F595" s="16"/>
      <c r="G595" s="16"/>
      <c r="H595" s="16"/>
      <c r="I595" s="16"/>
      <c r="J595" s="16"/>
      <c r="K595" s="16"/>
      <c r="L595" s="32"/>
      <c r="M595" s="16"/>
      <c r="N595" s="16"/>
      <c r="O595" s="16"/>
      <c r="P595" s="16"/>
      <c r="Y595" s="20"/>
      <c r="Z595" s="20"/>
      <c r="AA595" s="20"/>
      <c r="AB595" s="20"/>
      <c r="AC595" s="20"/>
      <c r="AD595" s="20"/>
    </row>
    <row r="596" spans="3:30" s="1" customFormat="1">
      <c r="C596" s="16"/>
      <c r="D596" s="16"/>
      <c r="E596" s="32"/>
      <c r="F596" s="16"/>
      <c r="G596" s="16"/>
      <c r="H596" s="16"/>
      <c r="I596" s="16"/>
      <c r="J596" s="16"/>
      <c r="K596" s="16"/>
      <c r="L596" s="32"/>
      <c r="M596" s="16"/>
      <c r="N596" s="16"/>
      <c r="O596" s="16"/>
      <c r="P596" s="16"/>
      <c r="Y596" s="20"/>
      <c r="Z596" s="20"/>
      <c r="AA596" s="20"/>
      <c r="AB596" s="20"/>
      <c r="AC596" s="20"/>
      <c r="AD596" s="20"/>
    </row>
    <row r="597" spans="3:30" s="1" customFormat="1">
      <c r="C597" s="16"/>
      <c r="D597" s="16"/>
      <c r="E597" s="32"/>
      <c r="F597" s="16"/>
      <c r="G597" s="16"/>
      <c r="H597" s="16"/>
      <c r="I597" s="16"/>
      <c r="J597" s="16"/>
      <c r="K597" s="16"/>
      <c r="L597" s="32"/>
      <c r="M597" s="16"/>
      <c r="N597" s="16"/>
      <c r="O597" s="16"/>
      <c r="P597" s="16"/>
      <c r="Y597" s="20"/>
      <c r="Z597" s="20"/>
      <c r="AA597" s="20"/>
      <c r="AB597" s="20"/>
      <c r="AC597" s="20"/>
      <c r="AD597" s="20"/>
    </row>
    <row r="598" spans="3:30" s="1" customFormat="1">
      <c r="C598" s="16"/>
      <c r="D598" s="16"/>
      <c r="E598" s="32"/>
      <c r="F598" s="16"/>
      <c r="G598" s="16"/>
      <c r="H598" s="16"/>
      <c r="I598" s="16"/>
      <c r="J598" s="16"/>
      <c r="K598" s="16"/>
      <c r="L598" s="32"/>
      <c r="M598" s="16"/>
      <c r="N598" s="16"/>
      <c r="O598" s="16"/>
      <c r="P598" s="16"/>
      <c r="Y598" s="20"/>
      <c r="Z598" s="20"/>
      <c r="AA598" s="20"/>
      <c r="AB598" s="20"/>
      <c r="AC598" s="20"/>
      <c r="AD598" s="20"/>
    </row>
    <row r="599" spans="3:30" s="1" customFormat="1">
      <c r="C599" s="16"/>
      <c r="D599" s="16"/>
      <c r="E599" s="32"/>
      <c r="F599" s="16"/>
      <c r="G599" s="16"/>
      <c r="H599" s="16"/>
      <c r="I599" s="16"/>
      <c r="J599" s="16"/>
      <c r="K599" s="16"/>
      <c r="L599" s="32"/>
      <c r="M599" s="16"/>
      <c r="N599" s="16"/>
      <c r="O599" s="16"/>
      <c r="P599" s="16"/>
      <c r="Y599" s="20"/>
      <c r="Z599" s="20"/>
      <c r="AA599" s="20"/>
      <c r="AB599" s="20"/>
      <c r="AC599" s="20"/>
      <c r="AD599" s="20"/>
    </row>
    <row r="600" spans="3:30" s="1" customFormat="1">
      <c r="C600" s="16"/>
      <c r="D600" s="16"/>
      <c r="E600" s="32"/>
      <c r="F600" s="16"/>
      <c r="G600" s="16"/>
      <c r="H600" s="16"/>
      <c r="I600" s="16"/>
      <c r="J600" s="16"/>
      <c r="K600" s="16"/>
      <c r="L600" s="32"/>
      <c r="M600" s="16"/>
      <c r="N600" s="16"/>
      <c r="O600" s="16"/>
      <c r="P600" s="16"/>
      <c r="Y600" s="20"/>
      <c r="Z600" s="20"/>
      <c r="AA600" s="20"/>
      <c r="AB600" s="20"/>
      <c r="AC600" s="20"/>
      <c r="AD600" s="20"/>
    </row>
    <row r="601" spans="3:30" s="1" customFormat="1">
      <c r="C601" s="16"/>
      <c r="D601" s="16"/>
      <c r="E601" s="32"/>
      <c r="F601" s="16"/>
      <c r="G601" s="16"/>
      <c r="H601" s="16"/>
      <c r="I601" s="16"/>
      <c r="J601" s="16"/>
      <c r="K601" s="16"/>
      <c r="L601" s="32"/>
      <c r="M601" s="16"/>
      <c r="N601" s="16"/>
      <c r="O601" s="16"/>
      <c r="P601" s="16"/>
      <c r="Y601" s="20"/>
      <c r="Z601" s="20"/>
      <c r="AA601" s="20"/>
      <c r="AB601" s="20"/>
      <c r="AC601" s="20"/>
      <c r="AD601" s="20"/>
    </row>
    <row r="602" spans="3:30" s="1" customFormat="1">
      <c r="C602" s="16"/>
      <c r="D602" s="16"/>
      <c r="E602" s="32"/>
      <c r="F602" s="16"/>
      <c r="G602" s="16"/>
      <c r="H602" s="16"/>
      <c r="I602" s="16"/>
      <c r="J602" s="16"/>
      <c r="K602" s="16"/>
      <c r="L602" s="32"/>
      <c r="M602" s="16"/>
      <c r="N602" s="16"/>
      <c r="O602" s="16"/>
      <c r="P602" s="16"/>
      <c r="Y602" s="20"/>
      <c r="Z602" s="20"/>
      <c r="AA602" s="20"/>
      <c r="AB602" s="20"/>
      <c r="AC602" s="20"/>
      <c r="AD602" s="20"/>
    </row>
    <row r="603" spans="3:30" s="1" customFormat="1">
      <c r="C603" s="16"/>
      <c r="D603" s="16"/>
      <c r="E603" s="32"/>
      <c r="F603" s="16"/>
      <c r="G603" s="16"/>
      <c r="H603" s="16"/>
      <c r="I603" s="16"/>
      <c r="J603" s="16"/>
      <c r="K603" s="16"/>
      <c r="L603" s="32"/>
      <c r="M603" s="16"/>
      <c r="N603" s="16"/>
      <c r="O603" s="16"/>
      <c r="P603" s="16"/>
      <c r="Y603" s="20"/>
      <c r="Z603" s="20"/>
      <c r="AA603" s="20"/>
      <c r="AB603" s="20"/>
      <c r="AC603" s="20"/>
      <c r="AD603" s="20"/>
    </row>
    <row r="604" spans="3:30" s="1" customFormat="1">
      <c r="C604" s="16"/>
      <c r="D604" s="16"/>
      <c r="E604" s="32"/>
      <c r="F604" s="16"/>
      <c r="G604" s="16"/>
      <c r="H604" s="16"/>
      <c r="I604" s="16"/>
      <c r="J604" s="16"/>
      <c r="K604" s="16"/>
      <c r="L604" s="32"/>
      <c r="M604" s="16"/>
      <c r="N604" s="16"/>
      <c r="O604" s="16"/>
      <c r="P604" s="16"/>
      <c r="Y604" s="20"/>
      <c r="Z604" s="20"/>
      <c r="AA604" s="20"/>
      <c r="AB604" s="20"/>
      <c r="AC604" s="20"/>
      <c r="AD604" s="20"/>
    </row>
    <row r="605" spans="3:30" s="1" customFormat="1">
      <c r="C605" s="16"/>
      <c r="D605" s="16"/>
      <c r="E605" s="32"/>
      <c r="F605" s="16"/>
      <c r="G605" s="16"/>
      <c r="H605" s="16"/>
      <c r="I605" s="16"/>
      <c r="J605" s="16"/>
      <c r="K605" s="16"/>
      <c r="L605" s="32"/>
      <c r="M605" s="16"/>
      <c r="N605" s="16"/>
      <c r="O605" s="16"/>
      <c r="P605" s="16"/>
      <c r="Y605" s="20"/>
      <c r="Z605" s="20"/>
      <c r="AA605" s="20"/>
      <c r="AB605" s="20"/>
      <c r="AC605" s="20"/>
      <c r="AD605" s="20"/>
    </row>
    <row r="606" spans="3:30" s="1" customFormat="1">
      <c r="C606" s="16"/>
      <c r="D606" s="16"/>
      <c r="E606" s="32"/>
      <c r="F606" s="16"/>
      <c r="G606" s="16"/>
      <c r="H606" s="16"/>
      <c r="I606" s="16"/>
      <c r="J606" s="16"/>
      <c r="K606" s="16"/>
      <c r="L606" s="32"/>
      <c r="M606" s="16"/>
      <c r="N606" s="16"/>
      <c r="O606" s="16"/>
      <c r="P606" s="16"/>
      <c r="Y606" s="20"/>
      <c r="Z606" s="20"/>
      <c r="AA606" s="20"/>
      <c r="AB606" s="20"/>
      <c r="AC606" s="20"/>
      <c r="AD606" s="20"/>
    </row>
    <row r="607" spans="3:30" s="1" customFormat="1">
      <c r="C607" s="16"/>
      <c r="D607" s="16"/>
      <c r="E607" s="32"/>
      <c r="F607" s="16"/>
      <c r="G607" s="16"/>
      <c r="H607" s="16"/>
      <c r="I607" s="16"/>
      <c r="J607" s="16"/>
      <c r="K607" s="16"/>
      <c r="L607" s="32"/>
      <c r="M607" s="16"/>
      <c r="N607" s="16"/>
      <c r="O607" s="16"/>
      <c r="P607" s="16"/>
      <c r="Y607" s="20"/>
      <c r="Z607" s="20"/>
      <c r="AA607" s="20"/>
      <c r="AB607" s="20"/>
      <c r="AC607" s="20"/>
      <c r="AD607" s="20"/>
    </row>
    <row r="608" spans="3:30" s="1" customFormat="1">
      <c r="C608" s="16"/>
      <c r="D608" s="16"/>
      <c r="E608" s="32"/>
      <c r="F608" s="16"/>
      <c r="G608" s="16"/>
      <c r="H608" s="16"/>
      <c r="I608" s="16"/>
      <c r="J608" s="16"/>
      <c r="K608" s="16"/>
      <c r="L608" s="32"/>
      <c r="M608" s="16"/>
      <c r="N608" s="16"/>
      <c r="O608" s="16"/>
      <c r="P608" s="16"/>
      <c r="Y608" s="20"/>
      <c r="Z608" s="20"/>
      <c r="AA608" s="20"/>
      <c r="AB608" s="20"/>
      <c r="AC608" s="20"/>
      <c r="AD608" s="20"/>
    </row>
    <row r="609" spans="3:30" s="1" customFormat="1">
      <c r="C609" s="16"/>
      <c r="D609" s="16"/>
      <c r="E609" s="32"/>
      <c r="F609" s="16"/>
      <c r="G609" s="16"/>
      <c r="H609" s="16"/>
      <c r="I609" s="16"/>
      <c r="J609" s="16"/>
      <c r="K609" s="16"/>
      <c r="L609" s="32"/>
      <c r="M609" s="16"/>
      <c r="N609" s="16"/>
      <c r="O609" s="16"/>
      <c r="P609" s="16"/>
      <c r="Y609" s="20"/>
      <c r="Z609" s="20"/>
      <c r="AA609" s="20"/>
      <c r="AB609" s="20"/>
      <c r="AC609" s="20"/>
      <c r="AD609" s="20"/>
    </row>
    <row r="610" spans="3:30" s="1" customFormat="1">
      <c r="C610" s="16"/>
      <c r="D610" s="16"/>
      <c r="E610" s="32"/>
      <c r="F610" s="16"/>
      <c r="G610" s="16"/>
      <c r="H610" s="16"/>
      <c r="I610" s="16"/>
      <c r="J610" s="16"/>
      <c r="K610" s="16"/>
      <c r="L610" s="32"/>
      <c r="M610" s="16"/>
      <c r="N610" s="16"/>
      <c r="O610" s="16"/>
      <c r="P610" s="16"/>
      <c r="Y610" s="20"/>
      <c r="Z610" s="20"/>
      <c r="AA610" s="20"/>
      <c r="AB610" s="20"/>
      <c r="AC610" s="20"/>
      <c r="AD610" s="20"/>
    </row>
    <row r="611" spans="3:30" s="1" customFormat="1">
      <c r="C611" s="16"/>
      <c r="D611" s="16"/>
      <c r="E611" s="32"/>
      <c r="F611" s="16"/>
      <c r="G611" s="16"/>
      <c r="H611" s="16"/>
      <c r="I611" s="16"/>
      <c r="J611" s="16"/>
      <c r="K611" s="16"/>
      <c r="L611" s="32"/>
      <c r="M611" s="16"/>
      <c r="N611" s="16"/>
      <c r="O611" s="16"/>
      <c r="P611" s="16"/>
      <c r="Y611" s="20"/>
      <c r="Z611" s="20"/>
      <c r="AA611" s="20"/>
      <c r="AB611" s="20"/>
      <c r="AC611" s="20"/>
      <c r="AD611" s="20"/>
    </row>
    <row r="612" spans="3:30" s="1" customFormat="1">
      <c r="C612" s="16"/>
      <c r="D612" s="16"/>
      <c r="E612" s="32"/>
      <c r="F612" s="16"/>
      <c r="G612" s="16"/>
      <c r="H612" s="16"/>
      <c r="I612" s="16"/>
      <c r="J612" s="16"/>
      <c r="K612" s="16"/>
      <c r="L612" s="32"/>
      <c r="M612" s="16"/>
      <c r="N612" s="16"/>
      <c r="O612" s="16"/>
      <c r="P612" s="16"/>
      <c r="Y612" s="20"/>
      <c r="Z612" s="20"/>
      <c r="AA612" s="20"/>
      <c r="AB612" s="20"/>
      <c r="AC612" s="20"/>
      <c r="AD612" s="20"/>
    </row>
    <row r="613" spans="3:30" s="1" customFormat="1">
      <c r="C613" s="16"/>
      <c r="D613" s="16"/>
      <c r="E613" s="32"/>
      <c r="F613" s="16"/>
      <c r="G613" s="16"/>
      <c r="H613" s="16"/>
      <c r="I613" s="16"/>
      <c r="J613" s="16"/>
      <c r="K613" s="16"/>
      <c r="L613" s="32"/>
      <c r="M613" s="16"/>
      <c r="N613" s="16"/>
      <c r="O613" s="16"/>
      <c r="P613" s="16"/>
      <c r="Y613" s="20"/>
      <c r="Z613" s="20"/>
      <c r="AA613" s="20"/>
      <c r="AB613" s="20"/>
      <c r="AC613" s="20"/>
      <c r="AD613" s="20"/>
    </row>
    <row r="614" spans="3:30" s="1" customFormat="1">
      <c r="C614" s="16"/>
      <c r="D614" s="16"/>
      <c r="E614" s="32"/>
      <c r="F614" s="16"/>
      <c r="G614" s="16"/>
      <c r="H614" s="16"/>
      <c r="I614" s="16"/>
      <c r="J614" s="16"/>
      <c r="K614" s="16"/>
      <c r="L614" s="32"/>
      <c r="M614" s="16"/>
      <c r="N614" s="16"/>
      <c r="O614" s="16"/>
      <c r="P614" s="16"/>
      <c r="Y614" s="20"/>
      <c r="Z614" s="20"/>
      <c r="AA614" s="20"/>
      <c r="AB614" s="20"/>
      <c r="AC614" s="20"/>
      <c r="AD614" s="20"/>
    </row>
    <row r="615" spans="3:30" s="1" customFormat="1">
      <c r="C615" s="16"/>
      <c r="D615" s="16"/>
      <c r="E615" s="32"/>
      <c r="F615" s="16"/>
      <c r="G615" s="16"/>
      <c r="H615" s="16"/>
      <c r="I615" s="16"/>
      <c r="J615" s="16"/>
      <c r="K615" s="16"/>
      <c r="L615" s="32"/>
      <c r="M615" s="16"/>
      <c r="N615" s="16"/>
      <c r="O615" s="16"/>
      <c r="P615" s="16"/>
      <c r="Y615" s="20"/>
      <c r="Z615" s="20"/>
      <c r="AA615" s="20"/>
      <c r="AB615" s="20"/>
      <c r="AC615" s="20"/>
      <c r="AD615" s="20"/>
    </row>
    <row r="616" spans="3:30" s="1" customFormat="1">
      <c r="C616" s="16"/>
      <c r="D616" s="16"/>
      <c r="E616" s="32"/>
      <c r="F616" s="16"/>
      <c r="G616" s="16"/>
      <c r="H616" s="16"/>
      <c r="I616" s="16"/>
      <c r="J616" s="16"/>
      <c r="K616" s="16"/>
      <c r="L616" s="32"/>
      <c r="M616" s="16"/>
      <c r="N616" s="16"/>
      <c r="O616" s="16"/>
      <c r="P616" s="16"/>
      <c r="Y616" s="20"/>
      <c r="Z616" s="20"/>
      <c r="AA616" s="20"/>
      <c r="AB616" s="20"/>
      <c r="AC616" s="20"/>
      <c r="AD616" s="20"/>
    </row>
    <row r="617" spans="3:30" s="1" customFormat="1">
      <c r="C617" s="16"/>
      <c r="D617" s="16"/>
      <c r="E617" s="32"/>
      <c r="F617" s="16"/>
      <c r="G617" s="16"/>
      <c r="H617" s="16"/>
      <c r="I617" s="16"/>
      <c r="J617" s="16"/>
      <c r="K617" s="16"/>
      <c r="L617" s="32"/>
      <c r="M617" s="16"/>
      <c r="N617" s="16"/>
      <c r="O617" s="16"/>
      <c r="P617" s="16"/>
      <c r="Y617" s="20"/>
      <c r="Z617" s="20"/>
      <c r="AA617" s="20"/>
      <c r="AB617" s="20"/>
      <c r="AC617" s="20"/>
      <c r="AD617" s="20"/>
    </row>
    <row r="618" spans="3:30" s="1" customFormat="1">
      <c r="C618" s="16"/>
      <c r="D618" s="16"/>
      <c r="E618" s="32"/>
      <c r="F618" s="16"/>
      <c r="G618" s="16"/>
      <c r="H618" s="16"/>
      <c r="I618" s="16"/>
      <c r="J618" s="16"/>
      <c r="K618" s="16"/>
      <c r="L618" s="32"/>
      <c r="M618" s="16"/>
      <c r="N618" s="16"/>
      <c r="O618" s="16"/>
      <c r="P618" s="16"/>
      <c r="Y618" s="20"/>
      <c r="Z618" s="20"/>
      <c r="AA618" s="20"/>
      <c r="AB618" s="20"/>
      <c r="AC618" s="20"/>
      <c r="AD618" s="20"/>
    </row>
    <row r="619" spans="3:30" s="1" customFormat="1">
      <c r="C619" s="16"/>
      <c r="D619" s="16"/>
      <c r="E619" s="32"/>
      <c r="F619" s="16"/>
      <c r="G619" s="16"/>
      <c r="H619" s="16"/>
      <c r="I619" s="16"/>
      <c r="J619" s="16"/>
      <c r="K619" s="16"/>
      <c r="L619" s="32"/>
      <c r="M619" s="16"/>
      <c r="N619" s="16"/>
      <c r="O619" s="16"/>
      <c r="P619" s="16"/>
      <c r="Y619" s="20"/>
      <c r="Z619" s="20"/>
      <c r="AA619" s="20"/>
      <c r="AB619" s="20"/>
      <c r="AC619" s="20"/>
      <c r="AD619" s="20"/>
    </row>
    <row r="620" spans="3:30" s="1" customFormat="1">
      <c r="C620" s="16"/>
      <c r="D620" s="16"/>
      <c r="E620" s="32"/>
      <c r="F620" s="16"/>
      <c r="G620" s="16"/>
      <c r="H620" s="16"/>
      <c r="I620" s="16"/>
      <c r="J620" s="16"/>
      <c r="K620" s="16"/>
      <c r="L620" s="32"/>
      <c r="M620" s="16"/>
      <c r="N620" s="16"/>
      <c r="O620" s="16"/>
      <c r="P620" s="16"/>
      <c r="Y620" s="20"/>
      <c r="Z620" s="20"/>
      <c r="AA620" s="20"/>
      <c r="AB620" s="20"/>
      <c r="AC620" s="20"/>
      <c r="AD620" s="20"/>
    </row>
    <row r="621" spans="3:30" s="1" customFormat="1">
      <c r="C621" s="16"/>
      <c r="D621" s="16"/>
      <c r="E621" s="32"/>
      <c r="F621" s="16"/>
      <c r="G621" s="16"/>
      <c r="H621" s="16"/>
      <c r="I621" s="16"/>
      <c r="J621" s="16"/>
      <c r="K621" s="16"/>
      <c r="L621" s="32"/>
      <c r="M621" s="16"/>
      <c r="N621" s="16"/>
      <c r="O621" s="16"/>
      <c r="P621" s="16"/>
      <c r="Y621" s="20"/>
      <c r="Z621" s="20"/>
      <c r="AA621" s="20"/>
      <c r="AB621" s="20"/>
      <c r="AC621" s="20"/>
      <c r="AD621" s="20"/>
    </row>
    <row r="622" spans="3:30" s="1" customFormat="1">
      <c r="C622" s="16"/>
      <c r="D622" s="16"/>
      <c r="E622" s="32"/>
      <c r="F622" s="16"/>
      <c r="G622" s="16"/>
      <c r="H622" s="16"/>
      <c r="I622" s="16"/>
      <c r="J622" s="16"/>
      <c r="K622" s="16"/>
      <c r="L622" s="32"/>
      <c r="M622" s="16"/>
      <c r="N622" s="16"/>
      <c r="O622" s="16"/>
      <c r="P622" s="16"/>
      <c r="Y622" s="20"/>
      <c r="Z622" s="20"/>
      <c r="AA622" s="20"/>
      <c r="AB622" s="20"/>
      <c r="AC622" s="20"/>
      <c r="AD622" s="20"/>
    </row>
    <row r="623" spans="3:30" s="1" customFormat="1">
      <c r="C623" s="16"/>
      <c r="D623" s="16"/>
      <c r="E623" s="32"/>
      <c r="F623" s="16"/>
      <c r="G623" s="16"/>
      <c r="H623" s="16"/>
      <c r="I623" s="16"/>
      <c r="J623" s="16"/>
      <c r="K623" s="16"/>
      <c r="L623" s="32"/>
      <c r="M623" s="16"/>
      <c r="N623" s="16"/>
      <c r="O623" s="16"/>
      <c r="P623" s="16"/>
      <c r="Y623" s="20"/>
      <c r="Z623" s="20"/>
      <c r="AA623" s="20"/>
      <c r="AB623" s="20"/>
      <c r="AC623" s="20"/>
      <c r="AD623" s="20"/>
    </row>
    <row r="624" spans="3:30" s="1" customFormat="1">
      <c r="C624" s="16"/>
      <c r="D624" s="16"/>
      <c r="E624" s="32"/>
      <c r="F624" s="16"/>
      <c r="G624" s="16"/>
      <c r="H624" s="16"/>
      <c r="I624" s="16"/>
      <c r="J624" s="16"/>
      <c r="K624" s="16"/>
      <c r="L624" s="32"/>
      <c r="M624" s="16"/>
      <c r="N624" s="16"/>
      <c r="O624" s="16"/>
      <c r="P624" s="16"/>
      <c r="Y624" s="20"/>
      <c r="Z624" s="20"/>
      <c r="AA624" s="20"/>
      <c r="AB624" s="20"/>
      <c r="AC624" s="20"/>
      <c r="AD624" s="20"/>
    </row>
    <row r="625" spans="3:30" s="1" customFormat="1">
      <c r="C625" s="16"/>
      <c r="D625" s="16"/>
      <c r="E625" s="32"/>
      <c r="F625" s="16"/>
      <c r="G625" s="16"/>
      <c r="H625" s="16"/>
      <c r="I625" s="16"/>
      <c r="J625" s="16"/>
      <c r="K625" s="16"/>
      <c r="L625" s="32"/>
      <c r="M625" s="16"/>
      <c r="N625" s="16"/>
      <c r="O625" s="16"/>
      <c r="P625" s="16"/>
      <c r="Y625" s="20"/>
      <c r="Z625" s="20"/>
      <c r="AA625" s="20"/>
      <c r="AB625" s="20"/>
      <c r="AC625" s="20"/>
      <c r="AD625" s="20"/>
    </row>
    <row r="626" spans="3:30" s="1" customFormat="1">
      <c r="C626" s="16"/>
      <c r="D626" s="16"/>
      <c r="E626" s="32"/>
      <c r="F626" s="16"/>
      <c r="G626" s="16"/>
      <c r="H626" s="16"/>
      <c r="I626" s="16"/>
      <c r="J626" s="16"/>
      <c r="K626" s="16"/>
      <c r="L626" s="32"/>
      <c r="M626" s="16"/>
      <c r="N626" s="16"/>
      <c r="O626" s="16"/>
      <c r="P626" s="16"/>
      <c r="Y626" s="20"/>
      <c r="Z626" s="20"/>
      <c r="AA626" s="20"/>
      <c r="AB626" s="20"/>
      <c r="AC626" s="20"/>
      <c r="AD626" s="20"/>
    </row>
    <row r="627" spans="3:30" s="1" customFormat="1">
      <c r="C627" s="16"/>
      <c r="D627" s="16"/>
      <c r="E627" s="32"/>
      <c r="F627" s="16"/>
      <c r="G627" s="16"/>
      <c r="H627" s="16"/>
      <c r="I627" s="16"/>
      <c r="J627" s="16"/>
      <c r="K627" s="16"/>
      <c r="L627" s="32"/>
      <c r="M627" s="16"/>
      <c r="N627" s="16"/>
      <c r="O627" s="16"/>
      <c r="P627" s="16"/>
      <c r="Y627" s="20"/>
      <c r="Z627" s="20"/>
      <c r="AA627" s="20"/>
      <c r="AB627" s="20"/>
      <c r="AC627" s="20"/>
      <c r="AD627" s="20"/>
    </row>
    <row r="628" spans="3:30" s="1" customFormat="1">
      <c r="C628" s="16"/>
      <c r="D628" s="16"/>
      <c r="E628" s="32"/>
      <c r="F628" s="16"/>
      <c r="G628" s="16"/>
      <c r="H628" s="16"/>
      <c r="I628" s="16"/>
      <c r="J628" s="16"/>
      <c r="K628" s="16"/>
      <c r="L628" s="32"/>
      <c r="M628" s="16"/>
      <c r="N628" s="16"/>
      <c r="O628" s="16"/>
      <c r="P628" s="16"/>
      <c r="Y628" s="20"/>
      <c r="Z628" s="20"/>
      <c r="AA628" s="20"/>
      <c r="AB628" s="20"/>
      <c r="AC628" s="20"/>
      <c r="AD628" s="20"/>
    </row>
    <row r="629" spans="3:30" s="1" customFormat="1">
      <c r="C629" s="16"/>
      <c r="D629" s="16"/>
      <c r="E629" s="32"/>
      <c r="F629" s="16"/>
      <c r="G629" s="16"/>
      <c r="H629" s="16"/>
      <c r="I629" s="16"/>
      <c r="J629" s="16"/>
      <c r="K629" s="16"/>
      <c r="L629" s="32"/>
      <c r="M629" s="16"/>
      <c r="N629" s="16"/>
      <c r="O629" s="16"/>
      <c r="P629" s="16"/>
      <c r="Y629" s="20"/>
      <c r="Z629" s="20"/>
      <c r="AA629" s="20"/>
      <c r="AB629" s="20"/>
      <c r="AC629" s="20"/>
      <c r="AD629" s="20"/>
    </row>
    <row r="630" spans="3:30" s="1" customFormat="1">
      <c r="C630" s="16"/>
      <c r="D630" s="16"/>
      <c r="E630" s="32"/>
      <c r="F630" s="16"/>
      <c r="G630" s="16"/>
      <c r="H630" s="16"/>
      <c r="I630" s="16"/>
      <c r="J630" s="16"/>
      <c r="K630" s="16"/>
      <c r="L630" s="32"/>
      <c r="M630" s="16"/>
      <c r="N630" s="16"/>
      <c r="O630" s="16"/>
      <c r="P630" s="16"/>
      <c r="Y630" s="20"/>
      <c r="Z630" s="20"/>
      <c r="AA630" s="20"/>
      <c r="AB630" s="20"/>
      <c r="AC630" s="20"/>
      <c r="AD630" s="20"/>
    </row>
    <row r="631" spans="3:30" s="1" customFormat="1">
      <c r="C631" s="16"/>
      <c r="D631" s="16"/>
      <c r="E631" s="32"/>
      <c r="F631" s="16"/>
      <c r="G631" s="16"/>
      <c r="H631" s="16"/>
      <c r="I631" s="16"/>
      <c r="J631" s="16"/>
      <c r="K631" s="16"/>
      <c r="L631" s="32"/>
      <c r="M631" s="16"/>
      <c r="N631" s="16"/>
      <c r="O631" s="16"/>
      <c r="P631" s="16"/>
      <c r="Y631" s="20"/>
      <c r="Z631" s="20"/>
      <c r="AA631" s="20"/>
      <c r="AB631" s="20"/>
      <c r="AC631" s="20"/>
      <c r="AD631" s="20"/>
    </row>
    <row r="632" spans="3:30" s="1" customFormat="1">
      <c r="C632" s="16"/>
      <c r="D632" s="16"/>
      <c r="E632" s="32"/>
      <c r="F632" s="16"/>
      <c r="G632" s="16"/>
      <c r="H632" s="16"/>
      <c r="I632" s="16"/>
      <c r="J632" s="16"/>
      <c r="K632" s="16"/>
      <c r="L632" s="32"/>
      <c r="M632" s="16"/>
      <c r="N632" s="16"/>
      <c r="O632" s="16"/>
      <c r="P632" s="16"/>
      <c r="Y632" s="20"/>
      <c r="Z632" s="20"/>
      <c r="AA632" s="20"/>
      <c r="AB632" s="20"/>
      <c r="AC632" s="20"/>
      <c r="AD632" s="20"/>
    </row>
    <row r="633" spans="3:30" s="1" customFormat="1">
      <c r="C633" s="16"/>
      <c r="D633" s="16"/>
      <c r="E633" s="32"/>
      <c r="F633" s="16"/>
      <c r="G633" s="16"/>
      <c r="H633" s="16"/>
      <c r="I633" s="16"/>
      <c r="J633" s="16"/>
      <c r="K633" s="16"/>
      <c r="L633" s="32"/>
      <c r="M633" s="16"/>
      <c r="N633" s="16"/>
      <c r="O633" s="16"/>
      <c r="P633" s="16"/>
      <c r="Y633" s="20"/>
      <c r="Z633" s="20"/>
      <c r="AA633" s="20"/>
      <c r="AB633" s="20"/>
      <c r="AC633" s="20"/>
      <c r="AD633" s="20"/>
    </row>
    <row r="634" spans="3:30" s="1" customFormat="1">
      <c r="C634" s="16"/>
      <c r="D634" s="16"/>
      <c r="E634" s="32"/>
      <c r="F634" s="16"/>
      <c r="G634" s="16"/>
      <c r="H634" s="16"/>
      <c r="I634" s="16"/>
      <c r="J634" s="16"/>
      <c r="K634" s="16"/>
      <c r="L634" s="32"/>
      <c r="M634" s="16"/>
      <c r="N634" s="16"/>
      <c r="O634" s="16"/>
      <c r="P634" s="16"/>
      <c r="Y634" s="20"/>
      <c r="Z634" s="20"/>
      <c r="AA634" s="20"/>
      <c r="AB634" s="20"/>
      <c r="AC634" s="20"/>
      <c r="AD634" s="20"/>
    </row>
    <row r="635" spans="3:30" s="1" customFormat="1">
      <c r="C635" s="16"/>
      <c r="D635" s="16"/>
      <c r="E635" s="32"/>
      <c r="F635" s="16"/>
      <c r="G635" s="16"/>
      <c r="H635" s="16"/>
      <c r="I635" s="16"/>
      <c r="J635" s="16"/>
      <c r="K635" s="16"/>
      <c r="L635" s="32"/>
      <c r="M635" s="16"/>
      <c r="N635" s="16"/>
      <c r="O635" s="16"/>
      <c r="P635" s="16"/>
      <c r="Y635" s="20"/>
      <c r="Z635" s="20"/>
      <c r="AA635" s="20"/>
      <c r="AB635" s="20"/>
      <c r="AC635" s="20"/>
      <c r="AD635" s="20"/>
    </row>
    <row r="636" spans="3:30" s="1" customFormat="1">
      <c r="C636" s="16"/>
      <c r="D636" s="16"/>
      <c r="E636" s="32"/>
      <c r="F636" s="16"/>
      <c r="G636" s="16"/>
      <c r="H636" s="16"/>
      <c r="I636" s="16"/>
      <c r="J636" s="16"/>
      <c r="K636" s="16"/>
      <c r="L636" s="32"/>
      <c r="M636" s="16"/>
      <c r="N636" s="16"/>
      <c r="O636" s="16"/>
      <c r="P636" s="16"/>
      <c r="Y636" s="20"/>
      <c r="Z636" s="20"/>
      <c r="AA636" s="20"/>
      <c r="AB636" s="20"/>
      <c r="AC636" s="20"/>
      <c r="AD636" s="20"/>
    </row>
    <row r="637" spans="3:30" s="1" customFormat="1">
      <c r="C637" s="16"/>
      <c r="D637" s="16"/>
      <c r="E637" s="32"/>
      <c r="F637" s="16"/>
      <c r="G637" s="16"/>
      <c r="H637" s="16"/>
      <c r="I637" s="16"/>
      <c r="J637" s="16"/>
      <c r="K637" s="16"/>
      <c r="L637" s="32"/>
      <c r="M637" s="16"/>
      <c r="N637" s="16"/>
      <c r="O637" s="16"/>
      <c r="P637" s="16"/>
      <c r="Y637" s="20"/>
      <c r="Z637" s="20"/>
      <c r="AA637" s="20"/>
      <c r="AB637" s="20"/>
      <c r="AC637" s="20"/>
      <c r="AD637" s="20"/>
    </row>
    <row r="638" spans="3:30" s="1" customFormat="1">
      <c r="C638" s="16"/>
      <c r="D638" s="16"/>
      <c r="E638" s="32"/>
      <c r="F638" s="16"/>
      <c r="G638" s="16"/>
      <c r="H638" s="16"/>
      <c r="I638" s="16"/>
      <c r="J638" s="16"/>
      <c r="K638" s="16"/>
      <c r="L638" s="32"/>
      <c r="M638" s="16"/>
      <c r="N638" s="16"/>
      <c r="O638" s="16"/>
      <c r="P638" s="16"/>
      <c r="Y638" s="20"/>
      <c r="Z638" s="20"/>
      <c r="AA638" s="20"/>
      <c r="AB638" s="20"/>
      <c r="AC638" s="20"/>
      <c r="AD638" s="20"/>
    </row>
    <row r="639" spans="3:30" s="1" customFormat="1">
      <c r="C639" s="16"/>
      <c r="D639" s="16"/>
      <c r="E639" s="32"/>
      <c r="F639" s="16"/>
      <c r="G639" s="16"/>
      <c r="H639" s="16"/>
      <c r="I639" s="16"/>
      <c r="J639" s="16"/>
      <c r="K639" s="16"/>
      <c r="L639" s="32"/>
      <c r="M639" s="16"/>
      <c r="N639" s="16"/>
      <c r="O639" s="16"/>
      <c r="P639" s="16"/>
      <c r="Y639" s="20"/>
      <c r="Z639" s="20"/>
      <c r="AA639" s="20"/>
      <c r="AB639" s="20"/>
      <c r="AC639" s="20"/>
      <c r="AD639" s="20"/>
    </row>
    <row r="640" spans="3:30" s="1" customFormat="1">
      <c r="C640" s="16"/>
      <c r="D640" s="16"/>
      <c r="E640" s="32"/>
      <c r="F640" s="16"/>
      <c r="G640" s="16"/>
      <c r="H640" s="16"/>
      <c r="I640" s="16"/>
      <c r="J640" s="16"/>
      <c r="K640" s="16"/>
      <c r="L640" s="32"/>
      <c r="M640" s="16"/>
      <c r="N640" s="16"/>
      <c r="O640" s="16"/>
      <c r="P640" s="16"/>
      <c r="Y640" s="20"/>
      <c r="Z640" s="20"/>
      <c r="AA640" s="20"/>
      <c r="AB640" s="20"/>
      <c r="AC640" s="20"/>
      <c r="AD640" s="20"/>
    </row>
    <row r="641" spans="3:30" s="1" customFormat="1">
      <c r="C641" s="16"/>
      <c r="D641" s="16"/>
      <c r="E641" s="32"/>
      <c r="F641" s="16"/>
      <c r="G641" s="16"/>
      <c r="H641" s="16"/>
      <c r="I641" s="16"/>
      <c r="J641" s="16"/>
      <c r="K641" s="16"/>
      <c r="L641" s="32"/>
      <c r="M641" s="16"/>
      <c r="N641" s="16"/>
      <c r="O641" s="16"/>
      <c r="P641" s="16"/>
      <c r="Y641" s="20"/>
      <c r="Z641" s="20"/>
      <c r="AA641" s="20"/>
      <c r="AB641" s="20"/>
      <c r="AC641" s="20"/>
      <c r="AD641" s="20"/>
    </row>
    <row r="642" spans="3:30" s="1" customFormat="1">
      <c r="C642" s="16"/>
      <c r="D642" s="16"/>
      <c r="E642" s="32"/>
      <c r="F642" s="16"/>
      <c r="G642" s="16"/>
      <c r="H642" s="16"/>
      <c r="I642" s="16"/>
      <c r="J642" s="16"/>
      <c r="K642" s="16"/>
      <c r="L642" s="32"/>
      <c r="M642" s="16"/>
      <c r="N642" s="16"/>
      <c r="O642" s="16"/>
      <c r="P642" s="16"/>
      <c r="Y642" s="20"/>
      <c r="Z642" s="20"/>
      <c r="AA642" s="20"/>
      <c r="AB642" s="20"/>
      <c r="AC642" s="20"/>
      <c r="AD642" s="20"/>
    </row>
    <row r="643" spans="3:30" s="1" customFormat="1">
      <c r="C643" s="16"/>
      <c r="D643" s="16"/>
      <c r="E643" s="32"/>
      <c r="F643" s="16"/>
      <c r="G643" s="16"/>
      <c r="H643" s="16"/>
      <c r="I643" s="16"/>
      <c r="J643" s="16"/>
      <c r="K643" s="16"/>
      <c r="L643" s="32"/>
      <c r="M643" s="16"/>
      <c r="N643" s="16"/>
      <c r="O643" s="16"/>
      <c r="P643" s="16"/>
      <c r="Y643" s="20"/>
      <c r="Z643" s="20"/>
      <c r="AA643" s="20"/>
      <c r="AB643" s="20"/>
      <c r="AC643" s="20"/>
      <c r="AD643" s="20"/>
    </row>
    <row r="644" spans="3:30" s="1" customFormat="1">
      <c r="C644" s="16"/>
      <c r="D644" s="16"/>
      <c r="E644" s="32"/>
      <c r="F644" s="16"/>
      <c r="G644" s="16"/>
      <c r="H644" s="16"/>
      <c r="I644" s="16"/>
      <c r="J644" s="16"/>
      <c r="K644" s="16"/>
      <c r="L644" s="32"/>
      <c r="M644" s="16"/>
      <c r="N644" s="16"/>
      <c r="O644" s="16"/>
      <c r="P644" s="16"/>
      <c r="Y644" s="20"/>
      <c r="Z644" s="20"/>
      <c r="AA644" s="20"/>
      <c r="AB644" s="20"/>
      <c r="AC644" s="20"/>
      <c r="AD644" s="20"/>
    </row>
    <row r="645" spans="3:30" s="1" customFormat="1">
      <c r="C645" s="16"/>
      <c r="D645" s="16"/>
      <c r="E645" s="32"/>
      <c r="F645" s="16"/>
      <c r="G645" s="16"/>
      <c r="H645" s="16"/>
      <c r="I645" s="16"/>
      <c r="J645" s="16"/>
      <c r="K645" s="16"/>
      <c r="L645" s="32"/>
      <c r="M645" s="16"/>
      <c r="N645" s="16"/>
      <c r="O645" s="16"/>
      <c r="P645" s="16"/>
      <c r="Y645" s="20"/>
      <c r="Z645" s="20"/>
      <c r="AA645" s="20"/>
      <c r="AB645" s="20"/>
      <c r="AC645" s="20"/>
      <c r="AD645" s="20"/>
    </row>
    <row r="646" spans="3:30" s="1" customFormat="1">
      <c r="C646" s="16"/>
      <c r="D646" s="16"/>
      <c r="E646" s="32"/>
      <c r="F646" s="16"/>
      <c r="G646" s="16"/>
      <c r="H646" s="16"/>
      <c r="I646" s="16"/>
      <c r="J646" s="16"/>
      <c r="K646" s="16"/>
      <c r="L646" s="32"/>
      <c r="M646" s="16"/>
      <c r="N646" s="16"/>
      <c r="O646" s="16"/>
      <c r="P646" s="16"/>
      <c r="Y646" s="20"/>
      <c r="Z646" s="20"/>
      <c r="AA646" s="20"/>
      <c r="AB646" s="20"/>
      <c r="AC646" s="20"/>
      <c r="AD646" s="20"/>
    </row>
    <row r="647" spans="3:30" s="1" customFormat="1">
      <c r="C647" s="16"/>
      <c r="D647" s="16"/>
      <c r="E647" s="32"/>
      <c r="F647" s="16"/>
      <c r="G647" s="16"/>
      <c r="H647" s="16"/>
      <c r="I647" s="16"/>
      <c r="J647" s="16"/>
      <c r="K647" s="16"/>
      <c r="L647" s="32"/>
      <c r="M647" s="16"/>
      <c r="N647" s="16"/>
      <c r="O647" s="16"/>
      <c r="P647" s="16"/>
      <c r="Y647" s="20"/>
      <c r="Z647" s="20"/>
      <c r="AA647" s="20"/>
      <c r="AB647" s="20"/>
      <c r="AC647" s="20"/>
      <c r="AD647" s="20"/>
    </row>
    <row r="648" spans="3:30" s="1" customFormat="1">
      <c r="C648" s="16"/>
      <c r="D648" s="16"/>
      <c r="E648" s="32"/>
      <c r="F648" s="16"/>
      <c r="G648" s="16"/>
      <c r="H648" s="16"/>
      <c r="I648" s="16"/>
      <c r="J648" s="16"/>
      <c r="K648" s="16"/>
      <c r="L648" s="32"/>
      <c r="M648" s="16"/>
      <c r="N648" s="16"/>
      <c r="O648" s="16"/>
      <c r="P648" s="16"/>
      <c r="Y648" s="20"/>
      <c r="Z648" s="20"/>
      <c r="AA648" s="20"/>
      <c r="AB648" s="20"/>
      <c r="AC648" s="20"/>
      <c r="AD648" s="20"/>
    </row>
    <row r="649" spans="3:30" s="1" customFormat="1">
      <c r="C649" s="16"/>
      <c r="D649" s="16"/>
      <c r="E649" s="32"/>
      <c r="F649" s="16"/>
      <c r="G649" s="16"/>
      <c r="H649" s="16"/>
      <c r="I649" s="16"/>
      <c r="J649" s="16"/>
      <c r="K649" s="16"/>
      <c r="L649" s="32"/>
      <c r="M649" s="16"/>
      <c r="N649" s="16"/>
      <c r="O649" s="16"/>
      <c r="P649" s="16"/>
      <c r="Y649" s="20"/>
      <c r="Z649" s="20"/>
      <c r="AA649" s="20"/>
      <c r="AB649" s="20"/>
      <c r="AC649" s="20"/>
      <c r="AD649" s="20"/>
    </row>
    <row r="650" spans="3:30" s="1" customFormat="1">
      <c r="C650" s="16"/>
      <c r="D650" s="16"/>
      <c r="E650" s="32"/>
      <c r="F650" s="16"/>
      <c r="G650" s="16"/>
      <c r="H650" s="16"/>
      <c r="I650" s="16"/>
      <c r="J650" s="16"/>
      <c r="K650" s="16"/>
      <c r="L650" s="32"/>
      <c r="M650" s="16"/>
      <c r="N650" s="16"/>
      <c r="O650" s="16"/>
      <c r="P650" s="16"/>
      <c r="Y650" s="20"/>
      <c r="Z650" s="20"/>
      <c r="AA650" s="20"/>
      <c r="AB650" s="20"/>
      <c r="AC650" s="20"/>
      <c r="AD650" s="20"/>
    </row>
    <row r="651" spans="3:30" s="1" customFormat="1">
      <c r="C651" s="16"/>
      <c r="D651" s="16"/>
      <c r="E651" s="32"/>
      <c r="F651" s="16"/>
      <c r="G651" s="16"/>
      <c r="H651" s="16"/>
      <c r="I651" s="16"/>
      <c r="J651" s="16"/>
      <c r="K651" s="16"/>
      <c r="L651" s="32"/>
      <c r="M651" s="16"/>
      <c r="N651" s="16"/>
      <c r="O651" s="16"/>
      <c r="P651" s="16"/>
      <c r="Y651" s="20"/>
      <c r="Z651" s="20"/>
      <c r="AA651" s="20"/>
      <c r="AB651" s="20"/>
      <c r="AC651" s="20"/>
      <c r="AD651" s="20"/>
    </row>
    <row r="652" spans="3:30" s="1" customFormat="1">
      <c r="C652" s="16"/>
      <c r="D652" s="16"/>
      <c r="E652" s="32"/>
      <c r="F652" s="16"/>
      <c r="G652" s="16"/>
      <c r="H652" s="16"/>
      <c r="I652" s="16"/>
      <c r="J652" s="16"/>
      <c r="K652" s="16"/>
      <c r="L652" s="32"/>
      <c r="M652" s="16"/>
      <c r="N652" s="16"/>
      <c r="O652" s="16"/>
      <c r="P652" s="16"/>
      <c r="Y652" s="20"/>
      <c r="Z652" s="20"/>
      <c r="AA652" s="20"/>
      <c r="AB652" s="20"/>
      <c r="AC652" s="20"/>
      <c r="AD652" s="20"/>
    </row>
    <row r="653" spans="3:30" s="1" customFormat="1">
      <c r="C653" s="16"/>
      <c r="D653" s="16"/>
      <c r="E653" s="32"/>
      <c r="F653" s="16"/>
      <c r="G653" s="16"/>
      <c r="H653" s="16"/>
      <c r="I653" s="16"/>
      <c r="J653" s="16"/>
      <c r="K653" s="16"/>
      <c r="L653" s="32"/>
      <c r="M653" s="16"/>
      <c r="N653" s="16"/>
      <c r="O653" s="16"/>
      <c r="P653" s="16"/>
      <c r="Y653" s="20"/>
      <c r="Z653" s="20"/>
      <c r="AA653" s="20"/>
      <c r="AB653" s="20"/>
      <c r="AC653" s="20"/>
      <c r="AD653" s="20"/>
    </row>
    <row r="654" spans="3:30" s="1" customFormat="1">
      <c r="C654" s="16"/>
      <c r="D654" s="16"/>
      <c r="E654" s="32"/>
      <c r="F654" s="16"/>
      <c r="G654" s="16"/>
      <c r="H654" s="16"/>
      <c r="I654" s="16"/>
      <c r="J654" s="16"/>
      <c r="K654" s="16"/>
      <c r="L654" s="32"/>
      <c r="M654" s="16"/>
      <c r="N654" s="16"/>
      <c r="O654" s="16"/>
      <c r="P654" s="16"/>
      <c r="Y654" s="20"/>
      <c r="Z654" s="20"/>
      <c r="AA654" s="20"/>
      <c r="AB654" s="20"/>
      <c r="AC654" s="20"/>
      <c r="AD654" s="20"/>
    </row>
    <row r="655" spans="3:30" s="1" customFormat="1">
      <c r="C655" s="16"/>
      <c r="D655" s="16"/>
      <c r="E655" s="32"/>
      <c r="F655" s="16"/>
      <c r="G655" s="16"/>
      <c r="H655" s="16"/>
      <c r="I655" s="16"/>
      <c r="J655" s="16"/>
      <c r="K655" s="16"/>
      <c r="L655" s="32"/>
      <c r="M655" s="16"/>
      <c r="N655" s="16"/>
      <c r="O655" s="16"/>
      <c r="P655" s="16"/>
      <c r="Y655" s="20"/>
      <c r="Z655" s="20"/>
      <c r="AA655" s="20"/>
      <c r="AB655" s="20"/>
      <c r="AC655" s="20"/>
      <c r="AD655" s="20"/>
    </row>
    <row r="656" spans="3:30" s="1" customFormat="1">
      <c r="C656" s="16"/>
      <c r="D656" s="16"/>
      <c r="E656" s="32"/>
      <c r="F656" s="16"/>
      <c r="G656" s="16"/>
      <c r="H656" s="16"/>
      <c r="I656" s="16"/>
      <c r="J656" s="16"/>
      <c r="K656" s="16"/>
      <c r="L656" s="32"/>
      <c r="M656" s="16"/>
      <c r="N656" s="16"/>
      <c r="O656" s="16"/>
      <c r="P656" s="16"/>
      <c r="Y656" s="20"/>
      <c r="Z656" s="20"/>
      <c r="AA656" s="20"/>
      <c r="AB656" s="20"/>
      <c r="AC656" s="20"/>
      <c r="AD656" s="20"/>
    </row>
    <row r="657" spans="3:30" s="1" customFormat="1">
      <c r="C657" s="16"/>
      <c r="D657" s="16"/>
      <c r="E657" s="32"/>
      <c r="F657" s="16"/>
      <c r="G657" s="16"/>
      <c r="H657" s="16"/>
      <c r="I657" s="16"/>
      <c r="J657" s="16"/>
      <c r="K657" s="16"/>
      <c r="L657" s="32"/>
      <c r="M657" s="16"/>
      <c r="N657" s="16"/>
      <c r="O657" s="16"/>
      <c r="P657" s="16"/>
      <c r="Y657" s="20"/>
      <c r="Z657" s="20"/>
      <c r="AA657" s="20"/>
      <c r="AB657" s="20"/>
      <c r="AC657" s="20"/>
      <c r="AD657" s="20"/>
    </row>
    <row r="658" spans="3:30" s="1" customFormat="1">
      <c r="C658" s="16"/>
      <c r="D658" s="16"/>
      <c r="E658" s="32"/>
      <c r="F658" s="16"/>
      <c r="G658" s="16"/>
      <c r="H658" s="16"/>
      <c r="I658" s="16"/>
      <c r="J658" s="16"/>
      <c r="K658" s="16"/>
      <c r="L658" s="32"/>
      <c r="M658" s="16"/>
      <c r="N658" s="16"/>
      <c r="O658" s="16"/>
      <c r="P658" s="16"/>
      <c r="Y658" s="20"/>
      <c r="Z658" s="20"/>
      <c r="AA658" s="20"/>
      <c r="AB658" s="20"/>
      <c r="AC658" s="20"/>
      <c r="AD658" s="20"/>
    </row>
    <row r="659" spans="3:30" s="1" customFormat="1">
      <c r="C659" s="16"/>
      <c r="D659" s="16"/>
      <c r="E659" s="32"/>
      <c r="F659" s="16"/>
      <c r="G659" s="16"/>
      <c r="H659" s="16"/>
      <c r="I659" s="16"/>
      <c r="J659" s="16"/>
      <c r="K659" s="16"/>
      <c r="L659" s="32"/>
      <c r="M659" s="16"/>
      <c r="N659" s="16"/>
      <c r="O659" s="16"/>
      <c r="P659" s="16"/>
      <c r="Y659" s="20"/>
      <c r="Z659" s="20"/>
      <c r="AA659" s="20"/>
      <c r="AB659" s="20"/>
      <c r="AC659" s="20"/>
      <c r="AD659" s="20"/>
    </row>
    <row r="660" spans="3:30" s="1" customFormat="1">
      <c r="C660" s="16"/>
      <c r="D660" s="16"/>
      <c r="E660" s="32"/>
      <c r="F660" s="16"/>
      <c r="G660" s="16"/>
      <c r="H660" s="16"/>
      <c r="I660" s="16"/>
      <c r="J660" s="16"/>
      <c r="K660" s="16"/>
      <c r="L660" s="32"/>
      <c r="M660" s="16"/>
      <c r="N660" s="16"/>
      <c r="O660" s="16"/>
      <c r="P660" s="16"/>
      <c r="Y660" s="20"/>
      <c r="Z660" s="20"/>
      <c r="AA660" s="20"/>
      <c r="AB660" s="20"/>
      <c r="AC660" s="20"/>
      <c r="AD660" s="20"/>
    </row>
    <row r="661" spans="3:30" s="1" customFormat="1">
      <c r="C661" s="16"/>
      <c r="D661" s="16"/>
      <c r="E661" s="32"/>
      <c r="F661" s="16"/>
      <c r="G661" s="16"/>
      <c r="H661" s="16"/>
      <c r="I661" s="16"/>
      <c r="J661" s="16"/>
      <c r="K661" s="16"/>
      <c r="L661" s="32"/>
      <c r="M661" s="16"/>
      <c r="N661" s="16"/>
      <c r="O661" s="16"/>
      <c r="P661" s="16"/>
      <c r="Y661" s="20"/>
      <c r="Z661" s="20"/>
      <c r="AA661" s="20"/>
      <c r="AB661" s="20"/>
      <c r="AC661" s="20"/>
      <c r="AD661" s="20"/>
    </row>
    <row r="662" spans="3:30" s="1" customFormat="1">
      <c r="C662" s="16"/>
      <c r="D662" s="16"/>
      <c r="E662" s="32"/>
      <c r="F662" s="16"/>
      <c r="G662" s="16"/>
      <c r="H662" s="16"/>
      <c r="I662" s="16"/>
      <c r="J662" s="16"/>
      <c r="K662" s="16"/>
      <c r="L662" s="32"/>
      <c r="M662" s="16"/>
      <c r="N662" s="16"/>
      <c r="O662" s="16"/>
      <c r="P662" s="16"/>
      <c r="Y662" s="20"/>
      <c r="Z662" s="20"/>
      <c r="AA662" s="20"/>
      <c r="AB662" s="20"/>
      <c r="AC662" s="20"/>
      <c r="AD662" s="20"/>
    </row>
    <row r="663" spans="3:30" s="1" customFormat="1">
      <c r="C663" s="16"/>
      <c r="D663" s="16"/>
      <c r="E663" s="32"/>
      <c r="F663" s="16"/>
      <c r="G663" s="16"/>
      <c r="H663" s="16"/>
      <c r="I663" s="16"/>
      <c r="J663" s="16"/>
      <c r="K663" s="16"/>
      <c r="L663" s="32"/>
      <c r="M663" s="16"/>
      <c r="N663" s="16"/>
      <c r="O663" s="16"/>
      <c r="P663" s="16"/>
      <c r="Y663" s="20"/>
      <c r="Z663" s="20"/>
      <c r="AA663" s="20"/>
      <c r="AB663" s="20"/>
      <c r="AC663" s="20"/>
      <c r="AD663" s="20"/>
    </row>
    <row r="664" spans="3:30" s="1" customFormat="1">
      <c r="C664" s="16"/>
      <c r="D664" s="16"/>
      <c r="E664" s="32"/>
      <c r="F664" s="16"/>
      <c r="G664" s="16"/>
      <c r="H664" s="16"/>
      <c r="I664" s="16"/>
      <c r="J664" s="16"/>
      <c r="K664" s="16"/>
      <c r="L664" s="32"/>
      <c r="M664" s="16"/>
      <c r="N664" s="16"/>
      <c r="O664" s="16"/>
      <c r="P664" s="16"/>
      <c r="Y664" s="20"/>
      <c r="Z664" s="20"/>
      <c r="AA664" s="20"/>
      <c r="AB664" s="20"/>
      <c r="AC664" s="20"/>
      <c r="AD664" s="20"/>
    </row>
    <row r="665" spans="3:30" s="1" customFormat="1">
      <c r="C665" s="16"/>
      <c r="D665" s="16"/>
      <c r="E665" s="32"/>
      <c r="F665" s="16"/>
      <c r="G665" s="16"/>
      <c r="H665" s="16"/>
      <c r="I665" s="16"/>
      <c r="J665" s="16"/>
      <c r="K665" s="16"/>
      <c r="L665" s="32"/>
      <c r="M665" s="16"/>
      <c r="N665" s="16"/>
      <c r="O665" s="16"/>
      <c r="P665" s="16"/>
      <c r="Y665" s="20"/>
      <c r="Z665" s="20"/>
      <c r="AA665" s="20"/>
      <c r="AB665" s="20"/>
      <c r="AC665" s="20"/>
      <c r="AD665" s="20"/>
    </row>
    <row r="666" spans="3:30" s="1" customFormat="1">
      <c r="C666" s="16"/>
      <c r="D666" s="16"/>
      <c r="E666" s="32"/>
      <c r="F666" s="16"/>
      <c r="G666" s="16"/>
      <c r="H666" s="16"/>
      <c r="I666" s="16"/>
      <c r="J666" s="16"/>
      <c r="K666" s="16"/>
      <c r="L666" s="32"/>
      <c r="M666" s="16"/>
      <c r="N666" s="16"/>
      <c r="O666" s="16"/>
      <c r="P666" s="16"/>
      <c r="Y666" s="20"/>
      <c r="Z666" s="20"/>
      <c r="AA666" s="20"/>
      <c r="AB666" s="20"/>
      <c r="AC666" s="20"/>
      <c r="AD666" s="20"/>
    </row>
    <row r="667" spans="3:30" s="1" customFormat="1">
      <c r="C667" s="16"/>
      <c r="D667" s="16"/>
      <c r="E667" s="32"/>
      <c r="F667" s="16"/>
      <c r="G667" s="16"/>
      <c r="H667" s="16"/>
      <c r="I667" s="16"/>
      <c r="J667" s="16"/>
      <c r="K667" s="16"/>
      <c r="L667" s="32"/>
      <c r="M667" s="16"/>
      <c r="N667" s="16"/>
      <c r="O667" s="16"/>
      <c r="P667" s="16"/>
      <c r="Y667" s="20"/>
      <c r="Z667" s="20"/>
      <c r="AA667" s="20"/>
      <c r="AB667" s="20"/>
      <c r="AC667" s="20"/>
      <c r="AD667" s="20"/>
    </row>
    <row r="668" spans="3:30" s="1" customFormat="1">
      <c r="C668" s="16"/>
      <c r="D668" s="16"/>
      <c r="E668" s="32"/>
      <c r="F668" s="16"/>
      <c r="G668" s="16"/>
      <c r="H668" s="16"/>
      <c r="I668" s="16"/>
      <c r="J668" s="16"/>
      <c r="K668" s="16"/>
      <c r="L668" s="32"/>
      <c r="M668" s="16"/>
      <c r="N668" s="16"/>
      <c r="O668" s="16"/>
      <c r="P668" s="16"/>
      <c r="Y668" s="20"/>
      <c r="Z668" s="20"/>
      <c r="AA668" s="20"/>
      <c r="AB668" s="20"/>
      <c r="AC668" s="20"/>
      <c r="AD668" s="20"/>
    </row>
    <row r="669" spans="3:30" s="1" customFormat="1">
      <c r="C669" s="16"/>
      <c r="D669" s="16"/>
      <c r="E669" s="32"/>
      <c r="F669" s="16"/>
      <c r="G669" s="16"/>
      <c r="H669" s="16"/>
      <c r="I669" s="16"/>
      <c r="J669" s="16"/>
      <c r="K669" s="16"/>
      <c r="L669" s="32"/>
      <c r="M669" s="16"/>
      <c r="N669" s="16"/>
      <c r="O669" s="16"/>
      <c r="P669" s="16"/>
      <c r="Y669" s="20"/>
      <c r="Z669" s="20"/>
      <c r="AA669" s="20"/>
      <c r="AB669" s="20"/>
      <c r="AC669" s="20"/>
      <c r="AD669" s="20"/>
    </row>
    <row r="670" spans="3:30" s="1" customFormat="1">
      <c r="C670" s="16"/>
      <c r="D670" s="16"/>
      <c r="E670" s="32"/>
      <c r="F670" s="16"/>
      <c r="G670" s="16"/>
      <c r="H670" s="16"/>
      <c r="I670" s="16"/>
      <c r="J670" s="16"/>
      <c r="K670" s="16"/>
      <c r="L670" s="32"/>
      <c r="M670" s="16"/>
      <c r="N670" s="16"/>
      <c r="O670" s="16"/>
      <c r="P670" s="16"/>
      <c r="Y670" s="20"/>
      <c r="Z670" s="20"/>
      <c r="AA670" s="20"/>
      <c r="AB670" s="20"/>
      <c r="AC670" s="20"/>
      <c r="AD670" s="20"/>
    </row>
    <row r="671" spans="3:30" s="1" customFormat="1">
      <c r="C671" s="16"/>
      <c r="D671" s="16"/>
      <c r="E671" s="32"/>
      <c r="F671" s="16"/>
      <c r="G671" s="16"/>
      <c r="H671" s="16"/>
      <c r="I671" s="16"/>
      <c r="J671" s="16"/>
      <c r="K671" s="16"/>
      <c r="L671" s="32"/>
      <c r="M671" s="16"/>
      <c r="N671" s="16"/>
      <c r="O671" s="16"/>
      <c r="P671" s="16"/>
      <c r="Y671" s="20"/>
      <c r="Z671" s="20"/>
      <c r="AA671" s="20"/>
      <c r="AB671" s="20"/>
      <c r="AC671" s="20"/>
      <c r="AD671" s="20"/>
    </row>
    <row r="672" spans="3:30" s="1" customFormat="1">
      <c r="C672" s="16"/>
      <c r="D672" s="16"/>
      <c r="E672" s="32"/>
      <c r="F672" s="16"/>
      <c r="G672" s="16"/>
      <c r="H672" s="16"/>
      <c r="I672" s="16"/>
      <c r="J672" s="16"/>
      <c r="K672" s="16"/>
      <c r="L672" s="32"/>
      <c r="M672" s="16"/>
      <c r="N672" s="16"/>
      <c r="O672" s="16"/>
      <c r="P672" s="16"/>
      <c r="Y672" s="20"/>
      <c r="Z672" s="20"/>
      <c r="AA672" s="20"/>
      <c r="AB672" s="20"/>
      <c r="AC672" s="20"/>
      <c r="AD672" s="20"/>
    </row>
    <row r="673" spans="3:30" s="1" customFormat="1">
      <c r="C673" s="16"/>
      <c r="D673" s="16"/>
      <c r="E673" s="32"/>
      <c r="F673" s="16"/>
      <c r="G673" s="16"/>
      <c r="H673" s="16"/>
      <c r="I673" s="16"/>
      <c r="J673" s="16"/>
      <c r="K673" s="16"/>
      <c r="L673" s="32"/>
      <c r="M673" s="16"/>
      <c r="N673" s="16"/>
      <c r="O673" s="16"/>
      <c r="P673" s="16"/>
      <c r="Y673" s="20"/>
      <c r="Z673" s="20"/>
      <c r="AA673" s="20"/>
      <c r="AB673" s="20"/>
      <c r="AC673" s="20"/>
      <c r="AD673" s="20"/>
    </row>
    <row r="674" spans="3:30" s="1" customFormat="1">
      <c r="C674" s="16"/>
      <c r="D674" s="16"/>
      <c r="E674" s="32"/>
      <c r="F674" s="16"/>
      <c r="G674" s="16"/>
      <c r="H674" s="16"/>
      <c r="I674" s="16"/>
      <c r="J674" s="16"/>
      <c r="K674" s="16"/>
      <c r="L674" s="32"/>
      <c r="M674" s="16"/>
      <c r="N674" s="16"/>
      <c r="O674" s="16"/>
      <c r="P674" s="16"/>
      <c r="Y674" s="20"/>
      <c r="Z674" s="20"/>
      <c r="AA674" s="20"/>
      <c r="AB674" s="20"/>
      <c r="AC674" s="20"/>
      <c r="AD674" s="20"/>
    </row>
    <row r="675" spans="3:30" s="1" customFormat="1">
      <c r="C675" s="16"/>
      <c r="D675" s="16"/>
      <c r="E675" s="32"/>
      <c r="F675" s="16"/>
      <c r="G675" s="16"/>
      <c r="H675" s="16"/>
      <c r="I675" s="16"/>
      <c r="J675" s="16"/>
      <c r="K675" s="16"/>
      <c r="L675" s="32"/>
      <c r="M675" s="16"/>
      <c r="N675" s="16"/>
      <c r="O675" s="16"/>
      <c r="P675" s="16"/>
      <c r="Y675" s="20"/>
      <c r="Z675" s="20"/>
      <c r="AA675" s="20"/>
      <c r="AB675" s="20"/>
      <c r="AC675" s="20"/>
      <c r="AD675" s="20"/>
    </row>
    <row r="676" spans="3:30" s="1" customFormat="1">
      <c r="C676" s="16"/>
      <c r="D676" s="16"/>
      <c r="E676" s="32"/>
      <c r="F676" s="16"/>
      <c r="G676" s="16"/>
      <c r="H676" s="16"/>
      <c r="I676" s="16"/>
      <c r="J676" s="16"/>
      <c r="K676" s="16"/>
      <c r="L676" s="32"/>
      <c r="M676" s="16"/>
      <c r="N676" s="16"/>
      <c r="O676" s="16"/>
      <c r="P676" s="16"/>
      <c r="Y676" s="20"/>
      <c r="Z676" s="20"/>
      <c r="AA676" s="20"/>
      <c r="AB676" s="20"/>
      <c r="AC676" s="20"/>
      <c r="AD676" s="20"/>
    </row>
    <row r="677" spans="3:30" s="1" customFormat="1">
      <c r="C677" s="16"/>
      <c r="D677" s="16"/>
      <c r="E677" s="32"/>
      <c r="F677" s="16"/>
      <c r="G677" s="16"/>
      <c r="H677" s="16"/>
      <c r="I677" s="16"/>
      <c r="J677" s="16"/>
      <c r="K677" s="16"/>
      <c r="L677" s="32"/>
      <c r="M677" s="16"/>
      <c r="N677" s="16"/>
      <c r="O677" s="16"/>
      <c r="P677" s="16"/>
      <c r="Y677" s="20"/>
      <c r="Z677" s="20"/>
      <c r="AA677" s="20"/>
      <c r="AB677" s="20"/>
      <c r="AC677" s="20"/>
      <c r="AD677" s="20"/>
    </row>
    <row r="678" spans="3:30" s="1" customFormat="1">
      <c r="C678" s="16"/>
      <c r="D678" s="16"/>
      <c r="E678" s="32"/>
      <c r="F678" s="16"/>
      <c r="G678" s="16"/>
      <c r="H678" s="16"/>
      <c r="I678" s="16"/>
      <c r="J678" s="16"/>
      <c r="K678" s="16"/>
      <c r="L678" s="32"/>
      <c r="M678" s="16"/>
      <c r="N678" s="16"/>
      <c r="O678" s="16"/>
      <c r="P678" s="16"/>
      <c r="Y678" s="20"/>
      <c r="Z678" s="20"/>
      <c r="AA678" s="20"/>
      <c r="AB678" s="20"/>
      <c r="AC678" s="20"/>
      <c r="AD678" s="20"/>
    </row>
    <row r="679" spans="3:30" s="1" customFormat="1">
      <c r="C679" s="16"/>
      <c r="D679" s="16"/>
      <c r="E679" s="32"/>
      <c r="F679" s="16"/>
      <c r="G679" s="16"/>
      <c r="H679" s="16"/>
      <c r="I679" s="16"/>
      <c r="J679" s="16"/>
      <c r="K679" s="16"/>
      <c r="L679" s="32"/>
      <c r="M679" s="16"/>
      <c r="N679" s="16"/>
      <c r="O679" s="16"/>
      <c r="P679" s="16"/>
      <c r="Y679" s="20"/>
      <c r="Z679" s="20"/>
      <c r="AA679" s="20"/>
      <c r="AB679" s="20"/>
      <c r="AC679" s="20"/>
      <c r="AD679" s="20"/>
    </row>
    <row r="680" spans="3:30" s="1" customFormat="1">
      <c r="C680" s="16"/>
      <c r="D680" s="16"/>
      <c r="E680" s="32"/>
      <c r="F680" s="16"/>
      <c r="G680" s="16"/>
      <c r="H680" s="16"/>
      <c r="I680" s="16"/>
      <c r="J680" s="16"/>
      <c r="K680" s="16"/>
      <c r="L680" s="32"/>
      <c r="M680" s="16"/>
      <c r="N680" s="16"/>
      <c r="O680" s="16"/>
      <c r="P680" s="16"/>
      <c r="Y680" s="20"/>
      <c r="Z680" s="20"/>
      <c r="AA680" s="20"/>
      <c r="AB680" s="20"/>
      <c r="AC680" s="20"/>
      <c r="AD680" s="20"/>
    </row>
    <row r="681" spans="3:30" s="1" customFormat="1">
      <c r="C681" s="16"/>
      <c r="D681" s="16"/>
      <c r="E681" s="32"/>
      <c r="F681" s="16"/>
      <c r="G681" s="16"/>
      <c r="H681" s="16"/>
      <c r="I681" s="16"/>
      <c r="J681" s="16"/>
      <c r="K681" s="16"/>
      <c r="L681" s="32"/>
      <c r="M681" s="16"/>
      <c r="N681" s="16"/>
      <c r="O681" s="16"/>
      <c r="P681" s="16"/>
      <c r="Y681" s="20"/>
      <c r="Z681" s="20"/>
      <c r="AA681" s="20"/>
      <c r="AB681" s="20"/>
      <c r="AC681" s="20"/>
      <c r="AD681" s="20"/>
    </row>
    <row r="682" spans="3:30" s="1" customFormat="1">
      <c r="C682" s="16"/>
      <c r="D682" s="16"/>
      <c r="E682" s="32"/>
      <c r="F682" s="16"/>
      <c r="G682" s="16"/>
      <c r="H682" s="16"/>
      <c r="I682" s="16"/>
      <c r="J682" s="16"/>
      <c r="K682" s="16"/>
      <c r="L682" s="32"/>
      <c r="M682" s="16"/>
      <c r="N682" s="16"/>
      <c r="O682" s="16"/>
      <c r="P682" s="16"/>
      <c r="Y682" s="20"/>
      <c r="Z682" s="20"/>
      <c r="AA682" s="20"/>
      <c r="AB682" s="20"/>
      <c r="AC682" s="20"/>
      <c r="AD682" s="20"/>
    </row>
    <row r="683" spans="3:30" s="1" customFormat="1">
      <c r="C683" s="16"/>
      <c r="D683" s="16"/>
      <c r="E683" s="32"/>
      <c r="F683" s="16"/>
      <c r="G683" s="16"/>
      <c r="H683" s="16"/>
      <c r="I683" s="16"/>
      <c r="J683" s="16"/>
      <c r="K683" s="16"/>
      <c r="L683" s="32"/>
      <c r="M683" s="16"/>
      <c r="N683" s="16"/>
      <c r="O683" s="16"/>
      <c r="P683" s="16"/>
      <c r="Y683" s="20"/>
      <c r="Z683" s="20"/>
      <c r="AA683" s="20"/>
      <c r="AB683" s="20"/>
      <c r="AC683" s="20"/>
      <c r="AD683" s="20"/>
    </row>
    <row r="684" spans="3:30" s="1" customFormat="1">
      <c r="C684" s="16"/>
      <c r="D684" s="16"/>
      <c r="E684" s="32"/>
      <c r="F684" s="16"/>
      <c r="G684" s="16"/>
      <c r="H684" s="16"/>
      <c r="I684" s="16"/>
      <c r="J684" s="16"/>
      <c r="K684" s="16"/>
      <c r="L684" s="32"/>
      <c r="M684" s="16"/>
      <c r="N684" s="16"/>
      <c r="O684" s="16"/>
      <c r="P684" s="16"/>
      <c r="Y684" s="20"/>
      <c r="Z684" s="20"/>
      <c r="AA684" s="20"/>
      <c r="AB684" s="20"/>
      <c r="AC684" s="20"/>
      <c r="AD684" s="20"/>
    </row>
    <row r="685" spans="3:30" s="1" customFormat="1">
      <c r="C685" s="16"/>
      <c r="D685" s="16"/>
      <c r="E685" s="32"/>
      <c r="F685" s="16"/>
      <c r="G685" s="16"/>
      <c r="H685" s="16"/>
      <c r="I685" s="16"/>
      <c r="J685" s="16"/>
      <c r="K685" s="16"/>
      <c r="L685" s="32"/>
      <c r="M685" s="16"/>
      <c r="N685" s="16"/>
      <c r="O685" s="16"/>
      <c r="P685" s="16"/>
      <c r="Y685" s="20"/>
      <c r="Z685" s="20"/>
      <c r="AA685" s="20"/>
      <c r="AB685" s="20"/>
      <c r="AC685" s="20"/>
      <c r="AD685" s="20"/>
    </row>
    <row r="686" spans="3:30" s="1" customFormat="1">
      <c r="C686" s="16"/>
      <c r="D686" s="16"/>
      <c r="E686" s="32"/>
      <c r="F686" s="16"/>
      <c r="G686" s="16"/>
      <c r="H686" s="16"/>
      <c r="I686" s="16"/>
      <c r="J686" s="16"/>
      <c r="K686" s="16"/>
      <c r="L686" s="32"/>
      <c r="M686" s="16"/>
      <c r="N686" s="16"/>
      <c r="O686" s="16"/>
      <c r="P686" s="16"/>
      <c r="Y686" s="20"/>
      <c r="Z686" s="20"/>
      <c r="AA686" s="20"/>
      <c r="AB686" s="20"/>
      <c r="AC686" s="20"/>
      <c r="AD686" s="20"/>
    </row>
    <row r="687" spans="3:30" s="1" customFormat="1">
      <c r="C687" s="16"/>
      <c r="D687" s="16"/>
      <c r="E687" s="32"/>
      <c r="F687" s="16"/>
      <c r="G687" s="16"/>
      <c r="H687" s="16"/>
      <c r="I687" s="16"/>
      <c r="J687" s="16"/>
      <c r="K687" s="16"/>
      <c r="L687" s="32"/>
      <c r="M687" s="16"/>
      <c r="N687" s="16"/>
      <c r="O687" s="16"/>
      <c r="P687" s="16"/>
      <c r="Y687" s="20"/>
      <c r="Z687" s="20"/>
      <c r="AA687" s="20"/>
      <c r="AB687" s="20"/>
      <c r="AC687" s="20"/>
      <c r="AD687" s="20"/>
    </row>
    <row r="688" spans="3:30" s="1" customFormat="1">
      <c r="C688" s="16"/>
      <c r="D688" s="16"/>
      <c r="E688" s="32"/>
      <c r="F688" s="16"/>
      <c r="G688" s="16"/>
      <c r="H688" s="16"/>
      <c r="I688" s="16"/>
      <c r="J688" s="16"/>
      <c r="K688" s="16"/>
      <c r="L688" s="32"/>
      <c r="M688" s="16"/>
      <c r="N688" s="16"/>
      <c r="O688" s="16"/>
      <c r="P688" s="16"/>
      <c r="Y688" s="20"/>
      <c r="Z688" s="20"/>
      <c r="AA688" s="20"/>
      <c r="AB688" s="20"/>
      <c r="AC688" s="20"/>
      <c r="AD688" s="20"/>
    </row>
    <row r="689" spans="3:30" s="1" customFormat="1">
      <c r="C689" s="16"/>
      <c r="D689" s="16"/>
      <c r="E689" s="32"/>
      <c r="F689" s="16"/>
      <c r="G689" s="16"/>
      <c r="H689" s="16"/>
      <c r="I689" s="16"/>
      <c r="J689" s="16"/>
      <c r="K689" s="16"/>
      <c r="L689" s="32"/>
      <c r="M689" s="16"/>
      <c r="N689" s="16"/>
      <c r="O689" s="16"/>
      <c r="P689" s="16"/>
      <c r="Y689" s="20"/>
      <c r="Z689" s="20"/>
      <c r="AA689" s="20"/>
      <c r="AB689" s="20"/>
      <c r="AC689" s="20"/>
      <c r="AD689" s="20"/>
    </row>
    <row r="690" spans="3:30" s="1" customFormat="1">
      <c r="C690" s="16"/>
      <c r="D690" s="16"/>
      <c r="E690" s="32"/>
      <c r="F690" s="16"/>
      <c r="G690" s="16"/>
      <c r="H690" s="16"/>
      <c r="I690" s="16"/>
      <c r="J690" s="16"/>
      <c r="K690" s="16"/>
      <c r="L690" s="32"/>
      <c r="M690" s="16"/>
      <c r="N690" s="16"/>
      <c r="O690" s="16"/>
      <c r="P690" s="16"/>
      <c r="Y690" s="20"/>
      <c r="Z690" s="20"/>
      <c r="AA690" s="20"/>
      <c r="AB690" s="20"/>
      <c r="AC690" s="20"/>
      <c r="AD690" s="20"/>
    </row>
    <row r="691" spans="3:30" s="1" customFormat="1">
      <c r="C691" s="16"/>
      <c r="D691" s="16"/>
      <c r="E691" s="32"/>
      <c r="F691" s="16"/>
      <c r="G691" s="16"/>
      <c r="H691" s="16"/>
      <c r="I691" s="16"/>
      <c r="J691" s="16"/>
      <c r="K691" s="16"/>
      <c r="L691" s="32"/>
      <c r="M691" s="16"/>
      <c r="N691" s="16"/>
      <c r="O691" s="16"/>
      <c r="P691" s="16"/>
      <c r="Y691" s="20"/>
      <c r="Z691" s="20"/>
      <c r="AA691" s="20"/>
      <c r="AB691" s="20"/>
      <c r="AC691" s="20"/>
      <c r="AD691" s="20"/>
    </row>
    <row r="692" spans="3:30" s="1" customFormat="1">
      <c r="C692" s="16"/>
      <c r="D692" s="16"/>
      <c r="E692" s="32"/>
      <c r="F692" s="16"/>
      <c r="G692" s="16"/>
      <c r="H692" s="16"/>
      <c r="I692" s="16"/>
      <c r="J692" s="16"/>
      <c r="K692" s="16"/>
      <c r="L692" s="32"/>
      <c r="M692" s="16"/>
      <c r="N692" s="16"/>
      <c r="O692" s="16"/>
      <c r="P692" s="16"/>
      <c r="Y692" s="20"/>
      <c r="Z692" s="20"/>
      <c r="AA692" s="20"/>
      <c r="AB692" s="20"/>
      <c r="AC692" s="20"/>
      <c r="AD692" s="20"/>
    </row>
    <row r="693" spans="3:30" s="1" customFormat="1">
      <c r="C693" s="16"/>
      <c r="D693" s="16"/>
      <c r="E693" s="32"/>
      <c r="F693" s="16"/>
      <c r="G693" s="16"/>
      <c r="H693" s="16"/>
      <c r="I693" s="16"/>
      <c r="J693" s="16"/>
      <c r="K693" s="16"/>
      <c r="L693" s="32"/>
      <c r="M693" s="16"/>
      <c r="N693" s="16"/>
      <c r="O693" s="16"/>
      <c r="P693" s="16"/>
      <c r="Y693" s="20"/>
      <c r="Z693" s="20"/>
      <c r="AA693" s="20"/>
      <c r="AB693" s="20"/>
      <c r="AC693" s="20"/>
      <c r="AD693" s="20"/>
    </row>
    <row r="694" spans="3:30" s="1" customFormat="1">
      <c r="C694" s="16"/>
      <c r="D694" s="16"/>
      <c r="E694" s="32"/>
      <c r="F694" s="16"/>
      <c r="G694" s="16"/>
      <c r="H694" s="16"/>
      <c r="I694" s="16"/>
      <c r="J694" s="16"/>
      <c r="K694" s="16"/>
      <c r="L694" s="32"/>
      <c r="M694" s="16"/>
      <c r="N694" s="16"/>
      <c r="O694" s="16"/>
      <c r="P694" s="16"/>
      <c r="Y694" s="20"/>
      <c r="Z694" s="20"/>
      <c r="AA694" s="20"/>
      <c r="AB694" s="20"/>
      <c r="AC694" s="20"/>
      <c r="AD694" s="20"/>
    </row>
    <row r="695" spans="3:30" s="1" customFormat="1">
      <c r="C695" s="16"/>
      <c r="D695" s="16"/>
      <c r="E695" s="32"/>
      <c r="F695" s="16"/>
      <c r="G695" s="16"/>
      <c r="H695" s="16"/>
      <c r="I695" s="16"/>
      <c r="J695" s="16"/>
      <c r="K695" s="16"/>
      <c r="L695" s="32"/>
      <c r="M695" s="16"/>
      <c r="N695" s="16"/>
      <c r="O695" s="16"/>
      <c r="P695" s="16"/>
      <c r="Y695" s="20"/>
      <c r="Z695" s="20"/>
      <c r="AA695" s="20"/>
      <c r="AB695" s="20"/>
      <c r="AC695" s="20"/>
      <c r="AD695" s="20"/>
    </row>
    <row r="696" spans="3:30" s="1" customFormat="1">
      <c r="C696" s="16"/>
      <c r="D696" s="16"/>
      <c r="E696" s="32"/>
      <c r="F696" s="16"/>
      <c r="G696" s="16"/>
      <c r="H696" s="16"/>
      <c r="I696" s="16"/>
      <c r="J696" s="16"/>
      <c r="K696" s="16"/>
      <c r="L696" s="32"/>
      <c r="M696" s="16"/>
      <c r="N696" s="16"/>
      <c r="O696" s="16"/>
      <c r="P696" s="16"/>
      <c r="Y696" s="20"/>
      <c r="Z696" s="20"/>
      <c r="AA696" s="20"/>
      <c r="AB696" s="20"/>
      <c r="AC696" s="20"/>
      <c r="AD696" s="20"/>
    </row>
    <row r="697" spans="3:30" s="1" customFormat="1">
      <c r="C697" s="16"/>
      <c r="D697" s="16"/>
      <c r="E697" s="32"/>
      <c r="F697" s="16"/>
      <c r="G697" s="16"/>
      <c r="H697" s="16"/>
      <c r="I697" s="16"/>
      <c r="J697" s="16"/>
      <c r="K697" s="16"/>
      <c r="L697" s="32"/>
      <c r="M697" s="16"/>
      <c r="N697" s="16"/>
      <c r="O697" s="16"/>
      <c r="P697" s="16"/>
      <c r="Y697" s="20"/>
      <c r="Z697" s="20"/>
      <c r="AA697" s="20"/>
      <c r="AB697" s="20"/>
      <c r="AC697" s="20"/>
      <c r="AD697" s="20"/>
    </row>
    <row r="698" spans="3:30" s="1" customFormat="1">
      <c r="C698" s="16"/>
      <c r="D698" s="16"/>
      <c r="E698" s="32"/>
      <c r="F698" s="16"/>
      <c r="G698" s="16"/>
      <c r="H698" s="16"/>
      <c r="I698" s="16"/>
      <c r="J698" s="16"/>
      <c r="K698" s="16"/>
      <c r="L698" s="32"/>
      <c r="M698" s="16"/>
      <c r="N698" s="16"/>
      <c r="O698" s="16"/>
      <c r="P698" s="16"/>
      <c r="Y698" s="20"/>
      <c r="Z698" s="20"/>
      <c r="AA698" s="20"/>
      <c r="AB698" s="20"/>
      <c r="AC698" s="20"/>
      <c r="AD698" s="20"/>
    </row>
    <row r="699" spans="3:30" s="1" customFormat="1">
      <c r="C699" s="16"/>
      <c r="D699" s="16"/>
      <c r="E699" s="32"/>
      <c r="F699" s="16"/>
      <c r="G699" s="16"/>
      <c r="H699" s="16"/>
      <c r="I699" s="16"/>
      <c r="J699" s="16"/>
      <c r="K699" s="16"/>
      <c r="L699" s="32"/>
      <c r="M699" s="16"/>
      <c r="N699" s="16"/>
      <c r="O699" s="16"/>
      <c r="P699" s="16"/>
      <c r="Y699" s="20"/>
      <c r="Z699" s="20"/>
      <c r="AA699" s="20"/>
      <c r="AB699" s="20"/>
      <c r="AC699" s="20"/>
      <c r="AD699" s="20"/>
    </row>
    <row r="700" spans="3:30" s="1" customFormat="1">
      <c r="C700" s="16"/>
      <c r="D700" s="16"/>
      <c r="E700" s="32"/>
      <c r="F700" s="16"/>
      <c r="G700" s="16"/>
      <c r="H700" s="16"/>
      <c r="I700" s="16"/>
      <c r="J700" s="16"/>
      <c r="K700" s="16"/>
      <c r="L700" s="32"/>
      <c r="M700" s="16"/>
      <c r="N700" s="16"/>
      <c r="O700" s="16"/>
      <c r="P700" s="16"/>
      <c r="Y700" s="20"/>
      <c r="Z700" s="20"/>
      <c r="AA700" s="20"/>
      <c r="AB700" s="20"/>
      <c r="AC700" s="20"/>
      <c r="AD700" s="20"/>
    </row>
    <row r="701" spans="3:30" s="1" customFormat="1">
      <c r="C701" s="16"/>
      <c r="D701" s="16"/>
      <c r="E701" s="32"/>
      <c r="F701" s="16"/>
      <c r="G701" s="16"/>
      <c r="H701" s="16"/>
      <c r="I701" s="16"/>
      <c r="J701" s="16"/>
      <c r="K701" s="16"/>
      <c r="L701" s="32"/>
      <c r="M701" s="16"/>
      <c r="N701" s="16"/>
      <c r="O701" s="16"/>
      <c r="P701" s="16"/>
      <c r="Y701" s="20"/>
      <c r="Z701" s="20"/>
      <c r="AA701" s="20"/>
      <c r="AB701" s="20"/>
      <c r="AC701" s="20"/>
      <c r="AD701" s="20"/>
    </row>
    <row r="702" spans="3:30" s="1" customFormat="1">
      <c r="C702" s="16"/>
      <c r="D702" s="16"/>
      <c r="E702" s="32"/>
      <c r="F702" s="16"/>
      <c r="G702" s="16"/>
      <c r="H702" s="16"/>
      <c r="I702" s="16"/>
      <c r="J702" s="16"/>
      <c r="K702" s="16"/>
      <c r="L702" s="32"/>
      <c r="M702" s="16"/>
      <c r="N702" s="16"/>
      <c r="O702" s="16"/>
      <c r="P702" s="16"/>
      <c r="Y702" s="20"/>
      <c r="Z702" s="20"/>
      <c r="AA702" s="20"/>
      <c r="AB702" s="20"/>
      <c r="AC702" s="20"/>
      <c r="AD702" s="20"/>
    </row>
    <row r="703" spans="3:30" s="1" customFormat="1">
      <c r="C703" s="16"/>
      <c r="D703" s="16"/>
      <c r="E703" s="32"/>
      <c r="F703" s="16"/>
      <c r="G703" s="16"/>
      <c r="H703" s="16"/>
      <c r="I703" s="16"/>
      <c r="J703" s="16"/>
      <c r="K703" s="16"/>
      <c r="L703" s="32"/>
      <c r="M703" s="16"/>
      <c r="N703" s="16"/>
      <c r="O703" s="16"/>
      <c r="P703" s="16"/>
      <c r="Y703" s="20"/>
      <c r="Z703" s="20"/>
      <c r="AA703" s="20"/>
      <c r="AB703" s="20"/>
      <c r="AC703" s="20"/>
      <c r="AD703" s="20"/>
    </row>
    <row r="704" spans="3:30" s="1" customFormat="1">
      <c r="C704" s="16"/>
      <c r="D704" s="16"/>
      <c r="E704" s="32"/>
      <c r="F704" s="16"/>
      <c r="G704" s="16"/>
      <c r="H704" s="16"/>
      <c r="I704" s="16"/>
      <c r="J704" s="16"/>
      <c r="K704" s="16"/>
      <c r="L704" s="32"/>
      <c r="M704" s="16"/>
      <c r="N704" s="16"/>
      <c r="O704" s="16"/>
      <c r="P704" s="16"/>
      <c r="Y704" s="20"/>
      <c r="Z704" s="20"/>
      <c r="AA704" s="20"/>
      <c r="AB704" s="20"/>
      <c r="AC704" s="20"/>
      <c r="AD704" s="20"/>
    </row>
    <row r="705" spans="3:30" s="1" customFormat="1">
      <c r="C705" s="16"/>
      <c r="D705" s="16"/>
      <c r="E705" s="32"/>
      <c r="F705" s="16"/>
      <c r="G705" s="16"/>
      <c r="H705" s="16"/>
      <c r="I705" s="16"/>
      <c r="J705" s="16"/>
      <c r="K705" s="16"/>
      <c r="L705" s="32"/>
      <c r="M705" s="16"/>
      <c r="N705" s="16"/>
      <c r="O705" s="16"/>
      <c r="P705" s="16"/>
      <c r="Y705" s="20"/>
      <c r="Z705" s="20"/>
      <c r="AA705" s="20"/>
      <c r="AB705" s="20"/>
      <c r="AC705" s="20"/>
      <c r="AD705" s="20"/>
    </row>
    <row r="706" spans="3:30" s="1" customFormat="1">
      <c r="C706" s="16"/>
      <c r="D706" s="16"/>
      <c r="E706" s="32"/>
      <c r="F706" s="16"/>
      <c r="G706" s="16"/>
      <c r="H706" s="16"/>
      <c r="I706" s="16"/>
      <c r="J706" s="16"/>
      <c r="K706" s="16"/>
      <c r="L706" s="32"/>
      <c r="M706" s="16"/>
      <c r="N706" s="16"/>
      <c r="O706" s="16"/>
      <c r="P706" s="16"/>
      <c r="Y706" s="20"/>
      <c r="Z706" s="20"/>
      <c r="AA706" s="20"/>
      <c r="AB706" s="20"/>
      <c r="AC706" s="20"/>
      <c r="AD706" s="20"/>
    </row>
    <row r="707" spans="3:30" s="1" customFormat="1">
      <c r="C707" s="16"/>
      <c r="D707" s="16"/>
      <c r="E707" s="32"/>
      <c r="F707" s="16"/>
      <c r="G707" s="16"/>
      <c r="H707" s="16"/>
      <c r="I707" s="16"/>
      <c r="J707" s="16"/>
      <c r="K707" s="16"/>
      <c r="L707" s="32"/>
      <c r="M707" s="16"/>
      <c r="N707" s="16"/>
      <c r="O707" s="16"/>
      <c r="P707" s="16"/>
      <c r="Y707" s="20"/>
      <c r="Z707" s="20"/>
      <c r="AA707" s="20"/>
      <c r="AB707" s="20"/>
      <c r="AC707" s="20"/>
      <c r="AD707" s="20"/>
    </row>
    <row r="708" spans="3:30" s="1" customFormat="1">
      <c r="C708" s="16"/>
      <c r="D708" s="16"/>
      <c r="E708" s="32"/>
      <c r="F708" s="16"/>
      <c r="G708" s="16"/>
      <c r="H708" s="16"/>
      <c r="I708" s="16"/>
      <c r="J708" s="16"/>
      <c r="K708" s="16"/>
      <c r="L708" s="32"/>
      <c r="M708" s="16"/>
      <c r="N708" s="16"/>
      <c r="O708" s="16"/>
      <c r="P708" s="16"/>
      <c r="Y708" s="20"/>
      <c r="Z708" s="20"/>
      <c r="AA708" s="20"/>
      <c r="AB708" s="20"/>
      <c r="AC708" s="20"/>
      <c r="AD708" s="20"/>
    </row>
    <row r="709" spans="3:30" s="1" customFormat="1">
      <c r="C709" s="16"/>
      <c r="D709" s="16"/>
      <c r="E709" s="32"/>
      <c r="F709" s="16"/>
      <c r="G709" s="16"/>
      <c r="H709" s="16"/>
      <c r="I709" s="16"/>
      <c r="J709" s="16"/>
      <c r="K709" s="16"/>
      <c r="L709" s="32"/>
      <c r="M709" s="16"/>
      <c r="N709" s="16"/>
      <c r="O709" s="16"/>
      <c r="P709" s="16"/>
      <c r="Y709" s="20"/>
      <c r="Z709" s="20"/>
      <c r="AA709" s="20"/>
      <c r="AB709" s="20"/>
      <c r="AC709" s="20"/>
      <c r="AD709" s="20"/>
    </row>
    <row r="710" spans="3:30" s="1" customFormat="1">
      <c r="C710" s="16"/>
      <c r="D710" s="16"/>
      <c r="E710" s="32"/>
      <c r="F710" s="16"/>
      <c r="G710" s="16"/>
      <c r="H710" s="16"/>
      <c r="I710" s="16"/>
      <c r="J710" s="16"/>
      <c r="K710" s="16"/>
      <c r="L710" s="32"/>
      <c r="M710" s="16"/>
      <c r="N710" s="16"/>
      <c r="O710" s="16"/>
      <c r="P710" s="16"/>
      <c r="Y710" s="20"/>
      <c r="Z710" s="20"/>
      <c r="AA710" s="20"/>
      <c r="AB710" s="20"/>
      <c r="AC710" s="20"/>
      <c r="AD710" s="20"/>
    </row>
    <row r="711" spans="3:30" s="1" customFormat="1">
      <c r="C711" s="16"/>
      <c r="D711" s="16"/>
      <c r="E711" s="32"/>
      <c r="F711" s="16"/>
      <c r="G711" s="16"/>
      <c r="H711" s="16"/>
      <c r="I711" s="16"/>
      <c r="J711" s="16"/>
      <c r="K711" s="16"/>
      <c r="L711" s="32"/>
      <c r="M711" s="16"/>
      <c r="N711" s="16"/>
      <c r="O711" s="16"/>
      <c r="P711" s="16"/>
      <c r="Y711" s="20"/>
      <c r="Z711" s="20"/>
      <c r="AA711" s="20"/>
      <c r="AB711" s="20"/>
      <c r="AC711" s="20"/>
      <c r="AD711" s="20"/>
    </row>
    <row r="712" spans="3:30" s="1" customFormat="1">
      <c r="C712" s="16"/>
      <c r="D712" s="16"/>
      <c r="E712" s="32"/>
      <c r="F712" s="16"/>
      <c r="G712" s="16"/>
      <c r="H712" s="16"/>
      <c r="I712" s="16"/>
      <c r="J712" s="16"/>
      <c r="K712" s="16"/>
      <c r="L712" s="32"/>
      <c r="M712" s="16"/>
      <c r="N712" s="16"/>
      <c r="O712" s="16"/>
      <c r="P712" s="16"/>
      <c r="Y712" s="20"/>
      <c r="Z712" s="20"/>
      <c r="AA712" s="20"/>
      <c r="AB712" s="20"/>
      <c r="AC712" s="20"/>
      <c r="AD712" s="20"/>
    </row>
    <row r="713" spans="3:30" s="1" customFormat="1">
      <c r="C713" s="16"/>
      <c r="D713" s="16"/>
      <c r="E713" s="32"/>
      <c r="F713" s="16"/>
      <c r="G713" s="16"/>
      <c r="H713" s="16"/>
      <c r="I713" s="16"/>
      <c r="J713" s="16"/>
      <c r="K713" s="16"/>
      <c r="L713" s="32"/>
      <c r="M713" s="16"/>
      <c r="N713" s="16"/>
      <c r="O713" s="16"/>
      <c r="P713" s="16"/>
      <c r="Y713" s="20"/>
      <c r="Z713" s="20"/>
      <c r="AA713" s="20"/>
      <c r="AB713" s="20"/>
      <c r="AC713" s="20"/>
      <c r="AD713" s="20"/>
    </row>
    <row r="714" spans="3:30" s="1" customFormat="1">
      <c r="C714" s="16"/>
      <c r="D714" s="16"/>
      <c r="E714" s="32"/>
      <c r="F714" s="16"/>
      <c r="G714" s="16"/>
      <c r="H714" s="16"/>
      <c r="I714" s="16"/>
      <c r="J714" s="16"/>
      <c r="K714" s="16"/>
      <c r="L714" s="32"/>
      <c r="M714" s="16"/>
      <c r="N714" s="16"/>
      <c r="O714" s="16"/>
      <c r="P714" s="16"/>
      <c r="Y714" s="20"/>
      <c r="Z714" s="20"/>
      <c r="AA714" s="20"/>
      <c r="AB714" s="20"/>
      <c r="AC714" s="20"/>
      <c r="AD714" s="20"/>
    </row>
    <row r="715" spans="3:30" s="1" customFormat="1">
      <c r="C715" s="16"/>
      <c r="D715" s="16"/>
      <c r="E715" s="32"/>
      <c r="F715" s="16"/>
      <c r="G715" s="16"/>
      <c r="H715" s="16"/>
      <c r="I715" s="16"/>
      <c r="J715" s="16"/>
      <c r="K715" s="16"/>
      <c r="L715" s="32"/>
      <c r="M715" s="16"/>
      <c r="N715" s="16"/>
      <c r="O715" s="16"/>
      <c r="P715" s="16"/>
      <c r="Y715" s="20"/>
      <c r="Z715" s="20"/>
      <c r="AA715" s="20"/>
      <c r="AB715" s="20"/>
      <c r="AC715" s="20"/>
      <c r="AD715" s="20"/>
    </row>
    <row r="716" spans="3:30" s="1" customFormat="1">
      <c r="C716" s="16"/>
      <c r="D716" s="16"/>
      <c r="E716" s="32"/>
      <c r="F716" s="16"/>
      <c r="G716" s="16"/>
      <c r="H716" s="16"/>
      <c r="I716" s="16"/>
      <c r="J716" s="16"/>
      <c r="K716" s="16"/>
      <c r="L716" s="32"/>
      <c r="M716" s="16"/>
      <c r="N716" s="16"/>
      <c r="O716" s="16"/>
      <c r="P716" s="16"/>
      <c r="Y716" s="20"/>
      <c r="Z716" s="20"/>
      <c r="AA716" s="20"/>
      <c r="AB716" s="20"/>
      <c r="AC716" s="20"/>
      <c r="AD716" s="20"/>
    </row>
    <row r="717" spans="3:30" s="1" customFormat="1">
      <c r="C717" s="16"/>
      <c r="D717" s="16"/>
      <c r="E717" s="32"/>
      <c r="F717" s="16"/>
      <c r="G717" s="16"/>
      <c r="H717" s="16"/>
      <c r="I717" s="16"/>
      <c r="J717" s="16"/>
      <c r="K717" s="16"/>
      <c r="L717" s="32"/>
      <c r="M717" s="16"/>
      <c r="N717" s="16"/>
      <c r="O717" s="16"/>
      <c r="P717" s="16"/>
      <c r="Y717" s="20"/>
      <c r="Z717" s="20"/>
      <c r="AA717" s="20"/>
      <c r="AB717" s="20"/>
      <c r="AC717" s="20"/>
      <c r="AD717" s="20"/>
    </row>
    <row r="718" spans="3:30" s="1" customFormat="1">
      <c r="C718" s="16"/>
      <c r="D718" s="16"/>
      <c r="E718" s="32"/>
      <c r="F718" s="16"/>
      <c r="G718" s="16"/>
      <c r="H718" s="16"/>
      <c r="I718" s="16"/>
      <c r="J718" s="16"/>
      <c r="K718" s="16"/>
      <c r="L718" s="32"/>
      <c r="M718" s="16"/>
      <c r="N718" s="16"/>
      <c r="O718" s="16"/>
      <c r="P718" s="16"/>
      <c r="Y718" s="20"/>
      <c r="Z718" s="20"/>
      <c r="AA718" s="20"/>
      <c r="AB718" s="20"/>
      <c r="AC718" s="20"/>
      <c r="AD718" s="20"/>
    </row>
    <row r="719" spans="3:30" s="1" customFormat="1">
      <c r="C719" s="16"/>
      <c r="D719" s="16"/>
      <c r="E719" s="32"/>
      <c r="F719" s="16"/>
      <c r="G719" s="16"/>
      <c r="H719" s="16"/>
      <c r="I719" s="16"/>
      <c r="J719" s="16"/>
      <c r="K719" s="16"/>
      <c r="L719" s="32"/>
      <c r="M719" s="16"/>
      <c r="N719" s="16"/>
      <c r="O719" s="16"/>
      <c r="P719" s="16"/>
      <c r="Y719" s="20"/>
      <c r="Z719" s="20"/>
      <c r="AA719" s="20"/>
      <c r="AB719" s="20"/>
      <c r="AC719" s="20"/>
      <c r="AD719" s="20"/>
    </row>
    <row r="720" spans="3:30" s="1" customFormat="1">
      <c r="C720" s="16"/>
      <c r="D720" s="16"/>
      <c r="E720" s="32"/>
      <c r="F720" s="16"/>
      <c r="G720" s="16"/>
      <c r="H720" s="16"/>
      <c r="I720" s="16"/>
      <c r="J720" s="16"/>
      <c r="K720" s="16"/>
      <c r="L720" s="32"/>
      <c r="M720" s="16"/>
      <c r="N720" s="16"/>
      <c r="O720" s="16"/>
      <c r="P720" s="16"/>
      <c r="Y720" s="20"/>
      <c r="Z720" s="20"/>
      <c r="AA720" s="20"/>
      <c r="AB720" s="20"/>
      <c r="AC720" s="20"/>
      <c r="AD720" s="20"/>
    </row>
    <row r="721" spans="3:30" s="1" customFormat="1">
      <c r="C721" s="16"/>
      <c r="D721" s="16"/>
      <c r="E721" s="32"/>
      <c r="F721" s="16"/>
      <c r="G721" s="16"/>
      <c r="H721" s="16"/>
      <c r="I721" s="16"/>
      <c r="J721" s="16"/>
      <c r="K721" s="16"/>
      <c r="L721" s="32"/>
      <c r="M721" s="16"/>
      <c r="N721" s="16"/>
      <c r="O721" s="16"/>
      <c r="P721" s="16"/>
      <c r="Y721" s="20"/>
      <c r="Z721" s="20"/>
      <c r="AA721" s="20"/>
      <c r="AB721" s="20"/>
      <c r="AC721" s="20"/>
      <c r="AD721" s="20"/>
    </row>
    <row r="722" spans="3:30" s="1" customFormat="1">
      <c r="C722" s="16"/>
      <c r="D722" s="16"/>
      <c r="E722" s="32"/>
      <c r="F722" s="16"/>
      <c r="G722" s="16"/>
      <c r="H722" s="16"/>
      <c r="I722" s="16"/>
      <c r="J722" s="16"/>
      <c r="K722" s="16"/>
      <c r="L722" s="32"/>
      <c r="M722" s="16"/>
      <c r="N722" s="16"/>
      <c r="O722" s="16"/>
      <c r="P722" s="16"/>
      <c r="Y722" s="20"/>
      <c r="Z722" s="20"/>
      <c r="AA722" s="20"/>
      <c r="AB722" s="20"/>
      <c r="AC722" s="20"/>
      <c r="AD722" s="20"/>
    </row>
    <row r="723" spans="3:30" s="1" customFormat="1">
      <c r="C723" s="16"/>
      <c r="D723" s="16"/>
      <c r="E723" s="32"/>
      <c r="F723" s="16"/>
      <c r="G723" s="16"/>
      <c r="H723" s="16"/>
      <c r="I723" s="16"/>
      <c r="J723" s="16"/>
      <c r="K723" s="16"/>
      <c r="L723" s="32"/>
      <c r="M723" s="16"/>
      <c r="N723" s="16"/>
      <c r="O723" s="16"/>
      <c r="P723" s="16"/>
      <c r="Y723" s="20"/>
      <c r="Z723" s="20"/>
      <c r="AA723" s="20"/>
      <c r="AB723" s="20"/>
      <c r="AC723" s="20"/>
      <c r="AD723" s="20"/>
    </row>
    <row r="724" spans="3:30" s="1" customFormat="1">
      <c r="C724" s="16"/>
      <c r="D724" s="16"/>
      <c r="E724" s="32"/>
      <c r="F724" s="16"/>
      <c r="G724" s="16"/>
      <c r="H724" s="16"/>
      <c r="I724" s="16"/>
      <c r="J724" s="16"/>
      <c r="K724" s="16"/>
      <c r="L724" s="32"/>
      <c r="M724" s="16"/>
      <c r="N724" s="16"/>
      <c r="O724" s="16"/>
      <c r="P724" s="16"/>
      <c r="Y724" s="20"/>
      <c r="Z724" s="20"/>
      <c r="AA724" s="20"/>
      <c r="AB724" s="20"/>
      <c r="AC724" s="20"/>
      <c r="AD724" s="20"/>
    </row>
    <row r="725" spans="3:30" s="1" customFormat="1">
      <c r="C725" s="16"/>
      <c r="D725" s="16"/>
      <c r="E725" s="32"/>
      <c r="F725" s="16"/>
      <c r="G725" s="16"/>
      <c r="H725" s="16"/>
      <c r="I725" s="16"/>
      <c r="J725" s="16"/>
      <c r="K725" s="16"/>
      <c r="L725" s="32"/>
      <c r="M725" s="16"/>
      <c r="N725" s="16"/>
      <c r="O725" s="16"/>
      <c r="P725" s="16"/>
      <c r="Y725" s="20"/>
      <c r="Z725" s="20"/>
      <c r="AA725" s="20"/>
      <c r="AB725" s="20"/>
      <c r="AC725" s="20"/>
      <c r="AD725" s="20"/>
    </row>
    <row r="726" spans="3:30" s="1" customFormat="1">
      <c r="C726" s="16"/>
      <c r="D726" s="16"/>
      <c r="E726" s="32"/>
      <c r="F726" s="16"/>
      <c r="G726" s="16"/>
      <c r="H726" s="16"/>
      <c r="I726" s="16"/>
      <c r="J726" s="16"/>
      <c r="K726" s="16"/>
      <c r="L726" s="32"/>
      <c r="M726" s="16"/>
      <c r="N726" s="16"/>
      <c r="O726" s="16"/>
      <c r="P726" s="16"/>
      <c r="Y726" s="20"/>
      <c r="Z726" s="20"/>
      <c r="AA726" s="20"/>
      <c r="AB726" s="20"/>
      <c r="AC726" s="20"/>
      <c r="AD726" s="20"/>
    </row>
    <row r="727" spans="3:30" s="1" customFormat="1">
      <c r="C727" s="16"/>
      <c r="D727" s="16"/>
      <c r="E727" s="32"/>
      <c r="F727" s="16"/>
      <c r="G727" s="16"/>
      <c r="H727" s="16"/>
      <c r="I727" s="16"/>
      <c r="J727" s="16"/>
      <c r="K727" s="16"/>
      <c r="L727" s="32"/>
      <c r="M727" s="16"/>
      <c r="N727" s="16"/>
      <c r="O727" s="16"/>
      <c r="P727" s="16"/>
      <c r="Y727" s="20"/>
      <c r="Z727" s="20"/>
      <c r="AA727" s="20"/>
      <c r="AB727" s="20"/>
      <c r="AC727" s="20"/>
      <c r="AD727" s="20"/>
    </row>
    <row r="728" spans="3:30" s="1" customFormat="1">
      <c r="C728" s="16"/>
      <c r="D728" s="16"/>
      <c r="E728" s="32"/>
      <c r="F728" s="16"/>
      <c r="G728" s="16"/>
      <c r="H728" s="16"/>
      <c r="I728" s="16"/>
      <c r="J728" s="16"/>
      <c r="K728" s="16"/>
      <c r="L728" s="32"/>
      <c r="M728" s="16"/>
      <c r="N728" s="16"/>
      <c r="O728" s="16"/>
      <c r="P728" s="16"/>
      <c r="Y728" s="20"/>
      <c r="Z728" s="20"/>
      <c r="AA728" s="20"/>
      <c r="AB728" s="20"/>
      <c r="AC728" s="20"/>
      <c r="AD728" s="20"/>
    </row>
    <row r="729" spans="3:30" s="1" customFormat="1">
      <c r="C729" s="16"/>
      <c r="D729" s="16"/>
      <c r="E729" s="32"/>
      <c r="F729" s="16"/>
      <c r="G729" s="16"/>
      <c r="H729" s="16"/>
      <c r="I729" s="16"/>
      <c r="J729" s="16"/>
      <c r="K729" s="16"/>
      <c r="L729" s="32"/>
      <c r="M729" s="16"/>
      <c r="N729" s="16"/>
      <c r="O729" s="16"/>
      <c r="P729" s="16"/>
      <c r="Y729" s="20"/>
      <c r="Z729" s="20"/>
      <c r="AA729" s="20"/>
      <c r="AB729" s="20"/>
      <c r="AC729" s="20"/>
      <c r="AD729" s="20"/>
    </row>
    <row r="730" spans="3:30" s="1" customFormat="1">
      <c r="C730" s="16"/>
      <c r="D730" s="16"/>
      <c r="E730" s="32"/>
      <c r="F730" s="16"/>
      <c r="G730" s="16"/>
      <c r="H730" s="16"/>
      <c r="I730" s="16"/>
      <c r="J730" s="16"/>
      <c r="K730" s="16"/>
      <c r="L730" s="32"/>
      <c r="M730" s="16"/>
      <c r="N730" s="16"/>
      <c r="O730" s="16"/>
      <c r="P730" s="16"/>
      <c r="Y730" s="20"/>
      <c r="Z730" s="20"/>
      <c r="AA730" s="20"/>
      <c r="AB730" s="20"/>
      <c r="AC730" s="20"/>
      <c r="AD730" s="20"/>
    </row>
    <row r="731" spans="3:30" s="1" customFormat="1">
      <c r="C731" s="16"/>
      <c r="D731" s="16"/>
      <c r="E731" s="32"/>
      <c r="F731" s="16"/>
      <c r="G731" s="16"/>
      <c r="H731" s="16"/>
      <c r="I731" s="16"/>
      <c r="J731" s="16"/>
      <c r="K731" s="16"/>
      <c r="L731" s="32"/>
      <c r="M731" s="16"/>
      <c r="N731" s="16"/>
      <c r="O731" s="16"/>
      <c r="P731" s="16"/>
      <c r="Y731" s="20"/>
      <c r="Z731" s="20"/>
      <c r="AA731" s="20"/>
      <c r="AB731" s="20"/>
      <c r="AC731" s="20"/>
      <c r="AD731" s="20"/>
    </row>
    <row r="732" spans="3:30" s="1" customFormat="1">
      <c r="C732" s="16"/>
      <c r="D732" s="16"/>
      <c r="E732" s="32"/>
      <c r="F732" s="16"/>
      <c r="G732" s="16"/>
      <c r="H732" s="16"/>
      <c r="I732" s="16"/>
      <c r="J732" s="16"/>
      <c r="K732" s="16"/>
      <c r="L732" s="32"/>
      <c r="M732" s="16"/>
      <c r="N732" s="16"/>
      <c r="O732" s="16"/>
      <c r="P732" s="16"/>
      <c r="Y732" s="20"/>
      <c r="Z732" s="20"/>
      <c r="AA732" s="20"/>
      <c r="AB732" s="20"/>
      <c r="AC732" s="20"/>
      <c r="AD732" s="20"/>
    </row>
    <row r="733" spans="3:30" s="1" customFormat="1">
      <c r="C733" s="16"/>
      <c r="D733" s="16"/>
      <c r="E733" s="32"/>
      <c r="F733" s="16"/>
      <c r="G733" s="16"/>
      <c r="H733" s="16"/>
      <c r="I733" s="16"/>
      <c r="J733" s="16"/>
      <c r="K733" s="16"/>
      <c r="L733" s="32"/>
      <c r="M733" s="16"/>
      <c r="N733" s="16"/>
      <c r="O733" s="16"/>
      <c r="P733" s="16"/>
      <c r="Y733" s="20"/>
      <c r="Z733" s="20"/>
      <c r="AA733" s="20"/>
      <c r="AB733" s="20"/>
      <c r="AC733" s="20"/>
      <c r="AD733" s="20"/>
    </row>
    <row r="734" spans="3:30" s="1" customFormat="1">
      <c r="C734" s="16"/>
      <c r="D734" s="16"/>
      <c r="E734" s="32"/>
      <c r="F734" s="16"/>
      <c r="G734" s="16"/>
      <c r="H734" s="16"/>
      <c r="I734" s="16"/>
      <c r="J734" s="16"/>
      <c r="K734" s="16"/>
      <c r="L734" s="32"/>
      <c r="M734" s="16"/>
      <c r="N734" s="16"/>
      <c r="O734" s="16"/>
      <c r="P734" s="16"/>
      <c r="Y734" s="20"/>
      <c r="Z734" s="20"/>
      <c r="AA734" s="20"/>
      <c r="AB734" s="20"/>
      <c r="AC734" s="20"/>
      <c r="AD734" s="20"/>
    </row>
    <row r="735" spans="3:30" s="1" customFormat="1">
      <c r="C735" s="16"/>
      <c r="D735" s="16"/>
      <c r="E735" s="32"/>
      <c r="F735" s="16"/>
      <c r="G735" s="16"/>
      <c r="H735" s="16"/>
      <c r="I735" s="16"/>
      <c r="J735" s="16"/>
      <c r="K735" s="16"/>
      <c r="L735" s="32"/>
      <c r="M735" s="16"/>
      <c r="N735" s="16"/>
      <c r="O735" s="16"/>
      <c r="P735" s="16"/>
      <c r="Y735" s="20"/>
      <c r="Z735" s="20"/>
      <c r="AA735" s="20"/>
      <c r="AB735" s="20"/>
      <c r="AC735" s="20"/>
      <c r="AD735" s="20"/>
    </row>
    <row r="736" spans="3:30" s="1" customFormat="1">
      <c r="C736" s="16"/>
      <c r="D736" s="16"/>
      <c r="E736" s="32"/>
      <c r="F736" s="16"/>
      <c r="G736" s="16"/>
      <c r="H736" s="16"/>
      <c r="I736" s="16"/>
      <c r="J736" s="16"/>
      <c r="K736" s="16"/>
      <c r="L736" s="32"/>
      <c r="M736" s="16"/>
      <c r="N736" s="16"/>
      <c r="O736" s="16"/>
      <c r="P736" s="16"/>
      <c r="Y736" s="20"/>
      <c r="Z736" s="20"/>
      <c r="AA736" s="20"/>
      <c r="AB736" s="20"/>
      <c r="AC736" s="20"/>
      <c r="AD736" s="20"/>
    </row>
    <row r="737" spans="3:30" s="1" customFormat="1">
      <c r="C737" s="16"/>
      <c r="D737" s="16"/>
      <c r="E737" s="32"/>
      <c r="F737" s="16"/>
      <c r="G737" s="16"/>
      <c r="H737" s="16"/>
      <c r="I737" s="16"/>
      <c r="J737" s="16"/>
      <c r="K737" s="16"/>
      <c r="L737" s="32"/>
      <c r="M737" s="16"/>
      <c r="N737" s="16"/>
      <c r="O737" s="16"/>
      <c r="P737" s="16"/>
      <c r="Y737" s="20"/>
      <c r="Z737" s="20"/>
      <c r="AA737" s="20"/>
      <c r="AB737" s="20"/>
      <c r="AC737" s="20"/>
      <c r="AD737" s="20"/>
    </row>
    <row r="738" spans="3:30" s="1" customFormat="1">
      <c r="C738" s="16"/>
      <c r="D738" s="16"/>
      <c r="E738" s="32"/>
      <c r="F738" s="16"/>
      <c r="G738" s="16"/>
      <c r="H738" s="16"/>
      <c r="I738" s="16"/>
      <c r="J738" s="16"/>
      <c r="K738" s="16"/>
      <c r="L738" s="32"/>
      <c r="M738" s="16"/>
      <c r="N738" s="16"/>
      <c r="O738" s="16"/>
      <c r="P738" s="16"/>
      <c r="Y738" s="20"/>
      <c r="Z738" s="20"/>
      <c r="AA738" s="20"/>
      <c r="AB738" s="20"/>
      <c r="AC738" s="20"/>
      <c r="AD738" s="20"/>
    </row>
    <row r="739" spans="3:30" s="1" customFormat="1">
      <c r="C739" s="16"/>
      <c r="D739" s="16"/>
      <c r="E739" s="32"/>
      <c r="F739" s="16"/>
      <c r="G739" s="16"/>
      <c r="H739" s="16"/>
      <c r="I739" s="16"/>
      <c r="J739" s="16"/>
      <c r="K739" s="16"/>
      <c r="L739" s="32"/>
      <c r="M739" s="16"/>
      <c r="N739" s="16"/>
      <c r="O739" s="16"/>
      <c r="P739" s="16"/>
      <c r="Y739" s="20"/>
      <c r="Z739" s="20"/>
      <c r="AA739" s="20"/>
      <c r="AB739" s="20"/>
      <c r="AC739" s="20"/>
      <c r="AD739" s="20"/>
    </row>
    <row r="740" spans="3:30" s="1" customFormat="1">
      <c r="C740" s="16"/>
      <c r="D740" s="16"/>
      <c r="E740" s="32"/>
      <c r="F740" s="16"/>
      <c r="G740" s="16"/>
      <c r="H740" s="16"/>
      <c r="I740" s="16"/>
      <c r="J740" s="16"/>
      <c r="K740" s="16"/>
      <c r="L740" s="32"/>
      <c r="M740" s="16"/>
      <c r="N740" s="16"/>
      <c r="O740" s="16"/>
      <c r="P740" s="16"/>
      <c r="Y740" s="20"/>
      <c r="Z740" s="20"/>
      <c r="AA740" s="20"/>
      <c r="AB740" s="20"/>
      <c r="AC740" s="20"/>
      <c r="AD740" s="20"/>
    </row>
    <row r="741" spans="3:30" s="1" customFormat="1">
      <c r="C741" s="16"/>
      <c r="D741" s="16"/>
      <c r="E741" s="32"/>
      <c r="F741" s="16"/>
      <c r="G741" s="16"/>
      <c r="H741" s="16"/>
      <c r="I741" s="16"/>
      <c r="J741" s="16"/>
      <c r="K741" s="16"/>
      <c r="L741" s="32"/>
      <c r="M741" s="16"/>
      <c r="N741" s="16"/>
      <c r="O741" s="16"/>
      <c r="P741" s="16"/>
      <c r="Y741" s="20"/>
      <c r="Z741" s="20"/>
      <c r="AA741" s="20"/>
      <c r="AB741" s="20"/>
      <c r="AC741" s="20"/>
      <c r="AD741" s="20"/>
    </row>
    <row r="742" spans="3:30" s="1" customFormat="1">
      <c r="C742" s="16"/>
      <c r="D742" s="16"/>
      <c r="E742" s="32"/>
      <c r="F742" s="16"/>
      <c r="G742" s="16"/>
      <c r="H742" s="16"/>
      <c r="I742" s="16"/>
      <c r="J742" s="16"/>
      <c r="K742" s="16"/>
      <c r="L742" s="32"/>
      <c r="M742" s="16"/>
      <c r="N742" s="16"/>
      <c r="O742" s="16"/>
      <c r="P742" s="16"/>
      <c r="Y742" s="20"/>
      <c r="Z742" s="20"/>
      <c r="AA742" s="20"/>
      <c r="AB742" s="20"/>
      <c r="AC742" s="20"/>
      <c r="AD742" s="20"/>
    </row>
    <row r="743" spans="3:30" s="1" customFormat="1">
      <c r="C743" s="16"/>
      <c r="D743" s="16"/>
      <c r="E743" s="32"/>
      <c r="F743" s="16"/>
      <c r="G743" s="16"/>
      <c r="H743" s="16"/>
      <c r="I743" s="16"/>
      <c r="J743" s="16"/>
      <c r="K743" s="16"/>
      <c r="L743" s="32"/>
      <c r="M743" s="16"/>
      <c r="N743" s="16"/>
      <c r="O743" s="16"/>
      <c r="P743" s="16"/>
      <c r="Y743" s="20"/>
      <c r="Z743" s="20"/>
      <c r="AA743" s="20"/>
      <c r="AB743" s="20"/>
      <c r="AC743" s="20"/>
      <c r="AD743" s="20"/>
    </row>
    <row r="744" spans="3:30" s="1" customFormat="1">
      <c r="C744" s="16"/>
      <c r="D744" s="16"/>
      <c r="E744" s="32"/>
      <c r="F744" s="16"/>
      <c r="G744" s="16"/>
      <c r="H744" s="16"/>
      <c r="I744" s="16"/>
      <c r="J744" s="16"/>
      <c r="K744" s="16"/>
      <c r="L744" s="32"/>
      <c r="M744" s="16"/>
      <c r="N744" s="16"/>
      <c r="O744" s="16"/>
      <c r="P744" s="16"/>
      <c r="Y744" s="20"/>
      <c r="Z744" s="20"/>
      <c r="AA744" s="20"/>
      <c r="AB744" s="20"/>
      <c r="AC744" s="20"/>
      <c r="AD744" s="20"/>
    </row>
    <row r="745" spans="3:30" s="1" customFormat="1">
      <c r="C745" s="16"/>
      <c r="D745" s="16"/>
      <c r="E745" s="32"/>
      <c r="F745" s="16"/>
      <c r="G745" s="16"/>
      <c r="H745" s="16"/>
      <c r="I745" s="16"/>
      <c r="J745" s="16"/>
      <c r="K745" s="16"/>
      <c r="L745" s="32"/>
      <c r="M745" s="16"/>
      <c r="N745" s="16"/>
      <c r="O745" s="16"/>
      <c r="P745" s="16"/>
      <c r="Y745" s="20"/>
      <c r="Z745" s="20"/>
      <c r="AA745" s="20"/>
      <c r="AB745" s="20"/>
      <c r="AC745" s="20"/>
      <c r="AD745" s="20"/>
    </row>
    <row r="746" spans="3:30" s="1" customFormat="1">
      <c r="C746" s="16"/>
      <c r="D746" s="16"/>
      <c r="E746" s="32"/>
      <c r="F746" s="16"/>
      <c r="G746" s="16"/>
      <c r="H746" s="16"/>
      <c r="I746" s="16"/>
      <c r="J746" s="16"/>
      <c r="K746" s="16"/>
      <c r="L746" s="32"/>
      <c r="M746" s="16"/>
      <c r="N746" s="16"/>
      <c r="O746" s="16"/>
      <c r="P746" s="16"/>
      <c r="Y746" s="20"/>
      <c r="Z746" s="20"/>
      <c r="AA746" s="20"/>
      <c r="AB746" s="20"/>
      <c r="AC746" s="20"/>
      <c r="AD746" s="20"/>
    </row>
    <row r="747" spans="3:30" s="1" customFormat="1">
      <c r="C747" s="16"/>
      <c r="D747" s="16"/>
      <c r="E747" s="32"/>
      <c r="F747" s="16"/>
      <c r="G747" s="16"/>
      <c r="H747" s="16"/>
      <c r="I747" s="16"/>
      <c r="J747" s="16"/>
      <c r="K747" s="16"/>
      <c r="L747" s="32"/>
      <c r="M747" s="16"/>
      <c r="N747" s="16"/>
      <c r="O747" s="16"/>
      <c r="P747" s="16"/>
      <c r="Y747" s="20"/>
      <c r="Z747" s="20"/>
      <c r="AA747" s="20"/>
      <c r="AB747" s="20"/>
      <c r="AC747" s="20"/>
      <c r="AD747" s="20"/>
    </row>
    <row r="748" spans="3:30" s="1" customFormat="1">
      <c r="C748" s="16"/>
      <c r="D748" s="16"/>
      <c r="E748" s="32"/>
      <c r="F748" s="16"/>
      <c r="G748" s="16"/>
      <c r="H748" s="16"/>
      <c r="I748" s="16"/>
      <c r="J748" s="16"/>
      <c r="K748" s="16"/>
      <c r="L748" s="32"/>
      <c r="M748" s="16"/>
      <c r="N748" s="16"/>
      <c r="O748" s="16"/>
      <c r="P748" s="16"/>
      <c r="Y748" s="20"/>
      <c r="Z748" s="20"/>
      <c r="AA748" s="20"/>
      <c r="AB748" s="20"/>
      <c r="AC748" s="20"/>
      <c r="AD748" s="20"/>
    </row>
    <row r="749" spans="3:30" s="1" customFormat="1">
      <c r="C749" s="16"/>
      <c r="D749" s="16"/>
      <c r="E749" s="32"/>
      <c r="F749" s="16"/>
      <c r="G749" s="16"/>
      <c r="H749" s="16"/>
      <c r="I749" s="16"/>
      <c r="J749" s="16"/>
      <c r="K749" s="16"/>
      <c r="L749" s="32"/>
      <c r="M749" s="16"/>
      <c r="N749" s="16"/>
      <c r="O749" s="16"/>
      <c r="P749" s="16"/>
      <c r="Y749" s="20"/>
      <c r="Z749" s="20"/>
      <c r="AA749" s="20"/>
      <c r="AB749" s="20"/>
      <c r="AC749" s="20"/>
      <c r="AD749" s="20"/>
    </row>
    <row r="750" spans="3:30" s="1" customFormat="1">
      <c r="C750" s="16"/>
      <c r="D750" s="16"/>
      <c r="E750" s="32"/>
      <c r="F750" s="16"/>
      <c r="G750" s="16"/>
      <c r="H750" s="16"/>
      <c r="I750" s="16"/>
      <c r="J750" s="16"/>
      <c r="K750" s="16"/>
      <c r="L750" s="32"/>
      <c r="M750" s="16"/>
      <c r="N750" s="16"/>
      <c r="O750" s="16"/>
      <c r="P750" s="16"/>
      <c r="Y750" s="20"/>
      <c r="Z750" s="20"/>
      <c r="AA750" s="20"/>
      <c r="AB750" s="20"/>
      <c r="AC750" s="20"/>
      <c r="AD750" s="20"/>
    </row>
    <row r="751" spans="3:30" s="1" customFormat="1">
      <c r="C751" s="16"/>
      <c r="D751" s="16"/>
      <c r="E751" s="32"/>
      <c r="F751" s="16"/>
      <c r="G751" s="16"/>
      <c r="H751" s="16"/>
      <c r="I751" s="16"/>
      <c r="J751" s="16"/>
      <c r="K751" s="16"/>
      <c r="L751" s="32"/>
      <c r="M751" s="16"/>
      <c r="N751" s="16"/>
      <c r="O751" s="16"/>
      <c r="P751" s="16"/>
      <c r="Y751" s="20"/>
      <c r="Z751" s="20"/>
      <c r="AA751" s="20"/>
      <c r="AB751" s="20"/>
      <c r="AC751" s="20"/>
      <c r="AD751" s="20"/>
    </row>
    <row r="752" spans="3:30" s="1" customFormat="1">
      <c r="C752" s="16"/>
      <c r="D752" s="16"/>
      <c r="E752" s="32"/>
      <c r="F752" s="16"/>
      <c r="G752" s="16"/>
      <c r="H752" s="16"/>
      <c r="I752" s="16"/>
      <c r="J752" s="16"/>
      <c r="K752" s="16"/>
      <c r="L752" s="32"/>
      <c r="M752" s="16"/>
      <c r="N752" s="16"/>
      <c r="O752" s="16"/>
      <c r="P752" s="16"/>
      <c r="Y752" s="20"/>
      <c r="Z752" s="20"/>
      <c r="AA752" s="20"/>
      <c r="AB752" s="20"/>
      <c r="AC752" s="20"/>
      <c r="AD752" s="20"/>
    </row>
    <row r="753" spans="3:30" s="1" customFormat="1">
      <c r="C753" s="16"/>
      <c r="D753" s="16"/>
      <c r="E753" s="32"/>
      <c r="F753" s="16"/>
      <c r="G753" s="16"/>
      <c r="H753" s="16"/>
      <c r="I753" s="16"/>
      <c r="J753" s="16"/>
      <c r="K753" s="16"/>
      <c r="L753" s="32"/>
      <c r="M753" s="16"/>
      <c r="N753" s="16"/>
      <c r="O753" s="16"/>
      <c r="P753" s="16"/>
      <c r="Y753" s="20"/>
      <c r="Z753" s="20"/>
      <c r="AA753" s="20"/>
      <c r="AB753" s="20"/>
      <c r="AC753" s="20"/>
      <c r="AD753" s="20"/>
    </row>
    <row r="754" spans="3:30" s="1" customFormat="1">
      <c r="C754" s="16"/>
      <c r="D754" s="16"/>
      <c r="E754" s="32"/>
      <c r="F754" s="16"/>
      <c r="G754" s="16"/>
      <c r="H754" s="16"/>
      <c r="I754" s="16"/>
      <c r="J754" s="16"/>
      <c r="K754" s="16"/>
      <c r="L754" s="32"/>
      <c r="M754" s="16"/>
      <c r="N754" s="16"/>
      <c r="O754" s="16"/>
      <c r="P754" s="16"/>
      <c r="Y754" s="20"/>
      <c r="Z754" s="20"/>
      <c r="AA754" s="20"/>
      <c r="AB754" s="20"/>
      <c r="AC754" s="20"/>
      <c r="AD754" s="20"/>
    </row>
    <row r="755" spans="3:30" s="1" customFormat="1">
      <c r="C755" s="16"/>
      <c r="D755" s="16"/>
      <c r="E755" s="32"/>
      <c r="F755" s="16"/>
      <c r="G755" s="16"/>
      <c r="H755" s="16"/>
      <c r="I755" s="16"/>
      <c r="J755" s="16"/>
      <c r="K755" s="16"/>
      <c r="L755" s="32"/>
      <c r="M755" s="16"/>
      <c r="N755" s="16"/>
      <c r="O755" s="16"/>
      <c r="P755" s="16"/>
      <c r="Y755" s="20"/>
      <c r="Z755" s="20"/>
      <c r="AA755" s="20"/>
      <c r="AB755" s="20"/>
      <c r="AC755" s="20"/>
      <c r="AD755" s="20"/>
    </row>
    <row r="756" spans="3:30" s="1" customFormat="1">
      <c r="C756" s="16"/>
      <c r="D756" s="16"/>
      <c r="E756" s="32"/>
      <c r="F756" s="16"/>
      <c r="G756" s="16"/>
      <c r="H756" s="16"/>
      <c r="I756" s="16"/>
      <c r="J756" s="16"/>
      <c r="K756" s="16"/>
      <c r="L756" s="32"/>
      <c r="M756" s="16"/>
      <c r="N756" s="16"/>
      <c r="O756" s="16"/>
      <c r="P756" s="16"/>
      <c r="Y756" s="20"/>
      <c r="Z756" s="20"/>
      <c r="AA756" s="20"/>
      <c r="AB756" s="20"/>
      <c r="AC756" s="20"/>
      <c r="AD756" s="20"/>
    </row>
    <row r="757" spans="3:30" s="1" customFormat="1">
      <c r="C757" s="16"/>
      <c r="D757" s="16"/>
      <c r="E757" s="32"/>
      <c r="F757" s="16"/>
      <c r="G757" s="16"/>
      <c r="H757" s="16"/>
      <c r="I757" s="16"/>
      <c r="J757" s="16"/>
      <c r="K757" s="16"/>
      <c r="L757" s="32"/>
      <c r="M757" s="16"/>
      <c r="N757" s="16"/>
      <c r="O757" s="16"/>
      <c r="P757" s="16"/>
      <c r="Y757" s="20"/>
      <c r="Z757" s="20"/>
      <c r="AA757" s="20"/>
      <c r="AB757" s="20"/>
      <c r="AC757" s="20"/>
      <c r="AD757" s="20"/>
    </row>
    <row r="758" spans="3:30" s="1" customFormat="1">
      <c r="C758" s="16"/>
      <c r="D758" s="16"/>
      <c r="E758" s="32"/>
      <c r="F758" s="16"/>
      <c r="G758" s="16"/>
      <c r="H758" s="16"/>
      <c r="I758" s="16"/>
      <c r="J758" s="16"/>
      <c r="K758" s="16"/>
      <c r="L758" s="32"/>
      <c r="M758" s="16"/>
      <c r="N758" s="16"/>
      <c r="O758" s="16"/>
      <c r="P758" s="16"/>
      <c r="Y758" s="20"/>
      <c r="Z758" s="20"/>
      <c r="AA758" s="20"/>
      <c r="AB758" s="20"/>
      <c r="AC758" s="20"/>
      <c r="AD758" s="20"/>
    </row>
    <row r="759" spans="3:30" s="1" customFormat="1">
      <c r="C759" s="16"/>
      <c r="D759" s="16"/>
      <c r="E759" s="32"/>
      <c r="F759" s="16"/>
      <c r="G759" s="16"/>
      <c r="H759" s="16"/>
      <c r="I759" s="16"/>
      <c r="J759" s="16"/>
      <c r="K759" s="16"/>
      <c r="L759" s="32"/>
      <c r="M759" s="16"/>
      <c r="N759" s="16"/>
      <c r="O759" s="16"/>
      <c r="P759" s="16"/>
      <c r="Y759" s="20"/>
      <c r="Z759" s="20"/>
      <c r="AA759" s="20"/>
      <c r="AB759" s="20"/>
      <c r="AC759" s="20"/>
      <c r="AD759" s="20"/>
    </row>
    <row r="760" spans="3:30" s="1" customFormat="1">
      <c r="C760" s="16"/>
      <c r="D760" s="16"/>
      <c r="E760" s="32"/>
      <c r="F760" s="16"/>
      <c r="G760" s="16"/>
      <c r="H760" s="16"/>
      <c r="I760" s="16"/>
      <c r="J760" s="16"/>
      <c r="K760" s="16"/>
      <c r="L760" s="32"/>
      <c r="M760" s="16"/>
      <c r="N760" s="16"/>
      <c r="O760" s="16"/>
      <c r="P760" s="16"/>
      <c r="Y760" s="20"/>
      <c r="Z760" s="20"/>
      <c r="AA760" s="20"/>
      <c r="AB760" s="20"/>
      <c r="AC760" s="20"/>
      <c r="AD760" s="20"/>
    </row>
    <row r="761" spans="3:30" s="1" customFormat="1">
      <c r="C761" s="16"/>
      <c r="D761" s="16"/>
      <c r="E761" s="32"/>
      <c r="F761" s="16"/>
      <c r="G761" s="16"/>
      <c r="H761" s="16"/>
      <c r="I761" s="16"/>
      <c r="J761" s="16"/>
      <c r="K761" s="16"/>
      <c r="L761" s="32"/>
      <c r="M761" s="16"/>
      <c r="N761" s="16"/>
      <c r="O761" s="16"/>
      <c r="P761" s="16"/>
      <c r="Y761" s="20"/>
      <c r="Z761" s="20"/>
      <c r="AA761" s="20"/>
      <c r="AB761" s="20"/>
      <c r="AC761" s="20"/>
      <c r="AD761" s="20"/>
    </row>
    <row r="762" spans="3:30" s="1" customFormat="1">
      <c r="C762" s="16"/>
      <c r="D762" s="16"/>
      <c r="E762" s="32"/>
      <c r="F762" s="16"/>
      <c r="G762" s="16"/>
      <c r="H762" s="16"/>
      <c r="I762" s="16"/>
      <c r="J762" s="16"/>
      <c r="K762" s="16"/>
      <c r="L762" s="32"/>
      <c r="M762" s="16"/>
      <c r="N762" s="16"/>
      <c r="O762" s="16"/>
      <c r="P762" s="16"/>
      <c r="Y762" s="20"/>
      <c r="Z762" s="20"/>
      <c r="AA762" s="20"/>
      <c r="AB762" s="20"/>
      <c r="AC762" s="20"/>
      <c r="AD762" s="20"/>
    </row>
    <row r="763" spans="3:30" s="1" customFormat="1">
      <c r="C763" s="16"/>
      <c r="D763" s="16"/>
      <c r="E763" s="32"/>
      <c r="F763" s="16"/>
      <c r="G763" s="16"/>
      <c r="H763" s="16"/>
      <c r="I763" s="16"/>
      <c r="J763" s="16"/>
      <c r="K763" s="16"/>
      <c r="L763" s="32"/>
      <c r="M763" s="16"/>
      <c r="N763" s="16"/>
      <c r="O763" s="16"/>
      <c r="P763" s="16"/>
      <c r="Y763" s="20"/>
      <c r="Z763" s="20"/>
      <c r="AA763" s="20"/>
      <c r="AB763" s="20"/>
      <c r="AC763" s="20"/>
      <c r="AD763" s="20"/>
    </row>
    <row r="764" spans="3:30" s="1" customFormat="1">
      <c r="C764" s="16"/>
      <c r="D764" s="16"/>
      <c r="E764" s="32"/>
      <c r="F764" s="16"/>
      <c r="G764" s="16"/>
      <c r="H764" s="16"/>
      <c r="I764" s="16"/>
      <c r="J764" s="16"/>
      <c r="K764" s="16"/>
      <c r="L764" s="32"/>
      <c r="M764" s="16"/>
      <c r="N764" s="16"/>
      <c r="O764" s="16"/>
      <c r="P764" s="16"/>
      <c r="Y764" s="20"/>
      <c r="Z764" s="20"/>
      <c r="AA764" s="20"/>
      <c r="AB764" s="20"/>
      <c r="AC764" s="20"/>
      <c r="AD764" s="20"/>
    </row>
    <row r="765" spans="3:30" s="1" customFormat="1">
      <c r="C765" s="16"/>
      <c r="D765" s="16"/>
      <c r="E765" s="32"/>
      <c r="F765" s="16"/>
      <c r="G765" s="16"/>
      <c r="H765" s="16"/>
      <c r="I765" s="16"/>
      <c r="J765" s="16"/>
      <c r="K765" s="16"/>
      <c r="L765" s="32"/>
      <c r="M765" s="16"/>
      <c r="N765" s="16"/>
      <c r="O765" s="16"/>
      <c r="P765" s="16"/>
      <c r="Y765" s="20"/>
      <c r="Z765" s="20"/>
      <c r="AA765" s="20"/>
      <c r="AB765" s="20"/>
      <c r="AC765" s="20"/>
      <c r="AD765" s="20"/>
    </row>
    <row r="766" spans="3:30" s="1" customFormat="1">
      <c r="C766" s="16"/>
      <c r="D766" s="16"/>
      <c r="E766" s="32"/>
      <c r="F766" s="16"/>
      <c r="G766" s="16"/>
      <c r="H766" s="16"/>
      <c r="I766" s="16"/>
      <c r="J766" s="16"/>
      <c r="K766" s="16"/>
      <c r="L766" s="32"/>
      <c r="M766" s="16"/>
      <c r="N766" s="16"/>
      <c r="O766" s="16"/>
      <c r="P766" s="16"/>
      <c r="Y766" s="20"/>
      <c r="Z766" s="20"/>
      <c r="AA766" s="20"/>
      <c r="AB766" s="20"/>
      <c r="AC766" s="20"/>
      <c r="AD766" s="20"/>
    </row>
    <row r="767" spans="3:30" s="1" customFormat="1">
      <c r="C767" s="16"/>
      <c r="D767" s="16"/>
      <c r="E767" s="32"/>
      <c r="F767" s="16"/>
      <c r="G767" s="16"/>
      <c r="H767" s="16"/>
      <c r="I767" s="16"/>
      <c r="J767" s="16"/>
      <c r="K767" s="16"/>
      <c r="L767" s="32"/>
      <c r="M767" s="16"/>
      <c r="N767" s="16"/>
      <c r="O767" s="16"/>
      <c r="P767" s="16"/>
      <c r="Y767" s="20"/>
      <c r="Z767" s="20"/>
      <c r="AA767" s="20"/>
      <c r="AB767" s="20"/>
      <c r="AC767" s="20"/>
      <c r="AD767" s="20"/>
    </row>
    <row r="768" spans="3:30" s="1" customFormat="1">
      <c r="C768" s="16"/>
      <c r="D768" s="16"/>
      <c r="E768" s="32"/>
      <c r="F768" s="16"/>
      <c r="G768" s="16"/>
      <c r="H768" s="16"/>
      <c r="I768" s="16"/>
      <c r="J768" s="16"/>
      <c r="K768" s="16"/>
      <c r="L768" s="32"/>
      <c r="M768" s="16"/>
      <c r="N768" s="16"/>
      <c r="O768" s="16"/>
      <c r="P768" s="16"/>
      <c r="Y768" s="20"/>
      <c r="Z768" s="20"/>
      <c r="AA768" s="20"/>
      <c r="AB768" s="20"/>
      <c r="AC768" s="20"/>
      <c r="AD768" s="20"/>
    </row>
    <row r="769" spans="3:30" s="1" customFormat="1">
      <c r="C769" s="16"/>
      <c r="D769" s="16"/>
      <c r="E769" s="32"/>
      <c r="F769" s="16"/>
      <c r="G769" s="16"/>
      <c r="H769" s="16"/>
      <c r="I769" s="16"/>
      <c r="J769" s="16"/>
      <c r="K769" s="16"/>
      <c r="L769" s="32"/>
      <c r="M769" s="16"/>
      <c r="N769" s="16"/>
      <c r="O769" s="16"/>
      <c r="P769" s="16"/>
      <c r="Y769" s="20"/>
      <c r="Z769" s="20"/>
      <c r="AA769" s="20"/>
      <c r="AB769" s="20"/>
      <c r="AC769" s="20"/>
      <c r="AD769" s="20"/>
    </row>
    <row r="770" spans="3:30" s="1" customFormat="1">
      <c r="C770" s="16"/>
      <c r="D770" s="16"/>
      <c r="E770" s="32"/>
      <c r="F770" s="16"/>
      <c r="G770" s="16"/>
      <c r="H770" s="16"/>
      <c r="I770" s="16"/>
      <c r="J770" s="16"/>
      <c r="K770" s="16"/>
      <c r="L770" s="32"/>
      <c r="M770" s="16"/>
      <c r="N770" s="16"/>
      <c r="O770" s="16"/>
      <c r="P770" s="16"/>
      <c r="Y770" s="20"/>
      <c r="Z770" s="20"/>
      <c r="AA770" s="20"/>
      <c r="AB770" s="20"/>
      <c r="AC770" s="20"/>
      <c r="AD770" s="20"/>
    </row>
    <row r="771" spans="3:30" s="1" customFormat="1">
      <c r="C771" s="16"/>
      <c r="D771" s="16"/>
      <c r="E771" s="32"/>
      <c r="F771" s="16"/>
      <c r="G771" s="16"/>
      <c r="H771" s="16"/>
      <c r="I771" s="16"/>
      <c r="J771" s="16"/>
      <c r="K771" s="16"/>
      <c r="L771" s="32"/>
      <c r="M771" s="16"/>
      <c r="N771" s="16"/>
      <c r="O771" s="16"/>
      <c r="P771" s="16"/>
      <c r="Y771" s="20"/>
      <c r="Z771" s="20"/>
      <c r="AA771" s="20"/>
      <c r="AB771" s="20"/>
      <c r="AC771" s="20"/>
      <c r="AD771" s="20"/>
    </row>
    <row r="772" spans="3:30" s="1" customFormat="1">
      <c r="C772" s="16"/>
      <c r="D772" s="16"/>
      <c r="E772" s="32"/>
      <c r="F772" s="16"/>
      <c r="G772" s="16"/>
      <c r="H772" s="16"/>
      <c r="I772" s="16"/>
      <c r="J772" s="16"/>
      <c r="K772" s="16"/>
      <c r="L772" s="32"/>
      <c r="M772" s="16"/>
      <c r="N772" s="16"/>
      <c r="O772" s="16"/>
      <c r="P772" s="16"/>
      <c r="Y772" s="20"/>
      <c r="Z772" s="20"/>
      <c r="AA772" s="20"/>
      <c r="AB772" s="20"/>
      <c r="AC772" s="20"/>
      <c r="AD772" s="20"/>
    </row>
    <row r="773" spans="3:30" s="1" customFormat="1">
      <c r="C773" s="16"/>
      <c r="D773" s="16"/>
      <c r="E773" s="32"/>
      <c r="F773" s="16"/>
      <c r="G773" s="16"/>
      <c r="H773" s="16"/>
      <c r="I773" s="16"/>
      <c r="J773" s="16"/>
      <c r="K773" s="16"/>
      <c r="L773" s="32"/>
      <c r="M773" s="16"/>
      <c r="N773" s="16"/>
      <c r="O773" s="16"/>
      <c r="P773" s="16"/>
      <c r="Y773" s="20"/>
      <c r="Z773" s="20"/>
      <c r="AA773" s="20"/>
      <c r="AB773" s="20"/>
      <c r="AC773" s="20"/>
      <c r="AD773" s="20"/>
    </row>
    <row r="774" spans="3:30" s="1" customFormat="1">
      <c r="C774" s="16"/>
      <c r="D774" s="16"/>
      <c r="E774" s="32"/>
      <c r="F774" s="16"/>
      <c r="G774" s="16"/>
      <c r="H774" s="16"/>
      <c r="I774" s="16"/>
      <c r="J774" s="16"/>
      <c r="K774" s="16"/>
      <c r="L774" s="32"/>
      <c r="M774" s="16"/>
      <c r="N774" s="16"/>
      <c r="O774" s="16"/>
      <c r="P774" s="16"/>
      <c r="Y774" s="20"/>
      <c r="Z774" s="20"/>
      <c r="AA774" s="20"/>
      <c r="AB774" s="20"/>
      <c r="AC774" s="20"/>
      <c r="AD774" s="20"/>
    </row>
    <row r="775" spans="3:30" s="1" customFormat="1">
      <c r="C775" s="16"/>
      <c r="D775" s="16"/>
      <c r="E775" s="32"/>
      <c r="F775" s="16"/>
      <c r="G775" s="16"/>
      <c r="H775" s="16"/>
      <c r="I775" s="16"/>
      <c r="J775" s="16"/>
      <c r="K775" s="16"/>
      <c r="L775" s="32"/>
      <c r="M775" s="16"/>
      <c r="N775" s="16"/>
      <c r="O775" s="16"/>
      <c r="P775" s="16"/>
      <c r="Y775" s="20"/>
      <c r="Z775" s="20"/>
      <c r="AA775" s="20"/>
      <c r="AB775" s="20"/>
      <c r="AC775" s="20"/>
      <c r="AD775" s="20"/>
    </row>
    <row r="776" spans="3:30" s="1" customFormat="1">
      <c r="C776" s="16"/>
      <c r="D776" s="16"/>
      <c r="E776" s="32"/>
      <c r="F776" s="16"/>
      <c r="G776" s="16"/>
      <c r="H776" s="16"/>
      <c r="I776" s="16"/>
      <c r="J776" s="16"/>
      <c r="K776" s="16"/>
      <c r="L776" s="32"/>
      <c r="M776" s="16"/>
      <c r="N776" s="16"/>
      <c r="O776" s="16"/>
      <c r="P776" s="16"/>
      <c r="Y776" s="20"/>
      <c r="Z776" s="20"/>
      <c r="AA776" s="20"/>
      <c r="AB776" s="20"/>
      <c r="AC776" s="20"/>
      <c r="AD776" s="20"/>
    </row>
    <row r="777" spans="3:30" s="1" customFormat="1">
      <c r="C777" s="16"/>
      <c r="D777" s="16"/>
      <c r="E777" s="32"/>
      <c r="F777" s="16"/>
      <c r="G777" s="16"/>
      <c r="H777" s="16"/>
      <c r="I777" s="16"/>
      <c r="J777" s="16"/>
      <c r="K777" s="16"/>
      <c r="L777" s="32"/>
      <c r="M777" s="16"/>
      <c r="N777" s="16"/>
      <c r="O777" s="16"/>
      <c r="P777" s="16"/>
      <c r="Y777" s="20"/>
      <c r="Z777" s="20"/>
      <c r="AA777" s="20"/>
      <c r="AB777" s="20"/>
      <c r="AC777" s="20"/>
      <c r="AD777" s="20"/>
    </row>
    <row r="778" spans="3:30" s="1" customFormat="1">
      <c r="C778" s="16"/>
      <c r="D778" s="16"/>
      <c r="E778" s="32"/>
      <c r="F778" s="16"/>
      <c r="G778" s="16"/>
      <c r="H778" s="16"/>
      <c r="I778" s="16"/>
      <c r="J778" s="16"/>
      <c r="K778" s="16"/>
      <c r="L778" s="32"/>
      <c r="M778" s="16"/>
      <c r="N778" s="16"/>
      <c r="O778" s="16"/>
      <c r="P778" s="16"/>
      <c r="Y778" s="20"/>
      <c r="Z778" s="20"/>
      <c r="AA778" s="20"/>
      <c r="AB778" s="20"/>
      <c r="AC778" s="20"/>
      <c r="AD778" s="20"/>
    </row>
    <row r="779" spans="3:30" s="1" customFormat="1">
      <c r="C779" s="16"/>
      <c r="D779" s="16"/>
      <c r="E779" s="32"/>
      <c r="F779" s="16"/>
      <c r="G779" s="16"/>
      <c r="H779" s="16"/>
      <c r="I779" s="16"/>
      <c r="J779" s="16"/>
      <c r="K779" s="16"/>
      <c r="L779" s="32"/>
      <c r="M779" s="16"/>
      <c r="N779" s="16"/>
      <c r="O779" s="16"/>
      <c r="P779" s="16"/>
      <c r="Y779" s="20"/>
      <c r="Z779" s="20"/>
      <c r="AA779" s="20"/>
      <c r="AB779" s="20"/>
      <c r="AC779" s="20"/>
      <c r="AD779" s="20"/>
    </row>
    <row r="780" spans="3:30" s="1" customFormat="1">
      <c r="C780" s="16"/>
      <c r="D780" s="16"/>
      <c r="E780" s="32"/>
      <c r="F780" s="16"/>
      <c r="G780" s="16"/>
      <c r="H780" s="16"/>
      <c r="I780" s="16"/>
      <c r="J780" s="16"/>
      <c r="K780" s="16"/>
      <c r="L780" s="32"/>
      <c r="M780" s="16"/>
      <c r="N780" s="16"/>
      <c r="O780" s="16"/>
      <c r="P780" s="16"/>
      <c r="Y780" s="20"/>
      <c r="Z780" s="20"/>
      <c r="AA780" s="20"/>
      <c r="AB780" s="20"/>
      <c r="AC780" s="20"/>
      <c r="AD780" s="20"/>
    </row>
    <row r="781" spans="3:30" s="1" customFormat="1">
      <c r="C781" s="16"/>
      <c r="D781" s="16"/>
      <c r="E781" s="32"/>
      <c r="F781" s="16"/>
      <c r="G781" s="16"/>
      <c r="H781" s="16"/>
      <c r="I781" s="16"/>
      <c r="J781" s="16"/>
      <c r="K781" s="16"/>
      <c r="L781" s="32"/>
      <c r="M781" s="16"/>
      <c r="N781" s="16"/>
      <c r="O781" s="16"/>
      <c r="P781" s="16"/>
      <c r="Y781" s="20"/>
      <c r="Z781" s="20"/>
      <c r="AA781" s="20"/>
      <c r="AB781" s="20"/>
      <c r="AC781" s="20"/>
      <c r="AD781" s="20"/>
    </row>
    <row r="782" spans="3:30" s="1" customFormat="1">
      <c r="C782" s="16"/>
      <c r="D782" s="16"/>
      <c r="E782" s="32"/>
      <c r="F782" s="16"/>
      <c r="G782" s="16"/>
      <c r="H782" s="16"/>
      <c r="I782" s="16"/>
      <c r="J782" s="16"/>
      <c r="K782" s="16"/>
      <c r="L782" s="32"/>
      <c r="M782" s="16"/>
      <c r="N782" s="16"/>
      <c r="O782" s="16"/>
      <c r="P782" s="16"/>
      <c r="Y782" s="20"/>
      <c r="Z782" s="20"/>
      <c r="AA782" s="20"/>
      <c r="AB782" s="20"/>
      <c r="AC782" s="20"/>
      <c r="AD782" s="20"/>
    </row>
    <row r="783" spans="3:30" s="1" customFormat="1">
      <c r="C783" s="16"/>
      <c r="D783" s="16"/>
      <c r="E783" s="32"/>
      <c r="F783" s="16"/>
      <c r="G783" s="16"/>
      <c r="H783" s="16"/>
      <c r="I783" s="16"/>
      <c r="J783" s="16"/>
      <c r="K783" s="16"/>
      <c r="L783" s="32"/>
      <c r="M783" s="16"/>
      <c r="N783" s="16"/>
      <c r="O783" s="16"/>
      <c r="P783" s="16"/>
      <c r="Y783" s="20"/>
      <c r="Z783" s="20"/>
      <c r="AA783" s="20"/>
      <c r="AB783" s="20"/>
      <c r="AC783" s="20"/>
      <c r="AD783" s="20"/>
    </row>
    <row r="784" spans="3:30" s="1" customFormat="1">
      <c r="C784" s="16"/>
      <c r="D784" s="16"/>
      <c r="E784" s="32"/>
      <c r="F784" s="16"/>
      <c r="G784" s="16"/>
      <c r="H784" s="16"/>
      <c r="I784" s="16"/>
      <c r="J784" s="16"/>
      <c r="K784" s="16"/>
      <c r="L784" s="32"/>
      <c r="M784" s="16"/>
      <c r="N784" s="16"/>
      <c r="O784" s="16"/>
      <c r="P784" s="16"/>
      <c r="Y784" s="20"/>
      <c r="Z784" s="20"/>
      <c r="AA784" s="20"/>
      <c r="AB784" s="20"/>
      <c r="AC784" s="20"/>
      <c r="AD784" s="20"/>
    </row>
    <row r="785" spans="3:30" s="1" customFormat="1">
      <c r="C785" s="16"/>
      <c r="D785" s="16"/>
      <c r="E785" s="32"/>
      <c r="F785" s="16"/>
      <c r="G785" s="16"/>
      <c r="H785" s="16"/>
      <c r="I785" s="16"/>
      <c r="J785" s="16"/>
      <c r="K785" s="16"/>
      <c r="L785" s="32"/>
      <c r="M785" s="16"/>
      <c r="N785" s="16"/>
      <c r="O785" s="16"/>
      <c r="P785" s="16"/>
      <c r="Y785" s="20"/>
      <c r="Z785" s="20"/>
      <c r="AA785" s="20"/>
      <c r="AB785" s="20"/>
      <c r="AC785" s="20"/>
      <c r="AD785" s="20"/>
    </row>
    <row r="786" spans="3:30" s="1" customFormat="1">
      <c r="C786" s="16"/>
      <c r="D786" s="16"/>
      <c r="E786" s="32"/>
      <c r="F786" s="16"/>
      <c r="G786" s="16"/>
      <c r="H786" s="16"/>
      <c r="I786" s="16"/>
      <c r="J786" s="16"/>
      <c r="K786" s="16"/>
      <c r="L786" s="32"/>
      <c r="M786" s="16"/>
      <c r="N786" s="16"/>
      <c r="O786" s="16"/>
      <c r="P786" s="16"/>
      <c r="Y786" s="20"/>
      <c r="Z786" s="20"/>
      <c r="AA786" s="20"/>
      <c r="AB786" s="20"/>
      <c r="AC786" s="20"/>
      <c r="AD786" s="20"/>
    </row>
    <row r="787" spans="3:30" s="1" customFormat="1">
      <c r="C787" s="16"/>
      <c r="D787" s="16"/>
      <c r="E787" s="32"/>
      <c r="F787" s="16"/>
      <c r="G787" s="16"/>
      <c r="H787" s="16"/>
      <c r="I787" s="16"/>
      <c r="J787" s="16"/>
      <c r="K787" s="16"/>
      <c r="L787" s="32"/>
      <c r="M787" s="16"/>
      <c r="N787" s="16"/>
      <c r="O787" s="16"/>
      <c r="P787" s="16"/>
      <c r="Y787" s="20"/>
      <c r="Z787" s="20"/>
      <c r="AA787" s="20"/>
      <c r="AB787" s="20"/>
      <c r="AC787" s="20"/>
      <c r="AD787" s="20"/>
    </row>
    <row r="788" spans="3:30" s="1" customFormat="1">
      <c r="C788" s="16"/>
      <c r="D788" s="16"/>
      <c r="E788" s="32"/>
      <c r="F788" s="16"/>
      <c r="G788" s="16"/>
      <c r="H788" s="16"/>
      <c r="I788" s="16"/>
      <c r="J788" s="16"/>
      <c r="K788" s="16"/>
      <c r="L788" s="32"/>
      <c r="M788" s="16"/>
      <c r="N788" s="16"/>
      <c r="O788" s="16"/>
      <c r="P788" s="16"/>
      <c r="Y788" s="20"/>
      <c r="Z788" s="20"/>
      <c r="AA788" s="20"/>
      <c r="AB788" s="20"/>
      <c r="AC788" s="20"/>
      <c r="AD788" s="20"/>
    </row>
    <row r="789" spans="3:30" s="1" customFormat="1">
      <c r="C789" s="16"/>
      <c r="D789" s="16"/>
      <c r="E789" s="32"/>
      <c r="F789" s="16"/>
      <c r="G789" s="16"/>
      <c r="H789" s="16"/>
      <c r="I789" s="16"/>
      <c r="J789" s="16"/>
      <c r="K789" s="16"/>
      <c r="L789" s="32"/>
      <c r="M789" s="16"/>
      <c r="N789" s="16"/>
      <c r="O789" s="16"/>
      <c r="P789" s="16"/>
      <c r="Y789" s="20"/>
      <c r="Z789" s="20"/>
      <c r="AA789" s="20"/>
      <c r="AB789" s="20"/>
      <c r="AC789" s="20"/>
      <c r="AD789" s="20"/>
    </row>
    <row r="790" spans="3:30" s="1" customFormat="1">
      <c r="C790" s="16"/>
      <c r="D790" s="16"/>
      <c r="E790" s="32"/>
      <c r="F790" s="16"/>
      <c r="G790" s="16"/>
      <c r="H790" s="16"/>
      <c r="I790" s="16"/>
      <c r="J790" s="16"/>
      <c r="K790" s="16"/>
      <c r="L790" s="32"/>
      <c r="M790" s="16"/>
      <c r="N790" s="16"/>
      <c r="O790" s="16"/>
      <c r="P790" s="16"/>
      <c r="Y790" s="20"/>
      <c r="Z790" s="20"/>
      <c r="AA790" s="20"/>
      <c r="AB790" s="20"/>
      <c r="AC790" s="20"/>
      <c r="AD790" s="20"/>
    </row>
    <row r="791" spans="3:30" s="1" customFormat="1">
      <c r="C791" s="16"/>
      <c r="D791" s="16"/>
      <c r="E791" s="32"/>
      <c r="F791" s="16"/>
      <c r="G791" s="16"/>
      <c r="H791" s="16"/>
      <c r="I791" s="16"/>
      <c r="J791" s="16"/>
      <c r="K791" s="16"/>
      <c r="L791" s="32"/>
      <c r="M791" s="16"/>
      <c r="N791" s="16"/>
      <c r="O791" s="16"/>
      <c r="P791" s="16"/>
      <c r="Y791" s="20"/>
      <c r="Z791" s="20"/>
      <c r="AA791" s="20"/>
      <c r="AB791" s="20"/>
      <c r="AC791" s="20"/>
      <c r="AD791" s="20"/>
    </row>
    <row r="792" spans="3:30" s="1" customFormat="1">
      <c r="C792" s="16"/>
      <c r="D792" s="16"/>
      <c r="E792" s="32"/>
      <c r="F792" s="16"/>
      <c r="G792" s="16"/>
      <c r="H792" s="16"/>
      <c r="I792" s="16"/>
      <c r="J792" s="16"/>
      <c r="K792" s="16"/>
      <c r="L792" s="32"/>
      <c r="M792" s="16"/>
      <c r="N792" s="16"/>
      <c r="O792" s="16"/>
      <c r="P792" s="16"/>
      <c r="Y792" s="20"/>
      <c r="Z792" s="20"/>
      <c r="AA792" s="20"/>
      <c r="AB792" s="20"/>
      <c r="AC792" s="20"/>
      <c r="AD792" s="20"/>
    </row>
    <row r="793" spans="3:30" s="1" customFormat="1">
      <c r="C793" s="16"/>
      <c r="D793" s="16"/>
      <c r="E793" s="32"/>
      <c r="F793" s="16"/>
      <c r="G793" s="16"/>
      <c r="H793" s="16"/>
      <c r="I793" s="16"/>
      <c r="J793" s="16"/>
      <c r="K793" s="16"/>
      <c r="L793" s="32"/>
      <c r="M793" s="16"/>
      <c r="N793" s="16"/>
      <c r="O793" s="16"/>
      <c r="P793" s="16"/>
      <c r="Y793" s="20"/>
      <c r="Z793" s="20"/>
      <c r="AA793" s="20"/>
      <c r="AB793" s="20"/>
      <c r="AC793" s="20"/>
      <c r="AD793" s="20"/>
    </row>
    <row r="794" spans="3:30" s="1" customFormat="1">
      <c r="C794" s="16"/>
      <c r="D794" s="16"/>
      <c r="E794" s="32"/>
      <c r="F794" s="16"/>
      <c r="G794" s="16"/>
      <c r="H794" s="16"/>
      <c r="I794" s="16"/>
      <c r="J794" s="16"/>
      <c r="K794" s="16"/>
      <c r="L794" s="32"/>
      <c r="M794" s="16"/>
      <c r="N794" s="16"/>
      <c r="O794" s="16"/>
      <c r="P794" s="16"/>
      <c r="Y794" s="20"/>
      <c r="Z794" s="20"/>
      <c r="AA794" s="20"/>
      <c r="AB794" s="20"/>
      <c r="AC794" s="20"/>
      <c r="AD794" s="20"/>
    </row>
    <row r="795" spans="3:30" s="1" customFormat="1">
      <c r="C795" s="16"/>
      <c r="D795" s="16"/>
      <c r="E795" s="32"/>
      <c r="F795" s="16"/>
      <c r="G795" s="16"/>
      <c r="H795" s="16"/>
      <c r="I795" s="16"/>
      <c r="J795" s="16"/>
      <c r="K795" s="16"/>
      <c r="L795" s="32"/>
      <c r="M795" s="16"/>
      <c r="N795" s="16"/>
      <c r="O795" s="16"/>
      <c r="P795" s="16"/>
      <c r="Y795" s="20"/>
      <c r="Z795" s="20"/>
      <c r="AA795" s="20"/>
      <c r="AB795" s="20"/>
      <c r="AC795" s="20"/>
      <c r="AD795" s="20"/>
    </row>
    <row r="796" spans="3:30" s="1" customFormat="1">
      <c r="C796" s="16"/>
      <c r="D796" s="16"/>
      <c r="E796" s="32"/>
      <c r="F796" s="16"/>
      <c r="G796" s="16"/>
      <c r="H796" s="16"/>
      <c r="I796" s="16"/>
      <c r="J796" s="16"/>
      <c r="K796" s="16"/>
      <c r="L796" s="32"/>
      <c r="M796" s="16"/>
      <c r="N796" s="16"/>
      <c r="O796" s="16"/>
      <c r="P796" s="16"/>
      <c r="Y796" s="20"/>
      <c r="Z796" s="20"/>
      <c r="AA796" s="20"/>
      <c r="AB796" s="20"/>
      <c r="AC796" s="20"/>
      <c r="AD796" s="20"/>
    </row>
    <row r="797" spans="3:30" s="1" customFormat="1">
      <c r="C797" s="16"/>
      <c r="D797" s="16"/>
      <c r="E797" s="32"/>
      <c r="F797" s="16"/>
      <c r="G797" s="16"/>
      <c r="H797" s="16"/>
      <c r="I797" s="16"/>
      <c r="J797" s="16"/>
      <c r="K797" s="16"/>
      <c r="L797" s="32"/>
      <c r="M797" s="16"/>
      <c r="N797" s="16"/>
      <c r="O797" s="16"/>
      <c r="P797" s="16"/>
      <c r="Y797" s="20"/>
      <c r="Z797" s="20"/>
      <c r="AA797" s="20"/>
      <c r="AB797" s="20"/>
      <c r="AC797" s="20"/>
      <c r="AD797" s="20"/>
    </row>
    <row r="798" spans="3:30" s="1" customFormat="1">
      <c r="C798" s="16"/>
      <c r="D798" s="16"/>
      <c r="E798" s="32"/>
      <c r="F798" s="16"/>
      <c r="G798" s="16"/>
      <c r="H798" s="16"/>
      <c r="I798" s="16"/>
      <c r="J798" s="16"/>
      <c r="K798" s="16"/>
      <c r="L798" s="32"/>
      <c r="M798" s="16"/>
      <c r="N798" s="16"/>
      <c r="O798" s="16"/>
      <c r="P798" s="16"/>
      <c r="Y798" s="20"/>
      <c r="Z798" s="20"/>
      <c r="AA798" s="20"/>
      <c r="AB798" s="20"/>
      <c r="AC798" s="20"/>
      <c r="AD798" s="20"/>
    </row>
    <row r="799" spans="3:30" s="1" customFormat="1">
      <c r="C799" s="16"/>
      <c r="D799" s="16"/>
      <c r="E799" s="32"/>
      <c r="F799" s="16"/>
      <c r="G799" s="16"/>
      <c r="H799" s="16"/>
      <c r="I799" s="16"/>
      <c r="J799" s="16"/>
      <c r="K799" s="16"/>
      <c r="L799" s="32"/>
      <c r="M799" s="16"/>
      <c r="N799" s="16"/>
      <c r="O799" s="16"/>
      <c r="P799" s="16"/>
      <c r="Y799" s="20"/>
      <c r="Z799" s="20"/>
      <c r="AA799" s="20"/>
      <c r="AB799" s="20"/>
      <c r="AC799" s="20"/>
      <c r="AD799" s="20"/>
    </row>
    <row r="800" spans="3:30" s="1" customFormat="1">
      <c r="C800" s="16"/>
      <c r="D800" s="16"/>
      <c r="E800" s="32"/>
      <c r="F800" s="16"/>
      <c r="G800" s="16"/>
      <c r="H800" s="16"/>
      <c r="I800" s="16"/>
      <c r="J800" s="16"/>
      <c r="K800" s="16"/>
      <c r="L800" s="32"/>
      <c r="M800" s="16"/>
      <c r="N800" s="16"/>
      <c r="O800" s="16"/>
      <c r="P800" s="16"/>
      <c r="Y800" s="20"/>
      <c r="Z800" s="20"/>
      <c r="AA800" s="20"/>
      <c r="AB800" s="20"/>
      <c r="AC800" s="20"/>
      <c r="AD800" s="20"/>
    </row>
    <row r="801" spans="3:30" s="1" customFormat="1">
      <c r="C801" s="16"/>
      <c r="D801" s="16"/>
      <c r="E801" s="32"/>
      <c r="F801" s="16"/>
      <c r="G801" s="16"/>
      <c r="H801" s="16"/>
      <c r="I801" s="16"/>
      <c r="J801" s="16"/>
      <c r="K801" s="16"/>
      <c r="L801" s="32"/>
      <c r="M801" s="16"/>
      <c r="N801" s="16"/>
      <c r="O801" s="16"/>
      <c r="P801" s="16"/>
      <c r="Y801" s="20"/>
      <c r="Z801" s="20"/>
      <c r="AA801" s="20"/>
      <c r="AB801" s="20"/>
      <c r="AC801" s="20"/>
      <c r="AD801" s="20"/>
    </row>
    <row r="802" spans="3:30" s="1" customFormat="1">
      <c r="C802" s="16"/>
      <c r="D802" s="16"/>
      <c r="E802" s="32"/>
      <c r="F802" s="16"/>
      <c r="G802" s="16"/>
      <c r="H802" s="16"/>
      <c r="I802" s="16"/>
      <c r="J802" s="16"/>
      <c r="K802" s="16"/>
      <c r="L802" s="32"/>
      <c r="M802" s="16"/>
      <c r="N802" s="16"/>
      <c r="O802" s="16"/>
      <c r="P802" s="16"/>
      <c r="Y802" s="20"/>
      <c r="Z802" s="20"/>
      <c r="AA802" s="20"/>
      <c r="AB802" s="20"/>
      <c r="AC802" s="20"/>
      <c r="AD802" s="20"/>
    </row>
    <row r="803" spans="3:30" s="1" customFormat="1">
      <c r="C803" s="16"/>
      <c r="D803" s="16"/>
      <c r="E803" s="32"/>
      <c r="F803" s="16"/>
      <c r="G803" s="16"/>
      <c r="H803" s="16"/>
      <c r="I803" s="16"/>
      <c r="J803" s="16"/>
      <c r="K803" s="16"/>
      <c r="L803" s="32"/>
      <c r="M803" s="16"/>
      <c r="N803" s="16"/>
      <c r="O803" s="16"/>
      <c r="P803" s="16"/>
      <c r="Y803" s="20"/>
      <c r="Z803" s="20"/>
      <c r="AA803" s="20"/>
      <c r="AB803" s="20"/>
      <c r="AC803" s="20"/>
      <c r="AD803" s="20"/>
    </row>
    <row r="804" spans="3:30" s="1" customFormat="1">
      <c r="C804" s="16"/>
      <c r="D804" s="16"/>
      <c r="E804" s="32"/>
      <c r="F804" s="16"/>
      <c r="G804" s="16"/>
      <c r="H804" s="16"/>
      <c r="I804" s="16"/>
      <c r="J804" s="16"/>
      <c r="K804" s="16"/>
      <c r="L804" s="32"/>
      <c r="M804" s="16"/>
      <c r="N804" s="16"/>
      <c r="O804" s="16"/>
      <c r="P804" s="16"/>
      <c r="Y804" s="20"/>
      <c r="Z804" s="20"/>
      <c r="AA804" s="20"/>
      <c r="AB804" s="20"/>
      <c r="AC804" s="20"/>
      <c r="AD804" s="20"/>
    </row>
    <row r="805" spans="3:30" s="1" customFormat="1">
      <c r="C805" s="16"/>
      <c r="D805" s="16"/>
      <c r="E805" s="32"/>
      <c r="F805" s="16"/>
      <c r="G805" s="16"/>
      <c r="H805" s="16"/>
      <c r="I805" s="16"/>
      <c r="J805" s="16"/>
      <c r="K805" s="16"/>
      <c r="L805" s="32"/>
      <c r="M805" s="16"/>
      <c r="N805" s="16"/>
      <c r="O805" s="16"/>
      <c r="P805" s="16"/>
      <c r="Y805" s="20"/>
      <c r="Z805" s="20"/>
      <c r="AA805" s="20"/>
      <c r="AB805" s="20"/>
      <c r="AC805" s="20"/>
      <c r="AD805" s="20"/>
    </row>
    <row r="806" spans="3:30" s="1" customFormat="1">
      <c r="C806" s="16"/>
      <c r="D806" s="16"/>
      <c r="E806" s="32"/>
      <c r="F806" s="16"/>
      <c r="G806" s="16"/>
      <c r="H806" s="16"/>
      <c r="I806" s="16"/>
      <c r="J806" s="16"/>
      <c r="K806" s="16"/>
      <c r="L806" s="32"/>
      <c r="M806" s="16"/>
      <c r="N806" s="16"/>
      <c r="O806" s="16"/>
      <c r="P806" s="16"/>
      <c r="Y806" s="20"/>
      <c r="Z806" s="20"/>
      <c r="AA806" s="20"/>
      <c r="AB806" s="20"/>
      <c r="AC806" s="20"/>
      <c r="AD806" s="20"/>
    </row>
    <row r="807" spans="3:30" s="1" customFormat="1">
      <c r="C807" s="16"/>
      <c r="D807" s="16"/>
      <c r="E807" s="32"/>
      <c r="F807" s="16"/>
      <c r="G807" s="16"/>
      <c r="H807" s="16"/>
      <c r="I807" s="16"/>
      <c r="J807" s="16"/>
      <c r="K807" s="16"/>
      <c r="L807" s="32"/>
      <c r="M807" s="16"/>
      <c r="N807" s="16"/>
      <c r="O807" s="16"/>
      <c r="P807" s="16"/>
      <c r="Y807" s="20"/>
      <c r="Z807" s="20"/>
      <c r="AA807" s="20"/>
      <c r="AB807" s="20"/>
      <c r="AC807" s="20"/>
      <c r="AD807" s="20"/>
    </row>
    <row r="808" spans="3:30" s="1" customFormat="1">
      <c r="C808" s="16"/>
      <c r="D808" s="16"/>
      <c r="E808" s="32"/>
      <c r="F808" s="16"/>
      <c r="G808" s="16"/>
      <c r="H808" s="16"/>
      <c r="I808" s="16"/>
      <c r="J808" s="16"/>
      <c r="K808" s="16"/>
      <c r="L808" s="32"/>
      <c r="M808" s="16"/>
      <c r="N808" s="16"/>
      <c r="O808" s="16"/>
      <c r="P808" s="16"/>
      <c r="Y808" s="20"/>
      <c r="Z808" s="20"/>
      <c r="AA808" s="20"/>
      <c r="AB808" s="20"/>
      <c r="AC808" s="20"/>
      <c r="AD808" s="20"/>
    </row>
    <row r="809" spans="3:30" s="1" customFormat="1">
      <c r="C809" s="16"/>
      <c r="D809" s="16"/>
      <c r="E809" s="32"/>
      <c r="F809" s="16"/>
      <c r="G809" s="16"/>
      <c r="H809" s="16"/>
      <c r="I809" s="16"/>
      <c r="J809" s="16"/>
      <c r="K809" s="16"/>
      <c r="L809" s="32"/>
      <c r="M809" s="16"/>
      <c r="N809" s="16"/>
      <c r="O809" s="16"/>
      <c r="P809" s="16"/>
      <c r="Y809" s="20"/>
      <c r="Z809" s="20"/>
      <c r="AA809" s="20"/>
      <c r="AB809" s="20"/>
      <c r="AC809" s="20"/>
      <c r="AD809" s="20"/>
    </row>
    <row r="810" spans="3:30" s="1" customFormat="1">
      <c r="C810" s="16"/>
      <c r="D810" s="16"/>
      <c r="E810" s="32"/>
      <c r="F810" s="16"/>
      <c r="G810" s="16"/>
      <c r="H810" s="16"/>
      <c r="I810" s="16"/>
      <c r="J810" s="16"/>
      <c r="K810" s="16"/>
      <c r="L810" s="32"/>
      <c r="M810" s="16"/>
      <c r="N810" s="16"/>
      <c r="O810" s="16"/>
      <c r="P810" s="16"/>
      <c r="Y810" s="20"/>
      <c r="Z810" s="20"/>
      <c r="AA810" s="20"/>
      <c r="AB810" s="20"/>
      <c r="AC810" s="20"/>
      <c r="AD810" s="20"/>
    </row>
    <row r="811" spans="3:30" s="1" customFormat="1">
      <c r="C811" s="16"/>
      <c r="D811" s="16"/>
      <c r="E811" s="32"/>
      <c r="F811" s="16"/>
      <c r="G811" s="16"/>
      <c r="H811" s="16"/>
      <c r="I811" s="16"/>
      <c r="J811" s="16"/>
      <c r="K811" s="16"/>
      <c r="L811" s="32"/>
      <c r="M811" s="16"/>
      <c r="N811" s="16"/>
      <c r="O811" s="16"/>
      <c r="P811" s="16"/>
      <c r="Y811" s="20"/>
      <c r="Z811" s="20"/>
      <c r="AA811" s="20"/>
      <c r="AB811" s="20"/>
      <c r="AC811" s="20"/>
      <c r="AD811" s="20"/>
    </row>
    <row r="812" spans="3:30" s="1" customFormat="1">
      <c r="C812" s="16"/>
      <c r="D812" s="16"/>
      <c r="E812" s="32"/>
      <c r="F812" s="16"/>
      <c r="G812" s="16"/>
      <c r="H812" s="16"/>
      <c r="I812" s="16"/>
      <c r="J812" s="16"/>
      <c r="K812" s="16"/>
      <c r="L812" s="32"/>
      <c r="M812" s="16"/>
      <c r="N812" s="16"/>
      <c r="O812" s="16"/>
      <c r="P812" s="16"/>
      <c r="Y812" s="20"/>
      <c r="Z812" s="20"/>
      <c r="AA812" s="20"/>
      <c r="AB812" s="20"/>
      <c r="AC812" s="20"/>
      <c r="AD812" s="20"/>
    </row>
    <row r="813" spans="3:30" s="1" customFormat="1">
      <c r="C813" s="16"/>
      <c r="D813" s="16"/>
      <c r="E813" s="32"/>
      <c r="F813" s="16"/>
      <c r="G813" s="16"/>
      <c r="H813" s="16"/>
      <c r="I813" s="16"/>
      <c r="J813" s="16"/>
      <c r="K813" s="16"/>
      <c r="L813" s="32"/>
      <c r="M813" s="16"/>
      <c r="N813" s="16"/>
      <c r="O813" s="16"/>
      <c r="P813" s="16"/>
      <c r="Y813" s="20"/>
      <c r="Z813" s="20"/>
      <c r="AA813" s="20"/>
      <c r="AB813" s="20"/>
      <c r="AC813" s="20"/>
      <c r="AD813" s="20"/>
    </row>
    <row r="814" spans="3:30" s="1" customFormat="1">
      <c r="C814" s="16"/>
      <c r="D814" s="16"/>
      <c r="E814" s="32"/>
      <c r="F814" s="16"/>
      <c r="G814" s="16"/>
      <c r="H814" s="16"/>
      <c r="I814" s="16"/>
      <c r="J814" s="16"/>
      <c r="K814" s="16"/>
      <c r="L814" s="32"/>
      <c r="M814" s="16"/>
      <c r="N814" s="16"/>
      <c r="O814" s="16"/>
      <c r="P814" s="16"/>
      <c r="Y814" s="20"/>
      <c r="Z814" s="20"/>
      <c r="AA814" s="20"/>
      <c r="AB814" s="20"/>
      <c r="AC814" s="20"/>
      <c r="AD814" s="20"/>
    </row>
    <row r="815" spans="3:30" s="1" customFormat="1">
      <c r="C815" s="16"/>
      <c r="D815" s="16"/>
      <c r="E815" s="32"/>
      <c r="F815" s="16"/>
      <c r="G815" s="16"/>
      <c r="H815" s="16"/>
      <c r="I815" s="16"/>
      <c r="J815" s="16"/>
      <c r="K815" s="16"/>
      <c r="L815" s="32"/>
      <c r="M815" s="16"/>
      <c r="N815" s="16"/>
      <c r="O815" s="16"/>
      <c r="P815" s="16"/>
      <c r="Y815" s="20"/>
      <c r="Z815" s="20"/>
      <c r="AA815" s="20"/>
      <c r="AB815" s="20"/>
      <c r="AC815" s="20"/>
      <c r="AD815" s="20"/>
    </row>
    <row r="816" spans="3:30" s="1" customFormat="1">
      <c r="C816" s="16"/>
      <c r="D816" s="16"/>
      <c r="E816" s="32"/>
      <c r="F816" s="16"/>
      <c r="G816" s="16"/>
      <c r="H816" s="16"/>
      <c r="I816" s="16"/>
      <c r="J816" s="16"/>
      <c r="K816" s="16"/>
      <c r="L816" s="32"/>
      <c r="M816" s="16"/>
      <c r="N816" s="16"/>
      <c r="O816" s="16"/>
      <c r="P816" s="16"/>
      <c r="Y816" s="20"/>
      <c r="Z816" s="20"/>
      <c r="AA816" s="20"/>
      <c r="AB816" s="20"/>
      <c r="AC816" s="20"/>
      <c r="AD816" s="20"/>
    </row>
    <row r="817" spans="3:30" s="1" customFormat="1">
      <c r="C817" s="16"/>
      <c r="D817" s="16"/>
      <c r="E817" s="32"/>
      <c r="F817" s="16"/>
      <c r="G817" s="16"/>
      <c r="H817" s="16"/>
      <c r="I817" s="16"/>
      <c r="J817" s="16"/>
      <c r="K817" s="16"/>
      <c r="L817" s="32"/>
      <c r="M817" s="16"/>
      <c r="N817" s="16"/>
      <c r="O817" s="16"/>
      <c r="P817" s="16"/>
      <c r="Y817" s="20"/>
      <c r="Z817" s="20"/>
      <c r="AA817" s="20"/>
      <c r="AB817" s="20"/>
      <c r="AC817" s="20"/>
      <c r="AD817" s="20"/>
    </row>
    <row r="818" spans="3:30" s="1" customFormat="1">
      <c r="C818" s="16"/>
      <c r="D818" s="16"/>
      <c r="E818" s="32"/>
      <c r="F818" s="16"/>
      <c r="G818" s="16"/>
      <c r="H818" s="16"/>
      <c r="I818" s="16"/>
      <c r="J818" s="16"/>
      <c r="K818" s="16"/>
      <c r="L818" s="32"/>
      <c r="M818" s="16"/>
      <c r="N818" s="16"/>
      <c r="O818" s="16"/>
      <c r="P818" s="16"/>
      <c r="Y818" s="20"/>
      <c r="Z818" s="20"/>
      <c r="AA818" s="20"/>
      <c r="AB818" s="20"/>
      <c r="AC818" s="20"/>
      <c r="AD818" s="20"/>
    </row>
    <row r="819" spans="3:30" s="1" customFormat="1">
      <c r="C819" s="16"/>
      <c r="D819" s="16"/>
      <c r="E819" s="32"/>
      <c r="F819" s="16"/>
      <c r="G819" s="16"/>
      <c r="H819" s="16"/>
      <c r="I819" s="16"/>
      <c r="J819" s="16"/>
      <c r="K819" s="16"/>
      <c r="L819" s="32"/>
      <c r="M819" s="16"/>
      <c r="N819" s="16"/>
      <c r="O819" s="16"/>
      <c r="P819" s="16"/>
      <c r="Y819" s="20"/>
      <c r="Z819" s="20"/>
      <c r="AA819" s="20"/>
      <c r="AB819" s="20"/>
      <c r="AC819" s="20"/>
      <c r="AD819" s="20"/>
    </row>
    <row r="820" spans="3:30" s="1" customFormat="1">
      <c r="C820" s="16"/>
      <c r="D820" s="16"/>
      <c r="E820" s="32"/>
      <c r="F820" s="16"/>
      <c r="G820" s="16"/>
      <c r="H820" s="16"/>
      <c r="I820" s="16"/>
      <c r="J820" s="16"/>
      <c r="K820" s="16"/>
      <c r="L820" s="32"/>
      <c r="M820" s="16"/>
      <c r="N820" s="16"/>
      <c r="O820" s="16"/>
      <c r="P820" s="16"/>
      <c r="Y820" s="20"/>
      <c r="Z820" s="20"/>
      <c r="AA820" s="20"/>
      <c r="AB820" s="20"/>
      <c r="AC820" s="20"/>
      <c r="AD820" s="20"/>
    </row>
    <row r="821" spans="3:30" s="1" customFormat="1">
      <c r="C821" s="16"/>
      <c r="D821" s="16"/>
      <c r="E821" s="32"/>
      <c r="F821" s="16"/>
      <c r="G821" s="16"/>
      <c r="H821" s="16"/>
      <c r="I821" s="16"/>
      <c r="J821" s="16"/>
      <c r="K821" s="16"/>
      <c r="L821" s="32"/>
      <c r="M821" s="16"/>
      <c r="N821" s="16"/>
      <c r="O821" s="16"/>
      <c r="P821" s="16"/>
      <c r="Y821" s="20"/>
      <c r="Z821" s="20"/>
      <c r="AA821" s="20"/>
      <c r="AB821" s="20"/>
      <c r="AC821" s="20"/>
      <c r="AD821" s="20"/>
    </row>
    <row r="822" spans="3:30" s="1" customFormat="1">
      <c r="C822" s="16"/>
      <c r="D822" s="16"/>
      <c r="E822" s="32"/>
      <c r="F822" s="16"/>
      <c r="G822" s="16"/>
      <c r="H822" s="16"/>
      <c r="I822" s="16"/>
      <c r="J822" s="16"/>
      <c r="K822" s="16"/>
      <c r="L822" s="32"/>
      <c r="M822" s="16"/>
      <c r="N822" s="16"/>
      <c r="O822" s="16"/>
      <c r="P822" s="16"/>
      <c r="Y822" s="20"/>
      <c r="Z822" s="20"/>
      <c r="AA822" s="20"/>
      <c r="AB822" s="20"/>
      <c r="AC822" s="20"/>
      <c r="AD822" s="20"/>
    </row>
    <row r="823" spans="3:30" s="1" customFormat="1">
      <c r="C823" s="16"/>
      <c r="D823" s="16"/>
      <c r="E823" s="32"/>
      <c r="F823" s="16"/>
      <c r="G823" s="16"/>
      <c r="H823" s="16"/>
      <c r="I823" s="16"/>
      <c r="J823" s="16"/>
      <c r="K823" s="16"/>
      <c r="L823" s="32"/>
      <c r="M823" s="16"/>
      <c r="N823" s="16"/>
      <c r="O823" s="16"/>
      <c r="P823" s="16"/>
      <c r="Y823" s="20"/>
      <c r="Z823" s="20"/>
      <c r="AA823" s="20"/>
      <c r="AB823" s="20"/>
      <c r="AC823" s="20"/>
      <c r="AD823" s="20"/>
    </row>
    <row r="824" spans="3:30" s="1" customFormat="1">
      <c r="C824" s="16"/>
      <c r="D824" s="16"/>
      <c r="E824" s="32"/>
      <c r="F824" s="16"/>
      <c r="G824" s="16"/>
      <c r="H824" s="16"/>
      <c r="I824" s="16"/>
      <c r="J824" s="16"/>
      <c r="K824" s="16"/>
      <c r="L824" s="32"/>
      <c r="M824" s="16"/>
      <c r="N824" s="16"/>
      <c r="O824" s="16"/>
      <c r="P824" s="16"/>
      <c r="Y824" s="20"/>
      <c r="Z824" s="20"/>
      <c r="AA824" s="20"/>
      <c r="AB824" s="20"/>
      <c r="AC824" s="20"/>
      <c r="AD824" s="20"/>
    </row>
    <row r="825" spans="3:30" s="1" customFormat="1">
      <c r="C825" s="16"/>
      <c r="D825" s="16"/>
      <c r="E825" s="32"/>
      <c r="F825" s="16"/>
      <c r="G825" s="16"/>
      <c r="H825" s="16"/>
      <c r="I825" s="16"/>
      <c r="J825" s="16"/>
      <c r="K825" s="16"/>
      <c r="L825" s="32"/>
      <c r="M825" s="16"/>
      <c r="N825" s="16"/>
      <c r="O825" s="16"/>
      <c r="P825" s="16"/>
      <c r="Y825" s="20"/>
      <c r="Z825" s="20"/>
      <c r="AA825" s="20"/>
      <c r="AB825" s="20"/>
      <c r="AC825" s="20"/>
      <c r="AD825" s="20"/>
    </row>
    <row r="826" spans="3:30" s="1" customFormat="1">
      <c r="C826" s="16"/>
      <c r="D826" s="16"/>
      <c r="E826" s="32"/>
      <c r="F826" s="16"/>
      <c r="G826" s="16"/>
      <c r="H826" s="16"/>
      <c r="I826" s="16"/>
      <c r="J826" s="16"/>
      <c r="K826" s="16"/>
      <c r="L826" s="32"/>
      <c r="M826" s="16"/>
      <c r="N826" s="16"/>
      <c r="O826" s="16"/>
      <c r="P826" s="16"/>
      <c r="Y826" s="20"/>
      <c r="Z826" s="20"/>
      <c r="AA826" s="20"/>
      <c r="AB826" s="20"/>
      <c r="AC826" s="20"/>
      <c r="AD826" s="20"/>
    </row>
    <row r="827" spans="3:30" s="1" customFormat="1">
      <c r="C827" s="16"/>
      <c r="D827" s="16"/>
      <c r="E827" s="32"/>
      <c r="F827" s="16"/>
      <c r="G827" s="16"/>
      <c r="H827" s="16"/>
      <c r="I827" s="16"/>
      <c r="J827" s="16"/>
      <c r="K827" s="16"/>
      <c r="L827" s="32"/>
      <c r="M827" s="16"/>
      <c r="N827" s="16"/>
      <c r="O827" s="16"/>
      <c r="P827" s="16"/>
      <c r="Y827" s="20"/>
      <c r="Z827" s="20"/>
      <c r="AA827" s="20"/>
      <c r="AB827" s="20"/>
      <c r="AC827" s="20"/>
      <c r="AD827" s="20"/>
    </row>
    <row r="828" spans="3:30" s="1" customFormat="1">
      <c r="C828" s="16"/>
      <c r="D828" s="16"/>
      <c r="E828" s="32"/>
      <c r="F828" s="16"/>
      <c r="G828" s="16"/>
      <c r="H828" s="16"/>
      <c r="I828" s="16"/>
      <c r="J828" s="16"/>
      <c r="K828" s="16"/>
      <c r="L828" s="32"/>
      <c r="M828" s="16"/>
      <c r="N828" s="16"/>
      <c r="O828" s="16"/>
      <c r="P828" s="16"/>
      <c r="Y828" s="20"/>
      <c r="Z828" s="20"/>
      <c r="AA828" s="20"/>
      <c r="AB828" s="20"/>
      <c r="AC828" s="20"/>
      <c r="AD828" s="20"/>
    </row>
    <row r="829" spans="3:30" s="1" customFormat="1">
      <c r="C829" s="16"/>
      <c r="D829" s="16"/>
      <c r="E829" s="32"/>
      <c r="F829" s="16"/>
      <c r="G829" s="16"/>
      <c r="H829" s="16"/>
      <c r="I829" s="16"/>
      <c r="J829" s="16"/>
      <c r="K829" s="16"/>
      <c r="L829" s="32"/>
      <c r="M829" s="16"/>
      <c r="N829" s="16"/>
      <c r="O829" s="16"/>
      <c r="P829" s="16"/>
      <c r="Y829" s="20"/>
      <c r="Z829" s="20"/>
      <c r="AA829" s="20"/>
      <c r="AB829" s="20"/>
      <c r="AC829" s="20"/>
      <c r="AD829" s="20"/>
    </row>
    <row r="830" spans="3:30" s="1" customFormat="1">
      <c r="C830" s="16"/>
      <c r="D830" s="16"/>
      <c r="E830" s="32"/>
      <c r="F830" s="16"/>
      <c r="G830" s="16"/>
      <c r="H830" s="16"/>
      <c r="I830" s="16"/>
      <c r="J830" s="16"/>
      <c r="K830" s="16"/>
      <c r="L830" s="32"/>
      <c r="M830" s="16"/>
      <c r="N830" s="16"/>
      <c r="O830" s="16"/>
      <c r="P830" s="16"/>
      <c r="Y830" s="20"/>
      <c r="Z830" s="20"/>
      <c r="AA830" s="20"/>
      <c r="AB830" s="20"/>
      <c r="AC830" s="20"/>
      <c r="AD830" s="20"/>
    </row>
    <row r="831" spans="3:30" s="1" customFormat="1">
      <c r="C831" s="16"/>
      <c r="D831" s="16"/>
      <c r="E831" s="32"/>
      <c r="F831" s="16"/>
      <c r="G831" s="16"/>
      <c r="H831" s="16"/>
      <c r="I831" s="16"/>
      <c r="J831" s="16"/>
      <c r="K831" s="16"/>
      <c r="L831" s="32"/>
      <c r="M831" s="16"/>
      <c r="N831" s="16"/>
      <c r="O831" s="16"/>
      <c r="P831" s="16"/>
      <c r="Y831" s="20"/>
      <c r="Z831" s="20"/>
      <c r="AA831" s="20"/>
      <c r="AB831" s="20"/>
      <c r="AC831" s="20"/>
      <c r="AD831" s="20"/>
    </row>
    <row r="832" spans="3:30" s="1" customFormat="1">
      <c r="C832" s="16"/>
      <c r="D832" s="16"/>
      <c r="E832" s="32"/>
      <c r="F832" s="16"/>
      <c r="G832" s="16"/>
      <c r="H832" s="16"/>
      <c r="I832" s="16"/>
      <c r="J832" s="16"/>
      <c r="K832" s="16"/>
      <c r="L832" s="32"/>
      <c r="M832" s="16"/>
      <c r="N832" s="16"/>
      <c r="O832" s="16"/>
      <c r="P832" s="16"/>
      <c r="Y832" s="20"/>
      <c r="Z832" s="20"/>
      <c r="AA832" s="20"/>
      <c r="AB832" s="20"/>
      <c r="AC832" s="20"/>
      <c r="AD832" s="20"/>
    </row>
    <row r="833" spans="3:30" s="1" customFormat="1">
      <c r="C833" s="16"/>
      <c r="D833" s="16"/>
      <c r="E833" s="32"/>
      <c r="F833" s="16"/>
      <c r="G833" s="16"/>
      <c r="H833" s="16"/>
      <c r="I833" s="16"/>
      <c r="J833" s="16"/>
      <c r="K833" s="16"/>
      <c r="L833" s="32"/>
      <c r="M833" s="16"/>
      <c r="N833" s="16"/>
      <c r="O833" s="16"/>
      <c r="P833" s="16"/>
      <c r="Y833" s="20"/>
      <c r="Z833" s="20"/>
      <c r="AA833" s="20"/>
      <c r="AB833" s="20"/>
      <c r="AC833" s="20"/>
      <c r="AD833" s="20"/>
    </row>
    <row r="834" spans="3:30" s="1" customFormat="1">
      <c r="C834" s="16"/>
      <c r="D834" s="16"/>
      <c r="E834" s="32"/>
      <c r="F834" s="16"/>
      <c r="G834" s="16"/>
      <c r="H834" s="16"/>
      <c r="I834" s="16"/>
      <c r="J834" s="16"/>
      <c r="K834" s="16"/>
      <c r="L834" s="32"/>
      <c r="M834" s="16"/>
      <c r="N834" s="16"/>
      <c r="O834" s="16"/>
      <c r="P834" s="16"/>
      <c r="Y834" s="20"/>
      <c r="Z834" s="20"/>
      <c r="AA834" s="20"/>
      <c r="AB834" s="20"/>
      <c r="AC834" s="20"/>
      <c r="AD834" s="20"/>
    </row>
    <row r="835" spans="3:30" s="1" customFormat="1">
      <c r="C835" s="16"/>
      <c r="D835" s="16"/>
      <c r="E835" s="32"/>
      <c r="F835" s="16"/>
      <c r="G835" s="16"/>
      <c r="H835" s="16"/>
      <c r="I835" s="16"/>
      <c r="J835" s="16"/>
      <c r="K835" s="16"/>
      <c r="L835" s="32"/>
      <c r="M835" s="16"/>
      <c r="N835" s="16"/>
      <c r="O835" s="16"/>
      <c r="P835" s="16"/>
      <c r="Y835" s="20"/>
      <c r="Z835" s="20"/>
      <c r="AA835" s="20"/>
      <c r="AB835" s="20"/>
      <c r="AC835" s="20"/>
      <c r="AD835" s="20"/>
    </row>
    <row r="836" spans="3:30" s="1" customFormat="1">
      <c r="C836" s="16"/>
      <c r="D836" s="16"/>
      <c r="E836" s="32"/>
      <c r="F836" s="16"/>
      <c r="G836" s="16"/>
      <c r="H836" s="16"/>
      <c r="I836" s="16"/>
      <c r="J836" s="16"/>
      <c r="K836" s="16"/>
      <c r="L836" s="32"/>
      <c r="M836" s="16"/>
      <c r="N836" s="16"/>
      <c r="O836" s="16"/>
      <c r="P836" s="16"/>
      <c r="Y836" s="20"/>
      <c r="Z836" s="20"/>
      <c r="AA836" s="20"/>
      <c r="AB836" s="20"/>
      <c r="AC836" s="20"/>
      <c r="AD836" s="20"/>
    </row>
    <row r="837" spans="3:30" s="1" customFormat="1">
      <c r="C837" s="16"/>
      <c r="D837" s="16"/>
      <c r="E837" s="32"/>
      <c r="F837" s="16"/>
      <c r="G837" s="16"/>
      <c r="H837" s="16"/>
      <c r="I837" s="16"/>
      <c r="J837" s="16"/>
      <c r="K837" s="16"/>
      <c r="L837" s="32"/>
      <c r="M837" s="16"/>
      <c r="N837" s="16"/>
      <c r="O837" s="16"/>
      <c r="P837" s="16"/>
      <c r="Y837" s="20"/>
      <c r="Z837" s="20"/>
      <c r="AA837" s="20"/>
      <c r="AB837" s="20"/>
      <c r="AC837" s="20"/>
      <c r="AD837" s="20"/>
    </row>
    <row r="838" spans="3:30" s="1" customFormat="1">
      <c r="C838" s="16"/>
      <c r="D838" s="16"/>
      <c r="E838" s="32"/>
      <c r="F838" s="16"/>
      <c r="G838" s="16"/>
      <c r="H838" s="16"/>
      <c r="I838" s="16"/>
      <c r="J838" s="16"/>
      <c r="K838" s="16"/>
      <c r="L838" s="32"/>
      <c r="M838" s="16"/>
      <c r="N838" s="16"/>
      <c r="O838" s="16"/>
      <c r="P838" s="16"/>
      <c r="Y838" s="20"/>
      <c r="Z838" s="20"/>
      <c r="AA838" s="20"/>
      <c r="AB838" s="20"/>
      <c r="AC838" s="20"/>
      <c r="AD838" s="20"/>
    </row>
    <row r="839" spans="3:30" s="1" customFormat="1">
      <c r="C839" s="16"/>
      <c r="D839" s="16"/>
      <c r="E839" s="32"/>
      <c r="F839" s="16"/>
      <c r="G839" s="16"/>
      <c r="H839" s="16"/>
      <c r="I839" s="16"/>
      <c r="J839" s="16"/>
      <c r="K839" s="16"/>
      <c r="L839" s="32"/>
      <c r="M839" s="16"/>
      <c r="N839" s="16"/>
      <c r="O839" s="16"/>
      <c r="P839" s="16"/>
      <c r="Y839" s="20"/>
      <c r="Z839" s="20"/>
      <c r="AA839" s="20"/>
      <c r="AB839" s="20"/>
      <c r="AC839" s="20"/>
      <c r="AD839" s="20"/>
    </row>
    <row r="840" spans="3:30" s="1" customFormat="1">
      <c r="C840" s="16"/>
      <c r="D840" s="16"/>
      <c r="E840" s="32"/>
      <c r="F840" s="16"/>
      <c r="G840" s="16"/>
      <c r="H840" s="16"/>
      <c r="I840" s="16"/>
      <c r="J840" s="16"/>
      <c r="K840" s="16"/>
      <c r="L840" s="32"/>
      <c r="M840" s="16"/>
      <c r="N840" s="16"/>
      <c r="O840" s="16"/>
      <c r="P840" s="16"/>
      <c r="Y840" s="20"/>
      <c r="Z840" s="20"/>
      <c r="AA840" s="20"/>
      <c r="AB840" s="20"/>
      <c r="AC840" s="20"/>
      <c r="AD840" s="20"/>
    </row>
    <row r="841" spans="3:30" s="1" customFormat="1">
      <c r="C841" s="16"/>
      <c r="D841" s="16"/>
      <c r="E841" s="32"/>
      <c r="F841" s="16"/>
      <c r="G841" s="16"/>
      <c r="H841" s="16"/>
      <c r="I841" s="16"/>
      <c r="J841" s="16"/>
      <c r="K841" s="16"/>
      <c r="L841" s="32"/>
      <c r="M841" s="16"/>
      <c r="N841" s="16"/>
      <c r="O841" s="16"/>
      <c r="P841" s="16"/>
      <c r="Y841" s="20"/>
      <c r="Z841" s="20"/>
      <c r="AA841" s="20"/>
      <c r="AB841" s="20"/>
      <c r="AC841" s="20"/>
      <c r="AD841" s="20"/>
    </row>
    <row r="842" spans="3:30" s="1" customFormat="1">
      <c r="C842" s="16"/>
      <c r="D842" s="16"/>
      <c r="E842" s="32"/>
      <c r="F842" s="16"/>
      <c r="G842" s="16"/>
      <c r="H842" s="16"/>
      <c r="I842" s="16"/>
      <c r="J842" s="16"/>
      <c r="K842" s="16"/>
      <c r="L842" s="32"/>
      <c r="M842" s="16"/>
      <c r="N842" s="16"/>
      <c r="O842" s="16"/>
      <c r="P842" s="16"/>
      <c r="Y842" s="20"/>
      <c r="Z842" s="20"/>
      <c r="AA842" s="20"/>
      <c r="AB842" s="20"/>
      <c r="AC842" s="20"/>
      <c r="AD842" s="20"/>
    </row>
    <row r="843" spans="3:30" s="1" customFormat="1">
      <c r="C843" s="16"/>
      <c r="D843" s="16"/>
      <c r="E843" s="32"/>
      <c r="F843" s="16"/>
      <c r="G843" s="16"/>
      <c r="H843" s="16"/>
      <c r="I843" s="16"/>
      <c r="J843" s="16"/>
      <c r="K843" s="16"/>
      <c r="L843" s="32"/>
      <c r="M843" s="16"/>
      <c r="N843" s="16"/>
      <c r="O843" s="16"/>
      <c r="P843" s="16"/>
      <c r="Y843" s="20"/>
      <c r="Z843" s="20"/>
      <c r="AA843" s="20"/>
      <c r="AB843" s="20"/>
      <c r="AC843" s="20"/>
      <c r="AD843" s="20"/>
    </row>
    <row r="844" spans="3:30" s="1" customFormat="1">
      <c r="C844" s="16"/>
      <c r="D844" s="16"/>
      <c r="E844" s="32"/>
      <c r="F844" s="16"/>
      <c r="G844" s="16"/>
      <c r="H844" s="16"/>
      <c r="I844" s="16"/>
      <c r="J844" s="16"/>
      <c r="K844" s="16"/>
      <c r="L844" s="32"/>
      <c r="M844" s="16"/>
      <c r="N844" s="16"/>
      <c r="O844" s="16"/>
      <c r="P844" s="16"/>
      <c r="Y844" s="20"/>
      <c r="Z844" s="20"/>
      <c r="AA844" s="20"/>
      <c r="AB844" s="20"/>
      <c r="AC844" s="20"/>
      <c r="AD844" s="20"/>
    </row>
    <row r="845" spans="3:30" s="1" customFormat="1">
      <c r="C845" s="16"/>
      <c r="D845" s="16"/>
      <c r="E845" s="32"/>
      <c r="F845" s="16"/>
      <c r="G845" s="16"/>
      <c r="H845" s="16"/>
      <c r="I845" s="16"/>
      <c r="J845" s="16"/>
      <c r="K845" s="16"/>
      <c r="L845" s="32"/>
      <c r="M845" s="16"/>
      <c r="N845" s="16"/>
      <c r="O845" s="16"/>
      <c r="P845" s="16"/>
      <c r="Y845" s="20"/>
      <c r="Z845" s="20"/>
      <c r="AA845" s="20"/>
      <c r="AB845" s="20"/>
      <c r="AC845" s="20"/>
      <c r="AD845" s="20"/>
    </row>
    <row r="846" spans="3:30" s="1" customFormat="1">
      <c r="C846" s="16"/>
      <c r="D846" s="16"/>
      <c r="E846" s="32"/>
      <c r="F846" s="16"/>
      <c r="G846" s="16"/>
      <c r="H846" s="16"/>
      <c r="I846" s="16"/>
      <c r="J846" s="16"/>
      <c r="K846" s="16"/>
      <c r="L846" s="32"/>
      <c r="M846" s="16"/>
      <c r="N846" s="16"/>
      <c r="O846" s="16"/>
      <c r="P846" s="16"/>
      <c r="Y846" s="20"/>
      <c r="Z846" s="20"/>
      <c r="AA846" s="20"/>
      <c r="AB846" s="20"/>
      <c r="AC846" s="20"/>
      <c r="AD846" s="20"/>
    </row>
    <row r="847" spans="3:30" s="1" customFormat="1">
      <c r="C847" s="16"/>
      <c r="D847" s="16"/>
      <c r="E847" s="32"/>
      <c r="F847" s="16"/>
      <c r="G847" s="16"/>
      <c r="H847" s="16"/>
      <c r="I847" s="16"/>
      <c r="J847" s="16"/>
      <c r="K847" s="16"/>
      <c r="L847" s="32"/>
      <c r="M847" s="16"/>
      <c r="N847" s="16"/>
      <c r="O847" s="16"/>
      <c r="P847" s="16"/>
      <c r="Y847" s="20"/>
      <c r="Z847" s="20"/>
      <c r="AA847" s="20"/>
      <c r="AB847" s="20"/>
      <c r="AC847" s="20"/>
      <c r="AD847" s="20"/>
    </row>
    <row r="848" spans="3:30" s="1" customFormat="1">
      <c r="C848" s="16"/>
      <c r="D848" s="16"/>
      <c r="E848" s="32"/>
      <c r="F848" s="16"/>
      <c r="G848" s="16"/>
      <c r="H848" s="16"/>
      <c r="I848" s="16"/>
      <c r="J848" s="16"/>
      <c r="K848" s="16"/>
      <c r="L848" s="32"/>
      <c r="M848" s="16"/>
      <c r="N848" s="16"/>
      <c r="O848" s="16"/>
      <c r="P848" s="16"/>
      <c r="Y848" s="20"/>
      <c r="Z848" s="20"/>
      <c r="AA848" s="20"/>
      <c r="AB848" s="20"/>
      <c r="AC848" s="20"/>
      <c r="AD848" s="20"/>
    </row>
    <row r="849" spans="3:30" s="1" customFormat="1">
      <c r="C849" s="16"/>
      <c r="D849" s="16"/>
      <c r="E849" s="32"/>
      <c r="F849" s="16"/>
      <c r="G849" s="16"/>
      <c r="H849" s="16"/>
      <c r="I849" s="16"/>
      <c r="J849" s="16"/>
      <c r="K849" s="16"/>
      <c r="L849" s="32"/>
      <c r="M849" s="16"/>
      <c r="N849" s="16"/>
      <c r="O849" s="16"/>
      <c r="P849" s="16"/>
      <c r="Y849" s="20"/>
      <c r="Z849" s="20"/>
      <c r="AA849" s="20"/>
      <c r="AB849" s="20"/>
      <c r="AC849" s="20"/>
      <c r="AD849" s="20"/>
    </row>
    <row r="850" spans="3:30" s="1" customFormat="1">
      <c r="C850" s="16"/>
      <c r="D850" s="16"/>
      <c r="E850" s="32"/>
      <c r="F850" s="16"/>
      <c r="G850" s="16"/>
      <c r="H850" s="16"/>
      <c r="I850" s="16"/>
      <c r="J850" s="16"/>
      <c r="K850" s="16"/>
      <c r="L850" s="32"/>
      <c r="M850" s="16"/>
      <c r="N850" s="16"/>
      <c r="O850" s="16"/>
      <c r="P850" s="16"/>
      <c r="Y850" s="20"/>
      <c r="Z850" s="20"/>
      <c r="AA850" s="20"/>
      <c r="AB850" s="20"/>
      <c r="AC850" s="20"/>
      <c r="AD850" s="20"/>
    </row>
    <row r="851" spans="3:30" s="1" customFormat="1">
      <c r="C851" s="16"/>
      <c r="D851" s="16"/>
      <c r="E851" s="32"/>
      <c r="F851" s="16"/>
      <c r="G851" s="16"/>
      <c r="H851" s="16"/>
      <c r="I851" s="16"/>
      <c r="J851" s="16"/>
      <c r="K851" s="16"/>
      <c r="L851" s="32"/>
      <c r="M851" s="16"/>
      <c r="N851" s="16"/>
      <c r="O851" s="16"/>
      <c r="P851" s="16"/>
      <c r="Y851" s="20"/>
      <c r="Z851" s="20"/>
      <c r="AA851" s="20"/>
      <c r="AB851" s="20"/>
      <c r="AC851" s="20"/>
      <c r="AD851" s="20"/>
    </row>
    <row r="852" spans="3:30" s="1" customFormat="1">
      <c r="C852" s="16"/>
      <c r="D852" s="16"/>
      <c r="E852" s="32"/>
      <c r="F852" s="16"/>
      <c r="G852" s="16"/>
      <c r="H852" s="16"/>
      <c r="I852" s="16"/>
      <c r="J852" s="16"/>
      <c r="K852" s="16"/>
      <c r="L852" s="32"/>
      <c r="M852" s="16"/>
      <c r="N852" s="16"/>
      <c r="O852" s="16"/>
      <c r="P852" s="16"/>
      <c r="Y852" s="20"/>
      <c r="Z852" s="20"/>
      <c r="AA852" s="20"/>
      <c r="AB852" s="20"/>
      <c r="AC852" s="20"/>
      <c r="AD852" s="20"/>
    </row>
    <row r="853" spans="3:30" s="1" customFormat="1">
      <c r="C853" s="16"/>
      <c r="D853" s="16"/>
      <c r="E853" s="32"/>
      <c r="F853" s="16"/>
      <c r="G853" s="16"/>
      <c r="H853" s="16"/>
      <c r="I853" s="16"/>
      <c r="J853" s="16"/>
      <c r="K853" s="16"/>
      <c r="L853" s="32"/>
      <c r="M853" s="16"/>
      <c r="N853" s="16"/>
      <c r="O853" s="16"/>
      <c r="P853" s="16"/>
      <c r="Y853" s="20"/>
      <c r="Z853" s="20"/>
      <c r="AA853" s="20"/>
      <c r="AB853" s="20"/>
      <c r="AC853" s="20"/>
      <c r="AD853" s="20"/>
    </row>
    <row r="854" spans="3:30" s="1" customFormat="1">
      <c r="C854" s="16"/>
      <c r="D854" s="16"/>
      <c r="E854" s="32"/>
      <c r="F854" s="16"/>
      <c r="G854" s="16"/>
      <c r="H854" s="16"/>
      <c r="I854" s="16"/>
      <c r="J854" s="16"/>
      <c r="K854" s="16"/>
      <c r="L854" s="32"/>
      <c r="M854" s="16"/>
      <c r="N854" s="16"/>
      <c r="O854" s="16"/>
      <c r="P854" s="16"/>
      <c r="Y854" s="20"/>
      <c r="Z854" s="20"/>
      <c r="AA854" s="20"/>
      <c r="AB854" s="20"/>
      <c r="AC854" s="20"/>
      <c r="AD854" s="20"/>
    </row>
    <row r="855" spans="3:30" s="1" customFormat="1">
      <c r="C855" s="16"/>
      <c r="D855" s="16"/>
      <c r="E855" s="32"/>
      <c r="F855" s="16"/>
      <c r="G855" s="16"/>
      <c r="H855" s="16"/>
      <c r="I855" s="16"/>
      <c r="J855" s="16"/>
      <c r="K855" s="16"/>
      <c r="L855" s="32"/>
      <c r="M855" s="16"/>
      <c r="N855" s="16"/>
      <c r="O855" s="16"/>
      <c r="P855" s="16"/>
      <c r="Y855" s="20"/>
      <c r="Z855" s="20"/>
      <c r="AA855" s="20"/>
      <c r="AB855" s="20"/>
      <c r="AC855" s="20"/>
      <c r="AD855" s="20"/>
    </row>
    <row r="856" spans="3:30" s="1" customFormat="1">
      <c r="C856" s="16"/>
      <c r="D856" s="16"/>
      <c r="E856" s="32"/>
      <c r="F856" s="16"/>
      <c r="G856" s="16"/>
      <c r="H856" s="16"/>
      <c r="I856" s="16"/>
      <c r="J856" s="16"/>
      <c r="K856" s="16"/>
      <c r="L856" s="32"/>
      <c r="M856" s="16"/>
      <c r="N856" s="16"/>
      <c r="O856" s="16"/>
      <c r="P856" s="16"/>
      <c r="Y856" s="20"/>
      <c r="Z856" s="20"/>
      <c r="AA856" s="20"/>
      <c r="AB856" s="20"/>
      <c r="AC856" s="20"/>
      <c r="AD856" s="20"/>
    </row>
    <row r="857" spans="3:30" s="1" customFormat="1">
      <c r="C857" s="16"/>
      <c r="D857" s="16"/>
      <c r="E857" s="32"/>
      <c r="F857" s="16"/>
      <c r="G857" s="16"/>
      <c r="H857" s="16"/>
      <c r="I857" s="16"/>
      <c r="J857" s="16"/>
      <c r="K857" s="16"/>
      <c r="L857" s="32"/>
      <c r="M857" s="16"/>
      <c r="N857" s="16"/>
      <c r="O857" s="16"/>
      <c r="P857" s="16"/>
      <c r="Y857" s="20"/>
      <c r="Z857" s="20"/>
      <c r="AA857" s="20"/>
      <c r="AB857" s="20"/>
      <c r="AC857" s="20"/>
      <c r="AD857" s="20"/>
    </row>
    <row r="858" spans="3:30" s="1" customFormat="1">
      <c r="C858" s="16"/>
      <c r="D858" s="16"/>
      <c r="E858" s="32"/>
      <c r="F858" s="16"/>
      <c r="G858" s="16"/>
      <c r="H858" s="16"/>
      <c r="I858" s="16"/>
      <c r="J858" s="16"/>
      <c r="K858" s="16"/>
      <c r="L858" s="32"/>
      <c r="M858" s="16"/>
      <c r="N858" s="16"/>
      <c r="O858" s="16"/>
      <c r="P858" s="16"/>
      <c r="Y858" s="20"/>
      <c r="Z858" s="20"/>
      <c r="AA858" s="20"/>
      <c r="AB858" s="20"/>
      <c r="AC858" s="20"/>
      <c r="AD858" s="20"/>
    </row>
    <row r="859" spans="3:30" s="1" customFormat="1">
      <c r="C859" s="16"/>
      <c r="D859" s="16"/>
      <c r="E859" s="32"/>
      <c r="F859" s="16"/>
      <c r="G859" s="16"/>
      <c r="H859" s="16"/>
      <c r="I859" s="16"/>
      <c r="J859" s="16"/>
      <c r="K859" s="16"/>
      <c r="L859" s="32"/>
      <c r="M859" s="16"/>
      <c r="N859" s="16"/>
      <c r="O859" s="16"/>
      <c r="P859" s="16"/>
      <c r="Y859" s="20"/>
      <c r="Z859" s="20"/>
      <c r="AA859" s="20"/>
      <c r="AB859" s="20"/>
      <c r="AC859" s="20"/>
      <c r="AD859" s="20"/>
    </row>
    <row r="860" spans="3:30" s="1" customFormat="1">
      <c r="C860" s="16"/>
      <c r="D860" s="16"/>
      <c r="E860" s="32"/>
      <c r="F860" s="16"/>
      <c r="G860" s="16"/>
      <c r="H860" s="16"/>
      <c r="I860" s="16"/>
      <c r="J860" s="16"/>
      <c r="K860" s="16"/>
      <c r="L860" s="32"/>
      <c r="M860" s="16"/>
      <c r="N860" s="16"/>
      <c r="O860" s="16"/>
      <c r="P860" s="16"/>
      <c r="Y860" s="20"/>
      <c r="Z860" s="20"/>
      <c r="AA860" s="20"/>
      <c r="AB860" s="20"/>
      <c r="AC860" s="20"/>
      <c r="AD860" s="20"/>
    </row>
    <row r="861" spans="3:30" s="1" customFormat="1">
      <c r="C861" s="16"/>
      <c r="D861" s="16"/>
      <c r="E861" s="32"/>
      <c r="F861" s="16"/>
      <c r="G861" s="16"/>
      <c r="H861" s="16"/>
      <c r="I861" s="16"/>
      <c r="J861" s="16"/>
      <c r="K861" s="16"/>
      <c r="L861" s="32"/>
      <c r="M861" s="16"/>
      <c r="N861" s="16"/>
      <c r="O861" s="16"/>
      <c r="P861" s="16"/>
      <c r="Y861" s="20"/>
      <c r="Z861" s="20"/>
      <c r="AA861" s="20"/>
      <c r="AB861" s="20"/>
      <c r="AC861" s="20"/>
      <c r="AD861" s="20"/>
    </row>
    <row r="862" spans="3:30" s="1" customFormat="1">
      <c r="C862" s="16"/>
      <c r="D862" s="16"/>
      <c r="E862" s="32"/>
      <c r="F862" s="16"/>
      <c r="G862" s="16"/>
      <c r="H862" s="16"/>
      <c r="I862" s="16"/>
      <c r="J862" s="16"/>
      <c r="K862" s="16"/>
      <c r="L862" s="32"/>
      <c r="M862" s="16"/>
      <c r="N862" s="16"/>
      <c r="O862" s="16"/>
      <c r="P862" s="16"/>
      <c r="Y862" s="20"/>
      <c r="Z862" s="20"/>
      <c r="AA862" s="20"/>
      <c r="AB862" s="20"/>
      <c r="AC862" s="20"/>
      <c r="AD862" s="20"/>
    </row>
    <row r="863" spans="3:30" s="1" customFormat="1">
      <c r="C863" s="16"/>
      <c r="D863" s="16"/>
      <c r="E863" s="32"/>
      <c r="F863" s="16"/>
      <c r="G863" s="16"/>
      <c r="H863" s="16"/>
      <c r="I863" s="16"/>
      <c r="J863" s="16"/>
      <c r="K863" s="16"/>
      <c r="L863" s="32"/>
      <c r="M863" s="16"/>
      <c r="N863" s="16"/>
      <c r="O863" s="16"/>
      <c r="P863" s="16"/>
      <c r="Y863" s="20"/>
      <c r="Z863" s="20"/>
      <c r="AA863" s="20"/>
      <c r="AB863" s="20"/>
      <c r="AC863" s="20"/>
      <c r="AD863" s="20"/>
    </row>
    <row r="864" spans="3:30" s="1" customFormat="1">
      <c r="C864" s="16"/>
      <c r="D864" s="16"/>
      <c r="E864" s="32"/>
      <c r="F864" s="16"/>
      <c r="G864" s="16"/>
      <c r="H864" s="16"/>
      <c r="I864" s="16"/>
      <c r="J864" s="16"/>
      <c r="K864" s="16"/>
      <c r="L864" s="32"/>
      <c r="M864" s="16"/>
      <c r="N864" s="16"/>
      <c r="O864" s="16"/>
      <c r="P864" s="16"/>
      <c r="Y864" s="20"/>
      <c r="Z864" s="20"/>
      <c r="AA864" s="20"/>
      <c r="AB864" s="20"/>
      <c r="AC864" s="20"/>
      <c r="AD864" s="20"/>
    </row>
    <row r="865" spans="3:30" s="1" customFormat="1">
      <c r="C865" s="16"/>
      <c r="D865" s="16"/>
      <c r="E865" s="32"/>
      <c r="F865" s="16"/>
      <c r="G865" s="16"/>
      <c r="H865" s="16"/>
      <c r="I865" s="16"/>
      <c r="J865" s="16"/>
      <c r="K865" s="16"/>
      <c r="L865" s="32"/>
      <c r="M865" s="16"/>
      <c r="N865" s="16"/>
      <c r="O865" s="16"/>
      <c r="P865" s="16"/>
      <c r="Y865" s="20"/>
      <c r="Z865" s="20"/>
      <c r="AA865" s="20"/>
      <c r="AB865" s="20"/>
      <c r="AC865" s="20"/>
      <c r="AD865" s="20"/>
    </row>
    <row r="866" spans="3:30" s="1" customFormat="1">
      <c r="C866" s="16"/>
      <c r="D866" s="16"/>
      <c r="E866" s="32"/>
      <c r="F866" s="16"/>
      <c r="G866" s="16"/>
      <c r="H866" s="16"/>
      <c r="I866" s="16"/>
      <c r="J866" s="16"/>
      <c r="K866" s="16"/>
      <c r="L866" s="32"/>
      <c r="M866" s="16"/>
      <c r="N866" s="16"/>
      <c r="O866" s="16"/>
      <c r="P866" s="16"/>
      <c r="Y866" s="20"/>
      <c r="Z866" s="20"/>
      <c r="AA866" s="20"/>
      <c r="AB866" s="20"/>
      <c r="AC866" s="20"/>
      <c r="AD866" s="20"/>
    </row>
    <row r="867" spans="3:30" s="1" customFormat="1">
      <c r="C867" s="16"/>
      <c r="D867" s="16"/>
      <c r="E867" s="32"/>
      <c r="F867" s="16"/>
      <c r="G867" s="16"/>
      <c r="H867" s="16"/>
      <c r="I867" s="16"/>
      <c r="J867" s="16"/>
      <c r="K867" s="16"/>
      <c r="L867" s="32"/>
      <c r="M867" s="16"/>
      <c r="N867" s="16"/>
      <c r="O867" s="16"/>
      <c r="P867" s="16"/>
      <c r="Y867" s="20"/>
      <c r="Z867" s="20"/>
      <c r="AA867" s="20"/>
      <c r="AB867" s="20"/>
      <c r="AC867" s="20"/>
      <c r="AD867" s="20"/>
    </row>
    <row r="868" spans="3:30" s="1" customFormat="1">
      <c r="C868" s="16"/>
      <c r="D868" s="16"/>
      <c r="E868" s="32"/>
      <c r="F868" s="16"/>
      <c r="G868" s="16"/>
      <c r="H868" s="16"/>
      <c r="I868" s="16"/>
      <c r="J868" s="16"/>
      <c r="K868" s="16"/>
      <c r="L868" s="32"/>
      <c r="M868" s="16"/>
      <c r="N868" s="16"/>
      <c r="O868" s="16"/>
      <c r="P868" s="16"/>
      <c r="Y868" s="20"/>
      <c r="Z868" s="20"/>
      <c r="AA868" s="20"/>
      <c r="AB868" s="20"/>
      <c r="AC868" s="20"/>
      <c r="AD868" s="20"/>
    </row>
    <row r="869" spans="3:30" s="1" customFormat="1">
      <c r="C869" s="16"/>
      <c r="D869" s="16"/>
      <c r="E869" s="32"/>
      <c r="F869" s="16"/>
      <c r="G869" s="16"/>
      <c r="H869" s="16"/>
      <c r="I869" s="16"/>
      <c r="J869" s="16"/>
      <c r="K869" s="16"/>
      <c r="L869" s="32"/>
      <c r="M869" s="16"/>
      <c r="N869" s="16"/>
      <c r="O869" s="16"/>
      <c r="P869" s="16"/>
      <c r="Y869" s="20"/>
      <c r="Z869" s="20"/>
      <c r="AA869" s="20"/>
      <c r="AB869" s="20"/>
      <c r="AC869" s="20"/>
      <c r="AD869" s="20"/>
    </row>
    <row r="870" spans="3:30" s="1" customFormat="1">
      <c r="C870" s="16"/>
      <c r="D870" s="16"/>
      <c r="E870" s="32"/>
      <c r="F870" s="16"/>
      <c r="G870" s="16"/>
      <c r="H870" s="16"/>
      <c r="I870" s="16"/>
      <c r="J870" s="16"/>
      <c r="K870" s="16"/>
      <c r="L870" s="32"/>
      <c r="M870" s="16"/>
      <c r="N870" s="16"/>
      <c r="O870" s="16"/>
      <c r="P870" s="16"/>
      <c r="Y870" s="20"/>
      <c r="Z870" s="20"/>
      <c r="AA870" s="20"/>
      <c r="AB870" s="20"/>
      <c r="AC870" s="20"/>
      <c r="AD870" s="20"/>
    </row>
    <row r="871" spans="3:30" s="1" customFormat="1">
      <c r="C871" s="16"/>
      <c r="D871" s="16"/>
      <c r="E871" s="32"/>
      <c r="F871" s="16"/>
      <c r="G871" s="16"/>
      <c r="H871" s="16"/>
      <c r="I871" s="16"/>
      <c r="J871" s="16"/>
      <c r="K871" s="16"/>
      <c r="L871" s="32"/>
      <c r="M871" s="16"/>
      <c r="N871" s="16"/>
      <c r="O871" s="16"/>
      <c r="P871" s="16"/>
      <c r="Y871" s="20"/>
      <c r="Z871" s="20"/>
      <c r="AA871" s="20"/>
      <c r="AB871" s="20"/>
      <c r="AC871" s="20"/>
      <c r="AD871" s="20"/>
    </row>
    <row r="872" spans="3:30" s="1" customFormat="1">
      <c r="C872" s="16"/>
      <c r="D872" s="16"/>
      <c r="E872" s="32"/>
      <c r="F872" s="16"/>
      <c r="G872" s="16"/>
      <c r="H872" s="16"/>
      <c r="I872" s="16"/>
      <c r="J872" s="16"/>
      <c r="K872" s="16"/>
      <c r="L872" s="32"/>
      <c r="M872" s="16"/>
      <c r="N872" s="16"/>
      <c r="O872" s="16"/>
      <c r="P872" s="16"/>
      <c r="Y872" s="20"/>
      <c r="Z872" s="20"/>
      <c r="AA872" s="20"/>
      <c r="AB872" s="20"/>
      <c r="AC872" s="20"/>
      <c r="AD872" s="20"/>
    </row>
    <row r="873" spans="3:30" s="1" customFormat="1">
      <c r="C873" s="16"/>
      <c r="D873" s="16"/>
      <c r="E873" s="32"/>
      <c r="F873" s="16"/>
      <c r="G873" s="16"/>
      <c r="H873" s="16"/>
      <c r="I873" s="16"/>
      <c r="J873" s="16"/>
      <c r="K873" s="16"/>
      <c r="L873" s="32"/>
      <c r="M873" s="16"/>
      <c r="N873" s="16"/>
      <c r="O873" s="16"/>
      <c r="P873" s="16"/>
      <c r="Y873" s="20"/>
      <c r="Z873" s="20"/>
      <c r="AA873" s="20"/>
      <c r="AB873" s="20"/>
      <c r="AC873" s="20"/>
      <c r="AD873" s="20"/>
    </row>
    <row r="874" spans="3:30" s="1" customFormat="1">
      <c r="C874" s="16"/>
      <c r="D874" s="16"/>
      <c r="E874" s="32"/>
      <c r="F874" s="16"/>
      <c r="G874" s="16"/>
      <c r="H874" s="16"/>
      <c r="I874" s="16"/>
      <c r="J874" s="16"/>
      <c r="K874" s="16"/>
      <c r="L874" s="32"/>
      <c r="M874" s="16"/>
      <c r="N874" s="16"/>
      <c r="O874" s="16"/>
      <c r="P874" s="16"/>
      <c r="Y874" s="20"/>
      <c r="Z874" s="20"/>
      <c r="AA874" s="20"/>
      <c r="AB874" s="20"/>
      <c r="AC874" s="20"/>
      <c r="AD874" s="20"/>
    </row>
    <row r="875" spans="3:30" s="1" customFormat="1">
      <c r="C875" s="16"/>
      <c r="D875" s="16"/>
      <c r="E875" s="32"/>
      <c r="F875" s="16"/>
      <c r="G875" s="16"/>
      <c r="H875" s="16"/>
      <c r="I875" s="16"/>
      <c r="J875" s="16"/>
      <c r="K875" s="16"/>
      <c r="L875" s="32"/>
      <c r="M875" s="16"/>
      <c r="N875" s="16"/>
      <c r="O875" s="16"/>
      <c r="P875" s="16"/>
      <c r="Y875" s="20"/>
      <c r="Z875" s="20"/>
      <c r="AA875" s="20"/>
      <c r="AB875" s="20"/>
      <c r="AC875" s="20"/>
      <c r="AD875" s="20"/>
    </row>
    <row r="876" spans="3:30" s="1" customFormat="1">
      <c r="C876" s="16"/>
      <c r="D876" s="16"/>
      <c r="E876" s="32"/>
      <c r="F876" s="16"/>
      <c r="G876" s="16"/>
      <c r="H876" s="16"/>
      <c r="I876" s="16"/>
      <c r="J876" s="16"/>
      <c r="K876" s="16"/>
      <c r="L876" s="32"/>
      <c r="M876" s="16"/>
      <c r="N876" s="16"/>
      <c r="O876" s="16"/>
      <c r="P876" s="16"/>
      <c r="Y876" s="20"/>
      <c r="Z876" s="20"/>
      <c r="AA876" s="20"/>
      <c r="AB876" s="20"/>
      <c r="AC876" s="20"/>
      <c r="AD876" s="20"/>
    </row>
    <row r="877" spans="3:30" s="1" customFormat="1">
      <c r="C877" s="16"/>
      <c r="D877" s="16"/>
      <c r="E877" s="32"/>
      <c r="F877" s="16"/>
      <c r="G877" s="16"/>
      <c r="H877" s="16"/>
      <c r="I877" s="16"/>
      <c r="J877" s="16"/>
      <c r="K877" s="16"/>
      <c r="L877" s="32"/>
      <c r="M877" s="16"/>
      <c r="N877" s="16"/>
      <c r="O877" s="16"/>
      <c r="P877" s="16"/>
      <c r="Y877" s="20"/>
      <c r="Z877" s="20"/>
      <c r="AA877" s="20"/>
      <c r="AB877" s="20"/>
      <c r="AC877" s="20"/>
      <c r="AD877" s="20"/>
    </row>
    <row r="878" spans="3:30" s="1" customFormat="1">
      <c r="C878" s="16"/>
      <c r="D878" s="16"/>
      <c r="E878" s="32"/>
      <c r="F878" s="16"/>
      <c r="G878" s="16"/>
      <c r="H878" s="16"/>
      <c r="I878" s="16"/>
      <c r="J878" s="16"/>
      <c r="K878" s="16"/>
      <c r="L878" s="32"/>
      <c r="M878" s="16"/>
      <c r="N878" s="16"/>
      <c r="O878" s="16"/>
      <c r="P878" s="16"/>
      <c r="Y878" s="20"/>
      <c r="Z878" s="20"/>
      <c r="AA878" s="20"/>
      <c r="AB878" s="20"/>
      <c r="AC878" s="20"/>
      <c r="AD878" s="20"/>
    </row>
    <row r="879" spans="3:30" s="1" customFormat="1">
      <c r="C879" s="16"/>
      <c r="D879" s="16"/>
      <c r="E879" s="32"/>
      <c r="F879" s="16"/>
      <c r="G879" s="16"/>
      <c r="H879" s="16"/>
      <c r="I879" s="16"/>
      <c r="J879" s="16"/>
      <c r="K879" s="16"/>
      <c r="L879" s="32"/>
      <c r="M879" s="16"/>
      <c r="N879" s="16"/>
      <c r="O879" s="16"/>
      <c r="P879" s="16"/>
      <c r="Y879" s="20"/>
      <c r="Z879" s="20"/>
      <c r="AA879" s="20"/>
      <c r="AB879" s="20"/>
      <c r="AC879" s="20"/>
      <c r="AD879" s="20"/>
    </row>
    <row r="880" spans="3:30" s="1" customFormat="1">
      <c r="C880" s="16"/>
      <c r="D880" s="16"/>
      <c r="E880" s="32"/>
      <c r="F880" s="16"/>
      <c r="G880" s="16"/>
      <c r="H880" s="16"/>
      <c r="I880" s="16"/>
      <c r="J880" s="16"/>
      <c r="K880" s="16"/>
      <c r="L880" s="32"/>
      <c r="M880" s="16"/>
      <c r="N880" s="16"/>
      <c r="O880" s="16"/>
      <c r="P880" s="16"/>
      <c r="Y880" s="20"/>
      <c r="Z880" s="20"/>
      <c r="AA880" s="20"/>
      <c r="AB880" s="20"/>
      <c r="AC880" s="20"/>
      <c r="AD880" s="20"/>
    </row>
    <row r="881" spans="3:30" s="1" customFormat="1">
      <c r="C881" s="16"/>
      <c r="D881" s="16"/>
      <c r="E881" s="32"/>
      <c r="F881" s="16"/>
      <c r="G881" s="16"/>
      <c r="H881" s="16"/>
      <c r="I881" s="16"/>
      <c r="J881" s="16"/>
      <c r="K881" s="16"/>
      <c r="L881" s="32"/>
      <c r="M881" s="16"/>
      <c r="N881" s="16"/>
      <c r="O881" s="16"/>
      <c r="P881" s="16"/>
      <c r="Y881" s="20"/>
      <c r="Z881" s="20"/>
      <c r="AA881" s="20"/>
      <c r="AB881" s="20"/>
      <c r="AC881" s="20"/>
      <c r="AD881" s="20"/>
    </row>
    <row r="882" spans="3:30" s="1" customFormat="1">
      <c r="C882" s="16"/>
      <c r="D882" s="16"/>
      <c r="E882" s="32"/>
      <c r="F882" s="16"/>
      <c r="G882" s="16"/>
      <c r="H882" s="16"/>
      <c r="I882" s="16"/>
      <c r="J882" s="16"/>
      <c r="K882" s="16"/>
      <c r="L882" s="32"/>
      <c r="M882" s="16"/>
      <c r="N882" s="16"/>
      <c r="O882" s="16"/>
      <c r="P882" s="16"/>
      <c r="Y882" s="20"/>
      <c r="Z882" s="20"/>
      <c r="AA882" s="20"/>
      <c r="AB882" s="20"/>
      <c r="AC882" s="20"/>
      <c r="AD882" s="20"/>
    </row>
    <row r="883" spans="3:30" s="1" customFormat="1">
      <c r="C883" s="16"/>
      <c r="D883" s="16"/>
      <c r="E883" s="32"/>
      <c r="F883" s="16"/>
      <c r="G883" s="16"/>
      <c r="H883" s="16"/>
      <c r="I883" s="16"/>
      <c r="J883" s="16"/>
      <c r="K883" s="16"/>
      <c r="L883" s="32"/>
      <c r="M883" s="16"/>
      <c r="N883" s="16"/>
      <c r="O883" s="16"/>
      <c r="P883" s="16"/>
      <c r="Y883" s="20"/>
      <c r="Z883" s="20"/>
      <c r="AA883" s="20"/>
      <c r="AB883" s="20"/>
      <c r="AC883" s="20"/>
      <c r="AD883" s="20"/>
    </row>
    <row r="884" spans="3:30" s="1" customFormat="1">
      <c r="C884" s="16"/>
      <c r="D884" s="16"/>
      <c r="E884" s="32"/>
      <c r="F884" s="16"/>
      <c r="G884" s="16"/>
      <c r="H884" s="16"/>
      <c r="I884" s="16"/>
      <c r="J884" s="16"/>
      <c r="K884" s="16"/>
      <c r="L884" s="32"/>
      <c r="M884" s="16"/>
      <c r="N884" s="16"/>
      <c r="O884" s="16"/>
      <c r="P884" s="16"/>
      <c r="Y884" s="20"/>
      <c r="Z884" s="20"/>
      <c r="AA884" s="20"/>
      <c r="AB884" s="20"/>
      <c r="AC884" s="20"/>
      <c r="AD884" s="20"/>
    </row>
    <row r="885" spans="3:30" s="1" customFormat="1">
      <c r="C885" s="16"/>
      <c r="D885" s="16"/>
      <c r="E885" s="32"/>
      <c r="F885" s="16"/>
      <c r="G885" s="16"/>
      <c r="H885" s="16"/>
      <c r="I885" s="16"/>
      <c r="J885" s="16"/>
      <c r="K885" s="16"/>
      <c r="L885" s="32"/>
      <c r="M885" s="16"/>
      <c r="N885" s="16"/>
      <c r="O885" s="16"/>
      <c r="P885" s="16"/>
      <c r="Y885" s="20"/>
      <c r="Z885" s="20"/>
      <c r="AA885" s="20"/>
      <c r="AB885" s="20"/>
      <c r="AC885" s="20"/>
      <c r="AD885" s="20"/>
    </row>
    <row r="886" spans="3:30" s="1" customFormat="1">
      <c r="C886" s="16"/>
      <c r="D886" s="16"/>
      <c r="E886" s="32"/>
      <c r="F886" s="16"/>
      <c r="G886" s="16"/>
      <c r="H886" s="16"/>
      <c r="I886" s="16"/>
      <c r="J886" s="16"/>
      <c r="K886" s="16"/>
      <c r="L886" s="32"/>
      <c r="M886" s="16"/>
      <c r="N886" s="16"/>
      <c r="O886" s="16"/>
      <c r="P886" s="16"/>
      <c r="Y886" s="20"/>
      <c r="Z886" s="20"/>
      <c r="AA886" s="20"/>
      <c r="AB886" s="20"/>
      <c r="AC886" s="20"/>
      <c r="AD886" s="20"/>
    </row>
    <row r="887" spans="3:30" s="1" customFormat="1">
      <c r="C887" s="16"/>
      <c r="D887" s="16"/>
      <c r="E887" s="32"/>
      <c r="F887" s="16"/>
      <c r="G887" s="16"/>
      <c r="H887" s="16"/>
      <c r="I887" s="16"/>
      <c r="J887" s="16"/>
      <c r="K887" s="16"/>
      <c r="L887" s="32"/>
      <c r="M887" s="16"/>
      <c r="N887" s="16"/>
      <c r="O887" s="16"/>
      <c r="P887" s="16"/>
      <c r="Y887" s="20"/>
      <c r="Z887" s="20"/>
      <c r="AA887" s="20"/>
      <c r="AB887" s="20"/>
      <c r="AC887" s="20"/>
      <c r="AD887" s="20"/>
    </row>
    <row r="888" spans="3:30" s="1" customFormat="1">
      <c r="C888" s="16"/>
      <c r="D888" s="16"/>
      <c r="E888" s="32"/>
      <c r="F888" s="16"/>
      <c r="G888" s="16"/>
      <c r="H888" s="16"/>
      <c r="I888" s="16"/>
      <c r="J888" s="16"/>
      <c r="K888" s="16"/>
      <c r="L888" s="32"/>
      <c r="M888" s="16"/>
      <c r="N888" s="16"/>
      <c r="O888" s="16"/>
      <c r="P888" s="16"/>
      <c r="Y888" s="20"/>
      <c r="Z888" s="20"/>
      <c r="AA888" s="20"/>
      <c r="AB888" s="20"/>
      <c r="AC888" s="20"/>
      <c r="AD888" s="20"/>
    </row>
    <row r="889" spans="3:30" s="1" customFormat="1">
      <c r="C889" s="16"/>
      <c r="D889" s="16"/>
      <c r="E889" s="32"/>
      <c r="F889" s="16"/>
      <c r="G889" s="16"/>
      <c r="H889" s="16"/>
      <c r="I889" s="16"/>
      <c r="J889" s="16"/>
      <c r="K889" s="16"/>
      <c r="L889" s="32"/>
      <c r="M889" s="16"/>
      <c r="N889" s="16"/>
      <c r="O889" s="16"/>
      <c r="P889" s="16"/>
      <c r="Y889" s="20"/>
      <c r="Z889" s="20"/>
      <c r="AA889" s="20"/>
      <c r="AB889" s="20"/>
      <c r="AC889" s="20"/>
      <c r="AD889" s="20"/>
    </row>
    <row r="890" spans="3:30" s="1" customFormat="1">
      <c r="C890" s="16"/>
      <c r="D890" s="16"/>
      <c r="E890" s="32"/>
      <c r="F890" s="16"/>
      <c r="G890" s="16"/>
      <c r="H890" s="16"/>
      <c r="I890" s="16"/>
      <c r="J890" s="16"/>
      <c r="K890" s="16"/>
      <c r="L890" s="32"/>
      <c r="M890" s="16"/>
      <c r="N890" s="16"/>
      <c r="O890" s="16"/>
      <c r="P890" s="16"/>
      <c r="Y890" s="20"/>
      <c r="Z890" s="20"/>
      <c r="AA890" s="20"/>
      <c r="AB890" s="20"/>
      <c r="AC890" s="20"/>
      <c r="AD890" s="20"/>
    </row>
    <row r="891" spans="3:30" s="1" customFormat="1">
      <c r="C891" s="16"/>
      <c r="D891" s="16"/>
      <c r="E891" s="32"/>
      <c r="F891" s="16"/>
      <c r="G891" s="16"/>
      <c r="H891" s="16"/>
      <c r="I891" s="16"/>
      <c r="J891" s="16"/>
      <c r="K891" s="16"/>
      <c r="L891" s="32"/>
      <c r="M891" s="16"/>
      <c r="N891" s="16"/>
      <c r="O891" s="16"/>
      <c r="P891" s="16"/>
      <c r="Y891" s="20"/>
      <c r="Z891" s="20"/>
      <c r="AA891" s="20"/>
      <c r="AB891" s="20"/>
      <c r="AC891" s="20"/>
      <c r="AD891" s="20"/>
    </row>
    <row r="892" spans="3:30" s="1" customFormat="1">
      <c r="C892" s="16"/>
      <c r="D892" s="16"/>
      <c r="E892" s="32"/>
      <c r="F892" s="16"/>
      <c r="G892" s="16"/>
      <c r="H892" s="16"/>
      <c r="I892" s="16"/>
      <c r="J892" s="16"/>
      <c r="K892" s="16"/>
      <c r="L892" s="32"/>
      <c r="M892" s="16"/>
      <c r="N892" s="16"/>
      <c r="O892" s="16"/>
      <c r="P892" s="16"/>
      <c r="Y892" s="20"/>
      <c r="Z892" s="20"/>
      <c r="AA892" s="20"/>
      <c r="AB892" s="20"/>
      <c r="AC892" s="20"/>
      <c r="AD892" s="20"/>
    </row>
    <row r="893" spans="3:30" s="1" customFormat="1">
      <c r="C893" s="16"/>
      <c r="D893" s="16"/>
      <c r="E893" s="32"/>
      <c r="F893" s="16"/>
      <c r="G893" s="16"/>
      <c r="H893" s="16"/>
      <c r="I893" s="16"/>
      <c r="J893" s="16"/>
      <c r="K893" s="16"/>
      <c r="L893" s="32"/>
      <c r="M893" s="16"/>
      <c r="N893" s="16"/>
      <c r="O893" s="16"/>
      <c r="P893" s="16"/>
      <c r="Y893" s="20"/>
      <c r="Z893" s="20"/>
      <c r="AA893" s="20"/>
      <c r="AB893" s="20"/>
      <c r="AC893" s="20"/>
      <c r="AD893" s="20"/>
    </row>
    <row r="894" spans="3:30" s="1" customFormat="1">
      <c r="C894" s="16"/>
      <c r="D894" s="16"/>
      <c r="E894" s="32"/>
      <c r="F894" s="16"/>
      <c r="G894" s="16"/>
      <c r="H894" s="16"/>
      <c r="I894" s="16"/>
      <c r="J894" s="16"/>
      <c r="K894" s="16"/>
      <c r="L894" s="32"/>
      <c r="M894" s="16"/>
      <c r="N894" s="16"/>
      <c r="O894" s="16"/>
      <c r="P894" s="16"/>
      <c r="Y894" s="20"/>
      <c r="Z894" s="20"/>
      <c r="AA894" s="20"/>
      <c r="AB894" s="20"/>
      <c r="AC894" s="20"/>
      <c r="AD894" s="20"/>
    </row>
    <row r="895" spans="3:30" s="1" customFormat="1">
      <c r="C895" s="16"/>
      <c r="D895" s="16"/>
      <c r="E895" s="32"/>
      <c r="F895" s="16"/>
      <c r="G895" s="16"/>
      <c r="H895" s="16"/>
      <c r="I895" s="16"/>
      <c r="J895" s="16"/>
      <c r="K895" s="16"/>
      <c r="L895" s="32"/>
      <c r="M895" s="16"/>
      <c r="N895" s="16"/>
      <c r="O895" s="16"/>
      <c r="P895" s="16"/>
      <c r="Y895" s="20"/>
      <c r="Z895" s="20"/>
      <c r="AA895" s="20"/>
      <c r="AB895" s="20"/>
      <c r="AC895" s="20"/>
      <c r="AD895" s="20"/>
    </row>
    <row r="896" spans="3:30" s="1" customFormat="1">
      <c r="C896" s="16"/>
      <c r="D896" s="16"/>
      <c r="E896" s="32"/>
      <c r="F896" s="16"/>
      <c r="G896" s="16"/>
      <c r="H896" s="16"/>
      <c r="I896" s="16"/>
      <c r="J896" s="16"/>
      <c r="K896" s="16"/>
      <c r="L896" s="32"/>
      <c r="M896" s="16"/>
      <c r="N896" s="16"/>
      <c r="O896" s="16"/>
      <c r="P896" s="16"/>
      <c r="Y896" s="20"/>
      <c r="Z896" s="20"/>
      <c r="AA896" s="20"/>
      <c r="AB896" s="20"/>
      <c r="AC896" s="20"/>
      <c r="AD896" s="20"/>
    </row>
    <row r="897" spans="3:30" s="1" customFormat="1">
      <c r="C897" s="16"/>
      <c r="D897" s="16"/>
      <c r="E897" s="32"/>
      <c r="F897" s="16"/>
      <c r="G897" s="16"/>
      <c r="H897" s="16"/>
      <c r="I897" s="16"/>
      <c r="J897" s="16"/>
      <c r="K897" s="16"/>
      <c r="L897" s="32"/>
      <c r="M897" s="16"/>
      <c r="N897" s="16"/>
      <c r="O897" s="16"/>
      <c r="P897" s="16"/>
      <c r="Y897" s="20"/>
      <c r="Z897" s="20"/>
      <c r="AA897" s="20"/>
      <c r="AB897" s="20"/>
      <c r="AC897" s="20"/>
      <c r="AD897" s="20"/>
    </row>
    <row r="898" spans="3:30" s="1" customFormat="1">
      <c r="C898" s="16"/>
      <c r="D898" s="16"/>
      <c r="E898" s="32"/>
      <c r="F898" s="16"/>
      <c r="G898" s="16"/>
      <c r="H898" s="16"/>
      <c r="I898" s="16"/>
      <c r="J898" s="16"/>
      <c r="K898" s="16"/>
      <c r="L898" s="32"/>
      <c r="M898" s="16"/>
      <c r="N898" s="16"/>
      <c r="O898" s="16"/>
      <c r="P898" s="16"/>
      <c r="Y898" s="20"/>
      <c r="Z898" s="20"/>
      <c r="AA898" s="20"/>
      <c r="AB898" s="20"/>
      <c r="AC898" s="20"/>
      <c r="AD898" s="20"/>
    </row>
    <row r="899" spans="3:30" s="1" customFormat="1">
      <c r="C899" s="16"/>
      <c r="D899" s="16"/>
      <c r="E899" s="32"/>
      <c r="F899" s="16"/>
      <c r="G899" s="16"/>
      <c r="H899" s="16"/>
      <c r="I899" s="16"/>
      <c r="J899" s="16"/>
      <c r="K899" s="16"/>
      <c r="L899" s="32"/>
      <c r="M899" s="16"/>
      <c r="N899" s="16"/>
      <c r="O899" s="16"/>
      <c r="P899" s="16"/>
      <c r="Y899" s="20"/>
      <c r="Z899" s="20"/>
      <c r="AA899" s="20"/>
      <c r="AB899" s="20"/>
      <c r="AC899" s="20"/>
      <c r="AD899" s="20"/>
    </row>
    <row r="900" spans="3:30" s="1" customFormat="1">
      <c r="C900" s="16"/>
      <c r="D900" s="16"/>
      <c r="E900" s="32"/>
      <c r="F900" s="16"/>
      <c r="G900" s="16"/>
      <c r="H900" s="16"/>
      <c r="I900" s="16"/>
      <c r="J900" s="16"/>
      <c r="K900" s="16"/>
      <c r="L900" s="32"/>
      <c r="M900" s="16"/>
      <c r="N900" s="16"/>
      <c r="O900" s="16"/>
      <c r="P900" s="16"/>
      <c r="Y900" s="20"/>
      <c r="Z900" s="20"/>
      <c r="AA900" s="20"/>
      <c r="AB900" s="20"/>
      <c r="AC900" s="20"/>
      <c r="AD900" s="20"/>
    </row>
    <row r="901" spans="3:30" s="1" customFormat="1">
      <c r="C901" s="16"/>
      <c r="D901" s="16"/>
      <c r="E901" s="32"/>
      <c r="F901" s="16"/>
      <c r="G901" s="16"/>
      <c r="H901" s="16"/>
      <c r="I901" s="16"/>
      <c r="J901" s="16"/>
      <c r="K901" s="16"/>
      <c r="L901" s="32"/>
      <c r="M901" s="16"/>
      <c r="N901" s="16"/>
      <c r="O901" s="16"/>
      <c r="P901" s="16"/>
      <c r="Y901" s="20"/>
      <c r="Z901" s="20"/>
      <c r="AA901" s="20"/>
      <c r="AB901" s="20"/>
      <c r="AC901" s="20"/>
      <c r="AD901" s="20"/>
    </row>
    <row r="902" spans="3:30" s="1" customFormat="1">
      <c r="C902" s="16"/>
      <c r="D902" s="16"/>
      <c r="E902" s="32"/>
      <c r="F902" s="16"/>
      <c r="G902" s="16"/>
      <c r="H902" s="16"/>
      <c r="I902" s="16"/>
      <c r="J902" s="16"/>
      <c r="K902" s="16"/>
      <c r="L902" s="32"/>
      <c r="M902" s="16"/>
      <c r="N902" s="16"/>
      <c r="O902" s="16"/>
      <c r="P902" s="16"/>
      <c r="Y902" s="20"/>
      <c r="Z902" s="20"/>
      <c r="AA902" s="20"/>
      <c r="AB902" s="20"/>
      <c r="AC902" s="20"/>
      <c r="AD902" s="20"/>
    </row>
    <row r="903" spans="3:30" s="1" customFormat="1">
      <c r="C903" s="16"/>
      <c r="D903" s="16"/>
      <c r="E903" s="32"/>
      <c r="F903" s="16"/>
      <c r="G903" s="16"/>
      <c r="H903" s="16"/>
      <c r="I903" s="16"/>
      <c r="J903" s="16"/>
      <c r="K903" s="16"/>
      <c r="L903" s="32"/>
      <c r="M903" s="16"/>
      <c r="N903" s="16"/>
      <c r="O903" s="16"/>
      <c r="P903" s="16"/>
      <c r="Y903" s="20"/>
      <c r="Z903" s="20"/>
      <c r="AA903" s="20"/>
      <c r="AB903" s="20"/>
      <c r="AC903" s="20"/>
      <c r="AD903" s="20"/>
    </row>
    <row r="904" spans="3:30" s="1" customFormat="1">
      <c r="C904" s="16"/>
      <c r="D904" s="16"/>
      <c r="E904" s="32"/>
      <c r="F904" s="16"/>
      <c r="G904" s="16"/>
      <c r="H904" s="16"/>
      <c r="I904" s="16"/>
      <c r="J904" s="16"/>
      <c r="K904" s="16"/>
      <c r="L904" s="32"/>
      <c r="M904" s="16"/>
      <c r="N904" s="16"/>
      <c r="O904" s="16"/>
      <c r="P904" s="16"/>
      <c r="Y904" s="20"/>
      <c r="Z904" s="20"/>
      <c r="AA904" s="20"/>
      <c r="AB904" s="20"/>
      <c r="AC904" s="20"/>
      <c r="AD904" s="20"/>
    </row>
    <row r="905" spans="3:30" s="1" customFormat="1">
      <c r="C905" s="16"/>
      <c r="D905" s="16"/>
      <c r="E905" s="32"/>
      <c r="F905" s="16"/>
      <c r="G905" s="16"/>
      <c r="H905" s="16"/>
      <c r="I905" s="16"/>
      <c r="J905" s="16"/>
      <c r="K905" s="16"/>
      <c r="L905" s="32"/>
      <c r="M905" s="16"/>
      <c r="N905" s="16"/>
      <c r="O905" s="16"/>
      <c r="P905" s="16"/>
      <c r="Y905" s="20"/>
      <c r="Z905" s="20"/>
      <c r="AA905" s="20"/>
      <c r="AB905" s="20"/>
      <c r="AC905" s="20"/>
      <c r="AD905" s="20"/>
    </row>
    <row r="906" spans="3:30" s="1" customFormat="1">
      <c r="C906" s="16"/>
      <c r="D906" s="16"/>
      <c r="E906" s="32"/>
      <c r="F906" s="16"/>
      <c r="G906" s="16"/>
      <c r="H906" s="16"/>
      <c r="I906" s="16"/>
      <c r="J906" s="16"/>
      <c r="K906" s="16"/>
      <c r="L906" s="32"/>
      <c r="M906" s="16"/>
      <c r="N906" s="16"/>
      <c r="O906" s="16"/>
      <c r="P906" s="16"/>
      <c r="Y906" s="20"/>
      <c r="Z906" s="20"/>
      <c r="AA906" s="20"/>
      <c r="AB906" s="20"/>
      <c r="AC906" s="20"/>
      <c r="AD906" s="20"/>
    </row>
    <row r="907" spans="3:30" s="1" customFormat="1">
      <c r="C907" s="16"/>
      <c r="D907" s="16"/>
      <c r="E907" s="32"/>
      <c r="F907" s="16"/>
      <c r="G907" s="16"/>
      <c r="H907" s="16"/>
      <c r="I907" s="16"/>
      <c r="J907" s="16"/>
      <c r="K907" s="16"/>
      <c r="L907" s="32"/>
      <c r="M907" s="16"/>
      <c r="N907" s="16"/>
      <c r="O907" s="16"/>
      <c r="P907" s="16"/>
      <c r="Y907" s="20"/>
      <c r="Z907" s="20"/>
      <c r="AA907" s="20"/>
      <c r="AB907" s="20"/>
      <c r="AC907" s="20"/>
      <c r="AD907" s="20"/>
    </row>
    <row r="908" spans="3:30" s="1" customFormat="1">
      <c r="C908" s="16"/>
      <c r="D908" s="16"/>
      <c r="E908" s="32"/>
      <c r="F908" s="16"/>
      <c r="G908" s="16"/>
      <c r="H908" s="16"/>
      <c r="I908" s="16"/>
      <c r="J908" s="16"/>
      <c r="K908" s="16"/>
      <c r="L908" s="32"/>
      <c r="M908" s="16"/>
      <c r="N908" s="16"/>
      <c r="O908" s="16"/>
      <c r="P908" s="16"/>
      <c r="Y908" s="20"/>
      <c r="Z908" s="20"/>
      <c r="AA908" s="20"/>
      <c r="AB908" s="20"/>
      <c r="AC908" s="20"/>
      <c r="AD908" s="20"/>
    </row>
    <row r="909" spans="3:30" s="1" customFormat="1">
      <c r="C909" s="16"/>
      <c r="D909" s="16"/>
      <c r="E909" s="32"/>
      <c r="F909" s="16"/>
      <c r="G909" s="16"/>
      <c r="H909" s="16"/>
      <c r="I909" s="16"/>
      <c r="J909" s="16"/>
      <c r="K909" s="16"/>
      <c r="L909" s="32"/>
      <c r="M909" s="16"/>
      <c r="N909" s="16"/>
      <c r="O909" s="16"/>
      <c r="P909" s="16"/>
      <c r="Y909" s="20"/>
      <c r="Z909" s="20"/>
      <c r="AA909" s="20"/>
      <c r="AB909" s="20"/>
      <c r="AC909" s="20"/>
      <c r="AD909" s="20"/>
    </row>
    <row r="910" spans="3:30" s="1" customFormat="1">
      <c r="C910" s="16"/>
      <c r="D910" s="16"/>
      <c r="E910" s="32"/>
      <c r="F910" s="16"/>
      <c r="G910" s="16"/>
      <c r="H910" s="16"/>
      <c r="I910" s="16"/>
      <c r="J910" s="16"/>
      <c r="K910" s="16"/>
      <c r="L910" s="32"/>
      <c r="M910" s="16"/>
      <c r="N910" s="16"/>
      <c r="O910" s="16"/>
      <c r="P910" s="16"/>
      <c r="Y910" s="20"/>
      <c r="Z910" s="20"/>
      <c r="AA910" s="20"/>
      <c r="AB910" s="20"/>
      <c r="AC910" s="20"/>
      <c r="AD910" s="20"/>
    </row>
    <row r="911" spans="3:30" s="1" customFormat="1">
      <c r="C911" s="16"/>
      <c r="D911" s="16"/>
      <c r="E911" s="32"/>
      <c r="F911" s="16"/>
      <c r="G911" s="16"/>
      <c r="H911" s="16"/>
      <c r="I911" s="16"/>
      <c r="J911" s="16"/>
      <c r="K911" s="16"/>
      <c r="L911" s="32"/>
      <c r="M911" s="16"/>
      <c r="N911" s="16"/>
      <c r="O911" s="16"/>
      <c r="P911" s="16"/>
      <c r="Y911" s="20"/>
      <c r="Z911" s="20"/>
      <c r="AA911" s="20"/>
      <c r="AB911" s="20"/>
      <c r="AC911" s="20"/>
      <c r="AD911" s="20"/>
    </row>
    <row r="912" spans="3:30" s="1" customFormat="1">
      <c r="C912" s="16"/>
      <c r="D912" s="16"/>
      <c r="E912" s="32"/>
      <c r="F912" s="16"/>
      <c r="G912" s="16"/>
      <c r="H912" s="16"/>
      <c r="I912" s="16"/>
      <c r="J912" s="16"/>
      <c r="K912" s="16"/>
      <c r="L912" s="32"/>
      <c r="M912" s="16"/>
      <c r="N912" s="16"/>
      <c r="O912" s="16"/>
      <c r="P912" s="16"/>
      <c r="Y912" s="20"/>
      <c r="Z912" s="20"/>
      <c r="AA912" s="20"/>
      <c r="AB912" s="20"/>
      <c r="AC912" s="20"/>
      <c r="AD912" s="20"/>
    </row>
    <row r="913" spans="3:30" s="1" customFormat="1">
      <c r="C913" s="16"/>
      <c r="D913" s="16"/>
      <c r="E913" s="32"/>
      <c r="F913" s="16"/>
      <c r="G913" s="16"/>
      <c r="H913" s="16"/>
      <c r="I913" s="16"/>
      <c r="J913" s="16"/>
      <c r="K913" s="16"/>
      <c r="L913" s="32"/>
      <c r="M913" s="16"/>
      <c r="N913" s="16"/>
      <c r="O913" s="16"/>
      <c r="P913" s="16"/>
      <c r="Y913" s="20"/>
      <c r="Z913" s="20"/>
      <c r="AA913" s="20"/>
      <c r="AB913" s="20"/>
      <c r="AC913" s="20"/>
      <c r="AD913" s="20"/>
    </row>
    <row r="914" spans="3:30" s="1" customFormat="1">
      <c r="C914" s="16"/>
      <c r="D914" s="16"/>
      <c r="E914" s="32"/>
      <c r="F914" s="16"/>
      <c r="G914" s="16"/>
      <c r="H914" s="16"/>
      <c r="I914" s="16"/>
      <c r="J914" s="16"/>
      <c r="K914" s="16"/>
      <c r="L914" s="32"/>
      <c r="M914" s="16"/>
      <c r="N914" s="16"/>
      <c r="O914" s="16"/>
      <c r="P914" s="16"/>
      <c r="Y914" s="20"/>
      <c r="Z914" s="20"/>
      <c r="AA914" s="20"/>
      <c r="AB914" s="20"/>
      <c r="AC914" s="20"/>
      <c r="AD914" s="20"/>
    </row>
    <row r="915" spans="3:30" s="1" customFormat="1">
      <c r="C915" s="16"/>
      <c r="D915" s="16"/>
      <c r="E915" s="32"/>
      <c r="F915" s="16"/>
      <c r="G915" s="16"/>
      <c r="H915" s="16"/>
      <c r="I915" s="16"/>
      <c r="J915" s="16"/>
      <c r="K915" s="16"/>
      <c r="L915" s="32"/>
      <c r="M915" s="16"/>
      <c r="N915" s="16"/>
      <c r="O915" s="16"/>
      <c r="P915" s="16"/>
      <c r="Y915" s="20"/>
      <c r="Z915" s="20"/>
      <c r="AA915" s="20"/>
      <c r="AB915" s="20"/>
      <c r="AC915" s="20"/>
      <c r="AD915" s="20"/>
    </row>
    <row r="916" spans="3:30" s="1" customFormat="1">
      <c r="C916" s="16"/>
      <c r="D916" s="16"/>
      <c r="E916" s="32"/>
      <c r="F916" s="16"/>
      <c r="G916" s="16"/>
      <c r="H916" s="16"/>
      <c r="I916" s="16"/>
      <c r="J916" s="16"/>
      <c r="K916" s="16"/>
      <c r="L916" s="32"/>
      <c r="M916" s="16"/>
      <c r="N916" s="16"/>
      <c r="O916" s="16"/>
      <c r="P916" s="16"/>
      <c r="Y916" s="20"/>
      <c r="Z916" s="20"/>
      <c r="AA916" s="20"/>
      <c r="AB916" s="20"/>
      <c r="AC916" s="20"/>
      <c r="AD916" s="20"/>
    </row>
    <row r="917" spans="3:30" s="1" customFormat="1">
      <c r="C917" s="16"/>
      <c r="D917" s="16"/>
      <c r="E917" s="32"/>
      <c r="F917" s="16"/>
      <c r="G917" s="16"/>
      <c r="H917" s="16"/>
      <c r="I917" s="16"/>
      <c r="J917" s="16"/>
      <c r="K917" s="16"/>
      <c r="L917" s="32"/>
      <c r="M917" s="16"/>
      <c r="N917" s="16"/>
      <c r="O917" s="16"/>
      <c r="P917" s="16"/>
      <c r="Y917" s="20"/>
      <c r="Z917" s="20"/>
      <c r="AA917" s="20"/>
      <c r="AB917" s="20"/>
      <c r="AC917" s="20"/>
      <c r="AD917" s="20"/>
    </row>
    <row r="918" spans="3:30" s="1" customFormat="1">
      <c r="C918" s="16"/>
      <c r="D918" s="16"/>
      <c r="E918" s="32"/>
      <c r="F918" s="16"/>
      <c r="G918" s="16"/>
      <c r="H918" s="16"/>
      <c r="I918" s="16"/>
      <c r="J918" s="16"/>
      <c r="K918" s="16"/>
      <c r="L918" s="32"/>
      <c r="M918" s="16"/>
      <c r="N918" s="16"/>
      <c r="O918" s="16"/>
      <c r="P918" s="16"/>
      <c r="Y918" s="20"/>
      <c r="Z918" s="20"/>
      <c r="AA918" s="20"/>
      <c r="AB918" s="20"/>
      <c r="AC918" s="20"/>
      <c r="AD918" s="20"/>
    </row>
    <row r="919" spans="3:30" s="1" customFormat="1">
      <c r="C919" s="16"/>
      <c r="D919" s="16"/>
      <c r="E919" s="32"/>
      <c r="F919" s="16"/>
      <c r="G919" s="16"/>
      <c r="H919" s="16"/>
      <c r="I919" s="16"/>
      <c r="J919" s="16"/>
      <c r="K919" s="16"/>
      <c r="L919" s="32"/>
      <c r="M919" s="16"/>
      <c r="N919" s="16"/>
      <c r="O919" s="16"/>
      <c r="P919" s="16"/>
      <c r="Y919" s="20"/>
      <c r="Z919" s="20"/>
      <c r="AA919" s="20"/>
      <c r="AB919" s="20"/>
      <c r="AC919" s="20"/>
      <c r="AD919" s="20"/>
    </row>
    <row r="920" spans="3:30" s="1" customFormat="1">
      <c r="C920" s="16"/>
      <c r="D920" s="16"/>
      <c r="E920" s="32"/>
      <c r="F920" s="16"/>
      <c r="G920" s="16"/>
      <c r="H920" s="16"/>
      <c r="I920" s="16"/>
      <c r="J920" s="16"/>
      <c r="K920" s="16"/>
      <c r="L920" s="32"/>
      <c r="M920" s="16"/>
      <c r="N920" s="16"/>
      <c r="O920" s="16"/>
      <c r="P920" s="16"/>
      <c r="Y920" s="20"/>
      <c r="Z920" s="20"/>
      <c r="AA920" s="20"/>
      <c r="AB920" s="20"/>
      <c r="AC920" s="20"/>
      <c r="AD920" s="20"/>
    </row>
    <row r="921" spans="3:30" s="1" customFormat="1">
      <c r="C921" s="16"/>
      <c r="D921" s="16"/>
      <c r="E921" s="32"/>
      <c r="F921" s="16"/>
      <c r="G921" s="16"/>
      <c r="H921" s="16"/>
      <c r="I921" s="16"/>
      <c r="J921" s="16"/>
      <c r="K921" s="16"/>
      <c r="L921" s="32"/>
      <c r="M921" s="16"/>
      <c r="N921" s="16"/>
      <c r="O921" s="16"/>
      <c r="P921" s="16"/>
      <c r="Y921" s="20"/>
      <c r="Z921" s="20"/>
      <c r="AA921" s="20"/>
      <c r="AB921" s="20"/>
      <c r="AC921" s="20"/>
      <c r="AD921" s="20"/>
    </row>
    <row r="922" spans="3:30" s="1" customFormat="1">
      <c r="C922" s="16"/>
      <c r="D922" s="16"/>
      <c r="E922" s="32"/>
      <c r="F922" s="16"/>
      <c r="G922" s="16"/>
      <c r="H922" s="16"/>
      <c r="I922" s="16"/>
      <c r="J922" s="16"/>
      <c r="K922" s="16"/>
      <c r="L922" s="32"/>
      <c r="M922" s="16"/>
      <c r="N922" s="16"/>
      <c r="O922" s="16"/>
      <c r="P922" s="16"/>
      <c r="Y922" s="20"/>
      <c r="Z922" s="20"/>
      <c r="AA922" s="20"/>
      <c r="AB922" s="20"/>
      <c r="AC922" s="20"/>
      <c r="AD922" s="20"/>
    </row>
    <row r="923" spans="3:30" s="1" customFormat="1">
      <c r="C923" s="16"/>
      <c r="D923" s="16"/>
      <c r="E923" s="32"/>
      <c r="F923" s="16"/>
      <c r="G923" s="16"/>
      <c r="H923" s="16"/>
      <c r="I923" s="16"/>
      <c r="J923" s="16"/>
      <c r="K923" s="16"/>
      <c r="L923" s="32"/>
      <c r="M923" s="16"/>
      <c r="N923" s="16"/>
      <c r="O923" s="16"/>
      <c r="P923" s="16"/>
      <c r="Y923" s="20"/>
      <c r="Z923" s="20"/>
      <c r="AA923" s="20"/>
      <c r="AB923" s="20"/>
      <c r="AC923" s="20"/>
      <c r="AD923" s="20"/>
    </row>
    <row r="924" spans="3:30" s="1" customFormat="1">
      <c r="C924" s="16"/>
      <c r="D924" s="16"/>
      <c r="E924" s="32"/>
      <c r="F924" s="16"/>
      <c r="G924" s="16"/>
      <c r="H924" s="16"/>
      <c r="I924" s="16"/>
      <c r="J924" s="16"/>
      <c r="K924" s="16"/>
      <c r="L924" s="32"/>
      <c r="M924" s="16"/>
      <c r="N924" s="16"/>
      <c r="O924" s="16"/>
      <c r="P924" s="16"/>
      <c r="Y924" s="20"/>
      <c r="Z924" s="20"/>
      <c r="AA924" s="20"/>
      <c r="AB924" s="20"/>
      <c r="AC924" s="20"/>
      <c r="AD924" s="20"/>
    </row>
    <row r="925" spans="3:30" s="1" customFormat="1">
      <c r="C925" s="16"/>
      <c r="D925" s="16"/>
      <c r="E925" s="32"/>
      <c r="F925" s="16"/>
      <c r="G925" s="16"/>
      <c r="H925" s="16"/>
      <c r="I925" s="16"/>
      <c r="J925" s="16"/>
      <c r="K925" s="16"/>
      <c r="L925" s="32"/>
      <c r="M925" s="16"/>
      <c r="N925" s="16"/>
      <c r="O925" s="16"/>
      <c r="P925" s="16"/>
      <c r="Y925" s="20"/>
      <c r="Z925" s="20"/>
      <c r="AA925" s="20"/>
      <c r="AB925" s="20"/>
      <c r="AC925" s="20"/>
      <c r="AD925" s="20"/>
    </row>
    <row r="926" spans="3:30" s="1" customFormat="1">
      <c r="C926" s="16"/>
      <c r="D926" s="16"/>
      <c r="E926" s="32"/>
      <c r="F926" s="16"/>
      <c r="G926" s="16"/>
      <c r="H926" s="16"/>
      <c r="I926" s="16"/>
      <c r="J926" s="16"/>
      <c r="K926" s="16"/>
      <c r="L926" s="32"/>
      <c r="M926" s="16"/>
      <c r="N926" s="16"/>
      <c r="O926" s="16"/>
      <c r="P926" s="16"/>
      <c r="Y926" s="20"/>
      <c r="Z926" s="20"/>
      <c r="AA926" s="20"/>
      <c r="AB926" s="20"/>
      <c r="AC926" s="20"/>
      <c r="AD926" s="20"/>
    </row>
    <row r="927" spans="3:30" s="1" customFormat="1">
      <c r="C927" s="16"/>
      <c r="D927" s="16"/>
      <c r="E927" s="32"/>
      <c r="F927" s="16"/>
      <c r="G927" s="16"/>
      <c r="H927" s="16"/>
      <c r="I927" s="16"/>
      <c r="J927" s="16"/>
      <c r="K927" s="16"/>
      <c r="L927" s="32"/>
      <c r="M927" s="16"/>
      <c r="N927" s="16"/>
      <c r="O927" s="16"/>
      <c r="P927" s="16"/>
      <c r="Y927" s="20"/>
      <c r="Z927" s="20"/>
      <c r="AA927" s="20"/>
      <c r="AB927" s="20"/>
      <c r="AC927" s="20"/>
      <c r="AD927" s="20"/>
    </row>
    <row r="928" spans="3:30" s="1" customFormat="1">
      <c r="C928" s="16"/>
      <c r="D928" s="16"/>
      <c r="E928" s="32"/>
      <c r="F928" s="16"/>
      <c r="G928" s="16"/>
      <c r="H928" s="16"/>
      <c r="I928" s="16"/>
      <c r="J928" s="16"/>
      <c r="K928" s="16"/>
      <c r="L928" s="32"/>
      <c r="M928" s="16"/>
      <c r="N928" s="16"/>
      <c r="O928" s="16"/>
      <c r="P928" s="16"/>
      <c r="Y928" s="20"/>
      <c r="Z928" s="20"/>
      <c r="AA928" s="20"/>
      <c r="AB928" s="20"/>
      <c r="AC928" s="20"/>
      <c r="AD928" s="20"/>
    </row>
    <row r="929" spans="3:30" s="1" customFormat="1">
      <c r="C929" s="16"/>
      <c r="D929" s="16"/>
      <c r="E929" s="32"/>
      <c r="F929" s="16"/>
      <c r="G929" s="16"/>
      <c r="H929" s="16"/>
      <c r="I929" s="16"/>
      <c r="J929" s="16"/>
      <c r="K929" s="16"/>
      <c r="L929" s="32"/>
      <c r="M929" s="16"/>
      <c r="N929" s="16"/>
      <c r="O929" s="16"/>
      <c r="P929" s="16"/>
      <c r="Y929" s="20"/>
      <c r="Z929" s="20"/>
      <c r="AA929" s="20"/>
      <c r="AB929" s="20"/>
      <c r="AC929" s="20"/>
      <c r="AD929" s="20"/>
    </row>
    <row r="930" spans="3:30" s="1" customFormat="1">
      <c r="C930" s="16"/>
      <c r="D930" s="16"/>
      <c r="E930" s="32"/>
      <c r="F930" s="16"/>
      <c r="G930" s="16"/>
      <c r="H930" s="16"/>
      <c r="I930" s="16"/>
      <c r="J930" s="16"/>
      <c r="K930" s="16"/>
      <c r="L930" s="32"/>
      <c r="M930" s="16"/>
      <c r="N930" s="16"/>
      <c r="O930" s="16"/>
      <c r="P930" s="16"/>
      <c r="Y930" s="20"/>
      <c r="Z930" s="20"/>
      <c r="AA930" s="20"/>
      <c r="AB930" s="20"/>
      <c r="AC930" s="20"/>
      <c r="AD930" s="20"/>
    </row>
    <row r="931" spans="3:30" s="1" customFormat="1">
      <c r="C931" s="16"/>
      <c r="D931" s="16"/>
      <c r="E931" s="32"/>
      <c r="F931" s="16"/>
      <c r="G931" s="16"/>
      <c r="H931" s="16"/>
      <c r="I931" s="16"/>
      <c r="J931" s="16"/>
      <c r="K931" s="16"/>
      <c r="L931" s="32"/>
      <c r="M931" s="16"/>
      <c r="N931" s="16"/>
      <c r="O931" s="16"/>
      <c r="P931" s="16"/>
      <c r="Y931" s="20"/>
      <c r="Z931" s="20"/>
      <c r="AA931" s="20"/>
      <c r="AB931" s="20"/>
      <c r="AC931" s="20"/>
      <c r="AD931" s="20"/>
    </row>
    <row r="932" spans="3:30" s="1" customFormat="1">
      <c r="C932" s="16"/>
      <c r="D932" s="16"/>
      <c r="E932" s="32"/>
      <c r="F932" s="16"/>
      <c r="G932" s="16"/>
      <c r="H932" s="16"/>
      <c r="I932" s="16"/>
      <c r="J932" s="16"/>
      <c r="K932" s="16"/>
      <c r="L932" s="32"/>
      <c r="M932" s="16"/>
      <c r="N932" s="16"/>
      <c r="O932" s="16"/>
      <c r="P932" s="16"/>
      <c r="Y932" s="20"/>
      <c r="Z932" s="20"/>
      <c r="AA932" s="20"/>
      <c r="AB932" s="20"/>
      <c r="AC932" s="20"/>
      <c r="AD932" s="20"/>
    </row>
    <row r="933" spans="3:30" s="1" customFormat="1">
      <c r="C933" s="16"/>
      <c r="D933" s="16"/>
      <c r="E933" s="32"/>
      <c r="F933" s="16"/>
      <c r="G933" s="16"/>
      <c r="H933" s="16"/>
      <c r="I933" s="16"/>
      <c r="J933" s="16"/>
      <c r="K933" s="16"/>
      <c r="L933" s="32"/>
      <c r="M933" s="16"/>
      <c r="N933" s="16"/>
      <c r="O933" s="16"/>
      <c r="P933" s="16"/>
      <c r="Y933" s="20"/>
      <c r="Z933" s="20"/>
      <c r="AA933" s="20"/>
      <c r="AB933" s="20"/>
      <c r="AC933" s="20"/>
      <c r="AD933" s="20"/>
    </row>
    <row r="934" spans="3:30" s="1" customFormat="1">
      <c r="C934" s="16"/>
      <c r="D934" s="16"/>
      <c r="E934" s="32"/>
      <c r="F934" s="16"/>
      <c r="G934" s="16"/>
      <c r="H934" s="16"/>
      <c r="I934" s="16"/>
      <c r="J934" s="16"/>
      <c r="K934" s="16"/>
      <c r="L934" s="32"/>
      <c r="M934" s="16"/>
      <c r="N934" s="16"/>
      <c r="O934" s="16"/>
      <c r="P934" s="16"/>
      <c r="Y934" s="20"/>
      <c r="Z934" s="20"/>
      <c r="AA934" s="20"/>
      <c r="AB934" s="20"/>
      <c r="AC934" s="20"/>
      <c r="AD934" s="20"/>
    </row>
    <row r="935" spans="3:30" s="1" customFormat="1">
      <c r="C935" s="16"/>
      <c r="D935" s="16"/>
      <c r="E935" s="32"/>
      <c r="F935" s="16"/>
      <c r="G935" s="16"/>
      <c r="H935" s="16"/>
      <c r="I935" s="16"/>
      <c r="J935" s="16"/>
      <c r="K935" s="16"/>
      <c r="L935" s="32"/>
      <c r="M935" s="16"/>
      <c r="N935" s="16"/>
      <c r="O935" s="16"/>
      <c r="P935" s="16"/>
      <c r="Y935" s="20"/>
      <c r="Z935" s="20"/>
      <c r="AA935" s="20"/>
      <c r="AB935" s="20"/>
      <c r="AC935" s="20"/>
      <c r="AD935" s="20"/>
    </row>
    <row r="936" spans="3:30" s="1" customFormat="1">
      <c r="C936" s="16"/>
      <c r="D936" s="16"/>
      <c r="E936" s="32"/>
      <c r="F936" s="16"/>
      <c r="G936" s="16"/>
      <c r="H936" s="16"/>
      <c r="I936" s="16"/>
      <c r="J936" s="16"/>
      <c r="K936" s="16"/>
      <c r="L936" s="32"/>
      <c r="M936" s="16"/>
      <c r="N936" s="16"/>
      <c r="O936" s="16"/>
      <c r="P936" s="16"/>
      <c r="Y936" s="20"/>
      <c r="Z936" s="20"/>
      <c r="AA936" s="20"/>
      <c r="AB936" s="20"/>
      <c r="AC936" s="20"/>
      <c r="AD936" s="20"/>
    </row>
    <row r="937" spans="3:30" s="1" customFormat="1">
      <c r="C937" s="16"/>
      <c r="D937" s="16"/>
      <c r="E937" s="32"/>
      <c r="F937" s="16"/>
      <c r="G937" s="16"/>
      <c r="H937" s="16"/>
      <c r="I937" s="16"/>
      <c r="J937" s="16"/>
      <c r="K937" s="16"/>
      <c r="L937" s="32"/>
      <c r="M937" s="16"/>
      <c r="N937" s="16"/>
      <c r="O937" s="16"/>
      <c r="P937" s="16"/>
      <c r="Y937" s="20"/>
      <c r="Z937" s="20"/>
      <c r="AA937" s="20"/>
      <c r="AB937" s="20"/>
      <c r="AC937" s="20"/>
      <c r="AD937" s="20"/>
    </row>
    <row r="938" spans="3:30" s="1" customFormat="1">
      <c r="C938" s="16"/>
      <c r="D938" s="16"/>
      <c r="E938" s="32"/>
      <c r="F938" s="16"/>
      <c r="G938" s="16"/>
      <c r="H938" s="16"/>
      <c r="I938" s="16"/>
      <c r="J938" s="16"/>
      <c r="K938" s="16"/>
      <c r="L938" s="32"/>
      <c r="M938" s="16"/>
      <c r="N938" s="16"/>
      <c r="O938" s="16"/>
      <c r="P938" s="16"/>
      <c r="Y938" s="20"/>
      <c r="Z938" s="20"/>
      <c r="AA938" s="20"/>
      <c r="AB938" s="20"/>
      <c r="AC938" s="20"/>
      <c r="AD938" s="20"/>
    </row>
    <row r="939" spans="3:30" s="1" customFormat="1">
      <c r="C939" s="16"/>
      <c r="D939" s="16"/>
      <c r="E939" s="32"/>
      <c r="F939" s="16"/>
      <c r="G939" s="16"/>
      <c r="H939" s="16"/>
      <c r="I939" s="16"/>
      <c r="J939" s="16"/>
      <c r="K939" s="16"/>
      <c r="L939" s="32"/>
      <c r="M939" s="16"/>
      <c r="N939" s="16"/>
      <c r="O939" s="16"/>
      <c r="P939" s="16"/>
      <c r="Y939" s="20"/>
      <c r="Z939" s="20"/>
      <c r="AA939" s="20"/>
      <c r="AB939" s="20"/>
      <c r="AC939" s="20"/>
      <c r="AD939" s="20"/>
    </row>
    <row r="940" spans="3:30" s="1" customFormat="1">
      <c r="C940" s="16"/>
      <c r="D940" s="16"/>
      <c r="E940" s="32"/>
      <c r="F940" s="16"/>
      <c r="G940" s="16"/>
      <c r="H940" s="16"/>
      <c r="I940" s="16"/>
      <c r="J940" s="16"/>
      <c r="K940" s="16"/>
      <c r="L940" s="32"/>
      <c r="M940" s="16"/>
      <c r="N940" s="16"/>
      <c r="O940" s="16"/>
      <c r="P940" s="16"/>
      <c r="Y940" s="20"/>
      <c r="Z940" s="20"/>
      <c r="AA940" s="20"/>
      <c r="AB940" s="20"/>
      <c r="AC940" s="20"/>
      <c r="AD940" s="20"/>
    </row>
    <row r="941" spans="3:30" s="1" customFormat="1">
      <c r="C941" s="16"/>
      <c r="D941" s="16"/>
      <c r="E941" s="32"/>
      <c r="F941" s="16"/>
      <c r="G941" s="16"/>
      <c r="H941" s="16"/>
      <c r="I941" s="16"/>
      <c r="J941" s="16"/>
      <c r="K941" s="16"/>
      <c r="L941" s="32"/>
      <c r="M941" s="16"/>
      <c r="N941" s="16"/>
      <c r="O941" s="16"/>
      <c r="P941" s="16"/>
      <c r="Y941" s="20"/>
      <c r="Z941" s="20"/>
      <c r="AA941" s="20"/>
      <c r="AB941" s="20"/>
      <c r="AC941" s="20"/>
      <c r="AD941" s="20"/>
    </row>
    <row r="942" spans="3:30" s="1" customFormat="1">
      <c r="C942" s="16"/>
      <c r="D942" s="16"/>
      <c r="E942" s="32"/>
      <c r="F942" s="16"/>
      <c r="G942" s="16"/>
      <c r="H942" s="16"/>
      <c r="I942" s="16"/>
      <c r="J942" s="16"/>
      <c r="K942" s="16"/>
      <c r="L942" s="32"/>
      <c r="M942" s="16"/>
      <c r="N942" s="16"/>
      <c r="O942" s="16"/>
      <c r="P942" s="16"/>
      <c r="Y942" s="20"/>
      <c r="Z942" s="20"/>
      <c r="AA942" s="20"/>
      <c r="AB942" s="20"/>
      <c r="AC942" s="20"/>
      <c r="AD942" s="20"/>
    </row>
    <row r="943" spans="3:30" s="1" customFormat="1">
      <c r="C943" s="16"/>
      <c r="D943" s="16"/>
      <c r="E943" s="32"/>
      <c r="F943" s="16"/>
      <c r="G943" s="16"/>
      <c r="H943" s="16"/>
      <c r="I943" s="16"/>
      <c r="J943" s="16"/>
      <c r="K943" s="16"/>
      <c r="L943" s="32"/>
      <c r="M943" s="16"/>
      <c r="N943" s="16"/>
      <c r="O943" s="16"/>
      <c r="P943" s="16"/>
      <c r="Y943" s="20"/>
      <c r="Z943" s="20"/>
      <c r="AA943" s="20"/>
      <c r="AB943" s="20"/>
      <c r="AC943" s="20"/>
      <c r="AD943" s="20"/>
    </row>
    <row r="944" spans="3:30" s="1" customFormat="1">
      <c r="C944" s="16"/>
      <c r="D944" s="16"/>
      <c r="E944" s="32"/>
      <c r="F944" s="16"/>
      <c r="G944" s="16"/>
      <c r="H944" s="16"/>
      <c r="I944" s="16"/>
      <c r="J944" s="16"/>
      <c r="K944" s="16"/>
      <c r="L944" s="32"/>
      <c r="M944" s="16"/>
      <c r="N944" s="16"/>
      <c r="O944" s="16"/>
      <c r="P944" s="16"/>
      <c r="Y944" s="20"/>
      <c r="Z944" s="20"/>
      <c r="AA944" s="20"/>
      <c r="AB944" s="20"/>
      <c r="AC944" s="20"/>
      <c r="AD944" s="20"/>
    </row>
    <row r="945" spans="3:30" s="1" customFormat="1">
      <c r="C945" s="16"/>
      <c r="D945" s="16"/>
      <c r="E945" s="32"/>
      <c r="F945" s="16"/>
      <c r="G945" s="16"/>
      <c r="H945" s="16"/>
      <c r="I945" s="16"/>
      <c r="J945" s="16"/>
      <c r="K945" s="16"/>
      <c r="L945" s="32"/>
      <c r="M945" s="16"/>
      <c r="N945" s="16"/>
      <c r="O945" s="16"/>
      <c r="P945" s="16"/>
      <c r="Y945" s="20"/>
      <c r="Z945" s="20"/>
      <c r="AA945" s="20"/>
      <c r="AB945" s="20"/>
      <c r="AC945" s="20"/>
      <c r="AD945" s="20"/>
    </row>
    <row r="946" spans="3:30" s="1" customFormat="1">
      <c r="C946" s="16"/>
      <c r="D946" s="16"/>
      <c r="E946" s="32"/>
      <c r="F946" s="16"/>
      <c r="G946" s="16"/>
      <c r="H946" s="16"/>
      <c r="I946" s="16"/>
      <c r="J946" s="16"/>
      <c r="K946" s="16"/>
      <c r="L946" s="32"/>
      <c r="M946" s="16"/>
      <c r="N946" s="16"/>
      <c r="O946" s="16"/>
      <c r="P946" s="16"/>
      <c r="Y946" s="20"/>
      <c r="Z946" s="20"/>
      <c r="AA946" s="20"/>
      <c r="AB946" s="20"/>
      <c r="AC946" s="20"/>
      <c r="AD946" s="20"/>
    </row>
    <row r="947" spans="3:30" s="1" customFormat="1">
      <c r="C947" s="16"/>
      <c r="D947" s="16"/>
      <c r="E947" s="32"/>
      <c r="F947" s="16"/>
      <c r="G947" s="16"/>
      <c r="H947" s="16"/>
      <c r="I947" s="16"/>
      <c r="J947" s="16"/>
      <c r="K947" s="16"/>
      <c r="L947" s="32"/>
      <c r="M947" s="16"/>
      <c r="N947" s="16"/>
      <c r="O947" s="16"/>
      <c r="P947" s="16"/>
      <c r="Y947" s="20"/>
      <c r="Z947" s="20"/>
      <c r="AA947" s="20"/>
      <c r="AB947" s="20"/>
      <c r="AC947" s="20"/>
      <c r="AD947" s="20"/>
    </row>
    <row r="948" spans="3:30" s="1" customFormat="1">
      <c r="C948" s="16"/>
      <c r="D948" s="16"/>
      <c r="E948" s="32"/>
      <c r="F948" s="16"/>
      <c r="G948" s="16"/>
      <c r="H948" s="16"/>
      <c r="I948" s="16"/>
      <c r="J948" s="16"/>
      <c r="K948" s="16"/>
      <c r="L948" s="32"/>
      <c r="M948" s="16"/>
      <c r="N948" s="16"/>
      <c r="O948" s="16"/>
      <c r="P948" s="16"/>
      <c r="Y948" s="20"/>
      <c r="Z948" s="20"/>
      <c r="AA948" s="20"/>
      <c r="AB948" s="20"/>
      <c r="AC948" s="20"/>
      <c r="AD948" s="20"/>
    </row>
    <row r="949" spans="3:30" s="1" customFormat="1">
      <c r="C949" s="16"/>
      <c r="D949" s="16"/>
      <c r="E949" s="32"/>
      <c r="F949" s="16"/>
      <c r="G949" s="16"/>
      <c r="H949" s="16"/>
      <c r="I949" s="16"/>
      <c r="J949" s="16"/>
      <c r="K949" s="16"/>
      <c r="L949" s="32"/>
      <c r="M949" s="16"/>
      <c r="N949" s="16"/>
      <c r="O949" s="16"/>
      <c r="P949" s="16"/>
      <c r="Y949" s="20"/>
      <c r="Z949" s="20"/>
      <c r="AA949" s="20"/>
      <c r="AB949" s="20"/>
      <c r="AC949" s="20"/>
      <c r="AD949" s="20"/>
    </row>
    <row r="950" spans="3:30" s="1" customFormat="1">
      <c r="C950" s="16"/>
      <c r="D950" s="16"/>
      <c r="E950" s="32"/>
      <c r="F950" s="16"/>
      <c r="G950" s="16"/>
      <c r="H950" s="16"/>
      <c r="I950" s="16"/>
      <c r="J950" s="16"/>
      <c r="K950" s="16"/>
      <c r="L950" s="32"/>
      <c r="M950" s="16"/>
      <c r="N950" s="16"/>
      <c r="O950" s="16"/>
      <c r="P950" s="16"/>
      <c r="Y950" s="20"/>
      <c r="Z950" s="20"/>
      <c r="AA950" s="20"/>
      <c r="AB950" s="20"/>
      <c r="AC950" s="20"/>
      <c r="AD950" s="20"/>
    </row>
    <row r="951" spans="3:30" s="1" customFormat="1">
      <c r="C951" s="16"/>
      <c r="D951" s="16"/>
      <c r="E951" s="32"/>
      <c r="F951" s="16"/>
      <c r="G951" s="16"/>
      <c r="H951" s="16"/>
      <c r="I951" s="16"/>
      <c r="J951" s="16"/>
      <c r="K951" s="16"/>
      <c r="L951" s="32"/>
      <c r="M951" s="16"/>
      <c r="N951" s="16"/>
      <c r="O951" s="16"/>
      <c r="P951" s="16"/>
      <c r="Y951" s="20"/>
      <c r="Z951" s="20"/>
      <c r="AA951" s="20"/>
      <c r="AB951" s="20"/>
      <c r="AC951" s="20"/>
      <c r="AD951" s="20"/>
    </row>
    <row r="952" spans="3:30" s="1" customFormat="1">
      <c r="C952" s="16"/>
      <c r="D952" s="16"/>
      <c r="E952" s="32"/>
      <c r="F952" s="16"/>
      <c r="G952" s="16"/>
      <c r="H952" s="16"/>
      <c r="I952" s="16"/>
      <c r="J952" s="16"/>
      <c r="K952" s="16"/>
      <c r="L952" s="32"/>
      <c r="M952" s="16"/>
      <c r="N952" s="16"/>
      <c r="O952" s="16"/>
      <c r="P952" s="16"/>
      <c r="Y952" s="20"/>
      <c r="Z952" s="20"/>
      <c r="AA952" s="20"/>
      <c r="AB952" s="20"/>
      <c r="AC952" s="20"/>
      <c r="AD952" s="20"/>
    </row>
    <row r="953" spans="3:30" s="1" customFormat="1">
      <c r="C953" s="16"/>
      <c r="D953" s="16"/>
      <c r="E953" s="32"/>
      <c r="F953" s="16"/>
      <c r="G953" s="16"/>
      <c r="H953" s="16"/>
      <c r="I953" s="16"/>
      <c r="J953" s="16"/>
      <c r="K953" s="16"/>
      <c r="L953" s="32"/>
      <c r="M953" s="16"/>
      <c r="N953" s="16"/>
      <c r="O953" s="16"/>
      <c r="P953" s="16"/>
      <c r="Y953" s="20"/>
      <c r="Z953" s="20"/>
      <c r="AA953" s="20"/>
      <c r="AB953" s="20"/>
      <c r="AC953" s="20"/>
      <c r="AD953" s="20"/>
    </row>
    <row r="954" spans="3:30" s="1" customFormat="1">
      <c r="C954" s="16"/>
      <c r="D954" s="16"/>
      <c r="E954" s="32"/>
      <c r="F954" s="16"/>
      <c r="G954" s="16"/>
      <c r="H954" s="16"/>
      <c r="I954" s="16"/>
      <c r="J954" s="16"/>
      <c r="K954" s="16"/>
      <c r="L954" s="32"/>
      <c r="M954" s="16"/>
      <c r="N954" s="16"/>
      <c r="O954" s="16"/>
      <c r="P954" s="16"/>
      <c r="Y954" s="20"/>
      <c r="Z954" s="20"/>
      <c r="AA954" s="20"/>
      <c r="AB954" s="20"/>
      <c r="AC954" s="20"/>
      <c r="AD954" s="20"/>
    </row>
    <row r="955" spans="3:30" s="1" customFormat="1">
      <c r="C955" s="16"/>
      <c r="D955" s="16"/>
      <c r="E955" s="32"/>
      <c r="F955" s="16"/>
      <c r="G955" s="16"/>
      <c r="H955" s="16"/>
      <c r="I955" s="16"/>
      <c r="J955" s="16"/>
      <c r="K955" s="16"/>
      <c r="L955" s="32"/>
      <c r="M955" s="16"/>
      <c r="N955" s="16"/>
      <c r="O955" s="16"/>
      <c r="P955" s="16"/>
      <c r="Y955" s="20"/>
      <c r="Z955" s="20"/>
      <c r="AA955" s="20"/>
      <c r="AB955" s="20"/>
      <c r="AC955" s="20"/>
      <c r="AD955" s="20"/>
    </row>
    <row r="956" spans="3:30" s="1" customFormat="1">
      <c r="C956" s="16"/>
      <c r="D956" s="16"/>
      <c r="E956" s="32"/>
      <c r="F956" s="16"/>
      <c r="G956" s="16"/>
      <c r="H956" s="16"/>
      <c r="I956" s="16"/>
      <c r="J956" s="16"/>
      <c r="K956" s="16"/>
      <c r="L956" s="32"/>
      <c r="M956" s="16"/>
      <c r="N956" s="16"/>
      <c r="O956" s="16"/>
      <c r="P956" s="16"/>
      <c r="Y956" s="20"/>
      <c r="Z956" s="20"/>
      <c r="AA956" s="20"/>
      <c r="AB956" s="20"/>
      <c r="AC956" s="20"/>
      <c r="AD956" s="20"/>
    </row>
    <row r="957" spans="3:30" s="1" customFormat="1">
      <c r="C957" s="16"/>
      <c r="D957" s="16"/>
      <c r="E957" s="32"/>
      <c r="F957" s="16"/>
      <c r="G957" s="16"/>
      <c r="H957" s="16"/>
      <c r="I957" s="16"/>
      <c r="J957" s="16"/>
      <c r="K957" s="16"/>
      <c r="L957" s="32"/>
      <c r="M957" s="16"/>
      <c r="N957" s="16"/>
      <c r="O957" s="16"/>
      <c r="P957" s="16"/>
      <c r="Y957" s="20"/>
      <c r="Z957" s="20"/>
      <c r="AA957" s="20"/>
      <c r="AB957" s="20"/>
      <c r="AC957" s="20"/>
      <c r="AD957" s="20"/>
    </row>
    <row r="958" spans="3:30" s="1" customFormat="1">
      <c r="C958" s="16"/>
      <c r="D958" s="16"/>
      <c r="E958" s="32"/>
      <c r="F958" s="16"/>
      <c r="G958" s="16"/>
      <c r="H958" s="16"/>
      <c r="I958" s="16"/>
      <c r="J958" s="16"/>
      <c r="K958" s="16"/>
      <c r="L958" s="32"/>
      <c r="M958" s="16"/>
      <c r="N958" s="16"/>
      <c r="O958" s="16"/>
      <c r="P958" s="16"/>
      <c r="Y958" s="20"/>
      <c r="Z958" s="20"/>
      <c r="AA958" s="20"/>
      <c r="AB958" s="20"/>
      <c r="AC958" s="20"/>
      <c r="AD958" s="20"/>
    </row>
    <row r="959" spans="3:30" s="1" customFormat="1">
      <c r="C959" s="16"/>
      <c r="D959" s="16"/>
      <c r="E959" s="32"/>
      <c r="F959" s="16"/>
      <c r="G959" s="16"/>
      <c r="H959" s="16"/>
      <c r="I959" s="16"/>
      <c r="J959" s="16"/>
      <c r="K959" s="16"/>
      <c r="L959" s="32"/>
      <c r="M959" s="16"/>
      <c r="N959" s="16"/>
      <c r="O959" s="16"/>
      <c r="P959" s="16"/>
      <c r="Y959" s="20"/>
      <c r="Z959" s="20"/>
      <c r="AA959" s="20"/>
      <c r="AB959" s="20"/>
      <c r="AC959" s="20"/>
      <c r="AD959" s="20"/>
    </row>
    <row r="960" spans="3:30" s="1" customFormat="1">
      <c r="C960" s="16"/>
      <c r="D960" s="16"/>
      <c r="E960" s="32"/>
      <c r="F960" s="16"/>
      <c r="G960" s="16"/>
      <c r="H960" s="16"/>
      <c r="I960" s="16"/>
      <c r="J960" s="16"/>
      <c r="K960" s="16"/>
      <c r="L960" s="32"/>
      <c r="M960" s="16"/>
      <c r="N960" s="16"/>
      <c r="O960" s="16"/>
      <c r="P960" s="16"/>
      <c r="Y960" s="20"/>
      <c r="Z960" s="20"/>
      <c r="AA960" s="20"/>
      <c r="AB960" s="20"/>
      <c r="AC960" s="20"/>
      <c r="AD960" s="20"/>
    </row>
    <row r="961" spans="3:30" s="1" customFormat="1">
      <c r="C961" s="16"/>
      <c r="D961" s="16"/>
      <c r="E961" s="32"/>
      <c r="F961" s="16"/>
      <c r="G961" s="16"/>
      <c r="H961" s="16"/>
      <c r="I961" s="16"/>
      <c r="J961" s="16"/>
      <c r="K961" s="16"/>
      <c r="L961" s="32"/>
      <c r="M961" s="16"/>
      <c r="N961" s="16"/>
      <c r="O961" s="16"/>
      <c r="P961" s="16"/>
      <c r="Y961" s="20"/>
      <c r="Z961" s="20"/>
      <c r="AA961" s="20"/>
      <c r="AB961" s="20"/>
      <c r="AC961" s="20"/>
      <c r="AD961" s="20"/>
    </row>
    <row r="962" spans="3:30" s="1" customFormat="1">
      <c r="C962" s="16"/>
      <c r="D962" s="16"/>
      <c r="E962" s="32"/>
      <c r="F962" s="16"/>
      <c r="G962" s="16"/>
      <c r="H962" s="16"/>
      <c r="I962" s="16"/>
      <c r="J962" s="16"/>
      <c r="K962" s="16"/>
      <c r="L962" s="32"/>
      <c r="M962" s="16"/>
      <c r="N962" s="16"/>
      <c r="O962" s="16"/>
      <c r="P962" s="16"/>
      <c r="Y962" s="20"/>
      <c r="Z962" s="20"/>
      <c r="AA962" s="20"/>
      <c r="AB962" s="20"/>
      <c r="AC962" s="20"/>
      <c r="AD962" s="20"/>
    </row>
    <row r="963" spans="3:30" s="1" customFormat="1">
      <c r="C963" s="16"/>
      <c r="D963" s="16"/>
      <c r="E963" s="32"/>
      <c r="F963" s="16"/>
      <c r="G963" s="16"/>
      <c r="H963" s="16"/>
      <c r="I963" s="16"/>
      <c r="J963" s="16"/>
      <c r="K963" s="16"/>
      <c r="L963" s="32"/>
      <c r="M963" s="16"/>
      <c r="N963" s="16"/>
      <c r="O963" s="16"/>
      <c r="P963" s="16"/>
      <c r="Y963" s="20"/>
      <c r="Z963" s="20"/>
      <c r="AA963" s="20"/>
      <c r="AB963" s="20"/>
      <c r="AC963" s="20"/>
      <c r="AD963" s="20"/>
    </row>
    <row r="964" spans="3:30" s="1" customFormat="1">
      <c r="C964" s="16"/>
      <c r="D964" s="16"/>
      <c r="E964" s="32"/>
      <c r="F964" s="16"/>
      <c r="G964" s="16"/>
      <c r="H964" s="16"/>
      <c r="I964" s="16"/>
      <c r="J964" s="16"/>
      <c r="K964" s="16"/>
      <c r="L964" s="32"/>
      <c r="M964" s="16"/>
      <c r="N964" s="16"/>
      <c r="O964" s="16"/>
      <c r="P964" s="16"/>
      <c r="Y964" s="20"/>
      <c r="Z964" s="20"/>
      <c r="AA964" s="20"/>
      <c r="AB964" s="20"/>
      <c r="AC964" s="20"/>
      <c r="AD964" s="20"/>
    </row>
    <row r="965" spans="3:30" s="1" customFormat="1">
      <c r="C965" s="16"/>
      <c r="D965" s="16"/>
      <c r="E965" s="32"/>
      <c r="F965" s="16"/>
      <c r="G965" s="16"/>
      <c r="H965" s="16"/>
      <c r="I965" s="16"/>
      <c r="J965" s="16"/>
      <c r="K965" s="16"/>
      <c r="L965" s="32"/>
      <c r="M965" s="16"/>
      <c r="N965" s="16"/>
      <c r="O965" s="16"/>
      <c r="P965" s="16"/>
      <c r="Y965" s="20"/>
      <c r="Z965" s="20"/>
      <c r="AA965" s="20"/>
      <c r="AB965" s="20"/>
      <c r="AC965" s="20"/>
      <c r="AD965" s="20"/>
    </row>
    <row r="966" spans="3:30" s="1" customFormat="1">
      <c r="C966" s="16"/>
      <c r="D966" s="16"/>
      <c r="E966" s="32"/>
      <c r="F966" s="16"/>
      <c r="G966" s="16"/>
      <c r="H966" s="16"/>
      <c r="I966" s="16"/>
      <c r="J966" s="16"/>
      <c r="K966" s="16"/>
      <c r="L966" s="32"/>
      <c r="M966" s="16"/>
      <c r="N966" s="16"/>
      <c r="O966" s="16"/>
      <c r="P966" s="16"/>
      <c r="Y966" s="20"/>
      <c r="Z966" s="20"/>
      <c r="AA966" s="20"/>
      <c r="AB966" s="20"/>
      <c r="AC966" s="20"/>
      <c r="AD966" s="20"/>
    </row>
    <row r="967" spans="3:30" s="1" customFormat="1">
      <c r="C967" s="16"/>
      <c r="D967" s="16"/>
      <c r="E967" s="32"/>
      <c r="F967" s="16"/>
      <c r="G967" s="16"/>
      <c r="H967" s="16"/>
      <c r="I967" s="16"/>
      <c r="J967" s="16"/>
      <c r="K967" s="16"/>
      <c r="L967" s="32"/>
      <c r="M967" s="16"/>
      <c r="N967" s="16"/>
      <c r="O967" s="16"/>
      <c r="P967" s="16"/>
      <c r="Y967" s="20"/>
      <c r="Z967" s="20"/>
      <c r="AA967" s="20"/>
      <c r="AB967" s="20"/>
      <c r="AC967" s="20"/>
      <c r="AD967" s="20"/>
    </row>
    <row r="968" spans="3:30" s="1" customFormat="1">
      <c r="C968" s="16"/>
      <c r="D968" s="16"/>
      <c r="E968" s="32"/>
      <c r="F968" s="16"/>
      <c r="G968" s="16"/>
      <c r="H968" s="16"/>
      <c r="I968" s="16"/>
      <c r="J968" s="16"/>
      <c r="K968" s="16"/>
      <c r="L968" s="32"/>
      <c r="M968" s="16"/>
      <c r="N968" s="16"/>
      <c r="O968" s="16"/>
      <c r="P968" s="16"/>
      <c r="Y968" s="20"/>
      <c r="Z968" s="20"/>
      <c r="AA968" s="20"/>
      <c r="AB968" s="20"/>
      <c r="AC968" s="20"/>
      <c r="AD968" s="20"/>
    </row>
    <row r="969" spans="3:30" s="1" customFormat="1">
      <c r="C969" s="16"/>
      <c r="D969" s="16"/>
      <c r="E969" s="32"/>
      <c r="F969" s="16"/>
      <c r="G969" s="16"/>
      <c r="H969" s="16"/>
      <c r="I969" s="16"/>
      <c r="J969" s="16"/>
      <c r="K969" s="16"/>
      <c r="L969" s="32"/>
      <c r="M969" s="16"/>
      <c r="N969" s="16"/>
      <c r="O969" s="16"/>
      <c r="P969" s="16"/>
      <c r="Y969" s="20"/>
      <c r="Z969" s="20"/>
      <c r="AA969" s="20"/>
      <c r="AB969" s="20"/>
      <c r="AC969" s="20"/>
      <c r="AD969" s="20"/>
    </row>
    <row r="970" spans="3:30" s="1" customFormat="1">
      <c r="C970" s="16"/>
      <c r="D970" s="16"/>
      <c r="E970" s="32"/>
      <c r="F970" s="16"/>
      <c r="G970" s="16"/>
      <c r="H970" s="16"/>
      <c r="I970" s="16"/>
      <c r="J970" s="16"/>
      <c r="K970" s="16"/>
      <c r="L970" s="32"/>
      <c r="M970" s="16"/>
      <c r="N970" s="16"/>
      <c r="O970" s="16"/>
      <c r="P970" s="16"/>
      <c r="Y970" s="20"/>
      <c r="Z970" s="20"/>
      <c r="AA970" s="20"/>
      <c r="AB970" s="20"/>
      <c r="AC970" s="20"/>
      <c r="AD970" s="20"/>
    </row>
    <row r="971" spans="3:30" s="1" customFormat="1">
      <c r="C971" s="16"/>
      <c r="D971" s="16"/>
      <c r="E971" s="32"/>
      <c r="F971" s="16"/>
      <c r="G971" s="16"/>
      <c r="H971" s="16"/>
      <c r="I971" s="16"/>
      <c r="J971" s="16"/>
      <c r="K971" s="16"/>
      <c r="L971" s="32"/>
      <c r="M971" s="16"/>
      <c r="N971" s="16"/>
      <c r="O971" s="16"/>
      <c r="P971" s="16"/>
      <c r="Y971" s="20"/>
      <c r="Z971" s="20"/>
      <c r="AA971" s="20"/>
      <c r="AB971" s="20"/>
      <c r="AC971" s="20"/>
      <c r="AD971" s="20"/>
    </row>
    <row r="972" spans="3:30" s="1" customFormat="1">
      <c r="C972" s="16"/>
      <c r="D972" s="16"/>
      <c r="E972" s="32"/>
      <c r="F972" s="16"/>
      <c r="G972" s="16"/>
      <c r="H972" s="16"/>
      <c r="I972" s="16"/>
      <c r="J972" s="16"/>
      <c r="K972" s="16"/>
      <c r="L972" s="32"/>
      <c r="M972" s="16"/>
      <c r="N972" s="16"/>
      <c r="O972" s="16"/>
      <c r="P972" s="16"/>
      <c r="Y972" s="20"/>
      <c r="Z972" s="20"/>
      <c r="AA972" s="20"/>
      <c r="AB972" s="20"/>
      <c r="AC972" s="20"/>
      <c r="AD972" s="20"/>
    </row>
    <row r="973" spans="3:30" s="1" customFormat="1">
      <c r="C973" s="16"/>
      <c r="D973" s="16"/>
      <c r="E973" s="32"/>
      <c r="F973" s="16"/>
      <c r="G973" s="16"/>
      <c r="H973" s="16"/>
      <c r="I973" s="16"/>
      <c r="J973" s="16"/>
      <c r="K973" s="16"/>
      <c r="L973" s="32"/>
      <c r="M973" s="16"/>
      <c r="N973" s="16"/>
      <c r="O973" s="16"/>
      <c r="P973" s="16"/>
      <c r="Y973" s="20"/>
      <c r="Z973" s="20"/>
      <c r="AA973" s="20"/>
      <c r="AB973" s="20"/>
      <c r="AC973" s="20"/>
      <c r="AD973" s="20"/>
    </row>
    <row r="974" spans="3:30" s="1" customFormat="1">
      <c r="C974" s="16"/>
      <c r="D974" s="16"/>
      <c r="E974" s="32"/>
      <c r="F974" s="16"/>
      <c r="G974" s="16"/>
      <c r="H974" s="16"/>
      <c r="I974" s="16"/>
      <c r="J974" s="16"/>
      <c r="K974" s="16"/>
      <c r="L974" s="32"/>
      <c r="M974" s="16"/>
      <c r="N974" s="16"/>
      <c r="O974" s="16"/>
      <c r="P974" s="16"/>
      <c r="Y974" s="20"/>
      <c r="Z974" s="20"/>
      <c r="AA974" s="20"/>
      <c r="AB974" s="20"/>
      <c r="AC974" s="20"/>
      <c r="AD974" s="20"/>
    </row>
    <row r="975" spans="3:30" s="1" customFormat="1">
      <c r="C975" s="16"/>
      <c r="D975" s="16"/>
      <c r="E975" s="32"/>
      <c r="F975" s="16"/>
      <c r="G975" s="16"/>
      <c r="H975" s="16"/>
      <c r="I975" s="16"/>
      <c r="J975" s="16"/>
      <c r="K975" s="16"/>
      <c r="L975" s="32"/>
      <c r="M975" s="16"/>
      <c r="N975" s="16"/>
      <c r="O975" s="16"/>
      <c r="P975" s="16"/>
      <c r="Y975" s="20"/>
      <c r="Z975" s="20"/>
      <c r="AA975" s="20"/>
      <c r="AB975" s="20"/>
      <c r="AC975" s="20"/>
      <c r="AD975" s="20"/>
    </row>
    <row r="976" spans="3:30" s="1" customFormat="1">
      <c r="C976" s="16"/>
      <c r="D976" s="16"/>
      <c r="E976" s="32"/>
      <c r="F976" s="16"/>
      <c r="G976" s="16"/>
      <c r="H976" s="16"/>
      <c r="I976" s="16"/>
      <c r="J976" s="16"/>
      <c r="K976" s="16"/>
      <c r="L976" s="32"/>
      <c r="M976" s="16"/>
      <c r="N976" s="16"/>
      <c r="O976" s="16"/>
      <c r="P976" s="16"/>
      <c r="Y976" s="20"/>
      <c r="Z976" s="20"/>
      <c r="AA976" s="20"/>
      <c r="AB976" s="20"/>
      <c r="AC976" s="20"/>
      <c r="AD976" s="20"/>
    </row>
    <row r="977" spans="3:30" s="1" customFormat="1">
      <c r="C977" s="16"/>
      <c r="D977" s="16"/>
      <c r="E977" s="32"/>
      <c r="F977" s="16"/>
      <c r="G977" s="16"/>
      <c r="H977" s="16"/>
      <c r="I977" s="16"/>
      <c r="J977" s="16"/>
      <c r="K977" s="16"/>
      <c r="L977" s="32"/>
      <c r="M977" s="16"/>
      <c r="N977" s="16"/>
      <c r="O977" s="16"/>
      <c r="P977" s="16"/>
      <c r="Y977" s="20"/>
      <c r="Z977" s="20"/>
      <c r="AA977" s="20"/>
      <c r="AB977" s="20"/>
      <c r="AC977" s="20"/>
      <c r="AD977" s="20"/>
    </row>
    <row r="978" spans="3:30" s="1" customFormat="1">
      <c r="C978" s="16"/>
      <c r="D978" s="16"/>
      <c r="E978" s="32"/>
      <c r="F978" s="16"/>
      <c r="G978" s="16"/>
      <c r="H978" s="16"/>
      <c r="I978" s="16"/>
      <c r="J978" s="16"/>
      <c r="K978" s="16"/>
      <c r="L978" s="32"/>
      <c r="M978" s="16"/>
      <c r="N978" s="16"/>
      <c r="O978" s="16"/>
      <c r="P978" s="16"/>
      <c r="Y978" s="20"/>
      <c r="Z978" s="20"/>
      <c r="AA978" s="20"/>
      <c r="AB978" s="20"/>
      <c r="AC978" s="20"/>
      <c r="AD978" s="20"/>
    </row>
    <row r="979" spans="3:30" s="1" customFormat="1">
      <c r="C979" s="16"/>
      <c r="D979" s="16"/>
      <c r="E979" s="32"/>
      <c r="F979" s="16"/>
      <c r="G979" s="16"/>
      <c r="H979" s="16"/>
      <c r="I979" s="16"/>
      <c r="J979" s="16"/>
      <c r="K979" s="16"/>
      <c r="L979" s="32"/>
      <c r="M979" s="16"/>
      <c r="N979" s="16"/>
      <c r="O979" s="16"/>
      <c r="P979" s="16"/>
      <c r="Y979" s="20"/>
      <c r="Z979" s="20"/>
      <c r="AA979" s="20"/>
      <c r="AB979" s="20"/>
      <c r="AC979" s="20"/>
      <c r="AD979" s="20"/>
    </row>
    <row r="980" spans="3:30" s="1" customFormat="1">
      <c r="C980" s="16"/>
      <c r="D980" s="16"/>
      <c r="E980" s="32"/>
      <c r="F980" s="16"/>
      <c r="G980" s="16"/>
      <c r="H980" s="16"/>
      <c r="I980" s="16"/>
      <c r="J980" s="16"/>
      <c r="K980" s="16"/>
      <c r="L980" s="32"/>
      <c r="M980" s="16"/>
      <c r="N980" s="16"/>
      <c r="O980" s="16"/>
      <c r="P980" s="16"/>
      <c r="Y980" s="20"/>
      <c r="Z980" s="20"/>
      <c r="AA980" s="20"/>
      <c r="AB980" s="20"/>
      <c r="AC980" s="20"/>
      <c r="AD980" s="20"/>
    </row>
    <row r="981" spans="3:30" s="1" customFormat="1">
      <c r="C981" s="16"/>
      <c r="D981" s="16"/>
      <c r="E981" s="32"/>
      <c r="F981" s="16"/>
      <c r="G981" s="16"/>
      <c r="H981" s="16"/>
      <c r="I981" s="16"/>
      <c r="J981" s="16"/>
      <c r="K981" s="16"/>
      <c r="L981" s="32"/>
      <c r="M981" s="16"/>
      <c r="N981" s="16"/>
      <c r="O981" s="16"/>
      <c r="P981" s="16"/>
      <c r="Y981" s="20"/>
      <c r="Z981" s="20"/>
      <c r="AA981" s="20"/>
      <c r="AB981" s="20"/>
      <c r="AC981" s="20"/>
      <c r="AD981" s="20"/>
    </row>
    <row r="982" spans="3:30" s="1" customFormat="1">
      <c r="C982" s="16"/>
      <c r="D982" s="16"/>
      <c r="E982" s="32"/>
      <c r="F982" s="16"/>
      <c r="G982" s="16"/>
      <c r="H982" s="16"/>
      <c r="I982" s="16"/>
      <c r="J982" s="16"/>
      <c r="K982" s="16"/>
      <c r="L982" s="32"/>
      <c r="M982" s="16"/>
      <c r="N982" s="16"/>
      <c r="O982" s="16"/>
      <c r="P982" s="16"/>
      <c r="Y982" s="20"/>
      <c r="Z982" s="20"/>
      <c r="AA982" s="20"/>
      <c r="AB982" s="20"/>
      <c r="AC982" s="20"/>
      <c r="AD982" s="20"/>
    </row>
    <row r="983" spans="3:30" s="1" customFormat="1">
      <c r="C983" s="16"/>
      <c r="D983" s="16"/>
      <c r="E983" s="32"/>
      <c r="F983" s="16"/>
      <c r="G983" s="16"/>
      <c r="H983" s="16"/>
      <c r="I983" s="16"/>
      <c r="J983" s="16"/>
      <c r="K983" s="16"/>
      <c r="L983" s="32"/>
      <c r="M983" s="16"/>
      <c r="N983" s="16"/>
      <c r="O983" s="16"/>
      <c r="P983" s="16"/>
      <c r="Y983" s="20"/>
      <c r="Z983" s="20"/>
      <c r="AA983" s="20"/>
      <c r="AB983" s="20"/>
      <c r="AC983" s="20"/>
      <c r="AD983" s="20"/>
    </row>
    <row r="984" spans="3:30" s="1" customFormat="1">
      <c r="C984" s="16"/>
      <c r="D984" s="16"/>
      <c r="E984" s="32"/>
      <c r="F984" s="16"/>
      <c r="G984" s="16"/>
      <c r="H984" s="16"/>
      <c r="I984" s="16"/>
      <c r="J984" s="16"/>
      <c r="K984" s="16"/>
      <c r="L984" s="32"/>
      <c r="M984" s="16"/>
      <c r="N984" s="16"/>
      <c r="O984" s="16"/>
      <c r="P984" s="16"/>
      <c r="Y984" s="20"/>
      <c r="Z984" s="20"/>
      <c r="AA984" s="20"/>
      <c r="AB984" s="20"/>
      <c r="AC984" s="20"/>
      <c r="AD984" s="20"/>
    </row>
    <row r="985" spans="3:30" s="1" customFormat="1">
      <c r="C985" s="16"/>
      <c r="D985" s="16"/>
      <c r="E985" s="32"/>
      <c r="F985" s="16"/>
      <c r="G985" s="16"/>
      <c r="H985" s="16"/>
      <c r="I985" s="16"/>
      <c r="J985" s="16"/>
      <c r="K985" s="16"/>
      <c r="L985" s="32"/>
      <c r="M985" s="16"/>
      <c r="N985" s="16"/>
      <c r="O985" s="16"/>
      <c r="P985" s="16"/>
      <c r="Y985" s="20"/>
      <c r="Z985" s="20"/>
      <c r="AA985" s="20"/>
      <c r="AB985" s="20"/>
      <c r="AC985" s="20"/>
      <c r="AD985" s="20"/>
    </row>
    <row r="986" spans="3:30" s="1" customFormat="1">
      <c r="C986" s="16"/>
      <c r="D986" s="16"/>
      <c r="E986" s="32"/>
      <c r="F986" s="16"/>
      <c r="G986" s="16"/>
      <c r="H986" s="16"/>
      <c r="I986" s="16"/>
      <c r="J986" s="16"/>
      <c r="K986" s="16"/>
      <c r="L986" s="32"/>
      <c r="M986" s="16"/>
      <c r="N986" s="16"/>
      <c r="O986" s="16"/>
      <c r="P986" s="16"/>
      <c r="Y986" s="20"/>
      <c r="Z986" s="20"/>
      <c r="AA986" s="20"/>
      <c r="AB986" s="20"/>
      <c r="AC986" s="20"/>
      <c r="AD986" s="20"/>
    </row>
    <row r="987" spans="3:30" s="1" customFormat="1">
      <c r="C987" s="16"/>
      <c r="D987" s="16"/>
      <c r="E987" s="32"/>
      <c r="F987" s="16"/>
      <c r="G987" s="16"/>
      <c r="H987" s="16"/>
      <c r="I987" s="16"/>
      <c r="J987" s="16"/>
      <c r="K987" s="16"/>
      <c r="L987" s="32"/>
      <c r="M987" s="16"/>
      <c r="N987" s="16"/>
      <c r="O987" s="16"/>
      <c r="P987" s="16"/>
      <c r="Y987" s="20"/>
      <c r="Z987" s="20"/>
      <c r="AA987" s="20"/>
      <c r="AB987" s="20"/>
      <c r="AC987" s="20"/>
      <c r="AD987" s="20"/>
    </row>
    <row r="988" spans="3:30" s="1" customFormat="1">
      <c r="C988" s="16"/>
      <c r="D988" s="16"/>
      <c r="E988" s="32"/>
      <c r="F988" s="16"/>
      <c r="G988" s="16"/>
      <c r="H988" s="16"/>
      <c r="I988" s="16"/>
      <c r="J988" s="16"/>
      <c r="K988" s="16"/>
      <c r="L988" s="32"/>
      <c r="M988" s="16"/>
      <c r="N988" s="16"/>
      <c r="O988" s="16"/>
      <c r="P988" s="16"/>
      <c r="Y988" s="20"/>
      <c r="Z988" s="20"/>
      <c r="AA988" s="20"/>
      <c r="AB988" s="20"/>
      <c r="AC988" s="20"/>
      <c r="AD988" s="20"/>
    </row>
    <row r="989" spans="3:30" s="1" customFormat="1">
      <c r="C989" s="16"/>
      <c r="D989" s="16"/>
      <c r="E989" s="32"/>
      <c r="F989" s="16"/>
      <c r="G989" s="16"/>
      <c r="H989" s="16"/>
      <c r="I989" s="16"/>
      <c r="J989" s="16"/>
      <c r="K989" s="16"/>
      <c r="L989" s="32"/>
      <c r="M989" s="16"/>
      <c r="N989" s="16"/>
      <c r="O989" s="16"/>
      <c r="P989" s="16"/>
      <c r="Y989" s="20"/>
      <c r="Z989" s="20"/>
      <c r="AA989" s="20"/>
      <c r="AB989" s="20"/>
      <c r="AC989" s="20"/>
      <c r="AD989" s="20"/>
    </row>
    <row r="990" spans="3:30" s="1" customFormat="1">
      <c r="C990" s="16"/>
      <c r="D990" s="16"/>
      <c r="E990" s="32"/>
      <c r="F990" s="16"/>
      <c r="G990" s="16"/>
      <c r="H990" s="16"/>
      <c r="I990" s="16"/>
      <c r="J990" s="16"/>
      <c r="K990" s="16"/>
      <c r="L990" s="32"/>
      <c r="M990" s="16"/>
      <c r="N990" s="16"/>
      <c r="O990" s="16"/>
      <c r="P990" s="16"/>
      <c r="Y990" s="20"/>
      <c r="Z990" s="20"/>
      <c r="AA990" s="20"/>
      <c r="AB990" s="20"/>
      <c r="AC990" s="20"/>
      <c r="AD990" s="20"/>
    </row>
    <row r="991" spans="3:30" s="1" customFormat="1">
      <c r="C991" s="16"/>
      <c r="D991" s="16"/>
      <c r="E991" s="32"/>
      <c r="F991" s="16"/>
      <c r="G991" s="16"/>
      <c r="H991" s="16"/>
      <c r="I991" s="16"/>
      <c r="J991" s="16"/>
      <c r="K991" s="16"/>
      <c r="L991" s="32"/>
      <c r="M991" s="16"/>
      <c r="N991" s="16"/>
      <c r="O991" s="16"/>
      <c r="P991" s="16"/>
      <c r="Y991" s="20"/>
      <c r="Z991" s="20"/>
      <c r="AA991" s="20"/>
      <c r="AB991" s="20"/>
      <c r="AC991" s="20"/>
      <c r="AD991" s="20"/>
    </row>
    <row r="992" spans="3:30" s="1" customFormat="1">
      <c r="C992" s="16"/>
      <c r="D992" s="16"/>
      <c r="E992" s="32"/>
      <c r="F992" s="16"/>
      <c r="G992" s="16"/>
      <c r="H992" s="16"/>
      <c r="I992" s="16"/>
      <c r="J992" s="16"/>
      <c r="K992" s="16"/>
      <c r="L992" s="32"/>
      <c r="M992" s="16"/>
      <c r="N992" s="16"/>
      <c r="O992" s="16"/>
      <c r="P992" s="16"/>
      <c r="Y992" s="20"/>
      <c r="Z992" s="20"/>
      <c r="AA992" s="20"/>
      <c r="AB992" s="20"/>
      <c r="AC992" s="20"/>
      <c r="AD992" s="20"/>
    </row>
    <row r="993" spans="3:30" s="1" customFormat="1">
      <c r="C993" s="16"/>
      <c r="D993" s="16"/>
      <c r="E993" s="32"/>
      <c r="F993" s="16"/>
      <c r="G993" s="16"/>
      <c r="H993" s="16"/>
      <c r="I993" s="16"/>
      <c r="J993" s="16"/>
      <c r="K993" s="16"/>
      <c r="L993" s="32"/>
      <c r="M993" s="16"/>
      <c r="N993" s="16"/>
      <c r="O993" s="16"/>
      <c r="P993" s="16"/>
      <c r="Y993" s="20"/>
      <c r="Z993" s="20"/>
      <c r="AA993" s="20"/>
      <c r="AB993" s="20"/>
      <c r="AC993" s="20"/>
      <c r="AD993" s="20"/>
    </row>
    <row r="994" spans="3:30" s="1" customFormat="1">
      <c r="C994" s="16"/>
      <c r="D994" s="16"/>
      <c r="E994" s="32"/>
      <c r="F994" s="16"/>
      <c r="G994" s="16"/>
      <c r="H994" s="16"/>
      <c r="I994" s="16"/>
      <c r="J994" s="16"/>
      <c r="K994" s="16"/>
      <c r="L994" s="32"/>
      <c r="M994" s="16"/>
      <c r="N994" s="16"/>
      <c r="O994" s="16"/>
      <c r="P994" s="16"/>
      <c r="Y994" s="20"/>
      <c r="Z994" s="20"/>
      <c r="AA994" s="20"/>
      <c r="AB994" s="20"/>
      <c r="AC994" s="20"/>
      <c r="AD994" s="20"/>
    </row>
    <row r="995" spans="3:30" s="1" customFormat="1">
      <c r="C995" s="16"/>
      <c r="D995" s="16"/>
      <c r="E995" s="32"/>
      <c r="F995" s="16"/>
      <c r="G995" s="16"/>
      <c r="H995" s="16"/>
      <c r="I995" s="16"/>
      <c r="J995" s="16"/>
      <c r="K995" s="16"/>
      <c r="L995" s="32"/>
      <c r="M995" s="16"/>
      <c r="N995" s="16"/>
      <c r="O995" s="16"/>
      <c r="P995" s="16"/>
      <c r="Y995" s="20"/>
      <c r="Z995" s="20"/>
      <c r="AA995" s="20"/>
      <c r="AB995" s="20"/>
      <c r="AC995" s="20"/>
      <c r="AD995" s="20"/>
    </row>
    <row r="996" spans="3:30" s="1" customFormat="1">
      <c r="C996" s="16"/>
      <c r="D996" s="16"/>
      <c r="E996" s="32"/>
      <c r="F996" s="16"/>
      <c r="G996" s="16"/>
      <c r="H996" s="16"/>
      <c r="I996" s="16"/>
      <c r="J996" s="16"/>
      <c r="K996" s="16"/>
      <c r="L996" s="32"/>
      <c r="M996" s="16"/>
      <c r="N996" s="16"/>
      <c r="O996" s="16"/>
      <c r="P996" s="16"/>
      <c r="Y996" s="20"/>
      <c r="Z996" s="20"/>
      <c r="AA996" s="20"/>
      <c r="AB996" s="20"/>
      <c r="AC996" s="20"/>
      <c r="AD996" s="20"/>
    </row>
    <row r="997" spans="3:30" s="1" customFormat="1">
      <c r="C997" s="16"/>
      <c r="D997" s="16"/>
      <c r="E997" s="32"/>
      <c r="F997" s="16"/>
      <c r="G997" s="16"/>
      <c r="H997" s="16"/>
      <c r="I997" s="16"/>
      <c r="J997" s="16"/>
      <c r="K997" s="16"/>
      <c r="L997" s="32"/>
      <c r="M997" s="16"/>
      <c r="N997" s="16"/>
      <c r="O997" s="16"/>
      <c r="P997" s="16"/>
      <c r="Y997" s="20"/>
      <c r="Z997" s="20"/>
      <c r="AA997" s="20"/>
      <c r="AB997" s="20"/>
      <c r="AC997" s="20"/>
      <c r="AD997" s="20"/>
    </row>
    <row r="998" spans="3:30" s="1" customFormat="1">
      <c r="C998" s="16"/>
      <c r="D998" s="16"/>
      <c r="E998" s="32"/>
      <c r="F998" s="16"/>
      <c r="G998" s="16"/>
      <c r="H998" s="16"/>
      <c r="I998" s="16"/>
      <c r="J998" s="16"/>
      <c r="K998" s="16"/>
      <c r="L998" s="32"/>
      <c r="M998" s="16"/>
      <c r="N998" s="16"/>
      <c r="O998" s="16"/>
      <c r="P998" s="16"/>
      <c r="Y998" s="20"/>
      <c r="Z998" s="20"/>
      <c r="AA998" s="20"/>
      <c r="AB998" s="20"/>
      <c r="AC998" s="20"/>
      <c r="AD998" s="20"/>
    </row>
    <row r="999" spans="3:30" s="1" customFormat="1">
      <c r="C999" s="16"/>
      <c r="D999" s="16"/>
      <c r="E999" s="32"/>
      <c r="F999" s="16"/>
      <c r="G999" s="16"/>
      <c r="H999" s="16"/>
      <c r="I999" s="16"/>
      <c r="J999" s="16"/>
      <c r="K999" s="16"/>
      <c r="L999" s="32"/>
      <c r="M999" s="16"/>
      <c r="N999" s="16"/>
      <c r="O999" s="16"/>
      <c r="P999" s="16"/>
      <c r="Y999" s="20"/>
      <c r="Z999" s="20"/>
      <c r="AA999" s="20"/>
      <c r="AB999" s="20"/>
      <c r="AC999" s="20"/>
      <c r="AD999" s="20"/>
    </row>
    <row r="1000" spans="3:30" s="1" customFormat="1">
      <c r="C1000" s="16"/>
      <c r="D1000" s="16"/>
      <c r="E1000" s="32"/>
      <c r="F1000" s="16"/>
      <c r="G1000" s="16"/>
      <c r="H1000" s="16"/>
      <c r="I1000" s="16"/>
      <c r="J1000" s="16"/>
      <c r="K1000" s="16"/>
      <c r="L1000" s="32"/>
      <c r="M1000" s="16"/>
      <c r="N1000" s="16"/>
      <c r="O1000" s="16"/>
      <c r="P1000" s="16"/>
      <c r="Y1000" s="20"/>
      <c r="Z1000" s="20"/>
      <c r="AA1000" s="20"/>
      <c r="AB1000" s="20"/>
      <c r="AC1000" s="20"/>
      <c r="AD1000" s="20"/>
    </row>
    <row r="1001" spans="3:30" s="1" customFormat="1">
      <c r="C1001" s="16"/>
      <c r="D1001" s="16"/>
      <c r="E1001" s="32"/>
      <c r="F1001" s="16"/>
      <c r="G1001" s="16"/>
      <c r="H1001" s="16"/>
      <c r="I1001" s="16"/>
      <c r="J1001" s="16"/>
      <c r="K1001" s="16"/>
      <c r="L1001" s="32"/>
      <c r="M1001" s="16"/>
      <c r="N1001" s="16"/>
      <c r="O1001" s="16"/>
      <c r="P1001" s="16"/>
      <c r="Y1001" s="20"/>
      <c r="Z1001" s="20"/>
      <c r="AA1001" s="20"/>
      <c r="AB1001" s="20"/>
      <c r="AC1001" s="20"/>
      <c r="AD1001" s="20"/>
    </row>
    <row r="1002" spans="3:30" s="1" customFormat="1">
      <c r="C1002" s="16"/>
      <c r="D1002" s="16"/>
      <c r="E1002" s="32"/>
      <c r="F1002" s="16"/>
      <c r="G1002" s="16"/>
      <c r="H1002" s="16"/>
      <c r="I1002" s="16"/>
      <c r="J1002" s="16"/>
      <c r="K1002" s="16"/>
      <c r="L1002" s="32"/>
      <c r="M1002" s="16"/>
      <c r="N1002" s="16"/>
      <c r="O1002" s="16"/>
      <c r="P1002" s="16"/>
      <c r="Y1002" s="20"/>
      <c r="Z1002" s="20"/>
      <c r="AA1002" s="20"/>
      <c r="AB1002" s="20"/>
      <c r="AC1002" s="20"/>
      <c r="AD1002" s="20"/>
    </row>
    <row r="1003" spans="3:30" s="1" customFormat="1">
      <c r="C1003" s="16"/>
      <c r="D1003" s="16"/>
      <c r="E1003" s="32"/>
      <c r="F1003" s="16"/>
      <c r="G1003" s="16"/>
      <c r="H1003" s="16"/>
      <c r="I1003" s="16"/>
      <c r="J1003" s="16"/>
      <c r="K1003" s="16"/>
      <c r="L1003" s="32"/>
      <c r="M1003" s="16"/>
      <c r="N1003" s="16"/>
      <c r="O1003" s="16"/>
      <c r="P1003" s="16"/>
      <c r="Y1003" s="20"/>
      <c r="Z1003" s="20"/>
      <c r="AA1003" s="20"/>
      <c r="AB1003" s="20"/>
      <c r="AC1003" s="20"/>
      <c r="AD1003" s="20"/>
    </row>
    <row r="1004" spans="3:30" s="1" customFormat="1">
      <c r="C1004" s="16"/>
      <c r="D1004" s="16"/>
      <c r="E1004" s="32"/>
      <c r="F1004" s="16"/>
      <c r="G1004" s="16"/>
      <c r="H1004" s="16"/>
      <c r="I1004" s="16"/>
      <c r="J1004" s="16"/>
      <c r="K1004" s="16"/>
      <c r="L1004" s="32"/>
      <c r="M1004" s="16"/>
      <c r="N1004" s="16"/>
      <c r="O1004" s="16"/>
      <c r="P1004" s="16"/>
      <c r="Y1004" s="20"/>
      <c r="Z1004" s="20"/>
      <c r="AA1004" s="20"/>
      <c r="AB1004" s="20"/>
      <c r="AC1004" s="20"/>
      <c r="AD1004" s="20"/>
    </row>
    <row r="1005" spans="3:30" s="1" customFormat="1">
      <c r="C1005" s="16"/>
      <c r="D1005" s="16"/>
      <c r="E1005" s="32"/>
      <c r="F1005" s="16"/>
      <c r="G1005" s="16"/>
      <c r="H1005" s="16"/>
      <c r="I1005" s="16"/>
      <c r="J1005" s="16"/>
      <c r="K1005" s="16"/>
      <c r="L1005" s="32"/>
      <c r="M1005" s="16"/>
      <c r="N1005" s="16"/>
      <c r="O1005" s="16"/>
      <c r="P1005" s="16"/>
      <c r="Y1005" s="20"/>
      <c r="Z1005" s="20"/>
      <c r="AA1005" s="20"/>
      <c r="AB1005" s="20"/>
      <c r="AC1005" s="20"/>
      <c r="AD1005" s="20"/>
    </row>
    <row r="1006" spans="3:30" s="1" customFormat="1">
      <c r="C1006" s="16"/>
      <c r="D1006" s="16"/>
      <c r="E1006" s="32"/>
      <c r="F1006" s="16"/>
      <c r="G1006" s="16"/>
      <c r="H1006" s="16"/>
      <c r="I1006" s="16"/>
      <c r="J1006" s="16"/>
      <c r="K1006" s="16"/>
      <c r="L1006" s="32"/>
      <c r="M1006" s="16"/>
      <c r="N1006" s="16"/>
      <c r="O1006" s="16"/>
      <c r="P1006" s="16"/>
      <c r="Y1006" s="20"/>
      <c r="Z1006" s="20"/>
      <c r="AA1006" s="20"/>
      <c r="AB1006" s="20"/>
      <c r="AC1006" s="20"/>
      <c r="AD1006" s="20"/>
    </row>
    <row r="1007" spans="3:30" s="1" customFormat="1">
      <c r="C1007" s="16"/>
      <c r="D1007" s="16"/>
      <c r="E1007" s="32"/>
      <c r="F1007" s="16"/>
      <c r="G1007" s="16"/>
      <c r="H1007" s="16"/>
      <c r="I1007" s="16"/>
      <c r="J1007" s="16"/>
      <c r="K1007" s="16"/>
      <c r="L1007" s="32"/>
      <c r="M1007" s="16"/>
      <c r="N1007" s="16"/>
      <c r="O1007" s="16"/>
      <c r="P1007" s="16"/>
      <c r="Y1007" s="20"/>
      <c r="Z1007" s="20"/>
      <c r="AA1007" s="20"/>
      <c r="AB1007" s="20"/>
      <c r="AC1007" s="20"/>
      <c r="AD1007" s="20"/>
    </row>
    <row r="1008" spans="3:30" s="1" customFormat="1">
      <c r="C1008" s="16"/>
      <c r="D1008" s="16"/>
      <c r="E1008" s="32"/>
      <c r="F1008" s="16"/>
      <c r="G1008" s="16"/>
      <c r="H1008" s="16"/>
      <c r="I1008" s="16"/>
      <c r="J1008" s="16"/>
      <c r="K1008" s="16"/>
      <c r="L1008" s="32"/>
      <c r="M1008" s="16"/>
      <c r="N1008" s="16"/>
      <c r="O1008" s="16"/>
      <c r="P1008" s="16"/>
      <c r="Y1008" s="20"/>
      <c r="Z1008" s="20"/>
      <c r="AA1008" s="20"/>
      <c r="AB1008" s="20"/>
      <c r="AC1008" s="20"/>
      <c r="AD1008" s="20"/>
    </row>
    <row r="1009" spans="3:30" s="1" customFormat="1">
      <c r="C1009" s="16"/>
      <c r="D1009" s="16"/>
      <c r="E1009" s="32"/>
      <c r="F1009" s="16"/>
      <c r="G1009" s="16"/>
      <c r="H1009" s="16"/>
      <c r="I1009" s="16"/>
      <c r="J1009" s="16"/>
      <c r="K1009" s="16"/>
      <c r="L1009" s="32"/>
      <c r="M1009" s="16"/>
      <c r="N1009" s="16"/>
      <c r="O1009" s="16"/>
      <c r="P1009" s="16"/>
      <c r="Y1009" s="20"/>
      <c r="Z1009" s="20"/>
      <c r="AA1009" s="20"/>
      <c r="AB1009" s="20"/>
      <c r="AC1009" s="20"/>
      <c r="AD1009" s="20"/>
    </row>
    <row r="1010" spans="3:30" s="1" customFormat="1">
      <c r="C1010" s="16"/>
      <c r="D1010" s="16"/>
      <c r="E1010" s="32"/>
      <c r="F1010" s="16"/>
      <c r="G1010" s="16"/>
      <c r="H1010" s="16"/>
      <c r="I1010" s="16"/>
      <c r="J1010" s="16"/>
      <c r="K1010" s="16"/>
      <c r="L1010" s="32"/>
      <c r="M1010" s="16"/>
      <c r="N1010" s="16"/>
      <c r="O1010" s="16"/>
      <c r="P1010" s="16"/>
      <c r="Y1010" s="20"/>
      <c r="Z1010" s="20"/>
      <c r="AA1010" s="20"/>
      <c r="AB1010" s="20"/>
      <c r="AC1010" s="20"/>
      <c r="AD1010" s="20"/>
    </row>
    <row r="1011" spans="3:30" s="1" customFormat="1">
      <c r="C1011" s="16"/>
      <c r="D1011" s="16"/>
      <c r="E1011" s="32"/>
      <c r="F1011" s="16"/>
      <c r="G1011" s="16"/>
      <c r="H1011" s="16"/>
      <c r="I1011" s="16"/>
      <c r="J1011" s="16"/>
      <c r="K1011" s="16"/>
      <c r="L1011" s="32"/>
      <c r="M1011" s="16"/>
      <c r="N1011" s="16"/>
      <c r="O1011" s="16"/>
      <c r="P1011" s="16"/>
      <c r="Y1011" s="20"/>
      <c r="Z1011" s="20"/>
      <c r="AA1011" s="20"/>
      <c r="AB1011" s="20"/>
      <c r="AC1011" s="20"/>
      <c r="AD1011" s="20"/>
    </row>
    <row r="1012" spans="3:30" s="1" customFormat="1">
      <c r="C1012" s="16"/>
      <c r="D1012" s="16"/>
      <c r="E1012" s="32"/>
      <c r="F1012" s="16"/>
      <c r="G1012" s="16"/>
      <c r="H1012" s="16"/>
      <c r="I1012" s="16"/>
      <c r="J1012" s="16"/>
      <c r="K1012" s="16"/>
      <c r="L1012" s="32"/>
      <c r="M1012" s="16"/>
      <c r="N1012" s="16"/>
      <c r="O1012" s="16"/>
      <c r="P1012" s="16"/>
      <c r="Y1012" s="20"/>
      <c r="Z1012" s="20"/>
      <c r="AA1012" s="20"/>
      <c r="AB1012" s="20"/>
      <c r="AC1012" s="20"/>
      <c r="AD1012" s="20"/>
    </row>
    <row r="1013" spans="3:30" s="1" customFormat="1">
      <c r="C1013" s="16"/>
      <c r="D1013" s="16"/>
      <c r="E1013" s="32"/>
      <c r="F1013" s="16"/>
      <c r="G1013" s="16"/>
      <c r="H1013" s="16"/>
      <c r="I1013" s="16"/>
      <c r="J1013" s="16"/>
      <c r="K1013" s="16"/>
      <c r="L1013" s="32"/>
      <c r="M1013" s="16"/>
      <c r="N1013" s="16"/>
      <c r="O1013" s="16"/>
      <c r="P1013" s="16"/>
      <c r="Y1013" s="20"/>
      <c r="Z1013" s="20"/>
      <c r="AA1013" s="20"/>
      <c r="AB1013" s="20"/>
      <c r="AC1013" s="20"/>
      <c r="AD1013" s="20"/>
    </row>
    <row r="1014" spans="3:30" s="1" customFormat="1">
      <c r="C1014" s="16"/>
      <c r="D1014" s="16"/>
      <c r="E1014" s="32"/>
      <c r="F1014" s="16"/>
      <c r="G1014" s="16"/>
      <c r="H1014" s="16"/>
      <c r="I1014" s="16"/>
      <c r="J1014" s="16"/>
      <c r="K1014" s="16"/>
      <c r="L1014" s="32"/>
      <c r="M1014" s="16"/>
      <c r="N1014" s="16"/>
      <c r="O1014" s="16"/>
      <c r="P1014" s="16"/>
      <c r="Y1014" s="20"/>
      <c r="Z1014" s="20"/>
      <c r="AA1014" s="20"/>
      <c r="AB1014" s="20"/>
      <c r="AC1014" s="20"/>
      <c r="AD1014" s="20"/>
    </row>
    <row r="1015" spans="3:30" s="1" customFormat="1">
      <c r="C1015" s="16"/>
      <c r="D1015" s="16"/>
      <c r="E1015" s="32"/>
      <c r="F1015" s="16"/>
      <c r="G1015" s="16"/>
      <c r="H1015" s="16"/>
      <c r="I1015" s="16"/>
      <c r="J1015" s="16"/>
      <c r="K1015" s="16"/>
      <c r="L1015" s="32"/>
      <c r="M1015" s="16"/>
      <c r="N1015" s="16"/>
      <c r="O1015" s="16"/>
      <c r="P1015" s="16"/>
      <c r="Y1015" s="20"/>
      <c r="Z1015" s="20"/>
      <c r="AA1015" s="20"/>
      <c r="AB1015" s="20"/>
      <c r="AC1015" s="20"/>
      <c r="AD1015" s="20"/>
    </row>
    <row r="1016" spans="3:30" s="1" customFormat="1">
      <c r="C1016" s="16"/>
      <c r="D1016" s="16"/>
      <c r="E1016" s="32"/>
      <c r="F1016" s="16"/>
      <c r="G1016" s="16"/>
      <c r="H1016" s="16"/>
      <c r="I1016" s="16"/>
      <c r="J1016" s="16"/>
      <c r="K1016" s="16"/>
      <c r="L1016" s="32"/>
      <c r="M1016" s="16"/>
      <c r="N1016" s="16"/>
      <c r="O1016" s="16"/>
      <c r="P1016" s="16"/>
      <c r="Y1016" s="20"/>
      <c r="Z1016" s="20"/>
      <c r="AA1016" s="20"/>
      <c r="AB1016" s="20"/>
      <c r="AC1016" s="20"/>
      <c r="AD1016" s="20"/>
    </row>
    <row r="1017" spans="3:30" s="1" customFormat="1">
      <c r="C1017" s="16"/>
      <c r="D1017" s="16"/>
      <c r="E1017" s="32"/>
      <c r="F1017" s="16"/>
      <c r="G1017" s="16"/>
      <c r="H1017" s="16"/>
      <c r="I1017" s="16"/>
      <c r="J1017" s="16"/>
      <c r="K1017" s="16"/>
      <c r="L1017" s="32"/>
      <c r="M1017" s="16"/>
      <c r="N1017" s="16"/>
      <c r="O1017" s="16"/>
      <c r="P1017" s="16"/>
      <c r="Y1017" s="20"/>
      <c r="Z1017" s="20"/>
      <c r="AA1017" s="20"/>
      <c r="AB1017" s="20"/>
      <c r="AC1017" s="20"/>
      <c r="AD1017" s="20"/>
    </row>
    <row r="1018" spans="3:30" s="1" customFormat="1">
      <c r="C1018" s="16"/>
      <c r="D1018" s="16"/>
      <c r="E1018" s="32"/>
      <c r="F1018" s="16"/>
      <c r="G1018" s="16"/>
      <c r="H1018" s="16"/>
      <c r="I1018" s="16"/>
      <c r="J1018" s="16"/>
      <c r="K1018" s="16"/>
      <c r="L1018" s="32"/>
      <c r="M1018" s="16"/>
      <c r="N1018" s="16"/>
      <c r="O1018" s="16"/>
      <c r="P1018" s="16"/>
      <c r="Y1018" s="20"/>
      <c r="Z1018" s="20"/>
      <c r="AA1018" s="20"/>
      <c r="AB1018" s="20"/>
      <c r="AC1018" s="20"/>
      <c r="AD1018" s="20"/>
    </row>
    <row r="1019" spans="3:30" s="1" customFormat="1">
      <c r="C1019" s="16"/>
      <c r="D1019" s="16"/>
      <c r="E1019" s="32"/>
      <c r="F1019" s="16"/>
      <c r="G1019" s="16"/>
      <c r="H1019" s="16"/>
      <c r="I1019" s="16"/>
      <c r="J1019" s="16"/>
      <c r="K1019" s="16"/>
      <c r="L1019" s="32"/>
      <c r="M1019" s="16"/>
      <c r="N1019" s="16"/>
      <c r="O1019" s="16"/>
      <c r="P1019" s="16"/>
      <c r="Y1019" s="20"/>
      <c r="Z1019" s="20"/>
      <c r="AA1019" s="20"/>
      <c r="AB1019" s="20"/>
      <c r="AC1019" s="20"/>
      <c r="AD1019" s="20"/>
    </row>
    <row r="1020" spans="3:30" s="1" customFormat="1">
      <c r="C1020" s="16"/>
      <c r="D1020" s="16"/>
      <c r="E1020" s="32"/>
      <c r="F1020" s="16"/>
      <c r="G1020" s="16"/>
      <c r="H1020" s="16"/>
      <c r="I1020" s="16"/>
      <c r="J1020" s="16"/>
      <c r="K1020" s="16"/>
      <c r="L1020" s="32"/>
      <c r="M1020" s="16"/>
      <c r="N1020" s="16"/>
      <c r="O1020" s="16"/>
      <c r="P1020" s="16"/>
      <c r="Y1020" s="20"/>
      <c r="Z1020" s="20"/>
      <c r="AA1020" s="20"/>
      <c r="AB1020" s="20"/>
      <c r="AC1020" s="20"/>
      <c r="AD1020" s="20"/>
    </row>
    <row r="1021" spans="3:30" s="1" customFormat="1">
      <c r="C1021" s="16"/>
      <c r="D1021" s="16"/>
      <c r="E1021" s="32"/>
      <c r="F1021" s="16"/>
      <c r="G1021" s="16"/>
      <c r="H1021" s="16"/>
      <c r="I1021" s="16"/>
      <c r="J1021" s="16"/>
      <c r="K1021" s="16"/>
      <c r="L1021" s="32"/>
      <c r="M1021" s="16"/>
      <c r="N1021" s="16"/>
      <c r="O1021" s="16"/>
      <c r="P1021" s="16"/>
      <c r="Y1021" s="20"/>
      <c r="Z1021" s="20"/>
      <c r="AA1021" s="20"/>
      <c r="AB1021" s="20"/>
      <c r="AC1021" s="20"/>
      <c r="AD1021" s="20"/>
    </row>
    <row r="1022" spans="3:30" s="1" customFormat="1">
      <c r="C1022" s="16"/>
      <c r="D1022" s="16"/>
      <c r="E1022" s="32"/>
      <c r="F1022" s="16"/>
      <c r="G1022" s="16"/>
      <c r="H1022" s="16"/>
      <c r="I1022" s="16"/>
      <c r="J1022" s="16"/>
      <c r="K1022" s="16"/>
      <c r="L1022" s="32"/>
      <c r="M1022" s="16"/>
      <c r="N1022" s="16"/>
      <c r="O1022" s="16"/>
      <c r="P1022" s="16"/>
      <c r="Y1022" s="20"/>
      <c r="Z1022" s="20"/>
      <c r="AA1022" s="20"/>
      <c r="AB1022" s="20"/>
      <c r="AC1022" s="20"/>
      <c r="AD1022" s="20"/>
    </row>
    <row r="1023" spans="3:30" s="1" customFormat="1">
      <c r="C1023" s="16"/>
      <c r="D1023" s="16"/>
      <c r="E1023" s="32"/>
      <c r="F1023" s="16"/>
      <c r="G1023" s="16"/>
      <c r="H1023" s="16"/>
      <c r="I1023" s="16"/>
      <c r="J1023" s="16"/>
      <c r="K1023" s="16"/>
      <c r="L1023" s="32"/>
      <c r="M1023" s="16"/>
      <c r="N1023" s="16"/>
      <c r="O1023" s="16"/>
      <c r="P1023" s="16"/>
      <c r="Y1023" s="20"/>
      <c r="Z1023" s="20"/>
      <c r="AA1023" s="20"/>
      <c r="AB1023" s="20"/>
      <c r="AC1023" s="20"/>
      <c r="AD1023" s="20"/>
    </row>
    <row r="1024" spans="3:30" s="1" customFormat="1">
      <c r="C1024" s="16"/>
      <c r="D1024" s="16"/>
      <c r="E1024" s="32"/>
      <c r="F1024" s="16"/>
      <c r="G1024" s="16"/>
      <c r="H1024" s="16"/>
      <c r="I1024" s="16"/>
      <c r="J1024" s="16"/>
      <c r="K1024" s="16"/>
      <c r="L1024" s="32"/>
      <c r="M1024" s="16"/>
      <c r="N1024" s="16"/>
      <c r="O1024" s="16"/>
      <c r="P1024" s="16"/>
      <c r="Y1024" s="20"/>
      <c r="Z1024" s="20"/>
      <c r="AA1024" s="20"/>
      <c r="AB1024" s="20"/>
      <c r="AC1024" s="20"/>
      <c r="AD1024" s="20"/>
    </row>
    <row r="1025" spans="3:30" s="1" customFormat="1">
      <c r="C1025" s="16"/>
      <c r="D1025" s="16"/>
      <c r="E1025" s="32"/>
      <c r="F1025" s="16"/>
      <c r="G1025" s="16"/>
      <c r="H1025" s="16"/>
      <c r="I1025" s="16"/>
      <c r="J1025" s="16"/>
      <c r="K1025" s="16"/>
      <c r="L1025" s="32"/>
      <c r="M1025" s="16"/>
      <c r="N1025" s="16"/>
      <c r="O1025" s="16"/>
      <c r="P1025" s="16"/>
      <c r="Y1025" s="20"/>
      <c r="Z1025" s="20"/>
      <c r="AA1025" s="20"/>
      <c r="AB1025" s="20"/>
      <c r="AC1025" s="20"/>
      <c r="AD1025" s="20"/>
    </row>
    <row r="1026" spans="3:30" s="1" customFormat="1">
      <c r="C1026" s="16"/>
      <c r="D1026" s="16"/>
      <c r="E1026" s="32"/>
      <c r="F1026" s="16"/>
      <c r="G1026" s="16"/>
      <c r="H1026" s="16"/>
      <c r="I1026" s="16"/>
      <c r="J1026" s="16"/>
      <c r="K1026" s="16"/>
      <c r="L1026" s="32"/>
      <c r="M1026" s="16"/>
      <c r="N1026" s="16"/>
      <c r="O1026" s="16"/>
      <c r="P1026" s="16"/>
      <c r="Y1026" s="20"/>
      <c r="Z1026" s="20"/>
      <c r="AA1026" s="20"/>
      <c r="AB1026" s="20"/>
      <c r="AC1026" s="20"/>
      <c r="AD1026" s="20"/>
    </row>
    <row r="1027" spans="3:30" s="1" customFormat="1">
      <c r="C1027" s="16"/>
      <c r="D1027" s="16"/>
      <c r="E1027" s="32"/>
      <c r="F1027" s="16"/>
      <c r="G1027" s="16"/>
      <c r="H1027" s="16"/>
      <c r="I1027" s="16"/>
      <c r="J1027" s="16"/>
      <c r="K1027" s="16"/>
      <c r="L1027" s="32"/>
      <c r="M1027" s="16"/>
      <c r="N1027" s="16"/>
      <c r="O1027" s="16"/>
      <c r="P1027" s="16"/>
      <c r="Y1027" s="20"/>
      <c r="Z1027" s="20"/>
      <c r="AA1027" s="20"/>
      <c r="AB1027" s="20"/>
      <c r="AC1027" s="20"/>
      <c r="AD1027" s="20"/>
    </row>
    <row r="1028" spans="3:30" s="1" customFormat="1">
      <c r="C1028" s="16"/>
      <c r="D1028" s="16"/>
      <c r="E1028" s="32"/>
      <c r="F1028" s="16"/>
      <c r="G1028" s="16"/>
      <c r="H1028" s="16"/>
      <c r="I1028" s="16"/>
      <c r="J1028" s="16"/>
      <c r="K1028" s="16"/>
      <c r="L1028" s="32"/>
      <c r="M1028" s="16"/>
      <c r="N1028" s="16"/>
      <c r="O1028" s="16"/>
      <c r="P1028" s="16"/>
      <c r="Y1028" s="20"/>
      <c r="Z1028" s="20"/>
      <c r="AA1028" s="20"/>
      <c r="AB1028" s="20"/>
      <c r="AC1028" s="20"/>
      <c r="AD1028" s="20"/>
    </row>
    <row r="1029" spans="3:30" s="1" customFormat="1">
      <c r="C1029" s="16"/>
      <c r="D1029" s="16"/>
      <c r="E1029" s="32"/>
      <c r="F1029" s="16"/>
      <c r="G1029" s="16"/>
      <c r="H1029" s="16"/>
      <c r="I1029" s="16"/>
      <c r="J1029" s="16"/>
      <c r="K1029" s="16"/>
      <c r="L1029" s="32"/>
      <c r="M1029" s="16"/>
      <c r="N1029" s="16"/>
      <c r="O1029" s="16"/>
      <c r="P1029" s="16"/>
      <c r="Y1029" s="20"/>
      <c r="Z1029" s="20"/>
      <c r="AA1029" s="20"/>
      <c r="AB1029" s="20"/>
      <c r="AC1029" s="20"/>
      <c r="AD1029" s="20"/>
    </row>
    <row r="1030" spans="3:30" s="1" customFormat="1">
      <c r="C1030" s="16"/>
      <c r="D1030" s="16"/>
      <c r="E1030" s="32"/>
      <c r="F1030" s="16"/>
      <c r="G1030" s="16"/>
      <c r="H1030" s="16"/>
      <c r="I1030" s="16"/>
      <c r="J1030" s="16"/>
      <c r="K1030" s="16"/>
      <c r="L1030" s="32"/>
      <c r="M1030" s="16"/>
      <c r="N1030" s="16"/>
      <c r="O1030" s="16"/>
      <c r="P1030" s="16"/>
      <c r="Y1030" s="20"/>
      <c r="Z1030" s="20"/>
      <c r="AA1030" s="20"/>
      <c r="AB1030" s="20"/>
      <c r="AC1030" s="20"/>
      <c r="AD1030" s="20"/>
    </row>
    <row r="1031" spans="3:30" s="1" customFormat="1">
      <c r="C1031" s="16"/>
      <c r="D1031" s="16"/>
      <c r="E1031" s="32"/>
      <c r="F1031" s="16"/>
      <c r="G1031" s="16"/>
      <c r="H1031" s="16"/>
      <c r="I1031" s="16"/>
      <c r="J1031" s="16"/>
      <c r="K1031" s="16"/>
      <c r="L1031" s="32"/>
      <c r="M1031" s="16"/>
      <c r="N1031" s="16"/>
      <c r="O1031" s="16"/>
      <c r="P1031" s="16"/>
      <c r="Y1031" s="20"/>
      <c r="Z1031" s="20"/>
      <c r="AA1031" s="20"/>
      <c r="AB1031" s="20"/>
      <c r="AC1031" s="20"/>
      <c r="AD1031" s="20"/>
    </row>
    <row r="1032" spans="3:30" s="1" customFormat="1">
      <c r="C1032" s="16"/>
      <c r="D1032" s="16"/>
      <c r="E1032" s="32"/>
      <c r="F1032" s="16"/>
      <c r="G1032" s="16"/>
      <c r="H1032" s="16"/>
      <c r="I1032" s="16"/>
      <c r="J1032" s="16"/>
      <c r="K1032" s="16"/>
      <c r="L1032" s="32"/>
      <c r="M1032" s="16"/>
      <c r="N1032" s="16"/>
      <c r="O1032" s="16"/>
      <c r="P1032" s="16"/>
      <c r="Y1032" s="20"/>
      <c r="Z1032" s="20"/>
      <c r="AA1032" s="20"/>
      <c r="AB1032" s="20"/>
      <c r="AC1032" s="20"/>
      <c r="AD1032" s="20"/>
    </row>
    <row r="1033" spans="3:30" s="1" customFormat="1">
      <c r="C1033" s="16"/>
      <c r="D1033" s="16"/>
      <c r="E1033" s="32"/>
      <c r="F1033" s="16"/>
      <c r="G1033" s="16"/>
      <c r="H1033" s="16"/>
      <c r="I1033" s="16"/>
      <c r="J1033" s="16"/>
      <c r="K1033" s="16"/>
      <c r="L1033" s="32"/>
      <c r="M1033" s="16"/>
      <c r="N1033" s="16"/>
      <c r="O1033" s="16"/>
      <c r="P1033" s="16"/>
      <c r="Y1033" s="20"/>
      <c r="Z1033" s="20"/>
      <c r="AA1033" s="20"/>
      <c r="AB1033" s="20"/>
      <c r="AC1033" s="20"/>
      <c r="AD1033" s="20"/>
    </row>
    <row r="1034" spans="3:30" s="1" customFormat="1">
      <c r="C1034" s="16"/>
      <c r="D1034" s="16"/>
      <c r="E1034" s="32"/>
      <c r="F1034" s="16"/>
      <c r="G1034" s="16"/>
      <c r="H1034" s="16"/>
      <c r="I1034" s="16"/>
      <c r="J1034" s="16"/>
      <c r="K1034" s="16"/>
      <c r="L1034" s="32"/>
      <c r="M1034" s="16"/>
      <c r="N1034" s="16"/>
      <c r="O1034" s="16"/>
      <c r="P1034" s="16"/>
      <c r="Y1034" s="20"/>
      <c r="Z1034" s="20"/>
      <c r="AA1034" s="20"/>
      <c r="AB1034" s="20"/>
      <c r="AC1034" s="20"/>
      <c r="AD1034" s="20"/>
    </row>
    <row r="1035" spans="3:30" s="1" customFormat="1">
      <c r="C1035" s="16"/>
      <c r="D1035" s="16"/>
      <c r="E1035" s="32"/>
      <c r="F1035" s="16"/>
      <c r="G1035" s="16"/>
      <c r="H1035" s="16"/>
      <c r="I1035" s="16"/>
      <c r="J1035" s="16"/>
      <c r="K1035" s="16"/>
      <c r="L1035" s="32"/>
      <c r="M1035" s="16"/>
      <c r="N1035" s="16"/>
      <c r="O1035" s="16"/>
      <c r="P1035" s="16"/>
      <c r="Y1035" s="20"/>
      <c r="Z1035" s="20"/>
      <c r="AA1035" s="20"/>
      <c r="AB1035" s="20"/>
      <c r="AC1035" s="20"/>
      <c r="AD1035" s="20"/>
    </row>
    <row r="1036" spans="3:30" s="1" customFormat="1">
      <c r="C1036" s="16"/>
      <c r="D1036" s="16"/>
      <c r="E1036" s="32"/>
      <c r="F1036" s="16"/>
      <c r="G1036" s="16"/>
      <c r="H1036" s="16"/>
      <c r="I1036" s="16"/>
      <c r="J1036" s="16"/>
      <c r="K1036" s="16"/>
      <c r="L1036" s="32"/>
      <c r="M1036" s="16"/>
      <c r="N1036" s="16"/>
      <c r="O1036" s="16"/>
      <c r="P1036" s="16"/>
      <c r="Y1036" s="20"/>
      <c r="Z1036" s="20"/>
      <c r="AA1036" s="20"/>
      <c r="AB1036" s="20"/>
      <c r="AC1036" s="20"/>
      <c r="AD1036" s="20"/>
    </row>
    <row r="1037" spans="3:30" s="1" customFormat="1">
      <c r="C1037" s="16"/>
      <c r="D1037" s="16"/>
      <c r="E1037" s="32"/>
      <c r="F1037" s="16"/>
      <c r="G1037" s="16"/>
      <c r="H1037" s="16"/>
      <c r="I1037" s="16"/>
      <c r="J1037" s="16"/>
      <c r="K1037" s="16"/>
      <c r="L1037" s="32"/>
      <c r="M1037" s="16"/>
      <c r="N1037" s="16"/>
      <c r="O1037" s="16"/>
      <c r="P1037" s="16"/>
      <c r="Y1037" s="20"/>
      <c r="Z1037" s="20"/>
      <c r="AA1037" s="20"/>
      <c r="AB1037" s="20"/>
      <c r="AC1037" s="20"/>
      <c r="AD1037" s="20"/>
    </row>
    <row r="1038" spans="3:30" s="1" customFormat="1">
      <c r="C1038" s="16"/>
      <c r="D1038" s="16"/>
      <c r="E1038" s="32"/>
      <c r="F1038" s="16"/>
      <c r="G1038" s="16"/>
      <c r="H1038" s="16"/>
      <c r="I1038" s="16"/>
      <c r="J1038" s="16"/>
      <c r="K1038" s="16"/>
      <c r="L1038" s="32"/>
      <c r="M1038" s="16"/>
      <c r="N1038" s="16"/>
      <c r="O1038" s="16"/>
      <c r="P1038" s="16"/>
      <c r="Y1038" s="20"/>
      <c r="Z1038" s="20"/>
      <c r="AA1038" s="20"/>
      <c r="AB1038" s="20"/>
      <c r="AC1038" s="20"/>
      <c r="AD1038" s="20"/>
    </row>
    <row r="1039" spans="3:30" s="1" customFormat="1">
      <c r="C1039" s="16"/>
      <c r="D1039" s="16"/>
      <c r="E1039" s="32"/>
      <c r="F1039" s="16"/>
      <c r="G1039" s="16"/>
      <c r="H1039" s="16"/>
      <c r="I1039" s="16"/>
      <c r="J1039" s="16"/>
      <c r="K1039" s="16"/>
      <c r="L1039" s="32"/>
      <c r="M1039" s="16"/>
      <c r="N1039" s="16"/>
      <c r="O1039" s="16"/>
      <c r="P1039" s="16"/>
      <c r="Y1039" s="20"/>
      <c r="Z1039" s="20"/>
      <c r="AA1039" s="20"/>
      <c r="AB1039" s="20"/>
      <c r="AC1039" s="20"/>
      <c r="AD1039" s="20"/>
    </row>
    <row r="1040" spans="3:30" s="1" customFormat="1">
      <c r="C1040" s="16"/>
      <c r="D1040" s="16"/>
      <c r="E1040" s="32"/>
      <c r="F1040" s="16"/>
      <c r="G1040" s="16"/>
      <c r="H1040" s="16"/>
      <c r="I1040" s="16"/>
      <c r="J1040" s="16"/>
      <c r="K1040" s="16"/>
      <c r="L1040" s="32"/>
      <c r="M1040" s="16"/>
      <c r="N1040" s="16"/>
      <c r="O1040" s="16"/>
      <c r="P1040" s="16"/>
      <c r="Y1040" s="20"/>
      <c r="Z1040" s="20"/>
      <c r="AA1040" s="20"/>
      <c r="AB1040" s="20"/>
      <c r="AC1040" s="20"/>
      <c r="AD1040" s="20"/>
    </row>
    <row r="1041" spans="3:30" s="1" customFormat="1">
      <c r="C1041" s="16"/>
      <c r="D1041" s="16"/>
      <c r="E1041" s="32"/>
      <c r="F1041" s="16"/>
      <c r="G1041" s="16"/>
      <c r="H1041" s="16"/>
      <c r="I1041" s="16"/>
      <c r="J1041" s="16"/>
      <c r="K1041" s="16"/>
      <c r="L1041" s="32"/>
      <c r="M1041" s="16"/>
      <c r="N1041" s="16"/>
      <c r="O1041" s="16"/>
      <c r="P1041" s="16"/>
      <c r="Y1041" s="20"/>
      <c r="Z1041" s="20"/>
      <c r="AA1041" s="20"/>
      <c r="AB1041" s="20"/>
      <c r="AC1041" s="20"/>
      <c r="AD1041" s="20"/>
    </row>
    <row r="1042" spans="3:30" s="1" customFormat="1">
      <c r="C1042" s="16"/>
      <c r="D1042" s="16"/>
      <c r="E1042" s="32"/>
      <c r="F1042" s="16"/>
      <c r="G1042" s="16"/>
      <c r="H1042" s="16"/>
      <c r="I1042" s="16"/>
      <c r="J1042" s="16"/>
      <c r="K1042" s="16"/>
      <c r="L1042" s="32"/>
      <c r="M1042" s="16"/>
      <c r="N1042" s="16"/>
      <c r="O1042" s="16"/>
      <c r="P1042" s="16"/>
      <c r="Y1042" s="20"/>
      <c r="Z1042" s="20"/>
      <c r="AA1042" s="20"/>
      <c r="AB1042" s="20"/>
      <c r="AC1042" s="20"/>
      <c r="AD1042" s="20"/>
    </row>
    <row r="1043" spans="3:30" s="1" customFormat="1">
      <c r="C1043" s="16"/>
      <c r="D1043" s="16"/>
      <c r="E1043" s="32"/>
      <c r="F1043" s="16"/>
      <c r="G1043" s="16"/>
      <c r="H1043" s="16"/>
      <c r="I1043" s="16"/>
      <c r="J1043" s="16"/>
      <c r="K1043" s="16"/>
      <c r="L1043" s="32"/>
      <c r="M1043" s="16"/>
      <c r="N1043" s="16"/>
      <c r="O1043" s="16"/>
      <c r="P1043" s="16"/>
      <c r="Y1043" s="20"/>
      <c r="Z1043" s="20"/>
      <c r="AA1043" s="20"/>
      <c r="AB1043" s="20"/>
      <c r="AC1043" s="20"/>
      <c r="AD1043" s="20"/>
    </row>
    <row r="1044" spans="3:30" s="1" customFormat="1">
      <c r="C1044" s="16"/>
      <c r="D1044" s="16"/>
      <c r="E1044" s="32"/>
      <c r="F1044" s="16"/>
      <c r="G1044" s="16"/>
      <c r="H1044" s="16"/>
      <c r="I1044" s="16"/>
      <c r="J1044" s="16"/>
      <c r="K1044" s="16"/>
      <c r="L1044" s="32"/>
      <c r="M1044" s="16"/>
      <c r="N1044" s="16"/>
      <c r="O1044" s="16"/>
      <c r="P1044" s="16"/>
      <c r="Y1044" s="20"/>
      <c r="Z1044" s="20"/>
      <c r="AA1044" s="20"/>
      <c r="AB1044" s="20"/>
      <c r="AC1044" s="20"/>
      <c r="AD1044" s="20"/>
    </row>
    <row r="1045" spans="3:30" s="1" customFormat="1">
      <c r="C1045" s="16"/>
      <c r="D1045" s="16"/>
      <c r="E1045" s="32"/>
      <c r="F1045" s="16"/>
      <c r="G1045" s="16"/>
      <c r="H1045" s="16"/>
      <c r="I1045" s="16"/>
      <c r="J1045" s="16"/>
      <c r="K1045" s="16"/>
      <c r="L1045" s="32"/>
      <c r="M1045" s="16"/>
      <c r="N1045" s="16"/>
      <c r="O1045" s="16"/>
      <c r="P1045" s="16"/>
      <c r="Y1045" s="20"/>
      <c r="Z1045" s="20"/>
      <c r="AA1045" s="20"/>
      <c r="AB1045" s="20"/>
      <c r="AC1045" s="20"/>
      <c r="AD1045" s="20"/>
    </row>
    <row r="1046" spans="3:30" s="1" customFormat="1">
      <c r="C1046" s="16"/>
      <c r="D1046" s="16"/>
      <c r="E1046" s="32"/>
      <c r="F1046" s="16"/>
      <c r="G1046" s="16"/>
      <c r="H1046" s="16"/>
      <c r="I1046" s="16"/>
      <c r="J1046" s="16"/>
      <c r="K1046" s="16"/>
      <c r="L1046" s="32"/>
      <c r="M1046" s="16"/>
      <c r="N1046" s="16"/>
      <c r="O1046" s="16"/>
      <c r="P1046" s="16"/>
      <c r="Y1046" s="20"/>
      <c r="Z1046" s="20"/>
      <c r="AA1046" s="20"/>
      <c r="AB1046" s="20"/>
      <c r="AC1046" s="20"/>
      <c r="AD1046" s="20"/>
    </row>
    <row r="1047" spans="3:30" s="1" customFormat="1">
      <c r="C1047" s="16"/>
      <c r="D1047" s="16"/>
      <c r="E1047" s="32"/>
      <c r="F1047" s="16"/>
      <c r="G1047" s="16"/>
      <c r="H1047" s="16"/>
      <c r="I1047" s="16"/>
      <c r="J1047" s="16"/>
      <c r="K1047" s="16"/>
      <c r="L1047" s="32"/>
      <c r="M1047" s="16"/>
      <c r="N1047" s="16"/>
      <c r="O1047" s="16"/>
      <c r="P1047" s="16"/>
      <c r="Y1047" s="20"/>
      <c r="Z1047" s="20"/>
      <c r="AA1047" s="20"/>
      <c r="AB1047" s="20"/>
      <c r="AC1047" s="20"/>
      <c r="AD1047" s="20"/>
    </row>
    <row r="1048" spans="3:30" s="1" customFormat="1">
      <c r="C1048" s="16"/>
      <c r="D1048" s="16"/>
      <c r="E1048" s="32"/>
      <c r="F1048" s="16"/>
      <c r="G1048" s="16"/>
      <c r="H1048" s="16"/>
      <c r="I1048" s="16"/>
      <c r="J1048" s="16"/>
      <c r="K1048" s="16"/>
      <c r="L1048" s="32"/>
      <c r="M1048" s="16"/>
      <c r="N1048" s="16"/>
      <c r="O1048" s="16"/>
      <c r="P1048" s="16"/>
      <c r="Y1048" s="20"/>
      <c r="Z1048" s="20"/>
      <c r="AA1048" s="20"/>
      <c r="AB1048" s="20"/>
      <c r="AC1048" s="20"/>
      <c r="AD1048" s="20"/>
    </row>
    <row r="1049" spans="3:30" s="1" customFormat="1">
      <c r="C1049" s="16"/>
      <c r="D1049" s="16"/>
      <c r="E1049" s="32"/>
      <c r="F1049" s="16"/>
      <c r="G1049" s="16"/>
      <c r="H1049" s="16"/>
      <c r="I1049" s="16"/>
      <c r="J1049" s="16"/>
      <c r="K1049" s="16"/>
      <c r="L1049" s="32"/>
      <c r="M1049" s="16"/>
      <c r="N1049" s="16"/>
      <c r="O1049" s="16"/>
      <c r="P1049" s="16"/>
      <c r="Y1049" s="20"/>
      <c r="Z1049" s="20"/>
      <c r="AA1049" s="20"/>
      <c r="AB1049" s="20"/>
      <c r="AC1049" s="20"/>
      <c r="AD1049" s="20"/>
    </row>
    <row r="1050" spans="3:30" s="1" customFormat="1">
      <c r="C1050" s="16"/>
      <c r="D1050" s="16"/>
      <c r="E1050" s="32"/>
      <c r="F1050" s="16"/>
      <c r="G1050" s="16"/>
      <c r="H1050" s="16"/>
      <c r="I1050" s="16"/>
      <c r="J1050" s="16"/>
      <c r="K1050" s="16"/>
      <c r="L1050" s="32"/>
      <c r="M1050" s="16"/>
      <c r="N1050" s="16"/>
      <c r="O1050" s="16"/>
      <c r="P1050" s="16"/>
      <c r="Y1050" s="20"/>
      <c r="Z1050" s="20"/>
      <c r="AA1050" s="20"/>
      <c r="AB1050" s="20"/>
      <c r="AC1050" s="20"/>
      <c r="AD1050" s="20"/>
    </row>
    <row r="1051" spans="3:30" s="1" customFormat="1">
      <c r="C1051" s="16"/>
      <c r="D1051" s="16"/>
      <c r="E1051" s="32"/>
      <c r="F1051" s="16"/>
      <c r="G1051" s="16"/>
      <c r="H1051" s="16"/>
      <c r="I1051" s="16"/>
      <c r="J1051" s="16"/>
      <c r="K1051" s="16"/>
      <c r="L1051" s="32"/>
      <c r="M1051" s="16"/>
      <c r="N1051" s="16"/>
      <c r="O1051" s="16"/>
      <c r="P1051" s="16"/>
      <c r="Y1051" s="20"/>
      <c r="Z1051" s="20"/>
      <c r="AA1051" s="20"/>
      <c r="AB1051" s="20"/>
      <c r="AC1051" s="20"/>
      <c r="AD1051" s="20"/>
    </row>
    <row r="1052" spans="3:30" s="1" customFormat="1">
      <c r="C1052" s="16"/>
      <c r="D1052" s="16"/>
      <c r="E1052" s="32"/>
      <c r="F1052" s="16"/>
      <c r="G1052" s="16"/>
      <c r="H1052" s="16"/>
      <c r="I1052" s="16"/>
      <c r="J1052" s="16"/>
      <c r="K1052" s="16"/>
      <c r="L1052" s="32"/>
      <c r="M1052" s="16"/>
      <c r="N1052" s="16"/>
      <c r="O1052" s="16"/>
      <c r="P1052" s="16"/>
      <c r="Y1052" s="20"/>
      <c r="Z1052" s="20"/>
      <c r="AA1052" s="20"/>
      <c r="AB1052" s="20"/>
      <c r="AC1052" s="20"/>
      <c r="AD1052" s="20"/>
    </row>
    <row r="1053" spans="3:30" s="1" customFormat="1">
      <c r="C1053" s="16"/>
      <c r="D1053" s="16"/>
      <c r="E1053" s="32"/>
      <c r="F1053" s="16"/>
      <c r="G1053" s="16"/>
      <c r="H1053" s="16"/>
      <c r="I1053" s="16"/>
      <c r="J1053" s="16"/>
      <c r="K1053" s="16"/>
      <c r="L1053" s="32"/>
      <c r="M1053" s="16"/>
      <c r="N1053" s="16"/>
      <c r="O1053" s="16"/>
      <c r="P1053" s="16"/>
      <c r="Y1053" s="20"/>
      <c r="Z1053" s="20"/>
      <c r="AA1053" s="20"/>
      <c r="AB1053" s="20"/>
      <c r="AC1053" s="20"/>
      <c r="AD1053" s="20"/>
    </row>
    <row r="1054" spans="3:30" s="1" customFormat="1">
      <c r="C1054" s="16"/>
      <c r="D1054" s="16"/>
      <c r="E1054" s="32"/>
      <c r="F1054" s="16"/>
      <c r="G1054" s="16"/>
      <c r="H1054" s="16"/>
      <c r="I1054" s="16"/>
      <c r="J1054" s="16"/>
      <c r="K1054" s="16"/>
      <c r="L1054" s="32"/>
      <c r="M1054" s="16"/>
      <c r="N1054" s="16"/>
      <c r="O1054" s="16"/>
      <c r="P1054" s="16"/>
      <c r="Y1054" s="20"/>
      <c r="Z1054" s="20"/>
      <c r="AA1054" s="20"/>
      <c r="AB1054" s="20"/>
      <c r="AC1054" s="20"/>
      <c r="AD1054" s="20"/>
    </row>
    <row r="1055" spans="3:30" s="1" customFormat="1">
      <c r="C1055" s="16"/>
      <c r="D1055" s="16"/>
      <c r="E1055" s="32"/>
      <c r="F1055" s="16"/>
      <c r="G1055" s="16"/>
      <c r="H1055" s="16"/>
      <c r="I1055" s="16"/>
      <c r="J1055" s="16"/>
      <c r="K1055" s="16"/>
      <c r="L1055" s="32"/>
      <c r="M1055" s="16"/>
      <c r="N1055" s="16"/>
      <c r="O1055" s="16"/>
      <c r="P1055" s="16"/>
      <c r="Y1055" s="20"/>
      <c r="Z1055" s="20"/>
      <c r="AA1055" s="20"/>
      <c r="AB1055" s="20"/>
      <c r="AC1055" s="20"/>
      <c r="AD1055" s="20"/>
    </row>
    <row r="1056" spans="3:30" s="1" customFormat="1">
      <c r="C1056" s="16"/>
      <c r="D1056" s="16"/>
      <c r="E1056" s="32"/>
      <c r="F1056" s="16"/>
      <c r="G1056" s="16"/>
      <c r="H1056" s="16"/>
      <c r="I1056" s="16"/>
      <c r="J1056" s="16"/>
      <c r="K1056" s="16"/>
      <c r="L1056" s="32"/>
      <c r="M1056" s="16"/>
      <c r="N1056" s="16"/>
      <c r="O1056" s="16"/>
      <c r="P1056" s="16"/>
      <c r="Y1056" s="20"/>
      <c r="Z1056" s="20"/>
      <c r="AA1056" s="20"/>
      <c r="AB1056" s="20"/>
      <c r="AC1056" s="20"/>
      <c r="AD1056" s="20"/>
    </row>
    <row r="1057" spans="3:30" s="1" customFormat="1">
      <c r="C1057" s="16"/>
      <c r="D1057" s="16"/>
      <c r="E1057" s="32"/>
      <c r="F1057" s="16"/>
      <c r="G1057" s="16"/>
      <c r="H1057" s="16"/>
      <c r="I1057" s="16"/>
      <c r="J1057" s="16"/>
      <c r="K1057" s="16"/>
      <c r="L1057" s="32"/>
      <c r="M1057" s="16"/>
      <c r="N1057" s="16"/>
      <c r="O1057" s="16"/>
      <c r="P1057" s="16"/>
      <c r="Y1057" s="20"/>
      <c r="Z1057" s="20"/>
      <c r="AA1057" s="20"/>
      <c r="AB1057" s="20"/>
      <c r="AC1057" s="20"/>
      <c r="AD1057" s="20"/>
    </row>
    <row r="1058" spans="3:30" s="1" customFormat="1">
      <c r="C1058" s="16"/>
      <c r="D1058" s="16"/>
      <c r="E1058" s="32"/>
      <c r="F1058" s="16"/>
      <c r="G1058" s="16"/>
      <c r="H1058" s="16"/>
      <c r="I1058" s="16"/>
      <c r="J1058" s="16"/>
      <c r="K1058" s="16"/>
      <c r="L1058" s="32"/>
      <c r="M1058" s="16"/>
      <c r="N1058" s="16"/>
      <c r="O1058" s="16"/>
      <c r="P1058" s="16"/>
      <c r="Y1058" s="20"/>
      <c r="Z1058" s="20"/>
      <c r="AA1058" s="20"/>
      <c r="AB1058" s="20"/>
      <c r="AC1058" s="20"/>
      <c r="AD1058" s="20"/>
    </row>
    <row r="1059" spans="3:30" s="1" customFormat="1">
      <c r="C1059" s="16"/>
      <c r="D1059" s="16"/>
      <c r="E1059" s="32"/>
      <c r="F1059" s="16"/>
      <c r="G1059" s="16"/>
      <c r="H1059" s="16"/>
      <c r="I1059" s="16"/>
      <c r="J1059" s="16"/>
      <c r="K1059" s="16"/>
      <c r="L1059" s="32"/>
      <c r="M1059" s="16"/>
      <c r="N1059" s="16"/>
      <c r="O1059" s="16"/>
      <c r="P1059" s="16"/>
      <c r="Y1059" s="20"/>
      <c r="Z1059" s="20"/>
      <c r="AA1059" s="20"/>
      <c r="AB1059" s="20"/>
      <c r="AC1059" s="20"/>
      <c r="AD1059" s="20"/>
    </row>
    <row r="1060" spans="3:30" s="1" customFormat="1">
      <c r="C1060" s="16"/>
      <c r="D1060" s="16"/>
      <c r="E1060" s="32"/>
      <c r="F1060" s="16"/>
      <c r="G1060" s="16"/>
      <c r="H1060" s="16"/>
      <c r="I1060" s="16"/>
      <c r="J1060" s="16"/>
      <c r="K1060" s="16"/>
      <c r="L1060" s="32"/>
      <c r="M1060" s="16"/>
      <c r="N1060" s="16"/>
      <c r="O1060" s="16"/>
      <c r="P1060" s="16"/>
      <c r="Y1060" s="20"/>
      <c r="Z1060" s="20"/>
      <c r="AA1060" s="20"/>
      <c r="AB1060" s="20"/>
      <c r="AC1060" s="20"/>
      <c r="AD1060" s="20"/>
    </row>
    <row r="1061" spans="3:30" s="1" customFormat="1">
      <c r="C1061" s="16"/>
      <c r="D1061" s="16"/>
      <c r="E1061" s="32"/>
      <c r="F1061" s="16"/>
      <c r="G1061" s="16"/>
      <c r="H1061" s="16"/>
      <c r="I1061" s="16"/>
      <c r="J1061" s="16"/>
      <c r="K1061" s="16"/>
      <c r="L1061" s="32"/>
      <c r="M1061" s="16"/>
      <c r="N1061" s="16"/>
      <c r="O1061" s="16"/>
      <c r="P1061" s="16"/>
      <c r="Y1061" s="20"/>
      <c r="Z1061" s="20"/>
      <c r="AA1061" s="20"/>
      <c r="AB1061" s="20"/>
      <c r="AC1061" s="20"/>
      <c r="AD1061" s="20"/>
    </row>
    <row r="1062" spans="3:30" s="1" customFormat="1">
      <c r="C1062" s="16"/>
      <c r="D1062" s="16"/>
      <c r="E1062" s="32"/>
      <c r="F1062" s="16"/>
      <c r="G1062" s="16"/>
      <c r="H1062" s="16"/>
      <c r="I1062" s="16"/>
      <c r="J1062" s="16"/>
      <c r="K1062" s="16"/>
      <c r="L1062" s="32"/>
      <c r="M1062" s="16"/>
      <c r="N1062" s="16"/>
      <c r="O1062" s="16"/>
      <c r="P1062" s="16"/>
      <c r="Y1062" s="20"/>
      <c r="Z1062" s="20"/>
      <c r="AA1062" s="20"/>
      <c r="AB1062" s="20"/>
      <c r="AC1062" s="20"/>
      <c r="AD1062" s="20"/>
    </row>
    <row r="1063" spans="3:30" s="1" customFormat="1">
      <c r="C1063" s="16"/>
      <c r="D1063" s="16"/>
      <c r="E1063" s="32"/>
      <c r="F1063" s="16"/>
      <c r="G1063" s="16"/>
      <c r="H1063" s="16"/>
      <c r="I1063" s="16"/>
      <c r="J1063" s="16"/>
      <c r="K1063" s="16"/>
      <c r="L1063" s="32"/>
      <c r="M1063" s="16"/>
      <c r="N1063" s="16"/>
      <c r="O1063" s="16"/>
      <c r="P1063" s="16"/>
      <c r="Y1063" s="20"/>
      <c r="Z1063" s="20"/>
      <c r="AA1063" s="20"/>
      <c r="AB1063" s="20"/>
      <c r="AC1063" s="20"/>
      <c r="AD1063" s="20"/>
    </row>
    <row r="1064" spans="3:30" s="1" customFormat="1">
      <c r="C1064" s="16"/>
      <c r="D1064" s="16"/>
      <c r="E1064" s="32"/>
      <c r="F1064" s="16"/>
      <c r="G1064" s="16"/>
      <c r="H1064" s="16"/>
      <c r="I1064" s="16"/>
      <c r="J1064" s="16"/>
      <c r="K1064" s="16"/>
      <c r="L1064" s="32"/>
      <c r="M1064" s="16"/>
      <c r="N1064" s="16"/>
      <c r="O1064" s="16"/>
      <c r="P1064" s="16"/>
      <c r="Y1064" s="20"/>
      <c r="Z1064" s="20"/>
      <c r="AA1064" s="20"/>
      <c r="AB1064" s="20"/>
      <c r="AC1064" s="20"/>
      <c r="AD1064" s="20"/>
    </row>
    <row r="1065" spans="3:30" s="1" customFormat="1">
      <c r="C1065" s="16"/>
      <c r="D1065" s="16"/>
      <c r="E1065" s="32"/>
      <c r="F1065" s="16"/>
      <c r="G1065" s="16"/>
      <c r="H1065" s="16"/>
      <c r="I1065" s="16"/>
      <c r="J1065" s="16"/>
      <c r="K1065" s="16"/>
      <c r="L1065" s="32"/>
      <c r="M1065" s="16"/>
      <c r="N1065" s="16"/>
      <c r="O1065" s="16"/>
      <c r="P1065" s="16"/>
      <c r="Y1065" s="20"/>
      <c r="Z1065" s="20"/>
      <c r="AA1065" s="20"/>
      <c r="AB1065" s="20"/>
      <c r="AC1065" s="20"/>
      <c r="AD1065" s="20"/>
    </row>
    <row r="1066" spans="3:30" s="1" customFormat="1">
      <c r="C1066" s="16"/>
      <c r="D1066" s="16"/>
      <c r="E1066" s="32"/>
      <c r="F1066" s="16"/>
      <c r="G1066" s="16"/>
      <c r="H1066" s="16"/>
      <c r="I1066" s="16"/>
      <c r="J1066" s="16"/>
      <c r="K1066" s="16"/>
      <c r="L1066" s="32"/>
      <c r="M1066" s="16"/>
      <c r="N1066" s="16"/>
      <c r="O1066" s="16"/>
      <c r="P1066" s="16"/>
      <c r="Y1066" s="20"/>
      <c r="Z1066" s="20"/>
      <c r="AA1066" s="20"/>
      <c r="AB1066" s="20"/>
      <c r="AC1066" s="20"/>
      <c r="AD1066" s="20"/>
    </row>
    <row r="1067" spans="3:30" s="1" customFormat="1">
      <c r="C1067" s="16"/>
      <c r="D1067" s="16"/>
      <c r="E1067" s="32"/>
      <c r="F1067" s="16"/>
      <c r="G1067" s="16"/>
      <c r="H1067" s="16"/>
      <c r="I1067" s="16"/>
      <c r="J1067" s="16"/>
      <c r="K1067" s="16"/>
      <c r="L1067" s="32"/>
      <c r="M1067" s="16"/>
      <c r="N1067" s="16"/>
      <c r="O1067" s="16"/>
      <c r="P1067" s="16"/>
      <c r="Y1067" s="20"/>
      <c r="Z1067" s="20"/>
      <c r="AA1067" s="20"/>
      <c r="AB1067" s="20"/>
      <c r="AC1067" s="20"/>
      <c r="AD1067" s="20"/>
    </row>
    <row r="1068" spans="3:30" s="1" customFormat="1">
      <c r="C1068" s="16"/>
      <c r="D1068" s="16"/>
      <c r="E1068" s="32"/>
      <c r="F1068" s="16"/>
      <c r="G1068" s="16"/>
      <c r="H1068" s="16"/>
      <c r="I1068" s="16"/>
      <c r="J1068" s="16"/>
      <c r="K1068" s="16"/>
      <c r="L1068" s="32"/>
      <c r="M1068" s="16"/>
      <c r="N1068" s="16"/>
      <c r="O1068" s="16"/>
      <c r="P1068" s="16"/>
      <c r="Y1068" s="20"/>
      <c r="Z1068" s="20"/>
      <c r="AA1068" s="20"/>
      <c r="AB1068" s="20"/>
      <c r="AC1068" s="20"/>
      <c r="AD1068" s="20"/>
    </row>
    <row r="1069" spans="3:30" s="1" customFormat="1">
      <c r="C1069" s="16"/>
      <c r="D1069" s="16"/>
      <c r="E1069" s="32"/>
      <c r="F1069" s="16"/>
      <c r="G1069" s="16"/>
      <c r="H1069" s="16"/>
      <c r="I1069" s="16"/>
      <c r="J1069" s="16"/>
      <c r="K1069" s="16"/>
      <c r="L1069" s="32"/>
      <c r="M1069" s="16"/>
      <c r="N1069" s="16"/>
      <c r="O1069" s="16"/>
      <c r="P1069" s="16"/>
      <c r="Y1069" s="20"/>
      <c r="Z1069" s="20"/>
      <c r="AA1069" s="20"/>
      <c r="AB1069" s="20"/>
      <c r="AC1069" s="20"/>
      <c r="AD1069" s="20"/>
    </row>
    <row r="1070" spans="3:30" s="1" customFormat="1">
      <c r="C1070" s="16"/>
      <c r="D1070" s="16"/>
      <c r="E1070" s="32"/>
      <c r="F1070" s="16"/>
      <c r="G1070" s="16"/>
      <c r="H1070" s="16"/>
      <c r="I1070" s="16"/>
      <c r="J1070" s="16"/>
      <c r="K1070" s="16"/>
      <c r="L1070" s="32"/>
      <c r="M1070" s="16"/>
      <c r="N1070" s="16"/>
      <c r="O1070" s="16"/>
      <c r="P1070" s="16"/>
      <c r="Y1070" s="20"/>
      <c r="Z1070" s="20"/>
      <c r="AA1070" s="20"/>
      <c r="AB1070" s="20"/>
      <c r="AC1070" s="20"/>
      <c r="AD1070" s="20"/>
    </row>
    <row r="1071" spans="3:30" s="1" customFormat="1">
      <c r="C1071" s="16"/>
      <c r="D1071" s="16"/>
      <c r="E1071" s="32"/>
      <c r="F1071" s="16"/>
      <c r="G1071" s="16"/>
      <c r="H1071" s="16"/>
      <c r="I1071" s="16"/>
      <c r="J1071" s="16"/>
      <c r="K1071" s="16"/>
      <c r="L1071" s="32"/>
      <c r="M1071" s="16"/>
      <c r="N1071" s="16"/>
      <c r="O1071" s="16"/>
      <c r="P1071" s="16"/>
      <c r="Y1071" s="20"/>
      <c r="Z1071" s="20"/>
      <c r="AA1071" s="20"/>
      <c r="AB1071" s="20"/>
      <c r="AC1071" s="20"/>
      <c r="AD1071" s="20"/>
    </row>
    <row r="1072" spans="3:30" s="1" customFormat="1">
      <c r="C1072" s="16"/>
      <c r="D1072" s="16"/>
      <c r="E1072" s="32"/>
      <c r="F1072" s="16"/>
      <c r="G1072" s="16"/>
      <c r="H1072" s="16"/>
      <c r="I1072" s="16"/>
      <c r="J1072" s="16"/>
      <c r="K1072" s="16"/>
      <c r="L1072" s="32"/>
      <c r="M1072" s="16"/>
      <c r="N1072" s="16"/>
      <c r="O1072" s="16"/>
      <c r="P1072" s="16"/>
      <c r="Y1072" s="20"/>
      <c r="Z1072" s="20"/>
      <c r="AA1072" s="20"/>
      <c r="AB1072" s="20"/>
      <c r="AC1072" s="20"/>
      <c r="AD1072" s="20"/>
    </row>
    <row r="1073" spans="3:30" s="1" customFormat="1">
      <c r="C1073" s="16"/>
      <c r="D1073" s="16"/>
      <c r="E1073" s="32"/>
      <c r="F1073" s="16"/>
      <c r="G1073" s="16"/>
      <c r="H1073" s="16"/>
      <c r="I1073" s="16"/>
      <c r="J1073" s="16"/>
      <c r="K1073" s="16"/>
      <c r="L1073" s="32"/>
      <c r="M1073" s="16"/>
      <c r="N1073" s="16"/>
      <c r="O1073" s="16"/>
      <c r="P1073" s="16"/>
      <c r="Y1073" s="20"/>
      <c r="Z1073" s="20"/>
      <c r="AA1073" s="20"/>
      <c r="AB1073" s="20"/>
      <c r="AC1073" s="20"/>
      <c r="AD1073" s="20"/>
    </row>
    <row r="1074" spans="3:30" s="1" customFormat="1">
      <c r="C1074" s="16"/>
      <c r="D1074" s="16"/>
      <c r="E1074" s="32"/>
      <c r="F1074" s="16"/>
      <c r="G1074" s="16"/>
      <c r="H1074" s="16"/>
      <c r="I1074" s="16"/>
      <c r="J1074" s="16"/>
      <c r="K1074" s="16"/>
      <c r="L1074" s="32"/>
      <c r="M1074" s="16"/>
      <c r="N1074" s="16"/>
      <c r="O1074" s="16"/>
      <c r="P1074" s="16"/>
      <c r="Y1074" s="20"/>
      <c r="Z1074" s="20"/>
      <c r="AA1074" s="20"/>
      <c r="AB1074" s="20"/>
      <c r="AC1074" s="20"/>
      <c r="AD1074" s="20"/>
    </row>
    <row r="1075" spans="3:30" s="1" customFormat="1">
      <c r="C1075" s="16"/>
      <c r="D1075" s="16"/>
      <c r="E1075" s="32"/>
      <c r="F1075" s="16"/>
      <c r="G1075" s="16"/>
      <c r="H1075" s="16"/>
      <c r="I1075" s="16"/>
      <c r="J1075" s="16"/>
      <c r="K1075" s="16"/>
      <c r="L1075" s="32"/>
      <c r="M1075" s="16"/>
      <c r="N1075" s="16"/>
      <c r="O1075" s="16"/>
      <c r="P1075" s="16"/>
      <c r="Y1075" s="20"/>
      <c r="Z1075" s="20"/>
      <c r="AA1075" s="20"/>
      <c r="AB1075" s="20"/>
      <c r="AC1075" s="20"/>
      <c r="AD1075" s="20"/>
    </row>
    <row r="1076" spans="3:30" s="1" customFormat="1">
      <c r="C1076" s="16"/>
      <c r="D1076" s="16"/>
      <c r="E1076" s="32"/>
      <c r="F1076" s="16"/>
      <c r="G1076" s="16"/>
      <c r="H1076" s="16"/>
      <c r="I1076" s="16"/>
      <c r="J1076" s="16"/>
      <c r="K1076" s="16"/>
      <c r="L1076" s="32"/>
      <c r="M1076" s="16"/>
      <c r="N1076" s="16"/>
      <c r="O1076" s="16"/>
      <c r="P1076" s="16"/>
      <c r="Y1076" s="20"/>
      <c r="Z1076" s="20"/>
      <c r="AA1076" s="20"/>
      <c r="AB1076" s="20"/>
      <c r="AC1076" s="20"/>
      <c r="AD1076" s="20"/>
    </row>
    <row r="1077" spans="3:30" s="1" customFormat="1">
      <c r="C1077" s="16"/>
      <c r="D1077" s="16"/>
      <c r="E1077" s="32"/>
      <c r="F1077" s="16"/>
      <c r="G1077" s="16"/>
      <c r="H1077" s="16"/>
      <c r="I1077" s="16"/>
      <c r="J1077" s="16"/>
      <c r="K1077" s="16"/>
      <c r="L1077" s="32"/>
      <c r="M1077" s="16"/>
      <c r="N1077" s="16"/>
      <c r="O1077" s="16"/>
      <c r="P1077" s="16"/>
      <c r="Y1077" s="20"/>
      <c r="Z1077" s="20"/>
      <c r="AA1077" s="20"/>
      <c r="AB1077" s="20"/>
      <c r="AC1077" s="20"/>
      <c r="AD1077" s="20"/>
    </row>
    <row r="1078" spans="3:30" s="1" customFormat="1">
      <c r="C1078" s="16"/>
      <c r="D1078" s="16"/>
      <c r="E1078" s="32"/>
      <c r="F1078" s="16"/>
      <c r="G1078" s="16"/>
      <c r="H1078" s="16"/>
      <c r="I1078" s="16"/>
      <c r="J1078" s="16"/>
      <c r="K1078" s="16"/>
      <c r="L1078" s="32"/>
      <c r="M1078" s="16"/>
      <c r="N1078" s="16"/>
      <c r="O1078" s="16"/>
      <c r="P1078" s="16"/>
      <c r="Y1078" s="20"/>
      <c r="Z1078" s="20"/>
      <c r="AA1078" s="20"/>
      <c r="AB1078" s="20"/>
      <c r="AC1078" s="20"/>
      <c r="AD1078" s="20"/>
    </row>
    <row r="1079" spans="3:30" s="1" customFormat="1">
      <c r="C1079" s="16"/>
      <c r="D1079" s="16"/>
      <c r="E1079" s="32"/>
      <c r="F1079" s="16"/>
      <c r="G1079" s="16"/>
      <c r="H1079" s="16"/>
      <c r="I1079" s="16"/>
      <c r="J1079" s="16"/>
      <c r="K1079" s="16"/>
      <c r="L1079" s="32"/>
      <c r="M1079" s="16"/>
      <c r="N1079" s="16"/>
      <c r="O1079" s="16"/>
      <c r="P1079" s="16"/>
      <c r="Y1079" s="20"/>
      <c r="Z1079" s="20"/>
      <c r="AA1079" s="20"/>
      <c r="AB1079" s="20"/>
      <c r="AC1079" s="20"/>
      <c r="AD1079" s="20"/>
    </row>
    <row r="1080" spans="3:30" s="1" customFormat="1">
      <c r="C1080" s="16"/>
      <c r="D1080" s="16"/>
      <c r="E1080" s="32"/>
      <c r="F1080" s="16"/>
      <c r="G1080" s="16"/>
      <c r="H1080" s="16"/>
      <c r="I1080" s="16"/>
      <c r="J1080" s="16"/>
      <c r="K1080" s="16"/>
      <c r="L1080" s="32"/>
      <c r="M1080" s="16"/>
      <c r="N1080" s="16"/>
      <c r="O1080" s="16"/>
      <c r="P1080" s="16"/>
      <c r="Y1080" s="20"/>
      <c r="Z1080" s="20"/>
      <c r="AA1080" s="20"/>
      <c r="AB1080" s="20"/>
      <c r="AC1080" s="20"/>
      <c r="AD1080" s="20"/>
    </row>
    <row r="1081" spans="3:30" s="1" customFormat="1">
      <c r="C1081" s="16"/>
      <c r="D1081" s="16"/>
      <c r="E1081" s="32"/>
      <c r="F1081" s="16"/>
      <c r="G1081" s="16"/>
      <c r="H1081" s="16"/>
      <c r="I1081" s="16"/>
      <c r="J1081" s="16"/>
      <c r="K1081" s="16"/>
      <c r="L1081" s="32"/>
      <c r="M1081" s="16"/>
      <c r="N1081" s="16"/>
      <c r="O1081" s="16"/>
      <c r="P1081" s="16"/>
      <c r="Y1081" s="20"/>
      <c r="Z1081" s="20"/>
      <c r="AA1081" s="20"/>
      <c r="AB1081" s="20"/>
      <c r="AC1081" s="20"/>
      <c r="AD1081" s="20"/>
    </row>
    <row r="1082" spans="3:30" s="1" customFormat="1">
      <c r="C1082" s="16"/>
      <c r="D1082" s="16"/>
      <c r="E1082" s="32"/>
      <c r="F1082" s="16"/>
      <c r="G1082" s="16"/>
      <c r="H1082" s="16"/>
      <c r="I1082" s="16"/>
      <c r="J1082" s="16"/>
      <c r="K1082" s="16"/>
      <c r="L1082" s="32"/>
      <c r="M1082" s="16"/>
      <c r="N1082" s="16"/>
      <c r="O1082" s="16"/>
      <c r="P1082" s="16"/>
      <c r="Y1082" s="20"/>
      <c r="Z1082" s="20"/>
      <c r="AA1082" s="20"/>
      <c r="AB1082" s="20"/>
      <c r="AC1082" s="20"/>
      <c r="AD1082" s="20"/>
    </row>
    <row r="1083" spans="3:30" s="1" customFormat="1">
      <c r="C1083" s="16"/>
      <c r="D1083" s="16"/>
      <c r="E1083" s="32"/>
      <c r="F1083" s="16"/>
      <c r="G1083" s="16"/>
      <c r="H1083" s="16"/>
      <c r="I1083" s="16"/>
      <c r="J1083" s="16"/>
      <c r="K1083" s="16"/>
      <c r="L1083" s="32"/>
      <c r="M1083" s="16"/>
      <c r="N1083" s="16"/>
      <c r="O1083" s="16"/>
      <c r="P1083" s="16"/>
      <c r="Y1083" s="20"/>
      <c r="Z1083" s="20"/>
      <c r="AA1083" s="20"/>
      <c r="AB1083" s="20"/>
      <c r="AC1083" s="20"/>
      <c r="AD1083" s="20"/>
    </row>
    <row r="1084" spans="3:30" s="1" customFormat="1">
      <c r="C1084" s="16"/>
      <c r="D1084" s="16"/>
      <c r="E1084" s="32"/>
      <c r="F1084" s="16"/>
      <c r="G1084" s="16"/>
      <c r="H1084" s="16"/>
      <c r="I1084" s="16"/>
      <c r="J1084" s="16"/>
      <c r="K1084" s="16"/>
      <c r="L1084" s="32"/>
      <c r="M1084" s="16"/>
      <c r="N1084" s="16"/>
      <c r="O1084" s="16"/>
      <c r="P1084" s="16"/>
      <c r="Y1084" s="20"/>
      <c r="Z1084" s="20"/>
      <c r="AA1084" s="20"/>
      <c r="AB1084" s="20"/>
      <c r="AC1084" s="20"/>
      <c r="AD1084" s="20"/>
    </row>
    <row r="1085" spans="3:30" s="1" customFormat="1">
      <c r="C1085" s="16"/>
      <c r="D1085" s="16"/>
      <c r="E1085" s="32"/>
      <c r="F1085" s="16"/>
      <c r="G1085" s="16"/>
      <c r="H1085" s="16"/>
      <c r="I1085" s="16"/>
      <c r="J1085" s="16"/>
      <c r="K1085" s="16"/>
      <c r="L1085" s="32"/>
      <c r="M1085" s="16"/>
      <c r="N1085" s="16"/>
      <c r="O1085" s="16"/>
      <c r="P1085" s="16"/>
      <c r="Y1085" s="20"/>
      <c r="Z1085" s="20"/>
      <c r="AA1085" s="20"/>
      <c r="AB1085" s="20"/>
      <c r="AC1085" s="20"/>
      <c r="AD1085" s="20"/>
    </row>
    <row r="1086" spans="3:30" s="1" customFormat="1">
      <c r="C1086" s="16"/>
      <c r="D1086" s="16"/>
      <c r="E1086" s="32"/>
      <c r="F1086" s="16"/>
      <c r="G1086" s="16"/>
      <c r="H1086" s="16"/>
      <c r="I1086" s="16"/>
      <c r="J1086" s="16"/>
      <c r="K1086" s="16"/>
      <c r="L1086" s="32"/>
      <c r="M1086" s="16"/>
      <c r="N1086" s="16"/>
      <c r="O1086" s="16"/>
      <c r="P1086" s="16"/>
      <c r="Y1086" s="20"/>
      <c r="Z1086" s="20"/>
      <c r="AA1086" s="20"/>
      <c r="AB1086" s="20"/>
      <c r="AC1086" s="20"/>
      <c r="AD1086" s="20"/>
    </row>
    <row r="1087" spans="3:30" s="1" customFormat="1">
      <c r="C1087" s="16"/>
      <c r="D1087" s="16"/>
      <c r="E1087" s="32"/>
      <c r="F1087" s="16"/>
      <c r="G1087" s="16"/>
      <c r="H1087" s="16"/>
      <c r="I1087" s="16"/>
      <c r="J1087" s="16"/>
      <c r="K1087" s="16"/>
      <c r="L1087" s="32"/>
      <c r="M1087" s="16"/>
      <c r="N1087" s="16"/>
      <c r="O1087" s="16"/>
      <c r="P1087" s="16"/>
      <c r="Y1087" s="20"/>
      <c r="Z1087" s="20"/>
      <c r="AA1087" s="20"/>
      <c r="AB1087" s="20"/>
      <c r="AC1087" s="20"/>
      <c r="AD1087" s="20"/>
    </row>
    <row r="1088" spans="3:30" s="1" customFormat="1">
      <c r="C1088" s="16"/>
      <c r="D1088" s="16"/>
      <c r="E1088" s="32"/>
      <c r="F1088" s="16"/>
      <c r="G1088" s="16"/>
      <c r="H1088" s="16"/>
      <c r="I1088" s="16"/>
      <c r="J1088" s="16"/>
      <c r="K1088" s="16"/>
      <c r="L1088" s="32"/>
      <c r="M1088" s="16"/>
      <c r="N1088" s="16"/>
      <c r="O1088" s="16"/>
      <c r="P1088" s="16"/>
      <c r="Y1088" s="20"/>
      <c r="Z1088" s="20"/>
      <c r="AA1088" s="20"/>
      <c r="AB1088" s="20"/>
      <c r="AC1088" s="20"/>
      <c r="AD1088" s="20"/>
    </row>
    <row r="1089" spans="3:30" s="1" customFormat="1">
      <c r="C1089" s="16"/>
      <c r="D1089" s="16"/>
      <c r="E1089" s="32"/>
      <c r="F1089" s="16"/>
      <c r="G1089" s="16"/>
      <c r="H1089" s="16"/>
      <c r="I1089" s="16"/>
      <c r="J1089" s="16"/>
      <c r="K1089" s="16"/>
      <c r="L1089" s="32"/>
      <c r="M1089" s="16"/>
      <c r="N1089" s="16"/>
      <c r="O1089" s="16"/>
      <c r="P1089" s="16"/>
      <c r="Y1089" s="20"/>
      <c r="Z1089" s="20"/>
      <c r="AA1089" s="20"/>
      <c r="AB1089" s="20"/>
      <c r="AC1089" s="20"/>
      <c r="AD1089" s="20"/>
    </row>
    <row r="1090" spans="3:30" s="1" customFormat="1">
      <c r="C1090" s="16"/>
      <c r="D1090" s="16"/>
      <c r="E1090" s="32"/>
      <c r="F1090" s="16"/>
      <c r="G1090" s="16"/>
      <c r="H1090" s="16"/>
      <c r="I1090" s="16"/>
      <c r="J1090" s="16"/>
      <c r="K1090" s="16"/>
      <c r="L1090" s="32"/>
      <c r="M1090" s="16"/>
      <c r="N1090" s="16"/>
      <c r="O1090" s="16"/>
      <c r="P1090" s="16"/>
      <c r="Y1090" s="20"/>
      <c r="Z1090" s="20"/>
      <c r="AA1090" s="20"/>
      <c r="AB1090" s="20"/>
      <c r="AC1090" s="20"/>
      <c r="AD1090" s="20"/>
    </row>
    <row r="1091" spans="3:30" s="1" customFormat="1">
      <c r="C1091" s="16"/>
      <c r="D1091" s="16"/>
      <c r="E1091" s="32"/>
      <c r="F1091" s="16"/>
      <c r="G1091" s="16"/>
      <c r="H1091" s="16"/>
      <c r="I1091" s="16"/>
      <c r="J1091" s="16"/>
      <c r="K1091" s="16"/>
      <c r="L1091" s="32"/>
      <c r="M1091" s="16"/>
      <c r="N1091" s="16"/>
      <c r="O1091" s="16"/>
      <c r="P1091" s="16"/>
      <c r="Y1091" s="20"/>
      <c r="Z1091" s="20"/>
      <c r="AA1091" s="20"/>
      <c r="AB1091" s="20"/>
      <c r="AC1091" s="20"/>
      <c r="AD1091" s="20"/>
    </row>
    <row r="1092" spans="3:30" s="1" customFormat="1">
      <c r="C1092" s="16"/>
      <c r="D1092" s="16"/>
      <c r="E1092" s="32"/>
      <c r="F1092" s="16"/>
      <c r="G1092" s="16"/>
      <c r="H1092" s="16"/>
      <c r="I1092" s="16"/>
      <c r="J1092" s="16"/>
      <c r="K1092" s="16"/>
      <c r="L1092" s="32"/>
      <c r="M1092" s="16"/>
      <c r="N1092" s="16"/>
      <c r="O1092" s="16"/>
      <c r="P1092" s="16"/>
      <c r="Y1092" s="20"/>
      <c r="Z1092" s="20"/>
      <c r="AA1092" s="20"/>
      <c r="AB1092" s="20"/>
      <c r="AC1092" s="20"/>
      <c r="AD1092" s="20"/>
    </row>
    <row r="1093" spans="3:30" s="1" customFormat="1">
      <c r="C1093" s="16"/>
      <c r="D1093" s="16"/>
      <c r="E1093" s="32"/>
      <c r="F1093" s="16"/>
      <c r="G1093" s="16"/>
      <c r="H1093" s="16"/>
      <c r="I1093" s="16"/>
      <c r="J1093" s="16"/>
      <c r="K1093" s="16"/>
      <c r="L1093" s="32"/>
      <c r="M1093" s="16"/>
      <c r="N1093" s="16"/>
      <c r="O1093" s="16"/>
      <c r="P1093" s="16"/>
      <c r="Y1093" s="20"/>
      <c r="Z1093" s="20"/>
      <c r="AA1093" s="20"/>
      <c r="AB1093" s="20"/>
      <c r="AC1093" s="20"/>
      <c r="AD1093" s="20"/>
    </row>
    <row r="1094" spans="3:30" s="1" customFormat="1">
      <c r="C1094" s="16"/>
      <c r="D1094" s="16"/>
      <c r="E1094" s="32"/>
      <c r="F1094" s="16"/>
      <c r="G1094" s="16"/>
      <c r="H1094" s="16"/>
      <c r="I1094" s="16"/>
      <c r="J1094" s="16"/>
      <c r="K1094" s="16"/>
      <c r="L1094" s="32"/>
      <c r="M1094" s="16"/>
      <c r="N1094" s="16"/>
      <c r="O1094" s="16"/>
      <c r="P1094" s="16"/>
      <c r="Y1094" s="20"/>
      <c r="Z1094" s="20"/>
      <c r="AA1094" s="20"/>
      <c r="AB1094" s="20"/>
      <c r="AC1094" s="20"/>
      <c r="AD1094" s="20"/>
    </row>
    <row r="1095" spans="3:30" s="1" customFormat="1">
      <c r="C1095" s="16"/>
      <c r="D1095" s="16"/>
      <c r="E1095" s="32"/>
      <c r="F1095" s="16"/>
      <c r="G1095" s="16"/>
      <c r="H1095" s="16"/>
      <c r="I1095" s="16"/>
      <c r="J1095" s="16"/>
      <c r="K1095" s="16"/>
      <c r="L1095" s="32"/>
      <c r="M1095" s="16"/>
      <c r="N1095" s="16"/>
      <c r="O1095" s="16"/>
      <c r="P1095" s="16"/>
      <c r="Y1095" s="20"/>
      <c r="Z1095" s="20"/>
      <c r="AA1095" s="20"/>
      <c r="AB1095" s="20"/>
      <c r="AC1095" s="20"/>
      <c r="AD1095" s="20"/>
    </row>
    <row r="1096" spans="3:30" s="1" customFormat="1">
      <c r="C1096" s="16"/>
      <c r="D1096" s="16"/>
      <c r="E1096" s="32"/>
      <c r="F1096" s="16"/>
      <c r="G1096" s="16"/>
      <c r="H1096" s="16"/>
      <c r="I1096" s="16"/>
      <c r="J1096" s="16"/>
      <c r="K1096" s="16"/>
      <c r="L1096" s="32"/>
      <c r="M1096" s="16"/>
      <c r="N1096" s="16"/>
      <c r="O1096" s="16"/>
      <c r="P1096" s="16"/>
      <c r="Y1096" s="20"/>
      <c r="Z1096" s="20"/>
      <c r="AA1096" s="20"/>
      <c r="AB1096" s="20"/>
      <c r="AC1096" s="20"/>
      <c r="AD1096" s="20"/>
    </row>
    <row r="1097" spans="3:30" s="1" customFormat="1">
      <c r="C1097" s="16"/>
      <c r="D1097" s="16"/>
      <c r="E1097" s="32"/>
      <c r="F1097" s="16"/>
      <c r="G1097" s="16"/>
      <c r="H1097" s="16"/>
      <c r="I1097" s="16"/>
      <c r="J1097" s="16"/>
      <c r="K1097" s="16"/>
      <c r="L1097" s="32"/>
      <c r="M1097" s="16"/>
      <c r="N1097" s="16"/>
      <c r="O1097" s="16"/>
      <c r="P1097" s="16"/>
      <c r="Y1097" s="20"/>
      <c r="Z1097" s="20"/>
      <c r="AA1097" s="20"/>
      <c r="AB1097" s="20"/>
      <c r="AC1097" s="20"/>
      <c r="AD1097" s="20"/>
    </row>
    <row r="1098" spans="3:30" s="1" customFormat="1">
      <c r="C1098" s="16"/>
      <c r="D1098" s="16"/>
      <c r="E1098" s="32"/>
      <c r="F1098" s="16"/>
      <c r="G1098" s="16"/>
      <c r="H1098" s="16"/>
      <c r="I1098" s="16"/>
      <c r="J1098" s="16"/>
      <c r="K1098" s="16"/>
      <c r="L1098" s="32"/>
      <c r="M1098" s="16"/>
      <c r="N1098" s="16"/>
      <c r="O1098" s="16"/>
      <c r="P1098" s="16"/>
      <c r="Y1098" s="20"/>
      <c r="Z1098" s="20"/>
      <c r="AA1098" s="20"/>
      <c r="AB1098" s="20"/>
      <c r="AC1098" s="20"/>
      <c r="AD1098" s="20"/>
    </row>
    <row r="1099" spans="3:30" s="1" customFormat="1">
      <c r="C1099" s="16"/>
      <c r="D1099" s="16"/>
      <c r="E1099" s="32"/>
      <c r="F1099" s="16"/>
      <c r="G1099" s="16"/>
      <c r="H1099" s="16"/>
      <c r="I1099" s="16"/>
      <c r="J1099" s="16"/>
      <c r="K1099" s="16"/>
      <c r="L1099" s="32"/>
      <c r="M1099" s="16"/>
      <c r="N1099" s="16"/>
      <c r="O1099" s="16"/>
      <c r="P1099" s="16"/>
      <c r="Y1099" s="20"/>
      <c r="Z1099" s="20"/>
      <c r="AA1099" s="20"/>
      <c r="AB1099" s="20"/>
      <c r="AC1099" s="20"/>
      <c r="AD1099" s="20"/>
    </row>
    <row r="1100" spans="3:30" s="1" customFormat="1">
      <c r="C1100" s="16"/>
      <c r="D1100" s="16"/>
      <c r="E1100" s="32"/>
      <c r="F1100" s="16"/>
      <c r="G1100" s="16"/>
      <c r="H1100" s="16"/>
      <c r="I1100" s="16"/>
      <c r="J1100" s="16"/>
      <c r="K1100" s="16"/>
      <c r="L1100" s="32"/>
      <c r="M1100" s="16"/>
      <c r="N1100" s="16"/>
      <c r="O1100" s="16"/>
      <c r="P1100" s="16"/>
      <c r="Y1100" s="20"/>
      <c r="Z1100" s="20"/>
      <c r="AA1100" s="20"/>
      <c r="AB1100" s="20"/>
      <c r="AC1100" s="20"/>
      <c r="AD1100" s="20"/>
    </row>
    <row r="1101" spans="3:30" s="1" customFormat="1">
      <c r="C1101" s="16"/>
      <c r="D1101" s="16"/>
      <c r="E1101" s="32"/>
      <c r="F1101" s="16"/>
      <c r="G1101" s="16"/>
      <c r="H1101" s="16"/>
      <c r="I1101" s="16"/>
      <c r="J1101" s="16"/>
      <c r="K1101" s="16"/>
      <c r="L1101" s="32"/>
      <c r="M1101" s="16"/>
      <c r="N1101" s="16"/>
      <c r="O1101" s="16"/>
      <c r="P1101" s="16"/>
      <c r="Y1101" s="20"/>
      <c r="Z1101" s="20"/>
      <c r="AA1101" s="20"/>
      <c r="AB1101" s="20"/>
      <c r="AC1101" s="20"/>
      <c r="AD1101" s="20"/>
    </row>
    <row r="1102" spans="3:30" s="1" customFormat="1">
      <c r="C1102" s="16"/>
      <c r="D1102" s="16"/>
      <c r="E1102" s="32"/>
      <c r="F1102" s="16"/>
      <c r="G1102" s="16"/>
      <c r="H1102" s="16"/>
      <c r="I1102" s="16"/>
      <c r="J1102" s="16"/>
      <c r="K1102" s="16"/>
      <c r="L1102" s="32"/>
      <c r="M1102" s="16"/>
      <c r="N1102" s="16"/>
      <c r="O1102" s="16"/>
      <c r="P1102" s="16"/>
      <c r="Y1102" s="20"/>
      <c r="Z1102" s="20"/>
      <c r="AA1102" s="20"/>
      <c r="AB1102" s="20"/>
      <c r="AC1102" s="20"/>
      <c r="AD1102" s="20"/>
    </row>
    <row r="1103" spans="3:30" s="1" customFormat="1">
      <c r="C1103" s="16"/>
      <c r="D1103" s="16"/>
      <c r="E1103" s="32"/>
      <c r="F1103" s="16"/>
      <c r="G1103" s="16"/>
      <c r="H1103" s="16"/>
      <c r="I1103" s="16"/>
      <c r="J1103" s="16"/>
      <c r="K1103" s="16"/>
      <c r="L1103" s="32"/>
      <c r="M1103" s="16"/>
      <c r="N1103" s="16"/>
      <c r="O1103" s="16"/>
      <c r="P1103" s="16"/>
      <c r="Y1103" s="20"/>
      <c r="Z1103" s="20"/>
      <c r="AA1103" s="20"/>
      <c r="AB1103" s="20"/>
      <c r="AC1103" s="20"/>
      <c r="AD1103" s="20"/>
    </row>
    <row r="1104" spans="3:30" s="1" customFormat="1">
      <c r="C1104" s="16"/>
      <c r="D1104" s="16"/>
      <c r="E1104" s="32"/>
      <c r="F1104" s="16"/>
      <c r="G1104" s="16"/>
      <c r="H1104" s="16"/>
      <c r="I1104" s="16"/>
      <c r="J1104" s="16"/>
      <c r="K1104" s="16"/>
      <c r="L1104" s="32"/>
      <c r="M1104" s="16"/>
      <c r="N1104" s="16"/>
      <c r="O1104" s="16"/>
      <c r="P1104" s="16"/>
      <c r="Y1104" s="20"/>
      <c r="Z1104" s="20"/>
      <c r="AA1104" s="20"/>
      <c r="AB1104" s="20"/>
      <c r="AC1104" s="20"/>
      <c r="AD1104" s="20"/>
    </row>
    <row r="1105" spans="3:30" s="1" customFormat="1">
      <c r="C1105" s="16"/>
      <c r="D1105" s="16"/>
      <c r="E1105" s="32"/>
      <c r="F1105" s="16"/>
      <c r="G1105" s="16"/>
      <c r="H1105" s="16"/>
      <c r="I1105" s="16"/>
      <c r="J1105" s="16"/>
      <c r="K1105" s="16"/>
      <c r="L1105" s="32"/>
      <c r="M1105" s="16"/>
      <c r="N1105" s="16"/>
      <c r="O1105" s="16"/>
      <c r="P1105" s="16"/>
      <c r="Y1105" s="20"/>
      <c r="Z1105" s="20"/>
      <c r="AA1105" s="20"/>
      <c r="AB1105" s="20"/>
      <c r="AC1105" s="20"/>
      <c r="AD1105" s="20"/>
    </row>
    <row r="1106" spans="3:30" s="1" customFormat="1">
      <c r="C1106" s="16"/>
      <c r="D1106" s="16"/>
      <c r="E1106" s="32"/>
      <c r="F1106" s="16"/>
      <c r="G1106" s="16"/>
      <c r="H1106" s="16"/>
      <c r="I1106" s="16"/>
      <c r="J1106" s="16"/>
      <c r="K1106" s="16"/>
      <c r="L1106" s="32"/>
      <c r="M1106" s="16"/>
      <c r="N1106" s="16"/>
      <c r="O1106" s="16"/>
      <c r="P1106" s="16"/>
      <c r="Y1106" s="20"/>
      <c r="Z1106" s="20"/>
      <c r="AA1106" s="20"/>
      <c r="AB1106" s="20"/>
      <c r="AC1106" s="20"/>
      <c r="AD1106" s="20"/>
    </row>
    <row r="1107" spans="3:30" s="1" customFormat="1">
      <c r="C1107" s="16"/>
      <c r="D1107" s="16"/>
      <c r="E1107" s="32"/>
      <c r="F1107" s="16"/>
      <c r="G1107" s="16"/>
      <c r="H1107" s="16"/>
      <c r="I1107" s="16"/>
      <c r="J1107" s="16"/>
      <c r="K1107" s="16"/>
      <c r="L1107" s="32"/>
      <c r="M1107" s="16"/>
      <c r="N1107" s="16"/>
      <c r="O1107" s="16"/>
      <c r="P1107" s="16"/>
      <c r="Y1107" s="20"/>
      <c r="Z1107" s="20"/>
      <c r="AA1107" s="20"/>
      <c r="AB1107" s="20"/>
      <c r="AC1107" s="20"/>
      <c r="AD1107" s="20"/>
    </row>
    <row r="1108" spans="3:30" s="1" customFormat="1">
      <c r="C1108" s="16"/>
      <c r="D1108" s="16"/>
      <c r="E1108" s="32"/>
      <c r="F1108" s="16"/>
      <c r="G1108" s="16"/>
      <c r="H1108" s="16"/>
      <c r="I1108" s="16"/>
      <c r="J1108" s="16"/>
      <c r="K1108" s="16"/>
      <c r="L1108" s="32"/>
      <c r="M1108" s="16"/>
      <c r="N1108" s="16"/>
      <c r="O1108" s="16"/>
      <c r="P1108" s="16"/>
      <c r="Y1108" s="20"/>
      <c r="Z1108" s="20"/>
      <c r="AA1108" s="20"/>
      <c r="AB1108" s="20"/>
      <c r="AC1108" s="20"/>
      <c r="AD1108" s="20"/>
    </row>
    <row r="1109" spans="3:30" s="1" customFormat="1">
      <c r="C1109" s="16"/>
      <c r="D1109" s="16"/>
      <c r="E1109" s="32"/>
      <c r="F1109" s="16"/>
      <c r="G1109" s="16"/>
      <c r="H1109" s="16"/>
      <c r="I1109" s="16"/>
      <c r="J1109" s="16"/>
      <c r="K1109" s="16"/>
      <c r="L1109" s="32"/>
      <c r="M1109" s="16"/>
      <c r="N1109" s="16"/>
      <c r="O1109" s="16"/>
      <c r="P1109" s="16"/>
      <c r="Y1109" s="20"/>
      <c r="Z1109" s="20"/>
      <c r="AA1109" s="20"/>
      <c r="AB1109" s="20"/>
      <c r="AC1109" s="20"/>
      <c r="AD1109" s="20"/>
    </row>
    <row r="1110" spans="3:30" s="1" customFormat="1">
      <c r="C1110" s="16"/>
      <c r="D1110" s="16"/>
      <c r="E1110" s="32"/>
      <c r="F1110" s="16"/>
      <c r="G1110" s="16"/>
      <c r="H1110" s="16"/>
      <c r="I1110" s="16"/>
      <c r="J1110" s="16"/>
      <c r="K1110" s="16"/>
      <c r="L1110" s="32"/>
      <c r="M1110" s="16"/>
      <c r="N1110" s="16"/>
      <c r="O1110" s="16"/>
      <c r="P1110" s="16"/>
      <c r="Y1110" s="20"/>
      <c r="Z1110" s="20"/>
      <c r="AA1110" s="20"/>
      <c r="AB1110" s="20"/>
      <c r="AC1110" s="20"/>
      <c r="AD1110" s="20"/>
    </row>
    <row r="1111" spans="3:30" s="1" customFormat="1">
      <c r="C1111" s="16"/>
      <c r="D1111" s="16"/>
      <c r="E1111" s="32"/>
      <c r="F1111" s="16"/>
      <c r="G1111" s="16"/>
      <c r="H1111" s="16"/>
      <c r="I1111" s="16"/>
      <c r="J1111" s="16"/>
      <c r="K1111" s="16"/>
      <c r="L1111" s="32"/>
      <c r="M1111" s="16"/>
      <c r="N1111" s="16"/>
      <c r="O1111" s="16"/>
      <c r="P1111" s="16"/>
      <c r="Y1111" s="20"/>
      <c r="Z1111" s="20"/>
      <c r="AA1111" s="20"/>
      <c r="AB1111" s="20"/>
      <c r="AC1111" s="20"/>
      <c r="AD1111" s="20"/>
    </row>
    <row r="1112" spans="3:30" s="1" customFormat="1">
      <c r="C1112" s="16"/>
      <c r="D1112" s="16"/>
      <c r="E1112" s="32"/>
      <c r="F1112" s="16"/>
      <c r="G1112" s="16"/>
      <c r="H1112" s="16"/>
      <c r="I1112" s="16"/>
      <c r="J1112" s="16"/>
      <c r="K1112" s="16"/>
      <c r="L1112" s="32"/>
      <c r="M1112" s="16"/>
      <c r="N1112" s="16"/>
      <c r="O1112" s="16"/>
      <c r="P1112" s="16"/>
      <c r="Y1112" s="20"/>
      <c r="Z1112" s="20"/>
      <c r="AA1112" s="20"/>
      <c r="AB1112" s="20"/>
      <c r="AC1112" s="20"/>
      <c r="AD1112" s="20"/>
    </row>
    <row r="1113" spans="3:30" s="1" customFormat="1">
      <c r="C1113" s="16"/>
      <c r="D1113" s="16"/>
      <c r="E1113" s="32"/>
      <c r="F1113" s="16"/>
      <c r="G1113" s="16"/>
      <c r="H1113" s="16"/>
      <c r="I1113" s="16"/>
      <c r="J1113" s="16"/>
      <c r="K1113" s="16"/>
      <c r="L1113" s="32"/>
      <c r="M1113" s="16"/>
      <c r="N1113" s="16"/>
      <c r="O1113" s="16"/>
      <c r="P1113" s="16"/>
      <c r="Y1113" s="20"/>
      <c r="Z1113" s="20"/>
      <c r="AA1113" s="20"/>
      <c r="AB1113" s="20"/>
      <c r="AC1113" s="20"/>
      <c r="AD1113" s="20"/>
    </row>
    <row r="1114" spans="3:30" s="1" customFormat="1">
      <c r="C1114" s="16"/>
      <c r="D1114" s="16"/>
      <c r="E1114" s="32"/>
      <c r="F1114" s="16"/>
      <c r="G1114" s="16"/>
      <c r="H1114" s="16"/>
      <c r="I1114" s="16"/>
      <c r="J1114" s="16"/>
      <c r="K1114" s="16"/>
      <c r="L1114" s="32"/>
      <c r="M1114" s="16"/>
      <c r="N1114" s="16"/>
      <c r="O1114" s="16"/>
      <c r="P1114" s="16"/>
      <c r="Y1114" s="20"/>
      <c r="Z1114" s="20"/>
      <c r="AA1114" s="20"/>
      <c r="AB1114" s="20"/>
      <c r="AC1114" s="20"/>
      <c r="AD1114" s="20"/>
    </row>
    <row r="1115" spans="3:30" s="1" customFormat="1">
      <c r="C1115" s="16"/>
      <c r="D1115" s="16"/>
      <c r="E1115" s="32"/>
      <c r="F1115" s="16"/>
      <c r="G1115" s="16"/>
      <c r="H1115" s="16"/>
      <c r="I1115" s="16"/>
      <c r="J1115" s="16"/>
      <c r="K1115" s="16"/>
      <c r="L1115" s="32"/>
      <c r="M1115" s="16"/>
      <c r="N1115" s="16"/>
      <c r="O1115" s="16"/>
      <c r="P1115" s="16"/>
      <c r="Y1115" s="20"/>
      <c r="Z1115" s="20"/>
      <c r="AA1115" s="20"/>
      <c r="AB1115" s="20"/>
      <c r="AC1115" s="20"/>
      <c r="AD1115" s="20"/>
    </row>
    <row r="1116" spans="3:30" s="1" customFormat="1">
      <c r="C1116" s="16"/>
      <c r="D1116" s="16"/>
      <c r="E1116" s="32"/>
      <c r="F1116" s="16"/>
      <c r="G1116" s="16"/>
      <c r="H1116" s="16"/>
      <c r="I1116" s="16"/>
      <c r="J1116" s="16"/>
      <c r="K1116" s="16"/>
      <c r="L1116" s="32"/>
      <c r="M1116" s="16"/>
      <c r="N1116" s="16"/>
      <c r="O1116" s="16"/>
      <c r="P1116" s="16"/>
      <c r="Y1116" s="20"/>
      <c r="Z1116" s="20"/>
      <c r="AA1116" s="20"/>
      <c r="AB1116" s="20"/>
      <c r="AC1116" s="20"/>
      <c r="AD1116" s="20"/>
    </row>
    <row r="1117" spans="3:30" s="1" customFormat="1">
      <c r="C1117" s="16"/>
      <c r="D1117" s="16"/>
      <c r="E1117" s="32"/>
      <c r="F1117" s="16"/>
      <c r="G1117" s="16"/>
      <c r="H1117" s="16"/>
      <c r="I1117" s="16"/>
      <c r="J1117" s="16"/>
      <c r="K1117" s="16"/>
      <c r="L1117" s="32"/>
      <c r="M1117" s="16"/>
      <c r="N1117" s="16"/>
      <c r="O1117" s="16"/>
      <c r="P1117" s="16"/>
      <c r="Y1117" s="20"/>
      <c r="Z1117" s="20"/>
      <c r="AA1117" s="20"/>
      <c r="AB1117" s="20"/>
      <c r="AC1117" s="20"/>
      <c r="AD1117" s="20"/>
    </row>
    <row r="1118" spans="3:30" s="1" customFormat="1">
      <c r="C1118" s="16"/>
      <c r="D1118" s="16"/>
      <c r="E1118" s="32"/>
      <c r="F1118" s="16"/>
      <c r="G1118" s="16"/>
      <c r="H1118" s="16"/>
      <c r="I1118" s="16"/>
      <c r="J1118" s="16"/>
      <c r="K1118" s="16"/>
      <c r="L1118" s="32"/>
      <c r="M1118" s="16"/>
      <c r="N1118" s="16"/>
      <c r="O1118" s="16"/>
      <c r="P1118" s="16"/>
      <c r="Y1118" s="20"/>
      <c r="Z1118" s="20"/>
      <c r="AA1118" s="20"/>
      <c r="AB1118" s="20"/>
      <c r="AC1118" s="20"/>
      <c r="AD1118" s="20"/>
    </row>
    <row r="1119" spans="3:30" s="1" customFormat="1">
      <c r="C1119" s="16"/>
      <c r="D1119" s="16"/>
      <c r="E1119" s="32"/>
      <c r="F1119" s="16"/>
      <c r="G1119" s="16"/>
      <c r="H1119" s="16"/>
      <c r="I1119" s="16"/>
      <c r="J1119" s="16"/>
      <c r="K1119" s="16"/>
      <c r="L1119" s="32"/>
      <c r="M1119" s="16"/>
      <c r="N1119" s="16"/>
      <c r="O1119" s="16"/>
      <c r="P1119" s="16"/>
      <c r="Y1119" s="20"/>
      <c r="Z1119" s="20"/>
      <c r="AA1119" s="20"/>
      <c r="AB1119" s="20"/>
      <c r="AC1119" s="20"/>
      <c r="AD1119" s="20"/>
    </row>
    <row r="1120" spans="3:30" s="1" customFormat="1">
      <c r="C1120" s="16"/>
      <c r="D1120" s="16"/>
      <c r="E1120" s="32"/>
      <c r="F1120" s="16"/>
      <c r="G1120" s="16"/>
      <c r="H1120" s="16"/>
      <c r="I1120" s="16"/>
      <c r="J1120" s="16"/>
      <c r="K1120" s="16"/>
      <c r="L1120" s="32"/>
      <c r="M1120" s="16"/>
      <c r="N1120" s="16"/>
      <c r="O1120" s="16"/>
      <c r="P1120" s="16"/>
      <c r="Y1120" s="20"/>
      <c r="Z1120" s="20"/>
      <c r="AA1120" s="20"/>
      <c r="AB1120" s="20"/>
      <c r="AC1120" s="20"/>
      <c r="AD1120" s="20"/>
    </row>
    <row r="1121" spans="3:30" s="1" customFormat="1">
      <c r="C1121" s="16"/>
      <c r="D1121" s="16"/>
      <c r="E1121" s="32"/>
      <c r="F1121" s="16"/>
      <c r="G1121" s="16"/>
      <c r="H1121" s="16"/>
      <c r="I1121" s="16"/>
      <c r="J1121" s="16"/>
      <c r="K1121" s="16"/>
      <c r="L1121" s="32"/>
      <c r="M1121" s="16"/>
      <c r="N1121" s="16"/>
      <c r="O1121" s="16"/>
      <c r="P1121" s="16"/>
      <c r="Y1121" s="20"/>
      <c r="Z1121" s="20"/>
      <c r="AA1121" s="20"/>
      <c r="AB1121" s="20"/>
      <c r="AC1121" s="20"/>
      <c r="AD1121" s="20"/>
    </row>
    <row r="1122" spans="3:30" s="1" customFormat="1">
      <c r="C1122" s="16"/>
      <c r="D1122" s="16"/>
      <c r="E1122" s="32"/>
      <c r="F1122" s="16"/>
      <c r="G1122" s="16"/>
      <c r="H1122" s="16"/>
      <c r="I1122" s="16"/>
      <c r="J1122" s="16"/>
      <c r="K1122" s="16"/>
      <c r="L1122" s="32"/>
      <c r="M1122" s="16"/>
      <c r="N1122" s="16"/>
      <c r="O1122" s="16"/>
      <c r="P1122" s="16"/>
      <c r="Y1122" s="20"/>
      <c r="Z1122" s="20"/>
      <c r="AA1122" s="20"/>
      <c r="AB1122" s="20"/>
      <c r="AC1122" s="20"/>
      <c r="AD1122" s="20"/>
    </row>
    <row r="1123" spans="3:30" s="1" customFormat="1">
      <c r="C1123" s="16"/>
      <c r="D1123" s="16"/>
      <c r="E1123" s="32"/>
      <c r="F1123" s="16"/>
      <c r="G1123" s="16"/>
      <c r="H1123" s="16"/>
      <c r="I1123" s="16"/>
      <c r="J1123" s="16"/>
      <c r="K1123" s="16"/>
      <c r="L1123" s="32"/>
      <c r="M1123" s="16"/>
      <c r="N1123" s="16"/>
      <c r="O1123" s="16"/>
      <c r="P1123" s="16"/>
      <c r="Y1123" s="20"/>
      <c r="Z1123" s="20"/>
      <c r="AA1123" s="20"/>
      <c r="AB1123" s="20"/>
      <c r="AC1123" s="20"/>
      <c r="AD1123" s="20"/>
    </row>
    <row r="1124" spans="3:30" s="1" customFormat="1">
      <c r="C1124" s="16"/>
      <c r="D1124" s="16"/>
      <c r="E1124" s="32"/>
      <c r="F1124" s="16"/>
      <c r="G1124" s="16"/>
      <c r="H1124" s="16"/>
      <c r="I1124" s="16"/>
      <c r="J1124" s="16"/>
      <c r="K1124" s="16"/>
      <c r="L1124" s="32"/>
      <c r="M1124" s="16"/>
      <c r="N1124" s="16"/>
      <c r="O1124" s="16"/>
      <c r="P1124" s="16"/>
      <c r="Y1124" s="20"/>
      <c r="Z1124" s="20"/>
      <c r="AA1124" s="20"/>
      <c r="AB1124" s="20"/>
      <c r="AC1124" s="20"/>
      <c r="AD1124" s="20"/>
    </row>
    <row r="1125" spans="3:30" s="1" customFormat="1">
      <c r="C1125" s="16"/>
      <c r="D1125" s="16"/>
      <c r="E1125" s="32"/>
      <c r="F1125" s="16"/>
      <c r="G1125" s="16"/>
      <c r="H1125" s="16"/>
      <c r="I1125" s="16"/>
      <c r="J1125" s="16"/>
      <c r="K1125" s="16"/>
      <c r="L1125" s="32"/>
      <c r="M1125" s="16"/>
      <c r="N1125" s="16"/>
      <c r="O1125" s="16"/>
      <c r="P1125" s="16"/>
      <c r="Y1125" s="20"/>
      <c r="Z1125" s="20"/>
      <c r="AA1125" s="20"/>
      <c r="AB1125" s="20"/>
      <c r="AC1125" s="20"/>
      <c r="AD1125" s="20"/>
    </row>
    <row r="1126" spans="3:30" s="1" customFormat="1">
      <c r="C1126" s="16"/>
      <c r="D1126" s="16"/>
      <c r="E1126" s="32"/>
      <c r="F1126" s="16"/>
      <c r="G1126" s="16"/>
      <c r="H1126" s="16"/>
      <c r="I1126" s="16"/>
      <c r="J1126" s="16"/>
      <c r="K1126" s="16"/>
      <c r="L1126" s="32"/>
      <c r="M1126" s="16"/>
      <c r="N1126" s="16"/>
      <c r="O1126" s="16"/>
      <c r="P1126" s="16"/>
      <c r="Y1126" s="20"/>
      <c r="Z1126" s="20"/>
      <c r="AA1126" s="20"/>
      <c r="AB1126" s="20"/>
      <c r="AC1126" s="20"/>
      <c r="AD1126" s="20"/>
    </row>
    <row r="1127" spans="3:30" s="1" customFormat="1">
      <c r="C1127" s="16"/>
      <c r="D1127" s="16"/>
      <c r="E1127" s="32"/>
      <c r="F1127" s="16"/>
      <c r="G1127" s="16"/>
      <c r="H1127" s="16"/>
      <c r="I1127" s="16"/>
      <c r="J1127" s="16"/>
      <c r="K1127" s="16"/>
      <c r="L1127" s="32"/>
      <c r="M1127" s="16"/>
      <c r="N1127" s="16"/>
      <c r="O1127" s="16"/>
      <c r="P1127" s="16"/>
      <c r="Y1127" s="20"/>
      <c r="Z1127" s="20"/>
      <c r="AA1127" s="20"/>
      <c r="AB1127" s="20"/>
      <c r="AC1127" s="20"/>
      <c r="AD1127" s="20"/>
    </row>
    <row r="1128" spans="3:30" s="1" customFormat="1">
      <c r="C1128" s="16"/>
      <c r="D1128" s="16"/>
      <c r="E1128" s="32"/>
      <c r="F1128" s="16"/>
      <c r="G1128" s="16"/>
      <c r="H1128" s="16"/>
      <c r="I1128" s="16"/>
      <c r="J1128" s="16"/>
      <c r="K1128" s="16"/>
      <c r="L1128" s="32"/>
      <c r="M1128" s="16"/>
      <c r="N1128" s="16"/>
      <c r="O1128" s="16"/>
      <c r="P1128" s="16"/>
      <c r="Y1128" s="20"/>
      <c r="Z1128" s="20"/>
      <c r="AA1128" s="20"/>
      <c r="AB1128" s="20"/>
      <c r="AC1128" s="20"/>
      <c r="AD1128" s="20"/>
    </row>
    <row r="1129" spans="3:30" s="1" customFormat="1">
      <c r="C1129" s="16"/>
      <c r="D1129" s="16"/>
      <c r="E1129" s="32"/>
      <c r="F1129" s="16"/>
      <c r="G1129" s="16"/>
      <c r="H1129" s="16"/>
      <c r="I1129" s="16"/>
      <c r="J1129" s="16"/>
      <c r="K1129" s="16"/>
      <c r="L1129" s="32"/>
      <c r="M1129" s="16"/>
      <c r="N1129" s="16"/>
      <c r="O1129" s="16"/>
      <c r="P1129" s="16"/>
      <c r="Y1129" s="20"/>
      <c r="Z1129" s="20"/>
      <c r="AA1129" s="20"/>
      <c r="AB1129" s="20"/>
      <c r="AC1129" s="20"/>
      <c r="AD1129" s="20"/>
    </row>
    <row r="1130" spans="3:30" s="1" customFormat="1">
      <c r="C1130" s="16"/>
      <c r="D1130" s="16"/>
      <c r="E1130" s="32"/>
      <c r="F1130" s="16"/>
      <c r="G1130" s="16"/>
      <c r="H1130" s="16"/>
      <c r="I1130" s="16"/>
      <c r="J1130" s="16"/>
      <c r="K1130" s="16"/>
      <c r="L1130" s="32"/>
      <c r="M1130" s="16"/>
      <c r="N1130" s="16"/>
      <c r="O1130" s="16"/>
      <c r="P1130" s="16"/>
      <c r="Y1130" s="20"/>
      <c r="Z1130" s="20"/>
      <c r="AA1130" s="20"/>
      <c r="AB1130" s="20"/>
      <c r="AC1130" s="20"/>
      <c r="AD1130" s="20"/>
    </row>
    <row r="1131" spans="3:30" s="1" customFormat="1">
      <c r="C1131" s="16"/>
      <c r="D1131" s="16"/>
      <c r="E1131" s="32"/>
      <c r="F1131" s="16"/>
      <c r="G1131" s="16"/>
      <c r="H1131" s="16"/>
      <c r="I1131" s="16"/>
      <c r="J1131" s="16"/>
      <c r="K1131" s="16"/>
      <c r="L1131" s="32"/>
      <c r="M1131" s="16"/>
      <c r="N1131" s="16"/>
      <c r="O1131" s="16"/>
      <c r="P1131" s="16"/>
      <c r="Y1131" s="20"/>
      <c r="Z1131" s="20"/>
      <c r="AA1131" s="20"/>
      <c r="AB1131" s="20"/>
      <c r="AC1131" s="20"/>
      <c r="AD1131" s="20"/>
    </row>
    <row r="1132" spans="3:30" s="1" customFormat="1">
      <c r="C1132" s="16"/>
      <c r="D1132" s="16"/>
      <c r="E1132" s="32"/>
      <c r="F1132" s="16"/>
      <c r="G1132" s="16"/>
      <c r="H1132" s="16"/>
      <c r="I1132" s="16"/>
      <c r="J1132" s="16"/>
      <c r="K1132" s="16"/>
      <c r="L1132" s="32"/>
      <c r="M1132" s="16"/>
      <c r="N1132" s="16"/>
      <c r="O1132" s="16"/>
      <c r="P1132" s="16"/>
      <c r="Y1132" s="20"/>
      <c r="Z1132" s="20"/>
      <c r="AA1132" s="20"/>
      <c r="AB1132" s="20"/>
      <c r="AC1132" s="20"/>
      <c r="AD1132" s="20"/>
    </row>
    <row r="1133" spans="3:30" s="1" customFormat="1">
      <c r="C1133" s="16"/>
      <c r="D1133" s="16"/>
      <c r="E1133" s="32"/>
      <c r="F1133" s="16"/>
      <c r="G1133" s="16"/>
      <c r="H1133" s="16"/>
      <c r="I1133" s="16"/>
      <c r="J1133" s="16"/>
      <c r="K1133" s="16"/>
      <c r="L1133" s="32"/>
      <c r="M1133" s="16"/>
      <c r="N1133" s="16"/>
      <c r="O1133" s="16"/>
      <c r="P1133" s="16"/>
      <c r="Y1133" s="20"/>
      <c r="Z1133" s="20"/>
      <c r="AA1133" s="20"/>
      <c r="AB1133" s="20"/>
      <c r="AC1133" s="20"/>
      <c r="AD1133" s="20"/>
    </row>
    <row r="1134" spans="3:30" s="1" customFormat="1">
      <c r="C1134" s="16"/>
      <c r="D1134" s="16"/>
      <c r="E1134" s="32"/>
      <c r="F1134" s="16"/>
      <c r="G1134" s="16"/>
      <c r="H1134" s="16"/>
      <c r="I1134" s="16"/>
      <c r="J1134" s="16"/>
      <c r="K1134" s="16"/>
      <c r="L1134" s="32"/>
      <c r="M1134" s="16"/>
      <c r="N1134" s="16"/>
      <c r="O1134" s="16"/>
      <c r="P1134" s="16"/>
      <c r="Y1134" s="20"/>
      <c r="Z1134" s="20"/>
      <c r="AA1134" s="20"/>
      <c r="AB1134" s="20"/>
      <c r="AC1134" s="20"/>
      <c r="AD1134" s="20"/>
    </row>
    <row r="1135" spans="3:30" s="1" customFormat="1">
      <c r="C1135" s="16"/>
      <c r="D1135" s="16"/>
      <c r="E1135" s="32"/>
      <c r="F1135" s="16"/>
      <c r="G1135" s="16"/>
      <c r="H1135" s="16"/>
      <c r="I1135" s="16"/>
      <c r="J1135" s="16"/>
      <c r="K1135" s="16"/>
      <c r="L1135" s="32"/>
      <c r="M1135" s="16"/>
      <c r="N1135" s="16"/>
      <c r="O1135" s="16"/>
      <c r="P1135" s="16"/>
      <c r="Y1135" s="20"/>
      <c r="Z1135" s="20"/>
      <c r="AA1135" s="20"/>
      <c r="AB1135" s="20"/>
      <c r="AC1135" s="20"/>
      <c r="AD1135" s="20"/>
    </row>
    <row r="1136" spans="3:30" s="1" customFormat="1">
      <c r="C1136" s="16"/>
      <c r="D1136" s="16"/>
      <c r="E1136" s="32"/>
      <c r="F1136" s="16"/>
      <c r="G1136" s="16"/>
      <c r="H1136" s="16"/>
      <c r="I1136" s="16"/>
      <c r="J1136" s="16"/>
      <c r="K1136" s="16"/>
      <c r="L1136" s="32"/>
      <c r="M1136" s="16"/>
      <c r="N1136" s="16"/>
      <c r="O1136" s="16"/>
      <c r="P1136" s="16"/>
      <c r="Y1136" s="20"/>
      <c r="Z1136" s="20"/>
      <c r="AA1136" s="20"/>
      <c r="AB1136" s="20"/>
      <c r="AC1136" s="20"/>
      <c r="AD1136" s="20"/>
    </row>
    <row r="1137" spans="3:30" s="1" customFormat="1">
      <c r="C1137" s="16"/>
      <c r="D1137" s="16"/>
      <c r="E1137" s="32"/>
      <c r="F1137" s="16"/>
      <c r="G1137" s="16"/>
      <c r="H1137" s="16"/>
      <c r="I1137" s="16"/>
      <c r="J1137" s="16"/>
      <c r="K1137" s="16"/>
      <c r="L1137" s="32"/>
      <c r="M1137" s="16"/>
      <c r="N1137" s="16"/>
      <c r="O1137" s="16"/>
      <c r="P1137" s="16"/>
      <c r="Y1137" s="20"/>
      <c r="Z1137" s="20"/>
      <c r="AA1137" s="20"/>
      <c r="AB1137" s="20"/>
      <c r="AC1137" s="20"/>
      <c r="AD1137" s="20"/>
    </row>
    <row r="1138" spans="3:30" s="1" customFormat="1">
      <c r="C1138" s="16"/>
      <c r="D1138" s="16"/>
      <c r="E1138" s="32"/>
      <c r="F1138" s="16"/>
      <c r="G1138" s="16"/>
      <c r="H1138" s="16"/>
      <c r="I1138" s="16"/>
      <c r="J1138" s="16"/>
      <c r="K1138" s="16"/>
      <c r="L1138" s="32"/>
      <c r="M1138" s="16"/>
      <c r="N1138" s="16"/>
      <c r="O1138" s="16"/>
      <c r="P1138" s="16"/>
      <c r="Y1138" s="20"/>
      <c r="Z1138" s="20"/>
      <c r="AA1138" s="20"/>
      <c r="AB1138" s="20"/>
      <c r="AC1138" s="20"/>
      <c r="AD1138" s="20"/>
    </row>
    <row r="1139" spans="3:30" s="1" customFormat="1">
      <c r="C1139" s="16"/>
      <c r="D1139" s="16"/>
      <c r="E1139" s="32"/>
      <c r="F1139" s="16"/>
      <c r="G1139" s="16"/>
      <c r="H1139" s="16"/>
      <c r="I1139" s="16"/>
      <c r="J1139" s="16"/>
      <c r="K1139" s="16"/>
      <c r="L1139" s="32"/>
      <c r="M1139" s="16"/>
      <c r="N1139" s="16"/>
      <c r="O1139" s="16"/>
      <c r="P1139" s="16"/>
      <c r="Y1139" s="20"/>
      <c r="Z1139" s="20"/>
      <c r="AA1139" s="20"/>
      <c r="AB1139" s="20"/>
      <c r="AC1139" s="20"/>
      <c r="AD1139" s="20"/>
    </row>
    <row r="1140" spans="3:30" s="1" customFormat="1">
      <c r="C1140" s="16"/>
      <c r="D1140" s="16"/>
      <c r="E1140" s="32"/>
      <c r="F1140" s="16"/>
      <c r="G1140" s="16"/>
      <c r="H1140" s="16"/>
      <c r="I1140" s="16"/>
      <c r="J1140" s="16"/>
      <c r="K1140" s="16"/>
      <c r="L1140" s="32"/>
      <c r="M1140" s="16"/>
      <c r="N1140" s="16"/>
      <c r="O1140" s="16"/>
      <c r="P1140" s="16"/>
      <c r="Y1140" s="20"/>
      <c r="Z1140" s="20"/>
      <c r="AA1140" s="20"/>
      <c r="AB1140" s="20"/>
      <c r="AC1140" s="20"/>
      <c r="AD1140" s="20"/>
    </row>
    <row r="1141" spans="3:30" s="1" customFormat="1">
      <c r="C1141" s="16"/>
      <c r="D1141" s="16"/>
      <c r="E1141" s="32"/>
      <c r="F1141" s="16"/>
      <c r="G1141" s="16"/>
      <c r="H1141" s="16"/>
      <c r="I1141" s="16"/>
      <c r="J1141" s="16"/>
      <c r="K1141" s="16"/>
      <c r="L1141" s="32"/>
      <c r="M1141" s="16"/>
      <c r="N1141" s="16"/>
      <c r="O1141" s="16"/>
      <c r="P1141" s="16"/>
      <c r="Y1141" s="20"/>
      <c r="Z1141" s="20"/>
      <c r="AA1141" s="20"/>
      <c r="AB1141" s="20"/>
      <c r="AC1141" s="20"/>
      <c r="AD1141" s="20"/>
    </row>
    <row r="1142" spans="3:30" s="1" customFormat="1">
      <c r="C1142" s="16"/>
      <c r="D1142" s="16"/>
      <c r="E1142" s="32"/>
      <c r="F1142" s="16"/>
      <c r="G1142" s="16"/>
      <c r="H1142" s="16"/>
      <c r="I1142" s="16"/>
      <c r="J1142" s="16"/>
      <c r="K1142" s="16"/>
      <c r="L1142" s="32"/>
      <c r="M1142" s="16"/>
      <c r="N1142" s="16"/>
      <c r="O1142" s="16"/>
      <c r="P1142" s="16"/>
      <c r="Y1142" s="20"/>
      <c r="Z1142" s="20"/>
      <c r="AA1142" s="20"/>
      <c r="AB1142" s="20"/>
      <c r="AC1142" s="20"/>
      <c r="AD1142" s="20"/>
    </row>
    <row r="1143" spans="3:30" s="1" customFormat="1">
      <c r="C1143" s="16"/>
      <c r="D1143" s="16"/>
      <c r="E1143" s="32"/>
      <c r="F1143" s="16"/>
      <c r="G1143" s="16"/>
      <c r="H1143" s="16"/>
      <c r="I1143" s="16"/>
      <c r="J1143" s="16"/>
      <c r="K1143" s="16"/>
      <c r="L1143" s="32"/>
      <c r="M1143" s="16"/>
      <c r="N1143" s="16"/>
      <c r="O1143" s="16"/>
      <c r="P1143" s="16"/>
      <c r="Y1143" s="20"/>
      <c r="Z1143" s="20"/>
      <c r="AA1143" s="20"/>
      <c r="AB1143" s="20"/>
      <c r="AC1143" s="20"/>
      <c r="AD1143" s="20"/>
    </row>
    <row r="1144" spans="3:30" s="1" customFormat="1">
      <c r="C1144" s="16"/>
      <c r="D1144" s="16"/>
      <c r="E1144" s="32"/>
      <c r="F1144" s="16"/>
      <c r="G1144" s="16"/>
      <c r="H1144" s="16"/>
      <c r="I1144" s="16"/>
      <c r="J1144" s="16"/>
      <c r="K1144" s="16"/>
      <c r="L1144" s="32"/>
      <c r="M1144" s="16"/>
      <c r="N1144" s="16"/>
      <c r="O1144" s="16"/>
      <c r="P1144" s="16"/>
      <c r="Y1144" s="20"/>
      <c r="Z1144" s="20"/>
      <c r="AA1144" s="20"/>
      <c r="AB1144" s="20"/>
      <c r="AC1144" s="20"/>
      <c r="AD1144" s="20"/>
    </row>
    <row r="1145" spans="3:30" s="1" customFormat="1">
      <c r="C1145" s="16"/>
      <c r="D1145" s="16"/>
      <c r="E1145" s="32"/>
      <c r="F1145" s="16"/>
      <c r="G1145" s="16"/>
      <c r="H1145" s="16"/>
      <c r="I1145" s="16"/>
      <c r="J1145" s="16"/>
      <c r="K1145" s="16"/>
      <c r="L1145" s="32"/>
      <c r="M1145" s="16"/>
      <c r="N1145" s="16"/>
      <c r="O1145" s="16"/>
      <c r="P1145" s="16"/>
      <c r="Y1145" s="20"/>
      <c r="Z1145" s="20"/>
      <c r="AA1145" s="20"/>
      <c r="AB1145" s="20"/>
      <c r="AC1145" s="20"/>
      <c r="AD1145" s="20"/>
    </row>
    <row r="1146" spans="3:30" s="1" customFormat="1">
      <c r="C1146" s="16"/>
      <c r="D1146" s="16"/>
      <c r="E1146" s="32"/>
      <c r="F1146" s="16"/>
      <c r="G1146" s="16"/>
      <c r="H1146" s="16"/>
      <c r="I1146" s="16"/>
      <c r="J1146" s="16"/>
      <c r="K1146" s="16"/>
      <c r="L1146" s="32"/>
      <c r="M1146" s="16"/>
      <c r="N1146" s="16"/>
      <c r="O1146" s="16"/>
      <c r="P1146" s="16"/>
      <c r="Y1146" s="20"/>
      <c r="Z1146" s="20"/>
      <c r="AA1146" s="20"/>
      <c r="AB1146" s="20"/>
      <c r="AC1146" s="20"/>
      <c r="AD1146" s="20"/>
    </row>
    <row r="1147" spans="3:30" s="1" customFormat="1">
      <c r="C1147" s="16"/>
      <c r="D1147" s="16"/>
      <c r="E1147" s="32"/>
      <c r="F1147" s="16"/>
      <c r="G1147" s="16"/>
      <c r="H1147" s="16"/>
      <c r="I1147" s="16"/>
      <c r="J1147" s="16"/>
      <c r="K1147" s="16"/>
      <c r="L1147" s="32"/>
      <c r="M1147" s="16"/>
      <c r="N1147" s="16"/>
      <c r="O1147" s="16"/>
      <c r="P1147" s="16"/>
      <c r="Y1147" s="20"/>
      <c r="Z1147" s="20"/>
      <c r="AA1147" s="20"/>
      <c r="AB1147" s="20"/>
      <c r="AC1147" s="20"/>
      <c r="AD1147" s="20"/>
    </row>
    <row r="1148" spans="3:30" s="1" customFormat="1">
      <c r="C1148" s="16"/>
      <c r="D1148" s="16"/>
      <c r="E1148" s="32"/>
      <c r="F1148" s="16"/>
      <c r="G1148" s="16"/>
      <c r="H1148" s="16"/>
      <c r="I1148" s="16"/>
      <c r="J1148" s="16"/>
      <c r="K1148" s="16"/>
      <c r="L1148" s="32"/>
      <c r="M1148" s="16"/>
      <c r="N1148" s="16"/>
      <c r="O1148" s="16"/>
      <c r="P1148" s="16"/>
      <c r="Y1148" s="20"/>
      <c r="Z1148" s="20"/>
      <c r="AA1148" s="20"/>
      <c r="AB1148" s="20"/>
      <c r="AC1148" s="20"/>
      <c r="AD1148" s="20"/>
    </row>
    <row r="1149" spans="3:30" s="1" customFormat="1">
      <c r="C1149" s="16"/>
      <c r="D1149" s="16"/>
      <c r="E1149" s="32"/>
      <c r="F1149" s="16"/>
      <c r="G1149" s="16"/>
      <c r="H1149" s="16"/>
      <c r="I1149" s="16"/>
      <c r="J1149" s="16"/>
      <c r="K1149" s="16"/>
      <c r="L1149" s="32"/>
      <c r="M1149" s="16"/>
      <c r="N1149" s="16"/>
      <c r="O1149" s="16"/>
      <c r="P1149" s="16"/>
      <c r="Y1149" s="20"/>
      <c r="Z1149" s="20"/>
      <c r="AA1149" s="20"/>
      <c r="AB1149" s="20"/>
      <c r="AC1149" s="20"/>
      <c r="AD1149" s="20"/>
    </row>
    <row r="1150" spans="3:30" s="1" customFormat="1">
      <c r="C1150" s="16"/>
      <c r="D1150" s="16"/>
      <c r="E1150" s="32"/>
      <c r="F1150" s="16"/>
      <c r="G1150" s="16"/>
      <c r="H1150" s="16"/>
      <c r="I1150" s="16"/>
      <c r="J1150" s="16"/>
      <c r="K1150" s="16"/>
      <c r="L1150" s="32"/>
      <c r="M1150" s="16"/>
      <c r="N1150" s="16"/>
      <c r="O1150" s="16"/>
      <c r="P1150" s="16"/>
      <c r="Y1150" s="20"/>
      <c r="Z1150" s="20"/>
      <c r="AA1150" s="20"/>
      <c r="AB1150" s="20"/>
      <c r="AC1150" s="20"/>
      <c r="AD1150" s="20"/>
    </row>
    <row r="1151" spans="3:30" s="1" customFormat="1">
      <c r="C1151" s="16"/>
      <c r="D1151" s="16"/>
      <c r="E1151" s="32"/>
      <c r="F1151" s="16"/>
      <c r="G1151" s="16"/>
      <c r="H1151" s="16"/>
      <c r="I1151" s="16"/>
      <c r="J1151" s="16"/>
      <c r="K1151" s="16"/>
      <c r="L1151" s="32"/>
      <c r="M1151" s="16"/>
      <c r="N1151" s="16"/>
      <c r="O1151" s="16"/>
      <c r="P1151" s="16"/>
      <c r="Y1151" s="20"/>
      <c r="Z1151" s="20"/>
      <c r="AA1151" s="20"/>
      <c r="AB1151" s="20"/>
      <c r="AC1151" s="20"/>
      <c r="AD1151" s="20"/>
    </row>
    <row r="1152" spans="3:30" s="1" customFormat="1">
      <c r="C1152" s="16"/>
      <c r="D1152" s="16"/>
      <c r="E1152" s="32"/>
      <c r="F1152" s="16"/>
      <c r="G1152" s="16"/>
      <c r="H1152" s="16"/>
      <c r="I1152" s="16"/>
      <c r="J1152" s="16"/>
      <c r="K1152" s="16"/>
      <c r="L1152" s="32"/>
      <c r="M1152" s="16"/>
      <c r="N1152" s="16"/>
      <c r="O1152" s="16"/>
      <c r="P1152" s="16"/>
      <c r="Y1152" s="20"/>
      <c r="Z1152" s="20"/>
      <c r="AA1152" s="20"/>
      <c r="AB1152" s="20"/>
      <c r="AC1152" s="20"/>
      <c r="AD1152" s="20"/>
    </row>
    <row r="1153" spans="3:30" s="1" customFormat="1">
      <c r="C1153" s="16"/>
      <c r="D1153" s="16"/>
      <c r="E1153" s="32"/>
      <c r="F1153" s="16"/>
      <c r="G1153" s="16"/>
      <c r="H1153" s="16"/>
      <c r="I1153" s="16"/>
      <c r="J1153" s="16"/>
      <c r="K1153" s="16"/>
      <c r="L1153" s="32"/>
      <c r="M1153" s="16"/>
      <c r="N1153" s="16"/>
      <c r="O1153" s="16"/>
      <c r="P1153" s="16"/>
      <c r="Y1153" s="20"/>
      <c r="Z1153" s="20"/>
      <c r="AA1153" s="20"/>
      <c r="AB1153" s="20"/>
      <c r="AC1153" s="20"/>
      <c r="AD1153" s="20"/>
    </row>
    <row r="1154" spans="3:30" s="1" customFormat="1">
      <c r="C1154" s="16"/>
      <c r="D1154" s="16"/>
      <c r="E1154" s="32"/>
      <c r="F1154" s="16"/>
      <c r="G1154" s="16"/>
      <c r="H1154" s="16"/>
      <c r="I1154" s="16"/>
      <c r="J1154" s="16"/>
      <c r="K1154" s="16"/>
      <c r="L1154" s="32"/>
      <c r="M1154" s="16"/>
      <c r="N1154" s="16"/>
      <c r="O1154" s="16"/>
      <c r="P1154" s="16"/>
      <c r="Y1154" s="20"/>
      <c r="Z1154" s="20"/>
      <c r="AA1154" s="20"/>
      <c r="AB1154" s="20"/>
      <c r="AC1154" s="20"/>
      <c r="AD1154" s="20"/>
    </row>
    <row r="1155" spans="3:30" s="1" customFormat="1">
      <c r="C1155" s="16"/>
      <c r="D1155" s="16"/>
      <c r="E1155" s="32"/>
      <c r="F1155" s="16"/>
      <c r="G1155" s="16"/>
      <c r="H1155" s="16"/>
      <c r="I1155" s="16"/>
      <c r="J1155" s="16"/>
      <c r="K1155" s="16"/>
      <c r="L1155" s="32"/>
      <c r="M1155" s="16"/>
      <c r="N1155" s="16"/>
      <c r="O1155" s="16"/>
      <c r="P1155" s="16"/>
      <c r="Y1155" s="20"/>
      <c r="Z1155" s="20"/>
      <c r="AA1155" s="20"/>
      <c r="AB1155" s="20"/>
      <c r="AC1155" s="20"/>
      <c r="AD1155" s="20"/>
    </row>
    <row r="1156" spans="3:30" s="1" customFormat="1">
      <c r="C1156" s="16"/>
      <c r="D1156" s="16"/>
      <c r="E1156" s="32"/>
      <c r="F1156" s="16"/>
      <c r="G1156" s="16"/>
      <c r="H1156" s="16"/>
      <c r="I1156" s="16"/>
      <c r="J1156" s="16"/>
      <c r="K1156" s="16"/>
      <c r="L1156" s="32"/>
      <c r="M1156" s="16"/>
      <c r="N1156" s="16"/>
      <c r="O1156" s="16"/>
      <c r="P1156" s="16"/>
      <c r="Y1156" s="20"/>
      <c r="Z1156" s="20"/>
      <c r="AA1156" s="20"/>
      <c r="AB1156" s="20"/>
      <c r="AC1156" s="20"/>
      <c r="AD1156" s="20"/>
    </row>
    <row r="1157" spans="3:30" s="1" customFormat="1">
      <c r="C1157" s="16"/>
      <c r="D1157" s="16"/>
      <c r="E1157" s="32"/>
      <c r="F1157" s="16"/>
      <c r="G1157" s="16"/>
      <c r="H1157" s="16"/>
      <c r="I1157" s="16"/>
      <c r="J1157" s="16"/>
      <c r="K1157" s="16"/>
      <c r="L1157" s="32"/>
      <c r="M1157" s="16"/>
      <c r="N1157" s="16"/>
      <c r="O1157" s="16"/>
      <c r="P1157" s="16"/>
      <c r="Y1157" s="20"/>
      <c r="Z1157" s="20"/>
      <c r="AA1157" s="20"/>
      <c r="AB1157" s="20"/>
      <c r="AC1157" s="20"/>
      <c r="AD1157" s="20"/>
    </row>
    <row r="1158" spans="3:30" s="1" customFormat="1">
      <c r="C1158" s="16"/>
      <c r="D1158" s="16"/>
      <c r="E1158" s="32"/>
      <c r="F1158" s="16"/>
      <c r="G1158" s="16"/>
      <c r="H1158" s="16"/>
      <c r="I1158" s="16"/>
      <c r="J1158" s="16"/>
      <c r="K1158" s="16"/>
      <c r="L1158" s="32"/>
      <c r="M1158" s="16"/>
      <c r="N1158" s="16"/>
      <c r="O1158" s="16"/>
      <c r="P1158" s="16"/>
      <c r="Y1158" s="20"/>
      <c r="Z1158" s="20"/>
      <c r="AA1158" s="20"/>
      <c r="AB1158" s="20"/>
      <c r="AC1158" s="20"/>
      <c r="AD1158" s="20"/>
    </row>
    <row r="1159" spans="3:30" s="1" customFormat="1">
      <c r="C1159" s="16"/>
      <c r="D1159" s="16"/>
      <c r="E1159" s="32"/>
      <c r="F1159" s="16"/>
      <c r="G1159" s="16"/>
      <c r="H1159" s="16"/>
      <c r="I1159" s="16"/>
      <c r="J1159" s="16"/>
      <c r="K1159" s="16"/>
      <c r="L1159" s="32"/>
      <c r="M1159" s="16"/>
      <c r="N1159" s="16"/>
      <c r="O1159" s="16"/>
      <c r="P1159" s="16"/>
      <c r="Y1159" s="20"/>
      <c r="Z1159" s="20"/>
      <c r="AA1159" s="20"/>
      <c r="AB1159" s="20"/>
      <c r="AC1159" s="20"/>
      <c r="AD1159" s="20"/>
    </row>
    <row r="1160" spans="3:30" s="1" customFormat="1">
      <c r="C1160" s="16"/>
      <c r="D1160" s="16"/>
      <c r="E1160" s="32"/>
      <c r="F1160" s="16"/>
      <c r="G1160" s="16"/>
      <c r="H1160" s="16"/>
      <c r="I1160" s="16"/>
      <c r="J1160" s="16"/>
      <c r="K1160" s="16"/>
      <c r="L1160" s="32"/>
      <c r="M1160" s="16"/>
      <c r="N1160" s="16"/>
      <c r="O1160" s="16"/>
      <c r="P1160" s="16"/>
      <c r="Y1160" s="20"/>
      <c r="Z1160" s="20"/>
      <c r="AA1160" s="20"/>
      <c r="AB1160" s="20"/>
      <c r="AC1160" s="20"/>
      <c r="AD1160" s="20"/>
    </row>
    <row r="1161" spans="3:30" s="1" customFormat="1">
      <c r="C1161" s="16"/>
      <c r="D1161" s="16"/>
      <c r="E1161" s="32"/>
      <c r="F1161" s="16"/>
      <c r="G1161" s="16"/>
      <c r="H1161" s="16"/>
      <c r="I1161" s="16"/>
      <c r="J1161" s="16"/>
      <c r="K1161" s="16"/>
      <c r="L1161" s="32"/>
      <c r="M1161" s="16"/>
      <c r="N1161" s="16"/>
      <c r="O1161" s="16"/>
      <c r="P1161" s="16"/>
      <c r="Y1161" s="20"/>
      <c r="Z1161" s="20"/>
      <c r="AA1161" s="20"/>
      <c r="AB1161" s="20"/>
      <c r="AC1161" s="20"/>
      <c r="AD1161" s="20"/>
    </row>
    <row r="1162" spans="3:30" s="1" customFormat="1">
      <c r="C1162" s="16"/>
      <c r="D1162" s="16"/>
      <c r="E1162" s="32"/>
      <c r="F1162" s="16"/>
      <c r="G1162" s="16"/>
      <c r="H1162" s="16"/>
      <c r="I1162" s="16"/>
      <c r="J1162" s="16"/>
      <c r="K1162" s="16"/>
      <c r="L1162" s="32"/>
      <c r="M1162" s="16"/>
      <c r="N1162" s="16"/>
      <c r="O1162" s="16"/>
      <c r="P1162" s="16"/>
      <c r="Y1162" s="20"/>
      <c r="Z1162" s="20"/>
      <c r="AA1162" s="20"/>
      <c r="AB1162" s="20"/>
      <c r="AC1162" s="20"/>
      <c r="AD1162" s="20"/>
    </row>
    <row r="1163" spans="3:30" s="1" customFormat="1">
      <c r="C1163" s="16"/>
      <c r="D1163" s="16"/>
      <c r="E1163" s="32"/>
      <c r="F1163" s="16"/>
      <c r="G1163" s="16"/>
      <c r="H1163" s="16"/>
      <c r="I1163" s="16"/>
      <c r="J1163" s="16"/>
      <c r="K1163" s="16"/>
      <c r="L1163" s="32"/>
      <c r="M1163" s="16"/>
      <c r="N1163" s="16"/>
      <c r="O1163" s="16"/>
      <c r="P1163" s="16"/>
      <c r="Y1163" s="20"/>
      <c r="Z1163" s="20"/>
      <c r="AA1163" s="20"/>
      <c r="AB1163" s="20"/>
      <c r="AC1163" s="20"/>
      <c r="AD1163" s="20"/>
    </row>
    <row r="1164" spans="3:30" s="1" customFormat="1">
      <c r="C1164" s="16"/>
      <c r="D1164" s="16"/>
      <c r="E1164" s="32"/>
      <c r="F1164" s="16"/>
      <c r="G1164" s="16"/>
      <c r="H1164" s="16"/>
      <c r="I1164" s="16"/>
      <c r="J1164" s="16"/>
      <c r="K1164" s="16"/>
      <c r="L1164" s="32"/>
      <c r="M1164" s="16"/>
      <c r="N1164" s="16"/>
      <c r="O1164" s="16"/>
      <c r="P1164" s="16"/>
      <c r="Y1164" s="20"/>
      <c r="Z1164" s="20"/>
      <c r="AA1164" s="20"/>
      <c r="AB1164" s="20"/>
      <c r="AC1164" s="20"/>
      <c r="AD1164" s="20"/>
    </row>
    <row r="1165" spans="3:30" s="1" customFormat="1">
      <c r="C1165" s="16"/>
      <c r="D1165" s="16"/>
      <c r="E1165" s="32"/>
      <c r="F1165" s="16"/>
      <c r="G1165" s="16"/>
      <c r="H1165" s="16"/>
      <c r="I1165" s="16"/>
      <c r="J1165" s="16"/>
      <c r="K1165" s="16"/>
      <c r="L1165" s="32"/>
      <c r="M1165" s="16"/>
      <c r="N1165" s="16"/>
      <c r="O1165" s="16"/>
      <c r="P1165" s="16"/>
      <c r="Y1165" s="20"/>
      <c r="Z1165" s="20"/>
      <c r="AA1165" s="20"/>
      <c r="AB1165" s="20"/>
      <c r="AC1165" s="20"/>
      <c r="AD1165" s="20"/>
    </row>
    <row r="1166" spans="3:30" s="1" customFormat="1">
      <c r="C1166" s="16"/>
      <c r="D1166" s="16"/>
      <c r="E1166" s="32"/>
      <c r="F1166" s="16"/>
      <c r="G1166" s="16"/>
      <c r="H1166" s="16"/>
      <c r="I1166" s="16"/>
      <c r="J1166" s="16"/>
      <c r="K1166" s="16"/>
      <c r="L1166" s="32"/>
      <c r="M1166" s="16"/>
      <c r="N1166" s="16"/>
      <c r="O1166" s="16"/>
      <c r="P1166" s="16"/>
      <c r="Y1166" s="20"/>
      <c r="Z1166" s="20"/>
      <c r="AA1166" s="20"/>
      <c r="AB1166" s="20"/>
      <c r="AC1166" s="20"/>
      <c r="AD1166" s="20"/>
    </row>
    <row r="1167" spans="3:30" s="1" customFormat="1">
      <c r="C1167" s="16"/>
      <c r="D1167" s="16"/>
      <c r="E1167" s="32"/>
      <c r="F1167" s="16"/>
      <c r="G1167" s="16"/>
      <c r="H1167" s="16"/>
      <c r="I1167" s="16"/>
      <c r="J1167" s="16"/>
      <c r="K1167" s="16"/>
      <c r="L1167" s="32"/>
      <c r="M1167" s="16"/>
      <c r="N1167" s="16"/>
      <c r="O1167" s="16"/>
      <c r="P1167" s="16"/>
      <c r="Y1167" s="20"/>
      <c r="Z1167" s="20"/>
      <c r="AA1167" s="20"/>
      <c r="AB1167" s="20"/>
      <c r="AC1167" s="20"/>
      <c r="AD1167" s="20"/>
    </row>
    <row r="1168" spans="3:30" s="1" customFormat="1">
      <c r="C1168" s="16"/>
      <c r="D1168" s="16"/>
      <c r="E1168" s="32"/>
      <c r="F1168" s="16"/>
      <c r="G1168" s="16"/>
      <c r="H1168" s="16"/>
      <c r="I1168" s="16"/>
      <c r="J1168" s="16"/>
      <c r="K1168" s="16"/>
      <c r="L1168" s="32"/>
      <c r="M1168" s="16"/>
      <c r="N1168" s="16"/>
      <c r="O1168" s="16"/>
      <c r="P1168" s="16"/>
      <c r="Y1168" s="20"/>
      <c r="Z1168" s="20"/>
      <c r="AA1168" s="20"/>
      <c r="AB1168" s="20"/>
      <c r="AC1168" s="20"/>
      <c r="AD1168" s="20"/>
    </row>
    <row r="1169" spans="3:30" s="1" customFormat="1">
      <c r="C1169" s="16"/>
      <c r="D1169" s="16"/>
      <c r="E1169" s="32"/>
      <c r="F1169" s="16"/>
      <c r="G1169" s="16"/>
      <c r="H1169" s="16"/>
      <c r="I1169" s="16"/>
      <c r="J1169" s="16"/>
      <c r="K1169" s="16"/>
      <c r="L1169" s="32"/>
      <c r="M1169" s="16"/>
      <c r="N1169" s="16"/>
      <c r="O1169" s="16"/>
      <c r="P1169" s="16"/>
      <c r="Y1169" s="20"/>
      <c r="Z1169" s="20"/>
      <c r="AA1169" s="20"/>
      <c r="AB1169" s="20"/>
      <c r="AC1169" s="20"/>
      <c r="AD1169" s="20"/>
    </row>
    <row r="1170" spans="3:30" s="1" customFormat="1">
      <c r="C1170" s="16"/>
      <c r="D1170" s="16"/>
      <c r="E1170" s="32"/>
      <c r="F1170" s="16"/>
      <c r="G1170" s="16"/>
      <c r="H1170" s="16"/>
      <c r="I1170" s="16"/>
      <c r="J1170" s="16"/>
      <c r="K1170" s="16"/>
      <c r="L1170" s="32"/>
      <c r="M1170" s="16"/>
      <c r="N1170" s="16"/>
      <c r="O1170" s="16"/>
      <c r="P1170" s="16"/>
      <c r="Y1170" s="20"/>
      <c r="Z1170" s="20"/>
      <c r="AA1170" s="20"/>
      <c r="AB1170" s="20"/>
      <c r="AC1170" s="20"/>
      <c r="AD1170" s="20"/>
    </row>
    <row r="1171" spans="3:30" s="1" customFormat="1">
      <c r="C1171" s="16"/>
      <c r="D1171" s="16"/>
      <c r="E1171" s="32"/>
      <c r="F1171" s="16"/>
      <c r="G1171" s="16"/>
      <c r="H1171" s="16"/>
      <c r="I1171" s="16"/>
      <c r="J1171" s="16"/>
      <c r="K1171" s="16"/>
      <c r="L1171" s="32"/>
      <c r="M1171" s="16"/>
      <c r="N1171" s="16"/>
      <c r="O1171" s="16"/>
      <c r="P1171" s="16"/>
      <c r="Y1171" s="20"/>
      <c r="Z1171" s="20"/>
      <c r="AA1171" s="20"/>
      <c r="AB1171" s="20"/>
      <c r="AC1171" s="20"/>
      <c r="AD1171" s="20"/>
    </row>
    <row r="1172" spans="3:30" s="1" customFormat="1">
      <c r="C1172" s="16"/>
      <c r="D1172" s="16"/>
      <c r="E1172" s="32"/>
      <c r="F1172" s="16"/>
      <c r="G1172" s="16"/>
      <c r="H1172" s="16"/>
      <c r="I1172" s="16"/>
      <c r="J1172" s="16"/>
      <c r="K1172" s="16"/>
      <c r="L1172" s="32"/>
      <c r="M1172" s="16"/>
      <c r="N1172" s="16"/>
      <c r="O1172" s="16"/>
      <c r="P1172" s="16"/>
      <c r="Y1172" s="20"/>
      <c r="Z1172" s="20"/>
      <c r="AA1172" s="20"/>
      <c r="AB1172" s="20"/>
      <c r="AC1172" s="20"/>
      <c r="AD1172" s="20"/>
    </row>
    <row r="1173" spans="3:30" s="1" customFormat="1">
      <c r="C1173" s="16"/>
      <c r="D1173" s="16"/>
      <c r="E1173" s="32"/>
      <c r="F1173" s="16"/>
      <c r="G1173" s="16"/>
      <c r="H1173" s="16"/>
      <c r="I1173" s="16"/>
      <c r="J1173" s="16"/>
      <c r="K1173" s="16"/>
      <c r="L1173" s="32"/>
      <c r="M1173" s="16"/>
      <c r="N1173" s="16"/>
      <c r="O1173" s="16"/>
      <c r="P1173" s="16"/>
      <c r="Y1173" s="20"/>
      <c r="Z1173" s="20"/>
      <c r="AA1173" s="20"/>
      <c r="AB1173" s="20"/>
      <c r="AC1173" s="20"/>
      <c r="AD1173" s="20"/>
    </row>
    <row r="1174" spans="3:30" s="1" customFormat="1">
      <c r="C1174" s="16"/>
      <c r="D1174" s="16"/>
      <c r="E1174" s="32"/>
      <c r="F1174" s="16"/>
      <c r="G1174" s="16"/>
      <c r="H1174" s="16"/>
      <c r="I1174" s="16"/>
      <c r="J1174" s="16"/>
      <c r="K1174" s="16"/>
      <c r="L1174" s="32"/>
      <c r="M1174" s="16"/>
      <c r="N1174" s="16"/>
      <c r="O1174" s="16"/>
      <c r="P1174" s="16"/>
      <c r="Y1174" s="20"/>
      <c r="Z1174" s="20"/>
      <c r="AA1174" s="20"/>
      <c r="AB1174" s="20"/>
      <c r="AC1174" s="20"/>
      <c r="AD1174" s="20"/>
    </row>
    <row r="1175" spans="3:30" s="1" customFormat="1">
      <c r="C1175" s="16"/>
      <c r="D1175" s="16"/>
      <c r="E1175" s="32"/>
      <c r="F1175" s="16"/>
      <c r="G1175" s="16"/>
      <c r="H1175" s="16"/>
      <c r="I1175" s="16"/>
      <c r="J1175" s="16"/>
      <c r="K1175" s="16"/>
      <c r="L1175" s="32"/>
      <c r="M1175" s="16"/>
      <c r="N1175" s="16"/>
      <c r="O1175" s="16"/>
      <c r="P1175" s="16"/>
      <c r="Y1175" s="20"/>
      <c r="Z1175" s="20"/>
      <c r="AA1175" s="20"/>
      <c r="AB1175" s="20"/>
      <c r="AC1175" s="20"/>
      <c r="AD1175" s="20"/>
    </row>
    <row r="1176" spans="3:30" s="1" customFormat="1">
      <c r="C1176" s="16"/>
      <c r="D1176" s="16"/>
      <c r="E1176" s="32"/>
      <c r="F1176" s="16"/>
      <c r="G1176" s="16"/>
      <c r="H1176" s="16"/>
      <c r="I1176" s="16"/>
      <c r="J1176" s="16"/>
      <c r="K1176" s="16"/>
      <c r="L1176" s="32"/>
      <c r="M1176" s="16"/>
      <c r="N1176" s="16"/>
      <c r="O1176" s="16"/>
      <c r="P1176" s="16"/>
      <c r="Y1176" s="20"/>
      <c r="Z1176" s="20"/>
      <c r="AA1176" s="20"/>
      <c r="AB1176" s="20"/>
      <c r="AC1176" s="20"/>
      <c r="AD1176" s="20"/>
    </row>
    <row r="1177" spans="3:30" s="1" customFormat="1">
      <c r="C1177" s="16"/>
      <c r="D1177" s="16"/>
      <c r="E1177" s="32"/>
      <c r="F1177" s="16"/>
      <c r="G1177" s="16"/>
      <c r="H1177" s="16"/>
      <c r="I1177" s="16"/>
      <c r="J1177" s="16"/>
      <c r="K1177" s="16"/>
      <c r="L1177" s="32"/>
      <c r="M1177" s="16"/>
      <c r="N1177" s="16"/>
      <c r="O1177" s="16"/>
      <c r="P1177" s="16"/>
      <c r="Y1177" s="20"/>
      <c r="Z1177" s="20"/>
      <c r="AA1177" s="20"/>
      <c r="AB1177" s="20"/>
      <c r="AC1177" s="20"/>
      <c r="AD1177" s="20"/>
    </row>
    <row r="1178" spans="3:30" s="1" customFormat="1">
      <c r="C1178" s="16"/>
      <c r="D1178" s="16"/>
      <c r="E1178" s="32"/>
      <c r="F1178" s="16"/>
      <c r="G1178" s="16"/>
      <c r="H1178" s="16"/>
      <c r="I1178" s="16"/>
      <c r="J1178" s="16"/>
      <c r="K1178" s="16"/>
      <c r="L1178" s="32"/>
      <c r="M1178" s="16"/>
      <c r="N1178" s="16"/>
      <c r="O1178" s="16"/>
      <c r="P1178" s="16"/>
      <c r="Y1178" s="20"/>
      <c r="Z1178" s="20"/>
      <c r="AA1178" s="20"/>
      <c r="AB1178" s="20"/>
      <c r="AC1178" s="20"/>
      <c r="AD1178" s="20"/>
    </row>
    <row r="1179" spans="3:30" s="1" customFormat="1">
      <c r="C1179" s="16"/>
      <c r="D1179" s="16"/>
      <c r="E1179" s="32"/>
      <c r="F1179" s="16"/>
      <c r="G1179" s="16"/>
      <c r="H1179" s="16"/>
      <c r="I1179" s="16"/>
      <c r="J1179" s="16"/>
      <c r="K1179" s="16"/>
      <c r="L1179" s="32"/>
      <c r="M1179" s="16"/>
      <c r="N1179" s="16"/>
      <c r="O1179" s="16"/>
      <c r="P1179" s="16"/>
      <c r="Y1179" s="20"/>
      <c r="Z1179" s="20"/>
      <c r="AA1179" s="20"/>
      <c r="AB1179" s="20"/>
      <c r="AC1179" s="20"/>
      <c r="AD1179" s="20"/>
    </row>
    <row r="1180" spans="3:30" s="1" customFormat="1">
      <c r="C1180" s="16"/>
      <c r="D1180" s="16"/>
      <c r="E1180" s="32"/>
      <c r="F1180" s="16"/>
      <c r="G1180" s="16"/>
      <c r="H1180" s="16"/>
      <c r="I1180" s="16"/>
      <c r="J1180" s="16"/>
      <c r="K1180" s="16"/>
      <c r="L1180" s="32"/>
      <c r="M1180" s="16"/>
      <c r="N1180" s="16"/>
      <c r="O1180" s="16"/>
      <c r="P1180" s="16"/>
      <c r="Y1180" s="20"/>
      <c r="Z1180" s="20"/>
      <c r="AA1180" s="20"/>
      <c r="AB1180" s="20"/>
      <c r="AC1180" s="20"/>
      <c r="AD1180" s="20"/>
    </row>
    <row r="1181" spans="3:30" s="1" customFormat="1">
      <c r="C1181" s="16"/>
      <c r="D1181" s="16"/>
      <c r="E1181" s="32"/>
      <c r="F1181" s="16"/>
      <c r="G1181" s="16"/>
      <c r="H1181" s="16"/>
      <c r="I1181" s="16"/>
      <c r="J1181" s="16"/>
      <c r="K1181" s="16"/>
      <c r="L1181" s="32"/>
      <c r="M1181" s="16"/>
      <c r="N1181" s="16"/>
      <c r="O1181" s="16"/>
      <c r="P1181" s="16"/>
      <c r="Y1181" s="20"/>
      <c r="Z1181" s="20"/>
      <c r="AA1181" s="20"/>
      <c r="AB1181" s="20"/>
      <c r="AC1181" s="20"/>
      <c r="AD1181" s="20"/>
    </row>
    <row r="1182" spans="3:30" s="1" customFormat="1">
      <c r="C1182" s="16"/>
      <c r="D1182" s="16"/>
      <c r="E1182" s="32"/>
      <c r="F1182" s="16"/>
      <c r="G1182" s="16"/>
      <c r="H1182" s="16"/>
      <c r="I1182" s="16"/>
      <c r="J1182" s="16"/>
      <c r="K1182" s="16"/>
      <c r="L1182" s="32"/>
      <c r="M1182" s="16"/>
      <c r="N1182" s="16"/>
      <c r="O1182" s="16"/>
      <c r="P1182" s="16"/>
      <c r="Y1182" s="20"/>
      <c r="Z1182" s="20"/>
      <c r="AA1182" s="20"/>
      <c r="AB1182" s="20"/>
      <c r="AC1182" s="20"/>
      <c r="AD1182" s="20"/>
    </row>
    <row r="1183" spans="3:30" s="1" customFormat="1">
      <c r="C1183" s="16"/>
      <c r="D1183" s="16"/>
      <c r="E1183" s="32"/>
      <c r="F1183" s="16"/>
      <c r="G1183" s="16"/>
      <c r="H1183" s="16"/>
      <c r="I1183" s="16"/>
      <c r="J1183" s="16"/>
      <c r="K1183" s="16"/>
      <c r="L1183" s="32"/>
      <c r="M1183" s="16"/>
      <c r="N1183" s="16"/>
      <c r="O1183" s="16"/>
      <c r="P1183" s="16"/>
      <c r="Y1183" s="20"/>
      <c r="Z1183" s="20"/>
      <c r="AA1183" s="20"/>
      <c r="AB1183" s="20"/>
      <c r="AC1183" s="20"/>
      <c r="AD1183" s="20"/>
    </row>
    <row r="1184" spans="3:30" s="1" customFormat="1">
      <c r="C1184" s="16"/>
      <c r="D1184" s="16"/>
      <c r="E1184" s="32"/>
      <c r="F1184" s="16"/>
      <c r="G1184" s="16"/>
      <c r="H1184" s="16"/>
      <c r="I1184" s="16"/>
      <c r="J1184" s="16"/>
      <c r="K1184" s="16"/>
      <c r="L1184" s="32"/>
      <c r="M1184" s="16"/>
      <c r="N1184" s="16"/>
      <c r="O1184" s="16"/>
      <c r="P1184" s="16"/>
      <c r="Y1184" s="20"/>
      <c r="Z1184" s="20"/>
      <c r="AA1184" s="20"/>
      <c r="AB1184" s="20"/>
      <c r="AC1184" s="20"/>
      <c r="AD1184" s="20"/>
    </row>
    <row r="1185" spans="3:30" s="1" customFormat="1">
      <c r="C1185" s="16"/>
      <c r="D1185" s="16"/>
      <c r="E1185" s="32"/>
      <c r="F1185" s="16"/>
      <c r="G1185" s="16"/>
      <c r="H1185" s="16"/>
      <c r="I1185" s="16"/>
      <c r="J1185" s="16"/>
      <c r="K1185" s="16"/>
      <c r="L1185" s="32"/>
      <c r="M1185" s="16"/>
      <c r="N1185" s="16"/>
      <c r="O1185" s="16"/>
      <c r="P1185" s="16"/>
      <c r="Y1185" s="20"/>
      <c r="Z1185" s="20"/>
      <c r="AA1185" s="20"/>
      <c r="AB1185" s="20"/>
      <c r="AC1185" s="20"/>
      <c r="AD1185" s="20"/>
    </row>
    <row r="1186" spans="3:30" s="1" customFormat="1">
      <c r="C1186" s="16"/>
      <c r="D1186" s="16"/>
      <c r="E1186" s="32"/>
      <c r="F1186" s="16"/>
      <c r="G1186" s="16"/>
      <c r="H1186" s="16"/>
      <c r="I1186" s="16"/>
      <c r="J1186" s="16"/>
      <c r="K1186" s="16"/>
      <c r="L1186" s="32"/>
      <c r="M1186" s="16"/>
      <c r="N1186" s="16"/>
      <c r="O1186" s="16"/>
      <c r="P1186" s="16"/>
      <c r="Y1186" s="20"/>
      <c r="Z1186" s="20"/>
      <c r="AA1186" s="20"/>
      <c r="AB1186" s="20"/>
      <c r="AC1186" s="20"/>
      <c r="AD1186" s="20"/>
    </row>
    <row r="1187" spans="3:30" s="1" customFormat="1">
      <c r="C1187" s="16"/>
      <c r="D1187" s="16"/>
      <c r="E1187" s="32"/>
      <c r="F1187" s="16"/>
      <c r="G1187" s="16"/>
      <c r="H1187" s="16"/>
      <c r="I1187" s="16"/>
      <c r="J1187" s="16"/>
      <c r="K1187" s="16"/>
      <c r="L1187" s="32"/>
      <c r="M1187" s="16"/>
      <c r="N1187" s="16"/>
      <c r="O1187" s="16"/>
      <c r="P1187" s="16"/>
      <c r="Y1187" s="20"/>
      <c r="Z1187" s="20"/>
      <c r="AA1187" s="20"/>
      <c r="AB1187" s="20"/>
      <c r="AC1187" s="20"/>
      <c r="AD1187" s="20"/>
    </row>
    <row r="1188" spans="3:30" s="1" customFormat="1">
      <c r="C1188" s="16"/>
      <c r="D1188" s="16"/>
      <c r="E1188" s="32"/>
      <c r="F1188" s="16"/>
      <c r="G1188" s="16"/>
      <c r="H1188" s="16"/>
      <c r="I1188" s="16"/>
      <c r="J1188" s="16"/>
      <c r="K1188" s="16"/>
      <c r="L1188" s="32"/>
      <c r="M1188" s="16"/>
      <c r="N1188" s="16"/>
      <c r="O1188" s="16"/>
      <c r="P1188" s="16"/>
      <c r="Y1188" s="20"/>
      <c r="Z1188" s="20"/>
      <c r="AA1188" s="20"/>
      <c r="AB1188" s="20"/>
      <c r="AC1188" s="20"/>
      <c r="AD1188" s="20"/>
    </row>
    <row r="1189" spans="3:30" s="1" customFormat="1">
      <c r="C1189" s="16"/>
      <c r="D1189" s="16"/>
      <c r="E1189" s="32"/>
      <c r="F1189" s="16"/>
      <c r="G1189" s="16"/>
      <c r="H1189" s="16"/>
      <c r="I1189" s="16"/>
      <c r="J1189" s="16"/>
      <c r="K1189" s="16"/>
      <c r="L1189" s="32"/>
      <c r="M1189" s="16"/>
      <c r="N1189" s="16"/>
      <c r="O1189" s="16"/>
      <c r="P1189" s="16"/>
      <c r="Y1189" s="20"/>
      <c r="Z1189" s="20"/>
      <c r="AA1189" s="20"/>
      <c r="AB1189" s="20"/>
      <c r="AC1189" s="20"/>
      <c r="AD1189" s="20"/>
    </row>
    <row r="1190" spans="3:30" s="1" customFormat="1">
      <c r="C1190" s="16"/>
      <c r="D1190" s="16"/>
      <c r="E1190" s="32"/>
      <c r="F1190" s="16"/>
      <c r="G1190" s="16"/>
      <c r="H1190" s="16"/>
      <c r="I1190" s="16"/>
      <c r="J1190" s="16"/>
      <c r="K1190" s="16"/>
      <c r="L1190" s="32"/>
      <c r="M1190" s="16"/>
      <c r="N1190" s="16"/>
      <c r="O1190" s="16"/>
      <c r="P1190" s="16"/>
      <c r="Y1190" s="20"/>
      <c r="Z1190" s="20"/>
      <c r="AA1190" s="20"/>
      <c r="AB1190" s="20"/>
      <c r="AC1190" s="20"/>
      <c r="AD1190" s="20"/>
    </row>
    <row r="1191" spans="3:30" s="1" customFormat="1">
      <c r="C1191" s="16"/>
      <c r="D1191" s="16"/>
      <c r="E1191" s="32"/>
      <c r="F1191" s="16"/>
      <c r="G1191" s="16"/>
      <c r="H1191" s="16"/>
      <c r="I1191" s="16"/>
      <c r="J1191" s="16"/>
      <c r="K1191" s="16"/>
      <c r="L1191" s="32"/>
      <c r="M1191" s="16"/>
      <c r="N1191" s="16"/>
      <c r="O1191" s="16"/>
      <c r="P1191" s="16"/>
      <c r="Y1191" s="20"/>
      <c r="Z1191" s="20"/>
      <c r="AA1191" s="20"/>
      <c r="AB1191" s="20"/>
      <c r="AC1191" s="20"/>
      <c r="AD1191" s="20"/>
    </row>
    <row r="1192" spans="3:30" s="1" customFormat="1">
      <c r="C1192" s="16"/>
      <c r="D1192" s="16"/>
      <c r="E1192" s="32"/>
      <c r="F1192" s="16"/>
      <c r="G1192" s="16"/>
      <c r="H1192" s="16"/>
      <c r="I1192" s="16"/>
      <c r="J1192" s="16"/>
      <c r="K1192" s="16"/>
      <c r="L1192" s="32"/>
      <c r="M1192" s="16"/>
      <c r="N1192" s="16"/>
      <c r="O1192" s="16"/>
      <c r="P1192" s="16"/>
      <c r="Y1192" s="20"/>
      <c r="Z1192" s="20"/>
      <c r="AA1192" s="20"/>
      <c r="AB1192" s="20"/>
      <c r="AC1192" s="20"/>
      <c r="AD1192" s="20"/>
    </row>
    <row r="1193" spans="3:30" s="1" customFormat="1">
      <c r="C1193" s="16"/>
      <c r="D1193" s="16"/>
      <c r="E1193" s="32"/>
      <c r="F1193" s="16"/>
      <c r="G1193" s="16"/>
      <c r="H1193" s="16"/>
      <c r="I1193" s="16"/>
      <c r="J1193" s="16"/>
      <c r="K1193" s="16"/>
      <c r="L1193" s="32"/>
      <c r="M1193" s="16"/>
      <c r="N1193" s="16"/>
      <c r="O1193" s="16"/>
      <c r="P1193" s="16"/>
      <c r="Y1193" s="20"/>
      <c r="Z1193" s="20"/>
      <c r="AA1193" s="20"/>
      <c r="AB1193" s="20"/>
      <c r="AC1193" s="20"/>
      <c r="AD1193" s="20"/>
    </row>
    <row r="1194" spans="3:30" s="1" customFormat="1">
      <c r="C1194" s="16"/>
      <c r="D1194" s="16"/>
      <c r="E1194" s="32"/>
      <c r="F1194" s="16"/>
      <c r="G1194" s="16"/>
      <c r="H1194" s="16"/>
      <c r="I1194" s="16"/>
      <c r="J1194" s="16"/>
      <c r="K1194" s="16"/>
      <c r="L1194" s="32"/>
      <c r="M1194" s="16"/>
      <c r="N1194" s="16"/>
      <c r="O1194" s="16"/>
      <c r="P1194" s="16"/>
      <c r="Y1194" s="20"/>
      <c r="Z1194" s="20"/>
      <c r="AA1194" s="20"/>
      <c r="AB1194" s="20"/>
      <c r="AC1194" s="20"/>
      <c r="AD1194" s="20"/>
    </row>
    <row r="1195" spans="3:30" s="1" customFormat="1">
      <c r="C1195" s="16"/>
      <c r="D1195" s="16"/>
      <c r="E1195" s="32"/>
      <c r="F1195" s="16"/>
      <c r="G1195" s="16"/>
      <c r="H1195" s="16"/>
      <c r="I1195" s="16"/>
      <c r="J1195" s="16"/>
      <c r="K1195" s="16"/>
      <c r="L1195" s="32"/>
      <c r="M1195" s="16"/>
      <c r="N1195" s="16"/>
      <c r="O1195" s="16"/>
      <c r="P1195" s="16"/>
      <c r="Y1195" s="20"/>
      <c r="Z1195" s="20"/>
      <c r="AA1195" s="20"/>
      <c r="AB1195" s="20"/>
      <c r="AC1195" s="20"/>
      <c r="AD1195" s="20"/>
    </row>
    <row r="1196" spans="3:30" s="1" customFormat="1">
      <c r="C1196" s="16"/>
      <c r="D1196" s="16"/>
      <c r="E1196" s="32"/>
      <c r="F1196" s="16"/>
      <c r="G1196" s="16"/>
      <c r="H1196" s="16"/>
      <c r="I1196" s="16"/>
      <c r="J1196" s="16"/>
      <c r="K1196" s="16"/>
      <c r="L1196" s="32"/>
      <c r="M1196" s="16"/>
      <c r="N1196" s="16"/>
      <c r="O1196" s="16"/>
      <c r="P1196" s="16"/>
      <c r="Y1196" s="20"/>
      <c r="Z1196" s="20"/>
      <c r="AA1196" s="20"/>
      <c r="AB1196" s="20"/>
      <c r="AC1196" s="20"/>
      <c r="AD1196" s="20"/>
    </row>
    <row r="1197" spans="3:30" s="1" customFormat="1">
      <c r="C1197" s="16"/>
      <c r="D1197" s="16"/>
      <c r="E1197" s="32"/>
      <c r="F1197" s="16"/>
      <c r="G1197" s="16"/>
      <c r="H1197" s="16"/>
      <c r="I1197" s="16"/>
      <c r="J1197" s="16"/>
      <c r="K1197" s="16"/>
      <c r="L1197" s="32"/>
      <c r="M1197" s="16"/>
      <c r="N1197" s="16"/>
      <c r="O1197" s="16"/>
      <c r="P1197" s="16"/>
      <c r="Y1197" s="20"/>
      <c r="Z1197" s="20"/>
      <c r="AA1197" s="20"/>
      <c r="AB1197" s="20"/>
      <c r="AC1197" s="20"/>
      <c r="AD1197" s="20"/>
    </row>
    <row r="1198" spans="3:30" s="1" customFormat="1">
      <c r="C1198" s="16"/>
      <c r="D1198" s="16"/>
      <c r="E1198" s="32"/>
      <c r="F1198" s="16"/>
      <c r="G1198" s="16"/>
      <c r="H1198" s="16"/>
      <c r="I1198" s="16"/>
      <c r="J1198" s="16"/>
      <c r="K1198" s="16"/>
      <c r="L1198" s="32"/>
      <c r="M1198" s="16"/>
      <c r="N1198" s="16"/>
      <c r="O1198" s="16"/>
      <c r="P1198" s="16"/>
      <c r="Y1198" s="20"/>
      <c r="Z1198" s="20"/>
      <c r="AA1198" s="20"/>
      <c r="AB1198" s="20"/>
      <c r="AC1198" s="20"/>
      <c r="AD1198" s="20"/>
    </row>
    <row r="1199" spans="3:30" s="1" customFormat="1">
      <c r="C1199" s="16"/>
      <c r="D1199" s="16"/>
      <c r="E1199" s="32"/>
      <c r="F1199" s="16"/>
      <c r="G1199" s="16"/>
      <c r="H1199" s="16"/>
      <c r="I1199" s="16"/>
      <c r="J1199" s="16"/>
      <c r="K1199" s="16"/>
      <c r="L1199" s="32"/>
      <c r="M1199" s="16"/>
      <c r="N1199" s="16"/>
      <c r="O1199" s="16"/>
      <c r="P1199" s="16"/>
      <c r="Y1199" s="20"/>
      <c r="Z1199" s="20"/>
      <c r="AA1199" s="20"/>
      <c r="AB1199" s="20"/>
      <c r="AC1199" s="20"/>
      <c r="AD1199" s="20"/>
    </row>
    <row r="1200" spans="3:30" s="1" customFormat="1">
      <c r="C1200" s="16"/>
      <c r="D1200" s="16"/>
      <c r="E1200" s="32"/>
      <c r="F1200" s="16"/>
      <c r="G1200" s="16"/>
      <c r="H1200" s="16"/>
      <c r="I1200" s="16"/>
      <c r="J1200" s="16"/>
      <c r="K1200" s="16"/>
      <c r="L1200" s="32"/>
      <c r="M1200" s="16"/>
      <c r="N1200" s="16"/>
      <c r="O1200" s="16"/>
      <c r="P1200" s="16"/>
      <c r="Y1200" s="20"/>
      <c r="Z1200" s="20"/>
      <c r="AA1200" s="20"/>
      <c r="AB1200" s="20"/>
      <c r="AC1200" s="20"/>
      <c r="AD1200" s="20"/>
    </row>
    <row r="1201" spans="3:30" s="1" customFormat="1">
      <c r="C1201" s="16"/>
      <c r="D1201" s="16"/>
      <c r="E1201" s="32"/>
      <c r="F1201" s="16"/>
      <c r="G1201" s="16"/>
      <c r="H1201" s="16"/>
      <c r="I1201" s="16"/>
      <c r="J1201" s="16"/>
      <c r="K1201" s="16"/>
      <c r="L1201" s="32"/>
      <c r="M1201" s="16"/>
      <c r="N1201" s="16"/>
      <c r="O1201" s="16"/>
      <c r="P1201" s="16"/>
      <c r="Y1201" s="20"/>
      <c r="Z1201" s="20"/>
      <c r="AA1201" s="20"/>
      <c r="AB1201" s="20"/>
      <c r="AC1201" s="20"/>
      <c r="AD1201" s="20"/>
    </row>
    <row r="1202" spans="3:30" s="1" customFormat="1">
      <c r="C1202" s="16"/>
      <c r="D1202" s="16"/>
      <c r="E1202" s="32"/>
      <c r="F1202" s="16"/>
      <c r="G1202" s="16"/>
      <c r="H1202" s="16"/>
      <c r="I1202" s="16"/>
      <c r="J1202" s="16"/>
      <c r="K1202" s="16"/>
      <c r="L1202" s="32"/>
      <c r="M1202" s="16"/>
      <c r="N1202" s="16"/>
      <c r="O1202" s="16"/>
      <c r="P1202" s="16"/>
      <c r="Y1202" s="20"/>
      <c r="Z1202" s="20"/>
      <c r="AA1202" s="20"/>
      <c r="AB1202" s="20"/>
      <c r="AC1202" s="20"/>
      <c r="AD1202" s="20"/>
    </row>
    <row r="1203" spans="3:30" s="1" customFormat="1">
      <c r="C1203" s="16"/>
      <c r="D1203" s="16"/>
      <c r="E1203" s="32"/>
      <c r="F1203" s="16"/>
      <c r="G1203" s="16"/>
      <c r="H1203" s="16"/>
      <c r="I1203" s="16"/>
      <c r="J1203" s="16"/>
      <c r="K1203" s="16"/>
      <c r="L1203" s="32"/>
      <c r="M1203" s="16"/>
      <c r="N1203" s="16"/>
      <c r="O1203" s="16"/>
      <c r="P1203" s="16"/>
      <c r="Y1203" s="20"/>
      <c r="Z1203" s="20"/>
      <c r="AA1203" s="20"/>
      <c r="AB1203" s="20"/>
      <c r="AC1203" s="20"/>
      <c r="AD1203" s="20"/>
    </row>
    <row r="1204" spans="3:30" s="1" customFormat="1">
      <c r="C1204" s="16"/>
      <c r="D1204" s="16"/>
      <c r="E1204" s="32"/>
      <c r="F1204" s="16"/>
      <c r="G1204" s="16"/>
      <c r="H1204" s="16"/>
      <c r="I1204" s="16"/>
      <c r="J1204" s="16"/>
      <c r="K1204" s="16"/>
      <c r="L1204" s="32"/>
      <c r="M1204" s="16"/>
      <c r="N1204" s="16"/>
      <c r="O1204" s="16"/>
      <c r="P1204" s="16"/>
      <c r="Y1204" s="20"/>
      <c r="Z1204" s="20"/>
      <c r="AA1204" s="20"/>
      <c r="AB1204" s="20"/>
      <c r="AC1204" s="20"/>
      <c r="AD1204" s="20"/>
    </row>
    <row r="1205" spans="3:30" s="1" customFormat="1">
      <c r="C1205" s="16"/>
      <c r="D1205" s="16"/>
      <c r="E1205" s="32"/>
      <c r="F1205" s="16"/>
      <c r="G1205" s="16"/>
      <c r="H1205" s="16"/>
      <c r="I1205" s="16"/>
      <c r="J1205" s="16"/>
      <c r="K1205" s="16"/>
      <c r="L1205" s="32"/>
      <c r="M1205" s="16"/>
      <c r="N1205" s="16"/>
      <c r="O1205" s="16"/>
      <c r="P1205" s="16"/>
      <c r="Y1205" s="20"/>
      <c r="Z1205" s="20"/>
      <c r="AA1205" s="20"/>
      <c r="AB1205" s="20"/>
      <c r="AC1205" s="20"/>
      <c r="AD1205" s="20"/>
    </row>
    <row r="1206" spans="3:30" s="1" customFormat="1">
      <c r="C1206" s="16"/>
      <c r="D1206" s="16"/>
      <c r="E1206" s="32"/>
      <c r="F1206" s="16"/>
      <c r="G1206" s="16"/>
      <c r="H1206" s="16"/>
      <c r="I1206" s="16"/>
      <c r="J1206" s="16"/>
      <c r="K1206" s="16"/>
      <c r="L1206" s="32"/>
      <c r="M1206" s="16"/>
      <c r="N1206" s="16"/>
      <c r="O1206" s="16"/>
      <c r="P1206" s="16"/>
      <c r="Y1206" s="20"/>
      <c r="Z1206" s="20"/>
      <c r="AA1206" s="20"/>
      <c r="AB1206" s="20"/>
      <c r="AC1206" s="20"/>
      <c r="AD1206" s="20"/>
    </row>
    <row r="1207" spans="3:30" s="1" customFormat="1">
      <c r="C1207" s="16"/>
      <c r="D1207" s="16"/>
      <c r="E1207" s="32"/>
      <c r="F1207" s="16"/>
      <c r="G1207" s="16"/>
      <c r="H1207" s="16"/>
      <c r="I1207" s="16"/>
      <c r="J1207" s="16"/>
      <c r="K1207" s="16"/>
      <c r="L1207" s="32"/>
      <c r="M1207" s="16"/>
      <c r="N1207" s="16"/>
      <c r="O1207" s="16"/>
      <c r="P1207" s="16"/>
      <c r="Y1207" s="20"/>
      <c r="Z1207" s="20"/>
      <c r="AA1207" s="20"/>
      <c r="AB1207" s="20"/>
      <c r="AC1207" s="20"/>
      <c r="AD1207" s="20"/>
    </row>
    <row r="1208" spans="3:30" s="1" customFormat="1">
      <c r="C1208" s="16"/>
      <c r="D1208" s="16"/>
      <c r="E1208" s="32"/>
      <c r="F1208" s="16"/>
      <c r="G1208" s="16"/>
      <c r="H1208" s="16"/>
      <c r="I1208" s="16"/>
      <c r="J1208" s="16"/>
      <c r="K1208" s="16"/>
      <c r="L1208" s="32"/>
      <c r="M1208" s="16"/>
      <c r="N1208" s="16"/>
      <c r="O1208" s="16"/>
      <c r="P1208" s="16"/>
      <c r="Y1208" s="20"/>
      <c r="Z1208" s="20"/>
      <c r="AA1208" s="20"/>
      <c r="AB1208" s="20"/>
      <c r="AC1208" s="20"/>
      <c r="AD1208" s="20"/>
    </row>
    <row r="1209" spans="3:30" s="1" customFormat="1">
      <c r="C1209" s="16"/>
      <c r="D1209" s="16"/>
      <c r="E1209" s="32"/>
      <c r="F1209" s="16"/>
      <c r="G1209" s="16"/>
      <c r="H1209" s="16"/>
      <c r="I1209" s="16"/>
      <c r="J1209" s="16"/>
      <c r="K1209" s="16"/>
      <c r="L1209" s="32"/>
      <c r="M1209" s="16"/>
      <c r="N1209" s="16"/>
      <c r="O1209" s="16"/>
      <c r="P1209" s="16"/>
      <c r="Y1209" s="20"/>
      <c r="Z1209" s="20"/>
      <c r="AA1209" s="20"/>
      <c r="AB1209" s="20"/>
      <c r="AC1209" s="20"/>
      <c r="AD1209" s="20"/>
    </row>
    <row r="1210" spans="3:30" s="1" customFormat="1">
      <c r="C1210" s="16"/>
      <c r="D1210" s="16"/>
      <c r="E1210" s="32"/>
      <c r="F1210" s="16"/>
      <c r="G1210" s="16"/>
      <c r="H1210" s="16"/>
      <c r="I1210" s="16"/>
      <c r="J1210" s="16"/>
      <c r="K1210" s="16"/>
      <c r="L1210" s="32"/>
      <c r="M1210" s="16"/>
      <c r="N1210" s="16"/>
      <c r="O1210" s="16"/>
      <c r="P1210" s="16"/>
      <c r="Y1210" s="20"/>
      <c r="Z1210" s="20"/>
      <c r="AA1210" s="20"/>
      <c r="AB1210" s="20"/>
      <c r="AC1210" s="20"/>
      <c r="AD1210" s="20"/>
    </row>
    <row r="1211" spans="3:30" s="1" customFormat="1">
      <c r="C1211" s="16"/>
      <c r="D1211" s="16"/>
      <c r="E1211" s="32"/>
      <c r="F1211" s="16"/>
      <c r="G1211" s="16"/>
      <c r="H1211" s="16"/>
      <c r="I1211" s="16"/>
      <c r="J1211" s="16"/>
      <c r="K1211" s="16"/>
      <c r="L1211" s="32"/>
      <c r="M1211" s="16"/>
      <c r="N1211" s="16"/>
      <c r="O1211" s="16"/>
      <c r="P1211" s="16"/>
      <c r="Y1211" s="20"/>
      <c r="Z1211" s="20"/>
      <c r="AA1211" s="20"/>
      <c r="AB1211" s="20"/>
      <c r="AC1211" s="20"/>
      <c r="AD1211" s="20"/>
    </row>
    <row r="1212" spans="3:30" s="1" customFormat="1">
      <c r="C1212" s="16"/>
      <c r="D1212" s="16"/>
      <c r="E1212" s="32"/>
      <c r="F1212" s="16"/>
      <c r="G1212" s="16"/>
      <c r="H1212" s="16"/>
      <c r="I1212" s="16"/>
      <c r="J1212" s="16"/>
      <c r="K1212" s="16"/>
      <c r="L1212" s="32"/>
      <c r="M1212" s="16"/>
      <c r="N1212" s="16"/>
      <c r="O1212" s="16"/>
      <c r="P1212" s="16"/>
      <c r="Y1212" s="20"/>
      <c r="Z1212" s="20"/>
      <c r="AA1212" s="20"/>
      <c r="AB1212" s="20"/>
      <c r="AC1212" s="20"/>
      <c r="AD1212" s="20"/>
    </row>
    <row r="1213" spans="3:30" s="1" customFormat="1">
      <c r="C1213" s="16"/>
      <c r="D1213" s="16"/>
      <c r="E1213" s="32"/>
      <c r="F1213" s="16"/>
      <c r="G1213" s="16"/>
      <c r="H1213" s="16"/>
      <c r="I1213" s="16"/>
      <c r="J1213" s="16"/>
      <c r="K1213" s="16"/>
      <c r="L1213" s="32"/>
      <c r="M1213" s="16"/>
      <c r="N1213" s="16"/>
      <c r="O1213" s="16"/>
      <c r="P1213" s="16"/>
      <c r="Y1213" s="20"/>
      <c r="Z1213" s="20"/>
      <c r="AA1213" s="20"/>
      <c r="AB1213" s="20"/>
      <c r="AC1213" s="20"/>
      <c r="AD1213" s="20"/>
    </row>
    <row r="1214" spans="3:30" s="1" customFormat="1">
      <c r="C1214" s="16"/>
      <c r="D1214" s="16"/>
      <c r="E1214" s="32"/>
      <c r="F1214" s="16"/>
      <c r="G1214" s="16"/>
      <c r="H1214" s="16"/>
      <c r="I1214" s="16"/>
      <c r="J1214" s="16"/>
      <c r="K1214" s="16"/>
      <c r="L1214" s="32"/>
      <c r="M1214" s="16"/>
      <c r="N1214" s="16"/>
      <c r="O1214" s="16"/>
      <c r="P1214" s="16"/>
      <c r="Y1214" s="20"/>
      <c r="Z1214" s="20"/>
      <c r="AA1214" s="20"/>
      <c r="AB1214" s="20"/>
      <c r="AC1214" s="20"/>
      <c r="AD1214" s="20"/>
    </row>
    <row r="1215" spans="3:30" s="1" customFormat="1">
      <c r="C1215" s="16"/>
      <c r="D1215" s="16"/>
      <c r="E1215" s="32"/>
      <c r="F1215" s="16"/>
      <c r="G1215" s="16"/>
      <c r="H1215" s="16"/>
      <c r="I1215" s="16"/>
      <c r="J1215" s="16"/>
      <c r="K1215" s="16"/>
      <c r="L1215" s="32"/>
      <c r="M1215" s="16"/>
      <c r="N1215" s="16"/>
      <c r="O1215" s="16"/>
      <c r="P1215" s="16"/>
      <c r="Y1215" s="20"/>
      <c r="Z1215" s="20"/>
      <c r="AA1215" s="20"/>
      <c r="AB1215" s="20"/>
      <c r="AC1215" s="20"/>
      <c r="AD1215" s="20"/>
    </row>
    <row r="1216" spans="3:30" s="1" customFormat="1">
      <c r="C1216" s="16"/>
      <c r="D1216" s="16"/>
      <c r="E1216" s="32"/>
      <c r="F1216" s="16"/>
      <c r="G1216" s="16"/>
      <c r="H1216" s="16"/>
      <c r="I1216" s="16"/>
      <c r="J1216" s="16"/>
      <c r="K1216" s="16"/>
      <c r="L1216" s="32"/>
      <c r="M1216" s="16"/>
      <c r="N1216" s="16"/>
      <c r="O1216" s="16"/>
      <c r="P1216" s="16"/>
      <c r="Y1216" s="20"/>
      <c r="Z1216" s="20"/>
      <c r="AA1216" s="20"/>
      <c r="AB1216" s="20"/>
      <c r="AC1216" s="20"/>
      <c r="AD1216" s="20"/>
    </row>
    <row r="1217" spans="3:30" s="1" customFormat="1">
      <c r="C1217" s="16"/>
      <c r="D1217" s="16"/>
      <c r="E1217" s="32"/>
      <c r="F1217" s="16"/>
      <c r="G1217" s="16"/>
      <c r="H1217" s="16"/>
      <c r="I1217" s="16"/>
      <c r="J1217" s="16"/>
      <c r="K1217" s="16"/>
      <c r="L1217" s="32"/>
      <c r="M1217" s="16"/>
      <c r="N1217" s="16"/>
      <c r="O1217" s="16"/>
      <c r="P1217" s="16"/>
      <c r="Y1217" s="20"/>
      <c r="Z1217" s="20"/>
      <c r="AA1217" s="20"/>
      <c r="AB1217" s="20"/>
      <c r="AC1217" s="20"/>
      <c r="AD1217" s="20"/>
    </row>
    <row r="1218" spans="3:30" s="1" customFormat="1">
      <c r="C1218" s="16"/>
      <c r="D1218" s="16"/>
      <c r="E1218" s="32"/>
      <c r="F1218" s="16"/>
      <c r="G1218" s="16"/>
      <c r="H1218" s="16"/>
      <c r="I1218" s="16"/>
      <c r="J1218" s="16"/>
      <c r="K1218" s="16"/>
      <c r="L1218" s="32"/>
      <c r="M1218" s="16"/>
      <c r="N1218" s="16"/>
      <c r="O1218" s="16"/>
      <c r="P1218" s="16"/>
      <c r="Y1218" s="20"/>
      <c r="Z1218" s="20"/>
      <c r="AA1218" s="20"/>
      <c r="AB1218" s="20"/>
      <c r="AC1218" s="20"/>
      <c r="AD1218" s="20"/>
    </row>
    <row r="1219" spans="3:30" s="1" customFormat="1">
      <c r="C1219" s="16"/>
      <c r="D1219" s="16"/>
      <c r="E1219" s="32"/>
      <c r="F1219" s="16"/>
      <c r="G1219" s="16"/>
      <c r="H1219" s="16"/>
      <c r="I1219" s="16"/>
      <c r="J1219" s="16"/>
      <c r="K1219" s="16"/>
      <c r="L1219" s="32"/>
      <c r="M1219" s="16"/>
      <c r="N1219" s="16"/>
      <c r="O1219" s="16"/>
      <c r="P1219" s="16"/>
      <c r="Y1219" s="20"/>
      <c r="Z1219" s="20"/>
      <c r="AA1219" s="20"/>
      <c r="AB1219" s="20"/>
      <c r="AC1219" s="20"/>
      <c r="AD1219" s="20"/>
    </row>
    <row r="1220" spans="3:30" s="1" customFormat="1">
      <c r="C1220" s="16"/>
      <c r="D1220" s="16"/>
      <c r="E1220" s="32"/>
      <c r="F1220" s="16"/>
      <c r="G1220" s="16"/>
      <c r="H1220" s="16"/>
      <c r="I1220" s="16"/>
      <c r="J1220" s="16"/>
      <c r="K1220" s="16"/>
      <c r="L1220" s="32"/>
      <c r="M1220" s="16"/>
      <c r="N1220" s="16"/>
      <c r="O1220" s="16"/>
      <c r="P1220" s="16"/>
      <c r="Y1220" s="20"/>
      <c r="Z1220" s="20"/>
      <c r="AA1220" s="20"/>
      <c r="AB1220" s="20"/>
      <c r="AC1220" s="20"/>
      <c r="AD1220" s="20"/>
    </row>
    <row r="1221" spans="3:30" s="1" customFormat="1">
      <c r="C1221" s="16"/>
      <c r="D1221" s="16"/>
      <c r="E1221" s="32"/>
      <c r="F1221" s="16"/>
      <c r="G1221" s="16"/>
      <c r="H1221" s="16"/>
      <c r="I1221" s="16"/>
      <c r="J1221" s="16"/>
      <c r="K1221" s="16"/>
      <c r="L1221" s="32"/>
      <c r="M1221" s="16"/>
      <c r="N1221" s="16"/>
      <c r="O1221" s="16"/>
      <c r="P1221" s="16"/>
      <c r="Y1221" s="20"/>
      <c r="Z1221" s="20"/>
      <c r="AA1221" s="20"/>
      <c r="AB1221" s="20"/>
      <c r="AC1221" s="20"/>
      <c r="AD1221" s="20"/>
    </row>
    <row r="1222" spans="3:30" s="1" customFormat="1">
      <c r="C1222" s="16"/>
      <c r="D1222" s="16"/>
      <c r="E1222" s="32"/>
      <c r="F1222" s="16"/>
      <c r="G1222" s="16"/>
      <c r="H1222" s="16"/>
      <c r="I1222" s="16"/>
      <c r="J1222" s="16"/>
      <c r="K1222" s="16"/>
      <c r="L1222" s="32"/>
      <c r="M1222" s="16"/>
      <c r="N1222" s="16"/>
      <c r="O1222" s="16"/>
      <c r="P1222" s="16"/>
      <c r="Y1222" s="20"/>
      <c r="Z1222" s="20"/>
      <c r="AA1222" s="20"/>
      <c r="AB1222" s="20"/>
      <c r="AC1222" s="20"/>
      <c r="AD1222" s="20"/>
    </row>
    <row r="1223" spans="3:30" s="1" customFormat="1">
      <c r="C1223" s="16"/>
      <c r="D1223" s="16"/>
      <c r="E1223" s="32"/>
      <c r="F1223" s="16"/>
      <c r="G1223" s="16"/>
      <c r="H1223" s="16"/>
      <c r="I1223" s="16"/>
      <c r="J1223" s="16"/>
      <c r="K1223" s="16"/>
      <c r="L1223" s="32"/>
      <c r="M1223" s="16"/>
      <c r="N1223" s="16"/>
      <c r="O1223" s="16"/>
      <c r="P1223" s="16"/>
      <c r="Y1223" s="20"/>
      <c r="Z1223" s="20"/>
      <c r="AA1223" s="20"/>
      <c r="AB1223" s="20"/>
      <c r="AC1223" s="20"/>
      <c r="AD1223" s="20"/>
    </row>
    <row r="1224" spans="3:30" s="1" customFormat="1">
      <c r="C1224" s="16"/>
      <c r="D1224" s="16"/>
      <c r="E1224" s="32"/>
      <c r="F1224" s="16"/>
      <c r="G1224" s="16"/>
      <c r="H1224" s="16"/>
      <c r="I1224" s="16"/>
      <c r="J1224" s="16"/>
      <c r="K1224" s="16"/>
      <c r="L1224" s="32"/>
      <c r="M1224" s="16"/>
      <c r="N1224" s="16"/>
      <c r="O1224" s="16"/>
      <c r="P1224" s="16"/>
      <c r="Y1224" s="20"/>
      <c r="Z1224" s="20"/>
      <c r="AA1224" s="20"/>
      <c r="AB1224" s="20"/>
      <c r="AC1224" s="20"/>
      <c r="AD1224" s="20"/>
    </row>
    <row r="1225" spans="3:30" s="1" customFormat="1">
      <c r="C1225" s="16"/>
      <c r="D1225" s="16"/>
      <c r="E1225" s="32"/>
      <c r="F1225" s="16"/>
      <c r="G1225" s="16"/>
      <c r="H1225" s="16"/>
      <c r="I1225" s="16"/>
      <c r="J1225" s="16"/>
      <c r="K1225" s="16"/>
      <c r="L1225" s="32"/>
      <c r="M1225" s="16"/>
      <c r="N1225" s="16"/>
      <c r="O1225" s="16"/>
      <c r="P1225" s="16"/>
      <c r="Y1225" s="20"/>
      <c r="Z1225" s="20"/>
      <c r="AA1225" s="20"/>
      <c r="AB1225" s="20"/>
      <c r="AC1225" s="20"/>
      <c r="AD1225" s="20"/>
    </row>
    <row r="1226" spans="3:30" s="1" customFormat="1">
      <c r="C1226" s="16"/>
      <c r="D1226" s="16"/>
      <c r="E1226" s="32"/>
      <c r="F1226" s="16"/>
      <c r="G1226" s="16"/>
      <c r="H1226" s="16"/>
      <c r="I1226" s="16"/>
      <c r="J1226" s="16"/>
      <c r="K1226" s="16"/>
      <c r="L1226" s="32"/>
      <c r="M1226" s="16"/>
      <c r="N1226" s="16"/>
      <c r="O1226" s="16"/>
      <c r="P1226" s="16"/>
      <c r="Y1226" s="20"/>
      <c r="Z1226" s="20"/>
      <c r="AA1226" s="20"/>
      <c r="AB1226" s="20"/>
      <c r="AC1226" s="20"/>
      <c r="AD1226" s="20"/>
    </row>
    <row r="1227" spans="3:30" s="1" customFormat="1">
      <c r="C1227" s="16"/>
      <c r="D1227" s="16"/>
      <c r="E1227" s="32"/>
      <c r="F1227" s="16"/>
      <c r="G1227" s="16"/>
      <c r="H1227" s="16"/>
      <c r="I1227" s="16"/>
      <c r="J1227" s="16"/>
      <c r="K1227" s="16"/>
      <c r="L1227" s="32"/>
      <c r="M1227" s="16"/>
      <c r="N1227" s="16"/>
      <c r="O1227" s="16"/>
      <c r="P1227" s="16"/>
      <c r="Y1227" s="20"/>
      <c r="Z1227" s="20"/>
      <c r="AA1227" s="20"/>
      <c r="AB1227" s="20"/>
      <c r="AC1227" s="20"/>
      <c r="AD1227" s="20"/>
    </row>
    <row r="1228" spans="3:30" s="1" customFormat="1">
      <c r="C1228" s="16"/>
      <c r="D1228" s="16"/>
      <c r="E1228" s="32"/>
      <c r="F1228" s="16"/>
      <c r="G1228" s="16"/>
      <c r="H1228" s="16"/>
      <c r="I1228" s="16"/>
      <c r="J1228" s="16"/>
      <c r="K1228" s="16"/>
      <c r="L1228" s="32"/>
      <c r="M1228" s="16"/>
      <c r="N1228" s="16"/>
      <c r="O1228" s="16"/>
      <c r="P1228" s="16"/>
      <c r="Y1228" s="20"/>
      <c r="Z1228" s="20"/>
      <c r="AA1228" s="20"/>
      <c r="AB1228" s="20"/>
      <c r="AC1228" s="20"/>
      <c r="AD1228" s="20"/>
    </row>
    <row r="1229" spans="3:30" s="1" customFormat="1">
      <c r="C1229" s="16"/>
      <c r="D1229" s="16"/>
      <c r="E1229" s="32"/>
      <c r="F1229" s="16"/>
      <c r="G1229" s="16"/>
      <c r="H1229" s="16"/>
      <c r="I1229" s="16"/>
      <c r="J1229" s="16"/>
      <c r="K1229" s="16"/>
      <c r="L1229" s="32"/>
      <c r="M1229" s="16"/>
      <c r="N1229" s="16"/>
      <c r="O1229" s="16"/>
      <c r="P1229" s="16"/>
      <c r="Y1229" s="20"/>
      <c r="Z1229" s="20"/>
      <c r="AA1229" s="20"/>
      <c r="AB1229" s="20"/>
      <c r="AC1229" s="20"/>
      <c r="AD1229" s="20"/>
    </row>
    <row r="1230" spans="3:30" s="1" customFormat="1">
      <c r="C1230" s="16"/>
      <c r="D1230" s="16"/>
      <c r="E1230" s="32"/>
      <c r="F1230" s="16"/>
      <c r="G1230" s="16"/>
      <c r="H1230" s="16"/>
      <c r="I1230" s="16"/>
      <c r="J1230" s="16"/>
      <c r="K1230" s="16"/>
      <c r="L1230" s="32"/>
      <c r="M1230" s="16"/>
      <c r="N1230" s="16"/>
      <c r="O1230" s="16"/>
      <c r="P1230" s="16"/>
      <c r="Y1230" s="20"/>
      <c r="Z1230" s="20"/>
      <c r="AA1230" s="20"/>
      <c r="AB1230" s="20"/>
      <c r="AC1230" s="20"/>
      <c r="AD1230" s="20"/>
    </row>
    <row r="1231" spans="3:30" s="1" customFormat="1">
      <c r="C1231" s="16"/>
      <c r="D1231" s="16"/>
      <c r="E1231" s="32"/>
      <c r="F1231" s="16"/>
      <c r="G1231" s="16"/>
      <c r="H1231" s="16"/>
      <c r="I1231" s="16"/>
      <c r="J1231" s="16"/>
      <c r="K1231" s="16"/>
      <c r="L1231" s="32"/>
      <c r="M1231" s="16"/>
      <c r="N1231" s="16"/>
      <c r="O1231" s="16"/>
      <c r="P1231" s="16"/>
      <c r="Y1231" s="20"/>
      <c r="Z1231" s="20"/>
      <c r="AA1231" s="20"/>
      <c r="AB1231" s="20"/>
      <c r="AC1231" s="20"/>
      <c r="AD1231" s="20"/>
    </row>
    <row r="1232" spans="3:30" s="1" customFormat="1">
      <c r="C1232" s="16"/>
      <c r="D1232" s="16"/>
      <c r="E1232" s="32"/>
      <c r="F1232" s="16"/>
      <c r="G1232" s="16"/>
      <c r="H1232" s="16"/>
      <c r="I1232" s="16"/>
      <c r="J1232" s="16"/>
      <c r="K1232" s="16"/>
      <c r="L1232" s="32"/>
      <c r="M1232" s="16"/>
      <c r="N1232" s="16"/>
      <c r="O1232" s="16"/>
      <c r="P1232" s="16"/>
      <c r="Y1232" s="20"/>
      <c r="Z1232" s="20"/>
      <c r="AA1232" s="20"/>
      <c r="AB1232" s="20"/>
      <c r="AC1232" s="20"/>
      <c r="AD1232" s="20"/>
    </row>
    <row r="1233" spans="3:30" s="1" customFormat="1">
      <c r="C1233" s="16"/>
      <c r="D1233" s="16"/>
      <c r="E1233" s="32"/>
      <c r="F1233" s="16"/>
      <c r="G1233" s="16"/>
      <c r="H1233" s="16"/>
      <c r="I1233" s="16"/>
      <c r="J1233" s="16"/>
      <c r="K1233" s="16"/>
      <c r="L1233" s="32"/>
      <c r="M1233" s="16"/>
      <c r="N1233" s="16"/>
      <c r="O1233" s="16"/>
      <c r="P1233" s="16"/>
      <c r="Y1233" s="20"/>
      <c r="Z1233" s="20"/>
      <c r="AA1233" s="20"/>
      <c r="AB1233" s="20"/>
      <c r="AC1233" s="20"/>
      <c r="AD1233" s="20"/>
    </row>
    <row r="1234" spans="3:30" s="1" customFormat="1">
      <c r="C1234" s="16"/>
      <c r="D1234" s="16"/>
      <c r="E1234" s="32"/>
      <c r="F1234" s="16"/>
      <c r="G1234" s="16"/>
      <c r="H1234" s="16"/>
      <c r="I1234" s="16"/>
      <c r="J1234" s="16"/>
      <c r="K1234" s="16"/>
      <c r="L1234" s="32"/>
      <c r="M1234" s="16"/>
      <c r="N1234" s="16"/>
      <c r="O1234" s="16"/>
      <c r="P1234" s="16"/>
      <c r="Y1234" s="20"/>
      <c r="Z1234" s="20"/>
      <c r="AA1234" s="20"/>
      <c r="AB1234" s="20"/>
      <c r="AC1234" s="20"/>
      <c r="AD1234" s="20"/>
    </row>
    <row r="1235" spans="3:30" s="1" customFormat="1">
      <c r="C1235" s="16"/>
      <c r="D1235" s="16"/>
      <c r="E1235" s="32"/>
      <c r="F1235" s="16"/>
      <c r="G1235" s="16"/>
      <c r="H1235" s="16"/>
      <c r="I1235" s="16"/>
      <c r="J1235" s="16"/>
      <c r="K1235" s="16"/>
      <c r="L1235" s="32"/>
      <c r="M1235" s="16"/>
      <c r="N1235" s="16"/>
      <c r="O1235" s="16"/>
      <c r="P1235" s="16"/>
      <c r="Y1235" s="20"/>
      <c r="Z1235" s="20"/>
      <c r="AA1235" s="20"/>
      <c r="AB1235" s="20"/>
      <c r="AC1235" s="20"/>
      <c r="AD1235" s="20"/>
    </row>
    <row r="1236" spans="3:30" s="1" customFormat="1">
      <c r="C1236" s="16"/>
      <c r="D1236" s="16"/>
      <c r="E1236" s="32"/>
      <c r="F1236" s="16"/>
      <c r="G1236" s="16"/>
      <c r="H1236" s="16"/>
      <c r="I1236" s="16"/>
      <c r="J1236" s="16"/>
      <c r="K1236" s="16"/>
      <c r="L1236" s="32"/>
      <c r="M1236" s="16"/>
      <c r="N1236" s="16"/>
      <c r="O1236" s="16"/>
      <c r="P1236" s="16"/>
      <c r="Y1236" s="20"/>
      <c r="Z1236" s="20"/>
      <c r="AA1236" s="20"/>
      <c r="AB1236" s="20"/>
      <c r="AC1236" s="20"/>
      <c r="AD1236" s="20"/>
    </row>
    <row r="1237" spans="3:30" s="1" customFormat="1">
      <c r="C1237" s="16"/>
      <c r="D1237" s="16"/>
      <c r="E1237" s="32"/>
      <c r="F1237" s="16"/>
      <c r="G1237" s="16"/>
      <c r="H1237" s="16"/>
      <c r="I1237" s="16"/>
      <c r="J1237" s="16"/>
      <c r="K1237" s="16"/>
      <c r="L1237" s="32"/>
      <c r="M1237" s="16"/>
      <c r="N1237" s="16"/>
      <c r="O1237" s="16"/>
      <c r="P1237" s="16"/>
      <c r="Y1237" s="20"/>
      <c r="Z1237" s="20"/>
      <c r="AA1237" s="20"/>
      <c r="AB1237" s="20"/>
      <c r="AC1237" s="20"/>
      <c r="AD1237" s="20"/>
    </row>
    <row r="1238" spans="3:30" s="1" customFormat="1">
      <c r="C1238" s="16"/>
      <c r="D1238" s="16"/>
      <c r="E1238" s="32"/>
      <c r="F1238" s="16"/>
      <c r="G1238" s="16"/>
      <c r="H1238" s="16"/>
      <c r="I1238" s="16"/>
      <c r="J1238" s="16"/>
      <c r="K1238" s="16"/>
      <c r="L1238" s="32"/>
      <c r="M1238" s="16"/>
      <c r="N1238" s="16"/>
      <c r="O1238" s="16"/>
      <c r="P1238" s="16"/>
      <c r="Y1238" s="20"/>
      <c r="Z1238" s="20"/>
      <c r="AA1238" s="20"/>
      <c r="AB1238" s="20"/>
      <c r="AC1238" s="20"/>
      <c r="AD1238" s="20"/>
    </row>
    <row r="1239" spans="3:30" s="1" customFormat="1">
      <c r="C1239" s="16"/>
      <c r="D1239" s="16"/>
      <c r="E1239" s="32"/>
      <c r="F1239" s="16"/>
      <c r="G1239" s="16"/>
      <c r="H1239" s="16"/>
      <c r="I1239" s="16"/>
      <c r="J1239" s="16"/>
      <c r="K1239" s="16"/>
      <c r="L1239" s="32"/>
      <c r="M1239" s="16"/>
      <c r="N1239" s="16"/>
      <c r="O1239" s="16"/>
      <c r="P1239" s="16"/>
      <c r="Y1239" s="20"/>
      <c r="Z1239" s="20"/>
      <c r="AA1239" s="20"/>
      <c r="AB1239" s="20"/>
      <c r="AC1239" s="20"/>
      <c r="AD1239" s="20"/>
    </row>
    <row r="1240" spans="3:30" s="1" customFormat="1">
      <c r="C1240" s="16"/>
      <c r="D1240" s="16"/>
      <c r="E1240" s="32"/>
      <c r="F1240" s="16"/>
      <c r="G1240" s="16"/>
      <c r="H1240" s="16"/>
      <c r="I1240" s="16"/>
      <c r="J1240" s="16"/>
      <c r="K1240" s="16"/>
      <c r="L1240" s="32"/>
      <c r="M1240" s="16"/>
      <c r="N1240" s="16"/>
      <c r="O1240" s="16"/>
      <c r="P1240" s="16"/>
      <c r="Y1240" s="20"/>
      <c r="Z1240" s="20"/>
      <c r="AA1240" s="20"/>
      <c r="AB1240" s="20"/>
      <c r="AC1240" s="20"/>
      <c r="AD1240" s="20"/>
    </row>
    <row r="1241" spans="3:30" s="1" customFormat="1">
      <c r="C1241" s="16"/>
      <c r="D1241" s="16"/>
      <c r="E1241" s="32"/>
      <c r="F1241" s="16"/>
      <c r="G1241" s="16"/>
      <c r="H1241" s="16"/>
      <c r="I1241" s="16"/>
      <c r="J1241" s="16"/>
      <c r="K1241" s="16"/>
      <c r="L1241" s="32"/>
      <c r="M1241" s="16"/>
      <c r="N1241" s="16"/>
      <c r="O1241" s="16"/>
      <c r="P1241" s="16"/>
      <c r="Y1241" s="20"/>
      <c r="Z1241" s="20"/>
      <c r="AA1241" s="20"/>
      <c r="AB1241" s="20"/>
      <c r="AC1241" s="20"/>
      <c r="AD1241" s="20"/>
    </row>
    <row r="1242" spans="3:30" s="1" customFormat="1">
      <c r="C1242" s="16"/>
      <c r="D1242" s="16"/>
      <c r="E1242" s="32"/>
      <c r="F1242" s="16"/>
      <c r="G1242" s="16"/>
      <c r="H1242" s="16"/>
      <c r="I1242" s="16"/>
      <c r="J1242" s="16"/>
      <c r="K1242" s="16"/>
      <c r="L1242" s="32"/>
      <c r="M1242" s="16"/>
      <c r="N1242" s="16"/>
      <c r="O1242" s="16"/>
      <c r="P1242" s="16"/>
      <c r="Y1242" s="20"/>
      <c r="Z1242" s="20"/>
      <c r="AA1242" s="20"/>
      <c r="AB1242" s="20"/>
      <c r="AC1242" s="20"/>
      <c r="AD1242" s="20"/>
    </row>
    <row r="1243" spans="3:30" s="1" customFormat="1">
      <c r="C1243" s="16"/>
      <c r="D1243" s="16"/>
      <c r="E1243" s="32"/>
      <c r="F1243" s="16"/>
      <c r="G1243" s="16"/>
      <c r="H1243" s="16"/>
      <c r="I1243" s="16"/>
      <c r="J1243" s="16"/>
      <c r="K1243" s="16"/>
      <c r="L1243" s="32"/>
      <c r="M1243" s="16"/>
      <c r="N1243" s="16"/>
      <c r="O1243" s="16"/>
      <c r="P1243" s="16"/>
      <c r="Y1243" s="20"/>
      <c r="Z1243" s="20"/>
      <c r="AA1243" s="20"/>
      <c r="AB1243" s="20"/>
      <c r="AC1243" s="20"/>
      <c r="AD1243" s="20"/>
    </row>
    <row r="1244" spans="3:30" s="1" customFormat="1">
      <c r="C1244" s="16"/>
      <c r="D1244" s="16"/>
      <c r="E1244" s="32"/>
      <c r="F1244" s="16"/>
      <c r="G1244" s="16"/>
      <c r="H1244" s="16"/>
      <c r="I1244" s="16"/>
      <c r="J1244" s="16"/>
      <c r="K1244" s="16"/>
      <c r="L1244" s="32"/>
      <c r="M1244" s="16"/>
      <c r="N1244" s="16"/>
      <c r="O1244" s="16"/>
      <c r="P1244" s="16"/>
      <c r="Y1244" s="20"/>
      <c r="Z1244" s="20"/>
      <c r="AA1244" s="20"/>
      <c r="AB1244" s="20"/>
      <c r="AC1244" s="20"/>
      <c r="AD1244" s="20"/>
    </row>
    <row r="1245" spans="3:30" s="1" customFormat="1">
      <c r="C1245" s="16"/>
      <c r="D1245" s="16"/>
      <c r="E1245" s="32"/>
      <c r="F1245" s="16"/>
      <c r="G1245" s="16"/>
      <c r="H1245" s="16"/>
      <c r="I1245" s="16"/>
      <c r="J1245" s="16"/>
      <c r="K1245" s="16"/>
      <c r="L1245" s="32"/>
      <c r="M1245" s="16"/>
      <c r="N1245" s="16"/>
      <c r="O1245" s="16"/>
      <c r="P1245" s="16"/>
      <c r="Y1245" s="20"/>
      <c r="Z1245" s="20"/>
      <c r="AA1245" s="20"/>
      <c r="AB1245" s="20"/>
      <c r="AC1245" s="20"/>
      <c r="AD1245" s="20"/>
    </row>
    <row r="1246" spans="3:30" s="1" customFormat="1">
      <c r="C1246" s="16"/>
      <c r="D1246" s="16"/>
      <c r="E1246" s="32"/>
      <c r="F1246" s="16"/>
      <c r="G1246" s="16"/>
      <c r="H1246" s="16"/>
      <c r="I1246" s="16"/>
      <c r="J1246" s="16"/>
      <c r="K1246" s="16"/>
      <c r="L1246" s="32"/>
      <c r="M1246" s="16"/>
      <c r="N1246" s="16"/>
      <c r="O1246" s="16"/>
      <c r="P1246" s="16"/>
      <c r="Y1246" s="20"/>
      <c r="Z1246" s="20"/>
      <c r="AA1246" s="20"/>
      <c r="AB1246" s="20"/>
      <c r="AC1246" s="20"/>
      <c r="AD1246" s="20"/>
    </row>
    <row r="1247" spans="3:30" s="1" customFormat="1">
      <c r="C1247" s="16"/>
      <c r="D1247" s="16"/>
      <c r="E1247" s="32"/>
      <c r="F1247" s="16"/>
      <c r="G1247" s="16"/>
      <c r="H1247" s="16"/>
      <c r="I1247" s="16"/>
      <c r="J1247" s="16"/>
      <c r="K1247" s="16"/>
      <c r="L1247" s="32"/>
      <c r="M1247" s="16"/>
      <c r="N1247" s="16"/>
      <c r="O1247" s="16"/>
      <c r="P1247" s="16"/>
      <c r="Y1247" s="20"/>
      <c r="Z1247" s="20"/>
      <c r="AA1247" s="20"/>
      <c r="AB1247" s="20"/>
      <c r="AC1247" s="20"/>
      <c r="AD1247" s="20"/>
    </row>
    <row r="1248" spans="3:30" s="1" customFormat="1">
      <c r="C1248" s="16"/>
      <c r="D1248" s="16"/>
      <c r="E1248" s="32"/>
      <c r="F1248" s="16"/>
      <c r="G1248" s="16"/>
      <c r="H1248" s="16"/>
      <c r="I1248" s="16"/>
      <c r="J1248" s="16"/>
      <c r="K1248" s="16"/>
      <c r="L1248" s="32"/>
      <c r="M1248" s="16"/>
      <c r="N1248" s="16"/>
      <c r="O1248" s="16"/>
      <c r="P1248" s="16"/>
      <c r="Y1248" s="20"/>
      <c r="Z1248" s="20"/>
      <c r="AA1248" s="20"/>
      <c r="AB1248" s="20"/>
      <c r="AC1248" s="20"/>
      <c r="AD1248" s="20"/>
    </row>
    <row r="1249" spans="3:30" s="1" customFormat="1">
      <c r="C1249" s="16"/>
      <c r="D1249" s="16"/>
      <c r="E1249" s="32"/>
      <c r="F1249" s="16"/>
      <c r="G1249" s="16"/>
      <c r="H1249" s="16"/>
      <c r="I1249" s="16"/>
      <c r="J1249" s="16"/>
      <c r="K1249" s="16"/>
      <c r="L1249" s="32"/>
      <c r="M1249" s="16"/>
      <c r="N1249" s="16"/>
      <c r="O1249" s="16"/>
      <c r="P1249" s="16"/>
      <c r="Y1249" s="20"/>
      <c r="Z1249" s="20"/>
      <c r="AA1249" s="20"/>
      <c r="AB1249" s="20"/>
      <c r="AC1249" s="20"/>
      <c r="AD1249" s="20"/>
    </row>
    <row r="1250" spans="3:30" s="1" customFormat="1">
      <c r="C1250" s="16"/>
      <c r="D1250" s="16"/>
      <c r="E1250" s="32"/>
      <c r="F1250" s="16"/>
      <c r="G1250" s="16"/>
      <c r="H1250" s="16"/>
      <c r="I1250" s="16"/>
      <c r="J1250" s="16"/>
      <c r="K1250" s="16"/>
      <c r="L1250" s="32"/>
      <c r="M1250" s="16"/>
      <c r="N1250" s="16"/>
      <c r="O1250" s="16"/>
      <c r="P1250" s="16"/>
      <c r="Y1250" s="20"/>
      <c r="Z1250" s="20"/>
      <c r="AA1250" s="20"/>
      <c r="AB1250" s="20"/>
      <c r="AC1250" s="20"/>
      <c r="AD1250" s="20"/>
    </row>
    <row r="1251" spans="3:30" s="1" customFormat="1">
      <c r="C1251" s="16"/>
      <c r="D1251" s="16"/>
      <c r="E1251" s="32"/>
      <c r="F1251" s="16"/>
      <c r="G1251" s="16"/>
      <c r="H1251" s="16"/>
      <c r="I1251" s="16"/>
      <c r="J1251" s="16"/>
      <c r="K1251" s="16"/>
      <c r="L1251" s="32"/>
      <c r="M1251" s="16"/>
      <c r="N1251" s="16"/>
      <c r="O1251" s="16"/>
      <c r="P1251" s="16"/>
      <c r="Y1251" s="20"/>
      <c r="Z1251" s="20"/>
      <c r="AA1251" s="20"/>
      <c r="AB1251" s="20"/>
      <c r="AC1251" s="20"/>
      <c r="AD1251" s="20"/>
    </row>
    <row r="1252" spans="3:30" s="1" customFormat="1">
      <c r="C1252" s="16"/>
      <c r="D1252" s="16"/>
      <c r="E1252" s="32"/>
      <c r="F1252" s="16"/>
      <c r="G1252" s="16"/>
      <c r="H1252" s="16"/>
      <c r="I1252" s="16"/>
      <c r="J1252" s="16"/>
      <c r="K1252" s="16"/>
      <c r="L1252" s="32"/>
      <c r="M1252" s="16"/>
      <c r="N1252" s="16"/>
      <c r="O1252" s="16"/>
      <c r="P1252" s="16"/>
      <c r="Y1252" s="20"/>
      <c r="Z1252" s="20"/>
      <c r="AA1252" s="20"/>
      <c r="AB1252" s="20"/>
      <c r="AC1252" s="20"/>
      <c r="AD1252" s="20"/>
    </row>
    <row r="1253" spans="3:30" s="1" customFormat="1">
      <c r="C1253" s="16"/>
      <c r="D1253" s="16"/>
      <c r="E1253" s="32"/>
      <c r="F1253" s="16"/>
      <c r="G1253" s="16"/>
      <c r="H1253" s="16"/>
      <c r="I1253" s="16"/>
      <c r="J1253" s="16"/>
      <c r="K1253" s="16"/>
      <c r="L1253" s="32"/>
      <c r="M1253" s="16"/>
      <c r="N1253" s="16"/>
      <c r="O1253" s="16"/>
      <c r="P1253" s="16"/>
      <c r="Y1253" s="20"/>
      <c r="Z1253" s="20"/>
      <c r="AA1253" s="20"/>
      <c r="AB1253" s="20"/>
      <c r="AC1253" s="20"/>
      <c r="AD1253" s="20"/>
    </row>
    <row r="1254" spans="3:30" s="1" customFormat="1">
      <c r="C1254" s="16"/>
      <c r="D1254" s="16"/>
      <c r="E1254" s="32"/>
      <c r="F1254" s="16"/>
      <c r="G1254" s="16"/>
      <c r="H1254" s="16"/>
      <c r="I1254" s="16"/>
      <c r="J1254" s="16"/>
      <c r="K1254" s="16"/>
      <c r="L1254" s="32"/>
      <c r="M1254" s="16"/>
      <c r="N1254" s="16"/>
      <c r="O1254" s="16"/>
      <c r="P1254" s="16"/>
      <c r="Y1254" s="20"/>
      <c r="Z1254" s="20"/>
      <c r="AA1254" s="20"/>
      <c r="AB1254" s="20"/>
      <c r="AC1254" s="20"/>
      <c r="AD1254" s="20"/>
    </row>
    <row r="1255" spans="3:30" s="1" customFormat="1">
      <c r="C1255" s="16"/>
      <c r="D1255" s="16"/>
      <c r="E1255" s="32"/>
      <c r="F1255" s="16"/>
      <c r="G1255" s="16"/>
      <c r="H1255" s="16"/>
      <c r="I1255" s="16"/>
      <c r="J1255" s="16"/>
      <c r="K1255" s="16"/>
      <c r="L1255" s="32"/>
      <c r="M1255" s="16"/>
      <c r="N1255" s="16"/>
      <c r="O1255" s="16"/>
      <c r="P1255" s="16"/>
      <c r="Y1255" s="20"/>
      <c r="Z1255" s="20"/>
      <c r="AA1255" s="20"/>
      <c r="AB1255" s="20"/>
      <c r="AC1255" s="20"/>
      <c r="AD1255" s="20"/>
    </row>
    <row r="1256" spans="3:30" s="1" customFormat="1">
      <c r="C1256" s="16"/>
      <c r="D1256" s="16"/>
      <c r="E1256" s="32"/>
      <c r="F1256" s="16"/>
      <c r="G1256" s="16"/>
      <c r="H1256" s="16"/>
      <c r="I1256" s="16"/>
      <c r="J1256" s="16"/>
      <c r="K1256" s="16"/>
      <c r="L1256" s="32"/>
      <c r="M1256" s="16"/>
      <c r="N1256" s="16"/>
      <c r="O1256" s="16"/>
      <c r="P1256" s="16"/>
      <c r="Y1256" s="20"/>
      <c r="Z1256" s="20"/>
      <c r="AA1256" s="20"/>
      <c r="AB1256" s="20"/>
      <c r="AC1256" s="20"/>
      <c r="AD1256" s="20"/>
    </row>
    <row r="1257" spans="3:30" s="1" customFormat="1">
      <c r="C1257" s="16"/>
      <c r="D1257" s="16"/>
      <c r="E1257" s="32"/>
      <c r="F1257" s="16"/>
      <c r="G1257" s="16"/>
      <c r="H1257" s="16"/>
      <c r="I1257" s="16"/>
      <c r="J1257" s="16"/>
      <c r="K1257" s="16"/>
      <c r="L1257" s="32"/>
      <c r="M1257" s="16"/>
      <c r="N1257" s="16"/>
      <c r="O1257" s="16"/>
      <c r="P1257" s="16"/>
      <c r="Y1257" s="20"/>
      <c r="Z1257" s="20"/>
      <c r="AA1257" s="20"/>
      <c r="AB1257" s="20"/>
      <c r="AC1257" s="20"/>
      <c r="AD1257" s="20"/>
    </row>
    <row r="1258" spans="3:30" s="1" customFormat="1">
      <c r="C1258" s="16"/>
      <c r="D1258" s="16"/>
      <c r="E1258" s="32"/>
      <c r="F1258" s="16"/>
      <c r="G1258" s="16"/>
      <c r="H1258" s="16"/>
      <c r="I1258" s="16"/>
      <c r="J1258" s="16"/>
      <c r="K1258" s="16"/>
      <c r="L1258" s="32"/>
      <c r="M1258" s="16"/>
      <c r="N1258" s="16"/>
      <c r="O1258" s="16"/>
      <c r="P1258" s="16"/>
      <c r="Y1258" s="20"/>
      <c r="Z1258" s="20"/>
      <c r="AA1258" s="20"/>
      <c r="AB1258" s="20"/>
      <c r="AC1258" s="20"/>
      <c r="AD1258" s="20"/>
    </row>
    <row r="1259" spans="3:30" s="1" customFormat="1">
      <c r="C1259" s="16"/>
      <c r="D1259" s="16"/>
      <c r="E1259" s="32"/>
      <c r="F1259" s="16"/>
      <c r="G1259" s="16"/>
      <c r="H1259" s="16"/>
      <c r="I1259" s="16"/>
      <c r="J1259" s="16"/>
      <c r="K1259" s="16"/>
      <c r="L1259" s="32"/>
      <c r="M1259" s="16"/>
      <c r="N1259" s="16"/>
      <c r="O1259" s="16"/>
      <c r="P1259" s="16"/>
      <c r="Y1259" s="20"/>
      <c r="Z1259" s="20"/>
      <c r="AA1259" s="20"/>
      <c r="AB1259" s="20"/>
      <c r="AC1259" s="20"/>
      <c r="AD1259" s="20"/>
    </row>
    <row r="1260" spans="3:30" s="1" customFormat="1">
      <c r="C1260" s="16"/>
      <c r="D1260" s="16"/>
      <c r="E1260" s="32"/>
      <c r="F1260" s="16"/>
      <c r="G1260" s="16"/>
      <c r="H1260" s="16"/>
      <c r="I1260" s="16"/>
      <c r="J1260" s="16"/>
      <c r="K1260" s="16"/>
      <c r="L1260" s="32"/>
      <c r="M1260" s="16"/>
      <c r="N1260" s="16"/>
      <c r="O1260" s="16"/>
      <c r="P1260" s="16"/>
      <c r="Y1260" s="20"/>
      <c r="Z1260" s="20"/>
      <c r="AA1260" s="20"/>
      <c r="AB1260" s="20"/>
      <c r="AC1260" s="20"/>
      <c r="AD1260" s="20"/>
    </row>
    <row r="1261" spans="3:30" s="1" customFormat="1">
      <c r="C1261" s="16"/>
      <c r="D1261" s="16"/>
      <c r="E1261" s="32"/>
      <c r="F1261" s="16"/>
      <c r="G1261" s="16"/>
      <c r="H1261" s="16"/>
      <c r="I1261" s="16"/>
      <c r="J1261" s="16"/>
      <c r="K1261" s="16"/>
      <c r="L1261" s="32"/>
      <c r="M1261" s="16"/>
      <c r="N1261" s="16"/>
      <c r="O1261" s="16"/>
      <c r="P1261" s="16"/>
      <c r="Y1261" s="20"/>
      <c r="Z1261" s="20"/>
      <c r="AA1261" s="20"/>
      <c r="AB1261" s="20"/>
      <c r="AC1261" s="20"/>
      <c r="AD1261" s="20"/>
    </row>
    <row r="1262" spans="3:30" s="1" customFormat="1">
      <c r="C1262" s="16"/>
      <c r="D1262" s="16"/>
      <c r="E1262" s="32"/>
      <c r="F1262" s="16"/>
      <c r="G1262" s="16"/>
      <c r="H1262" s="16"/>
      <c r="I1262" s="16"/>
      <c r="J1262" s="16"/>
      <c r="K1262" s="16"/>
      <c r="L1262" s="32"/>
      <c r="M1262" s="16"/>
      <c r="N1262" s="16"/>
      <c r="O1262" s="16"/>
      <c r="P1262" s="16"/>
      <c r="Y1262" s="20"/>
      <c r="Z1262" s="20"/>
      <c r="AA1262" s="20"/>
      <c r="AB1262" s="20"/>
      <c r="AC1262" s="20"/>
      <c r="AD1262" s="20"/>
    </row>
    <row r="1263" spans="3:30" s="1" customFormat="1">
      <c r="C1263" s="16"/>
      <c r="D1263" s="16"/>
      <c r="E1263" s="32"/>
      <c r="F1263" s="16"/>
      <c r="G1263" s="16"/>
      <c r="H1263" s="16"/>
      <c r="I1263" s="16"/>
      <c r="J1263" s="16"/>
      <c r="K1263" s="16"/>
      <c r="L1263" s="32"/>
      <c r="M1263" s="16"/>
      <c r="N1263" s="16"/>
      <c r="O1263" s="16"/>
      <c r="P1263" s="16"/>
      <c r="Y1263" s="20"/>
      <c r="Z1263" s="20"/>
      <c r="AA1263" s="20"/>
      <c r="AB1263" s="20"/>
      <c r="AC1263" s="20"/>
      <c r="AD1263" s="20"/>
    </row>
    <row r="1264" spans="3:30" s="1" customFormat="1">
      <c r="C1264" s="16"/>
      <c r="D1264" s="16"/>
      <c r="E1264" s="32"/>
      <c r="F1264" s="16"/>
      <c r="G1264" s="16"/>
      <c r="H1264" s="16"/>
      <c r="I1264" s="16"/>
      <c r="J1264" s="16"/>
      <c r="K1264" s="16"/>
      <c r="L1264" s="32"/>
      <c r="M1264" s="16"/>
      <c r="N1264" s="16"/>
      <c r="O1264" s="16"/>
      <c r="P1264" s="16"/>
      <c r="Y1264" s="20"/>
      <c r="Z1264" s="20"/>
      <c r="AA1264" s="20"/>
      <c r="AB1264" s="20"/>
      <c r="AC1264" s="20"/>
      <c r="AD1264" s="20"/>
    </row>
    <row r="1265" spans="3:30" s="1" customFormat="1">
      <c r="C1265" s="16"/>
      <c r="D1265" s="16"/>
      <c r="E1265" s="32"/>
      <c r="F1265" s="16"/>
      <c r="G1265" s="16"/>
      <c r="H1265" s="16"/>
      <c r="I1265" s="16"/>
      <c r="J1265" s="16"/>
      <c r="K1265" s="16"/>
      <c r="L1265" s="32"/>
      <c r="M1265" s="16"/>
      <c r="N1265" s="16"/>
      <c r="O1265" s="16"/>
      <c r="P1265" s="16"/>
      <c r="Y1265" s="20"/>
      <c r="Z1265" s="20"/>
      <c r="AA1265" s="20"/>
      <c r="AB1265" s="20"/>
      <c r="AC1265" s="20"/>
      <c r="AD1265" s="20"/>
    </row>
    <row r="1266" spans="3:30" s="1" customFormat="1">
      <c r="C1266" s="16"/>
      <c r="D1266" s="16"/>
      <c r="E1266" s="32"/>
      <c r="F1266" s="16"/>
      <c r="G1266" s="16"/>
      <c r="H1266" s="16"/>
      <c r="I1266" s="16"/>
      <c r="J1266" s="16"/>
      <c r="K1266" s="16"/>
      <c r="L1266" s="32"/>
      <c r="M1266" s="16"/>
      <c r="N1266" s="16"/>
      <c r="O1266" s="16"/>
      <c r="P1266" s="16"/>
      <c r="Y1266" s="20"/>
      <c r="Z1266" s="20"/>
      <c r="AA1266" s="20"/>
      <c r="AB1266" s="20"/>
      <c r="AC1266" s="20"/>
      <c r="AD1266" s="20"/>
    </row>
    <row r="1267" spans="3:30" s="1" customFormat="1">
      <c r="C1267" s="16"/>
      <c r="D1267" s="16"/>
      <c r="E1267" s="32"/>
      <c r="F1267" s="16"/>
      <c r="G1267" s="16"/>
      <c r="H1267" s="16"/>
      <c r="I1267" s="16"/>
      <c r="J1267" s="16"/>
      <c r="K1267" s="16"/>
      <c r="L1267" s="32"/>
      <c r="M1267" s="16"/>
      <c r="N1267" s="16"/>
      <c r="O1267" s="16"/>
      <c r="P1267" s="16"/>
      <c r="Y1267" s="20"/>
      <c r="Z1267" s="20"/>
      <c r="AA1267" s="20"/>
      <c r="AB1267" s="20"/>
      <c r="AC1267" s="20"/>
      <c r="AD1267" s="20"/>
    </row>
    <row r="1268" spans="3:30" s="1" customFormat="1">
      <c r="C1268" s="16"/>
      <c r="D1268" s="16"/>
      <c r="E1268" s="32"/>
      <c r="F1268" s="16"/>
      <c r="G1268" s="16"/>
      <c r="H1268" s="16"/>
      <c r="I1268" s="16"/>
      <c r="J1268" s="16"/>
      <c r="K1268" s="16"/>
      <c r="L1268" s="32"/>
      <c r="M1268" s="16"/>
      <c r="N1268" s="16"/>
      <c r="O1268" s="16"/>
      <c r="P1268" s="16"/>
      <c r="Y1268" s="20"/>
      <c r="Z1268" s="20"/>
      <c r="AA1268" s="20"/>
      <c r="AB1268" s="20"/>
      <c r="AC1268" s="20"/>
      <c r="AD1268" s="20"/>
    </row>
    <row r="1269" spans="3:30" s="1" customFormat="1">
      <c r="C1269" s="16"/>
      <c r="D1269" s="16"/>
      <c r="E1269" s="32"/>
      <c r="F1269" s="16"/>
      <c r="G1269" s="16"/>
      <c r="H1269" s="16"/>
      <c r="I1269" s="16"/>
      <c r="J1269" s="16"/>
      <c r="K1269" s="16"/>
      <c r="L1269" s="32"/>
      <c r="M1269" s="16"/>
      <c r="N1269" s="16"/>
      <c r="O1269" s="16"/>
      <c r="P1269" s="16"/>
      <c r="Y1269" s="20"/>
      <c r="Z1269" s="20"/>
      <c r="AA1269" s="20"/>
      <c r="AB1269" s="20"/>
      <c r="AC1269" s="20"/>
      <c r="AD1269" s="20"/>
    </row>
    <row r="1270" spans="3:30" s="1" customFormat="1">
      <c r="C1270" s="16"/>
      <c r="D1270" s="16"/>
      <c r="E1270" s="32"/>
      <c r="F1270" s="16"/>
      <c r="G1270" s="16"/>
      <c r="H1270" s="16"/>
      <c r="I1270" s="16"/>
      <c r="J1270" s="16"/>
      <c r="K1270" s="16"/>
      <c r="L1270" s="32"/>
      <c r="M1270" s="16"/>
      <c r="N1270" s="16"/>
      <c r="O1270" s="16"/>
      <c r="P1270" s="16"/>
      <c r="Y1270" s="20"/>
      <c r="Z1270" s="20"/>
      <c r="AA1270" s="20"/>
      <c r="AB1270" s="20"/>
      <c r="AC1270" s="20"/>
      <c r="AD1270" s="20"/>
    </row>
    <row r="1271" spans="3:30" s="1" customFormat="1">
      <c r="C1271" s="16"/>
      <c r="D1271" s="16"/>
      <c r="E1271" s="32"/>
      <c r="F1271" s="16"/>
      <c r="G1271" s="16"/>
      <c r="H1271" s="16"/>
      <c r="I1271" s="16"/>
      <c r="J1271" s="16"/>
      <c r="K1271" s="16"/>
      <c r="L1271" s="32"/>
      <c r="M1271" s="16"/>
      <c r="N1271" s="16"/>
      <c r="O1271" s="16"/>
      <c r="P1271" s="16"/>
      <c r="Y1271" s="20"/>
      <c r="Z1271" s="20"/>
      <c r="AA1271" s="20"/>
      <c r="AB1271" s="20"/>
      <c r="AC1271" s="20"/>
      <c r="AD1271" s="20"/>
    </row>
    <row r="1272" spans="3:30" s="1" customFormat="1">
      <c r="C1272" s="16"/>
      <c r="D1272" s="16"/>
      <c r="E1272" s="32"/>
      <c r="F1272" s="16"/>
      <c r="G1272" s="16"/>
      <c r="H1272" s="16"/>
      <c r="I1272" s="16"/>
      <c r="J1272" s="16"/>
      <c r="K1272" s="16"/>
      <c r="L1272" s="32"/>
      <c r="M1272" s="16"/>
      <c r="N1272" s="16"/>
      <c r="O1272" s="16"/>
      <c r="P1272" s="16"/>
      <c r="Y1272" s="20"/>
      <c r="Z1272" s="20"/>
      <c r="AA1272" s="20"/>
      <c r="AB1272" s="20"/>
      <c r="AC1272" s="20"/>
      <c r="AD1272" s="20"/>
    </row>
    <row r="1273" spans="3:30" s="1" customFormat="1">
      <c r="C1273" s="16"/>
      <c r="D1273" s="16"/>
      <c r="E1273" s="32"/>
      <c r="F1273" s="16"/>
      <c r="G1273" s="16"/>
      <c r="H1273" s="16"/>
      <c r="I1273" s="16"/>
      <c r="J1273" s="16"/>
      <c r="K1273" s="16"/>
      <c r="L1273" s="32"/>
      <c r="M1273" s="16"/>
      <c r="N1273" s="16"/>
      <c r="O1273" s="16"/>
      <c r="P1273" s="16"/>
      <c r="Y1273" s="20"/>
      <c r="Z1273" s="20"/>
      <c r="AA1273" s="20"/>
      <c r="AB1273" s="20"/>
      <c r="AC1273" s="20"/>
      <c r="AD1273" s="20"/>
    </row>
    <row r="1274" spans="3:30" s="1" customFormat="1">
      <c r="C1274" s="16"/>
      <c r="D1274" s="16"/>
      <c r="E1274" s="32"/>
      <c r="F1274" s="16"/>
      <c r="G1274" s="16"/>
      <c r="H1274" s="16"/>
      <c r="I1274" s="16"/>
      <c r="J1274" s="16"/>
      <c r="K1274" s="16"/>
      <c r="L1274" s="32"/>
      <c r="M1274" s="16"/>
      <c r="N1274" s="16"/>
      <c r="O1274" s="16"/>
      <c r="P1274" s="16"/>
      <c r="Y1274" s="20"/>
      <c r="Z1274" s="20"/>
      <c r="AA1274" s="20"/>
      <c r="AB1274" s="20"/>
      <c r="AC1274" s="20"/>
      <c r="AD1274" s="20"/>
    </row>
    <row r="1275" spans="3:30" s="1" customFormat="1">
      <c r="C1275" s="16"/>
      <c r="D1275" s="16"/>
      <c r="E1275" s="32"/>
      <c r="F1275" s="16"/>
      <c r="G1275" s="16"/>
      <c r="H1275" s="16"/>
      <c r="I1275" s="16"/>
      <c r="J1275" s="16"/>
      <c r="K1275" s="16"/>
      <c r="L1275" s="32"/>
      <c r="M1275" s="16"/>
      <c r="N1275" s="16"/>
      <c r="O1275" s="16"/>
      <c r="P1275" s="16"/>
      <c r="Y1275" s="20"/>
      <c r="Z1275" s="20"/>
      <c r="AA1275" s="20"/>
      <c r="AB1275" s="20"/>
      <c r="AC1275" s="20"/>
      <c r="AD1275" s="20"/>
    </row>
    <row r="1276" spans="3:30" s="1" customFormat="1">
      <c r="C1276" s="16"/>
      <c r="D1276" s="16"/>
      <c r="E1276" s="32"/>
      <c r="F1276" s="16"/>
      <c r="G1276" s="16"/>
      <c r="H1276" s="16"/>
      <c r="I1276" s="16"/>
      <c r="J1276" s="16"/>
      <c r="K1276" s="16"/>
      <c r="L1276" s="32"/>
      <c r="M1276" s="16"/>
      <c r="N1276" s="16"/>
      <c r="O1276" s="16"/>
      <c r="P1276" s="16"/>
      <c r="Y1276" s="20"/>
      <c r="Z1276" s="20"/>
      <c r="AA1276" s="20"/>
      <c r="AB1276" s="20"/>
      <c r="AC1276" s="20"/>
      <c r="AD1276" s="20"/>
    </row>
    <row r="1277" spans="3:30" s="1" customFormat="1">
      <c r="C1277" s="16"/>
      <c r="D1277" s="16"/>
      <c r="E1277" s="32"/>
      <c r="F1277" s="16"/>
      <c r="G1277" s="16"/>
      <c r="H1277" s="16"/>
      <c r="I1277" s="16"/>
      <c r="J1277" s="16"/>
      <c r="K1277" s="16"/>
      <c r="L1277" s="32"/>
      <c r="M1277" s="16"/>
      <c r="N1277" s="16"/>
      <c r="O1277" s="16"/>
      <c r="P1277" s="16"/>
      <c r="Y1277" s="20"/>
      <c r="Z1277" s="20"/>
      <c r="AA1277" s="20"/>
      <c r="AB1277" s="20"/>
      <c r="AC1277" s="20"/>
      <c r="AD1277" s="20"/>
    </row>
    <row r="1278" spans="3:30" s="1" customFormat="1">
      <c r="C1278" s="16"/>
      <c r="D1278" s="16"/>
      <c r="E1278" s="32"/>
      <c r="F1278" s="16"/>
      <c r="G1278" s="16"/>
      <c r="H1278" s="16"/>
      <c r="I1278" s="16"/>
      <c r="J1278" s="16"/>
      <c r="K1278" s="16"/>
      <c r="L1278" s="32"/>
      <c r="M1278" s="16"/>
      <c r="N1278" s="16"/>
      <c r="O1278" s="16"/>
      <c r="P1278" s="16"/>
      <c r="Y1278" s="20"/>
      <c r="Z1278" s="20"/>
      <c r="AA1278" s="20"/>
      <c r="AB1278" s="20"/>
      <c r="AC1278" s="20"/>
      <c r="AD1278" s="20"/>
    </row>
    <row r="1279" spans="3:30" s="1" customFormat="1">
      <c r="C1279" s="16"/>
      <c r="D1279" s="16"/>
      <c r="E1279" s="32"/>
      <c r="F1279" s="16"/>
      <c r="G1279" s="16"/>
      <c r="H1279" s="16"/>
      <c r="I1279" s="16"/>
      <c r="J1279" s="16"/>
      <c r="K1279" s="16"/>
      <c r="L1279" s="32"/>
      <c r="M1279" s="16"/>
      <c r="N1279" s="16"/>
      <c r="O1279" s="16"/>
      <c r="P1279" s="16"/>
      <c r="Y1279" s="20"/>
      <c r="Z1279" s="20"/>
      <c r="AA1279" s="20"/>
      <c r="AB1279" s="20"/>
      <c r="AC1279" s="20"/>
      <c r="AD1279" s="20"/>
    </row>
    <row r="1280" spans="3:30" s="1" customFormat="1">
      <c r="C1280" s="16"/>
      <c r="D1280" s="16"/>
      <c r="E1280" s="32"/>
      <c r="F1280" s="16"/>
      <c r="G1280" s="16"/>
      <c r="H1280" s="16"/>
      <c r="I1280" s="16"/>
      <c r="J1280" s="16"/>
      <c r="K1280" s="16"/>
      <c r="L1280" s="32"/>
      <c r="M1280" s="16"/>
      <c r="N1280" s="16"/>
      <c r="O1280" s="16"/>
      <c r="P1280" s="16"/>
      <c r="Y1280" s="20"/>
      <c r="Z1280" s="20"/>
      <c r="AA1280" s="20"/>
      <c r="AB1280" s="20"/>
      <c r="AC1280" s="20"/>
      <c r="AD1280" s="20"/>
    </row>
    <row r="1281" spans="3:30" s="1" customFormat="1">
      <c r="C1281" s="16"/>
      <c r="D1281" s="16"/>
      <c r="E1281" s="32"/>
      <c r="F1281" s="16"/>
      <c r="G1281" s="16"/>
      <c r="H1281" s="16"/>
      <c r="I1281" s="16"/>
      <c r="J1281" s="16"/>
      <c r="K1281" s="16"/>
      <c r="L1281" s="32"/>
      <c r="M1281" s="16"/>
      <c r="N1281" s="16"/>
      <c r="O1281" s="16"/>
      <c r="P1281" s="16"/>
      <c r="Y1281" s="20"/>
      <c r="Z1281" s="20"/>
      <c r="AA1281" s="20"/>
      <c r="AB1281" s="20"/>
      <c r="AC1281" s="20"/>
      <c r="AD1281" s="20"/>
    </row>
    <row r="1282" spans="3:30" s="1" customFormat="1">
      <c r="C1282" s="16"/>
      <c r="D1282" s="16"/>
      <c r="E1282" s="32"/>
      <c r="F1282" s="16"/>
      <c r="G1282" s="16"/>
      <c r="H1282" s="16"/>
      <c r="I1282" s="16"/>
      <c r="J1282" s="16"/>
      <c r="K1282" s="16"/>
      <c r="L1282" s="32"/>
      <c r="M1282" s="16"/>
      <c r="N1282" s="16"/>
      <c r="O1282" s="16"/>
      <c r="P1282" s="16"/>
      <c r="Y1282" s="20"/>
      <c r="Z1282" s="20"/>
      <c r="AA1282" s="20"/>
      <c r="AB1282" s="20"/>
      <c r="AC1282" s="20"/>
      <c r="AD1282" s="20"/>
    </row>
    <row r="1283" spans="3:30" s="1" customFormat="1">
      <c r="C1283" s="16"/>
      <c r="D1283" s="16"/>
      <c r="E1283" s="32"/>
      <c r="F1283" s="16"/>
      <c r="G1283" s="16"/>
      <c r="H1283" s="16"/>
      <c r="I1283" s="16"/>
      <c r="J1283" s="16"/>
      <c r="K1283" s="16"/>
      <c r="L1283" s="32"/>
      <c r="M1283" s="16"/>
      <c r="N1283" s="16"/>
      <c r="O1283" s="16"/>
      <c r="P1283" s="16"/>
      <c r="Y1283" s="20"/>
      <c r="Z1283" s="20"/>
      <c r="AA1283" s="20"/>
      <c r="AB1283" s="20"/>
      <c r="AC1283" s="20"/>
      <c r="AD1283" s="20"/>
    </row>
    <row r="1284" spans="3:30" s="1" customFormat="1">
      <c r="C1284" s="16"/>
      <c r="D1284" s="16"/>
      <c r="E1284" s="32"/>
      <c r="F1284" s="16"/>
      <c r="G1284" s="16"/>
      <c r="H1284" s="16"/>
      <c r="I1284" s="16"/>
      <c r="J1284" s="16"/>
      <c r="K1284" s="16"/>
      <c r="L1284" s="32"/>
      <c r="M1284" s="16"/>
      <c r="N1284" s="16"/>
      <c r="O1284" s="16"/>
      <c r="P1284" s="16"/>
      <c r="Y1284" s="20"/>
      <c r="Z1284" s="20"/>
      <c r="AA1284" s="20"/>
      <c r="AB1284" s="20"/>
      <c r="AC1284" s="20"/>
      <c r="AD1284" s="20"/>
    </row>
    <row r="1285" spans="3:30" s="1" customFormat="1">
      <c r="C1285" s="16"/>
      <c r="D1285" s="16"/>
      <c r="E1285" s="32"/>
      <c r="F1285" s="16"/>
      <c r="G1285" s="16"/>
      <c r="H1285" s="16"/>
      <c r="I1285" s="16"/>
      <c r="J1285" s="16"/>
      <c r="K1285" s="16"/>
      <c r="L1285" s="32"/>
      <c r="M1285" s="16"/>
      <c r="N1285" s="16"/>
      <c r="O1285" s="16"/>
      <c r="P1285" s="16"/>
      <c r="Y1285" s="20"/>
      <c r="Z1285" s="20"/>
      <c r="AA1285" s="20"/>
      <c r="AB1285" s="20"/>
      <c r="AC1285" s="20"/>
      <c r="AD1285" s="20"/>
    </row>
    <row r="1286" spans="3:30" s="1" customFormat="1">
      <c r="C1286" s="16"/>
      <c r="D1286" s="16"/>
      <c r="E1286" s="32"/>
      <c r="F1286" s="16"/>
      <c r="G1286" s="16"/>
      <c r="H1286" s="16"/>
      <c r="I1286" s="16"/>
      <c r="J1286" s="16"/>
      <c r="K1286" s="16"/>
      <c r="L1286" s="32"/>
      <c r="M1286" s="16"/>
      <c r="N1286" s="16"/>
      <c r="O1286" s="16"/>
      <c r="P1286" s="16"/>
      <c r="Y1286" s="20"/>
      <c r="Z1286" s="20"/>
      <c r="AA1286" s="20"/>
      <c r="AB1286" s="20"/>
      <c r="AC1286" s="20"/>
      <c r="AD1286" s="20"/>
    </row>
    <row r="1287" spans="3:30" s="1" customFormat="1">
      <c r="C1287" s="16"/>
      <c r="D1287" s="16"/>
      <c r="E1287" s="32"/>
      <c r="F1287" s="16"/>
      <c r="G1287" s="16"/>
      <c r="H1287" s="16"/>
      <c r="I1287" s="16"/>
      <c r="J1287" s="16"/>
      <c r="K1287" s="16"/>
      <c r="L1287" s="32"/>
      <c r="M1287" s="16"/>
      <c r="N1287" s="16"/>
      <c r="O1287" s="16"/>
      <c r="P1287" s="16"/>
      <c r="Y1287" s="20"/>
      <c r="Z1287" s="20"/>
      <c r="AA1287" s="20"/>
      <c r="AB1287" s="20"/>
      <c r="AC1287" s="20"/>
      <c r="AD1287" s="20"/>
    </row>
    <row r="1288" spans="3:30" s="1" customFormat="1">
      <c r="C1288" s="16"/>
      <c r="D1288" s="16"/>
      <c r="E1288" s="32"/>
      <c r="F1288" s="16"/>
      <c r="G1288" s="16"/>
      <c r="H1288" s="16"/>
      <c r="I1288" s="16"/>
      <c r="J1288" s="16"/>
      <c r="K1288" s="16"/>
      <c r="L1288" s="32"/>
      <c r="M1288" s="16"/>
      <c r="N1288" s="16"/>
      <c r="O1288" s="16"/>
      <c r="P1288" s="16"/>
      <c r="Y1288" s="20"/>
      <c r="Z1288" s="20"/>
      <c r="AA1288" s="20"/>
      <c r="AB1288" s="20"/>
      <c r="AC1288" s="20"/>
      <c r="AD1288" s="20"/>
    </row>
    <row r="1289" spans="3:30" s="1" customFormat="1">
      <c r="C1289" s="16"/>
      <c r="D1289" s="16"/>
      <c r="E1289" s="32"/>
      <c r="F1289" s="16"/>
      <c r="G1289" s="16"/>
      <c r="H1289" s="16"/>
      <c r="I1289" s="16"/>
      <c r="J1289" s="16"/>
      <c r="K1289" s="16"/>
      <c r="L1289" s="32"/>
      <c r="M1289" s="16"/>
      <c r="N1289" s="16"/>
      <c r="O1289" s="16"/>
      <c r="P1289" s="16"/>
      <c r="Y1289" s="20"/>
      <c r="Z1289" s="20"/>
      <c r="AA1289" s="20"/>
      <c r="AB1289" s="20"/>
      <c r="AC1289" s="20"/>
      <c r="AD1289" s="20"/>
    </row>
    <row r="1290" spans="3:30" s="1" customFormat="1">
      <c r="C1290" s="16"/>
      <c r="D1290" s="16"/>
      <c r="E1290" s="32"/>
      <c r="F1290" s="16"/>
      <c r="G1290" s="16"/>
      <c r="H1290" s="16"/>
      <c r="I1290" s="16"/>
      <c r="J1290" s="16"/>
      <c r="K1290" s="16"/>
      <c r="L1290" s="32"/>
      <c r="M1290" s="16"/>
      <c r="N1290" s="16"/>
      <c r="O1290" s="16"/>
      <c r="P1290" s="16"/>
      <c r="Y1290" s="20"/>
      <c r="Z1290" s="20"/>
      <c r="AA1290" s="20"/>
      <c r="AB1290" s="20"/>
      <c r="AC1290" s="20"/>
      <c r="AD1290" s="20"/>
    </row>
    <row r="1291" spans="3:30" s="1" customFormat="1">
      <c r="C1291" s="16"/>
      <c r="D1291" s="16"/>
      <c r="E1291" s="32"/>
      <c r="F1291" s="16"/>
      <c r="G1291" s="16"/>
      <c r="H1291" s="16"/>
      <c r="I1291" s="16"/>
      <c r="J1291" s="16"/>
      <c r="K1291" s="16"/>
      <c r="L1291" s="32"/>
      <c r="M1291" s="16"/>
      <c r="N1291" s="16"/>
      <c r="O1291" s="16"/>
      <c r="P1291" s="16"/>
      <c r="Y1291" s="20"/>
      <c r="Z1291" s="20"/>
      <c r="AA1291" s="20"/>
      <c r="AB1291" s="20"/>
      <c r="AC1291" s="20"/>
      <c r="AD1291" s="20"/>
    </row>
    <row r="1292" spans="3:30" s="1" customFormat="1">
      <c r="C1292" s="16"/>
      <c r="D1292" s="16"/>
      <c r="E1292" s="32"/>
      <c r="F1292" s="16"/>
      <c r="G1292" s="16"/>
      <c r="H1292" s="16"/>
      <c r="I1292" s="16"/>
      <c r="J1292" s="16"/>
      <c r="K1292" s="16"/>
      <c r="L1292" s="32"/>
      <c r="M1292" s="16"/>
      <c r="N1292" s="16"/>
      <c r="O1292" s="16"/>
      <c r="P1292" s="16"/>
      <c r="Y1292" s="20"/>
      <c r="Z1292" s="20"/>
      <c r="AA1292" s="20"/>
      <c r="AB1292" s="20"/>
      <c r="AC1292" s="20"/>
      <c r="AD1292" s="20"/>
    </row>
    <row r="1293" spans="3:30" s="1" customFormat="1">
      <c r="C1293" s="16"/>
      <c r="D1293" s="16"/>
      <c r="E1293" s="32"/>
      <c r="F1293" s="16"/>
      <c r="G1293" s="16"/>
      <c r="H1293" s="16"/>
      <c r="I1293" s="16"/>
      <c r="J1293" s="16"/>
      <c r="K1293" s="16"/>
      <c r="L1293" s="32"/>
      <c r="M1293" s="16"/>
      <c r="N1293" s="16"/>
      <c r="O1293" s="16"/>
      <c r="P1293" s="16"/>
      <c r="Y1293" s="20"/>
      <c r="Z1293" s="20"/>
      <c r="AA1293" s="20"/>
      <c r="AB1293" s="20"/>
      <c r="AC1293" s="20"/>
      <c r="AD1293" s="20"/>
    </row>
    <row r="1294" spans="3:30" s="1" customFormat="1">
      <c r="C1294" s="16"/>
      <c r="D1294" s="16"/>
      <c r="E1294" s="32"/>
      <c r="F1294" s="16"/>
      <c r="G1294" s="16"/>
      <c r="H1294" s="16"/>
      <c r="I1294" s="16"/>
      <c r="J1294" s="16"/>
      <c r="K1294" s="16"/>
      <c r="L1294" s="32"/>
      <c r="M1294" s="16"/>
      <c r="N1294" s="16"/>
      <c r="O1294" s="16"/>
      <c r="P1294" s="16"/>
      <c r="Y1294" s="20"/>
      <c r="Z1294" s="20"/>
      <c r="AA1294" s="20"/>
      <c r="AB1294" s="20"/>
      <c r="AC1294" s="20"/>
      <c r="AD1294" s="20"/>
    </row>
    <row r="1295" spans="3:30" s="1" customFormat="1">
      <c r="C1295" s="16"/>
      <c r="D1295" s="16"/>
      <c r="E1295" s="32"/>
      <c r="F1295" s="16"/>
      <c r="G1295" s="16"/>
      <c r="H1295" s="16"/>
      <c r="I1295" s="16"/>
      <c r="J1295" s="16"/>
      <c r="K1295" s="16"/>
      <c r="L1295" s="32"/>
      <c r="M1295" s="16"/>
      <c r="N1295" s="16"/>
      <c r="O1295" s="16"/>
      <c r="P1295" s="16"/>
      <c r="Y1295" s="20"/>
      <c r="Z1295" s="20"/>
      <c r="AA1295" s="20"/>
      <c r="AB1295" s="20"/>
      <c r="AC1295" s="20"/>
      <c r="AD1295" s="20"/>
    </row>
    <row r="1296" spans="3:30" s="1" customFormat="1">
      <c r="C1296" s="16"/>
      <c r="D1296" s="16"/>
      <c r="E1296" s="32"/>
      <c r="F1296" s="16"/>
      <c r="G1296" s="16"/>
      <c r="H1296" s="16"/>
      <c r="I1296" s="16"/>
      <c r="J1296" s="16"/>
      <c r="K1296" s="16"/>
      <c r="L1296" s="32"/>
      <c r="M1296" s="16"/>
      <c r="N1296" s="16"/>
      <c r="O1296" s="16"/>
      <c r="P1296" s="16"/>
      <c r="Y1296" s="20"/>
      <c r="Z1296" s="20"/>
      <c r="AA1296" s="20"/>
      <c r="AB1296" s="20"/>
      <c r="AC1296" s="20"/>
      <c r="AD1296" s="20"/>
    </row>
    <row r="1297" spans="3:30" s="1" customFormat="1">
      <c r="C1297" s="16"/>
      <c r="D1297" s="16"/>
      <c r="E1297" s="32"/>
      <c r="F1297" s="16"/>
      <c r="G1297" s="16"/>
      <c r="H1297" s="16"/>
      <c r="I1297" s="16"/>
      <c r="J1297" s="16"/>
      <c r="K1297" s="16"/>
      <c r="L1297" s="32"/>
      <c r="M1297" s="16"/>
      <c r="N1297" s="16"/>
      <c r="O1297" s="16"/>
      <c r="P1297" s="16"/>
      <c r="Y1297" s="20"/>
      <c r="Z1297" s="20"/>
      <c r="AA1297" s="20"/>
      <c r="AB1297" s="20"/>
      <c r="AC1297" s="20"/>
      <c r="AD1297" s="20"/>
    </row>
    <row r="1298" spans="3:30" s="1" customFormat="1">
      <c r="C1298" s="16"/>
      <c r="D1298" s="16"/>
      <c r="E1298" s="32"/>
      <c r="F1298" s="16"/>
      <c r="G1298" s="16"/>
      <c r="H1298" s="16"/>
      <c r="I1298" s="16"/>
      <c r="J1298" s="16"/>
      <c r="K1298" s="16"/>
      <c r="L1298" s="32"/>
      <c r="M1298" s="16"/>
      <c r="N1298" s="16"/>
      <c r="O1298" s="16"/>
      <c r="P1298" s="16"/>
      <c r="Y1298" s="20"/>
      <c r="Z1298" s="20"/>
      <c r="AA1298" s="20"/>
      <c r="AB1298" s="20"/>
      <c r="AC1298" s="20"/>
      <c r="AD1298" s="20"/>
    </row>
    <row r="1299" spans="3:30" s="1" customFormat="1">
      <c r="C1299" s="16"/>
      <c r="D1299" s="16"/>
      <c r="E1299" s="32"/>
      <c r="F1299" s="16"/>
      <c r="G1299" s="16"/>
      <c r="H1299" s="16"/>
      <c r="I1299" s="16"/>
      <c r="J1299" s="16"/>
      <c r="K1299" s="16"/>
      <c r="L1299" s="32"/>
      <c r="M1299" s="16"/>
      <c r="N1299" s="16"/>
      <c r="O1299" s="16"/>
      <c r="P1299" s="16"/>
      <c r="Y1299" s="20"/>
      <c r="Z1299" s="20"/>
      <c r="AA1299" s="20"/>
      <c r="AB1299" s="20"/>
      <c r="AC1299" s="20"/>
      <c r="AD1299" s="20"/>
    </row>
    <row r="1300" spans="3:30" s="1" customFormat="1">
      <c r="C1300" s="16"/>
      <c r="D1300" s="16"/>
      <c r="E1300" s="32"/>
      <c r="F1300" s="16"/>
      <c r="G1300" s="16"/>
      <c r="H1300" s="16"/>
      <c r="I1300" s="16"/>
      <c r="J1300" s="16"/>
      <c r="K1300" s="16"/>
      <c r="L1300" s="32"/>
      <c r="M1300" s="16"/>
      <c r="N1300" s="16"/>
      <c r="O1300" s="16"/>
      <c r="P1300" s="16"/>
      <c r="Y1300" s="20"/>
      <c r="Z1300" s="20"/>
      <c r="AA1300" s="20"/>
      <c r="AB1300" s="20"/>
      <c r="AC1300" s="20"/>
      <c r="AD1300" s="20"/>
    </row>
    <row r="1301" spans="3:30" s="1" customFormat="1">
      <c r="C1301" s="16"/>
      <c r="D1301" s="16"/>
      <c r="E1301" s="32"/>
      <c r="F1301" s="16"/>
      <c r="G1301" s="16"/>
      <c r="H1301" s="16"/>
      <c r="I1301" s="16"/>
      <c r="J1301" s="16"/>
      <c r="K1301" s="16"/>
      <c r="L1301" s="32"/>
      <c r="M1301" s="16"/>
      <c r="N1301" s="16"/>
      <c r="O1301" s="16"/>
      <c r="P1301" s="16"/>
      <c r="Y1301" s="20"/>
      <c r="Z1301" s="20"/>
      <c r="AA1301" s="20"/>
      <c r="AB1301" s="20"/>
      <c r="AC1301" s="20"/>
      <c r="AD1301" s="20"/>
    </row>
    <row r="1302" spans="3:30" s="1" customFormat="1">
      <c r="C1302" s="16"/>
      <c r="D1302" s="16"/>
      <c r="E1302" s="32"/>
      <c r="F1302" s="16"/>
      <c r="G1302" s="16"/>
      <c r="H1302" s="16"/>
      <c r="I1302" s="16"/>
      <c r="J1302" s="16"/>
      <c r="K1302" s="16"/>
      <c r="L1302" s="32"/>
      <c r="M1302" s="16"/>
      <c r="N1302" s="16"/>
      <c r="O1302" s="16"/>
      <c r="P1302" s="16"/>
      <c r="Y1302" s="20"/>
      <c r="Z1302" s="20"/>
      <c r="AA1302" s="20"/>
      <c r="AB1302" s="20"/>
      <c r="AC1302" s="20"/>
      <c r="AD1302" s="20"/>
    </row>
    <row r="1303" spans="3:30" s="1" customFormat="1">
      <c r="C1303" s="16"/>
      <c r="D1303" s="16"/>
      <c r="E1303" s="32"/>
      <c r="F1303" s="16"/>
      <c r="G1303" s="16"/>
      <c r="H1303" s="16"/>
      <c r="I1303" s="16"/>
      <c r="J1303" s="16"/>
      <c r="K1303" s="16"/>
      <c r="L1303" s="32"/>
      <c r="M1303" s="16"/>
      <c r="N1303" s="16"/>
      <c r="O1303" s="16"/>
      <c r="P1303" s="16"/>
      <c r="Y1303" s="20"/>
      <c r="Z1303" s="20"/>
      <c r="AA1303" s="20"/>
      <c r="AB1303" s="20"/>
      <c r="AC1303" s="20"/>
      <c r="AD1303" s="20"/>
    </row>
    <row r="1304" spans="3:30" s="1" customFormat="1">
      <c r="C1304" s="16"/>
      <c r="D1304" s="16"/>
      <c r="E1304" s="32"/>
      <c r="F1304" s="16"/>
      <c r="G1304" s="16"/>
      <c r="H1304" s="16"/>
      <c r="I1304" s="16"/>
      <c r="J1304" s="16"/>
      <c r="K1304" s="16"/>
      <c r="L1304" s="32"/>
      <c r="M1304" s="16"/>
      <c r="N1304" s="16"/>
      <c r="O1304" s="16"/>
      <c r="P1304" s="16"/>
      <c r="Y1304" s="20"/>
      <c r="Z1304" s="20"/>
      <c r="AA1304" s="20"/>
      <c r="AB1304" s="20"/>
      <c r="AC1304" s="20"/>
      <c r="AD1304" s="20"/>
    </row>
    <row r="1305" spans="3:30" s="1" customFormat="1">
      <c r="C1305" s="16"/>
      <c r="D1305" s="16"/>
      <c r="E1305" s="32"/>
      <c r="F1305" s="16"/>
      <c r="G1305" s="16"/>
      <c r="H1305" s="16"/>
      <c r="I1305" s="16"/>
      <c r="J1305" s="16"/>
      <c r="K1305" s="16"/>
      <c r="L1305" s="32"/>
      <c r="M1305" s="16"/>
      <c r="N1305" s="16"/>
      <c r="O1305" s="16"/>
      <c r="P1305" s="16"/>
      <c r="Y1305" s="20"/>
      <c r="Z1305" s="20"/>
      <c r="AA1305" s="20"/>
      <c r="AB1305" s="20"/>
      <c r="AC1305" s="20"/>
      <c r="AD1305" s="20"/>
    </row>
    <row r="1306" spans="3:30" s="1" customFormat="1">
      <c r="C1306" s="16"/>
      <c r="D1306" s="16"/>
      <c r="E1306" s="32"/>
      <c r="F1306" s="16"/>
      <c r="G1306" s="16"/>
      <c r="H1306" s="16"/>
      <c r="I1306" s="16"/>
      <c r="J1306" s="16"/>
      <c r="K1306" s="16"/>
      <c r="L1306" s="32"/>
      <c r="M1306" s="16"/>
      <c r="N1306" s="16"/>
      <c r="O1306" s="16"/>
      <c r="P1306" s="16"/>
      <c r="Y1306" s="20"/>
      <c r="Z1306" s="20"/>
      <c r="AA1306" s="20"/>
      <c r="AB1306" s="20"/>
      <c r="AC1306" s="20"/>
      <c r="AD1306" s="20"/>
    </row>
    <row r="1307" spans="3:30" s="1" customFormat="1">
      <c r="C1307" s="16"/>
      <c r="D1307" s="16"/>
      <c r="E1307" s="32"/>
      <c r="F1307" s="16"/>
      <c r="G1307" s="16"/>
      <c r="H1307" s="16"/>
      <c r="I1307" s="16"/>
      <c r="J1307" s="16"/>
      <c r="K1307" s="16"/>
      <c r="L1307" s="32"/>
      <c r="M1307" s="16"/>
      <c r="N1307" s="16"/>
      <c r="O1307" s="16"/>
      <c r="P1307" s="16"/>
      <c r="Y1307" s="20"/>
      <c r="Z1307" s="20"/>
      <c r="AA1307" s="20"/>
      <c r="AB1307" s="20"/>
      <c r="AC1307" s="20"/>
      <c r="AD1307" s="20"/>
    </row>
    <row r="1308" spans="3:30" s="1" customFormat="1">
      <c r="C1308" s="16"/>
      <c r="D1308" s="16"/>
      <c r="E1308" s="32"/>
      <c r="F1308" s="16"/>
      <c r="G1308" s="16"/>
      <c r="H1308" s="16"/>
      <c r="I1308" s="16"/>
      <c r="J1308" s="16"/>
      <c r="K1308" s="16"/>
      <c r="L1308" s="32"/>
      <c r="M1308" s="16"/>
      <c r="N1308" s="16"/>
      <c r="O1308" s="16"/>
      <c r="P1308" s="16"/>
      <c r="Y1308" s="20"/>
      <c r="Z1308" s="20"/>
      <c r="AA1308" s="20"/>
      <c r="AB1308" s="20"/>
      <c r="AC1308" s="20"/>
      <c r="AD1308" s="20"/>
    </row>
    <row r="1309" spans="3:30" s="1" customFormat="1">
      <c r="C1309" s="16"/>
      <c r="D1309" s="16"/>
      <c r="E1309" s="32"/>
      <c r="F1309" s="16"/>
      <c r="G1309" s="16"/>
      <c r="H1309" s="16"/>
      <c r="I1309" s="16"/>
      <c r="J1309" s="16"/>
      <c r="K1309" s="16"/>
      <c r="L1309" s="32"/>
      <c r="M1309" s="16"/>
      <c r="N1309" s="16"/>
      <c r="O1309" s="16"/>
      <c r="P1309" s="16"/>
      <c r="Y1309" s="20"/>
      <c r="Z1309" s="20"/>
      <c r="AA1309" s="20"/>
      <c r="AB1309" s="20"/>
      <c r="AC1309" s="20"/>
      <c r="AD1309" s="20"/>
    </row>
    <row r="1310" spans="3:30" s="1" customFormat="1">
      <c r="C1310" s="16"/>
      <c r="D1310" s="16"/>
      <c r="E1310" s="32"/>
      <c r="F1310" s="16"/>
      <c r="G1310" s="16"/>
      <c r="H1310" s="16"/>
      <c r="I1310" s="16"/>
      <c r="J1310" s="16"/>
      <c r="K1310" s="16"/>
      <c r="L1310" s="32"/>
      <c r="M1310" s="16"/>
      <c r="N1310" s="16"/>
      <c r="O1310" s="16"/>
      <c r="P1310" s="16"/>
      <c r="Y1310" s="20"/>
      <c r="Z1310" s="20"/>
      <c r="AA1310" s="20"/>
      <c r="AB1310" s="20"/>
      <c r="AC1310" s="20"/>
      <c r="AD1310" s="20"/>
    </row>
    <row r="1311" spans="3:30" s="1" customFormat="1">
      <c r="C1311" s="16"/>
      <c r="D1311" s="16"/>
      <c r="E1311" s="32"/>
      <c r="F1311" s="16"/>
      <c r="G1311" s="16"/>
      <c r="H1311" s="16"/>
      <c r="I1311" s="16"/>
      <c r="J1311" s="16"/>
      <c r="K1311" s="16"/>
      <c r="L1311" s="32"/>
      <c r="M1311" s="16"/>
      <c r="N1311" s="16"/>
      <c r="O1311" s="16"/>
      <c r="P1311" s="16"/>
      <c r="Y1311" s="20"/>
      <c r="Z1311" s="20"/>
      <c r="AA1311" s="20"/>
      <c r="AB1311" s="20"/>
      <c r="AC1311" s="20"/>
      <c r="AD1311" s="20"/>
    </row>
    <row r="1312" spans="3:30" s="1" customFormat="1">
      <c r="C1312" s="16"/>
      <c r="D1312" s="16"/>
      <c r="E1312" s="32"/>
      <c r="F1312" s="16"/>
      <c r="G1312" s="16"/>
      <c r="H1312" s="16"/>
      <c r="I1312" s="16"/>
      <c r="J1312" s="16"/>
      <c r="K1312" s="16"/>
      <c r="L1312" s="32"/>
      <c r="M1312" s="16"/>
      <c r="N1312" s="16"/>
      <c r="O1312" s="16"/>
      <c r="P1312" s="16"/>
      <c r="Y1312" s="20"/>
      <c r="Z1312" s="20"/>
      <c r="AA1312" s="20"/>
      <c r="AB1312" s="20"/>
      <c r="AC1312" s="20"/>
      <c r="AD1312" s="20"/>
    </row>
    <row r="1313" spans="3:30" s="1" customFormat="1">
      <c r="C1313" s="16"/>
      <c r="D1313" s="16"/>
      <c r="E1313" s="32"/>
      <c r="F1313" s="16"/>
      <c r="G1313" s="16"/>
      <c r="H1313" s="16"/>
      <c r="I1313" s="16"/>
      <c r="J1313" s="16"/>
      <c r="K1313" s="16"/>
      <c r="L1313" s="32"/>
      <c r="M1313" s="16"/>
      <c r="N1313" s="16"/>
      <c r="O1313" s="16"/>
      <c r="P1313" s="16"/>
      <c r="Y1313" s="20"/>
      <c r="Z1313" s="20"/>
      <c r="AA1313" s="20"/>
      <c r="AB1313" s="20"/>
      <c r="AC1313" s="20"/>
      <c r="AD1313" s="20"/>
    </row>
    <row r="1314" spans="3:30" s="1" customFormat="1">
      <c r="C1314" s="16"/>
      <c r="D1314" s="16"/>
      <c r="E1314" s="32"/>
      <c r="F1314" s="16"/>
      <c r="G1314" s="16"/>
      <c r="H1314" s="16"/>
      <c r="I1314" s="16"/>
      <c r="J1314" s="16"/>
      <c r="K1314" s="16"/>
      <c r="L1314" s="32"/>
      <c r="M1314" s="16"/>
      <c r="N1314" s="16"/>
      <c r="O1314" s="16"/>
      <c r="P1314" s="16"/>
      <c r="Y1314" s="20"/>
      <c r="Z1314" s="20"/>
      <c r="AA1314" s="20"/>
      <c r="AB1314" s="20"/>
      <c r="AC1314" s="20"/>
      <c r="AD1314" s="20"/>
    </row>
    <row r="1315" spans="3:30" s="1" customFormat="1">
      <c r="C1315" s="16"/>
      <c r="D1315" s="16"/>
      <c r="E1315" s="32"/>
      <c r="F1315" s="16"/>
      <c r="G1315" s="16"/>
      <c r="H1315" s="16"/>
      <c r="I1315" s="16"/>
      <c r="J1315" s="16"/>
      <c r="K1315" s="16"/>
      <c r="L1315" s="32"/>
      <c r="M1315" s="16"/>
      <c r="N1315" s="16"/>
      <c r="O1315" s="16"/>
      <c r="P1315" s="16"/>
      <c r="Y1315" s="20"/>
      <c r="Z1315" s="20"/>
      <c r="AA1315" s="20"/>
      <c r="AB1315" s="20"/>
      <c r="AC1315" s="20"/>
      <c r="AD1315" s="20"/>
    </row>
    <row r="1316" spans="3:30" s="1" customFormat="1">
      <c r="C1316" s="16"/>
      <c r="D1316" s="16"/>
      <c r="E1316" s="32"/>
      <c r="F1316" s="16"/>
      <c r="G1316" s="16"/>
      <c r="H1316" s="16"/>
      <c r="I1316" s="16"/>
      <c r="J1316" s="16"/>
      <c r="K1316" s="16"/>
      <c r="L1316" s="32"/>
      <c r="M1316" s="16"/>
      <c r="N1316" s="16"/>
      <c r="O1316" s="16"/>
      <c r="P1316" s="16"/>
      <c r="Y1316" s="20"/>
      <c r="Z1316" s="20"/>
      <c r="AA1316" s="20"/>
      <c r="AB1316" s="20"/>
      <c r="AC1316" s="20"/>
      <c r="AD1316" s="20"/>
    </row>
    <row r="1317" spans="3:30" s="1" customFormat="1">
      <c r="C1317" s="16"/>
      <c r="D1317" s="16"/>
      <c r="E1317" s="32"/>
      <c r="F1317" s="16"/>
      <c r="G1317" s="16"/>
      <c r="H1317" s="16"/>
      <c r="I1317" s="16"/>
      <c r="J1317" s="16"/>
      <c r="K1317" s="16"/>
      <c r="L1317" s="32"/>
      <c r="M1317" s="16"/>
      <c r="N1317" s="16"/>
      <c r="O1317" s="16"/>
      <c r="P1317" s="16"/>
      <c r="Y1317" s="20"/>
      <c r="Z1317" s="20"/>
      <c r="AA1317" s="20"/>
      <c r="AB1317" s="20"/>
      <c r="AC1317" s="20"/>
      <c r="AD1317" s="20"/>
    </row>
    <row r="1318" spans="3:30" s="1" customFormat="1">
      <c r="C1318" s="16"/>
      <c r="D1318" s="16"/>
      <c r="E1318" s="32"/>
      <c r="F1318" s="16"/>
      <c r="G1318" s="16"/>
      <c r="H1318" s="16"/>
      <c r="I1318" s="16"/>
      <c r="J1318" s="16"/>
      <c r="K1318" s="16"/>
      <c r="L1318" s="32"/>
      <c r="M1318" s="16"/>
      <c r="N1318" s="16"/>
      <c r="O1318" s="16"/>
      <c r="P1318" s="16"/>
      <c r="Y1318" s="20"/>
      <c r="Z1318" s="20"/>
      <c r="AA1318" s="20"/>
      <c r="AB1318" s="20"/>
      <c r="AC1318" s="20"/>
      <c r="AD1318" s="20"/>
    </row>
    <row r="1319" spans="3:30" s="1" customFormat="1">
      <c r="C1319" s="16"/>
      <c r="D1319" s="16"/>
      <c r="E1319" s="32"/>
      <c r="F1319" s="16"/>
      <c r="G1319" s="16"/>
      <c r="H1319" s="16"/>
      <c r="I1319" s="16"/>
      <c r="J1319" s="16"/>
      <c r="K1319" s="16"/>
      <c r="L1319" s="32"/>
      <c r="M1319" s="16"/>
      <c r="N1319" s="16"/>
      <c r="O1319" s="16"/>
      <c r="P1319" s="16"/>
      <c r="Y1319" s="20"/>
      <c r="Z1319" s="20"/>
      <c r="AA1319" s="20"/>
      <c r="AB1319" s="20"/>
      <c r="AC1319" s="20"/>
      <c r="AD1319" s="20"/>
    </row>
    <row r="1320" spans="3:30" s="1" customFormat="1">
      <c r="C1320" s="16"/>
      <c r="D1320" s="16"/>
      <c r="E1320" s="32"/>
      <c r="F1320" s="16"/>
      <c r="G1320" s="16"/>
      <c r="H1320" s="16"/>
      <c r="I1320" s="16"/>
      <c r="J1320" s="16"/>
      <c r="K1320" s="16"/>
      <c r="L1320" s="32"/>
      <c r="M1320" s="16"/>
      <c r="N1320" s="16"/>
      <c r="O1320" s="16"/>
      <c r="P1320" s="16"/>
      <c r="Y1320" s="20"/>
      <c r="Z1320" s="20"/>
      <c r="AA1320" s="20"/>
      <c r="AB1320" s="20"/>
      <c r="AC1320" s="20"/>
      <c r="AD1320" s="20"/>
    </row>
    <row r="1321" spans="3:30" s="1" customFormat="1">
      <c r="C1321" s="16"/>
      <c r="D1321" s="16"/>
      <c r="E1321" s="32"/>
      <c r="F1321" s="16"/>
      <c r="G1321" s="16"/>
      <c r="H1321" s="16"/>
      <c r="I1321" s="16"/>
      <c r="J1321" s="16"/>
      <c r="K1321" s="16"/>
      <c r="L1321" s="32"/>
      <c r="M1321" s="16"/>
      <c r="N1321" s="16"/>
      <c r="O1321" s="16"/>
      <c r="P1321" s="16"/>
      <c r="Y1321" s="20"/>
      <c r="Z1321" s="20"/>
      <c r="AA1321" s="20"/>
      <c r="AB1321" s="20"/>
      <c r="AC1321" s="20"/>
      <c r="AD1321" s="20"/>
    </row>
    <row r="1322" spans="3:30" s="1" customFormat="1">
      <c r="C1322" s="16"/>
      <c r="D1322" s="16"/>
      <c r="E1322" s="32"/>
      <c r="F1322" s="16"/>
      <c r="G1322" s="16"/>
      <c r="H1322" s="16"/>
      <c r="I1322" s="16"/>
      <c r="J1322" s="16"/>
      <c r="K1322" s="16"/>
      <c r="L1322" s="32"/>
      <c r="M1322" s="16"/>
      <c r="N1322" s="16"/>
      <c r="O1322" s="16"/>
      <c r="P1322" s="16"/>
      <c r="Y1322" s="20"/>
      <c r="Z1322" s="20"/>
      <c r="AA1322" s="20"/>
      <c r="AB1322" s="20"/>
      <c r="AC1322" s="20"/>
      <c r="AD1322" s="20"/>
    </row>
    <row r="1323" spans="3:30" s="1" customFormat="1">
      <c r="C1323" s="16"/>
      <c r="D1323" s="16"/>
      <c r="E1323" s="32"/>
      <c r="F1323" s="16"/>
      <c r="G1323" s="16"/>
      <c r="H1323" s="16"/>
      <c r="I1323" s="16"/>
      <c r="J1323" s="16"/>
      <c r="K1323" s="16"/>
      <c r="L1323" s="32"/>
      <c r="M1323" s="16"/>
      <c r="N1323" s="16"/>
      <c r="O1323" s="16"/>
      <c r="P1323" s="16"/>
      <c r="Y1323" s="20"/>
      <c r="Z1323" s="20"/>
      <c r="AA1323" s="20"/>
      <c r="AB1323" s="20"/>
      <c r="AC1323" s="20"/>
      <c r="AD1323" s="20"/>
    </row>
    <row r="1324" spans="3:30" s="1" customFormat="1">
      <c r="C1324" s="16"/>
      <c r="D1324" s="16"/>
      <c r="E1324" s="32"/>
      <c r="F1324" s="16"/>
      <c r="G1324" s="16"/>
      <c r="H1324" s="16"/>
      <c r="I1324" s="16"/>
      <c r="J1324" s="16"/>
      <c r="K1324" s="16"/>
      <c r="L1324" s="32"/>
      <c r="M1324" s="16"/>
      <c r="N1324" s="16"/>
      <c r="O1324" s="16"/>
      <c r="P1324" s="16"/>
      <c r="Y1324" s="20"/>
      <c r="Z1324" s="20"/>
      <c r="AA1324" s="20"/>
      <c r="AB1324" s="20"/>
      <c r="AC1324" s="20"/>
      <c r="AD1324" s="20"/>
    </row>
    <row r="1325" spans="3:30" s="1" customFormat="1">
      <c r="C1325" s="16"/>
      <c r="D1325" s="16"/>
      <c r="E1325" s="32"/>
      <c r="F1325" s="16"/>
      <c r="G1325" s="16"/>
      <c r="H1325" s="16"/>
      <c r="I1325" s="16"/>
      <c r="J1325" s="16"/>
      <c r="K1325" s="16"/>
      <c r="L1325" s="32"/>
      <c r="M1325" s="16"/>
      <c r="N1325" s="16"/>
      <c r="O1325" s="16"/>
      <c r="P1325" s="16"/>
      <c r="Y1325" s="20"/>
      <c r="Z1325" s="20"/>
      <c r="AA1325" s="20"/>
      <c r="AB1325" s="20"/>
      <c r="AC1325" s="20"/>
      <c r="AD1325" s="20"/>
    </row>
    <row r="1326" spans="3:30" s="1" customFormat="1">
      <c r="C1326" s="16"/>
      <c r="D1326" s="16"/>
      <c r="E1326" s="32"/>
      <c r="F1326" s="16"/>
      <c r="G1326" s="16"/>
      <c r="H1326" s="16"/>
      <c r="I1326" s="16"/>
      <c r="J1326" s="16"/>
      <c r="K1326" s="16"/>
      <c r="L1326" s="32"/>
      <c r="M1326" s="16"/>
      <c r="N1326" s="16"/>
      <c r="O1326" s="16"/>
      <c r="P1326" s="16"/>
      <c r="Y1326" s="20"/>
      <c r="Z1326" s="20"/>
      <c r="AA1326" s="20"/>
      <c r="AB1326" s="20"/>
      <c r="AC1326" s="20"/>
      <c r="AD1326" s="20"/>
    </row>
    <row r="1327" spans="3:30" s="1" customFormat="1">
      <c r="C1327" s="16"/>
      <c r="D1327" s="16"/>
      <c r="E1327" s="32"/>
      <c r="F1327" s="16"/>
      <c r="G1327" s="16"/>
      <c r="H1327" s="16"/>
      <c r="I1327" s="16"/>
      <c r="J1327" s="16"/>
      <c r="K1327" s="16"/>
      <c r="L1327" s="32"/>
      <c r="M1327" s="16"/>
      <c r="N1327" s="16"/>
      <c r="O1327" s="16"/>
      <c r="P1327" s="16"/>
      <c r="Y1327" s="20"/>
      <c r="Z1327" s="20"/>
      <c r="AA1327" s="20"/>
      <c r="AB1327" s="20"/>
      <c r="AC1327" s="20"/>
      <c r="AD1327" s="20"/>
    </row>
    <row r="1328" spans="3:30" s="1" customFormat="1">
      <c r="C1328" s="16"/>
      <c r="D1328" s="16"/>
      <c r="E1328" s="32"/>
      <c r="F1328" s="16"/>
      <c r="G1328" s="16"/>
      <c r="H1328" s="16"/>
      <c r="I1328" s="16"/>
      <c r="J1328" s="16"/>
      <c r="K1328" s="16"/>
      <c r="L1328" s="32"/>
      <c r="M1328" s="16"/>
      <c r="N1328" s="16"/>
      <c r="O1328" s="16"/>
      <c r="P1328" s="16"/>
      <c r="Y1328" s="20"/>
      <c r="Z1328" s="20"/>
      <c r="AA1328" s="20"/>
      <c r="AB1328" s="20"/>
      <c r="AC1328" s="20"/>
      <c r="AD1328" s="20"/>
    </row>
    <row r="1329" spans="3:30" s="1" customFormat="1">
      <c r="C1329" s="16"/>
      <c r="D1329" s="16"/>
      <c r="E1329" s="32"/>
      <c r="F1329" s="16"/>
      <c r="G1329" s="16"/>
      <c r="H1329" s="16"/>
      <c r="I1329" s="16"/>
      <c r="J1329" s="16"/>
      <c r="K1329" s="16"/>
      <c r="L1329" s="32"/>
      <c r="M1329" s="16"/>
      <c r="N1329" s="16"/>
      <c r="O1329" s="16"/>
      <c r="P1329" s="16"/>
      <c r="Y1329" s="20"/>
      <c r="Z1329" s="20"/>
      <c r="AA1329" s="20"/>
      <c r="AB1329" s="20"/>
      <c r="AC1329" s="20"/>
      <c r="AD1329" s="20"/>
    </row>
    <row r="1330" spans="3:30" s="1" customFormat="1">
      <c r="C1330" s="16"/>
      <c r="D1330" s="16"/>
      <c r="E1330" s="32"/>
      <c r="F1330" s="16"/>
      <c r="G1330" s="16"/>
      <c r="H1330" s="16"/>
      <c r="I1330" s="16"/>
      <c r="J1330" s="16"/>
      <c r="K1330" s="16"/>
      <c r="L1330" s="32"/>
      <c r="M1330" s="16"/>
      <c r="N1330" s="16"/>
      <c r="O1330" s="16"/>
      <c r="P1330" s="16"/>
      <c r="Y1330" s="20"/>
      <c r="Z1330" s="20"/>
      <c r="AA1330" s="20"/>
      <c r="AB1330" s="20"/>
      <c r="AC1330" s="20"/>
      <c r="AD1330" s="20"/>
    </row>
    <row r="1331" spans="3:30" s="1" customFormat="1">
      <c r="C1331" s="16"/>
      <c r="D1331" s="16"/>
      <c r="E1331" s="32"/>
      <c r="F1331" s="16"/>
      <c r="G1331" s="16"/>
      <c r="H1331" s="16"/>
      <c r="I1331" s="16"/>
      <c r="J1331" s="16"/>
      <c r="K1331" s="16"/>
      <c r="L1331" s="32"/>
      <c r="M1331" s="16"/>
      <c r="N1331" s="16"/>
      <c r="O1331" s="16"/>
      <c r="P1331" s="16"/>
      <c r="Y1331" s="20"/>
      <c r="Z1331" s="20"/>
      <c r="AA1331" s="20"/>
      <c r="AB1331" s="20"/>
      <c r="AC1331" s="20"/>
      <c r="AD1331" s="20"/>
    </row>
    <row r="1332" spans="3:30" s="1" customFormat="1">
      <c r="C1332" s="16"/>
      <c r="D1332" s="16"/>
      <c r="E1332" s="32"/>
      <c r="F1332" s="16"/>
      <c r="G1332" s="16"/>
      <c r="H1332" s="16"/>
      <c r="I1332" s="16"/>
      <c r="J1332" s="16"/>
      <c r="K1332" s="16"/>
      <c r="L1332" s="32"/>
      <c r="M1332" s="16"/>
      <c r="N1332" s="16"/>
      <c r="O1332" s="16"/>
      <c r="P1332" s="16"/>
      <c r="Y1332" s="20"/>
      <c r="Z1332" s="20"/>
      <c r="AA1332" s="20"/>
      <c r="AB1332" s="20"/>
      <c r="AC1332" s="20"/>
      <c r="AD1332" s="20"/>
    </row>
    <row r="1333" spans="3:30" s="1" customFormat="1">
      <c r="C1333" s="16"/>
      <c r="D1333" s="16"/>
      <c r="E1333" s="32"/>
      <c r="F1333" s="16"/>
      <c r="G1333" s="16"/>
      <c r="H1333" s="16"/>
      <c r="I1333" s="16"/>
      <c r="J1333" s="16"/>
      <c r="K1333" s="16"/>
      <c r="L1333" s="32"/>
      <c r="M1333" s="16"/>
      <c r="N1333" s="16"/>
      <c r="O1333" s="16"/>
      <c r="P1333" s="16"/>
      <c r="Y1333" s="20"/>
      <c r="Z1333" s="20"/>
      <c r="AA1333" s="20"/>
      <c r="AB1333" s="20"/>
      <c r="AC1333" s="20"/>
      <c r="AD1333" s="20"/>
    </row>
    <row r="1334" spans="3:30" s="1" customFormat="1">
      <c r="C1334" s="16"/>
      <c r="D1334" s="16"/>
      <c r="E1334" s="32"/>
      <c r="F1334" s="16"/>
      <c r="G1334" s="16"/>
      <c r="H1334" s="16"/>
      <c r="I1334" s="16"/>
      <c r="J1334" s="16"/>
      <c r="K1334" s="16"/>
      <c r="L1334" s="32"/>
      <c r="M1334" s="16"/>
      <c r="N1334" s="16"/>
      <c r="O1334" s="16"/>
      <c r="P1334" s="16"/>
      <c r="Y1334" s="20"/>
      <c r="Z1334" s="20"/>
      <c r="AA1334" s="20"/>
      <c r="AB1334" s="20"/>
      <c r="AC1334" s="20"/>
      <c r="AD1334" s="20"/>
    </row>
    <row r="1335" spans="3:30" s="1" customFormat="1">
      <c r="C1335" s="16"/>
      <c r="D1335" s="16"/>
      <c r="E1335" s="32"/>
      <c r="F1335" s="16"/>
      <c r="G1335" s="16"/>
      <c r="H1335" s="16"/>
      <c r="I1335" s="16"/>
      <c r="J1335" s="16"/>
      <c r="K1335" s="16"/>
      <c r="L1335" s="32"/>
      <c r="M1335" s="16"/>
      <c r="N1335" s="16"/>
      <c r="O1335" s="16"/>
      <c r="P1335" s="16"/>
      <c r="Y1335" s="20"/>
      <c r="Z1335" s="20"/>
      <c r="AA1335" s="20"/>
      <c r="AB1335" s="20"/>
      <c r="AC1335" s="20"/>
      <c r="AD1335" s="20"/>
    </row>
    <row r="1336" spans="3:30" s="1" customFormat="1">
      <c r="C1336" s="16"/>
      <c r="D1336" s="16"/>
      <c r="E1336" s="32"/>
      <c r="F1336" s="16"/>
      <c r="G1336" s="16"/>
      <c r="H1336" s="16"/>
      <c r="I1336" s="16"/>
      <c r="J1336" s="16"/>
      <c r="K1336" s="16"/>
      <c r="L1336" s="32"/>
      <c r="M1336" s="16"/>
      <c r="N1336" s="16"/>
      <c r="O1336" s="16"/>
      <c r="P1336" s="16"/>
      <c r="Y1336" s="20"/>
      <c r="Z1336" s="20"/>
      <c r="AA1336" s="20"/>
      <c r="AB1336" s="20"/>
      <c r="AC1336" s="20"/>
      <c r="AD1336" s="20"/>
    </row>
    <row r="1337" spans="3:30" s="1" customFormat="1">
      <c r="C1337" s="16"/>
      <c r="D1337" s="16"/>
      <c r="E1337" s="32"/>
      <c r="F1337" s="16"/>
      <c r="G1337" s="16"/>
      <c r="H1337" s="16"/>
      <c r="I1337" s="16"/>
      <c r="J1337" s="16"/>
      <c r="K1337" s="16"/>
      <c r="L1337" s="32"/>
      <c r="M1337" s="16"/>
      <c r="N1337" s="16"/>
      <c r="O1337" s="16"/>
      <c r="P1337" s="16"/>
      <c r="Y1337" s="20"/>
      <c r="Z1337" s="20"/>
      <c r="AA1337" s="20"/>
      <c r="AB1337" s="20"/>
      <c r="AC1337" s="20"/>
      <c r="AD1337" s="20"/>
    </row>
    <row r="1338" spans="3:30" s="1" customFormat="1">
      <c r="C1338" s="16"/>
      <c r="D1338" s="16"/>
      <c r="E1338" s="32"/>
      <c r="F1338" s="16"/>
      <c r="G1338" s="16"/>
      <c r="H1338" s="16"/>
      <c r="I1338" s="16"/>
      <c r="J1338" s="16"/>
      <c r="K1338" s="16"/>
      <c r="L1338" s="32"/>
      <c r="M1338" s="16"/>
      <c r="N1338" s="16"/>
      <c r="O1338" s="16"/>
      <c r="P1338" s="16"/>
      <c r="Y1338" s="20"/>
      <c r="Z1338" s="20"/>
      <c r="AA1338" s="20"/>
      <c r="AB1338" s="20"/>
      <c r="AC1338" s="20"/>
      <c r="AD1338" s="20"/>
    </row>
    <row r="1339" spans="3:30" s="1" customFormat="1">
      <c r="C1339" s="16"/>
      <c r="D1339" s="16"/>
      <c r="E1339" s="32"/>
      <c r="F1339" s="16"/>
      <c r="G1339" s="16"/>
      <c r="H1339" s="16"/>
      <c r="I1339" s="16"/>
      <c r="J1339" s="16"/>
      <c r="K1339" s="16"/>
      <c r="L1339" s="32"/>
      <c r="M1339" s="16"/>
      <c r="N1339" s="16"/>
      <c r="O1339" s="16"/>
      <c r="P1339" s="16"/>
      <c r="Y1339" s="20"/>
      <c r="Z1339" s="20"/>
      <c r="AA1339" s="20"/>
      <c r="AB1339" s="20"/>
      <c r="AC1339" s="20"/>
      <c r="AD1339" s="20"/>
    </row>
    <row r="1340" spans="3:30" s="1" customFormat="1">
      <c r="C1340" s="16"/>
      <c r="D1340" s="16"/>
      <c r="E1340" s="32"/>
      <c r="F1340" s="16"/>
      <c r="G1340" s="16"/>
      <c r="H1340" s="16"/>
      <c r="I1340" s="16"/>
      <c r="J1340" s="16"/>
      <c r="K1340" s="16"/>
      <c r="L1340" s="32"/>
      <c r="M1340" s="16"/>
      <c r="N1340" s="16"/>
      <c r="O1340" s="16"/>
      <c r="P1340" s="16"/>
      <c r="Y1340" s="20"/>
      <c r="Z1340" s="20"/>
      <c r="AA1340" s="20"/>
      <c r="AB1340" s="20"/>
      <c r="AC1340" s="20"/>
      <c r="AD1340" s="20"/>
    </row>
    <row r="1341" spans="3:30" s="1" customFormat="1">
      <c r="C1341" s="16"/>
      <c r="D1341" s="16"/>
      <c r="E1341" s="32"/>
      <c r="F1341" s="16"/>
      <c r="G1341" s="16"/>
      <c r="H1341" s="16"/>
      <c r="I1341" s="16"/>
      <c r="J1341" s="16"/>
      <c r="K1341" s="16"/>
      <c r="L1341" s="32"/>
      <c r="M1341" s="16"/>
      <c r="N1341" s="16"/>
      <c r="O1341" s="16"/>
      <c r="P1341" s="16"/>
      <c r="Y1341" s="20"/>
      <c r="Z1341" s="20"/>
      <c r="AA1341" s="20"/>
      <c r="AB1341" s="20"/>
      <c r="AC1341" s="20"/>
      <c r="AD1341" s="20"/>
    </row>
    <row r="1342" spans="3:30" s="1" customFormat="1">
      <c r="C1342" s="16"/>
      <c r="D1342" s="16"/>
      <c r="E1342" s="32"/>
      <c r="F1342" s="16"/>
      <c r="G1342" s="16"/>
      <c r="H1342" s="16"/>
      <c r="I1342" s="16"/>
      <c r="J1342" s="16"/>
      <c r="K1342" s="16"/>
      <c r="L1342" s="32"/>
      <c r="M1342" s="16"/>
      <c r="N1342" s="16"/>
      <c r="O1342" s="16"/>
      <c r="P1342" s="16"/>
      <c r="Y1342" s="20"/>
      <c r="Z1342" s="20"/>
      <c r="AA1342" s="20"/>
      <c r="AB1342" s="20"/>
      <c r="AC1342" s="20"/>
      <c r="AD1342" s="20"/>
    </row>
    <row r="1343" spans="3:30" s="1" customFormat="1">
      <c r="C1343" s="16"/>
      <c r="D1343" s="16"/>
      <c r="E1343" s="32"/>
      <c r="F1343" s="16"/>
      <c r="G1343" s="16"/>
      <c r="H1343" s="16"/>
      <c r="I1343" s="16"/>
      <c r="J1343" s="16"/>
      <c r="K1343" s="16"/>
      <c r="L1343" s="32"/>
      <c r="M1343" s="16"/>
      <c r="N1343" s="16"/>
      <c r="O1343" s="16"/>
      <c r="P1343" s="16"/>
      <c r="Y1343" s="20"/>
      <c r="Z1343" s="20"/>
      <c r="AA1343" s="20"/>
      <c r="AB1343" s="20"/>
      <c r="AC1343" s="20"/>
      <c r="AD1343" s="20"/>
    </row>
    <row r="1344" spans="3:30" s="1" customFormat="1">
      <c r="C1344" s="16"/>
      <c r="D1344" s="16"/>
      <c r="E1344" s="32"/>
      <c r="F1344" s="16"/>
      <c r="G1344" s="16"/>
      <c r="H1344" s="16"/>
      <c r="I1344" s="16"/>
      <c r="J1344" s="16"/>
      <c r="K1344" s="16"/>
      <c r="L1344" s="32"/>
      <c r="M1344" s="16"/>
      <c r="N1344" s="16"/>
      <c r="O1344" s="16"/>
      <c r="P1344" s="16"/>
      <c r="Y1344" s="20"/>
      <c r="Z1344" s="20"/>
      <c r="AA1344" s="20"/>
      <c r="AB1344" s="20"/>
      <c r="AC1344" s="20"/>
      <c r="AD1344" s="20"/>
    </row>
    <row r="1345" spans="3:30" s="1" customFormat="1">
      <c r="C1345" s="16"/>
      <c r="D1345" s="16"/>
      <c r="E1345" s="32"/>
      <c r="F1345" s="16"/>
      <c r="G1345" s="16"/>
      <c r="H1345" s="16"/>
      <c r="I1345" s="16"/>
      <c r="J1345" s="16"/>
      <c r="K1345" s="16"/>
      <c r="L1345" s="32"/>
      <c r="M1345" s="16"/>
      <c r="N1345" s="16"/>
      <c r="O1345" s="16"/>
      <c r="P1345" s="16"/>
      <c r="Y1345" s="20"/>
      <c r="Z1345" s="20"/>
      <c r="AA1345" s="20"/>
      <c r="AB1345" s="20"/>
      <c r="AC1345" s="20"/>
      <c r="AD1345" s="20"/>
    </row>
    <row r="1346" spans="3:30" s="1" customFormat="1">
      <c r="C1346" s="16"/>
      <c r="D1346" s="16"/>
      <c r="E1346" s="32"/>
      <c r="F1346" s="16"/>
      <c r="G1346" s="16"/>
      <c r="H1346" s="16"/>
      <c r="I1346" s="16"/>
      <c r="J1346" s="16"/>
      <c r="K1346" s="16"/>
      <c r="L1346" s="32"/>
      <c r="M1346" s="16"/>
      <c r="N1346" s="16"/>
      <c r="O1346" s="16"/>
      <c r="P1346" s="16"/>
      <c r="Y1346" s="20"/>
      <c r="Z1346" s="20"/>
      <c r="AA1346" s="20"/>
      <c r="AB1346" s="20"/>
      <c r="AC1346" s="20"/>
      <c r="AD1346" s="20"/>
    </row>
    <row r="1347" spans="3:30" s="1" customFormat="1">
      <c r="C1347" s="16"/>
      <c r="D1347" s="16"/>
      <c r="E1347" s="32"/>
      <c r="F1347" s="16"/>
      <c r="G1347" s="16"/>
      <c r="H1347" s="16"/>
      <c r="I1347" s="16"/>
      <c r="J1347" s="16"/>
      <c r="K1347" s="16"/>
      <c r="L1347" s="32"/>
      <c r="M1347" s="16"/>
      <c r="N1347" s="16"/>
      <c r="O1347" s="16"/>
      <c r="P1347" s="16"/>
      <c r="Y1347" s="20"/>
      <c r="Z1347" s="20"/>
      <c r="AA1347" s="20"/>
      <c r="AB1347" s="20"/>
      <c r="AC1347" s="20"/>
      <c r="AD1347" s="20"/>
    </row>
    <row r="1348" spans="3:30" s="1" customFormat="1">
      <c r="C1348" s="16"/>
      <c r="D1348" s="16"/>
      <c r="E1348" s="32"/>
      <c r="F1348" s="16"/>
      <c r="G1348" s="16"/>
      <c r="H1348" s="16"/>
      <c r="I1348" s="16"/>
      <c r="J1348" s="16"/>
      <c r="K1348" s="16"/>
      <c r="L1348" s="32"/>
      <c r="M1348" s="16"/>
      <c r="N1348" s="16"/>
      <c r="O1348" s="16"/>
      <c r="P1348" s="16"/>
      <c r="Y1348" s="20"/>
      <c r="Z1348" s="20"/>
      <c r="AA1348" s="20"/>
      <c r="AB1348" s="20"/>
      <c r="AC1348" s="20"/>
      <c r="AD1348" s="20"/>
    </row>
    <row r="1349" spans="3:30" s="1" customFormat="1">
      <c r="C1349" s="16"/>
      <c r="D1349" s="16"/>
      <c r="E1349" s="32"/>
      <c r="F1349" s="16"/>
      <c r="G1349" s="16"/>
      <c r="H1349" s="16"/>
      <c r="I1349" s="16"/>
      <c r="J1349" s="16"/>
      <c r="K1349" s="16"/>
      <c r="L1349" s="32"/>
      <c r="M1349" s="16"/>
      <c r="N1349" s="16"/>
      <c r="O1349" s="16"/>
      <c r="P1349" s="16"/>
      <c r="Y1349" s="20"/>
      <c r="Z1349" s="20"/>
      <c r="AA1349" s="20"/>
      <c r="AB1349" s="20"/>
      <c r="AC1349" s="20"/>
      <c r="AD1349" s="20"/>
    </row>
    <row r="1350" spans="3:30" s="1" customFormat="1">
      <c r="C1350" s="16"/>
      <c r="D1350" s="16"/>
      <c r="E1350" s="32"/>
      <c r="F1350" s="16"/>
      <c r="G1350" s="16"/>
      <c r="H1350" s="16"/>
      <c r="I1350" s="16"/>
      <c r="J1350" s="16"/>
      <c r="K1350" s="16"/>
      <c r="L1350" s="32"/>
      <c r="M1350" s="16"/>
      <c r="N1350" s="16"/>
      <c r="O1350" s="16"/>
      <c r="P1350" s="16"/>
      <c r="Y1350" s="20"/>
      <c r="Z1350" s="20"/>
      <c r="AA1350" s="20"/>
      <c r="AB1350" s="20"/>
      <c r="AC1350" s="20"/>
      <c r="AD1350" s="20"/>
    </row>
    <row r="1351" spans="3:30" s="1" customFormat="1">
      <c r="C1351" s="16"/>
      <c r="D1351" s="16"/>
      <c r="E1351" s="32"/>
      <c r="F1351" s="16"/>
      <c r="G1351" s="16"/>
      <c r="H1351" s="16"/>
      <c r="I1351" s="16"/>
      <c r="J1351" s="16"/>
      <c r="K1351" s="16"/>
      <c r="L1351" s="32"/>
      <c r="M1351" s="16"/>
      <c r="N1351" s="16"/>
      <c r="O1351" s="16"/>
      <c r="P1351" s="16"/>
      <c r="Y1351" s="20"/>
      <c r="Z1351" s="20"/>
      <c r="AA1351" s="20"/>
      <c r="AB1351" s="20"/>
      <c r="AC1351" s="20"/>
      <c r="AD1351" s="20"/>
    </row>
    <row r="1352" spans="3:30" s="1" customFormat="1">
      <c r="C1352" s="16"/>
      <c r="D1352" s="16"/>
      <c r="E1352" s="32"/>
      <c r="F1352" s="16"/>
      <c r="G1352" s="16"/>
      <c r="H1352" s="16"/>
      <c r="I1352" s="16"/>
      <c r="J1352" s="16"/>
      <c r="K1352" s="16"/>
      <c r="L1352" s="32"/>
      <c r="M1352" s="16"/>
      <c r="N1352" s="16"/>
      <c r="O1352" s="16"/>
      <c r="P1352" s="16"/>
      <c r="Y1352" s="20"/>
      <c r="Z1352" s="20"/>
      <c r="AA1352" s="20"/>
      <c r="AB1352" s="20"/>
      <c r="AC1352" s="20"/>
      <c r="AD1352" s="20"/>
    </row>
    <row r="1353" spans="3:30" s="1" customFormat="1">
      <c r="C1353" s="16"/>
      <c r="D1353" s="16"/>
      <c r="E1353" s="32"/>
      <c r="F1353" s="16"/>
      <c r="G1353" s="16"/>
      <c r="H1353" s="16"/>
      <c r="I1353" s="16"/>
      <c r="J1353" s="16"/>
      <c r="K1353" s="16"/>
      <c r="L1353" s="32"/>
      <c r="M1353" s="16"/>
      <c r="N1353" s="16"/>
      <c r="O1353" s="16"/>
      <c r="P1353" s="16"/>
      <c r="Y1353" s="20"/>
      <c r="Z1353" s="20"/>
      <c r="AA1353" s="20"/>
      <c r="AB1353" s="20"/>
      <c r="AC1353" s="20"/>
      <c r="AD1353" s="20"/>
    </row>
    <row r="1354" spans="3:30" s="1" customFormat="1">
      <c r="C1354" s="16"/>
      <c r="D1354" s="16"/>
      <c r="E1354" s="32"/>
      <c r="F1354" s="16"/>
      <c r="G1354" s="16"/>
      <c r="H1354" s="16"/>
      <c r="I1354" s="16"/>
      <c r="J1354" s="16"/>
      <c r="K1354" s="16"/>
      <c r="L1354" s="32"/>
      <c r="M1354" s="16"/>
      <c r="N1354" s="16"/>
      <c r="O1354" s="16"/>
      <c r="P1354" s="16"/>
      <c r="Y1354" s="20"/>
      <c r="Z1354" s="20"/>
      <c r="AA1354" s="20"/>
      <c r="AB1354" s="20"/>
      <c r="AC1354" s="20"/>
      <c r="AD1354" s="20"/>
    </row>
    <row r="1355" spans="3:30" s="1" customFormat="1">
      <c r="C1355" s="16"/>
      <c r="D1355" s="16"/>
      <c r="E1355" s="32"/>
      <c r="F1355" s="16"/>
      <c r="G1355" s="16"/>
      <c r="H1355" s="16"/>
      <c r="I1355" s="16"/>
      <c r="J1355" s="16"/>
      <c r="K1355" s="16"/>
      <c r="L1355" s="32"/>
      <c r="M1355" s="16"/>
      <c r="N1355" s="16"/>
      <c r="O1355" s="16"/>
      <c r="P1355" s="16"/>
      <c r="Y1355" s="20"/>
      <c r="Z1355" s="20"/>
      <c r="AA1355" s="20"/>
      <c r="AB1355" s="20"/>
      <c r="AC1355" s="20"/>
      <c r="AD1355" s="20"/>
    </row>
    <row r="1356" spans="3:30" s="1" customFormat="1">
      <c r="C1356" s="16"/>
      <c r="D1356" s="16"/>
      <c r="E1356" s="32"/>
      <c r="F1356" s="16"/>
      <c r="G1356" s="16"/>
      <c r="H1356" s="16"/>
      <c r="I1356" s="16"/>
      <c r="J1356" s="16"/>
      <c r="K1356" s="16"/>
      <c r="L1356" s="32"/>
      <c r="M1356" s="16"/>
      <c r="N1356" s="16"/>
      <c r="O1356" s="16"/>
      <c r="P1356" s="16"/>
      <c r="Y1356" s="20"/>
      <c r="Z1356" s="20"/>
      <c r="AA1356" s="20"/>
      <c r="AB1356" s="20"/>
      <c r="AC1356" s="20"/>
      <c r="AD1356" s="20"/>
    </row>
    <row r="1357" spans="3:30" s="1" customFormat="1">
      <c r="C1357" s="16"/>
      <c r="D1357" s="16"/>
      <c r="E1357" s="32"/>
      <c r="F1357" s="16"/>
      <c r="G1357" s="16"/>
      <c r="H1357" s="16"/>
      <c r="I1357" s="16"/>
      <c r="J1357" s="16"/>
      <c r="K1357" s="16"/>
      <c r="L1357" s="32"/>
      <c r="M1357" s="16"/>
      <c r="N1357" s="16"/>
      <c r="O1357" s="16"/>
      <c r="P1357" s="16"/>
      <c r="Y1357" s="20"/>
      <c r="Z1357" s="20"/>
      <c r="AA1357" s="20"/>
      <c r="AB1357" s="20"/>
      <c r="AC1357" s="20"/>
      <c r="AD1357" s="20"/>
    </row>
    <row r="1358" spans="3:30" s="1" customFormat="1">
      <c r="C1358" s="16"/>
      <c r="D1358" s="16"/>
      <c r="E1358" s="32"/>
      <c r="F1358" s="16"/>
      <c r="G1358" s="16"/>
      <c r="H1358" s="16"/>
      <c r="I1358" s="16"/>
      <c r="J1358" s="16"/>
      <c r="K1358" s="16"/>
      <c r="L1358" s="32"/>
      <c r="M1358" s="16"/>
      <c r="N1358" s="16"/>
      <c r="O1358" s="16"/>
      <c r="P1358" s="16"/>
      <c r="Y1358" s="20"/>
      <c r="Z1358" s="20"/>
      <c r="AA1358" s="20"/>
      <c r="AB1358" s="20"/>
      <c r="AC1358" s="20"/>
      <c r="AD1358" s="20"/>
    </row>
    <row r="1359" spans="3:30" s="1" customFormat="1">
      <c r="C1359" s="16"/>
      <c r="D1359" s="16"/>
      <c r="E1359" s="32"/>
      <c r="F1359" s="16"/>
      <c r="G1359" s="16"/>
      <c r="H1359" s="16"/>
      <c r="I1359" s="16"/>
      <c r="J1359" s="16"/>
      <c r="K1359" s="16"/>
      <c r="L1359" s="32"/>
      <c r="M1359" s="16"/>
      <c r="N1359" s="16"/>
      <c r="O1359" s="16"/>
      <c r="P1359" s="16"/>
      <c r="Y1359" s="20"/>
      <c r="Z1359" s="20"/>
      <c r="AA1359" s="20"/>
      <c r="AB1359" s="20"/>
      <c r="AC1359" s="20"/>
      <c r="AD1359" s="20"/>
    </row>
    <row r="1360" spans="3:30" s="1" customFormat="1">
      <c r="C1360" s="16"/>
      <c r="D1360" s="16"/>
      <c r="E1360" s="32"/>
      <c r="F1360" s="16"/>
      <c r="G1360" s="16"/>
      <c r="H1360" s="16"/>
      <c r="I1360" s="16"/>
      <c r="J1360" s="16"/>
      <c r="K1360" s="16"/>
      <c r="L1360" s="32"/>
      <c r="M1360" s="16"/>
      <c r="N1360" s="16"/>
      <c r="O1360" s="16"/>
      <c r="P1360" s="16"/>
      <c r="Y1360" s="20"/>
      <c r="Z1360" s="20"/>
      <c r="AA1360" s="20"/>
      <c r="AB1360" s="20"/>
      <c r="AC1360" s="20"/>
      <c r="AD1360" s="20"/>
    </row>
    <row r="1361" spans="3:30" s="1" customFormat="1">
      <c r="C1361" s="16"/>
      <c r="D1361" s="16"/>
      <c r="E1361" s="32"/>
      <c r="F1361" s="16"/>
      <c r="G1361" s="16"/>
      <c r="H1361" s="16"/>
      <c r="I1361" s="16"/>
      <c r="J1361" s="16"/>
      <c r="K1361" s="16"/>
      <c r="L1361" s="32"/>
      <c r="M1361" s="16"/>
      <c r="N1361" s="16"/>
      <c r="O1361" s="16"/>
      <c r="P1361" s="16"/>
      <c r="Y1361" s="20"/>
      <c r="Z1361" s="20"/>
      <c r="AA1361" s="20"/>
      <c r="AB1361" s="20"/>
      <c r="AC1361" s="20"/>
      <c r="AD1361" s="20"/>
    </row>
    <row r="1362" spans="3:30" s="1" customFormat="1">
      <c r="C1362" s="16"/>
      <c r="D1362" s="16"/>
      <c r="E1362" s="32"/>
      <c r="F1362" s="16"/>
      <c r="G1362" s="16"/>
      <c r="H1362" s="16"/>
      <c r="I1362" s="16"/>
      <c r="J1362" s="16"/>
      <c r="K1362" s="16"/>
      <c r="L1362" s="32"/>
      <c r="M1362" s="16"/>
      <c r="N1362" s="16"/>
      <c r="O1362" s="16"/>
      <c r="P1362" s="16"/>
      <c r="Y1362" s="20"/>
      <c r="Z1362" s="20"/>
      <c r="AA1362" s="20"/>
      <c r="AB1362" s="20"/>
      <c r="AC1362" s="20"/>
      <c r="AD1362" s="20"/>
    </row>
    <row r="1363" spans="3:30" s="1" customFormat="1">
      <c r="C1363" s="16"/>
      <c r="D1363" s="16"/>
      <c r="E1363" s="32"/>
      <c r="F1363" s="16"/>
      <c r="G1363" s="16"/>
      <c r="H1363" s="16"/>
      <c r="I1363" s="16"/>
      <c r="J1363" s="16"/>
      <c r="K1363" s="16"/>
      <c r="L1363" s="32"/>
      <c r="M1363" s="16"/>
      <c r="N1363" s="16"/>
      <c r="O1363" s="16"/>
      <c r="P1363" s="16"/>
      <c r="Y1363" s="20"/>
      <c r="Z1363" s="20"/>
      <c r="AA1363" s="20"/>
      <c r="AB1363" s="20"/>
      <c r="AC1363" s="20"/>
      <c r="AD1363" s="20"/>
    </row>
    <row r="1364" spans="3:30" s="1" customFormat="1">
      <c r="C1364" s="16"/>
      <c r="D1364" s="16"/>
      <c r="E1364" s="32"/>
      <c r="F1364" s="16"/>
      <c r="G1364" s="16"/>
      <c r="H1364" s="16"/>
      <c r="I1364" s="16"/>
      <c r="J1364" s="16"/>
      <c r="K1364" s="16"/>
      <c r="L1364" s="32"/>
      <c r="M1364" s="16"/>
      <c r="N1364" s="16"/>
      <c r="O1364" s="16"/>
      <c r="P1364" s="16"/>
      <c r="Y1364" s="20"/>
      <c r="Z1364" s="20"/>
      <c r="AA1364" s="20"/>
      <c r="AB1364" s="20"/>
      <c r="AC1364" s="20"/>
      <c r="AD1364" s="20"/>
    </row>
    <row r="1365" spans="3:30" s="1" customFormat="1">
      <c r="C1365" s="16"/>
      <c r="D1365" s="16"/>
      <c r="E1365" s="32"/>
      <c r="F1365" s="16"/>
      <c r="G1365" s="16"/>
      <c r="H1365" s="16"/>
      <c r="I1365" s="16"/>
      <c r="J1365" s="16"/>
      <c r="K1365" s="16"/>
      <c r="L1365" s="32"/>
      <c r="M1365" s="16"/>
      <c r="N1365" s="16"/>
      <c r="O1365" s="16"/>
      <c r="P1365" s="16"/>
      <c r="Y1365" s="20"/>
      <c r="Z1365" s="20"/>
      <c r="AA1365" s="20"/>
      <c r="AB1365" s="20"/>
      <c r="AC1365" s="20"/>
      <c r="AD1365" s="20"/>
    </row>
    <row r="1366" spans="3:30" s="1" customFormat="1">
      <c r="C1366" s="16"/>
      <c r="D1366" s="16"/>
      <c r="E1366" s="32"/>
      <c r="F1366" s="16"/>
      <c r="G1366" s="16"/>
      <c r="H1366" s="16"/>
      <c r="I1366" s="16"/>
      <c r="J1366" s="16"/>
      <c r="K1366" s="16"/>
      <c r="L1366" s="32"/>
      <c r="M1366" s="16"/>
      <c r="N1366" s="16"/>
      <c r="O1366" s="16"/>
      <c r="P1366" s="16"/>
      <c r="Y1366" s="20"/>
      <c r="Z1366" s="20"/>
      <c r="AA1366" s="20"/>
      <c r="AB1366" s="20"/>
      <c r="AC1366" s="20"/>
      <c r="AD1366" s="20"/>
    </row>
    <row r="1367" spans="3:30" s="1" customFormat="1">
      <c r="C1367" s="16"/>
      <c r="D1367" s="16"/>
      <c r="E1367" s="32"/>
      <c r="F1367" s="16"/>
      <c r="G1367" s="16"/>
      <c r="H1367" s="16"/>
      <c r="I1367" s="16"/>
      <c r="J1367" s="16"/>
      <c r="K1367" s="16"/>
      <c r="L1367" s="32"/>
      <c r="M1367" s="16"/>
      <c r="N1367" s="16"/>
      <c r="O1367" s="16"/>
      <c r="P1367" s="16"/>
      <c r="Y1367" s="20"/>
      <c r="Z1367" s="20"/>
      <c r="AA1367" s="20"/>
      <c r="AB1367" s="20"/>
      <c r="AC1367" s="20"/>
      <c r="AD1367" s="20"/>
    </row>
    <row r="1368" spans="3:30" s="1" customFormat="1">
      <c r="C1368" s="16"/>
      <c r="D1368" s="16"/>
      <c r="E1368" s="32"/>
      <c r="F1368" s="16"/>
      <c r="G1368" s="16"/>
      <c r="H1368" s="16"/>
      <c r="I1368" s="16"/>
      <c r="J1368" s="16"/>
      <c r="K1368" s="16"/>
      <c r="L1368" s="32"/>
      <c r="M1368" s="16"/>
      <c r="N1368" s="16"/>
      <c r="O1368" s="16"/>
      <c r="P1368" s="16"/>
      <c r="Y1368" s="20"/>
      <c r="Z1368" s="20"/>
      <c r="AA1368" s="20"/>
      <c r="AB1368" s="20"/>
      <c r="AC1368" s="20"/>
      <c r="AD1368" s="20"/>
    </row>
    <row r="1369" spans="3:30" s="1" customFormat="1">
      <c r="C1369" s="16"/>
      <c r="D1369" s="16"/>
      <c r="E1369" s="32"/>
      <c r="F1369" s="16"/>
      <c r="G1369" s="16"/>
      <c r="H1369" s="16"/>
      <c r="I1369" s="16"/>
      <c r="J1369" s="16"/>
      <c r="K1369" s="16"/>
      <c r="L1369" s="32"/>
      <c r="M1369" s="16"/>
      <c r="N1369" s="16"/>
      <c r="O1369" s="16"/>
      <c r="P1369" s="16"/>
      <c r="Y1369" s="20"/>
      <c r="Z1369" s="20"/>
      <c r="AA1369" s="20"/>
      <c r="AB1369" s="20"/>
      <c r="AC1369" s="20"/>
      <c r="AD1369" s="20"/>
    </row>
    <row r="1370" spans="3:30" s="1" customFormat="1">
      <c r="C1370" s="16"/>
      <c r="D1370" s="16"/>
      <c r="E1370" s="32"/>
      <c r="F1370" s="16"/>
      <c r="G1370" s="16"/>
      <c r="H1370" s="16"/>
      <c r="I1370" s="16"/>
      <c r="J1370" s="16"/>
      <c r="K1370" s="16"/>
      <c r="L1370" s="32"/>
      <c r="M1370" s="16"/>
      <c r="N1370" s="16"/>
      <c r="O1370" s="16"/>
      <c r="P1370" s="16"/>
      <c r="Y1370" s="20"/>
      <c r="Z1370" s="20"/>
      <c r="AA1370" s="20"/>
      <c r="AB1370" s="20"/>
      <c r="AC1370" s="20"/>
      <c r="AD1370" s="20"/>
    </row>
    <row r="1371" spans="3:30" s="1" customFormat="1">
      <c r="C1371" s="16"/>
      <c r="D1371" s="16"/>
      <c r="E1371" s="32"/>
      <c r="F1371" s="16"/>
      <c r="G1371" s="16"/>
      <c r="H1371" s="16"/>
      <c r="I1371" s="16"/>
      <c r="J1371" s="16"/>
      <c r="K1371" s="16"/>
      <c r="L1371" s="32"/>
      <c r="M1371" s="16"/>
      <c r="N1371" s="16"/>
      <c r="O1371" s="16"/>
      <c r="P1371" s="16"/>
      <c r="Y1371" s="20"/>
      <c r="Z1371" s="20"/>
      <c r="AA1371" s="20"/>
      <c r="AB1371" s="20"/>
      <c r="AC1371" s="20"/>
      <c r="AD1371" s="20"/>
    </row>
    <row r="1372" spans="3:30" s="1" customFormat="1">
      <c r="C1372" s="16"/>
      <c r="D1372" s="16"/>
      <c r="E1372" s="32"/>
      <c r="F1372" s="16"/>
      <c r="G1372" s="16"/>
      <c r="H1372" s="16"/>
      <c r="I1372" s="16"/>
      <c r="J1372" s="16"/>
      <c r="K1372" s="16"/>
      <c r="L1372" s="32"/>
      <c r="M1372" s="16"/>
      <c r="N1372" s="16"/>
      <c r="O1372" s="16"/>
      <c r="P1372" s="16"/>
      <c r="Y1372" s="20"/>
      <c r="Z1372" s="20"/>
      <c r="AA1372" s="20"/>
      <c r="AB1372" s="20"/>
      <c r="AC1372" s="20"/>
      <c r="AD1372" s="20"/>
    </row>
    <row r="1373" spans="3:30" s="1" customFormat="1">
      <c r="C1373" s="16"/>
      <c r="D1373" s="16"/>
      <c r="E1373" s="32"/>
      <c r="F1373" s="16"/>
      <c r="G1373" s="16"/>
      <c r="H1373" s="16"/>
      <c r="I1373" s="16"/>
      <c r="J1373" s="16"/>
      <c r="K1373" s="16"/>
      <c r="L1373" s="32"/>
      <c r="M1373" s="16"/>
      <c r="N1373" s="16"/>
      <c r="O1373" s="16"/>
      <c r="P1373" s="16"/>
      <c r="Y1373" s="20"/>
      <c r="Z1373" s="20"/>
      <c r="AA1373" s="20"/>
      <c r="AB1373" s="20"/>
      <c r="AC1373" s="20"/>
      <c r="AD1373" s="20"/>
    </row>
    <row r="1374" spans="3:30" s="1" customFormat="1">
      <c r="C1374" s="16"/>
      <c r="D1374" s="16"/>
      <c r="E1374" s="32"/>
      <c r="F1374" s="16"/>
      <c r="G1374" s="16"/>
      <c r="H1374" s="16"/>
      <c r="I1374" s="16"/>
      <c r="J1374" s="16"/>
      <c r="K1374" s="16"/>
      <c r="L1374" s="32"/>
      <c r="M1374" s="16"/>
      <c r="N1374" s="16"/>
      <c r="O1374" s="16"/>
      <c r="P1374" s="16"/>
      <c r="Y1374" s="20"/>
      <c r="Z1374" s="20"/>
      <c r="AA1374" s="20"/>
      <c r="AB1374" s="20"/>
      <c r="AC1374" s="20"/>
      <c r="AD1374" s="20"/>
    </row>
    <row r="1375" spans="3:30" s="1" customFormat="1">
      <c r="C1375" s="16"/>
      <c r="D1375" s="16"/>
      <c r="E1375" s="32"/>
      <c r="F1375" s="16"/>
      <c r="G1375" s="16"/>
      <c r="H1375" s="16"/>
      <c r="I1375" s="16"/>
      <c r="J1375" s="16"/>
      <c r="K1375" s="16"/>
      <c r="L1375" s="32"/>
      <c r="M1375" s="16"/>
      <c r="N1375" s="16"/>
      <c r="O1375" s="16"/>
      <c r="P1375" s="16"/>
      <c r="Y1375" s="20"/>
      <c r="Z1375" s="20"/>
      <c r="AA1375" s="20"/>
      <c r="AB1375" s="20"/>
      <c r="AC1375" s="20"/>
      <c r="AD1375" s="20"/>
    </row>
    <row r="1376" spans="3:30" s="1" customFormat="1">
      <c r="C1376" s="16"/>
      <c r="D1376" s="16"/>
      <c r="E1376" s="32"/>
      <c r="F1376" s="16"/>
      <c r="G1376" s="16"/>
      <c r="H1376" s="16"/>
      <c r="I1376" s="16"/>
      <c r="J1376" s="16"/>
      <c r="K1376" s="16"/>
      <c r="L1376" s="32"/>
      <c r="M1376" s="16"/>
      <c r="N1376" s="16"/>
      <c r="O1376" s="16"/>
      <c r="P1376" s="16"/>
      <c r="Y1376" s="20"/>
      <c r="Z1376" s="20"/>
      <c r="AA1376" s="20"/>
      <c r="AB1376" s="20"/>
      <c r="AC1376" s="20"/>
      <c r="AD1376" s="20"/>
    </row>
    <row r="1377" spans="3:30" s="1" customFormat="1">
      <c r="C1377" s="16"/>
      <c r="D1377" s="16"/>
      <c r="E1377" s="32"/>
      <c r="F1377" s="16"/>
      <c r="G1377" s="16"/>
      <c r="H1377" s="16"/>
      <c r="I1377" s="16"/>
      <c r="J1377" s="16"/>
      <c r="K1377" s="16"/>
      <c r="L1377" s="32"/>
      <c r="M1377" s="16"/>
      <c r="N1377" s="16"/>
      <c r="O1377" s="16"/>
      <c r="P1377" s="16"/>
      <c r="Y1377" s="20"/>
      <c r="Z1377" s="20"/>
      <c r="AA1377" s="20"/>
      <c r="AB1377" s="20"/>
      <c r="AC1377" s="20"/>
      <c r="AD1377" s="20"/>
    </row>
    <row r="1378" spans="3:30" s="1" customFormat="1">
      <c r="C1378" s="16"/>
      <c r="D1378" s="16"/>
      <c r="E1378" s="32"/>
      <c r="F1378" s="16"/>
      <c r="G1378" s="16"/>
      <c r="H1378" s="16"/>
      <c r="I1378" s="16"/>
      <c r="J1378" s="16"/>
      <c r="K1378" s="16"/>
      <c r="L1378" s="32"/>
      <c r="M1378" s="16"/>
      <c r="N1378" s="16"/>
      <c r="O1378" s="16"/>
      <c r="P1378" s="16"/>
      <c r="Y1378" s="20"/>
      <c r="Z1378" s="20"/>
      <c r="AA1378" s="20"/>
      <c r="AB1378" s="20"/>
      <c r="AC1378" s="20"/>
      <c r="AD1378" s="20"/>
    </row>
    <row r="1379" spans="3:30" s="1" customFormat="1">
      <c r="C1379" s="16"/>
      <c r="D1379" s="16"/>
      <c r="E1379" s="32"/>
      <c r="F1379" s="16"/>
      <c r="G1379" s="16"/>
      <c r="H1379" s="16"/>
      <c r="I1379" s="16"/>
      <c r="J1379" s="16"/>
      <c r="K1379" s="16"/>
      <c r="L1379" s="32"/>
      <c r="M1379" s="16"/>
      <c r="N1379" s="16"/>
      <c r="O1379" s="16"/>
      <c r="P1379" s="16"/>
      <c r="Y1379" s="20"/>
      <c r="Z1379" s="20"/>
      <c r="AA1379" s="20"/>
      <c r="AB1379" s="20"/>
      <c r="AC1379" s="20"/>
      <c r="AD1379" s="20"/>
    </row>
    <row r="1380" spans="3:30" s="1" customFormat="1">
      <c r="C1380" s="16"/>
      <c r="D1380" s="16"/>
      <c r="E1380" s="32"/>
      <c r="F1380" s="16"/>
      <c r="G1380" s="16"/>
      <c r="H1380" s="16"/>
      <c r="I1380" s="16"/>
      <c r="J1380" s="16"/>
      <c r="K1380" s="16"/>
      <c r="L1380" s="32"/>
      <c r="M1380" s="16"/>
      <c r="N1380" s="16"/>
      <c r="O1380" s="16"/>
      <c r="P1380" s="16"/>
      <c r="Y1380" s="20"/>
      <c r="Z1380" s="20"/>
      <c r="AA1380" s="20"/>
      <c r="AB1380" s="20"/>
      <c r="AC1380" s="20"/>
      <c r="AD1380" s="20"/>
    </row>
    <row r="1381" spans="3:30" s="1" customFormat="1">
      <c r="C1381" s="16"/>
      <c r="D1381" s="16"/>
      <c r="E1381" s="32"/>
      <c r="F1381" s="16"/>
      <c r="G1381" s="16"/>
      <c r="H1381" s="16"/>
      <c r="I1381" s="16"/>
      <c r="J1381" s="16"/>
      <c r="K1381" s="16"/>
      <c r="L1381" s="32"/>
      <c r="M1381" s="16"/>
      <c r="N1381" s="16"/>
      <c r="O1381" s="16"/>
      <c r="P1381" s="16"/>
      <c r="Y1381" s="20"/>
      <c r="Z1381" s="20"/>
      <c r="AA1381" s="20"/>
      <c r="AB1381" s="20"/>
      <c r="AC1381" s="20"/>
      <c r="AD1381" s="20"/>
    </row>
    <row r="1382" spans="3:30" s="1" customFormat="1">
      <c r="C1382" s="16"/>
      <c r="D1382" s="16"/>
      <c r="E1382" s="32"/>
      <c r="F1382" s="16"/>
      <c r="G1382" s="16"/>
      <c r="H1382" s="16"/>
      <c r="I1382" s="16"/>
      <c r="J1382" s="16"/>
      <c r="K1382" s="16"/>
      <c r="L1382" s="32"/>
      <c r="M1382" s="16"/>
      <c r="N1382" s="16"/>
      <c r="O1382" s="16"/>
      <c r="P1382" s="16"/>
      <c r="Y1382" s="20"/>
      <c r="Z1382" s="20"/>
      <c r="AA1382" s="20"/>
      <c r="AB1382" s="20"/>
      <c r="AC1382" s="20"/>
      <c r="AD1382" s="20"/>
    </row>
    <row r="1383" spans="3:30" s="1" customFormat="1">
      <c r="C1383" s="16"/>
      <c r="D1383" s="16"/>
      <c r="E1383" s="32"/>
      <c r="F1383" s="16"/>
      <c r="G1383" s="16"/>
      <c r="H1383" s="16"/>
      <c r="I1383" s="16"/>
      <c r="J1383" s="16"/>
      <c r="K1383" s="16"/>
      <c r="L1383" s="32"/>
      <c r="M1383" s="16"/>
      <c r="N1383" s="16"/>
      <c r="O1383" s="16"/>
      <c r="P1383" s="16"/>
      <c r="Y1383" s="20"/>
      <c r="Z1383" s="20"/>
      <c r="AA1383" s="20"/>
      <c r="AB1383" s="20"/>
      <c r="AC1383" s="20"/>
      <c r="AD1383" s="20"/>
    </row>
    <row r="1384" spans="3:30" s="1" customFormat="1">
      <c r="C1384" s="16"/>
      <c r="D1384" s="16"/>
      <c r="E1384" s="32"/>
      <c r="F1384" s="16"/>
      <c r="G1384" s="16"/>
      <c r="H1384" s="16"/>
      <c r="I1384" s="16"/>
      <c r="J1384" s="16"/>
      <c r="K1384" s="16"/>
      <c r="L1384" s="32"/>
      <c r="M1384" s="16"/>
      <c r="N1384" s="16"/>
      <c r="O1384" s="16"/>
      <c r="P1384" s="16"/>
      <c r="Y1384" s="20"/>
      <c r="Z1384" s="20"/>
      <c r="AA1384" s="20"/>
      <c r="AB1384" s="20"/>
      <c r="AC1384" s="20"/>
      <c r="AD1384" s="20"/>
    </row>
    <row r="1385" spans="3:30" s="1" customFormat="1">
      <c r="C1385" s="16"/>
      <c r="D1385" s="16"/>
      <c r="E1385" s="32"/>
      <c r="F1385" s="16"/>
      <c r="G1385" s="16"/>
      <c r="H1385" s="16"/>
      <c r="I1385" s="16"/>
      <c r="J1385" s="16"/>
      <c r="K1385" s="16"/>
      <c r="L1385" s="32"/>
      <c r="M1385" s="16"/>
      <c r="N1385" s="16"/>
      <c r="O1385" s="16"/>
      <c r="P1385" s="16"/>
      <c r="Y1385" s="20"/>
      <c r="Z1385" s="20"/>
      <c r="AA1385" s="20"/>
      <c r="AB1385" s="20"/>
      <c r="AC1385" s="20"/>
      <c r="AD1385" s="20"/>
    </row>
    <row r="1386" spans="3:30" s="1" customFormat="1">
      <c r="C1386" s="16"/>
      <c r="D1386" s="16"/>
      <c r="E1386" s="32"/>
      <c r="F1386" s="16"/>
      <c r="G1386" s="16"/>
      <c r="H1386" s="16"/>
      <c r="I1386" s="16"/>
      <c r="J1386" s="16"/>
      <c r="K1386" s="16"/>
      <c r="L1386" s="32"/>
      <c r="M1386" s="16"/>
      <c r="N1386" s="16"/>
      <c r="O1386" s="16"/>
      <c r="P1386" s="16"/>
      <c r="Y1386" s="20"/>
      <c r="Z1386" s="20"/>
      <c r="AA1386" s="20"/>
      <c r="AB1386" s="20"/>
      <c r="AC1386" s="20"/>
      <c r="AD1386" s="20"/>
    </row>
    <row r="1387" spans="3:30" s="1" customFormat="1">
      <c r="C1387" s="16"/>
      <c r="D1387" s="16"/>
      <c r="E1387" s="32"/>
      <c r="F1387" s="16"/>
      <c r="G1387" s="16"/>
      <c r="H1387" s="16"/>
      <c r="I1387" s="16"/>
      <c r="J1387" s="16"/>
      <c r="K1387" s="16"/>
      <c r="L1387" s="32"/>
      <c r="M1387" s="16"/>
      <c r="N1387" s="16"/>
      <c r="O1387" s="16"/>
      <c r="P1387" s="16"/>
      <c r="Y1387" s="20"/>
      <c r="Z1387" s="20"/>
      <c r="AA1387" s="20"/>
      <c r="AB1387" s="20"/>
      <c r="AC1387" s="20"/>
      <c r="AD1387" s="20"/>
    </row>
    <row r="1388" spans="3:30" s="1" customFormat="1">
      <c r="C1388" s="16"/>
      <c r="D1388" s="16"/>
      <c r="E1388" s="32"/>
      <c r="F1388" s="16"/>
      <c r="G1388" s="16"/>
      <c r="H1388" s="16"/>
      <c r="I1388" s="16"/>
      <c r="J1388" s="16"/>
      <c r="K1388" s="16"/>
      <c r="L1388" s="32"/>
      <c r="M1388" s="16"/>
      <c r="N1388" s="16"/>
      <c r="O1388" s="16"/>
      <c r="P1388" s="16"/>
      <c r="Y1388" s="20"/>
      <c r="Z1388" s="20"/>
      <c r="AA1388" s="20"/>
      <c r="AB1388" s="20"/>
      <c r="AC1388" s="20"/>
      <c r="AD1388" s="20"/>
    </row>
    <row r="1389" spans="3:30" s="1" customFormat="1">
      <c r="C1389" s="16"/>
      <c r="D1389" s="16"/>
      <c r="E1389" s="32"/>
      <c r="F1389" s="16"/>
      <c r="G1389" s="16"/>
      <c r="H1389" s="16"/>
      <c r="I1389" s="16"/>
      <c r="J1389" s="16"/>
      <c r="K1389" s="16"/>
      <c r="L1389" s="32"/>
      <c r="M1389" s="16"/>
      <c r="N1389" s="16"/>
      <c r="O1389" s="16"/>
      <c r="P1389" s="16"/>
      <c r="Y1389" s="20"/>
      <c r="Z1389" s="20"/>
      <c r="AA1389" s="20"/>
      <c r="AB1389" s="20"/>
      <c r="AC1389" s="20"/>
      <c r="AD1389" s="20"/>
    </row>
    <row r="1390" spans="3:30" s="1" customFormat="1">
      <c r="C1390" s="16"/>
      <c r="D1390" s="16"/>
      <c r="E1390" s="32"/>
      <c r="F1390" s="16"/>
      <c r="G1390" s="16"/>
      <c r="H1390" s="16"/>
      <c r="I1390" s="16"/>
      <c r="J1390" s="16"/>
      <c r="K1390" s="16"/>
      <c r="L1390" s="32"/>
      <c r="M1390" s="16"/>
      <c r="N1390" s="16"/>
      <c r="O1390" s="16"/>
      <c r="P1390" s="16"/>
      <c r="Y1390" s="20"/>
      <c r="Z1390" s="20"/>
      <c r="AA1390" s="20"/>
      <c r="AB1390" s="20"/>
      <c r="AC1390" s="20"/>
      <c r="AD1390" s="20"/>
    </row>
    <row r="1391" spans="3:30" s="1" customFormat="1">
      <c r="C1391" s="16"/>
      <c r="D1391" s="16"/>
      <c r="E1391" s="32"/>
      <c r="F1391" s="16"/>
      <c r="G1391" s="16"/>
      <c r="H1391" s="16"/>
      <c r="I1391" s="16"/>
      <c r="J1391" s="16"/>
      <c r="K1391" s="16"/>
      <c r="L1391" s="32"/>
      <c r="M1391" s="16"/>
      <c r="N1391" s="16"/>
      <c r="O1391" s="16"/>
      <c r="P1391" s="16"/>
      <c r="Y1391" s="20"/>
      <c r="Z1391" s="20"/>
      <c r="AA1391" s="20"/>
      <c r="AB1391" s="20"/>
      <c r="AC1391" s="20"/>
      <c r="AD1391" s="20"/>
    </row>
    <row r="1392" spans="3:30" s="1" customFormat="1">
      <c r="C1392" s="16"/>
      <c r="D1392" s="16"/>
      <c r="E1392" s="32"/>
      <c r="F1392" s="16"/>
      <c r="G1392" s="16"/>
      <c r="H1392" s="16"/>
      <c r="I1392" s="16"/>
      <c r="J1392" s="16"/>
      <c r="K1392" s="16"/>
      <c r="L1392" s="32"/>
      <c r="M1392" s="16"/>
      <c r="N1392" s="16"/>
      <c r="O1392" s="16"/>
      <c r="P1392" s="16"/>
      <c r="Y1392" s="20"/>
      <c r="Z1392" s="20"/>
      <c r="AA1392" s="20"/>
      <c r="AB1392" s="20"/>
      <c r="AC1392" s="20"/>
      <c r="AD1392" s="20"/>
    </row>
    <row r="1393" spans="3:30" s="1" customFormat="1">
      <c r="C1393" s="16"/>
      <c r="D1393" s="16"/>
      <c r="E1393" s="32"/>
      <c r="F1393" s="16"/>
      <c r="G1393" s="16"/>
      <c r="H1393" s="16"/>
      <c r="I1393" s="16"/>
      <c r="J1393" s="16"/>
      <c r="K1393" s="16"/>
      <c r="L1393" s="32"/>
      <c r="M1393" s="16"/>
      <c r="N1393" s="16"/>
      <c r="O1393" s="16"/>
      <c r="P1393" s="16"/>
      <c r="Y1393" s="20"/>
      <c r="Z1393" s="20"/>
      <c r="AA1393" s="20"/>
      <c r="AB1393" s="20"/>
      <c r="AC1393" s="20"/>
      <c r="AD1393" s="20"/>
    </row>
    <row r="1394" spans="3:30" s="1" customFormat="1">
      <c r="C1394" s="16"/>
      <c r="D1394" s="16"/>
      <c r="E1394" s="32"/>
      <c r="F1394" s="16"/>
      <c r="G1394" s="16"/>
      <c r="H1394" s="16"/>
      <c r="I1394" s="16"/>
      <c r="J1394" s="16"/>
      <c r="K1394" s="16"/>
      <c r="L1394" s="32"/>
      <c r="M1394" s="16"/>
      <c r="N1394" s="16"/>
      <c r="O1394" s="16"/>
      <c r="P1394" s="16"/>
      <c r="Y1394" s="20"/>
      <c r="Z1394" s="20"/>
      <c r="AA1394" s="20"/>
      <c r="AB1394" s="20"/>
      <c r="AC1394" s="20"/>
      <c r="AD1394" s="20"/>
    </row>
    <row r="1395" spans="3:30" s="1" customFormat="1">
      <c r="C1395" s="16"/>
      <c r="D1395" s="16"/>
      <c r="E1395" s="32"/>
      <c r="F1395" s="16"/>
      <c r="G1395" s="16"/>
      <c r="H1395" s="16"/>
      <c r="I1395" s="16"/>
      <c r="J1395" s="16"/>
      <c r="K1395" s="16"/>
      <c r="L1395" s="32"/>
      <c r="M1395" s="16"/>
      <c r="N1395" s="16"/>
      <c r="O1395" s="16"/>
      <c r="P1395" s="16"/>
      <c r="Y1395" s="20"/>
      <c r="Z1395" s="20"/>
      <c r="AA1395" s="20"/>
      <c r="AB1395" s="20"/>
      <c r="AC1395" s="20"/>
      <c r="AD1395" s="20"/>
    </row>
    <row r="1396" spans="3:30" s="1" customFormat="1">
      <c r="C1396" s="16"/>
      <c r="D1396" s="16"/>
      <c r="E1396" s="32"/>
      <c r="F1396" s="16"/>
      <c r="G1396" s="16"/>
      <c r="H1396" s="16"/>
      <c r="I1396" s="16"/>
      <c r="J1396" s="16"/>
      <c r="K1396" s="16"/>
      <c r="L1396" s="32"/>
      <c r="M1396" s="16"/>
      <c r="N1396" s="16"/>
      <c r="O1396" s="16"/>
      <c r="P1396" s="16"/>
      <c r="Y1396" s="20"/>
      <c r="Z1396" s="20"/>
      <c r="AA1396" s="20"/>
      <c r="AB1396" s="20"/>
      <c r="AC1396" s="20"/>
      <c r="AD1396" s="20"/>
    </row>
    <row r="1397" spans="3:30" s="1" customFormat="1">
      <c r="C1397" s="16"/>
      <c r="D1397" s="16"/>
      <c r="E1397" s="32"/>
      <c r="F1397" s="16"/>
      <c r="G1397" s="16"/>
      <c r="H1397" s="16"/>
      <c r="I1397" s="16"/>
      <c r="J1397" s="16"/>
      <c r="K1397" s="16"/>
      <c r="L1397" s="32"/>
      <c r="M1397" s="16"/>
      <c r="N1397" s="16"/>
      <c r="O1397" s="16"/>
      <c r="P1397" s="16"/>
      <c r="Y1397" s="20"/>
      <c r="Z1397" s="20"/>
      <c r="AA1397" s="20"/>
      <c r="AB1397" s="20"/>
      <c r="AC1397" s="20"/>
      <c r="AD1397" s="20"/>
    </row>
    <row r="1398" spans="3:30" s="1" customFormat="1">
      <c r="C1398" s="16"/>
      <c r="D1398" s="16"/>
      <c r="E1398" s="32"/>
      <c r="F1398" s="16"/>
      <c r="G1398" s="16"/>
      <c r="H1398" s="16"/>
      <c r="I1398" s="16"/>
      <c r="J1398" s="16"/>
      <c r="K1398" s="16"/>
      <c r="L1398" s="32"/>
      <c r="M1398" s="16"/>
      <c r="N1398" s="16"/>
      <c r="O1398" s="16"/>
      <c r="P1398" s="16"/>
      <c r="Y1398" s="20"/>
      <c r="Z1398" s="20"/>
      <c r="AA1398" s="20"/>
      <c r="AB1398" s="20"/>
      <c r="AC1398" s="20"/>
      <c r="AD1398" s="20"/>
    </row>
    <row r="1399" spans="3:30" s="1" customFormat="1">
      <c r="C1399" s="16"/>
      <c r="D1399" s="16"/>
      <c r="E1399" s="32"/>
      <c r="F1399" s="16"/>
      <c r="G1399" s="16"/>
      <c r="H1399" s="16"/>
      <c r="I1399" s="16"/>
      <c r="J1399" s="16"/>
      <c r="K1399" s="16"/>
      <c r="L1399" s="32"/>
      <c r="M1399" s="16"/>
      <c r="N1399" s="16"/>
      <c r="O1399" s="16"/>
      <c r="P1399" s="16"/>
      <c r="Y1399" s="20"/>
      <c r="Z1399" s="20"/>
      <c r="AA1399" s="20"/>
      <c r="AB1399" s="20"/>
      <c r="AC1399" s="20"/>
      <c r="AD1399" s="20"/>
    </row>
    <row r="1400" spans="3:30" s="1" customFormat="1">
      <c r="C1400" s="16"/>
      <c r="D1400" s="16"/>
      <c r="E1400" s="32"/>
      <c r="F1400" s="16"/>
      <c r="G1400" s="16"/>
      <c r="H1400" s="16"/>
      <c r="I1400" s="16"/>
      <c r="J1400" s="16"/>
      <c r="K1400" s="16"/>
      <c r="L1400" s="32"/>
      <c r="M1400" s="16"/>
      <c r="N1400" s="16"/>
      <c r="O1400" s="16"/>
      <c r="P1400" s="16"/>
      <c r="Y1400" s="20"/>
      <c r="Z1400" s="20"/>
      <c r="AA1400" s="20"/>
      <c r="AB1400" s="20"/>
      <c r="AC1400" s="20"/>
      <c r="AD1400" s="20"/>
    </row>
    <row r="1401" spans="3:30" s="1" customFormat="1">
      <c r="C1401" s="16"/>
      <c r="D1401" s="16"/>
      <c r="E1401" s="32"/>
      <c r="F1401" s="16"/>
      <c r="G1401" s="16"/>
      <c r="H1401" s="16"/>
      <c r="I1401" s="16"/>
      <c r="J1401" s="16"/>
      <c r="K1401" s="16"/>
      <c r="L1401" s="32"/>
      <c r="M1401" s="16"/>
      <c r="N1401" s="16"/>
      <c r="O1401" s="16"/>
      <c r="P1401" s="16"/>
      <c r="Y1401" s="20"/>
      <c r="Z1401" s="20"/>
      <c r="AA1401" s="20"/>
      <c r="AB1401" s="20"/>
      <c r="AC1401" s="20"/>
      <c r="AD1401" s="20"/>
    </row>
    <row r="1402" spans="3:30" s="1" customFormat="1">
      <c r="C1402" s="16"/>
      <c r="D1402" s="16"/>
      <c r="E1402" s="32"/>
      <c r="F1402" s="16"/>
      <c r="G1402" s="16"/>
      <c r="H1402" s="16"/>
      <c r="I1402" s="16"/>
      <c r="J1402" s="16"/>
      <c r="K1402" s="16"/>
      <c r="L1402" s="32"/>
      <c r="M1402" s="16"/>
      <c r="N1402" s="16"/>
      <c r="O1402" s="16"/>
      <c r="P1402" s="16"/>
      <c r="Y1402" s="20"/>
      <c r="Z1402" s="20"/>
      <c r="AA1402" s="20"/>
      <c r="AB1402" s="20"/>
      <c r="AC1402" s="20"/>
      <c r="AD1402" s="20"/>
    </row>
    <row r="1403" spans="3:30" s="1" customFormat="1">
      <c r="C1403" s="16"/>
      <c r="D1403" s="16"/>
      <c r="E1403" s="32"/>
      <c r="F1403" s="16"/>
      <c r="G1403" s="16"/>
      <c r="H1403" s="16"/>
      <c r="I1403" s="16"/>
      <c r="J1403" s="16"/>
      <c r="K1403" s="16"/>
      <c r="L1403" s="32"/>
      <c r="M1403" s="16"/>
      <c r="N1403" s="16"/>
      <c r="O1403" s="16"/>
      <c r="P1403" s="16"/>
      <c r="Y1403" s="20"/>
      <c r="Z1403" s="20"/>
      <c r="AA1403" s="20"/>
      <c r="AB1403" s="20"/>
      <c r="AC1403" s="20"/>
      <c r="AD1403" s="20"/>
    </row>
    <row r="1404" spans="3:30" s="1" customFormat="1">
      <c r="C1404" s="16"/>
      <c r="D1404" s="16"/>
      <c r="E1404" s="32"/>
      <c r="F1404" s="16"/>
      <c r="G1404" s="16"/>
      <c r="H1404" s="16"/>
      <c r="I1404" s="16"/>
      <c r="J1404" s="16"/>
      <c r="K1404" s="16"/>
      <c r="L1404" s="32"/>
      <c r="M1404" s="16"/>
      <c r="N1404" s="16"/>
      <c r="O1404" s="16"/>
      <c r="P1404" s="16"/>
      <c r="Y1404" s="20"/>
      <c r="Z1404" s="20"/>
      <c r="AA1404" s="20"/>
      <c r="AB1404" s="20"/>
      <c r="AC1404" s="20"/>
      <c r="AD1404" s="20"/>
    </row>
    <row r="1405" spans="3:30" s="1" customFormat="1">
      <c r="C1405" s="16"/>
      <c r="D1405" s="16"/>
      <c r="E1405" s="32"/>
      <c r="F1405" s="16"/>
      <c r="G1405" s="16"/>
      <c r="H1405" s="16"/>
      <c r="I1405" s="16"/>
      <c r="J1405" s="16"/>
      <c r="K1405" s="16"/>
      <c r="L1405" s="32"/>
      <c r="M1405" s="16"/>
      <c r="N1405" s="16"/>
      <c r="O1405" s="16"/>
      <c r="P1405" s="16"/>
      <c r="Y1405" s="20"/>
      <c r="Z1405" s="20"/>
      <c r="AA1405" s="20"/>
      <c r="AB1405" s="20"/>
      <c r="AC1405" s="20"/>
      <c r="AD1405" s="20"/>
    </row>
    <row r="1406" spans="3:30" s="1" customFormat="1">
      <c r="C1406" s="16"/>
      <c r="D1406" s="16"/>
      <c r="E1406" s="32"/>
      <c r="F1406" s="16"/>
      <c r="G1406" s="16"/>
      <c r="H1406" s="16"/>
      <c r="I1406" s="16"/>
      <c r="J1406" s="16"/>
      <c r="K1406" s="16"/>
      <c r="L1406" s="32"/>
      <c r="M1406" s="16"/>
      <c r="N1406" s="16"/>
      <c r="O1406" s="16"/>
      <c r="P1406" s="16"/>
      <c r="Y1406" s="20"/>
      <c r="Z1406" s="20"/>
      <c r="AA1406" s="20"/>
      <c r="AB1406" s="20"/>
      <c r="AC1406" s="20"/>
      <c r="AD1406" s="20"/>
    </row>
    <row r="1407" spans="3:30" s="1" customFormat="1">
      <c r="C1407" s="16"/>
      <c r="D1407" s="16"/>
      <c r="E1407" s="32"/>
      <c r="F1407" s="16"/>
      <c r="G1407" s="16"/>
      <c r="H1407" s="16"/>
      <c r="I1407" s="16"/>
      <c r="J1407" s="16"/>
      <c r="K1407" s="16"/>
      <c r="L1407" s="32"/>
      <c r="M1407" s="16"/>
      <c r="N1407" s="16"/>
      <c r="O1407" s="16"/>
      <c r="P1407" s="16"/>
      <c r="Y1407" s="20"/>
      <c r="Z1407" s="20"/>
      <c r="AA1407" s="20"/>
      <c r="AB1407" s="20"/>
      <c r="AC1407" s="20"/>
      <c r="AD1407" s="20"/>
    </row>
    <row r="1408" spans="3:30" s="1" customFormat="1">
      <c r="C1408" s="16"/>
      <c r="D1408" s="16"/>
      <c r="E1408" s="32"/>
      <c r="F1408" s="16"/>
      <c r="G1408" s="16"/>
      <c r="H1408" s="16"/>
      <c r="I1408" s="16"/>
      <c r="J1408" s="16"/>
      <c r="K1408" s="16"/>
      <c r="L1408" s="32"/>
      <c r="M1408" s="16"/>
      <c r="N1408" s="16"/>
      <c r="O1408" s="16"/>
      <c r="P1408" s="16"/>
      <c r="Y1408" s="20"/>
      <c r="Z1408" s="20"/>
      <c r="AA1408" s="20"/>
      <c r="AB1408" s="20"/>
      <c r="AC1408" s="20"/>
      <c r="AD1408" s="20"/>
    </row>
    <row r="1409" spans="3:30" s="1" customFormat="1">
      <c r="C1409" s="16"/>
      <c r="D1409" s="16"/>
      <c r="E1409" s="32"/>
      <c r="F1409" s="16"/>
      <c r="G1409" s="16"/>
      <c r="H1409" s="16"/>
      <c r="I1409" s="16"/>
      <c r="J1409" s="16"/>
      <c r="K1409" s="16"/>
      <c r="L1409" s="32"/>
      <c r="M1409" s="16"/>
      <c r="N1409" s="16"/>
      <c r="O1409" s="16"/>
      <c r="P1409" s="16"/>
      <c r="Y1409" s="20"/>
      <c r="Z1409" s="20"/>
      <c r="AA1409" s="20"/>
      <c r="AB1409" s="20"/>
      <c r="AC1409" s="20"/>
      <c r="AD1409" s="20"/>
    </row>
    <row r="1410" spans="3:30" s="1" customFormat="1">
      <c r="C1410" s="16"/>
      <c r="D1410" s="16"/>
      <c r="E1410" s="32"/>
      <c r="F1410" s="16"/>
      <c r="G1410" s="16"/>
      <c r="H1410" s="16"/>
      <c r="I1410" s="16"/>
      <c r="J1410" s="16"/>
      <c r="K1410" s="16"/>
      <c r="L1410" s="32"/>
      <c r="M1410" s="16"/>
      <c r="N1410" s="16"/>
      <c r="O1410" s="16"/>
      <c r="P1410" s="16"/>
      <c r="Y1410" s="20"/>
      <c r="Z1410" s="20"/>
      <c r="AA1410" s="20"/>
      <c r="AB1410" s="20"/>
      <c r="AC1410" s="20"/>
      <c r="AD1410" s="20"/>
    </row>
    <row r="1411" spans="3:30" s="1" customFormat="1">
      <c r="C1411" s="16"/>
      <c r="D1411" s="16"/>
      <c r="E1411" s="32"/>
      <c r="F1411" s="16"/>
      <c r="G1411" s="16"/>
      <c r="H1411" s="16"/>
      <c r="I1411" s="16"/>
      <c r="J1411" s="16"/>
      <c r="K1411" s="16"/>
      <c r="L1411" s="32"/>
      <c r="M1411" s="16"/>
      <c r="N1411" s="16"/>
      <c r="O1411" s="16"/>
      <c r="P1411" s="16"/>
      <c r="Y1411" s="20"/>
      <c r="Z1411" s="20"/>
      <c r="AA1411" s="20"/>
      <c r="AB1411" s="20"/>
      <c r="AC1411" s="20"/>
      <c r="AD1411" s="20"/>
    </row>
    <row r="1412" spans="3:30" s="1" customFormat="1">
      <c r="C1412" s="16"/>
      <c r="D1412" s="16"/>
      <c r="E1412" s="32"/>
      <c r="F1412" s="16"/>
      <c r="G1412" s="16"/>
      <c r="H1412" s="16"/>
      <c r="I1412" s="16"/>
      <c r="J1412" s="16"/>
      <c r="K1412" s="16"/>
      <c r="L1412" s="32"/>
      <c r="M1412" s="16"/>
      <c r="N1412" s="16"/>
      <c r="O1412" s="16"/>
      <c r="P1412" s="16"/>
      <c r="Y1412" s="20"/>
      <c r="Z1412" s="20"/>
      <c r="AA1412" s="20"/>
      <c r="AB1412" s="20"/>
      <c r="AC1412" s="20"/>
      <c r="AD1412" s="20"/>
    </row>
    <row r="1413" spans="3:30" s="1" customFormat="1">
      <c r="C1413" s="16"/>
      <c r="D1413" s="16"/>
      <c r="E1413" s="32"/>
      <c r="F1413" s="16"/>
      <c r="G1413" s="16"/>
      <c r="H1413" s="16"/>
      <c r="I1413" s="16"/>
      <c r="J1413" s="16"/>
      <c r="K1413" s="16"/>
      <c r="L1413" s="32"/>
      <c r="M1413" s="16"/>
      <c r="N1413" s="16"/>
      <c r="O1413" s="16"/>
      <c r="P1413" s="16"/>
      <c r="Y1413" s="20"/>
      <c r="Z1413" s="20"/>
      <c r="AA1413" s="20"/>
      <c r="AB1413" s="20"/>
      <c r="AC1413" s="20"/>
      <c r="AD1413" s="20"/>
    </row>
    <row r="1414" spans="3:30" s="1" customFormat="1">
      <c r="C1414" s="16"/>
      <c r="D1414" s="16"/>
      <c r="E1414" s="32"/>
      <c r="F1414" s="16"/>
      <c r="G1414" s="16"/>
      <c r="H1414" s="16"/>
      <c r="I1414" s="16"/>
      <c r="J1414" s="16"/>
      <c r="K1414" s="16"/>
      <c r="L1414" s="32"/>
      <c r="M1414" s="16"/>
      <c r="N1414" s="16"/>
      <c r="O1414" s="16"/>
      <c r="P1414" s="16"/>
      <c r="Y1414" s="20"/>
      <c r="Z1414" s="20"/>
      <c r="AA1414" s="20"/>
      <c r="AB1414" s="20"/>
      <c r="AC1414" s="20"/>
      <c r="AD1414" s="20"/>
    </row>
    <row r="1415" spans="3:30" s="1" customFormat="1">
      <c r="C1415" s="16"/>
      <c r="D1415" s="16"/>
      <c r="E1415" s="32"/>
      <c r="F1415" s="16"/>
      <c r="G1415" s="16"/>
      <c r="H1415" s="16"/>
      <c r="I1415" s="16"/>
      <c r="J1415" s="16"/>
      <c r="K1415" s="16"/>
      <c r="L1415" s="32"/>
      <c r="M1415" s="16"/>
      <c r="N1415" s="16"/>
      <c r="O1415" s="16"/>
      <c r="P1415" s="16"/>
      <c r="Y1415" s="20"/>
      <c r="Z1415" s="20"/>
      <c r="AA1415" s="20"/>
      <c r="AB1415" s="20"/>
      <c r="AC1415" s="20"/>
      <c r="AD1415" s="20"/>
    </row>
    <row r="1416" spans="3:30" s="1" customFormat="1">
      <c r="C1416" s="16"/>
      <c r="D1416" s="16"/>
      <c r="E1416" s="32"/>
      <c r="F1416" s="16"/>
      <c r="G1416" s="16"/>
      <c r="H1416" s="16"/>
      <c r="I1416" s="16"/>
      <c r="J1416" s="16"/>
      <c r="K1416" s="16"/>
      <c r="L1416" s="32"/>
      <c r="M1416" s="16"/>
      <c r="N1416" s="16"/>
      <c r="O1416" s="16"/>
      <c r="P1416" s="16"/>
      <c r="Y1416" s="20"/>
      <c r="Z1416" s="20"/>
      <c r="AA1416" s="20"/>
      <c r="AB1416" s="20"/>
      <c r="AC1416" s="20"/>
      <c r="AD1416" s="20"/>
    </row>
    <row r="1417" spans="3:30" s="1" customFormat="1">
      <c r="C1417" s="16"/>
      <c r="D1417" s="16"/>
      <c r="E1417" s="32"/>
      <c r="F1417" s="16"/>
      <c r="G1417" s="16"/>
      <c r="H1417" s="16"/>
      <c r="I1417" s="16"/>
      <c r="J1417" s="16"/>
      <c r="K1417" s="16"/>
      <c r="L1417" s="32"/>
      <c r="M1417" s="16"/>
      <c r="N1417" s="16"/>
      <c r="O1417" s="16"/>
      <c r="P1417" s="16"/>
      <c r="Y1417" s="20"/>
      <c r="Z1417" s="20"/>
      <c r="AA1417" s="20"/>
      <c r="AB1417" s="20"/>
      <c r="AC1417" s="20"/>
      <c r="AD1417" s="20"/>
    </row>
    <row r="1418" spans="3:30" s="1" customFormat="1">
      <c r="C1418" s="16"/>
      <c r="D1418" s="16"/>
      <c r="E1418" s="32"/>
      <c r="F1418" s="16"/>
      <c r="G1418" s="16"/>
      <c r="H1418" s="16"/>
      <c r="I1418" s="16"/>
      <c r="J1418" s="16"/>
      <c r="K1418" s="16"/>
      <c r="L1418" s="32"/>
      <c r="M1418" s="16"/>
      <c r="N1418" s="16"/>
      <c r="O1418" s="16"/>
      <c r="P1418" s="16"/>
      <c r="Y1418" s="20"/>
      <c r="Z1418" s="20"/>
      <c r="AA1418" s="20"/>
      <c r="AB1418" s="20"/>
      <c r="AC1418" s="20"/>
      <c r="AD1418" s="20"/>
    </row>
    <row r="1419" spans="3:30" s="1" customFormat="1">
      <c r="C1419" s="16"/>
      <c r="D1419" s="16"/>
      <c r="E1419" s="32"/>
      <c r="F1419" s="16"/>
      <c r="G1419" s="16"/>
      <c r="H1419" s="16"/>
      <c r="I1419" s="16"/>
      <c r="J1419" s="16"/>
      <c r="K1419" s="16"/>
      <c r="L1419" s="32"/>
      <c r="M1419" s="16"/>
      <c r="N1419" s="16"/>
      <c r="O1419" s="16"/>
      <c r="P1419" s="16"/>
      <c r="Y1419" s="20"/>
      <c r="Z1419" s="20"/>
      <c r="AA1419" s="20"/>
      <c r="AB1419" s="20"/>
      <c r="AC1419" s="20"/>
      <c r="AD1419" s="20"/>
    </row>
    <row r="1420" spans="3:30" s="1" customFormat="1">
      <c r="C1420" s="16"/>
      <c r="D1420" s="16"/>
      <c r="E1420" s="32"/>
      <c r="F1420" s="16"/>
      <c r="G1420" s="16"/>
      <c r="H1420" s="16"/>
      <c r="I1420" s="16"/>
      <c r="J1420" s="16"/>
      <c r="K1420" s="16"/>
      <c r="L1420" s="32"/>
      <c r="M1420" s="16"/>
      <c r="N1420" s="16"/>
      <c r="O1420" s="16"/>
      <c r="P1420" s="16"/>
      <c r="Y1420" s="20"/>
      <c r="Z1420" s="20"/>
      <c r="AA1420" s="20"/>
      <c r="AB1420" s="20"/>
      <c r="AC1420" s="20"/>
      <c r="AD1420" s="20"/>
    </row>
    <row r="1421" spans="3:30" s="1" customFormat="1">
      <c r="C1421" s="16"/>
      <c r="D1421" s="16"/>
      <c r="E1421" s="32"/>
      <c r="F1421" s="16"/>
      <c r="G1421" s="16"/>
      <c r="H1421" s="16"/>
      <c r="I1421" s="16"/>
      <c r="J1421" s="16"/>
      <c r="K1421" s="16"/>
      <c r="L1421" s="32"/>
      <c r="M1421" s="16"/>
      <c r="N1421" s="16"/>
      <c r="O1421" s="16"/>
      <c r="P1421" s="16"/>
      <c r="Y1421" s="20"/>
      <c r="Z1421" s="20"/>
      <c r="AA1421" s="20"/>
      <c r="AB1421" s="20"/>
      <c r="AC1421" s="20"/>
      <c r="AD1421" s="20"/>
    </row>
    <row r="1422" spans="3:30" s="1" customFormat="1">
      <c r="C1422" s="16"/>
      <c r="D1422" s="16"/>
      <c r="E1422" s="32"/>
      <c r="F1422" s="16"/>
      <c r="G1422" s="16"/>
      <c r="H1422" s="16"/>
      <c r="I1422" s="16"/>
      <c r="J1422" s="16"/>
      <c r="K1422" s="16"/>
      <c r="L1422" s="32"/>
      <c r="M1422" s="16"/>
      <c r="N1422" s="16"/>
      <c r="O1422" s="16"/>
      <c r="P1422" s="16"/>
      <c r="Y1422" s="20"/>
      <c r="Z1422" s="20"/>
      <c r="AA1422" s="20"/>
      <c r="AB1422" s="20"/>
      <c r="AC1422" s="20"/>
      <c r="AD1422" s="20"/>
    </row>
    <row r="1423" spans="3:30" s="1" customFormat="1">
      <c r="C1423" s="16"/>
      <c r="D1423" s="16"/>
      <c r="E1423" s="32"/>
      <c r="F1423" s="16"/>
      <c r="G1423" s="16"/>
      <c r="H1423" s="16"/>
      <c r="I1423" s="16"/>
      <c r="J1423" s="16"/>
      <c r="K1423" s="16"/>
      <c r="L1423" s="32"/>
      <c r="M1423" s="16"/>
      <c r="N1423" s="16"/>
      <c r="O1423" s="16"/>
      <c r="P1423" s="16"/>
      <c r="Y1423" s="20"/>
      <c r="Z1423" s="20"/>
      <c r="AA1423" s="20"/>
      <c r="AB1423" s="20"/>
      <c r="AC1423" s="20"/>
      <c r="AD1423" s="20"/>
    </row>
    <row r="1424" spans="3:30" s="1" customFormat="1">
      <c r="C1424" s="16"/>
      <c r="D1424" s="16"/>
      <c r="E1424" s="32"/>
      <c r="F1424" s="16"/>
      <c r="G1424" s="16"/>
      <c r="H1424" s="16"/>
      <c r="I1424" s="16"/>
      <c r="J1424" s="16"/>
      <c r="K1424" s="16"/>
      <c r="L1424" s="32"/>
      <c r="M1424" s="16"/>
      <c r="N1424" s="16"/>
      <c r="O1424" s="16"/>
      <c r="P1424" s="16"/>
      <c r="Y1424" s="20"/>
      <c r="Z1424" s="20"/>
      <c r="AA1424" s="20"/>
      <c r="AB1424" s="20"/>
      <c r="AC1424" s="20"/>
      <c r="AD1424" s="20"/>
    </row>
    <row r="1425" spans="3:30" s="1" customFormat="1">
      <c r="C1425" s="16"/>
      <c r="D1425" s="16"/>
      <c r="E1425" s="32"/>
      <c r="F1425" s="16"/>
      <c r="G1425" s="16"/>
      <c r="H1425" s="16"/>
      <c r="I1425" s="16"/>
      <c r="J1425" s="16"/>
      <c r="K1425" s="16"/>
      <c r="L1425" s="32"/>
      <c r="M1425" s="16"/>
      <c r="N1425" s="16"/>
      <c r="O1425" s="16"/>
      <c r="P1425" s="16"/>
      <c r="Y1425" s="20"/>
      <c r="Z1425" s="20"/>
      <c r="AA1425" s="20"/>
      <c r="AB1425" s="20"/>
      <c r="AC1425" s="20"/>
      <c r="AD1425" s="20"/>
    </row>
    <row r="1426" spans="3:30" s="1" customFormat="1">
      <c r="C1426" s="16"/>
      <c r="D1426" s="16"/>
      <c r="E1426" s="32"/>
      <c r="F1426" s="16"/>
      <c r="G1426" s="16"/>
      <c r="H1426" s="16"/>
      <c r="I1426" s="16"/>
      <c r="J1426" s="16"/>
      <c r="K1426" s="16"/>
      <c r="L1426" s="32"/>
      <c r="M1426" s="16"/>
      <c r="N1426" s="16"/>
      <c r="O1426" s="16"/>
      <c r="P1426" s="16"/>
      <c r="Y1426" s="20"/>
      <c r="Z1426" s="20"/>
      <c r="AA1426" s="20"/>
      <c r="AB1426" s="20"/>
      <c r="AC1426" s="20"/>
      <c r="AD1426" s="20"/>
    </row>
    <row r="1427" spans="3:30" s="1" customFormat="1">
      <c r="C1427" s="16"/>
      <c r="D1427" s="16"/>
      <c r="E1427" s="32"/>
      <c r="F1427" s="16"/>
      <c r="G1427" s="16"/>
      <c r="H1427" s="16"/>
      <c r="I1427" s="16"/>
      <c r="J1427" s="16"/>
      <c r="K1427" s="16"/>
      <c r="L1427" s="32"/>
      <c r="M1427" s="16"/>
      <c r="N1427" s="16"/>
      <c r="O1427" s="16"/>
      <c r="P1427" s="16"/>
      <c r="Y1427" s="20"/>
      <c r="Z1427" s="20"/>
      <c r="AA1427" s="20"/>
      <c r="AB1427" s="20"/>
      <c r="AC1427" s="20"/>
      <c r="AD1427" s="20"/>
    </row>
    <row r="1428" spans="3:30" s="1" customFormat="1">
      <c r="C1428" s="16"/>
      <c r="D1428" s="16"/>
      <c r="E1428" s="32"/>
      <c r="F1428" s="16"/>
      <c r="G1428" s="16"/>
      <c r="H1428" s="16"/>
      <c r="I1428" s="16"/>
      <c r="J1428" s="16"/>
      <c r="K1428" s="16"/>
      <c r="L1428" s="32"/>
      <c r="M1428" s="16"/>
      <c r="N1428" s="16"/>
      <c r="O1428" s="16"/>
      <c r="P1428" s="16"/>
      <c r="Y1428" s="20"/>
      <c r="Z1428" s="20"/>
      <c r="AA1428" s="20"/>
      <c r="AB1428" s="20"/>
      <c r="AC1428" s="20"/>
      <c r="AD1428" s="20"/>
    </row>
    <row r="1429" spans="3:30" s="1" customFormat="1">
      <c r="C1429" s="16"/>
      <c r="D1429" s="16"/>
      <c r="E1429" s="32"/>
      <c r="F1429" s="16"/>
      <c r="G1429" s="16"/>
      <c r="H1429" s="16"/>
      <c r="I1429" s="16"/>
      <c r="J1429" s="16"/>
      <c r="K1429" s="16"/>
      <c r="L1429" s="32"/>
      <c r="M1429" s="16"/>
      <c r="N1429" s="16"/>
      <c r="O1429" s="16"/>
      <c r="P1429" s="16"/>
      <c r="Y1429" s="20"/>
      <c r="Z1429" s="20"/>
      <c r="AA1429" s="20"/>
      <c r="AB1429" s="20"/>
      <c r="AC1429" s="20"/>
      <c r="AD1429" s="20"/>
    </row>
    <row r="1430" spans="3:30" s="1" customFormat="1">
      <c r="C1430" s="16"/>
      <c r="D1430" s="16"/>
      <c r="E1430" s="32"/>
      <c r="F1430" s="16"/>
      <c r="G1430" s="16"/>
      <c r="H1430" s="16"/>
      <c r="I1430" s="16"/>
      <c r="J1430" s="16"/>
      <c r="K1430" s="16"/>
      <c r="L1430" s="32"/>
      <c r="M1430" s="16"/>
      <c r="N1430" s="16"/>
      <c r="O1430" s="16"/>
      <c r="P1430" s="16"/>
      <c r="Y1430" s="20"/>
      <c r="Z1430" s="20"/>
      <c r="AA1430" s="20"/>
      <c r="AB1430" s="20"/>
      <c r="AC1430" s="20"/>
      <c r="AD1430" s="20"/>
    </row>
    <row r="1431" spans="3:30" s="1" customFormat="1">
      <c r="C1431" s="16"/>
      <c r="D1431" s="16"/>
      <c r="E1431" s="32"/>
      <c r="F1431" s="16"/>
      <c r="G1431" s="16"/>
      <c r="H1431" s="16"/>
      <c r="I1431" s="16"/>
      <c r="J1431" s="16"/>
      <c r="K1431" s="16"/>
      <c r="L1431" s="32"/>
      <c r="M1431" s="16"/>
      <c r="N1431" s="16"/>
      <c r="O1431" s="16"/>
      <c r="P1431" s="16"/>
      <c r="Y1431" s="20"/>
      <c r="Z1431" s="20"/>
      <c r="AA1431" s="20"/>
      <c r="AB1431" s="20"/>
      <c r="AC1431" s="20"/>
      <c r="AD1431" s="20"/>
    </row>
    <row r="1432" spans="3:30" s="1" customFormat="1">
      <c r="C1432" s="16"/>
      <c r="D1432" s="16"/>
      <c r="E1432" s="32"/>
      <c r="F1432" s="16"/>
      <c r="G1432" s="16"/>
      <c r="H1432" s="16"/>
      <c r="I1432" s="16"/>
      <c r="J1432" s="16"/>
      <c r="K1432" s="16"/>
      <c r="L1432" s="32"/>
      <c r="M1432" s="16"/>
      <c r="N1432" s="16"/>
      <c r="O1432" s="16"/>
      <c r="P1432" s="16"/>
      <c r="Y1432" s="20"/>
      <c r="Z1432" s="20"/>
      <c r="AA1432" s="20"/>
      <c r="AB1432" s="20"/>
      <c r="AC1432" s="20"/>
      <c r="AD1432" s="20"/>
    </row>
    <row r="1433" spans="3:30" s="1" customFormat="1">
      <c r="C1433" s="16"/>
      <c r="D1433" s="16"/>
      <c r="E1433" s="32"/>
      <c r="F1433" s="16"/>
      <c r="G1433" s="16"/>
      <c r="H1433" s="16"/>
      <c r="I1433" s="16"/>
      <c r="J1433" s="16"/>
      <c r="K1433" s="16"/>
      <c r="L1433" s="32"/>
      <c r="M1433" s="16"/>
      <c r="N1433" s="16"/>
      <c r="O1433" s="16"/>
      <c r="P1433" s="16"/>
      <c r="Y1433" s="20"/>
      <c r="Z1433" s="20"/>
      <c r="AA1433" s="20"/>
      <c r="AB1433" s="20"/>
      <c r="AC1433" s="20"/>
      <c r="AD1433" s="20"/>
    </row>
    <row r="1434" spans="3:30" s="1" customFormat="1">
      <c r="C1434" s="16"/>
      <c r="D1434" s="16"/>
      <c r="E1434" s="32"/>
      <c r="F1434" s="16"/>
      <c r="G1434" s="16"/>
      <c r="H1434" s="16"/>
      <c r="I1434" s="16"/>
      <c r="J1434" s="16"/>
      <c r="K1434" s="16"/>
      <c r="L1434" s="32"/>
      <c r="M1434" s="16"/>
      <c r="N1434" s="16"/>
      <c r="O1434" s="16"/>
      <c r="P1434" s="16"/>
      <c r="Y1434" s="20"/>
      <c r="Z1434" s="20"/>
      <c r="AA1434" s="20"/>
      <c r="AB1434" s="20"/>
      <c r="AC1434" s="20"/>
      <c r="AD1434" s="20"/>
    </row>
    <row r="1435" spans="3:30" s="1" customFormat="1">
      <c r="C1435" s="16"/>
      <c r="D1435" s="16"/>
      <c r="E1435" s="32"/>
      <c r="F1435" s="16"/>
      <c r="G1435" s="16"/>
      <c r="H1435" s="16"/>
      <c r="I1435" s="16"/>
      <c r="J1435" s="16"/>
      <c r="K1435" s="16"/>
      <c r="L1435" s="32"/>
      <c r="M1435" s="16"/>
      <c r="N1435" s="16"/>
      <c r="O1435" s="16"/>
      <c r="P1435" s="16"/>
      <c r="Y1435" s="20"/>
      <c r="Z1435" s="20"/>
      <c r="AA1435" s="20"/>
      <c r="AB1435" s="20"/>
      <c r="AC1435" s="20"/>
      <c r="AD1435" s="20"/>
    </row>
    <row r="1436" spans="3:30" s="1" customFormat="1">
      <c r="C1436" s="16"/>
      <c r="D1436" s="16"/>
      <c r="E1436" s="32"/>
      <c r="F1436" s="16"/>
      <c r="G1436" s="16"/>
      <c r="H1436" s="16"/>
      <c r="I1436" s="16"/>
      <c r="J1436" s="16"/>
      <c r="K1436" s="16"/>
      <c r="L1436" s="32"/>
      <c r="M1436" s="16"/>
      <c r="N1436" s="16"/>
      <c r="O1436" s="16"/>
      <c r="P1436" s="16"/>
      <c r="Y1436" s="20"/>
      <c r="Z1436" s="20"/>
      <c r="AA1436" s="20"/>
      <c r="AB1436" s="20"/>
      <c r="AC1436" s="20"/>
      <c r="AD1436" s="20"/>
    </row>
    <row r="1437" spans="3:30" s="1" customFormat="1">
      <c r="C1437" s="16"/>
      <c r="D1437" s="16"/>
      <c r="E1437" s="32"/>
      <c r="F1437" s="16"/>
      <c r="G1437" s="16"/>
      <c r="H1437" s="16"/>
      <c r="I1437" s="16"/>
      <c r="J1437" s="16"/>
      <c r="K1437" s="16"/>
      <c r="L1437" s="32"/>
      <c r="M1437" s="16"/>
      <c r="N1437" s="16"/>
      <c r="O1437" s="16"/>
      <c r="P1437" s="16"/>
      <c r="Y1437" s="20"/>
      <c r="Z1437" s="20"/>
      <c r="AA1437" s="20"/>
      <c r="AB1437" s="20"/>
      <c r="AC1437" s="20"/>
      <c r="AD1437" s="20"/>
    </row>
    <row r="1438" spans="3:30" s="1" customFormat="1">
      <c r="C1438" s="16"/>
      <c r="D1438" s="16"/>
      <c r="E1438" s="32"/>
      <c r="F1438" s="16"/>
      <c r="G1438" s="16"/>
      <c r="H1438" s="16"/>
      <c r="I1438" s="16"/>
      <c r="J1438" s="16"/>
      <c r="K1438" s="16"/>
      <c r="L1438" s="32"/>
      <c r="M1438" s="16"/>
      <c r="N1438" s="16"/>
      <c r="O1438" s="16"/>
      <c r="P1438" s="16"/>
      <c r="Y1438" s="20"/>
      <c r="Z1438" s="20"/>
      <c r="AA1438" s="20"/>
      <c r="AB1438" s="20"/>
      <c r="AC1438" s="20"/>
      <c r="AD1438" s="20"/>
    </row>
    <row r="1439" spans="3:30" s="1" customFormat="1">
      <c r="C1439" s="16"/>
      <c r="D1439" s="16"/>
      <c r="E1439" s="32"/>
      <c r="F1439" s="16"/>
      <c r="G1439" s="16"/>
      <c r="H1439" s="16"/>
      <c r="I1439" s="16"/>
      <c r="J1439" s="16"/>
      <c r="K1439" s="16"/>
      <c r="L1439" s="32"/>
      <c r="M1439" s="16"/>
      <c r="N1439" s="16"/>
      <c r="O1439" s="16"/>
      <c r="P1439" s="16"/>
      <c r="Y1439" s="20"/>
      <c r="Z1439" s="20"/>
      <c r="AA1439" s="20"/>
      <c r="AB1439" s="20"/>
      <c r="AC1439" s="20"/>
      <c r="AD1439" s="20"/>
    </row>
    <row r="1440" spans="3:30" s="1" customFormat="1">
      <c r="C1440" s="16"/>
      <c r="D1440" s="16"/>
      <c r="E1440" s="32"/>
      <c r="F1440" s="16"/>
      <c r="G1440" s="16"/>
      <c r="H1440" s="16"/>
      <c r="I1440" s="16"/>
      <c r="J1440" s="16"/>
      <c r="K1440" s="16"/>
      <c r="L1440" s="32"/>
      <c r="M1440" s="16"/>
      <c r="N1440" s="16"/>
      <c r="O1440" s="16"/>
      <c r="P1440" s="16"/>
      <c r="Y1440" s="20"/>
      <c r="Z1440" s="20"/>
      <c r="AA1440" s="20"/>
      <c r="AB1440" s="20"/>
      <c r="AC1440" s="20"/>
      <c r="AD1440" s="20"/>
    </row>
    <row r="1441" spans="3:30" s="1" customFormat="1">
      <c r="C1441" s="16"/>
      <c r="D1441" s="16"/>
      <c r="E1441" s="32"/>
      <c r="F1441" s="16"/>
      <c r="G1441" s="16"/>
      <c r="H1441" s="16"/>
      <c r="I1441" s="16"/>
      <c r="J1441" s="16"/>
      <c r="K1441" s="16"/>
      <c r="L1441" s="32"/>
      <c r="M1441" s="16"/>
      <c r="N1441" s="16"/>
      <c r="O1441" s="16"/>
      <c r="P1441" s="16"/>
      <c r="Y1441" s="20"/>
      <c r="Z1441" s="20"/>
      <c r="AA1441" s="20"/>
      <c r="AB1441" s="20"/>
      <c r="AC1441" s="20"/>
      <c r="AD1441" s="20"/>
    </row>
    <row r="1442" spans="3:30" s="1" customFormat="1">
      <c r="C1442" s="16"/>
      <c r="D1442" s="16"/>
      <c r="E1442" s="32"/>
      <c r="F1442" s="16"/>
      <c r="G1442" s="16"/>
      <c r="H1442" s="16"/>
      <c r="I1442" s="16"/>
      <c r="J1442" s="16"/>
      <c r="K1442" s="16"/>
      <c r="L1442" s="32"/>
      <c r="M1442" s="16"/>
      <c r="N1442" s="16"/>
      <c r="O1442" s="16"/>
      <c r="P1442" s="16"/>
      <c r="Y1442" s="20"/>
      <c r="Z1442" s="20"/>
      <c r="AA1442" s="20"/>
      <c r="AB1442" s="20"/>
      <c r="AC1442" s="20"/>
      <c r="AD1442" s="20"/>
    </row>
    <row r="1443" spans="3:30" s="1" customFormat="1">
      <c r="C1443" s="16"/>
      <c r="D1443" s="16"/>
      <c r="E1443" s="32"/>
      <c r="F1443" s="16"/>
      <c r="G1443" s="16"/>
      <c r="H1443" s="16"/>
      <c r="I1443" s="16"/>
      <c r="J1443" s="16"/>
      <c r="K1443" s="16"/>
      <c r="L1443" s="32"/>
      <c r="M1443" s="16"/>
      <c r="N1443" s="16"/>
      <c r="O1443" s="16"/>
      <c r="P1443" s="16"/>
      <c r="Y1443" s="20"/>
      <c r="Z1443" s="20"/>
      <c r="AA1443" s="20"/>
      <c r="AB1443" s="20"/>
      <c r="AC1443" s="20"/>
      <c r="AD1443" s="20"/>
    </row>
    <row r="1444" spans="3:30" s="1" customFormat="1">
      <c r="C1444" s="16"/>
      <c r="D1444" s="16"/>
      <c r="E1444" s="32"/>
      <c r="F1444" s="16"/>
      <c r="G1444" s="16"/>
      <c r="H1444" s="16"/>
      <c r="I1444" s="16"/>
      <c r="J1444" s="16"/>
      <c r="K1444" s="16"/>
      <c r="L1444" s="32"/>
      <c r="M1444" s="16"/>
      <c r="N1444" s="16"/>
      <c r="O1444" s="16"/>
      <c r="P1444" s="16"/>
      <c r="Y1444" s="20"/>
      <c r="Z1444" s="20"/>
      <c r="AA1444" s="20"/>
      <c r="AB1444" s="20"/>
      <c r="AC1444" s="20"/>
      <c r="AD1444" s="20"/>
    </row>
    <row r="1445" spans="3:30" s="1" customFormat="1">
      <c r="C1445" s="16"/>
      <c r="D1445" s="16"/>
      <c r="E1445" s="32"/>
      <c r="F1445" s="16"/>
      <c r="G1445" s="16"/>
      <c r="H1445" s="16"/>
      <c r="I1445" s="16"/>
      <c r="J1445" s="16"/>
      <c r="K1445" s="16"/>
      <c r="L1445" s="32"/>
      <c r="M1445" s="16"/>
      <c r="N1445" s="16"/>
      <c r="O1445" s="16"/>
      <c r="P1445" s="16"/>
      <c r="Y1445" s="20"/>
      <c r="Z1445" s="20"/>
      <c r="AA1445" s="20"/>
      <c r="AB1445" s="20"/>
      <c r="AC1445" s="20"/>
      <c r="AD1445" s="20"/>
    </row>
    <row r="1446" spans="3:30" s="1" customFormat="1">
      <c r="C1446" s="16"/>
      <c r="D1446" s="16"/>
      <c r="E1446" s="32"/>
      <c r="F1446" s="16"/>
      <c r="G1446" s="16"/>
      <c r="H1446" s="16"/>
      <c r="I1446" s="16"/>
      <c r="J1446" s="16"/>
      <c r="K1446" s="16"/>
      <c r="L1446" s="32"/>
      <c r="M1446" s="16"/>
      <c r="N1446" s="16"/>
      <c r="O1446" s="16"/>
      <c r="P1446" s="16"/>
      <c r="Y1446" s="20"/>
      <c r="Z1446" s="20"/>
      <c r="AA1446" s="20"/>
      <c r="AB1446" s="20"/>
      <c r="AC1446" s="20"/>
      <c r="AD1446" s="20"/>
    </row>
    <row r="1447" spans="3:30" s="1" customFormat="1">
      <c r="C1447" s="16"/>
      <c r="D1447" s="16"/>
      <c r="E1447" s="32"/>
      <c r="F1447" s="16"/>
      <c r="G1447" s="16"/>
      <c r="H1447" s="16"/>
      <c r="I1447" s="16"/>
      <c r="J1447" s="16"/>
      <c r="K1447" s="16"/>
      <c r="L1447" s="32"/>
      <c r="M1447" s="16"/>
      <c r="N1447" s="16"/>
      <c r="O1447" s="16"/>
      <c r="P1447" s="16"/>
      <c r="Y1447" s="20"/>
      <c r="Z1447" s="20"/>
      <c r="AA1447" s="20"/>
      <c r="AB1447" s="20"/>
      <c r="AC1447" s="20"/>
      <c r="AD1447" s="20"/>
    </row>
    <row r="1448" spans="3:30" s="1" customFormat="1">
      <c r="C1448" s="16"/>
      <c r="D1448" s="16"/>
      <c r="E1448" s="32"/>
      <c r="F1448" s="16"/>
      <c r="G1448" s="16"/>
      <c r="H1448" s="16"/>
      <c r="I1448" s="16"/>
      <c r="J1448" s="16"/>
      <c r="K1448" s="16"/>
      <c r="L1448" s="32"/>
      <c r="M1448" s="16"/>
      <c r="N1448" s="16"/>
      <c r="O1448" s="16"/>
      <c r="P1448" s="16"/>
      <c r="Y1448" s="20"/>
      <c r="Z1448" s="20"/>
      <c r="AA1448" s="20"/>
      <c r="AB1448" s="20"/>
      <c r="AC1448" s="20"/>
      <c r="AD1448" s="20"/>
    </row>
    <row r="1449" spans="3:30" s="1" customFormat="1">
      <c r="C1449" s="16"/>
      <c r="D1449" s="16"/>
      <c r="E1449" s="32"/>
      <c r="F1449" s="16"/>
      <c r="G1449" s="16"/>
      <c r="H1449" s="16"/>
      <c r="I1449" s="16"/>
      <c r="J1449" s="16"/>
      <c r="K1449" s="16"/>
      <c r="L1449" s="32"/>
      <c r="M1449" s="16"/>
      <c r="N1449" s="16"/>
      <c r="O1449" s="16"/>
      <c r="P1449" s="16"/>
      <c r="Y1449" s="20"/>
      <c r="Z1449" s="20"/>
      <c r="AA1449" s="20"/>
      <c r="AB1449" s="20"/>
      <c r="AC1449" s="20"/>
      <c r="AD1449" s="20"/>
    </row>
    <row r="1450" spans="3:30" s="1" customFormat="1">
      <c r="C1450" s="16"/>
      <c r="D1450" s="16"/>
      <c r="E1450" s="32"/>
      <c r="F1450" s="16"/>
      <c r="G1450" s="16"/>
      <c r="H1450" s="16"/>
      <c r="I1450" s="16"/>
      <c r="J1450" s="16"/>
      <c r="K1450" s="16"/>
      <c r="L1450" s="32"/>
      <c r="M1450" s="16"/>
      <c r="N1450" s="16"/>
      <c r="O1450" s="16"/>
      <c r="P1450" s="16"/>
      <c r="Y1450" s="20"/>
      <c r="Z1450" s="20"/>
      <c r="AA1450" s="20"/>
      <c r="AB1450" s="20"/>
      <c r="AC1450" s="20"/>
      <c r="AD1450" s="20"/>
    </row>
    <row r="1451" spans="3:30" s="1" customFormat="1">
      <c r="C1451" s="16"/>
      <c r="D1451" s="16"/>
      <c r="E1451" s="32"/>
      <c r="F1451" s="16"/>
      <c r="G1451" s="16"/>
      <c r="H1451" s="16"/>
      <c r="I1451" s="16"/>
      <c r="J1451" s="16"/>
      <c r="K1451" s="16"/>
      <c r="L1451" s="32"/>
      <c r="M1451" s="16"/>
      <c r="N1451" s="16"/>
      <c r="O1451" s="16"/>
      <c r="P1451" s="16"/>
      <c r="Y1451" s="20"/>
      <c r="Z1451" s="20"/>
      <c r="AA1451" s="20"/>
      <c r="AB1451" s="20"/>
      <c r="AC1451" s="20"/>
      <c r="AD1451" s="20"/>
    </row>
    <row r="1452" spans="3:30" s="1" customFormat="1">
      <c r="C1452" s="16"/>
      <c r="D1452" s="16"/>
      <c r="E1452" s="32"/>
      <c r="F1452" s="16"/>
      <c r="G1452" s="16"/>
      <c r="H1452" s="16"/>
      <c r="I1452" s="16"/>
      <c r="J1452" s="16"/>
      <c r="K1452" s="16"/>
      <c r="L1452" s="32"/>
      <c r="M1452" s="16"/>
      <c r="N1452" s="16"/>
      <c r="O1452" s="16"/>
      <c r="P1452" s="16"/>
      <c r="Y1452" s="20"/>
      <c r="Z1452" s="20"/>
      <c r="AA1452" s="20"/>
      <c r="AB1452" s="20"/>
      <c r="AC1452" s="20"/>
      <c r="AD1452" s="20"/>
    </row>
    <row r="1453" spans="3:30" s="1" customFormat="1">
      <c r="C1453" s="16"/>
      <c r="D1453" s="16"/>
      <c r="E1453" s="32"/>
      <c r="F1453" s="16"/>
      <c r="G1453" s="16"/>
      <c r="H1453" s="16"/>
      <c r="I1453" s="16"/>
      <c r="J1453" s="16"/>
      <c r="K1453" s="16"/>
      <c r="L1453" s="32"/>
      <c r="M1453" s="16"/>
      <c r="N1453" s="16"/>
      <c r="O1453" s="16"/>
      <c r="P1453" s="16"/>
      <c r="Y1453" s="20"/>
      <c r="Z1453" s="20"/>
      <c r="AA1453" s="20"/>
      <c r="AB1453" s="20"/>
      <c r="AC1453" s="20"/>
      <c r="AD1453" s="20"/>
    </row>
    <row r="1454" spans="3:30" s="1" customFormat="1">
      <c r="C1454" s="16"/>
      <c r="D1454" s="16"/>
      <c r="E1454" s="32"/>
      <c r="F1454" s="16"/>
      <c r="G1454" s="16"/>
      <c r="H1454" s="16"/>
      <c r="I1454" s="16"/>
      <c r="J1454" s="16"/>
      <c r="K1454" s="16"/>
      <c r="L1454" s="32"/>
      <c r="M1454" s="16"/>
      <c r="N1454" s="16"/>
      <c r="O1454" s="16"/>
      <c r="P1454" s="16"/>
      <c r="Y1454" s="20"/>
      <c r="Z1454" s="20"/>
      <c r="AA1454" s="20"/>
      <c r="AB1454" s="20"/>
      <c r="AC1454" s="20"/>
      <c r="AD1454" s="20"/>
    </row>
    <row r="1455" spans="3:30" s="1" customFormat="1">
      <c r="C1455" s="16"/>
      <c r="D1455" s="16"/>
      <c r="E1455" s="32"/>
      <c r="F1455" s="16"/>
      <c r="G1455" s="16"/>
      <c r="H1455" s="16"/>
      <c r="I1455" s="16"/>
      <c r="J1455" s="16"/>
      <c r="K1455" s="16"/>
      <c r="L1455" s="32"/>
      <c r="M1455" s="16"/>
      <c r="N1455" s="16"/>
      <c r="O1455" s="16"/>
      <c r="P1455" s="16"/>
      <c r="Y1455" s="20"/>
      <c r="Z1455" s="20"/>
      <c r="AA1455" s="20"/>
      <c r="AB1455" s="20"/>
      <c r="AC1455" s="20"/>
      <c r="AD1455" s="20"/>
    </row>
    <row r="1456" spans="3:30" s="1" customFormat="1">
      <c r="C1456" s="16"/>
      <c r="D1456" s="16"/>
      <c r="E1456" s="32"/>
      <c r="F1456" s="16"/>
      <c r="G1456" s="16"/>
      <c r="H1456" s="16"/>
      <c r="I1456" s="16"/>
      <c r="J1456" s="16"/>
      <c r="K1456" s="16"/>
      <c r="L1456" s="32"/>
      <c r="M1456" s="16"/>
      <c r="N1456" s="16"/>
      <c r="O1456" s="16"/>
      <c r="P1456" s="16"/>
      <c r="Y1456" s="20"/>
      <c r="Z1456" s="20"/>
      <c r="AA1456" s="20"/>
      <c r="AB1456" s="20"/>
      <c r="AC1456" s="20"/>
      <c r="AD1456" s="20"/>
    </row>
    <row r="1457" spans="3:30" s="1" customFormat="1">
      <c r="C1457" s="16"/>
      <c r="D1457" s="16"/>
      <c r="E1457" s="32"/>
      <c r="F1457" s="16"/>
      <c r="G1457" s="16"/>
      <c r="H1457" s="16"/>
      <c r="I1457" s="16"/>
      <c r="J1457" s="16"/>
      <c r="K1457" s="16"/>
      <c r="L1457" s="32"/>
      <c r="M1457" s="16"/>
      <c r="N1457" s="16"/>
      <c r="O1457" s="16"/>
      <c r="P1457" s="16"/>
      <c r="Y1457" s="20"/>
      <c r="Z1457" s="20"/>
      <c r="AA1457" s="20"/>
      <c r="AB1457" s="20"/>
      <c r="AC1457" s="20"/>
      <c r="AD1457" s="20"/>
    </row>
    <row r="1458" spans="3:30" s="1" customFormat="1">
      <c r="C1458" s="16"/>
      <c r="D1458" s="16"/>
      <c r="E1458" s="32"/>
      <c r="F1458" s="16"/>
      <c r="G1458" s="16"/>
      <c r="H1458" s="16"/>
      <c r="I1458" s="16"/>
      <c r="J1458" s="16"/>
      <c r="K1458" s="16"/>
      <c r="L1458" s="32"/>
      <c r="M1458" s="16"/>
      <c r="N1458" s="16"/>
      <c r="O1458" s="16"/>
      <c r="P1458" s="16"/>
      <c r="Y1458" s="20"/>
      <c r="Z1458" s="20"/>
      <c r="AA1458" s="20"/>
      <c r="AB1458" s="20"/>
      <c r="AC1458" s="20"/>
      <c r="AD1458" s="20"/>
    </row>
    <row r="1459" spans="3:30" s="1" customFormat="1">
      <c r="C1459" s="16"/>
      <c r="D1459" s="16"/>
      <c r="E1459" s="32"/>
      <c r="F1459" s="16"/>
      <c r="G1459" s="16"/>
      <c r="H1459" s="16"/>
      <c r="I1459" s="16"/>
      <c r="J1459" s="16"/>
      <c r="K1459" s="16"/>
      <c r="L1459" s="32"/>
      <c r="M1459" s="16"/>
      <c r="N1459" s="16"/>
      <c r="O1459" s="16"/>
      <c r="P1459" s="16"/>
      <c r="Y1459" s="20"/>
      <c r="Z1459" s="20"/>
      <c r="AA1459" s="20"/>
      <c r="AB1459" s="20"/>
      <c r="AC1459" s="20"/>
      <c r="AD1459" s="20"/>
    </row>
    <row r="1460" spans="3:30" s="1" customFormat="1">
      <c r="C1460" s="16"/>
      <c r="D1460" s="16"/>
      <c r="E1460" s="32"/>
      <c r="F1460" s="16"/>
      <c r="G1460" s="16"/>
      <c r="H1460" s="16"/>
      <c r="I1460" s="16"/>
      <c r="J1460" s="16"/>
      <c r="K1460" s="16"/>
      <c r="L1460" s="32"/>
      <c r="M1460" s="16"/>
      <c r="N1460" s="16"/>
      <c r="O1460" s="16"/>
      <c r="P1460" s="16"/>
      <c r="Y1460" s="20"/>
      <c r="Z1460" s="20"/>
      <c r="AA1460" s="20"/>
      <c r="AB1460" s="20"/>
      <c r="AC1460" s="20"/>
      <c r="AD1460" s="20"/>
    </row>
    <row r="1461" spans="3:30" s="1" customFormat="1">
      <c r="C1461" s="16"/>
      <c r="D1461" s="16"/>
      <c r="E1461" s="32"/>
      <c r="F1461" s="16"/>
      <c r="G1461" s="16"/>
      <c r="H1461" s="16"/>
      <c r="I1461" s="16"/>
      <c r="J1461" s="16"/>
      <c r="K1461" s="16"/>
      <c r="L1461" s="32"/>
      <c r="M1461" s="16"/>
      <c r="N1461" s="16"/>
      <c r="O1461" s="16"/>
      <c r="P1461" s="16"/>
      <c r="Y1461" s="20"/>
      <c r="Z1461" s="20"/>
      <c r="AA1461" s="20"/>
      <c r="AB1461" s="20"/>
      <c r="AC1461" s="20"/>
      <c r="AD1461" s="20"/>
    </row>
    <row r="1462" spans="3:30" s="1" customFormat="1">
      <c r="C1462" s="16"/>
      <c r="D1462" s="16"/>
      <c r="E1462" s="32"/>
      <c r="F1462" s="16"/>
      <c r="G1462" s="16"/>
      <c r="H1462" s="16"/>
      <c r="I1462" s="16"/>
      <c r="J1462" s="16"/>
      <c r="K1462" s="16"/>
      <c r="L1462" s="32"/>
      <c r="M1462" s="16"/>
      <c r="N1462" s="16"/>
      <c r="O1462" s="16"/>
      <c r="P1462" s="16"/>
      <c r="Y1462" s="20"/>
      <c r="Z1462" s="20"/>
      <c r="AA1462" s="20"/>
      <c r="AB1462" s="20"/>
      <c r="AC1462" s="20"/>
      <c r="AD1462" s="20"/>
    </row>
    <row r="1463" spans="3:30" s="1" customFormat="1">
      <c r="C1463" s="16"/>
      <c r="D1463" s="16"/>
      <c r="E1463" s="32"/>
      <c r="F1463" s="16"/>
      <c r="G1463" s="16"/>
      <c r="H1463" s="16"/>
      <c r="I1463" s="16"/>
      <c r="J1463" s="16"/>
      <c r="K1463" s="16"/>
      <c r="L1463" s="32"/>
      <c r="M1463" s="16"/>
      <c r="N1463" s="16"/>
      <c r="O1463" s="16"/>
      <c r="P1463" s="16"/>
      <c r="Y1463" s="20"/>
      <c r="Z1463" s="20"/>
      <c r="AA1463" s="20"/>
      <c r="AB1463" s="20"/>
      <c r="AC1463" s="20"/>
      <c r="AD1463" s="20"/>
    </row>
    <row r="1464" spans="3:30" s="1" customFormat="1">
      <c r="C1464" s="16"/>
      <c r="D1464" s="16"/>
      <c r="E1464" s="32"/>
      <c r="F1464" s="16"/>
      <c r="G1464" s="16"/>
      <c r="H1464" s="16"/>
      <c r="I1464" s="16"/>
      <c r="J1464" s="16"/>
      <c r="K1464" s="16"/>
      <c r="L1464" s="32"/>
      <c r="M1464" s="16"/>
      <c r="N1464" s="16"/>
      <c r="O1464" s="16"/>
      <c r="P1464" s="16"/>
      <c r="Y1464" s="20"/>
      <c r="Z1464" s="20"/>
      <c r="AA1464" s="20"/>
      <c r="AB1464" s="20"/>
      <c r="AC1464" s="20"/>
      <c r="AD1464" s="20"/>
    </row>
    <row r="1465" spans="3:30" s="1" customFormat="1">
      <c r="C1465" s="16"/>
      <c r="D1465" s="16"/>
      <c r="E1465" s="32"/>
      <c r="F1465" s="16"/>
      <c r="G1465" s="16"/>
      <c r="H1465" s="16"/>
      <c r="I1465" s="16"/>
      <c r="J1465" s="16"/>
      <c r="K1465" s="16"/>
      <c r="L1465" s="32"/>
      <c r="M1465" s="16"/>
      <c r="N1465" s="16"/>
      <c r="O1465" s="16"/>
      <c r="P1465" s="16"/>
      <c r="Y1465" s="20"/>
      <c r="Z1465" s="20"/>
      <c r="AA1465" s="20"/>
      <c r="AB1465" s="20"/>
      <c r="AC1465" s="20"/>
      <c r="AD1465" s="20"/>
    </row>
    <row r="1466" spans="3:30" s="1" customFormat="1">
      <c r="C1466" s="16"/>
      <c r="D1466" s="16"/>
      <c r="E1466" s="32"/>
      <c r="F1466" s="16"/>
      <c r="G1466" s="16"/>
      <c r="H1466" s="16"/>
      <c r="I1466" s="16"/>
      <c r="J1466" s="16"/>
      <c r="K1466" s="16"/>
      <c r="L1466" s="32"/>
      <c r="M1466" s="16"/>
      <c r="N1466" s="16"/>
      <c r="O1466" s="16"/>
      <c r="P1466" s="16"/>
      <c r="Y1466" s="20"/>
      <c r="Z1466" s="20"/>
      <c r="AA1466" s="20"/>
      <c r="AB1466" s="20"/>
      <c r="AC1466" s="20"/>
      <c r="AD1466" s="20"/>
    </row>
    <row r="1467" spans="3:30" s="1" customFormat="1">
      <c r="C1467" s="16"/>
      <c r="D1467" s="16"/>
      <c r="E1467" s="32"/>
      <c r="F1467" s="16"/>
      <c r="G1467" s="16"/>
      <c r="H1467" s="16"/>
      <c r="I1467" s="16"/>
      <c r="J1467" s="16"/>
      <c r="K1467" s="16"/>
      <c r="L1467" s="32"/>
      <c r="M1467" s="16"/>
      <c r="N1467" s="16"/>
      <c r="O1467" s="16"/>
      <c r="P1467" s="16"/>
      <c r="Y1467" s="20"/>
      <c r="Z1467" s="20"/>
      <c r="AA1467" s="20"/>
      <c r="AB1467" s="20"/>
      <c r="AC1467" s="20"/>
      <c r="AD1467" s="20"/>
    </row>
    <row r="1468" spans="3:30" s="1" customFormat="1">
      <c r="C1468" s="16"/>
      <c r="D1468" s="16"/>
      <c r="E1468" s="32"/>
      <c r="F1468" s="16"/>
      <c r="G1468" s="16"/>
      <c r="H1468" s="16"/>
      <c r="I1468" s="16"/>
      <c r="J1468" s="16"/>
      <c r="K1468" s="16"/>
      <c r="L1468" s="32"/>
      <c r="M1468" s="16"/>
      <c r="N1468" s="16"/>
      <c r="O1468" s="16"/>
      <c r="P1468" s="16"/>
      <c r="Y1468" s="20"/>
      <c r="Z1468" s="20"/>
      <c r="AA1468" s="20"/>
      <c r="AB1468" s="20"/>
      <c r="AC1468" s="20"/>
      <c r="AD1468" s="20"/>
    </row>
    <row r="1469" spans="3:30" s="1" customFormat="1">
      <c r="C1469" s="16"/>
      <c r="D1469" s="16"/>
      <c r="E1469" s="32"/>
      <c r="F1469" s="16"/>
      <c r="G1469" s="16"/>
      <c r="H1469" s="16"/>
      <c r="I1469" s="16"/>
      <c r="J1469" s="16"/>
      <c r="K1469" s="16"/>
      <c r="L1469" s="32"/>
      <c r="M1469" s="16"/>
      <c r="N1469" s="16"/>
      <c r="O1469" s="16"/>
      <c r="P1469" s="16"/>
      <c r="Y1469" s="20"/>
      <c r="Z1469" s="20"/>
      <c r="AA1469" s="20"/>
      <c r="AB1469" s="20"/>
      <c r="AC1469" s="20"/>
      <c r="AD1469" s="20"/>
    </row>
    <row r="1470" spans="3:30" s="1" customFormat="1">
      <c r="C1470" s="16"/>
      <c r="D1470" s="16"/>
      <c r="E1470" s="32"/>
      <c r="F1470" s="16"/>
      <c r="G1470" s="16"/>
      <c r="H1470" s="16"/>
      <c r="I1470" s="16"/>
      <c r="J1470" s="16"/>
      <c r="K1470" s="16"/>
      <c r="L1470" s="32"/>
      <c r="M1470" s="16"/>
      <c r="N1470" s="16"/>
      <c r="O1470" s="16"/>
      <c r="P1470" s="16"/>
      <c r="Y1470" s="20"/>
      <c r="Z1470" s="20"/>
      <c r="AA1470" s="20"/>
      <c r="AB1470" s="20"/>
      <c r="AC1470" s="20"/>
      <c r="AD1470" s="20"/>
    </row>
    <row r="1471" spans="3:30" s="1" customFormat="1">
      <c r="C1471" s="16"/>
      <c r="D1471" s="16"/>
      <c r="E1471" s="32"/>
      <c r="F1471" s="16"/>
      <c r="G1471" s="16"/>
      <c r="H1471" s="16"/>
      <c r="I1471" s="16"/>
      <c r="J1471" s="16"/>
      <c r="K1471" s="16"/>
      <c r="L1471" s="32"/>
      <c r="M1471" s="16"/>
      <c r="N1471" s="16"/>
      <c r="O1471" s="16"/>
      <c r="P1471" s="16"/>
      <c r="Y1471" s="20"/>
      <c r="Z1471" s="20"/>
      <c r="AA1471" s="20"/>
      <c r="AB1471" s="20"/>
      <c r="AC1471" s="20"/>
      <c r="AD1471" s="20"/>
    </row>
    <row r="1472" spans="3:30" s="1" customFormat="1">
      <c r="C1472" s="16"/>
      <c r="D1472" s="16"/>
      <c r="E1472" s="32"/>
      <c r="F1472" s="16"/>
      <c r="G1472" s="16"/>
      <c r="H1472" s="16"/>
      <c r="I1472" s="16"/>
      <c r="J1472" s="16"/>
      <c r="K1472" s="16"/>
      <c r="L1472" s="32"/>
      <c r="M1472" s="16"/>
      <c r="N1472" s="16"/>
      <c r="O1472" s="16"/>
      <c r="P1472" s="16"/>
      <c r="Y1472" s="20"/>
      <c r="Z1472" s="20"/>
      <c r="AA1472" s="20"/>
      <c r="AB1472" s="20"/>
      <c r="AC1472" s="20"/>
      <c r="AD1472" s="20"/>
    </row>
    <row r="1473" spans="3:30" s="1" customFormat="1">
      <c r="C1473" s="16"/>
      <c r="D1473" s="16"/>
      <c r="E1473" s="32"/>
      <c r="F1473" s="16"/>
      <c r="G1473" s="16"/>
      <c r="H1473" s="16"/>
      <c r="I1473" s="16"/>
      <c r="J1473" s="16"/>
      <c r="K1473" s="16"/>
      <c r="L1473" s="32"/>
      <c r="M1473" s="16"/>
      <c r="N1473" s="16"/>
      <c r="O1473" s="16"/>
      <c r="P1473" s="16"/>
      <c r="Y1473" s="20"/>
      <c r="Z1473" s="20"/>
      <c r="AA1473" s="20"/>
      <c r="AB1473" s="20"/>
      <c r="AC1473" s="20"/>
      <c r="AD1473" s="20"/>
    </row>
    <row r="1474" spans="3:30" s="1" customFormat="1">
      <c r="C1474" s="16"/>
      <c r="D1474" s="16"/>
      <c r="E1474" s="32"/>
      <c r="F1474" s="16"/>
      <c r="G1474" s="16"/>
      <c r="H1474" s="16"/>
      <c r="I1474" s="16"/>
      <c r="J1474" s="16"/>
      <c r="K1474" s="16"/>
      <c r="L1474" s="32"/>
      <c r="M1474" s="16"/>
      <c r="N1474" s="16"/>
      <c r="O1474" s="16"/>
      <c r="P1474" s="16"/>
      <c r="Y1474" s="20"/>
      <c r="Z1474" s="20"/>
      <c r="AA1474" s="20"/>
      <c r="AB1474" s="20"/>
      <c r="AC1474" s="20"/>
      <c r="AD1474" s="20"/>
    </row>
    <row r="1475" spans="3:30" s="1" customFormat="1">
      <c r="C1475" s="16"/>
      <c r="D1475" s="16"/>
      <c r="E1475" s="32"/>
      <c r="F1475" s="16"/>
      <c r="G1475" s="16"/>
      <c r="H1475" s="16"/>
      <c r="I1475" s="16"/>
      <c r="J1475" s="16"/>
      <c r="K1475" s="16"/>
      <c r="L1475" s="32"/>
      <c r="M1475" s="16"/>
      <c r="N1475" s="16"/>
      <c r="O1475" s="16"/>
      <c r="P1475" s="16"/>
      <c r="Y1475" s="20"/>
      <c r="Z1475" s="20"/>
      <c r="AA1475" s="20"/>
      <c r="AB1475" s="20"/>
      <c r="AC1475" s="20"/>
      <c r="AD1475" s="20"/>
    </row>
    <row r="1476" spans="3:30" s="1" customFormat="1">
      <c r="C1476" s="16"/>
      <c r="D1476" s="16"/>
      <c r="E1476" s="32"/>
      <c r="F1476" s="16"/>
      <c r="G1476" s="16"/>
      <c r="H1476" s="16"/>
      <c r="I1476" s="16"/>
      <c r="J1476" s="16"/>
      <c r="K1476" s="16"/>
      <c r="L1476" s="32"/>
      <c r="M1476" s="16"/>
      <c r="N1476" s="16"/>
      <c r="O1476" s="16"/>
      <c r="P1476" s="16"/>
      <c r="Y1476" s="20"/>
      <c r="Z1476" s="20"/>
      <c r="AA1476" s="20"/>
      <c r="AB1476" s="20"/>
      <c r="AC1476" s="20"/>
      <c r="AD1476" s="20"/>
    </row>
    <row r="1477" spans="3:30" s="1" customFormat="1">
      <c r="C1477" s="16"/>
      <c r="D1477" s="16"/>
      <c r="E1477" s="32"/>
      <c r="F1477" s="16"/>
      <c r="G1477" s="16"/>
      <c r="H1477" s="16"/>
      <c r="I1477" s="16"/>
      <c r="J1477" s="16"/>
      <c r="K1477" s="16"/>
      <c r="L1477" s="32"/>
      <c r="M1477" s="16"/>
      <c r="N1477" s="16"/>
      <c r="O1477" s="16"/>
      <c r="P1477" s="16"/>
      <c r="Y1477" s="20"/>
      <c r="Z1477" s="20"/>
      <c r="AA1477" s="20"/>
      <c r="AB1477" s="20"/>
      <c r="AC1477" s="20"/>
      <c r="AD1477" s="20"/>
    </row>
    <row r="1478" spans="3:30" s="1" customFormat="1">
      <c r="C1478" s="16"/>
      <c r="D1478" s="16"/>
      <c r="E1478" s="32"/>
      <c r="F1478" s="16"/>
      <c r="G1478" s="16"/>
      <c r="H1478" s="16"/>
      <c r="I1478" s="16"/>
      <c r="J1478" s="16"/>
      <c r="K1478" s="16"/>
      <c r="L1478" s="32"/>
      <c r="M1478" s="16"/>
      <c r="N1478" s="16"/>
      <c r="O1478" s="16"/>
      <c r="P1478" s="16"/>
      <c r="Y1478" s="20"/>
      <c r="Z1478" s="20"/>
      <c r="AA1478" s="20"/>
      <c r="AB1478" s="20"/>
      <c r="AC1478" s="20"/>
      <c r="AD1478" s="20"/>
    </row>
    <row r="1479" spans="3:30" s="1" customFormat="1">
      <c r="C1479" s="16"/>
      <c r="D1479" s="16"/>
      <c r="E1479" s="32"/>
      <c r="F1479" s="16"/>
      <c r="G1479" s="16"/>
      <c r="H1479" s="16"/>
      <c r="I1479" s="16"/>
      <c r="J1479" s="16"/>
      <c r="K1479" s="16"/>
      <c r="L1479" s="32"/>
      <c r="M1479" s="16"/>
      <c r="N1479" s="16"/>
      <c r="O1479" s="16"/>
      <c r="P1479" s="16"/>
      <c r="Y1479" s="20"/>
      <c r="Z1479" s="20"/>
      <c r="AA1479" s="20"/>
      <c r="AB1479" s="20"/>
      <c r="AC1479" s="20"/>
      <c r="AD1479" s="20"/>
    </row>
    <row r="1480" spans="3:30" s="1" customFormat="1">
      <c r="C1480" s="16"/>
      <c r="D1480" s="16"/>
      <c r="E1480" s="32"/>
      <c r="F1480" s="16"/>
      <c r="G1480" s="16"/>
      <c r="H1480" s="16"/>
      <c r="I1480" s="16"/>
      <c r="J1480" s="16"/>
      <c r="K1480" s="16"/>
      <c r="L1480" s="32"/>
      <c r="M1480" s="16"/>
      <c r="N1480" s="16"/>
      <c r="O1480" s="16"/>
      <c r="P1480" s="16"/>
      <c r="Y1480" s="20"/>
      <c r="Z1480" s="20"/>
      <c r="AA1480" s="20"/>
      <c r="AB1480" s="20"/>
      <c r="AC1480" s="20"/>
      <c r="AD1480" s="20"/>
    </row>
    <row r="1481" spans="3:30" s="1" customFormat="1">
      <c r="C1481" s="16"/>
      <c r="D1481" s="16"/>
      <c r="E1481" s="32"/>
      <c r="F1481" s="16"/>
      <c r="G1481" s="16"/>
      <c r="H1481" s="16"/>
      <c r="I1481" s="16"/>
      <c r="J1481" s="16"/>
      <c r="K1481" s="16"/>
      <c r="L1481" s="32"/>
      <c r="M1481" s="16"/>
      <c r="N1481" s="16"/>
      <c r="O1481" s="16"/>
      <c r="P1481" s="16"/>
      <c r="Y1481" s="20"/>
      <c r="Z1481" s="20"/>
      <c r="AA1481" s="20"/>
      <c r="AB1481" s="20"/>
      <c r="AC1481" s="20"/>
      <c r="AD1481" s="20"/>
    </row>
    <row r="1482" spans="3:30" s="1" customFormat="1">
      <c r="C1482" s="16"/>
      <c r="D1482" s="16"/>
      <c r="E1482" s="32"/>
      <c r="F1482" s="16"/>
      <c r="G1482" s="16"/>
      <c r="H1482" s="16"/>
      <c r="I1482" s="16"/>
      <c r="J1482" s="16"/>
      <c r="K1482" s="16"/>
      <c r="L1482" s="32"/>
      <c r="M1482" s="16"/>
      <c r="N1482" s="16"/>
      <c r="O1482" s="16"/>
      <c r="P1482" s="16"/>
      <c r="Y1482" s="20"/>
      <c r="Z1482" s="20"/>
      <c r="AA1482" s="20"/>
      <c r="AB1482" s="20"/>
      <c r="AC1482" s="20"/>
      <c r="AD1482" s="20"/>
    </row>
    <row r="1483" spans="3:30" s="1" customFormat="1">
      <c r="C1483" s="16"/>
      <c r="D1483" s="16"/>
      <c r="E1483" s="32"/>
      <c r="F1483" s="16"/>
      <c r="G1483" s="16"/>
      <c r="H1483" s="16"/>
      <c r="I1483" s="16"/>
      <c r="J1483" s="16"/>
      <c r="K1483" s="16"/>
      <c r="L1483" s="32"/>
      <c r="M1483" s="16"/>
      <c r="N1483" s="16"/>
      <c r="O1483" s="16"/>
      <c r="P1483" s="16"/>
      <c r="Y1483" s="20"/>
      <c r="Z1483" s="20"/>
      <c r="AA1483" s="20"/>
      <c r="AB1483" s="20"/>
      <c r="AC1483" s="20"/>
      <c r="AD1483" s="20"/>
    </row>
    <row r="1484" spans="3:30" s="1" customFormat="1">
      <c r="C1484" s="16"/>
      <c r="D1484" s="16"/>
      <c r="E1484" s="32"/>
      <c r="F1484" s="16"/>
      <c r="G1484" s="16"/>
      <c r="H1484" s="16"/>
      <c r="I1484" s="16"/>
      <c r="J1484" s="16"/>
      <c r="K1484" s="16"/>
      <c r="L1484" s="32"/>
      <c r="M1484" s="16"/>
      <c r="N1484" s="16"/>
      <c r="O1484" s="16"/>
      <c r="P1484" s="16"/>
      <c r="Y1484" s="20"/>
      <c r="Z1484" s="20"/>
      <c r="AA1484" s="20"/>
      <c r="AB1484" s="20"/>
      <c r="AC1484" s="20"/>
      <c r="AD1484" s="20"/>
    </row>
    <row r="1485" spans="3:30" s="1" customFormat="1">
      <c r="C1485" s="16"/>
      <c r="D1485" s="16"/>
      <c r="E1485" s="32"/>
      <c r="F1485" s="16"/>
      <c r="G1485" s="16"/>
      <c r="H1485" s="16"/>
      <c r="I1485" s="16"/>
      <c r="J1485" s="16"/>
      <c r="K1485" s="16"/>
      <c r="L1485" s="32"/>
      <c r="M1485" s="16"/>
      <c r="N1485" s="16"/>
      <c r="O1485" s="16"/>
      <c r="P1485" s="16"/>
      <c r="Y1485" s="20"/>
      <c r="Z1485" s="20"/>
      <c r="AA1485" s="20"/>
      <c r="AB1485" s="20"/>
      <c r="AC1485" s="20"/>
      <c r="AD1485" s="20"/>
    </row>
    <row r="1486" spans="3:30" s="1" customFormat="1">
      <c r="C1486" s="16"/>
      <c r="D1486" s="16"/>
      <c r="E1486" s="32"/>
      <c r="F1486" s="16"/>
      <c r="G1486" s="16"/>
      <c r="H1486" s="16"/>
      <c r="I1486" s="16"/>
      <c r="J1486" s="16"/>
      <c r="K1486" s="16"/>
      <c r="L1486" s="32"/>
      <c r="M1486" s="16"/>
      <c r="N1486" s="16"/>
      <c r="O1486" s="16"/>
      <c r="P1486" s="16"/>
      <c r="Y1486" s="20"/>
      <c r="Z1486" s="20"/>
      <c r="AA1486" s="20"/>
      <c r="AB1486" s="20"/>
      <c r="AC1486" s="20"/>
      <c r="AD1486" s="20"/>
    </row>
    <row r="1487" spans="3:30" s="1" customFormat="1">
      <c r="C1487" s="16"/>
      <c r="D1487" s="16"/>
      <c r="E1487" s="32"/>
      <c r="F1487" s="16"/>
      <c r="G1487" s="16"/>
      <c r="H1487" s="16"/>
      <c r="I1487" s="16"/>
      <c r="J1487" s="16"/>
      <c r="K1487" s="16"/>
      <c r="L1487" s="32"/>
      <c r="M1487" s="16"/>
      <c r="N1487" s="16"/>
      <c r="O1487" s="16"/>
      <c r="P1487" s="16"/>
      <c r="Y1487" s="20"/>
      <c r="Z1487" s="20"/>
      <c r="AA1487" s="20"/>
      <c r="AB1487" s="20"/>
      <c r="AC1487" s="20"/>
      <c r="AD1487" s="20"/>
    </row>
    <row r="1488" spans="3:30" s="1" customFormat="1">
      <c r="C1488" s="16"/>
      <c r="D1488" s="16"/>
      <c r="E1488" s="32"/>
      <c r="F1488" s="16"/>
      <c r="G1488" s="16"/>
      <c r="H1488" s="16"/>
      <c r="I1488" s="16"/>
      <c r="J1488" s="16"/>
      <c r="K1488" s="16"/>
      <c r="L1488" s="32"/>
      <c r="M1488" s="16"/>
      <c r="N1488" s="16"/>
      <c r="O1488" s="16"/>
      <c r="P1488" s="16"/>
      <c r="Y1488" s="20"/>
      <c r="Z1488" s="20"/>
      <c r="AA1488" s="20"/>
      <c r="AB1488" s="20"/>
      <c r="AC1488" s="20"/>
      <c r="AD1488" s="20"/>
    </row>
    <row r="1489" spans="3:30" s="1" customFormat="1">
      <c r="C1489" s="16"/>
      <c r="D1489" s="16"/>
      <c r="E1489" s="32"/>
      <c r="F1489" s="16"/>
      <c r="G1489" s="16"/>
      <c r="H1489" s="16"/>
      <c r="I1489" s="16"/>
      <c r="J1489" s="16"/>
      <c r="K1489" s="16"/>
      <c r="L1489" s="32"/>
      <c r="M1489" s="16"/>
      <c r="N1489" s="16"/>
      <c r="O1489" s="16"/>
      <c r="P1489" s="16"/>
      <c r="Y1489" s="20"/>
      <c r="Z1489" s="20"/>
      <c r="AA1489" s="20"/>
      <c r="AB1489" s="20"/>
      <c r="AC1489" s="20"/>
      <c r="AD1489" s="20"/>
    </row>
    <row r="1490" spans="3:30" s="1" customFormat="1">
      <c r="C1490" s="16"/>
      <c r="D1490" s="16"/>
      <c r="E1490" s="32"/>
      <c r="F1490" s="16"/>
      <c r="G1490" s="16"/>
      <c r="H1490" s="16"/>
      <c r="I1490" s="16"/>
      <c r="J1490" s="16"/>
      <c r="K1490" s="16"/>
      <c r="L1490" s="32"/>
      <c r="M1490" s="16"/>
      <c r="N1490" s="16"/>
      <c r="O1490" s="16"/>
      <c r="P1490" s="16"/>
      <c r="Y1490" s="20"/>
      <c r="Z1490" s="20"/>
      <c r="AA1490" s="20"/>
      <c r="AB1490" s="20"/>
      <c r="AC1490" s="20"/>
      <c r="AD1490" s="20"/>
    </row>
    <row r="1491" spans="3:30" s="1" customFormat="1">
      <c r="C1491" s="16"/>
      <c r="D1491" s="16"/>
      <c r="E1491" s="32"/>
      <c r="F1491" s="16"/>
      <c r="G1491" s="16"/>
      <c r="H1491" s="16"/>
      <c r="I1491" s="16"/>
      <c r="J1491" s="16"/>
      <c r="K1491" s="16"/>
      <c r="L1491" s="32"/>
      <c r="M1491" s="16"/>
      <c r="N1491" s="16"/>
      <c r="O1491" s="16"/>
      <c r="P1491" s="16"/>
      <c r="Y1491" s="20"/>
      <c r="Z1491" s="20"/>
      <c r="AA1491" s="20"/>
      <c r="AB1491" s="20"/>
      <c r="AC1491" s="20"/>
      <c r="AD1491" s="20"/>
    </row>
    <row r="1492" spans="3:30" s="1" customFormat="1">
      <c r="C1492" s="16"/>
      <c r="D1492" s="16"/>
      <c r="E1492" s="32"/>
      <c r="F1492" s="16"/>
      <c r="G1492" s="16"/>
      <c r="H1492" s="16"/>
      <c r="I1492" s="16"/>
      <c r="J1492" s="16"/>
      <c r="K1492" s="16"/>
      <c r="L1492" s="32"/>
      <c r="M1492" s="16"/>
      <c r="N1492" s="16"/>
      <c r="O1492" s="16"/>
      <c r="P1492" s="16"/>
      <c r="Y1492" s="20"/>
      <c r="Z1492" s="20"/>
      <c r="AA1492" s="20"/>
      <c r="AB1492" s="20"/>
      <c r="AC1492" s="20"/>
      <c r="AD1492" s="20"/>
    </row>
    <row r="1493" spans="3:30" s="1" customFormat="1">
      <c r="C1493" s="16"/>
      <c r="D1493" s="16"/>
      <c r="E1493" s="32"/>
      <c r="F1493" s="16"/>
      <c r="G1493" s="16"/>
      <c r="H1493" s="16"/>
      <c r="I1493" s="16"/>
      <c r="J1493" s="16"/>
      <c r="K1493" s="16"/>
      <c r="L1493" s="32"/>
      <c r="M1493" s="16"/>
      <c r="N1493" s="16"/>
      <c r="O1493" s="16"/>
      <c r="P1493" s="16"/>
      <c r="Y1493" s="20"/>
      <c r="Z1493" s="20"/>
      <c r="AA1493" s="20"/>
      <c r="AB1493" s="20"/>
      <c r="AC1493" s="20"/>
      <c r="AD1493" s="20"/>
    </row>
    <row r="1494" spans="3:30" s="1" customFormat="1">
      <c r="C1494" s="16"/>
      <c r="D1494" s="16"/>
      <c r="E1494" s="32"/>
      <c r="F1494" s="16"/>
      <c r="G1494" s="16"/>
      <c r="H1494" s="16"/>
      <c r="I1494" s="16"/>
      <c r="J1494" s="16"/>
      <c r="K1494" s="16"/>
      <c r="L1494" s="32"/>
      <c r="M1494" s="16"/>
      <c r="N1494" s="16"/>
      <c r="O1494" s="16"/>
      <c r="P1494" s="16"/>
      <c r="Y1494" s="20"/>
      <c r="Z1494" s="20"/>
      <c r="AA1494" s="20"/>
      <c r="AB1494" s="20"/>
      <c r="AC1494" s="20"/>
      <c r="AD1494" s="20"/>
    </row>
    <row r="1495" spans="3:30" s="1" customFormat="1">
      <c r="C1495" s="16"/>
      <c r="D1495" s="16"/>
      <c r="E1495" s="32"/>
      <c r="F1495" s="16"/>
      <c r="G1495" s="16"/>
      <c r="H1495" s="16"/>
      <c r="I1495" s="16"/>
      <c r="J1495" s="16"/>
      <c r="K1495" s="16"/>
      <c r="L1495" s="32"/>
      <c r="M1495" s="16"/>
      <c r="N1495" s="16"/>
      <c r="O1495" s="16"/>
      <c r="P1495" s="16"/>
      <c r="Y1495" s="20"/>
      <c r="Z1495" s="20"/>
      <c r="AA1495" s="20"/>
      <c r="AB1495" s="20"/>
      <c r="AC1495" s="20"/>
      <c r="AD1495" s="20"/>
    </row>
    <row r="1496" spans="3:30" s="1" customFormat="1">
      <c r="C1496" s="16"/>
      <c r="D1496" s="16"/>
      <c r="E1496" s="32"/>
      <c r="F1496" s="16"/>
      <c r="G1496" s="16"/>
      <c r="H1496" s="16"/>
      <c r="I1496" s="16"/>
      <c r="J1496" s="16"/>
      <c r="K1496" s="16"/>
      <c r="L1496" s="32"/>
      <c r="M1496" s="16"/>
      <c r="N1496" s="16"/>
      <c r="O1496" s="16"/>
      <c r="P1496" s="16"/>
      <c r="Y1496" s="20"/>
      <c r="Z1496" s="20"/>
      <c r="AA1496" s="20"/>
      <c r="AB1496" s="20"/>
      <c r="AC1496" s="20"/>
      <c r="AD1496" s="20"/>
    </row>
    <row r="1497" spans="3:30" s="1" customFormat="1">
      <c r="C1497" s="16"/>
      <c r="D1497" s="16"/>
      <c r="E1497" s="32"/>
      <c r="F1497" s="16"/>
      <c r="G1497" s="16"/>
      <c r="H1497" s="16"/>
      <c r="I1497" s="16"/>
      <c r="J1497" s="16"/>
      <c r="K1497" s="16"/>
      <c r="L1497" s="32"/>
      <c r="M1497" s="16"/>
      <c r="N1497" s="16"/>
      <c r="O1497" s="16"/>
      <c r="P1497" s="16"/>
      <c r="Y1497" s="20"/>
      <c r="Z1497" s="20"/>
      <c r="AA1497" s="20"/>
      <c r="AB1497" s="20"/>
      <c r="AC1497" s="20"/>
      <c r="AD1497" s="20"/>
    </row>
    <row r="1498" spans="3:30" s="1" customFormat="1">
      <c r="C1498" s="16"/>
      <c r="D1498" s="16"/>
      <c r="E1498" s="32"/>
      <c r="F1498" s="16"/>
      <c r="G1498" s="16"/>
      <c r="H1498" s="16"/>
      <c r="I1498" s="16"/>
      <c r="J1498" s="16"/>
      <c r="K1498" s="16"/>
      <c r="L1498" s="32"/>
      <c r="M1498" s="16"/>
      <c r="N1498" s="16"/>
      <c r="O1498" s="16"/>
      <c r="P1498" s="16"/>
      <c r="Y1498" s="20"/>
      <c r="Z1498" s="20"/>
      <c r="AA1498" s="20"/>
      <c r="AB1498" s="20"/>
      <c r="AC1498" s="20"/>
      <c r="AD1498" s="20"/>
    </row>
    <row r="1499" spans="3:30" s="1" customFormat="1">
      <c r="C1499" s="16"/>
      <c r="D1499" s="16"/>
      <c r="E1499" s="32"/>
      <c r="F1499" s="16"/>
      <c r="G1499" s="16"/>
      <c r="H1499" s="16"/>
      <c r="I1499" s="16"/>
      <c r="J1499" s="16"/>
      <c r="K1499" s="16"/>
      <c r="L1499" s="32"/>
      <c r="M1499" s="16"/>
      <c r="N1499" s="16"/>
      <c r="O1499" s="16"/>
      <c r="P1499" s="16"/>
      <c r="Y1499" s="20"/>
      <c r="Z1499" s="20"/>
      <c r="AA1499" s="20"/>
      <c r="AB1499" s="20"/>
      <c r="AC1499" s="20"/>
      <c r="AD1499" s="20"/>
    </row>
    <row r="1500" spans="3:30" s="1" customFormat="1">
      <c r="C1500" s="16"/>
      <c r="D1500" s="16"/>
      <c r="E1500" s="32"/>
      <c r="F1500" s="16"/>
      <c r="G1500" s="16"/>
      <c r="H1500" s="16"/>
      <c r="I1500" s="16"/>
      <c r="J1500" s="16"/>
      <c r="K1500" s="16"/>
      <c r="L1500" s="32"/>
      <c r="M1500" s="16"/>
      <c r="N1500" s="16"/>
      <c r="O1500" s="16"/>
      <c r="P1500" s="16"/>
      <c r="Y1500" s="20"/>
      <c r="Z1500" s="20"/>
      <c r="AA1500" s="20"/>
      <c r="AB1500" s="20"/>
      <c r="AC1500" s="20"/>
      <c r="AD1500" s="20"/>
    </row>
    <row r="1501" spans="3:30" s="1" customFormat="1">
      <c r="C1501" s="16"/>
      <c r="D1501" s="16"/>
      <c r="E1501" s="32"/>
      <c r="F1501" s="16"/>
      <c r="G1501" s="16"/>
      <c r="H1501" s="16"/>
      <c r="I1501" s="16"/>
      <c r="J1501" s="16"/>
      <c r="K1501" s="16"/>
      <c r="L1501" s="32"/>
      <c r="M1501" s="16"/>
      <c r="N1501" s="16"/>
      <c r="O1501" s="16"/>
      <c r="P1501" s="16"/>
      <c r="Y1501" s="20"/>
      <c r="Z1501" s="20"/>
      <c r="AA1501" s="20"/>
      <c r="AB1501" s="20"/>
      <c r="AC1501" s="20"/>
      <c r="AD1501" s="20"/>
    </row>
    <row r="1502" spans="3:30" s="1" customFormat="1">
      <c r="C1502" s="16"/>
      <c r="D1502" s="16"/>
      <c r="E1502" s="32"/>
      <c r="F1502" s="16"/>
      <c r="G1502" s="16"/>
      <c r="H1502" s="16"/>
      <c r="I1502" s="16"/>
      <c r="J1502" s="16"/>
      <c r="K1502" s="16"/>
      <c r="L1502" s="32"/>
      <c r="M1502" s="16"/>
      <c r="N1502" s="16"/>
      <c r="O1502" s="16"/>
      <c r="P1502" s="16"/>
      <c r="Y1502" s="20"/>
      <c r="Z1502" s="20"/>
      <c r="AA1502" s="20"/>
      <c r="AB1502" s="20"/>
      <c r="AC1502" s="20"/>
      <c r="AD1502" s="20"/>
    </row>
    <row r="1503" spans="3:30" s="1" customFormat="1">
      <c r="C1503" s="16"/>
      <c r="D1503" s="16"/>
      <c r="E1503" s="32"/>
      <c r="F1503" s="16"/>
      <c r="G1503" s="16"/>
      <c r="H1503" s="16"/>
      <c r="I1503" s="16"/>
      <c r="J1503" s="16"/>
      <c r="K1503" s="16"/>
      <c r="L1503" s="32"/>
      <c r="M1503" s="16"/>
      <c r="N1503" s="16"/>
      <c r="O1503" s="16"/>
      <c r="P1503" s="16"/>
      <c r="Y1503" s="20"/>
      <c r="Z1503" s="20"/>
      <c r="AA1503" s="20"/>
      <c r="AB1503" s="20"/>
      <c r="AC1503" s="20"/>
      <c r="AD1503" s="20"/>
    </row>
    <row r="1504" spans="3:30" s="1" customFormat="1">
      <c r="C1504" s="16"/>
      <c r="D1504" s="16"/>
      <c r="E1504" s="32"/>
      <c r="F1504" s="16"/>
      <c r="G1504" s="16"/>
      <c r="H1504" s="16"/>
      <c r="I1504" s="16"/>
      <c r="J1504" s="16"/>
      <c r="K1504" s="16"/>
      <c r="L1504" s="32"/>
      <c r="M1504" s="16"/>
      <c r="N1504" s="16"/>
      <c r="O1504" s="16"/>
      <c r="P1504" s="16"/>
      <c r="Y1504" s="20"/>
      <c r="Z1504" s="20"/>
      <c r="AA1504" s="20"/>
      <c r="AB1504" s="20"/>
      <c r="AC1504" s="20"/>
      <c r="AD1504" s="20"/>
    </row>
    <row r="1505" spans="3:30" s="1" customFormat="1">
      <c r="C1505" s="16"/>
      <c r="D1505" s="16"/>
      <c r="E1505" s="32"/>
      <c r="F1505" s="16"/>
      <c r="G1505" s="16"/>
      <c r="H1505" s="16"/>
      <c r="I1505" s="16"/>
      <c r="J1505" s="16"/>
      <c r="K1505" s="16"/>
      <c r="L1505" s="32"/>
      <c r="M1505" s="16"/>
      <c r="N1505" s="16"/>
      <c r="O1505" s="16"/>
      <c r="P1505" s="16"/>
      <c r="Y1505" s="20"/>
      <c r="Z1505" s="20"/>
      <c r="AA1505" s="20"/>
      <c r="AB1505" s="20"/>
      <c r="AC1505" s="20"/>
      <c r="AD1505" s="20"/>
    </row>
    <row r="1506" spans="3:30" s="1" customFormat="1">
      <c r="C1506" s="16"/>
      <c r="D1506" s="16"/>
      <c r="E1506" s="32"/>
      <c r="F1506" s="16"/>
      <c r="G1506" s="16"/>
      <c r="H1506" s="16"/>
      <c r="I1506" s="16"/>
      <c r="J1506" s="16"/>
      <c r="K1506" s="16"/>
      <c r="L1506" s="32"/>
      <c r="M1506" s="16"/>
      <c r="N1506" s="16"/>
      <c r="O1506" s="16"/>
      <c r="P1506" s="16"/>
      <c r="Y1506" s="20"/>
      <c r="Z1506" s="20"/>
      <c r="AA1506" s="20"/>
      <c r="AB1506" s="20"/>
      <c r="AC1506" s="20"/>
      <c r="AD1506" s="20"/>
    </row>
    <row r="1507" spans="3:30" s="1" customFormat="1">
      <c r="C1507" s="16"/>
      <c r="D1507" s="16"/>
      <c r="E1507" s="32"/>
      <c r="F1507" s="16"/>
      <c r="G1507" s="16"/>
      <c r="H1507" s="16"/>
      <c r="I1507" s="16"/>
      <c r="J1507" s="16"/>
      <c r="K1507" s="16"/>
      <c r="L1507" s="32"/>
      <c r="M1507" s="16"/>
      <c r="N1507" s="16"/>
      <c r="O1507" s="16"/>
      <c r="P1507" s="16"/>
      <c r="Y1507" s="20"/>
      <c r="Z1507" s="20"/>
      <c r="AA1507" s="20"/>
      <c r="AB1507" s="20"/>
      <c r="AC1507" s="20"/>
      <c r="AD1507" s="20"/>
    </row>
    <row r="1508" spans="3:30" s="1" customFormat="1">
      <c r="C1508" s="16"/>
      <c r="D1508" s="16"/>
      <c r="E1508" s="32"/>
      <c r="F1508" s="16"/>
      <c r="G1508" s="16"/>
      <c r="H1508" s="16"/>
      <c r="I1508" s="16"/>
      <c r="J1508" s="16"/>
      <c r="K1508" s="16"/>
      <c r="L1508" s="32"/>
      <c r="M1508" s="16"/>
      <c r="N1508" s="16"/>
      <c r="O1508" s="16"/>
      <c r="P1508" s="16"/>
      <c r="Y1508" s="20"/>
      <c r="Z1508" s="20"/>
      <c r="AA1508" s="20"/>
      <c r="AB1508" s="20"/>
      <c r="AC1508" s="20"/>
      <c r="AD1508" s="20"/>
    </row>
    <row r="1509" spans="3:30" s="1" customFormat="1">
      <c r="C1509" s="16"/>
      <c r="D1509" s="16"/>
      <c r="E1509" s="32"/>
      <c r="F1509" s="16"/>
      <c r="G1509" s="16"/>
      <c r="H1509" s="16"/>
      <c r="I1509" s="16"/>
      <c r="J1509" s="16"/>
      <c r="K1509" s="16"/>
      <c r="L1509" s="32"/>
      <c r="M1509" s="16"/>
      <c r="N1509" s="16"/>
      <c r="O1509" s="16"/>
      <c r="P1509" s="16"/>
      <c r="Y1509" s="20"/>
      <c r="Z1509" s="20"/>
      <c r="AA1509" s="20"/>
      <c r="AB1509" s="20"/>
      <c r="AC1509" s="20"/>
      <c r="AD1509" s="20"/>
    </row>
    <row r="1510" spans="3:30" s="1" customFormat="1">
      <c r="C1510" s="16"/>
      <c r="D1510" s="16"/>
      <c r="E1510" s="32"/>
      <c r="F1510" s="16"/>
      <c r="G1510" s="16"/>
      <c r="H1510" s="16"/>
      <c r="I1510" s="16"/>
      <c r="J1510" s="16"/>
      <c r="K1510" s="16"/>
      <c r="L1510" s="32"/>
      <c r="M1510" s="16"/>
      <c r="N1510" s="16"/>
      <c r="O1510" s="16"/>
      <c r="P1510" s="16"/>
      <c r="Y1510" s="20"/>
      <c r="Z1510" s="20"/>
      <c r="AA1510" s="20"/>
      <c r="AB1510" s="20"/>
      <c r="AC1510" s="20"/>
      <c r="AD1510" s="20"/>
    </row>
    <row r="1511" spans="3:30" s="1" customFormat="1">
      <c r="C1511" s="16"/>
      <c r="D1511" s="16"/>
      <c r="E1511" s="32"/>
      <c r="F1511" s="16"/>
      <c r="G1511" s="16"/>
      <c r="H1511" s="16"/>
      <c r="I1511" s="16"/>
      <c r="J1511" s="16"/>
      <c r="K1511" s="16"/>
      <c r="L1511" s="32"/>
      <c r="M1511" s="16"/>
      <c r="N1511" s="16"/>
      <c r="O1511" s="16"/>
      <c r="P1511" s="16"/>
      <c r="Y1511" s="20"/>
      <c r="Z1511" s="20"/>
      <c r="AA1511" s="20"/>
      <c r="AB1511" s="20"/>
      <c r="AC1511" s="20"/>
      <c r="AD1511" s="20"/>
    </row>
    <row r="1512" spans="3:30" s="1" customFormat="1">
      <c r="C1512" s="16"/>
      <c r="D1512" s="16"/>
      <c r="E1512" s="32"/>
      <c r="F1512" s="16"/>
      <c r="G1512" s="16"/>
      <c r="H1512" s="16"/>
      <c r="I1512" s="16"/>
      <c r="J1512" s="16"/>
      <c r="K1512" s="16"/>
      <c r="L1512" s="32"/>
      <c r="M1512" s="16"/>
      <c r="N1512" s="16"/>
      <c r="O1512" s="16"/>
      <c r="P1512" s="16"/>
      <c r="Y1512" s="20"/>
      <c r="Z1512" s="20"/>
      <c r="AA1512" s="20"/>
      <c r="AB1512" s="20"/>
      <c r="AC1512" s="20"/>
      <c r="AD1512" s="20"/>
    </row>
    <row r="1513" spans="3:30" s="1" customFormat="1">
      <c r="C1513" s="16"/>
      <c r="D1513" s="16"/>
      <c r="E1513" s="32"/>
      <c r="F1513" s="16"/>
      <c r="G1513" s="16"/>
      <c r="H1513" s="16"/>
      <c r="I1513" s="16"/>
      <c r="J1513" s="16"/>
      <c r="K1513" s="16"/>
      <c r="L1513" s="32"/>
      <c r="M1513" s="16"/>
      <c r="N1513" s="16"/>
      <c r="O1513" s="16"/>
      <c r="P1513" s="16"/>
      <c r="Y1513" s="20"/>
      <c r="Z1513" s="20"/>
      <c r="AA1513" s="20"/>
      <c r="AB1513" s="20"/>
      <c r="AC1513" s="20"/>
      <c r="AD1513" s="20"/>
    </row>
    <row r="1514" spans="3:30" s="1" customFormat="1">
      <c r="C1514" s="16"/>
      <c r="D1514" s="16"/>
      <c r="E1514" s="32"/>
      <c r="F1514" s="16"/>
      <c r="G1514" s="16"/>
      <c r="H1514" s="16"/>
      <c r="I1514" s="16"/>
      <c r="J1514" s="16"/>
      <c r="K1514" s="16"/>
      <c r="L1514" s="32"/>
      <c r="M1514" s="16"/>
      <c r="N1514" s="16"/>
      <c r="O1514" s="16"/>
      <c r="P1514" s="16"/>
      <c r="Y1514" s="20"/>
      <c r="Z1514" s="20"/>
      <c r="AA1514" s="20"/>
      <c r="AB1514" s="20"/>
      <c r="AC1514" s="20"/>
      <c r="AD1514" s="20"/>
    </row>
    <row r="1515" spans="3:30" s="1" customFormat="1">
      <c r="C1515" s="16"/>
      <c r="D1515" s="16"/>
      <c r="E1515" s="32"/>
      <c r="F1515" s="16"/>
      <c r="G1515" s="16"/>
      <c r="H1515" s="16"/>
      <c r="I1515" s="16"/>
      <c r="J1515" s="16"/>
      <c r="K1515" s="16"/>
      <c r="L1515" s="32"/>
      <c r="M1515" s="16"/>
      <c r="N1515" s="16"/>
      <c r="O1515" s="16"/>
      <c r="P1515" s="16"/>
      <c r="Y1515" s="20"/>
      <c r="Z1515" s="20"/>
      <c r="AA1515" s="20"/>
      <c r="AB1515" s="20"/>
      <c r="AC1515" s="20"/>
      <c r="AD1515" s="20"/>
    </row>
    <row r="1516" spans="3:30" s="1" customFormat="1">
      <c r="C1516" s="16"/>
      <c r="D1516" s="16"/>
      <c r="E1516" s="32"/>
      <c r="F1516" s="16"/>
      <c r="G1516" s="16"/>
      <c r="H1516" s="16"/>
      <c r="I1516" s="16"/>
      <c r="J1516" s="16"/>
      <c r="K1516" s="16"/>
      <c r="L1516" s="32"/>
      <c r="M1516" s="16"/>
      <c r="N1516" s="16"/>
      <c r="O1516" s="16"/>
      <c r="P1516" s="16"/>
      <c r="Y1516" s="20"/>
      <c r="Z1516" s="20"/>
      <c r="AA1516" s="20"/>
      <c r="AB1516" s="20"/>
      <c r="AC1516" s="20"/>
      <c r="AD1516" s="20"/>
    </row>
    <row r="1517" spans="3:30" s="1" customFormat="1">
      <c r="C1517" s="16"/>
      <c r="D1517" s="16"/>
      <c r="E1517" s="32"/>
      <c r="F1517" s="16"/>
      <c r="G1517" s="16"/>
      <c r="H1517" s="16"/>
      <c r="I1517" s="16"/>
      <c r="J1517" s="16"/>
      <c r="K1517" s="16"/>
      <c r="L1517" s="32"/>
      <c r="M1517" s="16"/>
      <c r="N1517" s="16"/>
      <c r="O1517" s="16"/>
      <c r="P1517" s="16"/>
      <c r="Y1517" s="20"/>
      <c r="Z1517" s="20"/>
      <c r="AA1517" s="20"/>
      <c r="AB1517" s="20"/>
      <c r="AC1517" s="20"/>
      <c r="AD1517" s="20"/>
    </row>
    <row r="1518" spans="3:30" s="1" customFormat="1">
      <c r="C1518" s="16"/>
      <c r="D1518" s="16"/>
      <c r="E1518" s="32"/>
      <c r="F1518" s="16"/>
      <c r="G1518" s="16"/>
      <c r="H1518" s="16"/>
      <c r="I1518" s="16"/>
      <c r="J1518" s="16"/>
      <c r="K1518" s="16"/>
      <c r="L1518" s="32"/>
      <c r="M1518" s="16"/>
      <c r="N1518" s="16"/>
      <c r="O1518" s="16"/>
      <c r="P1518" s="16"/>
      <c r="Y1518" s="20"/>
      <c r="Z1518" s="20"/>
      <c r="AA1518" s="20"/>
      <c r="AB1518" s="20"/>
      <c r="AC1518" s="20"/>
      <c r="AD1518" s="20"/>
    </row>
    <row r="1519" spans="3:30" s="1" customFormat="1">
      <c r="C1519" s="16"/>
      <c r="D1519" s="16"/>
      <c r="E1519" s="32"/>
      <c r="F1519" s="16"/>
      <c r="G1519" s="16"/>
      <c r="H1519" s="16"/>
      <c r="I1519" s="16"/>
      <c r="J1519" s="16"/>
      <c r="K1519" s="16"/>
      <c r="L1519" s="32"/>
      <c r="M1519" s="16"/>
      <c r="N1519" s="16"/>
      <c r="O1519" s="16"/>
      <c r="P1519" s="16"/>
      <c r="Y1519" s="20"/>
      <c r="Z1519" s="20"/>
      <c r="AA1519" s="20"/>
      <c r="AB1519" s="20"/>
      <c r="AC1519" s="20"/>
      <c r="AD1519" s="20"/>
    </row>
    <row r="1520" spans="3:30" s="1" customFormat="1">
      <c r="C1520" s="16"/>
      <c r="D1520" s="16"/>
      <c r="E1520" s="32"/>
      <c r="F1520" s="16"/>
      <c r="G1520" s="16"/>
      <c r="H1520" s="16"/>
      <c r="I1520" s="16"/>
      <c r="J1520" s="16"/>
      <c r="K1520" s="16"/>
      <c r="L1520" s="32"/>
      <c r="M1520" s="16"/>
      <c r="N1520" s="16"/>
      <c r="O1520" s="16"/>
      <c r="P1520" s="16"/>
      <c r="Y1520" s="20"/>
      <c r="Z1520" s="20"/>
      <c r="AA1520" s="20"/>
      <c r="AB1520" s="20"/>
      <c r="AC1520" s="20"/>
      <c r="AD1520" s="20"/>
    </row>
    <row r="1521" spans="3:30" s="1" customFormat="1">
      <c r="C1521" s="16"/>
      <c r="D1521" s="16"/>
      <c r="E1521" s="32"/>
      <c r="F1521" s="16"/>
      <c r="G1521" s="16"/>
      <c r="H1521" s="16"/>
      <c r="I1521" s="16"/>
      <c r="J1521" s="16"/>
      <c r="K1521" s="16"/>
      <c r="L1521" s="32"/>
      <c r="M1521" s="16"/>
      <c r="N1521" s="16"/>
      <c r="O1521" s="16"/>
      <c r="P1521" s="16"/>
      <c r="Y1521" s="20"/>
      <c r="Z1521" s="20"/>
      <c r="AA1521" s="20"/>
      <c r="AB1521" s="20"/>
      <c r="AC1521" s="20"/>
      <c r="AD1521" s="20"/>
    </row>
    <row r="1522" spans="3:30" s="1" customFormat="1">
      <c r="C1522" s="16"/>
      <c r="D1522" s="16"/>
      <c r="E1522" s="32"/>
      <c r="F1522" s="16"/>
      <c r="G1522" s="16"/>
      <c r="H1522" s="16"/>
      <c r="I1522" s="16"/>
      <c r="J1522" s="16"/>
      <c r="K1522" s="16"/>
      <c r="L1522" s="32"/>
      <c r="M1522" s="16"/>
      <c r="N1522" s="16"/>
      <c r="O1522" s="16"/>
      <c r="P1522" s="16"/>
      <c r="Y1522" s="20"/>
      <c r="Z1522" s="20"/>
      <c r="AA1522" s="20"/>
      <c r="AB1522" s="20"/>
      <c r="AC1522" s="20"/>
      <c r="AD1522" s="20"/>
    </row>
    <row r="1523" spans="3:30" s="1" customFormat="1">
      <c r="C1523" s="16"/>
      <c r="D1523" s="16"/>
      <c r="E1523" s="32"/>
      <c r="F1523" s="16"/>
      <c r="G1523" s="16"/>
      <c r="H1523" s="16"/>
      <c r="I1523" s="16"/>
      <c r="J1523" s="16"/>
      <c r="K1523" s="16"/>
      <c r="L1523" s="32"/>
      <c r="M1523" s="16"/>
      <c r="N1523" s="16"/>
      <c r="O1523" s="16"/>
      <c r="P1523" s="16"/>
      <c r="Y1523" s="20"/>
      <c r="Z1523" s="20"/>
      <c r="AA1523" s="20"/>
      <c r="AB1523" s="20"/>
      <c r="AC1523" s="20"/>
      <c r="AD1523" s="20"/>
    </row>
    <row r="1524" spans="3:30" s="1" customFormat="1">
      <c r="C1524" s="16"/>
      <c r="D1524" s="16"/>
      <c r="E1524" s="32"/>
      <c r="F1524" s="16"/>
      <c r="G1524" s="16"/>
      <c r="H1524" s="16"/>
      <c r="I1524" s="16"/>
      <c r="J1524" s="16"/>
      <c r="K1524" s="16"/>
      <c r="L1524" s="32"/>
      <c r="M1524" s="16"/>
      <c r="N1524" s="16"/>
      <c r="O1524" s="16"/>
      <c r="P1524" s="16"/>
      <c r="Y1524" s="20"/>
      <c r="Z1524" s="20"/>
      <c r="AA1524" s="20"/>
      <c r="AB1524" s="20"/>
      <c r="AC1524" s="20"/>
      <c r="AD1524" s="20"/>
    </row>
    <row r="1525" spans="3:30" s="1" customFormat="1">
      <c r="C1525" s="16"/>
      <c r="D1525" s="16"/>
      <c r="E1525" s="32"/>
      <c r="F1525" s="16"/>
      <c r="G1525" s="16"/>
      <c r="H1525" s="16"/>
      <c r="I1525" s="16"/>
      <c r="J1525" s="16"/>
      <c r="K1525" s="16"/>
      <c r="L1525" s="32"/>
      <c r="M1525" s="16"/>
      <c r="N1525" s="16"/>
      <c r="O1525" s="16"/>
      <c r="P1525" s="16"/>
      <c r="Y1525" s="20"/>
      <c r="Z1525" s="20"/>
      <c r="AA1525" s="20"/>
      <c r="AB1525" s="20"/>
      <c r="AC1525" s="20"/>
      <c r="AD1525" s="20"/>
    </row>
    <row r="1526" spans="3:30" s="1" customFormat="1">
      <c r="C1526" s="16"/>
      <c r="D1526" s="16"/>
      <c r="E1526" s="32"/>
      <c r="F1526" s="16"/>
      <c r="G1526" s="16"/>
      <c r="H1526" s="16"/>
      <c r="I1526" s="16"/>
      <c r="J1526" s="16"/>
      <c r="K1526" s="16"/>
      <c r="L1526" s="32"/>
      <c r="M1526" s="16"/>
      <c r="N1526" s="16"/>
      <c r="O1526" s="16"/>
      <c r="P1526" s="16"/>
      <c r="Y1526" s="20"/>
      <c r="Z1526" s="20"/>
      <c r="AA1526" s="20"/>
      <c r="AB1526" s="20"/>
      <c r="AC1526" s="20"/>
      <c r="AD1526" s="20"/>
    </row>
    <row r="1527" spans="3:30" s="1" customFormat="1">
      <c r="C1527" s="16"/>
      <c r="D1527" s="16"/>
      <c r="E1527" s="32"/>
      <c r="F1527" s="16"/>
      <c r="G1527" s="16"/>
      <c r="H1527" s="16"/>
      <c r="I1527" s="16"/>
      <c r="J1527" s="16"/>
      <c r="K1527" s="16"/>
      <c r="L1527" s="32"/>
      <c r="M1527" s="16"/>
      <c r="N1527" s="16"/>
      <c r="O1527" s="16"/>
      <c r="P1527" s="16"/>
      <c r="Y1527" s="20"/>
      <c r="Z1527" s="20"/>
      <c r="AA1527" s="20"/>
      <c r="AB1527" s="20"/>
      <c r="AC1527" s="20"/>
      <c r="AD1527" s="20"/>
    </row>
    <row r="1528" spans="3:30" s="1" customFormat="1">
      <c r="C1528" s="16"/>
      <c r="D1528" s="16"/>
      <c r="E1528" s="32"/>
      <c r="F1528" s="16"/>
      <c r="G1528" s="16"/>
      <c r="H1528" s="16"/>
      <c r="I1528" s="16"/>
      <c r="J1528" s="16"/>
      <c r="K1528" s="16"/>
      <c r="L1528" s="32"/>
      <c r="M1528" s="16"/>
      <c r="N1528" s="16"/>
      <c r="O1528" s="16"/>
      <c r="P1528" s="16"/>
      <c r="Y1528" s="20"/>
      <c r="Z1528" s="20"/>
      <c r="AA1528" s="20"/>
      <c r="AB1528" s="20"/>
      <c r="AC1528" s="20"/>
      <c r="AD1528" s="20"/>
    </row>
    <row r="1529" spans="3:30" s="1" customFormat="1">
      <c r="C1529" s="16"/>
      <c r="D1529" s="16"/>
      <c r="E1529" s="32"/>
      <c r="F1529" s="16"/>
      <c r="G1529" s="16"/>
      <c r="H1529" s="16"/>
      <c r="I1529" s="16"/>
      <c r="J1529" s="16"/>
      <c r="K1529" s="16"/>
      <c r="L1529" s="32"/>
      <c r="M1529" s="16"/>
      <c r="N1529" s="16"/>
      <c r="O1529" s="16"/>
      <c r="P1529" s="16"/>
      <c r="Y1529" s="20"/>
      <c r="Z1529" s="20"/>
      <c r="AA1529" s="20"/>
      <c r="AB1529" s="20"/>
      <c r="AC1529" s="20"/>
      <c r="AD1529" s="20"/>
    </row>
    <row r="1530" spans="3:30" s="1" customFormat="1">
      <c r="C1530" s="16"/>
      <c r="D1530" s="16"/>
      <c r="E1530" s="32"/>
      <c r="F1530" s="16"/>
      <c r="G1530" s="16"/>
      <c r="H1530" s="16"/>
      <c r="I1530" s="16"/>
      <c r="J1530" s="16"/>
      <c r="K1530" s="16"/>
      <c r="L1530" s="32"/>
      <c r="M1530" s="16"/>
      <c r="N1530" s="16"/>
      <c r="O1530" s="16"/>
      <c r="P1530" s="16"/>
      <c r="Y1530" s="20"/>
      <c r="Z1530" s="20"/>
      <c r="AA1530" s="20"/>
      <c r="AB1530" s="20"/>
      <c r="AC1530" s="20"/>
      <c r="AD1530" s="20"/>
    </row>
    <row r="1531" spans="3:30" s="1" customFormat="1">
      <c r="C1531" s="16"/>
      <c r="D1531" s="16"/>
      <c r="E1531" s="32"/>
      <c r="F1531" s="16"/>
      <c r="G1531" s="16"/>
      <c r="H1531" s="16"/>
      <c r="I1531" s="16"/>
      <c r="J1531" s="16"/>
      <c r="K1531" s="16"/>
      <c r="L1531" s="32"/>
      <c r="M1531" s="16"/>
      <c r="N1531" s="16"/>
      <c r="O1531" s="16"/>
      <c r="P1531" s="16"/>
      <c r="Y1531" s="20"/>
      <c r="Z1531" s="20"/>
      <c r="AA1531" s="20"/>
      <c r="AB1531" s="20"/>
      <c r="AC1531" s="20"/>
      <c r="AD1531" s="20"/>
    </row>
    <row r="1532" spans="3:30" s="1" customFormat="1">
      <c r="C1532" s="16"/>
      <c r="D1532" s="16"/>
      <c r="E1532" s="32"/>
      <c r="F1532" s="16"/>
      <c r="G1532" s="16"/>
      <c r="H1532" s="16"/>
      <c r="I1532" s="16"/>
      <c r="J1532" s="16"/>
      <c r="K1532" s="16"/>
      <c r="L1532" s="32"/>
      <c r="M1532" s="16"/>
      <c r="N1532" s="16"/>
      <c r="O1532" s="16"/>
      <c r="P1532" s="16"/>
      <c r="Y1532" s="20"/>
      <c r="Z1532" s="20"/>
      <c r="AA1532" s="20"/>
      <c r="AB1532" s="20"/>
      <c r="AC1532" s="20"/>
      <c r="AD1532" s="20"/>
    </row>
    <row r="1533" spans="3:30" s="1" customFormat="1">
      <c r="C1533" s="16"/>
      <c r="D1533" s="16"/>
      <c r="E1533" s="32"/>
      <c r="F1533" s="16"/>
      <c r="G1533" s="16"/>
      <c r="H1533" s="16"/>
      <c r="I1533" s="16"/>
      <c r="J1533" s="16"/>
      <c r="K1533" s="16"/>
      <c r="L1533" s="32"/>
      <c r="M1533" s="16"/>
      <c r="N1533" s="16"/>
      <c r="O1533" s="16"/>
      <c r="P1533" s="16"/>
      <c r="Y1533" s="20"/>
      <c r="Z1533" s="20"/>
      <c r="AA1533" s="20"/>
      <c r="AB1533" s="20"/>
      <c r="AC1533" s="20"/>
      <c r="AD1533" s="20"/>
    </row>
    <row r="1534" spans="3:30" s="1" customFormat="1">
      <c r="C1534" s="16"/>
      <c r="D1534" s="16"/>
      <c r="E1534" s="32"/>
      <c r="F1534" s="16"/>
      <c r="G1534" s="16"/>
      <c r="H1534" s="16"/>
      <c r="I1534" s="16"/>
      <c r="J1534" s="16"/>
      <c r="K1534" s="16"/>
      <c r="L1534" s="32"/>
      <c r="M1534" s="16"/>
      <c r="N1534" s="16"/>
      <c r="O1534" s="16"/>
      <c r="P1534" s="16"/>
      <c r="Y1534" s="20"/>
      <c r="Z1534" s="20"/>
      <c r="AA1534" s="20"/>
      <c r="AB1534" s="20"/>
      <c r="AC1534" s="20"/>
      <c r="AD1534" s="20"/>
    </row>
    <row r="1535" spans="3:30" s="1" customFormat="1">
      <c r="C1535" s="16"/>
      <c r="D1535" s="16"/>
      <c r="E1535" s="32"/>
      <c r="F1535" s="16"/>
      <c r="G1535" s="16"/>
      <c r="H1535" s="16"/>
      <c r="I1535" s="16"/>
      <c r="J1535" s="16"/>
      <c r="K1535" s="16"/>
      <c r="L1535" s="32"/>
      <c r="M1535" s="16"/>
      <c r="N1535" s="16"/>
      <c r="O1535" s="16"/>
      <c r="P1535" s="16"/>
      <c r="Y1535" s="20"/>
      <c r="Z1535" s="20"/>
      <c r="AA1535" s="20"/>
      <c r="AB1535" s="20"/>
      <c r="AC1535" s="20"/>
      <c r="AD1535" s="20"/>
    </row>
    <row r="1536" spans="3:30" s="1" customFormat="1">
      <c r="C1536" s="16"/>
      <c r="D1536" s="16"/>
      <c r="E1536" s="32"/>
      <c r="F1536" s="16"/>
      <c r="G1536" s="16"/>
      <c r="H1536" s="16"/>
      <c r="I1536" s="16"/>
      <c r="J1536" s="16"/>
      <c r="K1536" s="16"/>
      <c r="L1536" s="32"/>
      <c r="M1536" s="16"/>
      <c r="N1536" s="16"/>
      <c r="O1536" s="16"/>
      <c r="P1536" s="16"/>
      <c r="Y1536" s="20"/>
      <c r="Z1536" s="20"/>
      <c r="AA1536" s="20"/>
      <c r="AB1536" s="20"/>
      <c r="AC1536" s="20"/>
      <c r="AD1536" s="20"/>
    </row>
    <row r="1537" spans="3:30" s="1" customFormat="1">
      <c r="C1537" s="16"/>
      <c r="D1537" s="16"/>
      <c r="E1537" s="32"/>
      <c r="F1537" s="16"/>
      <c r="G1537" s="16"/>
      <c r="H1537" s="16"/>
      <c r="I1537" s="16"/>
      <c r="J1537" s="16"/>
      <c r="K1537" s="16"/>
      <c r="L1537" s="32"/>
      <c r="M1537" s="16"/>
      <c r="N1537" s="16"/>
      <c r="O1537" s="16"/>
      <c r="P1537" s="16"/>
      <c r="Y1537" s="20"/>
      <c r="Z1537" s="20"/>
      <c r="AA1537" s="20"/>
      <c r="AB1537" s="20"/>
      <c r="AC1537" s="20"/>
      <c r="AD1537" s="20"/>
    </row>
    <row r="1538" spans="3:30" s="1" customFormat="1">
      <c r="C1538" s="16"/>
      <c r="D1538" s="16"/>
      <c r="E1538" s="32"/>
      <c r="F1538" s="16"/>
      <c r="G1538" s="16"/>
      <c r="H1538" s="16"/>
      <c r="I1538" s="16"/>
      <c r="J1538" s="16"/>
      <c r="K1538" s="16"/>
      <c r="L1538" s="32"/>
      <c r="M1538" s="16"/>
      <c r="N1538" s="16"/>
      <c r="O1538" s="16"/>
      <c r="P1538" s="16"/>
      <c r="Y1538" s="20"/>
      <c r="Z1538" s="20"/>
      <c r="AA1538" s="20"/>
      <c r="AB1538" s="20"/>
      <c r="AC1538" s="20"/>
      <c r="AD1538" s="20"/>
    </row>
    <row r="1539" spans="3:30" s="1" customFormat="1">
      <c r="C1539" s="16"/>
      <c r="D1539" s="16"/>
      <c r="E1539" s="32"/>
      <c r="F1539" s="16"/>
      <c r="G1539" s="16"/>
      <c r="H1539" s="16"/>
      <c r="I1539" s="16"/>
      <c r="J1539" s="16"/>
      <c r="K1539" s="16"/>
      <c r="L1539" s="32"/>
      <c r="M1539" s="16"/>
      <c r="N1539" s="16"/>
      <c r="O1539" s="16"/>
      <c r="P1539" s="16"/>
      <c r="Y1539" s="20"/>
      <c r="Z1539" s="20"/>
      <c r="AA1539" s="20"/>
      <c r="AB1539" s="20"/>
      <c r="AC1539" s="20"/>
      <c r="AD1539" s="20"/>
    </row>
    <row r="1540" spans="3:30" s="1" customFormat="1">
      <c r="C1540" s="16"/>
      <c r="D1540" s="16"/>
      <c r="E1540" s="32"/>
      <c r="F1540" s="16"/>
      <c r="G1540" s="16"/>
      <c r="H1540" s="16"/>
      <c r="I1540" s="16"/>
      <c r="J1540" s="16"/>
      <c r="K1540" s="16"/>
      <c r="L1540" s="32"/>
      <c r="M1540" s="16"/>
      <c r="N1540" s="16"/>
      <c r="O1540" s="16"/>
      <c r="P1540" s="16"/>
      <c r="Y1540" s="20"/>
      <c r="Z1540" s="20"/>
      <c r="AA1540" s="20"/>
      <c r="AB1540" s="20"/>
      <c r="AC1540" s="20"/>
      <c r="AD1540" s="20"/>
    </row>
    <row r="1541" spans="3:30" s="1" customFormat="1">
      <c r="C1541" s="16"/>
      <c r="D1541" s="16"/>
      <c r="E1541" s="32"/>
      <c r="F1541" s="16"/>
      <c r="G1541" s="16"/>
      <c r="H1541" s="16"/>
      <c r="I1541" s="16"/>
      <c r="J1541" s="16"/>
      <c r="K1541" s="16"/>
      <c r="L1541" s="32"/>
      <c r="M1541" s="16"/>
      <c r="N1541" s="16"/>
      <c r="O1541" s="16"/>
      <c r="P1541" s="16"/>
      <c r="Y1541" s="20"/>
      <c r="Z1541" s="20"/>
      <c r="AA1541" s="20"/>
      <c r="AB1541" s="20"/>
      <c r="AC1541" s="20"/>
      <c r="AD1541" s="20"/>
    </row>
    <row r="1542" spans="3:30" s="1" customFormat="1">
      <c r="C1542" s="16"/>
      <c r="D1542" s="16"/>
      <c r="E1542" s="32"/>
      <c r="F1542" s="16"/>
      <c r="G1542" s="16"/>
      <c r="H1542" s="16"/>
      <c r="I1542" s="16"/>
      <c r="J1542" s="16"/>
      <c r="K1542" s="16"/>
      <c r="L1542" s="32"/>
      <c r="M1542" s="16"/>
      <c r="N1542" s="16"/>
      <c r="O1542" s="16"/>
      <c r="P1542" s="16"/>
      <c r="Y1542" s="20"/>
      <c r="Z1542" s="20"/>
      <c r="AA1542" s="20"/>
      <c r="AB1542" s="20"/>
      <c r="AC1542" s="20"/>
      <c r="AD1542" s="20"/>
    </row>
    <row r="1543" spans="3:30" s="1" customFormat="1">
      <c r="C1543" s="16"/>
      <c r="D1543" s="16"/>
      <c r="E1543" s="32"/>
      <c r="F1543" s="16"/>
      <c r="G1543" s="16"/>
      <c r="H1543" s="16"/>
      <c r="I1543" s="16"/>
      <c r="J1543" s="16"/>
      <c r="K1543" s="16"/>
      <c r="L1543" s="32"/>
      <c r="M1543" s="16"/>
      <c r="N1543" s="16"/>
      <c r="O1543" s="16"/>
      <c r="P1543" s="16"/>
      <c r="Y1543" s="20"/>
      <c r="Z1543" s="20"/>
      <c r="AA1543" s="20"/>
      <c r="AB1543" s="20"/>
      <c r="AC1543" s="20"/>
      <c r="AD1543" s="20"/>
    </row>
    <row r="1544" spans="3:30" s="1" customFormat="1">
      <c r="C1544" s="16"/>
      <c r="D1544" s="16"/>
      <c r="E1544" s="32"/>
      <c r="F1544" s="16"/>
      <c r="G1544" s="16"/>
      <c r="H1544" s="16"/>
      <c r="I1544" s="16"/>
      <c r="J1544" s="16"/>
      <c r="K1544" s="16"/>
      <c r="L1544" s="32"/>
      <c r="M1544" s="16"/>
      <c r="N1544" s="16"/>
      <c r="O1544" s="16"/>
      <c r="P1544" s="16"/>
      <c r="Y1544" s="20"/>
      <c r="Z1544" s="20"/>
      <c r="AA1544" s="20"/>
      <c r="AB1544" s="20"/>
      <c r="AC1544" s="20"/>
      <c r="AD1544" s="20"/>
    </row>
    <row r="1545" spans="3:30" s="1" customFormat="1">
      <c r="C1545" s="16"/>
      <c r="D1545" s="16"/>
      <c r="E1545" s="32"/>
      <c r="F1545" s="16"/>
      <c r="G1545" s="16"/>
      <c r="H1545" s="16"/>
      <c r="I1545" s="16"/>
      <c r="J1545" s="16"/>
      <c r="K1545" s="16"/>
      <c r="L1545" s="32"/>
      <c r="M1545" s="16"/>
      <c r="N1545" s="16"/>
      <c r="O1545" s="16"/>
      <c r="P1545" s="16"/>
      <c r="Y1545" s="20"/>
      <c r="Z1545" s="20"/>
      <c r="AA1545" s="20"/>
      <c r="AB1545" s="20"/>
      <c r="AC1545" s="20"/>
      <c r="AD1545" s="20"/>
    </row>
    <row r="1546" spans="3:30" s="1" customFormat="1">
      <c r="C1546" s="16"/>
      <c r="D1546" s="16"/>
      <c r="E1546" s="32"/>
      <c r="F1546" s="16"/>
      <c r="G1546" s="16"/>
      <c r="H1546" s="16"/>
      <c r="I1546" s="16"/>
      <c r="J1546" s="16"/>
      <c r="K1546" s="16"/>
      <c r="L1546" s="32"/>
      <c r="M1546" s="16"/>
      <c r="N1546" s="16"/>
      <c r="O1546" s="16"/>
      <c r="P1546" s="16"/>
      <c r="Y1546" s="20"/>
      <c r="Z1546" s="20"/>
      <c r="AA1546" s="20"/>
      <c r="AB1546" s="20"/>
      <c r="AC1546" s="20"/>
      <c r="AD1546" s="20"/>
    </row>
    <row r="1547" spans="3:30" s="1" customFormat="1">
      <c r="C1547" s="16"/>
      <c r="D1547" s="16"/>
      <c r="E1547" s="32"/>
      <c r="F1547" s="16"/>
      <c r="G1547" s="16"/>
      <c r="H1547" s="16"/>
      <c r="I1547" s="16"/>
      <c r="J1547" s="16"/>
      <c r="K1547" s="16"/>
      <c r="L1547" s="32"/>
      <c r="M1547" s="16"/>
      <c r="N1547" s="16"/>
      <c r="O1547" s="16"/>
      <c r="P1547" s="16"/>
      <c r="Y1547" s="20"/>
      <c r="Z1547" s="20"/>
      <c r="AA1547" s="20"/>
      <c r="AB1547" s="20"/>
      <c r="AC1547" s="20"/>
      <c r="AD1547" s="20"/>
    </row>
    <row r="1548" spans="3:30" s="1" customFormat="1">
      <c r="C1548" s="16"/>
      <c r="D1548" s="16"/>
      <c r="E1548" s="32"/>
      <c r="F1548" s="16"/>
      <c r="G1548" s="16"/>
      <c r="H1548" s="16"/>
      <c r="I1548" s="16"/>
      <c r="J1548" s="16"/>
      <c r="K1548" s="16"/>
      <c r="L1548" s="32"/>
      <c r="M1548" s="16"/>
      <c r="N1548" s="16"/>
      <c r="O1548" s="16"/>
      <c r="P1548" s="16"/>
      <c r="Y1548" s="20"/>
      <c r="Z1548" s="20"/>
      <c r="AA1548" s="20"/>
      <c r="AB1548" s="20"/>
      <c r="AC1548" s="20"/>
      <c r="AD1548" s="20"/>
    </row>
    <row r="1549" spans="3:30" s="1" customFormat="1">
      <c r="C1549" s="16"/>
      <c r="D1549" s="16"/>
      <c r="E1549" s="32"/>
      <c r="F1549" s="16"/>
      <c r="G1549" s="16"/>
      <c r="H1549" s="16"/>
      <c r="I1549" s="16"/>
      <c r="J1549" s="16"/>
      <c r="K1549" s="16"/>
      <c r="L1549" s="32"/>
      <c r="M1549" s="16"/>
      <c r="N1549" s="16"/>
      <c r="O1549" s="16"/>
      <c r="P1549" s="16"/>
      <c r="Y1549" s="20"/>
      <c r="Z1549" s="20"/>
      <c r="AA1549" s="20"/>
      <c r="AB1549" s="20"/>
      <c r="AC1549" s="20"/>
      <c r="AD1549" s="20"/>
    </row>
    <row r="1550" spans="3:30" s="1" customFormat="1">
      <c r="C1550" s="16"/>
      <c r="D1550" s="16"/>
      <c r="E1550" s="32"/>
      <c r="F1550" s="16"/>
      <c r="G1550" s="16"/>
      <c r="H1550" s="16"/>
      <c r="I1550" s="16"/>
      <c r="J1550" s="16"/>
      <c r="K1550" s="16"/>
      <c r="L1550" s="32"/>
      <c r="M1550" s="16"/>
      <c r="N1550" s="16"/>
      <c r="O1550" s="16"/>
      <c r="P1550" s="16"/>
      <c r="Y1550" s="20"/>
      <c r="Z1550" s="20"/>
      <c r="AA1550" s="20"/>
      <c r="AB1550" s="20"/>
      <c r="AC1550" s="20"/>
      <c r="AD1550" s="20"/>
    </row>
    <row r="1551" spans="3:30" s="1" customFormat="1">
      <c r="C1551" s="16"/>
      <c r="D1551" s="16"/>
      <c r="E1551" s="32"/>
      <c r="F1551" s="16"/>
      <c r="G1551" s="16"/>
      <c r="H1551" s="16"/>
      <c r="I1551" s="16"/>
      <c r="J1551" s="16"/>
      <c r="K1551" s="16"/>
      <c r="L1551" s="32"/>
      <c r="M1551" s="16"/>
      <c r="N1551" s="16"/>
      <c r="O1551" s="16"/>
      <c r="P1551" s="16"/>
      <c r="Y1551" s="20"/>
      <c r="Z1551" s="20"/>
      <c r="AA1551" s="20"/>
      <c r="AB1551" s="20"/>
      <c r="AC1551" s="20"/>
      <c r="AD1551" s="20"/>
    </row>
    <row r="1552" spans="3:30" s="1" customFormat="1">
      <c r="C1552" s="16"/>
      <c r="D1552" s="16"/>
      <c r="E1552" s="32"/>
      <c r="F1552" s="16"/>
      <c r="G1552" s="16"/>
      <c r="H1552" s="16"/>
      <c r="I1552" s="16"/>
      <c r="J1552" s="16"/>
      <c r="K1552" s="16"/>
      <c r="L1552" s="32"/>
      <c r="M1552" s="16"/>
      <c r="N1552" s="16"/>
      <c r="O1552" s="16"/>
      <c r="P1552" s="16"/>
      <c r="Y1552" s="20"/>
      <c r="Z1552" s="20"/>
      <c r="AA1552" s="20"/>
      <c r="AB1552" s="20"/>
      <c r="AC1552" s="20"/>
      <c r="AD1552" s="20"/>
    </row>
    <row r="1553" spans="3:30" s="1" customFormat="1">
      <c r="C1553" s="16"/>
      <c r="D1553" s="16"/>
      <c r="E1553" s="32"/>
      <c r="F1553" s="16"/>
      <c r="G1553" s="16"/>
      <c r="H1553" s="16"/>
      <c r="I1553" s="16"/>
      <c r="J1553" s="16"/>
      <c r="K1553" s="16"/>
      <c r="L1553" s="32"/>
      <c r="M1553" s="16"/>
      <c r="N1553" s="16"/>
      <c r="O1553" s="16"/>
      <c r="P1553" s="16"/>
      <c r="Y1553" s="20"/>
      <c r="Z1553" s="20"/>
      <c r="AA1553" s="20"/>
      <c r="AB1553" s="20"/>
      <c r="AC1553" s="20"/>
      <c r="AD1553" s="20"/>
    </row>
    <row r="1554" spans="3:30" s="1" customFormat="1">
      <c r="C1554" s="16"/>
      <c r="D1554" s="16"/>
      <c r="E1554" s="32"/>
      <c r="F1554" s="16"/>
      <c r="G1554" s="16"/>
      <c r="H1554" s="16"/>
      <c r="I1554" s="16"/>
      <c r="J1554" s="16"/>
      <c r="K1554" s="16"/>
      <c r="L1554" s="32"/>
      <c r="M1554" s="16"/>
      <c r="N1554" s="16"/>
      <c r="O1554" s="16"/>
      <c r="P1554" s="16"/>
      <c r="Y1554" s="20"/>
      <c r="Z1554" s="20"/>
      <c r="AA1554" s="20"/>
      <c r="AB1554" s="20"/>
      <c r="AC1554" s="20"/>
      <c r="AD1554" s="20"/>
    </row>
    <row r="1555" spans="3:30" s="1" customFormat="1">
      <c r="C1555" s="16"/>
      <c r="D1555" s="16"/>
      <c r="E1555" s="32"/>
      <c r="F1555" s="16"/>
      <c r="G1555" s="16"/>
      <c r="H1555" s="16"/>
      <c r="I1555" s="16"/>
      <c r="J1555" s="16"/>
      <c r="K1555" s="16"/>
      <c r="L1555" s="32"/>
      <c r="M1555" s="16"/>
      <c r="N1555" s="16"/>
      <c r="O1555" s="16"/>
      <c r="P1555" s="16"/>
      <c r="Y1555" s="20"/>
      <c r="Z1555" s="20"/>
      <c r="AA1555" s="20"/>
      <c r="AB1555" s="20"/>
      <c r="AC1555" s="20"/>
      <c r="AD1555" s="20"/>
    </row>
    <row r="1556" spans="3:30" s="1" customFormat="1">
      <c r="C1556" s="16"/>
      <c r="D1556" s="16"/>
      <c r="E1556" s="32"/>
      <c r="F1556" s="16"/>
      <c r="G1556" s="16"/>
      <c r="H1556" s="16"/>
      <c r="I1556" s="16"/>
      <c r="J1556" s="16"/>
      <c r="K1556" s="16"/>
      <c r="L1556" s="32"/>
      <c r="M1556" s="16"/>
      <c r="N1556" s="16"/>
      <c r="O1556" s="16"/>
      <c r="P1556" s="16"/>
      <c r="Y1556" s="20"/>
      <c r="Z1556" s="20"/>
      <c r="AA1556" s="20"/>
      <c r="AB1556" s="20"/>
      <c r="AC1556" s="20"/>
      <c r="AD1556" s="20"/>
    </row>
    <row r="1557" spans="3:30" s="1" customFormat="1">
      <c r="C1557" s="16"/>
      <c r="D1557" s="16"/>
      <c r="E1557" s="32"/>
      <c r="F1557" s="16"/>
      <c r="G1557" s="16"/>
      <c r="H1557" s="16"/>
      <c r="I1557" s="16"/>
      <c r="J1557" s="16"/>
      <c r="K1557" s="16"/>
      <c r="L1557" s="32"/>
      <c r="M1557" s="16"/>
      <c r="N1557" s="16"/>
      <c r="O1557" s="16"/>
      <c r="P1557" s="16"/>
      <c r="Y1557" s="20"/>
      <c r="Z1557" s="20"/>
      <c r="AA1557" s="20"/>
      <c r="AB1557" s="20"/>
      <c r="AC1557" s="20"/>
      <c r="AD1557" s="20"/>
    </row>
    <row r="1558" spans="3:30" s="1" customFormat="1">
      <c r="C1558" s="16"/>
      <c r="D1558" s="16"/>
      <c r="E1558" s="32"/>
      <c r="F1558" s="16"/>
      <c r="G1558" s="16"/>
      <c r="H1558" s="16"/>
      <c r="I1558" s="16"/>
      <c r="J1558" s="16"/>
      <c r="K1558" s="16"/>
      <c r="L1558" s="32"/>
      <c r="M1558" s="16"/>
      <c r="N1558" s="16"/>
      <c r="O1558" s="16"/>
      <c r="P1558" s="16"/>
      <c r="Y1558" s="20"/>
      <c r="Z1558" s="20"/>
      <c r="AA1558" s="20"/>
      <c r="AB1558" s="20"/>
      <c r="AC1558" s="20"/>
      <c r="AD1558" s="20"/>
    </row>
    <row r="1559" spans="3:30" s="1" customFormat="1">
      <c r="C1559" s="16"/>
      <c r="D1559" s="16"/>
      <c r="E1559" s="32"/>
      <c r="F1559" s="16"/>
      <c r="G1559" s="16"/>
      <c r="H1559" s="16"/>
      <c r="I1559" s="16"/>
      <c r="J1559" s="16"/>
      <c r="K1559" s="16"/>
      <c r="L1559" s="32"/>
      <c r="M1559" s="16"/>
      <c r="N1559" s="16"/>
      <c r="O1559" s="16"/>
      <c r="P1559" s="16"/>
      <c r="Y1559" s="20"/>
      <c r="Z1559" s="20"/>
      <c r="AA1559" s="20"/>
      <c r="AB1559" s="20"/>
      <c r="AC1559" s="20"/>
      <c r="AD1559" s="20"/>
    </row>
    <row r="1560" spans="3:30" s="1" customFormat="1">
      <c r="C1560" s="16"/>
      <c r="D1560" s="16"/>
      <c r="E1560" s="32"/>
      <c r="F1560" s="16"/>
      <c r="G1560" s="16"/>
      <c r="H1560" s="16"/>
      <c r="I1560" s="16"/>
      <c r="J1560" s="16"/>
      <c r="K1560" s="16"/>
      <c r="L1560" s="32"/>
      <c r="M1560" s="16"/>
      <c r="N1560" s="16"/>
      <c r="O1560" s="16"/>
      <c r="P1560" s="16"/>
      <c r="Y1560" s="20"/>
      <c r="Z1560" s="20"/>
      <c r="AA1560" s="20"/>
      <c r="AB1560" s="20"/>
      <c r="AC1560" s="20"/>
      <c r="AD1560" s="20"/>
    </row>
    <row r="1561" spans="3:30" s="1" customFormat="1">
      <c r="C1561" s="16"/>
      <c r="D1561" s="16"/>
      <c r="E1561" s="32"/>
      <c r="F1561" s="16"/>
      <c r="G1561" s="16"/>
      <c r="H1561" s="16"/>
      <c r="I1561" s="16"/>
      <c r="J1561" s="16"/>
      <c r="K1561" s="16"/>
      <c r="L1561" s="32"/>
      <c r="M1561" s="16"/>
      <c r="N1561" s="16"/>
      <c r="O1561" s="16"/>
      <c r="P1561" s="16"/>
      <c r="Y1561" s="20"/>
      <c r="Z1561" s="20"/>
      <c r="AA1561" s="20"/>
      <c r="AB1561" s="20"/>
      <c r="AC1561" s="20"/>
      <c r="AD1561" s="20"/>
    </row>
    <row r="1562" spans="3:30" s="1" customFormat="1">
      <c r="C1562" s="16"/>
      <c r="D1562" s="16"/>
      <c r="E1562" s="32"/>
      <c r="F1562" s="16"/>
      <c r="G1562" s="16"/>
      <c r="H1562" s="16"/>
      <c r="I1562" s="16"/>
      <c r="J1562" s="16"/>
      <c r="K1562" s="16"/>
      <c r="L1562" s="32"/>
      <c r="M1562" s="16"/>
      <c r="N1562" s="16"/>
      <c r="O1562" s="16"/>
      <c r="P1562" s="16"/>
      <c r="Y1562" s="20"/>
      <c r="Z1562" s="20"/>
      <c r="AA1562" s="20"/>
      <c r="AB1562" s="20"/>
      <c r="AC1562" s="20"/>
      <c r="AD1562" s="20"/>
    </row>
    <row r="1563" spans="3:30" s="1" customFormat="1">
      <c r="C1563" s="16"/>
      <c r="D1563" s="16"/>
      <c r="E1563" s="32"/>
      <c r="F1563" s="16"/>
      <c r="G1563" s="16"/>
      <c r="H1563" s="16"/>
      <c r="I1563" s="16"/>
      <c r="J1563" s="16"/>
      <c r="K1563" s="16"/>
      <c r="L1563" s="32"/>
      <c r="M1563" s="16"/>
      <c r="N1563" s="16"/>
      <c r="O1563" s="16"/>
      <c r="P1563" s="16"/>
      <c r="Y1563" s="20"/>
      <c r="Z1563" s="20"/>
      <c r="AA1563" s="20"/>
      <c r="AB1563" s="20"/>
      <c r="AC1563" s="20"/>
      <c r="AD1563" s="20"/>
    </row>
    <row r="1564" spans="3:30" s="1" customFormat="1">
      <c r="C1564" s="16"/>
      <c r="D1564" s="16"/>
      <c r="E1564" s="32"/>
      <c r="F1564" s="16"/>
      <c r="G1564" s="16"/>
      <c r="H1564" s="16"/>
      <c r="I1564" s="16"/>
      <c r="J1564" s="16"/>
      <c r="K1564" s="16"/>
      <c r="L1564" s="32"/>
      <c r="M1564" s="16"/>
      <c r="N1564" s="16"/>
      <c r="O1564" s="16"/>
      <c r="P1564" s="16"/>
      <c r="Y1564" s="20"/>
      <c r="Z1564" s="20"/>
      <c r="AA1564" s="20"/>
      <c r="AB1564" s="20"/>
      <c r="AC1564" s="20"/>
      <c r="AD1564" s="20"/>
    </row>
    <row r="1565" spans="3:30" s="1" customFormat="1">
      <c r="C1565" s="16"/>
      <c r="D1565" s="16"/>
      <c r="E1565" s="32"/>
      <c r="F1565" s="16"/>
      <c r="G1565" s="16"/>
      <c r="H1565" s="16"/>
      <c r="I1565" s="16"/>
      <c r="J1565" s="16"/>
      <c r="K1565" s="16"/>
      <c r="L1565" s="32"/>
      <c r="M1565" s="16"/>
      <c r="N1565" s="16"/>
      <c r="O1565" s="16"/>
      <c r="P1565" s="16"/>
      <c r="Y1565" s="20"/>
      <c r="Z1565" s="20"/>
      <c r="AA1565" s="20"/>
      <c r="AB1565" s="20"/>
      <c r="AC1565" s="20"/>
      <c r="AD1565" s="20"/>
    </row>
    <row r="1566" spans="3:30" s="1" customFormat="1">
      <c r="C1566" s="16"/>
      <c r="D1566" s="16"/>
      <c r="E1566" s="32"/>
      <c r="F1566" s="16"/>
      <c r="G1566" s="16"/>
      <c r="H1566" s="16"/>
      <c r="I1566" s="16"/>
      <c r="J1566" s="16"/>
      <c r="K1566" s="16"/>
      <c r="L1566" s="32"/>
      <c r="M1566" s="16"/>
      <c r="N1566" s="16"/>
      <c r="O1566" s="16"/>
      <c r="P1566" s="16"/>
      <c r="Y1566" s="20"/>
      <c r="Z1566" s="20"/>
      <c r="AA1566" s="20"/>
      <c r="AB1566" s="20"/>
      <c r="AC1566" s="20"/>
      <c r="AD1566" s="20"/>
    </row>
    <row r="1567" spans="3:30" s="1" customFormat="1">
      <c r="C1567" s="16"/>
      <c r="D1567" s="16"/>
      <c r="E1567" s="32"/>
      <c r="F1567" s="16"/>
      <c r="G1567" s="16"/>
      <c r="H1567" s="16"/>
      <c r="I1567" s="16"/>
      <c r="J1567" s="16"/>
      <c r="K1567" s="16"/>
      <c r="L1567" s="32"/>
      <c r="M1567" s="16"/>
      <c r="N1567" s="16"/>
      <c r="O1567" s="16"/>
      <c r="P1567" s="16"/>
      <c r="Y1567" s="20"/>
      <c r="Z1567" s="20"/>
      <c r="AA1567" s="20"/>
      <c r="AB1567" s="20"/>
      <c r="AC1567" s="20"/>
      <c r="AD1567" s="20"/>
    </row>
    <row r="1568" spans="3:30" s="1" customFormat="1">
      <c r="C1568" s="16"/>
      <c r="D1568" s="16"/>
      <c r="E1568" s="32"/>
      <c r="F1568" s="16"/>
      <c r="G1568" s="16"/>
      <c r="H1568" s="16"/>
      <c r="I1568" s="16"/>
      <c r="J1568" s="16"/>
      <c r="K1568" s="16"/>
      <c r="L1568" s="32"/>
      <c r="M1568" s="16"/>
      <c r="N1568" s="16"/>
      <c r="O1568" s="16"/>
      <c r="P1568" s="16"/>
      <c r="Y1568" s="20"/>
      <c r="Z1568" s="20"/>
      <c r="AA1568" s="20"/>
      <c r="AB1568" s="20"/>
      <c r="AC1568" s="20"/>
      <c r="AD1568" s="20"/>
    </row>
    <row r="1569" spans="3:30" s="1" customFormat="1">
      <c r="C1569" s="16"/>
      <c r="D1569" s="16"/>
      <c r="E1569" s="32"/>
      <c r="F1569" s="16"/>
      <c r="G1569" s="16"/>
      <c r="H1569" s="16"/>
      <c r="I1569" s="16"/>
      <c r="J1569" s="16"/>
      <c r="K1569" s="16"/>
      <c r="L1569" s="32"/>
      <c r="M1569" s="16"/>
      <c r="N1569" s="16"/>
      <c r="O1569" s="16"/>
      <c r="P1569" s="16"/>
      <c r="Y1569" s="20"/>
      <c r="Z1569" s="20"/>
      <c r="AA1569" s="20"/>
      <c r="AB1569" s="20"/>
      <c r="AC1569" s="20"/>
      <c r="AD1569" s="20"/>
    </row>
    <row r="1570" spans="3:30" s="1" customFormat="1">
      <c r="C1570" s="16"/>
      <c r="D1570" s="16"/>
      <c r="E1570" s="32"/>
      <c r="F1570" s="16"/>
      <c r="G1570" s="16"/>
      <c r="H1570" s="16"/>
      <c r="I1570" s="16"/>
      <c r="J1570" s="16"/>
      <c r="K1570" s="16"/>
      <c r="L1570" s="32"/>
      <c r="M1570" s="16"/>
      <c r="N1570" s="16"/>
      <c r="O1570" s="16"/>
      <c r="P1570" s="16"/>
      <c r="Y1570" s="20"/>
      <c r="Z1570" s="20"/>
      <c r="AA1570" s="20"/>
      <c r="AB1570" s="20"/>
      <c r="AC1570" s="20"/>
      <c r="AD1570" s="20"/>
    </row>
    <row r="1571" spans="3:30" s="1" customFormat="1">
      <c r="C1571" s="16"/>
      <c r="D1571" s="16"/>
      <c r="E1571" s="32"/>
      <c r="F1571" s="16"/>
      <c r="G1571" s="16"/>
      <c r="H1571" s="16"/>
      <c r="I1571" s="16"/>
      <c r="J1571" s="16"/>
      <c r="K1571" s="16"/>
      <c r="L1571" s="32"/>
      <c r="M1571" s="16"/>
      <c r="N1571" s="16"/>
      <c r="O1571" s="16"/>
      <c r="P1571" s="16"/>
      <c r="Y1571" s="20"/>
      <c r="Z1571" s="20"/>
      <c r="AA1571" s="20"/>
      <c r="AB1571" s="20"/>
      <c r="AC1571" s="20"/>
      <c r="AD1571" s="20"/>
    </row>
    <row r="1572" spans="3:30" s="1" customFormat="1">
      <c r="C1572" s="16"/>
      <c r="D1572" s="16"/>
      <c r="E1572" s="32"/>
      <c r="F1572" s="16"/>
      <c r="G1572" s="16"/>
      <c r="H1572" s="16"/>
      <c r="I1572" s="16"/>
      <c r="J1572" s="16"/>
      <c r="K1572" s="16"/>
      <c r="L1572" s="32"/>
      <c r="M1572" s="16"/>
      <c r="N1572" s="16"/>
      <c r="O1572" s="16"/>
      <c r="P1572" s="16"/>
      <c r="Y1572" s="20"/>
      <c r="Z1572" s="20"/>
      <c r="AA1572" s="20"/>
      <c r="AB1572" s="20"/>
      <c r="AC1572" s="20"/>
      <c r="AD1572" s="20"/>
    </row>
    <row r="1573" spans="3:30" s="1" customFormat="1">
      <c r="C1573" s="16"/>
      <c r="D1573" s="16"/>
      <c r="E1573" s="32"/>
      <c r="F1573" s="16"/>
      <c r="G1573" s="16"/>
      <c r="H1573" s="16"/>
      <c r="I1573" s="16"/>
      <c r="J1573" s="16"/>
      <c r="K1573" s="16"/>
      <c r="L1573" s="32"/>
      <c r="M1573" s="16"/>
      <c r="N1573" s="16"/>
      <c r="O1573" s="16"/>
      <c r="P1573" s="16"/>
      <c r="Y1573" s="20"/>
      <c r="Z1573" s="20"/>
      <c r="AA1573" s="20"/>
      <c r="AB1573" s="20"/>
      <c r="AC1573" s="20"/>
      <c r="AD1573" s="20"/>
    </row>
    <row r="1574" spans="3:30" s="1" customFormat="1">
      <c r="C1574" s="16"/>
      <c r="D1574" s="16"/>
      <c r="E1574" s="32"/>
      <c r="F1574" s="16"/>
      <c r="G1574" s="16"/>
      <c r="H1574" s="16"/>
      <c r="I1574" s="16"/>
      <c r="J1574" s="16"/>
      <c r="K1574" s="16"/>
      <c r="L1574" s="32"/>
      <c r="M1574" s="16"/>
      <c r="N1574" s="16"/>
      <c r="O1574" s="16"/>
      <c r="P1574" s="16"/>
      <c r="Y1574" s="20"/>
      <c r="Z1574" s="20"/>
      <c r="AA1574" s="20"/>
      <c r="AB1574" s="20"/>
      <c r="AC1574" s="20"/>
      <c r="AD1574" s="20"/>
    </row>
    <row r="1575" spans="3:30" s="1" customFormat="1">
      <c r="C1575" s="16"/>
      <c r="D1575" s="16"/>
      <c r="E1575" s="32"/>
      <c r="F1575" s="16"/>
      <c r="G1575" s="16"/>
      <c r="H1575" s="16"/>
      <c r="I1575" s="16"/>
      <c r="J1575" s="16"/>
      <c r="K1575" s="16"/>
      <c r="L1575" s="32"/>
      <c r="M1575" s="16"/>
      <c r="N1575" s="16"/>
      <c r="O1575" s="16"/>
      <c r="P1575" s="16"/>
      <c r="Y1575" s="20"/>
      <c r="Z1575" s="20"/>
      <c r="AA1575" s="20"/>
      <c r="AB1575" s="20"/>
      <c r="AC1575" s="20"/>
      <c r="AD1575" s="20"/>
    </row>
    <row r="1576" spans="3:30" s="1" customFormat="1">
      <c r="C1576" s="16"/>
      <c r="D1576" s="16"/>
      <c r="E1576" s="32"/>
      <c r="F1576" s="16"/>
      <c r="G1576" s="16"/>
      <c r="H1576" s="16"/>
      <c r="I1576" s="16"/>
      <c r="J1576" s="16"/>
      <c r="K1576" s="16"/>
      <c r="L1576" s="32"/>
      <c r="M1576" s="16"/>
      <c r="N1576" s="16"/>
      <c r="O1576" s="16"/>
      <c r="P1576" s="16"/>
      <c r="Y1576" s="20"/>
      <c r="Z1576" s="20"/>
      <c r="AA1576" s="20"/>
      <c r="AB1576" s="20"/>
      <c r="AC1576" s="20"/>
      <c r="AD1576" s="20"/>
    </row>
    <row r="1577" spans="3:30" s="1" customFormat="1">
      <c r="C1577" s="16"/>
      <c r="D1577" s="16"/>
      <c r="E1577" s="32"/>
      <c r="F1577" s="16"/>
      <c r="G1577" s="16"/>
      <c r="H1577" s="16"/>
      <c r="I1577" s="16"/>
      <c r="J1577" s="16"/>
      <c r="K1577" s="16"/>
      <c r="L1577" s="32"/>
      <c r="M1577" s="16"/>
      <c r="N1577" s="16"/>
      <c r="O1577" s="16"/>
      <c r="P1577" s="16"/>
      <c r="Y1577" s="20"/>
      <c r="Z1577" s="20"/>
      <c r="AA1577" s="20"/>
      <c r="AB1577" s="20"/>
      <c r="AC1577" s="20"/>
      <c r="AD1577" s="20"/>
    </row>
    <row r="1578" spans="3:30" s="1" customFormat="1">
      <c r="C1578" s="16"/>
      <c r="D1578" s="16"/>
      <c r="E1578" s="32"/>
      <c r="F1578" s="16"/>
      <c r="G1578" s="16"/>
      <c r="H1578" s="16"/>
      <c r="I1578" s="16"/>
      <c r="J1578" s="16"/>
      <c r="K1578" s="16"/>
      <c r="L1578" s="32"/>
      <c r="M1578" s="16"/>
      <c r="N1578" s="16"/>
      <c r="O1578" s="16"/>
      <c r="P1578" s="16"/>
      <c r="Y1578" s="20"/>
      <c r="Z1578" s="20"/>
      <c r="AA1578" s="20"/>
      <c r="AB1578" s="20"/>
      <c r="AC1578" s="20"/>
      <c r="AD1578" s="20"/>
    </row>
    <row r="1579" spans="3:30" s="1" customFormat="1">
      <c r="C1579" s="16"/>
      <c r="D1579" s="16"/>
      <c r="E1579" s="32"/>
      <c r="F1579" s="16"/>
      <c r="G1579" s="16"/>
      <c r="H1579" s="16"/>
      <c r="I1579" s="16"/>
      <c r="J1579" s="16"/>
      <c r="K1579" s="16"/>
      <c r="L1579" s="32"/>
      <c r="M1579" s="16"/>
      <c r="N1579" s="16"/>
      <c r="O1579" s="16"/>
      <c r="P1579" s="16"/>
      <c r="Y1579" s="20"/>
      <c r="Z1579" s="20"/>
      <c r="AA1579" s="20"/>
      <c r="AB1579" s="20"/>
      <c r="AC1579" s="20"/>
      <c r="AD1579" s="20"/>
    </row>
    <row r="1580" spans="3:30" s="1" customFormat="1">
      <c r="C1580" s="16"/>
      <c r="D1580" s="16"/>
      <c r="E1580" s="32"/>
      <c r="F1580" s="16"/>
      <c r="G1580" s="16"/>
      <c r="H1580" s="16"/>
      <c r="I1580" s="16"/>
      <c r="J1580" s="16"/>
      <c r="K1580" s="16"/>
      <c r="L1580" s="32"/>
      <c r="M1580" s="16"/>
      <c r="N1580" s="16"/>
      <c r="O1580" s="16"/>
      <c r="P1580" s="16"/>
      <c r="Y1580" s="20"/>
      <c r="Z1580" s="20"/>
      <c r="AA1580" s="20"/>
      <c r="AB1580" s="20"/>
      <c r="AC1580" s="20"/>
      <c r="AD1580" s="20"/>
    </row>
    <row r="1581" spans="3:30" s="1" customFormat="1">
      <c r="C1581" s="16"/>
      <c r="D1581" s="16"/>
      <c r="E1581" s="32"/>
      <c r="F1581" s="16"/>
      <c r="G1581" s="16"/>
      <c r="H1581" s="16"/>
      <c r="I1581" s="16"/>
      <c r="J1581" s="16"/>
      <c r="K1581" s="16"/>
      <c r="L1581" s="32"/>
      <c r="M1581" s="16"/>
      <c r="N1581" s="16"/>
      <c r="O1581" s="16"/>
      <c r="P1581" s="16"/>
      <c r="Y1581" s="20"/>
      <c r="Z1581" s="20"/>
      <c r="AA1581" s="20"/>
      <c r="AB1581" s="20"/>
      <c r="AC1581" s="20"/>
      <c r="AD1581" s="20"/>
    </row>
    <row r="1582" spans="3:30" s="1" customFormat="1">
      <c r="C1582" s="16"/>
      <c r="D1582" s="16"/>
      <c r="E1582" s="32"/>
      <c r="F1582" s="16"/>
      <c r="G1582" s="16"/>
      <c r="H1582" s="16"/>
      <c r="I1582" s="16"/>
      <c r="J1582" s="16"/>
      <c r="K1582" s="16"/>
      <c r="L1582" s="32"/>
      <c r="M1582" s="16"/>
      <c r="N1582" s="16"/>
      <c r="O1582" s="16"/>
      <c r="P1582" s="16"/>
      <c r="Y1582" s="20"/>
      <c r="Z1582" s="20"/>
      <c r="AA1582" s="20"/>
      <c r="AB1582" s="20"/>
      <c r="AC1582" s="20"/>
      <c r="AD1582" s="20"/>
    </row>
    <row r="1583" spans="3:30" s="1" customFormat="1">
      <c r="C1583" s="16"/>
      <c r="D1583" s="16"/>
      <c r="E1583" s="32"/>
      <c r="F1583" s="16"/>
      <c r="G1583" s="16"/>
      <c r="H1583" s="16"/>
      <c r="I1583" s="16"/>
      <c r="J1583" s="16"/>
      <c r="K1583" s="16"/>
      <c r="L1583" s="32"/>
      <c r="M1583" s="16"/>
      <c r="N1583" s="16"/>
      <c r="O1583" s="16"/>
      <c r="P1583" s="16"/>
      <c r="Y1583" s="20"/>
      <c r="Z1583" s="20"/>
      <c r="AA1583" s="20"/>
      <c r="AB1583" s="20"/>
      <c r="AC1583" s="20"/>
      <c r="AD1583" s="20"/>
    </row>
    <row r="1584" spans="3:30" s="1" customFormat="1">
      <c r="C1584" s="16"/>
      <c r="D1584" s="16"/>
      <c r="E1584" s="32"/>
      <c r="F1584" s="16"/>
      <c r="G1584" s="16"/>
      <c r="H1584" s="16"/>
      <c r="I1584" s="16"/>
      <c r="J1584" s="16"/>
      <c r="K1584" s="16"/>
      <c r="L1584" s="32"/>
      <c r="M1584" s="16"/>
      <c r="N1584" s="16"/>
      <c r="O1584" s="16"/>
      <c r="P1584" s="16"/>
      <c r="Y1584" s="20"/>
      <c r="Z1584" s="20"/>
      <c r="AA1584" s="20"/>
      <c r="AB1584" s="20"/>
      <c r="AC1584" s="20"/>
      <c r="AD1584" s="20"/>
    </row>
    <row r="1585" spans="3:30" s="1" customFormat="1">
      <c r="C1585" s="16"/>
      <c r="D1585" s="16"/>
      <c r="E1585" s="32"/>
      <c r="F1585" s="16"/>
      <c r="G1585" s="16"/>
      <c r="H1585" s="16"/>
      <c r="I1585" s="16"/>
      <c r="J1585" s="16"/>
      <c r="K1585" s="16"/>
      <c r="L1585" s="32"/>
      <c r="M1585" s="16"/>
      <c r="N1585" s="16"/>
      <c r="O1585" s="16"/>
      <c r="P1585" s="16"/>
      <c r="Y1585" s="20"/>
      <c r="Z1585" s="20"/>
      <c r="AA1585" s="20"/>
      <c r="AB1585" s="20"/>
      <c r="AC1585" s="20"/>
      <c r="AD1585" s="20"/>
    </row>
    <row r="1586" spans="3:30" s="1" customFormat="1">
      <c r="C1586" s="16"/>
      <c r="D1586" s="16"/>
      <c r="E1586" s="32"/>
      <c r="F1586" s="16"/>
      <c r="G1586" s="16"/>
      <c r="H1586" s="16"/>
      <c r="I1586" s="16"/>
      <c r="J1586" s="16"/>
      <c r="K1586" s="16"/>
      <c r="L1586" s="32"/>
      <c r="M1586" s="16"/>
      <c r="N1586" s="16"/>
      <c r="O1586" s="16"/>
      <c r="P1586" s="16"/>
      <c r="Y1586" s="20"/>
      <c r="Z1586" s="20"/>
      <c r="AA1586" s="20"/>
      <c r="AB1586" s="20"/>
      <c r="AC1586" s="20"/>
      <c r="AD1586" s="20"/>
    </row>
    <row r="1587" spans="3:30" s="1" customFormat="1">
      <c r="C1587" s="16"/>
      <c r="D1587" s="16"/>
      <c r="E1587" s="32"/>
      <c r="F1587" s="16"/>
      <c r="G1587" s="16"/>
      <c r="H1587" s="16"/>
      <c r="I1587" s="16"/>
      <c r="J1587" s="16"/>
      <c r="K1587" s="16"/>
      <c r="L1587" s="32"/>
      <c r="M1587" s="16"/>
      <c r="N1587" s="16"/>
      <c r="O1587" s="16"/>
      <c r="P1587" s="16"/>
      <c r="Y1587" s="20"/>
      <c r="Z1587" s="20"/>
      <c r="AA1587" s="20"/>
      <c r="AB1587" s="20"/>
      <c r="AC1587" s="20"/>
      <c r="AD1587" s="20"/>
    </row>
    <row r="1588" spans="3:30" s="1" customFormat="1">
      <c r="C1588" s="16"/>
      <c r="D1588" s="16"/>
      <c r="E1588" s="32"/>
      <c r="F1588" s="16"/>
      <c r="G1588" s="16"/>
      <c r="H1588" s="16"/>
      <c r="I1588" s="16"/>
      <c r="J1588" s="16"/>
      <c r="K1588" s="16"/>
      <c r="L1588" s="32"/>
      <c r="M1588" s="16"/>
      <c r="N1588" s="16"/>
      <c r="O1588" s="16"/>
      <c r="P1588" s="16"/>
      <c r="Y1588" s="20"/>
      <c r="Z1588" s="20"/>
      <c r="AA1588" s="20"/>
      <c r="AB1588" s="20"/>
      <c r="AC1588" s="20"/>
      <c r="AD1588" s="20"/>
    </row>
    <row r="1589" spans="3:30" s="1" customFormat="1">
      <c r="C1589" s="16"/>
      <c r="D1589" s="16"/>
      <c r="E1589" s="32"/>
      <c r="F1589" s="16"/>
      <c r="G1589" s="16"/>
      <c r="H1589" s="16"/>
      <c r="I1589" s="16"/>
      <c r="J1589" s="16"/>
      <c r="K1589" s="16"/>
      <c r="L1589" s="32"/>
      <c r="M1589" s="16"/>
      <c r="N1589" s="16"/>
      <c r="O1589" s="16"/>
      <c r="P1589" s="16"/>
      <c r="Y1589" s="20"/>
      <c r="Z1589" s="20"/>
      <c r="AA1589" s="20"/>
      <c r="AB1589" s="20"/>
      <c r="AC1589" s="20"/>
      <c r="AD1589" s="20"/>
    </row>
    <row r="1590" spans="3:30" s="1" customFormat="1">
      <c r="C1590" s="16"/>
      <c r="D1590" s="16"/>
      <c r="E1590" s="32"/>
      <c r="F1590" s="16"/>
      <c r="G1590" s="16"/>
      <c r="H1590" s="16"/>
      <c r="I1590" s="16"/>
      <c r="J1590" s="16"/>
      <c r="K1590" s="16"/>
      <c r="L1590" s="32"/>
      <c r="M1590" s="16"/>
      <c r="N1590" s="16"/>
      <c r="O1590" s="16"/>
      <c r="P1590" s="16"/>
      <c r="Y1590" s="20"/>
      <c r="Z1590" s="20"/>
      <c r="AA1590" s="20"/>
      <c r="AB1590" s="20"/>
      <c r="AC1590" s="20"/>
      <c r="AD1590" s="20"/>
    </row>
    <row r="1591" spans="3:30" s="1" customFormat="1">
      <c r="C1591" s="16"/>
      <c r="D1591" s="16"/>
      <c r="E1591" s="32"/>
      <c r="F1591" s="16"/>
      <c r="G1591" s="16"/>
      <c r="H1591" s="16"/>
      <c r="I1591" s="16"/>
      <c r="J1591" s="16"/>
      <c r="K1591" s="16"/>
      <c r="L1591" s="32"/>
      <c r="M1591" s="16"/>
      <c r="N1591" s="16"/>
      <c r="O1591" s="16"/>
      <c r="P1591" s="16"/>
      <c r="Y1591" s="20"/>
      <c r="Z1591" s="20"/>
      <c r="AA1591" s="20"/>
      <c r="AB1591" s="20"/>
      <c r="AC1591" s="20"/>
      <c r="AD1591" s="20"/>
    </row>
    <row r="1592" spans="3:30" s="1" customFormat="1">
      <c r="C1592" s="16"/>
      <c r="D1592" s="16"/>
      <c r="E1592" s="32"/>
      <c r="F1592" s="16"/>
      <c r="G1592" s="16"/>
      <c r="H1592" s="16"/>
      <c r="I1592" s="16"/>
      <c r="J1592" s="16"/>
      <c r="K1592" s="16"/>
      <c r="L1592" s="32"/>
      <c r="M1592" s="16"/>
      <c r="N1592" s="16"/>
      <c r="O1592" s="16"/>
      <c r="P1592" s="16"/>
      <c r="Y1592" s="20"/>
      <c r="Z1592" s="20"/>
      <c r="AA1592" s="20"/>
      <c r="AB1592" s="20"/>
      <c r="AC1592" s="20"/>
      <c r="AD1592" s="20"/>
    </row>
    <row r="1593" spans="3:30" s="1" customFormat="1">
      <c r="C1593" s="16"/>
      <c r="D1593" s="16"/>
      <c r="E1593" s="32"/>
      <c r="F1593" s="16"/>
      <c r="G1593" s="16"/>
      <c r="H1593" s="16"/>
      <c r="I1593" s="16"/>
      <c r="J1593" s="16"/>
      <c r="K1593" s="16"/>
      <c r="L1593" s="32"/>
      <c r="M1593" s="16"/>
      <c r="N1593" s="16"/>
      <c r="O1593" s="16"/>
      <c r="P1593" s="16"/>
      <c r="Y1593" s="20"/>
      <c r="Z1593" s="20"/>
      <c r="AA1593" s="20"/>
      <c r="AB1593" s="20"/>
      <c r="AC1593" s="20"/>
      <c r="AD1593" s="20"/>
    </row>
    <row r="1594" spans="3:30" s="1" customFormat="1">
      <c r="C1594" s="16"/>
      <c r="D1594" s="16"/>
      <c r="E1594" s="32"/>
      <c r="F1594" s="16"/>
      <c r="G1594" s="16"/>
      <c r="H1594" s="16"/>
      <c r="I1594" s="16"/>
      <c r="J1594" s="16"/>
      <c r="K1594" s="16"/>
      <c r="L1594" s="32"/>
      <c r="M1594" s="16"/>
      <c r="N1594" s="16"/>
      <c r="O1594" s="16"/>
      <c r="P1594" s="16"/>
      <c r="Y1594" s="20"/>
      <c r="Z1594" s="20"/>
      <c r="AA1594" s="20"/>
      <c r="AB1594" s="20"/>
      <c r="AC1594" s="20"/>
      <c r="AD1594" s="20"/>
    </row>
    <row r="1595" spans="3:30" s="1" customFormat="1">
      <c r="C1595" s="16"/>
      <c r="D1595" s="16"/>
      <c r="E1595" s="32"/>
      <c r="F1595" s="16"/>
      <c r="G1595" s="16"/>
      <c r="H1595" s="16"/>
      <c r="I1595" s="16"/>
      <c r="J1595" s="16"/>
      <c r="K1595" s="16"/>
      <c r="L1595" s="32"/>
      <c r="M1595" s="16"/>
      <c r="N1595" s="16"/>
      <c r="O1595" s="16"/>
      <c r="P1595" s="16"/>
      <c r="Y1595" s="20"/>
      <c r="Z1595" s="20"/>
      <c r="AA1595" s="20"/>
      <c r="AB1595" s="20"/>
      <c r="AC1595" s="20"/>
      <c r="AD1595" s="20"/>
    </row>
    <row r="1596" spans="3:30" s="1" customFormat="1">
      <c r="C1596" s="16"/>
      <c r="D1596" s="16"/>
      <c r="E1596" s="32"/>
      <c r="F1596" s="16"/>
      <c r="G1596" s="16"/>
      <c r="H1596" s="16"/>
      <c r="I1596" s="16"/>
      <c r="J1596" s="16"/>
      <c r="K1596" s="16"/>
      <c r="L1596" s="32"/>
      <c r="M1596" s="16"/>
      <c r="N1596" s="16"/>
      <c r="O1596" s="16"/>
      <c r="P1596" s="16"/>
      <c r="Y1596" s="20"/>
      <c r="Z1596" s="20"/>
      <c r="AA1596" s="20"/>
      <c r="AB1596" s="20"/>
      <c r="AC1596" s="20"/>
      <c r="AD1596" s="20"/>
    </row>
    <row r="1597" spans="3:30" s="1" customFormat="1">
      <c r="C1597" s="16"/>
      <c r="D1597" s="16"/>
      <c r="E1597" s="32"/>
      <c r="F1597" s="16"/>
      <c r="G1597" s="16"/>
      <c r="H1597" s="16"/>
      <c r="I1597" s="16"/>
      <c r="J1597" s="16"/>
      <c r="K1597" s="16"/>
      <c r="L1597" s="32"/>
      <c r="M1597" s="16"/>
      <c r="N1597" s="16"/>
      <c r="O1597" s="16"/>
      <c r="P1597" s="16"/>
      <c r="Y1597" s="20"/>
      <c r="Z1597" s="20"/>
      <c r="AA1597" s="20"/>
      <c r="AB1597" s="20"/>
      <c r="AC1597" s="20"/>
      <c r="AD1597" s="20"/>
    </row>
    <row r="1598" spans="3:30" s="1" customFormat="1">
      <c r="C1598" s="16"/>
      <c r="D1598" s="16"/>
      <c r="E1598" s="32"/>
      <c r="F1598" s="16"/>
      <c r="G1598" s="16"/>
      <c r="H1598" s="16"/>
      <c r="I1598" s="16"/>
      <c r="J1598" s="16"/>
      <c r="K1598" s="16"/>
      <c r="L1598" s="32"/>
      <c r="M1598" s="16"/>
      <c r="N1598" s="16"/>
      <c r="O1598" s="16"/>
      <c r="P1598" s="16"/>
      <c r="Y1598" s="20"/>
      <c r="Z1598" s="20"/>
      <c r="AA1598" s="20"/>
      <c r="AB1598" s="20"/>
      <c r="AC1598" s="20"/>
      <c r="AD1598" s="20"/>
    </row>
    <row r="1599" spans="3:30" s="1" customFormat="1">
      <c r="C1599" s="16"/>
      <c r="D1599" s="16"/>
      <c r="E1599" s="32"/>
      <c r="F1599" s="16"/>
      <c r="G1599" s="16"/>
      <c r="H1599" s="16"/>
      <c r="I1599" s="16"/>
      <c r="J1599" s="16"/>
      <c r="K1599" s="16"/>
      <c r="L1599" s="32"/>
      <c r="M1599" s="16"/>
      <c r="N1599" s="16"/>
      <c r="O1599" s="16"/>
      <c r="P1599" s="16"/>
      <c r="Y1599" s="20"/>
      <c r="Z1599" s="20"/>
      <c r="AA1599" s="20"/>
      <c r="AB1599" s="20"/>
      <c r="AC1599" s="20"/>
      <c r="AD1599" s="20"/>
    </row>
    <row r="1600" spans="3:30" s="1" customFormat="1">
      <c r="C1600" s="16"/>
      <c r="D1600" s="16"/>
      <c r="E1600" s="32"/>
      <c r="F1600" s="16"/>
      <c r="G1600" s="16"/>
      <c r="H1600" s="16"/>
      <c r="I1600" s="16"/>
      <c r="J1600" s="16"/>
      <c r="K1600" s="16"/>
      <c r="L1600" s="32"/>
      <c r="M1600" s="16"/>
      <c r="N1600" s="16"/>
      <c r="O1600" s="16"/>
      <c r="P1600" s="16"/>
      <c r="Y1600" s="20"/>
      <c r="Z1600" s="20"/>
      <c r="AA1600" s="20"/>
      <c r="AB1600" s="20"/>
      <c r="AC1600" s="20"/>
      <c r="AD1600" s="20"/>
    </row>
    <row r="1601" spans="3:30" s="1" customFormat="1">
      <c r="C1601" s="16"/>
      <c r="D1601" s="16"/>
      <c r="E1601" s="32"/>
      <c r="F1601" s="16"/>
      <c r="G1601" s="16"/>
      <c r="H1601" s="16"/>
      <c r="I1601" s="16"/>
      <c r="J1601" s="16"/>
      <c r="K1601" s="16"/>
      <c r="L1601" s="32"/>
      <c r="M1601" s="16"/>
      <c r="N1601" s="16"/>
      <c r="O1601" s="16"/>
      <c r="P1601" s="16"/>
      <c r="Y1601" s="20"/>
      <c r="Z1601" s="20"/>
      <c r="AA1601" s="20"/>
      <c r="AB1601" s="20"/>
      <c r="AC1601" s="20"/>
      <c r="AD1601" s="20"/>
    </row>
    <row r="1602" spans="3:30" s="1" customFormat="1">
      <c r="C1602" s="16"/>
      <c r="D1602" s="16"/>
      <c r="E1602" s="32"/>
      <c r="F1602" s="16"/>
      <c r="G1602" s="16"/>
      <c r="H1602" s="16"/>
      <c r="I1602" s="16"/>
      <c r="J1602" s="16"/>
      <c r="K1602" s="16"/>
      <c r="L1602" s="32"/>
      <c r="M1602" s="16"/>
      <c r="N1602" s="16"/>
      <c r="O1602" s="16"/>
      <c r="P1602" s="16"/>
      <c r="Y1602" s="20"/>
      <c r="Z1602" s="20"/>
      <c r="AA1602" s="20"/>
      <c r="AB1602" s="20"/>
      <c r="AC1602" s="20"/>
      <c r="AD1602" s="20"/>
    </row>
    <row r="1603" spans="3:30" s="1" customFormat="1">
      <c r="C1603" s="16"/>
      <c r="D1603" s="16"/>
      <c r="E1603" s="32"/>
      <c r="F1603" s="16"/>
      <c r="G1603" s="16"/>
      <c r="H1603" s="16"/>
      <c r="I1603" s="16"/>
      <c r="J1603" s="16"/>
      <c r="K1603" s="16"/>
      <c r="L1603" s="32"/>
      <c r="M1603" s="16"/>
      <c r="N1603" s="16"/>
      <c r="O1603" s="16"/>
      <c r="P1603" s="16"/>
      <c r="Y1603" s="20"/>
      <c r="Z1603" s="20"/>
      <c r="AA1603" s="20"/>
      <c r="AB1603" s="20"/>
      <c r="AC1603" s="20"/>
      <c r="AD1603" s="20"/>
    </row>
    <row r="1604" spans="3:30" s="1" customFormat="1">
      <c r="C1604" s="16"/>
      <c r="D1604" s="16"/>
      <c r="E1604" s="32"/>
      <c r="F1604" s="16"/>
      <c r="G1604" s="16"/>
      <c r="H1604" s="16"/>
      <c r="I1604" s="16"/>
      <c r="J1604" s="16"/>
      <c r="K1604" s="16"/>
      <c r="L1604" s="32"/>
      <c r="M1604" s="16"/>
      <c r="N1604" s="16"/>
      <c r="O1604" s="16"/>
      <c r="P1604" s="16"/>
      <c r="Y1604" s="20"/>
      <c r="Z1604" s="20"/>
      <c r="AA1604" s="20"/>
      <c r="AB1604" s="20"/>
      <c r="AC1604" s="20"/>
      <c r="AD1604" s="20"/>
    </row>
    <row r="1605" spans="3:30" s="1" customFormat="1">
      <c r="C1605" s="16"/>
      <c r="D1605" s="16"/>
      <c r="E1605" s="32"/>
      <c r="F1605" s="16"/>
      <c r="G1605" s="16"/>
      <c r="H1605" s="16"/>
      <c r="I1605" s="16"/>
      <c r="J1605" s="16"/>
      <c r="K1605" s="16"/>
      <c r="L1605" s="32"/>
      <c r="M1605" s="16"/>
      <c r="N1605" s="16"/>
      <c r="O1605" s="16"/>
      <c r="P1605" s="16"/>
      <c r="Y1605" s="20"/>
      <c r="Z1605" s="20"/>
      <c r="AA1605" s="20"/>
      <c r="AB1605" s="20"/>
      <c r="AC1605" s="20"/>
      <c r="AD1605" s="20"/>
    </row>
    <row r="1606" spans="3:30" s="1" customFormat="1">
      <c r="C1606" s="16"/>
      <c r="D1606" s="16"/>
      <c r="E1606" s="32"/>
      <c r="F1606" s="16"/>
      <c r="G1606" s="16"/>
      <c r="H1606" s="16"/>
      <c r="I1606" s="16"/>
      <c r="J1606" s="16"/>
      <c r="K1606" s="16"/>
      <c r="L1606" s="32"/>
      <c r="M1606" s="16"/>
      <c r="N1606" s="16"/>
      <c r="O1606" s="16"/>
      <c r="P1606" s="16"/>
      <c r="Y1606" s="20"/>
      <c r="Z1606" s="20"/>
      <c r="AA1606" s="20"/>
      <c r="AB1606" s="20"/>
      <c r="AC1606" s="20"/>
      <c r="AD1606" s="20"/>
    </row>
    <row r="1607" spans="3:30" s="1" customFormat="1">
      <c r="C1607" s="16"/>
      <c r="D1607" s="16"/>
      <c r="E1607" s="32"/>
      <c r="F1607" s="16"/>
      <c r="G1607" s="16"/>
      <c r="H1607" s="16"/>
      <c r="I1607" s="16"/>
      <c r="J1607" s="16"/>
      <c r="K1607" s="16"/>
      <c r="L1607" s="32"/>
      <c r="M1607" s="16"/>
      <c r="N1607" s="16"/>
      <c r="O1607" s="16"/>
      <c r="P1607" s="16"/>
      <c r="Y1607" s="20"/>
      <c r="Z1607" s="20"/>
      <c r="AA1607" s="20"/>
      <c r="AB1607" s="20"/>
      <c r="AC1607" s="20"/>
      <c r="AD1607" s="20"/>
    </row>
    <row r="1608" spans="3:30" s="1" customFormat="1">
      <c r="C1608" s="16"/>
      <c r="D1608" s="16"/>
      <c r="E1608" s="32"/>
      <c r="F1608" s="16"/>
      <c r="G1608" s="16"/>
      <c r="H1608" s="16"/>
      <c r="I1608" s="16"/>
      <c r="J1608" s="16"/>
      <c r="K1608" s="16"/>
      <c r="L1608" s="32"/>
      <c r="M1608" s="16"/>
      <c r="N1608" s="16"/>
      <c r="O1608" s="16"/>
      <c r="P1608" s="16"/>
      <c r="Y1608" s="20"/>
      <c r="Z1608" s="20"/>
      <c r="AA1608" s="20"/>
      <c r="AB1608" s="20"/>
      <c r="AC1608" s="20"/>
      <c r="AD1608" s="20"/>
    </row>
    <row r="1609" spans="3:30" s="1" customFormat="1">
      <c r="C1609" s="16"/>
      <c r="D1609" s="16"/>
      <c r="E1609" s="32"/>
      <c r="F1609" s="16"/>
      <c r="G1609" s="16"/>
      <c r="H1609" s="16"/>
      <c r="I1609" s="16"/>
      <c r="J1609" s="16"/>
      <c r="K1609" s="16"/>
      <c r="L1609" s="32"/>
      <c r="M1609" s="16"/>
      <c r="N1609" s="16"/>
      <c r="O1609" s="16"/>
      <c r="P1609" s="16"/>
      <c r="Y1609" s="20"/>
      <c r="Z1609" s="20"/>
      <c r="AA1609" s="20"/>
      <c r="AB1609" s="20"/>
      <c r="AC1609" s="20"/>
      <c r="AD1609" s="20"/>
    </row>
    <row r="1610" spans="3:30" s="1" customFormat="1">
      <c r="C1610" s="16"/>
      <c r="D1610" s="16"/>
      <c r="E1610" s="32"/>
      <c r="F1610" s="16"/>
      <c r="G1610" s="16"/>
      <c r="H1610" s="16"/>
      <c r="I1610" s="16"/>
      <c r="J1610" s="16"/>
      <c r="K1610" s="16"/>
      <c r="L1610" s="32"/>
      <c r="M1610" s="16"/>
      <c r="N1610" s="16"/>
      <c r="O1610" s="16"/>
      <c r="P1610" s="16"/>
      <c r="Y1610" s="20"/>
      <c r="Z1610" s="20"/>
      <c r="AA1610" s="20"/>
      <c r="AB1610" s="20"/>
      <c r="AC1610" s="20"/>
      <c r="AD1610" s="20"/>
    </row>
    <row r="1611" spans="3:30" s="1" customFormat="1">
      <c r="C1611" s="16"/>
      <c r="D1611" s="16"/>
      <c r="E1611" s="32"/>
      <c r="F1611" s="16"/>
      <c r="G1611" s="16"/>
      <c r="H1611" s="16"/>
      <c r="I1611" s="16"/>
      <c r="J1611" s="16"/>
      <c r="K1611" s="16"/>
      <c r="L1611" s="32"/>
      <c r="M1611" s="16"/>
      <c r="N1611" s="16"/>
      <c r="O1611" s="16"/>
      <c r="P1611" s="16"/>
      <c r="Y1611" s="20"/>
      <c r="Z1611" s="20"/>
      <c r="AA1611" s="20"/>
      <c r="AB1611" s="20"/>
      <c r="AC1611" s="20"/>
      <c r="AD1611" s="20"/>
    </row>
    <row r="1612" spans="3:30" s="1" customFormat="1">
      <c r="C1612" s="16"/>
      <c r="D1612" s="16"/>
      <c r="E1612" s="32"/>
      <c r="F1612" s="16"/>
      <c r="G1612" s="16"/>
      <c r="H1612" s="16"/>
      <c r="I1612" s="16"/>
      <c r="J1612" s="16"/>
      <c r="K1612" s="16"/>
      <c r="L1612" s="32"/>
      <c r="M1612" s="16"/>
      <c r="N1612" s="16"/>
      <c r="O1612" s="16"/>
      <c r="P1612" s="16"/>
      <c r="Y1612" s="20"/>
      <c r="Z1612" s="20"/>
      <c r="AA1612" s="20"/>
      <c r="AB1612" s="20"/>
      <c r="AC1612" s="20"/>
      <c r="AD1612" s="20"/>
    </row>
    <row r="1613" spans="3:30" s="1" customFormat="1">
      <c r="C1613" s="16"/>
      <c r="D1613" s="16"/>
      <c r="E1613" s="32"/>
      <c r="F1613" s="16"/>
      <c r="G1613" s="16"/>
      <c r="H1613" s="16"/>
      <c r="I1613" s="16"/>
      <c r="J1613" s="16"/>
      <c r="K1613" s="16"/>
      <c r="L1613" s="32"/>
      <c r="M1613" s="16"/>
      <c r="N1613" s="16"/>
      <c r="O1613" s="16"/>
      <c r="P1613" s="16"/>
      <c r="Y1613" s="20"/>
      <c r="Z1613" s="20"/>
      <c r="AA1613" s="20"/>
      <c r="AB1613" s="20"/>
      <c r="AC1613" s="20"/>
      <c r="AD1613" s="20"/>
    </row>
    <row r="1614" spans="3:30" s="1" customFormat="1">
      <c r="C1614" s="16"/>
      <c r="D1614" s="16"/>
      <c r="E1614" s="32"/>
      <c r="F1614" s="16"/>
      <c r="G1614" s="16"/>
      <c r="H1614" s="16"/>
      <c r="I1614" s="16"/>
      <c r="J1614" s="16"/>
      <c r="K1614" s="16"/>
      <c r="L1614" s="32"/>
      <c r="M1614" s="16"/>
      <c r="N1614" s="16"/>
      <c r="O1614" s="16"/>
      <c r="P1614" s="16"/>
      <c r="Y1614" s="20"/>
      <c r="Z1614" s="20"/>
      <c r="AA1614" s="20"/>
      <c r="AB1614" s="20"/>
      <c r="AC1614" s="20"/>
      <c r="AD1614" s="20"/>
    </row>
    <row r="1615" spans="3:30" s="1" customFormat="1">
      <c r="C1615" s="16"/>
      <c r="D1615" s="16"/>
      <c r="E1615" s="32"/>
      <c r="F1615" s="16"/>
      <c r="G1615" s="16"/>
      <c r="H1615" s="16"/>
      <c r="I1615" s="16"/>
      <c r="J1615" s="16"/>
      <c r="K1615" s="16"/>
      <c r="L1615" s="32"/>
      <c r="M1615" s="16"/>
      <c r="N1615" s="16"/>
      <c r="O1615" s="16"/>
      <c r="P1615" s="16"/>
      <c r="Y1615" s="20"/>
      <c r="Z1615" s="20"/>
      <c r="AA1615" s="20"/>
      <c r="AB1615" s="20"/>
      <c r="AC1615" s="20"/>
      <c r="AD1615" s="20"/>
    </row>
    <row r="1616" spans="3:30" s="1" customFormat="1">
      <c r="C1616" s="16"/>
      <c r="D1616" s="16"/>
      <c r="E1616" s="32"/>
      <c r="F1616" s="16"/>
      <c r="G1616" s="16"/>
      <c r="H1616" s="16"/>
      <c r="I1616" s="16"/>
      <c r="J1616" s="16"/>
      <c r="K1616" s="16"/>
      <c r="L1616" s="32"/>
      <c r="M1616" s="16"/>
      <c r="N1616" s="16"/>
      <c r="O1616" s="16"/>
      <c r="P1616" s="16"/>
      <c r="Y1616" s="20"/>
      <c r="Z1616" s="20"/>
      <c r="AA1616" s="20"/>
      <c r="AB1616" s="20"/>
      <c r="AC1616" s="20"/>
      <c r="AD1616" s="20"/>
    </row>
    <row r="1617" spans="3:30" s="1" customFormat="1">
      <c r="C1617" s="16"/>
      <c r="D1617" s="16"/>
      <c r="E1617" s="32"/>
      <c r="F1617" s="16"/>
      <c r="G1617" s="16"/>
      <c r="H1617" s="16"/>
      <c r="I1617" s="16"/>
      <c r="J1617" s="16"/>
      <c r="K1617" s="16"/>
      <c r="L1617" s="32"/>
      <c r="M1617" s="16"/>
      <c r="N1617" s="16"/>
      <c r="O1617" s="16"/>
      <c r="P1617" s="16"/>
      <c r="Y1617" s="20"/>
      <c r="Z1617" s="20"/>
      <c r="AA1617" s="20"/>
      <c r="AB1617" s="20"/>
      <c r="AC1617" s="20"/>
      <c r="AD1617" s="20"/>
    </row>
    <row r="1618" spans="3:30" s="1" customFormat="1">
      <c r="C1618" s="16"/>
      <c r="D1618" s="16"/>
      <c r="E1618" s="32"/>
      <c r="F1618" s="16"/>
      <c r="G1618" s="16"/>
      <c r="H1618" s="16"/>
      <c r="I1618" s="16"/>
      <c r="J1618" s="16"/>
      <c r="K1618" s="16"/>
      <c r="L1618" s="32"/>
      <c r="M1618" s="16"/>
      <c r="N1618" s="16"/>
      <c r="O1618" s="16"/>
      <c r="P1618" s="16"/>
      <c r="Y1618" s="20"/>
      <c r="Z1618" s="20"/>
      <c r="AA1618" s="20"/>
      <c r="AB1618" s="20"/>
      <c r="AC1618" s="20"/>
      <c r="AD1618" s="20"/>
    </row>
    <row r="1619" spans="3:30" s="1" customFormat="1">
      <c r="C1619" s="16"/>
      <c r="D1619" s="16"/>
      <c r="E1619" s="32"/>
      <c r="F1619" s="16"/>
      <c r="G1619" s="16"/>
      <c r="H1619" s="16"/>
      <c r="I1619" s="16"/>
      <c r="J1619" s="16"/>
      <c r="K1619" s="16"/>
      <c r="L1619" s="32"/>
      <c r="M1619" s="16"/>
      <c r="N1619" s="16"/>
      <c r="O1619" s="16"/>
      <c r="P1619" s="16"/>
      <c r="Y1619" s="20"/>
      <c r="Z1619" s="20"/>
      <c r="AA1619" s="20"/>
      <c r="AB1619" s="20"/>
      <c r="AC1619" s="20"/>
      <c r="AD1619" s="20"/>
    </row>
    <row r="1620" spans="3:30" s="1" customFormat="1">
      <c r="C1620" s="16"/>
      <c r="D1620" s="16"/>
      <c r="E1620" s="32"/>
      <c r="F1620" s="16"/>
      <c r="G1620" s="16"/>
      <c r="H1620" s="16"/>
      <c r="I1620" s="16"/>
      <c r="J1620" s="16"/>
      <c r="K1620" s="16"/>
      <c r="L1620" s="32"/>
      <c r="M1620" s="16"/>
      <c r="N1620" s="16"/>
      <c r="O1620" s="16"/>
      <c r="P1620" s="16"/>
      <c r="Y1620" s="20"/>
      <c r="Z1620" s="20"/>
      <c r="AA1620" s="20"/>
      <c r="AB1620" s="20"/>
      <c r="AC1620" s="20"/>
      <c r="AD1620" s="20"/>
    </row>
    <row r="1621" spans="3:30" s="1" customFormat="1">
      <c r="C1621" s="16"/>
      <c r="D1621" s="16"/>
      <c r="E1621" s="32"/>
      <c r="F1621" s="16"/>
      <c r="G1621" s="16"/>
      <c r="H1621" s="16"/>
      <c r="I1621" s="16"/>
      <c r="J1621" s="16"/>
      <c r="K1621" s="16"/>
      <c r="L1621" s="32"/>
      <c r="M1621" s="16"/>
      <c r="N1621" s="16"/>
      <c r="O1621" s="16"/>
      <c r="P1621" s="16"/>
      <c r="Y1621" s="20"/>
      <c r="Z1621" s="20"/>
      <c r="AA1621" s="20"/>
      <c r="AB1621" s="20"/>
      <c r="AC1621" s="20"/>
      <c r="AD1621" s="20"/>
    </row>
    <row r="1622" spans="3:30" s="1" customFormat="1">
      <c r="C1622" s="16"/>
      <c r="D1622" s="16"/>
      <c r="E1622" s="32"/>
      <c r="F1622" s="16"/>
      <c r="G1622" s="16"/>
      <c r="H1622" s="16"/>
      <c r="I1622" s="16"/>
      <c r="J1622" s="16"/>
      <c r="K1622" s="16"/>
      <c r="L1622" s="32"/>
      <c r="M1622" s="16"/>
      <c r="N1622" s="16"/>
      <c r="O1622" s="16"/>
      <c r="P1622" s="16"/>
      <c r="Y1622" s="20"/>
      <c r="Z1622" s="20"/>
      <c r="AA1622" s="20"/>
      <c r="AB1622" s="20"/>
      <c r="AC1622" s="20"/>
      <c r="AD1622" s="20"/>
    </row>
    <row r="1623" spans="3:30" s="1" customFormat="1">
      <c r="C1623" s="16"/>
      <c r="D1623" s="16"/>
      <c r="E1623" s="32"/>
      <c r="F1623" s="16"/>
      <c r="G1623" s="16"/>
      <c r="H1623" s="16"/>
      <c r="I1623" s="16"/>
      <c r="J1623" s="16"/>
      <c r="K1623" s="16"/>
      <c r="L1623" s="32"/>
      <c r="M1623" s="16"/>
      <c r="N1623" s="16"/>
      <c r="O1623" s="16"/>
      <c r="P1623" s="16"/>
      <c r="Y1623" s="20"/>
      <c r="Z1623" s="20"/>
      <c r="AA1623" s="20"/>
      <c r="AB1623" s="20"/>
      <c r="AC1623" s="20"/>
      <c r="AD1623" s="20"/>
    </row>
    <row r="1624" spans="3:30" s="1" customFormat="1">
      <c r="C1624" s="16"/>
      <c r="D1624" s="16"/>
      <c r="E1624" s="32"/>
      <c r="F1624" s="16"/>
      <c r="G1624" s="16"/>
      <c r="H1624" s="16"/>
      <c r="I1624" s="16"/>
      <c r="J1624" s="16"/>
      <c r="K1624" s="16"/>
      <c r="L1624" s="32"/>
      <c r="M1624" s="16"/>
      <c r="N1624" s="16"/>
      <c r="O1624" s="16"/>
      <c r="P1624" s="16"/>
      <c r="Y1624" s="20"/>
      <c r="Z1624" s="20"/>
      <c r="AA1624" s="20"/>
      <c r="AB1624" s="20"/>
      <c r="AC1624" s="20"/>
      <c r="AD1624" s="20"/>
    </row>
    <row r="1625" spans="3:30" s="1" customFormat="1">
      <c r="C1625" s="16"/>
      <c r="D1625" s="16"/>
      <c r="E1625" s="32"/>
      <c r="F1625" s="16"/>
      <c r="G1625" s="16"/>
      <c r="H1625" s="16"/>
      <c r="I1625" s="16"/>
      <c r="J1625" s="16"/>
      <c r="K1625" s="16"/>
      <c r="L1625" s="32"/>
      <c r="M1625" s="16"/>
      <c r="N1625" s="16"/>
      <c r="O1625" s="16"/>
      <c r="P1625" s="16"/>
      <c r="Y1625" s="20"/>
      <c r="Z1625" s="20"/>
      <c r="AA1625" s="20"/>
      <c r="AB1625" s="20"/>
      <c r="AC1625" s="20"/>
      <c r="AD1625" s="20"/>
    </row>
    <row r="1626" spans="3:30" s="1" customFormat="1">
      <c r="C1626" s="16"/>
      <c r="D1626" s="16"/>
      <c r="E1626" s="32"/>
      <c r="F1626" s="16"/>
      <c r="G1626" s="16"/>
      <c r="H1626" s="16"/>
      <c r="I1626" s="16"/>
      <c r="J1626" s="16"/>
      <c r="K1626" s="16"/>
      <c r="L1626" s="32"/>
      <c r="M1626" s="16"/>
      <c r="N1626" s="16"/>
      <c r="O1626" s="16"/>
      <c r="P1626" s="16"/>
      <c r="Y1626" s="20"/>
      <c r="Z1626" s="20"/>
      <c r="AA1626" s="20"/>
      <c r="AB1626" s="20"/>
      <c r="AC1626" s="20"/>
      <c r="AD1626" s="20"/>
    </row>
    <row r="1627" spans="3:30" s="1" customFormat="1">
      <c r="C1627" s="16"/>
      <c r="D1627" s="16"/>
      <c r="E1627" s="32"/>
      <c r="F1627" s="16"/>
      <c r="G1627" s="16"/>
      <c r="H1627" s="16"/>
      <c r="I1627" s="16"/>
      <c r="J1627" s="16"/>
      <c r="K1627" s="16"/>
      <c r="L1627" s="32"/>
      <c r="M1627" s="16"/>
      <c r="N1627" s="16"/>
      <c r="O1627" s="16"/>
      <c r="P1627" s="16"/>
      <c r="Y1627" s="20"/>
      <c r="Z1627" s="20"/>
      <c r="AA1627" s="20"/>
      <c r="AB1627" s="20"/>
      <c r="AC1627" s="20"/>
      <c r="AD1627" s="20"/>
    </row>
    <row r="1628" spans="3:30" s="1" customFormat="1">
      <c r="C1628" s="16"/>
      <c r="D1628" s="16"/>
      <c r="E1628" s="32"/>
      <c r="F1628" s="16"/>
      <c r="G1628" s="16"/>
      <c r="H1628" s="16"/>
      <c r="I1628" s="16"/>
      <c r="J1628" s="16"/>
      <c r="K1628" s="16"/>
      <c r="L1628" s="32"/>
      <c r="M1628" s="16"/>
      <c r="N1628" s="16"/>
      <c r="O1628" s="16"/>
      <c r="P1628" s="16"/>
      <c r="Y1628" s="20"/>
      <c r="Z1628" s="20"/>
      <c r="AA1628" s="20"/>
      <c r="AB1628" s="20"/>
      <c r="AC1628" s="20"/>
      <c r="AD1628" s="20"/>
    </row>
    <row r="1629" spans="3:30" s="1" customFormat="1">
      <c r="C1629" s="16"/>
      <c r="D1629" s="16"/>
      <c r="E1629" s="32"/>
      <c r="F1629" s="16"/>
      <c r="G1629" s="16"/>
      <c r="H1629" s="16"/>
      <c r="I1629" s="16"/>
      <c r="J1629" s="16"/>
      <c r="K1629" s="16"/>
      <c r="L1629" s="32"/>
      <c r="M1629" s="16"/>
      <c r="N1629" s="16"/>
      <c r="O1629" s="16"/>
      <c r="P1629" s="16"/>
      <c r="Y1629" s="20"/>
      <c r="Z1629" s="20"/>
      <c r="AA1629" s="20"/>
      <c r="AB1629" s="20"/>
      <c r="AC1629" s="20"/>
      <c r="AD1629" s="20"/>
    </row>
    <row r="1630" spans="3:30" s="1" customFormat="1">
      <c r="C1630" s="16"/>
      <c r="D1630" s="16"/>
      <c r="E1630" s="32"/>
      <c r="F1630" s="16"/>
      <c r="G1630" s="16"/>
      <c r="H1630" s="16"/>
      <c r="I1630" s="16"/>
      <c r="J1630" s="16"/>
      <c r="K1630" s="16"/>
      <c r="L1630" s="32"/>
      <c r="M1630" s="16"/>
      <c r="N1630" s="16"/>
      <c r="O1630" s="16"/>
      <c r="P1630" s="16"/>
      <c r="Y1630" s="20"/>
      <c r="Z1630" s="20"/>
      <c r="AA1630" s="20"/>
      <c r="AB1630" s="20"/>
      <c r="AC1630" s="20"/>
      <c r="AD1630" s="20"/>
    </row>
    <row r="1631" spans="3:30" s="1" customFormat="1">
      <c r="C1631" s="16"/>
      <c r="D1631" s="16"/>
      <c r="E1631" s="32"/>
      <c r="F1631" s="16"/>
      <c r="G1631" s="16"/>
      <c r="H1631" s="16"/>
      <c r="I1631" s="16"/>
      <c r="J1631" s="16"/>
      <c r="K1631" s="16"/>
      <c r="L1631" s="32"/>
      <c r="M1631" s="16"/>
      <c r="N1631" s="16"/>
      <c r="O1631" s="16"/>
      <c r="P1631" s="16"/>
      <c r="Y1631" s="20"/>
      <c r="Z1631" s="20"/>
      <c r="AA1631" s="20"/>
      <c r="AB1631" s="20"/>
      <c r="AC1631" s="20"/>
      <c r="AD1631" s="20"/>
    </row>
    <row r="1632" spans="3:30" s="1" customFormat="1">
      <c r="C1632" s="16"/>
      <c r="D1632" s="16"/>
      <c r="E1632" s="32"/>
      <c r="F1632" s="16"/>
      <c r="G1632" s="16"/>
      <c r="H1632" s="16"/>
      <c r="I1632" s="16"/>
      <c r="J1632" s="16"/>
      <c r="K1632" s="16"/>
      <c r="L1632" s="32"/>
      <c r="M1632" s="16"/>
      <c r="N1632" s="16"/>
      <c r="O1632" s="16"/>
      <c r="P1632" s="16"/>
      <c r="Y1632" s="20"/>
      <c r="Z1632" s="20"/>
      <c r="AA1632" s="20"/>
      <c r="AB1632" s="20"/>
      <c r="AC1632" s="20"/>
      <c r="AD1632" s="20"/>
    </row>
    <row r="1633" spans="3:30" s="1" customFormat="1">
      <c r="C1633" s="16"/>
      <c r="D1633" s="16"/>
      <c r="E1633" s="32"/>
      <c r="F1633" s="16"/>
      <c r="G1633" s="16"/>
      <c r="H1633" s="16"/>
      <c r="I1633" s="16"/>
      <c r="J1633" s="16"/>
      <c r="K1633" s="16"/>
      <c r="L1633" s="32"/>
      <c r="M1633" s="16"/>
      <c r="N1633" s="16"/>
      <c r="O1633" s="16"/>
      <c r="P1633" s="16"/>
      <c r="Y1633" s="20"/>
      <c r="Z1633" s="20"/>
      <c r="AA1633" s="20"/>
      <c r="AB1633" s="20"/>
      <c r="AC1633" s="20"/>
      <c r="AD1633" s="20"/>
    </row>
    <row r="1634" spans="3:30" s="1" customFormat="1">
      <c r="C1634" s="16"/>
      <c r="D1634" s="16"/>
      <c r="E1634" s="32"/>
      <c r="F1634" s="16"/>
      <c r="G1634" s="16"/>
      <c r="H1634" s="16"/>
      <c r="I1634" s="16"/>
      <c r="J1634" s="16"/>
      <c r="K1634" s="16"/>
      <c r="L1634" s="32"/>
      <c r="M1634" s="16"/>
      <c r="N1634" s="16"/>
      <c r="O1634" s="16"/>
      <c r="P1634" s="16"/>
      <c r="Y1634" s="20"/>
      <c r="Z1634" s="20"/>
      <c r="AA1634" s="20"/>
      <c r="AB1634" s="20"/>
      <c r="AC1634" s="20"/>
      <c r="AD1634" s="20"/>
    </row>
    <row r="1635" spans="3:30" s="1" customFormat="1">
      <c r="C1635" s="16"/>
      <c r="D1635" s="16"/>
      <c r="E1635" s="32"/>
      <c r="F1635" s="16"/>
      <c r="G1635" s="16"/>
      <c r="H1635" s="16"/>
      <c r="I1635" s="16"/>
      <c r="J1635" s="16"/>
      <c r="K1635" s="16"/>
      <c r="L1635" s="32"/>
      <c r="M1635" s="16"/>
      <c r="N1635" s="16"/>
      <c r="O1635" s="16"/>
      <c r="P1635" s="16"/>
      <c r="Y1635" s="20"/>
      <c r="Z1635" s="20"/>
      <c r="AA1635" s="20"/>
      <c r="AB1635" s="20"/>
      <c r="AC1635" s="20"/>
      <c r="AD1635" s="20"/>
    </row>
    <row r="1636" spans="3:30" s="1" customFormat="1">
      <c r="C1636" s="16"/>
      <c r="D1636" s="16"/>
      <c r="E1636" s="32"/>
      <c r="F1636" s="16"/>
      <c r="G1636" s="16"/>
      <c r="H1636" s="16"/>
      <c r="I1636" s="16"/>
      <c r="J1636" s="16"/>
      <c r="K1636" s="16"/>
      <c r="L1636" s="32"/>
      <c r="M1636" s="16"/>
      <c r="N1636" s="16"/>
      <c r="O1636" s="16"/>
      <c r="P1636" s="16"/>
      <c r="Y1636" s="20"/>
      <c r="Z1636" s="20"/>
      <c r="AA1636" s="20"/>
      <c r="AB1636" s="20"/>
      <c r="AC1636" s="20"/>
      <c r="AD1636" s="20"/>
    </row>
    <row r="1637" spans="3:30" s="1" customFormat="1">
      <c r="C1637" s="16"/>
      <c r="D1637" s="16"/>
      <c r="E1637" s="32"/>
      <c r="F1637" s="16"/>
      <c r="G1637" s="16"/>
      <c r="H1637" s="16"/>
      <c r="I1637" s="16"/>
      <c r="J1637" s="16"/>
      <c r="K1637" s="16"/>
      <c r="L1637" s="32"/>
      <c r="M1637" s="16"/>
      <c r="N1637" s="16"/>
      <c r="O1637" s="16"/>
      <c r="P1637" s="16"/>
      <c r="Y1637" s="20"/>
      <c r="Z1637" s="20"/>
      <c r="AA1637" s="20"/>
      <c r="AB1637" s="20"/>
      <c r="AC1637" s="20"/>
      <c r="AD1637" s="20"/>
    </row>
    <row r="1638" spans="3:30" s="1" customFormat="1">
      <c r="C1638" s="16"/>
      <c r="D1638" s="16"/>
      <c r="E1638" s="32"/>
      <c r="F1638" s="16"/>
      <c r="G1638" s="16"/>
      <c r="H1638" s="16"/>
      <c r="I1638" s="16"/>
      <c r="J1638" s="16"/>
      <c r="K1638" s="16"/>
      <c r="L1638" s="32"/>
      <c r="M1638" s="16"/>
      <c r="N1638" s="16"/>
      <c r="O1638" s="16"/>
      <c r="P1638" s="16"/>
      <c r="Y1638" s="20"/>
      <c r="Z1638" s="20"/>
      <c r="AA1638" s="20"/>
      <c r="AB1638" s="20"/>
      <c r="AC1638" s="20"/>
      <c r="AD1638" s="20"/>
    </row>
    <row r="1639" spans="3:30" s="1" customFormat="1">
      <c r="C1639" s="16"/>
      <c r="D1639" s="16"/>
      <c r="E1639" s="32"/>
      <c r="F1639" s="16"/>
      <c r="G1639" s="16"/>
      <c r="H1639" s="16"/>
      <c r="I1639" s="16"/>
      <c r="J1639" s="16"/>
      <c r="K1639" s="16"/>
      <c r="L1639" s="32"/>
      <c r="M1639" s="16"/>
      <c r="N1639" s="16"/>
      <c r="O1639" s="16"/>
      <c r="P1639" s="16"/>
      <c r="Y1639" s="20"/>
      <c r="Z1639" s="20"/>
      <c r="AA1639" s="20"/>
      <c r="AB1639" s="20"/>
      <c r="AC1639" s="20"/>
      <c r="AD1639" s="20"/>
    </row>
    <row r="1640" spans="3:30" s="1" customFormat="1">
      <c r="C1640" s="16"/>
      <c r="D1640" s="16"/>
      <c r="E1640" s="32"/>
      <c r="F1640" s="16"/>
      <c r="G1640" s="16"/>
      <c r="H1640" s="16"/>
      <c r="I1640" s="16"/>
      <c r="J1640" s="16"/>
      <c r="K1640" s="16"/>
      <c r="L1640" s="32"/>
      <c r="M1640" s="16"/>
      <c r="N1640" s="16"/>
      <c r="O1640" s="16"/>
      <c r="P1640" s="16"/>
      <c r="Y1640" s="20"/>
      <c r="Z1640" s="20"/>
      <c r="AA1640" s="20"/>
      <c r="AB1640" s="20"/>
      <c r="AC1640" s="20"/>
      <c r="AD1640" s="20"/>
    </row>
    <row r="1641" spans="3:30" s="1" customFormat="1">
      <c r="C1641" s="16"/>
      <c r="D1641" s="16"/>
      <c r="E1641" s="32"/>
      <c r="F1641" s="16"/>
      <c r="G1641" s="16"/>
      <c r="H1641" s="16"/>
      <c r="I1641" s="16"/>
      <c r="J1641" s="16"/>
      <c r="K1641" s="16"/>
      <c r="L1641" s="32"/>
      <c r="M1641" s="16"/>
      <c r="N1641" s="16"/>
      <c r="O1641" s="16"/>
      <c r="P1641" s="16"/>
      <c r="Y1641" s="20"/>
      <c r="Z1641" s="20"/>
      <c r="AA1641" s="20"/>
      <c r="AB1641" s="20"/>
      <c r="AC1641" s="20"/>
      <c r="AD1641" s="20"/>
    </row>
    <row r="1642" spans="3:30" s="1" customFormat="1">
      <c r="C1642" s="16"/>
      <c r="D1642" s="16"/>
      <c r="E1642" s="32"/>
      <c r="F1642" s="16"/>
      <c r="G1642" s="16"/>
      <c r="H1642" s="16"/>
      <c r="I1642" s="16"/>
      <c r="J1642" s="16"/>
      <c r="K1642" s="16"/>
      <c r="L1642" s="32"/>
      <c r="M1642" s="16"/>
      <c r="N1642" s="16"/>
      <c r="O1642" s="16"/>
      <c r="P1642" s="16"/>
      <c r="Y1642" s="20"/>
      <c r="Z1642" s="20"/>
      <c r="AA1642" s="20"/>
      <c r="AB1642" s="20"/>
      <c r="AC1642" s="20"/>
      <c r="AD1642" s="20"/>
    </row>
    <row r="1643" spans="3:30" s="1" customFormat="1">
      <c r="C1643" s="16"/>
      <c r="D1643" s="16"/>
      <c r="E1643" s="32"/>
      <c r="F1643" s="16"/>
      <c r="G1643" s="16"/>
      <c r="H1643" s="16"/>
      <c r="I1643" s="16"/>
      <c r="J1643" s="16"/>
      <c r="K1643" s="16"/>
      <c r="L1643" s="32"/>
      <c r="M1643" s="16"/>
      <c r="N1643" s="16"/>
      <c r="O1643" s="16"/>
      <c r="P1643" s="16"/>
      <c r="Y1643" s="20"/>
      <c r="Z1643" s="20"/>
      <c r="AA1643" s="20"/>
      <c r="AB1643" s="20"/>
      <c r="AC1643" s="20"/>
      <c r="AD1643" s="20"/>
    </row>
    <row r="1644" spans="3:30" s="1" customFormat="1">
      <c r="C1644" s="16"/>
      <c r="D1644" s="16"/>
      <c r="E1644" s="32"/>
      <c r="F1644" s="16"/>
      <c r="G1644" s="16"/>
      <c r="H1644" s="16"/>
      <c r="I1644" s="16"/>
      <c r="J1644" s="16"/>
      <c r="K1644" s="16"/>
      <c r="L1644" s="32"/>
      <c r="M1644" s="16"/>
      <c r="N1644" s="16"/>
      <c r="O1644" s="16"/>
      <c r="P1644" s="16"/>
      <c r="Y1644" s="20"/>
      <c r="Z1644" s="20"/>
      <c r="AA1644" s="20"/>
      <c r="AB1644" s="20"/>
      <c r="AC1644" s="20"/>
      <c r="AD1644" s="20"/>
    </row>
    <row r="1645" spans="3:30" s="1" customFormat="1">
      <c r="C1645" s="16"/>
      <c r="D1645" s="16"/>
      <c r="E1645" s="32"/>
      <c r="F1645" s="16"/>
      <c r="G1645" s="16"/>
      <c r="H1645" s="16"/>
      <c r="I1645" s="16"/>
      <c r="J1645" s="16"/>
      <c r="K1645" s="16"/>
      <c r="L1645" s="32"/>
      <c r="M1645" s="16"/>
      <c r="N1645" s="16"/>
      <c r="O1645" s="16"/>
      <c r="P1645" s="16"/>
      <c r="Y1645" s="20"/>
      <c r="Z1645" s="20"/>
      <c r="AA1645" s="20"/>
      <c r="AB1645" s="20"/>
      <c r="AC1645" s="20"/>
      <c r="AD1645" s="20"/>
    </row>
    <row r="1646" spans="3:30" s="1" customFormat="1">
      <c r="C1646" s="16"/>
      <c r="D1646" s="16"/>
      <c r="E1646" s="32"/>
      <c r="F1646" s="16"/>
      <c r="G1646" s="16"/>
      <c r="H1646" s="16"/>
      <c r="I1646" s="16"/>
      <c r="J1646" s="16"/>
      <c r="K1646" s="16"/>
      <c r="L1646" s="32"/>
      <c r="M1646" s="16"/>
      <c r="N1646" s="16"/>
      <c r="O1646" s="16"/>
      <c r="P1646" s="16"/>
      <c r="Y1646" s="20"/>
      <c r="Z1646" s="20"/>
      <c r="AA1646" s="20"/>
      <c r="AB1646" s="20"/>
      <c r="AC1646" s="20"/>
      <c r="AD1646" s="20"/>
    </row>
    <row r="1647" spans="3:30" s="1" customFormat="1">
      <c r="C1647" s="16"/>
      <c r="D1647" s="16"/>
      <c r="E1647" s="32"/>
      <c r="F1647" s="16"/>
      <c r="G1647" s="16"/>
      <c r="H1647" s="16"/>
      <c r="I1647" s="16"/>
      <c r="J1647" s="16"/>
      <c r="K1647" s="16"/>
      <c r="L1647" s="32"/>
      <c r="M1647" s="16"/>
      <c r="N1647" s="16"/>
      <c r="O1647" s="16"/>
      <c r="P1647" s="16"/>
      <c r="Y1647" s="20"/>
      <c r="Z1647" s="20"/>
      <c r="AA1647" s="20"/>
      <c r="AB1647" s="20"/>
      <c r="AC1647" s="20"/>
      <c r="AD1647" s="20"/>
    </row>
    <row r="1648" spans="3:30" s="1" customFormat="1">
      <c r="C1648" s="16"/>
      <c r="D1648" s="16"/>
      <c r="E1648" s="32"/>
      <c r="F1648" s="16"/>
      <c r="G1648" s="16"/>
      <c r="H1648" s="16"/>
      <c r="I1648" s="16"/>
      <c r="J1648" s="16"/>
      <c r="K1648" s="16"/>
      <c r="L1648" s="32"/>
      <c r="M1648" s="16"/>
      <c r="N1648" s="16"/>
      <c r="O1648" s="16"/>
      <c r="P1648" s="16"/>
      <c r="Y1648" s="20"/>
      <c r="Z1648" s="20"/>
      <c r="AA1648" s="20"/>
      <c r="AB1648" s="20"/>
      <c r="AC1648" s="20"/>
      <c r="AD1648" s="20"/>
    </row>
    <row r="1649" spans="3:30" s="1" customFormat="1">
      <c r="C1649" s="16"/>
      <c r="D1649" s="16"/>
      <c r="E1649" s="32"/>
      <c r="F1649" s="16"/>
      <c r="G1649" s="16"/>
      <c r="H1649" s="16"/>
      <c r="I1649" s="16"/>
      <c r="J1649" s="16"/>
      <c r="K1649" s="16"/>
      <c r="L1649" s="32"/>
      <c r="M1649" s="16"/>
      <c r="N1649" s="16"/>
      <c r="O1649" s="16"/>
      <c r="P1649" s="16"/>
      <c r="Y1649" s="20"/>
      <c r="Z1649" s="20"/>
      <c r="AA1649" s="20"/>
      <c r="AB1649" s="20"/>
      <c r="AC1649" s="20"/>
      <c r="AD1649" s="20"/>
    </row>
    <row r="1650" spans="3:30" s="1" customFormat="1">
      <c r="C1650" s="16"/>
      <c r="D1650" s="16"/>
      <c r="E1650" s="32"/>
      <c r="F1650" s="16"/>
      <c r="G1650" s="16"/>
      <c r="H1650" s="16"/>
      <c r="I1650" s="16"/>
      <c r="J1650" s="16"/>
      <c r="K1650" s="16"/>
      <c r="L1650" s="32"/>
      <c r="M1650" s="16"/>
      <c r="N1650" s="16"/>
      <c r="O1650" s="16"/>
      <c r="P1650" s="16"/>
      <c r="Y1650" s="20"/>
      <c r="Z1650" s="20"/>
      <c r="AA1650" s="20"/>
      <c r="AB1650" s="20"/>
      <c r="AC1650" s="20"/>
      <c r="AD1650" s="20"/>
    </row>
    <row r="1651" spans="3:30" s="1" customFormat="1">
      <c r="C1651" s="16"/>
      <c r="D1651" s="16"/>
      <c r="E1651" s="32"/>
      <c r="F1651" s="16"/>
      <c r="G1651" s="16"/>
      <c r="H1651" s="16"/>
      <c r="I1651" s="16"/>
      <c r="J1651" s="16"/>
      <c r="K1651" s="16"/>
      <c r="L1651" s="32"/>
      <c r="M1651" s="16"/>
      <c r="N1651" s="16"/>
      <c r="O1651" s="16"/>
      <c r="P1651" s="16"/>
      <c r="Y1651" s="20"/>
      <c r="Z1651" s="20"/>
      <c r="AA1651" s="20"/>
      <c r="AB1651" s="20"/>
      <c r="AC1651" s="20"/>
      <c r="AD1651" s="20"/>
    </row>
    <row r="1652" spans="3:30" s="1" customFormat="1">
      <c r="C1652" s="16"/>
      <c r="D1652" s="16"/>
      <c r="E1652" s="32"/>
      <c r="F1652" s="16"/>
      <c r="G1652" s="16"/>
      <c r="H1652" s="16"/>
      <c r="I1652" s="16"/>
      <c r="J1652" s="16"/>
      <c r="K1652" s="16"/>
      <c r="L1652" s="32"/>
      <c r="M1652" s="16"/>
      <c r="N1652" s="16"/>
      <c r="O1652" s="16"/>
      <c r="P1652" s="16"/>
      <c r="Y1652" s="20"/>
      <c r="Z1652" s="20"/>
      <c r="AA1652" s="20"/>
      <c r="AB1652" s="20"/>
      <c r="AC1652" s="20"/>
      <c r="AD1652" s="20"/>
    </row>
    <row r="1653" spans="3:30" s="1" customFormat="1">
      <c r="C1653" s="16"/>
      <c r="D1653" s="16"/>
      <c r="E1653" s="32"/>
      <c r="F1653" s="16"/>
      <c r="G1653" s="16"/>
      <c r="H1653" s="16"/>
      <c r="I1653" s="16"/>
      <c r="J1653" s="16"/>
      <c r="K1653" s="16"/>
      <c r="L1653" s="32"/>
      <c r="M1653" s="16"/>
      <c r="N1653" s="16"/>
      <c r="O1653" s="16"/>
      <c r="P1653" s="16"/>
      <c r="Y1653" s="20"/>
      <c r="Z1653" s="20"/>
      <c r="AA1653" s="20"/>
      <c r="AB1653" s="20"/>
      <c r="AC1653" s="20"/>
      <c r="AD1653" s="20"/>
    </row>
    <row r="1654" spans="3:30" s="1" customFormat="1">
      <c r="C1654" s="16"/>
      <c r="D1654" s="16"/>
      <c r="E1654" s="32"/>
      <c r="F1654" s="16"/>
      <c r="G1654" s="16"/>
      <c r="H1654" s="16"/>
      <c r="I1654" s="16"/>
      <c r="J1654" s="16"/>
      <c r="K1654" s="16"/>
      <c r="L1654" s="32"/>
      <c r="M1654" s="16"/>
      <c r="N1654" s="16"/>
      <c r="O1654" s="16"/>
      <c r="P1654" s="16"/>
      <c r="Y1654" s="20"/>
      <c r="Z1654" s="20"/>
      <c r="AA1654" s="20"/>
      <c r="AB1654" s="20"/>
      <c r="AC1654" s="20"/>
      <c r="AD1654" s="20"/>
    </row>
    <row r="1655" spans="3:30" s="1" customFormat="1">
      <c r="C1655" s="16"/>
      <c r="D1655" s="16"/>
      <c r="E1655" s="32"/>
      <c r="F1655" s="16"/>
      <c r="G1655" s="16"/>
      <c r="H1655" s="16"/>
      <c r="I1655" s="16"/>
      <c r="J1655" s="16"/>
      <c r="K1655" s="16"/>
      <c r="L1655" s="32"/>
      <c r="M1655" s="16"/>
      <c r="N1655" s="16"/>
      <c r="O1655" s="16"/>
      <c r="P1655" s="16"/>
      <c r="Y1655" s="20"/>
      <c r="Z1655" s="20"/>
      <c r="AA1655" s="20"/>
      <c r="AB1655" s="20"/>
      <c r="AC1655" s="20"/>
      <c r="AD1655" s="20"/>
    </row>
    <row r="1656" spans="3:30" s="1" customFormat="1">
      <c r="C1656" s="16"/>
      <c r="D1656" s="16"/>
      <c r="E1656" s="32"/>
      <c r="F1656" s="16"/>
      <c r="G1656" s="16"/>
      <c r="H1656" s="16"/>
      <c r="I1656" s="16"/>
      <c r="J1656" s="16"/>
      <c r="K1656" s="16"/>
      <c r="L1656" s="32"/>
      <c r="M1656" s="16"/>
      <c r="N1656" s="16"/>
      <c r="O1656" s="16"/>
      <c r="P1656" s="16"/>
      <c r="Y1656" s="20"/>
      <c r="Z1656" s="20"/>
      <c r="AA1656" s="20"/>
      <c r="AB1656" s="20"/>
      <c r="AC1656" s="20"/>
      <c r="AD1656" s="20"/>
    </row>
    <row r="1657" spans="3:30" s="1" customFormat="1">
      <c r="C1657" s="16"/>
      <c r="D1657" s="16"/>
      <c r="E1657" s="32"/>
      <c r="F1657" s="16"/>
      <c r="G1657" s="16"/>
      <c r="H1657" s="16"/>
      <c r="I1657" s="16"/>
      <c r="J1657" s="16"/>
      <c r="K1657" s="16"/>
      <c r="L1657" s="32"/>
      <c r="M1657" s="16"/>
      <c r="N1657" s="16"/>
      <c r="O1657" s="16"/>
      <c r="P1657" s="16"/>
      <c r="Y1657" s="20"/>
      <c r="Z1657" s="20"/>
      <c r="AA1657" s="20"/>
      <c r="AB1657" s="20"/>
      <c r="AC1657" s="20"/>
      <c r="AD1657" s="20"/>
    </row>
    <row r="1658" spans="3:30" s="1" customFormat="1">
      <c r="C1658" s="16"/>
      <c r="D1658" s="16"/>
      <c r="E1658" s="32"/>
      <c r="F1658" s="16"/>
      <c r="G1658" s="16"/>
      <c r="H1658" s="16"/>
      <c r="I1658" s="16"/>
      <c r="J1658" s="16"/>
      <c r="K1658" s="16"/>
      <c r="L1658" s="32"/>
      <c r="M1658" s="16"/>
      <c r="N1658" s="16"/>
      <c r="O1658" s="16"/>
      <c r="P1658" s="16"/>
      <c r="Y1658" s="20"/>
      <c r="Z1658" s="20"/>
      <c r="AA1658" s="20"/>
      <c r="AB1658" s="20"/>
      <c r="AC1658" s="20"/>
      <c r="AD1658" s="20"/>
    </row>
    <row r="1659" spans="3:30" s="1" customFormat="1">
      <c r="C1659" s="16"/>
      <c r="D1659" s="16"/>
      <c r="E1659" s="32"/>
      <c r="F1659" s="16"/>
      <c r="G1659" s="16"/>
      <c r="H1659" s="16"/>
      <c r="I1659" s="16"/>
      <c r="J1659" s="16"/>
      <c r="K1659" s="16"/>
      <c r="L1659" s="32"/>
      <c r="M1659" s="16"/>
      <c r="N1659" s="16"/>
      <c r="O1659" s="16"/>
      <c r="P1659" s="16"/>
      <c r="Y1659" s="20"/>
      <c r="Z1659" s="20"/>
      <c r="AA1659" s="20"/>
      <c r="AB1659" s="20"/>
      <c r="AC1659" s="20"/>
      <c r="AD1659" s="20"/>
    </row>
    <row r="1660" spans="3:30" s="1" customFormat="1">
      <c r="C1660" s="16"/>
      <c r="D1660" s="16"/>
      <c r="E1660" s="32"/>
      <c r="F1660" s="16"/>
      <c r="G1660" s="16"/>
      <c r="H1660" s="16"/>
      <c r="I1660" s="16"/>
      <c r="J1660" s="16"/>
      <c r="K1660" s="16"/>
      <c r="L1660" s="32"/>
      <c r="M1660" s="16"/>
      <c r="N1660" s="16"/>
      <c r="O1660" s="16"/>
      <c r="P1660" s="16"/>
      <c r="Y1660" s="20"/>
      <c r="Z1660" s="20"/>
      <c r="AA1660" s="20"/>
      <c r="AB1660" s="20"/>
      <c r="AC1660" s="20"/>
      <c r="AD1660" s="20"/>
    </row>
    <row r="1661" spans="3:30" s="1" customFormat="1">
      <c r="C1661" s="16"/>
      <c r="D1661" s="16"/>
      <c r="E1661" s="32"/>
      <c r="F1661" s="16"/>
      <c r="G1661" s="16"/>
      <c r="H1661" s="16"/>
      <c r="I1661" s="16"/>
      <c r="J1661" s="16"/>
      <c r="K1661" s="16"/>
      <c r="L1661" s="32"/>
      <c r="M1661" s="16"/>
      <c r="N1661" s="16"/>
      <c r="O1661" s="16"/>
      <c r="P1661" s="16"/>
      <c r="Y1661" s="20"/>
      <c r="Z1661" s="20"/>
      <c r="AA1661" s="20"/>
      <c r="AB1661" s="20"/>
      <c r="AC1661" s="20"/>
      <c r="AD1661" s="20"/>
    </row>
    <row r="1662" spans="3:30" s="1" customFormat="1">
      <c r="C1662" s="16"/>
      <c r="D1662" s="16"/>
      <c r="E1662" s="32"/>
      <c r="F1662" s="16"/>
      <c r="G1662" s="16"/>
      <c r="H1662" s="16"/>
      <c r="I1662" s="16"/>
      <c r="J1662" s="16"/>
      <c r="K1662" s="16"/>
      <c r="L1662" s="32"/>
      <c r="M1662" s="16"/>
      <c r="N1662" s="16"/>
      <c r="O1662" s="16"/>
      <c r="P1662" s="16"/>
      <c r="Y1662" s="20"/>
      <c r="Z1662" s="20"/>
      <c r="AA1662" s="20"/>
      <c r="AB1662" s="20"/>
      <c r="AC1662" s="20"/>
      <c r="AD1662" s="20"/>
    </row>
    <row r="1663" spans="3:30" s="1" customFormat="1">
      <c r="C1663" s="16"/>
      <c r="D1663" s="16"/>
      <c r="E1663" s="32"/>
      <c r="F1663" s="16"/>
      <c r="G1663" s="16"/>
      <c r="H1663" s="16"/>
      <c r="I1663" s="16"/>
      <c r="J1663" s="16"/>
      <c r="K1663" s="16"/>
      <c r="L1663" s="32"/>
      <c r="M1663" s="16"/>
      <c r="N1663" s="16"/>
      <c r="O1663" s="16"/>
      <c r="P1663" s="16"/>
      <c r="Y1663" s="20"/>
      <c r="Z1663" s="20"/>
      <c r="AA1663" s="20"/>
      <c r="AB1663" s="20"/>
      <c r="AC1663" s="20"/>
      <c r="AD1663" s="20"/>
    </row>
    <row r="1664" spans="3:30" s="1" customFormat="1">
      <c r="C1664" s="16"/>
      <c r="D1664" s="16"/>
      <c r="E1664" s="32"/>
      <c r="F1664" s="16"/>
      <c r="G1664" s="16"/>
      <c r="H1664" s="16"/>
      <c r="I1664" s="16"/>
      <c r="J1664" s="16"/>
      <c r="K1664" s="16"/>
      <c r="L1664" s="32"/>
      <c r="M1664" s="16"/>
      <c r="N1664" s="16"/>
      <c r="O1664" s="16"/>
      <c r="P1664" s="16"/>
      <c r="Y1664" s="20"/>
      <c r="Z1664" s="20"/>
      <c r="AA1664" s="20"/>
      <c r="AB1664" s="20"/>
      <c r="AC1664" s="20"/>
      <c r="AD1664" s="20"/>
    </row>
    <row r="1665" spans="3:30" s="1" customFormat="1">
      <c r="C1665" s="16"/>
      <c r="D1665" s="16"/>
      <c r="E1665" s="32"/>
      <c r="F1665" s="16"/>
      <c r="G1665" s="16"/>
      <c r="H1665" s="16"/>
      <c r="I1665" s="16"/>
      <c r="J1665" s="16"/>
      <c r="K1665" s="16"/>
      <c r="L1665" s="32"/>
      <c r="M1665" s="16"/>
      <c r="N1665" s="16"/>
      <c r="O1665" s="16"/>
      <c r="P1665" s="16"/>
      <c r="Y1665" s="20"/>
      <c r="Z1665" s="20"/>
      <c r="AA1665" s="20"/>
      <c r="AB1665" s="20"/>
      <c r="AC1665" s="20"/>
      <c r="AD1665" s="20"/>
    </row>
    <row r="1666" spans="3:30" s="1" customFormat="1">
      <c r="C1666" s="16"/>
      <c r="D1666" s="16"/>
      <c r="E1666" s="32"/>
      <c r="F1666" s="16"/>
      <c r="G1666" s="16"/>
      <c r="H1666" s="16"/>
      <c r="I1666" s="16"/>
      <c r="J1666" s="16"/>
      <c r="K1666" s="16"/>
      <c r="L1666" s="32"/>
      <c r="M1666" s="16"/>
      <c r="N1666" s="16"/>
      <c r="O1666" s="16"/>
      <c r="P1666" s="16"/>
      <c r="Y1666" s="20"/>
      <c r="Z1666" s="20"/>
      <c r="AA1666" s="20"/>
      <c r="AB1666" s="20"/>
      <c r="AC1666" s="20"/>
      <c r="AD1666" s="20"/>
    </row>
    <row r="1667" spans="3:30" s="1" customFormat="1">
      <c r="C1667" s="16"/>
      <c r="D1667" s="16"/>
      <c r="E1667" s="32"/>
      <c r="F1667" s="16"/>
      <c r="G1667" s="16"/>
      <c r="H1667" s="16"/>
      <c r="I1667" s="16"/>
      <c r="J1667" s="16"/>
      <c r="K1667" s="16"/>
      <c r="L1667" s="32"/>
      <c r="M1667" s="16"/>
      <c r="N1667" s="16"/>
      <c r="O1667" s="16"/>
      <c r="P1667" s="16"/>
      <c r="Y1667" s="20"/>
      <c r="Z1667" s="20"/>
      <c r="AA1667" s="20"/>
      <c r="AB1667" s="20"/>
      <c r="AC1667" s="20"/>
      <c r="AD1667" s="20"/>
    </row>
    <row r="1668" spans="3:30" s="1" customFormat="1">
      <c r="C1668" s="16"/>
      <c r="D1668" s="16"/>
      <c r="E1668" s="32"/>
      <c r="F1668" s="16"/>
      <c r="G1668" s="16"/>
      <c r="H1668" s="16"/>
      <c r="I1668" s="16"/>
      <c r="J1668" s="16"/>
      <c r="K1668" s="16"/>
      <c r="L1668" s="32"/>
      <c r="M1668" s="16"/>
      <c r="N1668" s="16"/>
      <c r="O1668" s="16"/>
      <c r="P1668" s="16"/>
      <c r="Y1668" s="20"/>
      <c r="Z1668" s="20"/>
      <c r="AA1668" s="20"/>
      <c r="AB1668" s="20"/>
      <c r="AC1668" s="20"/>
      <c r="AD1668" s="20"/>
    </row>
    <row r="1669" spans="3:30" s="1" customFormat="1">
      <c r="C1669" s="16"/>
      <c r="D1669" s="16"/>
      <c r="E1669" s="32"/>
      <c r="F1669" s="16"/>
      <c r="G1669" s="16"/>
      <c r="H1669" s="16"/>
      <c r="I1669" s="16"/>
      <c r="J1669" s="16"/>
      <c r="K1669" s="16"/>
      <c r="L1669" s="32"/>
      <c r="M1669" s="16"/>
      <c r="N1669" s="16"/>
      <c r="O1669" s="16"/>
      <c r="P1669" s="16"/>
      <c r="Y1669" s="20"/>
      <c r="Z1669" s="20"/>
      <c r="AA1669" s="20"/>
      <c r="AB1669" s="20"/>
      <c r="AC1669" s="20"/>
      <c r="AD1669" s="20"/>
    </row>
    <row r="1670" spans="3:30" s="1" customFormat="1">
      <c r="C1670" s="16"/>
      <c r="D1670" s="16"/>
      <c r="E1670" s="32"/>
      <c r="F1670" s="16"/>
      <c r="G1670" s="16"/>
      <c r="H1670" s="16"/>
      <c r="I1670" s="16"/>
      <c r="J1670" s="16"/>
      <c r="K1670" s="16"/>
      <c r="L1670" s="32"/>
      <c r="M1670" s="16"/>
      <c r="N1670" s="16"/>
      <c r="O1670" s="16"/>
      <c r="P1670" s="16"/>
      <c r="Y1670" s="20"/>
      <c r="Z1670" s="20"/>
      <c r="AA1670" s="20"/>
      <c r="AB1670" s="20"/>
      <c r="AC1670" s="20"/>
      <c r="AD1670" s="20"/>
    </row>
    <row r="1671" spans="3:30" s="1" customFormat="1">
      <c r="C1671" s="16"/>
      <c r="D1671" s="16"/>
      <c r="E1671" s="32"/>
      <c r="F1671" s="16"/>
      <c r="G1671" s="16"/>
      <c r="H1671" s="16"/>
      <c r="I1671" s="16"/>
      <c r="J1671" s="16"/>
      <c r="K1671" s="16"/>
      <c r="L1671" s="32"/>
      <c r="M1671" s="16"/>
      <c r="N1671" s="16"/>
      <c r="O1671" s="16"/>
      <c r="P1671" s="16"/>
      <c r="Y1671" s="20"/>
      <c r="Z1671" s="20"/>
      <c r="AA1671" s="20"/>
      <c r="AB1671" s="20"/>
      <c r="AC1671" s="20"/>
      <c r="AD1671" s="20"/>
    </row>
    <row r="1672" spans="3:30" s="1" customFormat="1">
      <c r="C1672" s="16"/>
      <c r="D1672" s="16"/>
      <c r="E1672" s="32"/>
      <c r="F1672" s="16"/>
      <c r="G1672" s="16"/>
      <c r="H1672" s="16"/>
      <c r="I1672" s="16"/>
      <c r="J1672" s="16"/>
      <c r="K1672" s="16"/>
      <c r="L1672" s="32"/>
      <c r="M1672" s="16"/>
      <c r="N1672" s="16"/>
      <c r="O1672" s="16"/>
      <c r="P1672" s="16"/>
      <c r="Y1672" s="20"/>
      <c r="Z1672" s="20"/>
      <c r="AA1672" s="20"/>
      <c r="AB1672" s="20"/>
      <c r="AC1672" s="20"/>
      <c r="AD1672" s="20"/>
    </row>
    <row r="1673" spans="3:30" s="1" customFormat="1">
      <c r="C1673" s="16"/>
      <c r="D1673" s="16"/>
      <c r="E1673" s="32"/>
      <c r="F1673" s="16"/>
      <c r="G1673" s="16"/>
      <c r="H1673" s="16"/>
      <c r="I1673" s="16"/>
      <c r="J1673" s="16"/>
      <c r="K1673" s="16"/>
      <c r="L1673" s="32"/>
      <c r="M1673" s="16"/>
      <c r="N1673" s="16"/>
      <c r="O1673" s="16"/>
      <c r="P1673" s="16"/>
      <c r="Y1673" s="20"/>
      <c r="Z1673" s="20"/>
      <c r="AA1673" s="20"/>
      <c r="AB1673" s="20"/>
      <c r="AC1673" s="20"/>
      <c r="AD1673" s="20"/>
    </row>
    <row r="1674" spans="3:30" s="1" customFormat="1">
      <c r="C1674" s="16"/>
      <c r="D1674" s="16"/>
      <c r="E1674" s="32"/>
      <c r="F1674" s="16"/>
      <c r="G1674" s="16"/>
      <c r="H1674" s="16"/>
      <c r="I1674" s="16"/>
      <c r="J1674" s="16"/>
      <c r="K1674" s="16"/>
      <c r="L1674" s="32"/>
      <c r="M1674" s="16"/>
      <c r="N1674" s="16"/>
      <c r="O1674" s="16"/>
      <c r="P1674" s="16"/>
      <c r="Y1674" s="20"/>
      <c r="Z1674" s="20"/>
      <c r="AA1674" s="20"/>
      <c r="AB1674" s="20"/>
      <c r="AC1674" s="20"/>
      <c r="AD1674" s="20"/>
    </row>
    <row r="1675" spans="3:30" s="1" customFormat="1">
      <c r="C1675" s="16"/>
      <c r="D1675" s="16"/>
      <c r="E1675" s="32"/>
      <c r="F1675" s="16"/>
      <c r="G1675" s="16"/>
      <c r="H1675" s="16"/>
      <c r="I1675" s="16"/>
      <c r="J1675" s="16"/>
      <c r="K1675" s="16"/>
      <c r="L1675" s="32"/>
      <c r="M1675" s="16"/>
      <c r="N1675" s="16"/>
      <c r="O1675" s="16"/>
      <c r="P1675" s="16"/>
      <c r="Y1675" s="20"/>
      <c r="Z1675" s="20"/>
      <c r="AA1675" s="20"/>
      <c r="AB1675" s="20"/>
      <c r="AC1675" s="20"/>
      <c r="AD1675" s="20"/>
    </row>
    <row r="1676" spans="3:30" s="1" customFormat="1">
      <c r="C1676" s="16"/>
      <c r="D1676" s="16"/>
      <c r="E1676" s="32"/>
      <c r="F1676" s="16"/>
      <c r="G1676" s="16"/>
      <c r="H1676" s="16"/>
      <c r="I1676" s="16"/>
      <c r="J1676" s="16"/>
      <c r="K1676" s="16"/>
      <c r="L1676" s="32"/>
      <c r="M1676" s="16"/>
      <c r="N1676" s="16"/>
      <c r="O1676" s="16"/>
      <c r="P1676" s="16"/>
      <c r="Y1676" s="20"/>
      <c r="Z1676" s="20"/>
      <c r="AA1676" s="20"/>
      <c r="AB1676" s="20"/>
      <c r="AC1676" s="20"/>
      <c r="AD1676" s="20"/>
    </row>
    <row r="1677" spans="3:30" s="1" customFormat="1">
      <c r="C1677" s="16"/>
      <c r="D1677" s="16"/>
      <c r="E1677" s="32"/>
      <c r="F1677" s="16"/>
      <c r="G1677" s="16"/>
      <c r="H1677" s="16"/>
      <c r="I1677" s="16"/>
      <c r="J1677" s="16"/>
      <c r="K1677" s="16"/>
      <c r="L1677" s="32"/>
      <c r="M1677" s="16"/>
      <c r="N1677" s="16"/>
      <c r="O1677" s="16"/>
      <c r="P1677" s="16"/>
      <c r="Y1677" s="20"/>
      <c r="Z1677" s="20"/>
      <c r="AA1677" s="20"/>
      <c r="AB1677" s="20"/>
      <c r="AC1677" s="20"/>
      <c r="AD1677" s="20"/>
    </row>
    <row r="1678" spans="3:30" s="1" customFormat="1">
      <c r="C1678" s="16"/>
      <c r="D1678" s="16"/>
      <c r="E1678" s="32"/>
      <c r="F1678" s="16"/>
      <c r="G1678" s="16"/>
      <c r="H1678" s="16"/>
      <c r="I1678" s="16"/>
      <c r="J1678" s="16"/>
      <c r="K1678" s="16"/>
      <c r="L1678" s="32"/>
      <c r="M1678" s="16"/>
      <c r="N1678" s="16"/>
      <c r="O1678" s="16"/>
      <c r="P1678" s="16"/>
      <c r="Y1678" s="20"/>
      <c r="Z1678" s="20"/>
      <c r="AA1678" s="20"/>
      <c r="AB1678" s="20"/>
      <c r="AC1678" s="20"/>
      <c r="AD1678" s="20"/>
    </row>
    <row r="1679" spans="3:30" s="1" customFormat="1">
      <c r="C1679" s="16"/>
      <c r="D1679" s="16"/>
      <c r="E1679" s="32"/>
      <c r="F1679" s="16"/>
      <c r="G1679" s="16"/>
      <c r="H1679" s="16"/>
      <c r="I1679" s="16"/>
      <c r="J1679" s="16"/>
      <c r="K1679" s="16"/>
      <c r="L1679" s="32"/>
      <c r="M1679" s="16"/>
      <c r="N1679" s="16"/>
      <c r="O1679" s="16"/>
      <c r="P1679" s="16"/>
      <c r="Y1679" s="20"/>
      <c r="Z1679" s="20"/>
      <c r="AA1679" s="20"/>
      <c r="AB1679" s="20"/>
      <c r="AC1679" s="20"/>
      <c r="AD1679" s="20"/>
    </row>
    <row r="1680" spans="3:30" s="1" customFormat="1">
      <c r="C1680" s="16"/>
      <c r="D1680" s="16"/>
      <c r="E1680" s="32"/>
      <c r="F1680" s="16"/>
      <c r="G1680" s="16"/>
      <c r="H1680" s="16"/>
      <c r="I1680" s="16"/>
      <c r="J1680" s="16"/>
      <c r="K1680" s="16"/>
      <c r="L1680" s="32"/>
      <c r="M1680" s="16"/>
      <c r="N1680" s="16"/>
      <c r="O1680" s="16"/>
      <c r="P1680" s="16"/>
      <c r="Y1680" s="20"/>
      <c r="Z1680" s="20"/>
      <c r="AA1680" s="20"/>
      <c r="AB1680" s="20"/>
      <c r="AC1680" s="20"/>
      <c r="AD1680" s="20"/>
    </row>
    <row r="1681" spans="3:30" s="1" customFormat="1">
      <c r="C1681" s="16"/>
      <c r="D1681" s="16"/>
      <c r="E1681" s="32"/>
      <c r="F1681" s="16"/>
      <c r="G1681" s="16"/>
      <c r="H1681" s="16"/>
      <c r="I1681" s="16"/>
      <c r="J1681" s="16"/>
      <c r="K1681" s="16"/>
      <c r="L1681" s="32"/>
      <c r="M1681" s="16"/>
      <c r="N1681" s="16"/>
      <c r="O1681" s="16"/>
      <c r="P1681" s="16"/>
      <c r="Y1681" s="20"/>
      <c r="Z1681" s="20"/>
      <c r="AA1681" s="20"/>
      <c r="AB1681" s="20"/>
      <c r="AC1681" s="20"/>
      <c r="AD1681" s="20"/>
    </row>
    <row r="1682" spans="3:30" s="1" customFormat="1">
      <c r="C1682" s="16"/>
      <c r="D1682" s="16"/>
      <c r="E1682" s="32"/>
      <c r="F1682" s="16"/>
      <c r="G1682" s="16"/>
      <c r="H1682" s="16"/>
      <c r="I1682" s="16"/>
      <c r="J1682" s="16"/>
      <c r="K1682" s="16"/>
      <c r="L1682" s="32"/>
      <c r="M1682" s="16"/>
      <c r="N1682" s="16"/>
      <c r="O1682" s="16"/>
      <c r="P1682" s="16"/>
      <c r="Y1682" s="20"/>
      <c r="Z1682" s="20"/>
      <c r="AA1682" s="20"/>
      <c r="AB1682" s="20"/>
      <c r="AC1682" s="20"/>
      <c r="AD1682" s="20"/>
    </row>
    <row r="1683" spans="3:30" s="1" customFormat="1">
      <c r="C1683" s="16"/>
      <c r="D1683" s="16"/>
      <c r="E1683" s="32"/>
      <c r="F1683" s="16"/>
      <c r="G1683" s="16"/>
      <c r="H1683" s="16"/>
      <c r="I1683" s="16"/>
      <c r="J1683" s="16"/>
      <c r="K1683" s="16"/>
      <c r="L1683" s="32"/>
      <c r="M1683" s="16"/>
      <c r="N1683" s="16"/>
      <c r="O1683" s="16"/>
      <c r="P1683" s="16"/>
      <c r="Y1683" s="20"/>
      <c r="Z1683" s="20"/>
      <c r="AA1683" s="20"/>
      <c r="AB1683" s="20"/>
      <c r="AC1683" s="20"/>
      <c r="AD1683" s="20"/>
    </row>
    <row r="1684" spans="3:30" s="1" customFormat="1">
      <c r="C1684" s="16"/>
      <c r="D1684" s="16"/>
      <c r="E1684" s="32"/>
      <c r="F1684" s="16"/>
      <c r="G1684" s="16"/>
      <c r="H1684" s="16"/>
      <c r="I1684" s="16"/>
      <c r="J1684" s="16"/>
      <c r="K1684" s="16"/>
      <c r="L1684" s="32"/>
      <c r="M1684" s="16"/>
      <c r="N1684" s="16"/>
      <c r="O1684" s="16"/>
      <c r="P1684" s="16"/>
      <c r="Y1684" s="20"/>
      <c r="Z1684" s="20"/>
      <c r="AA1684" s="20"/>
      <c r="AB1684" s="20"/>
      <c r="AC1684" s="20"/>
      <c r="AD1684" s="20"/>
    </row>
    <row r="1685" spans="3:30" s="1" customFormat="1">
      <c r="C1685" s="16"/>
      <c r="D1685" s="16"/>
      <c r="E1685" s="32"/>
      <c r="F1685" s="16"/>
      <c r="G1685" s="16"/>
      <c r="H1685" s="16"/>
      <c r="I1685" s="16"/>
      <c r="J1685" s="16"/>
      <c r="K1685" s="16"/>
      <c r="L1685" s="32"/>
      <c r="M1685" s="16"/>
      <c r="N1685" s="16"/>
      <c r="O1685" s="16"/>
      <c r="P1685" s="16"/>
      <c r="Y1685" s="20"/>
      <c r="Z1685" s="20"/>
      <c r="AA1685" s="20"/>
      <c r="AB1685" s="20"/>
      <c r="AC1685" s="20"/>
      <c r="AD1685" s="20"/>
    </row>
    <row r="1686" spans="3:30" s="1" customFormat="1">
      <c r="C1686" s="16"/>
      <c r="D1686" s="16"/>
      <c r="E1686" s="32"/>
      <c r="F1686" s="16"/>
      <c r="G1686" s="16"/>
      <c r="H1686" s="16"/>
      <c r="I1686" s="16"/>
      <c r="J1686" s="16"/>
      <c r="K1686" s="16"/>
      <c r="L1686" s="32"/>
      <c r="M1686" s="16"/>
      <c r="N1686" s="16"/>
      <c r="O1686" s="16"/>
      <c r="P1686" s="16"/>
      <c r="Y1686" s="20"/>
      <c r="Z1686" s="20"/>
      <c r="AA1686" s="20"/>
      <c r="AB1686" s="20"/>
      <c r="AC1686" s="20"/>
      <c r="AD1686" s="20"/>
    </row>
    <row r="1687" spans="3:30" s="1" customFormat="1">
      <c r="C1687" s="16"/>
      <c r="D1687" s="16"/>
      <c r="E1687" s="32"/>
      <c r="F1687" s="16"/>
      <c r="G1687" s="16"/>
      <c r="H1687" s="16"/>
      <c r="I1687" s="16"/>
      <c r="J1687" s="16"/>
      <c r="K1687" s="16"/>
      <c r="L1687" s="32"/>
      <c r="M1687" s="16"/>
      <c r="N1687" s="16"/>
      <c r="O1687" s="16"/>
      <c r="P1687" s="16"/>
      <c r="Y1687" s="20"/>
      <c r="Z1687" s="20"/>
      <c r="AA1687" s="20"/>
      <c r="AB1687" s="20"/>
      <c r="AC1687" s="20"/>
      <c r="AD1687" s="20"/>
    </row>
    <row r="1688" spans="3:30" s="1" customFormat="1">
      <c r="C1688" s="16"/>
      <c r="D1688" s="16"/>
      <c r="E1688" s="32"/>
      <c r="F1688" s="16"/>
      <c r="G1688" s="16"/>
      <c r="H1688" s="16"/>
      <c r="I1688" s="16"/>
      <c r="J1688" s="16"/>
      <c r="K1688" s="16"/>
      <c r="L1688" s="32"/>
      <c r="M1688" s="16"/>
      <c r="N1688" s="16"/>
      <c r="O1688" s="16"/>
      <c r="P1688" s="16"/>
      <c r="Y1688" s="20"/>
      <c r="Z1688" s="20"/>
      <c r="AA1688" s="20"/>
      <c r="AB1688" s="20"/>
      <c r="AC1688" s="20"/>
      <c r="AD1688" s="20"/>
    </row>
    <row r="1689" spans="3:30" s="1" customFormat="1">
      <c r="C1689" s="16"/>
      <c r="D1689" s="16"/>
      <c r="E1689" s="32"/>
      <c r="F1689" s="16"/>
      <c r="G1689" s="16"/>
      <c r="H1689" s="16"/>
      <c r="I1689" s="16"/>
      <c r="J1689" s="16"/>
      <c r="K1689" s="16"/>
      <c r="L1689" s="32"/>
      <c r="M1689" s="16"/>
      <c r="N1689" s="16"/>
      <c r="O1689" s="16"/>
      <c r="P1689" s="16"/>
      <c r="Y1689" s="20"/>
      <c r="Z1689" s="20"/>
      <c r="AA1689" s="20"/>
      <c r="AB1689" s="20"/>
      <c r="AC1689" s="20"/>
      <c r="AD1689" s="20"/>
    </row>
    <row r="1690" spans="3:30" s="1" customFormat="1">
      <c r="C1690" s="16"/>
      <c r="D1690" s="16"/>
      <c r="E1690" s="32"/>
      <c r="F1690" s="16"/>
      <c r="G1690" s="16"/>
      <c r="H1690" s="16"/>
      <c r="I1690" s="16"/>
      <c r="J1690" s="16"/>
      <c r="K1690" s="16"/>
      <c r="L1690" s="32"/>
      <c r="M1690" s="16"/>
      <c r="N1690" s="16"/>
      <c r="O1690" s="16"/>
      <c r="P1690" s="16"/>
      <c r="Y1690" s="20"/>
      <c r="Z1690" s="20"/>
      <c r="AA1690" s="20"/>
      <c r="AB1690" s="20"/>
      <c r="AC1690" s="20"/>
      <c r="AD1690" s="20"/>
    </row>
    <row r="1691" spans="3:30" s="1" customFormat="1">
      <c r="C1691" s="16"/>
      <c r="D1691" s="16"/>
      <c r="E1691" s="32"/>
      <c r="F1691" s="16"/>
      <c r="G1691" s="16"/>
      <c r="H1691" s="16"/>
      <c r="I1691" s="16"/>
      <c r="J1691" s="16"/>
      <c r="K1691" s="16"/>
      <c r="L1691" s="32"/>
      <c r="M1691" s="16"/>
      <c r="N1691" s="16"/>
      <c r="O1691" s="16"/>
      <c r="P1691" s="16"/>
      <c r="Y1691" s="20"/>
      <c r="Z1691" s="20"/>
      <c r="AA1691" s="20"/>
      <c r="AB1691" s="20"/>
      <c r="AC1691" s="20"/>
      <c r="AD1691" s="20"/>
    </row>
    <row r="1692" spans="3:30" s="1" customFormat="1">
      <c r="C1692" s="16"/>
      <c r="D1692" s="16"/>
      <c r="E1692" s="32"/>
      <c r="F1692" s="16"/>
      <c r="G1692" s="16"/>
      <c r="H1692" s="16"/>
      <c r="I1692" s="16"/>
      <c r="J1692" s="16"/>
      <c r="K1692" s="16"/>
      <c r="L1692" s="32"/>
      <c r="M1692" s="16"/>
      <c r="N1692" s="16"/>
      <c r="O1692" s="16"/>
      <c r="P1692" s="16"/>
      <c r="Y1692" s="20"/>
      <c r="Z1692" s="20"/>
      <c r="AA1692" s="20"/>
      <c r="AB1692" s="20"/>
      <c r="AC1692" s="20"/>
      <c r="AD1692" s="20"/>
    </row>
    <row r="1693" spans="3:30" s="1" customFormat="1">
      <c r="C1693" s="16"/>
      <c r="D1693" s="16"/>
      <c r="E1693" s="32"/>
      <c r="F1693" s="16"/>
      <c r="G1693" s="16"/>
      <c r="H1693" s="16"/>
      <c r="I1693" s="16"/>
      <c r="J1693" s="16"/>
      <c r="K1693" s="16"/>
      <c r="L1693" s="32"/>
      <c r="M1693" s="16"/>
      <c r="N1693" s="16"/>
      <c r="O1693" s="16"/>
      <c r="P1693" s="16"/>
      <c r="Y1693" s="20"/>
      <c r="Z1693" s="20"/>
      <c r="AA1693" s="20"/>
      <c r="AB1693" s="20"/>
      <c r="AC1693" s="20"/>
      <c r="AD1693" s="20"/>
    </row>
    <row r="1694" spans="3:30" s="1" customFormat="1">
      <c r="C1694" s="16"/>
      <c r="D1694" s="16"/>
      <c r="E1694" s="32"/>
      <c r="F1694" s="16"/>
      <c r="G1694" s="16"/>
      <c r="H1694" s="16"/>
      <c r="I1694" s="16"/>
      <c r="J1694" s="16"/>
      <c r="K1694" s="16"/>
      <c r="L1694" s="32"/>
      <c r="M1694" s="16"/>
      <c r="N1694" s="16"/>
      <c r="O1694" s="16"/>
      <c r="P1694" s="16"/>
      <c r="Y1694" s="20"/>
      <c r="Z1694" s="20"/>
      <c r="AA1694" s="20"/>
      <c r="AB1694" s="20"/>
      <c r="AC1694" s="20"/>
      <c r="AD1694" s="20"/>
    </row>
    <row r="1695" spans="3:30" s="1" customFormat="1">
      <c r="C1695" s="16"/>
      <c r="D1695" s="16"/>
      <c r="E1695" s="32"/>
      <c r="F1695" s="16"/>
      <c r="G1695" s="16"/>
      <c r="H1695" s="16"/>
      <c r="I1695" s="16"/>
      <c r="J1695" s="16"/>
      <c r="K1695" s="16"/>
      <c r="L1695" s="32"/>
      <c r="M1695" s="16"/>
      <c r="N1695" s="16"/>
      <c r="O1695" s="16"/>
      <c r="P1695" s="16"/>
      <c r="Y1695" s="20"/>
      <c r="Z1695" s="20"/>
      <c r="AA1695" s="20"/>
      <c r="AB1695" s="20"/>
      <c r="AC1695" s="20"/>
      <c r="AD1695" s="20"/>
    </row>
    <row r="1696" spans="3:30" s="1" customFormat="1">
      <c r="C1696" s="16"/>
      <c r="D1696" s="16"/>
      <c r="E1696" s="32"/>
      <c r="F1696" s="16"/>
      <c r="G1696" s="16"/>
      <c r="H1696" s="16"/>
      <c r="I1696" s="16"/>
      <c r="J1696" s="16"/>
      <c r="K1696" s="16"/>
      <c r="L1696" s="32"/>
      <c r="M1696" s="16"/>
      <c r="N1696" s="16"/>
      <c r="O1696" s="16"/>
      <c r="P1696" s="16"/>
      <c r="Y1696" s="20"/>
      <c r="Z1696" s="20"/>
      <c r="AA1696" s="20"/>
      <c r="AB1696" s="20"/>
      <c r="AC1696" s="20"/>
      <c r="AD1696" s="20"/>
    </row>
    <row r="1697" spans="3:30" s="1" customFormat="1">
      <c r="C1697" s="16"/>
      <c r="D1697" s="16"/>
      <c r="E1697" s="32"/>
      <c r="F1697" s="16"/>
      <c r="G1697" s="16"/>
      <c r="H1697" s="16"/>
      <c r="I1697" s="16"/>
      <c r="J1697" s="16"/>
      <c r="K1697" s="16"/>
      <c r="L1697" s="32"/>
      <c r="M1697" s="16"/>
      <c r="N1697" s="16"/>
      <c r="O1697" s="16"/>
      <c r="P1697" s="16"/>
      <c r="Y1697" s="20"/>
      <c r="Z1697" s="20"/>
      <c r="AA1697" s="20"/>
      <c r="AB1697" s="20"/>
      <c r="AC1697" s="20"/>
      <c r="AD1697" s="20"/>
    </row>
    <row r="1698" spans="3:30" s="1" customFormat="1">
      <c r="C1698" s="16"/>
      <c r="D1698" s="16"/>
      <c r="E1698" s="32"/>
      <c r="F1698" s="16"/>
      <c r="G1698" s="16"/>
      <c r="H1698" s="16"/>
      <c r="I1698" s="16"/>
      <c r="J1698" s="16"/>
      <c r="K1698" s="16"/>
      <c r="L1698" s="32"/>
      <c r="M1698" s="16"/>
      <c r="N1698" s="16"/>
      <c r="O1698" s="16"/>
      <c r="P1698" s="16"/>
      <c r="Y1698" s="20"/>
      <c r="Z1698" s="20"/>
      <c r="AA1698" s="20"/>
      <c r="AB1698" s="20"/>
      <c r="AC1698" s="20"/>
      <c r="AD1698" s="20"/>
    </row>
    <row r="1699" spans="3:30" s="1" customFormat="1">
      <c r="C1699" s="16"/>
      <c r="D1699" s="16"/>
      <c r="E1699" s="32"/>
      <c r="F1699" s="16"/>
      <c r="G1699" s="16"/>
      <c r="H1699" s="16"/>
      <c r="I1699" s="16"/>
      <c r="J1699" s="16"/>
      <c r="K1699" s="16"/>
      <c r="L1699" s="32"/>
      <c r="M1699" s="16"/>
      <c r="N1699" s="16"/>
      <c r="O1699" s="16"/>
      <c r="P1699" s="16"/>
      <c r="Y1699" s="20"/>
      <c r="Z1699" s="20"/>
      <c r="AA1699" s="20"/>
      <c r="AB1699" s="20"/>
      <c r="AC1699" s="20"/>
      <c r="AD1699" s="20"/>
    </row>
    <row r="1700" spans="3:30" s="1" customFormat="1">
      <c r="C1700" s="16"/>
      <c r="D1700" s="16"/>
      <c r="E1700" s="32"/>
      <c r="F1700" s="16"/>
      <c r="G1700" s="16"/>
      <c r="H1700" s="16"/>
      <c r="I1700" s="16"/>
      <c r="J1700" s="16"/>
      <c r="K1700" s="16"/>
      <c r="L1700" s="32"/>
      <c r="M1700" s="16"/>
      <c r="N1700" s="16"/>
      <c r="O1700" s="16"/>
      <c r="P1700" s="16"/>
      <c r="Y1700" s="20"/>
      <c r="Z1700" s="20"/>
      <c r="AA1700" s="20"/>
      <c r="AB1700" s="20"/>
      <c r="AC1700" s="20"/>
      <c r="AD1700" s="20"/>
    </row>
    <row r="1701" spans="3:30" s="1" customFormat="1">
      <c r="C1701" s="16"/>
      <c r="D1701" s="16"/>
      <c r="E1701" s="32"/>
      <c r="F1701" s="16"/>
      <c r="G1701" s="16"/>
      <c r="H1701" s="16"/>
      <c r="I1701" s="16"/>
      <c r="J1701" s="16"/>
      <c r="K1701" s="16"/>
      <c r="L1701" s="32"/>
      <c r="M1701" s="16"/>
      <c r="N1701" s="16"/>
      <c r="O1701" s="16"/>
      <c r="P1701" s="16"/>
      <c r="Y1701" s="20"/>
      <c r="Z1701" s="20"/>
      <c r="AA1701" s="20"/>
      <c r="AB1701" s="20"/>
      <c r="AC1701" s="20"/>
      <c r="AD1701" s="20"/>
    </row>
    <row r="1702" spans="3:30" s="1" customFormat="1">
      <c r="C1702" s="16"/>
      <c r="D1702" s="16"/>
      <c r="E1702" s="32"/>
      <c r="F1702" s="16"/>
      <c r="G1702" s="16"/>
      <c r="H1702" s="16"/>
      <c r="I1702" s="16"/>
      <c r="J1702" s="16"/>
      <c r="K1702" s="16"/>
      <c r="L1702" s="32"/>
      <c r="M1702" s="16"/>
      <c r="N1702" s="16"/>
      <c r="O1702" s="16"/>
      <c r="P1702" s="16"/>
      <c r="Y1702" s="20"/>
      <c r="Z1702" s="20"/>
      <c r="AA1702" s="20"/>
      <c r="AB1702" s="20"/>
      <c r="AC1702" s="20"/>
      <c r="AD1702" s="20"/>
    </row>
    <row r="1703" spans="3:30" s="1" customFormat="1">
      <c r="C1703" s="16"/>
      <c r="D1703" s="16"/>
      <c r="E1703" s="32"/>
      <c r="F1703" s="16"/>
      <c r="G1703" s="16"/>
      <c r="H1703" s="16"/>
      <c r="I1703" s="16"/>
      <c r="J1703" s="16"/>
      <c r="K1703" s="16"/>
      <c r="L1703" s="32"/>
      <c r="M1703" s="16"/>
      <c r="N1703" s="16"/>
      <c r="O1703" s="16"/>
      <c r="P1703" s="16"/>
      <c r="Y1703" s="20"/>
      <c r="Z1703" s="20"/>
      <c r="AA1703" s="20"/>
      <c r="AB1703" s="20"/>
      <c r="AC1703" s="20"/>
      <c r="AD1703" s="20"/>
    </row>
    <row r="1704" spans="3:30" s="1" customFormat="1">
      <c r="C1704" s="16"/>
      <c r="D1704" s="16"/>
      <c r="E1704" s="32"/>
      <c r="F1704" s="16"/>
      <c r="G1704" s="16"/>
      <c r="H1704" s="16"/>
      <c r="I1704" s="16"/>
      <c r="J1704" s="16"/>
      <c r="K1704" s="16"/>
      <c r="L1704" s="32"/>
      <c r="M1704" s="16"/>
      <c r="N1704" s="16"/>
      <c r="O1704" s="16"/>
      <c r="P1704" s="16"/>
      <c r="Y1704" s="20"/>
      <c r="Z1704" s="20"/>
      <c r="AA1704" s="20"/>
      <c r="AB1704" s="20"/>
      <c r="AC1704" s="20"/>
      <c r="AD1704" s="20"/>
    </row>
    <row r="1705" spans="3:30" s="1" customFormat="1">
      <c r="C1705" s="16"/>
      <c r="D1705" s="16"/>
      <c r="E1705" s="32"/>
      <c r="F1705" s="16"/>
      <c r="G1705" s="16"/>
      <c r="H1705" s="16"/>
      <c r="I1705" s="16"/>
      <c r="J1705" s="16"/>
      <c r="K1705" s="16"/>
      <c r="L1705" s="32"/>
      <c r="M1705" s="16"/>
      <c r="N1705" s="16"/>
      <c r="O1705" s="16"/>
      <c r="P1705" s="16"/>
      <c r="Y1705" s="20"/>
      <c r="Z1705" s="20"/>
      <c r="AA1705" s="20"/>
      <c r="AB1705" s="20"/>
      <c r="AC1705" s="20"/>
      <c r="AD1705" s="20"/>
    </row>
    <row r="1706" spans="3:30" s="1" customFormat="1">
      <c r="C1706" s="16"/>
      <c r="D1706" s="16"/>
      <c r="E1706" s="32"/>
      <c r="F1706" s="16"/>
      <c r="G1706" s="16"/>
      <c r="H1706" s="16"/>
      <c r="I1706" s="16"/>
      <c r="J1706" s="16"/>
      <c r="K1706" s="16"/>
      <c r="L1706" s="32"/>
      <c r="M1706" s="16"/>
      <c r="N1706" s="16"/>
      <c r="O1706" s="16"/>
      <c r="P1706" s="16"/>
      <c r="Y1706" s="20"/>
      <c r="Z1706" s="20"/>
      <c r="AA1706" s="20"/>
      <c r="AB1706" s="20"/>
      <c r="AC1706" s="20"/>
      <c r="AD1706" s="20"/>
    </row>
    <row r="1707" spans="3:30" s="1" customFormat="1">
      <c r="C1707" s="16"/>
      <c r="D1707" s="16"/>
      <c r="E1707" s="32"/>
      <c r="F1707" s="16"/>
      <c r="G1707" s="16"/>
      <c r="H1707" s="16"/>
      <c r="I1707" s="16"/>
      <c r="J1707" s="16"/>
      <c r="K1707" s="16"/>
      <c r="L1707" s="32"/>
      <c r="M1707" s="16"/>
      <c r="N1707" s="16"/>
      <c r="O1707" s="16"/>
      <c r="P1707" s="16"/>
      <c r="Y1707" s="20"/>
      <c r="Z1707" s="20"/>
      <c r="AA1707" s="20"/>
      <c r="AB1707" s="20"/>
      <c r="AC1707" s="20"/>
      <c r="AD1707" s="20"/>
    </row>
    <row r="1708" spans="3:30" s="1" customFormat="1">
      <c r="C1708" s="16"/>
      <c r="D1708" s="16"/>
      <c r="E1708" s="32"/>
      <c r="F1708" s="16"/>
      <c r="G1708" s="16"/>
      <c r="H1708" s="16"/>
      <c r="I1708" s="16"/>
      <c r="J1708" s="16"/>
      <c r="K1708" s="16"/>
      <c r="L1708" s="32"/>
      <c r="M1708" s="16"/>
      <c r="N1708" s="16"/>
      <c r="O1708" s="16"/>
      <c r="P1708" s="16"/>
      <c r="Y1708" s="20"/>
      <c r="Z1708" s="20"/>
      <c r="AA1708" s="20"/>
      <c r="AB1708" s="20"/>
      <c r="AC1708" s="20"/>
      <c r="AD1708" s="20"/>
    </row>
    <row r="1709" spans="3:30" s="1" customFormat="1">
      <c r="C1709" s="16"/>
      <c r="D1709" s="16"/>
      <c r="E1709" s="32"/>
      <c r="F1709" s="16"/>
      <c r="G1709" s="16"/>
      <c r="H1709" s="16"/>
      <c r="I1709" s="16"/>
      <c r="J1709" s="16"/>
      <c r="K1709" s="16"/>
      <c r="L1709" s="32"/>
      <c r="M1709" s="16"/>
      <c r="N1709" s="16"/>
      <c r="O1709" s="16"/>
      <c r="P1709" s="16"/>
      <c r="Y1709" s="20"/>
      <c r="Z1709" s="20"/>
      <c r="AA1709" s="20"/>
      <c r="AB1709" s="20"/>
      <c r="AC1709" s="20"/>
      <c r="AD1709" s="20"/>
    </row>
    <row r="1710" spans="3:30" s="1" customFormat="1">
      <c r="C1710" s="16"/>
      <c r="D1710" s="16"/>
      <c r="E1710" s="32"/>
      <c r="F1710" s="16"/>
      <c r="G1710" s="16"/>
      <c r="H1710" s="16"/>
      <c r="I1710" s="16"/>
      <c r="J1710" s="16"/>
      <c r="K1710" s="16"/>
      <c r="L1710" s="32"/>
      <c r="M1710" s="16"/>
      <c r="N1710" s="16"/>
      <c r="O1710" s="16"/>
      <c r="P1710" s="16"/>
      <c r="Y1710" s="20"/>
      <c r="Z1710" s="20"/>
      <c r="AA1710" s="20"/>
      <c r="AB1710" s="20"/>
      <c r="AC1710" s="20"/>
      <c r="AD1710" s="20"/>
    </row>
    <row r="1711" spans="3:30" s="1" customFormat="1">
      <c r="C1711" s="16"/>
      <c r="D1711" s="16"/>
      <c r="E1711" s="32"/>
      <c r="F1711" s="16"/>
      <c r="G1711" s="16"/>
      <c r="H1711" s="16"/>
      <c r="I1711" s="16"/>
      <c r="J1711" s="16"/>
      <c r="K1711" s="16"/>
      <c r="L1711" s="32"/>
      <c r="M1711" s="16"/>
      <c r="N1711" s="16"/>
      <c r="O1711" s="16"/>
      <c r="P1711" s="16"/>
      <c r="Y1711" s="20"/>
      <c r="Z1711" s="20"/>
      <c r="AA1711" s="20"/>
      <c r="AB1711" s="20"/>
      <c r="AC1711" s="20"/>
      <c r="AD1711" s="20"/>
    </row>
    <row r="1712" spans="3:30" s="1" customFormat="1">
      <c r="C1712" s="16"/>
      <c r="D1712" s="16"/>
      <c r="E1712" s="32"/>
      <c r="F1712" s="16"/>
      <c r="G1712" s="16"/>
      <c r="H1712" s="16"/>
      <c r="I1712" s="16"/>
      <c r="J1712" s="16"/>
      <c r="K1712" s="16"/>
      <c r="L1712" s="32"/>
      <c r="M1712" s="16"/>
      <c r="N1712" s="16"/>
      <c r="O1712" s="16"/>
      <c r="P1712" s="16"/>
      <c r="Y1712" s="20"/>
      <c r="Z1712" s="20"/>
      <c r="AA1712" s="20"/>
      <c r="AB1712" s="20"/>
      <c r="AC1712" s="20"/>
      <c r="AD1712" s="20"/>
    </row>
    <row r="1713" spans="3:30" s="1" customFormat="1">
      <c r="C1713" s="16"/>
      <c r="D1713" s="16"/>
      <c r="E1713" s="32"/>
      <c r="F1713" s="16"/>
      <c r="G1713" s="16"/>
      <c r="H1713" s="16"/>
      <c r="I1713" s="16"/>
      <c r="J1713" s="16"/>
      <c r="K1713" s="16"/>
      <c r="L1713" s="32"/>
      <c r="M1713" s="16"/>
      <c r="N1713" s="16"/>
      <c r="O1713" s="16"/>
      <c r="P1713" s="16"/>
      <c r="Y1713" s="20"/>
      <c r="Z1713" s="20"/>
      <c r="AA1713" s="20"/>
      <c r="AB1713" s="20"/>
      <c r="AC1713" s="20"/>
      <c r="AD1713" s="20"/>
    </row>
    <row r="1714" spans="3:30" s="1" customFormat="1">
      <c r="C1714" s="16"/>
      <c r="D1714" s="16"/>
      <c r="E1714" s="32"/>
      <c r="F1714" s="16"/>
      <c r="G1714" s="16"/>
      <c r="H1714" s="16"/>
      <c r="I1714" s="16"/>
      <c r="J1714" s="16"/>
      <c r="K1714" s="16"/>
      <c r="L1714" s="32"/>
      <c r="M1714" s="16"/>
      <c r="N1714" s="16"/>
      <c r="O1714" s="16"/>
      <c r="P1714" s="16"/>
      <c r="Y1714" s="20"/>
      <c r="Z1714" s="20"/>
      <c r="AA1714" s="20"/>
      <c r="AB1714" s="20"/>
      <c r="AC1714" s="20"/>
      <c r="AD1714" s="20"/>
    </row>
    <row r="1715" spans="3:30" s="1" customFormat="1">
      <c r="C1715" s="16"/>
      <c r="D1715" s="16"/>
      <c r="E1715" s="32"/>
      <c r="F1715" s="16"/>
      <c r="G1715" s="16"/>
      <c r="H1715" s="16"/>
      <c r="I1715" s="16"/>
      <c r="J1715" s="16"/>
      <c r="K1715" s="16"/>
      <c r="L1715" s="32"/>
      <c r="M1715" s="16"/>
      <c r="N1715" s="16"/>
      <c r="O1715" s="16"/>
      <c r="P1715" s="16"/>
      <c r="Y1715" s="20"/>
      <c r="Z1715" s="20"/>
      <c r="AA1715" s="20"/>
      <c r="AB1715" s="20"/>
      <c r="AC1715" s="20"/>
      <c r="AD1715" s="20"/>
    </row>
    <row r="1716" spans="3:30" s="1" customFormat="1">
      <c r="C1716" s="16"/>
      <c r="D1716" s="16"/>
      <c r="E1716" s="32"/>
      <c r="F1716" s="16"/>
      <c r="G1716" s="16"/>
      <c r="H1716" s="16"/>
      <c r="I1716" s="16"/>
      <c r="J1716" s="16"/>
      <c r="K1716" s="16"/>
      <c r="L1716" s="32"/>
      <c r="M1716" s="16"/>
      <c r="N1716" s="16"/>
      <c r="O1716" s="16"/>
      <c r="P1716" s="16"/>
      <c r="Y1716" s="20"/>
      <c r="Z1716" s="20"/>
      <c r="AA1716" s="20"/>
      <c r="AB1716" s="20"/>
      <c r="AC1716" s="20"/>
      <c r="AD1716" s="20"/>
    </row>
    <row r="1717" spans="3:30" s="1" customFormat="1">
      <c r="C1717" s="16"/>
      <c r="D1717" s="16"/>
      <c r="E1717" s="32"/>
      <c r="F1717" s="16"/>
      <c r="G1717" s="16"/>
      <c r="H1717" s="16"/>
      <c r="I1717" s="16"/>
      <c r="J1717" s="16"/>
      <c r="K1717" s="16"/>
      <c r="L1717" s="32"/>
      <c r="M1717" s="16"/>
      <c r="N1717" s="16"/>
      <c r="O1717" s="16"/>
      <c r="P1717" s="16"/>
      <c r="Y1717" s="20"/>
      <c r="Z1717" s="20"/>
      <c r="AA1717" s="20"/>
      <c r="AB1717" s="20"/>
      <c r="AC1717" s="20"/>
      <c r="AD1717" s="20"/>
    </row>
    <row r="1718" spans="3:30" s="1" customFormat="1">
      <c r="C1718" s="16"/>
      <c r="D1718" s="16"/>
      <c r="E1718" s="32"/>
      <c r="F1718" s="16"/>
      <c r="G1718" s="16"/>
      <c r="H1718" s="16"/>
      <c r="I1718" s="16"/>
      <c r="J1718" s="16"/>
      <c r="K1718" s="16"/>
      <c r="L1718" s="32"/>
      <c r="M1718" s="16"/>
      <c r="N1718" s="16"/>
      <c r="O1718" s="16"/>
      <c r="P1718" s="16"/>
      <c r="Y1718" s="20"/>
      <c r="Z1718" s="20"/>
      <c r="AA1718" s="20"/>
      <c r="AB1718" s="20"/>
      <c r="AC1718" s="20"/>
      <c r="AD1718" s="20"/>
    </row>
    <row r="1719" spans="3:30" s="1" customFormat="1">
      <c r="C1719" s="16"/>
      <c r="D1719" s="16"/>
      <c r="E1719" s="32"/>
      <c r="F1719" s="16"/>
      <c r="G1719" s="16"/>
      <c r="H1719" s="16"/>
      <c r="I1719" s="16"/>
      <c r="J1719" s="16"/>
      <c r="K1719" s="16"/>
      <c r="L1719" s="32"/>
      <c r="M1719" s="16"/>
      <c r="N1719" s="16"/>
      <c r="O1719" s="16"/>
      <c r="P1719" s="16"/>
      <c r="Y1719" s="20"/>
      <c r="Z1719" s="20"/>
      <c r="AA1719" s="20"/>
      <c r="AB1719" s="20"/>
      <c r="AC1719" s="20"/>
      <c r="AD1719" s="20"/>
    </row>
    <row r="1720" spans="3:30" s="1" customFormat="1">
      <c r="C1720" s="16"/>
      <c r="D1720" s="16"/>
      <c r="E1720" s="32"/>
      <c r="F1720" s="16"/>
      <c r="G1720" s="16"/>
      <c r="H1720" s="16"/>
      <c r="I1720" s="16"/>
      <c r="J1720" s="16"/>
      <c r="K1720" s="16"/>
      <c r="L1720" s="32"/>
      <c r="M1720" s="16"/>
      <c r="N1720" s="16"/>
      <c r="O1720" s="16"/>
      <c r="P1720" s="16"/>
      <c r="Y1720" s="20"/>
      <c r="Z1720" s="20"/>
      <c r="AA1720" s="20"/>
      <c r="AB1720" s="20"/>
      <c r="AC1720" s="20"/>
      <c r="AD1720" s="20"/>
    </row>
    <row r="1721" spans="3:30" s="1" customFormat="1">
      <c r="C1721" s="16"/>
      <c r="D1721" s="16"/>
      <c r="E1721" s="32"/>
      <c r="F1721" s="16"/>
      <c r="G1721" s="16"/>
      <c r="H1721" s="16"/>
      <c r="I1721" s="16"/>
      <c r="J1721" s="16"/>
      <c r="K1721" s="16"/>
      <c r="L1721" s="32"/>
      <c r="M1721" s="16"/>
      <c r="N1721" s="16"/>
      <c r="O1721" s="16"/>
      <c r="P1721" s="16"/>
      <c r="Y1721" s="20"/>
      <c r="Z1721" s="20"/>
      <c r="AA1721" s="20"/>
      <c r="AB1721" s="20"/>
      <c r="AC1721" s="20"/>
      <c r="AD1721" s="20"/>
    </row>
    <row r="1722" spans="3:30" s="1" customFormat="1">
      <c r="C1722" s="16"/>
      <c r="D1722" s="16"/>
      <c r="E1722" s="32"/>
      <c r="F1722" s="16"/>
      <c r="G1722" s="16"/>
      <c r="H1722" s="16"/>
      <c r="I1722" s="16"/>
      <c r="J1722" s="16"/>
      <c r="K1722" s="16"/>
      <c r="L1722" s="32"/>
      <c r="M1722" s="16"/>
      <c r="N1722" s="16"/>
      <c r="O1722" s="16"/>
      <c r="P1722" s="16"/>
      <c r="Y1722" s="20"/>
      <c r="Z1722" s="20"/>
      <c r="AA1722" s="20"/>
      <c r="AB1722" s="20"/>
      <c r="AC1722" s="20"/>
      <c r="AD1722" s="20"/>
    </row>
    <row r="1723" spans="3:30" s="1" customFormat="1">
      <c r="C1723" s="16"/>
      <c r="D1723" s="16"/>
      <c r="E1723" s="32"/>
      <c r="F1723" s="16"/>
      <c r="G1723" s="16"/>
      <c r="H1723" s="16"/>
      <c r="I1723" s="16"/>
      <c r="J1723" s="16"/>
      <c r="K1723" s="16"/>
      <c r="L1723" s="32"/>
      <c r="M1723" s="16"/>
      <c r="N1723" s="16"/>
      <c r="O1723" s="16"/>
      <c r="P1723" s="16"/>
      <c r="Y1723" s="20"/>
      <c r="Z1723" s="20"/>
      <c r="AA1723" s="20"/>
      <c r="AB1723" s="20"/>
      <c r="AC1723" s="20"/>
      <c r="AD1723" s="20"/>
    </row>
    <row r="1724" spans="3:30" s="1" customFormat="1">
      <c r="C1724" s="16"/>
      <c r="D1724" s="16"/>
      <c r="E1724" s="32"/>
      <c r="F1724" s="16"/>
      <c r="G1724" s="16"/>
      <c r="H1724" s="16"/>
      <c r="I1724" s="16"/>
      <c r="J1724" s="16"/>
      <c r="K1724" s="16"/>
      <c r="L1724" s="32"/>
      <c r="M1724" s="16"/>
      <c r="N1724" s="16"/>
      <c r="O1724" s="16"/>
      <c r="P1724" s="16"/>
      <c r="Y1724" s="20"/>
      <c r="Z1724" s="20"/>
      <c r="AA1724" s="20"/>
      <c r="AB1724" s="20"/>
      <c r="AC1724" s="20"/>
      <c r="AD1724" s="20"/>
    </row>
    <row r="1725" spans="3:30" s="1" customFormat="1">
      <c r="C1725" s="16"/>
      <c r="D1725" s="16"/>
      <c r="E1725" s="32"/>
      <c r="F1725" s="16"/>
      <c r="G1725" s="16"/>
      <c r="H1725" s="16"/>
      <c r="I1725" s="16"/>
      <c r="J1725" s="16"/>
      <c r="K1725" s="16"/>
      <c r="L1725" s="32"/>
      <c r="M1725" s="16"/>
      <c r="N1725" s="16"/>
      <c r="O1725" s="16"/>
      <c r="P1725" s="16"/>
      <c r="Y1725" s="20"/>
      <c r="Z1725" s="20"/>
      <c r="AA1725" s="20"/>
      <c r="AB1725" s="20"/>
      <c r="AC1725" s="20"/>
      <c r="AD1725" s="20"/>
    </row>
    <row r="1726" spans="3:30" s="1" customFormat="1">
      <c r="C1726" s="16"/>
      <c r="D1726" s="16"/>
      <c r="E1726" s="32"/>
      <c r="F1726" s="16"/>
      <c r="G1726" s="16"/>
      <c r="H1726" s="16"/>
      <c r="I1726" s="16"/>
      <c r="J1726" s="16"/>
      <c r="K1726" s="16"/>
      <c r="L1726" s="32"/>
      <c r="M1726" s="16"/>
      <c r="N1726" s="16"/>
      <c r="O1726" s="16"/>
      <c r="P1726" s="16"/>
      <c r="Y1726" s="20"/>
      <c r="Z1726" s="20"/>
      <c r="AA1726" s="20"/>
      <c r="AB1726" s="20"/>
      <c r="AC1726" s="20"/>
      <c r="AD1726" s="20"/>
    </row>
    <row r="1727" spans="3:30" s="1" customFormat="1">
      <c r="C1727" s="16"/>
      <c r="D1727" s="16"/>
      <c r="E1727" s="32"/>
      <c r="F1727" s="16"/>
      <c r="G1727" s="16"/>
      <c r="H1727" s="16"/>
      <c r="I1727" s="16"/>
      <c r="J1727" s="16"/>
      <c r="K1727" s="16"/>
      <c r="L1727" s="32"/>
      <c r="M1727" s="16"/>
      <c r="N1727" s="16"/>
      <c r="O1727" s="16"/>
      <c r="P1727" s="16"/>
      <c r="Y1727" s="20"/>
      <c r="Z1727" s="20"/>
      <c r="AA1727" s="20"/>
      <c r="AB1727" s="20"/>
      <c r="AC1727" s="20"/>
      <c r="AD1727" s="20"/>
    </row>
    <row r="1728" spans="3:30" s="1" customFormat="1">
      <c r="C1728" s="16"/>
      <c r="D1728" s="16"/>
      <c r="E1728" s="32"/>
      <c r="F1728" s="16"/>
      <c r="G1728" s="16"/>
      <c r="H1728" s="16"/>
      <c r="I1728" s="16"/>
      <c r="J1728" s="16"/>
      <c r="K1728" s="16"/>
      <c r="L1728" s="32"/>
      <c r="M1728" s="16"/>
      <c r="N1728" s="16"/>
      <c r="O1728" s="16"/>
      <c r="P1728" s="16"/>
      <c r="Y1728" s="20"/>
      <c r="Z1728" s="20"/>
      <c r="AA1728" s="20"/>
      <c r="AB1728" s="20"/>
      <c r="AC1728" s="20"/>
      <c r="AD1728" s="20"/>
    </row>
    <row r="1729" spans="3:30" s="1" customFormat="1">
      <c r="C1729" s="16"/>
      <c r="D1729" s="16"/>
      <c r="E1729" s="32"/>
      <c r="F1729" s="16"/>
      <c r="G1729" s="16"/>
      <c r="H1729" s="16"/>
      <c r="I1729" s="16"/>
      <c r="J1729" s="16"/>
      <c r="K1729" s="16"/>
      <c r="L1729" s="32"/>
      <c r="M1729" s="16"/>
      <c r="N1729" s="16"/>
      <c r="O1729" s="16"/>
      <c r="P1729" s="16"/>
      <c r="Y1729" s="20"/>
      <c r="Z1729" s="20"/>
      <c r="AA1729" s="20"/>
      <c r="AB1729" s="20"/>
      <c r="AC1729" s="20"/>
      <c r="AD1729" s="20"/>
    </row>
    <row r="1730" spans="3:30" s="1" customFormat="1">
      <c r="C1730" s="16"/>
      <c r="D1730" s="16"/>
      <c r="E1730" s="32"/>
      <c r="F1730" s="16"/>
      <c r="G1730" s="16"/>
      <c r="H1730" s="16"/>
      <c r="I1730" s="16"/>
      <c r="J1730" s="16"/>
      <c r="K1730" s="16"/>
      <c r="L1730" s="32"/>
      <c r="M1730" s="16"/>
      <c r="N1730" s="16"/>
      <c r="O1730" s="16"/>
      <c r="P1730" s="16"/>
      <c r="Y1730" s="20"/>
      <c r="Z1730" s="20"/>
      <c r="AA1730" s="20"/>
      <c r="AB1730" s="20"/>
      <c r="AC1730" s="20"/>
      <c r="AD1730" s="20"/>
    </row>
    <row r="1731" spans="3:30" s="1" customFormat="1">
      <c r="C1731" s="16"/>
      <c r="D1731" s="16"/>
      <c r="E1731" s="32"/>
      <c r="F1731" s="16"/>
      <c r="G1731" s="16"/>
      <c r="H1731" s="16"/>
      <c r="I1731" s="16"/>
      <c r="J1731" s="16"/>
      <c r="K1731" s="16"/>
      <c r="L1731" s="32"/>
      <c r="M1731" s="16"/>
      <c r="N1731" s="16"/>
      <c r="O1731" s="16"/>
      <c r="P1731" s="16"/>
      <c r="Y1731" s="20"/>
      <c r="Z1731" s="20"/>
      <c r="AA1731" s="20"/>
      <c r="AB1731" s="20"/>
      <c r="AC1731" s="20"/>
      <c r="AD1731" s="20"/>
    </row>
    <row r="1732" spans="3:30" s="1" customFormat="1">
      <c r="C1732" s="16"/>
      <c r="D1732" s="16"/>
      <c r="E1732" s="32"/>
      <c r="F1732" s="16"/>
      <c r="G1732" s="16"/>
      <c r="H1732" s="16"/>
      <c r="I1732" s="16"/>
      <c r="J1732" s="16"/>
      <c r="K1732" s="16"/>
      <c r="L1732" s="32"/>
      <c r="M1732" s="16"/>
      <c r="N1732" s="16"/>
      <c r="O1732" s="16"/>
      <c r="P1732" s="16"/>
      <c r="Y1732" s="20"/>
      <c r="Z1732" s="20"/>
      <c r="AA1732" s="20"/>
      <c r="AB1732" s="20"/>
      <c r="AC1732" s="20"/>
      <c r="AD1732" s="20"/>
    </row>
    <row r="1733" spans="3:30" s="1" customFormat="1">
      <c r="C1733" s="16"/>
      <c r="D1733" s="16"/>
      <c r="E1733" s="32"/>
      <c r="F1733" s="16"/>
      <c r="G1733" s="16"/>
      <c r="H1733" s="16"/>
      <c r="I1733" s="16"/>
      <c r="J1733" s="16"/>
      <c r="K1733" s="16"/>
      <c r="L1733" s="32"/>
      <c r="M1733" s="16"/>
      <c r="N1733" s="16"/>
      <c r="O1733" s="16"/>
      <c r="P1733" s="16"/>
      <c r="Y1733" s="20"/>
      <c r="Z1733" s="20"/>
      <c r="AA1733" s="20"/>
      <c r="AB1733" s="20"/>
      <c r="AC1733" s="20"/>
      <c r="AD1733" s="20"/>
    </row>
    <row r="1734" spans="3:30" s="1" customFormat="1">
      <c r="C1734" s="16"/>
      <c r="D1734" s="16"/>
      <c r="E1734" s="32"/>
      <c r="F1734" s="16"/>
      <c r="G1734" s="16"/>
      <c r="H1734" s="16"/>
      <c r="I1734" s="16"/>
      <c r="J1734" s="16"/>
      <c r="K1734" s="16"/>
      <c r="L1734" s="32"/>
      <c r="M1734" s="16"/>
      <c r="N1734" s="16"/>
      <c r="O1734" s="16"/>
      <c r="P1734" s="16"/>
      <c r="Y1734" s="20"/>
      <c r="Z1734" s="20"/>
      <c r="AA1734" s="20"/>
      <c r="AB1734" s="20"/>
      <c r="AC1734" s="20"/>
      <c r="AD1734" s="20"/>
    </row>
    <row r="1735" spans="3:30" s="1" customFormat="1">
      <c r="C1735" s="16"/>
      <c r="D1735" s="16"/>
      <c r="E1735" s="32"/>
      <c r="F1735" s="16"/>
      <c r="G1735" s="16"/>
      <c r="H1735" s="16"/>
      <c r="I1735" s="16"/>
      <c r="J1735" s="16"/>
      <c r="K1735" s="16"/>
      <c r="L1735" s="32"/>
      <c r="M1735" s="16"/>
      <c r="N1735" s="16"/>
      <c r="O1735" s="16"/>
      <c r="P1735" s="16"/>
      <c r="Y1735" s="20"/>
      <c r="Z1735" s="20"/>
      <c r="AA1735" s="20"/>
      <c r="AB1735" s="20"/>
      <c r="AC1735" s="20"/>
      <c r="AD1735" s="20"/>
    </row>
    <row r="1736" spans="3:30" s="1" customFormat="1">
      <c r="C1736" s="16"/>
      <c r="D1736" s="16"/>
      <c r="E1736" s="32"/>
      <c r="F1736" s="16"/>
      <c r="G1736" s="16"/>
      <c r="H1736" s="16"/>
      <c r="I1736" s="16"/>
      <c r="J1736" s="16"/>
      <c r="K1736" s="16"/>
      <c r="L1736" s="32"/>
      <c r="M1736" s="16"/>
      <c r="N1736" s="16"/>
      <c r="O1736" s="16"/>
      <c r="P1736" s="16"/>
      <c r="Y1736" s="20"/>
      <c r="Z1736" s="20"/>
      <c r="AA1736" s="20"/>
      <c r="AB1736" s="20"/>
      <c r="AC1736" s="20"/>
      <c r="AD1736" s="20"/>
    </row>
    <row r="1737" spans="3:30" s="1" customFormat="1">
      <c r="C1737" s="16"/>
      <c r="D1737" s="16"/>
      <c r="E1737" s="32"/>
      <c r="F1737" s="16"/>
      <c r="G1737" s="16"/>
      <c r="H1737" s="16"/>
      <c r="I1737" s="16"/>
      <c r="J1737" s="16"/>
      <c r="K1737" s="16"/>
      <c r="L1737" s="32"/>
      <c r="M1737" s="16"/>
      <c r="N1737" s="16"/>
      <c r="O1737" s="16"/>
      <c r="P1737" s="16"/>
      <c r="Y1737" s="20"/>
      <c r="Z1737" s="20"/>
      <c r="AA1737" s="20"/>
      <c r="AB1737" s="20"/>
      <c r="AC1737" s="20"/>
      <c r="AD1737" s="20"/>
    </row>
    <row r="1738" spans="3:30" s="1" customFormat="1">
      <c r="C1738" s="16"/>
      <c r="D1738" s="16"/>
      <c r="E1738" s="32"/>
      <c r="F1738" s="16"/>
      <c r="G1738" s="16"/>
      <c r="H1738" s="16"/>
      <c r="I1738" s="16"/>
      <c r="J1738" s="16"/>
      <c r="K1738" s="16"/>
      <c r="L1738" s="32"/>
      <c r="M1738" s="16"/>
      <c r="N1738" s="16"/>
      <c r="O1738" s="16"/>
      <c r="P1738" s="16"/>
      <c r="Y1738" s="20"/>
      <c r="Z1738" s="20"/>
      <c r="AA1738" s="20"/>
      <c r="AB1738" s="20"/>
      <c r="AC1738" s="20"/>
      <c r="AD1738" s="20"/>
    </row>
    <row r="1739" spans="3:30" s="1" customFormat="1">
      <c r="C1739" s="16"/>
      <c r="D1739" s="16"/>
      <c r="E1739" s="32"/>
      <c r="F1739" s="16"/>
      <c r="G1739" s="16"/>
      <c r="H1739" s="16"/>
      <c r="I1739" s="16"/>
      <c r="J1739" s="16"/>
      <c r="K1739" s="16"/>
      <c r="L1739" s="32"/>
      <c r="M1739" s="16"/>
      <c r="N1739" s="16"/>
      <c r="O1739" s="16"/>
      <c r="P1739" s="16"/>
      <c r="Y1739" s="20"/>
      <c r="Z1739" s="20"/>
      <c r="AA1739" s="20"/>
      <c r="AB1739" s="20"/>
      <c r="AC1739" s="20"/>
      <c r="AD1739" s="20"/>
    </row>
    <row r="1740" spans="3:30" s="1" customFormat="1">
      <c r="C1740" s="16"/>
      <c r="D1740" s="16"/>
      <c r="E1740" s="32"/>
      <c r="F1740" s="16"/>
      <c r="G1740" s="16"/>
      <c r="H1740" s="16"/>
      <c r="I1740" s="16"/>
      <c r="J1740" s="16"/>
      <c r="K1740" s="16"/>
      <c r="L1740" s="32"/>
      <c r="M1740" s="16"/>
      <c r="N1740" s="16"/>
      <c r="O1740" s="16"/>
      <c r="P1740" s="16"/>
      <c r="Y1740" s="20"/>
      <c r="Z1740" s="20"/>
      <c r="AA1740" s="20"/>
      <c r="AB1740" s="20"/>
      <c r="AC1740" s="20"/>
      <c r="AD1740" s="20"/>
    </row>
    <row r="1741" spans="3:30" s="1" customFormat="1">
      <c r="C1741" s="16"/>
      <c r="D1741" s="16"/>
      <c r="E1741" s="32"/>
      <c r="F1741" s="16"/>
      <c r="G1741" s="16"/>
      <c r="H1741" s="16"/>
      <c r="I1741" s="16"/>
      <c r="J1741" s="16"/>
      <c r="K1741" s="16"/>
      <c r="L1741" s="32"/>
      <c r="M1741" s="16"/>
      <c r="N1741" s="16"/>
      <c r="O1741" s="16"/>
      <c r="P1741" s="16"/>
      <c r="Y1741" s="20"/>
      <c r="Z1741" s="20"/>
      <c r="AA1741" s="20"/>
      <c r="AB1741" s="20"/>
      <c r="AC1741" s="20"/>
      <c r="AD1741" s="20"/>
    </row>
    <row r="1742" spans="3:30" s="1" customFormat="1">
      <c r="C1742" s="16"/>
      <c r="D1742" s="16"/>
      <c r="E1742" s="32"/>
      <c r="F1742" s="16"/>
      <c r="G1742" s="16"/>
      <c r="H1742" s="16"/>
      <c r="I1742" s="16"/>
      <c r="J1742" s="16"/>
      <c r="K1742" s="16"/>
      <c r="L1742" s="32"/>
      <c r="M1742" s="16"/>
      <c r="N1742" s="16"/>
      <c r="O1742" s="16"/>
      <c r="P1742" s="16"/>
      <c r="Y1742" s="20"/>
      <c r="Z1742" s="20"/>
      <c r="AA1742" s="20"/>
      <c r="AB1742" s="20"/>
      <c r="AC1742" s="20"/>
      <c r="AD1742" s="20"/>
    </row>
    <row r="1743" spans="3:30" s="1" customFormat="1">
      <c r="C1743" s="16"/>
      <c r="D1743" s="16"/>
      <c r="E1743" s="32"/>
      <c r="F1743" s="16"/>
      <c r="G1743" s="16"/>
      <c r="H1743" s="16"/>
      <c r="I1743" s="16"/>
      <c r="J1743" s="16"/>
      <c r="K1743" s="16"/>
      <c r="L1743" s="32"/>
      <c r="M1743" s="16"/>
      <c r="N1743" s="16"/>
      <c r="O1743" s="16"/>
      <c r="P1743" s="16"/>
      <c r="Y1743" s="20"/>
      <c r="Z1743" s="20"/>
      <c r="AA1743" s="20"/>
      <c r="AB1743" s="20"/>
      <c r="AC1743" s="20"/>
      <c r="AD1743" s="20"/>
    </row>
    <row r="1744" spans="3:30" s="1" customFormat="1">
      <c r="C1744" s="16"/>
      <c r="D1744" s="16"/>
      <c r="E1744" s="32"/>
      <c r="F1744" s="16"/>
      <c r="G1744" s="16"/>
      <c r="H1744" s="16"/>
      <c r="I1744" s="16"/>
      <c r="J1744" s="16"/>
      <c r="K1744" s="16"/>
      <c r="L1744" s="32"/>
      <c r="M1744" s="16"/>
      <c r="N1744" s="16"/>
      <c r="O1744" s="16"/>
      <c r="P1744" s="16"/>
      <c r="Y1744" s="20"/>
      <c r="Z1744" s="20"/>
      <c r="AA1744" s="20"/>
      <c r="AB1744" s="20"/>
      <c r="AC1744" s="20"/>
      <c r="AD1744" s="20"/>
    </row>
    <row r="1745" spans="3:30" s="1" customFormat="1">
      <c r="C1745" s="16"/>
      <c r="D1745" s="16"/>
      <c r="E1745" s="32"/>
      <c r="F1745" s="16"/>
      <c r="G1745" s="16"/>
      <c r="H1745" s="16"/>
      <c r="I1745" s="16"/>
      <c r="J1745" s="16"/>
      <c r="K1745" s="16"/>
      <c r="L1745" s="32"/>
      <c r="M1745" s="16"/>
      <c r="N1745" s="16"/>
      <c r="O1745" s="16"/>
      <c r="P1745" s="16"/>
      <c r="Y1745" s="20"/>
      <c r="Z1745" s="20"/>
      <c r="AA1745" s="20"/>
      <c r="AB1745" s="20"/>
      <c r="AC1745" s="20"/>
      <c r="AD1745" s="20"/>
    </row>
    <row r="1746" spans="3:30" s="1" customFormat="1">
      <c r="C1746" s="16"/>
      <c r="D1746" s="16"/>
      <c r="E1746" s="32"/>
      <c r="F1746" s="16"/>
      <c r="G1746" s="16"/>
      <c r="H1746" s="16"/>
      <c r="I1746" s="16"/>
      <c r="J1746" s="16"/>
      <c r="K1746" s="16"/>
      <c r="L1746" s="32"/>
      <c r="M1746" s="16"/>
      <c r="N1746" s="16"/>
      <c r="O1746" s="16"/>
      <c r="P1746" s="16"/>
      <c r="Y1746" s="20"/>
      <c r="Z1746" s="20"/>
      <c r="AA1746" s="20"/>
      <c r="AB1746" s="20"/>
      <c r="AC1746" s="20"/>
      <c r="AD1746" s="20"/>
    </row>
    <row r="1747" spans="3:30" s="1" customFormat="1">
      <c r="C1747" s="16"/>
      <c r="D1747" s="16"/>
      <c r="E1747" s="32"/>
      <c r="F1747" s="16"/>
      <c r="G1747" s="16"/>
      <c r="H1747" s="16"/>
      <c r="I1747" s="16"/>
      <c r="J1747" s="16"/>
      <c r="K1747" s="16"/>
      <c r="L1747" s="32"/>
      <c r="M1747" s="16"/>
      <c r="N1747" s="16"/>
      <c r="O1747" s="16"/>
      <c r="P1747" s="16"/>
      <c r="Y1747" s="20"/>
      <c r="Z1747" s="20"/>
      <c r="AA1747" s="20"/>
      <c r="AB1747" s="20"/>
      <c r="AC1747" s="20"/>
      <c r="AD1747" s="20"/>
    </row>
    <row r="1748" spans="3:30" s="1" customFormat="1">
      <c r="C1748" s="16"/>
      <c r="D1748" s="16"/>
      <c r="E1748" s="32"/>
      <c r="F1748" s="16"/>
      <c r="G1748" s="16"/>
      <c r="H1748" s="16"/>
      <c r="I1748" s="16"/>
      <c r="J1748" s="16"/>
      <c r="K1748" s="16"/>
      <c r="L1748" s="32"/>
      <c r="M1748" s="16"/>
      <c r="N1748" s="16"/>
      <c r="O1748" s="16"/>
      <c r="P1748" s="16"/>
      <c r="Y1748" s="20"/>
      <c r="Z1748" s="20"/>
      <c r="AA1748" s="20"/>
      <c r="AB1748" s="20"/>
      <c r="AC1748" s="20"/>
      <c r="AD1748" s="20"/>
    </row>
    <row r="1749" spans="3:30" s="1" customFormat="1">
      <c r="C1749" s="16"/>
      <c r="D1749" s="16"/>
      <c r="E1749" s="32"/>
      <c r="F1749" s="16"/>
      <c r="G1749" s="16"/>
      <c r="H1749" s="16"/>
      <c r="I1749" s="16"/>
      <c r="J1749" s="16"/>
      <c r="K1749" s="16"/>
      <c r="L1749" s="32"/>
      <c r="M1749" s="16"/>
      <c r="N1749" s="16"/>
      <c r="O1749" s="16"/>
      <c r="P1749" s="16"/>
      <c r="Y1749" s="20"/>
      <c r="Z1749" s="20"/>
      <c r="AA1749" s="20"/>
      <c r="AB1749" s="20"/>
      <c r="AC1749" s="20"/>
      <c r="AD1749" s="20"/>
    </row>
    <row r="1750" spans="3:30" s="1" customFormat="1">
      <c r="C1750" s="16"/>
      <c r="D1750" s="16"/>
      <c r="E1750" s="32"/>
      <c r="F1750" s="16"/>
      <c r="G1750" s="16"/>
      <c r="H1750" s="16"/>
      <c r="I1750" s="16"/>
      <c r="J1750" s="16"/>
      <c r="K1750" s="16"/>
      <c r="L1750" s="32"/>
      <c r="M1750" s="16"/>
      <c r="N1750" s="16"/>
      <c r="O1750" s="16"/>
      <c r="P1750" s="16"/>
      <c r="Y1750" s="20"/>
      <c r="Z1750" s="20"/>
      <c r="AA1750" s="20"/>
      <c r="AB1750" s="20"/>
      <c r="AC1750" s="20"/>
      <c r="AD1750" s="20"/>
    </row>
    <row r="1751" spans="3:30" s="1" customFormat="1">
      <c r="C1751" s="16"/>
      <c r="D1751" s="16"/>
      <c r="E1751" s="32"/>
      <c r="F1751" s="16"/>
      <c r="G1751" s="16"/>
      <c r="H1751" s="16"/>
      <c r="I1751" s="16"/>
      <c r="J1751" s="16"/>
      <c r="K1751" s="16"/>
      <c r="L1751" s="32"/>
      <c r="M1751" s="16"/>
      <c r="N1751" s="16"/>
      <c r="O1751" s="16"/>
      <c r="P1751" s="16"/>
      <c r="Y1751" s="20"/>
      <c r="Z1751" s="20"/>
      <c r="AA1751" s="20"/>
      <c r="AB1751" s="20"/>
      <c r="AC1751" s="20"/>
      <c r="AD1751" s="20"/>
    </row>
    <row r="1752" spans="3:30" s="1" customFormat="1">
      <c r="C1752" s="16"/>
      <c r="D1752" s="16"/>
      <c r="E1752" s="32"/>
      <c r="F1752" s="16"/>
      <c r="G1752" s="16"/>
      <c r="H1752" s="16"/>
      <c r="I1752" s="16"/>
      <c r="J1752" s="16"/>
      <c r="K1752" s="16"/>
      <c r="L1752" s="32"/>
      <c r="M1752" s="16"/>
      <c r="N1752" s="16"/>
      <c r="O1752" s="16"/>
      <c r="P1752" s="16"/>
      <c r="Y1752" s="20"/>
      <c r="Z1752" s="20"/>
      <c r="AA1752" s="20"/>
      <c r="AB1752" s="20"/>
      <c r="AC1752" s="20"/>
      <c r="AD1752" s="20"/>
    </row>
    <row r="1753" spans="3:30" s="1" customFormat="1">
      <c r="C1753" s="16"/>
      <c r="D1753" s="16"/>
      <c r="E1753" s="32"/>
      <c r="F1753" s="16"/>
      <c r="G1753" s="16"/>
      <c r="H1753" s="16"/>
      <c r="I1753" s="16"/>
      <c r="J1753" s="16"/>
      <c r="K1753" s="16"/>
      <c r="L1753" s="32"/>
      <c r="M1753" s="16"/>
      <c r="N1753" s="16"/>
      <c r="O1753" s="16"/>
      <c r="P1753" s="16"/>
      <c r="Y1753" s="20"/>
      <c r="Z1753" s="20"/>
      <c r="AA1753" s="20"/>
      <c r="AB1753" s="20"/>
      <c r="AC1753" s="20"/>
      <c r="AD1753" s="20"/>
    </row>
    <row r="1754" spans="3:30" s="1" customFormat="1">
      <c r="C1754" s="16"/>
      <c r="D1754" s="16"/>
      <c r="E1754" s="32"/>
      <c r="F1754" s="16"/>
      <c r="G1754" s="16"/>
      <c r="H1754" s="16"/>
      <c r="I1754" s="16"/>
      <c r="J1754" s="16"/>
      <c r="K1754" s="16"/>
      <c r="L1754" s="32"/>
      <c r="M1754" s="16"/>
      <c r="N1754" s="16"/>
      <c r="O1754" s="16"/>
      <c r="P1754" s="16"/>
      <c r="Y1754" s="20"/>
      <c r="Z1754" s="20"/>
      <c r="AA1754" s="20"/>
      <c r="AB1754" s="20"/>
      <c r="AC1754" s="20"/>
      <c r="AD1754" s="20"/>
    </row>
    <row r="1755" spans="3:30" s="1" customFormat="1">
      <c r="C1755" s="16"/>
      <c r="D1755" s="16"/>
      <c r="E1755" s="32"/>
      <c r="F1755" s="16"/>
      <c r="G1755" s="16"/>
      <c r="H1755" s="16"/>
      <c r="I1755" s="16"/>
      <c r="J1755" s="16"/>
      <c r="K1755" s="16"/>
      <c r="L1755" s="32"/>
      <c r="M1755" s="16"/>
      <c r="N1755" s="16"/>
      <c r="O1755" s="16"/>
      <c r="P1755" s="16"/>
      <c r="Y1755" s="20"/>
      <c r="Z1755" s="20"/>
      <c r="AA1755" s="20"/>
      <c r="AB1755" s="20"/>
      <c r="AC1755" s="20"/>
      <c r="AD1755" s="20"/>
    </row>
    <row r="1756" spans="3:30" s="1" customFormat="1">
      <c r="C1756" s="16"/>
      <c r="D1756" s="16"/>
      <c r="E1756" s="32"/>
      <c r="F1756" s="16"/>
      <c r="G1756" s="16"/>
      <c r="H1756" s="16"/>
      <c r="I1756" s="16"/>
      <c r="J1756" s="16"/>
      <c r="K1756" s="16"/>
      <c r="L1756" s="32"/>
      <c r="M1756" s="16"/>
      <c r="N1756" s="16"/>
      <c r="O1756" s="16"/>
      <c r="P1756" s="16"/>
      <c r="Y1756" s="20"/>
      <c r="Z1756" s="20"/>
      <c r="AA1756" s="20"/>
      <c r="AB1756" s="20"/>
      <c r="AC1756" s="20"/>
      <c r="AD1756" s="20"/>
    </row>
    <row r="1757" spans="3:30" s="1" customFormat="1">
      <c r="C1757" s="16"/>
      <c r="D1757" s="16"/>
      <c r="E1757" s="32"/>
      <c r="F1757" s="16"/>
      <c r="G1757" s="16"/>
      <c r="H1757" s="16"/>
      <c r="I1757" s="16"/>
      <c r="J1757" s="16"/>
      <c r="K1757" s="16"/>
      <c r="L1757" s="32"/>
      <c r="M1757" s="16"/>
      <c r="N1757" s="16"/>
      <c r="O1757" s="16"/>
      <c r="P1757" s="16"/>
      <c r="Y1757" s="20"/>
      <c r="Z1757" s="20"/>
      <c r="AA1757" s="20"/>
      <c r="AB1757" s="20"/>
      <c r="AC1757" s="20"/>
      <c r="AD1757" s="20"/>
    </row>
    <row r="1758" spans="3:30" s="1" customFormat="1">
      <c r="C1758" s="16"/>
      <c r="D1758" s="16"/>
      <c r="E1758" s="32"/>
      <c r="F1758" s="16"/>
      <c r="G1758" s="16"/>
      <c r="H1758" s="16"/>
      <c r="I1758" s="16"/>
      <c r="J1758" s="16"/>
      <c r="K1758" s="16"/>
      <c r="L1758" s="32"/>
      <c r="M1758" s="16"/>
      <c r="N1758" s="16"/>
      <c r="O1758" s="16"/>
      <c r="P1758" s="16"/>
      <c r="Y1758" s="20"/>
      <c r="Z1758" s="20"/>
      <c r="AA1758" s="20"/>
      <c r="AB1758" s="20"/>
      <c r="AC1758" s="20"/>
      <c r="AD1758" s="20"/>
    </row>
    <row r="1759" spans="3:30" s="1" customFormat="1">
      <c r="C1759" s="16"/>
      <c r="D1759" s="16"/>
      <c r="E1759" s="32"/>
      <c r="F1759" s="16"/>
      <c r="G1759" s="16"/>
      <c r="H1759" s="16"/>
      <c r="I1759" s="16"/>
      <c r="J1759" s="16"/>
      <c r="K1759" s="16"/>
      <c r="L1759" s="32"/>
      <c r="M1759" s="16"/>
      <c r="N1759" s="16"/>
      <c r="O1759" s="16"/>
      <c r="P1759" s="16"/>
      <c r="Y1759" s="20"/>
      <c r="Z1759" s="20"/>
      <c r="AA1759" s="20"/>
      <c r="AB1759" s="20"/>
      <c r="AC1759" s="20"/>
      <c r="AD1759" s="20"/>
    </row>
    <row r="1760" spans="3:30" s="1" customFormat="1">
      <c r="C1760" s="16"/>
      <c r="D1760" s="16"/>
      <c r="E1760" s="32"/>
      <c r="F1760" s="16"/>
      <c r="G1760" s="16"/>
      <c r="H1760" s="16"/>
      <c r="I1760" s="16"/>
      <c r="J1760" s="16"/>
      <c r="K1760" s="16"/>
      <c r="L1760" s="32"/>
      <c r="M1760" s="16"/>
      <c r="N1760" s="16"/>
      <c r="O1760" s="16"/>
      <c r="P1760" s="16"/>
      <c r="Y1760" s="20"/>
      <c r="Z1760" s="20"/>
      <c r="AA1760" s="20"/>
      <c r="AB1760" s="20"/>
      <c r="AC1760" s="20"/>
      <c r="AD1760" s="20"/>
    </row>
    <row r="1761" spans="3:30" s="1" customFormat="1">
      <c r="C1761" s="16"/>
      <c r="D1761" s="16"/>
      <c r="E1761" s="32"/>
      <c r="F1761" s="16"/>
      <c r="G1761" s="16"/>
      <c r="H1761" s="16"/>
      <c r="I1761" s="16"/>
      <c r="J1761" s="16"/>
      <c r="K1761" s="16"/>
      <c r="L1761" s="32"/>
      <c r="M1761" s="16"/>
      <c r="N1761" s="16"/>
      <c r="O1761" s="16"/>
      <c r="P1761" s="16"/>
      <c r="Y1761" s="20"/>
      <c r="Z1761" s="20"/>
      <c r="AA1761" s="20"/>
      <c r="AB1761" s="20"/>
      <c r="AC1761" s="20"/>
      <c r="AD1761" s="20"/>
    </row>
    <row r="1762" spans="3:30" s="1" customFormat="1">
      <c r="C1762" s="16"/>
      <c r="D1762" s="16"/>
      <c r="E1762" s="32"/>
      <c r="F1762" s="16"/>
      <c r="G1762" s="16"/>
      <c r="H1762" s="16"/>
      <c r="I1762" s="16"/>
      <c r="J1762" s="16"/>
      <c r="K1762" s="16"/>
      <c r="L1762" s="32"/>
      <c r="M1762" s="16"/>
      <c r="N1762" s="16"/>
      <c r="O1762" s="16"/>
      <c r="P1762" s="16"/>
      <c r="Y1762" s="20"/>
      <c r="Z1762" s="20"/>
      <c r="AA1762" s="20"/>
      <c r="AB1762" s="20"/>
      <c r="AC1762" s="20"/>
      <c r="AD1762" s="20"/>
    </row>
    <row r="1763" spans="3:30" s="1" customFormat="1">
      <c r="C1763" s="16"/>
      <c r="D1763" s="16"/>
      <c r="E1763" s="32"/>
      <c r="F1763" s="16"/>
      <c r="G1763" s="16"/>
      <c r="H1763" s="16"/>
      <c r="I1763" s="16"/>
      <c r="J1763" s="16"/>
      <c r="K1763" s="16"/>
      <c r="L1763" s="32"/>
      <c r="M1763" s="16"/>
      <c r="N1763" s="16"/>
      <c r="O1763" s="16"/>
      <c r="P1763" s="16"/>
      <c r="Y1763" s="20"/>
      <c r="Z1763" s="20"/>
      <c r="AA1763" s="20"/>
      <c r="AB1763" s="20"/>
      <c r="AC1763" s="20"/>
      <c r="AD1763" s="20"/>
    </row>
    <row r="1764" spans="3:30" s="1" customFormat="1">
      <c r="C1764" s="16"/>
      <c r="D1764" s="16"/>
      <c r="E1764" s="32"/>
      <c r="F1764" s="16"/>
      <c r="G1764" s="16"/>
      <c r="H1764" s="16"/>
      <c r="I1764" s="16"/>
      <c r="J1764" s="16"/>
      <c r="K1764" s="16"/>
      <c r="L1764" s="32"/>
      <c r="M1764" s="16"/>
      <c r="N1764" s="16"/>
      <c r="O1764" s="16"/>
      <c r="P1764" s="16"/>
      <c r="Y1764" s="20"/>
      <c r="Z1764" s="20"/>
      <c r="AA1764" s="20"/>
      <c r="AB1764" s="20"/>
      <c r="AC1764" s="20"/>
      <c r="AD1764" s="20"/>
    </row>
    <row r="1765" spans="3:30" s="1" customFormat="1">
      <c r="C1765" s="16"/>
      <c r="D1765" s="16"/>
      <c r="E1765" s="32"/>
      <c r="F1765" s="16"/>
      <c r="G1765" s="16"/>
      <c r="H1765" s="16"/>
      <c r="I1765" s="16"/>
      <c r="J1765" s="16"/>
      <c r="K1765" s="16"/>
      <c r="L1765" s="32"/>
      <c r="M1765" s="16"/>
      <c r="N1765" s="16"/>
      <c r="O1765" s="16"/>
      <c r="P1765" s="16"/>
      <c r="Y1765" s="20"/>
      <c r="Z1765" s="20"/>
      <c r="AA1765" s="20"/>
      <c r="AB1765" s="20"/>
      <c r="AC1765" s="20"/>
      <c r="AD1765" s="20"/>
    </row>
    <row r="1766" spans="3:30" s="1" customFormat="1">
      <c r="C1766" s="16"/>
      <c r="D1766" s="16"/>
      <c r="E1766" s="32"/>
      <c r="F1766" s="16"/>
      <c r="G1766" s="16"/>
      <c r="H1766" s="16"/>
      <c r="I1766" s="16"/>
      <c r="J1766" s="16"/>
      <c r="K1766" s="16"/>
      <c r="L1766" s="32"/>
      <c r="M1766" s="16"/>
      <c r="N1766" s="16"/>
      <c r="O1766" s="16"/>
      <c r="P1766" s="16"/>
      <c r="Y1766" s="20"/>
      <c r="Z1766" s="20"/>
      <c r="AA1766" s="20"/>
      <c r="AB1766" s="20"/>
      <c r="AC1766" s="20"/>
      <c r="AD1766" s="20"/>
    </row>
    <row r="1767" spans="3:30" s="1" customFormat="1">
      <c r="C1767" s="16"/>
      <c r="D1767" s="16"/>
      <c r="E1767" s="32"/>
      <c r="F1767" s="16"/>
      <c r="G1767" s="16"/>
      <c r="H1767" s="16"/>
      <c r="I1767" s="16"/>
      <c r="J1767" s="16"/>
      <c r="K1767" s="16"/>
      <c r="L1767" s="32"/>
      <c r="M1767" s="16"/>
      <c r="N1767" s="16"/>
      <c r="O1767" s="16"/>
      <c r="P1767" s="16"/>
      <c r="Y1767" s="20"/>
      <c r="Z1767" s="20"/>
      <c r="AA1767" s="20"/>
      <c r="AB1767" s="20"/>
      <c r="AC1767" s="20"/>
      <c r="AD1767" s="20"/>
    </row>
    <row r="1768" spans="3:30" s="1" customFormat="1">
      <c r="C1768" s="16"/>
      <c r="D1768" s="16"/>
      <c r="E1768" s="32"/>
      <c r="F1768" s="16"/>
      <c r="G1768" s="16"/>
      <c r="H1768" s="16"/>
      <c r="I1768" s="16"/>
      <c r="J1768" s="16"/>
      <c r="K1768" s="16"/>
      <c r="L1768" s="32"/>
      <c r="M1768" s="16"/>
      <c r="N1768" s="16"/>
      <c r="O1768" s="16"/>
      <c r="P1768" s="16"/>
      <c r="Y1768" s="20"/>
      <c r="Z1768" s="20"/>
      <c r="AA1768" s="20"/>
      <c r="AB1768" s="20"/>
      <c r="AC1768" s="20"/>
      <c r="AD1768" s="20"/>
    </row>
    <row r="1769" spans="3:30" s="1" customFormat="1">
      <c r="C1769" s="16"/>
      <c r="D1769" s="16"/>
      <c r="E1769" s="32"/>
      <c r="F1769" s="16"/>
      <c r="G1769" s="16"/>
      <c r="H1769" s="16"/>
      <c r="I1769" s="16"/>
      <c r="J1769" s="16"/>
      <c r="K1769" s="16"/>
      <c r="L1769" s="32"/>
      <c r="M1769" s="16"/>
      <c r="N1769" s="16"/>
      <c r="O1769" s="16"/>
      <c r="P1769" s="16"/>
      <c r="Y1769" s="20"/>
      <c r="Z1769" s="20"/>
      <c r="AA1769" s="20"/>
      <c r="AB1769" s="20"/>
      <c r="AC1769" s="20"/>
      <c r="AD1769" s="20"/>
    </row>
    <row r="1770" spans="3:30" s="1" customFormat="1">
      <c r="C1770" s="16"/>
      <c r="D1770" s="16"/>
      <c r="E1770" s="32"/>
      <c r="F1770" s="16"/>
      <c r="G1770" s="16"/>
      <c r="H1770" s="16"/>
      <c r="I1770" s="16"/>
      <c r="J1770" s="16"/>
      <c r="K1770" s="16"/>
      <c r="L1770" s="32"/>
      <c r="M1770" s="16"/>
      <c r="N1770" s="16"/>
      <c r="O1770" s="16"/>
      <c r="P1770" s="16"/>
      <c r="Y1770" s="20"/>
      <c r="Z1770" s="20"/>
      <c r="AA1770" s="20"/>
      <c r="AB1770" s="20"/>
      <c r="AC1770" s="20"/>
      <c r="AD1770" s="20"/>
    </row>
    <row r="1771" spans="3:30" s="1" customFormat="1">
      <c r="C1771" s="16"/>
      <c r="D1771" s="16"/>
      <c r="E1771" s="32"/>
      <c r="F1771" s="16"/>
      <c r="G1771" s="16"/>
      <c r="H1771" s="16"/>
      <c r="I1771" s="16"/>
      <c r="J1771" s="16"/>
      <c r="K1771" s="16"/>
      <c r="L1771" s="32"/>
      <c r="M1771" s="16"/>
      <c r="N1771" s="16"/>
      <c r="O1771" s="16"/>
      <c r="P1771" s="16"/>
      <c r="Y1771" s="20"/>
      <c r="Z1771" s="20"/>
      <c r="AA1771" s="20"/>
      <c r="AB1771" s="20"/>
      <c r="AC1771" s="20"/>
      <c r="AD1771" s="20"/>
    </row>
    <row r="1772" spans="3:30" s="1" customFormat="1">
      <c r="C1772" s="16"/>
      <c r="D1772" s="16"/>
      <c r="E1772" s="32"/>
      <c r="F1772" s="16"/>
      <c r="G1772" s="16"/>
      <c r="H1772" s="16"/>
      <c r="I1772" s="16"/>
      <c r="J1772" s="16"/>
      <c r="K1772" s="16"/>
      <c r="L1772" s="32"/>
      <c r="M1772" s="16"/>
      <c r="N1772" s="16"/>
      <c r="O1772" s="16"/>
      <c r="P1772" s="16"/>
      <c r="Y1772" s="20"/>
      <c r="Z1772" s="20"/>
      <c r="AA1772" s="20"/>
      <c r="AB1772" s="20"/>
      <c r="AC1772" s="20"/>
      <c r="AD1772" s="20"/>
    </row>
    <row r="1773" spans="3:30" s="1" customFormat="1">
      <c r="C1773" s="16"/>
      <c r="D1773" s="16"/>
      <c r="E1773" s="32"/>
      <c r="F1773" s="16"/>
      <c r="G1773" s="16"/>
      <c r="H1773" s="16"/>
      <c r="I1773" s="16"/>
      <c r="J1773" s="16"/>
      <c r="K1773" s="16"/>
      <c r="L1773" s="32"/>
      <c r="M1773" s="16"/>
      <c r="N1773" s="16"/>
      <c r="O1773" s="16"/>
      <c r="P1773" s="16"/>
      <c r="Y1773" s="20"/>
      <c r="Z1773" s="20"/>
      <c r="AA1773" s="20"/>
      <c r="AB1773" s="20"/>
      <c r="AC1773" s="20"/>
      <c r="AD1773" s="20"/>
    </row>
    <row r="1774" spans="3:30" s="1" customFormat="1">
      <c r="C1774" s="16"/>
      <c r="D1774" s="16"/>
      <c r="E1774" s="32"/>
      <c r="F1774" s="16"/>
      <c r="G1774" s="16"/>
      <c r="H1774" s="16"/>
      <c r="I1774" s="16"/>
      <c r="J1774" s="16"/>
      <c r="K1774" s="16"/>
      <c r="L1774" s="32"/>
      <c r="M1774" s="16"/>
      <c r="N1774" s="16"/>
      <c r="O1774" s="16"/>
      <c r="P1774" s="16"/>
      <c r="Y1774" s="20"/>
      <c r="Z1774" s="20"/>
      <c r="AA1774" s="20"/>
      <c r="AB1774" s="20"/>
      <c r="AC1774" s="20"/>
      <c r="AD1774" s="20"/>
    </row>
    <row r="1775" spans="3:30" s="1" customFormat="1">
      <c r="C1775" s="16"/>
      <c r="D1775" s="16"/>
      <c r="E1775" s="32"/>
      <c r="F1775" s="16"/>
      <c r="G1775" s="16"/>
      <c r="H1775" s="16"/>
      <c r="I1775" s="16"/>
      <c r="J1775" s="16"/>
      <c r="K1775" s="16"/>
      <c r="L1775" s="32"/>
      <c r="M1775" s="16"/>
      <c r="N1775" s="16"/>
      <c r="O1775" s="16"/>
      <c r="P1775" s="16"/>
      <c r="Y1775" s="20"/>
      <c r="Z1775" s="20"/>
      <c r="AA1775" s="20"/>
      <c r="AB1775" s="20"/>
      <c r="AC1775" s="20"/>
      <c r="AD1775" s="20"/>
    </row>
    <row r="1776" spans="3:30" s="1" customFormat="1">
      <c r="C1776" s="16"/>
      <c r="D1776" s="16"/>
      <c r="E1776" s="32"/>
      <c r="F1776" s="16"/>
      <c r="G1776" s="16"/>
      <c r="H1776" s="16"/>
      <c r="I1776" s="16"/>
      <c r="J1776" s="16"/>
      <c r="K1776" s="16"/>
      <c r="L1776" s="32"/>
      <c r="M1776" s="16"/>
      <c r="N1776" s="16"/>
      <c r="O1776" s="16"/>
      <c r="P1776" s="16"/>
      <c r="Y1776" s="20"/>
      <c r="Z1776" s="20"/>
      <c r="AA1776" s="20"/>
      <c r="AB1776" s="20"/>
      <c r="AC1776" s="20"/>
      <c r="AD1776" s="20"/>
    </row>
    <row r="1777" spans="3:30" s="1" customFormat="1">
      <c r="C1777" s="16"/>
      <c r="D1777" s="16"/>
      <c r="E1777" s="32"/>
      <c r="F1777" s="16"/>
      <c r="G1777" s="16"/>
      <c r="H1777" s="16"/>
      <c r="I1777" s="16"/>
      <c r="J1777" s="16"/>
      <c r="K1777" s="16"/>
      <c r="L1777" s="32"/>
      <c r="M1777" s="16"/>
      <c r="N1777" s="16"/>
      <c r="O1777" s="16"/>
      <c r="P1777" s="16"/>
      <c r="Y1777" s="20"/>
      <c r="Z1777" s="20"/>
      <c r="AA1777" s="20"/>
      <c r="AB1777" s="20"/>
      <c r="AC1777" s="20"/>
      <c r="AD1777" s="20"/>
    </row>
    <row r="1778" spans="3:30" s="1" customFormat="1">
      <c r="C1778" s="16"/>
      <c r="D1778" s="16"/>
      <c r="E1778" s="32"/>
      <c r="F1778" s="16"/>
      <c r="G1778" s="16"/>
      <c r="H1778" s="16"/>
      <c r="I1778" s="16"/>
      <c r="J1778" s="16"/>
      <c r="K1778" s="16"/>
      <c r="L1778" s="32"/>
      <c r="M1778" s="16"/>
      <c r="N1778" s="16"/>
      <c r="O1778" s="16"/>
      <c r="P1778" s="16"/>
      <c r="Y1778" s="20"/>
      <c r="Z1778" s="20"/>
      <c r="AA1778" s="20"/>
      <c r="AB1778" s="20"/>
      <c r="AC1778" s="20"/>
      <c r="AD1778" s="20"/>
    </row>
    <row r="1779" spans="3:30" s="1" customFormat="1">
      <c r="C1779" s="16"/>
      <c r="D1779" s="16"/>
      <c r="E1779" s="32"/>
      <c r="F1779" s="16"/>
      <c r="G1779" s="16"/>
      <c r="H1779" s="16"/>
      <c r="I1779" s="16"/>
      <c r="J1779" s="16"/>
      <c r="K1779" s="16"/>
      <c r="L1779" s="32"/>
      <c r="M1779" s="16"/>
      <c r="N1779" s="16"/>
      <c r="O1779" s="16"/>
      <c r="P1779" s="16"/>
      <c r="Y1779" s="20"/>
      <c r="Z1779" s="20"/>
      <c r="AA1779" s="20"/>
      <c r="AB1779" s="20"/>
      <c r="AC1779" s="20"/>
      <c r="AD1779" s="20"/>
    </row>
    <row r="1780" spans="3:30" s="1" customFormat="1">
      <c r="C1780" s="16"/>
      <c r="D1780" s="16"/>
      <c r="E1780" s="32"/>
      <c r="F1780" s="16"/>
      <c r="G1780" s="16"/>
      <c r="H1780" s="16"/>
      <c r="I1780" s="16"/>
      <c r="J1780" s="16"/>
      <c r="K1780" s="16"/>
      <c r="L1780" s="32"/>
      <c r="M1780" s="16"/>
      <c r="N1780" s="16"/>
      <c r="O1780" s="16"/>
      <c r="P1780" s="16"/>
      <c r="Y1780" s="20"/>
      <c r="Z1780" s="20"/>
      <c r="AA1780" s="20"/>
      <c r="AB1780" s="20"/>
      <c r="AC1780" s="20"/>
      <c r="AD1780" s="20"/>
    </row>
    <row r="1781" spans="3:30" s="1" customFormat="1">
      <c r="C1781" s="16"/>
      <c r="D1781" s="16"/>
      <c r="E1781" s="32"/>
      <c r="F1781" s="16"/>
      <c r="G1781" s="16"/>
      <c r="H1781" s="16"/>
      <c r="I1781" s="16"/>
      <c r="J1781" s="16"/>
      <c r="K1781" s="16"/>
      <c r="L1781" s="32"/>
      <c r="M1781" s="16"/>
      <c r="N1781" s="16"/>
      <c r="O1781" s="16"/>
      <c r="P1781" s="16"/>
      <c r="Y1781" s="20"/>
      <c r="Z1781" s="20"/>
      <c r="AA1781" s="20"/>
      <c r="AB1781" s="20"/>
      <c r="AC1781" s="20"/>
      <c r="AD1781" s="20"/>
    </row>
    <row r="1782" spans="3:30" s="1" customFormat="1">
      <c r="C1782" s="16"/>
      <c r="D1782" s="16"/>
      <c r="E1782" s="32"/>
      <c r="F1782" s="16"/>
      <c r="G1782" s="16"/>
      <c r="H1782" s="16"/>
      <c r="I1782" s="16"/>
      <c r="J1782" s="16"/>
      <c r="K1782" s="16"/>
      <c r="L1782" s="32"/>
      <c r="M1782" s="16"/>
      <c r="N1782" s="16"/>
      <c r="O1782" s="16"/>
      <c r="P1782" s="16"/>
      <c r="Y1782" s="20"/>
      <c r="Z1782" s="20"/>
      <c r="AA1782" s="20"/>
      <c r="AB1782" s="20"/>
      <c r="AC1782" s="20"/>
      <c r="AD1782" s="20"/>
    </row>
    <row r="1783" spans="3:30" s="1" customFormat="1">
      <c r="C1783" s="16"/>
      <c r="D1783" s="16"/>
      <c r="E1783" s="32"/>
      <c r="F1783" s="16"/>
      <c r="G1783" s="16"/>
      <c r="H1783" s="16"/>
      <c r="I1783" s="16"/>
      <c r="J1783" s="16"/>
      <c r="K1783" s="16"/>
      <c r="L1783" s="32"/>
      <c r="M1783" s="16"/>
      <c r="N1783" s="16"/>
      <c r="O1783" s="16"/>
      <c r="P1783" s="16"/>
      <c r="Y1783" s="20"/>
      <c r="Z1783" s="20"/>
      <c r="AA1783" s="20"/>
      <c r="AB1783" s="20"/>
      <c r="AC1783" s="20"/>
      <c r="AD1783" s="20"/>
    </row>
    <row r="1784" spans="3:30" s="1" customFormat="1">
      <c r="C1784" s="16"/>
      <c r="D1784" s="16"/>
      <c r="E1784" s="32"/>
      <c r="F1784" s="16"/>
      <c r="G1784" s="16"/>
      <c r="H1784" s="16"/>
      <c r="I1784" s="16"/>
      <c r="J1784" s="16"/>
      <c r="K1784" s="16"/>
      <c r="L1784" s="32"/>
      <c r="M1784" s="16"/>
      <c r="N1784" s="16"/>
      <c r="O1784" s="16"/>
      <c r="P1784" s="16"/>
      <c r="Y1784" s="20"/>
      <c r="Z1784" s="20"/>
      <c r="AA1784" s="20"/>
      <c r="AB1784" s="20"/>
      <c r="AC1784" s="20"/>
      <c r="AD1784" s="20"/>
    </row>
    <row r="1785" spans="3:30" s="1" customFormat="1">
      <c r="C1785" s="16"/>
      <c r="D1785" s="16"/>
      <c r="E1785" s="32"/>
      <c r="F1785" s="16"/>
      <c r="G1785" s="16"/>
      <c r="H1785" s="16"/>
      <c r="I1785" s="16"/>
      <c r="J1785" s="16"/>
      <c r="K1785" s="16"/>
      <c r="L1785" s="32"/>
      <c r="M1785" s="16"/>
      <c r="N1785" s="16"/>
      <c r="O1785" s="16"/>
      <c r="P1785" s="16"/>
      <c r="Y1785" s="20"/>
      <c r="Z1785" s="20"/>
      <c r="AA1785" s="20"/>
      <c r="AB1785" s="20"/>
      <c r="AC1785" s="20"/>
      <c r="AD1785" s="20"/>
    </row>
    <row r="1786" spans="3:30" s="1" customFormat="1">
      <c r="C1786" s="16"/>
      <c r="D1786" s="16"/>
      <c r="E1786" s="32"/>
      <c r="F1786" s="16"/>
      <c r="G1786" s="16"/>
      <c r="H1786" s="16"/>
      <c r="I1786" s="16"/>
      <c r="J1786" s="16"/>
      <c r="K1786" s="16"/>
      <c r="L1786" s="32"/>
      <c r="M1786" s="16"/>
      <c r="N1786" s="16"/>
      <c r="O1786" s="16"/>
      <c r="P1786" s="16"/>
      <c r="Y1786" s="20"/>
      <c r="Z1786" s="20"/>
      <c r="AA1786" s="20"/>
      <c r="AB1786" s="20"/>
      <c r="AC1786" s="20"/>
      <c r="AD1786" s="20"/>
    </row>
    <row r="1787" spans="3:30" s="1" customFormat="1">
      <c r="C1787" s="16"/>
      <c r="D1787" s="16"/>
      <c r="E1787" s="32"/>
      <c r="F1787" s="16"/>
      <c r="G1787" s="16"/>
      <c r="H1787" s="16"/>
      <c r="I1787" s="16"/>
      <c r="J1787" s="16"/>
      <c r="K1787" s="16"/>
      <c r="L1787" s="32"/>
      <c r="M1787" s="16"/>
      <c r="N1787" s="16"/>
      <c r="O1787" s="16"/>
      <c r="P1787" s="16"/>
      <c r="Y1787" s="20"/>
      <c r="Z1787" s="20"/>
      <c r="AA1787" s="20"/>
      <c r="AB1787" s="20"/>
      <c r="AC1787" s="20"/>
      <c r="AD1787" s="20"/>
    </row>
    <row r="1788" spans="3:30" s="1" customFormat="1">
      <c r="C1788" s="16"/>
      <c r="D1788" s="16"/>
      <c r="E1788" s="32"/>
      <c r="F1788" s="16"/>
      <c r="G1788" s="16"/>
      <c r="H1788" s="16"/>
      <c r="I1788" s="16"/>
      <c r="J1788" s="16"/>
      <c r="K1788" s="16"/>
      <c r="L1788" s="32"/>
      <c r="M1788" s="16"/>
      <c r="N1788" s="16"/>
      <c r="O1788" s="16"/>
      <c r="P1788" s="16"/>
      <c r="Y1788" s="20"/>
      <c r="Z1788" s="20"/>
      <c r="AA1788" s="20"/>
      <c r="AB1788" s="20"/>
      <c r="AC1788" s="20"/>
      <c r="AD1788" s="20"/>
    </row>
    <row r="1789" spans="3:30" s="1" customFormat="1">
      <c r="C1789" s="16"/>
      <c r="D1789" s="16"/>
      <c r="E1789" s="32"/>
      <c r="F1789" s="16"/>
      <c r="G1789" s="16"/>
      <c r="H1789" s="16"/>
      <c r="I1789" s="16"/>
      <c r="J1789" s="16"/>
      <c r="K1789" s="16"/>
      <c r="L1789" s="32"/>
      <c r="M1789" s="16"/>
      <c r="N1789" s="16"/>
      <c r="O1789" s="16"/>
      <c r="P1789" s="16"/>
      <c r="Y1789" s="20"/>
      <c r="Z1789" s="20"/>
      <c r="AA1789" s="20"/>
      <c r="AB1789" s="20"/>
      <c r="AC1789" s="20"/>
      <c r="AD1789" s="20"/>
    </row>
    <row r="1790" spans="3:30" s="1" customFormat="1">
      <c r="C1790" s="16"/>
      <c r="D1790" s="16"/>
      <c r="E1790" s="32"/>
      <c r="F1790" s="16"/>
      <c r="G1790" s="16"/>
      <c r="H1790" s="16"/>
      <c r="I1790" s="16"/>
      <c r="J1790" s="16"/>
      <c r="K1790" s="16"/>
      <c r="L1790" s="32"/>
      <c r="M1790" s="16"/>
      <c r="N1790" s="16"/>
      <c r="O1790" s="16"/>
      <c r="P1790" s="16"/>
      <c r="Y1790" s="20"/>
      <c r="Z1790" s="20"/>
      <c r="AA1790" s="20"/>
      <c r="AB1790" s="20"/>
      <c r="AC1790" s="20"/>
      <c r="AD1790" s="20"/>
    </row>
    <row r="1791" spans="3:30" s="1" customFormat="1">
      <c r="C1791" s="16"/>
      <c r="D1791" s="16"/>
      <c r="E1791" s="32"/>
      <c r="F1791" s="16"/>
      <c r="G1791" s="16"/>
      <c r="H1791" s="16"/>
      <c r="I1791" s="16"/>
      <c r="J1791" s="16"/>
      <c r="K1791" s="16"/>
      <c r="L1791" s="32"/>
      <c r="M1791" s="16"/>
      <c r="N1791" s="16"/>
      <c r="O1791" s="16"/>
      <c r="P1791" s="16"/>
      <c r="Y1791" s="20"/>
      <c r="Z1791" s="20"/>
      <c r="AA1791" s="20"/>
      <c r="AB1791" s="20"/>
      <c r="AC1791" s="20"/>
      <c r="AD1791" s="20"/>
    </row>
    <row r="1792" spans="3:30" s="1" customFormat="1">
      <c r="C1792" s="16"/>
      <c r="D1792" s="16"/>
      <c r="E1792" s="32"/>
      <c r="F1792" s="16"/>
      <c r="G1792" s="16"/>
      <c r="H1792" s="16"/>
      <c r="I1792" s="16"/>
      <c r="J1792" s="16"/>
      <c r="K1792" s="16"/>
      <c r="L1792" s="32"/>
      <c r="M1792" s="16"/>
      <c r="N1792" s="16"/>
      <c r="O1792" s="16"/>
      <c r="P1792" s="16"/>
      <c r="Y1792" s="20"/>
      <c r="Z1792" s="20"/>
      <c r="AA1792" s="20"/>
      <c r="AB1792" s="20"/>
      <c r="AC1792" s="20"/>
      <c r="AD1792" s="20"/>
    </row>
    <row r="1793" spans="3:30" s="1" customFormat="1">
      <c r="C1793" s="16"/>
      <c r="D1793" s="16"/>
      <c r="E1793" s="32"/>
      <c r="F1793" s="16"/>
      <c r="G1793" s="16"/>
      <c r="H1793" s="16"/>
      <c r="I1793" s="16"/>
      <c r="J1793" s="16"/>
      <c r="K1793" s="16"/>
      <c r="L1793" s="32"/>
      <c r="M1793" s="16"/>
      <c r="N1793" s="16"/>
      <c r="O1793" s="16"/>
      <c r="P1793" s="16"/>
      <c r="Y1793" s="20"/>
      <c r="Z1793" s="20"/>
      <c r="AA1793" s="20"/>
      <c r="AB1793" s="20"/>
      <c r="AC1793" s="20"/>
      <c r="AD1793" s="20"/>
    </row>
    <row r="1794" spans="3:30" s="1" customFormat="1">
      <c r="C1794" s="16"/>
      <c r="D1794" s="16"/>
      <c r="E1794" s="32"/>
      <c r="F1794" s="16"/>
      <c r="G1794" s="16"/>
      <c r="H1794" s="16"/>
      <c r="I1794" s="16"/>
      <c r="J1794" s="16"/>
      <c r="K1794" s="16"/>
      <c r="L1794" s="32"/>
      <c r="M1794" s="16"/>
      <c r="N1794" s="16"/>
      <c r="O1794" s="16"/>
      <c r="P1794" s="16"/>
      <c r="Y1794" s="20"/>
      <c r="Z1794" s="20"/>
      <c r="AA1794" s="20"/>
      <c r="AB1794" s="20"/>
      <c r="AC1794" s="20"/>
      <c r="AD1794" s="20"/>
    </row>
    <row r="1795" spans="3:30" s="1" customFormat="1">
      <c r="C1795" s="16"/>
      <c r="D1795" s="16"/>
      <c r="E1795" s="32"/>
      <c r="F1795" s="16"/>
      <c r="G1795" s="16"/>
      <c r="H1795" s="16"/>
      <c r="I1795" s="16"/>
      <c r="J1795" s="16"/>
      <c r="K1795" s="16"/>
      <c r="L1795" s="32"/>
      <c r="M1795" s="16"/>
      <c r="N1795" s="16"/>
      <c r="O1795" s="16"/>
      <c r="P1795" s="16"/>
      <c r="Y1795" s="20"/>
      <c r="Z1795" s="20"/>
      <c r="AA1795" s="20"/>
      <c r="AB1795" s="20"/>
      <c r="AC1795" s="20"/>
      <c r="AD1795" s="20"/>
    </row>
    <row r="1796" spans="3:30" s="1" customFormat="1">
      <c r="C1796" s="16"/>
      <c r="D1796" s="16"/>
      <c r="E1796" s="32"/>
      <c r="F1796" s="16"/>
      <c r="G1796" s="16"/>
      <c r="H1796" s="16"/>
      <c r="I1796" s="16"/>
      <c r="J1796" s="16"/>
      <c r="K1796" s="16"/>
      <c r="L1796" s="32"/>
      <c r="M1796" s="16"/>
      <c r="N1796" s="16"/>
      <c r="O1796" s="16"/>
      <c r="P1796" s="16"/>
      <c r="Y1796" s="20"/>
      <c r="Z1796" s="20"/>
      <c r="AA1796" s="20"/>
      <c r="AB1796" s="20"/>
      <c r="AC1796" s="20"/>
      <c r="AD1796" s="20"/>
    </row>
    <row r="1797" spans="3:30" s="1" customFormat="1">
      <c r="C1797" s="16"/>
      <c r="D1797" s="16"/>
      <c r="E1797" s="32"/>
      <c r="F1797" s="16"/>
      <c r="G1797" s="16"/>
      <c r="H1797" s="16"/>
      <c r="I1797" s="16"/>
      <c r="J1797" s="16"/>
      <c r="K1797" s="16"/>
      <c r="L1797" s="32"/>
      <c r="M1797" s="16"/>
      <c r="N1797" s="16"/>
      <c r="O1797" s="16"/>
      <c r="P1797" s="16"/>
      <c r="Y1797" s="20"/>
      <c r="Z1797" s="20"/>
      <c r="AA1797" s="20"/>
      <c r="AB1797" s="20"/>
      <c r="AC1797" s="20"/>
      <c r="AD1797" s="20"/>
    </row>
    <row r="1798" spans="3:30" s="1" customFormat="1">
      <c r="C1798" s="16"/>
      <c r="D1798" s="16"/>
      <c r="E1798" s="32"/>
      <c r="F1798" s="16"/>
      <c r="G1798" s="16"/>
      <c r="H1798" s="16"/>
      <c r="I1798" s="16"/>
      <c r="J1798" s="16"/>
      <c r="K1798" s="16"/>
      <c r="L1798" s="32"/>
      <c r="M1798" s="16"/>
      <c r="N1798" s="16"/>
      <c r="O1798" s="16"/>
      <c r="P1798" s="16"/>
      <c r="Y1798" s="20"/>
      <c r="Z1798" s="20"/>
      <c r="AA1798" s="20"/>
      <c r="AB1798" s="20"/>
      <c r="AC1798" s="20"/>
      <c r="AD1798" s="20"/>
    </row>
    <row r="1799" spans="3:30" s="1" customFormat="1">
      <c r="C1799" s="16"/>
      <c r="D1799" s="16"/>
      <c r="E1799" s="32"/>
      <c r="F1799" s="16"/>
      <c r="G1799" s="16"/>
      <c r="H1799" s="16"/>
      <c r="I1799" s="16"/>
      <c r="J1799" s="16"/>
      <c r="K1799" s="16"/>
      <c r="L1799" s="32"/>
      <c r="M1799" s="16"/>
      <c r="N1799" s="16"/>
      <c r="O1799" s="16"/>
      <c r="P1799" s="16"/>
      <c r="Y1799" s="20"/>
      <c r="Z1799" s="20"/>
      <c r="AA1799" s="20"/>
      <c r="AB1799" s="20"/>
      <c r="AC1799" s="20"/>
      <c r="AD1799" s="20"/>
    </row>
    <row r="1800" spans="3:30" s="1" customFormat="1">
      <c r="C1800" s="16"/>
      <c r="D1800" s="16"/>
      <c r="E1800" s="32"/>
      <c r="F1800" s="16"/>
      <c r="G1800" s="16"/>
      <c r="H1800" s="16"/>
      <c r="I1800" s="16"/>
      <c r="J1800" s="16"/>
      <c r="K1800" s="16"/>
      <c r="L1800" s="32"/>
      <c r="M1800" s="16"/>
      <c r="N1800" s="16"/>
      <c r="O1800" s="16"/>
      <c r="P1800" s="16"/>
      <c r="Y1800" s="20"/>
      <c r="Z1800" s="20"/>
      <c r="AA1800" s="20"/>
      <c r="AB1800" s="20"/>
      <c r="AC1800" s="20"/>
      <c r="AD1800" s="20"/>
    </row>
    <row r="1801" spans="3:30" s="1" customFormat="1">
      <c r="C1801" s="16"/>
      <c r="D1801" s="16"/>
      <c r="E1801" s="32"/>
      <c r="F1801" s="16"/>
      <c r="G1801" s="16"/>
      <c r="H1801" s="16"/>
      <c r="I1801" s="16"/>
      <c r="J1801" s="16"/>
      <c r="K1801" s="16"/>
      <c r="L1801" s="32"/>
      <c r="M1801" s="16"/>
      <c r="N1801" s="16"/>
      <c r="O1801" s="16"/>
      <c r="P1801" s="16"/>
      <c r="Y1801" s="20"/>
      <c r="Z1801" s="20"/>
      <c r="AA1801" s="20"/>
      <c r="AB1801" s="20"/>
      <c r="AC1801" s="20"/>
      <c r="AD1801" s="20"/>
    </row>
    <row r="1802" spans="3:30" s="1" customFormat="1">
      <c r="C1802" s="16"/>
      <c r="D1802" s="16"/>
      <c r="E1802" s="32"/>
      <c r="F1802" s="16"/>
      <c r="G1802" s="16"/>
      <c r="H1802" s="16"/>
      <c r="I1802" s="16"/>
      <c r="J1802" s="16"/>
      <c r="K1802" s="16"/>
      <c r="L1802" s="32"/>
      <c r="M1802" s="16"/>
      <c r="N1802" s="16"/>
      <c r="O1802" s="16"/>
      <c r="P1802" s="16"/>
      <c r="Y1802" s="20"/>
      <c r="Z1802" s="20"/>
      <c r="AA1802" s="20"/>
      <c r="AB1802" s="20"/>
      <c r="AC1802" s="20"/>
      <c r="AD1802" s="20"/>
    </row>
    <row r="1803" spans="3:30" s="1" customFormat="1">
      <c r="C1803" s="16"/>
      <c r="D1803" s="16"/>
      <c r="E1803" s="32"/>
      <c r="F1803" s="16"/>
      <c r="G1803" s="16"/>
      <c r="H1803" s="16"/>
      <c r="I1803" s="16"/>
      <c r="J1803" s="16"/>
      <c r="K1803" s="16"/>
      <c r="L1803" s="32"/>
      <c r="M1803" s="16"/>
      <c r="N1803" s="16"/>
      <c r="O1803" s="16"/>
      <c r="P1803" s="16"/>
      <c r="Y1803" s="20"/>
      <c r="Z1803" s="20"/>
      <c r="AA1803" s="20"/>
      <c r="AB1803" s="20"/>
      <c r="AC1803" s="20"/>
      <c r="AD1803" s="20"/>
    </row>
    <row r="1804" spans="3:30" s="1" customFormat="1">
      <c r="C1804" s="16"/>
      <c r="D1804" s="16"/>
      <c r="E1804" s="32"/>
      <c r="F1804" s="16"/>
      <c r="G1804" s="16"/>
      <c r="H1804" s="16"/>
      <c r="I1804" s="16"/>
      <c r="J1804" s="16"/>
      <c r="K1804" s="16"/>
      <c r="L1804" s="32"/>
      <c r="M1804" s="16"/>
      <c r="N1804" s="16"/>
      <c r="O1804" s="16"/>
      <c r="P1804" s="16"/>
      <c r="Y1804" s="20"/>
      <c r="Z1804" s="20"/>
      <c r="AA1804" s="20"/>
      <c r="AB1804" s="20"/>
      <c r="AC1804" s="20"/>
      <c r="AD1804" s="20"/>
    </row>
    <row r="1805" spans="3:30" s="1" customFormat="1">
      <c r="C1805" s="16"/>
      <c r="D1805" s="16"/>
      <c r="E1805" s="32"/>
      <c r="F1805" s="16"/>
      <c r="G1805" s="16"/>
      <c r="H1805" s="16"/>
      <c r="I1805" s="16"/>
      <c r="J1805" s="16"/>
      <c r="K1805" s="16"/>
      <c r="L1805" s="32"/>
      <c r="M1805" s="16"/>
      <c r="N1805" s="16"/>
      <c r="O1805" s="16"/>
      <c r="P1805" s="16"/>
      <c r="Y1805" s="20"/>
      <c r="Z1805" s="20"/>
      <c r="AA1805" s="20"/>
      <c r="AB1805" s="20"/>
      <c r="AC1805" s="20"/>
      <c r="AD1805" s="20"/>
    </row>
    <row r="1806" spans="3:30" s="1" customFormat="1">
      <c r="C1806" s="16"/>
      <c r="D1806" s="16"/>
      <c r="E1806" s="32"/>
      <c r="F1806" s="16"/>
      <c r="G1806" s="16"/>
      <c r="H1806" s="16"/>
      <c r="I1806" s="16"/>
      <c r="J1806" s="16"/>
      <c r="K1806" s="16"/>
      <c r="L1806" s="32"/>
      <c r="M1806" s="16"/>
      <c r="N1806" s="16"/>
      <c r="O1806" s="16"/>
      <c r="P1806" s="16"/>
      <c r="Y1806" s="20"/>
      <c r="Z1806" s="20"/>
      <c r="AA1806" s="20"/>
      <c r="AB1806" s="20"/>
      <c r="AC1806" s="20"/>
      <c r="AD1806" s="20"/>
    </row>
    <row r="1807" spans="3:30" s="1" customFormat="1">
      <c r="C1807" s="16"/>
      <c r="D1807" s="16"/>
      <c r="E1807" s="32"/>
      <c r="F1807" s="16"/>
      <c r="G1807" s="16"/>
      <c r="H1807" s="16"/>
      <c r="I1807" s="16"/>
      <c r="J1807" s="16"/>
      <c r="K1807" s="16"/>
      <c r="L1807" s="32"/>
      <c r="M1807" s="16"/>
      <c r="N1807" s="16"/>
      <c r="O1807" s="16"/>
      <c r="P1807" s="16"/>
      <c r="Y1807" s="20"/>
      <c r="Z1807" s="20"/>
      <c r="AA1807" s="20"/>
      <c r="AB1807" s="20"/>
      <c r="AC1807" s="20"/>
      <c r="AD1807" s="20"/>
    </row>
    <row r="1808" spans="3:30" s="1" customFormat="1">
      <c r="C1808" s="16"/>
      <c r="D1808" s="16"/>
      <c r="E1808" s="32"/>
      <c r="F1808" s="16"/>
      <c r="G1808" s="16"/>
      <c r="H1808" s="16"/>
      <c r="I1808" s="16"/>
      <c r="J1808" s="16"/>
      <c r="K1808" s="16"/>
      <c r="L1808" s="32"/>
      <c r="M1808" s="16"/>
      <c r="N1808" s="16"/>
      <c r="O1808" s="16"/>
      <c r="P1808" s="16"/>
      <c r="Y1808" s="20"/>
      <c r="Z1808" s="20"/>
      <c r="AA1808" s="20"/>
      <c r="AB1808" s="20"/>
      <c r="AC1808" s="20"/>
      <c r="AD1808" s="20"/>
    </row>
    <row r="1809" spans="3:30" s="1" customFormat="1">
      <c r="C1809" s="16"/>
      <c r="D1809" s="16"/>
      <c r="E1809" s="32"/>
      <c r="F1809" s="16"/>
      <c r="G1809" s="16"/>
      <c r="H1809" s="16"/>
      <c r="I1809" s="16"/>
      <c r="J1809" s="16"/>
      <c r="K1809" s="16"/>
      <c r="L1809" s="32"/>
      <c r="M1809" s="16"/>
      <c r="N1809" s="16"/>
      <c r="O1809" s="16"/>
      <c r="P1809" s="16"/>
      <c r="Y1809" s="20"/>
      <c r="Z1809" s="20"/>
      <c r="AA1809" s="20"/>
      <c r="AB1809" s="20"/>
      <c r="AC1809" s="20"/>
      <c r="AD1809" s="20"/>
    </row>
    <row r="1810" spans="3:30" s="1" customFormat="1">
      <c r="C1810" s="16"/>
      <c r="D1810" s="16"/>
      <c r="E1810" s="32"/>
      <c r="F1810" s="16"/>
      <c r="G1810" s="16"/>
      <c r="H1810" s="16"/>
      <c r="I1810" s="16"/>
      <c r="J1810" s="16"/>
      <c r="K1810" s="16"/>
      <c r="L1810" s="32"/>
      <c r="M1810" s="16"/>
      <c r="N1810" s="16"/>
      <c r="O1810" s="16"/>
      <c r="P1810" s="16"/>
      <c r="Y1810" s="20"/>
      <c r="Z1810" s="20"/>
      <c r="AA1810" s="20"/>
      <c r="AB1810" s="20"/>
      <c r="AC1810" s="20"/>
      <c r="AD1810" s="20"/>
    </row>
    <row r="1811" spans="3:30" s="1" customFormat="1">
      <c r="C1811" s="16"/>
      <c r="D1811" s="16"/>
      <c r="E1811" s="32"/>
      <c r="F1811" s="16"/>
      <c r="G1811" s="16"/>
      <c r="H1811" s="16"/>
      <c r="I1811" s="16"/>
      <c r="J1811" s="16"/>
      <c r="K1811" s="16"/>
      <c r="L1811" s="32"/>
      <c r="M1811" s="16"/>
      <c r="N1811" s="16"/>
      <c r="O1811" s="16"/>
      <c r="P1811" s="16"/>
      <c r="Y1811" s="20"/>
      <c r="Z1811" s="20"/>
      <c r="AA1811" s="20"/>
      <c r="AB1811" s="20"/>
      <c r="AC1811" s="20"/>
      <c r="AD1811" s="20"/>
    </row>
    <row r="1812" spans="3:30" s="1" customFormat="1">
      <c r="C1812" s="16"/>
      <c r="D1812" s="16"/>
      <c r="E1812" s="32"/>
      <c r="F1812" s="16"/>
      <c r="G1812" s="16"/>
      <c r="H1812" s="16"/>
      <c r="I1812" s="16"/>
      <c r="J1812" s="16"/>
      <c r="K1812" s="16"/>
      <c r="L1812" s="32"/>
      <c r="M1812" s="16"/>
      <c r="N1812" s="16"/>
      <c r="O1812" s="16"/>
      <c r="P1812" s="16"/>
      <c r="Y1812" s="20"/>
      <c r="Z1812" s="20"/>
      <c r="AA1812" s="20"/>
      <c r="AB1812" s="20"/>
      <c r="AC1812" s="20"/>
      <c r="AD1812" s="20"/>
    </row>
    <row r="1813" spans="3:30" s="1" customFormat="1">
      <c r="C1813" s="16"/>
      <c r="D1813" s="16"/>
      <c r="E1813" s="32"/>
      <c r="F1813" s="16"/>
      <c r="G1813" s="16"/>
      <c r="H1813" s="16"/>
      <c r="I1813" s="16"/>
      <c r="J1813" s="16"/>
      <c r="K1813" s="16"/>
      <c r="L1813" s="32"/>
      <c r="M1813" s="16"/>
      <c r="N1813" s="16"/>
      <c r="O1813" s="16"/>
      <c r="P1813" s="16"/>
      <c r="Y1813" s="20"/>
      <c r="Z1813" s="20"/>
      <c r="AA1813" s="20"/>
      <c r="AB1813" s="20"/>
      <c r="AC1813" s="20"/>
      <c r="AD1813" s="20"/>
    </row>
    <row r="1814" spans="3:30" s="1" customFormat="1">
      <c r="C1814" s="16"/>
      <c r="D1814" s="16"/>
      <c r="E1814" s="32"/>
      <c r="F1814" s="16"/>
      <c r="G1814" s="16"/>
      <c r="H1814" s="16"/>
      <c r="I1814" s="16"/>
      <c r="J1814" s="16"/>
      <c r="K1814" s="16"/>
      <c r="L1814" s="32"/>
      <c r="M1814" s="16"/>
      <c r="N1814" s="16"/>
      <c r="O1814" s="16"/>
      <c r="P1814" s="16"/>
      <c r="Y1814" s="20"/>
      <c r="Z1814" s="20"/>
      <c r="AA1814" s="20"/>
      <c r="AB1814" s="20"/>
      <c r="AC1814" s="20"/>
      <c r="AD1814" s="20"/>
    </row>
    <row r="1815" spans="3:30" s="1" customFormat="1">
      <c r="C1815" s="16"/>
      <c r="D1815" s="16"/>
      <c r="E1815" s="32"/>
      <c r="F1815" s="16"/>
      <c r="G1815" s="16"/>
      <c r="H1815" s="16"/>
      <c r="I1815" s="16"/>
      <c r="J1815" s="16"/>
      <c r="K1815" s="16"/>
      <c r="L1815" s="32"/>
      <c r="M1815" s="16"/>
      <c r="N1815" s="16"/>
      <c r="O1815" s="16"/>
      <c r="P1815" s="16"/>
      <c r="Y1815" s="20"/>
      <c r="Z1815" s="20"/>
      <c r="AA1815" s="20"/>
      <c r="AB1815" s="20"/>
      <c r="AC1815" s="20"/>
      <c r="AD1815" s="20"/>
    </row>
    <row r="1816" spans="3:30" s="1" customFormat="1">
      <c r="C1816" s="16"/>
      <c r="D1816" s="16"/>
      <c r="E1816" s="32"/>
      <c r="F1816" s="16"/>
      <c r="G1816" s="16"/>
      <c r="H1816" s="16"/>
      <c r="I1816" s="16"/>
      <c r="J1816" s="16"/>
      <c r="K1816" s="16"/>
      <c r="L1816" s="32"/>
      <c r="M1816" s="16"/>
      <c r="N1816" s="16"/>
      <c r="O1816" s="16"/>
      <c r="P1816" s="16"/>
      <c r="Y1816" s="20"/>
      <c r="Z1816" s="20"/>
      <c r="AA1816" s="20"/>
      <c r="AB1816" s="20"/>
      <c r="AC1816" s="20"/>
      <c r="AD1816" s="20"/>
    </row>
    <row r="1817" spans="3:30" s="1" customFormat="1">
      <c r="C1817" s="16"/>
      <c r="D1817" s="16"/>
      <c r="E1817" s="32"/>
      <c r="F1817" s="16"/>
      <c r="G1817" s="16"/>
      <c r="H1817" s="16"/>
      <c r="I1817" s="16"/>
      <c r="J1817" s="16"/>
      <c r="K1817" s="16"/>
      <c r="L1817" s="32"/>
      <c r="M1817" s="16"/>
      <c r="N1817" s="16"/>
      <c r="O1817" s="16"/>
      <c r="P1817" s="16"/>
      <c r="Y1817" s="20"/>
      <c r="Z1817" s="20"/>
      <c r="AA1817" s="20"/>
      <c r="AB1817" s="20"/>
      <c r="AC1817" s="20"/>
      <c r="AD1817" s="20"/>
    </row>
    <row r="1818" spans="3:30" s="1" customFormat="1">
      <c r="C1818" s="16"/>
      <c r="D1818" s="16"/>
      <c r="E1818" s="32"/>
      <c r="F1818" s="16"/>
      <c r="G1818" s="16"/>
      <c r="H1818" s="16"/>
      <c r="I1818" s="16"/>
      <c r="J1818" s="16"/>
      <c r="K1818" s="16"/>
      <c r="L1818" s="32"/>
      <c r="M1818" s="16"/>
      <c r="N1818" s="16"/>
      <c r="O1818" s="16"/>
      <c r="P1818" s="16"/>
      <c r="Y1818" s="20"/>
      <c r="Z1818" s="20"/>
      <c r="AA1818" s="20"/>
      <c r="AB1818" s="20"/>
      <c r="AC1818" s="20"/>
      <c r="AD1818" s="20"/>
    </row>
    <row r="1819" spans="3:30" s="1" customFormat="1">
      <c r="C1819" s="16"/>
      <c r="D1819" s="16"/>
      <c r="E1819" s="32"/>
      <c r="F1819" s="16"/>
      <c r="G1819" s="16"/>
      <c r="H1819" s="16"/>
      <c r="I1819" s="16"/>
      <c r="J1819" s="16"/>
      <c r="K1819" s="16"/>
      <c r="L1819" s="32"/>
      <c r="M1819" s="16"/>
      <c r="N1819" s="16"/>
      <c r="O1819" s="16"/>
      <c r="P1819" s="16"/>
      <c r="Y1819" s="20"/>
      <c r="Z1819" s="20"/>
      <c r="AA1819" s="20"/>
      <c r="AB1819" s="20"/>
      <c r="AC1819" s="20"/>
      <c r="AD1819" s="20"/>
    </row>
    <row r="1820" spans="3:30" s="1" customFormat="1">
      <c r="C1820" s="16"/>
      <c r="D1820" s="16"/>
      <c r="E1820" s="32"/>
      <c r="F1820" s="16"/>
      <c r="G1820" s="16"/>
      <c r="H1820" s="16"/>
      <c r="I1820" s="16"/>
      <c r="J1820" s="16"/>
      <c r="K1820" s="16"/>
      <c r="L1820" s="32"/>
      <c r="M1820" s="16"/>
      <c r="N1820" s="16"/>
      <c r="O1820" s="16"/>
      <c r="P1820" s="16"/>
      <c r="Y1820" s="20"/>
      <c r="Z1820" s="20"/>
      <c r="AA1820" s="20"/>
      <c r="AB1820" s="20"/>
      <c r="AC1820" s="20"/>
      <c r="AD1820" s="20"/>
    </row>
    <row r="1821" spans="3:30" s="1" customFormat="1">
      <c r="C1821" s="16"/>
      <c r="D1821" s="16"/>
      <c r="E1821" s="32"/>
      <c r="F1821" s="16"/>
      <c r="G1821" s="16"/>
      <c r="H1821" s="16"/>
      <c r="I1821" s="16"/>
      <c r="J1821" s="16"/>
      <c r="K1821" s="16"/>
      <c r="L1821" s="32"/>
      <c r="M1821" s="16"/>
      <c r="N1821" s="16"/>
      <c r="O1821" s="16"/>
      <c r="P1821" s="16"/>
      <c r="Y1821" s="20"/>
      <c r="Z1821" s="20"/>
      <c r="AA1821" s="20"/>
      <c r="AB1821" s="20"/>
      <c r="AC1821" s="20"/>
      <c r="AD1821" s="20"/>
    </row>
    <row r="1822" spans="3:30" s="1" customFormat="1">
      <c r="C1822" s="16"/>
      <c r="D1822" s="16"/>
      <c r="E1822" s="32"/>
      <c r="F1822" s="16"/>
      <c r="G1822" s="16"/>
      <c r="H1822" s="16"/>
      <c r="I1822" s="16"/>
      <c r="J1822" s="16"/>
      <c r="K1822" s="16"/>
      <c r="L1822" s="32"/>
      <c r="M1822" s="16"/>
      <c r="N1822" s="16"/>
      <c r="O1822" s="16"/>
      <c r="P1822" s="16"/>
      <c r="Y1822" s="20"/>
      <c r="Z1822" s="20"/>
      <c r="AA1822" s="20"/>
      <c r="AB1822" s="20"/>
      <c r="AC1822" s="20"/>
      <c r="AD1822" s="20"/>
    </row>
    <row r="1823" spans="3:30" s="1" customFormat="1">
      <c r="C1823" s="16"/>
      <c r="D1823" s="16"/>
      <c r="E1823" s="32"/>
      <c r="F1823" s="16"/>
      <c r="G1823" s="16"/>
      <c r="H1823" s="16"/>
      <c r="I1823" s="16"/>
      <c r="J1823" s="16"/>
      <c r="K1823" s="16"/>
      <c r="L1823" s="32"/>
      <c r="M1823" s="16"/>
      <c r="N1823" s="16"/>
      <c r="O1823" s="16"/>
      <c r="P1823" s="16"/>
      <c r="Y1823" s="20"/>
      <c r="Z1823" s="20"/>
      <c r="AA1823" s="20"/>
      <c r="AB1823" s="20"/>
      <c r="AC1823" s="20"/>
      <c r="AD1823" s="20"/>
    </row>
    <row r="1824" spans="3:30" s="1" customFormat="1">
      <c r="C1824" s="16"/>
      <c r="D1824" s="16"/>
      <c r="E1824" s="32"/>
      <c r="F1824" s="16"/>
      <c r="G1824" s="16"/>
      <c r="H1824" s="16"/>
      <c r="I1824" s="16"/>
      <c r="J1824" s="16"/>
      <c r="K1824" s="16"/>
      <c r="L1824" s="32"/>
      <c r="M1824" s="16"/>
      <c r="N1824" s="16"/>
      <c r="O1824" s="16"/>
      <c r="P1824" s="16"/>
      <c r="Y1824" s="20"/>
      <c r="Z1824" s="20"/>
      <c r="AA1824" s="20"/>
      <c r="AB1824" s="20"/>
      <c r="AC1824" s="20"/>
      <c r="AD1824" s="20"/>
    </row>
    <row r="1825" spans="3:30" s="1" customFormat="1">
      <c r="C1825" s="16"/>
      <c r="D1825" s="16"/>
      <c r="E1825" s="32"/>
      <c r="F1825" s="16"/>
      <c r="G1825" s="16"/>
      <c r="H1825" s="16"/>
      <c r="I1825" s="16"/>
      <c r="J1825" s="16"/>
      <c r="K1825" s="16"/>
      <c r="L1825" s="32"/>
      <c r="M1825" s="16"/>
      <c r="N1825" s="16"/>
      <c r="O1825" s="16"/>
      <c r="P1825" s="16"/>
      <c r="Y1825" s="20"/>
      <c r="Z1825" s="20"/>
      <c r="AA1825" s="20"/>
      <c r="AB1825" s="20"/>
      <c r="AC1825" s="20"/>
      <c r="AD1825" s="20"/>
    </row>
    <row r="1826" spans="3:30" s="1" customFormat="1">
      <c r="C1826" s="16"/>
      <c r="D1826" s="16"/>
      <c r="E1826" s="32"/>
      <c r="F1826" s="16"/>
      <c r="G1826" s="16"/>
      <c r="H1826" s="16"/>
      <c r="I1826" s="16"/>
      <c r="J1826" s="16"/>
      <c r="K1826" s="16"/>
      <c r="L1826" s="32"/>
      <c r="M1826" s="16"/>
      <c r="N1826" s="16"/>
      <c r="O1826" s="16"/>
      <c r="P1826" s="16"/>
      <c r="Y1826" s="20"/>
      <c r="Z1826" s="20"/>
      <c r="AA1826" s="20"/>
      <c r="AB1826" s="20"/>
      <c r="AC1826" s="20"/>
      <c r="AD1826" s="20"/>
    </row>
    <row r="1827" spans="3:30" s="1" customFormat="1">
      <c r="C1827" s="16"/>
      <c r="D1827" s="16"/>
      <c r="E1827" s="32"/>
      <c r="F1827" s="16"/>
      <c r="G1827" s="16"/>
      <c r="H1827" s="16"/>
      <c r="I1827" s="16"/>
      <c r="J1827" s="16"/>
      <c r="K1827" s="16"/>
      <c r="L1827" s="32"/>
      <c r="M1827" s="16"/>
      <c r="N1827" s="16"/>
      <c r="O1827" s="16"/>
      <c r="P1827" s="16"/>
      <c r="Y1827" s="20"/>
      <c r="Z1827" s="20"/>
      <c r="AA1827" s="20"/>
      <c r="AB1827" s="20"/>
      <c r="AC1827" s="20"/>
      <c r="AD1827" s="20"/>
    </row>
    <row r="1828" spans="3:30" s="1" customFormat="1">
      <c r="C1828" s="16"/>
      <c r="D1828" s="16"/>
      <c r="E1828" s="32"/>
      <c r="F1828" s="16"/>
      <c r="G1828" s="16"/>
      <c r="H1828" s="16"/>
      <c r="I1828" s="16"/>
      <c r="J1828" s="16"/>
      <c r="K1828" s="16"/>
      <c r="L1828" s="32"/>
      <c r="M1828" s="16"/>
      <c r="N1828" s="16"/>
      <c r="O1828" s="16"/>
      <c r="P1828" s="16"/>
      <c r="Y1828" s="20"/>
      <c r="Z1828" s="20"/>
      <c r="AA1828" s="20"/>
      <c r="AB1828" s="20"/>
      <c r="AC1828" s="20"/>
      <c r="AD1828" s="20"/>
    </row>
    <row r="1829" spans="3:30" s="1" customFormat="1">
      <c r="C1829" s="16"/>
      <c r="D1829" s="16"/>
      <c r="E1829" s="32"/>
      <c r="F1829" s="16"/>
      <c r="G1829" s="16"/>
      <c r="H1829" s="16"/>
      <c r="I1829" s="16"/>
      <c r="J1829" s="16"/>
      <c r="K1829" s="16"/>
      <c r="L1829" s="32"/>
      <c r="M1829" s="16"/>
      <c r="N1829" s="16"/>
      <c r="O1829" s="16"/>
      <c r="P1829" s="16"/>
      <c r="Y1829" s="20"/>
      <c r="Z1829" s="20"/>
      <c r="AA1829" s="20"/>
      <c r="AB1829" s="20"/>
      <c r="AC1829" s="20"/>
      <c r="AD1829" s="20"/>
    </row>
    <row r="1830" spans="3:30" s="1" customFormat="1">
      <c r="C1830" s="16"/>
      <c r="D1830" s="16"/>
      <c r="E1830" s="32"/>
      <c r="F1830" s="16"/>
      <c r="G1830" s="16"/>
      <c r="H1830" s="16"/>
      <c r="I1830" s="16"/>
      <c r="J1830" s="16"/>
      <c r="K1830" s="16"/>
      <c r="L1830" s="32"/>
      <c r="M1830" s="16"/>
      <c r="N1830" s="16"/>
      <c r="O1830" s="16"/>
      <c r="P1830" s="16"/>
      <c r="Y1830" s="20"/>
      <c r="Z1830" s="20"/>
      <c r="AA1830" s="20"/>
      <c r="AB1830" s="20"/>
      <c r="AC1830" s="20"/>
      <c r="AD1830" s="20"/>
    </row>
    <row r="1831" spans="3:30" s="1" customFormat="1">
      <c r="C1831" s="16"/>
      <c r="D1831" s="16"/>
      <c r="E1831" s="32"/>
      <c r="F1831" s="16"/>
      <c r="G1831" s="16"/>
      <c r="H1831" s="16"/>
      <c r="I1831" s="16"/>
      <c r="J1831" s="16"/>
      <c r="K1831" s="16"/>
      <c r="L1831" s="32"/>
      <c r="M1831" s="16"/>
      <c r="N1831" s="16"/>
      <c r="O1831" s="16"/>
      <c r="P1831" s="16"/>
      <c r="Y1831" s="20"/>
      <c r="Z1831" s="20"/>
      <c r="AA1831" s="20"/>
      <c r="AB1831" s="20"/>
      <c r="AC1831" s="20"/>
      <c r="AD1831" s="20"/>
    </row>
    <row r="1832" spans="3:30" s="1" customFormat="1">
      <c r="C1832" s="16"/>
      <c r="D1832" s="16"/>
      <c r="E1832" s="32"/>
      <c r="F1832" s="16"/>
      <c r="G1832" s="16"/>
      <c r="H1832" s="16"/>
      <c r="I1832" s="16"/>
      <c r="J1832" s="16"/>
      <c r="K1832" s="16"/>
      <c r="L1832" s="32"/>
      <c r="M1832" s="16"/>
      <c r="N1832" s="16"/>
      <c r="O1832" s="16"/>
      <c r="P1832" s="16"/>
      <c r="Y1832" s="20"/>
      <c r="Z1832" s="20"/>
      <c r="AA1832" s="20"/>
      <c r="AB1832" s="20"/>
      <c r="AC1832" s="20"/>
      <c r="AD1832" s="20"/>
    </row>
    <row r="1833" spans="3:30" s="1" customFormat="1">
      <c r="C1833" s="16"/>
      <c r="D1833" s="16"/>
      <c r="E1833" s="32"/>
      <c r="F1833" s="16"/>
      <c r="G1833" s="16"/>
      <c r="H1833" s="16"/>
      <c r="I1833" s="16"/>
      <c r="J1833" s="16"/>
      <c r="K1833" s="16"/>
      <c r="L1833" s="32"/>
      <c r="M1833" s="16"/>
      <c r="N1833" s="16"/>
      <c r="O1833" s="16"/>
      <c r="P1833" s="16"/>
      <c r="Y1833" s="20"/>
      <c r="Z1833" s="20"/>
      <c r="AA1833" s="20"/>
      <c r="AB1833" s="20"/>
      <c r="AC1833" s="20"/>
      <c r="AD1833" s="20"/>
    </row>
    <row r="1834" spans="3:30" s="1" customFormat="1">
      <c r="C1834" s="16"/>
      <c r="D1834" s="16"/>
      <c r="E1834" s="32"/>
      <c r="F1834" s="16"/>
      <c r="G1834" s="16"/>
      <c r="H1834" s="16"/>
      <c r="I1834" s="16"/>
      <c r="J1834" s="16"/>
      <c r="K1834" s="16"/>
      <c r="L1834" s="32"/>
      <c r="M1834" s="16"/>
      <c r="N1834" s="16"/>
      <c r="O1834" s="16"/>
      <c r="P1834" s="16"/>
      <c r="Y1834" s="20"/>
      <c r="Z1834" s="20"/>
      <c r="AA1834" s="20"/>
      <c r="AB1834" s="20"/>
      <c r="AC1834" s="20"/>
      <c r="AD1834" s="20"/>
    </row>
    <row r="1835" spans="3:30" s="1" customFormat="1">
      <c r="C1835" s="16"/>
      <c r="D1835" s="16"/>
      <c r="E1835" s="32"/>
      <c r="F1835" s="16"/>
      <c r="G1835" s="16"/>
      <c r="H1835" s="16"/>
      <c r="I1835" s="16"/>
      <c r="J1835" s="16"/>
      <c r="K1835" s="16"/>
      <c r="L1835" s="32"/>
      <c r="M1835" s="16"/>
      <c r="N1835" s="16"/>
      <c r="O1835" s="16"/>
      <c r="P1835" s="16"/>
      <c r="Y1835" s="20"/>
      <c r="Z1835" s="20"/>
      <c r="AA1835" s="20"/>
      <c r="AB1835" s="20"/>
      <c r="AC1835" s="20"/>
      <c r="AD1835" s="20"/>
    </row>
    <row r="1836" spans="3:30" s="1" customFormat="1">
      <c r="C1836" s="16"/>
      <c r="D1836" s="16"/>
      <c r="E1836" s="32"/>
      <c r="F1836" s="16"/>
      <c r="G1836" s="16"/>
      <c r="H1836" s="16"/>
      <c r="I1836" s="16"/>
      <c r="J1836" s="16"/>
      <c r="K1836" s="16"/>
      <c r="L1836" s="32"/>
      <c r="M1836" s="16"/>
      <c r="N1836" s="16"/>
      <c r="O1836" s="16"/>
      <c r="P1836" s="16"/>
      <c r="Y1836" s="20"/>
      <c r="Z1836" s="20"/>
      <c r="AA1836" s="20"/>
      <c r="AB1836" s="20"/>
      <c r="AC1836" s="20"/>
      <c r="AD1836" s="20"/>
    </row>
    <row r="1837" spans="3:30" s="1" customFormat="1">
      <c r="C1837" s="16"/>
      <c r="D1837" s="16"/>
      <c r="E1837" s="32"/>
      <c r="F1837" s="16"/>
      <c r="G1837" s="16"/>
      <c r="H1837" s="16"/>
      <c r="I1837" s="16"/>
      <c r="J1837" s="16"/>
      <c r="K1837" s="16"/>
      <c r="L1837" s="32"/>
      <c r="M1837" s="16"/>
      <c r="N1837" s="16"/>
      <c r="O1837" s="16"/>
      <c r="P1837" s="16"/>
      <c r="Y1837" s="20"/>
      <c r="Z1837" s="20"/>
      <c r="AA1837" s="20"/>
      <c r="AB1837" s="20"/>
      <c r="AC1837" s="20"/>
      <c r="AD1837" s="20"/>
    </row>
    <row r="1838" spans="3:30" s="1" customFormat="1">
      <c r="C1838" s="16"/>
      <c r="D1838" s="16"/>
      <c r="E1838" s="32"/>
      <c r="F1838" s="16"/>
      <c r="G1838" s="16"/>
      <c r="H1838" s="16"/>
      <c r="I1838" s="16"/>
      <c r="J1838" s="16"/>
      <c r="K1838" s="16"/>
      <c r="L1838" s="32"/>
      <c r="M1838" s="16"/>
      <c r="N1838" s="16"/>
      <c r="O1838" s="16"/>
      <c r="P1838" s="16"/>
      <c r="Y1838" s="20"/>
      <c r="Z1838" s="20"/>
      <c r="AA1838" s="20"/>
      <c r="AB1838" s="20"/>
      <c r="AC1838" s="20"/>
      <c r="AD1838" s="20"/>
    </row>
    <row r="1839" spans="3:30" s="1" customFormat="1">
      <c r="C1839" s="16"/>
      <c r="D1839" s="16"/>
      <c r="E1839" s="32"/>
      <c r="F1839" s="16"/>
      <c r="G1839" s="16"/>
      <c r="H1839" s="16"/>
      <c r="I1839" s="16"/>
      <c r="J1839" s="16"/>
      <c r="K1839" s="16"/>
      <c r="L1839" s="32"/>
      <c r="M1839" s="16"/>
      <c r="N1839" s="16"/>
      <c r="O1839" s="16"/>
      <c r="P1839" s="16"/>
      <c r="Y1839" s="20"/>
      <c r="Z1839" s="20"/>
      <c r="AA1839" s="20"/>
      <c r="AB1839" s="20"/>
      <c r="AC1839" s="20"/>
      <c r="AD1839" s="20"/>
    </row>
    <row r="1840" spans="3:30" s="1" customFormat="1">
      <c r="C1840" s="16"/>
      <c r="D1840" s="16"/>
      <c r="E1840" s="32"/>
      <c r="F1840" s="16"/>
      <c r="G1840" s="16"/>
      <c r="H1840" s="16"/>
      <c r="I1840" s="16"/>
      <c r="J1840" s="16"/>
      <c r="K1840" s="16"/>
      <c r="L1840" s="32"/>
      <c r="M1840" s="16"/>
      <c r="N1840" s="16"/>
      <c r="O1840" s="16"/>
      <c r="P1840" s="16"/>
      <c r="Y1840" s="20"/>
      <c r="Z1840" s="20"/>
      <c r="AA1840" s="20"/>
      <c r="AB1840" s="20"/>
      <c r="AC1840" s="20"/>
      <c r="AD1840" s="20"/>
    </row>
    <row r="1841" spans="3:30" s="1" customFormat="1">
      <c r="C1841" s="16"/>
      <c r="D1841" s="16"/>
      <c r="E1841" s="32"/>
      <c r="F1841" s="16"/>
      <c r="G1841" s="16"/>
      <c r="H1841" s="16"/>
      <c r="I1841" s="16"/>
      <c r="J1841" s="16"/>
      <c r="K1841" s="16"/>
      <c r="L1841" s="32"/>
      <c r="M1841" s="16"/>
      <c r="N1841" s="16"/>
      <c r="O1841" s="16"/>
      <c r="P1841" s="16"/>
      <c r="Y1841" s="20"/>
      <c r="Z1841" s="20"/>
      <c r="AA1841" s="20"/>
      <c r="AB1841" s="20"/>
      <c r="AC1841" s="20"/>
      <c r="AD1841" s="20"/>
    </row>
    <row r="1842" spans="3:30" s="1" customFormat="1">
      <c r="C1842" s="16"/>
      <c r="D1842" s="16"/>
      <c r="E1842" s="32"/>
      <c r="F1842" s="16"/>
      <c r="G1842" s="16"/>
      <c r="H1842" s="16"/>
      <c r="I1842" s="16"/>
      <c r="J1842" s="16"/>
      <c r="K1842" s="16"/>
      <c r="L1842" s="32"/>
      <c r="M1842" s="16"/>
      <c r="N1842" s="16"/>
      <c r="O1842" s="16"/>
      <c r="P1842" s="16"/>
      <c r="Y1842" s="20"/>
      <c r="Z1842" s="20"/>
      <c r="AA1842" s="20"/>
      <c r="AB1842" s="20"/>
      <c r="AC1842" s="20"/>
      <c r="AD1842" s="20"/>
    </row>
    <row r="1843" spans="3:30" s="1" customFormat="1">
      <c r="C1843" s="16"/>
      <c r="D1843" s="16"/>
      <c r="E1843" s="32"/>
      <c r="F1843" s="16"/>
      <c r="G1843" s="16"/>
      <c r="H1843" s="16"/>
      <c r="I1843" s="16"/>
      <c r="J1843" s="16"/>
      <c r="K1843" s="16"/>
      <c r="L1843" s="32"/>
      <c r="M1843" s="16"/>
      <c r="N1843" s="16"/>
      <c r="O1843" s="16"/>
      <c r="P1843" s="16"/>
      <c r="Y1843" s="20"/>
      <c r="Z1843" s="20"/>
      <c r="AA1843" s="20"/>
      <c r="AB1843" s="20"/>
      <c r="AC1843" s="20"/>
      <c r="AD1843" s="20"/>
    </row>
    <row r="1844" spans="3:30" s="1" customFormat="1">
      <c r="C1844" s="16"/>
      <c r="D1844" s="16"/>
      <c r="E1844" s="32"/>
      <c r="F1844" s="16"/>
      <c r="G1844" s="16"/>
      <c r="H1844" s="16"/>
      <c r="I1844" s="16"/>
      <c r="J1844" s="16"/>
      <c r="K1844" s="16"/>
      <c r="L1844" s="32"/>
      <c r="M1844" s="16"/>
      <c r="N1844" s="16"/>
      <c r="O1844" s="16"/>
      <c r="P1844" s="16"/>
      <c r="Y1844" s="20"/>
      <c r="Z1844" s="20"/>
      <c r="AA1844" s="20"/>
      <c r="AB1844" s="20"/>
      <c r="AC1844" s="20"/>
      <c r="AD1844" s="20"/>
    </row>
    <row r="1845" spans="3:30" s="1" customFormat="1">
      <c r="C1845" s="16"/>
      <c r="D1845" s="16"/>
      <c r="E1845" s="32"/>
      <c r="F1845" s="16"/>
      <c r="G1845" s="16"/>
      <c r="H1845" s="16"/>
      <c r="I1845" s="16"/>
      <c r="J1845" s="16"/>
      <c r="K1845" s="16"/>
      <c r="L1845" s="32"/>
      <c r="M1845" s="16"/>
      <c r="N1845" s="16"/>
      <c r="O1845" s="16"/>
      <c r="P1845" s="16"/>
      <c r="Y1845" s="20"/>
      <c r="Z1845" s="20"/>
      <c r="AA1845" s="20"/>
      <c r="AB1845" s="20"/>
      <c r="AC1845" s="20"/>
      <c r="AD1845" s="20"/>
    </row>
    <row r="1846" spans="3:30" s="1" customFormat="1">
      <c r="C1846" s="16"/>
      <c r="D1846" s="16"/>
      <c r="E1846" s="32"/>
      <c r="F1846" s="16"/>
      <c r="G1846" s="16"/>
      <c r="H1846" s="16"/>
      <c r="I1846" s="16"/>
      <c r="J1846" s="16"/>
      <c r="K1846" s="16"/>
      <c r="L1846" s="32"/>
      <c r="M1846" s="16"/>
      <c r="N1846" s="16"/>
      <c r="O1846" s="16"/>
      <c r="P1846" s="16"/>
      <c r="Y1846" s="20"/>
      <c r="Z1846" s="20"/>
      <c r="AA1846" s="20"/>
      <c r="AB1846" s="20"/>
      <c r="AC1846" s="20"/>
      <c r="AD1846" s="20"/>
    </row>
    <row r="1847" spans="3:30" s="1" customFormat="1">
      <c r="C1847" s="16"/>
      <c r="D1847" s="16"/>
      <c r="E1847" s="32"/>
      <c r="F1847" s="16"/>
      <c r="G1847" s="16"/>
      <c r="H1847" s="16"/>
      <c r="I1847" s="16"/>
      <c r="J1847" s="16"/>
      <c r="K1847" s="16"/>
      <c r="L1847" s="32"/>
      <c r="M1847" s="16"/>
      <c r="N1847" s="16"/>
      <c r="O1847" s="16"/>
      <c r="P1847" s="16"/>
      <c r="Y1847" s="20"/>
      <c r="Z1847" s="20"/>
      <c r="AA1847" s="20"/>
      <c r="AB1847" s="20"/>
      <c r="AC1847" s="20"/>
      <c r="AD1847" s="20"/>
    </row>
    <row r="1848" spans="3:30" s="1" customFormat="1">
      <c r="C1848" s="16"/>
      <c r="D1848" s="16"/>
      <c r="E1848" s="32"/>
      <c r="F1848" s="16"/>
      <c r="G1848" s="16"/>
      <c r="H1848" s="16"/>
      <c r="I1848" s="16"/>
      <c r="J1848" s="16"/>
      <c r="K1848" s="16"/>
      <c r="L1848" s="32"/>
      <c r="M1848" s="16"/>
      <c r="N1848" s="16"/>
      <c r="O1848" s="16"/>
      <c r="P1848" s="16"/>
      <c r="Y1848" s="20"/>
      <c r="Z1848" s="20"/>
      <c r="AA1848" s="20"/>
      <c r="AB1848" s="20"/>
      <c r="AC1848" s="20"/>
      <c r="AD1848" s="20"/>
    </row>
    <row r="1849" spans="3:30" s="1" customFormat="1">
      <c r="C1849" s="16"/>
      <c r="D1849" s="16"/>
      <c r="E1849" s="32"/>
      <c r="F1849" s="16"/>
      <c r="G1849" s="16"/>
      <c r="H1849" s="16"/>
      <c r="I1849" s="16"/>
      <c r="J1849" s="16"/>
      <c r="K1849" s="16"/>
      <c r="L1849" s="32"/>
      <c r="M1849" s="16"/>
      <c r="N1849" s="16"/>
      <c r="O1849" s="16"/>
      <c r="P1849" s="16"/>
      <c r="Y1849" s="20"/>
      <c r="Z1849" s="20"/>
      <c r="AA1849" s="20"/>
      <c r="AB1849" s="20"/>
      <c r="AC1849" s="20"/>
      <c r="AD1849" s="20"/>
    </row>
    <row r="1850" spans="3:30" s="1" customFormat="1">
      <c r="C1850" s="16"/>
      <c r="D1850" s="16"/>
      <c r="E1850" s="32"/>
      <c r="F1850" s="16"/>
      <c r="G1850" s="16"/>
      <c r="H1850" s="16"/>
      <c r="I1850" s="16"/>
      <c r="J1850" s="16"/>
      <c r="K1850" s="16"/>
      <c r="L1850" s="32"/>
      <c r="M1850" s="16"/>
      <c r="N1850" s="16"/>
      <c r="O1850" s="16"/>
      <c r="P1850" s="16"/>
      <c r="Y1850" s="20"/>
      <c r="Z1850" s="20"/>
      <c r="AA1850" s="20"/>
      <c r="AB1850" s="20"/>
      <c r="AC1850" s="20"/>
      <c r="AD1850" s="20"/>
    </row>
    <row r="1851" spans="3:30" s="1" customFormat="1">
      <c r="C1851" s="16"/>
      <c r="D1851" s="16"/>
      <c r="E1851" s="32"/>
      <c r="F1851" s="16"/>
      <c r="G1851" s="16"/>
      <c r="H1851" s="16"/>
      <c r="I1851" s="16"/>
      <c r="J1851" s="16"/>
      <c r="K1851" s="16"/>
      <c r="L1851" s="32"/>
      <c r="M1851" s="16"/>
      <c r="N1851" s="16"/>
      <c r="O1851" s="16"/>
      <c r="P1851" s="16"/>
      <c r="Y1851" s="20"/>
      <c r="Z1851" s="20"/>
      <c r="AA1851" s="20"/>
      <c r="AB1851" s="20"/>
      <c r="AC1851" s="20"/>
      <c r="AD1851" s="20"/>
    </row>
    <row r="1852" spans="3:30" s="1" customFormat="1">
      <c r="C1852" s="16"/>
      <c r="D1852" s="16"/>
      <c r="E1852" s="32"/>
      <c r="F1852" s="16"/>
      <c r="G1852" s="16"/>
      <c r="H1852" s="16"/>
      <c r="I1852" s="16"/>
      <c r="J1852" s="16"/>
      <c r="K1852" s="16"/>
      <c r="L1852" s="32"/>
      <c r="M1852" s="16"/>
      <c r="N1852" s="16"/>
      <c r="O1852" s="16"/>
      <c r="P1852" s="16"/>
      <c r="Y1852" s="20"/>
      <c r="Z1852" s="20"/>
      <c r="AA1852" s="20"/>
      <c r="AB1852" s="20"/>
      <c r="AC1852" s="20"/>
      <c r="AD1852" s="20"/>
    </row>
    <row r="1853" spans="3:30" s="1" customFormat="1">
      <c r="C1853" s="16"/>
      <c r="D1853" s="16"/>
      <c r="E1853" s="32"/>
      <c r="F1853" s="16"/>
      <c r="G1853" s="16"/>
      <c r="H1853" s="16"/>
      <c r="I1853" s="16"/>
      <c r="J1853" s="16"/>
      <c r="K1853" s="16"/>
      <c r="L1853" s="32"/>
      <c r="M1853" s="16"/>
      <c r="N1853" s="16"/>
      <c r="O1853" s="16"/>
      <c r="P1853" s="16"/>
      <c r="Y1853" s="20"/>
      <c r="Z1853" s="20"/>
      <c r="AA1853" s="20"/>
      <c r="AB1853" s="20"/>
      <c r="AC1853" s="20"/>
      <c r="AD1853" s="20"/>
    </row>
    <row r="1854" spans="3:30" s="1" customFormat="1">
      <c r="C1854" s="16"/>
      <c r="D1854" s="16"/>
      <c r="E1854" s="32"/>
      <c r="F1854" s="16"/>
      <c r="G1854" s="16"/>
      <c r="H1854" s="16"/>
      <c r="I1854" s="16"/>
      <c r="J1854" s="16"/>
      <c r="K1854" s="16"/>
      <c r="L1854" s="32"/>
      <c r="M1854" s="16"/>
      <c r="N1854" s="16"/>
      <c r="O1854" s="16"/>
      <c r="P1854" s="16"/>
      <c r="Y1854" s="20"/>
      <c r="Z1854" s="20"/>
      <c r="AA1854" s="20"/>
      <c r="AB1854" s="20"/>
      <c r="AC1854" s="20"/>
      <c r="AD1854" s="20"/>
    </row>
    <row r="1855" spans="3:30" s="1" customFormat="1">
      <c r="C1855" s="16"/>
      <c r="D1855" s="16"/>
      <c r="E1855" s="32"/>
      <c r="F1855" s="16"/>
      <c r="G1855" s="16"/>
      <c r="H1855" s="16"/>
      <c r="I1855" s="16"/>
      <c r="J1855" s="16"/>
      <c r="K1855" s="16"/>
      <c r="L1855" s="32"/>
      <c r="M1855" s="16"/>
      <c r="N1855" s="16"/>
      <c r="O1855" s="16"/>
      <c r="P1855" s="16"/>
      <c r="Y1855" s="20"/>
      <c r="Z1855" s="20"/>
      <c r="AA1855" s="20"/>
      <c r="AB1855" s="20"/>
      <c r="AC1855" s="20"/>
      <c r="AD1855" s="20"/>
    </row>
    <row r="1856" spans="3:30" s="1" customFormat="1">
      <c r="C1856" s="16"/>
      <c r="D1856" s="16"/>
      <c r="E1856" s="32"/>
      <c r="F1856" s="16"/>
      <c r="G1856" s="16"/>
      <c r="H1856" s="16"/>
      <c r="I1856" s="16"/>
      <c r="J1856" s="16"/>
      <c r="K1856" s="16"/>
      <c r="L1856" s="32"/>
      <c r="M1856" s="16"/>
      <c r="N1856" s="16"/>
      <c r="O1856" s="16"/>
      <c r="P1856" s="16"/>
      <c r="Y1856" s="20"/>
      <c r="Z1856" s="20"/>
      <c r="AA1856" s="20"/>
      <c r="AB1856" s="20"/>
      <c r="AC1856" s="20"/>
      <c r="AD1856" s="20"/>
    </row>
    <row r="1857" spans="3:30" s="1" customFormat="1">
      <c r="C1857" s="16"/>
      <c r="D1857" s="16"/>
      <c r="E1857" s="32"/>
      <c r="F1857" s="16"/>
      <c r="G1857" s="16"/>
      <c r="H1857" s="16"/>
      <c r="I1857" s="16"/>
      <c r="J1857" s="16"/>
      <c r="K1857" s="16"/>
      <c r="L1857" s="32"/>
      <c r="M1857" s="16"/>
      <c r="N1857" s="16"/>
      <c r="O1857" s="16"/>
      <c r="P1857" s="16"/>
      <c r="Y1857" s="20"/>
      <c r="Z1857" s="20"/>
      <c r="AA1857" s="20"/>
      <c r="AB1857" s="20"/>
      <c r="AC1857" s="20"/>
      <c r="AD1857" s="20"/>
    </row>
    <row r="1858" spans="3:30" s="1" customFormat="1">
      <c r="C1858" s="16"/>
      <c r="D1858" s="16"/>
      <c r="E1858" s="32"/>
      <c r="F1858" s="16"/>
      <c r="G1858" s="16"/>
      <c r="H1858" s="16"/>
      <c r="I1858" s="16"/>
      <c r="J1858" s="16"/>
      <c r="K1858" s="16"/>
      <c r="L1858" s="32"/>
      <c r="M1858" s="16"/>
      <c r="N1858" s="16"/>
      <c r="O1858" s="16"/>
      <c r="P1858" s="16"/>
      <c r="Y1858" s="20"/>
      <c r="Z1858" s="20"/>
      <c r="AA1858" s="20"/>
      <c r="AB1858" s="20"/>
      <c r="AC1858" s="20"/>
      <c r="AD1858" s="20"/>
    </row>
    <row r="1859" spans="3:30" s="1" customFormat="1">
      <c r="C1859" s="16"/>
      <c r="D1859" s="16"/>
      <c r="E1859" s="32"/>
      <c r="F1859" s="16"/>
      <c r="G1859" s="16"/>
      <c r="H1859" s="16"/>
      <c r="I1859" s="16"/>
      <c r="J1859" s="16"/>
      <c r="K1859" s="16"/>
      <c r="L1859" s="32"/>
      <c r="M1859" s="16"/>
      <c r="N1859" s="16"/>
      <c r="O1859" s="16"/>
      <c r="P1859" s="16"/>
      <c r="Y1859" s="20"/>
      <c r="Z1859" s="20"/>
      <c r="AA1859" s="20"/>
      <c r="AB1859" s="20"/>
      <c r="AC1859" s="20"/>
      <c r="AD1859" s="20"/>
    </row>
    <row r="1860" spans="3:30" s="1" customFormat="1">
      <c r="C1860" s="16"/>
      <c r="D1860" s="16"/>
      <c r="E1860" s="32"/>
      <c r="F1860" s="16"/>
      <c r="G1860" s="16"/>
      <c r="H1860" s="16"/>
      <c r="I1860" s="16"/>
      <c r="J1860" s="16"/>
      <c r="K1860" s="16"/>
      <c r="L1860" s="32"/>
      <c r="M1860" s="16"/>
      <c r="N1860" s="16"/>
      <c r="O1860" s="16"/>
      <c r="P1860" s="16"/>
      <c r="Y1860" s="20"/>
      <c r="Z1860" s="20"/>
      <c r="AA1860" s="20"/>
      <c r="AB1860" s="20"/>
      <c r="AC1860" s="20"/>
      <c r="AD1860" s="20"/>
    </row>
    <row r="1861" spans="3:30" s="1" customFormat="1">
      <c r="C1861" s="16"/>
      <c r="D1861" s="16"/>
      <c r="E1861" s="32"/>
      <c r="F1861" s="16"/>
      <c r="G1861" s="16"/>
      <c r="H1861" s="16"/>
      <c r="I1861" s="16"/>
      <c r="J1861" s="16"/>
      <c r="K1861" s="16"/>
      <c r="L1861" s="32"/>
      <c r="M1861" s="16"/>
      <c r="N1861" s="16"/>
      <c r="O1861" s="16"/>
      <c r="P1861" s="16"/>
      <c r="Y1861" s="20"/>
      <c r="Z1861" s="20"/>
      <c r="AA1861" s="20"/>
      <c r="AB1861" s="20"/>
      <c r="AC1861" s="20"/>
      <c r="AD1861" s="20"/>
    </row>
    <row r="1862" spans="3:30" s="1" customFormat="1">
      <c r="C1862" s="16"/>
      <c r="D1862" s="16"/>
      <c r="E1862" s="32"/>
      <c r="F1862" s="16"/>
      <c r="G1862" s="16"/>
      <c r="H1862" s="16"/>
      <c r="I1862" s="16"/>
      <c r="J1862" s="16"/>
      <c r="K1862" s="16"/>
      <c r="L1862" s="32"/>
      <c r="M1862" s="16"/>
      <c r="N1862" s="16"/>
      <c r="O1862" s="16"/>
      <c r="P1862" s="16"/>
      <c r="Y1862" s="20"/>
      <c r="Z1862" s="20"/>
      <c r="AA1862" s="20"/>
      <c r="AB1862" s="20"/>
      <c r="AC1862" s="20"/>
      <c r="AD1862" s="20"/>
    </row>
    <row r="1863" spans="3:30" s="1" customFormat="1">
      <c r="C1863" s="16"/>
      <c r="D1863" s="16"/>
      <c r="E1863" s="32"/>
      <c r="F1863" s="16"/>
      <c r="G1863" s="16"/>
      <c r="H1863" s="16"/>
      <c r="I1863" s="16"/>
      <c r="J1863" s="16"/>
      <c r="K1863" s="16"/>
      <c r="L1863" s="32"/>
      <c r="M1863" s="16"/>
      <c r="N1863" s="16"/>
      <c r="O1863" s="16"/>
      <c r="P1863" s="16"/>
      <c r="Y1863" s="20"/>
      <c r="Z1863" s="20"/>
      <c r="AA1863" s="20"/>
      <c r="AB1863" s="20"/>
      <c r="AC1863" s="20"/>
      <c r="AD1863" s="20"/>
    </row>
    <row r="1864" spans="3:30" s="1" customFormat="1">
      <c r="C1864" s="16"/>
      <c r="D1864" s="16"/>
      <c r="E1864" s="32"/>
      <c r="F1864" s="16"/>
      <c r="G1864" s="16"/>
      <c r="H1864" s="16"/>
      <c r="I1864" s="16"/>
      <c r="J1864" s="16"/>
      <c r="K1864" s="16"/>
      <c r="L1864" s="32"/>
      <c r="M1864" s="16"/>
      <c r="N1864" s="16"/>
      <c r="O1864" s="16"/>
      <c r="P1864" s="16"/>
      <c r="Y1864" s="20"/>
      <c r="Z1864" s="20"/>
      <c r="AA1864" s="20"/>
      <c r="AB1864" s="20"/>
      <c r="AC1864" s="20"/>
      <c r="AD1864" s="20"/>
    </row>
    <row r="1865" spans="3:30" s="1" customFormat="1">
      <c r="C1865" s="16"/>
      <c r="D1865" s="16"/>
      <c r="E1865" s="32"/>
      <c r="F1865" s="16"/>
      <c r="G1865" s="16"/>
      <c r="H1865" s="16"/>
      <c r="I1865" s="16"/>
      <c r="J1865" s="16"/>
      <c r="K1865" s="16"/>
      <c r="L1865" s="32"/>
      <c r="M1865" s="16"/>
      <c r="N1865" s="16"/>
      <c r="O1865" s="16"/>
      <c r="P1865" s="16"/>
      <c r="Y1865" s="20"/>
      <c r="Z1865" s="20"/>
      <c r="AA1865" s="20"/>
      <c r="AB1865" s="20"/>
      <c r="AC1865" s="20"/>
      <c r="AD1865" s="20"/>
    </row>
    <row r="1866" spans="3:30" s="1" customFormat="1">
      <c r="C1866" s="16"/>
      <c r="D1866" s="16"/>
      <c r="E1866" s="32"/>
      <c r="F1866" s="16"/>
      <c r="G1866" s="16"/>
      <c r="H1866" s="16"/>
      <c r="I1866" s="16"/>
      <c r="J1866" s="16"/>
      <c r="K1866" s="16"/>
      <c r="L1866" s="32"/>
      <c r="M1866" s="16"/>
      <c r="N1866" s="16"/>
      <c r="O1866" s="16"/>
      <c r="P1866" s="16"/>
      <c r="Y1866" s="20"/>
      <c r="Z1866" s="20"/>
      <c r="AA1866" s="20"/>
      <c r="AB1866" s="20"/>
      <c r="AC1866" s="20"/>
      <c r="AD1866" s="20"/>
    </row>
    <row r="1867" spans="3:30" s="1" customFormat="1">
      <c r="C1867" s="16"/>
      <c r="D1867" s="16"/>
      <c r="E1867" s="32"/>
      <c r="F1867" s="16"/>
      <c r="G1867" s="16"/>
      <c r="H1867" s="16"/>
      <c r="I1867" s="16"/>
      <c r="J1867" s="16"/>
      <c r="K1867" s="16"/>
      <c r="L1867" s="32"/>
      <c r="M1867" s="16"/>
      <c r="N1867" s="16"/>
      <c r="O1867" s="16"/>
      <c r="P1867" s="16"/>
      <c r="Y1867" s="20"/>
      <c r="Z1867" s="20"/>
      <c r="AA1867" s="20"/>
      <c r="AB1867" s="20"/>
      <c r="AC1867" s="20"/>
      <c r="AD1867" s="20"/>
    </row>
    <row r="1868" spans="3:30" s="1" customFormat="1">
      <c r="C1868" s="16"/>
      <c r="D1868" s="16"/>
      <c r="E1868" s="32"/>
      <c r="F1868" s="16"/>
      <c r="G1868" s="16"/>
      <c r="H1868" s="16"/>
      <c r="I1868" s="16"/>
      <c r="J1868" s="16"/>
      <c r="K1868" s="16"/>
      <c r="L1868" s="32"/>
      <c r="M1868" s="16"/>
      <c r="N1868" s="16"/>
      <c r="O1868" s="16"/>
      <c r="P1868" s="16"/>
      <c r="Y1868" s="20"/>
      <c r="Z1868" s="20"/>
      <c r="AA1868" s="20"/>
      <c r="AB1868" s="20"/>
      <c r="AC1868" s="20"/>
      <c r="AD1868" s="20"/>
    </row>
    <row r="1869" spans="3:30" s="1" customFormat="1">
      <c r="C1869" s="16"/>
      <c r="D1869" s="16"/>
      <c r="E1869" s="32"/>
      <c r="F1869" s="16"/>
      <c r="G1869" s="16"/>
      <c r="H1869" s="16"/>
      <c r="I1869" s="16"/>
      <c r="J1869" s="16"/>
      <c r="K1869" s="16"/>
      <c r="L1869" s="32"/>
      <c r="M1869" s="16"/>
      <c r="N1869" s="16"/>
      <c r="O1869" s="16"/>
      <c r="P1869" s="16"/>
      <c r="Y1869" s="20"/>
      <c r="Z1869" s="20"/>
      <c r="AA1869" s="20"/>
      <c r="AB1869" s="20"/>
      <c r="AC1869" s="20"/>
      <c r="AD1869" s="20"/>
    </row>
    <row r="1870" spans="3:30" s="1" customFormat="1">
      <c r="C1870" s="16"/>
      <c r="D1870" s="16"/>
      <c r="E1870" s="32"/>
      <c r="F1870" s="16"/>
      <c r="G1870" s="16"/>
      <c r="H1870" s="16"/>
      <c r="I1870" s="16"/>
      <c r="J1870" s="16"/>
      <c r="K1870" s="16"/>
      <c r="L1870" s="32"/>
      <c r="M1870" s="16"/>
      <c r="N1870" s="16"/>
      <c r="O1870" s="16"/>
      <c r="P1870" s="16"/>
      <c r="Y1870" s="20"/>
      <c r="Z1870" s="20"/>
      <c r="AA1870" s="20"/>
      <c r="AB1870" s="20"/>
      <c r="AC1870" s="20"/>
      <c r="AD1870" s="20"/>
    </row>
    <row r="1871" spans="3:30" s="1" customFormat="1">
      <c r="C1871" s="16"/>
      <c r="D1871" s="16"/>
      <c r="E1871" s="32"/>
      <c r="F1871" s="16"/>
      <c r="G1871" s="16"/>
      <c r="H1871" s="16"/>
      <c r="I1871" s="16"/>
      <c r="J1871" s="16"/>
      <c r="K1871" s="16"/>
      <c r="L1871" s="32"/>
      <c r="M1871" s="16"/>
      <c r="N1871" s="16"/>
      <c r="O1871" s="16"/>
      <c r="P1871" s="16"/>
      <c r="Y1871" s="20"/>
      <c r="Z1871" s="20"/>
      <c r="AA1871" s="20"/>
      <c r="AB1871" s="20"/>
      <c r="AC1871" s="20"/>
      <c r="AD1871" s="20"/>
    </row>
    <row r="1872" spans="3:30" s="1" customFormat="1">
      <c r="C1872" s="16"/>
      <c r="D1872" s="16"/>
      <c r="E1872" s="32"/>
      <c r="F1872" s="16"/>
      <c r="G1872" s="16"/>
      <c r="H1872" s="16"/>
      <c r="I1872" s="16"/>
      <c r="J1872" s="16"/>
      <c r="K1872" s="16"/>
      <c r="L1872" s="32"/>
      <c r="M1872" s="16"/>
      <c r="N1872" s="16"/>
      <c r="O1872" s="16"/>
      <c r="P1872" s="16"/>
      <c r="Y1872" s="20"/>
      <c r="Z1872" s="20"/>
      <c r="AA1872" s="20"/>
      <c r="AB1872" s="20"/>
      <c r="AC1872" s="20"/>
      <c r="AD1872" s="20"/>
    </row>
    <row r="1873" spans="3:30" s="1" customFormat="1">
      <c r="C1873" s="16"/>
      <c r="D1873" s="16"/>
      <c r="E1873" s="32"/>
      <c r="F1873" s="16"/>
      <c r="G1873" s="16"/>
      <c r="H1873" s="16"/>
      <c r="I1873" s="16"/>
      <c r="J1873" s="16"/>
      <c r="K1873" s="16"/>
      <c r="L1873" s="32"/>
      <c r="M1873" s="16"/>
      <c r="N1873" s="16"/>
      <c r="O1873" s="16"/>
      <c r="P1873" s="16"/>
      <c r="Y1873" s="20"/>
      <c r="Z1873" s="20"/>
      <c r="AA1873" s="20"/>
      <c r="AB1873" s="20"/>
      <c r="AC1873" s="20"/>
      <c r="AD1873" s="20"/>
    </row>
    <row r="1874" spans="3:30" s="1" customFormat="1">
      <c r="C1874" s="16"/>
      <c r="D1874" s="16"/>
      <c r="E1874" s="32"/>
      <c r="F1874" s="16"/>
      <c r="G1874" s="16"/>
      <c r="H1874" s="16"/>
      <c r="I1874" s="16"/>
      <c r="J1874" s="16"/>
      <c r="K1874" s="16"/>
      <c r="L1874" s="32"/>
      <c r="M1874" s="16"/>
      <c r="N1874" s="16"/>
      <c r="O1874" s="16"/>
      <c r="P1874" s="16"/>
      <c r="Y1874" s="20"/>
      <c r="Z1874" s="20"/>
      <c r="AA1874" s="20"/>
      <c r="AB1874" s="20"/>
      <c r="AC1874" s="20"/>
      <c r="AD1874" s="20"/>
    </row>
    <row r="1875" spans="3:30" s="1" customFormat="1">
      <c r="C1875" s="16"/>
      <c r="D1875" s="16"/>
      <c r="E1875" s="32"/>
      <c r="F1875" s="16"/>
      <c r="G1875" s="16"/>
      <c r="H1875" s="16"/>
      <c r="I1875" s="16"/>
      <c r="J1875" s="16"/>
      <c r="K1875" s="16"/>
      <c r="L1875" s="32"/>
      <c r="M1875" s="16"/>
      <c r="N1875" s="16"/>
      <c r="O1875" s="16"/>
      <c r="P1875" s="16"/>
      <c r="Y1875" s="20"/>
      <c r="Z1875" s="20"/>
      <c r="AA1875" s="20"/>
      <c r="AB1875" s="20"/>
      <c r="AC1875" s="20"/>
      <c r="AD1875" s="20"/>
    </row>
    <row r="1876" spans="3:30" s="1" customFormat="1">
      <c r="C1876" s="16"/>
      <c r="D1876" s="16"/>
      <c r="E1876" s="32"/>
      <c r="F1876" s="16"/>
      <c r="G1876" s="16"/>
      <c r="H1876" s="16"/>
      <c r="I1876" s="16"/>
      <c r="J1876" s="16"/>
      <c r="K1876" s="16"/>
      <c r="L1876" s="32"/>
      <c r="M1876" s="16"/>
      <c r="N1876" s="16"/>
      <c r="O1876" s="16"/>
      <c r="P1876" s="16"/>
      <c r="Y1876" s="20"/>
      <c r="Z1876" s="20"/>
      <c r="AA1876" s="20"/>
      <c r="AB1876" s="20"/>
      <c r="AC1876" s="20"/>
      <c r="AD1876" s="20"/>
    </row>
    <row r="1877" spans="3:30" s="1" customFormat="1">
      <c r="C1877" s="16"/>
      <c r="D1877" s="16"/>
      <c r="E1877" s="32"/>
      <c r="F1877" s="16"/>
      <c r="G1877" s="16"/>
      <c r="H1877" s="16"/>
      <c r="I1877" s="16"/>
      <c r="J1877" s="16"/>
      <c r="K1877" s="16"/>
      <c r="L1877" s="32"/>
      <c r="M1877" s="16"/>
      <c r="N1877" s="16"/>
      <c r="O1877" s="16"/>
      <c r="P1877" s="16"/>
      <c r="Y1877" s="20"/>
      <c r="Z1877" s="20"/>
      <c r="AA1877" s="20"/>
      <c r="AB1877" s="20"/>
      <c r="AC1877" s="20"/>
      <c r="AD1877" s="20"/>
    </row>
    <row r="1878" spans="3:30" s="1" customFormat="1">
      <c r="C1878" s="16"/>
      <c r="D1878" s="16"/>
      <c r="E1878" s="32"/>
      <c r="F1878" s="16"/>
      <c r="G1878" s="16"/>
      <c r="H1878" s="16"/>
      <c r="I1878" s="16"/>
      <c r="J1878" s="16"/>
      <c r="K1878" s="16"/>
      <c r="L1878" s="32"/>
      <c r="M1878" s="16"/>
      <c r="N1878" s="16"/>
      <c r="O1878" s="16"/>
      <c r="P1878" s="16"/>
      <c r="Y1878" s="20"/>
      <c r="Z1878" s="20"/>
      <c r="AA1878" s="20"/>
      <c r="AB1878" s="20"/>
      <c r="AC1878" s="20"/>
      <c r="AD1878" s="20"/>
    </row>
    <row r="1879" spans="3:30" s="1" customFormat="1">
      <c r="C1879" s="16"/>
      <c r="D1879" s="16"/>
      <c r="E1879" s="32"/>
      <c r="F1879" s="16"/>
      <c r="G1879" s="16"/>
      <c r="H1879" s="16"/>
      <c r="I1879" s="16"/>
      <c r="J1879" s="16"/>
      <c r="K1879" s="16"/>
      <c r="L1879" s="32"/>
      <c r="M1879" s="16"/>
      <c r="N1879" s="16"/>
      <c r="O1879" s="16"/>
      <c r="P1879" s="16"/>
      <c r="Y1879" s="20"/>
      <c r="Z1879" s="20"/>
      <c r="AA1879" s="20"/>
      <c r="AB1879" s="20"/>
      <c r="AC1879" s="20"/>
      <c r="AD1879" s="20"/>
    </row>
    <row r="1880" spans="3:30" s="1" customFormat="1">
      <c r="C1880" s="16"/>
      <c r="D1880" s="16"/>
      <c r="E1880" s="32"/>
      <c r="F1880" s="16"/>
      <c r="G1880" s="16"/>
      <c r="H1880" s="16"/>
      <c r="I1880" s="16"/>
      <c r="J1880" s="16"/>
      <c r="K1880" s="16"/>
      <c r="L1880" s="32"/>
      <c r="M1880" s="16"/>
      <c r="N1880" s="16"/>
      <c r="O1880" s="16"/>
      <c r="P1880" s="16"/>
      <c r="Y1880" s="20"/>
      <c r="Z1880" s="20"/>
      <c r="AA1880" s="20"/>
      <c r="AB1880" s="20"/>
      <c r="AC1880" s="20"/>
      <c r="AD1880" s="20"/>
    </row>
    <row r="1881" spans="3:30" s="1" customFormat="1">
      <c r="C1881" s="16"/>
      <c r="D1881" s="16"/>
      <c r="E1881" s="32"/>
      <c r="F1881" s="16"/>
      <c r="G1881" s="16"/>
      <c r="H1881" s="16"/>
      <c r="I1881" s="16"/>
      <c r="J1881" s="16"/>
      <c r="K1881" s="16"/>
      <c r="L1881" s="32"/>
      <c r="M1881" s="16"/>
      <c r="N1881" s="16"/>
      <c r="O1881" s="16"/>
      <c r="P1881" s="16"/>
      <c r="Y1881" s="20"/>
      <c r="Z1881" s="20"/>
      <c r="AA1881" s="20"/>
      <c r="AB1881" s="20"/>
      <c r="AC1881" s="20"/>
      <c r="AD1881" s="20"/>
    </row>
    <row r="1882" spans="3:30" s="1" customFormat="1">
      <c r="C1882" s="16"/>
      <c r="D1882" s="16"/>
      <c r="E1882" s="32"/>
      <c r="F1882" s="16"/>
      <c r="G1882" s="16"/>
      <c r="H1882" s="16"/>
      <c r="I1882" s="16"/>
      <c r="J1882" s="16"/>
      <c r="K1882" s="16"/>
      <c r="L1882" s="32"/>
      <c r="M1882" s="16"/>
      <c r="N1882" s="16"/>
      <c r="O1882" s="16"/>
      <c r="P1882" s="16"/>
      <c r="Y1882" s="20"/>
      <c r="Z1882" s="20"/>
      <c r="AA1882" s="20"/>
      <c r="AB1882" s="20"/>
      <c r="AC1882" s="20"/>
      <c r="AD1882" s="20"/>
    </row>
    <row r="1883" spans="3:30" s="1" customFormat="1">
      <c r="C1883" s="16"/>
      <c r="D1883" s="16"/>
      <c r="E1883" s="32"/>
      <c r="F1883" s="16"/>
      <c r="G1883" s="16"/>
      <c r="H1883" s="16"/>
      <c r="I1883" s="16"/>
      <c r="J1883" s="16"/>
      <c r="K1883" s="16"/>
      <c r="L1883" s="32"/>
      <c r="M1883" s="16"/>
      <c r="N1883" s="16"/>
      <c r="O1883" s="16"/>
      <c r="P1883" s="16"/>
      <c r="Y1883" s="20"/>
      <c r="Z1883" s="20"/>
      <c r="AA1883" s="20"/>
      <c r="AB1883" s="20"/>
      <c r="AC1883" s="20"/>
      <c r="AD1883" s="20"/>
    </row>
    <row r="1884" spans="3:30" s="1" customFormat="1">
      <c r="C1884" s="16"/>
      <c r="D1884" s="16"/>
      <c r="E1884" s="32"/>
      <c r="F1884" s="16"/>
      <c r="G1884" s="16"/>
      <c r="H1884" s="16"/>
      <c r="I1884" s="16"/>
      <c r="J1884" s="16"/>
      <c r="K1884" s="16"/>
      <c r="L1884" s="32"/>
      <c r="M1884" s="16"/>
      <c r="N1884" s="16"/>
      <c r="O1884" s="16"/>
      <c r="P1884" s="16"/>
      <c r="Y1884" s="20"/>
      <c r="Z1884" s="20"/>
      <c r="AA1884" s="20"/>
      <c r="AB1884" s="20"/>
      <c r="AC1884" s="20"/>
      <c r="AD1884" s="20"/>
    </row>
    <row r="1885" spans="3:30" s="1" customFormat="1">
      <c r="C1885" s="16"/>
      <c r="D1885" s="16"/>
      <c r="E1885" s="32"/>
      <c r="F1885" s="16"/>
      <c r="G1885" s="16"/>
      <c r="H1885" s="16"/>
      <c r="I1885" s="16"/>
      <c r="J1885" s="16"/>
      <c r="K1885" s="16"/>
      <c r="L1885" s="32"/>
      <c r="M1885" s="16"/>
      <c r="N1885" s="16"/>
      <c r="O1885" s="16"/>
      <c r="P1885" s="16"/>
      <c r="Y1885" s="20"/>
      <c r="Z1885" s="20"/>
      <c r="AA1885" s="20"/>
      <c r="AB1885" s="20"/>
      <c r="AC1885" s="20"/>
      <c r="AD1885" s="20"/>
    </row>
    <row r="1886" spans="3:30" s="1" customFormat="1">
      <c r="C1886" s="16"/>
      <c r="D1886" s="16"/>
      <c r="E1886" s="32"/>
      <c r="F1886" s="16"/>
      <c r="G1886" s="16"/>
      <c r="H1886" s="16"/>
      <c r="I1886" s="16"/>
      <c r="J1886" s="16"/>
      <c r="K1886" s="16"/>
      <c r="L1886" s="32"/>
      <c r="M1886" s="16"/>
      <c r="N1886" s="16"/>
      <c r="O1886" s="16"/>
      <c r="P1886" s="16"/>
      <c r="Y1886" s="20"/>
      <c r="Z1886" s="20"/>
      <c r="AA1886" s="20"/>
      <c r="AB1886" s="20"/>
      <c r="AC1886" s="20"/>
      <c r="AD1886" s="20"/>
    </row>
    <row r="1887" spans="3:30" s="1" customFormat="1">
      <c r="C1887" s="16"/>
      <c r="D1887" s="16"/>
      <c r="E1887" s="32"/>
      <c r="F1887" s="16"/>
      <c r="G1887" s="16"/>
      <c r="H1887" s="16"/>
      <c r="I1887" s="16"/>
      <c r="J1887" s="16"/>
      <c r="K1887" s="16"/>
      <c r="L1887" s="32"/>
      <c r="M1887" s="16"/>
      <c r="N1887" s="16"/>
      <c r="O1887" s="16"/>
      <c r="P1887" s="16"/>
      <c r="Y1887" s="20"/>
      <c r="Z1887" s="20"/>
      <c r="AA1887" s="20"/>
      <c r="AB1887" s="20"/>
      <c r="AC1887" s="20"/>
      <c r="AD1887" s="20"/>
    </row>
    <row r="1888" spans="3:30" s="1" customFormat="1">
      <c r="C1888" s="16"/>
      <c r="D1888" s="16"/>
      <c r="E1888" s="32"/>
      <c r="F1888" s="16"/>
      <c r="G1888" s="16"/>
      <c r="H1888" s="16"/>
      <c r="I1888" s="16"/>
      <c r="J1888" s="16"/>
      <c r="K1888" s="16"/>
      <c r="L1888" s="32"/>
      <c r="M1888" s="16"/>
      <c r="N1888" s="16"/>
      <c r="O1888" s="16"/>
      <c r="P1888" s="16"/>
      <c r="Y1888" s="20"/>
      <c r="Z1888" s="20"/>
      <c r="AA1888" s="20"/>
      <c r="AB1888" s="20"/>
      <c r="AC1888" s="20"/>
      <c r="AD1888" s="20"/>
    </row>
    <row r="1889" spans="3:30" s="1" customFormat="1">
      <c r="C1889" s="16"/>
      <c r="D1889" s="16"/>
      <c r="E1889" s="32"/>
      <c r="F1889" s="16"/>
      <c r="G1889" s="16"/>
      <c r="H1889" s="16"/>
      <c r="I1889" s="16"/>
      <c r="J1889" s="16"/>
      <c r="K1889" s="16"/>
      <c r="L1889" s="32"/>
      <c r="M1889" s="16"/>
      <c r="N1889" s="16"/>
      <c r="O1889" s="16"/>
      <c r="P1889" s="16"/>
      <c r="Y1889" s="20"/>
      <c r="Z1889" s="20"/>
      <c r="AA1889" s="20"/>
      <c r="AB1889" s="20"/>
      <c r="AC1889" s="20"/>
      <c r="AD1889" s="20"/>
    </row>
    <row r="1890" spans="3:30" s="1" customFormat="1">
      <c r="C1890" s="16"/>
      <c r="D1890" s="16"/>
      <c r="E1890" s="32"/>
      <c r="F1890" s="16"/>
      <c r="G1890" s="16"/>
      <c r="H1890" s="16"/>
      <c r="I1890" s="16"/>
      <c r="J1890" s="16"/>
      <c r="K1890" s="16"/>
      <c r="L1890" s="32"/>
      <c r="M1890" s="16"/>
      <c r="N1890" s="16"/>
      <c r="O1890" s="16"/>
      <c r="P1890" s="16"/>
      <c r="Y1890" s="20"/>
      <c r="Z1890" s="20"/>
      <c r="AA1890" s="20"/>
      <c r="AB1890" s="20"/>
      <c r="AC1890" s="20"/>
      <c r="AD1890" s="20"/>
    </row>
    <row r="1891" spans="3:30" s="1" customFormat="1">
      <c r="C1891" s="16"/>
      <c r="D1891" s="16"/>
      <c r="E1891" s="32"/>
      <c r="F1891" s="16"/>
      <c r="G1891" s="16"/>
      <c r="H1891" s="16"/>
      <c r="I1891" s="16"/>
      <c r="J1891" s="16"/>
      <c r="K1891" s="16"/>
      <c r="L1891" s="32"/>
      <c r="M1891" s="16"/>
      <c r="N1891" s="16"/>
      <c r="O1891" s="16"/>
      <c r="P1891" s="16"/>
      <c r="Y1891" s="20"/>
      <c r="Z1891" s="20"/>
      <c r="AA1891" s="20"/>
      <c r="AB1891" s="20"/>
      <c r="AC1891" s="20"/>
      <c r="AD1891" s="20"/>
    </row>
    <row r="1892" spans="3:30" s="1" customFormat="1">
      <c r="C1892" s="16"/>
      <c r="D1892" s="16"/>
      <c r="E1892" s="32"/>
      <c r="F1892" s="16"/>
      <c r="G1892" s="16"/>
      <c r="H1892" s="16"/>
      <c r="I1892" s="16"/>
      <c r="J1892" s="16"/>
      <c r="K1892" s="16"/>
      <c r="L1892" s="32"/>
      <c r="M1892" s="16"/>
      <c r="N1892" s="16"/>
      <c r="O1892" s="16"/>
      <c r="P1892" s="16"/>
      <c r="Y1892" s="20"/>
      <c r="Z1892" s="20"/>
      <c r="AA1892" s="20"/>
      <c r="AB1892" s="20"/>
      <c r="AC1892" s="20"/>
      <c r="AD1892" s="20"/>
    </row>
    <row r="1893" spans="3:30" s="1" customFormat="1">
      <c r="C1893" s="16"/>
      <c r="D1893" s="16"/>
      <c r="E1893" s="32"/>
      <c r="F1893" s="16"/>
      <c r="G1893" s="16"/>
      <c r="H1893" s="16"/>
      <c r="I1893" s="16"/>
      <c r="J1893" s="16"/>
      <c r="K1893" s="16"/>
      <c r="L1893" s="32"/>
      <c r="M1893" s="16"/>
      <c r="N1893" s="16"/>
      <c r="O1893" s="16"/>
      <c r="P1893" s="16"/>
      <c r="Y1893" s="20"/>
      <c r="Z1893" s="20"/>
      <c r="AA1893" s="20"/>
      <c r="AB1893" s="20"/>
      <c r="AC1893" s="20"/>
      <c r="AD1893" s="20"/>
    </row>
    <row r="1894" spans="3:30" s="1" customFormat="1">
      <c r="C1894" s="16"/>
      <c r="D1894" s="16"/>
      <c r="E1894" s="32"/>
      <c r="F1894" s="16"/>
      <c r="G1894" s="16"/>
      <c r="H1894" s="16"/>
      <c r="I1894" s="16"/>
      <c r="J1894" s="16"/>
      <c r="K1894" s="16"/>
      <c r="L1894" s="32"/>
      <c r="M1894" s="16"/>
      <c r="N1894" s="16"/>
      <c r="O1894" s="16"/>
      <c r="P1894" s="16"/>
      <c r="Y1894" s="20"/>
      <c r="Z1894" s="20"/>
      <c r="AA1894" s="20"/>
      <c r="AB1894" s="20"/>
      <c r="AC1894" s="20"/>
      <c r="AD1894" s="20"/>
    </row>
    <row r="1895" spans="3:30" s="1" customFormat="1">
      <c r="C1895" s="16"/>
      <c r="D1895" s="16"/>
      <c r="E1895" s="32"/>
      <c r="F1895" s="16"/>
      <c r="G1895" s="16"/>
      <c r="H1895" s="16"/>
      <c r="I1895" s="16"/>
      <c r="J1895" s="16"/>
      <c r="K1895" s="16"/>
      <c r="L1895" s="32"/>
      <c r="M1895" s="16"/>
      <c r="N1895" s="16"/>
      <c r="O1895" s="16"/>
      <c r="P1895" s="16"/>
      <c r="Y1895" s="20"/>
      <c r="Z1895" s="20"/>
      <c r="AA1895" s="20"/>
      <c r="AB1895" s="20"/>
      <c r="AC1895" s="20"/>
      <c r="AD1895" s="20"/>
    </row>
    <row r="1896" spans="3:30" s="1" customFormat="1">
      <c r="C1896" s="16"/>
      <c r="D1896" s="16"/>
      <c r="E1896" s="32"/>
      <c r="F1896" s="16"/>
      <c r="G1896" s="16"/>
      <c r="H1896" s="16"/>
      <c r="I1896" s="16"/>
      <c r="J1896" s="16"/>
      <c r="K1896" s="16"/>
      <c r="L1896" s="32"/>
      <c r="M1896" s="16"/>
      <c r="N1896" s="16"/>
      <c r="O1896" s="16"/>
      <c r="P1896" s="16"/>
      <c r="Y1896" s="20"/>
      <c r="Z1896" s="20"/>
      <c r="AA1896" s="20"/>
      <c r="AB1896" s="20"/>
      <c r="AC1896" s="20"/>
      <c r="AD1896" s="20"/>
    </row>
    <row r="1897" spans="3:30" s="1" customFormat="1">
      <c r="C1897" s="16"/>
      <c r="D1897" s="16"/>
      <c r="E1897" s="32"/>
      <c r="F1897" s="16"/>
      <c r="G1897" s="16"/>
      <c r="H1897" s="16"/>
      <c r="I1897" s="16"/>
      <c r="J1897" s="16"/>
      <c r="K1897" s="16"/>
      <c r="L1897" s="32"/>
      <c r="M1897" s="16"/>
      <c r="N1897" s="16"/>
      <c r="O1897" s="16"/>
      <c r="P1897" s="16"/>
      <c r="Y1897" s="20"/>
      <c r="Z1897" s="20"/>
      <c r="AA1897" s="20"/>
      <c r="AB1897" s="20"/>
      <c r="AC1897" s="20"/>
      <c r="AD1897" s="20"/>
    </row>
    <row r="1898" spans="3:30" s="1" customFormat="1">
      <c r="C1898" s="16"/>
      <c r="D1898" s="16"/>
      <c r="E1898" s="32"/>
      <c r="F1898" s="16"/>
      <c r="G1898" s="16"/>
      <c r="H1898" s="16"/>
      <c r="I1898" s="16"/>
      <c r="J1898" s="16"/>
      <c r="K1898" s="16"/>
      <c r="L1898" s="32"/>
      <c r="M1898" s="16"/>
      <c r="N1898" s="16"/>
      <c r="O1898" s="16"/>
      <c r="P1898" s="16"/>
      <c r="Y1898" s="20"/>
      <c r="Z1898" s="20"/>
      <c r="AA1898" s="20"/>
      <c r="AB1898" s="20"/>
      <c r="AC1898" s="20"/>
      <c r="AD1898" s="20"/>
    </row>
    <row r="1899" spans="3:30" s="1" customFormat="1">
      <c r="C1899" s="16"/>
      <c r="D1899" s="16"/>
      <c r="E1899" s="32"/>
      <c r="F1899" s="16"/>
      <c r="G1899" s="16"/>
      <c r="H1899" s="16"/>
      <c r="I1899" s="16"/>
      <c r="J1899" s="16"/>
      <c r="K1899" s="16"/>
      <c r="L1899" s="32"/>
      <c r="M1899" s="16"/>
      <c r="N1899" s="16"/>
      <c r="O1899" s="16"/>
      <c r="P1899" s="16"/>
      <c r="Y1899" s="20"/>
      <c r="Z1899" s="20"/>
      <c r="AA1899" s="20"/>
      <c r="AB1899" s="20"/>
      <c r="AC1899" s="20"/>
      <c r="AD1899" s="20"/>
    </row>
    <row r="1900" spans="3:30" s="1" customFormat="1">
      <c r="C1900" s="16"/>
      <c r="D1900" s="16"/>
      <c r="E1900" s="32"/>
      <c r="F1900" s="16"/>
      <c r="G1900" s="16"/>
      <c r="H1900" s="16"/>
      <c r="I1900" s="16"/>
      <c r="J1900" s="16"/>
      <c r="K1900" s="16"/>
      <c r="L1900" s="32"/>
      <c r="M1900" s="16"/>
      <c r="N1900" s="16"/>
      <c r="O1900" s="16"/>
      <c r="P1900" s="16"/>
      <c r="Y1900" s="20"/>
      <c r="Z1900" s="20"/>
      <c r="AA1900" s="20"/>
      <c r="AB1900" s="20"/>
      <c r="AC1900" s="20"/>
      <c r="AD1900" s="20"/>
    </row>
    <row r="1901" spans="3:30" s="1" customFormat="1">
      <c r="C1901" s="16"/>
      <c r="D1901" s="16"/>
      <c r="E1901" s="32"/>
      <c r="F1901" s="16"/>
      <c r="G1901" s="16"/>
      <c r="H1901" s="16"/>
      <c r="I1901" s="16"/>
      <c r="J1901" s="16"/>
      <c r="K1901" s="16"/>
      <c r="L1901" s="32"/>
      <c r="M1901" s="16"/>
      <c r="N1901" s="16"/>
      <c r="O1901" s="16"/>
      <c r="P1901" s="16"/>
      <c r="Y1901" s="20"/>
      <c r="Z1901" s="20"/>
      <c r="AA1901" s="20"/>
      <c r="AB1901" s="20"/>
      <c r="AC1901" s="20"/>
      <c r="AD1901" s="20"/>
    </row>
    <row r="1902" spans="3:30" s="1" customFormat="1">
      <c r="C1902" s="16"/>
      <c r="D1902" s="16"/>
      <c r="E1902" s="32"/>
      <c r="F1902" s="16"/>
      <c r="G1902" s="16"/>
      <c r="H1902" s="16"/>
      <c r="I1902" s="16"/>
      <c r="J1902" s="16"/>
      <c r="K1902" s="16"/>
      <c r="L1902" s="32"/>
      <c r="M1902" s="16"/>
      <c r="N1902" s="16"/>
      <c r="O1902" s="16"/>
      <c r="P1902" s="16"/>
      <c r="Y1902" s="20"/>
      <c r="Z1902" s="20"/>
      <c r="AA1902" s="20"/>
      <c r="AB1902" s="20"/>
      <c r="AC1902" s="20"/>
      <c r="AD1902" s="20"/>
    </row>
    <row r="1903" spans="3:30" s="1" customFormat="1">
      <c r="C1903" s="16"/>
      <c r="D1903" s="16"/>
      <c r="E1903" s="32"/>
      <c r="F1903" s="16"/>
      <c r="G1903" s="16"/>
      <c r="H1903" s="16"/>
      <c r="I1903" s="16"/>
      <c r="J1903" s="16"/>
      <c r="K1903" s="16"/>
      <c r="L1903" s="32"/>
      <c r="M1903" s="16"/>
      <c r="N1903" s="16"/>
      <c r="O1903" s="16"/>
      <c r="P1903" s="16"/>
      <c r="Y1903" s="20"/>
      <c r="Z1903" s="20"/>
      <c r="AA1903" s="20"/>
      <c r="AB1903" s="20"/>
      <c r="AC1903" s="20"/>
      <c r="AD1903" s="20"/>
    </row>
    <row r="1904" spans="3:30" s="1" customFormat="1">
      <c r="C1904" s="16"/>
      <c r="D1904" s="16"/>
      <c r="E1904" s="32"/>
      <c r="F1904" s="16"/>
      <c r="G1904" s="16"/>
      <c r="H1904" s="16"/>
      <c r="I1904" s="16"/>
      <c r="J1904" s="16"/>
      <c r="K1904" s="16"/>
      <c r="L1904" s="32"/>
      <c r="M1904" s="16"/>
      <c r="N1904" s="16"/>
      <c r="O1904" s="16"/>
      <c r="P1904" s="16"/>
      <c r="Y1904" s="20"/>
      <c r="Z1904" s="20"/>
      <c r="AA1904" s="20"/>
      <c r="AB1904" s="20"/>
      <c r="AC1904" s="20"/>
      <c r="AD1904" s="20"/>
    </row>
    <row r="1905" spans="3:30" s="1" customFormat="1">
      <c r="C1905" s="16"/>
      <c r="D1905" s="16"/>
      <c r="E1905" s="32"/>
      <c r="F1905" s="16"/>
      <c r="G1905" s="16"/>
      <c r="H1905" s="16"/>
      <c r="I1905" s="16"/>
      <c r="J1905" s="16"/>
      <c r="K1905" s="16"/>
      <c r="L1905" s="32"/>
      <c r="M1905" s="16"/>
      <c r="N1905" s="16"/>
      <c r="O1905" s="16"/>
      <c r="P1905" s="16"/>
      <c r="Y1905" s="20"/>
      <c r="Z1905" s="20"/>
      <c r="AA1905" s="20"/>
      <c r="AB1905" s="20"/>
      <c r="AC1905" s="20"/>
      <c r="AD1905" s="20"/>
    </row>
    <row r="1906" spans="3:30" s="1" customFormat="1">
      <c r="C1906" s="16"/>
      <c r="D1906" s="16"/>
      <c r="E1906" s="32"/>
      <c r="F1906" s="16"/>
      <c r="G1906" s="16"/>
      <c r="H1906" s="16"/>
      <c r="I1906" s="16"/>
      <c r="J1906" s="16"/>
      <c r="K1906" s="16"/>
      <c r="L1906" s="32"/>
      <c r="M1906" s="16"/>
      <c r="N1906" s="16"/>
      <c r="O1906" s="16"/>
      <c r="P1906" s="16"/>
      <c r="Y1906" s="20"/>
      <c r="Z1906" s="20"/>
      <c r="AA1906" s="20"/>
      <c r="AB1906" s="20"/>
      <c r="AC1906" s="20"/>
      <c r="AD1906" s="20"/>
    </row>
    <row r="1907" spans="3:30" s="1" customFormat="1">
      <c r="C1907" s="16"/>
      <c r="D1907" s="16"/>
      <c r="E1907" s="32"/>
      <c r="F1907" s="16"/>
      <c r="G1907" s="16"/>
      <c r="H1907" s="16"/>
      <c r="I1907" s="16"/>
      <c r="J1907" s="16"/>
      <c r="K1907" s="16"/>
      <c r="L1907" s="32"/>
      <c r="M1907" s="16"/>
      <c r="N1907" s="16"/>
      <c r="O1907" s="16"/>
      <c r="P1907" s="16"/>
      <c r="Y1907" s="20"/>
      <c r="Z1907" s="20"/>
      <c r="AA1907" s="20"/>
      <c r="AB1907" s="20"/>
      <c r="AC1907" s="20"/>
      <c r="AD1907" s="20"/>
    </row>
    <row r="1908" spans="3:30" s="1" customFormat="1">
      <c r="C1908" s="16"/>
      <c r="D1908" s="16"/>
      <c r="E1908" s="32"/>
      <c r="F1908" s="16"/>
      <c r="G1908" s="16"/>
      <c r="H1908" s="16"/>
      <c r="I1908" s="16"/>
      <c r="J1908" s="16"/>
      <c r="K1908" s="16"/>
      <c r="L1908" s="32"/>
      <c r="M1908" s="16"/>
      <c r="N1908" s="16"/>
      <c r="O1908" s="16"/>
      <c r="P1908" s="16"/>
      <c r="Y1908" s="20"/>
      <c r="Z1908" s="20"/>
      <c r="AA1908" s="20"/>
      <c r="AB1908" s="20"/>
      <c r="AC1908" s="20"/>
      <c r="AD1908" s="20"/>
    </row>
    <row r="1909" spans="3:30" s="1" customFormat="1">
      <c r="C1909" s="16"/>
      <c r="D1909" s="16"/>
      <c r="E1909" s="32"/>
      <c r="F1909" s="16"/>
      <c r="G1909" s="16"/>
      <c r="H1909" s="16"/>
      <c r="I1909" s="16"/>
      <c r="J1909" s="16"/>
      <c r="K1909" s="16"/>
      <c r="L1909" s="32"/>
      <c r="M1909" s="16"/>
      <c r="N1909" s="16"/>
      <c r="O1909" s="16"/>
      <c r="P1909" s="16"/>
      <c r="Y1909" s="20"/>
      <c r="Z1909" s="20"/>
      <c r="AA1909" s="20"/>
      <c r="AB1909" s="20"/>
      <c r="AC1909" s="20"/>
      <c r="AD1909" s="20"/>
    </row>
    <row r="1910" spans="3:30" s="1" customFormat="1">
      <c r="C1910" s="16"/>
      <c r="D1910" s="16"/>
      <c r="E1910" s="32"/>
      <c r="F1910" s="16"/>
      <c r="G1910" s="16"/>
      <c r="H1910" s="16"/>
      <c r="I1910" s="16"/>
      <c r="J1910" s="16"/>
      <c r="K1910" s="16"/>
      <c r="L1910" s="32"/>
      <c r="M1910" s="16"/>
      <c r="N1910" s="16"/>
      <c r="O1910" s="16"/>
      <c r="P1910" s="16"/>
      <c r="Y1910" s="20"/>
      <c r="Z1910" s="20"/>
      <c r="AA1910" s="20"/>
      <c r="AB1910" s="20"/>
      <c r="AC1910" s="20"/>
      <c r="AD1910" s="20"/>
    </row>
    <row r="1911" spans="3:30" s="1" customFormat="1">
      <c r="C1911" s="16"/>
      <c r="D1911" s="16"/>
      <c r="E1911" s="32"/>
      <c r="F1911" s="16"/>
      <c r="G1911" s="16"/>
      <c r="H1911" s="16"/>
      <c r="I1911" s="16"/>
      <c r="J1911" s="16"/>
      <c r="K1911" s="16"/>
      <c r="L1911" s="32"/>
      <c r="M1911" s="16"/>
      <c r="N1911" s="16"/>
      <c r="O1911" s="16"/>
      <c r="P1911" s="16"/>
      <c r="Y1911" s="20"/>
      <c r="Z1911" s="20"/>
      <c r="AA1911" s="20"/>
      <c r="AB1911" s="20"/>
      <c r="AC1911" s="20"/>
      <c r="AD1911" s="20"/>
    </row>
    <row r="1912" spans="3:30" s="1" customFormat="1">
      <c r="C1912" s="16"/>
      <c r="D1912" s="16"/>
      <c r="E1912" s="32"/>
      <c r="F1912" s="16"/>
      <c r="G1912" s="16"/>
      <c r="H1912" s="16"/>
      <c r="I1912" s="16"/>
      <c r="J1912" s="16"/>
      <c r="K1912" s="16"/>
      <c r="L1912" s="32"/>
      <c r="M1912" s="16"/>
      <c r="N1912" s="16"/>
      <c r="O1912" s="16"/>
      <c r="P1912" s="16"/>
      <c r="Y1912" s="20"/>
      <c r="Z1912" s="20"/>
      <c r="AA1912" s="20"/>
      <c r="AB1912" s="20"/>
      <c r="AC1912" s="20"/>
      <c r="AD1912" s="20"/>
    </row>
    <row r="1913" spans="3:30" s="1" customFormat="1">
      <c r="C1913" s="16"/>
      <c r="D1913" s="16"/>
      <c r="E1913" s="32"/>
      <c r="F1913" s="16"/>
      <c r="G1913" s="16"/>
      <c r="H1913" s="16"/>
      <c r="I1913" s="16"/>
      <c r="J1913" s="16"/>
      <c r="K1913" s="16"/>
      <c r="L1913" s="32"/>
      <c r="M1913" s="16"/>
      <c r="N1913" s="16"/>
      <c r="O1913" s="16"/>
      <c r="P1913" s="16"/>
      <c r="Y1913" s="20"/>
      <c r="Z1913" s="20"/>
      <c r="AA1913" s="20"/>
      <c r="AB1913" s="20"/>
      <c r="AC1913" s="20"/>
      <c r="AD1913" s="20"/>
    </row>
    <row r="1914" spans="3:30" s="1" customFormat="1">
      <c r="C1914" s="16"/>
      <c r="D1914" s="16"/>
      <c r="E1914" s="32"/>
      <c r="F1914" s="16"/>
      <c r="G1914" s="16"/>
      <c r="H1914" s="16"/>
      <c r="I1914" s="16"/>
      <c r="J1914" s="16"/>
      <c r="K1914" s="16"/>
      <c r="L1914" s="32"/>
      <c r="M1914" s="16"/>
      <c r="N1914" s="16"/>
      <c r="O1914" s="16"/>
      <c r="P1914" s="16"/>
      <c r="Y1914" s="20"/>
      <c r="Z1914" s="20"/>
      <c r="AA1914" s="20"/>
      <c r="AB1914" s="20"/>
      <c r="AC1914" s="20"/>
      <c r="AD1914" s="20"/>
    </row>
    <row r="1915" spans="3:30" s="1" customFormat="1">
      <c r="C1915" s="16"/>
      <c r="D1915" s="16"/>
      <c r="E1915" s="32"/>
      <c r="F1915" s="16"/>
      <c r="G1915" s="16"/>
      <c r="H1915" s="16"/>
      <c r="I1915" s="16"/>
      <c r="J1915" s="16"/>
      <c r="K1915" s="16"/>
      <c r="L1915" s="32"/>
      <c r="M1915" s="16"/>
      <c r="N1915" s="16"/>
      <c r="O1915" s="16"/>
      <c r="P1915" s="16"/>
      <c r="Y1915" s="20"/>
      <c r="Z1915" s="20"/>
      <c r="AA1915" s="20"/>
      <c r="AB1915" s="20"/>
      <c r="AC1915" s="20"/>
      <c r="AD1915" s="20"/>
    </row>
    <row r="1916" spans="3:30" s="1" customFormat="1">
      <c r="C1916" s="16"/>
      <c r="D1916" s="16"/>
      <c r="E1916" s="32"/>
      <c r="F1916" s="16"/>
      <c r="G1916" s="16"/>
      <c r="H1916" s="16"/>
      <c r="I1916" s="16"/>
      <c r="J1916" s="16"/>
      <c r="K1916" s="16"/>
      <c r="L1916" s="32"/>
      <c r="M1916" s="16"/>
      <c r="N1916" s="16"/>
      <c r="O1916" s="16"/>
      <c r="P1916" s="16"/>
      <c r="Y1916" s="20"/>
      <c r="Z1916" s="20"/>
      <c r="AA1916" s="20"/>
      <c r="AB1916" s="20"/>
      <c r="AC1916" s="20"/>
      <c r="AD1916" s="20"/>
    </row>
    <row r="1917" spans="3:30" s="1" customFormat="1">
      <c r="C1917" s="16"/>
      <c r="D1917" s="16"/>
      <c r="E1917" s="32"/>
      <c r="F1917" s="16"/>
      <c r="G1917" s="16"/>
      <c r="H1917" s="16"/>
      <c r="I1917" s="16"/>
      <c r="J1917" s="16"/>
      <c r="K1917" s="16"/>
      <c r="L1917" s="32"/>
      <c r="M1917" s="16"/>
      <c r="N1917" s="16"/>
      <c r="O1917" s="16"/>
      <c r="P1917" s="16"/>
      <c r="Y1917" s="20"/>
      <c r="Z1917" s="20"/>
      <c r="AA1917" s="20"/>
      <c r="AB1917" s="20"/>
      <c r="AC1917" s="20"/>
      <c r="AD1917" s="20"/>
    </row>
    <row r="1918" spans="3:30" s="1" customFormat="1">
      <c r="C1918" s="16"/>
      <c r="D1918" s="16"/>
      <c r="E1918" s="32"/>
      <c r="F1918" s="16"/>
      <c r="G1918" s="16"/>
      <c r="H1918" s="16"/>
      <c r="I1918" s="16"/>
      <c r="J1918" s="16"/>
      <c r="K1918" s="16"/>
      <c r="L1918" s="32"/>
      <c r="M1918" s="16"/>
      <c r="N1918" s="16"/>
      <c r="O1918" s="16"/>
      <c r="P1918" s="16"/>
      <c r="Y1918" s="20"/>
      <c r="Z1918" s="20"/>
      <c r="AA1918" s="20"/>
      <c r="AB1918" s="20"/>
      <c r="AC1918" s="20"/>
      <c r="AD1918" s="20"/>
    </row>
    <row r="1919" spans="3:30" s="1" customFormat="1">
      <c r="C1919" s="16"/>
      <c r="D1919" s="16"/>
      <c r="E1919" s="32"/>
      <c r="F1919" s="16"/>
      <c r="G1919" s="16"/>
      <c r="H1919" s="16"/>
      <c r="I1919" s="16"/>
      <c r="J1919" s="16"/>
      <c r="K1919" s="16"/>
      <c r="L1919" s="32"/>
      <c r="M1919" s="16"/>
      <c r="N1919" s="16"/>
      <c r="O1919" s="16"/>
      <c r="P1919" s="16"/>
      <c r="Y1919" s="20"/>
      <c r="Z1919" s="20"/>
      <c r="AA1919" s="20"/>
      <c r="AB1919" s="20"/>
      <c r="AC1919" s="20"/>
      <c r="AD1919" s="20"/>
    </row>
    <row r="1920" spans="3:30" s="1" customFormat="1">
      <c r="C1920" s="16"/>
      <c r="D1920" s="16"/>
      <c r="E1920" s="32"/>
      <c r="F1920" s="16"/>
      <c r="G1920" s="16"/>
      <c r="H1920" s="16"/>
      <c r="I1920" s="16"/>
      <c r="J1920" s="16"/>
      <c r="K1920" s="16"/>
      <c r="L1920" s="32"/>
      <c r="M1920" s="16"/>
      <c r="N1920" s="16"/>
      <c r="O1920" s="16"/>
      <c r="P1920" s="16"/>
      <c r="Y1920" s="20"/>
      <c r="Z1920" s="20"/>
      <c r="AA1920" s="20"/>
      <c r="AB1920" s="20"/>
      <c r="AC1920" s="20"/>
      <c r="AD1920" s="20"/>
    </row>
    <row r="1921" spans="3:30" s="1" customFormat="1">
      <c r="C1921" s="16"/>
      <c r="D1921" s="16"/>
      <c r="E1921" s="32"/>
      <c r="F1921" s="16"/>
      <c r="G1921" s="16"/>
      <c r="H1921" s="16"/>
      <c r="I1921" s="16"/>
      <c r="J1921" s="16"/>
      <c r="K1921" s="16"/>
      <c r="L1921" s="32"/>
      <c r="M1921" s="16"/>
      <c r="N1921" s="16"/>
      <c r="O1921" s="16"/>
      <c r="P1921" s="16"/>
      <c r="Y1921" s="20"/>
      <c r="Z1921" s="20"/>
      <c r="AA1921" s="20"/>
      <c r="AB1921" s="20"/>
      <c r="AC1921" s="20"/>
      <c r="AD1921" s="20"/>
    </row>
    <row r="1922" spans="3:30" s="1" customFormat="1">
      <c r="C1922" s="16"/>
      <c r="D1922" s="16"/>
      <c r="E1922" s="32"/>
      <c r="F1922" s="16"/>
      <c r="G1922" s="16"/>
      <c r="H1922" s="16"/>
      <c r="I1922" s="16"/>
      <c r="J1922" s="16"/>
      <c r="K1922" s="16"/>
      <c r="L1922" s="32"/>
      <c r="M1922" s="16"/>
      <c r="N1922" s="16"/>
      <c r="O1922" s="16"/>
      <c r="P1922" s="16"/>
      <c r="Y1922" s="20"/>
      <c r="Z1922" s="20"/>
      <c r="AA1922" s="20"/>
      <c r="AB1922" s="20"/>
      <c r="AC1922" s="20"/>
      <c r="AD1922" s="20"/>
    </row>
    <row r="1923" spans="3:30" s="1" customFormat="1">
      <c r="C1923" s="16"/>
      <c r="D1923" s="16"/>
      <c r="E1923" s="32"/>
      <c r="F1923" s="16"/>
      <c r="G1923" s="16"/>
      <c r="H1923" s="16"/>
      <c r="I1923" s="16"/>
      <c r="J1923" s="16"/>
      <c r="K1923" s="16"/>
      <c r="L1923" s="32"/>
      <c r="M1923" s="16"/>
      <c r="N1923" s="16"/>
      <c r="O1923" s="16"/>
      <c r="P1923" s="16"/>
      <c r="Y1923" s="20"/>
      <c r="Z1923" s="20"/>
      <c r="AA1923" s="20"/>
      <c r="AB1923" s="20"/>
      <c r="AC1923" s="20"/>
      <c r="AD1923" s="20"/>
    </row>
    <row r="1924" spans="3:30" s="1" customFormat="1">
      <c r="C1924" s="16"/>
      <c r="D1924" s="16"/>
      <c r="E1924" s="32"/>
      <c r="F1924" s="16"/>
      <c r="G1924" s="16"/>
      <c r="H1924" s="16"/>
      <c r="I1924" s="16"/>
      <c r="J1924" s="16"/>
      <c r="K1924" s="16"/>
      <c r="L1924" s="32"/>
      <c r="M1924" s="16"/>
      <c r="N1924" s="16"/>
      <c r="O1924" s="16"/>
      <c r="P1924" s="16"/>
      <c r="Y1924" s="20"/>
      <c r="Z1924" s="20"/>
      <c r="AA1924" s="20"/>
      <c r="AB1924" s="20"/>
      <c r="AC1924" s="20"/>
      <c r="AD1924" s="20"/>
    </row>
    <row r="1925" spans="3:30" s="1" customFormat="1">
      <c r="C1925" s="16"/>
      <c r="D1925" s="16"/>
      <c r="E1925" s="32"/>
      <c r="F1925" s="16"/>
      <c r="G1925" s="16"/>
      <c r="H1925" s="16"/>
      <c r="I1925" s="16"/>
      <c r="J1925" s="16"/>
      <c r="K1925" s="16"/>
      <c r="L1925" s="32"/>
      <c r="M1925" s="16"/>
      <c r="N1925" s="16"/>
      <c r="O1925" s="16"/>
      <c r="P1925" s="16"/>
      <c r="Y1925" s="20"/>
      <c r="Z1925" s="20"/>
      <c r="AA1925" s="20"/>
      <c r="AB1925" s="20"/>
      <c r="AC1925" s="20"/>
      <c r="AD1925" s="20"/>
    </row>
    <row r="1926" spans="3:30" s="1" customFormat="1">
      <c r="C1926" s="16"/>
      <c r="D1926" s="16"/>
      <c r="E1926" s="32"/>
      <c r="F1926" s="16"/>
      <c r="G1926" s="16"/>
      <c r="H1926" s="16"/>
      <c r="I1926" s="16"/>
      <c r="J1926" s="16"/>
      <c r="K1926" s="16"/>
      <c r="L1926" s="32"/>
      <c r="M1926" s="16"/>
      <c r="N1926" s="16"/>
      <c r="O1926" s="16"/>
      <c r="P1926" s="16"/>
      <c r="Y1926" s="20"/>
      <c r="Z1926" s="20"/>
      <c r="AA1926" s="20"/>
      <c r="AB1926" s="20"/>
      <c r="AC1926" s="20"/>
      <c r="AD1926" s="20"/>
    </row>
    <row r="1927" spans="3:30" s="1" customFormat="1">
      <c r="C1927" s="16"/>
      <c r="D1927" s="16"/>
      <c r="E1927" s="32"/>
      <c r="F1927" s="16"/>
      <c r="G1927" s="16"/>
      <c r="H1927" s="16"/>
      <c r="I1927" s="16"/>
      <c r="J1927" s="16"/>
      <c r="K1927" s="16"/>
      <c r="L1927" s="32"/>
      <c r="M1927" s="16"/>
      <c r="N1927" s="16"/>
      <c r="O1927" s="16"/>
      <c r="P1927" s="16"/>
      <c r="Y1927" s="20"/>
      <c r="Z1927" s="20"/>
      <c r="AA1927" s="20"/>
      <c r="AB1927" s="20"/>
      <c r="AC1927" s="20"/>
      <c r="AD1927" s="20"/>
    </row>
    <row r="1928" spans="3:30" s="1" customFormat="1">
      <c r="C1928" s="16"/>
      <c r="D1928" s="16"/>
      <c r="E1928" s="32"/>
      <c r="F1928" s="16"/>
      <c r="G1928" s="16"/>
      <c r="H1928" s="16"/>
      <c r="I1928" s="16"/>
      <c r="J1928" s="16"/>
      <c r="K1928" s="16"/>
      <c r="L1928" s="32"/>
      <c r="M1928" s="16"/>
      <c r="N1928" s="16"/>
      <c r="O1928" s="16"/>
      <c r="P1928" s="16"/>
      <c r="Y1928" s="20"/>
      <c r="Z1928" s="20"/>
      <c r="AA1928" s="20"/>
      <c r="AB1928" s="20"/>
      <c r="AC1928" s="20"/>
      <c r="AD1928" s="20"/>
    </row>
    <row r="1929" spans="3:30" s="1" customFormat="1">
      <c r="C1929" s="16"/>
      <c r="D1929" s="16"/>
      <c r="E1929" s="32"/>
      <c r="F1929" s="16"/>
      <c r="G1929" s="16"/>
      <c r="H1929" s="16"/>
      <c r="I1929" s="16"/>
      <c r="J1929" s="16"/>
      <c r="K1929" s="16"/>
      <c r="L1929" s="32"/>
      <c r="M1929" s="16"/>
      <c r="N1929" s="16"/>
      <c r="O1929" s="16"/>
      <c r="P1929" s="16"/>
      <c r="Y1929" s="20"/>
      <c r="Z1929" s="20"/>
      <c r="AA1929" s="20"/>
      <c r="AB1929" s="20"/>
      <c r="AC1929" s="20"/>
      <c r="AD1929" s="20"/>
    </row>
    <row r="1930" spans="3:30" s="1" customFormat="1">
      <c r="C1930" s="16"/>
      <c r="D1930" s="16"/>
      <c r="E1930" s="32"/>
      <c r="F1930" s="16"/>
      <c r="G1930" s="16"/>
      <c r="H1930" s="16"/>
      <c r="I1930" s="16"/>
      <c r="J1930" s="16"/>
      <c r="K1930" s="16"/>
      <c r="L1930" s="32"/>
      <c r="M1930" s="16"/>
      <c r="N1930" s="16"/>
      <c r="O1930" s="16"/>
      <c r="P1930" s="16"/>
      <c r="Y1930" s="20"/>
      <c r="Z1930" s="20"/>
      <c r="AA1930" s="20"/>
      <c r="AB1930" s="20"/>
      <c r="AC1930" s="20"/>
      <c r="AD1930" s="20"/>
    </row>
    <row r="1931" spans="3:30" s="1" customFormat="1">
      <c r="C1931" s="16"/>
      <c r="D1931" s="16"/>
      <c r="E1931" s="32"/>
      <c r="F1931" s="16"/>
      <c r="G1931" s="16"/>
      <c r="H1931" s="16"/>
      <c r="I1931" s="16"/>
      <c r="J1931" s="16"/>
      <c r="K1931" s="16"/>
      <c r="L1931" s="32"/>
      <c r="M1931" s="16"/>
      <c r="N1931" s="16"/>
      <c r="O1931" s="16"/>
      <c r="P1931" s="16"/>
      <c r="Y1931" s="20"/>
      <c r="Z1931" s="20"/>
      <c r="AA1931" s="20"/>
      <c r="AB1931" s="20"/>
      <c r="AC1931" s="20"/>
      <c r="AD1931" s="20"/>
    </row>
    <row r="1932" spans="3:30" s="1" customFormat="1">
      <c r="C1932" s="16"/>
      <c r="D1932" s="16"/>
      <c r="E1932" s="32"/>
      <c r="F1932" s="16"/>
      <c r="G1932" s="16"/>
      <c r="H1932" s="16"/>
      <c r="I1932" s="16"/>
      <c r="J1932" s="16"/>
      <c r="K1932" s="16"/>
      <c r="L1932" s="32"/>
      <c r="M1932" s="16"/>
      <c r="N1932" s="16"/>
      <c r="O1932" s="16"/>
      <c r="P1932" s="16"/>
      <c r="Y1932" s="20"/>
      <c r="Z1932" s="20"/>
      <c r="AA1932" s="20"/>
      <c r="AB1932" s="20"/>
      <c r="AC1932" s="20"/>
      <c r="AD1932" s="20"/>
    </row>
    <row r="1933" spans="3:30" s="1" customFormat="1">
      <c r="C1933" s="16"/>
      <c r="D1933" s="16"/>
      <c r="E1933" s="32"/>
      <c r="F1933" s="16"/>
      <c r="G1933" s="16"/>
      <c r="H1933" s="16"/>
      <c r="I1933" s="16"/>
      <c r="J1933" s="16"/>
      <c r="K1933" s="16"/>
      <c r="L1933" s="32"/>
      <c r="M1933" s="16"/>
      <c r="N1933" s="16"/>
      <c r="O1933" s="16"/>
      <c r="P1933" s="16"/>
      <c r="Y1933" s="20"/>
      <c r="Z1933" s="20"/>
      <c r="AA1933" s="20"/>
      <c r="AB1933" s="20"/>
      <c r="AC1933" s="20"/>
      <c r="AD1933" s="20"/>
    </row>
    <row r="1934" spans="3:30" s="1" customFormat="1">
      <c r="C1934" s="16"/>
      <c r="D1934" s="16"/>
      <c r="E1934" s="32"/>
      <c r="F1934" s="16"/>
      <c r="G1934" s="16"/>
      <c r="H1934" s="16"/>
      <c r="I1934" s="16"/>
      <c r="J1934" s="16"/>
      <c r="K1934" s="16"/>
      <c r="L1934" s="32"/>
      <c r="M1934" s="16"/>
      <c r="N1934" s="16"/>
      <c r="O1934" s="16"/>
      <c r="P1934" s="16"/>
      <c r="Y1934" s="20"/>
      <c r="Z1934" s="20"/>
      <c r="AA1934" s="20"/>
      <c r="AB1934" s="20"/>
      <c r="AC1934" s="20"/>
      <c r="AD1934" s="20"/>
    </row>
    <row r="1935" spans="3:30" s="1" customFormat="1">
      <c r="C1935" s="16"/>
      <c r="D1935" s="16"/>
      <c r="E1935" s="32"/>
      <c r="F1935" s="16"/>
      <c r="G1935" s="16"/>
      <c r="H1935" s="16"/>
      <c r="I1935" s="16"/>
      <c r="J1935" s="16"/>
      <c r="K1935" s="16"/>
      <c r="L1935" s="32"/>
      <c r="M1935" s="16"/>
      <c r="N1935" s="16"/>
      <c r="O1935" s="16"/>
      <c r="P1935" s="16"/>
      <c r="Y1935" s="20"/>
      <c r="Z1935" s="20"/>
      <c r="AA1935" s="20"/>
      <c r="AB1935" s="20"/>
      <c r="AC1935" s="20"/>
      <c r="AD1935" s="20"/>
    </row>
    <row r="1936" spans="3:30" s="1" customFormat="1">
      <c r="C1936" s="16"/>
      <c r="D1936" s="16"/>
      <c r="E1936" s="32"/>
      <c r="F1936" s="16"/>
      <c r="G1936" s="16"/>
      <c r="H1936" s="16"/>
      <c r="I1936" s="16"/>
      <c r="J1936" s="16"/>
      <c r="K1936" s="16"/>
      <c r="L1936" s="32"/>
      <c r="M1936" s="16"/>
      <c r="N1936" s="16"/>
      <c r="O1936" s="16"/>
      <c r="P1936" s="16"/>
      <c r="Y1936" s="20"/>
      <c r="Z1936" s="20"/>
      <c r="AA1936" s="20"/>
      <c r="AB1936" s="20"/>
      <c r="AC1936" s="20"/>
      <c r="AD1936" s="20"/>
    </row>
    <row r="1937" spans="3:30" s="1" customFormat="1">
      <c r="C1937" s="16"/>
      <c r="D1937" s="16"/>
      <c r="E1937" s="32"/>
      <c r="F1937" s="16"/>
      <c r="G1937" s="16"/>
      <c r="H1937" s="16"/>
      <c r="I1937" s="16"/>
      <c r="J1937" s="16"/>
      <c r="K1937" s="16"/>
      <c r="L1937" s="32"/>
      <c r="M1937" s="16"/>
      <c r="N1937" s="16"/>
      <c r="O1937" s="16"/>
      <c r="P1937" s="16"/>
      <c r="Y1937" s="20"/>
      <c r="Z1937" s="20"/>
      <c r="AA1937" s="20"/>
      <c r="AB1937" s="20"/>
      <c r="AC1937" s="20"/>
      <c r="AD1937" s="20"/>
    </row>
    <row r="1938" spans="3:30" s="1" customFormat="1">
      <c r="C1938" s="16"/>
      <c r="D1938" s="16"/>
      <c r="E1938" s="32"/>
      <c r="F1938" s="16"/>
      <c r="G1938" s="16"/>
      <c r="H1938" s="16"/>
      <c r="I1938" s="16"/>
      <c r="J1938" s="16"/>
      <c r="K1938" s="16"/>
      <c r="L1938" s="32"/>
      <c r="M1938" s="16"/>
      <c r="N1938" s="16"/>
      <c r="O1938" s="16"/>
      <c r="P1938" s="16"/>
      <c r="Y1938" s="20"/>
      <c r="Z1938" s="20"/>
      <c r="AA1938" s="20"/>
      <c r="AB1938" s="20"/>
      <c r="AC1938" s="20"/>
      <c r="AD1938" s="20"/>
    </row>
    <row r="1939" spans="3:30" s="1" customFormat="1">
      <c r="C1939" s="16"/>
      <c r="D1939" s="16"/>
      <c r="E1939" s="32"/>
      <c r="F1939" s="16"/>
      <c r="G1939" s="16"/>
      <c r="H1939" s="16"/>
      <c r="I1939" s="16"/>
      <c r="J1939" s="16"/>
      <c r="K1939" s="16"/>
      <c r="L1939" s="32"/>
      <c r="M1939" s="16"/>
      <c r="N1939" s="16"/>
      <c r="O1939" s="16"/>
      <c r="P1939" s="16"/>
      <c r="Y1939" s="20"/>
      <c r="Z1939" s="20"/>
      <c r="AA1939" s="20"/>
      <c r="AB1939" s="20"/>
      <c r="AC1939" s="20"/>
      <c r="AD1939" s="20"/>
    </row>
    <row r="1940" spans="3:30" s="1" customFormat="1">
      <c r="C1940" s="16"/>
      <c r="D1940" s="16"/>
      <c r="E1940" s="32"/>
      <c r="F1940" s="16"/>
      <c r="G1940" s="16"/>
      <c r="H1940" s="16"/>
      <c r="I1940" s="16"/>
      <c r="J1940" s="16"/>
      <c r="K1940" s="16"/>
      <c r="L1940" s="32"/>
      <c r="M1940" s="16"/>
      <c r="N1940" s="16"/>
      <c r="O1940" s="16"/>
      <c r="P1940" s="16"/>
      <c r="Y1940" s="20"/>
      <c r="Z1940" s="20"/>
      <c r="AA1940" s="20"/>
      <c r="AB1940" s="20"/>
      <c r="AC1940" s="20"/>
      <c r="AD1940" s="20"/>
    </row>
    <row r="1941" spans="3:30" s="1" customFormat="1">
      <c r="C1941" s="16"/>
      <c r="D1941" s="16"/>
      <c r="E1941" s="32"/>
      <c r="F1941" s="16"/>
      <c r="G1941" s="16"/>
      <c r="H1941" s="16"/>
      <c r="I1941" s="16"/>
      <c r="J1941" s="16"/>
      <c r="K1941" s="16"/>
      <c r="L1941" s="32"/>
      <c r="M1941" s="16"/>
      <c r="N1941" s="16"/>
      <c r="O1941" s="16"/>
      <c r="P1941" s="16"/>
      <c r="Y1941" s="20"/>
      <c r="Z1941" s="20"/>
      <c r="AA1941" s="20"/>
      <c r="AB1941" s="20"/>
      <c r="AC1941" s="20"/>
      <c r="AD1941" s="20"/>
    </row>
    <row r="1942" spans="3:30" s="1" customFormat="1">
      <c r="C1942" s="16"/>
      <c r="D1942" s="16"/>
      <c r="E1942" s="32"/>
      <c r="F1942" s="16"/>
      <c r="G1942" s="16"/>
      <c r="H1942" s="16"/>
      <c r="I1942" s="16"/>
      <c r="J1942" s="16"/>
      <c r="K1942" s="16"/>
      <c r="L1942" s="32"/>
      <c r="M1942" s="16"/>
      <c r="N1942" s="16"/>
      <c r="O1942" s="16"/>
      <c r="P1942" s="16"/>
      <c r="Y1942" s="20"/>
      <c r="Z1942" s="20"/>
      <c r="AA1942" s="20"/>
      <c r="AB1942" s="20"/>
      <c r="AC1942" s="20"/>
      <c r="AD1942" s="20"/>
    </row>
    <row r="1943" spans="3:30" s="1" customFormat="1">
      <c r="C1943" s="16"/>
      <c r="D1943" s="16"/>
      <c r="E1943" s="32"/>
      <c r="F1943" s="16"/>
      <c r="G1943" s="16"/>
      <c r="H1943" s="16"/>
      <c r="I1943" s="16"/>
      <c r="J1943" s="16"/>
      <c r="K1943" s="16"/>
      <c r="L1943" s="32"/>
      <c r="M1943" s="16"/>
      <c r="N1943" s="16"/>
      <c r="O1943" s="16"/>
      <c r="P1943" s="16"/>
      <c r="Y1943" s="20"/>
      <c r="Z1943" s="20"/>
      <c r="AA1943" s="20"/>
      <c r="AB1943" s="20"/>
      <c r="AC1943" s="20"/>
      <c r="AD1943" s="20"/>
    </row>
    <row r="1944" spans="3:30" s="1" customFormat="1">
      <c r="C1944" s="16"/>
      <c r="D1944" s="16"/>
      <c r="E1944" s="32"/>
      <c r="F1944" s="16"/>
      <c r="G1944" s="16"/>
      <c r="H1944" s="16"/>
      <c r="I1944" s="16"/>
      <c r="J1944" s="16"/>
      <c r="K1944" s="16"/>
      <c r="L1944" s="32"/>
      <c r="M1944" s="16"/>
      <c r="N1944" s="16"/>
      <c r="O1944" s="16"/>
      <c r="P1944" s="16"/>
      <c r="Y1944" s="20"/>
      <c r="Z1944" s="20"/>
      <c r="AA1944" s="20"/>
      <c r="AB1944" s="20"/>
      <c r="AC1944" s="20"/>
      <c r="AD1944" s="20"/>
    </row>
    <row r="1945" spans="3:30" s="1" customFormat="1">
      <c r="C1945" s="16"/>
      <c r="D1945" s="16"/>
      <c r="E1945" s="32"/>
      <c r="F1945" s="16"/>
      <c r="G1945" s="16"/>
      <c r="H1945" s="16"/>
      <c r="I1945" s="16"/>
      <c r="J1945" s="16"/>
      <c r="K1945" s="16"/>
      <c r="L1945" s="32"/>
      <c r="M1945" s="16"/>
      <c r="N1945" s="16"/>
      <c r="O1945" s="16"/>
      <c r="P1945" s="16"/>
      <c r="Y1945" s="20"/>
      <c r="Z1945" s="20"/>
      <c r="AA1945" s="20"/>
      <c r="AB1945" s="20"/>
      <c r="AC1945" s="20"/>
      <c r="AD1945" s="20"/>
    </row>
    <row r="1946" spans="3:30" s="1" customFormat="1">
      <c r="C1946" s="16"/>
      <c r="D1946" s="16"/>
      <c r="E1946" s="32"/>
      <c r="F1946" s="16"/>
      <c r="G1946" s="16"/>
      <c r="H1946" s="16"/>
      <c r="I1946" s="16"/>
      <c r="J1946" s="16"/>
      <c r="K1946" s="16"/>
      <c r="L1946" s="32"/>
      <c r="M1946" s="16"/>
      <c r="N1946" s="16"/>
      <c r="O1946" s="16"/>
      <c r="P1946" s="16"/>
      <c r="Y1946" s="20"/>
      <c r="Z1946" s="20"/>
      <c r="AA1946" s="20"/>
      <c r="AB1946" s="20"/>
      <c r="AC1946" s="20"/>
      <c r="AD1946" s="20"/>
    </row>
    <row r="1947" spans="3:30" s="1" customFormat="1">
      <c r="C1947" s="16"/>
      <c r="D1947" s="16"/>
      <c r="E1947" s="32"/>
      <c r="F1947" s="16"/>
      <c r="G1947" s="16"/>
      <c r="H1947" s="16"/>
      <c r="I1947" s="16"/>
      <c r="J1947" s="16"/>
      <c r="K1947" s="16"/>
      <c r="L1947" s="32"/>
      <c r="M1947" s="16"/>
      <c r="N1947" s="16"/>
      <c r="O1947" s="16"/>
      <c r="P1947" s="16"/>
      <c r="Y1947" s="20"/>
      <c r="Z1947" s="20"/>
      <c r="AA1947" s="20"/>
      <c r="AB1947" s="20"/>
      <c r="AC1947" s="20"/>
      <c r="AD1947" s="20"/>
    </row>
    <row r="1948" spans="3:30" s="1" customFormat="1">
      <c r="C1948" s="16"/>
      <c r="D1948" s="16"/>
      <c r="E1948" s="32"/>
      <c r="F1948" s="16"/>
      <c r="G1948" s="16"/>
      <c r="H1948" s="16"/>
      <c r="I1948" s="16"/>
      <c r="J1948" s="16"/>
      <c r="K1948" s="16"/>
      <c r="L1948" s="32"/>
      <c r="M1948" s="16"/>
      <c r="N1948" s="16"/>
      <c r="O1948" s="16"/>
      <c r="P1948" s="16"/>
      <c r="Y1948" s="20"/>
      <c r="Z1948" s="20"/>
      <c r="AA1948" s="20"/>
      <c r="AB1948" s="20"/>
      <c r="AC1948" s="20"/>
      <c r="AD1948" s="20"/>
    </row>
    <row r="1949" spans="3:30" s="1" customFormat="1">
      <c r="C1949" s="16"/>
      <c r="D1949" s="16"/>
      <c r="E1949" s="32"/>
      <c r="F1949" s="16"/>
      <c r="G1949" s="16"/>
      <c r="H1949" s="16"/>
      <c r="I1949" s="16"/>
      <c r="J1949" s="16"/>
      <c r="K1949" s="16"/>
      <c r="L1949" s="32"/>
      <c r="M1949" s="16"/>
      <c r="N1949" s="16"/>
      <c r="O1949" s="16"/>
      <c r="P1949" s="16"/>
      <c r="Y1949" s="20"/>
      <c r="Z1949" s="20"/>
      <c r="AA1949" s="20"/>
      <c r="AB1949" s="20"/>
      <c r="AC1949" s="20"/>
      <c r="AD1949" s="20"/>
    </row>
    <row r="1950" spans="3:30" s="1" customFormat="1">
      <c r="C1950" s="16"/>
      <c r="D1950" s="16"/>
      <c r="E1950" s="32"/>
      <c r="F1950" s="16"/>
      <c r="G1950" s="16"/>
      <c r="H1950" s="16"/>
      <c r="I1950" s="16"/>
      <c r="J1950" s="16"/>
      <c r="K1950" s="16"/>
      <c r="L1950" s="32"/>
      <c r="M1950" s="16"/>
      <c r="N1950" s="16"/>
      <c r="O1950" s="16"/>
      <c r="P1950" s="16"/>
      <c r="Y1950" s="20"/>
      <c r="Z1950" s="20"/>
      <c r="AA1950" s="20"/>
      <c r="AB1950" s="20"/>
      <c r="AC1950" s="20"/>
      <c r="AD1950" s="20"/>
    </row>
    <row r="1951" spans="3:30" s="1" customFormat="1">
      <c r="C1951" s="16"/>
      <c r="D1951" s="16"/>
      <c r="E1951" s="32"/>
      <c r="F1951" s="16"/>
      <c r="G1951" s="16"/>
      <c r="H1951" s="16"/>
      <c r="I1951" s="16"/>
      <c r="J1951" s="16"/>
      <c r="K1951" s="16"/>
      <c r="L1951" s="32"/>
      <c r="M1951" s="16"/>
      <c r="N1951" s="16"/>
      <c r="O1951" s="16"/>
      <c r="P1951" s="16"/>
      <c r="Y1951" s="20"/>
      <c r="Z1951" s="20"/>
      <c r="AA1951" s="20"/>
      <c r="AB1951" s="20"/>
      <c r="AC1951" s="20"/>
      <c r="AD1951" s="20"/>
    </row>
    <row r="1952" spans="3:30" s="1" customFormat="1">
      <c r="C1952" s="16"/>
      <c r="D1952" s="16"/>
      <c r="E1952" s="32"/>
      <c r="F1952" s="16"/>
      <c r="G1952" s="16"/>
      <c r="H1952" s="16"/>
      <c r="I1952" s="16"/>
      <c r="J1952" s="16"/>
      <c r="K1952" s="16"/>
      <c r="L1952" s="32"/>
      <c r="M1952" s="16"/>
      <c r="N1952" s="16"/>
      <c r="O1952" s="16"/>
      <c r="P1952" s="16"/>
      <c r="Y1952" s="20"/>
      <c r="Z1952" s="20"/>
      <c r="AA1952" s="20"/>
      <c r="AB1952" s="20"/>
      <c r="AC1952" s="20"/>
      <c r="AD1952" s="20"/>
    </row>
    <row r="1953" spans="3:30" s="1" customFormat="1">
      <c r="C1953" s="16"/>
      <c r="D1953" s="16"/>
      <c r="E1953" s="32"/>
      <c r="F1953" s="16"/>
      <c r="G1953" s="16"/>
      <c r="H1953" s="16"/>
      <c r="I1953" s="16"/>
      <c r="J1953" s="16"/>
      <c r="K1953" s="16"/>
      <c r="L1953" s="32"/>
      <c r="M1953" s="16"/>
      <c r="N1953" s="16"/>
      <c r="O1953" s="16"/>
      <c r="P1953" s="16"/>
      <c r="Y1953" s="20"/>
      <c r="Z1953" s="20"/>
      <c r="AA1953" s="20"/>
      <c r="AB1953" s="20"/>
      <c r="AC1953" s="20"/>
      <c r="AD1953" s="20"/>
    </row>
    <row r="1954" spans="3:30" s="1" customFormat="1">
      <c r="C1954" s="16"/>
      <c r="D1954" s="16"/>
      <c r="E1954" s="32"/>
      <c r="F1954" s="16"/>
      <c r="G1954" s="16"/>
      <c r="H1954" s="16"/>
      <c r="I1954" s="16"/>
      <c r="J1954" s="16"/>
      <c r="K1954" s="16"/>
      <c r="L1954" s="32"/>
      <c r="M1954" s="16"/>
      <c r="N1954" s="16"/>
      <c r="O1954" s="16"/>
      <c r="P1954" s="16"/>
      <c r="Y1954" s="20"/>
      <c r="Z1954" s="20"/>
      <c r="AA1954" s="20"/>
      <c r="AB1954" s="20"/>
      <c r="AC1954" s="20"/>
      <c r="AD1954" s="20"/>
    </row>
    <row r="1955" spans="3:30" s="1" customFormat="1">
      <c r="C1955" s="16"/>
      <c r="D1955" s="16"/>
      <c r="E1955" s="32"/>
      <c r="F1955" s="16"/>
      <c r="G1955" s="16"/>
      <c r="H1955" s="16"/>
      <c r="I1955" s="16"/>
      <c r="J1955" s="16"/>
      <c r="K1955" s="16"/>
      <c r="L1955" s="32"/>
      <c r="M1955" s="16"/>
      <c r="N1955" s="16"/>
      <c r="O1955" s="16"/>
      <c r="P1955" s="16"/>
      <c r="Y1955" s="20"/>
      <c r="Z1955" s="20"/>
      <c r="AA1955" s="20"/>
      <c r="AB1955" s="20"/>
      <c r="AC1955" s="20"/>
      <c r="AD1955" s="20"/>
    </row>
    <row r="1956" spans="3:30" s="1" customFormat="1">
      <c r="C1956" s="16"/>
      <c r="D1956" s="16"/>
      <c r="E1956" s="32"/>
      <c r="F1956" s="16"/>
      <c r="G1956" s="16"/>
      <c r="H1956" s="16"/>
      <c r="I1956" s="16"/>
      <c r="J1956" s="16"/>
      <c r="K1956" s="16"/>
      <c r="L1956" s="32"/>
      <c r="M1956" s="16"/>
      <c r="N1956" s="16"/>
      <c r="O1956" s="16"/>
      <c r="P1956" s="16"/>
      <c r="Y1956" s="20"/>
      <c r="Z1956" s="20"/>
      <c r="AA1956" s="20"/>
      <c r="AB1956" s="20"/>
      <c r="AC1956" s="20"/>
      <c r="AD1956" s="20"/>
    </row>
    <row r="1957" spans="3:30" s="1" customFormat="1">
      <c r="C1957" s="16"/>
      <c r="D1957" s="16"/>
      <c r="E1957" s="32"/>
      <c r="F1957" s="16"/>
      <c r="G1957" s="16"/>
      <c r="H1957" s="16"/>
      <c r="I1957" s="16"/>
      <c r="J1957" s="16"/>
      <c r="K1957" s="16"/>
      <c r="L1957" s="32"/>
      <c r="M1957" s="16"/>
      <c r="N1957" s="16"/>
      <c r="O1957" s="16"/>
      <c r="P1957" s="16"/>
      <c r="Y1957" s="20"/>
      <c r="Z1957" s="20"/>
      <c r="AA1957" s="20"/>
      <c r="AB1957" s="20"/>
      <c r="AC1957" s="20"/>
      <c r="AD1957" s="20"/>
    </row>
    <row r="1958" spans="3:30" s="1" customFormat="1">
      <c r="C1958" s="16"/>
      <c r="D1958" s="16"/>
      <c r="E1958" s="32"/>
      <c r="F1958" s="16"/>
      <c r="G1958" s="16"/>
      <c r="H1958" s="16"/>
      <c r="I1958" s="16"/>
      <c r="J1958" s="16"/>
      <c r="K1958" s="16"/>
      <c r="L1958" s="32"/>
      <c r="M1958" s="16"/>
      <c r="N1958" s="16"/>
      <c r="O1958" s="16"/>
      <c r="P1958" s="16"/>
      <c r="Y1958" s="20"/>
      <c r="Z1958" s="20"/>
      <c r="AA1958" s="20"/>
      <c r="AB1958" s="20"/>
      <c r="AC1958" s="20"/>
      <c r="AD1958" s="20"/>
    </row>
    <row r="1959" spans="3:30" s="1" customFormat="1">
      <c r="C1959" s="16"/>
      <c r="D1959" s="16"/>
      <c r="E1959" s="32"/>
      <c r="F1959" s="16"/>
      <c r="G1959" s="16"/>
      <c r="H1959" s="16"/>
      <c r="I1959" s="16"/>
      <c r="J1959" s="16"/>
      <c r="K1959" s="16"/>
      <c r="L1959" s="32"/>
      <c r="M1959" s="16"/>
      <c r="N1959" s="16"/>
      <c r="O1959" s="16"/>
      <c r="P1959" s="16"/>
      <c r="Y1959" s="20"/>
      <c r="Z1959" s="20"/>
      <c r="AA1959" s="20"/>
      <c r="AB1959" s="20"/>
      <c r="AC1959" s="20"/>
      <c r="AD1959" s="20"/>
    </row>
    <row r="1960" spans="3:30" s="1" customFormat="1">
      <c r="C1960" s="16"/>
      <c r="D1960" s="16"/>
      <c r="E1960" s="32"/>
      <c r="F1960" s="16"/>
      <c r="G1960" s="16"/>
      <c r="H1960" s="16"/>
      <c r="I1960" s="16"/>
      <c r="J1960" s="16"/>
      <c r="K1960" s="16"/>
      <c r="L1960" s="32"/>
      <c r="M1960" s="16"/>
      <c r="N1960" s="16"/>
      <c r="O1960" s="16"/>
      <c r="P1960" s="16"/>
      <c r="Y1960" s="20"/>
      <c r="Z1960" s="20"/>
      <c r="AA1960" s="20"/>
      <c r="AB1960" s="20"/>
      <c r="AC1960" s="20"/>
      <c r="AD1960" s="20"/>
    </row>
    <row r="1961" spans="3:30" s="1" customFormat="1">
      <c r="C1961" s="16"/>
      <c r="D1961" s="16"/>
      <c r="E1961" s="32"/>
      <c r="F1961" s="16"/>
      <c r="G1961" s="16"/>
      <c r="H1961" s="16"/>
      <c r="I1961" s="16"/>
      <c r="J1961" s="16"/>
      <c r="K1961" s="16"/>
      <c r="L1961" s="32"/>
      <c r="M1961" s="16"/>
      <c r="N1961" s="16"/>
      <c r="O1961" s="16"/>
      <c r="P1961" s="16"/>
      <c r="Y1961" s="20"/>
      <c r="Z1961" s="20"/>
      <c r="AA1961" s="20"/>
      <c r="AB1961" s="20"/>
      <c r="AC1961" s="20"/>
      <c r="AD1961" s="20"/>
    </row>
    <row r="1962" spans="3:30" s="1" customFormat="1">
      <c r="C1962" s="16"/>
      <c r="D1962" s="16"/>
      <c r="E1962" s="32"/>
      <c r="F1962" s="16"/>
      <c r="G1962" s="16"/>
      <c r="H1962" s="16"/>
      <c r="I1962" s="16"/>
      <c r="J1962" s="16"/>
      <c r="K1962" s="16"/>
      <c r="L1962" s="32"/>
      <c r="M1962" s="16"/>
      <c r="N1962" s="16"/>
      <c r="O1962" s="16"/>
      <c r="P1962" s="16"/>
      <c r="Y1962" s="20"/>
      <c r="Z1962" s="20"/>
      <c r="AA1962" s="20"/>
      <c r="AB1962" s="20"/>
      <c r="AC1962" s="20"/>
      <c r="AD1962" s="20"/>
    </row>
    <row r="1963" spans="3:30" s="1" customFormat="1">
      <c r="C1963" s="16"/>
      <c r="D1963" s="16"/>
      <c r="E1963" s="32"/>
      <c r="F1963" s="16"/>
      <c r="G1963" s="16"/>
      <c r="H1963" s="16"/>
      <c r="I1963" s="16"/>
      <c r="J1963" s="16"/>
      <c r="K1963" s="16"/>
      <c r="L1963" s="32"/>
      <c r="M1963" s="16"/>
      <c r="N1963" s="16"/>
      <c r="O1963" s="16"/>
      <c r="P1963" s="16"/>
      <c r="Y1963" s="20"/>
      <c r="Z1963" s="20"/>
      <c r="AA1963" s="20"/>
      <c r="AB1963" s="20"/>
      <c r="AC1963" s="20"/>
      <c r="AD1963" s="20"/>
    </row>
    <row r="1964" spans="3:30" s="1" customFormat="1">
      <c r="C1964" s="16"/>
      <c r="D1964" s="16"/>
      <c r="E1964" s="32"/>
      <c r="F1964" s="16"/>
      <c r="G1964" s="16"/>
      <c r="H1964" s="16"/>
      <c r="I1964" s="16"/>
      <c r="J1964" s="16"/>
      <c r="K1964" s="16"/>
      <c r="L1964" s="32"/>
      <c r="M1964" s="16"/>
      <c r="N1964" s="16"/>
      <c r="O1964" s="16"/>
      <c r="P1964" s="16"/>
      <c r="Y1964" s="20"/>
      <c r="Z1964" s="20"/>
      <c r="AA1964" s="20"/>
      <c r="AB1964" s="20"/>
      <c r="AC1964" s="20"/>
      <c r="AD1964" s="20"/>
    </row>
    <row r="1965" spans="3:30" s="1" customFormat="1">
      <c r="C1965" s="16"/>
      <c r="D1965" s="16"/>
      <c r="E1965" s="32"/>
      <c r="F1965" s="16"/>
      <c r="G1965" s="16"/>
      <c r="H1965" s="16"/>
      <c r="I1965" s="16"/>
      <c r="J1965" s="16"/>
      <c r="K1965" s="16"/>
      <c r="L1965" s="32"/>
      <c r="M1965" s="16"/>
      <c r="N1965" s="16"/>
      <c r="O1965" s="16"/>
      <c r="P1965" s="16"/>
      <c r="Y1965" s="20"/>
      <c r="Z1965" s="20"/>
      <c r="AA1965" s="20"/>
      <c r="AB1965" s="20"/>
      <c r="AC1965" s="20"/>
      <c r="AD1965" s="20"/>
    </row>
    <row r="1966" spans="3:30" s="1" customFormat="1">
      <c r="C1966" s="16"/>
      <c r="D1966" s="16"/>
      <c r="E1966" s="32"/>
      <c r="F1966" s="16"/>
      <c r="G1966" s="16"/>
      <c r="H1966" s="16"/>
      <c r="I1966" s="16"/>
      <c r="J1966" s="16"/>
      <c r="K1966" s="16"/>
      <c r="L1966" s="32"/>
      <c r="M1966" s="16"/>
      <c r="N1966" s="16"/>
      <c r="O1966" s="16"/>
      <c r="P1966" s="16"/>
      <c r="Y1966" s="20"/>
      <c r="Z1966" s="20"/>
      <c r="AA1966" s="20"/>
      <c r="AB1966" s="20"/>
      <c r="AC1966" s="20"/>
      <c r="AD1966" s="20"/>
    </row>
    <row r="1967" spans="3:30" s="1" customFormat="1">
      <c r="C1967" s="16"/>
      <c r="D1967" s="16"/>
      <c r="E1967" s="32"/>
      <c r="F1967" s="16"/>
      <c r="G1967" s="16"/>
      <c r="H1967" s="16"/>
      <c r="I1967" s="16"/>
      <c r="J1967" s="16"/>
      <c r="K1967" s="16"/>
      <c r="L1967" s="32"/>
      <c r="M1967" s="16"/>
      <c r="N1967" s="16"/>
      <c r="O1967" s="16"/>
      <c r="P1967" s="16"/>
      <c r="Y1967" s="20"/>
      <c r="Z1967" s="20"/>
      <c r="AA1967" s="20"/>
      <c r="AB1967" s="20"/>
      <c r="AC1967" s="20"/>
      <c r="AD1967" s="20"/>
    </row>
    <row r="1968" spans="3:30" s="1" customFormat="1">
      <c r="C1968" s="16"/>
      <c r="D1968" s="16"/>
      <c r="E1968" s="32"/>
      <c r="F1968" s="16"/>
      <c r="G1968" s="16"/>
      <c r="H1968" s="16"/>
      <c r="I1968" s="16"/>
      <c r="J1968" s="16"/>
      <c r="K1968" s="16"/>
      <c r="L1968" s="32"/>
      <c r="M1968" s="16"/>
      <c r="N1968" s="16"/>
      <c r="O1968" s="16"/>
      <c r="P1968" s="16"/>
      <c r="Y1968" s="20"/>
      <c r="Z1968" s="20"/>
      <c r="AA1968" s="20"/>
      <c r="AB1968" s="20"/>
      <c r="AC1968" s="20"/>
      <c r="AD1968" s="20"/>
    </row>
    <row r="1969" spans="3:30" s="1" customFormat="1">
      <c r="C1969" s="16"/>
      <c r="D1969" s="16"/>
      <c r="E1969" s="32"/>
      <c r="F1969" s="16"/>
      <c r="G1969" s="16"/>
      <c r="H1969" s="16"/>
      <c r="I1969" s="16"/>
      <c r="J1969" s="16"/>
      <c r="K1969" s="16"/>
      <c r="L1969" s="32"/>
      <c r="M1969" s="16"/>
      <c r="N1969" s="16"/>
      <c r="O1969" s="16"/>
      <c r="P1969" s="16"/>
      <c r="Y1969" s="20"/>
      <c r="Z1969" s="20"/>
      <c r="AA1969" s="20"/>
      <c r="AB1969" s="20"/>
      <c r="AC1969" s="20"/>
      <c r="AD1969" s="20"/>
    </row>
    <row r="1970" spans="3:30" s="1" customFormat="1">
      <c r="C1970" s="16"/>
      <c r="D1970" s="16"/>
      <c r="E1970" s="32"/>
      <c r="F1970" s="16"/>
      <c r="G1970" s="16"/>
      <c r="H1970" s="16"/>
      <c r="I1970" s="16"/>
      <c r="J1970" s="16"/>
      <c r="K1970" s="16"/>
      <c r="L1970" s="32"/>
      <c r="M1970" s="16"/>
      <c r="N1970" s="16"/>
      <c r="O1970" s="16"/>
      <c r="P1970" s="16"/>
      <c r="Y1970" s="20"/>
      <c r="Z1970" s="20"/>
      <c r="AA1970" s="20"/>
      <c r="AB1970" s="20"/>
      <c r="AC1970" s="20"/>
      <c r="AD1970" s="20"/>
    </row>
    <row r="1971" spans="3:30" s="1" customFormat="1">
      <c r="C1971" s="16"/>
      <c r="D1971" s="16"/>
      <c r="E1971" s="32"/>
      <c r="F1971" s="16"/>
      <c r="G1971" s="16"/>
      <c r="H1971" s="16"/>
      <c r="I1971" s="16"/>
      <c r="J1971" s="16"/>
      <c r="K1971" s="16"/>
      <c r="L1971" s="32"/>
      <c r="M1971" s="16"/>
      <c r="N1971" s="16"/>
      <c r="O1971" s="16"/>
      <c r="P1971" s="16"/>
      <c r="Y1971" s="20"/>
      <c r="Z1971" s="20"/>
      <c r="AA1971" s="20"/>
      <c r="AB1971" s="20"/>
      <c r="AC1971" s="20"/>
      <c r="AD1971" s="20"/>
    </row>
    <row r="1972" spans="3:30" s="1" customFormat="1">
      <c r="C1972" s="16"/>
      <c r="D1972" s="16"/>
      <c r="E1972" s="32"/>
      <c r="F1972" s="16"/>
      <c r="G1972" s="16"/>
      <c r="H1972" s="16"/>
      <c r="I1972" s="16"/>
      <c r="J1972" s="16"/>
      <c r="K1972" s="16"/>
      <c r="L1972" s="32"/>
      <c r="M1972" s="16"/>
      <c r="N1972" s="16"/>
      <c r="O1972" s="16"/>
      <c r="P1972" s="16"/>
      <c r="Y1972" s="20"/>
      <c r="Z1972" s="20"/>
      <c r="AA1972" s="20"/>
      <c r="AB1972" s="20"/>
      <c r="AC1972" s="20"/>
      <c r="AD1972" s="20"/>
    </row>
    <row r="1973" spans="3:30" s="1" customFormat="1">
      <c r="C1973" s="16"/>
      <c r="D1973" s="16"/>
      <c r="E1973" s="32"/>
      <c r="F1973" s="16"/>
      <c r="G1973" s="16"/>
      <c r="H1973" s="16"/>
      <c r="I1973" s="16"/>
      <c r="J1973" s="16"/>
      <c r="K1973" s="16"/>
      <c r="L1973" s="32"/>
      <c r="M1973" s="16"/>
      <c r="N1973" s="16"/>
      <c r="O1973" s="16"/>
      <c r="P1973" s="16"/>
      <c r="Y1973" s="20"/>
      <c r="Z1973" s="20"/>
      <c r="AA1973" s="20"/>
      <c r="AB1973" s="20"/>
      <c r="AC1973" s="20"/>
      <c r="AD1973" s="20"/>
    </row>
    <row r="1974" spans="3:30" s="1" customFormat="1">
      <c r="C1974" s="16"/>
      <c r="D1974" s="16"/>
      <c r="E1974" s="32"/>
      <c r="F1974" s="16"/>
      <c r="G1974" s="16"/>
      <c r="H1974" s="16"/>
      <c r="I1974" s="16"/>
      <c r="J1974" s="16"/>
      <c r="K1974" s="16"/>
      <c r="L1974" s="32"/>
      <c r="M1974" s="16"/>
      <c r="N1974" s="16"/>
      <c r="O1974" s="16"/>
      <c r="P1974" s="16"/>
      <c r="Y1974" s="20"/>
      <c r="Z1974" s="20"/>
      <c r="AA1974" s="20"/>
      <c r="AB1974" s="20"/>
      <c r="AC1974" s="20"/>
      <c r="AD1974" s="20"/>
    </row>
    <row r="1975" spans="3:30" s="1" customFormat="1">
      <c r="C1975" s="16"/>
      <c r="D1975" s="16"/>
      <c r="E1975" s="32"/>
      <c r="F1975" s="16"/>
      <c r="G1975" s="16"/>
      <c r="H1975" s="16"/>
      <c r="I1975" s="16"/>
      <c r="J1975" s="16"/>
      <c r="K1975" s="16"/>
      <c r="L1975" s="32"/>
      <c r="M1975" s="16"/>
      <c r="N1975" s="16"/>
      <c r="O1975" s="16"/>
      <c r="P1975" s="16"/>
      <c r="Y1975" s="20"/>
      <c r="Z1975" s="20"/>
      <c r="AA1975" s="20"/>
      <c r="AB1975" s="20"/>
      <c r="AC1975" s="20"/>
      <c r="AD1975" s="20"/>
    </row>
    <row r="1976" spans="3:30" s="1" customFormat="1">
      <c r="C1976" s="16"/>
      <c r="D1976" s="16"/>
      <c r="E1976" s="32"/>
      <c r="F1976" s="16"/>
      <c r="G1976" s="16"/>
      <c r="H1976" s="16"/>
      <c r="I1976" s="16"/>
      <c r="J1976" s="16"/>
      <c r="K1976" s="16"/>
      <c r="L1976" s="32"/>
      <c r="M1976" s="16"/>
      <c r="N1976" s="16"/>
      <c r="O1976" s="16"/>
      <c r="P1976" s="16"/>
      <c r="Y1976" s="20"/>
      <c r="Z1976" s="20"/>
      <c r="AA1976" s="20"/>
      <c r="AB1976" s="20"/>
      <c r="AC1976" s="20"/>
      <c r="AD1976" s="20"/>
    </row>
    <row r="1977" spans="3:30" s="1" customFormat="1">
      <c r="C1977" s="16"/>
      <c r="D1977" s="16"/>
      <c r="E1977" s="32"/>
      <c r="F1977" s="16"/>
      <c r="G1977" s="16"/>
      <c r="H1977" s="16"/>
      <c r="I1977" s="16"/>
      <c r="J1977" s="16"/>
      <c r="K1977" s="16"/>
      <c r="L1977" s="32"/>
      <c r="M1977" s="16"/>
      <c r="N1977" s="16"/>
      <c r="O1977" s="16"/>
      <c r="P1977" s="16"/>
      <c r="Y1977" s="20"/>
      <c r="Z1977" s="20"/>
      <c r="AA1977" s="20"/>
      <c r="AB1977" s="20"/>
      <c r="AC1977" s="20"/>
      <c r="AD1977" s="20"/>
    </row>
    <row r="1978" spans="3:30" s="1" customFormat="1">
      <c r="C1978" s="16"/>
      <c r="D1978" s="16"/>
      <c r="E1978" s="32"/>
      <c r="F1978" s="16"/>
      <c r="G1978" s="16"/>
      <c r="H1978" s="16"/>
      <c r="I1978" s="16"/>
      <c r="J1978" s="16"/>
      <c r="K1978" s="16"/>
      <c r="L1978" s="32"/>
      <c r="M1978" s="16"/>
      <c r="N1978" s="16"/>
      <c r="O1978" s="16"/>
      <c r="P1978" s="16"/>
      <c r="Y1978" s="20"/>
      <c r="Z1978" s="20"/>
      <c r="AA1978" s="20"/>
      <c r="AB1978" s="20"/>
      <c r="AC1978" s="20"/>
      <c r="AD1978" s="20"/>
    </row>
    <row r="1979" spans="3:30" s="1" customFormat="1">
      <c r="C1979" s="16"/>
      <c r="D1979" s="16"/>
      <c r="E1979" s="32"/>
      <c r="F1979" s="16"/>
      <c r="G1979" s="16"/>
      <c r="H1979" s="16"/>
      <c r="I1979" s="16"/>
      <c r="J1979" s="16"/>
      <c r="K1979" s="16"/>
      <c r="L1979" s="32"/>
      <c r="M1979" s="16"/>
      <c r="N1979" s="16"/>
      <c r="O1979" s="16"/>
      <c r="P1979" s="16"/>
      <c r="Y1979" s="20"/>
      <c r="Z1979" s="20"/>
      <c r="AA1979" s="20"/>
      <c r="AB1979" s="20"/>
      <c r="AC1979" s="20"/>
      <c r="AD1979" s="20"/>
    </row>
    <row r="1980" spans="3:30" s="1" customFormat="1">
      <c r="C1980" s="16"/>
      <c r="D1980" s="16"/>
      <c r="E1980" s="32"/>
      <c r="F1980" s="16"/>
      <c r="G1980" s="16"/>
      <c r="H1980" s="16"/>
      <c r="I1980" s="16"/>
      <c r="J1980" s="16"/>
      <c r="K1980" s="16"/>
      <c r="L1980" s="32"/>
      <c r="M1980" s="16"/>
      <c r="N1980" s="16"/>
      <c r="O1980" s="16"/>
      <c r="P1980" s="16"/>
      <c r="Y1980" s="20"/>
      <c r="Z1980" s="20"/>
      <c r="AA1980" s="20"/>
      <c r="AB1980" s="20"/>
      <c r="AC1980" s="20"/>
      <c r="AD1980" s="20"/>
    </row>
    <row r="1981" spans="3:30" s="1" customFormat="1">
      <c r="C1981" s="16"/>
      <c r="D1981" s="16"/>
      <c r="E1981" s="32"/>
      <c r="F1981" s="16"/>
      <c r="G1981" s="16"/>
      <c r="H1981" s="16"/>
      <c r="I1981" s="16"/>
      <c r="J1981" s="16"/>
      <c r="K1981" s="16"/>
      <c r="L1981" s="32"/>
      <c r="M1981" s="16"/>
      <c r="N1981" s="16"/>
      <c r="O1981" s="16"/>
      <c r="P1981" s="16"/>
      <c r="Y1981" s="20"/>
      <c r="Z1981" s="20"/>
      <c r="AA1981" s="20"/>
      <c r="AB1981" s="20"/>
      <c r="AC1981" s="20"/>
      <c r="AD1981" s="20"/>
    </row>
    <row r="1982" spans="3:30" s="1" customFormat="1">
      <c r="C1982" s="16"/>
      <c r="D1982" s="16"/>
      <c r="E1982" s="32"/>
      <c r="F1982" s="16"/>
      <c r="G1982" s="16"/>
      <c r="H1982" s="16"/>
      <c r="I1982" s="16"/>
      <c r="J1982" s="16"/>
      <c r="K1982" s="16"/>
      <c r="L1982" s="32"/>
      <c r="M1982" s="16"/>
      <c r="N1982" s="16"/>
      <c r="O1982" s="16"/>
      <c r="P1982" s="16"/>
      <c r="Y1982" s="20"/>
      <c r="Z1982" s="20"/>
      <c r="AA1982" s="20"/>
      <c r="AB1982" s="20"/>
      <c r="AC1982" s="20"/>
      <c r="AD1982" s="20"/>
    </row>
    <row r="1983" spans="3:30" s="1" customFormat="1">
      <c r="C1983" s="16"/>
      <c r="D1983" s="16"/>
      <c r="E1983" s="32"/>
      <c r="F1983" s="16"/>
      <c r="G1983" s="16"/>
      <c r="H1983" s="16"/>
      <c r="I1983" s="16"/>
      <c r="J1983" s="16"/>
      <c r="K1983" s="16"/>
      <c r="L1983" s="32"/>
      <c r="M1983" s="16"/>
      <c r="N1983" s="16"/>
      <c r="O1983" s="16"/>
      <c r="P1983" s="16"/>
      <c r="Y1983" s="20"/>
      <c r="Z1983" s="20"/>
      <c r="AA1983" s="20"/>
      <c r="AB1983" s="20"/>
      <c r="AC1983" s="20"/>
      <c r="AD1983" s="20"/>
    </row>
    <row r="1984" spans="3:30" s="1" customFormat="1">
      <c r="C1984" s="16"/>
      <c r="D1984" s="16"/>
      <c r="E1984" s="32"/>
      <c r="F1984" s="16"/>
      <c r="G1984" s="16"/>
      <c r="H1984" s="16"/>
      <c r="I1984" s="16"/>
      <c r="J1984" s="16"/>
      <c r="K1984" s="16"/>
      <c r="L1984" s="32"/>
      <c r="M1984" s="16"/>
      <c r="N1984" s="16"/>
      <c r="O1984" s="16"/>
      <c r="P1984" s="16"/>
      <c r="Y1984" s="20"/>
      <c r="Z1984" s="20"/>
      <c r="AA1984" s="20"/>
      <c r="AB1984" s="20"/>
      <c r="AC1984" s="20"/>
      <c r="AD1984" s="20"/>
    </row>
    <row r="1985" spans="3:30" s="1" customFormat="1">
      <c r="C1985" s="16"/>
      <c r="D1985" s="16"/>
      <c r="E1985" s="32"/>
      <c r="F1985" s="16"/>
      <c r="G1985" s="16"/>
      <c r="H1985" s="16"/>
      <c r="I1985" s="16"/>
      <c r="J1985" s="16"/>
      <c r="K1985" s="16"/>
      <c r="L1985" s="32"/>
      <c r="M1985" s="16"/>
      <c r="N1985" s="16"/>
      <c r="O1985" s="16"/>
      <c r="P1985" s="16"/>
      <c r="Y1985" s="20"/>
      <c r="Z1985" s="20"/>
      <c r="AA1985" s="20"/>
      <c r="AB1985" s="20"/>
      <c r="AC1985" s="20"/>
      <c r="AD1985" s="20"/>
    </row>
    <row r="1986" spans="3:30" s="1" customFormat="1">
      <c r="C1986" s="16"/>
      <c r="D1986" s="16"/>
      <c r="E1986" s="32"/>
      <c r="F1986" s="16"/>
      <c r="G1986" s="16"/>
      <c r="H1986" s="16"/>
      <c r="I1986" s="16"/>
      <c r="J1986" s="16"/>
      <c r="K1986" s="16"/>
      <c r="L1986" s="32"/>
      <c r="M1986" s="16"/>
      <c r="N1986" s="16"/>
      <c r="O1986" s="16"/>
      <c r="P1986" s="16"/>
      <c r="Y1986" s="20"/>
      <c r="Z1986" s="20"/>
      <c r="AA1986" s="20"/>
      <c r="AB1986" s="20"/>
      <c r="AC1986" s="20"/>
      <c r="AD1986" s="20"/>
    </row>
    <row r="1987" spans="3:30" s="1" customFormat="1">
      <c r="C1987" s="16"/>
      <c r="D1987" s="16"/>
      <c r="E1987" s="32"/>
      <c r="F1987" s="16"/>
      <c r="G1987" s="16"/>
      <c r="H1987" s="16"/>
      <c r="I1987" s="16"/>
      <c r="J1987" s="16"/>
      <c r="K1987" s="16"/>
      <c r="L1987" s="32"/>
      <c r="M1987" s="16"/>
      <c r="N1987" s="16"/>
      <c r="O1987" s="16"/>
      <c r="P1987" s="16"/>
      <c r="Y1987" s="20"/>
      <c r="Z1987" s="20"/>
      <c r="AA1987" s="20"/>
      <c r="AB1987" s="20"/>
      <c r="AC1987" s="20"/>
      <c r="AD1987" s="20"/>
    </row>
    <row r="1988" spans="3:30" s="1" customFormat="1">
      <c r="C1988" s="16"/>
      <c r="D1988" s="16"/>
      <c r="E1988" s="32"/>
      <c r="F1988" s="16"/>
      <c r="G1988" s="16"/>
      <c r="H1988" s="16"/>
      <c r="I1988" s="16"/>
      <c r="J1988" s="16"/>
      <c r="K1988" s="16"/>
      <c r="L1988" s="32"/>
      <c r="M1988" s="16"/>
      <c r="N1988" s="16"/>
      <c r="O1988" s="16"/>
      <c r="P1988" s="16"/>
      <c r="Y1988" s="20"/>
      <c r="Z1988" s="20"/>
      <c r="AA1988" s="20"/>
      <c r="AB1988" s="20"/>
      <c r="AC1988" s="20"/>
      <c r="AD1988" s="20"/>
    </row>
    <row r="1989" spans="3:30" s="1" customFormat="1">
      <c r="C1989" s="16"/>
      <c r="D1989" s="16"/>
      <c r="E1989" s="32"/>
      <c r="F1989" s="16"/>
      <c r="G1989" s="16"/>
      <c r="H1989" s="16"/>
      <c r="I1989" s="16"/>
      <c r="J1989" s="16"/>
      <c r="K1989" s="16"/>
      <c r="L1989" s="32"/>
      <c r="M1989" s="16"/>
      <c r="N1989" s="16"/>
      <c r="O1989" s="16"/>
      <c r="P1989" s="16"/>
      <c r="Y1989" s="20"/>
      <c r="Z1989" s="20"/>
      <c r="AA1989" s="20"/>
      <c r="AB1989" s="20"/>
      <c r="AC1989" s="20"/>
      <c r="AD1989" s="20"/>
    </row>
    <row r="1990" spans="3:30" s="1" customFormat="1">
      <c r="C1990" s="16"/>
      <c r="D1990" s="16"/>
      <c r="E1990" s="32"/>
      <c r="F1990" s="16"/>
      <c r="G1990" s="16"/>
      <c r="H1990" s="16"/>
      <c r="I1990" s="16"/>
      <c r="J1990" s="16"/>
      <c r="K1990" s="16"/>
      <c r="L1990" s="32"/>
      <c r="M1990" s="16"/>
      <c r="N1990" s="16"/>
      <c r="O1990" s="16"/>
      <c r="P1990" s="16"/>
      <c r="Y1990" s="20"/>
      <c r="Z1990" s="20"/>
      <c r="AA1990" s="20"/>
      <c r="AB1990" s="20"/>
      <c r="AC1990" s="20"/>
      <c r="AD1990" s="20"/>
    </row>
    <row r="1991" spans="3:30" s="1" customFormat="1">
      <c r="C1991" s="16"/>
      <c r="D1991" s="16"/>
      <c r="E1991" s="32"/>
      <c r="F1991" s="16"/>
      <c r="G1991" s="16"/>
      <c r="H1991" s="16"/>
      <c r="I1991" s="16"/>
      <c r="J1991" s="16"/>
      <c r="K1991" s="16"/>
      <c r="L1991" s="32"/>
      <c r="M1991" s="16"/>
      <c r="N1991" s="16"/>
      <c r="O1991" s="16"/>
      <c r="P1991" s="16"/>
      <c r="Y1991" s="20"/>
      <c r="Z1991" s="20"/>
      <c r="AA1991" s="20"/>
      <c r="AB1991" s="20"/>
      <c r="AC1991" s="20"/>
      <c r="AD1991" s="20"/>
    </row>
    <row r="1992" spans="3:30" s="1" customFormat="1">
      <c r="C1992" s="16"/>
      <c r="D1992" s="16"/>
      <c r="E1992" s="32"/>
      <c r="F1992" s="16"/>
      <c r="G1992" s="16"/>
      <c r="H1992" s="16"/>
      <c r="I1992" s="16"/>
      <c r="J1992" s="16"/>
      <c r="K1992" s="16"/>
      <c r="L1992" s="32"/>
      <c r="M1992" s="16"/>
      <c r="N1992" s="16"/>
      <c r="O1992" s="16"/>
      <c r="P1992" s="16"/>
      <c r="Y1992" s="20"/>
      <c r="Z1992" s="20"/>
      <c r="AA1992" s="20"/>
      <c r="AB1992" s="20"/>
      <c r="AC1992" s="20"/>
      <c r="AD1992" s="20"/>
    </row>
    <row r="1993" spans="3:30" s="1" customFormat="1">
      <c r="C1993" s="16"/>
      <c r="D1993" s="16"/>
      <c r="E1993" s="32"/>
      <c r="F1993" s="16"/>
      <c r="G1993" s="16"/>
      <c r="H1993" s="16"/>
      <c r="I1993" s="16"/>
      <c r="J1993" s="16"/>
      <c r="K1993" s="16"/>
      <c r="L1993" s="32"/>
      <c r="M1993" s="16"/>
      <c r="N1993" s="16"/>
      <c r="O1993" s="16"/>
      <c r="P1993" s="16"/>
      <c r="Y1993" s="20"/>
      <c r="Z1993" s="20"/>
      <c r="AA1993" s="20"/>
      <c r="AB1993" s="20"/>
      <c r="AC1993" s="20"/>
      <c r="AD1993" s="20"/>
    </row>
    <row r="1994" spans="3:30" s="1" customFormat="1">
      <c r="C1994" s="16"/>
      <c r="D1994" s="16"/>
      <c r="E1994" s="32"/>
      <c r="F1994" s="16"/>
      <c r="G1994" s="16"/>
      <c r="H1994" s="16"/>
      <c r="I1994" s="16"/>
      <c r="J1994" s="16"/>
      <c r="K1994" s="16"/>
      <c r="L1994" s="32"/>
      <c r="M1994" s="16"/>
      <c r="N1994" s="16"/>
      <c r="O1994" s="16"/>
      <c r="P1994" s="16"/>
      <c r="Y1994" s="20"/>
      <c r="Z1994" s="20"/>
      <c r="AA1994" s="20"/>
      <c r="AB1994" s="20"/>
      <c r="AC1994" s="20"/>
      <c r="AD1994" s="20"/>
    </row>
    <row r="1995" spans="3:30" s="1" customFormat="1">
      <c r="C1995" s="16"/>
      <c r="D1995" s="16"/>
      <c r="E1995" s="32"/>
      <c r="F1995" s="16"/>
      <c r="G1995" s="16"/>
      <c r="H1995" s="16"/>
      <c r="I1995" s="16"/>
      <c r="J1995" s="16"/>
      <c r="K1995" s="16"/>
      <c r="L1995" s="32"/>
      <c r="M1995" s="16"/>
      <c r="N1995" s="16"/>
      <c r="O1995" s="16"/>
      <c r="P1995" s="16"/>
      <c r="Y1995" s="20"/>
      <c r="Z1995" s="20"/>
      <c r="AA1995" s="20"/>
      <c r="AB1995" s="20"/>
      <c r="AC1995" s="20"/>
      <c r="AD1995" s="20"/>
    </row>
    <row r="1996" spans="3:30" s="1" customFormat="1">
      <c r="C1996" s="16"/>
      <c r="D1996" s="16"/>
      <c r="E1996" s="32"/>
      <c r="F1996" s="16"/>
      <c r="G1996" s="16"/>
      <c r="H1996" s="16"/>
      <c r="I1996" s="16"/>
      <c r="J1996" s="16"/>
      <c r="K1996" s="16"/>
      <c r="L1996" s="32"/>
      <c r="M1996" s="16"/>
      <c r="N1996" s="16"/>
      <c r="O1996" s="16"/>
      <c r="P1996" s="16"/>
      <c r="Y1996" s="20"/>
      <c r="Z1996" s="20"/>
      <c r="AA1996" s="20"/>
      <c r="AB1996" s="20"/>
      <c r="AC1996" s="20"/>
      <c r="AD1996" s="20"/>
    </row>
    <row r="1997" spans="3:30" s="1" customFormat="1">
      <c r="C1997" s="16"/>
      <c r="D1997" s="16"/>
      <c r="E1997" s="32"/>
      <c r="F1997" s="16"/>
      <c r="G1997" s="16"/>
      <c r="H1997" s="16"/>
      <c r="I1997" s="16"/>
      <c r="J1997" s="16"/>
      <c r="K1997" s="16"/>
      <c r="L1997" s="32"/>
      <c r="M1997" s="16"/>
      <c r="N1997" s="16"/>
      <c r="O1997" s="16"/>
      <c r="P1997" s="16"/>
      <c r="Y1997" s="20"/>
      <c r="Z1997" s="20"/>
      <c r="AA1997" s="20"/>
      <c r="AB1997" s="20"/>
      <c r="AC1997" s="20"/>
      <c r="AD1997" s="20"/>
    </row>
    <row r="1998" spans="3:30" s="1" customFormat="1">
      <c r="C1998" s="16"/>
      <c r="D1998" s="16"/>
      <c r="E1998" s="32"/>
      <c r="F1998" s="16"/>
      <c r="G1998" s="16"/>
      <c r="H1998" s="16"/>
      <c r="I1998" s="16"/>
      <c r="J1998" s="16"/>
      <c r="K1998" s="16"/>
      <c r="L1998" s="32"/>
      <c r="M1998" s="16"/>
      <c r="N1998" s="16"/>
      <c r="O1998" s="16"/>
      <c r="P1998" s="16"/>
      <c r="Y1998" s="20"/>
      <c r="Z1998" s="20"/>
      <c r="AA1998" s="20"/>
      <c r="AB1998" s="20"/>
      <c r="AC1998" s="20"/>
      <c r="AD1998" s="20"/>
    </row>
    <row r="1999" spans="3:30" s="1" customFormat="1">
      <c r="C1999" s="16"/>
      <c r="D1999" s="16"/>
      <c r="E1999" s="32"/>
      <c r="F1999" s="16"/>
      <c r="G1999" s="16"/>
      <c r="H1999" s="16"/>
      <c r="I1999" s="16"/>
      <c r="J1999" s="16"/>
      <c r="K1999" s="16"/>
      <c r="L1999" s="32"/>
      <c r="M1999" s="16"/>
      <c r="N1999" s="16"/>
      <c r="O1999" s="16"/>
      <c r="P1999" s="16"/>
      <c r="Y1999" s="20"/>
      <c r="Z1999" s="20"/>
      <c r="AA1999" s="20"/>
      <c r="AB1999" s="20"/>
      <c r="AC1999" s="20"/>
      <c r="AD1999" s="20"/>
    </row>
    <row r="2000" spans="3:30" s="1" customFormat="1">
      <c r="C2000" s="16"/>
      <c r="D2000" s="16"/>
      <c r="E2000" s="32"/>
      <c r="F2000" s="16"/>
      <c r="G2000" s="16"/>
      <c r="H2000" s="16"/>
      <c r="I2000" s="16"/>
      <c r="J2000" s="16"/>
      <c r="K2000" s="16"/>
      <c r="L2000" s="32"/>
      <c r="M2000" s="16"/>
      <c r="N2000" s="16"/>
      <c r="O2000" s="16"/>
      <c r="P2000" s="16"/>
      <c r="Y2000" s="20"/>
      <c r="Z2000" s="20"/>
      <c r="AA2000" s="20"/>
      <c r="AB2000" s="20"/>
      <c r="AC2000" s="20"/>
      <c r="AD2000" s="20"/>
    </row>
    <row r="2001" spans="3:30" s="1" customFormat="1">
      <c r="C2001" s="16"/>
      <c r="D2001" s="16"/>
      <c r="E2001" s="32"/>
      <c r="F2001" s="16"/>
      <c r="G2001" s="16"/>
      <c r="H2001" s="16"/>
      <c r="I2001" s="16"/>
      <c r="J2001" s="16"/>
      <c r="K2001" s="16"/>
      <c r="L2001" s="32"/>
      <c r="M2001" s="16"/>
      <c r="N2001" s="16"/>
      <c r="O2001" s="16"/>
      <c r="P2001" s="16"/>
      <c r="Y2001" s="20"/>
      <c r="Z2001" s="20"/>
      <c r="AA2001" s="20"/>
      <c r="AB2001" s="20"/>
      <c r="AC2001" s="20"/>
      <c r="AD2001" s="20"/>
    </row>
    <row r="2002" spans="3:30" s="1" customFormat="1">
      <c r="C2002" s="16"/>
      <c r="D2002" s="16"/>
      <c r="E2002" s="32"/>
      <c r="F2002" s="16"/>
      <c r="G2002" s="16"/>
      <c r="H2002" s="16"/>
      <c r="I2002" s="16"/>
      <c r="J2002" s="16"/>
      <c r="K2002" s="16"/>
      <c r="L2002" s="32"/>
      <c r="M2002" s="16"/>
      <c r="N2002" s="16"/>
      <c r="O2002" s="16"/>
      <c r="P2002" s="16"/>
      <c r="Y2002" s="20"/>
      <c r="Z2002" s="20"/>
      <c r="AA2002" s="20"/>
      <c r="AB2002" s="20"/>
      <c r="AC2002" s="20"/>
      <c r="AD2002" s="20"/>
    </row>
    <row r="2003" spans="3:30" s="1" customFormat="1">
      <c r="C2003" s="16"/>
      <c r="D2003" s="16"/>
      <c r="E2003" s="32"/>
      <c r="F2003" s="16"/>
      <c r="G2003" s="16"/>
      <c r="H2003" s="16"/>
      <c r="I2003" s="16"/>
      <c r="J2003" s="16"/>
      <c r="K2003" s="16"/>
      <c r="L2003" s="32"/>
      <c r="M2003" s="16"/>
      <c r="N2003" s="16"/>
      <c r="O2003" s="16"/>
      <c r="P2003" s="16"/>
      <c r="Y2003" s="20"/>
      <c r="Z2003" s="20"/>
      <c r="AA2003" s="20"/>
      <c r="AB2003" s="20"/>
      <c r="AC2003" s="20"/>
      <c r="AD2003" s="20"/>
    </row>
    <row r="2004" spans="3:30" s="1" customFormat="1">
      <c r="C2004" s="16"/>
      <c r="D2004" s="16"/>
      <c r="E2004" s="32"/>
      <c r="F2004" s="16"/>
      <c r="G2004" s="16"/>
      <c r="H2004" s="16"/>
      <c r="I2004" s="16"/>
      <c r="J2004" s="16"/>
      <c r="K2004" s="16"/>
      <c r="L2004" s="32"/>
      <c r="M2004" s="16"/>
      <c r="N2004" s="16"/>
      <c r="O2004" s="16"/>
      <c r="P2004" s="16"/>
      <c r="Y2004" s="20"/>
      <c r="Z2004" s="20"/>
      <c r="AA2004" s="20"/>
      <c r="AB2004" s="20"/>
      <c r="AC2004" s="20"/>
      <c r="AD2004" s="20"/>
    </row>
    <row r="2005" spans="3:30" s="1" customFormat="1">
      <c r="C2005" s="16"/>
      <c r="D2005" s="16"/>
      <c r="E2005" s="32"/>
      <c r="F2005" s="16"/>
      <c r="G2005" s="16"/>
      <c r="H2005" s="16"/>
      <c r="I2005" s="16"/>
      <c r="J2005" s="16"/>
      <c r="K2005" s="16"/>
      <c r="L2005" s="32"/>
      <c r="M2005" s="16"/>
      <c r="N2005" s="16"/>
      <c r="O2005" s="16"/>
      <c r="P2005" s="16"/>
      <c r="Y2005" s="20"/>
      <c r="Z2005" s="20"/>
      <c r="AA2005" s="20"/>
      <c r="AB2005" s="20"/>
      <c r="AC2005" s="20"/>
      <c r="AD2005" s="20"/>
    </row>
    <row r="2006" spans="3:30" s="1" customFormat="1">
      <c r="C2006" s="16"/>
      <c r="D2006" s="16"/>
      <c r="E2006" s="32"/>
      <c r="F2006" s="16"/>
      <c r="G2006" s="16"/>
      <c r="H2006" s="16"/>
      <c r="I2006" s="16"/>
      <c r="J2006" s="16"/>
      <c r="K2006" s="16"/>
      <c r="L2006" s="32"/>
      <c r="M2006" s="16"/>
      <c r="N2006" s="16"/>
      <c r="O2006" s="16"/>
      <c r="P2006" s="16"/>
      <c r="Y2006" s="20"/>
      <c r="Z2006" s="20"/>
      <c r="AA2006" s="20"/>
      <c r="AB2006" s="20"/>
      <c r="AC2006" s="20"/>
      <c r="AD2006" s="20"/>
    </row>
    <row r="2007" spans="3:30" s="1" customFormat="1">
      <c r="C2007" s="16"/>
      <c r="D2007" s="16"/>
      <c r="E2007" s="32"/>
      <c r="F2007" s="16"/>
      <c r="G2007" s="16"/>
      <c r="H2007" s="16"/>
      <c r="I2007" s="16"/>
      <c r="J2007" s="16"/>
      <c r="K2007" s="16"/>
      <c r="L2007" s="32"/>
      <c r="M2007" s="16"/>
      <c r="N2007" s="16"/>
      <c r="O2007" s="16"/>
      <c r="P2007" s="16"/>
      <c r="Y2007" s="20"/>
      <c r="Z2007" s="20"/>
      <c r="AA2007" s="20"/>
      <c r="AB2007" s="20"/>
      <c r="AC2007" s="20"/>
      <c r="AD2007" s="20"/>
    </row>
    <row r="2008" spans="3:30" s="1" customFormat="1">
      <c r="C2008" s="16"/>
      <c r="D2008" s="16"/>
      <c r="E2008" s="32"/>
      <c r="F2008" s="16"/>
      <c r="G2008" s="16"/>
      <c r="H2008" s="16"/>
      <c r="I2008" s="16"/>
      <c r="J2008" s="16"/>
      <c r="K2008" s="16"/>
      <c r="L2008" s="32"/>
      <c r="M2008" s="16"/>
      <c r="N2008" s="16"/>
      <c r="O2008" s="16"/>
      <c r="P2008" s="16"/>
      <c r="Y2008" s="20"/>
      <c r="Z2008" s="20"/>
      <c r="AA2008" s="20"/>
      <c r="AB2008" s="20"/>
      <c r="AC2008" s="20"/>
      <c r="AD2008" s="20"/>
    </row>
    <row r="2009" spans="3:30" s="1" customFormat="1">
      <c r="C2009" s="16"/>
      <c r="D2009" s="16"/>
      <c r="E2009" s="32"/>
      <c r="F2009" s="16"/>
      <c r="G2009" s="16"/>
      <c r="H2009" s="16"/>
      <c r="I2009" s="16"/>
      <c r="J2009" s="16"/>
      <c r="K2009" s="16"/>
      <c r="L2009" s="32"/>
      <c r="M2009" s="16"/>
      <c r="N2009" s="16"/>
      <c r="O2009" s="16"/>
      <c r="P2009" s="16"/>
      <c r="Y2009" s="20"/>
      <c r="Z2009" s="20"/>
      <c r="AA2009" s="20"/>
      <c r="AB2009" s="20"/>
      <c r="AC2009" s="20"/>
      <c r="AD2009" s="20"/>
    </row>
    <row r="2010" spans="3:30" s="1" customFormat="1">
      <c r="C2010" s="16"/>
      <c r="D2010" s="16"/>
      <c r="E2010" s="32"/>
      <c r="F2010" s="16"/>
      <c r="G2010" s="16"/>
      <c r="H2010" s="16"/>
      <c r="I2010" s="16"/>
      <c r="J2010" s="16"/>
      <c r="K2010" s="16"/>
      <c r="L2010" s="32"/>
      <c r="M2010" s="16"/>
      <c r="N2010" s="16"/>
      <c r="O2010" s="16"/>
      <c r="P2010" s="16"/>
      <c r="Y2010" s="20"/>
      <c r="Z2010" s="20"/>
      <c r="AA2010" s="20"/>
      <c r="AB2010" s="20"/>
      <c r="AC2010" s="20"/>
      <c r="AD2010" s="20"/>
    </row>
    <row r="2011" spans="3:30" s="1" customFormat="1">
      <c r="C2011" s="16"/>
      <c r="D2011" s="16"/>
      <c r="E2011" s="32"/>
      <c r="F2011" s="16"/>
      <c r="G2011" s="16"/>
      <c r="H2011" s="16"/>
      <c r="I2011" s="16"/>
      <c r="J2011" s="16"/>
      <c r="K2011" s="16"/>
      <c r="L2011" s="32"/>
      <c r="M2011" s="16"/>
      <c r="N2011" s="16"/>
      <c r="O2011" s="16"/>
      <c r="P2011" s="16"/>
      <c r="Y2011" s="20"/>
      <c r="Z2011" s="20"/>
      <c r="AA2011" s="20"/>
      <c r="AB2011" s="20"/>
      <c r="AC2011" s="20"/>
      <c r="AD2011" s="20"/>
    </row>
    <row r="2012" spans="3:30" s="1" customFormat="1">
      <c r="C2012" s="16"/>
      <c r="D2012" s="16"/>
      <c r="E2012" s="32"/>
      <c r="F2012" s="16"/>
      <c r="G2012" s="16"/>
      <c r="H2012" s="16"/>
      <c r="I2012" s="16"/>
      <c r="J2012" s="16"/>
      <c r="K2012" s="16"/>
      <c r="L2012" s="32"/>
      <c r="M2012" s="16"/>
      <c r="N2012" s="16"/>
      <c r="O2012" s="16"/>
      <c r="P2012" s="16"/>
      <c r="Y2012" s="20"/>
      <c r="Z2012" s="20"/>
      <c r="AA2012" s="20"/>
      <c r="AB2012" s="20"/>
      <c r="AC2012" s="20"/>
      <c r="AD2012" s="20"/>
    </row>
    <row r="2013" spans="3:30" s="1" customFormat="1">
      <c r="C2013" s="16"/>
      <c r="D2013" s="16"/>
      <c r="E2013" s="32"/>
      <c r="F2013" s="16"/>
      <c r="G2013" s="16"/>
      <c r="H2013" s="16"/>
      <c r="I2013" s="16"/>
      <c r="J2013" s="16"/>
      <c r="K2013" s="16"/>
      <c r="L2013" s="32"/>
      <c r="M2013" s="16"/>
      <c r="N2013" s="16"/>
      <c r="O2013" s="16"/>
      <c r="P2013" s="16"/>
      <c r="Y2013" s="20"/>
      <c r="Z2013" s="20"/>
      <c r="AA2013" s="20"/>
      <c r="AB2013" s="20"/>
      <c r="AC2013" s="20"/>
      <c r="AD2013" s="20"/>
    </row>
    <row r="2014" spans="3:30" s="1" customFormat="1">
      <c r="C2014" s="16"/>
      <c r="D2014" s="16"/>
      <c r="E2014" s="32"/>
      <c r="F2014" s="16"/>
      <c r="G2014" s="16"/>
      <c r="H2014" s="16"/>
      <c r="I2014" s="16"/>
      <c r="J2014" s="16"/>
      <c r="K2014" s="16"/>
      <c r="L2014" s="32"/>
      <c r="M2014" s="16"/>
      <c r="N2014" s="16"/>
      <c r="O2014" s="16"/>
      <c r="P2014" s="16"/>
      <c r="Y2014" s="20"/>
      <c r="Z2014" s="20"/>
      <c r="AA2014" s="20"/>
      <c r="AB2014" s="20"/>
      <c r="AC2014" s="20"/>
      <c r="AD2014" s="20"/>
    </row>
    <row r="2015" spans="3:30" s="1" customFormat="1">
      <c r="C2015" s="16"/>
      <c r="D2015" s="16"/>
      <c r="E2015" s="32"/>
      <c r="F2015" s="16"/>
      <c r="G2015" s="16"/>
      <c r="H2015" s="16"/>
      <c r="I2015" s="16"/>
      <c r="J2015" s="16"/>
      <c r="K2015" s="16"/>
      <c r="L2015" s="32"/>
      <c r="M2015" s="16"/>
      <c r="N2015" s="16"/>
      <c r="O2015" s="16"/>
      <c r="P2015" s="16"/>
      <c r="Y2015" s="20"/>
      <c r="Z2015" s="20"/>
      <c r="AA2015" s="20"/>
      <c r="AB2015" s="20"/>
      <c r="AC2015" s="20"/>
      <c r="AD2015" s="20"/>
    </row>
    <row r="2016" spans="3:30" s="1" customFormat="1">
      <c r="C2016" s="16"/>
      <c r="D2016" s="16"/>
      <c r="E2016" s="32"/>
      <c r="F2016" s="16"/>
      <c r="G2016" s="16"/>
      <c r="H2016" s="16"/>
      <c r="I2016" s="16"/>
      <c r="J2016" s="16"/>
      <c r="K2016" s="16"/>
      <c r="L2016" s="32"/>
      <c r="M2016" s="16"/>
      <c r="N2016" s="16"/>
      <c r="O2016" s="16"/>
      <c r="P2016" s="16"/>
      <c r="Y2016" s="20"/>
      <c r="Z2016" s="20"/>
      <c r="AA2016" s="20"/>
      <c r="AB2016" s="20"/>
      <c r="AC2016" s="20"/>
      <c r="AD2016" s="20"/>
    </row>
    <row r="2017" spans="3:30" s="1" customFormat="1">
      <c r="C2017" s="16"/>
      <c r="D2017" s="16"/>
      <c r="E2017" s="32"/>
      <c r="F2017" s="16"/>
      <c r="G2017" s="16"/>
      <c r="H2017" s="16"/>
      <c r="I2017" s="16"/>
      <c r="J2017" s="16"/>
      <c r="K2017" s="16"/>
      <c r="L2017" s="32"/>
      <c r="M2017" s="16"/>
      <c r="N2017" s="16"/>
      <c r="O2017" s="16"/>
      <c r="P2017" s="16"/>
      <c r="Y2017" s="20"/>
      <c r="Z2017" s="20"/>
      <c r="AA2017" s="20"/>
      <c r="AB2017" s="20"/>
      <c r="AC2017" s="20"/>
      <c r="AD2017" s="20"/>
    </row>
    <row r="2018" spans="3:30" s="1" customFormat="1">
      <c r="C2018" s="16"/>
      <c r="D2018" s="16"/>
      <c r="E2018" s="32"/>
      <c r="F2018" s="16"/>
      <c r="G2018" s="16"/>
      <c r="H2018" s="16"/>
      <c r="I2018" s="16"/>
      <c r="J2018" s="16"/>
      <c r="K2018" s="16"/>
      <c r="L2018" s="32"/>
      <c r="M2018" s="16"/>
      <c r="N2018" s="16"/>
      <c r="O2018" s="16"/>
      <c r="P2018" s="16"/>
      <c r="Y2018" s="20"/>
      <c r="Z2018" s="20"/>
      <c r="AA2018" s="20"/>
      <c r="AB2018" s="20"/>
      <c r="AC2018" s="20"/>
      <c r="AD2018" s="20"/>
    </row>
    <row r="2019" spans="3:30" s="1" customFormat="1">
      <c r="C2019" s="16"/>
      <c r="D2019" s="16"/>
      <c r="E2019" s="32"/>
      <c r="F2019" s="16"/>
      <c r="G2019" s="16"/>
      <c r="H2019" s="16"/>
      <c r="I2019" s="16"/>
      <c r="J2019" s="16"/>
      <c r="K2019" s="16"/>
      <c r="L2019" s="32"/>
      <c r="M2019" s="16"/>
      <c r="N2019" s="16"/>
      <c r="O2019" s="16"/>
      <c r="P2019" s="16"/>
      <c r="Y2019" s="20"/>
      <c r="Z2019" s="20"/>
      <c r="AA2019" s="20"/>
      <c r="AB2019" s="20"/>
      <c r="AC2019" s="20"/>
      <c r="AD2019" s="20"/>
    </row>
    <row r="2020" spans="3:30" s="1" customFormat="1">
      <c r="C2020" s="16"/>
      <c r="D2020" s="16"/>
      <c r="E2020" s="32"/>
      <c r="F2020" s="16"/>
      <c r="G2020" s="16"/>
      <c r="H2020" s="16"/>
      <c r="I2020" s="16"/>
      <c r="J2020" s="16"/>
      <c r="K2020" s="16"/>
      <c r="L2020" s="32"/>
      <c r="M2020" s="16"/>
      <c r="N2020" s="16"/>
      <c r="O2020" s="16"/>
      <c r="P2020" s="16"/>
      <c r="Y2020" s="20"/>
      <c r="Z2020" s="20"/>
      <c r="AA2020" s="20"/>
      <c r="AB2020" s="20"/>
      <c r="AC2020" s="20"/>
      <c r="AD2020" s="20"/>
    </row>
    <row r="2021" spans="3:30" s="1" customFormat="1">
      <c r="C2021" s="16"/>
      <c r="D2021" s="16"/>
      <c r="E2021" s="32"/>
      <c r="F2021" s="16"/>
      <c r="G2021" s="16"/>
      <c r="H2021" s="16"/>
      <c r="I2021" s="16"/>
      <c r="J2021" s="16"/>
      <c r="K2021" s="16"/>
      <c r="L2021" s="32"/>
      <c r="M2021" s="16"/>
      <c r="N2021" s="16"/>
      <c r="O2021" s="16"/>
      <c r="P2021" s="16"/>
      <c r="Y2021" s="20"/>
      <c r="Z2021" s="20"/>
      <c r="AA2021" s="20"/>
      <c r="AB2021" s="20"/>
      <c r="AC2021" s="20"/>
      <c r="AD2021" s="20"/>
    </row>
    <row r="2022" spans="3:30" s="1" customFormat="1">
      <c r="C2022" s="16"/>
      <c r="D2022" s="16"/>
      <c r="E2022" s="32"/>
      <c r="F2022" s="16"/>
      <c r="G2022" s="16"/>
      <c r="H2022" s="16"/>
      <c r="I2022" s="16"/>
      <c r="J2022" s="16"/>
      <c r="K2022" s="16"/>
      <c r="L2022" s="32"/>
      <c r="M2022" s="16"/>
      <c r="N2022" s="16"/>
      <c r="O2022" s="16"/>
      <c r="P2022" s="16"/>
      <c r="Y2022" s="20"/>
      <c r="Z2022" s="20"/>
      <c r="AA2022" s="20"/>
      <c r="AB2022" s="20"/>
      <c r="AC2022" s="20"/>
      <c r="AD2022" s="20"/>
    </row>
    <row r="2023" spans="3:30" s="1" customFormat="1">
      <c r="C2023" s="16"/>
      <c r="D2023" s="16"/>
      <c r="E2023" s="32"/>
      <c r="F2023" s="16"/>
      <c r="G2023" s="16"/>
      <c r="H2023" s="16"/>
      <c r="I2023" s="16"/>
      <c r="J2023" s="16"/>
      <c r="K2023" s="16"/>
      <c r="L2023" s="32"/>
      <c r="M2023" s="16"/>
      <c r="N2023" s="16"/>
      <c r="O2023" s="16"/>
      <c r="P2023" s="16"/>
      <c r="Y2023" s="20"/>
      <c r="Z2023" s="20"/>
      <c r="AA2023" s="20"/>
      <c r="AB2023" s="20"/>
      <c r="AC2023" s="20"/>
      <c r="AD2023" s="20"/>
    </row>
    <row r="2024" spans="3:30" s="1" customFormat="1">
      <c r="C2024" s="16"/>
      <c r="D2024" s="16"/>
      <c r="E2024" s="32"/>
      <c r="F2024" s="16"/>
      <c r="G2024" s="16"/>
      <c r="H2024" s="16"/>
      <c r="I2024" s="16"/>
      <c r="J2024" s="16"/>
      <c r="K2024" s="16"/>
      <c r="L2024" s="32"/>
      <c r="M2024" s="16"/>
      <c r="N2024" s="16"/>
      <c r="O2024" s="16"/>
      <c r="P2024" s="16"/>
      <c r="Y2024" s="20"/>
      <c r="Z2024" s="20"/>
      <c r="AA2024" s="20"/>
      <c r="AB2024" s="20"/>
      <c r="AC2024" s="20"/>
      <c r="AD2024" s="20"/>
    </row>
    <row r="2025" spans="3:30" s="1" customFormat="1">
      <c r="C2025" s="16"/>
      <c r="D2025" s="16"/>
      <c r="E2025" s="32"/>
      <c r="F2025" s="16"/>
      <c r="G2025" s="16"/>
      <c r="H2025" s="16"/>
      <c r="I2025" s="16"/>
      <c r="J2025" s="16"/>
      <c r="K2025" s="16"/>
      <c r="L2025" s="32"/>
      <c r="M2025" s="16"/>
      <c r="N2025" s="16"/>
      <c r="O2025" s="16"/>
      <c r="P2025" s="16"/>
      <c r="Y2025" s="20"/>
      <c r="Z2025" s="20"/>
      <c r="AA2025" s="20"/>
      <c r="AB2025" s="20"/>
      <c r="AC2025" s="20"/>
      <c r="AD2025" s="20"/>
    </row>
    <row r="2026" spans="3:30" s="1" customFormat="1">
      <c r="C2026" s="16"/>
      <c r="D2026" s="16"/>
      <c r="E2026" s="32"/>
      <c r="F2026" s="16"/>
      <c r="G2026" s="16"/>
      <c r="H2026" s="16"/>
      <c r="I2026" s="16"/>
      <c r="J2026" s="16"/>
      <c r="K2026" s="16"/>
      <c r="L2026" s="32"/>
      <c r="M2026" s="16"/>
      <c r="N2026" s="16"/>
      <c r="O2026" s="16"/>
      <c r="P2026" s="16"/>
      <c r="Y2026" s="20"/>
      <c r="Z2026" s="20"/>
      <c r="AA2026" s="20"/>
      <c r="AB2026" s="20"/>
      <c r="AC2026" s="20"/>
      <c r="AD2026" s="20"/>
    </row>
    <row r="2027" spans="3:30" s="1" customFormat="1">
      <c r="C2027" s="16"/>
      <c r="D2027" s="16"/>
      <c r="E2027" s="32"/>
      <c r="F2027" s="16"/>
      <c r="G2027" s="16"/>
      <c r="H2027" s="16"/>
      <c r="I2027" s="16"/>
      <c r="J2027" s="16"/>
      <c r="K2027" s="16"/>
      <c r="L2027" s="32"/>
      <c r="M2027" s="16"/>
      <c r="N2027" s="16"/>
      <c r="O2027" s="16"/>
      <c r="P2027" s="16"/>
      <c r="Y2027" s="20"/>
      <c r="Z2027" s="20"/>
      <c r="AA2027" s="20"/>
      <c r="AB2027" s="20"/>
      <c r="AC2027" s="20"/>
      <c r="AD2027" s="20"/>
    </row>
    <row r="2028" spans="3:30" s="1" customFormat="1">
      <c r="C2028" s="16"/>
      <c r="D2028" s="16"/>
      <c r="E2028" s="32"/>
      <c r="F2028" s="16"/>
      <c r="G2028" s="16"/>
      <c r="H2028" s="16"/>
      <c r="I2028" s="16"/>
      <c r="J2028" s="16"/>
      <c r="K2028" s="16"/>
      <c r="L2028" s="32"/>
      <c r="M2028" s="16"/>
      <c r="N2028" s="16"/>
      <c r="O2028" s="16"/>
      <c r="P2028" s="16"/>
      <c r="Y2028" s="20"/>
      <c r="Z2028" s="20"/>
      <c r="AA2028" s="20"/>
      <c r="AB2028" s="20"/>
      <c r="AC2028" s="20"/>
      <c r="AD2028" s="20"/>
    </row>
    <row r="2029" spans="3:30" s="1" customFormat="1">
      <c r="C2029" s="16"/>
      <c r="D2029" s="16"/>
      <c r="E2029" s="32"/>
      <c r="F2029" s="16"/>
      <c r="G2029" s="16"/>
      <c r="H2029" s="16"/>
      <c r="I2029" s="16"/>
      <c r="J2029" s="16"/>
      <c r="K2029" s="16"/>
      <c r="L2029" s="32"/>
      <c r="M2029" s="16"/>
      <c r="N2029" s="16"/>
      <c r="O2029" s="16"/>
      <c r="P2029" s="16"/>
      <c r="Y2029" s="20"/>
      <c r="Z2029" s="20"/>
      <c r="AA2029" s="20"/>
      <c r="AB2029" s="20"/>
      <c r="AC2029" s="20"/>
      <c r="AD2029" s="20"/>
    </row>
    <row r="2030" spans="3:30" s="1" customFormat="1">
      <c r="C2030" s="16"/>
      <c r="D2030" s="16"/>
      <c r="E2030" s="32"/>
      <c r="F2030" s="16"/>
      <c r="G2030" s="16"/>
      <c r="H2030" s="16"/>
      <c r="I2030" s="16"/>
      <c r="J2030" s="16"/>
      <c r="K2030" s="16"/>
      <c r="L2030" s="32"/>
      <c r="M2030" s="16"/>
      <c r="N2030" s="16"/>
      <c r="O2030" s="16"/>
      <c r="P2030" s="16"/>
      <c r="Y2030" s="20"/>
      <c r="Z2030" s="20"/>
      <c r="AA2030" s="20"/>
      <c r="AB2030" s="20"/>
      <c r="AC2030" s="20"/>
      <c r="AD2030" s="20"/>
    </row>
    <row r="2031" spans="3:30" s="1" customFormat="1">
      <c r="C2031" s="16"/>
      <c r="D2031" s="16"/>
      <c r="E2031" s="32"/>
      <c r="F2031" s="16"/>
      <c r="G2031" s="16"/>
      <c r="H2031" s="16"/>
      <c r="I2031" s="16"/>
      <c r="J2031" s="16"/>
      <c r="K2031" s="16"/>
      <c r="L2031" s="32"/>
      <c r="M2031" s="16"/>
      <c r="N2031" s="16"/>
      <c r="O2031" s="16"/>
      <c r="P2031" s="16"/>
      <c r="Y2031" s="20"/>
      <c r="Z2031" s="20"/>
      <c r="AA2031" s="20"/>
      <c r="AB2031" s="20"/>
      <c r="AC2031" s="20"/>
      <c r="AD2031" s="20"/>
    </row>
    <row r="2032" spans="3:30" s="1" customFormat="1">
      <c r="C2032" s="16"/>
      <c r="D2032" s="16"/>
      <c r="E2032" s="32"/>
      <c r="F2032" s="16"/>
      <c r="G2032" s="16"/>
      <c r="H2032" s="16"/>
      <c r="I2032" s="16"/>
      <c r="J2032" s="16"/>
      <c r="K2032" s="16"/>
      <c r="L2032" s="32"/>
      <c r="M2032" s="16"/>
      <c r="N2032" s="16"/>
      <c r="O2032" s="16"/>
      <c r="P2032" s="16"/>
      <c r="Y2032" s="20"/>
      <c r="Z2032" s="20"/>
      <c r="AA2032" s="20"/>
      <c r="AB2032" s="20"/>
      <c r="AC2032" s="20"/>
      <c r="AD2032" s="20"/>
    </row>
    <row r="2033" spans="3:30" s="1" customFormat="1">
      <c r="C2033" s="16"/>
      <c r="D2033" s="16"/>
      <c r="E2033" s="32"/>
      <c r="F2033" s="16"/>
      <c r="G2033" s="16"/>
      <c r="H2033" s="16"/>
      <c r="I2033" s="16"/>
      <c r="J2033" s="16"/>
      <c r="K2033" s="16"/>
      <c r="L2033" s="32"/>
      <c r="M2033" s="16"/>
      <c r="N2033" s="16"/>
      <c r="O2033" s="16"/>
      <c r="P2033" s="16"/>
      <c r="Y2033" s="20"/>
      <c r="Z2033" s="20"/>
      <c r="AA2033" s="20"/>
      <c r="AB2033" s="20"/>
      <c r="AC2033" s="20"/>
      <c r="AD2033" s="20"/>
    </row>
    <row r="2034" spans="3:30" s="1" customFormat="1">
      <c r="C2034" s="16"/>
      <c r="D2034" s="16"/>
      <c r="E2034" s="32"/>
      <c r="F2034" s="16"/>
      <c r="G2034" s="16"/>
      <c r="H2034" s="16"/>
      <c r="I2034" s="16"/>
      <c r="J2034" s="16"/>
      <c r="K2034" s="16"/>
      <c r="L2034" s="32"/>
      <c r="M2034" s="16"/>
      <c r="N2034" s="16"/>
      <c r="O2034" s="16"/>
      <c r="P2034" s="16"/>
      <c r="Y2034" s="20"/>
      <c r="Z2034" s="20"/>
      <c r="AA2034" s="20"/>
      <c r="AB2034" s="20"/>
      <c r="AC2034" s="20"/>
      <c r="AD2034" s="20"/>
    </row>
    <row r="2035" spans="3:30" s="1" customFormat="1">
      <c r="C2035" s="16"/>
      <c r="D2035" s="16"/>
      <c r="E2035" s="32"/>
      <c r="F2035" s="16"/>
      <c r="G2035" s="16"/>
      <c r="H2035" s="16"/>
      <c r="I2035" s="16"/>
      <c r="J2035" s="16"/>
      <c r="K2035" s="16"/>
      <c r="L2035" s="32"/>
      <c r="M2035" s="16"/>
      <c r="N2035" s="16"/>
      <c r="O2035" s="16"/>
      <c r="P2035" s="16"/>
      <c r="Y2035" s="20"/>
      <c r="Z2035" s="20"/>
      <c r="AA2035" s="20"/>
      <c r="AB2035" s="20"/>
      <c r="AC2035" s="20"/>
      <c r="AD2035" s="20"/>
    </row>
    <row r="2036" spans="3:30" s="1" customFormat="1">
      <c r="C2036" s="16"/>
      <c r="D2036" s="16"/>
      <c r="E2036" s="32"/>
      <c r="F2036" s="16"/>
      <c r="G2036" s="16"/>
      <c r="H2036" s="16"/>
      <c r="I2036" s="16"/>
      <c r="J2036" s="16"/>
      <c r="K2036" s="16"/>
      <c r="L2036" s="32"/>
      <c r="M2036" s="16"/>
      <c r="N2036" s="16"/>
      <c r="O2036" s="16"/>
      <c r="P2036" s="16"/>
      <c r="Y2036" s="20"/>
      <c r="Z2036" s="20"/>
      <c r="AA2036" s="20"/>
      <c r="AB2036" s="20"/>
      <c r="AC2036" s="20"/>
      <c r="AD2036" s="20"/>
    </row>
    <row r="2037" spans="3:30" s="1" customFormat="1">
      <c r="C2037" s="16"/>
      <c r="D2037" s="16"/>
      <c r="E2037" s="32"/>
      <c r="F2037" s="16"/>
      <c r="G2037" s="16"/>
      <c r="H2037" s="16"/>
      <c r="I2037" s="16"/>
      <c r="J2037" s="16"/>
      <c r="K2037" s="16"/>
      <c r="L2037" s="32"/>
      <c r="M2037" s="16"/>
      <c r="N2037" s="16"/>
      <c r="O2037" s="16"/>
      <c r="P2037" s="16"/>
      <c r="Y2037" s="20"/>
      <c r="Z2037" s="20"/>
      <c r="AA2037" s="20"/>
      <c r="AB2037" s="20"/>
      <c r="AC2037" s="20"/>
      <c r="AD2037" s="20"/>
    </row>
    <row r="2038" spans="3:30" s="1" customFormat="1">
      <c r="C2038" s="16"/>
      <c r="D2038" s="16"/>
      <c r="E2038" s="32"/>
      <c r="F2038" s="16"/>
      <c r="G2038" s="16"/>
      <c r="H2038" s="16"/>
      <c r="I2038" s="16"/>
      <c r="J2038" s="16"/>
      <c r="K2038" s="16"/>
      <c r="L2038" s="32"/>
      <c r="M2038" s="16"/>
      <c r="N2038" s="16"/>
      <c r="O2038" s="16"/>
      <c r="P2038" s="16"/>
      <c r="Y2038" s="20"/>
      <c r="Z2038" s="20"/>
      <c r="AA2038" s="20"/>
      <c r="AB2038" s="20"/>
      <c r="AC2038" s="20"/>
      <c r="AD2038" s="20"/>
    </row>
    <row r="2039" spans="3:30" s="1" customFormat="1">
      <c r="C2039" s="16"/>
      <c r="D2039" s="16"/>
      <c r="E2039" s="32"/>
      <c r="F2039" s="16"/>
      <c r="G2039" s="16"/>
      <c r="H2039" s="16"/>
      <c r="I2039" s="16"/>
      <c r="J2039" s="16"/>
      <c r="K2039" s="16"/>
      <c r="L2039" s="32"/>
      <c r="M2039" s="16"/>
      <c r="N2039" s="16"/>
      <c r="O2039" s="16"/>
      <c r="P2039" s="16"/>
      <c r="Y2039" s="20"/>
      <c r="Z2039" s="20"/>
      <c r="AA2039" s="20"/>
      <c r="AB2039" s="20"/>
      <c r="AC2039" s="20"/>
      <c r="AD2039" s="20"/>
    </row>
    <row r="2040" spans="3:30" s="1" customFormat="1">
      <c r="C2040" s="16"/>
      <c r="D2040" s="16"/>
      <c r="E2040" s="32"/>
      <c r="F2040" s="16"/>
      <c r="G2040" s="16"/>
      <c r="H2040" s="16"/>
      <c r="I2040" s="16"/>
      <c r="J2040" s="16"/>
      <c r="K2040" s="16"/>
      <c r="L2040" s="32"/>
      <c r="M2040" s="16"/>
      <c r="N2040" s="16"/>
      <c r="O2040" s="16"/>
      <c r="P2040" s="16"/>
      <c r="Y2040" s="20"/>
      <c r="Z2040" s="20"/>
      <c r="AA2040" s="20"/>
      <c r="AB2040" s="20"/>
      <c r="AC2040" s="20"/>
      <c r="AD2040" s="20"/>
    </row>
    <row r="2041" spans="3:30" s="1" customFormat="1">
      <c r="C2041" s="16"/>
      <c r="D2041" s="16"/>
      <c r="E2041" s="32"/>
      <c r="F2041" s="16"/>
      <c r="G2041" s="16"/>
      <c r="H2041" s="16"/>
      <c r="I2041" s="16"/>
      <c r="J2041" s="16"/>
      <c r="K2041" s="16"/>
      <c r="L2041" s="32"/>
      <c r="M2041" s="16"/>
      <c r="N2041" s="16"/>
      <c r="O2041" s="16"/>
      <c r="P2041" s="16"/>
      <c r="Y2041" s="20"/>
      <c r="Z2041" s="20"/>
      <c r="AA2041" s="20"/>
      <c r="AB2041" s="20"/>
      <c r="AC2041" s="20"/>
      <c r="AD2041" s="20"/>
    </row>
    <row r="2042" spans="3:30" s="1" customFormat="1">
      <c r="C2042" s="16"/>
      <c r="D2042" s="16"/>
      <c r="E2042" s="32"/>
      <c r="F2042" s="16"/>
      <c r="G2042" s="16"/>
      <c r="H2042" s="16"/>
      <c r="I2042" s="16"/>
      <c r="J2042" s="16"/>
      <c r="K2042" s="16"/>
      <c r="L2042" s="32"/>
      <c r="M2042" s="16"/>
      <c r="N2042" s="16"/>
      <c r="O2042" s="16"/>
      <c r="P2042" s="16"/>
      <c r="Y2042" s="20"/>
      <c r="Z2042" s="20"/>
      <c r="AA2042" s="20"/>
      <c r="AB2042" s="20"/>
      <c r="AC2042" s="20"/>
      <c r="AD2042" s="20"/>
    </row>
    <row r="2043" spans="3:30" s="1" customFormat="1">
      <c r="C2043" s="16"/>
      <c r="D2043" s="16"/>
      <c r="E2043" s="32"/>
      <c r="F2043" s="16"/>
      <c r="G2043" s="16"/>
      <c r="H2043" s="16"/>
      <c r="I2043" s="16"/>
      <c r="J2043" s="16"/>
      <c r="K2043" s="16"/>
      <c r="L2043" s="32"/>
      <c r="M2043" s="16"/>
      <c r="N2043" s="16"/>
      <c r="O2043" s="16"/>
      <c r="P2043" s="16"/>
      <c r="Y2043" s="20"/>
      <c r="Z2043" s="20"/>
      <c r="AA2043" s="20"/>
      <c r="AB2043" s="20"/>
      <c r="AC2043" s="20"/>
      <c r="AD2043" s="20"/>
    </row>
    <row r="2044" spans="3:30" s="1" customFormat="1">
      <c r="C2044" s="16"/>
      <c r="D2044" s="16"/>
      <c r="E2044" s="32"/>
      <c r="F2044" s="16"/>
      <c r="G2044" s="16"/>
      <c r="H2044" s="16"/>
      <c r="I2044" s="16"/>
      <c r="J2044" s="16"/>
      <c r="K2044" s="16"/>
      <c r="L2044" s="32"/>
      <c r="M2044" s="16"/>
      <c r="N2044" s="16"/>
      <c r="O2044" s="16"/>
      <c r="P2044" s="16"/>
      <c r="Y2044" s="20"/>
      <c r="Z2044" s="20"/>
      <c r="AA2044" s="20"/>
      <c r="AB2044" s="20"/>
      <c r="AC2044" s="20"/>
      <c r="AD2044" s="20"/>
    </row>
    <row r="2045" spans="3:30" s="1" customFormat="1">
      <c r="C2045" s="16"/>
      <c r="D2045" s="16"/>
      <c r="E2045" s="32"/>
      <c r="F2045" s="16"/>
      <c r="G2045" s="16"/>
      <c r="H2045" s="16"/>
      <c r="I2045" s="16"/>
      <c r="J2045" s="16"/>
      <c r="K2045" s="16"/>
      <c r="L2045" s="32"/>
      <c r="M2045" s="16"/>
      <c r="N2045" s="16"/>
      <c r="O2045" s="16"/>
      <c r="P2045" s="16"/>
      <c r="Y2045" s="20"/>
      <c r="Z2045" s="20"/>
      <c r="AA2045" s="20"/>
      <c r="AB2045" s="20"/>
      <c r="AC2045" s="20"/>
      <c r="AD2045" s="20"/>
    </row>
    <row r="2046" spans="3:30" s="1" customFormat="1">
      <c r="C2046" s="16"/>
      <c r="D2046" s="16"/>
      <c r="E2046" s="32"/>
      <c r="F2046" s="16"/>
      <c r="G2046" s="16"/>
      <c r="H2046" s="16"/>
      <c r="I2046" s="16"/>
      <c r="J2046" s="16"/>
      <c r="K2046" s="16"/>
      <c r="L2046" s="32"/>
      <c r="M2046" s="16"/>
      <c r="N2046" s="16"/>
      <c r="O2046" s="16"/>
      <c r="P2046" s="16"/>
      <c r="Y2046" s="20"/>
      <c r="Z2046" s="20"/>
      <c r="AA2046" s="20"/>
      <c r="AB2046" s="20"/>
      <c r="AC2046" s="20"/>
      <c r="AD2046" s="20"/>
    </row>
    <row r="2047" spans="3:30" s="1" customFormat="1">
      <c r="C2047" s="16"/>
      <c r="D2047" s="16"/>
      <c r="E2047" s="32"/>
      <c r="F2047" s="16"/>
      <c r="G2047" s="16"/>
      <c r="H2047" s="16"/>
      <c r="I2047" s="16"/>
      <c r="J2047" s="16"/>
      <c r="K2047" s="16"/>
      <c r="L2047" s="32"/>
      <c r="M2047" s="16"/>
      <c r="N2047" s="16"/>
      <c r="O2047" s="16"/>
      <c r="P2047" s="16"/>
      <c r="Y2047" s="20"/>
      <c r="Z2047" s="20"/>
      <c r="AA2047" s="20"/>
      <c r="AB2047" s="20"/>
      <c r="AC2047" s="20"/>
      <c r="AD2047" s="20"/>
    </row>
    <row r="2048" spans="3:30" s="1" customFormat="1">
      <c r="C2048" s="16"/>
      <c r="D2048" s="16"/>
      <c r="E2048" s="32"/>
      <c r="F2048" s="16"/>
      <c r="G2048" s="16"/>
      <c r="H2048" s="16"/>
      <c r="I2048" s="16"/>
      <c r="J2048" s="16"/>
      <c r="K2048" s="16"/>
      <c r="L2048" s="32"/>
      <c r="M2048" s="16"/>
      <c r="N2048" s="16"/>
      <c r="O2048" s="16"/>
      <c r="P2048" s="16"/>
      <c r="Y2048" s="20"/>
      <c r="Z2048" s="20"/>
      <c r="AA2048" s="20"/>
      <c r="AB2048" s="20"/>
      <c r="AC2048" s="20"/>
      <c r="AD2048" s="20"/>
    </row>
    <row r="2049" spans="3:30" s="1" customFormat="1">
      <c r="C2049" s="16"/>
      <c r="D2049" s="16"/>
      <c r="E2049" s="32"/>
      <c r="F2049" s="16"/>
      <c r="G2049" s="16"/>
      <c r="H2049" s="16"/>
      <c r="I2049" s="16"/>
      <c r="J2049" s="16"/>
      <c r="K2049" s="16"/>
      <c r="L2049" s="32"/>
      <c r="M2049" s="16"/>
      <c r="N2049" s="16"/>
      <c r="O2049" s="16"/>
      <c r="P2049" s="16"/>
      <c r="Y2049" s="20"/>
      <c r="Z2049" s="20"/>
      <c r="AA2049" s="20"/>
      <c r="AB2049" s="20"/>
      <c r="AC2049" s="20"/>
      <c r="AD2049" s="20"/>
    </row>
    <row r="2050" spans="3:30" s="1" customFormat="1">
      <c r="C2050" s="16"/>
      <c r="D2050" s="16"/>
      <c r="E2050" s="32"/>
      <c r="F2050" s="16"/>
      <c r="G2050" s="16"/>
      <c r="H2050" s="16"/>
      <c r="I2050" s="16"/>
      <c r="J2050" s="16"/>
      <c r="K2050" s="16"/>
      <c r="L2050" s="32"/>
      <c r="M2050" s="16"/>
      <c r="N2050" s="16"/>
      <c r="O2050" s="16"/>
      <c r="P2050" s="16"/>
      <c r="Y2050" s="20"/>
      <c r="Z2050" s="20"/>
      <c r="AA2050" s="20"/>
      <c r="AB2050" s="20"/>
      <c r="AC2050" s="20"/>
      <c r="AD2050" s="20"/>
    </row>
    <row r="2051" spans="3:30" s="1" customFormat="1">
      <c r="C2051" s="16"/>
      <c r="D2051" s="16"/>
      <c r="E2051" s="32"/>
      <c r="F2051" s="16"/>
      <c r="G2051" s="16"/>
      <c r="H2051" s="16"/>
      <c r="I2051" s="16"/>
      <c r="J2051" s="16"/>
      <c r="K2051" s="16"/>
      <c r="L2051" s="32"/>
      <c r="M2051" s="16"/>
      <c r="N2051" s="16"/>
      <c r="O2051" s="16"/>
      <c r="P2051" s="16"/>
      <c r="Y2051" s="20"/>
      <c r="Z2051" s="20"/>
      <c r="AA2051" s="20"/>
      <c r="AB2051" s="20"/>
      <c r="AC2051" s="20"/>
      <c r="AD2051" s="20"/>
    </row>
    <row r="2052" spans="3:30" s="1" customFormat="1">
      <c r="C2052" s="16"/>
      <c r="D2052" s="16"/>
      <c r="E2052" s="32"/>
      <c r="F2052" s="16"/>
      <c r="G2052" s="16"/>
      <c r="H2052" s="16"/>
      <c r="I2052" s="16"/>
      <c r="J2052" s="16"/>
      <c r="K2052" s="16"/>
      <c r="L2052" s="32"/>
      <c r="M2052" s="16"/>
      <c r="N2052" s="16"/>
      <c r="O2052" s="16"/>
      <c r="P2052" s="16"/>
      <c r="Y2052" s="20"/>
      <c r="Z2052" s="20"/>
      <c r="AA2052" s="20"/>
      <c r="AB2052" s="20"/>
      <c r="AC2052" s="20"/>
      <c r="AD2052" s="20"/>
    </row>
    <row r="2053" spans="3:30" s="1" customFormat="1">
      <c r="C2053" s="16"/>
      <c r="D2053" s="16"/>
      <c r="E2053" s="32"/>
      <c r="F2053" s="16"/>
      <c r="G2053" s="16"/>
      <c r="H2053" s="16"/>
      <c r="I2053" s="16"/>
      <c r="J2053" s="16"/>
      <c r="K2053" s="16"/>
      <c r="L2053" s="32"/>
      <c r="M2053" s="16"/>
      <c r="N2053" s="16"/>
      <c r="O2053" s="16"/>
      <c r="P2053" s="16"/>
      <c r="Y2053" s="20"/>
      <c r="Z2053" s="20"/>
      <c r="AA2053" s="20"/>
      <c r="AB2053" s="20"/>
      <c r="AC2053" s="20"/>
      <c r="AD2053" s="20"/>
    </row>
    <row r="2054" spans="3:30" s="1" customFormat="1">
      <c r="C2054" s="16"/>
      <c r="D2054" s="16"/>
      <c r="E2054" s="32"/>
      <c r="F2054" s="16"/>
      <c r="G2054" s="16"/>
      <c r="H2054" s="16"/>
      <c r="I2054" s="16"/>
      <c r="J2054" s="16"/>
      <c r="K2054" s="16"/>
      <c r="L2054" s="32"/>
      <c r="M2054" s="16"/>
      <c r="N2054" s="16"/>
      <c r="O2054" s="16"/>
      <c r="P2054" s="16"/>
      <c r="Y2054" s="20"/>
      <c r="Z2054" s="20"/>
      <c r="AA2054" s="20"/>
      <c r="AB2054" s="20"/>
      <c r="AC2054" s="20"/>
      <c r="AD2054" s="20"/>
    </row>
    <row r="2055" spans="3:30" s="1" customFormat="1">
      <c r="C2055" s="16"/>
      <c r="D2055" s="16"/>
      <c r="E2055" s="32"/>
      <c r="F2055" s="16"/>
      <c r="G2055" s="16"/>
      <c r="H2055" s="16"/>
      <c r="I2055" s="16"/>
      <c r="J2055" s="16"/>
      <c r="K2055" s="16"/>
      <c r="L2055" s="32"/>
      <c r="M2055" s="16"/>
      <c r="N2055" s="16"/>
      <c r="O2055" s="16"/>
      <c r="P2055" s="16"/>
      <c r="Y2055" s="20"/>
      <c r="Z2055" s="20"/>
      <c r="AA2055" s="20"/>
      <c r="AB2055" s="20"/>
      <c r="AC2055" s="20"/>
      <c r="AD2055" s="20"/>
    </row>
    <row r="2056" spans="3:30" s="1" customFormat="1">
      <c r="C2056" s="16"/>
      <c r="D2056" s="16"/>
      <c r="E2056" s="32"/>
      <c r="F2056" s="16"/>
      <c r="G2056" s="16"/>
      <c r="H2056" s="16"/>
      <c r="I2056" s="16"/>
      <c r="J2056" s="16"/>
      <c r="K2056" s="16"/>
      <c r="L2056" s="32"/>
      <c r="M2056" s="16"/>
      <c r="N2056" s="16"/>
      <c r="O2056" s="16"/>
      <c r="P2056" s="16"/>
      <c r="Y2056" s="20"/>
      <c r="Z2056" s="20"/>
      <c r="AA2056" s="20"/>
      <c r="AB2056" s="20"/>
      <c r="AC2056" s="20"/>
      <c r="AD2056" s="20"/>
    </row>
    <row r="2057" spans="3:30" s="1" customFormat="1">
      <c r="C2057" s="16"/>
      <c r="D2057" s="16"/>
      <c r="E2057" s="32"/>
      <c r="F2057" s="16"/>
      <c r="G2057" s="16"/>
      <c r="H2057" s="16"/>
      <c r="I2057" s="16"/>
      <c r="J2057" s="16"/>
      <c r="K2057" s="16"/>
      <c r="L2057" s="32"/>
      <c r="M2057" s="16"/>
      <c r="N2057" s="16"/>
      <c r="O2057" s="16"/>
      <c r="P2057" s="16"/>
      <c r="Y2057" s="20"/>
      <c r="Z2057" s="20"/>
      <c r="AA2057" s="20"/>
      <c r="AB2057" s="20"/>
      <c r="AC2057" s="20"/>
      <c r="AD2057" s="20"/>
    </row>
    <row r="2058" spans="3:30" s="1" customFormat="1">
      <c r="C2058" s="16"/>
      <c r="D2058" s="16"/>
      <c r="E2058" s="32"/>
      <c r="F2058" s="16"/>
      <c r="G2058" s="16"/>
      <c r="H2058" s="16"/>
      <c r="I2058" s="16"/>
      <c r="J2058" s="16"/>
      <c r="K2058" s="16"/>
      <c r="L2058" s="32"/>
      <c r="M2058" s="16"/>
      <c r="N2058" s="16"/>
      <c r="O2058" s="16"/>
      <c r="P2058" s="16"/>
      <c r="Y2058" s="20"/>
      <c r="Z2058" s="20"/>
      <c r="AA2058" s="20"/>
      <c r="AB2058" s="20"/>
      <c r="AC2058" s="20"/>
      <c r="AD2058" s="20"/>
    </row>
    <row r="2059" spans="3:30" s="1" customFormat="1">
      <c r="C2059" s="16"/>
      <c r="D2059" s="16"/>
      <c r="E2059" s="32"/>
      <c r="F2059" s="16"/>
      <c r="G2059" s="16"/>
      <c r="H2059" s="16"/>
      <c r="I2059" s="16"/>
      <c r="J2059" s="16"/>
      <c r="K2059" s="16"/>
      <c r="L2059" s="32"/>
      <c r="M2059" s="16"/>
      <c r="N2059" s="16"/>
      <c r="O2059" s="16"/>
      <c r="P2059" s="16"/>
      <c r="Y2059" s="20"/>
      <c r="Z2059" s="20"/>
      <c r="AA2059" s="20"/>
      <c r="AB2059" s="20"/>
      <c r="AC2059" s="20"/>
      <c r="AD2059" s="20"/>
    </row>
    <row r="2060" spans="3:30" s="1" customFormat="1">
      <c r="C2060" s="16"/>
      <c r="D2060" s="16"/>
      <c r="E2060" s="32"/>
      <c r="F2060" s="16"/>
      <c r="G2060" s="16"/>
      <c r="H2060" s="16"/>
      <c r="I2060" s="16"/>
      <c r="J2060" s="16"/>
      <c r="K2060" s="16"/>
      <c r="L2060" s="32"/>
      <c r="M2060" s="16"/>
      <c r="N2060" s="16"/>
      <c r="O2060" s="16"/>
      <c r="P2060" s="16"/>
      <c r="Y2060" s="20"/>
      <c r="Z2060" s="20"/>
      <c r="AA2060" s="20"/>
      <c r="AB2060" s="20"/>
      <c r="AC2060" s="20"/>
      <c r="AD2060" s="20"/>
    </row>
    <row r="2061" spans="3:30" s="1" customFormat="1">
      <c r="C2061" s="16"/>
      <c r="D2061" s="16"/>
      <c r="E2061" s="32"/>
      <c r="F2061" s="16"/>
      <c r="G2061" s="16"/>
      <c r="H2061" s="16"/>
      <c r="I2061" s="16"/>
      <c r="J2061" s="16"/>
      <c r="K2061" s="16"/>
      <c r="L2061" s="32"/>
      <c r="M2061" s="16"/>
      <c r="N2061" s="16"/>
      <c r="O2061" s="16"/>
      <c r="P2061" s="16"/>
      <c r="Y2061" s="20"/>
      <c r="Z2061" s="20"/>
      <c r="AA2061" s="20"/>
      <c r="AB2061" s="20"/>
      <c r="AC2061" s="20"/>
      <c r="AD2061" s="20"/>
    </row>
    <row r="2062" spans="3:30" s="1" customFormat="1">
      <c r="C2062" s="16"/>
      <c r="D2062" s="16"/>
      <c r="E2062" s="32"/>
      <c r="F2062" s="16"/>
      <c r="G2062" s="16"/>
      <c r="H2062" s="16"/>
      <c r="I2062" s="16"/>
      <c r="J2062" s="16"/>
      <c r="K2062" s="16"/>
      <c r="L2062" s="32"/>
      <c r="M2062" s="16"/>
      <c r="N2062" s="16"/>
      <c r="O2062" s="16"/>
      <c r="P2062" s="16"/>
      <c r="Y2062" s="20"/>
      <c r="Z2062" s="20"/>
      <c r="AA2062" s="20"/>
      <c r="AB2062" s="20"/>
      <c r="AC2062" s="20"/>
      <c r="AD2062" s="20"/>
    </row>
    <row r="2063" spans="3:30" s="1" customFormat="1">
      <c r="C2063" s="16"/>
      <c r="D2063" s="16"/>
      <c r="E2063" s="32"/>
      <c r="F2063" s="16"/>
      <c r="G2063" s="16"/>
      <c r="H2063" s="16"/>
      <c r="I2063" s="16"/>
      <c r="J2063" s="16"/>
      <c r="K2063" s="16"/>
      <c r="L2063" s="32"/>
      <c r="M2063" s="16"/>
      <c r="N2063" s="16"/>
      <c r="O2063" s="16"/>
      <c r="P2063" s="16"/>
      <c r="Y2063" s="20"/>
      <c r="Z2063" s="20"/>
      <c r="AA2063" s="20"/>
      <c r="AB2063" s="20"/>
      <c r="AC2063" s="20"/>
      <c r="AD2063" s="20"/>
    </row>
    <row r="2064" spans="3:30" s="1" customFormat="1">
      <c r="C2064" s="16"/>
      <c r="D2064" s="16"/>
      <c r="E2064" s="32"/>
      <c r="F2064" s="16"/>
      <c r="G2064" s="16"/>
      <c r="H2064" s="16"/>
      <c r="I2064" s="16"/>
      <c r="J2064" s="16"/>
      <c r="K2064" s="16"/>
      <c r="L2064" s="32"/>
      <c r="M2064" s="16"/>
      <c r="N2064" s="16"/>
      <c r="O2064" s="16"/>
      <c r="P2064" s="16"/>
      <c r="Y2064" s="20"/>
      <c r="Z2064" s="20"/>
      <c r="AA2064" s="20"/>
      <c r="AB2064" s="20"/>
      <c r="AC2064" s="20"/>
      <c r="AD2064" s="20"/>
    </row>
    <row r="2065" spans="3:30" s="1" customFormat="1">
      <c r="C2065" s="16"/>
      <c r="D2065" s="16"/>
      <c r="E2065" s="32"/>
      <c r="F2065" s="16"/>
      <c r="G2065" s="16"/>
      <c r="H2065" s="16"/>
      <c r="I2065" s="16"/>
      <c r="J2065" s="16"/>
      <c r="K2065" s="16"/>
      <c r="L2065" s="32"/>
      <c r="M2065" s="16"/>
      <c r="N2065" s="16"/>
      <c r="O2065" s="16"/>
      <c r="P2065" s="16"/>
      <c r="Y2065" s="20"/>
      <c r="Z2065" s="20"/>
      <c r="AA2065" s="20"/>
      <c r="AB2065" s="20"/>
      <c r="AC2065" s="20"/>
      <c r="AD2065" s="20"/>
    </row>
    <row r="2066" spans="3:30" s="1" customFormat="1">
      <c r="C2066" s="16"/>
      <c r="D2066" s="16"/>
      <c r="E2066" s="32"/>
      <c r="F2066" s="16"/>
      <c r="G2066" s="16"/>
      <c r="H2066" s="16"/>
      <c r="I2066" s="16"/>
      <c r="J2066" s="16"/>
      <c r="K2066" s="16"/>
      <c r="L2066" s="32"/>
      <c r="M2066" s="16"/>
      <c r="N2066" s="16"/>
      <c r="O2066" s="16"/>
      <c r="P2066" s="16"/>
      <c r="Y2066" s="20"/>
      <c r="Z2066" s="20"/>
      <c r="AA2066" s="20"/>
      <c r="AB2066" s="20"/>
      <c r="AC2066" s="20"/>
      <c r="AD2066" s="20"/>
    </row>
    <row r="2067" spans="3:30" s="1" customFormat="1">
      <c r="C2067" s="16"/>
      <c r="D2067" s="16"/>
      <c r="E2067" s="32"/>
      <c r="F2067" s="16"/>
      <c r="G2067" s="16"/>
      <c r="H2067" s="16"/>
      <c r="I2067" s="16"/>
      <c r="J2067" s="16"/>
      <c r="K2067" s="16"/>
      <c r="L2067" s="32"/>
      <c r="M2067" s="16"/>
      <c r="N2067" s="16"/>
      <c r="O2067" s="16"/>
      <c r="P2067" s="16"/>
      <c r="Y2067" s="20"/>
      <c r="Z2067" s="20"/>
      <c r="AA2067" s="20"/>
      <c r="AB2067" s="20"/>
      <c r="AC2067" s="20"/>
      <c r="AD2067" s="20"/>
    </row>
    <row r="2068" spans="3:30" s="1" customFormat="1">
      <c r="C2068" s="16"/>
      <c r="D2068" s="16"/>
      <c r="E2068" s="32"/>
      <c r="F2068" s="16"/>
      <c r="G2068" s="16"/>
      <c r="H2068" s="16"/>
      <c r="I2068" s="16"/>
      <c r="J2068" s="16"/>
      <c r="K2068" s="16"/>
      <c r="L2068" s="32"/>
      <c r="M2068" s="16"/>
      <c r="N2068" s="16"/>
      <c r="O2068" s="16"/>
      <c r="P2068" s="16"/>
      <c r="Y2068" s="20"/>
      <c r="Z2068" s="20"/>
      <c r="AA2068" s="20"/>
      <c r="AB2068" s="20"/>
      <c r="AC2068" s="20"/>
      <c r="AD2068" s="20"/>
    </row>
    <row r="2069" spans="3:30" s="1" customFormat="1">
      <c r="C2069" s="16"/>
      <c r="D2069" s="16"/>
      <c r="E2069" s="32"/>
      <c r="F2069" s="16"/>
      <c r="G2069" s="16"/>
      <c r="H2069" s="16"/>
      <c r="I2069" s="16"/>
      <c r="J2069" s="16"/>
      <c r="K2069" s="16"/>
      <c r="L2069" s="32"/>
      <c r="M2069" s="16"/>
      <c r="N2069" s="16"/>
      <c r="O2069" s="16"/>
      <c r="P2069" s="16"/>
      <c r="Y2069" s="20"/>
      <c r="Z2069" s="20"/>
      <c r="AA2069" s="20"/>
      <c r="AB2069" s="20"/>
      <c r="AC2069" s="20"/>
      <c r="AD2069" s="20"/>
    </row>
    <row r="2070" spans="3:30" s="1" customFormat="1">
      <c r="C2070" s="16"/>
      <c r="D2070" s="16"/>
      <c r="E2070" s="32"/>
      <c r="F2070" s="16"/>
      <c r="G2070" s="16"/>
      <c r="H2070" s="16"/>
      <c r="I2070" s="16"/>
      <c r="J2070" s="16"/>
      <c r="K2070" s="16"/>
      <c r="L2070" s="32"/>
      <c r="M2070" s="16"/>
      <c r="N2070" s="16"/>
      <c r="O2070" s="16"/>
      <c r="P2070" s="16"/>
      <c r="Y2070" s="20"/>
      <c r="Z2070" s="20"/>
      <c r="AA2070" s="20"/>
      <c r="AB2070" s="20"/>
      <c r="AC2070" s="20"/>
      <c r="AD2070" s="20"/>
    </row>
    <row r="2071" spans="3:30" s="1" customFormat="1">
      <c r="C2071" s="16"/>
      <c r="D2071" s="16"/>
      <c r="E2071" s="32"/>
      <c r="F2071" s="16"/>
      <c r="G2071" s="16"/>
      <c r="H2071" s="16"/>
      <c r="I2071" s="16"/>
      <c r="J2071" s="16"/>
      <c r="K2071" s="16"/>
      <c r="L2071" s="32"/>
      <c r="M2071" s="16"/>
      <c r="N2071" s="16"/>
      <c r="O2071" s="16"/>
      <c r="P2071" s="16"/>
      <c r="Y2071" s="20"/>
      <c r="Z2071" s="20"/>
      <c r="AA2071" s="20"/>
      <c r="AB2071" s="20"/>
      <c r="AC2071" s="20"/>
      <c r="AD2071" s="20"/>
    </row>
    <row r="2072" spans="3:30" s="1" customFormat="1">
      <c r="C2072" s="16"/>
      <c r="D2072" s="16"/>
      <c r="E2072" s="32"/>
      <c r="F2072" s="16"/>
      <c r="G2072" s="16"/>
      <c r="H2072" s="16"/>
      <c r="I2072" s="16"/>
      <c r="J2072" s="16"/>
      <c r="K2072" s="16"/>
      <c r="L2072" s="32"/>
      <c r="M2072" s="16"/>
      <c r="N2072" s="16"/>
      <c r="O2072" s="16"/>
      <c r="P2072" s="16"/>
      <c r="Y2072" s="20"/>
      <c r="Z2072" s="20"/>
      <c r="AA2072" s="20"/>
      <c r="AB2072" s="20"/>
      <c r="AC2072" s="20"/>
      <c r="AD2072" s="20"/>
    </row>
    <row r="2073" spans="3:30" s="1" customFormat="1">
      <c r="C2073" s="16"/>
      <c r="D2073" s="16"/>
      <c r="E2073" s="32"/>
      <c r="F2073" s="16"/>
      <c r="G2073" s="16"/>
      <c r="H2073" s="16"/>
      <c r="I2073" s="16"/>
      <c r="J2073" s="16"/>
      <c r="K2073" s="16"/>
      <c r="L2073" s="32"/>
      <c r="M2073" s="16"/>
      <c r="N2073" s="16"/>
      <c r="O2073" s="16"/>
      <c r="P2073" s="16"/>
      <c r="Y2073" s="20"/>
      <c r="Z2073" s="20"/>
      <c r="AA2073" s="20"/>
      <c r="AB2073" s="20"/>
      <c r="AC2073" s="20"/>
      <c r="AD2073" s="20"/>
    </row>
    <row r="2074" spans="3:30" s="1" customFormat="1">
      <c r="C2074" s="16"/>
      <c r="D2074" s="16"/>
      <c r="E2074" s="32"/>
      <c r="F2074" s="16"/>
      <c r="G2074" s="16"/>
      <c r="H2074" s="16"/>
      <c r="I2074" s="16"/>
      <c r="J2074" s="16"/>
      <c r="K2074" s="16"/>
      <c r="L2074" s="32"/>
      <c r="M2074" s="16"/>
      <c r="N2074" s="16"/>
      <c r="O2074" s="16"/>
      <c r="P2074" s="16"/>
      <c r="Y2074" s="20"/>
      <c r="Z2074" s="20"/>
      <c r="AA2074" s="20"/>
      <c r="AB2074" s="20"/>
      <c r="AC2074" s="20"/>
      <c r="AD2074" s="20"/>
    </row>
    <row r="2075" spans="3:30" s="1" customFormat="1">
      <c r="C2075" s="16"/>
      <c r="D2075" s="16"/>
      <c r="E2075" s="32"/>
      <c r="F2075" s="16"/>
      <c r="G2075" s="16"/>
      <c r="H2075" s="16"/>
      <c r="I2075" s="16"/>
      <c r="J2075" s="16"/>
      <c r="K2075" s="16"/>
      <c r="L2075" s="32"/>
      <c r="M2075" s="16"/>
      <c r="N2075" s="16"/>
      <c r="O2075" s="16"/>
      <c r="P2075" s="16"/>
      <c r="Y2075" s="20"/>
      <c r="Z2075" s="20"/>
      <c r="AA2075" s="20"/>
      <c r="AB2075" s="20"/>
      <c r="AC2075" s="20"/>
      <c r="AD2075" s="20"/>
    </row>
    <row r="2076" spans="3:30" s="1" customFormat="1">
      <c r="C2076" s="16"/>
      <c r="D2076" s="16"/>
      <c r="E2076" s="32"/>
      <c r="F2076" s="16"/>
      <c r="G2076" s="16"/>
      <c r="H2076" s="16"/>
      <c r="I2076" s="16"/>
      <c r="J2076" s="16"/>
      <c r="K2076" s="16"/>
      <c r="L2076" s="32"/>
      <c r="M2076" s="16"/>
      <c r="N2076" s="16"/>
      <c r="O2076" s="16"/>
      <c r="P2076" s="16"/>
      <c r="Y2076" s="20"/>
      <c r="Z2076" s="20"/>
      <c r="AA2076" s="20"/>
      <c r="AB2076" s="20"/>
      <c r="AC2076" s="20"/>
      <c r="AD2076" s="20"/>
    </row>
    <row r="2077" spans="3:30" s="1" customFormat="1">
      <c r="C2077" s="16"/>
      <c r="D2077" s="16"/>
      <c r="E2077" s="32"/>
      <c r="F2077" s="16"/>
      <c r="G2077" s="16"/>
      <c r="H2077" s="16"/>
      <c r="I2077" s="16"/>
      <c r="J2077" s="16"/>
      <c r="K2077" s="16"/>
      <c r="L2077" s="32"/>
      <c r="M2077" s="16"/>
      <c r="N2077" s="16"/>
      <c r="O2077" s="16"/>
      <c r="P2077" s="16"/>
      <c r="Y2077" s="20"/>
      <c r="Z2077" s="20"/>
      <c r="AA2077" s="20"/>
      <c r="AB2077" s="20"/>
      <c r="AC2077" s="20"/>
      <c r="AD2077" s="20"/>
    </row>
    <row r="2078" spans="3:30" s="1" customFormat="1">
      <c r="C2078" s="16"/>
      <c r="D2078" s="16"/>
      <c r="E2078" s="32"/>
      <c r="F2078" s="16"/>
      <c r="G2078" s="16"/>
      <c r="H2078" s="16"/>
      <c r="I2078" s="16"/>
      <c r="J2078" s="16"/>
      <c r="K2078" s="16"/>
      <c r="L2078" s="32"/>
      <c r="M2078" s="16"/>
      <c r="N2078" s="16"/>
      <c r="O2078" s="16"/>
      <c r="P2078" s="16"/>
      <c r="Y2078" s="20"/>
      <c r="Z2078" s="20"/>
      <c r="AA2078" s="20"/>
      <c r="AB2078" s="20"/>
      <c r="AC2078" s="20"/>
      <c r="AD2078" s="20"/>
    </row>
    <row r="2079" spans="3:30" s="1" customFormat="1">
      <c r="C2079" s="16"/>
      <c r="D2079" s="16"/>
      <c r="E2079" s="32"/>
      <c r="F2079" s="16"/>
      <c r="G2079" s="16"/>
      <c r="H2079" s="16"/>
      <c r="I2079" s="16"/>
      <c r="J2079" s="16"/>
      <c r="K2079" s="16"/>
      <c r="L2079" s="32"/>
      <c r="M2079" s="16"/>
      <c r="N2079" s="16"/>
      <c r="O2079" s="16"/>
      <c r="P2079" s="16"/>
      <c r="Y2079" s="20"/>
      <c r="Z2079" s="20"/>
      <c r="AA2079" s="20"/>
      <c r="AB2079" s="20"/>
      <c r="AC2079" s="20"/>
      <c r="AD2079" s="20"/>
    </row>
    <row r="2080" spans="3:30" s="1" customFormat="1">
      <c r="C2080" s="16"/>
      <c r="D2080" s="16"/>
      <c r="E2080" s="32"/>
      <c r="F2080" s="16"/>
      <c r="G2080" s="16"/>
      <c r="H2080" s="16"/>
      <c r="I2080" s="16"/>
      <c r="J2080" s="16"/>
      <c r="K2080" s="16"/>
      <c r="L2080" s="32"/>
      <c r="M2080" s="16"/>
      <c r="N2080" s="16"/>
      <c r="O2080" s="16"/>
      <c r="P2080" s="16"/>
      <c r="Y2080" s="20"/>
      <c r="Z2080" s="20"/>
      <c r="AA2080" s="20"/>
      <c r="AB2080" s="20"/>
      <c r="AC2080" s="20"/>
      <c r="AD2080" s="20"/>
    </row>
    <row r="2081" spans="3:30" s="1" customFormat="1">
      <c r="C2081" s="16"/>
      <c r="D2081" s="16"/>
      <c r="E2081" s="32"/>
      <c r="F2081" s="16"/>
      <c r="G2081" s="16"/>
      <c r="H2081" s="16"/>
      <c r="I2081" s="16"/>
      <c r="J2081" s="16"/>
      <c r="K2081" s="16"/>
      <c r="L2081" s="32"/>
      <c r="M2081" s="16"/>
      <c r="N2081" s="16"/>
      <c r="O2081" s="16"/>
      <c r="P2081" s="16"/>
      <c r="Y2081" s="20"/>
      <c r="Z2081" s="20"/>
      <c r="AA2081" s="20"/>
      <c r="AB2081" s="20"/>
      <c r="AC2081" s="20"/>
      <c r="AD2081" s="20"/>
    </row>
    <row r="2082" spans="3:30" s="1" customFormat="1">
      <c r="C2082" s="16"/>
      <c r="D2082" s="16"/>
      <c r="E2082" s="32"/>
      <c r="F2082" s="16"/>
      <c r="G2082" s="16"/>
      <c r="H2082" s="16"/>
      <c r="I2082" s="16"/>
      <c r="J2082" s="16"/>
      <c r="K2082" s="16"/>
      <c r="L2082" s="32"/>
      <c r="M2082" s="16"/>
      <c r="N2082" s="16"/>
      <c r="O2082" s="16"/>
      <c r="P2082" s="16"/>
      <c r="Y2082" s="20"/>
      <c r="Z2082" s="20"/>
      <c r="AA2082" s="20"/>
      <c r="AB2082" s="20"/>
      <c r="AC2082" s="20"/>
      <c r="AD2082" s="20"/>
    </row>
    <row r="2083" spans="3:30" s="1" customFormat="1">
      <c r="C2083" s="16"/>
      <c r="D2083" s="16"/>
      <c r="E2083" s="32"/>
      <c r="F2083" s="16"/>
      <c r="G2083" s="16"/>
      <c r="H2083" s="16"/>
      <c r="I2083" s="16"/>
      <c r="J2083" s="16"/>
      <c r="K2083" s="16"/>
      <c r="L2083" s="32"/>
      <c r="M2083" s="16"/>
      <c r="N2083" s="16"/>
      <c r="O2083" s="16"/>
      <c r="P2083" s="16"/>
      <c r="Y2083" s="20"/>
      <c r="Z2083" s="20"/>
      <c r="AA2083" s="20"/>
      <c r="AB2083" s="20"/>
      <c r="AC2083" s="20"/>
      <c r="AD2083" s="20"/>
    </row>
    <row r="2084" spans="3:30" s="1" customFormat="1">
      <c r="C2084" s="16"/>
      <c r="D2084" s="16"/>
      <c r="E2084" s="32"/>
      <c r="F2084" s="16"/>
      <c r="G2084" s="16"/>
      <c r="H2084" s="16"/>
      <c r="I2084" s="16"/>
      <c r="J2084" s="16"/>
      <c r="K2084" s="16"/>
      <c r="L2084" s="32"/>
      <c r="M2084" s="16"/>
      <c r="N2084" s="16"/>
      <c r="O2084" s="16"/>
      <c r="P2084" s="16"/>
      <c r="Y2084" s="20"/>
      <c r="Z2084" s="20"/>
      <c r="AA2084" s="20"/>
      <c r="AB2084" s="20"/>
      <c r="AC2084" s="20"/>
      <c r="AD2084" s="20"/>
    </row>
    <row r="2085" spans="3:30" s="1" customFormat="1">
      <c r="C2085" s="16"/>
      <c r="D2085" s="16"/>
      <c r="E2085" s="32"/>
      <c r="F2085" s="16"/>
      <c r="G2085" s="16"/>
      <c r="H2085" s="16"/>
      <c r="I2085" s="16"/>
      <c r="J2085" s="16"/>
      <c r="K2085" s="16"/>
      <c r="L2085" s="32"/>
      <c r="M2085" s="16"/>
      <c r="N2085" s="16"/>
      <c r="O2085" s="16"/>
      <c r="P2085" s="16"/>
      <c r="Y2085" s="20"/>
      <c r="Z2085" s="20"/>
      <c r="AA2085" s="20"/>
      <c r="AB2085" s="20"/>
      <c r="AC2085" s="20"/>
      <c r="AD2085" s="20"/>
    </row>
    <row r="2086" spans="3:30" s="1" customFormat="1">
      <c r="C2086" s="16"/>
      <c r="D2086" s="16"/>
      <c r="E2086" s="32"/>
      <c r="F2086" s="16"/>
      <c r="G2086" s="16"/>
      <c r="H2086" s="16"/>
      <c r="I2086" s="16"/>
      <c r="J2086" s="16"/>
      <c r="K2086" s="16"/>
      <c r="L2086" s="32"/>
      <c r="M2086" s="16"/>
      <c r="N2086" s="16"/>
      <c r="O2086" s="16"/>
      <c r="P2086" s="16"/>
      <c r="Y2086" s="20"/>
      <c r="Z2086" s="20"/>
      <c r="AA2086" s="20"/>
      <c r="AB2086" s="20"/>
      <c r="AC2086" s="20"/>
      <c r="AD2086" s="20"/>
    </row>
    <row r="2087" spans="3:30" s="1" customFormat="1">
      <c r="C2087" s="16"/>
      <c r="D2087" s="16"/>
      <c r="E2087" s="32"/>
      <c r="F2087" s="16"/>
      <c r="G2087" s="16"/>
      <c r="H2087" s="16"/>
      <c r="I2087" s="16"/>
      <c r="J2087" s="16"/>
      <c r="K2087" s="16"/>
      <c r="L2087" s="32"/>
      <c r="M2087" s="16"/>
      <c r="N2087" s="16"/>
      <c r="O2087" s="16"/>
      <c r="P2087" s="16"/>
      <c r="Y2087" s="20"/>
      <c r="Z2087" s="20"/>
      <c r="AA2087" s="20"/>
      <c r="AB2087" s="20"/>
      <c r="AC2087" s="20"/>
      <c r="AD2087" s="20"/>
    </row>
    <row r="2088" spans="3:30" s="1" customFormat="1">
      <c r="C2088" s="16"/>
      <c r="D2088" s="16"/>
      <c r="E2088" s="32"/>
      <c r="F2088" s="16"/>
      <c r="G2088" s="16"/>
      <c r="H2088" s="16"/>
      <c r="I2088" s="16"/>
      <c r="J2088" s="16"/>
      <c r="K2088" s="16"/>
      <c r="L2088" s="32"/>
      <c r="M2088" s="16"/>
      <c r="N2088" s="16"/>
      <c r="O2088" s="16"/>
      <c r="P2088" s="16"/>
      <c r="Y2088" s="20"/>
      <c r="Z2088" s="20"/>
      <c r="AA2088" s="20"/>
      <c r="AB2088" s="20"/>
      <c r="AC2088" s="20"/>
      <c r="AD2088" s="20"/>
    </row>
    <row r="2089" spans="3:30" s="1" customFormat="1">
      <c r="C2089" s="16"/>
      <c r="D2089" s="16"/>
      <c r="E2089" s="32"/>
      <c r="F2089" s="16"/>
      <c r="G2089" s="16"/>
      <c r="H2089" s="16"/>
      <c r="I2089" s="16"/>
      <c r="J2089" s="16"/>
      <c r="K2089" s="16"/>
      <c r="L2089" s="32"/>
      <c r="M2089" s="16"/>
      <c r="N2089" s="16"/>
      <c r="O2089" s="16"/>
      <c r="P2089" s="16"/>
      <c r="Y2089" s="20"/>
      <c r="Z2089" s="20"/>
      <c r="AA2089" s="20"/>
      <c r="AB2089" s="20"/>
      <c r="AC2089" s="20"/>
      <c r="AD2089" s="20"/>
    </row>
    <row r="2090" spans="3:30" s="1" customFormat="1">
      <c r="C2090" s="16"/>
      <c r="D2090" s="16"/>
      <c r="E2090" s="32"/>
      <c r="F2090" s="16"/>
      <c r="G2090" s="16"/>
      <c r="H2090" s="16"/>
      <c r="I2090" s="16"/>
      <c r="J2090" s="16"/>
      <c r="K2090" s="16"/>
      <c r="L2090" s="32"/>
      <c r="M2090" s="16"/>
      <c r="N2090" s="16"/>
      <c r="O2090" s="16"/>
      <c r="P2090" s="16"/>
      <c r="Y2090" s="20"/>
      <c r="Z2090" s="20"/>
      <c r="AA2090" s="20"/>
      <c r="AB2090" s="20"/>
      <c r="AC2090" s="20"/>
      <c r="AD2090" s="20"/>
    </row>
    <row r="2091" spans="3:30" s="1" customFormat="1">
      <c r="C2091" s="16"/>
      <c r="D2091" s="16"/>
      <c r="E2091" s="32"/>
      <c r="F2091" s="16"/>
      <c r="G2091" s="16"/>
      <c r="H2091" s="16"/>
      <c r="I2091" s="16"/>
      <c r="J2091" s="16"/>
      <c r="K2091" s="16"/>
      <c r="L2091" s="32"/>
      <c r="M2091" s="16"/>
      <c r="N2091" s="16"/>
      <c r="O2091" s="16"/>
      <c r="P2091" s="16"/>
      <c r="Y2091" s="20"/>
      <c r="Z2091" s="20"/>
      <c r="AA2091" s="20"/>
      <c r="AB2091" s="20"/>
      <c r="AC2091" s="20"/>
      <c r="AD2091" s="20"/>
    </row>
    <row r="2092" spans="3:30" s="1" customFormat="1">
      <c r="C2092" s="16"/>
      <c r="D2092" s="16"/>
      <c r="E2092" s="32"/>
      <c r="F2092" s="16"/>
      <c r="G2092" s="16"/>
      <c r="H2092" s="16"/>
      <c r="I2092" s="16"/>
      <c r="J2092" s="16"/>
      <c r="K2092" s="16"/>
      <c r="L2092" s="32"/>
      <c r="M2092" s="16"/>
      <c r="N2092" s="16"/>
      <c r="O2092" s="16"/>
      <c r="P2092" s="16"/>
      <c r="Y2092" s="20"/>
      <c r="Z2092" s="20"/>
      <c r="AA2092" s="20"/>
      <c r="AB2092" s="20"/>
      <c r="AC2092" s="20"/>
      <c r="AD2092" s="20"/>
    </row>
    <row r="2093" spans="3:30" s="1" customFormat="1">
      <c r="C2093" s="16"/>
      <c r="D2093" s="16"/>
      <c r="E2093" s="32"/>
      <c r="F2093" s="16"/>
      <c r="G2093" s="16"/>
      <c r="H2093" s="16"/>
      <c r="I2093" s="16"/>
      <c r="J2093" s="16"/>
      <c r="K2093" s="16"/>
      <c r="L2093" s="32"/>
      <c r="M2093" s="16"/>
      <c r="N2093" s="16"/>
      <c r="O2093" s="16"/>
      <c r="P2093" s="16"/>
      <c r="Y2093" s="20"/>
      <c r="Z2093" s="20"/>
      <c r="AA2093" s="20"/>
      <c r="AB2093" s="20"/>
      <c r="AC2093" s="20"/>
      <c r="AD2093" s="20"/>
    </row>
    <row r="2094" spans="3:30" s="1" customFormat="1">
      <c r="C2094" s="16"/>
      <c r="D2094" s="16"/>
      <c r="E2094" s="32"/>
      <c r="F2094" s="16"/>
      <c r="G2094" s="16"/>
      <c r="H2094" s="16"/>
      <c r="I2094" s="16"/>
      <c r="J2094" s="16"/>
      <c r="K2094" s="16"/>
      <c r="L2094" s="32"/>
      <c r="M2094" s="16"/>
      <c r="N2094" s="16"/>
      <c r="O2094" s="16"/>
      <c r="P2094" s="16"/>
      <c r="Y2094" s="20"/>
      <c r="Z2094" s="20"/>
      <c r="AA2094" s="20"/>
      <c r="AB2094" s="20"/>
      <c r="AC2094" s="20"/>
      <c r="AD2094" s="20"/>
    </row>
    <row r="2095" spans="3:30" s="1" customFormat="1">
      <c r="C2095" s="16"/>
      <c r="D2095" s="16"/>
      <c r="E2095" s="32"/>
      <c r="F2095" s="16"/>
      <c r="G2095" s="16"/>
      <c r="H2095" s="16"/>
      <c r="I2095" s="16"/>
      <c r="J2095" s="16"/>
      <c r="K2095" s="16"/>
      <c r="L2095" s="32"/>
      <c r="M2095" s="16"/>
      <c r="N2095" s="16"/>
      <c r="O2095" s="16"/>
      <c r="P2095" s="16"/>
      <c r="Y2095" s="20"/>
      <c r="Z2095" s="20"/>
      <c r="AA2095" s="20"/>
      <c r="AB2095" s="20"/>
      <c r="AC2095" s="20"/>
      <c r="AD2095" s="20"/>
    </row>
    <row r="2096" spans="3:30" s="1" customFormat="1">
      <c r="C2096" s="16"/>
      <c r="D2096" s="16"/>
      <c r="E2096" s="32"/>
      <c r="F2096" s="16"/>
      <c r="G2096" s="16"/>
      <c r="H2096" s="16"/>
      <c r="I2096" s="16"/>
      <c r="J2096" s="16"/>
      <c r="K2096" s="16"/>
      <c r="L2096" s="32"/>
      <c r="M2096" s="16"/>
      <c r="N2096" s="16"/>
      <c r="O2096" s="16"/>
      <c r="P2096" s="16"/>
      <c r="Y2096" s="20"/>
      <c r="Z2096" s="20"/>
      <c r="AA2096" s="20"/>
      <c r="AB2096" s="20"/>
      <c r="AC2096" s="20"/>
      <c r="AD2096" s="20"/>
    </row>
    <row r="2097" spans="3:30" s="1" customFormat="1">
      <c r="C2097" s="16"/>
      <c r="D2097" s="16"/>
      <c r="E2097" s="32"/>
      <c r="F2097" s="16"/>
      <c r="G2097" s="16"/>
      <c r="H2097" s="16"/>
      <c r="I2097" s="16"/>
      <c r="J2097" s="16"/>
      <c r="K2097" s="16"/>
      <c r="L2097" s="32"/>
      <c r="M2097" s="16"/>
      <c r="N2097" s="16"/>
      <c r="O2097" s="16"/>
      <c r="P2097" s="16"/>
      <c r="Y2097" s="20"/>
      <c r="Z2097" s="20"/>
      <c r="AA2097" s="20"/>
      <c r="AB2097" s="20"/>
      <c r="AC2097" s="20"/>
      <c r="AD2097" s="20"/>
    </row>
    <row r="2098" spans="3:30" s="1" customFormat="1">
      <c r="C2098" s="16"/>
      <c r="D2098" s="16"/>
      <c r="E2098" s="32"/>
      <c r="F2098" s="16"/>
      <c r="G2098" s="16"/>
      <c r="H2098" s="16"/>
      <c r="I2098" s="16"/>
      <c r="J2098" s="16"/>
      <c r="K2098" s="16"/>
      <c r="L2098" s="32"/>
      <c r="M2098" s="16"/>
      <c r="N2098" s="16"/>
      <c r="O2098" s="16"/>
      <c r="P2098" s="16"/>
      <c r="Y2098" s="20"/>
      <c r="Z2098" s="20"/>
      <c r="AA2098" s="20"/>
      <c r="AB2098" s="20"/>
      <c r="AC2098" s="20"/>
      <c r="AD2098" s="20"/>
    </row>
    <row r="2099" spans="3:30" s="1" customFormat="1">
      <c r="C2099" s="16"/>
      <c r="D2099" s="16"/>
      <c r="E2099" s="32"/>
      <c r="F2099" s="16"/>
      <c r="G2099" s="16"/>
      <c r="H2099" s="16"/>
      <c r="I2099" s="16"/>
      <c r="J2099" s="16"/>
      <c r="K2099" s="16"/>
      <c r="L2099" s="32"/>
      <c r="M2099" s="16"/>
      <c r="N2099" s="16"/>
      <c r="O2099" s="16"/>
      <c r="P2099" s="16"/>
      <c r="Y2099" s="20"/>
      <c r="Z2099" s="20"/>
      <c r="AA2099" s="20"/>
      <c r="AB2099" s="20"/>
      <c r="AC2099" s="20"/>
      <c r="AD2099" s="20"/>
    </row>
    <row r="2100" spans="3:30" s="1" customFormat="1">
      <c r="C2100" s="16"/>
      <c r="D2100" s="16"/>
      <c r="E2100" s="32"/>
      <c r="F2100" s="16"/>
      <c r="G2100" s="16"/>
      <c r="H2100" s="16"/>
      <c r="I2100" s="16"/>
      <c r="J2100" s="16"/>
      <c r="K2100" s="16"/>
      <c r="L2100" s="32"/>
      <c r="M2100" s="16"/>
      <c r="N2100" s="16"/>
      <c r="O2100" s="16"/>
      <c r="P2100" s="16"/>
      <c r="Y2100" s="20"/>
      <c r="Z2100" s="20"/>
      <c r="AA2100" s="20"/>
      <c r="AB2100" s="20"/>
      <c r="AC2100" s="20"/>
      <c r="AD2100" s="20"/>
    </row>
    <row r="2101" spans="3:30" s="1" customFormat="1">
      <c r="C2101" s="16"/>
      <c r="D2101" s="16"/>
      <c r="E2101" s="32"/>
      <c r="F2101" s="16"/>
      <c r="G2101" s="16"/>
      <c r="H2101" s="16"/>
      <c r="I2101" s="16"/>
      <c r="J2101" s="16"/>
      <c r="K2101" s="16"/>
      <c r="L2101" s="32"/>
      <c r="M2101" s="16"/>
      <c r="N2101" s="16"/>
      <c r="O2101" s="16"/>
      <c r="P2101" s="16"/>
      <c r="Y2101" s="20"/>
      <c r="Z2101" s="20"/>
      <c r="AA2101" s="20"/>
      <c r="AB2101" s="20"/>
      <c r="AC2101" s="20"/>
      <c r="AD2101" s="20"/>
    </row>
    <row r="2102" spans="3:30" s="1" customFormat="1">
      <c r="C2102" s="16"/>
      <c r="D2102" s="16"/>
      <c r="E2102" s="32"/>
      <c r="F2102" s="16"/>
      <c r="G2102" s="16"/>
      <c r="H2102" s="16"/>
      <c r="I2102" s="16"/>
      <c r="J2102" s="16"/>
      <c r="K2102" s="16"/>
      <c r="L2102" s="32"/>
      <c r="M2102" s="16"/>
      <c r="N2102" s="16"/>
      <c r="O2102" s="16"/>
      <c r="P2102" s="16"/>
      <c r="Y2102" s="20"/>
      <c r="Z2102" s="20"/>
      <c r="AA2102" s="20"/>
      <c r="AB2102" s="20"/>
      <c r="AC2102" s="20"/>
      <c r="AD2102" s="20"/>
    </row>
    <row r="2103" spans="3:30" s="1" customFormat="1">
      <c r="C2103" s="16"/>
      <c r="D2103" s="16"/>
      <c r="E2103" s="32"/>
      <c r="F2103" s="16"/>
      <c r="G2103" s="16"/>
      <c r="H2103" s="16"/>
      <c r="I2103" s="16"/>
      <c r="J2103" s="16"/>
      <c r="K2103" s="16"/>
      <c r="L2103" s="32"/>
      <c r="M2103" s="16"/>
      <c r="N2103" s="16"/>
      <c r="O2103" s="16"/>
      <c r="P2103" s="16"/>
      <c r="Y2103" s="20"/>
      <c r="Z2103" s="20"/>
      <c r="AA2103" s="20"/>
      <c r="AB2103" s="20"/>
      <c r="AC2103" s="20"/>
      <c r="AD2103" s="20"/>
    </row>
    <row r="2104" spans="3:30" s="1" customFormat="1">
      <c r="C2104" s="16"/>
      <c r="D2104" s="16"/>
      <c r="E2104" s="32"/>
      <c r="F2104" s="16"/>
      <c r="G2104" s="16"/>
      <c r="H2104" s="16"/>
      <c r="I2104" s="16"/>
      <c r="J2104" s="16"/>
      <c r="K2104" s="16"/>
      <c r="L2104" s="32"/>
      <c r="M2104" s="16"/>
      <c r="N2104" s="16"/>
      <c r="O2104" s="16"/>
      <c r="P2104" s="16"/>
      <c r="Y2104" s="20"/>
      <c r="Z2104" s="20"/>
      <c r="AA2104" s="20"/>
      <c r="AB2104" s="20"/>
      <c r="AC2104" s="20"/>
      <c r="AD2104" s="20"/>
    </row>
    <row r="2105" spans="3:30" s="1" customFormat="1">
      <c r="C2105" s="16"/>
      <c r="D2105" s="16"/>
      <c r="E2105" s="32"/>
      <c r="F2105" s="16"/>
      <c r="G2105" s="16"/>
      <c r="H2105" s="16"/>
      <c r="I2105" s="16"/>
      <c r="J2105" s="16"/>
      <c r="K2105" s="16"/>
      <c r="L2105" s="32"/>
      <c r="M2105" s="16"/>
      <c r="N2105" s="16"/>
      <c r="O2105" s="16"/>
      <c r="P2105" s="16"/>
      <c r="Y2105" s="20"/>
      <c r="Z2105" s="20"/>
      <c r="AA2105" s="20"/>
      <c r="AB2105" s="20"/>
      <c r="AC2105" s="20"/>
      <c r="AD2105" s="20"/>
    </row>
    <row r="2106" spans="3:30" s="1" customFormat="1">
      <c r="C2106" s="16"/>
      <c r="D2106" s="16"/>
      <c r="E2106" s="32"/>
      <c r="F2106" s="16"/>
      <c r="G2106" s="16"/>
      <c r="H2106" s="16"/>
      <c r="I2106" s="16"/>
      <c r="J2106" s="16"/>
      <c r="K2106" s="16"/>
      <c r="L2106" s="32"/>
      <c r="M2106" s="16"/>
      <c r="N2106" s="16"/>
      <c r="O2106" s="16"/>
      <c r="P2106" s="16"/>
      <c r="Y2106" s="20"/>
      <c r="Z2106" s="20"/>
      <c r="AA2106" s="20"/>
      <c r="AB2106" s="20"/>
      <c r="AC2106" s="20"/>
      <c r="AD2106" s="20"/>
    </row>
    <row r="2107" spans="3:30" s="1" customFormat="1">
      <c r="C2107" s="16"/>
      <c r="D2107" s="16"/>
      <c r="E2107" s="32"/>
      <c r="F2107" s="16"/>
      <c r="G2107" s="16"/>
      <c r="H2107" s="16"/>
      <c r="I2107" s="16"/>
      <c r="J2107" s="16"/>
      <c r="K2107" s="16"/>
      <c r="L2107" s="32"/>
      <c r="M2107" s="16"/>
      <c r="N2107" s="16"/>
      <c r="O2107" s="16"/>
      <c r="P2107" s="16"/>
      <c r="Y2107" s="20"/>
      <c r="Z2107" s="20"/>
      <c r="AA2107" s="20"/>
      <c r="AB2107" s="20"/>
      <c r="AC2107" s="20"/>
      <c r="AD2107" s="20"/>
    </row>
    <row r="2108" spans="3:30" s="1" customFormat="1">
      <c r="C2108" s="16"/>
      <c r="D2108" s="16"/>
      <c r="E2108" s="32"/>
      <c r="F2108" s="16"/>
      <c r="G2108" s="16"/>
      <c r="H2108" s="16"/>
      <c r="I2108" s="16"/>
      <c r="J2108" s="16"/>
      <c r="K2108" s="16"/>
      <c r="L2108" s="32"/>
      <c r="M2108" s="16"/>
      <c r="N2108" s="16"/>
      <c r="O2108" s="16"/>
      <c r="P2108" s="16"/>
      <c r="Y2108" s="20"/>
      <c r="Z2108" s="20"/>
      <c r="AA2108" s="20"/>
      <c r="AB2108" s="20"/>
      <c r="AC2108" s="20"/>
      <c r="AD2108" s="20"/>
    </row>
    <row r="2109" spans="3:30" s="1" customFormat="1">
      <c r="C2109" s="16"/>
      <c r="D2109" s="16"/>
      <c r="E2109" s="32"/>
      <c r="F2109" s="16"/>
      <c r="G2109" s="16"/>
      <c r="H2109" s="16"/>
      <c r="I2109" s="16"/>
      <c r="J2109" s="16"/>
      <c r="K2109" s="16"/>
      <c r="L2109" s="32"/>
      <c r="M2109" s="16"/>
      <c r="N2109" s="16"/>
      <c r="O2109" s="16"/>
      <c r="P2109" s="16"/>
      <c r="Y2109" s="20"/>
      <c r="Z2109" s="20"/>
      <c r="AA2109" s="20"/>
      <c r="AB2109" s="20"/>
      <c r="AC2109" s="20"/>
      <c r="AD2109" s="20"/>
    </row>
    <row r="2110" spans="3:30" s="1" customFormat="1">
      <c r="C2110" s="16"/>
      <c r="D2110" s="16"/>
      <c r="E2110" s="32"/>
      <c r="F2110" s="16"/>
      <c r="G2110" s="16"/>
      <c r="H2110" s="16"/>
      <c r="I2110" s="16"/>
      <c r="J2110" s="16"/>
      <c r="K2110" s="16"/>
      <c r="L2110" s="32"/>
      <c r="M2110" s="16"/>
      <c r="N2110" s="16"/>
      <c r="O2110" s="16"/>
      <c r="P2110" s="16"/>
      <c r="Y2110" s="20"/>
      <c r="Z2110" s="20"/>
      <c r="AA2110" s="20"/>
      <c r="AB2110" s="20"/>
      <c r="AC2110" s="20"/>
      <c r="AD2110" s="20"/>
    </row>
    <row r="2111" spans="3:30" s="1" customFormat="1">
      <c r="C2111" s="16"/>
      <c r="D2111" s="16"/>
      <c r="E2111" s="32"/>
      <c r="F2111" s="16"/>
      <c r="G2111" s="16"/>
      <c r="H2111" s="16"/>
      <c r="I2111" s="16"/>
      <c r="J2111" s="16"/>
      <c r="K2111" s="16"/>
      <c r="L2111" s="32"/>
      <c r="M2111" s="16"/>
      <c r="N2111" s="16"/>
      <c r="O2111" s="16"/>
      <c r="P2111" s="16"/>
      <c r="Y2111" s="20"/>
      <c r="Z2111" s="20"/>
      <c r="AA2111" s="20"/>
      <c r="AB2111" s="20"/>
      <c r="AC2111" s="20"/>
      <c r="AD2111" s="20"/>
    </row>
    <row r="2112" spans="3:30" s="1" customFormat="1">
      <c r="C2112" s="16"/>
      <c r="D2112" s="16"/>
      <c r="E2112" s="32"/>
      <c r="F2112" s="16"/>
      <c r="G2112" s="16"/>
      <c r="H2112" s="16"/>
      <c r="I2112" s="16"/>
      <c r="J2112" s="16"/>
      <c r="K2112" s="16"/>
      <c r="L2112" s="32"/>
      <c r="M2112" s="16"/>
      <c r="N2112" s="16"/>
      <c r="O2112" s="16"/>
      <c r="P2112" s="16"/>
      <c r="Y2112" s="20"/>
      <c r="Z2112" s="20"/>
      <c r="AA2112" s="20"/>
      <c r="AB2112" s="20"/>
      <c r="AC2112" s="20"/>
      <c r="AD2112" s="20"/>
    </row>
    <row r="2113" spans="3:30" s="1" customFormat="1">
      <c r="C2113" s="16"/>
      <c r="D2113" s="16"/>
      <c r="E2113" s="32"/>
      <c r="F2113" s="16"/>
      <c r="G2113" s="16"/>
      <c r="H2113" s="16"/>
      <c r="I2113" s="16"/>
      <c r="J2113" s="16"/>
      <c r="K2113" s="16"/>
      <c r="L2113" s="32"/>
      <c r="M2113" s="16"/>
      <c r="N2113" s="16"/>
      <c r="O2113" s="16"/>
      <c r="P2113" s="16"/>
      <c r="Y2113" s="20"/>
      <c r="Z2113" s="20"/>
      <c r="AA2113" s="20"/>
      <c r="AB2113" s="20"/>
      <c r="AC2113" s="20"/>
      <c r="AD2113" s="20"/>
    </row>
    <row r="2114" spans="3:30" s="1" customFormat="1">
      <c r="C2114" s="16"/>
      <c r="D2114" s="16"/>
      <c r="E2114" s="32"/>
      <c r="F2114" s="16"/>
      <c r="G2114" s="16"/>
      <c r="H2114" s="16"/>
      <c r="I2114" s="16"/>
      <c r="J2114" s="16"/>
      <c r="K2114" s="16"/>
      <c r="L2114" s="32"/>
      <c r="M2114" s="16"/>
      <c r="N2114" s="16"/>
      <c r="O2114" s="16"/>
      <c r="P2114" s="16"/>
      <c r="Y2114" s="20"/>
      <c r="Z2114" s="20"/>
      <c r="AA2114" s="20"/>
      <c r="AB2114" s="20"/>
      <c r="AC2114" s="20"/>
      <c r="AD2114" s="20"/>
    </row>
    <row r="2115" spans="3:30" s="1" customFormat="1">
      <c r="C2115" s="16"/>
      <c r="D2115" s="16"/>
      <c r="E2115" s="32"/>
      <c r="F2115" s="16"/>
      <c r="G2115" s="16"/>
      <c r="H2115" s="16"/>
      <c r="I2115" s="16"/>
      <c r="J2115" s="16"/>
      <c r="K2115" s="16"/>
      <c r="L2115" s="32"/>
      <c r="M2115" s="16"/>
      <c r="N2115" s="16"/>
      <c r="O2115" s="16"/>
      <c r="P2115" s="16"/>
      <c r="Y2115" s="20"/>
      <c r="Z2115" s="20"/>
      <c r="AA2115" s="20"/>
      <c r="AB2115" s="20"/>
      <c r="AC2115" s="20"/>
      <c r="AD2115" s="20"/>
    </row>
    <row r="2116" spans="3:30" s="1" customFormat="1">
      <c r="C2116" s="16"/>
      <c r="D2116" s="16"/>
      <c r="E2116" s="32"/>
      <c r="F2116" s="16"/>
      <c r="G2116" s="16"/>
      <c r="H2116" s="16"/>
      <c r="I2116" s="16"/>
      <c r="J2116" s="16"/>
      <c r="K2116" s="16"/>
      <c r="L2116" s="32"/>
      <c r="M2116" s="16"/>
      <c r="N2116" s="16"/>
      <c r="O2116" s="16"/>
      <c r="P2116" s="16"/>
      <c r="Y2116" s="20"/>
      <c r="Z2116" s="20"/>
      <c r="AA2116" s="20"/>
      <c r="AB2116" s="20"/>
      <c r="AC2116" s="20"/>
      <c r="AD2116" s="20"/>
    </row>
    <row r="2117" spans="3:30" s="1" customFormat="1">
      <c r="C2117" s="16"/>
      <c r="D2117" s="16"/>
      <c r="E2117" s="32"/>
      <c r="F2117" s="16"/>
      <c r="G2117" s="16"/>
      <c r="H2117" s="16"/>
      <c r="I2117" s="16"/>
      <c r="J2117" s="16"/>
      <c r="K2117" s="16"/>
      <c r="L2117" s="32"/>
      <c r="M2117" s="16"/>
      <c r="N2117" s="16"/>
      <c r="O2117" s="16"/>
      <c r="P2117" s="16"/>
      <c r="Y2117" s="20"/>
      <c r="Z2117" s="20"/>
      <c r="AA2117" s="20"/>
      <c r="AB2117" s="20"/>
      <c r="AC2117" s="20"/>
      <c r="AD2117" s="20"/>
    </row>
    <row r="2118" spans="3:30" s="1" customFormat="1">
      <c r="C2118" s="16"/>
      <c r="D2118" s="16"/>
      <c r="E2118" s="32"/>
      <c r="F2118" s="16"/>
      <c r="G2118" s="16"/>
      <c r="H2118" s="16"/>
      <c r="I2118" s="16"/>
      <c r="J2118" s="16"/>
      <c r="K2118" s="16"/>
      <c r="L2118" s="32"/>
      <c r="M2118" s="16"/>
      <c r="N2118" s="16"/>
      <c r="O2118" s="16"/>
      <c r="P2118" s="16"/>
      <c r="Y2118" s="20"/>
      <c r="Z2118" s="20"/>
      <c r="AA2118" s="20"/>
      <c r="AB2118" s="20"/>
      <c r="AC2118" s="20"/>
      <c r="AD2118" s="20"/>
    </row>
    <row r="2119" spans="3:30" s="1" customFormat="1">
      <c r="C2119" s="16"/>
      <c r="D2119" s="16"/>
      <c r="E2119" s="32"/>
      <c r="F2119" s="16"/>
      <c r="G2119" s="16"/>
      <c r="H2119" s="16"/>
      <c r="I2119" s="16"/>
      <c r="J2119" s="16"/>
      <c r="K2119" s="16"/>
      <c r="L2119" s="32"/>
      <c r="M2119" s="16"/>
      <c r="N2119" s="16"/>
      <c r="O2119" s="16"/>
      <c r="P2119" s="16"/>
      <c r="Y2119" s="20"/>
      <c r="Z2119" s="20"/>
      <c r="AA2119" s="20"/>
      <c r="AB2119" s="20"/>
      <c r="AC2119" s="20"/>
      <c r="AD2119" s="20"/>
    </row>
    <row r="2120" spans="3:30" s="1" customFormat="1">
      <c r="C2120" s="16"/>
      <c r="D2120" s="16"/>
      <c r="E2120" s="32"/>
      <c r="F2120" s="16"/>
      <c r="G2120" s="16"/>
      <c r="H2120" s="16"/>
      <c r="I2120" s="16"/>
      <c r="J2120" s="16"/>
      <c r="K2120" s="16"/>
      <c r="L2120" s="32"/>
      <c r="M2120" s="16"/>
      <c r="N2120" s="16"/>
      <c r="O2120" s="16"/>
      <c r="P2120" s="16"/>
      <c r="Y2120" s="20"/>
      <c r="Z2120" s="20"/>
      <c r="AA2120" s="20"/>
      <c r="AB2120" s="20"/>
      <c r="AC2120" s="20"/>
      <c r="AD2120" s="20"/>
    </row>
    <row r="2121" spans="3:30" s="1" customFormat="1">
      <c r="C2121" s="16"/>
      <c r="D2121" s="16"/>
      <c r="E2121" s="32"/>
      <c r="F2121" s="16"/>
      <c r="G2121" s="16"/>
      <c r="H2121" s="16"/>
      <c r="I2121" s="16"/>
      <c r="J2121" s="16"/>
      <c r="K2121" s="16"/>
      <c r="L2121" s="32"/>
      <c r="M2121" s="16"/>
      <c r="N2121" s="16"/>
      <c r="O2121" s="16"/>
      <c r="P2121" s="16"/>
      <c r="Y2121" s="20"/>
      <c r="Z2121" s="20"/>
      <c r="AA2121" s="20"/>
      <c r="AB2121" s="20"/>
      <c r="AC2121" s="20"/>
      <c r="AD2121" s="20"/>
    </row>
    <row r="2122" spans="3:30" s="1" customFormat="1">
      <c r="C2122" s="16"/>
      <c r="D2122" s="16"/>
      <c r="E2122" s="32"/>
      <c r="F2122" s="16"/>
      <c r="G2122" s="16"/>
      <c r="H2122" s="16"/>
      <c r="I2122" s="16"/>
      <c r="J2122" s="16"/>
      <c r="K2122" s="16"/>
      <c r="L2122" s="32"/>
      <c r="M2122" s="16"/>
      <c r="N2122" s="16"/>
      <c r="O2122" s="16"/>
      <c r="P2122" s="16"/>
      <c r="Y2122" s="20"/>
      <c r="Z2122" s="20"/>
      <c r="AA2122" s="20"/>
      <c r="AB2122" s="20"/>
      <c r="AC2122" s="20"/>
      <c r="AD2122" s="20"/>
    </row>
    <row r="2123" spans="3:30" s="1" customFormat="1">
      <c r="C2123" s="16"/>
      <c r="D2123" s="16"/>
      <c r="E2123" s="32"/>
      <c r="F2123" s="16"/>
      <c r="G2123" s="16"/>
      <c r="H2123" s="16"/>
      <c r="I2123" s="16"/>
      <c r="J2123" s="16"/>
      <c r="K2123" s="16"/>
      <c r="L2123" s="32"/>
      <c r="M2123" s="16"/>
      <c r="N2123" s="16"/>
      <c r="O2123" s="16"/>
      <c r="P2123" s="16"/>
      <c r="Y2123" s="20"/>
      <c r="Z2123" s="20"/>
      <c r="AA2123" s="20"/>
      <c r="AB2123" s="20"/>
      <c r="AC2123" s="20"/>
      <c r="AD2123" s="20"/>
    </row>
    <row r="2124" spans="3:30" s="1" customFormat="1">
      <c r="C2124" s="16"/>
      <c r="D2124" s="16"/>
      <c r="E2124" s="32"/>
      <c r="F2124" s="16"/>
      <c r="G2124" s="16"/>
      <c r="H2124" s="16"/>
      <c r="I2124" s="16"/>
      <c r="J2124" s="16"/>
      <c r="K2124" s="16"/>
      <c r="L2124" s="32"/>
      <c r="M2124" s="16"/>
      <c r="N2124" s="16"/>
      <c r="O2124" s="16"/>
      <c r="P2124" s="16"/>
      <c r="Y2124" s="20"/>
      <c r="Z2124" s="20"/>
      <c r="AA2124" s="20"/>
      <c r="AB2124" s="20"/>
      <c r="AC2124" s="20"/>
      <c r="AD2124" s="20"/>
    </row>
    <row r="2125" spans="3:30" s="1" customFormat="1">
      <c r="C2125" s="16"/>
      <c r="D2125" s="16"/>
      <c r="E2125" s="32"/>
      <c r="F2125" s="16"/>
      <c r="G2125" s="16"/>
      <c r="H2125" s="16"/>
      <c r="I2125" s="16"/>
      <c r="J2125" s="16"/>
      <c r="K2125" s="16"/>
      <c r="L2125" s="32"/>
      <c r="M2125" s="16"/>
      <c r="N2125" s="16"/>
      <c r="O2125" s="16"/>
      <c r="P2125" s="16"/>
      <c r="Y2125" s="20"/>
      <c r="Z2125" s="20"/>
      <c r="AA2125" s="20"/>
      <c r="AB2125" s="20"/>
      <c r="AC2125" s="20"/>
      <c r="AD2125" s="20"/>
    </row>
    <row r="2126" spans="3:30" s="1" customFormat="1">
      <c r="C2126" s="16"/>
      <c r="D2126" s="16"/>
      <c r="E2126" s="32"/>
      <c r="F2126" s="16"/>
      <c r="G2126" s="16"/>
      <c r="H2126" s="16"/>
      <c r="I2126" s="16"/>
      <c r="J2126" s="16"/>
      <c r="K2126" s="16"/>
      <c r="L2126" s="32"/>
      <c r="M2126" s="16"/>
      <c r="N2126" s="16"/>
      <c r="O2126" s="16"/>
      <c r="P2126" s="16"/>
      <c r="Y2126" s="20"/>
      <c r="Z2126" s="20"/>
      <c r="AA2126" s="20"/>
      <c r="AB2126" s="20"/>
      <c r="AC2126" s="20"/>
      <c r="AD2126" s="20"/>
    </row>
    <row r="2127" spans="3:30" s="1" customFormat="1">
      <c r="C2127" s="16"/>
      <c r="D2127" s="16"/>
      <c r="E2127" s="32"/>
      <c r="F2127" s="16"/>
      <c r="G2127" s="16"/>
      <c r="H2127" s="16"/>
      <c r="I2127" s="16"/>
      <c r="J2127" s="16"/>
      <c r="K2127" s="16"/>
      <c r="L2127" s="32"/>
      <c r="M2127" s="16"/>
      <c r="N2127" s="16"/>
      <c r="O2127" s="16"/>
      <c r="P2127" s="16"/>
      <c r="Y2127" s="20"/>
      <c r="Z2127" s="20"/>
      <c r="AA2127" s="20"/>
      <c r="AB2127" s="20"/>
      <c r="AC2127" s="20"/>
      <c r="AD2127" s="20"/>
    </row>
    <row r="2128" spans="3:30" s="1" customFormat="1">
      <c r="C2128" s="16"/>
      <c r="D2128" s="16"/>
      <c r="E2128" s="32"/>
      <c r="F2128" s="16"/>
      <c r="G2128" s="16"/>
      <c r="H2128" s="16"/>
      <c r="I2128" s="16"/>
      <c r="J2128" s="16"/>
      <c r="K2128" s="16"/>
      <c r="L2128" s="32"/>
      <c r="M2128" s="16"/>
      <c r="N2128" s="16"/>
      <c r="O2128" s="16"/>
      <c r="P2128" s="16"/>
      <c r="Y2128" s="20"/>
      <c r="Z2128" s="20"/>
      <c r="AA2128" s="20"/>
      <c r="AB2128" s="20"/>
      <c r="AC2128" s="20"/>
      <c r="AD2128" s="20"/>
    </row>
    <row r="2129" spans="3:30" s="1" customFormat="1">
      <c r="C2129" s="16"/>
      <c r="D2129" s="16"/>
      <c r="E2129" s="32"/>
      <c r="F2129" s="16"/>
      <c r="G2129" s="16"/>
      <c r="H2129" s="16"/>
      <c r="I2129" s="16"/>
      <c r="J2129" s="16"/>
      <c r="K2129" s="16"/>
      <c r="L2129" s="32"/>
      <c r="M2129" s="16"/>
      <c r="N2129" s="16"/>
      <c r="O2129" s="16"/>
      <c r="P2129" s="16"/>
      <c r="Y2129" s="20"/>
      <c r="Z2129" s="20"/>
      <c r="AA2129" s="20"/>
      <c r="AB2129" s="20"/>
      <c r="AC2129" s="20"/>
      <c r="AD2129" s="20"/>
    </row>
    <row r="2130" spans="3:30" s="1" customFormat="1">
      <c r="C2130" s="16"/>
      <c r="D2130" s="16"/>
      <c r="E2130" s="32"/>
      <c r="F2130" s="16"/>
      <c r="G2130" s="16"/>
      <c r="H2130" s="16"/>
      <c r="I2130" s="16"/>
      <c r="J2130" s="16"/>
      <c r="K2130" s="16"/>
      <c r="L2130" s="32"/>
      <c r="M2130" s="16"/>
      <c r="N2130" s="16"/>
      <c r="O2130" s="16"/>
      <c r="P2130" s="16"/>
      <c r="Y2130" s="20"/>
      <c r="Z2130" s="20"/>
      <c r="AA2130" s="20"/>
      <c r="AB2130" s="20"/>
      <c r="AC2130" s="20"/>
      <c r="AD2130" s="20"/>
    </row>
    <row r="2131" spans="3:30" s="1" customFormat="1">
      <c r="C2131" s="16"/>
      <c r="D2131" s="16"/>
      <c r="E2131" s="32"/>
      <c r="F2131" s="16"/>
      <c r="G2131" s="16"/>
      <c r="H2131" s="16"/>
      <c r="I2131" s="16"/>
      <c r="J2131" s="16"/>
      <c r="K2131" s="16"/>
      <c r="L2131" s="32"/>
      <c r="M2131" s="16"/>
      <c r="N2131" s="16"/>
      <c r="O2131" s="16"/>
      <c r="P2131" s="16"/>
      <c r="Y2131" s="20"/>
      <c r="Z2131" s="20"/>
      <c r="AA2131" s="20"/>
      <c r="AB2131" s="20"/>
      <c r="AC2131" s="20"/>
      <c r="AD2131" s="20"/>
    </row>
    <row r="2132" spans="3:30" s="1" customFormat="1">
      <c r="C2132" s="16"/>
      <c r="D2132" s="16"/>
      <c r="E2132" s="32"/>
      <c r="F2132" s="16"/>
      <c r="G2132" s="16"/>
      <c r="H2132" s="16"/>
      <c r="I2132" s="16"/>
      <c r="J2132" s="16"/>
      <c r="K2132" s="16"/>
      <c r="L2132" s="32"/>
      <c r="M2132" s="16"/>
      <c r="N2132" s="16"/>
      <c r="O2132" s="16"/>
      <c r="P2132" s="16"/>
      <c r="Y2132" s="20"/>
      <c r="Z2132" s="20"/>
      <c r="AA2132" s="20"/>
      <c r="AB2132" s="20"/>
      <c r="AC2132" s="20"/>
      <c r="AD2132" s="20"/>
    </row>
    <row r="2133" spans="3:30" s="1" customFormat="1">
      <c r="C2133" s="16"/>
      <c r="D2133" s="16"/>
      <c r="E2133" s="32"/>
      <c r="F2133" s="16"/>
      <c r="G2133" s="16"/>
      <c r="H2133" s="16"/>
      <c r="I2133" s="16"/>
      <c r="J2133" s="16"/>
      <c r="K2133" s="16"/>
      <c r="L2133" s="32"/>
      <c r="M2133" s="16"/>
      <c r="N2133" s="16"/>
      <c r="O2133" s="16"/>
      <c r="P2133" s="16"/>
      <c r="Y2133" s="20"/>
      <c r="Z2133" s="20"/>
      <c r="AA2133" s="20"/>
      <c r="AB2133" s="20"/>
      <c r="AC2133" s="20"/>
      <c r="AD2133" s="20"/>
    </row>
    <row r="2134" spans="3:30" s="1" customFormat="1">
      <c r="C2134" s="16"/>
      <c r="D2134" s="16"/>
      <c r="E2134" s="32"/>
      <c r="F2134" s="16"/>
      <c r="G2134" s="16"/>
      <c r="H2134" s="16"/>
      <c r="I2134" s="16"/>
      <c r="J2134" s="16"/>
      <c r="K2134" s="16"/>
      <c r="L2134" s="32"/>
      <c r="M2134" s="16"/>
      <c r="N2134" s="16"/>
      <c r="O2134" s="16"/>
      <c r="P2134" s="16"/>
      <c r="Y2134" s="20"/>
      <c r="Z2134" s="20"/>
      <c r="AA2134" s="20"/>
      <c r="AB2134" s="20"/>
      <c r="AC2134" s="20"/>
      <c r="AD2134" s="20"/>
    </row>
    <row r="2135" spans="3:30" s="1" customFormat="1">
      <c r="C2135" s="16"/>
      <c r="D2135" s="16"/>
      <c r="E2135" s="32"/>
      <c r="F2135" s="16"/>
      <c r="G2135" s="16"/>
      <c r="H2135" s="16"/>
      <c r="I2135" s="16"/>
      <c r="J2135" s="16"/>
      <c r="K2135" s="16"/>
      <c r="L2135" s="32"/>
      <c r="M2135" s="16"/>
      <c r="N2135" s="16"/>
      <c r="O2135" s="16"/>
      <c r="P2135" s="16"/>
      <c r="Y2135" s="20"/>
      <c r="Z2135" s="20"/>
      <c r="AA2135" s="20"/>
      <c r="AB2135" s="20"/>
      <c r="AC2135" s="20"/>
      <c r="AD2135" s="20"/>
    </row>
    <row r="2136" spans="3:30" s="1" customFormat="1">
      <c r="C2136" s="16"/>
      <c r="D2136" s="16"/>
      <c r="E2136" s="32"/>
      <c r="F2136" s="16"/>
      <c r="G2136" s="16"/>
      <c r="H2136" s="16"/>
      <c r="I2136" s="16"/>
      <c r="J2136" s="16"/>
      <c r="K2136" s="16"/>
      <c r="L2136" s="32"/>
      <c r="M2136" s="16"/>
      <c r="N2136" s="16"/>
      <c r="O2136" s="16"/>
      <c r="P2136" s="16"/>
      <c r="Y2136" s="20"/>
      <c r="Z2136" s="20"/>
      <c r="AA2136" s="20"/>
      <c r="AB2136" s="20"/>
      <c r="AC2136" s="20"/>
      <c r="AD2136" s="20"/>
    </row>
    <row r="2137" spans="3:30" s="1" customFormat="1">
      <c r="C2137" s="16"/>
      <c r="D2137" s="16"/>
      <c r="E2137" s="32"/>
      <c r="F2137" s="16"/>
      <c r="G2137" s="16"/>
      <c r="H2137" s="16"/>
      <c r="I2137" s="16"/>
      <c r="J2137" s="16"/>
      <c r="K2137" s="16"/>
      <c r="L2137" s="32"/>
      <c r="M2137" s="16"/>
      <c r="N2137" s="16"/>
      <c r="O2137" s="16"/>
      <c r="P2137" s="16"/>
      <c r="Y2137" s="20"/>
      <c r="Z2137" s="20"/>
      <c r="AA2137" s="20"/>
      <c r="AB2137" s="20"/>
      <c r="AC2137" s="20"/>
      <c r="AD2137" s="20"/>
    </row>
    <row r="2138" spans="3:30" s="1" customFormat="1">
      <c r="C2138" s="16"/>
      <c r="D2138" s="16"/>
      <c r="E2138" s="32"/>
      <c r="F2138" s="16"/>
      <c r="G2138" s="16"/>
      <c r="H2138" s="16"/>
      <c r="I2138" s="16"/>
      <c r="J2138" s="16"/>
      <c r="K2138" s="16"/>
      <c r="L2138" s="32"/>
      <c r="M2138" s="16"/>
      <c r="N2138" s="16"/>
      <c r="O2138" s="16"/>
      <c r="P2138" s="16"/>
      <c r="Y2138" s="20"/>
      <c r="Z2138" s="20"/>
      <c r="AA2138" s="20"/>
      <c r="AB2138" s="20"/>
      <c r="AC2138" s="20"/>
      <c r="AD2138" s="20"/>
    </row>
    <row r="2139" spans="3:30" s="1" customFormat="1">
      <c r="C2139" s="16"/>
      <c r="D2139" s="16"/>
      <c r="E2139" s="32"/>
      <c r="F2139" s="16"/>
      <c r="G2139" s="16"/>
      <c r="H2139" s="16"/>
      <c r="I2139" s="16"/>
      <c r="J2139" s="16"/>
      <c r="K2139" s="16"/>
      <c r="L2139" s="32"/>
      <c r="M2139" s="16"/>
      <c r="N2139" s="16"/>
      <c r="O2139" s="16"/>
      <c r="P2139" s="16"/>
      <c r="Y2139" s="20"/>
      <c r="Z2139" s="20"/>
      <c r="AA2139" s="20"/>
      <c r="AB2139" s="20"/>
      <c r="AC2139" s="20"/>
      <c r="AD2139" s="20"/>
    </row>
    <row r="2140" spans="3:30" s="1" customFormat="1">
      <c r="C2140" s="16"/>
      <c r="D2140" s="16"/>
      <c r="E2140" s="32"/>
      <c r="F2140" s="16"/>
      <c r="G2140" s="16"/>
      <c r="H2140" s="16"/>
      <c r="I2140" s="16"/>
      <c r="J2140" s="16"/>
      <c r="K2140" s="16"/>
      <c r="L2140" s="32"/>
      <c r="M2140" s="16"/>
      <c r="N2140" s="16"/>
      <c r="O2140" s="16"/>
      <c r="P2140" s="16"/>
      <c r="Y2140" s="20"/>
      <c r="Z2140" s="20"/>
      <c r="AA2140" s="20"/>
      <c r="AB2140" s="20"/>
      <c r="AC2140" s="20"/>
      <c r="AD2140" s="20"/>
    </row>
    <row r="2141" spans="3:30" s="1" customFormat="1">
      <c r="C2141" s="16"/>
      <c r="D2141" s="16"/>
      <c r="E2141" s="32"/>
      <c r="F2141" s="16"/>
      <c r="G2141" s="16"/>
      <c r="H2141" s="16"/>
      <c r="I2141" s="16"/>
      <c r="J2141" s="16"/>
      <c r="K2141" s="16"/>
      <c r="L2141" s="32"/>
      <c r="M2141" s="16"/>
      <c r="N2141" s="16"/>
      <c r="O2141" s="16"/>
      <c r="P2141" s="16"/>
      <c r="Y2141" s="20"/>
      <c r="Z2141" s="20"/>
      <c r="AA2141" s="20"/>
      <c r="AB2141" s="20"/>
      <c r="AC2141" s="20"/>
      <c r="AD2141" s="20"/>
    </row>
    <row r="2142" spans="3:30" s="1" customFormat="1">
      <c r="C2142" s="16"/>
      <c r="D2142" s="16"/>
      <c r="E2142" s="32"/>
      <c r="F2142" s="16"/>
      <c r="G2142" s="16"/>
      <c r="H2142" s="16"/>
      <c r="I2142" s="16"/>
      <c r="J2142" s="16"/>
      <c r="K2142" s="16"/>
      <c r="L2142" s="32"/>
      <c r="M2142" s="16"/>
      <c r="N2142" s="16"/>
      <c r="O2142" s="16"/>
      <c r="P2142" s="16"/>
      <c r="Y2142" s="20"/>
      <c r="Z2142" s="20"/>
      <c r="AA2142" s="20"/>
      <c r="AB2142" s="20"/>
      <c r="AC2142" s="20"/>
      <c r="AD2142" s="20"/>
    </row>
    <row r="2143" spans="3:30" s="1" customFormat="1">
      <c r="C2143" s="16"/>
      <c r="D2143" s="16"/>
      <c r="E2143" s="32"/>
      <c r="F2143" s="16"/>
      <c r="G2143" s="16"/>
      <c r="H2143" s="16"/>
      <c r="I2143" s="16"/>
      <c r="J2143" s="16"/>
      <c r="K2143" s="16"/>
      <c r="L2143" s="32"/>
      <c r="M2143" s="16"/>
      <c r="N2143" s="16"/>
      <c r="O2143" s="16"/>
      <c r="P2143" s="16"/>
      <c r="Y2143" s="20"/>
      <c r="Z2143" s="20"/>
      <c r="AA2143" s="20"/>
      <c r="AB2143" s="20"/>
      <c r="AC2143" s="20"/>
      <c r="AD2143" s="20"/>
    </row>
    <row r="2144" spans="3:30" s="1" customFormat="1">
      <c r="C2144" s="16"/>
      <c r="D2144" s="16"/>
      <c r="E2144" s="32"/>
      <c r="F2144" s="16"/>
      <c r="G2144" s="16"/>
      <c r="H2144" s="16"/>
      <c r="I2144" s="16"/>
      <c r="J2144" s="16"/>
      <c r="K2144" s="16"/>
      <c r="L2144" s="32"/>
      <c r="M2144" s="16"/>
      <c r="N2144" s="16"/>
      <c r="O2144" s="16"/>
      <c r="P2144" s="16"/>
      <c r="Y2144" s="20"/>
      <c r="Z2144" s="20"/>
      <c r="AA2144" s="20"/>
      <c r="AB2144" s="20"/>
      <c r="AC2144" s="20"/>
      <c r="AD2144" s="20"/>
    </row>
    <row r="2145" spans="3:30" s="1" customFormat="1">
      <c r="C2145" s="16"/>
      <c r="D2145" s="16"/>
      <c r="E2145" s="32"/>
      <c r="F2145" s="16"/>
      <c r="G2145" s="16"/>
      <c r="H2145" s="16"/>
      <c r="I2145" s="16"/>
      <c r="J2145" s="16"/>
      <c r="K2145" s="16"/>
      <c r="L2145" s="32"/>
      <c r="M2145" s="16"/>
      <c r="N2145" s="16"/>
      <c r="O2145" s="16"/>
      <c r="P2145" s="16"/>
      <c r="Y2145" s="20"/>
      <c r="Z2145" s="20"/>
      <c r="AA2145" s="20"/>
      <c r="AB2145" s="20"/>
      <c r="AC2145" s="20"/>
      <c r="AD2145" s="20"/>
    </row>
    <row r="2146" spans="3:30" s="1" customFormat="1">
      <c r="C2146" s="16"/>
      <c r="D2146" s="16"/>
      <c r="E2146" s="32"/>
      <c r="F2146" s="16"/>
      <c r="G2146" s="16"/>
      <c r="H2146" s="16"/>
      <c r="I2146" s="16"/>
      <c r="J2146" s="16"/>
      <c r="K2146" s="16"/>
      <c r="L2146" s="32"/>
      <c r="M2146" s="16"/>
      <c r="N2146" s="16"/>
      <c r="O2146" s="16"/>
      <c r="P2146" s="16"/>
      <c r="Y2146" s="20"/>
      <c r="Z2146" s="20"/>
      <c r="AA2146" s="20"/>
      <c r="AB2146" s="20"/>
      <c r="AC2146" s="20"/>
      <c r="AD2146" s="20"/>
    </row>
    <row r="2147" spans="3:30" s="1" customFormat="1">
      <c r="C2147" s="16"/>
      <c r="D2147" s="16"/>
      <c r="E2147" s="32"/>
      <c r="F2147" s="16"/>
      <c r="G2147" s="16"/>
      <c r="H2147" s="16"/>
      <c r="I2147" s="16"/>
      <c r="J2147" s="16"/>
      <c r="K2147" s="16"/>
      <c r="L2147" s="32"/>
      <c r="M2147" s="16"/>
      <c r="N2147" s="16"/>
      <c r="O2147" s="16"/>
      <c r="P2147" s="16"/>
      <c r="Y2147" s="20"/>
      <c r="Z2147" s="20"/>
      <c r="AA2147" s="20"/>
      <c r="AB2147" s="20"/>
      <c r="AC2147" s="20"/>
      <c r="AD2147" s="20"/>
    </row>
    <row r="2148" spans="3:30" s="1" customFormat="1">
      <c r="C2148" s="16"/>
      <c r="D2148" s="16"/>
      <c r="E2148" s="32"/>
      <c r="F2148" s="16"/>
      <c r="G2148" s="16"/>
      <c r="H2148" s="16"/>
      <c r="I2148" s="16"/>
      <c r="J2148" s="16"/>
      <c r="K2148" s="16"/>
      <c r="L2148" s="32"/>
      <c r="M2148" s="16"/>
      <c r="N2148" s="16"/>
      <c r="O2148" s="16"/>
      <c r="P2148" s="16"/>
      <c r="Y2148" s="20"/>
      <c r="Z2148" s="20"/>
      <c r="AA2148" s="20"/>
      <c r="AB2148" s="20"/>
      <c r="AC2148" s="20"/>
      <c r="AD2148" s="20"/>
    </row>
    <row r="2149" spans="3:30" s="1" customFormat="1">
      <c r="C2149" s="16"/>
      <c r="D2149" s="16"/>
      <c r="E2149" s="32"/>
      <c r="F2149" s="16"/>
      <c r="G2149" s="16"/>
      <c r="H2149" s="16"/>
      <c r="I2149" s="16"/>
      <c r="J2149" s="16"/>
      <c r="K2149" s="16"/>
      <c r="L2149" s="32"/>
      <c r="M2149" s="16"/>
      <c r="N2149" s="16"/>
      <c r="O2149" s="16"/>
      <c r="P2149" s="16"/>
      <c r="Y2149" s="20"/>
      <c r="Z2149" s="20"/>
      <c r="AA2149" s="20"/>
      <c r="AB2149" s="20"/>
      <c r="AC2149" s="20"/>
      <c r="AD2149" s="20"/>
    </row>
    <row r="2150" spans="3:30" s="1" customFormat="1">
      <c r="C2150" s="16"/>
      <c r="D2150" s="16"/>
      <c r="E2150" s="32"/>
      <c r="F2150" s="16"/>
      <c r="G2150" s="16"/>
      <c r="H2150" s="16"/>
      <c r="I2150" s="16"/>
      <c r="J2150" s="16"/>
      <c r="K2150" s="16"/>
      <c r="L2150" s="32"/>
      <c r="M2150" s="16"/>
      <c r="N2150" s="16"/>
      <c r="O2150" s="16"/>
      <c r="P2150" s="16"/>
      <c r="Y2150" s="20"/>
      <c r="Z2150" s="20"/>
      <c r="AA2150" s="20"/>
      <c r="AB2150" s="20"/>
      <c r="AC2150" s="20"/>
      <c r="AD2150" s="20"/>
    </row>
    <row r="2151" spans="3:30" s="1" customFormat="1">
      <c r="C2151" s="16"/>
      <c r="D2151" s="16"/>
      <c r="E2151" s="32"/>
      <c r="F2151" s="16"/>
      <c r="G2151" s="16"/>
      <c r="H2151" s="16"/>
      <c r="I2151" s="16"/>
      <c r="J2151" s="16"/>
      <c r="K2151" s="16"/>
      <c r="L2151" s="32"/>
      <c r="M2151" s="16"/>
      <c r="N2151" s="16"/>
      <c r="O2151" s="16"/>
      <c r="P2151" s="16"/>
      <c r="Y2151" s="20"/>
      <c r="Z2151" s="20"/>
      <c r="AA2151" s="20"/>
      <c r="AB2151" s="20"/>
      <c r="AC2151" s="20"/>
      <c r="AD2151" s="20"/>
    </row>
    <row r="2152" spans="3:30" s="1" customFormat="1">
      <c r="C2152" s="16"/>
      <c r="D2152" s="16"/>
      <c r="E2152" s="32"/>
      <c r="F2152" s="16"/>
      <c r="G2152" s="16"/>
      <c r="H2152" s="16"/>
      <c r="I2152" s="16"/>
      <c r="J2152" s="16"/>
      <c r="K2152" s="16"/>
      <c r="L2152" s="32"/>
      <c r="M2152" s="16"/>
      <c r="N2152" s="16"/>
      <c r="O2152" s="16"/>
      <c r="P2152" s="16"/>
      <c r="Y2152" s="20"/>
      <c r="Z2152" s="20"/>
      <c r="AA2152" s="20"/>
      <c r="AB2152" s="20"/>
      <c r="AC2152" s="20"/>
      <c r="AD2152" s="20"/>
    </row>
    <row r="2153" spans="3:30" s="1" customFormat="1">
      <c r="C2153" s="16"/>
      <c r="D2153" s="16"/>
      <c r="E2153" s="32"/>
      <c r="F2153" s="16"/>
      <c r="G2153" s="16"/>
      <c r="H2153" s="16"/>
      <c r="I2153" s="16"/>
      <c r="J2153" s="16"/>
      <c r="K2153" s="16"/>
      <c r="L2153" s="32"/>
      <c r="M2153" s="16"/>
      <c r="N2153" s="16"/>
      <c r="O2153" s="16"/>
      <c r="P2153" s="16"/>
      <c r="Y2153" s="20"/>
      <c r="Z2153" s="20"/>
      <c r="AA2153" s="20"/>
      <c r="AB2153" s="20"/>
      <c r="AC2153" s="20"/>
      <c r="AD2153" s="20"/>
    </row>
    <row r="2154" spans="3:30" s="1" customFormat="1">
      <c r="C2154" s="16"/>
      <c r="D2154" s="16"/>
      <c r="E2154" s="32"/>
      <c r="F2154" s="16"/>
      <c r="G2154" s="16"/>
      <c r="H2154" s="16"/>
      <c r="I2154" s="16"/>
      <c r="J2154" s="16"/>
      <c r="K2154" s="16"/>
      <c r="L2154" s="32"/>
      <c r="M2154" s="16"/>
      <c r="N2154" s="16"/>
      <c r="O2154" s="16"/>
      <c r="P2154" s="16"/>
      <c r="Y2154" s="20"/>
      <c r="Z2154" s="20"/>
      <c r="AA2154" s="20"/>
      <c r="AB2154" s="20"/>
      <c r="AC2154" s="20"/>
      <c r="AD2154" s="20"/>
    </row>
    <row r="2155" spans="3:30" s="1" customFormat="1">
      <c r="C2155" s="16"/>
      <c r="D2155" s="16"/>
      <c r="E2155" s="32"/>
      <c r="F2155" s="16"/>
      <c r="G2155" s="16"/>
      <c r="H2155" s="16"/>
      <c r="I2155" s="16"/>
      <c r="J2155" s="16"/>
      <c r="K2155" s="16"/>
      <c r="L2155" s="32"/>
      <c r="M2155" s="16"/>
      <c r="N2155" s="16"/>
      <c r="O2155" s="16"/>
      <c r="P2155" s="16"/>
      <c r="Y2155" s="20"/>
      <c r="Z2155" s="20"/>
      <c r="AA2155" s="20"/>
      <c r="AB2155" s="20"/>
      <c r="AC2155" s="20"/>
      <c r="AD2155" s="20"/>
    </row>
    <row r="2156" spans="3:30" s="1" customFormat="1">
      <c r="C2156" s="16"/>
      <c r="D2156" s="16"/>
      <c r="E2156" s="32"/>
      <c r="F2156" s="16"/>
      <c r="G2156" s="16"/>
      <c r="H2156" s="16"/>
      <c r="I2156" s="16"/>
      <c r="J2156" s="16"/>
      <c r="K2156" s="16"/>
      <c r="L2156" s="32"/>
      <c r="M2156" s="16"/>
      <c r="N2156" s="16"/>
      <c r="O2156" s="16"/>
      <c r="P2156" s="16"/>
      <c r="Y2156" s="20"/>
      <c r="Z2156" s="20"/>
      <c r="AA2156" s="20"/>
      <c r="AB2156" s="20"/>
      <c r="AC2156" s="20"/>
      <c r="AD2156" s="20"/>
    </row>
    <row r="2157" spans="3:30" s="1" customFormat="1">
      <c r="C2157" s="16"/>
      <c r="D2157" s="16"/>
      <c r="E2157" s="32"/>
      <c r="F2157" s="16"/>
      <c r="G2157" s="16"/>
      <c r="H2157" s="16"/>
      <c r="I2157" s="16"/>
      <c r="J2157" s="16"/>
      <c r="K2157" s="16"/>
      <c r="L2157" s="32"/>
      <c r="M2157" s="16"/>
      <c r="N2157" s="16"/>
      <c r="O2157" s="16"/>
      <c r="P2157" s="16"/>
      <c r="Y2157" s="20"/>
      <c r="Z2157" s="20"/>
      <c r="AA2157" s="20"/>
      <c r="AB2157" s="20"/>
      <c r="AC2157" s="20"/>
      <c r="AD2157" s="20"/>
    </row>
    <row r="2158" spans="3:30" s="1" customFormat="1">
      <c r="C2158" s="16"/>
      <c r="D2158" s="16"/>
      <c r="E2158" s="32"/>
      <c r="F2158" s="16"/>
      <c r="G2158" s="16"/>
      <c r="H2158" s="16"/>
      <c r="I2158" s="16"/>
      <c r="J2158" s="16"/>
      <c r="K2158" s="16"/>
      <c r="L2158" s="32"/>
      <c r="M2158" s="16"/>
      <c r="N2158" s="16"/>
      <c r="O2158" s="16"/>
      <c r="P2158" s="16"/>
      <c r="Y2158" s="20"/>
      <c r="Z2158" s="20"/>
      <c r="AA2158" s="20"/>
      <c r="AB2158" s="20"/>
      <c r="AC2158" s="20"/>
      <c r="AD2158" s="20"/>
    </row>
    <row r="2159" spans="3:30" s="1" customFormat="1">
      <c r="C2159" s="16"/>
      <c r="D2159" s="16"/>
      <c r="E2159" s="32"/>
      <c r="F2159" s="16"/>
      <c r="G2159" s="16"/>
      <c r="H2159" s="16"/>
      <c r="I2159" s="16"/>
      <c r="J2159" s="16"/>
      <c r="K2159" s="16"/>
      <c r="L2159" s="32"/>
      <c r="M2159" s="16"/>
      <c r="N2159" s="16"/>
      <c r="O2159" s="16"/>
      <c r="P2159" s="16"/>
      <c r="Y2159" s="20"/>
      <c r="Z2159" s="20"/>
      <c r="AA2159" s="20"/>
      <c r="AB2159" s="20"/>
      <c r="AC2159" s="20"/>
      <c r="AD2159" s="20"/>
    </row>
    <row r="2160" spans="3:30" s="1" customFormat="1">
      <c r="C2160" s="16"/>
      <c r="D2160" s="16"/>
      <c r="E2160" s="32"/>
      <c r="F2160" s="16"/>
      <c r="G2160" s="16"/>
      <c r="H2160" s="16"/>
      <c r="I2160" s="16"/>
      <c r="J2160" s="16"/>
      <c r="K2160" s="16"/>
      <c r="L2160" s="32"/>
      <c r="M2160" s="16"/>
      <c r="N2160" s="16"/>
      <c r="O2160" s="16"/>
      <c r="P2160" s="16"/>
      <c r="Y2160" s="20"/>
      <c r="Z2160" s="20"/>
      <c r="AA2160" s="20"/>
      <c r="AB2160" s="20"/>
      <c r="AC2160" s="20"/>
      <c r="AD2160" s="20"/>
    </row>
    <row r="2161" spans="3:30" s="1" customFormat="1">
      <c r="C2161" s="16"/>
      <c r="D2161" s="16"/>
      <c r="E2161" s="32"/>
      <c r="F2161" s="16"/>
      <c r="G2161" s="16"/>
      <c r="H2161" s="16"/>
      <c r="I2161" s="16"/>
      <c r="J2161" s="16"/>
      <c r="K2161" s="16"/>
      <c r="L2161" s="32"/>
      <c r="M2161" s="16"/>
      <c r="N2161" s="16"/>
      <c r="O2161" s="16"/>
      <c r="P2161" s="16"/>
      <c r="Y2161" s="20"/>
      <c r="Z2161" s="20"/>
      <c r="AA2161" s="20"/>
      <c r="AB2161" s="20"/>
      <c r="AC2161" s="20"/>
      <c r="AD2161" s="20"/>
    </row>
    <row r="2162" spans="3:30" s="1" customFormat="1">
      <c r="C2162" s="16"/>
      <c r="D2162" s="16"/>
      <c r="E2162" s="32"/>
      <c r="F2162" s="16"/>
      <c r="G2162" s="16"/>
      <c r="H2162" s="16"/>
      <c r="I2162" s="16"/>
      <c r="J2162" s="16"/>
      <c r="K2162" s="16"/>
      <c r="L2162" s="32"/>
      <c r="M2162" s="16"/>
      <c r="N2162" s="16"/>
      <c r="O2162" s="16"/>
      <c r="P2162" s="16"/>
      <c r="Y2162" s="20"/>
      <c r="Z2162" s="20"/>
      <c r="AA2162" s="20"/>
      <c r="AB2162" s="20"/>
      <c r="AC2162" s="20"/>
      <c r="AD2162" s="20"/>
    </row>
    <row r="2163" spans="3:30" s="1" customFormat="1">
      <c r="C2163" s="16"/>
      <c r="D2163" s="16"/>
      <c r="E2163" s="32"/>
      <c r="F2163" s="16"/>
      <c r="G2163" s="16"/>
      <c r="H2163" s="16"/>
      <c r="I2163" s="16"/>
      <c r="J2163" s="16"/>
      <c r="K2163" s="16"/>
      <c r="L2163" s="32"/>
      <c r="M2163" s="16"/>
      <c r="N2163" s="16"/>
      <c r="O2163" s="16"/>
      <c r="P2163" s="16"/>
      <c r="Y2163" s="20"/>
      <c r="Z2163" s="20"/>
      <c r="AA2163" s="20"/>
      <c r="AB2163" s="20"/>
      <c r="AC2163" s="20"/>
      <c r="AD2163" s="20"/>
    </row>
    <row r="2164" spans="3:30" s="1" customFormat="1">
      <c r="C2164" s="16"/>
      <c r="D2164" s="16"/>
      <c r="E2164" s="32"/>
      <c r="F2164" s="16"/>
      <c r="G2164" s="16"/>
      <c r="H2164" s="16"/>
      <c r="I2164" s="16"/>
      <c r="J2164" s="16"/>
      <c r="K2164" s="16"/>
      <c r="L2164" s="32"/>
      <c r="M2164" s="16"/>
      <c r="N2164" s="16"/>
      <c r="O2164" s="16"/>
      <c r="P2164" s="16"/>
      <c r="Y2164" s="20"/>
      <c r="Z2164" s="20"/>
      <c r="AA2164" s="20"/>
      <c r="AB2164" s="20"/>
      <c r="AC2164" s="20"/>
      <c r="AD2164" s="20"/>
    </row>
    <row r="2165" spans="3:30" s="1" customFormat="1">
      <c r="C2165" s="16"/>
      <c r="D2165" s="16"/>
      <c r="E2165" s="32"/>
      <c r="F2165" s="16"/>
      <c r="G2165" s="16"/>
      <c r="H2165" s="16"/>
      <c r="I2165" s="16"/>
      <c r="J2165" s="16"/>
      <c r="K2165" s="16"/>
      <c r="L2165" s="32"/>
      <c r="M2165" s="16"/>
      <c r="N2165" s="16"/>
      <c r="O2165" s="16"/>
      <c r="P2165" s="16"/>
      <c r="Y2165" s="20"/>
      <c r="Z2165" s="20"/>
      <c r="AA2165" s="20"/>
      <c r="AB2165" s="20"/>
      <c r="AC2165" s="20"/>
      <c r="AD2165" s="20"/>
    </row>
    <row r="2166" spans="3:30" s="1" customFormat="1">
      <c r="C2166" s="16"/>
      <c r="D2166" s="16"/>
      <c r="E2166" s="32"/>
      <c r="F2166" s="16"/>
      <c r="G2166" s="16"/>
      <c r="H2166" s="16"/>
      <c r="I2166" s="16"/>
      <c r="J2166" s="16"/>
      <c r="K2166" s="16"/>
      <c r="L2166" s="32"/>
      <c r="M2166" s="16"/>
      <c r="N2166" s="16"/>
      <c r="O2166" s="16"/>
      <c r="P2166" s="16"/>
      <c r="Y2166" s="20"/>
      <c r="Z2166" s="20"/>
      <c r="AA2166" s="20"/>
      <c r="AB2166" s="20"/>
      <c r="AC2166" s="20"/>
      <c r="AD2166" s="20"/>
    </row>
    <row r="2167" spans="3:30" s="1" customFormat="1">
      <c r="C2167" s="16"/>
      <c r="D2167" s="16"/>
      <c r="E2167" s="32"/>
      <c r="F2167" s="16"/>
      <c r="G2167" s="16"/>
      <c r="H2167" s="16"/>
      <c r="I2167" s="16"/>
      <c r="J2167" s="16"/>
      <c r="K2167" s="16"/>
      <c r="L2167" s="32"/>
      <c r="M2167" s="16"/>
      <c r="N2167" s="16"/>
      <c r="O2167" s="16"/>
      <c r="P2167" s="16"/>
      <c r="Y2167" s="20"/>
      <c r="Z2167" s="20"/>
      <c r="AA2167" s="20"/>
      <c r="AB2167" s="20"/>
      <c r="AC2167" s="20"/>
      <c r="AD2167" s="20"/>
    </row>
    <row r="2168" spans="3:30" s="1" customFormat="1">
      <c r="C2168" s="16"/>
      <c r="D2168" s="16"/>
      <c r="E2168" s="32"/>
      <c r="F2168" s="16"/>
      <c r="G2168" s="16"/>
      <c r="H2168" s="16"/>
      <c r="I2168" s="16"/>
      <c r="J2168" s="16"/>
      <c r="K2168" s="16"/>
      <c r="L2168" s="32"/>
      <c r="M2168" s="16"/>
      <c r="N2168" s="16"/>
      <c r="O2168" s="16"/>
      <c r="P2168" s="16"/>
      <c r="Y2168" s="20"/>
      <c r="Z2168" s="20"/>
      <c r="AA2168" s="20"/>
      <c r="AB2168" s="20"/>
      <c r="AC2168" s="20"/>
      <c r="AD2168" s="20"/>
    </row>
    <row r="2169" spans="3:30" s="1" customFormat="1">
      <c r="C2169" s="16"/>
      <c r="D2169" s="16"/>
      <c r="E2169" s="32"/>
      <c r="F2169" s="16"/>
      <c r="G2169" s="16"/>
      <c r="H2169" s="16"/>
      <c r="I2169" s="16"/>
      <c r="J2169" s="16"/>
      <c r="K2169" s="16"/>
      <c r="L2169" s="32"/>
      <c r="M2169" s="16"/>
      <c r="N2169" s="16"/>
      <c r="O2169" s="16"/>
      <c r="P2169" s="16"/>
      <c r="Y2169" s="20"/>
      <c r="Z2169" s="20"/>
      <c r="AA2169" s="20"/>
      <c r="AB2169" s="20"/>
      <c r="AC2169" s="20"/>
      <c r="AD2169" s="20"/>
    </row>
    <row r="2170" spans="3:30" s="1" customFormat="1">
      <c r="C2170" s="16"/>
      <c r="D2170" s="16"/>
      <c r="E2170" s="32"/>
      <c r="F2170" s="16"/>
      <c r="G2170" s="16"/>
      <c r="H2170" s="16"/>
      <c r="I2170" s="16"/>
      <c r="J2170" s="16"/>
      <c r="K2170" s="16"/>
      <c r="L2170" s="32"/>
      <c r="M2170" s="16"/>
      <c r="N2170" s="16"/>
      <c r="O2170" s="16"/>
      <c r="P2170" s="16"/>
      <c r="Y2170" s="20"/>
      <c r="Z2170" s="20"/>
      <c r="AA2170" s="20"/>
      <c r="AB2170" s="20"/>
      <c r="AC2170" s="20"/>
      <c r="AD2170" s="20"/>
    </row>
    <row r="2171" spans="3:30" s="1" customFormat="1">
      <c r="C2171" s="16"/>
      <c r="D2171" s="16"/>
      <c r="E2171" s="32"/>
      <c r="F2171" s="16"/>
      <c r="G2171" s="16"/>
      <c r="H2171" s="16"/>
      <c r="I2171" s="16"/>
      <c r="J2171" s="16"/>
      <c r="K2171" s="16"/>
      <c r="L2171" s="32"/>
      <c r="M2171" s="16"/>
      <c r="N2171" s="16"/>
      <c r="O2171" s="16"/>
      <c r="P2171" s="16"/>
      <c r="Y2171" s="20"/>
      <c r="Z2171" s="20"/>
      <c r="AA2171" s="20"/>
      <c r="AB2171" s="20"/>
      <c r="AC2171" s="20"/>
      <c r="AD2171" s="20"/>
    </row>
    <row r="2172" spans="3:30" s="1" customFormat="1">
      <c r="C2172" s="16"/>
      <c r="D2172" s="16"/>
      <c r="E2172" s="32"/>
      <c r="F2172" s="16"/>
      <c r="G2172" s="16"/>
      <c r="H2172" s="16"/>
      <c r="I2172" s="16"/>
      <c r="J2172" s="16"/>
      <c r="K2172" s="16"/>
      <c r="L2172" s="32"/>
      <c r="M2172" s="16"/>
      <c r="N2172" s="16"/>
      <c r="O2172" s="16"/>
      <c r="P2172" s="16"/>
      <c r="Y2172" s="20"/>
      <c r="Z2172" s="20"/>
      <c r="AA2172" s="20"/>
      <c r="AB2172" s="20"/>
      <c r="AC2172" s="20"/>
      <c r="AD2172" s="20"/>
    </row>
    <row r="2173" spans="3:30" s="1" customFormat="1">
      <c r="C2173" s="16"/>
      <c r="D2173" s="16"/>
      <c r="E2173" s="32"/>
      <c r="F2173" s="16"/>
      <c r="G2173" s="16"/>
      <c r="H2173" s="16"/>
      <c r="I2173" s="16"/>
      <c r="J2173" s="16"/>
      <c r="K2173" s="16"/>
      <c r="L2173" s="32"/>
      <c r="M2173" s="16"/>
      <c r="N2173" s="16"/>
      <c r="O2173" s="16"/>
      <c r="P2173" s="16"/>
      <c r="Y2173" s="20"/>
      <c r="Z2173" s="20"/>
      <c r="AA2173" s="20"/>
      <c r="AB2173" s="20"/>
      <c r="AC2173" s="20"/>
      <c r="AD2173" s="20"/>
    </row>
    <row r="2174" spans="3:30" s="1" customFormat="1">
      <c r="C2174" s="16"/>
      <c r="D2174" s="16"/>
      <c r="E2174" s="32"/>
      <c r="F2174" s="16"/>
      <c r="G2174" s="16"/>
      <c r="H2174" s="16"/>
      <c r="I2174" s="16"/>
      <c r="J2174" s="16"/>
      <c r="K2174" s="16"/>
      <c r="L2174" s="32"/>
      <c r="M2174" s="16"/>
      <c r="N2174" s="16"/>
      <c r="O2174" s="16"/>
      <c r="P2174" s="16"/>
      <c r="Y2174" s="20"/>
      <c r="Z2174" s="20"/>
      <c r="AA2174" s="20"/>
      <c r="AB2174" s="20"/>
      <c r="AC2174" s="20"/>
      <c r="AD2174" s="20"/>
    </row>
    <row r="2175" spans="3:30" s="1" customFormat="1">
      <c r="C2175" s="16"/>
      <c r="D2175" s="16"/>
      <c r="E2175" s="32"/>
      <c r="F2175" s="16"/>
      <c r="G2175" s="16"/>
      <c r="H2175" s="16"/>
      <c r="I2175" s="16"/>
      <c r="J2175" s="16"/>
      <c r="K2175" s="16"/>
      <c r="L2175" s="32"/>
      <c r="M2175" s="16"/>
      <c r="N2175" s="16"/>
      <c r="O2175" s="16"/>
      <c r="P2175" s="16"/>
      <c r="Y2175" s="20"/>
      <c r="Z2175" s="20"/>
      <c r="AA2175" s="20"/>
      <c r="AB2175" s="20"/>
      <c r="AC2175" s="20"/>
      <c r="AD2175" s="20"/>
    </row>
    <row r="2176" spans="3:30" s="1" customFormat="1">
      <c r="C2176" s="16"/>
      <c r="D2176" s="16"/>
      <c r="E2176" s="32"/>
      <c r="F2176" s="16"/>
      <c r="G2176" s="16"/>
      <c r="H2176" s="16"/>
      <c r="I2176" s="16"/>
      <c r="J2176" s="16"/>
      <c r="K2176" s="16"/>
      <c r="L2176" s="32"/>
      <c r="M2176" s="16"/>
      <c r="N2176" s="16"/>
      <c r="O2176" s="16"/>
      <c r="P2176" s="16"/>
      <c r="Y2176" s="20"/>
      <c r="Z2176" s="20"/>
      <c r="AA2176" s="20"/>
      <c r="AB2176" s="20"/>
      <c r="AC2176" s="20"/>
      <c r="AD2176" s="20"/>
    </row>
    <row r="2177" spans="3:30" s="1" customFormat="1">
      <c r="C2177" s="16"/>
      <c r="D2177" s="16"/>
      <c r="E2177" s="32"/>
      <c r="F2177" s="16"/>
      <c r="G2177" s="16"/>
      <c r="H2177" s="16"/>
      <c r="I2177" s="16"/>
      <c r="J2177" s="16"/>
      <c r="K2177" s="16"/>
      <c r="L2177" s="32"/>
      <c r="M2177" s="16"/>
      <c r="N2177" s="16"/>
      <c r="O2177" s="16"/>
      <c r="P2177" s="16"/>
      <c r="Y2177" s="20"/>
      <c r="Z2177" s="20"/>
      <c r="AA2177" s="20"/>
      <c r="AB2177" s="20"/>
      <c r="AC2177" s="20"/>
      <c r="AD2177" s="20"/>
    </row>
    <row r="2178" spans="3:30" s="1" customFormat="1">
      <c r="C2178" s="16"/>
      <c r="D2178" s="16"/>
      <c r="E2178" s="32"/>
      <c r="F2178" s="16"/>
      <c r="G2178" s="16"/>
      <c r="H2178" s="16"/>
      <c r="I2178" s="16"/>
      <c r="J2178" s="16"/>
      <c r="K2178" s="16"/>
      <c r="L2178" s="32"/>
      <c r="M2178" s="16"/>
      <c r="N2178" s="16"/>
      <c r="O2178" s="16"/>
      <c r="P2178" s="16"/>
      <c r="Y2178" s="20"/>
      <c r="Z2178" s="20"/>
      <c r="AA2178" s="20"/>
      <c r="AB2178" s="20"/>
      <c r="AC2178" s="20"/>
      <c r="AD2178" s="20"/>
    </row>
    <row r="2179" spans="3:30" s="1" customFormat="1">
      <c r="C2179" s="16"/>
      <c r="D2179" s="16"/>
      <c r="E2179" s="32"/>
      <c r="F2179" s="16"/>
      <c r="G2179" s="16"/>
      <c r="H2179" s="16"/>
      <c r="I2179" s="16"/>
      <c r="J2179" s="16"/>
      <c r="K2179" s="16"/>
      <c r="L2179" s="32"/>
      <c r="M2179" s="16"/>
      <c r="N2179" s="16"/>
      <c r="O2179" s="16"/>
      <c r="P2179" s="16"/>
      <c r="Y2179" s="20"/>
      <c r="Z2179" s="20"/>
      <c r="AA2179" s="20"/>
      <c r="AB2179" s="20"/>
      <c r="AC2179" s="20"/>
      <c r="AD2179" s="20"/>
    </row>
    <row r="2180" spans="3:30" s="1" customFormat="1">
      <c r="C2180" s="16"/>
      <c r="D2180" s="16"/>
      <c r="E2180" s="32"/>
      <c r="F2180" s="16"/>
      <c r="G2180" s="16"/>
      <c r="H2180" s="16"/>
      <c r="I2180" s="16"/>
      <c r="J2180" s="16"/>
      <c r="K2180" s="16"/>
      <c r="L2180" s="32"/>
      <c r="M2180" s="16"/>
      <c r="N2180" s="16"/>
      <c r="O2180" s="16"/>
      <c r="P2180" s="16"/>
      <c r="Y2180" s="20"/>
      <c r="Z2180" s="20"/>
      <c r="AA2180" s="20"/>
      <c r="AB2180" s="20"/>
      <c r="AC2180" s="20"/>
      <c r="AD2180" s="20"/>
    </row>
    <row r="2181" spans="3:30" s="1" customFormat="1">
      <c r="C2181" s="16"/>
      <c r="D2181" s="16"/>
      <c r="E2181" s="32"/>
      <c r="F2181" s="16"/>
      <c r="G2181" s="16"/>
      <c r="H2181" s="16"/>
      <c r="I2181" s="16"/>
      <c r="J2181" s="16"/>
      <c r="K2181" s="16"/>
      <c r="L2181" s="32"/>
      <c r="M2181" s="16"/>
      <c r="N2181" s="16"/>
      <c r="O2181" s="16"/>
      <c r="P2181" s="16"/>
      <c r="Y2181" s="20"/>
      <c r="Z2181" s="20"/>
      <c r="AA2181" s="20"/>
      <c r="AB2181" s="20"/>
      <c r="AC2181" s="20"/>
      <c r="AD2181" s="20"/>
    </row>
    <row r="2182" spans="3:30" s="1" customFormat="1">
      <c r="C2182" s="16"/>
      <c r="D2182" s="16"/>
      <c r="E2182" s="32"/>
      <c r="F2182" s="16"/>
      <c r="G2182" s="16"/>
      <c r="H2182" s="16"/>
      <c r="I2182" s="16"/>
      <c r="J2182" s="16"/>
      <c r="K2182" s="16"/>
      <c r="L2182" s="32"/>
      <c r="M2182" s="16"/>
      <c r="N2182" s="16"/>
      <c r="O2182" s="16"/>
      <c r="P2182" s="16"/>
      <c r="Y2182" s="20"/>
      <c r="Z2182" s="20"/>
      <c r="AA2182" s="20"/>
      <c r="AB2182" s="20"/>
      <c r="AC2182" s="20"/>
      <c r="AD2182" s="20"/>
    </row>
    <row r="2183" spans="3:30" s="1" customFormat="1">
      <c r="C2183" s="16"/>
      <c r="D2183" s="16"/>
      <c r="E2183" s="32"/>
      <c r="F2183" s="16"/>
      <c r="G2183" s="16"/>
      <c r="H2183" s="16"/>
      <c r="I2183" s="16"/>
      <c r="J2183" s="16"/>
      <c r="K2183" s="16"/>
      <c r="L2183" s="32"/>
      <c r="M2183" s="16"/>
      <c r="N2183" s="16"/>
      <c r="O2183" s="16"/>
      <c r="P2183" s="16"/>
      <c r="Y2183" s="20"/>
      <c r="Z2183" s="20"/>
      <c r="AA2183" s="20"/>
      <c r="AB2183" s="20"/>
      <c r="AC2183" s="20"/>
      <c r="AD2183" s="20"/>
    </row>
    <row r="2184" spans="3:30" s="1" customFormat="1">
      <c r="C2184" s="16"/>
      <c r="D2184" s="16"/>
      <c r="E2184" s="32"/>
      <c r="F2184" s="16"/>
      <c r="G2184" s="16"/>
      <c r="H2184" s="16"/>
      <c r="I2184" s="16"/>
      <c r="J2184" s="16"/>
      <c r="K2184" s="16"/>
      <c r="L2184" s="32"/>
      <c r="M2184" s="16"/>
      <c r="N2184" s="16"/>
      <c r="O2184" s="16"/>
      <c r="P2184" s="16"/>
      <c r="Y2184" s="20"/>
      <c r="Z2184" s="20"/>
      <c r="AA2184" s="20"/>
      <c r="AB2184" s="20"/>
      <c r="AC2184" s="20"/>
      <c r="AD2184" s="20"/>
    </row>
    <row r="2185" spans="3:30" s="1" customFormat="1">
      <c r="C2185" s="16"/>
      <c r="D2185" s="16"/>
      <c r="E2185" s="32"/>
      <c r="F2185" s="16"/>
      <c r="G2185" s="16"/>
      <c r="H2185" s="16"/>
      <c r="I2185" s="16"/>
      <c r="J2185" s="16"/>
      <c r="K2185" s="16"/>
      <c r="L2185" s="32"/>
      <c r="M2185" s="16"/>
      <c r="N2185" s="16"/>
      <c r="O2185" s="16"/>
      <c r="P2185" s="16"/>
      <c r="Y2185" s="20"/>
      <c r="Z2185" s="20"/>
      <c r="AA2185" s="20"/>
      <c r="AB2185" s="20"/>
      <c r="AC2185" s="20"/>
      <c r="AD2185" s="20"/>
    </row>
    <row r="2186" spans="3:30" s="1" customFormat="1">
      <c r="C2186" s="16"/>
      <c r="D2186" s="16"/>
      <c r="E2186" s="32"/>
      <c r="F2186" s="16"/>
      <c r="G2186" s="16"/>
      <c r="H2186" s="16"/>
      <c r="I2186" s="16"/>
      <c r="J2186" s="16"/>
      <c r="K2186" s="16"/>
      <c r="L2186" s="32"/>
      <c r="M2186" s="16"/>
      <c r="N2186" s="16"/>
      <c r="O2186" s="16"/>
      <c r="P2186" s="16"/>
      <c r="Y2186" s="20"/>
      <c r="Z2186" s="20"/>
      <c r="AA2186" s="20"/>
      <c r="AB2186" s="20"/>
      <c r="AC2186" s="20"/>
      <c r="AD2186" s="20"/>
    </row>
    <row r="2187" spans="3:30" s="1" customFormat="1">
      <c r="C2187" s="16"/>
      <c r="D2187" s="16"/>
      <c r="E2187" s="32"/>
      <c r="F2187" s="16"/>
      <c r="G2187" s="16"/>
      <c r="H2187" s="16"/>
      <c r="I2187" s="16"/>
      <c r="J2187" s="16"/>
      <c r="K2187" s="16"/>
      <c r="L2187" s="32"/>
      <c r="M2187" s="16"/>
      <c r="N2187" s="16"/>
      <c r="O2187" s="16"/>
      <c r="P2187" s="16"/>
      <c r="Y2187" s="20"/>
      <c r="Z2187" s="20"/>
      <c r="AA2187" s="20"/>
      <c r="AB2187" s="20"/>
      <c r="AC2187" s="20"/>
      <c r="AD2187" s="20"/>
    </row>
    <row r="2188" spans="3:30" s="1" customFormat="1">
      <c r="C2188" s="16"/>
      <c r="D2188" s="16"/>
      <c r="E2188" s="32"/>
      <c r="F2188" s="16"/>
      <c r="G2188" s="16"/>
      <c r="H2188" s="16"/>
      <c r="I2188" s="16"/>
      <c r="J2188" s="16"/>
      <c r="K2188" s="16"/>
      <c r="L2188" s="32"/>
      <c r="M2188" s="16"/>
      <c r="N2188" s="16"/>
      <c r="O2188" s="16"/>
      <c r="P2188" s="16"/>
      <c r="Y2188" s="20"/>
      <c r="Z2188" s="20"/>
      <c r="AA2188" s="20"/>
      <c r="AB2188" s="20"/>
      <c r="AC2188" s="20"/>
      <c r="AD2188" s="20"/>
    </row>
    <row r="2189" spans="3:30" s="1" customFormat="1">
      <c r="C2189" s="16"/>
      <c r="D2189" s="16"/>
      <c r="E2189" s="32"/>
      <c r="F2189" s="16"/>
      <c r="G2189" s="16"/>
      <c r="H2189" s="16"/>
      <c r="I2189" s="16"/>
      <c r="J2189" s="16"/>
      <c r="K2189" s="16"/>
      <c r="L2189" s="32"/>
      <c r="M2189" s="16"/>
      <c r="N2189" s="16"/>
      <c r="O2189" s="16"/>
      <c r="P2189" s="16"/>
      <c r="Y2189" s="20"/>
      <c r="Z2189" s="20"/>
      <c r="AA2189" s="20"/>
      <c r="AB2189" s="20"/>
      <c r="AC2189" s="20"/>
      <c r="AD2189" s="20"/>
    </row>
    <row r="2190" spans="3:30" s="1" customFormat="1">
      <c r="C2190" s="16"/>
      <c r="D2190" s="16"/>
      <c r="E2190" s="32"/>
      <c r="F2190" s="16"/>
      <c r="G2190" s="16"/>
      <c r="H2190" s="16"/>
      <c r="I2190" s="16"/>
      <c r="J2190" s="16"/>
      <c r="K2190" s="16"/>
      <c r="L2190" s="32"/>
      <c r="M2190" s="16"/>
      <c r="N2190" s="16"/>
      <c r="O2190" s="16"/>
      <c r="P2190" s="16"/>
      <c r="Y2190" s="20"/>
      <c r="Z2190" s="20"/>
      <c r="AA2190" s="20"/>
      <c r="AB2190" s="20"/>
      <c r="AC2190" s="20"/>
      <c r="AD2190" s="20"/>
    </row>
    <row r="2191" spans="3:30" s="1" customFormat="1">
      <c r="C2191" s="16"/>
      <c r="D2191" s="16"/>
      <c r="E2191" s="32"/>
      <c r="F2191" s="16"/>
      <c r="G2191" s="16"/>
      <c r="H2191" s="16"/>
      <c r="I2191" s="16"/>
      <c r="J2191" s="16"/>
      <c r="K2191" s="16"/>
      <c r="L2191" s="32"/>
      <c r="M2191" s="16"/>
      <c r="N2191" s="16"/>
      <c r="O2191" s="16"/>
      <c r="P2191" s="16"/>
      <c r="Y2191" s="20"/>
      <c r="Z2191" s="20"/>
      <c r="AA2191" s="20"/>
      <c r="AB2191" s="20"/>
      <c r="AC2191" s="20"/>
      <c r="AD2191" s="20"/>
    </row>
    <row r="2192" spans="3:30" s="1" customFormat="1">
      <c r="C2192" s="16"/>
      <c r="D2192" s="16"/>
      <c r="E2192" s="32"/>
      <c r="F2192" s="16"/>
      <c r="G2192" s="16"/>
      <c r="H2192" s="16"/>
      <c r="I2192" s="16"/>
      <c r="J2192" s="16"/>
      <c r="K2192" s="16"/>
      <c r="L2192" s="32"/>
      <c r="M2192" s="16"/>
      <c r="N2192" s="16"/>
      <c r="O2192" s="16"/>
      <c r="P2192" s="16"/>
      <c r="Y2192" s="20"/>
      <c r="Z2192" s="20"/>
      <c r="AA2192" s="20"/>
      <c r="AB2192" s="20"/>
      <c r="AC2192" s="20"/>
      <c r="AD2192" s="20"/>
    </row>
    <row r="2193" spans="3:30" s="1" customFormat="1">
      <c r="C2193" s="16"/>
      <c r="D2193" s="16"/>
      <c r="E2193" s="32"/>
      <c r="F2193" s="16"/>
      <c r="G2193" s="16"/>
      <c r="H2193" s="16"/>
      <c r="I2193" s="16"/>
      <c r="J2193" s="16"/>
      <c r="K2193" s="16"/>
      <c r="L2193" s="32"/>
      <c r="M2193" s="16"/>
      <c r="N2193" s="16"/>
      <c r="O2193" s="16"/>
      <c r="P2193" s="16"/>
      <c r="Y2193" s="20"/>
      <c r="Z2193" s="20"/>
      <c r="AA2193" s="20"/>
      <c r="AB2193" s="20"/>
      <c r="AC2193" s="20"/>
      <c r="AD2193" s="20"/>
    </row>
    <row r="2194" spans="3:30" s="1" customFormat="1">
      <c r="C2194" s="16"/>
      <c r="D2194" s="16"/>
      <c r="E2194" s="32"/>
      <c r="F2194" s="16"/>
      <c r="G2194" s="16"/>
      <c r="H2194" s="16"/>
      <c r="I2194" s="16"/>
      <c r="J2194" s="16"/>
      <c r="K2194" s="16"/>
      <c r="L2194" s="32"/>
      <c r="M2194" s="16"/>
      <c r="N2194" s="16"/>
      <c r="O2194" s="16"/>
      <c r="P2194" s="16"/>
      <c r="Y2194" s="20"/>
      <c r="Z2194" s="20"/>
      <c r="AA2194" s="20"/>
      <c r="AB2194" s="20"/>
      <c r="AC2194" s="20"/>
      <c r="AD2194" s="20"/>
    </row>
    <row r="2195" spans="3:30" s="1" customFormat="1">
      <c r="C2195" s="16"/>
      <c r="D2195" s="16"/>
      <c r="E2195" s="32"/>
      <c r="F2195" s="16"/>
      <c r="G2195" s="16"/>
      <c r="H2195" s="16"/>
      <c r="I2195" s="16"/>
      <c r="J2195" s="16"/>
      <c r="K2195" s="16"/>
      <c r="L2195" s="32"/>
      <c r="M2195" s="16"/>
      <c r="N2195" s="16"/>
      <c r="O2195" s="16"/>
      <c r="P2195" s="16"/>
      <c r="Y2195" s="20"/>
      <c r="Z2195" s="20"/>
      <c r="AA2195" s="20"/>
      <c r="AB2195" s="20"/>
      <c r="AC2195" s="20"/>
      <c r="AD2195" s="20"/>
    </row>
    <row r="2196" spans="3:30" s="1" customFormat="1">
      <c r="C2196" s="16"/>
      <c r="D2196" s="16"/>
      <c r="E2196" s="32"/>
      <c r="F2196" s="16"/>
      <c r="G2196" s="16"/>
      <c r="H2196" s="16"/>
      <c r="I2196" s="16"/>
      <c r="J2196" s="16"/>
      <c r="K2196" s="16"/>
      <c r="L2196" s="32"/>
      <c r="M2196" s="16"/>
      <c r="N2196" s="16"/>
      <c r="O2196" s="16"/>
      <c r="P2196" s="16"/>
      <c r="Y2196" s="20"/>
      <c r="Z2196" s="20"/>
      <c r="AA2196" s="20"/>
      <c r="AB2196" s="20"/>
      <c r="AC2196" s="20"/>
      <c r="AD2196" s="20"/>
    </row>
    <row r="2197" spans="3:30" s="1" customFormat="1">
      <c r="C2197" s="16"/>
      <c r="D2197" s="16"/>
      <c r="E2197" s="32"/>
      <c r="F2197" s="16"/>
      <c r="G2197" s="16"/>
      <c r="H2197" s="16"/>
      <c r="I2197" s="16"/>
      <c r="J2197" s="16"/>
      <c r="K2197" s="16"/>
      <c r="L2197" s="32"/>
      <c r="M2197" s="16"/>
      <c r="N2197" s="16"/>
      <c r="O2197" s="16"/>
      <c r="P2197" s="16"/>
      <c r="Y2197" s="20"/>
      <c r="Z2197" s="20"/>
      <c r="AA2197" s="20"/>
      <c r="AB2197" s="20"/>
      <c r="AC2197" s="20"/>
      <c r="AD2197" s="20"/>
    </row>
    <row r="2198" spans="3:30" s="1" customFormat="1">
      <c r="C2198" s="16"/>
      <c r="D2198" s="16"/>
      <c r="E2198" s="32"/>
      <c r="F2198" s="16"/>
      <c r="G2198" s="16"/>
      <c r="H2198" s="16"/>
      <c r="I2198" s="16"/>
      <c r="J2198" s="16"/>
      <c r="K2198" s="16"/>
      <c r="L2198" s="32"/>
      <c r="M2198" s="16"/>
      <c r="N2198" s="16"/>
      <c r="O2198" s="16"/>
      <c r="P2198" s="16"/>
      <c r="Y2198" s="20"/>
      <c r="Z2198" s="20"/>
      <c r="AA2198" s="20"/>
      <c r="AB2198" s="20"/>
      <c r="AC2198" s="20"/>
      <c r="AD2198" s="20"/>
    </row>
    <row r="2199" spans="3:30" s="1" customFormat="1">
      <c r="C2199" s="16"/>
      <c r="D2199" s="16"/>
      <c r="E2199" s="32"/>
      <c r="F2199" s="16"/>
      <c r="G2199" s="16"/>
      <c r="H2199" s="16"/>
      <c r="I2199" s="16"/>
      <c r="J2199" s="16"/>
      <c r="K2199" s="16"/>
      <c r="L2199" s="32"/>
      <c r="M2199" s="16"/>
      <c r="N2199" s="16"/>
      <c r="O2199" s="16"/>
      <c r="P2199" s="16"/>
      <c r="Y2199" s="20"/>
      <c r="Z2199" s="20"/>
      <c r="AA2199" s="20"/>
      <c r="AB2199" s="20"/>
      <c r="AC2199" s="20"/>
      <c r="AD2199" s="20"/>
    </row>
    <row r="2200" spans="3:30" s="1" customFormat="1">
      <c r="C2200" s="16"/>
      <c r="D2200" s="16"/>
      <c r="E2200" s="32"/>
      <c r="F2200" s="16"/>
      <c r="G2200" s="16"/>
      <c r="H2200" s="16"/>
      <c r="I2200" s="16"/>
      <c r="J2200" s="16"/>
      <c r="K2200" s="16"/>
      <c r="L2200" s="32"/>
      <c r="M2200" s="16"/>
      <c r="N2200" s="16"/>
      <c r="O2200" s="16"/>
      <c r="P2200" s="16"/>
      <c r="Y2200" s="20"/>
      <c r="Z2200" s="20"/>
      <c r="AA2200" s="20"/>
      <c r="AB2200" s="20"/>
      <c r="AC2200" s="20"/>
      <c r="AD2200" s="20"/>
    </row>
    <row r="2201" spans="3:30" s="1" customFormat="1">
      <c r="C2201" s="16"/>
      <c r="D2201" s="16"/>
      <c r="E2201" s="32"/>
      <c r="F2201" s="16"/>
      <c r="G2201" s="16"/>
      <c r="H2201" s="16"/>
      <c r="I2201" s="16"/>
      <c r="J2201" s="16"/>
      <c r="K2201" s="16"/>
      <c r="L2201" s="32"/>
      <c r="M2201" s="16"/>
      <c r="N2201" s="16"/>
      <c r="O2201" s="16"/>
      <c r="P2201" s="16"/>
      <c r="Y2201" s="20"/>
      <c r="Z2201" s="20"/>
      <c r="AA2201" s="20"/>
      <c r="AB2201" s="20"/>
      <c r="AC2201" s="20"/>
      <c r="AD2201" s="20"/>
    </row>
    <row r="2202" spans="3:30" s="1" customFormat="1">
      <c r="C2202" s="16"/>
      <c r="D2202" s="16"/>
      <c r="E2202" s="32"/>
      <c r="F2202" s="16"/>
      <c r="G2202" s="16"/>
      <c r="H2202" s="16"/>
      <c r="I2202" s="16"/>
      <c r="J2202" s="16"/>
      <c r="K2202" s="16"/>
      <c r="L2202" s="32"/>
      <c r="M2202" s="16"/>
      <c r="N2202" s="16"/>
      <c r="O2202" s="16"/>
      <c r="P2202" s="16"/>
      <c r="Y2202" s="20"/>
      <c r="Z2202" s="20"/>
      <c r="AA2202" s="20"/>
      <c r="AB2202" s="20"/>
      <c r="AC2202" s="20"/>
      <c r="AD2202" s="20"/>
    </row>
    <row r="2203" spans="3:30" s="1" customFormat="1">
      <c r="C2203" s="16"/>
      <c r="D2203" s="16"/>
      <c r="E2203" s="32"/>
      <c r="F2203" s="16"/>
      <c r="G2203" s="16"/>
      <c r="H2203" s="16"/>
      <c r="I2203" s="16"/>
      <c r="J2203" s="16"/>
      <c r="K2203" s="16"/>
      <c r="L2203" s="32"/>
      <c r="M2203" s="16"/>
      <c r="N2203" s="16"/>
      <c r="O2203" s="16"/>
      <c r="P2203" s="16"/>
      <c r="Y2203" s="20"/>
      <c r="Z2203" s="20"/>
      <c r="AA2203" s="20"/>
      <c r="AB2203" s="20"/>
      <c r="AC2203" s="20"/>
      <c r="AD2203" s="20"/>
    </row>
    <row r="2204" spans="3:30" s="1" customFormat="1">
      <c r="C2204" s="16"/>
      <c r="D2204" s="16"/>
      <c r="E2204" s="32"/>
      <c r="F2204" s="16"/>
      <c r="G2204" s="16"/>
      <c r="H2204" s="16"/>
      <c r="I2204" s="16"/>
      <c r="J2204" s="16"/>
      <c r="K2204" s="16"/>
      <c r="L2204" s="32"/>
      <c r="M2204" s="16"/>
      <c r="N2204" s="16"/>
      <c r="O2204" s="16"/>
      <c r="P2204" s="16"/>
      <c r="Y2204" s="20"/>
      <c r="Z2204" s="20"/>
      <c r="AA2204" s="20"/>
      <c r="AB2204" s="20"/>
      <c r="AC2204" s="20"/>
      <c r="AD2204" s="20"/>
    </row>
    <row r="2205" spans="3:30" s="1" customFormat="1">
      <c r="C2205" s="16"/>
      <c r="D2205" s="16"/>
      <c r="E2205" s="32"/>
      <c r="F2205" s="16"/>
      <c r="G2205" s="16"/>
      <c r="H2205" s="16"/>
      <c r="I2205" s="16"/>
      <c r="J2205" s="16"/>
      <c r="K2205" s="16"/>
      <c r="L2205" s="32"/>
      <c r="M2205" s="16"/>
      <c r="N2205" s="16"/>
      <c r="O2205" s="16"/>
      <c r="P2205" s="16"/>
      <c r="Y2205" s="20"/>
      <c r="Z2205" s="20"/>
      <c r="AA2205" s="20"/>
      <c r="AB2205" s="20"/>
      <c r="AC2205" s="20"/>
      <c r="AD2205" s="20"/>
    </row>
    <row r="2206" spans="3:30" s="1" customFormat="1">
      <c r="C2206" s="16"/>
      <c r="D2206" s="16"/>
      <c r="E2206" s="32"/>
      <c r="F2206" s="16"/>
      <c r="G2206" s="16"/>
      <c r="H2206" s="16"/>
      <c r="I2206" s="16"/>
      <c r="J2206" s="16"/>
      <c r="K2206" s="16"/>
      <c r="L2206" s="32"/>
      <c r="M2206" s="16"/>
      <c r="N2206" s="16"/>
      <c r="O2206" s="16"/>
      <c r="P2206" s="16"/>
      <c r="Y2206" s="20"/>
      <c r="Z2206" s="20"/>
      <c r="AA2206" s="20"/>
      <c r="AB2206" s="20"/>
      <c r="AC2206" s="20"/>
      <c r="AD2206" s="20"/>
    </row>
    <row r="2207" spans="3:30" s="1" customFormat="1">
      <c r="C2207" s="16"/>
      <c r="D2207" s="16"/>
      <c r="E2207" s="32"/>
      <c r="F2207" s="16"/>
      <c r="G2207" s="16"/>
      <c r="H2207" s="16"/>
      <c r="I2207" s="16"/>
      <c r="J2207" s="16"/>
      <c r="K2207" s="16"/>
      <c r="L2207" s="32"/>
      <c r="M2207" s="16"/>
      <c r="N2207" s="16"/>
      <c r="O2207" s="16"/>
      <c r="P2207" s="16"/>
      <c r="Y2207" s="20"/>
      <c r="Z2207" s="20"/>
      <c r="AA2207" s="20"/>
      <c r="AB2207" s="20"/>
      <c r="AC2207" s="20"/>
      <c r="AD2207" s="20"/>
    </row>
    <row r="2208" spans="3:30" s="1" customFormat="1">
      <c r="C2208" s="16"/>
      <c r="D2208" s="16"/>
      <c r="E2208" s="32"/>
      <c r="F2208" s="16"/>
      <c r="G2208" s="16"/>
      <c r="H2208" s="16"/>
      <c r="I2208" s="16"/>
      <c r="J2208" s="16"/>
      <c r="K2208" s="16"/>
      <c r="L2208" s="32"/>
      <c r="M2208" s="16"/>
      <c r="N2208" s="16"/>
      <c r="O2208" s="16"/>
      <c r="P2208" s="16"/>
      <c r="Y2208" s="20"/>
      <c r="Z2208" s="20"/>
      <c r="AA2208" s="20"/>
      <c r="AB2208" s="20"/>
      <c r="AC2208" s="20"/>
      <c r="AD2208" s="20"/>
    </row>
    <row r="2209" spans="3:30" s="1" customFormat="1">
      <c r="C2209" s="16"/>
      <c r="D2209" s="16"/>
      <c r="E2209" s="32"/>
      <c r="F2209" s="16"/>
      <c r="G2209" s="16"/>
      <c r="H2209" s="16"/>
      <c r="I2209" s="16"/>
      <c r="J2209" s="16"/>
      <c r="K2209" s="16"/>
      <c r="L2209" s="32"/>
      <c r="M2209" s="16"/>
      <c r="N2209" s="16"/>
      <c r="O2209" s="16"/>
      <c r="P2209" s="16"/>
      <c r="Y2209" s="20"/>
      <c r="Z2209" s="20"/>
      <c r="AA2209" s="20"/>
      <c r="AB2209" s="20"/>
      <c r="AC2209" s="20"/>
      <c r="AD2209" s="20"/>
    </row>
    <row r="2210" spans="3:30" s="1" customFormat="1">
      <c r="C2210" s="16"/>
      <c r="D2210" s="16"/>
      <c r="E2210" s="32"/>
      <c r="F2210" s="16"/>
      <c r="G2210" s="16"/>
      <c r="H2210" s="16"/>
      <c r="I2210" s="16"/>
      <c r="J2210" s="16"/>
      <c r="K2210" s="16"/>
      <c r="L2210" s="32"/>
      <c r="M2210" s="16"/>
      <c r="N2210" s="16"/>
      <c r="O2210" s="16"/>
      <c r="P2210" s="16"/>
      <c r="Y2210" s="20"/>
      <c r="Z2210" s="20"/>
      <c r="AA2210" s="20"/>
      <c r="AB2210" s="20"/>
      <c r="AC2210" s="20"/>
      <c r="AD2210" s="20"/>
    </row>
    <row r="2211" spans="3:30" s="1" customFormat="1">
      <c r="C2211" s="16"/>
      <c r="D2211" s="16"/>
      <c r="E2211" s="32"/>
      <c r="F2211" s="16"/>
      <c r="G2211" s="16"/>
      <c r="H2211" s="16"/>
      <c r="I2211" s="16"/>
      <c r="J2211" s="16"/>
      <c r="K2211" s="16"/>
      <c r="L2211" s="32"/>
      <c r="M2211" s="16"/>
      <c r="N2211" s="16"/>
      <c r="O2211" s="16"/>
      <c r="P2211" s="16"/>
      <c r="Y2211" s="20"/>
      <c r="Z2211" s="20"/>
      <c r="AA2211" s="20"/>
      <c r="AB2211" s="20"/>
      <c r="AC2211" s="20"/>
      <c r="AD2211" s="20"/>
    </row>
    <row r="2212" spans="3:30" s="1" customFormat="1">
      <c r="C2212" s="16"/>
      <c r="D2212" s="16"/>
      <c r="E2212" s="32"/>
      <c r="F2212" s="16"/>
      <c r="G2212" s="16"/>
      <c r="H2212" s="16"/>
      <c r="I2212" s="16"/>
      <c r="J2212" s="16"/>
      <c r="K2212" s="16"/>
      <c r="L2212" s="32"/>
      <c r="M2212" s="16"/>
      <c r="N2212" s="16"/>
      <c r="O2212" s="16"/>
      <c r="P2212" s="16"/>
      <c r="Y2212" s="20"/>
      <c r="Z2212" s="20"/>
      <c r="AA2212" s="20"/>
      <c r="AB2212" s="20"/>
      <c r="AC2212" s="20"/>
      <c r="AD2212" s="20"/>
    </row>
    <row r="2213" spans="3:30" s="1" customFormat="1">
      <c r="C2213" s="16"/>
      <c r="D2213" s="16"/>
      <c r="E2213" s="32"/>
      <c r="F2213" s="16"/>
      <c r="G2213" s="16"/>
      <c r="H2213" s="16"/>
      <c r="I2213" s="16"/>
      <c r="J2213" s="16"/>
      <c r="K2213" s="16"/>
      <c r="L2213" s="32"/>
      <c r="M2213" s="16"/>
      <c r="N2213" s="16"/>
      <c r="O2213" s="16"/>
      <c r="P2213" s="16"/>
      <c r="Y2213" s="20"/>
      <c r="Z2213" s="20"/>
      <c r="AA2213" s="20"/>
      <c r="AB2213" s="20"/>
      <c r="AC2213" s="20"/>
      <c r="AD2213" s="20"/>
    </row>
    <row r="2214" spans="3:30" s="1" customFormat="1">
      <c r="C2214" s="16"/>
      <c r="D2214" s="16"/>
      <c r="E2214" s="32"/>
      <c r="F2214" s="16"/>
      <c r="G2214" s="16"/>
      <c r="H2214" s="16"/>
      <c r="I2214" s="16"/>
      <c r="J2214" s="16"/>
      <c r="K2214" s="16"/>
      <c r="L2214" s="32"/>
      <c r="M2214" s="16"/>
      <c r="N2214" s="16"/>
      <c r="O2214" s="16"/>
      <c r="P2214" s="16"/>
      <c r="Y2214" s="20"/>
      <c r="Z2214" s="20"/>
      <c r="AA2214" s="20"/>
      <c r="AB2214" s="20"/>
      <c r="AC2214" s="20"/>
      <c r="AD2214" s="20"/>
    </row>
    <row r="2215" spans="3:30" s="1" customFormat="1">
      <c r="C2215" s="16"/>
      <c r="D2215" s="16"/>
      <c r="E2215" s="32"/>
      <c r="F2215" s="16"/>
      <c r="G2215" s="16"/>
      <c r="H2215" s="16"/>
      <c r="I2215" s="16"/>
      <c r="J2215" s="16"/>
      <c r="K2215" s="16"/>
      <c r="L2215" s="32"/>
      <c r="M2215" s="16"/>
      <c r="N2215" s="16"/>
      <c r="O2215" s="16"/>
      <c r="P2215" s="16"/>
      <c r="Y2215" s="20"/>
      <c r="Z2215" s="20"/>
      <c r="AA2215" s="20"/>
      <c r="AB2215" s="20"/>
      <c r="AC2215" s="20"/>
      <c r="AD2215" s="20"/>
    </row>
    <row r="2216" spans="3:30" s="1" customFormat="1">
      <c r="C2216" s="16"/>
      <c r="D2216" s="16"/>
      <c r="E2216" s="32"/>
      <c r="F2216" s="16"/>
      <c r="G2216" s="16"/>
      <c r="H2216" s="16"/>
      <c r="I2216" s="16"/>
      <c r="J2216" s="16"/>
      <c r="K2216" s="16"/>
      <c r="L2216" s="32"/>
      <c r="M2216" s="16"/>
      <c r="N2216" s="16"/>
      <c r="O2216" s="16"/>
      <c r="P2216" s="16"/>
      <c r="Y2216" s="20"/>
      <c r="Z2216" s="20"/>
      <c r="AA2216" s="20"/>
      <c r="AB2216" s="20"/>
      <c r="AC2216" s="20"/>
      <c r="AD2216" s="20"/>
    </row>
    <row r="2217" spans="3:30" s="1" customFormat="1">
      <c r="C2217" s="16"/>
      <c r="D2217" s="16"/>
      <c r="E2217" s="32"/>
      <c r="F2217" s="16"/>
      <c r="G2217" s="16"/>
      <c r="H2217" s="16"/>
      <c r="I2217" s="16"/>
      <c r="J2217" s="16"/>
      <c r="K2217" s="16"/>
      <c r="L2217" s="32"/>
      <c r="M2217" s="16"/>
      <c r="N2217" s="16"/>
      <c r="O2217" s="16"/>
      <c r="P2217" s="16"/>
      <c r="Y2217" s="20"/>
      <c r="Z2217" s="20"/>
      <c r="AA2217" s="20"/>
      <c r="AB2217" s="20"/>
      <c r="AC2217" s="20"/>
      <c r="AD2217" s="20"/>
    </row>
    <row r="2218" spans="3:30" s="1" customFormat="1">
      <c r="C2218" s="16"/>
      <c r="D2218" s="16"/>
      <c r="E2218" s="32"/>
      <c r="F2218" s="16"/>
      <c r="G2218" s="16"/>
      <c r="H2218" s="16"/>
      <c r="I2218" s="16"/>
      <c r="J2218" s="16"/>
      <c r="K2218" s="16"/>
      <c r="L2218" s="32"/>
      <c r="M2218" s="16"/>
      <c r="N2218" s="16"/>
      <c r="O2218" s="16"/>
      <c r="P2218" s="16"/>
      <c r="Y2218" s="20"/>
      <c r="Z2218" s="20"/>
      <c r="AA2218" s="20"/>
      <c r="AB2218" s="20"/>
      <c r="AC2218" s="20"/>
      <c r="AD2218" s="20"/>
    </row>
    <row r="2219" spans="3:30" s="1" customFormat="1">
      <c r="C2219" s="16"/>
      <c r="D2219" s="16"/>
      <c r="E2219" s="32"/>
      <c r="F2219" s="16"/>
      <c r="G2219" s="16"/>
      <c r="H2219" s="16"/>
      <c r="I2219" s="16"/>
      <c r="J2219" s="16"/>
      <c r="K2219" s="16"/>
      <c r="L2219" s="32"/>
      <c r="M2219" s="16"/>
      <c r="N2219" s="16"/>
      <c r="O2219" s="16"/>
      <c r="P2219" s="16"/>
      <c r="Y2219" s="20"/>
      <c r="Z2219" s="20"/>
      <c r="AA2219" s="20"/>
      <c r="AB2219" s="20"/>
      <c r="AC2219" s="20"/>
      <c r="AD2219" s="20"/>
    </row>
    <row r="2220" spans="3:30" s="1" customFormat="1">
      <c r="C2220" s="16"/>
      <c r="D2220" s="16"/>
      <c r="E2220" s="32"/>
      <c r="F2220" s="16"/>
      <c r="G2220" s="16"/>
      <c r="H2220" s="16"/>
      <c r="I2220" s="16"/>
      <c r="J2220" s="16"/>
      <c r="K2220" s="16"/>
      <c r="L2220" s="32"/>
      <c r="M2220" s="16"/>
      <c r="N2220" s="16"/>
      <c r="O2220" s="16"/>
      <c r="P2220" s="16"/>
      <c r="Y2220" s="20"/>
      <c r="Z2220" s="20"/>
      <c r="AA2220" s="20"/>
      <c r="AB2220" s="20"/>
      <c r="AC2220" s="20"/>
      <c r="AD2220" s="20"/>
    </row>
    <row r="2221" spans="3:30" s="1" customFormat="1">
      <c r="C2221" s="16"/>
      <c r="D2221" s="16"/>
      <c r="E2221" s="32"/>
      <c r="F2221" s="16"/>
      <c r="G2221" s="16"/>
      <c r="H2221" s="16"/>
      <c r="I2221" s="16"/>
      <c r="J2221" s="16"/>
      <c r="K2221" s="16"/>
      <c r="L2221" s="32"/>
      <c r="M2221" s="16"/>
      <c r="N2221" s="16"/>
      <c r="O2221" s="16"/>
      <c r="P2221" s="16"/>
      <c r="Y2221" s="20"/>
      <c r="Z2221" s="20"/>
      <c r="AA2221" s="20"/>
      <c r="AB2221" s="20"/>
      <c r="AC2221" s="20"/>
      <c r="AD2221" s="20"/>
    </row>
    <row r="2222" spans="3:30" s="1" customFormat="1">
      <c r="C2222" s="16"/>
      <c r="D2222" s="16"/>
      <c r="E2222" s="32"/>
      <c r="F2222" s="16"/>
      <c r="G2222" s="16"/>
      <c r="H2222" s="16"/>
      <c r="I2222" s="16"/>
      <c r="J2222" s="16"/>
      <c r="K2222" s="16"/>
      <c r="L2222" s="32"/>
      <c r="M2222" s="16"/>
      <c r="N2222" s="16"/>
      <c r="O2222" s="16"/>
      <c r="P2222" s="16"/>
      <c r="Y2222" s="20"/>
      <c r="Z2222" s="20"/>
      <c r="AA2222" s="20"/>
      <c r="AB2222" s="20"/>
      <c r="AC2222" s="20"/>
      <c r="AD2222" s="20"/>
    </row>
    <row r="2223" spans="3:30" s="1" customFormat="1">
      <c r="C2223" s="16"/>
      <c r="D2223" s="16"/>
      <c r="E2223" s="32"/>
      <c r="F2223" s="16"/>
      <c r="G2223" s="16"/>
      <c r="H2223" s="16"/>
      <c r="I2223" s="16"/>
      <c r="J2223" s="16"/>
      <c r="K2223" s="16"/>
      <c r="L2223" s="32"/>
      <c r="M2223" s="16"/>
      <c r="N2223" s="16"/>
      <c r="O2223" s="16"/>
      <c r="P2223" s="16"/>
      <c r="Y2223" s="20"/>
      <c r="Z2223" s="20"/>
      <c r="AA2223" s="20"/>
      <c r="AB2223" s="20"/>
      <c r="AC2223" s="20"/>
      <c r="AD2223" s="20"/>
    </row>
    <row r="2224" spans="3:30" s="1" customFormat="1">
      <c r="C2224" s="16"/>
      <c r="D2224" s="16"/>
      <c r="E2224" s="32"/>
      <c r="F2224" s="16"/>
      <c r="G2224" s="16"/>
      <c r="H2224" s="16"/>
      <c r="I2224" s="16"/>
      <c r="J2224" s="16"/>
      <c r="K2224" s="16"/>
      <c r="L2224" s="32"/>
      <c r="M2224" s="16"/>
      <c r="N2224" s="16"/>
      <c r="O2224" s="16"/>
      <c r="P2224" s="16"/>
      <c r="Y2224" s="20"/>
      <c r="Z2224" s="20"/>
      <c r="AA2224" s="20"/>
      <c r="AB2224" s="20"/>
      <c r="AC2224" s="20"/>
      <c r="AD2224" s="20"/>
    </row>
    <row r="2225" spans="3:30" s="1" customFormat="1">
      <c r="C2225" s="16"/>
      <c r="D2225" s="16"/>
      <c r="E2225" s="32"/>
      <c r="F2225" s="16"/>
      <c r="G2225" s="16"/>
      <c r="H2225" s="16"/>
      <c r="I2225" s="16"/>
      <c r="J2225" s="16"/>
      <c r="K2225" s="16"/>
      <c r="L2225" s="32"/>
      <c r="M2225" s="16"/>
      <c r="N2225" s="16"/>
      <c r="O2225" s="16"/>
      <c r="P2225" s="16"/>
      <c r="Y2225" s="20"/>
      <c r="Z2225" s="20"/>
      <c r="AA2225" s="20"/>
      <c r="AB2225" s="20"/>
      <c r="AC2225" s="20"/>
      <c r="AD2225" s="20"/>
    </row>
    <row r="2226" spans="3:30" s="1" customFormat="1">
      <c r="C2226" s="16"/>
      <c r="D2226" s="16"/>
      <c r="E2226" s="32"/>
      <c r="F2226" s="16"/>
      <c r="G2226" s="16"/>
      <c r="H2226" s="16"/>
      <c r="I2226" s="16"/>
      <c r="J2226" s="16"/>
      <c r="K2226" s="16"/>
      <c r="L2226" s="32"/>
      <c r="M2226" s="16"/>
      <c r="N2226" s="16"/>
      <c r="O2226" s="16"/>
      <c r="P2226" s="16"/>
      <c r="Y2226" s="20"/>
      <c r="Z2226" s="20"/>
      <c r="AA2226" s="20"/>
      <c r="AB2226" s="20"/>
      <c r="AC2226" s="20"/>
      <c r="AD2226" s="20"/>
    </row>
    <row r="2227" spans="3:30" s="1" customFormat="1">
      <c r="C2227" s="16"/>
      <c r="D2227" s="16"/>
      <c r="E2227" s="32"/>
      <c r="F2227" s="16"/>
      <c r="G2227" s="16"/>
      <c r="H2227" s="16"/>
      <c r="I2227" s="16"/>
      <c r="J2227" s="16"/>
      <c r="K2227" s="16"/>
      <c r="L2227" s="32"/>
      <c r="M2227" s="16"/>
      <c r="N2227" s="16"/>
      <c r="O2227" s="16"/>
      <c r="P2227" s="16"/>
      <c r="Y2227" s="20"/>
      <c r="Z2227" s="20"/>
      <c r="AA2227" s="20"/>
      <c r="AB2227" s="20"/>
      <c r="AC2227" s="20"/>
      <c r="AD2227" s="20"/>
    </row>
    <row r="2228" spans="3:30" s="1" customFormat="1">
      <c r="C2228" s="16"/>
      <c r="D2228" s="16"/>
      <c r="E2228" s="32"/>
      <c r="F2228" s="16"/>
      <c r="G2228" s="16"/>
      <c r="H2228" s="16"/>
      <c r="I2228" s="16"/>
      <c r="J2228" s="16"/>
      <c r="K2228" s="16"/>
      <c r="L2228" s="32"/>
      <c r="M2228" s="16"/>
      <c r="N2228" s="16"/>
      <c r="O2228" s="16"/>
      <c r="P2228" s="16"/>
      <c r="Y2228" s="20"/>
      <c r="Z2228" s="20"/>
      <c r="AA2228" s="20"/>
      <c r="AB2228" s="20"/>
      <c r="AC2228" s="20"/>
      <c r="AD2228" s="20"/>
    </row>
    <row r="2229" spans="3:30" s="1" customFormat="1">
      <c r="C2229" s="16"/>
      <c r="D2229" s="16"/>
      <c r="E2229" s="32"/>
      <c r="F2229" s="16"/>
      <c r="G2229" s="16"/>
      <c r="H2229" s="16"/>
      <c r="I2229" s="16"/>
      <c r="J2229" s="16"/>
      <c r="K2229" s="16"/>
      <c r="L2229" s="32"/>
      <c r="M2229" s="16"/>
      <c r="N2229" s="16"/>
      <c r="O2229" s="16"/>
      <c r="P2229" s="16"/>
      <c r="Y2229" s="20"/>
      <c r="Z2229" s="20"/>
      <c r="AA2229" s="20"/>
      <c r="AB2229" s="20"/>
      <c r="AC2229" s="20"/>
      <c r="AD2229" s="20"/>
    </row>
    <row r="2230" spans="3:30" s="1" customFormat="1">
      <c r="C2230" s="16"/>
      <c r="D2230" s="16"/>
      <c r="E2230" s="32"/>
      <c r="F2230" s="16"/>
      <c r="G2230" s="16"/>
      <c r="H2230" s="16"/>
      <c r="I2230" s="16"/>
      <c r="J2230" s="16"/>
      <c r="K2230" s="16"/>
      <c r="L2230" s="32"/>
      <c r="M2230" s="16"/>
      <c r="N2230" s="16"/>
      <c r="O2230" s="16"/>
      <c r="P2230" s="16"/>
      <c r="Y2230" s="20"/>
      <c r="Z2230" s="20"/>
      <c r="AA2230" s="20"/>
      <c r="AB2230" s="20"/>
      <c r="AC2230" s="20"/>
      <c r="AD2230" s="20"/>
    </row>
    <row r="2231" spans="3:30" s="1" customFormat="1">
      <c r="C2231" s="16"/>
      <c r="D2231" s="16"/>
      <c r="E2231" s="32"/>
      <c r="F2231" s="16"/>
      <c r="G2231" s="16"/>
      <c r="H2231" s="16"/>
      <c r="I2231" s="16"/>
      <c r="J2231" s="16"/>
      <c r="K2231" s="16"/>
      <c r="L2231" s="32"/>
      <c r="M2231" s="16"/>
      <c r="N2231" s="16"/>
      <c r="O2231" s="16"/>
      <c r="P2231" s="16"/>
      <c r="Y2231" s="20"/>
      <c r="Z2231" s="20"/>
      <c r="AA2231" s="20"/>
      <c r="AB2231" s="20"/>
      <c r="AC2231" s="20"/>
      <c r="AD2231" s="20"/>
    </row>
    <row r="2232" spans="3:30" s="1" customFormat="1">
      <c r="C2232" s="16"/>
      <c r="D2232" s="16"/>
      <c r="E2232" s="32"/>
      <c r="F2232" s="16"/>
      <c r="G2232" s="16"/>
      <c r="H2232" s="16"/>
      <c r="I2232" s="16"/>
      <c r="J2232" s="16"/>
      <c r="K2232" s="16"/>
      <c r="L2232" s="32"/>
      <c r="M2232" s="16"/>
      <c r="N2232" s="16"/>
      <c r="O2232" s="16"/>
      <c r="P2232" s="16"/>
      <c r="Y2232" s="20"/>
      <c r="Z2232" s="20"/>
      <c r="AA2232" s="20"/>
      <c r="AB2232" s="20"/>
      <c r="AC2232" s="20"/>
      <c r="AD2232" s="20"/>
    </row>
    <row r="2233" spans="3:30" s="1" customFormat="1">
      <c r="C2233" s="16"/>
      <c r="D2233" s="16"/>
      <c r="E2233" s="32"/>
      <c r="F2233" s="16"/>
      <c r="G2233" s="16"/>
      <c r="H2233" s="16"/>
      <c r="I2233" s="16"/>
      <c r="J2233" s="16"/>
      <c r="K2233" s="16"/>
      <c r="L2233" s="32"/>
      <c r="M2233" s="16"/>
      <c r="N2233" s="16"/>
      <c r="O2233" s="16"/>
      <c r="P2233" s="16"/>
      <c r="Y2233" s="20"/>
      <c r="Z2233" s="20"/>
      <c r="AA2233" s="20"/>
      <c r="AB2233" s="20"/>
      <c r="AC2233" s="20"/>
      <c r="AD2233" s="20"/>
    </row>
    <row r="2234" spans="3:30" s="1" customFormat="1">
      <c r="C2234" s="16"/>
      <c r="D2234" s="16"/>
      <c r="E2234" s="32"/>
      <c r="F2234" s="16"/>
      <c r="G2234" s="16"/>
      <c r="H2234" s="16"/>
      <c r="I2234" s="16"/>
      <c r="J2234" s="16"/>
      <c r="K2234" s="16"/>
      <c r="L2234" s="32"/>
      <c r="M2234" s="16"/>
      <c r="N2234" s="16"/>
      <c r="O2234" s="16"/>
      <c r="P2234" s="16"/>
      <c r="Y2234" s="20"/>
      <c r="Z2234" s="20"/>
      <c r="AA2234" s="20"/>
      <c r="AB2234" s="20"/>
      <c r="AC2234" s="20"/>
      <c r="AD2234" s="20"/>
    </row>
    <row r="2235" spans="3:30" s="1" customFormat="1">
      <c r="C2235" s="16"/>
      <c r="D2235" s="16"/>
      <c r="E2235" s="32"/>
      <c r="F2235" s="16"/>
      <c r="G2235" s="16"/>
      <c r="H2235" s="16"/>
      <c r="I2235" s="16"/>
      <c r="J2235" s="16"/>
      <c r="K2235" s="16"/>
      <c r="L2235" s="32"/>
      <c r="M2235" s="16"/>
      <c r="N2235" s="16"/>
      <c r="O2235" s="16"/>
      <c r="P2235" s="16"/>
      <c r="Y2235" s="20"/>
      <c r="Z2235" s="20"/>
      <c r="AA2235" s="20"/>
      <c r="AB2235" s="20"/>
      <c r="AC2235" s="20"/>
      <c r="AD2235" s="20"/>
    </row>
    <row r="2236" spans="3:30" s="1" customFormat="1">
      <c r="C2236" s="16"/>
      <c r="D2236" s="16"/>
      <c r="E2236" s="32"/>
      <c r="F2236" s="16"/>
      <c r="G2236" s="16"/>
      <c r="H2236" s="16"/>
      <c r="I2236" s="16"/>
      <c r="J2236" s="16"/>
      <c r="K2236" s="16"/>
      <c r="L2236" s="32"/>
      <c r="M2236" s="16"/>
      <c r="N2236" s="16"/>
      <c r="O2236" s="16"/>
      <c r="P2236" s="16"/>
      <c r="Y2236" s="20"/>
      <c r="Z2236" s="20"/>
      <c r="AA2236" s="20"/>
      <c r="AB2236" s="20"/>
      <c r="AC2236" s="20"/>
      <c r="AD2236" s="20"/>
    </row>
    <row r="2237" spans="3:30" s="1" customFormat="1">
      <c r="C2237" s="16"/>
      <c r="D2237" s="16"/>
      <c r="E2237" s="32"/>
      <c r="F2237" s="16"/>
      <c r="G2237" s="16"/>
      <c r="H2237" s="16"/>
      <c r="I2237" s="16"/>
      <c r="J2237" s="16"/>
      <c r="K2237" s="16"/>
      <c r="L2237" s="32"/>
      <c r="M2237" s="16"/>
      <c r="N2237" s="16"/>
      <c r="O2237" s="16"/>
      <c r="P2237" s="16"/>
      <c r="Y2237" s="20"/>
      <c r="Z2237" s="20"/>
      <c r="AA2237" s="20"/>
      <c r="AB2237" s="20"/>
      <c r="AC2237" s="20"/>
      <c r="AD2237" s="20"/>
    </row>
    <row r="2238" spans="3:30" s="1" customFormat="1">
      <c r="C2238" s="16"/>
      <c r="D2238" s="16"/>
      <c r="E2238" s="32"/>
      <c r="F2238" s="16"/>
      <c r="G2238" s="16"/>
      <c r="H2238" s="16"/>
      <c r="I2238" s="16"/>
      <c r="J2238" s="16"/>
      <c r="K2238" s="16"/>
      <c r="L2238" s="32"/>
      <c r="M2238" s="16"/>
      <c r="N2238" s="16"/>
      <c r="O2238" s="16"/>
      <c r="P2238" s="16"/>
      <c r="Y2238" s="20"/>
      <c r="Z2238" s="20"/>
      <c r="AA2238" s="20"/>
      <c r="AB2238" s="20"/>
      <c r="AC2238" s="20"/>
      <c r="AD2238" s="20"/>
    </row>
    <row r="2239" spans="3:30" s="1" customFormat="1">
      <c r="C2239" s="16"/>
      <c r="D2239" s="16"/>
      <c r="E2239" s="32"/>
      <c r="F2239" s="16"/>
      <c r="G2239" s="16"/>
      <c r="H2239" s="16"/>
      <c r="I2239" s="16"/>
      <c r="J2239" s="16"/>
      <c r="K2239" s="16"/>
      <c r="L2239" s="32"/>
      <c r="M2239" s="16"/>
      <c r="N2239" s="16"/>
      <c r="O2239" s="16"/>
      <c r="P2239" s="16"/>
      <c r="Y2239" s="20"/>
      <c r="Z2239" s="20"/>
      <c r="AA2239" s="20"/>
      <c r="AB2239" s="20"/>
      <c r="AC2239" s="20"/>
      <c r="AD2239" s="20"/>
    </row>
    <row r="2240" spans="3:30" s="1" customFormat="1">
      <c r="C2240" s="16"/>
      <c r="D2240" s="16"/>
      <c r="E2240" s="32"/>
      <c r="F2240" s="16"/>
      <c r="G2240" s="16"/>
      <c r="H2240" s="16"/>
      <c r="I2240" s="16"/>
      <c r="J2240" s="16"/>
      <c r="K2240" s="16"/>
      <c r="L2240" s="32"/>
      <c r="M2240" s="16"/>
      <c r="N2240" s="16"/>
      <c r="O2240" s="16"/>
      <c r="P2240" s="16"/>
      <c r="Y2240" s="20"/>
      <c r="Z2240" s="20"/>
      <c r="AA2240" s="20"/>
      <c r="AB2240" s="20"/>
      <c r="AC2240" s="20"/>
      <c r="AD2240" s="20"/>
    </row>
    <row r="2241" spans="3:30" s="1" customFormat="1">
      <c r="C2241" s="16"/>
      <c r="D2241" s="16"/>
      <c r="E2241" s="32"/>
      <c r="F2241" s="16"/>
      <c r="G2241" s="16"/>
      <c r="H2241" s="16"/>
      <c r="I2241" s="16"/>
      <c r="J2241" s="16"/>
      <c r="K2241" s="16"/>
      <c r="L2241" s="32"/>
      <c r="M2241" s="16"/>
      <c r="N2241" s="16"/>
      <c r="O2241" s="16"/>
      <c r="P2241" s="16"/>
      <c r="Y2241" s="20"/>
      <c r="Z2241" s="20"/>
      <c r="AA2241" s="20"/>
      <c r="AB2241" s="20"/>
      <c r="AC2241" s="20"/>
      <c r="AD2241" s="20"/>
    </row>
    <row r="2242" spans="3:30" s="1" customFormat="1">
      <c r="C2242" s="16"/>
      <c r="D2242" s="16"/>
      <c r="E2242" s="32"/>
      <c r="F2242" s="16"/>
      <c r="G2242" s="16"/>
      <c r="H2242" s="16"/>
      <c r="I2242" s="16"/>
      <c r="J2242" s="16"/>
      <c r="K2242" s="16"/>
      <c r="L2242" s="32"/>
      <c r="M2242" s="16"/>
      <c r="N2242" s="16"/>
      <c r="O2242" s="16"/>
      <c r="P2242" s="16"/>
      <c r="Y2242" s="20"/>
      <c r="Z2242" s="20"/>
      <c r="AA2242" s="20"/>
      <c r="AB2242" s="20"/>
      <c r="AC2242" s="20"/>
      <c r="AD2242" s="20"/>
    </row>
    <row r="2243" spans="3:30" s="1" customFormat="1">
      <c r="C2243" s="16"/>
      <c r="D2243" s="16"/>
      <c r="E2243" s="32"/>
      <c r="F2243" s="16"/>
      <c r="G2243" s="16"/>
      <c r="H2243" s="16"/>
      <c r="I2243" s="16"/>
      <c r="J2243" s="16"/>
      <c r="K2243" s="16"/>
      <c r="L2243" s="32"/>
      <c r="M2243" s="16"/>
      <c r="N2243" s="16"/>
      <c r="O2243" s="16"/>
      <c r="P2243" s="16"/>
      <c r="Y2243" s="20"/>
      <c r="Z2243" s="20"/>
      <c r="AA2243" s="20"/>
      <c r="AB2243" s="20"/>
      <c r="AC2243" s="20"/>
      <c r="AD2243" s="20"/>
    </row>
    <row r="2244" spans="3:30" s="1" customFormat="1">
      <c r="C2244" s="16"/>
      <c r="D2244" s="16"/>
      <c r="E2244" s="32"/>
      <c r="F2244" s="16"/>
      <c r="G2244" s="16"/>
      <c r="H2244" s="16"/>
      <c r="I2244" s="16"/>
      <c r="J2244" s="16"/>
      <c r="K2244" s="16"/>
      <c r="L2244" s="32"/>
      <c r="M2244" s="16"/>
      <c r="N2244" s="16"/>
      <c r="O2244" s="16"/>
      <c r="P2244" s="16"/>
      <c r="Y2244" s="20"/>
      <c r="Z2244" s="20"/>
      <c r="AA2244" s="20"/>
      <c r="AB2244" s="20"/>
      <c r="AC2244" s="20"/>
      <c r="AD2244" s="20"/>
    </row>
    <row r="2245" spans="3:30" s="1" customFormat="1">
      <c r="C2245" s="16"/>
      <c r="D2245" s="16"/>
      <c r="E2245" s="32"/>
      <c r="F2245" s="16"/>
      <c r="G2245" s="16"/>
      <c r="H2245" s="16"/>
      <c r="I2245" s="16"/>
      <c r="J2245" s="16"/>
      <c r="K2245" s="16"/>
      <c r="L2245" s="32"/>
      <c r="M2245" s="16"/>
      <c r="N2245" s="16"/>
      <c r="O2245" s="16"/>
      <c r="P2245" s="16"/>
      <c r="Y2245" s="20"/>
      <c r="Z2245" s="20"/>
      <c r="AA2245" s="20"/>
      <c r="AB2245" s="20"/>
      <c r="AC2245" s="20"/>
      <c r="AD2245" s="20"/>
    </row>
    <row r="2246" spans="3:30" s="1" customFormat="1">
      <c r="C2246" s="16"/>
      <c r="D2246" s="16"/>
      <c r="E2246" s="32"/>
      <c r="F2246" s="16"/>
      <c r="G2246" s="16"/>
      <c r="H2246" s="16"/>
      <c r="I2246" s="16"/>
      <c r="J2246" s="16"/>
      <c r="K2246" s="16"/>
      <c r="L2246" s="32"/>
      <c r="M2246" s="16"/>
      <c r="N2246" s="16"/>
      <c r="O2246" s="16"/>
      <c r="P2246" s="16"/>
      <c r="Y2246" s="20"/>
      <c r="Z2246" s="20"/>
      <c r="AA2246" s="20"/>
      <c r="AB2246" s="20"/>
      <c r="AC2246" s="20"/>
      <c r="AD2246" s="20"/>
    </row>
    <row r="2247" spans="3:30" s="1" customFormat="1">
      <c r="C2247" s="16"/>
      <c r="D2247" s="16"/>
      <c r="E2247" s="32"/>
      <c r="F2247" s="16"/>
      <c r="G2247" s="16"/>
      <c r="H2247" s="16"/>
      <c r="I2247" s="16"/>
      <c r="J2247" s="16"/>
      <c r="K2247" s="16"/>
      <c r="L2247" s="32"/>
      <c r="M2247" s="16"/>
      <c r="N2247" s="16"/>
      <c r="O2247" s="16"/>
      <c r="P2247" s="16"/>
      <c r="Y2247" s="20"/>
      <c r="Z2247" s="20"/>
      <c r="AA2247" s="20"/>
      <c r="AB2247" s="20"/>
      <c r="AC2247" s="20"/>
      <c r="AD2247" s="20"/>
    </row>
    <row r="2248" spans="3:30" s="1" customFormat="1">
      <c r="C2248" s="16"/>
      <c r="D2248" s="16"/>
      <c r="E2248" s="32"/>
      <c r="F2248" s="16"/>
      <c r="G2248" s="16"/>
      <c r="H2248" s="16"/>
      <c r="I2248" s="16"/>
      <c r="J2248" s="16"/>
      <c r="K2248" s="16"/>
      <c r="L2248" s="32"/>
      <c r="M2248" s="16"/>
      <c r="N2248" s="16"/>
      <c r="O2248" s="16"/>
      <c r="P2248" s="16"/>
      <c r="Y2248" s="20"/>
      <c r="Z2248" s="20"/>
      <c r="AA2248" s="20"/>
      <c r="AB2248" s="20"/>
      <c r="AC2248" s="20"/>
      <c r="AD2248" s="20"/>
    </row>
    <row r="2249" spans="3:30" s="1" customFormat="1">
      <c r="C2249" s="16"/>
      <c r="D2249" s="16"/>
      <c r="E2249" s="32"/>
      <c r="F2249" s="16"/>
      <c r="G2249" s="16"/>
      <c r="H2249" s="16"/>
      <c r="I2249" s="16"/>
      <c r="J2249" s="16"/>
      <c r="K2249" s="16"/>
      <c r="L2249" s="32"/>
      <c r="M2249" s="16"/>
      <c r="N2249" s="16"/>
      <c r="O2249" s="16"/>
      <c r="P2249" s="16"/>
      <c r="Y2249" s="20"/>
      <c r="Z2249" s="20"/>
      <c r="AA2249" s="20"/>
      <c r="AB2249" s="20"/>
      <c r="AC2249" s="20"/>
      <c r="AD2249" s="20"/>
    </row>
    <row r="2250" spans="3:30" s="1" customFormat="1">
      <c r="C2250" s="16"/>
      <c r="D2250" s="16"/>
      <c r="E2250" s="32"/>
      <c r="F2250" s="16"/>
      <c r="G2250" s="16"/>
      <c r="H2250" s="16"/>
      <c r="I2250" s="16"/>
      <c r="J2250" s="16"/>
      <c r="K2250" s="16"/>
      <c r="L2250" s="32"/>
      <c r="M2250" s="16"/>
      <c r="N2250" s="16"/>
      <c r="O2250" s="16"/>
      <c r="P2250" s="16"/>
      <c r="Y2250" s="20"/>
      <c r="Z2250" s="20"/>
      <c r="AA2250" s="20"/>
      <c r="AB2250" s="20"/>
      <c r="AC2250" s="20"/>
      <c r="AD2250" s="20"/>
    </row>
    <row r="2251" spans="3:30" s="1" customFormat="1">
      <c r="C2251" s="16"/>
      <c r="D2251" s="16"/>
      <c r="E2251" s="32"/>
      <c r="F2251" s="16"/>
      <c r="G2251" s="16"/>
      <c r="H2251" s="16"/>
      <c r="I2251" s="16"/>
      <c r="J2251" s="16"/>
      <c r="K2251" s="16"/>
      <c r="L2251" s="32"/>
      <c r="M2251" s="16"/>
      <c r="N2251" s="16"/>
      <c r="O2251" s="16"/>
      <c r="P2251" s="16"/>
      <c r="Y2251" s="20"/>
      <c r="Z2251" s="20"/>
      <c r="AA2251" s="20"/>
      <c r="AB2251" s="20"/>
      <c r="AC2251" s="20"/>
      <c r="AD2251" s="20"/>
    </row>
    <row r="2252" spans="3:30" s="1" customFormat="1">
      <c r="C2252" s="16"/>
      <c r="D2252" s="16"/>
      <c r="E2252" s="32"/>
      <c r="F2252" s="16"/>
      <c r="G2252" s="16"/>
      <c r="H2252" s="16"/>
      <c r="I2252" s="16"/>
      <c r="J2252" s="16"/>
      <c r="K2252" s="16"/>
      <c r="L2252" s="32"/>
      <c r="M2252" s="16"/>
      <c r="N2252" s="16"/>
      <c r="O2252" s="16"/>
      <c r="P2252" s="16"/>
      <c r="Y2252" s="20"/>
      <c r="Z2252" s="20"/>
      <c r="AA2252" s="20"/>
      <c r="AB2252" s="20"/>
      <c r="AC2252" s="20"/>
      <c r="AD2252" s="20"/>
    </row>
    <row r="2253" spans="3:30" s="1" customFormat="1">
      <c r="C2253" s="16"/>
      <c r="D2253" s="16"/>
      <c r="E2253" s="32"/>
      <c r="F2253" s="16"/>
      <c r="G2253" s="16"/>
      <c r="H2253" s="16"/>
      <c r="I2253" s="16"/>
      <c r="J2253" s="16"/>
      <c r="K2253" s="16"/>
      <c r="L2253" s="32"/>
      <c r="M2253" s="16"/>
      <c r="N2253" s="16"/>
      <c r="O2253" s="16"/>
      <c r="P2253" s="16"/>
      <c r="Y2253" s="20"/>
      <c r="Z2253" s="20"/>
      <c r="AA2253" s="20"/>
      <c r="AB2253" s="20"/>
      <c r="AC2253" s="20"/>
      <c r="AD2253" s="20"/>
    </row>
    <row r="2254" spans="3:30" s="1" customFormat="1">
      <c r="C2254" s="16"/>
      <c r="D2254" s="16"/>
      <c r="E2254" s="32"/>
      <c r="F2254" s="16"/>
      <c r="G2254" s="16"/>
      <c r="H2254" s="16"/>
      <c r="I2254" s="16"/>
      <c r="J2254" s="16"/>
      <c r="K2254" s="16"/>
      <c r="L2254" s="32"/>
      <c r="M2254" s="16"/>
      <c r="N2254" s="16"/>
      <c r="O2254" s="16"/>
      <c r="P2254" s="16"/>
      <c r="Y2254" s="20"/>
      <c r="Z2254" s="20"/>
      <c r="AA2254" s="20"/>
      <c r="AB2254" s="20"/>
      <c r="AC2254" s="20"/>
      <c r="AD2254" s="20"/>
    </row>
    <row r="2255" spans="3:30" s="1" customFormat="1">
      <c r="C2255" s="16"/>
      <c r="D2255" s="16"/>
      <c r="E2255" s="32"/>
      <c r="F2255" s="16"/>
      <c r="G2255" s="16"/>
      <c r="H2255" s="16"/>
      <c r="I2255" s="16"/>
      <c r="J2255" s="16"/>
      <c r="K2255" s="16"/>
      <c r="L2255" s="32"/>
      <c r="M2255" s="16"/>
      <c r="N2255" s="16"/>
      <c r="O2255" s="16"/>
      <c r="P2255" s="16"/>
      <c r="Y2255" s="20"/>
      <c r="Z2255" s="20"/>
      <c r="AA2255" s="20"/>
      <c r="AB2255" s="20"/>
      <c r="AC2255" s="20"/>
      <c r="AD2255" s="20"/>
    </row>
    <row r="2256" spans="3:30" s="1" customFormat="1">
      <c r="C2256" s="16"/>
      <c r="D2256" s="16"/>
      <c r="E2256" s="32"/>
      <c r="F2256" s="16"/>
      <c r="G2256" s="16"/>
      <c r="H2256" s="16"/>
      <c r="I2256" s="16"/>
      <c r="J2256" s="16"/>
      <c r="K2256" s="16"/>
      <c r="L2256" s="32"/>
      <c r="M2256" s="16"/>
      <c r="N2256" s="16"/>
      <c r="O2256" s="16"/>
      <c r="P2256" s="16"/>
      <c r="Y2256" s="20"/>
      <c r="Z2256" s="20"/>
      <c r="AA2256" s="20"/>
      <c r="AB2256" s="20"/>
      <c r="AC2256" s="20"/>
      <c r="AD2256" s="20"/>
    </row>
    <row r="2257" spans="3:30" s="1" customFormat="1">
      <c r="C2257" s="16"/>
      <c r="D2257" s="16"/>
      <c r="E2257" s="32"/>
      <c r="F2257" s="16"/>
      <c r="G2257" s="16"/>
      <c r="H2257" s="16"/>
      <c r="I2257" s="16"/>
      <c r="J2257" s="16"/>
      <c r="K2257" s="16"/>
      <c r="L2257" s="32"/>
      <c r="M2257" s="16"/>
      <c r="N2257" s="16"/>
      <c r="O2257" s="16"/>
      <c r="P2257" s="16"/>
      <c r="Y2257" s="20"/>
      <c r="Z2257" s="20"/>
      <c r="AA2257" s="20"/>
      <c r="AB2257" s="20"/>
      <c r="AC2257" s="20"/>
      <c r="AD2257" s="20"/>
    </row>
    <row r="2258" spans="3:30" s="1" customFormat="1">
      <c r="C2258" s="16"/>
      <c r="D2258" s="16"/>
      <c r="E2258" s="32"/>
      <c r="F2258" s="16"/>
      <c r="G2258" s="16"/>
      <c r="H2258" s="16"/>
      <c r="I2258" s="16"/>
      <c r="J2258" s="16"/>
      <c r="K2258" s="16"/>
      <c r="L2258" s="32"/>
      <c r="M2258" s="16"/>
      <c r="N2258" s="16"/>
      <c r="O2258" s="16"/>
      <c r="P2258" s="16"/>
      <c r="Y2258" s="20"/>
      <c r="Z2258" s="20"/>
      <c r="AA2258" s="20"/>
      <c r="AB2258" s="20"/>
      <c r="AC2258" s="20"/>
      <c r="AD2258" s="20"/>
    </row>
    <row r="2259" spans="3:30" s="1" customFormat="1">
      <c r="C2259" s="16"/>
      <c r="D2259" s="16"/>
      <c r="E2259" s="32"/>
      <c r="F2259" s="16"/>
      <c r="G2259" s="16"/>
      <c r="H2259" s="16"/>
      <c r="I2259" s="16"/>
      <c r="J2259" s="16"/>
      <c r="K2259" s="16"/>
      <c r="L2259" s="32"/>
      <c r="M2259" s="16"/>
      <c r="N2259" s="16"/>
      <c r="O2259" s="16"/>
      <c r="P2259" s="16"/>
      <c r="Y2259" s="20"/>
      <c r="Z2259" s="20"/>
      <c r="AA2259" s="20"/>
      <c r="AB2259" s="20"/>
      <c r="AC2259" s="20"/>
      <c r="AD2259" s="20"/>
    </row>
    <row r="2260" spans="3:30" s="1" customFormat="1">
      <c r="C2260" s="16"/>
      <c r="D2260" s="16"/>
      <c r="E2260" s="32"/>
      <c r="F2260" s="16"/>
      <c r="G2260" s="16"/>
      <c r="H2260" s="16"/>
      <c r="I2260" s="16"/>
      <c r="J2260" s="16"/>
      <c r="K2260" s="16"/>
      <c r="L2260" s="32"/>
      <c r="M2260" s="16"/>
      <c r="N2260" s="16"/>
      <c r="O2260" s="16"/>
      <c r="P2260" s="16"/>
      <c r="Y2260" s="20"/>
      <c r="Z2260" s="20"/>
      <c r="AA2260" s="20"/>
      <c r="AB2260" s="20"/>
      <c r="AC2260" s="20"/>
      <c r="AD2260" s="20"/>
    </row>
    <row r="2261" spans="3:30" s="1" customFormat="1">
      <c r="C2261" s="16"/>
      <c r="D2261" s="16"/>
      <c r="E2261" s="32"/>
      <c r="F2261" s="16"/>
      <c r="G2261" s="16"/>
      <c r="H2261" s="16"/>
      <c r="I2261" s="16"/>
      <c r="J2261" s="16"/>
      <c r="K2261" s="16"/>
      <c r="L2261" s="32"/>
      <c r="M2261" s="16"/>
      <c r="N2261" s="16"/>
      <c r="O2261" s="16"/>
      <c r="P2261" s="16"/>
      <c r="Y2261" s="20"/>
      <c r="Z2261" s="20"/>
      <c r="AA2261" s="20"/>
      <c r="AB2261" s="20"/>
      <c r="AC2261" s="20"/>
      <c r="AD2261" s="20"/>
    </row>
    <row r="2262" spans="3:30" s="1" customFormat="1">
      <c r="C2262" s="16"/>
      <c r="D2262" s="16"/>
      <c r="E2262" s="32"/>
      <c r="F2262" s="16"/>
      <c r="G2262" s="16"/>
      <c r="H2262" s="16"/>
      <c r="I2262" s="16"/>
      <c r="J2262" s="16"/>
      <c r="K2262" s="16"/>
      <c r="L2262" s="32"/>
      <c r="M2262" s="16"/>
      <c r="N2262" s="16"/>
      <c r="O2262" s="16"/>
      <c r="P2262" s="16"/>
      <c r="Y2262" s="20"/>
      <c r="Z2262" s="20"/>
      <c r="AA2262" s="20"/>
      <c r="AB2262" s="20"/>
      <c r="AC2262" s="20"/>
      <c r="AD2262" s="20"/>
    </row>
    <row r="2263" spans="3:30" s="1" customFormat="1">
      <c r="C2263" s="16"/>
      <c r="D2263" s="16"/>
      <c r="E2263" s="32"/>
      <c r="F2263" s="16"/>
      <c r="G2263" s="16"/>
      <c r="H2263" s="16"/>
      <c r="I2263" s="16"/>
      <c r="J2263" s="16"/>
      <c r="K2263" s="16"/>
      <c r="L2263" s="32"/>
      <c r="M2263" s="16"/>
      <c r="N2263" s="16"/>
      <c r="O2263" s="16"/>
      <c r="P2263" s="16"/>
      <c r="Y2263" s="20"/>
      <c r="Z2263" s="20"/>
      <c r="AA2263" s="20"/>
      <c r="AB2263" s="20"/>
      <c r="AC2263" s="20"/>
      <c r="AD2263" s="20"/>
    </row>
    <row r="2264" spans="3:30" s="1" customFormat="1">
      <c r="C2264" s="16"/>
      <c r="D2264" s="16"/>
      <c r="E2264" s="32"/>
      <c r="F2264" s="16"/>
      <c r="G2264" s="16"/>
      <c r="H2264" s="16"/>
      <c r="I2264" s="16"/>
      <c r="J2264" s="16"/>
      <c r="K2264" s="16"/>
      <c r="L2264" s="32"/>
      <c r="M2264" s="16"/>
      <c r="N2264" s="16"/>
      <c r="O2264" s="16"/>
      <c r="P2264" s="16"/>
      <c r="Y2264" s="20"/>
      <c r="Z2264" s="20"/>
      <c r="AA2264" s="20"/>
      <c r="AB2264" s="20"/>
      <c r="AC2264" s="20"/>
      <c r="AD2264" s="20"/>
    </row>
    <row r="2265" spans="3:30" s="1" customFormat="1">
      <c r="C2265" s="16"/>
      <c r="D2265" s="16"/>
      <c r="E2265" s="32"/>
      <c r="F2265" s="16"/>
      <c r="G2265" s="16"/>
      <c r="H2265" s="16"/>
      <c r="I2265" s="16"/>
      <c r="J2265" s="16"/>
      <c r="K2265" s="16"/>
      <c r="L2265" s="32"/>
      <c r="M2265" s="16"/>
      <c r="N2265" s="16"/>
      <c r="O2265" s="16"/>
      <c r="P2265" s="16"/>
      <c r="Y2265" s="20"/>
      <c r="Z2265" s="20"/>
      <c r="AA2265" s="20"/>
      <c r="AB2265" s="20"/>
      <c r="AC2265" s="20"/>
      <c r="AD2265" s="20"/>
    </row>
    <row r="2266" spans="3:30" s="1" customFormat="1">
      <c r="C2266" s="16"/>
      <c r="D2266" s="16"/>
      <c r="E2266" s="32"/>
      <c r="F2266" s="16"/>
      <c r="G2266" s="16"/>
      <c r="H2266" s="16"/>
      <c r="I2266" s="16"/>
      <c r="J2266" s="16"/>
      <c r="K2266" s="16"/>
      <c r="L2266" s="32"/>
      <c r="M2266" s="16"/>
      <c r="N2266" s="16"/>
      <c r="O2266" s="16"/>
      <c r="P2266" s="16"/>
      <c r="Y2266" s="20"/>
      <c r="Z2266" s="20"/>
      <c r="AA2266" s="20"/>
      <c r="AB2266" s="20"/>
      <c r="AC2266" s="20"/>
      <c r="AD2266" s="20"/>
    </row>
    <row r="2267" spans="3:30" s="1" customFormat="1">
      <c r="C2267" s="16"/>
      <c r="D2267" s="16"/>
      <c r="E2267" s="32"/>
      <c r="F2267" s="16"/>
      <c r="G2267" s="16"/>
      <c r="H2267" s="16"/>
      <c r="I2267" s="16"/>
      <c r="J2267" s="16"/>
      <c r="K2267" s="16"/>
      <c r="L2267" s="32"/>
      <c r="M2267" s="16"/>
      <c r="N2267" s="16"/>
      <c r="O2267" s="16"/>
      <c r="P2267" s="16"/>
      <c r="Y2267" s="20"/>
      <c r="Z2267" s="20"/>
      <c r="AA2267" s="20"/>
      <c r="AB2267" s="20"/>
      <c r="AC2267" s="20"/>
      <c r="AD2267" s="20"/>
    </row>
    <row r="2268" spans="3:30" s="1" customFormat="1">
      <c r="C2268" s="16"/>
      <c r="D2268" s="16"/>
      <c r="E2268" s="32"/>
      <c r="F2268" s="16"/>
      <c r="G2268" s="16"/>
      <c r="H2268" s="16"/>
      <c r="I2268" s="16"/>
      <c r="J2268" s="16"/>
      <c r="K2268" s="16"/>
      <c r="L2268" s="32"/>
      <c r="M2268" s="16"/>
      <c r="N2268" s="16"/>
      <c r="O2268" s="16"/>
      <c r="P2268" s="16"/>
      <c r="Y2268" s="20"/>
      <c r="Z2268" s="20"/>
      <c r="AA2268" s="20"/>
      <c r="AB2268" s="20"/>
      <c r="AC2268" s="20"/>
      <c r="AD2268" s="20"/>
    </row>
    <row r="2269" spans="3:30" s="1" customFormat="1">
      <c r="C2269" s="16"/>
      <c r="D2269" s="16"/>
      <c r="E2269" s="32"/>
      <c r="F2269" s="16"/>
      <c r="G2269" s="16"/>
      <c r="H2269" s="16"/>
      <c r="I2269" s="16"/>
      <c r="J2269" s="16"/>
      <c r="K2269" s="16"/>
      <c r="L2269" s="32"/>
      <c r="M2269" s="16"/>
      <c r="N2269" s="16"/>
      <c r="O2269" s="16"/>
      <c r="P2269" s="16"/>
      <c r="Y2269" s="20"/>
      <c r="Z2269" s="20"/>
      <c r="AA2269" s="20"/>
      <c r="AB2269" s="20"/>
      <c r="AC2269" s="20"/>
      <c r="AD2269" s="20"/>
    </row>
    <row r="2270" spans="3:30" s="1" customFormat="1">
      <c r="C2270" s="16"/>
      <c r="D2270" s="16"/>
      <c r="E2270" s="32"/>
      <c r="F2270" s="16"/>
      <c r="G2270" s="16"/>
      <c r="H2270" s="16"/>
      <c r="I2270" s="16"/>
      <c r="J2270" s="16"/>
      <c r="K2270" s="16"/>
      <c r="L2270" s="32"/>
      <c r="M2270" s="16"/>
      <c r="N2270" s="16"/>
      <c r="O2270" s="16"/>
      <c r="P2270" s="16"/>
      <c r="Y2270" s="20"/>
      <c r="Z2270" s="20"/>
      <c r="AA2270" s="20"/>
      <c r="AB2270" s="20"/>
      <c r="AC2270" s="20"/>
      <c r="AD2270" s="20"/>
    </row>
    <row r="2271" spans="3:30" s="1" customFormat="1">
      <c r="C2271" s="16"/>
      <c r="D2271" s="16"/>
      <c r="E2271" s="32"/>
      <c r="F2271" s="16"/>
      <c r="G2271" s="16"/>
      <c r="H2271" s="16"/>
      <c r="I2271" s="16"/>
      <c r="J2271" s="16"/>
      <c r="K2271" s="16"/>
      <c r="L2271" s="32"/>
      <c r="M2271" s="16"/>
      <c r="N2271" s="16"/>
      <c r="O2271" s="16"/>
      <c r="P2271" s="16"/>
      <c r="Y2271" s="20"/>
      <c r="Z2271" s="20"/>
      <c r="AA2271" s="20"/>
      <c r="AB2271" s="20"/>
      <c r="AC2271" s="20"/>
      <c r="AD2271" s="20"/>
    </row>
    <row r="2272" spans="3:30" s="1" customFormat="1">
      <c r="C2272" s="16"/>
      <c r="D2272" s="16"/>
      <c r="E2272" s="32"/>
      <c r="F2272" s="16"/>
      <c r="G2272" s="16"/>
      <c r="H2272" s="16"/>
      <c r="I2272" s="16"/>
      <c r="J2272" s="16"/>
      <c r="K2272" s="16"/>
      <c r="L2272" s="32"/>
      <c r="M2272" s="16"/>
      <c r="N2272" s="16"/>
      <c r="O2272" s="16"/>
      <c r="P2272" s="16"/>
      <c r="Y2272" s="20"/>
      <c r="Z2272" s="20"/>
      <c r="AA2272" s="20"/>
      <c r="AB2272" s="20"/>
      <c r="AC2272" s="20"/>
      <c r="AD2272" s="20"/>
    </row>
    <row r="2273" spans="3:30" s="1" customFormat="1">
      <c r="C2273" s="16"/>
      <c r="D2273" s="16"/>
      <c r="E2273" s="32"/>
      <c r="F2273" s="16"/>
      <c r="G2273" s="16"/>
      <c r="H2273" s="16"/>
      <c r="I2273" s="16"/>
      <c r="J2273" s="16"/>
      <c r="K2273" s="16"/>
      <c r="L2273" s="32"/>
      <c r="M2273" s="16"/>
      <c r="N2273" s="16"/>
      <c r="O2273" s="16"/>
      <c r="P2273" s="16"/>
      <c r="Y2273" s="20"/>
      <c r="Z2273" s="20"/>
      <c r="AA2273" s="20"/>
      <c r="AB2273" s="20"/>
      <c r="AC2273" s="20"/>
      <c r="AD2273" s="20"/>
    </row>
    <row r="2274" spans="3:30" s="1" customFormat="1">
      <c r="C2274" s="16"/>
      <c r="D2274" s="16"/>
      <c r="E2274" s="32"/>
      <c r="F2274" s="16"/>
      <c r="G2274" s="16"/>
      <c r="H2274" s="16"/>
      <c r="I2274" s="16"/>
      <c r="J2274" s="16"/>
      <c r="K2274" s="16"/>
      <c r="L2274" s="32"/>
      <c r="M2274" s="16"/>
      <c r="N2274" s="16"/>
      <c r="O2274" s="16"/>
      <c r="P2274" s="16"/>
      <c r="Y2274" s="20"/>
      <c r="Z2274" s="20"/>
      <c r="AA2274" s="20"/>
      <c r="AB2274" s="20"/>
      <c r="AC2274" s="20"/>
      <c r="AD2274" s="20"/>
    </row>
    <row r="2275" spans="3:30" s="1" customFormat="1">
      <c r="C2275" s="16"/>
      <c r="D2275" s="16"/>
      <c r="E2275" s="32"/>
      <c r="F2275" s="16"/>
      <c r="G2275" s="16"/>
      <c r="H2275" s="16"/>
      <c r="I2275" s="16"/>
      <c r="J2275" s="16"/>
      <c r="K2275" s="16"/>
      <c r="L2275" s="32"/>
      <c r="M2275" s="16"/>
      <c r="N2275" s="16"/>
      <c r="O2275" s="16"/>
      <c r="P2275" s="16"/>
      <c r="Y2275" s="20"/>
      <c r="Z2275" s="20"/>
      <c r="AA2275" s="20"/>
      <c r="AB2275" s="20"/>
      <c r="AC2275" s="20"/>
      <c r="AD2275" s="20"/>
    </row>
    <row r="2276" spans="3:30" s="1" customFormat="1">
      <c r="C2276" s="16"/>
      <c r="D2276" s="16"/>
      <c r="E2276" s="32"/>
      <c r="F2276" s="16"/>
      <c r="G2276" s="16"/>
      <c r="H2276" s="16"/>
      <c r="I2276" s="16"/>
      <c r="J2276" s="16"/>
      <c r="K2276" s="16"/>
      <c r="L2276" s="32"/>
      <c r="M2276" s="16"/>
      <c r="N2276" s="16"/>
      <c r="O2276" s="16"/>
      <c r="P2276" s="16"/>
      <c r="Y2276" s="20"/>
      <c r="Z2276" s="20"/>
      <c r="AA2276" s="20"/>
      <c r="AB2276" s="20"/>
      <c r="AC2276" s="20"/>
      <c r="AD2276" s="20"/>
    </row>
    <row r="2277" spans="3:30" s="1" customFormat="1">
      <c r="C2277" s="16"/>
      <c r="D2277" s="16"/>
      <c r="E2277" s="32"/>
      <c r="F2277" s="16"/>
      <c r="G2277" s="16"/>
      <c r="H2277" s="16"/>
      <c r="I2277" s="16"/>
      <c r="J2277" s="16"/>
      <c r="K2277" s="16"/>
      <c r="L2277" s="32"/>
      <c r="M2277" s="16"/>
      <c r="N2277" s="16"/>
      <c r="O2277" s="16"/>
      <c r="P2277" s="16"/>
      <c r="Y2277" s="20"/>
      <c r="Z2277" s="20"/>
      <c r="AA2277" s="20"/>
      <c r="AB2277" s="20"/>
      <c r="AC2277" s="20"/>
      <c r="AD2277" s="20"/>
    </row>
    <row r="2278" spans="3:30" s="1" customFormat="1">
      <c r="C2278" s="16"/>
      <c r="D2278" s="16"/>
      <c r="E2278" s="32"/>
      <c r="F2278" s="16"/>
      <c r="G2278" s="16"/>
      <c r="H2278" s="16"/>
      <c r="I2278" s="16"/>
      <c r="J2278" s="16"/>
      <c r="K2278" s="16"/>
      <c r="L2278" s="32"/>
      <c r="M2278" s="16"/>
      <c r="N2278" s="16"/>
      <c r="O2278" s="16"/>
      <c r="P2278" s="16"/>
      <c r="Y2278" s="20"/>
      <c r="Z2278" s="20"/>
      <c r="AA2278" s="20"/>
      <c r="AB2278" s="20"/>
      <c r="AC2278" s="20"/>
      <c r="AD2278" s="20"/>
    </row>
    <row r="2279" spans="3:30" s="1" customFormat="1">
      <c r="C2279" s="16"/>
      <c r="D2279" s="16"/>
      <c r="E2279" s="32"/>
      <c r="F2279" s="16"/>
      <c r="G2279" s="16"/>
      <c r="H2279" s="16"/>
      <c r="I2279" s="16"/>
      <c r="J2279" s="16"/>
      <c r="K2279" s="16"/>
      <c r="L2279" s="32"/>
      <c r="M2279" s="16"/>
      <c r="N2279" s="16"/>
      <c r="O2279" s="16"/>
      <c r="P2279" s="16"/>
      <c r="Y2279" s="20"/>
      <c r="Z2279" s="20"/>
      <c r="AA2279" s="20"/>
      <c r="AB2279" s="20"/>
      <c r="AC2279" s="20"/>
      <c r="AD2279" s="20"/>
    </row>
    <row r="2280" spans="3:30" s="1" customFormat="1">
      <c r="C2280" s="16"/>
      <c r="D2280" s="16"/>
      <c r="E2280" s="32"/>
      <c r="F2280" s="16"/>
      <c r="G2280" s="16"/>
      <c r="H2280" s="16"/>
      <c r="I2280" s="16"/>
      <c r="J2280" s="16"/>
      <c r="K2280" s="16"/>
      <c r="L2280" s="32"/>
      <c r="M2280" s="16"/>
      <c r="N2280" s="16"/>
      <c r="O2280" s="16"/>
      <c r="P2280" s="16"/>
      <c r="Y2280" s="20"/>
      <c r="Z2280" s="20"/>
      <c r="AA2280" s="20"/>
      <c r="AB2280" s="20"/>
      <c r="AC2280" s="20"/>
      <c r="AD2280" s="20"/>
    </row>
    <row r="2281" spans="3:30" s="1" customFormat="1">
      <c r="C2281" s="16"/>
      <c r="D2281" s="16"/>
      <c r="E2281" s="32"/>
      <c r="F2281" s="16"/>
      <c r="G2281" s="16"/>
      <c r="H2281" s="16"/>
      <c r="I2281" s="16"/>
      <c r="J2281" s="16"/>
      <c r="K2281" s="16"/>
      <c r="L2281" s="32"/>
      <c r="M2281" s="16"/>
      <c r="N2281" s="16"/>
      <c r="O2281" s="16"/>
      <c r="P2281" s="16"/>
      <c r="Y2281" s="20"/>
      <c r="Z2281" s="20"/>
      <c r="AA2281" s="20"/>
      <c r="AB2281" s="20"/>
      <c r="AC2281" s="20"/>
      <c r="AD2281" s="20"/>
    </row>
    <row r="2282" spans="3:30" s="1" customFormat="1">
      <c r="C2282" s="16"/>
      <c r="D2282" s="16"/>
      <c r="E2282" s="32"/>
      <c r="F2282" s="16"/>
      <c r="G2282" s="16"/>
      <c r="H2282" s="16"/>
      <c r="I2282" s="16"/>
      <c r="J2282" s="16"/>
      <c r="K2282" s="16"/>
      <c r="L2282" s="32"/>
      <c r="M2282" s="16"/>
      <c r="N2282" s="16"/>
      <c r="O2282" s="16"/>
      <c r="P2282" s="16"/>
      <c r="Y2282" s="20"/>
      <c r="Z2282" s="20"/>
      <c r="AA2282" s="20"/>
      <c r="AB2282" s="20"/>
      <c r="AC2282" s="20"/>
      <c r="AD2282" s="20"/>
    </row>
    <row r="2283" spans="3:30" s="1" customFormat="1">
      <c r="C2283" s="16"/>
      <c r="D2283" s="16"/>
      <c r="E2283" s="32"/>
      <c r="F2283" s="16"/>
      <c r="G2283" s="16"/>
      <c r="H2283" s="16"/>
      <c r="I2283" s="16"/>
      <c r="J2283" s="16"/>
      <c r="K2283" s="16"/>
      <c r="L2283" s="32"/>
      <c r="M2283" s="16"/>
      <c r="N2283" s="16"/>
      <c r="O2283" s="16"/>
      <c r="P2283" s="16"/>
      <c r="Y2283" s="20"/>
      <c r="Z2283" s="20"/>
      <c r="AA2283" s="20"/>
      <c r="AB2283" s="20"/>
      <c r="AC2283" s="20"/>
      <c r="AD2283" s="20"/>
    </row>
    <row r="2284" spans="3:30" s="1" customFormat="1">
      <c r="C2284" s="16"/>
      <c r="D2284" s="16"/>
      <c r="E2284" s="32"/>
      <c r="F2284" s="16"/>
      <c r="G2284" s="16"/>
      <c r="H2284" s="16"/>
      <c r="I2284" s="16"/>
      <c r="J2284" s="16"/>
      <c r="K2284" s="16"/>
      <c r="L2284" s="32"/>
      <c r="M2284" s="16"/>
      <c r="N2284" s="16"/>
      <c r="O2284" s="16"/>
      <c r="P2284" s="16"/>
      <c r="Y2284" s="20"/>
      <c r="Z2284" s="20"/>
      <c r="AA2284" s="20"/>
      <c r="AB2284" s="20"/>
      <c r="AC2284" s="20"/>
      <c r="AD2284" s="20"/>
    </row>
    <row r="2285" spans="3:30" s="1" customFormat="1">
      <c r="C2285" s="16"/>
      <c r="D2285" s="16"/>
      <c r="E2285" s="32"/>
      <c r="F2285" s="16"/>
      <c r="G2285" s="16"/>
      <c r="H2285" s="16"/>
      <c r="I2285" s="16"/>
      <c r="J2285" s="16"/>
      <c r="K2285" s="16"/>
      <c r="L2285" s="32"/>
      <c r="M2285" s="16"/>
      <c r="N2285" s="16"/>
      <c r="O2285" s="16"/>
      <c r="P2285" s="16"/>
      <c r="Y2285" s="20"/>
      <c r="Z2285" s="20"/>
      <c r="AA2285" s="20"/>
      <c r="AB2285" s="20"/>
      <c r="AC2285" s="20"/>
      <c r="AD2285" s="20"/>
    </row>
    <row r="2286" spans="3:30" s="1" customFormat="1">
      <c r="C2286" s="16"/>
      <c r="D2286" s="16"/>
      <c r="E2286" s="32"/>
      <c r="F2286" s="16"/>
      <c r="G2286" s="16"/>
      <c r="H2286" s="16"/>
      <c r="I2286" s="16"/>
      <c r="J2286" s="16"/>
      <c r="K2286" s="16"/>
      <c r="L2286" s="32"/>
      <c r="M2286" s="16"/>
      <c r="N2286" s="16"/>
      <c r="O2286" s="16"/>
      <c r="P2286" s="16"/>
      <c r="Y2286" s="20"/>
      <c r="Z2286" s="20"/>
      <c r="AA2286" s="20"/>
      <c r="AB2286" s="20"/>
      <c r="AC2286" s="20"/>
      <c r="AD2286" s="20"/>
    </row>
    <row r="2287" spans="3:30" s="1" customFormat="1">
      <c r="C2287" s="16"/>
      <c r="D2287" s="16"/>
      <c r="E2287" s="32"/>
      <c r="F2287" s="16"/>
      <c r="G2287" s="16"/>
      <c r="H2287" s="16"/>
      <c r="I2287" s="16"/>
      <c r="J2287" s="16"/>
      <c r="K2287" s="16"/>
      <c r="L2287" s="32"/>
      <c r="M2287" s="16"/>
      <c r="N2287" s="16"/>
      <c r="O2287" s="16"/>
      <c r="P2287" s="16"/>
      <c r="Y2287" s="20"/>
      <c r="Z2287" s="20"/>
      <c r="AA2287" s="20"/>
      <c r="AB2287" s="20"/>
      <c r="AC2287" s="20"/>
      <c r="AD2287" s="20"/>
    </row>
    <row r="2288" spans="3:30" s="1" customFormat="1">
      <c r="C2288" s="16"/>
      <c r="D2288" s="16"/>
      <c r="E2288" s="32"/>
      <c r="F2288" s="16"/>
      <c r="G2288" s="16"/>
      <c r="H2288" s="16"/>
      <c r="I2288" s="16"/>
      <c r="J2288" s="16"/>
      <c r="K2288" s="16"/>
      <c r="L2288" s="32"/>
      <c r="M2288" s="16"/>
      <c r="N2288" s="16"/>
      <c r="O2288" s="16"/>
      <c r="P2288" s="16"/>
      <c r="Y2288" s="20"/>
      <c r="Z2288" s="20"/>
      <c r="AA2288" s="20"/>
      <c r="AB2288" s="20"/>
      <c r="AC2288" s="20"/>
      <c r="AD2288" s="20"/>
    </row>
    <row r="2289" spans="3:30" s="1" customFormat="1">
      <c r="C2289" s="16"/>
      <c r="D2289" s="16"/>
      <c r="E2289" s="32"/>
      <c r="F2289" s="16"/>
      <c r="G2289" s="16"/>
      <c r="H2289" s="16"/>
      <c r="I2289" s="16"/>
      <c r="J2289" s="16"/>
      <c r="K2289" s="16"/>
      <c r="L2289" s="32"/>
      <c r="M2289" s="16"/>
      <c r="N2289" s="16"/>
      <c r="O2289" s="16"/>
      <c r="P2289" s="16"/>
      <c r="Y2289" s="20"/>
      <c r="Z2289" s="20"/>
      <c r="AA2289" s="20"/>
      <c r="AB2289" s="20"/>
      <c r="AC2289" s="20"/>
      <c r="AD2289" s="20"/>
    </row>
    <row r="2290" spans="3:30" s="1" customFormat="1">
      <c r="C2290" s="16"/>
      <c r="D2290" s="16"/>
      <c r="E2290" s="32"/>
      <c r="F2290" s="16"/>
      <c r="G2290" s="16"/>
      <c r="H2290" s="16"/>
      <c r="I2290" s="16"/>
      <c r="J2290" s="16"/>
      <c r="K2290" s="16"/>
      <c r="L2290" s="32"/>
      <c r="M2290" s="16"/>
      <c r="N2290" s="16"/>
      <c r="O2290" s="16"/>
      <c r="P2290" s="16"/>
      <c r="Y2290" s="20"/>
      <c r="Z2290" s="20"/>
      <c r="AA2290" s="20"/>
      <c r="AB2290" s="20"/>
      <c r="AC2290" s="20"/>
      <c r="AD2290" s="20"/>
    </row>
    <row r="2291" spans="3:30" s="1" customFormat="1">
      <c r="C2291" s="16"/>
      <c r="D2291" s="16"/>
      <c r="E2291" s="32"/>
      <c r="F2291" s="16"/>
      <c r="G2291" s="16"/>
      <c r="H2291" s="16"/>
      <c r="I2291" s="16"/>
      <c r="J2291" s="16"/>
      <c r="K2291" s="16"/>
      <c r="L2291" s="32"/>
      <c r="M2291" s="16"/>
      <c r="N2291" s="16"/>
      <c r="O2291" s="16"/>
      <c r="P2291" s="16"/>
      <c r="Y2291" s="20"/>
      <c r="Z2291" s="20"/>
      <c r="AA2291" s="20"/>
      <c r="AB2291" s="20"/>
      <c r="AC2291" s="20"/>
      <c r="AD2291" s="20"/>
    </row>
    <row r="2292" spans="3:30" s="1" customFormat="1">
      <c r="C2292" s="16"/>
      <c r="D2292" s="16"/>
      <c r="E2292" s="32"/>
      <c r="F2292" s="16"/>
      <c r="G2292" s="16"/>
      <c r="H2292" s="16"/>
      <c r="I2292" s="16"/>
      <c r="J2292" s="16"/>
      <c r="K2292" s="16"/>
      <c r="L2292" s="32"/>
      <c r="M2292" s="16"/>
      <c r="N2292" s="16"/>
      <c r="O2292" s="16"/>
      <c r="P2292" s="16"/>
      <c r="Y2292" s="20"/>
      <c r="Z2292" s="20"/>
      <c r="AA2292" s="20"/>
      <c r="AB2292" s="20"/>
      <c r="AC2292" s="20"/>
      <c r="AD2292" s="20"/>
    </row>
    <row r="2293" spans="3:30" s="1" customFormat="1">
      <c r="C2293" s="16"/>
      <c r="D2293" s="16"/>
      <c r="E2293" s="32"/>
      <c r="F2293" s="16"/>
      <c r="G2293" s="16"/>
      <c r="H2293" s="16"/>
      <c r="I2293" s="16"/>
      <c r="J2293" s="16"/>
      <c r="K2293" s="16"/>
      <c r="L2293" s="32"/>
      <c r="M2293" s="16"/>
      <c r="N2293" s="16"/>
      <c r="O2293" s="16"/>
      <c r="P2293" s="16"/>
      <c r="Y2293" s="20"/>
      <c r="Z2293" s="20"/>
      <c r="AA2293" s="20"/>
      <c r="AB2293" s="20"/>
      <c r="AC2293" s="20"/>
      <c r="AD2293" s="20"/>
    </row>
    <row r="2294" spans="3:30" s="1" customFormat="1">
      <c r="C2294" s="16"/>
      <c r="D2294" s="16"/>
      <c r="E2294" s="32"/>
      <c r="F2294" s="16"/>
      <c r="G2294" s="16"/>
      <c r="H2294" s="16"/>
      <c r="I2294" s="16"/>
      <c r="J2294" s="16"/>
      <c r="K2294" s="16"/>
      <c r="L2294" s="32"/>
      <c r="M2294" s="16"/>
      <c r="N2294" s="16"/>
      <c r="O2294" s="16"/>
      <c r="P2294" s="16"/>
      <c r="Y2294" s="20"/>
      <c r="Z2294" s="20"/>
      <c r="AA2294" s="20"/>
      <c r="AB2294" s="20"/>
      <c r="AC2294" s="20"/>
      <c r="AD2294" s="20"/>
    </row>
    <row r="2295" spans="3:30" s="1" customFormat="1">
      <c r="C2295" s="16"/>
      <c r="D2295" s="16"/>
      <c r="E2295" s="32"/>
      <c r="F2295" s="16"/>
      <c r="G2295" s="16"/>
      <c r="H2295" s="16"/>
      <c r="I2295" s="16"/>
      <c r="J2295" s="16"/>
      <c r="K2295" s="16"/>
      <c r="L2295" s="32"/>
      <c r="M2295" s="16"/>
      <c r="N2295" s="16"/>
      <c r="O2295" s="16"/>
      <c r="P2295" s="16"/>
      <c r="Y2295" s="20"/>
      <c r="Z2295" s="20"/>
      <c r="AA2295" s="20"/>
      <c r="AB2295" s="20"/>
      <c r="AC2295" s="20"/>
      <c r="AD2295" s="20"/>
    </row>
    <row r="2296" spans="3:30" s="1" customFormat="1">
      <c r="C2296" s="16"/>
      <c r="D2296" s="16"/>
      <c r="E2296" s="32"/>
      <c r="F2296" s="16"/>
      <c r="G2296" s="16"/>
      <c r="H2296" s="16"/>
      <c r="I2296" s="16"/>
      <c r="J2296" s="16"/>
      <c r="K2296" s="16"/>
      <c r="L2296" s="32"/>
      <c r="M2296" s="16"/>
      <c r="N2296" s="16"/>
      <c r="O2296" s="16"/>
      <c r="P2296" s="16"/>
      <c r="Y2296" s="20"/>
      <c r="Z2296" s="20"/>
      <c r="AA2296" s="20"/>
      <c r="AB2296" s="20"/>
      <c r="AC2296" s="20"/>
      <c r="AD2296" s="20"/>
    </row>
    <row r="2297" spans="3:30" s="1" customFormat="1">
      <c r="C2297" s="16"/>
      <c r="D2297" s="16"/>
      <c r="E2297" s="32"/>
      <c r="F2297" s="16"/>
      <c r="G2297" s="16"/>
      <c r="H2297" s="16"/>
      <c r="I2297" s="16"/>
      <c r="J2297" s="16"/>
      <c r="K2297" s="16"/>
      <c r="L2297" s="32"/>
      <c r="M2297" s="16"/>
      <c r="N2297" s="16"/>
      <c r="O2297" s="16"/>
      <c r="P2297" s="16"/>
      <c r="Y2297" s="20"/>
      <c r="Z2297" s="20"/>
      <c r="AA2297" s="20"/>
      <c r="AB2297" s="20"/>
      <c r="AC2297" s="20"/>
      <c r="AD2297" s="20"/>
    </row>
    <row r="2298" spans="3:30" s="1" customFormat="1">
      <c r="C2298" s="16"/>
      <c r="D2298" s="16"/>
      <c r="E2298" s="32"/>
      <c r="F2298" s="16"/>
      <c r="G2298" s="16"/>
      <c r="H2298" s="16"/>
      <c r="I2298" s="16"/>
      <c r="J2298" s="16"/>
      <c r="K2298" s="16"/>
      <c r="L2298" s="32"/>
      <c r="M2298" s="16"/>
      <c r="N2298" s="16"/>
      <c r="O2298" s="16"/>
      <c r="P2298" s="16"/>
      <c r="Y2298" s="20"/>
      <c r="Z2298" s="20"/>
      <c r="AA2298" s="20"/>
      <c r="AB2298" s="20"/>
      <c r="AC2298" s="20"/>
      <c r="AD2298" s="20"/>
    </row>
    <row r="2299" spans="3:30" s="1" customFormat="1">
      <c r="C2299" s="16"/>
      <c r="D2299" s="16"/>
      <c r="E2299" s="32"/>
      <c r="F2299" s="16"/>
      <c r="G2299" s="16"/>
      <c r="H2299" s="16"/>
      <c r="I2299" s="16"/>
      <c r="J2299" s="16"/>
      <c r="K2299" s="16"/>
      <c r="L2299" s="32"/>
      <c r="M2299" s="16"/>
      <c r="N2299" s="16"/>
      <c r="O2299" s="16"/>
      <c r="P2299" s="16"/>
      <c r="Y2299" s="20"/>
      <c r="Z2299" s="20"/>
      <c r="AA2299" s="20"/>
      <c r="AB2299" s="20"/>
      <c r="AC2299" s="20"/>
      <c r="AD2299" s="20"/>
    </row>
    <row r="2300" spans="3:30" s="1" customFormat="1">
      <c r="C2300" s="16"/>
      <c r="D2300" s="16"/>
      <c r="E2300" s="32"/>
      <c r="F2300" s="16"/>
      <c r="G2300" s="16"/>
      <c r="H2300" s="16"/>
      <c r="I2300" s="16"/>
      <c r="J2300" s="16"/>
      <c r="K2300" s="16"/>
      <c r="L2300" s="32"/>
      <c r="M2300" s="16"/>
      <c r="N2300" s="16"/>
      <c r="O2300" s="16"/>
      <c r="P2300" s="16"/>
      <c r="Y2300" s="20"/>
      <c r="Z2300" s="20"/>
      <c r="AA2300" s="20"/>
      <c r="AB2300" s="20"/>
      <c r="AC2300" s="20"/>
      <c r="AD2300" s="20"/>
    </row>
    <row r="2301" spans="3:30" s="1" customFormat="1">
      <c r="C2301" s="16"/>
      <c r="D2301" s="16"/>
      <c r="E2301" s="32"/>
      <c r="F2301" s="16"/>
      <c r="G2301" s="16"/>
      <c r="H2301" s="16"/>
      <c r="I2301" s="16"/>
      <c r="J2301" s="16"/>
      <c r="K2301" s="16"/>
      <c r="L2301" s="32"/>
      <c r="M2301" s="16"/>
      <c r="N2301" s="16"/>
      <c r="O2301" s="16"/>
      <c r="P2301" s="16"/>
      <c r="Y2301" s="20"/>
      <c r="Z2301" s="20"/>
      <c r="AA2301" s="20"/>
      <c r="AB2301" s="20"/>
      <c r="AC2301" s="20"/>
      <c r="AD2301" s="20"/>
    </row>
    <row r="2302" spans="3:30" s="1" customFormat="1">
      <c r="C2302" s="16"/>
      <c r="D2302" s="16"/>
      <c r="E2302" s="32"/>
      <c r="F2302" s="16"/>
      <c r="G2302" s="16"/>
      <c r="H2302" s="16"/>
      <c r="I2302" s="16"/>
      <c r="J2302" s="16"/>
      <c r="K2302" s="16"/>
      <c r="L2302" s="32"/>
      <c r="M2302" s="16"/>
      <c r="N2302" s="16"/>
      <c r="O2302" s="16"/>
      <c r="P2302" s="16"/>
      <c r="Y2302" s="20"/>
      <c r="Z2302" s="20"/>
      <c r="AA2302" s="20"/>
      <c r="AB2302" s="20"/>
      <c r="AC2302" s="20"/>
      <c r="AD2302" s="20"/>
    </row>
    <row r="2303" spans="3:30" s="1" customFormat="1">
      <c r="C2303" s="16"/>
      <c r="D2303" s="16"/>
      <c r="E2303" s="32"/>
      <c r="F2303" s="16"/>
      <c r="G2303" s="16"/>
      <c r="H2303" s="16"/>
      <c r="I2303" s="16"/>
      <c r="J2303" s="16"/>
      <c r="K2303" s="16"/>
      <c r="L2303" s="32"/>
      <c r="M2303" s="16"/>
      <c r="N2303" s="16"/>
      <c r="O2303" s="16"/>
      <c r="P2303" s="16"/>
      <c r="Y2303" s="20"/>
      <c r="Z2303" s="20"/>
      <c r="AA2303" s="20"/>
      <c r="AB2303" s="20"/>
      <c r="AC2303" s="20"/>
      <c r="AD2303" s="20"/>
    </row>
    <row r="2304" spans="3:30" s="1" customFormat="1">
      <c r="C2304" s="16"/>
      <c r="D2304" s="16"/>
      <c r="E2304" s="32"/>
      <c r="F2304" s="16"/>
      <c r="G2304" s="16"/>
      <c r="H2304" s="16"/>
      <c r="I2304" s="16"/>
      <c r="J2304" s="16"/>
      <c r="K2304" s="16"/>
      <c r="L2304" s="32"/>
      <c r="M2304" s="16"/>
      <c r="N2304" s="16"/>
      <c r="O2304" s="16"/>
      <c r="P2304" s="16"/>
      <c r="Y2304" s="20"/>
      <c r="Z2304" s="20"/>
      <c r="AA2304" s="20"/>
      <c r="AB2304" s="20"/>
      <c r="AC2304" s="20"/>
      <c r="AD2304" s="20"/>
    </row>
    <row r="2305" spans="3:30" s="1" customFormat="1">
      <c r="C2305" s="16"/>
      <c r="D2305" s="16"/>
      <c r="E2305" s="32"/>
      <c r="F2305" s="16"/>
      <c r="G2305" s="16"/>
      <c r="H2305" s="16"/>
      <c r="I2305" s="16"/>
      <c r="J2305" s="16"/>
      <c r="K2305" s="16"/>
      <c r="L2305" s="32"/>
      <c r="M2305" s="16"/>
      <c r="N2305" s="16"/>
      <c r="O2305" s="16"/>
      <c r="P2305" s="16"/>
      <c r="Y2305" s="20"/>
      <c r="Z2305" s="20"/>
      <c r="AA2305" s="20"/>
      <c r="AB2305" s="20"/>
      <c r="AC2305" s="20"/>
      <c r="AD2305" s="20"/>
    </row>
    <row r="2306" spans="3:30" s="1" customFormat="1">
      <c r="C2306" s="16"/>
      <c r="D2306" s="16"/>
      <c r="E2306" s="32"/>
      <c r="F2306" s="16"/>
      <c r="G2306" s="16"/>
      <c r="H2306" s="16"/>
      <c r="I2306" s="16"/>
      <c r="J2306" s="16"/>
      <c r="K2306" s="16"/>
      <c r="L2306" s="32"/>
      <c r="M2306" s="16"/>
      <c r="N2306" s="16"/>
      <c r="O2306" s="16"/>
      <c r="P2306" s="16"/>
      <c r="Y2306" s="20"/>
      <c r="Z2306" s="20"/>
      <c r="AA2306" s="20"/>
      <c r="AB2306" s="20"/>
      <c r="AC2306" s="20"/>
      <c r="AD2306" s="20"/>
    </row>
    <row r="2307" spans="3:30" s="1" customFormat="1">
      <c r="C2307" s="16"/>
      <c r="D2307" s="16"/>
      <c r="E2307" s="32"/>
      <c r="F2307" s="16"/>
      <c r="G2307" s="16"/>
      <c r="H2307" s="16"/>
      <c r="I2307" s="16"/>
      <c r="J2307" s="16"/>
      <c r="K2307" s="16"/>
      <c r="L2307" s="32"/>
      <c r="M2307" s="16"/>
      <c r="N2307" s="16"/>
      <c r="O2307" s="16"/>
      <c r="P2307" s="16"/>
      <c r="Y2307" s="20"/>
      <c r="Z2307" s="20"/>
      <c r="AA2307" s="20"/>
      <c r="AB2307" s="20"/>
      <c r="AC2307" s="20"/>
      <c r="AD2307" s="20"/>
    </row>
    <row r="2308" spans="3:30" s="1" customFormat="1">
      <c r="C2308" s="16"/>
      <c r="D2308" s="16"/>
      <c r="E2308" s="32"/>
      <c r="F2308" s="16"/>
      <c r="G2308" s="16"/>
      <c r="H2308" s="16"/>
      <c r="I2308" s="16"/>
      <c r="J2308" s="16"/>
      <c r="K2308" s="16"/>
      <c r="L2308" s="32"/>
      <c r="M2308" s="16"/>
      <c r="N2308" s="16"/>
      <c r="O2308" s="16"/>
      <c r="P2308" s="16"/>
      <c r="Y2308" s="20"/>
      <c r="Z2308" s="20"/>
      <c r="AA2308" s="20"/>
      <c r="AB2308" s="20"/>
      <c r="AC2308" s="20"/>
      <c r="AD2308" s="20"/>
    </row>
    <row r="2309" spans="3:30" s="1" customFormat="1">
      <c r="C2309" s="16"/>
      <c r="D2309" s="16"/>
      <c r="E2309" s="32"/>
      <c r="F2309" s="16"/>
      <c r="G2309" s="16"/>
      <c r="H2309" s="16"/>
      <c r="I2309" s="16"/>
      <c r="J2309" s="16"/>
      <c r="K2309" s="16"/>
      <c r="L2309" s="32"/>
      <c r="M2309" s="16"/>
      <c r="N2309" s="16"/>
      <c r="O2309" s="16"/>
      <c r="P2309" s="16"/>
      <c r="Y2309" s="20"/>
      <c r="Z2309" s="20"/>
      <c r="AA2309" s="20"/>
      <c r="AB2309" s="20"/>
      <c r="AC2309" s="20"/>
      <c r="AD2309" s="20"/>
    </row>
    <row r="2310" spans="3:30" s="1" customFormat="1">
      <c r="C2310" s="16"/>
      <c r="D2310" s="16"/>
      <c r="E2310" s="32"/>
      <c r="F2310" s="16"/>
      <c r="G2310" s="16"/>
      <c r="H2310" s="16"/>
      <c r="I2310" s="16"/>
      <c r="J2310" s="16"/>
      <c r="K2310" s="16"/>
      <c r="L2310" s="32"/>
      <c r="M2310" s="16"/>
      <c r="N2310" s="16"/>
      <c r="O2310" s="16"/>
      <c r="P2310" s="16"/>
      <c r="Y2310" s="20"/>
      <c r="Z2310" s="20"/>
      <c r="AA2310" s="20"/>
      <c r="AB2310" s="20"/>
      <c r="AC2310" s="20"/>
      <c r="AD2310" s="20"/>
    </row>
    <row r="2311" spans="3:30" s="1" customFormat="1">
      <c r="C2311" s="16"/>
      <c r="D2311" s="16"/>
      <c r="E2311" s="32"/>
      <c r="F2311" s="16"/>
      <c r="G2311" s="16"/>
      <c r="H2311" s="16"/>
      <c r="I2311" s="16"/>
      <c r="J2311" s="16"/>
      <c r="K2311" s="16"/>
      <c r="L2311" s="32"/>
      <c r="M2311" s="16"/>
      <c r="N2311" s="16"/>
      <c r="O2311" s="16"/>
      <c r="P2311" s="16"/>
      <c r="Y2311" s="20"/>
      <c r="Z2311" s="20"/>
      <c r="AA2311" s="20"/>
      <c r="AB2311" s="20"/>
      <c r="AC2311" s="20"/>
      <c r="AD2311" s="20"/>
    </row>
    <row r="2312" spans="3:30" s="1" customFormat="1">
      <c r="C2312" s="16"/>
      <c r="D2312" s="16"/>
      <c r="E2312" s="32"/>
      <c r="F2312" s="16"/>
      <c r="G2312" s="16"/>
      <c r="H2312" s="16"/>
      <c r="I2312" s="16"/>
      <c r="J2312" s="16"/>
      <c r="K2312" s="16"/>
      <c r="L2312" s="32"/>
      <c r="M2312" s="16"/>
      <c r="N2312" s="16"/>
      <c r="O2312" s="16"/>
      <c r="P2312" s="16"/>
      <c r="Y2312" s="20"/>
      <c r="Z2312" s="20"/>
      <c r="AA2312" s="20"/>
      <c r="AB2312" s="20"/>
      <c r="AC2312" s="20"/>
      <c r="AD2312" s="20"/>
    </row>
    <row r="2313" spans="3:30" s="1" customFormat="1">
      <c r="C2313" s="16"/>
      <c r="D2313" s="16"/>
      <c r="E2313" s="32"/>
      <c r="F2313" s="16"/>
      <c r="G2313" s="16"/>
      <c r="H2313" s="16"/>
      <c r="I2313" s="16"/>
      <c r="J2313" s="16"/>
      <c r="K2313" s="16"/>
      <c r="L2313" s="32"/>
      <c r="M2313" s="16"/>
      <c r="N2313" s="16"/>
      <c r="O2313" s="16"/>
      <c r="P2313" s="16"/>
      <c r="Y2313" s="20"/>
      <c r="Z2313" s="20"/>
      <c r="AA2313" s="20"/>
      <c r="AB2313" s="20"/>
      <c r="AC2313" s="20"/>
      <c r="AD2313" s="20"/>
    </row>
    <row r="2314" spans="3:30" s="1" customFormat="1">
      <c r="C2314" s="16"/>
      <c r="D2314" s="16"/>
      <c r="E2314" s="32"/>
      <c r="F2314" s="16"/>
      <c r="G2314" s="16"/>
      <c r="H2314" s="16"/>
      <c r="I2314" s="16"/>
      <c r="J2314" s="16"/>
      <c r="K2314" s="16"/>
      <c r="L2314" s="32"/>
      <c r="M2314" s="16"/>
      <c r="N2314" s="16"/>
      <c r="O2314" s="16"/>
      <c r="P2314" s="16"/>
      <c r="Y2314" s="20"/>
      <c r="Z2314" s="20"/>
      <c r="AA2314" s="20"/>
      <c r="AB2314" s="20"/>
      <c r="AC2314" s="20"/>
      <c r="AD2314" s="20"/>
    </row>
    <row r="2315" spans="3:30" s="1" customFormat="1">
      <c r="C2315" s="16"/>
      <c r="D2315" s="16"/>
      <c r="E2315" s="32"/>
      <c r="F2315" s="16"/>
      <c r="G2315" s="16"/>
      <c r="H2315" s="16"/>
      <c r="I2315" s="16"/>
      <c r="J2315" s="16"/>
      <c r="K2315" s="16"/>
      <c r="L2315" s="32"/>
      <c r="M2315" s="16"/>
      <c r="N2315" s="16"/>
      <c r="O2315" s="16"/>
      <c r="P2315" s="16"/>
      <c r="Y2315" s="20"/>
      <c r="Z2315" s="20"/>
      <c r="AA2315" s="20"/>
      <c r="AB2315" s="20"/>
      <c r="AC2315" s="20"/>
      <c r="AD2315" s="20"/>
    </row>
    <row r="2316" spans="3:30" s="1" customFormat="1">
      <c r="C2316" s="16"/>
      <c r="D2316" s="16"/>
      <c r="E2316" s="32"/>
      <c r="F2316" s="16"/>
      <c r="G2316" s="16"/>
      <c r="H2316" s="16"/>
      <c r="I2316" s="16"/>
      <c r="J2316" s="16"/>
      <c r="K2316" s="16"/>
      <c r="L2316" s="32"/>
      <c r="M2316" s="16"/>
      <c r="N2316" s="16"/>
      <c r="O2316" s="16"/>
      <c r="P2316" s="16"/>
      <c r="Y2316" s="20"/>
      <c r="Z2316" s="20"/>
      <c r="AA2316" s="20"/>
      <c r="AB2316" s="20"/>
      <c r="AC2316" s="20"/>
      <c r="AD2316" s="20"/>
    </row>
    <row r="2317" spans="3:30" s="1" customFormat="1">
      <c r="C2317" s="16"/>
      <c r="D2317" s="16"/>
      <c r="E2317" s="32"/>
      <c r="F2317" s="16"/>
      <c r="G2317" s="16"/>
      <c r="H2317" s="16"/>
      <c r="I2317" s="16"/>
      <c r="J2317" s="16"/>
      <c r="K2317" s="16"/>
      <c r="L2317" s="32"/>
      <c r="M2317" s="16"/>
      <c r="N2317" s="16"/>
      <c r="O2317" s="16"/>
      <c r="P2317" s="16"/>
      <c r="Y2317" s="20"/>
      <c r="Z2317" s="20"/>
      <c r="AA2317" s="20"/>
      <c r="AB2317" s="20"/>
      <c r="AC2317" s="20"/>
      <c r="AD2317" s="20"/>
    </row>
    <row r="2318" spans="3:30" s="1" customFormat="1">
      <c r="C2318" s="16"/>
      <c r="D2318" s="16"/>
      <c r="E2318" s="32"/>
      <c r="F2318" s="16"/>
      <c r="G2318" s="16"/>
      <c r="H2318" s="16"/>
      <c r="I2318" s="16"/>
      <c r="J2318" s="16"/>
      <c r="K2318" s="16"/>
      <c r="L2318" s="32"/>
      <c r="M2318" s="16"/>
      <c r="N2318" s="16"/>
      <c r="O2318" s="16"/>
      <c r="P2318" s="16"/>
      <c r="Y2318" s="20"/>
      <c r="Z2318" s="20"/>
      <c r="AA2318" s="20"/>
      <c r="AB2318" s="20"/>
      <c r="AC2318" s="20"/>
      <c r="AD2318" s="20"/>
    </row>
    <row r="2319" spans="3:30" s="1" customFormat="1">
      <c r="C2319" s="16"/>
      <c r="D2319" s="16"/>
      <c r="E2319" s="32"/>
      <c r="F2319" s="16"/>
      <c r="G2319" s="16"/>
      <c r="H2319" s="16"/>
      <c r="I2319" s="16"/>
      <c r="J2319" s="16"/>
      <c r="K2319" s="16"/>
      <c r="L2319" s="32"/>
      <c r="M2319" s="16"/>
      <c r="N2319" s="16"/>
      <c r="O2319" s="16"/>
      <c r="P2319" s="16"/>
      <c r="Y2319" s="20"/>
      <c r="Z2319" s="20"/>
      <c r="AA2319" s="20"/>
      <c r="AB2319" s="20"/>
      <c r="AC2319" s="20"/>
      <c r="AD2319" s="20"/>
    </row>
    <row r="2320" spans="3:30" s="1" customFormat="1">
      <c r="C2320" s="16"/>
      <c r="D2320" s="16"/>
      <c r="E2320" s="32"/>
      <c r="F2320" s="16"/>
      <c r="G2320" s="16"/>
      <c r="H2320" s="16"/>
      <c r="I2320" s="16"/>
      <c r="J2320" s="16"/>
      <c r="K2320" s="16"/>
      <c r="L2320" s="32"/>
      <c r="M2320" s="16"/>
      <c r="N2320" s="16"/>
      <c r="O2320" s="16"/>
      <c r="P2320" s="16"/>
      <c r="Y2320" s="20"/>
      <c r="Z2320" s="20"/>
      <c r="AA2320" s="20"/>
      <c r="AB2320" s="20"/>
      <c r="AC2320" s="20"/>
      <c r="AD2320" s="20"/>
    </row>
    <row r="2321" spans="3:30" s="1" customFormat="1">
      <c r="C2321" s="16"/>
      <c r="D2321" s="16"/>
      <c r="E2321" s="32"/>
      <c r="F2321" s="16"/>
      <c r="G2321" s="16"/>
      <c r="H2321" s="16"/>
      <c r="I2321" s="16"/>
      <c r="J2321" s="16"/>
      <c r="K2321" s="16"/>
      <c r="L2321" s="32"/>
      <c r="M2321" s="16"/>
      <c r="N2321" s="16"/>
      <c r="O2321" s="16"/>
      <c r="P2321" s="16"/>
      <c r="Y2321" s="20"/>
      <c r="Z2321" s="20"/>
      <c r="AA2321" s="20"/>
      <c r="AB2321" s="20"/>
      <c r="AC2321" s="20"/>
      <c r="AD2321" s="20"/>
    </row>
    <row r="2322" spans="3:30" s="1" customFormat="1">
      <c r="C2322" s="16"/>
      <c r="D2322" s="16"/>
      <c r="E2322" s="32"/>
      <c r="F2322" s="16"/>
      <c r="G2322" s="16"/>
      <c r="H2322" s="16"/>
      <c r="I2322" s="16"/>
      <c r="J2322" s="16"/>
      <c r="K2322" s="16"/>
      <c r="L2322" s="32"/>
      <c r="M2322" s="16"/>
      <c r="N2322" s="16"/>
      <c r="O2322" s="16"/>
      <c r="P2322" s="16"/>
      <c r="Y2322" s="20"/>
      <c r="Z2322" s="20"/>
      <c r="AA2322" s="20"/>
      <c r="AB2322" s="20"/>
      <c r="AC2322" s="20"/>
      <c r="AD2322" s="20"/>
    </row>
    <row r="2323" spans="3:30" s="1" customFormat="1">
      <c r="C2323" s="16"/>
      <c r="D2323" s="16"/>
      <c r="E2323" s="32"/>
      <c r="F2323" s="16"/>
      <c r="G2323" s="16"/>
      <c r="H2323" s="16"/>
      <c r="I2323" s="16"/>
      <c r="J2323" s="16"/>
      <c r="K2323" s="16"/>
      <c r="L2323" s="32"/>
      <c r="M2323" s="16"/>
      <c r="N2323" s="16"/>
      <c r="O2323" s="16"/>
      <c r="P2323" s="16"/>
      <c r="Y2323" s="20"/>
      <c r="Z2323" s="20"/>
      <c r="AA2323" s="20"/>
      <c r="AB2323" s="20"/>
      <c r="AC2323" s="20"/>
      <c r="AD2323" s="20"/>
    </row>
    <row r="2324" spans="3:30" s="1" customFormat="1">
      <c r="C2324" s="16"/>
      <c r="D2324" s="16"/>
      <c r="E2324" s="32"/>
      <c r="F2324" s="16"/>
      <c r="G2324" s="16"/>
      <c r="H2324" s="16"/>
      <c r="I2324" s="16"/>
      <c r="J2324" s="16"/>
      <c r="K2324" s="16"/>
      <c r="L2324" s="32"/>
      <c r="M2324" s="16"/>
      <c r="N2324" s="16"/>
      <c r="O2324" s="16"/>
      <c r="P2324" s="16"/>
      <c r="Y2324" s="20"/>
      <c r="Z2324" s="20"/>
      <c r="AA2324" s="20"/>
      <c r="AB2324" s="20"/>
      <c r="AC2324" s="20"/>
      <c r="AD2324" s="20"/>
    </row>
    <row r="2325" spans="3:30" s="1" customFormat="1">
      <c r="C2325" s="16"/>
      <c r="D2325" s="16"/>
      <c r="E2325" s="32"/>
      <c r="F2325" s="16"/>
      <c r="G2325" s="16"/>
      <c r="H2325" s="16"/>
      <c r="I2325" s="16"/>
      <c r="J2325" s="16"/>
      <c r="K2325" s="16"/>
      <c r="L2325" s="32"/>
      <c r="M2325" s="16"/>
      <c r="N2325" s="16"/>
      <c r="O2325" s="16"/>
      <c r="P2325" s="16"/>
      <c r="Y2325" s="20"/>
      <c r="Z2325" s="20"/>
      <c r="AA2325" s="20"/>
      <c r="AB2325" s="20"/>
      <c r="AC2325" s="20"/>
      <c r="AD2325" s="20"/>
    </row>
    <row r="2326" spans="3:30" s="1" customFormat="1">
      <c r="C2326" s="16"/>
      <c r="D2326" s="16"/>
      <c r="E2326" s="32"/>
      <c r="F2326" s="16"/>
      <c r="G2326" s="16"/>
      <c r="H2326" s="16"/>
      <c r="I2326" s="16"/>
      <c r="J2326" s="16"/>
      <c r="K2326" s="16"/>
      <c r="L2326" s="32"/>
      <c r="M2326" s="16"/>
      <c r="N2326" s="16"/>
      <c r="O2326" s="16"/>
      <c r="P2326" s="16"/>
      <c r="Y2326" s="20"/>
      <c r="Z2326" s="20"/>
      <c r="AA2326" s="20"/>
      <c r="AB2326" s="20"/>
      <c r="AC2326" s="20"/>
      <c r="AD2326" s="20"/>
    </row>
    <row r="2327" spans="3:30" s="1" customFormat="1">
      <c r="C2327" s="16"/>
      <c r="D2327" s="16"/>
      <c r="E2327" s="32"/>
      <c r="F2327" s="16"/>
      <c r="G2327" s="16"/>
      <c r="H2327" s="16"/>
      <c r="I2327" s="16"/>
      <c r="J2327" s="16"/>
      <c r="K2327" s="16"/>
      <c r="L2327" s="32"/>
      <c r="M2327" s="16"/>
      <c r="N2327" s="16"/>
      <c r="O2327" s="16"/>
      <c r="P2327" s="16"/>
      <c r="Y2327" s="20"/>
      <c r="Z2327" s="20"/>
      <c r="AA2327" s="20"/>
      <c r="AB2327" s="20"/>
      <c r="AC2327" s="20"/>
      <c r="AD2327" s="20"/>
    </row>
    <row r="2328" spans="3:30" s="1" customFormat="1">
      <c r="C2328" s="16"/>
      <c r="D2328" s="16"/>
      <c r="E2328" s="32"/>
      <c r="F2328" s="16"/>
      <c r="G2328" s="16"/>
      <c r="H2328" s="16"/>
      <c r="I2328" s="16"/>
      <c r="J2328" s="16"/>
      <c r="K2328" s="16"/>
      <c r="L2328" s="32"/>
      <c r="M2328" s="16"/>
      <c r="N2328" s="16"/>
      <c r="O2328" s="16"/>
      <c r="P2328" s="16"/>
      <c r="Y2328" s="20"/>
      <c r="Z2328" s="20"/>
      <c r="AA2328" s="20"/>
      <c r="AB2328" s="20"/>
      <c r="AC2328" s="20"/>
      <c r="AD2328" s="20"/>
    </row>
    <row r="2329" spans="3:30" s="1" customFormat="1">
      <c r="C2329" s="16"/>
      <c r="D2329" s="16"/>
      <c r="E2329" s="32"/>
      <c r="F2329" s="16"/>
      <c r="G2329" s="16"/>
      <c r="H2329" s="16"/>
      <c r="I2329" s="16"/>
      <c r="J2329" s="16"/>
      <c r="K2329" s="16"/>
      <c r="L2329" s="32"/>
      <c r="M2329" s="16"/>
      <c r="N2329" s="16"/>
      <c r="O2329" s="16"/>
      <c r="P2329" s="16"/>
      <c r="Y2329" s="20"/>
      <c r="Z2329" s="20"/>
      <c r="AA2329" s="20"/>
      <c r="AB2329" s="20"/>
      <c r="AC2329" s="20"/>
      <c r="AD2329" s="20"/>
    </row>
    <row r="2330" spans="3:30" s="1" customFormat="1">
      <c r="C2330" s="16"/>
      <c r="D2330" s="16"/>
      <c r="E2330" s="32"/>
      <c r="F2330" s="16"/>
      <c r="G2330" s="16"/>
      <c r="H2330" s="16"/>
      <c r="I2330" s="16"/>
      <c r="J2330" s="16"/>
      <c r="K2330" s="16"/>
      <c r="L2330" s="32"/>
      <c r="M2330" s="16"/>
      <c r="N2330" s="16"/>
      <c r="O2330" s="16"/>
      <c r="P2330" s="16"/>
      <c r="Y2330" s="20"/>
      <c r="Z2330" s="20"/>
      <c r="AA2330" s="20"/>
      <c r="AB2330" s="20"/>
      <c r="AC2330" s="20"/>
      <c r="AD2330" s="20"/>
    </row>
    <row r="2331" spans="3:30" s="1" customFormat="1">
      <c r="C2331" s="16"/>
      <c r="D2331" s="16"/>
      <c r="E2331" s="32"/>
      <c r="F2331" s="16"/>
      <c r="G2331" s="16"/>
      <c r="H2331" s="16"/>
      <c r="I2331" s="16"/>
      <c r="J2331" s="16"/>
      <c r="K2331" s="16"/>
      <c r="L2331" s="32"/>
      <c r="M2331" s="16"/>
      <c r="N2331" s="16"/>
      <c r="O2331" s="16"/>
      <c r="P2331" s="16"/>
      <c r="Y2331" s="20"/>
      <c r="Z2331" s="20"/>
      <c r="AA2331" s="20"/>
      <c r="AB2331" s="20"/>
      <c r="AC2331" s="20"/>
      <c r="AD2331" s="20"/>
    </row>
    <row r="2332" spans="3:30" s="1" customFormat="1">
      <c r="C2332" s="16"/>
      <c r="D2332" s="16"/>
      <c r="E2332" s="32"/>
      <c r="F2332" s="16"/>
      <c r="G2332" s="16"/>
      <c r="H2332" s="16"/>
      <c r="I2332" s="16"/>
      <c r="J2332" s="16"/>
      <c r="K2332" s="16"/>
      <c r="L2332" s="32"/>
      <c r="M2332" s="16"/>
      <c r="N2332" s="16"/>
      <c r="O2332" s="16"/>
      <c r="P2332" s="16"/>
      <c r="Y2332" s="20"/>
      <c r="Z2332" s="20"/>
      <c r="AA2332" s="20"/>
      <c r="AB2332" s="20"/>
      <c r="AC2332" s="20"/>
      <c r="AD2332" s="20"/>
    </row>
    <row r="2333" spans="3:30" s="1" customFormat="1">
      <c r="C2333" s="16"/>
      <c r="D2333" s="16"/>
      <c r="E2333" s="32"/>
      <c r="F2333" s="16"/>
      <c r="G2333" s="16"/>
      <c r="H2333" s="16"/>
      <c r="I2333" s="16"/>
      <c r="J2333" s="16"/>
      <c r="K2333" s="16"/>
      <c r="L2333" s="32"/>
      <c r="M2333" s="16"/>
      <c r="N2333" s="16"/>
      <c r="O2333" s="16"/>
      <c r="P2333" s="16"/>
      <c r="Y2333" s="20"/>
      <c r="Z2333" s="20"/>
      <c r="AA2333" s="20"/>
      <c r="AB2333" s="20"/>
      <c r="AC2333" s="20"/>
      <c r="AD2333" s="20"/>
    </row>
    <row r="2334" spans="3:30" s="1" customFormat="1">
      <c r="C2334" s="16"/>
      <c r="D2334" s="16"/>
      <c r="E2334" s="32"/>
      <c r="F2334" s="16"/>
      <c r="G2334" s="16"/>
      <c r="H2334" s="16"/>
      <c r="I2334" s="16"/>
      <c r="J2334" s="16"/>
      <c r="K2334" s="16"/>
      <c r="L2334" s="32"/>
      <c r="M2334" s="16"/>
      <c r="N2334" s="16"/>
      <c r="O2334" s="16"/>
      <c r="P2334" s="16"/>
      <c r="Y2334" s="20"/>
      <c r="Z2334" s="20"/>
      <c r="AA2334" s="20"/>
      <c r="AB2334" s="20"/>
      <c r="AC2334" s="20"/>
      <c r="AD2334" s="20"/>
    </row>
    <row r="2335" spans="3:30" s="1" customFormat="1">
      <c r="C2335" s="16"/>
      <c r="D2335" s="16"/>
      <c r="E2335" s="32"/>
      <c r="F2335" s="16"/>
      <c r="G2335" s="16"/>
      <c r="H2335" s="16"/>
      <c r="I2335" s="16"/>
      <c r="J2335" s="16"/>
      <c r="K2335" s="16"/>
      <c r="L2335" s="32"/>
      <c r="M2335" s="16"/>
      <c r="N2335" s="16"/>
      <c r="O2335" s="16"/>
      <c r="P2335" s="16"/>
      <c r="Y2335" s="20"/>
      <c r="Z2335" s="20"/>
      <c r="AA2335" s="20"/>
      <c r="AB2335" s="20"/>
      <c r="AC2335" s="20"/>
      <c r="AD2335" s="20"/>
    </row>
    <row r="2336" spans="3:30" s="1" customFormat="1">
      <c r="C2336" s="16"/>
      <c r="D2336" s="16"/>
      <c r="E2336" s="32"/>
      <c r="F2336" s="16"/>
      <c r="G2336" s="16"/>
      <c r="H2336" s="16"/>
      <c r="I2336" s="16"/>
      <c r="J2336" s="16"/>
      <c r="K2336" s="16"/>
      <c r="L2336" s="32"/>
      <c r="M2336" s="16"/>
      <c r="N2336" s="16"/>
      <c r="O2336" s="16"/>
      <c r="P2336" s="16"/>
      <c r="Y2336" s="20"/>
      <c r="Z2336" s="20"/>
      <c r="AA2336" s="20"/>
      <c r="AB2336" s="20"/>
      <c r="AC2336" s="20"/>
      <c r="AD2336" s="20"/>
    </row>
    <row r="2337" spans="3:30" s="1" customFormat="1">
      <c r="C2337" s="16"/>
      <c r="D2337" s="16"/>
      <c r="E2337" s="32"/>
      <c r="F2337" s="16"/>
      <c r="G2337" s="16"/>
      <c r="H2337" s="16"/>
      <c r="I2337" s="16"/>
      <c r="J2337" s="16"/>
      <c r="K2337" s="16"/>
      <c r="L2337" s="32"/>
      <c r="M2337" s="16"/>
      <c r="N2337" s="16"/>
      <c r="O2337" s="16"/>
      <c r="P2337" s="16"/>
      <c r="Y2337" s="20"/>
      <c r="Z2337" s="20"/>
      <c r="AA2337" s="20"/>
      <c r="AB2337" s="20"/>
      <c r="AC2337" s="20"/>
      <c r="AD2337" s="20"/>
    </row>
    <row r="2338" spans="3:30" s="1" customFormat="1">
      <c r="C2338" s="16"/>
      <c r="D2338" s="16"/>
      <c r="E2338" s="32"/>
      <c r="F2338" s="16"/>
      <c r="G2338" s="16"/>
      <c r="H2338" s="16"/>
      <c r="I2338" s="16"/>
      <c r="J2338" s="16"/>
      <c r="K2338" s="16"/>
      <c r="L2338" s="32"/>
      <c r="M2338" s="16"/>
      <c r="N2338" s="16"/>
      <c r="O2338" s="16"/>
      <c r="P2338" s="16"/>
      <c r="Y2338" s="20"/>
      <c r="Z2338" s="20"/>
      <c r="AA2338" s="20"/>
      <c r="AB2338" s="20"/>
      <c r="AC2338" s="20"/>
      <c r="AD2338" s="20"/>
    </row>
    <row r="2339" spans="3:30" s="1" customFormat="1">
      <c r="C2339" s="16"/>
      <c r="D2339" s="16"/>
      <c r="E2339" s="32"/>
      <c r="F2339" s="16"/>
      <c r="G2339" s="16"/>
      <c r="H2339" s="16"/>
      <c r="I2339" s="16"/>
      <c r="J2339" s="16"/>
      <c r="K2339" s="16"/>
      <c r="L2339" s="32"/>
      <c r="M2339" s="16"/>
      <c r="N2339" s="16"/>
      <c r="O2339" s="16"/>
      <c r="P2339" s="16"/>
      <c r="Y2339" s="20"/>
      <c r="Z2339" s="20"/>
      <c r="AA2339" s="20"/>
      <c r="AB2339" s="20"/>
      <c r="AC2339" s="20"/>
      <c r="AD2339" s="20"/>
    </row>
    <row r="2340" spans="3:30" s="1" customFormat="1">
      <c r="C2340" s="16"/>
      <c r="D2340" s="16"/>
      <c r="E2340" s="32"/>
      <c r="F2340" s="16"/>
      <c r="G2340" s="16"/>
      <c r="H2340" s="16"/>
      <c r="I2340" s="16"/>
      <c r="J2340" s="16"/>
      <c r="K2340" s="16"/>
      <c r="L2340" s="32"/>
      <c r="M2340" s="16"/>
      <c r="N2340" s="16"/>
      <c r="O2340" s="16"/>
      <c r="P2340" s="16"/>
      <c r="Y2340" s="20"/>
      <c r="Z2340" s="20"/>
      <c r="AA2340" s="20"/>
      <c r="AB2340" s="20"/>
      <c r="AC2340" s="20"/>
      <c r="AD2340" s="20"/>
    </row>
    <row r="2341" spans="3:30" s="1" customFormat="1">
      <c r="C2341" s="16"/>
      <c r="D2341" s="16"/>
      <c r="E2341" s="32"/>
      <c r="F2341" s="16"/>
      <c r="G2341" s="16"/>
      <c r="H2341" s="16"/>
      <c r="I2341" s="16"/>
      <c r="J2341" s="16"/>
      <c r="K2341" s="16"/>
      <c r="L2341" s="32"/>
      <c r="M2341" s="16"/>
      <c r="N2341" s="16"/>
      <c r="O2341" s="16"/>
      <c r="P2341" s="16"/>
      <c r="Y2341" s="20"/>
      <c r="Z2341" s="20"/>
      <c r="AA2341" s="20"/>
      <c r="AB2341" s="20"/>
      <c r="AC2341" s="20"/>
      <c r="AD2341" s="20"/>
    </row>
    <row r="2342" spans="3:30" s="1" customFormat="1">
      <c r="C2342" s="16"/>
      <c r="D2342" s="16"/>
      <c r="E2342" s="32"/>
      <c r="F2342" s="16"/>
      <c r="G2342" s="16"/>
      <c r="H2342" s="16"/>
      <c r="I2342" s="16"/>
      <c r="J2342" s="16"/>
      <c r="K2342" s="16"/>
      <c r="L2342" s="32"/>
      <c r="M2342" s="16"/>
      <c r="N2342" s="16"/>
      <c r="O2342" s="16"/>
      <c r="P2342" s="16"/>
      <c r="Y2342" s="20"/>
      <c r="Z2342" s="20"/>
      <c r="AA2342" s="20"/>
      <c r="AB2342" s="20"/>
      <c r="AC2342" s="20"/>
      <c r="AD2342" s="20"/>
    </row>
    <row r="2343" spans="3:30" s="1" customFormat="1">
      <c r="C2343" s="16"/>
      <c r="D2343" s="16"/>
      <c r="E2343" s="32"/>
      <c r="F2343" s="16"/>
      <c r="G2343" s="16"/>
      <c r="H2343" s="16"/>
      <c r="I2343" s="16"/>
      <c r="J2343" s="16"/>
      <c r="K2343" s="16"/>
      <c r="L2343" s="32"/>
      <c r="M2343" s="16"/>
      <c r="N2343" s="16"/>
      <c r="O2343" s="16"/>
      <c r="P2343" s="16"/>
      <c r="Y2343" s="20"/>
      <c r="Z2343" s="20"/>
      <c r="AA2343" s="20"/>
      <c r="AB2343" s="20"/>
      <c r="AC2343" s="20"/>
      <c r="AD2343" s="20"/>
    </row>
    <row r="2344" spans="3:30" s="1" customFormat="1">
      <c r="C2344" s="16"/>
      <c r="D2344" s="16"/>
      <c r="E2344" s="32"/>
      <c r="F2344" s="16"/>
      <c r="G2344" s="16"/>
      <c r="H2344" s="16"/>
      <c r="I2344" s="16"/>
      <c r="J2344" s="16"/>
      <c r="K2344" s="16"/>
      <c r="L2344" s="32"/>
      <c r="M2344" s="16"/>
      <c r="N2344" s="16"/>
      <c r="O2344" s="16"/>
      <c r="P2344" s="16"/>
      <c r="Y2344" s="20"/>
      <c r="Z2344" s="20"/>
      <c r="AA2344" s="20"/>
      <c r="AB2344" s="20"/>
      <c r="AC2344" s="20"/>
      <c r="AD2344" s="20"/>
    </row>
    <row r="2345" spans="3:30" s="1" customFormat="1">
      <c r="C2345" s="16"/>
      <c r="D2345" s="16"/>
      <c r="E2345" s="32"/>
      <c r="F2345" s="16"/>
      <c r="G2345" s="16"/>
      <c r="H2345" s="16"/>
      <c r="I2345" s="16"/>
      <c r="J2345" s="16"/>
      <c r="K2345" s="16"/>
      <c r="L2345" s="32"/>
      <c r="M2345" s="16"/>
      <c r="N2345" s="16"/>
      <c r="O2345" s="16"/>
      <c r="P2345" s="16"/>
      <c r="Y2345" s="20"/>
      <c r="Z2345" s="20"/>
      <c r="AA2345" s="20"/>
      <c r="AB2345" s="20"/>
      <c r="AC2345" s="20"/>
      <c r="AD2345" s="20"/>
    </row>
    <row r="2346" spans="3:30" s="1" customFormat="1">
      <c r="C2346" s="16"/>
      <c r="D2346" s="16"/>
      <c r="E2346" s="32"/>
      <c r="F2346" s="16"/>
      <c r="G2346" s="16"/>
      <c r="H2346" s="16"/>
      <c r="I2346" s="16"/>
      <c r="J2346" s="16"/>
      <c r="K2346" s="16"/>
      <c r="L2346" s="32"/>
      <c r="M2346" s="16"/>
      <c r="N2346" s="16"/>
      <c r="O2346" s="16"/>
      <c r="P2346" s="16"/>
      <c r="Y2346" s="20"/>
      <c r="Z2346" s="20"/>
      <c r="AA2346" s="20"/>
      <c r="AB2346" s="20"/>
      <c r="AC2346" s="20"/>
      <c r="AD2346" s="20"/>
    </row>
    <row r="2347" spans="3:30" s="1" customFormat="1">
      <c r="C2347" s="16"/>
      <c r="D2347" s="16"/>
      <c r="E2347" s="32"/>
      <c r="F2347" s="16"/>
      <c r="G2347" s="16"/>
      <c r="H2347" s="16"/>
      <c r="I2347" s="16"/>
      <c r="J2347" s="16"/>
      <c r="K2347" s="16"/>
      <c r="L2347" s="32"/>
      <c r="M2347" s="16"/>
      <c r="N2347" s="16"/>
      <c r="O2347" s="16"/>
      <c r="P2347" s="16"/>
      <c r="Y2347" s="20"/>
      <c r="Z2347" s="20"/>
      <c r="AA2347" s="20"/>
      <c r="AB2347" s="20"/>
      <c r="AC2347" s="20"/>
      <c r="AD2347" s="20"/>
    </row>
    <row r="2348" spans="3:30" s="1" customFormat="1">
      <c r="C2348" s="16"/>
      <c r="D2348" s="16"/>
      <c r="E2348" s="32"/>
      <c r="F2348" s="16"/>
      <c r="G2348" s="16"/>
      <c r="H2348" s="16"/>
      <c r="I2348" s="16"/>
      <c r="J2348" s="16"/>
      <c r="K2348" s="16"/>
      <c r="L2348" s="32"/>
      <c r="M2348" s="16"/>
      <c r="N2348" s="16"/>
      <c r="O2348" s="16"/>
      <c r="P2348" s="16"/>
      <c r="Y2348" s="20"/>
      <c r="Z2348" s="20"/>
      <c r="AA2348" s="20"/>
      <c r="AB2348" s="20"/>
      <c r="AC2348" s="20"/>
      <c r="AD2348" s="20"/>
    </row>
    <row r="2349" spans="3:30" s="1" customFormat="1">
      <c r="C2349" s="16"/>
      <c r="D2349" s="16"/>
      <c r="E2349" s="32"/>
      <c r="F2349" s="16"/>
      <c r="G2349" s="16"/>
      <c r="H2349" s="16"/>
      <c r="I2349" s="16"/>
      <c r="J2349" s="16"/>
      <c r="K2349" s="16"/>
      <c r="L2349" s="32"/>
      <c r="M2349" s="16"/>
      <c r="N2349" s="16"/>
      <c r="O2349" s="16"/>
      <c r="P2349" s="16"/>
      <c r="Y2349" s="20"/>
      <c r="Z2349" s="20"/>
      <c r="AA2349" s="20"/>
      <c r="AB2349" s="20"/>
      <c r="AC2349" s="20"/>
      <c r="AD2349" s="20"/>
    </row>
    <row r="2350" spans="3:30" s="1" customFormat="1">
      <c r="C2350" s="16"/>
      <c r="D2350" s="16"/>
      <c r="E2350" s="32"/>
      <c r="F2350" s="16"/>
      <c r="G2350" s="16"/>
      <c r="H2350" s="16"/>
      <c r="I2350" s="16"/>
      <c r="J2350" s="16"/>
      <c r="K2350" s="16"/>
      <c r="L2350" s="32"/>
      <c r="M2350" s="16"/>
      <c r="N2350" s="16"/>
      <c r="O2350" s="16"/>
      <c r="P2350" s="16"/>
      <c r="Y2350" s="20"/>
      <c r="Z2350" s="20"/>
      <c r="AA2350" s="20"/>
      <c r="AB2350" s="20"/>
      <c r="AC2350" s="20"/>
      <c r="AD2350" s="20"/>
    </row>
    <row r="2351" spans="3:30" s="1" customFormat="1">
      <c r="C2351" s="16"/>
      <c r="D2351" s="16"/>
      <c r="E2351" s="32"/>
      <c r="F2351" s="16"/>
      <c r="G2351" s="16"/>
      <c r="H2351" s="16"/>
      <c r="I2351" s="16"/>
      <c r="J2351" s="16"/>
      <c r="K2351" s="16"/>
      <c r="L2351" s="32"/>
      <c r="M2351" s="16"/>
      <c r="N2351" s="16"/>
      <c r="O2351" s="16"/>
      <c r="P2351" s="16"/>
      <c r="Y2351" s="20"/>
      <c r="Z2351" s="20"/>
      <c r="AA2351" s="20"/>
      <c r="AB2351" s="20"/>
      <c r="AC2351" s="20"/>
      <c r="AD2351" s="20"/>
    </row>
    <row r="2352" spans="3:30" s="1" customFormat="1">
      <c r="C2352" s="16"/>
      <c r="D2352" s="16"/>
      <c r="E2352" s="32"/>
      <c r="F2352" s="16"/>
      <c r="G2352" s="16"/>
      <c r="H2352" s="16"/>
      <c r="I2352" s="16"/>
      <c r="J2352" s="16"/>
      <c r="K2352" s="16"/>
      <c r="L2352" s="32"/>
      <c r="M2352" s="16"/>
      <c r="N2352" s="16"/>
      <c r="O2352" s="16"/>
      <c r="P2352" s="16"/>
      <c r="Y2352" s="20"/>
      <c r="Z2352" s="20"/>
      <c r="AA2352" s="20"/>
      <c r="AB2352" s="20"/>
      <c r="AC2352" s="20"/>
      <c r="AD2352" s="20"/>
    </row>
    <row r="2353" spans="3:30" s="1" customFormat="1">
      <c r="C2353" s="16"/>
      <c r="D2353" s="16"/>
      <c r="E2353" s="32"/>
      <c r="F2353" s="16"/>
      <c r="G2353" s="16"/>
      <c r="H2353" s="16"/>
      <c r="I2353" s="16"/>
      <c r="J2353" s="16"/>
      <c r="K2353" s="16"/>
      <c r="L2353" s="32"/>
      <c r="M2353" s="16"/>
      <c r="N2353" s="16"/>
      <c r="O2353" s="16"/>
      <c r="P2353" s="16"/>
      <c r="Y2353" s="20"/>
      <c r="Z2353" s="20"/>
      <c r="AA2353" s="20"/>
      <c r="AB2353" s="20"/>
      <c r="AC2353" s="20"/>
      <c r="AD2353" s="20"/>
    </row>
    <row r="2354" spans="3:30" s="1" customFormat="1">
      <c r="C2354" s="16"/>
      <c r="D2354" s="16"/>
      <c r="E2354" s="32"/>
      <c r="F2354" s="16"/>
      <c r="G2354" s="16"/>
      <c r="H2354" s="16"/>
      <c r="I2354" s="16"/>
      <c r="J2354" s="16"/>
      <c r="K2354" s="16"/>
      <c r="L2354" s="32"/>
      <c r="M2354" s="16"/>
      <c r="N2354" s="16"/>
      <c r="O2354" s="16"/>
      <c r="P2354" s="16"/>
      <c r="Y2354" s="20"/>
      <c r="Z2354" s="20"/>
      <c r="AA2354" s="20"/>
      <c r="AB2354" s="20"/>
      <c r="AC2354" s="20"/>
      <c r="AD2354" s="20"/>
    </row>
    <row r="2355" spans="3:30" s="1" customFormat="1">
      <c r="C2355" s="16"/>
      <c r="D2355" s="16"/>
      <c r="E2355" s="32"/>
      <c r="F2355" s="16"/>
      <c r="G2355" s="16"/>
      <c r="H2355" s="16"/>
      <c r="I2355" s="16"/>
      <c r="J2355" s="16"/>
      <c r="K2355" s="16"/>
      <c r="L2355" s="32"/>
      <c r="M2355" s="16"/>
      <c r="N2355" s="16"/>
      <c r="O2355" s="16"/>
      <c r="P2355" s="16"/>
      <c r="Y2355" s="20"/>
      <c r="Z2355" s="20"/>
      <c r="AA2355" s="20"/>
      <c r="AB2355" s="20"/>
      <c r="AC2355" s="20"/>
      <c r="AD2355" s="20"/>
    </row>
    <row r="2356" spans="3:30" s="1" customFormat="1">
      <c r="C2356" s="16"/>
      <c r="D2356" s="16"/>
      <c r="E2356" s="32"/>
      <c r="F2356" s="16"/>
      <c r="G2356" s="16"/>
      <c r="H2356" s="16"/>
      <c r="I2356" s="16"/>
      <c r="J2356" s="16"/>
      <c r="K2356" s="16"/>
      <c r="L2356" s="32"/>
      <c r="M2356" s="16"/>
      <c r="N2356" s="16"/>
      <c r="O2356" s="16"/>
      <c r="P2356" s="16"/>
      <c r="Y2356" s="20"/>
      <c r="Z2356" s="20"/>
      <c r="AA2356" s="20"/>
      <c r="AB2356" s="20"/>
      <c r="AC2356" s="20"/>
      <c r="AD2356" s="20"/>
    </row>
    <row r="2357" spans="3:30" s="1" customFormat="1">
      <c r="C2357" s="16"/>
      <c r="D2357" s="16"/>
      <c r="E2357" s="32"/>
      <c r="F2357" s="16"/>
      <c r="G2357" s="16"/>
      <c r="H2357" s="16"/>
      <c r="I2357" s="16"/>
      <c r="J2357" s="16"/>
      <c r="K2357" s="16"/>
      <c r="L2357" s="32"/>
      <c r="M2357" s="16"/>
      <c r="N2357" s="16"/>
      <c r="O2357" s="16"/>
      <c r="P2357" s="16"/>
      <c r="Y2357" s="20"/>
      <c r="Z2357" s="20"/>
      <c r="AA2357" s="20"/>
      <c r="AB2357" s="20"/>
      <c r="AC2357" s="20"/>
      <c r="AD2357" s="20"/>
    </row>
    <row r="2358" spans="3:30" s="1" customFormat="1">
      <c r="C2358" s="16"/>
      <c r="D2358" s="16"/>
      <c r="E2358" s="32"/>
      <c r="F2358" s="16"/>
      <c r="G2358" s="16"/>
      <c r="H2358" s="16"/>
      <c r="I2358" s="16"/>
      <c r="J2358" s="16"/>
      <c r="K2358" s="16"/>
      <c r="L2358" s="32"/>
      <c r="M2358" s="16"/>
      <c r="N2358" s="16"/>
      <c r="O2358" s="16"/>
      <c r="P2358" s="16"/>
      <c r="Y2358" s="20"/>
      <c r="Z2358" s="20"/>
      <c r="AA2358" s="20"/>
      <c r="AB2358" s="20"/>
      <c r="AC2358" s="20"/>
      <c r="AD2358" s="20"/>
    </row>
    <row r="2359" spans="3:30" s="1" customFormat="1">
      <c r="C2359" s="16"/>
      <c r="D2359" s="16"/>
      <c r="E2359" s="32"/>
      <c r="F2359" s="16"/>
      <c r="G2359" s="16"/>
      <c r="H2359" s="16"/>
      <c r="I2359" s="16"/>
      <c r="J2359" s="16"/>
      <c r="K2359" s="16"/>
      <c r="L2359" s="32"/>
      <c r="M2359" s="16"/>
      <c r="N2359" s="16"/>
      <c r="O2359" s="16"/>
      <c r="P2359" s="16"/>
      <c r="Y2359" s="20"/>
      <c r="Z2359" s="20"/>
      <c r="AA2359" s="20"/>
      <c r="AB2359" s="20"/>
      <c r="AC2359" s="20"/>
      <c r="AD2359" s="20"/>
    </row>
    <row r="2360" spans="3:30" s="1" customFormat="1">
      <c r="C2360" s="16"/>
      <c r="D2360" s="16"/>
      <c r="E2360" s="32"/>
      <c r="F2360" s="16"/>
      <c r="G2360" s="16"/>
      <c r="H2360" s="16"/>
      <c r="I2360" s="16"/>
      <c r="J2360" s="16"/>
      <c r="K2360" s="16"/>
      <c r="L2360" s="32"/>
      <c r="M2360" s="16"/>
      <c r="N2360" s="16"/>
      <c r="O2360" s="16"/>
      <c r="P2360" s="16"/>
      <c r="Y2360" s="20"/>
      <c r="Z2360" s="20"/>
      <c r="AA2360" s="20"/>
      <c r="AB2360" s="20"/>
      <c r="AC2360" s="20"/>
      <c r="AD2360" s="20"/>
    </row>
    <row r="2361" spans="3:30" s="1" customFormat="1">
      <c r="C2361" s="16"/>
      <c r="D2361" s="16"/>
      <c r="E2361" s="32"/>
      <c r="F2361" s="16"/>
      <c r="G2361" s="16"/>
      <c r="H2361" s="16"/>
      <c r="I2361" s="16"/>
      <c r="J2361" s="16"/>
      <c r="K2361" s="16"/>
      <c r="L2361" s="32"/>
      <c r="M2361" s="16"/>
      <c r="N2361" s="16"/>
      <c r="O2361" s="16"/>
      <c r="P2361" s="16"/>
      <c r="Y2361" s="20"/>
      <c r="Z2361" s="20"/>
      <c r="AA2361" s="20"/>
      <c r="AB2361" s="20"/>
      <c r="AC2361" s="20"/>
      <c r="AD2361" s="20"/>
    </row>
    <row r="2362" spans="3:30" s="1" customFormat="1">
      <c r="C2362" s="16"/>
      <c r="D2362" s="16"/>
      <c r="E2362" s="32"/>
      <c r="F2362" s="16"/>
      <c r="G2362" s="16"/>
      <c r="H2362" s="16"/>
      <c r="I2362" s="16"/>
      <c r="J2362" s="16"/>
      <c r="K2362" s="16"/>
      <c r="L2362" s="32"/>
      <c r="M2362" s="16"/>
      <c r="N2362" s="16"/>
      <c r="O2362" s="16"/>
      <c r="P2362" s="16"/>
      <c r="Y2362" s="20"/>
      <c r="Z2362" s="20"/>
      <c r="AA2362" s="20"/>
      <c r="AB2362" s="20"/>
      <c r="AC2362" s="20"/>
      <c r="AD2362" s="20"/>
    </row>
    <row r="2363" spans="3:30" s="1" customFormat="1">
      <c r="C2363" s="16"/>
      <c r="D2363" s="16"/>
      <c r="E2363" s="32"/>
      <c r="F2363" s="16"/>
      <c r="G2363" s="16"/>
      <c r="H2363" s="16"/>
      <c r="I2363" s="16"/>
      <c r="J2363" s="16"/>
      <c r="K2363" s="16"/>
      <c r="L2363" s="32"/>
      <c r="M2363" s="16"/>
      <c r="N2363" s="16"/>
      <c r="O2363" s="16"/>
      <c r="P2363" s="16"/>
      <c r="Y2363" s="20"/>
      <c r="Z2363" s="20"/>
      <c r="AA2363" s="20"/>
      <c r="AB2363" s="20"/>
      <c r="AC2363" s="20"/>
      <c r="AD2363" s="20"/>
    </row>
    <row r="2364" spans="3:30" s="1" customFormat="1">
      <c r="C2364" s="16"/>
      <c r="D2364" s="16"/>
      <c r="E2364" s="32"/>
      <c r="F2364" s="16"/>
      <c r="G2364" s="16"/>
      <c r="H2364" s="16"/>
      <c r="I2364" s="16"/>
      <c r="J2364" s="16"/>
      <c r="K2364" s="16"/>
      <c r="L2364" s="32"/>
      <c r="M2364" s="16"/>
      <c r="N2364" s="16"/>
      <c r="O2364" s="16"/>
      <c r="P2364" s="16"/>
      <c r="Y2364" s="20"/>
      <c r="Z2364" s="20"/>
      <c r="AA2364" s="20"/>
      <c r="AB2364" s="20"/>
      <c r="AC2364" s="20"/>
      <c r="AD2364" s="20"/>
    </row>
    <row r="2365" spans="3:30" s="1" customFormat="1">
      <c r="C2365" s="16"/>
      <c r="D2365" s="16"/>
      <c r="E2365" s="32"/>
      <c r="F2365" s="16"/>
      <c r="G2365" s="16"/>
      <c r="H2365" s="16"/>
      <c r="I2365" s="16"/>
      <c r="J2365" s="16"/>
      <c r="K2365" s="16"/>
      <c r="L2365" s="32"/>
      <c r="M2365" s="16"/>
      <c r="N2365" s="16"/>
      <c r="O2365" s="16"/>
      <c r="P2365" s="16"/>
      <c r="Y2365" s="20"/>
      <c r="Z2365" s="20"/>
      <c r="AA2365" s="20"/>
      <c r="AB2365" s="20"/>
      <c r="AC2365" s="20"/>
      <c r="AD2365" s="20"/>
    </row>
    <row r="2366" spans="3:30" s="1" customFormat="1">
      <c r="C2366" s="16"/>
      <c r="D2366" s="16"/>
      <c r="E2366" s="32"/>
      <c r="F2366" s="16"/>
      <c r="G2366" s="16"/>
      <c r="H2366" s="16"/>
      <c r="I2366" s="16"/>
      <c r="J2366" s="16"/>
      <c r="K2366" s="16"/>
      <c r="L2366" s="32"/>
      <c r="M2366" s="16"/>
      <c r="N2366" s="16"/>
      <c r="O2366" s="16"/>
      <c r="P2366" s="16"/>
      <c r="Y2366" s="20"/>
      <c r="Z2366" s="20"/>
      <c r="AA2366" s="20"/>
      <c r="AB2366" s="20"/>
      <c r="AC2366" s="20"/>
      <c r="AD2366" s="20"/>
    </row>
    <row r="2367" spans="3:30" s="1" customFormat="1">
      <c r="C2367" s="16"/>
      <c r="D2367" s="16"/>
      <c r="E2367" s="32"/>
      <c r="F2367" s="16"/>
      <c r="G2367" s="16"/>
      <c r="H2367" s="16"/>
      <c r="I2367" s="16"/>
      <c r="J2367" s="16"/>
      <c r="K2367" s="16"/>
      <c r="L2367" s="32"/>
      <c r="M2367" s="16"/>
      <c r="N2367" s="16"/>
      <c r="O2367" s="16"/>
      <c r="P2367" s="16"/>
      <c r="Y2367" s="20"/>
      <c r="Z2367" s="20"/>
      <c r="AA2367" s="20"/>
      <c r="AB2367" s="20"/>
      <c r="AC2367" s="20"/>
      <c r="AD2367" s="20"/>
    </row>
    <row r="2368" spans="3:30" s="1" customFormat="1">
      <c r="C2368" s="16"/>
      <c r="D2368" s="16"/>
      <c r="E2368" s="32"/>
      <c r="F2368" s="16"/>
      <c r="G2368" s="16"/>
      <c r="H2368" s="16"/>
      <c r="I2368" s="16"/>
      <c r="J2368" s="16"/>
      <c r="K2368" s="16"/>
      <c r="L2368" s="32"/>
      <c r="M2368" s="16"/>
      <c r="N2368" s="16"/>
      <c r="O2368" s="16"/>
      <c r="P2368" s="16"/>
      <c r="Y2368" s="20"/>
      <c r="Z2368" s="20"/>
      <c r="AA2368" s="20"/>
      <c r="AB2368" s="20"/>
      <c r="AC2368" s="20"/>
      <c r="AD2368" s="20"/>
    </row>
    <row r="2369" spans="3:30" s="1" customFormat="1">
      <c r="C2369" s="16"/>
      <c r="D2369" s="16"/>
      <c r="E2369" s="32"/>
      <c r="F2369" s="16"/>
      <c r="G2369" s="16"/>
      <c r="H2369" s="16"/>
      <c r="I2369" s="16"/>
      <c r="J2369" s="16"/>
      <c r="K2369" s="16"/>
      <c r="L2369" s="32"/>
      <c r="M2369" s="16"/>
      <c r="N2369" s="16"/>
      <c r="O2369" s="16"/>
      <c r="P2369" s="16"/>
      <c r="Y2369" s="20"/>
      <c r="Z2369" s="20"/>
      <c r="AA2369" s="20"/>
      <c r="AB2369" s="20"/>
      <c r="AC2369" s="20"/>
      <c r="AD2369" s="20"/>
    </row>
    <row r="2370" spans="3:30" s="1" customFormat="1">
      <c r="C2370" s="16"/>
      <c r="D2370" s="16"/>
      <c r="E2370" s="32"/>
      <c r="F2370" s="16"/>
      <c r="G2370" s="16"/>
      <c r="H2370" s="16"/>
      <c r="I2370" s="16"/>
      <c r="J2370" s="16"/>
      <c r="K2370" s="16"/>
      <c r="L2370" s="32"/>
      <c r="M2370" s="16"/>
      <c r="N2370" s="16"/>
      <c r="O2370" s="16"/>
      <c r="P2370" s="16"/>
      <c r="Y2370" s="20"/>
      <c r="Z2370" s="20"/>
      <c r="AA2370" s="20"/>
      <c r="AB2370" s="20"/>
      <c r="AC2370" s="20"/>
      <c r="AD2370" s="20"/>
    </row>
    <row r="2371" spans="3:30" s="1" customFormat="1">
      <c r="C2371" s="16"/>
      <c r="D2371" s="16"/>
      <c r="E2371" s="32"/>
      <c r="F2371" s="16"/>
      <c r="G2371" s="16"/>
      <c r="H2371" s="16"/>
      <c r="I2371" s="16"/>
      <c r="J2371" s="16"/>
      <c r="K2371" s="16"/>
      <c r="L2371" s="32"/>
      <c r="M2371" s="16"/>
      <c r="N2371" s="16"/>
      <c r="O2371" s="16"/>
      <c r="P2371" s="16"/>
      <c r="Y2371" s="20"/>
      <c r="Z2371" s="20"/>
      <c r="AA2371" s="20"/>
      <c r="AB2371" s="20"/>
      <c r="AC2371" s="20"/>
      <c r="AD2371" s="20"/>
    </row>
    <row r="2372" spans="3:30" s="1" customFormat="1">
      <c r="C2372" s="16"/>
      <c r="D2372" s="16"/>
      <c r="E2372" s="32"/>
      <c r="F2372" s="16"/>
      <c r="G2372" s="16"/>
      <c r="H2372" s="16"/>
      <c r="I2372" s="16"/>
      <c r="J2372" s="16"/>
      <c r="K2372" s="16"/>
      <c r="L2372" s="32"/>
      <c r="M2372" s="16"/>
      <c r="N2372" s="16"/>
      <c r="O2372" s="16"/>
      <c r="P2372" s="16"/>
      <c r="Y2372" s="20"/>
      <c r="Z2372" s="20"/>
      <c r="AA2372" s="20"/>
      <c r="AB2372" s="20"/>
      <c r="AC2372" s="20"/>
      <c r="AD2372" s="20"/>
    </row>
    <row r="2373" spans="3:30" s="1" customFormat="1">
      <c r="C2373" s="16"/>
      <c r="D2373" s="16"/>
      <c r="E2373" s="32"/>
      <c r="F2373" s="16"/>
      <c r="G2373" s="16"/>
      <c r="H2373" s="16"/>
      <c r="I2373" s="16"/>
      <c r="J2373" s="16"/>
      <c r="K2373" s="16"/>
      <c r="L2373" s="32"/>
      <c r="M2373" s="16"/>
      <c r="N2373" s="16"/>
      <c r="O2373" s="16"/>
      <c r="P2373" s="16"/>
      <c r="Y2373" s="20"/>
      <c r="Z2373" s="20"/>
      <c r="AA2373" s="20"/>
      <c r="AB2373" s="20"/>
      <c r="AC2373" s="20"/>
      <c r="AD2373" s="20"/>
    </row>
    <row r="2374" spans="3:30" s="1" customFormat="1">
      <c r="C2374" s="16"/>
      <c r="D2374" s="16"/>
      <c r="E2374" s="32"/>
      <c r="F2374" s="16"/>
      <c r="G2374" s="16"/>
      <c r="H2374" s="16"/>
      <c r="I2374" s="16"/>
      <c r="J2374" s="16"/>
      <c r="K2374" s="16"/>
      <c r="L2374" s="32"/>
      <c r="M2374" s="16"/>
      <c r="N2374" s="16"/>
      <c r="O2374" s="16"/>
      <c r="P2374" s="16"/>
      <c r="Y2374" s="20"/>
      <c r="Z2374" s="20"/>
      <c r="AA2374" s="20"/>
      <c r="AB2374" s="20"/>
      <c r="AC2374" s="20"/>
      <c r="AD2374" s="20"/>
    </row>
    <row r="2375" spans="3:30" s="1" customFormat="1">
      <c r="C2375" s="16"/>
      <c r="D2375" s="16"/>
      <c r="E2375" s="32"/>
      <c r="F2375" s="16"/>
      <c r="G2375" s="16"/>
      <c r="H2375" s="16"/>
      <c r="I2375" s="16"/>
      <c r="J2375" s="16"/>
      <c r="K2375" s="16"/>
      <c r="L2375" s="32"/>
      <c r="M2375" s="16"/>
      <c r="N2375" s="16"/>
      <c r="O2375" s="16"/>
      <c r="P2375" s="16"/>
      <c r="Y2375" s="20"/>
      <c r="Z2375" s="20"/>
      <c r="AA2375" s="20"/>
      <c r="AB2375" s="20"/>
      <c r="AC2375" s="20"/>
      <c r="AD2375" s="20"/>
    </row>
    <row r="2376" spans="3:30" s="1" customFormat="1">
      <c r="C2376" s="16"/>
      <c r="D2376" s="16"/>
      <c r="E2376" s="32"/>
      <c r="F2376" s="16"/>
      <c r="G2376" s="16"/>
      <c r="H2376" s="16"/>
      <c r="I2376" s="16"/>
      <c r="J2376" s="16"/>
      <c r="K2376" s="16"/>
      <c r="L2376" s="32"/>
      <c r="M2376" s="16"/>
      <c r="N2376" s="16"/>
      <c r="O2376" s="16"/>
      <c r="P2376" s="16"/>
      <c r="Y2376" s="20"/>
      <c r="Z2376" s="20"/>
      <c r="AA2376" s="20"/>
      <c r="AB2376" s="20"/>
      <c r="AC2376" s="20"/>
      <c r="AD2376" s="20"/>
    </row>
    <row r="2377" spans="3:30" s="1" customFormat="1">
      <c r="C2377" s="16"/>
      <c r="D2377" s="16"/>
      <c r="E2377" s="32"/>
      <c r="F2377" s="16"/>
      <c r="G2377" s="16"/>
      <c r="H2377" s="16"/>
      <c r="I2377" s="16"/>
      <c r="J2377" s="16"/>
      <c r="K2377" s="16"/>
      <c r="L2377" s="32"/>
      <c r="M2377" s="16"/>
      <c r="N2377" s="16"/>
      <c r="O2377" s="16"/>
      <c r="P2377" s="16"/>
      <c r="Y2377" s="20"/>
      <c r="Z2377" s="20"/>
      <c r="AA2377" s="20"/>
      <c r="AB2377" s="20"/>
      <c r="AC2377" s="20"/>
      <c r="AD2377" s="20"/>
    </row>
    <row r="2378" spans="3:30" s="1" customFormat="1">
      <c r="C2378" s="16"/>
      <c r="D2378" s="16"/>
      <c r="E2378" s="32"/>
      <c r="F2378" s="16"/>
      <c r="G2378" s="16"/>
      <c r="H2378" s="16"/>
      <c r="I2378" s="16"/>
      <c r="J2378" s="16"/>
      <c r="K2378" s="16"/>
      <c r="L2378" s="32"/>
      <c r="M2378" s="16"/>
      <c r="N2378" s="16"/>
      <c r="O2378" s="16"/>
      <c r="P2378" s="16"/>
      <c r="Y2378" s="20"/>
      <c r="Z2378" s="20"/>
      <c r="AA2378" s="20"/>
      <c r="AB2378" s="20"/>
      <c r="AC2378" s="20"/>
      <c r="AD2378" s="20"/>
    </row>
    <row r="2379" spans="3:30" s="1" customFormat="1">
      <c r="C2379" s="16"/>
      <c r="D2379" s="16"/>
      <c r="E2379" s="32"/>
      <c r="F2379" s="16"/>
      <c r="G2379" s="16"/>
      <c r="H2379" s="16"/>
      <c r="I2379" s="16"/>
      <c r="J2379" s="16"/>
      <c r="K2379" s="16"/>
      <c r="L2379" s="32"/>
      <c r="M2379" s="16"/>
      <c r="N2379" s="16"/>
      <c r="O2379" s="16"/>
      <c r="P2379" s="16"/>
      <c r="Y2379" s="20"/>
      <c r="Z2379" s="20"/>
      <c r="AA2379" s="20"/>
      <c r="AB2379" s="20"/>
      <c r="AC2379" s="20"/>
      <c r="AD2379" s="20"/>
    </row>
    <row r="2380" spans="3:30" s="1" customFormat="1">
      <c r="C2380" s="16"/>
      <c r="D2380" s="16"/>
      <c r="E2380" s="32"/>
      <c r="F2380" s="16"/>
      <c r="G2380" s="16"/>
      <c r="H2380" s="16"/>
      <c r="I2380" s="16"/>
      <c r="J2380" s="16"/>
      <c r="K2380" s="16"/>
      <c r="L2380" s="32"/>
      <c r="M2380" s="16"/>
      <c r="N2380" s="16"/>
      <c r="O2380" s="16"/>
      <c r="P2380" s="16"/>
      <c r="Y2380" s="20"/>
      <c r="Z2380" s="20"/>
      <c r="AA2380" s="20"/>
      <c r="AB2380" s="20"/>
      <c r="AC2380" s="20"/>
      <c r="AD2380" s="20"/>
    </row>
    <row r="2381" spans="3:30" s="1" customFormat="1">
      <c r="C2381" s="16"/>
      <c r="D2381" s="16"/>
      <c r="E2381" s="32"/>
      <c r="F2381" s="16"/>
      <c r="G2381" s="16"/>
      <c r="H2381" s="16"/>
      <c r="I2381" s="16"/>
      <c r="J2381" s="16"/>
      <c r="K2381" s="16"/>
      <c r="L2381" s="32"/>
      <c r="M2381" s="16"/>
      <c r="N2381" s="16"/>
      <c r="O2381" s="16"/>
      <c r="P2381" s="16"/>
      <c r="Y2381" s="20"/>
      <c r="Z2381" s="20"/>
      <c r="AA2381" s="20"/>
      <c r="AB2381" s="20"/>
      <c r="AC2381" s="20"/>
      <c r="AD2381" s="20"/>
    </row>
    <row r="2382" spans="3:30" s="1" customFormat="1">
      <c r="C2382" s="16"/>
      <c r="D2382" s="16"/>
      <c r="E2382" s="32"/>
      <c r="F2382" s="16"/>
      <c r="G2382" s="16"/>
      <c r="H2382" s="16"/>
      <c r="I2382" s="16"/>
      <c r="J2382" s="16"/>
      <c r="K2382" s="16"/>
      <c r="L2382" s="32"/>
      <c r="M2382" s="16"/>
      <c r="N2382" s="16"/>
      <c r="O2382" s="16"/>
      <c r="P2382" s="16"/>
      <c r="Y2382" s="20"/>
      <c r="Z2382" s="20"/>
      <c r="AA2382" s="20"/>
      <c r="AB2382" s="20"/>
      <c r="AC2382" s="20"/>
      <c r="AD2382" s="20"/>
    </row>
    <row r="2383" spans="3:30" s="1" customFormat="1">
      <c r="C2383" s="16"/>
      <c r="D2383" s="16"/>
      <c r="E2383" s="32"/>
      <c r="F2383" s="16"/>
      <c r="G2383" s="16"/>
      <c r="H2383" s="16"/>
      <c r="I2383" s="16"/>
      <c r="J2383" s="16"/>
      <c r="K2383" s="16"/>
      <c r="L2383" s="32"/>
      <c r="M2383" s="16"/>
      <c r="N2383" s="16"/>
      <c r="O2383" s="16"/>
      <c r="P2383" s="16"/>
      <c r="Y2383" s="20"/>
      <c r="Z2383" s="20"/>
      <c r="AA2383" s="20"/>
      <c r="AB2383" s="20"/>
      <c r="AC2383" s="20"/>
      <c r="AD2383" s="20"/>
    </row>
    <row r="2384" spans="3:30" s="1" customFormat="1">
      <c r="C2384" s="16"/>
      <c r="D2384" s="16"/>
      <c r="E2384" s="32"/>
      <c r="F2384" s="16"/>
      <c r="G2384" s="16"/>
      <c r="H2384" s="16"/>
      <c r="I2384" s="16"/>
      <c r="J2384" s="16"/>
      <c r="K2384" s="16"/>
      <c r="L2384" s="32"/>
      <c r="M2384" s="16"/>
      <c r="N2384" s="16"/>
      <c r="O2384" s="16"/>
      <c r="P2384" s="16"/>
      <c r="Y2384" s="20"/>
      <c r="Z2384" s="20"/>
      <c r="AA2384" s="20"/>
      <c r="AB2384" s="20"/>
      <c r="AC2384" s="20"/>
      <c r="AD2384" s="20"/>
    </row>
    <row r="2385" spans="3:30" s="1" customFormat="1">
      <c r="C2385" s="16"/>
      <c r="D2385" s="16"/>
      <c r="E2385" s="32"/>
      <c r="F2385" s="16"/>
      <c r="G2385" s="16"/>
      <c r="H2385" s="16"/>
      <c r="I2385" s="16"/>
      <c r="J2385" s="16"/>
      <c r="K2385" s="16"/>
      <c r="L2385" s="32"/>
      <c r="M2385" s="16"/>
      <c r="N2385" s="16"/>
      <c r="O2385" s="16"/>
      <c r="P2385" s="16"/>
      <c r="Y2385" s="20"/>
      <c r="Z2385" s="20"/>
      <c r="AA2385" s="20"/>
      <c r="AB2385" s="20"/>
      <c r="AC2385" s="20"/>
      <c r="AD2385" s="20"/>
    </row>
    <row r="2386" spans="3:30" s="1" customFormat="1">
      <c r="C2386" s="16"/>
      <c r="D2386" s="16"/>
      <c r="E2386" s="32"/>
      <c r="F2386" s="16"/>
      <c r="G2386" s="16"/>
      <c r="H2386" s="16"/>
      <c r="I2386" s="16"/>
      <c r="J2386" s="16"/>
      <c r="K2386" s="16"/>
      <c r="L2386" s="32"/>
      <c r="M2386" s="16"/>
      <c r="N2386" s="16"/>
      <c r="O2386" s="16"/>
      <c r="P2386" s="16"/>
      <c r="Y2386" s="20"/>
      <c r="Z2386" s="20"/>
      <c r="AA2386" s="20"/>
      <c r="AB2386" s="20"/>
      <c r="AC2386" s="20"/>
      <c r="AD2386" s="20"/>
    </row>
    <row r="2387" spans="3:30" s="1" customFormat="1">
      <c r="C2387" s="16"/>
      <c r="D2387" s="16"/>
      <c r="E2387" s="32"/>
      <c r="F2387" s="16"/>
      <c r="G2387" s="16"/>
      <c r="H2387" s="16"/>
      <c r="I2387" s="16"/>
      <c r="J2387" s="16"/>
      <c r="K2387" s="16"/>
      <c r="L2387" s="32"/>
      <c r="M2387" s="16"/>
      <c r="N2387" s="16"/>
      <c r="O2387" s="16"/>
      <c r="P2387" s="16"/>
      <c r="Y2387" s="20"/>
      <c r="Z2387" s="20"/>
      <c r="AA2387" s="20"/>
      <c r="AB2387" s="20"/>
      <c r="AC2387" s="20"/>
      <c r="AD2387" s="20"/>
    </row>
    <row r="2388" spans="3:30" s="1" customFormat="1">
      <c r="C2388" s="16"/>
      <c r="D2388" s="16"/>
      <c r="E2388" s="32"/>
      <c r="F2388" s="16"/>
      <c r="G2388" s="16"/>
      <c r="H2388" s="16"/>
      <c r="I2388" s="16"/>
      <c r="J2388" s="16"/>
      <c r="K2388" s="16"/>
      <c r="L2388" s="32"/>
      <c r="M2388" s="16"/>
      <c r="N2388" s="16"/>
      <c r="O2388" s="16"/>
      <c r="P2388" s="16"/>
      <c r="Y2388" s="20"/>
      <c r="Z2388" s="20"/>
      <c r="AA2388" s="20"/>
      <c r="AB2388" s="20"/>
      <c r="AC2388" s="20"/>
      <c r="AD2388" s="20"/>
    </row>
    <row r="2389" spans="3:30" s="1" customFormat="1">
      <c r="C2389" s="16"/>
      <c r="D2389" s="16"/>
      <c r="E2389" s="32"/>
      <c r="F2389" s="16"/>
      <c r="G2389" s="16"/>
      <c r="H2389" s="16"/>
      <c r="I2389" s="16"/>
      <c r="J2389" s="16"/>
      <c r="K2389" s="16"/>
      <c r="L2389" s="32"/>
      <c r="M2389" s="16"/>
      <c r="N2389" s="16"/>
      <c r="O2389" s="16"/>
      <c r="P2389" s="16"/>
      <c r="Y2389" s="20"/>
      <c r="Z2389" s="20"/>
      <c r="AA2389" s="20"/>
      <c r="AB2389" s="20"/>
      <c r="AC2389" s="20"/>
      <c r="AD2389" s="20"/>
    </row>
    <row r="2390" spans="3:30" s="1" customFormat="1">
      <c r="C2390" s="16"/>
      <c r="D2390" s="16"/>
      <c r="E2390" s="32"/>
      <c r="F2390" s="16"/>
      <c r="G2390" s="16"/>
      <c r="H2390" s="16"/>
      <c r="I2390" s="16"/>
      <c r="J2390" s="16"/>
      <c r="K2390" s="16"/>
      <c r="L2390" s="32"/>
      <c r="M2390" s="16"/>
      <c r="N2390" s="16"/>
      <c r="O2390" s="16"/>
      <c r="P2390" s="16"/>
      <c r="Y2390" s="20"/>
      <c r="Z2390" s="20"/>
      <c r="AA2390" s="20"/>
      <c r="AB2390" s="20"/>
      <c r="AC2390" s="20"/>
      <c r="AD2390" s="20"/>
    </row>
    <row r="2391" spans="3:30" s="1" customFormat="1">
      <c r="C2391" s="16"/>
      <c r="D2391" s="16"/>
      <c r="E2391" s="32"/>
      <c r="F2391" s="16"/>
      <c r="G2391" s="16"/>
      <c r="H2391" s="16"/>
      <c r="I2391" s="16"/>
      <c r="J2391" s="16"/>
      <c r="K2391" s="16"/>
      <c r="L2391" s="32"/>
      <c r="M2391" s="16"/>
      <c r="N2391" s="16"/>
      <c r="O2391" s="16"/>
      <c r="P2391" s="16"/>
      <c r="Y2391" s="20"/>
      <c r="Z2391" s="20"/>
      <c r="AA2391" s="20"/>
      <c r="AB2391" s="20"/>
      <c r="AC2391" s="20"/>
      <c r="AD2391" s="20"/>
    </row>
    <row r="2392" spans="3:30" s="1" customFormat="1">
      <c r="C2392" s="16"/>
      <c r="D2392" s="16"/>
      <c r="E2392" s="32"/>
      <c r="F2392" s="16"/>
      <c r="G2392" s="16"/>
      <c r="H2392" s="16"/>
      <c r="I2392" s="16"/>
      <c r="J2392" s="16"/>
      <c r="K2392" s="16"/>
      <c r="L2392" s="32"/>
      <c r="M2392" s="16"/>
      <c r="N2392" s="16"/>
      <c r="O2392" s="16"/>
      <c r="P2392" s="16"/>
      <c r="Y2392" s="20"/>
      <c r="Z2392" s="20"/>
      <c r="AA2392" s="20"/>
      <c r="AB2392" s="20"/>
      <c r="AC2392" s="20"/>
      <c r="AD2392" s="20"/>
    </row>
    <row r="2393" spans="3:30" s="1" customFormat="1">
      <c r="C2393" s="16"/>
      <c r="D2393" s="16"/>
      <c r="E2393" s="32"/>
      <c r="F2393" s="16"/>
      <c r="G2393" s="16"/>
      <c r="H2393" s="16"/>
      <c r="I2393" s="16"/>
      <c r="J2393" s="16"/>
      <c r="K2393" s="16"/>
      <c r="L2393" s="32"/>
      <c r="M2393" s="16"/>
      <c r="N2393" s="16"/>
      <c r="O2393" s="16"/>
      <c r="P2393" s="16"/>
      <c r="Y2393" s="20"/>
      <c r="Z2393" s="20"/>
      <c r="AA2393" s="20"/>
      <c r="AB2393" s="20"/>
      <c r="AC2393" s="20"/>
      <c r="AD2393" s="20"/>
    </row>
    <row r="2394" spans="3:30" s="1" customFormat="1">
      <c r="C2394" s="16"/>
      <c r="D2394" s="16"/>
      <c r="E2394" s="32"/>
      <c r="F2394" s="16"/>
      <c r="G2394" s="16"/>
      <c r="H2394" s="16"/>
      <c r="I2394" s="16"/>
      <c r="J2394" s="16"/>
      <c r="K2394" s="16"/>
      <c r="L2394" s="32"/>
      <c r="M2394" s="16"/>
      <c r="N2394" s="16"/>
      <c r="O2394" s="16"/>
      <c r="P2394" s="16"/>
      <c r="Y2394" s="20"/>
      <c r="Z2394" s="20"/>
      <c r="AA2394" s="20"/>
      <c r="AB2394" s="20"/>
      <c r="AC2394" s="20"/>
      <c r="AD2394" s="20"/>
    </row>
    <row r="2395" spans="3:30" s="1" customFormat="1">
      <c r="C2395" s="16"/>
      <c r="D2395" s="16"/>
      <c r="E2395" s="32"/>
      <c r="F2395" s="16"/>
      <c r="G2395" s="16"/>
      <c r="H2395" s="16"/>
      <c r="I2395" s="16"/>
      <c r="J2395" s="16"/>
      <c r="K2395" s="16"/>
      <c r="L2395" s="32"/>
      <c r="M2395" s="16"/>
      <c r="N2395" s="16"/>
      <c r="O2395" s="16"/>
      <c r="P2395" s="16"/>
      <c r="Y2395" s="20"/>
      <c r="Z2395" s="20"/>
      <c r="AA2395" s="20"/>
      <c r="AB2395" s="20"/>
      <c r="AC2395" s="20"/>
      <c r="AD2395" s="20"/>
    </row>
    <row r="2396" spans="3:30" s="1" customFormat="1">
      <c r="C2396" s="16"/>
      <c r="D2396" s="16"/>
      <c r="E2396" s="32"/>
      <c r="F2396" s="16"/>
      <c r="G2396" s="16"/>
      <c r="H2396" s="16"/>
      <c r="I2396" s="16"/>
      <c r="J2396" s="16"/>
      <c r="K2396" s="16"/>
      <c r="L2396" s="32"/>
      <c r="M2396" s="16"/>
      <c r="N2396" s="16"/>
      <c r="O2396" s="16"/>
      <c r="P2396" s="16"/>
      <c r="Y2396" s="20"/>
      <c r="Z2396" s="20"/>
      <c r="AA2396" s="20"/>
      <c r="AB2396" s="20"/>
      <c r="AC2396" s="20"/>
      <c r="AD2396" s="20"/>
    </row>
    <row r="2397" spans="3:30" s="1" customFormat="1">
      <c r="C2397" s="16"/>
      <c r="D2397" s="16"/>
      <c r="E2397" s="32"/>
      <c r="F2397" s="16"/>
      <c r="G2397" s="16"/>
      <c r="H2397" s="16"/>
      <c r="I2397" s="16"/>
      <c r="J2397" s="16"/>
      <c r="K2397" s="16"/>
      <c r="L2397" s="32"/>
      <c r="M2397" s="16"/>
      <c r="N2397" s="16"/>
      <c r="O2397" s="16"/>
      <c r="P2397" s="16"/>
      <c r="Y2397" s="20"/>
      <c r="Z2397" s="20"/>
      <c r="AA2397" s="20"/>
      <c r="AB2397" s="20"/>
      <c r="AC2397" s="20"/>
      <c r="AD2397" s="20"/>
    </row>
    <row r="2398" spans="3:30" s="1" customFormat="1">
      <c r="C2398" s="16"/>
      <c r="D2398" s="16"/>
      <c r="E2398" s="32"/>
      <c r="F2398" s="16"/>
      <c r="G2398" s="16"/>
      <c r="H2398" s="16"/>
      <c r="I2398" s="16"/>
      <c r="J2398" s="16"/>
      <c r="K2398" s="16"/>
      <c r="L2398" s="32"/>
      <c r="M2398" s="16"/>
      <c r="N2398" s="16"/>
      <c r="O2398" s="16"/>
      <c r="P2398" s="16"/>
      <c r="Y2398" s="20"/>
      <c r="Z2398" s="20"/>
      <c r="AA2398" s="20"/>
      <c r="AB2398" s="20"/>
      <c r="AC2398" s="20"/>
      <c r="AD2398" s="20"/>
    </row>
    <row r="2399" spans="3:30" s="1" customFormat="1">
      <c r="C2399" s="16"/>
      <c r="D2399" s="16"/>
      <c r="E2399" s="32"/>
      <c r="F2399" s="16"/>
      <c r="G2399" s="16"/>
      <c r="H2399" s="16"/>
      <c r="I2399" s="16"/>
      <c r="J2399" s="16"/>
      <c r="K2399" s="16"/>
      <c r="L2399" s="32"/>
      <c r="M2399" s="16"/>
      <c r="N2399" s="16"/>
      <c r="O2399" s="16"/>
      <c r="P2399" s="16"/>
      <c r="Y2399" s="20"/>
      <c r="Z2399" s="20"/>
      <c r="AA2399" s="20"/>
      <c r="AB2399" s="20"/>
      <c r="AC2399" s="20"/>
      <c r="AD2399" s="20"/>
    </row>
    <row r="2400" spans="3:30" s="1" customFormat="1">
      <c r="C2400" s="16"/>
      <c r="D2400" s="16"/>
      <c r="E2400" s="32"/>
      <c r="F2400" s="16"/>
      <c r="G2400" s="16"/>
      <c r="H2400" s="16"/>
      <c r="I2400" s="16"/>
      <c r="J2400" s="16"/>
      <c r="K2400" s="16"/>
      <c r="L2400" s="32"/>
      <c r="M2400" s="16"/>
      <c r="N2400" s="16"/>
      <c r="O2400" s="16"/>
      <c r="P2400" s="16"/>
      <c r="Y2400" s="20"/>
      <c r="Z2400" s="20"/>
      <c r="AA2400" s="20"/>
      <c r="AB2400" s="20"/>
      <c r="AC2400" s="20"/>
      <c r="AD2400" s="20"/>
    </row>
    <row r="2401" spans="3:30" s="1" customFormat="1">
      <c r="C2401" s="16"/>
      <c r="D2401" s="16"/>
      <c r="E2401" s="32"/>
      <c r="F2401" s="16"/>
      <c r="G2401" s="16"/>
      <c r="H2401" s="16"/>
      <c r="I2401" s="16"/>
      <c r="J2401" s="16"/>
      <c r="K2401" s="16"/>
      <c r="L2401" s="32"/>
      <c r="M2401" s="16"/>
      <c r="N2401" s="16"/>
      <c r="O2401" s="16"/>
      <c r="P2401" s="16"/>
      <c r="Y2401" s="20"/>
      <c r="Z2401" s="20"/>
      <c r="AA2401" s="20"/>
      <c r="AB2401" s="20"/>
      <c r="AC2401" s="20"/>
      <c r="AD2401" s="20"/>
    </row>
    <row r="2402" spans="3:30" s="1" customFormat="1">
      <c r="C2402" s="16"/>
      <c r="D2402" s="16"/>
      <c r="E2402" s="32"/>
      <c r="F2402" s="16"/>
      <c r="G2402" s="16"/>
      <c r="H2402" s="16"/>
      <c r="I2402" s="16"/>
      <c r="J2402" s="16"/>
      <c r="K2402" s="16"/>
      <c r="L2402" s="32"/>
      <c r="M2402" s="16"/>
      <c r="N2402" s="16"/>
      <c r="O2402" s="16"/>
      <c r="P2402" s="16"/>
      <c r="Y2402" s="20"/>
      <c r="Z2402" s="20"/>
      <c r="AA2402" s="20"/>
      <c r="AB2402" s="20"/>
      <c r="AC2402" s="20"/>
      <c r="AD2402" s="20"/>
    </row>
    <row r="2403" spans="3:30" s="1" customFormat="1">
      <c r="C2403" s="16"/>
      <c r="D2403" s="16"/>
      <c r="E2403" s="32"/>
      <c r="F2403" s="16"/>
      <c r="G2403" s="16"/>
      <c r="H2403" s="16"/>
      <c r="I2403" s="16"/>
      <c r="J2403" s="16"/>
      <c r="K2403" s="16"/>
      <c r="L2403" s="32"/>
      <c r="M2403" s="16"/>
      <c r="N2403" s="16"/>
      <c r="O2403" s="16"/>
      <c r="P2403" s="16"/>
      <c r="Y2403" s="20"/>
      <c r="Z2403" s="20"/>
      <c r="AA2403" s="20"/>
      <c r="AB2403" s="20"/>
      <c r="AC2403" s="20"/>
      <c r="AD2403" s="20"/>
    </row>
    <row r="2404" spans="3:30" s="1" customFormat="1">
      <c r="C2404" s="16"/>
      <c r="D2404" s="16"/>
      <c r="E2404" s="32"/>
      <c r="F2404" s="16"/>
      <c r="G2404" s="16"/>
      <c r="H2404" s="16"/>
      <c r="I2404" s="16"/>
      <c r="J2404" s="16"/>
      <c r="K2404" s="16"/>
      <c r="L2404" s="32"/>
      <c r="M2404" s="16"/>
      <c r="N2404" s="16"/>
      <c r="O2404" s="16"/>
      <c r="P2404" s="16"/>
      <c r="Y2404" s="20"/>
      <c r="Z2404" s="20"/>
      <c r="AA2404" s="20"/>
      <c r="AB2404" s="20"/>
      <c r="AC2404" s="20"/>
      <c r="AD2404" s="20"/>
    </row>
    <row r="2405" spans="3:30" s="1" customFormat="1">
      <c r="C2405" s="16"/>
      <c r="D2405" s="16"/>
      <c r="E2405" s="32"/>
      <c r="F2405" s="16"/>
      <c r="G2405" s="16"/>
      <c r="H2405" s="16"/>
      <c r="I2405" s="16"/>
      <c r="J2405" s="16"/>
      <c r="K2405" s="16"/>
      <c r="L2405" s="32"/>
      <c r="M2405" s="16"/>
      <c r="N2405" s="16"/>
      <c r="O2405" s="16"/>
      <c r="P2405" s="16"/>
      <c r="Y2405" s="20"/>
      <c r="Z2405" s="20"/>
      <c r="AA2405" s="20"/>
      <c r="AB2405" s="20"/>
      <c r="AC2405" s="20"/>
      <c r="AD2405" s="20"/>
    </row>
    <row r="2406" spans="3:30" s="1" customFormat="1">
      <c r="C2406" s="16"/>
      <c r="D2406" s="16"/>
      <c r="E2406" s="32"/>
      <c r="F2406" s="16"/>
      <c r="G2406" s="16"/>
      <c r="H2406" s="16"/>
      <c r="I2406" s="16"/>
      <c r="J2406" s="16"/>
      <c r="K2406" s="16"/>
      <c r="L2406" s="32"/>
      <c r="M2406" s="16"/>
      <c r="N2406" s="16"/>
      <c r="O2406" s="16"/>
      <c r="P2406" s="16"/>
      <c r="Y2406" s="20"/>
      <c r="Z2406" s="20"/>
      <c r="AA2406" s="20"/>
      <c r="AB2406" s="20"/>
      <c r="AC2406" s="20"/>
      <c r="AD2406" s="20"/>
    </row>
    <row r="2407" spans="3:30" s="1" customFormat="1">
      <c r="C2407" s="16"/>
      <c r="D2407" s="16"/>
      <c r="E2407" s="32"/>
      <c r="F2407" s="16"/>
      <c r="G2407" s="16"/>
      <c r="H2407" s="16"/>
      <c r="I2407" s="16"/>
      <c r="J2407" s="16"/>
      <c r="K2407" s="16"/>
      <c r="L2407" s="32"/>
      <c r="M2407" s="16"/>
      <c r="N2407" s="16"/>
      <c r="O2407" s="16"/>
      <c r="P2407" s="16"/>
      <c r="Y2407" s="20"/>
      <c r="Z2407" s="20"/>
      <c r="AA2407" s="20"/>
      <c r="AB2407" s="20"/>
      <c r="AC2407" s="20"/>
      <c r="AD2407" s="20"/>
    </row>
    <row r="2408" spans="3:30" s="1" customFormat="1">
      <c r="C2408" s="16"/>
      <c r="D2408" s="16"/>
      <c r="E2408" s="32"/>
      <c r="F2408" s="16"/>
      <c r="G2408" s="16"/>
      <c r="H2408" s="16"/>
      <c r="I2408" s="16"/>
      <c r="J2408" s="16"/>
      <c r="K2408" s="16"/>
      <c r="L2408" s="32"/>
      <c r="M2408" s="16"/>
      <c r="N2408" s="16"/>
      <c r="O2408" s="16"/>
      <c r="P2408" s="16"/>
      <c r="Y2408" s="20"/>
      <c r="Z2408" s="20"/>
      <c r="AA2408" s="20"/>
      <c r="AB2408" s="20"/>
      <c r="AC2408" s="20"/>
      <c r="AD2408" s="20"/>
    </row>
    <row r="2409" spans="3:30" s="1" customFormat="1">
      <c r="C2409" s="16"/>
      <c r="D2409" s="16"/>
      <c r="E2409" s="32"/>
      <c r="F2409" s="16"/>
      <c r="G2409" s="16"/>
      <c r="H2409" s="16"/>
      <c r="I2409" s="16"/>
      <c r="J2409" s="16"/>
      <c r="K2409" s="16"/>
      <c r="L2409" s="32"/>
      <c r="M2409" s="16"/>
      <c r="N2409" s="16"/>
      <c r="O2409" s="16"/>
      <c r="P2409" s="16"/>
      <c r="Y2409" s="20"/>
      <c r="Z2409" s="20"/>
      <c r="AA2409" s="20"/>
      <c r="AB2409" s="20"/>
      <c r="AC2409" s="20"/>
      <c r="AD2409" s="20"/>
    </row>
    <row r="2410" spans="3:30" s="1" customFormat="1">
      <c r="C2410" s="16"/>
      <c r="D2410" s="16"/>
      <c r="E2410" s="32"/>
      <c r="F2410" s="16"/>
      <c r="G2410" s="16"/>
      <c r="H2410" s="16"/>
      <c r="I2410" s="16"/>
      <c r="J2410" s="16"/>
      <c r="K2410" s="16"/>
      <c r="L2410" s="32"/>
      <c r="M2410" s="16"/>
      <c r="N2410" s="16"/>
      <c r="O2410" s="16"/>
      <c r="P2410" s="16"/>
      <c r="Y2410" s="20"/>
      <c r="Z2410" s="20"/>
      <c r="AA2410" s="20"/>
      <c r="AB2410" s="20"/>
      <c r="AC2410" s="20"/>
      <c r="AD2410" s="20"/>
    </row>
    <row r="2411" spans="3:30" s="1" customFormat="1">
      <c r="C2411" s="16"/>
      <c r="D2411" s="16"/>
      <c r="E2411" s="32"/>
      <c r="F2411" s="16"/>
      <c r="G2411" s="16"/>
      <c r="H2411" s="16"/>
      <c r="I2411" s="16"/>
      <c r="J2411" s="16"/>
      <c r="K2411" s="16"/>
      <c r="L2411" s="32"/>
      <c r="M2411" s="16"/>
      <c r="N2411" s="16"/>
      <c r="O2411" s="16"/>
      <c r="P2411" s="16"/>
      <c r="Y2411" s="20"/>
      <c r="Z2411" s="20"/>
      <c r="AA2411" s="20"/>
      <c r="AB2411" s="20"/>
      <c r="AC2411" s="20"/>
      <c r="AD2411" s="20"/>
    </row>
    <row r="2412" spans="3:30" s="1" customFormat="1">
      <c r="C2412" s="16"/>
      <c r="D2412" s="16"/>
      <c r="E2412" s="32"/>
      <c r="F2412" s="16"/>
      <c r="G2412" s="16"/>
      <c r="H2412" s="16"/>
      <c r="I2412" s="16"/>
      <c r="J2412" s="16"/>
      <c r="K2412" s="16"/>
      <c r="L2412" s="32"/>
      <c r="M2412" s="16"/>
      <c r="N2412" s="16"/>
      <c r="O2412" s="16"/>
      <c r="P2412" s="16"/>
      <c r="Y2412" s="20"/>
      <c r="Z2412" s="20"/>
      <c r="AA2412" s="20"/>
      <c r="AB2412" s="20"/>
      <c r="AC2412" s="20"/>
      <c r="AD2412" s="20"/>
    </row>
    <row r="2413" spans="3:30" s="1" customFormat="1">
      <c r="C2413" s="16"/>
      <c r="D2413" s="16"/>
      <c r="E2413" s="32"/>
      <c r="F2413" s="16"/>
      <c r="G2413" s="16"/>
      <c r="H2413" s="16"/>
      <c r="I2413" s="16"/>
      <c r="J2413" s="16"/>
      <c r="K2413" s="16"/>
      <c r="L2413" s="32"/>
      <c r="M2413" s="16"/>
      <c r="N2413" s="16"/>
      <c r="O2413" s="16"/>
      <c r="P2413" s="16"/>
      <c r="Y2413" s="20"/>
      <c r="Z2413" s="20"/>
      <c r="AA2413" s="20"/>
      <c r="AB2413" s="20"/>
      <c r="AC2413" s="20"/>
      <c r="AD2413" s="20"/>
    </row>
    <row r="2414" spans="3:30" s="1" customFormat="1">
      <c r="C2414" s="16"/>
      <c r="D2414" s="16"/>
      <c r="E2414" s="32"/>
      <c r="F2414" s="16"/>
      <c r="G2414" s="16"/>
      <c r="H2414" s="16"/>
      <c r="I2414" s="16"/>
      <c r="J2414" s="16"/>
      <c r="K2414" s="16"/>
      <c r="L2414" s="32"/>
      <c r="M2414" s="16"/>
      <c r="N2414" s="16"/>
      <c r="O2414" s="16"/>
      <c r="P2414" s="16"/>
      <c r="Y2414" s="20"/>
      <c r="Z2414" s="20"/>
      <c r="AA2414" s="20"/>
      <c r="AB2414" s="20"/>
      <c r="AC2414" s="20"/>
      <c r="AD2414" s="20"/>
    </row>
    <row r="2415" spans="3:30" s="1" customFormat="1">
      <c r="C2415" s="16"/>
      <c r="D2415" s="16"/>
      <c r="E2415" s="32"/>
      <c r="F2415" s="16"/>
      <c r="G2415" s="16"/>
      <c r="H2415" s="16"/>
      <c r="I2415" s="16"/>
      <c r="J2415" s="16"/>
      <c r="K2415" s="16"/>
      <c r="L2415" s="32"/>
      <c r="M2415" s="16"/>
      <c r="N2415" s="16"/>
      <c r="O2415" s="16"/>
      <c r="P2415" s="16"/>
      <c r="Y2415" s="20"/>
      <c r="Z2415" s="20"/>
      <c r="AA2415" s="20"/>
      <c r="AB2415" s="20"/>
      <c r="AC2415" s="20"/>
      <c r="AD2415" s="20"/>
    </row>
    <row r="2416" spans="3:30" s="1" customFormat="1">
      <c r="C2416" s="16"/>
      <c r="D2416" s="16"/>
      <c r="E2416" s="32"/>
      <c r="F2416" s="16"/>
      <c r="G2416" s="16"/>
      <c r="H2416" s="16"/>
      <c r="I2416" s="16"/>
      <c r="J2416" s="16"/>
      <c r="K2416" s="16"/>
      <c r="L2416" s="32"/>
      <c r="M2416" s="16"/>
      <c r="N2416" s="16"/>
      <c r="O2416" s="16"/>
      <c r="P2416" s="16"/>
      <c r="Y2416" s="20"/>
      <c r="Z2416" s="20"/>
      <c r="AA2416" s="20"/>
      <c r="AB2416" s="20"/>
      <c r="AC2416" s="20"/>
      <c r="AD2416" s="20"/>
    </row>
    <row r="2417" spans="3:30" s="1" customFormat="1">
      <c r="C2417" s="16"/>
      <c r="D2417" s="16"/>
      <c r="E2417" s="32"/>
      <c r="F2417" s="16"/>
      <c r="G2417" s="16"/>
      <c r="H2417" s="16"/>
      <c r="I2417" s="16"/>
      <c r="J2417" s="16"/>
      <c r="K2417" s="16"/>
      <c r="L2417" s="32"/>
      <c r="M2417" s="16"/>
      <c r="N2417" s="16"/>
      <c r="O2417" s="16"/>
      <c r="P2417" s="16"/>
      <c r="Y2417" s="20"/>
      <c r="Z2417" s="20"/>
      <c r="AA2417" s="20"/>
      <c r="AB2417" s="20"/>
      <c r="AC2417" s="20"/>
      <c r="AD2417" s="20"/>
    </row>
    <row r="2418" spans="3:30" s="1" customFormat="1">
      <c r="C2418" s="16"/>
      <c r="D2418" s="16"/>
      <c r="E2418" s="32"/>
      <c r="F2418" s="16"/>
      <c r="G2418" s="16"/>
      <c r="H2418" s="16"/>
      <c r="I2418" s="16"/>
      <c r="J2418" s="16"/>
      <c r="K2418" s="16"/>
      <c r="L2418" s="32"/>
      <c r="M2418" s="16"/>
      <c r="N2418" s="16"/>
      <c r="O2418" s="16"/>
      <c r="P2418" s="16"/>
      <c r="Y2418" s="20"/>
      <c r="Z2418" s="20"/>
      <c r="AA2418" s="20"/>
      <c r="AB2418" s="20"/>
      <c r="AC2418" s="20"/>
      <c r="AD2418" s="20"/>
    </row>
    <row r="2419" spans="3:30" s="1" customFormat="1">
      <c r="C2419" s="16"/>
      <c r="D2419" s="16"/>
      <c r="E2419" s="32"/>
      <c r="F2419" s="16"/>
      <c r="G2419" s="16"/>
      <c r="H2419" s="16"/>
      <c r="I2419" s="16"/>
      <c r="J2419" s="16"/>
      <c r="K2419" s="16"/>
      <c r="L2419" s="32"/>
      <c r="M2419" s="16"/>
      <c r="N2419" s="16"/>
      <c r="O2419" s="16"/>
      <c r="P2419" s="16"/>
      <c r="Y2419" s="20"/>
      <c r="Z2419" s="20"/>
      <c r="AA2419" s="20"/>
      <c r="AB2419" s="20"/>
      <c r="AC2419" s="20"/>
      <c r="AD2419" s="20"/>
    </row>
    <row r="2420" spans="3:30" s="1" customFormat="1">
      <c r="C2420" s="16"/>
      <c r="D2420" s="16"/>
      <c r="E2420" s="32"/>
      <c r="F2420" s="16"/>
      <c r="G2420" s="16"/>
      <c r="H2420" s="16"/>
      <c r="I2420" s="16"/>
      <c r="J2420" s="16"/>
      <c r="K2420" s="16"/>
      <c r="L2420" s="32"/>
      <c r="M2420" s="16"/>
      <c r="N2420" s="16"/>
      <c r="O2420" s="16"/>
      <c r="P2420" s="16"/>
      <c r="Y2420" s="20"/>
      <c r="Z2420" s="20"/>
      <c r="AA2420" s="20"/>
      <c r="AB2420" s="20"/>
      <c r="AC2420" s="20"/>
      <c r="AD2420" s="20"/>
    </row>
    <row r="2421" spans="3:30" s="1" customFormat="1">
      <c r="C2421" s="16"/>
      <c r="D2421" s="16"/>
      <c r="E2421" s="32"/>
      <c r="F2421" s="16"/>
      <c r="G2421" s="16"/>
      <c r="H2421" s="16"/>
      <c r="I2421" s="16"/>
      <c r="J2421" s="16"/>
      <c r="K2421" s="16"/>
      <c r="L2421" s="32"/>
      <c r="M2421" s="16"/>
      <c r="N2421" s="16"/>
      <c r="O2421" s="16"/>
      <c r="P2421" s="16"/>
      <c r="Y2421" s="20"/>
      <c r="Z2421" s="20"/>
      <c r="AA2421" s="20"/>
      <c r="AB2421" s="20"/>
      <c r="AC2421" s="20"/>
      <c r="AD2421" s="20"/>
    </row>
    <row r="2422" spans="3:30" s="1" customFormat="1">
      <c r="C2422" s="16"/>
      <c r="D2422" s="16"/>
      <c r="E2422" s="32"/>
      <c r="F2422" s="16"/>
      <c r="G2422" s="16"/>
      <c r="H2422" s="16"/>
      <c r="I2422" s="16"/>
      <c r="J2422" s="16"/>
      <c r="K2422" s="16"/>
      <c r="L2422" s="32"/>
      <c r="M2422" s="16"/>
      <c r="N2422" s="16"/>
      <c r="O2422" s="16"/>
      <c r="P2422" s="16"/>
      <c r="Y2422" s="20"/>
      <c r="Z2422" s="20"/>
      <c r="AA2422" s="20"/>
      <c r="AB2422" s="20"/>
      <c r="AC2422" s="20"/>
      <c r="AD2422" s="20"/>
    </row>
    <row r="2423" spans="3:30" s="1" customFormat="1">
      <c r="C2423" s="16"/>
      <c r="D2423" s="16"/>
      <c r="E2423" s="32"/>
      <c r="F2423" s="16"/>
      <c r="G2423" s="16"/>
      <c r="H2423" s="16"/>
      <c r="I2423" s="16"/>
      <c r="J2423" s="16"/>
      <c r="K2423" s="16"/>
      <c r="L2423" s="32"/>
      <c r="M2423" s="16"/>
      <c r="N2423" s="16"/>
      <c r="O2423" s="16"/>
      <c r="P2423" s="16"/>
      <c r="Y2423" s="20"/>
      <c r="Z2423" s="20"/>
      <c r="AA2423" s="20"/>
      <c r="AB2423" s="20"/>
      <c r="AC2423" s="20"/>
      <c r="AD2423" s="20"/>
    </row>
    <row r="2424" spans="3:30" s="1" customFormat="1">
      <c r="C2424" s="16"/>
      <c r="D2424" s="16"/>
      <c r="E2424" s="32"/>
      <c r="F2424" s="16"/>
      <c r="G2424" s="16"/>
      <c r="H2424" s="16"/>
      <c r="I2424" s="16"/>
      <c r="J2424" s="16"/>
      <c r="K2424" s="16"/>
      <c r="L2424" s="32"/>
      <c r="M2424" s="16"/>
      <c r="N2424" s="16"/>
      <c r="O2424" s="16"/>
      <c r="P2424" s="16"/>
      <c r="Y2424" s="20"/>
      <c r="Z2424" s="20"/>
      <c r="AA2424" s="20"/>
      <c r="AB2424" s="20"/>
      <c r="AC2424" s="20"/>
      <c r="AD2424" s="20"/>
    </row>
    <row r="2425" spans="3:30" s="1" customFormat="1">
      <c r="C2425" s="16"/>
      <c r="D2425" s="16"/>
      <c r="E2425" s="32"/>
      <c r="F2425" s="16"/>
      <c r="G2425" s="16"/>
      <c r="H2425" s="16"/>
      <c r="I2425" s="16"/>
      <c r="J2425" s="16"/>
      <c r="K2425" s="16"/>
      <c r="L2425" s="32"/>
      <c r="M2425" s="16"/>
      <c r="N2425" s="16"/>
      <c r="O2425" s="16"/>
      <c r="P2425" s="16"/>
      <c r="Y2425" s="20"/>
      <c r="Z2425" s="20"/>
      <c r="AA2425" s="20"/>
      <c r="AB2425" s="20"/>
      <c r="AC2425" s="20"/>
      <c r="AD2425" s="20"/>
    </row>
    <row r="2426" spans="3:30" s="1" customFormat="1">
      <c r="C2426" s="16"/>
      <c r="D2426" s="16"/>
      <c r="E2426" s="32"/>
      <c r="F2426" s="16"/>
      <c r="G2426" s="16"/>
      <c r="H2426" s="16"/>
      <c r="I2426" s="16"/>
      <c r="J2426" s="16"/>
      <c r="K2426" s="16"/>
      <c r="L2426" s="32"/>
      <c r="M2426" s="16"/>
      <c r="N2426" s="16"/>
      <c r="O2426" s="16"/>
      <c r="P2426" s="16"/>
      <c r="Y2426" s="20"/>
      <c r="Z2426" s="20"/>
      <c r="AA2426" s="20"/>
      <c r="AB2426" s="20"/>
      <c r="AC2426" s="20"/>
      <c r="AD2426" s="20"/>
    </row>
    <row r="2427" spans="3:30" s="1" customFormat="1">
      <c r="C2427" s="16"/>
      <c r="D2427" s="16"/>
      <c r="E2427" s="32"/>
      <c r="F2427" s="16"/>
      <c r="G2427" s="16"/>
      <c r="H2427" s="16"/>
      <c r="I2427" s="16"/>
      <c r="J2427" s="16"/>
      <c r="K2427" s="16"/>
      <c r="L2427" s="32"/>
      <c r="M2427" s="16"/>
      <c r="N2427" s="16"/>
      <c r="O2427" s="16"/>
      <c r="P2427" s="16"/>
      <c r="Y2427" s="20"/>
      <c r="Z2427" s="20"/>
      <c r="AA2427" s="20"/>
      <c r="AB2427" s="20"/>
      <c r="AC2427" s="20"/>
      <c r="AD2427" s="20"/>
    </row>
    <row r="2428" spans="3:30" s="1" customFormat="1">
      <c r="C2428" s="16"/>
      <c r="D2428" s="16"/>
      <c r="E2428" s="32"/>
      <c r="F2428" s="16"/>
      <c r="G2428" s="16"/>
      <c r="H2428" s="16"/>
      <c r="I2428" s="16"/>
      <c r="J2428" s="16"/>
      <c r="K2428" s="16"/>
      <c r="L2428" s="32"/>
      <c r="M2428" s="16"/>
      <c r="N2428" s="16"/>
      <c r="O2428" s="16"/>
      <c r="P2428" s="16"/>
      <c r="Y2428" s="20"/>
      <c r="Z2428" s="20"/>
      <c r="AA2428" s="20"/>
      <c r="AB2428" s="20"/>
      <c r="AC2428" s="20"/>
      <c r="AD2428" s="20"/>
    </row>
    <row r="2429" spans="3:30" s="1" customFormat="1">
      <c r="C2429" s="16"/>
      <c r="D2429" s="16"/>
      <c r="E2429" s="32"/>
      <c r="F2429" s="16"/>
      <c r="G2429" s="16"/>
      <c r="H2429" s="16"/>
      <c r="I2429" s="16"/>
      <c r="J2429" s="16"/>
      <c r="K2429" s="16"/>
      <c r="L2429" s="32"/>
      <c r="M2429" s="16"/>
      <c r="N2429" s="16"/>
      <c r="O2429" s="16"/>
      <c r="P2429" s="16"/>
      <c r="Y2429" s="20"/>
      <c r="Z2429" s="20"/>
      <c r="AA2429" s="20"/>
      <c r="AB2429" s="20"/>
      <c r="AC2429" s="20"/>
      <c r="AD2429" s="20"/>
    </row>
    <row r="2430" spans="3:30" s="1" customFormat="1">
      <c r="C2430" s="16"/>
      <c r="D2430" s="16"/>
      <c r="E2430" s="32"/>
      <c r="F2430" s="16"/>
      <c r="G2430" s="16"/>
      <c r="H2430" s="16"/>
      <c r="I2430" s="16"/>
      <c r="J2430" s="16"/>
      <c r="K2430" s="16"/>
      <c r="L2430" s="32"/>
      <c r="M2430" s="16"/>
      <c r="N2430" s="16"/>
      <c r="O2430" s="16"/>
      <c r="P2430" s="16"/>
      <c r="Y2430" s="20"/>
      <c r="Z2430" s="20"/>
      <c r="AA2430" s="20"/>
      <c r="AB2430" s="20"/>
      <c r="AC2430" s="20"/>
      <c r="AD2430" s="20"/>
    </row>
    <row r="2431" spans="3:30" s="1" customFormat="1">
      <c r="C2431" s="16"/>
      <c r="D2431" s="16"/>
      <c r="E2431" s="32"/>
      <c r="F2431" s="16"/>
      <c r="G2431" s="16"/>
      <c r="H2431" s="16"/>
      <c r="I2431" s="16"/>
      <c r="J2431" s="16"/>
      <c r="K2431" s="16"/>
      <c r="L2431" s="32"/>
      <c r="M2431" s="16"/>
      <c r="N2431" s="16"/>
      <c r="O2431" s="16"/>
      <c r="P2431" s="16"/>
      <c r="Y2431" s="20"/>
      <c r="Z2431" s="20"/>
      <c r="AA2431" s="20"/>
      <c r="AB2431" s="20"/>
      <c r="AC2431" s="20"/>
      <c r="AD2431" s="20"/>
    </row>
    <row r="2432" spans="3:30" s="1" customFormat="1">
      <c r="C2432" s="16"/>
      <c r="D2432" s="16"/>
      <c r="E2432" s="32"/>
      <c r="F2432" s="16"/>
      <c r="G2432" s="16"/>
      <c r="H2432" s="16"/>
      <c r="I2432" s="16"/>
      <c r="J2432" s="16"/>
      <c r="K2432" s="16"/>
      <c r="L2432" s="32"/>
      <c r="M2432" s="16"/>
      <c r="N2432" s="16"/>
      <c r="O2432" s="16"/>
      <c r="P2432" s="16"/>
      <c r="Y2432" s="20"/>
      <c r="Z2432" s="20"/>
      <c r="AA2432" s="20"/>
      <c r="AB2432" s="20"/>
      <c r="AC2432" s="20"/>
      <c r="AD2432" s="20"/>
    </row>
    <row r="2433" spans="3:30" s="1" customFormat="1">
      <c r="C2433" s="16"/>
      <c r="D2433" s="16"/>
      <c r="E2433" s="32"/>
      <c r="F2433" s="16"/>
      <c r="G2433" s="16"/>
      <c r="H2433" s="16"/>
      <c r="I2433" s="16"/>
      <c r="J2433" s="16"/>
      <c r="K2433" s="16"/>
      <c r="L2433" s="32"/>
      <c r="M2433" s="16"/>
      <c r="N2433" s="16"/>
      <c r="O2433" s="16"/>
      <c r="P2433" s="16"/>
      <c r="Y2433" s="20"/>
      <c r="Z2433" s="20"/>
      <c r="AA2433" s="20"/>
      <c r="AB2433" s="20"/>
      <c r="AC2433" s="20"/>
      <c r="AD2433" s="20"/>
    </row>
    <row r="2434" spans="3:30" s="1" customFormat="1">
      <c r="C2434" s="16"/>
      <c r="D2434" s="16"/>
      <c r="E2434" s="32"/>
      <c r="F2434" s="16"/>
      <c r="G2434" s="16"/>
      <c r="H2434" s="16"/>
      <c r="I2434" s="16"/>
      <c r="J2434" s="16"/>
      <c r="K2434" s="16"/>
      <c r="L2434" s="32"/>
      <c r="M2434" s="16"/>
      <c r="N2434" s="16"/>
      <c r="O2434" s="16"/>
      <c r="P2434" s="16"/>
      <c r="Y2434" s="20"/>
      <c r="Z2434" s="20"/>
      <c r="AA2434" s="20"/>
      <c r="AB2434" s="20"/>
      <c r="AC2434" s="20"/>
      <c r="AD2434" s="20"/>
    </row>
    <row r="2435" spans="3:30" s="1" customFormat="1">
      <c r="C2435" s="16"/>
      <c r="D2435" s="16"/>
      <c r="E2435" s="32"/>
      <c r="F2435" s="16"/>
      <c r="G2435" s="16"/>
      <c r="H2435" s="16"/>
      <c r="I2435" s="16"/>
      <c r="J2435" s="16"/>
      <c r="K2435" s="16"/>
      <c r="L2435" s="32"/>
      <c r="M2435" s="16"/>
      <c r="N2435" s="16"/>
      <c r="O2435" s="16"/>
      <c r="P2435" s="16"/>
      <c r="Y2435" s="20"/>
      <c r="Z2435" s="20"/>
      <c r="AA2435" s="20"/>
      <c r="AB2435" s="20"/>
      <c r="AC2435" s="20"/>
      <c r="AD2435" s="20"/>
    </row>
    <row r="2436" spans="3:30" s="1" customFormat="1">
      <c r="C2436" s="16"/>
      <c r="D2436" s="16"/>
      <c r="E2436" s="32"/>
      <c r="F2436" s="16"/>
      <c r="G2436" s="16"/>
      <c r="H2436" s="16"/>
      <c r="I2436" s="16"/>
      <c r="J2436" s="16"/>
      <c r="K2436" s="16"/>
      <c r="L2436" s="32"/>
      <c r="M2436" s="16"/>
      <c r="N2436" s="16"/>
      <c r="O2436" s="16"/>
      <c r="P2436" s="16"/>
      <c r="Y2436" s="20"/>
      <c r="Z2436" s="20"/>
      <c r="AA2436" s="20"/>
      <c r="AB2436" s="20"/>
      <c r="AC2436" s="20"/>
      <c r="AD2436" s="20"/>
    </row>
    <row r="2437" spans="3:30" s="1" customFormat="1">
      <c r="C2437" s="16"/>
      <c r="D2437" s="16"/>
      <c r="E2437" s="32"/>
      <c r="F2437" s="16"/>
      <c r="G2437" s="16"/>
      <c r="H2437" s="16"/>
      <c r="I2437" s="16"/>
      <c r="J2437" s="16"/>
      <c r="K2437" s="16"/>
      <c r="L2437" s="32"/>
      <c r="M2437" s="16"/>
      <c r="N2437" s="16"/>
      <c r="O2437" s="16"/>
      <c r="P2437" s="16"/>
      <c r="Y2437" s="20"/>
      <c r="Z2437" s="20"/>
      <c r="AA2437" s="20"/>
      <c r="AB2437" s="20"/>
      <c r="AC2437" s="20"/>
      <c r="AD2437" s="20"/>
    </row>
    <row r="2438" spans="3:30" s="1" customFormat="1">
      <c r="C2438" s="16"/>
      <c r="D2438" s="16"/>
      <c r="E2438" s="32"/>
      <c r="F2438" s="16"/>
      <c r="G2438" s="16"/>
      <c r="H2438" s="16"/>
      <c r="I2438" s="16"/>
      <c r="J2438" s="16"/>
      <c r="K2438" s="16"/>
      <c r="L2438" s="32"/>
      <c r="M2438" s="16"/>
      <c r="N2438" s="16"/>
      <c r="O2438" s="16"/>
      <c r="P2438" s="16"/>
      <c r="Y2438" s="20"/>
      <c r="Z2438" s="20"/>
      <c r="AA2438" s="20"/>
      <c r="AB2438" s="20"/>
      <c r="AC2438" s="20"/>
      <c r="AD2438" s="20"/>
    </row>
    <row r="2439" spans="3:30" s="1" customFormat="1">
      <c r="C2439" s="16"/>
      <c r="D2439" s="16"/>
      <c r="E2439" s="32"/>
      <c r="F2439" s="16"/>
      <c r="G2439" s="16"/>
      <c r="H2439" s="16"/>
      <c r="I2439" s="16"/>
      <c r="J2439" s="16"/>
      <c r="K2439" s="16"/>
      <c r="L2439" s="32"/>
      <c r="M2439" s="16"/>
      <c r="N2439" s="16"/>
      <c r="O2439" s="16"/>
      <c r="P2439" s="16"/>
      <c r="Y2439" s="20"/>
      <c r="Z2439" s="20"/>
      <c r="AA2439" s="20"/>
      <c r="AB2439" s="20"/>
      <c r="AC2439" s="20"/>
      <c r="AD2439" s="20"/>
    </row>
    <row r="2440" spans="3:30" s="1" customFormat="1">
      <c r="C2440" s="16"/>
      <c r="D2440" s="16"/>
      <c r="E2440" s="32"/>
      <c r="F2440" s="16"/>
      <c r="G2440" s="16"/>
      <c r="H2440" s="16"/>
      <c r="I2440" s="16"/>
      <c r="J2440" s="16"/>
      <c r="K2440" s="16"/>
      <c r="L2440" s="32"/>
      <c r="M2440" s="16"/>
      <c r="N2440" s="16"/>
      <c r="O2440" s="16"/>
      <c r="P2440" s="16"/>
      <c r="Y2440" s="20"/>
      <c r="Z2440" s="20"/>
      <c r="AA2440" s="20"/>
      <c r="AB2440" s="20"/>
      <c r="AC2440" s="20"/>
      <c r="AD2440" s="20"/>
    </row>
    <row r="2441" spans="3:30" s="1" customFormat="1">
      <c r="C2441" s="16"/>
      <c r="D2441" s="16"/>
      <c r="E2441" s="32"/>
      <c r="F2441" s="16"/>
      <c r="G2441" s="16"/>
      <c r="H2441" s="16"/>
      <c r="I2441" s="16"/>
      <c r="J2441" s="16"/>
      <c r="K2441" s="16"/>
      <c r="L2441" s="32"/>
      <c r="M2441" s="16"/>
      <c r="N2441" s="16"/>
      <c r="O2441" s="16"/>
      <c r="P2441" s="16"/>
      <c r="Y2441" s="20"/>
      <c r="Z2441" s="20"/>
      <c r="AA2441" s="20"/>
      <c r="AB2441" s="20"/>
      <c r="AC2441" s="20"/>
      <c r="AD2441" s="20"/>
    </row>
    <row r="2442" spans="3:30" s="1" customFormat="1">
      <c r="C2442" s="16"/>
      <c r="D2442" s="16"/>
      <c r="E2442" s="32"/>
      <c r="F2442" s="16"/>
      <c r="G2442" s="16"/>
      <c r="H2442" s="16"/>
      <c r="I2442" s="16"/>
      <c r="J2442" s="16"/>
      <c r="K2442" s="16"/>
      <c r="L2442" s="32"/>
      <c r="M2442" s="16"/>
      <c r="N2442" s="16"/>
      <c r="O2442" s="16"/>
      <c r="P2442" s="16"/>
      <c r="Y2442" s="20"/>
      <c r="Z2442" s="20"/>
      <c r="AA2442" s="20"/>
      <c r="AB2442" s="20"/>
      <c r="AC2442" s="20"/>
      <c r="AD2442" s="20"/>
    </row>
    <row r="2443" spans="3:30" s="1" customFormat="1">
      <c r="C2443" s="16"/>
      <c r="D2443" s="16"/>
      <c r="E2443" s="32"/>
      <c r="F2443" s="16"/>
      <c r="G2443" s="16"/>
      <c r="H2443" s="16"/>
      <c r="I2443" s="16"/>
      <c r="J2443" s="16"/>
      <c r="K2443" s="16"/>
      <c r="L2443" s="32"/>
      <c r="M2443" s="16"/>
      <c r="N2443" s="16"/>
      <c r="O2443" s="16"/>
      <c r="P2443" s="16"/>
      <c r="Y2443" s="20"/>
      <c r="Z2443" s="20"/>
      <c r="AA2443" s="20"/>
      <c r="AB2443" s="20"/>
      <c r="AC2443" s="20"/>
      <c r="AD2443" s="20"/>
    </row>
    <row r="2444" spans="3:30" s="1" customFormat="1">
      <c r="C2444" s="16"/>
      <c r="D2444" s="16"/>
      <c r="E2444" s="32"/>
      <c r="F2444" s="16"/>
      <c r="G2444" s="16"/>
      <c r="H2444" s="16"/>
      <c r="I2444" s="16"/>
      <c r="J2444" s="16"/>
      <c r="K2444" s="16"/>
      <c r="L2444" s="32"/>
      <c r="M2444" s="16"/>
      <c r="N2444" s="16"/>
      <c r="O2444" s="16"/>
      <c r="P2444" s="16"/>
      <c r="Y2444" s="20"/>
      <c r="Z2444" s="20"/>
      <c r="AA2444" s="20"/>
      <c r="AB2444" s="20"/>
      <c r="AC2444" s="20"/>
      <c r="AD2444" s="20"/>
    </row>
    <row r="2445" spans="3:30" s="1" customFormat="1">
      <c r="C2445" s="16"/>
      <c r="D2445" s="16"/>
      <c r="E2445" s="32"/>
      <c r="F2445" s="16"/>
      <c r="G2445" s="16"/>
      <c r="H2445" s="16"/>
      <c r="I2445" s="16"/>
      <c r="J2445" s="16"/>
      <c r="K2445" s="16"/>
      <c r="L2445" s="32"/>
      <c r="M2445" s="16"/>
      <c r="N2445" s="16"/>
      <c r="O2445" s="16"/>
      <c r="P2445" s="16"/>
      <c r="Y2445" s="20"/>
      <c r="Z2445" s="20"/>
      <c r="AA2445" s="20"/>
      <c r="AB2445" s="20"/>
      <c r="AC2445" s="20"/>
      <c r="AD2445" s="20"/>
    </row>
    <row r="2446" spans="3:30" s="1" customFormat="1">
      <c r="C2446" s="16"/>
      <c r="D2446" s="16"/>
      <c r="E2446" s="32"/>
      <c r="F2446" s="16"/>
      <c r="G2446" s="16"/>
      <c r="H2446" s="16"/>
      <c r="I2446" s="16"/>
      <c r="J2446" s="16"/>
      <c r="K2446" s="16"/>
      <c r="L2446" s="32"/>
      <c r="M2446" s="16"/>
      <c r="N2446" s="16"/>
      <c r="O2446" s="16"/>
      <c r="P2446" s="16"/>
      <c r="Y2446" s="20"/>
      <c r="Z2446" s="20"/>
      <c r="AA2446" s="20"/>
      <c r="AB2446" s="20"/>
      <c r="AC2446" s="20"/>
      <c r="AD2446" s="20"/>
    </row>
    <row r="2447" spans="3:30" s="1" customFormat="1">
      <c r="C2447" s="16"/>
      <c r="D2447" s="16"/>
      <c r="E2447" s="32"/>
      <c r="F2447" s="16"/>
      <c r="G2447" s="16"/>
      <c r="H2447" s="16"/>
      <c r="I2447" s="16"/>
      <c r="J2447" s="16"/>
      <c r="K2447" s="16"/>
      <c r="L2447" s="32"/>
      <c r="M2447" s="16"/>
      <c r="N2447" s="16"/>
      <c r="O2447" s="16"/>
      <c r="P2447" s="16"/>
      <c r="Y2447" s="20"/>
      <c r="Z2447" s="20"/>
      <c r="AA2447" s="20"/>
      <c r="AB2447" s="20"/>
      <c r="AC2447" s="20"/>
      <c r="AD2447" s="20"/>
    </row>
    <row r="2448" spans="3:30" s="1" customFormat="1">
      <c r="C2448" s="16"/>
      <c r="D2448" s="16"/>
      <c r="E2448" s="32"/>
      <c r="F2448" s="16"/>
      <c r="G2448" s="16"/>
      <c r="H2448" s="16"/>
      <c r="I2448" s="16"/>
      <c r="J2448" s="16"/>
      <c r="K2448" s="16"/>
      <c r="L2448" s="32"/>
      <c r="M2448" s="16"/>
      <c r="N2448" s="16"/>
      <c r="O2448" s="16"/>
      <c r="P2448" s="16"/>
      <c r="Y2448" s="20"/>
      <c r="Z2448" s="20"/>
      <c r="AA2448" s="20"/>
      <c r="AB2448" s="20"/>
      <c r="AC2448" s="20"/>
      <c r="AD2448" s="20"/>
    </row>
    <row r="2449" spans="3:30" s="1" customFormat="1">
      <c r="C2449" s="16"/>
      <c r="D2449" s="16"/>
      <c r="E2449" s="32"/>
      <c r="F2449" s="16"/>
      <c r="G2449" s="16"/>
      <c r="H2449" s="16"/>
      <c r="I2449" s="16"/>
      <c r="J2449" s="16"/>
      <c r="K2449" s="16"/>
      <c r="L2449" s="32"/>
      <c r="M2449" s="16"/>
      <c r="N2449" s="16"/>
      <c r="O2449" s="16"/>
      <c r="P2449" s="16"/>
      <c r="Y2449" s="20"/>
      <c r="Z2449" s="20"/>
      <c r="AA2449" s="20"/>
      <c r="AB2449" s="20"/>
      <c r="AC2449" s="20"/>
      <c r="AD2449" s="20"/>
    </row>
    <row r="2450" spans="3:30" s="1" customFormat="1">
      <c r="C2450" s="16"/>
      <c r="D2450" s="16"/>
      <c r="E2450" s="32"/>
      <c r="F2450" s="16"/>
      <c r="G2450" s="16"/>
      <c r="H2450" s="16"/>
      <c r="I2450" s="16"/>
      <c r="J2450" s="16"/>
      <c r="K2450" s="16"/>
      <c r="L2450" s="32"/>
      <c r="M2450" s="16"/>
      <c r="N2450" s="16"/>
      <c r="O2450" s="16"/>
      <c r="P2450" s="16"/>
      <c r="Y2450" s="20"/>
      <c r="Z2450" s="20"/>
      <c r="AA2450" s="20"/>
      <c r="AB2450" s="20"/>
      <c r="AC2450" s="20"/>
      <c r="AD2450" s="20"/>
    </row>
    <row r="2451" spans="3:30" s="1" customFormat="1">
      <c r="C2451" s="16"/>
      <c r="D2451" s="16"/>
      <c r="E2451" s="32"/>
      <c r="F2451" s="16"/>
      <c r="G2451" s="16"/>
      <c r="H2451" s="16"/>
      <c r="I2451" s="16"/>
      <c r="J2451" s="16"/>
      <c r="K2451" s="16"/>
      <c r="L2451" s="32"/>
      <c r="M2451" s="16"/>
      <c r="N2451" s="16"/>
      <c r="O2451" s="16"/>
      <c r="P2451" s="16"/>
      <c r="Y2451" s="20"/>
      <c r="Z2451" s="20"/>
      <c r="AA2451" s="20"/>
      <c r="AB2451" s="20"/>
      <c r="AC2451" s="20"/>
      <c r="AD2451" s="20"/>
    </row>
    <row r="2452" spans="3:30" s="1" customFormat="1">
      <c r="C2452" s="16"/>
      <c r="D2452" s="16"/>
      <c r="E2452" s="32"/>
      <c r="F2452" s="16"/>
      <c r="G2452" s="16"/>
      <c r="H2452" s="16"/>
      <c r="I2452" s="16"/>
      <c r="J2452" s="16"/>
      <c r="K2452" s="16"/>
      <c r="L2452" s="32"/>
      <c r="M2452" s="16"/>
      <c r="N2452" s="16"/>
      <c r="O2452" s="16"/>
      <c r="P2452" s="16"/>
      <c r="Y2452" s="20"/>
      <c r="Z2452" s="20"/>
      <c r="AA2452" s="20"/>
      <c r="AB2452" s="20"/>
      <c r="AC2452" s="20"/>
      <c r="AD2452" s="20"/>
    </row>
    <row r="2453" spans="3:30" s="1" customFormat="1">
      <c r="C2453" s="16"/>
      <c r="D2453" s="16"/>
      <c r="E2453" s="32"/>
      <c r="F2453" s="16"/>
      <c r="G2453" s="16"/>
      <c r="H2453" s="16"/>
      <c r="I2453" s="16"/>
      <c r="J2453" s="16"/>
      <c r="K2453" s="16"/>
      <c r="L2453" s="32"/>
      <c r="M2453" s="16"/>
      <c r="N2453" s="16"/>
      <c r="O2453" s="16"/>
      <c r="P2453" s="16"/>
      <c r="Y2453" s="20"/>
      <c r="Z2453" s="20"/>
      <c r="AA2453" s="20"/>
      <c r="AB2453" s="20"/>
      <c r="AC2453" s="20"/>
      <c r="AD2453" s="20"/>
    </row>
    <row r="2454" spans="3:30" s="1" customFormat="1">
      <c r="C2454" s="16"/>
      <c r="D2454" s="16"/>
      <c r="E2454" s="32"/>
      <c r="F2454" s="16"/>
      <c r="G2454" s="16"/>
      <c r="H2454" s="16"/>
      <c r="I2454" s="16"/>
      <c r="J2454" s="16"/>
      <c r="K2454" s="16"/>
      <c r="L2454" s="32"/>
      <c r="M2454" s="16"/>
      <c r="N2454" s="16"/>
      <c r="O2454" s="16"/>
      <c r="P2454" s="16"/>
      <c r="Y2454" s="20"/>
      <c r="Z2454" s="20"/>
      <c r="AA2454" s="20"/>
      <c r="AB2454" s="20"/>
      <c r="AC2454" s="20"/>
      <c r="AD2454" s="20"/>
    </row>
    <row r="2455" spans="3:30" s="1" customFormat="1">
      <c r="C2455" s="16"/>
      <c r="D2455" s="16"/>
      <c r="E2455" s="32"/>
      <c r="F2455" s="16"/>
      <c r="G2455" s="16"/>
      <c r="H2455" s="16"/>
      <c r="I2455" s="16"/>
      <c r="J2455" s="16"/>
      <c r="K2455" s="16"/>
      <c r="L2455" s="32"/>
      <c r="M2455" s="16"/>
      <c r="N2455" s="16"/>
      <c r="O2455" s="16"/>
      <c r="P2455" s="16"/>
      <c r="Y2455" s="20"/>
      <c r="Z2455" s="20"/>
      <c r="AA2455" s="20"/>
      <c r="AB2455" s="20"/>
      <c r="AC2455" s="20"/>
      <c r="AD2455" s="20"/>
    </row>
    <row r="2456" spans="3:30" s="1" customFormat="1">
      <c r="C2456" s="16"/>
      <c r="D2456" s="16"/>
      <c r="E2456" s="32"/>
      <c r="F2456" s="16"/>
      <c r="G2456" s="16"/>
      <c r="H2456" s="16"/>
      <c r="I2456" s="16"/>
      <c r="J2456" s="16"/>
      <c r="K2456" s="16"/>
      <c r="L2456" s="32"/>
      <c r="M2456" s="16"/>
      <c r="N2456" s="16"/>
      <c r="O2456" s="16"/>
      <c r="P2456" s="16"/>
      <c r="Y2456" s="20"/>
      <c r="Z2456" s="20"/>
      <c r="AA2456" s="20"/>
      <c r="AB2456" s="20"/>
      <c r="AC2456" s="20"/>
      <c r="AD2456" s="20"/>
    </row>
    <row r="2457" spans="3:30" s="1" customFormat="1">
      <c r="C2457" s="16"/>
      <c r="D2457" s="16"/>
      <c r="E2457" s="32"/>
      <c r="F2457" s="16"/>
      <c r="G2457" s="16"/>
      <c r="H2457" s="16"/>
      <c r="I2457" s="16"/>
      <c r="J2457" s="16"/>
      <c r="K2457" s="16"/>
      <c r="L2457" s="32"/>
      <c r="M2457" s="16"/>
      <c r="N2457" s="16"/>
      <c r="O2457" s="16"/>
      <c r="P2457" s="16"/>
      <c r="Y2457" s="20"/>
      <c r="Z2457" s="20"/>
      <c r="AA2457" s="20"/>
      <c r="AB2457" s="20"/>
      <c r="AC2457" s="20"/>
      <c r="AD2457" s="20"/>
    </row>
    <row r="2458" spans="3:30" s="1" customFormat="1">
      <c r="C2458" s="16"/>
      <c r="D2458" s="16"/>
      <c r="E2458" s="32"/>
      <c r="F2458" s="16"/>
      <c r="G2458" s="16"/>
      <c r="H2458" s="16"/>
      <c r="I2458" s="16"/>
      <c r="J2458" s="16"/>
      <c r="K2458" s="16"/>
      <c r="L2458" s="32"/>
      <c r="M2458" s="16"/>
      <c r="N2458" s="16"/>
      <c r="O2458" s="16"/>
      <c r="P2458" s="16"/>
      <c r="Y2458" s="20"/>
      <c r="Z2458" s="20"/>
      <c r="AA2458" s="20"/>
      <c r="AB2458" s="20"/>
      <c r="AC2458" s="20"/>
      <c r="AD2458" s="20"/>
    </row>
    <row r="2459" spans="3:30" s="1" customFormat="1">
      <c r="C2459" s="16"/>
      <c r="D2459" s="16"/>
      <c r="E2459" s="32"/>
      <c r="F2459" s="16"/>
      <c r="G2459" s="16"/>
      <c r="H2459" s="16"/>
      <c r="I2459" s="16"/>
      <c r="J2459" s="16"/>
      <c r="K2459" s="16"/>
      <c r="L2459" s="32"/>
      <c r="M2459" s="16"/>
      <c r="N2459" s="16"/>
      <c r="O2459" s="16"/>
      <c r="P2459" s="16"/>
      <c r="Y2459" s="20"/>
      <c r="Z2459" s="20"/>
      <c r="AA2459" s="20"/>
      <c r="AB2459" s="20"/>
      <c r="AC2459" s="20"/>
      <c r="AD2459" s="20"/>
    </row>
    <row r="2460" spans="3:30" s="1" customFormat="1">
      <c r="C2460" s="16"/>
      <c r="D2460" s="16"/>
      <c r="E2460" s="32"/>
      <c r="F2460" s="16"/>
      <c r="G2460" s="16"/>
      <c r="H2460" s="16"/>
      <c r="I2460" s="16"/>
      <c r="J2460" s="16"/>
      <c r="K2460" s="16"/>
      <c r="L2460" s="32"/>
      <c r="M2460" s="16"/>
      <c r="N2460" s="16"/>
      <c r="O2460" s="16"/>
      <c r="P2460" s="16"/>
      <c r="Y2460" s="20"/>
      <c r="Z2460" s="20"/>
      <c r="AA2460" s="20"/>
      <c r="AB2460" s="20"/>
      <c r="AC2460" s="20"/>
      <c r="AD2460" s="20"/>
    </row>
    <row r="2461" spans="3:30" s="1" customFormat="1">
      <c r="C2461" s="16"/>
      <c r="D2461" s="16"/>
      <c r="E2461" s="32"/>
      <c r="F2461" s="16"/>
      <c r="G2461" s="16"/>
      <c r="H2461" s="16"/>
      <c r="I2461" s="16"/>
      <c r="J2461" s="16"/>
      <c r="K2461" s="16"/>
      <c r="L2461" s="32"/>
      <c r="M2461" s="16"/>
      <c r="N2461" s="16"/>
      <c r="O2461" s="16"/>
      <c r="P2461" s="16"/>
      <c r="Y2461" s="20"/>
      <c r="Z2461" s="20"/>
      <c r="AA2461" s="20"/>
      <c r="AB2461" s="20"/>
      <c r="AC2461" s="20"/>
      <c r="AD2461" s="20"/>
    </row>
    <row r="2462" spans="3:30" s="1" customFormat="1">
      <c r="C2462" s="16"/>
      <c r="D2462" s="16"/>
      <c r="E2462" s="32"/>
      <c r="F2462" s="16"/>
      <c r="G2462" s="16"/>
      <c r="H2462" s="16"/>
      <c r="I2462" s="16"/>
      <c r="J2462" s="16"/>
      <c r="K2462" s="16"/>
      <c r="L2462" s="32"/>
      <c r="M2462" s="16"/>
      <c r="N2462" s="16"/>
      <c r="O2462" s="16"/>
      <c r="P2462" s="16"/>
      <c r="Y2462" s="20"/>
      <c r="Z2462" s="20"/>
      <c r="AA2462" s="20"/>
      <c r="AB2462" s="20"/>
      <c r="AC2462" s="20"/>
      <c r="AD2462" s="20"/>
    </row>
    <row r="2463" spans="3:30" s="1" customFormat="1">
      <c r="C2463" s="16"/>
      <c r="D2463" s="16"/>
      <c r="E2463" s="32"/>
      <c r="F2463" s="16"/>
      <c r="G2463" s="16"/>
      <c r="H2463" s="16"/>
      <c r="I2463" s="16"/>
      <c r="J2463" s="16"/>
      <c r="K2463" s="16"/>
      <c r="L2463" s="32"/>
      <c r="M2463" s="16"/>
      <c r="N2463" s="16"/>
      <c r="O2463" s="16"/>
      <c r="P2463" s="16"/>
      <c r="Y2463" s="20"/>
      <c r="Z2463" s="20"/>
      <c r="AA2463" s="20"/>
      <c r="AB2463" s="20"/>
      <c r="AC2463" s="20"/>
      <c r="AD2463" s="20"/>
    </row>
    <row r="2464" spans="3:30" s="1" customFormat="1">
      <c r="C2464" s="16"/>
      <c r="D2464" s="16"/>
      <c r="E2464" s="32"/>
      <c r="F2464" s="16"/>
      <c r="G2464" s="16"/>
      <c r="H2464" s="16"/>
      <c r="I2464" s="16"/>
      <c r="J2464" s="16"/>
      <c r="K2464" s="16"/>
      <c r="L2464" s="32"/>
      <c r="M2464" s="16"/>
      <c r="N2464" s="16"/>
      <c r="O2464" s="16"/>
      <c r="P2464" s="16"/>
      <c r="Y2464" s="20"/>
      <c r="Z2464" s="20"/>
      <c r="AA2464" s="20"/>
      <c r="AB2464" s="20"/>
      <c r="AC2464" s="20"/>
      <c r="AD2464" s="20"/>
    </row>
    <row r="2465" spans="3:30" s="1" customFormat="1">
      <c r="C2465" s="16"/>
      <c r="D2465" s="16"/>
      <c r="E2465" s="32"/>
      <c r="F2465" s="16"/>
      <c r="G2465" s="16"/>
      <c r="H2465" s="16"/>
      <c r="I2465" s="16"/>
      <c r="J2465" s="16"/>
      <c r="K2465" s="16"/>
      <c r="L2465" s="32"/>
      <c r="M2465" s="16"/>
      <c r="N2465" s="16"/>
      <c r="O2465" s="16"/>
      <c r="P2465" s="16"/>
      <c r="Y2465" s="20"/>
      <c r="Z2465" s="20"/>
      <c r="AA2465" s="20"/>
      <c r="AB2465" s="20"/>
      <c r="AC2465" s="20"/>
      <c r="AD2465" s="20"/>
    </row>
    <row r="2466" spans="3:30" s="1" customFormat="1">
      <c r="C2466" s="16"/>
      <c r="D2466" s="16"/>
      <c r="E2466" s="32"/>
      <c r="F2466" s="16"/>
      <c r="G2466" s="16"/>
      <c r="H2466" s="16"/>
      <c r="I2466" s="16"/>
      <c r="J2466" s="16"/>
      <c r="K2466" s="16"/>
      <c r="L2466" s="32"/>
      <c r="M2466" s="16"/>
      <c r="N2466" s="16"/>
      <c r="O2466" s="16"/>
      <c r="P2466" s="16"/>
      <c r="Y2466" s="20"/>
      <c r="Z2466" s="20"/>
      <c r="AA2466" s="20"/>
      <c r="AB2466" s="20"/>
      <c r="AC2466" s="20"/>
      <c r="AD2466" s="20"/>
    </row>
    <row r="2467" spans="3:30" s="1" customFormat="1">
      <c r="C2467" s="16"/>
      <c r="D2467" s="16"/>
      <c r="E2467" s="32"/>
      <c r="F2467" s="16"/>
      <c r="G2467" s="16"/>
      <c r="H2467" s="16"/>
      <c r="I2467" s="16"/>
      <c r="J2467" s="16"/>
      <c r="K2467" s="16"/>
      <c r="L2467" s="32"/>
      <c r="M2467" s="16"/>
      <c r="N2467" s="16"/>
      <c r="O2467" s="16"/>
      <c r="P2467" s="16"/>
      <c r="Y2467" s="20"/>
      <c r="Z2467" s="20"/>
      <c r="AA2467" s="20"/>
      <c r="AB2467" s="20"/>
      <c r="AC2467" s="20"/>
      <c r="AD2467" s="20"/>
    </row>
    <row r="2468" spans="3:30" s="1" customFormat="1">
      <c r="C2468" s="16"/>
      <c r="D2468" s="16"/>
      <c r="E2468" s="32"/>
      <c r="F2468" s="16"/>
      <c r="G2468" s="16"/>
      <c r="H2468" s="16"/>
      <c r="I2468" s="16"/>
      <c r="J2468" s="16"/>
      <c r="K2468" s="16"/>
      <c r="L2468" s="32"/>
      <c r="M2468" s="16"/>
      <c r="N2468" s="16"/>
      <c r="O2468" s="16"/>
      <c r="P2468" s="16"/>
      <c r="Y2468" s="20"/>
      <c r="Z2468" s="20"/>
      <c r="AA2468" s="20"/>
      <c r="AB2468" s="20"/>
      <c r="AC2468" s="20"/>
      <c r="AD2468" s="20"/>
    </row>
    <row r="2469" spans="3:30" s="1" customFormat="1">
      <c r="C2469" s="16"/>
      <c r="D2469" s="16"/>
      <c r="E2469" s="32"/>
      <c r="F2469" s="16"/>
      <c r="G2469" s="16"/>
      <c r="H2469" s="16"/>
      <c r="I2469" s="16"/>
      <c r="J2469" s="16"/>
      <c r="K2469" s="16"/>
      <c r="L2469" s="32"/>
      <c r="M2469" s="16"/>
      <c r="N2469" s="16"/>
      <c r="O2469" s="16"/>
      <c r="P2469" s="16"/>
      <c r="Y2469" s="20"/>
      <c r="Z2469" s="20"/>
      <c r="AA2469" s="20"/>
      <c r="AB2469" s="20"/>
      <c r="AC2469" s="20"/>
      <c r="AD2469" s="20"/>
    </row>
    <row r="2470" spans="3:30" s="1" customFormat="1">
      <c r="C2470" s="16"/>
      <c r="D2470" s="16"/>
      <c r="E2470" s="32"/>
      <c r="F2470" s="16"/>
      <c r="G2470" s="16"/>
      <c r="H2470" s="16"/>
      <c r="I2470" s="16"/>
      <c r="J2470" s="16"/>
      <c r="K2470" s="16"/>
      <c r="L2470" s="32"/>
      <c r="M2470" s="16"/>
      <c r="N2470" s="16"/>
      <c r="O2470" s="16"/>
      <c r="P2470" s="16"/>
      <c r="Y2470" s="20"/>
      <c r="Z2470" s="20"/>
      <c r="AA2470" s="20"/>
      <c r="AB2470" s="20"/>
      <c r="AC2470" s="20"/>
      <c r="AD2470" s="20"/>
    </row>
    <row r="2471" spans="3:30" s="1" customFormat="1">
      <c r="C2471" s="16"/>
      <c r="D2471" s="16"/>
      <c r="E2471" s="32"/>
      <c r="F2471" s="16"/>
      <c r="G2471" s="16"/>
      <c r="H2471" s="16"/>
      <c r="I2471" s="16"/>
      <c r="J2471" s="16"/>
      <c r="K2471" s="16"/>
      <c r="L2471" s="32"/>
      <c r="M2471" s="16"/>
      <c r="N2471" s="16"/>
      <c r="O2471" s="16"/>
      <c r="P2471" s="16"/>
      <c r="Y2471" s="20"/>
      <c r="Z2471" s="20"/>
      <c r="AA2471" s="20"/>
      <c r="AB2471" s="20"/>
      <c r="AC2471" s="20"/>
      <c r="AD2471" s="20"/>
    </row>
    <row r="2472" spans="3:30" s="1" customFormat="1">
      <c r="C2472" s="16"/>
      <c r="D2472" s="16"/>
      <c r="E2472" s="32"/>
      <c r="F2472" s="16"/>
      <c r="G2472" s="16"/>
      <c r="H2472" s="16"/>
      <c r="I2472" s="16"/>
      <c r="J2472" s="16"/>
      <c r="K2472" s="16"/>
      <c r="L2472" s="32"/>
      <c r="M2472" s="16"/>
      <c r="N2472" s="16"/>
      <c r="O2472" s="16"/>
      <c r="P2472" s="16"/>
      <c r="Y2472" s="20"/>
      <c r="Z2472" s="20"/>
      <c r="AA2472" s="20"/>
      <c r="AB2472" s="20"/>
      <c r="AC2472" s="20"/>
      <c r="AD2472" s="20"/>
    </row>
    <row r="2473" spans="3:30" s="1" customFormat="1">
      <c r="C2473" s="16"/>
      <c r="D2473" s="16"/>
      <c r="E2473" s="32"/>
      <c r="F2473" s="16"/>
      <c r="G2473" s="16"/>
      <c r="H2473" s="16"/>
      <c r="I2473" s="16"/>
      <c r="J2473" s="16"/>
      <c r="K2473" s="16"/>
      <c r="L2473" s="32"/>
      <c r="M2473" s="16"/>
      <c r="N2473" s="16"/>
      <c r="O2473" s="16"/>
      <c r="P2473" s="16"/>
      <c r="Y2473" s="20"/>
      <c r="Z2473" s="20"/>
      <c r="AA2473" s="20"/>
      <c r="AB2473" s="20"/>
      <c r="AC2473" s="20"/>
      <c r="AD2473" s="20"/>
    </row>
    <row r="2474" spans="3:30" s="1" customFormat="1">
      <c r="C2474" s="16"/>
      <c r="D2474" s="16"/>
      <c r="E2474" s="32"/>
      <c r="F2474" s="16"/>
      <c r="G2474" s="16"/>
      <c r="H2474" s="16"/>
      <c r="I2474" s="16"/>
      <c r="J2474" s="16"/>
      <c r="K2474" s="16"/>
      <c r="L2474" s="32"/>
      <c r="M2474" s="16"/>
      <c r="N2474" s="16"/>
      <c r="O2474" s="16"/>
      <c r="P2474" s="16"/>
      <c r="Y2474" s="20"/>
      <c r="Z2474" s="20"/>
      <c r="AA2474" s="20"/>
      <c r="AB2474" s="20"/>
      <c r="AC2474" s="20"/>
      <c r="AD2474" s="20"/>
    </row>
    <row r="2475" spans="3:30" s="1" customFormat="1">
      <c r="C2475" s="16"/>
      <c r="D2475" s="16"/>
      <c r="E2475" s="32"/>
      <c r="F2475" s="16"/>
      <c r="G2475" s="16"/>
      <c r="H2475" s="16"/>
      <c r="I2475" s="16"/>
      <c r="J2475" s="16"/>
      <c r="K2475" s="16"/>
      <c r="L2475" s="32"/>
      <c r="M2475" s="16"/>
      <c r="N2475" s="16"/>
      <c r="O2475" s="16"/>
      <c r="P2475" s="16"/>
      <c r="Y2475" s="20"/>
      <c r="Z2475" s="20"/>
      <c r="AA2475" s="20"/>
      <c r="AB2475" s="20"/>
      <c r="AC2475" s="20"/>
      <c r="AD2475" s="20"/>
    </row>
    <row r="2476" spans="3:30" s="1" customFormat="1">
      <c r="C2476" s="16"/>
      <c r="D2476" s="16"/>
      <c r="E2476" s="32"/>
      <c r="F2476" s="16"/>
      <c r="G2476" s="16"/>
      <c r="H2476" s="16"/>
      <c r="I2476" s="16"/>
      <c r="J2476" s="16"/>
      <c r="K2476" s="16"/>
      <c r="L2476" s="32"/>
      <c r="M2476" s="16"/>
      <c r="N2476" s="16"/>
      <c r="O2476" s="16"/>
      <c r="P2476" s="16"/>
      <c r="Y2476" s="20"/>
      <c r="Z2476" s="20"/>
      <c r="AA2476" s="20"/>
      <c r="AB2476" s="20"/>
      <c r="AC2476" s="20"/>
      <c r="AD2476" s="20"/>
    </row>
    <row r="2477" spans="3:30" s="1" customFormat="1">
      <c r="C2477" s="16"/>
      <c r="D2477" s="16"/>
      <c r="E2477" s="32"/>
      <c r="F2477" s="16"/>
      <c r="G2477" s="16"/>
      <c r="H2477" s="16"/>
      <c r="I2477" s="16"/>
      <c r="J2477" s="16"/>
      <c r="K2477" s="16"/>
      <c r="L2477" s="32"/>
      <c r="M2477" s="16"/>
      <c r="N2477" s="16"/>
      <c r="O2477" s="16"/>
      <c r="P2477" s="16"/>
      <c r="Y2477" s="20"/>
      <c r="Z2477" s="20"/>
      <c r="AA2477" s="20"/>
      <c r="AB2477" s="20"/>
      <c r="AC2477" s="20"/>
      <c r="AD2477" s="20"/>
    </row>
    <row r="2478" spans="3:30" s="1" customFormat="1">
      <c r="C2478" s="16"/>
      <c r="D2478" s="16"/>
      <c r="E2478" s="32"/>
      <c r="F2478" s="16"/>
      <c r="G2478" s="16"/>
      <c r="H2478" s="16"/>
      <c r="I2478" s="16"/>
      <c r="J2478" s="16"/>
      <c r="K2478" s="16"/>
      <c r="L2478" s="32"/>
      <c r="M2478" s="16"/>
      <c r="N2478" s="16"/>
      <c r="O2478" s="16"/>
      <c r="P2478" s="16"/>
      <c r="Y2478" s="20"/>
      <c r="Z2478" s="20"/>
      <c r="AA2478" s="20"/>
      <c r="AB2478" s="20"/>
      <c r="AC2478" s="20"/>
      <c r="AD2478" s="20"/>
    </row>
    <row r="2479" spans="3:30" s="1" customFormat="1">
      <c r="C2479" s="16"/>
      <c r="D2479" s="16"/>
      <c r="E2479" s="32"/>
      <c r="F2479" s="16"/>
      <c r="G2479" s="16"/>
      <c r="H2479" s="16"/>
      <c r="I2479" s="16"/>
      <c r="J2479" s="16"/>
      <c r="K2479" s="16"/>
      <c r="L2479" s="32"/>
      <c r="M2479" s="16"/>
      <c r="N2479" s="16"/>
      <c r="O2479" s="16"/>
      <c r="P2479" s="16"/>
      <c r="Y2479" s="20"/>
      <c r="Z2479" s="20"/>
      <c r="AA2479" s="20"/>
      <c r="AB2479" s="20"/>
      <c r="AC2479" s="20"/>
      <c r="AD2479" s="20"/>
    </row>
    <row r="2480" spans="3:30" s="1" customFormat="1">
      <c r="C2480" s="16"/>
      <c r="D2480" s="16"/>
      <c r="E2480" s="32"/>
      <c r="F2480" s="16"/>
      <c r="G2480" s="16"/>
      <c r="H2480" s="16"/>
      <c r="I2480" s="16"/>
      <c r="J2480" s="16"/>
      <c r="K2480" s="16"/>
      <c r="L2480" s="32"/>
      <c r="M2480" s="16"/>
      <c r="N2480" s="16"/>
      <c r="O2480" s="16"/>
      <c r="P2480" s="16"/>
      <c r="Y2480" s="20"/>
      <c r="Z2480" s="20"/>
      <c r="AA2480" s="20"/>
      <c r="AB2480" s="20"/>
      <c r="AC2480" s="20"/>
      <c r="AD2480" s="20"/>
    </row>
    <row r="2481" spans="3:30" s="1" customFormat="1">
      <c r="C2481" s="16"/>
      <c r="D2481" s="16"/>
      <c r="E2481" s="32"/>
      <c r="F2481" s="16"/>
      <c r="G2481" s="16"/>
      <c r="H2481" s="16"/>
      <c r="I2481" s="16"/>
      <c r="J2481" s="16"/>
      <c r="K2481" s="16"/>
      <c r="L2481" s="32"/>
      <c r="M2481" s="16"/>
      <c r="N2481" s="16"/>
      <c r="O2481" s="16"/>
      <c r="P2481" s="16"/>
      <c r="Y2481" s="20"/>
      <c r="Z2481" s="20"/>
      <c r="AA2481" s="20"/>
      <c r="AB2481" s="20"/>
      <c r="AC2481" s="20"/>
      <c r="AD2481" s="20"/>
    </row>
    <row r="2482" spans="3:30" s="1" customFormat="1">
      <c r="C2482" s="16"/>
      <c r="D2482" s="16"/>
      <c r="E2482" s="32"/>
      <c r="F2482" s="16"/>
      <c r="G2482" s="16"/>
      <c r="H2482" s="16"/>
      <c r="I2482" s="16"/>
      <c r="J2482" s="16"/>
      <c r="K2482" s="16"/>
      <c r="L2482" s="32"/>
      <c r="M2482" s="16"/>
      <c r="N2482" s="16"/>
      <c r="O2482" s="16"/>
      <c r="P2482" s="16"/>
      <c r="Y2482" s="20"/>
      <c r="Z2482" s="20"/>
      <c r="AA2482" s="20"/>
      <c r="AB2482" s="20"/>
      <c r="AC2482" s="20"/>
      <c r="AD2482" s="20"/>
    </row>
    <row r="2483" spans="3:30" s="1" customFormat="1">
      <c r="C2483" s="16"/>
      <c r="D2483" s="16"/>
      <c r="E2483" s="32"/>
      <c r="F2483" s="16"/>
      <c r="G2483" s="16"/>
      <c r="H2483" s="16"/>
      <c r="I2483" s="16"/>
      <c r="J2483" s="16"/>
      <c r="K2483" s="16"/>
      <c r="L2483" s="32"/>
      <c r="M2483" s="16"/>
      <c r="N2483" s="16"/>
      <c r="O2483" s="16"/>
      <c r="P2483" s="16"/>
      <c r="Y2483" s="20"/>
      <c r="Z2483" s="20"/>
      <c r="AA2483" s="20"/>
      <c r="AB2483" s="20"/>
      <c r="AC2483" s="20"/>
      <c r="AD2483" s="20"/>
    </row>
    <row r="2484" spans="3:30" s="1" customFormat="1">
      <c r="C2484" s="16"/>
      <c r="D2484" s="16"/>
      <c r="E2484" s="32"/>
      <c r="F2484" s="16"/>
      <c r="G2484" s="16"/>
      <c r="H2484" s="16"/>
      <c r="I2484" s="16"/>
      <c r="J2484" s="16"/>
      <c r="K2484" s="16"/>
      <c r="L2484" s="32"/>
      <c r="M2484" s="16"/>
      <c r="N2484" s="16"/>
      <c r="O2484" s="16"/>
      <c r="P2484" s="16"/>
      <c r="Y2484" s="20"/>
      <c r="Z2484" s="20"/>
      <c r="AA2484" s="20"/>
      <c r="AB2484" s="20"/>
      <c r="AC2484" s="20"/>
      <c r="AD2484" s="20"/>
    </row>
    <row r="2485" spans="3:30" s="1" customFormat="1">
      <c r="C2485" s="16"/>
      <c r="D2485" s="16"/>
      <c r="E2485" s="32"/>
      <c r="F2485" s="16"/>
      <c r="G2485" s="16"/>
      <c r="H2485" s="16"/>
      <c r="I2485" s="16"/>
      <c r="J2485" s="16"/>
      <c r="K2485" s="16"/>
      <c r="L2485" s="32"/>
      <c r="M2485" s="16"/>
      <c r="N2485" s="16"/>
      <c r="O2485" s="16"/>
      <c r="P2485" s="16"/>
      <c r="Y2485" s="20"/>
      <c r="Z2485" s="20"/>
      <c r="AA2485" s="20"/>
      <c r="AB2485" s="20"/>
      <c r="AC2485" s="20"/>
      <c r="AD2485" s="20"/>
    </row>
    <row r="2486" spans="3:30" s="1" customFormat="1">
      <c r="C2486" s="16"/>
      <c r="D2486" s="16"/>
      <c r="E2486" s="32"/>
      <c r="F2486" s="16"/>
      <c r="G2486" s="16"/>
      <c r="H2486" s="16"/>
      <c r="I2486" s="16"/>
      <c r="J2486" s="16"/>
      <c r="K2486" s="16"/>
      <c r="L2486" s="32"/>
      <c r="M2486" s="16"/>
      <c r="N2486" s="16"/>
      <c r="O2486" s="16"/>
      <c r="P2486" s="16"/>
      <c r="Y2486" s="20"/>
      <c r="Z2486" s="20"/>
      <c r="AA2486" s="20"/>
      <c r="AB2486" s="20"/>
      <c r="AC2486" s="20"/>
      <c r="AD2486" s="20"/>
    </row>
    <row r="2487" spans="3:30" s="1" customFormat="1">
      <c r="C2487" s="16"/>
      <c r="D2487" s="16"/>
      <c r="E2487" s="32"/>
      <c r="F2487" s="16"/>
      <c r="G2487" s="16"/>
      <c r="H2487" s="16"/>
      <c r="I2487" s="16"/>
      <c r="J2487" s="16"/>
      <c r="K2487" s="16"/>
      <c r="L2487" s="32"/>
      <c r="M2487" s="16"/>
      <c r="N2487" s="16"/>
      <c r="O2487" s="16"/>
      <c r="P2487" s="16"/>
      <c r="Y2487" s="20"/>
      <c r="Z2487" s="20"/>
      <c r="AA2487" s="20"/>
      <c r="AB2487" s="20"/>
      <c r="AC2487" s="20"/>
      <c r="AD2487" s="20"/>
    </row>
    <row r="2488" spans="3:30" s="1" customFormat="1">
      <c r="C2488" s="16"/>
      <c r="D2488" s="16"/>
      <c r="E2488" s="32"/>
      <c r="F2488" s="16"/>
      <c r="G2488" s="16"/>
      <c r="H2488" s="16"/>
      <c r="I2488" s="16"/>
      <c r="J2488" s="16"/>
      <c r="K2488" s="16"/>
      <c r="L2488" s="32"/>
      <c r="M2488" s="16"/>
      <c r="N2488" s="16"/>
      <c r="O2488" s="16"/>
      <c r="P2488" s="16"/>
      <c r="Y2488" s="20"/>
      <c r="Z2488" s="20"/>
      <c r="AA2488" s="20"/>
      <c r="AB2488" s="20"/>
      <c r="AC2488" s="20"/>
      <c r="AD2488" s="20"/>
    </row>
    <row r="2489" spans="3:30" s="1" customFormat="1">
      <c r="C2489" s="16"/>
      <c r="D2489" s="16"/>
      <c r="E2489" s="32"/>
      <c r="F2489" s="16"/>
      <c r="G2489" s="16"/>
      <c r="H2489" s="16"/>
      <c r="I2489" s="16"/>
      <c r="J2489" s="16"/>
      <c r="K2489" s="16"/>
      <c r="L2489" s="32"/>
      <c r="M2489" s="16"/>
      <c r="N2489" s="16"/>
      <c r="O2489" s="16"/>
      <c r="P2489" s="16"/>
      <c r="Y2489" s="20"/>
      <c r="Z2489" s="20"/>
      <c r="AA2489" s="20"/>
      <c r="AB2489" s="20"/>
      <c r="AC2489" s="20"/>
      <c r="AD2489" s="20"/>
    </row>
    <row r="2490" spans="3:30" s="1" customFormat="1">
      <c r="C2490" s="16"/>
      <c r="D2490" s="16"/>
      <c r="E2490" s="32"/>
      <c r="F2490" s="16"/>
      <c r="G2490" s="16"/>
      <c r="H2490" s="16"/>
      <c r="I2490" s="16"/>
      <c r="J2490" s="16"/>
      <c r="K2490" s="16"/>
      <c r="L2490" s="32"/>
      <c r="M2490" s="16"/>
      <c r="N2490" s="16"/>
      <c r="O2490" s="16"/>
      <c r="P2490" s="16"/>
      <c r="Y2490" s="20"/>
      <c r="Z2490" s="20"/>
      <c r="AA2490" s="20"/>
      <c r="AB2490" s="20"/>
      <c r="AC2490" s="20"/>
      <c r="AD2490" s="20"/>
    </row>
    <row r="2491" spans="3:30" s="1" customFormat="1">
      <c r="C2491" s="16"/>
      <c r="D2491" s="16"/>
      <c r="E2491" s="32"/>
      <c r="F2491" s="16"/>
      <c r="G2491" s="16"/>
      <c r="H2491" s="16"/>
      <c r="I2491" s="16"/>
      <c r="J2491" s="16"/>
      <c r="K2491" s="16"/>
      <c r="L2491" s="32"/>
      <c r="M2491" s="16"/>
      <c r="N2491" s="16"/>
      <c r="O2491" s="16"/>
      <c r="P2491" s="16"/>
      <c r="Y2491" s="20"/>
      <c r="Z2491" s="20"/>
      <c r="AA2491" s="20"/>
      <c r="AB2491" s="20"/>
      <c r="AC2491" s="20"/>
      <c r="AD2491" s="20"/>
    </row>
    <row r="2492" spans="3:30" s="1" customFormat="1">
      <c r="C2492" s="16"/>
      <c r="D2492" s="16"/>
      <c r="E2492" s="32"/>
      <c r="F2492" s="16"/>
      <c r="G2492" s="16"/>
      <c r="H2492" s="16"/>
      <c r="I2492" s="16"/>
      <c r="J2492" s="16"/>
      <c r="K2492" s="16"/>
      <c r="L2492" s="32"/>
      <c r="M2492" s="16"/>
      <c r="N2492" s="16"/>
      <c r="O2492" s="16"/>
      <c r="P2492" s="16"/>
      <c r="Y2492" s="20"/>
      <c r="Z2492" s="20"/>
      <c r="AA2492" s="20"/>
      <c r="AB2492" s="20"/>
      <c r="AC2492" s="20"/>
      <c r="AD2492" s="20"/>
    </row>
    <row r="2493" spans="3:30" s="1" customFormat="1">
      <c r="C2493" s="16"/>
      <c r="D2493" s="16"/>
      <c r="E2493" s="32"/>
      <c r="F2493" s="16"/>
      <c r="G2493" s="16"/>
      <c r="H2493" s="16"/>
      <c r="I2493" s="16"/>
      <c r="J2493" s="16"/>
      <c r="K2493" s="16"/>
      <c r="L2493" s="32"/>
      <c r="M2493" s="16"/>
      <c r="N2493" s="16"/>
      <c r="O2493" s="16"/>
      <c r="P2493" s="16"/>
      <c r="Y2493" s="20"/>
      <c r="Z2493" s="20"/>
      <c r="AA2493" s="20"/>
      <c r="AB2493" s="20"/>
      <c r="AC2493" s="20"/>
      <c r="AD2493" s="20"/>
    </row>
    <row r="2494" spans="3:30" s="1" customFormat="1">
      <c r="C2494" s="16"/>
      <c r="D2494" s="16"/>
      <c r="E2494" s="32"/>
      <c r="F2494" s="16"/>
      <c r="G2494" s="16"/>
      <c r="H2494" s="16"/>
      <c r="I2494" s="16"/>
      <c r="J2494" s="16"/>
      <c r="K2494" s="16"/>
      <c r="L2494" s="32"/>
      <c r="M2494" s="16"/>
      <c r="N2494" s="16"/>
      <c r="O2494" s="16"/>
      <c r="P2494" s="16"/>
      <c r="Y2494" s="20"/>
      <c r="Z2494" s="20"/>
      <c r="AA2494" s="20"/>
      <c r="AB2494" s="20"/>
      <c r="AC2494" s="20"/>
      <c r="AD2494" s="20"/>
    </row>
    <row r="2495" spans="3:30" s="1" customFormat="1">
      <c r="C2495" s="16"/>
      <c r="D2495" s="16"/>
      <c r="E2495" s="32"/>
      <c r="F2495" s="16"/>
      <c r="G2495" s="16"/>
      <c r="H2495" s="16"/>
      <c r="I2495" s="16"/>
      <c r="J2495" s="16"/>
      <c r="K2495" s="16"/>
      <c r="L2495" s="32"/>
      <c r="M2495" s="16"/>
      <c r="N2495" s="16"/>
      <c r="O2495" s="16"/>
      <c r="P2495" s="16"/>
      <c r="Y2495" s="20"/>
      <c r="Z2495" s="20"/>
      <c r="AA2495" s="20"/>
      <c r="AB2495" s="20"/>
      <c r="AC2495" s="20"/>
      <c r="AD2495" s="20"/>
    </row>
    <row r="2496" spans="3:30" s="1" customFormat="1">
      <c r="C2496" s="16"/>
      <c r="D2496" s="16"/>
      <c r="E2496" s="32"/>
      <c r="F2496" s="16"/>
      <c r="G2496" s="16"/>
      <c r="H2496" s="16"/>
      <c r="I2496" s="16"/>
      <c r="J2496" s="16"/>
      <c r="K2496" s="16"/>
      <c r="L2496" s="32"/>
      <c r="M2496" s="16"/>
      <c r="N2496" s="16"/>
      <c r="O2496" s="16"/>
      <c r="P2496" s="16"/>
      <c r="Y2496" s="20"/>
      <c r="Z2496" s="20"/>
      <c r="AA2496" s="20"/>
      <c r="AB2496" s="20"/>
      <c r="AC2496" s="20"/>
      <c r="AD2496" s="20"/>
    </row>
    <row r="2497" spans="3:30" s="1" customFormat="1">
      <c r="C2497" s="16"/>
      <c r="D2497" s="16"/>
      <c r="E2497" s="32"/>
      <c r="F2497" s="16"/>
      <c r="G2497" s="16"/>
      <c r="H2497" s="16"/>
      <c r="I2497" s="16"/>
      <c r="J2497" s="16"/>
      <c r="K2497" s="16"/>
      <c r="L2497" s="32"/>
      <c r="M2497" s="16"/>
      <c r="N2497" s="16"/>
      <c r="O2497" s="16"/>
      <c r="P2497" s="16"/>
      <c r="Y2497" s="20"/>
      <c r="Z2497" s="20"/>
      <c r="AA2497" s="20"/>
      <c r="AB2497" s="20"/>
      <c r="AC2497" s="20"/>
      <c r="AD2497" s="20"/>
    </row>
    <row r="2498" spans="3:30" s="1" customFormat="1">
      <c r="C2498" s="16"/>
      <c r="D2498" s="16"/>
      <c r="E2498" s="32"/>
      <c r="F2498" s="16"/>
      <c r="G2498" s="16"/>
      <c r="H2498" s="16"/>
      <c r="I2498" s="16"/>
      <c r="J2498" s="16"/>
      <c r="K2498" s="16"/>
      <c r="L2498" s="32"/>
      <c r="M2498" s="16"/>
      <c r="N2498" s="16"/>
      <c r="O2498" s="16"/>
      <c r="P2498" s="16"/>
      <c r="Y2498" s="20"/>
      <c r="Z2498" s="20"/>
      <c r="AA2498" s="20"/>
      <c r="AB2498" s="20"/>
      <c r="AC2498" s="20"/>
      <c r="AD2498" s="20"/>
    </row>
    <row r="2499" spans="3:30" s="1" customFormat="1">
      <c r="C2499" s="16"/>
      <c r="D2499" s="16"/>
      <c r="E2499" s="32"/>
      <c r="F2499" s="16"/>
      <c r="G2499" s="16"/>
      <c r="H2499" s="16"/>
      <c r="I2499" s="16"/>
      <c r="J2499" s="16"/>
      <c r="K2499" s="16"/>
      <c r="L2499" s="32"/>
      <c r="M2499" s="16"/>
      <c r="N2499" s="16"/>
      <c r="O2499" s="16"/>
      <c r="P2499" s="16"/>
      <c r="Y2499" s="20"/>
      <c r="Z2499" s="20"/>
      <c r="AA2499" s="20"/>
      <c r="AB2499" s="20"/>
      <c r="AC2499" s="20"/>
      <c r="AD2499" s="20"/>
    </row>
    <row r="2500" spans="3:30" s="1" customFormat="1">
      <c r="C2500" s="16"/>
      <c r="D2500" s="16"/>
      <c r="E2500" s="32"/>
      <c r="F2500" s="16"/>
      <c r="G2500" s="16"/>
      <c r="H2500" s="16"/>
      <c r="I2500" s="16"/>
      <c r="J2500" s="16"/>
      <c r="K2500" s="16"/>
      <c r="L2500" s="32"/>
      <c r="M2500" s="16"/>
      <c r="N2500" s="16"/>
      <c r="O2500" s="16"/>
      <c r="P2500" s="16"/>
      <c r="Y2500" s="20"/>
      <c r="Z2500" s="20"/>
      <c r="AA2500" s="20"/>
      <c r="AB2500" s="20"/>
      <c r="AC2500" s="20"/>
      <c r="AD2500" s="20"/>
    </row>
    <row r="2501" spans="3:30" s="1" customFormat="1">
      <c r="C2501" s="16"/>
      <c r="D2501" s="16"/>
      <c r="E2501" s="32"/>
      <c r="F2501" s="16"/>
      <c r="G2501" s="16"/>
      <c r="H2501" s="16"/>
      <c r="I2501" s="16"/>
      <c r="J2501" s="16"/>
      <c r="K2501" s="16"/>
      <c r="L2501" s="32"/>
      <c r="M2501" s="16"/>
      <c r="N2501" s="16"/>
      <c r="O2501" s="16"/>
      <c r="P2501" s="16"/>
      <c r="Y2501" s="20"/>
      <c r="Z2501" s="20"/>
      <c r="AA2501" s="20"/>
      <c r="AB2501" s="20"/>
      <c r="AC2501" s="20"/>
      <c r="AD2501" s="20"/>
    </row>
    <row r="2502" spans="3:30" s="1" customFormat="1">
      <c r="C2502" s="16"/>
      <c r="D2502" s="16"/>
      <c r="E2502" s="32"/>
      <c r="F2502" s="16"/>
      <c r="G2502" s="16"/>
      <c r="H2502" s="16"/>
      <c r="I2502" s="16"/>
      <c r="J2502" s="16"/>
      <c r="K2502" s="16"/>
      <c r="L2502" s="32"/>
      <c r="M2502" s="16"/>
      <c r="N2502" s="16"/>
      <c r="O2502" s="16"/>
      <c r="P2502" s="16"/>
      <c r="Y2502" s="20"/>
      <c r="Z2502" s="20"/>
      <c r="AA2502" s="20"/>
      <c r="AB2502" s="20"/>
      <c r="AC2502" s="20"/>
      <c r="AD2502" s="20"/>
    </row>
    <row r="2503" spans="3:30" s="1" customFormat="1">
      <c r="C2503" s="16"/>
      <c r="D2503" s="16"/>
      <c r="E2503" s="32"/>
      <c r="F2503" s="16"/>
      <c r="G2503" s="16"/>
      <c r="H2503" s="16"/>
      <c r="I2503" s="16"/>
      <c r="J2503" s="16"/>
      <c r="K2503" s="16"/>
      <c r="L2503" s="32"/>
      <c r="M2503" s="16"/>
      <c r="N2503" s="16"/>
      <c r="O2503" s="16"/>
      <c r="P2503" s="16"/>
      <c r="Y2503" s="20"/>
      <c r="Z2503" s="20"/>
      <c r="AA2503" s="20"/>
      <c r="AB2503" s="20"/>
      <c r="AC2503" s="20"/>
      <c r="AD2503" s="20"/>
    </row>
    <row r="2504" spans="3:30" s="1" customFormat="1">
      <c r="C2504" s="16"/>
      <c r="D2504" s="16"/>
      <c r="E2504" s="32"/>
      <c r="F2504" s="16"/>
      <c r="G2504" s="16"/>
      <c r="H2504" s="16"/>
      <c r="I2504" s="16"/>
      <c r="J2504" s="16"/>
      <c r="K2504" s="16"/>
      <c r="L2504" s="32"/>
      <c r="M2504" s="16"/>
      <c r="N2504" s="16"/>
      <c r="O2504" s="16"/>
      <c r="P2504" s="16"/>
      <c r="Y2504" s="20"/>
      <c r="Z2504" s="20"/>
      <c r="AA2504" s="20"/>
      <c r="AB2504" s="20"/>
      <c r="AC2504" s="20"/>
      <c r="AD2504" s="20"/>
    </row>
    <row r="2505" spans="3:30" s="1" customFormat="1">
      <c r="C2505" s="16"/>
      <c r="D2505" s="16"/>
      <c r="E2505" s="32"/>
      <c r="F2505" s="16"/>
      <c r="G2505" s="16"/>
      <c r="H2505" s="16"/>
      <c r="I2505" s="16"/>
      <c r="J2505" s="16"/>
      <c r="K2505" s="16"/>
      <c r="L2505" s="32"/>
      <c r="M2505" s="16"/>
      <c r="N2505" s="16"/>
      <c r="O2505" s="16"/>
      <c r="P2505" s="16"/>
      <c r="Y2505" s="20"/>
      <c r="Z2505" s="20"/>
      <c r="AA2505" s="20"/>
      <c r="AB2505" s="20"/>
      <c r="AC2505" s="20"/>
      <c r="AD2505" s="20"/>
    </row>
    <row r="2506" spans="3:30" s="1" customFormat="1">
      <c r="C2506" s="16"/>
      <c r="D2506" s="16"/>
      <c r="E2506" s="32"/>
      <c r="F2506" s="16"/>
      <c r="G2506" s="16"/>
      <c r="H2506" s="16"/>
      <c r="I2506" s="16"/>
      <c r="J2506" s="16"/>
      <c r="K2506" s="16"/>
      <c r="L2506" s="32"/>
      <c r="M2506" s="16"/>
      <c r="N2506" s="16"/>
      <c r="O2506" s="16"/>
      <c r="P2506" s="16"/>
      <c r="Y2506" s="20"/>
      <c r="Z2506" s="20"/>
      <c r="AA2506" s="20"/>
      <c r="AB2506" s="20"/>
      <c r="AC2506" s="20"/>
      <c r="AD2506" s="20"/>
    </row>
    <row r="2507" spans="3:30" s="1" customFormat="1">
      <c r="C2507" s="16"/>
      <c r="D2507" s="16"/>
      <c r="E2507" s="32"/>
      <c r="F2507" s="16"/>
      <c r="G2507" s="16"/>
      <c r="H2507" s="16"/>
      <c r="I2507" s="16"/>
      <c r="J2507" s="16"/>
      <c r="K2507" s="16"/>
      <c r="L2507" s="32"/>
      <c r="M2507" s="16"/>
      <c r="N2507" s="16"/>
      <c r="O2507" s="16"/>
      <c r="P2507" s="16"/>
      <c r="Y2507" s="20"/>
      <c r="Z2507" s="20"/>
      <c r="AA2507" s="20"/>
      <c r="AB2507" s="20"/>
      <c r="AC2507" s="20"/>
      <c r="AD2507" s="20"/>
    </row>
    <row r="2508" spans="3:30" s="1" customFormat="1">
      <c r="C2508" s="16"/>
      <c r="D2508" s="16"/>
      <c r="E2508" s="32"/>
      <c r="F2508" s="16"/>
      <c r="G2508" s="16"/>
      <c r="H2508" s="16"/>
      <c r="I2508" s="16"/>
      <c r="J2508" s="16"/>
      <c r="K2508" s="16"/>
      <c r="L2508" s="32"/>
      <c r="M2508" s="16"/>
      <c r="N2508" s="16"/>
      <c r="O2508" s="16"/>
      <c r="P2508" s="16"/>
      <c r="Y2508" s="20"/>
      <c r="Z2508" s="20"/>
      <c r="AA2508" s="20"/>
      <c r="AB2508" s="20"/>
      <c r="AC2508" s="20"/>
      <c r="AD2508" s="20"/>
    </row>
    <row r="2509" spans="3:30" s="1" customFormat="1">
      <c r="C2509" s="16"/>
      <c r="D2509" s="16"/>
      <c r="E2509" s="32"/>
      <c r="F2509" s="16"/>
      <c r="G2509" s="16"/>
      <c r="H2509" s="16"/>
      <c r="I2509" s="16"/>
      <c r="J2509" s="16"/>
      <c r="K2509" s="16"/>
      <c r="L2509" s="32"/>
      <c r="M2509" s="16"/>
      <c r="N2509" s="16"/>
      <c r="O2509" s="16"/>
      <c r="P2509" s="16"/>
      <c r="Y2509" s="20"/>
      <c r="Z2509" s="20"/>
      <c r="AA2509" s="20"/>
      <c r="AB2509" s="20"/>
      <c r="AC2509" s="20"/>
      <c r="AD2509" s="20"/>
    </row>
    <row r="2510" spans="3:30" s="1" customFormat="1">
      <c r="C2510" s="16"/>
      <c r="D2510" s="16"/>
      <c r="E2510" s="32"/>
      <c r="F2510" s="16"/>
      <c r="G2510" s="16"/>
      <c r="H2510" s="16"/>
      <c r="I2510" s="16"/>
      <c r="J2510" s="16"/>
      <c r="K2510" s="16"/>
      <c r="L2510" s="32"/>
      <c r="M2510" s="16"/>
      <c r="N2510" s="16"/>
      <c r="O2510" s="16"/>
      <c r="P2510" s="16"/>
      <c r="Y2510" s="20"/>
      <c r="Z2510" s="20"/>
      <c r="AA2510" s="20"/>
      <c r="AB2510" s="20"/>
      <c r="AC2510" s="20"/>
      <c r="AD2510" s="20"/>
    </row>
    <row r="2511" spans="3:30" s="1" customFormat="1">
      <c r="C2511" s="16"/>
      <c r="D2511" s="16"/>
      <c r="E2511" s="32"/>
      <c r="F2511" s="16"/>
      <c r="G2511" s="16"/>
      <c r="H2511" s="16"/>
      <c r="I2511" s="16"/>
      <c r="J2511" s="16"/>
      <c r="K2511" s="16"/>
      <c r="L2511" s="32"/>
      <c r="M2511" s="16"/>
      <c r="N2511" s="16"/>
      <c r="O2511" s="16"/>
      <c r="P2511" s="16"/>
      <c r="Y2511" s="20"/>
      <c r="Z2511" s="20"/>
      <c r="AA2511" s="20"/>
      <c r="AB2511" s="20"/>
      <c r="AC2511" s="20"/>
      <c r="AD2511" s="20"/>
    </row>
    <row r="2512" spans="3:30" s="1" customFormat="1">
      <c r="C2512" s="16"/>
      <c r="D2512" s="16"/>
      <c r="E2512" s="32"/>
      <c r="F2512" s="16"/>
      <c r="G2512" s="16"/>
      <c r="H2512" s="16"/>
      <c r="I2512" s="16"/>
      <c r="J2512" s="16"/>
      <c r="K2512" s="16"/>
      <c r="L2512" s="32"/>
      <c r="M2512" s="16"/>
      <c r="N2512" s="16"/>
      <c r="O2512" s="16"/>
      <c r="P2512" s="16"/>
      <c r="Y2512" s="20"/>
      <c r="Z2512" s="20"/>
      <c r="AA2512" s="20"/>
      <c r="AB2512" s="20"/>
      <c r="AC2512" s="20"/>
      <c r="AD2512" s="20"/>
    </row>
    <row r="2513" spans="3:30" s="1" customFormat="1">
      <c r="C2513" s="16"/>
      <c r="D2513" s="16"/>
      <c r="E2513" s="32"/>
      <c r="F2513" s="16"/>
      <c r="G2513" s="16"/>
      <c r="H2513" s="16"/>
      <c r="I2513" s="16"/>
      <c r="J2513" s="16"/>
      <c r="K2513" s="16"/>
      <c r="L2513" s="32"/>
      <c r="M2513" s="16"/>
      <c r="N2513" s="16"/>
      <c r="O2513" s="16"/>
      <c r="P2513" s="16"/>
      <c r="Y2513" s="20"/>
      <c r="Z2513" s="20"/>
      <c r="AA2513" s="20"/>
      <c r="AB2513" s="20"/>
      <c r="AC2513" s="20"/>
      <c r="AD2513" s="20"/>
    </row>
    <row r="2514" spans="3:30" s="1" customFormat="1">
      <c r="C2514" s="16"/>
      <c r="D2514" s="16"/>
      <c r="E2514" s="32"/>
      <c r="F2514" s="16"/>
      <c r="G2514" s="16"/>
      <c r="H2514" s="16"/>
      <c r="I2514" s="16"/>
      <c r="J2514" s="16"/>
      <c r="K2514" s="16"/>
      <c r="L2514" s="32"/>
      <c r="M2514" s="16"/>
      <c r="N2514" s="16"/>
      <c r="O2514" s="16"/>
      <c r="P2514" s="16"/>
      <c r="Y2514" s="20"/>
      <c r="Z2514" s="20"/>
      <c r="AA2514" s="20"/>
      <c r="AB2514" s="20"/>
      <c r="AC2514" s="20"/>
      <c r="AD2514" s="20"/>
    </row>
    <row r="2515" spans="3:30" s="1" customFormat="1">
      <c r="C2515" s="16"/>
      <c r="D2515" s="16"/>
      <c r="E2515" s="32"/>
      <c r="F2515" s="16"/>
      <c r="G2515" s="16"/>
      <c r="H2515" s="16"/>
      <c r="I2515" s="16"/>
      <c r="J2515" s="16"/>
      <c r="K2515" s="16"/>
      <c r="L2515" s="32"/>
      <c r="M2515" s="16"/>
      <c r="N2515" s="16"/>
      <c r="O2515" s="16"/>
      <c r="P2515" s="16"/>
      <c r="Y2515" s="20"/>
      <c r="Z2515" s="20"/>
      <c r="AA2515" s="20"/>
      <c r="AB2515" s="20"/>
      <c r="AC2515" s="20"/>
      <c r="AD2515" s="20"/>
    </row>
    <row r="2516" spans="3:30" s="1" customFormat="1">
      <c r="C2516" s="16"/>
      <c r="D2516" s="16"/>
      <c r="E2516" s="32"/>
      <c r="F2516" s="16"/>
      <c r="G2516" s="16"/>
      <c r="H2516" s="16"/>
      <c r="I2516" s="16"/>
      <c r="J2516" s="16"/>
      <c r="K2516" s="16"/>
      <c r="L2516" s="32"/>
      <c r="M2516" s="16"/>
      <c r="N2516" s="16"/>
      <c r="O2516" s="16"/>
      <c r="P2516" s="16"/>
      <c r="Y2516" s="20"/>
      <c r="Z2516" s="20"/>
      <c r="AA2516" s="20"/>
      <c r="AB2516" s="20"/>
      <c r="AC2516" s="20"/>
      <c r="AD2516" s="20"/>
    </row>
    <row r="2517" spans="3:30" s="1" customFormat="1">
      <c r="C2517" s="16"/>
      <c r="D2517" s="16"/>
      <c r="E2517" s="32"/>
      <c r="F2517" s="16"/>
      <c r="G2517" s="16"/>
      <c r="H2517" s="16"/>
      <c r="I2517" s="16"/>
      <c r="J2517" s="16"/>
      <c r="K2517" s="16"/>
      <c r="L2517" s="32"/>
      <c r="M2517" s="16"/>
      <c r="N2517" s="16"/>
      <c r="O2517" s="16"/>
      <c r="P2517" s="16"/>
      <c r="Y2517" s="20"/>
      <c r="Z2517" s="20"/>
      <c r="AA2517" s="20"/>
      <c r="AB2517" s="20"/>
      <c r="AC2517" s="20"/>
      <c r="AD2517" s="20"/>
    </row>
    <row r="2518" spans="3:30" s="1" customFormat="1">
      <c r="C2518" s="16"/>
      <c r="D2518" s="16"/>
      <c r="E2518" s="32"/>
      <c r="F2518" s="16"/>
      <c r="G2518" s="16"/>
      <c r="H2518" s="16"/>
      <c r="I2518" s="16"/>
      <c r="J2518" s="16"/>
      <c r="K2518" s="16"/>
      <c r="L2518" s="32"/>
      <c r="M2518" s="16"/>
      <c r="N2518" s="16"/>
      <c r="O2518" s="16"/>
      <c r="P2518" s="16"/>
      <c r="Y2518" s="20"/>
      <c r="Z2518" s="20"/>
      <c r="AA2518" s="20"/>
      <c r="AB2518" s="20"/>
      <c r="AC2518" s="20"/>
      <c r="AD2518" s="20"/>
    </row>
    <row r="2519" spans="3:30" s="1" customFormat="1">
      <c r="C2519" s="16"/>
      <c r="D2519" s="16"/>
      <c r="E2519" s="32"/>
      <c r="F2519" s="16"/>
      <c r="G2519" s="16"/>
      <c r="H2519" s="16"/>
      <c r="I2519" s="16"/>
      <c r="J2519" s="16"/>
      <c r="K2519" s="16"/>
      <c r="L2519" s="32"/>
      <c r="M2519" s="16"/>
      <c r="N2519" s="16"/>
      <c r="O2519" s="16"/>
      <c r="P2519" s="16"/>
      <c r="Y2519" s="20"/>
      <c r="Z2519" s="20"/>
      <c r="AA2519" s="20"/>
      <c r="AB2519" s="20"/>
      <c r="AC2519" s="20"/>
      <c r="AD2519" s="20"/>
    </row>
    <row r="2520" spans="3:30" s="1" customFormat="1">
      <c r="C2520" s="16"/>
      <c r="D2520" s="16"/>
      <c r="E2520" s="32"/>
      <c r="F2520" s="16"/>
      <c r="G2520" s="16"/>
      <c r="H2520" s="16"/>
      <c r="I2520" s="16"/>
      <c r="J2520" s="16"/>
      <c r="K2520" s="16"/>
      <c r="L2520" s="32"/>
      <c r="M2520" s="16"/>
      <c r="N2520" s="16"/>
      <c r="O2520" s="16"/>
      <c r="P2520" s="16"/>
      <c r="Y2520" s="20"/>
      <c r="Z2520" s="20"/>
      <c r="AA2520" s="20"/>
      <c r="AB2520" s="20"/>
      <c r="AC2520" s="20"/>
      <c r="AD2520" s="20"/>
    </row>
    <row r="2521" spans="3:30" s="1" customFormat="1">
      <c r="C2521" s="16"/>
      <c r="D2521" s="16"/>
      <c r="E2521" s="32"/>
      <c r="F2521" s="16"/>
      <c r="G2521" s="16"/>
      <c r="H2521" s="16"/>
      <c r="I2521" s="16"/>
      <c r="J2521" s="16"/>
      <c r="K2521" s="16"/>
      <c r="L2521" s="32"/>
      <c r="M2521" s="16"/>
      <c r="N2521" s="16"/>
      <c r="O2521" s="16"/>
      <c r="P2521" s="16"/>
      <c r="Y2521" s="20"/>
      <c r="Z2521" s="20"/>
      <c r="AA2521" s="20"/>
      <c r="AB2521" s="20"/>
      <c r="AC2521" s="20"/>
      <c r="AD2521" s="20"/>
    </row>
    <row r="2522" spans="3:30" s="1" customFormat="1">
      <c r="C2522" s="16"/>
      <c r="D2522" s="16"/>
      <c r="E2522" s="32"/>
      <c r="F2522" s="16"/>
      <c r="G2522" s="16"/>
      <c r="H2522" s="16"/>
      <c r="I2522" s="16"/>
      <c r="J2522" s="16"/>
      <c r="K2522" s="16"/>
      <c r="L2522" s="32"/>
      <c r="M2522" s="16"/>
      <c r="N2522" s="16"/>
      <c r="O2522" s="16"/>
      <c r="P2522" s="16"/>
      <c r="Y2522" s="20"/>
      <c r="Z2522" s="20"/>
      <c r="AA2522" s="20"/>
      <c r="AB2522" s="20"/>
      <c r="AC2522" s="20"/>
      <c r="AD2522" s="20"/>
    </row>
    <row r="2523" spans="3:30" s="1" customFormat="1">
      <c r="C2523" s="16"/>
      <c r="D2523" s="16"/>
      <c r="E2523" s="32"/>
      <c r="F2523" s="16"/>
      <c r="G2523" s="16"/>
      <c r="H2523" s="16"/>
      <c r="I2523" s="16"/>
      <c r="J2523" s="16"/>
      <c r="K2523" s="16"/>
      <c r="L2523" s="32"/>
      <c r="M2523" s="16"/>
      <c r="N2523" s="16"/>
      <c r="O2523" s="16"/>
      <c r="P2523" s="16"/>
      <c r="Y2523" s="20"/>
      <c r="Z2523" s="20"/>
      <c r="AA2523" s="20"/>
      <c r="AB2523" s="20"/>
      <c r="AC2523" s="20"/>
      <c r="AD2523" s="20"/>
    </row>
    <row r="2524" spans="3:30" s="1" customFormat="1">
      <c r="C2524" s="16"/>
      <c r="D2524" s="16"/>
      <c r="E2524" s="32"/>
      <c r="F2524" s="16"/>
      <c r="G2524" s="16"/>
      <c r="H2524" s="16"/>
      <c r="I2524" s="16"/>
      <c r="J2524" s="16"/>
      <c r="K2524" s="16"/>
      <c r="L2524" s="32"/>
      <c r="M2524" s="16"/>
      <c r="N2524" s="16"/>
      <c r="O2524" s="16"/>
      <c r="P2524" s="16"/>
      <c r="Y2524" s="20"/>
      <c r="Z2524" s="20"/>
      <c r="AA2524" s="20"/>
      <c r="AB2524" s="20"/>
      <c r="AC2524" s="20"/>
      <c r="AD2524" s="20"/>
    </row>
    <row r="2525" spans="3:30" s="1" customFormat="1">
      <c r="C2525" s="16"/>
      <c r="D2525" s="16"/>
      <c r="E2525" s="32"/>
      <c r="F2525" s="16"/>
      <c r="G2525" s="16"/>
      <c r="H2525" s="16"/>
      <c r="I2525" s="16"/>
      <c r="J2525" s="16"/>
      <c r="K2525" s="16"/>
      <c r="L2525" s="32"/>
      <c r="M2525" s="16"/>
      <c r="N2525" s="16"/>
      <c r="O2525" s="16"/>
      <c r="P2525" s="16"/>
      <c r="Y2525" s="20"/>
      <c r="Z2525" s="20"/>
      <c r="AA2525" s="20"/>
      <c r="AB2525" s="20"/>
      <c r="AC2525" s="20"/>
      <c r="AD2525" s="20"/>
    </row>
    <row r="2526" spans="3:30" s="1" customFormat="1">
      <c r="C2526" s="16"/>
      <c r="D2526" s="16"/>
      <c r="E2526" s="32"/>
      <c r="F2526" s="16"/>
      <c r="G2526" s="16"/>
      <c r="H2526" s="16"/>
      <c r="I2526" s="16"/>
      <c r="J2526" s="16"/>
      <c r="K2526" s="16"/>
      <c r="L2526" s="32"/>
      <c r="M2526" s="16"/>
      <c r="N2526" s="16"/>
      <c r="O2526" s="16"/>
      <c r="P2526" s="16"/>
      <c r="Y2526" s="20"/>
      <c r="Z2526" s="20"/>
      <c r="AA2526" s="20"/>
      <c r="AB2526" s="20"/>
      <c r="AC2526" s="20"/>
      <c r="AD2526" s="20"/>
    </row>
    <row r="2527" spans="3:30" s="1" customFormat="1">
      <c r="C2527" s="16"/>
      <c r="D2527" s="16"/>
      <c r="E2527" s="32"/>
      <c r="F2527" s="16"/>
      <c r="G2527" s="16"/>
      <c r="H2527" s="16"/>
      <c r="I2527" s="16"/>
      <c r="J2527" s="16"/>
      <c r="K2527" s="16"/>
      <c r="L2527" s="32"/>
      <c r="M2527" s="16"/>
      <c r="N2527" s="16"/>
      <c r="O2527" s="16"/>
      <c r="P2527" s="16"/>
      <c r="Y2527" s="20"/>
      <c r="Z2527" s="20"/>
      <c r="AA2527" s="20"/>
      <c r="AB2527" s="20"/>
      <c r="AC2527" s="20"/>
      <c r="AD2527" s="20"/>
    </row>
    <row r="2528" spans="3:30" s="1" customFormat="1">
      <c r="C2528" s="16"/>
      <c r="D2528" s="16"/>
      <c r="E2528" s="32"/>
      <c r="F2528" s="16"/>
      <c r="G2528" s="16"/>
      <c r="H2528" s="16"/>
      <c r="I2528" s="16"/>
      <c r="J2528" s="16"/>
      <c r="K2528" s="16"/>
      <c r="L2528" s="32"/>
      <c r="M2528" s="16"/>
      <c r="N2528" s="16"/>
      <c r="O2528" s="16"/>
      <c r="P2528" s="16"/>
      <c r="Y2528" s="20"/>
      <c r="Z2528" s="20"/>
      <c r="AA2528" s="20"/>
      <c r="AB2528" s="20"/>
      <c r="AC2528" s="20"/>
      <c r="AD2528" s="20"/>
    </row>
    <row r="2529" spans="3:30" s="1" customFormat="1">
      <c r="C2529" s="16"/>
      <c r="D2529" s="16"/>
      <c r="E2529" s="32"/>
      <c r="F2529" s="16"/>
      <c r="G2529" s="16"/>
      <c r="H2529" s="16"/>
      <c r="I2529" s="16"/>
      <c r="J2529" s="16"/>
      <c r="K2529" s="16"/>
      <c r="L2529" s="32"/>
      <c r="M2529" s="16"/>
      <c r="N2529" s="16"/>
      <c r="O2529" s="16"/>
      <c r="P2529" s="16"/>
      <c r="Y2529" s="20"/>
      <c r="Z2529" s="20"/>
      <c r="AA2529" s="20"/>
      <c r="AB2529" s="20"/>
      <c r="AC2529" s="20"/>
      <c r="AD2529" s="20"/>
    </row>
    <row r="2530" spans="3:30" s="1" customFormat="1">
      <c r="C2530" s="16"/>
      <c r="D2530" s="16"/>
      <c r="E2530" s="32"/>
      <c r="F2530" s="16"/>
      <c r="G2530" s="16"/>
      <c r="H2530" s="16"/>
      <c r="I2530" s="16"/>
      <c r="J2530" s="16"/>
      <c r="K2530" s="16"/>
      <c r="L2530" s="32"/>
      <c r="M2530" s="16"/>
      <c r="N2530" s="16"/>
      <c r="O2530" s="16"/>
      <c r="P2530" s="16"/>
      <c r="Y2530" s="20"/>
      <c r="Z2530" s="20"/>
      <c r="AA2530" s="20"/>
      <c r="AB2530" s="20"/>
      <c r="AC2530" s="20"/>
      <c r="AD2530" s="20"/>
    </row>
    <row r="2531" spans="3:30" s="1" customFormat="1">
      <c r="C2531" s="16"/>
      <c r="D2531" s="16"/>
      <c r="E2531" s="32"/>
      <c r="F2531" s="16"/>
      <c r="G2531" s="16"/>
      <c r="H2531" s="16"/>
      <c r="I2531" s="16"/>
      <c r="J2531" s="16"/>
      <c r="K2531" s="16"/>
      <c r="L2531" s="32"/>
      <c r="M2531" s="16"/>
      <c r="N2531" s="16"/>
      <c r="O2531" s="16"/>
      <c r="P2531" s="16"/>
      <c r="Y2531" s="20"/>
      <c r="Z2531" s="20"/>
      <c r="AA2531" s="20"/>
      <c r="AB2531" s="20"/>
      <c r="AC2531" s="20"/>
      <c r="AD2531" s="20"/>
    </row>
    <row r="2532" spans="3:30" s="1" customFormat="1">
      <c r="C2532" s="16"/>
      <c r="D2532" s="16"/>
      <c r="E2532" s="32"/>
      <c r="F2532" s="16"/>
      <c r="G2532" s="16"/>
      <c r="H2532" s="16"/>
      <c r="I2532" s="16"/>
      <c r="J2532" s="16"/>
      <c r="K2532" s="16"/>
      <c r="L2532" s="32"/>
      <c r="M2532" s="16"/>
      <c r="N2532" s="16"/>
      <c r="O2532" s="16"/>
      <c r="P2532" s="16"/>
      <c r="Y2532" s="20"/>
      <c r="Z2532" s="20"/>
      <c r="AA2532" s="20"/>
      <c r="AB2532" s="20"/>
      <c r="AC2532" s="20"/>
      <c r="AD2532" s="20"/>
    </row>
    <row r="2533" spans="3:30" s="1" customFormat="1">
      <c r="C2533" s="16"/>
      <c r="D2533" s="16"/>
      <c r="E2533" s="32"/>
      <c r="F2533" s="16"/>
      <c r="G2533" s="16"/>
      <c r="H2533" s="16"/>
      <c r="I2533" s="16"/>
      <c r="J2533" s="16"/>
      <c r="K2533" s="16"/>
      <c r="L2533" s="32"/>
      <c r="M2533" s="16"/>
      <c r="N2533" s="16"/>
      <c r="O2533" s="16"/>
      <c r="P2533" s="16"/>
      <c r="Y2533" s="20"/>
      <c r="Z2533" s="20"/>
      <c r="AA2533" s="20"/>
      <c r="AB2533" s="20"/>
      <c r="AC2533" s="20"/>
      <c r="AD2533" s="20"/>
    </row>
    <row r="2534" spans="3:30" s="1" customFormat="1">
      <c r="C2534" s="16"/>
      <c r="D2534" s="16"/>
      <c r="E2534" s="32"/>
      <c r="F2534" s="16"/>
      <c r="G2534" s="16"/>
      <c r="H2534" s="16"/>
      <c r="I2534" s="16"/>
      <c r="J2534" s="16"/>
      <c r="K2534" s="16"/>
      <c r="L2534" s="32"/>
      <c r="M2534" s="16"/>
      <c r="N2534" s="16"/>
      <c r="O2534" s="16"/>
      <c r="P2534" s="16"/>
      <c r="Y2534" s="20"/>
      <c r="Z2534" s="20"/>
      <c r="AA2534" s="20"/>
      <c r="AB2534" s="20"/>
      <c r="AC2534" s="20"/>
      <c r="AD2534" s="20"/>
    </row>
    <row r="2535" spans="3:30" s="1" customFormat="1">
      <c r="C2535" s="16"/>
      <c r="D2535" s="16"/>
      <c r="E2535" s="32"/>
      <c r="F2535" s="16"/>
      <c r="G2535" s="16"/>
      <c r="H2535" s="16"/>
      <c r="I2535" s="16"/>
      <c r="J2535" s="16"/>
      <c r="K2535" s="16"/>
      <c r="L2535" s="32"/>
      <c r="M2535" s="16"/>
      <c r="N2535" s="16"/>
      <c r="O2535" s="16"/>
      <c r="P2535" s="16"/>
      <c r="Y2535" s="20"/>
      <c r="Z2535" s="20"/>
      <c r="AA2535" s="20"/>
      <c r="AB2535" s="20"/>
      <c r="AC2535" s="20"/>
      <c r="AD2535" s="20"/>
    </row>
    <row r="2536" spans="3:30" s="1" customFormat="1">
      <c r="C2536" s="16"/>
      <c r="D2536" s="16"/>
      <c r="E2536" s="32"/>
      <c r="F2536" s="16"/>
      <c r="G2536" s="16"/>
      <c r="H2536" s="16"/>
      <c r="I2536" s="16"/>
      <c r="J2536" s="16"/>
      <c r="K2536" s="16"/>
      <c r="L2536" s="32"/>
      <c r="M2536" s="16"/>
      <c r="N2536" s="16"/>
      <c r="O2536" s="16"/>
      <c r="P2536" s="16"/>
      <c r="Y2536" s="20"/>
      <c r="Z2536" s="20"/>
      <c r="AA2536" s="20"/>
      <c r="AB2536" s="20"/>
      <c r="AC2536" s="20"/>
      <c r="AD2536" s="20"/>
    </row>
    <row r="2537" spans="3:30" s="1" customFormat="1">
      <c r="C2537" s="16"/>
      <c r="D2537" s="16"/>
      <c r="E2537" s="32"/>
      <c r="F2537" s="16"/>
      <c r="G2537" s="16"/>
      <c r="H2537" s="16"/>
      <c r="I2537" s="16"/>
      <c r="J2537" s="16"/>
      <c r="K2537" s="16"/>
      <c r="L2537" s="32"/>
      <c r="M2537" s="16"/>
      <c r="N2537" s="16"/>
      <c r="O2537" s="16"/>
      <c r="P2537" s="16"/>
      <c r="Y2537" s="20"/>
      <c r="Z2537" s="20"/>
      <c r="AA2537" s="20"/>
      <c r="AB2537" s="20"/>
      <c r="AC2537" s="20"/>
      <c r="AD2537" s="20"/>
    </row>
    <row r="2538" spans="3:30" s="1" customFormat="1">
      <c r="C2538" s="16"/>
      <c r="D2538" s="16"/>
      <c r="E2538" s="32"/>
      <c r="F2538" s="16"/>
      <c r="G2538" s="16"/>
      <c r="H2538" s="16"/>
      <c r="I2538" s="16"/>
      <c r="J2538" s="16"/>
      <c r="K2538" s="16"/>
      <c r="L2538" s="32"/>
      <c r="M2538" s="16"/>
      <c r="N2538" s="16"/>
      <c r="O2538" s="16"/>
      <c r="P2538" s="16"/>
      <c r="Y2538" s="20"/>
      <c r="Z2538" s="20"/>
      <c r="AA2538" s="20"/>
      <c r="AB2538" s="20"/>
      <c r="AC2538" s="20"/>
      <c r="AD2538" s="20"/>
    </row>
    <row r="2539" spans="3:30" s="1" customFormat="1">
      <c r="C2539" s="16"/>
      <c r="D2539" s="16"/>
      <c r="E2539" s="32"/>
      <c r="F2539" s="16"/>
      <c r="G2539" s="16"/>
      <c r="H2539" s="16"/>
      <c r="I2539" s="16"/>
      <c r="J2539" s="16"/>
      <c r="K2539" s="16"/>
      <c r="L2539" s="32"/>
      <c r="M2539" s="16"/>
      <c r="N2539" s="16"/>
      <c r="O2539" s="16"/>
      <c r="P2539" s="16"/>
      <c r="Y2539" s="20"/>
      <c r="Z2539" s="20"/>
      <c r="AA2539" s="20"/>
      <c r="AB2539" s="20"/>
      <c r="AC2539" s="20"/>
      <c r="AD2539" s="20"/>
    </row>
    <row r="2540" spans="3:30" s="1" customFormat="1">
      <c r="C2540" s="16"/>
      <c r="D2540" s="16"/>
      <c r="E2540" s="32"/>
      <c r="F2540" s="16"/>
      <c r="G2540" s="16"/>
      <c r="H2540" s="16"/>
      <c r="I2540" s="16"/>
      <c r="J2540" s="16"/>
      <c r="K2540" s="16"/>
      <c r="L2540" s="32"/>
      <c r="M2540" s="16"/>
      <c r="N2540" s="16"/>
      <c r="O2540" s="16"/>
      <c r="P2540" s="16"/>
      <c r="Y2540" s="20"/>
      <c r="Z2540" s="20"/>
      <c r="AA2540" s="20"/>
      <c r="AB2540" s="20"/>
      <c r="AC2540" s="20"/>
      <c r="AD2540" s="20"/>
    </row>
    <row r="2541" spans="3:30" s="1" customFormat="1">
      <c r="C2541" s="16"/>
      <c r="D2541" s="16"/>
      <c r="E2541" s="32"/>
      <c r="F2541" s="16"/>
      <c r="G2541" s="16"/>
      <c r="H2541" s="16"/>
      <c r="I2541" s="16"/>
      <c r="J2541" s="16"/>
      <c r="K2541" s="16"/>
      <c r="L2541" s="32"/>
      <c r="M2541" s="16"/>
      <c r="N2541" s="16"/>
      <c r="O2541" s="16"/>
      <c r="P2541" s="16"/>
      <c r="Y2541" s="20"/>
      <c r="Z2541" s="20"/>
      <c r="AA2541" s="20"/>
      <c r="AB2541" s="20"/>
      <c r="AC2541" s="20"/>
      <c r="AD2541" s="20"/>
    </row>
    <row r="2542" spans="3:30" s="1" customFormat="1">
      <c r="C2542" s="16"/>
      <c r="D2542" s="16"/>
      <c r="E2542" s="32"/>
      <c r="F2542" s="16"/>
      <c r="G2542" s="16"/>
      <c r="H2542" s="16"/>
      <c r="I2542" s="16"/>
      <c r="J2542" s="16"/>
      <c r="K2542" s="16"/>
      <c r="L2542" s="32"/>
      <c r="M2542" s="16"/>
      <c r="N2542" s="16"/>
      <c r="O2542" s="16"/>
      <c r="P2542" s="16"/>
      <c r="Y2542" s="20"/>
      <c r="Z2542" s="20"/>
      <c r="AA2542" s="20"/>
      <c r="AB2542" s="20"/>
      <c r="AC2542" s="20"/>
      <c r="AD2542" s="20"/>
    </row>
    <row r="2543" spans="3:30" s="1" customFormat="1">
      <c r="C2543" s="16"/>
      <c r="D2543" s="16"/>
      <c r="E2543" s="32"/>
      <c r="F2543" s="16"/>
      <c r="G2543" s="16"/>
      <c r="H2543" s="16"/>
      <c r="I2543" s="16"/>
      <c r="J2543" s="16"/>
      <c r="K2543" s="16"/>
      <c r="L2543" s="32"/>
      <c r="M2543" s="16"/>
      <c r="N2543" s="16"/>
      <c r="O2543" s="16"/>
      <c r="P2543" s="16"/>
      <c r="Y2543" s="20"/>
      <c r="Z2543" s="20"/>
      <c r="AA2543" s="20"/>
      <c r="AB2543" s="20"/>
      <c r="AC2543" s="20"/>
      <c r="AD2543" s="20"/>
    </row>
    <row r="2544" spans="3:30" s="1" customFormat="1">
      <c r="C2544" s="16"/>
      <c r="D2544" s="16"/>
      <c r="E2544" s="32"/>
      <c r="F2544" s="16"/>
      <c r="G2544" s="16"/>
      <c r="H2544" s="16"/>
      <c r="I2544" s="16"/>
      <c r="J2544" s="16"/>
      <c r="K2544" s="16"/>
      <c r="L2544" s="32"/>
      <c r="M2544" s="16"/>
      <c r="N2544" s="16"/>
      <c r="O2544" s="16"/>
      <c r="P2544" s="16"/>
      <c r="Y2544" s="20"/>
      <c r="Z2544" s="20"/>
      <c r="AA2544" s="20"/>
      <c r="AB2544" s="20"/>
      <c r="AC2544" s="20"/>
      <c r="AD2544" s="20"/>
    </row>
    <row r="2545" spans="3:30" s="1" customFormat="1">
      <c r="C2545" s="16"/>
      <c r="D2545" s="16"/>
      <c r="E2545" s="32"/>
      <c r="F2545" s="16"/>
      <c r="G2545" s="16"/>
      <c r="H2545" s="16"/>
      <c r="I2545" s="16"/>
      <c r="J2545" s="16"/>
      <c r="K2545" s="16"/>
      <c r="L2545" s="32"/>
      <c r="M2545" s="16"/>
      <c r="N2545" s="16"/>
      <c r="O2545" s="16"/>
      <c r="P2545" s="16"/>
      <c r="Y2545" s="20"/>
      <c r="Z2545" s="20"/>
      <c r="AA2545" s="20"/>
      <c r="AB2545" s="20"/>
      <c r="AC2545" s="20"/>
      <c r="AD2545" s="20"/>
    </row>
    <row r="2546" spans="3:30" s="1" customFormat="1">
      <c r="C2546" s="16"/>
      <c r="D2546" s="16"/>
      <c r="E2546" s="32"/>
      <c r="F2546" s="16"/>
      <c r="G2546" s="16"/>
      <c r="H2546" s="16"/>
      <c r="I2546" s="16"/>
      <c r="J2546" s="16"/>
      <c r="K2546" s="16"/>
      <c r="L2546" s="32"/>
      <c r="M2546" s="16"/>
      <c r="N2546" s="16"/>
      <c r="O2546" s="16"/>
      <c r="P2546" s="16"/>
      <c r="Y2546" s="20"/>
      <c r="Z2546" s="20"/>
      <c r="AA2546" s="20"/>
      <c r="AB2546" s="20"/>
      <c r="AC2546" s="20"/>
      <c r="AD2546" s="20"/>
    </row>
    <row r="2547" spans="3:30" s="1" customFormat="1">
      <c r="C2547" s="16"/>
      <c r="D2547" s="16"/>
      <c r="E2547" s="32"/>
      <c r="F2547" s="16"/>
      <c r="G2547" s="16"/>
      <c r="H2547" s="16"/>
      <c r="I2547" s="16"/>
      <c r="J2547" s="16"/>
      <c r="K2547" s="16"/>
      <c r="L2547" s="32"/>
      <c r="M2547" s="16"/>
      <c r="N2547" s="16"/>
      <c r="O2547" s="16"/>
      <c r="P2547" s="16"/>
      <c r="Y2547" s="20"/>
      <c r="Z2547" s="20"/>
      <c r="AA2547" s="20"/>
      <c r="AB2547" s="20"/>
      <c r="AC2547" s="20"/>
      <c r="AD2547" s="20"/>
    </row>
    <row r="2548" spans="3:30" s="1" customFormat="1">
      <c r="C2548" s="16"/>
      <c r="D2548" s="16"/>
      <c r="E2548" s="32"/>
      <c r="F2548" s="16"/>
      <c r="G2548" s="16"/>
      <c r="H2548" s="16"/>
      <c r="I2548" s="16"/>
      <c r="J2548" s="16"/>
      <c r="K2548" s="16"/>
      <c r="L2548" s="32"/>
      <c r="M2548" s="16"/>
      <c r="N2548" s="16"/>
      <c r="O2548" s="16"/>
      <c r="P2548" s="16"/>
      <c r="Y2548" s="20"/>
      <c r="Z2548" s="20"/>
      <c r="AA2548" s="20"/>
      <c r="AB2548" s="20"/>
      <c r="AC2548" s="20"/>
      <c r="AD2548" s="20"/>
    </row>
    <row r="2549" spans="3:30" s="1" customFormat="1">
      <c r="C2549" s="16"/>
      <c r="D2549" s="16"/>
      <c r="E2549" s="32"/>
      <c r="F2549" s="16"/>
      <c r="G2549" s="16"/>
      <c r="H2549" s="16"/>
      <c r="I2549" s="16"/>
      <c r="J2549" s="16"/>
      <c r="K2549" s="16"/>
      <c r="L2549" s="32"/>
      <c r="M2549" s="16"/>
      <c r="N2549" s="16"/>
      <c r="O2549" s="16"/>
      <c r="P2549" s="16"/>
      <c r="Y2549" s="20"/>
      <c r="Z2549" s="20"/>
      <c r="AA2549" s="20"/>
      <c r="AB2549" s="20"/>
      <c r="AC2549" s="20"/>
      <c r="AD2549" s="20"/>
    </row>
    <row r="2550" spans="3:30" s="1" customFormat="1">
      <c r="C2550" s="16"/>
      <c r="D2550" s="16"/>
      <c r="E2550" s="32"/>
      <c r="F2550" s="16"/>
      <c r="G2550" s="16"/>
      <c r="H2550" s="16"/>
      <c r="I2550" s="16"/>
      <c r="J2550" s="16"/>
      <c r="K2550" s="16"/>
      <c r="L2550" s="32"/>
      <c r="M2550" s="16"/>
      <c r="N2550" s="16"/>
      <c r="O2550" s="16"/>
      <c r="P2550" s="16"/>
      <c r="Y2550" s="20"/>
      <c r="Z2550" s="20"/>
      <c r="AA2550" s="20"/>
      <c r="AB2550" s="20"/>
      <c r="AC2550" s="20"/>
      <c r="AD2550" s="20"/>
    </row>
    <row r="2551" spans="3:30" s="1" customFormat="1">
      <c r="C2551" s="16"/>
      <c r="D2551" s="16"/>
      <c r="E2551" s="32"/>
      <c r="F2551" s="16"/>
      <c r="G2551" s="16"/>
      <c r="H2551" s="16"/>
      <c r="I2551" s="16"/>
      <c r="J2551" s="16"/>
      <c r="K2551" s="16"/>
      <c r="L2551" s="32"/>
      <c r="M2551" s="16"/>
      <c r="N2551" s="16"/>
      <c r="O2551" s="16"/>
      <c r="P2551" s="16"/>
      <c r="Y2551" s="20"/>
      <c r="Z2551" s="20"/>
      <c r="AA2551" s="20"/>
      <c r="AB2551" s="20"/>
      <c r="AC2551" s="20"/>
      <c r="AD2551" s="20"/>
    </row>
    <row r="2552" spans="3:30" s="1" customFormat="1">
      <c r="C2552" s="16"/>
      <c r="D2552" s="16"/>
      <c r="E2552" s="32"/>
      <c r="F2552" s="16"/>
      <c r="G2552" s="16"/>
      <c r="H2552" s="16"/>
      <c r="I2552" s="16"/>
      <c r="J2552" s="16"/>
      <c r="K2552" s="16"/>
      <c r="L2552" s="32"/>
      <c r="M2552" s="16"/>
      <c r="N2552" s="16"/>
      <c r="O2552" s="16"/>
      <c r="P2552" s="16"/>
      <c r="Y2552" s="20"/>
      <c r="Z2552" s="20"/>
      <c r="AA2552" s="20"/>
      <c r="AB2552" s="20"/>
      <c r="AC2552" s="20"/>
      <c r="AD2552" s="20"/>
    </row>
    <row r="2553" spans="3:30" s="1" customFormat="1">
      <c r="C2553" s="16"/>
      <c r="D2553" s="16"/>
      <c r="E2553" s="32"/>
      <c r="F2553" s="16"/>
      <c r="G2553" s="16"/>
      <c r="H2553" s="16"/>
      <c r="I2553" s="16"/>
      <c r="J2553" s="16"/>
      <c r="K2553" s="16"/>
      <c r="L2553" s="32"/>
      <c r="M2553" s="16"/>
      <c r="N2553" s="16"/>
      <c r="O2553" s="16"/>
      <c r="P2553" s="16"/>
      <c r="Y2553" s="20"/>
      <c r="Z2553" s="20"/>
      <c r="AA2553" s="20"/>
      <c r="AB2553" s="20"/>
      <c r="AC2553" s="20"/>
      <c r="AD2553" s="20"/>
    </row>
    <row r="2554" spans="3:30" s="1" customFormat="1">
      <c r="C2554" s="16"/>
      <c r="D2554" s="16"/>
      <c r="E2554" s="32"/>
      <c r="F2554" s="16"/>
      <c r="G2554" s="16"/>
      <c r="H2554" s="16"/>
      <c r="I2554" s="16"/>
      <c r="J2554" s="16"/>
      <c r="K2554" s="16"/>
      <c r="L2554" s="32"/>
      <c r="M2554" s="16"/>
      <c r="N2554" s="16"/>
      <c r="O2554" s="16"/>
      <c r="P2554" s="16"/>
      <c r="Y2554" s="20"/>
      <c r="Z2554" s="20"/>
      <c r="AA2554" s="20"/>
      <c r="AB2554" s="20"/>
      <c r="AC2554" s="20"/>
      <c r="AD2554" s="20"/>
    </row>
    <row r="2555" spans="3:30" s="1" customFormat="1">
      <c r="C2555" s="16"/>
      <c r="D2555" s="16"/>
      <c r="E2555" s="32"/>
      <c r="F2555" s="16"/>
      <c r="G2555" s="16"/>
      <c r="H2555" s="16"/>
      <c r="I2555" s="16"/>
      <c r="J2555" s="16"/>
      <c r="K2555" s="16"/>
      <c r="L2555" s="32"/>
      <c r="M2555" s="16"/>
      <c r="N2555" s="16"/>
      <c r="O2555" s="16"/>
      <c r="P2555" s="16"/>
      <c r="Y2555" s="20"/>
      <c r="Z2555" s="20"/>
      <c r="AA2555" s="20"/>
      <c r="AB2555" s="20"/>
      <c r="AC2555" s="20"/>
      <c r="AD2555" s="20"/>
    </row>
    <row r="2556" spans="3:30" s="1" customFormat="1">
      <c r="C2556" s="16"/>
      <c r="D2556" s="16"/>
      <c r="E2556" s="32"/>
      <c r="F2556" s="16"/>
      <c r="G2556" s="16"/>
      <c r="H2556" s="16"/>
      <c r="I2556" s="16"/>
      <c r="J2556" s="16"/>
      <c r="K2556" s="16"/>
      <c r="L2556" s="32"/>
      <c r="M2556" s="16"/>
      <c r="N2556" s="16"/>
      <c r="O2556" s="16"/>
      <c r="P2556" s="16"/>
      <c r="Y2556" s="20"/>
      <c r="Z2556" s="20"/>
      <c r="AA2556" s="20"/>
      <c r="AB2556" s="20"/>
      <c r="AC2556" s="20"/>
      <c r="AD2556" s="20"/>
    </row>
    <row r="2557" spans="3:30" s="1" customFormat="1">
      <c r="C2557" s="16"/>
      <c r="D2557" s="16"/>
      <c r="E2557" s="32"/>
      <c r="F2557" s="16"/>
      <c r="G2557" s="16"/>
      <c r="H2557" s="16"/>
      <c r="I2557" s="16"/>
      <c r="J2557" s="16"/>
      <c r="K2557" s="16"/>
      <c r="L2557" s="32"/>
      <c r="M2557" s="16"/>
      <c r="N2557" s="16"/>
      <c r="O2557" s="16"/>
      <c r="P2557" s="16"/>
      <c r="Y2557" s="20"/>
      <c r="Z2557" s="20"/>
      <c r="AA2557" s="20"/>
      <c r="AB2557" s="20"/>
      <c r="AC2557" s="20"/>
      <c r="AD2557" s="20"/>
    </row>
    <row r="2558" spans="3:30" s="1" customFormat="1">
      <c r="C2558" s="16"/>
      <c r="D2558" s="16"/>
      <c r="E2558" s="32"/>
      <c r="F2558" s="16"/>
      <c r="G2558" s="16"/>
      <c r="H2558" s="16"/>
      <c r="I2558" s="16"/>
      <c r="J2558" s="16"/>
      <c r="K2558" s="16"/>
      <c r="L2558" s="32"/>
      <c r="M2558" s="16"/>
      <c r="N2558" s="16"/>
      <c r="O2558" s="16"/>
      <c r="P2558" s="16"/>
      <c r="Y2558" s="20"/>
      <c r="Z2558" s="20"/>
      <c r="AA2558" s="20"/>
      <c r="AB2558" s="20"/>
      <c r="AC2558" s="20"/>
      <c r="AD2558" s="20"/>
    </row>
    <row r="2559" spans="3:30" s="1" customFormat="1">
      <c r="C2559" s="16"/>
      <c r="D2559" s="16"/>
      <c r="E2559" s="32"/>
      <c r="F2559" s="16"/>
      <c r="G2559" s="16"/>
      <c r="H2559" s="16"/>
      <c r="I2559" s="16"/>
      <c r="J2559" s="16"/>
      <c r="K2559" s="16"/>
      <c r="L2559" s="32"/>
      <c r="M2559" s="16"/>
      <c r="N2559" s="16"/>
      <c r="O2559" s="16"/>
      <c r="P2559" s="16"/>
      <c r="Y2559" s="20"/>
      <c r="Z2559" s="20"/>
      <c r="AA2559" s="20"/>
      <c r="AB2559" s="20"/>
      <c r="AC2559" s="20"/>
      <c r="AD2559" s="20"/>
    </row>
    <row r="2560" spans="3:30" s="1" customFormat="1">
      <c r="C2560" s="16"/>
      <c r="D2560" s="16"/>
      <c r="E2560" s="32"/>
      <c r="F2560" s="16"/>
      <c r="G2560" s="16"/>
      <c r="H2560" s="16"/>
      <c r="I2560" s="16"/>
      <c r="J2560" s="16"/>
      <c r="K2560" s="16"/>
      <c r="L2560" s="32"/>
      <c r="M2560" s="16"/>
      <c r="N2560" s="16"/>
      <c r="O2560" s="16"/>
      <c r="P2560" s="16"/>
      <c r="Y2560" s="20"/>
      <c r="Z2560" s="20"/>
      <c r="AA2560" s="20"/>
      <c r="AB2560" s="20"/>
      <c r="AC2560" s="20"/>
      <c r="AD2560" s="20"/>
    </row>
    <row r="2561" spans="3:30" s="1" customFormat="1">
      <c r="C2561" s="16"/>
      <c r="D2561" s="16"/>
      <c r="E2561" s="32"/>
      <c r="F2561" s="16"/>
      <c r="G2561" s="16"/>
      <c r="H2561" s="16"/>
      <c r="I2561" s="16"/>
      <c r="J2561" s="16"/>
      <c r="K2561" s="16"/>
      <c r="L2561" s="32"/>
      <c r="M2561" s="16"/>
      <c r="N2561" s="16"/>
      <c r="O2561" s="16"/>
      <c r="P2561" s="16"/>
      <c r="Y2561" s="20"/>
      <c r="Z2561" s="20"/>
      <c r="AA2561" s="20"/>
      <c r="AB2561" s="20"/>
      <c r="AC2561" s="20"/>
      <c r="AD2561" s="20"/>
    </row>
    <row r="2562" spans="3:30" s="1" customFormat="1">
      <c r="C2562" s="16"/>
      <c r="D2562" s="16"/>
      <c r="E2562" s="32"/>
      <c r="F2562" s="16"/>
      <c r="G2562" s="16"/>
      <c r="H2562" s="16"/>
      <c r="I2562" s="16"/>
      <c r="J2562" s="16"/>
      <c r="K2562" s="16"/>
      <c r="L2562" s="32"/>
      <c r="M2562" s="16"/>
      <c r="N2562" s="16"/>
      <c r="O2562" s="16"/>
      <c r="P2562" s="16"/>
      <c r="Y2562" s="20"/>
      <c r="Z2562" s="20"/>
      <c r="AA2562" s="20"/>
      <c r="AB2562" s="20"/>
      <c r="AC2562" s="20"/>
      <c r="AD2562" s="20"/>
    </row>
    <row r="2563" spans="3:30" s="1" customFormat="1">
      <c r="C2563" s="16"/>
      <c r="D2563" s="16"/>
      <c r="E2563" s="32"/>
      <c r="F2563" s="16"/>
      <c r="G2563" s="16"/>
      <c r="H2563" s="16"/>
      <c r="I2563" s="16"/>
      <c r="J2563" s="16"/>
      <c r="K2563" s="16"/>
      <c r="L2563" s="32"/>
      <c r="M2563" s="16"/>
      <c r="N2563" s="16"/>
      <c r="O2563" s="16"/>
      <c r="P2563" s="16"/>
      <c r="Y2563" s="20"/>
      <c r="Z2563" s="20"/>
      <c r="AA2563" s="20"/>
      <c r="AB2563" s="20"/>
      <c r="AC2563" s="20"/>
      <c r="AD2563" s="20"/>
    </row>
    <row r="2564" spans="3:30" s="1" customFormat="1">
      <c r="C2564" s="16"/>
      <c r="D2564" s="16"/>
      <c r="E2564" s="32"/>
      <c r="F2564" s="16"/>
      <c r="G2564" s="16"/>
      <c r="H2564" s="16"/>
      <c r="I2564" s="16"/>
      <c r="J2564" s="16"/>
      <c r="K2564" s="16"/>
      <c r="L2564" s="32"/>
      <c r="M2564" s="16"/>
      <c r="N2564" s="16"/>
      <c r="O2564" s="16"/>
      <c r="P2564" s="16"/>
      <c r="Y2564" s="20"/>
      <c r="Z2564" s="20"/>
      <c r="AA2564" s="20"/>
      <c r="AB2564" s="20"/>
      <c r="AC2564" s="20"/>
      <c r="AD2564" s="20"/>
    </row>
    <row r="2565" spans="3:30" s="1" customFormat="1">
      <c r="C2565" s="16"/>
      <c r="D2565" s="16"/>
      <c r="E2565" s="32"/>
      <c r="F2565" s="16"/>
      <c r="G2565" s="16"/>
      <c r="H2565" s="16"/>
      <c r="I2565" s="16"/>
      <c r="J2565" s="16"/>
      <c r="K2565" s="16"/>
      <c r="L2565" s="32"/>
      <c r="M2565" s="16"/>
      <c r="N2565" s="16"/>
      <c r="O2565" s="16"/>
      <c r="P2565" s="16"/>
      <c r="Y2565" s="20"/>
      <c r="Z2565" s="20"/>
      <c r="AA2565" s="20"/>
      <c r="AB2565" s="20"/>
      <c r="AC2565" s="20"/>
      <c r="AD2565" s="20"/>
    </row>
    <row r="2566" spans="3:30" s="1" customFormat="1">
      <c r="C2566" s="16"/>
      <c r="D2566" s="16"/>
      <c r="E2566" s="32"/>
      <c r="F2566" s="16"/>
      <c r="G2566" s="16"/>
      <c r="H2566" s="16"/>
      <c r="I2566" s="16"/>
      <c r="J2566" s="16"/>
      <c r="K2566" s="16"/>
      <c r="L2566" s="32"/>
      <c r="M2566" s="16"/>
      <c r="N2566" s="16"/>
      <c r="O2566" s="16"/>
      <c r="P2566" s="16"/>
      <c r="Y2566" s="20"/>
      <c r="Z2566" s="20"/>
      <c r="AA2566" s="20"/>
      <c r="AB2566" s="20"/>
      <c r="AC2566" s="20"/>
      <c r="AD2566" s="20"/>
    </row>
    <row r="2567" spans="3:30" s="1" customFormat="1">
      <c r="C2567" s="16"/>
      <c r="D2567" s="16"/>
      <c r="E2567" s="32"/>
      <c r="F2567" s="16"/>
      <c r="G2567" s="16"/>
      <c r="H2567" s="16"/>
      <c r="I2567" s="16"/>
      <c r="J2567" s="16"/>
      <c r="K2567" s="16"/>
      <c r="L2567" s="32"/>
      <c r="M2567" s="16"/>
      <c r="N2567" s="16"/>
      <c r="O2567" s="16"/>
      <c r="P2567" s="16"/>
      <c r="Y2567" s="20"/>
      <c r="Z2567" s="20"/>
      <c r="AA2567" s="20"/>
      <c r="AB2567" s="20"/>
      <c r="AC2567" s="20"/>
      <c r="AD2567" s="20"/>
    </row>
    <row r="2568" spans="3:30" s="1" customFormat="1">
      <c r="C2568" s="16"/>
      <c r="D2568" s="16"/>
      <c r="E2568" s="32"/>
      <c r="F2568" s="16"/>
      <c r="G2568" s="16"/>
      <c r="H2568" s="16"/>
      <c r="I2568" s="16"/>
      <c r="J2568" s="16"/>
      <c r="K2568" s="16"/>
      <c r="L2568" s="32"/>
      <c r="M2568" s="16"/>
      <c r="N2568" s="16"/>
      <c r="O2568" s="16"/>
      <c r="P2568" s="16"/>
      <c r="Y2568" s="20"/>
      <c r="Z2568" s="20"/>
      <c r="AA2568" s="20"/>
      <c r="AB2568" s="20"/>
      <c r="AC2568" s="20"/>
      <c r="AD2568" s="20"/>
    </row>
    <row r="2569" spans="3:30" s="1" customFormat="1">
      <c r="C2569" s="16"/>
      <c r="D2569" s="16"/>
      <c r="E2569" s="32"/>
      <c r="F2569" s="16"/>
      <c r="G2569" s="16"/>
      <c r="H2569" s="16"/>
      <c r="I2569" s="16"/>
      <c r="J2569" s="16"/>
      <c r="K2569" s="16"/>
      <c r="L2569" s="32"/>
      <c r="M2569" s="16"/>
      <c r="N2569" s="16"/>
      <c r="O2569" s="16"/>
      <c r="P2569" s="16"/>
      <c r="Y2569" s="20"/>
      <c r="Z2569" s="20"/>
      <c r="AA2569" s="20"/>
      <c r="AB2569" s="20"/>
      <c r="AC2569" s="20"/>
      <c r="AD2569" s="20"/>
    </row>
    <row r="2570" spans="3:30" s="1" customFormat="1">
      <c r="C2570" s="16"/>
      <c r="D2570" s="16"/>
      <c r="E2570" s="32"/>
      <c r="F2570" s="16"/>
      <c r="G2570" s="16"/>
      <c r="H2570" s="16"/>
      <c r="I2570" s="16"/>
      <c r="J2570" s="16"/>
      <c r="K2570" s="16"/>
      <c r="L2570" s="32"/>
      <c r="M2570" s="16"/>
      <c r="N2570" s="16"/>
      <c r="O2570" s="16"/>
      <c r="P2570" s="16"/>
      <c r="Y2570" s="20"/>
      <c r="Z2570" s="20"/>
      <c r="AA2570" s="20"/>
      <c r="AB2570" s="20"/>
      <c r="AC2570" s="20"/>
      <c r="AD2570" s="20"/>
    </row>
    <row r="2571" spans="3:30" s="1" customFormat="1">
      <c r="C2571" s="16"/>
      <c r="D2571" s="16"/>
      <c r="E2571" s="32"/>
      <c r="F2571" s="16"/>
      <c r="G2571" s="16"/>
      <c r="H2571" s="16"/>
      <c r="I2571" s="16"/>
      <c r="J2571" s="16"/>
      <c r="K2571" s="16"/>
      <c r="L2571" s="32"/>
      <c r="M2571" s="16"/>
      <c r="N2571" s="16"/>
      <c r="O2571" s="16"/>
      <c r="P2571" s="16"/>
      <c r="Y2571" s="20"/>
      <c r="Z2571" s="20"/>
      <c r="AA2571" s="20"/>
      <c r="AB2571" s="20"/>
      <c r="AC2571" s="20"/>
      <c r="AD2571" s="20"/>
    </row>
    <row r="2572" spans="3:30" s="1" customFormat="1">
      <c r="C2572" s="16"/>
      <c r="D2572" s="16"/>
      <c r="E2572" s="32"/>
      <c r="F2572" s="16"/>
      <c r="G2572" s="16"/>
      <c r="H2572" s="16"/>
      <c r="I2572" s="16"/>
      <c r="J2572" s="16"/>
      <c r="K2572" s="16"/>
      <c r="L2572" s="32"/>
      <c r="M2572" s="16"/>
      <c r="N2572" s="16"/>
      <c r="O2572" s="16"/>
      <c r="P2572" s="16"/>
      <c r="Y2572" s="20"/>
      <c r="Z2572" s="20"/>
      <c r="AA2572" s="20"/>
      <c r="AB2572" s="20"/>
      <c r="AC2572" s="20"/>
      <c r="AD2572" s="20"/>
    </row>
    <row r="2573" spans="3:30" s="1" customFormat="1">
      <c r="C2573" s="16"/>
      <c r="D2573" s="16"/>
      <c r="E2573" s="32"/>
      <c r="F2573" s="16"/>
      <c r="G2573" s="16"/>
      <c r="H2573" s="16"/>
      <c r="I2573" s="16"/>
      <c r="J2573" s="16"/>
      <c r="K2573" s="16"/>
      <c r="L2573" s="32"/>
      <c r="M2573" s="16"/>
      <c r="N2573" s="16"/>
      <c r="O2573" s="16"/>
      <c r="P2573" s="16"/>
      <c r="Y2573" s="20"/>
      <c r="Z2573" s="20"/>
      <c r="AA2573" s="20"/>
      <c r="AB2573" s="20"/>
      <c r="AC2573" s="20"/>
      <c r="AD2573" s="20"/>
    </row>
    <row r="2574" spans="3:30" s="1" customFormat="1">
      <c r="C2574" s="16"/>
      <c r="D2574" s="16"/>
      <c r="E2574" s="32"/>
      <c r="F2574" s="16"/>
      <c r="G2574" s="16"/>
      <c r="H2574" s="16"/>
      <c r="I2574" s="16"/>
      <c r="J2574" s="16"/>
      <c r="K2574" s="16"/>
      <c r="L2574" s="32"/>
      <c r="M2574" s="16"/>
      <c r="N2574" s="16"/>
      <c r="O2574" s="16"/>
      <c r="P2574" s="16"/>
      <c r="Y2574" s="20"/>
      <c r="Z2574" s="20"/>
      <c r="AA2574" s="20"/>
      <c r="AB2574" s="20"/>
      <c r="AC2574" s="20"/>
      <c r="AD2574" s="20"/>
    </row>
    <row r="2575" spans="3:30" s="1" customFormat="1">
      <c r="C2575" s="16"/>
      <c r="D2575" s="16"/>
      <c r="E2575" s="32"/>
      <c r="F2575" s="16"/>
      <c r="G2575" s="16"/>
      <c r="H2575" s="16"/>
      <c r="I2575" s="16"/>
      <c r="J2575" s="16"/>
      <c r="K2575" s="16"/>
      <c r="L2575" s="32"/>
      <c r="M2575" s="16"/>
      <c r="N2575" s="16"/>
      <c r="O2575" s="16"/>
      <c r="P2575" s="16"/>
      <c r="Y2575" s="20"/>
      <c r="Z2575" s="20"/>
      <c r="AA2575" s="20"/>
      <c r="AB2575" s="20"/>
      <c r="AC2575" s="20"/>
      <c r="AD2575" s="20"/>
    </row>
    <row r="2576" spans="3:30" s="1" customFormat="1">
      <c r="C2576" s="16"/>
      <c r="D2576" s="16"/>
      <c r="E2576" s="32"/>
      <c r="F2576" s="16"/>
      <c r="G2576" s="16"/>
      <c r="H2576" s="16"/>
      <c r="I2576" s="16"/>
      <c r="J2576" s="16"/>
      <c r="K2576" s="16"/>
      <c r="L2576" s="32"/>
      <c r="M2576" s="16"/>
      <c r="N2576" s="16"/>
      <c r="O2576" s="16"/>
      <c r="P2576" s="16"/>
      <c r="Y2576" s="20"/>
      <c r="Z2576" s="20"/>
      <c r="AA2576" s="20"/>
      <c r="AB2576" s="20"/>
      <c r="AC2576" s="20"/>
      <c r="AD2576" s="20"/>
    </row>
    <row r="2577" spans="3:30" s="1" customFormat="1">
      <c r="C2577" s="16"/>
      <c r="D2577" s="16"/>
      <c r="E2577" s="32"/>
      <c r="F2577" s="16"/>
      <c r="G2577" s="16"/>
      <c r="H2577" s="16"/>
      <c r="I2577" s="16"/>
      <c r="J2577" s="16"/>
      <c r="K2577" s="16"/>
      <c r="L2577" s="32"/>
      <c r="M2577" s="16"/>
      <c r="N2577" s="16"/>
      <c r="O2577" s="16"/>
      <c r="P2577" s="16"/>
      <c r="Y2577" s="20"/>
      <c r="Z2577" s="20"/>
      <c r="AA2577" s="20"/>
      <c r="AB2577" s="20"/>
      <c r="AC2577" s="20"/>
      <c r="AD2577" s="20"/>
    </row>
    <row r="2578" spans="3:30" s="1" customFormat="1">
      <c r="C2578" s="16"/>
      <c r="D2578" s="16"/>
      <c r="E2578" s="32"/>
      <c r="F2578" s="16"/>
      <c r="G2578" s="16"/>
      <c r="H2578" s="16"/>
      <c r="I2578" s="16"/>
      <c r="J2578" s="16"/>
      <c r="K2578" s="16"/>
      <c r="L2578" s="32"/>
      <c r="M2578" s="16"/>
      <c r="N2578" s="16"/>
      <c r="O2578" s="16"/>
      <c r="P2578" s="16"/>
      <c r="Y2578" s="20"/>
      <c r="Z2578" s="20"/>
      <c r="AA2578" s="20"/>
      <c r="AB2578" s="20"/>
      <c r="AC2578" s="20"/>
      <c r="AD2578" s="20"/>
    </row>
    <row r="2579" spans="3:30" s="1" customFormat="1">
      <c r="C2579" s="16"/>
      <c r="D2579" s="16"/>
      <c r="E2579" s="32"/>
      <c r="F2579" s="16"/>
      <c r="G2579" s="16"/>
      <c r="H2579" s="16"/>
      <c r="I2579" s="16"/>
      <c r="J2579" s="16"/>
      <c r="K2579" s="16"/>
      <c r="L2579" s="32"/>
      <c r="M2579" s="16"/>
      <c r="N2579" s="16"/>
      <c r="O2579" s="16"/>
      <c r="P2579" s="16"/>
      <c r="Y2579" s="20"/>
      <c r="Z2579" s="20"/>
      <c r="AA2579" s="20"/>
      <c r="AB2579" s="20"/>
      <c r="AC2579" s="20"/>
      <c r="AD2579" s="20"/>
    </row>
    <row r="2580" spans="3:30" s="1" customFormat="1">
      <c r="C2580" s="16"/>
      <c r="D2580" s="16"/>
      <c r="E2580" s="32"/>
      <c r="F2580" s="16"/>
      <c r="G2580" s="16"/>
      <c r="H2580" s="16"/>
      <c r="I2580" s="16"/>
      <c r="J2580" s="16"/>
      <c r="K2580" s="16"/>
      <c r="L2580" s="32"/>
      <c r="M2580" s="16"/>
      <c r="N2580" s="16"/>
      <c r="O2580" s="16"/>
      <c r="P2580" s="16"/>
      <c r="Y2580" s="20"/>
      <c r="Z2580" s="20"/>
      <c r="AA2580" s="20"/>
      <c r="AB2580" s="20"/>
      <c r="AC2580" s="20"/>
      <c r="AD2580" s="20"/>
    </row>
    <row r="2581" spans="3:30" s="1" customFormat="1">
      <c r="C2581" s="16"/>
      <c r="D2581" s="16"/>
      <c r="E2581" s="32"/>
      <c r="F2581" s="16"/>
      <c r="G2581" s="16"/>
      <c r="H2581" s="16"/>
      <c r="I2581" s="16"/>
      <c r="J2581" s="16"/>
      <c r="K2581" s="16"/>
      <c r="L2581" s="32"/>
      <c r="M2581" s="16"/>
      <c r="N2581" s="16"/>
      <c r="O2581" s="16"/>
      <c r="P2581" s="16"/>
      <c r="Y2581" s="20"/>
      <c r="Z2581" s="20"/>
      <c r="AA2581" s="20"/>
      <c r="AB2581" s="20"/>
      <c r="AC2581" s="20"/>
      <c r="AD2581" s="20"/>
    </row>
    <row r="2582" spans="3:30" s="1" customFormat="1">
      <c r="C2582" s="16"/>
      <c r="D2582" s="16"/>
      <c r="E2582" s="32"/>
      <c r="F2582" s="16"/>
      <c r="G2582" s="16"/>
      <c r="H2582" s="16"/>
      <c r="I2582" s="16"/>
      <c r="J2582" s="16"/>
      <c r="K2582" s="16"/>
      <c r="L2582" s="32"/>
      <c r="M2582" s="16"/>
      <c r="N2582" s="16"/>
      <c r="O2582" s="16"/>
      <c r="P2582" s="16"/>
      <c r="Y2582" s="20"/>
      <c r="Z2582" s="20"/>
      <c r="AA2582" s="20"/>
      <c r="AB2582" s="20"/>
      <c r="AC2582" s="20"/>
      <c r="AD2582" s="20"/>
    </row>
    <row r="2583" spans="3:30" s="1" customFormat="1">
      <c r="C2583" s="16"/>
      <c r="D2583" s="16"/>
      <c r="E2583" s="32"/>
      <c r="F2583" s="16"/>
      <c r="G2583" s="16"/>
      <c r="H2583" s="16"/>
      <c r="I2583" s="16"/>
      <c r="J2583" s="16"/>
      <c r="K2583" s="16"/>
      <c r="L2583" s="32"/>
      <c r="M2583" s="16"/>
      <c r="N2583" s="16"/>
      <c r="O2583" s="16"/>
      <c r="P2583" s="16"/>
      <c r="Y2583" s="20"/>
      <c r="Z2583" s="20"/>
      <c r="AA2583" s="20"/>
      <c r="AB2583" s="20"/>
      <c r="AC2583" s="20"/>
      <c r="AD2583" s="20"/>
    </row>
    <row r="2584" spans="3:30" s="1" customFormat="1">
      <c r="C2584" s="16"/>
      <c r="D2584" s="16"/>
      <c r="E2584" s="32"/>
      <c r="F2584" s="16"/>
      <c r="G2584" s="16"/>
      <c r="H2584" s="16"/>
      <c r="I2584" s="16"/>
      <c r="J2584" s="16"/>
      <c r="K2584" s="16"/>
      <c r="L2584" s="32"/>
      <c r="M2584" s="16"/>
      <c r="N2584" s="16"/>
      <c r="O2584" s="16"/>
      <c r="P2584" s="16"/>
      <c r="Y2584" s="20"/>
      <c r="Z2584" s="20"/>
      <c r="AA2584" s="20"/>
      <c r="AB2584" s="20"/>
      <c r="AC2584" s="20"/>
      <c r="AD2584" s="20"/>
    </row>
    <row r="2585" spans="3:30" s="1" customFormat="1">
      <c r="C2585" s="16"/>
      <c r="D2585" s="16"/>
      <c r="E2585" s="32"/>
      <c r="F2585" s="16"/>
      <c r="G2585" s="16"/>
      <c r="H2585" s="16"/>
      <c r="I2585" s="16"/>
      <c r="J2585" s="16"/>
      <c r="K2585" s="16"/>
      <c r="L2585" s="32"/>
      <c r="M2585" s="16"/>
      <c r="N2585" s="16"/>
      <c r="O2585" s="16"/>
      <c r="P2585" s="16"/>
      <c r="Y2585" s="20"/>
      <c r="Z2585" s="20"/>
      <c r="AA2585" s="20"/>
      <c r="AB2585" s="20"/>
      <c r="AC2585" s="20"/>
      <c r="AD2585" s="20"/>
    </row>
    <row r="2586" spans="3:30" s="1" customFormat="1">
      <c r="C2586" s="16"/>
      <c r="D2586" s="16"/>
      <c r="E2586" s="32"/>
      <c r="F2586" s="16"/>
      <c r="G2586" s="16"/>
      <c r="H2586" s="16"/>
      <c r="I2586" s="16"/>
      <c r="J2586" s="16"/>
      <c r="K2586" s="16"/>
      <c r="L2586" s="32"/>
      <c r="M2586" s="16"/>
      <c r="N2586" s="16"/>
      <c r="O2586" s="16"/>
      <c r="P2586" s="16"/>
      <c r="Y2586" s="20"/>
      <c r="Z2586" s="20"/>
      <c r="AA2586" s="20"/>
      <c r="AB2586" s="20"/>
      <c r="AC2586" s="20"/>
      <c r="AD2586" s="20"/>
    </row>
    <row r="2587" spans="3:30" s="1" customFormat="1">
      <c r="C2587" s="16"/>
      <c r="D2587" s="16"/>
      <c r="E2587" s="32"/>
      <c r="F2587" s="16"/>
      <c r="G2587" s="16"/>
      <c r="H2587" s="16"/>
      <c r="I2587" s="16"/>
      <c r="J2587" s="16"/>
      <c r="K2587" s="16"/>
      <c r="L2587" s="32"/>
      <c r="M2587" s="16"/>
      <c r="N2587" s="16"/>
      <c r="O2587" s="16"/>
      <c r="P2587" s="16"/>
      <c r="Y2587" s="20"/>
      <c r="Z2587" s="20"/>
      <c r="AA2587" s="20"/>
      <c r="AB2587" s="20"/>
      <c r="AC2587" s="20"/>
      <c r="AD2587" s="20"/>
    </row>
    <row r="2588" spans="3:30" s="1" customFormat="1">
      <c r="C2588" s="16"/>
      <c r="D2588" s="16"/>
      <c r="E2588" s="32"/>
      <c r="F2588" s="16"/>
      <c r="G2588" s="16"/>
      <c r="H2588" s="16"/>
      <c r="I2588" s="16"/>
      <c r="J2588" s="16"/>
      <c r="K2588" s="16"/>
      <c r="L2588" s="32"/>
      <c r="M2588" s="16"/>
      <c r="N2588" s="16"/>
      <c r="O2588" s="16"/>
      <c r="P2588" s="16"/>
      <c r="Y2588" s="20"/>
      <c r="Z2588" s="20"/>
      <c r="AA2588" s="20"/>
      <c r="AB2588" s="20"/>
      <c r="AC2588" s="20"/>
      <c r="AD2588" s="20"/>
    </row>
    <row r="2589" spans="3:30" s="1" customFormat="1">
      <c r="C2589" s="16"/>
      <c r="D2589" s="16"/>
      <c r="E2589" s="32"/>
      <c r="F2589" s="16"/>
      <c r="G2589" s="16"/>
      <c r="H2589" s="16"/>
      <c r="I2589" s="16"/>
      <c r="J2589" s="16"/>
      <c r="K2589" s="16"/>
      <c r="L2589" s="32"/>
      <c r="M2589" s="16"/>
      <c r="N2589" s="16"/>
      <c r="O2589" s="16"/>
      <c r="P2589" s="16"/>
      <c r="Y2589" s="20"/>
      <c r="Z2589" s="20"/>
      <c r="AA2589" s="20"/>
      <c r="AB2589" s="20"/>
      <c r="AC2589" s="20"/>
      <c r="AD2589" s="20"/>
    </row>
    <row r="2590" spans="3:30" s="1" customFormat="1">
      <c r="C2590" s="16"/>
      <c r="D2590" s="16"/>
      <c r="E2590" s="32"/>
      <c r="F2590" s="16"/>
      <c r="G2590" s="16"/>
      <c r="H2590" s="16"/>
      <c r="I2590" s="16"/>
      <c r="J2590" s="16"/>
      <c r="K2590" s="16"/>
      <c r="L2590" s="32"/>
      <c r="M2590" s="16"/>
      <c r="N2590" s="16"/>
      <c r="O2590" s="16"/>
      <c r="P2590" s="16"/>
      <c r="Y2590" s="20"/>
      <c r="Z2590" s="20"/>
      <c r="AA2590" s="20"/>
      <c r="AB2590" s="20"/>
      <c r="AC2590" s="20"/>
      <c r="AD2590" s="20"/>
    </row>
    <row r="2591" spans="3:30" s="1" customFormat="1">
      <c r="C2591" s="16"/>
      <c r="D2591" s="16"/>
      <c r="E2591" s="32"/>
      <c r="F2591" s="16"/>
      <c r="G2591" s="16"/>
      <c r="H2591" s="16"/>
      <c r="I2591" s="16"/>
      <c r="J2591" s="16"/>
      <c r="K2591" s="16"/>
      <c r="L2591" s="32"/>
      <c r="M2591" s="16"/>
      <c r="N2591" s="16"/>
      <c r="O2591" s="16"/>
      <c r="P2591" s="16"/>
      <c r="Y2591" s="20"/>
      <c r="Z2591" s="20"/>
      <c r="AA2591" s="20"/>
      <c r="AB2591" s="20"/>
      <c r="AC2591" s="20"/>
      <c r="AD2591" s="20"/>
    </row>
    <row r="2592" spans="3:30" s="1" customFormat="1">
      <c r="C2592" s="16"/>
      <c r="D2592" s="16"/>
      <c r="E2592" s="32"/>
      <c r="F2592" s="16"/>
      <c r="G2592" s="16"/>
      <c r="H2592" s="16"/>
      <c r="I2592" s="16"/>
      <c r="J2592" s="16"/>
      <c r="K2592" s="16"/>
      <c r="L2592" s="32"/>
      <c r="M2592" s="16"/>
      <c r="N2592" s="16"/>
      <c r="O2592" s="16"/>
      <c r="P2592" s="16"/>
      <c r="Y2592" s="20"/>
      <c r="Z2592" s="20"/>
      <c r="AA2592" s="20"/>
      <c r="AB2592" s="20"/>
      <c r="AC2592" s="20"/>
      <c r="AD2592" s="20"/>
    </row>
    <row r="2593" spans="3:30" s="1" customFormat="1">
      <c r="C2593" s="16"/>
      <c r="D2593" s="16"/>
      <c r="E2593" s="32"/>
      <c r="F2593" s="16"/>
      <c r="G2593" s="16"/>
      <c r="H2593" s="16"/>
      <c r="I2593" s="16"/>
      <c r="J2593" s="16"/>
      <c r="K2593" s="16"/>
      <c r="L2593" s="32"/>
      <c r="M2593" s="16"/>
      <c r="N2593" s="16"/>
      <c r="O2593" s="16"/>
      <c r="P2593" s="16"/>
      <c r="Y2593" s="20"/>
      <c r="Z2593" s="20"/>
      <c r="AA2593" s="20"/>
      <c r="AB2593" s="20"/>
      <c r="AC2593" s="20"/>
      <c r="AD2593" s="20"/>
    </row>
    <row r="2594" spans="3:30" s="1" customFormat="1">
      <c r="C2594" s="16"/>
      <c r="D2594" s="16"/>
      <c r="E2594" s="32"/>
      <c r="F2594" s="16"/>
      <c r="G2594" s="16"/>
      <c r="H2594" s="16"/>
      <c r="I2594" s="16"/>
      <c r="J2594" s="16"/>
      <c r="K2594" s="16"/>
      <c r="L2594" s="32"/>
      <c r="M2594" s="16"/>
      <c r="N2594" s="16"/>
      <c r="O2594" s="16"/>
      <c r="P2594" s="16"/>
      <c r="Y2594" s="20"/>
      <c r="Z2594" s="20"/>
      <c r="AA2594" s="20"/>
      <c r="AB2594" s="20"/>
      <c r="AC2594" s="20"/>
      <c r="AD2594" s="20"/>
    </row>
    <row r="2595" spans="3:30" s="1" customFormat="1">
      <c r="C2595" s="16"/>
      <c r="D2595" s="16"/>
      <c r="E2595" s="32"/>
      <c r="F2595" s="16"/>
      <c r="G2595" s="16"/>
      <c r="H2595" s="16"/>
      <c r="I2595" s="16"/>
      <c r="J2595" s="16"/>
      <c r="K2595" s="16"/>
      <c r="L2595" s="32"/>
      <c r="M2595" s="16"/>
      <c r="N2595" s="16"/>
      <c r="O2595" s="16"/>
      <c r="P2595" s="16"/>
      <c r="Y2595" s="20"/>
      <c r="Z2595" s="20"/>
      <c r="AA2595" s="20"/>
      <c r="AB2595" s="20"/>
      <c r="AC2595" s="20"/>
      <c r="AD2595" s="20"/>
    </row>
    <row r="2596" spans="3:30" s="1" customFormat="1">
      <c r="C2596" s="16"/>
      <c r="D2596" s="16"/>
      <c r="E2596" s="32"/>
      <c r="F2596" s="16"/>
      <c r="G2596" s="16"/>
      <c r="H2596" s="16"/>
      <c r="I2596" s="16"/>
      <c r="J2596" s="16"/>
      <c r="K2596" s="16"/>
      <c r="L2596" s="32"/>
      <c r="M2596" s="16"/>
      <c r="N2596" s="16"/>
      <c r="O2596" s="16"/>
      <c r="P2596" s="16"/>
      <c r="Y2596" s="20"/>
      <c r="Z2596" s="20"/>
      <c r="AA2596" s="20"/>
      <c r="AB2596" s="20"/>
      <c r="AC2596" s="20"/>
      <c r="AD2596" s="20"/>
    </row>
    <row r="2597" spans="3:30" s="1" customFormat="1">
      <c r="C2597" s="16"/>
      <c r="D2597" s="16"/>
      <c r="E2597" s="32"/>
      <c r="F2597" s="16"/>
      <c r="G2597" s="16"/>
      <c r="H2597" s="16"/>
      <c r="I2597" s="16"/>
      <c r="J2597" s="16"/>
      <c r="K2597" s="16"/>
      <c r="L2597" s="32"/>
      <c r="M2597" s="16"/>
      <c r="N2597" s="16"/>
      <c r="O2597" s="16"/>
      <c r="P2597" s="16"/>
      <c r="Y2597" s="20"/>
      <c r="Z2597" s="20"/>
      <c r="AA2597" s="20"/>
      <c r="AB2597" s="20"/>
      <c r="AC2597" s="20"/>
      <c r="AD2597" s="20"/>
    </row>
    <row r="2598" spans="3:30" s="1" customFormat="1">
      <c r="C2598" s="16"/>
      <c r="D2598" s="16"/>
      <c r="E2598" s="32"/>
      <c r="F2598" s="16"/>
      <c r="G2598" s="16"/>
      <c r="H2598" s="16"/>
      <c r="I2598" s="16"/>
      <c r="J2598" s="16"/>
      <c r="K2598" s="16"/>
      <c r="L2598" s="32"/>
      <c r="M2598" s="16"/>
      <c r="N2598" s="16"/>
      <c r="O2598" s="16"/>
      <c r="P2598" s="16"/>
      <c r="Y2598" s="20"/>
      <c r="Z2598" s="20"/>
      <c r="AA2598" s="20"/>
      <c r="AB2598" s="20"/>
      <c r="AC2598" s="20"/>
      <c r="AD2598" s="20"/>
    </row>
    <row r="2599" spans="3:30" s="1" customFormat="1">
      <c r="C2599" s="16"/>
      <c r="D2599" s="16"/>
      <c r="E2599" s="32"/>
      <c r="F2599" s="16"/>
      <c r="G2599" s="16"/>
      <c r="H2599" s="16"/>
      <c r="I2599" s="16"/>
      <c r="J2599" s="16"/>
      <c r="K2599" s="16"/>
      <c r="L2599" s="32"/>
      <c r="M2599" s="16"/>
      <c r="N2599" s="16"/>
      <c r="O2599" s="16"/>
      <c r="P2599" s="16"/>
      <c r="Y2599" s="20"/>
      <c r="Z2599" s="20"/>
      <c r="AA2599" s="20"/>
      <c r="AB2599" s="20"/>
      <c r="AC2599" s="20"/>
      <c r="AD2599" s="20"/>
    </row>
    <row r="2600" spans="3:30" s="1" customFormat="1">
      <c r="C2600" s="16"/>
      <c r="D2600" s="16"/>
      <c r="E2600" s="32"/>
      <c r="F2600" s="16"/>
      <c r="G2600" s="16"/>
      <c r="H2600" s="16"/>
      <c r="I2600" s="16"/>
      <c r="J2600" s="16"/>
      <c r="K2600" s="16"/>
      <c r="L2600" s="32"/>
      <c r="M2600" s="16"/>
      <c r="N2600" s="16"/>
      <c r="O2600" s="16"/>
      <c r="P2600" s="16"/>
      <c r="Y2600" s="20"/>
      <c r="Z2600" s="20"/>
      <c r="AA2600" s="20"/>
      <c r="AB2600" s="20"/>
      <c r="AC2600" s="20"/>
      <c r="AD2600" s="20"/>
    </row>
    <row r="2601" spans="3:30" s="1" customFormat="1">
      <c r="C2601" s="16"/>
      <c r="D2601" s="16"/>
      <c r="E2601" s="32"/>
      <c r="F2601" s="16"/>
      <c r="G2601" s="16"/>
      <c r="H2601" s="16"/>
      <c r="I2601" s="16"/>
      <c r="J2601" s="16"/>
      <c r="K2601" s="16"/>
      <c r="L2601" s="32"/>
      <c r="M2601" s="16"/>
      <c r="N2601" s="16"/>
      <c r="O2601" s="16"/>
      <c r="P2601" s="16"/>
      <c r="Y2601" s="20"/>
      <c r="Z2601" s="20"/>
      <c r="AA2601" s="20"/>
      <c r="AB2601" s="20"/>
      <c r="AC2601" s="20"/>
      <c r="AD2601" s="20"/>
    </row>
    <row r="2602" spans="3:30" s="1" customFormat="1">
      <c r="C2602" s="16"/>
      <c r="D2602" s="16"/>
      <c r="E2602" s="32"/>
      <c r="F2602" s="16"/>
      <c r="G2602" s="16"/>
      <c r="H2602" s="16"/>
      <c r="I2602" s="16"/>
      <c r="J2602" s="16"/>
      <c r="K2602" s="16"/>
      <c r="L2602" s="32"/>
      <c r="M2602" s="16"/>
      <c r="N2602" s="16"/>
      <c r="O2602" s="16"/>
      <c r="P2602" s="16"/>
      <c r="Y2602" s="20"/>
      <c r="Z2602" s="20"/>
      <c r="AA2602" s="20"/>
      <c r="AB2602" s="20"/>
      <c r="AC2602" s="20"/>
      <c r="AD2602" s="20"/>
    </row>
    <row r="2603" spans="3:30" s="1" customFormat="1">
      <c r="C2603" s="16"/>
      <c r="D2603" s="16"/>
      <c r="E2603" s="32"/>
      <c r="F2603" s="16"/>
      <c r="G2603" s="16"/>
      <c r="H2603" s="16"/>
      <c r="I2603" s="16"/>
      <c r="J2603" s="16"/>
      <c r="K2603" s="16"/>
      <c r="L2603" s="32"/>
      <c r="M2603" s="16"/>
      <c r="N2603" s="16"/>
      <c r="O2603" s="16"/>
      <c r="P2603" s="16"/>
      <c r="Y2603" s="20"/>
      <c r="Z2603" s="20"/>
      <c r="AA2603" s="20"/>
      <c r="AB2603" s="20"/>
      <c r="AC2603" s="20"/>
      <c r="AD2603" s="20"/>
    </row>
    <row r="2604" spans="3:30" s="1" customFormat="1">
      <c r="C2604" s="16"/>
      <c r="D2604" s="16"/>
      <c r="E2604" s="32"/>
      <c r="F2604" s="16"/>
      <c r="G2604" s="16"/>
      <c r="H2604" s="16"/>
      <c r="I2604" s="16"/>
      <c r="J2604" s="16"/>
      <c r="K2604" s="16"/>
      <c r="L2604" s="32"/>
      <c r="M2604" s="16"/>
      <c r="N2604" s="16"/>
      <c r="O2604" s="16"/>
      <c r="P2604" s="16"/>
      <c r="Y2604" s="20"/>
      <c r="Z2604" s="20"/>
      <c r="AA2604" s="20"/>
      <c r="AB2604" s="20"/>
      <c r="AC2604" s="20"/>
      <c r="AD2604" s="20"/>
    </row>
    <row r="2605" spans="3:30" s="1" customFormat="1">
      <c r="C2605" s="16"/>
      <c r="D2605" s="16"/>
      <c r="E2605" s="32"/>
      <c r="F2605" s="16"/>
      <c r="G2605" s="16"/>
      <c r="H2605" s="16"/>
      <c r="I2605" s="16"/>
      <c r="J2605" s="16"/>
      <c r="K2605" s="16"/>
      <c r="L2605" s="32"/>
      <c r="M2605" s="16"/>
      <c r="N2605" s="16"/>
      <c r="O2605" s="16"/>
      <c r="P2605" s="16"/>
      <c r="Y2605" s="20"/>
      <c r="Z2605" s="20"/>
      <c r="AA2605" s="20"/>
      <c r="AB2605" s="20"/>
      <c r="AC2605" s="20"/>
      <c r="AD2605" s="20"/>
    </row>
    <row r="2606" spans="3:30" s="1" customFormat="1">
      <c r="C2606" s="16"/>
      <c r="D2606" s="16"/>
      <c r="E2606" s="32"/>
      <c r="F2606" s="16"/>
      <c r="G2606" s="16"/>
      <c r="H2606" s="16"/>
      <c r="I2606" s="16"/>
      <c r="J2606" s="16"/>
      <c r="K2606" s="16"/>
      <c r="L2606" s="32"/>
      <c r="M2606" s="16"/>
      <c r="N2606" s="16"/>
      <c r="O2606" s="16"/>
      <c r="P2606" s="16"/>
      <c r="Y2606" s="20"/>
      <c r="Z2606" s="20"/>
      <c r="AA2606" s="20"/>
      <c r="AB2606" s="20"/>
      <c r="AC2606" s="20"/>
      <c r="AD2606" s="20"/>
    </row>
    <row r="2607" spans="3:30" s="1" customFormat="1">
      <c r="C2607" s="16"/>
      <c r="D2607" s="16"/>
      <c r="E2607" s="32"/>
      <c r="F2607" s="16"/>
      <c r="G2607" s="16"/>
      <c r="H2607" s="16"/>
      <c r="I2607" s="16"/>
      <c r="J2607" s="16"/>
      <c r="K2607" s="16"/>
      <c r="L2607" s="32"/>
      <c r="M2607" s="16"/>
      <c r="N2607" s="16"/>
      <c r="O2607" s="16"/>
      <c r="P2607" s="16"/>
      <c r="Y2607" s="20"/>
      <c r="Z2607" s="20"/>
      <c r="AA2607" s="20"/>
      <c r="AB2607" s="20"/>
      <c r="AC2607" s="20"/>
      <c r="AD2607" s="20"/>
    </row>
    <row r="2608" spans="3:30" s="1" customFormat="1">
      <c r="C2608" s="16"/>
      <c r="D2608" s="16"/>
      <c r="E2608" s="32"/>
      <c r="F2608" s="16"/>
      <c r="G2608" s="16"/>
      <c r="H2608" s="16"/>
      <c r="I2608" s="16"/>
      <c r="J2608" s="16"/>
      <c r="K2608" s="16"/>
      <c r="L2608" s="32"/>
      <c r="M2608" s="16"/>
      <c r="N2608" s="16"/>
      <c r="O2608" s="16"/>
      <c r="P2608" s="16"/>
      <c r="Y2608" s="20"/>
      <c r="Z2608" s="20"/>
      <c r="AA2608" s="20"/>
      <c r="AB2608" s="20"/>
      <c r="AC2608" s="20"/>
      <c r="AD2608" s="20"/>
    </row>
    <row r="2609" spans="3:30" s="1" customFormat="1">
      <c r="C2609" s="16"/>
      <c r="D2609" s="16"/>
      <c r="E2609" s="32"/>
      <c r="F2609" s="16"/>
      <c r="G2609" s="16"/>
      <c r="H2609" s="16"/>
      <c r="I2609" s="16"/>
      <c r="J2609" s="16"/>
      <c r="K2609" s="16"/>
      <c r="L2609" s="32"/>
      <c r="M2609" s="16"/>
      <c r="N2609" s="16"/>
      <c r="O2609" s="16"/>
      <c r="P2609" s="16"/>
      <c r="Y2609" s="20"/>
      <c r="Z2609" s="20"/>
      <c r="AA2609" s="20"/>
      <c r="AB2609" s="20"/>
      <c r="AC2609" s="20"/>
      <c r="AD2609" s="20"/>
    </row>
    <row r="2610" spans="3:30" s="1" customFormat="1">
      <c r="C2610" s="16"/>
      <c r="D2610" s="16"/>
      <c r="E2610" s="32"/>
      <c r="F2610" s="16"/>
      <c r="G2610" s="16"/>
      <c r="H2610" s="16"/>
      <c r="I2610" s="16"/>
      <c r="J2610" s="16"/>
      <c r="K2610" s="16"/>
      <c r="L2610" s="32"/>
      <c r="M2610" s="16"/>
      <c r="N2610" s="16"/>
      <c r="O2610" s="16"/>
      <c r="P2610" s="16"/>
      <c r="Y2610" s="20"/>
      <c r="Z2610" s="20"/>
      <c r="AA2610" s="20"/>
      <c r="AB2610" s="20"/>
      <c r="AC2610" s="20"/>
      <c r="AD2610" s="20"/>
    </row>
    <row r="2611" spans="3:30" s="1" customFormat="1">
      <c r="C2611" s="16"/>
      <c r="D2611" s="16"/>
      <c r="E2611" s="32"/>
      <c r="F2611" s="16"/>
      <c r="G2611" s="16"/>
      <c r="H2611" s="16"/>
      <c r="I2611" s="16"/>
      <c r="J2611" s="16"/>
      <c r="K2611" s="16"/>
      <c r="L2611" s="32"/>
      <c r="M2611" s="16"/>
      <c r="N2611" s="16"/>
      <c r="O2611" s="16"/>
      <c r="P2611" s="16"/>
      <c r="Y2611" s="20"/>
      <c r="Z2611" s="20"/>
      <c r="AA2611" s="20"/>
      <c r="AB2611" s="20"/>
      <c r="AC2611" s="20"/>
      <c r="AD2611" s="20"/>
    </row>
    <row r="2612" spans="3:30" s="1" customFormat="1">
      <c r="C2612" s="16"/>
      <c r="D2612" s="16"/>
      <c r="E2612" s="32"/>
      <c r="F2612" s="16"/>
      <c r="G2612" s="16"/>
      <c r="H2612" s="16"/>
      <c r="I2612" s="16"/>
      <c r="J2612" s="16"/>
      <c r="K2612" s="16"/>
      <c r="L2612" s="32"/>
      <c r="M2612" s="16"/>
      <c r="N2612" s="16"/>
      <c r="O2612" s="16"/>
      <c r="P2612" s="16"/>
      <c r="Y2612" s="20"/>
      <c r="Z2612" s="20"/>
      <c r="AA2612" s="20"/>
      <c r="AB2612" s="20"/>
      <c r="AC2612" s="20"/>
      <c r="AD2612" s="20"/>
    </row>
    <row r="2613" spans="3:30" s="1" customFormat="1">
      <c r="C2613" s="16"/>
      <c r="D2613" s="16"/>
      <c r="E2613" s="32"/>
      <c r="F2613" s="16"/>
      <c r="G2613" s="16"/>
      <c r="H2613" s="16"/>
      <c r="I2613" s="16"/>
      <c r="J2613" s="16"/>
      <c r="K2613" s="16"/>
      <c r="L2613" s="32"/>
      <c r="M2613" s="16"/>
      <c r="N2613" s="16"/>
      <c r="O2613" s="16"/>
      <c r="P2613" s="16"/>
      <c r="Y2613" s="20"/>
      <c r="Z2613" s="20"/>
      <c r="AA2613" s="20"/>
      <c r="AB2613" s="20"/>
      <c r="AC2613" s="20"/>
      <c r="AD2613" s="20"/>
    </row>
    <row r="2614" spans="3:30" s="1" customFormat="1">
      <c r="C2614" s="16"/>
      <c r="D2614" s="16"/>
      <c r="E2614" s="32"/>
      <c r="F2614" s="16"/>
      <c r="G2614" s="16"/>
      <c r="H2614" s="16"/>
      <c r="I2614" s="16"/>
      <c r="J2614" s="16"/>
      <c r="K2614" s="16"/>
      <c r="L2614" s="32"/>
      <c r="M2614" s="16"/>
      <c r="N2614" s="16"/>
      <c r="O2614" s="16"/>
      <c r="P2614" s="16"/>
      <c r="Y2614" s="20"/>
      <c r="Z2614" s="20"/>
      <c r="AA2614" s="20"/>
      <c r="AB2614" s="20"/>
      <c r="AC2614" s="20"/>
      <c r="AD2614" s="20"/>
    </row>
    <row r="2615" spans="3:30" s="1" customFormat="1">
      <c r="C2615" s="16"/>
      <c r="D2615" s="16"/>
      <c r="E2615" s="32"/>
      <c r="F2615" s="16"/>
      <c r="G2615" s="16"/>
      <c r="H2615" s="16"/>
      <c r="I2615" s="16"/>
      <c r="J2615" s="16"/>
      <c r="K2615" s="16"/>
      <c r="L2615" s="32"/>
      <c r="M2615" s="16"/>
      <c r="N2615" s="16"/>
      <c r="O2615" s="16"/>
      <c r="P2615" s="16"/>
      <c r="Y2615" s="20"/>
      <c r="Z2615" s="20"/>
      <c r="AA2615" s="20"/>
      <c r="AB2615" s="20"/>
      <c r="AC2615" s="20"/>
      <c r="AD2615" s="20"/>
    </row>
    <row r="2616" spans="3:30" s="1" customFormat="1">
      <c r="C2616" s="16"/>
      <c r="D2616" s="16"/>
      <c r="E2616" s="32"/>
      <c r="F2616" s="16"/>
      <c r="G2616" s="16"/>
      <c r="H2616" s="16"/>
      <c r="I2616" s="16"/>
      <c r="J2616" s="16"/>
      <c r="K2616" s="16"/>
      <c r="L2616" s="32"/>
      <c r="M2616" s="16"/>
      <c r="N2616" s="16"/>
      <c r="O2616" s="16"/>
      <c r="P2616" s="16"/>
      <c r="Y2616" s="20"/>
      <c r="Z2616" s="20"/>
      <c r="AA2616" s="20"/>
      <c r="AB2616" s="20"/>
      <c r="AC2616" s="20"/>
      <c r="AD2616" s="20"/>
    </row>
    <row r="2617" spans="3:30" s="1" customFormat="1">
      <c r="C2617" s="16"/>
      <c r="D2617" s="16"/>
      <c r="E2617" s="32"/>
      <c r="F2617" s="16"/>
      <c r="G2617" s="16"/>
      <c r="H2617" s="16"/>
      <c r="I2617" s="16"/>
      <c r="J2617" s="16"/>
      <c r="K2617" s="16"/>
      <c r="L2617" s="32"/>
      <c r="M2617" s="16"/>
      <c r="N2617" s="16"/>
      <c r="O2617" s="16"/>
      <c r="P2617" s="16"/>
      <c r="Y2617" s="20"/>
      <c r="Z2617" s="20"/>
      <c r="AA2617" s="20"/>
      <c r="AB2617" s="20"/>
      <c r="AC2617" s="20"/>
      <c r="AD2617" s="20"/>
    </row>
    <row r="2618" spans="3:30" s="1" customFormat="1">
      <c r="C2618" s="16"/>
      <c r="D2618" s="16"/>
      <c r="E2618" s="32"/>
      <c r="F2618" s="16"/>
      <c r="G2618" s="16"/>
      <c r="H2618" s="16"/>
      <c r="I2618" s="16"/>
      <c r="J2618" s="16"/>
      <c r="K2618" s="16"/>
      <c r="L2618" s="32"/>
      <c r="M2618" s="16"/>
      <c r="N2618" s="16"/>
      <c r="O2618" s="16"/>
      <c r="P2618" s="16"/>
      <c r="Y2618" s="20"/>
      <c r="Z2618" s="20"/>
      <c r="AA2618" s="20"/>
      <c r="AB2618" s="20"/>
      <c r="AC2618" s="20"/>
      <c r="AD2618" s="20"/>
    </row>
    <row r="2619" spans="3:30" s="1" customFormat="1">
      <c r="C2619" s="16"/>
      <c r="D2619" s="16"/>
      <c r="E2619" s="32"/>
      <c r="F2619" s="16"/>
      <c r="G2619" s="16"/>
      <c r="H2619" s="16"/>
      <c r="I2619" s="16"/>
      <c r="J2619" s="16"/>
      <c r="K2619" s="16"/>
      <c r="L2619" s="32"/>
      <c r="M2619" s="16"/>
      <c r="N2619" s="16"/>
      <c r="O2619" s="16"/>
      <c r="P2619" s="16"/>
      <c r="Y2619" s="20"/>
      <c r="Z2619" s="20"/>
      <c r="AA2619" s="20"/>
      <c r="AB2619" s="20"/>
      <c r="AC2619" s="20"/>
      <c r="AD2619" s="20"/>
    </row>
    <row r="2620" spans="3:30" s="1" customFormat="1">
      <c r="C2620" s="16"/>
      <c r="D2620" s="16"/>
      <c r="E2620" s="32"/>
      <c r="F2620" s="16"/>
      <c r="G2620" s="16"/>
      <c r="H2620" s="16"/>
      <c r="I2620" s="16"/>
      <c r="J2620" s="16"/>
      <c r="K2620" s="16"/>
      <c r="L2620" s="32"/>
      <c r="M2620" s="16"/>
      <c r="N2620" s="16"/>
      <c r="O2620" s="16"/>
      <c r="P2620" s="16"/>
      <c r="Y2620" s="20"/>
      <c r="Z2620" s="20"/>
      <c r="AA2620" s="20"/>
      <c r="AB2620" s="20"/>
      <c r="AC2620" s="20"/>
      <c r="AD2620" s="20"/>
    </row>
    <row r="2621" spans="3:30" s="1" customFormat="1">
      <c r="C2621" s="16"/>
      <c r="D2621" s="16"/>
      <c r="E2621" s="32"/>
      <c r="F2621" s="16"/>
      <c r="G2621" s="16"/>
      <c r="H2621" s="16"/>
      <c r="I2621" s="16"/>
      <c r="J2621" s="16"/>
      <c r="K2621" s="16"/>
      <c r="L2621" s="32"/>
      <c r="M2621" s="16"/>
      <c r="N2621" s="16"/>
      <c r="O2621" s="16"/>
      <c r="P2621" s="16"/>
      <c r="Y2621" s="20"/>
      <c r="Z2621" s="20"/>
      <c r="AA2621" s="20"/>
      <c r="AB2621" s="20"/>
      <c r="AC2621" s="20"/>
      <c r="AD2621" s="20"/>
    </row>
    <row r="2622" spans="3:30" s="1" customFormat="1">
      <c r="C2622" s="16"/>
      <c r="D2622" s="16"/>
      <c r="E2622" s="32"/>
      <c r="F2622" s="16"/>
      <c r="G2622" s="16"/>
      <c r="H2622" s="16"/>
      <c r="I2622" s="16"/>
      <c r="J2622" s="16"/>
      <c r="K2622" s="16"/>
      <c r="L2622" s="32"/>
      <c r="M2622" s="16"/>
      <c r="N2622" s="16"/>
      <c r="O2622" s="16"/>
      <c r="P2622" s="16"/>
      <c r="Y2622" s="20"/>
      <c r="Z2622" s="20"/>
      <c r="AA2622" s="20"/>
      <c r="AB2622" s="20"/>
      <c r="AC2622" s="20"/>
      <c r="AD2622" s="20"/>
    </row>
    <row r="2623" spans="3:30" s="1" customFormat="1">
      <c r="C2623" s="16"/>
      <c r="D2623" s="16"/>
      <c r="E2623" s="32"/>
      <c r="F2623" s="16"/>
      <c r="G2623" s="16"/>
      <c r="H2623" s="16"/>
      <c r="I2623" s="16"/>
      <c r="J2623" s="16"/>
      <c r="K2623" s="16"/>
      <c r="L2623" s="32"/>
      <c r="M2623" s="16"/>
      <c r="N2623" s="16"/>
      <c r="O2623" s="16"/>
      <c r="P2623" s="16"/>
      <c r="Y2623" s="20"/>
      <c r="Z2623" s="20"/>
      <c r="AA2623" s="20"/>
      <c r="AB2623" s="20"/>
      <c r="AC2623" s="20"/>
      <c r="AD2623" s="20"/>
    </row>
    <row r="2624" spans="3:30" s="1" customFormat="1">
      <c r="C2624" s="16"/>
      <c r="D2624" s="16"/>
      <c r="E2624" s="32"/>
      <c r="F2624" s="16"/>
      <c r="G2624" s="16"/>
      <c r="H2624" s="16"/>
      <c r="I2624" s="16"/>
      <c r="J2624" s="16"/>
      <c r="K2624" s="16"/>
      <c r="L2624" s="32"/>
      <c r="M2624" s="16"/>
      <c r="N2624" s="16"/>
      <c r="O2624" s="16"/>
      <c r="P2624" s="16"/>
      <c r="Y2624" s="20"/>
      <c r="Z2624" s="20"/>
      <c r="AA2624" s="20"/>
      <c r="AB2624" s="20"/>
      <c r="AC2624" s="20"/>
      <c r="AD2624" s="20"/>
    </row>
    <row r="2625" spans="3:30" s="1" customFormat="1">
      <c r="C2625" s="16"/>
      <c r="D2625" s="16"/>
      <c r="E2625" s="32"/>
      <c r="F2625" s="16"/>
      <c r="G2625" s="16"/>
      <c r="H2625" s="16"/>
      <c r="I2625" s="16"/>
      <c r="J2625" s="16"/>
      <c r="K2625" s="16"/>
      <c r="L2625" s="32"/>
      <c r="M2625" s="16"/>
      <c r="N2625" s="16"/>
      <c r="O2625" s="16"/>
      <c r="P2625" s="16"/>
      <c r="Y2625" s="20"/>
      <c r="Z2625" s="20"/>
      <c r="AA2625" s="20"/>
      <c r="AB2625" s="20"/>
      <c r="AC2625" s="20"/>
      <c r="AD2625" s="20"/>
    </row>
    <row r="2626" spans="3:30" s="1" customFormat="1">
      <c r="C2626" s="16"/>
      <c r="D2626" s="16"/>
      <c r="E2626" s="32"/>
      <c r="F2626" s="16"/>
      <c r="G2626" s="16"/>
      <c r="H2626" s="16"/>
      <c r="I2626" s="16"/>
      <c r="J2626" s="16"/>
      <c r="K2626" s="16"/>
      <c r="L2626" s="32"/>
      <c r="M2626" s="16"/>
      <c r="N2626" s="16"/>
      <c r="O2626" s="16"/>
      <c r="P2626" s="16"/>
      <c r="Y2626" s="20"/>
      <c r="Z2626" s="20"/>
      <c r="AA2626" s="20"/>
      <c r="AB2626" s="20"/>
      <c r="AC2626" s="20"/>
      <c r="AD2626" s="20"/>
    </row>
    <row r="2627" spans="3:30" s="1" customFormat="1">
      <c r="C2627" s="16"/>
      <c r="D2627" s="16"/>
      <c r="E2627" s="32"/>
      <c r="F2627" s="16"/>
      <c r="G2627" s="16"/>
      <c r="H2627" s="16"/>
      <c r="I2627" s="16"/>
      <c r="J2627" s="16"/>
      <c r="K2627" s="16"/>
      <c r="L2627" s="32"/>
      <c r="M2627" s="16"/>
      <c r="N2627" s="16"/>
      <c r="O2627" s="16"/>
      <c r="P2627" s="16"/>
      <c r="Y2627" s="20"/>
      <c r="Z2627" s="20"/>
      <c r="AA2627" s="20"/>
      <c r="AB2627" s="20"/>
      <c r="AC2627" s="20"/>
      <c r="AD2627" s="20"/>
    </row>
    <row r="2628" spans="3:30" s="1" customFormat="1">
      <c r="C2628" s="16"/>
      <c r="D2628" s="16"/>
      <c r="E2628" s="32"/>
      <c r="F2628" s="16"/>
      <c r="G2628" s="16"/>
      <c r="H2628" s="16"/>
      <c r="I2628" s="16"/>
      <c r="J2628" s="16"/>
      <c r="K2628" s="16"/>
      <c r="L2628" s="32"/>
      <c r="M2628" s="16"/>
      <c r="N2628" s="16"/>
      <c r="O2628" s="16"/>
      <c r="P2628" s="16"/>
      <c r="Y2628" s="20"/>
      <c r="Z2628" s="20"/>
      <c r="AA2628" s="20"/>
      <c r="AB2628" s="20"/>
      <c r="AC2628" s="20"/>
      <c r="AD2628" s="20"/>
    </row>
    <row r="2629" spans="3:30" s="1" customFormat="1">
      <c r="C2629" s="16"/>
      <c r="D2629" s="16"/>
      <c r="E2629" s="32"/>
      <c r="F2629" s="16"/>
      <c r="G2629" s="16"/>
      <c r="H2629" s="16"/>
      <c r="I2629" s="16"/>
      <c r="J2629" s="16"/>
      <c r="K2629" s="16"/>
      <c r="L2629" s="32"/>
      <c r="M2629" s="16"/>
      <c r="N2629" s="16"/>
      <c r="O2629" s="16"/>
      <c r="P2629" s="16"/>
      <c r="Y2629" s="20"/>
      <c r="Z2629" s="20"/>
      <c r="AA2629" s="20"/>
      <c r="AB2629" s="20"/>
      <c r="AC2629" s="20"/>
      <c r="AD2629" s="20"/>
    </row>
    <row r="2630" spans="3:30" s="1" customFormat="1">
      <c r="C2630" s="16"/>
      <c r="D2630" s="16"/>
      <c r="E2630" s="32"/>
      <c r="F2630" s="16"/>
      <c r="G2630" s="16"/>
      <c r="H2630" s="16"/>
      <c r="I2630" s="16"/>
      <c r="J2630" s="16"/>
      <c r="K2630" s="16"/>
      <c r="L2630" s="32"/>
      <c r="M2630" s="16"/>
      <c r="N2630" s="16"/>
      <c r="O2630" s="16"/>
      <c r="P2630" s="16"/>
      <c r="Y2630" s="20"/>
      <c r="Z2630" s="20"/>
      <c r="AA2630" s="20"/>
      <c r="AB2630" s="20"/>
      <c r="AC2630" s="20"/>
      <c r="AD2630" s="20"/>
    </row>
    <row r="2631" spans="3:30" s="1" customFormat="1">
      <c r="C2631" s="16"/>
      <c r="D2631" s="16"/>
      <c r="E2631" s="32"/>
      <c r="F2631" s="16"/>
      <c r="G2631" s="16"/>
      <c r="H2631" s="16"/>
      <c r="I2631" s="16"/>
      <c r="J2631" s="16"/>
      <c r="K2631" s="16"/>
      <c r="L2631" s="32"/>
      <c r="M2631" s="16"/>
      <c r="N2631" s="16"/>
      <c r="O2631" s="16"/>
      <c r="P2631" s="16"/>
      <c r="Y2631" s="20"/>
      <c r="Z2631" s="20"/>
      <c r="AA2631" s="20"/>
      <c r="AB2631" s="20"/>
      <c r="AC2631" s="20"/>
      <c r="AD2631" s="20"/>
    </row>
    <row r="2632" spans="3:30" s="1" customFormat="1">
      <c r="C2632" s="16"/>
      <c r="D2632" s="16"/>
      <c r="E2632" s="32"/>
      <c r="F2632" s="16"/>
      <c r="G2632" s="16"/>
      <c r="H2632" s="16"/>
      <c r="I2632" s="16"/>
      <c r="J2632" s="16"/>
      <c r="K2632" s="16"/>
      <c r="L2632" s="32"/>
      <c r="M2632" s="16"/>
      <c r="N2632" s="16"/>
      <c r="O2632" s="16"/>
      <c r="P2632" s="16"/>
      <c r="Y2632" s="20"/>
      <c r="Z2632" s="20"/>
      <c r="AA2632" s="20"/>
      <c r="AB2632" s="20"/>
      <c r="AC2632" s="20"/>
      <c r="AD2632" s="20"/>
    </row>
    <row r="2633" spans="3:30" s="1" customFormat="1">
      <c r="C2633" s="16"/>
      <c r="D2633" s="16"/>
      <c r="E2633" s="32"/>
      <c r="F2633" s="16"/>
      <c r="G2633" s="16"/>
      <c r="H2633" s="16"/>
      <c r="I2633" s="16"/>
      <c r="J2633" s="16"/>
      <c r="K2633" s="16"/>
      <c r="L2633" s="32"/>
      <c r="M2633" s="16"/>
      <c r="N2633" s="16"/>
      <c r="O2633" s="16"/>
      <c r="P2633" s="16"/>
      <c r="Y2633" s="20"/>
      <c r="Z2633" s="20"/>
      <c r="AA2633" s="20"/>
      <c r="AB2633" s="20"/>
      <c r="AC2633" s="20"/>
      <c r="AD2633" s="20"/>
    </row>
    <row r="2634" spans="3:30" s="1" customFormat="1">
      <c r="C2634" s="16"/>
      <c r="D2634" s="16"/>
      <c r="E2634" s="32"/>
      <c r="F2634" s="16"/>
      <c r="G2634" s="16"/>
      <c r="H2634" s="16"/>
      <c r="I2634" s="16"/>
      <c r="J2634" s="16"/>
      <c r="K2634" s="16"/>
      <c r="L2634" s="32"/>
      <c r="M2634" s="16"/>
      <c r="N2634" s="16"/>
      <c r="O2634" s="16"/>
      <c r="P2634" s="16"/>
      <c r="Y2634" s="20"/>
      <c r="Z2634" s="20"/>
      <c r="AA2634" s="20"/>
      <c r="AB2634" s="20"/>
      <c r="AC2634" s="20"/>
      <c r="AD2634" s="20"/>
    </row>
    <row r="2635" spans="3:30" s="1" customFormat="1">
      <c r="C2635" s="16"/>
      <c r="D2635" s="16"/>
      <c r="E2635" s="32"/>
      <c r="F2635" s="16"/>
      <c r="G2635" s="16"/>
      <c r="H2635" s="16"/>
      <c r="I2635" s="16"/>
      <c r="J2635" s="16"/>
      <c r="K2635" s="16"/>
      <c r="L2635" s="32"/>
      <c r="M2635" s="16"/>
      <c r="N2635" s="16"/>
      <c r="O2635" s="16"/>
      <c r="P2635" s="16"/>
      <c r="Y2635" s="20"/>
      <c r="Z2635" s="20"/>
      <c r="AA2635" s="20"/>
      <c r="AB2635" s="20"/>
      <c r="AC2635" s="20"/>
      <c r="AD2635" s="20"/>
    </row>
    <row r="2636" spans="3:30" s="1" customFormat="1">
      <c r="C2636" s="16"/>
      <c r="D2636" s="16"/>
      <c r="E2636" s="32"/>
      <c r="F2636" s="16"/>
      <c r="G2636" s="16"/>
      <c r="H2636" s="16"/>
      <c r="I2636" s="16"/>
      <c r="J2636" s="16"/>
      <c r="K2636" s="16"/>
      <c r="L2636" s="32"/>
      <c r="M2636" s="16"/>
      <c r="N2636" s="16"/>
      <c r="O2636" s="16"/>
      <c r="P2636" s="16"/>
      <c r="Y2636" s="20"/>
      <c r="Z2636" s="20"/>
      <c r="AA2636" s="20"/>
      <c r="AB2636" s="20"/>
      <c r="AC2636" s="20"/>
      <c r="AD2636" s="20"/>
    </row>
    <row r="2637" spans="3:30" s="1" customFormat="1">
      <c r="C2637" s="16"/>
      <c r="D2637" s="16"/>
      <c r="E2637" s="32"/>
      <c r="F2637" s="16"/>
      <c r="G2637" s="16"/>
      <c r="H2637" s="16"/>
      <c r="I2637" s="16"/>
      <c r="J2637" s="16"/>
      <c r="K2637" s="16"/>
      <c r="L2637" s="32"/>
      <c r="M2637" s="16"/>
      <c r="N2637" s="16"/>
      <c r="O2637" s="16"/>
      <c r="P2637" s="16"/>
      <c r="Y2637" s="20"/>
      <c r="Z2637" s="20"/>
      <c r="AA2637" s="20"/>
      <c r="AB2637" s="20"/>
      <c r="AC2637" s="20"/>
      <c r="AD2637" s="20"/>
    </row>
    <row r="2638" spans="3:30" s="1" customFormat="1">
      <c r="C2638" s="16"/>
      <c r="D2638" s="16"/>
      <c r="E2638" s="32"/>
      <c r="F2638" s="16"/>
      <c r="G2638" s="16"/>
      <c r="H2638" s="16"/>
      <c r="I2638" s="16"/>
      <c r="J2638" s="16"/>
      <c r="K2638" s="16"/>
      <c r="L2638" s="32"/>
      <c r="M2638" s="16"/>
      <c r="N2638" s="16"/>
      <c r="O2638" s="16"/>
      <c r="P2638" s="16"/>
      <c r="Y2638" s="20"/>
      <c r="Z2638" s="20"/>
      <c r="AA2638" s="20"/>
      <c r="AB2638" s="20"/>
      <c r="AC2638" s="20"/>
      <c r="AD2638" s="20"/>
    </row>
    <row r="2639" spans="3:30" s="1" customFormat="1">
      <c r="C2639" s="16"/>
      <c r="D2639" s="16"/>
      <c r="E2639" s="32"/>
      <c r="F2639" s="16"/>
      <c r="G2639" s="16"/>
      <c r="H2639" s="16"/>
      <c r="I2639" s="16"/>
      <c r="J2639" s="16"/>
      <c r="K2639" s="16"/>
      <c r="L2639" s="32"/>
      <c r="M2639" s="16"/>
      <c r="N2639" s="16"/>
      <c r="O2639" s="16"/>
      <c r="P2639" s="16"/>
      <c r="Y2639" s="20"/>
      <c r="Z2639" s="20"/>
      <c r="AA2639" s="20"/>
      <c r="AB2639" s="20"/>
      <c r="AC2639" s="20"/>
      <c r="AD2639" s="20"/>
    </row>
    <row r="2640" spans="3:30" s="1" customFormat="1">
      <c r="C2640" s="16"/>
      <c r="D2640" s="16"/>
      <c r="E2640" s="32"/>
      <c r="F2640" s="16"/>
      <c r="G2640" s="16"/>
      <c r="H2640" s="16"/>
      <c r="I2640" s="16"/>
      <c r="J2640" s="16"/>
      <c r="K2640" s="16"/>
      <c r="L2640" s="32"/>
      <c r="M2640" s="16"/>
      <c r="N2640" s="16"/>
      <c r="O2640" s="16"/>
      <c r="P2640" s="16"/>
      <c r="Y2640" s="20"/>
      <c r="Z2640" s="20"/>
      <c r="AA2640" s="20"/>
      <c r="AB2640" s="20"/>
      <c r="AC2640" s="20"/>
      <c r="AD2640" s="20"/>
    </row>
    <row r="2641" spans="3:30" s="1" customFormat="1">
      <c r="C2641" s="16"/>
      <c r="D2641" s="16"/>
      <c r="E2641" s="32"/>
      <c r="F2641" s="16"/>
      <c r="G2641" s="16"/>
      <c r="H2641" s="16"/>
      <c r="I2641" s="16"/>
      <c r="J2641" s="16"/>
      <c r="K2641" s="16"/>
      <c r="L2641" s="32"/>
      <c r="M2641" s="16"/>
      <c r="N2641" s="16"/>
      <c r="O2641" s="16"/>
      <c r="P2641" s="16"/>
      <c r="Y2641" s="20"/>
      <c r="Z2641" s="20"/>
      <c r="AA2641" s="20"/>
      <c r="AB2641" s="20"/>
      <c r="AC2641" s="20"/>
      <c r="AD2641" s="20"/>
    </row>
    <row r="2642" spans="3:30" s="1" customFormat="1">
      <c r="C2642" s="16"/>
      <c r="D2642" s="16"/>
      <c r="E2642" s="32"/>
      <c r="F2642" s="16"/>
      <c r="G2642" s="16"/>
      <c r="H2642" s="16"/>
      <c r="I2642" s="16"/>
      <c r="J2642" s="16"/>
      <c r="K2642" s="16"/>
      <c r="L2642" s="32"/>
      <c r="M2642" s="16"/>
      <c r="N2642" s="16"/>
      <c r="O2642" s="16"/>
      <c r="P2642" s="16"/>
      <c r="Y2642" s="20"/>
      <c r="Z2642" s="20"/>
      <c r="AA2642" s="20"/>
      <c r="AB2642" s="20"/>
      <c r="AC2642" s="20"/>
      <c r="AD2642" s="20"/>
    </row>
    <row r="2643" spans="3:30" s="1" customFormat="1">
      <c r="C2643" s="16"/>
      <c r="D2643" s="16"/>
      <c r="E2643" s="32"/>
      <c r="F2643" s="16"/>
      <c r="G2643" s="16"/>
      <c r="H2643" s="16"/>
      <c r="I2643" s="16"/>
      <c r="J2643" s="16"/>
      <c r="K2643" s="16"/>
      <c r="L2643" s="32"/>
      <c r="M2643" s="16"/>
      <c r="N2643" s="16"/>
      <c r="O2643" s="16"/>
      <c r="P2643" s="16"/>
      <c r="Y2643" s="20"/>
      <c r="Z2643" s="20"/>
      <c r="AA2643" s="20"/>
      <c r="AB2643" s="20"/>
      <c r="AC2643" s="20"/>
      <c r="AD2643" s="20"/>
    </row>
    <row r="2644" spans="3:30" s="1" customFormat="1">
      <c r="C2644" s="16"/>
      <c r="D2644" s="16"/>
      <c r="E2644" s="32"/>
      <c r="F2644" s="16"/>
      <c r="G2644" s="16"/>
      <c r="H2644" s="16"/>
      <c r="I2644" s="16"/>
      <c r="J2644" s="16"/>
      <c r="K2644" s="16"/>
      <c r="L2644" s="32"/>
      <c r="M2644" s="16"/>
      <c r="N2644" s="16"/>
      <c r="O2644" s="16"/>
      <c r="P2644" s="16"/>
      <c r="Y2644" s="20"/>
      <c r="Z2644" s="20"/>
      <c r="AA2644" s="20"/>
      <c r="AB2644" s="20"/>
      <c r="AC2644" s="20"/>
      <c r="AD2644" s="20"/>
    </row>
    <row r="2645" spans="3:30" s="1" customFormat="1">
      <c r="C2645" s="16"/>
      <c r="D2645" s="16"/>
      <c r="E2645" s="32"/>
      <c r="F2645" s="16"/>
      <c r="G2645" s="16"/>
      <c r="H2645" s="16"/>
      <c r="I2645" s="16"/>
      <c r="J2645" s="16"/>
      <c r="K2645" s="16"/>
      <c r="L2645" s="32"/>
      <c r="M2645" s="16"/>
      <c r="N2645" s="16"/>
      <c r="O2645" s="16"/>
      <c r="P2645" s="16"/>
      <c r="Y2645" s="20"/>
      <c r="Z2645" s="20"/>
      <c r="AA2645" s="20"/>
      <c r="AB2645" s="20"/>
      <c r="AC2645" s="20"/>
      <c r="AD2645" s="20"/>
    </row>
    <row r="2646" spans="3:30" s="1" customFormat="1">
      <c r="C2646" s="16"/>
      <c r="D2646" s="16"/>
      <c r="E2646" s="32"/>
      <c r="F2646" s="16"/>
      <c r="G2646" s="16"/>
      <c r="H2646" s="16"/>
      <c r="I2646" s="16"/>
      <c r="J2646" s="16"/>
      <c r="K2646" s="16"/>
      <c r="L2646" s="32"/>
      <c r="M2646" s="16"/>
      <c r="N2646" s="16"/>
      <c r="O2646" s="16"/>
      <c r="P2646" s="16"/>
      <c r="Y2646" s="20"/>
      <c r="Z2646" s="20"/>
      <c r="AA2646" s="20"/>
      <c r="AB2646" s="20"/>
      <c r="AC2646" s="20"/>
      <c r="AD2646" s="20"/>
    </row>
    <row r="2647" spans="3:30" s="1" customFormat="1">
      <c r="C2647" s="16"/>
      <c r="D2647" s="16"/>
      <c r="E2647" s="32"/>
      <c r="F2647" s="16"/>
      <c r="G2647" s="16"/>
      <c r="H2647" s="16"/>
      <c r="I2647" s="16"/>
      <c r="J2647" s="16"/>
      <c r="K2647" s="16"/>
      <c r="L2647" s="32"/>
      <c r="M2647" s="16"/>
      <c r="N2647" s="16"/>
      <c r="O2647" s="16"/>
      <c r="P2647" s="16"/>
      <c r="Y2647" s="20"/>
      <c r="Z2647" s="20"/>
      <c r="AA2647" s="20"/>
      <c r="AB2647" s="20"/>
      <c r="AC2647" s="20"/>
      <c r="AD2647" s="20"/>
    </row>
    <row r="2648" spans="3:30" s="1" customFormat="1">
      <c r="C2648" s="16"/>
      <c r="D2648" s="16"/>
      <c r="E2648" s="32"/>
      <c r="F2648" s="16"/>
      <c r="G2648" s="16"/>
      <c r="H2648" s="16"/>
      <c r="I2648" s="16"/>
      <c r="J2648" s="16"/>
      <c r="K2648" s="16"/>
      <c r="L2648" s="32"/>
      <c r="M2648" s="16"/>
      <c r="N2648" s="16"/>
      <c r="O2648" s="16"/>
      <c r="P2648" s="16"/>
      <c r="Y2648" s="20"/>
      <c r="Z2648" s="20"/>
      <c r="AA2648" s="20"/>
      <c r="AB2648" s="20"/>
      <c r="AC2648" s="20"/>
      <c r="AD2648" s="20"/>
    </row>
    <row r="2649" spans="3:30" s="1" customFormat="1">
      <c r="C2649" s="16"/>
      <c r="D2649" s="16"/>
      <c r="E2649" s="32"/>
      <c r="F2649" s="16"/>
      <c r="G2649" s="16"/>
      <c r="H2649" s="16"/>
      <c r="I2649" s="16"/>
      <c r="J2649" s="16"/>
      <c r="K2649" s="16"/>
      <c r="L2649" s="32"/>
      <c r="M2649" s="16"/>
      <c r="N2649" s="16"/>
      <c r="O2649" s="16"/>
      <c r="P2649" s="16"/>
      <c r="Y2649" s="20"/>
      <c r="Z2649" s="20"/>
      <c r="AA2649" s="20"/>
      <c r="AB2649" s="20"/>
      <c r="AC2649" s="20"/>
      <c r="AD2649" s="20"/>
    </row>
    <row r="2650" spans="3:30" s="1" customFormat="1">
      <c r="C2650" s="16"/>
      <c r="D2650" s="16"/>
      <c r="E2650" s="32"/>
      <c r="F2650" s="16"/>
      <c r="G2650" s="16"/>
      <c r="H2650" s="16"/>
      <c r="I2650" s="16"/>
      <c r="J2650" s="16"/>
      <c r="K2650" s="16"/>
      <c r="L2650" s="32"/>
      <c r="M2650" s="16"/>
      <c r="N2650" s="16"/>
      <c r="O2650" s="16"/>
      <c r="P2650" s="16"/>
      <c r="Y2650" s="20"/>
      <c r="Z2650" s="20"/>
      <c r="AA2650" s="20"/>
      <c r="AB2650" s="20"/>
      <c r="AC2650" s="20"/>
      <c r="AD2650" s="20"/>
    </row>
    <row r="2651" spans="3:30" s="1" customFormat="1">
      <c r="C2651" s="16"/>
      <c r="D2651" s="16"/>
      <c r="E2651" s="32"/>
      <c r="F2651" s="16"/>
      <c r="G2651" s="16"/>
      <c r="H2651" s="16"/>
      <c r="I2651" s="16"/>
      <c r="J2651" s="16"/>
      <c r="K2651" s="16"/>
      <c r="L2651" s="32"/>
      <c r="M2651" s="16"/>
      <c r="N2651" s="16"/>
      <c r="O2651" s="16"/>
      <c r="P2651" s="16"/>
      <c r="Y2651" s="20"/>
      <c r="Z2651" s="20"/>
      <c r="AA2651" s="20"/>
      <c r="AB2651" s="20"/>
      <c r="AC2651" s="20"/>
      <c r="AD2651" s="20"/>
    </row>
    <row r="2652" spans="3:30" s="1" customFormat="1">
      <c r="C2652" s="16"/>
      <c r="D2652" s="16"/>
      <c r="E2652" s="32"/>
      <c r="F2652" s="16"/>
      <c r="G2652" s="16"/>
      <c r="H2652" s="16"/>
      <c r="I2652" s="16"/>
      <c r="J2652" s="16"/>
      <c r="K2652" s="16"/>
      <c r="L2652" s="32"/>
      <c r="M2652" s="16"/>
      <c r="N2652" s="16"/>
      <c r="O2652" s="16"/>
      <c r="P2652" s="16"/>
      <c r="Y2652" s="20"/>
      <c r="Z2652" s="20"/>
      <c r="AA2652" s="20"/>
      <c r="AB2652" s="20"/>
      <c r="AC2652" s="20"/>
      <c r="AD2652" s="20"/>
    </row>
    <row r="2653" spans="3:30" s="1" customFormat="1">
      <c r="C2653" s="16"/>
      <c r="D2653" s="16"/>
      <c r="E2653" s="32"/>
      <c r="F2653" s="16"/>
      <c r="G2653" s="16"/>
      <c r="H2653" s="16"/>
      <c r="I2653" s="16"/>
      <c r="J2653" s="16"/>
      <c r="K2653" s="16"/>
      <c r="L2653" s="32"/>
      <c r="M2653" s="16"/>
      <c r="N2653" s="16"/>
      <c r="O2653" s="16"/>
      <c r="P2653" s="16"/>
      <c r="Y2653" s="20"/>
      <c r="Z2653" s="20"/>
      <c r="AA2653" s="20"/>
      <c r="AB2653" s="20"/>
      <c r="AC2653" s="20"/>
      <c r="AD2653" s="20"/>
    </row>
    <row r="2654" spans="3:30" s="1" customFormat="1">
      <c r="C2654" s="16"/>
      <c r="D2654" s="16"/>
      <c r="E2654" s="32"/>
      <c r="F2654" s="16"/>
      <c r="G2654" s="16"/>
      <c r="H2654" s="16"/>
      <c r="I2654" s="16"/>
      <c r="J2654" s="16"/>
      <c r="K2654" s="16"/>
      <c r="L2654" s="32"/>
      <c r="M2654" s="16"/>
      <c r="N2654" s="16"/>
      <c r="O2654" s="16"/>
      <c r="P2654" s="16"/>
      <c r="Y2654" s="20"/>
      <c r="Z2654" s="20"/>
      <c r="AA2654" s="20"/>
      <c r="AB2654" s="20"/>
      <c r="AC2654" s="20"/>
      <c r="AD2654" s="20"/>
    </row>
    <row r="2655" spans="3:30" s="1" customFormat="1">
      <c r="C2655" s="16"/>
      <c r="D2655" s="16"/>
      <c r="E2655" s="32"/>
      <c r="F2655" s="16"/>
      <c r="G2655" s="16"/>
      <c r="H2655" s="16"/>
      <c r="I2655" s="16"/>
      <c r="J2655" s="16"/>
      <c r="K2655" s="16"/>
      <c r="L2655" s="32"/>
      <c r="M2655" s="16"/>
      <c r="N2655" s="16"/>
      <c r="O2655" s="16"/>
      <c r="P2655" s="16"/>
      <c r="Y2655" s="20"/>
      <c r="Z2655" s="20"/>
      <c r="AA2655" s="20"/>
      <c r="AB2655" s="20"/>
      <c r="AC2655" s="20"/>
      <c r="AD2655" s="20"/>
    </row>
    <row r="2656" spans="3:30" s="1" customFormat="1">
      <c r="C2656" s="16"/>
      <c r="D2656" s="16"/>
      <c r="E2656" s="32"/>
      <c r="F2656" s="16"/>
      <c r="G2656" s="16"/>
      <c r="H2656" s="16"/>
      <c r="I2656" s="16"/>
      <c r="J2656" s="16"/>
      <c r="K2656" s="16"/>
      <c r="L2656" s="32"/>
      <c r="M2656" s="16"/>
      <c r="N2656" s="16"/>
      <c r="O2656" s="16"/>
      <c r="P2656" s="16"/>
      <c r="Y2656" s="20"/>
      <c r="Z2656" s="20"/>
      <c r="AA2656" s="20"/>
      <c r="AB2656" s="20"/>
      <c r="AC2656" s="20"/>
      <c r="AD2656" s="20"/>
    </row>
    <row r="2657" spans="3:30" s="1" customFormat="1">
      <c r="C2657" s="16"/>
      <c r="D2657" s="16"/>
      <c r="E2657" s="32"/>
      <c r="F2657" s="16"/>
      <c r="G2657" s="16"/>
      <c r="H2657" s="16"/>
      <c r="I2657" s="16"/>
      <c r="J2657" s="16"/>
      <c r="K2657" s="16"/>
      <c r="L2657" s="32"/>
      <c r="M2657" s="16"/>
      <c r="N2657" s="16"/>
      <c r="O2657" s="16"/>
      <c r="P2657" s="16"/>
      <c r="Y2657" s="20"/>
      <c r="Z2657" s="20"/>
      <c r="AA2657" s="20"/>
      <c r="AB2657" s="20"/>
      <c r="AC2657" s="20"/>
      <c r="AD2657" s="20"/>
    </row>
    <row r="2658" spans="3:30" s="1" customFormat="1">
      <c r="C2658" s="16"/>
      <c r="D2658" s="16"/>
      <c r="E2658" s="32"/>
      <c r="F2658" s="16"/>
      <c r="G2658" s="16"/>
      <c r="H2658" s="16"/>
      <c r="I2658" s="16"/>
      <c r="J2658" s="16"/>
      <c r="K2658" s="16"/>
      <c r="L2658" s="32"/>
      <c r="M2658" s="16"/>
      <c r="N2658" s="16"/>
      <c r="O2658" s="16"/>
      <c r="P2658" s="16"/>
      <c r="Y2658" s="20"/>
      <c r="Z2658" s="20"/>
      <c r="AA2658" s="20"/>
      <c r="AB2658" s="20"/>
      <c r="AC2658" s="20"/>
      <c r="AD2658" s="20"/>
    </row>
    <row r="2659" spans="3:30" s="1" customFormat="1">
      <c r="C2659" s="16"/>
      <c r="D2659" s="16"/>
      <c r="E2659" s="32"/>
      <c r="F2659" s="16"/>
      <c r="G2659" s="16"/>
      <c r="H2659" s="16"/>
      <c r="I2659" s="16"/>
      <c r="J2659" s="16"/>
      <c r="K2659" s="16"/>
      <c r="L2659" s="32"/>
      <c r="M2659" s="16"/>
      <c r="N2659" s="16"/>
      <c r="O2659" s="16"/>
      <c r="P2659" s="16"/>
      <c r="Y2659" s="20"/>
      <c r="Z2659" s="20"/>
      <c r="AA2659" s="20"/>
      <c r="AB2659" s="20"/>
      <c r="AC2659" s="20"/>
      <c r="AD2659" s="20"/>
    </row>
    <row r="2660" spans="3:30" s="1" customFormat="1">
      <c r="C2660" s="16"/>
      <c r="D2660" s="16"/>
      <c r="E2660" s="32"/>
      <c r="F2660" s="16"/>
      <c r="G2660" s="16"/>
      <c r="H2660" s="16"/>
      <c r="I2660" s="16"/>
      <c r="J2660" s="16"/>
      <c r="K2660" s="16"/>
      <c r="L2660" s="32"/>
      <c r="M2660" s="16"/>
      <c r="N2660" s="16"/>
      <c r="O2660" s="16"/>
      <c r="P2660" s="16"/>
      <c r="Y2660" s="20"/>
      <c r="Z2660" s="20"/>
      <c r="AA2660" s="20"/>
      <c r="AB2660" s="20"/>
      <c r="AC2660" s="20"/>
      <c r="AD2660" s="20"/>
    </row>
    <row r="2661" spans="3:30" s="1" customFormat="1">
      <c r="C2661" s="16"/>
      <c r="D2661" s="16"/>
      <c r="E2661" s="32"/>
      <c r="F2661" s="16"/>
      <c r="G2661" s="16"/>
      <c r="H2661" s="16"/>
      <c r="I2661" s="16"/>
      <c r="J2661" s="16"/>
      <c r="K2661" s="16"/>
      <c r="L2661" s="32"/>
      <c r="M2661" s="16"/>
      <c r="N2661" s="16"/>
      <c r="O2661" s="16"/>
      <c r="P2661" s="16"/>
      <c r="Y2661" s="20"/>
      <c r="Z2661" s="20"/>
      <c r="AA2661" s="20"/>
      <c r="AB2661" s="20"/>
      <c r="AC2661" s="20"/>
      <c r="AD2661" s="20"/>
    </row>
    <row r="2662" spans="3:30" s="1" customFormat="1">
      <c r="C2662" s="16"/>
      <c r="D2662" s="16"/>
      <c r="E2662" s="32"/>
      <c r="F2662" s="16"/>
      <c r="G2662" s="16"/>
      <c r="H2662" s="16"/>
      <c r="I2662" s="16"/>
      <c r="J2662" s="16"/>
      <c r="K2662" s="16"/>
      <c r="L2662" s="32"/>
      <c r="M2662" s="16"/>
      <c r="N2662" s="16"/>
      <c r="O2662" s="16"/>
      <c r="P2662" s="16"/>
      <c r="Y2662" s="20"/>
      <c r="Z2662" s="20"/>
      <c r="AA2662" s="20"/>
      <c r="AB2662" s="20"/>
      <c r="AC2662" s="20"/>
      <c r="AD2662" s="20"/>
    </row>
    <row r="2663" spans="3:30" s="1" customFormat="1">
      <c r="C2663" s="16"/>
      <c r="D2663" s="16"/>
      <c r="E2663" s="32"/>
      <c r="F2663" s="16"/>
      <c r="G2663" s="16"/>
      <c r="H2663" s="16"/>
      <c r="I2663" s="16"/>
      <c r="J2663" s="16"/>
      <c r="K2663" s="16"/>
      <c r="L2663" s="32"/>
      <c r="M2663" s="16"/>
      <c r="N2663" s="16"/>
      <c r="O2663" s="16"/>
      <c r="P2663" s="16"/>
      <c r="Y2663" s="20"/>
      <c r="Z2663" s="20"/>
      <c r="AA2663" s="20"/>
      <c r="AB2663" s="20"/>
      <c r="AC2663" s="20"/>
      <c r="AD2663" s="20"/>
    </row>
    <row r="2664" spans="3:30" s="1" customFormat="1">
      <c r="C2664" s="16"/>
      <c r="D2664" s="16"/>
      <c r="E2664" s="32"/>
      <c r="F2664" s="16"/>
      <c r="G2664" s="16"/>
      <c r="H2664" s="16"/>
      <c r="I2664" s="16"/>
      <c r="J2664" s="16"/>
      <c r="K2664" s="16"/>
      <c r="L2664" s="32"/>
      <c r="M2664" s="16"/>
      <c r="N2664" s="16"/>
      <c r="O2664" s="16"/>
      <c r="P2664" s="16"/>
      <c r="Y2664" s="20"/>
      <c r="Z2664" s="20"/>
      <c r="AA2664" s="20"/>
      <c r="AB2664" s="20"/>
      <c r="AC2664" s="20"/>
      <c r="AD2664" s="20"/>
    </row>
    <row r="2665" spans="3:30" s="1" customFormat="1">
      <c r="C2665" s="16"/>
      <c r="D2665" s="16"/>
      <c r="E2665" s="32"/>
      <c r="F2665" s="16"/>
      <c r="G2665" s="16"/>
      <c r="H2665" s="16"/>
      <c r="I2665" s="16"/>
      <c r="J2665" s="16"/>
      <c r="K2665" s="16"/>
      <c r="L2665" s="32"/>
      <c r="M2665" s="16"/>
      <c r="N2665" s="16"/>
      <c r="O2665" s="16"/>
      <c r="P2665" s="16"/>
      <c r="Y2665" s="20"/>
      <c r="Z2665" s="20"/>
      <c r="AA2665" s="20"/>
      <c r="AB2665" s="20"/>
      <c r="AC2665" s="20"/>
      <c r="AD2665" s="20"/>
    </row>
    <row r="2666" spans="3:30" s="1" customFormat="1">
      <c r="C2666" s="16"/>
      <c r="D2666" s="16"/>
      <c r="E2666" s="32"/>
      <c r="F2666" s="16"/>
      <c r="G2666" s="16"/>
      <c r="H2666" s="16"/>
      <c r="I2666" s="16"/>
      <c r="J2666" s="16"/>
      <c r="K2666" s="16"/>
      <c r="L2666" s="32"/>
      <c r="M2666" s="16"/>
      <c r="N2666" s="16"/>
      <c r="O2666" s="16"/>
      <c r="P2666" s="16"/>
      <c r="Y2666" s="20"/>
      <c r="Z2666" s="20"/>
      <c r="AA2666" s="20"/>
      <c r="AB2666" s="20"/>
      <c r="AC2666" s="20"/>
      <c r="AD2666" s="20"/>
    </row>
    <row r="2667" spans="3:30" s="1" customFormat="1">
      <c r="C2667" s="16"/>
      <c r="D2667" s="16"/>
      <c r="E2667" s="32"/>
      <c r="F2667" s="16"/>
      <c r="G2667" s="16"/>
      <c r="H2667" s="16"/>
      <c r="I2667" s="16"/>
      <c r="J2667" s="16"/>
      <c r="K2667" s="16"/>
      <c r="L2667" s="32"/>
      <c r="M2667" s="16"/>
      <c r="N2667" s="16"/>
      <c r="O2667" s="16"/>
      <c r="P2667" s="16"/>
      <c r="Y2667" s="20"/>
      <c r="Z2667" s="20"/>
      <c r="AA2667" s="20"/>
      <c r="AB2667" s="20"/>
      <c r="AC2667" s="20"/>
      <c r="AD2667" s="20"/>
    </row>
    <row r="2668" spans="3:30" s="1" customFormat="1">
      <c r="C2668" s="16"/>
      <c r="D2668" s="16"/>
      <c r="E2668" s="32"/>
      <c r="F2668" s="16"/>
      <c r="G2668" s="16"/>
      <c r="H2668" s="16"/>
      <c r="I2668" s="16"/>
      <c r="J2668" s="16"/>
      <c r="K2668" s="16"/>
      <c r="L2668" s="32"/>
      <c r="M2668" s="16"/>
      <c r="N2668" s="16"/>
      <c r="O2668" s="16"/>
      <c r="P2668" s="16"/>
      <c r="Y2668" s="20"/>
      <c r="Z2668" s="20"/>
      <c r="AA2668" s="20"/>
      <c r="AB2668" s="20"/>
      <c r="AC2668" s="20"/>
      <c r="AD2668" s="20"/>
    </row>
    <row r="2669" spans="3:30" s="1" customFormat="1">
      <c r="C2669" s="16"/>
      <c r="D2669" s="16"/>
      <c r="E2669" s="32"/>
      <c r="F2669" s="16"/>
      <c r="G2669" s="16"/>
      <c r="H2669" s="16"/>
      <c r="I2669" s="16"/>
      <c r="J2669" s="16"/>
      <c r="K2669" s="16"/>
      <c r="L2669" s="32"/>
      <c r="M2669" s="16"/>
      <c r="N2669" s="16"/>
      <c r="O2669" s="16"/>
      <c r="P2669" s="16"/>
      <c r="Y2669" s="20"/>
      <c r="Z2669" s="20"/>
      <c r="AA2669" s="20"/>
      <c r="AB2669" s="20"/>
      <c r="AC2669" s="20"/>
      <c r="AD2669" s="20"/>
    </row>
    <row r="2670" spans="3:30" s="1" customFormat="1">
      <c r="C2670" s="16"/>
      <c r="D2670" s="16"/>
      <c r="E2670" s="32"/>
      <c r="F2670" s="16"/>
      <c r="G2670" s="16"/>
      <c r="H2670" s="16"/>
      <c r="I2670" s="16"/>
      <c r="J2670" s="16"/>
      <c r="K2670" s="16"/>
      <c r="L2670" s="32"/>
      <c r="M2670" s="16"/>
      <c r="N2670" s="16"/>
      <c r="O2670" s="16"/>
      <c r="P2670" s="16"/>
      <c r="Y2670" s="20"/>
      <c r="Z2670" s="20"/>
      <c r="AA2670" s="20"/>
      <c r="AB2670" s="20"/>
      <c r="AC2670" s="20"/>
      <c r="AD2670" s="20"/>
    </row>
    <row r="2671" spans="3:30" s="1" customFormat="1">
      <c r="C2671" s="16"/>
      <c r="D2671" s="16"/>
      <c r="E2671" s="32"/>
      <c r="F2671" s="16"/>
      <c r="G2671" s="16"/>
      <c r="H2671" s="16"/>
      <c r="I2671" s="16"/>
      <c r="J2671" s="16"/>
      <c r="K2671" s="16"/>
      <c r="L2671" s="32"/>
      <c r="M2671" s="16"/>
      <c r="N2671" s="16"/>
      <c r="O2671" s="16"/>
      <c r="P2671" s="16"/>
      <c r="Y2671" s="20"/>
      <c r="Z2671" s="20"/>
      <c r="AA2671" s="20"/>
      <c r="AB2671" s="20"/>
      <c r="AC2671" s="20"/>
      <c r="AD2671" s="20"/>
    </row>
    <row r="2672" spans="3:30" s="1" customFormat="1">
      <c r="C2672" s="16"/>
      <c r="D2672" s="16"/>
      <c r="E2672" s="32"/>
      <c r="F2672" s="16"/>
      <c r="G2672" s="16"/>
      <c r="H2672" s="16"/>
      <c r="I2672" s="16"/>
      <c r="J2672" s="16"/>
      <c r="K2672" s="16"/>
      <c r="L2672" s="32"/>
      <c r="M2672" s="16"/>
      <c r="N2672" s="16"/>
      <c r="O2672" s="16"/>
      <c r="P2672" s="16"/>
      <c r="Y2672" s="20"/>
      <c r="Z2672" s="20"/>
      <c r="AA2672" s="20"/>
      <c r="AB2672" s="20"/>
      <c r="AC2672" s="20"/>
      <c r="AD2672" s="20"/>
    </row>
    <row r="2673" spans="3:30" s="1" customFormat="1">
      <c r="C2673" s="16"/>
      <c r="D2673" s="16"/>
      <c r="E2673" s="32"/>
      <c r="F2673" s="16"/>
      <c r="G2673" s="16"/>
      <c r="H2673" s="16"/>
      <c r="I2673" s="16"/>
      <c r="J2673" s="16"/>
      <c r="K2673" s="16"/>
      <c r="L2673" s="32"/>
      <c r="M2673" s="16"/>
      <c r="N2673" s="16"/>
      <c r="O2673" s="16"/>
      <c r="P2673" s="16"/>
      <c r="Y2673" s="20"/>
      <c r="Z2673" s="20"/>
      <c r="AA2673" s="20"/>
      <c r="AB2673" s="20"/>
      <c r="AC2673" s="20"/>
      <c r="AD2673" s="20"/>
    </row>
    <row r="2674" spans="3:30" s="1" customFormat="1">
      <c r="C2674" s="16"/>
      <c r="D2674" s="16"/>
      <c r="E2674" s="32"/>
      <c r="F2674" s="16"/>
      <c r="G2674" s="16"/>
      <c r="H2674" s="16"/>
      <c r="I2674" s="16"/>
      <c r="J2674" s="16"/>
      <c r="K2674" s="16"/>
      <c r="L2674" s="32"/>
      <c r="M2674" s="16"/>
      <c r="N2674" s="16"/>
      <c r="O2674" s="16"/>
      <c r="P2674" s="16"/>
      <c r="Y2674" s="20"/>
      <c r="Z2674" s="20"/>
      <c r="AA2674" s="20"/>
      <c r="AB2674" s="20"/>
      <c r="AC2674" s="20"/>
      <c r="AD2674" s="20"/>
    </row>
    <row r="2675" spans="3:30" s="1" customFormat="1">
      <c r="C2675" s="16"/>
      <c r="D2675" s="16"/>
      <c r="E2675" s="32"/>
      <c r="F2675" s="16"/>
      <c r="G2675" s="16"/>
      <c r="H2675" s="16"/>
      <c r="I2675" s="16"/>
      <c r="J2675" s="16"/>
      <c r="K2675" s="16"/>
      <c r="L2675" s="32"/>
      <c r="M2675" s="16"/>
      <c r="N2675" s="16"/>
      <c r="O2675" s="16"/>
      <c r="P2675" s="16"/>
      <c r="Y2675" s="20"/>
      <c r="Z2675" s="20"/>
      <c r="AA2675" s="20"/>
      <c r="AB2675" s="20"/>
      <c r="AC2675" s="20"/>
      <c r="AD2675" s="20"/>
    </row>
    <row r="2676" spans="3:30" s="1" customFormat="1">
      <c r="C2676" s="16"/>
      <c r="D2676" s="16"/>
      <c r="E2676" s="32"/>
      <c r="F2676" s="16"/>
      <c r="G2676" s="16"/>
      <c r="H2676" s="16"/>
      <c r="I2676" s="16"/>
      <c r="J2676" s="16"/>
      <c r="K2676" s="16"/>
      <c r="L2676" s="32"/>
      <c r="M2676" s="16"/>
      <c r="N2676" s="16"/>
      <c r="O2676" s="16"/>
      <c r="P2676" s="16"/>
      <c r="Y2676" s="20"/>
      <c r="Z2676" s="20"/>
      <c r="AA2676" s="20"/>
      <c r="AB2676" s="20"/>
      <c r="AC2676" s="20"/>
      <c r="AD2676" s="20"/>
    </row>
    <row r="2677" spans="3:30" s="1" customFormat="1">
      <c r="C2677" s="16"/>
      <c r="D2677" s="16"/>
      <c r="E2677" s="32"/>
      <c r="F2677" s="16"/>
      <c r="G2677" s="16"/>
      <c r="H2677" s="16"/>
      <c r="I2677" s="16"/>
      <c r="J2677" s="16"/>
      <c r="K2677" s="16"/>
      <c r="L2677" s="32"/>
      <c r="M2677" s="16"/>
      <c r="N2677" s="16"/>
      <c r="O2677" s="16"/>
      <c r="P2677" s="16"/>
      <c r="Y2677" s="20"/>
      <c r="Z2677" s="20"/>
      <c r="AA2677" s="20"/>
      <c r="AB2677" s="20"/>
      <c r="AC2677" s="20"/>
      <c r="AD2677" s="20"/>
    </row>
    <row r="2678" spans="3:30" s="1" customFormat="1">
      <c r="C2678" s="16"/>
      <c r="D2678" s="16"/>
      <c r="E2678" s="32"/>
      <c r="F2678" s="16"/>
      <c r="G2678" s="16"/>
      <c r="H2678" s="16"/>
      <c r="I2678" s="16"/>
      <c r="J2678" s="16"/>
      <c r="K2678" s="16"/>
      <c r="L2678" s="32"/>
      <c r="M2678" s="16"/>
      <c r="N2678" s="16"/>
      <c r="O2678" s="16"/>
      <c r="P2678" s="16"/>
      <c r="Y2678" s="20"/>
      <c r="Z2678" s="20"/>
      <c r="AA2678" s="20"/>
      <c r="AB2678" s="20"/>
      <c r="AC2678" s="20"/>
      <c r="AD2678" s="20"/>
    </row>
    <row r="2679" spans="3:30" s="1" customFormat="1">
      <c r="C2679" s="16"/>
      <c r="D2679" s="16"/>
      <c r="E2679" s="32"/>
      <c r="F2679" s="16"/>
      <c r="G2679" s="16"/>
      <c r="H2679" s="16"/>
      <c r="I2679" s="16"/>
      <c r="J2679" s="16"/>
      <c r="K2679" s="16"/>
      <c r="L2679" s="32"/>
      <c r="M2679" s="16"/>
      <c r="N2679" s="16"/>
      <c r="O2679" s="16"/>
      <c r="P2679" s="16"/>
      <c r="Y2679" s="20"/>
      <c r="Z2679" s="20"/>
      <c r="AA2679" s="20"/>
      <c r="AB2679" s="20"/>
      <c r="AC2679" s="20"/>
      <c r="AD2679" s="20"/>
    </row>
    <row r="2680" spans="3:30" s="1" customFormat="1">
      <c r="C2680" s="16"/>
      <c r="D2680" s="16"/>
      <c r="E2680" s="32"/>
      <c r="F2680" s="16"/>
      <c r="G2680" s="16"/>
      <c r="H2680" s="16"/>
      <c r="I2680" s="16"/>
      <c r="J2680" s="16"/>
      <c r="K2680" s="16"/>
      <c r="L2680" s="32"/>
      <c r="M2680" s="16"/>
      <c r="N2680" s="16"/>
      <c r="O2680" s="16"/>
      <c r="P2680" s="16"/>
      <c r="Y2680" s="20"/>
      <c r="Z2680" s="20"/>
      <c r="AA2680" s="20"/>
      <c r="AB2680" s="20"/>
      <c r="AC2680" s="20"/>
      <c r="AD2680" s="20"/>
    </row>
    <row r="2681" spans="3:30" s="1" customFormat="1">
      <c r="C2681" s="16"/>
      <c r="D2681" s="16"/>
      <c r="E2681" s="32"/>
      <c r="F2681" s="16"/>
      <c r="G2681" s="16"/>
      <c r="H2681" s="16"/>
      <c r="I2681" s="16"/>
      <c r="J2681" s="16"/>
      <c r="K2681" s="16"/>
      <c r="L2681" s="32"/>
      <c r="M2681" s="16"/>
      <c r="N2681" s="16"/>
      <c r="O2681" s="16"/>
      <c r="P2681" s="16"/>
      <c r="Y2681" s="20"/>
      <c r="Z2681" s="20"/>
      <c r="AA2681" s="20"/>
      <c r="AB2681" s="20"/>
      <c r="AC2681" s="20"/>
      <c r="AD2681" s="20"/>
    </row>
    <row r="2682" spans="3:30" s="1" customFormat="1">
      <c r="C2682" s="16"/>
      <c r="D2682" s="16"/>
      <c r="E2682" s="32"/>
      <c r="F2682" s="16"/>
      <c r="G2682" s="16"/>
      <c r="H2682" s="16"/>
      <c r="I2682" s="16"/>
      <c r="J2682" s="16"/>
      <c r="K2682" s="16"/>
      <c r="L2682" s="32"/>
      <c r="M2682" s="16"/>
      <c r="N2682" s="16"/>
      <c r="O2682" s="16"/>
      <c r="P2682" s="16"/>
      <c r="Y2682" s="20"/>
      <c r="Z2682" s="20"/>
      <c r="AA2682" s="20"/>
      <c r="AB2682" s="20"/>
      <c r="AC2682" s="20"/>
      <c r="AD2682" s="20"/>
    </row>
    <row r="2683" spans="3:30" s="1" customFormat="1">
      <c r="C2683" s="16"/>
      <c r="D2683" s="16"/>
      <c r="E2683" s="32"/>
      <c r="F2683" s="16"/>
      <c r="G2683" s="16"/>
      <c r="H2683" s="16"/>
      <c r="I2683" s="16"/>
      <c r="J2683" s="16"/>
      <c r="K2683" s="16"/>
      <c r="L2683" s="32"/>
      <c r="M2683" s="16"/>
      <c r="N2683" s="16"/>
      <c r="O2683" s="16"/>
      <c r="P2683" s="16"/>
      <c r="Y2683" s="20"/>
      <c r="Z2683" s="20"/>
      <c r="AA2683" s="20"/>
      <c r="AB2683" s="20"/>
      <c r="AC2683" s="20"/>
      <c r="AD2683" s="20"/>
    </row>
    <row r="2684" spans="3:30" s="1" customFormat="1">
      <c r="C2684" s="16"/>
      <c r="D2684" s="16"/>
      <c r="E2684" s="32"/>
      <c r="F2684" s="16"/>
      <c r="G2684" s="16"/>
      <c r="H2684" s="16"/>
      <c r="I2684" s="16"/>
      <c r="J2684" s="16"/>
      <c r="K2684" s="16"/>
      <c r="L2684" s="32"/>
      <c r="M2684" s="16"/>
      <c r="N2684" s="16"/>
      <c r="O2684" s="16"/>
      <c r="P2684" s="16"/>
      <c r="Y2684" s="20"/>
      <c r="Z2684" s="20"/>
      <c r="AA2684" s="20"/>
      <c r="AB2684" s="20"/>
      <c r="AC2684" s="20"/>
      <c r="AD2684" s="20"/>
    </row>
    <row r="2685" spans="3:30" s="1" customFormat="1">
      <c r="C2685" s="16"/>
      <c r="D2685" s="16"/>
      <c r="E2685" s="32"/>
      <c r="F2685" s="16"/>
      <c r="G2685" s="16"/>
      <c r="H2685" s="16"/>
      <c r="I2685" s="16"/>
      <c r="J2685" s="16"/>
      <c r="K2685" s="16"/>
      <c r="L2685" s="32"/>
      <c r="M2685" s="16"/>
      <c r="N2685" s="16"/>
      <c r="O2685" s="16"/>
      <c r="P2685" s="16"/>
      <c r="Y2685" s="20"/>
      <c r="Z2685" s="20"/>
      <c r="AA2685" s="20"/>
      <c r="AB2685" s="20"/>
      <c r="AC2685" s="20"/>
      <c r="AD2685" s="20"/>
    </row>
    <row r="2686" spans="3:30" s="1" customFormat="1">
      <c r="C2686" s="16"/>
      <c r="D2686" s="16"/>
      <c r="E2686" s="32"/>
      <c r="F2686" s="16"/>
      <c r="G2686" s="16"/>
      <c r="H2686" s="16"/>
      <c r="I2686" s="16"/>
      <c r="J2686" s="16"/>
      <c r="K2686" s="16"/>
      <c r="L2686" s="32"/>
      <c r="M2686" s="16"/>
      <c r="N2686" s="16"/>
      <c r="O2686" s="16"/>
      <c r="P2686" s="16"/>
      <c r="Y2686" s="20"/>
      <c r="Z2686" s="20"/>
      <c r="AA2686" s="20"/>
      <c r="AB2686" s="20"/>
      <c r="AC2686" s="20"/>
      <c r="AD2686" s="20"/>
    </row>
    <row r="2687" spans="3:30" s="1" customFormat="1">
      <c r="C2687" s="16"/>
      <c r="D2687" s="16"/>
      <c r="E2687" s="32"/>
      <c r="F2687" s="16"/>
      <c r="G2687" s="16"/>
      <c r="H2687" s="16"/>
      <c r="I2687" s="16"/>
      <c r="J2687" s="16"/>
      <c r="K2687" s="16"/>
      <c r="L2687" s="32"/>
      <c r="M2687" s="16"/>
      <c r="N2687" s="16"/>
      <c r="O2687" s="16"/>
      <c r="P2687" s="16"/>
      <c r="Y2687" s="20"/>
      <c r="Z2687" s="20"/>
      <c r="AA2687" s="20"/>
      <c r="AB2687" s="20"/>
      <c r="AC2687" s="20"/>
      <c r="AD2687" s="20"/>
    </row>
    <row r="2688" spans="3:30" s="1" customFormat="1">
      <c r="C2688" s="16"/>
      <c r="D2688" s="16"/>
      <c r="E2688" s="32"/>
      <c r="F2688" s="16"/>
      <c r="G2688" s="16"/>
      <c r="H2688" s="16"/>
      <c r="I2688" s="16"/>
      <c r="J2688" s="16"/>
      <c r="K2688" s="16"/>
      <c r="L2688" s="32"/>
      <c r="M2688" s="16"/>
      <c r="N2688" s="16"/>
      <c r="O2688" s="16"/>
      <c r="P2688" s="16"/>
      <c r="Y2688" s="20"/>
      <c r="Z2688" s="20"/>
      <c r="AA2688" s="20"/>
      <c r="AB2688" s="20"/>
      <c r="AC2688" s="20"/>
      <c r="AD2688" s="20"/>
    </row>
    <row r="2689" spans="3:30" s="1" customFormat="1">
      <c r="C2689" s="16"/>
      <c r="D2689" s="16"/>
      <c r="E2689" s="32"/>
      <c r="F2689" s="16"/>
      <c r="G2689" s="16"/>
      <c r="H2689" s="16"/>
      <c r="I2689" s="16"/>
      <c r="J2689" s="16"/>
      <c r="K2689" s="16"/>
      <c r="L2689" s="32"/>
      <c r="M2689" s="16"/>
      <c r="N2689" s="16"/>
      <c r="O2689" s="16"/>
      <c r="P2689" s="16"/>
      <c r="Y2689" s="20"/>
      <c r="Z2689" s="20"/>
      <c r="AA2689" s="20"/>
      <c r="AB2689" s="20"/>
      <c r="AC2689" s="20"/>
      <c r="AD2689" s="20"/>
    </row>
    <row r="2690" spans="3:30" s="1" customFormat="1">
      <c r="C2690" s="16"/>
      <c r="D2690" s="16"/>
      <c r="E2690" s="32"/>
      <c r="F2690" s="16"/>
      <c r="G2690" s="16"/>
      <c r="H2690" s="16"/>
      <c r="I2690" s="16"/>
      <c r="J2690" s="16"/>
      <c r="K2690" s="16"/>
      <c r="L2690" s="32"/>
      <c r="M2690" s="16"/>
      <c r="N2690" s="16"/>
      <c r="O2690" s="16"/>
      <c r="P2690" s="16"/>
      <c r="Y2690" s="20"/>
      <c r="Z2690" s="20"/>
      <c r="AA2690" s="20"/>
      <c r="AB2690" s="20"/>
      <c r="AC2690" s="20"/>
      <c r="AD2690" s="20"/>
    </row>
    <row r="2691" spans="3:30" s="1" customFormat="1">
      <c r="C2691" s="16"/>
      <c r="D2691" s="16"/>
      <c r="E2691" s="32"/>
      <c r="F2691" s="16"/>
      <c r="G2691" s="16"/>
      <c r="H2691" s="16"/>
      <c r="I2691" s="16"/>
      <c r="J2691" s="16"/>
      <c r="K2691" s="16"/>
      <c r="L2691" s="32"/>
      <c r="M2691" s="16"/>
      <c r="N2691" s="16"/>
      <c r="O2691" s="16"/>
      <c r="P2691" s="16"/>
      <c r="Y2691" s="20"/>
      <c r="Z2691" s="20"/>
      <c r="AA2691" s="20"/>
      <c r="AB2691" s="20"/>
      <c r="AC2691" s="20"/>
      <c r="AD2691" s="20"/>
    </row>
    <row r="2692" spans="3:30" s="1" customFormat="1">
      <c r="C2692" s="16"/>
      <c r="D2692" s="16"/>
      <c r="E2692" s="32"/>
      <c r="F2692" s="16"/>
      <c r="G2692" s="16"/>
      <c r="H2692" s="16"/>
      <c r="I2692" s="16"/>
      <c r="J2692" s="16"/>
      <c r="K2692" s="16"/>
      <c r="L2692" s="32"/>
      <c r="M2692" s="16"/>
      <c r="N2692" s="16"/>
      <c r="O2692" s="16"/>
      <c r="P2692" s="16"/>
      <c r="Y2692" s="20"/>
      <c r="Z2692" s="20"/>
      <c r="AA2692" s="20"/>
      <c r="AB2692" s="20"/>
      <c r="AC2692" s="20"/>
      <c r="AD2692" s="20"/>
    </row>
    <row r="2693" spans="3:30" s="1" customFormat="1">
      <c r="C2693" s="16"/>
      <c r="D2693" s="16"/>
      <c r="E2693" s="32"/>
      <c r="F2693" s="16"/>
      <c r="G2693" s="16"/>
      <c r="H2693" s="16"/>
      <c r="I2693" s="16"/>
      <c r="J2693" s="16"/>
      <c r="K2693" s="16"/>
      <c r="L2693" s="32"/>
      <c r="M2693" s="16"/>
      <c r="N2693" s="16"/>
      <c r="O2693" s="16"/>
      <c r="P2693" s="16"/>
      <c r="Y2693" s="20"/>
      <c r="Z2693" s="20"/>
      <c r="AA2693" s="20"/>
      <c r="AB2693" s="20"/>
      <c r="AC2693" s="20"/>
      <c r="AD2693" s="20"/>
    </row>
    <row r="2694" spans="3:30" s="1" customFormat="1">
      <c r="C2694" s="16"/>
      <c r="D2694" s="16"/>
      <c r="E2694" s="32"/>
      <c r="F2694" s="16"/>
      <c r="G2694" s="16"/>
      <c r="H2694" s="16"/>
      <c r="I2694" s="16"/>
      <c r="J2694" s="16"/>
      <c r="K2694" s="16"/>
      <c r="L2694" s="32"/>
      <c r="M2694" s="16"/>
      <c r="N2694" s="16"/>
      <c r="O2694" s="16"/>
      <c r="P2694" s="16"/>
      <c r="Y2694" s="20"/>
      <c r="Z2694" s="20"/>
      <c r="AA2694" s="20"/>
      <c r="AB2694" s="20"/>
      <c r="AC2694" s="20"/>
      <c r="AD2694" s="20"/>
    </row>
    <row r="2695" spans="3:30" s="1" customFormat="1">
      <c r="C2695" s="16"/>
      <c r="D2695" s="16"/>
      <c r="E2695" s="32"/>
      <c r="F2695" s="16"/>
      <c r="G2695" s="16"/>
      <c r="H2695" s="16"/>
      <c r="I2695" s="16"/>
      <c r="J2695" s="16"/>
      <c r="K2695" s="16"/>
      <c r="L2695" s="32"/>
      <c r="M2695" s="16"/>
      <c r="N2695" s="16"/>
      <c r="O2695" s="16"/>
      <c r="P2695" s="16"/>
      <c r="Y2695" s="20"/>
      <c r="Z2695" s="20"/>
      <c r="AA2695" s="20"/>
      <c r="AB2695" s="20"/>
      <c r="AC2695" s="20"/>
      <c r="AD2695" s="20"/>
    </row>
    <row r="2696" spans="3:30" s="1" customFormat="1">
      <c r="C2696" s="16"/>
      <c r="D2696" s="16"/>
      <c r="E2696" s="32"/>
      <c r="F2696" s="16"/>
      <c r="G2696" s="16"/>
      <c r="H2696" s="16"/>
      <c r="I2696" s="16"/>
      <c r="J2696" s="16"/>
      <c r="K2696" s="16"/>
      <c r="L2696" s="32"/>
      <c r="M2696" s="16"/>
      <c r="N2696" s="16"/>
      <c r="O2696" s="16"/>
      <c r="P2696" s="16"/>
      <c r="Y2696" s="20"/>
      <c r="Z2696" s="20"/>
      <c r="AA2696" s="20"/>
      <c r="AB2696" s="20"/>
      <c r="AC2696" s="20"/>
      <c r="AD2696" s="20"/>
    </row>
    <row r="2697" spans="3:30" s="1" customFormat="1">
      <c r="C2697" s="16"/>
      <c r="D2697" s="16"/>
      <c r="E2697" s="32"/>
      <c r="F2697" s="16"/>
      <c r="G2697" s="16"/>
      <c r="H2697" s="16"/>
      <c r="I2697" s="16"/>
      <c r="J2697" s="16"/>
      <c r="K2697" s="16"/>
      <c r="L2697" s="32"/>
      <c r="M2697" s="16"/>
      <c r="N2697" s="16"/>
      <c r="O2697" s="16"/>
      <c r="P2697" s="16"/>
      <c r="Y2697" s="20"/>
      <c r="Z2697" s="20"/>
      <c r="AA2697" s="20"/>
      <c r="AB2697" s="20"/>
      <c r="AC2697" s="20"/>
      <c r="AD2697" s="20"/>
    </row>
    <row r="2698" spans="3:30" s="1" customFormat="1">
      <c r="C2698" s="16"/>
      <c r="D2698" s="16"/>
      <c r="E2698" s="32"/>
      <c r="F2698" s="16"/>
      <c r="G2698" s="16"/>
      <c r="H2698" s="16"/>
      <c r="I2698" s="16"/>
      <c r="J2698" s="16"/>
      <c r="K2698" s="16"/>
      <c r="L2698" s="32"/>
      <c r="M2698" s="16"/>
      <c r="N2698" s="16"/>
      <c r="O2698" s="16"/>
      <c r="P2698" s="16"/>
      <c r="Y2698" s="20"/>
      <c r="Z2698" s="20"/>
      <c r="AA2698" s="20"/>
      <c r="AB2698" s="20"/>
      <c r="AC2698" s="20"/>
      <c r="AD2698" s="20"/>
    </row>
    <row r="2699" spans="3:30" s="1" customFormat="1">
      <c r="C2699" s="16"/>
      <c r="D2699" s="16"/>
      <c r="E2699" s="32"/>
      <c r="F2699" s="16"/>
      <c r="G2699" s="16"/>
      <c r="H2699" s="16"/>
      <c r="I2699" s="16"/>
      <c r="J2699" s="16"/>
      <c r="K2699" s="16"/>
      <c r="L2699" s="32"/>
      <c r="M2699" s="16"/>
      <c r="N2699" s="16"/>
      <c r="O2699" s="16"/>
      <c r="P2699" s="16"/>
      <c r="Y2699" s="20"/>
      <c r="Z2699" s="20"/>
      <c r="AA2699" s="20"/>
      <c r="AB2699" s="20"/>
      <c r="AC2699" s="20"/>
      <c r="AD2699" s="20"/>
    </row>
    <row r="2700" spans="3:30" s="1" customFormat="1">
      <c r="C2700" s="16"/>
      <c r="D2700" s="16"/>
      <c r="E2700" s="32"/>
      <c r="F2700" s="16"/>
      <c r="G2700" s="16"/>
      <c r="H2700" s="16"/>
      <c r="I2700" s="16"/>
      <c r="J2700" s="16"/>
      <c r="K2700" s="16"/>
      <c r="L2700" s="32"/>
      <c r="M2700" s="16"/>
      <c r="N2700" s="16"/>
      <c r="O2700" s="16"/>
      <c r="P2700" s="16"/>
      <c r="Y2700" s="20"/>
      <c r="Z2700" s="20"/>
      <c r="AA2700" s="20"/>
      <c r="AB2700" s="20"/>
      <c r="AC2700" s="20"/>
      <c r="AD2700" s="20"/>
    </row>
    <row r="2701" spans="3:30" s="1" customFormat="1">
      <c r="C2701" s="16"/>
      <c r="D2701" s="16"/>
      <c r="E2701" s="32"/>
      <c r="F2701" s="16"/>
      <c r="G2701" s="16"/>
      <c r="H2701" s="16"/>
      <c r="I2701" s="16"/>
      <c r="J2701" s="16"/>
      <c r="K2701" s="16"/>
      <c r="L2701" s="32"/>
      <c r="M2701" s="16"/>
      <c r="N2701" s="16"/>
      <c r="O2701" s="16"/>
      <c r="P2701" s="16"/>
      <c r="Y2701" s="20"/>
      <c r="Z2701" s="20"/>
      <c r="AA2701" s="20"/>
      <c r="AB2701" s="20"/>
      <c r="AC2701" s="20"/>
      <c r="AD2701" s="20"/>
    </row>
    <row r="2702" spans="3:30" s="1" customFormat="1">
      <c r="C2702" s="16"/>
      <c r="D2702" s="16"/>
      <c r="E2702" s="32"/>
      <c r="F2702" s="16"/>
      <c r="G2702" s="16"/>
      <c r="H2702" s="16"/>
      <c r="I2702" s="16"/>
      <c r="J2702" s="16"/>
      <c r="K2702" s="16"/>
      <c r="L2702" s="32"/>
      <c r="M2702" s="16"/>
      <c r="N2702" s="16"/>
      <c r="O2702" s="16"/>
      <c r="P2702" s="16"/>
      <c r="Y2702" s="20"/>
      <c r="Z2702" s="20"/>
      <c r="AA2702" s="20"/>
      <c r="AB2702" s="20"/>
      <c r="AC2702" s="20"/>
      <c r="AD2702" s="20"/>
    </row>
    <row r="2703" spans="3:30" s="1" customFormat="1">
      <c r="C2703" s="16"/>
      <c r="D2703" s="16"/>
      <c r="E2703" s="32"/>
      <c r="F2703" s="16"/>
      <c r="G2703" s="16"/>
      <c r="H2703" s="16"/>
      <c r="I2703" s="16"/>
      <c r="J2703" s="16"/>
      <c r="K2703" s="16"/>
      <c r="L2703" s="32"/>
      <c r="M2703" s="16"/>
      <c r="N2703" s="16"/>
      <c r="O2703" s="16"/>
      <c r="P2703" s="16"/>
      <c r="Y2703" s="20"/>
      <c r="Z2703" s="20"/>
      <c r="AA2703" s="20"/>
      <c r="AB2703" s="20"/>
      <c r="AC2703" s="20"/>
      <c r="AD2703" s="20"/>
    </row>
    <row r="2704" spans="3:30" s="1" customFormat="1">
      <c r="C2704" s="16"/>
      <c r="D2704" s="16"/>
      <c r="E2704" s="32"/>
      <c r="F2704" s="16"/>
      <c r="G2704" s="16"/>
      <c r="H2704" s="16"/>
      <c r="I2704" s="16"/>
      <c r="J2704" s="16"/>
      <c r="K2704" s="16"/>
      <c r="L2704" s="32"/>
      <c r="M2704" s="16"/>
      <c r="N2704" s="16"/>
      <c r="O2704" s="16"/>
      <c r="P2704" s="16"/>
      <c r="Y2704" s="20"/>
      <c r="Z2704" s="20"/>
      <c r="AA2704" s="20"/>
      <c r="AB2704" s="20"/>
      <c r="AC2704" s="20"/>
      <c r="AD2704" s="20"/>
    </row>
    <row r="2705" spans="3:30" s="1" customFormat="1">
      <c r="C2705" s="16"/>
      <c r="D2705" s="16"/>
      <c r="E2705" s="32"/>
      <c r="F2705" s="16"/>
      <c r="G2705" s="16"/>
      <c r="H2705" s="16"/>
      <c r="I2705" s="16"/>
      <c r="J2705" s="16"/>
      <c r="K2705" s="16"/>
      <c r="L2705" s="32"/>
      <c r="M2705" s="16"/>
      <c r="N2705" s="16"/>
      <c r="O2705" s="16"/>
      <c r="P2705" s="16"/>
      <c r="Y2705" s="20"/>
      <c r="Z2705" s="20"/>
      <c r="AA2705" s="20"/>
      <c r="AB2705" s="20"/>
      <c r="AC2705" s="20"/>
      <c r="AD2705" s="20"/>
    </row>
    <row r="2706" spans="3:30" s="1" customFormat="1">
      <c r="C2706" s="16"/>
      <c r="D2706" s="16"/>
      <c r="E2706" s="32"/>
      <c r="F2706" s="16"/>
      <c r="G2706" s="16"/>
      <c r="H2706" s="16"/>
      <c r="I2706" s="16"/>
      <c r="J2706" s="16"/>
      <c r="K2706" s="16"/>
      <c r="L2706" s="32"/>
      <c r="M2706" s="16"/>
      <c r="N2706" s="16"/>
      <c r="O2706" s="16"/>
      <c r="P2706" s="16"/>
      <c r="Y2706" s="20"/>
      <c r="Z2706" s="20"/>
      <c r="AA2706" s="20"/>
      <c r="AB2706" s="20"/>
      <c r="AC2706" s="20"/>
      <c r="AD2706" s="20"/>
    </row>
    <row r="2707" spans="3:30" s="1" customFormat="1">
      <c r="C2707" s="16"/>
      <c r="D2707" s="16"/>
      <c r="E2707" s="32"/>
      <c r="F2707" s="16"/>
      <c r="G2707" s="16"/>
      <c r="H2707" s="16"/>
      <c r="I2707" s="16"/>
      <c r="J2707" s="16"/>
      <c r="K2707" s="16"/>
      <c r="L2707" s="32"/>
      <c r="M2707" s="16"/>
      <c r="N2707" s="16"/>
      <c r="O2707" s="16"/>
      <c r="P2707" s="16"/>
      <c r="Y2707" s="20"/>
      <c r="Z2707" s="20"/>
      <c r="AA2707" s="20"/>
      <c r="AB2707" s="20"/>
      <c r="AC2707" s="20"/>
      <c r="AD2707" s="20"/>
    </row>
    <row r="2708" spans="3:30" s="1" customFormat="1">
      <c r="C2708" s="16"/>
      <c r="D2708" s="16"/>
      <c r="E2708" s="32"/>
      <c r="F2708" s="16"/>
      <c r="G2708" s="16"/>
      <c r="H2708" s="16"/>
      <c r="I2708" s="16"/>
      <c r="J2708" s="16"/>
      <c r="K2708" s="16"/>
      <c r="L2708" s="32"/>
      <c r="M2708" s="16"/>
      <c r="N2708" s="16"/>
      <c r="O2708" s="16"/>
      <c r="P2708" s="16"/>
      <c r="Y2708" s="20"/>
      <c r="Z2708" s="20"/>
      <c r="AA2708" s="20"/>
      <c r="AB2708" s="20"/>
      <c r="AC2708" s="20"/>
      <c r="AD2708" s="20"/>
    </row>
    <row r="2709" spans="3:30" s="1" customFormat="1">
      <c r="C2709" s="16"/>
      <c r="D2709" s="16"/>
      <c r="E2709" s="32"/>
      <c r="F2709" s="16"/>
      <c r="G2709" s="16"/>
      <c r="H2709" s="16"/>
      <c r="I2709" s="16"/>
      <c r="J2709" s="16"/>
      <c r="K2709" s="16"/>
      <c r="L2709" s="32"/>
      <c r="M2709" s="16"/>
      <c r="N2709" s="16"/>
      <c r="O2709" s="16"/>
      <c r="P2709" s="16"/>
      <c r="Y2709" s="20"/>
      <c r="Z2709" s="20"/>
      <c r="AA2709" s="20"/>
      <c r="AB2709" s="20"/>
      <c r="AC2709" s="20"/>
      <c r="AD2709" s="20"/>
    </row>
    <row r="2710" spans="3:30" s="1" customFormat="1">
      <c r="C2710" s="16"/>
      <c r="D2710" s="16"/>
      <c r="E2710" s="32"/>
      <c r="F2710" s="16"/>
      <c r="G2710" s="16"/>
      <c r="H2710" s="16"/>
      <c r="I2710" s="16"/>
      <c r="J2710" s="16"/>
      <c r="K2710" s="16"/>
      <c r="L2710" s="32"/>
      <c r="M2710" s="16"/>
      <c r="N2710" s="16"/>
      <c r="O2710" s="16"/>
      <c r="P2710" s="16"/>
      <c r="Y2710" s="20"/>
      <c r="Z2710" s="20"/>
      <c r="AA2710" s="20"/>
      <c r="AB2710" s="20"/>
      <c r="AC2710" s="20"/>
      <c r="AD2710" s="20"/>
    </row>
    <row r="2711" spans="3:30" s="1" customFormat="1">
      <c r="C2711" s="16"/>
      <c r="D2711" s="16"/>
      <c r="E2711" s="32"/>
      <c r="F2711" s="16"/>
      <c r="G2711" s="16"/>
      <c r="H2711" s="16"/>
      <c r="I2711" s="16"/>
      <c r="J2711" s="16"/>
      <c r="K2711" s="16"/>
      <c r="L2711" s="32"/>
      <c r="M2711" s="16"/>
      <c r="N2711" s="16"/>
      <c r="O2711" s="16"/>
      <c r="P2711" s="16"/>
      <c r="Y2711" s="20"/>
      <c r="Z2711" s="20"/>
      <c r="AA2711" s="20"/>
      <c r="AB2711" s="20"/>
      <c r="AC2711" s="20"/>
      <c r="AD2711" s="20"/>
    </row>
    <row r="2712" spans="3:30" s="1" customFormat="1">
      <c r="C2712" s="16"/>
      <c r="D2712" s="16"/>
      <c r="E2712" s="32"/>
      <c r="F2712" s="16"/>
      <c r="G2712" s="16"/>
      <c r="H2712" s="16"/>
      <c r="I2712" s="16"/>
      <c r="J2712" s="16"/>
      <c r="K2712" s="16"/>
      <c r="L2712" s="32"/>
      <c r="M2712" s="16"/>
      <c r="N2712" s="16"/>
      <c r="O2712" s="16"/>
      <c r="P2712" s="16"/>
      <c r="Y2712" s="20"/>
      <c r="Z2712" s="20"/>
      <c r="AA2712" s="20"/>
      <c r="AB2712" s="20"/>
      <c r="AC2712" s="20"/>
      <c r="AD2712" s="20"/>
    </row>
    <row r="2713" spans="3:30" s="1" customFormat="1">
      <c r="C2713" s="16"/>
      <c r="D2713" s="16"/>
      <c r="E2713" s="32"/>
      <c r="F2713" s="16"/>
      <c r="G2713" s="16"/>
      <c r="H2713" s="16"/>
      <c r="I2713" s="16"/>
      <c r="J2713" s="16"/>
      <c r="K2713" s="16"/>
      <c r="L2713" s="32"/>
      <c r="M2713" s="16"/>
      <c r="N2713" s="16"/>
      <c r="O2713" s="16"/>
      <c r="P2713" s="16"/>
      <c r="Y2713" s="20"/>
      <c r="Z2713" s="20"/>
      <c r="AA2713" s="20"/>
      <c r="AB2713" s="20"/>
      <c r="AC2713" s="20"/>
      <c r="AD2713" s="20"/>
    </row>
    <row r="2714" spans="3:30" s="1" customFormat="1">
      <c r="C2714" s="16"/>
      <c r="D2714" s="16"/>
      <c r="E2714" s="32"/>
      <c r="F2714" s="16"/>
      <c r="G2714" s="16"/>
      <c r="H2714" s="16"/>
      <c r="I2714" s="16"/>
      <c r="J2714" s="16"/>
      <c r="K2714" s="16"/>
      <c r="L2714" s="32"/>
      <c r="M2714" s="16"/>
      <c r="N2714" s="16"/>
      <c r="O2714" s="16"/>
      <c r="P2714" s="16"/>
      <c r="Y2714" s="20"/>
      <c r="Z2714" s="20"/>
      <c r="AA2714" s="20"/>
      <c r="AB2714" s="20"/>
      <c r="AC2714" s="20"/>
      <c r="AD2714" s="20"/>
    </row>
    <row r="2715" spans="3:30" s="1" customFormat="1">
      <c r="C2715" s="16"/>
      <c r="D2715" s="16"/>
      <c r="E2715" s="32"/>
      <c r="F2715" s="16"/>
      <c r="G2715" s="16"/>
      <c r="H2715" s="16"/>
      <c r="I2715" s="16"/>
      <c r="J2715" s="16"/>
      <c r="K2715" s="16"/>
      <c r="L2715" s="32"/>
      <c r="M2715" s="16"/>
      <c r="N2715" s="16"/>
      <c r="O2715" s="16"/>
      <c r="P2715" s="16"/>
      <c r="Y2715" s="20"/>
      <c r="Z2715" s="20"/>
      <c r="AA2715" s="20"/>
      <c r="AB2715" s="20"/>
      <c r="AC2715" s="20"/>
      <c r="AD2715" s="20"/>
    </row>
    <row r="2716" spans="3:30" s="1" customFormat="1">
      <c r="C2716" s="16"/>
      <c r="D2716" s="16"/>
      <c r="E2716" s="32"/>
      <c r="F2716" s="16"/>
      <c r="G2716" s="16"/>
      <c r="H2716" s="16"/>
      <c r="I2716" s="16"/>
      <c r="J2716" s="16"/>
      <c r="K2716" s="16"/>
      <c r="L2716" s="32"/>
      <c r="M2716" s="16"/>
      <c r="N2716" s="16"/>
      <c r="O2716" s="16"/>
      <c r="P2716" s="16"/>
      <c r="Y2716" s="20"/>
      <c r="Z2716" s="20"/>
      <c r="AA2716" s="20"/>
      <c r="AB2716" s="20"/>
      <c r="AC2716" s="20"/>
      <c r="AD2716" s="20"/>
    </row>
    <row r="2717" spans="3:30" s="1" customFormat="1">
      <c r="C2717" s="16"/>
      <c r="D2717" s="16"/>
      <c r="E2717" s="32"/>
      <c r="F2717" s="16"/>
      <c r="G2717" s="16"/>
      <c r="H2717" s="16"/>
      <c r="I2717" s="16"/>
      <c r="J2717" s="16"/>
      <c r="K2717" s="16"/>
      <c r="L2717" s="32"/>
      <c r="M2717" s="16"/>
      <c r="N2717" s="16"/>
      <c r="O2717" s="16"/>
      <c r="P2717" s="16"/>
      <c r="Y2717" s="20"/>
      <c r="Z2717" s="20"/>
      <c r="AA2717" s="20"/>
      <c r="AB2717" s="20"/>
      <c r="AC2717" s="20"/>
      <c r="AD2717" s="20"/>
    </row>
    <row r="2718" spans="3:30" s="1" customFormat="1">
      <c r="C2718" s="16"/>
      <c r="D2718" s="16"/>
      <c r="E2718" s="32"/>
      <c r="F2718" s="16"/>
      <c r="G2718" s="16"/>
      <c r="H2718" s="16"/>
      <c r="I2718" s="16"/>
      <c r="J2718" s="16"/>
      <c r="K2718" s="16"/>
      <c r="L2718" s="32"/>
      <c r="M2718" s="16"/>
      <c r="N2718" s="16"/>
      <c r="O2718" s="16"/>
      <c r="P2718" s="16"/>
      <c r="Y2718" s="20"/>
      <c r="Z2718" s="20"/>
      <c r="AA2718" s="20"/>
      <c r="AB2718" s="20"/>
      <c r="AC2718" s="20"/>
      <c r="AD2718" s="20"/>
    </row>
    <row r="2719" spans="3:30" s="1" customFormat="1">
      <c r="C2719" s="16"/>
      <c r="D2719" s="16"/>
      <c r="E2719" s="32"/>
      <c r="F2719" s="16"/>
      <c r="G2719" s="16"/>
      <c r="H2719" s="16"/>
      <c r="I2719" s="16"/>
      <c r="J2719" s="16"/>
      <c r="K2719" s="16"/>
      <c r="L2719" s="32"/>
      <c r="M2719" s="16"/>
      <c r="N2719" s="16"/>
      <c r="O2719" s="16"/>
      <c r="P2719" s="16"/>
      <c r="Y2719" s="20"/>
      <c r="Z2719" s="20"/>
      <c r="AA2719" s="20"/>
      <c r="AB2719" s="20"/>
      <c r="AC2719" s="20"/>
      <c r="AD2719" s="20"/>
    </row>
    <row r="2720" spans="3:30" s="1" customFormat="1">
      <c r="C2720" s="16"/>
      <c r="D2720" s="16"/>
      <c r="E2720" s="32"/>
      <c r="F2720" s="16"/>
      <c r="G2720" s="16"/>
      <c r="H2720" s="16"/>
      <c r="I2720" s="16"/>
      <c r="J2720" s="16"/>
      <c r="K2720" s="16"/>
      <c r="L2720" s="32"/>
      <c r="M2720" s="16"/>
      <c r="N2720" s="16"/>
      <c r="O2720" s="16"/>
      <c r="P2720" s="16"/>
      <c r="Y2720" s="20"/>
      <c r="Z2720" s="20"/>
      <c r="AA2720" s="20"/>
      <c r="AB2720" s="20"/>
      <c r="AC2720" s="20"/>
      <c r="AD2720" s="20"/>
    </row>
    <row r="2721" spans="3:30" s="1" customFormat="1">
      <c r="C2721" s="16"/>
      <c r="D2721" s="16"/>
      <c r="E2721" s="32"/>
      <c r="F2721" s="16"/>
      <c r="G2721" s="16"/>
      <c r="H2721" s="16"/>
      <c r="I2721" s="16"/>
      <c r="J2721" s="16"/>
      <c r="K2721" s="16"/>
      <c r="L2721" s="32"/>
      <c r="M2721" s="16"/>
      <c r="N2721" s="16"/>
      <c r="O2721" s="16"/>
      <c r="P2721" s="16"/>
      <c r="Y2721" s="20"/>
      <c r="Z2721" s="20"/>
      <c r="AA2721" s="20"/>
      <c r="AB2721" s="20"/>
      <c r="AC2721" s="20"/>
      <c r="AD2721" s="20"/>
    </row>
    <row r="2722" spans="3:30" s="1" customFormat="1">
      <c r="C2722" s="16"/>
      <c r="D2722" s="16"/>
      <c r="E2722" s="32"/>
      <c r="F2722" s="16"/>
      <c r="G2722" s="16"/>
      <c r="H2722" s="16"/>
      <c r="I2722" s="16"/>
      <c r="J2722" s="16"/>
      <c r="K2722" s="16"/>
      <c r="L2722" s="32"/>
      <c r="M2722" s="16"/>
      <c r="N2722" s="16"/>
      <c r="O2722" s="16"/>
      <c r="P2722" s="16"/>
      <c r="Y2722" s="20"/>
      <c r="Z2722" s="20"/>
      <c r="AA2722" s="20"/>
      <c r="AB2722" s="20"/>
      <c r="AC2722" s="20"/>
      <c r="AD2722" s="20"/>
    </row>
    <row r="2723" spans="3:30" s="1" customFormat="1">
      <c r="C2723" s="16"/>
      <c r="D2723" s="16"/>
      <c r="E2723" s="32"/>
      <c r="F2723" s="16"/>
      <c r="G2723" s="16"/>
      <c r="H2723" s="16"/>
      <c r="I2723" s="16"/>
      <c r="J2723" s="16"/>
      <c r="K2723" s="16"/>
      <c r="L2723" s="32"/>
      <c r="M2723" s="16"/>
      <c r="N2723" s="16"/>
      <c r="O2723" s="16"/>
      <c r="P2723" s="16"/>
      <c r="Y2723" s="20"/>
      <c r="Z2723" s="20"/>
      <c r="AA2723" s="20"/>
      <c r="AB2723" s="20"/>
      <c r="AC2723" s="20"/>
      <c r="AD2723" s="20"/>
    </row>
    <row r="2724" spans="3:30" s="1" customFormat="1">
      <c r="C2724" s="16"/>
      <c r="D2724" s="16"/>
      <c r="E2724" s="32"/>
      <c r="F2724" s="16"/>
      <c r="G2724" s="16"/>
      <c r="H2724" s="16"/>
      <c r="I2724" s="16"/>
      <c r="J2724" s="16"/>
      <c r="K2724" s="16"/>
      <c r="L2724" s="32"/>
      <c r="M2724" s="16"/>
      <c r="N2724" s="16"/>
      <c r="O2724" s="16"/>
      <c r="P2724" s="16"/>
      <c r="Y2724" s="20"/>
      <c r="Z2724" s="20"/>
      <c r="AA2724" s="20"/>
      <c r="AB2724" s="20"/>
      <c r="AC2724" s="20"/>
      <c r="AD2724" s="20"/>
    </row>
    <row r="2725" spans="3:30" s="1" customFormat="1">
      <c r="C2725" s="16"/>
      <c r="D2725" s="16"/>
      <c r="E2725" s="32"/>
      <c r="F2725" s="16"/>
      <c r="G2725" s="16"/>
      <c r="H2725" s="16"/>
      <c r="I2725" s="16"/>
      <c r="J2725" s="16"/>
      <c r="K2725" s="16"/>
      <c r="L2725" s="32"/>
      <c r="M2725" s="16"/>
      <c r="N2725" s="16"/>
      <c r="O2725" s="16"/>
      <c r="P2725" s="16"/>
      <c r="Y2725" s="20"/>
      <c r="Z2725" s="20"/>
      <c r="AA2725" s="20"/>
      <c r="AB2725" s="20"/>
      <c r="AC2725" s="20"/>
      <c r="AD2725" s="20"/>
    </row>
    <row r="2726" spans="3:30" s="1" customFormat="1">
      <c r="C2726" s="16"/>
      <c r="D2726" s="16"/>
      <c r="E2726" s="32"/>
      <c r="F2726" s="16"/>
      <c r="G2726" s="16"/>
      <c r="H2726" s="16"/>
      <c r="I2726" s="16"/>
      <c r="J2726" s="16"/>
      <c r="K2726" s="16"/>
      <c r="L2726" s="32"/>
      <c r="M2726" s="16"/>
      <c r="N2726" s="16"/>
      <c r="O2726" s="16"/>
      <c r="P2726" s="16"/>
      <c r="Y2726" s="20"/>
      <c r="Z2726" s="20"/>
      <c r="AA2726" s="20"/>
      <c r="AB2726" s="20"/>
      <c r="AC2726" s="20"/>
      <c r="AD2726" s="20"/>
    </row>
    <row r="2727" spans="3:30" s="1" customFormat="1">
      <c r="C2727" s="16"/>
      <c r="D2727" s="16"/>
      <c r="E2727" s="32"/>
      <c r="F2727" s="16"/>
      <c r="G2727" s="16"/>
      <c r="H2727" s="16"/>
      <c r="I2727" s="16"/>
      <c r="J2727" s="16"/>
      <c r="K2727" s="16"/>
      <c r="L2727" s="32"/>
      <c r="M2727" s="16"/>
      <c r="N2727" s="16"/>
      <c r="O2727" s="16"/>
      <c r="P2727" s="16"/>
      <c r="Y2727" s="20"/>
      <c r="Z2727" s="20"/>
      <c r="AA2727" s="20"/>
      <c r="AB2727" s="20"/>
      <c r="AC2727" s="20"/>
      <c r="AD2727" s="20"/>
    </row>
    <row r="2728" spans="3:30" s="1" customFormat="1">
      <c r="C2728" s="16"/>
      <c r="D2728" s="16"/>
      <c r="E2728" s="32"/>
      <c r="F2728" s="16"/>
      <c r="G2728" s="16"/>
      <c r="H2728" s="16"/>
      <c r="I2728" s="16"/>
      <c r="J2728" s="16"/>
      <c r="K2728" s="16"/>
      <c r="L2728" s="32"/>
      <c r="M2728" s="16"/>
      <c r="N2728" s="16"/>
      <c r="O2728" s="16"/>
      <c r="P2728" s="16"/>
      <c r="Y2728" s="20"/>
      <c r="Z2728" s="20"/>
      <c r="AA2728" s="20"/>
      <c r="AB2728" s="20"/>
      <c r="AC2728" s="20"/>
      <c r="AD2728" s="20"/>
    </row>
    <row r="2729" spans="3:30" s="1" customFormat="1">
      <c r="C2729" s="16"/>
      <c r="D2729" s="16"/>
      <c r="E2729" s="32"/>
      <c r="F2729" s="16"/>
      <c r="G2729" s="16"/>
      <c r="H2729" s="16"/>
      <c r="I2729" s="16"/>
      <c r="J2729" s="16"/>
      <c r="K2729" s="16"/>
      <c r="L2729" s="32"/>
      <c r="M2729" s="16"/>
      <c r="N2729" s="16"/>
      <c r="O2729" s="16"/>
      <c r="P2729" s="16"/>
      <c r="Y2729" s="20"/>
      <c r="Z2729" s="20"/>
      <c r="AA2729" s="20"/>
      <c r="AB2729" s="20"/>
      <c r="AC2729" s="20"/>
      <c r="AD2729" s="20"/>
    </row>
    <row r="2730" spans="3:30" s="1" customFormat="1">
      <c r="C2730" s="16"/>
      <c r="D2730" s="16"/>
      <c r="E2730" s="32"/>
      <c r="F2730" s="16"/>
      <c r="G2730" s="16"/>
      <c r="H2730" s="16"/>
      <c r="I2730" s="16"/>
      <c r="J2730" s="16"/>
      <c r="K2730" s="16"/>
      <c r="L2730" s="32"/>
      <c r="M2730" s="16"/>
      <c r="N2730" s="16"/>
      <c r="O2730" s="16"/>
      <c r="P2730" s="16"/>
      <c r="Y2730" s="20"/>
      <c r="Z2730" s="20"/>
      <c r="AA2730" s="20"/>
      <c r="AB2730" s="20"/>
      <c r="AC2730" s="20"/>
      <c r="AD2730" s="20"/>
    </row>
    <row r="2731" spans="3:30" s="1" customFormat="1">
      <c r="C2731" s="16"/>
      <c r="D2731" s="16"/>
      <c r="E2731" s="32"/>
      <c r="F2731" s="16"/>
      <c r="G2731" s="16"/>
      <c r="H2731" s="16"/>
      <c r="I2731" s="16"/>
      <c r="J2731" s="16"/>
      <c r="K2731" s="16"/>
      <c r="L2731" s="32"/>
      <c r="M2731" s="16"/>
      <c r="N2731" s="16"/>
      <c r="O2731" s="16"/>
      <c r="P2731" s="16"/>
      <c r="Y2731" s="20"/>
      <c r="Z2731" s="20"/>
      <c r="AA2731" s="20"/>
      <c r="AB2731" s="20"/>
      <c r="AC2731" s="20"/>
      <c r="AD2731" s="20"/>
    </row>
    <row r="2732" spans="3:30" s="1" customFormat="1">
      <c r="C2732" s="16"/>
      <c r="D2732" s="16"/>
      <c r="E2732" s="32"/>
      <c r="F2732" s="16"/>
      <c r="G2732" s="16"/>
      <c r="H2732" s="16"/>
      <c r="I2732" s="16"/>
      <c r="J2732" s="16"/>
      <c r="K2732" s="16"/>
      <c r="L2732" s="32"/>
      <c r="M2732" s="16"/>
      <c r="N2732" s="16"/>
      <c r="O2732" s="16"/>
      <c r="P2732" s="16"/>
      <c r="Y2732" s="20"/>
      <c r="Z2732" s="20"/>
      <c r="AA2732" s="20"/>
      <c r="AB2732" s="20"/>
      <c r="AC2732" s="20"/>
      <c r="AD2732" s="20"/>
    </row>
    <row r="2733" spans="3:30" s="1" customFormat="1">
      <c r="C2733" s="16"/>
      <c r="D2733" s="16"/>
      <c r="E2733" s="32"/>
      <c r="F2733" s="16"/>
      <c r="G2733" s="16"/>
      <c r="H2733" s="16"/>
      <c r="I2733" s="16"/>
      <c r="J2733" s="16"/>
      <c r="K2733" s="16"/>
      <c r="L2733" s="32"/>
      <c r="M2733" s="16"/>
      <c r="N2733" s="16"/>
      <c r="O2733" s="16"/>
      <c r="P2733" s="16"/>
      <c r="Y2733" s="20"/>
      <c r="Z2733" s="20"/>
      <c r="AA2733" s="20"/>
      <c r="AB2733" s="20"/>
      <c r="AC2733" s="20"/>
      <c r="AD2733" s="20"/>
    </row>
    <row r="2734" spans="3:30" s="1" customFormat="1">
      <c r="C2734" s="16"/>
      <c r="D2734" s="16"/>
      <c r="E2734" s="32"/>
      <c r="F2734" s="16"/>
      <c r="G2734" s="16"/>
      <c r="H2734" s="16"/>
      <c r="I2734" s="16"/>
      <c r="J2734" s="16"/>
      <c r="K2734" s="16"/>
      <c r="L2734" s="32"/>
      <c r="M2734" s="16"/>
      <c r="N2734" s="16"/>
      <c r="O2734" s="16"/>
      <c r="P2734" s="16"/>
      <c r="Y2734" s="20"/>
      <c r="Z2734" s="20"/>
      <c r="AA2734" s="20"/>
      <c r="AB2734" s="20"/>
      <c r="AC2734" s="20"/>
      <c r="AD2734" s="20"/>
    </row>
    <row r="2735" spans="3:30" s="1" customFormat="1">
      <c r="C2735" s="16"/>
      <c r="D2735" s="16"/>
      <c r="E2735" s="32"/>
      <c r="F2735" s="16"/>
      <c r="G2735" s="16"/>
      <c r="H2735" s="16"/>
      <c r="I2735" s="16"/>
      <c r="J2735" s="16"/>
      <c r="K2735" s="16"/>
      <c r="L2735" s="32"/>
      <c r="M2735" s="16"/>
      <c r="N2735" s="16"/>
      <c r="O2735" s="16"/>
      <c r="P2735" s="16"/>
      <c r="Y2735" s="20"/>
      <c r="Z2735" s="20"/>
      <c r="AA2735" s="20"/>
      <c r="AB2735" s="20"/>
      <c r="AC2735" s="20"/>
      <c r="AD2735" s="20"/>
    </row>
    <row r="2736" spans="3:30" s="1" customFormat="1">
      <c r="C2736" s="16"/>
      <c r="D2736" s="16"/>
      <c r="E2736" s="32"/>
      <c r="F2736" s="16"/>
      <c r="G2736" s="16"/>
      <c r="H2736" s="16"/>
      <c r="I2736" s="16"/>
      <c r="J2736" s="16"/>
      <c r="K2736" s="16"/>
      <c r="L2736" s="32"/>
      <c r="M2736" s="16"/>
      <c r="N2736" s="16"/>
      <c r="O2736" s="16"/>
      <c r="P2736" s="16"/>
      <c r="Y2736" s="20"/>
      <c r="Z2736" s="20"/>
      <c r="AA2736" s="20"/>
      <c r="AB2736" s="20"/>
      <c r="AC2736" s="20"/>
      <c r="AD2736" s="20"/>
    </row>
    <row r="2737" spans="3:30" s="1" customFormat="1">
      <c r="C2737" s="16"/>
      <c r="D2737" s="16"/>
      <c r="E2737" s="32"/>
      <c r="F2737" s="16"/>
      <c r="G2737" s="16"/>
      <c r="H2737" s="16"/>
      <c r="I2737" s="16"/>
      <c r="J2737" s="16"/>
      <c r="K2737" s="16"/>
      <c r="L2737" s="32"/>
      <c r="M2737" s="16"/>
      <c r="N2737" s="16"/>
      <c r="O2737" s="16"/>
      <c r="P2737" s="16"/>
      <c r="Y2737" s="20"/>
      <c r="Z2737" s="20"/>
      <c r="AA2737" s="20"/>
      <c r="AB2737" s="20"/>
      <c r="AC2737" s="20"/>
      <c r="AD2737" s="20"/>
    </row>
    <row r="2738" spans="3:30" s="1" customFormat="1">
      <c r="C2738" s="16"/>
      <c r="D2738" s="16"/>
      <c r="E2738" s="32"/>
      <c r="F2738" s="16"/>
      <c r="G2738" s="16"/>
      <c r="H2738" s="16"/>
      <c r="I2738" s="16"/>
      <c r="J2738" s="16"/>
      <c r="K2738" s="16"/>
      <c r="L2738" s="32"/>
      <c r="M2738" s="16"/>
      <c r="N2738" s="16"/>
      <c r="O2738" s="16"/>
      <c r="P2738" s="16"/>
      <c r="Y2738" s="20"/>
      <c r="Z2738" s="20"/>
      <c r="AA2738" s="20"/>
      <c r="AB2738" s="20"/>
      <c r="AC2738" s="20"/>
      <c r="AD2738" s="20"/>
    </row>
    <row r="2739" spans="3:30" s="1" customFormat="1">
      <c r="C2739" s="16"/>
      <c r="D2739" s="16"/>
      <c r="E2739" s="32"/>
      <c r="F2739" s="16"/>
      <c r="G2739" s="16"/>
      <c r="H2739" s="16"/>
      <c r="I2739" s="16"/>
      <c r="J2739" s="16"/>
      <c r="K2739" s="16"/>
      <c r="L2739" s="32"/>
      <c r="M2739" s="16"/>
      <c r="N2739" s="16"/>
      <c r="O2739" s="16"/>
      <c r="P2739" s="16"/>
      <c r="Y2739" s="20"/>
      <c r="Z2739" s="20"/>
      <c r="AA2739" s="20"/>
      <c r="AB2739" s="20"/>
      <c r="AC2739" s="20"/>
      <c r="AD2739" s="20"/>
    </row>
    <row r="2740" spans="3:30" s="1" customFormat="1">
      <c r="C2740" s="16"/>
      <c r="D2740" s="16"/>
      <c r="E2740" s="32"/>
      <c r="F2740" s="16"/>
      <c r="G2740" s="16"/>
      <c r="H2740" s="16"/>
      <c r="I2740" s="16"/>
      <c r="J2740" s="16"/>
      <c r="K2740" s="16"/>
      <c r="L2740" s="32"/>
      <c r="M2740" s="16"/>
      <c r="N2740" s="16"/>
      <c r="O2740" s="16"/>
      <c r="P2740" s="16"/>
      <c r="Y2740" s="20"/>
      <c r="Z2740" s="20"/>
      <c r="AA2740" s="20"/>
      <c r="AB2740" s="20"/>
      <c r="AC2740" s="20"/>
      <c r="AD2740" s="20"/>
    </row>
    <row r="2741" spans="3:30" s="1" customFormat="1">
      <c r="C2741" s="16"/>
      <c r="D2741" s="16"/>
      <c r="E2741" s="32"/>
      <c r="F2741" s="16"/>
      <c r="G2741" s="16"/>
      <c r="H2741" s="16"/>
      <c r="I2741" s="16"/>
      <c r="J2741" s="16"/>
      <c r="K2741" s="16"/>
      <c r="L2741" s="32"/>
      <c r="M2741" s="16"/>
      <c r="N2741" s="16"/>
      <c r="O2741" s="16"/>
      <c r="P2741" s="16"/>
      <c r="Y2741" s="20"/>
      <c r="Z2741" s="20"/>
      <c r="AA2741" s="20"/>
      <c r="AB2741" s="20"/>
      <c r="AC2741" s="20"/>
      <c r="AD2741" s="20"/>
    </row>
    <row r="2742" spans="3:30" s="1" customFormat="1">
      <c r="C2742" s="16"/>
      <c r="D2742" s="16"/>
      <c r="E2742" s="32"/>
      <c r="F2742" s="16"/>
      <c r="G2742" s="16"/>
      <c r="H2742" s="16"/>
      <c r="I2742" s="16"/>
      <c r="J2742" s="16"/>
      <c r="K2742" s="16"/>
      <c r="L2742" s="32"/>
      <c r="M2742" s="16"/>
      <c r="N2742" s="16"/>
      <c r="O2742" s="16"/>
      <c r="P2742" s="16"/>
      <c r="Y2742" s="20"/>
      <c r="Z2742" s="20"/>
      <c r="AA2742" s="20"/>
      <c r="AB2742" s="20"/>
      <c r="AC2742" s="20"/>
      <c r="AD2742" s="20"/>
    </row>
    <row r="2743" spans="3:30" s="1" customFormat="1">
      <c r="C2743" s="16"/>
      <c r="D2743" s="16"/>
      <c r="E2743" s="32"/>
      <c r="F2743" s="16"/>
      <c r="G2743" s="16"/>
      <c r="H2743" s="16"/>
      <c r="I2743" s="16"/>
      <c r="J2743" s="16"/>
      <c r="K2743" s="16"/>
      <c r="L2743" s="32"/>
      <c r="M2743" s="16"/>
      <c r="N2743" s="16"/>
      <c r="O2743" s="16"/>
      <c r="P2743" s="16"/>
      <c r="Y2743" s="20"/>
      <c r="Z2743" s="20"/>
      <c r="AA2743" s="20"/>
      <c r="AB2743" s="20"/>
      <c r="AC2743" s="20"/>
      <c r="AD2743" s="20"/>
    </row>
    <row r="2744" spans="3:30" s="1" customFormat="1">
      <c r="C2744" s="16"/>
      <c r="D2744" s="16"/>
      <c r="E2744" s="32"/>
      <c r="F2744" s="16"/>
      <c r="G2744" s="16"/>
      <c r="H2744" s="16"/>
      <c r="I2744" s="16"/>
      <c r="J2744" s="16"/>
      <c r="K2744" s="16"/>
      <c r="L2744" s="32"/>
      <c r="M2744" s="16"/>
      <c r="N2744" s="16"/>
      <c r="O2744" s="16"/>
      <c r="P2744" s="16"/>
      <c r="Y2744" s="20"/>
      <c r="Z2744" s="20"/>
      <c r="AA2744" s="20"/>
      <c r="AB2744" s="20"/>
      <c r="AC2744" s="20"/>
      <c r="AD2744" s="20"/>
    </row>
    <row r="2745" spans="3:30" s="1" customFormat="1">
      <c r="C2745" s="16"/>
      <c r="D2745" s="16"/>
      <c r="E2745" s="32"/>
      <c r="F2745" s="16"/>
      <c r="G2745" s="16"/>
      <c r="H2745" s="16"/>
      <c r="I2745" s="16"/>
      <c r="J2745" s="16"/>
      <c r="K2745" s="16"/>
      <c r="L2745" s="32"/>
      <c r="M2745" s="16"/>
      <c r="N2745" s="16"/>
      <c r="O2745" s="16"/>
      <c r="P2745" s="16"/>
      <c r="Y2745" s="20"/>
      <c r="Z2745" s="20"/>
      <c r="AA2745" s="20"/>
      <c r="AB2745" s="20"/>
      <c r="AC2745" s="20"/>
      <c r="AD2745" s="20"/>
    </row>
    <row r="2746" spans="3:30" s="1" customFormat="1">
      <c r="C2746" s="16"/>
      <c r="D2746" s="16"/>
      <c r="E2746" s="32"/>
      <c r="F2746" s="16"/>
      <c r="G2746" s="16"/>
      <c r="H2746" s="16"/>
      <c r="I2746" s="16"/>
      <c r="J2746" s="16"/>
      <c r="K2746" s="16"/>
      <c r="L2746" s="32"/>
      <c r="M2746" s="16"/>
      <c r="N2746" s="16"/>
      <c r="O2746" s="16"/>
      <c r="P2746" s="16"/>
      <c r="Y2746" s="20"/>
      <c r="Z2746" s="20"/>
      <c r="AA2746" s="20"/>
      <c r="AB2746" s="20"/>
      <c r="AC2746" s="20"/>
      <c r="AD2746" s="20"/>
    </row>
    <row r="2747" spans="3:30" s="1" customFormat="1">
      <c r="C2747" s="16"/>
      <c r="D2747" s="16"/>
      <c r="E2747" s="32"/>
      <c r="F2747" s="16"/>
      <c r="G2747" s="16"/>
      <c r="H2747" s="16"/>
      <c r="I2747" s="16"/>
      <c r="J2747" s="16"/>
      <c r="K2747" s="16"/>
      <c r="L2747" s="32"/>
      <c r="M2747" s="16"/>
      <c r="N2747" s="16"/>
      <c r="O2747" s="16"/>
      <c r="P2747" s="16"/>
      <c r="Y2747" s="20"/>
      <c r="Z2747" s="20"/>
      <c r="AA2747" s="20"/>
      <c r="AB2747" s="20"/>
      <c r="AC2747" s="20"/>
      <c r="AD2747" s="20"/>
    </row>
    <row r="2748" spans="3:30" s="1" customFormat="1">
      <c r="C2748" s="16"/>
      <c r="D2748" s="16"/>
      <c r="E2748" s="32"/>
      <c r="F2748" s="16"/>
      <c r="G2748" s="16"/>
      <c r="H2748" s="16"/>
      <c r="I2748" s="16"/>
      <c r="J2748" s="16"/>
      <c r="K2748" s="16"/>
      <c r="L2748" s="32"/>
      <c r="M2748" s="16"/>
      <c r="N2748" s="16"/>
      <c r="O2748" s="16"/>
      <c r="P2748" s="16"/>
      <c r="Y2748" s="20"/>
      <c r="Z2748" s="20"/>
      <c r="AA2748" s="20"/>
      <c r="AB2748" s="20"/>
      <c r="AC2748" s="20"/>
      <c r="AD2748" s="20"/>
    </row>
    <row r="2749" spans="3:30" s="1" customFormat="1">
      <c r="C2749" s="16"/>
      <c r="D2749" s="16"/>
      <c r="E2749" s="32"/>
      <c r="F2749" s="16"/>
      <c r="G2749" s="16"/>
      <c r="H2749" s="16"/>
      <c r="I2749" s="16"/>
      <c r="J2749" s="16"/>
      <c r="K2749" s="16"/>
      <c r="L2749" s="32"/>
      <c r="M2749" s="16"/>
      <c r="N2749" s="16"/>
      <c r="O2749" s="16"/>
      <c r="P2749" s="16"/>
      <c r="Y2749" s="20"/>
      <c r="Z2749" s="20"/>
      <c r="AA2749" s="20"/>
      <c r="AB2749" s="20"/>
      <c r="AC2749" s="20"/>
      <c r="AD2749" s="20"/>
    </row>
    <row r="2750" spans="3:30" s="1" customFormat="1">
      <c r="C2750" s="16"/>
      <c r="D2750" s="16"/>
      <c r="E2750" s="32"/>
      <c r="F2750" s="16"/>
      <c r="G2750" s="16"/>
      <c r="H2750" s="16"/>
      <c r="I2750" s="16"/>
      <c r="J2750" s="16"/>
      <c r="K2750" s="16"/>
      <c r="L2750" s="32"/>
      <c r="M2750" s="16"/>
      <c r="N2750" s="16"/>
      <c r="O2750" s="16"/>
      <c r="P2750" s="16"/>
      <c r="Y2750" s="20"/>
      <c r="Z2750" s="20"/>
      <c r="AA2750" s="20"/>
      <c r="AB2750" s="20"/>
      <c r="AC2750" s="20"/>
      <c r="AD2750" s="20"/>
    </row>
    <row r="2751" spans="3:30" s="1" customFormat="1">
      <c r="C2751" s="16"/>
      <c r="D2751" s="16"/>
      <c r="E2751" s="32"/>
      <c r="F2751" s="16"/>
      <c r="G2751" s="16"/>
      <c r="H2751" s="16"/>
      <c r="I2751" s="16"/>
      <c r="J2751" s="16"/>
      <c r="K2751" s="16"/>
      <c r="L2751" s="32"/>
      <c r="M2751" s="16"/>
      <c r="N2751" s="16"/>
      <c r="O2751" s="16"/>
      <c r="P2751" s="16"/>
      <c r="Y2751" s="20"/>
      <c r="Z2751" s="20"/>
      <c r="AA2751" s="20"/>
      <c r="AB2751" s="20"/>
      <c r="AC2751" s="20"/>
      <c r="AD2751" s="20"/>
    </row>
    <row r="2752" spans="3:30" s="1" customFormat="1">
      <c r="C2752" s="16"/>
      <c r="D2752" s="16"/>
      <c r="E2752" s="32"/>
      <c r="F2752" s="16"/>
      <c r="G2752" s="16"/>
      <c r="H2752" s="16"/>
      <c r="I2752" s="16"/>
      <c r="J2752" s="16"/>
      <c r="K2752" s="16"/>
      <c r="L2752" s="32"/>
      <c r="M2752" s="16"/>
      <c r="N2752" s="16"/>
      <c r="O2752" s="16"/>
      <c r="P2752" s="16"/>
      <c r="Y2752" s="20"/>
      <c r="Z2752" s="20"/>
      <c r="AA2752" s="20"/>
      <c r="AB2752" s="20"/>
      <c r="AC2752" s="20"/>
      <c r="AD2752" s="20"/>
    </row>
    <row r="2753" spans="3:30" s="1" customFormat="1">
      <c r="C2753" s="16"/>
      <c r="D2753" s="16"/>
      <c r="E2753" s="32"/>
      <c r="F2753" s="16"/>
      <c r="G2753" s="16"/>
      <c r="H2753" s="16"/>
      <c r="I2753" s="16"/>
      <c r="J2753" s="16"/>
      <c r="K2753" s="16"/>
      <c r="L2753" s="32"/>
      <c r="M2753" s="16"/>
      <c r="N2753" s="16"/>
      <c r="O2753" s="16"/>
      <c r="P2753" s="16"/>
      <c r="Y2753" s="20"/>
      <c r="Z2753" s="20"/>
      <c r="AA2753" s="20"/>
      <c r="AB2753" s="20"/>
      <c r="AC2753" s="20"/>
      <c r="AD2753" s="20"/>
    </row>
    <row r="2754" spans="3:30" s="1" customFormat="1">
      <c r="C2754" s="16"/>
      <c r="D2754" s="16"/>
      <c r="E2754" s="32"/>
      <c r="F2754" s="16"/>
      <c r="G2754" s="16"/>
      <c r="H2754" s="16"/>
      <c r="I2754" s="16"/>
      <c r="J2754" s="16"/>
      <c r="K2754" s="16"/>
      <c r="L2754" s="32"/>
      <c r="M2754" s="16"/>
      <c r="N2754" s="16"/>
      <c r="O2754" s="16"/>
      <c r="P2754" s="16"/>
      <c r="Y2754" s="20"/>
      <c r="Z2754" s="20"/>
      <c r="AA2754" s="20"/>
      <c r="AB2754" s="20"/>
      <c r="AC2754" s="20"/>
      <c r="AD2754" s="20"/>
    </row>
    <row r="2755" spans="3:30" s="1" customFormat="1">
      <c r="C2755" s="16"/>
      <c r="D2755" s="16"/>
      <c r="E2755" s="32"/>
      <c r="F2755" s="16"/>
      <c r="G2755" s="16"/>
      <c r="H2755" s="16"/>
      <c r="I2755" s="16"/>
      <c r="J2755" s="16"/>
      <c r="K2755" s="16"/>
      <c r="L2755" s="32"/>
      <c r="M2755" s="16"/>
      <c r="N2755" s="16"/>
      <c r="O2755" s="16"/>
      <c r="P2755" s="16"/>
      <c r="Y2755" s="20"/>
      <c r="Z2755" s="20"/>
      <c r="AA2755" s="20"/>
      <c r="AB2755" s="20"/>
      <c r="AC2755" s="20"/>
      <c r="AD2755" s="20"/>
    </row>
    <row r="2756" spans="3:30" s="1" customFormat="1">
      <c r="C2756" s="16"/>
      <c r="D2756" s="16"/>
      <c r="E2756" s="32"/>
      <c r="F2756" s="16"/>
      <c r="G2756" s="16"/>
      <c r="H2756" s="16"/>
      <c r="I2756" s="16"/>
      <c r="J2756" s="16"/>
      <c r="K2756" s="16"/>
      <c r="L2756" s="32"/>
      <c r="M2756" s="16"/>
      <c r="N2756" s="16"/>
      <c r="O2756" s="16"/>
      <c r="P2756" s="16"/>
      <c r="Y2756" s="20"/>
      <c r="Z2756" s="20"/>
      <c r="AA2756" s="20"/>
      <c r="AB2756" s="20"/>
      <c r="AC2756" s="20"/>
      <c r="AD2756" s="20"/>
    </row>
    <row r="2757" spans="3:30" s="1" customFormat="1">
      <c r="C2757" s="16"/>
      <c r="D2757" s="16"/>
      <c r="E2757" s="32"/>
      <c r="F2757" s="16"/>
      <c r="G2757" s="16"/>
      <c r="H2757" s="16"/>
      <c r="I2757" s="16"/>
      <c r="J2757" s="16"/>
      <c r="K2757" s="16"/>
      <c r="L2757" s="32"/>
      <c r="M2757" s="16"/>
      <c r="N2757" s="16"/>
      <c r="O2757" s="16"/>
      <c r="P2757" s="16"/>
      <c r="Y2757" s="20"/>
      <c r="Z2757" s="20"/>
      <c r="AA2757" s="20"/>
      <c r="AB2757" s="20"/>
      <c r="AC2757" s="20"/>
      <c r="AD2757" s="20"/>
    </row>
    <row r="2758" spans="3:30" s="1" customFormat="1">
      <c r="C2758" s="16"/>
      <c r="D2758" s="16"/>
      <c r="E2758" s="32"/>
      <c r="F2758" s="16"/>
      <c r="G2758" s="16"/>
      <c r="H2758" s="16"/>
      <c r="I2758" s="16"/>
      <c r="J2758" s="16"/>
      <c r="K2758" s="16"/>
      <c r="L2758" s="32"/>
      <c r="M2758" s="16"/>
      <c r="N2758" s="16"/>
      <c r="O2758" s="16"/>
      <c r="P2758" s="16"/>
      <c r="Y2758" s="20"/>
      <c r="Z2758" s="20"/>
      <c r="AA2758" s="20"/>
      <c r="AB2758" s="20"/>
      <c r="AC2758" s="20"/>
      <c r="AD2758" s="20"/>
    </row>
    <row r="2759" spans="3:30" s="1" customFormat="1">
      <c r="C2759" s="16"/>
      <c r="D2759" s="16"/>
      <c r="E2759" s="32"/>
      <c r="F2759" s="16"/>
      <c r="G2759" s="16"/>
      <c r="H2759" s="16"/>
      <c r="I2759" s="16"/>
      <c r="J2759" s="16"/>
      <c r="K2759" s="16"/>
      <c r="L2759" s="32"/>
      <c r="M2759" s="16"/>
      <c r="N2759" s="16"/>
      <c r="O2759" s="16"/>
      <c r="P2759" s="16"/>
      <c r="Y2759" s="20"/>
      <c r="Z2759" s="20"/>
      <c r="AA2759" s="20"/>
      <c r="AB2759" s="20"/>
      <c r="AC2759" s="20"/>
      <c r="AD2759" s="20"/>
    </row>
    <row r="2760" spans="3:30" s="1" customFormat="1">
      <c r="C2760" s="16"/>
      <c r="D2760" s="16"/>
      <c r="E2760" s="32"/>
      <c r="F2760" s="16"/>
      <c r="G2760" s="16"/>
      <c r="H2760" s="16"/>
      <c r="I2760" s="16"/>
      <c r="J2760" s="16"/>
      <c r="K2760" s="16"/>
      <c r="L2760" s="32"/>
      <c r="M2760" s="16"/>
      <c r="N2760" s="16"/>
      <c r="O2760" s="16"/>
      <c r="P2760" s="16"/>
      <c r="Y2760" s="20"/>
      <c r="Z2760" s="20"/>
      <c r="AA2760" s="20"/>
      <c r="AB2760" s="20"/>
      <c r="AC2760" s="20"/>
      <c r="AD2760" s="20"/>
    </row>
    <row r="2761" spans="3:30" s="1" customFormat="1">
      <c r="C2761" s="16"/>
      <c r="D2761" s="16"/>
      <c r="E2761" s="32"/>
      <c r="F2761" s="16"/>
      <c r="G2761" s="16"/>
      <c r="H2761" s="16"/>
      <c r="I2761" s="16"/>
      <c r="J2761" s="16"/>
      <c r="K2761" s="16"/>
      <c r="L2761" s="32"/>
      <c r="M2761" s="16"/>
      <c r="N2761" s="16"/>
      <c r="O2761" s="16"/>
      <c r="P2761" s="16"/>
      <c r="Y2761" s="20"/>
      <c r="Z2761" s="20"/>
      <c r="AA2761" s="20"/>
      <c r="AB2761" s="20"/>
      <c r="AC2761" s="20"/>
      <c r="AD2761" s="20"/>
    </row>
    <row r="2762" spans="3:30" s="1" customFormat="1">
      <c r="C2762" s="16"/>
      <c r="D2762" s="16"/>
      <c r="E2762" s="32"/>
      <c r="F2762" s="16"/>
      <c r="G2762" s="16"/>
      <c r="H2762" s="16"/>
      <c r="I2762" s="16"/>
      <c r="J2762" s="16"/>
      <c r="K2762" s="16"/>
      <c r="L2762" s="32"/>
      <c r="M2762" s="16"/>
      <c r="N2762" s="16"/>
      <c r="O2762" s="16"/>
      <c r="P2762" s="16"/>
      <c r="Y2762" s="20"/>
      <c r="Z2762" s="20"/>
      <c r="AA2762" s="20"/>
      <c r="AB2762" s="20"/>
      <c r="AC2762" s="20"/>
      <c r="AD2762" s="20"/>
    </row>
    <row r="2763" spans="3:30" s="1" customFormat="1">
      <c r="C2763" s="16"/>
      <c r="D2763" s="16"/>
      <c r="E2763" s="32"/>
      <c r="F2763" s="16"/>
      <c r="G2763" s="16"/>
      <c r="H2763" s="16"/>
      <c r="I2763" s="16"/>
      <c r="J2763" s="16"/>
      <c r="K2763" s="16"/>
      <c r="L2763" s="32"/>
      <c r="M2763" s="16"/>
      <c r="N2763" s="16"/>
      <c r="O2763" s="16"/>
      <c r="P2763" s="16"/>
      <c r="Y2763" s="20"/>
      <c r="Z2763" s="20"/>
      <c r="AA2763" s="20"/>
      <c r="AB2763" s="20"/>
      <c r="AC2763" s="20"/>
      <c r="AD2763" s="20"/>
    </row>
    <row r="2764" spans="3:30" s="1" customFormat="1">
      <c r="C2764" s="16"/>
      <c r="D2764" s="16"/>
      <c r="E2764" s="32"/>
      <c r="F2764" s="16"/>
      <c r="G2764" s="16"/>
      <c r="H2764" s="16"/>
      <c r="I2764" s="16"/>
      <c r="J2764" s="16"/>
      <c r="K2764" s="16"/>
      <c r="L2764" s="32"/>
      <c r="M2764" s="16"/>
      <c r="N2764" s="16"/>
      <c r="O2764" s="16"/>
      <c r="P2764" s="16"/>
      <c r="Y2764" s="20"/>
      <c r="Z2764" s="20"/>
      <c r="AA2764" s="20"/>
      <c r="AB2764" s="20"/>
      <c r="AC2764" s="20"/>
      <c r="AD2764" s="20"/>
    </row>
    <row r="2765" spans="3:30" s="1" customFormat="1">
      <c r="C2765" s="16"/>
      <c r="D2765" s="16"/>
      <c r="E2765" s="32"/>
      <c r="F2765" s="16"/>
      <c r="G2765" s="16"/>
      <c r="H2765" s="16"/>
      <c r="I2765" s="16"/>
      <c r="J2765" s="16"/>
      <c r="K2765" s="16"/>
      <c r="L2765" s="32"/>
      <c r="M2765" s="16"/>
      <c r="N2765" s="16"/>
      <c r="O2765" s="16"/>
      <c r="P2765" s="16"/>
      <c r="Y2765" s="20"/>
      <c r="Z2765" s="20"/>
      <c r="AA2765" s="20"/>
      <c r="AB2765" s="20"/>
      <c r="AC2765" s="20"/>
      <c r="AD2765" s="20"/>
    </row>
    <row r="2766" spans="3:30" s="1" customFormat="1">
      <c r="C2766" s="16"/>
      <c r="D2766" s="16"/>
      <c r="E2766" s="32"/>
      <c r="F2766" s="16"/>
      <c r="G2766" s="16"/>
      <c r="H2766" s="16"/>
      <c r="I2766" s="16"/>
      <c r="J2766" s="16"/>
      <c r="K2766" s="16"/>
      <c r="L2766" s="32"/>
      <c r="M2766" s="16"/>
      <c r="N2766" s="16"/>
      <c r="O2766" s="16"/>
      <c r="P2766" s="16"/>
      <c r="Y2766" s="20"/>
      <c r="Z2766" s="20"/>
      <c r="AA2766" s="20"/>
      <c r="AB2766" s="20"/>
      <c r="AC2766" s="20"/>
      <c r="AD2766" s="20"/>
    </row>
    <row r="2767" spans="3:30" s="1" customFormat="1">
      <c r="C2767" s="16"/>
      <c r="D2767" s="16"/>
      <c r="E2767" s="32"/>
      <c r="F2767" s="16"/>
      <c r="G2767" s="16"/>
      <c r="H2767" s="16"/>
      <c r="I2767" s="16"/>
      <c r="J2767" s="16"/>
      <c r="K2767" s="16"/>
      <c r="L2767" s="32"/>
      <c r="M2767" s="16"/>
      <c r="N2767" s="16"/>
      <c r="O2767" s="16"/>
      <c r="P2767" s="16"/>
      <c r="Y2767" s="20"/>
      <c r="Z2767" s="20"/>
      <c r="AA2767" s="20"/>
      <c r="AB2767" s="20"/>
      <c r="AC2767" s="20"/>
      <c r="AD2767" s="20"/>
    </row>
    <row r="2768" spans="3:30" s="1" customFormat="1">
      <c r="C2768" s="16"/>
      <c r="D2768" s="16"/>
      <c r="E2768" s="32"/>
      <c r="F2768" s="16"/>
      <c r="G2768" s="16"/>
      <c r="H2768" s="16"/>
      <c r="I2768" s="16"/>
      <c r="J2768" s="16"/>
      <c r="K2768" s="16"/>
      <c r="L2768" s="32"/>
      <c r="M2768" s="16"/>
      <c r="N2768" s="16"/>
      <c r="O2768" s="16"/>
      <c r="P2768" s="16"/>
      <c r="Y2768" s="20"/>
      <c r="Z2768" s="20"/>
      <c r="AA2768" s="20"/>
      <c r="AB2768" s="20"/>
      <c r="AC2768" s="20"/>
      <c r="AD2768" s="20"/>
    </row>
    <row r="2769" spans="3:30" s="1" customFormat="1">
      <c r="C2769" s="16"/>
      <c r="D2769" s="16"/>
      <c r="E2769" s="32"/>
      <c r="F2769" s="16"/>
      <c r="G2769" s="16"/>
      <c r="H2769" s="16"/>
      <c r="I2769" s="16"/>
      <c r="J2769" s="16"/>
      <c r="K2769" s="16"/>
      <c r="L2769" s="32"/>
      <c r="M2769" s="16"/>
      <c r="N2769" s="16"/>
      <c r="O2769" s="16"/>
      <c r="P2769" s="16"/>
      <c r="Y2769" s="20"/>
      <c r="Z2769" s="20"/>
      <c r="AA2769" s="20"/>
      <c r="AB2769" s="20"/>
      <c r="AC2769" s="20"/>
      <c r="AD2769" s="20"/>
    </row>
    <row r="2770" spans="3:30" s="1" customFormat="1">
      <c r="C2770" s="16"/>
      <c r="D2770" s="16"/>
      <c r="E2770" s="32"/>
      <c r="F2770" s="16"/>
      <c r="G2770" s="16"/>
      <c r="H2770" s="16"/>
      <c r="I2770" s="16"/>
      <c r="J2770" s="16"/>
      <c r="K2770" s="16"/>
      <c r="L2770" s="32"/>
      <c r="M2770" s="16"/>
      <c r="N2770" s="16"/>
      <c r="O2770" s="16"/>
      <c r="P2770" s="16"/>
      <c r="Y2770" s="20"/>
      <c r="Z2770" s="20"/>
      <c r="AA2770" s="20"/>
      <c r="AB2770" s="20"/>
      <c r="AC2770" s="20"/>
      <c r="AD2770" s="20"/>
    </row>
    <row r="2771" spans="3:30" s="1" customFormat="1">
      <c r="C2771" s="16"/>
      <c r="D2771" s="16"/>
      <c r="E2771" s="32"/>
      <c r="F2771" s="16"/>
      <c r="G2771" s="16"/>
      <c r="H2771" s="16"/>
      <c r="I2771" s="16"/>
      <c r="J2771" s="16"/>
      <c r="K2771" s="16"/>
      <c r="L2771" s="32"/>
      <c r="M2771" s="16"/>
      <c r="N2771" s="16"/>
      <c r="O2771" s="16"/>
      <c r="P2771" s="16"/>
      <c r="Y2771" s="20"/>
      <c r="Z2771" s="20"/>
      <c r="AA2771" s="20"/>
      <c r="AB2771" s="20"/>
      <c r="AC2771" s="20"/>
      <c r="AD2771" s="20"/>
    </row>
    <row r="2772" spans="3:30" s="1" customFormat="1">
      <c r="C2772" s="16"/>
      <c r="D2772" s="16"/>
      <c r="E2772" s="32"/>
      <c r="F2772" s="16"/>
      <c r="G2772" s="16"/>
      <c r="H2772" s="16"/>
      <c r="I2772" s="16"/>
      <c r="J2772" s="16"/>
      <c r="K2772" s="16"/>
      <c r="L2772" s="32"/>
      <c r="M2772" s="16"/>
      <c r="N2772" s="16"/>
      <c r="O2772" s="16"/>
      <c r="P2772" s="16"/>
      <c r="Y2772" s="20"/>
      <c r="Z2772" s="20"/>
      <c r="AA2772" s="20"/>
      <c r="AB2772" s="20"/>
      <c r="AC2772" s="20"/>
      <c r="AD2772" s="20"/>
    </row>
    <row r="2773" spans="3:30" s="1" customFormat="1">
      <c r="C2773" s="16"/>
      <c r="D2773" s="16"/>
      <c r="E2773" s="32"/>
      <c r="F2773" s="16"/>
      <c r="G2773" s="16"/>
      <c r="H2773" s="16"/>
      <c r="I2773" s="16"/>
      <c r="J2773" s="16"/>
      <c r="K2773" s="16"/>
      <c r="L2773" s="32"/>
      <c r="M2773" s="16"/>
      <c r="N2773" s="16"/>
      <c r="O2773" s="16"/>
      <c r="P2773" s="16"/>
      <c r="Y2773" s="20"/>
      <c r="Z2773" s="20"/>
      <c r="AA2773" s="20"/>
      <c r="AB2773" s="20"/>
      <c r="AC2773" s="20"/>
      <c r="AD2773" s="20"/>
    </row>
    <row r="2774" spans="3:30" s="1" customFormat="1">
      <c r="C2774" s="16"/>
      <c r="D2774" s="16"/>
      <c r="E2774" s="32"/>
      <c r="F2774" s="16"/>
      <c r="G2774" s="16"/>
      <c r="H2774" s="16"/>
      <c r="I2774" s="16"/>
      <c r="J2774" s="16"/>
      <c r="K2774" s="16"/>
      <c r="L2774" s="32"/>
      <c r="M2774" s="16"/>
      <c r="N2774" s="16"/>
      <c r="O2774" s="16"/>
      <c r="P2774" s="16"/>
      <c r="Y2774" s="20"/>
      <c r="Z2774" s="20"/>
      <c r="AA2774" s="20"/>
      <c r="AB2774" s="20"/>
      <c r="AC2774" s="20"/>
      <c r="AD2774" s="20"/>
    </row>
    <row r="2775" spans="3:30" s="1" customFormat="1">
      <c r="C2775" s="16"/>
      <c r="D2775" s="16"/>
      <c r="E2775" s="32"/>
      <c r="F2775" s="16"/>
      <c r="G2775" s="16"/>
      <c r="H2775" s="16"/>
      <c r="I2775" s="16"/>
      <c r="J2775" s="16"/>
      <c r="K2775" s="16"/>
      <c r="L2775" s="32"/>
      <c r="M2775" s="16"/>
      <c r="N2775" s="16"/>
      <c r="O2775" s="16"/>
      <c r="P2775" s="16"/>
      <c r="Y2775" s="20"/>
      <c r="Z2775" s="20"/>
      <c r="AA2775" s="20"/>
      <c r="AB2775" s="20"/>
      <c r="AC2775" s="20"/>
      <c r="AD2775" s="20"/>
    </row>
    <row r="2776" spans="3:30" s="1" customFormat="1">
      <c r="C2776" s="16"/>
      <c r="D2776" s="16"/>
      <c r="E2776" s="32"/>
      <c r="F2776" s="16"/>
      <c r="G2776" s="16"/>
      <c r="H2776" s="16"/>
      <c r="I2776" s="16"/>
      <c r="J2776" s="16"/>
      <c r="K2776" s="16"/>
      <c r="L2776" s="32"/>
      <c r="M2776" s="16"/>
      <c r="N2776" s="16"/>
      <c r="O2776" s="16"/>
      <c r="P2776" s="16"/>
      <c r="Y2776" s="20"/>
      <c r="Z2776" s="20"/>
      <c r="AA2776" s="20"/>
      <c r="AB2776" s="20"/>
      <c r="AC2776" s="20"/>
      <c r="AD2776" s="20"/>
    </row>
    <row r="2777" spans="3:30" s="1" customFormat="1">
      <c r="C2777" s="16"/>
      <c r="D2777" s="16"/>
      <c r="E2777" s="32"/>
      <c r="F2777" s="16"/>
      <c r="G2777" s="16"/>
      <c r="H2777" s="16"/>
      <c r="I2777" s="16"/>
      <c r="J2777" s="16"/>
      <c r="K2777" s="16"/>
      <c r="L2777" s="32"/>
      <c r="M2777" s="16"/>
      <c r="N2777" s="16"/>
      <c r="O2777" s="16"/>
      <c r="P2777" s="16"/>
      <c r="Y2777" s="20"/>
      <c r="Z2777" s="20"/>
      <c r="AA2777" s="20"/>
      <c r="AB2777" s="20"/>
      <c r="AC2777" s="20"/>
      <c r="AD2777" s="20"/>
    </row>
    <row r="2778" spans="3:30" s="1" customFormat="1">
      <c r="C2778" s="16"/>
      <c r="D2778" s="16"/>
      <c r="E2778" s="32"/>
      <c r="F2778" s="16"/>
      <c r="G2778" s="16"/>
      <c r="H2778" s="16"/>
      <c r="I2778" s="16"/>
      <c r="J2778" s="16"/>
      <c r="K2778" s="16"/>
      <c r="L2778" s="32"/>
      <c r="M2778" s="16"/>
      <c r="N2778" s="16"/>
      <c r="O2778" s="16"/>
      <c r="P2778" s="16"/>
      <c r="Y2778" s="20"/>
      <c r="Z2778" s="20"/>
      <c r="AA2778" s="20"/>
      <c r="AB2778" s="20"/>
      <c r="AC2778" s="20"/>
      <c r="AD2778" s="20"/>
    </row>
    <row r="2779" spans="3:30" s="1" customFormat="1">
      <c r="C2779" s="16"/>
      <c r="D2779" s="16"/>
      <c r="E2779" s="32"/>
      <c r="F2779" s="16"/>
      <c r="G2779" s="16"/>
      <c r="H2779" s="16"/>
      <c r="I2779" s="16"/>
      <c r="J2779" s="16"/>
      <c r="K2779" s="16"/>
      <c r="L2779" s="32"/>
      <c r="M2779" s="16"/>
      <c r="N2779" s="16"/>
      <c r="O2779" s="16"/>
      <c r="P2779" s="16"/>
      <c r="Y2779" s="20"/>
      <c r="Z2779" s="20"/>
      <c r="AA2779" s="20"/>
      <c r="AB2779" s="20"/>
      <c r="AC2779" s="20"/>
      <c r="AD2779" s="20"/>
    </row>
    <row r="2780" spans="3:30" s="1" customFormat="1">
      <c r="C2780" s="16"/>
      <c r="D2780" s="16"/>
      <c r="E2780" s="32"/>
      <c r="F2780" s="16"/>
      <c r="G2780" s="16"/>
      <c r="H2780" s="16"/>
      <c r="I2780" s="16"/>
      <c r="J2780" s="16"/>
      <c r="K2780" s="16"/>
      <c r="L2780" s="32"/>
      <c r="M2780" s="16"/>
      <c r="N2780" s="16"/>
      <c r="O2780" s="16"/>
      <c r="P2780" s="16"/>
      <c r="Y2780" s="20"/>
      <c r="Z2780" s="20"/>
      <c r="AA2780" s="20"/>
      <c r="AB2780" s="20"/>
      <c r="AC2780" s="20"/>
      <c r="AD2780" s="20"/>
    </row>
    <row r="2781" spans="3:30" s="1" customFormat="1">
      <c r="C2781" s="16"/>
      <c r="D2781" s="16"/>
      <c r="E2781" s="32"/>
      <c r="F2781" s="16"/>
      <c r="G2781" s="16"/>
      <c r="H2781" s="16"/>
      <c r="I2781" s="16"/>
      <c r="J2781" s="16"/>
      <c r="K2781" s="16"/>
      <c r="L2781" s="32"/>
      <c r="M2781" s="16"/>
      <c r="N2781" s="16"/>
      <c r="O2781" s="16"/>
      <c r="P2781" s="16"/>
      <c r="Y2781" s="20"/>
      <c r="Z2781" s="20"/>
      <c r="AA2781" s="20"/>
      <c r="AB2781" s="20"/>
      <c r="AC2781" s="20"/>
      <c r="AD2781" s="20"/>
    </row>
    <row r="2782" spans="3:30" s="1" customFormat="1">
      <c r="C2782" s="16"/>
      <c r="D2782" s="16"/>
      <c r="E2782" s="32"/>
      <c r="F2782" s="16"/>
      <c r="G2782" s="16"/>
      <c r="H2782" s="16"/>
      <c r="I2782" s="16"/>
      <c r="J2782" s="16"/>
      <c r="K2782" s="16"/>
      <c r="L2782" s="32"/>
      <c r="M2782" s="16"/>
      <c r="N2782" s="16"/>
      <c r="O2782" s="16"/>
      <c r="P2782" s="16"/>
      <c r="Y2782" s="20"/>
      <c r="Z2782" s="20"/>
      <c r="AA2782" s="20"/>
      <c r="AB2782" s="20"/>
      <c r="AC2782" s="20"/>
      <c r="AD2782" s="20"/>
    </row>
    <row r="2783" spans="3:30" s="1" customFormat="1">
      <c r="C2783" s="16"/>
      <c r="D2783" s="16"/>
      <c r="E2783" s="32"/>
      <c r="F2783" s="16"/>
      <c r="G2783" s="16"/>
      <c r="H2783" s="16"/>
      <c r="I2783" s="16"/>
      <c r="J2783" s="16"/>
      <c r="K2783" s="16"/>
      <c r="L2783" s="32"/>
      <c r="M2783" s="16"/>
      <c r="N2783" s="16"/>
      <c r="O2783" s="16"/>
      <c r="P2783" s="16"/>
      <c r="Y2783" s="20"/>
      <c r="Z2783" s="20"/>
      <c r="AA2783" s="20"/>
      <c r="AB2783" s="20"/>
      <c r="AC2783" s="20"/>
      <c r="AD2783" s="20"/>
    </row>
    <row r="2784" spans="3:30" s="1" customFormat="1">
      <c r="C2784" s="16"/>
      <c r="D2784" s="16"/>
      <c r="E2784" s="32"/>
      <c r="F2784" s="16"/>
      <c r="G2784" s="16"/>
      <c r="H2784" s="16"/>
      <c r="I2784" s="16"/>
      <c r="J2784" s="16"/>
      <c r="K2784" s="16"/>
      <c r="L2784" s="32"/>
      <c r="M2784" s="16"/>
      <c r="N2784" s="16"/>
      <c r="O2784" s="16"/>
      <c r="P2784" s="16"/>
      <c r="Y2784" s="20"/>
      <c r="Z2784" s="20"/>
      <c r="AA2784" s="20"/>
      <c r="AB2784" s="20"/>
      <c r="AC2784" s="20"/>
      <c r="AD2784" s="20"/>
    </row>
    <row r="2785" spans="3:30" s="1" customFormat="1">
      <c r="C2785" s="16"/>
      <c r="D2785" s="16"/>
      <c r="E2785" s="32"/>
      <c r="F2785" s="16"/>
      <c r="G2785" s="16"/>
      <c r="H2785" s="16"/>
      <c r="I2785" s="16"/>
      <c r="J2785" s="16"/>
      <c r="K2785" s="16"/>
      <c r="L2785" s="32"/>
      <c r="M2785" s="16"/>
      <c r="N2785" s="16"/>
      <c r="O2785" s="16"/>
      <c r="P2785" s="16"/>
      <c r="Y2785" s="20"/>
      <c r="Z2785" s="20"/>
      <c r="AA2785" s="20"/>
      <c r="AB2785" s="20"/>
      <c r="AC2785" s="20"/>
      <c r="AD2785" s="20"/>
    </row>
    <row r="2786" spans="3:30" s="1" customFormat="1">
      <c r="C2786" s="16"/>
      <c r="D2786" s="16"/>
      <c r="E2786" s="32"/>
      <c r="F2786" s="16"/>
      <c r="G2786" s="16"/>
      <c r="H2786" s="16"/>
      <c r="I2786" s="16"/>
      <c r="J2786" s="16"/>
      <c r="K2786" s="16"/>
      <c r="L2786" s="32"/>
      <c r="M2786" s="16"/>
      <c r="N2786" s="16"/>
      <c r="O2786" s="16"/>
      <c r="P2786" s="16"/>
      <c r="Y2786" s="20"/>
      <c r="Z2786" s="20"/>
      <c r="AA2786" s="20"/>
      <c r="AB2786" s="20"/>
      <c r="AC2786" s="20"/>
      <c r="AD2786" s="20"/>
    </row>
    <row r="2787" spans="3:30" s="1" customFormat="1">
      <c r="C2787" s="16"/>
      <c r="D2787" s="16"/>
      <c r="E2787" s="32"/>
      <c r="F2787" s="16"/>
      <c r="G2787" s="16"/>
      <c r="H2787" s="16"/>
      <c r="I2787" s="16"/>
      <c r="J2787" s="16"/>
      <c r="K2787" s="16"/>
      <c r="L2787" s="32"/>
      <c r="M2787" s="16"/>
      <c r="N2787" s="16"/>
      <c r="O2787" s="16"/>
      <c r="P2787" s="16"/>
      <c r="Y2787" s="20"/>
      <c r="Z2787" s="20"/>
      <c r="AA2787" s="20"/>
      <c r="AB2787" s="20"/>
      <c r="AC2787" s="20"/>
      <c r="AD2787" s="20"/>
    </row>
    <row r="2788" spans="3:30" s="1" customFormat="1">
      <c r="C2788" s="16"/>
      <c r="D2788" s="16"/>
      <c r="E2788" s="32"/>
      <c r="F2788" s="16"/>
      <c r="G2788" s="16"/>
      <c r="H2788" s="16"/>
      <c r="I2788" s="16"/>
      <c r="J2788" s="16"/>
      <c r="K2788" s="16"/>
      <c r="L2788" s="32"/>
      <c r="M2788" s="16"/>
      <c r="N2788" s="16"/>
      <c r="O2788" s="16"/>
      <c r="P2788" s="16"/>
      <c r="Y2788" s="20"/>
      <c r="Z2788" s="20"/>
      <c r="AA2788" s="20"/>
      <c r="AB2788" s="20"/>
      <c r="AC2788" s="20"/>
      <c r="AD2788" s="20"/>
    </row>
    <row r="2789" spans="3:30" s="1" customFormat="1">
      <c r="C2789" s="16"/>
      <c r="D2789" s="16"/>
      <c r="E2789" s="32"/>
      <c r="F2789" s="16"/>
      <c r="G2789" s="16"/>
      <c r="H2789" s="16"/>
      <c r="I2789" s="16"/>
      <c r="J2789" s="16"/>
      <c r="K2789" s="16"/>
      <c r="L2789" s="32"/>
      <c r="M2789" s="16"/>
      <c r="N2789" s="16"/>
      <c r="O2789" s="16"/>
      <c r="P2789" s="16"/>
      <c r="Y2789" s="20"/>
      <c r="Z2789" s="20"/>
      <c r="AA2789" s="20"/>
      <c r="AB2789" s="20"/>
      <c r="AC2789" s="20"/>
      <c r="AD2789" s="20"/>
    </row>
    <row r="2790" spans="3:30" s="1" customFormat="1">
      <c r="C2790" s="16"/>
      <c r="D2790" s="16"/>
      <c r="E2790" s="32"/>
      <c r="F2790" s="16"/>
      <c r="G2790" s="16"/>
      <c r="H2790" s="16"/>
      <c r="I2790" s="16"/>
      <c r="J2790" s="16"/>
      <c r="K2790" s="16"/>
      <c r="L2790" s="32"/>
      <c r="M2790" s="16"/>
      <c r="N2790" s="16"/>
      <c r="O2790" s="16"/>
      <c r="P2790" s="16"/>
      <c r="Y2790" s="20"/>
      <c r="Z2790" s="20"/>
      <c r="AA2790" s="20"/>
      <c r="AB2790" s="20"/>
      <c r="AC2790" s="20"/>
      <c r="AD2790" s="20"/>
    </row>
    <row r="2791" spans="3:30" s="1" customFormat="1">
      <c r="C2791" s="16"/>
      <c r="D2791" s="16"/>
      <c r="E2791" s="32"/>
      <c r="F2791" s="16"/>
      <c r="G2791" s="16"/>
      <c r="H2791" s="16"/>
      <c r="I2791" s="16"/>
      <c r="J2791" s="16"/>
      <c r="K2791" s="16"/>
      <c r="L2791" s="32"/>
      <c r="M2791" s="16"/>
      <c r="N2791" s="16"/>
      <c r="O2791" s="16"/>
      <c r="P2791" s="16"/>
      <c r="Y2791" s="20"/>
      <c r="Z2791" s="20"/>
      <c r="AA2791" s="20"/>
      <c r="AB2791" s="20"/>
      <c r="AC2791" s="20"/>
      <c r="AD2791" s="20"/>
    </row>
    <row r="2792" spans="3:30" s="1" customFormat="1">
      <c r="C2792" s="16"/>
      <c r="D2792" s="16"/>
      <c r="E2792" s="32"/>
      <c r="F2792" s="16"/>
      <c r="G2792" s="16"/>
      <c r="H2792" s="16"/>
      <c r="I2792" s="16"/>
      <c r="J2792" s="16"/>
      <c r="K2792" s="16"/>
      <c r="L2792" s="32"/>
      <c r="M2792" s="16"/>
      <c r="N2792" s="16"/>
      <c r="O2792" s="16"/>
      <c r="P2792" s="16"/>
      <c r="Y2792" s="20"/>
      <c r="Z2792" s="20"/>
      <c r="AA2792" s="20"/>
      <c r="AB2792" s="20"/>
      <c r="AC2792" s="20"/>
      <c r="AD2792" s="20"/>
    </row>
    <row r="2793" spans="3:30" s="1" customFormat="1">
      <c r="C2793" s="16"/>
      <c r="D2793" s="16"/>
      <c r="E2793" s="32"/>
      <c r="F2793" s="16"/>
      <c r="G2793" s="16"/>
      <c r="H2793" s="16"/>
      <c r="I2793" s="16"/>
      <c r="J2793" s="16"/>
      <c r="K2793" s="16"/>
      <c r="L2793" s="32"/>
      <c r="M2793" s="16"/>
      <c r="N2793" s="16"/>
      <c r="O2793" s="16"/>
      <c r="P2793" s="16"/>
      <c r="Y2793" s="20"/>
      <c r="Z2793" s="20"/>
      <c r="AA2793" s="20"/>
      <c r="AB2793" s="20"/>
      <c r="AC2793" s="20"/>
      <c r="AD2793" s="20"/>
    </row>
    <row r="2794" spans="3:30" s="1" customFormat="1">
      <c r="C2794" s="16"/>
      <c r="D2794" s="16"/>
      <c r="E2794" s="32"/>
      <c r="F2794" s="16"/>
      <c r="G2794" s="16"/>
      <c r="H2794" s="16"/>
      <c r="I2794" s="16"/>
      <c r="J2794" s="16"/>
      <c r="K2794" s="16"/>
      <c r="L2794" s="32"/>
      <c r="M2794" s="16"/>
      <c r="N2794" s="16"/>
      <c r="O2794" s="16"/>
      <c r="P2794" s="16"/>
      <c r="Y2794" s="20"/>
      <c r="Z2794" s="20"/>
      <c r="AA2794" s="20"/>
      <c r="AB2794" s="20"/>
      <c r="AC2794" s="20"/>
      <c r="AD2794" s="20"/>
    </row>
    <row r="2795" spans="3:30" s="1" customFormat="1">
      <c r="C2795" s="16"/>
      <c r="D2795" s="16"/>
      <c r="E2795" s="32"/>
      <c r="F2795" s="16"/>
      <c r="G2795" s="16"/>
      <c r="H2795" s="16"/>
      <c r="I2795" s="16"/>
      <c r="J2795" s="16"/>
      <c r="K2795" s="16"/>
      <c r="L2795" s="32"/>
      <c r="M2795" s="16"/>
      <c r="N2795" s="16"/>
      <c r="O2795" s="16"/>
      <c r="P2795" s="16"/>
      <c r="Y2795" s="20"/>
      <c r="Z2795" s="20"/>
      <c r="AA2795" s="20"/>
      <c r="AB2795" s="20"/>
      <c r="AC2795" s="20"/>
      <c r="AD2795" s="20"/>
    </row>
    <row r="2796" spans="3:30" s="1" customFormat="1">
      <c r="C2796" s="16"/>
      <c r="D2796" s="16"/>
      <c r="E2796" s="32"/>
      <c r="F2796" s="16"/>
      <c r="G2796" s="16"/>
      <c r="H2796" s="16"/>
      <c r="I2796" s="16"/>
      <c r="J2796" s="16"/>
      <c r="K2796" s="16"/>
      <c r="L2796" s="32"/>
      <c r="M2796" s="16"/>
      <c r="N2796" s="16"/>
      <c r="O2796" s="16"/>
      <c r="P2796" s="16"/>
      <c r="Y2796" s="20"/>
      <c r="Z2796" s="20"/>
      <c r="AA2796" s="20"/>
      <c r="AB2796" s="20"/>
      <c r="AC2796" s="20"/>
      <c r="AD2796" s="20"/>
    </row>
    <row r="2797" spans="3:30" s="1" customFormat="1">
      <c r="C2797" s="16"/>
      <c r="D2797" s="16"/>
      <c r="E2797" s="32"/>
      <c r="F2797" s="16"/>
      <c r="G2797" s="16"/>
      <c r="H2797" s="16"/>
      <c r="I2797" s="16"/>
      <c r="J2797" s="16"/>
      <c r="K2797" s="16"/>
      <c r="L2797" s="32"/>
      <c r="M2797" s="16"/>
      <c r="N2797" s="16"/>
      <c r="O2797" s="16"/>
      <c r="P2797" s="16"/>
      <c r="Y2797" s="20"/>
      <c r="Z2797" s="20"/>
      <c r="AA2797" s="20"/>
      <c r="AB2797" s="20"/>
      <c r="AC2797" s="20"/>
      <c r="AD2797" s="20"/>
    </row>
    <row r="2798" spans="3:30" s="1" customFormat="1">
      <c r="C2798" s="16"/>
      <c r="D2798" s="16"/>
      <c r="E2798" s="32"/>
      <c r="F2798" s="16"/>
      <c r="G2798" s="16"/>
      <c r="H2798" s="16"/>
      <c r="I2798" s="16"/>
      <c r="J2798" s="16"/>
      <c r="K2798" s="16"/>
      <c r="L2798" s="32"/>
      <c r="M2798" s="16"/>
      <c r="N2798" s="16"/>
      <c r="O2798" s="16"/>
      <c r="P2798" s="16"/>
      <c r="Y2798" s="20"/>
      <c r="Z2798" s="20"/>
      <c r="AA2798" s="20"/>
      <c r="AB2798" s="20"/>
      <c r="AC2798" s="20"/>
      <c r="AD2798" s="20"/>
    </row>
    <row r="2799" spans="3:30" s="1" customFormat="1">
      <c r="C2799" s="16"/>
      <c r="D2799" s="16"/>
      <c r="E2799" s="32"/>
      <c r="F2799" s="16"/>
      <c r="G2799" s="16"/>
      <c r="H2799" s="16"/>
      <c r="I2799" s="16"/>
      <c r="J2799" s="16"/>
      <c r="K2799" s="16"/>
      <c r="L2799" s="32"/>
      <c r="M2799" s="16"/>
      <c r="N2799" s="16"/>
      <c r="O2799" s="16"/>
      <c r="P2799" s="16"/>
      <c r="Y2799" s="20"/>
      <c r="Z2799" s="20"/>
      <c r="AA2799" s="20"/>
      <c r="AB2799" s="20"/>
      <c r="AC2799" s="20"/>
      <c r="AD2799" s="20"/>
    </row>
    <row r="2800" spans="3:30" s="1" customFormat="1">
      <c r="C2800" s="16"/>
      <c r="D2800" s="16"/>
      <c r="E2800" s="32"/>
      <c r="F2800" s="16"/>
      <c r="G2800" s="16"/>
      <c r="H2800" s="16"/>
      <c r="I2800" s="16"/>
      <c r="J2800" s="16"/>
      <c r="K2800" s="16"/>
      <c r="L2800" s="32"/>
      <c r="M2800" s="16"/>
      <c r="N2800" s="16"/>
      <c r="O2800" s="16"/>
      <c r="P2800" s="16"/>
      <c r="Y2800" s="20"/>
      <c r="Z2800" s="20"/>
      <c r="AA2800" s="20"/>
      <c r="AB2800" s="20"/>
      <c r="AC2800" s="20"/>
      <c r="AD2800" s="20"/>
    </row>
    <row r="2801" spans="3:30" s="1" customFormat="1">
      <c r="C2801" s="16"/>
      <c r="D2801" s="16"/>
      <c r="E2801" s="32"/>
      <c r="F2801" s="16"/>
      <c r="G2801" s="16"/>
      <c r="H2801" s="16"/>
      <c r="I2801" s="16"/>
      <c r="J2801" s="16"/>
      <c r="K2801" s="16"/>
      <c r="L2801" s="32"/>
      <c r="M2801" s="16"/>
      <c r="N2801" s="16"/>
      <c r="O2801" s="16"/>
      <c r="P2801" s="16"/>
      <c r="Y2801" s="20"/>
      <c r="Z2801" s="20"/>
      <c r="AA2801" s="20"/>
      <c r="AB2801" s="20"/>
      <c r="AC2801" s="20"/>
      <c r="AD2801" s="20"/>
    </row>
    <row r="2802" spans="3:30" s="1" customFormat="1">
      <c r="C2802" s="16"/>
      <c r="D2802" s="16"/>
      <c r="E2802" s="32"/>
      <c r="F2802" s="16"/>
      <c r="G2802" s="16"/>
      <c r="H2802" s="16"/>
      <c r="I2802" s="16"/>
      <c r="J2802" s="16"/>
      <c r="K2802" s="16"/>
      <c r="L2802" s="32"/>
      <c r="M2802" s="16"/>
      <c r="N2802" s="16"/>
      <c r="O2802" s="16"/>
      <c r="P2802" s="16"/>
      <c r="Y2802" s="20"/>
      <c r="Z2802" s="20"/>
      <c r="AA2802" s="20"/>
      <c r="AB2802" s="20"/>
      <c r="AC2802" s="20"/>
      <c r="AD2802" s="20"/>
    </row>
    <row r="2803" spans="3:30" s="1" customFormat="1">
      <c r="C2803" s="16"/>
      <c r="D2803" s="16"/>
      <c r="E2803" s="32"/>
      <c r="F2803" s="16"/>
      <c r="G2803" s="16"/>
      <c r="H2803" s="16"/>
      <c r="I2803" s="16"/>
      <c r="J2803" s="16"/>
      <c r="K2803" s="16"/>
      <c r="L2803" s="32"/>
      <c r="M2803" s="16"/>
      <c r="N2803" s="16"/>
      <c r="O2803" s="16"/>
      <c r="P2803" s="16"/>
      <c r="Y2803" s="20"/>
      <c r="Z2803" s="20"/>
      <c r="AA2803" s="20"/>
      <c r="AB2803" s="20"/>
      <c r="AC2803" s="20"/>
      <c r="AD2803" s="20"/>
    </row>
    <row r="2804" spans="3:30" s="1" customFormat="1">
      <c r="C2804" s="16"/>
      <c r="D2804" s="16"/>
      <c r="E2804" s="32"/>
      <c r="F2804" s="16"/>
      <c r="G2804" s="16"/>
      <c r="H2804" s="16"/>
      <c r="I2804" s="16"/>
      <c r="J2804" s="16"/>
      <c r="K2804" s="16"/>
      <c r="L2804" s="32"/>
      <c r="M2804" s="16"/>
      <c r="N2804" s="16"/>
      <c r="O2804" s="16"/>
      <c r="P2804" s="16"/>
      <c r="Y2804" s="20"/>
      <c r="Z2804" s="20"/>
      <c r="AA2804" s="20"/>
      <c r="AB2804" s="20"/>
      <c r="AC2804" s="20"/>
      <c r="AD2804" s="20"/>
    </row>
    <row r="2805" spans="3:30" s="1" customFormat="1">
      <c r="C2805" s="16"/>
      <c r="D2805" s="16"/>
      <c r="E2805" s="32"/>
      <c r="F2805" s="16"/>
      <c r="G2805" s="16"/>
      <c r="H2805" s="16"/>
      <c r="I2805" s="16"/>
      <c r="J2805" s="16"/>
      <c r="K2805" s="16"/>
      <c r="L2805" s="32"/>
      <c r="M2805" s="16"/>
      <c r="N2805" s="16"/>
      <c r="O2805" s="16"/>
      <c r="P2805" s="16"/>
      <c r="Y2805" s="20"/>
      <c r="Z2805" s="20"/>
      <c r="AA2805" s="20"/>
      <c r="AB2805" s="20"/>
      <c r="AC2805" s="20"/>
      <c r="AD2805" s="20"/>
    </row>
    <row r="2806" spans="3:30" s="1" customFormat="1">
      <c r="C2806" s="16"/>
      <c r="D2806" s="16"/>
      <c r="E2806" s="32"/>
      <c r="F2806" s="16"/>
      <c r="G2806" s="16"/>
      <c r="H2806" s="16"/>
      <c r="I2806" s="16"/>
      <c r="J2806" s="16"/>
      <c r="K2806" s="16"/>
      <c r="L2806" s="32"/>
      <c r="M2806" s="16"/>
      <c r="N2806" s="16"/>
      <c r="O2806" s="16"/>
      <c r="P2806" s="16"/>
      <c r="Y2806" s="20"/>
      <c r="Z2806" s="20"/>
      <c r="AA2806" s="20"/>
      <c r="AB2806" s="20"/>
      <c r="AC2806" s="20"/>
      <c r="AD2806" s="20"/>
    </row>
    <row r="2807" spans="3:30" s="1" customFormat="1">
      <c r="C2807" s="16"/>
      <c r="D2807" s="16"/>
      <c r="E2807" s="32"/>
      <c r="F2807" s="16"/>
      <c r="G2807" s="16"/>
      <c r="H2807" s="16"/>
      <c r="I2807" s="16"/>
      <c r="J2807" s="16"/>
      <c r="K2807" s="16"/>
      <c r="L2807" s="32"/>
      <c r="M2807" s="16"/>
      <c r="N2807" s="16"/>
      <c r="O2807" s="16"/>
      <c r="P2807" s="16"/>
      <c r="Y2807" s="20"/>
      <c r="Z2807" s="20"/>
      <c r="AA2807" s="20"/>
      <c r="AB2807" s="20"/>
      <c r="AC2807" s="20"/>
      <c r="AD2807" s="20"/>
    </row>
    <row r="2808" spans="3:30" s="1" customFormat="1">
      <c r="C2808" s="16"/>
      <c r="D2808" s="16"/>
      <c r="E2808" s="32"/>
      <c r="F2808" s="16"/>
      <c r="G2808" s="16"/>
      <c r="H2808" s="16"/>
      <c r="I2808" s="16"/>
      <c r="J2808" s="16"/>
      <c r="K2808" s="16"/>
      <c r="L2808" s="32"/>
      <c r="M2808" s="16"/>
      <c r="N2808" s="16"/>
      <c r="O2808" s="16"/>
      <c r="P2808" s="16"/>
      <c r="Y2808" s="20"/>
      <c r="Z2808" s="20"/>
      <c r="AA2808" s="20"/>
      <c r="AB2808" s="20"/>
      <c r="AC2808" s="20"/>
      <c r="AD2808" s="20"/>
    </row>
    <row r="2809" spans="3:30" s="1" customFormat="1">
      <c r="C2809" s="16"/>
      <c r="D2809" s="16"/>
      <c r="E2809" s="32"/>
      <c r="F2809" s="16"/>
      <c r="G2809" s="16"/>
      <c r="H2809" s="16"/>
      <c r="I2809" s="16"/>
      <c r="J2809" s="16"/>
      <c r="K2809" s="16"/>
      <c r="L2809" s="32"/>
      <c r="M2809" s="16"/>
      <c r="N2809" s="16"/>
      <c r="O2809" s="16"/>
      <c r="P2809" s="16"/>
      <c r="Y2809" s="20"/>
      <c r="Z2809" s="20"/>
      <c r="AA2809" s="20"/>
      <c r="AB2809" s="20"/>
      <c r="AC2809" s="20"/>
      <c r="AD2809" s="20"/>
    </row>
    <row r="2810" spans="3:30" s="1" customFormat="1">
      <c r="C2810" s="16"/>
      <c r="D2810" s="16"/>
      <c r="E2810" s="32"/>
      <c r="F2810" s="16"/>
      <c r="G2810" s="16"/>
      <c r="H2810" s="16"/>
      <c r="I2810" s="16"/>
      <c r="J2810" s="16"/>
      <c r="K2810" s="16"/>
      <c r="L2810" s="32"/>
      <c r="M2810" s="16"/>
      <c r="N2810" s="16"/>
      <c r="O2810" s="16"/>
      <c r="P2810" s="16"/>
      <c r="Y2810" s="20"/>
      <c r="Z2810" s="20"/>
      <c r="AA2810" s="20"/>
      <c r="AB2810" s="20"/>
      <c r="AC2810" s="20"/>
      <c r="AD2810" s="20"/>
    </row>
    <row r="2811" spans="3:30" s="1" customFormat="1">
      <c r="C2811" s="16"/>
      <c r="D2811" s="16"/>
      <c r="E2811" s="32"/>
      <c r="F2811" s="16"/>
      <c r="G2811" s="16"/>
      <c r="H2811" s="16"/>
      <c r="I2811" s="16"/>
      <c r="J2811" s="16"/>
      <c r="K2811" s="16"/>
      <c r="L2811" s="32"/>
      <c r="M2811" s="16"/>
      <c r="N2811" s="16"/>
      <c r="O2811" s="16"/>
      <c r="P2811" s="16"/>
      <c r="Y2811" s="20"/>
      <c r="Z2811" s="20"/>
      <c r="AA2811" s="20"/>
      <c r="AB2811" s="20"/>
      <c r="AC2811" s="20"/>
      <c r="AD2811" s="20"/>
    </row>
    <row r="2812" spans="3:30" s="1" customFormat="1">
      <c r="C2812" s="16"/>
      <c r="D2812" s="16"/>
      <c r="E2812" s="32"/>
      <c r="F2812" s="16"/>
      <c r="G2812" s="16"/>
      <c r="H2812" s="16"/>
      <c r="I2812" s="16"/>
      <c r="J2812" s="16"/>
      <c r="K2812" s="16"/>
      <c r="L2812" s="32"/>
      <c r="M2812" s="16"/>
      <c r="N2812" s="16"/>
      <c r="O2812" s="16"/>
      <c r="P2812" s="16"/>
      <c r="Y2812" s="20"/>
      <c r="Z2812" s="20"/>
      <c r="AA2812" s="20"/>
      <c r="AB2812" s="20"/>
      <c r="AC2812" s="20"/>
      <c r="AD2812" s="20"/>
    </row>
    <row r="2813" spans="3:30" s="1" customFormat="1">
      <c r="C2813" s="16"/>
      <c r="D2813" s="16"/>
      <c r="E2813" s="32"/>
      <c r="F2813" s="16"/>
      <c r="G2813" s="16"/>
      <c r="H2813" s="16"/>
      <c r="I2813" s="16"/>
      <c r="J2813" s="16"/>
      <c r="K2813" s="16"/>
      <c r="L2813" s="32"/>
      <c r="M2813" s="16"/>
      <c r="N2813" s="16"/>
      <c r="O2813" s="16"/>
      <c r="P2813" s="16"/>
      <c r="Y2813" s="20"/>
      <c r="Z2813" s="20"/>
      <c r="AA2813" s="20"/>
      <c r="AB2813" s="20"/>
      <c r="AC2813" s="20"/>
      <c r="AD2813" s="20"/>
    </row>
    <row r="2814" spans="3:30" s="1" customFormat="1">
      <c r="C2814" s="16"/>
      <c r="D2814" s="16"/>
      <c r="E2814" s="32"/>
      <c r="F2814" s="16"/>
      <c r="G2814" s="16"/>
      <c r="H2814" s="16"/>
      <c r="I2814" s="16"/>
      <c r="J2814" s="16"/>
      <c r="K2814" s="16"/>
      <c r="L2814" s="32"/>
      <c r="M2814" s="16"/>
      <c r="N2814" s="16"/>
      <c r="O2814" s="16"/>
      <c r="P2814" s="16"/>
      <c r="Y2814" s="20"/>
      <c r="Z2814" s="20"/>
      <c r="AA2814" s="20"/>
      <c r="AB2814" s="20"/>
      <c r="AC2814" s="20"/>
      <c r="AD2814" s="20"/>
    </row>
    <row r="2815" spans="3:30" s="1" customFormat="1">
      <c r="C2815" s="16"/>
      <c r="D2815" s="16"/>
      <c r="E2815" s="32"/>
      <c r="F2815" s="16"/>
      <c r="G2815" s="16"/>
      <c r="H2815" s="16"/>
      <c r="I2815" s="16"/>
      <c r="J2815" s="16"/>
      <c r="K2815" s="16"/>
      <c r="L2815" s="32"/>
      <c r="M2815" s="16"/>
      <c r="N2815" s="16"/>
      <c r="O2815" s="16"/>
      <c r="P2815" s="16"/>
      <c r="Y2815" s="20"/>
      <c r="Z2815" s="20"/>
      <c r="AA2815" s="20"/>
      <c r="AB2815" s="20"/>
      <c r="AC2815" s="20"/>
      <c r="AD2815" s="20"/>
    </row>
    <row r="2816" spans="3:30" s="1" customFormat="1">
      <c r="C2816" s="16"/>
      <c r="D2816" s="16"/>
      <c r="E2816" s="32"/>
      <c r="F2816" s="16"/>
      <c r="G2816" s="16"/>
      <c r="H2816" s="16"/>
      <c r="I2816" s="16"/>
      <c r="J2816" s="16"/>
      <c r="K2816" s="16"/>
      <c r="L2816" s="32"/>
      <c r="M2816" s="16"/>
      <c r="N2816" s="16"/>
      <c r="O2816" s="16"/>
      <c r="P2816" s="16"/>
      <c r="Y2816" s="20"/>
      <c r="Z2816" s="20"/>
      <c r="AA2816" s="20"/>
      <c r="AB2816" s="20"/>
      <c r="AC2816" s="20"/>
      <c r="AD2816" s="20"/>
    </row>
    <row r="2817" spans="3:30" s="1" customFormat="1">
      <c r="C2817" s="16"/>
      <c r="D2817" s="16"/>
      <c r="E2817" s="32"/>
      <c r="F2817" s="16"/>
      <c r="G2817" s="16"/>
      <c r="H2817" s="16"/>
      <c r="I2817" s="16"/>
      <c r="J2817" s="16"/>
      <c r="K2817" s="16"/>
      <c r="L2817" s="32"/>
      <c r="M2817" s="16"/>
      <c r="N2817" s="16"/>
      <c r="O2817" s="16"/>
      <c r="P2817" s="16"/>
      <c r="Y2817" s="20"/>
      <c r="Z2817" s="20"/>
      <c r="AA2817" s="20"/>
      <c r="AB2817" s="20"/>
      <c r="AC2817" s="20"/>
      <c r="AD2817" s="20"/>
    </row>
    <row r="2818" spans="3:30" s="1" customFormat="1">
      <c r="C2818" s="16"/>
      <c r="D2818" s="16"/>
      <c r="E2818" s="32"/>
      <c r="F2818" s="16"/>
      <c r="G2818" s="16"/>
      <c r="H2818" s="16"/>
      <c r="I2818" s="16"/>
      <c r="J2818" s="16"/>
      <c r="K2818" s="16"/>
      <c r="L2818" s="32"/>
      <c r="M2818" s="16"/>
      <c r="N2818" s="16"/>
      <c r="O2818" s="16"/>
      <c r="P2818" s="16"/>
      <c r="Y2818" s="20"/>
      <c r="Z2818" s="20"/>
      <c r="AA2818" s="20"/>
      <c r="AB2818" s="20"/>
      <c r="AC2818" s="20"/>
      <c r="AD2818" s="20"/>
    </row>
    <row r="2819" spans="3:30" s="1" customFormat="1">
      <c r="C2819" s="16"/>
      <c r="D2819" s="16"/>
      <c r="E2819" s="32"/>
      <c r="F2819" s="16"/>
      <c r="G2819" s="16"/>
      <c r="H2819" s="16"/>
      <c r="I2819" s="16"/>
      <c r="J2819" s="16"/>
      <c r="K2819" s="16"/>
      <c r="L2819" s="32"/>
      <c r="M2819" s="16"/>
      <c r="N2819" s="16"/>
      <c r="O2819" s="16"/>
      <c r="P2819" s="16"/>
      <c r="Y2819" s="20"/>
      <c r="Z2819" s="20"/>
      <c r="AA2819" s="20"/>
      <c r="AB2819" s="20"/>
      <c r="AC2819" s="20"/>
      <c r="AD2819" s="20"/>
    </row>
    <row r="2820" spans="3:30" s="1" customFormat="1">
      <c r="C2820" s="16"/>
      <c r="D2820" s="16"/>
      <c r="E2820" s="32"/>
      <c r="F2820" s="16"/>
      <c r="G2820" s="16"/>
      <c r="H2820" s="16"/>
      <c r="I2820" s="16"/>
      <c r="J2820" s="16"/>
      <c r="K2820" s="16"/>
      <c r="L2820" s="32"/>
      <c r="M2820" s="16"/>
      <c r="N2820" s="16"/>
      <c r="O2820" s="16"/>
      <c r="P2820" s="16"/>
      <c r="Y2820" s="20"/>
      <c r="Z2820" s="20"/>
      <c r="AA2820" s="20"/>
      <c r="AB2820" s="20"/>
      <c r="AC2820" s="20"/>
      <c r="AD2820" s="20"/>
    </row>
    <row r="2821" spans="3:30" s="1" customFormat="1">
      <c r="C2821" s="16"/>
      <c r="D2821" s="16"/>
      <c r="E2821" s="32"/>
      <c r="F2821" s="16"/>
      <c r="G2821" s="16"/>
      <c r="H2821" s="16"/>
      <c r="I2821" s="16"/>
      <c r="J2821" s="16"/>
      <c r="K2821" s="16"/>
      <c r="L2821" s="32"/>
      <c r="M2821" s="16"/>
      <c r="N2821" s="16"/>
      <c r="O2821" s="16"/>
      <c r="P2821" s="16"/>
      <c r="Y2821" s="20"/>
      <c r="Z2821" s="20"/>
      <c r="AA2821" s="20"/>
      <c r="AB2821" s="20"/>
      <c r="AC2821" s="20"/>
      <c r="AD2821" s="20"/>
    </row>
    <row r="2822" spans="3:30" s="1" customFormat="1">
      <c r="C2822" s="16"/>
      <c r="D2822" s="16"/>
      <c r="E2822" s="32"/>
      <c r="F2822" s="16"/>
      <c r="G2822" s="16"/>
      <c r="H2822" s="16"/>
      <c r="I2822" s="16"/>
      <c r="J2822" s="16"/>
      <c r="K2822" s="16"/>
      <c r="L2822" s="32"/>
      <c r="M2822" s="16"/>
      <c r="N2822" s="16"/>
      <c r="O2822" s="16"/>
      <c r="P2822" s="16"/>
      <c r="Y2822" s="20"/>
      <c r="Z2822" s="20"/>
      <c r="AA2822" s="20"/>
      <c r="AB2822" s="20"/>
      <c r="AC2822" s="20"/>
      <c r="AD2822" s="20"/>
    </row>
    <row r="2823" spans="3:30" s="1" customFormat="1">
      <c r="C2823" s="16"/>
      <c r="D2823" s="16"/>
      <c r="E2823" s="32"/>
      <c r="F2823" s="16"/>
      <c r="G2823" s="16"/>
      <c r="H2823" s="16"/>
      <c r="I2823" s="16"/>
      <c r="J2823" s="16"/>
      <c r="K2823" s="16"/>
      <c r="L2823" s="32"/>
      <c r="M2823" s="16"/>
      <c r="N2823" s="16"/>
      <c r="O2823" s="16"/>
      <c r="P2823" s="16"/>
      <c r="Y2823" s="20"/>
      <c r="Z2823" s="20"/>
      <c r="AA2823" s="20"/>
      <c r="AB2823" s="20"/>
      <c r="AC2823" s="20"/>
      <c r="AD2823" s="20"/>
    </row>
    <row r="2824" spans="3:30" s="1" customFormat="1">
      <c r="C2824" s="16"/>
      <c r="D2824" s="16"/>
      <c r="E2824" s="32"/>
      <c r="F2824" s="16"/>
      <c r="G2824" s="16"/>
      <c r="H2824" s="16"/>
      <c r="I2824" s="16"/>
      <c r="J2824" s="16"/>
      <c r="K2824" s="16"/>
      <c r="L2824" s="32"/>
      <c r="M2824" s="16"/>
      <c r="N2824" s="16"/>
      <c r="O2824" s="16"/>
      <c r="P2824" s="16"/>
      <c r="Y2824" s="20"/>
      <c r="Z2824" s="20"/>
      <c r="AA2824" s="20"/>
      <c r="AB2824" s="20"/>
      <c r="AC2824" s="20"/>
      <c r="AD2824" s="20"/>
    </row>
    <row r="2825" spans="3:30" s="1" customFormat="1">
      <c r="C2825" s="16"/>
      <c r="D2825" s="16"/>
      <c r="E2825" s="32"/>
      <c r="F2825" s="16"/>
      <c r="G2825" s="16"/>
      <c r="H2825" s="16"/>
      <c r="I2825" s="16"/>
      <c r="J2825" s="16"/>
      <c r="K2825" s="16"/>
      <c r="L2825" s="32"/>
      <c r="M2825" s="16"/>
      <c r="N2825" s="16"/>
      <c r="O2825" s="16"/>
      <c r="P2825" s="16"/>
      <c r="Y2825" s="20"/>
      <c r="Z2825" s="20"/>
      <c r="AA2825" s="20"/>
      <c r="AB2825" s="20"/>
      <c r="AC2825" s="20"/>
      <c r="AD2825" s="20"/>
    </row>
    <row r="2826" spans="3:30" s="1" customFormat="1">
      <c r="C2826" s="16"/>
      <c r="D2826" s="16"/>
      <c r="E2826" s="32"/>
      <c r="F2826" s="16"/>
      <c r="G2826" s="16"/>
      <c r="H2826" s="16"/>
      <c r="I2826" s="16"/>
      <c r="J2826" s="16"/>
      <c r="K2826" s="16"/>
      <c r="L2826" s="32"/>
      <c r="M2826" s="16"/>
      <c r="N2826" s="16"/>
      <c r="O2826" s="16"/>
      <c r="P2826" s="16"/>
      <c r="Y2826" s="20"/>
      <c r="Z2826" s="20"/>
      <c r="AA2826" s="20"/>
      <c r="AB2826" s="20"/>
      <c r="AC2826" s="20"/>
      <c r="AD2826" s="20"/>
    </row>
    <row r="2827" spans="3:30" s="1" customFormat="1">
      <c r="C2827" s="16"/>
      <c r="D2827" s="16"/>
      <c r="E2827" s="32"/>
      <c r="F2827" s="16"/>
      <c r="G2827" s="16"/>
      <c r="H2827" s="16"/>
      <c r="I2827" s="16"/>
      <c r="J2827" s="16"/>
      <c r="K2827" s="16"/>
      <c r="L2827" s="32"/>
      <c r="M2827" s="16"/>
      <c r="N2827" s="16"/>
      <c r="O2827" s="16"/>
      <c r="P2827" s="16"/>
      <c r="Y2827" s="20"/>
      <c r="Z2827" s="20"/>
      <c r="AA2827" s="20"/>
      <c r="AB2827" s="20"/>
      <c r="AC2827" s="20"/>
      <c r="AD2827" s="20"/>
    </row>
    <row r="2828" spans="3:30" s="1" customFormat="1">
      <c r="C2828" s="16"/>
      <c r="D2828" s="16"/>
      <c r="E2828" s="32"/>
      <c r="F2828" s="16"/>
      <c r="G2828" s="16"/>
      <c r="H2828" s="16"/>
      <c r="I2828" s="16"/>
      <c r="J2828" s="16"/>
      <c r="K2828" s="16"/>
      <c r="L2828" s="32"/>
      <c r="M2828" s="16"/>
      <c r="N2828" s="16"/>
      <c r="O2828" s="16"/>
      <c r="P2828" s="16"/>
      <c r="Y2828" s="20"/>
      <c r="Z2828" s="20"/>
      <c r="AA2828" s="20"/>
      <c r="AB2828" s="20"/>
      <c r="AC2828" s="20"/>
      <c r="AD2828" s="20"/>
    </row>
    <row r="2829" spans="3:30" s="1" customFormat="1">
      <c r="C2829" s="16"/>
      <c r="D2829" s="16"/>
      <c r="E2829" s="32"/>
      <c r="F2829" s="16"/>
      <c r="G2829" s="16"/>
      <c r="H2829" s="16"/>
      <c r="I2829" s="16"/>
      <c r="J2829" s="16"/>
      <c r="K2829" s="16"/>
      <c r="L2829" s="32"/>
      <c r="M2829" s="16"/>
      <c r="N2829" s="16"/>
      <c r="O2829" s="16"/>
      <c r="P2829" s="16"/>
      <c r="Y2829" s="20"/>
      <c r="Z2829" s="20"/>
      <c r="AA2829" s="20"/>
      <c r="AB2829" s="20"/>
      <c r="AC2829" s="20"/>
      <c r="AD2829" s="20"/>
    </row>
    <row r="2830" spans="3:30" s="1" customFormat="1">
      <c r="C2830" s="16"/>
      <c r="D2830" s="16"/>
      <c r="E2830" s="32"/>
      <c r="F2830" s="16"/>
      <c r="G2830" s="16"/>
      <c r="H2830" s="16"/>
      <c r="I2830" s="16"/>
      <c r="J2830" s="16"/>
      <c r="K2830" s="16"/>
      <c r="L2830" s="32"/>
      <c r="M2830" s="16"/>
      <c r="N2830" s="16"/>
      <c r="O2830" s="16"/>
      <c r="P2830" s="16"/>
      <c r="Y2830" s="20"/>
      <c r="Z2830" s="20"/>
      <c r="AA2830" s="20"/>
      <c r="AB2830" s="20"/>
      <c r="AC2830" s="20"/>
      <c r="AD2830" s="20"/>
    </row>
    <row r="2831" spans="3:30" s="1" customFormat="1">
      <c r="C2831" s="16"/>
      <c r="D2831" s="16"/>
      <c r="E2831" s="32"/>
      <c r="F2831" s="16"/>
      <c r="G2831" s="16"/>
      <c r="H2831" s="16"/>
      <c r="I2831" s="16"/>
      <c r="J2831" s="16"/>
      <c r="K2831" s="16"/>
      <c r="L2831" s="32"/>
      <c r="M2831" s="16"/>
      <c r="N2831" s="16"/>
      <c r="O2831" s="16"/>
      <c r="P2831" s="16"/>
      <c r="Y2831" s="20"/>
      <c r="Z2831" s="20"/>
      <c r="AA2831" s="20"/>
      <c r="AB2831" s="20"/>
      <c r="AC2831" s="20"/>
      <c r="AD2831" s="20"/>
    </row>
    <row r="2832" spans="3:30" s="1" customFormat="1">
      <c r="C2832" s="16"/>
      <c r="D2832" s="16"/>
      <c r="E2832" s="32"/>
      <c r="F2832" s="16"/>
      <c r="G2832" s="16"/>
      <c r="H2832" s="16"/>
      <c r="I2832" s="16"/>
      <c r="J2832" s="16"/>
      <c r="K2832" s="16"/>
      <c r="L2832" s="32"/>
      <c r="M2832" s="16"/>
      <c r="N2832" s="16"/>
      <c r="O2832" s="16"/>
      <c r="P2832" s="16"/>
      <c r="Y2832" s="20"/>
      <c r="Z2832" s="20"/>
      <c r="AA2832" s="20"/>
      <c r="AB2832" s="20"/>
      <c r="AC2832" s="20"/>
      <c r="AD2832" s="20"/>
    </row>
    <row r="2833" spans="3:30" s="1" customFormat="1">
      <c r="C2833" s="16"/>
      <c r="D2833" s="16"/>
      <c r="E2833" s="32"/>
      <c r="F2833" s="16"/>
      <c r="G2833" s="16"/>
      <c r="H2833" s="16"/>
      <c r="I2833" s="16"/>
      <c r="J2833" s="16"/>
      <c r="K2833" s="16"/>
      <c r="L2833" s="32"/>
      <c r="M2833" s="16"/>
      <c r="N2833" s="16"/>
      <c r="O2833" s="16"/>
      <c r="P2833" s="16"/>
      <c r="Y2833" s="20"/>
      <c r="Z2833" s="20"/>
      <c r="AA2833" s="20"/>
      <c r="AB2833" s="20"/>
      <c r="AC2833" s="20"/>
      <c r="AD2833" s="20"/>
    </row>
    <row r="2834" spans="3:30" s="1" customFormat="1">
      <c r="C2834" s="16"/>
      <c r="D2834" s="16"/>
      <c r="E2834" s="32"/>
      <c r="F2834" s="16"/>
      <c r="G2834" s="16"/>
      <c r="H2834" s="16"/>
      <c r="I2834" s="16"/>
      <c r="J2834" s="16"/>
      <c r="K2834" s="16"/>
      <c r="L2834" s="32"/>
      <c r="M2834" s="16"/>
      <c r="N2834" s="16"/>
      <c r="O2834" s="16"/>
      <c r="P2834" s="16"/>
      <c r="Y2834" s="20"/>
      <c r="Z2834" s="20"/>
      <c r="AA2834" s="20"/>
      <c r="AB2834" s="20"/>
      <c r="AC2834" s="20"/>
      <c r="AD2834" s="20"/>
    </row>
    <row r="2835" spans="3:30" s="1" customFormat="1">
      <c r="C2835" s="16"/>
      <c r="D2835" s="16"/>
      <c r="E2835" s="32"/>
      <c r="F2835" s="16"/>
      <c r="G2835" s="16"/>
      <c r="H2835" s="16"/>
      <c r="I2835" s="16"/>
      <c r="J2835" s="16"/>
      <c r="K2835" s="16"/>
      <c r="L2835" s="32"/>
      <c r="M2835" s="16"/>
      <c r="N2835" s="16"/>
      <c r="O2835" s="16"/>
      <c r="P2835" s="16"/>
      <c r="Y2835" s="20"/>
      <c r="Z2835" s="20"/>
      <c r="AA2835" s="20"/>
      <c r="AB2835" s="20"/>
      <c r="AC2835" s="20"/>
      <c r="AD2835" s="20"/>
    </row>
    <row r="2836" spans="3:30" s="1" customFormat="1">
      <c r="C2836" s="16"/>
      <c r="D2836" s="16"/>
      <c r="E2836" s="32"/>
      <c r="F2836" s="16"/>
      <c r="G2836" s="16"/>
      <c r="H2836" s="16"/>
      <c r="I2836" s="16"/>
      <c r="J2836" s="16"/>
      <c r="K2836" s="16"/>
      <c r="L2836" s="32"/>
      <c r="M2836" s="16"/>
      <c r="N2836" s="16"/>
      <c r="O2836" s="16"/>
      <c r="P2836" s="16"/>
      <c r="Y2836" s="20"/>
      <c r="Z2836" s="20"/>
      <c r="AA2836" s="20"/>
      <c r="AB2836" s="20"/>
      <c r="AC2836" s="20"/>
      <c r="AD2836" s="20"/>
    </row>
    <row r="2837" spans="3:30" s="1" customFormat="1">
      <c r="C2837" s="16"/>
      <c r="D2837" s="16"/>
      <c r="E2837" s="32"/>
      <c r="F2837" s="16"/>
      <c r="G2837" s="16"/>
      <c r="H2837" s="16"/>
      <c r="I2837" s="16"/>
      <c r="J2837" s="16"/>
      <c r="K2837" s="16"/>
      <c r="L2837" s="32"/>
      <c r="M2837" s="16"/>
      <c r="N2837" s="16"/>
      <c r="O2837" s="16"/>
      <c r="P2837" s="16"/>
      <c r="Y2837" s="20"/>
      <c r="Z2837" s="20"/>
      <c r="AA2837" s="20"/>
      <c r="AB2837" s="20"/>
      <c r="AC2837" s="20"/>
      <c r="AD2837" s="20"/>
    </row>
    <row r="2838" spans="3:30" s="1" customFormat="1">
      <c r="C2838" s="16"/>
      <c r="D2838" s="16"/>
      <c r="E2838" s="32"/>
      <c r="F2838" s="16"/>
      <c r="G2838" s="16"/>
      <c r="H2838" s="16"/>
      <c r="I2838" s="16"/>
      <c r="J2838" s="16"/>
      <c r="K2838" s="16"/>
      <c r="L2838" s="32"/>
      <c r="M2838" s="16"/>
      <c r="N2838" s="16"/>
      <c r="O2838" s="16"/>
      <c r="P2838" s="16"/>
      <c r="Y2838" s="20"/>
      <c r="Z2838" s="20"/>
      <c r="AA2838" s="20"/>
      <c r="AB2838" s="20"/>
      <c r="AC2838" s="20"/>
      <c r="AD2838" s="20"/>
    </row>
    <row r="2839" spans="3:30" s="1" customFormat="1">
      <c r="C2839" s="16"/>
      <c r="D2839" s="16"/>
      <c r="E2839" s="32"/>
      <c r="F2839" s="16"/>
      <c r="G2839" s="16"/>
      <c r="H2839" s="16"/>
      <c r="I2839" s="16"/>
      <c r="J2839" s="16"/>
      <c r="K2839" s="16"/>
      <c r="L2839" s="32"/>
      <c r="M2839" s="16"/>
      <c r="N2839" s="16"/>
      <c r="O2839" s="16"/>
      <c r="P2839" s="16"/>
      <c r="Y2839" s="20"/>
      <c r="Z2839" s="20"/>
      <c r="AA2839" s="20"/>
      <c r="AB2839" s="20"/>
      <c r="AC2839" s="20"/>
      <c r="AD2839" s="20"/>
    </row>
    <row r="2840" spans="3:30" s="1" customFormat="1">
      <c r="C2840" s="16"/>
      <c r="D2840" s="16"/>
      <c r="E2840" s="32"/>
      <c r="F2840" s="16"/>
      <c r="G2840" s="16"/>
      <c r="H2840" s="16"/>
      <c r="I2840" s="16"/>
      <c r="J2840" s="16"/>
      <c r="K2840" s="16"/>
      <c r="L2840" s="32"/>
      <c r="M2840" s="16"/>
      <c r="N2840" s="16"/>
      <c r="O2840" s="16"/>
      <c r="P2840" s="16"/>
      <c r="Y2840" s="20"/>
      <c r="Z2840" s="20"/>
      <c r="AA2840" s="20"/>
      <c r="AB2840" s="20"/>
      <c r="AC2840" s="20"/>
      <c r="AD2840" s="20"/>
    </row>
    <row r="2841" spans="3:30" s="1" customFormat="1">
      <c r="C2841" s="16"/>
      <c r="D2841" s="16"/>
      <c r="E2841" s="32"/>
      <c r="F2841" s="16"/>
      <c r="G2841" s="16"/>
      <c r="H2841" s="16"/>
      <c r="I2841" s="16"/>
      <c r="J2841" s="16"/>
      <c r="K2841" s="16"/>
      <c r="L2841" s="32"/>
      <c r="M2841" s="16"/>
      <c r="N2841" s="16"/>
      <c r="O2841" s="16"/>
      <c r="P2841" s="16"/>
      <c r="Y2841" s="20"/>
      <c r="Z2841" s="20"/>
      <c r="AA2841" s="20"/>
      <c r="AB2841" s="20"/>
      <c r="AC2841" s="20"/>
      <c r="AD2841" s="20"/>
    </row>
    <row r="2842" spans="3:30" s="1" customFormat="1">
      <c r="C2842" s="16"/>
      <c r="D2842" s="16"/>
      <c r="E2842" s="32"/>
      <c r="F2842" s="16"/>
      <c r="G2842" s="16"/>
      <c r="H2842" s="16"/>
      <c r="I2842" s="16"/>
      <c r="J2842" s="16"/>
      <c r="K2842" s="16"/>
      <c r="L2842" s="32"/>
      <c r="M2842" s="16"/>
      <c r="N2842" s="16"/>
      <c r="O2842" s="16"/>
      <c r="P2842" s="16"/>
      <c r="Y2842" s="20"/>
      <c r="Z2842" s="20"/>
      <c r="AA2842" s="20"/>
      <c r="AB2842" s="20"/>
      <c r="AC2842" s="20"/>
      <c r="AD2842" s="20"/>
    </row>
    <row r="2843" spans="3:30" s="1" customFormat="1">
      <c r="C2843" s="16"/>
      <c r="D2843" s="16"/>
      <c r="E2843" s="32"/>
      <c r="F2843" s="16"/>
      <c r="G2843" s="16"/>
      <c r="H2843" s="16"/>
      <c r="I2843" s="16"/>
      <c r="J2843" s="16"/>
      <c r="K2843" s="16"/>
      <c r="L2843" s="32"/>
      <c r="M2843" s="16"/>
      <c r="N2843" s="16"/>
      <c r="O2843" s="16"/>
      <c r="P2843" s="16"/>
      <c r="Y2843" s="20"/>
      <c r="Z2843" s="20"/>
      <c r="AA2843" s="20"/>
      <c r="AB2843" s="20"/>
      <c r="AC2843" s="20"/>
      <c r="AD2843" s="20"/>
    </row>
    <row r="2844" spans="3:30" s="1" customFormat="1">
      <c r="C2844" s="16"/>
      <c r="D2844" s="16"/>
      <c r="E2844" s="32"/>
      <c r="F2844" s="16"/>
      <c r="G2844" s="16"/>
      <c r="H2844" s="16"/>
      <c r="I2844" s="16"/>
      <c r="J2844" s="16"/>
      <c r="K2844" s="16"/>
      <c r="L2844" s="32"/>
      <c r="M2844" s="16"/>
      <c r="N2844" s="16"/>
      <c r="O2844" s="16"/>
      <c r="P2844" s="16"/>
      <c r="Y2844" s="20"/>
      <c r="Z2844" s="20"/>
      <c r="AA2844" s="20"/>
      <c r="AB2844" s="20"/>
      <c r="AC2844" s="20"/>
      <c r="AD2844" s="20"/>
    </row>
    <row r="2845" spans="3:30" s="1" customFormat="1">
      <c r="C2845" s="16"/>
      <c r="D2845" s="16"/>
      <c r="E2845" s="32"/>
      <c r="F2845" s="16"/>
      <c r="G2845" s="16"/>
      <c r="H2845" s="16"/>
      <c r="I2845" s="16"/>
      <c r="J2845" s="16"/>
      <c r="K2845" s="16"/>
      <c r="L2845" s="32"/>
      <c r="M2845" s="16"/>
      <c r="N2845" s="16"/>
      <c r="O2845" s="16"/>
      <c r="P2845" s="16"/>
      <c r="Y2845" s="20"/>
      <c r="Z2845" s="20"/>
      <c r="AA2845" s="20"/>
      <c r="AB2845" s="20"/>
      <c r="AC2845" s="20"/>
      <c r="AD2845" s="20"/>
    </row>
    <row r="2846" spans="3:30" s="1" customFormat="1">
      <c r="C2846" s="16"/>
      <c r="D2846" s="16"/>
      <c r="E2846" s="32"/>
      <c r="F2846" s="16"/>
      <c r="G2846" s="16"/>
      <c r="H2846" s="16"/>
      <c r="I2846" s="16"/>
      <c r="J2846" s="16"/>
      <c r="K2846" s="16"/>
      <c r="L2846" s="32"/>
      <c r="M2846" s="16"/>
      <c r="N2846" s="16"/>
      <c r="O2846" s="16"/>
      <c r="P2846" s="16"/>
      <c r="Y2846" s="20"/>
      <c r="Z2846" s="20"/>
      <c r="AA2846" s="20"/>
      <c r="AB2846" s="20"/>
      <c r="AC2846" s="20"/>
      <c r="AD2846" s="20"/>
    </row>
    <row r="2847" spans="3:30" s="1" customFormat="1">
      <c r="C2847" s="16"/>
      <c r="D2847" s="16"/>
      <c r="E2847" s="32"/>
      <c r="F2847" s="16"/>
      <c r="G2847" s="16"/>
      <c r="H2847" s="16"/>
      <c r="I2847" s="16"/>
      <c r="J2847" s="16"/>
      <c r="K2847" s="16"/>
      <c r="L2847" s="32"/>
      <c r="M2847" s="16"/>
      <c r="N2847" s="16"/>
      <c r="O2847" s="16"/>
      <c r="P2847" s="16"/>
      <c r="Y2847" s="20"/>
      <c r="Z2847" s="20"/>
      <c r="AA2847" s="20"/>
      <c r="AB2847" s="20"/>
      <c r="AC2847" s="20"/>
      <c r="AD2847" s="20"/>
    </row>
    <row r="2848" spans="3:30" s="1" customFormat="1">
      <c r="C2848" s="16"/>
      <c r="D2848" s="16"/>
      <c r="E2848" s="32"/>
      <c r="F2848" s="16"/>
      <c r="G2848" s="16"/>
      <c r="H2848" s="16"/>
      <c r="I2848" s="16"/>
      <c r="J2848" s="16"/>
      <c r="K2848" s="16"/>
      <c r="L2848" s="32"/>
      <c r="M2848" s="16"/>
      <c r="N2848" s="16"/>
      <c r="O2848" s="16"/>
      <c r="P2848" s="16"/>
      <c r="Y2848" s="20"/>
      <c r="Z2848" s="20"/>
      <c r="AA2848" s="20"/>
      <c r="AB2848" s="20"/>
      <c r="AC2848" s="20"/>
      <c r="AD2848" s="20"/>
    </row>
    <row r="2849" spans="3:30" s="1" customFormat="1">
      <c r="C2849" s="16"/>
      <c r="D2849" s="16"/>
      <c r="E2849" s="32"/>
      <c r="F2849" s="16"/>
      <c r="G2849" s="16"/>
      <c r="H2849" s="16"/>
      <c r="I2849" s="16"/>
      <c r="J2849" s="16"/>
      <c r="K2849" s="16"/>
      <c r="L2849" s="32"/>
      <c r="M2849" s="16"/>
      <c r="N2849" s="16"/>
      <c r="O2849" s="16"/>
      <c r="P2849" s="16"/>
      <c r="Y2849" s="20"/>
      <c r="Z2849" s="20"/>
      <c r="AA2849" s="20"/>
      <c r="AB2849" s="20"/>
      <c r="AC2849" s="20"/>
      <c r="AD2849" s="20"/>
    </row>
    <row r="2850" spans="3:30" s="1" customFormat="1">
      <c r="C2850" s="16"/>
      <c r="D2850" s="16"/>
      <c r="E2850" s="32"/>
      <c r="F2850" s="16"/>
      <c r="G2850" s="16"/>
      <c r="H2850" s="16"/>
      <c r="I2850" s="16"/>
      <c r="J2850" s="16"/>
      <c r="K2850" s="16"/>
      <c r="L2850" s="32"/>
      <c r="M2850" s="16"/>
      <c r="N2850" s="16"/>
      <c r="O2850" s="16"/>
      <c r="P2850" s="16"/>
      <c r="Y2850" s="20"/>
      <c r="Z2850" s="20"/>
      <c r="AA2850" s="20"/>
      <c r="AB2850" s="20"/>
      <c r="AC2850" s="20"/>
      <c r="AD2850" s="20"/>
    </row>
    <row r="2851" spans="3:30" s="1" customFormat="1">
      <c r="C2851" s="16"/>
      <c r="D2851" s="16"/>
      <c r="E2851" s="32"/>
      <c r="F2851" s="16"/>
      <c r="G2851" s="16"/>
      <c r="H2851" s="16"/>
      <c r="I2851" s="16"/>
      <c r="J2851" s="16"/>
      <c r="K2851" s="16"/>
      <c r="L2851" s="32"/>
      <c r="M2851" s="16"/>
      <c r="N2851" s="16"/>
      <c r="O2851" s="16"/>
      <c r="P2851" s="16"/>
      <c r="Y2851" s="20"/>
      <c r="Z2851" s="20"/>
      <c r="AA2851" s="20"/>
      <c r="AB2851" s="20"/>
      <c r="AC2851" s="20"/>
      <c r="AD2851" s="20"/>
    </row>
    <row r="2852" spans="3:30" s="1" customFormat="1">
      <c r="C2852" s="16"/>
      <c r="D2852" s="16"/>
      <c r="E2852" s="32"/>
      <c r="F2852" s="16"/>
      <c r="G2852" s="16"/>
      <c r="H2852" s="16"/>
      <c r="I2852" s="16"/>
      <c r="J2852" s="16"/>
      <c r="K2852" s="16"/>
      <c r="L2852" s="32"/>
      <c r="M2852" s="16"/>
      <c r="N2852" s="16"/>
      <c r="O2852" s="16"/>
      <c r="P2852" s="16"/>
      <c r="Y2852" s="20"/>
      <c r="Z2852" s="20"/>
      <c r="AA2852" s="20"/>
      <c r="AB2852" s="20"/>
      <c r="AC2852" s="20"/>
      <c r="AD2852" s="20"/>
    </row>
    <row r="2853" spans="3:30" s="1" customFormat="1">
      <c r="C2853" s="16"/>
      <c r="D2853" s="16"/>
      <c r="E2853" s="32"/>
      <c r="F2853" s="16"/>
      <c r="G2853" s="16"/>
      <c r="H2853" s="16"/>
      <c r="I2853" s="16"/>
      <c r="J2853" s="16"/>
      <c r="K2853" s="16"/>
      <c r="L2853" s="32"/>
      <c r="M2853" s="16"/>
      <c r="N2853" s="16"/>
      <c r="O2853" s="16"/>
      <c r="P2853" s="16"/>
      <c r="Y2853" s="20"/>
      <c r="Z2853" s="20"/>
      <c r="AA2853" s="20"/>
      <c r="AB2853" s="20"/>
      <c r="AC2853" s="20"/>
      <c r="AD2853" s="20"/>
    </row>
    <row r="2854" spans="3:30" s="1" customFormat="1">
      <c r="C2854" s="16"/>
      <c r="D2854" s="16"/>
      <c r="E2854" s="32"/>
      <c r="F2854" s="16"/>
      <c r="G2854" s="16"/>
      <c r="H2854" s="16"/>
      <c r="I2854" s="16"/>
      <c r="J2854" s="16"/>
      <c r="K2854" s="16"/>
      <c r="L2854" s="32"/>
      <c r="M2854" s="16"/>
      <c r="N2854" s="16"/>
      <c r="O2854" s="16"/>
      <c r="P2854" s="16"/>
      <c r="Y2854" s="20"/>
      <c r="Z2854" s="20"/>
      <c r="AA2854" s="20"/>
      <c r="AB2854" s="20"/>
      <c r="AC2854" s="20"/>
      <c r="AD2854" s="20"/>
    </row>
    <row r="2855" spans="3:30" s="1" customFormat="1">
      <c r="C2855" s="16"/>
      <c r="D2855" s="16"/>
      <c r="E2855" s="32"/>
      <c r="F2855" s="16"/>
      <c r="G2855" s="16"/>
      <c r="H2855" s="16"/>
      <c r="I2855" s="16"/>
      <c r="J2855" s="16"/>
      <c r="K2855" s="16"/>
      <c r="L2855" s="32"/>
      <c r="M2855" s="16"/>
      <c r="N2855" s="16"/>
      <c r="O2855" s="16"/>
      <c r="P2855" s="16"/>
      <c r="Y2855" s="20"/>
      <c r="Z2855" s="20"/>
      <c r="AA2855" s="20"/>
      <c r="AB2855" s="20"/>
      <c r="AC2855" s="20"/>
      <c r="AD2855" s="20"/>
    </row>
    <row r="2856" spans="3:30" s="1" customFormat="1">
      <c r="C2856" s="16"/>
      <c r="D2856" s="16"/>
      <c r="E2856" s="32"/>
      <c r="F2856" s="16"/>
      <c r="G2856" s="16"/>
      <c r="H2856" s="16"/>
      <c r="I2856" s="16"/>
      <c r="J2856" s="16"/>
      <c r="K2856" s="16"/>
      <c r="L2856" s="32"/>
      <c r="M2856" s="16"/>
      <c r="N2856" s="16"/>
      <c r="O2856" s="16"/>
      <c r="P2856" s="16"/>
      <c r="Y2856" s="20"/>
      <c r="Z2856" s="20"/>
      <c r="AA2856" s="20"/>
      <c r="AB2856" s="20"/>
      <c r="AC2856" s="20"/>
      <c r="AD2856" s="20"/>
    </row>
    <row r="2857" spans="3:30" s="1" customFormat="1">
      <c r="C2857" s="16"/>
      <c r="D2857" s="16"/>
      <c r="E2857" s="32"/>
      <c r="F2857" s="16"/>
      <c r="G2857" s="16"/>
      <c r="H2857" s="16"/>
      <c r="I2857" s="16"/>
      <c r="J2857" s="16"/>
      <c r="K2857" s="16"/>
      <c r="L2857" s="32"/>
      <c r="M2857" s="16"/>
      <c r="N2857" s="16"/>
      <c r="O2857" s="16"/>
      <c r="P2857" s="16"/>
      <c r="Y2857" s="20"/>
      <c r="Z2857" s="20"/>
      <c r="AA2857" s="20"/>
      <c r="AB2857" s="20"/>
      <c r="AC2857" s="20"/>
      <c r="AD2857" s="20"/>
    </row>
    <row r="2858" spans="3:30" s="1" customFormat="1">
      <c r="C2858" s="16"/>
      <c r="D2858" s="16"/>
      <c r="E2858" s="32"/>
      <c r="F2858" s="16"/>
      <c r="G2858" s="16"/>
      <c r="H2858" s="16"/>
      <c r="I2858" s="16"/>
      <c r="J2858" s="16"/>
      <c r="K2858" s="16"/>
      <c r="L2858" s="32"/>
      <c r="M2858" s="16"/>
      <c r="N2858" s="16"/>
      <c r="O2858" s="16"/>
      <c r="P2858" s="16"/>
      <c r="Y2858" s="20"/>
      <c r="Z2858" s="20"/>
      <c r="AA2858" s="20"/>
      <c r="AB2858" s="20"/>
      <c r="AC2858" s="20"/>
      <c r="AD2858" s="20"/>
    </row>
    <row r="2859" spans="3:30" s="1" customFormat="1">
      <c r="C2859" s="16"/>
      <c r="D2859" s="16"/>
      <c r="E2859" s="32"/>
      <c r="F2859" s="16"/>
      <c r="G2859" s="16"/>
      <c r="H2859" s="16"/>
      <c r="I2859" s="16"/>
      <c r="J2859" s="16"/>
      <c r="K2859" s="16"/>
      <c r="L2859" s="32"/>
      <c r="M2859" s="16"/>
      <c r="N2859" s="16"/>
      <c r="O2859" s="16"/>
      <c r="P2859" s="16"/>
      <c r="Y2859" s="20"/>
      <c r="Z2859" s="20"/>
      <c r="AA2859" s="20"/>
      <c r="AB2859" s="20"/>
      <c r="AC2859" s="20"/>
      <c r="AD2859" s="20"/>
    </row>
    <row r="2860" spans="3:30" s="1" customFormat="1">
      <c r="C2860" s="16"/>
      <c r="D2860" s="16"/>
      <c r="E2860" s="32"/>
      <c r="F2860" s="16"/>
      <c r="G2860" s="16"/>
      <c r="H2860" s="16"/>
      <c r="I2860" s="16"/>
      <c r="J2860" s="16"/>
      <c r="K2860" s="16"/>
      <c r="L2860" s="32"/>
      <c r="M2860" s="16"/>
      <c r="N2860" s="16"/>
      <c r="O2860" s="16"/>
      <c r="P2860" s="16"/>
      <c r="Y2860" s="20"/>
      <c r="Z2860" s="20"/>
      <c r="AA2860" s="20"/>
      <c r="AB2860" s="20"/>
      <c r="AC2860" s="20"/>
      <c r="AD2860" s="20"/>
    </row>
    <row r="2861" spans="3:30" s="1" customFormat="1">
      <c r="C2861" s="16"/>
      <c r="D2861" s="16"/>
      <c r="E2861" s="32"/>
      <c r="F2861" s="16"/>
      <c r="G2861" s="16"/>
      <c r="H2861" s="16"/>
      <c r="I2861" s="16"/>
      <c r="J2861" s="16"/>
      <c r="K2861" s="16"/>
      <c r="L2861" s="32"/>
      <c r="M2861" s="16"/>
      <c r="N2861" s="16"/>
      <c r="O2861" s="16"/>
      <c r="P2861" s="16"/>
      <c r="Y2861" s="20"/>
      <c r="Z2861" s="20"/>
      <c r="AA2861" s="20"/>
      <c r="AB2861" s="20"/>
      <c r="AC2861" s="20"/>
      <c r="AD2861" s="20"/>
    </row>
    <row r="2862" spans="3:30" s="1" customFormat="1">
      <c r="C2862" s="16"/>
      <c r="D2862" s="16"/>
      <c r="E2862" s="32"/>
      <c r="F2862" s="16"/>
      <c r="G2862" s="16"/>
      <c r="H2862" s="16"/>
      <c r="I2862" s="16"/>
      <c r="J2862" s="16"/>
      <c r="K2862" s="16"/>
      <c r="L2862" s="32"/>
      <c r="M2862" s="16"/>
      <c r="N2862" s="16"/>
      <c r="O2862" s="16"/>
      <c r="P2862" s="16"/>
      <c r="Y2862" s="20"/>
      <c r="Z2862" s="20"/>
      <c r="AA2862" s="20"/>
      <c r="AB2862" s="20"/>
      <c r="AC2862" s="20"/>
      <c r="AD2862" s="20"/>
    </row>
    <row r="2863" spans="3:30" s="1" customFormat="1">
      <c r="C2863" s="16"/>
      <c r="D2863" s="16"/>
      <c r="E2863" s="32"/>
      <c r="F2863" s="16"/>
      <c r="G2863" s="16"/>
      <c r="H2863" s="16"/>
      <c r="I2863" s="16"/>
      <c r="J2863" s="16"/>
      <c r="K2863" s="16"/>
      <c r="L2863" s="32"/>
      <c r="M2863" s="16"/>
      <c r="N2863" s="16"/>
      <c r="O2863" s="16"/>
      <c r="P2863" s="16"/>
      <c r="Y2863" s="20"/>
      <c r="Z2863" s="20"/>
      <c r="AA2863" s="20"/>
      <c r="AB2863" s="20"/>
      <c r="AC2863" s="20"/>
      <c r="AD2863" s="20"/>
    </row>
    <row r="2864" spans="3:30" s="1" customFormat="1">
      <c r="C2864" s="16"/>
      <c r="D2864" s="16"/>
      <c r="E2864" s="32"/>
      <c r="F2864" s="16"/>
      <c r="G2864" s="16"/>
      <c r="H2864" s="16"/>
      <c r="I2864" s="16"/>
      <c r="J2864" s="16"/>
      <c r="K2864" s="16"/>
      <c r="L2864" s="32"/>
      <c r="M2864" s="16"/>
      <c r="N2864" s="16"/>
      <c r="O2864" s="16"/>
      <c r="P2864" s="16"/>
      <c r="Y2864" s="20"/>
      <c r="Z2864" s="20"/>
      <c r="AA2864" s="20"/>
      <c r="AB2864" s="20"/>
      <c r="AC2864" s="20"/>
      <c r="AD2864" s="20"/>
    </row>
    <row r="2865" spans="3:30" s="1" customFormat="1">
      <c r="C2865" s="16"/>
      <c r="D2865" s="16"/>
      <c r="E2865" s="32"/>
      <c r="F2865" s="16"/>
      <c r="G2865" s="16"/>
      <c r="H2865" s="16"/>
      <c r="I2865" s="16"/>
      <c r="J2865" s="16"/>
      <c r="K2865" s="16"/>
      <c r="L2865" s="32"/>
      <c r="M2865" s="16"/>
      <c r="N2865" s="16"/>
      <c r="O2865" s="16"/>
      <c r="P2865" s="16"/>
      <c r="Y2865" s="20"/>
      <c r="Z2865" s="20"/>
      <c r="AA2865" s="20"/>
      <c r="AB2865" s="20"/>
      <c r="AC2865" s="20"/>
      <c r="AD2865" s="20"/>
    </row>
    <row r="2866" spans="3:30" s="1" customFormat="1">
      <c r="C2866" s="16"/>
      <c r="D2866" s="16"/>
      <c r="E2866" s="32"/>
      <c r="F2866" s="16"/>
      <c r="G2866" s="16"/>
      <c r="H2866" s="16"/>
      <c r="I2866" s="16"/>
      <c r="J2866" s="16"/>
      <c r="K2866" s="16"/>
      <c r="L2866" s="32"/>
      <c r="M2866" s="16"/>
      <c r="N2866" s="16"/>
      <c r="O2866" s="16"/>
      <c r="P2866" s="16"/>
      <c r="Y2866" s="20"/>
      <c r="Z2866" s="20"/>
      <c r="AA2866" s="20"/>
      <c r="AB2866" s="20"/>
      <c r="AC2866" s="20"/>
      <c r="AD2866" s="20"/>
    </row>
    <row r="2867" spans="3:30" s="1" customFormat="1">
      <c r="C2867" s="16"/>
      <c r="D2867" s="16"/>
      <c r="E2867" s="32"/>
      <c r="F2867" s="16"/>
      <c r="G2867" s="16"/>
      <c r="H2867" s="16"/>
      <c r="I2867" s="16"/>
      <c r="J2867" s="16"/>
      <c r="K2867" s="16"/>
      <c r="L2867" s="32"/>
      <c r="M2867" s="16"/>
      <c r="N2867" s="16"/>
      <c r="O2867" s="16"/>
      <c r="P2867" s="16"/>
      <c r="Y2867" s="20"/>
      <c r="Z2867" s="20"/>
      <c r="AA2867" s="20"/>
      <c r="AB2867" s="20"/>
      <c r="AC2867" s="20"/>
      <c r="AD2867" s="20"/>
    </row>
    <row r="2868" spans="3:30" s="1" customFormat="1">
      <c r="C2868" s="16"/>
      <c r="D2868" s="16"/>
      <c r="E2868" s="32"/>
      <c r="F2868" s="16"/>
      <c r="G2868" s="16"/>
      <c r="H2868" s="16"/>
      <c r="I2868" s="16"/>
      <c r="J2868" s="16"/>
      <c r="K2868" s="16"/>
      <c r="L2868" s="32"/>
      <c r="M2868" s="16"/>
      <c r="N2868" s="16"/>
      <c r="O2868" s="16"/>
      <c r="P2868" s="16"/>
      <c r="Y2868" s="20"/>
      <c r="Z2868" s="20"/>
      <c r="AA2868" s="20"/>
      <c r="AB2868" s="20"/>
      <c r="AC2868" s="20"/>
      <c r="AD2868" s="20"/>
    </row>
    <row r="2869" spans="3:30" s="1" customFormat="1">
      <c r="C2869" s="16"/>
      <c r="D2869" s="16"/>
      <c r="E2869" s="32"/>
      <c r="F2869" s="16"/>
      <c r="G2869" s="16"/>
      <c r="H2869" s="16"/>
      <c r="I2869" s="16"/>
      <c r="J2869" s="16"/>
      <c r="K2869" s="16"/>
      <c r="L2869" s="32"/>
      <c r="M2869" s="16"/>
      <c r="N2869" s="16"/>
      <c r="O2869" s="16"/>
      <c r="P2869" s="16"/>
      <c r="Y2869" s="20"/>
      <c r="Z2869" s="20"/>
      <c r="AA2869" s="20"/>
      <c r="AB2869" s="20"/>
      <c r="AC2869" s="20"/>
      <c r="AD2869" s="20"/>
    </row>
    <row r="2870" spans="3:30" s="1" customFormat="1">
      <c r="C2870" s="16"/>
      <c r="D2870" s="16"/>
      <c r="E2870" s="32"/>
      <c r="F2870" s="16"/>
      <c r="G2870" s="16"/>
      <c r="H2870" s="16"/>
      <c r="I2870" s="16"/>
      <c r="J2870" s="16"/>
      <c r="K2870" s="16"/>
      <c r="L2870" s="32"/>
      <c r="M2870" s="16"/>
      <c r="N2870" s="16"/>
      <c r="O2870" s="16"/>
      <c r="P2870" s="16"/>
      <c r="Y2870" s="20"/>
      <c r="Z2870" s="20"/>
      <c r="AA2870" s="20"/>
      <c r="AB2870" s="20"/>
      <c r="AC2870" s="20"/>
      <c r="AD2870" s="20"/>
    </row>
    <row r="2871" spans="3:30" s="1" customFormat="1">
      <c r="C2871" s="16"/>
      <c r="D2871" s="16"/>
      <c r="E2871" s="32"/>
      <c r="F2871" s="16"/>
      <c r="G2871" s="16"/>
      <c r="H2871" s="16"/>
      <c r="I2871" s="16"/>
      <c r="J2871" s="16"/>
      <c r="K2871" s="16"/>
      <c r="L2871" s="32"/>
      <c r="M2871" s="16"/>
      <c r="N2871" s="16"/>
      <c r="O2871" s="16"/>
      <c r="P2871" s="16"/>
      <c r="Y2871" s="20"/>
      <c r="Z2871" s="20"/>
      <c r="AA2871" s="20"/>
      <c r="AB2871" s="20"/>
      <c r="AC2871" s="20"/>
      <c r="AD2871" s="20"/>
    </row>
    <row r="2872" spans="3:30" s="1" customFormat="1">
      <c r="C2872" s="16"/>
      <c r="D2872" s="16"/>
      <c r="E2872" s="32"/>
      <c r="F2872" s="16"/>
      <c r="G2872" s="16"/>
      <c r="H2872" s="16"/>
      <c r="I2872" s="16"/>
      <c r="J2872" s="16"/>
      <c r="K2872" s="16"/>
      <c r="L2872" s="32"/>
      <c r="M2872" s="16"/>
      <c r="N2872" s="16"/>
      <c r="O2872" s="16"/>
      <c r="P2872" s="16"/>
      <c r="Y2872" s="20"/>
      <c r="Z2872" s="20"/>
      <c r="AA2872" s="20"/>
      <c r="AB2872" s="20"/>
      <c r="AC2872" s="20"/>
      <c r="AD2872" s="20"/>
    </row>
    <row r="2873" spans="3:30" s="1" customFormat="1">
      <c r="C2873" s="16"/>
      <c r="D2873" s="16"/>
      <c r="E2873" s="32"/>
      <c r="F2873" s="16"/>
      <c r="G2873" s="16"/>
      <c r="H2873" s="16"/>
      <c r="I2873" s="16"/>
      <c r="J2873" s="16"/>
      <c r="K2873" s="16"/>
      <c r="L2873" s="32"/>
      <c r="M2873" s="16"/>
      <c r="N2873" s="16"/>
      <c r="O2873" s="16"/>
      <c r="P2873" s="16"/>
      <c r="Y2873" s="20"/>
      <c r="Z2873" s="20"/>
      <c r="AA2873" s="20"/>
      <c r="AB2873" s="20"/>
      <c r="AC2873" s="20"/>
      <c r="AD2873" s="20"/>
    </row>
    <row r="2874" spans="3:30" s="1" customFormat="1">
      <c r="C2874" s="16"/>
      <c r="D2874" s="16"/>
      <c r="E2874" s="32"/>
      <c r="F2874" s="16"/>
      <c r="G2874" s="16"/>
      <c r="H2874" s="16"/>
      <c r="I2874" s="16"/>
      <c r="J2874" s="16"/>
      <c r="K2874" s="16"/>
      <c r="L2874" s="32"/>
      <c r="M2874" s="16"/>
      <c r="N2874" s="16"/>
      <c r="O2874" s="16"/>
      <c r="P2874" s="16"/>
      <c r="Y2874" s="20"/>
      <c r="Z2874" s="20"/>
      <c r="AA2874" s="20"/>
      <c r="AB2874" s="20"/>
      <c r="AC2874" s="20"/>
      <c r="AD2874" s="20"/>
    </row>
    <row r="2875" spans="3:30" s="1" customFormat="1">
      <c r="C2875" s="16"/>
      <c r="D2875" s="16"/>
      <c r="E2875" s="32"/>
      <c r="F2875" s="16"/>
      <c r="G2875" s="16"/>
      <c r="H2875" s="16"/>
      <c r="I2875" s="16"/>
      <c r="J2875" s="16"/>
      <c r="K2875" s="16"/>
      <c r="L2875" s="32"/>
      <c r="M2875" s="16"/>
      <c r="N2875" s="16"/>
      <c r="O2875" s="16"/>
      <c r="P2875" s="16"/>
      <c r="Y2875" s="20"/>
      <c r="Z2875" s="20"/>
      <c r="AA2875" s="20"/>
      <c r="AB2875" s="20"/>
      <c r="AC2875" s="20"/>
      <c r="AD2875" s="20"/>
    </row>
    <row r="2876" spans="3:30" s="1" customFormat="1">
      <c r="C2876" s="16"/>
      <c r="D2876" s="16"/>
      <c r="E2876" s="32"/>
      <c r="F2876" s="16"/>
      <c r="G2876" s="16"/>
      <c r="H2876" s="16"/>
      <c r="I2876" s="16"/>
      <c r="J2876" s="16"/>
      <c r="K2876" s="16"/>
      <c r="L2876" s="32"/>
      <c r="M2876" s="16"/>
      <c r="N2876" s="16"/>
      <c r="O2876" s="16"/>
      <c r="P2876" s="16"/>
      <c r="Y2876" s="20"/>
      <c r="Z2876" s="20"/>
      <c r="AA2876" s="20"/>
      <c r="AB2876" s="20"/>
      <c r="AC2876" s="20"/>
      <c r="AD2876" s="20"/>
    </row>
    <row r="2877" spans="3:30" s="1" customFormat="1">
      <c r="C2877" s="16"/>
      <c r="D2877" s="16"/>
      <c r="E2877" s="32"/>
      <c r="F2877" s="16"/>
      <c r="G2877" s="16"/>
      <c r="H2877" s="16"/>
      <c r="I2877" s="16"/>
      <c r="J2877" s="16"/>
      <c r="K2877" s="16"/>
      <c r="L2877" s="32"/>
      <c r="M2877" s="16"/>
      <c r="N2877" s="16"/>
      <c r="O2877" s="16"/>
      <c r="P2877" s="16"/>
      <c r="Y2877" s="20"/>
      <c r="Z2877" s="20"/>
      <c r="AA2877" s="20"/>
      <c r="AB2877" s="20"/>
      <c r="AC2877" s="20"/>
      <c r="AD2877" s="20"/>
    </row>
    <row r="2878" spans="3:30" s="1" customFormat="1">
      <c r="C2878" s="16"/>
      <c r="D2878" s="16"/>
      <c r="E2878" s="32"/>
      <c r="F2878" s="16"/>
      <c r="G2878" s="16"/>
      <c r="H2878" s="16"/>
      <c r="I2878" s="16"/>
      <c r="J2878" s="16"/>
      <c r="K2878" s="16"/>
      <c r="L2878" s="32"/>
      <c r="M2878" s="16"/>
      <c r="N2878" s="16"/>
      <c r="O2878" s="16"/>
      <c r="P2878" s="16"/>
      <c r="Y2878" s="20"/>
      <c r="Z2878" s="20"/>
      <c r="AA2878" s="20"/>
      <c r="AB2878" s="20"/>
      <c r="AC2878" s="20"/>
      <c r="AD2878" s="20"/>
    </row>
    <row r="2879" spans="3:30" s="1" customFormat="1">
      <c r="C2879" s="16"/>
      <c r="D2879" s="16"/>
      <c r="E2879" s="32"/>
      <c r="F2879" s="16"/>
      <c r="G2879" s="16"/>
      <c r="H2879" s="16"/>
      <c r="I2879" s="16"/>
      <c r="J2879" s="16"/>
      <c r="K2879" s="16"/>
      <c r="L2879" s="32"/>
      <c r="M2879" s="16"/>
      <c r="N2879" s="16"/>
      <c r="O2879" s="16"/>
      <c r="P2879" s="16"/>
      <c r="Y2879" s="20"/>
      <c r="Z2879" s="20"/>
      <c r="AA2879" s="20"/>
      <c r="AB2879" s="20"/>
      <c r="AC2879" s="20"/>
      <c r="AD2879" s="20"/>
    </row>
    <row r="2880" spans="3:30" s="1" customFormat="1">
      <c r="C2880" s="16"/>
      <c r="D2880" s="16"/>
      <c r="E2880" s="32"/>
      <c r="F2880" s="16"/>
      <c r="G2880" s="16"/>
      <c r="H2880" s="16"/>
      <c r="I2880" s="16"/>
      <c r="J2880" s="16"/>
      <c r="K2880" s="16"/>
      <c r="L2880" s="32"/>
      <c r="M2880" s="16"/>
      <c r="N2880" s="16"/>
      <c r="O2880" s="16"/>
      <c r="P2880" s="16"/>
      <c r="Y2880" s="20"/>
      <c r="Z2880" s="20"/>
      <c r="AA2880" s="20"/>
      <c r="AB2880" s="20"/>
      <c r="AC2880" s="20"/>
      <c r="AD2880" s="20"/>
    </row>
    <row r="2881" spans="3:30" s="1" customFormat="1">
      <c r="C2881" s="16"/>
      <c r="D2881" s="16"/>
      <c r="E2881" s="32"/>
      <c r="F2881" s="16"/>
      <c r="G2881" s="16"/>
      <c r="H2881" s="16"/>
      <c r="I2881" s="16"/>
      <c r="J2881" s="16"/>
      <c r="K2881" s="16"/>
      <c r="L2881" s="32"/>
      <c r="M2881" s="16"/>
      <c r="N2881" s="16"/>
      <c r="O2881" s="16"/>
      <c r="P2881" s="16"/>
      <c r="Y2881" s="20"/>
      <c r="Z2881" s="20"/>
      <c r="AA2881" s="20"/>
      <c r="AB2881" s="20"/>
      <c r="AC2881" s="20"/>
      <c r="AD2881" s="20"/>
    </row>
    <row r="2882" spans="3:30" s="1" customFormat="1">
      <c r="C2882" s="16"/>
      <c r="D2882" s="16"/>
      <c r="E2882" s="32"/>
      <c r="F2882" s="16"/>
      <c r="G2882" s="16"/>
      <c r="H2882" s="16"/>
      <c r="I2882" s="16"/>
      <c r="J2882" s="16"/>
      <c r="K2882" s="16"/>
      <c r="L2882" s="32"/>
      <c r="M2882" s="16"/>
      <c r="N2882" s="16"/>
      <c r="O2882" s="16"/>
      <c r="P2882" s="16"/>
      <c r="Y2882" s="20"/>
      <c r="Z2882" s="20"/>
      <c r="AA2882" s="20"/>
      <c r="AB2882" s="20"/>
      <c r="AC2882" s="20"/>
      <c r="AD2882" s="20"/>
    </row>
    <row r="2883" spans="3:30" s="1" customFormat="1">
      <c r="C2883" s="16"/>
      <c r="D2883" s="16"/>
      <c r="E2883" s="32"/>
      <c r="F2883" s="16"/>
      <c r="G2883" s="16"/>
      <c r="H2883" s="16"/>
      <c r="I2883" s="16"/>
      <c r="J2883" s="16"/>
      <c r="K2883" s="16"/>
      <c r="L2883" s="32"/>
      <c r="M2883" s="16"/>
      <c r="N2883" s="16"/>
      <c r="O2883" s="16"/>
      <c r="P2883" s="16"/>
      <c r="Y2883" s="20"/>
      <c r="Z2883" s="20"/>
      <c r="AA2883" s="20"/>
      <c r="AB2883" s="20"/>
      <c r="AC2883" s="20"/>
      <c r="AD2883" s="20"/>
    </row>
    <row r="2884" spans="3:30" s="1" customFormat="1">
      <c r="C2884" s="16"/>
      <c r="D2884" s="16"/>
      <c r="E2884" s="32"/>
      <c r="F2884" s="16"/>
      <c r="G2884" s="16"/>
      <c r="H2884" s="16"/>
      <c r="I2884" s="16"/>
      <c r="J2884" s="16"/>
      <c r="K2884" s="16"/>
      <c r="L2884" s="32"/>
      <c r="M2884" s="16"/>
      <c r="N2884" s="16"/>
      <c r="O2884" s="16"/>
      <c r="P2884" s="16"/>
      <c r="Y2884" s="20"/>
      <c r="Z2884" s="20"/>
      <c r="AA2884" s="20"/>
      <c r="AB2884" s="20"/>
      <c r="AC2884" s="20"/>
      <c r="AD2884" s="20"/>
    </row>
    <row r="2885" spans="3:30" s="1" customFormat="1">
      <c r="C2885" s="16"/>
      <c r="D2885" s="16"/>
      <c r="E2885" s="32"/>
      <c r="F2885" s="16"/>
      <c r="G2885" s="16"/>
      <c r="H2885" s="16"/>
      <c r="I2885" s="16"/>
      <c r="J2885" s="16"/>
      <c r="K2885" s="16"/>
      <c r="L2885" s="32"/>
      <c r="M2885" s="16"/>
      <c r="N2885" s="16"/>
      <c r="O2885" s="16"/>
      <c r="P2885" s="16"/>
      <c r="Y2885" s="20"/>
      <c r="Z2885" s="20"/>
      <c r="AA2885" s="20"/>
      <c r="AB2885" s="20"/>
      <c r="AC2885" s="20"/>
      <c r="AD2885" s="20"/>
    </row>
    <row r="2886" spans="3:30" s="1" customFormat="1">
      <c r="C2886" s="16"/>
      <c r="D2886" s="16"/>
      <c r="E2886" s="32"/>
      <c r="F2886" s="16"/>
      <c r="G2886" s="16"/>
      <c r="H2886" s="16"/>
      <c r="I2886" s="16"/>
      <c r="J2886" s="16"/>
      <c r="K2886" s="16"/>
      <c r="L2886" s="32"/>
      <c r="M2886" s="16"/>
      <c r="N2886" s="16"/>
      <c r="O2886" s="16"/>
      <c r="P2886" s="16"/>
      <c r="Y2886" s="20"/>
      <c r="Z2886" s="20"/>
      <c r="AA2886" s="20"/>
      <c r="AB2886" s="20"/>
      <c r="AC2886" s="20"/>
      <c r="AD2886" s="20"/>
    </row>
    <row r="2887" spans="3:30" s="1" customFormat="1">
      <c r="C2887" s="16"/>
      <c r="D2887" s="16"/>
      <c r="E2887" s="32"/>
      <c r="F2887" s="16"/>
      <c r="G2887" s="16"/>
      <c r="H2887" s="16"/>
      <c r="I2887" s="16"/>
      <c r="J2887" s="16"/>
      <c r="K2887" s="16"/>
      <c r="L2887" s="32"/>
      <c r="M2887" s="16"/>
      <c r="N2887" s="16"/>
      <c r="O2887" s="16"/>
      <c r="P2887" s="16"/>
      <c r="Y2887" s="20"/>
      <c r="Z2887" s="20"/>
      <c r="AA2887" s="20"/>
      <c r="AB2887" s="20"/>
      <c r="AC2887" s="20"/>
      <c r="AD2887" s="20"/>
    </row>
    <row r="2888" spans="3:30" s="1" customFormat="1">
      <c r="C2888" s="16"/>
      <c r="D2888" s="16"/>
      <c r="E2888" s="32"/>
      <c r="F2888" s="16"/>
      <c r="G2888" s="16"/>
      <c r="H2888" s="16"/>
      <c r="I2888" s="16"/>
      <c r="J2888" s="16"/>
      <c r="K2888" s="16"/>
      <c r="L2888" s="32"/>
      <c r="M2888" s="16"/>
      <c r="N2888" s="16"/>
      <c r="O2888" s="16"/>
      <c r="P2888" s="16"/>
      <c r="Y2888" s="20"/>
      <c r="Z2888" s="20"/>
      <c r="AA2888" s="20"/>
      <c r="AB2888" s="20"/>
      <c r="AC2888" s="20"/>
      <c r="AD2888" s="20"/>
    </row>
    <row r="2889" spans="3:30" s="1" customFormat="1">
      <c r="C2889" s="16"/>
      <c r="D2889" s="16"/>
      <c r="E2889" s="32"/>
      <c r="F2889" s="16"/>
      <c r="G2889" s="16"/>
      <c r="H2889" s="16"/>
      <c r="I2889" s="16"/>
      <c r="J2889" s="16"/>
      <c r="K2889" s="16"/>
      <c r="L2889" s="32"/>
      <c r="M2889" s="16"/>
      <c r="N2889" s="16"/>
      <c r="O2889" s="16"/>
      <c r="P2889" s="16"/>
      <c r="Y2889" s="20"/>
      <c r="Z2889" s="20"/>
      <c r="AA2889" s="20"/>
      <c r="AB2889" s="20"/>
      <c r="AC2889" s="20"/>
      <c r="AD2889" s="20"/>
    </row>
    <row r="2890" spans="3:30" s="1" customFormat="1">
      <c r="C2890" s="16"/>
      <c r="D2890" s="16"/>
      <c r="E2890" s="32"/>
      <c r="F2890" s="16"/>
      <c r="G2890" s="16"/>
      <c r="H2890" s="16"/>
      <c r="I2890" s="16"/>
      <c r="J2890" s="16"/>
      <c r="K2890" s="16"/>
      <c r="L2890" s="32"/>
      <c r="M2890" s="16"/>
      <c r="N2890" s="16"/>
      <c r="O2890" s="16"/>
      <c r="P2890" s="16"/>
      <c r="Y2890" s="20"/>
      <c r="Z2890" s="20"/>
      <c r="AA2890" s="20"/>
      <c r="AB2890" s="20"/>
      <c r="AC2890" s="20"/>
      <c r="AD2890" s="20"/>
    </row>
    <row r="2891" spans="3:30" s="1" customFormat="1">
      <c r="C2891" s="16"/>
      <c r="D2891" s="16"/>
      <c r="E2891" s="32"/>
      <c r="F2891" s="16"/>
      <c r="G2891" s="16"/>
      <c r="H2891" s="16"/>
      <c r="I2891" s="16"/>
      <c r="J2891" s="16"/>
      <c r="K2891" s="16"/>
      <c r="L2891" s="32"/>
      <c r="M2891" s="16"/>
      <c r="N2891" s="16"/>
      <c r="O2891" s="16"/>
      <c r="P2891" s="16"/>
      <c r="Y2891" s="20"/>
      <c r="Z2891" s="20"/>
      <c r="AA2891" s="20"/>
      <c r="AB2891" s="20"/>
      <c r="AC2891" s="20"/>
      <c r="AD2891" s="20"/>
    </row>
    <row r="2892" spans="3:30" s="1" customFormat="1">
      <c r="C2892" s="16"/>
      <c r="D2892" s="16"/>
      <c r="E2892" s="32"/>
      <c r="F2892" s="16"/>
      <c r="G2892" s="16"/>
      <c r="H2892" s="16"/>
      <c r="I2892" s="16"/>
      <c r="J2892" s="16"/>
      <c r="K2892" s="16"/>
      <c r="L2892" s="32"/>
      <c r="M2892" s="16"/>
      <c r="N2892" s="16"/>
      <c r="O2892" s="16"/>
      <c r="P2892" s="16"/>
      <c r="Y2892" s="20"/>
      <c r="Z2892" s="20"/>
      <c r="AA2892" s="20"/>
      <c r="AB2892" s="20"/>
      <c r="AC2892" s="20"/>
      <c r="AD2892" s="20"/>
    </row>
    <row r="2893" spans="3:30" s="1" customFormat="1">
      <c r="C2893" s="16"/>
      <c r="D2893" s="16"/>
      <c r="E2893" s="32"/>
      <c r="F2893" s="16"/>
      <c r="G2893" s="16"/>
      <c r="H2893" s="16"/>
      <c r="I2893" s="16"/>
      <c r="J2893" s="16"/>
      <c r="K2893" s="16"/>
      <c r="L2893" s="32"/>
      <c r="M2893" s="16"/>
      <c r="N2893" s="16"/>
      <c r="O2893" s="16"/>
      <c r="P2893" s="16"/>
      <c r="Y2893" s="20"/>
      <c r="Z2893" s="20"/>
      <c r="AA2893" s="20"/>
      <c r="AB2893" s="20"/>
      <c r="AC2893" s="20"/>
      <c r="AD2893" s="20"/>
    </row>
    <row r="2894" spans="3:30" s="1" customFormat="1">
      <c r="C2894" s="16"/>
      <c r="D2894" s="16"/>
      <c r="E2894" s="32"/>
      <c r="F2894" s="16"/>
      <c r="G2894" s="16"/>
      <c r="H2894" s="16"/>
      <c r="I2894" s="16"/>
      <c r="J2894" s="16"/>
      <c r="K2894" s="16"/>
      <c r="L2894" s="32"/>
      <c r="M2894" s="16"/>
      <c r="N2894" s="16"/>
      <c r="O2894" s="16"/>
      <c r="P2894" s="16"/>
      <c r="Y2894" s="20"/>
      <c r="Z2894" s="20"/>
      <c r="AA2894" s="20"/>
      <c r="AB2894" s="20"/>
      <c r="AC2894" s="20"/>
      <c r="AD2894" s="20"/>
    </row>
    <row r="2895" spans="3:30" s="1" customFormat="1">
      <c r="C2895" s="16"/>
      <c r="D2895" s="16"/>
      <c r="E2895" s="32"/>
      <c r="F2895" s="16"/>
      <c r="G2895" s="16"/>
      <c r="H2895" s="16"/>
      <c r="I2895" s="16"/>
      <c r="J2895" s="16"/>
      <c r="K2895" s="16"/>
      <c r="L2895" s="32"/>
      <c r="M2895" s="16"/>
      <c r="N2895" s="16"/>
      <c r="O2895" s="16"/>
      <c r="P2895" s="16"/>
      <c r="Y2895" s="20"/>
      <c r="Z2895" s="20"/>
      <c r="AA2895" s="20"/>
      <c r="AB2895" s="20"/>
      <c r="AC2895" s="20"/>
      <c r="AD2895" s="20"/>
    </row>
    <row r="2896" spans="3:30" s="1" customFormat="1">
      <c r="C2896" s="16"/>
      <c r="D2896" s="16"/>
      <c r="E2896" s="32"/>
      <c r="F2896" s="16"/>
      <c r="G2896" s="16"/>
      <c r="H2896" s="16"/>
      <c r="I2896" s="16"/>
      <c r="J2896" s="16"/>
      <c r="K2896" s="16"/>
      <c r="L2896" s="32"/>
      <c r="M2896" s="16"/>
      <c r="N2896" s="16"/>
      <c r="O2896" s="16"/>
      <c r="P2896" s="16"/>
      <c r="Y2896" s="20"/>
      <c r="Z2896" s="20"/>
      <c r="AA2896" s="20"/>
      <c r="AB2896" s="20"/>
      <c r="AC2896" s="20"/>
      <c r="AD2896" s="20"/>
    </row>
    <row r="2897" spans="3:30" s="1" customFormat="1">
      <c r="C2897" s="16"/>
      <c r="D2897" s="16"/>
      <c r="E2897" s="32"/>
      <c r="F2897" s="16"/>
      <c r="G2897" s="16"/>
      <c r="H2897" s="16"/>
      <c r="I2897" s="16"/>
      <c r="J2897" s="16"/>
      <c r="K2897" s="16"/>
      <c r="L2897" s="32"/>
      <c r="M2897" s="16"/>
      <c r="N2897" s="16"/>
      <c r="O2897" s="16"/>
      <c r="P2897" s="16"/>
      <c r="Y2897" s="20"/>
      <c r="Z2897" s="20"/>
      <c r="AA2897" s="20"/>
      <c r="AB2897" s="20"/>
      <c r="AC2897" s="20"/>
      <c r="AD2897" s="20"/>
    </row>
    <row r="2898" spans="3:30" s="1" customFormat="1">
      <c r="C2898" s="16"/>
      <c r="D2898" s="16"/>
      <c r="E2898" s="32"/>
      <c r="F2898" s="16"/>
      <c r="G2898" s="16"/>
      <c r="H2898" s="16"/>
      <c r="I2898" s="16"/>
      <c r="J2898" s="16"/>
      <c r="K2898" s="16"/>
      <c r="L2898" s="32"/>
      <c r="M2898" s="16"/>
      <c r="N2898" s="16"/>
      <c r="O2898" s="16"/>
      <c r="P2898" s="16"/>
      <c r="Y2898" s="20"/>
      <c r="Z2898" s="20"/>
      <c r="AA2898" s="20"/>
      <c r="AB2898" s="20"/>
      <c r="AC2898" s="20"/>
      <c r="AD2898" s="20"/>
    </row>
    <row r="2899" spans="3:30" s="1" customFormat="1">
      <c r="C2899" s="16"/>
      <c r="D2899" s="16"/>
      <c r="E2899" s="32"/>
      <c r="F2899" s="16"/>
      <c r="G2899" s="16"/>
      <c r="H2899" s="16"/>
      <c r="I2899" s="16"/>
      <c r="J2899" s="16"/>
      <c r="K2899" s="16"/>
      <c r="L2899" s="32"/>
      <c r="M2899" s="16"/>
      <c r="N2899" s="16"/>
      <c r="O2899" s="16"/>
      <c r="P2899" s="16"/>
      <c r="Y2899" s="20"/>
      <c r="Z2899" s="20"/>
      <c r="AA2899" s="20"/>
      <c r="AB2899" s="20"/>
      <c r="AC2899" s="20"/>
      <c r="AD2899" s="20"/>
    </row>
    <row r="2900" spans="3:30" s="1" customFormat="1">
      <c r="C2900" s="16"/>
      <c r="D2900" s="16"/>
      <c r="E2900" s="32"/>
      <c r="F2900" s="16"/>
      <c r="G2900" s="16"/>
      <c r="H2900" s="16"/>
      <c r="I2900" s="16"/>
      <c r="J2900" s="16"/>
      <c r="K2900" s="16"/>
      <c r="L2900" s="32"/>
      <c r="M2900" s="16"/>
      <c r="N2900" s="16"/>
      <c r="O2900" s="16"/>
      <c r="P2900" s="16"/>
      <c r="Y2900" s="20"/>
      <c r="Z2900" s="20"/>
      <c r="AA2900" s="20"/>
      <c r="AB2900" s="20"/>
      <c r="AC2900" s="20"/>
      <c r="AD2900" s="20"/>
    </row>
    <row r="2901" spans="3:30" s="1" customFormat="1">
      <c r="C2901" s="16"/>
      <c r="D2901" s="16"/>
      <c r="E2901" s="32"/>
      <c r="F2901" s="16"/>
      <c r="G2901" s="16"/>
      <c r="H2901" s="16"/>
      <c r="I2901" s="16"/>
      <c r="J2901" s="16"/>
      <c r="K2901" s="16"/>
      <c r="L2901" s="32"/>
      <c r="M2901" s="16"/>
      <c r="N2901" s="16"/>
      <c r="O2901" s="16"/>
      <c r="P2901" s="16"/>
      <c r="Y2901" s="20"/>
      <c r="Z2901" s="20"/>
      <c r="AA2901" s="20"/>
      <c r="AB2901" s="20"/>
      <c r="AC2901" s="20"/>
      <c r="AD2901" s="20"/>
    </row>
    <row r="2902" spans="3:30" s="1" customFormat="1">
      <c r="C2902" s="16"/>
      <c r="D2902" s="16"/>
      <c r="E2902" s="32"/>
      <c r="F2902" s="16"/>
      <c r="G2902" s="16"/>
      <c r="H2902" s="16"/>
      <c r="I2902" s="16"/>
      <c r="J2902" s="16"/>
      <c r="K2902" s="16"/>
      <c r="L2902" s="32"/>
      <c r="M2902" s="16"/>
      <c r="N2902" s="16"/>
      <c r="O2902" s="16"/>
      <c r="P2902" s="16"/>
      <c r="Y2902" s="20"/>
      <c r="Z2902" s="20"/>
      <c r="AA2902" s="20"/>
      <c r="AB2902" s="20"/>
      <c r="AC2902" s="20"/>
      <c r="AD2902" s="20"/>
    </row>
    <row r="2903" spans="3:30" s="1" customFormat="1">
      <c r="C2903" s="16"/>
      <c r="D2903" s="16"/>
      <c r="E2903" s="32"/>
      <c r="F2903" s="16"/>
      <c r="G2903" s="16"/>
      <c r="H2903" s="16"/>
      <c r="I2903" s="16"/>
      <c r="J2903" s="16"/>
      <c r="K2903" s="16"/>
      <c r="L2903" s="32"/>
      <c r="M2903" s="16"/>
      <c r="N2903" s="16"/>
      <c r="O2903" s="16"/>
      <c r="P2903" s="16"/>
      <c r="Y2903" s="20"/>
      <c r="Z2903" s="20"/>
      <c r="AA2903" s="20"/>
      <c r="AB2903" s="20"/>
      <c r="AC2903" s="20"/>
      <c r="AD2903" s="20"/>
    </row>
    <row r="2904" spans="3:30" s="1" customFormat="1">
      <c r="C2904" s="16"/>
      <c r="D2904" s="16"/>
      <c r="E2904" s="32"/>
      <c r="F2904" s="16"/>
      <c r="G2904" s="16"/>
      <c r="H2904" s="16"/>
      <c r="I2904" s="16"/>
      <c r="J2904" s="16"/>
      <c r="K2904" s="16"/>
      <c r="L2904" s="32"/>
      <c r="M2904" s="16"/>
      <c r="N2904" s="16"/>
      <c r="O2904" s="16"/>
      <c r="P2904" s="16"/>
      <c r="Y2904" s="20"/>
      <c r="Z2904" s="20"/>
      <c r="AA2904" s="20"/>
      <c r="AB2904" s="20"/>
      <c r="AC2904" s="20"/>
      <c r="AD2904" s="20"/>
    </row>
    <row r="2905" spans="3:30" s="1" customFormat="1">
      <c r="C2905" s="16"/>
      <c r="D2905" s="16"/>
      <c r="E2905" s="32"/>
      <c r="F2905" s="16"/>
      <c r="G2905" s="16"/>
      <c r="H2905" s="16"/>
      <c r="I2905" s="16"/>
      <c r="J2905" s="16"/>
      <c r="K2905" s="16"/>
      <c r="L2905" s="32"/>
      <c r="M2905" s="16"/>
      <c r="N2905" s="16"/>
      <c r="O2905" s="16"/>
      <c r="P2905" s="16"/>
      <c r="Y2905" s="20"/>
      <c r="Z2905" s="20"/>
      <c r="AA2905" s="20"/>
      <c r="AB2905" s="20"/>
      <c r="AC2905" s="20"/>
      <c r="AD2905" s="20"/>
    </row>
    <row r="2906" spans="3:30" s="1" customFormat="1">
      <c r="C2906" s="16"/>
      <c r="D2906" s="16"/>
      <c r="E2906" s="32"/>
      <c r="F2906" s="16"/>
      <c r="G2906" s="16"/>
      <c r="H2906" s="16"/>
      <c r="I2906" s="16"/>
      <c r="J2906" s="16"/>
      <c r="K2906" s="16"/>
      <c r="L2906" s="32"/>
      <c r="M2906" s="16"/>
      <c r="N2906" s="16"/>
      <c r="O2906" s="16"/>
      <c r="P2906" s="16"/>
      <c r="Y2906" s="20"/>
      <c r="Z2906" s="20"/>
      <c r="AA2906" s="20"/>
      <c r="AB2906" s="20"/>
      <c r="AC2906" s="20"/>
      <c r="AD2906" s="20"/>
    </row>
    <row r="2907" spans="3:30" s="1" customFormat="1">
      <c r="C2907" s="16"/>
      <c r="D2907" s="16"/>
      <c r="E2907" s="32"/>
      <c r="F2907" s="16"/>
      <c r="G2907" s="16"/>
      <c r="H2907" s="16"/>
      <c r="I2907" s="16"/>
      <c r="J2907" s="16"/>
      <c r="K2907" s="16"/>
      <c r="L2907" s="32"/>
      <c r="M2907" s="16"/>
      <c r="N2907" s="16"/>
      <c r="O2907" s="16"/>
      <c r="P2907" s="16"/>
      <c r="Y2907" s="20"/>
      <c r="Z2907" s="20"/>
      <c r="AA2907" s="20"/>
      <c r="AB2907" s="20"/>
      <c r="AC2907" s="20"/>
      <c r="AD2907" s="20"/>
    </row>
    <row r="2908" spans="3:30" s="1" customFormat="1">
      <c r="C2908" s="16"/>
      <c r="D2908" s="16"/>
      <c r="E2908" s="32"/>
      <c r="F2908" s="16"/>
      <c r="G2908" s="16"/>
      <c r="H2908" s="16"/>
      <c r="I2908" s="16"/>
      <c r="J2908" s="16"/>
      <c r="K2908" s="16"/>
      <c r="L2908" s="32"/>
      <c r="M2908" s="16"/>
      <c r="N2908" s="16"/>
      <c r="O2908" s="16"/>
      <c r="P2908" s="16"/>
      <c r="Y2908" s="20"/>
      <c r="Z2908" s="20"/>
      <c r="AA2908" s="20"/>
      <c r="AB2908" s="20"/>
      <c r="AC2908" s="20"/>
      <c r="AD2908" s="20"/>
    </row>
    <row r="2909" spans="3:30" s="1" customFormat="1">
      <c r="C2909" s="16"/>
      <c r="D2909" s="16"/>
      <c r="E2909" s="32"/>
      <c r="F2909" s="16"/>
      <c r="G2909" s="16"/>
      <c r="H2909" s="16"/>
      <c r="I2909" s="16"/>
      <c r="J2909" s="16"/>
      <c r="K2909" s="16"/>
      <c r="L2909" s="32"/>
      <c r="M2909" s="16"/>
      <c r="N2909" s="16"/>
      <c r="O2909" s="16"/>
      <c r="P2909" s="16"/>
      <c r="Y2909" s="20"/>
      <c r="Z2909" s="20"/>
      <c r="AA2909" s="20"/>
      <c r="AB2909" s="20"/>
      <c r="AC2909" s="20"/>
      <c r="AD2909" s="20"/>
    </row>
    <row r="2910" spans="3:30" s="1" customFormat="1">
      <c r="C2910" s="16"/>
      <c r="D2910" s="16"/>
      <c r="E2910" s="32"/>
      <c r="F2910" s="16"/>
      <c r="G2910" s="16"/>
      <c r="H2910" s="16"/>
      <c r="I2910" s="16"/>
      <c r="J2910" s="16"/>
      <c r="K2910" s="16"/>
      <c r="L2910" s="32"/>
      <c r="M2910" s="16"/>
      <c r="N2910" s="16"/>
      <c r="O2910" s="16"/>
      <c r="P2910" s="16"/>
      <c r="Y2910" s="20"/>
      <c r="Z2910" s="20"/>
      <c r="AA2910" s="20"/>
      <c r="AB2910" s="20"/>
      <c r="AC2910" s="20"/>
      <c r="AD2910" s="20"/>
    </row>
    <row r="2911" spans="3:30" s="1" customFormat="1">
      <c r="C2911" s="16"/>
      <c r="D2911" s="16"/>
      <c r="E2911" s="32"/>
      <c r="F2911" s="16"/>
      <c r="G2911" s="16"/>
      <c r="H2911" s="16"/>
      <c r="I2911" s="16"/>
      <c r="J2911" s="16"/>
      <c r="K2911" s="16"/>
      <c r="L2911" s="32"/>
      <c r="M2911" s="16"/>
      <c r="N2911" s="16"/>
      <c r="O2911" s="16"/>
      <c r="P2911" s="16"/>
      <c r="Y2911" s="20"/>
      <c r="Z2911" s="20"/>
      <c r="AA2911" s="20"/>
      <c r="AB2911" s="20"/>
      <c r="AC2911" s="20"/>
      <c r="AD2911" s="20"/>
    </row>
    <row r="2912" spans="3:30" s="1" customFormat="1">
      <c r="C2912" s="16"/>
      <c r="D2912" s="16"/>
      <c r="E2912" s="32"/>
      <c r="F2912" s="16"/>
      <c r="G2912" s="16"/>
      <c r="H2912" s="16"/>
      <c r="I2912" s="16"/>
      <c r="J2912" s="16"/>
      <c r="K2912" s="16"/>
      <c r="L2912" s="32"/>
      <c r="M2912" s="16"/>
      <c r="N2912" s="16"/>
      <c r="O2912" s="16"/>
      <c r="P2912" s="16"/>
      <c r="Y2912" s="20"/>
      <c r="Z2912" s="20"/>
      <c r="AA2912" s="20"/>
      <c r="AB2912" s="20"/>
      <c r="AC2912" s="20"/>
      <c r="AD2912" s="20"/>
    </row>
    <row r="2913" spans="3:30" s="1" customFormat="1">
      <c r="C2913" s="16"/>
      <c r="D2913" s="16"/>
      <c r="E2913" s="32"/>
      <c r="F2913" s="16"/>
      <c r="G2913" s="16"/>
      <c r="H2913" s="16"/>
      <c r="I2913" s="16"/>
      <c r="J2913" s="16"/>
      <c r="K2913" s="16"/>
      <c r="L2913" s="32"/>
      <c r="M2913" s="16"/>
      <c r="N2913" s="16"/>
      <c r="O2913" s="16"/>
      <c r="P2913" s="16"/>
      <c r="Y2913" s="20"/>
      <c r="Z2913" s="20"/>
      <c r="AA2913" s="20"/>
      <c r="AB2913" s="20"/>
      <c r="AC2913" s="20"/>
      <c r="AD2913" s="20"/>
    </row>
    <row r="2914" spans="3:30" s="1" customFormat="1">
      <c r="C2914" s="16"/>
      <c r="D2914" s="16"/>
      <c r="E2914" s="32"/>
      <c r="F2914" s="16"/>
      <c r="G2914" s="16"/>
      <c r="H2914" s="16"/>
      <c r="I2914" s="16"/>
      <c r="J2914" s="16"/>
      <c r="K2914" s="16"/>
      <c r="L2914" s="32"/>
      <c r="M2914" s="16"/>
      <c r="N2914" s="16"/>
      <c r="O2914" s="16"/>
      <c r="P2914" s="16"/>
      <c r="Y2914" s="20"/>
      <c r="Z2914" s="20"/>
      <c r="AA2914" s="20"/>
      <c r="AB2914" s="20"/>
      <c r="AC2914" s="20"/>
      <c r="AD2914" s="20"/>
    </row>
    <row r="2915" spans="3:30" s="1" customFormat="1">
      <c r="C2915" s="16"/>
      <c r="D2915" s="16"/>
      <c r="E2915" s="32"/>
      <c r="F2915" s="16"/>
      <c r="G2915" s="16"/>
      <c r="H2915" s="16"/>
      <c r="I2915" s="16"/>
      <c r="J2915" s="16"/>
      <c r="K2915" s="16"/>
      <c r="L2915" s="32"/>
      <c r="M2915" s="16"/>
      <c r="N2915" s="16"/>
      <c r="O2915" s="16"/>
      <c r="P2915" s="16"/>
      <c r="Y2915" s="20"/>
      <c r="Z2915" s="20"/>
      <c r="AA2915" s="20"/>
      <c r="AB2915" s="20"/>
      <c r="AC2915" s="20"/>
      <c r="AD2915" s="20"/>
    </row>
    <row r="2916" spans="3:30" s="1" customFormat="1">
      <c r="C2916" s="16"/>
      <c r="D2916" s="16"/>
      <c r="E2916" s="32"/>
      <c r="F2916" s="16"/>
      <c r="G2916" s="16"/>
      <c r="H2916" s="16"/>
      <c r="I2916" s="16"/>
      <c r="J2916" s="16"/>
      <c r="K2916" s="16"/>
      <c r="L2916" s="32"/>
      <c r="M2916" s="16"/>
      <c r="N2916" s="16"/>
      <c r="O2916" s="16"/>
      <c r="P2916" s="16"/>
      <c r="Y2916" s="20"/>
      <c r="Z2916" s="20"/>
      <c r="AA2916" s="20"/>
      <c r="AB2916" s="20"/>
      <c r="AC2916" s="20"/>
      <c r="AD2916" s="20"/>
    </row>
    <row r="2917" spans="3:30" s="1" customFormat="1">
      <c r="C2917" s="16"/>
      <c r="D2917" s="16"/>
      <c r="E2917" s="32"/>
      <c r="F2917" s="16"/>
      <c r="G2917" s="16"/>
      <c r="H2917" s="16"/>
      <c r="I2917" s="16"/>
      <c r="J2917" s="16"/>
      <c r="K2917" s="16"/>
      <c r="L2917" s="32"/>
      <c r="M2917" s="16"/>
      <c r="N2917" s="16"/>
      <c r="O2917" s="16"/>
      <c r="P2917" s="16"/>
      <c r="Y2917" s="20"/>
      <c r="Z2917" s="20"/>
      <c r="AA2917" s="20"/>
      <c r="AB2917" s="20"/>
      <c r="AC2917" s="20"/>
      <c r="AD2917" s="20"/>
    </row>
    <row r="2918" spans="3:30" s="1" customFormat="1">
      <c r="C2918" s="16"/>
      <c r="D2918" s="16"/>
      <c r="E2918" s="32"/>
      <c r="F2918" s="16"/>
      <c r="G2918" s="16"/>
      <c r="H2918" s="16"/>
      <c r="I2918" s="16"/>
      <c r="J2918" s="16"/>
      <c r="K2918" s="16"/>
      <c r="L2918" s="32"/>
      <c r="M2918" s="16"/>
      <c r="N2918" s="16"/>
      <c r="O2918" s="16"/>
      <c r="P2918" s="16"/>
      <c r="Y2918" s="20"/>
      <c r="Z2918" s="20"/>
      <c r="AA2918" s="20"/>
      <c r="AB2918" s="20"/>
      <c r="AC2918" s="20"/>
      <c r="AD2918" s="20"/>
    </row>
    <row r="2919" spans="3:30" s="1" customFormat="1">
      <c r="C2919" s="16"/>
      <c r="D2919" s="16"/>
      <c r="E2919" s="32"/>
      <c r="F2919" s="16"/>
      <c r="G2919" s="16"/>
      <c r="H2919" s="16"/>
      <c r="I2919" s="16"/>
      <c r="J2919" s="16"/>
      <c r="K2919" s="16"/>
      <c r="L2919" s="32"/>
      <c r="M2919" s="16"/>
      <c r="N2919" s="16"/>
      <c r="O2919" s="16"/>
      <c r="P2919" s="16"/>
      <c r="Y2919" s="20"/>
      <c r="Z2919" s="20"/>
      <c r="AA2919" s="20"/>
      <c r="AB2919" s="20"/>
      <c r="AC2919" s="20"/>
      <c r="AD2919" s="20"/>
    </row>
    <row r="2920" spans="3:30" s="1" customFormat="1">
      <c r="C2920" s="16"/>
      <c r="D2920" s="16"/>
      <c r="E2920" s="32"/>
      <c r="F2920" s="16"/>
      <c r="G2920" s="16"/>
      <c r="H2920" s="16"/>
      <c r="I2920" s="16"/>
      <c r="J2920" s="16"/>
      <c r="K2920" s="16"/>
      <c r="L2920" s="32"/>
      <c r="M2920" s="16"/>
      <c r="N2920" s="16"/>
      <c r="O2920" s="16"/>
      <c r="P2920" s="16"/>
      <c r="Y2920" s="20"/>
      <c r="Z2920" s="20"/>
      <c r="AA2920" s="20"/>
      <c r="AB2920" s="20"/>
      <c r="AC2920" s="20"/>
      <c r="AD2920" s="20"/>
    </row>
    <row r="2921" spans="3:30" s="1" customFormat="1">
      <c r="C2921" s="16"/>
      <c r="D2921" s="16"/>
      <c r="E2921" s="32"/>
      <c r="F2921" s="16"/>
      <c r="G2921" s="16"/>
      <c r="H2921" s="16"/>
      <c r="I2921" s="16"/>
      <c r="J2921" s="16"/>
      <c r="K2921" s="16"/>
      <c r="L2921" s="32"/>
      <c r="M2921" s="16"/>
      <c r="N2921" s="16"/>
      <c r="O2921" s="16"/>
      <c r="P2921" s="16"/>
      <c r="Y2921" s="20"/>
      <c r="Z2921" s="20"/>
      <c r="AA2921" s="20"/>
      <c r="AB2921" s="20"/>
      <c r="AC2921" s="20"/>
      <c r="AD2921" s="20"/>
    </row>
    <row r="2922" spans="3:30" s="1" customFormat="1">
      <c r="C2922" s="16"/>
      <c r="D2922" s="16"/>
      <c r="E2922" s="32"/>
      <c r="F2922" s="16"/>
      <c r="G2922" s="16"/>
      <c r="H2922" s="16"/>
      <c r="I2922" s="16"/>
      <c r="J2922" s="16"/>
      <c r="K2922" s="16"/>
      <c r="L2922" s="32"/>
      <c r="M2922" s="16"/>
      <c r="N2922" s="16"/>
      <c r="O2922" s="16"/>
      <c r="P2922" s="16"/>
      <c r="Y2922" s="20"/>
      <c r="Z2922" s="20"/>
      <c r="AA2922" s="20"/>
      <c r="AB2922" s="20"/>
      <c r="AC2922" s="20"/>
      <c r="AD2922" s="20"/>
    </row>
    <row r="2923" spans="3:30" s="1" customFormat="1">
      <c r="C2923" s="16"/>
      <c r="D2923" s="16"/>
      <c r="E2923" s="32"/>
      <c r="F2923" s="16"/>
      <c r="G2923" s="16"/>
      <c r="H2923" s="16"/>
      <c r="I2923" s="16"/>
      <c r="J2923" s="16"/>
      <c r="K2923" s="16"/>
      <c r="L2923" s="32"/>
      <c r="M2923" s="16"/>
      <c r="N2923" s="16"/>
      <c r="O2923" s="16"/>
      <c r="P2923" s="16"/>
      <c r="Y2923" s="20"/>
      <c r="Z2923" s="20"/>
      <c r="AA2923" s="20"/>
      <c r="AB2923" s="20"/>
      <c r="AC2923" s="20"/>
      <c r="AD2923" s="20"/>
    </row>
    <row r="2924" spans="3:30" s="1" customFormat="1">
      <c r="C2924" s="16"/>
      <c r="D2924" s="16"/>
      <c r="E2924" s="32"/>
      <c r="F2924" s="16"/>
      <c r="G2924" s="16"/>
      <c r="H2924" s="16"/>
      <c r="I2924" s="16"/>
      <c r="J2924" s="16"/>
      <c r="K2924" s="16"/>
      <c r="L2924" s="32"/>
      <c r="M2924" s="16"/>
      <c r="N2924" s="16"/>
      <c r="O2924" s="16"/>
      <c r="P2924" s="16"/>
      <c r="Y2924" s="20"/>
      <c r="Z2924" s="20"/>
      <c r="AA2924" s="20"/>
      <c r="AB2924" s="20"/>
      <c r="AC2924" s="20"/>
      <c r="AD2924" s="20"/>
    </row>
    <row r="2925" spans="3:30" s="1" customFormat="1">
      <c r="C2925" s="16"/>
      <c r="D2925" s="16"/>
      <c r="E2925" s="32"/>
      <c r="F2925" s="16"/>
      <c r="G2925" s="16"/>
      <c r="H2925" s="16"/>
      <c r="I2925" s="16"/>
      <c r="J2925" s="16"/>
      <c r="K2925" s="16"/>
      <c r="L2925" s="32"/>
      <c r="M2925" s="16"/>
      <c r="N2925" s="16"/>
      <c r="O2925" s="16"/>
      <c r="P2925" s="16"/>
      <c r="Y2925" s="20"/>
      <c r="Z2925" s="20"/>
      <c r="AA2925" s="20"/>
      <c r="AB2925" s="20"/>
      <c r="AC2925" s="20"/>
      <c r="AD2925" s="20"/>
    </row>
    <row r="2926" spans="3:30" s="1" customFormat="1">
      <c r="C2926" s="16"/>
      <c r="D2926" s="16"/>
      <c r="E2926" s="32"/>
      <c r="F2926" s="16"/>
      <c r="G2926" s="16"/>
      <c r="H2926" s="16"/>
      <c r="I2926" s="16"/>
      <c r="J2926" s="16"/>
      <c r="K2926" s="16"/>
      <c r="L2926" s="32"/>
      <c r="M2926" s="16"/>
      <c r="N2926" s="16"/>
      <c r="O2926" s="16"/>
      <c r="P2926" s="16"/>
      <c r="Y2926" s="20"/>
      <c r="Z2926" s="20"/>
      <c r="AA2926" s="20"/>
      <c r="AB2926" s="20"/>
      <c r="AC2926" s="20"/>
      <c r="AD2926" s="20"/>
    </row>
    <row r="2927" spans="3:30" s="1" customFormat="1">
      <c r="C2927" s="16"/>
      <c r="D2927" s="16"/>
      <c r="E2927" s="32"/>
      <c r="F2927" s="16"/>
      <c r="G2927" s="16"/>
      <c r="H2927" s="16"/>
      <c r="I2927" s="16"/>
      <c r="J2927" s="16"/>
      <c r="K2927" s="16"/>
      <c r="L2927" s="32"/>
      <c r="M2927" s="16"/>
      <c r="N2927" s="16"/>
      <c r="O2927" s="16"/>
      <c r="P2927" s="16"/>
      <c r="Y2927" s="20"/>
      <c r="Z2927" s="20"/>
      <c r="AA2927" s="20"/>
      <c r="AB2927" s="20"/>
      <c r="AC2927" s="20"/>
      <c r="AD2927" s="20"/>
    </row>
    <row r="2928" spans="3:30" s="1" customFormat="1">
      <c r="C2928" s="16"/>
      <c r="D2928" s="16"/>
      <c r="E2928" s="32"/>
      <c r="F2928" s="16"/>
      <c r="G2928" s="16"/>
      <c r="H2928" s="16"/>
      <c r="I2928" s="16"/>
      <c r="J2928" s="16"/>
      <c r="K2928" s="16"/>
      <c r="L2928" s="32"/>
      <c r="M2928" s="16"/>
      <c r="N2928" s="16"/>
      <c r="O2928" s="16"/>
      <c r="P2928" s="16"/>
      <c r="Y2928" s="20"/>
      <c r="Z2928" s="20"/>
      <c r="AA2928" s="20"/>
      <c r="AB2928" s="20"/>
      <c r="AC2928" s="20"/>
      <c r="AD2928" s="20"/>
    </row>
    <row r="2929" spans="3:30" s="1" customFormat="1">
      <c r="C2929" s="16"/>
      <c r="D2929" s="16"/>
      <c r="E2929" s="32"/>
      <c r="F2929" s="16"/>
      <c r="G2929" s="16"/>
      <c r="H2929" s="16"/>
      <c r="I2929" s="16"/>
      <c r="J2929" s="16"/>
      <c r="K2929" s="16"/>
      <c r="L2929" s="32"/>
      <c r="M2929" s="16"/>
      <c r="N2929" s="16"/>
      <c r="O2929" s="16"/>
      <c r="P2929" s="16"/>
      <c r="Y2929" s="20"/>
      <c r="Z2929" s="20"/>
      <c r="AA2929" s="20"/>
      <c r="AB2929" s="20"/>
      <c r="AC2929" s="20"/>
      <c r="AD2929" s="20"/>
    </row>
    <row r="2930" spans="3:30" s="1" customFormat="1">
      <c r="C2930" s="16"/>
      <c r="D2930" s="16"/>
      <c r="E2930" s="32"/>
      <c r="F2930" s="16"/>
      <c r="G2930" s="16"/>
      <c r="H2930" s="16"/>
      <c r="I2930" s="16"/>
      <c r="J2930" s="16"/>
      <c r="K2930" s="16"/>
      <c r="L2930" s="32"/>
      <c r="M2930" s="16"/>
      <c r="N2930" s="16"/>
      <c r="O2930" s="16"/>
      <c r="P2930" s="16"/>
      <c r="Y2930" s="20"/>
      <c r="Z2930" s="20"/>
      <c r="AA2930" s="20"/>
      <c r="AB2930" s="20"/>
      <c r="AC2930" s="20"/>
      <c r="AD2930" s="20"/>
    </row>
    <row r="2931" spans="3:30" s="1" customFormat="1">
      <c r="C2931" s="16"/>
      <c r="D2931" s="16"/>
      <c r="E2931" s="32"/>
      <c r="F2931" s="16"/>
      <c r="G2931" s="16"/>
      <c r="H2931" s="16"/>
      <c r="I2931" s="16"/>
      <c r="J2931" s="16"/>
      <c r="K2931" s="16"/>
      <c r="L2931" s="32"/>
      <c r="M2931" s="16"/>
      <c r="N2931" s="16"/>
      <c r="O2931" s="16"/>
      <c r="P2931" s="16"/>
      <c r="Y2931" s="20"/>
      <c r="Z2931" s="20"/>
      <c r="AA2931" s="20"/>
      <c r="AB2931" s="20"/>
      <c r="AC2931" s="20"/>
      <c r="AD2931" s="20"/>
    </row>
    <row r="2932" spans="3:30" s="1" customFormat="1">
      <c r="C2932" s="16"/>
      <c r="D2932" s="16"/>
      <c r="E2932" s="32"/>
      <c r="F2932" s="16"/>
      <c r="G2932" s="16"/>
      <c r="H2932" s="16"/>
      <c r="I2932" s="16"/>
      <c r="J2932" s="16"/>
      <c r="K2932" s="16"/>
      <c r="L2932" s="32"/>
      <c r="M2932" s="16"/>
      <c r="N2932" s="16"/>
      <c r="O2932" s="16"/>
      <c r="P2932" s="16"/>
      <c r="Y2932" s="20"/>
      <c r="Z2932" s="20"/>
      <c r="AA2932" s="20"/>
      <c r="AB2932" s="20"/>
      <c r="AC2932" s="20"/>
      <c r="AD2932" s="20"/>
    </row>
    <row r="2933" spans="3:30" s="1" customFormat="1">
      <c r="C2933" s="16"/>
      <c r="D2933" s="16"/>
      <c r="E2933" s="32"/>
      <c r="F2933" s="16"/>
      <c r="G2933" s="16"/>
      <c r="H2933" s="16"/>
      <c r="I2933" s="16"/>
      <c r="J2933" s="16"/>
      <c r="K2933" s="16"/>
      <c r="L2933" s="32"/>
      <c r="M2933" s="16"/>
      <c r="N2933" s="16"/>
      <c r="O2933" s="16"/>
      <c r="P2933" s="16"/>
      <c r="Y2933" s="20"/>
      <c r="Z2933" s="20"/>
      <c r="AA2933" s="20"/>
      <c r="AB2933" s="20"/>
      <c r="AC2933" s="20"/>
      <c r="AD2933" s="20"/>
    </row>
    <row r="2934" spans="3:30" s="1" customFormat="1">
      <c r="C2934" s="16"/>
      <c r="D2934" s="16"/>
      <c r="E2934" s="32"/>
      <c r="F2934" s="16"/>
      <c r="G2934" s="16"/>
      <c r="H2934" s="16"/>
      <c r="I2934" s="16"/>
      <c r="J2934" s="16"/>
      <c r="K2934" s="16"/>
      <c r="L2934" s="32"/>
      <c r="M2934" s="16"/>
      <c r="N2934" s="16"/>
      <c r="O2934" s="16"/>
      <c r="P2934" s="16"/>
      <c r="Y2934" s="20"/>
      <c r="Z2934" s="20"/>
      <c r="AA2934" s="20"/>
      <c r="AB2934" s="20"/>
      <c r="AC2934" s="20"/>
      <c r="AD2934" s="20"/>
    </row>
    <row r="2935" spans="3:30" s="1" customFormat="1">
      <c r="C2935" s="16"/>
      <c r="D2935" s="16"/>
      <c r="E2935" s="32"/>
      <c r="F2935" s="16"/>
      <c r="G2935" s="16"/>
      <c r="H2935" s="16"/>
      <c r="I2935" s="16"/>
      <c r="J2935" s="16"/>
      <c r="K2935" s="16"/>
      <c r="L2935" s="32"/>
      <c r="M2935" s="16"/>
      <c r="N2935" s="16"/>
      <c r="O2935" s="16"/>
      <c r="P2935" s="16"/>
      <c r="Y2935" s="20"/>
      <c r="Z2935" s="20"/>
      <c r="AA2935" s="20"/>
      <c r="AB2935" s="20"/>
      <c r="AC2935" s="20"/>
      <c r="AD2935" s="20"/>
    </row>
    <row r="2936" spans="3:30" s="1" customFormat="1">
      <c r="C2936" s="16"/>
      <c r="D2936" s="16"/>
      <c r="E2936" s="32"/>
      <c r="F2936" s="16"/>
      <c r="G2936" s="16"/>
      <c r="H2936" s="16"/>
      <c r="I2936" s="16"/>
      <c r="J2936" s="16"/>
      <c r="K2936" s="16"/>
      <c r="L2936" s="32"/>
      <c r="M2936" s="16"/>
      <c r="N2936" s="16"/>
      <c r="O2936" s="16"/>
      <c r="P2936" s="16"/>
      <c r="Y2936" s="20"/>
      <c r="Z2936" s="20"/>
      <c r="AA2936" s="20"/>
      <c r="AB2936" s="20"/>
      <c r="AC2936" s="20"/>
      <c r="AD2936" s="20"/>
    </row>
    <row r="2937" spans="3:30" s="1" customFormat="1">
      <c r="C2937" s="16"/>
      <c r="D2937" s="16"/>
      <c r="E2937" s="32"/>
      <c r="F2937" s="16"/>
      <c r="G2937" s="16"/>
      <c r="H2937" s="16"/>
      <c r="I2937" s="16"/>
      <c r="J2937" s="16"/>
      <c r="K2937" s="16"/>
      <c r="L2937" s="32"/>
      <c r="M2937" s="16"/>
      <c r="N2937" s="16"/>
      <c r="O2937" s="16"/>
      <c r="P2937" s="16"/>
      <c r="Y2937" s="20"/>
      <c r="Z2937" s="20"/>
      <c r="AA2937" s="20"/>
      <c r="AB2937" s="20"/>
      <c r="AC2937" s="20"/>
      <c r="AD2937" s="20"/>
    </row>
    <row r="2938" spans="3:30" s="1" customFormat="1">
      <c r="C2938" s="16"/>
      <c r="D2938" s="16"/>
      <c r="E2938" s="32"/>
      <c r="F2938" s="16"/>
      <c r="G2938" s="16"/>
      <c r="H2938" s="16"/>
      <c r="I2938" s="16"/>
      <c r="J2938" s="16"/>
      <c r="K2938" s="16"/>
      <c r="L2938" s="32"/>
      <c r="M2938" s="16"/>
      <c r="N2938" s="16"/>
      <c r="O2938" s="16"/>
      <c r="P2938" s="16"/>
      <c r="Y2938" s="20"/>
      <c r="Z2938" s="20"/>
      <c r="AA2938" s="20"/>
      <c r="AB2938" s="20"/>
      <c r="AC2938" s="20"/>
      <c r="AD2938" s="20"/>
    </row>
    <row r="2939" spans="3:30" s="1" customFormat="1">
      <c r="C2939" s="16"/>
      <c r="D2939" s="16"/>
      <c r="E2939" s="32"/>
      <c r="F2939" s="16"/>
      <c r="G2939" s="16"/>
      <c r="H2939" s="16"/>
      <c r="I2939" s="16"/>
      <c r="J2939" s="16"/>
      <c r="K2939" s="16"/>
      <c r="L2939" s="32"/>
      <c r="M2939" s="16"/>
      <c r="N2939" s="16"/>
      <c r="O2939" s="16"/>
      <c r="P2939" s="16"/>
      <c r="Y2939" s="20"/>
      <c r="Z2939" s="20"/>
      <c r="AA2939" s="20"/>
      <c r="AB2939" s="20"/>
      <c r="AC2939" s="20"/>
      <c r="AD2939" s="20"/>
    </row>
    <row r="2940" spans="3:30" s="1" customFormat="1">
      <c r="C2940" s="16"/>
      <c r="D2940" s="16"/>
      <c r="E2940" s="32"/>
      <c r="F2940" s="16"/>
      <c r="G2940" s="16"/>
      <c r="H2940" s="16"/>
      <c r="I2940" s="16"/>
      <c r="J2940" s="16"/>
      <c r="K2940" s="16"/>
      <c r="L2940" s="32"/>
      <c r="M2940" s="16"/>
      <c r="N2940" s="16"/>
      <c r="O2940" s="16"/>
      <c r="P2940" s="16"/>
      <c r="Y2940" s="20"/>
      <c r="Z2940" s="20"/>
      <c r="AA2940" s="20"/>
      <c r="AB2940" s="20"/>
      <c r="AC2940" s="20"/>
      <c r="AD2940" s="20"/>
    </row>
    <row r="2941" spans="3:30" s="1" customFormat="1">
      <c r="C2941" s="16"/>
      <c r="D2941" s="16"/>
      <c r="E2941" s="32"/>
      <c r="F2941" s="16"/>
      <c r="G2941" s="16"/>
      <c r="H2941" s="16"/>
      <c r="I2941" s="16"/>
      <c r="J2941" s="16"/>
      <c r="K2941" s="16"/>
      <c r="L2941" s="32"/>
      <c r="M2941" s="16"/>
      <c r="N2941" s="16"/>
      <c r="O2941" s="16"/>
      <c r="P2941" s="16"/>
      <c r="Y2941" s="20"/>
      <c r="Z2941" s="20"/>
      <c r="AA2941" s="20"/>
      <c r="AB2941" s="20"/>
      <c r="AC2941" s="20"/>
      <c r="AD2941" s="20"/>
    </row>
    <row r="2942" spans="3:30" s="1" customFormat="1">
      <c r="C2942" s="16"/>
      <c r="D2942" s="16"/>
      <c r="E2942" s="32"/>
      <c r="F2942" s="16"/>
      <c r="G2942" s="16"/>
      <c r="H2942" s="16"/>
      <c r="I2942" s="16"/>
      <c r="J2942" s="16"/>
      <c r="K2942" s="16"/>
      <c r="L2942" s="32"/>
      <c r="M2942" s="16"/>
      <c r="N2942" s="16"/>
      <c r="O2942" s="16"/>
      <c r="P2942" s="16"/>
      <c r="Y2942" s="20"/>
      <c r="Z2942" s="20"/>
      <c r="AA2942" s="20"/>
      <c r="AB2942" s="20"/>
      <c r="AC2942" s="20"/>
      <c r="AD2942" s="20"/>
    </row>
    <row r="2943" spans="3:30" s="1" customFormat="1">
      <c r="C2943" s="16"/>
      <c r="D2943" s="16"/>
      <c r="E2943" s="32"/>
      <c r="F2943" s="16"/>
      <c r="G2943" s="16"/>
      <c r="H2943" s="16"/>
      <c r="I2943" s="16"/>
      <c r="J2943" s="16"/>
      <c r="K2943" s="16"/>
      <c r="L2943" s="32"/>
      <c r="M2943" s="16"/>
      <c r="N2943" s="16"/>
      <c r="O2943" s="16"/>
      <c r="P2943" s="16"/>
      <c r="Y2943" s="20"/>
      <c r="Z2943" s="20"/>
      <c r="AA2943" s="20"/>
      <c r="AB2943" s="20"/>
      <c r="AC2943" s="20"/>
      <c r="AD2943" s="20"/>
    </row>
    <row r="2944" spans="3:30" s="1" customFormat="1">
      <c r="C2944" s="16"/>
      <c r="D2944" s="16"/>
      <c r="E2944" s="32"/>
      <c r="F2944" s="16"/>
      <c r="G2944" s="16"/>
      <c r="H2944" s="16"/>
      <c r="I2944" s="16"/>
      <c r="J2944" s="16"/>
      <c r="K2944" s="16"/>
      <c r="L2944" s="32"/>
      <c r="M2944" s="16"/>
      <c r="N2944" s="16"/>
      <c r="O2944" s="16"/>
      <c r="P2944" s="16"/>
      <c r="Y2944" s="20"/>
      <c r="Z2944" s="20"/>
      <c r="AA2944" s="20"/>
      <c r="AB2944" s="20"/>
      <c r="AC2944" s="20"/>
      <c r="AD2944" s="20"/>
    </row>
    <row r="2945" spans="3:30" s="1" customFormat="1">
      <c r="C2945" s="16"/>
      <c r="D2945" s="16"/>
      <c r="E2945" s="32"/>
      <c r="F2945" s="16"/>
      <c r="G2945" s="16"/>
      <c r="H2945" s="16"/>
      <c r="I2945" s="16"/>
      <c r="J2945" s="16"/>
      <c r="K2945" s="16"/>
      <c r="L2945" s="32"/>
      <c r="M2945" s="16"/>
      <c r="N2945" s="16"/>
      <c r="O2945" s="16"/>
      <c r="P2945" s="16"/>
      <c r="Y2945" s="20"/>
      <c r="Z2945" s="20"/>
      <c r="AA2945" s="20"/>
      <c r="AB2945" s="20"/>
      <c r="AC2945" s="20"/>
      <c r="AD2945" s="20"/>
    </row>
    <row r="2946" spans="3:30" s="1" customFormat="1">
      <c r="C2946" s="16"/>
      <c r="D2946" s="16"/>
      <c r="E2946" s="32"/>
      <c r="F2946" s="16"/>
      <c r="G2946" s="16"/>
      <c r="H2946" s="16"/>
      <c r="I2946" s="16"/>
      <c r="J2946" s="16"/>
      <c r="K2946" s="16"/>
      <c r="L2946" s="32"/>
      <c r="M2946" s="16"/>
      <c r="N2946" s="16"/>
      <c r="O2946" s="16"/>
      <c r="P2946" s="16"/>
      <c r="Y2946" s="20"/>
      <c r="Z2946" s="20"/>
      <c r="AA2946" s="20"/>
      <c r="AB2946" s="20"/>
      <c r="AC2946" s="20"/>
      <c r="AD2946" s="20"/>
    </row>
    <row r="2947" spans="3:30" s="1" customFormat="1">
      <c r="C2947" s="16"/>
      <c r="D2947" s="16"/>
      <c r="E2947" s="32"/>
      <c r="F2947" s="16"/>
      <c r="G2947" s="16"/>
      <c r="H2947" s="16"/>
      <c r="I2947" s="16"/>
      <c r="J2947" s="16"/>
      <c r="K2947" s="16"/>
      <c r="L2947" s="32"/>
      <c r="M2947" s="16"/>
      <c r="N2947" s="16"/>
      <c r="O2947" s="16"/>
      <c r="P2947" s="16"/>
      <c r="Y2947" s="20"/>
      <c r="Z2947" s="20"/>
      <c r="AA2947" s="20"/>
      <c r="AB2947" s="20"/>
      <c r="AC2947" s="20"/>
      <c r="AD2947" s="20"/>
    </row>
    <row r="2948" spans="3:30" s="1" customFormat="1">
      <c r="C2948" s="16"/>
      <c r="D2948" s="16"/>
      <c r="E2948" s="32"/>
      <c r="F2948" s="16"/>
      <c r="G2948" s="16"/>
      <c r="H2948" s="16"/>
      <c r="I2948" s="16"/>
      <c r="J2948" s="16"/>
      <c r="K2948" s="16"/>
      <c r="L2948" s="32"/>
      <c r="M2948" s="16"/>
      <c r="N2948" s="16"/>
      <c r="O2948" s="16"/>
      <c r="P2948" s="16"/>
      <c r="Y2948" s="20"/>
      <c r="Z2948" s="20"/>
      <c r="AA2948" s="20"/>
      <c r="AB2948" s="20"/>
      <c r="AC2948" s="20"/>
      <c r="AD2948" s="20"/>
    </row>
    <row r="2949" spans="3:30" s="1" customFormat="1">
      <c r="C2949" s="16"/>
      <c r="D2949" s="16"/>
      <c r="E2949" s="32"/>
      <c r="F2949" s="16"/>
      <c r="G2949" s="16"/>
      <c r="H2949" s="16"/>
      <c r="I2949" s="16"/>
      <c r="J2949" s="16"/>
      <c r="K2949" s="16"/>
      <c r="L2949" s="32"/>
      <c r="M2949" s="16"/>
      <c r="N2949" s="16"/>
      <c r="O2949" s="16"/>
      <c r="P2949" s="16"/>
      <c r="Y2949" s="20"/>
      <c r="Z2949" s="20"/>
      <c r="AA2949" s="20"/>
      <c r="AB2949" s="20"/>
      <c r="AC2949" s="20"/>
      <c r="AD2949" s="20"/>
    </row>
    <row r="2950" spans="3:30" s="1" customFormat="1">
      <c r="C2950" s="16"/>
      <c r="D2950" s="16"/>
      <c r="E2950" s="32"/>
      <c r="F2950" s="16"/>
      <c r="G2950" s="16"/>
      <c r="H2950" s="16"/>
      <c r="I2950" s="16"/>
      <c r="J2950" s="16"/>
      <c r="K2950" s="16"/>
      <c r="L2950" s="32"/>
      <c r="M2950" s="16"/>
      <c r="N2950" s="16"/>
      <c r="O2950" s="16"/>
      <c r="P2950" s="16"/>
      <c r="Y2950" s="20"/>
      <c r="Z2950" s="20"/>
      <c r="AA2950" s="20"/>
      <c r="AB2950" s="20"/>
      <c r="AC2950" s="20"/>
      <c r="AD2950" s="20"/>
    </row>
    <row r="2951" spans="3:30" s="1" customFormat="1">
      <c r="C2951" s="16"/>
      <c r="D2951" s="16"/>
      <c r="E2951" s="32"/>
      <c r="F2951" s="16"/>
      <c r="G2951" s="16"/>
      <c r="H2951" s="16"/>
      <c r="I2951" s="16"/>
      <c r="J2951" s="16"/>
      <c r="K2951" s="16"/>
      <c r="L2951" s="32"/>
      <c r="M2951" s="16"/>
      <c r="N2951" s="16"/>
      <c r="O2951" s="16"/>
      <c r="P2951" s="16"/>
      <c r="Y2951" s="20"/>
      <c r="Z2951" s="20"/>
      <c r="AA2951" s="20"/>
      <c r="AB2951" s="20"/>
      <c r="AC2951" s="20"/>
      <c r="AD2951" s="20"/>
    </row>
    <row r="2952" spans="3:30" s="1" customFormat="1">
      <c r="C2952" s="16"/>
      <c r="D2952" s="16"/>
      <c r="E2952" s="32"/>
      <c r="F2952" s="16"/>
      <c r="G2952" s="16"/>
      <c r="H2952" s="16"/>
      <c r="I2952" s="16"/>
      <c r="J2952" s="16"/>
      <c r="K2952" s="16"/>
      <c r="L2952" s="32"/>
      <c r="M2952" s="16"/>
      <c r="N2952" s="16"/>
      <c r="O2952" s="16"/>
      <c r="P2952" s="16"/>
      <c r="Y2952" s="20"/>
      <c r="Z2952" s="20"/>
      <c r="AA2952" s="20"/>
      <c r="AB2952" s="20"/>
      <c r="AC2952" s="20"/>
      <c r="AD2952" s="20"/>
    </row>
    <row r="2953" spans="3:30" s="1" customFormat="1">
      <c r="C2953" s="16"/>
      <c r="D2953" s="16"/>
      <c r="E2953" s="32"/>
      <c r="F2953" s="16"/>
      <c r="G2953" s="16"/>
      <c r="H2953" s="16"/>
      <c r="I2953" s="16"/>
      <c r="J2953" s="16"/>
      <c r="K2953" s="16"/>
      <c r="L2953" s="32"/>
      <c r="M2953" s="16"/>
      <c r="N2953" s="16"/>
      <c r="O2953" s="16"/>
      <c r="P2953" s="16"/>
      <c r="Y2953" s="20"/>
      <c r="Z2953" s="20"/>
      <c r="AA2953" s="20"/>
      <c r="AB2953" s="20"/>
      <c r="AC2953" s="20"/>
      <c r="AD2953" s="20"/>
    </row>
    <row r="2954" spans="3:30" s="1" customFormat="1">
      <c r="C2954" s="16"/>
      <c r="D2954" s="16"/>
      <c r="E2954" s="32"/>
      <c r="F2954" s="16"/>
      <c r="G2954" s="16"/>
      <c r="H2954" s="16"/>
      <c r="I2954" s="16"/>
      <c r="J2954" s="16"/>
      <c r="K2954" s="16"/>
      <c r="L2954" s="32"/>
      <c r="M2954" s="16"/>
      <c r="N2954" s="16"/>
      <c r="O2954" s="16"/>
      <c r="P2954" s="16"/>
      <c r="Y2954" s="20"/>
      <c r="Z2954" s="20"/>
      <c r="AA2954" s="20"/>
      <c r="AB2954" s="20"/>
      <c r="AC2954" s="20"/>
      <c r="AD2954" s="20"/>
    </row>
    <row r="2955" spans="3:30" s="1" customFormat="1">
      <c r="C2955" s="16"/>
      <c r="D2955" s="16"/>
      <c r="E2955" s="32"/>
      <c r="F2955" s="16"/>
      <c r="G2955" s="16"/>
      <c r="H2955" s="16"/>
      <c r="I2955" s="16"/>
      <c r="J2955" s="16"/>
      <c r="K2955" s="16"/>
      <c r="L2955" s="32"/>
      <c r="M2955" s="16"/>
      <c r="N2955" s="16"/>
      <c r="O2955" s="16"/>
      <c r="P2955" s="16"/>
      <c r="Y2955" s="20"/>
      <c r="Z2955" s="20"/>
      <c r="AA2955" s="20"/>
      <c r="AB2955" s="20"/>
      <c r="AC2955" s="20"/>
      <c r="AD2955" s="20"/>
    </row>
    <row r="2956" spans="3:30" s="1" customFormat="1">
      <c r="C2956" s="16"/>
      <c r="D2956" s="16"/>
      <c r="E2956" s="32"/>
      <c r="F2956" s="16"/>
      <c r="G2956" s="16"/>
      <c r="H2956" s="16"/>
      <c r="I2956" s="16"/>
      <c r="J2956" s="16"/>
      <c r="K2956" s="16"/>
      <c r="L2956" s="32"/>
      <c r="M2956" s="16"/>
      <c r="N2956" s="16"/>
      <c r="O2956" s="16"/>
      <c r="P2956" s="16"/>
      <c r="Y2956" s="20"/>
      <c r="Z2956" s="20"/>
      <c r="AA2956" s="20"/>
      <c r="AB2956" s="20"/>
      <c r="AC2956" s="20"/>
      <c r="AD2956" s="20"/>
    </row>
    <row r="2957" spans="3:30" s="1" customFormat="1">
      <c r="C2957" s="16"/>
      <c r="D2957" s="16"/>
      <c r="E2957" s="32"/>
      <c r="F2957" s="16"/>
      <c r="G2957" s="16"/>
      <c r="H2957" s="16"/>
      <c r="I2957" s="16"/>
      <c r="J2957" s="16"/>
      <c r="K2957" s="16"/>
      <c r="L2957" s="32"/>
      <c r="M2957" s="16"/>
      <c r="N2957" s="16"/>
      <c r="O2957" s="16"/>
      <c r="P2957" s="16"/>
      <c r="Y2957" s="20"/>
      <c r="Z2957" s="20"/>
      <c r="AA2957" s="20"/>
      <c r="AB2957" s="20"/>
      <c r="AC2957" s="20"/>
      <c r="AD2957" s="20"/>
    </row>
    <row r="2958" spans="3:30" s="1" customFormat="1">
      <c r="C2958" s="16"/>
      <c r="D2958" s="16"/>
      <c r="E2958" s="32"/>
      <c r="F2958" s="16"/>
      <c r="G2958" s="16"/>
      <c r="H2958" s="16"/>
      <c r="I2958" s="16"/>
      <c r="J2958" s="16"/>
      <c r="K2958" s="16"/>
      <c r="L2958" s="32"/>
      <c r="M2958" s="16"/>
      <c r="N2958" s="16"/>
      <c r="O2958" s="16"/>
      <c r="P2958" s="16"/>
      <c r="Y2958" s="20"/>
      <c r="Z2958" s="20"/>
      <c r="AA2958" s="20"/>
      <c r="AB2958" s="20"/>
      <c r="AC2958" s="20"/>
      <c r="AD2958" s="20"/>
    </row>
    <row r="2959" spans="3:30" s="1" customFormat="1">
      <c r="C2959" s="16"/>
      <c r="D2959" s="16"/>
      <c r="E2959" s="32"/>
      <c r="F2959" s="16"/>
      <c r="G2959" s="16"/>
      <c r="H2959" s="16"/>
      <c r="I2959" s="16"/>
      <c r="J2959" s="16"/>
      <c r="K2959" s="16"/>
      <c r="L2959" s="32"/>
      <c r="M2959" s="16"/>
      <c r="N2959" s="16"/>
      <c r="O2959" s="16"/>
      <c r="P2959" s="16"/>
      <c r="Y2959" s="20"/>
      <c r="Z2959" s="20"/>
      <c r="AA2959" s="20"/>
      <c r="AB2959" s="20"/>
      <c r="AC2959" s="20"/>
      <c r="AD2959" s="20"/>
    </row>
    <row r="2960" spans="3:30" s="1" customFormat="1">
      <c r="C2960" s="16"/>
      <c r="D2960" s="16"/>
      <c r="E2960" s="32"/>
      <c r="F2960" s="16"/>
      <c r="G2960" s="16"/>
      <c r="H2960" s="16"/>
      <c r="I2960" s="16"/>
      <c r="J2960" s="16"/>
      <c r="K2960" s="16"/>
      <c r="L2960" s="32"/>
      <c r="M2960" s="16"/>
      <c r="N2960" s="16"/>
      <c r="O2960" s="16"/>
      <c r="P2960" s="16"/>
      <c r="Y2960" s="20"/>
      <c r="Z2960" s="20"/>
      <c r="AA2960" s="20"/>
      <c r="AB2960" s="20"/>
      <c r="AC2960" s="20"/>
      <c r="AD2960" s="20"/>
    </row>
    <row r="2961" spans="3:30" s="1" customFormat="1">
      <c r="C2961" s="16"/>
      <c r="D2961" s="16"/>
      <c r="E2961" s="32"/>
      <c r="F2961" s="16"/>
      <c r="G2961" s="16"/>
      <c r="H2961" s="16"/>
      <c r="I2961" s="16"/>
      <c r="J2961" s="16"/>
      <c r="K2961" s="16"/>
      <c r="L2961" s="32"/>
      <c r="M2961" s="16"/>
      <c r="N2961" s="16"/>
      <c r="O2961" s="16"/>
      <c r="P2961" s="16"/>
      <c r="Y2961" s="20"/>
      <c r="Z2961" s="20"/>
      <c r="AA2961" s="20"/>
      <c r="AB2961" s="20"/>
      <c r="AC2961" s="20"/>
      <c r="AD2961" s="20"/>
    </row>
    <row r="2962" spans="3:30" s="1" customFormat="1">
      <c r="C2962" s="16"/>
      <c r="D2962" s="16"/>
      <c r="E2962" s="32"/>
      <c r="F2962" s="16"/>
      <c r="G2962" s="16"/>
      <c r="H2962" s="16"/>
      <c r="I2962" s="16"/>
      <c r="J2962" s="16"/>
      <c r="K2962" s="16"/>
      <c r="L2962" s="32"/>
      <c r="M2962" s="16"/>
      <c r="N2962" s="16"/>
      <c r="O2962" s="16"/>
      <c r="P2962" s="16"/>
      <c r="Y2962" s="20"/>
      <c r="Z2962" s="20"/>
      <c r="AA2962" s="20"/>
      <c r="AB2962" s="20"/>
      <c r="AC2962" s="20"/>
      <c r="AD2962" s="20"/>
    </row>
    <row r="2963" spans="3:30" s="1" customFormat="1">
      <c r="C2963" s="16"/>
      <c r="D2963" s="16"/>
      <c r="E2963" s="32"/>
      <c r="F2963" s="16"/>
      <c r="G2963" s="16"/>
      <c r="H2963" s="16"/>
      <c r="I2963" s="16"/>
      <c r="J2963" s="16"/>
      <c r="K2963" s="16"/>
      <c r="L2963" s="32"/>
      <c r="M2963" s="16"/>
      <c r="N2963" s="16"/>
      <c r="O2963" s="16"/>
      <c r="P2963" s="16"/>
      <c r="Y2963" s="20"/>
      <c r="Z2963" s="20"/>
      <c r="AA2963" s="20"/>
      <c r="AB2963" s="20"/>
      <c r="AC2963" s="20"/>
      <c r="AD2963" s="20"/>
    </row>
    <row r="2964" spans="3:30" s="1" customFormat="1">
      <c r="C2964" s="16"/>
      <c r="D2964" s="16"/>
      <c r="E2964" s="32"/>
      <c r="F2964" s="16"/>
      <c r="G2964" s="16"/>
      <c r="H2964" s="16"/>
      <c r="I2964" s="16"/>
      <c r="J2964" s="16"/>
      <c r="K2964" s="16"/>
      <c r="L2964" s="32"/>
      <c r="M2964" s="16"/>
      <c r="N2964" s="16"/>
      <c r="O2964" s="16"/>
      <c r="P2964" s="16"/>
      <c r="Y2964" s="20"/>
      <c r="Z2964" s="20"/>
      <c r="AA2964" s="20"/>
      <c r="AB2964" s="20"/>
      <c r="AC2964" s="20"/>
      <c r="AD2964" s="20"/>
    </row>
    <row r="2965" spans="3:30" s="1" customFormat="1">
      <c r="C2965" s="16"/>
      <c r="D2965" s="16"/>
      <c r="E2965" s="32"/>
      <c r="F2965" s="16"/>
      <c r="G2965" s="16"/>
      <c r="H2965" s="16"/>
      <c r="I2965" s="16"/>
      <c r="J2965" s="16"/>
      <c r="K2965" s="16"/>
      <c r="L2965" s="32"/>
      <c r="M2965" s="16"/>
      <c r="N2965" s="16"/>
      <c r="O2965" s="16"/>
      <c r="P2965" s="16"/>
      <c r="Y2965" s="20"/>
      <c r="Z2965" s="20"/>
      <c r="AA2965" s="20"/>
      <c r="AB2965" s="20"/>
      <c r="AC2965" s="20"/>
      <c r="AD2965" s="20"/>
    </row>
    <row r="2966" spans="3:30" s="1" customFormat="1">
      <c r="C2966" s="16"/>
      <c r="D2966" s="16"/>
      <c r="E2966" s="32"/>
      <c r="F2966" s="16"/>
      <c r="G2966" s="16"/>
      <c r="H2966" s="16"/>
      <c r="I2966" s="16"/>
      <c r="J2966" s="16"/>
      <c r="K2966" s="16"/>
      <c r="L2966" s="32"/>
      <c r="M2966" s="16"/>
      <c r="N2966" s="16"/>
      <c r="O2966" s="16"/>
      <c r="P2966" s="16"/>
      <c r="Y2966" s="20"/>
      <c r="Z2966" s="20"/>
      <c r="AA2966" s="20"/>
      <c r="AB2966" s="20"/>
      <c r="AC2966" s="20"/>
      <c r="AD2966" s="20"/>
    </row>
    <row r="2967" spans="3:30" s="1" customFormat="1">
      <c r="C2967" s="16"/>
      <c r="D2967" s="16"/>
      <c r="E2967" s="32"/>
      <c r="F2967" s="16"/>
      <c r="G2967" s="16"/>
      <c r="H2967" s="16"/>
      <c r="I2967" s="16"/>
      <c r="J2967" s="16"/>
      <c r="K2967" s="16"/>
      <c r="L2967" s="32"/>
      <c r="M2967" s="16"/>
      <c r="N2967" s="16"/>
      <c r="O2967" s="16"/>
      <c r="P2967" s="16"/>
      <c r="Y2967" s="20"/>
      <c r="Z2967" s="20"/>
      <c r="AA2967" s="20"/>
      <c r="AB2967" s="20"/>
      <c r="AC2967" s="20"/>
      <c r="AD2967" s="20"/>
    </row>
    <row r="2968" spans="3:30" s="1" customFormat="1">
      <c r="C2968" s="16"/>
      <c r="D2968" s="16"/>
      <c r="E2968" s="32"/>
      <c r="F2968" s="16"/>
      <c r="G2968" s="16"/>
      <c r="H2968" s="16"/>
      <c r="I2968" s="16"/>
      <c r="J2968" s="16"/>
      <c r="K2968" s="16"/>
      <c r="L2968" s="32"/>
      <c r="M2968" s="16"/>
      <c r="N2968" s="16"/>
      <c r="O2968" s="16"/>
      <c r="P2968" s="16"/>
      <c r="Y2968" s="20"/>
      <c r="Z2968" s="20"/>
      <c r="AA2968" s="20"/>
      <c r="AB2968" s="20"/>
      <c r="AC2968" s="20"/>
      <c r="AD2968" s="20"/>
    </row>
    <row r="2969" spans="3:30" s="1" customFormat="1">
      <c r="C2969" s="16"/>
      <c r="D2969" s="16"/>
      <c r="E2969" s="32"/>
      <c r="F2969" s="16"/>
      <c r="G2969" s="16"/>
      <c r="H2969" s="16"/>
      <c r="I2969" s="16"/>
      <c r="J2969" s="16"/>
      <c r="K2969" s="16"/>
      <c r="L2969" s="32"/>
      <c r="M2969" s="16"/>
      <c r="N2969" s="16"/>
      <c r="O2969" s="16"/>
      <c r="P2969" s="16"/>
      <c r="Y2969" s="20"/>
      <c r="Z2969" s="20"/>
      <c r="AA2969" s="20"/>
      <c r="AB2969" s="20"/>
      <c r="AC2969" s="20"/>
      <c r="AD2969" s="20"/>
    </row>
    <row r="2970" spans="3:30" s="1" customFormat="1">
      <c r="C2970" s="16"/>
      <c r="D2970" s="16"/>
      <c r="E2970" s="32"/>
      <c r="F2970" s="16"/>
      <c r="G2970" s="16"/>
      <c r="H2970" s="16"/>
      <c r="I2970" s="16"/>
      <c r="J2970" s="16"/>
      <c r="K2970" s="16"/>
      <c r="L2970" s="32"/>
      <c r="M2970" s="16"/>
      <c r="N2970" s="16"/>
      <c r="O2970" s="16"/>
      <c r="P2970" s="16"/>
      <c r="Y2970" s="20"/>
      <c r="Z2970" s="20"/>
      <c r="AA2970" s="20"/>
      <c r="AB2970" s="20"/>
      <c r="AC2970" s="20"/>
      <c r="AD2970" s="20"/>
    </row>
    <row r="2971" spans="3:30" s="1" customFormat="1">
      <c r="C2971" s="16"/>
      <c r="D2971" s="16"/>
      <c r="E2971" s="32"/>
      <c r="F2971" s="16"/>
      <c r="G2971" s="16"/>
      <c r="H2971" s="16"/>
      <c r="I2971" s="16"/>
      <c r="J2971" s="16"/>
      <c r="K2971" s="16"/>
      <c r="L2971" s="32"/>
      <c r="M2971" s="16"/>
      <c r="N2971" s="16"/>
      <c r="O2971" s="16"/>
      <c r="P2971" s="16"/>
      <c r="Y2971" s="20"/>
      <c r="Z2971" s="20"/>
      <c r="AA2971" s="20"/>
      <c r="AB2971" s="20"/>
      <c r="AC2971" s="20"/>
      <c r="AD2971" s="20"/>
    </row>
    <row r="2972" spans="3:30" s="1" customFormat="1">
      <c r="C2972" s="16"/>
      <c r="D2972" s="16"/>
      <c r="E2972" s="32"/>
      <c r="F2972" s="16"/>
      <c r="G2972" s="16"/>
      <c r="H2972" s="16"/>
      <c r="I2972" s="16"/>
      <c r="J2972" s="16"/>
      <c r="K2972" s="16"/>
      <c r="L2972" s="32"/>
      <c r="M2972" s="16"/>
      <c r="N2972" s="16"/>
      <c r="O2972" s="16"/>
      <c r="P2972" s="16"/>
      <c r="Y2972" s="20"/>
      <c r="Z2972" s="20"/>
      <c r="AA2972" s="20"/>
      <c r="AB2972" s="20"/>
      <c r="AC2972" s="20"/>
      <c r="AD2972" s="20"/>
    </row>
    <row r="2973" spans="3:30" s="1" customFormat="1">
      <c r="C2973" s="16"/>
      <c r="D2973" s="16"/>
      <c r="E2973" s="32"/>
      <c r="F2973" s="16"/>
      <c r="G2973" s="16"/>
      <c r="H2973" s="16"/>
      <c r="I2973" s="16"/>
      <c r="J2973" s="16"/>
      <c r="K2973" s="16"/>
      <c r="L2973" s="32"/>
      <c r="M2973" s="16"/>
      <c r="N2973" s="16"/>
      <c r="O2973" s="16"/>
      <c r="P2973" s="16"/>
      <c r="Y2973" s="20"/>
      <c r="Z2973" s="20"/>
      <c r="AA2973" s="20"/>
      <c r="AB2973" s="20"/>
      <c r="AC2973" s="20"/>
      <c r="AD2973" s="20"/>
    </row>
    <row r="2974" spans="3:30" s="1" customFormat="1">
      <c r="C2974" s="16"/>
      <c r="D2974" s="16"/>
      <c r="E2974" s="32"/>
      <c r="F2974" s="16"/>
      <c r="G2974" s="16"/>
      <c r="H2974" s="16"/>
      <c r="I2974" s="16"/>
      <c r="J2974" s="16"/>
      <c r="K2974" s="16"/>
      <c r="L2974" s="32"/>
      <c r="M2974" s="16"/>
      <c r="N2974" s="16"/>
      <c r="O2974" s="16"/>
      <c r="P2974" s="16"/>
      <c r="Y2974" s="20"/>
      <c r="Z2974" s="20"/>
      <c r="AA2974" s="20"/>
      <c r="AB2974" s="20"/>
      <c r="AC2974" s="20"/>
      <c r="AD2974" s="20"/>
    </row>
    <row r="2975" spans="3:30" s="1" customFormat="1">
      <c r="C2975" s="16"/>
      <c r="D2975" s="16"/>
      <c r="E2975" s="32"/>
      <c r="F2975" s="16"/>
      <c r="G2975" s="16"/>
      <c r="H2975" s="16"/>
      <c r="I2975" s="16"/>
      <c r="J2975" s="16"/>
      <c r="K2975" s="16"/>
      <c r="L2975" s="32"/>
      <c r="M2975" s="16"/>
      <c r="N2975" s="16"/>
      <c r="O2975" s="16"/>
      <c r="P2975" s="16"/>
      <c r="Y2975" s="20"/>
      <c r="Z2975" s="20"/>
      <c r="AA2975" s="20"/>
      <c r="AB2975" s="20"/>
      <c r="AC2975" s="20"/>
      <c r="AD2975" s="20"/>
    </row>
    <row r="2976" spans="3:30" s="1" customFormat="1">
      <c r="C2976" s="16"/>
      <c r="D2976" s="16"/>
      <c r="E2976" s="32"/>
      <c r="F2976" s="16"/>
      <c r="G2976" s="16"/>
      <c r="H2976" s="16"/>
      <c r="I2976" s="16"/>
      <c r="J2976" s="16"/>
      <c r="K2976" s="16"/>
      <c r="L2976" s="32"/>
      <c r="M2976" s="16"/>
      <c r="N2976" s="16"/>
      <c r="O2976" s="16"/>
      <c r="P2976" s="16"/>
      <c r="Y2976" s="20"/>
      <c r="Z2976" s="20"/>
      <c r="AA2976" s="20"/>
      <c r="AB2976" s="20"/>
      <c r="AC2976" s="20"/>
      <c r="AD2976" s="20"/>
    </row>
    <row r="2977" spans="3:30" s="1" customFormat="1">
      <c r="C2977" s="16"/>
      <c r="D2977" s="16"/>
      <c r="E2977" s="32"/>
      <c r="F2977" s="16"/>
      <c r="G2977" s="16"/>
      <c r="H2977" s="16"/>
      <c r="I2977" s="16"/>
      <c r="J2977" s="16"/>
      <c r="K2977" s="16"/>
      <c r="L2977" s="32"/>
      <c r="M2977" s="16"/>
      <c r="N2977" s="16"/>
      <c r="O2977" s="16"/>
      <c r="P2977" s="16"/>
      <c r="Y2977" s="20"/>
      <c r="Z2977" s="20"/>
      <c r="AA2977" s="20"/>
      <c r="AB2977" s="20"/>
      <c r="AC2977" s="20"/>
      <c r="AD2977" s="20"/>
    </row>
    <row r="2978" spans="3:30" s="1" customFormat="1">
      <c r="C2978" s="16"/>
      <c r="D2978" s="16"/>
      <c r="E2978" s="32"/>
      <c r="F2978" s="16"/>
      <c r="G2978" s="16"/>
      <c r="H2978" s="16"/>
      <c r="I2978" s="16"/>
      <c r="J2978" s="16"/>
      <c r="K2978" s="16"/>
      <c r="L2978" s="32"/>
      <c r="M2978" s="16"/>
      <c r="N2978" s="16"/>
      <c r="O2978" s="16"/>
      <c r="P2978" s="16"/>
      <c r="Y2978" s="20"/>
      <c r="Z2978" s="20"/>
      <c r="AA2978" s="20"/>
      <c r="AB2978" s="20"/>
      <c r="AC2978" s="20"/>
      <c r="AD2978" s="20"/>
    </row>
    <row r="2979" spans="3:30" s="1" customFormat="1">
      <c r="C2979" s="16"/>
      <c r="D2979" s="16"/>
      <c r="E2979" s="32"/>
      <c r="F2979" s="16"/>
      <c r="G2979" s="16"/>
      <c r="H2979" s="16"/>
      <c r="I2979" s="16"/>
      <c r="J2979" s="16"/>
      <c r="K2979" s="16"/>
      <c r="L2979" s="32"/>
      <c r="M2979" s="16"/>
      <c r="N2979" s="16"/>
      <c r="O2979" s="16"/>
      <c r="P2979" s="16"/>
      <c r="Y2979" s="20"/>
      <c r="Z2979" s="20"/>
      <c r="AA2979" s="20"/>
      <c r="AB2979" s="20"/>
      <c r="AC2979" s="20"/>
      <c r="AD2979" s="20"/>
    </row>
    <row r="2980" spans="3:30" s="1" customFormat="1">
      <c r="C2980" s="16"/>
      <c r="D2980" s="16"/>
      <c r="E2980" s="32"/>
      <c r="F2980" s="16"/>
      <c r="G2980" s="16"/>
      <c r="H2980" s="16"/>
      <c r="I2980" s="16"/>
      <c r="J2980" s="16"/>
      <c r="K2980" s="16"/>
      <c r="L2980" s="32"/>
      <c r="M2980" s="16"/>
      <c r="N2980" s="16"/>
      <c r="O2980" s="16"/>
      <c r="P2980" s="16"/>
      <c r="Y2980" s="20"/>
      <c r="Z2980" s="20"/>
      <c r="AA2980" s="20"/>
      <c r="AB2980" s="20"/>
      <c r="AC2980" s="20"/>
      <c r="AD2980" s="20"/>
    </row>
    <row r="2981" spans="3:30" s="1" customFormat="1">
      <c r="C2981" s="16"/>
      <c r="D2981" s="16"/>
      <c r="E2981" s="32"/>
      <c r="F2981" s="16"/>
      <c r="G2981" s="16"/>
      <c r="H2981" s="16"/>
      <c r="I2981" s="16"/>
      <c r="J2981" s="16"/>
      <c r="K2981" s="16"/>
      <c r="L2981" s="32"/>
      <c r="M2981" s="16"/>
      <c r="N2981" s="16"/>
      <c r="O2981" s="16"/>
      <c r="P2981" s="16"/>
      <c r="Y2981" s="20"/>
      <c r="Z2981" s="20"/>
      <c r="AA2981" s="20"/>
      <c r="AB2981" s="20"/>
      <c r="AC2981" s="20"/>
      <c r="AD2981" s="20"/>
    </row>
    <row r="2982" spans="3:30" s="1" customFormat="1">
      <c r="C2982" s="16"/>
      <c r="D2982" s="16"/>
      <c r="E2982" s="32"/>
      <c r="F2982" s="16"/>
      <c r="G2982" s="16"/>
      <c r="H2982" s="16"/>
      <c r="I2982" s="16"/>
      <c r="J2982" s="16"/>
      <c r="K2982" s="16"/>
      <c r="L2982" s="32"/>
      <c r="M2982" s="16"/>
      <c r="N2982" s="16"/>
      <c r="O2982" s="16"/>
      <c r="P2982" s="16"/>
      <c r="Y2982" s="20"/>
      <c r="Z2982" s="20"/>
      <c r="AA2982" s="20"/>
      <c r="AB2982" s="20"/>
      <c r="AC2982" s="20"/>
      <c r="AD2982" s="20"/>
    </row>
    <row r="2983" spans="3:30" s="1" customFormat="1">
      <c r="C2983" s="16"/>
      <c r="D2983" s="16"/>
      <c r="E2983" s="32"/>
      <c r="F2983" s="16"/>
      <c r="G2983" s="16"/>
      <c r="H2983" s="16"/>
      <c r="I2983" s="16"/>
      <c r="J2983" s="16"/>
      <c r="K2983" s="16"/>
      <c r="L2983" s="32"/>
      <c r="M2983" s="16"/>
      <c r="N2983" s="16"/>
      <c r="O2983" s="16"/>
      <c r="P2983" s="16"/>
      <c r="Y2983" s="20"/>
      <c r="Z2983" s="20"/>
      <c r="AA2983" s="20"/>
      <c r="AB2983" s="20"/>
      <c r="AC2983" s="20"/>
      <c r="AD2983" s="20"/>
    </row>
    <row r="2984" spans="3:30" s="1" customFormat="1">
      <c r="C2984" s="16"/>
      <c r="D2984" s="16"/>
      <c r="E2984" s="32"/>
      <c r="F2984" s="16"/>
      <c r="G2984" s="16"/>
      <c r="H2984" s="16"/>
      <c r="I2984" s="16"/>
      <c r="J2984" s="16"/>
      <c r="K2984" s="16"/>
      <c r="L2984" s="32"/>
      <c r="M2984" s="16"/>
      <c r="N2984" s="16"/>
      <c r="O2984" s="16"/>
      <c r="P2984" s="16"/>
      <c r="Y2984" s="20"/>
      <c r="Z2984" s="20"/>
      <c r="AA2984" s="20"/>
      <c r="AB2984" s="20"/>
      <c r="AC2984" s="20"/>
      <c r="AD2984" s="20"/>
    </row>
    <row r="2985" spans="3:30" s="1" customFormat="1">
      <c r="C2985" s="16"/>
      <c r="D2985" s="16"/>
      <c r="E2985" s="32"/>
      <c r="F2985" s="16"/>
      <c r="G2985" s="16"/>
      <c r="H2985" s="16"/>
      <c r="I2985" s="16"/>
      <c r="J2985" s="16"/>
      <c r="K2985" s="16"/>
      <c r="L2985" s="32"/>
      <c r="M2985" s="16"/>
      <c r="N2985" s="16"/>
      <c r="O2985" s="16"/>
      <c r="P2985" s="16"/>
      <c r="Y2985" s="20"/>
      <c r="Z2985" s="20"/>
      <c r="AA2985" s="20"/>
      <c r="AB2985" s="20"/>
      <c r="AC2985" s="20"/>
      <c r="AD2985" s="20"/>
    </row>
    <row r="2986" spans="3:30" s="1" customFormat="1">
      <c r="C2986" s="16"/>
      <c r="D2986" s="16"/>
      <c r="E2986" s="32"/>
      <c r="F2986" s="16"/>
      <c r="G2986" s="16"/>
      <c r="H2986" s="16"/>
      <c r="I2986" s="16"/>
      <c r="J2986" s="16"/>
      <c r="K2986" s="16"/>
      <c r="L2986" s="32"/>
      <c r="M2986" s="16"/>
      <c r="N2986" s="16"/>
      <c r="O2986" s="16"/>
      <c r="P2986" s="16"/>
      <c r="Y2986" s="20"/>
      <c r="Z2986" s="20"/>
      <c r="AA2986" s="20"/>
      <c r="AB2986" s="20"/>
      <c r="AC2986" s="20"/>
      <c r="AD2986" s="20"/>
    </row>
    <row r="2987" spans="3:30" s="1" customFormat="1">
      <c r="C2987" s="16"/>
      <c r="D2987" s="16"/>
      <c r="E2987" s="32"/>
      <c r="F2987" s="16"/>
      <c r="G2987" s="16"/>
      <c r="H2987" s="16"/>
      <c r="I2987" s="16"/>
      <c r="J2987" s="16"/>
      <c r="K2987" s="16"/>
      <c r="L2987" s="32"/>
      <c r="M2987" s="16"/>
      <c r="N2987" s="16"/>
      <c r="O2987" s="16"/>
      <c r="P2987" s="16"/>
      <c r="Y2987" s="20"/>
      <c r="Z2987" s="20"/>
      <c r="AA2987" s="20"/>
      <c r="AB2987" s="20"/>
      <c r="AC2987" s="20"/>
      <c r="AD2987" s="20"/>
    </row>
    <row r="2988" spans="3:30" s="1" customFormat="1">
      <c r="C2988" s="16"/>
      <c r="D2988" s="16"/>
      <c r="E2988" s="32"/>
      <c r="F2988" s="16"/>
      <c r="G2988" s="16"/>
      <c r="H2988" s="16"/>
      <c r="I2988" s="16"/>
      <c r="J2988" s="16"/>
      <c r="K2988" s="16"/>
      <c r="L2988" s="32"/>
      <c r="M2988" s="16"/>
      <c r="N2988" s="16"/>
      <c r="O2988" s="16"/>
      <c r="P2988" s="16"/>
      <c r="Y2988" s="20"/>
      <c r="Z2988" s="20"/>
      <c r="AA2988" s="20"/>
      <c r="AB2988" s="20"/>
      <c r="AC2988" s="20"/>
      <c r="AD2988" s="20"/>
    </row>
    <row r="2989" spans="3:30" s="1" customFormat="1">
      <c r="C2989" s="16"/>
      <c r="D2989" s="16"/>
      <c r="E2989" s="32"/>
      <c r="F2989" s="16"/>
      <c r="G2989" s="16"/>
      <c r="H2989" s="16"/>
      <c r="I2989" s="16"/>
      <c r="J2989" s="16"/>
      <c r="K2989" s="16"/>
      <c r="L2989" s="32"/>
      <c r="M2989" s="16"/>
      <c r="N2989" s="16"/>
      <c r="O2989" s="16"/>
      <c r="P2989" s="16"/>
      <c r="Y2989" s="20"/>
      <c r="Z2989" s="20"/>
      <c r="AA2989" s="20"/>
      <c r="AB2989" s="20"/>
      <c r="AC2989" s="20"/>
      <c r="AD2989" s="20"/>
    </row>
    <row r="2990" spans="3:30" s="1" customFormat="1">
      <c r="C2990" s="16"/>
      <c r="D2990" s="16"/>
      <c r="E2990" s="32"/>
      <c r="F2990" s="16"/>
      <c r="G2990" s="16"/>
      <c r="H2990" s="16"/>
      <c r="I2990" s="16"/>
      <c r="J2990" s="16"/>
      <c r="K2990" s="16"/>
      <c r="L2990" s="32"/>
      <c r="M2990" s="16"/>
      <c r="N2990" s="16"/>
      <c r="O2990" s="16"/>
      <c r="P2990" s="16"/>
      <c r="Y2990" s="20"/>
      <c r="Z2990" s="20"/>
      <c r="AA2990" s="20"/>
      <c r="AB2990" s="20"/>
      <c r="AC2990" s="20"/>
      <c r="AD2990" s="20"/>
    </row>
    <row r="2991" spans="3:30" s="1" customFormat="1">
      <c r="C2991" s="16"/>
      <c r="D2991" s="16"/>
      <c r="E2991" s="32"/>
      <c r="F2991" s="16"/>
      <c r="G2991" s="16"/>
      <c r="H2991" s="16"/>
      <c r="I2991" s="16"/>
      <c r="J2991" s="16"/>
      <c r="K2991" s="16"/>
      <c r="L2991" s="32"/>
      <c r="M2991" s="16"/>
      <c r="N2991" s="16"/>
      <c r="O2991" s="16"/>
      <c r="P2991" s="16"/>
      <c r="Y2991" s="20"/>
      <c r="Z2991" s="20"/>
      <c r="AA2991" s="20"/>
      <c r="AB2991" s="20"/>
      <c r="AC2991" s="20"/>
      <c r="AD2991" s="20"/>
    </row>
    <row r="2992" spans="3:30" s="1" customFormat="1">
      <c r="C2992" s="16"/>
      <c r="D2992" s="16"/>
      <c r="E2992" s="32"/>
      <c r="F2992" s="16"/>
      <c r="G2992" s="16"/>
      <c r="H2992" s="16"/>
      <c r="I2992" s="16"/>
      <c r="J2992" s="16"/>
      <c r="K2992" s="16"/>
      <c r="L2992" s="32"/>
      <c r="M2992" s="16"/>
      <c r="N2992" s="16"/>
      <c r="O2992" s="16"/>
      <c r="P2992" s="16"/>
      <c r="Y2992" s="20"/>
      <c r="Z2992" s="20"/>
      <c r="AA2992" s="20"/>
      <c r="AB2992" s="20"/>
      <c r="AC2992" s="20"/>
      <c r="AD2992" s="20"/>
    </row>
    <row r="2993" spans="3:30" s="1" customFormat="1">
      <c r="C2993" s="16"/>
      <c r="D2993" s="16"/>
      <c r="E2993" s="32"/>
      <c r="F2993" s="16"/>
      <c r="G2993" s="16"/>
      <c r="H2993" s="16"/>
      <c r="I2993" s="16"/>
      <c r="J2993" s="16"/>
      <c r="K2993" s="16"/>
      <c r="L2993" s="32"/>
      <c r="M2993" s="16"/>
      <c r="N2993" s="16"/>
      <c r="O2993" s="16"/>
      <c r="P2993" s="16"/>
      <c r="Y2993" s="20"/>
      <c r="Z2993" s="20"/>
      <c r="AA2993" s="20"/>
      <c r="AB2993" s="20"/>
      <c r="AC2993" s="20"/>
      <c r="AD2993" s="20"/>
    </row>
    <row r="2994" spans="3:30" s="1" customFormat="1">
      <c r="C2994" s="16"/>
      <c r="D2994" s="16"/>
      <c r="E2994" s="32"/>
      <c r="F2994" s="16"/>
      <c r="G2994" s="16"/>
      <c r="H2994" s="16"/>
      <c r="I2994" s="16"/>
      <c r="J2994" s="16"/>
      <c r="K2994" s="16"/>
      <c r="L2994" s="32"/>
      <c r="M2994" s="16"/>
      <c r="N2994" s="16"/>
      <c r="O2994" s="16"/>
      <c r="P2994" s="16"/>
      <c r="Y2994" s="20"/>
      <c r="Z2994" s="20"/>
      <c r="AA2994" s="20"/>
      <c r="AB2994" s="20"/>
      <c r="AC2994" s="20"/>
      <c r="AD2994" s="20"/>
    </row>
    <row r="2995" spans="3:30" s="1" customFormat="1">
      <c r="C2995" s="16"/>
      <c r="D2995" s="16"/>
      <c r="E2995" s="32"/>
      <c r="F2995" s="16"/>
      <c r="G2995" s="16"/>
      <c r="H2995" s="16"/>
      <c r="I2995" s="16"/>
      <c r="J2995" s="16"/>
      <c r="K2995" s="16"/>
      <c r="L2995" s="32"/>
      <c r="M2995" s="16"/>
      <c r="N2995" s="16"/>
      <c r="O2995" s="16"/>
      <c r="P2995" s="16"/>
      <c r="Y2995" s="20"/>
      <c r="Z2995" s="20"/>
      <c r="AA2995" s="20"/>
      <c r="AB2995" s="20"/>
      <c r="AC2995" s="20"/>
      <c r="AD2995" s="20"/>
    </row>
    <row r="2996" spans="3:30" s="1" customFormat="1">
      <c r="C2996" s="16"/>
      <c r="D2996" s="16"/>
      <c r="E2996" s="32"/>
      <c r="F2996" s="16"/>
      <c r="G2996" s="16"/>
      <c r="H2996" s="16"/>
      <c r="I2996" s="16"/>
      <c r="J2996" s="16"/>
      <c r="K2996" s="16"/>
      <c r="L2996" s="32"/>
      <c r="M2996" s="16"/>
      <c r="N2996" s="16"/>
      <c r="O2996" s="16"/>
      <c r="P2996" s="16"/>
      <c r="Y2996" s="20"/>
      <c r="Z2996" s="20"/>
      <c r="AA2996" s="20"/>
      <c r="AB2996" s="20"/>
      <c r="AC2996" s="20"/>
      <c r="AD2996" s="20"/>
    </row>
    <row r="2997" spans="3:30" s="1" customFormat="1">
      <c r="C2997" s="16"/>
      <c r="D2997" s="16"/>
      <c r="E2997" s="32"/>
      <c r="F2997" s="16"/>
      <c r="G2997" s="16"/>
      <c r="H2997" s="16"/>
      <c r="I2997" s="16"/>
      <c r="J2997" s="16"/>
      <c r="K2997" s="16"/>
      <c r="L2997" s="32"/>
      <c r="M2997" s="16"/>
      <c r="N2997" s="16"/>
      <c r="O2997" s="16"/>
      <c r="P2997" s="16"/>
      <c r="Y2997" s="20"/>
      <c r="Z2997" s="20"/>
      <c r="AA2997" s="20"/>
      <c r="AB2997" s="20"/>
      <c r="AC2997" s="20"/>
      <c r="AD2997" s="20"/>
    </row>
    <row r="2998" spans="3:30" s="1" customFormat="1">
      <c r="C2998" s="16"/>
      <c r="D2998" s="16"/>
      <c r="E2998" s="32"/>
      <c r="F2998" s="16"/>
      <c r="G2998" s="16"/>
      <c r="H2998" s="16"/>
      <c r="I2998" s="16"/>
      <c r="J2998" s="16"/>
      <c r="K2998" s="16"/>
      <c r="L2998" s="32"/>
      <c r="M2998" s="16"/>
      <c r="N2998" s="16"/>
      <c r="O2998" s="16"/>
      <c r="P2998" s="16"/>
      <c r="Y2998" s="20"/>
      <c r="Z2998" s="20"/>
      <c r="AA2998" s="20"/>
      <c r="AB2998" s="20"/>
      <c r="AC2998" s="20"/>
      <c r="AD2998" s="20"/>
    </row>
    <row r="2999" spans="3:30" s="1" customFormat="1">
      <c r="C2999" s="16"/>
      <c r="D2999" s="16"/>
      <c r="E2999" s="32"/>
      <c r="F2999" s="16"/>
      <c r="G2999" s="16"/>
      <c r="H2999" s="16"/>
      <c r="I2999" s="16"/>
      <c r="J2999" s="16"/>
      <c r="K2999" s="16"/>
      <c r="L2999" s="32"/>
      <c r="M2999" s="16"/>
      <c r="N2999" s="16"/>
      <c r="O2999" s="16"/>
      <c r="P2999" s="16"/>
      <c r="Y2999" s="20"/>
      <c r="Z2999" s="20"/>
      <c r="AA2999" s="20"/>
      <c r="AB2999" s="20"/>
      <c r="AC2999" s="20"/>
      <c r="AD2999" s="20"/>
    </row>
    <row r="3000" spans="3:30" s="1" customFormat="1">
      <c r="C3000" s="16"/>
      <c r="D3000" s="16"/>
      <c r="E3000" s="32"/>
      <c r="F3000" s="16"/>
      <c r="G3000" s="16"/>
      <c r="H3000" s="16"/>
      <c r="I3000" s="16"/>
      <c r="J3000" s="16"/>
      <c r="K3000" s="16"/>
      <c r="L3000" s="32"/>
      <c r="M3000" s="16"/>
      <c r="N3000" s="16"/>
      <c r="O3000" s="16"/>
      <c r="P3000" s="16"/>
      <c r="Y3000" s="20"/>
      <c r="Z3000" s="20"/>
      <c r="AA3000" s="20"/>
      <c r="AB3000" s="20"/>
      <c r="AC3000" s="20"/>
      <c r="AD3000" s="20"/>
    </row>
    <row r="3001" spans="3:30" s="1" customFormat="1">
      <c r="C3001" s="16"/>
      <c r="D3001" s="16"/>
      <c r="E3001" s="32"/>
      <c r="F3001" s="16"/>
      <c r="G3001" s="16"/>
      <c r="H3001" s="16"/>
      <c r="I3001" s="16"/>
      <c r="J3001" s="16"/>
      <c r="K3001" s="16"/>
      <c r="L3001" s="32"/>
      <c r="M3001" s="16"/>
      <c r="N3001" s="16"/>
      <c r="O3001" s="16"/>
      <c r="P3001" s="16"/>
      <c r="Y3001" s="20"/>
      <c r="Z3001" s="20"/>
      <c r="AA3001" s="20"/>
      <c r="AB3001" s="20"/>
      <c r="AC3001" s="20"/>
      <c r="AD3001" s="20"/>
    </row>
    <row r="3002" spans="3:30" s="1" customFormat="1">
      <c r="C3002" s="16"/>
      <c r="D3002" s="16"/>
      <c r="E3002" s="32"/>
      <c r="F3002" s="16"/>
      <c r="G3002" s="16"/>
      <c r="H3002" s="16"/>
      <c r="I3002" s="16"/>
      <c r="J3002" s="16"/>
      <c r="K3002" s="16"/>
      <c r="L3002" s="32"/>
      <c r="M3002" s="16"/>
      <c r="N3002" s="16"/>
      <c r="O3002" s="16"/>
      <c r="P3002" s="16"/>
      <c r="Y3002" s="20"/>
      <c r="Z3002" s="20"/>
      <c r="AA3002" s="20"/>
      <c r="AB3002" s="20"/>
      <c r="AC3002" s="20"/>
      <c r="AD3002" s="20"/>
    </row>
    <row r="3003" spans="3:30" s="1" customFormat="1">
      <c r="C3003" s="16"/>
      <c r="D3003" s="16"/>
      <c r="E3003" s="32"/>
      <c r="F3003" s="16"/>
      <c r="G3003" s="16"/>
      <c r="H3003" s="16"/>
      <c r="I3003" s="16"/>
      <c r="J3003" s="16"/>
      <c r="K3003" s="16"/>
      <c r="L3003" s="32"/>
      <c r="M3003" s="16"/>
      <c r="N3003" s="16"/>
      <c r="O3003" s="16"/>
      <c r="P3003" s="16"/>
      <c r="Y3003" s="20"/>
      <c r="Z3003" s="20"/>
      <c r="AA3003" s="20"/>
      <c r="AB3003" s="20"/>
      <c r="AC3003" s="20"/>
      <c r="AD3003" s="20"/>
    </row>
    <row r="3004" spans="3:30" s="1" customFormat="1">
      <c r="C3004" s="16"/>
      <c r="D3004" s="16"/>
      <c r="E3004" s="32"/>
      <c r="F3004" s="16"/>
      <c r="G3004" s="16"/>
      <c r="H3004" s="16"/>
      <c r="I3004" s="16"/>
      <c r="J3004" s="16"/>
      <c r="K3004" s="16"/>
      <c r="L3004" s="32"/>
      <c r="M3004" s="16"/>
      <c r="N3004" s="16"/>
      <c r="O3004" s="16"/>
      <c r="P3004" s="16"/>
      <c r="Y3004" s="20"/>
      <c r="Z3004" s="20"/>
      <c r="AA3004" s="20"/>
      <c r="AB3004" s="20"/>
      <c r="AC3004" s="20"/>
      <c r="AD3004" s="20"/>
    </row>
    <row r="3005" spans="3:30" s="1" customFormat="1">
      <c r="C3005" s="16"/>
      <c r="D3005" s="16"/>
      <c r="E3005" s="32"/>
      <c r="F3005" s="16"/>
      <c r="G3005" s="16"/>
      <c r="H3005" s="16"/>
      <c r="I3005" s="16"/>
      <c r="J3005" s="16"/>
      <c r="K3005" s="16"/>
      <c r="L3005" s="32"/>
      <c r="M3005" s="16"/>
      <c r="N3005" s="16"/>
      <c r="O3005" s="16"/>
      <c r="P3005" s="16"/>
      <c r="Y3005" s="20"/>
      <c r="Z3005" s="20"/>
      <c r="AA3005" s="20"/>
      <c r="AB3005" s="20"/>
      <c r="AC3005" s="20"/>
      <c r="AD3005" s="20"/>
    </row>
    <row r="3006" spans="3:30" s="1" customFormat="1">
      <c r="C3006" s="16"/>
      <c r="D3006" s="16"/>
      <c r="E3006" s="32"/>
      <c r="F3006" s="16"/>
      <c r="G3006" s="16"/>
      <c r="H3006" s="16"/>
      <c r="I3006" s="16"/>
      <c r="J3006" s="16"/>
      <c r="K3006" s="16"/>
      <c r="L3006" s="32"/>
      <c r="M3006" s="16"/>
      <c r="N3006" s="16"/>
      <c r="O3006" s="16"/>
      <c r="P3006" s="16"/>
      <c r="Y3006" s="20"/>
      <c r="Z3006" s="20"/>
      <c r="AA3006" s="20"/>
      <c r="AB3006" s="20"/>
      <c r="AC3006" s="20"/>
      <c r="AD3006" s="20"/>
    </row>
    <row r="3007" spans="3:30" s="1" customFormat="1">
      <c r="C3007" s="16"/>
      <c r="D3007" s="16"/>
      <c r="E3007" s="32"/>
      <c r="F3007" s="16"/>
      <c r="G3007" s="16"/>
      <c r="H3007" s="16"/>
      <c r="I3007" s="16"/>
      <c r="J3007" s="16"/>
      <c r="K3007" s="16"/>
      <c r="L3007" s="32"/>
      <c r="M3007" s="16"/>
      <c r="N3007" s="16"/>
      <c r="O3007" s="16"/>
      <c r="P3007" s="16"/>
      <c r="Y3007" s="20"/>
      <c r="Z3007" s="20"/>
      <c r="AA3007" s="20"/>
      <c r="AB3007" s="20"/>
      <c r="AC3007" s="20"/>
      <c r="AD3007" s="20"/>
    </row>
    <row r="3008" spans="3:30" s="1" customFormat="1">
      <c r="C3008" s="16"/>
      <c r="D3008" s="16"/>
      <c r="E3008" s="32"/>
      <c r="F3008" s="16"/>
      <c r="G3008" s="16"/>
      <c r="H3008" s="16"/>
      <c r="I3008" s="16"/>
      <c r="J3008" s="16"/>
      <c r="K3008" s="16"/>
      <c r="L3008" s="32"/>
      <c r="M3008" s="16"/>
      <c r="N3008" s="16"/>
      <c r="O3008" s="16"/>
      <c r="P3008" s="16"/>
      <c r="Y3008" s="20"/>
      <c r="Z3008" s="20"/>
      <c r="AA3008" s="20"/>
      <c r="AB3008" s="20"/>
      <c r="AC3008" s="20"/>
      <c r="AD3008" s="20"/>
    </row>
    <row r="3009" spans="3:30" s="1" customFormat="1">
      <c r="C3009" s="16"/>
      <c r="D3009" s="16"/>
      <c r="E3009" s="32"/>
      <c r="F3009" s="16"/>
      <c r="G3009" s="16"/>
      <c r="H3009" s="16"/>
      <c r="I3009" s="16"/>
      <c r="J3009" s="16"/>
      <c r="K3009" s="16"/>
      <c r="L3009" s="32"/>
      <c r="M3009" s="16"/>
      <c r="N3009" s="16"/>
      <c r="O3009" s="16"/>
      <c r="P3009" s="16"/>
      <c r="Y3009" s="20"/>
      <c r="Z3009" s="20"/>
      <c r="AA3009" s="20"/>
      <c r="AB3009" s="20"/>
      <c r="AC3009" s="20"/>
      <c r="AD3009" s="20"/>
    </row>
    <row r="3010" spans="3:30" s="1" customFormat="1">
      <c r="C3010" s="16"/>
      <c r="D3010" s="16"/>
      <c r="E3010" s="32"/>
      <c r="F3010" s="16"/>
      <c r="G3010" s="16"/>
      <c r="H3010" s="16"/>
      <c r="I3010" s="16"/>
      <c r="J3010" s="16"/>
      <c r="K3010" s="16"/>
      <c r="L3010" s="32"/>
      <c r="M3010" s="16"/>
      <c r="N3010" s="16"/>
      <c r="O3010" s="16"/>
      <c r="P3010" s="16"/>
      <c r="Y3010" s="20"/>
      <c r="Z3010" s="20"/>
      <c r="AA3010" s="20"/>
      <c r="AB3010" s="20"/>
      <c r="AC3010" s="20"/>
      <c r="AD3010" s="20"/>
    </row>
    <row r="3011" spans="3:30" s="1" customFormat="1">
      <c r="C3011" s="16"/>
      <c r="D3011" s="16"/>
      <c r="E3011" s="32"/>
      <c r="F3011" s="16"/>
      <c r="G3011" s="16"/>
      <c r="H3011" s="16"/>
      <c r="I3011" s="16"/>
      <c r="J3011" s="16"/>
      <c r="K3011" s="16"/>
      <c r="L3011" s="32"/>
      <c r="M3011" s="16"/>
      <c r="N3011" s="16"/>
      <c r="O3011" s="16"/>
      <c r="P3011" s="16"/>
      <c r="Y3011" s="20"/>
      <c r="Z3011" s="20"/>
      <c r="AA3011" s="20"/>
      <c r="AB3011" s="20"/>
      <c r="AC3011" s="20"/>
      <c r="AD3011" s="20"/>
    </row>
    <row r="3012" spans="3:30" s="1" customFormat="1">
      <c r="C3012" s="16"/>
      <c r="D3012" s="16"/>
      <c r="E3012" s="32"/>
      <c r="F3012" s="16"/>
      <c r="G3012" s="16"/>
      <c r="H3012" s="16"/>
      <c r="I3012" s="16"/>
      <c r="J3012" s="16"/>
      <c r="K3012" s="16"/>
      <c r="L3012" s="32"/>
      <c r="M3012" s="16"/>
      <c r="N3012" s="16"/>
      <c r="O3012" s="16"/>
      <c r="P3012" s="16"/>
      <c r="Y3012" s="20"/>
      <c r="Z3012" s="20"/>
      <c r="AA3012" s="20"/>
      <c r="AB3012" s="20"/>
      <c r="AC3012" s="20"/>
      <c r="AD3012" s="20"/>
    </row>
    <row r="3013" spans="3:30" s="1" customFormat="1">
      <c r="C3013" s="16"/>
      <c r="D3013" s="16"/>
      <c r="E3013" s="32"/>
      <c r="F3013" s="16"/>
      <c r="G3013" s="16"/>
      <c r="H3013" s="16"/>
      <c r="I3013" s="16"/>
      <c r="J3013" s="16"/>
      <c r="K3013" s="16"/>
      <c r="L3013" s="32"/>
      <c r="M3013" s="16"/>
      <c r="N3013" s="16"/>
      <c r="O3013" s="16"/>
      <c r="P3013" s="16"/>
      <c r="Y3013" s="20"/>
      <c r="Z3013" s="20"/>
      <c r="AA3013" s="20"/>
      <c r="AB3013" s="20"/>
      <c r="AC3013" s="20"/>
      <c r="AD3013" s="20"/>
    </row>
    <row r="3014" spans="3:30" s="1" customFormat="1">
      <c r="C3014" s="16"/>
      <c r="D3014" s="16"/>
      <c r="E3014" s="32"/>
      <c r="F3014" s="16"/>
      <c r="G3014" s="16"/>
      <c r="H3014" s="16"/>
      <c r="I3014" s="16"/>
      <c r="J3014" s="16"/>
      <c r="K3014" s="16"/>
      <c r="L3014" s="32"/>
      <c r="M3014" s="16"/>
      <c r="N3014" s="16"/>
      <c r="O3014" s="16"/>
      <c r="P3014" s="16"/>
      <c r="Y3014" s="20"/>
      <c r="Z3014" s="20"/>
      <c r="AA3014" s="20"/>
      <c r="AB3014" s="20"/>
      <c r="AC3014" s="20"/>
      <c r="AD3014" s="20"/>
    </row>
    <row r="3015" spans="3:30" s="1" customFormat="1">
      <c r="C3015" s="16"/>
      <c r="D3015" s="16"/>
      <c r="E3015" s="32"/>
      <c r="F3015" s="16"/>
      <c r="G3015" s="16"/>
      <c r="H3015" s="16"/>
      <c r="I3015" s="16"/>
      <c r="J3015" s="16"/>
      <c r="K3015" s="16"/>
      <c r="L3015" s="32"/>
      <c r="M3015" s="16"/>
      <c r="N3015" s="16"/>
      <c r="O3015" s="16"/>
      <c r="P3015" s="16"/>
      <c r="Y3015" s="20"/>
      <c r="Z3015" s="20"/>
      <c r="AA3015" s="20"/>
      <c r="AB3015" s="20"/>
      <c r="AC3015" s="20"/>
      <c r="AD3015" s="20"/>
    </row>
    <row r="3016" spans="3:30" s="1" customFormat="1">
      <c r="C3016" s="16"/>
      <c r="D3016" s="16"/>
      <c r="E3016" s="32"/>
      <c r="F3016" s="16"/>
      <c r="G3016" s="16"/>
      <c r="H3016" s="16"/>
      <c r="I3016" s="16"/>
      <c r="J3016" s="16"/>
      <c r="K3016" s="16"/>
      <c r="L3016" s="32"/>
      <c r="M3016" s="16"/>
      <c r="N3016" s="16"/>
      <c r="O3016" s="16"/>
      <c r="P3016" s="16"/>
      <c r="Y3016" s="20"/>
      <c r="Z3016" s="20"/>
      <c r="AA3016" s="20"/>
      <c r="AB3016" s="20"/>
      <c r="AC3016" s="20"/>
      <c r="AD3016" s="20"/>
    </row>
    <row r="3017" spans="3:30" s="1" customFormat="1">
      <c r="C3017" s="16"/>
      <c r="D3017" s="16"/>
      <c r="E3017" s="32"/>
      <c r="F3017" s="16"/>
      <c r="G3017" s="16"/>
      <c r="H3017" s="16"/>
      <c r="I3017" s="16"/>
      <c r="J3017" s="16"/>
      <c r="K3017" s="16"/>
      <c r="L3017" s="32"/>
      <c r="M3017" s="16"/>
      <c r="N3017" s="16"/>
      <c r="O3017" s="16"/>
      <c r="P3017" s="16"/>
      <c r="Y3017" s="20"/>
      <c r="Z3017" s="20"/>
      <c r="AA3017" s="20"/>
      <c r="AB3017" s="20"/>
      <c r="AC3017" s="20"/>
      <c r="AD3017" s="20"/>
    </row>
    <row r="3018" spans="3:30" s="1" customFormat="1">
      <c r="C3018" s="16"/>
      <c r="D3018" s="16"/>
      <c r="E3018" s="32"/>
      <c r="F3018" s="16"/>
      <c r="G3018" s="16"/>
      <c r="H3018" s="16"/>
      <c r="I3018" s="16"/>
      <c r="J3018" s="16"/>
      <c r="K3018" s="16"/>
      <c r="L3018" s="32"/>
      <c r="M3018" s="16"/>
      <c r="N3018" s="16"/>
      <c r="O3018" s="16"/>
      <c r="P3018" s="16"/>
      <c r="Y3018" s="20"/>
      <c r="Z3018" s="20"/>
      <c r="AA3018" s="20"/>
      <c r="AB3018" s="20"/>
      <c r="AC3018" s="20"/>
      <c r="AD3018" s="20"/>
    </row>
    <row r="3019" spans="3:30" s="1" customFormat="1">
      <c r="C3019" s="16"/>
      <c r="D3019" s="16"/>
      <c r="E3019" s="32"/>
      <c r="F3019" s="16"/>
      <c r="G3019" s="16"/>
      <c r="H3019" s="16"/>
      <c r="I3019" s="16"/>
      <c r="J3019" s="16"/>
      <c r="K3019" s="16"/>
      <c r="L3019" s="32"/>
      <c r="M3019" s="16"/>
      <c r="N3019" s="16"/>
      <c r="O3019" s="16"/>
      <c r="P3019" s="16"/>
      <c r="Y3019" s="20"/>
      <c r="Z3019" s="20"/>
      <c r="AA3019" s="20"/>
      <c r="AB3019" s="20"/>
      <c r="AC3019" s="20"/>
      <c r="AD3019" s="20"/>
    </row>
    <row r="3020" spans="3:30" s="1" customFormat="1">
      <c r="C3020" s="16"/>
      <c r="D3020" s="16"/>
      <c r="E3020" s="32"/>
      <c r="F3020" s="16"/>
      <c r="G3020" s="16"/>
      <c r="H3020" s="16"/>
      <c r="I3020" s="16"/>
      <c r="J3020" s="16"/>
      <c r="K3020" s="16"/>
      <c r="L3020" s="32"/>
      <c r="M3020" s="16"/>
      <c r="N3020" s="16"/>
      <c r="O3020" s="16"/>
      <c r="P3020" s="16"/>
      <c r="Y3020" s="20"/>
      <c r="Z3020" s="20"/>
      <c r="AA3020" s="20"/>
      <c r="AB3020" s="20"/>
      <c r="AC3020" s="20"/>
      <c r="AD3020" s="20"/>
    </row>
    <row r="3021" spans="3:30" s="1" customFormat="1">
      <c r="C3021" s="16"/>
      <c r="D3021" s="16"/>
      <c r="E3021" s="32"/>
      <c r="F3021" s="16"/>
      <c r="G3021" s="16"/>
      <c r="H3021" s="16"/>
      <c r="I3021" s="16"/>
      <c r="J3021" s="16"/>
      <c r="K3021" s="16"/>
      <c r="L3021" s="32"/>
      <c r="M3021" s="16"/>
      <c r="N3021" s="16"/>
      <c r="O3021" s="16"/>
      <c r="P3021" s="16"/>
      <c r="Y3021" s="20"/>
      <c r="Z3021" s="20"/>
      <c r="AA3021" s="20"/>
      <c r="AB3021" s="20"/>
      <c r="AC3021" s="20"/>
      <c r="AD3021" s="20"/>
    </row>
    <row r="3022" spans="3:30" s="1" customFormat="1">
      <c r="C3022" s="16"/>
      <c r="D3022" s="16"/>
      <c r="E3022" s="32"/>
      <c r="F3022" s="16"/>
      <c r="G3022" s="16"/>
      <c r="H3022" s="16"/>
      <c r="I3022" s="16"/>
      <c r="J3022" s="16"/>
      <c r="K3022" s="16"/>
      <c r="L3022" s="32"/>
      <c r="M3022" s="16"/>
      <c r="N3022" s="16"/>
      <c r="O3022" s="16"/>
      <c r="P3022" s="16"/>
      <c r="Y3022" s="20"/>
      <c r="Z3022" s="20"/>
      <c r="AA3022" s="20"/>
      <c r="AB3022" s="20"/>
      <c r="AC3022" s="20"/>
      <c r="AD3022" s="20"/>
    </row>
    <row r="3023" spans="3:30" s="1" customFormat="1">
      <c r="C3023" s="16"/>
      <c r="D3023" s="16"/>
      <c r="E3023" s="32"/>
      <c r="F3023" s="16"/>
      <c r="G3023" s="16"/>
      <c r="H3023" s="16"/>
      <c r="I3023" s="16"/>
      <c r="J3023" s="16"/>
      <c r="K3023" s="16"/>
      <c r="L3023" s="32"/>
      <c r="M3023" s="16"/>
      <c r="N3023" s="16"/>
      <c r="O3023" s="16"/>
      <c r="P3023" s="16"/>
      <c r="Y3023" s="20"/>
      <c r="Z3023" s="20"/>
      <c r="AA3023" s="20"/>
      <c r="AB3023" s="20"/>
      <c r="AC3023" s="20"/>
      <c r="AD3023" s="20"/>
    </row>
    <row r="3024" spans="3:30" s="1" customFormat="1">
      <c r="C3024" s="16"/>
      <c r="D3024" s="16"/>
      <c r="E3024" s="32"/>
      <c r="F3024" s="16"/>
      <c r="G3024" s="16"/>
      <c r="H3024" s="16"/>
      <c r="I3024" s="16"/>
      <c r="J3024" s="16"/>
      <c r="K3024" s="16"/>
      <c r="L3024" s="32"/>
      <c r="M3024" s="16"/>
      <c r="N3024" s="16"/>
      <c r="O3024" s="16"/>
      <c r="P3024" s="16"/>
      <c r="Y3024" s="20"/>
      <c r="Z3024" s="20"/>
      <c r="AA3024" s="20"/>
      <c r="AB3024" s="20"/>
      <c r="AC3024" s="20"/>
      <c r="AD3024" s="20"/>
    </row>
    <row r="3025" spans="3:30" s="1" customFormat="1">
      <c r="C3025" s="16"/>
      <c r="D3025" s="16"/>
      <c r="E3025" s="32"/>
      <c r="F3025" s="16"/>
      <c r="G3025" s="16"/>
      <c r="H3025" s="16"/>
      <c r="I3025" s="16"/>
      <c r="J3025" s="16"/>
      <c r="K3025" s="16"/>
      <c r="L3025" s="32"/>
      <c r="M3025" s="16"/>
      <c r="N3025" s="16"/>
      <c r="O3025" s="16"/>
      <c r="P3025" s="16"/>
      <c r="Y3025" s="20"/>
      <c r="Z3025" s="20"/>
      <c r="AA3025" s="20"/>
      <c r="AB3025" s="20"/>
      <c r="AC3025" s="20"/>
      <c r="AD3025" s="20"/>
    </row>
    <row r="3026" spans="3:30" s="1" customFormat="1">
      <c r="C3026" s="16"/>
      <c r="D3026" s="16"/>
      <c r="E3026" s="32"/>
      <c r="F3026" s="16"/>
      <c r="G3026" s="16"/>
      <c r="H3026" s="16"/>
      <c r="I3026" s="16"/>
      <c r="J3026" s="16"/>
      <c r="K3026" s="16"/>
      <c r="L3026" s="32"/>
      <c r="M3026" s="16"/>
      <c r="N3026" s="16"/>
      <c r="O3026" s="16"/>
      <c r="P3026" s="16"/>
      <c r="Y3026" s="20"/>
      <c r="Z3026" s="20"/>
      <c r="AA3026" s="20"/>
      <c r="AB3026" s="20"/>
      <c r="AC3026" s="20"/>
      <c r="AD3026" s="20"/>
    </row>
    <row r="3027" spans="3:30" s="1" customFormat="1">
      <c r="C3027" s="16"/>
      <c r="D3027" s="16"/>
      <c r="E3027" s="32"/>
      <c r="F3027" s="16"/>
      <c r="G3027" s="16"/>
      <c r="H3027" s="16"/>
      <c r="I3027" s="16"/>
      <c r="J3027" s="16"/>
      <c r="K3027" s="16"/>
      <c r="L3027" s="32"/>
      <c r="M3027" s="16"/>
      <c r="N3027" s="16"/>
      <c r="O3027" s="16"/>
      <c r="P3027" s="16"/>
      <c r="Y3027" s="20"/>
      <c r="Z3027" s="20"/>
      <c r="AA3027" s="20"/>
      <c r="AB3027" s="20"/>
      <c r="AC3027" s="20"/>
      <c r="AD3027" s="20"/>
    </row>
    <row r="3028" spans="3:30" s="1" customFormat="1">
      <c r="C3028" s="16"/>
      <c r="D3028" s="16"/>
      <c r="E3028" s="32"/>
      <c r="F3028" s="16"/>
      <c r="G3028" s="16"/>
      <c r="H3028" s="16"/>
      <c r="I3028" s="16"/>
      <c r="J3028" s="16"/>
      <c r="K3028" s="16"/>
      <c r="L3028" s="32"/>
      <c r="M3028" s="16"/>
      <c r="N3028" s="16"/>
      <c r="O3028" s="16"/>
      <c r="P3028" s="16"/>
      <c r="Y3028" s="20"/>
      <c r="Z3028" s="20"/>
      <c r="AA3028" s="20"/>
      <c r="AB3028" s="20"/>
      <c r="AC3028" s="20"/>
      <c r="AD3028" s="20"/>
    </row>
    <row r="3029" spans="3:30" s="1" customFormat="1">
      <c r="C3029" s="16"/>
      <c r="D3029" s="16"/>
      <c r="E3029" s="32"/>
      <c r="F3029" s="16"/>
      <c r="G3029" s="16"/>
      <c r="H3029" s="16"/>
      <c r="I3029" s="16"/>
      <c r="J3029" s="16"/>
      <c r="K3029" s="16"/>
      <c r="L3029" s="32"/>
      <c r="M3029" s="16"/>
      <c r="N3029" s="16"/>
      <c r="O3029" s="16"/>
      <c r="P3029" s="16"/>
      <c r="Y3029" s="20"/>
      <c r="Z3029" s="20"/>
      <c r="AA3029" s="20"/>
      <c r="AB3029" s="20"/>
      <c r="AC3029" s="20"/>
      <c r="AD3029" s="20"/>
    </row>
    <row r="3030" spans="3:30" s="1" customFormat="1">
      <c r="C3030" s="16"/>
      <c r="D3030" s="16"/>
      <c r="E3030" s="32"/>
      <c r="F3030" s="16"/>
      <c r="G3030" s="16"/>
      <c r="H3030" s="16"/>
      <c r="I3030" s="16"/>
      <c r="J3030" s="16"/>
      <c r="K3030" s="16"/>
      <c r="L3030" s="32"/>
      <c r="M3030" s="16"/>
      <c r="N3030" s="16"/>
      <c r="O3030" s="16"/>
      <c r="P3030" s="16"/>
      <c r="Y3030" s="20"/>
      <c r="Z3030" s="20"/>
      <c r="AA3030" s="20"/>
      <c r="AB3030" s="20"/>
      <c r="AC3030" s="20"/>
      <c r="AD3030" s="20"/>
    </row>
    <row r="3031" spans="3:30" s="1" customFormat="1">
      <c r="C3031" s="16"/>
      <c r="D3031" s="16"/>
      <c r="E3031" s="32"/>
      <c r="F3031" s="16"/>
      <c r="G3031" s="16"/>
      <c r="H3031" s="16"/>
      <c r="I3031" s="16"/>
      <c r="J3031" s="16"/>
      <c r="K3031" s="16"/>
      <c r="L3031" s="32"/>
      <c r="M3031" s="16"/>
      <c r="N3031" s="16"/>
      <c r="O3031" s="16"/>
      <c r="P3031" s="16"/>
      <c r="Y3031" s="20"/>
      <c r="Z3031" s="20"/>
      <c r="AA3031" s="20"/>
      <c r="AB3031" s="20"/>
      <c r="AC3031" s="20"/>
      <c r="AD3031" s="20"/>
    </row>
    <row r="3032" spans="3:30" s="1" customFormat="1">
      <c r="C3032" s="16"/>
      <c r="D3032" s="16"/>
      <c r="E3032" s="32"/>
      <c r="F3032" s="16"/>
      <c r="G3032" s="16"/>
      <c r="H3032" s="16"/>
      <c r="I3032" s="16"/>
      <c r="J3032" s="16"/>
      <c r="K3032" s="16"/>
      <c r="L3032" s="32"/>
      <c r="M3032" s="16"/>
      <c r="N3032" s="16"/>
      <c r="O3032" s="16"/>
      <c r="P3032" s="16"/>
      <c r="Y3032" s="20"/>
      <c r="Z3032" s="20"/>
      <c r="AA3032" s="20"/>
      <c r="AB3032" s="20"/>
      <c r="AC3032" s="20"/>
      <c r="AD3032" s="20"/>
    </row>
    <row r="3033" spans="3:30" s="1" customFormat="1">
      <c r="C3033" s="16"/>
      <c r="D3033" s="16"/>
      <c r="E3033" s="32"/>
      <c r="F3033" s="16"/>
      <c r="G3033" s="16"/>
      <c r="H3033" s="16"/>
      <c r="I3033" s="16"/>
      <c r="J3033" s="16"/>
      <c r="K3033" s="16"/>
      <c r="L3033" s="32"/>
      <c r="M3033" s="16"/>
      <c r="N3033" s="16"/>
      <c r="O3033" s="16"/>
      <c r="P3033" s="16"/>
      <c r="Y3033" s="20"/>
      <c r="Z3033" s="20"/>
      <c r="AA3033" s="20"/>
      <c r="AB3033" s="20"/>
      <c r="AC3033" s="20"/>
      <c r="AD3033" s="20"/>
    </row>
    <row r="3034" spans="3:30" s="1" customFormat="1">
      <c r="C3034" s="16"/>
      <c r="D3034" s="16"/>
      <c r="E3034" s="32"/>
      <c r="F3034" s="16"/>
      <c r="G3034" s="16"/>
      <c r="H3034" s="16"/>
      <c r="I3034" s="16"/>
      <c r="J3034" s="16"/>
      <c r="K3034" s="16"/>
      <c r="L3034" s="32"/>
      <c r="M3034" s="16"/>
      <c r="N3034" s="16"/>
      <c r="O3034" s="16"/>
      <c r="P3034" s="16"/>
      <c r="Y3034" s="20"/>
      <c r="Z3034" s="20"/>
      <c r="AA3034" s="20"/>
      <c r="AB3034" s="20"/>
      <c r="AC3034" s="20"/>
      <c r="AD3034" s="20"/>
    </row>
    <row r="3035" spans="3:30" s="1" customFormat="1">
      <c r="C3035" s="16"/>
      <c r="D3035" s="16"/>
      <c r="E3035" s="32"/>
      <c r="F3035" s="16"/>
      <c r="G3035" s="16"/>
      <c r="H3035" s="16"/>
      <c r="I3035" s="16"/>
      <c r="J3035" s="16"/>
      <c r="K3035" s="16"/>
      <c r="L3035" s="32"/>
      <c r="M3035" s="16"/>
      <c r="N3035" s="16"/>
      <c r="O3035" s="16"/>
      <c r="P3035" s="16"/>
      <c r="Y3035" s="20"/>
      <c r="Z3035" s="20"/>
      <c r="AA3035" s="20"/>
      <c r="AB3035" s="20"/>
      <c r="AC3035" s="20"/>
      <c r="AD3035" s="20"/>
    </row>
    <row r="3036" spans="3:30" s="1" customFormat="1">
      <c r="C3036" s="16"/>
      <c r="D3036" s="16"/>
      <c r="E3036" s="32"/>
      <c r="F3036" s="16"/>
      <c r="G3036" s="16"/>
      <c r="H3036" s="16"/>
      <c r="I3036" s="16"/>
      <c r="J3036" s="16"/>
      <c r="K3036" s="16"/>
      <c r="L3036" s="32"/>
      <c r="M3036" s="16"/>
      <c r="N3036" s="16"/>
      <c r="O3036" s="16"/>
      <c r="P3036" s="16"/>
      <c r="Y3036" s="20"/>
      <c r="Z3036" s="20"/>
      <c r="AA3036" s="20"/>
      <c r="AB3036" s="20"/>
      <c r="AC3036" s="20"/>
      <c r="AD3036" s="20"/>
    </row>
    <row r="3037" spans="3:30" s="1" customFormat="1">
      <c r="C3037" s="16"/>
      <c r="D3037" s="16"/>
      <c r="E3037" s="32"/>
      <c r="F3037" s="16"/>
      <c r="G3037" s="16"/>
      <c r="H3037" s="16"/>
      <c r="I3037" s="16"/>
      <c r="J3037" s="16"/>
      <c r="K3037" s="16"/>
      <c r="L3037" s="32"/>
      <c r="M3037" s="16"/>
      <c r="N3037" s="16"/>
      <c r="O3037" s="16"/>
      <c r="P3037" s="16"/>
      <c r="Y3037" s="20"/>
      <c r="Z3037" s="20"/>
      <c r="AA3037" s="20"/>
      <c r="AB3037" s="20"/>
      <c r="AC3037" s="20"/>
      <c r="AD3037" s="20"/>
    </row>
    <row r="3038" spans="3:30" s="1" customFormat="1">
      <c r="C3038" s="16"/>
      <c r="D3038" s="16"/>
      <c r="E3038" s="32"/>
      <c r="F3038" s="16"/>
      <c r="G3038" s="16"/>
      <c r="H3038" s="16"/>
      <c r="I3038" s="16"/>
      <c r="J3038" s="16"/>
      <c r="K3038" s="16"/>
      <c r="L3038" s="32"/>
      <c r="M3038" s="16"/>
      <c r="N3038" s="16"/>
      <c r="O3038" s="16"/>
      <c r="P3038" s="16"/>
      <c r="Y3038" s="20"/>
      <c r="Z3038" s="20"/>
      <c r="AA3038" s="20"/>
      <c r="AB3038" s="20"/>
      <c r="AC3038" s="20"/>
      <c r="AD3038" s="20"/>
    </row>
    <row r="3039" spans="3:30" s="1" customFormat="1">
      <c r="C3039" s="16"/>
      <c r="D3039" s="16"/>
      <c r="E3039" s="32"/>
      <c r="F3039" s="16"/>
      <c r="G3039" s="16"/>
      <c r="H3039" s="16"/>
      <c r="I3039" s="16"/>
      <c r="J3039" s="16"/>
      <c r="K3039" s="16"/>
      <c r="L3039" s="32"/>
      <c r="M3039" s="16"/>
      <c r="N3039" s="16"/>
      <c r="O3039" s="16"/>
      <c r="P3039" s="16"/>
      <c r="Y3039" s="20"/>
      <c r="Z3039" s="20"/>
      <c r="AA3039" s="20"/>
      <c r="AB3039" s="20"/>
      <c r="AC3039" s="20"/>
      <c r="AD3039" s="20"/>
    </row>
    <row r="3040" spans="3:30" s="1" customFormat="1">
      <c r="C3040" s="16"/>
      <c r="D3040" s="16"/>
      <c r="E3040" s="32"/>
      <c r="F3040" s="16"/>
      <c r="G3040" s="16"/>
      <c r="H3040" s="16"/>
      <c r="I3040" s="16"/>
      <c r="J3040" s="16"/>
      <c r="K3040" s="16"/>
      <c r="L3040" s="32"/>
      <c r="M3040" s="16"/>
      <c r="N3040" s="16"/>
      <c r="O3040" s="16"/>
      <c r="P3040" s="16"/>
      <c r="Y3040" s="20"/>
      <c r="Z3040" s="20"/>
      <c r="AA3040" s="20"/>
      <c r="AB3040" s="20"/>
      <c r="AC3040" s="20"/>
      <c r="AD3040" s="20"/>
    </row>
    <row r="3041" spans="3:30" s="1" customFormat="1">
      <c r="C3041" s="16"/>
      <c r="D3041" s="16"/>
      <c r="E3041" s="32"/>
      <c r="F3041" s="16"/>
      <c r="G3041" s="16"/>
      <c r="H3041" s="16"/>
      <c r="I3041" s="16"/>
      <c r="J3041" s="16"/>
      <c r="K3041" s="16"/>
      <c r="L3041" s="32"/>
      <c r="M3041" s="16"/>
      <c r="N3041" s="16"/>
      <c r="O3041" s="16"/>
      <c r="P3041" s="16"/>
      <c r="Y3041" s="20"/>
      <c r="Z3041" s="20"/>
      <c r="AA3041" s="20"/>
      <c r="AB3041" s="20"/>
      <c r="AC3041" s="20"/>
      <c r="AD3041" s="20"/>
    </row>
    <row r="3042" spans="3:30" s="1" customFormat="1">
      <c r="C3042" s="16"/>
      <c r="D3042" s="16"/>
      <c r="E3042" s="32"/>
      <c r="F3042" s="16"/>
      <c r="G3042" s="16"/>
      <c r="H3042" s="16"/>
      <c r="I3042" s="16"/>
      <c r="J3042" s="16"/>
      <c r="K3042" s="16"/>
      <c r="L3042" s="32"/>
      <c r="M3042" s="16"/>
      <c r="N3042" s="16"/>
      <c r="O3042" s="16"/>
      <c r="P3042" s="16"/>
      <c r="Y3042" s="20"/>
      <c r="Z3042" s="20"/>
      <c r="AA3042" s="20"/>
      <c r="AB3042" s="20"/>
      <c r="AC3042" s="20"/>
      <c r="AD3042" s="20"/>
    </row>
    <row r="3043" spans="3:30" s="1" customFormat="1">
      <c r="C3043" s="16"/>
      <c r="D3043" s="16"/>
      <c r="E3043" s="32"/>
      <c r="F3043" s="16"/>
      <c r="G3043" s="16"/>
      <c r="H3043" s="16"/>
      <c r="I3043" s="16"/>
      <c r="J3043" s="16"/>
      <c r="K3043" s="16"/>
      <c r="L3043" s="32"/>
      <c r="M3043" s="16"/>
      <c r="N3043" s="16"/>
      <c r="O3043" s="16"/>
      <c r="P3043" s="16"/>
      <c r="Y3043" s="20"/>
      <c r="Z3043" s="20"/>
      <c r="AA3043" s="20"/>
      <c r="AB3043" s="20"/>
      <c r="AC3043" s="20"/>
      <c r="AD3043" s="20"/>
    </row>
    <row r="3044" spans="3:30" s="1" customFormat="1">
      <c r="C3044" s="16"/>
      <c r="D3044" s="16"/>
      <c r="E3044" s="32"/>
      <c r="F3044" s="16"/>
      <c r="G3044" s="16"/>
      <c r="H3044" s="16"/>
      <c r="I3044" s="16"/>
      <c r="J3044" s="16"/>
      <c r="K3044" s="16"/>
      <c r="L3044" s="32"/>
      <c r="M3044" s="16"/>
      <c r="N3044" s="16"/>
      <c r="O3044" s="16"/>
      <c r="P3044" s="16"/>
      <c r="Y3044" s="20"/>
      <c r="Z3044" s="20"/>
      <c r="AA3044" s="20"/>
      <c r="AB3044" s="20"/>
      <c r="AC3044" s="20"/>
      <c r="AD3044" s="20"/>
    </row>
    <row r="3045" spans="3:30" s="1" customFormat="1">
      <c r="C3045" s="16"/>
      <c r="D3045" s="16"/>
      <c r="E3045" s="32"/>
      <c r="F3045" s="16"/>
      <c r="G3045" s="16"/>
      <c r="H3045" s="16"/>
      <c r="I3045" s="16"/>
      <c r="J3045" s="16"/>
      <c r="K3045" s="16"/>
      <c r="L3045" s="32"/>
      <c r="M3045" s="16"/>
      <c r="N3045" s="16"/>
      <c r="O3045" s="16"/>
      <c r="P3045" s="16"/>
      <c r="Y3045" s="20"/>
      <c r="Z3045" s="20"/>
      <c r="AA3045" s="20"/>
      <c r="AB3045" s="20"/>
      <c r="AC3045" s="20"/>
      <c r="AD3045" s="20"/>
    </row>
    <row r="3046" spans="3:30" s="1" customFormat="1">
      <c r="C3046" s="16"/>
      <c r="D3046" s="16"/>
      <c r="E3046" s="32"/>
      <c r="F3046" s="16"/>
      <c r="G3046" s="16"/>
      <c r="H3046" s="16"/>
      <c r="I3046" s="16"/>
      <c r="J3046" s="16"/>
      <c r="K3046" s="16"/>
      <c r="L3046" s="32"/>
      <c r="M3046" s="16"/>
      <c r="N3046" s="16"/>
      <c r="O3046" s="16"/>
      <c r="P3046" s="16"/>
      <c r="Y3046" s="20"/>
      <c r="Z3046" s="20"/>
      <c r="AA3046" s="20"/>
      <c r="AB3046" s="20"/>
      <c r="AC3046" s="20"/>
      <c r="AD3046" s="20"/>
    </row>
    <row r="3047" spans="3:30" s="1" customFormat="1">
      <c r="C3047" s="16"/>
      <c r="D3047" s="16"/>
      <c r="E3047" s="32"/>
      <c r="F3047" s="16"/>
      <c r="G3047" s="16"/>
      <c r="H3047" s="16"/>
      <c r="I3047" s="16"/>
      <c r="J3047" s="16"/>
      <c r="K3047" s="16"/>
      <c r="L3047" s="32"/>
      <c r="M3047" s="16"/>
      <c r="N3047" s="16"/>
      <c r="O3047" s="16"/>
      <c r="P3047" s="16"/>
      <c r="Y3047" s="20"/>
      <c r="Z3047" s="20"/>
      <c r="AA3047" s="20"/>
      <c r="AB3047" s="20"/>
      <c r="AC3047" s="20"/>
      <c r="AD3047" s="20"/>
    </row>
    <row r="3048" spans="3:30" s="1" customFormat="1">
      <c r="C3048" s="16"/>
      <c r="D3048" s="16"/>
      <c r="E3048" s="32"/>
      <c r="F3048" s="16"/>
      <c r="G3048" s="16"/>
      <c r="H3048" s="16"/>
      <c r="I3048" s="16"/>
      <c r="J3048" s="16"/>
      <c r="K3048" s="16"/>
      <c r="L3048" s="32"/>
      <c r="M3048" s="16"/>
      <c r="N3048" s="16"/>
      <c r="O3048" s="16"/>
      <c r="P3048" s="16"/>
      <c r="Y3048" s="20"/>
      <c r="Z3048" s="20"/>
      <c r="AA3048" s="20"/>
      <c r="AB3048" s="20"/>
      <c r="AC3048" s="20"/>
      <c r="AD3048" s="20"/>
    </row>
    <row r="3049" spans="3:30" s="1" customFormat="1">
      <c r="C3049" s="16"/>
      <c r="D3049" s="16"/>
      <c r="E3049" s="32"/>
      <c r="F3049" s="16"/>
      <c r="G3049" s="16"/>
      <c r="H3049" s="16"/>
      <c r="I3049" s="16"/>
      <c r="J3049" s="16"/>
      <c r="K3049" s="16"/>
      <c r="L3049" s="32"/>
      <c r="M3049" s="16"/>
      <c r="N3049" s="16"/>
      <c r="O3049" s="16"/>
      <c r="P3049" s="16"/>
      <c r="Y3049" s="20"/>
      <c r="Z3049" s="20"/>
      <c r="AA3049" s="20"/>
      <c r="AB3049" s="20"/>
      <c r="AC3049" s="20"/>
      <c r="AD3049" s="20"/>
    </row>
    <row r="3050" spans="3:30" s="1" customFormat="1">
      <c r="C3050" s="16"/>
      <c r="D3050" s="16"/>
      <c r="E3050" s="32"/>
      <c r="F3050" s="16"/>
      <c r="G3050" s="16"/>
      <c r="H3050" s="16"/>
      <c r="I3050" s="16"/>
      <c r="J3050" s="16"/>
      <c r="K3050" s="16"/>
      <c r="L3050" s="32"/>
      <c r="M3050" s="16"/>
      <c r="N3050" s="16"/>
      <c r="O3050" s="16"/>
      <c r="P3050" s="16"/>
      <c r="Y3050" s="20"/>
      <c r="Z3050" s="20"/>
      <c r="AA3050" s="20"/>
      <c r="AB3050" s="20"/>
      <c r="AC3050" s="20"/>
      <c r="AD3050" s="20"/>
    </row>
    <row r="3051" spans="3:30" s="1" customFormat="1">
      <c r="C3051" s="16"/>
      <c r="D3051" s="16"/>
      <c r="E3051" s="32"/>
      <c r="F3051" s="16"/>
      <c r="G3051" s="16"/>
      <c r="H3051" s="16"/>
      <c r="I3051" s="16"/>
      <c r="J3051" s="16"/>
      <c r="K3051" s="16"/>
      <c r="L3051" s="32"/>
      <c r="M3051" s="16"/>
      <c r="N3051" s="16"/>
      <c r="O3051" s="16"/>
      <c r="P3051" s="16"/>
      <c r="Y3051" s="20"/>
      <c r="Z3051" s="20"/>
      <c r="AA3051" s="20"/>
      <c r="AB3051" s="20"/>
      <c r="AC3051" s="20"/>
      <c r="AD3051" s="20"/>
    </row>
    <row r="3052" spans="3:30" s="1" customFormat="1">
      <c r="C3052" s="16"/>
      <c r="D3052" s="16"/>
      <c r="E3052" s="32"/>
      <c r="F3052" s="16"/>
      <c r="G3052" s="16"/>
      <c r="H3052" s="16"/>
      <c r="I3052" s="16"/>
      <c r="J3052" s="16"/>
      <c r="K3052" s="16"/>
      <c r="L3052" s="32"/>
      <c r="M3052" s="16"/>
      <c r="N3052" s="16"/>
      <c r="O3052" s="16"/>
      <c r="P3052" s="16"/>
      <c r="Y3052" s="20"/>
      <c r="Z3052" s="20"/>
      <c r="AA3052" s="20"/>
      <c r="AB3052" s="20"/>
      <c r="AC3052" s="20"/>
      <c r="AD3052" s="20"/>
    </row>
    <row r="3053" spans="3:30" s="1" customFormat="1">
      <c r="C3053" s="16"/>
      <c r="D3053" s="16"/>
      <c r="E3053" s="32"/>
      <c r="F3053" s="16"/>
      <c r="G3053" s="16"/>
      <c r="H3053" s="16"/>
      <c r="I3053" s="16"/>
      <c r="J3053" s="16"/>
      <c r="K3053" s="16"/>
      <c r="L3053" s="32"/>
      <c r="M3053" s="16"/>
      <c r="N3053" s="16"/>
      <c r="O3053" s="16"/>
      <c r="P3053" s="16"/>
      <c r="Y3053" s="20"/>
      <c r="Z3053" s="20"/>
      <c r="AA3053" s="20"/>
      <c r="AB3053" s="20"/>
      <c r="AC3053" s="20"/>
      <c r="AD3053" s="20"/>
    </row>
    <row r="3054" spans="3:30" s="1" customFormat="1">
      <c r="C3054" s="16"/>
      <c r="D3054" s="16"/>
      <c r="E3054" s="32"/>
      <c r="F3054" s="16"/>
      <c r="G3054" s="16"/>
      <c r="H3054" s="16"/>
      <c r="I3054" s="16"/>
      <c r="J3054" s="16"/>
      <c r="K3054" s="16"/>
      <c r="L3054" s="32"/>
      <c r="M3054" s="16"/>
      <c r="N3054" s="16"/>
      <c r="O3054" s="16"/>
      <c r="P3054" s="16"/>
      <c r="Y3054" s="20"/>
      <c r="Z3054" s="20"/>
      <c r="AA3054" s="20"/>
      <c r="AB3054" s="20"/>
      <c r="AC3054" s="20"/>
      <c r="AD3054" s="20"/>
    </row>
    <row r="3055" spans="3:30" s="1" customFormat="1">
      <c r="C3055" s="16"/>
      <c r="D3055" s="16"/>
      <c r="E3055" s="32"/>
      <c r="F3055" s="16"/>
      <c r="G3055" s="16"/>
      <c r="H3055" s="16"/>
      <c r="I3055" s="16"/>
      <c r="J3055" s="16"/>
      <c r="K3055" s="16"/>
      <c r="L3055" s="32"/>
      <c r="M3055" s="16"/>
      <c r="N3055" s="16"/>
      <c r="O3055" s="16"/>
      <c r="P3055" s="16"/>
      <c r="Y3055" s="20"/>
      <c r="Z3055" s="20"/>
      <c r="AA3055" s="20"/>
      <c r="AB3055" s="20"/>
      <c r="AC3055" s="20"/>
      <c r="AD3055" s="20"/>
    </row>
    <row r="3056" spans="3:30" s="1" customFormat="1">
      <c r="C3056" s="16"/>
      <c r="D3056" s="16"/>
      <c r="E3056" s="32"/>
      <c r="F3056" s="16"/>
      <c r="G3056" s="16"/>
      <c r="H3056" s="16"/>
      <c r="I3056" s="16"/>
      <c r="J3056" s="16"/>
      <c r="K3056" s="16"/>
      <c r="L3056" s="32"/>
      <c r="M3056" s="16"/>
      <c r="N3056" s="16"/>
      <c r="O3056" s="16"/>
      <c r="P3056" s="16"/>
      <c r="Y3056" s="20"/>
      <c r="Z3056" s="20"/>
      <c r="AA3056" s="20"/>
      <c r="AB3056" s="20"/>
      <c r="AC3056" s="20"/>
      <c r="AD3056" s="20"/>
    </row>
    <row r="3057" spans="3:30" s="1" customFormat="1">
      <c r="C3057" s="16"/>
      <c r="D3057" s="16"/>
      <c r="E3057" s="32"/>
      <c r="F3057" s="16"/>
      <c r="G3057" s="16"/>
      <c r="H3057" s="16"/>
      <c r="I3057" s="16"/>
      <c r="J3057" s="16"/>
      <c r="K3057" s="16"/>
      <c r="L3057" s="32"/>
      <c r="M3057" s="16"/>
      <c r="N3057" s="16"/>
      <c r="O3057" s="16"/>
      <c r="P3057" s="16"/>
      <c r="Y3057" s="20"/>
      <c r="Z3057" s="20"/>
      <c r="AA3057" s="20"/>
      <c r="AB3057" s="20"/>
      <c r="AC3057" s="20"/>
      <c r="AD3057" s="20"/>
    </row>
    <row r="3058" spans="3:30" s="1" customFormat="1">
      <c r="C3058" s="16"/>
      <c r="D3058" s="16"/>
      <c r="E3058" s="32"/>
      <c r="F3058" s="16"/>
      <c r="G3058" s="16"/>
      <c r="H3058" s="16"/>
      <c r="I3058" s="16"/>
      <c r="J3058" s="16"/>
      <c r="K3058" s="16"/>
      <c r="L3058" s="32"/>
      <c r="M3058" s="16"/>
      <c r="N3058" s="16"/>
      <c r="O3058" s="16"/>
      <c r="P3058" s="16"/>
      <c r="Y3058" s="20"/>
      <c r="Z3058" s="20"/>
      <c r="AA3058" s="20"/>
      <c r="AB3058" s="20"/>
      <c r="AC3058" s="20"/>
      <c r="AD3058" s="20"/>
    </row>
    <row r="3059" spans="3:30" s="1" customFormat="1">
      <c r="C3059" s="16"/>
      <c r="D3059" s="16"/>
      <c r="E3059" s="32"/>
      <c r="F3059" s="16"/>
      <c r="G3059" s="16"/>
      <c r="H3059" s="16"/>
      <c r="I3059" s="16"/>
      <c r="J3059" s="16"/>
      <c r="K3059" s="16"/>
      <c r="L3059" s="32"/>
      <c r="M3059" s="16"/>
      <c r="N3059" s="16"/>
      <c r="O3059" s="16"/>
      <c r="P3059" s="16"/>
      <c r="Y3059" s="20"/>
      <c r="Z3059" s="20"/>
      <c r="AA3059" s="20"/>
      <c r="AB3059" s="20"/>
      <c r="AC3059" s="20"/>
      <c r="AD3059" s="20"/>
    </row>
    <row r="3060" spans="3:30" s="1" customFormat="1">
      <c r="C3060" s="16"/>
      <c r="D3060" s="16"/>
      <c r="E3060" s="32"/>
      <c r="F3060" s="16"/>
      <c r="G3060" s="16"/>
      <c r="H3060" s="16"/>
      <c r="I3060" s="16"/>
      <c r="J3060" s="16"/>
      <c r="K3060" s="16"/>
      <c r="L3060" s="32"/>
      <c r="M3060" s="16"/>
      <c r="N3060" s="16"/>
      <c r="O3060" s="16"/>
      <c r="P3060" s="16"/>
      <c r="Y3060" s="20"/>
      <c r="Z3060" s="20"/>
      <c r="AA3060" s="20"/>
      <c r="AB3060" s="20"/>
      <c r="AC3060" s="20"/>
      <c r="AD3060" s="20"/>
    </row>
    <row r="3061" spans="3:30" s="1" customFormat="1">
      <c r="C3061" s="16"/>
      <c r="D3061" s="16"/>
      <c r="E3061" s="32"/>
      <c r="F3061" s="16"/>
      <c r="G3061" s="16"/>
      <c r="H3061" s="16"/>
      <c r="I3061" s="16"/>
      <c r="J3061" s="16"/>
      <c r="K3061" s="16"/>
      <c r="L3061" s="32"/>
      <c r="M3061" s="16"/>
      <c r="N3061" s="16"/>
      <c r="O3061" s="16"/>
      <c r="P3061" s="16"/>
      <c r="Y3061" s="20"/>
      <c r="Z3061" s="20"/>
      <c r="AA3061" s="20"/>
      <c r="AB3061" s="20"/>
      <c r="AC3061" s="20"/>
      <c r="AD3061" s="20"/>
    </row>
    <row r="3062" spans="3:30" s="1" customFormat="1">
      <c r="C3062" s="16"/>
      <c r="D3062" s="16"/>
      <c r="E3062" s="32"/>
      <c r="F3062" s="16"/>
      <c r="G3062" s="16"/>
      <c r="H3062" s="16"/>
      <c r="I3062" s="16"/>
      <c r="J3062" s="16"/>
      <c r="K3062" s="16"/>
      <c r="L3062" s="32"/>
      <c r="M3062" s="16"/>
      <c r="N3062" s="16"/>
      <c r="O3062" s="16"/>
      <c r="P3062" s="16"/>
      <c r="Y3062" s="20"/>
      <c r="Z3062" s="20"/>
      <c r="AA3062" s="20"/>
      <c r="AB3062" s="20"/>
      <c r="AC3062" s="20"/>
      <c r="AD3062" s="20"/>
    </row>
    <row r="3063" spans="3:30" s="1" customFormat="1">
      <c r="C3063" s="16"/>
      <c r="D3063" s="16"/>
      <c r="E3063" s="32"/>
      <c r="F3063" s="16"/>
      <c r="G3063" s="16"/>
      <c r="H3063" s="16"/>
      <c r="I3063" s="16"/>
      <c r="J3063" s="16"/>
      <c r="K3063" s="16"/>
      <c r="L3063" s="32"/>
      <c r="M3063" s="16"/>
      <c r="N3063" s="16"/>
      <c r="O3063" s="16"/>
      <c r="P3063" s="16"/>
      <c r="Y3063" s="20"/>
      <c r="Z3063" s="20"/>
      <c r="AA3063" s="20"/>
      <c r="AB3063" s="20"/>
      <c r="AC3063" s="20"/>
      <c r="AD3063" s="20"/>
    </row>
    <row r="3064" spans="3:30" s="1" customFormat="1">
      <c r="C3064" s="16"/>
      <c r="D3064" s="16"/>
      <c r="E3064" s="32"/>
      <c r="F3064" s="16"/>
      <c r="G3064" s="16"/>
      <c r="H3064" s="16"/>
      <c r="I3064" s="16"/>
      <c r="J3064" s="16"/>
      <c r="K3064" s="16"/>
      <c r="L3064" s="32"/>
      <c r="M3064" s="16"/>
      <c r="N3064" s="16"/>
      <c r="O3064" s="16"/>
      <c r="P3064" s="16"/>
      <c r="Y3064" s="20"/>
      <c r="Z3064" s="20"/>
      <c r="AA3064" s="20"/>
      <c r="AB3064" s="20"/>
      <c r="AC3064" s="20"/>
      <c r="AD3064" s="20"/>
    </row>
    <row r="3065" spans="3:30" s="1" customFormat="1">
      <c r="C3065" s="16"/>
      <c r="D3065" s="16"/>
      <c r="E3065" s="32"/>
      <c r="F3065" s="16"/>
      <c r="G3065" s="16"/>
      <c r="H3065" s="16"/>
      <c r="I3065" s="16"/>
      <c r="J3065" s="16"/>
      <c r="K3065" s="16"/>
      <c r="L3065" s="32"/>
      <c r="M3065" s="16"/>
      <c r="N3065" s="16"/>
      <c r="O3065" s="16"/>
      <c r="P3065" s="16"/>
      <c r="Y3065" s="20"/>
      <c r="Z3065" s="20"/>
      <c r="AA3065" s="20"/>
      <c r="AB3065" s="20"/>
      <c r="AC3065" s="20"/>
      <c r="AD3065" s="20"/>
    </row>
    <row r="3066" spans="3:30" s="1" customFormat="1">
      <c r="C3066" s="16"/>
      <c r="D3066" s="16"/>
      <c r="E3066" s="32"/>
      <c r="F3066" s="16"/>
      <c r="G3066" s="16"/>
      <c r="H3066" s="16"/>
      <c r="I3066" s="16"/>
      <c r="J3066" s="16"/>
      <c r="K3066" s="16"/>
      <c r="L3066" s="32"/>
      <c r="M3066" s="16"/>
      <c r="N3066" s="16"/>
      <c r="O3066" s="16"/>
      <c r="P3066" s="16"/>
      <c r="Y3066" s="20"/>
      <c r="Z3066" s="20"/>
      <c r="AA3066" s="20"/>
      <c r="AB3066" s="20"/>
      <c r="AC3066" s="20"/>
      <c r="AD3066" s="20"/>
    </row>
    <row r="3067" spans="3:30" s="1" customFormat="1">
      <c r="C3067" s="16"/>
      <c r="D3067" s="16"/>
      <c r="E3067" s="32"/>
      <c r="F3067" s="16"/>
      <c r="G3067" s="16"/>
      <c r="H3067" s="16"/>
      <c r="I3067" s="16"/>
      <c r="J3067" s="16"/>
      <c r="K3067" s="16"/>
      <c r="L3067" s="32"/>
      <c r="M3067" s="16"/>
      <c r="N3067" s="16"/>
      <c r="O3067" s="16"/>
      <c r="P3067" s="16"/>
      <c r="Y3067" s="20"/>
      <c r="Z3067" s="20"/>
      <c r="AA3067" s="20"/>
      <c r="AB3067" s="20"/>
      <c r="AC3067" s="20"/>
      <c r="AD3067" s="20"/>
    </row>
    <row r="3068" spans="3:30" s="1" customFormat="1">
      <c r="C3068" s="16"/>
      <c r="D3068" s="16"/>
      <c r="E3068" s="32"/>
      <c r="F3068" s="16"/>
      <c r="G3068" s="16"/>
      <c r="H3068" s="16"/>
      <c r="I3068" s="16"/>
      <c r="J3068" s="16"/>
      <c r="K3068" s="16"/>
      <c r="L3068" s="32"/>
      <c r="M3068" s="16"/>
      <c r="N3068" s="16"/>
      <c r="O3068" s="16"/>
      <c r="P3068" s="16"/>
      <c r="Y3068" s="20"/>
      <c r="Z3068" s="20"/>
      <c r="AA3068" s="20"/>
      <c r="AB3068" s="20"/>
      <c r="AC3068" s="20"/>
      <c r="AD3068" s="20"/>
    </row>
    <row r="3069" spans="3:30" s="1" customFormat="1">
      <c r="C3069" s="16"/>
      <c r="D3069" s="16"/>
      <c r="E3069" s="32"/>
      <c r="F3069" s="16"/>
      <c r="G3069" s="16"/>
      <c r="H3069" s="16"/>
      <c r="I3069" s="16"/>
      <c r="J3069" s="16"/>
      <c r="K3069" s="16"/>
      <c r="L3069" s="32"/>
      <c r="M3069" s="16"/>
      <c r="N3069" s="16"/>
      <c r="O3069" s="16"/>
      <c r="P3069" s="16"/>
      <c r="Y3069" s="20"/>
      <c r="Z3069" s="20"/>
      <c r="AA3069" s="20"/>
      <c r="AB3069" s="20"/>
      <c r="AC3069" s="20"/>
      <c r="AD3069" s="20"/>
    </row>
    <row r="3070" spans="3:30" s="1" customFormat="1">
      <c r="C3070" s="16"/>
      <c r="D3070" s="16"/>
      <c r="E3070" s="32"/>
      <c r="F3070" s="16"/>
      <c r="G3070" s="16"/>
      <c r="H3070" s="16"/>
      <c r="I3070" s="16"/>
      <c r="J3070" s="16"/>
      <c r="K3070" s="16"/>
      <c r="L3070" s="32"/>
      <c r="M3070" s="16"/>
      <c r="N3070" s="16"/>
      <c r="O3070" s="16"/>
      <c r="P3070" s="16"/>
      <c r="Y3070" s="20"/>
      <c r="Z3070" s="20"/>
      <c r="AA3070" s="20"/>
      <c r="AB3070" s="20"/>
      <c r="AC3070" s="20"/>
      <c r="AD3070" s="20"/>
    </row>
    <row r="3071" spans="3:30" s="1" customFormat="1">
      <c r="C3071" s="16"/>
      <c r="D3071" s="16"/>
      <c r="E3071" s="32"/>
      <c r="F3071" s="16"/>
      <c r="G3071" s="16"/>
      <c r="H3071" s="16"/>
      <c r="I3071" s="16"/>
      <c r="J3071" s="16"/>
      <c r="K3071" s="16"/>
      <c r="L3071" s="32"/>
      <c r="M3071" s="16"/>
      <c r="N3071" s="16"/>
      <c r="O3071" s="16"/>
      <c r="P3071" s="16"/>
      <c r="Y3071" s="20"/>
      <c r="Z3071" s="20"/>
      <c r="AA3071" s="20"/>
      <c r="AB3071" s="20"/>
      <c r="AC3071" s="20"/>
      <c r="AD3071" s="20"/>
    </row>
    <row r="3072" spans="3:30" s="1" customFormat="1">
      <c r="C3072" s="16"/>
      <c r="D3072" s="16"/>
      <c r="E3072" s="32"/>
      <c r="F3072" s="16"/>
      <c r="G3072" s="16"/>
      <c r="H3072" s="16"/>
      <c r="I3072" s="16"/>
      <c r="J3072" s="16"/>
      <c r="K3072" s="16"/>
      <c r="L3072" s="32"/>
      <c r="M3072" s="16"/>
      <c r="N3072" s="16"/>
      <c r="O3072" s="16"/>
      <c r="P3072" s="16"/>
      <c r="Y3072" s="20"/>
      <c r="Z3072" s="20"/>
      <c r="AA3072" s="20"/>
      <c r="AB3072" s="20"/>
      <c r="AC3072" s="20"/>
      <c r="AD3072" s="20"/>
    </row>
    <row r="3073" spans="3:30" s="1" customFormat="1">
      <c r="C3073" s="16"/>
      <c r="D3073" s="16"/>
      <c r="E3073" s="32"/>
      <c r="F3073" s="16"/>
      <c r="G3073" s="16"/>
      <c r="H3073" s="16"/>
      <c r="I3073" s="16"/>
      <c r="J3073" s="16"/>
      <c r="K3073" s="16"/>
      <c r="L3073" s="32"/>
      <c r="M3073" s="16"/>
      <c r="N3073" s="16"/>
      <c r="O3073" s="16"/>
      <c r="P3073" s="16"/>
      <c r="Y3073" s="20"/>
      <c r="Z3073" s="20"/>
      <c r="AA3073" s="20"/>
      <c r="AB3073" s="20"/>
      <c r="AC3073" s="20"/>
      <c r="AD3073" s="20"/>
    </row>
    <row r="3074" spans="3:30" s="1" customFormat="1">
      <c r="C3074" s="16"/>
      <c r="D3074" s="16"/>
      <c r="E3074" s="32"/>
      <c r="F3074" s="16"/>
      <c r="G3074" s="16"/>
      <c r="H3074" s="16"/>
      <c r="I3074" s="16"/>
      <c r="J3074" s="16"/>
      <c r="K3074" s="16"/>
      <c r="L3074" s="32"/>
      <c r="M3074" s="16"/>
      <c r="N3074" s="16"/>
      <c r="O3074" s="16"/>
      <c r="P3074" s="16"/>
      <c r="Y3074" s="20"/>
      <c r="Z3074" s="20"/>
      <c r="AA3074" s="20"/>
      <c r="AB3074" s="20"/>
      <c r="AC3074" s="20"/>
      <c r="AD3074" s="20"/>
    </row>
    <row r="3075" spans="3:30" s="1" customFormat="1">
      <c r="C3075" s="16"/>
      <c r="D3075" s="16"/>
      <c r="E3075" s="32"/>
      <c r="F3075" s="16"/>
      <c r="G3075" s="16"/>
      <c r="H3075" s="16"/>
      <c r="I3075" s="16"/>
      <c r="J3075" s="16"/>
      <c r="K3075" s="16"/>
      <c r="L3075" s="32"/>
      <c r="M3075" s="16"/>
      <c r="N3075" s="16"/>
      <c r="O3075" s="16"/>
      <c r="P3075" s="16"/>
      <c r="Y3075" s="20"/>
      <c r="Z3075" s="20"/>
      <c r="AA3075" s="20"/>
      <c r="AB3075" s="20"/>
      <c r="AC3075" s="20"/>
      <c r="AD3075" s="20"/>
    </row>
    <row r="3076" spans="3:30" s="1" customFormat="1">
      <c r="C3076" s="16"/>
      <c r="D3076" s="16"/>
      <c r="E3076" s="32"/>
      <c r="F3076" s="16"/>
      <c r="G3076" s="16"/>
      <c r="H3076" s="16"/>
      <c r="I3076" s="16"/>
      <c r="J3076" s="16"/>
      <c r="K3076" s="16"/>
      <c r="L3076" s="32"/>
      <c r="M3076" s="16"/>
      <c r="N3076" s="16"/>
      <c r="O3076" s="16"/>
      <c r="P3076" s="16"/>
      <c r="Y3076" s="20"/>
      <c r="Z3076" s="20"/>
      <c r="AA3076" s="20"/>
      <c r="AB3076" s="20"/>
      <c r="AC3076" s="20"/>
      <c r="AD3076" s="20"/>
    </row>
    <row r="3077" spans="3:30" s="1" customFormat="1">
      <c r="C3077" s="16"/>
      <c r="D3077" s="16"/>
      <c r="E3077" s="32"/>
      <c r="F3077" s="16"/>
      <c r="G3077" s="16"/>
      <c r="H3077" s="16"/>
      <c r="I3077" s="16"/>
      <c r="J3077" s="16"/>
      <c r="K3077" s="16"/>
      <c r="L3077" s="32"/>
      <c r="M3077" s="16"/>
      <c r="N3077" s="16"/>
      <c r="O3077" s="16"/>
      <c r="P3077" s="16"/>
      <c r="Y3077" s="20"/>
      <c r="Z3077" s="20"/>
      <c r="AA3077" s="20"/>
      <c r="AB3077" s="20"/>
      <c r="AC3077" s="20"/>
      <c r="AD3077" s="20"/>
    </row>
    <row r="3078" spans="3:30" s="1" customFormat="1">
      <c r="C3078" s="16"/>
      <c r="D3078" s="16"/>
      <c r="E3078" s="32"/>
      <c r="F3078" s="16"/>
      <c r="G3078" s="16"/>
      <c r="H3078" s="16"/>
      <c r="I3078" s="16"/>
      <c r="J3078" s="16"/>
      <c r="K3078" s="16"/>
      <c r="L3078" s="32"/>
      <c r="M3078" s="16"/>
      <c r="N3078" s="16"/>
      <c r="O3078" s="16"/>
      <c r="P3078" s="16"/>
      <c r="Y3078" s="20"/>
      <c r="Z3078" s="20"/>
      <c r="AA3078" s="20"/>
      <c r="AB3078" s="20"/>
      <c r="AC3078" s="20"/>
      <c r="AD3078" s="20"/>
    </row>
    <row r="3079" spans="3:30" s="1" customFormat="1">
      <c r="C3079" s="16"/>
      <c r="D3079" s="16"/>
      <c r="E3079" s="32"/>
      <c r="F3079" s="16"/>
      <c r="G3079" s="16"/>
      <c r="H3079" s="16"/>
      <c r="I3079" s="16"/>
      <c r="J3079" s="16"/>
      <c r="K3079" s="16"/>
      <c r="L3079" s="32"/>
      <c r="M3079" s="16"/>
      <c r="N3079" s="16"/>
      <c r="O3079" s="16"/>
      <c r="P3079" s="16"/>
      <c r="Y3079" s="20"/>
      <c r="Z3079" s="20"/>
      <c r="AA3079" s="20"/>
      <c r="AB3079" s="20"/>
      <c r="AC3079" s="20"/>
      <c r="AD3079" s="20"/>
    </row>
    <row r="3080" spans="3:30" s="1" customFormat="1">
      <c r="C3080" s="16"/>
      <c r="D3080" s="16"/>
      <c r="E3080" s="32"/>
      <c r="F3080" s="16"/>
      <c r="G3080" s="16"/>
      <c r="H3080" s="16"/>
      <c r="I3080" s="16"/>
      <c r="J3080" s="16"/>
      <c r="K3080" s="16"/>
      <c r="L3080" s="32"/>
      <c r="M3080" s="16"/>
      <c r="N3080" s="16"/>
      <c r="O3080" s="16"/>
      <c r="P3080" s="16"/>
      <c r="Y3080" s="20"/>
      <c r="Z3080" s="20"/>
      <c r="AA3080" s="20"/>
      <c r="AB3080" s="20"/>
      <c r="AC3080" s="20"/>
      <c r="AD3080" s="20"/>
    </row>
    <row r="3081" spans="3:30" s="1" customFormat="1">
      <c r="C3081" s="16"/>
      <c r="D3081" s="16"/>
      <c r="E3081" s="32"/>
      <c r="F3081" s="16"/>
      <c r="G3081" s="16"/>
      <c r="H3081" s="16"/>
      <c r="I3081" s="16"/>
      <c r="J3081" s="16"/>
      <c r="K3081" s="16"/>
      <c r="L3081" s="32"/>
      <c r="M3081" s="16"/>
      <c r="N3081" s="16"/>
      <c r="O3081" s="16"/>
      <c r="P3081" s="16"/>
      <c r="Y3081" s="20"/>
      <c r="Z3081" s="20"/>
      <c r="AA3081" s="20"/>
      <c r="AB3081" s="20"/>
      <c r="AC3081" s="20"/>
      <c r="AD3081" s="20"/>
    </row>
    <row r="3082" spans="3:30" s="1" customFormat="1">
      <c r="C3082" s="16"/>
      <c r="D3082" s="16"/>
      <c r="E3082" s="32"/>
      <c r="F3082" s="16"/>
      <c r="G3082" s="16"/>
      <c r="H3082" s="16"/>
      <c r="I3082" s="16"/>
      <c r="J3082" s="16"/>
      <c r="K3082" s="16"/>
      <c r="L3082" s="32"/>
      <c r="M3082" s="16"/>
      <c r="N3082" s="16"/>
      <c r="O3082" s="16"/>
      <c r="P3082" s="16"/>
      <c r="Y3082" s="20"/>
      <c r="Z3082" s="20"/>
      <c r="AA3082" s="20"/>
      <c r="AB3082" s="20"/>
      <c r="AC3082" s="20"/>
      <c r="AD3082" s="20"/>
    </row>
    <row r="3083" spans="3:30" s="1" customFormat="1">
      <c r="C3083" s="16"/>
      <c r="D3083" s="16"/>
      <c r="E3083" s="32"/>
      <c r="F3083" s="16"/>
      <c r="G3083" s="16"/>
      <c r="H3083" s="16"/>
      <c r="I3083" s="16"/>
      <c r="J3083" s="16"/>
      <c r="K3083" s="16"/>
      <c r="L3083" s="32"/>
      <c r="M3083" s="16"/>
      <c r="N3083" s="16"/>
      <c r="O3083" s="16"/>
      <c r="P3083" s="16"/>
      <c r="Y3083" s="20"/>
      <c r="Z3083" s="20"/>
      <c r="AA3083" s="20"/>
      <c r="AB3083" s="20"/>
      <c r="AC3083" s="20"/>
      <c r="AD3083" s="20"/>
    </row>
    <row r="3084" spans="3:30" s="1" customFormat="1">
      <c r="C3084" s="16"/>
      <c r="D3084" s="16"/>
      <c r="E3084" s="32"/>
      <c r="F3084" s="16"/>
      <c r="G3084" s="16"/>
      <c r="H3084" s="16"/>
      <c r="I3084" s="16"/>
      <c r="J3084" s="16"/>
      <c r="K3084" s="16"/>
      <c r="L3084" s="32"/>
      <c r="M3084" s="16"/>
      <c r="N3084" s="16"/>
      <c r="O3084" s="16"/>
      <c r="P3084" s="16"/>
      <c r="Y3084" s="20"/>
      <c r="Z3084" s="20"/>
      <c r="AA3084" s="20"/>
      <c r="AB3084" s="20"/>
      <c r="AC3084" s="20"/>
      <c r="AD3084" s="20"/>
    </row>
    <row r="3085" spans="3:30" s="1" customFormat="1">
      <c r="C3085" s="16"/>
      <c r="D3085" s="16"/>
      <c r="E3085" s="32"/>
      <c r="F3085" s="16"/>
      <c r="G3085" s="16"/>
      <c r="H3085" s="16"/>
      <c r="I3085" s="16"/>
      <c r="J3085" s="16"/>
      <c r="K3085" s="16"/>
      <c r="L3085" s="32"/>
      <c r="M3085" s="16"/>
      <c r="N3085" s="16"/>
      <c r="O3085" s="16"/>
      <c r="P3085" s="16"/>
      <c r="Y3085" s="20"/>
      <c r="Z3085" s="20"/>
      <c r="AA3085" s="20"/>
      <c r="AB3085" s="20"/>
      <c r="AC3085" s="20"/>
      <c r="AD3085" s="20"/>
    </row>
    <row r="3086" spans="3:30" s="1" customFormat="1">
      <c r="C3086" s="16"/>
      <c r="D3086" s="16"/>
      <c r="E3086" s="32"/>
      <c r="F3086" s="16"/>
      <c r="G3086" s="16"/>
      <c r="H3086" s="16"/>
      <c r="I3086" s="16"/>
      <c r="J3086" s="16"/>
      <c r="K3086" s="16"/>
      <c r="L3086" s="32"/>
      <c r="M3086" s="16"/>
      <c r="N3086" s="16"/>
      <c r="O3086" s="16"/>
      <c r="P3086" s="16"/>
      <c r="Y3086" s="20"/>
      <c r="Z3086" s="20"/>
      <c r="AA3086" s="20"/>
      <c r="AB3086" s="20"/>
      <c r="AC3086" s="20"/>
      <c r="AD3086" s="20"/>
    </row>
    <row r="3087" spans="3:30" s="1" customFormat="1">
      <c r="C3087" s="16"/>
      <c r="D3087" s="16"/>
      <c r="E3087" s="32"/>
      <c r="F3087" s="16"/>
      <c r="G3087" s="16"/>
      <c r="H3087" s="16"/>
      <c r="I3087" s="16"/>
      <c r="J3087" s="16"/>
      <c r="K3087" s="16"/>
      <c r="L3087" s="32"/>
      <c r="M3087" s="16"/>
      <c r="N3087" s="16"/>
      <c r="O3087" s="16"/>
      <c r="P3087" s="16"/>
      <c r="Y3087" s="20"/>
      <c r="Z3087" s="20"/>
      <c r="AA3087" s="20"/>
      <c r="AB3087" s="20"/>
      <c r="AC3087" s="20"/>
      <c r="AD3087" s="20"/>
    </row>
    <row r="3088" spans="3:30" s="1" customFormat="1">
      <c r="C3088" s="16"/>
      <c r="D3088" s="16"/>
      <c r="E3088" s="32"/>
      <c r="F3088" s="16"/>
      <c r="G3088" s="16"/>
      <c r="H3088" s="16"/>
      <c r="I3088" s="16"/>
      <c r="J3088" s="16"/>
      <c r="K3088" s="16"/>
      <c r="L3088" s="32"/>
      <c r="M3088" s="16"/>
      <c r="N3088" s="16"/>
      <c r="O3088" s="16"/>
      <c r="P3088" s="16"/>
      <c r="Y3088" s="20"/>
      <c r="Z3088" s="20"/>
      <c r="AA3088" s="20"/>
      <c r="AB3088" s="20"/>
      <c r="AC3088" s="20"/>
      <c r="AD3088" s="20"/>
    </row>
    <row r="3089" spans="3:30" s="1" customFormat="1">
      <c r="C3089" s="16"/>
      <c r="D3089" s="16"/>
      <c r="E3089" s="32"/>
      <c r="F3089" s="16"/>
      <c r="G3089" s="16"/>
      <c r="H3089" s="16"/>
      <c r="I3089" s="16"/>
      <c r="J3089" s="16"/>
      <c r="K3089" s="16"/>
      <c r="L3089" s="32"/>
      <c r="M3089" s="16"/>
      <c r="N3089" s="16"/>
      <c r="O3089" s="16"/>
      <c r="P3089" s="16"/>
      <c r="Y3089" s="20"/>
      <c r="Z3089" s="20"/>
      <c r="AA3089" s="20"/>
      <c r="AB3089" s="20"/>
      <c r="AC3089" s="20"/>
      <c r="AD3089" s="20"/>
    </row>
    <row r="3090" spans="3:30" s="1" customFormat="1">
      <c r="C3090" s="16"/>
      <c r="D3090" s="16"/>
      <c r="E3090" s="32"/>
      <c r="F3090" s="16"/>
      <c r="G3090" s="16"/>
      <c r="H3090" s="16"/>
      <c r="I3090" s="16"/>
      <c r="J3090" s="16"/>
      <c r="K3090" s="16"/>
      <c r="L3090" s="32"/>
      <c r="M3090" s="16"/>
      <c r="N3090" s="16"/>
      <c r="O3090" s="16"/>
      <c r="P3090" s="16"/>
      <c r="Y3090" s="20"/>
      <c r="Z3090" s="20"/>
      <c r="AA3090" s="20"/>
      <c r="AB3090" s="20"/>
      <c r="AC3090" s="20"/>
      <c r="AD3090" s="20"/>
    </row>
    <row r="3091" spans="3:30" s="1" customFormat="1">
      <c r="C3091" s="16"/>
      <c r="D3091" s="16"/>
      <c r="E3091" s="32"/>
      <c r="F3091" s="16"/>
      <c r="G3091" s="16"/>
      <c r="H3091" s="16"/>
      <c r="I3091" s="16"/>
      <c r="J3091" s="16"/>
      <c r="K3091" s="16"/>
      <c r="L3091" s="32"/>
      <c r="M3091" s="16"/>
      <c r="N3091" s="16"/>
      <c r="O3091" s="16"/>
      <c r="P3091" s="16"/>
      <c r="Y3091" s="20"/>
      <c r="Z3091" s="20"/>
      <c r="AA3091" s="20"/>
      <c r="AB3091" s="20"/>
      <c r="AC3091" s="20"/>
      <c r="AD3091" s="20"/>
    </row>
    <row r="3092" spans="3:30" s="1" customFormat="1">
      <c r="C3092" s="16"/>
      <c r="D3092" s="16"/>
      <c r="E3092" s="32"/>
      <c r="F3092" s="16"/>
      <c r="G3092" s="16"/>
      <c r="H3092" s="16"/>
      <c r="I3092" s="16"/>
      <c r="J3092" s="16"/>
      <c r="K3092" s="16"/>
      <c r="L3092" s="32"/>
      <c r="M3092" s="16"/>
      <c r="N3092" s="16"/>
      <c r="O3092" s="16"/>
      <c r="P3092" s="16"/>
      <c r="Y3092" s="20"/>
      <c r="Z3092" s="20"/>
      <c r="AA3092" s="20"/>
      <c r="AB3092" s="20"/>
      <c r="AC3092" s="20"/>
      <c r="AD3092" s="20"/>
    </row>
    <row r="3093" spans="3:30" s="1" customFormat="1">
      <c r="C3093" s="16"/>
      <c r="D3093" s="16"/>
      <c r="E3093" s="32"/>
      <c r="F3093" s="16"/>
      <c r="G3093" s="16"/>
      <c r="H3093" s="16"/>
      <c r="I3093" s="16"/>
      <c r="J3093" s="16"/>
      <c r="K3093" s="16"/>
      <c r="L3093" s="32"/>
      <c r="M3093" s="16"/>
      <c r="N3093" s="16"/>
      <c r="O3093" s="16"/>
      <c r="P3093" s="16"/>
      <c r="Y3093" s="20"/>
      <c r="Z3093" s="20"/>
      <c r="AA3093" s="20"/>
      <c r="AB3093" s="20"/>
      <c r="AC3093" s="20"/>
      <c r="AD3093" s="20"/>
    </row>
    <row r="3094" spans="3:30" s="1" customFormat="1">
      <c r="C3094" s="16"/>
      <c r="D3094" s="16"/>
      <c r="E3094" s="32"/>
      <c r="F3094" s="16"/>
      <c r="G3094" s="16"/>
      <c r="H3094" s="16"/>
      <c r="I3094" s="16"/>
      <c r="J3094" s="16"/>
      <c r="K3094" s="16"/>
      <c r="L3094" s="32"/>
      <c r="M3094" s="16"/>
      <c r="N3094" s="16"/>
      <c r="O3094" s="16"/>
      <c r="P3094" s="16"/>
      <c r="Y3094" s="20"/>
      <c r="Z3094" s="20"/>
      <c r="AA3094" s="20"/>
      <c r="AB3094" s="20"/>
      <c r="AC3094" s="20"/>
      <c r="AD3094" s="20"/>
    </row>
    <row r="3095" spans="3:30" s="1" customFormat="1">
      <c r="C3095" s="16"/>
      <c r="D3095" s="16"/>
      <c r="E3095" s="32"/>
      <c r="F3095" s="16"/>
      <c r="G3095" s="16"/>
      <c r="H3095" s="16"/>
      <c r="I3095" s="16"/>
      <c r="J3095" s="16"/>
      <c r="K3095" s="16"/>
      <c r="L3095" s="32"/>
      <c r="M3095" s="16"/>
      <c r="N3095" s="16"/>
      <c r="O3095" s="16"/>
      <c r="P3095" s="16"/>
      <c r="Y3095" s="20"/>
      <c r="Z3095" s="20"/>
      <c r="AA3095" s="20"/>
      <c r="AB3095" s="20"/>
      <c r="AC3095" s="20"/>
      <c r="AD3095" s="20"/>
    </row>
    <row r="3096" spans="3:30" s="1" customFormat="1">
      <c r="C3096" s="16"/>
      <c r="D3096" s="16"/>
      <c r="E3096" s="32"/>
      <c r="F3096" s="16"/>
      <c r="G3096" s="16"/>
      <c r="H3096" s="16"/>
      <c r="I3096" s="16"/>
      <c r="J3096" s="16"/>
      <c r="K3096" s="16"/>
      <c r="L3096" s="32"/>
      <c r="M3096" s="16"/>
      <c r="N3096" s="16"/>
      <c r="O3096" s="16"/>
      <c r="P3096" s="16"/>
      <c r="Y3096" s="20"/>
      <c r="Z3096" s="20"/>
      <c r="AA3096" s="20"/>
      <c r="AB3096" s="20"/>
      <c r="AC3096" s="20"/>
      <c r="AD3096" s="20"/>
    </row>
    <row r="3097" spans="3:30" s="1" customFormat="1">
      <c r="C3097" s="16"/>
      <c r="D3097" s="16"/>
      <c r="E3097" s="32"/>
      <c r="F3097" s="16"/>
      <c r="G3097" s="16"/>
      <c r="H3097" s="16"/>
      <c r="I3097" s="16"/>
      <c r="J3097" s="16"/>
      <c r="K3097" s="16"/>
      <c r="L3097" s="32"/>
      <c r="M3097" s="16"/>
      <c r="N3097" s="16"/>
      <c r="O3097" s="16"/>
      <c r="P3097" s="16"/>
      <c r="Y3097" s="20"/>
      <c r="Z3097" s="20"/>
      <c r="AA3097" s="20"/>
      <c r="AB3097" s="20"/>
      <c r="AC3097" s="20"/>
      <c r="AD3097" s="20"/>
    </row>
    <row r="3098" spans="3:30" s="1" customFormat="1">
      <c r="C3098" s="16"/>
      <c r="D3098" s="16"/>
      <c r="E3098" s="32"/>
      <c r="F3098" s="16"/>
      <c r="G3098" s="16"/>
      <c r="H3098" s="16"/>
      <c r="I3098" s="16"/>
      <c r="J3098" s="16"/>
      <c r="K3098" s="16"/>
      <c r="L3098" s="32"/>
      <c r="M3098" s="16"/>
      <c r="N3098" s="16"/>
      <c r="O3098" s="16"/>
      <c r="P3098" s="16"/>
      <c r="Y3098" s="20"/>
      <c r="Z3098" s="20"/>
      <c r="AA3098" s="20"/>
      <c r="AB3098" s="20"/>
      <c r="AC3098" s="20"/>
      <c r="AD3098" s="20"/>
    </row>
    <row r="3099" spans="3:30" s="1" customFormat="1">
      <c r="C3099" s="16"/>
      <c r="D3099" s="16"/>
      <c r="E3099" s="32"/>
      <c r="F3099" s="16"/>
      <c r="G3099" s="16"/>
      <c r="H3099" s="16"/>
      <c r="I3099" s="16"/>
      <c r="J3099" s="16"/>
      <c r="K3099" s="16"/>
      <c r="L3099" s="32"/>
      <c r="M3099" s="16"/>
      <c r="N3099" s="16"/>
      <c r="O3099" s="16"/>
      <c r="P3099" s="16"/>
      <c r="Y3099" s="20"/>
      <c r="Z3099" s="20"/>
      <c r="AA3099" s="20"/>
      <c r="AB3099" s="20"/>
      <c r="AC3099" s="20"/>
      <c r="AD3099" s="20"/>
    </row>
    <row r="3100" spans="3:30" s="1" customFormat="1">
      <c r="C3100" s="16"/>
      <c r="D3100" s="16"/>
      <c r="E3100" s="32"/>
      <c r="F3100" s="16"/>
      <c r="G3100" s="16"/>
      <c r="H3100" s="16"/>
      <c r="I3100" s="16"/>
      <c r="J3100" s="16"/>
      <c r="K3100" s="16"/>
      <c r="L3100" s="32"/>
      <c r="M3100" s="16"/>
      <c r="N3100" s="16"/>
      <c r="O3100" s="16"/>
      <c r="P3100" s="16"/>
      <c r="Y3100" s="20"/>
      <c r="Z3100" s="20"/>
      <c r="AA3100" s="20"/>
      <c r="AB3100" s="20"/>
      <c r="AC3100" s="20"/>
      <c r="AD3100" s="20"/>
    </row>
    <row r="3101" spans="3:30" s="1" customFormat="1">
      <c r="C3101" s="16"/>
      <c r="D3101" s="16"/>
      <c r="E3101" s="32"/>
      <c r="F3101" s="16"/>
      <c r="G3101" s="16"/>
      <c r="H3101" s="16"/>
      <c r="I3101" s="16"/>
      <c r="J3101" s="16"/>
      <c r="K3101" s="16"/>
      <c r="L3101" s="32"/>
      <c r="M3101" s="16"/>
      <c r="N3101" s="16"/>
      <c r="O3101" s="16"/>
      <c r="P3101" s="16"/>
      <c r="Y3101" s="20"/>
      <c r="Z3101" s="20"/>
      <c r="AA3101" s="20"/>
      <c r="AB3101" s="20"/>
      <c r="AC3101" s="20"/>
      <c r="AD3101" s="20"/>
    </row>
    <row r="3102" spans="3:30" s="1" customFormat="1">
      <c r="C3102" s="16"/>
      <c r="D3102" s="16"/>
      <c r="E3102" s="32"/>
      <c r="F3102" s="16"/>
      <c r="G3102" s="16"/>
      <c r="H3102" s="16"/>
      <c r="I3102" s="16"/>
      <c r="J3102" s="16"/>
      <c r="K3102" s="16"/>
      <c r="L3102" s="32"/>
      <c r="M3102" s="16"/>
      <c r="N3102" s="16"/>
      <c r="O3102" s="16"/>
      <c r="P3102" s="16"/>
      <c r="Y3102" s="20"/>
      <c r="Z3102" s="20"/>
      <c r="AA3102" s="20"/>
      <c r="AB3102" s="20"/>
      <c r="AC3102" s="20"/>
      <c r="AD3102" s="20"/>
    </row>
    <row r="3103" spans="3:30" s="1" customFormat="1">
      <c r="C3103" s="16"/>
      <c r="D3103" s="16"/>
      <c r="E3103" s="32"/>
      <c r="F3103" s="16"/>
      <c r="G3103" s="16"/>
      <c r="H3103" s="16"/>
      <c r="I3103" s="16"/>
      <c r="J3103" s="16"/>
      <c r="K3103" s="16"/>
      <c r="L3103" s="32"/>
      <c r="M3103" s="16"/>
      <c r="N3103" s="16"/>
      <c r="O3103" s="16"/>
      <c r="P3103" s="16"/>
      <c r="Y3103" s="20"/>
      <c r="Z3103" s="20"/>
      <c r="AA3103" s="20"/>
      <c r="AB3103" s="20"/>
      <c r="AC3103" s="20"/>
      <c r="AD3103" s="20"/>
    </row>
    <row r="3104" spans="3:30" s="1" customFormat="1">
      <c r="C3104" s="16"/>
      <c r="D3104" s="16"/>
      <c r="E3104" s="32"/>
      <c r="F3104" s="16"/>
      <c r="G3104" s="16"/>
      <c r="H3104" s="16"/>
      <c r="I3104" s="16"/>
      <c r="J3104" s="16"/>
      <c r="K3104" s="16"/>
      <c r="L3104" s="32"/>
      <c r="M3104" s="16"/>
      <c r="N3104" s="16"/>
      <c r="O3104" s="16"/>
      <c r="P3104" s="16"/>
      <c r="Y3104" s="20"/>
      <c r="Z3104" s="20"/>
      <c r="AA3104" s="20"/>
      <c r="AB3104" s="20"/>
      <c r="AC3104" s="20"/>
      <c r="AD3104" s="20"/>
    </row>
    <row r="3105" spans="3:30" s="1" customFormat="1">
      <c r="C3105" s="16"/>
      <c r="D3105" s="16"/>
      <c r="E3105" s="32"/>
      <c r="F3105" s="16"/>
      <c r="G3105" s="16"/>
      <c r="H3105" s="16"/>
      <c r="I3105" s="16"/>
      <c r="J3105" s="16"/>
      <c r="K3105" s="16"/>
      <c r="L3105" s="32"/>
      <c r="M3105" s="16"/>
      <c r="N3105" s="16"/>
      <c r="O3105" s="16"/>
      <c r="P3105" s="16"/>
      <c r="Y3105" s="20"/>
      <c r="Z3105" s="20"/>
      <c r="AA3105" s="20"/>
      <c r="AB3105" s="20"/>
      <c r="AC3105" s="20"/>
      <c r="AD3105" s="20"/>
    </row>
    <row r="3106" spans="3:30" s="1" customFormat="1">
      <c r="C3106" s="16"/>
      <c r="D3106" s="16"/>
      <c r="E3106" s="32"/>
      <c r="F3106" s="16"/>
      <c r="G3106" s="16"/>
      <c r="H3106" s="16"/>
      <c r="I3106" s="16"/>
      <c r="J3106" s="16"/>
      <c r="K3106" s="16"/>
      <c r="L3106" s="32"/>
      <c r="M3106" s="16"/>
      <c r="N3106" s="16"/>
      <c r="O3106" s="16"/>
      <c r="P3106" s="16"/>
      <c r="Y3106" s="20"/>
      <c r="Z3106" s="20"/>
      <c r="AA3106" s="20"/>
      <c r="AB3106" s="20"/>
      <c r="AC3106" s="20"/>
      <c r="AD3106" s="20"/>
    </row>
    <row r="3107" spans="3:30" s="1" customFormat="1">
      <c r="C3107" s="16"/>
      <c r="D3107" s="16"/>
      <c r="E3107" s="32"/>
      <c r="F3107" s="16"/>
      <c r="G3107" s="16"/>
      <c r="H3107" s="16"/>
      <c r="I3107" s="16"/>
      <c r="J3107" s="16"/>
      <c r="K3107" s="16"/>
      <c r="L3107" s="32"/>
      <c r="M3107" s="16"/>
      <c r="N3107" s="16"/>
      <c r="O3107" s="16"/>
      <c r="P3107" s="16"/>
      <c r="Y3107" s="20"/>
      <c r="Z3107" s="20"/>
      <c r="AA3107" s="20"/>
      <c r="AB3107" s="20"/>
      <c r="AC3107" s="20"/>
      <c r="AD3107" s="20"/>
    </row>
    <row r="3108" spans="3:30" s="1" customFormat="1">
      <c r="C3108" s="16"/>
      <c r="D3108" s="16"/>
      <c r="E3108" s="32"/>
      <c r="F3108" s="16"/>
      <c r="G3108" s="16"/>
      <c r="H3108" s="16"/>
      <c r="I3108" s="16"/>
      <c r="J3108" s="16"/>
      <c r="K3108" s="16"/>
      <c r="L3108" s="32"/>
      <c r="M3108" s="16"/>
      <c r="N3108" s="16"/>
      <c r="O3108" s="16"/>
      <c r="P3108" s="16"/>
      <c r="Y3108" s="20"/>
      <c r="Z3108" s="20"/>
      <c r="AA3108" s="20"/>
      <c r="AB3108" s="20"/>
      <c r="AC3108" s="20"/>
      <c r="AD3108" s="20"/>
    </row>
    <row r="3109" spans="3:30" s="1" customFormat="1">
      <c r="C3109" s="16"/>
      <c r="D3109" s="16"/>
      <c r="E3109" s="32"/>
      <c r="F3109" s="16"/>
      <c r="G3109" s="16"/>
      <c r="H3109" s="16"/>
      <c r="I3109" s="16"/>
      <c r="J3109" s="16"/>
      <c r="K3109" s="16"/>
      <c r="L3109" s="32"/>
      <c r="M3109" s="16"/>
      <c r="N3109" s="16"/>
      <c r="O3109" s="16"/>
      <c r="P3109" s="16"/>
      <c r="Y3109" s="20"/>
      <c r="Z3109" s="20"/>
      <c r="AA3109" s="20"/>
      <c r="AB3109" s="20"/>
      <c r="AC3109" s="20"/>
      <c r="AD3109" s="20"/>
    </row>
    <row r="3110" spans="3:30" s="1" customFormat="1">
      <c r="C3110" s="16"/>
      <c r="D3110" s="16"/>
      <c r="E3110" s="32"/>
      <c r="F3110" s="16"/>
      <c r="G3110" s="16"/>
      <c r="H3110" s="16"/>
      <c r="I3110" s="16"/>
      <c r="J3110" s="16"/>
      <c r="K3110" s="16"/>
      <c r="L3110" s="32"/>
      <c r="M3110" s="16"/>
      <c r="N3110" s="16"/>
      <c r="O3110" s="16"/>
      <c r="P3110" s="16"/>
      <c r="Y3110" s="20"/>
      <c r="Z3110" s="20"/>
      <c r="AA3110" s="20"/>
      <c r="AB3110" s="20"/>
      <c r="AC3110" s="20"/>
      <c r="AD3110" s="20"/>
    </row>
    <row r="3111" spans="3:30" s="1" customFormat="1">
      <c r="C3111" s="16"/>
      <c r="D3111" s="16"/>
      <c r="E3111" s="32"/>
      <c r="F3111" s="16"/>
      <c r="G3111" s="16"/>
      <c r="H3111" s="16"/>
      <c r="I3111" s="16"/>
      <c r="J3111" s="16"/>
      <c r="K3111" s="16"/>
      <c r="L3111" s="32"/>
      <c r="M3111" s="16"/>
      <c r="N3111" s="16"/>
      <c r="O3111" s="16"/>
      <c r="P3111" s="16"/>
      <c r="Y3111" s="20"/>
      <c r="Z3111" s="20"/>
      <c r="AA3111" s="20"/>
      <c r="AB3111" s="20"/>
      <c r="AC3111" s="20"/>
      <c r="AD3111" s="20"/>
    </row>
    <row r="3112" spans="3:30" s="1" customFormat="1">
      <c r="C3112" s="16"/>
      <c r="D3112" s="16"/>
      <c r="E3112" s="32"/>
      <c r="F3112" s="16"/>
      <c r="G3112" s="16"/>
      <c r="H3112" s="16"/>
      <c r="I3112" s="16"/>
      <c r="J3112" s="16"/>
      <c r="K3112" s="16"/>
      <c r="L3112" s="32"/>
      <c r="M3112" s="16"/>
      <c r="N3112" s="16"/>
      <c r="O3112" s="16"/>
      <c r="P3112" s="16"/>
      <c r="Y3112" s="20"/>
      <c r="Z3112" s="20"/>
      <c r="AA3112" s="20"/>
      <c r="AB3112" s="20"/>
      <c r="AC3112" s="20"/>
      <c r="AD3112" s="20"/>
    </row>
    <row r="3113" spans="3:30" s="1" customFormat="1">
      <c r="C3113" s="16"/>
      <c r="D3113" s="16"/>
      <c r="E3113" s="32"/>
      <c r="F3113" s="16"/>
      <c r="G3113" s="16"/>
      <c r="H3113" s="16"/>
      <c r="I3113" s="16"/>
      <c r="J3113" s="16"/>
      <c r="K3113" s="16"/>
      <c r="L3113" s="32"/>
      <c r="M3113" s="16"/>
      <c r="N3113" s="16"/>
      <c r="O3113" s="16"/>
      <c r="P3113" s="16"/>
      <c r="Y3113" s="20"/>
      <c r="Z3113" s="20"/>
      <c r="AA3113" s="20"/>
      <c r="AB3113" s="20"/>
      <c r="AC3113" s="20"/>
      <c r="AD3113" s="20"/>
    </row>
    <row r="3114" spans="3:30" s="1" customFormat="1">
      <c r="C3114" s="16"/>
      <c r="D3114" s="16"/>
      <c r="E3114" s="32"/>
      <c r="F3114" s="16"/>
      <c r="G3114" s="16"/>
      <c r="H3114" s="16"/>
      <c r="I3114" s="16"/>
      <c r="J3114" s="16"/>
      <c r="K3114" s="16"/>
      <c r="L3114" s="32"/>
      <c r="M3114" s="16"/>
      <c r="N3114" s="16"/>
      <c r="O3114" s="16"/>
      <c r="P3114" s="16"/>
      <c r="Y3114" s="20"/>
      <c r="Z3114" s="20"/>
      <c r="AA3114" s="20"/>
      <c r="AB3114" s="20"/>
      <c r="AC3114" s="20"/>
      <c r="AD3114" s="20"/>
    </row>
    <row r="3115" spans="3:30" s="1" customFormat="1">
      <c r="C3115" s="16"/>
      <c r="D3115" s="16"/>
      <c r="E3115" s="32"/>
      <c r="F3115" s="16"/>
      <c r="G3115" s="16"/>
      <c r="H3115" s="16"/>
      <c r="I3115" s="16"/>
      <c r="J3115" s="16"/>
      <c r="K3115" s="16"/>
      <c r="L3115" s="32"/>
      <c r="M3115" s="16"/>
      <c r="N3115" s="16"/>
      <c r="O3115" s="16"/>
      <c r="P3115" s="16"/>
      <c r="Y3115" s="20"/>
      <c r="Z3115" s="20"/>
      <c r="AA3115" s="20"/>
      <c r="AB3115" s="20"/>
      <c r="AC3115" s="20"/>
      <c r="AD3115" s="20"/>
    </row>
    <row r="3116" spans="3:30" s="1" customFormat="1">
      <c r="C3116" s="16"/>
      <c r="D3116" s="16"/>
      <c r="E3116" s="32"/>
      <c r="F3116" s="16"/>
      <c r="G3116" s="16"/>
      <c r="H3116" s="16"/>
      <c r="I3116" s="16"/>
      <c r="J3116" s="16"/>
      <c r="K3116" s="16"/>
      <c r="L3116" s="32"/>
      <c r="M3116" s="16"/>
      <c r="N3116" s="16"/>
      <c r="O3116" s="16"/>
      <c r="P3116" s="16"/>
      <c r="Y3116" s="20"/>
      <c r="Z3116" s="20"/>
      <c r="AA3116" s="20"/>
      <c r="AB3116" s="20"/>
      <c r="AC3116" s="20"/>
      <c r="AD3116" s="20"/>
    </row>
    <row r="3117" spans="3:30" s="1" customFormat="1">
      <c r="C3117" s="16"/>
      <c r="D3117" s="16"/>
      <c r="E3117" s="32"/>
      <c r="F3117" s="16"/>
      <c r="G3117" s="16"/>
      <c r="H3117" s="16"/>
      <c r="I3117" s="16"/>
      <c r="J3117" s="16"/>
      <c r="K3117" s="16"/>
      <c r="L3117" s="32"/>
      <c r="M3117" s="16"/>
      <c r="N3117" s="16"/>
      <c r="O3117" s="16"/>
      <c r="P3117" s="16"/>
      <c r="Y3117" s="20"/>
      <c r="Z3117" s="20"/>
      <c r="AA3117" s="20"/>
      <c r="AB3117" s="20"/>
      <c r="AC3117" s="20"/>
      <c r="AD3117" s="20"/>
    </row>
    <row r="3118" spans="3:30" s="1" customFormat="1">
      <c r="C3118" s="16"/>
      <c r="D3118" s="16"/>
      <c r="E3118" s="32"/>
      <c r="F3118" s="16"/>
      <c r="G3118" s="16"/>
      <c r="H3118" s="16"/>
      <c r="I3118" s="16"/>
      <c r="J3118" s="16"/>
      <c r="K3118" s="16"/>
      <c r="L3118" s="32"/>
      <c r="M3118" s="16"/>
      <c r="N3118" s="16"/>
      <c r="O3118" s="16"/>
      <c r="P3118" s="16"/>
      <c r="Y3118" s="20"/>
      <c r="Z3118" s="20"/>
      <c r="AA3118" s="20"/>
      <c r="AB3118" s="20"/>
      <c r="AC3118" s="20"/>
      <c r="AD3118" s="20"/>
    </row>
    <row r="3119" spans="3:30" s="1" customFormat="1">
      <c r="C3119" s="16"/>
      <c r="D3119" s="16"/>
      <c r="E3119" s="32"/>
      <c r="F3119" s="16"/>
      <c r="G3119" s="16"/>
      <c r="H3119" s="16"/>
      <c r="I3119" s="16"/>
      <c r="J3119" s="16"/>
      <c r="K3119" s="16"/>
      <c r="L3119" s="32"/>
      <c r="M3119" s="16"/>
      <c r="N3119" s="16"/>
      <c r="O3119" s="16"/>
      <c r="P3119" s="16"/>
      <c r="Y3119" s="20"/>
      <c r="Z3119" s="20"/>
      <c r="AA3119" s="20"/>
      <c r="AB3119" s="20"/>
      <c r="AC3119" s="20"/>
      <c r="AD3119" s="20"/>
    </row>
    <row r="3120" spans="3:30" s="1" customFormat="1">
      <c r="C3120" s="16"/>
      <c r="D3120" s="16"/>
      <c r="E3120" s="32"/>
      <c r="F3120" s="16"/>
      <c r="G3120" s="16"/>
      <c r="H3120" s="16"/>
      <c r="I3120" s="16"/>
      <c r="J3120" s="16"/>
      <c r="K3120" s="16"/>
      <c r="L3120" s="32"/>
      <c r="M3120" s="16"/>
      <c r="N3120" s="16"/>
      <c r="O3120" s="16"/>
      <c r="P3120" s="16"/>
      <c r="Y3120" s="20"/>
      <c r="Z3120" s="20"/>
      <c r="AA3120" s="20"/>
      <c r="AB3120" s="20"/>
      <c r="AC3120" s="20"/>
      <c r="AD3120" s="20"/>
    </row>
    <row r="3121" spans="3:30" s="1" customFormat="1">
      <c r="C3121" s="16"/>
      <c r="D3121" s="16"/>
      <c r="E3121" s="32"/>
      <c r="F3121" s="16"/>
      <c r="G3121" s="16"/>
      <c r="H3121" s="16"/>
      <c r="I3121" s="16"/>
      <c r="J3121" s="16"/>
      <c r="K3121" s="16"/>
      <c r="L3121" s="32"/>
      <c r="M3121" s="16"/>
      <c r="N3121" s="16"/>
      <c r="O3121" s="16"/>
      <c r="P3121" s="16"/>
      <c r="Y3121" s="20"/>
      <c r="Z3121" s="20"/>
      <c r="AA3121" s="20"/>
      <c r="AB3121" s="20"/>
      <c r="AC3121" s="20"/>
      <c r="AD3121" s="20"/>
    </row>
    <row r="3122" spans="3:30" s="1" customFormat="1">
      <c r="C3122" s="16"/>
      <c r="D3122" s="16"/>
      <c r="E3122" s="32"/>
      <c r="F3122" s="16"/>
      <c r="G3122" s="16"/>
      <c r="H3122" s="16"/>
      <c r="I3122" s="16"/>
      <c r="J3122" s="16"/>
      <c r="K3122" s="16"/>
      <c r="L3122" s="32"/>
      <c r="M3122" s="16"/>
      <c r="N3122" s="16"/>
      <c r="O3122" s="16"/>
      <c r="P3122" s="16"/>
      <c r="Y3122" s="20"/>
      <c r="Z3122" s="20"/>
      <c r="AA3122" s="20"/>
      <c r="AB3122" s="20"/>
      <c r="AC3122" s="20"/>
      <c r="AD3122" s="20"/>
    </row>
    <row r="3123" spans="3:30" s="1" customFormat="1">
      <c r="C3123" s="16"/>
      <c r="D3123" s="16"/>
      <c r="E3123" s="32"/>
      <c r="F3123" s="16"/>
      <c r="G3123" s="16"/>
      <c r="H3123" s="16"/>
      <c r="I3123" s="16"/>
      <c r="J3123" s="16"/>
      <c r="K3123" s="16"/>
      <c r="L3123" s="32"/>
      <c r="M3123" s="16"/>
      <c r="N3123" s="16"/>
      <c r="O3123" s="16"/>
      <c r="P3123" s="16"/>
      <c r="Y3123" s="20"/>
      <c r="Z3123" s="20"/>
      <c r="AA3123" s="20"/>
      <c r="AB3123" s="20"/>
      <c r="AC3123" s="20"/>
      <c r="AD3123" s="20"/>
    </row>
    <row r="3124" spans="3:30" s="1" customFormat="1">
      <c r="C3124" s="16"/>
      <c r="D3124" s="16"/>
      <c r="E3124" s="32"/>
      <c r="F3124" s="16"/>
      <c r="G3124" s="16"/>
      <c r="H3124" s="16"/>
      <c r="I3124" s="16"/>
      <c r="J3124" s="16"/>
      <c r="K3124" s="16"/>
      <c r="L3124" s="32"/>
      <c r="M3124" s="16"/>
      <c r="N3124" s="16"/>
      <c r="O3124" s="16"/>
      <c r="P3124" s="16"/>
      <c r="Y3124" s="20"/>
      <c r="Z3124" s="20"/>
      <c r="AA3124" s="20"/>
      <c r="AB3124" s="20"/>
      <c r="AC3124" s="20"/>
      <c r="AD3124" s="20"/>
    </row>
    <row r="3125" spans="3:30" s="1" customFormat="1">
      <c r="C3125" s="16"/>
      <c r="D3125" s="16"/>
      <c r="E3125" s="32"/>
      <c r="F3125" s="16"/>
      <c r="G3125" s="16"/>
      <c r="H3125" s="16"/>
      <c r="I3125" s="16"/>
      <c r="J3125" s="16"/>
      <c r="K3125" s="16"/>
      <c r="L3125" s="32"/>
      <c r="M3125" s="16"/>
      <c r="N3125" s="16"/>
      <c r="O3125" s="16"/>
      <c r="P3125" s="16"/>
      <c r="Y3125" s="20"/>
      <c r="Z3125" s="20"/>
      <c r="AA3125" s="20"/>
      <c r="AB3125" s="20"/>
      <c r="AC3125" s="20"/>
      <c r="AD3125" s="20"/>
    </row>
    <row r="3126" spans="3:30" s="1" customFormat="1">
      <c r="C3126" s="16"/>
      <c r="D3126" s="16"/>
      <c r="E3126" s="32"/>
      <c r="F3126" s="16"/>
      <c r="G3126" s="16"/>
      <c r="H3126" s="16"/>
      <c r="I3126" s="16"/>
      <c r="J3126" s="16"/>
      <c r="K3126" s="16"/>
      <c r="L3126" s="32"/>
      <c r="M3126" s="16"/>
      <c r="N3126" s="16"/>
      <c r="O3126" s="16"/>
      <c r="P3126" s="16"/>
      <c r="Y3126" s="20"/>
      <c r="Z3126" s="20"/>
      <c r="AA3126" s="20"/>
      <c r="AB3126" s="20"/>
      <c r="AC3126" s="20"/>
      <c r="AD3126" s="20"/>
    </row>
    <row r="3127" spans="3:30" s="1" customFormat="1">
      <c r="C3127" s="16"/>
      <c r="D3127" s="16"/>
      <c r="E3127" s="32"/>
      <c r="F3127" s="16"/>
      <c r="G3127" s="16"/>
      <c r="H3127" s="16"/>
      <c r="I3127" s="16"/>
      <c r="J3127" s="16"/>
      <c r="K3127" s="16"/>
      <c r="L3127" s="32"/>
      <c r="M3127" s="16"/>
      <c r="N3127" s="16"/>
      <c r="O3127" s="16"/>
      <c r="P3127" s="16"/>
      <c r="Y3127" s="20"/>
      <c r="Z3127" s="20"/>
      <c r="AA3127" s="20"/>
      <c r="AB3127" s="20"/>
      <c r="AC3127" s="20"/>
      <c r="AD3127" s="20"/>
    </row>
    <row r="3128" spans="3:30" s="1" customFormat="1">
      <c r="C3128" s="16"/>
      <c r="D3128" s="16"/>
      <c r="E3128" s="32"/>
      <c r="F3128" s="16"/>
      <c r="G3128" s="16"/>
      <c r="H3128" s="16"/>
      <c r="I3128" s="16"/>
      <c r="J3128" s="16"/>
      <c r="K3128" s="16"/>
      <c r="L3128" s="32"/>
      <c r="M3128" s="16"/>
      <c r="N3128" s="16"/>
      <c r="O3128" s="16"/>
      <c r="P3128" s="16"/>
      <c r="Y3128" s="20"/>
      <c r="Z3128" s="20"/>
      <c r="AA3128" s="20"/>
      <c r="AB3128" s="20"/>
      <c r="AC3128" s="20"/>
      <c r="AD3128" s="20"/>
    </row>
    <row r="3129" spans="3:30" s="1" customFormat="1">
      <c r="C3129" s="16"/>
      <c r="D3129" s="16"/>
      <c r="E3129" s="32"/>
      <c r="F3129" s="16"/>
      <c r="G3129" s="16"/>
      <c r="H3129" s="16"/>
      <c r="I3129" s="16"/>
      <c r="J3129" s="16"/>
      <c r="K3129" s="16"/>
      <c r="L3129" s="32"/>
      <c r="M3129" s="16"/>
      <c r="N3129" s="16"/>
      <c r="O3129" s="16"/>
      <c r="P3129" s="16"/>
      <c r="Y3129" s="20"/>
      <c r="Z3129" s="20"/>
      <c r="AA3129" s="20"/>
      <c r="AB3129" s="20"/>
      <c r="AC3129" s="20"/>
      <c r="AD3129" s="20"/>
    </row>
    <row r="3130" spans="3:30" s="1" customFormat="1">
      <c r="C3130" s="16"/>
      <c r="D3130" s="16"/>
      <c r="E3130" s="32"/>
      <c r="F3130" s="16"/>
      <c r="G3130" s="16"/>
      <c r="H3130" s="16"/>
      <c r="I3130" s="16"/>
      <c r="J3130" s="16"/>
      <c r="K3130" s="16"/>
      <c r="L3130" s="32"/>
      <c r="M3130" s="16"/>
      <c r="N3130" s="16"/>
      <c r="O3130" s="16"/>
      <c r="P3130" s="16"/>
      <c r="Y3130" s="20"/>
      <c r="Z3130" s="20"/>
      <c r="AA3130" s="20"/>
      <c r="AB3130" s="20"/>
      <c r="AC3130" s="20"/>
      <c r="AD3130" s="20"/>
    </row>
    <row r="3131" spans="3:30" s="1" customFormat="1">
      <c r="C3131" s="16"/>
      <c r="D3131" s="16"/>
      <c r="E3131" s="32"/>
      <c r="F3131" s="16"/>
      <c r="G3131" s="16"/>
      <c r="H3131" s="16"/>
      <c r="I3131" s="16"/>
      <c r="J3131" s="16"/>
      <c r="K3131" s="16"/>
      <c r="L3131" s="32"/>
      <c r="M3131" s="16"/>
      <c r="N3131" s="16"/>
      <c r="O3131" s="16"/>
      <c r="P3131" s="16"/>
      <c r="Y3131" s="20"/>
      <c r="Z3131" s="20"/>
      <c r="AA3131" s="20"/>
      <c r="AB3131" s="20"/>
      <c r="AC3131" s="20"/>
      <c r="AD3131" s="20"/>
    </row>
    <row r="3132" spans="3:30" s="1" customFormat="1">
      <c r="C3132" s="16"/>
      <c r="D3132" s="16"/>
      <c r="E3132" s="32"/>
      <c r="F3132" s="16"/>
      <c r="G3132" s="16"/>
      <c r="H3132" s="16"/>
      <c r="I3132" s="16"/>
      <c r="J3132" s="16"/>
      <c r="K3132" s="16"/>
      <c r="L3132" s="32"/>
      <c r="M3132" s="16"/>
      <c r="N3132" s="16"/>
      <c r="O3132" s="16"/>
      <c r="P3132" s="16"/>
      <c r="Y3132" s="20"/>
      <c r="Z3132" s="20"/>
      <c r="AA3132" s="20"/>
      <c r="AB3132" s="20"/>
      <c r="AC3132" s="20"/>
      <c r="AD3132" s="20"/>
    </row>
    <row r="3133" spans="3:30" s="1" customFormat="1">
      <c r="C3133" s="16"/>
      <c r="D3133" s="16"/>
      <c r="E3133" s="32"/>
      <c r="F3133" s="16"/>
      <c r="G3133" s="16"/>
      <c r="H3133" s="16"/>
      <c r="I3133" s="16"/>
      <c r="J3133" s="16"/>
      <c r="K3133" s="16"/>
      <c r="L3133" s="32"/>
      <c r="M3133" s="16"/>
      <c r="N3133" s="16"/>
      <c r="O3133" s="16"/>
      <c r="P3133" s="16"/>
      <c r="Y3133" s="20"/>
      <c r="Z3133" s="20"/>
      <c r="AA3133" s="20"/>
      <c r="AB3133" s="20"/>
      <c r="AC3133" s="20"/>
      <c r="AD3133" s="20"/>
    </row>
    <row r="3134" spans="3:30" s="1" customFormat="1">
      <c r="C3134" s="16"/>
      <c r="D3134" s="16"/>
      <c r="E3134" s="32"/>
      <c r="F3134" s="16"/>
      <c r="G3134" s="16"/>
      <c r="H3134" s="16"/>
      <c r="I3134" s="16"/>
      <c r="J3134" s="16"/>
      <c r="K3134" s="16"/>
      <c r="L3134" s="32"/>
      <c r="M3134" s="16"/>
      <c r="N3134" s="16"/>
      <c r="O3134" s="16"/>
      <c r="P3134" s="16"/>
      <c r="Y3134" s="20"/>
      <c r="Z3134" s="20"/>
      <c r="AA3134" s="20"/>
      <c r="AB3134" s="20"/>
      <c r="AC3134" s="20"/>
      <c r="AD3134" s="20"/>
    </row>
    <row r="3135" spans="3:30" s="1" customFormat="1">
      <c r="C3135" s="16"/>
      <c r="D3135" s="16"/>
      <c r="E3135" s="32"/>
      <c r="F3135" s="16"/>
      <c r="G3135" s="16"/>
      <c r="H3135" s="16"/>
      <c r="I3135" s="16"/>
      <c r="J3135" s="16"/>
      <c r="K3135" s="16"/>
      <c r="L3135" s="32"/>
      <c r="M3135" s="16"/>
      <c r="N3135" s="16"/>
      <c r="O3135" s="16"/>
      <c r="P3135" s="16"/>
      <c r="Y3135" s="20"/>
      <c r="Z3135" s="20"/>
      <c r="AA3135" s="20"/>
      <c r="AB3135" s="20"/>
      <c r="AC3135" s="20"/>
      <c r="AD3135" s="20"/>
    </row>
    <row r="3136" spans="3:30" s="1" customFormat="1">
      <c r="C3136" s="16"/>
      <c r="D3136" s="16"/>
      <c r="E3136" s="32"/>
      <c r="F3136" s="16"/>
      <c r="G3136" s="16"/>
      <c r="H3136" s="16"/>
      <c r="I3136" s="16"/>
      <c r="J3136" s="16"/>
      <c r="K3136" s="16"/>
      <c r="L3136" s="32"/>
      <c r="M3136" s="16"/>
      <c r="N3136" s="16"/>
      <c r="O3136" s="16"/>
      <c r="P3136" s="16"/>
      <c r="Y3136" s="20"/>
      <c r="Z3136" s="20"/>
      <c r="AA3136" s="20"/>
      <c r="AB3136" s="20"/>
      <c r="AC3136" s="20"/>
      <c r="AD3136" s="20"/>
    </row>
    <row r="3137" spans="3:30" s="1" customFormat="1">
      <c r="C3137" s="16"/>
      <c r="D3137" s="16"/>
      <c r="E3137" s="32"/>
      <c r="F3137" s="16"/>
      <c r="G3137" s="16"/>
      <c r="H3137" s="16"/>
      <c r="I3137" s="16"/>
      <c r="J3137" s="16"/>
      <c r="K3137" s="16"/>
      <c r="L3137" s="32"/>
      <c r="M3137" s="16"/>
      <c r="N3137" s="16"/>
      <c r="O3137" s="16"/>
      <c r="P3137" s="16"/>
      <c r="Y3137" s="20"/>
      <c r="Z3137" s="20"/>
      <c r="AA3137" s="20"/>
      <c r="AB3137" s="20"/>
      <c r="AC3137" s="20"/>
      <c r="AD3137" s="20"/>
    </row>
    <row r="3138" spans="3:30" s="1" customFormat="1">
      <c r="C3138" s="16"/>
      <c r="D3138" s="16"/>
      <c r="E3138" s="32"/>
      <c r="F3138" s="16"/>
      <c r="G3138" s="16"/>
      <c r="H3138" s="16"/>
      <c r="I3138" s="16"/>
      <c r="J3138" s="16"/>
      <c r="K3138" s="16"/>
      <c r="L3138" s="32"/>
      <c r="M3138" s="16"/>
      <c r="N3138" s="16"/>
      <c r="O3138" s="16"/>
      <c r="P3138" s="16"/>
      <c r="Y3138" s="20"/>
      <c r="Z3138" s="20"/>
      <c r="AA3138" s="20"/>
      <c r="AB3138" s="20"/>
      <c r="AC3138" s="20"/>
      <c r="AD3138" s="20"/>
    </row>
    <row r="3139" spans="3:30" s="1" customFormat="1">
      <c r="C3139" s="16"/>
      <c r="D3139" s="16"/>
      <c r="E3139" s="32"/>
      <c r="F3139" s="16"/>
      <c r="G3139" s="16"/>
      <c r="H3139" s="16"/>
      <c r="I3139" s="16"/>
      <c r="J3139" s="16"/>
      <c r="K3139" s="16"/>
      <c r="L3139" s="32"/>
      <c r="M3139" s="16"/>
      <c r="N3139" s="16"/>
      <c r="O3139" s="16"/>
      <c r="P3139" s="16"/>
      <c r="Y3139" s="20"/>
      <c r="Z3139" s="20"/>
      <c r="AA3139" s="20"/>
      <c r="AB3139" s="20"/>
      <c r="AC3139" s="20"/>
      <c r="AD3139" s="20"/>
    </row>
    <row r="3140" spans="3:30" s="1" customFormat="1">
      <c r="C3140" s="16"/>
      <c r="D3140" s="16"/>
      <c r="E3140" s="32"/>
      <c r="F3140" s="16"/>
      <c r="G3140" s="16"/>
      <c r="H3140" s="16"/>
      <c r="I3140" s="16"/>
      <c r="J3140" s="16"/>
      <c r="K3140" s="16"/>
      <c r="L3140" s="32"/>
      <c r="M3140" s="16"/>
      <c r="N3140" s="16"/>
      <c r="O3140" s="16"/>
      <c r="P3140" s="16"/>
      <c r="Y3140" s="20"/>
      <c r="Z3140" s="20"/>
      <c r="AA3140" s="20"/>
      <c r="AB3140" s="20"/>
      <c r="AC3140" s="20"/>
      <c r="AD3140" s="20"/>
    </row>
    <row r="3141" spans="3:30" s="1" customFormat="1">
      <c r="C3141" s="16"/>
      <c r="D3141" s="16"/>
      <c r="E3141" s="32"/>
      <c r="F3141" s="16"/>
      <c r="G3141" s="16"/>
      <c r="H3141" s="16"/>
      <c r="I3141" s="16"/>
      <c r="J3141" s="16"/>
      <c r="K3141" s="16"/>
      <c r="L3141" s="32"/>
      <c r="M3141" s="16"/>
      <c r="N3141" s="16"/>
      <c r="O3141" s="16"/>
      <c r="P3141" s="16"/>
      <c r="Y3141" s="20"/>
      <c r="Z3141" s="20"/>
      <c r="AA3141" s="20"/>
      <c r="AB3141" s="20"/>
      <c r="AC3141" s="20"/>
      <c r="AD3141" s="20"/>
    </row>
    <row r="3142" spans="3:30" s="1" customFormat="1">
      <c r="C3142" s="16"/>
      <c r="D3142" s="16"/>
      <c r="E3142" s="32"/>
      <c r="F3142" s="16"/>
      <c r="G3142" s="16"/>
      <c r="H3142" s="16"/>
      <c r="I3142" s="16"/>
      <c r="J3142" s="16"/>
      <c r="K3142" s="16"/>
      <c r="L3142" s="32"/>
      <c r="M3142" s="16"/>
      <c r="N3142" s="16"/>
      <c r="O3142" s="16"/>
      <c r="P3142" s="16"/>
      <c r="Y3142" s="20"/>
      <c r="Z3142" s="20"/>
      <c r="AA3142" s="20"/>
      <c r="AB3142" s="20"/>
      <c r="AC3142" s="20"/>
      <c r="AD3142" s="20"/>
    </row>
    <row r="3143" spans="3:30" s="1" customFormat="1">
      <c r="C3143" s="16"/>
      <c r="D3143" s="16"/>
      <c r="E3143" s="32"/>
      <c r="F3143" s="16"/>
      <c r="G3143" s="16"/>
      <c r="H3143" s="16"/>
      <c r="I3143" s="16"/>
      <c r="J3143" s="16"/>
      <c r="K3143" s="16"/>
      <c r="L3143" s="32"/>
      <c r="M3143" s="16"/>
      <c r="N3143" s="16"/>
      <c r="O3143" s="16"/>
      <c r="P3143" s="16"/>
      <c r="Y3143" s="20"/>
      <c r="Z3143" s="20"/>
      <c r="AA3143" s="20"/>
      <c r="AB3143" s="20"/>
      <c r="AC3143" s="20"/>
      <c r="AD3143" s="20"/>
    </row>
    <row r="3144" spans="3:30" s="1" customFormat="1">
      <c r="C3144" s="16"/>
      <c r="D3144" s="16"/>
      <c r="E3144" s="32"/>
      <c r="F3144" s="16"/>
      <c r="G3144" s="16"/>
      <c r="H3144" s="16"/>
      <c r="I3144" s="16"/>
      <c r="J3144" s="16"/>
      <c r="K3144" s="16"/>
      <c r="L3144" s="32"/>
      <c r="M3144" s="16"/>
      <c r="N3144" s="16"/>
      <c r="O3144" s="16"/>
      <c r="P3144" s="16"/>
      <c r="Y3144" s="20"/>
      <c r="Z3144" s="20"/>
      <c r="AA3144" s="20"/>
      <c r="AB3144" s="20"/>
      <c r="AC3144" s="20"/>
      <c r="AD3144" s="20"/>
    </row>
    <row r="3145" spans="3:30" s="1" customFormat="1">
      <c r="C3145" s="16"/>
      <c r="D3145" s="16"/>
      <c r="E3145" s="32"/>
      <c r="F3145" s="16"/>
      <c r="G3145" s="16"/>
      <c r="H3145" s="16"/>
      <c r="I3145" s="16"/>
      <c r="J3145" s="16"/>
      <c r="K3145" s="16"/>
      <c r="L3145" s="32"/>
      <c r="M3145" s="16"/>
      <c r="N3145" s="16"/>
      <c r="O3145" s="16"/>
      <c r="P3145" s="16"/>
      <c r="Y3145" s="20"/>
      <c r="Z3145" s="20"/>
      <c r="AA3145" s="20"/>
      <c r="AB3145" s="20"/>
      <c r="AC3145" s="20"/>
      <c r="AD3145" s="20"/>
    </row>
    <row r="3146" spans="3:30" s="1" customFormat="1">
      <c r="C3146" s="16"/>
      <c r="D3146" s="16"/>
      <c r="E3146" s="32"/>
      <c r="F3146" s="16"/>
      <c r="G3146" s="16"/>
      <c r="H3146" s="16"/>
      <c r="I3146" s="16"/>
      <c r="J3146" s="16"/>
      <c r="K3146" s="16"/>
      <c r="L3146" s="32"/>
      <c r="M3146" s="16"/>
      <c r="N3146" s="16"/>
      <c r="O3146" s="16"/>
      <c r="P3146" s="16"/>
      <c r="Y3146" s="20"/>
      <c r="Z3146" s="20"/>
      <c r="AA3146" s="20"/>
      <c r="AB3146" s="20"/>
      <c r="AC3146" s="20"/>
      <c r="AD3146" s="20"/>
    </row>
    <row r="3147" spans="3:30" s="1" customFormat="1">
      <c r="C3147" s="16"/>
      <c r="D3147" s="16"/>
      <c r="E3147" s="32"/>
      <c r="F3147" s="16"/>
      <c r="G3147" s="16"/>
      <c r="H3147" s="16"/>
      <c r="I3147" s="16"/>
      <c r="J3147" s="16"/>
      <c r="K3147" s="16"/>
      <c r="L3147" s="32"/>
      <c r="M3147" s="16"/>
      <c r="N3147" s="16"/>
      <c r="O3147" s="16"/>
      <c r="P3147" s="16"/>
      <c r="Y3147" s="20"/>
      <c r="Z3147" s="20"/>
      <c r="AA3147" s="20"/>
      <c r="AB3147" s="20"/>
      <c r="AC3147" s="20"/>
      <c r="AD3147" s="20"/>
    </row>
    <row r="3148" spans="3:30" s="1" customFormat="1">
      <c r="C3148" s="16"/>
      <c r="D3148" s="16"/>
      <c r="E3148" s="32"/>
      <c r="F3148" s="16"/>
      <c r="G3148" s="16"/>
      <c r="H3148" s="16"/>
      <c r="I3148" s="16"/>
      <c r="J3148" s="16"/>
      <c r="K3148" s="16"/>
      <c r="L3148" s="32"/>
      <c r="M3148" s="16"/>
      <c r="N3148" s="16"/>
      <c r="O3148" s="16"/>
      <c r="P3148" s="16"/>
      <c r="Y3148" s="20"/>
      <c r="Z3148" s="20"/>
      <c r="AA3148" s="20"/>
      <c r="AB3148" s="20"/>
      <c r="AC3148" s="20"/>
      <c r="AD3148" s="20"/>
    </row>
    <row r="3149" spans="3:30" s="1" customFormat="1">
      <c r="C3149" s="16"/>
      <c r="D3149" s="16"/>
      <c r="E3149" s="32"/>
      <c r="F3149" s="16"/>
      <c r="G3149" s="16"/>
      <c r="H3149" s="16"/>
      <c r="I3149" s="16"/>
      <c r="J3149" s="16"/>
      <c r="K3149" s="16"/>
      <c r="L3149" s="32"/>
      <c r="M3149" s="16"/>
      <c r="N3149" s="16"/>
      <c r="O3149" s="16"/>
      <c r="P3149" s="16"/>
      <c r="Y3149" s="20"/>
      <c r="Z3149" s="20"/>
      <c r="AA3149" s="20"/>
      <c r="AB3149" s="20"/>
      <c r="AC3149" s="20"/>
      <c r="AD3149" s="20"/>
    </row>
    <row r="3150" spans="3:30" s="1" customFormat="1">
      <c r="C3150" s="16"/>
      <c r="D3150" s="16"/>
      <c r="E3150" s="32"/>
      <c r="F3150" s="16"/>
      <c r="G3150" s="16"/>
      <c r="H3150" s="16"/>
      <c r="I3150" s="16"/>
      <c r="J3150" s="16"/>
      <c r="K3150" s="16"/>
      <c r="L3150" s="32"/>
      <c r="M3150" s="16"/>
      <c r="N3150" s="16"/>
      <c r="O3150" s="16"/>
      <c r="P3150" s="16"/>
      <c r="Y3150" s="20"/>
      <c r="Z3150" s="20"/>
      <c r="AA3150" s="20"/>
      <c r="AB3150" s="20"/>
      <c r="AC3150" s="20"/>
      <c r="AD3150" s="20"/>
    </row>
    <row r="3151" spans="3:30" s="1" customFormat="1">
      <c r="C3151" s="16"/>
      <c r="D3151" s="16"/>
      <c r="E3151" s="32"/>
      <c r="F3151" s="16"/>
      <c r="G3151" s="16"/>
      <c r="H3151" s="16"/>
      <c r="I3151" s="16"/>
      <c r="J3151" s="16"/>
      <c r="K3151" s="16"/>
      <c r="L3151" s="32"/>
      <c r="M3151" s="16"/>
      <c r="N3151" s="16"/>
      <c r="O3151" s="16"/>
      <c r="P3151" s="16"/>
      <c r="Y3151" s="20"/>
      <c r="Z3151" s="20"/>
      <c r="AA3151" s="20"/>
      <c r="AB3151" s="20"/>
      <c r="AC3151" s="20"/>
      <c r="AD3151" s="20"/>
    </row>
    <row r="3152" spans="3:30" s="1" customFormat="1">
      <c r="C3152" s="16"/>
      <c r="D3152" s="16"/>
      <c r="E3152" s="32"/>
      <c r="F3152" s="16"/>
      <c r="G3152" s="16"/>
      <c r="H3152" s="16"/>
      <c r="I3152" s="16"/>
      <c r="J3152" s="16"/>
      <c r="K3152" s="16"/>
      <c r="L3152" s="32"/>
      <c r="M3152" s="16"/>
      <c r="N3152" s="16"/>
      <c r="O3152" s="16"/>
      <c r="P3152" s="16"/>
      <c r="Y3152" s="20"/>
      <c r="Z3152" s="20"/>
      <c r="AA3152" s="20"/>
      <c r="AB3152" s="20"/>
      <c r="AC3152" s="20"/>
      <c r="AD3152" s="20"/>
    </row>
    <row r="3153" spans="3:30" s="1" customFormat="1">
      <c r="C3153" s="16"/>
      <c r="D3153" s="16"/>
      <c r="E3153" s="32"/>
      <c r="F3153" s="16"/>
      <c r="G3153" s="16"/>
      <c r="H3153" s="16"/>
      <c r="I3153" s="16"/>
      <c r="J3153" s="16"/>
      <c r="K3153" s="16"/>
      <c r="L3153" s="32"/>
      <c r="M3153" s="16"/>
      <c r="N3153" s="16"/>
      <c r="O3153" s="16"/>
      <c r="P3153" s="16"/>
      <c r="Y3153" s="20"/>
      <c r="Z3153" s="20"/>
      <c r="AA3153" s="20"/>
      <c r="AB3153" s="20"/>
      <c r="AC3153" s="20"/>
      <c r="AD3153" s="20"/>
    </row>
    <row r="3154" spans="3:30" s="1" customFormat="1">
      <c r="C3154" s="16"/>
      <c r="D3154" s="16"/>
      <c r="E3154" s="32"/>
      <c r="F3154" s="16"/>
      <c r="G3154" s="16"/>
      <c r="H3154" s="16"/>
      <c r="I3154" s="16"/>
      <c r="J3154" s="16"/>
      <c r="K3154" s="16"/>
      <c r="L3154" s="32"/>
      <c r="M3154" s="16"/>
      <c r="N3154" s="16"/>
      <c r="O3154" s="16"/>
      <c r="P3154" s="16"/>
      <c r="Y3154" s="20"/>
      <c r="Z3154" s="20"/>
      <c r="AA3154" s="20"/>
      <c r="AB3154" s="20"/>
      <c r="AC3154" s="20"/>
      <c r="AD3154" s="20"/>
    </row>
    <row r="3155" spans="3:30" s="1" customFormat="1">
      <c r="C3155" s="16"/>
      <c r="D3155" s="16"/>
      <c r="E3155" s="32"/>
      <c r="F3155" s="16"/>
      <c r="G3155" s="16"/>
      <c r="H3155" s="16"/>
      <c r="I3155" s="16"/>
      <c r="J3155" s="16"/>
      <c r="K3155" s="16"/>
      <c r="L3155" s="32"/>
      <c r="M3155" s="16"/>
      <c r="N3155" s="16"/>
      <c r="O3155" s="16"/>
      <c r="P3155" s="16"/>
      <c r="Y3155" s="20"/>
      <c r="Z3155" s="20"/>
      <c r="AA3155" s="20"/>
      <c r="AB3155" s="20"/>
      <c r="AC3155" s="20"/>
      <c r="AD3155" s="20"/>
    </row>
    <row r="3156" spans="3:30" s="1" customFormat="1">
      <c r="C3156" s="16"/>
      <c r="D3156" s="16"/>
      <c r="E3156" s="32"/>
      <c r="F3156" s="16"/>
      <c r="G3156" s="16"/>
      <c r="H3156" s="16"/>
      <c r="I3156" s="16"/>
      <c r="J3156" s="16"/>
      <c r="K3156" s="16"/>
      <c r="L3156" s="32"/>
      <c r="M3156" s="16"/>
      <c r="N3156" s="16"/>
      <c r="O3156" s="16"/>
      <c r="P3156" s="16"/>
      <c r="Y3156" s="20"/>
      <c r="Z3156" s="20"/>
      <c r="AA3156" s="20"/>
      <c r="AB3156" s="20"/>
      <c r="AC3156" s="20"/>
      <c r="AD3156" s="20"/>
    </row>
    <row r="3157" spans="3:30" s="1" customFormat="1">
      <c r="C3157" s="16"/>
      <c r="D3157" s="16"/>
      <c r="E3157" s="32"/>
      <c r="F3157" s="16"/>
      <c r="G3157" s="16"/>
      <c r="H3157" s="16"/>
      <c r="I3157" s="16"/>
      <c r="J3157" s="16"/>
      <c r="K3157" s="16"/>
      <c r="L3157" s="32"/>
      <c r="M3157" s="16"/>
      <c r="N3157" s="16"/>
      <c r="O3157" s="16"/>
      <c r="P3157" s="16"/>
      <c r="Y3157" s="20"/>
      <c r="Z3157" s="20"/>
      <c r="AA3157" s="20"/>
      <c r="AB3157" s="20"/>
      <c r="AC3157" s="20"/>
      <c r="AD3157" s="20"/>
    </row>
    <row r="3158" spans="3:30" s="1" customFormat="1">
      <c r="C3158" s="16"/>
      <c r="D3158" s="16"/>
      <c r="E3158" s="32"/>
      <c r="F3158" s="16"/>
      <c r="G3158" s="16"/>
      <c r="H3158" s="16"/>
      <c r="I3158" s="16"/>
      <c r="J3158" s="16"/>
      <c r="K3158" s="16"/>
      <c r="L3158" s="32"/>
      <c r="M3158" s="16"/>
      <c r="N3158" s="16"/>
      <c r="O3158" s="16"/>
      <c r="P3158" s="16"/>
      <c r="Y3158" s="20"/>
      <c r="Z3158" s="20"/>
      <c r="AA3158" s="20"/>
      <c r="AB3158" s="20"/>
      <c r="AC3158" s="20"/>
      <c r="AD3158" s="20"/>
    </row>
    <row r="3159" spans="3:30" s="1" customFormat="1">
      <c r="C3159" s="16"/>
      <c r="D3159" s="16"/>
      <c r="E3159" s="32"/>
      <c r="F3159" s="16"/>
      <c r="G3159" s="16"/>
      <c r="H3159" s="16"/>
      <c r="I3159" s="16"/>
      <c r="J3159" s="16"/>
      <c r="K3159" s="16"/>
      <c r="L3159" s="32"/>
      <c r="M3159" s="16"/>
      <c r="N3159" s="16"/>
      <c r="O3159" s="16"/>
      <c r="P3159" s="16"/>
      <c r="Y3159" s="20"/>
      <c r="Z3159" s="20"/>
      <c r="AA3159" s="20"/>
      <c r="AB3159" s="20"/>
      <c r="AC3159" s="20"/>
      <c r="AD3159" s="20"/>
    </row>
    <row r="3160" spans="3:30" s="1" customFormat="1">
      <c r="C3160" s="16"/>
      <c r="D3160" s="16"/>
      <c r="E3160" s="32"/>
      <c r="F3160" s="16"/>
      <c r="G3160" s="16"/>
      <c r="H3160" s="16"/>
      <c r="I3160" s="16"/>
      <c r="J3160" s="16"/>
      <c r="K3160" s="16"/>
      <c r="L3160" s="32"/>
      <c r="M3160" s="16"/>
      <c r="N3160" s="16"/>
      <c r="O3160" s="16"/>
      <c r="P3160" s="16"/>
      <c r="Y3160" s="20"/>
      <c r="Z3160" s="20"/>
      <c r="AA3160" s="20"/>
      <c r="AB3160" s="20"/>
      <c r="AC3160" s="20"/>
      <c r="AD3160" s="20"/>
    </row>
    <row r="3161" spans="3:30" s="1" customFormat="1">
      <c r="C3161" s="16"/>
      <c r="D3161" s="16"/>
      <c r="E3161" s="32"/>
      <c r="F3161" s="16"/>
      <c r="G3161" s="16"/>
      <c r="H3161" s="16"/>
      <c r="I3161" s="16"/>
      <c r="J3161" s="16"/>
      <c r="K3161" s="16"/>
      <c r="L3161" s="32"/>
      <c r="M3161" s="16"/>
      <c r="N3161" s="16"/>
      <c r="O3161" s="16"/>
      <c r="P3161" s="16"/>
      <c r="Y3161" s="20"/>
      <c r="Z3161" s="20"/>
      <c r="AA3161" s="20"/>
      <c r="AB3161" s="20"/>
      <c r="AC3161" s="20"/>
      <c r="AD3161" s="20"/>
    </row>
    <row r="3162" spans="3:30" s="1" customFormat="1">
      <c r="C3162" s="16"/>
      <c r="D3162" s="16"/>
      <c r="E3162" s="32"/>
      <c r="F3162" s="16"/>
      <c r="G3162" s="16"/>
      <c r="H3162" s="16"/>
      <c r="I3162" s="16"/>
      <c r="J3162" s="16"/>
      <c r="K3162" s="16"/>
      <c r="L3162" s="32"/>
      <c r="M3162" s="16"/>
      <c r="N3162" s="16"/>
      <c r="O3162" s="16"/>
      <c r="P3162" s="16"/>
      <c r="Y3162" s="20"/>
      <c r="Z3162" s="20"/>
      <c r="AA3162" s="20"/>
      <c r="AB3162" s="20"/>
      <c r="AC3162" s="20"/>
      <c r="AD3162" s="20"/>
    </row>
    <row r="3163" spans="3:30" s="1" customFormat="1">
      <c r="C3163" s="16"/>
      <c r="D3163" s="16"/>
      <c r="E3163" s="32"/>
      <c r="F3163" s="16"/>
      <c r="G3163" s="16"/>
      <c r="H3163" s="16"/>
      <c r="I3163" s="16"/>
      <c r="J3163" s="16"/>
      <c r="K3163" s="16"/>
      <c r="L3163" s="32"/>
      <c r="M3163" s="16"/>
      <c r="N3163" s="16"/>
      <c r="O3163" s="16"/>
      <c r="P3163" s="16"/>
      <c r="Y3163" s="20"/>
      <c r="Z3163" s="20"/>
      <c r="AA3163" s="20"/>
      <c r="AB3163" s="20"/>
      <c r="AC3163" s="20"/>
      <c r="AD3163" s="20"/>
    </row>
    <row r="3164" spans="3:30" s="1" customFormat="1">
      <c r="C3164" s="16"/>
      <c r="D3164" s="16"/>
      <c r="E3164" s="32"/>
      <c r="F3164" s="16"/>
      <c r="G3164" s="16"/>
      <c r="H3164" s="16"/>
      <c r="I3164" s="16"/>
      <c r="J3164" s="16"/>
      <c r="K3164" s="16"/>
      <c r="L3164" s="32"/>
      <c r="M3164" s="16"/>
      <c r="N3164" s="16"/>
      <c r="O3164" s="16"/>
      <c r="P3164" s="16"/>
      <c r="Y3164" s="20"/>
      <c r="Z3164" s="20"/>
      <c r="AA3164" s="20"/>
      <c r="AB3164" s="20"/>
      <c r="AC3164" s="20"/>
      <c r="AD3164" s="20"/>
    </row>
    <row r="3165" spans="3:30" s="1" customFormat="1">
      <c r="C3165" s="16"/>
      <c r="D3165" s="16"/>
      <c r="E3165" s="32"/>
      <c r="F3165" s="16"/>
      <c r="G3165" s="16"/>
      <c r="H3165" s="16"/>
      <c r="I3165" s="16"/>
      <c r="J3165" s="16"/>
      <c r="K3165" s="16"/>
      <c r="L3165" s="32"/>
      <c r="M3165" s="16"/>
      <c r="N3165" s="16"/>
      <c r="O3165" s="16"/>
      <c r="P3165" s="16"/>
      <c r="Y3165" s="20"/>
      <c r="Z3165" s="20"/>
      <c r="AA3165" s="20"/>
      <c r="AB3165" s="20"/>
      <c r="AC3165" s="20"/>
      <c r="AD3165" s="20"/>
    </row>
    <row r="3166" spans="3:30" s="1" customFormat="1">
      <c r="C3166" s="16"/>
      <c r="D3166" s="16"/>
      <c r="E3166" s="32"/>
      <c r="F3166" s="16"/>
      <c r="G3166" s="16"/>
      <c r="H3166" s="16"/>
      <c r="I3166" s="16"/>
      <c r="J3166" s="16"/>
      <c r="K3166" s="16"/>
      <c r="L3166" s="32"/>
      <c r="M3166" s="16"/>
      <c r="N3166" s="16"/>
      <c r="O3166" s="16"/>
      <c r="P3166" s="16"/>
      <c r="Y3166" s="20"/>
      <c r="Z3166" s="20"/>
      <c r="AA3166" s="20"/>
      <c r="AB3166" s="20"/>
      <c r="AC3166" s="20"/>
      <c r="AD3166" s="20"/>
    </row>
    <row r="3167" spans="3:30" s="1" customFormat="1">
      <c r="C3167" s="16"/>
      <c r="D3167" s="16"/>
      <c r="E3167" s="32"/>
      <c r="F3167" s="16"/>
      <c r="G3167" s="16"/>
      <c r="H3167" s="16"/>
      <c r="I3167" s="16"/>
      <c r="J3167" s="16"/>
      <c r="K3167" s="16"/>
      <c r="L3167" s="32"/>
      <c r="M3167" s="16"/>
      <c r="N3167" s="16"/>
      <c r="O3167" s="16"/>
      <c r="P3167" s="16"/>
      <c r="Y3167" s="20"/>
      <c r="Z3167" s="20"/>
      <c r="AA3167" s="20"/>
      <c r="AB3167" s="20"/>
      <c r="AC3167" s="20"/>
      <c r="AD3167" s="20"/>
    </row>
    <row r="3168" spans="3:30" s="1" customFormat="1">
      <c r="C3168" s="16"/>
      <c r="D3168" s="16"/>
      <c r="E3168" s="32"/>
      <c r="F3168" s="16"/>
      <c r="G3168" s="16"/>
      <c r="H3168" s="16"/>
      <c r="I3168" s="16"/>
      <c r="J3168" s="16"/>
      <c r="K3168" s="16"/>
      <c r="L3168" s="32"/>
      <c r="M3168" s="16"/>
      <c r="N3168" s="16"/>
      <c r="O3168" s="16"/>
      <c r="P3168" s="16"/>
      <c r="Y3168" s="20"/>
      <c r="Z3168" s="20"/>
      <c r="AA3168" s="20"/>
      <c r="AB3168" s="20"/>
      <c r="AC3168" s="20"/>
      <c r="AD3168" s="20"/>
    </row>
    <row r="3169" spans="3:30" s="1" customFormat="1">
      <c r="C3169" s="16"/>
      <c r="D3169" s="16"/>
      <c r="E3169" s="32"/>
      <c r="F3169" s="16"/>
      <c r="G3169" s="16"/>
      <c r="H3169" s="16"/>
      <c r="I3169" s="16"/>
      <c r="J3169" s="16"/>
      <c r="K3169" s="16"/>
      <c r="L3169" s="32"/>
      <c r="M3169" s="16"/>
      <c r="N3169" s="16"/>
      <c r="O3169" s="16"/>
      <c r="P3169" s="16"/>
      <c r="Y3169" s="20"/>
      <c r="Z3169" s="20"/>
      <c r="AA3169" s="20"/>
      <c r="AB3169" s="20"/>
      <c r="AC3169" s="20"/>
      <c r="AD3169" s="20"/>
    </row>
    <row r="3170" spans="3:30" s="1" customFormat="1">
      <c r="C3170" s="16"/>
      <c r="D3170" s="16"/>
      <c r="E3170" s="32"/>
      <c r="F3170" s="16"/>
      <c r="G3170" s="16"/>
      <c r="H3170" s="16"/>
      <c r="I3170" s="16"/>
      <c r="J3170" s="16"/>
      <c r="K3170" s="16"/>
      <c r="L3170" s="32"/>
      <c r="M3170" s="16"/>
      <c r="N3170" s="16"/>
      <c r="O3170" s="16"/>
      <c r="P3170" s="16"/>
      <c r="Y3170" s="20"/>
      <c r="Z3170" s="20"/>
      <c r="AA3170" s="20"/>
      <c r="AB3170" s="20"/>
      <c r="AC3170" s="20"/>
      <c r="AD3170" s="20"/>
    </row>
    <row r="3171" spans="3:30" s="1" customFormat="1">
      <c r="C3171" s="16"/>
      <c r="D3171" s="16"/>
      <c r="E3171" s="32"/>
      <c r="F3171" s="16"/>
      <c r="G3171" s="16"/>
      <c r="H3171" s="16"/>
      <c r="I3171" s="16"/>
      <c r="J3171" s="16"/>
      <c r="K3171" s="16"/>
      <c r="L3171" s="32"/>
      <c r="M3171" s="16"/>
      <c r="N3171" s="16"/>
      <c r="O3171" s="16"/>
      <c r="P3171" s="16"/>
      <c r="Y3171" s="20"/>
      <c r="Z3171" s="20"/>
      <c r="AA3171" s="20"/>
      <c r="AB3171" s="20"/>
      <c r="AC3171" s="20"/>
      <c r="AD3171" s="20"/>
    </row>
    <row r="3172" spans="3:30" s="1" customFormat="1">
      <c r="C3172" s="16"/>
      <c r="D3172" s="16"/>
      <c r="E3172" s="32"/>
      <c r="F3172" s="16"/>
      <c r="G3172" s="16"/>
      <c r="H3172" s="16"/>
      <c r="I3172" s="16"/>
      <c r="J3172" s="16"/>
      <c r="K3172" s="16"/>
      <c r="L3172" s="32"/>
      <c r="M3172" s="16"/>
      <c r="N3172" s="16"/>
      <c r="O3172" s="16"/>
      <c r="P3172" s="16"/>
      <c r="Y3172" s="20"/>
      <c r="Z3172" s="20"/>
      <c r="AA3172" s="20"/>
      <c r="AB3172" s="20"/>
      <c r="AC3172" s="20"/>
      <c r="AD3172" s="20"/>
    </row>
    <row r="3173" spans="3:30" s="1" customFormat="1">
      <c r="C3173" s="16"/>
      <c r="D3173" s="16"/>
      <c r="E3173" s="32"/>
      <c r="F3173" s="16"/>
      <c r="G3173" s="16"/>
      <c r="H3173" s="16"/>
      <c r="I3173" s="16"/>
      <c r="J3173" s="16"/>
      <c r="K3173" s="16"/>
      <c r="L3173" s="32"/>
      <c r="M3173" s="16"/>
      <c r="N3173" s="16"/>
      <c r="O3173" s="16"/>
      <c r="P3173" s="16"/>
      <c r="Y3173" s="20"/>
      <c r="Z3173" s="20"/>
      <c r="AA3173" s="20"/>
      <c r="AB3173" s="20"/>
      <c r="AC3173" s="20"/>
      <c r="AD3173" s="20"/>
    </row>
    <row r="3174" spans="3:30" s="1" customFormat="1">
      <c r="C3174" s="16"/>
      <c r="D3174" s="16"/>
      <c r="E3174" s="32"/>
      <c r="F3174" s="16"/>
      <c r="G3174" s="16"/>
      <c r="H3174" s="16"/>
      <c r="I3174" s="16"/>
      <c r="J3174" s="16"/>
      <c r="K3174" s="16"/>
      <c r="L3174" s="32"/>
      <c r="M3174" s="16"/>
      <c r="N3174" s="16"/>
      <c r="O3174" s="16"/>
      <c r="P3174" s="16"/>
      <c r="Y3174" s="20"/>
      <c r="Z3174" s="20"/>
      <c r="AA3174" s="20"/>
      <c r="AB3174" s="20"/>
      <c r="AC3174" s="20"/>
      <c r="AD3174" s="20"/>
    </row>
    <row r="3175" spans="3:30" s="1" customFormat="1">
      <c r="C3175" s="16"/>
      <c r="D3175" s="16"/>
      <c r="E3175" s="32"/>
      <c r="F3175" s="16"/>
      <c r="G3175" s="16"/>
      <c r="H3175" s="16"/>
      <c r="I3175" s="16"/>
      <c r="J3175" s="16"/>
      <c r="K3175" s="16"/>
      <c r="L3175" s="32"/>
      <c r="M3175" s="16"/>
      <c r="N3175" s="16"/>
      <c r="O3175" s="16"/>
      <c r="P3175" s="16"/>
      <c r="Y3175" s="20"/>
      <c r="Z3175" s="20"/>
      <c r="AA3175" s="20"/>
      <c r="AB3175" s="20"/>
      <c r="AC3175" s="20"/>
      <c r="AD3175" s="20"/>
    </row>
    <row r="3176" spans="3:30" s="1" customFormat="1">
      <c r="C3176" s="16"/>
      <c r="D3176" s="16"/>
      <c r="E3176" s="32"/>
      <c r="F3176" s="16"/>
      <c r="G3176" s="16"/>
      <c r="H3176" s="16"/>
      <c r="I3176" s="16"/>
      <c r="J3176" s="16"/>
      <c r="K3176" s="16"/>
      <c r="L3176" s="32"/>
      <c r="M3176" s="16"/>
      <c r="N3176" s="16"/>
      <c r="O3176" s="16"/>
      <c r="P3176" s="16"/>
      <c r="Y3176" s="20"/>
      <c r="Z3176" s="20"/>
      <c r="AA3176" s="20"/>
      <c r="AB3176" s="20"/>
      <c r="AC3176" s="20"/>
      <c r="AD3176" s="20"/>
    </row>
    <row r="3177" spans="3:30" s="1" customFormat="1">
      <c r="C3177" s="16"/>
      <c r="D3177" s="16"/>
      <c r="E3177" s="32"/>
      <c r="F3177" s="16"/>
      <c r="G3177" s="16"/>
      <c r="H3177" s="16"/>
      <c r="I3177" s="16"/>
      <c r="J3177" s="16"/>
      <c r="K3177" s="16"/>
      <c r="L3177" s="32"/>
      <c r="M3177" s="16"/>
      <c r="N3177" s="16"/>
      <c r="O3177" s="16"/>
      <c r="P3177" s="16"/>
      <c r="Y3177" s="20"/>
      <c r="Z3177" s="20"/>
      <c r="AA3177" s="20"/>
      <c r="AB3177" s="20"/>
      <c r="AC3177" s="20"/>
      <c r="AD3177" s="20"/>
    </row>
    <row r="3178" spans="3:30" s="1" customFormat="1">
      <c r="C3178" s="16"/>
      <c r="D3178" s="16"/>
      <c r="E3178" s="32"/>
      <c r="F3178" s="16"/>
      <c r="G3178" s="16"/>
      <c r="H3178" s="16"/>
      <c r="I3178" s="16"/>
      <c r="J3178" s="16"/>
      <c r="K3178" s="16"/>
      <c r="L3178" s="32"/>
      <c r="M3178" s="16"/>
      <c r="N3178" s="16"/>
      <c r="O3178" s="16"/>
      <c r="P3178" s="16"/>
      <c r="Y3178" s="20"/>
      <c r="Z3178" s="20"/>
      <c r="AA3178" s="20"/>
      <c r="AB3178" s="20"/>
      <c r="AC3178" s="20"/>
      <c r="AD3178" s="20"/>
    </row>
    <row r="3179" spans="3:30" s="1" customFormat="1">
      <c r="C3179" s="16"/>
      <c r="D3179" s="16"/>
      <c r="E3179" s="32"/>
      <c r="F3179" s="16"/>
      <c r="G3179" s="16"/>
      <c r="H3179" s="16"/>
      <c r="I3179" s="16"/>
      <c r="J3179" s="16"/>
      <c r="K3179" s="16"/>
      <c r="L3179" s="32"/>
      <c r="M3179" s="16"/>
      <c r="N3179" s="16"/>
      <c r="O3179" s="16"/>
      <c r="P3179" s="16"/>
      <c r="Y3179" s="20"/>
      <c r="Z3179" s="20"/>
      <c r="AA3179" s="20"/>
      <c r="AB3179" s="20"/>
      <c r="AC3179" s="20"/>
      <c r="AD3179" s="20"/>
    </row>
    <row r="3180" spans="3:30" s="1" customFormat="1">
      <c r="C3180" s="16"/>
      <c r="D3180" s="16"/>
      <c r="E3180" s="32"/>
      <c r="F3180" s="16"/>
      <c r="G3180" s="16"/>
      <c r="H3180" s="16"/>
      <c r="I3180" s="16"/>
      <c r="J3180" s="16"/>
      <c r="K3180" s="16"/>
      <c r="L3180" s="32"/>
      <c r="M3180" s="16"/>
      <c r="N3180" s="16"/>
      <c r="O3180" s="16"/>
      <c r="P3180" s="16"/>
      <c r="Y3180" s="20"/>
      <c r="Z3180" s="20"/>
      <c r="AA3180" s="20"/>
      <c r="AB3180" s="20"/>
      <c r="AC3180" s="20"/>
      <c r="AD3180" s="20"/>
    </row>
    <row r="3181" spans="3:30" s="1" customFormat="1">
      <c r="C3181" s="16"/>
      <c r="D3181" s="16"/>
      <c r="E3181" s="32"/>
      <c r="F3181" s="16"/>
      <c r="G3181" s="16"/>
      <c r="H3181" s="16"/>
      <c r="I3181" s="16"/>
      <c r="J3181" s="16"/>
      <c r="K3181" s="16"/>
      <c r="L3181" s="32"/>
      <c r="M3181" s="16"/>
      <c r="N3181" s="16"/>
      <c r="O3181" s="16"/>
      <c r="P3181" s="16"/>
      <c r="Y3181" s="20"/>
      <c r="Z3181" s="20"/>
      <c r="AA3181" s="20"/>
      <c r="AB3181" s="20"/>
      <c r="AC3181" s="20"/>
      <c r="AD3181" s="20"/>
    </row>
    <row r="3182" spans="3:30" s="1" customFormat="1">
      <c r="C3182" s="16"/>
      <c r="D3182" s="16"/>
      <c r="E3182" s="32"/>
      <c r="F3182" s="16"/>
      <c r="G3182" s="16"/>
      <c r="H3182" s="16"/>
      <c r="I3182" s="16"/>
      <c r="J3182" s="16"/>
      <c r="K3182" s="16"/>
      <c r="L3182" s="32"/>
      <c r="M3182" s="16"/>
      <c r="N3182" s="16"/>
      <c r="O3182" s="16"/>
      <c r="P3182" s="16"/>
      <c r="Y3182" s="20"/>
      <c r="Z3182" s="20"/>
      <c r="AA3182" s="20"/>
      <c r="AB3182" s="20"/>
      <c r="AC3182" s="20"/>
      <c r="AD3182" s="20"/>
    </row>
    <row r="3183" spans="3:30" s="1" customFormat="1">
      <c r="C3183" s="16"/>
      <c r="D3183" s="16"/>
      <c r="E3183" s="32"/>
      <c r="F3183" s="16"/>
      <c r="G3183" s="16"/>
      <c r="H3183" s="16"/>
      <c r="I3183" s="16"/>
      <c r="J3183" s="16"/>
      <c r="K3183" s="16"/>
      <c r="L3183" s="32"/>
      <c r="M3183" s="16"/>
      <c r="N3183" s="16"/>
      <c r="O3183" s="16"/>
      <c r="P3183" s="16"/>
      <c r="Y3183" s="20"/>
      <c r="Z3183" s="20"/>
      <c r="AA3183" s="20"/>
      <c r="AB3183" s="20"/>
      <c r="AC3183" s="20"/>
      <c r="AD3183" s="20"/>
    </row>
    <row r="3184" spans="3:30" s="1" customFormat="1">
      <c r="C3184" s="16"/>
      <c r="D3184" s="16"/>
      <c r="E3184" s="32"/>
      <c r="F3184" s="16"/>
      <c r="G3184" s="16"/>
      <c r="H3184" s="16"/>
      <c r="I3184" s="16"/>
      <c r="J3184" s="16"/>
      <c r="K3184" s="16"/>
      <c r="L3184" s="32"/>
      <c r="M3184" s="16"/>
      <c r="N3184" s="16"/>
      <c r="O3184" s="16"/>
      <c r="P3184" s="16"/>
      <c r="Y3184" s="20"/>
      <c r="Z3184" s="20"/>
      <c r="AA3184" s="20"/>
      <c r="AB3184" s="20"/>
      <c r="AC3184" s="20"/>
      <c r="AD3184" s="20"/>
    </row>
    <row r="3185" spans="3:30" s="1" customFormat="1">
      <c r="C3185" s="16"/>
      <c r="D3185" s="16"/>
      <c r="E3185" s="32"/>
      <c r="F3185" s="16"/>
      <c r="G3185" s="16"/>
      <c r="H3185" s="16"/>
      <c r="I3185" s="16"/>
      <c r="J3185" s="16"/>
      <c r="K3185" s="16"/>
      <c r="L3185" s="32"/>
      <c r="M3185" s="16"/>
      <c r="N3185" s="16"/>
      <c r="O3185" s="16"/>
      <c r="P3185" s="16"/>
      <c r="Y3185" s="20"/>
      <c r="Z3185" s="20"/>
      <c r="AA3185" s="20"/>
      <c r="AB3185" s="20"/>
      <c r="AC3185" s="20"/>
      <c r="AD3185" s="20"/>
    </row>
    <row r="3186" spans="3:30" s="1" customFormat="1">
      <c r="C3186" s="16"/>
      <c r="D3186" s="16"/>
      <c r="E3186" s="32"/>
      <c r="F3186" s="16"/>
      <c r="G3186" s="16"/>
      <c r="H3186" s="16"/>
      <c r="I3186" s="16"/>
      <c r="J3186" s="16"/>
      <c r="K3186" s="16"/>
      <c r="L3186" s="32"/>
      <c r="M3186" s="16"/>
      <c r="N3186" s="16"/>
      <c r="O3186" s="16"/>
      <c r="P3186" s="16"/>
      <c r="Y3186" s="20"/>
      <c r="Z3186" s="20"/>
      <c r="AA3186" s="20"/>
      <c r="AB3186" s="20"/>
      <c r="AC3186" s="20"/>
      <c r="AD3186" s="20"/>
    </row>
    <row r="3187" spans="3:30" s="1" customFormat="1">
      <c r="C3187" s="16"/>
      <c r="D3187" s="16"/>
      <c r="E3187" s="32"/>
      <c r="F3187" s="16"/>
      <c r="G3187" s="16"/>
      <c r="H3187" s="16"/>
      <c r="I3187" s="16"/>
      <c r="J3187" s="16"/>
      <c r="K3187" s="16"/>
      <c r="L3187" s="32"/>
      <c r="M3187" s="16"/>
      <c r="N3187" s="16"/>
      <c r="O3187" s="16"/>
      <c r="P3187" s="16"/>
      <c r="Y3187" s="20"/>
      <c r="Z3187" s="20"/>
      <c r="AA3187" s="20"/>
      <c r="AB3187" s="20"/>
      <c r="AC3187" s="20"/>
      <c r="AD3187" s="20"/>
    </row>
    <row r="3188" spans="3:30" s="1" customFormat="1">
      <c r="C3188" s="16"/>
      <c r="D3188" s="16"/>
      <c r="E3188" s="32"/>
      <c r="F3188" s="16"/>
      <c r="G3188" s="16"/>
      <c r="H3188" s="16"/>
      <c r="I3188" s="16"/>
      <c r="J3188" s="16"/>
      <c r="K3188" s="16"/>
      <c r="L3188" s="32"/>
      <c r="M3188" s="16"/>
      <c r="N3188" s="16"/>
      <c r="O3188" s="16"/>
      <c r="P3188" s="16"/>
      <c r="Y3188" s="20"/>
      <c r="Z3188" s="20"/>
      <c r="AA3188" s="20"/>
      <c r="AB3188" s="20"/>
      <c r="AC3188" s="20"/>
      <c r="AD3188" s="20"/>
    </row>
    <row r="3189" spans="3:30" s="1" customFormat="1">
      <c r="C3189" s="16"/>
      <c r="D3189" s="16"/>
      <c r="E3189" s="32"/>
      <c r="F3189" s="16"/>
      <c r="G3189" s="16"/>
      <c r="H3189" s="16"/>
      <c r="I3189" s="16"/>
      <c r="J3189" s="16"/>
      <c r="K3189" s="16"/>
      <c r="L3189" s="32"/>
      <c r="M3189" s="16"/>
      <c r="N3189" s="16"/>
      <c r="O3189" s="16"/>
      <c r="P3189" s="16"/>
      <c r="Y3189" s="20"/>
      <c r="Z3189" s="20"/>
      <c r="AA3189" s="20"/>
      <c r="AB3189" s="20"/>
      <c r="AC3189" s="20"/>
      <c r="AD3189" s="20"/>
    </row>
    <row r="3190" spans="3:30" s="1" customFormat="1">
      <c r="C3190" s="16"/>
      <c r="D3190" s="16"/>
      <c r="E3190" s="32"/>
      <c r="F3190" s="16"/>
      <c r="G3190" s="16"/>
      <c r="H3190" s="16"/>
      <c r="I3190" s="16"/>
      <c r="J3190" s="16"/>
      <c r="K3190" s="16"/>
      <c r="L3190" s="32"/>
      <c r="M3190" s="16"/>
      <c r="N3190" s="16"/>
      <c r="O3190" s="16"/>
      <c r="P3190" s="16"/>
      <c r="Y3190" s="20"/>
      <c r="Z3190" s="20"/>
      <c r="AA3190" s="20"/>
      <c r="AB3190" s="20"/>
      <c r="AC3190" s="20"/>
      <c r="AD3190" s="20"/>
    </row>
    <row r="3191" spans="3:30" s="1" customFormat="1">
      <c r="C3191" s="16"/>
      <c r="D3191" s="16"/>
      <c r="E3191" s="32"/>
      <c r="F3191" s="16"/>
      <c r="G3191" s="16"/>
      <c r="H3191" s="16"/>
      <c r="I3191" s="16"/>
      <c r="J3191" s="16"/>
      <c r="K3191" s="16"/>
      <c r="L3191" s="32"/>
      <c r="M3191" s="16"/>
      <c r="N3191" s="16"/>
      <c r="O3191" s="16"/>
      <c r="P3191" s="16"/>
      <c r="Y3191" s="20"/>
      <c r="Z3191" s="20"/>
      <c r="AA3191" s="20"/>
      <c r="AB3191" s="20"/>
      <c r="AC3191" s="20"/>
      <c r="AD3191" s="20"/>
    </row>
    <row r="3192" spans="3:30" s="1" customFormat="1">
      <c r="C3192" s="16"/>
      <c r="D3192" s="16"/>
      <c r="E3192" s="32"/>
      <c r="F3192" s="16"/>
      <c r="G3192" s="16"/>
      <c r="H3192" s="16"/>
      <c r="I3192" s="16"/>
      <c r="J3192" s="16"/>
      <c r="K3192" s="16"/>
      <c r="L3192" s="32"/>
      <c r="M3192" s="16"/>
      <c r="N3192" s="16"/>
      <c r="O3192" s="16"/>
      <c r="P3192" s="16"/>
      <c r="Y3192" s="20"/>
      <c r="Z3192" s="20"/>
      <c r="AA3192" s="20"/>
      <c r="AB3192" s="20"/>
      <c r="AC3192" s="20"/>
      <c r="AD3192" s="20"/>
    </row>
    <row r="3193" spans="3:30" s="1" customFormat="1">
      <c r="C3193" s="16"/>
      <c r="D3193" s="16"/>
      <c r="E3193" s="32"/>
      <c r="F3193" s="16"/>
      <c r="G3193" s="16"/>
      <c r="H3193" s="16"/>
      <c r="I3193" s="16"/>
      <c r="J3193" s="16"/>
      <c r="K3193" s="16"/>
      <c r="L3193" s="32"/>
      <c r="M3193" s="16"/>
      <c r="N3193" s="16"/>
      <c r="O3193" s="16"/>
      <c r="P3193" s="16"/>
      <c r="Y3193" s="20"/>
      <c r="Z3193" s="20"/>
      <c r="AA3193" s="20"/>
      <c r="AB3193" s="20"/>
      <c r="AC3193" s="20"/>
      <c r="AD3193" s="20"/>
    </row>
    <row r="3194" spans="3:30" s="1" customFormat="1">
      <c r="C3194" s="16"/>
      <c r="D3194" s="16"/>
      <c r="E3194" s="32"/>
      <c r="F3194" s="16"/>
      <c r="G3194" s="16"/>
      <c r="H3194" s="16"/>
      <c r="I3194" s="16"/>
      <c r="J3194" s="16"/>
      <c r="K3194" s="16"/>
      <c r="L3194" s="32"/>
      <c r="M3194" s="16"/>
      <c r="N3194" s="16"/>
      <c r="O3194" s="16"/>
      <c r="P3194" s="16"/>
      <c r="Y3194" s="20"/>
      <c r="Z3194" s="20"/>
      <c r="AA3194" s="20"/>
      <c r="AB3194" s="20"/>
      <c r="AC3194" s="20"/>
      <c r="AD3194" s="20"/>
    </row>
    <row r="3195" spans="3:30" s="1" customFormat="1">
      <c r="C3195" s="16"/>
      <c r="D3195" s="16"/>
      <c r="E3195" s="32"/>
      <c r="F3195" s="16"/>
      <c r="G3195" s="16"/>
      <c r="H3195" s="16"/>
      <c r="I3195" s="16"/>
      <c r="J3195" s="16"/>
      <c r="K3195" s="16"/>
      <c r="L3195" s="32"/>
      <c r="M3195" s="16"/>
      <c r="N3195" s="16"/>
      <c r="O3195" s="16"/>
      <c r="P3195" s="16"/>
      <c r="Y3195" s="20"/>
      <c r="Z3195" s="20"/>
      <c r="AA3195" s="20"/>
      <c r="AB3195" s="20"/>
      <c r="AC3195" s="20"/>
      <c r="AD3195" s="20"/>
    </row>
    <row r="3196" spans="3:30" s="1" customFormat="1">
      <c r="C3196" s="16"/>
      <c r="D3196" s="16"/>
      <c r="E3196" s="32"/>
      <c r="F3196" s="16"/>
      <c r="G3196" s="16"/>
      <c r="H3196" s="16"/>
      <c r="I3196" s="16"/>
      <c r="J3196" s="16"/>
      <c r="K3196" s="16"/>
      <c r="L3196" s="32"/>
      <c r="M3196" s="16"/>
      <c r="N3196" s="16"/>
      <c r="O3196" s="16"/>
      <c r="P3196" s="16"/>
      <c r="Y3196" s="20"/>
      <c r="Z3196" s="20"/>
      <c r="AA3196" s="20"/>
      <c r="AB3196" s="20"/>
      <c r="AC3196" s="20"/>
      <c r="AD3196" s="20"/>
    </row>
    <row r="3197" spans="3:30" s="1" customFormat="1">
      <c r="C3197" s="16"/>
      <c r="D3197" s="16"/>
      <c r="E3197" s="32"/>
      <c r="F3197" s="16"/>
      <c r="G3197" s="16"/>
      <c r="H3197" s="16"/>
      <c r="I3197" s="16"/>
      <c r="J3197" s="16"/>
      <c r="K3197" s="16"/>
      <c r="L3197" s="32"/>
      <c r="M3197" s="16"/>
      <c r="N3197" s="16"/>
      <c r="O3197" s="16"/>
      <c r="P3197" s="16"/>
      <c r="Y3197" s="20"/>
      <c r="Z3197" s="20"/>
      <c r="AA3197" s="20"/>
      <c r="AB3197" s="20"/>
      <c r="AC3197" s="20"/>
      <c r="AD3197" s="20"/>
    </row>
    <row r="3198" spans="3:30" s="1" customFormat="1">
      <c r="C3198" s="16"/>
      <c r="D3198" s="16"/>
      <c r="E3198" s="32"/>
      <c r="F3198" s="16"/>
      <c r="G3198" s="16"/>
      <c r="H3198" s="16"/>
      <c r="I3198" s="16"/>
      <c r="J3198" s="16"/>
      <c r="K3198" s="16"/>
      <c r="L3198" s="32"/>
      <c r="M3198" s="16"/>
      <c r="N3198" s="16"/>
      <c r="O3198" s="16"/>
      <c r="P3198" s="16"/>
      <c r="Y3198" s="20"/>
      <c r="Z3198" s="20"/>
      <c r="AA3198" s="20"/>
      <c r="AB3198" s="20"/>
      <c r="AC3198" s="20"/>
      <c r="AD3198" s="20"/>
    </row>
    <row r="3199" spans="3:30" s="1" customFormat="1">
      <c r="C3199" s="16"/>
      <c r="D3199" s="16"/>
      <c r="E3199" s="32"/>
      <c r="F3199" s="16"/>
      <c r="G3199" s="16"/>
      <c r="H3199" s="16"/>
      <c r="I3199" s="16"/>
      <c r="J3199" s="16"/>
      <c r="K3199" s="16"/>
      <c r="L3199" s="32"/>
      <c r="M3199" s="16"/>
      <c r="N3199" s="16"/>
      <c r="O3199" s="16"/>
      <c r="P3199" s="16"/>
      <c r="Y3199" s="20"/>
      <c r="Z3199" s="20"/>
      <c r="AA3199" s="20"/>
      <c r="AB3199" s="20"/>
      <c r="AC3199" s="20"/>
      <c r="AD3199" s="20"/>
    </row>
    <row r="3200" spans="3:30" s="1" customFormat="1">
      <c r="C3200" s="16"/>
      <c r="D3200" s="16"/>
      <c r="E3200" s="32"/>
      <c r="F3200" s="16"/>
      <c r="G3200" s="16"/>
      <c r="H3200" s="16"/>
      <c r="I3200" s="16"/>
      <c r="J3200" s="16"/>
      <c r="K3200" s="16"/>
      <c r="L3200" s="32"/>
      <c r="M3200" s="16"/>
      <c r="N3200" s="16"/>
      <c r="O3200" s="16"/>
      <c r="P3200" s="16"/>
      <c r="Y3200" s="20"/>
      <c r="Z3200" s="20"/>
      <c r="AA3200" s="20"/>
      <c r="AB3200" s="20"/>
      <c r="AC3200" s="20"/>
      <c r="AD3200" s="20"/>
    </row>
    <row r="3201" spans="3:30" s="1" customFormat="1">
      <c r="C3201" s="16"/>
      <c r="D3201" s="16"/>
      <c r="E3201" s="32"/>
      <c r="F3201" s="16"/>
      <c r="G3201" s="16"/>
      <c r="H3201" s="16"/>
      <c r="I3201" s="16"/>
      <c r="J3201" s="16"/>
      <c r="K3201" s="16"/>
      <c r="L3201" s="32"/>
      <c r="M3201" s="16"/>
      <c r="N3201" s="16"/>
      <c r="O3201" s="16"/>
      <c r="P3201" s="16"/>
      <c r="Y3201" s="20"/>
      <c r="Z3201" s="20"/>
      <c r="AA3201" s="20"/>
      <c r="AB3201" s="20"/>
      <c r="AC3201" s="20"/>
      <c r="AD3201" s="20"/>
    </row>
    <row r="3202" spans="3:30" s="1" customFormat="1">
      <c r="C3202" s="16"/>
      <c r="D3202" s="16"/>
      <c r="E3202" s="32"/>
      <c r="F3202" s="16"/>
      <c r="G3202" s="16"/>
      <c r="H3202" s="16"/>
      <c r="I3202" s="16"/>
      <c r="J3202" s="16"/>
      <c r="K3202" s="16"/>
      <c r="L3202" s="32"/>
      <c r="M3202" s="16"/>
      <c r="N3202" s="16"/>
      <c r="O3202" s="16"/>
      <c r="P3202" s="16"/>
      <c r="Y3202" s="20"/>
      <c r="Z3202" s="20"/>
      <c r="AA3202" s="20"/>
      <c r="AB3202" s="20"/>
      <c r="AC3202" s="20"/>
      <c r="AD3202" s="20"/>
    </row>
    <row r="3203" spans="3:30" s="1" customFormat="1">
      <c r="C3203" s="16"/>
      <c r="D3203" s="16"/>
      <c r="E3203" s="32"/>
      <c r="F3203" s="16"/>
      <c r="G3203" s="16"/>
      <c r="H3203" s="16"/>
      <c r="I3203" s="16"/>
      <c r="J3203" s="16"/>
      <c r="K3203" s="16"/>
      <c r="L3203" s="32"/>
      <c r="M3203" s="16"/>
      <c r="N3203" s="16"/>
      <c r="O3203" s="16"/>
      <c r="P3203" s="16"/>
      <c r="Y3203" s="20"/>
      <c r="Z3203" s="20"/>
      <c r="AA3203" s="20"/>
      <c r="AB3203" s="20"/>
      <c r="AC3203" s="20"/>
      <c r="AD3203" s="20"/>
    </row>
    <row r="3204" spans="3:30" s="1" customFormat="1">
      <c r="C3204" s="16"/>
      <c r="D3204" s="16"/>
      <c r="E3204" s="32"/>
      <c r="F3204" s="16"/>
      <c r="G3204" s="16"/>
      <c r="H3204" s="16"/>
      <c r="I3204" s="16"/>
      <c r="J3204" s="16"/>
      <c r="K3204" s="16"/>
      <c r="L3204" s="32"/>
      <c r="M3204" s="16"/>
      <c r="N3204" s="16"/>
      <c r="O3204" s="16"/>
      <c r="P3204" s="16"/>
      <c r="Y3204" s="20"/>
      <c r="Z3204" s="20"/>
      <c r="AA3204" s="20"/>
      <c r="AB3204" s="20"/>
      <c r="AC3204" s="20"/>
      <c r="AD3204" s="20"/>
    </row>
    <row r="3205" spans="3:30" s="1" customFormat="1">
      <c r="C3205" s="16"/>
      <c r="D3205" s="16"/>
      <c r="E3205" s="32"/>
      <c r="F3205" s="16"/>
      <c r="G3205" s="16"/>
      <c r="H3205" s="16"/>
      <c r="I3205" s="16"/>
      <c r="J3205" s="16"/>
      <c r="K3205" s="16"/>
      <c r="L3205" s="32"/>
      <c r="M3205" s="16"/>
      <c r="N3205" s="16"/>
      <c r="O3205" s="16"/>
      <c r="P3205" s="16"/>
      <c r="Y3205" s="20"/>
      <c r="Z3205" s="20"/>
      <c r="AA3205" s="20"/>
      <c r="AB3205" s="20"/>
      <c r="AC3205" s="20"/>
      <c r="AD3205" s="20"/>
    </row>
    <row r="3206" spans="3:30" s="1" customFormat="1">
      <c r="C3206" s="16"/>
      <c r="D3206" s="16"/>
      <c r="E3206" s="32"/>
      <c r="F3206" s="16"/>
      <c r="G3206" s="16"/>
      <c r="H3206" s="16"/>
      <c r="I3206" s="16"/>
      <c r="J3206" s="16"/>
      <c r="K3206" s="16"/>
      <c r="L3206" s="32"/>
      <c r="M3206" s="16"/>
      <c r="N3206" s="16"/>
      <c r="O3206" s="16"/>
      <c r="P3206" s="16"/>
      <c r="Y3206" s="20"/>
      <c r="Z3206" s="20"/>
      <c r="AA3206" s="20"/>
      <c r="AB3206" s="20"/>
      <c r="AC3206" s="20"/>
      <c r="AD3206" s="20"/>
    </row>
    <row r="3207" spans="3:30" s="1" customFormat="1">
      <c r="C3207" s="16"/>
      <c r="D3207" s="16"/>
      <c r="E3207" s="32"/>
      <c r="F3207" s="16"/>
      <c r="G3207" s="16"/>
      <c r="H3207" s="16"/>
      <c r="I3207" s="16"/>
      <c r="J3207" s="16"/>
      <c r="K3207" s="16"/>
      <c r="L3207" s="32"/>
      <c r="M3207" s="16"/>
      <c r="N3207" s="16"/>
      <c r="O3207" s="16"/>
      <c r="P3207" s="16"/>
      <c r="Y3207" s="20"/>
      <c r="Z3207" s="20"/>
      <c r="AA3207" s="20"/>
      <c r="AB3207" s="20"/>
      <c r="AC3207" s="20"/>
      <c r="AD3207" s="20"/>
    </row>
    <row r="3208" spans="3:30" s="1" customFormat="1">
      <c r="C3208" s="16"/>
      <c r="D3208" s="16"/>
      <c r="E3208" s="32"/>
      <c r="F3208" s="16"/>
      <c r="G3208" s="16"/>
      <c r="H3208" s="16"/>
      <c r="I3208" s="16"/>
      <c r="J3208" s="16"/>
      <c r="K3208" s="16"/>
      <c r="L3208" s="32"/>
      <c r="M3208" s="16"/>
      <c r="N3208" s="16"/>
      <c r="O3208" s="16"/>
      <c r="P3208" s="16"/>
      <c r="Y3208" s="20"/>
      <c r="Z3208" s="20"/>
      <c r="AA3208" s="20"/>
      <c r="AB3208" s="20"/>
      <c r="AC3208" s="20"/>
      <c r="AD3208" s="20"/>
    </row>
    <row r="3209" spans="3:30" s="1" customFormat="1">
      <c r="C3209" s="16"/>
      <c r="D3209" s="16"/>
      <c r="E3209" s="32"/>
      <c r="F3209" s="16"/>
      <c r="G3209" s="16"/>
      <c r="H3209" s="16"/>
      <c r="I3209" s="16"/>
      <c r="J3209" s="16"/>
      <c r="K3209" s="16"/>
      <c r="L3209" s="32"/>
      <c r="M3209" s="16"/>
      <c r="N3209" s="16"/>
      <c r="O3209" s="16"/>
      <c r="P3209" s="16"/>
      <c r="Y3209" s="20"/>
      <c r="Z3209" s="20"/>
      <c r="AA3209" s="20"/>
      <c r="AB3209" s="20"/>
      <c r="AC3209" s="20"/>
      <c r="AD3209" s="20"/>
    </row>
    <row r="3210" spans="3:30" s="1" customFormat="1">
      <c r="C3210" s="16"/>
      <c r="D3210" s="16"/>
      <c r="E3210" s="32"/>
      <c r="F3210" s="16"/>
      <c r="G3210" s="16"/>
      <c r="H3210" s="16"/>
      <c r="I3210" s="16"/>
      <c r="J3210" s="16"/>
      <c r="K3210" s="16"/>
      <c r="L3210" s="32"/>
      <c r="M3210" s="16"/>
      <c r="N3210" s="16"/>
      <c r="O3210" s="16"/>
      <c r="P3210" s="16"/>
      <c r="Y3210" s="20"/>
      <c r="Z3210" s="20"/>
      <c r="AA3210" s="20"/>
      <c r="AB3210" s="20"/>
      <c r="AC3210" s="20"/>
      <c r="AD3210" s="20"/>
    </row>
    <row r="3211" spans="3:30" s="1" customFormat="1">
      <c r="C3211" s="16"/>
      <c r="D3211" s="16"/>
      <c r="E3211" s="32"/>
      <c r="F3211" s="16"/>
      <c r="G3211" s="16"/>
      <c r="H3211" s="16"/>
      <c r="I3211" s="16"/>
      <c r="J3211" s="16"/>
      <c r="K3211" s="16"/>
      <c r="L3211" s="32"/>
      <c r="M3211" s="16"/>
      <c r="N3211" s="16"/>
      <c r="O3211" s="16"/>
      <c r="P3211" s="16"/>
      <c r="Y3211" s="20"/>
      <c r="Z3211" s="20"/>
      <c r="AA3211" s="20"/>
      <c r="AB3211" s="20"/>
      <c r="AC3211" s="20"/>
      <c r="AD3211" s="20"/>
    </row>
    <row r="3212" spans="3:30" s="1" customFormat="1">
      <c r="C3212" s="16"/>
      <c r="D3212" s="16"/>
      <c r="E3212" s="32"/>
      <c r="F3212" s="16"/>
      <c r="G3212" s="16"/>
      <c r="H3212" s="16"/>
      <c r="I3212" s="16"/>
      <c r="J3212" s="16"/>
      <c r="K3212" s="16"/>
      <c r="L3212" s="32"/>
      <c r="M3212" s="16"/>
      <c r="N3212" s="16"/>
      <c r="O3212" s="16"/>
      <c r="P3212" s="16"/>
      <c r="Y3212" s="20"/>
      <c r="Z3212" s="20"/>
      <c r="AA3212" s="20"/>
      <c r="AB3212" s="20"/>
      <c r="AC3212" s="20"/>
      <c r="AD3212" s="20"/>
    </row>
    <row r="3213" spans="3:30" s="1" customFormat="1">
      <c r="C3213" s="16"/>
      <c r="D3213" s="16"/>
      <c r="E3213" s="32"/>
      <c r="F3213" s="16"/>
      <c r="G3213" s="16"/>
      <c r="H3213" s="16"/>
      <c r="I3213" s="16"/>
      <c r="J3213" s="16"/>
      <c r="K3213" s="16"/>
      <c r="L3213" s="32"/>
      <c r="M3213" s="16"/>
      <c r="N3213" s="16"/>
      <c r="O3213" s="16"/>
      <c r="P3213" s="16"/>
      <c r="Y3213" s="20"/>
      <c r="Z3213" s="20"/>
      <c r="AA3213" s="20"/>
      <c r="AB3213" s="20"/>
      <c r="AC3213" s="20"/>
      <c r="AD3213" s="20"/>
    </row>
    <row r="3214" spans="3:30" s="1" customFormat="1">
      <c r="C3214" s="16"/>
      <c r="D3214" s="16"/>
      <c r="E3214" s="32"/>
      <c r="F3214" s="16"/>
      <c r="G3214" s="16"/>
      <c r="H3214" s="16"/>
      <c r="I3214" s="16"/>
      <c r="J3214" s="16"/>
      <c r="K3214" s="16"/>
      <c r="L3214" s="32"/>
      <c r="M3214" s="16"/>
      <c r="N3214" s="16"/>
      <c r="O3214" s="16"/>
      <c r="P3214" s="16"/>
      <c r="Y3214" s="20"/>
      <c r="Z3214" s="20"/>
      <c r="AA3214" s="20"/>
      <c r="AB3214" s="20"/>
      <c r="AC3214" s="20"/>
      <c r="AD3214" s="20"/>
    </row>
    <row r="3215" spans="3:30" s="1" customFormat="1">
      <c r="C3215" s="16"/>
      <c r="D3215" s="16"/>
      <c r="E3215" s="32"/>
      <c r="F3215" s="16"/>
      <c r="G3215" s="16"/>
      <c r="H3215" s="16"/>
      <c r="I3215" s="16"/>
      <c r="J3215" s="16"/>
      <c r="K3215" s="16"/>
      <c r="L3215" s="32"/>
      <c r="M3215" s="16"/>
      <c r="N3215" s="16"/>
      <c r="O3215" s="16"/>
      <c r="P3215" s="16"/>
      <c r="Y3215" s="20"/>
      <c r="Z3215" s="20"/>
      <c r="AA3215" s="20"/>
      <c r="AB3215" s="20"/>
      <c r="AC3215" s="20"/>
      <c r="AD3215" s="20"/>
    </row>
    <row r="3216" spans="3:30" s="1" customFormat="1">
      <c r="C3216" s="16"/>
      <c r="D3216" s="16"/>
      <c r="E3216" s="32"/>
      <c r="F3216" s="16"/>
      <c r="G3216" s="16"/>
      <c r="H3216" s="16"/>
      <c r="I3216" s="16"/>
      <c r="J3216" s="16"/>
      <c r="K3216" s="16"/>
      <c r="L3216" s="32"/>
      <c r="M3216" s="16"/>
      <c r="N3216" s="16"/>
      <c r="O3216" s="16"/>
      <c r="P3216" s="16"/>
      <c r="Y3216" s="20"/>
      <c r="Z3216" s="20"/>
      <c r="AA3216" s="20"/>
      <c r="AB3216" s="20"/>
      <c r="AC3216" s="20"/>
      <c r="AD3216" s="20"/>
    </row>
    <row r="3217" spans="3:30" s="1" customFormat="1">
      <c r="C3217" s="16"/>
      <c r="D3217" s="16"/>
      <c r="E3217" s="32"/>
      <c r="F3217" s="16"/>
      <c r="G3217" s="16"/>
      <c r="H3217" s="16"/>
      <c r="I3217" s="16"/>
      <c r="J3217" s="16"/>
      <c r="K3217" s="16"/>
      <c r="L3217" s="32"/>
      <c r="M3217" s="16"/>
      <c r="N3217" s="16"/>
      <c r="O3217" s="16"/>
      <c r="P3217" s="16"/>
      <c r="Y3217" s="20"/>
      <c r="Z3217" s="20"/>
      <c r="AA3217" s="20"/>
      <c r="AB3217" s="20"/>
      <c r="AC3217" s="20"/>
      <c r="AD3217" s="20"/>
    </row>
    <row r="3218" spans="3:30" s="1" customFormat="1">
      <c r="C3218" s="16"/>
      <c r="D3218" s="16"/>
      <c r="E3218" s="32"/>
      <c r="F3218" s="16"/>
      <c r="G3218" s="16"/>
      <c r="H3218" s="16"/>
      <c r="I3218" s="16"/>
      <c r="J3218" s="16"/>
      <c r="K3218" s="16"/>
      <c r="L3218" s="32"/>
      <c r="M3218" s="16"/>
      <c r="N3218" s="16"/>
      <c r="O3218" s="16"/>
      <c r="P3218" s="16"/>
      <c r="Y3218" s="20"/>
      <c r="Z3218" s="20"/>
      <c r="AA3218" s="20"/>
      <c r="AB3218" s="20"/>
      <c r="AC3218" s="20"/>
      <c r="AD3218" s="20"/>
    </row>
    <row r="3219" spans="3:30" s="1" customFormat="1">
      <c r="C3219" s="16"/>
      <c r="D3219" s="16"/>
      <c r="E3219" s="32"/>
      <c r="F3219" s="16"/>
      <c r="G3219" s="16"/>
      <c r="H3219" s="16"/>
      <c r="I3219" s="16"/>
      <c r="J3219" s="16"/>
      <c r="K3219" s="16"/>
      <c r="L3219" s="32"/>
      <c r="M3219" s="16"/>
      <c r="N3219" s="16"/>
      <c r="O3219" s="16"/>
      <c r="P3219" s="16"/>
      <c r="Y3219" s="20"/>
      <c r="Z3219" s="20"/>
      <c r="AA3219" s="20"/>
      <c r="AB3219" s="20"/>
      <c r="AC3219" s="20"/>
      <c r="AD3219" s="20"/>
    </row>
    <row r="3220" spans="3:30" s="1" customFormat="1">
      <c r="C3220" s="16"/>
      <c r="D3220" s="16"/>
      <c r="E3220" s="32"/>
      <c r="F3220" s="16"/>
      <c r="G3220" s="16"/>
      <c r="H3220" s="16"/>
      <c r="I3220" s="16"/>
      <c r="J3220" s="16"/>
      <c r="K3220" s="16"/>
      <c r="L3220" s="32"/>
      <c r="M3220" s="16"/>
      <c r="N3220" s="16"/>
      <c r="O3220" s="16"/>
      <c r="P3220" s="16"/>
      <c r="Y3220" s="20"/>
      <c r="Z3220" s="20"/>
      <c r="AA3220" s="20"/>
      <c r="AB3220" s="20"/>
      <c r="AC3220" s="20"/>
      <c r="AD3220" s="20"/>
    </row>
    <row r="3221" spans="3:30" s="1" customFormat="1">
      <c r="C3221" s="16"/>
      <c r="D3221" s="16"/>
      <c r="E3221" s="32"/>
      <c r="F3221" s="16"/>
      <c r="G3221" s="16"/>
      <c r="H3221" s="16"/>
      <c r="I3221" s="16"/>
      <c r="J3221" s="16"/>
      <c r="K3221" s="16"/>
      <c r="L3221" s="32"/>
      <c r="M3221" s="16"/>
      <c r="N3221" s="16"/>
      <c r="O3221" s="16"/>
      <c r="P3221" s="16"/>
      <c r="Y3221" s="20"/>
      <c r="Z3221" s="20"/>
      <c r="AA3221" s="20"/>
      <c r="AB3221" s="20"/>
      <c r="AC3221" s="20"/>
      <c r="AD3221" s="20"/>
    </row>
    <row r="3222" spans="3:30" s="1" customFormat="1">
      <c r="C3222" s="16"/>
      <c r="D3222" s="16"/>
      <c r="E3222" s="32"/>
      <c r="F3222" s="16"/>
      <c r="G3222" s="16"/>
      <c r="H3222" s="16"/>
      <c r="I3222" s="16"/>
      <c r="J3222" s="16"/>
      <c r="K3222" s="16"/>
      <c r="L3222" s="32"/>
      <c r="M3222" s="16"/>
      <c r="N3222" s="16"/>
      <c r="O3222" s="16"/>
      <c r="P3222" s="16"/>
      <c r="Y3222" s="20"/>
      <c r="Z3222" s="20"/>
      <c r="AA3222" s="20"/>
      <c r="AB3222" s="20"/>
      <c r="AC3222" s="20"/>
      <c r="AD3222" s="20"/>
    </row>
    <row r="3223" spans="3:30" s="1" customFormat="1">
      <c r="C3223" s="16"/>
      <c r="D3223" s="16"/>
      <c r="E3223" s="32"/>
      <c r="F3223" s="16"/>
      <c r="G3223" s="16"/>
      <c r="H3223" s="16"/>
      <c r="I3223" s="16"/>
      <c r="J3223" s="16"/>
      <c r="K3223" s="16"/>
      <c r="L3223" s="32"/>
      <c r="M3223" s="16"/>
      <c r="N3223" s="16"/>
      <c r="O3223" s="16"/>
      <c r="P3223" s="16"/>
      <c r="Y3223" s="20"/>
      <c r="Z3223" s="20"/>
      <c r="AA3223" s="20"/>
      <c r="AB3223" s="20"/>
      <c r="AC3223" s="20"/>
      <c r="AD3223" s="20"/>
    </row>
    <row r="3224" spans="3:30" s="1" customFormat="1">
      <c r="C3224" s="16"/>
      <c r="D3224" s="16"/>
      <c r="E3224" s="32"/>
      <c r="F3224" s="16"/>
      <c r="G3224" s="16"/>
      <c r="H3224" s="16"/>
      <c r="I3224" s="16"/>
      <c r="J3224" s="16"/>
      <c r="K3224" s="16"/>
      <c r="L3224" s="32"/>
      <c r="M3224" s="16"/>
      <c r="N3224" s="16"/>
      <c r="O3224" s="16"/>
      <c r="P3224" s="16"/>
      <c r="Y3224" s="20"/>
      <c r="Z3224" s="20"/>
      <c r="AA3224" s="20"/>
      <c r="AB3224" s="20"/>
      <c r="AC3224" s="20"/>
      <c r="AD3224" s="20"/>
    </row>
    <row r="3225" spans="3:30" s="1" customFormat="1">
      <c r="C3225" s="16"/>
      <c r="D3225" s="16"/>
      <c r="E3225" s="32"/>
      <c r="F3225" s="16"/>
      <c r="G3225" s="16"/>
      <c r="H3225" s="16"/>
      <c r="I3225" s="16"/>
      <c r="J3225" s="16"/>
      <c r="K3225" s="16"/>
      <c r="L3225" s="32"/>
      <c r="M3225" s="16"/>
      <c r="N3225" s="16"/>
      <c r="O3225" s="16"/>
      <c r="P3225" s="16"/>
      <c r="Y3225" s="20"/>
      <c r="Z3225" s="20"/>
      <c r="AA3225" s="20"/>
      <c r="AB3225" s="20"/>
      <c r="AC3225" s="20"/>
      <c r="AD3225" s="20"/>
    </row>
    <row r="3226" spans="3:30" s="1" customFormat="1">
      <c r="C3226" s="16"/>
      <c r="D3226" s="16"/>
      <c r="E3226" s="32"/>
      <c r="F3226" s="16"/>
      <c r="G3226" s="16"/>
      <c r="H3226" s="16"/>
      <c r="I3226" s="16"/>
      <c r="J3226" s="16"/>
      <c r="K3226" s="16"/>
      <c r="L3226" s="32"/>
      <c r="M3226" s="16"/>
      <c r="N3226" s="16"/>
      <c r="O3226" s="16"/>
      <c r="P3226" s="16"/>
      <c r="Y3226" s="20"/>
      <c r="Z3226" s="20"/>
      <c r="AA3226" s="20"/>
      <c r="AB3226" s="20"/>
      <c r="AC3226" s="20"/>
      <c r="AD3226" s="20"/>
    </row>
    <row r="3227" spans="3:30" s="1" customFormat="1">
      <c r="C3227" s="16"/>
      <c r="D3227" s="16"/>
      <c r="E3227" s="32"/>
      <c r="F3227" s="16"/>
      <c r="G3227" s="16"/>
      <c r="H3227" s="16"/>
      <c r="I3227" s="16"/>
      <c r="J3227" s="16"/>
      <c r="K3227" s="16"/>
      <c r="L3227" s="32"/>
      <c r="M3227" s="16"/>
      <c r="N3227" s="16"/>
      <c r="O3227" s="16"/>
      <c r="P3227" s="16"/>
      <c r="Y3227" s="20"/>
      <c r="Z3227" s="20"/>
      <c r="AA3227" s="20"/>
      <c r="AB3227" s="20"/>
      <c r="AC3227" s="20"/>
      <c r="AD3227" s="20"/>
    </row>
    <row r="3228" spans="3:30" s="1" customFormat="1">
      <c r="C3228" s="16"/>
      <c r="D3228" s="16"/>
      <c r="E3228" s="32"/>
      <c r="F3228" s="16"/>
      <c r="G3228" s="16"/>
      <c r="H3228" s="16"/>
      <c r="I3228" s="16"/>
      <c r="J3228" s="16"/>
      <c r="K3228" s="16"/>
      <c r="L3228" s="32"/>
      <c r="M3228" s="16"/>
      <c r="N3228" s="16"/>
      <c r="O3228" s="16"/>
      <c r="P3228" s="16"/>
      <c r="Y3228" s="20"/>
      <c r="Z3228" s="20"/>
      <c r="AA3228" s="20"/>
      <c r="AB3228" s="20"/>
      <c r="AC3228" s="20"/>
      <c r="AD3228" s="20"/>
    </row>
    <row r="3229" spans="3:30" s="1" customFormat="1">
      <c r="C3229" s="16"/>
      <c r="D3229" s="16"/>
      <c r="E3229" s="32"/>
      <c r="F3229" s="16"/>
      <c r="G3229" s="16"/>
      <c r="H3229" s="16"/>
      <c r="I3229" s="16"/>
      <c r="J3229" s="16"/>
      <c r="K3229" s="16"/>
      <c r="L3229" s="32"/>
      <c r="M3229" s="16"/>
      <c r="N3229" s="16"/>
      <c r="O3229" s="16"/>
      <c r="P3229" s="16"/>
      <c r="Y3229" s="20"/>
      <c r="Z3229" s="20"/>
      <c r="AA3229" s="20"/>
      <c r="AB3229" s="20"/>
      <c r="AC3229" s="20"/>
      <c r="AD3229" s="20"/>
    </row>
    <row r="3230" spans="3:30" s="1" customFormat="1">
      <c r="C3230" s="16"/>
      <c r="D3230" s="16"/>
      <c r="E3230" s="32"/>
      <c r="F3230" s="16"/>
      <c r="G3230" s="16"/>
      <c r="H3230" s="16"/>
      <c r="I3230" s="16"/>
      <c r="J3230" s="16"/>
      <c r="K3230" s="16"/>
      <c r="L3230" s="32"/>
      <c r="M3230" s="16"/>
      <c r="N3230" s="16"/>
      <c r="O3230" s="16"/>
      <c r="P3230" s="16"/>
      <c r="Y3230" s="20"/>
      <c r="Z3230" s="20"/>
      <c r="AA3230" s="20"/>
      <c r="AB3230" s="20"/>
      <c r="AC3230" s="20"/>
      <c r="AD3230" s="20"/>
    </row>
    <row r="3231" spans="3:30" s="1" customFormat="1">
      <c r="C3231" s="16"/>
      <c r="D3231" s="16"/>
      <c r="E3231" s="32"/>
      <c r="F3231" s="16"/>
      <c r="G3231" s="16"/>
      <c r="H3231" s="16"/>
      <c r="I3231" s="16"/>
      <c r="J3231" s="16"/>
      <c r="K3231" s="16"/>
      <c r="L3231" s="32"/>
      <c r="M3231" s="16"/>
      <c r="N3231" s="16"/>
      <c r="O3231" s="16"/>
      <c r="P3231" s="16"/>
      <c r="Y3231" s="20"/>
      <c r="Z3231" s="20"/>
      <c r="AA3231" s="20"/>
      <c r="AB3231" s="20"/>
      <c r="AC3231" s="20"/>
      <c r="AD3231" s="20"/>
    </row>
    <row r="3232" spans="3:30" s="1" customFormat="1">
      <c r="C3232" s="16"/>
      <c r="D3232" s="16"/>
      <c r="E3232" s="32"/>
      <c r="F3232" s="16"/>
      <c r="G3232" s="16"/>
      <c r="H3232" s="16"/>
      <c r="I3232" s="16"/>
      <c r="J3232" s="16"/>
      <c r="K3232" s="16"/>
      <c r="L3232" s="32"/>
      <c r="M3232" s="16"/>
      <c r="N3232" s="16"/>
      <c r="O3232" s="16"/>
      <c r="P3232" s="16"/>
      <c r="Y3232" s="20"/>
      <c r="Z3232" s="20"/>
      <c r="AA3232" s="20"/>
      <c r="AB3232" s="20"/>
      <c r="AC3232" s="20"/>
      <c r="AD3232" s="20"/>
    </row>
    <row r="3233" spans="3:30" s="1" customFormat="1">
      <c r="C3233" s="16"/>
      <c r="D3233" s="16"/>
      <c r="E3233" s="32"/>
      <c r="F3233" s="16"/>
      <c r="G3233" s="16"/>
      <c r="H3233" s="16"/>
      <c r="I3233" s="16"/>
      <c r="J3233" s="16"/>
      <c r="K3233" s="16"/>
      <c r="L3233" s="32"/>
      <c r="M3233" s="16"/>
      <c r="N3233" s="16"/>
      <c r="O3233" s="16"/>
      <c r="P3233" s="16"/>
      <c r="Y3233" s="20"/>
      <c r="Z3233" s="20"/>
      <c r="AA3233" s="20"/>
      <c r="AB3233" s="20"/>
      <c r="AC3233" s="20"/>
      <c r="AD3233" s="20"/>
    </row>
    <row r="3234" spans="3:30" s="1" customFormat="1">
      <c r="C3234" s="16"/>
      <c r="D3234" s="16"/>
      <c r="E3234" s="32"/>
      <c r="F3234" s="16"/>
      <c r="G3234" s="16"/>
      <c r="H3234" s="16"/>
      <c r="I3234" s="16"/>
      <c r="J3234" s="16"/>
      <c r="K3234" s="16"/>
      <c r="L3234" s="32"/>
      <c r="M3234" s="16"/>
      <c r="N3234" s="16"/>
      <c r="O3234" s="16"/>
      <c r="P3234" s="16"/>
      <c r="Y3234" s="20"/>
      <c r="Z3234" s="20"/>
      <c r="AA3234" s="20"/>
      <c r="AB3234" s="20"/>
      <c r="AC3234" s="20"/>
      <c r="AD3234" s="20"/>
    </row>
    <row r="3235" spans="3:30" s="1" customFormat="1">
      <c r="C3235" s="16"/>
      <c r="D3235" s="16"/>
      <c r="E3235" s="32"/>
      <c r="F3235" s="16"/>
      <c r="G3235" s="16"/>
      <c r="H3235" s="16"/>
      <c r="I3235" s="16"/>
      <c r="J3235" s="16"/>
      <c r="K3235" s="16"/>
      <c r="L3235" s="32"/>
      <c r="M3235" s="16"/>
      <c r="N3235" s="16"/>
      <c r="O3235" s="16"/>
      <c r="P3235" s="16"/>
      <c r="Y3235" s="20"/>
      <c r="Z3235" s="20"/>
      <c r="AA3235" s="20"/>
      <c r="AB3235" s="20"/>
      <c r="AC3235" s="20"/>
      <c r="AD3235" s="20"/>
    </row>
    <row r="3236" spans="3:30" s="1" customFormat="1">
      <c r="C3236" s="16"/>
      <c r="D3236" s="16"/>
      <c r="E3236" s="32"/>
      <c r="F3236" s="16"/>
      <c r="G3236" s="16"/>
      <c r="H3236" s="16"/>
      <c r="I3236" s="16"/>
      <c r="J3236" s="16"/>
      <c r="K3236" s="16"/>
      <c r="L3236" s="32"/>
      <c r="M3236" s="16"/>
      <c r="N3236" s="16"/>
      <c r="O3236" s="16"/>
      <c r="P3236" s="16"/>
      <c r="Y3236" s="20"/>
      <c r="Z3236" s="20"/>
      <c r="AA3236" s="20"/>
      <c r="AB3236" s="20"/>
      <c r="AC3236" s="20"/>
      <c r="AD3236" s="20"/>
    </row>
    <row r="3237" spans="3:30" s="1" customFormat="1">
      <c r="C3237" s="16"/>
      <c r="D3237" s="16"/>
      <c r="E3237" s="32"/>
      <c r="F3237" s="16"/>
      <c r="G3237" s="16"/>
      <c r="H3237" s="16"/>
      <c r="I3237" s="16"/>
      <c r="J3237" s="16"/>
      <c r="K3237" s="16"/>
      <c r="L3237" s="32"/>
      <c r="M3237" s="16"/>
      <c r="N3237" s="16"/>
      <c r="O3237" s="16"/>
      <c r="P3237" s="16"/>
      <c r="Y3237" s="20"/>
      <c r="Z3237" s="20"/>
      <c r="AA3237" s="20"/>
      <c r="AB3237" s="20"/>
      <c r="AC3237" s="20"/>
      <c r="AD3237" s="20"/>
    </row>
    <row r="3238" spans="3:30" s="1" customFormat="1">
      <c r="C3238" s="16"/>
      <c r="D3238" s="16"/>
      <c r="E3238" s="32"/>
      <c r="F3238" s="16"/>
      <c r="G3238" s="16"/>
      <c r="H3238" s="16"/>
      <c r="I3238" s="16"/>
      <c r="J3238" s="16"/>
      <c r="K3238" s="16"/>
      <c r="L3238" s="32"/>
      <c r="M3238" s="16"/>
      <c r="N3238" s="16"/>
      <c r="O3238" s="16"/>
      <c r="P3238" s="16"/>
      <c r="Y3238" s="20"/>
      <c r="Z3238" s="20"/>
      <c r="AA3238" s="20"/>
      <c r="AB3238" s="20"/>
      <c r="AC3238" s="20"/>
      <c r="AD3238" s="20"/>
    </row>
    <row r="3239" spans="3:30" s="1" customFormat="1">
      <c r="C3239" s="16"/>
      <c r="D3239" s="16"/>
      <c r="E3239" s="32"/>
      <c r="F3239" s="16"/>
      <c r="G3239" s="16"/>
      <c r="H3239" s="16"/>
      <c r="I3239" s="16"/>
      <c r="J3239" s="16"/>
      <c r="K3239" s="16"/>
      <c r="L3239" s="32"/>
      <c r="M3239" s="16"/>
      <c r="N3239" s="16"/>
      <c r="O3239" s="16"/>
      <c r="P3239" s="16"/>
      <c r="Y3239" s="20"/>
      <c r="Z3239" s="20"/>
      <c r="AA3239" s="20"/>
      <c r="AB3239" s="20"/>
      <c r="AC3239" s="20"/>
      <c r="AD3239" s="20"/>
    </row>
    <row r="3240" spans="3:30" s="1" customFormat="1">
      <c r="C3240" s="16"/>
      <c r="D3240" s="16"/>
      <c r="E3240" s="32"/>
      <c r="F3240" s="16"/>
      <c r="G3240" s="16"/>
      <c r="H3240" s="16"/>
      <c r="I3240" s="16"/>
      <c r="J3240" s="16"/>
      <c r="K3240" s="16"/>
      <c r="L3240" s="32"/>
      <c r="M3240" s="16"/>
      <c r="N3240" s="16"/>
      <c r="O3240" s="16"/>
      <c r="P3240" s="16"/>
      <c r="Y3240" s="20"/>
      <c r="Z3240" s="20"/>
      <c r="AA3240" s="20"/>
      <c r="AB3240" s="20"/>
      <c r="AC3240" s="20"/>
      <c r="AD3240" s="20"/>
    </row>
    <row r="3241" spans="3:30" s="1" customFormat="1">
      <c r="C3241" s="16"/>
      <c r="D3241" s="16"/>
      <c r="E3241" s="32"/>
      <c r="F3241" s="16"/>
      <c r="G3241" s="16"/>
      <c r="H3241" s="16"/>
      <c r="I3241" s="16"/>
      <c r="J3241" s="16"/>
      <c r="K3241" s="16"/>
      <c r="L3241" s="32"/>
      <c r="M3241" s="16"/>
      <c r="N3241" s="16"/>
      <c r="O3241" s="16"/>
      <c r="P3241" s="16"/>
      <c r="Y3241" s="20"/>
      <c r="Z3241" s="20"/>
      <c r="AA3241" s="20"/>
      <c r="AB3241" s="20"/>
      <c r="AC3241" s="20"/>
      <c r="AD3241" s="20"/>
    </row>
    <row r="3242" spans="3:30" s="1" customFormat="1">
      <c r="C3242" s="16"/>
      <c r="D3242" s="16"/>
      <c r="E3242" s="32"/>
      <c r="F3242" s="16"/>
      <c r="G3242" s="16"/>
      <c r="H3242" s="16"/>
      <c r="I3242" s="16"/>
      <c r="J3242" s="16"/>
      <c r="K3242" s="16"/>
      <c r="L3242" s="32"/>
      <c r="M3242" s="16"/>
      <c r="N3242" s="16"/>
      <c r="O3242" s="16"/>
      <c r="P3242" s="16"/>
      <c r="Y3242" s="20"/>
      <c r="Z3242" s="20"/>
      <c r="AA3242" s="20"/>
      <c r="AB3242" s="20"/>
      <c r="AC3242" s="20"/>
      <c r="AD3242" s="20"/>
    </row>
    <row r="3243" spans="3:30" s="1" customFormat="1">
      <c r="C3243" s="16"/>
      <c r="D3243" s="16"/>
      <c r="E3243" s="32"/>
      <c r="F3243" s="16"/>
      <c r="G3243" s="16"/>
      <c r="H3243" s="16"/>
      <c r="I3243" s="16"/>
      <c r="J3243" s="16"/>
      <c r="K3243" s="16"/>
      <c r="L3243" s="32"/>
      <c r="M3243" s="16"/>
      <c r="N3243" s="16"/>
      <c r="O3243" s="16"/>
      <c r="P3243" s="16"/>
      <c r="Y3243" s="20"/>
      <c r="Z3243" s="20"/>
      <c r="AA3243" s="20"/>
      <c r="AB3243" s="20"/>
      <c r="AC3243" s="20"/>
      <c r="AD3243" s="20"/>
    </row>
    <row r="3244" spans="3:30" s="1" customFormat="1">
      <c r="C3244" s="16"/>
      <c r="D3244" s="16"/>
      <c r="E3244" s="32"/>
      <c r="F3244" s="16"/>
      <c r="G3244" s="16"/>
      <c r="H3244" s="16"/>
      <c r="I3244" s="16"/>
      <c r="J3244" s="16"/>
      <c r="K3244" s="16"/>
      <c r="L3244" s="32"/>
      <c r="M3244" s="16"/>
      <c r="N3244" s="16"/>
      <c r="O3244" s="16"/>
      <c r="P3244" s="16"/>
      <c r="Y3244" s="20"/>
      <c r="Z3244" s="20"/>
      <c r="AA3244" s="20"/>
      <c r="AB3244" s="20"/>
      <c r="AC3244" s="20"/>
      <c r="AD3244" s="20"/>
    </row>
    <row r="3245" spans="3:30" s="1" customFormat="1">
      <c r="C3245" s="16"/>
      <c r="D3245" s="16"/>
      <c r="E3245" s="32"/>
      <c r="F3245" s="16"/>
      <c r="G3245" s="16"/>
      <c r="H3245" s="16"/>
      <c r="I3245" s="16"/>
      <c r="J3245" s="16"/>
      <c r="K3245" s="16"/>
      <c r="L3245" s="32"/>
      <c r="M3245" s="16"/>
      <c r="N3245" s="16"/>
      <c r="O3245" s="16"/>
      <c r="P3245" s="16"/>
      <c r="Y3245" s="20"/>
      <c r="Z3245" s="20"/>
      <c r="AA3245" s="20"/>
      <c r="AB3245" s="20"/>
      <c r="AC3245" s="20"/>
      <c r="AD3245" s="20"/>
    </row>
    <row r="3246" spans="3:30" s="1" customFormat="1">
      <c r="C3246" s="16"/>
      <c r="D3246" s="16"/>
      <c r="E3246" s="32"/>
      <c r="F3246" s="16"/>
      <c r="G3246" s="16"/>
      <c r="H3246" s="16"/>
      <c r="I3246" s="16"/>
      <c r="J3246" s="16"/>
      <c r="K3246" s="16"/>
      <c r="L3246" s="32"/>
      <c r="M3246" s="16"/>
      <c r="N3246" s="16"/>
      <c r="O3246" s="16"/>
      <c r="P3246" s="16"/>
      <c r="Y3246" s="20"/>
      <c r="Z3246" s="20"/>
      <c r="AA3246" s="20"/>
      <c r="AB3246" s="20"/>
      <c r="AC3246" s="20"/>
      <c r="AD3246" s="20"/>
    </row>
    <row r="3247" spans="3:30" s="1" customFormat="1">
      <c r="C3247" s="16"/>
      <c r="D3247" s="16"/>
      <c r="E3247" s="32"/>
      <c r="F3247" s="16"/>
      <c r="G3247" s="16"/>
      <c r="H3247" s="16"/>
      <c r="I3247" s="16"/>
      <c r="J3247" s="16"/>
      <c r="K3247" s="16"/>
      <c r="L3247" s="32"/>
      <c r="M3247" s="16"/>
      <c r="N3247" s="16"/>
      <c r="O3247" s="16"/>
      <c r="P3247" s="16"/>
      <c r="Y3247" s="20"/>
      <c r="Z3247" s="20"/>
      <c r="AA3247" s="20"/>
      <c r="AB3247" s="20"/>
      <c r="AC3247" s="20"/>
      <c r="AD3247" s="20"/>
    </row>
    <row r="3248" spans="3:30" s="1" customFormat="1">
      <c r="C3248" s="16"/>
      <c r="D3248" s="16"/>
      <c r="E3248" s="32"/>
      <c r="F3248" s="16"/>
      <c r="G3248" s="16"/>
      <c r="H3248" s="16"/>
      <c r="I3248" s="16"/>
      <c r="J3248" s="16"/>
      <c r="K3248" s="16"/>
      <c r="L3248" s="32"/>
      <c r="M3248" s="16"/>
      <c r="N3248" s="16"/>
      <c r="O3248" s="16"/>
      <c r="P3248" s="16"/>
      <c r="Y3248" s="20"/>
      <c r="Z3248" s="20"/>
      <c r="AA3248" s="20"/>
      <c r="AB3248" s="20"/>
      <c r="AC3248" s="20"/>
      <c r="AD3248" s="20"/>
    </row>
    <row r="3249" spans="3:30" s="1" customFormat="1">
      <c r="C3249" s="16"/>
      <c r="D3249" s="16"/>
      <c r="E3249" s="32"/>
      <c r="F3249" s="16"/>
      <c r="G3249" s="16"/>
      <c r="H3249" s="16"/>
      <c r="I3249" s="16"/>
      <c r="J3249" s="16"/>
      <c r="K3249" s="16"/>
      <c r="L3249" s="32"/>
      <c r="M3249" s="16"/>
      <c r="N3249" s="16"/>
      <c r="O3249" s="16"/>
      <c r="P3249" s="16"/>
      <c r="Y3249" s="20"/>
      <c r="Z3249" s="20"/>
      <c r="AA3249" s="20"/>
      <c r="AB3249" s="20"/>
      <c r="AC3249" s="20"/>
      <c r="AD3249" s="20"/>
    </row>
    <row r="3250" spans="3:30" s="1" customFormat="1">
      <c r="C3250" s="16"/>
      <c r="D3250" s="16"/>
      <c r="E3250" s="32"/>
      <c r="F3250" s="16"/>
      <c r="G3250" s="16"/>
      <c r="H3250" s="16"/>
      <c r="I3250" s="16"/>
      <c r="J3250" s="16"/>
      <c r="K3250" s="16"/>
      <c r="L3250" s="32"/>
      <c r="M3250" s="16"/>
      <c r="N3250" s="16"/>
      <c r="O3250" s="16"/>
      <c r="P3250" s="16"/>
      <c r="Y3250" s="20"/>
      <c r="Z3250" s="20"/>
      <c r="AA3250" s="20"/>
      <c r="AB3250" s="20"/>
      <c r="AC3250" s="20"/>
      <c r="AD3250" s="20"/>
    </row>
    <row r="3251" spans="3:30" s="1" customFormat="1">
      <c r="C3251" s="16"/>
      <c r="D3251" s="16"/>
      <c r="E3251" s="32"/>
      <c r="F3251" s="16"/>
      <c r="G3251" s="16"/>
      <c r="H3251" s="16"/>
      <c r="I3251" s="16"/>
      <c r="J3251" s="16"/>
      <c r="K3251" s="16"/>
      <c r="L3251" s="32"/>
      <c r="M3251" s="16"/>
      <c r="N3251" s="16"/>
      <c r="O3251" s="16"/>
      <c r="P3251" s="16"/>
      <c r="Y3251" s="20"/>
      <c r="Z3251" s="20"/>
      <c r="AA3251" s="20"/>
      <c r="AB3251" s="20"/>
      <c r="AC3251" s="20"/>
      <c r="AD3251" s="20"/>
    </row>
    <row r="3252" spans="3:30" s="1" customFormat="1">
      <c r="C3252" s="16"/>
      <c r="D3252" s="16"/>
      <c r="E3252" s="32"/>
      <c r="F3252" s="16"/>
      <c r="G3252" s="16"/>
      <c r="H3252" s="16"/>
      <c r="I3252" s="16"/>
      <c r="J3252" s="16"/>
      <c r="K3252" s="16"/>
      <c r="L3252" s="32"/>
      <c r="M3252" s="16"/>
      <c r="N3252" s="16"/>
      <c r="O3252" s="16"/>
      <c r="P3252" s="16"/>
      <c r="Y3252" s="20"/>
      <c r="Z3252" s="20"/>
      <c r="AA3252" s="20"/>
      <c r="AB3252" s="20"/>
      <c r="AC3252" s="20"/>
      <c r="AD3252" s="20"/>
    </row>
    <row r="3253" spans="3:30" s="1" customFormat="1">
      <c r="C3253" s="16"/>
      <c r="D3253" s="16"/>
      <c r="E3253" s="32"/>
      <c r="F3253" s="16"/>
      <c r="G3253" s="16"/>
      <c r="H3253" s="16"/>
      <c r="I3253" s="16"/>
      <c r="J3253" s="16"/>
      <c r="K3253" s="16"/>
      <c r="L3253" s="32"/>
      <c r="M3253" s="16"/>
      <c r="N3253" s="16"/>
      <c r="O3253" s="16"/>
      <c r="P3253" s="16"/>
      <c r="Y3253" s="20"/>
      <c r="Z3253" s="20"/>
      <c r="AA3253" s="20"/>
      <c r="AB3253" s="20"/>
      <c r="AC3253" s="20"/>
      <c r="AD3253" s="20"/>
    </row>
    <row r="3254" spans="3:30" s="1" customFormat="1">
      <c r="C3254" s="16"/>
      <c r="D3254" s="16"/>
      <c r="E3254" s="32"/>
      <c r="F3254" s="16"/>
      <c r="G3254" s="16"/>
      <c r="H3254" s="16"/>
      <c r="I3254" s="16"/>
      <c r="J3254" s="16"/>
      <c r="K3254" s="16"/>
      <c r="L3254" s="32"/>
      <c r="M3254" s="16"/>
      <c r="N3254" s="16"/>
      <c r="O3254" s="16"/>
      <c r="P3254" s="16"/>
      <c r="Y3254" s="20"/>
      <c r="Z3254" s="20"/>
      <c r="AA3254" s="20"/>
      <c r="AB3254" s="20"/>
      <c r="AC3254" s="20"/>
      <c r="AD3254" s="20"/>
    </row>
    <row r="3255" spans="3:30" s="1" customFormat="1">
      <c r="C3255" s="16"/>
      <c r="D3255" s="16"/>
      <c r="E3255" s="32"/>
      <c r="F3255" s="16"/>
      <c r="G3255" s="16"/>
      <c r="H3255" s="16"/>
      <c r="I3255" s="16"/>
      <c r="J3255" s="16"/>
      <c r="K3255" s="16"/>
      <c r="L3255" s="32"/>
      <c r="M3255" s="16"/>
      <c r="N3255" s="16"/>
      <c r="O3255" s="16"/>
      <c r="P3255" s="16"/>
      <c r="Y3255" s="20"/>
      <c r="Z3255" s="20"/>
      <c r="AA3255" s="20"/>
      <c r="AB3255" s="20"/>
      <c r="AC3255" s="20"/>
      <c r="AD3255" s="20"/>
    </row>
    <row r="3256" spans="3:30" s="1" customFormat="1">
      <c r="C3256" s="16"/>
      <c r="D3256" s="16"/>
      <c r="E3256" s="32"/>
      <c r="F3256" s="16"/>
      <c r="G3256" s="16"/>
      <c r="H3256" s="16"/>
      <c r="I3256" s="16"/>
      <c r="J3256" s="16"/>
      <c r="K3256" s="16"/>
      <c r="L3256" s="32"/>
      <c r="M3256" s="16"/>
      <c r="N3256" s="16"/>
      <c r="O3256" s="16"/>
      <c r="P3256" s="16"/>
      <c r="Y3256" s="20"/>
      <c r="Z3256" s="20"/>
      <c r="AA3256" s="20"/>
      <c r="AB3256" s="20"/>
      <c r="AC3256" s="20"/>
      <c r="AD3256" s="20"/>
    </row>
    <row r="3257" spans="3:30" s="1" customFormat="1">
      <c r="C3257" s="16"/>
      <c r="D3257" s="16"/>
      <c r="E3257" s="32"/>
      <c r="F3257" s="16"/>
      <c r="G3257" s="16"/>
      <c r="H3257" s="16"/>
      <c r="I3257" s="16"/>
      <c r="J3257" s="16"/>
      <c r="K3257" s="16"/>
      <c r="L3257" s="32"/>
      <c r="M3257" s="16"/>
      <c r="N3257" s="16"/>
      <c r="O3257" s="16"/>
      <c r="P3257" s="16"/>
      <c r="Y3257" s="20"/>
      <c r="Z3257" s="20"/>
      <c r="AA3257" s="20"/>
      <c r="AB3257" s="20"/>
      <c r="AC3257" s="20"/>
      <c r="AD3257" s="20"/>
    </row>
    <row r="3258" spans="3:30" s="1" customFormat="1">
      <c r="C3258" s="16"/>
      <c r="D3258" s="16"/>
      <c r="E3258" s="32"/>
      <c r="F3258" s="16"/>
      <c r="G3258" s="16"/>
      <c r="H3258" s="16"/>
      <c r="I3258" s="16"/>
      <c r="J3258" s="16"/>
      <c r="K3258" s="16"/>
      <c r="L3258" s="32"/>
      <c r="M3258" s="16"/>
      <c r="N3258" s="16"/>
      <c r="O3258" s="16"/>
      <c r="P3258" s="16"/>
      <c r="Y3258" s="20"/>
      <c r="Z3258" s="20"/>
      <c r="AA3258" s="20"/>
      <c r="AB3258" s="20"/>
      <c r="AC3258" s="20"/>
      <c r="AD3258" s="20"/>
    </row>
    <row r="3259" spans="3:30" s="1" customFormat="1">
      <c r="C3259" s="16"/>
      <c r="D3259" s="16"/>
      <c r="E3259" s="32"/>
      <c r="F3259" s="16"/>
      <c r="G3259" s="16"/>
      <c r="H3259" s="16"/>
      <c r="I3259" s="16"/>
      <c r="J3259" s="16"/>
      <c r="K3259" s="16"/>
      <c r="L3259" s="32"/>
      <c r="M3259" s="16"/>
      <c r="N3259" s="16"/>
      <c r="O3259" s="16"/>
      <c r="P3259" s="16"/>
      <c r="Y3259" s="20"/>
      <c r="Z3259" s="20"/>
      <c r="AA3259" s="20"/>
      <c r="AB3259" s="20"/>
      <c r="AC3259" s="20"/>
      <c r="AD3259" s="20"/>
    </row>
    <row r="3260" spans="3:30" s="1" customFormat="1">
      <c r="C3260" s="16"/>
      <c r="D3260" s="16"/>
      <c r="E3260" s="32"/>
      <c r="F3260" s="16"/>
      <c r="G3260" s="16"/>
      <c r="H3260" s="16"/>
      <c r="I3260" s="16"/>
      <c r="J3260" s="16"/>
      <c r="K3260" s="16"/>
      <c r="L3260" s="32"/>
      <c r="M3260" s="16"/>
      <c r="N3260" s="16"/>
      <c r="O3260" s="16"/>
      <c r="P3260" s="16"/>
      <c r="Y3260" s="20"/>
      <c r="Z3260" s="20"/>
      <c r="AA3260" s="20"/>
      <c r="AB3260" s="20"/>
      <c r="AC3260" s="20"/>
      <c r="AD3260" s="20"/>
    </row>
    <row r="3261" spans="3:30" s="1" customFormat="1">
      <c r="C3261" s="16"/>
      <c r="D3261" s="16"/>
      <c r="E3261" s="32"/>
      <c r="F3261" s="16"/>
      <c r="G3261" s="16"/>
      <c r="H3261" s="16"/>
      <c r="I3261" s="16"/>
      <c r="J3261" s="16"/>
      <c r="K3261" s="16"/>
      <c r="L3261" s="32"/>
      <c r="M3261" s="16"/>
      <c r="N3261" s="16"/>
      <c r="O3261" s="16"/>
      <c r="P3261" s="16"/>
      <c r="Y3261" s="20"/>
      <c r="Z3261" s="20"/>
      <c r="AA3261" s="20"/>
      <c r="AB3261" s="20"/>
      <c r="AC3261" s="20"/>
      <c r="AD3261" s="20"/>
    </row>
    <row r="3262" spans="3:30" s="1" customFormat="1">
      <c r="C3262" s="16"/>
      <c r="D3262" s="16"/>
      <c r="E3262" s="32"/>
      <c r="F3262" s="16"/>
      <c r="G3262" s="16"/>
      <c r="H3262" s="16"/>
      <c r="I3262" s="16"/>
      <c r="J3262" s="16"/>
      <c r="K3262" s="16"/>
      <c r="L3262" s="32"/>
      <c r="M3262" s="16"/>
      <c r="N3262" s="16"/>
      <c r="O3262" s="16"/>
      <c r="P3262" s="16"/>
      <c r="Y3262" s="20"/>
      <c r="Z3262" s="20"/>
      <c r="AA3262" s="20"/>
      <c r="AB3262" s="20"/>
      <c r="AC3262" s="20"/>
      <c r="AD3262" s="20"/>
    </row>
    <row r="3263" spans="3:30" s="1" customFormat="1">
      <c r="C3263" s="16"/>
      <c r="D3263" s="16"/>
      <c r="E3263" s="32"/>
      <c r="F3263" s="16"/>
      <c r="G3263" s="16"/>
      <c r="H3263" s="16"/>
      <c r="I3263" s="16"/>
      <c r="J3263" s="16"/>
      <c r="K3263" s="16"/>
      <c r="L3263" s="32"/>
      <c r="M3263" s="16"/>
      <c r="N3263" s="16"/>
      <c r="O3263" s="16"/>
      <c r="P3263" s="16"/>
      <c r="Y3263" s="20"/>
      <c r="Z3263" s="20"/>
      <c r="AA3263" s="20"/>
      <c r="AB3263" s="20"/>
      <c r="AC3263" s="20"/>
      <c r="AD3263" s="20"/>
    </row>
    <row r="3264" spans="3:30" s="1" customFormat="1">
      <c r="C3264" s="16"/>
      <c r="D3264" s="16"/>
      <c r="E3264" s="32"/>
      <c r="F3264" s="16"/>
      <c r="G3264" s="16"/>
      <c r="H3264" s="16"/>
      <c r="I3264" s="16"/>
      <c r="J3264" s="16"/>
      <c r="K3264" s="16"/>
      <c r="L3264" s="32"/>
      <c r="M3264" s="16"/>
      <c r="N3264" s="16"/>
      <c r="O3264" s="16"/>
      <c r="P3264" s="16"/>
      <c r="Y3264" s="20"/>
      <c r="Z3264" s="20"/>
      <c r="AA3264" s="20"/>
      <c r="AB3264" s="20"/>
      <c r="AC3264" s="20"/>
      <c r="AD3264" s="20"/>
    </row>
    <row r="3265" spans="3:30" s="1" customFormat="1">
      <c r="C3265" s="16"/>
      <c r="D3265" s="16"/>
      <c r="E3265" s="32"/>
      <c r="F3265" s="16"/>
      <c r="G3265" s="16"/>
      <c r="H3265" s="16"/>
      <c r="I3265" s="16"/>
      <c r="J3265" s="16"/>
      <c r="K3265" s="16"/>
      <c r="L3265" s="32"/>
      <c r="M3265" s="16"/>
      <c r="N3265" s="16"/>
      <c r="O3265" s="16"/>
      <c r="P3265" s="16"/>
      <c r="Y3265" s="20"/>
      <c r="Z3265" s="20"/>
      <c r="AA3265" s="20"/>
      <c r="AB3265" s="20"/>
      <c r="AC3265" s="20"/>
      <c r="AD3265" s="20"/>
    </row>
    <row r="3266" spans="3:30" s="1" customFormat="1">
      <c r="C3266" s="16"/>
      <c r="D3266" s="16"/>
      <c r="E3266" s="32"/>
      <c r="F3266" s="16"/>
      <c r="G3266" s="16"/>
      <c r="H3266" s="16"/>
      <c r="I3266" s="16"/>
      <c r="J3266" s="16"/>
      <c r="K3266" s="16"/>
      <c r="L3266" s="32"/>
      <c r="M3266" s="16"/>
      <c r="N3266" s="16"/>
      <c r="O3266" s="16"/>
      <c r="P3266" s="16"/>
      <c r="Y3266" s="20"/>
      <c r="Z3266" s="20"/>
      <c r="AA3266" s="20"/>
      <c r="AB3266" s="20"/>
      <c r="AC3266" s="20"/>
      <c r="AD3266" s="20"/>
    </row>
    <row r="3267" spans="3:30" s="1" customFormat="1">
      <c r="C3267" s="16"/>
      <c r="D3267" s="16"/>
      <c r="E3267" s="32"/>
      <c r="F3267" s="16"/>
      <c r="G3267" s="16"/>
      <c r="H3267" s="16"/>
      <c r="I3267" s="16"/>
      <c r="J3267" s="16"/>
      <c r="K3267" s="16"/>
      <c r="L3267" s="32"/>
      <c r="M3267" s="16"/>
      <c r="N3267" s="16"/>
      <c r="O3267" s="16"/>
      <c r="P3267" s="16"/>
      <c r="Y3267" s="20"/>
      <c r="Z3267" s="20"/>
      <c r="AA3267" s="20"/>
      <c r="AB3267" s="20"/>
      <c r="AC3267" s="20"/>
      <c r="AD3267" s="20"/>
    </row>
    <row r="3268" spans="3:30" s="1" customFormat="1">
      <c r="C3268" s="16"/>
      <c r="D3268" s="16"/>
      <c r="E3268" s="32"/>
      <c r="F3268" s="16"/>
      <c r="G3268" s="16"/>
      <c r="H3268" s="16"/>
      <c r="I3268" s="16"/>
      <c r="J3268" s="16"/>
      <c r="K3268" s="16"/>
      <c r="L3268" s="32"/>
      <c r="M3268" s="16"/>
      <c r="N3268" s="16"/>
      <c r="O3268" s="16"/>
      <c r="P3268" s="16"/>
      <c r="Y3268" s="20"/>
      <c r="Z3268" s="20"/>
      <c r="AA3268" s="20"/>
      <c r="AB3268" s="20"/>
      <c r="AC3268" s="20"/>
      <c r="AD3268" s="20"/>
    </row>
    <row r="3269" spans="3:30" s="1" customFormat="1">
      <c r="C3269" s="16"/>
      <c r="D3269" s="16"/>
      <c r="E3269" s="32"/>
      <c r="F3269" s="16"/>
      <c r="G3269" s="16"/>
      <c r="H3269" s="16"/>
      <c r="I3269" s="16"/>
      <c r="J3269" s="16"/>
      <c r="K3269" s="16"/>
      <c r="L3269" s="32"/>
      <c r="M3269" s="16"/>
      <c r="N3269" s="16"/>
      <c r="O3269" s="16"/>
      <c r="P3269" s="16"/>
      <c r="Y3269" s="20"/>
      <c r="Z3269" s="20"/>
      <c r="AA3269" s="20"/>
      <c r="AB3269" s="20"/>
      <c r="AC3269" s="20"/>
      <c r="AD3269" s="20"/>
    </row>
    <row r="3270" spans="3:30" s="1" customFormat="1">
      <c r="C3270" s="16"/>
      <c r="D3270" s="16"/>
      <c r="E3270" s="32"/>
      <c r="F3270" s="16"/>
      <c r="G3270" s="16"/>
      <c r="H3270" s="16"/>
      <c r="I3270" s="16"/>
      <c r="J3270" s="16"/>
      <c r="K3270" s="16"/>
      <c r="L3270" s="32"/>
      <c r="M3270" s="16"/>
      <c r="N3270" s="16"/>
      <c r="O3270" s="16"/>
      <c r="P3270" s="16"/>
      <c r="Y3270" s="20"/>
      <c r="Z3270" s="20"/>
      <c r="AA3270" s="20"/>
      <c r="AB3270" s="20"/>
      <c r="AC3270" s="20"/>
      <c r="AD3270" s="20"/>
    </row>
    <row r="3271" spans="3:30" s="1" customFormat="1">
      <c r="C3271" s="16"/>
      <c r="D3271" s="16"/>
      <c r="E3271" s="32"/>
      <c r="F3271" s="16"/>
      <c r="G3271" s="16"/>
      <c r="H3271" s="16"/>
      <c r="I3271" s="16"/>
      <c r="J3271" s="16"/>
      <c r="K3271" s="16"/>
      <c r="L3271" s="32"/>
      <c r="M3271" s="16"/>
      <c r="N3271" s="16"/>
      <c r="O3271" s="16"/>
      <c r="P3271" s="16"/>
      <c r="Y3271" s="20"/>
      <c r="Z3271" s="20"/>
      <c r="AA3271" s="20"/>
      <c r="AB3271" s="20"/>
      <c r="AC3271" s="20"/>
      <c r="AD3271" s="20"/>
    </row>
    <row r="3272" spans="3:30" s="1" customFormat="1">
      <c r="C3272" s="16"/>
      <c r="D3272" s="16"/>
      <c r="E3272" s="32"/>
      <c r="F3272" s="16"/>
      <c r="G3272" s="16"/>
      <c r="H3272" s="16"/>
      <c r="I3272" s="16"/>
      <c r="J3272" s="16"/>
      <c r="K3272" s="16"/>
      <c r="L3272" s="32"/>
      <c r="M3272" s="16"/>
      <c r="N3272" s="16"/>
      <c r="O3272" s="16"/>
      <c r="P3272" s="16"/>
      <c r="Y3272" s="20"/>
      <c r="Z3272" s="20"/>
      <c r="AA3272" s="20"/>
      <c r="AB3272" s="20"/>
      <c r="AC3272" s="20"/>
      <c r="AD3272" s="20"/>
    </row>
    <row r="3273" spans="3:30" s="1" customFormat="1">
      <c r="C3273" s="16"/>
      <c r="D3273" s="16"/>
      <c r="E3273" s="32"/>
      <c r="F3273" s="16"/>
      <c r="G3273" s="16"/>
      <c r="H3273" s="16"/>
      <c r="I3273" s="16"/>
      <c r="J3273" s="16"/>
      <c r="K3273" s="16"/>
      <c r="L3273" s="32"/>
      <c r="M3273" s="16"/>
      <c r="N3273" s="16"/>
      <c r="O3273" s="16"/>
      <c r="P3273" s="16"/>
      <c r="Y3273" s="20"/>
      <c r="Z3273" s="20"/>
      <c r="AA3273" s="20"/>
      <c r="AB3273" s="20"/>
      <c r="AC3273" s="20"/>
      <c r="AD3273" s="20"/>
    </row>
    <row r="3274" spans="3:30" s="1" customFormat="1">
      <c r="C3274" s="16"/>
      <c r="D3274" s="16"/>
      <c r="E3274" s="32"/>
      <c r="F3274" s="16"/>
      <c r="G3274" s="16"/>
      <c r="H3274" s="16"/>
      <c r="I3274" s="16"/>
      <c r="J3274" s="16"/>
      <c r="K3274" s="16"/>
      <c r="L3274" s="32"/>
      <c r="M3274" s="16"/>
      <c r="N3274" s="16"/>
      <c r="O3274" s="16"/>
      <c r="P3274" s="16"/>
      <c r="Y3274" s="20"/>
      <c r="Z3274" s="20"/>
      <c r="AA3274" s="20"/>
      <c r="AB3274" s="20"/>
      <c r="AC3274" s="20"/>
      <c r="AD3274" s="20"/>
    </row>
    <row r="3275" spans="3:30" s="1" customFormat="1">
      <c r="C3275" s="16"/>
      <c r="D3275" s="16"/>
      <c r="E3275" s="32"/>
      <c r="F3275" s="16"/>
      <c r="G3275" s="16"/>
      <c r="H3275" s="16"/>
      <c r="I3275" s="16"/>
      <c r="J3275" s="16"/>
      <c r="K3275" s="16"/>
      <c r="L3275" s="32"/>
      <c r="M3275" s="16"/>
      <c r="N3275" s="16"/>
      <c r="O3275" s="16"/>
      <c r="P3275" s="16"/>
      <c r="Y3275" s="20"/>
      <c r="Z3275" s="20"/>
      <c r="AA3275" s="20"/>
      <c r="AB3275" s="20"/>
      <c r="AC3275" s="20"/>
      <c r="AD3275" s="20"/>
    </row>
    <row r="3276" spans="3:30" s="1" customFormat="1">
      <c r="C3276" s="16"/>
      <c r="D3276" s="16"/>
      <c r="E3276" s="32"/>
      <c r="F3276" s="16"/>
      <c r="G3276" s="16"/>
      <c r="H3276" s="16"/>
      <c r="I3276" s="16"/>
      <c r="J3276" s="16"/>
      <c r="K3276" s="16"/>
      <c r="L3276" s="32"/>
      <c r="M3276" s="16"/>
      <c r="N3276" s="16"/>
      <c r="O3276" s="16"/>
      <c r="P3276" s="16"/>
      <c r="Y3276" s="20"/>
      <c r="Z3276" s="20"/>
      <c r="AA3276" s="20"/>
      <c r="AB3276" s="20"/>
      <c r="AC3276" s="20"/>
      <c r="AD3276" s="20"/>
    </row>
    <row r="3277" spans="3:30" s="1" customFormat="1">
      <c r="C3277" s="16"/>
      <c r="D3277" s="16"/>
      <c r="E3277" s="32"/>
      <c r="F3277" s="16"/>
      <c r="G3277" s="16"/>
      <c r="H3277" s="16"/>
      <c r="I3277" s="16"/>
      <c r="J3277" s="16"/>
      <c r="K3277" s="16"/>
      <c r="L3277" s="32"/>
      <c r="M3277" s="16"/>
      <c r="N3277" s="16"/>
      <c r="O3277" s="16"/>
      <c r="P3277" s="16"/>
      <c r="Y3277" s="20"/>
      <c r="Z3277" s="20"/>
      <c r="AA3277" s="20"/>
      <c r="AB3277" s="20"/>
      <c r="AC3277" s="20"/>
      <c r="AD3277" s="20"/>
    </row>
    <row r="3278" spans="3:30" s="1" customFormat="1">
      <c r="C3278" s="16"/>
      <c r="D3278" s="16"/>
      <c r="E3278" s="32"/>
      <c r="F3278" s="16"/>
      <c r="G3278" s="16"/>
      <c r="H3278" s="16"/>
      <c r="I3278" s="16"/>
      <c r="J3278" s="16"/>
      <c r="K3278" s="16"/>
      <c r="L3278" s="32"/>
      <c r="M3278" s="16"/>
      <c r="N3278" s="16"/>
      <c r="O3278" s="16"/>
      <c r="P3278" s="16"/>
      <c r="Y3278" s="20"/>
      <c r="Z3278" s="20"/>
      <c r="AA3278" s="20"/>
      <c r="AB3278" s="20"/>
      <c r="AC3278" s="20"/>
      <c r="AD3278" s="20"/>
    </row>
    <row r="3279" spans="3:30" s="1" customFormat="1">
      <c r="C3279" s="16"/>
      <c r="D3279" s="16"/>
      <c r="E3279" s="32"/>
      <c r="F3279" s="16"/>
      <c r="G3279" s="16"/>
      <c r="H3279" s="16"/>
      <c r="I3279" s="16"/>
      <c r="J3279" s="16"/>
      <c r="K3279" s="16"/>
      <c r="L3279" s="32"/>
      <c r="M3279" s="16"/>
      <c r="N3279" s="16"/>
      <c r="O3279" s="16"/>
      <c r="P3279" s="16"/>
      <c r="Y3279" s="20"/>
      <c r="Z3279" s="20"/>
      <c r="AA3279" s="20"/>
      <c r="AB3279" s="20"/>
      <c r="AC3279" s="20"/>
      <c r="AD3279" s="20"/>
    </row>
    <row r="3280" spans="3:30" s="1" customFormat="1">
      <c r="C3280" s="16"/>
      <c r="D3280" s="16"/>
      <c r="E3280" s="32"/>
      <c r="F3280" s="16"/>
      <c r="G3280" s="16"/>
      <c r="H3280" s="16"/>
      <c r="I3280" s="16"/>
      <c r="J3280" s="16"/>
      <c r="K3280" s="16"/>
      <c r="L3280" s="32"/>
      <c r="M3280" s="16"/>
      <c r="N3280" s="16"/>
      <c r="O3280" s="16"/>
      <c r="P3280" s="16"/>
      <c r="Y3280" s="20"/>
      <c r="Z3280" s="20"/>
      <c r="AA3280" s="20"/>
      <c r="AB3280" s="20"/>
      <c r="AC3280" s="20"/>
      <c r="AD3280" s="20"/>
    </row>
    <row r="3281" spans="3:30" s="1" customFormat="1">
      <c r="C3281" s="16"/>
      <c r="D3281" s="16"/>
      <c r="E3281" s="32"/>
      <c r="F3281" s="16"/>
      <c r="G3281" s="16"/>
      <c r="H3281" s="16"/>
      <c r="I3281" s="16"/>
      <c r="J3281" s="16"/>
      <c r="K3281" s="16"/>
      <c r="L3281" s="32"/>
      <c r="M3281" s="16"/>
      <c r="N3281" s="16"/>
      <c r="O3281" s="16"/>
      <c r="P3281" s="16"/>
      <c r="Y3281" s="20"/>
      <c r="Z3281" s="20"/>
      <c r="AA3281" s="20"/>
      <c r="AB3281" s="20"/>
      <c r="AC3281" s="20"/>
      <c r="AD3281" s="20"/>
    </row>
    <row r="3282" spans="3:30" s="1" customFormat="1">
      <c r="C3282" s="16"/>
      <c r="D3282" s="16"/>
      <c r="E3282" s="32"/>
      <c r="F3282" s="16"/>
      <c r="G3282" s="16"/>
      <c r="H3282" s="16"/>
      <c r="I3282" s="16"/>
      <c r="J3282" s="16"/>
      <c r="K3282" s="16"/>
      <c r="L3282" s="32"/>
      <c r="M3282" s="16"/>
      <c r="N3282" s="16"/>
      <c r="O3282" s="16"/>
      <c r="P3282" s="16"/>
      <c r="Y3282" s="20"/>
      <c r="Z3282" s="20"/>
      <c r="AA3282" s="20"/>
      <c r="AB3282" s="20"/>
      <c r="AC3282" s="20"/>
      <c r="AD3282" s="20"/>
    </row>
    <row r="3283" spans="3:30" s="1" customFormat="1">
      <c r="C3283" s="16"/>
      <c r="D3283" s="16"/>
      <c r="E3283" s="32"/>
      <c r="F3283" s="16"/>
      <c r="G3283" s="16"/>
      <c r="H3283" s="16"/>
      <c r="I3283" s="16"/>
      <c r="J3283" s="16"/>
      <c r="K3283" s="16"/>
      <c r="L3283" s="32"/>
      <c r="M3283" s="16"/>
      <c r="N3283" s="16"/>
      <c r="O3283" s="16"/>
      <c r="P3283" s="16"/>
      <c r="Y3283" s="20"/>
      <c r="Z3283" s="20"/>
      <c r="AA3283" s="20"/>
      <c r="AB3283" s="20"/>
      <c r="AC3283" s="20"/>
      <c r="AD3283" s="20"/>
    </row>
    <row r="3284" spans="3:30" s="1" customFormat="1">
      <c r="C3284" s="16"/>
      <c r="D3284" s="16"/>
      <c r="E3284" s="32"/>
      <c r="F3284" s="16"/>
      <c r="G3284" s="16"/>
      <c r="H3284" s="16"/>
      <c r="I3284" s="16"/>
      <c r="J3284" s="16"/>
      <c r="K3284" s="16"/>
      <c r="L3284" s="32"/>
      <c r="M3284" s="16"/>
      <c r="N3284" s="16"/>
      <c r="O3284" s="16"/>
      <c r="P3284" s="16"/>
      <c r="Y3284" s="20"/>
      <c r="Z3284" s="20"/>
      <c r="AA3284" s="20"/>
      <c r="AB3284" s="20"/>
      <c r="AC3284" s="20"/>
      <c r="AD3284" s="20"/>
    </row>
    <row r="3285" spans="3:30" s="1" customFormat="1">
      <c r="C3285" s="16"/>
      <c r="D3285" s="16"/>
      <c r="E3285" s="32"/>
      <c r="F3285" s="16"/>
      <c r="G3285" s="16"/>
      <c r="H3285" s="16"/>
      <c r="I3285" s="16"/>
      <c r="J3285" s="16"/>
      <c r="K3285" s="16"/>
      <c r="L3285" s="32"/>
      <c r="M3285" s="16"/>
      <c r="N3285" s="16"/>
      <c r="O3285" s="16"/>
      <c r="P3285" s="16"/>
      <c r="Y3285" s="20"/>
      <c r="Z3285" s="20"/>
      <c r="AA3285" s="20"/>
      <c r="AB3285" s="20"/>
      <c r="AC3285" s="20"/>
      <c r="AD3285" s="20"/>
    </row>
    <row r="3286" spans="3:30" s="1" customFormat="1">
      <c r="C3286" s="16"/>
      <c r="D3286" s="16"/>
      <c r="E3286" s="32"/>
      <c r="F3286" s="16"/>
      <c r="G3286" s="16"/>
      <c r="H3286" s="16"/>
      <c r="I3286" s="16"/>
      <c r="J3286" s="16"/>
      <c r="K3286" s="16"/>
      <c r="L3286" s="32"/>
      <c r="M3286" s="16"/>
      <c r="N3286" s="16"/>
      <c r="O3286" s="16"/>
      <c r="P3286" s="16"/>
      <c r="Y3286" s="20"/>
      <c r="Z3286" s="20"/>
      <c r="AA3286" s="20"/>
      <c r="AB3286" s="20"/>
      <c r="AC3286" s="20"/>
      <c r="AD3286" s="20"/>
    </row>
    <row r="3287" spans="3:30" s="1" customFormat="1">
      <c r="C3287" s="16"/>
      <c r="D3287" s="16"/>
      <c r="E3287" s="32"/>
      <c r="F3287" s="16"/>
      <c r="G3287" s="16"/>
      <c r="H3287" s="16"/>
      <c r="I3287" s="16"/>
      <c r="J3287" s="16"/>
      <c r="K3287" s="16"/>
      <c r="L3287" s="32"/>
      <c r="M3287" s="16"/>
      <c r="N3287" s="16"/>
      <c r="O3287" s="16"/>
      <c r="P3287" s="16"/>
      <c r="Y3287" s="20"/>
      <c r="Z3287" s="20"/>
      <c r="AA3287" s="20"/>
      <c r="AB3287" s="20"/>
      <c r="AC3287" s="20"/>
      <c r="AD3287" s="20"/>
    </row>
    <row r="3288" spans="3:30" s="1" customFormat="1">
      <c r="C3288" s="16"/>
      <c r="D3288" s="16"/>
      <c r="E3288" s="32"/>
      <c r="F3288" s="16"/>
      <c r="G3288" s="16"/>
      <c r="H3288" s="16"/>
      <c r="I3288" s="16"/>
      <c r="J3288" s="16"/>
      <c r="K3288" s="16"/>
      <c r="L3288" s="32"/>
      <c r="M3288" s="16"/>
      <c r="N3288" s="16"/>
      <c r="O3288" s="16"/>
      <c r="P3288" s="16"/>
      <c r="Y3288" s="20"/>
      <c r="Z3288" s="20"/>
      <c r="AA3288" s="20"/>
      <c r="AB3288" s="20"/>
      <c r="AC3288" s="20"/>
      <c r="AD3288" s="20"/>
    </row>
    <row r="3289" spans="3:30" s="1" customFormat="1">
      <c r="C3289" s="16"/>
      <c r="D3289" s="16"/>
      <c r="E3289" s="32"/>
      <c r="F3289" s="16"/>
      <c r="G3289" s="16"/>
      <c r="H3289" s="16"/>
      <c r="I3289" s="16"/>
      <c r="J3289" s="16"/>
      <c r="K3289" s="16"/>
      <c r="L3289" s="32"/>
      <c r="M3289" s="16"/>
      <c r="N3289" s="16"/>
      <c r="O3289" s="16"/>
      <c r="P3289" s="16"/>
      <c r="Y3289" s="20"/>
      <c r="Z3289" s="20"/>
      <c r="AA3289" s="20"/>
      <c r="AB3289" s="20"/>
      <c r="AC3289" s="20"/>
      <c r="AD3289" s="20"/>
    </row>
    <row r="3290" spans="3:30" s="1" customFormat="1">
      <c r="C3290" s="16"/>
      <c r="D3290" s="16"/>
      <c r="E3290" s="32"/>
      <c r="F3290" s="16"/>
      <c r="G3290" s="16"/>
      <c r="H3290" s="16"/>
      <c r="I3290" s="16"/>
      <c r="J3290" s="16"/>
      <c r="K3290" s="16"/>
      <c r="L3290" s="32"/>
      <c r="M3290" s="16"/>
      <c r="N3290" s="16"/>
      <c r="O3290" s="16"/>
      <c r="P3290" s="16"/>
      <c r="Y3290" s="20"/>
      <c r="Z3290" s="20"/>
      <c r="AA3290" s="20"/>
      <c r="AB3290" s="20"/>
      <c r="AC3290" s="20"/>
      <c r="AD3290" s="20"/>
    </row>
    <row r="3291" spans="3:30" s="1" customFormat="1">
      <c r="C3291" s="16"/>
      <c r="D3291" s="16"/>
      <c r="E3291" s="32"/>
      <c r="F3291" s="16"/>
      <c r="G3291" s="16"/>
      <c r="H3291" s="16"/>
      <c r="I3291" s="16"/>
      <c r="J3291" s="16"/>
      <c r="K3291" s="16"/>
      <c r="L3291" s="32"/>
      <c r="M3291" s="16"/>
      <c r="N3291" s="16"/>
      <c r="O3291" s="16"/>
      <c r="P3291" s="16"/>
      <c r="Y3291" s="20"/>
      <c r="Z3291" s="20"/>
      <c r="AA3291" s="20"/>
      <c r="AB3291" s="20"/>
      <c r="AC3291" s="20"/>
      <c r="AD3291" s="20"/>
    </row>
    <row r="3292" spans="3:30" s="1" customFormat="1">
      <c r="C3292" s="16"/>
      <c r="D3292" s="16"/>
      <c r="E3292" s="32"/>
      <c r="F3292" s="16"/>
      <c r="G3292" s="16"/>
      <c r="H3292" s="16"/>
      <c r="I3292" s="16"/>
      <c r="J3292" s="16"/>
      <c r="K3292" s="16"/>
      <c r="L3292" s="32"/>
      <c r="M3292" s="16"/>
      <c r="N3292" s="16"/>
      <c r="O3292" s="16"/>
      <c r="P3292" s="16"/>
      <c r="Y3292" s="20"/>
      <c r="Z3292" s="20"/>
      <c r="AA3292" s="20"/>
      <c r="AB3292" s="20"/>
      <c r="AC3292" s="20"/>
      <c r="AD3292" s="20"/>
    </row>
    <row r="3293" spans="3:30" s="1" customFormat="1">
      <c r="C3293" s="16"/>
      <c r="D3293" s="16"/>
      <c r="E3293" s="32"/>
      <c r="F3293" s="16"/>
      <c r="G3293" s="16"/>
      <c r="H3293" s="16"/>
      <c r="I3293" s="16"/>
      <c r="J3293" s="16"/>
      <c r="K3293" s="16"/>
      <c r="L3293" s="32"/>
      <c r="M3293" s="16"/>
      <c r="N3293" s="16"/>
      <c r="O3293" s="16"/>
      <c r="P3293" s="16"/>
      <c r="Y3293" s="20"/>
      <c r="Z3293" s="20"/>
      <c r="AA3293" s="20"/>
      <c r="AB3293" s="20"/>
      <c r="AC3293" s="20"/>
      <c r="AD3293" s="20"/>
    </row>
    <row r="3294" spans="3:30" s="1" customFormat="1">
      <c r="C3294" s="16"/>
      <c r="D3294" s="16"/>
      <c r="E3294" s="32"/>
      <c r="F3294" s="16"/>
      <c r="G3294" s="16"/>
      <c r="H3294" s="16"/>
      <c r="I3294" s="16"/>
      <c r="J3294" s="16"/>
      <c r="K3294" s="16"/>
      <c r="L3294" s="32"/>
      <c r="M3294" s="16"/>
      <c r="N3294" s="16"/>
      <c r="O3294" s="16"/>
      <c r="P3294" s="16"/>
      <c r="Y3294" s="20"/>
      <c r="Z3294" s="20"/>
      <c r="AA3294" s="20"/>
      <c r="AB3294" s="20"/>
      <c r="AC3294" s="20"/>
      <c r="AD3294" s="20"/>
    </row>
    <row r="3295" spans="3:30" s="1" customFormat="1">
      <c r="C3295" s="16"/>
      <c r="D3295" s="16"/>
      <c r="E3295" s="32"/>
      <c r="F3295" s="16"/>
      <c r="G3295" s="16"/>
      <c r="H3295" s="16"/>
      <c r="I3295" s="16"/>
      <c r="J3295" s="16"/>
      <c r="K3295" s="16"/>
      <c r="L3295" s="32"/>
      <c r="M3295" s="16"/>
      <c r="N3295" s="16"/>
      <c r="O3295" s="16"/>
      <c r="P3295" s="16"/>
      <c r="Y3295" s="20"/>
      <c r="Z3295" s="20"/>
      <c r="AA3295" s="20"/>
      <c r="AB3295" s="20"/>
      <c r="AC3295" s="20"/>
      <c r="AD3295" s="20"/>
    </row>
    <row r="3296" spans="3:30" s="1" customFormat="1">
      <c r="C3296" s="16"/>
      <c r="D3296" s="16"/>
      <c r="E3296" s="32"/>
      <c r="F3296" s="16"/>
      <c r="G3296" s="16"/>
      <c r="H3296" s="16"/>
      <c r="I3296" s="16"/>
      <c r="J3296" s="16"/>
      <c r="K3296" s="16"/>
      <c r="L3296" s="32"/>
      <c r="M3296" s="16"/>
      <c r="N3296" s="16"/>
      <c r="O3296" s="16"/>
      <c r="P3296" s="16"/>
      <c r="Y3296" s="20"/>
      <c r="Z3296" s="20"/>
      <c r="AA3296" s="20"/>
      <c r="AB3296" s="20"/>
      <c r="AC3296" s="20"/>
      <c r="AD3296" s="20"/>
    </row>
    <row r="3297" spans="3:30" s="1" customFormat="1">
      <c r="C3297" s="16"/>
      <c r="D3297" s="16"/>
      <c r="E3297" s="32"/>
      <c r="F3297" s="16"/>
      <c r="G3297" s="16"/>
      <c r="H3297" s="16"/>
      <c r="I3297" s="16"/>
      <c r="J3297" s="16"/>
      <c r="K3297" s="16"/>
      <c r="L3297" s="32"/>
      <c r="M3297" s="16"/>
      <c r="N3297" s="16"/>
      <c r="O3297" s="16"/>
      <c r="P3297" s="16"/>
      <c r="Y3297" s="20"/>
      <c r="Z3297" s="20"/>
      <c r="AA3297" s="20"/>
      <c r="AB3297" s="20"/>
      <c r="AC3297" s="20"/>
      <c r="AD3297" s="20"/>
    </row>
    <row r="3298" spans="3:30" s="1" customFormat="1">
      <c r="C3298" s="16"/>
      <c r="D3298" s="16"/>
      <c r="E3298" s="32"/>
      <c r="F3298" s="16"/>
      <c r="G3298" s="16"/>
      <c r="H3298" s="16"/>
      <c r="I3298" s="16"/>
      <c r="J3298" s="16"/>
      <c r="K3298" s="16"/>
      <c r="L3298" s="32"/>
      <c r="M3298" s="16"/>
      <c r="N3298" s="16"/>
      <c r="O3298" s="16"/>
      <c r="P3298" s="16"/>
      <c r="Y3298" s="20"/>
      <c r="Z3298" s="20"/>
      <c r="AA3298" s="20"/>
      <c r="AB3298" s="20"/>
      <c r="AC3298" s="20"/>
      <c r="AD3298" s="20"/>
    </row>
    <row r="3299" spans="3:30" s="1" customFormat="1">
      <c r="C3299" s="16"/>
      <c r="D3299" s="16"/>
      <c r="E3299" s="32"/>
      <c r="F3299" s="16"/>
      <c r="G3299" s="16"/>
      <c r="H3299" s="16"/>
      <c r="I3299" s="16"/>
      <c r="J3299" s="16"/>
      <c r="K3299" s="16"/>
      <c r="L3299" s="32"/>
      <c r="M3299" s="16"/>
      <c r="N3299" s="16"/>
      <c r="O3299" s="16"/>
      <c r="P3299" s="16"/>
      <c r="Y3299" s="20"/>
      <c r="Z3299" s="20"/>
      <c r="AA3299" s="20"/>
      <c r="AB3299" s="20"/>
      <c r="AC3299" s="20"/>
      <c r="AD3299" s="20"/>
    </row>
    <row r="3300" spans="3:30" s="1" customFormat="1">
      <c r="C3300" s="16"/>
      <c r="D3300" s="16"/>
      <c r="E3300" s="32"/>
      <c r="F3300" s="16"/>
      <c r="G3300" s="16"/>
      <c r="H3300" s="16"/>
      <c r="I3300" s="16"/>
      <c r="J3300" s="16"/>
      <c r="K3300" s="16"/>
      <c r="L3300" s="32"/>
      <c r="M3300" s="16"/>
      <c r="N3300" s="16"/>
      <c r="O3300" s="16"/>
      <c r="P3300" s="16"/>
      <c r="Y3300" s="20"/>
      <c r="Z3300" s="20"/>
      <c r="AA3300" s="20"/>
      <c r="AB3300" s="20"/>
      <c r="AC3300" s="20"/>
      <c r="AD3300" s="20"/>
    </row>
    <row r="3301" spans="3:30" s="1" customFormat="1">
      <c r="C3301" s="16"/>
      <c r="D3301" s="16"/>
      <c r="E3301" s="32"/>
      <c r="F3301" s="16"/>
      <c r="G3301" s="16"/>
      <c r="H3301" s="16"/>
      <c r="I3301" s="16"/>
      <c r="J3301" s="16"/>
      <c r="K3301" s="16"/>
      <c r="L3301" s="32"/>
      <c r="M3301" s="16"/>
      <c r="N3301" s="16"/>
      <c r="O3301" s="16"/>
      <c r="P3301" s="16"/>
      <c r="Y3301" s="20"/>
      <c r="Z3301" s="20"/>
      <c r="AA3301" s="20"/>
      <c r="AB3301" s="20"/>
      <c r="AC3301" s="20"/>
      <c r="AD3301" s="20"/>
    </row>
    <row r="3302" spans="3:30" s="1" customFormat="1">
      <c r="C3302" s="16"/>
      <c r="D3302" s="16"/>
      <c r="E3302" s="32"/>
      <c r="F3302" s="16"/>
      <c r="G3302" s="16"/>
      <c r="H3302" s="16"/>
      <c r="I3302" s="16"/>
      <c r="J3302" s="16"/>
      <c r="K3302" s="16"/>
      <c r="L3302" s="32"/>
      <c r="M3302" s="16"/>
      <c r="N3302" s="16"/>
      <c r="O3302" s="16"/>
      <c r="P3302" s="16"/>
      <c r="Y3302" s="20"/>
      <c r="Z3302" s="20"/>
      <c r="AA3302" s="20"/>
      <c r="AB3302" s="20"/>
      <c r="AC3302" s="20"/>
      <c r="AD3302" s="20"/>
    </row>
    <row r="3303" spans="3:30" s="1" customFormat="1">
      <c r="C3303" s="16"/>
      <c r="D3303" s="16"/>
      <c r="E3303" s="32"/>
      <c r="F3303" s="16"/>
      <c r="G3303" s="16"/>
      <c r="H3303" s="16"/>
      <c r="I3303" s="16"/>
      <c r="J3303" s="16"/>
      <c r="K3303" s="16"/>
      <c r="L3303" s="32"/>
      <c r="M3303" s="16"/>
      <c r="N3303" s="16"/>
      <c r="O3303" s="16"/>
      <c r="P3303" s="16"/>
      <c r="Y3303" s="20"/>
      <c r="Z3303" s="20"/>
      <c r="AA3303" s="20"/>
      <c r="AB3303" s="20"/>
      <c r="AC3303" s="20"/>
      <c r="AD3303" s="20"/>
    </row>
    <row r="3304" spans="3:30" s="1" customFormat="1">
      <c r="C3304" s="16"/>
      <c r="D3304" s="16"/>
      <c r="E3304" s="32"/>
      <c r="F3304" s="16"/>
      <c r="G3304" s="16"/>
      <c r="H3304" s="16"/>
      <c r="I3304" s="16"/>
      <c r="J3304" s="16"/>
      <c r="K3304" s="16"/>
      <c r="L3304" s="32"/>
      <c r="M3304" s="16"/>
      <c r="N3304" s="16"/>
      <c r="O3304" s="16"/>
      <c r="P3304" s="16"/>
      <c r="Y3304" s="20"/>
      <c r="Z3304" s="20"/>
      <c r="AA3304" s="20"/>
      <c r="AB3304" s="20"/>
      <c r="AC3304" s="20"/>
      <c r="AD3304" s="20"/>
    </row>
    <row r="3305" spans="3:30" s="1" customFormat="1">
      <c r="C3305" s="16"/>
      <c r="D3305" s="16"/>
      <c r="E3305" s="32"/>
      <c r="F3305" s="16"/>
      <c r="G3305" s="16"/>
      <c r="H3305" s="16"/>
      <c r="I3305" s="16"/>
      <c r="J3305" s="16"/>
      <c r="K3305" s="16"/>
      <c r="L3305" s="32"/>
      <c r="M3305" s="16"/>
      <c r="N3305" s="16"/>
      <c r="O3305" s="16"/>
      <c r="P3305" s="16"/>
      <c r="Y3305" s="20"/>
      <c r="Z3305" s="20"/>
      <c r="AA3305" s="20"/>
      <c r="AB3305" s="20"/>
      <c r="AC3305" s="20"/>
      <c r="AD3305" s="20"/>
    </row>
    <row r="3306" spans="3:30" s="1" customFormat="1">
      <c r="C3306" s="16"/>
      <c r="D3306" s="16"/>
      <c r="E3306" s="32"/>
      <c r="F3306" s="16"/>
      <c r="G3306" s="16"/>
      <c r="H3306" s="16"/>
      <c r="I3306" s="16"/>
      <c r="J3306" s="16"/>
      <c r="K3306" s="16"/>
      <c r="L3306" s="32"/>
      <c r="M3306" s="16"/>
      <c r="N3306" s="16"/>
      <c r="O3306" s="16"/>
      <c r="P3306" s="16"/>
      <c r="Y3306" s="20"/>
      <c r="Z3306" s="20"/>
      <c r="AA3306" s="20"/>
      <c r="AB3306" s="20"/>
      <c r="AC3306" s="20"/>
      <c r="AD3306" s="20"/>
    </row>
    <row r="3307" spans="3:30" s="1" customFormat="1">
      <c r="C3307" s="16"/>
      <c r="D3307" s="16"/>
      <c r="E3307" s="32"/>
      <c r="F3307" s="16"/>
      <c r="G3307" s="16"/>
      <c r="H3307" s="16"/>
      <c r="I3307" s="16"/>
      <c r="J3307" s="16"/>
      <c r="K3307" s="16"/>
      <c r="L3307" s="32"/>
      <c r="M3307" s="16"/>
      <c r="N3307" s="16"/>
      <c r="O3307" s="16"/>
      <c r="P3307" s="16"/>
      <c r="Y3307" s="20"/>
      <c r="Z3307" s="20"/>
      <c r="AA3307" s="20"/>
      <c r="AB3307" s="20"/>
      <c r="AC3307" s="20"/>
      <c r="AD3307" s="20"/>
    </row>
    <row r="3308" spans="3:30" s="1" customFormat="1">
      <c r="C3308" s="16"/>
      <c r="D3308" s="16"/>
      <c r="E3308" s="32"/>
      <c r="F3308" s="16"/>
      <c r="G3308" s="16"/>
      <c r="H3308" s="16"/>
      <c r="I3308" s="16"/>
      <c r="J3308" s="16"/>
      <c r="K3308" s="16"/>
      <c r="L3308" s="32"/>
      <c r="M3308" s="16"/>
      <c r="N3308" s="16"/>
      <c r="O3308" s="16"/>
      <c r="P3308" s="16"/>
      <c r="Y3308" s="20"/>
      <c r="Z3308" s="20"/>
      <c r="AA3308" s="20"/>
      <c r="AB3308" s="20"/>
      <c r="AC3308" s="20"/>
      <c r="AD3308" s="20"/>
    </row>
    <row r="3309" spans="3:30" s="1" customFormat="1">
      <c r="C3309" s="16"/>
      <c r="D3309" s="16"/>
      <c r="E3309" s="32"/>
      <c r="F3309" s="16"/>
      <c r="G3309" s="16"/>
      <c r="H3309" s="16"/>
      <c r="I3309" s="16"/>
      <c r="J3309" s="16"/>
      <c r="K3309" s="16"/>
      <c r="L3309" s="32"/>
      <c r="M3309" s="16"/>
      <c r="N3309" s="16"/>
      <c r="O3309" s="16"/>
      <c r="P3309" s="16"/>
      <c r="Y3309" s="20"/>
      <c r="Z3309" s="20"/>
      <c r="AA3309" s="20"/>
      <c r="AB3309" s="20"/>
      <c r="AC3309" s="20"/>
      <c r="AD3309" s="20"/>
    </row>
    <row r="3310" spans="3:30" s="1" customFormat="1">
      <c r="C3310" s="16"/>
      <c r="D3310" s="16"/>
      <c r="E3310" s="32"/>
      <c r="F3310" s="16"/>
      <c r="G3310" s="16"/>
      <c r="H3310" s="16"/>
      <c r="I3310" s="16"/>
      <c r="J3310" s="16"/>
      <c r="K3310" s="16"/>
      <c r="L3310" s="32"/>
      <c r="M3310" s="16"/>
      <c r="N3310" s="16"/>
      <c r="O3310" s="16"/>
      <c r="P3310" s="16"/>
      <c r="Y3310" s="20"/>
      <c r="Z3310" s="20"/>
      <c r="AA3310" s="20"/>
      <c r="AB3310" s="20"/>
      <c r="AC3310" s="20"/>
      <c r="AD3310" s="20"/>
    </row>
    <row r="3311" spans="3:30" s="1" customFormat="1">
      <c r="C3311" s="16"/>
      <c r="D3311" s="16"/>
      <c r="E3311" s="32"/>
      <c r="F3311" s="16"/>
      <c r="G3311" s="16"/>
      <c r="H3311" s="16"/>
      <c r="I3311" s="16"/>
      <c r="J3311" s="16"/>
      <c r="K3311" s="16"/>
      <c r="L3311" s="32"/>
      <c r="M3311" s="16"/>
      <c r="N3311" s="16"/>
      <c r="O3311" s="16"/>
      <c r="P3311" s="16"/>
      <c r="Y3311" s="20"/>
      <c r="Z3311" s="20"/>
      <c r="AA3311" s="20"/>
      <c r="AB3311" s="20"/>
      <c r="AC3311" s="20"/>
      <c r="AD3311" s="20"/>
    </row>
    <row r="3312" spans="3:30" s="1" customFormat="1">
      <c r="C3312" s="16"/>
      <c r="D3312" s="16"/>
      <c r="E3312" s="32"/>
      <c r="F3312" s="16"/>
      <c r="G3312" s="16"/>
      <c r="H3312" s="16"/>
      <c r="I3312" s="16"/>
      <c r="J3312" s="16"/>
      <c r="K3312" s="16"/>
      <c r="L3312" s="32"/>
      <c r="M3312" s="16"/>
      <c r="N3312" s="16"/>
      <c r="O3312" s="16"/>
      <c r="P3312" s="16"/>
      <c r="Y3312" s="20"/>
      <c r="Z3312" s="20"/>
      <c r="AA3312" s="20"/>
      <c r="AB3312" s="20"/>
      <c r="AC3312" s="20"/>
      <c r="AD3312" s="20"/>
    </row>
    <row r="3313" spans="3:30" s="1" customFormat="1">
      <c r="C3313" s="16"/>
      <c r="D3313" s="16"/>
      <c r="E3313" s="32"/>
      <c r="F3313" s="16"/>
      <c r="G3313" s="16"/>
      <c r="H3313" s="16"/>
      <c r="I3313" s="16"/>
      <c r="J3313" s="16"/>
      <c r="K3313" s="16"/>
      <c r="L3313" s="32"/>
      <c r="M3313" s="16"/>
      <c r="N3313" s="16"/>
      <c r="O3313" s="16"/>
      <c r="P3313" s="16"/>
      <c r="Y3313" s="20"/>
      <c r="Z3313" s="20"/>
      <c r="AA3313" s="20"/>
      <c r="AB3313" s="20"/>
      <c r="AC3313" s="20"/>
      <c r="AD3313" s="20"/>
    </row>
    <row r="3314" spans="3:30" s="1" customFormat="1">
      <c r="C3314" s="16"/>
      <c r="D3314" s="16"/>
      <c r="E3314" s="32"/>
      <c r="F3314" s="16"/>
      <c r="G3314" s="16"/>
      <c r="H3314" s="16"/>
      <c r="I3314" s="16"/>
      <c r="J3314" s="16"/>
      <c r="K3314" s="16"/>
      <c r="L3314" s="32"/>
      <c r="M3314" s="16"/>
      <c r="N3314" s="16"/>
      <c r="O3314" s="16"/>
      <c r="P3314" s="16"/>
      <c r="Y3314" s="20"/>
      <c r="Z3314" s="20"/>
      <c r="AA3314" s="20"/>
      <c r="AB3314" s="20"/>
      <c r="AC3314" s="20"/>
      <c r="AD3314" s="20"/>
    </row>
    <row r="3315" spans="3:30" s="1" customFormat="1">
      <c r="C3315" s="16"/>
      <c r="D3315" s="16"/>
      <c r="E3315" s="32"/>
      <c r="F3315" s="16"/>
      <c r="G3315" s="16"/>
      <c r="H3315" s="16"/>
      <c r="I3315" s="16"/>
      <c r="J3315" s="16"/>
      <c r="K3315" s="16"/>
      <c r="L3315" s="32"/>
      <c r="M3315" s="16"/>
      <c r="N3315" s="16"/>
      <c r="O3315" s="16"/>
      <c r="P3315" s="16"/>
      <c r="Y3315" s="20"/>
      <c r="Z3315" s="20"/>
      <c r="AA3315" s="20"/>
      <c r="AB3315" s="20"/>
      <c r="AC3315" s="20"/>
      <c r="AD3315" s="20"/>
    </row>
    <row r="3316" spans="3:30" s="1" customFormat="1">
      <c r="C3316" s="16"/>
      <c r="D3316" s="16"/>
      <c r="E3316" s="32"/>
      <c r="F3316" s="16"/>
      <c r="G3316" s="16"/>
      <c r="H3316" s="16"/>
      <c r="I3316" s="16"/>
      <c r="J3316" s="16"/>
      <c r="K3316" s="16"/>
      <c r="L3316" s="32"/>
      <c r="M3316" s="16"/>
      <c r="N3316" s="16"/>
      <c r="O3316" s="16"/>
      <c r="P3316" s="16"/>
      <c r="Y3316" s="20"/>
      <c r="Z3316" s="20"/>
      <c r="AA3316" s="20"/>
      <c r="AB3316" s="20"/>
      <c r="AC3316" s="20"/>
      <c r="AD3316" s="20"/>
    </row>
    <row r="3317" spans="3:30" s="1" customFormat="1">
      <c r="C3317" s="16"/>
      <c r="D3317" s="16"/>
      <c r="E3317" s="32"/>
      <c r="F3317" s="16"/>
      <c r="G3317" s="16"/>
      <c r="H3317" s="16"/>
      <c r="I3317" s="16"/>
      <c r="J3317" s="16"/>
      <c r="K3317" s="16"/>
      <c r="L3317" s="32"/>
      <c r="M3317" s="16"/>
      <c r="N3317" s="16"/>
      <c r="O3317" s="16"/>
      <c r="P3317" s="16"/>
      <c r="Y3317" s="20"/>
      <c r="Z3317" s="20"/>
      <c r="AA3317" s="20"/>
      <c r="AB3317" s="20"/>
      <c r="AC3317" s="20"/>
      <c r="AD3317" s="20"/>
    </row>
    <row r="3318" spans="3:30" s="1" customFormat="1">
      <c r="C3318" s="16"/>
      <c r="D3318" s="16"/>
      <c r="E3318" s="32"/>
      <c r="F3318" s="16"/>
      <c r="G3318" s="16"/>
      <c r="H3318" s="16"/>
      <c r="I3318" s="16"/>
      <c r="J3318" s="16"/>
      <c r="K3318" s="16"/>
      <c r="L3318" s="32"/>
      <c r="M3318" s="16"/>
      <c r="N3318" s="16"/>
      <c r="O3318" s="16"/>
      <c r="P3318" s="16"/>
      <c r="Y3318" s="20"/>
      <c r="Z3318" s="20"/>
      <c r="AA3318" s="20"/>
      <c r="AB3318" s="20"/>
      <c r="AC3318" s="20"/>
      <c r="AD3318" s="20"/>
    </row>
    <row r="3319" spans="3:30" s="1" customFormat="1">
      <c r="C3319" s="16"/>
      <c r="D3319" s="16"/>
      <c r="E3319" s="32"/>
      <c r="F3319" s="16"/>
      <c r="G3319" s="16"/>
      <c r="H3319" s="16"/>
      <c r="I3319" s="16"/>
      <c r="J3319" s="16"/>
      <c r="K3319" s="16"/>
      <c r="L3319" s="32"/>
      <c r="M3319" s="16"/>
      <c r="N3319" s="16"/>
      <c r="O3319" s="16"/>
      <c r="P3319" s="16"/>
      <c r="Y3319" s="20"/>
      <c r="Z3319" s="20"/>
      <c r="AA3319" s="20"/>
      <c r="AB3319" s="20"/>
      <c r="AC3319" s="20"/>
      <c r="AD3319" s="20"/>
    </row>
    <row r="3320" spans="3:30" s="1" customFormat="1">
      <c r="C3320" s="16"/>
      <c r="D3320" s="16"/>
      <c r="E3320" s="32"/>
      <c r="F3320" s="16"/>
      <c r="G3320" s="16"/>
      <c r="H3320" s="16"/>
      <c r="I3320" s="16"/>
      <c r="J3320" s="16"/>
      <c r="K3320" s="16"/>
      <c r="L3320" s="32"/>
      <c r="M3320" s="16"/>
      <c r="N3320" s="16"/>
      <c r="O3320" s="16"/>
      <c r="P3320" s="16"/>
      <c r="Y3320" s="20"/>
      <c r="Z3320" s="20"/>
      <c r="AA3320" s="20"/>
      <c r="AB3320" s="20"/>
      <c r="AC3320" s="20"/>
      <c r="AD3320" s="20"/>
    </row>
    <row r="3321" spans="3:30" s="1" customFormat="1">
      <c r="C3321" s="16"/>
      <c r="D3321" s="16"/>
      <c r="E3321" s="32"/>
      <c r="F3321" s="16"/>
      <c r="G3321" s="16"/>
      <c r="H3321" s="16"/>
      <c r="I3321" s="16"/>
      <c r="J3321" s="16"/>
      <c r="K3321" s="16"/>
      <c r="L3321" s="32"/>
      <c r="M3321" s="16"/>
      <c r="N3321" s="16"/>
      <c r="O3321" s="16"/>
      <c r="P3321" s="16"/>
      <c r="Y3321" s="20"/>
      <c r="Z3321" s="20"/>
      <c r="AA3321" s="20"/>
      <c r="AB3321" s="20"/>
      <c r="AC3321" s="20"/>
      <c r="AD3321" s="20"/>
    </row>
    <row r="3322" spans="3:30" s="1" customFormat="1">
      <c r="C3322" s="16"/>
      <c r="D3322" s="16"/>
      <c r="E3322" s="32"/>
      <c r="F3322" s="16"/>
      <c r="G3322" s="16"/>
      <c r="H3322" s="16"/>
      <c r="I3322" s="16"/>
      <c r="J3322" s="16"/>
      <c r="K3322" s="16"/>
      <c r="L3322" s="32"/>
      <c r="M3322" s="16"/>
      <c r="N3322" s="16"/>
      <c r="O3322" s="16"/>
      <c r="P3322" s="16"/>
      <c r="Y3322" s="20"/>
      <c r="Z3322" s="20"/>
      <c r="AA3322" s="20"/>
      <c r="AB3322" s="20"/>
      <c r="AC3322" s="20"/>
      <c r="AD3322" s="20"/>
    </row>
    <row r="3323" spans="3:30" s="1" customFormat="1">
      <c r="C3323" s="16"/>
      <c r="D3323" s="16"/>
      <c r="E3323" s="32"/>
      <c r="F3323" s="16"/>
      <c r="G3323" s="16"/>
      <c r="H3323" s="16"/>
      <c r="I3323" s="16"/>
      <c r="J3323" s="16"/>
      <c r="K3323" s="16"/>
      <c r="L3323" s="32"/>
      <c r="M3323" s="16"/>
      <c r="N3323" s="16"/>
      <c r="O3323" s="16"/>
      <c r="P3323" s="16"/>
      <c r="Y3323" s="20"/>
      <c r="Z3323" s="20"/>
      <c r="AA3323" s="20"/>
      <c r="AB3323" s="20"/>
      <c r="AC3323" s="20"/>
      <c r="AD3323" s="20"/>
    </row>
    <row r="3324" spans="3:30" s="1" customFormat="1">
      <c r="C3324" s="16"/>
      <c r="D3324" s="16"/>
      <c r="E3324" s="32"/>
      <c r="F3324" s="16"/>
      <c r="G3324" s="16"/>
      <c r="H3324" s="16"/>
      <c r="I3324" s="16"/>
      <c r="J3324" s="16"/>
      <c r="K3324" s="16"/>
      <c r="L3324" s="32"/>
      <c r="M3324" s="16"/>
      <c r="N3324" s="16"/>
      <c r="O3324" s="16"/>
      <c r="P3324" s="16"/>
      <c r="Y3324" s="20"/>
      <c r="Z3324" s="20"/>
      <c r="AA3324" s="20"/>
      <c r="AB3324" s="20"/>
      <c r="AC3324" s="20"/>
      <c r="AD3324" s="20"/>
    </row>
    <row r="3325" spans="3:30" s="1" customFormat="1">
      <c r="C3325" s="16"/>
      <c r="D3325" s="16"/>
      <c r="E3325" s="32"/>
      <c r="F3325" s="16"/>
      <c r="G3325" s="16"/>
      <c r="H3325" s="16"/>
      <c r="I3325" s="16"/>
      <c r="J3325" s="16"/>
      <c r="K3325" s="16"/>
      <c r="L3325" s="32"/>
      <c r="M3325" s="16"/>
      <c r="N3325" s="16"/>
      <c r="O3325" s="16"/>
      <c r="P3325" s="16"/>
      <c r="Y3325" s="20"/>
      <c r="Z3325" s="20"/>
      <c r="AA3325" s="20"/>
      <c r="AB3325" s="20"/>
      <c r="AC3325" s="20"/>
      <c r="AD3325" s="20"/>
    </row>
    <row r="3326" spans="3:30" s="1" customFormat="1">
      <c r="C3326" s="16"/>
      <c r="D3326" s="16"/>
      <c r="E3326" s="32"/>
      <c r="F3326" s="16"/>
      <c r="G3326" s="16"/>
      <c r="H3326" s="16"/>
      <c r="I3326" s="16"/>
      <c r="J3326" s="16"/>
      <c r="K3326" s="16"/>
      <c r="L3326" s="32"/>
      <c r="M3326" s="16"/>
      <c r="N3326" s="16"/>
      <c r="O3326" s="16"/>
      <c r="P3326" s="16"/>
      <c r="Y3326" s="20"/>
      <c r="Z3326" s="20"/>
      <c r="AA3326" s="20"/>
      <c r="AB3326" s="20"/>
      <c r="AC3326" s="20"/>
      <c r="AD3326" s="20"/>
    </row>
    <row r="3327" spans="3:30" s="1" customFormat="1">
      <c r="C3327" s="16"/>
      <c r="D3327" s="16"/>
      <c r="E3327" s="32"/>
      <c r="F3327" s="16"/>
      <c r="G3327" s="16"/>
      <c r="H3327" s="16"/>
      <c r="I3327" s="16"/>
      <c r="J3327" s="16"/>
      <c r="K3327" s="16"/>
      <c r="L3327" s="32"/>
      <c r="M3327" s="16"/>
      <c r="N3327" s="16"/>
      <c r="O3327" s="16"/>
      <c r="P3327" s="16"/>
      <c r="Y3327" s="20"/>
      <c r="Z3327" s="20"/>
      <c r="AA3327" s="20"/>
      <c r="AB3327" s="20"/>
      <c r="AC3327" s="20"/>
      <c r="AD3327" s="20"/>
    </row>
    <row r="3328" spans="3:30" s="1" customFormat="1">
      <c r="C3328" s="16"/>
      <c r="D3328" s="16"/>
      <c r="E3328" s="32"/>
      <c r="F3328" s="16"/>
      <c r="G3328" s="16"/>
      <c r="H3328" s="16"/>
      <c r="I3328" s="16"/>
      <c r="J3328" s="16"/>
      <c r="K3328" s="16"/>
      <c r="L3328" s="32"/>
      <c r="M3328" s="16"/>
      <c r="N3328" s="16"/>
      <c r="O3328" s="16"/>
      <c r="P3328" s="16"/>
      <c r="Y3328" s="20"/>
      <c r="Z3328" s="20"/>
      <c r="AA3328" s="20"/>
      <c r="AB3328" s="20"/>
      <c r="AC3328" s="20"/>
      <c r="AD3328" s="20"/>
    </row>
    <row r="3329" spans="3:30" s="1" customFormat="1">
      <c r="C3329" s="16"/>
      <c r="D3329" s="16"/>
      <c r="E3329" s="32"/>
      <c r="F3329" s="16"/>
      <c r="G3329" s="16"/>
      <c r="H3329" s="16"/>
      <c r="I3329" s="16"/>
      <c r="J3329" s="16"/>
      <c r="K3329" s="16"/>
      <c r="L3329" s="32"/>
      <c r="M3329" s="16"/>
      <c r="N3329" s="16"/>
      <c r="O3329" s="16"/>
      <c r="P3329" s="16"/>
      <c r="Y3329" s="20"/>
      <c r="Z3329" s="20"/>
      <c r="AA3329" s="20"/>
      <c r="AB3329" s="20"/>
      <c r="AC3329" s="20"/>
      <c r="AD3329" s="20"/>
    </row>
    <row r="3330" spans="3:30" s="1" customFormat="1">
      <c r="C3330" s="16"/>
      <c r="D3330" s="16"/>
      <c r="E3330" s="32"/>
      <c r="F3330" s="16"/>
      <c r="G3330" s="16"/>
      <c r="H3330" s="16"/>
      <c r="I3330" s="16"/>
      <c r="J3330" s="16"/>
      <c r="K3330" s="16"/>
      <c r="L3330" s="32"/>
      <c r="M3330" s="16"/>
      <c r="N3330" s="16"/>
      <c r="O3330" s="16"/>
      <c r="P3330" s="16"/>
      <c r="Y3330" s="20"/>
      <c r="Z3330" s="20"/>
      <c r="AA3330" s="20"/>
      <c r="AB3330" s="20"/>
      <c r="AC3330" s="20"/>
      <c r="AD3330" s="20"/>
    </row>
    <row r="3331" spans="3:30" s="1" customFormat="1">
      <c r="C3331" s="16"/>
      <c r="D3331" s="16"/>
      <c r="E3331" s="32"/>
      <c r="F3331" s="16"/>
      <c r="G3331" s="16"/>
      <c r="H3331" s="16"/>
      <c r="I3331" s="16"/>
      <c r="J3331" s="16"/>
      <c r="K3331" s="16"/>
      <c r="L3331" s="32"/>
      <c r="M3331" s="16"/>
      <c r="N3331" s="16"/>
      <c r="O3331" s="16"/>
      <c r="P3331" s="16"/>
      <c r="Y3331" s="20"/>
      <c r="Z3331" s="20"/>
      <c r="AA3331" s="20"/>
      <c r="AB3331" s="20"/>
      <c r="AC3331" s="20"/>
      <c r="AD3331" s="20"/>
    </row>
    <row r="3332" spans="3:30" s="1" customFormat="1">
      <c r="C3332" s="16"/>
      <c r="D3332" s="16"/>
      <c r="E3332" s="32"/>
      <c r="F3332" s="16"/>
      <c r="G3332" s="16"/>
      <c r="H3332" s="16"/>
      <c r="I3332" s="16"/>
      <c r="J3332" s="16"/>
      <c r="K3332" s="16"/>
      <c r="L3332" s="32"/>
      <c r="M3332" s="16"/>
      <c r="N3332" s="16"/>
      <c r="O3332" s="16"/>
      <c r="P3332" s="16"/>
      <c r="Y3332" s="20"/>
      <c r="Z3332" s="20"/>
      <c r="AA3332" s="20"/>
      <c r="AB3332" s="20"/>
      <c r="AC3332" s="20"/>
      <c r="AD3332" s="20"/>
    </row>
    <row r="3333" spans="3:30" s="1" customFormat="1">
      <c r="C3333" s="16"/>
      <c r="D3333" s="16"/>
      <c r="E3333" s="32"/>
      <c r="F3333" s="16"/>
      <c r="G3333" s="16"/>
      <c r="H3333" s="16"/>
      <c r="I3333" s="16"/>
      <c r="J3333" s="16"/>
      <c r="K3333" s="16"/>
      <c r="L3333" s="32"/>
      <c r="M3333" s="16"/>
      <c r="N3333" s="16"/>
      <c r="O3333" s="16"/>
      <c r="P3333" s="16"/>
      <c r="Y3333" s="20"/>
      <c r="Z3333" s="20"/>
      <c r="AA3333" s="20"/>
      <c r="AB3333" s="20"/>
      <c r="AC3333" s="20"/>
      <c r="AD3333" s="20"/>
    </row>
    <row r="3334" spans="3:30" s="1" customFormat="1">
      <c r="C3334" s="16"/>
      <c r="D3334" s="16"/>
      <c r="E3334" s="32"/>
      <c r="F3334" s="16"/>
      <c r="G3334" s="16"/>
      <c r="H3334" s="16"/>
      <c r="I3334" s="16"/>
      <c r="J3334" s="16"/>
      <c r="K3334" s="16"/>
      <c r="L3334" s="32"/>
      <c r="M3334" s="16"/>
      <c r="N3334" s="16"/>
      <c r="O3334" s="16"/>
      <c r="P3334" s="16"/>
      <c r="Y3334" s="20"/>
      <c r="Z3334" s="20"/>
      <c r="AA3334" s="20"/>
      <c r="AB3334" s="20"/>
      <c r="AC3334" s="20"/>
      <c r="AD3334" s="20"/>
    </row>
    <row r="3335" spans="3:30" s="1" customFormat="1">
      <c r="C3335" s="16"/>
      <c r="D3335" s="16"/>
      <c r="E3335" s="32"/>
      <c r="F3335" s="16"/>
      <c r="G3335" s="16"/>
      <c r="H3335" s="16"/>
      <c r="I3335" s="16"/>
      <c r="J3335" s="16"/>
      <c r="K3335" s="16"/>
      <c r="L3335" s="32"/>
      <c r="M3335" s="16"/>
      <c r="N3335" s="16"/>
      <c r="O3335" s="16"/>
      <c r="P3335" s="16"/>
      <c r="Y3335" s="20"/>
      <c r="Z3335" s="20"/>
      <c r="AA3335" s="20"/>
      <c r="AB3335" s="20"/>
      <c r="AC3335" s="20"/>
      <c r="AD3335" s="20"/>
    </row>
    <row r="3336" spans="3:30" s="1" customFormat="1">
      <c r="C3336" s="16"/>
      <c r="D3336" s="16"/>
      <c r="E3336" s="32"/>
      <c r="F3336" s="16"/>
      <c r="G3336" s="16"/>
      <c r="H3336" s="16"/>
      <c r="I3336" s="16"/>
      <c r="J3336" s="16"/>
      <c r="K3336" s="16"/>
      <c r="L3336" s="32"/>
      <c r="M3336" s="16"/>
      <c r="N3336" s="16"/>
      <c r="O3336" s="16"/>
      <c r="P3336" s="16"/>
      <c r="Y3336" s="20"/>
      <c r="Z3336" s="20"/>
      <c r="AA3336" s="20"/>
      <c r="AB3336" s="20"/>
      <c r="AC3336" s="20"/>
      <c r="AD3336" s="20"/>
    </row>
    <row r="3337" spans="3:30" s="1" customFormat="1">
      <c r="C3337" s="16"/>
      <c r="D3337" s="16"/>
      <c r="E3337" s="32"/>
      <c r="F3337" s="16"/>
      <c r="G3337" s="16"/>
      <c r="H3337" s="16"/>
      <c r="I3337" s="16"/>
      <c r="J3337" s="16"/>
      <c r="K3337" s="16"/>
      <c r="L3337" s="32"/>
      <c r="M3337" s="16"/>
      <c r="N3337" s="16"/>
      <c r="O3337" s="16"/>
      <c r="P3337" s="16"/>
      <c r="Y3337" s="20"/>
      <c r="Z3337" s="20"/>
      <c r="AA3337" s="20"/>
      <c r="AB3337" s="20"/>
      <c r="AC3337" s="20"/>
      <c r="AD3337" s="20"/>
    </row>
    <row r="3338" spans="3:30" s="1" customFormat="1">
      <c r="C3338" s="16"/>
      <c r="D3338" s="16"/>
      <c r="E3338" s="32"/>
      <c r="F3338" s="16"/>
      <c r="G3338" s="16"/>
      <c r="H3338" s="16"/>
      <c r="I3338" s="16"/>
      <c r="J3338" s="16"/>
      <c r="K3338" s="16"/>
      <c r="L3338" s="32"/>
      <c r="M3338" s="16"/>
      <c r="N3338" s="16"/>
      <c r="O3338" s="16"/>
      <c r="P3338" s="16"/>
      <c r="Y3338" s="20"/>
      <c r="Z3338" s="20"/>
      <c r="AA3338" s="20"/>
      <c r="AB3338" s="20"/>
      <c r="AC3338" s="20"/>
      <c r="AD3338" s="20"/>
    </row>
    <row r="3339" spans="3:30" s="1" customFormat="1">
      <c r="C3339" s="16"/>
      <c r="D3339" s="16"/>
      <c r="E3339" s="32"/>
      <c r="F3339" s="16"/>
      <c r="G3339" s="16"/>
      <c r="H3339" s="16"/>
      <c r="I3339" s="16"/>
      <c r="J3339" s="16"/>
      <c r="K3339" s="16"/>
      <c r="L3339" s="32"/>
      <c r="M3339" s="16"/>
      <c r="N3339" s="16"/>
      <c r="O3339" s="16"/>
      <c r="P3339" s="16"/>
      <c r="Y3339" s="20"/>
      <c r="Z3339" s="20"/>
      <c r="AA3339" s="20"/>
      <c r="AB3339" s="20"/>
      <c r="AC3339" s="20"/>
      <c r="AD3339" s="20"/>
    </row>
    <row r="3340" spans="3:30" s="1" customFormat="1">
      <c r="C3340" s="16"/>
      <c r="D3340" s="16"/>
      <c r="E3340" s="32"/>
      <c r="F3340" s="16"/>
      <c r="G3340" s="16"/>
      <c r="H3340" s="16"/>
      <c r="I3340" s="16"/>
      <c r="J3340" s="16"/>
      <c r="K3340" s="16"/>
      <c r="L3340" s="32"/>
      <c r="M3340" s="16"/>
      <c r="N3340" s="16"/>
      <c r="O3340" s="16"/>
      <c r="P3340" s="16"/>
      <c r="Y3340" s="20"/>
      <c r="Z3340" s="20"/>
      <c r="AA3340" s="20"/>
      <c r="AB3340" s="20"/>
      <c r="AC3340" s="20"/>
      <c r="AD3340" s="20"/>
    </row>
    <row r="3341" spans="3:30" s="1" customFormat="1">
      <c r="C3341" s="16"/>
      <c r="D3341" s="16"/>
      <c r="E3341" s="32"/>
      <c r="F3341" s="16"/>
      <c r="G3341" s="16"/>
      <c r="H3341" s="16"/>
      <c r="I3341" s="16"/>
      <c r="J3341" s="16"/>
      <c r="K3341" s="16"/>
      <c r="L3341" s="32"/>
      <c r="M3341" s="16"/>
      <c r="N3341" s="16"/>
      <c r="O3341" s="16"/>
      <c r="P3341" s="16"/>
      <c r="Y3341" s="20"/>
      <c r="Z3341" s="20"/>
      <c r="AA3341" s="20"/>
      <c r="AB3341" s="20"/>
      <c r="AC3341" s="20"/>
      <c r="AD3341" s="20"/>
    </row>
    <row r="3342" spans="3:30" s="1" customFormat="1">
      <c r="C3342" s="16"/>
      <c r="D3342" s="16"/>
      <c r="E3342" s="32"/>
      <c r="F3342" s="16"/>
      <c r="G3342" s="16"/>
      <c r="H3342" s="16"/>
      <c r="I3342" s="16"/>
      <c r="J3342" s="16"/>
      <c r="K3342" s="16"/>
      <c r="L3342" s="32"/>
      <c r="M3342" s="16"/>
      <c r="N3342" s="16"/>
      <c r="O3342" s="16"/>
      <c r="P3342" s="16"/>
      <c r="Y3342" s="20"/>
      <c r="Z3342" s="20"/>
      <c r="AA3342" s="20"/>
      <c r="AB3342" s="20"/>
      <c r="AC3342" s="20"/>
      <c r="AD3342" s="20"/>
    </row>
    <row r="3343" spans="3:30" s="1" customFormat="1">
      <c r="C3343" s="16"/>
      <c r="D3343" s="16"/>
      <c r="E3343" s="32"/>
      <c r="F3343" s="16"/>
      <c r="G3343" s="16"/>
      <c r="H3343" s="16"/>
      <c r="I3343" s="16"/>
      <c r="J3343" s="16"/>
      <c r="K3343" s="16"/>
      <c r="L3343" s="32"/>
      <c r="M3343" s="16"/>
      <c r="N3343" s="16"/>
      <c r="O3343" s="16"/>
      <c r="P3343" s="16"/>
      <c r="Y3343" s="20"/>
      <c r="Z3343" s="20"/>
      <c r="AA3343" s="20"/>
      <c r="AB3343" s="20"/>
      <c r="AC3343" s="20"/>
      <c r="AD3343" s="20"/>
    </row>
    <row r="3344" spans="3:30" s="1" customFormat="1">
      <c r="C3344" s="16"/>
      <c r="D3344" s="16"/>
      <c r="E3344" s="32"/>
      <c r="F3344" s="16"/>
      <c r="G3344" s="16"/>
      <c r="H3344" s="16"/>
      <c r="I3344" s="16"/>
      <c r="J3344" s="16"/>
      <c r="K3344" s="16"/>
      <c r="L3344" s="32"/>
      <c r="M3344" s="16"/>
      <c r="N3344" s="16"/>
      <c r="O3344" s="16"/>
      <c r="P3344" s="16"/>
      <c r="Y3344" s="20"/>
      <c r="Z3344" s="20"/>
      <c r="AA3344" s="20"/>
      <c r="AB3344" s="20"/>
      <c r="AC3344" s="20"/>
      <c r="AD3344" s="20"/>
    </row>
    <row r="3345" spans="3:30" s="1" customFormat="1">
      <c r="C3345" s="16"/>
      <c r="D3345" s="16"/>
      <c r="E3345" s="32"/>
      <c r="F3345" s="16"/>
      <c r="G3345" s="16"/>
      <c r="H3345" s="16"/>
      <c r="I3345" s="16"/>
      <c r="J3345" s="16"/>
      <c r="K3345" s="16"/>
      <c r="L3345" s="32"/>
      <c r="M3345" s="16"/>
      <c r="N3345" s="16"/>
      <c r="O3345" s="16"/>
      <c r="P3345" s="16"/>
      <c r="Y3345" s="20"/>
      <c r="Z3345" s="20"/>
      <c r="AA3345" s="20"/>
      <c r="AB3345" s="20"/>
      <c r="AC3345" s="20"/>
      <c r="AD3345" s="20"/>
    </row>
    <row r="3346" spans="3:30" s="1" customFormat="1">
      <c r="C3346" s="16"/>
      <c r="D3346" s="16"/>
      <c r="E3346" s="32"/>
      <c r="F3346" s="16"/>
      <c r="G3346" s="16"/>
      <c r="H3346" s="16"/>
      <c r="I3346" s="16"/>
      <c r="J3346" s="16"/>
      <c r="K3346" s="16"/>
      <c r="L3346" s="32"/>
      <c r="M3346" s="16"/>
      <c r="N3346" s="16"/>
      <c r="O3346" s="16"/>
      <c r="P3346" s="16"/>
      <c r="Y3346" s="20"/>
      <c r="Z3346" s="20"/>
      <c r="AA3346" s="20"/>
      <c r="AB3346" s="20"/>
      <c r="AC3346" s="20"/>
      <c r="AD3346" s="20"/>
    </row>
    <row r="3347" spans="3:30" s="1" customFormat="1">
      <c r="C3347" s="16"/>
      <c r="D3347" s="16"/>
      <c r="E3347" s="32"/>
      <c r="F3347" s="16"/>
      <c r="G3347" s="16"/>
      <c r="H3347" s="16"/>
      <c r="I3347" s="16"/>
      <c r="J3347" s="16"/>
      <c r="K3347" s="16"/>
      <c r="L3347" s="32"/>
      <c r="M3347" s="16"/>
      <c r="N3347" s="16"/>
      <c r="O3347" s="16"/>
      <c r="P3347" s="16"/>
      <c r="Y3347" s="20"/>
      <c r="Z3347" s="20"/>
      <c r="AA3347" s="20"/>
      <c r="AB3347" s="20"/>
      <c r="AC3347" s="20"/>
      <c r="AD3347" s="20"/>
    </row>
    <row r="3348" spans="3:30" s="1" customFormat="1">
      <c r="C3348" s="16"/>
      <c r="D3348" s="16"/>
      <c r="E3348" s="32"/>
      <c r="F3348" s="16"/>
      <c r="G3348" s="16"/>
      <c r="H3348" s="16"/>
      <c r="I3348" s="16"/>
      <c r="J3348" s="16"/>
      <c r="K3348" s="16"/>
      <c r="L3348" s="32"/>
      <c r="M3348" s="16"/>
      <c r="N3348" s="16"/>
      <c r="O3348" s="16"/>
      <c r="P3348" s="16"/>
      <c r="Y3348" s="20"/>
      <c r="Z3348" s="20"/>
      <c r="AA3348" s="20"/>
      <c r="AB3348" s="20"/>
      <c r="AC3348" s="20"/>
      <c r="AD3348" s="20"/>
    </row>
    <row r="3349" spans="3:30" s="1" customFormat="1">
      <c r="C3349" s="16"/>
      <c r="D3349" s="16"/>
      <c r="E3349" s="32"/>
      <c r="F3349" s="16"/>
      <c r="G3349" s="16"/>
      <c r="H3349" s="16"/>
      <c r="I3349" s="16"/>
      <c r="J3349" s="16"/>
      <c r="K3349" s="16"/>
      <c r="L3349" s="32"/>
      <c r="M3349" s="16"/>
      <c r="N3349" s="16"/>
      <c r="O3349" s="16"/>
      <c r="P3349" s="16"/>
      <c r="Y3349" s="20"/>
      <c r="Z3349" s="20"/>
      <c r="AA3349" s="20"/>
      <c r="AB3349" s="20"/>
      <c r="AC3349" s="20"/>
      <c r="AD3349" s="20"/>
    </row>
    <row r="3350" spans="3:30" s="1" customFormat="1">
      <c r="C3350" s="16"/>
      <c r="D3350" s="16"/>
      <c r="E3350" s="32"/>
      <c r="F3350" s="16"/>
      <c r="G3350" s="16"/>
      <c r="H3350" s="16"/>
      <c r="I3350" s="16"/>
      <c r="J3350" s="16"/>
      <c r="K3350" s="16"/>
      <c r="L3350" s="32"/>
      <c r="M3350" s="16"/>
      <c r="N3350" s="16"/>
      <c r="O3350" s="16"/>
      <c r="P3350" s="16"/>
      <c r="Y3350" s="20"/>
      <c r="Z3350" s="20"/>
      <c r="AA3350" s="20"/>
      <c r="AB3350" s="20"/>
      <c r="AC3350" s="20"/>
      <c r="AD3350" s="20"/>
    </row>
    <row r="3351" spans="3:30" s="1" customFormat="1">
      <c r="C3351" s="16"/>
      <c r="D3351" s="16"/>
      <c r="E3351" s="32"/>
      <c r="F3351" s="16"/>
      <c r="G3351" s="16"/>
      <c r="H3351" s="16"/>
      <c r="I3351" s="16"/>
      <c r="J3351" s="16"/>
      <c r="K3351" s="16"/>
      <c r="L3351" s="32"/>
      <c r="M3351" s="16"/>
      <c r="N3351" s="16"/>
      <c r="O3351" s="16"/>
      <c r="P3351" s="16"/>
      <c r="Y3351" s="20"/>
      <c r="Z3351" s="20"/>
      <c r="AA3351" s="20"/>
      <c r="AB3351" s="20"/>
      <c r="AC3351" s="20"/>
      <c r="AD3351" s="20"/>
    </row>
    <row r="3352" spans="3:30" s="1" customFormat="1">
      <c r="C3352" s="16"/>
      <c r="D3352" s="16"/>
      <c r="E3352" s="32"/>
      <c r="F3352" s="16"/>
      <c r="G3352" s="16"/>
      <c r="H3352" s="16"/>
      <c r="I3352" s="16"/>
      <c r="J3352" s="16"/>
      <c r="K3352" s="16"/>
      <c r="L3352" s="32"/>
      <c r="M3352" s="16"/>
      <c r="N3352" s="16"/>
      <c r="O3352" s="16"/>
      <c r="P3352" s="16"/>
      <c r="Y3352" s="20"/>
      <c r="Z3352" s="20"/>
      <c r="AA3352" s="20"/>
      <c r="AB3352" s="20"/>
      <c r="AC3352" s="20"/>
      <c r="AD3352" s="20"/>
    </row>
    <row r="3353" spans="3:30" s="1" customFormat="1">
      <c r="C3353" s="16"/>
      <c r="D3353" s="16"/>
      <c r="E3353" s="32"/>
      <c r="F3353" s="16"/>
      <c r="G3353" s="16"/>
      <c r="H3353" s="16"/>
      <c r="I3353" s="16"/>
      <c r="J3353" s="16"/>
      <c r="K3353" s="16"/>
      <c r="L3353" s="32"/>
      <c r="M3353" s="16"/>
      <c r="N3353" s="16"/>
      <c r="O3353" s="16"/>
      <c r="P3353" s="16"/>
      <c r="Y3353" s="20"/>
      <c r="Z3353" s="20"/>
      <c r="AA3353" s="20"/>
      <c r="AB3353" s="20"/>
      <c r="AC3353" s="20"/>
      <c r="AD3353" s="20"/>
    </row>
    <row r="3354" spans="3:30" s="1" customFormat="1">
      <c r="C3354" s="16"/>
      <c r="D3354" s="16"/>
      <c r="E3354" s="32"/>
      <c r="F3354" s="16"/>
      <c r="G3354" s="16"/>
      <c r="H3354" s="16"/>
      <c r="I3354" s="16"/>
      <c r="J3354" s="16"/>
      <c r="K3354" s="16"/>
      <c r="L3354" s="32"/>
      <c r="M3354" s="16"/>
      <c r="N3354" s="16"/>
      <c r="O3354" s="16"/>
      <c r="P3354" s="16"/>
      <c r="Y3354" s="20"/>
      <c r="Z3354" s="20"/>
      <c r="AA3354" s="20"/>
      <c r="AB3354" s="20"/>
      <c r="AC3354" s="20"/>
      <c r="AD3354" s="20"/>
    </row>
    <row r="3355" spans="3:30" s="1" customFormat="1">
      <c r="C3355" s="16"/>
      <c r="D3355" s="16"/>
      <c r="E3355" s="32"/>
      <c r="F3355" s="16"/>
      <c r="G3355" s="16"/>
      <c r="H3355" s="16"/>
      <c r="I3355" s="16"/>
      <c r="J3355" s="16"/>
      <c r="K3355" s="16"/>
      <c r="L3355" s="32"/>
      <c r="M3355" s="16"/>
      <c r="N3355" s="16"/>
      <c r="O3355" s="16"/>
      <c r="P3355" s="16"/>
      <c r="Y3355" s="20"/>
      <c r="Z3355" s="20"/>
      <c r="AA3355" s="20"/>
      <c r="AB3355" s="20"/>
      <c r="AC3355" s="20"/>
      <c r="AD3355" s="20"/>
    </row>
    <row r="3356" spans="3:30" s="1" customFormat="1">
      <c r="C3356" s="16"/>
      <c r="D3356" s="16"/>
      <c r="E3356" s="32"/>
      <c r="F3356" s="16"/>
      <c r="G3356" s="16"/>
      <c r="H3356" s="16"/>
      <c r="I3356" s="16"/>
      <c r="J3356" s="16"/>
      <c r="K3356" s="16"/>
      <c r="L3356" s="32"/>
      <c r="M3356" s="16"/>
      <c r="N3356" s="16"/>
      <c r="O3356" s="16"/>
      <c r="P3356" s="16"/>
      <c r="Y3356" s="20"/>
      <c r="Z3356" s="20"/>
      <c r="AA3356" s="20"/>
      <c r="AB3356" s="20"/>
      <c r="AC3356" s="20"/>
      <c r="AD3356" s="20"/>
    </row>
    <row r="3357" spans="3:30" s="1" customFormat="1">
      <c r="C3357" s="16"/>
      <c r="D3357" s="16"/>
      <c r="E3357" s="32"/>
      <c r="F3357" s="16"/>
      <c r="G3357" s="16"/>
      <c r="H3357" s="16"/>
      <c r="I3357" s="16"/>
      <c r="J3357" s="16"/>
      <c r="K3357" s="16"/>
      <c r="L3357" s="32"/>
      <c r="M3357" s="16"/>
      <c r="N3357" s="16"/>
      <c r="O3357" s="16"/>
      <c r="P3357" s="16"/>
      <c r="Y3357" s="20"/>
      <c r="Z3357" s="20"/>
      <c r="AA3357" s="20"/>
      <c r="AB3357" s="20"/>
      <c r="AC3357" s="20"/>
      <c r="AD3357" s="20"/>
    </row>
    <row r="3358" spans="3:30" s="1" customFormat="1">
      <c r="C3358" s="16"/>
      <c r="D3358" s="16"/>
      <c r="E3358" s="32"/>
      <c r="F3358" s="16"/>
      <c r="G3358" s="16"/>
      <c r="H3358" s="16"/>
      <c r="I3358" s="16"/>
      <c r="J3358" s="16"/>
      <c r="K3358" s="16"/>
      <c r="L3358" s="32"/>
      <c r="M3358" s="16"/>
      <c r="N3358" s="16"/>
      <c r="O3358" s="16"/>
      <c r="P3358" s="16"/>
      <c r="Y3358" s="20"/>
      <c r="Z3358" s="20"/>
      <c r="AA3358" s="20"/>
      <c r="AB3358" s="20"/>
      <c r="AC3358" s="20"/>
      <c r="AD3358" s="20"/>
    </row>
    <row r="3359" spans="3:30" s="1" customFormat="1">
      <c r="C3359" s="16"/>
      <c r="D3359" s="16"/>
      <c r="E3359" s="32"/>
      <c r="F3359" s="16"/>
      <c r="G3359" s="16"/>
      <c r="H3359" s="16"/>
      <c r="I3359" s="16"/>
      <c r="J3359" s="16"/>
      <c r="K3359" s="16"/>
      <c r="L3359" s="32"/>
      <c r="M3359" s="16"/>
      <c r="N3359" s="16"/>
      <c r="O3359" s="16"/>
      <c r="P3359" s="16"/>
      <c r="Y3359" s="20"/>
      <c r="Z3359" s="20"/>
      <c r="AA3359" s="20"/>
      <c r="AB3359" s="20"/>
      <c r="AC3359" s="20"/>
      <c r="AD3359" s="20"/>
    </row>
    <row r="3360" spans="3:30" s="1" customFormat="1">
      <c r="C3360" s="16"/>
      <c r="D3360" s="16"/>
      <c r="E3360" s="32"/>
      <c r="F3360" s="16"/>
      <c r="G3360" s="16"/>
      <c r="H3360" s="16"/>
      <c r="I3360" s="16"/>
      <c r="J3360" s="16"/>
      <c r="K3360" s="16"/>
      <c r="L3360" s="32"/>
      <c r="M3360" s="16"/>
      <c r="N3360" s="16"/>
      <c r="O3360" s="16"/>
      <c r="P3360" s="16"/>
      <c r="Y3360" s="20"/>
      <c r="Z3360" s="20"/>
      <c r="AA3360" s="20"/>
      <c r="AB3360" s="20"/>
      <c r="AC3360" s="20"/>
      <c r="AD3360" s="20"/>
    </row>
    <row r="3361" spans="3:30" s="1" customFormat="1">
      <c r="C3361" s="16"/>
      <c r="D3361" s="16"/>
      <c r="E3361" s="32"/>
      <c r="F3361" s="16"/>
      <c r="G3361" s="16"/>
      <c r="H3361" s="16"/>
      <c r="I3361" s="16"/>
      <c r="J3361" s="16"/>
      <c r="K3361" s="16"/>
      <c r="L3361" s="32"/>
      <c r="M3361" s="16"/>
      <c r="N3361" s="16"/>
      <c r="O3361" s="16"/>
      <c r="P3361" s="16"/>
      <c r="Y3361" s="20"/>
      <c r="Z3361" s="20"/>
      <c r="AA3361" s="20"/>
      <c r="AB3361" s="20"/>
      <c r="AC3361" s="20"/>
      <c r="AD3361" s="20"/>
    </row>
    <row r="3362" spans="3:30" s="1" customFormat="1">
      <c r="C3362" s="16"/>
      <c r="D3362" s="16"/>
      <c r="E3362" s="32"/>
      <c r="F3362" s="16"/>
      <c r="G3362" s="16"/>
      <c r="H3362" s="16"/>
      <c r="I3362" s="16"/>
      <c r="J3362" s="16"/>
      <c r="K3362" s="16"/>
      <c r="L3362" s="32"/>
      <c r="M3362" s="16"/>
      <c r="N3362" s="16"/>
      <c r="O3362" s="16"/>
      <c r="P3362" s="16"/>
      <c r="Y3362" s="20"/>
      <c r="Z3362" s="20"/>
      <c r="AA3362" s="20"/>
      <c r="AB3362" s="20"/>
      <c r="AC3362" s="20"/>
      <c r="AD3362" s="20"/>
    </row>
    <row r="3363" spans="3:30" s="1" customFormat="1">
      <c r="C3363" s="16"/>
      <c r="D3363" s="16"/>
      <c r="E3363" s="32"/>
      <c r="F3363" s="16"/>
      <c r="G3363" s="16"/>
      <c r="H3363" s="16"/>
      <c r="I3363" s="16"/>
      <c r="J3363" s="16"/>
      <c r="K3363" s="16"/>
      <c r="L3363" s="32"/>
      <c r="M3363" s="16"/>
      <c r="N3363" s="16"/>
      <c r="O3363" s="16"/>
      <c r="P3363" s="16"/>
      <c r="Y3363" s="20"/>
      <c r="Z3363" s="20"/>
      <c r="AA3363" s="20"/>
      <c r="AB3363" s="20"/>
      <c r="AC3363" s="20"/>
      <c r="AD3363" s="20"/>
    </row>
    <row r="3364" spans="3:30" s="1" customFormat="1">
      <c r="C3364" s="16"/>
      <c r="D3364" s="16"/>
      <c r="E3364" s="32"/>
      <c r="F3364" s="16"/>
      <c r="G3364" s="16"/>
      <c r="H3364" s="16"/>
      <c r="I3364" s="16"/>
      <c r="J3364" s="16"/>
      <c r="K3364" s="16"/>
      <c r="L3364" s="32"/>
      <c r="M3364" s="16"/>
      <c r="N3364" s="16"/>
      <c r="O3364" s="16"/>
      <c r="P3364" s="16"/>
      <c r="Y3364" s="20"/>
      <c r="Z3364" s="20"/>
      <c r="AA3364" s="20"/>
      <c r="AB3364" s="20"/>
      <c r="AC3364" s="20"/>
      <c r="AD3364" s="20"/>
    </row>
    <row r="3365" spans="3:30" s="1" customFormat="1">
      <c r="C3365" s="16"/>
      <c r="D3365" s="16"/>
      <c r="E3365" s="32"/>
      <c r="F3365" s="16"/>
      <c r="G3365" s="16"/>
      <c r="H3365" s="16"/>
      <c r="I3365" s="16"/>
      <c r="J3365" s="16"/>
      <c r="K3365" s="16"/>
      <c r="L3365" s="32"/>
      <c r="M3365" s="16"/>
      <c r="N3365" s="16"/>
      <c r="O3365" s="16"/>
      <c r="P3365" s="16"/>
      <c r="Y3365" s="20"/>
      <c r="Z3365" s="20"/>
      <c r="AA3365" s="20"/>
      <c r="AB3365" s="20"/>
      <c r="AC3365" s="20"/>
      <c r="AD3365" s="20"/>
    </row>
    <row r="3366" spans="3:30" s="1" customFormat="1">
      <c r="C3366" s="16"/>
      <c r="D3366" s="16"/>
      <c r="E3366" s="32"/>
      <c r="F3366" s="16"/>
      <c r="G3366" s="16"/>
      <c r="H3366" s="16"/>
      <c r="I3366" s="16"/>
      <c r="J3366" s="16"/>
      <c r="K3366" s="16"/>
      <c r="L3366" s="32"/>
      <c r="M3366" s="16"/>
      <c r="N3366" s="16"/>
      <c r="O3366" s="16"/>
      <c r="P3366" s="16"/>
      <c r="Y3366" s="20"/>
      <c r="Z3366" s="20"/>
      <c r="AA3366" s="20"/>
      <c r="AB3366" s="20"/>
      <c r="AC3366" s="20"/>
      <c r="AD3366" s="20"/>
    </row>
    <row r="3367" spans="3:30" s="1" customFormat="1">
      <c r="C3367" s="16"/>
      <c r="D3367" s="16"/>
      <c r="E3367" s="32"/>
      <c r="F3367" s="16"/>
      <c r="G3367" s="16"/>
      <c r="H3367" s="16"/>
      <c r="I3367" s="16"/>
      <c r="J3367" s="16"/>
      <c r="K3367" s="16"/>
      <c r="L3367" s="32"/>
      <c r="M3367" s="16"/>
      <c r="N3367" s="16"/>
      <c r="O3367" s="16"/>
      <c r="P3367" s="16"/>
      <c r="Y3367" s="20"/>
      <c r="Z3367" s="20"/>
      <c r="AA3367" s="20"/>
      <c r="AB3367" s="20"/>
      <c r="AC3367" s="20"/>
      <c r="AD3367" s="20"/>
    </row>
    <row r="3368" spans="3:30" s="1" customFormat="1">
      <c r="C3368" s="16"/>
      <c r="D3368" s="16"/>
      <c r="E3368" s="32"/>
      <c r="F3368" s="16"/>
      <c r="G3368" s="16"/>
      <c r="H3368" s="16"/>
      <c r="I3368" s="16"/>
      <c r="J3368" s="16"/>
      <c r="K3368" s="16"/>
      <c r="L3368" s="32"/>
      <c r="M3368" s="16"/>
      <c r="N3368" s="16"/>
      <c r="O3368" s="16"/>
      <c r="P3368" s="16"/>
      <c r="Y3368" s="20"/>
      <c r="Z3368" s="20"/>
      <c r="AA3368" s="20"/>
      <c r="AB3368" s="20"/>
      <c r="AC3368" s="20"/>
      <c r="AD3368" s="20"/>
    </row>
    <row r="3369" spans="3:30" s="1" customFormat="1">
      <c r="C3369" s="16"/>
      <c r="D3369" s="16"/>
      <c r="E3369" s="32"/>
      <c r="F3369" s="16"/>
      <c r="G3369" s="16"/>
      <c r="H3369" s="16"/>
      <c r="I3369" s="16"/>
      <c r="J3369" s="16"/>
      <c r="K3369" s="16"/>
      <c r="L3369" s="32"/>
      <c r="M3369" s="16"/>
      <c r="N3369" s="16"/>
      <c r="O3369" s="16"/>
      <c r="P3369" s="16"/>
      <c r="Y3369" s="20"/>
      <c r="Z3369" s="20"/>
      <c r="AA3369" s="20"/>
      <c r="AB3369" s="20"/>
      <c r="AC3369" s="20"/>
      <c r="AD3369" s="20"/>
    </row>
    <row r="3370" spans="3:30" s="1" customFormat="1">
      <c r="C3370" s="16"/>
      <c r="D3370" s="16"/>
      <c r="E3370" s="32"/>
      <c r="F3370" s="16"/>
      <c r="G3370" s="16"/>
      <c r="H3370" s="16"/>
      <c r="I3370" s="16"/>
      <c r="J3370" s="16"/>
      <c r="K3370" s="16"/>
      <c r="L3370" s="32"/>
      <c r="M3370" s="16"/>
      <c r="N3370" s="16"/>
      <c r="O3370" s="16"/>
      <c r="P3370" s="16"/>
      <c r="Y3370" s="20"/>
      <c r="Z3370" s="20"/>
      <c r="AA3370" s="20"/>
      <c r="AB3370" s="20"/>
      <c r="AC3370" s="20"/>
      <c r="AD3370" s="20"/>
    </row>
    <row r="3371" spans="3:30" s="1" customFormat="1">
      <c r="C3371" s="16"/>
      <c r="D3371" s="16"/>
      <c r="E3371" s="32"/>
      <c r="F3371" s="16"/>
      <c r="G3371" s="16"/>
      <c r="H3371" s="16"/>
      <c r="I3371" s="16"/>
      <c r="J3371" s="16"/>
      <c r="K3371" s="16"/>
      <c r="L3371" s="32"/>
      <c r="M3371" s="16"/>
      <c r="N3371" s="16"/>
      <c r="O3371" s="16"/>
      <c r="P3371" s="16"/>
      <c r="Y3371" s="20"/>
      <c r="Z3371" s="20"/>
      <c r="AA3371" s="20"/>
      <c r="AB3371" s="20"/>
      <c r="AC3371" s="20"/>
      <c r="AD3371" s="20"/>
    </row>
    <row r="3372" spans="3:30" s="1" customFormat="1">
      <c r="C3372" s="16"/>
      <c r="D3372" s="16"/>
      <c r="E3372" s="32"/>
      <c r="F3372" s="16"/>
      <c r="G3372" s="16"/>
      <c r="H3372" s="16"/>
      <c r="I3372" s="16"/>
      <c r="J3372" s="16"/>
      <c r="K3372" s="16"/>
      <c r="L3372" s="32"/>
      <c r="M3372" s="16"/>
      <c r="N3372" s="16"/>
      <c r="O3372" s="16"/>
      <c r="P3372" s="16"/>
      <c r="Y3372" s="20"/>
      <c r="Z3372" s="20"/>
      <c r="AA3372" s="20"/>
      <c r="AB3372" s="20"/>
      <c r="AC3372" s="20"/>
      <c r="AD3372" s="20"/>
    </row>
    <row r="3373" spans="3:30" s="1" customFormat="1">
      <c r="C3373" s="16"/>
      <c r="D3373" s="16"/>
      <c r="E3373" s="32"/>
      <c r="F3373" s="16"/>
      <c r="G3373" s="16"/>
      <c r="H3373" s="16"/>
      <c r="I3373" s="16"/>
      <c r="J3373" s="16"/>
      <c r="K3373" s="16"/>
      <c r="L3373" s="32"/>
      <c r="M3373" s="16"/>
      <c r="N3373" s="16"/>
      <c r="O3373" s="16"/>
      <c r="P3373" s="16"/>
      <c r="Y3373" s="20"/>
      <c r="Z3373" s="20"/>
      <c r="AA3373" s="20"/>
      <c r="AB3373" s="20"/>
      <c r="AC3373" s="20"/>
      <c r="AD3373" s="20"/>
    </row>
    <row r="3374" spans="3:30" s="1" customFormat="1">
      <c r="C3374" s="16"/>
      <c r="D3374" s="16"/>
      <c r="E3374" s="32"/>
      <c r="F3374" s="16"/>
      <c r="G3374" s="16"/>
      <c r="H3374" s="16"/>
      <c r="I3374" s="16"/>
      <c r="J3374" s="16"/>
      <c r="K3374" s="16"/>
      <c r="L3374" s="32"/>
      <c r="M3374" s="16"/>
      <c r="N3374" s="16"/>
      <c r="O3374" s="16"/>
      <c r="P3374" s="16"/>
      <c r="Y3374" s="20"/>
      <c r="Z3374" s="20"/>
      <c r="AA3374" s="20"/>
      <c r="AB3374" s="20"/>
      <c r="AC3374" s="20"/>
      <c r="AD3374" s="20"/>
    </row>
    <row r="3375" spans="3:30" s="1" customFormat="1">
      <c r="C3375" s="16"/>
      <c r="D3375" s="16"/>
      <c r="E3375" s="32"/>
      <c r="F3375" s="16"/>
      <c r="G3375" s="16"/>
      <c r="H3375" s="16"/>
      <c r="I3375" s="16"/>
      <c r="J3375" s="16"/>
      <c r="K3375" s="16"/>
      <c r="L3375" s="32"/>
      <c r="M3375" s="16"/>
      <c r="N3375" s="16"/>
      <c r="O3375" s="16"/>
      <c r="P3375" s="16"/>
      <c r="Y3375" s="20"/>
      <c r="Z3375" s="20"/>
      <c r="AA3375" s="20"/>
      <c r="AB3375" s="20"/>
      <c r="AC3375" s="20"/>
      <c r="AD3375" s="20"/>
    </row>
    <row r="3376" spans="3:30" s="1" customFormat="1">
      <c r="C3376" s="16"/>
      <c r="D3376" s="16"/>
      <c r="E3376" s="32"/>
      <c r="F3376" s="16"/>
      <c r="G3376" s="16"/>
      <c r="H3376" s="16"/>
      <c r="I3376" s="16"/>
      <c r="J3376" s="16"/>
      <c r="K3376" s="16"/>
      <c r="L3376" s="32"/>
      <c r="M3376" s="16"/>
      <c r="N3376" s="16"/>
      <c r="O3376" s="16"/>
      <c r="P3376" s="16"/>
      <c r="Y3376" s="20"/>
      <c r="Z3376" s="20"/>
      <c r="AA3376" s="20"/>
      <c r="AB3376" s="20"/>
      <c r="AC3376" s="20"/>
      <c r="AD3376" s="20"/>
    </row>
    <row r="3377" spans="3:30" s="1" customFormat="1">
      <c r="C3377" s="16"/>
      <c r="D3377" s="16"/>
      <c r="E3377" s="32"/>
      <c r="F3377" s="16"/>
      <c r="G3377" s="16"/>
      <c r="H3377" s="16"/>
      <c r="I3377" s="16"/>
      <c r="J3377" s="16"/>
      <c r="K3377" s="16"/>
      <c r="L3377" s="32"/>
      <c r="M3377" s="16"/>
      <c r="N3377" s="16"/>
      <c r="O3377" s="16"/>
      <c r="P3377" s="16"/>
      <c r="Y3377" s="20"/>
      <c r="Z3377" s="20"/>
      <c r="AA3377" s="20"/>
      <c r="AB3377" s="20"/>
      <c r="AC3377" s="20"/>
      <c r="AD3377" s="20"/>
    </row>
    <row r="3378" spans="3:30" s="1" customFormat="1">
      <c r="C3378" s="16"/>
      <c r="D3378" s="16"/>
      <c r="E3378" s="32"/>
      <c r="F3378" s="16"/>
      <c r="G3378" s="16"/>
      <c r="H3378" s="16"/>
      <c r="I3378" s="16"/>
      <c r="J3378" s="16"/>
      <c r="K3378" s="16"/>
      <c r="L3378" s="32"/>
      <c r="M3378" s="16"/>
      <c r="N3378" s="16"/>
      <c r="O3378" s="16"/>
      <c r="P3378" s="16"/>
      <c r="Y3378" s="20"/>
      <c r="Z3378" s="20"/>
      <c r="AA3378" s="20"/>
      <c r="AB3378" s="20"/>
      <c r="AC3378" s="20"/>
      <c r="AD3378" s="20"/>
    </row>
    <row r="3379" spans="3:30" s="1" customFormat="1">
      <c r="C3379" s="16"/>
      <c r="D3379" s="16"/>
      <c r="E3379" s="32"/>
      <c r="F3379" s="16"/>
      <c r="G3379" s="16"/>
      <c r="H3379" s="16"/>
      <c r="I3379" s="16"/>
      <c r="J3379" s="16"/>
      <c r="K3379" s="16"/>
      <c r="L3379" s="32"/>
      <c r="M3379" s="16"/>
      <c r="N3379" s="16"/>
      <c r="O3379" s="16"/>
      <c r="P3379" s="16"/>
      <c r="Y3379" s="20"/>
      <c r="Z3379" s="20"/>
      <c r="AA3379" s="20"/>
      <c r="AB3379" s="20"/>
      <c r="AC3379" s="20"/>
      <c r="AD3379" s="20"/>
    </row>
    <row r="3380" spans="3:30" s="1" customFormat="1">
      <c r="C3380" s="16"/>
      <c r="D3380" s="16"/>
      <c r="E3380" s="32"/>
      <c r="F3380" s="16"/>
      <c r="G3380" s="16"/>
      <c r="H3380" s="16"/>
      <c r="I3380" s="16"/>
      <c r="J3380" s="16"/>
      <c r="K3380" s="16"/>
      <c r="L3380" s="32"/>
      <c r="M3380" s="16"/>
      <c r="N3380" s="16"/>
      <c r="O3380" s="16"/>
      <c r="P3380" s="16"/>
      <c r="Y3380" s="20"/>
      <c r="Z3380" s="20"/>
      <c r="AA3380" s="20"/>
      <c r="AB3380" s="20"/>
      <c r="AC3380" s="20"/>
      <c r="AD3380" s="20"/>
    </row>
    <row r="3381" spans="3:30" s="1" customFormat="1">
      <c r="C3381" s="16"/>
      <c r="D3381" s="16"/>
      <c r="E3381" s="32"/>
      <c r="F3381" s="16"/>
      <c r="G3381" s="16"/>
      <c r="H3381" s="16"/>
      <c r="I3381" s="16"/>
      <c r="J3381" s="16"/>
      <c r="K3381" s="16"/>
      <c r="L3381" s="32"/>
      <c r="M3381" s="16"/>
      <c r="N3381" s="16"/>
      <c r="O3381" s="16"/>
      <c r="P3381" s="16"/>
      <c r="Y3381" s="20"/>
      <c r="Z3381" s="20"/>
      <c r="AA3381" s="20"/>
      <c r="AB3381" s="20"/>
      <c r="AC3381" s="20"/>
      <c r="AD3381" s="20"/>
    </row>
    <row r="3382" spans="3:30" s="1" customFormat="1">
      <c r="C3382" s="16"/>
      <c r="D3382" s="16"/>
      <c r="E3382" s="32"/>
      <c r="F3382" s="16"/>
      <c r="G3382" s="16"/>
      <c r="H3382" s="16"/>
      <c r="I3382" s="16"/>
      <c r="J3382" s="16"/>
      <c r="K3382" s="16"/>
      <c r="L3382" s="32"/>
      <c r="M3382" s="16"/>
      <c r="N3382" s="16"/>
      <c r="O3382" s="16"/>
      <c r="P3382" s="16"/>
      <c r="Y3382" s="20"/>
      <c r="Z3382" s="20"/>
      <c r="AA3382" s="20"/>
      <c r="AB3382" s="20"/>
      <c r="AC3382" s="20"/>
      <c r="AD3382" s="20"/>
    </row>
    <row r="3383" spans="3:30" s="1" customFormat="1">
      <c r="C3383" s="16"/>
      <c r="D3383" s="16"/>
      <c r="E3383" s="32"/>
      <c r="F3383" s="16"/>
      <c r="G3383" s="16"/>
      <c r="H3383" s="16"/>
      <c r="I3383" s="16"/>
      <c r="J3383" s="16"/>
      <c r="K3383" s="16"/>
      <c r="L3383" s="32"/>
      <c r="M3383" s="16"/>
      <c r="N3383" s="16"/>
      <c r="O3383" s="16"/>
      <c r="P3383" s="16"/>
      <c r="Y3383" s="20"/>
      <c r="Z3383" s="20"/>
      <c r="AA3383" s="20"/>
      <c r="AB3383" s="20"/>
      <c r="AC3383" s="20"/>
      <c r="AD3383" s="20"/>
    </row>
    <row r="3384" spans="3:30" s="1" customFormat="1">
      <c r="C3384" s="16"/>
      <c r="D3384" s="16"/>
      <c r="E3384" s="32"/>
      <c r="F3384" s="16"/>
      <c r="G3384" s="16"/>
      <c r="H3384" s="16"/>
      <c r="I3384" s="16"/>
      <c r="J3384" s="16"/>
      <c r="K3384" s="16"/>
      <c r="L3384" s="32"/>
      <c r="M3384" s="16"/>
      <c r="N3384" s="16"/>
      <c r="O3384" s="16"/>
      <c r="P3384" s="16"/>
      <c r="Y3384" s="20"/>
      <c r="Z3384" s="20"/>
      <c r="AA3384" s="20"/>
      <c r="AB3384" s="20"/>
      <c r="AC3384" s="20"/>
      <c r="AD3384" s="20"/>
    </row>
    <row r="3385" spans="3:30" s="1" customFormat="1">
      <c r="C3385" s="16"/>
      <c r="D3385" s="16"/>
      <c r="E3385" s="32"/>
      <c r="F3385" s="16"/>
      <c r="G3385" s="16"/>
      <c r="H3385" s="16"/>
      <c r="I3385" s="16"/>
      <c r="J3385" s="16"/>
      <c r="K3385" s="16"/>
      <c r="L3385" s="32"/>
      <c r="M3385" s="16"/>
      <c r="N3385" s="16"/>
      <c r="O3385" s="16"/>
      <c r="P3385" s="16"/>
      <c r="Y3385" s="20"/>
      <c r="Z3385" s="20"/>
      <c r="AA3385" s="20"/>
      <c r="AB3385" s="20"/>
      <c r="AC3385" s="20"/>
      <c r="AD3385" s="20"/>
    </row>
    <row r="3386" spans="3:30" s="1" customFormat="1">
      <c r="C3386" s="16"/>
      <c r="D3386" s="16"/>
      <c r="E3386" s="32"/>
      <c r="F3386" s="16"/>
      <c r="G3386" s="16"/>
      <c r="H3386" s="16"/>
      <c r="I3386" s="16"/>
      <c r="J3386" s="16"/>
      <c r="K3386" s="16"/>
      <c r="L3386" s="32"/>
      <c r="M3386" s="16"/>
      <c r="N3386" s="16"/>
      <c r="O3386" s="16"/>
      <c r="P3386" s="16"/>
      <c r="Y3386" s="20"/>
      <c r="Z3386" s="20"/>
      <c r="AA3386" s="20"/>
      <c r="AB3386" s="20"/>
      <c r="AC3386" s="20"/>
      <c r="AD3386" s="20"/>
    </row>
    <row r="3387" spans="3:30" s="1" customFormat="1">
      <c r="C3387" s="16"/>
      <c r="D3387" s="16"/>
      <c r="E3387" s="32"/>
      <c r="F3387" s="16"/>
      <c r="G3387" s="16"/>
      <c r="H3387" s="16"/>
      <c r="I3387" s="16"/>
      <c r="J3387" s="16"/>
      <c r="K3387" s="16"/>
      <c r="L3387" s="32"/>
      <c r="M3387" s="16"/>
      <c r="N3387" s="16"/>
      <c r="O3387" s="16"/>
      <c r="P3387" s="16"/>
      <c r="Y3387" s="20"/>
      <c r="Z3387" s="20"/>
      <c r="AA3387" s="20"/>
      <c r="AB3387" s="20"/>
      <c r="AC3387" s="20"/>
      <c r="AD3387" s="20"/>
    </row>
    <row r="3388" spans="3:30" s="1" customFormat="1">
      <c r="C3388" s="16"/>
      <c r="D3388" s="16"/>
      <c r="E3388" s="32"/>
      <c r="F3388" s="16"/>
      <c r="G3388" s="16"/>
      <c r="H3388" s="16"/>
      <c r="I3388" s="16"/>
      <c r="J3388" s="16"/>
      <c r="K3388" s="16"/>
      <c r="L3388" s="32"/>
      <c r="M3388" s="16"/>
      <c r="N3388" s="16"/>
      <c r="O3388" s="16"/>
      <c r="P3388" s="16"/>
      <c r="Y3388" s="20"/>
      <c r="Z3388" s="20"/>
      <c r="AA3388" s="20"/>
      <c r="AB3388" s="20"/>
      <c r="AC3388" s="20"/>
      <c r="AD3388" s="20"/>
    </row>
    <row r="3389" spans="3:30" s="1" customFormat="1">
      <c r="C3389" s="16"/>
      <c r="D3389" s="16"/>
      <c r="E3389" s="32"/>
      <c r="F3389" s="16"/>
      <c r="G3389" s="16"/>
      <c r="H3389" s="16"/>
      <c r="I3389" s="16"/>
      <c r="J3389" s="16"/>
      <c r="K3389" s="16"/>
      <c r="L3389" s="32"/>
      <c r="M3389" s="16"/>
      <c r="N3389" s="16"/>
      <c r="O3389" s="16"/>
      <c r="P3389" s="16"/>
      <c r="Y3389" s="20"/>
      <c r="Z3389" s="20"/>
      <c r="AA3389" s="20"/>
      <c r="AB3389" s="20"/>
      <c r="AC3389" s="20"/>
      <c r="AD3389" s="20"/>
    </row>
    <row r="3390" spans="3:30" s="1" customFormat="1">
      <c r="C3390" s="16"/>
      <c r="D3390" s="16"/>
      <c r="E3390" s="32"/>
      <c r="F3390" s="16"/>
      <c r="G3390" s="16"/>
      <c r="H3390" s="16"/>
      <c r="I3390" s="16"/>
      <c r="J3390" s="16"/>
      <c r="K3390" s="16"/>
      <c r="L3390" s="32"/>
      <c r="M3390" s="16"/>
      <c r="N3390" s="16"/>
      <c r="O3390" s="16"/>
      <c r="P3390" s="16"/>
      <c r="Y3390" s="20"/>
      <c r="Z3390" s="20"/>
      <c r="AA3390" s="20"/>
      <c r="AB3390" s="20"/>
      <c r="AC3390" s="20"/>
      <c r="AD3390" s="20"/>
    </row>
    <row r="3391" spans="3:30" s="1" customFormat="1">
      <c r="C3391" s="16"/>
      <c r="D3391" s="16"/>
      <c r="E3391" s="32"/>
      <c r="F3391" s="16"/>
      <c r="G3391" s="16"/>
      <c r="H3391" s="16"/>
      <c r="I3391" s="16"/>
      <c r="J3391" s="16"/>
      <c r="K3391" s="16"/>
      <c r="L3391" s="32"/>
      <c r="M3391" s="16"/>
      <c r="N3391" s="16"/>
      <c r="O3391" s="16"/>
      <c r="P3391" s="16"/>
      <c r="Y3391" s="20"/>
      <c r="Z3391" s="20"/>
      <c r="AA3391" s="20"/>
      <c r="AB3391" s="20"/>
      <c r="AC3391" s="20"/>
      <c r="AD3391" s="20"/>
    </row>
    <row r="3392" spans="3:30" s="1" customFormat="1">
      <c r="C3392" s="16"/>
      <c r="D3392" s="16"/>
      <c r="E3392" s="32"/>
      <c r="F3392" s="16"/>
      <c r="G3392" s="16"/>
      <c r="H3392" s="16"/>
      <c r="I3392" s="16"/>
      <c r="J3392" s="16"/>
      <c r="K3392" s="16"/>
      <c r="L3392" s="32"/>
      <c r="M3392" s="16"/>
      <c r="N3392" s="16"/>
      <c r="O3392" s="16"/>
      <c r="P3392" s="16"/>
      <c r="Y3392" s="20"/>
      <c r="Z3392" s="20"/>
      <c r="AA3392" s="20"/>
      <c r="AB3392" s="20"/>
      <c r="AC3392" s="20"/>
      <c r="AD3392" s="20"/>
    </row>
    <row r="3393" spans="3:30" s="1" customFormat="1">
      <c r="C3393" s="16"/>
      <c r="D3393" s="16"/>
      <c r="E3393" s="32"/>
      <c r="F3393" s="16"/>
      <c r="G3393" s="16"/>
      <c r="H3393" s="16"/>
      <c r="I3393" s="16"/>
      <c r="J3393" s="16"/>
      <c r="K3393" s="16"/>
      <c r="L3393" s="32"/>
      <c r="M3393" s="16"/>
      <c r="N3393" s="16"/>
      <c r="O3393" s="16"/>
      <c r="P3393" s="16"/>
      <c r="Y3393" s="20"/>
      <c r="Z3393" s="20"/>
      <c r="AA3393" s="20"/>
      <c r="AB3393" s="20"/>
      <c r="AC3393" s="20"/>
      <c r="AD3393" s="20"/>
    </row>
    <row r="3394" spans="3:30" s="1" customFormat="1">
      <c r="C3394" s="16"/>
      <c r="D3394" s="16"/>
      <c r="E3394" s="32"/>
      <c r="F3394" s="16"/>
      <c r="G3394" s="16"/>
      <c r="H3394" s="16"/>
      <c r="I3394" s="16"/>
      <c r="J3394" s="16"/>
      <c r="K3394" s="16"/>
      <c r="L3394" s="32"/>
      <c r="M3394" s="16"/>
      <c r="N3394" s="16"/>
      <c r="O3394" s="16"/>
      <c r="P3394" s="16"/>
      <c r="Y3394" s="20"/>
      <c r="Z3394" s="20"/>
      <c r="AA3394" s="20"/>
      <c r="AB3394" s="20"/>
      <c r="AC3394" s="20"/>
      <c r="AD3394" s="20"/>
    </row>
    <row r="3395" spans="3:30" s="1" customFormat="1">
      <c r="C3395" s="16"/>
      <c r="D3395" s="16"/>
      <c r="E3395" s="32"/>
      <c r="F3395" s="16"/>
      <c r="G3395" s="16"/>
      <c r="H3395" s="16"/>
      <c r="I3395" s="16"/>
      <c r="J3395" s="16"/>
      <c r="K3395" s="16"/>
      <c r="L3395" s="32"/>
      <c r="M3395" s="16"/>
      <c r="N3395" s="16"/>
      <c r="O3395" s="16"/>
      <c r="P3395" s="16"/>
      <c r="Y3395" s="20"/>
      <c r="Z3395" s="20"/>
      <c r="AA3395" s="20"/>
      <c r="AB3395" s="20"/>
      <c r="AC3395" s="20"/>
      <c r="AD3395" s="20"/>
    </row>
    <row r="3396" spans="3:30" s="1" customFormat="1">
      <c r="C3396" s="16"/>
      <c r="D3396" s="16"/>
      <c r="E3396" s="32"/>
      <c r="F3396" s="16"/>
      <c r="G3396" s="16"/>
      <c r="H3396" s="16"/>
      <c r="I3396" s="16"/>
      <c r="J3396" s="16"/>
      <c r="K3396" s="16"/>
      <c r="L3396" s="32"/>
      <c r="M3396" s="16"/>
      <c r="N3396" s="16"/>
      <c r="O3396" s="16"/>
      <c r="P3396" s="16"/>
      <c r="Y3396" s="20"/>
      <c r="Z3396" s="20"/>
      <c r="AA3396" s="20"/>
      <c r="AB3396" s="20"/>
      <c r="AC3396" s="20"/>
      <c r="AD3396" s="20"/>
    </row>
    <row r="3397" spans="3:30" s="1" customFormat="1">
      <c r="C3397" s="16"/>
      <c r="D3397" s="16"/>
      <c r="E3397" s="32"/>
      <c r="F3397" s="16"/>
      <c r="G3397" s="16"/>
      <c r="H3397" s="16"/>
      <c r="I3397" s="16"/>
      <c r="J3397" s="16"/>
      <c r="K3397" s="16"/>
      <c r="L3397" s="32"/>
      <c r="M3397" s="16"/>
      <c r="N3397" s="16"/>
      <c r="O3397" s="16"/>
      <c r="P3397" s="16"/>
      <c r="Y3397" s="20"/>
      <c r="Z3397" s="20"/>
      <c r="AA3397" s="20"/>
      <c r="AB3397" s="20"/>
      <c r="AC3397" s="20"/>
      <c r="AD3397" s="20"/>
    </row>
    <row r="3398" spans="3:30" s="1" customFormat="1">
      <c r="C3398" s="16"/>
      <c r="D3398" s="16"/>
      <c r="E3398" s="32"/>
      <c r="F3398" s="16"/>
      <c r="G3398" s="16"/>
      <c r="H3398" s="16"/>
      <c r="I3398" s="16"/>
      <c r="J3398" s="16"/>
      <c r="K3398" s="16"/>
      <c r="L3398" s="32"/>
      <c r="M3398" s="16"/>
      <c r="N3398" s="16"/>
      <c r="O3398" s="16"/>
      <c r="P3398" s="16"/>
      <c r="Y3398" s="20"/>
      <c r="Z3398" s="20"/>
      <c r="AA3398" s="20"/>
      <c r="AB3398" s="20"/>
      <c r="AC3398" s="20"/>
      <c r="AD3398" s="20"/>
    </row>
    <row r="3399" spans="3:30" s="1" customFormat="1">
      <c r="C3399" s="16"/>
      <c r="D3399" s="16"/>
      <c r="E3399" s="32"/>
      <c r="F3399" s="16"/>
      <c r="G3399" s="16"/>
      <c r="H3399" s="16"/>
      <c r="I3399" s="16"/>
      <c r="J3399" s="16"/>
      <c r="K3399" s="16"/>
      <c r="L3399" s="32"/>
      <c r="M3399" s="16"/>
      <c r="N3399" s="16"/>
      <c r="O3399" s="16"/>
      <c r="P3399" s="16"/>
      <c r="Y3399" s="20"/>
      <c r="Z3399" s="20"/>
      <c r="AA3399" s="20"/>
      <c r="AB3399" s="20"/>
      <c r="AC3399" s="20"/>
      <c r="AD3399" s="20"/>
    </row>
    <row r="3400" spans="3:30" s="1" customFormat="1">
      <c r="C3400" s="16"/>
      <c r="D3400" s="16"/>
      <c r="E3400" s="32"/>
      <c r="F3400" s="16"/>
      <c r="G3400" s="16"/>
      <c r="H3400" s="16"/>
      <c r="I3400" s="16"/>
      <c r="J3400" s="16"/>
      <c r="K3400" s="16"/>
      <c r="L3400" s="32"/>
      <c r="M3400" s="16"/>
      <c r="N3400" s="16"/>
      <c r="O3400" s="16"/>
      <c r="P3400" s="16"/>
      <c r="Y3400" s="20"/>
      <c r="Z3400" s="20"/>
      <c r="AA3400" s="20"/>
      <c r="AB3400" s="20"/>
      <c r="AC3400" s="20"/>
      <c r="AD3400" s="20"/>
    </row>
    <row r="3401" spans="3:30" s="1" customFormat="1">
      <c r="C3401" s="16"/>
      <c r="D3401" s="16"/>
      <c r="E3401" s="32"/>
      <c r="F3401" s="16"/>
      <c r="G3401" s="16"/>
      <c r="H3401" s="16"/>
      <c r="I3401" s="16"/>
      <c r="J3401" s="16"/>
      <c r="K3401" s="16"/>
      <c r="L3401" s="32"/>
      <c r="M3401" s="16"/>
      <c r="N3401" s="16"/>
      <c r="O3401" s="16"/>
      <c r="P3401" s="16"/>
      <c r="Y3401" s="20"/>
      <c r="Z3401" s="20"/>
      <c r="AA3401" s="20"/>
      <c r="AB3401" s="20"/>
      <c r="AC3401" s="20"/>
      <c r="AD3401" s="20"/>
    </row>
    <row r="3402" spans="3:30" s="1" customFormat="1">
      <c r="C3402" s="16"/>
      <c r="D3402" s="16"/>
      <c r="E3402" s="32"/>
      <c r="F3402" s="16"/>
      <c r="G3402" s="16"/>
      <c r="H3402" s="16"/>
      <c r="I3402" s="16"/>
      <c r="J3402" s="16"/>
      <c r="K3402" s="16"/>
      <c r="L3402" s="32"/>
      <c r="M3402" s="16"/>
      <c r="N3402" s="16"/>
      <c r="O3402" s="16"/>
      <c r="P3402" s="16"/>
      <c r="Y3402" s="20"/>
      <c r="Z3402" s="20"/>
      <c r="AA3402" s="20"/>
      <c r="AB3402" s="20"/>
      <c r="AC3402" s="20"/>
      <c r="AD3402" s="20"/>
    </row>
    <row r="3403" spans="3:30" s="1" customFormat="1">
      <c r="C3403" s="16"/>
      <c r="D3403" s="16"/>
      <c r="E3403" s="32"/>
      <c r="F3403" s="16"/>
      <c r="G3403" s="16"/>
      <c r="H3403" s="16"/>
      <c r="I3403" s="16"/>
      <c r="J3403" s="16"/>
      <c r="K3403" s="16"/>
      <c r="L3403" s="32"/>
      <c r="M3403" s="16"/>
      <c r="N3403" s="16"/>
      <c r="O3403" s="16"/>
      <c r="P3403" s="16"/>
      <c r="Y3403" s="20"/>
      <c r="Z3403" s="20"/>
      <c r="AA3403" s="20"/>
      <c r="AB3403" s="20"/>
      <c r="AC3403" s="20"/>
      <c r="AD3403" s="20"/>
    </row>
    <row r="3404" spans="3:30" s="1" customFormat="1">
      <c r="C3404" s="16"/>
      <c r="D3404" s="16"/>
      <c r="E3404" s="32"/>
      <c r="F3404" s="16"/>
      <c r="G3404" s="16"/>
      <c r="H3404" s="16"/>
      <c r="I3404" s="16"/>
      <c r="J3404" s="16"/>
      <c r="K3404" s="16"/>
      <c r="L3404" s="32"/>
      <c r="M3404" s="16"/>
      <c r="N3404" s="16"/>
      <c r="O3404" s="16"/>
      <c r="P3404" s="16"/>
      <c r="Y3404" s="20"/>
      <c r="Z3404" s="20"/>
      <c r="AA3404" s="20"/>
      <c r="AB3404" s="20"/>
      <c r="AC3404" s="20"/>
      <c r="AD3404" s="20"/>
    </row>
    <row r="3405" spans="3:30" s="1" customFormat="1">
      <c r="C3405" s="16"/>
      <c r="D3405" s="16"/>
      <c r="E3405" s="32"/>
      <c r="F3405" s="16"/>
      <c r="G3405" s="16"/>
      <c r="H3405" s="16"/>
      <c r="I3405" s="16"/>
      <c r="J3405" s="16"/>
      <c r="K3405" s="16"/>
      <c r="L3405" s="32"/>
      <c r="M3405" s="16"/>
      <c r="N3405" s="16"/>
      <c r="O3405" s="16"/>
      <c r="P3405" s="16"/>
      <c r="Y3405" s="20"/>
      <c r="Z3405" s="20"/>
      <c r="AA3405" s="20"/>
      <c r="AB3405" s="20"/>
      <c r="AC3405" s="20"/>
      <c r="AD3405" s="20"/>
    </row>
    <row r="3406" spans="3:30" s="1" customFormat="1">
      <c r="C3406" s="16"/>
      <c r="D3406" s="16"/>
      <c r="E3406" s="32"/>
      <c r="F3406" s="16"/>
      <c r="G3406" s="16"/>
      <c r="H3406" s="16"/>
      <c r="I3406" s="16"/>
      <c r="J3406" s="16"/>
      <c r="K3406" s="16"/>
      <c r="L3406" s="32"/>
      <c r="M3406" s="16"/>
      <c r="N3406" s="16"/>
      <c r="O3406" s="16"/>
      <c r="P3406" s="16"/>
      <c r="Y3406" s="20"/>
      <c r="Z3406" s="20"/>
      <c r="AA3406" s="20"/>
      <c r="AB3406" s="20"/>
      <c r="AC3406" s="20"/>
      <c r="AD3406" s="20"/>
    </row>
    <row r="3407" spans="3:30" s="1" customFormat="1">
      <c r="C3407" s="16"/>
      <c r="D3407" s="16"/>
      <c r="E3407" s="32"/>
      <c r="F3407" s="16"/>
      <c r="G3407" s="16"/>
      <c r="H3407" s="16"/>
      <c r="I3407" s="16"/>
      <c r="J3407" s="16"/>
      <c r="K3407" s="16"/>
      <c r="L3407" s="32"/>
      <c r="M3407" s="16"/>
      <c r="N3407" s="16"/>
      <c r="O3407" s="16"/>
      <c r="P3407" s="16"/>
      <c r="Y3407" s="20"/>
      <c r="Z3407" s="20"/>
      <c r="AA3407" s="20"/>
      <c r="AB3407" s="20"/>
      <c r="AC3407" s="20"/>
      <c r="AD3407" s="20"/>
    </row>
    <row r="3408" spans="3:30" s="1" customFormat="1">
      <c r="C3408" s="16"/>
      <c r="D3408" s="16"/>
      <c r="E3408" s="32"/>
      <c r="F3408" s="16"/>
      <c r="G3408" s="16"/>
      <c r="H3408" s="16"/>
      <c r="I3408" s="16"/>
      <c r="J3408" s="16"/>
      <c r="K3408" s="16"/>
      <c r="L3408" s="32"/>
      <c r="M3408" s="16"/>
      <c r="N3408" s="16"/>
      <c r="O3408" s="16"/>
      <c r="P3408" s="16"/>
      <c r="Y3408" s="20"/>
      <c r="Z3408" s="20"/>
      <c r="AA3408" s="20"/>
      <c r="AB3408" s="20"/>
      <c r="AC3408" s="20"/>
      <c r="AD3408" s="20"/>
    </row>
    <row r="3409" spans="3:30" s="1" customFormat="1">
      <c r="C3409" s="16"/>
      <c r="D3409" s="16"/>
      <c r="E3409" s="32"/>
      <c r="F3409" s="16"/>
      <c r="G3409" s="16"/>
      <c r="H3409" s="16"/>
      <c r="I3409" s="16"/>
      <c r="J3409" s="16"/>
      <c r="K3409" s="16"/>
      <c r="L3409" s="32"/>
      <c r="M3409" s="16"/>
      <c r="N3409" s="16"/>
      <c r="O3409" s="16"/>
      <c r="P3409" s="16"/>
      <c r="Y3409" s="20"/>
      <c r="Z3409" s="20"/>
      <c r="AA3409" s="20"/>
      <c r="AB3409" s="20"/>
      <c r="AC3409" s="20"/>
      <c r="AD3409" s="20"/>
    </row>
    <row r="3410" spans="3:30" s="1" customFormat="1">
      <c r="C3410" s="16"/>
      <c r="D3410" s="16"/>
      <c r="E3410" s="32"/>
      <c r="F3410" s="16"/>
      <c r="G3410" s="16"/>
      <c r="H3410" s="16"/>
      <c r="I3410" s="16"/>
      <c r="J3410" s="16"/>
      <c r="K3410" s="16"/>
      <c r="L3410" s="32"/>
      <c r="M3410" s="16"/>
      <c r="N3410" s="16"/>
      <c r="O3410" s="16"/>
      <c r="P3410" s="16"/>
      <c r="Y3410" s="20"/>
      <c r="Z3410" s="20"/>
      <c r="AA3410" s="20"/>
      <c r="AB3410" s="20"/>
      <c r="AC3410" s="20"/>
      <c r="AD3410" s="20"/>
    </row>
    <row r="3411" spans="3:30" s="1" customFormat="1">
      <c r="C3411" s="16"/>
      <c r="D3411" s="16"/>
      <c r="E3411" s="32"/>
      <c r="F3411" s="16"/>
      <c r="G3411" s="16"/>
      <c r="H3411" s="16"/>
      <c r="I3411" s="16"/>
      <c r="J3411" s="16"/>
      <c r="K3411" s="16"/>
      <c r="L3411" s="32"/>
      <c r="M3411" s="16"/>
      <c r="N3411" s="16"/>
      <c r="O3411" s="16"/>
      <c r="P3411" s="16"/>
      <c r="Y3411" s="20"/>
      <c r="Z3411" s="20"/>
      <c r="AA3411" s="20"/>
      <c r="AB3411" s="20"/>
      <c r="AC3411" s="20"/>
      <c r="AD3411" s="20"/>
    </row>
    <row r="3412" spans="3:30" s="1" customFormat="1">
      <c r="C3412" s="16"/>
      <c r="D3412" s="16"/>
      <c r="E3412" s="32"/>
      <c r="F3412" s="16"/>
      <c r="G3412" s="16"/>
      <c r="H3412" s="16"/>
      <c r="I3412" s="16"/>
      <c r="J3412" s="16"/>
      <c r="K3412" s="16"/>
      <c r="L3412" s="32"/>
      <c r="M3412" s="16"/>
      <c r="N3412" s="16"/>
      <c r="O3412" s="16"/>
      <c r="P3412" s="16"/>
      <c r="Y3412" s="20"/>
      <c r="Z3412" s="20"/>
      <c r="AA3412" s="20"/>
      <c r="AB3412" s="20"/>
      <c r="AC3412" s="20"/>
      <c r="AD3412" s="20"/>
    </row>
    <row r="3413" spans="3:30" s="1" customFormat="1">
      <c r="C3413" s="16"/>
      <c r="D3413" s="16"/>
      <c r="E3413" s="32"/>
      <c r="F3413" s="16"/>
      <c r="G3413" s="16"/>
      <c r="H3413" s="16"/>
      <c r="I3413" s="16"/>
      <c r="J3413" s="16"/>
      <c r="K3413" s="16"/>
      <c r="L3413" s="32"/>
      <c r="M3413" s="16"/>
      <c r="N3413" s="16"/>
      <c r="O3413" s="16"/>
      <c r="P3413" s="16"/>
      <c r="Y3413" s="20"/>
      <c r="Z3413" s="20"/>
      <c r="AA3413" s="20"/>
      <c r="AB3413" s="20"/>
      <c r="AC3413" s="20"/>
      <c r="AD3413" s="20"/>
    </row>
    <row r="3414" spans="3:30" s="1" customFormat="1">
      <c r="C3414" s="16"/>
      <c r="D3414" s="16"/>
      <c r="E3414" s="32"/>
      <c r="F3414" s="16"/>
      <c r="G3414" s="16"/>
      <c r="H3414" s="16"/>
      <c r="I3414" s="16"/>
      <c r="J3414" s="16"/>
      <c r="K3414" s="16"/>
      <c r="L3414" s="32"/>
      <c r="M3414" s="16"/>
      <c r="N3414" s="16"/>
      <c r="O3414" s="16"/>
      <c r="P3414" s="16"/>
      <c r="Y3414" s="20"/>
      <c r="Z3414" s="20"/>
      <c r="AA3414" s="20"/>
      <c r="AB3414" s="20"/>
      <c r="AC3414" s="20"/>
      <c r="AD3414" s="20"/>
    </row>
    <row r="3415" spans="3:30" s="1" customFormat="1">
      <c r="C3415" s="16"/>
      <c r="D3415" s="16"/>
      <c r="E3415" s="32"/>
      <c r="F3415" s="16"/>
      <c r="G3415" s="16"/>
      <c r="H3415" s="16"/>
      <c r="I3415" s="16"/>
      <c r="J3415" s="16"/>
      <c r="K3415" s="16"/>
      <c r="L3415" s="32"/>
      <c r="M3415" s="16"/>
      <c r="N3415" s="16"/>
      <c r="O3415" s="16"/>
      <c r="P3415" s="16"/>
      <c r="Y3415" s="20"/>
      <c r="Z3415" s="20"/>
      <c r="AA3415" s="20"/>
      <c r="AB3415" s="20"/>
      <c r="AC3415" s="20"/>
      <c r="AD3415" s="20"/>
    </row>
    <row r="3416" spans="3:30" s="1" customFormat="1">
      <c r="C3416" s="16"/>
      <c r="D3416" s="16"/>
      <c r="E3416" s="32"/>
      <c r="F3416" s="16"/>
      <c r="G3416" s="16"/>
      <c r="H3416" s="16"/>
      <c r="I3416" s="16"/>
      <c r="J3416" s="16"/>
      <c r="K3416" s="16"/>
      <c r="L3416" s="32"/>
      <c r="M3416" s="16"/>
      <c r="N3416" s="16"/>
      <c r="O3416" s="16"/>
      <c r="P3416" s="16"/>
      <c r="Y3416" s="20"/>
      <c r="Z3416" s="20"/>
      <c r="AA3416" s="20"/>
      <c r="AB3416" s="20"/>
      <c r="AC3416" s="20"/>
      <c r="AD3416" s="20"/>
    </row>
    <row r="3417" spans="3:30" s="1" customFormat="1">
      <c r="C3417" s="16"/>
      <c r="D3417" s="16"/>
      <c r="E3417" s="32"/>
      <c r="F3417" s="16"/>
      <c r="G3417" s="16"/>
      <c r="H3417" s="16"/>
      <c r="I3417" s="16"/>
      <c r="J3417" s="16"/>
      <c r="K3417" s="16"/>
      <c r="L3417" s="32"/>
      <c r="M3417" s="16"/>
      <c r="N3417" s="16"/>
      <c r="O3417" s="16"/>
      <c r="P3417" s="16"/>
      <c r="Y3417" s="20"/>
      <c r="Z3417" s="20"/>
      <c r="AA3417" s="20"/>
      <c r="AB3417" s="20"/>
      <c r="AC3417" s="20"/>
      <c r="AD3417" s="20"/>
    </row>
    <row r="3418" spans="3:30" s="1" customFormat="1">
      <c r="C3418" s="16"/>
      <c r="D3418" s="16"/>
      <c r="E3418" s="32"/>
      <c r="F3418" s="16"/>
      <c r="G3418" s="16"/>
      <c r="H3418" s="16"/>
      <c r="I3418" s="16"/>
      <c r="J3418" s="16"/>
      <c r="K3418" s="16"/>
      <c r="L3418" s="32"/>
      <c r="M3418" s="16"/>
      <c r="N3418" s="16"/>
      <c r="O3418" s="16"/>
      <c r="P3418" s="16"/>
      <c r="Y3418" s="20"/>
      <c r="Z3418" s="20"/>
      <c r="AA3418" s="20"/>
      <c r="AB3418" s="20"/>
      <c r="AC3418" s="20"/>
      <c r="AD3418" s="20"/>
    </row>
    <row r="3419" spans="3:30" s="1" customFormat="1">
      <c r="C3419" s="16"/>
      <c r="D3419" s="16"/>
      <c r="E3419" s="32"/>
      <c r="F3419" s="16"/>
      <c r="G3419" s="16"/>
      <c r="H3419" s="16"/>
      <c r="I3419" s="16"/>
      <c r="J3419" s="16"/>
      <c r="K3419" s="16"/>
      <c r="L3419" s="32"/>
      <c r="M3419" s="16"/>
      <c r="N3419" s="16"/>
      <c r="O3419" s="16"/>
      <c r="P3419" s="16"/>
      <c r="Y3419" s="20"/>
      <c r="Z3419" s="20"/>
      <c r="AA3419" s="20"/>
      <c r="AB3419" s="20"/>
      <c r="AC3419" s="20"/>
      <c r="AD3419" s="20"/>
    </row>
    <row r="3420" spans="3:30" s="1" customFormat="1">
      <c r="C3420" s="16"/>
      <c r="D3420" s="16"/>
      <c r="E3420" s="32"/>
      <c r="F3420" s="16"/>
      <c r="G3420" s="16"/>
      <c r="H3420" s="16"/>
      <c r="I3420" s="16"/>
      <c r="J3420" s="16"/>
      <c r="K3420" s="16"/>
      <c r="L3420" s="32"/>
      <c r="M3420" s="16"/>
      <c r="N3420" s="16"/>
      <c r="O3420" s="16"/>
      <c r="P3420" s="16"/>
      <c r="Y3420" s="20"/>
      <c r="Z3420" s="20"/>
      <c r="AA3420" s="20"/>
      <c r="AB3420" s="20"/>
      <c r="AC3420" s="20"/>
      <c r="AD3420" s="20"/>
    </row>
    <row r="3421" spans="3:30" s="1" customFormat="1">
      <c r="C3421" s="16"/>
      <c r="D3421" s="16"/>
      <c r="E3421" s="32"/>
      <c r="F3421" s="16"/>
      <c r="G3421" s="16"/>
      <c r="H3421" s="16"/>
      <c r="I3421" s="16"/>
      <c r="J3421" s="16"/>
      <c r="K3421" s="16"/>
      <c r="L3421" s="32"/>
      <c r="M3421" s="16"/>
      <c r="N3421" s="16"/>
      <c r="O3421" s="16"/>
      <c r="P3421" s="16"/>
      <c r="Y3421" s="20"/>
      <c r="Z3421" s="20"/>
      <c r="AA3421" s="20"/>
      <c r="AB3421" s="20"/>
      <c r="AC3421" s="20"/>
      <c r="AD3421" s="20"/>
    </row>
    <row r="3422" spans="3:30" s="1" customFormat="1">
      <c r="C3422" s="16"/>
      <c r="D3422" s="16"/>
      <c r="E3422" s="32"/>
      <c r="F3422" s="16"/>
      <c r="G3422" s="16"/>
      <c r="H3422" s="16"/>
      <c r="I3422" s="16"/>
      <c r="J3422" s="16"/>
      <c r="K3422" s="16"/>
      <c r="L3422" s="32"/>
      <c r="M3422" s="16"/>
      <c r="N3422" s="16"/>
      <c r="O3422" s="16"/>
      <c r="P3422" s="16"/>
      <c r="Y3422" s="20"/>
      <c r="Z3422" s="20"/>
      <c r="AA3422" s="20"/>
      <c r="AB3422" s="20"/>
      <c r="AC3422" s="20"/>
      <c r="AD3422" s="20"/>
    </row>
    <row r="3423" spans="3:30" s="1" customFormat="1">
      <c r="C3423" s="16"/>
      <c r="D3423" s="16"/>
      <c r="E3423" s="32"/>
      <c r="F3423" s="16"/>
      <c r="G3423" s="16"/>
      <c r="H3423" s="16"/>
      <c r="I3423" s="16"/>
      <c r="J3423" s="16"/>
      <c r="K3423" s="16"/>
      <c r="L3423" s="32"/>
      <c r="M3423" s="16"/>
      <c r="N3423" s="16"/>
      <c r="O3423" s="16"/>
      <c r="P3423" s="16"/>
      <c r="Y3423" s="20"/>
      <c r="Z3423" s="20"/>
      <c r="AA3423" s="20"/>
      <c r="AB3423" s="20"/>
      <c r="AC3423" s="20"/>
      <c r="AD3423" s="20"/>
    </row>
    <row r="3424" spans="3:30" s="1" customFormat="1">
      <c r="C3424" s="16"/>
      <c r="D3424" s="16"/>
      <c r="E3424" s="32"/>
      <c r="F3424" s="16"/>
      <c r="G3424" s="16"/>
      <c r="H3424" s="16"/>
      <c r="I3424" s="16"/>
      <c r="J3424" s="16"/>
      <c r="K3424" s="16"/>
      <c r="L3424" s="32"/>
      <c r="M3424" s="16"/>
      <c r="N3424" s="16"/>
      <c r="O3424" s="16"/>
      <c r="P3424" s="16"/>
      <c r="Y3424" s="20"/>
      <c r="Z3424" s="20"/>
      <c r="AA3424" s="20"/>
      <c r="AB3424" s="20"/>
      <c r="AC3424" s="20"/>
      <c r="AD3424" s="20"/>
    </row>
    <row r="3425" spans="3:30" s="1" customFormat="1">
      <c r="C3425" s="16"/>
      <c r="D3425" s="16"/>
      <c r="E3425" s="32"/>
      <c r="F3425" s="16"/>
      <c r="G3425" s="16"/>
      <c r="H3425" s="16"/>
      <c r="I3425" s="16"/>
      <c r="J3425" s="16"/>
      <c r="K3425" s="16"/>
      <c r="L3425" s="32"/>
      <c r="M3425" s="16"/>
      <c r="N3425" s="16"/>
      <c r="O3425" s="16"/>
      <c r="P3425" s="16"/>
      <c r="Y3425" s="20"/>
      <c r="Z3425" s="20"/>
      <c r="AA3425" s="20"/>
      <c r="AB3425" s="20"/>
      <c r="AC3425" s="20"/>
      <c r="AD3425" s="20"/>
    </row>
    <row r="3426" spans="3:30" s="1" customFormat="1">
      <c r="C3426" s="16"/>
      <c r="D3426" s="16"/>
      <c r="E3426" s="32"/>
      <c r="F3426" s="16"/>
      <c r="G3426" s="16"/>
      <c r="H3426" s="16"/>
      <c r="I3426" s="16"/>
      <c r="J3426" s="16"/>
      <c r="K3426" s="16"/>
      <c r="L3426" s="32"/>
      <c r="M3426" s="16"/>
      <c r="N3426" s="16"/>
      <c r="O3426" s="16"/>
      <c r="P3426" s="16"/>
      <c r="Y3426" s="20"/>
      <c r="Z3426" s="20"/>
      <c r="AA3426" s="20"/>
      <c r="AB3426" s="20"/>
      <c r="AC3426" s="20"/>
      <c r="AD3426" s="20"/>
    </row>
    <row r="3427" spans="3:30" s="1" customFormat="1">
      <c r="C3427" s="16"/>
      <c r="D3427" s="16"/>
      <c r="E3427" s="32"/>
      <c r="F3427" s="16"/>
      <c r="G3427" s="16"/>
      <c r="H3427" s="16"/>
      <c r="I3427" s="16"/>
      <c r="J3427" s="16"/>
      <c r="K3427" s="16"/>
      <c r="L3427" s="32"/>
      <c r="M3427" s="16"/>
      <c r="N3427" s="16"/>
      <c r="O3427" s="16"/>
      <c r="P3427" s="16"/>
      <c r="Y3427" s="20"/>
      <c r="Z3427" s="20"/>
      <c r="AA3427" s="20"/>
      <c r="AB3427" s="20"/>
      <c r="AC3427" s="20"/>
      <c r="AD3427" s="20"/>
    </row>
    <row r="3428" spans="3:30" s="1" customFormat="1">
      <c r="C3428" s="16"/>
      <c r="D3428" s="16"/>
      <c r="E3428" s="32"/>
      <c r="F3428" s="16"/>
      <c r="G3428" s="16"/>
      <c r="H3428" s="16"/>
      <c r="I3428" s="16"/>
      <c r="J3428" s="16"/>
      <c r="K3428" s="16"/>
      <c r="L3428" s="32"/>
      <c r="M3428" s="16"/>
      <c r="N3428" s="16"/>
      <c r="O3428" s="16"/>
      <c r="P3428" s="16"/>
      <c r="Y3428" s="20"/>
      <c r="Z3428" s="20"/>
      <c r="AA3428" s="20"/>
      <c r="AB3428" s="20"/>
      <c r="AC3428" s="20"/>
      <c r="AD3428" s="20"/>
    </row>
    <row r="3429" spans="3:30" s="1" customFormat="1">
      <c r="C3429" s="16"/>
      <c r="D3429" s="16"/>
      <c r="E3429" s="32"/>
      <c r="F3429" s="16"/>
      <c r="G3429" s="16"/>
      <c r="H3429" s="16"/>
      <c r="I3429" s="16"/>
      <c r="J3429" s="16"/>
      <c r="K3429" s="16"/>
      <c r="L3429" s="32"/>
      <c r="M3429" s="16"/>
      <c r="N3429" s="16"/>
      <c r="O3429" s="16"/>
      <c r="P3429" s="16"/>
      <c r="Y3429" s="20"/>
      <c r="Z3429" s="20"/>
      <c r="AA3429" s="20"/>
      <c r="AB3429" s="20"/>
      <c r="AC3429" s="20"/>
      <c r="AD3429" s="20"/>
    </row>
    <row r="3430" spans="3:30" s="1" customFormat="1">
      <c r="C3430" s="16"/>
      <c r="D3430" s="16"/>
      <c r="E3430" s="32"/>
      <c r="F3430" s="16"/>
      <c r="G3430" s="16"/>
      <c r="H3430" s="16"/>
      <c r="I3430" s="16"/>
      <c r="J3430" s="16"/>
      <c r="K3430" s="16"/>
      <c r="L3430" s="32"/>
      <c r="M3430" s="16"/>
      <c r="N3430" s="16"/>
      <c r="O3430" s="16"/>
      <c r="P3430" s="16"/>
      <c r="Y3430" s="20"/>
      <c r="Z3430" s="20"/>
      <c r="AA3430" s="20"/>
      <c r="AB3430" s="20"/>
      <c r="AC3430" s="20"/>
      <c r="AD3430" s="20"/>
    </row>
    <row r="3431" spans="3:30" s="1" customFormat="1">
      <c r="C3431" s="16"/>
      <c r="D3431" s="16"/>
      <c r="E3431" s="32"/>
      <c r="F3431" s="16"/>
      <c r="G3431" s="16"/>
      <c r="H3431" s="16"/>
      <c r="I3431" s="16"/>
      <c r="J3431" s="16"/>
      <c r="K3431" s="16"/>
      <c r="L3431" s="32"/>
      <c r="M3431" s="16"/>
      <c r="N3431" s="16"/>
      <c r="O3431" s="16"/>
      <c r="P3431" s="16"/>
      <c r="Y3431" s="20"/>
      <c r="Z3431" s="20"/>
      <c r="AA3431" s="20"/>
      <c r="AB3431" s="20"/>
      <c r="AC3431" s="20"/>
      <c r="AD3431" s="20"/>
    </row>
    <row r="3432" spans="3:30" s="1" customFormat="1">
      <c r="C3432" s="16"/>
      <c r="D3432" s="16"/>
      <c r="E3432" s="32"/>
      <c r="F3432" s="16"/>
      <c r="G3432" s="16"/>
      <c r="H3432" s="16"/>
      <c r="I3432" s="16"/>
      <c r="J3432" s="16"/>
      <c r="K3432" s="16"/>
      <c r="L3432" s="32"/>
      <c r="M3432" s="16"/>
      <c r="N3432" s="16"/>
      <c r="O3432" s="16"/>
      <c r="P3432" s="16"/>
      <c r="Y3432" s="20"/>
      <c r="Z3432" s="20"/>
      <c r="AA3432" s="20"/>
      <c r="AB3432" s="20"/>
      <c r="AC3432" s="20"/>
      <c r="AD3432" s="20"/>
    </row>
    <row r="3433" spans="3:30" s="1" customFormat="1">
      <c r="C3433" s="16"/>
      <c r="D3433" s="16"/>
      <c r="E3433" s="32"/>
      <c r="F3433" s="16"/>
      <c r="G3433" s="16"/>
      <c r="H3433" s="16"/>
      <c r="I3433" s="16"/>
      <c r="J3433" s="16"/>
      <c r="K3433" s="16"/>
      <c r="L3433" s="32"/>
      <c r="M3433" s="16"/>
      <c r="N3433" s="16"/>
      <c r="O3433" s="16"/>
      <c r="P3433" s="16"/>
      <c r="Y3433" s="20"/>
      <c r="Z3433" s="20"/>
      <c r="AA3433" s="20"/>
      <c r="AB3433" s="20"/>
      <c r="AC3433" s="20"/>
      <c r="AD3433" s="20"/>
    </row>
    <row r="3434" spans="3:30" s="1" customFormat="1">
      <c r="C3434" s="16"/>
      <c r="D3434" s="16"/>
      <c r="E3434" s="32"/>
      <c r="F3434" s="16"/>
      <c r="G3434" s="16"/>
      <c r="H3434" s="16"/>
      <c r="I3434" s="16"/>
      <c r="J3434" s="16"/>
      <c r="K3434" s="16"/>
      <c r="L3434" s="32"/>
      <c r="M3434" s="16"/>
      <c r="N3434" s="16"/>
      <c r="O3434" s="16"/>
      <c r="P3434" s="16"/>
      <c r="Y3434" s="20"/>
      <c r="Z3434" s="20"/>
      <c r="AA3434" s="20"/>
      <c r="AB3434" s="20"/>
      <c r="AC3434" s="20"/>
      <c r="AD3434" s="20"/>
    </row>
    <row r="3435" spans="3:30" s="1" customFormat="1">
      <c r="C3435" s="16"/>
      <c r="D3435" s="16"/>
      <c r="E3435" s="32"/>
      <c r="F3435" s="16"/>
      <c r="G3435" s="16"/>
      <c r="H3435" s="16"/>
      <c r="I3435" s="16"/>
      <c r="J3435" s="16"/>
      <c r="K3435" s="16"/>
      <c r="L3435" s="32"/>
      <c r="M3435" s="16"/>
      <c r="N3435" s="16"/>
      <c r="O3435" s="16"/>
      <c r="P3435" s="16"/>
      <c r="Y3435" s="20"/>
      <c r="Z3435" s="20"/>
      <c r="AA3435" s="20"/>
      <c r="AB3435" s="20"/>
      <c r="AC3435" s="20"/>
      <c r="AD3435" s="20"/>
    </row>
    <row r="3436" spans="3:30" s="1" customFormat="1">
      <c r="C3436" s="16"/>
      <c r="D3436" s="16"/>
      <c r="E3436" s="32"/>
      <c r="F3436" s="16"/>
      <c r="G3436" s="16"/>
      <c r="H3436" s="16"/>
      <c r="I3436" s="16"/>
      <c r="J3436" s="16"/>
      <c r="K3436" s="16"/>
      <c r="L3436" s="32"/>
      <c r="M3436" s="16"/>
      <c r="N3436" s="16"/>
      <c r="O3436" s="16"/>
      <c r="P3436" s="16"/>
      <c r="Y3436" s="20"/>
      <c r="Z3436" s="20"/>
      <c r="AA3436" s="20"/>
      <c r="AB3436" s="20"/>
      <c r="AC3436" s="20"/>
      <c r="AD3436" s="20"/>
    </row>
    <row r="3437" spans="3:30" s="1" customFormat="1">
      <c r="C3437" s="16"/>
      <c r="D3437" s="16"/>
      <c r="E3437" s="32"/>
      <c r="F3437" s="16"/>
      <c r="G3437" s="16"/>
      <c r="H3437" s="16"/>
      <c r="I3437" s="16"/>
      <c r="J3437" s="16"/>
      <c r="K3437" s="16"/>
      <c r="L3437" s="32"/>
      <c r="M3437" s="16"/>
      <c r="N3437" s="16"/>
      <c r="O3437" s="16"/>
      <c r="P3437" s="16"/>
      <c r="Y3437" s="20"/>
      <c r="Z3437" s="20"/>
      <c r="AA3437" s="20"/>
      <c r="AB3437" s="20"/>
      <c r="AC3437" s="20"/>
      <c r="AD3437" s="20"/>
    </row>
    <row r="3438" spans="3:30" s="1" customFormat="1">
      <c r="C3438" s="16"/>
      <c r="D3438" s="16"/>
      <c r="E3438" s="32"/>
      <c r="F3438" s="16"/>
      <c r="G3438" s="16"/>
      <c r="H3438" s="16"/>
      <c r="I3438" s="16"/>
      <c r="J3438" s="16"/>
      <c r="K3438" s="16"/>
      <c r="L3438" s="32"/>
      <c r="M3438" s="16"/>
      <c r="N3438" s="16"/>
      <c r="O3438" s="16"/>
      <c r="P3438" s="16"/>
      <c r="Y3438" s="20"/>
      <c r="Z3438" s="20"/>
      <c r="AA3438" s="20"/>
      <c r="AB3438" s="20"/>
      <c r="AC3438" s="20"/>
      <c r="AD3438" s="20"/>
    </row>
    <row r="3439" spans="3:30" s="1" customFormat="1">
      <c r="C3439" s="16"/>
      <c r="D3439" s="16"/>
      <c r="E3439" s="32"/>
      <c r="F3439" s="16"/>
      <c r="G3439" s="16"/>
      <c r="H3439" s="16"/>
      <c r="I3439" s="16"/>
      <c r="J3439" s="16"/>
      <c r="K3439" s="16"/>
      <c r="L3439" s="32"/>
      <c r="M3439" s="16"/>
      <c r="N3439" s="16"/>
      <c r="O3439" s="16"/>
      <c r="P3439" s="16"/>
      <c r="Y3439" s="20"/>
      <c r="Z3439" s="20"/>
      <c r="AA3439" s="20"/>
      <c r="AB3439" s="20"/>
      <c r="AC3439" s="20"/>
      <c r="AD3439" s="20"/>
    </row>
    <row r="3440" spans="3:30" s="1" customFormat="1">
      <c r="C3440" s="16"/>
      <c r="D3440" s="16"/>
      <c r="E3440" s="32"/>
      <c r="F3440" s="16"/>
      <c r="G3440" s="16"/>
      <c r="H3440" s="16"/>
      <c r="I3440" s="16"/>
      <c r="J3440" s="16"/>
      <c r="K3440" s="16"/>
      <c r="L3440" s="32"/>
      <c r="M3440" s="16"/>
      <c r="N3440" s="16"/>
      <c r="O3440" s="16"/>
      <c r="P3440" s="16"/>
      <c r="Y3440" s="20"/>
      <c r="Z3440" s="20"/>
      <c r="AA3440" s="20"/>
      <c r="AB3440" s="20"/>
      <c r="AC3440" s="20"/>
      <c r="AD3440" s="20"/>
    </row>
    <row r="3441" spans="3:30" s="1" customFormat="1">
      <c r="C3441" s="16"/>
      <c r="D3441" s="16"/>
      <c r="E3441" s="32"/>
      <c r="F3441" s="16"/>
      <c r="G3441" s="16"/>
      <c r="H3441" s="16"/>
      <c r="I3441" s="16"/>
      <c r="J3441" s="16"/>
      <c r="K3441" s="16"/>
      <c r="L3441" s="32"/>
      <c r="M3441" s="16"/>
      <c r="N3441" s="16"/>
      <c r="O3441" s="16"/>
      <c r="P3441" s="16"/>
      <c r="Y3441" s="20"/>
      <c r="Z3441" s="20"/>
      <c r="AA3441" s="20"/>
      <c r="AB3441" s="20"/>
      <c r="AC3441" s="20"/>
      <c r="AD3441" s="20"/>
    </row>
    <row r="3442" spans="3:30" s="1" customFormat="1">
      <c r="C3442" s="16"/>
      <c r="D3442" s="16"/>
      <c r="E3442" s="32"/>
      <c r="F3442" s="16"/>
      <c r="G3442" s="16"/>
      <c r="H3442" s="16"/>
      <c r="I3442" s="16"/>
      <c r="J3442" s="16"/>
      <c r="K3442" s="16"/>
      <c r="L3442" s="32"/>
      <c r="M3442" s="16"/>
      <c r="N3442" s="16"/>
      <c r="O3442" s="16"/>
      <c r="P3442" s="16"/>
      <c r="Y3442" s="20"/>
      <c r="Z3442" s="20"/>
      <c r="AA3442" s="20"/>
      <c r="AB3442" s="20"/>
      <c r="AC3442" s="20"/>
      <c r="AD3442" s="20"/>
    </row>
    <row r="3443" spans="3:30" s="1" customFormat="1">
      <c r="C3443" s="16"/>
      <c r="D3443" s="16"/>
      <c r="E3443" s="32"/>
      <c r="F3443" s="16"/>
      <c r="G3443" s="16"/>
      <c r="H3443" s="16"/>
      <c r="I3443" s="16"/>
      <c r="J3443" s="16"/>
      <c r="K3443" s="16"/>
      <c r="L3443" s="32"/>
      <c r="M3443" s="16"/>
      <c r="N3443" s="16"/>
      <c r="O3443" s="16"/>
      <c r="P3443" s="16"/>
      <c r="Y3443" s="20"/>
      <c r="Z3443" s="20"/>
      <c r="AA3443" s="20"/>
      <c r="AB3443" s="20"/>
      <c r="AC3443" s="20"/>
      <c r="AD3443" s="20"/>
    </row>
    <row r="3444" spans="3:30" s="1" customFormat="1">
      <c r="C3444" s="16"/>
      <c r="D3444" s="16"/>
      <c r="E3444" s="32"/>
      <c r="F3444" s="16"/>
      <c r="G3444" s="16"/>
      <c r="H3444" s="16"/>
      <c r="I3444" s="16"/>
      <c r="J3444" s="16"/>
      <c r="K3444" s="16"/>
      <c r="L3444" s="32"/>
      <c r="M3444" s="16"/>
      <c r="N3444" s="16"/>
      <c r="O3444" s="16"/>
      <c r="P3444" s="16"/>
      <c r="Y3444" s="20"/>
      <c r="Z3444" s="20"/>
      <c r="AA3444" s="20"/>
      <c r="AB3444" s="20"/>
      <c r="AC3444" s="20"/>
      <c r="AD3444" s="20"/>
    </row>
    <row r="3445" spans="3:30" s="1" customFormat="1">
      <c r="C3445" s="16"/>
      <c r="D3445" s="16"/>
      <c r="E3445" s="32"/>
      <c r="F3445" s="16"/>
      <c r="G3445" s="16"/>
      <c r="H3445" s="16"/>
      <c r="I3445" s="16"/>
      <c r="J3445" s="16"/>
      <c r="K3445" s="16"/>
      <c r="L3445" s="32"/>
      <c r="M3445" s="16"/>
      <c r="N3445" s="16"/>
      <c r="O3445" s="16"/>
      <c r="P3445" s="16"/>
      <c r="Y3445" s="20"/>
      <c r="Z3445" s="20"/>
      <c r="AA3445" s="20"/>
      <c r="AB3445" s="20"/>
      <c r="AC3445" s="20"/>
      <c r="AD3445" s="20"/>
    </row>
    <row r="3446" spans="3:30" s="1" customFormat="1">
      <c r="C3446" s="16"/>
      <c r="D3446" s="16"/>
      <c r="E3446" s="32"/>
      <c r="F3446" s="16"/>
      <c r="G3446" s="16"/>
      <c r="H3446" s="16"/>
      <c r="I3446" s="16"/>
      <c r="J3446" s="16"/>
      <c r="K3446" s="16"/>
      <c r="L3446" s="32"/>
      <c r="M3446" s="16"/>
      <c r="N3446" s="16"/>
      <c r="O3446" s="16"/>
      <c r="P3446" s="16"/>
      <c r="Y3446" s="20"/>
      <c r="Z3446" s="20"/>
      <c r="AA3446" s="20"/>
      <c r="AB3446" s="20"/>
      <c r="AC3446" s="20"/>
      <c r="AD3446" s="20"/>
    </row>
    <row r="3447" spans="3:30" s="1" customFormat="1">
      <c r="C3447" s="16"/>
      <c r="D3447" s="16"/>
      <c r="E3447" s="32"/>
      <c r="F3447" s="16"/>
      <c r="G3447" s="16"/>
      <c r="H3447" s="16"/>
      <c r="I3447" s="16"/>
      <c r="J3447" s="16"/>
      <c r="K3447" s="16"/>
      <c r="L3447" s="32"/>
      <c r="M3447" s="16"/>
      <c r="N3447" s="16"/>
      <c r="O3447" s="16"/>
      <c r="P3447" s="16"/>
      <c r="Y3447" s="20"/>
      <c r="Z3447" s="20"/>
      <c r="AA3447" s="20"/>
      <c r="AB3447" s="20"/>
      <c r="AC3447" s="20"/>
      <c r="AD3447" s="20"/>
    </row>
    <row r="3448" spans="3:30" s="1" customFormat="1">
      <c r="C3448" s="16"/>
      <c r="D3448" s="16"/>
      <c r="E3448" s="32"/>
      <c r="F3448" s="16"/>
      <c r="G3448" s="16"/>
      <c r="H3448" s="16"/>
      <c r="I3448" s="16"/>
      <c r="J3448" s="16"/>
      <c r="K3448" s="16"/>
      <c r="L3448" s="32"/>
      <c r="M3448" s="16"/>
      <c r="N3448" s="16"/>
      <c r="O3448" s="16"/>
      <c r="P3448" s="16"/>
      <c r="Y3448" s="20"/>
      <c r="Z3448" s="20"/>
      <c r="AA3448" s="20"/>
      <c r="AB3448" s="20"/>
      <c r="AC3448" s="20"/>
      <c r="AD3448" s="20"/>
    </row>
    <row r="3449" spans="3:30" s="1" customFormat="1">
      <c r="C3449" s="16"/>
      <c r="D3449" s="16"/>
      <c r="E3449" s="32"/>
      <c r="F3449" s="16"/>
      <c r="G3449" s="16"/>
      <c r="H3449" s="16"/>
      <c r="I3449" s="16"/>
      <c r="J3449" s="16"/>
      <c r="K3449" s="16"/>
      <c r="L3449" s="32"/>
      <c r="M3449" s="16"/>
      <c r="N3449" s="16"/>
      <c r="O3449" s="16"/>
      <c r="P3449" s="16"/>
      <c r="Y3449" s="20"/>
      <c r="Z3449" s="20"/>
      <c r="AA3449" s="20"/>
      <c r="AB3449" s="20"/>
      <c r="AC3449" s="20"/>
      <c r="AD3449" s="20"/>
    </row>
    <row r="3450" spans="3:30" s="1" customFormat="1">
      <c r="C3450" s="16"/>
      <c r="D3450" s="16"/>
      <c r="E3450" s="32"/>
      <c r="F3450" s="16"/>
      <c r="G3450" s="16"/>
      <c r="H3450" s="16"/>
      <c r="I3450" s="16"/>
      <c r="J3450" s="16"/>
      <c r="K3450" s="16"/>
      <c r="L3450" s="32"/>
      <c r="M3450" s="16"/>
      <c r="N3450" s="16"/>
      <c r="O3450" s="16"/>
      <c r="P3450" s="16"/>
      <c r="Y3450" s="20"/>
      <c r="Z3450" s="20"/>
      <c r="AA3450" s="20"/>
      <c r="AB3450" s="20"/>
      <c r="AC3450" s="20"/>
      <c r="AD3450" s="20"/>
    </row>
    <row r="3451" spans="3:30" s="1" customFormat="1">
      <c r="C3451" s="16"/>
      <c r="D3451" s="16"/>
      <c r="E3451" s="32"/>
      <c r="F3451" s="16"/>
      <c r="G3451" s="16"/>
      <c r="H3451" s="16"/>
      <c r="I3451" s="16"/>
      <c r="J3451" s="16"/>
      <c r="K3451" s="16"/>
      <c r="L3451" s="32"/>
      <c r="M3451" s="16"/>
      <c r="N3451" s="16"/>
      <c r="O3451" s="16"/>
      <c r="P3451" s="16"/>
      <c r="Y3451" s="20"/>
      <c r="Z3451" s="20"/>
      <c r="AA3451" s="20"/>
      <c r="AB3451" s="20"/>
      <c r="AC3451" s="20"/>
      <c r="AD3451" s="20"/>
    </row>
    <row r="3452" spans="3:30" s="1" customFormat="1">
      <c r="C3452" s="16"/>
      <c r="D3452" s="16"/>
      <c r="E3452" s="32"/>
      <c r="F3452" s="16"/>
      <c r="G3452" s="16"/>
      <c r="H3452" s="16"/>
      <c r="I3452" s="16"/>
      <c r="J3452" s="16"/>
      <c r="K3452" s="16"/>
      <c r="L3452" s="32"/>
      <c r="M3452" s="16"/>
      <c r="N3452" s="16"/>
      <c r="O3452" s="16"/>
      <c r="P3452" s="16"/>
      <c r="Y3452" s="20"/>
      <c r="Z3452" s="20"/>
      <c r="AA3452" s="20"/>
      <c r="AB3452" s="20"/>
      <c r="AC3452" s="20"/>
      <c r="AD3452" s="20"/>
    </row>
    <row r="3453" spans="3:30" s="1" customFormat="1">
      <c r="C3453" s="16"/>
      <c r="D3453" s="16"/>
      <c r="E3453" s="32"/>
      <c r="F3453" s="16"/>
      <c r="G3453" s="16"/>
      <c r="H3453" s="16"/>
      <c r="I3453" s="16"/>
      <c r="J3453" s="16"/>
      <c r="K3453" s="16"/>
      <c r="L3453" s="32"/>
      <c r="M3453" s="16"/>
      <c r="N3453" s="16"/>
      <c r="O3453" s="16"/>
      <c r="P3453" s="16"/>
      <c r="Y3453" s="20"/>
      <c r="Z3453" s="20"/>
      <c r="AA3453" s="20"/>
      <c r="AB3453" s="20"/>
      <c r="AC3453" s="20"/>
      <c r="AD3453" s="20"/>
    </row>
    <row r="3454" spans="3:30" s="1" customFormat="1">
      <c r="C3454" s="16"/>
      <c r="D3454" s="16"/>
      <c r="E3454" s="32"/>
      <c r="F3454" s="16"/>
      <c r="G3454" s="16"/>
      <c r="H3454" s="16"/>
      <c r="I3454" s="16"/>
      <c r="J3454" s="16"/>
      <c r="K3454" s="16"/>
      <c r="L3454" s="32"/>
      <c r="M3454" s="16"/>
      <c r="N3454" s="16"/>
      <c r="O3454" s="16"/>
      <c r="P3454" s="16"/>
      <c r="Y3454" s="20"/>
      <c r="Z3454" s="20"/>
      <c r="AA3454" s="20"/>
      <c r="AB3454" s="20"/>
      <c r="AC3454" s="20"/>
      <c r="AD3454" s="20"/>
    </row>
    <row r="3455" spans="3:30" s="1" customFormat="1">
      <c r="C3455" s="16"/>
      <c r="D3455" s="16"/>
      <c r="E3455" s="32"/>
      <c r="F3455" s="16"/>
      <c r="G3455" s="16"/>
      <c r="H3455" s="16"/>
      <c r="I3455" s="16"/>
      <c r="J3455" s="16"/>
      <c r="K3455" s="16"/>
      <c r="L3455" s="32"/>
      <c r="M3455" s="16"/>
      <c r="N3455" s="16"/>
      <c r="O3455" s="16"/>
      <c r="P3455" s="16"/>
      <c r="Y3455" s="20"/>
      <c r="Z3455" s="20"/>
      <c r="AA3455" s="20"/>
      <c r="AB3455" s="20"/>
      <c r="AC3455" s="20"/>
      <c r="AD3455" s="20"/>
    </row>
    <row r="3456" spans="3:30" s="1" customFormat="1">
      <c r="C3456" s="16"/>
      <c r="D3456" s="16"/>
      <c r="E3456" s="32"/>
      <c r="F3456" s="16"/>
      <c r="G3456" s="16"/>
      <c r="H3456" s="16"/>
      <c r="I3456" s="16"/>
      <c r="J3456" s="16"/>
      <c r="K3456" s="16"/>
      <c r="L3456" s="32"/>
      <c r="M3456" s="16"/>
      <c r="N3456" s="16"/>
      <c r="O3456" s="16"/>
      <c r="P3456" s="16"/>
      <c r="Y3456" s="20"/>
      <c r="Z3456" s="20"/>
      <c r="AA3456" s="20"/>
      <c r="AB3456" s="20"/>
      <c r="AC3456" s="20"/>
      <c r="AD3456" s="20"/>
    </row>
    <row r="3457" spans="3:30" s="1" customFormat="1">
      <c r="C3457" s="16"/>
      <c r="D3457" s="16"/>
      <c r="E3457" s="32"/>
      <c r="F3457" s="16"/>
      <c r="G3457" s="16"/>
      <c r="H3457" s="16"/>
      <c r="I3457" s="16"/>
      <c r="J3457" s="16"/>
      <c r="K3457" s="16"/>
      <c r="L3457" s="32"/>
      <c r="M3457" s="16"/>
      <c r="N3457" s="16"/>
      <c r="O3457" s="16"/>
      <c r="P3457" s="16"/>
      <c r="Y3457" s="20"/>
      <c r="Z3457" s="20"/>
      <c r="AA3457" s="20"/>
      <c r="AB3457" s="20"/>
      <c r="AC3457" s="20"/>
      <c r="AD3457" s="20"/>
    </row>
    <row r="3458" spans="3:30" s="1" customFormat="1">
      <c r="C3458" s="16"/>
      <c r="D3458" s="16"/>
      <c r="E3458" s="32"/>
      <c r="F3458" s="16"/>
      <c r="G3458" s="16"/>
      <c r="H3458" s="16"/>
      <c r="I3458" s="16"/>
      <c r="J3458" s="16"/>
      <c r="K3458" s="16"/>
      <c r="L3458" s="32"/>
      <c r="M3458" s="16"/>
      <c r="N3458" s="16"/>
      <c r="O3458" s="16"/>
      <c r="P3458" s="16"/>
      <c r="Y3458" s="20"/>
      <c r="Z3458" s="20"/>
      <c r="AA3458" s="20"/>
      <c r="AB3458" s="20"/>
      <c r="AC3458" s="20"/>
      <c r="AD3458" s="20"/>
    </row>
    <row r="3459" spans="3:30" s="1" customFormat="1">
      <c r="C3459" s="16"/>
      <c r="D3459" s="16"/>
      <c r="E3459" s="32"/>
      <c r="F3459" s="16"/>
      <c r="G3459" s="16"/>
      <c r="H3459" s="16"/>
      <c r="I3459" s="16"/>
      <c r="J3459" s="16"/>
      <c r="K3459" s="16"/>
      <c r="L3459" s="32"/>
      <c r="M3459" s="16"/>
      <c r="N3459" s="16"/>
      <c r="O3459" s="16"/>
      <c r="P3459" s="16"/>
      <c r="Y3459" s="20"/>
      <c r="Z3459" s="20"/>
      <c r="AA3459" s="20"/>
      <c r="AB3459" s="20"/>
      <c r="AC3459" s="20"/>
      <c r="AD3459" s="20"/>
    </row>
    <row r="3460" spans="3:30" s="1" customFormat="1">
      <c r="C3460" s="16"/>
      <c r="D3460" s="16"/>
      <c r="E3460" s="32"/>
      <c r="F3460" s="16"/>
      <c r="G3460" s="16"/>
      <c r="H3460" s="16"/>
      <c r="I3460" s="16"/>
      <c r="J3460" s="16"/>
      <c r="K3460" s="16"/>
      <c r="L3460" s="32"/>
      <c r="M3460" s="16"/>
      <c r="N3460" s="16"/>
      <c r="O3460" s="16"/>
      <c r="P3460" s="16"/>
      <c r="Y3460" s="20"/>
      <c r="Z3460" s="20"/>
      <c r="AA3460" s="20"/>
      <c r="AB3460" s="20"/>
      <c r="AC3460" s="20"/>
      <c r="AD3460" s="20"/>
    </row>
    <row r="3461" spans="3:30" s="1" customFormat="1">
      <c r="C3461" s="16"/>
      <c r="D3461" s="16"/>
      <c r="E3461" s="32"/>
      <c r="F3461" s="16"/>
      <c r="G3461" s="16"/>
      <c r="H3461" s="16"/>
      <c r="I3461" s="16"/>
      <c r="J3461" s="16"/>
      <c r="K3461" s="16"/>
      <c r="L3461" s="32"/>
      <c r="M3461" s="16"/>
      <c r="N3461" s="16"/>
      <c r="O3461" s="16"/>
      <c r="P3461" s="16"/>
      <c r="Y3461" s="20"/>
      <c r="Z3461" s="20"/>
      <c r="AA3461" s="20"/>
      <c r="AB3461" s="20"/>
      <c r="AC3461" s="20"/>
      <c r="AD3461" s="20"/>
    </row>
    <row r="3462" spans="3:30" s="1" customFormat="1">
      <c r="C3462" s="16"/>
      <c r="D3462" s="16"/>
      <c r="E3462" s="32"/>
      <c r="F3462" s="16"/>
      <c r="G3462" s="16"/>
      <c r="H3462" s="16"/>
      <c r="I3462" s="16"/>
      <c r="J3462" s="16"/>
      <c r="K3462" s="16"/>
      <c r="L3462" s="32"/>
      <c r="M3462" s="16"/>
      <c r="N3462" s="16"/>
      <c r="O3462" s="16"/>
      <c r="P3462" s="16"/>
      <c r="Y3462" s="20"/>
      <c r="Z3462" s="20"/>
      <c r="AA3462" s="20"/>
      <c r="AB3462" s="20"/>
      <c r="AC3462" s="20"/>
      <c r="AD3462" s="20"/>
    </row>
    <row r="3463" spans="3:30" s="1" customFormat="1">
      <c r="C3463" s="16"/>
      <c r="D3463" s="16"/>
      <c r="E3463" s="32"/>
      <c r="F3463" s="16"/>
      <c r="G3463" s="16"/>
      <c r="H3463" s="16"/>
      <c r="I3463" s="16"/>
      <c r="J3463" s="16"/>
      <c r="K3463" s="16"/>
      <c r="L3463" s="32"/>
      <c r="M3463" s="16"/>
      <c r="N3463" s="16"/>
      <c r="O3463" s="16"/>
      <c r="P3463" s="16"/>
      <c r="Y3463" s="20"/>
      <c r="Z3463" s="20"/>
      <c r="AA3463" s="20"/>
      <c r="AB3463" s="20"/>
      <c r="AC3463" s="20"/>
      <c r="AD3463" s="20"/>
    </row>
    <row r="3464" spans="3:30" s="1" customFormat="1">
      <c r="C3464" s="16"/>
      <c r="D3464" s="16"/>
      <c r="E3464" s="32"/>
      <c r="F3464" s="16"/>
      <c r="G3464" s="16"/>
      <c r="H3464" s="16"/>
      <c r="I3464" s="16"/>
      <c r="J3464" s="16"/>
      <c r="K3464" s="16"/>
      <c r="L3464" s="32"/>
      <c r="M3464" s="16"/>
      <c r="N3464" s="16"/>
      <c r="O3464" s="16"/>
      <c r="P3464" s="16"/>
      <c r="Y3464" s="20"/>
      <c r="Z3464" s="20"/>
      <c r="AA3464" s="20"/>
      <c r="AB3464" s="20"/>
      <c r="AC3464" s="20"/>
      <c r="AD3464" s="20"/>
    </row>
    <row r="3465" spans="3:30" s="1" customFormat="1">
      <c r="C3465" s="16"/>
      <c r="D3465" s="16"/>
      <c r="E3465" s="32"/>
      <c r="F3465" s="16"/>
      <c r="G3465" s="16"/>
      <c r="H3465" s="16"/>
      <c r="I3465" s="16"/>
      <c r="J3465" s="16"/>
      <c r="K3465" s="16"/>
      <c r="L3465" s="32"/>
      <c r="M3465" s="16"/>
      <c r="N3465" s="16"/>
      <c r="O3465" s="16"/>
      <c r="P3465" s="16"/>
      <c r="Y3465" s="20"/>
      <c r="Z3465" s="20"/>
      <c r="AA3465" s="20"/>
      <c r="AB3465" s="20"/>
      <c r="AC3465" s="20"/>
      <c r="AD3465" s="20"/>
    </row>
    <row r="3466" spans="3:30" s="1" customFormat="1">
      <c r="C3466" s="16"/>
      <c r="D3466" s="16"/>
      <c r="E3466" s="32"/>
      <c r="F3466" s="16"/>
      <c r="G3466" s="16"/>
      <c r="H3466" s="16"/>
      <c r="I3466" s="16"/>
      <c r="J3466" s="16"/>
      <c r="K3466" s="16"/>
      <c r="L3466" s="32"/>
      <c r="M3466" s="16"/>
      <c r="N3466" s="16"/>
      <c r="O3466" s="16"/>
      <c r="P3466" s="16"/>
      <c r="Y3466" s="20"/>
      <c r="Z3466" s="20"/>
      <c r="AA3466" s="20"/>
      <c r="AB3466" s="20"/>
      <c r="AC3466" s="20"/>
      <c r="AD3466" s="20"/>
    </row>
    <row r="3467" spans="3:30" s="1" customFormat="1">
      <c r="C3467" s="16"/>
      <c r="D3467" s="16"/>
      <c r="E3467" s="32"/>
      <c r="F3467" s="16"/>
      <c r="G3467" s="16"/>
      <c r="H3467" s="16"/>
      <c r="I3467" s="16"/>
      <c r="J3467" s="16"/>
      <c r="K3467" s="16"/>
      <c r="L3467" s="32"/>
      <c r="M3467" s="16"/>
      <c r="N3467" s="16"/>
      <c r="O3467" s="16"/>
      <c r="P3467" s="16"/>
      <c r="Y3467" s="20"/>
      <c r="Z3467" s="20"/>
      <c r="AA3467" s="20"/>
      <c r="AB3467" s="20"/>
      <c r="AC3467" s="20"/>
      <c r="AD3467" s="20"/>
    </row>
    <row r="3468" spans="3:30" s="1" customFormat="1">
      <c r="C3468" s="16"/>
      <c r="D3468" s="16"/>
      <c r="E3468" s="32"/>
      <c r="F3468" s="16"/>
      <c r="G3468" s="16"/>
      <c r="H3468" s="16"/>
      <c r="I3468" s="16"/>
      <c r="J3468" s="16"/>
      <c r="K3468" s="16"/>
      <c r="L3468" s="32"/>
      <c r="M3468" s="16"/>
      <c r="N3468" s="16"/>
      <c r="O3468" s="16"/>
      <c r="P3468" s="16"/>
      <c r="Y3468" s="20"/>
      <c r="Z3468" s="20"/>
      <c r="AA3468" s="20"/>
      <c r="AB3468" s="20"/>
      <c r="AC3468" s="20"/>
      <c r="AD3468" s="20"/>
    </row>
    <row r="3469" spans="3:30" s="1" customFormat="1">
      <c r="C3469" s="16"/>
      <c r="D3469" s="16"/>
      <c r="E3469" s="32"/>
      <c r="F3469" s="16"/>
      <c r="G3469" s="16"/>
      <c r="H3469" s="16"/>
      <c r="I3469" s="16"/>
      <c r="J3469" s="16"/>
      <c r="K3469" s="16"/>
      <c r="L3469" s="32"/>
      <c r="M3469" s="16"/>
      <c r="N3469" s="16"/>
      <c r="O3469" s="16"/>
      <c r="P3469" s="16"/>
      <c r="Y3469" s="20"/>
      <c r="Z3469" s="20"/>
      <c r="AA3469" s="20"/>
      <c r="AB3469" s="20"/>
      <c r="AC3469" s="20"/>
      <c r="AD3469" s="20"/>
    </row>
    <row r="3470" spans="3:30" s="1" customFormat="1">
      <c r="C3470" s="16"/>
      <c r="D3470" s="16"/>
      <c r="E3470" s="32"/>
      <c r="F3470" s="16"/>
      <c r="G3470" s="16"/>
      <c r="H3470" s="16"/>
      <c r="I3470" s="16"/>
      <c r="J3470" s="16"/>
      <c r="K3470" s="16"/>
      <c r="L3470" s="32"/>
      <c r="M3470" s="16"/>
      <c r="N3470" s="16"/>
      <c r="O3470" s="16"/>
      <c r="P3470" s="16"/>
      <c r="Y3470" s="20"/>
      <c r="Z3470" s="20"/>
      <c r="AA3470" s="20"/>
      <c r="AB3470" s="20"/>
      <c r="AC3470" s="20"/>
      <c r="AD3470" s="20"/>
    </row>
    <row r="3471" spans="3:30" s="1" customFormat="1">
      <c r="C3471" s="16"/>
      <c r="D3471" s="16"/>
      <c r="E3471" s="32"/>
      <c r="F3471" s="16"/>
      <c r="G3471" s="16"/>
      <c r="H3471" s="16"/>
      <c r="I3471" s="16"/>
      <c r="J3471" s="16"/>
      <c r="K3471" s="16"/>
      <c r="L3471" s="32"/>
      <c r="M3471" s="16"/>
      <c r="N3471" s="16"/>
      <c r="O3471" s="16"/>
      <c r="P3471" s="16"/>
      <c r="Y3471" s="20"/>
      <c r="Z3471" s="20"/>
      <c r="AA3471" s="20"/>
      <c r="AB3471" s="20"/>
      <c r="AC3471" s="20"/>
      <c r="AD3471" s="20"/>
    </row>
    <row r="3472" spans="3:30" s="1" customFormat="1">
      <c r="C3472" s="16"/>
      <c r="D3472" s="16"/>
      <c r="E3472" s="32"/>
      <c r="F3472" s="16"/>
      <c r="G3472" s="16"/>
      <c r="H3472" s="16"/>
      <c r="I3472" s="16"/>
      <c r="J3472" s="16"/>
      <c r="K3472" s="16"/>
      <c r="L3472" s="32"/>
      <c r="M3472" s="16"/>
      <c r="N3472" s="16"/>
      <c r="O3472" s="16"/>
      <c r="P3472" s="16"/>
      <c r="Y3472" s="20"/>
      <c r="Z3472" s="20"/>
      <c r="AA3472" s="20"/>
      <c r="AB3472" s="20"/>
      <c r="AC3472" s="20"/>
      <c r="AD3472" s="20"/>
    </row>
    <row r="3473" spans="3:30" s="1" customFormat="1">
      <c r="C3473" s="16"/>
      <c r="D3473" s="16"/>
      <c r="E3473" s="32"/>
      <c r="F3473" s="16"/>
      <c r="G3473" s="16"/>
      <c r="H3473" s="16"/>
      <c r="I3473" s="16"/>
      <c r="J3473" s="16"/>
      <c r="K3473" s="16"/>
      <c r="L3473" s="32"/>
      <c r="M3473" s="16"/>
      <c r="N3473" s="16"/>
      <c r="O3473" s="16"/>
      <c r="P3473" s="16"/>
      <c r="Y3473" s="20"/>
      <c r="Z3473" s="20"/>
      <c r="AA3473" s="20"/>
      <c r="AB3473" s="20"/>
      <c r="AC3473" s="20"/>
      <c r="AD3473" s="20"/>
    </row>
    <row r="3474" spans="3:30" s="1" customFormat="1">
      <c r="C3474" s="16"/>
      <c r="D3474" s="16"/>
      <c r="E3474" s="32"/>
      <c r="F3474" s="16"/>
      <c r="G3474" s="16"/>
      <c r="H3474" s="16"/>
      <c r="I3474" s="16"/>
      <c r="J3474" s="16"/>
      <c r="K3474" s="16"/>
      <c r="L3474" s="32"/>
      <c r="M3474" s="16"/>
      <c r="N3474" s="16"/>
      <c r="O3474" s="16"/>
      <c r="P3474" s="16"/>
      <c r="Y3474" s="20"/>
      <c r="Z3474" s="20"/>
      <c r="AA3474" s="20"/>
      <c r="AB3474" s="20"/>
      <c r="AC3474" s="20"/>
      <c r="AD3474" s="20"/>
    </row>
    <row r="3475" spans="3:30" s="1" customFormat="1">
      <c r="C3475" s="16"/>
      <c r="D3475" s="16"/>
      <c r="E3475" s="32"/>
      <c r="F3475" s="16"/>
      <c r="G3475" s="16"/>
      <c r="H3475" s="16"/>
      <c r="I3475" s="16"/>
      <c r="J3475" s="16"/>
      <c r="K3475" s="16"/>
      <c r="L3475" s="32"/>
      <c r="M3475" s="16"/>
      <c r="N3475" s="16"/>
      <c r="O3475" s="16"/>
      <c r="P3475" s="16"/>
      <c r="Y3475" s="20"/>
      <c r="Z3475" s="20"/>
      <c r="AA3475" s="20"/>
      <c r="AB3475" s="20"/>
      <c r="AC3475" s="20"/>
      <c r="AD3475" s="20"/>
    </row>
    <row r="3476" spans="3:30" s="1" customFormat="1">
      <c r="C3476" s="16"/>
      <c r="D3476" s="16"/>
      <c r="E3476" s="32"/>
      <c r="F3476" s="16"/>
      <c r="G3476" s="16"/>
      <c r="H3476" s="16"/>
      <c r="I3476" s="16"/>
      <c r="J3476" s="16"/>
      <c r="K3476" s="16"/>
      <c r="L3476" s="32"/>
      <c r="M3476" s="16"/>
      <c r="N3476" s="16"/>
      <c r="O3476" s="16"/>
      <c r="P3476" s="16"/>
      <c r="Y3476" s="20"/>
      <c r="Z3476" s="20"/>
      <c r="AA3476" s="20"/>
      <c r="AB3476" s="20"/>
      <c r="AC3476" s="20"/>
      <c r="AD3476" s="20"/>
    </row>
    <row r="3477" spans="3:30" s="1" customFormat="1">
      <c r="C3477" s="16"/>
      <c r="D3477" s="16"/>
      <c r="E3477" s="32"/>
      <c r="F3477" s="16"/>
      <c r="G3477" s="16"/>
      <c r="H3477" s="16"/>
      <c r="I3477" s="16"/>
      <c r="J3477" s="16"/>
      <c r="K3477" s="16"/>
      <c r="L3477" s="32"/>
      <c r="M3477" s="16"/>
      <c r="N3477" s="16"/>
      <c r="O3477" s="16"/>
      <c r="P3477" s="16"/>
      <c r="Y3477" s="20"/>
      <c r="Z3477" s="20"/>
      <c r="AA3477" s="20"/>
      <c r="AB3477" s="20"/>
      <c r="AC3477" s="20"/>
      <c r="AD3477" s="20"/>
    </row>
    <row r="3478" spans="3:30" s="1" customFormat="1">
      <c r="C3478" s="16"/>
      <c r="D3478" s="16"/>
      <c r="E3478" s="32"/>
      <c r="F3478" s="16"/>
      <c r="G3478" s="16"/>
      <c r="H3478" s="16"/>
      <c r="I3478" s="16"/>
      <c r="J3478" s="16"/>
      <c r="K3478" s="16"/>
      <c r="L3478" s="32"/>
      <c r="M3478" s="16"/>
      <c r="N3478" s="16"/>
      <c r="O3478" s="16"/>
      <c r="P3478" s="16"/>
      <c r="Y3478" s="20"/>
      <c r="Z3478" s="20"/>
      <c r="AA3478" s="20"/>
      <c r="AB3478" s="20"/>
      <c r="AC3478" s="20"/>
      <c r="AD3478" s="20"/>
    </row>
    <row r="3479" spans="3:30" s="1" customFormat="1">
      <c r="C3479" s="16"/>
      <c r="D3479" s="16"/>
      <c r="E3479" s="32"/>
      <c r="F3479" s="16"/>
      <c r="G3479" s="16"/>
      <c r="H3479" s="16"/>
      <c r="I3479" s="16"/>
      <c r="J3479" s="16"/>
      <c r="K3479" s="16"/>
      <c r="L3479" s="32"/>
      <c r="M3479" s="16"/>
      <c r="N3479" s="16"/>
      <c r="O3479" s="16"/>
      <c r="P3479" s="16"/>
      <c r="Y3479" s="20"/>
      <c r="Z3479" s="20"/>
      <c r="AA3479" s="20"/>
      <c r="AB3479" s="20"/>
      <c r="AC3479" s="20"/>
      <c r="AD3479" s="20"/>
    </row>
    <row r="3480" spans="3:30" s="1" customFormat="1">
      <c r="C3480" s="16"/>
      <c r="D3480" s="16"/>
      <c r="E3480" s="32"/>
      <c r="F3480" s="16"/>
      <c r="G3480" s="16"/>
      <c r="H3480" s="16"/>
      <c r="I3480" s="16"/>
      <c r="J3480" s="16"/>
      <c r="K3480" s="16"/>
      <c r="L3480" s="32"/>
      <c r="M3480" s="16"/>
      <c r="N3480" s="16"/>
      <c r="O3480" s="16"/>
      <c r="P3480" s="16"/>
      <c r="Y3480" s="20"/>
      <c r="Z3480" s="20"/>
      <c r="AA3480" s="20"/>
      <c r="AB3480" s="20"/>
      <c r="AC3480" s="20"/>
      <c r="AD3480" s="20"/>
    </row>
    <row r="3481" spans="3:30" s="1" customFormat="1">
      <c r="C3481" s="16"/>
      <c r="D3481" s="16"/>
      <c r="E3481" s="32"/>
      <c r="F3481" s="16"/>
      <c r="G3481" s="16"/>
      <c r="H3481" s="16"/>
      <c r="I3481" s="16"/>
      <c r="J3481" s="16"/>
      <c r="K3481" s="16"/>
      <c r="L3481" s="32"/>
      <c r="M3481" s="16"/>
      <c r="N3481" s="16"/>
      <c r="O3481" s="16"/>
      <c r="P3481" s="16"/>
      <c r="Y3481" s="20"/>
      <c r="Z3481" s="20"/>
      <c r="AA3481" s="20"/>
      <c r="AB3481" s="20"/>
      <c r="AC3481" s="20"/>
      <c r="AD3481" s="20"/>
    </row>
    <row r="3482" spans="3:30" s="1" customFormat="1">
      <c r="C3482" s="16"/>
      <c r="D3482" s="16"/>
      <c r="E3482" s="32"/>
      <c r="F3482" s="16"/>
      <c r="G3482" s="16"/>
      <c r="H3482" s="16"/>
      <c r="I3482" s="16"/>
      <c r="J3482" s="16"/>
      <c r="K3482" s="16"/>
      <c r="L3482" s="32"/>
      <c r="M3482" s="16"/>
      <c r="N3482" s="16"/>
      <c r="O3482" s="16"/>
      <c r="P3482" s="16"/>
      <c r="Y3482" s="20"/>
      <c r="Z3482" s="20"/>
      <c r="AA3482" s="20"/>
      <c r="AB3482" s="20"/>
      <c r="AC3482" s="20"/>
      <c r="AD3482" s="20"/>
    </row>
    <row r="3483" spans="3:30" s="1" customFormat="1">
      <c r="C3483" s="16"/>
      <c r="D3483" s="16"/>
      <c r="E3483" s="32"/>
      <c r="F3483" s="16"/>
      <c r="G3483" s="16"/>
      <c r="H3483" s="16"/>
      <c r="I3483" s="16"/>
      <c r="J3483" s="16"/>
      <c r="K3483" s="16"/>
      <c r="L3483" s="32"/>
      <c r="M3483" s="16"/>
      <c r="N3483" s="16"/>
      <c r="O3483" s="16"/>
      <c r="P3483" s="16"/>
      <c r="Y3483" s="20"/>
      <c r="Z3483" s="20"/>
      <c r="AA3483" s="20"/>
      <c r="AB3483" s="20"/>
      <c r="AC3483" s="20"/>
      <c r="AD3483" s="20"/>
    </row>
    <row r="3484" spans="3:30" s="1" customFormat="1">
      <c r="C3484" s="16"/>
      <c r="D3484" s="16"/>
      <c r="E3484" s="32"/>
      <c r="F3484" s="16"/>
      <c r="G3484" s="16"/>
      <c r="H3484" s="16"/>
      <c r="I3484" s="16"/>
      <c r="J3484" s="16"/>
      <c r="K3484" s="16"/>
      <c r="L3484" s="32"/>
      <c r="M3484" s="16"/>
      <c r="N3484" s="16"/>
      <c r="O3484" s="16"/>
      <c r="P3484" s="16"/>
      <c r="Y3484" s="20"/>
      <c r="Z3484" s="20"/>
      <c r="AA3484" s="20"/>
      <c r="AB3484" s="20"/>
      <c r="AC3484" s="20"/>
      <c r="AD3484" s="20"/>
    </row>
    <row r="3485" spans="3:30" s="1" customFormat="1">
      <c r="C3485" s="16"/>
      <c r="D3485" s="16"/>
      <c r="E3485" s="32"/>
      <c r="F3485" s="16"/>
      <c r="G3485" s="16"/>
      <c r="H3485" s="16"/>
      <c r="I3485" s="16"/>
      <c r="J3485" s="16"/>
      <c r="K3485" s="16"/>
      <c r="L3485" s="32"/>
      <c r="M3485" s="16"/>
      <c r="N3485" s="16"/>
      <c r="O3485" s="16"/>
      <c r="P3485" s="16"/>
      <c r="Y3485" s="20"/>
      <c r="Z3485" s="20"/>
      <c r="AA3485" s="20"/>
      <c r="AB3485" s="20"/>
      <c r="AC3485" s="20"/>
      <c r="AD3485" s="20"/>
    </row>
    <row r="3486" spans="3:30" s="1" customFormat="1">
      <c r="C3486" s="16"/>
      <c r="D3486" s="16"/>
      <c r="E3486" s="32"/>
      <c r="F3486" s="16"/>
      <c r="G3486" s="16"/>
      <c r="H3486" s="16"/>
      <c r="I3486" s="16"/>
      <c r="J3486" s="16"/>
      <c r="K3486" s="16"/>
      <c r="L3486" s="32"/>
      <c r="M3486" s="16"/>
      <c r="N3486" s="16"/>
      <c r="O3486" s="16"/>
      <c r="P3486" s="16"/>
      <c r="Y3486" s="20"/>
      <c r="Z3486" s="20"/>
      <c r="AA3486" s="20"/>
      <c r="AB3486" s="20"/>
      <c r="AC3486" s="20"/>
      <c r="AD3486" s="20"/>
    </row>
    <row r="3487" spans="3:30" s="1" customFormat="1">
      <c r="C3487" s="16"/>
      <c r="D3487" s="16"/>
      <c r="E3487" s="32"/>
      <c r="F3487" s="16"/>
      <c r="G3487" s="16"/>
      <c r="H3487" s="16"/>
      <c r="I3487" s="16"/>
      <c r="J3487" s="16"/>
      <c r="K3487" s="16"/>
      <c r="L3487" s="32"/>
      <c r="M3487" s="16"/>
      <c r="N3487" s="16"/>
      <c r="O3487" s="16"/>
      <c r="P3487" s="16"/>
      <c r="Y3487" s="20"/>
      <c r="Z3487" s="20"/>
      <c r="AA3487" s="20"/>
      <c r="AB3487" s="20"/>
      <c r="AC3487" s="20"/>
      <c r="AD3487" s="20"/>
    </row>
    <row r="3488" spans="3:30" s="1" customFormat="1">
      <c r="C3488" s="16"/>
      <c r="D3488" s="16"/>
      <c r="E3488" s="32"/>
      <c r="F3488" s="16"/>
      <c r="G3488" s="16"/>
      <c r="H3488" s="16"/>
      <c r="I3488" s="16"/>
      <c r="J3488" s="16"/>
      <c r="K3488" s="16"/>
      <c r="L3488" s="32"/>
      <c r="M3488" s="16"/>
      <c r="N3488" s="16"/>
      <c r="O3488" s="16"/>
      <c r="P3488" s="16"/>
      <c r="Y3488" s="20"/>
      <c r="Z3488" s="20"/>
      <c r="AA3488" s="20"/>
      <c r="AB3488" s="20"/>
      <c r="AC3488" s="20"/>
      <c r="AD3488" s="20"/>
    </row>
    <row r="3489" spans="3:30" s="1" customFormat="1">
      <c r="C3489" s="16"/>
      <c r="D3489" s="16"/>
      <c r="E3489" s="32"/>
      <c r="F3489" s="16"/>
      <c r="G3489" s="16"/>
      <c r="H3489" s="16"/>
      <c r="I3489" s="16"/>
      <c r="J3489" s="16"/>
      <c r="K3489" s="16"/>
      <c r="L3489" s="32"/>
      <c r="M3489" s="16"/>
      <c r="N3489" s="16"/>
      <c r="O3489" s="16"/>
      <c r="P3489" s="16"/>
      <c r="Y3489" s="20"/>
      <c r="Z3489" s="20"/>
      <c r="AA3489" s="20"/>
      <c r="AB3489" s="20"/>
      <c r="AC3489" s="20"/>
      <c r="AD3489" s="20"/>
    </row>
    <row r="3490" spans="3:30" s="1" customFormat="1">
      <c r="C3490" s="16"/>
      <c r="D3490" s="16"/>
      <c r="E3490" s="32"/>
      <c r="F3490" s="16"/>
      <c r="G3490" s="16"/>
      <c r="H3490" s="16"/>
      <c r="I3490" s="16"/>
      <c r="J3490" s="16"/>
      <c r="K3490" s="16"/>
      <c r="L3490" s="32"/>
      <c r="M3490" s="16"/>
      <c r="N3490" s="16"/>
      <c r="O3490" s="16"/>
      <c r="P3490" s="16"/>
      <c r="Y3490" s="20"/>
      <c r="Z3490" s="20"/>
      <c r="AA3490" s="20"/>
      <c r="AB3490" s="20"/>
      <c r="AC3490" s="20"/>
      <c r="AD3490" s="20"/>
    </row>
    <row r="3491" spans="3:30" s="1" customFormat="1">
      <c r="C3491" s="16"/>
      <c r="D3491" s="16"/>
      <c r="E3491" s="32"/>
      <c r="F3491" s="16"/>
      <c r="G3491" s="16"/>
      <c r="H3491" s="16"/>
      <c r="I3491" s="16"/>
      <c r="J3491" s="16"/>
      <c r="K3491" s="16"/>
      <c r="L3491" s="32"/>
      <c r="M3491" s="16"/>
      <c r="N3491" s="16"/>
      <c r="O3491" s="16"/>
      <c r="P3491" s="16"/>
      <c r="Y3491" s="20"/>
      <c r="Z3491" s="20"/>
      <c r="AA3491" s="20"/>
      <c r="AB3491" s="20"/>
      <c r="AC3491" s="20"/>
      <c r="AD3491" s="20"/>
    </row>
    <row r="3492" spans="3:30" s="1" customFormat="1">
      <c r="C3492" s="16"/>
      <c r="D3492" s="16"/>
      <c r="E3492" s="32"/>
      <c r="F3492" s="16"/>
      <c r="G3492" s="16"/>
      <c r="H3492" s="16"/>
      <c r="I3492" s="16"/>
      <c r="J3492" s="16"/>
      <c r="K3492" s="16"/>
      <c r="L3492" s="32"/>
      <c r="M3492" s="16"/>
      <c r="N3492" s="16"/>
      <c r="O3492" s="16"/>
      <c r="P3492" s="16"/>
      <c r="Y3492" s="20"/>
      <c r="Z3492" s="20"/>
      <c r="AA3492" s="20"/>
      <c r="AB3492" s="20"/>
      <c r="AC3492" s="20"/>
      <c r="AD3492" s="20"/>
    </row>
    <row r="3493" spans="3:30" s="1" customFormat="1">
      <c r="C3493" s="16"/>
      <c r="D3493" s="16"/>
      <c r="E3493" s="32"/>
      <c r="F3493" s="16"/>
      <c r="G3493" s="16"/>
      <c r="H3493" s="16"/>
      <c r="I3493" s="16"/>
      <c r="J3493" s="16"/>
      <c r="K3493" s="16"/>
      <c r="L3493" s="32"/>
      <c r="M3493" s="16"/>
      <c r="N3493" s="16"/>
      <c r="O3493" s="16"/>
      <c r="P3493" s="16"/>
      <c r="Y3493" s="20"/>
      <c r="Z3493" s="20"/>
      <c r="AA3493" s="20"/>
      <c r="AB3493" s="20"/>
      <c r="AC3493" s="20"/>
      <c r="AD3493" s="20"/>
    </row>
    <row r="3494" spans="3:30" s="1" customFormat="1">
      <c r="C3494" s="16"/>
      <c r="D3494" s="16"/>
      <c r="E3494" s="32"/>
      <c r="F3494" s="16"/>
      <c r="G3494" s="16"/>
      <c r="H3494" s="16"/>
      <c r="I3494" s="16"/>
      <c r="J3494" s="16"/>
      <c r="K3494" s="16"/>
      <c r="L3494" s="32"/>
      <c r="M3494" s="16"/>
      <c r="N3494" s="16"/>
      <c r="O3494" s="16"/>
      <c r="P3494" s="16"/>
      <c r="Y3494" s="20"/>
      <c r="Z3494" s="20"/>
      <c r="AA3494" s="20"/>
      <c r="AB3494" s="20"/>
      <c r="AC3494" s="20"/>
      <c r="AD3494" s="20"/>
    </row>
    <row r="3495" spans="3:30" s="1" customFormat="1">
      <c r="C3495" s="16"/>
      <c r="D3495" s="16"/>
      <c r="E3495" s="32"/>
      <c r="F3495" s="16"/>
      <c r="G3495" s="16"/>
      <c r="H3495" s="16"/>
      <c r="I3495" s="16"/>
      <c r="J3495" s="16"/>
      <c r="K3495" s="16"/>
      <c r="L3495" s="32"/>
      <c r="M3495" s="16"/>
      <c r="N3495" s="16"/>
      <c r="O3495" s="16"/>
      <c r="P3495" s="16"/>
      <c r="Y3495" s="20"/>
      <c r="Z3495" s="20"/>
      <c r="AA3495" s="20"/>
      <c r="AB3495" s="20"/>
      <c r="AC3495" s="20"/>
      <c r="AD3495" s="20"/>
    </row>
    <row r="3496" spans="3:30" s="1" customFormat="1">
      <c r="C3496" s="16"/>
      <c r="D3496" s="16"/>
      <c r="E3496" s="32"/>
      <c r="F3496" s="16"/>
      <c r="G3496" s="16"/>
      <c r="H3496" s="16"/>
      <c r="I3496" s="16"/>
      <c r="J3496" s="16"/>
      <c r="K3496" s="16"/>
      <c r="L3496" s="32"/>
      <c r="M3496" s="16"/>
      <c r="N3496" s="16"/>
      <c r="O3496" s="16"/>
      <c r="P3496" s="16"/>
      <c r="Y3496" s="20"/>
      <c r="Z3496" s="20"/>
      <c r="AA3496" s="20"/>
      <c r="AB3496" s="20"/>
      <c r="AC3496" s="20"/>
      <c r="AD3496" s="20"/>
    </row>
    <row r="3497" spans="3:30" s="1" customFormat="1">
      <c r="C3497" s="16"/>
      <c r="D3497" s="16"/>
      <c r="E3497" s="32"/>
      <c r="F3497" s="16"/>
      <c r="G3497" s="16"/>
      <c r="H3497" s="16"/>
      <c r="I3497" s="16"/>
      <c r="J3497" s="16"/>
      <c r="K3497" s="16"/>
      <c r="L3497" s="32"/>
      <c r="M3497" s="16"/>
      <c r="N3497" s="16"/>
      <c r="O3497" s="16"/>
      <c r="P3497" s="16"/>
      <c r="Y3497" s="20"/>
      <c r="Z3497" s="20"/>
      <c r="AA3497" s="20"/>
      <c r="AB3497" s="20"/>
      <c r="AC3497" s="20"/>
      <c r="AD3497" s="20"/>
    </row>
    <row r="3498" spans="3:30" s="1" customFormat="1">
      <c r="C3498" s="16"/>
      <c r="D3498" s="16"/>
      <c r="E3498" s="32"/>
      <c r="F3498" s="16"/>
      <c r="G3498" s="16"/>
      <c r="H3498" s="16"/>
      <c r="I3498" s="16"/>
      <c r="J3498" s="16"/>
      <c r="K3498" s="16"/>
      <c r="L3498" s="32"/>
      <c r="M3498" s="16"/>
      <c r="N3498" s="16"/>
      <c r="O3498" s="16"/>
      <c r="P3498" s="16"/>
      <c r="Y3498" s="20"/>
      <c r="Z3498" s="20"/>
      <c r="AA3498" s="20"/>
      <c r="AB3498" s="20"/>
      <c r="AC3498" s="20"/>
      <c r="AD3498" s="20"/>
    </row>
    <row r="3499" spans="3:30" s="1" customFormat="1">
      <c r="C3499" s="16"/>
      <c r="D3499" s="16"/>
      <c r="E3499" s="32"/>
      <c r="F3499" s="16"/>
      <c r="G3499" s="16"/>
      <c r="H3499" s="16"/>
      <c r="I3499" s="16"/>
      <c r="J3499" s="16"/>
      <c r="K3499" s="16"/>
      <c r="L3499" s="32"/>
      <c r="M3499" s="16"/>
      <c r="N3499" s="16"/>
      <c r="O3499" s="16"/>
      <c r="P3499" s="16"/>
      <c r="Y3499" s="20"/>
      <c r="Z3499" s="20"/>
      <c r="AA3499" s="20"/>
      <c r="AB3499" s="20"/>
      <c r="AC3499" s="20"/>
      <c r="AD3499" s="20"/>
    </row>
    <row r="3500" spans="3:30" s="1" customFormat="1">
      <c r="C3500" s="16"/>
      <c r="D3500" s="16"/>
      <c r="E3500" s="32"/>
      <c r="F3500" s="16"/>
      <c r="G3500" s="16"/>
      <c r="H3500" s="16"/>
      <c r="I3500" s="16"/>
      <c r="J3500" s="16"/>
      <c r="K3500" s="16"/>
      <c r="L3500" s="32"/>
      <c r="M3500" s="16"/>
      <c r="N3500" s="16"/>
      <c r="O3500" s="16"/>
      <c r="P3500" s="16"/>
      <c r="Y3500" s="20"/>
      <c r="Z3500" s="20"/>
      <c r="AA3500" s="20"/>
      <c r="AB3500" s="20"/>
      <c r="AC3500" s="20"/>
      <c r="AD3500" s="20"/>
    </row>
    <row r="3501" spans="3:30" s="1" customFormat="1">
      <c r="C3501" s="16"/>
      <c r="D3501" s="16"/>
      <c r="E3501" s="32"/>
      <c r="F3501" s="16"/>
      <c r="G3501" s="16"/>
      <c r="H3501" s="16"/>
      <c r="I3501" s="16"/>
      <c r="J3501" s="16"/>
      <c r="K3501" s="16"/>
      <c r="L3501" s="32"/>
      <c r="M3501" s="16"/>
      <c r="N3501" s="16"/>
      <c r="O3501" s="16"/>
      <c r="P3501" s="16"/>
      <c r="Y3501" s="20"/>
      <c r="Z3501" s="20"/>
      <c r="AA3501" s="20"/>
      <c r="AB3501" s="20"/>
      <c r="AC3501" s="20"/>
      <c r="AD3501" s="20"/>
    </row>
    <row r="3502" spans="3:30" s="1" customFormat="1">
      <c r="C3502" s="16"/>
      <c r="D3502" s="16"/>
      <c r="E3502" s="32"/>
      <c r="F3502" s="16"/>
      <c r="G3502" s="16"/>
      <c r="H3502" s="16"/>
      <c r="I3502" s="16"/>
      <c r="J3502" s="16"/>
      <c r="K3502" s="16"/>
      <c r="L3502" s="32"/>
      <c r="M3502" s="16"/>
      <c r="N3502" s="16"/>
      <c r="O3502" s="16"/>
      <c r="P3502" s="16"/>
      <c r="Y3502" s="20"/>
      <c r="Z3502" s="20"/>
      <c r="AA3502" s="20"/>
      <c r="AB3502" s="20"/>
      <c r="AC3502" s="20"/>
      <c r="AD3502" s="20"/>
    </row>
    <row r="3503" spans="3:30" s="1" customFormat="1">
      <c r="C3503" s="16"/>
      <c r="D3503" s="16"/>
      <c r="E3503" s="32"/>
      <c r="F3503" s="16"/>
      <c r="G3503" s="16"/>
      <c r="H3503" s="16"/>
      <c r="I3503" s="16"/>
      <c r="J3503" s="16"/>
      <c r="K3503" s="16"/>
      <c r="L3503" s="32"/>
      <c r="M3503" s="16"/>
      <c r="N3503" s="16"/>
      <c r="O3503" s="16"/>
      <c r="P3503" s="16"/>
      <c r="Y3503" s="20"/>
      <c r="Z3503" s="20"/>
      <c r="AA3503" s="20"/>
      <c r="AB3503" s="20"/>
      <c r="AC3503" s="20"/>
      <c r="AD3503" s="20"/>
    </row>
    <row r="3504" spans="3:30" s="1" customFormat="1">
      <c r="C3504" s="16"/>
      <c r="D3504" s="16"/>
      <c r="E3504" s="32"/>
      <c r="F3504" s="16"/>
      <c r="G3504" s="16"/>
      <c r="H3504" s="16"/>
      <c r="I3504" s="16"/>
      <c r="J3504" s="16"/>
      <c r="K3504" s="16"/>
      <c r="L3504" s="32"/>
      <c r="M3504" s="16"/>
      <c r="N3504" s="16"/>
      <c r="O3504" s="16"/>
      <c r="P3504" s="16"/>
      <c r="Y3504" s="20"/>
      <c r="Z3504" s="20"/>
      <c r="AA3504" s="20"/>
      <c r="AB3504" s="20"/>
      <c r="AC3504" s="20"/>
      <c r="AD3504" s="20"/>
    </row>
    <row r="3505" spans="3:30" s="1" customFormat="1">
      <c r="C3505" s="16"/>
      <c r="D3505" s="16"/>
      <c r="E3505" s="32"/>
      <c r="F3505" s="16"/>
      <c r="G3505" s="16"/>
      <c r="H3505" s="16"/>
      <c r="I3505" s="16"/>
      <c r="J3505" s="16"/>
      <c r="K3505" s="16"/>
      <c r="L3505" s="32"/>
      <c r="M3505" s="16"/>
      <c r="N3505" s="16"/>
      <c r="O3505" s="16"/>
      <c r="P3505" s="16"/>
      <c r="Y3505" s="20"/>
      <c r="Z3505" s="20"/>
      <c r="AA3505" s="20"/>
      <c r="AB3505" s="20"/>
      <c r="AC3505" s="20"/>
      <c r="AD3505" s="20"/>
    </row>
    <row r="3506" spans="3:30" s="1" customFormat="1">
      <c r="C3506" s="16"/>
      <c r="D3506" s="16"/>
      <c r="E3506" s="32"/>
      <c r="F3506" s="16"/>
      <c r="G3506" s="16"/>
      <c r="H3506" s="16"/>
      <c r="I3506" s="16"/>
      <c r="J3506" s="16"/>
      <c r="K3506" s="16"/>
      <c r="L3506" s="32"/>
      <c r="M3506" s="16"/>
      <c r="N3506" s="16"/>
      <c r="O3506" s="16"/>
      <c r="P3506" s="16"/>
      <c r="Y3506" s="20"/>
      <c r="Z3506" s="20"/>
      <c r="AA3506" s="20"/>
      <c r="AB3506" s="20"/>
      <c r="AC3506" s="20"/>
      <c r="AD3506" s="20"/>
    </row>
    <row r="3507" spans="3:30" s="1" customFormat="1">
      <c r="C3507" s="16"/>
      <c r="D3507" s="16"/>
      <c r="E3507" s="32"/>
      <c r="F3507" s="16"/>
      <c r="G3507" s="16"/>
      <c r="H3507" s="16"/>
      <c r="I3507" s="16"/>
      <c r="J3507" s="16"/>
      <c r="K3507" s="16"/>
      <c r="L3507" s="32"/>
      <c r="M3507" s="16"/>
      <c r="N3507" s="16"/>
      <c r="O3507" s="16"/>
      <c r="P3507" s="16"/>
      <c r="Y3507" s="20"/>
      <c r="Z3507" s="20"/>
      <c r="AA3507" s="20"/>
      <c r="AB3507" s="20"/>
      <c r="AC3507" s="20"/>
      <c r="AD3507" s="20"/>
    </row>
    <row r="3508" spans="3:30" s="1" customFormat="1">
      <c r="C3508" s="16"/>
      <c r="D3508" s="16"/>
      <c r="E3508" s="32"/>
      <c r="F3508" s="16"/>
      <c r="G3508" s="16"/>
      <c r="H3508" s="16"/>
      <c r="I3508" s="16"/>
      <c r="J3508" s="16"/>
      <c r="K3508" s="16"/>
      <c r="L3508" s="32"/>
      <c r="M3508" s="16"/>
      <c r="N3508" s="16"/>
      <c r="O3508" s="16"/>
      <c r="P3508" s="16"/>
      <c r="Y3508" s="20"/>
      <c r="Z3508" s="20"/>
      <c r="AA3508" s="20"/>
      <c r="AB3508" s="20"/>
      <c r="AC3508" s="20"/>
      <c r="AD3508" s="20"/>
    </row>
    <row r="3509" spans="3:30" s="1" customFormat="1">
      <c r="C3509" s="16"/>
      <c r="D3509" s="16"/>
      <c r="E3509" s="32"/>
      <c r="F3509" s="16"/>
      <c r="G3509" s="16"/>
      <c r="H3509" s="16"/>
      <c r="I3509" s="16"/>
      <c r="J3509" s="16"/>
      <c r="K3509" s="16"/>
      <c r="L3509" s="32"/>
      <c r="M3509" s="16"/>
      <c r="N3509" s="16"/>
      <c r="O3509" s="16"/>
      <c r="P3509" s="16"/>
      <c r="Y3509" s="20"/>
      <c r="Z3509" s="20"/>
      <c r="AA3509" s="20"/>
      <c r="AB3509" s="20"/>
      <c r="AC3509" s="20"/>
      <c r="AD3509" s="20"/>
    </row>
    <row r="3510" spans="3:30" s="1" customFormat="1">
      <c r="C3510" s="16"/>
      <c r="D3510" s="16"/>
      <c r="E3510" s="32"/>
      <c r="F3510" s="16"/>
      <c r="G3510" s="16"/>
      <c r="H3510" s="16"/>
      <c r="I3510" s="16"/>
      <c r="J3510" s="16"/>
      <c r="K3510" s="16"/>
      <c r="L3510" s="32"/>
      <c r="M3510" s="16"/>
      <c r="N3510" s="16"/>
      <c r="O3510" s="16"/>
      <c r="P3510" s="16"/>
      <c r="Y3510" s="20"/>
      <c r="Z3510" s="20"/>
      <c r="AA3510" s="20"/>
      <c r="AB3510" s="20"/>
      <c r="AC3510" s="20"/>
      <c r="AD3510" s="20"/>
    </row>
    <row r="3511" spans="3:30" s="1" customFormat="1">
      <c r="C3511" s="16"/>
      <c r="D3511" s="16"/>
      <c r="E3511" s="32"/>
      <c r="F3511" s="16"/>
      <c r="G3511" s="16"/>
      <c r="H3511" s="16"/>
      <c r="I3511" s="16"/>
      <c r="J3511" s="16"/>
      <c r="K3511" s="16"/>
      <c r="L3511" s="32"/>
      <c r="M3511" s="16"/>
      <c r="N3511" s="16"/>
      <c r="O3511" s="16"/>
      <c r="P3511" s="16"/>
      <c r="Y3511" s="20"/>
      <c r="Z3511" s="20"/>
      <c r="AA3511" s="20"/>
      <c r="AB3511" s="20"/>
      <c r="AC3511" s="20"/>
      <c r="AD3511" s="20"/>
    </row>
    <row r="3512" spans="3:30" s="1" customFormat="1">
      <c r="C3512" s="16"/>
      <c r="D3512" s="16"/>
      <c r="E3512" s="32"/>
      <c r="F3512" s="16"/>
      <c r="G3512" s="16"/>
      <c r="H3512" s="16"/>
      <c r="I3512" s="16"/>
      <c r="J3512" s="16"/>
      <c r="K3512" s="16"/>
      <c r="L3512" s="32"/>
      <c r="M3512" s="16"/>
      <c r="N3512" s="16"/>
      <c r="O3512" s="16"/>
      <c r="P3512" s="16"/>
      <c r="Y3512" s="20"/>
      <c r="Z3512" s="20"/>
      <c r="AA3512" s="20"/>
      <c r="AB3512" s="20"/>
      <c r="AC3512" s="20"/>
      <c r="AD3512" s="20"/>
    </row>
    <row r="3513" spans="3:30" s="1" customFormat="1">
      <c r="C3513" s="16"/>
      <c r="D3513" s="16"/>
      <c r="E3513" s="32"/>
      <c r="F3513" s="16"/>
      <c r="G3513" s="16"/>
      <c r="H3513" s="16"/>
      <c r="I3513" s="16"/>
      <c r="J3513" s="16"/>
      <c r="K3513" s="16"/>
      <c r="L3513" s="32"/>
      <c r="M3513" s="16"/>
      <c r="N3513" s="16"/>
      <c r="O3513" s="16"/>
      <c r="P3513" s="16"/>
      <c r="Y3513" s="20"/>
      <c r="Z3513" s="20"/>
      <c r="AA3513" s="20"/>
      <c r="AB3513" s="20"/>
      <c r="AC3513" s="20"/>
      <c r="AD3513" s="20"/>
    </row>
    <row r="3514" spans="3:30" s="1" customFormat="1">
      <c r="C3514" s="16"/>
      <c r="D3514" s="16"/>
      <c r="E3514" s="32"/>
      <c r="F3514" s="16"/>
      <c r="G3514" s="16"/>
      <c r="H3514" s="16"/>
      <c r="I3514" s="16"/>
      <c r="J3514" s="16"/>
      <c r="K3514" s="16"/>
      <c r="L3514" s="32"/>
      <c r="M3514" s="16"/>
      <c r="N3514" s="16"/>
      <c r="O3514" s="16"/>
      <c r="P3514" s="16"/>
      <c r="Y3514" s="20"/>
      <c r="Z3514" s="20"/>
      <c r="AA3514" s="20"/>
      <c r="AB3514" s="20"/>
      <c r="AC3514" s="20"/>
      <c r="AD3514" s="20"/>
    </row>
    <row r="3515" spans="3:30" s="1" customFormat="1">
      <c r="C3515" s="16"/>
      <c r="D3515" s="16"/>
      <c r="E3515" s="32"/>
      <c r="F3515" s="16"/>
      <c r="G3515" s="16"/>
      <c r="H3515" s="16"/>
      <c r="I3515" s="16"/>
      <c r="J3515" s="16"/>
      <c r="K3515" s="16"/>
      <c r="L3515" s="32"/>
      <c r="M3515" s="16"/>
      <c r="N3515" s="16"/>
      <c r="O3515" s="16"/>
      <c r="P3515" s="16"/>
      <c r="Y3515" s="20"/>
      <c r="Z3515" s="20"/>
      <c r="AA3515" s="20"/>
      <c r="AB3515" s="20"/>
      <c r="AC3515" s="20"/>
      <c r="AD3515" s="20"/>
    </row>
    <row r="3516" spans="3:30" s="1" customFormat="1">
      <c r="C3516" s="16"/>
      <c r="D3516" s="16"/>
      <c r="E3516" s="32"/>
      <c r="F3516" s="16"/>
      <c r="G3516" s="16"/>
      <c r="H3516" s="16"/>
      <c r="I3516" s="16"/>
      <c r="J3516" s="16"/>
      <c r="K3516" s="16"/>
      <c r="L3516" s="32"/>
      <c r="M3516" s="16"/>
      <c r="N3516" s="16"/>
      <c r="O3516" s="16"/>
      <c r="P3516" s="16"/>
      <c r="Y3516" s="20"/>
      <c r="Z3516" s="20"/>
      <c r="AA3516" s="20"/>
      <c r="AB3516" s="20"/>
      <c r="AC3516" s="20"/>
      <c r="AD3516" s="20"/>
    </row>
    <row r="3517" spans="3:30" s="1" customFormat="1">
      <c r="C3517" s="16"/>
      <c r="D3517" s="16"/>
      <c r="E3517" s="32"/>
      <c r="F3517" s="16"/>
      <c r="G3517" s="16"/>
      <c r="H3517" s="16"/>
      <c r="I3517" s="16"/>
      <c r="J3517" s="16"/>
      <c r="K3517" s="16"/>
      <c r="L3517" s="32"/>
      <c r="M3517" s="16"/>
      <c r="N3517" s="16"/>
      <c r="O3517" s="16"/>
      <c r="P3517" s="16"/>
      <c r="Y3517" s="20"/>
      <c r="Z3517" s="20"/>
      <c r="AA3517" s="20"/>
      <c r="AB3517" s="20"/>
      <c r="AC3517" s="20"/>
      <c r="AD3517" s="20"/>
    </row>
    <row r="3518" spans="3:30" s="1" customFormat="1">
      <c r="C3518" s="16"/>
      <c r="D3518" s="16"/>
      <c r="E3518" s="32"/>
      <c r="F3518" s="16"/>
      <c r="G3518" s="16"/>
      <c r="H3518" s="16"/>
      <c r="I3518" s="16"/>
      <c r="J3518" s="16"/>
      <c r="K3518" s="16"/>
      <c r="L3518" s="32"/>
      <c r="M3518" s="16"/>
      <c r="N3518" s="16"/>
      <c r="O3518" s="16"/>
      <c r="P3518" s="16"/>
      <c r="Y3518" s="20"/>
      <c r="Z3518" s="20"/>
      <c r="AA3518" s="20"/>
      <c r="AB3518" s="20"/>
      <c r="AC3518" s="20"/>
      <c r="AD3518" s="20"/>
    </row>
    <row r="3519" spans="3:30" s="1" customFormat="1">
      <c r="C3519" s="16"/>
      <c r="D3519" s="16"/>
      <c r="E3519" s="32"/>
      <c r="F3519" s="16"/>
      <c r="G3519" s="16"/>
      <c r="H3519" s="16"/>
      <c r="I3519" s="16"/>
      <c r="J3519" s="16"/>
      <c r="K3519" s="16"/>
      <c r="L3519" s="32"/>
      <c r="M3519" s="16"/>
      <c r="N3519" s="16"/>
      <c r="O3519" s="16"/>
      <c r="P3519" s="16"/>
      <c r="Y3519" s="20"/>
      <c r="Z3519" s="20"/>
      <c r="AA3519" s="20"/>
      <c r="AB3519" s="20"/>
      <c r="AC3519" s="20"/>
      <c r="AD3519" s="20"/>
    </row>
    <row r="3520" spans="3:30" s="1" customFormat="1">
      <c r="C3520" s="16"/>
      <c r="D3520" s="16"/>
      <c r="E3520" s="32"/>
      <c r="F3520" s="16"/>
      <c r="G3520" s="16"/>
      <c r="H3520" s="16"/>
      <c r="I3520" s="16"/>
      <c r="J3520" s="16"/>
      <c r="K3520" s="16"/>
      <c r="L3520" s="32"/>
      <c r="M3520" s="16"/>
      <c r="N3520" s="16"/>
      <c r="O3520" s="16"/>
      <c r="P3520" s="16"/>
      <c r="Y3520" s="20"/>
      <c r="Z3520" s="20"/>
      <c r="AA3520" s="20"/>
      <c r="AB3520" s="20"/>
      <c r="AC3520" s="20"/>
      <c r="AD3520" s="20"/>
    </row>
    <row r="3521" spans="3:30" s="1" customFormat="1">
      <c r="C3521" s="16"/>
      <c r="D3521" s="16"/>
      <c r="E3521" s="32"/>
      <c r="F3521" s="16"/>
      <c r="G3521" s="16"/>
      <c r="H3521" s="16"/>
      <c r="I3521" s="16"/>
      <c r="J3521" s="16"/>
      <c r="K3521" s="16"/>
      <c r="L3521" s="32"/>
      <c r="M3521" s="16"/>
      <c r="N3521" s="16"/>
      <c r="O3521" s="16"/>
      <c r="P3521" s="16"/>
      <c r="Y3521" s="20"/>
      <c r="Z3521" s="20"/>
      <c r="AA3521" s="20"/>
      <c r="AB3521" s="20"/>
      <c r="AC3521" s="20"/>
      <c r="AD3521" s="20"/>
    </row>
    <row r="3522" spans="3:30" s="1" customFormat="1">
      <c r="C3522" s="16"/>
      <c r="D3522" s="16"/>
      <c r="E3522" s="32"/>
      <c r="F3522" s="16"/>
      <c r="G3522" s="16"/>
      <c r="H3522" s="16"/>
      <c r="I3522" s="16"/>
      <c r="J3522" s="16"/>
      <c r="K3522" s="16"/>
      <c r="L3522" s="32"/>
      <c r="M3522" s="16"/>
      <c r="N3522" s="16"/>
      <c r="O3522" s="16"/>
      <c r="P3522" s="16"/>
      <c r="Y3522" s="20"/>
      <c r="Z3522" s="20"/>
      <c r="AA3522" s="20"/>
      <c r="AB3522" s="20"/>
      <c r="AC3522" s="20"/>
      <c r="AD3522" s="20"/>
    </row>
    <row r="3523" spans="3:30" s="1" customFormat="1">
      <c r="C3523" s="16"/>
      <c r="D3523" s="16"/>
      <c r="E3523" s="32"/>
      <c r="F3523" s="16"/>
      <c r="G3523" s="16"/>
      <c r="H3523" s="16"/>
      <c r="I3523" s="16"/>
      <c r="J3523" s="16"/>
      <c r="K3523" s="16"/>
      <c r="L3523" s="32"/>
      <c r="M3523" s="16"/>
      <c r="N3523" s="16"/>
      <c r="O3523" s="16"/>
      <c r="P3523" s="16"/>
      <c r="Y3523" s="20"/>
      <c r="Z3523" s="20"/>
      <c r="AA3523" s="20"/>
      <c r="AB3523" s="20"/>
      <c r="AC3523" s="20"/>
      <c r="AD3523" s="20"/>
    </row>
    <row r="3524" spans="3:30" s="1" customFormat="1">
      <c r="C3524" s="16"/>
      <c r="D3524" s="16"/>
      <c r="E3524" s="32"/>
      <c r="F3524" s="16"/>
      <c r="G3524" s="16"/>
      <c r="H3524" s="16"/>
      <c r="I3524" s="16"/>
      <c r="J3524" s="16"/>
      <c r="K3524" s="16"/>
      <c r="L3524" s="32"/>
      <c r="M3524" s="16"/>
      <c r="N3524" s="16"/>
      <c r="O3524" s="16"/>
      <c r="P3524" s="16"/>
      <c r="Y3524" s="20"/>
      <c r="Z3524" s="20"/>
      <c r="AA3524" s="20"/>
      <c r="AB3524" s="20"/>
      <c r="AC3524" s="20"/>
      <c r="AD3524" s="20"/>
    </row>
    <row r="3525" spans="3:30" s="1" customFormat="1">
      <c r="C3525" s="16"/>
      <c r="D3525" s="16"/>
      <c r="E3525" s="32"/>
      <c r="F3525" s="16"/>
      <c r="G3525" s="16"/>
      <c r="H3525" s="16"/>
      <c r="I3525" s="16"/>
      <c r="J3525" s="16"/>
      <c r="K3525" s="16"/>
      <c r="L3525" s="32"/>
      <c r="M3525" s="16"/>
      <c r="N3525" s="16"/>
      <c r="O3525" s="16"/>
      <c r="P3525" s="16"/>
      <c r="Y3525" s="20"/>
      <c r="Z3525" s="20"/>
      <c r="AA3525" s="20"/>
      <c r="AB3525" s="20"/>
      <c r="AC3525" s="20"/>
      <c r="AD3525" s="20"/>
    </row>
    <row r="3526" spans="3:30" s="1" customFormat="1">
      <c r="C3526" s="16"/>
      <c r="D3526" s="16"/>
      <c r="E3526" s="32"/>
      <c r="F3526" s="16"/>
      <c r="G3526" s="16"/>
      <c r="H3526" s="16"/>
      <c r="I3526" s="16"/>
      <c r="J3526" s="16"/>
      <c r="K3526" s="16"/>
      <c r="L3526" s="32"/>
      <c r="M3526" s="16"/>
      <c r="N3526" s="16"/>
      <c r="O3526" s="16"/>
      <c r="P3526" s="16"/>
      <c r="Y3526" s="20"/>
      <c r="Z3526" s="20"/>
      <c r="AA3526" s="20"/>
      <c r="AB3526" s="20"/>
      <c r="AC3526" s="20"/>
      <c r="AD3526" s="20"/>
    </row>
    <row r="3527" spans="3:30" s="1" customFormat="1">
      <c r="C3527" s="16"/>
      <c r="D3527" s="16"/>
      <c r="E3527" s="32"/>
      <c r="F3527" s="16"/>
      <c r="G3527" s="16"/>
      <c r="H3527" s="16"/>
      <c r="I3527" s="16"/>
      <c r="J3527" s="16"/>
      <c r="K3527" s="16"/>
      <c r="L3527" s="32"/>
      <c r="M3527" s="16"/>
      <c r="N3527" s="16"/>
      <c r="O3527" s="16"/>
      <c r="P3527" s="16"/>
      <c r="Y3527" s="20"/>
      <c r="Z3527" s="20"/>
      <c r="AA3527" s="20"/>
      <c r="AB3527" s="20"/>
      <c r="AC3527" s="20"/>
      <c r="AD3527" s="20"/>
    </row>
    <row r="3528" spans="3:30" s="1" customFormat="1">
      <c r="C3528" s="16"/>
      <c r="D3528" s="16"/>
      <c r="E3528" s="32"/>
      <c r="F3528" s="16"/>
      <c r="G3528" s="16"/>
      <c r="H3528" s="16"/>
      <c r="I3528" s="16"/>
      <c r="J3528" s="16"/>
      <c r="K3528" s="16"/>
      <c r="L3528" s="32"/>
      <c r="M3528" s="16"/>
      <c r="N3528" s="16"/>
      <c r="O3528" s="16"/>
      <c r="P3528" s="16"/>
      <c r="Y3528" s="20"/>
      <c r="Z3528" s="20"/>
      <c r="AA3528" s="20"/>
      <c r="AB3528" s="20"/>
      <c r="AC3528" s="20"/>
      <c r="AD3528" s="20"/>
    </row>
    <row r="3529" spans="3:30" s="1" customFormat="1">
      <c r="C3529" s="16"/>
      <c r="D3529" s="16"/>
      <c r="E3529" s="32"/>
      <c r="F3529" s="16"/>
      <c r="G3529" s="16"/>
      <c r="H3529" s="16"/>
      <c r="I3529" s="16"/>
      <c r="J3529" s="16"/>
      <c r="K3529" s="16"/>
      <c r="L3529" s="32"/>
      <c r="M3529" s="16"/>
      <c r="N3529" s="16"/>
      <c r="O3529" s="16"/>
      <c r="P3529" s="16"/>
      <c r="Y3529" s="20"/>
      <c r="Z3529" s="20"/>
      <c r="AA3529" s="20"/>
      <c r="AB3529" s="20"/>
      <c r="AC3529" s="20"/>
      <c r="AD3529" s="20"/>
    </row>
    <row r="3530" spans="3:30" s="1" customFormat="1">
      <c r="C3530" s="16"/>
      <c r="D3530" s="16"/>
      <c r="E3530" s="32"/>
      <c r="F3530" s="16"/>
      <c r="G3530" s="16"/>
      <c r="H3530" s="16"/>
      <c r="I3530" s="16"/>
      <c r="J3530" s="16"/>
      <c r="K3530" s="16"/>
      <c r="L3530" s="32"/>
      <c r="M3530" s="16"/>
      <c r="N3530" s="16"/>
      <c r="O3530" s="16"/>
      <c r="P3530" s="16"/>
      <c r="Y3530" s="20"/>
      <c r="Z3530" s="20"/>
      <c r="AA3530" s="20"/>
      <c r="AB3530" s="20"/>
      <c r="AC3530" s="20"/>
      <c r="AD3530" s="20"/>
    </row>
    <row r="3531" spans="3:30" s="1" customFormat="1">
      <c r="C3531" s="16"/>
      <c r="D3531" s="16"/>
      <c r="E3531" s="32"/>
      <c r="F3531" s="16"/>
      <c r="G3531" s="16"/>
      <c r="H3531" s="16"/>
      <c r="I3531" s="16"/>
      <c r="J3531" s="16"/>
      <c r="K3531" s="16"/>
      <c r="L3531" s="32"/>
      <c r="M3531" s="16"/>
      <c r="N3531" s="16"/>
      <c r="O3531" s="16"/>
      <c r="P3531" s="16"/>
      <c r="Y3531" s="20"/>
      <c r="Z3531" s="20"/>
      <c r="AA3531" s="20"/>
      <c r="AB3531" s="20"/>
      <c r="AC3531" s="20"/>
      <c r="AD3531" s="20"/>
    </row>
    <row r="3532" spans="3:30" s="1" customFormat="1">
      <c r="C3532" s="16"/>
      <c r="D3532" s="16"/>
      <c r="E3532" s="32"/>
      <c r="F3532" s="16"/>
      <c r="G3532" s="16"/>
      <c r="H3532" s="16"/>
      <c r="I3532" s="16"/>
      <c r="J3532" s="16"/>
      <c r="K3532" s="16"/>
      <c r="L3532" s="32"/>
      <c r="M3532" s="16"/>
      <c r="N3532" s="16"/>
      <c r="O3532" s="16"/>
      <c r="P3532" s="16"/>
      <c r="Y3532" s="20"/>
      <c r="Z3532" s="20"/>
      <c r="AA3532" s="20"/>
      <c r="AB3532" s="20"/>
      <c r="AC3532" s="20"/>
      <c r="AD3532" s="20"/>
    </row>
    <row r="3533" spans="3:30" s="1" customFormat="1">
      <c r="C3533" s="16"/>
      <c r="D3533" s="16"/>
      <c r="E3533" s="32"/>
      <c r="F3533" s="16"/>
      <c r="G3533" s="16"/>
      <c r="H3533" s="16"/>
      <c r="I3533" s="16"/>
      <c r="J3533" s="16"/>
      <c r="K3533" s="16"/>
      <c r="L3533" s="32"/>
      <c r="M3533" s="16"/>
      <c r="N3533" s="16"/>
      <c r="O3533" s="16"/>
      <c r="P3533" s="16"/>
      <c r="Y3533" s="20"/>
      <c r="Z3533" s="20"/>
      <c r="AA3533" s="20"/>
      <c r="AB3533" s="20"/>
      <c r="AC3533" s="20"/>
      <c r="AD3533" s="20"/>
    </row>
    <row r="3534" spans="3:30" s="1" customFormat="1">
      <c r="C3534" s="16"/>
      <c r="D3534" s="16"/>
      <c r="E3534" s="32"/>
      <c r="F3534" s="16"/>
      <c r="G3534" s="16"/>
      <c r="H3534" s="16"/>
      <c r="I3534" s="16"/>
      <c r="J3534" s="16"/>
      <c r="K3534" s="16"/>
      <c r="L3534" s="32"/>
      <c r="M3534" s="16"/>
      <c r="N3534" s="16"/>
      <c r="O3534" s="16"/>
      <c r="P3534" s="16"/>
      <c r="Y3534" s="20"/>
      <c r="Z3534" s="20"/>
      <c r="AA3534" s="20"/>
      <c r="AB3534" s="20"/>
      <c r="AC3534" s="20"/>
      <c r="AD3534" s="20"/>
    </row>
    <row r="3535" spans="3:30" s="1" customFormat="1">
      <c r="C3535" s="16"/>
      <c r="D3535" s="16"/>
      <c r="E3535" s="32"/>
      <c r="F3535" s="16"/>
      <c r="G3535" s="16"/>
      <c r="H3535" s="16"/>
      <c r="I3535" s="16"/>
      <c r="J3535" s="16"/>
      <c r="K3535" s="16"/>
      <c r="L3535" s="32"/>
      <c r="M3535" s="16"/>
      <c r="N3535" s="16"/>
      <c r="O3535" s="16"/>
      <c r="P3535" s="16"/>
      <c r="Y3535" s="20"/>
      <c r="Z3535" s="20"/>
      <c r="AA3535" s="20"/>
      <c r="AB3535" s="20"/>
      <c r="AC3535" s="20"/>
      <c r="AD3535" s="20"/>
    </row>
    <row r="3536" spans="3:30" s="1" customFormat="1">
      <c r="C3536" s="16"/>
      <c r="D3536" s="16"/>
      <c r="E3536" s="32"/>
      <c r="F3536" s="16"/>
      <c r="G3536" s="16"/>
      <c r="H3536" s="16"/>
      <c r="I3536" s="16"/>
      <c r="J3536" s="16"/>
      <c r="K3536" s="16"/>
      <c r="L3536" s="32"/>
      <c r="M3536" s="16"/>
      <c r="N3536" s="16"/>
      <c r="O3536" s="16"/>
      <c r="P3536" s="16"/>
      <c r="Y3536" s="20"/>
      <c r="Z3536" s="20"/>
      <c r="AA3536" s="20"/>
      <c r="AB3536" s="20"/>
      <c r="AC3536" s="20"/>
      <c r="AD3536" s="20"/>
    </row>
    <row r="3537" spans="3:30" s="1" customFormat="1">
      <c r="C3537" s="16"/>
      <c r="D3537" s="16"/>
      <c r="E3537" s="32"/>
      <c r="F3537" s="16"/>
      <c r="G3537" s="16"/>
      <c r="H3537" s="16"/>
      <c r="I3537" s="16"/>
      <c r="J3537" s="16"/>
      <c r="K3537" s="16"/>
      <c r="L3537" s="32"/>
      <c r="M3537" s="16"/>
      <c r="N3537" s="16"/>
      <c r="O3537" s="16"/>
      <c r="P3537" s="16"/>
      <c r="Y3537" s="20"/>
      <c r="Z3537" s="20"/>
      <c r="AA3537" s="20"/>
      <c r="AB3537" s="20"/>
      <c r="AC3537" s="20"/>
      <c r="AD3537" s="20"/>
    </row>
    <row r="3538" spans="3:30" s="1" customFormat="1">
      <c r="C3538" s="16"/>
      <c r="D3538" s="16"/>
      <c r="E3538" s="32"/>
      <c r="F3538" s="16"/>
      <c r="G3538" s="16"/>
      <c r="H3538" s="16"/>
      <c r="I3538" s="16"/>
      <c r="J3538" s="16"/>
      <c r="K3538" s="16"/>
      <c r="L3538" s="32"/>
      <c r="M3538" s="16"/>
      <c r="N3538" s="16"/>
      <c r="O3538" s="16"/>
      <c r="P3538" s="16"/>
      <c r="Y3538" s="20"/>
      <c r="Z3538" s="20"/>
      <c r="AA3538" s="20"/>
      <c r="AB3538" s="20"/>
      <c r="AC3538" s="20"/>
      <c r="AD3538" s="20"/>
    </row>
    <row r="3539" spans="3:30" s="1" customFormat="1">
      <c r="C3539" s="16"/>
      <c r="D3539" s="16"/>
      <c r="E3539" s="32"/>
      <c r="F3539" s="16"/>
      <c r="G3539" s="16"/>
      <c r="H3539" s="16"/>
      <c r="I3539" s="16"/>
      <c r="J3539" s="16"/>
      <c r="K3539" s="16"/>
      <c r="L3539" s="32"/>
      <c r="M3539" s="16"/>
      <c r="N3539" s="16"/>
      <c r="O3539" s="16"/>
      <c r="P3539" s="16"/>
      <c r="Y3539" s="20"/>
      <c r="Z3539" s="20"/>
      <c r="AA3539" s="20"/>
      <c r="AB3539" s="20"/>
      <c r="AC3539" s="20"/>
      <c r="AD3539" s="20"/>
    </row>
    <row r="3540" spans="3:30" s="1" customFormat="1">
      <c r="C3540" s="16"/>
      <c r="D3540" s="16"/>
      <c r="E3540" s="32"/>
      <c r="F3540" s="16"/>
      <c r="G3540" s="16"/>
      <c r="H3540" s="16"/>
      <c r="I3540" s="16"/>
      <c r="J3540" s="16"/>
      <c r="K3540" s="16"/>
      <c r="L3540" s="32"/>
      <c r="M3540" s="16"/>
      <c r="N3540" s="16"/>
      <c r="O3540" s="16"/>
      <c r="P3540" s="16"/>
      <c r="Y3540" s="20"/>
      <c r="Z3540" s="20"/>
      <c r="AA3540" s="20"/>
      <c r="AB3540" s="20"/>
      <c r="AC3540" s="20"/>
      <c r="AD3540" s="20"/>
    </row>
    <row r="3541" spans="3:30" s="1" customFormat="1">
      <c r="C3541" s="16"/>
      <c r="D3541" s="16"/>
      <c r="E3541" s="32"/>
      <c r="F3541" s="16"/>
      <c r="G3541" s="16"/>
      <c r="H3541" s="16"/>
      <c r="I3541" s="16"/>
      <c r="J3541" s="16"/>
      <c r="K3541" s="16"/>
      <c r="L3541" s="32"/>
      <c r="M3541" s="16"/>
      <c r="N3541" s="16"/>
      <c r="O3541" s="16"/>
      <c r="P3541" s="16"/>
      <c r="Y3541" s="20"/>
      <c r="Z3541" s="20"/>
      <c r="AA3541" s="20"/>
      <c r="AB3541" s="20"/>
      <c r="AC3541" s="20"/>
      <c r="AD3541" s="20"/>
    </row>
    <row r="3542" spans="3:30" s="1" customFormat="1">
      <c r="C3542" s="16"/>
      <c r="D3542" s="16"/>
      <c r="E3542" s="32"/>
      <c r="F3542" s="16"/>
      <c r="G3542" s="16"/>
      <c r="H3542" s="16"/>
      <c r="I3542" s="16"/>
      <c r="J3542" s="16"/>
      <c r="K3542" s="16"/>
      <c r="L3542" s="32"/>
      <c r="M3542" s="16"/>
      <c r="N3542" s="16"/>
      <c r="O3542" s="16"/>
      <c r="P3542" s="16"/>
      <c r="Y3542" s="20"/>
      <c r="Z3542" s="20"/>
      <c r="AA3542" s="20"/>
      <c r="AB3542" s="20"/>
      <c r="AC3542" s="20"/>
      <c r="AD3542" s="20"/>
    </row>
    <row r="3543" spans="3:30" s="1" customFormat="1">
      <c r="C3543" s="16"/>
      <c r="D3543" s="16"/>
      <c r="E3543" s="32"/>
      <c r="F3543" s="16"/>
      <c r="G3543" s="16"/>
      <c r="H3543" s="16"/>
      <c r="I3543" s="16"/>
      <c r="J3543" s="16"/>
      <c r="K3543" s="16"/>
      <c r="L3543" s="32"/>
      <c r="M3543" s="16"/>
      <c r="N3543" s="16"/>
      <c r="O3543" s="16"/>
      <c r="P3543" s="16"/>
      <c r="Y3543" s="20"/>
      <c r="Z3543" s="20"/>
      <c r="AA3543" s="20"/>
      <c r="AB3543" s="20"/>
      <c r="AC3543" s="20"/>
      <c r="AD3543" s="20"/>
    </row>
    <row r="3544" spans="3:30" s="1" customFormat="1">
      <c r="C3544" s="16"/>
      <c r="D3544" s="16"/>
      <c r="E3544" s="32"/>
      <c r="F3544" s="16"/>
      <c r="G3544" s="16"/>
      <c r="H3544" s="16"/>
      <c r="I3544" s="16"/>
      <c r="J3544" s="16"/>
      <c r="K3544" s="16"/>
      <c r="L3544" s="32"/>
      <c r="M3544" s="16"/>
      <c r="N3544" s="16"/>
      <c r="O3544" s="16"/>
      <c r="P3544" s="16"/>
      <c r="Y3544" s="20"/>
      <c r="Z3544" s="20"/>
      <c r="AA3544" s="20"/>
      <c r="AB3544" s="20"/>
      <c r="AC3544" s="20"/>
      <c r="AD3544" s="20"/>
    </row>
    <row r="3545" spans="3:30" s="1" customFormat="1">
      <c r="C3545" s="16"/>
      <c r="D3545" s="16"/>
      <c r="E3545" s="32"/>
      <c r="F3545" s="16"/>
      <c r="G3545" s="16"/>
      <c r="H3545" s="16"/>
      <c r="I3545" s="16"/>
      <c r="J3545" s="16"/>
      <c r="K3545" s="16"/>
      <c r="L3545" s="32"/>
      <c r="M3545" s="16"/>
      <c r="N3545" s="16"/>
      <c r="O3545" s="16"/>
      <c r="P3545" s="16"/>
      <c r="Y3545" s="20"/>
      <c r="Z3545" s="20"/>
      <c r="AA3545" s="20"/>
      <c r="AB3545" s="20"/>
      <c r="AC3545" s="20"/>
      <c r="AD3545" s="20"/>
    </row>
    <row r="3546" spans="3:30" s="1" customFormat="1">
      <c r="C3546" s="16"/>
      <c r="D3546" s="16"/>
      <c r="E3546" s="32"/>
      <c r="F3546" s="16"/>
      <c r="G3546" s="16"/>
      <c r="H3546" s="16"/>
      <c r="I3546" s="16"/>
      <c r="J3546" s="16"/>
      <c r="K3546" s="16"/>
      <c r="L3546" s="32"/>
      <c r="M3546" s="16"/>
      <c r="N3546" s="16"/>
      <c r="O3546" s="16"/>
      <c r="P3546" s="16"/>
      <c r="Y3546" s="20"/>
      <c r="Z3546" s="20"/>
      <c r="AA3546" s="20"/>
      <c r="AB3546" s="20"/>
      <c r="AC3546" s="20"/>
      <c r="AD3546" s="20"/>
    </row>
    <row r="3547" spans="3:30" s="1" customFormat="1">
      <c r="C3547" s="16"/>
      <c r="D3547" s="16"/>
      <c r="E3547" s="32"/>
      <c r="F3547" s="16"/>
      <c r="G3547" s="16"/>
      <c r="H3547" s="16"/>
      <c r="I3547" s="16"/>
      <c r="J3547" s="16"/>
      <c r="K3547" s="16"/>
      <c r="L3547" s="32"/>
      <c r="M3547" s="16"/>
      <c r="N3547" s="16"/>
      <c r="O3547" s="16"/>
      <c r="P3547" s="16"/>
      <c r="Y3547" s="20"/>
      <c r="Z3547" s="20"/>
      <c r="AA3547" s="20"/>
      <c r="AB3547" s="20"/>
      <c r="AC3547" s="20"/>
      <c r="AD3547" s="20"/>
    </row>
    <row r="3548" spans="3:30" s="1" customFormat="1">
      <c r="C3548" s="16"/>
      <c r="D3548" s="16"/>
      <c r="E3548" s="32"/>
      <c r="F3548" s="16"/>
      <c r="G3548" s="16"/>
      <c r="H3548" s="16"/>
      <c r="I3548" s="16"/>
      <c r="J3548" s="16"/>
      <c r="K3548" s="16"/>
      <c r="L3548" s="32"/>
      <c r="M3548" s="16"/>
      <c r="N3548" s="16"/>
      <c r="O3548" s="16"/>
      <c r="P3548" s="16"/>
      <c r="Y3548" s="20"/>
      <c r="Z3548" s="20"/>
      <c r="AA3548" s="20"/>
      <c r="AB3548" s="20"/>
      <c r="AC3548" s="20"/>
      <c r="AD3548" s="20"/>
    </row>
    <row r="3549" spans="3:30" s="1" customFormat="1">
      <c r="C3549" s="16"/>
      <c r="D3549" s="16"/>
      <c r="E3549" s="32"/>
      <c r="F3549" s="16"/>
      <c r="G3549" s="16"/>
      <c r="H3549" s="16"/>
      <c r="I3549" s="16"/>
      <c r="J3549" s="16"/>
      <c r="K3549" s="16"/>
      <c r="L3549" s="32"/>
      <c r="M3549" s="16"/>
      <c r="N3549" s="16"/>
      <c r="O3549" s="16"/>
      <c r="P3549" s="16"/>
      <c r="Y3549" s="20"/>
      <c r="Z3549" s="20"/>
      <c r="AA3549" s="20"/>
      <c r="AB3549" s="20"/>
      <c r="AC3549" s="20"/>
      <c r="AD3549" s="20"/>
    </row>
    <row r="3550" spans="3:30" s="1" customFormat="1">
      <c r="C3550" s="16"/>
      <c r="D3550" s="16"/>
      <c r="E3550" s="32"/>
      <c r="F3550" s="16"/>
      <c r="G3550" s="16"/>
      <c r="H3550" s="16"/>
      <c r="I3550" s="16"/>
      <c r="J3550" s="16"/>
      <c r="K3550" s="16"/>
      <c r="L3550" s="32"/>
      <c r="M3550" s="16"/>
      <c r="N3550" s="16"/>
      <c r="O3550" s="16"/>
      <c r="P3550" s="16"/>
      <c r="Y3550" s="20"/>
      <c r="Z3550" s="20"/>
      <c r="AA3550" s="20"/>
      <c r="AB3550" s="20"/>
      <c r="AC3550" s="20"/>
      <c r="AD3550" s="20"/>
    </row>
    <row r="3551" spans="3:30" s="1" customFormat="1">
      <c r="C3551" s="16"/>
      <c r="D3551" s="16"/>
      <c r="E3551" s="32"/>
      <c r="F3551" s="16"/>
      <c r="G3551" s="16"/>
      <c r="H3551" s="16"/>
      <c r="I3551" s="16"/>
      <c r="J3551" s="16"/>
      <c r="K3551" s="16"/>
      <c r="L3551" s="32"/>
      <c r="M3551" s="16"/>
      <c r="N3551" s="16"/>
      <c r="O3551" s="16"/>
      <c r="P3551" s="16"/>
      <c r="Y3551" s="20"/>
      <c r="Z3551" s="20"/>
      <c r="AA3551" s="20"/>
      <c r="AB3551" s="20"/>
      <c r="AC3551" s="20"/>
      <c r="AD3551" s="20"/>
    </row>
    <row r="3552" spans="3:30" s="1" customFormat="1">
      <c r="C3552" s="16"/>
      <c r="D3552" s="16"/>
      <c r="E3552" s="32"/>
      <c r="F3552" s="16"/>
      <c r="G3552" s="16"/>
      <c r="H3552" s="16"/>
      <c r="I3552" s="16"/>
      <c r="J3552" s="16"/>
      <c r="K3552" s="16"/>
      <c r="L3552" s="32"/>
      <c r="M3552" s="16"/>
      <c r="N3552" s="16"/>
      <c r="O3552" s="16"/>
      <c r="P3552" s="16"/>
      <c r="Y3552" s="20"/>
      <c r="Z3552" s="20"/>
      <c r="AA3552" s="20"/>
      <c r="AB3552" s="20"/>
      <c r="AC3552" s="20"/>
      <c r="AD3552" s="20"/>
    </row>
    <row r="3553" spans="3:30" s="1" customFormat="1">
      <c r="C3553" s="16"/>
      <c r="D3553" s="16"/>
      <c r="E3553" s="32"/>
      <c r="F3553" s="16"/>
      <c r="G3553" s="16"/>
      <c r="H3553" s="16"/>
      <c r="I3553" s="16"/>
      <c r="J3553" s="16"/>
      <c r="K3553" s="16"/>
      <c r="L3553" s="32"/>
      <c r="M3553" s="16"/>
      <c r="N3553" s="16"/>
      <c r="O3553" s="16"/>
      <c r="P3553" s="16"/>
      <c r="Y3553" s="20"/>
      <c r="Z3553" s="20"/>
      <c r="AA3553" s="20"/>
      <c r="AB3553" s="20"/>
      <c r="AC3553" s="20"/>
      <c r="AD3553" s="20"/>
    </row>
    <row r="3554" spans="3:30" s="1" customFormat="1">
      <c r="C3554" s="16"/>
      <c r="D3554" s="16"/>
      <c r="E3554" s="32"/>
      <c r="F3554" s="16"/>
      <c r="G3554" s="16"/>
      <c r="H3554" s="16"/>
      <c r="I3554" s="16"/>
      <c r="J3554" s="16"/>
      <c r="K3554" s="16"/>
      <c r="L3554" s="32"/>
      <c r="M3554" s="16"/>
      <c r="N3554" s="16"/>
      <c r="O3554" s="16"/>
      <c r="P3554" s="16"/>
      <c r="Y3554" s="20"/>
      <c r="Z3554" s="20"/>
      <c r="AA3554" s="20"/>
      <c r="AB3554" s="20"/>
      <c r="AC3554" s="20"/>
      <c r="AD3554" s="20"/>
    </row>
    <row r="3555" spans="3:30" s="1" customFormat="1">
      <c r="C3555" s="16"/>
      <c r="D3555" s="16"/>
      <c r="E3555" s="32"/>
      <c r="F3555" s="16"/>
      <c r="G3555" s="16"/>
      <c r="H3555" s="16"/>
      <c r="I3555" s="16"/>
      <c r="J3555" s="16"/>
      <c r="K3555" s="16"/>
      <c r="L3555" s="32"/>
      <c r="M3555" s="16"/>
      <c r="N3555" s="16"/>
      <c r="O3555" s="16"/>
      <c r="P3555" s="16"/>
      <c r="Y3555" s="20"/>
      <c r="Z3555" s="20"/>
      <c r="AA3555" s="20"/>
      <c r="AB3555" s="20"/>
      <c r="AC3555" s="20"/>
      <c r="AD3555" s="20"/>
    </row>
    <row r="3556" spans="3:30" s="1" customFormat="1">
      <c r="C3556" s="16"/>
      <c r="D3556" s="16"/>
      <c r="E3556" s="32"/>
      <c r="F3556" s="16"/>
      <c r="G3556" s="16"/>
      <c r="H3556" s="16"/>
      <c r="I3556" s="16"/>
      <c r="J3556" s="16"/>
      <c r="K3556" s="16"/>
      <c r="L3556" s="32"/>
      <c r="M3556" s="16"/>
      <c r="N3556" s="16"/>
      <c r="O3556" s="16"/>
      <c r="P3556" s="16"/>
      <c r="Y3556" s="20"/>
      <c r="Z3556" s="20"/>
      <c r="AA3556" s="20"/>
      <c r="AB3556" s="20"/>
      <c r="AC3556" s="20"/>
      <c r="AD3556" s="20"/>
    </row>
    <row r="3557" spans="3:30" s="1" customFormat="1">
      <c r="C3557" s="16"/>
      <c r="D3557" s="16"/>
      <c r="E3557" s="32"/>
      <c r="F3557" s="16"/>
      <c r="G3557" s="16"/>
      <c r="H3557" s="16"/>
      <c r="I3557" s="16"/>
      <c r="J3557" s="16"/>
      <c r="K3557" s="16"/>
      <c r="L3557" s="32"/>
      <c r="M3557" s="16"/>
      <c r="N3557" s="16"/>
      <c r="O3557" s="16"/>
      <c r="P3557" s="16"/>
      <c r="Y3557" s="20"/>
      <c r="Z3557" s="20"/>
      <c r="AA3557" s="20"/>
      <c r="AB3557" s="20"/>
      <c r="AC3557" s="20"/>
      <c r="AD3557" s="20"/>
    </row>
    <row r="3558" spans="3:30" s="1" customFormat="1">
      <c r="C3558" s="16"/>
      <c r="D3558" s="16"/>
      <c r="E3558" s="32"/>
      <c r="F3558" s="16"/>
      <c r="G3558" s="16"/>
      <c r="H3558" s="16"/>
      <c r="I3558" s="16"/>
      <c r="J3558" s="16"/>
      <c r="K3558" s="16"/>
      <c r="L3558" s="32"/>
      <c r="M3558" s="16"/>
      <c r="N3558" s="16"/>
      <c r="O3558" s="16"/>
      <c r="P3558" s="16"/>
      <c r="Y3558" s="20"/>
      <c r="Z3558" s="20"/>
      <c r="AA3558" s="20"/>
      <c r="AB3558" s="20"/>
      <c r="AC3558" s="20"/>
      <c r="AD3558" s="20"/>
    </row>
    <row r="3559" spans="3:30" s="1" customFormat="1">
      <c r="C3559" s="16"/>
      <c r="D3559" s="16"/>
      <c r="E3559" s="32"/>
      <c r="F3559" s="16"/>
      <c r="G3559" s="16"/>
      <c r="H3559" s="16"/>
      <c r="I3559" s="16"/>
      <c r="J3559" s="16"/>
      <c r="K3559" s="16"/>
      <c r="L3559" s="32"/>
      <c r="M3559" s="16"/>
      <c r="N3559" s="16"/>
      <c r="O3559" s="16"/>
      <c r="P3559" s="16"/>
      <c r="Y3559" s="20"/>
      <c r="Z3559" s="20"/>
      <c r="AA3559" s="20"/>
      <c r="AB3559" s="20"/>
      <c r="AC3559" s="20"/>
      <c r="AD3559" s="20"/>
    </row>
    <row r="3560" spans="3:30" s="1" customFormat="1">
      <c r="C3560" s="16"/>
      <c r="D3560" s="16"/>
      <c r="E3560" s="32"/>
      <c r="F3560" s="16"/>
      <c r="G3560" s="16"/>
      <c r="H3560" s="16"/>
      <c r="I3560" s="16"/>
      <c r="J3560" s="16"/>
      <c r="K3560" s="16"/>
      <c r="L3560" s="32"/>
      <c r="M3560" s="16"/>
      <c r="N3560" s="16"/>
      <c r="O3560" s="16"/>
      <c r="P3560" s="16"/>
      <c r="Y3560" s="20"/>
      <c r="Z3560" s="20"/>
      <c r="AA3560" s="20"/>
      <c r="AB3560" s="20"/>
      <c r="AC3560" s="20"/>
      <c r="AD3560" s="20"/>
    </row>
    <row r="3561" spans="3:30" s="1" customFormat="1">
      <c r="C3561" s="16"/>
      <c r="D3561" s="16"/>
      <c r="E3561" s="32"/>
      <c r="F3561" s="16"/>
      <c r="G3561" s="16"/>
      <c r="H3561" s="16"/>
      <c r="I3561" s="16"/>
      <c r="J3561" s="16"/>
      <c r="K3561" s="16"/>
      <c r="L3561" s="32"/>
      <c r="M3561" s="16"/>
      <c r="N3561" s="16"/>
      <c r="O3561" s="16"/>
      <c r="P3561" s="16"/>
      <c r="Y3561" s="20"/>
      <c r="Z3561" s="20"/>
      <c r="AA3561" s="20"/>
      <c r="AB3561" s="20"/>
      <c r="AC3561" s="20"/>
      <c r="AD3561" s="20"/>
    </row>
    <row r="3562" spans="3:30" s="1" customFormat="1">
      <c r="C3562" s="16"/>
      <c r="D3562" s="16"/>
      <c r="E3562" s="32"/>
      <c r="F3562" s="16"/>
      <c r="G3562" s="16"/>
      <c r="H3562" s="16"/>
      <c r="I3562" s="16"/>
      <c r="J3562" s="16"/>
      <c r="K3562" s="16"/>
      <c r="L3562" s="32"/>
      <c r="M3562" s="16"/>
      <c r="N3562" s="16"/>
      <c r="O3562" s="16"/>
      <c r="P3562" s="16"/>
      <c r="Y3562" s="20"/>
      <c r="Z3562" s="20"/>
      <c r="AA3562" s="20"/>
      <c r="AB3562" s="20"/>
      <c r="AC3562" s="20"/>
      <c r="AD3562" s="20"/>
    </row>
    <row r="3563" spans="3:30" s="1" customFormat="1">
      <c r="C3563" s="16"/>
      <c r="D3563" s="16"/>
      <c r="E3563" s="32"/>
      <c r="F3563" s="16"/>
      <c r="G3563" s="16"/>
      <c r="H3563" s="16"/>
      <c r="I3563" s="16"/>
      <c r="J3563" s="16"/>
      <c r="K3563" s="16"/>
      <c r="L3563" s="32"/>
      <c r="M3563" s="16"/>
      <c r="N3563" s="16"/>
      <c r="O3563" s="16"/>
      <c r="P3563" s="16"/>
      <c r="Y3563" s="20"/>
      <c r="Z3563" s="20"/>
      <c r="AA3563" s="20"/>
      <c r="AB3563" s="20"/>
      <c r="AC3563" s="20"/>
      <c r="AD3563" s="20"/>
    </row>
    <row r="3564" spans="3:30" s="1" customFormat="1">
      <c r="C3564" s="16"/>
      <c r="D3564" s="16"/>
      <c r="E3564" s="32"/>
      <c r="F3564" s="16"/>
      <c r="G3564" s="16"/>
      <c r="H3564" s="16"/>
      <c r="I3564" s="16"/>
      <c r="J3564" s="16"/>
      <c r="K3564" s="16"/>
      <c r="L3564" s="32"/>
      <c r="M3564" s="16"/>
      <c r="N3564" s="16"/>
      <c r="O3564" s="16"/>
      <c r="P3564" s="16"/>
      <c r="Y3564" s="20"/>
      <c r="Z3564" s="20"/>
      <c r="AA3564" s="20"/>
      <c r="AB3564" s="20"/>
      <c r="AC3564" s="20"/>
      <c r="AD3564" s="20"/>
    </row>
    <row r="3565" spans="3:30" s="1" customFormat="1">
      <c r="C3565" s="16"/>
      <c r="D3565" s="16"/>
      <c r="E3565" s="32"/>
      <c r="F3565" s="16"/>
      <c r="G3565" s="16"/>
      <c r="H3565" s="16"/>
      <c r="I3565" s="16"/>
      <c r="J3565" s="16"/>
      <c r="K3565" s="16"/>
      <c r="L3565" s="32"/>
      <c r="M3565" s="16"/>
      <c r="N3565" s="16"/>
      <c r="O3565" s="16"/>
      <c r="P3565" s="16"/>
      <c r="Y3565" s="20"/>
      <c r="Z3565" s="20"/>
      <c r="AA3565" s="20"/>
      <c r="AB3565" s="20"/>
      <c r="AC3565" s="20"/>
      <c r="AD3565" s="20"/>
    </row>
    <row r="3566" spans="3:30" s="1" customFormat="1">
      <c r="C3566" s="16"/>
      <c r="D3566" s="16"/>
      <c r="E3566" s="32"/>
      <c r="F3566" s="16"/>
      <c r="G3566" s="16"/>
      <c r="H3566" s="16"/>
      <c r="I3566" s="16"/>
      <c r="J3566" s="16"/>
      <c r="K3566" s="16"/>
      <c r="L3566" s="32"/>
      <c r="M3566" s="16"/>
      <c r="N3566" s="16"/>
      <c r="O3566" s="16"/>
      <c r="P3566" s="16"/>
      <c r="Y3566" s="20"/>
      <c r="Z3566" s="20"/>
      <c r="AA3566" s="20"/>
      <c r="AB3566" s="20"/>
      <c r="AC3566" s="20"/>
      <c r="AD3566" s="20"/>
    </row>
    <row r="3567" spans="3:30" s="1" customFormat="1">
      <c r="C3567" s="16"/>
      <c r="D3567" s="16"/>
      <c r="E3567" s="32"/>
      <c r="F3567" s="16"/>
      <c r="G3567" s="16"/>
      <c r="H3567" s="16"/>
      <c r="I3567" s="16"/>
      <c r="J3567" s="16"/>
      <c r="K3567" s="16"/>
      <c r="L3567" s="32"/>
      <c r="M3567" s="16"/>
      <c r="N3567" s="16"/>
      <c r="O3567" s="16"/>
      <c r="P3567" s="16"/>
      <c r="Y3567" s="20"/>
      <c r="Z3567" s="20"/>
      <c r="AA3567" s="20"/>
      <c r="AB3567" s="20"/>
      <c r="AC3567" s="20"/>
      <c r="AD3567" s="20"/>
    </row>
    <row r="3568" spans="3:30" s="1" customFormat="1">
      <c r="C3568" s="16"/>
      <c r="D3568" s="16"/>
      <c r="E3568" s="32"/>
      <c r="F3568" s="16"/>
      <c r="G3568" s="16"/>
      <c r="H3568" s="16"/>
      <c r="I3568" s="16"/>
      <c r="J3568" s="16"/>
      <c r="K3568" s="16"/>
      <c r="L3568" s="32"/>
      <c r="M3568" s="16"/>
      <c r="N3568" s="16"/>
      <c r="O3568" s="16"/>
      <c r="P3568" s="16"/>
      <c r="Y3568" s="20"/>
      <c r="Z3568" s="20"/>
      <c r="AA3568" s="20"/>
      <c r="AB3568" s="20"/>
      <c r="AC3568" s="20"/>
      <c r="AD3568" s="20"/>
    </row>
    <row r="3569" spans="3:30" s="1" customFormat="1">
      <c r="C3569" s="16"/>
      <c r="D3569" s="16"/>
      <c r="E3569" s="32"/>
      <c r="F3569" s="16"/>
      <c r="G3569" s="16"/>
      <c r="H3569" s="16"/>
      <c r="I3569" s="16"/>
      <c r="J3569" s="16"/>
      <c r="K3569" s="16"/>
      <c r="L3569" s="32"/>
      <c r="M3569" s="16"/>
      <c r="N3569" s="16"/>
      <c r="O3569" s="16"/>
      <c r="P3569" s="16"/>
      <c r="Y3569" s="20"/>
      <c r="Z3569" s="20"/>
      <c r="AA3569" s="20"/>
      <c r="AB3569" s="20"/>
      <c r="AC3569" s="20"/>
      <c r="AD3569" s="20"/>
    </row>
    <row r="3570" spans="3:30" s="1" customFormat="1">
      <c r="C3570" s="16"/>
      <c r="D3570" s="16"/>
      <c r="E3570" s="32"/>
      <c r="F3570" s="16"/>
      <c r="G3570" s="16"/>
      <c r="H3570" s="16"/>
      <c r="I3570" s="16"/>
      <c r="J3570" s="16"/>
      <c r="K3570" s="16"/>
      <c r="L3570" s="32"/>
      <c r="M3570" s="16"/>
      <c r="N3570" s="16"/>
      <c r="O3570" s="16"/>
      <c r="P3570" s="16"/>
      <c r="Y3570" s="20"/>
      <c r="Z3570" s="20"/>
      <c r="AA3570" s="20"/>
      <c r="AB3570" s="20"/>
      <c r="AC3570" s="20"/>
      <c r="AD3570" s="20"/>
    </row>
    <row r="3571" spans="3:30" s="1" customFormat="1">
      <c r="C3571" s="16"/>
      <c r="D3571" s="16"/>
      <c r="E3571" s="32"/>
      <c r="F3571" s="16"/>
      <c r="G3571" s="16"/>
      <c r="H3571" s="16"/>
      <c r="I3571" s="16"/>
      <c r="J3571" s="16"/>
      <c r="K3571" s="16"/>
      <c r="L3571" s="32"/>
      <c r="M3571" s="16"/>
      <c r="N3571" s="16"/>
      <c r="O3571" s="16"/>
      <c r="P3571" s="16"/>
      <c r="Y3571" s="20"/>
      <c r="Z3571" s="20"/>
      <c r="AA3571" s="20"/>
      <c r="AB3571" s="20"/>
      <c r="AC3571" s="20"/>
      <c r="AD3571" s="20"/>
    </row>
    <row r="3572" spans="3:30" s="1" customFormat="1">
      <c r="C3572" s="16"/>
      <c r="D3572" s="16"/>
      <c r="E3572" s="32"/>
      <c r="F3572" s="16"/>
      <c r="G3572" s="16"/>
      <c r="H3572" s="16"/>
      <c r="I3572" s="16"/>
      <c r="J3572" s="16"/>
      <c r="K3572" s="16"/>
      <c r="L3572" s="32"/>
      <c r="M3572" s="16"/>
      <c r="N3572" s="16"/>
      <c r="O3572" s="16"/>
      <c r="P3572" s="16"/>
      <c r="Y3572" s="20"/>
      <c r="Z3572" s="20"/>
      <c r="AA3572" s="20"/>
      <c r="AB3572" s="20"/>
      <c r="AC3572" s="20"/>
      <c r="AD3572" s="20"/>
    </row>
    <row r="3573" spans="3:30" s="1" customFormat="1">
      <c r="C3573" s="16"/>
      <c r="D3573" s="16"/>
      <c r="E3573" s="32"/>
      <c r="F3573" s="16"/>
      <c r="G3573" s="16"/>
      <c r="H3573" s="16"/>
      <c r="I3573" s="16"/>
      <c r="J3573" s="16"/>
      <c r="K3573" s="16"/>
      <c r="L3573" s="32"/>
      <c r="M3573" s="16"/>
      <c r="N3573" s="16"/>
      <c r="O3573" s="16"/>
      <c r="P3573" s="16"/>
      <c r="Y3573" s="20"/>
      <c r="Z3573" s="20"/>
      <c r="AA3573" s="20"/>
      <c r="AB3573" s="20"/>
      <c r="AC3573" s="20"/>
      <c r="AD3573" s="20"/>
    </row>
    <row r="3574" spans="3:30" s="1" customFormat="1">
      <c r="C3574" s="16"/>
      <c r="D3574" s="16"/>
      <c r="E3574" s="32"/>
      <c r="F3574" s="16"/>
      <c r="G3574" s="16"/>
      <c r="H3574" s="16"/>
      <c r="I3574" s="16"/>
      <c r="J3574" s="16"/>
      <c r="K3574" s="16"/>
      <c r="L3574" s="32"/>
      <c r="M3574" s="16"/>
      <c r="N3574" s="16"/>
      <c r="O3574" s="16"/>
      <c r="P3574" s="16"/>
      <c r="Y3574" s="20"/>
      <c r="Z3574" s="20"/>
      <c r="AA3574" s="20"/>
      <c r="AB3574" s="20"/>
      <c r="AC3574" s="20"/>
      <c r="AD3574" s="20"/>
    </row>
    <row r="3575" spans="3:30" s="1" customFormat="1">
      <c r="C3575" s="16"/>
      <c r="D3575" s="16"/>
      <c r="E3575" s="32"/>
      <c r="F3575" s="16"/>
      <c r="G3575" s="16"/>
      <c r="H3575" s="16"/>
      <c r="I3575" s="16"/>
      <c r="J3575" s="16"/>
      <c r="K3575" s="16"/>
      <c r="L3575" s="32"/>
      <c r="M3575" s="16"/>
      <c r="N3575" s="16"/>
      <c r="O3575" s="16"/>
      <c r="P3575" s="16"/>
      <c r="Y3575" s="20"/>
      <c r="Z3575" s="20"/>
      <c r="AA3575" s="20"/>
      <c r="AB3575" s="20"/>
      <c r="AC3575" s="20"/>
      <c r="AD3575" s="20"/>
    </row>
    <row r="3576" spans="3:30" s="1" customFormat="1">
      <c r="C3576" s="16"/>
      <c r="D3576" s="16"/>
      <c r="E3576" s="32"/>
      <c r="F3576" s="16"/>
      <c r="G3576" s="16"/>
      <c r="H3576" s="16"/>
      <c r="I3576" s="16"/>
      <c r="J3576" s="16"/>
      <c r="K3576" s="16"/>
      <c r="L3576" s="32"/>
      <c r="M3576" s="16"/>
      <c r="N3576" s="16"/>
      <c r="O3576" s="16"/>
      <c r="P3576" s="16"/>
      <c r="Y3576" s="20"/>
      <c r="Z3576" s="20"/>
      <c r="AA3576" s="20"/>
      <c r="AB3576" s="20"/>
      <c r="AC3576" s="20"/>
      <c r="AD3576" s="20"/>
    </row>
    <row r="3577" spans="3:30" s="1" customFormat="1">
      <c r="C3577" s="16"/>
      <c r="D3577" s="16"/>
      <c r="E3577" s="32"/>
      <c r="F3577" s="16"/>
      <c r="G3577" s="16"/>
      <c r="H3577" s="16"/>
      <c r="I3577" s="16"/>
      <c r="J3577" s="16"/>
      <c r="K3577" s="16"/>
      <c r="L3577" s="32"/>
      <c r="M3577" s="16"/>
      <c r="N3577" s="16"/>
      <c r="O3577" s="16"/>
      <c r="P3577" s="16"/>
      <c r="Y3577" s="20"/>
      <c r="Z3577" s="20"/>
      <c r="AA3577" s="20"/>
      <c r="AB3577" s="20"/>
      <c r="AC3577" s="20"/>
      <c r="AD3577" s="20"/>
    </row>
    <row r="3578" spans="3:30" s="1" customFormat="1">
      <c r="C3578" s="16"/>
      <c r="D3578" s="16"/>
      <c r="E3578" s="32"/>
      <c r="F3578" s="16"/>
      <c r="G3578" s="16"/>
      <c r="H3578" s="16"/>
      <c r="I3578" s="16"/>
      <c r="J3578" s="16"/>
      <c r="K3578" s="16"/>
      <c r="L3578" s="32"/>
      <c r="M3578" s="16"/>
      <c r="N3578" s="16"/>
      <c r="O3578" s="16"/>
      <c r="P3578" s="16"/>
      <c r="Y3578" s="20"/>
      <c r="Z3578" s="20"/>
      <c r="AA3578" s="20"/>
      <c r="AB3578" s="20"/>
      <c r="AC3578" s="20"/>
      <c r="AD3578" s="20"/>
    </row>
    <row r="3579" spans="3:30" s="1" customFormat="1">
      <c r="C3579" s="16"/>
      <c r="D3579" s="16"/>
      <c r="E3579" s="32"/>
      <c r="F3579" s="16"/>
      <c r="G3579" s="16"/>
      <c r="H3579" s="16"/>
      <c r="I3579" s="16"/>
      <c r="J3579" s="16"/>
      <c r="K3579" s="16"/>
      <c r="L3579" s="32"/>
      <c r="M3579" s="16"/>
      <c r="N3579" s="16"/>
      <c r="O3579" s="16"/>
      <c r="P3579" s="16"/>
      <c r="Y3579" s="20"/>
      <c r="Z3579" s="20"/>
      <c r="AA3579" s="20"/>
      <c r="AB3579" s="20"/>
      <c r="AC3579" s="20"/>
      <c r="AD3579" s="20"/>
    </row>
    <row r="3580" spans="3:30" s="1" customFormat="1">
      <c r="C3580" s="16"/>
      <c r="D3580" s="16"/>
      <c r="E3580" s="32"/>
      <c r="F3580" s="16"/>
      <c r="G3580" s="16"/>
      <c r="H3580" s="16"/>
      <c r="I3580" s="16"/>
      <c r="J3580" s="16"/>
      <c r="K3580" s="16"/>
      <c r="L3580" s="32"/>
      <c r="M3580" s="16"/>
      <c r="N3580" s="16"/>
      <c r="O3580" s="16"/>
      <c r="P3580" s="16"/>
      <c r="Y3580" s="20"/>
      <c r="Z3580" s="20"/>
      <c r="AA3580" s="20"/>
      <c r="AB3580" s="20"/>
      <c r="AC3580" s="20"/>
      <c r="AD3580" s="20"/>
    </row>
    <row r="3581" spans="3:30" s="1" customFormat="1">
      <c r="C3581" s="16"/>
      <c r="D3581" s="16"/>
      <c r="E3581" s="32"/>
      <c r="F3581" s="16"/>
      <c r="G3581" s="16"/>
      <c r="H3581" s="16"/>
      <c r="I3581" s="16"/>
      <c r="J3581" s="16"/>
      <c r="K3581" s="16"/>
      <c r="L3581" s="32"/>
      <c r="M3581" s="16"/>
      <c r="N3581" s="16"/>
      <c r="O3581" s="16"/>
      <c r="P3581" s="16"/>
      <c r="Y3581" s="20"/>
      <c r="Z3581" s="20"/>
      <c r="AA3581" s="20"/>
      <c r="AB3581" s="20"/>
      <c r="AC3581" s="20"/>
      <c r="AD3581" s="20"/>
    </row>
    <row r="3582" spans="3:30" s="1" customFormat="1">
      <c r="C3582" s="16"/>
      <c r="D3582" s="16"/>
      <c r="E3582" s="32"/>
      <c r="F3582" s="16"/>
      <c r="G3582" s="16"/>
      <c r="H3582" s="16"/>
      <c r="I3582" s="16"/>
      <c r="J3582" s="16"/>
      <c r="K3582" s="16"/>
      <c r="L3582" s="32"/>
      <c r="M3582" s="16"/>
      <c r="N3582" s="16"/>
      <c r="O3582" s="16"/>
      <c r="P3582" s="16"/>
      <c r="Y3582" s="20"/>
      <c r="Z3582" s="20"/>
      <c r="AA3582" s="20"/>
      <c r="AB3582" s="20"/>
      <c r="AC3582" s="20"/>
      <c r="AD3582" s="20"/>
    </row>
    <row r="3583" spans="3:30" s="1" customFormat="1">
      <c r="C3583" s="16"/>
      <c r="D3583" s="16"/>
      <c r="E3583" s="32"/>
      <c r="F3583" s="16"/>
      <c r="G3583" s="16"/>
      <c r="H3583" s="16"/>
      <c r="I3583" s="16"/>
      <c r="J3583" s="16"/>
      <c r="K3583" s="16"/>
      <c r="L3583" s="32"/>
      <c r="M3583" s="16"/>
      <c r="N3583" s="16"/>
      <c r="O3583" s="16"/>
      <c r="P3583" s="16"/>
      <c r="Y3583" s="20"/>
      <c r="Z3583" s="20"/>
      <c r="AA3583" s="20"/>
      <c r="AB3583" s="20"/>
      <c r="AC3583" s="20"/>
      <c r="AD3583" s="20"/>
    </row>
    <row r="3584" spans="3:30" s="1" customFormat="1">
      <c r="C3584" s="16"/>
      <c r="D3584" s="16"/>
      <c r="E3584" s="32"/>
      <c r="F3584" s="16"/>
      <c r="G3584" s="16"/>
      <c r="H3584" s="16"/>
      <c r="I3584" s="16"/>
      <c r="J3584" s="16"/>
      <c r="K3584" s="16"/>
      <c r="L3584" s="32"/>
      <c r="M3584" s="16"/>
      <c r="N3584" s="16"/>
      <c r="O3584" s="16"/>
      <c r="P3584" s="16"/>
      <c r="Y3584" s="20"/>
      <c r="Z3584" s="20"/>
      <c r="AA3584" s="20"/>
      <c r="AB3584" s="20"/>
      <c r="AC3584" s="20"/>
      <c r="AD3584" s="20"/>
    </row>
    <row r="3585" spans="3:30" s="1" customFormat="1">
      <c r="C3585" s="16"/>
      <c r="D3585" s="16"/>
      <c r="E3585" s="32"/>
      <c r="F3585" s="16"/>
      <c r="G3585" s="16"/>
      <c r="H3585" s="16"/>
      <c r="I3585" s="16"/>
      <c r="J3585" s="16"/>
      <c r="K3585" s="16"/>
      <c r="L3585" s="32"/>
      <c r="M3585" s="16"/>
      <c r="N3585" s="16"/>
      <c r="O3585" s="16"/>
      <c r="P3585" s="16"/>
      <c r="Y3585" s="20"/>
      <c r="Z3585" s="20"/>
      <c r="AA3585" s="20"/>
      <c r="AB3585" s="20"/>
      <c r="AC3585" s="20"/>
      <c r="AD3585" s="20"/>
    </row>
    <row r="3586" spans="3:30" s="1" customFormat="1">
      <c r="C3586" s="16"/>
      <c r="D3586" s="16"/>
      <c r="E3586" s="32"/>
      <c r="F3586" s="16"/>
      <c r="G3586" s="16"/>
      <c r="H3586" s="16"/>
      <c r="I3586" s="16"/>
      <c r="J3586" s="16"/>
      <c r="K3586" s="16"/>
      <c r="L3586" s="32"/>
      <c r="M3586" s="16"/>
      <c r="N3586" s="16"/>
      <c r="O3586" s="16"/>
      <c r="P3586" s="16"/>
      <c r="Y3586" s="20"/>
      <c r="Z3586" s="20"/>
      <c r="AA3586" s="20"/>
      <c r="AB3586" s="20"/>
      <c r="AC3586" s="20"/>
      <c r="AD3586" s="20"/>
    </row>
    <row r="3587" spans="3:30" s="1" customFormat="1">
      <c r="C3587" s="16"/>
      <c r="D3587" s="16"/>
      <c r="E3587" s="32"/>
      <c r="F3587" s="16"/>
      <c r="G3587" s="16"/>
      <c r="H3587" s="16"/>
      <c r="I3587" s="16"/>
      <c r="J3587" s="16"/>
      <c r="K3587" s="16"/>
      <c r="L3587" s="32"/>
      <c r="M3587" s="16"/>
      <c r="N3587" s="16"/>
      <c r="O3587" s="16"/>
      <c r="P3587" s="16"/>
      <c r="Y3587" s="20"/>
      <c r="Z3587" s="20"/>
      <c r="AA3587" s="20"/>
      <c r="AB3587" s="20"/>
      <c r="AC3587" s="20"/>
      <c r="AD3587" s="20"/>
    </row>
    <row r="3588" spans="3:30" s="1" customFormat="1">
      <c r="C3588" s="16"/>
      <c r="D3588" s="16"/>
      <c r="E3588" s="32"/>
      <c r="F3588" s="16"/>
      <c r="G3588" s="16"/>
      <c r="H3588" s="16"/>
      <c r="I3588" s="16"/>
      <c r="J3588" s="16"/>
      <c r="K3588" s="16"/>
      <c r="L3588" s="32"/>
      <c r="M3588" s="16"/>
      <c r="N3588" s="16"/>
      <c r="O3588" s="16"/>
      <c r="P3588" s="16"/>
      <c r="Y3588" s="20"/>
      <c r="Z3588" s="20"/>
      <c r="AA3588" s="20"/>
      <c r="AB3588" s="20"/>
      <c r="AC3588" s="20"/>
      <c r="AD3588" s="20"/>
    </row>
    <row r="3589" spans="3:30" s="1" customFormat="1">
      <c r="C3589" s="16"/>
      <c r="D3589" s="16"/>
      <c r="E3589" s="32"/>
      <c r="F3589" s="16"/>
      <c r="G3589" s="16"/>
      <c r="H3589" s="16"/>
      <c r="I3589" s="16"/>
      <c r="J3589" s="16"/>
      <c r="K3589" s="16"/>
      <c r="L3589" s="32"/>
      <c r="M3589" s="16"/>
      <c r="N3589" s="16"/>
      <c r="O3589" s="16"/>
      <c r="P3589" s="16"/>
      <c r="Y3589" s="20"/>
      <c r="Z3589" s="20"/>
      <c r="AA3589" s="20"/>
      <c r="AB3589" s="20"/>
      <c r="AC3589" s="20"/>
      <c r="AD3589" s="20"/>
    </row>
    <row r="3590" spans="3:30" s="1" customFormat="1">
      <c r="C3590" s="16"/>
      <c r="D3590" s="16"/>
      <c r="E3590" s="32"/>
      <c r="F3590" s="16"/>
      <c r="G3590" s="16"/>
      <c r="H3590" s="16"/>
      <c r="I3590" s="16"/>
      <c r="J3590" s="16"/>
      <c r="K3590" s="16"/>
      <c r="L3590" s="32"/>
      <c r="M3590" s="16"/>
      <c r="N3590" s="16"/>
      <c r="O3590" s="16"/>
      <c r="P3590" s="16"/>
      <c r="Y3590" s="20"/>
      <c r="Z3590" s="20"/>
      <c r="AA3590" s="20"/>
      <c r="AB3590" s="20"/>
      <c r="AC3590" s="20"/>
      <c r="AD3590" s="20"/>
    </row>
    <row r="3591" spans="3:30" s="1" customFormat="1">
      <c r="C3591" s="16"/>
      <c r="D3591" s="16"/>
      <c r="E3591" s="32"/>
      <c r="F3591" s="16"/>
      <c r="G3591" s="16"/>
      <c r="H3591" s="16"/>
      <c r="I3591" s="16"/>
      <c r="J3591" s="16"/>
      <c r="K3591" s="16"/>
      <c r="L3591" s="32"/>
      <c r="M3591" s="16"/>
      <c r="N3591" s="16"/>
      <c r="O3591" s="16"/>
      <c r="P3591" s="16"/>
      <c r="Y3591" s="20"/>
      <c r="Z3591" s="20"/>
      <c r="AA3591" s="20"/>
      <c r="AB3591" s="20"/>
      <c r="AC3591" s="20"/>
      <c r="AD3591" s="20"/>
    </row>
    <row r="3592" spans="3:30" s="1" customFormat="1">
      <c r="C3592" s="16"/>
      <c r="D3592" s="16"/>
      <c r="E3592" s="32"/>
      <c r="F3592" s="16"/>
      <c r="G3592" s="16"/>
      <c r="H3592" s="16"/>
      <c r="I3592" s="16"/>
      <c r="J3592" s="16"/>
      <c r="K3592" s="16"/>
      <c r="L3592" s="32"/>
      <c r="M3592" s="16"/>
      <c r="N3592" s="16"/>
      <c r="O3592" s="16"/>
      <c r="P3592" s="16"/>
      <c r="Y3592" s="20"/>
      <c r="Z3592" s="20"/>
      <c r="AA3592" s="20"/>
      <c r="AB3592" s="20"/>
      <c r="AC3592" s="20"/>
      <c r="AD3592" s="20"/>
    </row>
    <row r="3593" spans="3:30" s="1" customFormat="1">
      <c r="C3593" s="16"/>
      <c r="D3593" s="16"/>
      <c r="E3593" s="32"/>
      <c r="F3593" s="16"/>
      <c r="G3593" s="16"/>
      <c r="H3593" s="16"/>
      <c r="I3593" s="16"/>
      <c r="J3593" s="16"/>
      <c r="K3593" s="16"/>
      <c r="L3593" s="32"/>
      <c r="M3593" s="16"/>
      <c r="N3593" s="16"/>
      <c r="O3593" s="16"/>
      <c r="P3593" s="16"/>
      <c r="Y3593" s="20"/>
      <c r="Z3593" s="20"/>
      <c r="AA3593" s="20"/>
      <c r="AB3593" s="20"/>
      <c r="AC3593" s="20"/>
      <c r="AD3593" s="20"/>
    </row>
    <row r="3594" spans="3:30" s="1" customFormat="1">
      <c r="C3594" s="16"/>
      <c r="D3594" s="16"/>
      <c r="E3594" s="32"/>
      <c r="F3594" s="16"/>
      <c r="G3594" s="16"/>
      <c r="H3594" s="16"/>
      <c r="I3594" s="16"/>
      <c r="J3594" s="16"/>
      <c r="K3594" s="16"/>
      <c r="L3594" s="32"/>
      <c r="M3594" s="16"/>
      <c r="N3594" s="16"/>
      <c r="O3594" s="16"/>
      <c r="P3594" s="16"/>
      <c r="Y3594" s="20"/>
      <c r="Z3594" s="20"/>
      <c r="AA3594" s="20"/>
      <c r="AB3594" s="20"/>
      <c r="AC3594" s="20"/>
      <c r="AD3594" s="20"/>
    </row>
    <row r="3595" spans="3:30" s="1" customFormat="1">
      <c r="C3595" s="16"/>
      <c r="D3595" s="16"/>
      <c r="E3595" s="32"/>
      <c r="F3595" s="16"/>
      <c r="G3595" s="16"/>
      <c r="H3595" s="16"/>
      <c r="I3595" s="16"/>
      <c r="J3595" s="16"/>
      <c r="K3595" s="16"/>
      <c r="L3595" s="32"/>
      <c r="M3595" s="16"/>
      <c r="N3595" s="16"/>
      <c r="O3595" s="16"/>
      <c r="P3595" s="16"/>
      <c r="Y3595" s="20"/>
      <c r="Z3595" s="20"/>
      <c r="AA3595" s="20"/>
      <c r="AB3595" s="20"/>
      <c r="AC3595" s="20"/>
      <c r="AD3595" s="20"/>
    </row>
    <row r="3596" spans="3:30" s="1" customFormat="1">
      <c r="C3596" s="16"/>
      <c r="D3596" s="16"/>
      <c r="E3596" s="32"/>
      <c r="F3596" s="16"/>
      <c r="G3596" s="16"/>
      <c r="H3596" s="16"/>
      <c r="I3596" s="16"/>
      <c r="J3596" s="16"/>
      <c r="K3596" s="16"/>
      <c r="L3596" s="32"/>
      <c r="M3596" s="16"/>
      <c r="N3596" s="16"/>
      <c r="O3596" s="16"/>
      <c r="P3596" s="16"/>
      <c r="Y3596" s="20"/>
      <c r="Z3596" s="20"/>
      <c r="AA3596" s="20"/>
      <c r="AB3596" s="20"/>
      <c r="AC3596" s="20"/>
      <c r="AD3596" s="20"/>
    </row>
    <row r="3597" spans="3:30" s="1" customFormat="1">
      <c r="C3597" s="16"/>
      <c r="D3597" s="16"/>
      <c r="E3597" s="32"/>
      <c r="F3597" s="16"/>
      <c r="G3597" s="16"/>
      <c r="H3597" s="16"/>
      <c r="I3597" s="16"/>
      <c r="J3597" s="16"/>
      <c r="K3597" s="16"/>
      <c r="L3597" s="32"/>
      <c r="M3597" s="16"/>
      <c r="N3597" s="16"/>
      <c r="O3597" s="16"/>
      <c r="P3597" s="16"/>
      <c r="Y3597" s="20"/>
      <c r="Z3597" s="20"/>
      <c r="AA3597" s="20"/>
      <c r="AB3597" s="20"/>
      <c r="AC3597" s="20"/>
      <c r="AD3597" s="20"/>
    </row>
    <row r="3598" spans="3:30" s="1" customFormat="1">
      <c r="C3598" s="16"/>
      <c r="D3598" s="16"/>
      <c r="E3598" s="32"/>
      <c r="F3598" s="16"/>
      <c r="G3598" s="16"/>
      <c r="H3598" s="16"/>
      <c r="I3598" s="16"/>
      <c r="J3598" s="16"/>
      <c r="K3598" s="16"/>
      <c r="L3598" s="32"/>
      <c r="M3598" s="16"/>
      <c r="N3598" s="16"/>
      <c r="O3598" s="16"/>
      <c r="P3598" s="16"/>
      <c r="Y3598" s="20"/>
      <c r="Z3598" s="20"/>
      <c r="AA3598" s="20"/>
      <c r="AB3598" s="20"/>
      <c r="AC3598" s="20"/>
      <c r="AD3598" s="20"/>
    </row>
    <row r="3599" spans="3:30" s="1" customFormat="1">
      <c r="C3599" s="16"/>
      <c r="D3599" s="16"/>
      <c r="E3599" s="32"/>
      <c r="F3599" s="16"/>
      <c r="G3599" s="16"/>
      <c r="H3599" s="16"/>
      <c r="I3599" s="16"/>
      <c r="J3599" s="16"/>
      <c r="K3599" s="16"/>
      <c r="L3599" s="32"/>
      <c r="M3599" s="16"/>
      <c r="N3599" s="16"/>
      <c r="O3599" s="16"/>
      <c r="P3599" s="16"/>
      <c r="Y3599" s="20"/>
      <c r="Z3599" s="20"/>
      <c r="AA3599" s="20"/>
      <c r="AB3599" s="20"/>
      <c r="AC3599" s="20"/>
      <c r="AD3599" s="20"/>
    </row>
    <row r="3600" spans="3:30" s="1" customFormat="1">
      <c r="C3600" s="16"/>
      <c r="D3600" s="16"/>
      <c r="E3600" s="32"/>
      <c r="F3600" s="16"/>
      <c r="G3600" s="16"/>
      <c r="H3600" s="16"/>
      <c r="I3600" s="16"/>
      <c r="J3600" s="16"/>
      <c r="K3600" s="16"/>
      <c r="L3600" s="32"/>
      <c r="M3600" s="16"/>
      <c r="N3600" s="16"/>
      <c r="O3600" s="16"/>
      <c r="P3600" s="16"/>
      <c r="Y3600" s="20"/>
      <c r="Z3600" s="20"/>
      <c r="AA3600" s="20"/>
      <c r="AB3600" s="20"/>
      <c r="AC3600" s="20"/>
      <c r="AD3600" s="20"/>
    </row>
    <row r="3601" spans="3:30" s="1" customFormat="1">
      <c r="C3601" s="16"/>
      <c r="D3601" s="16"/>
      <c r="E3601" s="32"/>
      <c r="F3601" s="16"/>
      <c r="G3601" s="16"/>
      <c r="H3601" s="16"/>
      <c r="I3601" s="16"/>
      <c r="J3601" s="16"/>
      <c r="K3601" s="16"/>
      <c r="L3601" s="32"/>
      <c r="M3601" s="16"/>
      <c r="N3601" s="16"/>
      <c r="O3601" s="16"/>
      <c r="P3601" s="16"/>
      <c r="Y3601" s="20"/>
      <c r="Z3601" s="20"/>
      <c r="AA3601" s="20"/>
      <c r="AB3601" s="20"/>
      <c r="AC3601" s="20"/>
      <c r="AD3601" s="20"/>
    </row>
    <row r="3602" spans="3:30" s="1" customFormat="1">
      <c r="C3602" s="16"/>
      <c r="D3602" s="16"/>
      <c r="E3602" s="32"/>
      <c r="F3602" s="16"/>
      <c r="G3602" s="16"/>
      <c r="H3602" s="16"/>
      <c r="I3602" s="16"/>
      <c r="J3602" s="16"/>
      <c r="K3602" s="16"/>
      <c r="L3602" s="32"/>
      <c r="M3602" s="16"/>
      <c r="N3602" s="16"/>
      <c r="O3602" s="16"/>
      <c r="P3602" s="16"/>
      <c r="Y3602" s="20"/>
      <c r="Z3602" s="20"/>
      <c r="AA3602" s="20"/>
      <c r="AB3602" s="20"/>
      <c r="AC3602" s="20"/>
      <c r="AD3602" s="20"/>
    </row>
    <row r="3603" spans="3:30" s="1" customFormat="1">
      <c r="C3603" s="16"/>
      <c r="D3603" s="16"/>
      <c r="E3603" s="32"/>
      <c r="F3603" s="16"/>
      <c r="G3603" s="16"/>
      <c r="H3603" s="16"/>
      <c r="I3603" s="16"/>
      <c r="J3603" s="16"/>
      <c r="K3603" s="16"/>
      <c r="L3603" s="32"/>
      <c r="M3603" s="16"/>
      <c r="N3603" s="16"/>
      <c r="O3603" s="16"/>
      <c r="P3603" s="16"/>
      <c r="Y3603" s="20"/>
      <c r="Z3603" s="20"/>
      <c r="AA3603" s="20"/>
      <c r="AB3603" s="20"/>
      <c r="AC3603" s="20"/>
      <c r="AD3603" s="20"/>
    </row>
    <row r="3604" spans="3:30" s="1" customFormat="1">
      <c r="C3604" s="16"/>
      <c r="D3604" s="16"/>
      <c r="E3604" s="32"/>
      <c r="F3604" s="16"/>
      <c r="G3604" s="16"/>
      <c r="H3604" s="16"/>
      <c r="I3604" s="16"/>
      <c r="J3604" s="16"/>
      <c r="K3604" s="16"/>
      <c r="L3604" s="32"/>
      <c r="M3604" s="16"/>
      <c r="N3604" s="16"/>
      <c r="O3604" s="16"/>
      <c r="P3604" s="16"/>
      <c r="Y3604" s="20"/>
      <c r="Z3604" s="20"/>
      <c r="AA3604" s="20"/>
      <c r="AB3604" s="20"/>
      <c r="AC3604" s="20"/>
      <c r="AD3604" s="20"/>
    </row>
    <row r="3605" spans="3:30" s="1" customFormat="1">
      <c r="C3605" s="16"/>
      <c r="D3605" s="16"/>
      <c r="E3605" s="32"/>
      <c r="F3605" s="16"/>
      <c r="G3605" s="16"/>
      <c r="H3605" s="16"/>
      <c r="I3605" s="16"/>
      <c r="J3605" s="16"/>
      <c r="K3605" s="16"/>
      <c r="L3605" s="32"/>
      <c r="M3605" s="16"/>
      <c r="N3605" s="16"/>
      <c r="O3605" s="16"/>
      <c r="P3605" s="16"/>
      <c r="Y3605" s="20"/>
      <c r="Z3605" s="20"/>
      <c r="AA3605" s="20"/>
      <c r="AB3605" s="20"/>
      <c r="AC3605" s="20"/>
      <c r="AD3605" s="20"/>
    </row>
    <row r="3606" spans="3:30" s="1" customFormat="1">
      <c r="C3606" s="16"/>
      <c r="D3606" s="16"/>
      <c r="E3606" s="32"/>
      <c r="F3606" s="16"/>
      <c r="G3606" s="16"/>
      <c r="H3606" s="16"/>
      <c r="I3606" s="16"/>
      <c r="J3606" s="16"/>
      <c r="K3606" s="16"/>
      <c r="L3606" s="32"/>
      <c r="M3606" s="16"/>
      <c r="N3606" s="16"/>
      <c r="O3606" s="16"/>
      <c r="P3606" s="16"/>
      <c r="Y3606" s="20"/>
      <c r="Z3606" s="20"/>
      <c r="AA3606" s="20"/>
      <c r="AB3606" s="20"/>
      <c r="AC3606" s="20"/>
      <c r="AD3606" s="20"/>
    </row>
    <row r="3607" spans="3:30" s="1" customFormat="1">
      <c r="C3607" s="16"/>
      <c r="D3607" s="16"/>
      <c r="E3607" s="32"/>
      <c r="F3607" s="16"/>
      <c r="G3607" s="16"/>
      <c r="H3607" s="16"/>
      <c r="I3607" s="16"/>
      <c r="J3607" s="16"/>
      <c r="K3607" s="16"/>
      <c r="L3607" s="32"/>
      <c r="M3607" s="16"/>
      <c r="N3607" s="16"/>
      <c r="O3607" s="16"/>
      <c r="P3607" s="16"/>
      <c r="Y3607" s="20"/>
      <c r="Z3607" s="20"/>
      <c r="AA3607" s="20"/>
      <c r="AB3607" s="20"/>
      <c r="AC3607" s="20"/>
      <c r="AD3607" s="20"/>
    </row>
    <row r="3608" spans="3:30" s="1" customFormat="1">
      <c r="C3608" s="16"/>
      <c r="D3608" s="16"/>
      <c r="E3608" s="32"/>
      <c r="F3608" s="16"/>
      <c r="G3608" s="16"/>
      <c r="H3608" s="16"/>
      <c r="I3608" s="16"/>
      <c r="J3608" s="16"/>
      <c r="K3608" s="16"/>
      <c r="L3608" s="32"/>
      <c r="M3608" s="16"/>
      <c r="N3608" s="16"/>
      <c r="O3608" s="16"/>
      <c r="P3608" s="16"/>
      <c r="Y3608" s="20"/>
      <c r="Z3608" s="20"/>
      <c r="AA3608" s="20"/>
      <c r="AB3608" s="20"/>
      <c r="AC3608" s="20"/>
      <c r="AD3608" s="20"/>
    </row>
    <row r="3609" spans="3:30" s="1" customFormat="1">
      <c r="C3609" s="16"/>
      <c r="D3609" s="16"/>
      <c r="E3609" s="32"/>
      <c r="F3609" s="16"/>
      <c r="G3609" s="16"/>
      <c r="H3609" s="16"/>
      <c r="I3609" s="16"/>
      <c r="J3609" s="16"/>
      <c r="K3609" s="16"/>
      <c r="L3609" s="32"/>
      <c r="M3609" s="16"/>
      <c r="N3609" s="16"/>
      <c r="O3609" s="16"/>
      <c r="P3609" s="16"/>
      <c r="Y3609" s="20"/>
      <c r="Z3609" s="20"/>
      <c r="AA3609" s="20"/>
      <c r="AB3609" s="20"/>
      <c r="AC3609" s="20"/>
      <c r="AD3609" s="20"/>
    </row>
    <row r="3610" spans="3:30" s="1" customFormat="1">
      <c r="C3610" s="16"/>
      <c r="D3610" s="16"/>
      <c r="E3610" s="32"/>
      <c r="F3610" s="16"/>
      <c r="G3610" s="16"/>
      <c r="H3610" s="16"/>
      <c r="I3610" s="16"/>
      <c r="J3610" s="16"/>
      <c r="K3610" s="16"/>
      <c r="L3610" s="32"/>
      <c r="M3610" s="16"/>
      <c r="N3610" s="16"/>
      <c r="O3610" s="16"/>
      <c r="P3610" s="16"/>
      <c r="Y3610" s="20"/>
      <c r="Z3610" s="20"/>
      <c r="AA3610" s="20"/>
      <c r="AB3610" s="20"/>
      <c r="AC3610" s="20"/>
      <c r="AD3610" s="20"/>
    </row>
    <row r="3611" spans="3:30" s="1" customFormat="1">
      <c r="C3611" s="16"/>
      <c r="D3611" s="16"/>
      <c r="E3611" s="32"/>
      <c r="F3611" s="16"/>
      <c r="G3611" s="16"/>
      <c r="H3611" s="16"/>
      <c r="I3611" s="16"/>
      <c r="J3611" s="16"/>
      <c r="K3611" s="16"/>
      <c r="L3611" s="32"/>
      <c r="M3611" s="16"/>
      <c r="N3611" s="16"/>
      <c r="O3611" s="16"/>
      <c r="P3611" s="16"/>
      <c r="Y3611" s="20"/>
      <c r="Z3611" s="20"/>
      <c r="AA3611" s="20"/>
      <c r="AB3611" s="20"/>
      <c r="AC3611" s="20"/>
      <c r="AD3611" s="20"/>
    </row>
    <row r="3612" spans="3:30" s="1" customFormat="1">
      <c r="C3612" s="16"/>
      <c r="D3612" s="16"/>
      <c r="E3612" s="32"/>
      <c r="F3612" s="16"/>
      <c r="G3612" s="16"/>
      <c r="H3612" s="16"/>
      <c r="I3612" s="16"/>
      <c r="J3612" s="16"/>
      <c r="K3612" s="16"/>
      <c r="L3612" s="32"/>
      <c r="M3612" s="16"/>
      <c r="N3612" s="16"/>
      <c r="O3612" s="16"/>
      <c r="P3612" s="16"/>
      <c r="Y3612" s="20"/>
      <c r="Z3612" s="20"/>
      <c r="AA3612" s="20"/>
      <c r="AB3612" s="20"/>
      <c r="AC3612" s="20"/>
      <c r="AD3612" s="20"/>
    </row>
    <row r="3613" spans="3:30" s="1" customFormat="1">
      <c r="C3613" s="16"/>
      <c r="D3613" s="16"/>
      <c r="E3613" s="32"/>
      <c r="F3613" s="16"/>
      <c r="G3613" s="16"/>
      <c r="H3613" s="16"/>
      <c r="I3613" s="16"/>
      <c r="J3613" s="16"/>
      <c r="K3613" s="16"/>
      <c r="L3613" s="32"/>
      <c r="M3613" s="16"/>
      <c r="N3613" s="16"/>
      <c r="O3613" s="16"/>
      <c r="P3613" s="16"/>
      <c r="Y3613" s="20"/>
      <c r="Z3613" s="20"/>
      <c r="AA3613" s="20"/>
      <c r="AB3613" s="20"/>
      <c r="AC3613" s="20"/>
      <c r="AD3613" s="20"/>
    </row>
    <row r="3614" spans="3:30" s="1" customFormat="1">
      <c r="C3614" s="16"/>
      <c r="D3614" s="16"/>
      <c r="E3614" s="32"/>
      <c r="F3614" s="16"/>
      <c r="G3614" s="16"/>
      <c r="H3614" s="16"/>
      <c r="I3614" s="16"/>
      <c r="J3614" s="16"/>
      <c r="K3614" s="16"/>
      <c r="L3614" s="32"/>
      <c r="M3614" s="16"/>
      <c r="N3614" s="16"/>
      <c r="O3614" s="16"/>
      <c r="P3614" s="16"/>
      <c r="Y3614" s="20"/>
      <c r="Z3614" s="20"/>
      <c r="AA3614" s="20"/>
      <c r="AB3614" s="20"/>
      <c r="AC3614" s="20"/>
      <c r="AD3614" s="20"/>
    </row>
    <row r="3615" spans="3:30" s="1" customFormat="1">
      <c r="C3615" s="16"/>
      <c r="D3615" s="16"/>
      <c r="E3615" s="32"/>
      <c r="F3615" s="16"/>
      <c r="G3615" s="16"/>
      <c r="H3615" s="16"/>
      <c r="I3615" s="16"/>
      <c r="J3615" s="16"/>
      <c r="K3615" s="16"/>
      <c r="L3615" s="32"/>
      <c r="M3615" s="16"/>
      <c r="N3615" s="16"/>
      <c r="O3615" s="16"/>
      <c r="P3615" s="16"/>
      <c r="Y3615" s="20"/>
      <c r="Z3615" s="20"/>
      <c r="AA3615" s="20"/>
      <c r="AB3615" s="20"/>
      <c r="AC3615" s="20"/>
      <c r="AD3615" s="20"/>
    </row>
    <row r="3616" spans="3:30" s="1" customFormat="1">
      <c r="C3616" s="16"/>
      <c r="D3616" s="16"/>
      <c r="E3616" s="32"/>
      <c r="F3616" s="16"/>
      <c r="G3616" s="16"/>
      <c r="H3616" s="16"/>
      <c r="I3616" s="16"/>
      <c r="J3616" s="16"/>
      <c r="K3616" s="16"/>
      <c r="L3616" s="32"/>
      <c r="M3616" s="16"/>
      <c r="N3616" s="16"/>
      <c r="O3616" s="16"/>
      <c r="P3616" s="16"/>
      <c r="Y3616" s="20"/>
      <c r="Z3616" s="20"/>
      <c r="AA3616" s="20"/>
      <c r="AB3616" s="20"/>
      <c r="AC3616" s="20"/>
      <c r="AD3616" s="20"/>
    </row>
    <row r="3617" spans="3:30" s="1" customFormat="1">
      <c r="C3617" s="16"/>
      <c r="D3617" s="16"/>
      <c r="E3617" s="32"/>
      <c r="F3617" s="16"/>
      <c r="G3617" s="16"/>
      <c r="H3617" s="16"/>
      <c r="I3617" s="16"/>
      <c r="J3617" s="16"/>
      <c r="K3617" s="16"/>
      <c r="L3617" s="32"/>
      <c r="M3617" s="16"/>
      <c r="N3617" s="16"/>
      <c r="O3617" s="16"/>
      <c r="P3617" s="16"/>
      <c r="Y3617" s="20"/>
      <c r="Z3617" s="20"/>
      <c r="AA3617" s="20"/>
      <c r="AB3617" s="20"/>
      <c r="AC3617" s="20"/>
      <c r="AD3617" s="20"/>
    </row>
    <row r="3618" spans="3:30" s="1" customFormat="1">
      <c r="C3618" s="16"/>
      <c r="D3618" s="16"/>
      <c r="E3618" s="32"/>
      <c r="F3618" s="16"/>
      <c r="G3618" s="16"/>
      <c r="H3618" s="16"/>
      <c r="I3618" s="16"/>
      <c r="J3618" s="16"/>
      <c r="K3618" s="16"/>
      <c r="L3618" s="32"/>
      <c r="M3618" s="16"/>
      <c r="N3618" s="16"/>
      <c r="O3618" s="16"/>
      <c r="P3618" s="16"/>
      <c r="Y3618" s="20"/>
      <c r="Z3618" s="20"/>
      <c r="AA3618" s="20"/>
      <c r="AB3618" s="20"/>
      <c r="AC3618" s="20"/>
      <c r="AD3618" s="20"/>
    </row>
    <row r="3619" spans="3:30" s="1" customFormat="1">
      <c r="C3619" s="16"/>
      <c r="D3619" s="16"/>
      <c r="E3619" s="32"/>
      <c r="F3619" s="16"/>
      <c r="G3619" s="16"/>
      <c r="H3619" s="16"/>
      <c r="I3619" s="16"/>
      <c r="J3619" s="16"/>
      <c r="K3619" s="16"/>
      <c r="L3619" s="32"/>
      <c r="M3619" s="16"/>
      <c r="N3619" s="16"/>
      <c r="O3619" s="16"/>
      <c r="P3619" s="16"/>
      <c r="Y3619" s="20"/>
      <c r="Z3619" s="20"/>
      <c r="AA3619" s="20"/>
      <c r="AB3619" s="20"/>
      <c r="AC3619" s="20"/>
      <c r="AD3619" s="20"/>
    </row>
    <row r="3620" spans="3:30" s="1" customFormat="1">
      <c r="C3620" s="16"/>
      <c r="D3620" s="16"/>
      <c r="E3620" s="32"/>
      <c r="F3620" s="16"/>
      <c r="G3620" s="16"/>
      <c r="H3620" s="16"/>
      <c r="I3620" s="16"/>
      <c r="J3620" s="16"/>
      <c r="K3620" s="16"/>
      <c r="L3620" s="32"/>
      <c r="M3620" s="16"/>
      <c r="N3620" s="16"/>
      <c r="O3620" s="16"/>
      <c r="P3620" s="16"/>
      <c r="Y3620" s="20"/>
      <c r="Z3620" s="20"/>
      <c r="AA3620" s="20"/>
      <c r="AB3620" s="20"/>
      <c r="AC3620" s="20"/>
      <c r="AD3620" s="20"/>
    </row>
    <row r="3621" spans="3:30" s="1" customFormat="1">
      <c r="C3621" s="16"/>
      <c r="D3621" s="16"/>
      <c r="E3621" s="32"/>
      <c r="F3621" s="16"/>
      <c r="G3621" s="16"/>
      <c r="H3621" s="16"/>
      <c r="I3621" s="16"/>
      <c r="J3621" s="16"/>
      <c r="K3621" s="16"/>
      <c r="L3621" s="32"/>
      <c r="M3621" s="16"/>
      <c r="N3621" s="16"/>
      <c r="O3621" s="16"/>
      <c r="P3621" s="16"/>
      <c r="Y3621" s="20"/>
      <c r="Z3621" s="20"/>
      <c r="AA3621" s="20"/>
      <c r="AB3621" s="20"/>
      <c r="AC3621" s="20"/>
      <c r="AD3621" s="20"/>
    </row>
    <row r="3622" spans="3:30" s="1" customFormat="1">
      <c r="C3622" s="16"/>
      <c r="D3622" s="16"/>
      <c r="E3622" s="32"/>
      <c r="F3622" s="16"/>
      <c r="G3622" s="16"/>
      <c r="H3622" s="16"/>
      <c r="I3622" s="16"/>
      <c r="J3622" s="16"/>
      <c r="K3622" s="16"/>
      <c r="L3622" s="32"/>
      <c r="M3622" s="16"/>
      <c r="N3622" s="16"/>
      <c r="O3622" s="16"/>
      <c r="P3622" s="16"/>
      <c r="Y3622" s="20"/>
      <c r="Z3622" s="20"/>
      <c r="AA3622" s="20"/>
      <c r="AB3622" s="20"/>
      <c r="AC3622" s="20"/>
      <c r="AD3622" s="20"/>
    </row>
    <row r="3623" spans="3:30" s="1" customFormat="1">
      <c r="C3623" s="16"/>
      <c r="D3623" s="16"/>
      <c r="E3623" s="32"/>
      <c r="F3623" s="16"/>
      <c r="G3623" s="16"/>
      <c r="H3623" s="16"/>
      <c r="I3623" s="16"/>
      <c r="J3623" s="16"/>
      <c r="K3623" s="16"/>
      <c r="L3623" s="32"/>
      <c r="M3623" s="16"/>
      <c r="N3623" s="16"/>
      <c r="O3623" s="16"/>
      <c r="P3623" s="16"/>
      <c r="Y3623" s="20"/>
      <c r="Z3623" s="20"/>
      <c r="AA3623" s="20"/>
      <c r="AB3623" s="20"/>
      <c r="AC3623" s="20"/>
      <c r="AD3623" s="20"/>
    </row>
    <row r="3624" spans="3:30" s="1" customFormat="1">
      <c r="C3624" s="16"/>
      <c r="D3624" s="16"/>
      <c r="E3624" s="32"/>
      <c r="F3624" s="16"/>
      <c r="G3624" s="16"/>
      <c r="H3624" s="16"/>
      <c r="I3624" s="16"/>
      <c r="J3624" s="16"/>
      <c r="K3624" s="16"/>
      <c r="L3624" s="32"/>
      <c r="M3624" s="16"/>
      <c r="N3624" s="16"/>
      <c r="O3624" s="16"/>
      <c r="P3624" s="16"/>
      <c r="Y3624" s="20"/>
      <c r="Z3624" s="20"/>
      <c r="AA3624" s="20"/>
      <c r="AB3624" s="20"/>
      <c r="AC3624" s="20"/>
      <c r="AD3624" s="20"/>
    </row>
    <row r="3625" spans="3:30" s="1" customFormat="1">
      <c r="C3625" s="16"/>
      <c r="D3625" s="16"/>
      <c r="E3625" s="32"/>
      <c r="F3625" s="16"/>
      <c r="G3625" s="16"/>
      <c r="H3625" s="16"/>
      <c r="I3625" s="16"/>
      <c r="J3625" s="16"/>
      <c r="K3625" s="16"/>
      <c r="L3625" s="32"/>
      <c r="M3625" s="16"/>
      <c r="N3625" s="16"/>
      <c r="O3625" s="16"/>
      <c r="P3625" s="16"/>
      <c r="Y3625" s="20"/>
      <c r="Z3625" s="20"/>
      <c r="AA3625" s="20"/>
      <c r="AB3625" s="20"/>
      <c r="AC3625" s="20"/>
      <c r="AD3625" s="20"/>
    </row>
    <row r="3626" spans="3:30" s="1" customFormat="1">
      <c r="C3626" s="16"/>
      <c r="D3626" s="16"/>
      <c r="E3626" s="32"/>
      <c r="F3626" s="16"/>
      <c r="G3626" s="16"/>
      <c r="H3626" s="16"/>
      <c r="I3626" s="16"/>
      <c r="J3626" s="16"/>
      <c r="K3626" s="16"/>
      <c r="L3626" s="32"/>
      <c r="M3626" s="16"/>
      <c r="N3626" s="16"/>
      <c r="O3626" s="16"/>
      <c r="P3626" s="16"/>
      <c r="Y3626" s="20"/>
      <c r="Z3626" s="20"/>
      <c r="AA3626" s="20"/>
      <c r="AB3626" s="20"/>
      <c r="AC3626" s="20"/>
      <c r="AD3626" s="20"/>
    </row>
    <row r="3627" spans="3:30" s="1" customFormat="1">
      <c r="C3627" s="16"/>
      <c r="D3627" s="16"/>
      <c r="E3627" s="32"/>
      <c r="F3627" s="16"/>
      <c r="G3627" s="16"/>
      <c r="H3627" s="16"/>
      <c r="I3627" s="16"/>
      <c r="J3627" s="16"/>
      <c r="K3627" s="16"/>
      <c r="L3627" s="32"/>
      <c r="M3627" s="16"/>
      <c r="N3627" s="16"/>
      <c r="O3627" s="16"/>
      <c r="P3627" s="16"/>
      <c r="Y3627" s="20"/>
      <c r="Z3627" s="20"/>
      <c r="AA3627" s="20"/>
      <c r="AB3627" s="20"/>
      <c r="AC3627" s="20"/>
      <c r="AD3627" s="20"/>
    </row>
    <row r="3628" spans="3:30" s="1" customFormat="1">
      <c r="C3628" s="16"/>
      <c r="D3628" s="16"/>
      <c r="E3628" s="32"/>
      <c r="F3628" s="16"/>
      <c r="G3628" s="16"/>
      <c r="H3628" s="16"/>
      <c r="I3628" s="16"/>
      <c r="J3628" s="16"/>
      <c r="K3628" s="16"/>
      <c r="L3628" s="32"/>
      <c r="M3628" s="16"/>
      <c r="N3628" s="16"/>
      <c r="O3628" s="16"/>
      <c r="P3628" s="16"/>
      <c r="Y3628" s="20"/>
      <c r="Z3628" s="20"/>
      <c r="AA3628" s="20"/>
      <c r="AB3628" s="20"/>
      <c r="AC3628" s="20"/>
      <c r="AD3628" s="20"/>
    </row>
    <row r="3629" spans="3:30" s="1" customFormat="1">
      <c r="C3629" s="16"/>
      <c r="D3629" s="16"/>
      <c r="E3629" s="32"/>
      <c r="F3629" s="16"/>
      <c r="G3629" s="16"/>
      <c r="H3629" s="16"/>
      <c r="I3629" s="16"/>
      <c r="J3629" s="16"/>
      <c r="K3629" s="16"/>
      <c r="L3629" s="32"/>
      <c r="M3629" s="16"/>
      <c r="N3629" s="16"/>
      <c r="O3629" s="16"/>
      <c r="P3629" s="16"/>
      <c r="Y3629" s="20"/>
      <c r="Z3629" s="20"/>
      <c r="AA3629" s="20"/>
      <c r="AB3629" s="20"/>
      <c r="AC3629" s="20"/>
      <c r="AD3629" s="20"/>
    </row>
    <row r="3630" spans="3:30" s="1" customFormat="1">
      <c r="C3630" s="16"/>
      <c r="D3630" s="16"/>
      <c r="E3630" s="32"/>
      <c r="F3630" s="16"/>
      <c r="G3630" s="16"/>
      <c r="H3630" s="16"/>
      <c r="I3630" s="16"/>
      <c r="J3630" s="16"/>
      <c r="K3630" s="16"/>
      <c r="L3630" s="32"/>
      <c r="M3630" s="16"/>
      <c r="N3630" s="16"/>
      <c r="O3630" s="16"/>
      <c r="P3630" s="16"/>
      <c r="Y3630" s="20"/>
      <c r="Z3630" s="20"/>
      <c r="AA3630" s="20"/>
      <c r="AB3630" s="20"/>
      <c r="AC3630" s="20"/>
      <c r="AD3630" s="20"/>
    </row>
    <row r="3631" spans="3:30" s="1" customFormat="1">
      <c r="C3631" s="16"/>
      <c r="D3631" s="16"/>
      <c r="E3631" s="32"/>
      <c r="F3631" s="16"/>
      <c r="G3631" s="16"/>
      <c r="H3631" s="16"/>
      <c r="I3631" s="16"/>
      <c r="J3631" s="16"/>
      <c r="K3631" s="16"/>
      <c r="L3631" s="32"/>
      <c r="M3631" s="16"/>
      <c r="N3631" s="16"/>
      <c r="O3631" s="16"/>
      <c r="P3631" s="16"/>
      <c r="Y3631" s="20"/>
      <c r="Z3631" s="20"/>
      <c r="AA3631" s="20"/>
      <c r="AB3631" s="20"/>
      <c r="AC3631" s="20"/>
      <c r="AD3631" s="20"/>
    </row>
    <row r="3632" spans="3:30" s="1" customFormat="1">
      <c r="C3632" s="16"/>
      <c r="D3632" s="16"/>
      <c r="E3632" s="32"/>
      <c r="F3632" s="16"/>
      <c r="G3632" s="16"/>
      <c r="H3632" s="16"/>
      <c r="I3632" s="16"/>
      <c r="J3632" s="16"/>
      <c r="K3632" s="16"/>
      <c r="L3632" s="32"/>
      <c r="M3632" s="16"/>
      <c r="N3632" s="16"/>
      <c r="O3632" s="16"/>
      <c r="P3632" s="16"/>
      <c r="Y3632" s="20"/>
      <c r="Z3632" s="20"/>
      <c r="AA3632" s="20"/>
      <c r="AB3632" s="20"/>
      <c r="AC3632" s="20"/>
      <c r="AD3632" s="20"/>
    </row>
    <row r="3633" spans="3:30" s="1" customFormat="1">
      <c r="C3633" s="16"/>
      <c r="D3633" s="16"/>
      <c r="E3633" s="32"/>
      <c r="F3633" s="16"/>
      <c r="G3633" s="16"/>
      <c r="H3633" s="16"/>
      <c r="I3633" s="16"/>
      <c r="J3633" s="16"/>
      <c r="K3633" s="16"/>
      <c r="L3633" s="32"/>
      <c r="M3633" s="16"/>
      <c r="N3633" s="16"/>
      <c r="O3633" s="16"/>
      <c r="P3633" s="16"/>
      <c r="Y3633" s="20"/>
      <c r="Z3633" s="20"/>
      <c r="AA3633" s="20"/>
      <c r="AB3633" s="20"/>
      <c r="AC3633" s="20"/>
      <c r="AD3633" s="20"/>
    </row>
    <row r="3634" spans="3:30" s="1" customFormat="1">
      <c r="C3634" s="16"/>
      <c r="D3634" s="16"/>
      <c r="E3634" s="32"/>
      <c r="F3634" s="16"/>
      <c r="G3634" s="16"/>
      <c r="H3634" s="16"/>
      <c r="I3634" s="16"/>
      <c r="J3634" s="16"/>
      <c r="K3634" s="16"/>
      <c r="L3634" s="32"/>
      <c r="M3634" s="16"/>
      <c r="N3634" s="16"/>
      <c r="O3634" s="16"/>
      <c r="P3634" s="16"/>
      <c r="Y3634" s="20"/>
      <c r="Z3634" s="20"/>
      <c r="AA3634" s="20"/>
      <c r="AB3634" s="20"/>
      <c r="AC3634" s="20"/>
      <c r="AD3634" s="20"/>
    </row>
    <row r="3635" spans="3:30" s="1" customFormat="1">
      <c r="C3635" s="16"/>
      <c r="D3635" s="16"/>
      <c r="E3635" s="32"/>
      <c r="F3635" s="16"/>
      <c r="G3635" s="16"/>
      <c r="H3635" s="16"/>
      <c r="I3635" s="16"/>
      <c r="J3635" s="16"/>
      <c r="K3635" s="16"/>
      <c r="L3635" s="32"/>
      <c r="M3635" s="16"/>
      <c r="N3635" s="16"/>
      <c r="O3635" s="16"/>
      <c r="P3635" s="16"/>
      <c r="Y3635" s="20"/>
      <c r="Z3635" s="20"/>
      <c r="AA3635" s="20"/>
      <c r="AB3635" s="20"/>
      <c r="AC3635" s="20"/>
      <c r="AD3635" s="20"/>
    </row>
    <row r="3636" spans="3:30" s="1" customFormat="1">
      <c r="C3636" s="16"/>
      <c r="D3636" s="16"/>
      <c r="E3636" s="32"/>
      <c r="F3636" s="16"/>
      <c r="G3636" s="16"/>
      <c r="H3636" s="16"/>
      <c r="I3636" s="16"/>
      <c r="J3636" s="16"/>
      <c r="K3636" s="16"/>
      <c r="L3636" s="32"/>
      <c r="M3636" s="16"/>
      <c r="N3636" s="16"/>
      <c r="O3636" s="16"/>
      <c r="P3636" s="16"/>
      <c r="Y3636" s="20"/>
      <c r="Z3636" s="20"/>
      <c r="AA3636" s="20"/>
      <c r="AB3636" s="20"/>
      <c r="AC3636" s="20"/>
      <c r="AD3636" s="20"/>
    </row>
    <row r="3637" spans="3:30" s="1" customFormat="1">
      <c r="C3637" s="16"/>
      <c r="D3637" s="16"/>
      <c r="E3637" s="32"/>
      <c r="F3637" s="16"/>
      <c r="G3637" s="16"/>
      <c r="H3637" s="16"/>
      <c r="I3637" s="16"/>
      <c r="J3637" s="16"/>
      <c r="K3637" s="16"/>
      <c r="L3637" s="32"/>
      <c r="M3637" s="16"/>
      <c r="N3637" s="16"/>
      <c r="O3637" s="16"/>
      <c r="P3637" s="16"/>
      <c r="Y3637" s="20"/>
      <c r="Z3637" s="20"/>
      <c r="AA3637" s="20"/>
      <c r="AB3637" s="20"/>
      <c r="AC3637" s="20"/>
      <c r="AD3637" s="20"/>
    </row>
    <row r="3638" spans="3:30" s="1" customFormat="1">
      <c r="C3638" s="16"/>
      <c r="D3638" s="16"/>
      <c r="E3638" s="32"/>
      <c r="F3638" s="16"/>
      <c r="G3638" s="16"/>
      <c r="H3638" s="16"/>
      <c r="I3638" s="16"/>
      <c r="J3638" s="16"/>
      <c r="K3638" s="16"/>
      <c r="L3638" s="32"/>
      <c r="M3638" s="16"/>
      <c r="N3638" s="16"/>
      <c r="O3638" s="16"/>
      <c r="P3638" s="16"/>
      <c r="Y3638" s="20"/>
      <c r="Z3638" s="20"/>
      <c r="AA3638" s="20"/>
      <c r="AB3638" s="20"/>
      <c r="AC3638" s="20"/>
      <c r="AD3638" s="20"/>
    </row>
    <row r="3639" spans="3:30" s="1" customFormat="1">
      <c r="C3639" s="16"/>
      <c r="D3639" s="16"/>
      <c r="E3639" s="32"/>
      <c r="F3639" s="16"/>
      <c r="G3639" s="16"/>
      <c r="H3639" s="16"/>
      <c r="I3639" s="16"/>
      <c r="J3639" s="16"/>
      <c r="K3639" s="16"/>
      <c r="L3639" s="32"/>
      <c r="M3639" s="16"/>
      <c r="N3639" s="16"/>
      <c r="O3639" s="16"/>
      <c r="P3639" s="16"/>
      <c r="Y3639" s="20"/>
      <c r="Z3639" s="20"/>
      <c r="AA3639" s="20"/>
      <c r="AB3639" s="20"/>
      <c r="AC3639" s="20"/>
      <c r="AD3639" s="20"/>
    </row>
    <row r="3640" spans="3:30" s="1" customFormat="1">
      <c r="C3640" s="16"/>
      <c r="D3640" s="16"/>
      <c r="E3640" s="32"/>
      <c r="F3640" s="16"/>
      <c r="G3640" s="16"/>
      <c r="H3640" s="16"/>
      <c r="I3640" s="16"/>
      <c r="J3640" s="16"/>
      <c r="K3640" s="16"/>
      <c r="L3640" s="32"/>
      <c r="M3640" s="16"/>
      <c r="N3640" s="16"/>
      <c r="O3640" s="16"/>
      <c r="P3640" s="16"/>
      <c r="Y3640" s="20"/>
      <c r="Z3640" s="20"/>
      <c r="AA3640" s="20"/>
      <c r="AB3640" s="20"/>
      <c r="AC3640" s="20"/>
      <c r="AD3640" s="20"/>
    </row>
    <row r="3641" spans="3:30" s="1" customFormat="1">
      <c r="C3641" s="16"/>
      <c r="D3641" s="16"/>
      <c r="E3641" s="32"/>
      <c r="F3641" s="16"/>
      <c r="G3641" s="16"/>
      <c r="H3641" s="16"/>
      <c r="I3641" s="16"/>
      <c r="J3641" s="16"/>
      <c r="K3641" s="16"/>
      <c r="L3641" s="32"/>
      <c r="M3641" s="16"/>
      <c r="N3641" s="16"/>
      <c r="O3641" s="16"/>
      <c r="P3641" s="16"/>
      <c r="Y3641" s="20"/>
      <c r="Z3641" s="20"/>
      <c r="AA3641" s="20"/>
      <c r="AB3641" s="20"/>
      <c r="AC3641" s="20"/>
      <c r="AD3641" s="20"/>
    </row>
    <row r="3642" spans="3:30" s="1" customFormat="1">
      <c r="C3642" s="16"/>
      <c r="D3642" s="16"/>
      <c r="E3642" s="32"/>
      <c r="F3642" s="16"/>
      <c r="G3642" s="16"/>
      <c r="H3642" s="16"/>
      <c r="I3642" s="16"/>
      <c r="J3642" s="16"/>
      <c r="K3642" s="16"/>
      <c r="L3642" s="32"/>
      <c r="M3642" s="16"/>
      <c r="N3642" s="16"/>
      <c r="O3642" s="16"/>
      <c r="P3642" s="16"/>
      <c r="Y3642" s="20"/>
      <c r="Z3642" s="20"/>
      <c r="AA3642" s="20"/>
      <c r="AB3642" s="20"/>
      <c r="AC3642" s="20"/>
      <c r="AD3642" s="20"/>
    </row>
    <row r="3643" spans="3:30" s="1" customFormat="1">
      <c r="C3643" s="16"/>
      <c r="D3643" s="16"/>
      <c r="E3643" s="32"/>
      <c r="F3643" s="16"/>
      <c r="G3643" s="16"/>
      <c r="H3643" s="16"/>
      <c r="I3643" s="16"/>
      <c r="J3643" s="16"/>
      <c r="K3643" s="16"/>
      <c r="L3643" s="32"/>
      <c r="M3643" s="16"/>
      <c r="N3643" s="16"/>
      <c r="O3643" s="16"/>
      <c r="P3643" s="16"/>
      <c r="Y3643" s="20"/>
      <c r="Z3643" s="20"/>
      <c r="AA3643" s="20"/>
      <c r="AB3643" s="20"/>
      <c r="AC3643" s="20"/>
      <c r="AD3643" s="20"/>
    </row>
    <row r="3644" spans="3:30" s="1" customFormat="1">
      <c r="C3644" s="16"/>
      <c r="D3644" s="16"/>
      <c r="E3644" s="32"/>
      <c r="F3644" s="16"/>
      <c r="G3644" s="16"/>
      <c r="H3644" s="16"/>
      <c r="I3644" s="16"/>
      <c r="J3644" s="16"/>
      <c r="K3644" s="16"/>
      <c r="L3644" s="32"/>
      <c r="M3644" s="16"/>
      <c r="N3644" s="16"/>
      <c r="O3644" s="16"/>
      <c r="P3644" s="16"/>
      <c r="Y3644" s="20"/>
      <c r="Z3644" s="20"/>
      <c r="AA3644" s="20"/>
      <c r="AB3644" s="20"/>
      <c r="AC3644" s="20"/>
      <c r="AD3644" s="20"/>
    </row>
    <row r="3645" spans="3:30" s="1" customFormat="1">
      <c r="C3645" s="16"/>
      <c r="D3645" s="16"/>
      <c r="E3645" s="32"/>
      <c r="F3645" s="16"/>
      <c r="G3645" s="16"/>
      <c r="H3645" s="16"/>
      <c r="I3645" s="16"/>
      <c r="J3645" s="16"/>
      <c r="K3645" s="16"/>
      <c r="L3645" s="32"/>
      <c r="M3645" s="16"/>
      <c r="N3645" s="16"/>
      <c r="O3645" s="16"/>
      <c r="P3645" s="16"/>
      <c r="Y3645" s="20"/>
      <c r="Z3645" s="20"/>
      <c r="AA3645" s="20"/>
      <c r="AB3645" s="20"/>
      <c r="AC3645" s="20"/>
      <c r="AD3645" s="20"/>
    </row>
    <row r="3646" spans="3:30" s="1" customFormat="1">
      <c r="C3646" s="16"/>
      <c r="D3646" s="16"/>
      <c r="E3646" s="32"/>
      <c r="F3646" s="16"/>
      <c r="G3646" s="16"/>
      <c r="H3646" s="16"/>
      <c r="I3646" s="16"/>
      <c r="J3646" s="16"/>
      <c r="K3646" s="16"/>
      <c r="L3646" s="32"/>
      <c r="M3646" s="16"/>
      <c r="N3646" s="16"/>
      <c r="O3646" s="16"/>
      <c r="P3646" s="16"/>
      <c r="Y3646" s="20"/>
      <c r="Z3646" s="20"/>
      <c r="AA3646" s="20"/>
      <c r="AB3646" s="20"/>
      <c r="AC3646" s="20"/>
      <c r="AD3646" s="20"/>
    </row>
    <row r="3647" spans="3:30" s="1" customFormat="1">
      <c r="C3647" s="16"/>
      <c r="D3647" s="16"/>
      <c r="E3647" s="32"/>
      <c r="F3647" s="16"/>
      <c r="G3647" s="16"/>
      <c r="H3647" s="16"/>
      <c r="I3647" s="16"/>
      <c r="J3647" s="16"/>
      <c r="K3647" s="16"/>
      <c r="L3647" s="32"/>
      <c r="M3647" s="16"/>
      <c r="N3647" s="16"/>
      <c r="O3647" s="16"/>
      <c r="P3647" s="16"/>
      <c r="Y3647" s="20"/>
      <c r="Z3647" s="20"/>
      <c r="AA3647" s="20"/>
      <c r="AB3647" s="20"/>
      <c r="AC3647" s="20"/>
      <c r="AD3647" s="20"/>
    </row>
    <row r="3648" spans="3:30" s="1" customFormat="1">
      <c r="C3648" s="16"/>
      <c r="D3648" s="16"/>
      <c r="E3648" s="32"/>
      <c r="F3648" s="16"/>
      <c r="G3648" s="16"/>
      <c r="H3648" s="16"/>
      <c r="I3648" s="16"/>
      <c r="J3648" s="16"/>
      <c r="K3648" s="16"/>
      <c r="L3648" s="32"/>
      <c r="M3648" s="16"/>
      <c r="N3648" s="16"/>
      <c r="O3648" s="16"/>
      <c r="P3648" s="16"/>
      <c r="Y3648" s="20"/>
      <c r="Z3648" s="20"/>
      <c r="AA3648" s="20"/>
      <c r="AB3648" s="20"/>
      <c r="AC3648" s="20"/>
      <c r="AD3648" s="20"/>
    </row>
    <row r="3649" spans="3:30" s="1" customFormat="1">
      <c r="C3649" s="16"/>
      <c r="D3649" s="16"/>
      <c r="E3649" s="32"/>
      <c r="F3649" s="16"/>
      <c r="G3649" s="16"/>
      <c r="H3649" s="16"/>
      <c r="I3649" s="16"/>
      <c r="J3649" s="16"/>
      <c r="K3649" s="16"/>
      <c r="L3649" s="32"/>
      <c r="M3649" s="16"/>
      <c r="N3649" s="16"/>
      <c r="O3649" s="16"/>
      <c r="P3649" s="16"/>
      <c r="Y3649" s="20"/>
      <c r="Z3649" s="20"/>
      <c r="AA3649" s="20"/>
      <c r="AB3649" s="20"/>
      <c r="AC3649" s="20"/>
      <c r="AD3649" s="20"/>
    </row>
    <row r="3650" spans="3:30" s="1" customFormat="1">
      <c r="C3650" s="16"/>
      <c r="D3650" s="16"/>
      <c r="E3650" s="32"/>
      <c r="F3650" s="16"/>
      <c r="G3650" s="16"/>
      <c r="H3650" s="16"/>
      <c r="I3650" s="16"/>
      <c r="J3650" s="16"/>
      <c r="K3650" s="16"/>
      <c r="L3650" s="32"/>
      <c r="M3650" s="16"/>
      <c r="N3650" s="16"/>
      <c r="O3650" s="16"/>
      <c r="P3650" s="16"/>
      <c r="Y3650" s="20"/>
      <c r="Z3650" s="20"/>
      <c r="AA3650" s="20"/>
      <c r="AB3650" s="20"/>
      <c r="AC3650" s="20"/>
      <c r="AD3650" s="20"/>
    </row>
    <row r="3651" spans="3:30" s="1" customFormat="1">
      <c r="C3651" s="16"/>
      <c r="D3651" s="16"/>
      <c r="E3651" s="32"/>
      <c r="F3651" s="16"/>
      <c r="G3651" s="16"/>
      <c r="H3651" s="16"/>
      <c r="I3651" s="16"/>
      <c r="J3651" s="16"/>
      <c r="K3651" s="16"/>
      <c r="L3651" s="32"/>
      <c r="M3651" s="16"/>
      <c r="N3651" s="16"/>
      <c r="O3651" s="16"/>
      <c r="P3651" s="16"/>
      <c r="Y3651" s="20"/>
      <c r="Z3651" s="20"/>
      <c r="AA3651" s="20"/>
      <c r="AB3651" s="20"/>
      <c r="AC3651" s="20"/>
      <c r="AD3651" s="20"/>
    </row>
    <row r="3652" spans="3:30" s="1" customFormat="1">
      <c r="C3652" s="16"/>
      <c r="D3652" s="16"/>
      <c r="E3652" s="32"/>
      <c r="F3652" s="16"/>
      <c r="G3652" s="16"/>
      <c r="H3652" s="16"/>
      <c r="I3652" s="16"/>
      <c r="J3652" s="16"/>
      <c r="K3652" s="16"/>
      <c r="L3652" s="32"/>
      <c r="M3652" s="16"/>
      <c r="N3652" s="16"/>
      <c r="O3652" s="16"/>
      <c r="P3652" s="16"/>
      <c r="Y3652" s="20"/>
      <c r="Z3652" s="20"/>
      <c r="AA3652" s="20"/>
      <c r="AB3652" s="20"/>
      <c r="AC3652" s="20"/>
      <c r="AD3652" s="20"/>
    </row>
    <row r="3653" spans="3:30" s="1" customFormat="1">
      <c r="C3653" s="16"/>
      <c r="D3653" s="16"/>
      <c r="E3653" s="32"/>
      <c r="F3653" s="16"/>
      <c r="G3653" s="16"/>
      <c r="H3653" s="16"/>
      <c r="I3653" s="16"/>
      <c r="J3653" s="16"/>
      <c r="K3653" s="16"/>
      <c r="L3653" s="32"/>
      <c r="M3653" s="16"/>
      <c r="N3653" s="16"/>
      <c r="O3653" s="16"/>
      <c r="P3653" s="16"/>
      <c r="Y3653" s="20"/>
      <c r="Z3653" s="20"/>
      <c r="AA3653" s="20"/>
      <c r="AB3653" s="20"/>
      <c r="AC3653" s="20"/>
      <c r="AD3653" s="20"/>
    </row>
    <row r="3654" spans="3:30" s="1" customFormat="1">
      <c r="C3654" s="16"/>
      <c r="D3654" s="16"/>
      <c r="E3654" s="32"/>
      <c r="F3654" s="16"/>
      <c r="G3654" s="16"/>
      <c r="H3654" s="16"/>
      <c r="I3654" s="16"/>
      <c r="J3654" s="16"/>
      <c r="K3654" s="16"/>
      <c r="L3654" s="32"/>
      <c r="M3654" s="16"/>
      <c r="N3654" s="16"/>
      <c r="O3654" s="16"/>
      <c r="P3654" s="16"/>
      <c r="Y3654" s="20"/>
      <c r="Z3654" s="20"/>
      <c r="AA3654" s="20"/>
      <c r="AB3654" s="20"/>
      <c r="AC3654" s="20"/>
      <c r="AD3654" s="20"/>
    </row>
    <row r="3655" spans="3:30" s="1" customFormat="1">
      <c r="C3655" s="16"/>
      <c r="D3655" s="16"/>
      <c r="E3655" s="32"/>
      <c r="F3655" s="16"/>
      <c r="G3655" s="16"/>
      <c r="H3655" s="16"/>
      <c r="I3655" s="16"/>
      <c r="J3655" s="16"/>
      <c r="K3655" s="16"/>
      <c r="L3655" s="32"/>
      <c r="M3655" s="16"/>
      <c r="N3655" s="16"/>
      <c r="O3655" s="16"/>
      <c r="P3655" s="16"/>
      <c r="Y3655" s="20"/>
      <c r="Z3655" s="20"/>
      <c r="AA3655" s="20"/>
      <c r="AB3655" s="20"/>
      <c r="AC3655" s="20"/>
      <c r="AD3655" s="20"/>
    </row>
    <row r="3656" spans="3:30" s="1" customFormat="1">
      <c r="C3656" s="16"/>
      <c r="D3656" s="16"/>
      <c r="E3656" s="32"/>
      <c r="F3656" s="16"/>
      <c r="G3656" s="16"/>
      <c r="H3656" s="16"/>
      <c r="I3656" s="16"/>
      <c r="J3656" s="16"/>
      <c r="K3656" s="16"/>
      <c r="L3656" s="32"/>
      <c r="M3656" s="16"/>
      <c r="N3656" s="16"/>
      <c r="O3656" s="16"/>
      <c r="P3656" s="16"/>
      <c r="Y3656" s="20"/>
      <c r="Z3656" s="20"/>
      <c r="AA3656" s="20"/>
      <c r="AB3656" s="20"/>
      <c r="AC3656" s="20"/>
      <c r="AD3656" s="20"/>
    </row>
    <row r="3657" spans="3:30" s="1" customFormat="1">
      <c r="C3657" s="16"/>
      <c r="D3657" s="16"/>
      <c r="E3657" s="32"/>
      <c r="F3657" s="16"/>
      <c r="G3657" s="16"/>
      <c r="H3657" s="16"/>
      <c r="I3657" s="16"/>
      <c r="J3657" s="16"/>
      <c r="K3657" s="16"/>
      <c r="L3657" s="32"/>
      <c r="M3657" s="16"/>
      <c r="N3657" s="16"/>
      <c r="O3657" s="16"/>
      <c r="P3657" s="16"/>
      <c r="Y3657" s="20"/>
      <c r="Z3657" s="20"/>
      <c r="AA3657" s="20"/>
      <c r="AB3657" s="20"/>
      <c r="AC3657" s="20"/>
      <c r="AD3657" s="20"/>
    </row>
    <row r="3658" spans="3:30" s="1" customFormat="1">
      <c r="C3658" s="16"/>
      <c r="D3658" s="16"/>
      <c r="E3658" s="32"/>
      <c r="F3658" s="16"/>
      <c r="G3658" s="16"/>
      <c r="H3658" s="16"/>
      <c r="I3658" s="16"/>
      <c r="J3658" s="16"/>
      <c r="K3658" s="16"/>
      <c r="L3658" s="32"/>
      <c r="M3658" s="16"/>
      <c r="N3658" s="16"/>
      <c r="O3658" s="16"/>
      <c r="P3658" s="16"/>
      <c r="Y3658" s="20"/>
      <c r="Z3658" s="20"/>
      <c r="AA3658" s="20"/>
      <c r="AB3658" s="20"/>
      <c r="AC3658" s="20"/>
      <c r="AD3658" s="20"/>
    </row>
    <row r="3659" spans="3:30" s="1" customFormat="1">
      <c r="C3659" s="16"/>
      <c r="D3659" s="16"/>
      <c r="E3659" s="32"/>
      <c r="F3659" s="16"/>
      <c r="G3659" s="16"/>
      <c r="H3659" s="16"/>
      <c r="I3659" s="16"/>
      <c r="J3659" s="16"/>
      <c r="K3659" s="16"/>
      <c r="L3659" s="32"/>
      <c r="M3659" s="16"/>
      <c r="N3659" s="16"/>
      <c r="O3659" s="16"/>
      <c r="P3659" s="16"/>
      <c r="Y3659" s="20"/>
      <c r="Z3659" s="20"/>
      <c r="AA3659" s="20"/>
      <c r="AB3659" s="20"/>
      <c r="AC3659" s="20"/>
      <c r="AD3659" s="20"/>
    </row>
    <row r="3660" spans="3:30" s="1" customFormat="1">
      <c r="C3660" s="16"/>
      <c r="D3660" s="16"/>
      <c r="E3660" s="32"/>
      <c r="F3660" s="16"/>
      <c r="G3660" s="16"/>
      <c r="H3660" s="16"/>
      <c r="I3660" s="16"/>
      <c r="J3660" s="16"/>
      <c r="K3660" s="16"/>
      <c r="L3660" s="32"/>
      <c r="M3660" s="16"/>
      <c r="N3660" s="16"/>
      <c r="O3660" s="16"/>
      <c r="P3660" s="16"/>
      <c r="Y3660" s="20"/>
      <c r="Z3660" s="20"/>
      <c r="AA3660" s="20"/>
      <c r="AB3660" s="20"/>
      <c r="AC3660" s="20"/>
      <c r="AD3660" s="20"/>
    </row>
    <row r="3661" spans="3:30" s="1" customFormat="1">
      <c r="C3661" s="16"/>
      <c r="D3661" s="16"/>
      <c r="E3661" s="32"/>
      <c r="F3661" s="16"/>
      <c r="G3661" s="16"/>
      <c r="H3661" s="16"/>
      <c r="I3661" s="16"/>
      <c r="J3661" s="16"/>
      <c r="K3661" s="16"/>
      <c r="L3661" s="32"/>
      <c r="M3661" s="16"/>
      <c r="N3661" s="16"/>
      <c r="O3661" s="16"/>
      <c r="P3661" s="16"/>
      <c r="Y3661" s="20"/>
      <c r="Z3661" s="20"/>
      <c r="AA3661" s="20"/>
      <c r="AB3661" s="20"/>
      <c r="AC3661" s="20"/>
      <c r="AD3661" s="20"/>
    </row>
    <row r="3662" spans="3:30" s="1" customFormat="1">
      <c r="C3662" s="16"/>
      <c r="D3662" s="16"/>
      <c r="E3662" s="32"/>
      <c r="F3662" s="16"/>
      <c r="G3662" s="16"/>
      <c r="H3662" s="16"/>
      <c r="I3662" s="16"/>
      <c r="J3662" s="16"/>
      <c r="K3662" s="16"/>
      <c r="L3662" s="32"/>
      <c r="M3662" s="16"/>
      <c r="N3662" s="16"/>
      <c r="O3662" s="16"/>
      <c r="P3662" s="16"/>
      <c r="Y3662" s="20"/>
      <c r="Z3662" s="20"/>
      <c r="AA3662" s="20"/>
      <c r="AB3662" s="20"/>
      <c r="AC3662" s="20"/>
      <c r="AD3662" s="20"/>
    </row>
    <row r="3663" spans="3:30" s="1" customFormat="1">
      <c r="C3663" s="16"/>
      <c r="D3663" s="16"/>
      <c r="E3663" s="32"/>
      <c r="F3663" s="16"/>
      <c r="G3663" s="16"/>
      <c r="H3663" s="16"/>
      <c r="I3663" s="16"/>
      <c r="J3663" s="16"/>
      <c r="K3663" s="16"/>
      <c r="L3663" s="32"/>
      <c r="M3663" s="16"/>
      <c r="N3663" s="16"/>
      <c r="O3663" s="16"/>
      <c r="P3663" s="16"/>
      <c r="Y3663" s="20"/>
      <c r="Z3663" s="20"/>
      <c r="AA3663" s="20"/>
      <c r="AB3663" s="20"/>
      <c r="AC3663" s="20"/>
      <c r="AD3663" s="20"/>
    </row>
    <row r="3664" spans="3:30" s="1" customFormat="1">
      <c r="C3664" s="16"/>
      <c r="D3664" s="16"/>
      <c r="E3664" s="32"/>
      <c r="F3664" s="16"/>
      <c r="G3664" s="16"/>
      <c r="H3664" s="16"/>
      <c r="I3664" s="16"/>
      <c r="J3664" s="16"/>
      <c r="K3664" s="16"/>
      <c r="L3664" s="32"/>
      <c r="M3664" s="16"/>
      <c r="N3664" s="16"/>
      <c r="O3664" s="16"/>
      <c r="P3664" s="16"/>
      <c r="Y3664" s="20"/>
      <c r="Z3664" s="20"/>
      <c r="AA3664" s="20"/>
      <c r="AB3664" s="20"/>
      <c r="AC3664" s="20"/>
      <c r="AD3664" s="20"/>
    </row>
    <row r="3665" spans="3:30" s="1" customFormat="1">
      <c r="C3665" s="16"/>
      <c r="D3665" s="16"/>
      <c r="E3665" s="32"/>
      <c r="F3665" s="16"/>
      <c r="G3665" s="16"/>
      <c r="H3665" s="16"/>
      <c r="I3665" s="16"/>
      <c r="J3665" s="16"/>
      <c r="K3665" s="16"/>
      <c r="L3665" s="32"/>
      <c r="M3665" s="16"/>
      <c r="N3665" s="16"/>
      <c r="O3665" s="16"/>
      <c r="P3665" s="16"/>
      <c r="Y3665" s="20"/>
      <c r="Z3665" s="20"/>
      <c r="AA3665" s="20"/>
      <c r="AB3665" s="20"/>
      <c r="AC3665" s="20"/>
      <c r="AD3665" s="20"/>
    </row>
    <row r="3666" spans="3:30" s="1" customFormat="1">
      <c r="C3666" s="16"/>
      <c r="D3666" s="16"/>
      <c r="E3666" s="32"/>
      <c r="F3666" s="16"/>
      <c r="G3666" s="16"/>
      <c r="H3666" s="16"/>
      <c r="I3666" s="16"/>
      <c r="J3666" s="16"/>
      <c r="K3666" s="16"/>
      <c r="L3666" s="32"/>
      <c r="M3666" s="16"/>
      <c r="N3666" s="16"/>
      <c r="O3666" s="16"/>
      <c r="P3666" s="16"/>
      <c r="Y3666" s="20"/>
      <c r="Z3666" s="20"/>
      <c r="AA3666" s="20"/>
      <c r="AB3666" s="20"/>
      <c r="AC3666" s="20"/>
      <c r="AD3666" s="20"/>
    </row>
    <row r="3667" spans="3:30" s="1" customFormat="1">
      <c r="C3667" s="16"/>
      <c r="D3667" s="16"/>
      <c r="E3667" s="32"/>
      <c r="F3667" s="16"/>
      <c r="G3667" s="16"/>
      <c r="H3667" s="16"/>
      <c r="I3667" s="16"/>
      <c r="J3667" s="16"/>
      <c r="K3667" s="16"/>
      <c r="L3667" s="32"/>
      <c r="M3667" s="16"/>
      <c r="N3667" s="16"/>
      <c r="O3667" s="16"/>
      <c r="P3667" s="16"/>
      <c r="Y3667" s="20"/>
      <c r="Z3667" s="20"/>
      <c r="AA3667" s="20"/>
      <c r="AB3667" s="20"/>
      <c r="AC3667" s="20"/>
      <c r="AD3667" s="20"/>
    </row>
    <row r="3668" spans="3:30" s="1" customFormat="1">
      <c r="C3668" s="16"/>
      <c r="D3668" s="16"/>
      <c r="E3668" s="32"/>
      <c r="F3668" s="16"/>
      <c r="G3668" s="16"/>
      <c r="H3668" s="16"/>
      <c r="I3668" s="16"/>
      <c r="J3668" s="16"/>
      <c r="K3668" s="16"/>
      <c r="L3668" s="32"/>
      <c r="M3668" s="16"/>
      <c r="N3668" s="16"/>
      <c r="O3668" s="16"/>
      <c r="P3668" s="16"/>
      <c r="Y3668" s="20"/>
      <c r="Z3668" s="20"/>
      <c r="AA3668" s="20"/>
      <c r="AB3668" s="20"/>
      <c r="AC3668" s="20"/>
      <c r="AD3668" s="20"/>
    </row>
    <row r="3669" spans="3:30" s="1" customFormat="1">
      <c r="C3669" s="16"/>
      <c r="D3669" s="16"/>
      <c r="E3669" s="32"/>
      <c r="F3669" s="16"/>
      <c r="G3669" s="16"/>
      <c r="H3669" s="16"/>
      <c r="I3669" s="16"/>
      <c r="J3669" s="16"/>
      <c r="K3669" s="16"/>
      <c r="L3669" s="32"/>
      <c r="M3669" s="16"/>
      <c r="N3669" s="16"/>
      <c r="O3669" s="16"/>
      <c r="P3669" s="16"/>
      <c r="Y3669" s="20"/>
      <c r="Z3669" s="20"/>
      <c r="AA3669" s="20"/>
      <c r="AB3669" s="20"/>
      <c r="AC3669" s="20"/>
      <c r="AD3669" s="20"/>
    </row>
    <row r="3670" spans="3:30" s="1" customFormat="1">
      <c r="C3670" s="16"/>
      <c r="D3670" s="16"/>
      <c r="E3670" s="32"/>
      <c r="F3670" s="16"/>
      <c r="G3670" s="16"/>
      <c r="H3670" s="16"/>
      <c r="I3670" s="16"/>
      <c r="J3670" s="16"/>
      <c r="K3670" s="16"/>
      <c r="L3670" s="32"/>
      <c r="M3670" s="16"/>
      <c r="N3670" s="16"/>
      <c r="O3670" s="16"/>
      <c r="P3670" s="16"/>
      <c r="Y3670" s="20"/>
      <c r="Z3670" s="20"/>
      <c r="AA3670" s="20"/>
      <c r="AB3670" s="20"/>
      <c r="AC3670" s="20"/>
      <c r="AD3670" s="20"/>
    </row>
    <row r="3671" spans="3:30" s="1" customFormat="1">
      <c r="C3671" s="16"/>
      <c r="D3671" s="16"/>
      <c r="E3671" s="32"/>
      <c r="F3671" s="16"/>
      <c r="G3671" s="16"/>
      <c r="H3671" s="16"/>
      <c r="I3671" s="16"/>
      <c r="J3671" s="16"/>
      <c r="K3671" s="16"/>
      <c r="L3671" s="32"/>
      <c r="M3671" s="16"/>
      <c r="N3671" s="16"/>
      <c r="O3671" s="16"/>
      <c r="P3671" s="16"/>
      <c r="Y3671" s="20"/>
      <c r="Z3671" s="20"/>
      <c r="AA3671" s="20"/>
      <c r="AB3671" s="20"/>
      <c r="AC3671" s="20"/>
      <c r="AD3671" s="20"/>
    </row>
    <row r="3672" spans="3:30" s="1" customFormat="1">
      <c r="C3672" s="16"/>
      <c r="D3672" s="16"/>
      <c r="E3672" s="32"/>
      <c r="F3672" s="16"/>
      <c r="G3672" s="16"/>
      <c r="H3672" s="16"/>
      <c r="I3672" s="16"/>
      <c r="J3672" s="16"/>
      <c r="K3672" s="16"/>
      <c r="L3672" s="32"/>
      <c r="M3672" s="16"/>
      <c r="N3672" s="16"/>
      <c r="O3672" s="16"/>
      <c r="P3672" s="16"/>
      <c r="Y3672" s="20"/>
      <c r="Z3672" s="20"/>
      <c r="AA3672" s="20"/>
      <c r="AB3672" s="20"/>
      <c r="AC3672" s="20"/>
      <c r="AD3672" s="20"/>
    </row>
    <row r="3673" spans="3:30" s="1" customFormat="1">
      <c r="C3673" s="16"/>
      <c r="D3673" s="16"/>
      <c r="E3673" s="32"/>
      <c r="F3673" s="16"/>
      <c r="G3673" s="16"/>
      <c r="H3673" s="16"/>
      <c r="I3673" s="16"/>
      <c r="J3673" s="16"/>
      <c r="K3673" s="16"/>
      <c r="L3673" s="32"/>
      <c r="M3673" s="16"/>
      <c r="N3673" s="16"/>
      <c r="O3673" s="16"/>
      <c r="P3673" s="16"/>
      <c r="Y3673" s="20"/>
      <c r="Z3673" s="20"/>
      <c r="AA3673" s="20"/>
      <c r="AB3673" s="20"/>
      <c r="AC3673" s="20"/>
      <c r="AD3673" s="20"/>
    </row>
    <row r="3674" spans="3:30" s="1" customFormat="1">
      <c r="C3674" s="16"/>
      <c r="D3674" s="16"/>
      <c r="E3674" s="32"/>
      <c r="F3674" s="16"/>
      <c r="G3674" s="16"/>
      <c r="H3674" s="16"/>
      <c r="I3674" s="16"/>
      <c r="J3674" s="16"/>
      <c r="K3674" s="16"/>
      <c r="L3674" s="32"/>
      <c r="M3674" s="16"/>
      <c r="N3674" s="16"/>
      <c r="O3674" s="16"/>
      <c r="P3674" s="16"/>
      <c r="Y3674" s="20"/>
      <c r="Z3674" s="20"/>
      <c r="AA3674" s="20"/>
      <c r="AB3674" s="20"/>
      <c r="AC3674" s="20"/>
      <c r="AD3674" s="20"/>
    </row>
    <row r="3675" spans="3:30" s="1" customFormat="1">
      <c r="C3675" s="16"/>
      <c r="D3675" s="16"/>
      <c r="E3675" s="32"/>
      <c r="F3675" s="16"/>
      <c r="G3675" s="16"/>
      <c r="H3675" s="16"/>
      <c r="I3675" s="16"/>
      <c r="J3675" s="16"/>
      <c r="K3675" s="16"/>
      <c r="L3675" s="32"/>
      <c r="M3675" s="16"/>
      <c r="N3675" s="16"/>
      <c r="O3675" s="16"/>
      <c r="P3675" s="16"/>
      <c r="Y3675" s="20"/>
      <c r="Z3675" s="20"/>
      <c r="AA3675" s="20"/>
      <c r="AB3675" s="20"/>
      <c r="AC3675" s="20"/>
      <c r="AD3675" s="20"/>
    </row>
    <row r="3676" spans="3:30" s="1" customFormat="1">
      <c r="C3676" s="16"/>
      <c r="D3676" s="16"/>
      <c r="E3676" s="32"/>
      <c r="F3676" s="16"/>
      <c r="G3676" s="16"/>
      <c r="H3676" s="16"/>
      <c r="I3676" s="16"/>
      <c r="J3676" s="16"/>
      <c r="K3676" s="16"/>
      <c r="L3676" s="32"/>
      <c r="M3676" s="16"/>
      <c r="N3676" s="16"/>
      <c r="O3676" s="16"/>
      <c r="P3676" s="16"/>
      <c r="Y3676" s="20"/>
      <c r="Z3676" s="20"/>
      <c r="AA3676" s="20"/>
      <c r="AB3676" s="20"/>
      <c r="AC3676" s="20"/>
      <c r="AD3676" s="20"/>
    </row>
    <row r="3677" spans="3:30" s="1" customFormat="1">
      <c r="C3677" s="16"/>
      <c r="D3677" s="16"/>
      <c r="E3677" s="32"/>
      <c r="F3677" s="16"/>
      <c r="G3677" s="16"/>
      <c r="H3677" s="16"/>
      <c r="I3677" s="16"/>
      <c r="J3677" s="16"/>
      <c r="K3677" s="16"/>
      <c r="L3677" s="32"/>
      <c r="M3677" s="16"/>
      <c r="N3677" s="16"/>
      <c r="O3677" s="16"/>
      <c r="P3677" s="16"/>
      <c r="Y3677" s="20"/>
      <c r="Z3677" s="20"/>
      <c r="AA3677" s="20"/>
      <c r="AB3677" s="20"/>
      <c r="AC3677" s="20"/>
      <c r="AD3677" s="20"/>
    </row>
    <row r="3678" spans="3:30" s="1" customFormat="1">
      <c r="C3678" s="16"/>
      <c r="D3678" s="16"/>
      <c r="E3678" s="32"/>
      <c r="F3678" s="16"/>
      <c r="G3678" s="16"/>
      <c r="H3678" s="16"/>
      <c r="I3678" s="16"/>
      <c r="J3678" s="16"/>
      <c r="K3678" s="16"/>
      <c r="L3678" s="32"/>
      <c r="M3678" s="16"/>
      <c r="N3678" s="16"/>
      <c r="O3678" s="16"/>
      <c r="P3678" s="16"/>
      <c r="Y3678" s="20"/>
      <c r="Z3678" s="20"/>
      <c r="AA3678" s="20"/>
      <c r="AB3678" s="20"/>
      <c r="AC3678" s="20"/>
      <c r="AD3678" s="20"/>
    </row>
    <row r="3679" spans="3:30" s="1" customFormat="1">
      <c r="C3679" s="16"/>
      <c r="D3679" s="16"/>
      <c r="E3679" s="32"/>
      <c r="F3679" s="16"/>
      <c r="G3679" s="16"/>
      <c r="H3679" s="16"/>
      <c r="I3679" s="16"/>
      <c r="J3679" s="16"/>
      <c r="K3679" s="16"/>
      <c r="L3679" s="32"/>
      <c r="M3679" s="16"/>
      <c r="N3679" s="16"/>
      <c r="O3679" s="16"/>
      <c r="P3679" s="16"/>
      <c r="Y3679" s="20"/>
      <c r="Z3679" s="20"/>
      <c r="AA3679" s="20"/>
      <c r="AB3679" s="20"/>
      <c r="AC3679" s="20"/>
      <c r="AD3679" s="20"/>
    </row>
    <row r="3680" spans="3:30" s="1" customFormat="1">
      <c r="C3680" s="16"/>
      <c r="D3680" s="16"/>
      <c r="E3680" s="32"/>
      <c r="F3680" s="16"/>
      <c r="G3680" s="16"/>
      <c r="H3680" s="16"/>
      <c r="I3680" s="16"/>
      <c r="J3680" s="16"/>
      <c r="K3680" s="16"/>
      <c r="L3680" s="32"/>
      <c r="M3680" s="16"/>
      <c r="N3680" s="16"/>
      <c r="O3680" s="16"/>
      <c r="P3680" s="16"/>
      <c r="Y3680" s="20"/>
      <c r="Z3680" s="20"/>
      <c r="AA3680" s="20"/>
      <c r="AB3680" s="20"/>
      <c r="AC3680" s="20"/>
      <c r="AD3680" s="20"/>
    </row>
    <row r="3681" spans="3:30" s="1" customFormat="1">
      <c r="C3681" s="16"/>
      <c r="D3681" s="16"/>
      <c r="E3681" s="32"/>
      <c r="F3681" s="16"/>
      <c r="G3681" s="16"/>
      <c r="H3681" s="16"/>
      <c r="I3681" s="16"/>
      <c r="J3681" s="16"/>
      <c r="K3681" s="16"/>
      <c r="L3681" s="32"/>
      <c r="M3681" s="16"/>
      <c r="N3681" s="16"/>
      <c r="O3681" s="16"/>
      <c r="P3681" s="16"/>
      <c r="Y3681" s="20"/>
      <c r="Z3681" s="20"/>
      <c r="AA3681" s="20"/>
      <c r="AB3681" s="20"/>
      <c r="AC3681" s="20"/>
      <c r="AD3681" s="20"/>
    </row>
    <row r="3682" spans="3:30" s="1" customFormat="1">
      <c r="C3682" s="16"/>
      <c r="D3682" s="16"/>
      <c r="E3682" s="32"/>
      <c r="F3682" s="16"/>
      <c r="G3682" s="16"/>
      <c r="H3682" s="16"/>
      <c r="I3682" s="16"/>
      <c r="J3682" s="16"/>
      <c r="K3682" s="16"/>
      <c r="L3682" s="32"/>
      <c r="M3682" s="16"/>
      <c r="N3682" s="16"/>
      <c r="O3682" s="16"/>
      <c r="P3682" s="16"/>
      <c r="Y3682" s="20"/>
      <c r="Z3682" s="20"/>
      <c r="AA3682" s="20"/>
      <c r="AB3682" s="20"/>
      <c r="AC3682" s="20"/>
      <c r="AD3682" s="20"/>
    </row>
    <row r="3683" spans="3:30" s="1" customFormat="1">
      <c r="C3683" s="16"/>
      <c r="D3683" s="16"/>
      <c r="E3683" s="32"/>
      <c r="F3683" s="16"/>
      <c r="G3683" s="16"/>
      <c r="H3683" s="16"/>
      <c r="I3683" s="16"/>
      <c r="J3683" s="16"/>
      <c r="K3683" s="16"/>
      <c r="L3683" s="32"/>
      <c r="M3683" s="16"/>
      <c r="N3683" s="16"/>
      <c r="O3683" s="16"/>
      <c r="P3683" s="16"/>
      <c r="Y3683" s="20"/>
      <c r="Z3683" s="20"/>
      <c r="AA3683" s="20"/>
      <c r="AB3683" s="20"/>
      <c r="AC3683" s="20"/>
      <c r="AD3683" s="20"/>
    </row>
    <row r="3684" spans="3:30" s="1" customFormat="1">
      <c r="C3684" s="16"/>
      <c r="D3684" s="16"/>
      <c r="E3684" s="32"/>
      <c r="F3684" s="16"/>
      <c r="G3684" s="16"/>
      <c r="H3684" s="16"/>
      <c r="I3684" s="16"/>
      <c r="J3684" s="16"/>
      <c r="K3684" s="16"/>
      <c r="L3684" s="32"/>
      <c r="M3684" s="16"/>
      <c r="N3684" s="16"/>
      <c r="O3684" s="16"/>
      <c r="P3684" s="16"/>
      <c r="Y3684" s="20"/>
      <c r="Z3684" s="20"/>
      <c r="AA3684" s="20"/>
      <c r="AB3684" s="20"/>
      <c r="AC3684" s="20"/>
      <c r="AD3684" s="20"/>
    </row>
    <row r="3685" spans="3:30" s="1" customFormat="1">
      <c r="C3685" s="16"/>
      <c r="D3685" s="16"/>
      <c r="E3685" s="32"/>
      <c r="F3685" s="16"/>
      <c r="G3685" s="16"/>
      <c r="H3685" s="16"/>
      <c r="I3685" s="16"/>
      <c r="J3685" s="16"/>
      <c r="K3685" s="16"/>
      <c r="L3685" s="32"/>
      <c r="M3685" s="16"/>
      <c r="N3685" s="16"/>
      <c r="O3685" s="16"/>
      <c r="P3685" s="16"/>
      <c r="Y3685" s="20"/>
      <c r="Z3685" s="20"/>
      <c r="AA3685" s="20"/>
      <c r="AB3685" s="20"/>
      <c r="AC3685" s="20"/>
      <c r="AD3685" s="20"/>
    </row>
    <row r="3686" spans="3:30" s="1" customFormat="1">
      <c r="C3686" s="16"/>
      <c r="D3686" s="16"/>
      <c r="E3686" s="32"/>
      <c r="F3686" s="16"/>
      <c r="G3686" s="16"/>
      <c r="H3686" s="16"/>
      <c r="I3686" s="16"/>
      <c r="J3686" s="16"/>
      <c r="K3686" s="16"/>
      <c r="L3686" s="32"/>
      <c r="M3686" s="16"/>
      <c r="N3686" s="16"/>
      <c r="O3686" s="16"/>
      <c r="P3686" s="16"/>
      <c r="Y3686" s="20"/>
      <c r="Z3686" s="20"/>
      <c r="AA3686" s="20"/>
      <c r="AB3686" s="20"/>
      <c r="AC3686" s="20"/>
      <c r="AD3686" s="20"/>
    </row>
    <row r="3687" spans="3:30" s="1" customFormat="1">
      <c r="C3687" s="16"/>
      <c r="D3687" s="16"/>
      <c r="E3687" s="32"/>
      <c r="F3687" s="16"/>
      <c r="G3687" s="16"/>
      <c r="H3687" s="16"/>
      <c r="I3687" s="16"/>
      <c r="J3687" s="16"/>
      <c r="K3687" s="16"/>
      <c r="L3687" s="32"/>
      <c r="M3687" s="16"/>
      <c r="N3687" s="16"/>
      <c r="O3687" s="16"/>
      <c r="P3687" s="16"/>
      <c r="Y3687" s="20"/>
      <c r="Z3687" s="20"/>
      <c r="AA3687" s="20"/>
      <c r="AB3687" s="20"/>
      <c r="AC3687" s="20"/>
      <c r="AD3687" s="20"/>
    </row>
    <row r="3688" spans="3:30" s="1" customFormat="1">
      <c r="C3688" s="16"/>
      <c r="D3688" s="16"/>
      <c r="E3688" s="32"/>
      <c r="F3688" s="16"/>
      <c r="G3688" s="16"/>
      <c r="H3688" s="16"/>
      <c r="I3688" s="16"/>
      <c r="J3688" s="16"/>
      <c r="K3688" s="16"/>
      <c r="L3688" s="32"/>
      <c r="M3688" s="16"/>
      <c r="N3688" s="16"/>
      <c r="O3688" s="16"/>
      <c r="P3688" s="16"/>
      <c r="Y3688" s="20"/>
      <c r="Z3688" s="20"/>
      <c r="AA3688" s="20"/>
      <c r="AB3688" s="20"/>
      <c r="AC3688" s="20"/>
      <c r="AD3688" s="20"/>
    </row>
    <row r="3689" spans="3:30" s="1" customFormat="1">
      <c r="C3689" s="16"/>
      <c r="D3689" s="16"/>
      <c r="E3689" s="32"/>
      <c r="F3689" s="16"/>
      <c r="G3689" s="16"/>
      <c r="H3689" s="16"/>
      <c r="I3689" s="16"/>
      <c r="J3689" s="16"/>
      <c r="K3689" s="16"/>
      <c r="L3689" s="32"/>
      <c r="M3689" s="16"/>
      <c r="N3689" s="16"/>
      <c r="O3689" s="16"/>
      <c r="P3689" s="16"/>
      <c r="Y3689" s="20"/>
      <c r="Z3689" s="20"/>
      <c r="AA3689" s="20"/>
      <c r="AB3689" s="20"/>
      <c r="AC3689" s="20"/>
      <c r="AD3689" s="20"/>
    </row>
    <row r="3690" spans="3:30" s="1" customFormat="1">
      <c r="C3690" s="16"/>
      <c r="D3690" s="16"/>
      <c r="E3690" s="32"/>
      <c r="F3690" s="16"/>
      <c r="G3690" s="16"/>
      <c r="H3690" s="16"/>
      <c r="I3690" s="16"/>
      <c r="J3690" s="16"/>
      <c r="K3690" s="16"/>
      <c r="L3690" s="32"/>
      <c r="M3690" s="16"/>
      <c r="N3690" s="16"/>
      <c r="O3690" s="16"/>
      <c r="P3690" s="16"/>
      <c r="Y3690" s="20"/>
      <c r="Z3690" s="20"/>
      <c r="AA3690" s="20"/>
      <c r="AB3690" s="20"/>
      <c r="AC3690" s="20"/>
      <c r="AD3690" s="20"/>
    </row>
    <row r="3691" spans="3:30" s="1" customFormat="1">
      <c r="C3691" s="16"/>
      <c r="D3691" s="16"/>
      <c r="E3691" s="32"/>
      <c r="F3691" s="16"/>
      <c r="G3691" s="16"/>
      <c r="H3691" s="16"/>
      <c r="I3691" s="16"/>
      <c r="J3691" s="16"/>
      <c r="K3691" s="16"/>
      <c r="L3691" s="32"/>
      <c r="M3691" s="16"/>
      <c r="N3691" s="16"/>
      <c r="O3691" s="16"/>
      <c r="P3691" s="16"/>
      <c r="Y3691" s="20"/>
      <c r="Z3691" s="20"/>
      <c r="AA3691" s="20"/>
      <c r="AB3691" s="20"/>
      <c r="AC3691" s="20"/>
      <c r="AD3691" s="20"/>
    </row>
    <row r="3692" spans="3:30" s="1" customFormat="1">
      <c r="C3692" s="16"/>
      <c r="D3692" s="16"/>
      <c r="E3692" s="32"/>
      <c r="F3692" s="16"/>
      <c r="G3692" s="16"/>
      <c r="H3692" s="16"/>
      <c r="I3692" s="16"/>
      <c r="J3692" s="16"/>
      <c r="K3692" s="16"/>
      <c r="L3692" s="32"/>
      <c r="M3692" s="16"/>
      <c r="N3692" s="16"/>
      <c r="O3692" s="16"/>
      <c r="P3692" s="16"/>
      <c r="Y3692" s="20"/>
      <c r="Z3692" s="20"/>
      <c r="AA3692" s="20"/>
      <c r="AB3692" s="20"/>
      <c r="AC3692" s="20"/>
      <c r="AD3692" s="20"/>
    </row>
    <row r="3693" spans="3:30" s="1" customFormat="1">
      <c r="C3693" s="16"/>
      <c r="D3693" s="16"/>
      <c r="E3693" s="32"/>
      <c r="F3693" s="16"/>
      <c r="G3693" s="16"/>
      <c r="H3693" s="16"/>
      <c r="I3693" s="16"/>
      <c r="J3693" s="16"/>
      <c r="K3693" s="16"/>
      <c r="L3693" s="32"/>
      <c r="M3693" s="16"/>
      <c r="N3693" s="16"/>
      <c r="O3693" s="16"/>
      <c r="P3693" s="16"/>
      <c r="Y3693" s="20"/>
      <c r="Z3693" s="20"/>
      <c r="AA3693" s="20"/>
      <c r="AB3693" s="20"/>
      <c r="AC3693" s="20"/>
      <c r="AD3693" s="20"/>
    </row>
    <row r="3694" spans="3:30" s="1" customFormat="1">
      <c r="C3694" s="16"/>
      <c r="D3694" s="16"/>
      <c r="E3694" s="32"/>
      <c r="F3694" s="16"/>
      <c r="G3694" s="16"/>
      <c r="H3694" s="16"/>
      <c r="I3694" s="16"/>
      <c r="J3694" s="16"/>
      <c r="K3694" s="16"/>
      <c r="L3694" s="32"/>
      <c r="M3694" s="16"/>
      <c r="N3694" s="16"/>
      <c r="O3694" s="16"/>
      <c r="P3694" s="16"/>
      <c r="Y3694" s="20"/>
      <c r="Z3694" s="20"/>
      <c r="AA3694" s="20"/>
      <c r="AB3694" s="20"/>
      <c r="AC3694" s="20"/>
      <c r="AD3694" s="20"/>
    </row>
    <row r="3695" spans="3:30" s="1" customFormat="1">
      <c r="C3695" s="16"/>
      <c r="D3695" s="16"/>
      <c r="E3695" s="32"/>
      <c r="F3695" s="16"/>
      <c r="G3695" s="16"/>
      <c r="H3695" s="16"/>
      <c r="I3695" s="16"/>
      <c r="J3695" s="16"/>
      <c r="K3695" s="16"/>
      <c r="L3695" s="32"/>
      <c r="M3695" s="16"/>
      <c r="N3695" s="16"/>
      <c r="O3695" s="16"/>
      <c r="P3695" s="16"/>
      <c r="Y3695" s="20"/>
      <c r="Z3695" s="20"/>
      <c r="AA3695" s="20"/>
      <c r="AB3695" s="20"/>
      <c r="AC3695" s="20"/>
      <c r="AD3695" s="20"/>
    </row>
    <row r="3696" spans="3:30" s="1" customFormat="1">
      <c r="C3696" s="16"/>
      <c r="D3696" s="16"/>
      <c r="E3696" s="32"/>
      <c r="F3696" s="16"/>
      <c r="G3696" s="16"/>
      <c r="H3696" s="16"/>
      <c r="I3696" s="16"/>
      <c r="J3696" s="16"/>
      <c r="K3696" s="16"/>
      <c r="L3696" s="32"/>
      <c r="M3696" s="16"/>
      <c r="N3696" s="16"/>
      <c r="O3696" s="16"/>
      <c r="P3696" s="16"/>
      <c r="Y3696" s="20"/>
      <c r="Z3696" s="20"/>
      <c r="AA3696" s="20"/>
      <c r="AB3696" s="20"/>
      <c r="AC3696" s="20"/>
      <c r="AD3696" s="20"/>
    </row>
    <row r="3697" spans="3:30" s="1" customFormat="1">
      <c r="C3697" s="16"/>
      <c r="D3697" s="16"/>
      <c r="E3697" s="32"/>
      <c r="F3697" s="16"/>
      <c r="G3697" s="16"/>
      <c r="H3697" s="16"/>
      <c r="I3697" s="16"/>
      <c r="J3697" s="16"/>
      <c r="K3697" s="16"/>
      <c r="L3697" s="32"/>
      <c r="M3697" s="16"/>
      <c r="N3697" s="16"/>
      <c r="O3697" s="16"/>
      <c r="P3697" s="16"/>
      <c r="Y3697" s="20"/>
      <c r="Z3697" s="20"/>
      <c r="AA3697" s="20"/>
      <c r="AB3697" s="20"/>
      <c r="AC3697" s="20"/>
      <c r="AD3697" s="20"/>
    </row>
    <row r="3698" spans="3:30" s="1" customFormat="1">
      <c r="C3698" s="16"/>
      <c r="D3698" s="16"/>
      <c r="E3698" s="32"/>
      <c r="F3698" s="16"/>
      <c r="G3698" s="16"/>
      <c r="H3698" s="16"/>
      <c r="I3698" s="16"/>
      <c r="J3698" s="16"/>
      <c r="K3698" s="16"/>
      <c r="L3698" s="32"/>
      <c r="M3698" s="16"/>
      <c r="N3698" s="16"/>
      <c r="O3698" s="16"/>
      <c r="P3698" s="16"/>
      <c r="Y3698" s="20"/>
      <c r="Z3698" s="20"/>
      <c r="AA3698" s="20"/>
      <c r="AB3698" s="20"/>
      <c r="AC3698" s="20"/>
      <c r="AD3698" s="20"/>
    </row>
    <row r="3699" spans="3:30" s="1" customFormat="1">
      <c r="C3699" s="16"/>
      <c r="D3699" s="16"/>
      <c r="E3699" s="32"/>
      <c r="F3699" s="16"/>
      <c r="G3699" s="16"/>
      <c r="H3699" s="16"/>
      <c r="I3699" s="16"/>
      <c r="J3699" s="16"/>
      <c r="K3699" s="16"/>
      <c r="L3699" s="32"/>
      <c r="M3699" s="16"/>
      <c r="N3699" s="16"/>
      <c r="O3699" s="16"/>
      <c r="P3699" s="16"/>
      <c r="Y3699" s="20"/>
      <c r="Z3699" s="20"/>
      <c r="AA3699" s="20"/>
      <c r="AB3699" s="20"/>
      <c r="AC3699" s="20"/>
      <c r="AD3699" s="20"/>
    </row>
    <row r="3700" spans="3:30" s="1" customFormat="1">
      <c r="C3700" s="16"/>
      <c r="D3700" s="16"/>
      <c r="E3700" s="32"/>
      <c r="F3700" s="16"/>
      <c r="G3700" s="16"/>
      <c r="H3700" s="16"/>
      <c r="I3700" s="16"/>
      <c r="J3700" s="16"/>
      <c r="K3700" s="16"/>
      <c r="L3700" s="32"/>
      <c r="M3700" s="16"/>
      <c r="N3700" s="16"/>
      <c r="O3700" s="16"/>
      <c r="P3700" s="16"/>
      <c r="Y3700" s="20"/>
      <c r="Z3700" s="20"/>
      <c r="AA3700" s="20"/>
      <c r="AB3700" s="20"/>
      <c r="AC3700" s="20"/>
      <c r="AD3700" s="20"/>
    </row>
    <row r="3701" spans="3:30" s="1" customFormat="1">
      <c r="C3701" s="16"/>
      <c r="D3701" s="16"/>
      <c r="E3701" s="32"/>
      <c r="F3701" s="16"/>
      <c r="G3701" s="16"/>
      <c r="H3701" s="16"/>
      <c r="I3701" s="16"/>
      <c r="J3701" s="16"/>
      <c r="K3701" s="16"/>
      <c r="L3701" s="32"/>
      <c r="M3701" s="16"/>
      <c r="N3701" s="16"/>
      <c r="O3701" s="16"/>
      <c r="P3701" s="16"/>
      <c r="Y3701" s="20"/>
      <c r="Z3701" s="20"/>
      <c r="AA3701" s="20"/>
      <c r="AB3701" s="20"/>
      <c r="AC3701" s="20"/>
      <c r="AD3701" s="20"/>
    </row>
    <row r="3702" spans="3:30" s="1" customFormat="1">
      <c r="C3702" s="16"/>
      <c r="D3702" s="16"/>
      <c r="E3702" s="32"/>
      <c r="F3702" s="16"/>
      <c r="G3702" s="16"/>
      <c r="H3702" s="16"/>
      <c r="I3702" s="16"/>
      <c r="J3702" s="16"/>
      <c r="K3702" s="16"/>
      <c r="L3702" s="32"/>
      <c r="M3702" s="16"/>
      <c r="N3702" s="16"/>
      <c r="O3702" s="16"/>
      <c r="P3702" s="16"/>
      <c r="Y3702" s="20"/>
      <c r="Z3702" s="20"/>
      <c r="AA3702" s="20"/>
      <c r="AB3702" s="20"/>
      <c r="AC3702" s="20"/>
      <c r="AD3702" s="20"/>
    </row>
    <row r="3703" spans="3:30" s="1" customFormat="1">
      <c r="C3703" s="16"/>
      <c r="D3703" s="16"/>
      <c r="E3703" s="32"/>
      <c r="F3703" s="16"/>
      <c r="G3703" s="16"/>
      <c r="H3703" s="16"/>
      <c r="I3703" s="16"/>
      <c r="J3703" s="16"/>
      <c r="K3703" s="16"/>
      <c r="L3703" s="32"/>
      <c r="M3703" s="16"/>
      <c r="N3703" s="16"/>
      <c r="O3703" s="16"/>
      <c r="P3703" s="16"/>
      <c r="Y3703" s="20"/>
      <c r="Z3703" s="20"/>
      <c r="AA3703" s="20"/>
      <c r="AB3703" s="20"/>
      <c r="AC3703" s="20"/>
      <c r="AD3703" s="20"/>
    </row>
    <row r="3704" spans="3:30" s="1" customFormat="1">
      <c r="C3704" s="16"/>
      <c r="D3704" s="16"/>
      <c r="E3704" s="32"/>
      <c r="F3704" s="16"/>
      <c r="G3704" s="16"/>
      <c r="H3704" s="16"/>
      <c r="I3704" s="16"/>
      <c r="J3704" s="16"/>
      <c r="K3704" s="16"/>
      <c r="L3704" s="32"/>
      <c r="M3704" s="16"/>
      <c r="N3704" s="16"/>
      <c r="O3704" s="16"/>
      <c r="P3704" s="16"/>
      <c r="Y3704" s="20"/>
      <c r="Z3704" s="20"/>
      <c r="AA3704" s="20"/>
      <c r="AB3704" s="20"/>
      <c r="AC3704" s="20"/>
      <c r="AD3704" s="20"/>
    </row>
    <row r="3705" spans="3:30" s="1" customFormat="1">
      <c r="C3705" s="16"/>
      <c r="D3705" s="16"/>
      <c r="E3705" s="32"/>
      <c r="F3705" s="16"/>
      <c r="G3705" s="16"/>
      <c r="H3705" s="16"/>
      <c r="I3705" s="16"/>
      <c r="J3705" s="16"/>
      <c r="K3705" s="16"/>
      <c r="L3705" s="32"/>
      <c r="M3705" s="16"/>
      <c r="N3705" s="16"/>
      <c r="O3705" s="16"/>
      <c r="P3705" s="16"/>
      <c r="Y3705" s="20"/>
      <c r="Z3705" s="20"/>
      <c r="AA3705" s="20"/>
      <c r="AB3705" s="20"/>
      <c r="AC3705" s="20"/>
      <c r="AD3705" s="20"/>
    </row>
    <row r="3706" spans="3:30" s="1" customFormat="1">
      <c r="C3706" s="16"/>
      <c r="D3706" s="16"/>
      <c r="E3706" s="32"/>
      <c r="F3706" s="16"/>
      <c r="G3706" s="16"/>
      <c r="H3706" s="16"/>
      <c r="I3706" s="16"/>
      <c r="J3706" s="16"/>
      <c r="K3706" s="16"/>
      <c r="L3706" s="32"/>
      <c r="M3706" s="16"/>
      <c r="N3706" s="16"/>
      <c r="O3706" s="16"/>
      <c r="P3706" s="16"/>
      <c r="Y3706" s="20"/>
      <c r="Z3706" s="20"/>
      <c r="AA3706" s="20"/>
      <c r="AB3706" s="20"/>
      <c r="AC3706" s="20"/>
      <c r="AD3706" s="20"/>
    </row>
    <row r="3707" spans="3:30" s="1" customFormat="1">
      <c r="C3707" s="16"/>
      <c r="D3707" s="16"/>
      <c r="E3707" s="32"/>
      <c r="F3707" s="16"/>
      <c r="G3707" s="16"/>
      <c r="H3707" s="16"/>
      <c r="I3707" s="16"/>
      <c r="J3707" s="16"/>
      <c r="K3707" s="16"/>
      <c r="L3707" s="32"/>
      <c r="M3707" s="16"/>
      <c r="N3707" s="16"/>
      <c r="O3707" s="16"/>
      <c r="P3707" s="16"/>
      <c r="Y3707" s="20"/>
      <c r="Z3707" s="20"/>
      <c r="AA3707" s="20"/>
      <c r="AB3707" s="20"/>
      <c r="AC3707" s="20"/>
      <c r="AD3707" s="20"/>
    </row>
    <row r="3708" spans="3:30" s="1" customFormat="1">
      <c r="C3708" s="16"/>
      <c r="D3708" s="16"/>
      <c r="E3708" s="32"/>
      <c r="F3708" s="16"/>
      <c r="G3708" s="16"/>
      <c r="H3708" s="16"/>
      <c r="I3708" s="16"/>
      <c r="J3708" s="16"/>
      <c r="K3708" s="16"/>
      <c r="L3708" s="32"/>
      <c r="M3708" s="16"/>
      <c r="N3708" s="16"/>
      <c r="O3708" s="16"/>
      <c r="P3708" s="16"/>
      <c r="Y3708" s="20"/>
      <c r="Z3708" s="20"/>
      <c r="AA3708" s="20"/>
      <c r="AB3708" s="20"/>
      <c r="AC3708" s="20"/>
      <c r="AD3708" s="20"/>
    </row>
    <row r="3709" spans="3:30" s="1" customFormat="1">
      <c r="C3709" s="16"/>
      <c r="D3709" s="16"/>
      <c r="E3709" s="32"/>
      <c r="F3709" s="16"/>
      <c r="G3709" s="16"/>
      <c r="H3709" s="16"/>
      <c r="I3709" s="16"/>
      <c r="J3709" s="16"/>
      <c r="K3709" s="16"/>
      <c r="L3709" s="32"/>
      <c r="M3709" s="16"/>
      <c r="N3709" s="16"/>
      <c r="O3709" s="16"/>
      <c r="P3709" s="16"/>
      <c r="Y3709" s="20"/>
      <c r="Z3709" s="20"/>
      <c r="AA3709" s="20"/>
      <c r="AB3709" s="20"/>
      <c r="AC3709" s="20"/>
      <c r="AD3709" s="20"/>
    </row>
    <row r="3710" spans="3:30" s="1" customFormat="1">
      <c r="C3710" s="16"/>
      <c r="D3710" s="16"/>
      <c r="E3710" s="32"/>
      <c r="F3710" s="16"/>
      <c r="G3710" s="16"/>
      <c r="H3710" s="16"/>
      <c r="I3710" s="16"/>
      <c r="J3710" s="16"/>
      <c r="K3710" s="16"/>
      <c r="L3710" s="32"/>
      <c r="M3710" s="16"/>
      <c r="N3710" s="16"/>
      <c r="O3710" s="16"/>
      <c r="P3710" s="16"/>
      <c r="Y3710" s="20"/>
      <c r="Z3710" s="20"/>
      <c r="AA3710" s="20"/>
      <c r="AB3710" s="20"/>
      <c r="AC3710" s="20"/>
      <c r="AD3710" s="20"/>
    </row>
    <row r="3711" spans="3:30" s="1" customFormat="1">
      <c r="C3711" s="16"/>
      <c r="D3711" s="16"/>
      <c r="E3711" s="32"/>
      <c r="F3711" s="16"/>
      <c r="G3711" s="16"/>
      <c r="H3711" s="16"/>
      <c r="I3711" s="16"/>
      <c r="J3711" s="16"/>
      <c r="K3711" s="16"/>
      <c r="L3711" s="32"/>
      <c r="M3711" s="16"/>
      <c r="N3711" s="16"/>
      <c r="O3711" s="16"/>
      <c r="P3711" s="16"/>
      <c r="Y3711" s="20"/>
      <c r="Z3711" s="20"/>
      <c r="AA3711" s="20"/>
      <c r="AB3711" s="20"/>
      <c r="AC3711" s="20"/>
      <c r="AD3711" s="20"/>
    </row>
    <row r="3712" spans="3:30" s="1" customFormat="1">
      <c r="C3712" s="16"/>
      <c r="D3712" s="16"/>
      <c r="E3712" s="32"/>
      <c r="F3712" s="16"/>
      <c r="G3712" s="16"/>
      <c r="H3712" s="16"/>
      <c r="I3712" s="16"/>
      <c r="J3712" s="16"/>
      <c r="K3712" s="16"/>
      <c r="L3712" s="32"/>
      <c r="M3712" s="16"/>
      <c r="N3712" s="16"/>
      <c r="O3712" s="16"/>
      <c r="P3712" s="16"/>
      <c r="Y3712" s="20"/>
      <c r="Z3712" s="20"/>
      <c r="AA3712" s="20"/>
      <c r="AB3712" s="20"/>
      <c r="AC3712" s="20"/>
      <c r="AD3712" s="20"/>
    </row>
    <row r="3713" spans="3:30" s="1" customFormat="1">
      <c r="C3713" s="16"/>
      <c r="D3713" s="16"/>
      <c r="E3713" s="32"/>
      <c r="F3713" s="16"/>
      <c r="G3713" s="16"/>
      <c r="H3713" s="16"/>
      <c r="I3713" s="16"/>
      <c r="J3713" s="16"/>
      <c r="K3713" s="16"/>
      <c r="L3713" s="32"/>
      <c r="M3713" s="16"/>
      <c r="N3713" s="16"/>
      <c r="O3713" s="16"/>
      <c r="P3713" s="16"/>
      <c r="Y3713" s="20"/>
      <c r="Z3713" s="20"/>
      <c r="AA3713" s="20"/>
      <c r="AB3713" s="20"/>
      <c r="AC3713" s="20"/>
      <c r="AD3713" s="20"/>
    </row>
    <row r="3714" spans="3:30" s="1" customFormat="1">
      <c r="C3714" s="16"/>
      <c r="D3714" s="16"/>
      <c r="E3714" s="32"/>
      <c r="F3714" s="16"/>
      <c r="G3714" s="16"/>
      <c r="H3714" s="16"/>
      <c r="I3714" s="16"/>
      <c r="J3714" s="16"/>
      <c r="K3714" s="16"/>
      <c r="L3714" s="32"/>
      <c r="M3714" s="16"/>
      <c r="N3714" s="16"/>
      <c r="O3714" s="16"/>
      <c r="P3714" s="16"/>
      <c r="Y3714" s="20"/>
      <c r="Z3714" s="20"/>
      <c r="AA3714" s="20"/>
      <c r="AB3714" s="20"/>
      <c r="AC3714" s="20"/>
      <c r="AD3714" s="20"/>
    </row>
    <row r="3715" spans="3:30" s="1" customFormat="1">
      <c r="C3715" s="16"/>
      <c r="D3715" s="16"/>
      <c r="E3715" s="32"/>
      <c r="F3715" s="16"/>
      <c r="G3715" s="16"/>
      <c r="H3715" s="16"/>
      <c r="I3715" s="16"/>
      <c r="J3715" s="16"/>
      <c r="K3715" s="16"/>
      <c r="L3715" s="32"/>
      <c r="M3715" s="16"/>
      <c r="N3715" s="16"/>
      <c r="O3715" s="16"/>
      <c r="P3715" s="16"/>
      <c r="Y3715" s="20"/>
      <c r="Z3715" s="20"/>
      <c r="AA3715" s="20"/>
      <c r="AB3715" s="20"/>
      <c r="AC3715" s="20"/>
      <c r="AD3715" s="20"/>
    </row>
    <row r="3716" spans="3:30" s="1" customFormat="1">
      <c r="C3716" s="16"/>
      <c r="D3716" s="16"/>
      <c r="E3716" s="32"/>
      <c r="F3716" s="16"/>
      <c r="G3716" s="16"/>
      <c r="H3716" s="16"/>
      <c r="I3716" s="16"/>
      <c r="J3716" s="16"/>
      <c r="K3716" s="16"/>
      <c r="L3716" s="32"/>
      <c r="M3716" s="16"/>
      <c r="N3716" s="16"/>
      <c r="O3716" s="16"/>
      <c r="P3716" s="16"/>
      <c r="Y3716" s="20"/>
      <c r="Z3716" s="20"/>
      <c r="AA3716" s="20"/>
      <c r="AB3716" s="20"/>
      <c r="AC3716" s="20"/>
      <c r="AD3716" s="20"/>
    </row>
    <row r="3717" spans="3:30" s="1" customFormat="1">
      <c r="C3717" s="16"/>
      <c r="D3717" s="16"/>
      <c r="E3717" s="32"/>
      <c r="F3717" s="16"/>
      <c r="G3717" s="16"/>
      <c r="H3717" s="16"/>
      <c r="I3717" s="16"/>
      <c r="J3717" s="16"/>
      <c r="K3717" s="16"/>
      <c r="L3717" s="32"/>
      <c r="M3717" s="16"/>
      <c r="N3717" s="16"/>
      <c r="O3717" s="16"/>
      <c r="P3717" s="16"/>
      <c r="Y3717" s="20"/>
      <c r="Z3717" s="20"/>
      <c r="AA3717" s="20"/>
      <c r="AB3717" s="20"/>
      <c r="AC3717" s="20"/>
      <c r="AD3717" s="20"/>
    </row>
    <row r="3718" spans="3:30" s="1" customFormat="1">
      <c r="C3718" s="16"/>
      <c r="D3718" s="16"/>
      <c r="E3718" s="32"/>
      <c r="F3718" s="16"/>
      <c r="G3718" s="16"/>
      <c r="H3718" s="16"/>
      <c r="I3718" s="16"/>
      <c r="J3718" s="16"/>
      <c r="K3718" s="16"/>
      <c r="L3718" s="32"/>
      <c r="M3718" s="16"/>
      <c r="N3718" s="16"/>
      <c r="O3718" s="16"/>
      <c r="P3718" s="16"/>
      <c r="Y3718" s="20"/>
      <c r="Z3718" s="20"/>
      <c r="AA3718" s="20"/>
      <c r="AB3718" s="20"/>
      <c r="AC3718" s="20"/>
      <c r="AD3718" s="20"/>
    </row>
    <row r="3719" spans="3:30" s="1" customFormat="1">
      <c r="C3719" s="16"/>
      <c r="D3719" s="16"/>
      <c r="E3719" s="32"/>
      <c r="F3719" s="16"/>
      <c r="G3719" s="16"/>
      <c r="H3719" s="16"/>
      <c r="I3719" s="16"/>
      <c r="J3719" s="16"/>
      <c r="K3719" s="16"/>
      <c r="L3719" s="32"/>
      <c r="M3719" s="16"/>
      <c r="N3719" s="16"/>
      <c r="O3719" s="16"/>
      <c r="P3719" s="16"/>
      <c r="Y3719" s="20"/>
      <c r="Z3719" s="20"/>
      <c r="AA3719" s="20"/>
      <c r="AB3719" s="20"/>
      <c r="AC3719" s="20"/>
      <c r="AD3719" s="20"/>
    </row>
    <row r="3720" spans="3:30" s="1" customFormat="1">
      <c r="C3720" s="16"/>
      <c r="D3720" s="16"/>
      <c r="E3720" s="32"/>
      <c r="F3720" s="16"/>
      <c r="G3720" s="16"/>
      <c r="H3720" s="16"/>
      <c r="I3720" s="16"/>
      <c r="J3720" s="16"/>
      <c r="K3720" s="16"/>
      <c r="L3720" s="32"/>
      <c r="M3720" s="16"/>
      <c r="N3720" s="16"/>
      <c r="O3720" s="16"/>
      <c r="P3720" s="16"/>
      <c r="Y3720" s="20"/>
      <c r="Z3720" s="20"/>
      <c r="AA3720" s="20"/>
      <c r="AB3720" s="20"/>
      <c r="AC3720" s="20"/>
      <c r="AD3720" s="20"/>
    </row>
    <row r="3721" spans="3:30" s="1" customFormat="1">
      <c r="C3721" s="16"/>
      <c r="D3721" s="16"/>
      <c r="E3721" s="32"/>
      <c r="F3721" s="16"/>
      <c r="G3721" s="16"/>
      <c r="H3721" s="16"/>
      <c r="I3721" s="16"/>
      <c r="J3721" s="16"/>
      <c r="K3721" s="16"/>
      <c r="L3721" s="32"/>
      <c r="M3721" s="16"/>
      <c r="N3721" s="16"/>
      <c r="O3721" s="16"/>
      <c r="P3721" s="16"/>
      <c r="Y3721" s="20"/>
      <c r="Z3721" s="20"/>
      <c r="AA3721" s="20"/>
      <c r="AB3721" s="20"/>
      <c r="AC3721" s="20"/>
      <c r="AD3721" s="20"/>
    </row>
    <row r="3722" spans="3:30" s="1" customFormat="1">
      <c r="C3722" s="16"/>
      <c r="D3722" s="16"/>
      <c r="E3722" s="32"/>
      <c r="F3722" s="16"/>
      <c r="G3722" s="16"/>
      <c r="H3722" s="16"/>
      <c r="I3722" s="16"/>
      <c r="J3722" s="16"/>
      <c r="K3722" s="16"/>
      <c r="L3722" s="32"/>
      <c r="M3722" s="16"/>
      <c r="N3722" s="16"/>
      <c r="O3722" s="16"/>
      <c r="P3722" s="16"/>
      <c r="Y3722" s="20"/>
      <c r="Z3722" s="20"/>
      <c r="AA3722" s="20"/>
      <c r="AB3722" s="20"/>
      <c r="AC3722" s="20"/>
      <c r="AD3722" s="20"/>
    </row>
    <row r="3723" spans="3:30" s="1" customFormat="1">
      <c r="C3723" s="16"/>
      <c r="D3723" s="16"/>
      <c r="E3723" s="32"/>
      <c r="F3723" s="16"/>
      <c r="G3723" s="16"/>
      <c r="H3723" s="16"/>
      <c r="I3723" s="16"/>
      <c r="J3723" s="16"/>
      <c r="K3723" s="16"/>
      <c r="L3723" s="32"/>
      <c r="M3723" s="16"/>
      <c r="N3723" s="16"/>
      <c r="O3723" s="16"/>
      <c r="P3723" s="16"/>
      <c r="Y3723" s="20"/>
      <c r="Z3723" s="20"/>
      <c r="AA3723" s="20"/>
      <c r="AB3723" s="20"/>
      <c r="AC3723" s="20"/>
      <c r="AD3723" s="20"/>
    </row>
    <row r="3724" spans="3:30" s="1" customFormat="1">
      <c r="C3724" s="16"/>
      <c r="D3724" s="16"/>
      <c r="E3724" s="32"/>
      <c r="F3724" s="16"/>
      <c r="G3724" s="16"/>
      <c r="H3724" s="16"/>
      <c r="I3724" s="16"/>
      <c r="J3724" s="16"/>
      <c r="K3724" s="16"/>
      <c r="L3724" s="32"/>
      <c r="M3724" s="16"/>
      <c r="N3724" s="16"/>
      <c r="O3724" s="16"/>
      <c r="P3724" s="16"/>
      <c r="Y3724" s="20"/>
      <c r="Z3724" s="20"/>
      <c r="AA3724" s="20"/>
      <c r="AB3724" s="20"/>
      <c r="AC3724" s="20"/>
      <c r="AD3724" s="20"/>
    </row>
    <row r="3725" spans="3:30" s="1" customFormat="1">
      <c r="C3725" s="16"/>
      <c r="D3725" s="16"/>
      <c r="E3725" s="32"/>
      <c r="F3725" s="16"/>
      <c r="G3725" s="16"/>
      <c r="H3725" s="16"/>
      <c r="I3725" s="16"/>
      <c r="J3725" s="16"/>
      <c r="K3725" s="16"/>
      <c r="L3725" s="32"/>
      <c r="M3725" s="16"/>
      <c r="N3725" s="16"/>
      <c r="O3725" s="16"/>
      <c r="P3725" s="16"/>
      <c r="Y3725" s="20"/>
      <c r="Z3725" s="20"/>
      <c r="AA3725" s="20"/>
      <c r="AB3725" s="20"/>
      <c r="AC3725" s="20"/>
      <c r="AD3725" s="20"/>
    </row>
    <row r="3726" spans="3:30" s="1" customFormat="1">
      <c r="C3726" s="16"/>
      <c r="D3726" s="16"/>
      <c r="E3726" s="32"/>
      <c r="F3726" s="16"/>
      <c r="G3726" s="16"/>
      <c r="H3726" s="16"/>
      <c r="I3726" s="16"/>
      <c r="J3726" s="16"/>
      <c r="K3726" s="16"/>
      <c r="L3726" s="32"/>
      <c r="M3726" s="16"/>
      <c r="N3726" s="16"/>
      <c r="O3726" s="16"/>
      <c r="P3726" s="16"/>
      <c r="Y3726" s="20"/>
      <c r="Z3726" s="20"/>
      <c r="AA3726" s="20"/>
      <c r="AB3726" s="20"/>
      <c r="AC3726" s="20"/>
      <c r="AD3726" s="20"/>
    </row>
    <row r="3727" spans="3:30" s="1" customFormat="1">
      <c r="C3727" s="16"/>
      <c r="D3727" s="16"/>
      <c r="E3727" s="32"/>
      <c r="F3727" s="16"/>
      <c r="G3727" s="16"/>
      <c r="H3727" s="16"/>
      <c r="I3727" s="16"/>
      <c r="J3727" s="16"/>
      <c r="K3727" s="16"/>
      <c r="L3727" s="32"/>
      <c r="M3727" s="16"/>
      <c r="N3727" s="16"/>
      <c r="O3727" s="16"/>
      <c r="P3727" s="16"/>
      <c r="Y3727" s="20"/>
      <c r="Z3727" s="20"/>
      <c r="AA3727" s="20"/>
      <c r="AB3727" s="20"/>
      <c r="AC3727" s="20"/>
      <c r="AD3727" s="20"/>
    </row>
    <row r="3728" spans="3:30" s="1" customFormat="1">
      <c r="C3728" s="16"/>
      <c r="D3728" s="16"/>
      <c r="E3728" s="32"/>
      <c r="F3728" s="16"/>
      <c r="G3728" s="16"/>
      <c r="H3728" s="16"/>
      <c r="I3728" s="16"/>
      <c r="J3728" s="16"/>
      <c r="K3728" s="16"/>
      <c r="L3728" s="32"/>
      <c r="M3728" s="16"/>
      <c r="N3728" s="16"/>
      <c r="O3728" s="16"/>
      <c r="P3728" s="16"/>
      <c r="Y3728" s="20"/>
      <c r="Z3728" s="20"/>
      <c r="AA3728" s="20"/>
      <c r="AB3728" s="20"/>
      <c r="AC3728" s="20"/>
      <c r="AD3728" s="20"/>
    </row>
    <row r="3729" spans="3:30" s="1" customFormat="1">
      <c r="C3729" s="16"/>
      <c r="D3729" s="16"/>
      <c r="E3729" s="32"/>
      <c r="F3729" s="16"/>
      <c r="G3729" s="16"/>
      <c r="H3729" s="16"/>
      <c r="I3729" s="16"/>
      <c r="J3729" s="16"/>
      <c r="K3729" s="16"/>
      <c r="L3729" s="32"/>
      <c r="M3729" s="16"/>
      <c r="N3729" s="16"/>
      <c r="O3729" s="16"/>
      <c r="P3729" s="16"/>
      <c r="Y3729" s="20"/>
      <c r="Z3729" s="20"/>
      <c r="AA3729" s="20"/>
      <c r="AB3729" s="20"/>
      <c r="AC3729" s="20"/>
      <c r="AD3729" s="20"/>
    </row>
    <row r="3730" spans="3:30" s="1" customFormat="1">
      <c r="C3730" s="16"/>
      <c r="D3730" s="16"/>
      <c r="E3730" s="32"/>
      <c r="F3730" s="16"/>
      <c r="G3730" s="16"/>
      <c r="H3730" s="16"/>
      <c r="I3730" s="16"/>
      <c r="J3730" s="16"/>
      <c r="K3730" s="16"/>
      <c r="L3730" s="32"/>
      <c r="M3730" s="16"/>
      <c r="N3730" s="16"/>
      <c r="O3730" s="16"/>
      <c r="P3730" s="16"/>
      <c r="Y3730" s="20"/>
      <c r="Z3730" s="20"/>
      <c r="AA3730" s="20"/>
      <c r="AB3730" s="20"/>
      <c r="AC3730" s="20"/>
      <c r="AD3730" s="20"/>
    </row>
    <row r="3731" spans="3:30" s="1" customFormat="1">
      <c r="C3731" s="16"/>
      <c r="D3731" s="16"/>
      <c r="E3731" s="32"/>
      <c r="F3731" s="16"/>
      <c r="G3731" s="16"/>
      <c r="H3731" s="16"/>
      <c r="I3731" s="16"/>
      <c r="J3731" s="16"/>
      <c r="K3731" s="16"/>
      <c r="L3731" s="32"/>
      <c r="M3731" s="16"/>
      <c r="N3731" s="16"/>
      <c r="O3731" s="16"/>
      <c r="P3731" s="16"/>
      <c r="Y3731" s="20"/>
      <c r="Z3731" s="20"/>
      <c r="AA3731" s="20"/>
      <c r="AB3731" s="20"/>
      <c r="AC3731" s="20"/>
      <c r="AD3731" s="20"/>
    </row>
    <row r="3732" spans="3:30" s="1" customFormat="1">
      <c r="C3732" s="16"/>
      <c r="D3732" s="16"/>
      <c r="E3732" s="32"/>
      <c r="F3732" s="16"/>
      <c r="G3732" s="16"/>
      <c r="H3732" s="16"/>
      <c r="I3732" s="16"/>
      <c r="J3732" s="16"/>
      <c r="K3732" s="16"/>
      <c r="L3732" s="32"/>
      <c r="M3732" s="16"/>
      <c r="N3732" s="16"/>
      <c r="O3732" s="16"/>
      <c r="P3732" s="16"/>
      <c r="Y3732" s="20"/>
      <c r="Z3732" s="20"/>
      <c r="AA3732" s="20"/>
      <c r="AB3732" s="20"/>
      <c r="AC3732" s="20"/>
      <c r="AD3732" s="20"/>
    </row>
    <row r="3733" spans="3:30" s="1" customFormat="1">
      <c r="C3733" s="16"/>
      <c r="D3733" s="16"/>
      <c r="E3733" s="32"/>
      <c r="F3733" s="16"/>
      <c r="G3733" s="16"/>
      <c r="H3733" s="16"/>
      <c r="I3733" s="16"/>
      <c r="J3733" s="16"/>
      <c r="K3733" s="16"/>
      <c r="L3733" s="32"/>
      <c r="M3733" s="16"/>
      <c r="N3733" s="16"/>
      <c r="O3733" s="16"/>
      <c r="P3733" s="16"/>
      <c r="Y3733" s="20"/>
      <c r="Z3733" s="20"/>
      <c r="AA3733" s="20"/>
      <c r="AB3733" s="20"/>
      <c r="AC3733" s="20"/>
      <c r="AD3733" s="20"/>
    </row>
    <row r="3734" spans="3:30" s="1" customFormat="1">
      <c r="C3734" s="16"/>
      <c r="D3734" s="16"/>
      <c r="E3734" s="32"/>
      <c r="F3734" s="16"/>
      <c r="G3734" s="16"/>
      <c r="H3734" s="16"/>
      <c r="I3734" s="16"/>
      <c r="J3734" s="16"/>
      <c r="K3734" s="16"/>
      <c r="L3734" s="32"/>
      <c r="M3734" s="16"/>
      <c r="N3734" s="16"/>
      <c r="O3734" s="16"/>
      <c r="P3734" s="16"/>
      <c r="Y3734" s="20"/>
      <c r="Z3734" s="20"/>
      <c r="AA3734" s="20"/>
      <c r="AB3734" s="20"/>
      <c r="AC3734" s="20"/>
      <c r="AD3734" s="20"/>
    </row>
    <row r="3735" spans="3:30" s="1" customFormat="1">
      <c r="C3735" s="16"/>
      <c r="D3735" s="16"/>
      <c r="E3735" s="32"/>
      <c r="F3735" s="16"/>
      <c r="G3735" s="16"/>
      <c r="H3735" s="16"/>
      <c r="I3735" s="16"/>
      <c r="J3735" s="16"/>
      <c r="K3735" s="16"/>
      <c r="L3735" s="32"/>
      <c r="M3735" s="16"/>
      <c r="N3735" s="16"/>
      <c r="O3735" s="16"/>
      <c r="P3735" s="16"/>
      <c r="Y3735" s="20"/>
      <c r="Z3735" s="20"/>
      <c r="AA3735" s="20"/>
      <c r="AB3735" s="20"/>
      <c r="AC3735" s="20"/>
      <c r="AD3735" s="20"/>
    </row>
    <row r="3736" spans="3:30" s="1" customFormat="1">
      <c r="C3736" s="16"/>
      <c r="D3736" s="16"/>
      <c r="E3736" s="32"/>
      <c r="F3736" s="16"/>
      <c r="G3736" s="16"/>
      <c r="H3736" s="16"/>
      <c r="I3736" s="16"/>
      <c r="J3736" s="16"/>
      <c r="K3736" s="16"/>
      <c r="L3736" s="32"/>
      <c r="M3736" s="16"/>
      <c r="N3736" s="16"/>
      <c r="O3736" s="16"/>
      <c r="P3736" s="16"/>
      <c r="Y3736" s="20"/>
      <c r="Z3736" s="20"/>
      <c r="AA3736" s="20"/>
      <c r="AB3736" s="20"/>
      <c r="AC3736" s="20"/>
      <c r="AD3736" s="20"/>
    </row>
    <row r="3737" spans="3:30" s="1" customFormat="1">
      <c r="C3737" s="16"/>
      <c r="D3737" s="16"/>
      <c r="E3737" s="32"/>
      <c r="F3737" s="16"/>
      <c r="G3737" s="16"/>
      <c r="H3737" s="16"/>
      <c r="I3737" s="16"/>
      <c r="J3737" s="16"/>
      <c r="K3737" s="16"/>
      <c r="L3737" s="32"/>
      <c r="M3737" s="16"/>
      <c r="N3737" s="16"/>
      <c r="O3737" s="16"/>
      <c r="P3737" s="16"/>
      <c r="Y3737" s="20"/>
      <c r="Z3737" s="20"/>
      <c r="AA3737" s="20"/>
      <c r="AB3737" s="20"/>
      <c r="AC3737" s="20"/>
      <c r="AD3737" s="20"/>
    </row>
    <row r="3738" spans="3:30" s="1" customFormat="1">
      <c r="C3738" s="16"/>
      <c r="D3738" s="16"/>
      <c r="E3738" s="32"/>
      <c r="F3738" s="16"/>
      <c r="G3738" s="16"/>
      <c r="H3738" s="16"/>
      <c r="I3738" s="16"/>
      <c r="J3738" s="16"/>
      <c r="K3738" s="16"/>
      <c r="L3738" s="32"/>
      <c r="M3738" s="16"/>
      <c r="N3738" s="16"/>
      <c r="O3738" s="16"/>
      <c r="P3738" s="16"/>
      <c r="Y3738" s="20"/>
      <c r="Z3738" s="20"/>
      <c r="AA3738" s="20"/>
      <c r="AB3738" s="20"/>
      <c r="AC3738" s="20"/>
      <c r="AD3738" s="20"/>
    </row>
    <row r="3739" spans="3:30" s="1" customFormat="1">
      <c r="C3739" s="16"/>
      <c r="D3739" s="16"/>
      <c r="E3739" s="32"/>
      <c r="F3739" s="16"/>
      <c r="G3739" s="16"/>
      <c r="H3739" s="16"/>
      <c r="I3739" s="16"/>
      <c r="J3739" s="16"/>
      <c r="K3739" s="16"/>
      <c r="L3739" s="32"/>
      <c r="M3739" s="16"/>
      <c r="N3739" s="16"/>
      <c r="O3739" s="16"/>
      <c r="P3739" s="16"/>
      <c r="Y3739" s="20"/>
      <c r="Z3739" s="20"/>
      <c r="AA3739" s="20"/>
      <c r="AB3739" s="20"/>
      <c r="AC3739" s="20"/>
      <c r="AD3739" s="20"/>
    </row>
    <row r="3740" spans="3:30" s="1" customFormat="1">
      <c r="C3740" s="16"/>
      <c r="D3740" s="16"/>
      <c r="E3740" s="32"/>
      <c r="F3740" s="16"/>
      <c r="G3740" s="16"/>
      <c r="H3740" s="16"/>
      <c r="I3740" s="16"/>
      <c r="J3740" s="16"/>
      <c r="K3740" s="16"/>
      <c r="L3740" s="32"/>
      <c r="M3740" s="16"/>
      <c r="N3740" s="16"/>
      <c r="O3740" s="16"/>
      <c r="P3740" s="16"/>
      <c r="Y3740" s="20"/>
      <c r="Z3740" s="20"/>
      <c r="AA3740" s="20"/>
      <c r="AB3740" s="20"/>
      <c r="AC3740" s="20"/>
      <c r="AD3740" s="20"/>
    </row>
    <row r="3741" spans="3:30" s="1" customFormat="1">
      <c r="C3741" s="16"/>
      <c r="D3741" s="16"/>
      <c r="E3741" s="32"/>
      <c r="F3741" s="16"/>
      <c r="G3741" s="16"/>
      <c r="H3741" s="16"/>
      <c r="I3741" s="16"/>
      <c r="J3741" s="16"/>
      <c r="K3741" s="16"/>
      <c r="L3741" s="32"/>
      <c r="M3741" s="16"/>
      <c r="N3741" s="16"/>
      <c r="O3741" s="16"/>
      <c r="P3741" s="16"/>
      <c r="Y3741" s="20"/>
      <c r="Z3741" s="20"/>
      <c r="AA3741" s="20"/>
      <c r="AB3741" s="20"/>
      <c r="AC3741" s="20"/>
      <c r="AD3741" s="20"/>
    </row>
    <row r="3742" spans="3:30" s="1" customFormat="1">
      <c r="C3742" s="16"/>
      <c r="D3742" s="16"/>
      <c r="E3742" s="32"/>
      <c r="F3742" s="16"/>
      <c r="G3742" s="16"/>
      <c r="H3742" s="16"/>
      <c r="I3742" s="16"/>
      <c r="J3742" s="16"/>
      <c r="K3742" s="16"/>
      <c r="L3742" s="32"/>
      <c r="M3742" s="16"/>
      <c r="N3742" s="16"/>
      <c r="O3742" s="16"/>
      <c r="P3742" s="16"/>
      <c r="Y3742" s="20"/>
      <c r="Z3742" s="20"/>
      <c r="AA3742" s="20"/>
      <c r="AB3742" s="20"/>
      <c r="AC3742" s="20"/>
      <c r="AD3742" s="20"/>
    </row>
    <row r="3743" spans="3:30" s="1" customFormat="1">
      <c r="C3743" s="16"/>
      <c r="D3743" s="16"/>
      <c r="E3743" s="32"/>
      <c r="F3743" s="16"/>
      <c r="G3743" s="16"/>
      <c r="H3743" s="16"/>
      <c r="I3743" s="16"/>
      <c r="J3743" s="16"/>
      <c r="K3743" s="16"/>
      <c r="L3743" s="32"/>
      <c r="M3743" s="16"/>
      <c r="N3743" s="16"/>
      <c r="O3743" s="16"/>
      <c r="P3743" s="16"/>
      <c r="Y3743" s="20"/>
      <c r="Z3743" s="20"/>
      <c r="AA3743" s="20"/>
      <c r="AB3743" s="20"/>
      <c r="AC3743" s="20"/>
      <c r="AD3743" s="20"/>
    </row>
    <row r="3744" spans="3:30" s="1" customFormat="1">
      <c r="C3744" s="16"/>
      <c r="D3744" s="16"/>
      <c r="E3744" s="32"/>
      <c r="F3744" s="16"/>
      <c r="G3744" s="16"/>
      <c r="H3744" s="16"/>
      <c r="I3744" s="16"/>
      <c r="J3744" s="16"/>
      <c r="K3744" s="16"/>
      <c r="L3744" s="32"/>
      <c r="M3744" s="16"/>
      <c r="N3744" s="16"/>
      <c r="O3744" s="16"/>
      <c r="P3744" s="16"/>
      <c r="Y3744" s="20"/>
      <c r="Z3744" s="20"/>
      <c r="AA3744" s="20"/>
      <c r="AB3744" s="20"/>
      <c r="AC3744" s="20"/>
      <c r="AD3744" s="20"/>
    </row>
    <row r="3745" spans="3:30" s="1" customFormat="1">
      <c r="C3745" s="16"/>
      <c r="D3745" s="16"/>
      <c r="E3745" s="32"/>
      <c r="F3745" s="16"/>
      <c r="G3745" s="16"/>
      <c r="H3745" s="16"/>
      <c r="I3745" s="16"/>
      <c r="J3745" s="16"/>
      <c r="K3745" s="16"/>
      <c r="L3745" s="32"/>
      <c r="M3745" s="16"/>
      <c r="N3745" s="16"/>
      <c r="O3745" s="16"/>
      <c r="P3745" s="16"/>
      <c r="Y3745" s="20"/>
      <c r="Z3745" s="20"/>
      <c r="AA3745" s="20"/>
      <c r="AB3745" s="20"/>
      <c r="AC3745" s="20"/>
      <c r="AD3745" s="20"/>
    </row>
    <row r="3746" spans="3:30" s="1" customFormat="1">
      <c r="C3746" s="16"/>
      <c r="D3746" s="16"/>
      <c r="E3746" s="32"/>
      <c r="F3746" s="16"/>
      <c r="G3746" s="16"/>
      <c r="H3746" s="16"/>
      <c r="I3746" s="16"/>
      <c r="J3746" s="16"/>
      <c r="K3746" s="16"/>
      <c r="L3746" s="32"/>
      <c r="M3746" s="16"/>
      <c r="N3746" s="16"/>
      <c r="O3746" s="16"/>
      <c r="P3746" s="16"/>
      <c r="Y3746" s="20"/>
      <c r="Z3746" s="20"/>
      <c r="AA3746" s="20"/>
      <c r="AB3746" s="20"/>
      <c r="AC3746" s="20"/>
      <c r="AD3746" s="20"/>
    </row>
    <row r="3747" spans="3:30" s="1" customFormat="1">
      <c r="C3747" s="16"/>
      <c r="D3747" s="16"/>
      <c r="E3747" s="32"/>
      <c r="F3747" s="16"/>
      <c r="G3747" s="16"/>
      <c r="H3747" s="16"/>
      <c r="I3747" s="16"/>
      <c r="J3747" s="16"/>
      <c r="K3747" s="16"/>
      <c r="L3747" s="32"/>
      <c r="M3747" s="16"/>
      <c r="N3747" s="16"/>
      <c r="O3747" s="16"/>
      <c r="P3747" s="16"/>
      <c r="Y3747" s="20"/>
      <c r="Z3747" s="20"/>
      <c r="AA3747" s="20"/>
      <c r="AB3747" s="20"/>
      <c r="AC3747" s="20"/>
      <c r="AD3747" s="20"/>
    </row>
    <row r="3748" spans="3:30" s="1" customFormat="1">
      <c r="C3748" s="16"/>
      <c r="D3748" s="16"/>
      <c r="E3748" s="32"/>
      <c r="F3748" s="16"/>
      <c r="G3748" s="16"/>
      <c r="H3748" s="16"/>
      <c r="I3748" s="16"/>
      <c r="J3748" s="16"/>
      <c r="K3748" s="16"/>
      <c r="L3748" s="32"/>
      <c r="M3748" s="16"/>
      <c r="N3748" s="16"/>
      <c r="O3748" s="16"/>
      <c r="P3748" s="16"/>
      <c r="Y3748" s="20"/>
      <c r="Z3748" s="20"/>
      <c r="AA3748" s="20"/>
      <c r="AB3748" s="20"/>
      <c r="AC3748" s="20"/>
      <c r="AD3748" s="20"/>
    </row>
    <row r="3749" spans="3:30" s="1" customFormat="1">
      <c r="C3749" s="16"/>
      <c r="D3749" s="16"/>
      <c r="E3749" s="32"/>
      <c r="F3749" s="16"/>
      <c r="G3749" s="16"/>
      <c r="H3749" s="16"/>
      <c r="I3749" s="16"/>
      <c r="J3749" s="16"/>
      <c r="K3749" s="16"/>
      <c r="L3749" s="32"/>
      <c r="M3749" s="16"/>
      <c r="N3749" s="16"/>
      <c r="O3749" s="16"/>
      <c r="P3749" s="16"/>
      <c r="Y3749" s="20"/>
      <c r="Z3749" s="20"/>
      <c r="AA3749" s="20"/>
      <c r="AB3749" s="20"/>
      <c r="AC3749" s="20"/>
      <c r="AD3749" s="20"/>
    </row>
    <row r="3750" spans="3:30" s="1" customFormat="1">
      <c r="C3750" s="16"/>
      <c r="D3750" s="16"/>
      <c r="E3750" s="32"/>
      <c r="F3750" s="16"/>
      <c r="G3750" s="16"/>
      <c r="H3750" s="16"/>
      <c r="I3750" s="16"/>
      <c r="J3750" s="16"/>
      <c r="K3750" s="16"/>
      <c r="L3750" s="32"/>
      <c r="M3750" s="16"/>
      <c r="N3750" s="16"/>
      <c r="O3750" s="16"/>
      <c r="P3750" s="16"/>
      <c r="Y3750" s="20"/>
      <c r="Z3750" s="20"/>
      <c r="AA3750" s="20"/>
      <c r="AB3750" s="20"/>
      <c r="AC3750" s="20"/>
      <c r="AD3750" s="20"/>
    </row>
    <row r="3751" spans="3:30" s="1" customFormat="1">
      <c r="C3751" s="16"/>
      <c r="D3751" s="16"/>
      <c r="E3751" s="32"/>
      <c r="F3751" s="16"/>
      <c r="G3751" s="16"/>
      <c r="H3751" s="16"/>
      <c r="I3751" s="16"/>
      <c r="J3751" s="16"/>
      <c r="K3751" s="16"/>
      <c r="L3751" s="32"/>
      <c r="M3751" s="16"/>
      <c r="N3751" s="16"/>
      <c r="O3751" s="16"/>
      <c r="P3751" s="16"/>
      <c r="Y3751" s="20"/>
      <c r="Z3751" s="20"/>
      <c r="AA3751" s="20"/>
      <c r="AB3751" s="20"/>
      <c r="AC3751" s="20"/>
      <c r="AD3751" s="20"/>
    </row>
    <row r="3752" spans="3:30" s="1" customFormat="1">
      <c r="C3752" s="16"/>
      <c r="D3752" s="16"/>
      <c r="E3752" s="32"/>
      <c r="F3752" s="16"/>
      <c r="G3752" s="16"/>
      <c r="H3752" s="16"/>
      <c r="I3752" s="16"/>
      <c r="J3752" s="16"/>
      <c r="K3752" s="16"/>
      <c r="L3752" s="32"/>
      <c r="M3752" s="16"/>
      <c r="N3752" s="16"/>
      <c r="O3752" s="16"/>
      <c r="P3752" s="16"/>
      <c r="Y3752" s="20"/>
      <c r="Z3752" s="20"/>
      <c r="AA3752" s="20"/>
      <c r="AB3752" s="20"/>
      <c r="AC3752" s="20"/>
      <c r="AD3752" s="20"/>
    </row>
    <row r="3753" spans="3:30" s="1" customFormat="1">
      <c r="C3753" s="16"/>
      <c r="D3753" s="16"/>
      <c r="E3753" s="32"/>
      <c r="F3753" s="16"/>
      <c r="G3753" s="16"/>
      <c r="H3753" s="16"/>
      <c r="I3753" s="16"/>
      <c r="J3753" s="16"/>
      <c r="K3753" s="16"/>
      <c r="L3753" s="32"/>
      <c r="M3753" s="16"/>
      <c r="N3753" s="16"/>
      <c r="O3753" s="16"/>
      <c r="P3753" s="16"/>
      <c r="Y3753" s="20"/>
      <c r="Z3753" s="20"/>
      <c r="AA3753" s="20"/>
      <c r="AB3753" s="20"/>
      <c r="AC3753" s="20"/>
      <c r="AD3753" s="20"/>
    </row>
    <row r="3754" spans="3:30" s="1" customFormat="1">
      <c r="C3754" s="16"/>
      <c r="D3754" s="16"/>
      <c r="E3754" s="32"/>
      <c r="F3754" s="16"/>
      <c r="G3754" s="16"/>
      <c r="H3754" s="16"/>
      <c r="I3754" s="16"/>
      <c r="J3754" s="16"/>
      <c r="K3754" s="16"/>
      <c r="L3754" s="32"/>
      <c r="M3754" s="16"/>
      <c r="N3754" s="16"/>
      <c r="O3754" s="16"/>
      <c r="P3754" s="16"/>
      <c r="Y3754" s="20"/>
      <c r="Z3754" s="20"/>
      <c r="AA3754" s="20"/>
      <c r="AB3754" s="20"/>
      <c r="AC3754" s="20"/>
      <c r="AD3754" s="20"/>
    </row>
    <row r="3755" spans="3:30" s="1" customFormat="1">
      <c r="C3755" s="16"/>
      <c r="D3755" s="16"/>
      <c r="E3755" s="32"/>
      <c r="F3755" s="16"/>
      <c r="G3755" s="16"/>
      <c r="H3755" s="16"/>
      <c r="I3755" s="16"/>
      <c r="J3755" s="16"/>
      <c r="K3755" s="16"/>
      <c r="L3755" s="32"/>
      <c r="M3755" s="16"/>
      <c r="N3755" s="16"/>
      <c r="O3755" s="16"/>
      <c r="P3755" s="16"/>
      <c r="Y3755" s="20"/>
      <c r="Z3755" s="20"/>
      <c r="AA3755" s="20"/>
      <c r="AB3755" s="20"/>
      <c r="AC3755" s="20"/>
      <c r="AD3755" s="20"/>
    </row>
    <row r="3756" spans="3:30" s="1" customFormat="1">
      <c r="C3756" s="16"/>
      <c r="D3756" s="16"/>
      <c r="E3756" s="32"/>
      <c r="F3756" s="16"/>
      <c r="G3756" s="16"/>
      <c r="H3756" s="16"/>
      <c r="I3756" s="16"/>
      <c r="J3756" s="16"/>
      <c r="K3756" s="16"/>
      <c r="L3756" s="32"/>
      <c r="M3756" s="16"/>
      <c r="N3756" s="16"/>
      <c r="O3756" s="16"/>
      <c r="P3756" s="16"/>
      <c r="Y3756" s="20"/>
      <c r="Z3756" s="20"/>
      <c r="AA3756" s="20"/>
      <c r="AB3756" s="20"/>
      <c r="AC3756" s="20"/>
      <c r="AD3756" s="20"/>
    </row>
    <row r="3757" spans="3:30" s="1" customFormat="1">
      <c r="C3757" s="16"/>
      <c r="D3757" s="16"/>
      <c r="E3757" s="32"/>
      <c r="F3757" s="16"/>
      <c r="G3757" s="16"/>
      <c r="H3757" s="16"/>
      <c r="I3757" s="16"/>
      <c r="J3757" s="16"/>
      <c r="K3757" s="16"/>
      <c r="L3757" s="32"/>
      <c r="M3757" s="16"/>
      <c r="N3757" s="16"/>
      <c r="O3757" s="16"/>
      <c r="P3757" s="16"/>
      <c r="Y3757" s="20"/>
      <c r="Z3757" s="20"/>
      <c r="AA3757" s="20"/>
      <c r="AB3757" s="20"/>
      <c r="AC3757" s="20"/>
      <c r="AD3757" s="20"/>
    </row>
    <row r="3758" spans="3:30" s="1" customFormat="1">
      <c r="C3758" s="16"/>
      <c r="D3758" s="16"/>
      <c r="E3758" s="32"/>
      <c r="F3758" s="16"/>
      <c r="G3758" s="16"/>
      <c r="H3758" s="16"/>
      <c r="I3758" s="16"/>
      <c r="J3758" s="16"/>
      <c r="K3758" s="16"/>
      <c r="L3758" s="32"/>
      <c r="M3758" s="16"/>
      <c r="N3758" s="16"/>
      <c r="O3758" s="16"/>
      <c r="P3758" s="16"/>
      <c r="Y3758" s="20"/>
      <c r="Z3758" s="20"/>
      <c r="AA3758" s="20"/>
      <c r="AB3758" s="20"/>
      <c r="AC3758" s="20"/>
      <c r="AD3758" s="20"/>
    </row>
    <row r="3759" spans="3:30" s="1" customFormat="1">
      <c r="C3759" s="16"/>
      <c r="D3759" s="16"/>
      <c r="E3759" s="32"/>
      <c r="F3759" s="16"/>
      <c r="G3759" s="16"/>
      <c r="H3759" s="16"/>
      <c r="I3759" s="16"/>
      <c r="J3759" s="16"/>
      <c r="K3759" s="16"/>
      <c r="L3759" s="32"/>
      <c r="M3759" s="16"/>
      <c r="N3759" s="16"/>
      <c r="O3759" s="16"/>
      <c r="P3759" s="16"/>
      <c r="Y3759" s="20"/>
      <c r="Z3759" s="20"/>
      <c r="AA3759" s="20"/>
      <c r="AB3759" s="20"/>
      <c r="AC3759" s="20"/>
      <c r="AD3759" s="20"/>
    </row>
    <row r="3760" spans="3:30" s="1" customFormat="1">
      <c r="C3760" s="16"/>
      <c r="D3760" s="16"/>
      <c r="E3760" s="32"/>
      <c r="F3760" s="16"/>
      <c r="G3760" s="16"/>
      <c r="H3760" s="16"/>
      <c r="I3760" s="16"/>
      <c r="J3760" s="16"/>
      <c r="K3760" s="16"/>
      <c r="L3760" s="32"/>
      <c r="M3760" s="16"/>
      <c r="N3760" s="16"/>
      <c r="O3760" s="16"/>
      <c r="P3760" s="16"/>
      <c r="Y3760" s="20"/>
      <c r="Z3760" s="20"/>
      <c r="AA3760" s="20"/>
      <c r="AB3760" s="20"/>
      <c r="AC3760" s="20"/>
      <c r="AD3760" s="20"/>
    </row>
    <row r="3761" spans="3:30" s="1" customFormat="1">
      <c r="C3761" s="16"/>
      <c r="D3761" s="16"/>
      <c r="E3761" s="32"/>
      <c r="F3761" s="16"/>
      <c r="G3761" s="16"/>
      <c r="H3761" s="16"/>
      <c r="I3761" s="16"/>
      <c r="J3761" s="16"/>
      <c r="K3761" s="16"/>
      <c r="L3761" s="32"/>
      <c r="M3761" s="16"/>
      <c r="N3761" s="16"/>
      <c r="O3761" s="16"/>
      <c r="P3761" s="16"/>
      <c r="Y3761" s="20"/>
      <c r="Z3761" s="20"/>
      <c r="AA3761" s="20"/>
      <c r="AB3761" s="20"/>
      <c r="AC3761" s="20"/>
      <c r="AD3761" s="20"/>
    </row>
    <row r="3762" spans="3:30" s="1" customFormat="1">
      <c r="C3762" s="16"/>
      <c r="D3762" s="16"/>
      <c r="E3762" s="32"/>
      <c r="F3762" s="16"/>
      <c r="G3762" s="16"/>
      <c r="H3762" s="16"/>
      <c r="I3762" s="16"/>
      <c r="J3762" s="16"/>
      <c r="K3762" s="16"/>
      <c r="L3762" s="32"/>
      <c r="M3762" s="16"/>
      <c r="N3762" s="16"/>
      <c r="O3762" s="16"/>
      <c r="P3762" s="16"/>
      <c r="Y3762" s="20"/>
      <c r="Z3762" s="20"/>
      <c r="AA3762" s="20"/>
      <c r="AB3762" s="20"/>
      <c r="AC3762" s="20"/>
      <c r="AD3762" s="20"/>
    </row>
    <row r="3763" spans="3:30" s="1" customFormat="1">
      <c r="C3763" s="16"/>
      <c r="D3763" s="16"/>
      <c r="E3763" s="32"/>
      <c r="F3763" s="16"/>
      <c r="G3763" s="16"/>
      <c r="H3763" s="16"/>
      <c r="I3763" s="16"/>
      <c r="J3763" s="16"/>
      <c r="K3763" s="16"/>
      <c r="L3763" s="32"/>
      <c r="M3763" s="16"/>
      <c r="N3763" s="16"/>
      <c r="O3763" s="16"/>
      <c r="P3763" s="16"/>
      <c r="Y3763" s="20"/>
      <c r="Z3763" s="20"/>
      <c r="AA3763" s="20"/>
      <c r="AB3763" s="20"/>
      <c r="AC3763" s="20"/>
      <c r="AD3763" s="20"/>
    </row>
    <row r="3764" spans="3:30" s="1" customFormat="1">
      <c r="C3764" s="16"/>
      <c r="D3764" s="16"/>
      <c r="E3764" s="32"/>
      <c r="F3764" s="16"/>
      <c r="G3764" s="16"/>
      <c r="H3764" s="16"/>
      <c r="I3764" s="16"/>
      <c r="J3764" s="16"/>
      <c r="K3764" s="16"/>
      <c r="L3764" s="32"/>
      <c r="M3764" s="16"/>
      <c r="N3764" s="16"/>
      <c r="O3764" s="16"/>
      <c r="P3764" s="16"/>
      <c r="Y3764" s="20"/>
      <c r="Z3764" s="20"/>
      <c r="AA3764" s="20"/>
      <c r="AB3764" s="20"/>
      <c r="AC3764" s="20"/>
      <c r="AD3764" s="20"/>
    </row>
    <row r="3765" spans="3:30" s="1" customFormat="1">
      <c r="C3765" s="16"/>
      <c r="D3765" s="16"/>
      <c r="E3765" s="32"/>
      <c r="F3765" s="16"/>
      <c r="G3765" s="16"/>
      <c r="H3765" s="16"/>
      <c r="I3765" s="16"/>
      <c r="J3765" s="16"/>
      <c r="K3765" s="16"/>
      <c r="L3765" s="32"/>
      <c r="M3765" s="16"/>
      <c r="N3765" s="16"/>
      <c r="O3765" s="16"/>
      <c r="P3765" s="16"/>
      <c r="Y3765" s="20"/>
      <c r="Z3765" s="20"/>
      <c r="AA3765" s="20"/>
      <c r="AB3765" s="20"/>
      <c r="AC3765" s="20"/>
      <c r="AD3765" s="20"/>
    </row>
    <row r="3766" spans="3:30" s="1" customFormat="1">
      <c r="C3766" s="16"/>
      <c r="D3766" s="16"/>
      <c r="E3766" s="32"/>
      <c r="F3766" s="16"/>
      <c r="G3766" s="16"/>
      <c r="H3766" s="16"/>
      <c r="I3766" s="16"/>
      <c r="J3766" s="16"/>
      <c r="K3766" s="16"/>
      <c r="L3766" s="32"/>
      <c r="M3766" s="16"/>
      <c r="N3766" s="16"/>
      <c r="O3766" s="16"/>
      <c r="P3766" s="16"/>
      <c r="Y3766" s="20"/>
      <c r="Z3766" s="20"/>
      <c r="AA3766" s="20"/>
      <c r="AB3766" s="20"/>
      <c r="AC3766" s="20"/>
      <c r="AD3766" s="20"/>
    </row>
    <row r="3767" spans="3:30" s="1" customFormat="1">
      <c r="C3767" s="16"/>
      <c r="D3767" s="16"/>
      <c r="E3767" s="32"/>
      <c r="F3767" s="16"/>
      <c r="G3767" s="16"/>
      <c r="H3767" s="16"/>
      <c r="I3767" s="16"/>
      <c r="J3767" s="16"/>
      <c r="K3767" s="16"/>
      <c r="L3767" s="32"/>
      <c r="M3767" s="16"/>
      <c r="N3767" s="16"/>
      <c r="O3767" s="16"/>
      <c r="P3767" s="16"/>
      <c r="Y3767" s="20"/>
      <c r="Z3767" s="20"/>
      <c r="AA3767" s="20"/>
      <c r="AB3767" s="20"/>
      <c r="AC3767" s="20"/>
      <c r="AD3767" s="20"/>
    </row>
    <row r="3768" spans="3:30" s="1" customFormat="1">
      <c r="C3768" s="16"/>
      <c r="D3768" s="16"/>
      <c r="E3768" s="32"/>
      <c r="F3768" s="16"/>
      <c r="G3768" s="16"/>
      <c r="H3768" s="16"/>
      <c r="I3768" s="16"/>
      <c r="J3768" s="16"/>
      <c r="K3768" s="16"/>
      <c r="L3768" s="32"/>
      <c r="M3768" s="16"/>
      <c r="N3768" s="16"/>
      <c r="O3768" s="16"/>
      <c r="P3768" s="16"/>
      <c r="Y3768" s="20"/>
      <c r="Z3768" s="20"/>
      <c r="AA3768" s="20"/>
      <c r="AB3768" s="20"/>
      <c r="AC3768" s="20"/>
      <c r="AD3768" s="20"/>
    </row>
    <row r="3769" spans="3:30" s="1" customFormat="1">
      <c r="C3769" s="16"/>
      <c r="D3769" s="16"/>
      <c r="E3769" s="32"/>
      <c r="F3769" s="16"/>
      <c r="G3769" s="16"/>
      <c r="H3769" s="16"/>
      <c r="I3769" s="16"/>
      <c r="J3769" s="16"/>
      <c r="K3769" s="16"/>
      <c r="L3769" s="32"/>
      <c r="M3769" s="16"/>
      <c r="N3769" s="16"/>
      <c r="O3769" s="16"/>
      <c r="P3769" s="16"/>
      <c r="Y3769" s="20"/>
      <c r="Z3769" s="20"/>
      <c r="AA3769" s="20"/>
      <c r="AB3769" s="20"/>
      <c r="AC3769" s="20"/>
      <c r="AD3769" s="20"/>
    </row>
    <row r="3770" spans="3:30" s="1" customFormat="1">
      <c r="C3770" s="16"/>
      <c r="D3770" s="16"/>
      <c r="E3770" s="32"/>
      <c r="F3770" s="16"/>
      <c r="G3770" s="16"/>
      <c r="H3770" s="16"/>
      <c r="I3770" s="16"/>
      <c r="J3770" s="16"/>
      <c r="K3770" s="16"/>
      <c r="L3770" s="32"/>
      <c r="M3770" s="16"/>
      <c r="N3770" s="16"/>
      <c r="O3770" s="16"/>
      <c r="P3770" s="16"/>
      <c r="Y3770" s="20"/>
      <c r="Z3770" s="20"/>
      <c r="AA3770" s="20"/>
      <c r="AB3770" s="20"/>
      <c r="AC3770" s="20"/>
      <c r="AD3770" s="20"/>
    </row>
    <row r="3771" spans="3:30" s="1" customFormat="1">
      <c r="C3771" s="16"/>
      <c r="D3771" s="16"/>
      <c r="E3771" s="32"/>
      <c r="F3771" s="16"/>
      <c r="G3771" s="16"/>
      <c r="H3771" s="16"/>
      <c r="I3771" s="16"/>
      <c r="J3771" s="16"/>
      <c r="K3771" s="16"/>
      <c r="L3771" s="32"/>
      <c r="M3771" s="16"/>
      <c r="N3771" s="16"/>
      <c r="O3771" s="16"/>
      <c r="P3771" s="16"/>
      <c r="Y3771" s="20"/>
      <c r="Z3771" s="20"/>
      <c r="AA3771" s="20"/>
      <c r="AB3771" s="20"/>
      <c r="AC3771" s="20"/>
      <c r="AD3771" s="20"/>
    </row>
    <row r="3772" spans="3:30" s="1" customFormat="1">
      <c r="C3772" s="16"/>
      <c r="D3772" s="16"/>
      <c r="E3772" s="32"/>
      <c r="F3772" s="16"/>
      <c r="G3772" s="16"/>
      <c r="H3772" s="16"/>
      <c r="I3772" s="16"/>
      <c r="J3772" s="16"/>
      <c r="K3772" s="16"/>
      <c r="L3772" s="32"/>
      <c r="M3772" s="16"/>
      <c r="N3772" s="16"/>
      <c r="O3772" s="16"/>
      <c r="P3772" s="16"/>
      <c r="Y3772" s="20"/>
      <c r="Z3772" s="20"/>
      <c r="AA3772" s="20"/>
      <c r="AB3772" s="20"/>
      <c r="AC3772" s="20"/>
      <c r="AD3772" s="20"/>
    </row>
    <row r="3773" spans="3:30" s="1" customFormat="1">
      <c r="C3773" s="16"/>
      <c r="D3773" s="16"/>
      <c r="E3773" s="32"/>
      <c r="F3773" s="16"/>
      <c r="G3773" s="16"/>
      <c r="H3773" s="16"/>
      <c r="I3773" s="16"/>
      <c r="J3773" s="16"/>
      <c r="K3773" s="16"/>
      <c r="L3773" s="32"/>
      <c r="M3773" s="16"/>
      <c r="N3773" s="16"/>
      <c r="O3773" s="16"/>
      <c r="P3773" s="16"/>
      <c r="Y3773" s="20"/>
      <c r="Z3773" s="20"/>
      <c r="AA3773" s="20"/>
      <c r="AB3773" s="20"/>
      <c r="AC3773" s="20"/>
      <c r="AD3773" s="20"/>
    </row>
    <row r="3774" spans="3:30" s="1" customFormat="1">
      <c r="C3774" s="16"/>
      <c r="D3774" s="16"/>
      <c r="E3774" s="32"/>
      <c r="F3774" s="16"/>
      <c r="G3774" s="16"/>
      <c r="H3774" s="16"/>
      <c r="I3774" s="16"/>
      <c r="J3774" s="16"/>
      <c r="K3774" s="16"/>
      <c r="L3774" s="32"/>
      <c r="M3774" s="16"/>
      <c r="N3774" s="16"/>
      <c r="O3774" s="16"/>
      <c r="P3774" s="16"/>
      <c r="Y3774" s="20"/>
      <c r="Z3774" s="20"/>
      <c r="AA3774" s="20"/>
      <c r="AB3774" s="20"/>
      <c r="AC3774" s="20"/>
      <c r="AD3774" s="20"/>
    </row>
    <row r="3775" spans="3:30" s="1" customFormat="1">
      <c r="C3775" s="16"/>
      <c r="D3775" s="16"/>
      <c r="E3775" s="32"/>
      <c r="F3775" s="16"/>
      <c r="G3775" s="16"/>
      <c r="H3775" s="16"/>
      <c r="I3775" s="16"/>
      <c r="J3775" s="16"/>
      <c r="K3775" s="16"/>
      <c r="L3775" s="32"/>
      <c r="M3775" s="16"/>
      <c r="N3775" s="16"/>
      <c r="O3775" s="16"/>
      <c r="P3775" s="16"/>
      <c r="Y3775" s="20"/>
      <c r="Z3775" s="20"/>
      <c r="AA3775" s="20"/>
      <c r="AB3775" s="20"/>
      <c r="AC3775" s="20"/>
      <c r="AD3775" s="20"/>
    </row>
    <row r="3776" spans="3:30" s="1" customFormat="1">
      <c r="C3776" s="16"/>
      <c r="D3776" s="16"/>
      <c r="E3776" s="32"/>
      <c r="F3776" s="16"/>
      <c r="G3776" s="16"/>
      <c r="H3776" s="16"/>
      <c r="I3776" s="16"/>
      <c r="J3776" s="16"/>
      <c r="K3776" s="16"/>
      <c r="L3776" s="32"/>
      <c r="M3776" s="16"/>
      <c r="N3776" s="16"/>
      <c r="O3776" s="16"/>
      <c r="P3776" s="16"/>
      <c r="Y3776" s="20"/>
      <c r="Z3776" s="20"/>
      <c r="AA3776" s="20"/>
      <c r="AB3776" s="20"/>
      <c r="AC3776" s="20"/>
      <c r="AD3776" s="20"/>
    </row>
    <row r="3777" spans="3:30" s="1" customFormat="1">
      <c r="C3777" s="16"/>
      <c r="D3777" s="16"/>
      <c r="E3777" s="32"/>
      <c r="F3777" s="16"/>
      <c r="G3777" s="16"/>
      <c r="H3777" s="16"/>
      <c r="I3777" s="16"/>
      <c r="J3777" s="16"/>
      <c r="K3777" s="16"/>
      <c r="L3777" s="32"/>
      <c r="M3777" s="16"/>
      <c r="N3777" s="16"/>
      <c r="O3777" s="16"/>
      <c r="P3777" s="16"/>
      <c r="Y3777" s="20"/>
      <c r="Z3777" s="20"/>
      <c r="AA3777" s="20"/>
      <c r="AB3777" s="20"/>
      <c r="AC3777" s="20"/>
      <c r="AD3777" s="20"/>
    </row>
    <row r="3778" spans="3:30" s="1" customFormat="1">
      <c r="C3778" s="16"/>
      <c r="D3778" s="16"/>
      <c r="E3778" s="32"/>
      <c r="F3778" s="16"/>
      <c r="G3778" s="16"/>
      <c r="H3778" s="16"/>
      <c r="I3778" s="16"/>
      <c r="J3778" s="16"/>
      <c r="K3778" s="16"/>
      <c r="L3778" s="32"/>
      <c r="M3778" s="16"/>
      <c r="N3778" s="16"/>
      <c r="O3778" s="16"/>
      <c r="P3778" s="16"/>
      <c r="Y3778" s="20"/>
      <c r="Z3778" s="20"/>
      <c r="AA3778" s="20"/>
      <c r="AB3778" s="20"/>
      <c r="AC3778" s="20"/>
      <c r="AD3778" s="20"/>
    </row>
    <row r="3779" spans="3:30" s="1" customFormat="1">
      <c r="C3779" s="16"/>
      <c r="D3779" s="16"/>
      <c r="E3779" s="32"/>
      <c r="F3779" s="16"/>
      <c r="G3779" s="16"/>
      <c r="H3779" s="16"/>
      <c r="I3779" s="16"/>
      <c r="J3779" s="16"/>
      <c r="K3779" s="16"/>
      <c r="L3779" s="32"/>
      <c r="M3779" s="16"/>
      <c r="N3779" s="16"/>
      <c r="O3779" s="16"/>
      <c r="P3779" s="16"/>
      <c r="Y3779" s="20"/>
      <c r="Z3779" s="20"/>
      <c r="AA3779" s="20"/>
      <c r="AB3779" s="20"/>
      <c r="AC3779" s="20"/>
      <c r="AD3779" s="20"/>
    </row>
    <row r="3780" spans="3:30" s="1" customFormat="1">
      <c r="C3780" s="16"/>
      <c r="D3780" s="16"/>
      <c r="E3780" s="32"/>
      <c r="F3780" s="16"/>
      <c r="G3780" s="16"/>
      <c r="H3780" s="16"/>
      <c r="I3780" s="16"/>
      <c r="J3780" s="16"/>
      <c r="K3780" s="16"/>
      <c r="L3780" s="32"/>
      <c r="M3780" s="16"/>
      <c r="N3780" s="16"/>
      <c r="O3780" s="16"/>
      <c r="P3780" s="16"/>
      <c r="Y3780" s="20"/>
      <c r="Z3780" s="20"/>
      <c r="AA3780" s="20"/>
      <c r="AB3780" s="20"/>
      <c r="AC3780" s="20"/>
      <c r="AD3780" s="20"/>
    </row>
    <row r="3781" spans="3:30" s="1" customFormat="1">
      <c r="C3781" s="16"/>
      <c r="D3781" s="16"/>
      <c r="E3781" s="32"/>
      <c r="F3781" s="16"/>
      <c r="G3781" s="16"/>
      <c r="H3781" s="16"/>
      <c r="I3781" s="16"/>
      <c r="J3781" s="16"/>
      <c r="K3781" s="16"/>
      <c r="L3781" s="32"/>
      <c r="M3781" s="16"/>
      <c r="N3781" s="16"/>
      <c r="O3781" s="16"/>
      <c r="P3781" s="16"/>
      <c r="Y3781" s="20"/>
      <c r="Z3781" s="20"/>
      <c r="AA3781" s="20"/>
      <c r="AB3781" s="20"/>
      <c r="AC3781" s="20"/>
      <c r="AD3781" s="20"/>
    </row>
    <row r="3782" spans="3:30" s="1" customFormat="1">
      <c r="C3782" s="16"/>
      <c r="D3782" s="16"/>
      <c r="E3782" s="32"/>
      <c r="F3782" s="16"/>
      <c r="G3782" s="16"/>
      <c r="H3782" s="16"/>
      <c r="I3782" s="16"/>
      <c r="J3782" s="16"/>
      <c r="K3782" s="16"/>
      <c r="L3782" s="32"/>
      <c r="M3782" s="16"/>
      <c r="N3782" s="16"/>
      <c r="O3782" s="16"/>
      <c r="P3782" s="16"/>
      <c r="Y3782" s="20"/>
      <c r="Z3782" s="20"/>
      <c r="AA3782" s="20"/>
      <c r="AB3782" s="20"/>
      <c r="AC3782" s="20"/>
      <c r="AD3782" s="20"/>
    </row>
    <row r="3783" spans="3:30" s="1" customFormat="1">
      <c r="C3783" s="16"/>
      <c r="D3783" s="16"/>
      <c r="E3783" s="32"/>
      <c r="F3783" s="16"/>
      <c r="G3783" s="16"/>
      <c r="H3783" s="16"/>
      <c r="I3783" s="16"/>
      <c r="J3783" s="16"/>
      <c r="K3783" s="16"/>
      <c r="L3783" s="32"/>
      <c r="M3783" s="16"/>
      <c r="N3783" s="16"/>
      <c r="O3783" s="16"/>
      <c r="P3783" s="16"/>
      <c r="Y3783" s="20"/>
      <c r="Z3783" s="20"/>
      <c r="AA3783" s="20"/>
      <c r="AB3783" s="20"/>
      <c r="AC3783" s="20"/>
      <c r="AD3783" s="20"/>
    </row>
    <row r="3784" spans="3:30" s="1" customFormat="1">
      <c r="C3784" s="16"/>
      <c r="D3784" s="16"/>
      <c r="E3784" s="32"/>
      <c r="F3784" s="16"/>
      <c r="G3784" s="16"/>
      <c r="H3784" s="16"/>
      <c r="I3784" s="16"/>
      <c r="J3784" s="16"/>
      <c r="K3784" s="16"/>
      <c r="L3784" s="32"/>
      <c r="M3784" s="16"/>
      <c r="N3784" s="16"/>
      <c r="O3784" s="16"/>
      <c r="P3784" s="16"/>
      <c r="Y3784" s="20"/>
      <c r="Z3784" s="20"/>
      <c r="AA3784" s="20"/>
      <c r="AB3784" s="20"/>
      <c r="AC3784" s="20"/>
      <c r="AD3784" s="20"/>
    </row>
    <row r="3785" spans="3:30" s="1" customFormat="1">
      <c r="C3785" s="16"/>
      <c r="D3785" s="16"/>
      <c r="E3785" s="32"/>
      <c r="F3785" s="16"/>
      <c r="G3785" s="16"/>
      <c r="H3785" s="16"/>
      <c r="I3785" s="16"/>
      <c r="J3785" s="16"/>
      <c r="K3785" s="16"/>
      <c r="L3785" s="32"/>
      <c r="M3785" s="16"/>
      <c r="N3785" s="16"/>
      <c r="O3785" s="16"/>
      <c r="P3785" s="16"/>
      <c r="Y3785" s="20"/>
      <c r="Z3785" s="20"/>
      <c r="AA3785" s="20"/>
      <c r="AB3785" s="20"/>
      <c r="AC3785" s="20"/>
      <c r="AD3785" s="20"/>
    </row>
    <row r="3786" spans="3:30" s="1" customFormat="1">
      <c r="C3786" s="16"/>
      <c r="D3786" s="16"/>
      <c r="E3786" s="32"/>
      <c r="F3786" s="16"/>
      <c r="G3786" s="16"/>
      <c r="H3786" s="16"/>
      <c r="I3786" s="16"/>
      <c r="J3786" s="16"/>
      <c r="K3786" s="16"/>
      <c r="L3786" s="32"/>
      <c r="M3786" s="16"/>
      <c r="N3786" s="16"/>
      <c r="O3786" s="16"/>
      <c r="P3786" s="16"/>
      <c r="Y3786" s="20"/>
      <c r="Z3786" s="20"/>
      <c r="AA3786" s="20"/>
      <c r="AB3786" s="20"/>
      <c r="AC3786" s="20"/>
      <c r="AD3786" s="20"/>
    </row>
    <row r="3787" spans="3:30" s="1" customFormat="1">
      <c r="C3787" s="16"/>
      <c r="D3787" s="16"/>
      <c r="E3787" s="32"/>
      <c r="F3787" s="16"/>
      <c r="G3787" s="16"/>
      <c r="H3787" s="16"/>
      <c r="I3787" s="16"/>
      <c r="J3787" s="16"/>
      <c r="K3787" s="16"/>
      <c r="L3787" s="32"/>
      <c r="M3787" s="16"/>
      <c r="N3787" s="16"/>
      <c r="O3787" s="16"/>
      <c r="P3787" s="16"/>
      <c r="Y3787" s="20"/>
      <c r="Z3787" s="20"/>
      <c r="AA3787" s="20"/>
      <c r="AB3787" s="20"/>
      <c r="AC3787" s="20"/>
      <c r="AD3787" s="20"/>
    </row>
    <row r="3788" spans="3:30" s="1" customFormat="1">
      <c r="C3788" s="16"/>
      <c r="D3788" s="16"/>
      <c r="E3788" s="32"/>
      <c r="F3788" s="16"/>
      <c r="G3788" s="16"/>
      <c r="H3788" s="16"/>
      <c r="I3788" s="16"/>
      <c r="J3788" s="16"/>
      <c r="K3788" s="16"/>
      <c r="L3788" s="32"/>
      <c r="M3788" s="16"/>
      <c r="N3788" s="16"/>
      <c r="O3788" s="16"/>
      <c r="P3788" s="16"/>
      <c r="Y3788" s="20"/>
      <c r="Z3788" s="20"/>
      <c r="AA3788" s="20"/>
      <c r="AB3788" s="20"/>
      <c r="AC3788" s="20"/>
      <c r="AD3788" s="20"/>
    </row>
    <row r="3789" spans="3:30" s="1" customFormat="1">
      <c r="C3789" s="16"/>
      <c r="D3789" s="16"/>
      <c r="E3789" s="32"/>
      <c r="F3789" s="16"/>
      <c r="G3789" s="16"/>
      <c r="H3789" s="16"/>
      <c r="I3789" s="16"/>
      <c r="J3789" s="16"/>
      <c r="K3789" s="16"/>
      <c r="L3789" s="32"/>
      <c r="M3789" s="16"/>
      <c r="N3789" s="16"/>
      <c r="O3789" s="16"/>
      <c r="P3789" s="16"/>
      <c r="Y3789" s="20"/>
      <c r="Z3789" s="20"/>
      <c r="AA3789" s="20"/>
      <c r="AB3789" s="20"/>
      <c r="AC3789" s="20"/>
      <c r="AD3789" s="20"/>
    </row>
    <row r="3790" spans="3:30" s="1" customFormat="1">
      <c r="C3790" s="16"/>
      <c r="D3790" s="16"/>
      <c r="E3790" s="32"/>
      <c r="F3790" s="16"/>
      <c r="G3790" s="16"/>
      <c r="H3790" s="16"/>
      <c r="I3790" s="16"/>
      <c r="J3790" s="16"/>
      <c r="K3790" s="16"/>
      <c r="L3790" s="32"/>
      <c r="M3790" s="16"/>
      <c r="N3790" s="16"/>
      <c r="O3790" s="16"/>
      <c r="P3790" s="16"/>
      <c r="Y3790" s="20"/>
      <c r="Z3790" s="20"/>
      <c r="AA3790" s="20"/>
      <c r="AB3790" s="20"/>
      <c r="AC3790" s="20"/>
      <c r="AD3790" s="20"/>
    </row>
    <row r="3791" spans="3:30" s="1" customFormat="1">
      <c r="C3791" s="16"/>
      <c r="D3791" s="16"/>
      <c r="E3791" s="32"/>
      <c r="F3791" s="16"/>
      <c r="G3791" s="16"/>
      <c r="H3791" s="16"/>
      <c r="I3791" s="16"/>
      <c r="J3791" s="16"/>
      <c r="K3791" s="16"/>
      <c r="L3791" s="32"/>
      <c r="M3791" s="16"/>
      <c r="N3791" s="16"/>
      <c r="O3791" s="16"/>
      <c r="P3791" s="16"/>
      <c r="Y3791" s="20"/>
      <c r="Z3791" s="20"/>
      <c r="AA3791" s="20"/>
      <c r="AB3791" s="20"/>
      <c r="AC3791" s="20"/>
      <c r="AD3791" s="20"/>
    </row>
    <row r="3792" spans="3:30" s="1" customFormat="1">
      <c r="C3792" s="16"/>
      <c r="D3792" s="16"/>
      <c r="E3792" s="32"/>
      <c r="F3792" s="16"/>
      <c r="G3792" s="16"/>
      <c r="H3792" s="16"/>
      <c r="I3792" s="16"/>
      <c r="J3792" s="16"/>
      <c r="K3792" s="16"/>
      <c r="L3792" s="32"/>
      <c r="M3792" s="16"/>
      <c r="N3792" s="16"/>
      <c r="O3792" s="16"/>
      <c r="P3792" s="16"/>
      <c r="Y3792" s="20"/>
      <c r="Z3792" s="20"/>
      <c r="AA3792" s="20"/>
      <c r="AB3792" s="20"/>
      <c r="AC3792" s="20"/>
      <c r="AD3792" s="20"/>
    </row>
    <row r="3793" spans="3:30" s="1" customFormat="1">
      <c r="C3793" s="16"/>
      <c r="D3793" s="16"/>
      <c r="E3793" s="32"/>
      <c r="F3793" s="16"/>
      <c r="G3793" s="16"/>
      <c r="H3793" s="16"/>
      <c r="I3793" s="16"/>
      <c r="J3793" s="16"/>
      <c r="K3793" s="16"/>
      <c r="L3793" s="32"/>
      <c r="M3793" s="16"/>
      <c r="N3793" s="16"/>
      <c r="O3793" s="16"/>
      <c r="P3793" s="16"/>
      <c r="Y3793" s="20"/>
      <c r="Z3793" s="20"/>
      <c r="AA3793" s="20"/>
      <c r="AB3793" s="20"/>
      <c r="AC3793" s="20"/>
      <c r="AD3793" s="20"/>
    </row>
    <row r="3794" spans="3:30" s="1" customFormat="1">
      <c r="C3794" s="16"/>
      <c r="D3794" s="16"/>
      <c r="E3794" s="32"/>
      <c r="F3794" s="16"/>
      <c r="G3794" s="16"/>
      <c r="H3794" s="16"/>
      <c r="I3794" s="16"/>
      <c r="J3794" s="16"/>
      <c r="K3794" s="16"/>
      <c r="L3794" s="32"/>
      <c r="M3794" s="16"/>
      <c r="N3794" s="16"/>
      <c r="O3794" s="16"/>
      <c r="P3794" s="16"/>
      <c r="Y3794" s="20"/>
      <c r="Z3794" s="20"/>
      <c r="AA3794" s="20"/>
      <c r="AB3794" s="20"/>
      <c r="AC3794" s="20"/>
      <c r="AD3794" s="20"/>
    </row>
    <row r="3795" spans="3:30" s="1" customFormat="1">
      <c r="C3795" s="16"/>
      <c r="D3795" s="16"/>
      <c r="E3795" s="32"/>
      <c r="F3795" s="16"/>
      <c r="G3795" s="16"/>
      <c r="H3795" s="16"/>
      <c r="I3795" s="16"/>
      <c r="J3795" s="16"/>
      <c r="K3795" s="16"/>
      <c r="L3795" s="32"/>
      <c r="M3795" s="16"/>
      <c r="N3795" s="16"/>
      <c r="O3795" s="16"/>
      <c r="P3795" s="16"/>
      <c r="Y3795" s="20"/>
      <c r="Z3795" s="20"/>
      <c r="AA3795" s="20"/>
      <c r="AB3795" s="20"/>
      <c r="AC3795" s="20"/>
      <c r="AD3795" s="20"/>
    </row>
    <row r="3796" spans="3:30" s="1" customFormat="1">
      <c r="C3796" s="16"/>
      <c r="D3796" s="16"/>
      <c r="E3796" s="32"/>
      <c r="F3796" s="16"/>
      <c r="G3796" s="16"/>
      <c r="H3796" s="16"/>
      <c r="I3796" s="16"/>
      <c r="J3796" s="16"/>
      <c r="K3796" s="16"/>
      <c r="L3796" s="32"/>
      <c r="M3796" s="16"/>
      <c r="N3796" s="16"/>
      <c r="O3796" s="16"/>
      <c r="P3796" s="16"/>
      <c r="Y3796" s="20"/>
      <c r="Z3796" s="20"/>
      <c r="AA3796" s="20"/>
      <c r="AB3796" s="20"/>
      <c r="AC3796" s="20"/>
      <c r="AD3796" s="20"/>
    </row>
    <row r="3797" spans="3:30" s="1" customFormat="1">
      <c r="C3797" s="16"/>
      <c r="D3797" s="16"/>
      <c r="E3797" s="32"/>
      <c r="F3797" s="16"/>
      <c r="G3797" s="16"/>
      <c r="H3797" s="16"/>
      <c r="I3797" s="16"/>
      <c r="J3797" s="16"/>
      <c r="K3797" s="16"/>
      <c r="L3797" s="32"/>
      <c r="M3797" s="16"/>
      <c r="N3797" s="16"/>
      <c r="O3797" s="16"/>
      <c r="P3797" s="16"/>
      <c r="Y3797" s="20"/>
      <c r="Z3797" s="20"/>
      <c r="AA3797" s="20"/>
      <c r="AB3797" s="20"/>
      <c r="AC3797" s="20"/>
      <c r="AD3797" s="20"/>
    </row>
    <row r="3798" spans="3:30" s="1" customFormat="1">
      <c r="C3798" s="16"/>
      <c r="D3798" s="16"/>
      <c r="E3798" s="32"/>
      <c r="F3798" s="16"/>
      <c r="G3798" s="16"/>
      <c r="H3798" s="16"/>
      <c r="I3798" s="16"/>
      <c r="J3798" s="16"/>
      <c r="K3798" s="16"/>
      <c r="L3798" s="32"/>
      <c r="M3798" s="16"/>
      <c r="N3798" s="16"/>
      <c r="O3798" s="16"/>
      <c r="P3798" s="16"/>
      <c r="Y3798" s="20"/>
      <c r="Z3798" s="20"/>
      <c r="AA3798" s="20"/>
      <c r="AB3798" s="20"/>
      <c r="AC3798" s="20"/>
      <c r="AD3798" s="20"/>
    </row>
    <row r="3799" spans="3:30" s="1" customFormat="1">
      <c r="C3799" s="16"/>
      <c r="D3799" s="16"/>
      <c r="E3799" s="32"/>
      <c r="F3799" s="16"/>
      <c r="G3799" s="16"/>
      <c r="H3799" s="16"/>
      <c r="I3799" s="16"/>
      <c r="J3799" s="16"/>
      <c r="K3799" s="16"/>
      <c r="L3799" s="32"/>
      <c r="M3799" s="16"/>
      <c r="N3799" s="16"/>
      <c r="O3799" s="16"/>
      <c r="P3799" s="16"/>
      <c r="Y3799" s="20"/>
      <c r="Z3799" s="20"/>
      <c r="AA3799" s="20"/>
      <c r="AB3799" s="20"/>
      <c r="AC3799" s="20"/>
      <c r="AD3799" s="20"/>
    </row>
    <row r="3800" spans="3:30" s="1" customFormat="1">
      <c r="C3800" s="16"/>
      <c r="D3800" s="16"/>
      <c r="E3800" s="32"/>
      <c r="F3800" s="16"/>
      <c r="G3800" s="16"/>
      <c r="H3800" s="16"/>
      <c r="I3800" s="16"/>
      <c r="J3800" s="16"/>
      <c r="K3800" s="16"/>
      <c r="L3800" s="32"/>
      <c r="M3800" s="16"/>
      <c r="N3800" s="16"/>
      <c r="O3800" s="16"/>
      <c r="P3800" s="16"/>
      <c r="Y3800" s="20"/>
      <c r="Z3800" s="20"/>
      <c r="AA3800" s="20"/>
      <c r="AB3800" s="20"/>
      <c r="AC3800" s="20"/>
      <c r="AD3800" s="20"/>
    </row>
    <row r="3801" spans="3:30" s="1" customFormat="1">
      <c r="C3801" s="16"/>
      <c r="D3801" s="16"/>
      <c r="E3801" s="32"/>
      <c r="F3801" s="16"/>
      <c r="G3801" s="16"/>
      <c r="H3801" s="16"/>
      <c r="I3801" s="16"/>
      <c r="J3801" s="16"/>
      <c r="K3801" s="16"/>
      <c r="L3801" s="32"/>
      <c r="M3801" s="16"/>
      <c r="N3801" s="16"/>
      <c r="O3801" s="16"/>
      <c r="P3801" s="16"/>
      <c r="Y3801" s="20"/>
      <c r="Z3801" s="20"/>
      <c r="AA3801" s="20"/>
      <c r="AB3801" s="20"/>
      <c r="AC3801" s="20"/>
      <c r="AD3801" s="20"/>
    </row>
    <row r="3802" spans="3:30" s="1" customFormat="1">
      <c r="C3802" s="16"/>
      <c r="D3802" s="16"/>
      <c r="E3802" s="32"/>
      <c r="F3802" s="16"/>
      <c r="G3802" s="16"/>
      <c r="H3802" s="16"/>
      <c r="I3802" s="16"/>
      <c r="J3802" s="16"/>
      <c r="K3802" s="16"/>
      <c r="L3802" s="32"/>
      <c r="M3802" s="16"/>
      <c r="N3802" s="16"/>
      <c r="O3802" s="16"/>
      <c r="P3802" s="16"/>
      <c r="Y3802" s="20"/>
      <c r="Z3802" s="20"/>
      <c r="AA3802" s="20"/>
      <c r="AB3802" s="20"/>
      <c r="AC3802" s="20"/>
      <c r="AD3802" s="20"/>
    </row>
    <row r="3803" spans="3:30" s="1" customFormat="1">
      <c r="C3803" s="16"/>
      <c r="D3803" s="16"/>
      <c r="E3803" s="32"/>
      <c r="F3803" s="16"/>
      <c r="G3803" s="16"/>
      <c r="H3803" s="16"/>
      <c r="I3803" s="16"/>
      <c r="J3803" s="16"/>
      <c r="K3803" s="16"/>
      <c r="L3803" s="32"/>
      <c r="M3803" s="16"/>
      <c r="N3803" s="16"/>
      <c r="O3803" s="16"/>
      <c r="P3803" s="16"/>
      <c r="Y3803" s="20"/>
      <c r="Z3803" s="20"/>
      <c r="AA3803" s="20"/>
      <c r="AB3803" s="20"/>
      <c r="AC3803" s="20"/>
      <c r="AD3803" s="20"/>
    </row>
    <row r="3804" spans="3:30" s="1" customFormat="1">
      <c r="C3804" s="16"/>
      <c r="D3804" s="16"/>
      <c r="E3804" s="32"/>
      <c r="F3804" s="16"/>
      <c r="G3804" s="16"/>
      <c r="H3804" s="16"/>
      <c r="I3804" s="16"/>
      <c r="J3804" s="16"/>
      <c r="K3804" s="16"/>
      <c r="L3804" s="32"/>
      <c r="M3804" s="16"/>
      <c r="N3804" s="16"/>
      <c r="O3804" s="16"/>
      <c r="P3804" s="16"/>
      <c r="Y3804" s="20"/>
      <c r="Z3804" s="20"/>
      <c r="AA3804" s="20"/>
      <c r="AB3804" s="20"/>
      <c r="AC3804" s="20"/>
      <c r="AD3804" s="20"/>
    </row>
    <row r="3805" spans="3:30" s="1" customFormat="1">
      <c r="C3805" s="16"/>
      <c r="D3805" s="16"/>
      <c r="E3805" s="32"/>
      <c r="F3805" s="16"/>
      <c r="G3805" s="16"/>
      <c r="H3805" s="16"/>
      <c r="I3805" s="16"/>
      <c r="J3805" s="16"/>
      <c r="K3805" s="16"/>
      <c r="L3805" s="32"/>
      <c r="M3805" s="16"/>
      <c r="N3805" s="16"/>
      <c r="O3805" s="16"/>
      <c r="P3805" s="16"/>
      <c r="Y3805" s="20"/>
      <c r="Z3805" s="20"/>
      <c r="AA3805" s="20"/>
      <c r="AB3805" s="20"/>
      <c r="AC3805" s="20"/>
      <c r="AD3805" s="20"/>
    </row>
    <row r="3806" spans="3:30" s="1" customFormat="1">
      <c r="C3806" s="16"/>
      <c r="D3806" s="16"/>
      <c r="E3806" s="32"/>
      <c r="F3806" s="16"/>
      <c r="G3806" s="16"/>
      <c r="H3806" s="16"/>
      <c r="I3806" s="16"/>
      <c r="J3806" s="16"/>
      <c r="K3806" s="16"/>
      <c r="L3806" s="32"/>
      <c r="M3806" s="16"/>
      <c r="N3806" s="16"/>
      <c r="O3806" s="16"/>
      <c r="P3806" s="16"/>
      <c r="Y3806" s="20"/>
      <c r="Z3806" s="20"/>
      <c r="AA3806" s="20"/>
      <c r="AB3806" s="20"/>
      <c r="AC3806" s="20"/>
      <c r="AD3806" s="20"/>
    </row>
    <row r="3807" spans="3:30" s="1" customFormat="1">
      <c r="C3807" s="16"/>
      <c r="D3807" s="16"/>
      <c r="E3807" s="32"/>
      <c r="F3807" s="16"/>
      <c r="G3807" s="16"/>
      <c r="H3807" s="16"/>
      <c r="I3807" s="16"/>
      <c r="J3807" s="16"/>
      <c r="K3807" s="16"/>
      <c r="L3807" s="32"/>
      <c r="M3807" s="16"/>
      <c r="N3807" s="16"/>
      <c r="O3807" s="16"/>
      <c r="P3807" s="16"/>
      <c r="Y3807" s="20"/>
      <c r="Z3807" s="20"/>
      <c r="AA3807" s="20"/>
      <c r="AB3807" s="20"/>
      <c r="AC3807" s="20"/>
      <c r="AD3807" s="20"/>
    </row>
    <row r="3808" spans="3:30" s="1" customFormat="1">
      <c r="C3808" s="16"/>
      <c r="D3808" s="16"/>
      <c r="E3808" s="32"/>
      <c r="F3808" s="16"/>
      <c r="G3808" s="16"/>
      <c r="H3808" s="16"/>
      <c r="I3808" s="16"/>
      <c r="J3808" s="16"/>
      <c r="K3808" s="16"/>
      <c r="L3808" s="32"/>
      <c r="M3808" s="16"/>
      <c r="N3808" s="16"/>
      <c r="O3808" s="16"/>
      <c r="P3808" s="16"/>
      <c r="Y3808" s="20"/>
      <c r="Z3808" s="20"/>
      <c r="AA3808" s="20"/>
      <c r="AB3808" s="20"/>
      <c r="AC3808" s="20"/>
      <c r="AD3808" s="20"/>
    </row>
    <row r="3809" spans="3:30" s="1" customFormat="1">
      <c r="C3809" s="16"/>
      <c r="D3809" s="16"/>
      <c r="E3809" s="32"/>
      <c r="F3809" s="16"/>
      <c r="G3809" s="16"/>
      <c r="H3809" s="16"/>
      <c r="I3809" s="16"/>
      <c r="J3809" s="16"/>
      <c r="K3809" s="16"/>
      <c r="L3809" s="32"/>
      <c r="M3809" s="16"/>
      <c r="N3809" s="16"/>
      <c r="O3809" s="16"/>
      <c r="P3809" s="16"/>
      <c r="Y3809" s="20"/>
      <c r="Z3809" s="20"/>
      <c r="AA3809" s="20"/>
      <c r="AB3809" s="20"/>
      <c r="AC3809" s="20"/>
      <c r="AD3809" s="20"/>
    </row>
    <row r="3810" spans="3:30" s="1" customFormat="1">
      <c r="C3810" s="16"/>
      <c r="D3810" s="16"/>
      <c r="E3810" s="32"/>
      <c r="F3810" s="16"/>
      <c r="G3810" s="16"/>
      <c r="H3810" s="16"/>
      <c r="I3810" s="16"/>
      <c r="J3810" s="16"/>
      <c r="K3810" s="16"/>
      <c r="L3810" s="32"/>
      <c r="M3810" s="16"/>
      <c r="N3810" s="16"/>
      <c r="O3810" s="16"/>
      <c r="P3810" s="16"/>
      <c r="Y3810" s="20"/>
      <c r="Z3810" s="20"/>
      <c r="AA3810" s="20"/>
      <c r="AB3810" s="20"/>
      <c r="AC3810" s="20"/>
      <c r="AD3810" s="20"/>
    </row>
    <row r="3811" spans="3:30" s="1" customFormat="1">
      <c r="C3811" s="16"/>
      <c r="D3811" s="16"/>
      <c r="E3811" s="32"/>
      <c r="F3811" s="16"/>
      <c r="G3811" s="16"/>
      <c r="H3811" s="16"/>
      <c r="I3811" s="16"/>
      <c r="J3811" s="16"/>
      <c r="K3811" s="16"/>
      <c r="L3811" s="32"/>
      <c r="M3811" s="16"/>
      <c r="N3811" s="16"/>
      <c r="O3811" s="16"/>
      <c r="P3811" s="16"/>
      <c r="Y3811" s="20"/>
      <c r="Z3811" s="20"/>
      <c r="AA3811" s="20"/>
      <c r="AB3811" s="20"/>
      <c r="AC3811" s="20"/>
      <c r="AD3811" s="20"/>
    </row>
    <row r="3812" spans="3:30" s="1" customFormat="1">
      <c r="C3812" s="16"/>
      <c r="D3812" s="16"/>
      <c r="E3812" s="32"/>
      <c r="F3812" s="16"/>
      <c r="G3812" s="16"/>
      <c r="H3812" s="16"/>
      <c r="I3812" s="16"/>
      <c r="J3812" s="16"/>
      <c r="K3812" s="16"/>
      <c r="L3812" s="32"/>
      <c r="M3812" s="16"/>
      <c r="N3812" s="16"/>
      <c r="O3812" s="16"/>
      <c r="P3812" s="16"/>
      <c r="Y3812" s="20"/>
      <c r="Z3812" s="20"/>
      <c r="AA3812" s="20"/>
      <c r="AB3812" s="20"/>
      <c r="AC3812" s="20"/>
      <c r="AD3812" s="20"/>
    </row>
    <row r="3813" spans="3:30" s="1" customFormat="1">
      <c r="C3813" s="16"/>
      <c r="D3813" s="16"/>
      <c r="E3813" s="32"/>
      <c r="F3813" s="16"/>
      <c r="G3813" s="16"/>
      <c r="H3813" s="16"/>
      <c r="I3813" s="16"/>
      <c r="J3813" s="16"/>
      <c r="K3813" s="16"/>
      <c r="L3813" s="32"/>
      <c r="M3813" s="16"/>
      <c r="N3813" s="16"/>
      <c r="O3813" s="16"/>
      <c r="P3813" s="16"/>
      <c r="Y3813" s="20"/>
      <c r="Z3813" s="20"/>
      <c r="AA3813" s="20"/>
      <c r="AB3813" s="20"/>
      <c r="AC3813" s="20"/>
      <c r="AD3813" s="20"/>
    </row>
    <row r="3814" spans="3:30" s="1" customFormat="1">
      <c r="C3814" s="16"/>
      <c r="D3814" s="16"/>
      <c r="E3814" s="32"/>
      <c r="F3814" s="16"/>
      <c r="G3814" s="16"/>
      <c r="H3814" s="16"/>
      <c r="I3814" s="16"/>
      <c r="J3814" s="16"/>
      <c r="K3814" s="16"/>
      <c r="L3814" s="32"/>
      <c r="M3814" s="16"/>
      <c r="N3814" s="16"/>
      <c r="O3814" s="16"/>
      <c r="P3814" s="16"/>
      <c r="Y3814" s="20"/>
      <c r="Z3814" s="20"/>
      <c r="AA3814" s="20"/>
      <c r="AB3814" s="20"/>
      <c r="AC3814" s="20"/>
      <c r="AD3814" s="20"/>
    </row>
    <row r="3815" spans="3:30" s="1" customFormat="1">
      <c r="C3815" s="16"/>
      <c r="D3815" s="16"/>
      <c r="E3815" s="32"/>
      <c r="F3815" s="16"/>
      <c r="G3815" s="16"/>
      <c r="H3815" s="16"/>
      <c r="I3815" s="16"/>
      <c r="J3815" s="16"/>
      <c r="K3815" s="16"/>
      <c r="L3815" s="32"/>
      <c r="M3815" s="16"/>
      <c r="N3815" s="16"/>
      <c r="O3815" s="16"/>
      <c r="P3815" s="16"/>
      <c r="Y3815" s="20"/>
      <c r="Z3815" s="20"/>
      <c r="AA3815" s="20"/>
      <c r="AB3815" s="20"/>
      <c r="AC3815" s="20"/>
      <c r="AD3815" s="20"/>
    </row>
    <row r="3816" spans="3:30" s="1" customFormat="1">
      <c r="C3816" s="16"/>
      <c r="D3816" s="16"/>
      <c r="E3816" s="32"/>
      <c r="F3816" s="16"/>
      <c r="G3816" s="16"/>
      <c r="H3816" s="16"/>
      <c r="I3816" s="16"/>
      <c r="J3816" s="16"/>
      <c r="K3816" s="16"/>
      <c r="L3816" s="32"/>
      <c r="M3816" s="16"/>
      <c r="N3816" s="16"/>
      <c r="O3816" s="16"/>
      <c r="P3816" s="16"/>
      <c r="Y3816" s="20"/>
      <c r="Z3816" s="20"/>
      <c r="AA3816" s="20"/>
      <c r="AB3816" s="20"/>
      <c r="AC3816" s="20"/>
      <c r="AD3816" s="20"/>
    </row>
    <row r="3817" spans="3:30" s="1" customFormat="1">
      <c r="C3817" s="16"/>
      <c r="D3817" s="16"/>
      <c r="E3817" s="32"/>
      <c r="F3817" s="16"/>
      <c r="G3817" s="16"/>
      <c r="H3817" s="16"/>
      <c r="I3817" s="16"/>
      <c r="J3817" s="16"/>
      <c r="K3817" s="16"/>
      <c r="L3817" s="32"/>
      <c r="M3817" s="16"/>
      <c r="N3817" s="16"/>
      <c r="O3817" s="16"/>
      <c r="P3817" s="16"/>
      <c r="Y3817" s="20"/>
      <c r="Z3817" s="20"/>
      <c r="AA3817" s="20"/>
      <c r="AB3817" s="20"/>
      <c r="AC3817" s="20"/>
      <c r="AD3817" s="20"/>
    </row>
    <row r="3818" spans="3:30" s="1" customFormat="1">
      <c r="C3818" s="16"/>
      <c r="D3818" s="16"/>
      <c r="E3818" s="32"/>
      <c r="F3818" s="16"/>
      <c r="G3818" s="16"/>
      <c r="H3818" s="16"/>
      <c r="I3818" s="16"/>
      <c r="J3818" s="16"/>
      <c r="K3818" s="16"/>
      <c r="L3818" s="32"/>
      <c r="M3818" s="16"/>
      <c r="N3818" s="16"/>
      <c r="O3818" s="16"/>
      <c r="P3818" s="16"/>
      <c r="Y3818" s="20"/>
      <c r="Z3818" s="20"/>
      <c r="AA3818" s="20"/>
      <c r="AB3818" s="20"/>
      <c r="AC3818" s="20"/>
      <c r="AD3818" s="20"/>
    </row>
    <row r="3819" spans="3:30" s="1" customFormat="1">
      <c r="C3819" s="16"/>
      <c r="D3819" s="16"/>
      <c r="E3819" s="32"/>
      <c r="F3819" s="16"/>
      <c r="G3819" s="16"/>
      <c r="H3819" s="16"/>
      <c r="I3819" s="16"/>
      <c r="J3819" s="16"/>
      <c r="K3819" s="16"/>
      <c r="L3819" s="32"/>
      <c r="M3819" s="16"/>
      <c r="N3819" s="16"/>
      <c r="O3819" s="16"/>
      <c r="P3819" s="16"/>
      <c r="Y3819" s="20"/>
      <c r="Z3819" s="20"/>
      <c r="AA3819" s="20"/>
      <c r="AB3819" s="20"/>
      <c r="AC3819" s="20"/>
      <c r="AD3819" s="20"/>
    </row>
    <row r="3820" spans="3:30" s="1" customFormat="1">
      <c r="C3820" s="16"/>
      <c r="D3820" s="16"/>
      <c r="E3820" s="32"/>
      <c r="F3820" s="16"/>
      <c r="G3820" s="16"/>
      <c r="H3820" s="16"/>
      <c r="I3820" s="16"/>
      <c r="J3820" s="16"/>
      <c r="K3820" s="16"/>
      <c r="L3820" s="32"/>
      <c r="M3820" s="16"/>
      <c r="N3820" s="16"/>
      <c r="O3820" s="16"/>
      <c r="P3820" s="16"/>
      <c r="Y3820" s="20"/>
      <c r="Z3820" s="20"/>
      <c r="AA3820" s="20"/>
      <c r="AB3820" s="20"/>
      <c r="AC3820" s="20"/>
      <c r="AD3820" s="20"/>
    </row>
    <row r="3821" spans="3:30" s="1" customFormat="1">
      <c r="C3821" s="16"/>
      <c r="D3821" s="16"/>
      <c r="E3821" s="32"/>
      <c r="F3821" s="16"/>
      <c r="G3821" s="16"/>
      <c r="H3821" s="16"/>
      <c r="I3821" s="16"/>
      <c r="J3821" s="16"/>
      <c r="K3821" s="16"/>
      <c r="L3821" s="32"/>
      <c r="M3821" s="16"/>
      <c r="N3821" s="16"/>
      <c r="O3821" s="16"/>
      <c r="P3821" s="16"/>
      <c r="Y3821" s="20"/>
      <c r="Z3821" s="20"/>
      <c r="AA3821" s="20"/>
      <c r="AB3821" s="20"/>
      <c r="AC3821" s="20"/>
      <c r="AD3821" s="20"/>
    </row>
    <row r="3822" spans="3:30" s="1" customFormat="1">
      <c r="C3822" s="16"/>
      <c r="D3822" s="16"/>
      <c r="E3822" s="32"/>
      <c r="F3822" s="16"/>
      <c r="G3822" s="16"/>
      <c r="H3822" s="16"/>
      <c r="I3822" s="16"/>
      <c r="J3822" s="16"/>
      <c r="K3822" s="16"/>
      <c r="L3822" s="32"/>
      <c r="M3822" s="16"/>
      <c r="N3822" s="16"/>
      <c r="O3822" s="16"/>
      <c r="P3822" s="16"/>
      <c r="Y3822" s="20"/>
      <c r="Z3822" s="20"/>
      <c r="AA3822" s="20"/>
      <c r="AB3822" s="20"/>
      <c r="AC3822" s="20"/>
      <c r="AD3822" s="20"/>
    </row>
    <row r="3823" spans="3:30" s="1" customFormat="1">
      <c r="C3823" s="16"/>
      <c r="D3823" s="16"/>
      <c r="E3823" s="32"/>
      <c r="F3823" s="16"/>
      <c r="G3823" s="16"/>
      <c r="H3823" s="16"/>
      <c r="I3823" s="16"/>
      <c r="J3823" s="16"/>
      <c r="K3823" s="16"/>
      <c r="L3823" s="32"/>
      <c r="M3823" s="16"/>
      <c r="N3823" s="16"/>
      <c r="O3823" s="16"/>
      <c r="P3823" s="16"/>
      <c r="Y3823" s="20"/>
      <c r="Z3823" s="20"/>
      <c r="AA3823" s="20"/>
      <c r="AB3823" s="20"/>
      <c r="AC3823" s="20"/>
      <c r="AD3823" s="20"/>
    </row>
    <row r="3824" spans="3:30" s="1" customFormat="1">
      <c r="C3824" s="16"/>
      <c r="D3824" s="16"/>
      <c r="E3824" s="32"/>
      <c r="F3824" s="16"/>
      <c r="G3824" s="16"/>
      <c r="H3824" s="16"/>
      <c r="I3824" s="16"/>
      <c r="J3824" s="16"/>
      <c r="K3824" s="16"/>
      <c r="L3824" s="32"/>
      <c r="M3824" s="16"/>
      <c r="N3824" s="16"/>
      <c r="O3824" s="16"/>
      <c r="P3824" s="16"/>
      <c r="Y3824" s="20"/>
      <c r="Z3824" s="20"/>
      <c r="AA3824" s="20"/>
      <c r="AB3824" s="20"/>
      <c r="AC3824" s="20"/>
      <c r="AD3824" s="20"/>
    </row>
    <row r="3825" spans="3:30" s="1" customFormat="1">
      <c r="C3825" s="16"/>
      <c r="D3825" s="16"/>
      <c r="E3825" s="32"/>
      <c r="F3825" s="16"/>
      <c r="G3825" s="16"/>
      <c r="H3825" s="16"/>
      <c r="I3825" s="16"/>
      <c r="J3825" s="16"/>
      <c r="K3825" s="16"/>
      <c r="L3825" s="32"/>
      <c r="M3825" s="16"/>
      <c r="N3825" s="16"/>
      <c r="O3825" s="16"/>
      <c r="P3825" s="16"/>
      <c r="Y3825" s="20"/>
      <c r="Z3825" s="20"/>
      <c r="AA3825" s="20"/>
      <c r="AB3825" s="20"/>
      <c r="AC3825" s="20"/>
      <c r="AD3825" s="20"/>
    </row>
    <row r="3826" spans="3:30" s="1" customFormat="1">
      <c r="C3826" s="16"/>
      <c r="D3826" s="16"/>
      <c r="E3826" s="32"/>
      <c r="F3826" s="16"/>
      <c r="G3826" s="16"/>
      <c r="H3826" s="16"/>
      <c r="I3826" s="16"/>
      <c r="J3826" s="16"/>
      <c r="K3826" s="16"/>
      <c r="L3826" s="32"/>
      <c r="M3826" s="16"/>
      <c r="N3826" s="16"/>
      <c r="O3826" s="16"/>
      <c r="P3826" s="16"/>
      <c r="Y3826" s="20"/>
      <c r="Z3826" s="20"/>
      <c r="AA3826" s="20"/>
      <c r="AB3826" s="20"/>
      <c r="AC3826" s="20"/>
      <c r="AD3826" s="20"/>
    </row>
    <row r="3827" spans="3:30" s="1" customFormat="1">
      <c r="C3827" s="16"/>
      <c r="D3827" s="16"/>
      <c r="E3827" s="32"/>
      <c r="F3827" s="16"/>
      <c r="G3827" s="16"/>
      <c r="H3827" s="16"/>
      <c r="I3827" s="16"/>
      <c r="J3827" s="16"/>
      <c r="K3827" s="16"/>
      <c r="L3827" s="32"/>
      <c r="M3827" s="16"/>
      <c r="N3827" s="16"/>
      <c r="O3827" s="16"/>
      <c r="P3827" s="16"/>
      <c r="Y3827" s="20"/>
      <c r="Z3827" s="20"/>
      <c r="AA3827" s="20"/>
      <c r="AB3827" s="20"/>
      <c r="AC3827" s="20"/>
      <c r="AD3827" s="20"/>
    </row>
    <row r="3828" spans="3:30" s="1" customFormat="1">
      <c r="C3828" s="16"/>
      <c r="D3828" s="16"/>
      <c r="E3828" s="32"/>
      <c r="F3828" s="16"/>
      <c r="G3828" s="16"/>
      <c r="H3828" s="16"/>
      <c r="I3828" s="16"/>
      <c r="J3828" s="16"/>
      <c r="K3828" s="16"/>
      <c r="L3828" s="32"/>
      <c r="M3828" s="16"/>
      <c r="N3828" s="16"/>
      <c r="O3828" s="16"/>
      <c r="P3828" s="16"/>
      <c r="Y3828" s="20"/>
      <c r="Z3828" s="20"/>
      <c r="AA3828" s="20"/>
      <c r="AB3828" s="20"/>
      <c r="AC3828" s="20"/>
      <c r="AD3828" s="20"/>
    </row>
    <row r="3829" spans="3:30" s="1" customFormat="1">
      <c r="C3829" s="16"/>
      <c r="D3829" s="16"/>
      <c r="E3829" s="32"/>
      <c r="F3829" s="16"/>
      <c r="G3829" s="16"/>
      <c r="H3829" s="16"/>
      <c r="I3829" s="16"/>
      <c r="J3829" s="16"/>
      <c r="K3829" s="16"/>
      <c r="L3829" s="32"/>
      <c r="M3829" s="16"/>
      <c r="N3829" s="16"/>
      <c r="O3829" s="16"/>
      <c r="P3829" s="16"/>
      <c r="Y3829" s="20"/>
      <c r="Z3829" s="20"/>
      <c r="AA3829" s="20"/>
      <c r="AB3829" s="20"/>
      <c r="AC3829" s="20"/>
      <c r="AD3829" s="20"/>
    </row>
    <row r="3830" spans="3:30" s="1" customFormat="1">
      <c r="C3830" s="16"/>
      <c r="D3830" s="16"/>
      <c r="E3830" s="32"/>
      <c r="F3830" s="16"/>
      <c r="G3830" s="16"/>
      <c r="H3830" s="16"/>
      <c r="I3830" s="16"/>
      <c r="J3830" s="16"/>
      <c r="K3830" s="16"/>
      <c r="L3830" s="32"/>
      <c r="M3830" s="16"/>
      <c r="N3830" s="16"/>
      <c r="O3830" s="16"/>
      <c r="P3830" s="16"/>
      <c r="Y3830" s="20"/>
      <c r="Z3830" s="20"/>
      <c r="AA3830" s="20"/>
      <c r="AB3830" s="20"/>
      <c r="AC3830" s="20"/>
      <c r="AD3830" s="20"/>
    </row>
    <row r="3831" spans="3:30" s="1" customFormat="1">
      <c r="C3831" s="16"/>
      <c r="D3831" s="16"/>
      <c r="E3831" s="32"/>
      <c r="F3831" s="16"/>
      <c r="G3831" s="16"/>
      <c r="H3831" s="16"/>
      <c r="I3831" s="16"/>
      <c r="J3831" s="16"/>
      <c r="K3831" s="16"/>
      <c r="L3831" s="32"/>
      <c r="M3831" s="16"/>
      <c r="N3831" s="16"/>
      <c r="O3831" s="16"/>
      <c r="P3831" s="16"/>
      <c r="Y3831" s="20"/>
      <c r="Z3831" s="20"/>
      <c r="AA3831" s="20"/>
      <c r="AB3831" s="20"/>
      <c r="AC3831" s="20"/>
      <c r="AD3831" s="20"/>
    </row>
    <row r="3832" spans="3:30" s="1" customFormat="1">
      <c r="C3832" s="16"/>
      <c r="D3832" s="16"/>
      <c r="E3832" s="32"/>
      <c r="F3832" s="16"/>
      <c r="G3832" s="16"/>
      <c r="H3832" s="16"/>
      <c r="I3832" s="16"/>
      <c r="J3832" s="16"/>
      <c r="K3832" s="16"/>
      <c r="L3832" s="32"/>
      <c r="M3832" s="16"/>
      <c r="N3832" s="16"/>
      <c r="O3832" s="16"/>
      <c r="P3832" s="16"/>
      <c r="Y3832" s="20"/>
      <c r="Z3832" s="20"/>
      <c r="AA3832" s="20"/>
      <c r="AB3832" s="20"/>
      <c r="AC3832" s="20"/>
      <c r="AD3832" s="20"/>
    </row>
    <row r="3833" spans="3:30" s="1" customFormat="1">
      <c r="C3833" s="16"/>
      <c r="D3833" s="16"/>
      <c r="E3833" s="32"/>
      <c r="F3833" s="16"/>
      <c r="G3833" s="16"/>
      <c r="H3833" s="16"/>
      <c r="I3833" s="16"/>
      <c r="J3833" s="16"/>
      <c r="K3833" s="16"/>
      <c r="L3833" s="32"/>
      <c r="M3833" s="16"/>
      <c r="N3833" s="16"/>
      <c r="O3833" s="16"/>
      <c r="P3833" s="16"/>
      <c r="Y3833" s="20"/>
      <c r="Z3833" s="20"/>
      <c r="AA3833" s="20"/>
      <c r="AB3833" s="20"/>
      <c r="AC3833" s="20"/>
      <c r="AD3833" s="20"/>
    </row>
    <row r="3834" spans="3:30" s="1" customFormat="1">
      <c r="C3834" s="16"/>
      <c r="D3834" s="16"/>
      <c r="E3834" s="32"/>
      <c r="F3834" s="16"/>
      <c r="G3834" s="16"/>
      <c r="H3834" s="16"/>
      <c r="I3834" s="16"/>
      <c r="J3834" s="16"/>
      <c r="K3834" s="16"/>
      <c r="L3834" s="32"/>
      <c r="M3834" s="16"/>
      <c r="N3834" s="16"/>
      <c r="O3834" s="16"/>
      <c r="P3834" s="16"/>
      <c r="Y3834" s="20"/>
      <c r="Z3834" s="20"/>
      <c r="AA3834" s="20"/>
      <c r="AB3834" s="20"/>
      <c r="AC3834" s="20"/>
      <c r="AD3834" s="20"/>
    </row>
    <row r="3835" spans="3:30" s="1" customFormat="1">
      <c r="C3835" s="16"/>
      <c r="D3835" s="16"/>
      <c r="E3835" s="32"/>
      <c r="F3835" s="16"/>
      <c r="G3835" s="16"/>
      <c r="H3835" s="16"/>
      <c r="I3835" s="16"/>
      <c r="J3835" s="16"/>
      <c r="K3835" s="16"/>
      <c r="L3835" s="32"/>
      <c r="M3835" s="16"/>
      <c r="N3835" s="16"/>
      <c r="O3835" s="16"/>
      <c r="P3835" s="16"/>
      <c r="Y3835" s="20"/>
      <c r="Z3835" s="20"/>
      <c r="AA3835" s="20"/>
      <c r="AB3835" s="20"/>
      <c r="AC3835" s="20"/>
      <c r="AD3835" s="20"/>
    </row>
    <row r="3836" spans="3:30" s="1" customFormat="1">
      <c r="C3836" s="16"/>
      <c r="D3836" s="16"/>
      <c r="E3836" s="32"/>
      <c r="F3836" s="16"/>
      <c r="G3836" s="16"/>
      <c r="H3836" s="16"/>
      <c r="I3836" s="16"/>
      <c r="J3836" s="16"/>
      <c r="K3836" s="16"/>
      <c r="L3836" s="32"/>
      <c r="M3836" s="16"/>
      <c r="N3836" s="16"/>
      <c r="O3836" s="16"/>
      <c r="P3836" s="16"/>
      <c r="Y3836" s="20"/>
      <c r="Z3836" s="20"/>
      <c r="AA3836" s="20"/>
      <c r="AB3836" s="20"/>
      <c r="AC3836" s="20"/>
      <c r="AD3836" s="20"/>
    </row>
    <row r="3837" spans="3:30" s="1" customFormat="1">
      <c r="C3837" s="16"/>
      <c r="D3837" s="16"/>
      <c r="E3837" s="32"/>
      <c r="F3837" s="16"/>
      <c r="G3837" s="16"/>
      <c r="H3837" s="16"/>
      <c r="I3837" s="16"/>
      <c r="J3837" s="16"/>
      <c r="K3837" s="16"/>
      <c r="L3837" s="32"/>
      <c r="M3837" s="16"/>
      <c r="N3837" s="16"/>
      <c r="O3837" s="16"/>
      <c r="P3837" s="16"/>
      <c r="Y3837" s="20"/>
      <c r="Z3837" s="20"/>
      <c r="AA3837" s="20"/>
      <c r="AB3837" s="20"/>
      <c r="AC3837" s="20"/>
      <c r="AD3837" s="20"/>
    </row>
    <row r="3838" spans="3:30" s="1" customFormat="1">
      <c r="C3838" s="16"/>
      <c r="D3838" s="16"/>
      <c r="E3838" s="32"/>
      <c r="F3838" s="16"/>
      <c r="G3838" s="16"/>
      <c r="H3838" s="16"/>
      <c r="I3838" s="16"/>
      <c r="J3838" s="16"/>
      <c r="K3838" s="16"/>
      <c r="L3838" s="32"/>
      <c r="M3838" s="16"/>
      <c r="N3838" s="16"/>
      <c r="O3838" s="16"/>
      <c r="P3838" s="16"/>
      <c r="Y3838" s="20"/>
      <c r="Z3838" s="20"/>
      <c r="AA3838" s="20"/>
      <c r="AB3838" s="20"/>
      <c r="AC3838" s="20"/>
      <c r="AD3838" s="20"/>
    </row>
    <row r="3839" spans="3:30" s="1" customFormat="1">
      <c r="C3839" s="16"/>
      <c r="D3839" s="16"/>
      <c r="E3839" s="32"/>
      <c r="F3839" s="16"/>
      <c r="G3839" s="16"/>
      <c r="H3839" s="16"/>
      <c r="I3839" s="16"/>
      <c r="J3839" s="16"/>
      <c r="K3839" s="16"/>
      <c r="L3839" s="32"/>
      <c r="M3839" s="16"/>
      <c r="N3839" s="16"/>
      <c r="O3839" s="16"/>
      <c r="P3839" s="16"/>
      <c r="Y3839" s="20"/>
      <c r="Z3839" s="20"/>
      <c r="AA3839" s="20"/>
      <c r="AB3839" s="20"/>
      <c r="AC3839" s="20"/>
      <c r="AD3839" s="20"/>
    </row>
    <row r="3840" spans="3:30" s="1" customFormat="1">
      <c r="C3840" s="16"/>
      <c r="D3840" s="16"/>
      <c r="E3840" s="32"/>
      <c r="F3840" s="16"/>
      <c r="G3840" s="16"/>
      <c r="H3840" s="16"/>
      <c r="I3840" s="16"/>
      <c r="J3840" s="16"/>
      <c r="K3840" s="16"/>
      <c r="L3840" s="32"/>
      <c r="M3840" s="16"/>
      <c r="N3840" s="16"/>
      <c r="O3840" s="16"/>
      <c r="P3840" s="16"/>
      <c r="Y3840" s="20"/>
      <c r="Z3840" s="20"/>
      <c r="AA3840" s="20"/>
      <c r="AB3840" s="20"/>
      <c r="AC3840" s="20"/>
      <c r="AD3840" s="20"/>
    </row>
    <row r="3841" spans="3:30" s="1" customFormat="1">
      <c r="C3841" s="16"/>
      <c r="D3841" s="16"/>
      <c r="E3841" s="32"/>
      <c r="F3841" s="16"/>
      <c r="G3841" s="16"/>
      <c r="H3841" s="16"/>
      <c r="I3841" s="16"/>
      <c r="J3841" s="16"/>
      <c r="K3841" s="16"/>
      <c r="L3841" s="32"/>
      <c r="M3841" s="16"/>
      <c r="N3841" s="16"/>
      <c r="O3841" s="16"/>
      <c r="P3841" s="16"/>
      <c r="Y3841" s="20"/>
      <c r="Z3841" s="20"/>
      <c r="AA3841" s="20"/>
      <c r="AB3841" s="20"/>
      <c r="AC3841" s="20"/>
      <c r="AD3841" s="20"/>
    </row>
    <row r="3842" spans="3:30" s="1" customFormat="1">
      <c r="C3842" s="16"/>
      <c r="D3842" s="16"/>
      <c r="E3842" s="32"/>
      <c r="F3842" s="16"/>
      <c r="G3842" s="16"/>
      <c r="H3842" s="16"/>
      <c r="I3842" s="16"/>
      <c r="J3842" s="16"/>
      <c r="K3842" s="16"/>
      <c r="L3842" s="32"/>
      <c r="M3842" s="16"/>
      <c r="N3842" s="16"/>
      <c r="O3842" s="16"/>
      <c r="P3842" s="16"/>
      <c r="Y3842" s="20"/>
      <c r="Z3842" s="20"/>
      <c r="AA3842" s="20"/>
      <c r="AB3842" s="20"/>
      <c r="AC3842" s="20"/>
      <c r="AD3842" s="20"/>
    </row>
    <row r="3843" spans="3:30" s="1" customFormat="1">
      <c r="C3843" s="16"/>
      <c r="D3843" s="16"/>
      <c r="E3843" s="32"/>
      <c r="F3843" s="16"/>
      <c r="G3843" s="16"/>
      <c r="H3843" s="16"/>
      <c r="I3843" s="16"/>
      <c r="J3843" s="16"/>
      <c r="K3843" s="16"/>
      <c r="L3843" s="32"/>
      <c r="M3843" s="16"/>
      <c r="N3843" s="16"/>
      <c r="O3843" s="16"/>
      <c r="P3843" s="16"/>
      <c r="Y3843" s="20"/>
      <c r="Z3843" s="20"/>
      <c r="AA3843" s="20"/>
      <c r="AB3843" s="20"/>
      <c r="AC3843" s="20"/>
      <c r="AD3843" s="20"/>
    </row>
    <row r="3844" spans="3:30" s="1" customFormat="1">
      <c r="C3844" s="16"/>
      <c r="D3844" s="16"/>
      <c r="E3844" s="32"/>
      <c r="F3844" s="16"/>
      <c r="G3844" s="16"/>
      <c r="H3844" s="16"/>
      <c r="I3844" s="16"/>
      <c r="J3844" s="16"/>
      <c r="K3844" s="16"/>
      <c r="L3844" s="32"/>
      <c r="M3844" s="16"/>
      <c r="N3844" s="16"/>
      <c r="O3844" s="16"/>
      <c r="P3844" s="16"/>
      <c r="Y3844" s="20"/>
      <c r="Z3844" s="20"/>
      <c r="AA3844" s="20"/>
      <c r="AB3844" s="20"/>
      <c r="AC3844" s="20"/>
      <c r="AD3844" s="20"/>
    </row>
    <row r="3845" spans="3:30" s="1" customFormat="1">
      <c r="C3845" s="16"/>
      <c r="D3845" s="16"/>
      <c r="E3845" s="32"/>
      <c r="F3845" s="16"/>
      <c r="G3845" s="16"/>
      <c r="H3845" s="16"/>
      <c r="I3845" s="16"/>
      <c r="J3845" s="16"/>
      <c r="K3845" s="16"/>
      <c r="L3845" s="32"/>
      <c r="M3845" s="16"/>
      <c r="N3845" s="16"/>
      <c r="O3845" s="16"/>
      <c r="P3845" s="16"/>
      <c r="Y3845" s="20"/>
      <c r="Z3845" s="20"/>
      <c r="AA3845" s="20"/>
      <c r="AB3845" s="20"/>
      <c r="AC3845" s="20"/>
      <c r="AD3845" s="20"/>
    </row>
    <row r="3846" spans="3:30" s="1" customFormat="1">
      <c r="C3846" s="16"/>
      <c r="D3846" s="16"/>
      <c r="E3846" s="32"/>
      <c r="F3846" s="16"/>
      <c r="G3846" s="16"/>
      <c r="H3846" s="16"/>
      <c r="I3846" s="16"/>
      <c r="J3846" s="16"/>
      <c r="K3846" s="16"/>
      <c r="L3846" s="32"/>
      <c r="M3846" s="16"/>
      <c r="N3846" s="16"/>
      <c r="O3846" s="16"/>
      <c r="P3846" s="16"/>
      <c r="Y3846" s="20"/>
      <c r="Z3846" s="20"/>
      <c r="AA3846" s="20"/>
      <c r="AB3846" s="20"/>
      <c r="AC3846" s="20"/>
      <c r="AD3846" s="20"/>
    </row>
    <row r="3847" spans="3:30" s="1" customFormat="1">
      <c r="C3847" s="16"/>
      <c r="D3847" s="16"/>
      <c r="E3847" s="32"/>
      <c r="F3847" s="16"/>
      <c r="G3847" s="16"/>
      <c r="H3847" s="16"/>
      <c r="I3847" s="16"/>
      <c r="J3847" s="16"/>
      <c r="K3847" s="16"/>
      <c r="L3847" s="32"/>
      <c r="M3847" s="16"/>
      <c r="N3847" s="16"/>
      <c r="O3847" s="16"/>
      <c r="P3847" s="16"/>
      <c r="Y3847" s="20"/>
      <c r="Z3847" s="20"/>
      <c r="AA3847" s="20"/>
      <c r="AB3847" s="20"/>
      <c r="AC3847" s="20"/>
      <c r="AD3847" s="20"/>
    </row>
    <row r="3848" spans="3:30" s="1" customFormat="1">
      <c r="C3848" s="16"/>
      <c r="D3848" s="16"/>
      <c r="E3848" s="32"/>
      <c r="F3848" s="16"/>
      <c r="G3848" s="16"/>
      <c r="H3848" s="16"/>
      <c r="I3848" s="16"/>
      <c r="J3848" s="16"/>
      <c r="K3848" s="16"/>
      <c r="L3848" s="32"/>
      <c r="M3848" s="16"/>
      <c r="N3848" s="16"/>
      <c r="O3848" s="16"/>
      <c r="P3848" s="16"/>
      <c r="Y3848" s="20"/>
      <c r="Z3848" s="20"/>
      <c r="AA3848" s="20"/>
      <c r="AB3848" s="20"/>
      <c r="AC3848" s="20"/>
      <c r="AD3848" s="20"/>
    </row>
    <row r="3849" spans="3:30" s="1" customFormat="1">
      <c r="C3849" s="16"/>
      <c r="D3849" s="16"/>
      <c r="E3849" s="32"/>
      <c r="F3849" s="16"/>
      <c r="G3849" s="16"/>
      <c r="H3849" s="16"/>
      <c r="I3849" s="16"/>
      <c r="J3849" s="16"/>
      <c r="K3849" s="16"/>
      <c r="L3849" s="32"/>
      <c r="M3849" s="16"/>
      <c r="N3849" s="16"/>
      <c r="O3849" s="16"/>
      <c r="P3849" s="16"/>
      <c r="Y3849" s="20"/>
      <c r="Z3849" s="20"/>
      <c r="AA3849" s="20"/>
      <c r="AB3849" s="20"/>
      <c r="AC3849" s="20"/>
      <c r="AD3849" s="20"/>
    </row>
    <row r="3850" spans="3:30" s="1" customFormat="1">
      <c r="C3850" s="16"/>
      <c r="D3850" s="16"/>
      <c r="E3850" s="32"/>
      <c r="F3850" s="16"/>
      <c r="G3850" s="16"/>
      <c r="H3850" s="16"/>
      <c r="I3850" s="16"/>
      <c r="J3850" s="16"/>
      <c r="K3850" s="16"/>
      <c r="L3850" s="32"/>
      <c r="M3850" s="16"/>
      <c r="N3850" s="16"/>
      <c r="O3850" s="16"/>
      <c r="P3850" s="16"/>
      <c r="Y3850" s="20"/>
      <c r="Z3850" s="20"/>
      <c r="AA3850" s="20"/>
      <c r="AB3850" s="20"/>
      <c r="AC3850" s="20"/>
      <c r="AD3850" s="20"/>
    </row>
    <row r="3851" spans="3:30" s="1" customFormat="1">
      <c r="C3851" s="16"/>
      <c r="D3851" s="16"/>
      <c r="E3851" s="32"/>
      <c r="F3851" s="16"/>
      <c r="G3851" s="16"/>
      <c r="H3851" s="16"/>
      <c r="I3851" s="16"/>
      <c r="J3851" s="16"/>
      <c r="K3851" s="16"/>
      <c r="L3851" s="32"/>
      <c r="M3851" s="16"/>
      <c r="N3851" s="16"/>
      <c r="O3851" s="16"/>
      <c r="P3851" s="16"/>
      <c r="Y3851" s="20"/>
      <c r="Z3851" s="20"/>
      <c r="AA3851" s="20"/>
      <c r="AB3851" s="20"/>
      <c r="AC3851" s="20"/>
      <c r="AD3851" s="20"/>
    </row>
    <row r="3852" spans="3:30" s="1" customFormat="1">
      <c r="C3852" s="16"/>
      <c r="D3852" s="16"/>
      <c r="E3852" s="32"/>
      <c r="F3852" s="16"/>
      <c r="G3852" s="16"/>
      <c r="H3852" s="16"/>
      <c r="I3852" s="16"/>
      <c r="J3852" s="16"/>
      <c r="K3852" s="16"/>
      <c r="L3852" s="32"/>
      <c r="M3852" s="16"/>
      <c r="N3852" s="16"/>
      <c r="O3852" s="16"/>
      <c r="P3852" s="16"/>
      <c r="Y3852" s="20"/>
      <c r="Z3852" s="20"/>
      <c r="AA3852" s="20"/>
      <c r="AB3852" s="20"/>
      <c r="AC3852" s="20"/>
      <c r="AD3852" s="20"/>
    </row>
    <row r="3853" spans="3:30" s="1" customFormat="1">
      <c r="C3853" s="16"/>
      <c r="D3853" s="16"/>
      <c r="E3853" s="32"/>
      <c r="F3853" s="16"/>
      <c r="G3853" s="16"/>
      <c r="H3853" s="16"/>
      <c r="I3853" s="16"/>
      <c r="J3853" s="16"/>
      <c r="K3853" s="16"/>
      <c r="L3853" s="32"/>
      <c r="M3853" s="16"/>
      <c r="N3853" s="16"/>
      <c r="O3853" s="16"/>
      <c r="P3853" s="16"/>
      <c r="Y3853" s="20"/>
      <c r="Z3853" s="20"/>
      <c r="AA3853" s="20"/>
      <c r="AB3853" s="20"/>
      <c r="AC3853" s="20"/>
      <c r="AD3853" s="20"/>
    </row>
    <row r="3854" spans="3:30" s="1" customFormat="1">
      <c r="C3854" s="16"/>
      <c r="D3854" s="16"/>
      <c r="E3854" s="32"/>
      <c r="F3854" s="16"/>
      <c r="G3854" s="16"/>
      <c r="H3854" s="16"/>
      <c r="I3854" s="16"/>
      <c r="J3854" s="16"/>
      <c r="K3854" s="16"/>
      <c r="L3854" s="32"/>
      <c r="M3854" s="16"/>
      <c r="N3854" s="16"/>
      <c r="O3854" s="16"/>
      <c r="P3854" s="16"/>
      <c r="Y3854" s="20"/>
      <c r="Z3854" s="20"/>
      <c r="AA3854" s="20"/>
      <c r="AB3854" s="20"/>
      <c r="AC3854" s="20"/>
      <c r="AD3854" s="20"/>
    </row>
    <row r="3855" spans="3:30" s="1" customFormat="1">
      <c r="C3855" s="16"/>
      <c r="D3855" s="16"/>
      <c r="E3855" s="32"/>
      <c r="F3855" s="16"/>
      <c r="G3855" s="16"/>
      <c r="H3855" s="16"/>
      <c r="I3855" s="16"/>
      <c r="J3855" s="16"/>
      <c r="K3855" s="16"/>
      <c r="L3855" s="32"/>
      <c r="M3855" s="16"/>
      <c r="N3855" s="16"/>
      <c r="O3855" s="16"/>
      <c r="P3855" s="16"/>
      <c r="Y3855" s="20"/>
      <c r="Z3855" s="20"/>
      <c r="AA3855" s="20"/>
      <c r="AB3855" s="20"/>
      <c r="AC3855" s="20"/>
      <c r="AD3855" s="20"/>
    </row>
    <row r="3856" spans="3:30" s="1" customFormat="1">
      <c r="C3856" s="16"/>
      <c r="D3856" s="16"/>
      <c r="E3856" s="32"/>
      <c r="F3856" s="16"/>
      <c r="G3856" s="16"/>
      <c r="H3856" s="16"/>
      <c r="I3856" s="16"/>
      <c r="J3856" s="16"/>
      <c r="K3856" s="16"/>
      <c r="L3856" s="32"/>
      <c r="M3856" s="16"/>
      <c r="N3856" s="16"/>
      <c r="O3856" s="16"/>
      <c r="P3856" s="16"/>
      <c r="Y3856" s="20"/>
      <c r="Z3856" s="20"/>
      <c r="AA3856" s="20"/>
      <c r="AB3856" s="20"/>
      <c r="AC3856" s="20"/>
      <c r="AD3856" s="20"/>
    </row>
    <row r="3857" spans="3:30" s="1" customFormat="1">
      <c r="C3857" s="16"/>
      <c r="D3857" s="16"/>
      <c r="E3857" s="32"/>
      <c r="F3857" s="16"/>
      <c r="G3857" s="16"/>
      <c r="H3857" s="16"/>
      <c r="I3857" s="16"/>
      <c r="J3857" s="16"/>
      <c r="K3857" s="16"/>
      <c r="L3857" s="32"/>
      <c r="M3857" s="16"/>
      <c r="N3857" s="16"/>
      <c r="O3857" s="16"/>
      <c r="P3857" s="16"/>
      <c r="Y3857" s="20"/>
      <c r="Z3857" s="20"/>
      <c r="AA3857" s="20"/>
      <c r="AB3857" s="20"/>
      <c r="AC3857" s="20"/>
      <c r="AD3857" s="20"/>
    </row>
    <row r="3858" spans="3:30" s="1" customFormat="1">
      <c r="C3858" s="16"/>
      <c r="D3858" s="16"/>
      <c r="E3858" s="32"/>
      <c r="F3858" s="16"/>
      <c r="G3858" s="16"/>
      <c r="H3858" s="16"/>
      <c r="I3858" s="16"/>
      <c r="J3858" s="16"/>
      <c r="K3858" s="16"/>
      <c r="L3858" s="32"/>
      <c r="M3858" s="16"/>
      <c r="N3858" s="16"/>
      <c r="O3858" s="16"/>
      <c r="P3858" s="16"/>
      <c r="Y3858" s="20"/>
      <c r="Z3858" s="20"/>
      <c r="AA3858" s="20"/>
      <c r="AB3858" s="20"/>
      <c r="AC3858" s="20"/>
      <c r="AD3858" s="20"/>
    </row>
    <row r="3859" spans="3:30" s="1" customFormat="1">
      <c r="C3859" s="16"/>
      <c r="D3859" s="16"/>
      <c r="E3859" s="32"/>
      <c r="F3859" s="16"/>
      <c r="G3859" s="16"/>
      <c r="H3859" s="16"/>
      <c r="I3859" s="16"/>
      <c r="J3859" s="16"/>
      <c r="K3859" s="16"/>
      <c r="L3859" s="32"/>
      <c r="M3859" s="16"/>
      <c r="N3859" s="16"/>
      <c r="O3859" s="16"/>
      <c r="P3859" s="16"/>
      <c r="Y3859" s="20"/>
      <c r="Z3859" s="20"/>
      <c r="AA3859" s="20"/>
      <c r="AB3859" s="20"/>
      <c r="AC3859" s="20"/>
      <c r="AD3859" s="20"/>
    </row>
    <row r="3860" spans="3:30" s="1" customFormat="1">
      <c r="C3860" s="16"/>
      <c r="D3860" s="16"/>
      <c r="E3860" s="32"/>
      <c r="F3860" s="16"/>
      <c r="G3860" s="16"/>
      <c r="H3860" s="16"/>
      <c r="I3860" s="16"/>
      <c r="J3860" s="16"/>
      <c r="K3860" s="16"/>
      <c r="L3860" s="32"/>
      <c r="M3860" s="16"/>
      <c r="N3860" s="16"/>
      <c r="O3860" s="16"/>
      <c r="P3860" s="16"/>
      <c r="Y3860" s="20"/>
      <c r="Z3860" s="20"/>
      <c r="AA3860" s="20"/>
      <c r="AB3860" s="20"/>
      <c r="AC3860" s="20"/>
      <c r="AD3860" s="20"/>
    </row>
    <row r="3861" spans="3:30" s="1" customFormat="1">
      <c r="C3861" s="16"/>
      <c r="D3861" s="16"/>
      <c r="E3861" s="32"/>
      <c r="F3861" s="16"/>
      <c r="G3861" s="16"/>
      <c r="H3861" s="16"/>
      <c r="I3861" s="16"/>
      <c r="J3861" s="16"/>
      <c r="K3861" s="16"/>
      <c r="L3861" s="32"/>
      <c r="M3861" s="16"/>
      <c r="N3861" s="16"/>
      <c r="O3861" s="16"/>
      <c r="P3861" s="16"/>
      <c r="Y3861" s="20"/>
      <c r="Z3861" s="20"/>
      <c r="AA3861" s="20"/>
      <c r="AB3861" s="20"/>
      <c r="AC3861" s="20"/>
      <c r="AD3861" s="20"/>
    </row>
    <row r="3862" spans="3:30" s="1" customFormat="1">
      <c r="C3862" s="16"/>
      <c r="D3862" s="16"/>
      <c r="E3862" s="32"/>
      <c r="F3862" s="16"/>
      <c r="G3862" s="16"/>
      <c r="H3862" s="16"/>
      <c r="I3862" s="16"/>
      <c r="J3862" s="16"/>
      <c r="K3862" s="16"/>
      <c r="L3862" s="32"/>
      <c r="M3862" s="16"/>
      <c r="N3862" s="16"/>
      <c r="O3862" s="16"/>
      <c r="P3862" s="16"/>
      <c r="Y3862" s="20"/>
      <c r="Z3862" s="20"/>
      <c r="AA3862" s="20"/>
      <c r="AB3862" s="20"/>
      <c r="AC3862" s="20"/>
      <c r="AD3862" s="20"/>
    </row>
    <row r="3863" spans="3:30" s="1" customFormat="1">
      <c r="C3863" s="16"/>
      <c r="D3863" s="16"/>
      <c r="E3863" s="32"/>
      <c r="F3863" s="16"/>
      <c r="G3863" s="16"/>
      <c r="H3863" s="16"/>
      <c r="I3863" s="16"/>
      <c r="J3863" s="16"/>
      <c r="K3863" s="16"/>
      <c r="L3863" s="32"/>
      <c r="M3863" s="16"/>
      <c r="N3863" s="16"/>
      <c r="O3863" s="16"/>
      <c r="P3863" s="16"/>
      <c r="Y3863" s="20"/>
      <c r="Z3863" s="20"/>
      <c r="AA3863" s="20"/>
      <c r="AB3863" s="20"/>
      <c r="AC3863" s="20"/>
      <c r="AD3863" s="20"/>
    </row>
    <row r="3864" spans="3:30" s="1" customFormat="1">
      <c r="C3864" s="16"/>
      <c r="D3864" s="16"/>
      <c r="E3864" s="32"/>
      <c r="F3864" s="16"/>
      <c r="G3864" s="16"/>
      <c r="H3864" s="16"/>
      <c r="I3864" s="16"/>
      <c r="J3864" s="16"/>
      <c r="K3864" s="16"/>
      <c r="L3864" s="32"/>
      <c r="M3864" s="16"/>
      <c r="N3864" s="16"/>
      <c r="O3864" s="16"/>
      <c r="P3864" s="16"/>
      <c r="Y3864" s="20"/>
      <c r="Z3864" s="20"/>
      <c r="AA3864" s="20"/>
      <c r="AB3864" s="20"/>
      <c r="AC3864" s="20"/>
      <c r="AD3864" s="20"/>
    </row>
    <row r="3865" spans="3:30" s="1" customFormat="1">
      <c r="C3865" s="16"/>
      <c r="D3865" s="16"/>
      <c r="E3865" s="32"/>
      <c r="F3865" s="16"/>
      <c r="G3865" s="16"/>
      <c r="H3865" s="16"/>
      <c r="I3865" s="16"/>
      <c r="J3865" s="16"/>
      <c r="K3865" s="16"/>
      <c r="L3865" s="32"/>
      <c r="M3865" s="16"/>
      <c r="N3865" s="16"/>
      <c r="O3865" s="16"/>
      <c r="P3865" s="16"/>
      <c r="Y3865" s="20"/>
      <c r="Z3865" s="20"/>
      <c r="AA3865" s="20"/>
      <c r="AB3865" s="20"/>
      <c r="AC3865" s="20"/>
      <c r="AD3865" s="20"/>
    </row>
    <row r="3866" spans="3:30" s="1" customFormat="1">
      <c r="C3866" s="16"/>
      <c r="D3866" s="16"/>
      <c r="E3866" s="32"/>
      <c r="F3866" s="16"/>
      <c r="G3866" s="16"/>
      <c r="H3866" s="16"/>
      <c r="I3866" s="16"/>
      <c r="J3866" s="16"/>
      <c r="K3866" s="16"/>
      <c r="L3866" s="32"/>
      <c r="M3866" s="16"/>
      <c r="N3866" s="16"/>
      <c r="O3866" s="16"/>
      <c r="P3866" s="16"/>
      <c r="Y3866" s="20"/>
      <c r="Z3866" s="20"/>
      <c r="AA3866" s="20"/>
      <c r="AB3866" s="20"/>
      <c r="AC3866" s="20"/>
      <c r="AD3866" s="20"/>
    </row>
    <row r="3867" spans="3:30" s="1" customFormat="1">
      <c r="C3867" s="16"/>
      <c r="D3867" s="16"/>
      <c r="E3867" s="32"/>
      <c r="F3867" s="16"/>
      <c r="G3867" s="16"/>
      <c r="H3867" s="16"/>
      <c r="I3867" s="16"/>
      <c r="J3867" s="16"/>
      <c r="K3867" s="16"/>
      <c r="L3867" s="32"/>
      <c r="M3867" s="16"/>
      <c r="N3867" s="16"/>
      <c r="O3867" s="16"/>
      <c r="P3867" s="16"/>
      <c r="Y3867" s="20"/>
      <c r="Z3867" s="20"/>
      <c r="AA3867" s="20"/>
      <c r="AB3867" s="20"/>
      <c r="AC3867" s="20"/>
      <c r="AD3867" s="20"/>
    </row>
    <row r="3868" spans="3:30" s="1" customFormat="1">
      <c r="C3868" s="16"/>
      <c r="D3868" s="16"/>
      <c r="E3868" s="32"/>
      <c r="F3868" s="16"/>
      <c r="G3868" s="16"/>
      <c r="H3868" s="16"/>
      <c r="I3868" s="16"/>
      <c r="J3868" s="16"/>
      <c r="K3868" s="16"/>
      <c r="L3868" s="32"/>
      <c r="M3868" s="16"/>
      <c r="N3868" s="16"/>
      <c r="O3868" s="16"/>
      <c r="P3868" s="16"/>
      <c r="Y3868" s="20"/>
      <c r="Z3868" s="20"/>
      <c r="AA3868" s="20"/>
      <c r="AB3868" s="20"/>
      <c r="AC3868" s="20"/>
      <c r="AD3868" s="20"/>
    </row>
    <row r="3869" spans="3:30" s="1" customFormat="1">
      <c r="C3869" s="16"/>
      <c r="D3869" s="16"/>
      <c r="E3869" s="32"/>
      <c r="F3869" s="16"/>
      <c r="G3869" s="16"/>
      <c r="H3869" s="16"/>
      <c r="I3869" s="16"/>
      <c r="J3869" s="16"/>
      <c r="K3869" s="16"/>
      <c r="L3869" s="32"/>
      <c r="M3869" s="16"/>
      <c r="N3869" s="16"/>
      <c r="O3869" s="16"/>
      <c r="P3869" s="16"/>
      <c r="Y3869" s="20"/>
      <c r="Z3869" s="20"/>
      <c r="AA3869" s="20"/>
      <c r="AB3869" s="20"/>
      <c r="AC3869" s="20"/>
      <c r="AD3869" s="20"/>
    </row>
    <row r="3870" spans="3:30" s="1" customFormat="1">
      <c r="C3870" s="16"/>
      <c r="D3870" s="16"/>
      <c r="E3870" s="32"/>
      <c r="F3870" s="16"/>
      <c r="G3870" s="16"/>
      <c r="H3870" s="16"/>
      <c r="I3870" s="16"/>
      <c r="J3870" s="16"/>
      <c r="K3870" s="16"/>
      <c r="L3870" s="32"/>
      <c r="M3870" s="16"/>
      <c r="N3870" s="16"/>
      <c r="O3870" s="16"/>
      <c r="P3870" s="16"/>
      <c r="Y3870" s="20"/>
      <c r="Z3870" s="20"/>
      <c r="AA3870" s="20"/>
      <c r="AB3870" s="20"/>
      <c r="AC3870" s="20"/>
      <c r="AD3870" s="20"/>
    </row>
    <row r="3871" spans="3:30" s="1" customFormat="1">
      <c r="C3871" s="16"/>
      <c r="D3871" s="16"/>
      <c r="E3871" s="32"/>
      <c r="F3871" s="16"/>
      <c r="G3871" s="16"/>
      <c r="H3871" s="16"/>
      <c r="I3871" s="16"/>
      <c r="J3871" s="16"/>
      <c r="K3871" s="16"/>
      <c r="L3871" s="32"/>
      <c r="M3871" s="16"/>
      <c r="N3871" s="16"/>
      <c r="O3871" s="16"/>
      <c r="P3871" s="16"/>
      <c r="Y3871" s="20"/>
      <c r="Z3871" s="20"/>
      <c r="AA3871" s="20"/>
      <c r="AB3871" s="20"/>
      <c r="AC3871" s="20"/>
      <c r="AD3871" s="20"/>
    </row>
    <row r="3872" spans="3:30" s="1" customFormat="1">
      <c r="C3872" s="16"/>
      <c r="D3872" s="16"/>
      <c r="E3872" s="32"/>
      <c r="F3872" s="16"/>
      <c r="G3872" s="16"/>
      <c r="H3872" s="16"/>
      <c r="I3872" s="16"/>
      <c r="J3872" s="16"/>
      <c r="K3872" s="16"/>
      <c r="L3872" s="32"/>
      <c r="M3872" s="16"/>
      <c r="N3872" s="16"/>
      <c r="O3872" s="16"/>
      <c r="P3872" s="16"/>
      <c r="Y3872" s="20"/>
      <c r="Z3872" s="20"/>
      <c r="AA3872" s="20"/>
      <c r="AB3872" s="20"/>
      <c r="AC3872" s="20"/>
      <c r="AD3872" s="20"/>
    </row>
    <row r="3873" spans="3:30" s="1" customFormat="1">
      <c r="C3873" s="16"/>
      <c r="D3873" s="16"/>
      <c r="E3873" s="32"/>
      <c r="F3873" s="16"/>
      <c r="G3873" s="16"/>
      <c r="H3873" s="16"/>
      <c r="I3873" s="16"/>
      <c r="J3873" s="16"/>
      <c r="K3873" s="16"/>
      <c r="L3873" s="32"/>
      <c r="M3873" s="16"/>
      <c r="N3873" s="16"/>
      <c r="O3873" s="16"/>
      <c r="P3873" s="16"/>
      <c r="Y3873" s="20"/>
      <c r="Z3873" s="20"/>
      <c r="AA3873" s="20"/>
      <c r="AB3873" s="20"/>
      <c r="AC3873" s="20"/>
      <c r="AD3873" s="20"/>
    </row>
    <row r="3874" spans="3:30" s="1" customFormat="1">
      <c r="C3874" s="16"/>
      <c r="D3874" s="16"/>
      <c r="E3874" s="32"/>
      <c r="F3874" s="16"/>
      <c r="G3874" s="16"/>
      <c r="H3874" s="16"/>
      <c r="I3874" s="16"/>
      <c r="J3874" s="16"/>
      <c r="K3874" s="16"/>
      <c r="L3874" s="32"/>
      <c r="M3874" s="16"/>
      <c r="N3874" s="16"/>
      <c r="O3874" s="16"/>
      <c r="P3874" s="16"/>
      <c r="Y3874" s="20"/>
      <c r="Z3874" s="20"/>
      <c r="AA3874" s="20"/>
      <c r="AB3874" s="20"/>
      <c r="AC3874" s="20"/>
      <c r="AD3874" s="20"/>
    </row>
    <row r="3875" spans="3:30" s="1" customFormat="1">
      <c r="C3875" s="16"/>
      <c r="D3875" s="16"/>
      <c r="E3875" s="32"/>
      <c r="F3875" s="16"/>
      <c r="G3875" s="16"/>
      <c r="H3875" s="16"/>
      <c r="I3875" s="16"/>
      <c r="J3875" s="16"/>
      <c r="K3875" s="16"/>
      <c r="L3875" s="32"/>
      <c r="M3875" s="16"/>
      <c r="N3875" s="16"/>
      <c r="O3875" s="16"/>
      <c r="P3875" s="16"/>
      <c r="Y3875" s="20"/>
      <c r="Z3875" s="20"/>
      <c r="AA3875" s="20"/>
      <c r="AB3875" s="20"/>
      <c r="AC3875" s="20"/>
      <c r="AD3875" s="20"/>
    </row>
    <row r="3876" spans="3:30" s="1" customFormat="1">
      <c r="C3876" s="16"/>
      <c r="D3876" s="16"/>
      <c r="E3876" s="32"/>
      <c r="F3876" s="16"/>
      <c r="G3876" s="16"/>
      <c r="H3876" s="16"/>
      <c r="I3876" s="16"/>
      <c r="J3876" s="16"/>
      <c r="K3876" s="16"/>
      <c r="L3876" s="32"/>
      <c r="M3876" s="16"/>
      <c r="N3876" s="16"/>
      <c r="O3876" s="16"/>
      <c r="P3876" s="16"/>
      <c r="Y3876" s="20"/>
      <c r="Z3876" s="20"/>
      <c r="AA3876" s="20"/>
      <c r="AB3876" s="20"/>
      <c r="AC3876" s="20"/>
      <c r="AD3876" s="20"/>
    </row>
    <row r="3877" spans="3:30" s="1" customFormat="1">
      <c r="C3877" s="16"/>
      <c r="D3877" s="16"/>
      <c r="E3877" s="32"/>
      <c r="F3877" s="16"/>
      <c r="G3877" s="16"/>
      <c r="H3877" s="16"/>
      <c r="I3877" s="16"/>
      <c r="J3877" s="16"/>
      <c r="K3877" s="16"/>
      <c r="L3877" s="32"/>
      <c r="M3877" s="16"/>
      <c r="N3877" s="16"/>
      <c r="O3877" s="16"/>
      <c r="P3877" s="16"/>
      <c r="Y3877" s="20"/>
      <c r="Z3877" s="20"/>
      <c r="AA3877" s="20"/>
      <c r="AB3877" s="20"/>
      <c r="AC3877" s="20"/>
      <c r="AD3877" s="20"/>
    </row>
    <row r="3878" spans="3:30" s="1" customFormat="1">
      <c r="C3878" s="16"/>
      <c r="D3878" s="16"/>
      <c r="E3878" s="32"/>
      <c r="F3878" s="16"/>
      <c r="G3878" s="16"/>
      <c r="H3878" s="16"/>
      <c r="I3878" s="16"/>
      <c r="J3878" s="16"/>
      <c r="K3878" s="16"/>
      <c r="L3878" s="32"/>
      <c r="M3878" s="16"/>
      <c r="N3878" s="16"/>
      <c r="O3878" s="16"/>
      <c r="P3878" s="16"/>
      <c r="Y3878" s="20"/>
      <c r="Z3878" s="20"/>
      <c r="AA3878" s="20"/>
      <c r="AB3878" s="20"/>
      <c r="AC3878" s="20"/>
      <c r="AD3878" s="20"/>
    </row>
    <row r="3879" spans="3:30" s="1" customFormat="1">
      <c r="C3879" s="16"/>
      <c r="D3879" s="16"/>
      <c r="E3879" s="32"/>
      <c r="F3879" s="16"/>
      <c r="G3879" s="16"/>
      <c r="H3879" s="16"/>
      <c r="I3879" s="16"/>
      <c r="J3879" s="16"/>
      <c r="K3879" s="16"/>
      <c r="L3879" s="32"/>
      <c r="M3879" s="16"/>
      <c r="N3879" s="16"/>
      <c r="O3879" s="16"/>
      <c r="P3879" s="16"/>
      <c r="Y3879" s="20"/>
      <c r="Z3879" s="20"/>
      <c r="AA3879" s="20"/>
      <c r="AB3879" s="20"/>
      <c r="AC3879" s="20"/>
      <c r="AD3879" s="20"/>
    </row>
    <row r="3880" spans="3:30" s="1" customFormat="1">
      <c r="C3880" s="16"/>
      <c r="D3880" s="16"/>
      <c r="E3880" s="32"/>
      <c r="F3880" s="16"/>
      <c r="G3880" s="16"/>
      <c r="H3880" s="16"/>
      <c r="I3880" s="16"/>
      <c r="J3880" s="16"/>
      <c r="K3880" s="16"/>
      <c r="L3880" s="32"/>
      <c r="M3880" s="16"/>
      <c r="N3880" s="16"/>
      <c r="O3880" s="16"/>
      <c r="P3880" s="16"/>
      <c r="Y3880" s="20"/>
      <c r="Z3880" s="20"/>
      <c r="AA3880" s="20"/>
      <c r="AB3880" s="20"/>
      <c r="AC3880" s="20"/>
      <c r="AD3880" s="20"/>
    </row>
    <row r="3881" spans="3:30" s="1" customFormat="1">
      <c r="C3881" s="16"/>
      <c r="D3881" s="16"/>
      <c r="E3881" s="32"/>
      <c r="F3881" s="16"/>
      <c r="G3881" s="16"/>
      <c r="H3881" s="16"/>
      <c r="I3881" s="16"/>
      <c r="J3881" s="16"/>
      <c r="K3881" s="16"/>
      <c r="L3881" s="32"/>
      <c r="M3881" s="16"/>
      <c r="N3881" s="16"/>
      <c r="O3881" s="16"/>
      <c r="P3881" s="16"/>
      <c r="Y3881" s="20"/>
      <c r="Z3881" s="20"/>
      <c r="AA3881" s="20"/>
      <c r="AB3881" s="20"/>
      <c r="AC3881" s="20"/>
      <c r="AD3881" s="20"/>
    </row>
    <row r="3882" spans="3:30" s="1" customFormat="1">
      <c r="C3882" s="16"/>
      <c r="D3882" s="16"/>
      <c r="E3882" s="32"/>
      <c r="F3882" s="16"/>
      <c r="G3882" s="16"/>
      <c r="H3882" s="16"/>
      <c r="I3882" s="16"/>
      <c r="J3882" s="16"/>
      <c r="K3882" s="16"/>
      <c r="L3882" s="32"/>
      <c r="M3882" s="16"/>
      <c r="N3882" s="16"/>
      <c r="O3882" s="16"/>
      <c r="P3882" s="16"/>
      <c r="Y3882" s="20"/>
      <c r="Z3882" s="20"/>
      <c r="AA3882" s="20"/>
      <c r="AB3882" s="20"/>
      <c r="AC3882" s="20"/>
      <c r="AD3882" s="20"/>
    </row>
    <row r="3883" spans="3:30" s="1" customFormat="1">
      <c r="C3883" s="16"/>
      <c r="D3883" s="16"/>
      <c r="E3883" s="32"/>
      <c r="F3883" s="16"/>
      <c r="G3883" s="16"/>
      <c r="H3883" s="16"/>
      <c r="I3883" s="16"/>
      <c r="J3883" s="16"/>
      <c r="K3883" s="16"/>
      <c r="L3883" s="32"/>
      <c r="M3883" s="16"/>
      <c r="N3883" s="16"/>
      <c r="O3883" s="16"/>
      <c r="P3883" s="16"/>
      <c r="Y3883" s="20"/>
      <c r="Z3883" s="20"/>
      <c r="AA3883" s="20"/>
      <c r="AB3883" s="20"/>
      <c r="AC3883" s="20"/>
      <c r="AD3883" s="20"/>
    </row>
    <row r="3884" spans="3:30" s="1" customFormat="1">
      <c r="C3884" s="16"/>
      <c r="D3884" s="16"/>
      <c r="E3884" s="32"/>
      <c r="F3884" s="16"/>
      <c r="G3884" s="16"/>
      <c r="H3884" s="16"/>
      <c r="I3884" s="16"/>
      <c r="J3884" s="16"/>
      <c r="K3884" s="16"/>
      <c r="L3884" s="32"/>
      <c r="M3884" s="16"/>
      <c r="N3884" s="16"/>
      <c r="O3884" s="16"/>
      <c r="P3884" s="16"/>
      <c r="Y3884" s="20"/>
      <c r="Z3884" s="20"/>
      <c r="AA3884" s="20"/>
      <c r="AB3884" s="20"/>
      <c r="AC3884" s="20"/>
      <c r="AD3884" s="20"/>
    </row>
    <row r="3885" spans="3:30" s="1" customFormat="1">
      <c r="C3885" s="16"/>
      <c r="D3885" s="16"/>
      <c r="E3885" s="32"/>
      <c r="F3885" s="16"/>
      <c r="G3885" s="16"/>
      <c r="H3885" s="16"/>
      <c r="I3885" s="16"/>
      <c r="J3885" s="16"/>
      <c r="K3885" s="16"/>
      <c r="L3885" s="32"/>
      <c r="M3885" s="16"/>
      <c r="N3885" s="16"/>
      <c r="O3885" s="16"/>
      <c r="P3885" s="16"/>
      <c r="Y3885" s="20"/>
      <c r="Z3885" s="20"/>
      <c r="AA3885" s="20"/>
      <c r="AB3885" s="20"/>
      <c r="AC3885" s="20"/>
      <c r="AD3885" s="20"/>
    </row>
    <row r="3886" spans="3:30" s="1" customFormat="1">
      <c r="C3886" s="16"/>
      <c r="D3886" s="16"/>
      <c r="E3886" s="32"/>
      <c r="F3886" s="16"/>
      <c r="G3886" s="16"/>
      <c r="H3886" s="16"/>
      <c r="I3886" s="16"/>
      <c r="J3886" s="16"/>
      <c r="K3886" s="16"/>
      <c r="L3886" s="32"/>
      <c r="M3886" s="16"/>
      <c r="N3886" s="16"/>
      <c r="O3886" s="16"/>
      <c r="P3886" s="16"/>
      <c r="Y3886" s="20"/>
      <c r="Z3886" s="20"/>
      <c r="AA3886" s="20"/>
      <c r="AB3886" s="20"/>
      <c r="AC3886" s="20"/>
      <c r="AD3886" s="20"/>
    </row>
    <row r="3887" spans="3:30" s="1" customFormat="1">
      <c r="C3887" s="16"/>
      <c r="D3887" s="16"/>
      <c r="E3887" s="32"/>
      <c r="F3887" s="16"/>
      <c r="G3887" s="16"/>
      <c r="H3887" s="16"/>
      <c r="I3887" s="16"/>
      <c r="J3887" s="16"/>
      <c r="K3887" s="16"/>
      <c r="L3887" s="32"/>
      <c r="M3887" s="16"/>
      <c r="N3887" s="16"/>
      <c r="O3887" s="16"/>
      <c r="P3887" s="16"/>
      <c r="Y3887" s="20"/>
      <c r="Z3887" s="20"/>
      <c r="AA3887" s="20"/>
      <c r="AB3887" s="20"/>
      <c r="AC3887" s="20"/>
      <c r="AD3887" s="20"/>
    </row>
    <row r="3888" spans="3:30" s="1" customFormat="1">
      <c r="C3888" s="16"/>
      <c r="D3888" s="16"/>
      <c r="E3888" s="32"/>
      <c r="F3888" s="16"/>
      <c r="G3888" s="16"/>
      <c r="H3888" s="16"/>
      <c r="I3888" s="16"/>
      <c r="J3888" s="16"/>
      <c r="K3888" s="16"/>
      <c r="L3888" s="32"/>
      <c r="M3888" s="16"/>
      <c r="N3888" s="16"/>
      <c r="O3888" s="16"/>
      <c r="P3888" s="16"/>
      <c r="Y3888" s="20"/>
      <c r="Z3888" s="20"/>
      <c r="AA3888" s="20"/>
      <c r="AB3888" s="20"/>
      <c r="AC3888" s="20"/>
      <c r="AD3888" s="20"/>
    </row>
    <row r="3889" spans="3:30" s="1" customFormat="1">
      <c r="C3889" s="16"/>
      <c r="D3889" s="16"/>
      <c r="E3889" s="32"/>
      <c r="F3889" s="16"/>
      <c r="G3889" s="16"/>
      <c r="H3889" s="16"/>
      <c r="I3889" s="16"/>
      <c r="J3889" s="16"/>
      <c r="K3889" s="16"/>
      <c r="L3889" s="32"/>
      <c r="M3889" s="16"/>
      <c r="N3889" s="16"/>
      <c r="O3889" s="16"/>
      <c r="P3889" s="16"/>
      <c r="Y3889" s="20"/>
      <c r="Z3889" s="20"/>
      <c r="AA3889" s="20"/>
      <c r="AB3889" s="20"/>
      <c r="AC3889" s="20"/>
      <c r="AD3889" s="20"/>
    </row>
    <row r="3890" spans="3:30" s="1" customFormat="1">
      <c r="C3890" s="16"/>
      <c r="D3890" s="16"/>
      <c r="E3890" s="32"/>
      <c r="F3890" s="16"/>
      <c r="G3890" s="16"/>
      <c r="H3890" s="16"/>
      <c r="I3890" s="16"/>
      <c r="J3890" s="16"/>
      <c r="K3890" s="16"/>
      <c r="L3890" s="32"/>
      <c r="M3890" s="16"/>
      <c r="N3890" s="16"/>
      <c r="O3890" s="16"/>
      <c r="P3890" s="16"/>
      <c r="Y3890" s="20"/>
      <c r="Z3890" s="20"/>
      <c r="AA3890" s="20"/>
      <c r="AB3890" s="20"/>
      <c r="AC3890" s="20"/>
      <c r="AD3890" s="20"/>
    </row>
    <row r="3891" spans="3:30" s="1" customFormat="1">
      <c r="C3891" s="16"/>
      <c r="D3891" s="16"/>
      <c r="E3891" s="32"/>
      <c r="F3891" s="16"/>
      <c r="G3891" s="16"/>
      <c r="H3891" s="16"/>
      <c r="I3891" s="16"/>
      <c r="J3891" s="16"/>
      <c r="K3891" s="16"/>
      <c r="L3891" s="32"/>
      <c r="M3891" s="16"/>
      <c r="N3891" s="16"/>
      <c r="O3891" s="16"/>
      <c r="P3891" s="16"/>
      <c r="Y3891" s="20"/>
      <c r="Z3891" s="20"/>
      <c r="AA3891" s="20"/>
      <c r="AB3891" s="20"/>
      <c r="AC3891" s="20"/>
      <c r="AD3891" s="20"/>
    </row>
    <row r="3892" spans="3:30" s="1" customFormat="1">
      <c r="C3892" s="16"/>
      <c r="D3892" s="16"/>
      <c r="E3892" s="32"/>
      <c r="F3892" s="16"/>
      <c r="G3892" s="16"/>
      <c r="H3892" s="16"/>
      <c r="I3892" s="16"/>
      <c r="J3892" s="16"/>
      <c r="K3892" s="16"/>
      <c r="L3892" s="32"/>
      <c r="M3892" s="16"/>
      <c r="N3892" s="16"/>
      <c r="O3892" s="16"/>
      <c r="P3892" s="16"/>
      <c r="Y3892" s="20"/>
      <c r="Z3892" s="20"/>
      <c r="AA3892" s="20"/>
      <c r="AB3892" s="20"/>
      <c r="AC3892" s="20"/>
      <c r="AD3892" s="20"/>
    </row>
    <row r="3893" spans="3:30" s="1" customFormat="1">
      <c r="C3893" s="16"/>
      <c r="D3893" s="16"/>
      <c r="E3893" s="32"/>
      <c r="F3893" s="16"/>
      <c r="G3893" s="16"/>
      <c r="H3893" s="16"/>
      <c r="I3893" s="16"/>
      <c r="J3893" s="16"/>
      <c r="K3893" s="16"/>
      <c r="L3893" s="32"/>
      <c r="M3893" s="16"/>
      <c r="N3893" s="16"/>
      <c r="O3893" s="16"/>
      <c r="P3893" s="16"/>
      <c r="Y3893" s="20"/>
      <c r="Z3893" s="20"/>
      <c r="AA3893" s="20"/>
      <c r="AB3893" s="20"/>
      <c r="AC3893" s="20"/>
      <c r="AD3893" s="20"/>
    </row>
    <row r="3894" spans="3:30" s="1" customFormat="1">
      <c r="C3894" s="16"/>
      <c r="D3894" s="16"/>
      <c r="E3894" s="32"/>
      <c r="F3894" s="16"/>
      <c r="G3894" s="16"/>
      <c r="H3894" s="16"/>
      <c r="I3894" s="16"/>
      <c r="J3894" s="16"/>
      <c r="K3894" s="16"/>
      <c r="L3894" s="32"/>
      <c r="M3894" s="16"/>
      <c r="N3894" s="16"/>
      <c r="O3894" s="16"/>
      <c r="P3894" s="16"/>
      <c r="Y3894" s="20"/>
      <c r="Z3894" s="20"/>
      <c r="AA3894" s="20"/>
      <c r="AB3894" s="20"/>
      <c r="AC3894" s="20"/>
      <c r="AD3894" s="20"/>
    </row>
    <row r="3895" spans="3:30" s="1" customFormat="1">
      <c r="C3895" s="16"/>
      <c r="D3895" s="16"/>
      <c r="E3895" s="32"/>
      <c r="F3895" s="16"/>
      <c r="G3895" s="16"/>
      <c r="H3895" s="16"/>
      <c r="I3895" s="16"/>
      <c r="J3895" s="16"/>
      <c r="K3895" s="16"/>
      <c r="L3895" s="32"/>
      <c r="M3895" s="16"/>
      <c r="N3895" s="16"/>
      <c r="O3895" s="16"/>
      <c r="P3895" s="16"/>
      <c r="Y3895" s="20"/>
      <c r="Z3895" s="20"/>
      <c r="AA3895" s="20"/>
      <c r="AB3895" s="20"/>
      <c r="AC3895" s="20"/>
      <c r="AD3895" s="20"/>
    </row>
    <row r="3896" spans="3:30" s="1" customFormat="1">
      <c r="C3896" s="16"/>
      <c r="D3896" s="16"/>
      <c r="E3896" s="32"/>
      <c r="F3896" s="16"/>
      <c r="G3896" s="16"/>
      <c r="H3896" s="16"/>
      <c r="I3896" s="16"/>
      <c r="J3896" s="16"/>
      <c r="K3896" s="16"/>
      <c r="L3896" s="32"/>
      <c r="M3896" s="16"/>
      <c r="N3896" s="16"/>
      <c r="O3896" s="16"/>
      <c r="P3896" s="16"/>
      <c r="Y3896" s="20"/>
      <c r="Z3896" s="20"/>
      <c r="AA3896" s="20"/>
      <c r="AB3896" s="20"/>
      <c r="AC3896" s="20"/>
      <c r="AD3896" s="20"/>
    </row>
    <row r="3897" spans="3:30" s="1" customFormat="1">
      <c r="C3897" s="16"/>
      <c r="D3897" s="16"/>
      <c r="E3897" s="32"/>
      <c r="F3897" s="16"/>
      <c r="G3897" s="16"/>
      <c r="H3897" s="16"/>
      <c r="I3897" s="16"/>
      <c r="J3897" s="16"/>
      <c r="K3897" s="16"/>
      <c r="L3897" s="32"/>
      <c r="M3897" s="16"/>
      <c r="N3897" s="16"/>
      <c r="O3897" s="16"/>
      <c r="P3897" s="16"/>
      <c r="Y3897" s="20"/>
      <c r="Z3897" s="20"/>
      <c r="AA3897" s="20"/>
      <c r="AB3897" s="20"/>
      <c r="AC3897" s="20"/>
      <c r="AD3897" s="20"/>
    </row>
    <row r="3898" spans="3:30" s="1" customFormat="1">
      <c r="C3898" s="16"/>
      <c r="D3898" s="16"/>
      <c r="E3898" s="32"/>
      <c r="F3898" s="16"/>
      <c r="G3898" s="16"/>
      <c r="H3898" s="16"/>
      <c r="I3898" s="16"/>
      <c r="J3898" s="16"/>
      <c r="K3898" s="16"/>
      <c r="L3898" s="32"/>
      <c r="M3898" s="16"/>
      <c r="N3898" s="16"/>
      <c r="O3898" s="16"/>
      <c r="P3898" s="16"/>
      <c r="Y3898" s="20"/>
      <c r="Z3898" s="20"/>
      <c r="AA3898" s="20"/>
      <c r="AB3898" s="20"/>
      <c r="AC3898" s="20"/>
      <c r="AD3898" s="20"/>
    </row>
    <row r="3899" spans="3:30" s="1" customFormat="1">
      <c r="C3899" s="16"/>
      <c r="D3899" s="16"/>
      <c r="E3899" s="32"/>
      <c r="F3899" s="16"/>
      <c r="G3899" s="16"/>
      <c r="H3899" s="16"/>
      <c r="I3899" s="16"/>
      <c r="J3899" s="16"/>
      <c r="K3899" s="16"/>
      <c r="L3899" s="32"/>
      <c r="M3899" s="16"/>
      <c r="N3899" s="16"/>
      <c r="O3899" s="16"/>
      <c r="P3899" s="16"/>
      <c r="Y3899" s="20"/>
      <c r="Z3899" s="20"/>
      <c r="AA3899" s="20"/>
      <c r="AB3899" s="20"/>
      <c r="AC3899" s="20"/>
      <c r="AD3899" s="20"/>
    </row>
    <row r="3900" spans="3:30" s="1" customFormat="1">
      <c r="C3900" s="16"/>
      <c r="D3900" s="16"/>
      <c r="E3900" s="32"/>
      <c r="F3900" s="16"/>
      <c r="G3900" s="16"/>
      <c r="H3900" s="16"/>
      <c r="I3900" s="16"/>
      <c r="J3900" s="16"/>
      <c r="K3900" s="16"/>
      <c r="L3900" s="32"/>
      <c r="M3900" s="16"/>
      <c r="N3900" s="16"/>
      <c r="O3900" s="16"/>
      <c r="P3900" s="16"/>
      <c r="Y3900" s="20"/>
      <c r="Z3900" s="20"/>
      <c r="AA3900" s="20"/>
      <c r="AB3900" s="20"/>
      <c r="AC3900" s="20"/>
      <c r="AD3900" s="20"/>
    </row>
    <row r="3901" spans="3:30" s="1" customFormat="1">
      <c r="C3901" s="16"/>
      <c r="D3901" s="16"/>
      <c r="E3901" s="32"/>
      <c r="F3901" s="16"/>
      <c r="G3901" s="16"/>
      <c r="H3901" s="16"/>
      <c r="I3901" s="16"/>
      <c r="J3901" s="16"/>
      <c r="K3901" s="16"/>
      <c r="L3901" s="32"/>
      <c r="M3901" s="16"/>
      <c r="N3901" s="16"/>
      <c r="O3901" s="16"/>
      <c r="P3901" s="16"/>
      <c r="Y3901" s="20"/>
      <c r="Z3901" s="20"/>
      <c r="AA3901" s="20"/>
      <c r="AB3901" s="20"/>
      <c r="AC3901" s="20"/>
      <c r="AD3901" s="20"/>
    </row>
    <row r="3902" spans="3:30" s="1" customFormat="1">
      <c r="C3902" s="16"/>
      <c r="D3902" s="16"/>
      <c r="E3902" s="32"/>
      <c r="F3902" s="16"/>
      <c r="G3902" s="16"/>
      <c r="H3902" s="16"/>
      <c r="I3902" s="16"/>
      <c r="J3902" s="16"/>
      <c r="K3902" s="16"/>
      <c r="L3902" s="32"/>
      <c r="M3902" s="16"/>
      <c r="N3902" s="16"/>
      <c r="O3902" s="16"/>
      <c r="P3902" s="16"/>
      <c r="Y3902" s="20"/>
      <c r="Z3902" s="20"/>
      <c r="AA3902" s="20"/>
      <c r="AB3902" s="20"/>
      <c r="AC3902" s="20"/>
      <c r="AD3902" s="20"/>
    </row>
    <row r="3903" spans="3:30" s="1" customFormat="1">
      <c r="C3903" s="16"/>
      <c r="D3903" s="16"/>
      <c r="E3903" s="32"/>
      <c r="F3903" s="16"/>
      <c r="G3903" s="16"/>
      <c r="H3903" s="16"/>
      <c r="I3903" s="16"/>
      <c r="J3903" s="16"/>
      <c r="K3903" s="16"/>
      <c r="L3903" s="32"/>
      <c r="M3903" s="16"/>
      <c r="N3903" s="16"/>
      <c r="O3903" s="16"/>
      <c r="P3903" s="16"/>
      <c r="Y3903" s="20"/>
      <c r="Z3903" s="20"/>
      <c r="AA3903" s="20"/>
      <c r="AB3903" s="20"/>
      <c r="AC3903" s="20"/>
      <c r="AD3903" s="20"/>
    </row>
    <row r="3904" spans="3:30" s="1" customFormat="1">
      <c r="C3904" s="16"/>
      <c r="D3904" s="16"/>
      <c r="E3904" s="32"/>
      <c r="F3904" s="16"/>
      <c r="G3904" s="16"/>
      <c r="H3904" s="16"/>
      <c r="I3904" s="16"/>
      <c r="J3904" s="16"/>
      <c r="K3904" s="16"/>
      <c r="L3904" s="32"/>
      <c r="M3904" s="16"/>
      <c r="N3904" s="16"/>
      <c r="O3904" s="16"/>
      <c r="P3904" s="16"/>
      <c r="Y3904" s="20"/>
      <c r="Z3904" s="20"/>
      <c r="AA3904" s="20"/>
      <c r="AB3904" s="20"/>
      <c r="AC3904" s="20"/>
      <c r="AD3904" s="20"/>
    </row>
    <row r="3905" spans="3:30" s="1" customFormat="1">
      <c r="C3905" s="16"/>
      <c r="D3905" s="16"/>
      <c r="E3905" s="32"/>
      <c r="F3905" s="16"/>
      <c r="G3905" s="16"/>
      <c r="H3905" s="16"/>
      <c r="I3905" s="16"/>
      <c r="J3905" s="16"/>
      <c r="K3905" s="16"/>
      <c r="L3905" s="32"/>
      <c r="M3905" s="16"/>
      <c r="N3905" s="16"/>
      <c r="O3905" s="16"/>
      <c r="P3905" s="16"/>
      <c r="Y3905" s="20"/>
      <c r="Z3905" s="20"/>
      <c r="AA3905" s="20"/>
      <c r="AB3905" s="20"/>
      <c r="AC3905" s="20"/>
      <c r="AD3905" s="20"/>
    </row>
    <row r="3906" spans="3:30" s="1" customFormat="1">
      <c r="C3906" s="16"/>
      <c r="D3906" s="16"/>
      <c r="E3906" s="32"/>
      <c r="F3906" s="16"/>
      <c r="G3906" s="16"/>
      <c r="H3906" s="16"/>
      <c r="I3906" s="16"/>
      <c r="J3906" s="16"/>
      <c r="K3906" s="16"/>
      <c r="L3906" s="32"/>
      <c r="M3906" s="16"/>
      <c r="N3906" s="16"/>
      <c r="O3906" s="16"/>
      <c r="P3906" s="16"/>
      <c r="Y3906" s="20"/>
      <c r="Z3906" s="20"/>
      <c r="AA3906" s="20"/>
      <c r="AB3906" s="20"/>
      <c r="AC3906" s="20"/>
      <c r="AD3906" s="20"/>
    </row>
    <row r="3907" spans="3:30" s="1" customFormat="1">
      <c r="C3907" s="16"/>
      <c r="D3907" s="16"/>
      <c r="E3907" s="32"/>
      <c r="F3907" s="16"/>
      <c r="G3907" s="16"/>
      <c r="H3907" s="16"/>
      <c r="I3907" s="16"/>
      <c r="J3907" s="16"/>
      <c r="K3907" s="16"/>
      <c r="L3907" s="32"/>
      <c r="M3907" s="16"/>
      <c r="N3907" s="16"/>
      <c r="O3907" s="16"/>
      <c r="P3907" s="16"/>
      <c r="Y3907" s="20"/>
      <c r="Z3907" s="20"/>
      <c r="AA3907" s="20"/>
      <c r="AB3907" s="20"/>
      <c r="AC3907" s="20"/>
      <c r="AD3907" s="20"/>
    </row>
    <row r="3908" spans="3:30" s="1" customFormat="1">
      <c r="C3908" s="16"/>
      <c r="D3908" s="16"/>
      <c r="E3908" s="32"/>
      <c r="F3908" s="16"/>
      <c r="G3908" s="16"/>
      <c r="H3908" s="16"/>
      <c r="I3908" s="16"/>
      <c r="J3908" s="16"/>
      <c r="K3908" s="16"/>
      <c r="L3908" s="32"/>
      <c r="M3908" s="16"/>
      <c r="N3908" s="16"/>
      <c r="O3908" s="16"/>
      <c r="P3908" s="16"/>
      <c r="Y3908" s="20"/>
      <c r="Z3908" s="20"/>
      <c r="AA3908" s="20"/>
      <c r="AB3908" s="20"/>
      <c r="AC3908" s="20"/>
      <c r="AD3908" s="20"/>
    </row>
    <row r="3909" spans="3:30" s="1" customFormat="1">
      <c r="C3909" s="16"/>
      <c r="D3909" s="16"/>
      <c r="E3909" s="32"/>
      <c r="F3909" s="16"/>
      <c r="G3909" s="16"/>
      <c r="H3909" s="16"/>
      <c r="I3909" s="16"/>
      <c r="J3909" s="16"/>
      <c r="K3909" s="16"/>
      <c r="L3909" s="32"/>
      <c r="M3909" s="16"/>
      <c r="N3909" s="16"/>
      <c r="O3909" s="16"/>
      <c r="P3909" s="16"/>
      <c r="Y3909" s="20"/>
      <c r="Z3909" s="20"/>
      <c r="AA3909" s="20"/>
      <c r="AB3909" s="20"/>
      <c r="AC3909" s="20"/>
      <c r="AD3909" s="20"/>
    </row>
    <row r="3910" spans="3:30" s="1" customFormat="1">
      <c r="C3910" s="16"/>
      <c r="D3910" s="16"/>
      <c r="E3910" s="32"/>
      <c r="F3910" s="16"/>
      <c r="G3910" s="16"/>
      <c r="H3910" s="16"/>
      <c r="I3910" s="16"/>
      <c r="J3910" s="16"/>
      <c r="K3910" s="16"/>
      <c r="L3910" s="32"/>
      <c r="M3910" s="16"/>
      <c r="N3910" s="16"/>
      <c r="O3910" s="16"/>
      <c r="P3910" s="16"/>
      <c r="Y3910" s="20"/>
      <c r="Z3910" s="20"/>
      <c r="AA3910" s="20"/>
      <c r="AB3910" s="20"/>
      <c r="AC3910" s="20"/>
      <c r="AD3910" s="20"/>
    </row>
    <row r="3911" spans="3:30" s="1" customFormat="1">
      <c r="C3911" s="16"/>
      <c r="D3911" s="16"/>
      <c r="E3911" s="32"/>
      <c r="F3911" s="16"/>
      <c r="G3911" s="16"/>
      <c r="H3911" s="16"/>
      <c r="I3911" s="16"/>
      <c r="J3911" s="16"/>
      <c r="K3911" s="16"/>
      <c r="L3911" s="32"/>
      <c r="M3911" s="16"/>
      <c r="N3911" s="16"/>
      <c r="O3911" s="16"/>
      <c r="P3911" s="16"/>
      <c r="Y3911" s="20"/>
      <c r="Z3911" s="20"/>
      <c r="AA3911" s="20"/>
      <c r="AB3911" s="20"/>
      <c r="AC3911" s="20"/>
      <c r="AD3911" s="20"/>
    </row>
    <row r="3912" spans="3:30" s="1" customFormat="1">
      <c r="C3912" s="16"/>
      <c r="D3912" s="16"/>
      <c r="E3912" s="32"/>
      <c r="F3912" s="16"/>
      <c r="G3912" s="16"/>
      <c r="H3912" s="16"/>
      <c r="I3912" s="16"/>
      <c r="J3912" s="16"/>
      <c r="K3912" s="16"/>
      <c r="L3912" s="32"/>
      <c r="M3912" s="16"/>
      <c r="N3912" s="16"/>
      <c r="O3912" s="16"/>
      <c r="P3912" s="16"/>
      <c r="Y3912" s="20"/>
      <c r="Z3912" s="20"/>
      <c r="AA3912" s="20"/>
      <c r="AB3912" s="20"/>
      <c r="AC3912" s="20"/>
      <c r="AD3912" s="20"/>
    </row>
    <row r="3913" spans="3:30" s="1" customFormat="1">
      <c r="C3913" s="16"/>
      <c r="D3913" s="16"/>
      <c r="E3913" s="32"/>
      <c r="F3913" s="16"/>
      <c r="G3913" s="16"/>
      <c r="H3913" s="16"/>
      <c r="I3913" s="16"/>
      <c r="J3913" s="16"/>
      <c r="K3913" s="16"/>
      <c r="L3913" s="32"/>
      <c r="M3913" s="16"/>
      <c r="N3913" s="16"/>
      <c r="O3913" s="16"/>
      <c r="P3913" s="16"/>
      <c r="Y3913" s="20"/>
      <c r="Z3913" s="20"/>
      <c r="AA3913" s="20"/>
      <c r="AB3913" s="20"/>
      <c r="AC3913" s="20"/>
      <c r="AD3913" s="20"/>
    </row>
    <row r="3914" spans="3:30" s="1" customFormat="1">
      <c r="C3914" s="16"/>
      <c r="D3914" s="16"/>
      <c r="E3914" s="32"/>
      <c r="F3914" s="16"/>
      <c r="G3914" s="16"/>
      <c r="H3914" s="16"/>
      <c r="I3914" s="16"/>
      <c r="J3914" s="16"/>
      <c r="K3914" s="16"/>
      <c r="L3914" s="32"/>
      <c r="M3914" s="16"/>
      <c r="N3914" s="16"/>
      <c r="O3914" s="16"/>
      <c r="P3914" s="16"/>
      <c r="Y3914" s="20"/>
      <c r="Z3914" s="20"/>
      <c r="AA3914" s="20"/>
      <c r="AB3914" s="20"/>
      <c r="AC3914" s="20"/>
      <c r="AD3914" s="20"/>
    </row>
    <row r="3915" spans="3:30" s="1" customFormat="1">
      <c r="C3915" s="16"/>
      <c r="D3915" s="16"/>
      <c r="E3915" s="32"/>
      <c r="F3915" s="16"/>
      <c r="G3915" s="16"/>
      <c r="H3915" s="16"/>
      <c r="I3915" s="16"/>
      <c r="J3915" s="16"/>
      <c r="K3915" s="16"/>
      <c r="L3915" s="32"/>
      <c r="M3915" s="16"/>
      <c r="N3915" s="16"/>
      <c r="O3915" s="16"/>
      <c r="P3915" s="16"/>
      <c r="Y3915" s="20"/>
      <c r="Z3915" s="20"/>
      <c r="AA3915" s="20"/>
      <c r="AB3915" s="20"/>
      <c r="AC3915" s="20"/>
      <c r="AD3915" s="20"/>
    </row>
    <row r="3916" spans="3:30" s="1" customFormat="1">
      <c r="C3916" s="16"/>
      <c r="D3916" s="16"/>
      <c r="E3916" s="32"/>
      <c r="F3916" s="16"/>
      <c r="G3916" s="16"/>
      <c r="H3916" s="16"/>
      <c r="I3916" s="16"/>
      <c r="J3916" s="16"/>
      <c r="K3916" s="16"/>
      <c r="L3916" s="32"/>
      <c r="M3916" s="16"/>
      <c r="N3916" s="16"/>
      <c r="O3916" s="16"/>
      <c r="P3916" s="16"/>
      <c r="Y3916" s="20"/>
      <c r="Z3916" s="20"/>
      <c r="AA3916" s="20"/>
      <c r="AB3916" s="20"/>
      <c r="AC3916" s="20"/>
      <c r="AD3916" s="20"/>
    </row>
    <row r="3917" spans="3:30" s="1" customFormat="1">
      <c r="C3917" s="16"/>
      <c r="D3917" s="16"/>
      <c r="E3917" s="32"/>
      <c r="F3917" s="16"/>
      <c r="G3917" s="16"/>
      <c r="H3917" s="16"/>
      <c r="I3917" s="16"/>
      <c r="J3917" s="16"/>
      <c r="K3917" s="16"/>
      <c r="L3917" s="32"/>
      <c r="M3917" s="16"/>
      <c r="N3917" s="16"/>
      <c r="O3917" s="16"/>
      <c r="P3917" s="16"/>
      <c r="Y3917" s="20"/>
      <c r="Z3917" s="20"/>
      <c r="AA3917" s="20"/>
      <c r="AB3917" s="20"/>
      <c r="AC3917" s="20"/>
      <c r="AD3917" s="20"/>
    </row>
    <row r="3918" spans="3:30" s="1" customFormat="1">
      <c r="C3918" s="16"/>
      <c r="D3918" s="16"/>
      <c r="E3918" s="32"/>
      <c r="F3918" s="16"/>
      <c r="G3918" s="16"/>
      <c r="H3918" s="16"/>
      <c r="I3918" s="16"/>
      <c r="J3918" s="16"/>
      <c r="K3918" s="16"/>
      <c r="L3918" s="32"/>
      <c r="M3918" s="16"/>
      <c r="N3918" s="16"/>
      <c r="O3918" s="16"/>
      <c r="P3918" s="16"/>
      <c r="Y3918" s="20"/>
      <c r="Z3918" s="20"/>
      <c r="AA3918" s="20"/>
      <c r="AB3918" s="20"/>
      <c r="AC3918" s="20"/>
      <c r="AD3918" s="20"/>
    </row>
    <row r="3919" spans="3:30" s="1" customFormat="1">
      <c r="C3919" s="16"/>
      <c r="D3919" s="16"/>
      <c r="E3919" s="32"/>
      <c r="F3919" s="16"/>
      <c r="G3919" s="16"/>
      <c r="H3919" s="16"/>
      <c r="I3919" s="16"/>
      <c r="J3919" s="16"/>
      <c r="K3919" s="16"/>
      <c r="L3919" s="32"/>
      <c r="M3919" s="16"/>
      <c r="N3919" s="16"/>
      <c r="O3919" s="16"/>
      <c r="P3919" s="16"/>
      <c r="Y3919" s="20"/>
      <c r="Z3919" s="20"/>
      <c r="AA3919" s="20"/>
      <c r="AB3919" s="20"/>
      <c r="AC3919" s="20"/>
      <c r="AD3919" s="20"/>
    </row>
    <row r="3920" spans="3:30" s="1" customFormat="1">
      <c r="C3920" s="16"/>
      <c r="D3920" s="16"/>
      <c r="E3920" s="32"/>
      <c r="F3920" s="16"/>
      <c r="G3920" s="16"/>
      <c r="H3920" s="16"/>
      <c r="I3920" s="16"/>
      <c r="J3920" s="16"/>
      <c r="K3920" s="16"/>
      <c r="L3920" s="32"/>
      <c r="M3920" s="16"/>
      <c r="N3920" s="16"/>
      <c r="O3920" s="16"/>
      <c r="P3920" s="16"/>
      <c r="Y3920" s="20"/>
      <c r="Z3920" s="20"/>
      <c r="AA3920" s="20"/>
      <c r="AB3920" s="20"/>
      <c r="AC3920" s="20"/>
      <c r="AD3920" s="20"/>
    </row>
    <row r="3921" spans="3:30" s="1" customFormat="1">
      <c r="C3921" s="16"/>
      <c r="D3921" s="16"/>
      <c r="E3921" s="32"/>
      <c r="F3921" s="16"/>
      <c r="G3921" s="16"/>
      <c r="H3921" s="16"/>
      <c r="I3921" s="16"/>
      <c r="J3921" s="16"/>
      <c r="K3921" s="16"/>
      <c r="L3921" s="32"/>
      <c r="M3921" s="16"/>
      <c r="N3921" s="16"/>
      <c r="O3921" s="16"/>
      <c r="P3921" s="16"/>
      <c r="Y3921" s="20"/>
      <c r="Z3921" s="20"/>
      <c r="AA3921" s="20"/>
      <c r="AB3921" s="20"/>
      <c r="AC3921" s="20"/>
      <c r="AD3921" s="20"/>
    </row>
    <row r="3922" spans="3:30" s="1" customFormat="1">
      <c r="C3922" s="16"/>
      <c r="D3922" s="16"/>
      <c r="E3922" s="32"/>
      <c r="F3922" s="16"/>
      <c r="G3922" s="16"/>
      <c r="H3922" s="16"/>
      <c r="I3922" s="16"/>
      <c r="J3922" s="16"/>
      <c r="K3922" s="16"/>
      <c r="L3922" s="32"/>
      <c r="M3922" s="16"/>
      <c r="N3922" s="16"/>
      <c r="O3922" s="16"/>
      <c r="P3922" s="16"/>
      <c r="Y3922" s="20"/>
      <c r="Z3922" s="20"/>
      <c r="AA3922" s="20"/>
      <c r="AB3922" s="20"/>
      <c r="AC3922" s="20"/>
      <c r="AD3922" s="20"/>
    </row>
    <row r="3923" spans="3:30" s="1" customFormat="1">
      <c r="C3923" s="16"/>
      <c r="D3923" s="16"/>
      <c r="E3923" s="32"/>
      <c r="F3923" s="16"/>
      <c r="G3923" s="16"/>
      <c r="H3923" s="16"/>
      <c r="I3923" s="16"/>
      <c r="J3923" s="16"/>
      <c r="K3923" s="16"/>
      <c r="L3923" s="32"/>
      <c r="M3923" s="16"/>
      <c r="N3923" s="16"/>
      <c r="O3923" s="16"/>
      <c r="P3923" s="16"/>
      <c r="Y3923" s="20"/>
      <c r="Z3923" s="20"/>
      <c r="AA3923" s="20"/>
      <c r="AB3923" s="20"/>
      <c r="AC3923" s="20"/>
      <c r="AD3923" s="20"/>
    </row>
    <row r="3924" spans="3:30" s="1" customFormat="1">
      <c r="C3924" s="16"/>
      <c r="D3924" s="16"/>
      <c r="E3924" s="32"/>
      <c r="F3924" s="16"/>
      <c r="G3924" s="16"/>
      <c r="H3924" s="16"/>
      <c r="I3924" s="16"/>
      <c r="J3924" s="16"/>
      <c r="K3924" s="16"/>
      <c r="L3924" s="32"/>
      <c r="M3924" s="16"/>
      <c r="N3924" s="16"/>
      <c r="O3924" s="16"/>
      <c r="P3924" s="16"/>
      <c r="Y3924" s="20"/>
      <c r="Z3924" s="20"/>
      <c r="AA3924" s="20"/>
      <c r="AB3924" s="20"/>
      <c r="AC3924" s="20"/>
      <c r="AD3924" s="20"/>
    </row>
    <row r="3925" spans="3:30" s="1" customFormat="1">
      <c r="C3925" s="16"/>
      <c r="D3925" s="16"/>
      <c r="E3925" s="32"/>
      <c r="F3925" s="16"/>
      <c r="G3925" s="16"/>
      <c r="H3925" s="16"/>
      <c r="I3925" s="16"/>
      <c r="J3925" s="16"/>
      <c r="K3925" s="16"/>
      <c r="L3925" s="32"/>
      <c r="M3925" s="16"/>
      <c r="N3925" s="16"/>
      <c r="O3925" s="16"/>
      <c r="P3925" s="16"/>
      <c r="Y3925" s="20"/>
      <c r="Z3925" s="20"/>
      <c r="AA3925" s="20"/>
      <c r="AB3925" s="20"/>
      <c r="AC3925" s="20"/>
      <c r="AD3925" s="20"/>
    </row>
    <row r="3926" spans="3:30" s="1" customFormat="1">
      <c r="C3926" s="16"/>
      <c r="D3926" s="16"/>
      <c r="E3926" s="32"/>
      <c r="F3926" s="16"/>
      <c r="G3926" s="16"/>
      <c r="H3926" s="16"/>
      <c r="I3926" s="16"/>
      <c r="J3926" s="16"/>
      <c r="K3926" s="16"/>
      <c r="L3926" s="32"/>
      <c r="M3926" s="16"/>
      <c r="N3926" s="16"/>
      <c r="O3926" s="16"/>
      <c r="P3926" s="16"/>
      <c r="Y3926" s="20"/>
      <c r="Z3926" s="20"/>
      <c r="AA3926" s="20"/>
      <c r="AB3926" s="20"/>
      <c r="AC3926" s="20"/>
      <c r="AD3926" s="20"/>
    </row>
    <row r="3927" spans="3:30" s="1" customFormat="1">
      <c r="C3927" s="16"/>
      <c r="D3927" s="16"/>
      <c r="E3927" s="32"/>
      <c r="F3927" s="16"/>
      <c r="G3927" s="16"/>
      <c r="H3927" s="16"/>
      <c r="I3927" s="16"/>
      <c r="J3927" s="16"/>
      <c r="K3927" s="16"/>
      <c r="L3927" s="32"/>
      <c r="M3927" s="16"/>
      <c r="N3927" s="16"/>
      <c r="O3927" s="16"/>
      <c r="P3927" s="16"/>
      <c r="Y3927" s="20"/>
      <c r="Z3927" s="20"/>
      <c r="AA3927" s="20"/>
      <c r="AB3927" s="20"/>
      <c r="AC3927" s="20"/>
      <c r="AD3927" s="20"/>
    </row>
    <row r="3928" spans="3:30" s="1" customFormat="1">
      <c r="C3928" s="16"/>
      <c r="D3928" s="16"/>
      <c r="E3928" s="32"/>
      <c r="F3928" s="16"/>
      <c r="G3928" s="16"/>
      <c r="H3928" s="16"/>
      <c r="I3928" s="16"/>
      <c r="J3928" s="16"/>
      <c r="K3928" s="16"/>
      <c r="L3928" s="32"/>
      <c r="M3928" s="16"/>
      <c r="N3928" s="16"/>
      <c r="O3928" s="16"/>
      <c r="P3928" s="16"/>
      <c r="Y3928" s="20"/>
      <c r="Z3928" s="20"/>
      <c r="AA3928" s="20"/>
      <c r="AB3928" s="20"/>
      <c r="AC3928" s="20"/>
      <c r="AD3928" s="20"/>
    </row>
    <row r="3929" spans="3:30" s="1" customFormat="1">
      <c r="C3929" s="16"/>
      <c r="D3929" s="16"/>
      <c r="E3929" s="32"/>
      <c r="F3929" s="16"/>
      <c r="G3929" s="16"/>
      <c r="H3929" s="16"/>
      <c r="I3929" s="16"/>
      <c r="J3929" s="16"/>
      <c r="K3929" s="16"/>
      <c r="L3929" s="32"/>
      <c r="M3929" s="16"/>
      <c r="N3929" s="16"/>
      <c r="O3929" s="16"/>
      <c r="P3929" s="16"/>
      <c r="Y3929" s="20"/>
      <c r="Z3929" s="20"/>
      <c r="AA3929" s="20"/>
      <c r="AB3929" s="20"/>
      <c r="AC3929" s="20"/>
      <c r="AD3929" s="20"/>
    </row>
    <row r="3930" spans="3:30" s="1" customFormat="1">
      <c r="C3930" s="16"/>
      <c r="D3930" s="16"/>
      <c r="E3930" s="32"/>
      <c r="F3930" s="16"/>
      <c r="G3930" s="16"/>
      <c r="H3930" s="16"/>
      <c r="I3930" s="16"/>
      <c r="J3930" s="16"/>
      <c r="K3930" s="16"/>
      <c r="L3930" s="32"/>
      <c r="M3930" s="16"/>
      <c r="N3930" s="16"/>
      <c r="O3930" s="16"/>
      <c r="P3930" s="16"/>
      <c r="Y3930" s="20"/>
      <c r="Z3930" s="20"/>
      <c r="AA3930" s="20"/>
      <c r="AB3930" s="20"/>
      <c r="AC3930" s="20"/>
      <c r="AD3930" s="20"/>
    </row>
    <row r="3931" spans="3:30" s="1" customFormat="1">
      <c r="C3931" s="16"/>
      <c r="D3931" s="16"/>
      <c r="E3931" s="32"/>
      <c r="F3931" s="16"/>
      <c r="G3931" s="16"/>
      <c r="H3931" s="16"/>
      <c r="I3931" s="16"/>
      <c r="J3931" s="16"/>
      <c r="K3931" s="16"/>
      <c r="L3931" s="32"/>
      <c r="M3931" s="16"/>
      <c r="N3931" s="16"/>
      <c r="O3931" s="16"/>
      <c r="P3931" s="16"/>
      <c r="Y3931" s="20"/>
      <c r="Z3931" s="20"/>
      <c r="AA3931" s="20"/>
      <c r="AB3931" s="20"/>
      <c r="AC3931" s="20"/>
      <c r="AD3931" s="20"/>
    </row>
    <row r="3932" spans="3:30" s="1" customFormat="1">
      <c r="C3932" s="16"/>
      <c r="D3932" s="16"/>
      <c r="E3932" s="32"/>
      <c r="F3932" s="16"/>
      <c r="G3932" s="16"/>
      <c r="H3932" s="16"/>
      <c r="I3932" s="16"/>
      <c r="J3932" s="16"/>
      <c r="K3932" s="16"/>
      <c r="L3932" s="32"/>
      <c r="M3932" s="16"/>
      <c r="N3932" s="16"/>
      <c r="O3932" s="16"/>
      <c r="P3932" s="16"/>
      <c r="Y3932" s="20"/>
      <c r="Z3932" s="20"/>
      <c r="AA3932" s="20"/>
      <c r="AB3932" s="20"/>
      <c r="AC3932" s="20"/>
      <c r="AD3932" s="20"/>
    </row>
    <row r="3933" spans="3:30" s="1" customFormat="1">
      <c r="C3933" s="16"/>
      <c r="D3933" s="16"/>
      <c r="E3933" s="32"/>
      <c r="F3933" s="16"/>
      <c r="G3933" s="16"/>
      <c r="H3933" s="16"/>
      <c r="I3933" s="16"/>
      <c r="J3933" s="16"/>
      <c r="K3933" s="16"/>
      <c r="L3933" s="32"/>
      <c r="M3933" s="16"/>
      <c r="N3933" s="16"/>
      <c r="O3933" s="16"/>
      <c r="P3933" s="16"/>
      <c r="Y3933" s="20"/>
      <c r="Z3933" s="20"/>
      <c r="AA3933" s="20"/>
      <c r="AB3933" s="20"/>
      <c r="AC3933" s="20"/>
      <c r="AD3933" s="20"/>
    </row>
    <row r="3934" spans="3:30" s="1" customFormat="1">
      <c r="C3934" s="16"/>
      <c r="D3934" s="16"/>
      <c r="E3934" s="32"/>
      <c r="F3934" s="16"/>
      <c r="G3934" s="16"/>
      <c r="H3934" s="16"/>
      <c r="I3934" s="16"/>
      <c r="J3934" s="16"/>
      <c r="K3934" s="16"/>
      <c r="L3934" s="32"/>
      <c r="M3934" s="16"/>
      <c r="N3934" s="16"/>
      <c r="O3934" s="16"/>
      <c r="P3934" s="16"/>
      <c r="Y3934" s="20"/>
      <c r="Z3934" s="20"/>
      <c r="AA3934" s="20"/>
      <c r="AB3934" s="20"/>
      <c r="AC3934" s="20"/>
      <c r="AD3934" s="20"/>
    </row>
    <row r="3935" spans="3:30" s="1" customFormat="1">
      <c r="C3935" s="16"/>
      <c r="D3935" s="16"/>
      <c r="E3935" s="32"/>
      <c r="F3935" s="16"/>
      <c r="G3935" s="16"/>
      <c r="H3935" s="16"/>
      <c r="I3935" s="16"/>
      <c r="J3935" s="16"/>
      <c r="K3935" s="16"/>
      <c r="L3935" s="32"/>
      <c r="M3935" s="16"/>
      <c r="N3935" s="16"/>
      <c r="O3935" s="16"/>
      <c r="P3935" s="16"/>
      <c r="Y3935" s="20"/>
      <c r="Z3935" s="20"/>
      <c r="AA3935" s="20"/>
      <c r="AB3935" s="20"/>
      <c r="AC3935" s="20"/>
      <c r="AD3935" s="20"/>
    </row>
    <row r="3936" spans="3:30" s="1" customFormat="1">
      <c r="C3936" s="16"/>
      <c r="D3936" s="16"/>
      <c r="E3936" s="32"/>
      <c r="F3936" s="16"/>
      <c r="G3936" s="16"/>
      <c r="H3936" s="16"/>
      <c r="I3936" s="16"/>
      <c r="J3936" s="16"/>
      <c r="K3936" s="16"/>
      <c r="L3936" s="32"/>
      <c r="M3936" s="16"/>
      <c r="N3936" s="16"/>
      <c r="O3936" s="16"/>
      <c r="P3936" s="16"/>
      <c r="Y3936" s="20"/>
      <c r="Z3936" s="20"/>
      <c r="AA3936" s="20"/>
      <c r="AB3936" s="20"/>
      <c r="AC3936" s="20"/>
      <c r="AD3936" s="20"/>
    </row>
    <row r="3937" spans="3:30" s="1" customFormat="1">
      <c r="C3937" s="16"/>
      <c r="D3937" s="16"/>
      <c r="E3937" s="32"/>
      <c r="F3937" s="16"/>
      <c r="G3937" s="16"/>
      <c r="H3937" s="16"/>
      <c r="I3937" s="16"/>
      <c r="J3937" s="16"/>
      <c r="K3937" s="16"/>
      <c r="L3937" s="32"/>
      <c r="M3937" s="16"/>
      <c r="N3937" s="16"/>
      <c r="O3937" s="16"/>
      <c r="P3937" s="16"/>
      <c r="Y3937" s="20"/>
      <c r="Z3937" s="20"/>
      <c r="AA3937" s="20"/>
      <c r="AB3937" s="20"/>
      <c r="AC3937" s="20"/>
      <c r="AD3937" s="20"/>
    </row>
    <row r="3938" spans="3:30" s="1" customFormat="1">
      <c r="C3938" s="16"/>
      <c r="D3938" s="16"/>
      <c r="E3938" s="32"/>
      <c r="F3938" s="16"/>
      <c r="G3938" s="16"/>
      <c r="H3938" s="16"/>
      <c r="I3938" s="16"/>
      <c r="J3938" s="16"/>
      <c r="K3938" s="16"/>
      <c r="L3938" s="32"/>
      <c r="M3938" s="16"/>
      <c r="N3938" s="16"/>
      <c r="O3938" s="16"/>
      <c r="P3938" s="16"/>
      <c r="Y3938" s="20"/>
      <c r="Z3938" s="20"/>
      <c r="AA3938" s="20"/>
      <c r="AB3938" s="20"/>
      <c r="AC3938" s="20"/>
      <c r="AD3938" s="20"/>
    </row>
    <row r="3939" spans="3:30" s="1" customFormat="1">
      <c r="C3939" s="16"/>
      <c r="D3939" s="16"/>
      <c r="E3939" s="32"/>
      <c r="F3939" s="16"/>
      <c r="G3939" s="16"/>
      <c r="H3939" s="16"/>
      <c r="I3939" s="16"/>
      <c r="J3939" s="16"/>
      <c r="K3939" s="16"/>
      <c r="L3939" s="32"/>
      <c r="M3939" s="16"/>
      <c r="N3939" s="16"/>
      <c r="O3939" s="16"/>
      <c r="P3939" s="16"/>
      <c r="Y3939" s="20"/>
      <c r="Z3939" s="20"/>
      <c r="AA3939" s="20"/>
      <c r="AB3939" s="20"/>
      <c r="AC3939" s="20"/>
      <c r="AD3939" s="20"/>
    </row>
    <row r="3940" spans="3:30" s="1" customFormat="1">
      <c r="C3940" s="16"/>
      <c r="D3940" s="16"/>
      <c r="E3940" s="32"/>
      <c r="F3940" s="16"/>
      <c r="G3940" s="16"/>
      <c r="H3940" s="16"/>
      <c r="I3940" s="16"/>
      <c r="J3940" s="16"/>
      <c r="K3940" s="16"/>
      <c r="L3940" s="32"/>
      <c r="M3940" s="16"/>
      <c r="N3940" s="16"/>
      <c r="O3940" s="16"/>
      <c r="P3940" s="16"/>
      <c r="Y3940" s="20"/>
      <c r="Z3940" s="20"/>
      <c r="AA3940" s="20"/>
      <c r="AB3940" s="20"/>
      <c r="AC3940" s="20"/>
      <c r="AD3940" s="20"/>
    </row>
    <row r="3941" spans="3:30" s="1" customFormat="1">
      <c r="C3941" s="16"/>
      <c r="D3941" s="16"/>
      <c r="E3941" s="32"/>
      <c r="F3941" s="16"/>
      <c r="G3941" s="16"/>
      <c r="H3941" s="16"/>
      <c r="I3941" s="16"/>
      <c r="J3941" s="16"/>
      <c r="K3941" s="16"/>
      <c r="L3941" s="32"/>
      <c r="M3941" s="16"/>
      <c r="N3941" s="16"/>
      <c r="O3941" s="16"/>
      <c r="P3941" s="16"/>
      <c r="Y3941" s="20"/>
      <c r="Z3941" s="20"/>
      <c r="AA3941" s="20"/>
      <c r="AB3941" s="20"/>
      <c r="AC3941" s="20"/>
      <c r="AD3941" s="20"/>
    </row>
    <row r="3942" spans="3:30" s="1" customFormat="1">
      <c r="C3942" s="16"/>
      <c r="D3942" s="16"/>
      <c r="E3942" s="32"/>
      <c r="F3942" s="16"/>
      <c r="G3942" s="16"/>
      <c r="H3942" s="16"/>
      <c r="I3942" s="16"/>
      <c r="J3942" s="16"/>
      <c r="K3942" s="16"/>
      <c r="L3942" s="32"/>
      <c r="M3942" s="16"/>
      <c r="N3942" s="16"/>
      <c r="O3942" s="16"/>
      <c r="P3942" s="16"/>
      <c r="Y3942" s="20"/>
      <c r="Z3942" s="20"/>
      <c r="AA3942" s="20"/>
      <c r="AB3942" s="20"/>
      <c r="AC3942" s="20"/>
      <c r="AD3942" s="20"/>
    </row>
    <row r="3943" spans="3:30" s="1" customFormat="1">
      <c r="C3943" s="16"/>
      <c r="D3943" s="16"/>
      <c r="E3943" s="32"/>
      <c r="F3943" s="16"/>
      <c r="G3943" s="16"/>
      <c r="H3943" s="16"/>
      <c r="I3943" s="16"/>
      <c r="J3943" s="16"/>
      <c r="K3943" s="16"/>
      <c r="L3943" s="32"/>
      <c r="M3943" s="16"/>
      <c r="N3943" s="16"/>
      <c r="O3943" s="16"/>
      <c r="P3943" s="16"/>
      <c r="Y3943" s="20"/>
      <c r="Z3943" s="20"/>
      <c r="AA3943" s="20"/>
      <c r="AB3943" s="20"/>
      <c r="AC3943" s="20"/>
      <c r="AD3943" s="20"/>
    </row>
    <row r="3944" spans="3:30" s="1" customFormat="1">
      <c r="C3944" s="16"/>
      <c r="D3944" s="16"/>
      <c r="E3944" s="32"/>
      <c r="F3944" s="16"/>
      <c r="G3944" s="16"/>
      <c r="H3944" s="16"/>
      <c r="I3944" s="16"/>
      <c r="J3944" s="16"/>
      <c r="K3944" s="16"/>
      <c r="L3944" s="32"/>
      <c r="M3944" s="16"/>
      <c r="N3944" s="16"/>
      <c r="O3944" s="16"/>
      <c r="P3944" s="16"/>
      <c r="Y3944" s="20"/>
      <c r="Z3944" s="20"/>
      <c r="AA3944" s="20"/>
      <c r="AB3944" s="20"/>
      <c r="AC3944" s="20"/>
      <c r="AD3944" s="20"/>
    </row>
    <row r="3945" spans="3:30" s="1" customFormat="1">
      <c r="C3945" s="16"/>
      <c r="D3945" s="16"/>
      <c r="E3945" s="32"/>
      <c r="F3945" s="16"/>
      <c r="G3945" s="16"/>
      <c r="H3945" s="16"/>
      <c r="I3945" s="16"/>
      <c r="J3945" s="16"/>
      <c r="K3945" s="16"/>
      <c r="L3945" s="32"/>
      <c r="M3945" s="16"/>
      <c r="N3945" s="16"/>
      <c r="O3945" s="16"/>
      <c r="P3945" s="16"/>
      <c r="Y3945" s="20"/>
      <c r="Z3945" s="20"/>
      <c r="AA3945" s="20"/>
      <c r="AB3945" s="20"/>
      <c r="AC3945" s="20"/>
      <c r="AD3945" s="20"/>
    </row>
    <row r="3946" spans="3:30" s="1" customFormat="1">
      <c r="C3946" s="16"/>
      <c r="D3946" s="16"/>
      <c r="E3946" s="32"/>
      <c r="F3946" s="16"/>
      <c r="G3946" s="16"/>
      <c r="H3946" s="16"/>
      <c r="I3946" s="16"/>
      <c r="J3946" s="16"/>
      <c r="K3946" s="16"/>
      <c r="L3946" s="32"/>
      <c r="M3946" s="16"/>
      <c r="N3946" s="16"/>
      <c r="O3946" s="16"/>
      <c r="P3946" s="16"/>
      <c r="Y3946" s="20"/>
      <c r="Z3946" s="20"/>
      <c r="AA3946" s="20"/>
      <c r="AB3946" s="20"/>
      <c r="AC3946" s="20"/>
      <c r="AD3946" s="20"/>
    </row>
    <row r="3947" spans="3:30" s="1" customFormat="1">
      <c r="C3947" s="16"/>
      <c r="D3947" s="16"/>
      <c r="E3947" s="32"/>
      <c r="F3947" s="16"/>
      <c r="G3947" s="16"/>
      <c r="H3947" s="16"/>
      <c r="I3947" s="16"/>
      <c r="J3947" s="16"/>
      <c r="K3947" s="16"/>
      <c r="L3947" s="32"/>
      <c r="M3947" s="16"/>
      <c r="N3947" s="16"/>
      <c r="O3947" s="16"/>
      <c r="P3947" s="16"/>
      <c r="Y3947" s="20"/>
      <c r="Z3947" s="20"/>
      <c r="AA3947" s="20"/>
      <c r="AB3947" s="20"/>
      <c r="AC3947" s="20"/>
      <c r="AD3947" s="20"/>
    </row>
    <row r="3948" spans="3:30" s="1" customFormat="1">
      <c r="C3948" s="16"/>
      <c r="D3948" s="16"/>
      <c r="E3948" s="32"/>
      <c r="F3948" s="16"/>
      <c r="G3948" s="16"/>
      <c r="H3948" s="16"/>
      <c r="I3948" s="16"/>
      <c r="J3948" s="16"/>
      <c r="K3948" s="16"/>
      <c r="L3948" s="32"/>
      <c r="M3948" s="16"/>
      <c r="N3948" s="16"/>
      <c r="O3948" s="16"/>
      <c r="P3948" s="16"/>
      <c r="Y3948" s="20"/>
      <c r="Z3948" s="20"/>
      <c r="AA3948" s="20"/>
      <c r="AB3948" s="20"/>
      <c r="AC3948" s="20"/>
      <c r="AD3948" s="20"/>
    </row>
    <row r="3949" spans="3:30" s="1" customFormat="1">
      <c r="C3949" s="16"/>
      <c r="D3949" s="16"/>
      <c r="E3949" s="32"/>
      <c r="F3949" s="16"/>
      <c r="G3949" s="16"/>
      <c r="H3949" s="16"/>
      <c r="I3949" s="16"/>
      <c r="J3949" s="16"/>
      <c r="K3949" s="16"/>
      <c r="L3949" s="32"/>
      <c r="M3949" s="16"/>
      <c r="N3949" s="16"/>
      <c r="O3949" s="16"/>
      <c r="P3949" s="16"/>
      <c r="Y3949" s="20"/>
      <c r="Z3949" s="20"/>
      <c r="AA3949" s="20"/>
      <c r="AB3949" s="20"/>
      <c r="AC3949" s="20"/>
      <c r="AD3949" s="20"/>
    </row>
    <row r="3950" spans="3:30" s="1" customFormat="1">
      <c r="C3950" s="16"/>
      <c r="D3950" s="16"/>
      <c r="E3950" s="32"/>
      <c r="F3950" s="16"/>
      <c r="G3950" s="16"/>
      <c r="H3950" s="16"/>
      <c r="I3950" s="16"/>
      <c r="J3950" s="16"/>
      <c r="K3950" s="16"/>
      <c r="L3950" s="32"/>
      <c r="M3950" s="16"/>
      <c r="N3950" s="16"/>
      <c r="O3950" s="16"/>
      <c r="P3950" s="16"/>
      <c r="Y3950" s="20"/>
      <c r="Z3950" s="20"/>
      <c r="AA3950" s="20"/>
      <c r="AB3950" s="20"/>
      <c r="AC3950" s="20"/>
      <c r="AD3950" s="20"/>
    </row>
    <row r="3951" spans="3:30" s="1" customFormat="1">
      <c r="C3951" s="16"/>
      <c r="D3951" s="16"/>
      <c r="E3951" s="32"/>
      <c r="F3951" s="16"/>
      <c r="G3951" s="16"/>
      <c r="H3951" s="16"/>
      <c r="I3951" s="16"/>
      <c r="J3951" s="16"/>
      <c r="K3951" s="16"/>
      <c r="L3951" s="32"/>
      <c r="M3951" s="16"/>
      <c r="N3951" s="16"/>
      <c r="O3951" s="16"/>
      <c r="P3951" s="16"/>
      <c r="Y3951" s="20"/>
      <c r="Z3951" s="20"/>
      <c r="AA3951" s="20"/>
      <c r="AB3951" s="20"/>
      <c r="AC3951" s="20"/>
      <c r="AD3951" s="20"/>
    </row>
    <row r="3952" spans="3:30" s="1" customFormat="1">
      <c r="C3952" s="16"/>
      <c r="D3952" s="16"/>
      <c r="E3952" s="32"/>
      <c r="F3952" s="16"/>
      <c r="G3952" s="16"/>
      <c r="H3952" s="16"/>
      <c r="I3952" s="16"/>
      <c r="J3952" s="16"/>
      <c r="K3952" s="16"/>
      <c r="L3952" s="32"/>
      <c r="M3952" s="16"/>
      <c r="N3952" s="16"/>
      <c r="O3952" s="16"/>
      <c r="P3952" s="16"/>
      <c r="Y3952" s="20"/>
      <c r="Z3952" s="20"/>
      <c r="AA3952" s="20"/>
      <c r="AB3952" s="20"/>
      <c r="AC3952" s="20"/>
      <c r="AD3952" s="20"/>
    </row>
    <row r="3953" spans="3:30" s="1" customFormat="1">
      <c r="C3953" s="16"/>
      <c r="D3953" s="16"/>
      <c r="E3953" s="32"/>
      <c r="F3953" s="16"/>
      <c r="G3953" s="16"/>
      <c r="H3953" s="16"/>
      <c r="I3953" s="16"/>
      <c r="J3953" s="16"/>
      <c r="K3953" s="16"/>
      <c r="L3953" s="32"/>
      <c r="M3953" s="16"/>
      <c r="N3953" s="16"/>
      <c r="O3953" s="16"/>
      <c r="P3953" s="16"/>
      <c r="Y3953" s="20"/>
      <c r="Z3953" s="20"/>
      <c r="AA3953" s="20"/>
      <c r="AB3953" s="20"/>
      <c r="AC3953" s="20"/>
      <c r="AD3953" s="20"/>
    </row>
    <row r="3954" spans="3:30" s="1" customFormat="1">
      <c r="C3954" s="16"/>
      <c r="D3954" s="16"/>
      <c r="E3954" s="32"/>
      <c r="F3954" s="16"/>
      <c r="G3954" s="16"/>
      <c r="H3954" s="16"/>
      <c r="I3954" s="16"/>
      <c r="J3954" s="16"/>
      <c r="K3954" s="16"/>
      <c r="L3954" s="32"/>
      <c r="M3954" s="16"/>
      <c r="N3954" s="16"/>
      <c r="O3954" s="16"/>
      <c r="P3954" s="16"/>
      <c r="Y3954" s="20"/>
      <c r="Z3954" s="20"/>
      <c r="AA3954" s="20"/>
      <c r="AB3954" s="20"/>
      <c r="AC3954" s="20"/>
      <c r="AD3954" s="20"/>
    </row>
    <row r="3955" spans="3:30" s="1" customFormat="1">
      <c r="C3955" s="16"/>
      <c r="D3955" s="16"/>
      <c r="E3955" s="32"/>
      <c r="F3955" s="16"/>
      <c r="G3955" s="16"/>
      <c r="H3955" s="16"/>
      <c r="I3955" s="16"/>
      <c r="J3955" s="16"/>
      <c r="K3955" s="16"/>
      <c r="L3955" s="32"/>
      <c r="M3955" s="16"/>
      <c r="N3955" s="16"/>
      <c r="O3955" s="16"/>
      <c r="P3955" s="16"/>
      <c r="Y3955" s="20"/>
      <c r="Z3955" s="20"/>
      <c r="AA3955" s="20"/>
      <c r="AB3955" s="20"/>
      <c r="AC3955" s="20"/>
      <c r="AD3955" s="20"/>
    </row>
    <row r="3956" spans="3:30" s="1" customFormat="1">
      <c r="C3956" s="16"/>
      <c r="D3956" s="16"/>
      <c r="E3956" s="32"/>
      <c r="F3956" s="16"/>
      <c r="G3956" s="16"/>
      <c r="H3956" s="16"/>
      <c r="I3956" s="16"/>
      <c r="J3956" s="16"/>
      <c r="K3956" s="16"/>
      <c r="L3956" s="32"/>
      <c r="M3956" s="16"/>
      <c r="N3956" s="16"/>
      <c r="O3956" s="16"/>
      <c r="P3956" s="16"/>
      <c r="Y3956" s="20"/>
      <c r="Z3956" s="20"/>
      <c r="AA3956" s="20"/>
      <c r="AB3956" s="20"/>
      <c r="AC3956" s="20"/>
      <c r="AD3956" s="20"/>
    </row>
    <row r="3957" spans="3:30" s="1" customFormat="1">
      <c r="C3957" s="16"/>
      <c r="D3957" s="16"/>
      <c r="E3957" s="32"/>
      <c r="F3957" s="16"/>
      <c r="G3957" s="16"/>
      <c r="H3957" s="16"/>
      <c r="I3957" s="16"/>
      <c r="J3957" s="16"/>
      <c r="K3957" s="16"/>
      <c r="L3957" s="32"/>
      <c r="M3957" s="16"/>
      <c r="N3957" s="16"/>
      <c r="O3957" s="16"/>
      <c r="P3957" s="16"/>
      <c r="Y3957" s="20"/>
      <c r="Z3957" s="20"/>
      <c r="AA3957" s="20"/>
      <c r="AB3957" s="20"/>
      <c r="AC3957" s="20"/>
      <c r="AD3957" s="20"/>
    </row>
    <row r="3958" spans="3:30" s="1" customFormat="1">
      <c r="C3958" s="16"/>
      <c r="D3958" s="16"/>
      <c r="E3958" s="32"/>
      <c r="F3958" s="16"/>
      <c r="G3958" s="16"/>
      <c r="H3958" s="16"/>
      <c r="I3958" s="16"/>
      <c r="J3958" s="16"/>
      <c r="K3958" s="16"/>
      <c r="L3958" s="32"/>
      <c r="M3958" s="16"/>
      <c r="N3958" s="16"/>
      <c r="O3958" s="16"/>
      <c r="P3958" s="16"/>
      <c r="Y3958" s="20"/>
      <c r="Z3958" s="20"/>
      <c r="AA3958" s="20"/>
      <c r="AB3958" s="20"/>
      <c r="AC3958" s="20"/>
      <c r="AD3958" s="20"/>
    </row>
    <row r="3959" spans="3:30" s="1" customFormat="1">
      <c r="C3959" s="16"/>
      <c r="D3959" s="16"/>
      <c r="E3959" s="32"/>
      <c r="F3959" s="16"/>
      <c r="G3959" s="16"/>
      <c r="H3959" s="16"/>
      <c r="I3959" s="16"/>
      <c r="J3959" s="16"/>
      <c r="K3959" s="16"/>
      <c r="L3959" s="32"/>
      <c r="M3959" s="16"/>
      <c r="N3959" s="16"/>
      <c r="O3959" s="16"/>
      <c r="P3959" s="16"/>
      <c r="Y3959" s="20"/>
      <c r="Z3959" s="20"/>
      <c r="AA3959" s="20"/>
      <c r="AB3959" s="20"/>
      <c r="AC3959" s="20"/>
      <c r="AD3959" s="20"/>
    </row>
    <row r="3960" spans="3:30" s="1" customFormat="1">
      <c r="C3960" s="16"/>
      <c r="D3960" s="16"/>
      <c r="E3960" s="32"/>
      <c r="F3960" s="16"/>
      <c r="G3960" s="16"/>
      <c r="H3960" s="16"/>
      <c r="I3960" s="16"/>
      <c r="J3960" s="16"/>
      <c r="K3960" s="16"/>
      <c r="L3960" s="32"/>
      <c r="M3960" s="16"/>
      <c r="N3960" s="16"/>
      <c r="O3960" s="16"/>
      <c r="P3960" s="16"/>
      <c r="Y3960" s="20"/>
      <c r="Z3960" s="20"/>
      <c r="AA3960" s="20"/>
      <c r="AB3960" s="20"/>
      <c r="AC3960" s="20"/>
      <c r="AD3960" s="20"/>
    </row>
    <row r="3961" spans="3:30" s="1" customFormat="1">
      <c r="C3961" s="16"/>
      <c r="D3961" s="16"/>
      <c r="E3961" s="32"/>
      <c r="F3961" s="16"/>
      <c r="G3961" s="16"/>
      <c r="H3961" s="16"/>
      <c r="I3961" s="16"/>
      <c r="J3961" s="16"/>
      <c r="K3961" s="16"/>
      <c r="L3961" s="32"/>
      <c r="M3961" s="16"/>
      <c r="N3961" s="16"/>
      <c r="O3961" s="16"/>
      <c r="P3961" s="16"/>
      <c r="Y3961" s="20"/>
      <c r="Z3961" s="20"/>
      <c r="AA3961" s="20"/>
      <c r="AB3961" s="20"/>
      <c r="AC3961" s="20"/>
      <c r="AD3961" s="20"/>
    </row>
    <row r="3962" spans="3:30" s="1" customFormat="1">
      <c r="C3962" s="16"/>
      <c r="D3962" s="16"/>
      <c r="E3962" s="32"/>
      <c r="F3962" s="16"/>
      <c r="G3962" s="16"/>
      <c r="H3962" s="16"/>
      <c r="I3962" s="16"/>
      <c r="J3962" s="16"/>
      <c r="K3962" s="16"/>
      <c r="L3962" s="32"/>
      <c r="M3962" s="16"/>
      <c r="N3962" s="16"/>
      <c r="O3962" s="16"/>
      <c r="P3962" s="16"/>
      <c r="Y3962" s="20"/>
      <c r="Z3962" s="20"/>
      <c r="AA3962" s="20"/>
      <c r="AB3962" s="20"/>
      <c r="AC3962" s="20"/>
      <c r="AD3962" s="20"/>
    </row>
    <row r="3963" spans="3:30" s="1" customFormat="1">
      <c r="C3963" s="16"/>
      <c r="D3963" s="16"/>
      <c r="E3963" s="32"/>
      <c r="F3963" s="16"/>
      <c r="G3963" s="16"/>
      <c r="H3963" s="16"/>
      <c r="I3963" s="16"/>
      <c r="J3963" s="16"/>
      <c r="K3963" s="16"/>
      <c r="L3963" s="32"/>
      <c r="M3963" s="16"/>
      <c r="N3963" s="16"/>
      <c r="O3963" s="16"/>
      <c r="P3963" s="16"/>
      <c r="Y3963" s="20"/>
      <c r="Z3963" s="20"/>
      <c r="AA3963" s="20"/>
      <c r="AB3963" s="20"/>
      <c r="AC3963" s="20"/>
      <c r="AD3963" s="20"/>
    </row>
    <row r="3964" spans="3:30" s="1" customFormat="1">
      <c r="C3964" s="16"/>
      <c r="D3964" s="16"/>
      <c r="E3964" s="32"/>
      <c r="F3964" s="16"/>
      <c r="G3964" s="16"/>
      <c r="H3964" s="16"/>
      <c r="I3964" s="16"/>
      <c r="J3964" s="16"/>
      <c r="K3964" s="16"/>
      <c r="L3964" s="32"/>
      <c r="M3964" s="16"/>
      <c r="N3964" s="16"/>
      <c r="O3964" s="16"/>
      <c r="P3964" s="16"/>
      <c r="Y3964" s="20"/>
      <c r="Z3964" s="20"/>
      <c r="AA3964" s="20"/>
      <c r="AB3964" s="20"/>
      <c r="AC3964" s="20"/>
      <c r="AD3964" s="20"/>
    </row>
    <row r="3965" spans="3:30" s="1" customFormat="1">
      <c r="C3965" s="16"/>
      <c r="D3965" s="16"/>
      <c r="E3965" s="32"/>
      <c r="F3965" s="16"/>
      <c r="G3965" s="16"/>
      <c r="H3965" s="16"/>
      <c r="I3965" s="16"/>
      <c r="J3965" s="16"/>
      <c r="K3965" s="16"/>
      <c r="L3965" s="32"/>
      <c r="M3965" s="16"/>
      <c r="N3965" s="16"/>
      <c r="O3965" s="16"/>
      <c r="P3965" s="16"/>
      <c r="Y3965" s="20"/>
      <c r="Z3965" s="20"/>
      <c r="AA3965" s="20"/>
      <c r="AB3965" s="20"/>
      <c r="AC3965" s="20"/>
      <c r="AD3965" s="20"/>
    </row>
    <row r="3966" spans="3:30" s="1" customFormat="1">
      <c r="C3966" s="16"/>
      <c r="D3966" s="16"/>
      <c r="E3966" s="32"/>
      <c r="F3966" s="16"/>
      <c r="G3966" s="16"/>
      <c r="H3966" s="16"/>
      <c r="I3966" s="16"/>
      <c r="J3966" s="16"/>
      <c r="K3966" s="16"/>
      <c r="L3966" s="32"/>
      <c r="M3966" s="16"/>
      <c r="N3966" s="16"/>
      <c r="O3966" s="16"/>
      <c r="P3966" s="16"/>
      <c r="Y3966" s="20"/>
      <c r="Z3966" s="20"/>
      <c r="AA3966" s="20"/>
      <c r="AB3966" s="20"/>
      <c r="AC3966" s="20"/>
      <c r="AD3966" s="20"/>
    </row>
    <row r="3967" spans="3:30" s="1" customFormat="1">
      <c r="C3967" s="16"/>
      <c r="D3967" s="16"/>
      <c r="E3967" s="32"/>
      <c r="F3967" s="16"/>
      <c r="G3967" s="16"/>
      <c r="H3967" s="16"/>
      <c r="I3967" s="16"/>
      <c r="J3967" s="16"/>
      <c r="K3967" s="16"/>
      <c r="L3967" s="32"/>
      <c r="M3967" s="16"/>
      <c r="N3967" s="16"/>
      <c r="O3967" s="16"/>
      <c r="P3967" s="16"/>
      <c r="Y3967" s="20"/>
      <c r="Z3967" s="20"/>
      <c r="AA3967" s="20"/>
      <c r="AB3967" s="20"/>
      <c r="AC3967" s="20"/>
      <c r="AD3967" s="20"/>
    </row>
    <row r="3968" spans="3:30" s="1" customFormat="1">
      <c r="C3968" s="16"/>
      <c r="D3968" s="16"/>
      <c r="E3968" s="32"/>
      <c r="F3968" s="16"/>
      <c r="G3968" s="16"/>
      <c r="H3968" s="16"/>
      <c r="I3968" s="16"/>
      <c r="J3968" s="16"/>
      <c r="K3968" s="16"/>
      <c r="L3968" s="32"/>
      <c r="M3968" s="16"/>
      <c r="N3968" s="16"/>
      <c r="O3968" s="16"/>
      <c r="P3968" s="16"/>
      <c r="Y3968" s="20"/>
      <c r="Z3968" s="20"/>
      <c r="AA3968" s="20"/>
      <c r="AB3968" s="20"/>
      <c r="AC3968" s="20"/>
      <c r="AD3968" s="20"/>
    </row>
    <row r="3969" spans="3:30" s="1" customFormat="1">
      <c r="C3969" s="16"/>
      <c r="D3969" s="16"/>
      <c r="E3969" s="32"/>
      <c r="F3969" s="16"/>
      <c r="G3969" s="16"/>
      <c r="H3969" s="16"/>
      <c r="I3969" s="16"/>
      <c r="J3969" s="16"/>
      <c r="K3969" s="16"/>
      <c r="L3969" s="32"/>
      <c r="M3969" s="16"/>
      <c r="N3969" s="16"/>
      <c r="O3969" s="16"/>
      <c r="P3969" s="16"/>
      <c r="Y3969" s="20"/>
      <c r="Z3969" s="20"/>
      <c r="AA3969" s="20"/>
      <c r="AB3969" s="20"/>
      <c r="AC3969" s="20"/>
      <c r="AD3969" s="20"/>
    </row>
    <row r="3970" spans="3:30" s="1" customFormat="1">
      <c r="C3970" s="16"/>
      <c r="D3970" s="16"/>
      <c r="E3970" s="32"/>
      <c r="F3970" s="16"/>
      <c r="G3970" s="16"/>
      <c r="H3970" s="16"/>
      <c r="I3970" s="16"/>
      <c r="J3970" s="16"/>
      <c r="K3970" s="16"/>
      <c r="L3970" s="32"/>
      <c r="M3970" s="16"/>
      <c r="N3970" s="16"/>
      <c r="O3970" s="16"/>
      <c r="P3970" s="16"/>
      <c r="Y3970" s="20"/>
      <c r="Z3970" s="20"/>
      <c r="AA3970" s="20"/>
      <c r="AB3970" s="20"/>
      <c r="AC3970" s="20"/>
      <c r="AD3970" s="20"/>
    </row>
    <row r="3971" spans="3:30" s="1" customFormat="1">
      <c r="C3971" s="16"/>
      <c r="D3971" s="16"/>
      <c r="E3971" s="32"/>
      <c r="F3971" s="16"/>
      <c r="G3971" s="16"/>
      <c r="H3971" s="16"/>
      <c r="I3971" s="16"/>
      <c r="J3971" s="16"/>
      <c r="K3971" s="16"/>
      <c r="L3971" s="32"/>
      <c r="M3971" s="16"/>
      <c r="N3971" s="16"/>
      <c r="O3971" s="16"/>
      <c r="P3971" s="16"/>
      <c r="Y3971" s="20"/>
      <c r="Z3971" s="20"/>
      <c r="AA3971" s="20"/>
      <c r="AB3971" s="20"/>
      <c r="AC3971" s="20"/>
      <c r="AD3971" s="20"/>
    </row>
    <row r="3972" spans="3:30" s="1" customFormat="1">
      <c r="C3972" s="16"/>
      <c r="D3972" s="16"/>
      <c r="E3972" s="32"/>
      <c r="F3972" s="16"/>
      <c r="G3972" s="16"/>
      <c r="H3972" s="16"/>
      <c r="I3972" s="16"/>
      <c r="J3972" s="16"/>
      <c r="K3972" s="16"/>
      <c r="L3972" s="32"/>
      <c r="M3972" s="16"/>
      <c r="N3972" s="16"/>
      <c r="O3972" s="16"/>
      <c r="P3972" s="16"/>
      <c r="Y3972" s="20"/>
      <c r="Z3972" s="20"/>
      <c r="AA3972" s="20"/>
      <c r="AB3972" s="20"/>
      <c r="AC3972" s="20"/>
      <c r="AD3972" s="20"/>
    </row>
    <row r="3973" spans="3:30" s="1" customFormat="1">
      <c r="C3973" s="16"/>
      <c r="D3973" s="16"/>
      <c r="E3973" s="32"/>
      <c r="F3973" s="16"/>
      <c r="G3973" s="16"/>
      <c r="H3973" s="16"/>
      <c r="I3973" s="16"/>
      <c r="J3973" s="16"/>
      <c r="K3973" s="16"/>
      <c r="L3973" s="32"/>
      <c r="M3973" s="16"/>
      <c r="N3973" s="16"/>
      <c r="O3973" s="16"/>
      <c r="P3973" s="16"/>
      <c r="Y3973" s="20"/>
      <c r="Z3973" s="20"/>
      <c r="AA3973" s="20"/>
      <c r="AB3973" s="20"/>
      <c r="AC3973" s="20"/>
      <c r="AD3973" s="20"/>
    </row>
    <row r="3974" spans="3:30" s="1" customFormat="1">
      <c r="C3974" s="16"/>
      <c r="D3974" s="16"/>
      <c r="E3974" s="32"/>
      <c r="F3974" s="16"/>
      <c r="G3974" s="16"/>
      <c r="H3974" s="16"/>
      <c r="I3974" s="16"/>
      <c r="J3974" s="16"/>
      <c r="K3974" s="16"/>
      <c r="L3974" s="32"/>
      <c r="M3974" s="16"/>
      <c r="N3974" s="16"/>
      <c r="O3974" s="16"/>
      <c r="P3974" s="16"/>
      <c r="Y3974" s="20"/>
      <c r="Z3974" s="20"/>
      <c r="AA3974" s="20"/>
      <c r="AB3974" s="20"/>
      <c r="AC3974" s="20"/>
      <c r="AD3974" s="20"/>
    </row>
    <row r="3975" spans="3:30" s="1" customFormat="1">
      <c r="C3975" s="16"/>
      <c r="D3975" s="16"/>
      <c r="E3975" s="32"/>
      <c r="F3975" s="16"/>
      <c r="G3975" s="16"/>
      <c r="H3975" s="16"/>
      <c r="I3975" s="16"/>
      <c r="J3975" s="16"/>
      <c r="K3975" s="16"/>
      <c r="L3975" s="32"/>
      <c r="M3975" s="16"/>
      <c r="N3975" s="16"/>
      <c r="O3975" s="16"/>
      <c r="P3975" s="16"/>
      <c r="Y3975" s="20"/>
      <c r="Z3975" s="20"/>
      <c r="AA3975" s="20"/>
      <c r="AB3975" s="20"/>
      <c r="AC3975" s="20"/>
      <c r="AD3975" s="20"/>
    </row>
    <row r="3976" spans="3:30" s="1" customFormat="1">
      <c r="C3976" s="16"/>
      <c r="D3976" s="16"/>
      <c r="E3976" s="32"/>
      <c r="F3976" s="16"/>
      <c r="G3976" s="16"/>
      <c r="H3976" s="16"/>
      <c r="I3976" s="16"/>
      <c r="J3976" s="16"/>
      <c r="K3976" s="16"/>
      <c r="L3976" s="32"/>
      <c r="M3976" s="16"/>
      <c r="N3976" s="16"/>
      <c r="O3976" s="16"/>
      <c r="P3976" s="16"/>
      <c r="Y3976" s="20"/>
      <c r="Z3976" s="20"/>
      <c r="AA3976" s="20"/>
      <c r="AB3976" s="20"/>
      <c r="AC3976" s="20"/>
      <c r="AD3976" s="20"/>
    </row>
    <row r="3977" spans="3:30" s="1" customFormat="1">
      <c r="C3977" s="16"/>
      <c r="D3977" s="16"/>
      <c r="E3977" s="32"/>
      <c r="F3977" s="16"/>
      <c r="G3977" s="16"/>
      <c r="H3977" s="16"/>
      <c r="I3977" s="16"/>
      <c r="J3977" s="16"/>
      <c r="K3977" s="16"/>
      <c r="L3977" s="32"/>
      <c r="M3977" s="16"/>
      <c r="N3977" s="16"/>
      <c r="O3977" s="16"/>
      <c r="P3977" s="16"/>
      <c r="Y3977" s="20"/>
      <c r="Z3977" s="20"/>
      <c r="AA3977" s="20"/>
      <c r="AB3977" s="20"/>
      <c r="AC3977" s="20"/>
      <c r="AD3977" s="20"/>
    </row>
    <row r="3978" spans="3:30" s="1" customFormat="1">
      <c r="C3978" s="16"/>
      <c r="D3978" s="16"/>
      <c r="E3978" s="32"/>
      <c r="F3978" s="16"/>
      <c r="G3978" s="16"/>
      <c r="H3978" s="16"/>
      <c r="I3978" s="16"/>
      <c r="J3978" s="16"/>
      <c r="K3978" s="16"/>
      <c r="L3978" s="32"/>
      <c r="M3978" s="16"/>
      <c r="N3978" s="16"/>
      <c r="O3978" s="16"/>
      <c r="P3978" s="16"/>
      <c r="Y3978" s="20"/>
      <c r="Z3978" s="20"/>
      <c r="AA3978" s="20"/>
      <c r="AB3978" s="20"/>
      <c r="AC3978" s="20"/>
      <c r="AD3978" s="20"/>
    </row>
    <row r="3979" spans="3:30" s="1" customFormat="1">
      <c r="C3979" s="16"/>
      <c r="D3979" s="16"/>
      <c r="E3979" s="32"/>
      <c r="F3979" s="16"/>
      <c r="G3979" s="16"/>
      <c r="H3979" s="16"/>
      <c r="I3979" s="16"/>
      <c r="J3979" s="16"/>
      <c r="K3979" s="16"/>
      <c r="L3979" s="32"/>
      <c r="M3979" s="16"/>
      <c r="N3979" s="16"/>
      <c r="O3979" s="16"/>
      <c r="P3979" s="16"/>
      <c r="Y3979" s="20"/>
      <c r="Z3979" s="20"/>
      <c r="AA3979" s="20"/>
      <c r="AB3979" s="20"/>
      <c r="AC3979" s="20"/>
      <c r="AD3979" s="20"/>
    </row>
    <row r="3980" spans="3:30" s="1" customFormat="1">
      <c r="C3980" s="16"/>
      <c r="D3980" s="16"/>
      <c r="E3980" s="32"/>
      <c r="F3980" s="16"/>
      <c r="G3980" s="16"/>
      <c r="H3980" s="16"/>
      <c r="I3980" s="16"/>
      <c r="J3980" s="16"/>
      <c r="K3980" s="16"/>
      <c r="L3980" s="32"/>
      <c r="M3980" s="16"/>
      <c r="N3980" s="16"/>
      <c r="O3980" s="16"/>
      <c r="P3980" s="16"/>
      <c r="Y3980" s="20"/>
      <c r="Z3980" s="20"/>
      <c r="AA3980" s="20"/>
      <c r="AB3980" s="20"/>
      <c r="AC3980" s="20"/>
      <c r="AD3980" s="20"/>
    </row>
    <row r="3981" spans="3:30" s="1" customFormat="1">
      <c r="C3981" s="16"/>
      <c r="D3981" s="16"/>
      <c r="E3981" s="32"/>
      <c r="F3981" s="16"/>
      <c r="G3981" s="16"/>
      <c r="H3981" s="16"/>
      <c r="I3981" s="16"/>
      <c r="J3981" s="16"/>
      <c r="K3981" s="16"/>
      <c r="L3981" s="32"/>
      <c r="M3981" s="16"/>
      <c r="N3981" s="16"/>
      <c r="O3981" s="16"/>
      <c r="P3981" s="16"/>
      <c r="Y3981" s="20"/>
      <c r="Z3981" s="20"/>
      <c r="AA3981" s="20"/>
      <c r="AB3981" s="20"/>
      <c r="AC3981" s="20"/>
      <c r="AD3981" s="20"/>
    </row>
    <row r="3982" spans="3:30" s="1" customFormat="1">
      <c r="C3982" s="16"/>
      <c r="D3982" s="16"/>
      <c r="E3982" s="32"/>
      <c r="F3982" s="16"/>
      <c r="G3982" s="16"/>
      <c r="H3982" s="16"/>
      <c r="I3982" s="16"/>
      <c r="J3982" s="16"/>
      <c r="K3982" s="16"/>
      <c r="L3982" s="32"/>
      <c r="M3982" s="16"/>
      <c r="N3982" s="16"/>
      <c r="O3982" s="16"/>
      <c r="P3982" s="16"/>
      <c r="Y3982" s="20"/>
      <c r="Z3982" s="20"/>
      <c r="AA3982" s="20"/>
      <c r="AB3982" s="20"/>
      <c r="AC3982" s="20"/>
      <c r="AD3982" s="20"/>
    </row>
    <row r="3983" spans="3:30" s="1" customFormat="1">
      <c r="C3983" s="16"/>
      <c r="D3983" s="16"/>
      <c r="E3983" s="32"/>
      <c r="F3983" s="16"/>
      <c r="G3983" s="16"/>
      <c r="H3983" s="16"/>
      <c r="I3983" s="16"/>
      <c r="J3983" s="16"/>
      <c r="K3983" s="16"/>
      <c r="L3983" s="32"/>
      <c r="M3983" s="16"/>
      <c r="N3983" s="16"/>
      <c r="O3983" s="16"/>
      <c r="P3983" s="16"/>
      <c r="Y3983" s="20"/>
      <c r="Z3983" s="20"/>
      <c r="AA3983" s="20"/>
      <c r="AB3983" s="20"/>
      <c r="AC3983" s="20"/>
      <c r="AD3983" s="20"/>
    </row>
    <row r="3984" spans="3:30" s="1" customFormat="1">
      <c r="C3984" s="16"/>
      <c r="D3984" s="16"/>
      <c r="E3984" s="32"/>
      <c r="F3984" s="16"/>
      <c r="G3984" s="16"/>
      <c r="H3984" s="16"/>
      <c r="I3984" s="16"/>
      <c r="J3984" s="16"/>
      <c r="K3984" s="16"/>
      <c r="L3984" s="32"/>
      <c r="M3984" s="16"/>
      <c r="N3984" s="16"/>
      <c r="O3984" s="16"/>
      <c r="P3984" s="16"/>
      <c r="Y3984" s="20"/>
      <c r="Z3984" s="20"/>
      <c r="AA3984" s="20"/>
      <c r="AB3984" s="20"/>
      <c r="AC3984" s="20"/>
      <c r="AD3984" s="20"/>
    </row>
    <row r="3985" spans="3:30" s="1" customFormat="1">
      <c r="C3985" s="16"/>
      <c r="D3985" s="16"/>
      <c r="E3985" s="32"/>
      <c r="F3985" s="16"/>
      <c r="G3985" s="16"/>
      <c r="H3985" s="16"/>
      <c r="I3985" s="16"/>
      <c r="J3985" s="16"/>
      <c r="K3985" s="16"/>
      <c r="L3985" s="32"/>
      <c r="M3985" s="16"/>
      <c r="N3985" s="16"/>
      <c r="O3985" s="16"/>
      <c r="P3985" s="16"/>
      <c r="Y3985" s="20"/>
      <c r="Z3985" s="20"/>
      <c r="AA3985" s="20"/>
      <c r="AB3985" s="20"/>
      <c r="AC3985" s="20"/>
      <c r="AD3985" s="20"/>
    </row>
    <row r="3986" spans="3:30" s="1" customFormat="1">
      <c r="C3986" s="16"/>
      <c r="D3986" s="16"/>
      <c r="E3986" s="32"/>
      <c r="F3986" s="16"/>
      <c r="G3986" s="16"/>
      <c r="H3986" s="16"/>
      <c r="I3986" s="16"/>
      <c r="J3986" s="16"/>
      <c r="K3986" s="16"/>
      <c r="L3986" s="32"/>
      <c r="M3986" s="16"/>
      <c r="N3986" s="16"/>
      <c r="O3986" s="16"/>
      <c r="P3986" s="16"/>
      <c r="Y3986" s="20"/>
      <c r="Z3986" s="20"/>
      <c r="AA3986" s="20"/>
      <c r="AB3986" s="20"/>
      <c r="AC3986" s="20"/>
      <c r="AD3986" s="20"/>
    </row>
    <row r="3987" spans="3:30" s="1" customFormat="1">
      <c r="C3987" s="16"/>
      <c r="D3987" s="16"/>
      <c r="E3987" s="32"/>
      <c r="F3987" s="16"/>
      <c r="G3987" s="16"/>
      <c r="H3987" s="16"/>
      <c r="I3987" s="16"/>
      <c r="J3987" s="16"/>
      <c r="K3987" s="16"/>
      <c r="L3987" s="32"/>
      <c r="M3987" s="16"/>
      <c r="N3987" s="16"/>
      <c r="O3987" s="16"/>
      <c r="P3987" s="16"/>
      <c r="Y3987" s="20"/>
      <c r="Z3987" s="20"/>
      <c r="AA3987" s="20"/>
      <c r="AB3987" s="20"/>
      <c r="AC3987" s="20"/>
      <c r="AD3987" s="20"/>
    </row>
    <row r="3988" spans="3:30" s="1" customFormat="1">
      <c r="C3988" s="16"/>
      <c r="D3988" s="16"/>
      <c r="E3988" s="32"/>
      <c r="F3988" s="16"/>
      <c r="G3988" s="16"/>
      <c r="H3988" s="16"/>
      <c r="I3988" s="16"/>
      <c r="J3988" s="16"/>
      <c r="K3988" s="16"/>
      <c r="L3988" s="32"/>
      <c r="M3988" s="16"/>
      <c r="N3988" s="16"/>
      <c r="O3988" s="16"/>
      <c r="P3988" s="16"/>
      <c r="Y3988" s="20"/>
      <c r="Z3988" s="20"/>
      <c r="AA3988" s="20"/>
      <c r="AB3988" s="20"/>
      <c r="AC3988" s="20"/>
      <c r="AD3988" s="20"/>
    </row>
    <row r="3989" spans="3:30" s="1" customFormat="1">
      <c r="C3989" s="16"/>
      <c r="D3989" s="16"/>
      <c r="E3989" s="32"/>
      <c r="F3989" s="16"/>
      <c r="G3989" s="16"/>
      <c r="H3989" s="16"/>
      <c r="I3989" s="16"/>
      <c r="J3989" s="16"/>
      <c r="K3989" s="16"/>
      <c r="L3989" s="32"/>
      <c r="M3989" s="16"/>
      <c r="N3989" s="16"/>
      <c r="O3989" s="16"/>
      <c r="P3989" s="16"/>
      <c r="Y3989" s="20"/>
      <c r="Z3989" s="20"/>
      <c r="AA3989" s="20"/>
      <c r="AB3989" s="20"/>
      <c r="AC3989" s="20"/>
      <c r="AD3989" s="20"/>
    </row>
    <row r="3990" spans="3:30" s="1" customFormat="1">
      <c r="C3990" s="16"/>
      <c r="D3990" s="16"/>
      <c r="E3990" s="32"/>
      <c r="F3990" s="16"/>
      <c r="G3990" s="16"/>
      <c r="H3990" s="16"/>
      <c r="I3990" s="16"/>
      <c r="J3990" s="16"/>
      <c r="K3990" s="16"/>
      <c r="L3990" s="32"/>
      <c r="M3990" s="16"/>
      <c r="N3990" s="16"/>
      <c r="O3990" s="16"/>
      <c r="P3990" s="16"/>
      <c r="Y3990" s="20"/>
      <c r="Z3990" s="20"/>
      <c r="AA3990" s="20"/>
      <c r="AB3990" s="20"/>
      <c r="AC3990" s="20"/>
      <c r="AD3990" s="20"/>
    </row>
    <row r="3991" spans="3:30" s="1" customFormat="1">
      <c r="C3991" s="16"/>
      <c r="D3991" s="16"/>
      <c r="E3991" s="32"/>
      <c r="F3991" s="16"/>
      <c r="G3991" s="16"/>
      <c r="H3991" s="16"/>
      <c r="I3991" s="16"/>
      <c r="J3991" s="16"/>
      <c r="K3991" s="16"/>
      <c r="L3991" s="32"/>
      <c r="M3991" s="16"/>
      <c r="N3991" s="16"/>
      <c r="O3991" s="16"/>
      <c r="P3991" s="16"/>
      <c r="Y3991" s="20"/>
      <c r="Z3991" s="20"/>
      <c r="AA3991" s="20"/>
      <c r="AB3991" s="20"/>
      <c r="AC3991" s="20"/>
      <c r="AD3991" s="20"/>
    </row>
    <row r="3992" spans="3:30" s="1" customFormat="1">
      <c r="C3992" s="16"/>
      <c r="D3992" s="16"/>
      <c r="E3992" s="32"/>
      <c r="F3992" s="16"/>
      <c r="G3992" s="16"/>
      <c r="H3992" s="16"/>
      <c r="I3992" s="16"/>
      <c r="J3992" s="16"/>
      <c r="K3992" s="16"/>
      <c r="L3992" s="32"/>
      <c r="M3992" s="16"/>
      <c r="N3992" s="16"/>
      <c r="O3992" s="16"/>
      <c r="P3992" s="16"/>
      <c r="Y3992" s="20"/>
      <c r="Z3992" s="20"/>
      <c r="AA3992" s="20"/>
      <c r="AB3992" s="20"/>
      <c r="AC3992" s="20"/>
      <c r="AD3992" s="20"/>
    </row>
    <row r="3993" spans="3:30" s="1" customFormat="1">
      <c r="C3993" s="16"/>
      <c r="D3993" s="16"/>
      <c r="E3993" s="32"/>
      <c r="F3993" s="16"/>
      <c r="G3993" s="16"/>
      <c r="H3993" s="16"/>
      <c r="I3993" s="16"/>
      <c r="J3993" s="16"/>
      <c r="K3993" s="16"/>
      <c r="L3993" s="32"/>
      <c r="M3993" s="16"/>
      <c r="N3993" s="16"/>
      <c r="O3993" s="16"/>
      <c r="P3993" s="16"/>
      <c r="Y3993" s="20"/>
      <c r="Z3993" s="20"/>
      <c r="AA3993" s="20"/>
      <c r="AB3993" s="20"/>
      <c r="AC3993" s="20"/>
      <c r="AD3993" s="20"/>
    </row>
    <row r="3994" spans="3:30" s="1" customFormat="1">
      <c r="C3994" s="16"/>
      <c r="D3994" s="16"/>
      <c r="E3994" s="32"/>
      <c r="F3994" s="16"/>
      <c r="G3994" s="16"/>
      <c r="H3994" s="16"/>
      <c r="I3994" s="16"/>
      <c r="J3994" s="16"/>
      <c r="K3994" s="16"/>
      <c r="L3994" s="32"/>
      <c r="M3994" s="16"/>
      <c r="N3994" s="16"/>
      <c r="O3994" s="16"/>
      <c r="P3994" s="16"/>
      <c r="Y3994" s="20"/>
      <c r="Z3994" s="20"/>
      <c r="AA3994" s="20"/>
      <c r="AB3994" s="20"/>
      <c r="AC3994" s="20"/>
      <c r="AD3994" s="20"/>
    </row>
    <row r="3995" spans="3:30" s="1" customFormat="1">
      <c r="C3995" s="16"/>
      <c r="D3995" s="16"/>
      <c r="E3995" s="32"/>
      <c r="F3995" s="16"/>
      <c r="G3995" s="16"/>
      <c r="H3995" s="16"/>
      <c r="I3995" s="16"/>
      <c r="J3995" s="16"/>
      <c r="K3995" s="16"/>
      <c r="L3995" s="32"/>
      <c r="M3995" s="16"/>
      <c r="N3995" s="16"/>
      <c r="O3995" s="16"/>
      <c r="P3995" s="16"/>
      <c r="Y3995" s="20"/>
      <c r="Z3995" s="20"/>
      <c r="AA3995" s="20"/>
      <c r="AB3995" s="20"/>
      <c r="AC3995" s="20"/>
      <c r="AD3995" s="20"/>
    </row>
    <row r="3996" spans="3:30" s="1" customFormat="1">
      <c r="C3996" s="16"/>
      <c r="D3996" s="16"/>
      <c r="E3996" s="32"/>
      <c r="F3996" s="16"/>
      <c r="G3996" s="16"/>
      <c r="H3996" s="16"/>
      <c r="I3996" s="16"/>
      <c r="J3996" s="16"/>
      <c r="K3996" s="16"/>
      <c r="L3996" s="32"/>
      <c r="M3996" s="16"/>
      <c r="N3996" s="16"/>
      <c r="O3996" s="16"/>
      <c r="P3996" s="16"/>
      <c r="Y3996" s="20"/>
      <c r="Z3996" s="20"/>
      <c r="AA3996" s="20"/>
      <c r="AB3996" s="20"/>
      <c r="AC3996" s="20"/>
      <c r="AD3996" s="20"/>
    </row>
    <row r="3997" spans="3:30" s="1" customFormat="1">
      <c r="C3997" s="16"/>
      <c r="D3997" s="16"/>
      <c r="E3997" s="32"/>
      <c r="F3997" s="16"/>
      <c r="G3997" s="16"/>
      <c r="H3997" s="16"/>
      <c r="I3997" s="16"/>
      <c r="J3997" s="16"/>
      <c r="K3997" s="16"/>
      <c r="L3997" s="32"/>
      <c r="M3997" s="16"/>
      <c r="N3997" s="16"/>
      <c r="O3997" s="16"/>
      <c r="P3997" s="16"/>
      <c r="Y3997" s="20"/>
      <c r="Z3997" s="20"/>
      <c r="AA3997" s="20"/>
      <c r="AB3997" s="20"/>
      <c r="AC3997" s="20"/>
      <c r="AD3997" s="20"/>
    </row>
    <row r="3998" spans="3:30" s="1" customFormat="1">
      <c r="C3998" s="16"/>
      <c r="D3998" s="16"/>
      <c r="E3998" s="32"/>
      <c r="F3998" s="16"/>
      <c r="G3998" s="16"/>
      <c r="H3998" s="16"/>
      <c r="I3998" s="16"/>
      <c r="J3998" s="16"/>
      <c r="K3998" s="16"/>
      <c r="L3998" s="32"/>
      <c r="M3998" s="16"/>
      <c r="N3998" s="16"/>
      <c r="O3998" s="16"/>
      <c r="P3998" s="16"/>
      <c r="Y3998" s="20"/>
      <c r="Z3998" s="20"/>
      <c r="AA3998" s="20"/>
      <c r="AB3998" s="20"/>
      <c r="AC3998" s="20"/>
      <c r="AD3998" s="20"/>
    </row>
    <row r="3999" spans="3:30" s="1" customFormat="1">
      <c r="C3999" s="16"/>
      <c r="D3999" s="16"/>
      <c r="E3999" s="32"/>
      <c r="F3999" s="16"/>
      <c r="G3999" s="16"/>
      <c r="H3999" s="16"/>
      <c r="I3999" s="16"/>
      <c r="J3999" s="16"/>
      <c r="K3999" s="16"/>
      <c r="L3999" s="32"/>
      <c r="M3999" s="16"/>
      <c r="N3999" s="16"/>
      <c r="O3999" s="16"/>
      <c r="P3999" s="16"/>
      <c r="Y3999" s="20"/>
      <c r="Z3999" s="20"/>
      <c r="AA3999" s="20"/>
      <c r="AB3999" s="20"/>
      <c r="AC3999" s="20"/>
      <c r="AD3999" s="20"/>
    </row>
    <row r="4000" spans="3:30" s="1" customFormat="1">
      <c r="C4000" s="16"/>
      <c r="D4000" s="16"/>
      <c r="E4000" s="32"/>
      <c r="F4000" s="16"/>
      <c r="G4000" s="16"/>
      <c r="H4000" s="16"/>
      <c r="I4000" s="16"/>
      <c r="J4000" s="16"/>
      <c r="K4000" s="16"/>
      <c r="L4000" s="32"/>
      <c r="M4000" s="16"/>
      <c r="N4000" s="16"/>
      <c r="O4000" s="16"/>
      <c r="P4000" s="16"/>
      <c r="Y4000" s="20"/>
      <c r="Z4000" s="20"/>
      <c r="AA4000" s="20"/>
      <c r="AB4000" s="20"/>
      <c r="AC4000" s="20"/>
      <c r="AD4000" s="20"/>
    </row>
    <row r="4001" spans="3:30" s="1" customFormat="1">
      <c r="C4001" s="16"/>
      <c r="D4001" s="16"/>
      <c r="E4001" s="32"/>
      <c r="F4001" s="16"/>
      <c r="G4001" s="16"/>
      <c r="H4001" s="16"/>
      <c r="I4001" s="16"/>
      <c r="J4001" s="16"/>
      <c r="K4001" s="16"/>
      <c r="L4001" s="32"/>
      <c r="M4001" s="16"/>
      <c r="N4001" s="16"/>
      <c r="O4001" s="16"/>
      <c r="P4001" s="16"/>
      <c r="Y4001" s="20"/>
      <c r="Z4001" s="20"/>
      <c r="AA4001" s="20"/>
      <c r="AB4001" s="20"/>
      <c r="AC4001" s="20"/>
      <c r="AD4001" s="20"/>
    </row>
    <row r="4002" spans="3:30" s="1" customFormat="1">
      <c r="C4002" s="16"/>
      <c r="D4002" s="16"/>
      <c r="E4002" s="32"/>
      <c r="F4002" s="16"/>
      <c r="G4002" s="16"/>
      <c r="H4002" s="16"/>
      <c r="I4002" s="16"/>
      <c r="J4002" s="16"/>
      <c r="K4002" s="16"/>
      <c r="L4002" s="32"/>
      <c r="M4002" s="16"/>
      <c r="N4002" s="16"/>
      <c r="O4002" s="16"/>
      <c r="P4002" s="16"/>
      <c r="Y4002" s="20"/>
      <c r="Z4002" s="20"/>
      <c r="AA4002" s="20"/>
      <c r="AB4002" s="20"/>
      <c r="AC4002" s="20"/>
      <c r="AD4002" s="20"/>
    </row>
    <row r="4003" spans="3:30" s="1" customFormat="1">
      <c r="C4003" s="16"/>
      <c r="D4003" s="16"/>
      <c r="E4003" s="32"/>
      <c r="F4003" s="16"/>
      <c r="G4003" s="16"/>
      <c r="H4003" s="16"/>
      <c r="I4003" s="16"/>
      <c r="J4003" s="16"/>
      <c r="K4003" s="16"/>
      <c r="L4003" s="32"/>
      <c r="M4003" s="16"/>
      <c r="N4003" s="16"/>
      <c r="O4003" s="16"/>
      <c r="P4003" s="16"/>
      <c r="Y4003" s="20"/>
      <c r="Z4003" s="20"/>
      <c r="AA4003" s="20"/>
      <c r="AB4003" s="20"/>
      <c r="AC4003" s="20"/>
      <c r="AD4003" s="20"/>
    </row>
    <row r="4004" spans="3:30" s="1" customFormat="1">
      <c r="C4004" s="16"/>
      <c r="D4004" s="16"/>
      <c r="E4004" s="32"/>
      <c r="F4004" s="16"/>
      <c r="G4004" s="16"/>
      <c r="H4004" s="16"/>
      <c r="I4004" s="16"/>
      <c r="J4004" s="16"/>
      <c r="K4004" s="16"/>
      <c r="L4004" s="32"/>
      <c r="M4004" s="16"/>
      <c r="N4004" s="16"/>
      <c r="O4004" s="16"/>
      <c r="P4004" s="16"/>
      <c r="Y4004" s="20"/>
      <c r="Z4004" s="20"/>
      <c r="AA4004" s="20"/>
      <c r="AB4004" s="20"/>
      <c r="AC4004" s="20"/>
      <c r="AD4004" s="20"/>
    </row>
    <row r="4005" spans="3:30" s="1" customFormat="1">
      <c r="C4005" s="16"/>
      <c r="D4005" s="16"/>
      <c r="E4005" s="32"/>
      <c r="F4005" s="16"/>
      <c r="G4005" s="16"/>
      <c r="H4005" s="16"/>
      <c r="I4005" s="16"/>
      <c r="J4005" s="16"/>
      <c r="K4005" s="16"/>
      <c r="L4005" s="32"/>
      <c r="M4005" s="16"/>
      <c r="N4005" s="16"/>
      <c r="O4005" s="16"/>
      <c r="P4005" s="16"/>
      <c r="Y4005" s="20"/>
      <c r="Z4005" s="20"/>
      <c r="AA4005" s="20"/>
      <c r="AB4005" s="20"/>
      <c r="AC4005" s="20"/>
      <c r="AD4005" s="20"/>
    </row>
    <row r="4006" spans="3:30" s="1" customFormat="1">
      <c r="C4006" s="16"/>
      <c r="D4006" s="16"/>
      <c r="E4006" s="32"/>
      <c r="F4006" s="16"/>
      <c r="G4006" s="16"/>
      <c r="H4006" s="16"/>
      <c r="I4006" s="16"/>
      <c r="J4006" s="16"/>
      <c r="K4006" s="16"/>
      <c r="L4006" s="32"/>
      <c r="M4006" s="16"/>
      <c r="N4006" s="16"/>
      <c r="O4006" s="16"/>
      <c r="P4006" s="16"/>
      <c r="Y4006" s="20"/>
      <c r="Z4006" s="20"/>
      <c r="AA4006" s="20"/>
      <c r="AB4006" s="20"/>
      <c r="AC4006" s="20"/>
      <c r="AD4006" s="20"/>
    </row>
    <row r="4007" spans="3:30" s="1" customFormat="1">
      <c r="C4007" s="16"/>
      <c r="D4007" s="16"/>
      <c r="E4007" s="32"/>
      <c r="F4007" s="16"/>
      <c r="G4007" s="16"/>
      <c r="H4007" s="16"/>
      <c r="I4007" s="16"/>
      <c r="J4007" s="16"/>
      <c r="K4007" s="16"/>
      <c r="L4007" s="32"/>
      <c r="M4007" s="16"/>
      <c r="N4007" s="16"/>
      <c r="O4007" s="16"/>
      <c r="P4007" s="16"/>
      <c r="Y4007" s="20"/>
      <c r="Z4007" s="20"/>
      <c r="AA4007" s="20"/>
      <c r="AB4007" s="20"/>
      <c r="AC4007" s="20"/>
      <c r="AD4007" s="20"/>
    </row>
    <row r="4008" spans="3:30" s="1" customFormat="1">
      <c r="C4008" s="16"/>
      <c r="D4008" s="16"/>
      <c r="E4008" s="32"/>
      <c r="F4008" s="16"/>
      <c r="G4008" s="16"/>
      <c r="H4008" s="16"/>
      <c r="I4008" s="16"/>
      <c r="J4008" s="16"/>
      <c r="K4008" s="16"/>
      <c r="L4008" s="32"/>
      <c r="M4008" s="16"/>
      <c r="N4008" s="16"/>
      <c r="O4008" s="16"/>
      <c r="P4008" s="16"/>
      <c r="Y4008" s="20"/>
      <c r="Z4008" s="20"/>
      <c r="AA4008" s="20"/>
      <c r="AB4008" s="20"/>
      <c r="AC4008" s="20"/>
      <c r="AD4008" s="20"/>
    </row>
    <row r="4009" spans="3:30" s="1" customFormat="1">
      <c r="C4009" s="16"/>
      <c r="D4009" s="16"/>
      <c r="E4009" s="32"/>
      <c r="F4009" s="16"/>
      <c r="G4009" s="16"/>
      <c r="H4009" s="16"/>
      <c r="I4009" s="16"/>
      <c r="J4009" s="16"/>
      <c r="K4009" s="16"/>
      <c r="L4009" s="32"/>
      <c r="M4009" s="16"/>
      <c r="N4009" s="16"/>
      <c r="O4009" s="16"/>
      <c r="P4009" s="16"/>
      <c r="Y4009" s="20"/>
      <c r="Z4009" s="20"/>
      <c r="AA4009" s="20"/>
      <c r="AB4009" s="20"/>
      <c r="AC4009" s="20"/>
      <c r="AD4009" s="20"/>
    </row>
    <row r="4010" spans="3:30" s="1" customFormat="1">
      <c r="C4010" s="16"/>
      <c r="D4010" s="16"/>
      <c r="E4010" s="32"/>
      <c r="F4010" s="16"/>
      <c r="G4010" s="16"/>
      <c r="H4010" s="16"/>
      <c r="I4010" s="16"/>
      <c r="J4010" s="16"/>
      <c r="K4010" s="16"/>
      <c r="L4010" s="32"/>
      <c r="M4010" s="16"/>
      <c r="N4010" s="16"/>
      <c r="O4010" s="16"/>
      <c r="P4010" s="16"/>
      <c r="Y4010" s="20"/>
      <c r="Z4010" s="20"/>
      <c r="AA4010" s="20"/>
      <c r="AB4010" s="20"/>
      <c r="AC4010" s="20"/>
      <c r="AD4010" s="20"/>
    </row>
    <row r="4011" spans="3:30" s="1" customFormat="1">
      <c r="C4011" s="16"/>
      <c r="D4011" s="16"/>
      <c r="E4011" s="32"/>
      <c r="F4011" s="16"/>
      <c r="G4011" s="16"/>
      <c r="H4011" s="16"/>
      <c r="I4011" s="16"/>
      <c r="J4011" s="16"/>
      <c r="K4011" s="16"/>
      <c r="L4011" s="32"/>
      <c r="M4011" s="16"/>
      <c r="N4011" s="16"/>
      <c r="O4011" s="16"/>
      <c r="P4011" s="16"/>
      <c r="Y4011" s="20"/>
      <c r="Z4011" s="20"/>
      <c r="AA4011" s="20"/>
      <c r="AB4011" s="20"/>
      <c r="AC4011" s="20"/>
      <c r="AD4011" s="20"/>
    </row>
    <row r="4012" spans="3:30" s="1" customFormat="1">
      <c r="C4012" s="16"/>
      <c r="D4012" s="16"/>
      <c r="E4012" s="32"/>
      <c r="F4012" s="16"/>
      <c r="G4012" s="16"/>
      <c r="H4012" s="16"/>
      <c r="I4012" s="16"/>
      <c r="J4012" s="16"/>
      <c r="K4012" s="16"/>
      <c r="L4012" s="32"/>
      <c r="M4012" s="16"/>
      <c r="N4012" s="16"/>
      <c r="O4012" s="16"/>
      <c r="P4012" s="16"/>
      <c r="Y4012" s="20"/>
      <c r="Z4012" s="20"/>
      <c r="AA4012" s="20"/>
      <c r="AB4012" s="20"/>
      <c r="AC4012" s="20"/>
      <c r="AD4012" s="20"/>
    </row>
    <row r="4013" spans="3:30" s="1" customFormat="1">
      <c r="C4013" s="16"/>
      <c r="D4013" s="16"/>
      <c r="E4013" s="32"/>
      <c r="F4013" s="16"/>
      <c r="G4013" s="16"/>
      <c r="H4013" s="16"/>
      <c r="I4013" s="16"/>
      <c r="J4013" s="16"/>
      <c r="K4013" s="16"/>
      <c r="L4013" s="32"/>
      <c r="M4013" s="16"/>
      <c r="N4013" s="16"/>
      <c r="O4013" s="16"/>
      <c r="P4013" s="16"/>
      <c r="Y4013" s="20"/>
      <c r="Z4013" s="20"/>
      <c r="AA4013" s="20"/>
      <c r="AB4013" s="20"/>
      <c r="AC4013" s="20"/>
      <c r="AD4013" s="20"/>
    </row>
    <row r="4014" spans="3:30" s="1" customFormat="1">
      <c r="C4014" s="16"/>
      <c r="D4014" s="16"/>
      <c r="E4014" s="32"/>
      <c r="F4014" s="16"/>
      <c r="G4014" s="16"/>
      <c r="H4014" s="16"/>
      <c r="I4014" s="16"/>
      <c r="J4014" s="16"/>
      <c r="K4014" s="16"/>
      <c r="L4014" s="32"/>
      <c r="M4014" s="16"/>
      <c r="N4014" s="16"/>
      <c r="O4014" s="16"/>
      <c r="P4014" s="16"/>
      <c r="Y4014" s="20"/>
      <c r="Z4014" s="20"/>
      <c r="AA4014" s="20"/>
      <c r="AB4014" s="20"/>
      <c r="AC4014" s="20"/>
      <c r="AD4014" s="20"/>
    </row>
    <row r="4015" spans="3:30" s="1" customFormat="1">
      <c r="C4015" s="16"/>
      <c r="D4015" s="16"/>
      <c r="E4015" s="32"/>
      <c r="F4015" s="16"/>
      <c r="G4015" s="16"/>
      <c r="H4015" s="16"/>
      <c r="I4015" s="16"/>
      <c r="J4015" s="16"/>
      <c r="K4015" s="16"/>
      <c r="L4015" s="32"/>
      <c r="M4015" s="16"/>
      <c r="N4015" s="16"/>
      <c r="O4015" s="16"/>
      <c r="P4015" s="16"/>
      <c r="Y4015" s="20"/>
      <c r="Z4015" s="20"/>
      <c r="AA4015" s="20"/>
      <c r="AB4015" s="20"/>
      <c r="AC4015" s="20"/>
      <c r="AD4015" s="20"/>
    </row>
    <row r="4016" spans="3:30" s="1" customFormat="1">
      <c r="C4016" s="16"/>
      <c r="D4016" s="16"/>
      <c r="E4016" s="32"/>
      <c r="F4016" s="16"/>
      <c r="G4016" s="16"/>
      <c r="H4016" s="16"/>
      <c r="I4016" s="16"/>
      <c r="J4016" s="16"/>
      <c r="K4016" s="16"/>
      <c r="L4016" s="32"/>
      <c r="M4016" s="16"/>
      <c r="N4016" s="16"/>
      <c r="O4016" s="16"/>
      <c r="P4016" s="16"/>
      <c r="Y4016" s="20"/>
      <c r="Z4016" s="20"/>
      <c r="AA4016" s="20"/>
      <c r="AB4016" s="20"/>
      <c r="AC4016" s="20"/>
      <c r="AD4016" s="20"/>
    </row>
    <row r="4017" spans="3:30" s="1" customFormat="1">
      <c r="C4017" s="16"/>
      <c r="D4017" s="16"/>
      <c r="E4017" s="32"/>
      <c r="F4017" s="16"/>
      <c r="G4017" s="16"/>
      <c r="H4017" s="16"/>
      <c r="I4017" s="16"/>
      <c r="J4017" s="16"/>
      <c r="K4017" s="16"/>
      <c r="L4017" s="32"/>
      <c r="M4017" s="16"/>
      <c r="N4017" s="16"/>
      <c r="O4017" s="16"/>
      <c r="P4017" s="16"/>
      <c r="Y4017" s="20"/>
      <c r="Z4017" s="20"/>
      <c r="AA4017" s="20"/>
      <c r="AB4017" s="20"/>
      <c r="AC4017" s="20"/>
      <c r="AD4017" s="20"/>
    </row>
    <row r="4018" spans="3:30" s="1" customFormat="1">
      <c r="C4018" s="16"/>
      <c r="D4018" s="16"/>
      <c r="E4018" s="32"/>
      <c r="F4018" s="16"/>
      <c r="G4018" s="16"/>
      <c r="H4018" s="16"/>
      <c r="I4018" s="16"/>
      <c r="J4018" s="16"/>
      <c r="K4018" s="16"/>
      <c r="L4018" s="32"/>
      <c r="M4018" s="16"/>
      <c r="N4018" s="16"/>
      <c r="O4018" s="16"/>
      <c r="P4018" s="16"/>
      <c r="Y4018" s="20"/>
      <c r="Z4018" s="20"/>
      <c r="AA4018" s="20"/>
      <c r="AB4018" s="20"/>
      <c r="AC4018" s="20"/>
      <c r="AD4018" s="20"/>
    </row>
    <row r="4019" spans="3:30" s="1" customFormat="1">
      <c r="C4019" s="16"/>
      <c r="D4019" s="16"/>
      <c r="E4019" s="32"/>
      <c r="F4019" s="16"/>
      <c r="G4019" s="16"/>
      <c r="H4019" s="16"/>
      <c r="I4019" s="16"/>
      <c r="J4019" s="16"/>
      <c r="K4019" s="16"/>
      <c r="L4019" s="32"/>
      <c r="M4019" s="16"/>
      <c r="N4019" s="16"/>
      <c r="O4019" s="16"/>
      <c r="P4019" s="16"/>
      <c r="Y4019" s="20"/>
      <c r="Z4019" s="20"/>
      <c r="AA4019" s="20"/>
      <c r="AB4019" s="20"/>
      <c r="AC4019" s="20"/>
      <c r="AD4019" s="20"/>
    </row>
    <row r="4020" spans="3:30" s="1" customFormat="1">
      <c r="C4020" s="16"/>
      <c r="D4020" s="16"/>
      <c r="E4020" s="32"/>
      <c r="F4020" s="16"/>
      <c r="G4020" s="16"/>
      <c r="H4020" s="16"/>
      <c r="I4020" s="16"/>
      <c r="J4020" s="16"/>
      <c r="K4020" s="16"/>
      <c r="L4020" s="32"/>
      <c r="M4020" s="16"/>
      <c r="N4020" s="16"/>
      <c r="O4020" s="16"/>
      <c r="P4020" s="16"/>
      <c r="Y4020" s="20"/>
      <c r="Z4020" s="20"/>
      <c r="AA4020" s="20"/>
      <c r="AB4020" s="20"/>
      <c r="AC4020" s="20"/>
      <c r="AD4020" s="20"/>
    </row>
    <row r="4021" spans="3:30" s="1" customFormat="1">
      <c r="C4021" s="16"/>
      <c r="D4021" s="16"/>
      <c r="E4021" s="32"/>
      <c r="F4021" s="16"/>
      <c r="G4021" s="16"/>
      <c r="H4021" s="16"/>
      <c r="I4021" s="16"/>
      <c r="J4021" s="16"/>
      <c r="K4021" s="16"/>
      <c r="L4021" s="32"/>
      <c r="M4021" s="16"/>
      <c r="N4021" s="16"/>
      <c r="O4021" s="16"/>
      <c r="P4021" s="16"/>
      <c r="Y4021" s="20"/>
      <c r="Z4021" s="20"/>
      <c r="AA4021" s="20"/>
      <c r="AB4021" s="20"/>
      <c r="AC4021" s="20"/>
      <c r="AD4021" s="20"/>
    </row>
    <row r="4022" spans="3:30" s="1" customFormat="1">
      <c r="C4022" s="16"/>
      <c r="D4022" s="16"/>
      <c r="E4022" s="32"/>
      <c r="F4022" s="16"/>
      <c r="G4022" s="16"/>
      <c r="H4022" s="16"/>
      <c r="I4022" s="16"/>
      <c r="J4022" s="16"/>
      <c r="K4022" s="16"/>
      <c r="L4022" s="32"/>
      <c r="M4022" s="16"/>
      <c r="N4022" s="16"/>
      <c r="O4022" s="16"/>
      <c r="P4022" s="16"/>
      <c r="Y4022" s="20"/>
      <c r="Z4022" s="20"/>
      <c r="AA4022" s="20"/>
      <c r="AB4022" s="20"/>
      <c r="AC4022" s="20"/>
      <c r="AD4022" s="20"/>
    </row>
    <row r="4023" spans="3:30" s="1" customFormat="1">
      <c r="C4023" s="16"/>
      <c r="D4023" s="16"/>
      <c r="E4023" s="32"/>
      <c r="F4023" s="16"/>
      <c r="G4023" s="16"/>
      <c r="H4023" s="16"/>
      <c r="I4023" s="16"/>
      <c r="J4023" s="16"/>
      <c r="K4023" s="16"/>
      <c r="L4023" s="32"/>
      <c r="M4023" s="16"/>
      <c r="N4023" s="16"/>
      <c r="O4023" s="16"/>
      <c r="P4023" s="16"/>
      <c r="Y4023" s="20"/>
      <c r="Z4023" s="20"/>
      <c r="AA4023" s="20"/>
      <c r="AB4023" s="20"/>
      <c r="AC4023" s="20"/>
      <c r="AD4023" s="20"/>
    </row>
    <row r="4024" spans="3:30" s="1" customFormat="1">
      <c r="C4024" s="16"/>
      <c r="D4024" s="16"/>
      <c r="E4024" s="32"/>
      <c r="F4024" s="16"/>
      <c r="G4024" s="16"/>
      <c r="H4024" s="16"/>
      <c r="I4024" s="16"/>
      <c r="J4024" s="16"/>
      <c r="K4024" s="16"/>
      <c r="L4024" s="32"/>
      <c r="M4024" s="16"/>
      <c r="N4024" s="16"/>
      <c r="O4024" s="16"/>
      <c r="P4024" s="16"/>
      <c r="Y4024" s="20"/>
      <c r="Z4024" s="20"/>
      <c r="AA4024" s="20"/>
      <c r="AB4024" s="20"/>
      <c r="AC4024" s="20"/>
      <c r="AD4024" s="20"/>
    </row>
    <row r="4025" spans="3:30" s="1" customFormat="1">
      <c r="C4025" s="16"/>
      <c r="D4025" s="16"/>
      <c r="E4025" s="32"/>
      <c r="F4025" s="16"/>
      <c r="G4025" s="16"/>
      <c r="H4025" s="16"/>
      <c r="I4025" s="16"/>
      <c r="J4025" s="16"/>
      <c r="K4025" s="16"/>
      <c r="L4025" s="32"/>
      <c r="M4025" s="16"/>
      <c r="N4025" s="16"/>
      <c r="O4025" s="16"/>
      <c r="P4025" s="16"/>
      <c r="Y4025" s="20"/>
      <c r="Z4025" s="20"/>
      <c r="AA4025" s="20"/>
      <c r="AB4025" s="20"/>
      <c r="AC4025" s="20"/>
      <c r="AD4025" s="20"/>
    </row>
    <row r="4026" spans="3:30" s="1" customFormat="1">
      <c r="C4026" s="16"/>
      <c r="D4026" s="16"/>
      <c r="E4026" s="32"/>
      <c r="F4026" s="16"/>
      <c r="G4026" s="16"/>
      <c r="H4026" s="16"/>
      <c r="I4026" s="16"/>
      <c r="J4026" s="16"/>
      <c r="K4026" s="16"/>
      <c r="L4026" s="32"/>
      <c r="M4026" s="16"/>
      <c r="N4026" s="16"/>
      <c r="O4026" s="16"/>
      <c r="P4026" s="16"/>
      <c r="Y4026" s="20"/>
      <c r="Z4026" s="20"/>
      <c r="AA4026" s="20"/>
      <c r="AB4026" s="20"/>
      <c r="AC4026" s="20"/>
      <c r="AD4026" s="20"/>
    </row>
    <row r="4027" spans="3:30" s="1" customFormat="1">
      <c r="C4027" s="16"/>
      <c r="D4027" s="16"/>
      <c r="E4027" s="32"/>
      <c r="F4027" s="16"/>
      <c r="G4027" s="16"/>
      <c r="H4027" s="16"/>
      <c r="I4027" s="16"/>
      <c r="J4027" s="16"/>
      <c r="K4027" s="16"/>
      <c r="L4027" s="32"/>
      <c r="M4027" s="16"/>
      <c r="N4027" s="16"/>
      <c r="O4027" s="16"/>
      <c r="P4027" s="16"/>
      <c r="Y4027" s="20"/>
      <c r="Z4027" s="20"/>
      <c r="AA4027" s="20"/>
      <c r="AB4027" s="20"/>
      <c r="AC4027" s="20"/>
      <c r="AD4027" s="20"/>
    </row>
    <row r="4028" spans="3:30" s="1" customFormat="1">
      <c r="C4028" s="16"/>
      <c r="D4028" s="16"/>
      <c r="E4028" s="32"/>
      <c r="F4028" s="16"/>
      <c r="G4028" s="16"/>
      <c r="H4028" s="16"/>
      <c r="I4028" s="16"/>
      <c r="J4028" s="16"/>
      <c r="K4028" s="16"/>
      <c r="L4028" s="32"/>
      <c r="M4028" s="16"/>
      <c r="N4028" s="16"/>
      <c r="O4028" s="16"/>
      <c r="P4028" s="16"/>
      <c r="Y4028" s="20"/>
      <c r="Z4028" s="20"/>
      <c r="AA4028" s="20"/>
      <c r="AB4028" s="20"/>
      <c r="AC4028" s="20"/>
      <c r="AD4028" s="20"/>
    </row>
    <row r="4029" spans="3:30" s="1" customFormat="1">
      <c r="C4029" s="16"/>
      <c r="D4029" s="16"/>
      <c r="E4029" s="32"/>
      <c r="F4029" s="16"/>
      <c r="G4029" s="16"/>
      <c r="H4029" s="16"/>
      <c r="I4029" s="16"/>
      <c r="J4029" s="16"/>
      <c r="K4029" s="16"/>
      <c r="L4029" s="32"/>
      <c r="M4029" s="16"/>
      <c r="N4029" s="16"/>
      <c r="O4029" s="16"/>
      <c r="P4029" s="16"/>
      <c r="Y4029" s="20"/>
      <c r="Z4029" s="20"/>
      <c r="AA4029" s="20"/>
      <c r="AB4029" s="20"/>
      <c r="AC4029" s="20"/>
      <c r="AD4029" s="20"/>
    </row>
    <row r="4030" spans="3:30" s="1" customFormat="1">
      <c r="C4030" s="16"/>
      <c r="D4030" s="16"/>
      <c r="E4030" s="32"/>
      <c r="F4030" s="16"/>
      <c r="G4030" s="16"/>
      <c r="H4030" s="16"/>
      <c r="I4030" s="16"/>
      <c r="J4030" s="16"/>
      <c r="K4030" s="16"/>
      <c r="L4030" s="32"/>
      <c r="M4030" s="16"/>
      <c r="N4030" s="16"/>
      <c r="O4030" s="16"/>
      <c r="P4030" s="16"/>
      <c r="Y4030" s="20"/>
      <c r="Z4030" s="20"/>
      <c r="AA4030" s="20"/>
      <c r="AB4030" s="20"/>
      <c r="AC4030" s="20"/>
      <c r="AD4030" s="20"/>
    </row>
    <row r="4031" spans="3:30" s="1" customFormat="1">
      <c r="C4031" s="16"/>
      <c r="D4031" s="16"/>
      <c r="E4031" s="32"/>
      <c r="F4031" s="16"/>
      <c r="G4031" s="16"/>
      <c r="H4031" s="16"/>
      <c r="I4031" s="16"/>
      <c r="J4031" s="16"/>
      <c r="K4031" s="16"/>
      <c r="L4031" s="32"/>
      <c r="M4031" s="16"/>
      <c r="N4031" s="16"/>
      <c r="O4031" s="16"/>
      <c r="P4031" s="16"/>
      <c r="Y4031" s="20"/>
      <c r="Z4031" s="20"/>
      <c r="AA4031" s="20"/>
      <c r="AB4031" s="20"/>
      <c r="AC4031" s="20"/>
      <c r="AD4031" s="20"/>
    </row>
    <row r="4032" spans="3:30" s="1" customFormat="1">
      <c r="C4032" s="16"/>
      <c r="D4032" s="16"/>
      <c r="E4032" s="32"/>
      <c r="F4032" s="16"/>
      <c r="G4032" s="16"/>
      <c r="H4032" s="16"/>
      <c r="I4032" s="16"/>
      <c r="J4032" s="16"/>
      <c r="K4032" s="16"/>
      <c r="L4032" s="32"/>
      <c r="M4032" s="16"/>
      <c r="N4032" s="16"/>
      <c r="O4032" s="16"/>
      <c r="P4032" s="16"/>
      <c r="Y4032" s="20"/>
      <c r="Z4032" s="20"/>
      <c r="AA4032" s="20"/>
      <c r="AB4032" s="20"/>
      <c r="AC4032" s="20"/>
      <c r="AD4032" s="20"/>
    </row>
    <row r="4033" spans="3:30" s="1" customFormat="1">
      <c r="C4033" s="16"/>
      <c r="D4033" s="16"/>
      <c r="E4033" s="32"/>
      <c r="F4033" s="16"/>
      <c r="G4033" s="16"/>
      <c r="H4033" s="16"/>
      <c r="I4033" s="16"/>
      <c r="J4033" s="16"/>
      <c r="K4033" s="16"/>
      <c r="L4033" s="32"/>
      <c r="M4033" s="16"/>
      <c r="N4033" s="16"/>
      <c r="O4033" s="16"/>
      <c r="P4033" s="16"/>
      <c r="Y4033" s="20"/>
      <c r="Z4033" s="20"/>
      <c r="AA4033" s="20"/>
      <c r="AB4033" s="20"/>
      <c r="AC4033" s="20"/>
      <c r="AD4033" s="20"/>
    </row>
    <row r="4034" spans="3:30" s="1" customFormat="1">
      <c r="C4034" s="16"/>
      <c r="D4034" s="16"/>
      <c r="E4034" s="32"/>
      <c r="F4034" s="16"/>
      <c r="G4034" s="16"/>
      <c r="H4034" s="16"/>
      <c r="I4034" s="16"/>
      <c r="J4034" s="16"/>
      <c r="K4034" s="16"/>
      <c r="L4034" s="32"/>
      <c r="M4034" s="16"/>
      <c r="N4034" s="16"/>
      <c r="O4034" s="16"/>
      <c r="P4034" s="16"/>
      <c r="Y4034" s="20"/>
      <c r="Z4034" s="20"/>
      <c r="AA4034" s="20"/>
      <c r="AB4034" s="20"/>
      <c r="AC4034" s="20"/>
      <c r="AD4034" s="20"/>
    </row>
    <row r="4035" spans="3:30" s="1" customFormat="1">
      <c r="C4035" s="16"/>
      <c r="D4035" s="16"/>
      <c r="E4035" s="32"/>
      <c r="F4035" s="16"/>
      <c r="G4035" s="16"/>
      <c r="H4035" s="16"/>
      <c r="I4035" s="16"/>
      <c r="J4035" s="16"/>
      <c r="K4035" s="16"/>
      <c r="L4035" s="32"/>
      <c r="M4035" s="16"/>
      <c r="N4035" s="16"/>
      <c r="O4035" s="16"/>
      <c r="P4035" s="16"/>
      <c r="Y4035" s="20"/>
      <c r="Z4035" s="20"/>
      <c r="AA4035" s="20"/>
      <c r="AB4035" s="20"/>
      <c r="AC4035" s="20"/>
      <c r="AD4035" s="20"/>
    </row>
    <row r="4036" spans="3:30" s="1" customFormat="1">
      <c r="C4036" s="16"/>
      <c r="D4036" s="16"/>
      <c r="E4036" s="32"/>
      <c r="F4036" s="16"/>
      <c r="G4036" s="16"/>
      <c r="H4036" s="16"/>
      <c r="I4036" s="16"/>
      <c r="J4036" s="16"/>
      <c r="K4036" s="16"/>
      <c r="L4036" s="32"/>
      <c r="M4036" s="16"/>
      <c r="N4036" s="16"/>
      <c r="O4036" s="16"/>
      <c r="P4036" s="16"/>
      <c r="Y4036" s="20"/>
      <c r="Z4036" s="20"/>
      <c r="AA4036" s="20"/>
      <c r="AB4036" s="20"/>
      <c r="AC4036" s="20"/>
      <c r="AD4036" s="20"/>
    </row>
    <row r="4037" spans="3:30" s="1" customFormat="1">
      <c r="C4037" s="16"/>
      <c r="D4037" s="16"/>
      <c r="E4037" s="32"/>
      <c r="F4037" s="16"/>
      <c r="G4037" s="16"/>
      <c r="H4037" s="16"/>
      <c r="I4037" s="16"/>
      <c r="J4037" s="16"/>
      <c r="K4037" s="16"/>
      <c r="L4037" s="32"/>
      <c r="M4037" s="16"/>
      <c r="N4037" s="16"/>
      <c r="O4037" s="16"/>
      <c r="P4037" s="16"/>
      <c r="Y4037" s="20"/>
      <c r="Z4037" s="20"/>
      <c r="AA4037" s="20"/>
      <c r="AB4037" s="20"/>
      <c r="AC4037" s="20"/>
      <c r="AD4037" s="20"/>
    </row>
    <row r="4038" spans="3:30" s="1" customFormat="1">
      <c r="C4038" s="16"/>
      <c r="D4038" s="16"/>
      <c r="E4038" s="32"/>
      <c r="F4038" s="16"/>
      <c r="G4038" s="16"/>
      <c r="H4038" s="16"/>
      <c r="I4038" s="16"/>
      <c r="J4038" s="16"/>
      <c r="K4038" s="16"/>
      <c r="L4038" s="32"/>
      <c r="M4038" s="16"/>
      <c r="N4038" s="16"/>
      <c r="O4038" s="16"/>
      <c r="P4038" s="16"/>
      <c r="Y4038" s="20"/>
      <c r="Z4038" s="20"/>
      <c r="AA4038" s="20"/>
      <c r="AB4038" s="20"/>
      <c r="AC4038" s="20"/>
      <c r="AD4038" s="20"/>
    </row>
    <row r="4039" spans="3:30" s="1" customFormat="1">
      <c r="C4039" s="16"/>
      <c r="D4039" s="16"/>
      <c r="E4039" s="32"/>
      <c r="F4039" s="16"/>
      <c r="G4039" s="16"/>
      <c r="H4039" s="16"/>
      <c r="I4039" s="16"/>
      <c r="J4039" s="16"/>
      <c r="K4039" s="16"/>
      <c r="L4039" s="32"/>
      <c r="M4039" s="16"/>
      <c r="N4039" s="16"/>
      <c r="O4039" s="16"/>
      <c r="P4039" s="16"/>
      <c r="Y4039" s="20"/>
      <c r="Z4039" s="20"/>
      <c r="AA4039" s="20"/>
      <c r="AB4039" s="20"/>
      <c r="AC4039" s="20"/>
      <c r="AD4039" s="20"/>
    </row>
    <row r="4040" spans="3:30" s="1" customFormat="1">
      <c r="C4040" s="16"/>
      <c r="D4040" s="16"/>
      <c r="E4040" s="32"/>
      <c r="F4040" s="16"/>
      <c r="G4040" s="16"/>
      <c r="H4040" s="16"/>
      <c r="I4040" s="16"/>
      <c r="J4040" s="16"/>
      <c r="K4040" s="16"/>
      <c r="L4040" s="32"/>
      <c r="M4040" s="16"/>
      <c r="N4040" s="16"/>
      <c r="O4040" s="16"/>
      <c r="P4040" s="16"/>
      <c r="Y4040" s="20"/>
      <c r="Z4040" s="20"/>
      <c r="AA4040" s="20"/>
      <c r="AB4040" s="20"/>
      <c r="AC4040" s="20"/>
      <c r="AD4040" s="20"/>
    </row>
    <row r="4041" spans="3:30" s="1" customFormat="1">
      <c r="C4041" s="16"/>
      <c r="D4041" s="16"/>
      <c r="E4041" s="32"/>
      <c r="F4041" s="16"/>
      <c r="G4041" s="16"/>
      <c r="H4041" s="16"/>
      <c r="I4041" s="16"/>
      <c r="J4041" s="16"/>
      <c r="K4041" s="16"/>
      <c r="L4041" s="32"/>
      <c r="M4041" s="16"/>
      <c r="N4041" s="16"/>
      <c r="O4041" s="16"/>
      <c r="P4041" s="16"/>
      <c r="Y4041" s="20"/>
      <c r="Z4041" s="20"/>
      <c r="AA4041" s="20"/>
      <c r="AB4041" s="20"/>
      <c r="AC4041" s="20"/>
      <c r="AD4041" s="20"/>
    </row>
    <row r="4042" spans="3:30" s="1" customFormat="1">
      <c r="C4042" s="16"/>
      <c r="D4042" s="16"/>
      <c r="E4042" s="32"/>
      <c r="F4042" s="16"/>
      <c r="G4042" s="16"/>
      <c r="H4042" s="16"/>
      <c r="I4042" s="16"/>
      <c r="J4042" s="16"/>
      <c r="K4042" s="16"/>
      <c r="L4042" s="32"/>
      <c r="M4042" s="16"/>
      <c r="N4042" s="16"/>
      <c r="O4042" s="16"/>
      <c r="P4042" s="16"/>
      <c r="Y4042" s="20"/>
      <c r="Z4042" s="20"/>
      <c r="AA4042" s="20"/>
      <c r="AB4042" s="20"/>
      <c r="AC4042" s="20"/>
      <c r="AD4042" s="20"/>
    </row>
    <row r="4043" spans="3:30" s="1" customFormat="1">
      <c r="C4043" s="16"/>
      <c r="D4043" s="16"/>
      <c r="E4043" s="32"/>
      <c r="F4043" s="16"/>
      <c r="G4043" s="16"/>
      <c r="H4043" s="16"/>
      <c r="I4043" s="16"/>
      <c r="J4043" s="16"/>
      <c r="K4043" s="16"/>
      <c r="L4043" s="32"/>
      <c r="M4043" s="16"/>
      <c r="N4043" s="16"/>
      <c r="O4043" s="16"/>
      <c r="P4043" s="16"/>
      <c r="Y4043" s="20"/>
      <c r="Z4043" s="20"/>
      <c r="AA4043" s="20"/>
      <c r="AB4043" s="20"/>
      <c r="AC4043" s="20"/>
      <c r="AD4043" s="20"/>
    </row>
    <row r="4044" spans="3:30" s="1" customFormat="1">
      <c r="C4044" s="16"/>
      <c r="D4044" s="16"/>
      <c r="E4044" s="32"/>
      <c r="F4044" s="16"/>
      <c r="G4044" s="16"/>
      <c r="H4044" s="16"/>
      <c r="I4044" s="16"/>
      <c r="J4044" s="16"/>
      <c r="K4044" s="16"/>
      <c r="L4044" s="32"/>
      <c r="M4044" s="16"/>
      <c r="N4044" s="16"/>
      <c r="O4044" s="16"/>
      <c r="P4044" s="16"/>
      <c r="Y4044" s="20"/>
      <c r="Z4044" s="20"/>
      <c r="AA4044" s="20"/>
      <c r="AB4044" s="20"/>
      <c r="AC4044" s="20"/>
      <c r="AD4044" s="20"/>
    </row>
    <row r="4045" spans="3:30" s="1" customFormat="1">
      <c r="C4045" s="16"/>
      <c r="D4045" s="16"/>
      <c r="E4045" s="32"/>
      <c r="F4045" s="16"/>
      <c r="G4045" s="16"/>
      <c r="H4045" s="16"/>
      <c r="I4045" s="16"/>
      <c r="J4045" s="16"/>
      <c r="K4045" s="16"/>
      <c r="L4045" s="32"/>
      <c r="M4045" s="16"/>
      <c r="N4045" s="16"/>
      <c r="O4045" s="16"/>
      <c r="P4045" s="16"/>
      <c r="Y4045" s="20"/>
      <c r="Z4045" s="20"/>
      <c r="AA4045" s="20"/>
      <c r="AB4045" s="20"/>
      <c r="AC4045" s="20"/>
      <c r="AD4045" s="20"/>
    </row>
    <row r="4046" spans="3:30" s="1" customFormat="1">
      <c r="C4046" s="16"/>
      <c r="D4046" s="16"/>
      <c r="E4046" s="32"/>
      <c r="F4046" s="16"/>
      <c r="G4046" s="16"/>
      <c r="H4046" s="16"/>
      <c r="I4046" s="16"/>
      <c r="J4046" s="16"/>
      <c r="K4046" s="16"/>
      <c r="L4046" s="32"/>
      <c r="M4046" s="16"/>
      <c r="N4046" s="16"/>
      <c r="O4046" s="16"/>
      <c r="P4046" s="16"/>
      <c r="Y4046" s="20"/>
      <c r="Z4046" s="20"/>
      <c r="AA4046" s="20"/>
      <c r="AB4046" s="20"/>
      <c r="AC4046" s="20"/>
      <c r="AD4046" s="20"/>
    </row>
    <row r="4047" spans="3:30" s="1" customFormat="1">
      <c r="C4047" s="16"/>
      <c r="D4047" s="16"/>
      <c r="E4047" s="32"/>
      <c r="F4047" s="16"/>
      <c r="G4047" s="16"/>
      <c r="H4047" s="16"/>
      <c r="I4047" s="16"/>
      <c r="J4047" s="16"/>
      <c r="K4047" s="16"/>
      <c r="L4047" s="32"/>
      <c r="M4047" s="16"/>
      <c r="N4047" s="16"/>
      <c r="O4047" s="16"/>
      <c r="P4047" s="16"/>
      <c r="Y4047" s="20"/>
      <c r="Z4047" s="20"/>
      <c r="AA4047" s="20"/>
      <c r="AB4047" s="20"/>
      <c r="AC4047" s="20"/>
      <c r="AD4047" s="20"/>
    </row>
    <row r="4048" spans="3:30" s="1" customFormat="1">
      <c r="C4048" s="16"/>
      <c r="D4048" s="16"/>
      <c r="E4048" s="32"/>
      <c r="F4048" s="16"/>
      <c r="G4048" s="16"/>
      <c r="H4048" s="16"/>
      <c r="I4048" s="16"/>
      <c r="J4048" s="16"/>
      <c r="K4048" s="16"/>
      <c r="L4048" s="32"/>
      <c r="M4048" s="16"/>
      <c r="N4048" s="16"/>
      <c r="O4048" s="16"/>
      <c r="P4048" s="16"/>
      <c r="Y4048" s="20"/>
      <c r="Z4048" s="20"/>
      <c r="AA4048" s="20"/>
      <c r="AB4048" s="20"/>
      <c r="AC4048" s="20"/>
      <c r="AD4048" s="20"/>
    </row>
    <row r="4049" spans="3:30" s="1" customFormat="1">
      <c r="C4049" s="16"/>
      <c r="D4049" s="16"/>
      <c r="E4049" s="32"/>
      <c r="F4049" s="16"/>
      <c r="G4049" s="16"/>
      <c r="H4049" s="16"/>
      <c r="I4049" s="16"/>
      <c r="J4049" s="16"/>
      <c r="K4049" s="16"/>
      <c r="L4049" s="32"/>
      <c r="M4049" s="16"/>
      <c r="N4049" s="16"/>
      <c r="O4049" s="16"/>
      <c r="P4049" s="16"/>
      <c r="Y4049" s="20"/>
      <c r="Z4049" s="20"/>
      <c r="AA4049" s="20"/>
      <c r="AB4049" s="20"/>
      <c r="AC4049" s="20"/>
      <c r="AD4049" s="20"/>
    </row>
    <row r="4050" spans="3:30" s="1" customFormat="1">
      <c r="C4050" s="16"/>
      <c r="D4050" s="16"/>
      <c r="E4050" s="32"/>
      <c r="F4050" s="16"/>
      <c r="G4050" s="16"/>
      <c r="H4050" s="16"/>
      <c r="I4050" s="16"/>
      <c r="J4050" s="16"/>
      <c r="K4050" s="16"/>
      <c r="L4050" s="32"/>
      <c r="M4050" s="16"/>
      <c r="N4050" s="16"/>
      <c r="O4050" s="16"/>
      <c r="P4050" s="16"/>
      <c r="Y4050" s="20"/>
      <c r="Z4050" s="20"/>
      <c r="AA4050" s="20"/>
      <c r="AB4050" s="20"/>
      <c r="AC4050" s="20"/>
      <c r="AD4050" s="20"/>
    </row>
    <row r="4051" spans="3:30" s="1" customFormat="1">
      <c r="C4051" s="16"/>
      <c r="D4051" s="16"/>
      <c r="E4051" s="32"/>
      <c r="F4051" s="16"/>
      <c r="G4051" s="16"/>
      <c r="H4051" s="16"/>
      <c r="I4051" s="16"/>
      <c r="J4051" s="16"/>
      <c r="K4051" s="16"/>
      <c r="L4051" s="32"/>
      <c r="M4051" s="16"/>
      <c r="N4051" s="16"/>
      <c r="O4051" s="16"/>
      <c r="P4051" s="16"/>
      <c r="Y4051" s="20"/>
      <c r="Z4051" s="20"/>
      <c r="AA4051" s="20"/>
      <c r="AB4051" s="20"/>
      <c r="AC4051" s="20"/>
      <c r="AD4051" s="20"/>
    </row>
    <row r="4052" spans="3:30" s="1" customFormat="1">
      <c r="C4052" s="16"/>
      <c r="D4052" s="16"/>
      <c r="E4052" s="32"/>
      <c r="F4052" s="16"/>
      <c r="G4052" s="16"/>
      <c r="H4052" s="16"/>
      <c r="I4052" s="16"/>
      <c r="J4052" s="16"/>
      <c r="K4052" s="16"/>
      <c r="L4052" s="32"/>
      <c r="M4052" s="16"/>
      <c r="N4052" s="16"/>
      <c r="O4052" s="16"/>
      <c r="P4052" s="16"/>
      <c r="Y4052" s="20"/>
      <c r="Z4052" s="20"/>
      <c r="AA4052" s="20"/>
      <c r="AB4052" s="20"/>
      <c r="AC4052" s="20"/>
      <c r="AD4052" s="20"/>
    </row>
    <row r="4053" spans="3:30" s="1" customFormat="1">
      <c r="C4053" s="16"/>
      <c r="D4053" s="16"/>
      <c r="E4053" s="32"/>
      <c r="F4053" s="16"/>
      <c r="G4053" s="16"/>
      <c r="H4053" s="16"/>
      <c r="I4053" s="16"/>
      <c r="J4053" s="16"/>
      <c r="K4053" s="16"/>
      <c r="L4053" s="32"/>
      <c r="M4053" s="16"/>
      <c r="N4053" s="16"/>
      <c r="O4053" s="16"/>
      <c r="P4053" s="16"/>
      <c r="Y4053" s="20"/>
      <c r="Z4053" s="20"/>
      <c r="AA4053" s="20"/>
      <c r="AB4053" s="20"/>
      <c r="AC4053" s="20"/>
      <c r="AD4053" s="20"/>
    </row>
    <row r="4054" spans="3:30" s="1" customFormat="1">
      <c r="C4054" s="16"/>
      <c r="D4054" s="16"/>
      <c r="E4054" s="32"/>
      <c r="F4054" s="16"/>
      <c r="G4054" s="16"/>
      <c r="H4054" s="16"/>
      <c r="I4054" s="16"/>
      <c r="J4054" s="16"/>
      <c r="K4054" s="16"/>
      <c r="L4054" s="32"/>
      <c r="M4054" s="16"/>
      <c r="N4054" s="16"/>
      <c r="O4054" s="16"/>
      <c r="P4054" s="16"/>
      <c r="Y4054" s="20"/>
      <c r="Z4054" s="20"/>
      <c r="AA4054" s="20"/>
      <c r="AB4054" s="20"/>
      <c r="AC4054" s="20"/>
      <c r="AD4054" s="20"/>
    </row>
    <row r="4055" spans="3:30" s="1" customFormat="1">
      <c r="C4055" s="16"/>
      <c r="D4055" s="16"/>
      <c r="E4055" s="32"/>
      <c r="F4055" s="16"/>
      <c r="G4055" s="16"/>
      <c r="H4055" s="16"/>
      <c r="I4055" s="16"/>
      <c r="J4055" s="16"/>
      <c r="K4055" s="16"/>
      <c r="L4055" s="32"/>
      <c r="M4055" s="16"/>
      <c r="N4055" s="16"/>
      <c r="O4055" s="16"/>
      <c r="P4055" s="16"/>
      <c r="Y4055" s="20"/>
      <c r="Z4055" s="20"/>
      <c r="AA4055" s="20"/>
      <c r="AB4055" s="20"/>
      <c r="AC4055" s="20"/>
      <c r="AD4055" s="20"/>
    </row>
    <row r="4056" spans="3:30" s="1" customFormat="1">
      <c r="C4056" s="16"/>
      <c r="D4056" s="16"/>
      <c r="E4056" s="32"/>
      <c r="F4056" s="16"/>
      <c r="G4056" s="16"/>
      <c r="H4056" s="16"/>
      <c r="I4056" s="16"/>
      <c r="J4056" s="16"/>
      <c r="K4056" s="16"/>
      <c r="L4056" s="32"/>
      <c r="M4056" s="16"/>
      <c r="N4056" s="16"/>
      <c r="O4056" s="16"/>
      <c r="P4056" s="16"/>
      <c r="Y4056" s="20"/>
      <c r="Z4056" s="20"/>
      <c r="AA4056" s="20"/>
      <c r="AB4056" s="20"/>
      <c r="AC4056" s="20"/>
      <c r="AD4056" s="20"/>
    </row>
    <row r="4057" spans="3:30" s="1" customFormat="1">
      <c r="C4057" s="16"/>
      <c r="D4057" s="16"/>
      <c r="E4057" s="32"/>
      <c r="F4057" s="16"/>
      <c r="G4057" s="16"/>
      <c r="H4057" s="16"/>
      <c r="I4057" s="16"/>
      <c r="J4057" s="16"/>
      <c r="K4057" s="16"/>
      <c r="L4057" s="32"/>
      <c r="M4057" s="16"/>
      <c r="N4057" s="16"/>
      <c r="O4057" s="16"/>
      <c r="P4057" s="16"/>
      <c r="Y4057" s="20"/>
      <c r="Z4057" s="20"/>
      <c r="AA4057" s="20"/>
      <c r="AB4057" s="20"/>
      <c r="AC4057" s="20"/>
      <c r="AD4057" s="20"/>
    </row>
    <row r="4058" spans="3:30" s="1" customFormat="1">
      <c r="C4058" s="16"/>
      <c r="D4058" s="16"/>
      <c r="E4058" s="32"/>
      <c r="F4058" s="16"/>
      <c r="G4058" s="16"/>
      <c r="H4058" s="16"/>
      <c r="I4058" s="16"/>
      <c r="J4058" s="16"/>
      <c r="K4058" s="16"/>
      <c r="L4058" s="32"/>
      <c r="M4058" s="16"/>
      <c r="N4058" s="16"/>
      <c r="O4058" s="16"/>
      <c r="P4058" s="16"/>
      <c r="Y4058" s="20"/>
      <c r="Z4058" s="20"/>
      <c r="AA4058" s="20"/>
      <c r="AB4058" s="20"/>
      <c r="AC4058" s="20"/>
      <c r="AD4058" s="20"/>
    </row>
    <row r="4059" spans="3:30" s="1" customFormat="1">
      <c r="C4059" s="16"/>
      <c r="D4059" s="16"/>
      <c r="E4059" s="32"/>
      <c r="F4059" s="16"/>
      <c r="G4059" s="16"/>
      <c r="H4059" s="16"/>
      <c r="I4059" s="16"/>
      <c r="J4059" s="16"/>
      <c r="K4059" s="16"/>
      <c r="L4059" s="32"/>
      <c r="M4059" s="16"/>
      <c r="N4059" s="16"/>
      <c r="O4059" s="16"/>
      <c r="P4059" s="16"/>
      <c r="Y4059" s="20"/>
      <c r="Z4059" s="20"/>
      <c r="AA4059" s="20"/>
      <c r="AB4059" s="20"/>
      <c r="AC4059" s="20"/>
      <c r="AD4059" s="20"/>
    </row>
    <row r="4060" spans="3:30" s="1" customFormat="1">
      <c r="C4060" s="16"/>
      <c r="D4060" s="16"/>
      <c r="E4060" s="32"/>
      <c r="F4060" s="16"/>
      <c r="G4060" s="16"/>
      <c r="H4060" s="16"/>
      <c r="I4060" s="16"/>
      <c r="J4060" s="16"/>
      <c r="K4060" s="16"/>
      <c r="L4060" s="32"/>
      <c r="M4060" s="16"/>
      <c r="N4060" s="16"/>
      <c r="O4060" s="16"/>
      <c r="P4060" s="16"/>
      <c r="Y4060" s="20"/>
      <c r="Z4060" s="20"/>
      <c r="AA4060" s="20"/>
      <c r="AB4060" s="20"/>
      <c r="AC4060" s="20"/>
      <c r="AD4060" s="20"/>
    </row>
    <row r="4061" spans="3:30" s="1" customFormat="1">
      <c r="C4061" s="16"/>
      <c r="D4061" s="16"/>
      <c r="E4061" s="32"/>
      <c r="F4061" s="16"/>
      <c r="G4061" s="16"/>
      <c r="H4061" s="16"/>
      <c r="I4061" s="16"/>
      <c r="J4061" s="16"/>
      <c r="K4061" s="16"/>
      <c r="L4061" s="32"/>
      <c r="M4061" s="16"/>
      <c r="N4061" s="16"/>
      <c r="O4061" s="16"/>
      <c r="P4061" s="16"/>
      <c r="Y4061" s="20"/>
      <c r="Z4061" s="20"/>
      <c r="AA4061" s="20"/>
      <c r="AB4061" s="20"/>
      <c r="AC4061" s="20"/>
      <c r="AD4061" s="20"/>
    </row>
    <row r="4062" spans="3:30" s="1" customFormat="1">
      <c r="C4062" s="16"/>
      <c r="D4062" s="16"/>
      <c r="E4062" s="32"/>
      <c r="F4062" s="16"/>
      <c r="G4062" s="16"/>
      <c r="H4062" s="16"/>
      <c r="I4062" s="16"/>
      <c r="J4062" s="16"/>
      <c r="K4062" s="16"/>
      <c r="L4062" s="32"/>
      <c r="M4062" s="16"/>
      <c r="N4062" s="16"/>
      <c r="O4062" s="16"/>
      <c r="P4062" s="16"/>
      <c r="Y4062" s="20"/>
      <c r="Z4062" s="20"/>
      <c r="AA4062" s="20"/>
      <c r="AB4062" s="20"/>
      <c r="AC4062" s="20"/>
      <c r="AD4062" s="20"/>
    </row>
    <row r="4063" spans="3:30" s="1" customFormat="1">
      <c r="C4063" s="16"/>
      <c r="D4063" s="16"/>
      <c r="E4063" s="32"/>
      <c r="F4063" s="16"/>
      <c r="G4063" s="16"/>
      <c r="H4063" s="16"/>
      <c r="I4063" s="16"/>
      <c r="J4063" s="16"/>
      <c r="K4063" s="16"/>
      <c r="L4063" s="32"/>
      <c r="M4063" s="16"/>
      <c r="N4063" s="16"/>
      <c r="O4063" s="16"/>
      <c r="P4063" s="16"/>
      <c r="Y4063" s="20"/>
      <c r="Z4063" s="20"/>
      <c r="AA4063" s="20"/>
      <c r="AB4063" s="20"/>
      <c r="AC4063" s="20"/>
      <c r="AD4063" s="20"/>
    </row>
    <row r="4064" spans="3:30" s="1" customFormat="1">
      <c r="C4064" s="16"/>
      <c r="D4064" s="16"/>
      <c r="E4064" s="32"/>
      <c r="F4064" s="16"/>
      <c r="G4064" s="16"/>
      <c r="H4064" s="16"/>
      <c r="I4064" s="16"/>
      <c r="J4064" s="16"/>
      <c r="K4064" s="16"/>
      <c r="L4064" s="32"/>
      <c r="M4064" s="16"/>
      <c r="N4064" s="16"/>
      <c r="O4064" s="16"/>
      <c r="P4064" s="16"/>
      <c r="Y4064" s="20"/>
      <c r="Z4064" s="20"/>
      <c r="AA4064" s="20"/>
      <c r="AB4064" s="20"/>
      <c r="AC4064" s="20"/>
      <c r="AD4064" s="20"/>
    </row>
    <row r="4065" spans="3:30" s="1" customFormat="1">
      <c r="C4065" s="16"/>
      <c r="D4065" s="16"/>
      <c r="E4065" s="32"/>
      <c r="F4065" s="16"/>
      <c r="G4065" s="16"/>
      <c r="H4065" s="16"/>
      <c r="I4065" s="16"/>
      <c r="J4065" s="16"/>
      <c r="K4065" s="16"/>
      <c r="L4065" s="32"/>
      <c r="M4065" s="16"/>
      <c r="N4065" s="16"/>
      <c r="O4065" s="16"/>
      <c r="P4065" s="16"/>
      <c r="Y4065" s="20"/>
      <c r="Z4065" s="20"/>
      <c r="AA4065" s="20"/>
      <c r="AB4065" s="20"/>
      <c r="AC4065" s="20"/>
      <c r="AD4065" s="20"/>
    </row>
    <row r="4066" spans="3:30" s="1" customFormat="1">
      <c r="C4066" s="16"/>
      <c r="D4066" s="16"/>
      <c r="E4066" s="32"/>
      <c r="F4066" s="16"/>
      <c r="G4066" s="16"/>
      <c r="H4066" s="16"/>
      <c r="I4066" s="16"/>
      <c r="J4066" s="16"/>
      <c r="K4066" s="16"/>
      <c r="L4066" s="32"/>
      <c r="M4066" s="16"/>
      <c r="N4066" s="16"/>
      <c r="O4066" s="16"/>
      <c r="P4066" s="16"/>
      <c r="Y4066" s="20"/>
      <c r="Z4066" s="20"/>
      <c r="AA4066" s="20"/>
      <c r="AB4066" s="20"/>
      <c r="AC4066" s="20"/>
      <c r="AD4066" s="20"/>
    </row>
    <row r="4067" spans="3:30" s="1" customFormat="1">
      <c r="C4067" s="16"/>
      <c r="D4067" s="16"/>
      <c r="E4067" s="32"/>
      <c r="F4067" s="16"/>
      <c r="G4067" s="16"/>
      <c r="H4067" s="16"/>
      <c r="I4067" s="16"/>
      <c r="J4067" s="16"/>
      <c r="K4067" s="16"/>
      <c r="L4067" s="32"/>
      <c r="M4067" s="16"/>
      <c r="N4067" s="16"/>
      <c r="O4067" s="16"/>
      <c r="P4067" s="16"/>
      <c r="Y4067" s="20"/>
      <c r="Z4067" s="20"/>
      <c r="AA4067" s="20"/>
      <c r="AB4067" s="20"/>
      <c r="AC4067" s="20"/>
      <c r="AD4067" s="20"/>
    </row>
    <row r="4068" spans="3:30" s="1" customFormat="1">
      <c r="C4068" s="16"/>
      <c r="D4068" s="16"/>
      <c r="E4068" s="32"/>
      <c r="F4068" s="16"/>
      <c r="G4068" s="16"/>
      <c r="H4068" s="16"/>
      <c r="I4068" s="16"/>
      <c r="J4068" s="16"/>
      <c r="K4068" s="16"/>
      <c r="L4068" s="32"/>
      <c r="M4068" s="16"/>
      <c r="N4068" s="16"/>
      <c r="O4068" s="16"/>
      <c r="P4068" s="16"/>
      <c r="Y4068" s="20"/>
      <c r="Z4068" s="20"/>
      <c r="AA4068" s="20"/>
      <c r="AB4068" s="20"/>
      <c r="AC4068" s="20"/>
      <c r="AD4068" s="20"/>
    </row>
    <row r="4069" spans="3:30" s="1" customFormat="1">
      <c r="C4069" s="16"/>
      <c r="D4069" s="16"/>
      <c r="E4069" s="32"/>
      <c r="F4069" s="16"/>
      <c r="G4069" s="16"/>
      <c r="H4069" s="16"/>
      <c r="I4069" s="16"/>
      <c r="J4069" s="16"/>
      <c r="K4069" s="16"/>
      <c r="L4069" s="32"/>
      <c r="M4069" s="16"/>
      <c r="N4069" s="16"/>
      <c r="O4069" s="16"/>
      <c r="P4069" s="16"/>
      <c r="Y4069" s="20"/>
      <c r="Z4069" s="20"/>
      <c r="AA4069" s="20"/>
      <c r="AB4069" s="20"/>
      <c r="AC4069" s="20"/>
      <c r="AD4069" s="20"/>
    </row>
    <row r="4070" spans="3:30" s="1" customFormat="1">
      <c r="C4070" s="16"/>
      <c r="D4070" s="16"/>
      <c r="E4070" s="32"/>
      <c r="F4070" s="16"/>
      <c r="G4070" s="16"/>
      <c r="H4070" s="16"/>
      <c r="I4070" s="16"/>
      <c r="J4070" s="16"/>
      <c r="K4070" s="16"/>
      <c r="L4070" s="32"/>
      <c r="M4070" s="16"/>
      <c r="N4070" s="16"/>
      <c r="O4070" s="16"/>
      <c r="P4070" s="16"/>
      <c r="Y4070" s="20"/>
      <c r="Z4070" s="20"/>
      <c r="AA4070" s="20"/>
      <c r="AB4070" s="20"/>
      <c r="AC4070" s="20"/>
      <c r="AD4070" s="20"/>
    </row>
    <row r="4071" spans="3:30" s="1" customFormat="1">
      <c r="C4071" s="16"/>
      <c r="D4071" s="16"/>
      <c r="E4071" s="32"/>
      <c r="F4071" s="16"/>
      <c r="G4071" s="16"/>
      <c r="H4071" s="16"/>
      <c r="I4071" s="16"/>
      <c r="J4071" s="16"/>
      <c r="K4071" s="16"/>
      <c r="L4071" s="32"/>
      <c r="M4071" s="16"/>
      <c r="N4071" s="16"/>
      <c r="O4071" s="16"/>
      <c r="P4071" s="16"/>
      <c r="Y4071" s="20"/>
      <c r="Z4071" s="20"/>
      <c r="AA4071" s="20"/>
      <c r="AB4071" s="20"/>
      <c r="AC4071" s="20"/>
      <c r="AD4071" s="20"/>
    </row>
    <row r="4072" spans="3:30" s="1" customFormat="1">
      <c r="C4072" s="16"/>
      <c r="D4072" s="16"/>
      <c r="E4072" s="32"/>
      <c r="F4072" s="16"/>
      <c r="G4072" s="16"/>
      <c r="H4072" s="16"/>
      <c r="I4072" s="16"/>
      <c r="J4072" s="16"/>
      <c r="K4072" s="16"/>
      <c r="L4072" s="32"/>
      <c r="M4072" s="16"/>
      <c r="N4072" s="16"/>
      <c r="O4072" s="16"/>
      <c r="P4072" s="16"/>
      <c r="Y4072" s="20"/>
      <c r="Z4072" s="20"/>
      <c r="AA4072" s="20"/>
      <c r="AB4072" s="20"/>
      <c r="AC4072" s="20"/>
      <c r="AD4072" s="20"/>
    </row>
    <row r="4073" spans="3:30" s="1" customFormat="1">
      <c r="C4073" s="16"/>
      <c r="D4073" s="16"/>
      <c r="E4073" s="32"/>
      <c r="F4073" s="16"/>
      <c r="G4073" s="16"/>
      <c r="H4073" s="16"/>
      <c r="I4073" s="16"/>
      <c r="J4073" s="16"/>
      <c r="K4073" s="16"/>
      <c r="L4073" s="32"/>
      <c r="M4073" s="16"/>
      <c r="N4073" s="16"/>
      <c r="O4073" s="16"/>
      <c r="P4073" s="16"/>
      <c r="Y4073" s="20"/>
      <c r="Z4073" s="20"/>
      <c r="AA4073" s="20"/>
      <c r="AB4073" s="20"/>
      <c r="AC4073" s="20"/>
      <c r="AD4073" s="20"/>
    </row>
    <row r="4074" spans="3:30" s="1" customFormat="1">
      <c r="C4074" s="16"/>
      <c r="D4074" s="16"/>
      <c r="E4074" s="32"/>
      <c r="F4074" s="16"/>
      <c r="G4074" s="16"/>
      <c r="H4074" s="16"/>
      <c r="I4074" s="16"/>
      <c r="J4074" s="16"/>
      <c r="K4074" s="16"/>
      <c r="L4074" s="32"/>
      <c r="M4074" s="16"/>
      <c r="N4074" s="16"/>
      <c r="O4074" s="16"/>
      <c r="P4074" s="16"/>
      <c r="Y4074" s="20"/>
      <c r="Z4074" s="20"/>
      <c r="AA4074" s="20"/>
      <c r="AB4074" s="20"/>
      <c r="AC4074" s="20"/>
      <c r="AD4074" s="20"/>
    </row>
    <row r="4075" spans="3:30" s="1" customFormat="1">
      <c r="C4075" s="16"/>
      <c r="D4075" s="16"/>
      <c r="E4075" s="32"/>
      <c r="F4075" s="16"/>
      <c r="G4075" s="16"/>
      <c r="H4075" s="16"/>
      <c r="I4075" s="16"/>
      <c r="J4075" s="16"/>
      <c r="K4075" s="16"/>
      <c r="L4075" s="32"/>
      <c r="M4075" s="16"/>
      <c r="N4075" s="16"/>
      <c r="O4075" s="16"/>
      <c r="P4075" s="16"/>
      <c r="Y4075" s="20"/>
      <c r="Z4075" s="20"/>
      <c r="AA4075" s="20"/>
      <c r="AB4075" s="20"/>
      <c r="AC4075" s="20"/>
      <c r="AD4075" s="20"/>
    </row>
    <row r="4076" spans="3:30" s="1" customFormat="1">
      <c r="C4076" s="16"/>
      <c r="D4076" s="16"/>
      <c r="E4076" s="32"/>
      <c r="F4076" s="16"/>
      <c r="G4076" s="16"/>
      <c r="H4076" s="16"/>
      <c r="I4076" s="16"/>
      <c r="J4076" s="16"/>
      <c r="K4076" s="16"/>
      <c r="L4076" s="32"/>
      <c r="M4076" s="16"/>
      <c r="N4076" s="16"/>
      <c r="O4076" s="16"/>
      <c r="P4076" s="16"/>
      <c r="Y4076" s="20"/>
      <c r="Z4076" s="20"/>
      <c r="AA4076" s="20"/>
      <c r="AB4076" s="20"/>
      <c r="AC4076" s="20"/>
      <c r="AD4076" s="20"/>
    </row>
    <row r="4077" spans="3:30" s="1" customFormat="1">
      <c r="C4077" s="16"/>
      <c r="D4077" s="16"/>
      <c r="E4077" s="32"/>
      <c r="F4077" s="16"/>
      <c r="G4077" s="16"/>
      <c r="H4077" s="16"/>
      <c r="I4077" s="16"/>
      <c r="J4077" s="16"/>
      <c r="K4077" s="16"/>
      <c r="L4077" s="32"/>
      <c r="M4077" s="16"/>
      <c r="N4077" s="16"/>
      <c r="O4077" s="16"/>
      <c r="P4077" s="16"/>
      <c r="Y4077" s="20"/>
      <c r="Z4077" s="20"/>
      <c r="AA4077" s="20"/>
      <c r="AB4077" s="20"/>
      <c r="AC4077" s="20"/>
      <c r="AD4077" s="20"/>
    </row>
    <row r="4078" spans="3:30" s="1" customFormat="1">
      <c r="C4078" s="16"/>
      <c r="D4078" s="16"/>
      <c r="E4078" s="32"/>
      <c r="F4078" s="16"/>
      <c r="G4078" s="16"/>
      <c r="H4078" s="16"/>
      <c r="I4078" s="16"/>
      <c r="J4078" s="16"/>
      <c r="K4078" s="16"/>
      <c r="L4078" s="32"/>
      <c r="M4078" s="16"/>
      <c r="N4078" s="16"/>
      <c r="O4078" s="16"/>
      <c r="P4078" s="16"/>
      <c r="Y4078" s="20"/>
      <c r="Z4078" s="20"/>
      <c r="AA4078" s="20"/>
      <c r="AB4078" s="20"/>
      <c r="AC4078" s="20"/>
      <c r="AD4078" s="20"/>
    </row>
    <row r="4079" spans="3:30" s="1" customFormat="1">
      <c r="C4079" s="16"/>
      <c r="D4079" s="16"/>
      <c r="E4079" s="32"/>
      <c r="F4079" s="16"/>
      <c r="G4079" s="16"/>
      <c r="H4079" s="16"/>
      <c r="I4079" s="16"/>
      <c r="J4079" s="16"/>
      <c r="K4079" s="16"/>
      <c r="L4079" s="32"/>
      <c r="M4079" s="16"/>
      <c r="N4079" s="16"/>
      <c r="O4079" s="16"/>
      <c r="P4079" s="16"/>
      <c r="Y4079" s="20"/>
      <c r="Z4079" s="20"/>
      <c r="AA4079" s="20"/>
      <c r="AB4079" s="20"/>
      <c r="AC4079" s="20"/>
      <c r="AD4079" s="20"/>
    </row>
    <row r="4080" spans="3:30" s="1" customFormat="1">
      <c r="C4080" s="16"/>
      <c r="D4080" s="16"/>
      <c r="E4080" s="32"/>
      <c r="F4080" s="16"/>
      <c r="G4080" s="16"/>
      <c r="H4080" s="16"/>
      <c r="I4080" s="16"/>
      <c r="J4080" s="16"/>
      <c r="K4080" s="16"/>
      <c r="L4080" s="32"/>
      <c r="M4080" s="16"/>
      <c r="N4080" s="16"/>
      <c r="O4080" s="16"/>
      <c r="P4080" s="16"/>
      <c r="Y4080" s="20"/>
      <c r="Z4080" s="20"/>
      <c r="AA4080" s="20"/>
      <c r="AB4080" s="20"/>
      <c r="AC4080" s="20"/>
      <c r="AD4080" s="20"/>
    </row>
    <row r="4081" spans="3:30" s="1" customFormat="1">
      <c r="C4081" s="16"/>
      <c r="D4081" s="16"/>
      <c r="E4081" s="32"/>
      <c r="F4081" s="16"/>
      <c r="G4081" s="16"/>
      <c r="H4081" s="16"/>
      <c r="I4081" s="16"/>
      <c r="J4081" s="16"/>
      <c r="K4081" s="16"/>
      <c r="L4081" s="32"/>
      <c r="M4081" s="16"/>
      <c r="N4081" s="16"/>
      <c r="O4081" s="16"/>
      <c r="P4081" s="16"/>
      <c r="Y4081" s="20"/>
      <c r="Z4081" s="20"/>
      <c r="AA4081" s="20"/>
      <c r="AB4081" s="20"/>
      <c r="AC4081" s="20"/>
      <c r="AD4081" s="20"/>
    </row>
    <row r="4082" spans="3:30" s="1" customFormat="1">
      <c r="C4082" s="16"/>
      <c r="D4082" s="16"/>
      <c r="E4082" s="32"/>
      <c r="F4082" s="16"/>
      <c r="G4082" s="16"/>
      <c r="H4082" s="16"/>
      <c r="I4082" s="16"/>
      <c r="J4082" s="16"/>
      <c r="K4082" s="16"/>
      <c r="L4082" s="32"/>
      <c r="M4082" s="16"/>
      <c r="N4082" s="16"/>
      <c r="O4082" s="16"/>
      <c r="P4082" s="16"/>
      <c r="Y4082" s="20"/>
      <c r="Z4082" s="20"/>
      <c r="AA4082" s="20"/>
      <c r="AB4082" s="20"/>
      <c r="AC4082" s="20"/>
      <c r="AD4082" s="20"/>
    </row>
    <row r="4083" spans="3:30" s="1" customFormat="1">
      <c r="C4083" s="16"/>
      <c r="D4083" s="16"/>
      <c r="E4083" s="32"/>
      <c r="F4083" s="16"/>
      <c r="G4083" s="16"/>
      <c r="H4083" s="16"/>
      <c r="I4083" s="16"/>
      <c r="J4083" s="16"/>
      <c r="K4083" s="16"/>
      <c r="L4083" s="32"/>
      <c r="M4083" s="16"/>
      <c r="N4083" s="16"/>
      <c r="O4083" s="16"/>
      <c r="P4083" s="16"/>
      <c r="Y4083" s="20"/>
      <c r="Z4083" s="20"/>
      <c r="AA4083" s="20"/>
      <c r="AB4083" s="20"/>
      <c r="AC4083" s="20"/>
      <c r="AD4083" s="20"/>
    </row>
    <row r="4084" spans="3:30" s="1" customFormat="1">
      <c r="C4084" s="16"/>
      <c r="D4084" s="16"/>
      <c r="E4084" s="32"/>
      <c r="F4084" s="16"/>
      <c r="G4084" s="16"/>
      <c r="H4084" s="16"/>
      <c r="I4084" s="16"/>
      <c r="J4084" s="16"/>
      <c r="K4084" s="16"/>
      <c r="L4084" s="32"/>
      <c r="M4084" s="16"/>
      <c r="N4084" s="16"/>
      <c r="O4084" s="16"/>
      <c r="P4084" s="16"/>
      <c r="Y4084" s="20"/>
      <c r="Z4084" s="20"/>
      <c r="AA4084" s="20"/>
      <c r="AB4084" s="20"/>
      <c r="AC4084" s="20"/>
      <c r="AD4084" s="20"/>
    </row>
    <row r="4085" spans="3:30" s="1" customFormat="1">
      <c r="C4085" s="16"/>
      <c r="D4085" s="16"/>
      <c r="E4085" s="32"/>
      <c r="F4085" s="16"/>
      <c r="G4085" s="16"/>
      <c r="H4085" s="16"/>
      <c r="I4085" s="16"/>
      <c r="J4085" s="16"/>
      <c r="K4085" s="16"/>
      <c r="L4085" s="32"/>
      <c r="M4085" s="16"/>
      <c r="N4085" s="16"/>
      <c r="O4085" s="16"/>
      <c r="P4085" s="16"/>
      <c r="Y4085" s="20"/>
      <c r="Z4085" s="20"/>
      <c r="AA4085" s="20"/>
      <c r="AB4085" s="20"/>
      <c r="AC4085" s="20"/>
      <c r="AD4085" s="20"/>
    </row>
    <row r="4086" spans="3:30" s="1" customFormat="1">
      <c r="C4086" s="16"/>
      <c r="D4086" s="16"/>
      <c r="E4086" s="32"/>
      <c r="F4086" s="16"/>
      <c r="G4086" s="16"/>
      <c r="H4086" s="16"/>
      <c r="I4086" s="16"/>
      <c r="J4086" s="16"/>
      <c r="K4086" s="16"/>
      <c r="L4086" s="32"/>
      <c r="M4086" s="16"/>
      <c r="N4086" s="16"/>
      <c r="O4086" s="16"/>
      <c r="P4086" s="16"/>
      <c r="Y4086" s="20"/>
      <c r="Z4086" s="20"/>
      <c r="AA4086" s="20"/>
      <c r="AB4086" s="20"/>
      <c r="AC4086" s="20"/>
      <c r="AD4086" s="20"/>
    </row>
    <row r="4087" spans="3:30" s="1" customFormat="1">
      <c r="C4087" s="16"/>
      <c r="D4087" s="16"/>
      <c r="E4087" s="32"/>
      <c r="F4087" s="16"/>
      <c r="G4087" s="16"/>
      <c r="H4087" s="16"/>
      <c r="I4087" s="16"/>
      <c r="J4087" s="16"/>
      <c r="K4087" s="16"/>
      <c r="L4087" s="32"/>
      <c r="M4087" s="16"/>
      <c r="N4087" s="16"/>
      <c r="O4087" s="16"/>
      <c r="P4087" s="16"/>
      <c r="Y4087" s="20"/>
      <c r="Z4087" s="20"/>
      <c r="AA4087" s="20"/>
      <c r="AB4087" s="20"/>
      <c r="AC4087" s="20"/>
      <c r="AD4087" s="20"/>
    </row>
    <row r="4088" spans="3:30" s="1" customFormat="1">
      <c r="C4088" s="16"/>
      <c r="D4088" s="16"/>
      <c r="E4088" s="32"/>
      <c r="F4088" s="16"/>
      <c r="G4088" s="16"/>
      <c r="H4088" s="16"/>
      <c r="I4088" s="16"/>
      <c r="J4088" s="16"/>
      <c r="K4088" s="16"/>
      <c r="L4088" s="32"/>
      <c r="M4088" s="16"/>
      <c r="N4088" s="16"/>
      <c r="O4088" s="16"/>
      <c r="P4088" s="16"/>
      <c r="Y4088" s="20"/>
      <c r="Z4088" s="20"/>
      <c r="AA4088" s="20"/>
      <c r="AB4088" s="20"/>
      <c r="AC4088" s="20"/>
      <c r="AD4088" s="20"/>
    </row>
    <row r="4089" spans="3:30" s="1" customFormat="1">
      <c r="C4089" s="16"/>
      <c r="D4089" s="16"/>
      <c r="E4089" s="32"/>
      <c r="F4089" s="16"/>
      <c r="G4089" s="16"/>
      <c r="H4089" s="16"/>
      <c r="I4089" s="16"/>
      <c r="J4089" s="16"/>
      <c r="K4089" s="16"/>
      <c r="L4089" s="32"/>
      <c r="M4089" s="16"/>
      <c r="N4089" s="16"/>
      <c r="O4089" s="16"/>
      <c r="P4089" s="16"/>
      <c r="Y4089" s="20"/>
      <c r="Z4089" s="20"/>
      <c r="AA4089" s="20"/>
      <c r="AB4089" s="20"/>
      <c r="AC4089" s="20"/>
      <c r="AD4089" s="20"/>
    </row>
    <row r="4090" spans="3:30" s="1" customFormat="1">
      <c r="C4090" s="16"/>
      <c r="D4090" s="16"/>
      <c r="E4090" s="32"/>
      <c r="F4090" s="16"/>
      <c r="G4090" s="16"/>
      <c r="H4090" s="16"/>
      <c r="I4090" s="16"/>
      <c r="J4090" s="16"/>
      <c r="K4090" s="16"/>
      <c r="L4090" s="32"/>
      <c r="M4090" s="16"/>
      <c r="N4090" s="16"/>
      <c r="O4090" s="16"/>
      <c r="P4090" s="16"/>
      <c r="Y4090" s="20"/>
      <c r="Z4090" s="20"/>
      <c r="AA4090" s="20"/>
      <c r="AB4090" s="20"/>
      <c r="AC4090" s="20"/>
      <c r="AD4090" s="20"/>
    </row>
    <row r="4091" spans="3:30" s="1" customFormat="1">
      <c r="C4091" s="16"/>
      <c r="D4091" s="16"/>
      <c r="E4091" s="32"/>
      <c r="F4091" s="16"/>
      <c r="G4091" s="16"/>
      <c r="H4091" s="16"/>
      <c r="I4091" s="16"/>
      <c r="J4091" s="16"/>
      <c r="K4091" s="16"/>
      <c r="L4091" s="32"/>
      <c r="M4091" s="16"/>
      <c r="N4091" s="16"/>
      <c r="O4091" s="16"/>
      <c r="P4091" s="16"/>
      <c r="Y4091" s="20"/>
      <c r="Z4091" s="20"/>
      <c r="AA4091" s="20"/>
      <c r="AB4091" s="20"/>
      <c r="AC4091" s="20"/>
      <c r="AD4091" s="20"/>
    </row>
    <row r="4092" spans="3:30" s="1" customFormat="1">
      <c r="C4092" s="16"/>
      <c r="D4092" s="16"/>
      <c r="E4092" s="32"/>
      <c r="F4092" s="16"/>
      <c r="G4092" s="16"/>
      <c r="H4092" s="16"/>
      <c r="I4092" s="16"/>
      <c r="J4092" s="16"/>
      <c r="K4092" s="16"/>
      <c r="L4092" s="32"/>
      <c r="M4092" s="16"/>
      <c r="N4092" s="16"/>
      <c r="O4092" s="16"/>
      <c r="P4092" s="16"/>
      <c r="Y4092" s="20"/>
      <c r="Z4092" s="20"/>
      <c r="AA4092" s="20"/>
      <c r="AB4092" s="20"/>
      <c r="AC4092" s="20"/>
      <c r="AD4092" s="20"/>
    </row>
    <row r="4093" spans="3:30" s="1" customFormat="1">
      <c r="C4093" s="16"/>
      <c r="D4093" s="16"/>
      <c r="E4093" s="32"/>
      <c r="F4093" s="16"/>
      <c r="G4093" s="16"/>
      <c r="H4093" s="16"/>
      <c r="I4093" s="16"/>
      <c r="J4093" s="16"/>
      <c r="K4093" s="16"/>
      <c r="L4093" s="32"/>
      <c r="M4093" s="16"/>
      <c r="N4093" s="16"/>
      <c r="O4093" s="16"/>
      <c r="P4093" s="16"/>
      <c r="Y4093" s="20"/>
      <c r="Z4093" s="20"/>
      <c r="AA4093" s="20"/>
      <c r="AB4093" s="20"/>
      <c r="AC4093" s="20"/>
      <c r="AD4093" s="20"/>
    </row>
    <row r="4094" spans="3:30" s="1" customFormat="1">
      <c r="C4094" s="16"/>
      <c r="D4094" s="16"/>
      <c r="E4094" s="32"/>
      <c r="F4094" s="16"/>
      <c r="G4094" s="16"/>
      <c r="H4094" s="16"/>
      <c r="I4094" s="16"/>
      <c r="J4094" s="16"/>
      <c r="K4094" s="16"/>
      <c r="L4094" s="32"/>
      <c r="M4094" s="16"/>
      <c r="N4094" s="16"/>
      <c r="O4094" s="16"/>
      <c r="P4094" s="16"/>
      <c r="Y4094" s="20"/>
      <c r="Z4094" s="20"/>
      <c r="AA4094" s="20"/>
      <c r="AB4094" s="20"/>
      <c r="AC4094" s="20"/>
      <c r="AD4094" s="20"/>
    </row>
    <row r="4095" spans="3:30" s="1" customFormat="1">
      <c r="C4095" s="16"/>
      <c r="D4095" s="16"/>
      <c r="E4095" s="32"/>
      <c r="F4095" s="16"/>
      <c r="G4095" s="16"/>
      <c r="H4095" s="16"/>
      <c r="I4095" s="16"/>
      <c r="J4095" s="16"/>
      <c r="K4095" s="16"/>
      <c r="L4095" s="32"/>
      <c r="M4095" s="16"/>
      <c r="N4095" s="16"/>
      <c r="O4095" s="16"/>
      <c r="P4095" s="16"/>
      <c r="Y4095" s="20"/>
      <c r="Z4095" s="20"/>
      <c r="AA4095" s="20"/>
      <c r="AB4095" s="20"/>
      <c r="AC4095" s="20"/>
      <c r="AD4095" s="20"/>
    </row>
    <row r="4096" spans="3:30" s="1" customFormat="1">
      <c r="C4096" s="16"/>
      <c r="D4096" s="16"/>
      <c r="E4096" s="32"/>
      <c r="F4096" s="16"/>
      <c r="G4096" s="16"/>
      <c r="H4096" s="16"/>
      <c r="I4096" s="16"/>
      <c r="J4096" s="16"/>
      <c r="K4096" s="16"/>
      <c r="L4096" s="32"/>
      <c r="M4096" s="16"/>
      <c r="N4096" s="16"/>
      <c r="O4096" s="16"/>
      <c r="P4096" s="16"/>
      <c r="Y4096" s="20"/>
      <c r="Z4096" s="20"/>
      <c r="AA4096" s="20"/>
      <c r="AB4096" s="20"/>
      <c r="AC4096" s="20"/>
      <c r="AD4096" s="20"/>
    </row>
    <row r="4097" spans="3:30" s="1" customFormat="1">
      <c r="C4097" s="16"/>
      <c r="D4097" s="16"/>
      <c r="E4097" s="32"/>
      <c r="F4097" s="16"/>
      <c r="G4097" s="16"/>
      <c r="H4097" s="16"/>
      <c r="I4097" s="16"/>
      <c r="J4097" s="16"/>
      <c r="K4097" s="16"/>
      <c r="L4097" s="32"/>
      <c r="M4097" s="16"/>
      <c r="N4097" s="16"/>
      <c r="O4097" s="16"/>
      <c r="P4097" s="16"/>
      <c r="Y4097" s="20"/>
      <c r="Z4097" s="20"/>
      <c r="AA4097" s="20"/>
      <c r="AB4097" s="20"/>
      <c r="AC4097" s="20"/>
      <c r="AD4097" s="20"/>
    </row>
    <row r="4098" spans="3:30" s="1" customFormat="1">
      <c r="C4098" s="16"/>
      <c r="D4098" s="16"/>
      <c r="E4098" s="32"/>
      <c r="F4098" s="16"/>
      <c r="G4098" s="16"/>
      <c r="H4098" s="16"/>
      <c r="I4098" s="16"/>
      <c r="J4098" s="16"/>
      <c r="K4098" s="16"/>
      <c r="L4098" s="32"/>
      <c r="M4098" s="16"/>
      <c r="N4098" s="16"/>
      <c r="O4098" s="16"/>
      <c r="P4098" s="16"/>
      <c r="Y4098" s="20"/>
      <c r="Z4098" s="20"/>
      <c r="AA4098" s="20"/>
      <c r="AB4098" s="20"/>
      <c r="AC4098" s="20"/>
      <c r="AD4098" s="20"/>
    </row>
    <row r="4099" spans="3:30" s="1" customFormat="1">
      <c r="C4099" s="16"/>
      <c r="D4099" s="16"/>
      <c r="E4099" s="32"/>
      <c r="F4099" s="16"/>
      <c r="G4099" s="16"/>
      <c r="H4099" s="16"/>
      <c r="I4099" s="16"/>
      <c r="J4099" s="16"/>
      <c r="K4099" s="16"/>
      <c r="L4099" s="32"/>
      <c r="M4099" s="16"/>
      <c r="N4099" s="16"/>
      <c r="O4099" s="16"/>
      <c r="P4099" s="16"/>
      <c r="Y4099" s="20"/>
      <c r="Z4099" s="20"/>
      <c r="AA4099" s="20"/>
      <c r="AB4099" s="20"/>
      <c r="AC4099" s="20"/>
      <c r="AD4099" s="20"/>
    </row>
    <row r="4100" spans="3:30" s="1" customFormat="1">
      <c r="C4100" s="16"/>
      <c r="D4100" s="16"/>
      <c r="E4100" s="32"/>
      <c r="F4100" s="16"/>
      <c r="G4100" s="16"/>
      <c r="H4100" s="16"/>
      <c r="I4100" s="16"/>
      <c r="J4100" s="16"/>
      <c r="K4100" s="16"/>
      <c r="L4100" s="32"/>
      <c r="M4100" s="16"/>
      <c r="N4100" s="16"/>
      <c r="O4100" s="16"/>
      <c r="P4100" s="16"/>
      <c r="Y4100" s="20"/>
      <c r="Z4100" s="20"/>
      <c r="AA4100" s="20"/>
      <c r="AB4100" s="20"/>
      <c r="AC4100" s="20"/>
      <c r="AD4100" s="20"/>
    </row>
    <row r="4101" spans="3:30" s="1" customFormat="1">
      <c r="C4101" s="16"/>
      <c r="D4101" s="16"/>
      <c r="E4101" s="32"/>
      <c r="F4101" s="16"/>
      <c r="G4101" s="16"/>
      <c r="H4101" s="16"/>
      <c r="I4101" s="16"/>
      <c r="J4101" s="16"/>
      <c r="K4101" s="16"/>
      <c r="L4101" s="32"/>
      <c r="M4101" s="16"/>
      <c r="N4101" s="16"/>
      <c r="O4101" s="16"/>
      <c r="P4101" s="16"/>
      <c r="Y4101" s="20"/>
      <c r="Z4101" s="20"/>
      <c r="AA4101" s="20"/>
      <c r="AB4101" s="20"/>
      <c r="AC4101" s="20"/>
      <c r="AD4101" s="20"/>
    </row>
    <row r="4102" spans="3:30" s="1" customFormat="1">
      <c r="C4102" s="16"/>
      <c r="D4102" s="16"/>
      <c r="E4102" s="32"/>
      <c r="F4102" s="16"/>
      <c r="G4102" s="16"/>
      <c r="H4102" s="16"/>
      <c r="I4102" s="16"/>
      <c r="J4102" s="16"/>
      <c r="K4102" s="16"/>
      <c r="L4102" s="32"/>
      <c r="M4102" s="16"/>
      <c r="N4102" s="16"/>
      <c r="O4102" s="16"/>
      <c r="P4102" s="16"/>
      <c r="Y4102" s="20"/>
      <c r="Z4102" s="20"/>
      <c r="AA4102" s="20"/>
      <c r="AB4102" s="20"/>
      <c r="AC4102" s="20"/>
      <c r="AD4102" s="20"/>
    </row>
    <row r="4103" spans="3:30" s="1" customFormat="1">
      <c r="C4103" s="16"/>
      <c r="D4103" s="16"/>
      <c r="E4103" s="32"/>
      <c r="F4103" s="16"/>
      <c r="G4103" s="16"/>
      <c r="H4103" s="16"/>
      <c r="I4103" s="16"/>
      <c r="J4103" s="16"/>
      <c r="K4103" s="16"/>
      <c r="L4103" s="32"/>
      <c r="M4103" s="16"/>
      <c r="N4103" s="16"/>
      <c r="O4103" s="16"/>
      <c r="P4103" s="16"/>
      <c r="Y4103" s="20"/>
      <c r="Z4103" s="20"/>
      <c r="AA4103" s="20"/>
      <c r="AB4103" s="20"/>
      <c r="AC4103" s="20"/>
      <c r="AD4103" s="20"/>
    </row>
    <row r="4104" spans="3:30" s="1" customFormat="1">
      <c r="C4104" s="16"/>
      <c r="D4104" s="16"/>
      <c r="E4104" s="32"/>
      <c r="F4104" s="16"/>
      <c r="G4104" s="16"/>
      <c r="H4104" s="16"/>
      <c r="I4104" s="16"/>
      <c r="J4104" s="16"/>
      <c r="K4104" s="16"/>
      <c r="L4104" s="32"/>
      <c r="M4104" s="16"/>
      <c r="N4104" s="16"/>
      <c r="O4104" s="16"/>
      <c r="P4104" s="16"/>
      <c r="Y4104" s="20"/>
      <c r="Z4104" s="20"/>
      <c r="AA4104" s="20"/>
      <c r="AB4104" s="20"/>
      <c r="AC4104" s="20"/>
      <c r="AD4104" s="20"/>
    </row>
    <row r="4105" spans="3:30" s="1" customFormat="1">
      <c r="C4105" s="16"/>
      <c r="D4105" s="16"/>
      <c r="E4105" s="32"/>
      <c r="F4105" s="16"/>
      <c r="G4105" s="16"/>
      <c r="H4105" s="16"/>
      <c r="I4105" s="16"/>
      <c r="J4105" s="16"/>
      <c r="K4105" s="16"/>
      <c r="L4105" s="32"/>
      <c r="M4105" s="16"/>
      <c r="N4105" s="16"/>
      <c r="O4105" s="16"/>
      <c r="P4105" s="16"/>
      <c r="Y4105" s="20"/>
      <c r="Z4105" s="20"/>
      <c r="AA4105" s="20"/>
      <c r="AB4105" s="20"/>
      <c r="AC4105" s="20"/>
      <c r="AD4105" s="20"/>
    </row>
    <row r="4106" spans="3:30" s="1" customFormat="1">
      <c r="C4106" s="16"/>
      <c r="D4106" s="16"/>
      <c r="E4106" s="32"/>
      <c r="F4106" s="16"/>
      <c r="G4106" s="16"/>
      <c r="H4106" s="16"/>
      <c r="I4106" s="16"/>
      <c r="J4106" s="16"/>
      <c r="K4106" s="16"/>
      <c r="L4106" s="32"/>
      <c r="M4106" s="16"/>
      <c r="N4106" s="16"/>
      <c r="O4106" s="16"/>
      <c r="P4106" s="16"/>
      <c r="Y4106" s="20"/>
      <c r="Z4106" s="20"/>
      <c r="AA4106" s="20"/>
      <c r="AB4106" s="20"/>
      <c r="AC4106" s="20"/>
      <c r="AD4106" s="20"/>
    </row>
    <row r="4107" spans="3:30" s="1" customFormat="1">
      <c r="C4107" s="16"/>
      <c r="D4107" s="16"/>
      <c r="E4107" s="32"/>
      <c r="F4107" s="16"/>
      <c r="G4107" s="16"/>
      <c r="H4107" s="16"/>
      <c r="I4107" s="16"/>
      <c r="J4107" s="16"/>
      <c r="K4107" s="16"/>
      <c r="L4107" s="32"/>
      <c r="M4107" s="16"/>
      <c r="N4107" s="16"/>
      <c r="O4107" s="16"/>
      <c r="P4107" s="16"/>
      <c r="Y4107" s="20"/>
      <c r="Z4107" s="20"/>
      <c r="AA4107" s="20"/>
      <c r="AB4107" s="20"/>
      <c r="AC4107" s="20"/>
      <c r="AD4107" s="20"/>
    </row>
    <row r="4108" spans="3:30" s="1" customFormat="1">
      <c r="C4108" s="16"/>
      <c r="D4108" s="16"/>
      <c r="E4108" s="32"/>
      <c r="F4108" s="16"/>
      <c r="G4108" s="16"/>
      <c r="H4108" s="16"/>
      <c r="I4108" s="16"/>
      <c r="J4108" s="16"/>
      <c r="K4108" s="16"/>
      <c r="L4108" s="32"/>
      <c r="M4108" s="16"/>
      <c r="N4108" s="16"/>
      <c r="O4108" s="16"/>
      <c r="P4108" s="16"/>
      <c r="Y4108" s="20"/>
      <c r="Z4108" s="20"/>
      <c r="AA4108" s="20"/>
      <c r="AB4108" s="20"/>
      <c r="AC4108" s="20"/>
      <c r="AD4108" s="20"/>
    </row>
    <row r="4109" spans="3:30" s="1" customFormat="1">
      <c r="C4109" s="16"/>
      <c r="D4109" s="16"/>
      <c r="E4109" s="32"/>
      <c r="F4109" s="16"/>
      <c r="G4109" s="16"/>
      <c r="H4109" s="16"/>
      <c r="I4109" s="16"/>
      <c r="J4109" s="16"/>
      <c r="K4109" s="16"/>
      <c r="L4109" s="32"/>
      <c r="M4109" s="16"/>
      <c r="N4109" s="16"/>
      <c r="O4109" s="16"/>
      <c r="P4109" s="16"/>
      <c r="Y4109" s="20"/>
      <c r="Z4109" s="20"/>
      <c r="AA4109" s="20"/>
      <c r="AB4109" s="20"/>
      <c r="AC4109" s="20"/>
      <c r="AD4109" s="20"/>
    </row>
    <row r="4110" spans="3:30" s="1" customFormat="1">
      <c r="C4110" s="16"/>
      <c r="D4110" s="16"/>
      <c r="E4110" s="32"/>
      <c r="F4110" s="16"/>
      <c r="G4110" s="16"/>
      <c r="H4110" s="16"/>
      <c r="I4110" s="16"/>
      <c r="J4110" s="16"/>
      <c r="K4110" s="16"/>
      <c r="L4110" s="32"/>
      <c r="M4110" s="16"/>
      <c r="N4110" s="16"/>
      <c r="O4110" s="16"/>
      <c r="P4110" s="16"/>
      <c r="Y4110" s="20"/>
      <c r="Z4110" s="20"/>
      <c r="AA4110" s="20"/>
      <c r="AB4110" s="20"/>
      <c r="AC4110" s="20"/>
      <c r="AD4110" s="20"/>
    </row>
    <row r="4111" spans="3:30" s="1" customFormat="1">
      <c r="C4111" s="16"/>
      <c r="D4111" s="16"/>
      <c r="E4111" s="32"/>
      <c r="F4111" s="16"/>
      <c r="G4111" s="16"/>
      <c r="H4111" s="16"/>
      <c r="I4111" s="16"/>
      <c r="J4111" s="16"/>
      <c r="K4111" s="16"/>
      <c r="L4111" s="32"/>
      <c r="M4111" s="16"/>
      <c r="N4111" s="16"/>
      <c r="O4111" s="16"/>
      <c r="P4111" s="16"/>
      <c r="Y4111" s="20"/>
      <c r="Z4111" s="20"/>
      <c r="AA4111" s="20"/>
      <c r="AB4111" s="20"/>
      <c r="AC4111" s="20"/>
      <c r="AD4111" s="20"/>
    </row>
    <row r="4112" spans="3:30" s="1" customFormat="1">
      <c r="C4112" s="16"/>
      <c r="D4112" s="16"/>
      <c r="E4112" s="32"/>
      <c r="F4112" s="16"/>
      <c r="G4112" s="16"/>
      <c r="H4112" s="16"/>
      <c r="I4112" s="16"/>
      <c r="J4112" s="16"/>
      <c r="K4112" s="16"/>
      <c r="L4112" s="32"/>
      <c r="M4112" s="16"/>
      <c r="N4112" s="16"/>
      <c r="O4112" s="16"/>
      <c r="P4112" s="16"/>
      <c r="Y4112" s="20"/>
      <c r="Z4112" s="20"/>
      <c r="AA4112" s="20"/>
      <c r="AB4112" s="20"/>
      <c r="AC4112" s="20"/>
      <c r="AD4112" s="20"/>
    </row>
    <row r="4113" spans="3:30" s="1" customFormat="1">
      <c r="C4113" s="16"/>
      <c r="D4113" s="16"/>
      <c r="E4113" s="32"/>
      <c r="F4113" s="16"/>
      <c r="G4113" s="16"/>
      <c r="H4113" s="16"/>
      <c r="I4113" s="16"/>
      <c r="J4113" s="16"/>
      <c r="K4113" s="16"/>
      <c r="L4113" s="32"/>
      <c r="M4113" s="16"/>
      <c r="N4113" s="16"/>
      <c r="O4113" s="16"/>
      <c r="P4113" s="16"/>
      <c r="Y4113" s="20"/>
      <c r="Z4113" s="20"/>
      <c r="AA4113" s="20"/>
      <c r="AB4113" s="20"/>
      <c r="AC4113" s="20"/>
      <c r="AD4113" s="20"/>
    </row>
    <row r="4114" spans="3:30" s="1" customFormat="1">
      <c r="C4114" s="16"/>
      <c r="D4114" s="16"/>
      <c r="E4114" s="32"/>
      <c r="F4114" s="16"/>
      <c r="G4114" s="16"/>
      <c r="H4114" s="16"/>
      <c r="I4114" s="16"/>
      <c r="J4114" s="16"/>
      <c r="K4114" s="16"/>
      <c r="L4114" s="32"/>
      <c r="M4114" s="16"/>
      <c r="N4114" s="16"/>
      <c r="O4114" s="16"/>
      <c r="P4114" s="16"/>
      <c r="Y4114" s="20"/>
      <c r="Z4114" s="20"/>
      <c r="AA4114" s="20"/>
      <c r="AB4114" s="20"/>
      <c r="AC4114" s="20"/>
      <c r="AD4114" s="20"/>
    </row>
    <row r="4115" spans="3:30" s="1" customFormat="1">
      <c r="C4115" s="16"/>
      <c r="D4115" s="16"/>
      <c r="E4115" s="32"/>
      <c r="F4115" s="16"/>
      <c r="G4115" s="16"/>
      <c r="H4115" s="16"/>
      <c r="I4115" s="16"/>
      <c r="J4115" s="16"/>
      <c r="K4115" s="16"/>
      <c r="L4115" s="32"/>
      <c r="M4115" s="16"/>
      <c r="N4115" s="16"/>
      <c r="O4115" s="16"/>
      <c r="P4115" s="16"/>
      <c r="Y4115" s="20"/>
      <c r="Z4115" s="20"/>
      <c r="AA4115" s="20"/>
      <c r="AB4115" s="20"/>
      <c r="AC4115" s="20"/>
      <c r="AD4115" s="20"/>
    </row>
    <row r="4116" spans="3:30" s="1" customFormat="1">
      <c r="C4116" s="16"/>
      <c r="D4116" s="16"/>
      <c r="E4116" s="32"/>
      <c r="F4116" s="16"/>
      <c r="G4116" s="16"/>
      <c r="H4116" s="16"/>
      <c r="I4116" s="16"/>
      <c r="J4116" s="16"/>
      <c r="K4116" s="16"/>
      <c r="L4116" s="32"/>
      <c r="M4116" s="16"/>
      <c r="N4116" s="16"/>
      <c r="O4116" s="16"/>
      <c r="P4116" s="16"/>
      <c r="Y4116" s="20"/>
      <c r="Z4116" s="20"/>
      <c r="AA4116" s="20"/>
      <c r="AB4116" s="20"/>
      <c r="AC4116" s="20"/>
      <c r="AD4116" s="20"/>
    </row>
    <row r="4117" spans="3:30" s="1" customFormat="1">
      <c r="C4117" s="16"/>
      <c r="D4117" s="16"/>
      <c r="E4117" s="32"/>
      <c r="F4117" s="16"/>
      <c r="G4117" s="16"/>
      <c r="H4117" s="16"/>
      <c r="I4117" s="16"/>
      <c r="J4117" s="16"/>
      <c r="K4117" s="16"/>
      <c r="L4117" s="32"/>
      <c r="M4117" s="16"/>
      <c r="N4117" s="16"/>
      <c r="O4117" s="16"/>
      <c r="P4117" s="16"/>
      <c r="Y4117" s="20"/>
      <c r="Z4117" s="20"/>
      <c r="AA4117" s="20"/>
      <c r="AB4117" s="20"/>
      <c r="AC4117" s="20"/>
      <c r="AD4117" s="20"/>
    </row>
    <row r="4118" spans="3:30" s="1" customFormat="1">
      <c r="C4118" s="16"/>
      <c r="D4118" s="16"/>
      <c r="E4118" s="32"/>
      <c r="F4118" s="16"/>
      <c r="G4118" s="16"/>
      <c r="H4118" s="16"/>
      <c r="I4118" s="16"/>
      <c r="J4118" s="16"/>
      <c r="K4118" s="16"/>
      <c r="L4118" s="32"/>
      <c r="M4118" s="16"/>
      <c r="N4118" s="16"/>
      <c r="O4118" s="16"/>
      <c r="P4118" s="16"/>
      <c r="Y4118" s="20"/>
      <c r="Z4118" s="20"/>
      <c r="AA4118" s="20"/>
      <c r="AB4118" s="20"/>
      <c r="AC4118" s="20"/>
      <c r="AD4118" s="20"/>
    </row>
    <row r="4119" spans="3:30" s="1" customFormat="1">
      <c r="C4119" s="16"/>
      <c r="D4119" s="16"/>
      <c r="E4119" s="32"/>
      <c r="F4119" s="16"/>
      <c r="G4119" s="16"/>
      <c r="H4119" s="16"/>
      <c r="I4119" s="16"/>
      <c r="J4119" s="16"/>
      <c r="K4119" s="16"/>
      <c r="L4119" s="32"/>
      <c r="M4119" s="16"/>
      <c r="N4119" s="16"/>
      <c r="O4119" s="16"/>
      <c r="P4119" s="16"/>
      <c r="Y4119" s="20"/>
      <c r="Z4119" s="20"/>
      <c r="AA4119" s="20"/>
      <c r="AB4119" s="20"/>
      <c r="AC4119" s="20"/>
      <c r="AD4119" s="20"/>
    </row>
    <row r="4120" spans="3:30" s="1" customFormat="1">
      <c r="C4120" s="16"/>
      <c r="D4120" s="16"/>
      <c r="E4120" s="32"/>
      <c r="F4120" s="16"/>
      <c r="G4120" s="16"/>
      <c r="H4120" s="16"/>
      <c r="I4120" s="16"/>
      <c r="J4120" s="16"/>
      <c r="K4120" s="16"/>
      <c r="L4120" s="32"/>
      <c r="M4120" s="16"/>
      <c r="N4120" s="16"/>
      <c r="O4120" s="16"/>
      <c r="P4120" s="16"/>
      <c r="Y4120" s="20"/>
      <c r="Z4120" s="20"/>
      <c r="AA4120" s="20"/>
      <c r="AB4120" s="20"/>
      <c r="AC4120" s="20"/>
      <c r="AD4120" s="20"/>
    </row>
    <row r="4121" spans="3:30" s="1" customFormat="1">
      <c r="C4121" s="16"/>
      <c r="D4121" s="16"/>
      <c r="E4121" s="32"/>
      <c r="F4121" s="16"/>
      <c r="G4121" s="16"/>
      <c r="H4121" s="16"/>
      <c r="I4121" s="16"/>
      <c r="J4121" s="16"/>
      <c r="K4121" s="16"/>
      <c r="L4121" s="32"/>
      <c r="M4121" s="16"/>
      <c r="N4121" s="16"/>
      <c r="O4121" s="16"/>
      <c r="P4121" s="16"/>
      <c r="Y4121" s="20"/>
      <c r="Z4121" s="20"/>
      <c r="AA4121" s="20"/>
      <c r="AB4121" s="20"/>
      <c r="AC4121" s="20"/>
      <c r="AD4121" s="20"/>
    </row>
    <row r="4122" spans="3:30" s="1" customFormat="1">
      <c r="C4122" s="16"/>
      <c r="D4122" s="16"/>
      <c r="E4122" s="32"/>
      <c r="F4122" s="16"/>
      <c r="G4122" s="16"/>
      <c r="H4122" s="16"/>
      <c r="I4122" s="16"/>
      <c r="J4122" s="16"/>
      <c r="K4122" s="16"/>
      <c r="L4122" s="32"/>
      <c r="M4122" s="16"/>
      <c r="N4122" s="16"/>
      <c r="O4122" s="16"/>
      <c r="P4122" s="16"/>
      <c r="Y4122" s="20"/>
      <c r="Z4122" s="20"/>
      <c r="AA4122" s="20"/>
      <c r="AB4122" s="20"/>
      <c r="AC4122" s="20"/>
      <c r="AD4122" s="20"/>
    </row>
    <row r="4123" spans="3:30" s="1" customFormat="1">
      <c r="C4123" s="16"/>
      <c r="D4123" s="16"/>
      <c r="E4123" s="32"/>
      <c r="F4123" s="16"/>
      <c r="G4123" s="16"/>
      <c r="H4123" s="16"/>
      <c r="I4123" s="16"/>
      <c r="J4123" s="16"/>
      <c r="K4123" s="16"/>
      <c r="L4123" s="32"/>
      <c r="M4123" s="16"/>
      <c r="N4123" s="16"/>
      <c r="O4123" s="16"/>
      <c r="P4123" s="16"/>
      <c r="Y4123" s="20"/>
      <c r="Z4123" s="20"/>
      <c r="AA4123" s="20"/>
      <c r="AB4123" s="20"/>
      <c r="AC4123" s="20"/>
      <c r="AD4123" s="20"/>
    </row>
    <row r="4124" spans="3:30" s="1" customFormat="1">
      <c r="C4124" s="16"/>
      <c r="D4124" s="16"/>
      <c r="E4124" s="32"/>
      <c r="F4124" s="16"/>
      <c r="G4124" s="16"/>
      <c r="H4124" s="16"/>
      <c r="I4124" s="16"/>
      <c r="J4124" s="16"/>
      <c r="K4124" s="16"/>
      <c r="L4124" s="32"/>
      <c r="M4124" s="16"/>
      <c r="N4124" s="16"/>
      <c r="O4124" s="16"/>
      <c r="P4124" s="16"/>
      <c r="Y4124" s="20"/>
      <c r="Z4124" s="20"/>
      <c r="AA4124" s="20"/>
      <c r="AB4124" s="20"/>
      <c r="AC4124" s="20"/>
      <c r="AD4124" s="20"/>
    </row>
    <row r="4125" spans="3:30" s="1" customFormat="1">
      <c r="C4125" s="16"/>
      <c r="D4125" s="16"/>
      <c r="E4125" s="32"/>
      <c r="F4125" s="16"/>
      <c r="G4125" s="16"/>
      <c r="H4125" s="16"/>
      <c r="I4125" s="16"/>
      <c r="J4125" s="16"/>
      <c r="K4125" s="16"/>
      <c r="L4125" s="32"/>
      <c r="M4125" s="16"/>
      <c r="N4125" s="16"/>
      <c r="O4125" s="16"/>
      <c r="P4125" s="16"/>
      <c r="Y4125" s="20"/>
      <c r="Z4125" s="20"/>
      <c r="AA4125" s="20"/>
      <c r="AB4125" s="20"/>
      <c r="AC4125" s="20"/>
      <c r="AD4125" s="20"/>
    </row>
    <row r="4126" spans="3:30" s="1" customFormat="1">
      <c r="C4126" s="16"/>
      <c r="D4126" s="16"/>
      <c r="E4126" s="32"/>
      <c r="F4126" s="16"/>
      <c r="G4126" s="16"/>
      <c r="H4126" s="16"/>
      <c r="I4126" s="16"/>
      <c r="J4126" s="16"/>
      <c r="K4126" s="16"/>
      <c r="L4126" s="32"/>
      <c r="M4126" s="16"/>
      <c r="N4126" s="16"/>
      <c r="O4126" s="16"/>
      <c r="P4126" s="16"/>
      <c r="Y4126" s="20"/>
      <c r="Z4126" s="20"/>
      <c r="AA4126" s="20"/>
      <c r="AB4126" s="20"/>
      <c r="AC4126" s="20"/>
      <c r="AD4126" s="20"/>
    </row>
    <row r="4127" spans="3:30" s="1" customFormat="1">
      <c r="C4127" s="16"/>
      <c r="D4127" s="16"/>
      <c r="E4127" s="32"/>
      <c r="F4127" s="16"/>
      <c r="G4127" s="16"/>
      <c r="H4127" s="16"/>
      <c r="I4127" s="16"/>
      <c r="J4127" s="16"/>
      <c r="K4127" s="16"/>
      <c r="L4127" s="32"/>
      <c r="M4127" s="16"/>
      <c r="N4127" s="16"/>
      <c r="O4127" s="16"/>
      <c r="P4127" s="16"/>
      <c r="Y4127" s="20"/>
      <c r="Z4127" s="20"/>
      <c r="AA4127" s="20"/>
      <c r="AB4127" s="20"/>
      <c r="AC4127" s="20"/>
      <c r="AD4127" s="20"/>
    </row>
    <row r="4128" spans="3:30" s="1" customFormat="1">
      <c r="C4128" s="16"/>
      <c r="D4128" s="16"/>
      <c r="E4128" s="32"/>
      <c r="F4128" s="16"/>
      <c r="G4128" s="16"/>
      <c r="H4128" s="16"/>
      <c r="I4128" s="16"/>
      <c r="J4128" s="16"/>
      <c r="K4128" s="16"/>
      <c r="L4128" s="32"/>
      <c r="M4128" s="16"/>
      <c r="N4128" s="16"/>
      <c r="O4128" s="16"/>
      <c r="P4128" s="16"/>
      <c r="Y4128" s="20"/>
      <c r="Z4128" s="20"/>
      <c r="AA4128" s="20"/>
      <c r="AB4128" s="20"/>
      <c r="AC4128" s="20"/>
      <c r="AD4128" s="20"/>
    </row>
    <row r="4129" spans="3:30" s="1" customFormat="1">
      <c r="C4129" s="16"/>
      <c r="D4129" s="16"/>
      <c r="E4129" s="32"/>
      <c r="F4129" s="16"/>
      <c r="G4129" s="16"/>
      <c r="H4129" s="16"/>
      <c r="I4129" s="16"/>
      <c r="J4129" s="16"/>
      <c r="K4129" s="16"/>
      <c r="L4129" s="32"/>
      <c r="M4129" s="16"/>
      <c r="N4129" s="16"/>
      <c r="O4129" s="16"/>
      <c r="P4129" s="16"/>
      <c r="Y4129" s="20"/>
      <c r="Z4129" s="20"/>
      <c r="AA4129" s="20"/>
      <c r="AB4129" s="20"/>
      <c r="AC4129" s="20"/>
      <c r="AD4129" s="20"/>
    </row>
    <row r="4130" spans="3:30" s="1" customFormat="1">
      <c r="C4130" s="16"/>
      <c r="D4130" s="16"/>
      <c r="E4130" s="32"/>
      <c r="F4130" s="16"/>
      <c r="G4130" s="16"/>
      <c r="H4130" s="16"/>
      <c r="I4130" s="16"/>
      <c r="J4130" s="16"/>
      <c r="K4130" s="16"/>
      <c r="L4130" s="32"/>
      <c r="M4130" s="16"/>
      <c r="N4130" s="16"/>
      <c r="O4130" s="16"/>
      <c r="P4130" s="16"/>
      <c r="Y4130" s="20"/>
      <c r="Z4130" s="20"/>
      <c r="AA4130" s="20"/>
      <c r="AB4130" s="20"/>
      <c r="AC4130" s="20"/>
      <c r="AD4130" s="20"/>
    </row>
    <row r="4131" spans="3:30" s="1" customFormat="1">
      <c r="C4131" s="16"/>
      <c r="D4131" s="16"/>
      <c r="E4131" s="32"/>
      <c r="F4131" s="16"/>
      <c r="G4131" s="16"/>
      <c r="H4131" s="16"/>
      <c r="I4131" s="16"/>
      <c r="J4131" s="16"/>
      <c r="K4131" s="16"/>
      <c r="L4131" s="32"/>
      <c r="M4131" s="16"/>
      <c r="N4131" s="16"/>
      <c r="O4131" s="16"/>
      <c r="P4131" s="16"/>
      <c r="Y4131" s="20"/>
      <c r="Z4131" s="20"/>
      <c r="AA4131" s="20"/>
      <c r="AB4131" s="20"/>
      <c r="AC4131" s="20"/>
      <c r="AD4131" s="20"/>
    </row>
    <row r="4132" spans="3:30" s="1" customFormat="1">
      <c r="C4132" s="16"/>
      <c r="D4132" s="16"/>
      <c r="E4132" s="32"/>
      <c r="F4132" s="16"/>
      <c r="G4132" s="16"/>
      <c r="H4132" s="16"/>
      <c r="I4132" s="16"/>
      <c r="J4132" s="16"/>
      <c r="K4132" s="16"/>
      <c r="L4132" s="32"/>
      <c r="M4132" s="16"/>
      <c r="N4132" s="16"/>
      <c r="O4132" s="16"/>
      <c r="P4132" s="16"/>
      <c r="Y4132" s="20"/>
      <c r="Z4132" s="20"/>
      <c r="AA4132" s="20"/>
      <c r="AB4132" s="20"/>
      <c r="AC4132" s="20"/>
      <c r="AD4132" s="20"/>
    </row>
    <row r="4133" spans="3:30" s="1" customFormat="1">
      <c r="C4133" s="16"/>
      <c r="D4133" s="16"/>
      <c r="E4133" s="32"/>
      <c r="F4133" s="16"/>
      <c r="G4133" s="16"/>
      <c r="H4133" s="16"/>
      <c r="I4133" s="16"/>
      <c r="J4133" s="16"/>
      <c r="K4133" s="16"/>
      <c r="L4133" s="32"/>
      <c r="M4133" s="16"/>
      <c r="N4133" s="16"/>
      <c r="O4133" s="16"/>
      <c r="P4133" s="16"/>
      <c r="Y4133" s="20"/>
      <c r="Z4133" s="20"/>
      <c r="AA4133" s="20"/>
      <c r="AB4133" s="20"/>
      <c r="AC4133" s="20"/>
      <c r="AD4133" s="20"/>
    </row>
    <row r="4134" spans="3:30" s="1" customFormat="1">
      <c r="C4134" s="16"/>
      <c r="D4134" s="16"/>
      <c r="E4134" s="32"/>
      <c r="F4134" s="16"/>
      <c r="G4134" s="16"/>
      <c r="H4134" s="16"/>
      <c r="I4134" s="16"/>
      <c r="J4134" s="16"/>
      <c r="K4134" s="16"/>
      <c r="L4134" s="32"/>
      <c r="M4134" s="16"/>
      <c r="N4134" s="16"/>
      <c r="O4134" s="16"/>
      <c r="P4134" s="16"/>
      <c r="Y4134" s="20"/>
      <c r="Z4134" s="20"/>
      <c r="AA4134" s="20"/>
      <c r="AB4134" s="20"/>
      <c r="AC4134" s="20"/>
      <c r="AD4134" s="20"/>
    </row>
    <row r="4135" spans="3:30" s="1" customFormat="1">
      <c r="C4135" s="16"/>
      <c r="D4135" s="16"/>
      <c r="E4135" s="32"/>
      <c r="F4135" s="16"/>
      <c r="G4135" s="16"/>
      <c r="H4135" s="16"/>
      <c r="I4135" s="16"/>
      <c r="J4135" s="16"/>
      <c r="K4135" s="16"/>
      <c r="L4135" s="32"/>
      <c r="M4135" s="16"/>
      <c r="N4135" s="16"/>
      <c r="O4135" s="16"/>
      <c r="P4135" s="16"/>
      <c r="Y4135" s="20"/>
      <c r="Z4135" s="20"/>
      <c r="AA4135" s="20"/>
      <c r="AB4135" s="20"/>
      <c r="AC4135" s="20"/>
      <c r="AD4135" s="20"/>
    </row>
    <row r="4136" spans="3:30" s="1" customFormat="1">
      <c r="C4136" s="16"/>
      <c r="D4136" s="16"/>
      <c r="E4136" s="32"/>
      <c r="F4136" s="16"/>
      <c r="G4136" s="16"/>
      <c r="H4136" s="16"/>
      <c r="I4136" s="16"/>
      <c r="J4136" s="16"/>
      <c r="K4136" s="16"/>
      <c r="L4136" s="32"/>
      <c r="M4136" s="16"/>
      <c r="N4136" s="16"/>
      <c r="O4136" s="16"/>
      <c r="P4136" s="16"/>
      <c r="Y4136" s="20"/>
      <c r="Z4136" s="20"/>
      <c r="AA4136" s="20"/>
      <c r="AB4136" s="20"/>
      <c r="AC4136" s="20"/>
      <c r="AD4136" s="20"/>
    </row>
    <row r="4137" spans="3:30" s="1" customFormat="1">
      <c r="C4137" s="16"/>
      <c r="D4137" s="16"/>
      <c r="E4137" s="32"/>
      <c r="F4137" s="16"/>
      <c r="G4137" s="16"/>
      <c r="H4137" s="16"/>
      <c r="I4137" s="16"/>
      <c r="J4137" s="16"/>
      <c r="K4137" s="16"/>
      <c r="L4137" s="32"/>
      <c r="M4137" s="16"/>
      <c r="N4137" s="16"/>
      <c r="O4137" s="16"/>
      <c r="P4137" s="16"/>
      <c r="Y4137" s="20"/>
      <c r="Z4137" s="20"/>
      <c r="AA4137" s="20"/>
      <c r="AB4137" s="20"/>
      <c r="AC4137" s="20"/>
      <c r="AD4137" s="20"/>
    </row>
    <row r="4138" spans="3:30" s="1" customFormat="1">
      <c r="C4138" s="16"/>
      <c r="D4138" s="16"/>
      <c r="E4138" s="32"/>
      <c r="F4138" s="16"/>
      <c r="G4138" s="16"/>
      <c r="H4138" s="16"/>
      <c r="I4138" s="16"/>
      <c r="J4138" s="16"/>
      <c r="K4138" s="16"/>
      <c r="L4138" s="32"/>
      <c r="M4138" s="16"/>
      <c r="N4138" s="16"/>
      <c r="O4138" s="16"/>
      <c r="P4138" s="16"/>
      <c r="Y4138" s="20"/>
      <c r="Z4138" s="20"/>
      <c r="AA4138" s="20"/>
      <c r="AB4138" s="20"/>
      <c r="AC4138" s="20"/>
      <c r="AD4138" s="20"/>
    </row>
    <row r="4139" spans="3:30" s="1" customFormat="1">
      <c r="C4139" s="16"/>
      <c r="D4139" s="16"/>
      <c r="E4139" s="32"/>
      <c r="F4139" s="16"/>
      <c r="G4139" s="16"/>
      <c r="H4139" s="16"/>
      <c r="I4139" s="16"/>
      <c r="J4139" s="16"/>
      <c r="K4139" s="16"/>
      <c r="L4139" s="32"/>
      <c r="M4139" s="16"/>
      <c r="N4139" s="16"/>
      <c r="O4139" s="16"/>
      <c r="P4139" s="16"/>
      <c r="Y4139" s="20"/>
      <c r="Z4139" s="20"/>
      <c r="AA4139" s="20"/>
      <c r="AB4139" s="20"/>
      <c r="AC4139" s="20"/>
      <c r="AD4139" s="20"/>
    </row>
    <row r="4140" spans="3:30" s="1" customFormat="1">
      <c r="C4140" s="16"/>
      <c r="D4140" s="16"/>
      <c r="E4140" s="32"/>
      <c r="F4140" s="16"/>
      <c r="G4140" s="16"/>
      <c r="H4140" s="16"/>
      <c r="I4140" s="16"/>
      <c r="J4140" s="16"/>
      <c r="K4140" s="16"/>
      <c r="L4140" s="32"/>
      <c r="M4140" s="16"/>
      <c r="N4140" s="16"/>
      <c r="O4140" s="16"/>
      <c r="P4140" s="16"/>
      <c r="Y4140" s="20"/>
      <c r="Z4140" s="20"/>
      <c r="AA4140" s="20"/>
      <c r="AB4140" s="20"/>
      <c r="AC4140" s="20"/>
      <c r="AD4140" s="20"/>
    </row>
    <row r="4141" spans="3:30" s="1" customFormat="1">
      <c r="C4141" s="16"/>
      <c r="D4141" s="16"/>
      <c r="E4141" s="32"/>
      <c r="F4141" s="16"/>
      <c r="G4141" s="16"/>
      <c r="H4141" s="16"/>
      <c r="I4141" s="16"/>
      <c r="J4141" s="16"/>
      <c r="K4141" s="16"/>
      <c r="L4141" s="32"/>
      <c r="M4141" s="16"/>
      <c r="N4141" s="16"/>
      <c r="O4141" s="16"/>
      <c r="P4141" s="16"/>
      <c r="Y4141" s="20"/>
      <c r="Z4141" s="20"/>
      <c r="AA4141" s="20"/>
      <c r="AB4141" s="20"/>
      <c r="AC4141" s="20"/>
      <c r="AD4141" s="20"/>
    </row>
    <row r="4142" spans="3:30" s="1" customFormat="1">
      <c r="C4142" s="16"/>
      <c r="D4142" s="16"/>
      <c r="E4142" s="32"/>
      <c r="F4142" s="16"/>
      <c r="G4142" s="16"/>
      <c r="H4142" s="16"/>
      <c r="I4142" s="16"/>
      <c r="J4142" s="16"/>
      <c r="K4142" s="16"/>
      <c r="L4142" s="32"/>
      <c r="M4142" s="16"/>
      <c r="N4142" s="16"/>
      <c r="O4142" s="16"/>
      <c r="P4142" s="16"/>
      <c r="Y4142" s="20"/>
      <c r="Z4142" s="20"/>
      <c r="AA4142" s="20"/>
      <c r="AB4142" s="20"/>
      <c r="AC4142" s="20"/>
      <c r="AD4142" s="20"/>
    </row>
    <row r="4143" spans="3:30" s="1" customFormat="1">
      <c r="C4143" s="16"/>
      <c r="D4143" s="16"/>
      <c r="E4143" s="32"/>
      <c r="F4143" s="16"/>
      <c r="G4143" s="16"/>
      <c r="H4143" s="16"/>
      <c r="I4143" s="16"/>
      <c r="J4143" s="16"/>
      <c r="K4143" s="16"/>
      <c r="L4143" s="32"/>
      <c r="M4143" s="16"/>
      <c r="N4143" s="16"/>
      <c r="O4143" s="16"/>
      <c r="P4143" s="16"/>
      <c r="Y4143" s="20"/>
      <c r="Z4143" s="20"/>
      <c r="AA4143" s="20"/>
      <c r="AB4143" s="20"/>
      <c r="AC4143" s="20"/>
      <c r="AD4143" s="20"/>
    </row>
    <row r="4144" spans="3:30" s="1" customFormat="1">
      <c r="C4144" s="16"/>
      <c r="D4144" s="16"/>
      <c r="E4144" s="32"/>
      <c r="F4144" s="16"/>
      <c r="G4144" s="16"/>
      <c r="H4144" s="16"/>
      <c r="I4144" s="16"/>
      <c r="J4144" s="16"/>
      <c r="K4144" s="16"/>
      <c r="L4144" s="32"/>
      <c r="M4144" s="16"/>
      <c r="N4144" s="16"/>
      <c r="O4144" s="16"/>
      <c r="P4144" s="16"/>
      <c r="Y4144" s="20"/>
      <c r="Z4144" s="20"/>
      <c r="AA4144" s="20"/>
      <c r="AB4144" s="20"/>
      <c r="AC4144" s="20"/>
      <c r="AD4144" s="20"/>
    </row>
    <row r="4145" spans="3:30" s="1" customFormat="1">
      <c r="C4145" s="16"/>
      <c r="D4145" s="16"/>
      <c r="E4145" s="32"/>
      <c r="F4145" s="16"/>
      <c r="G4145" s="16"/>
      <c r="H4145" s="16"/>
      <c r="I4145" s="16"/>
      <c r="J4145" s="16"/>
      <c r="K4145" s="16"/>
      <c r="L4145" s="32"/>
      <c r="M4145" s="16"/>
      <c r="N4145" s="16"/>
      <c r="O4145" s="16"/>
      <c r="P4145" s="16"/>
      <c r="Y4145" s="20"/>
      <c r="Z4145" s="20"/>
      <c r="AA4145" s="20"/>
      <c r="AB4145" s="20"/>
      <c r="AC4145" s="20"/>
      <c r="AD4145" s="20"/>
    </row>
    <row r="4146" spans="3:30" s="1" customFormat="1">
      <c r="C4146" s="16"/>
      <c r="D4146" s="16"/>
      <c r="E4146" s="32"/>
      <c r="F4146" s="16"/>
      <c r="G4146" s="16"/>
      <c r="H4146" s="16"/>
      <c r="I4146" s="16"/>
      <c r="J4146" s="16"/>
      <c r="K4146" s="16"/>
      <c r="L4146" s="32"/>
      <c r="M4146" s="16"/>
      <c r="N4146" s="16"/>
      <c r="O4146" s="16"/>
      <c r="P4146" s="16"/>
      <c r="Y4146" s="20"/>
      <c r="Z4146" s="20"/>
      <c r="AA4146" s="20"/>
      <c r="AB4146" s="20"/>
      <c r="AC4146" s="20"/>
      <c r="AD4146" s="20"/>
    </row>
    <row r="4147" spans="3:30" s="1" customFormat="1">
      <c r="C4147" s="16"/>
      <c r="D4147" s="16"/>
      <c r="E4147" s="32"/>
      <c r="F4147" s="16"/>
      <c r="G4147" s="16"/>
      <c r="H4147" s="16"/>
      <c r="I4147" s="16"/>
      <c r="J4147" s="16"/>
      <c r="K4147" s="16"/>
      <c r="L4147" s="32"/>
      <c r="M4147" s="16"/>
      <c r="N4147" s="16"/>
      <c r="O4147" s="16"/>
      <c r="P4147" s="16"/>
      <c r="Y4147" s="20"/>
      <c r="Z4147" s="20"/>
      <c r="AA4147" s="20"/>
      <c r="AB4147" s="20"/>
      <c r="AC4147" s="20"/>
      <c r="AD4147" s="20"/>
    </row>
    <row r="4148" spans="3:30" s="1" customFormat="1">
      <c r="C4148" s="16"/>
      <c r="D4148" s="16"/>
      <c r="E4148" s="32"/>
      <c r="F4148" s="16"/>
      <c r="G4148" s="16"/>
      <c r="H4148" s="16"/>
      <c r="I4148" s="16"/>
      <c r="J4148" s="16"/>
      <c r="K4148" s="16"/>
      <c r="L4148" s="32"/>
      <c r="M4148" s="16"/>
      <c r="N4148" s="16"/>
      <c r="O4148" s="16"/>
      <c r="P4148" s="16"/>
      <c r="Y4148" s="20"/>
      <c r="Z4148" s="20"/>
      <c r="AA4148" s="20"/>
      <c r="AB4148" s="20"/>
      <c r="AC4148" s="20"/>
      <c r="AD4148" s="20"/>
    </row>
    <row r="4149" spans="3:30" s="1" customFormat="1">
      <c r="C4149" s="16"/>
      <c r="D4149" s="16"/>
      <c r="E4149" s="32"/>
      <c r="F4149" s="16"/>
      <c r="G4149" s="16"/>
      <c r="H4149" s="16"/>
      <c r="I4149" s="16"/>
      <c r="J4149" s="16"/>
      <c r="K4149" s="16"/>
      <c r="L4149" s="32"/>
      <c r="M4149" s="16"/>
      <c r="N4149" s="16"/>
      <c r="O4149" s="16"/>
      <c r="P4149" s="16"/>
      <c r="Y4149" s="20"/>
      <c r="Z4149" s="20"/>
      <c r="AA4149" s="20"/>
      <c r="AB4149" s="20"/>
      <c r="AC4149" s="20"/>
      <c r="AD4149" s="20"/>
    </row>
    <row r="4150" spans="3:30" s="1" customFormat="1">
      <c r="C4150" s="16"/>
      <c r="D4150" s="16"/>
      <c r="E4150" s="32"/>
      <c r="F4150" s="16"/>
      <c r="G4150" s="16"/>
      <c r="H4150" s="16"/>
      <c r="I4150" s="16"/>
      <c r="J4150" s="16"/>
      <c r="K4150" s="16"/>
      <c r="L4150" s="32"/>
      <c r="M4150" s="16"/>
      <c r="N4150" s="16"/>
      <c r="O4150" s="16"/>
      <c r="P4150" s="16"/>
      <c r="Y4150" s="20"/>
      <c r="Z4150" s="20"/>
      <c r="AA4150" s="20"/>
      <c r="AB4150" s="20"/>
      <c r="AC4150" s="20"/>
      <c r="AD4150" s="20"/>
    </row>
    <row r="4151" spans="3:30" s="1" customFormat="1">
      <c r="C4151" s="16"/>
      <c r="D4151" s="16"/>
      <c r="E4151" s="32"/>
      <c r="F4151" s="16"/>
      <c r="G4151" s="16"/>
      <c r="H4151" s="16"/>
      <c r="I4151" s="16"/>
      <c r="J4151" s="16"/>
      <c r="K4151" s="16"/>
      <c r="L4151" s="32"/>
      <c r="M4151" s="16"/>
      <c r="N4151" s="16"/>
      <c r="O4151" s="16"/>
      <c r="P4151" s="16"/>
      <c r="Y4151" s="20"/>
      <c r="Z4151" s="20"/>
      <c r="AA4151" s="20"/>
      <c r="AB4151" s="20"/>
      <c r="AC4151" s="20"/>
      <c r="AD4151" s="20"/>
    </row>
    <row r="4152" spans="3:30" s="1" customFormat="1">
      <c r="C4152" s="16"/>
      <c r="D4152" s="16"/>
      <c r="E4152" s="32"/>
      <c r="F4152" s="16"/>
      <c r="G4152" s="16"/>
      <c r="H4152" s="16"/>
      <c r="I4152" s="16"/>
      <c r="J4152" s="16"/>
      <c r="K4152" s="16"/>
      <c r="L4152" s="32"/>
      <c r="M4152" s="16"/>
      <c r="N4152" s="16"/>
      <c r="O4152" s="16"/>
      <c r="P4152" s="16"/>
      <c r="Y4152" s="20"/>
      <c r="Z4152" s="20"/>
      <c r="AA4152" s="20"/>
      <c r="AB4152" s="20"/>
      <c r="AC4152" s="20"/>
      <c r="AD4152" s="20"/>
    </row>
    <row r="4153" spans="3:30" s="1" customFormat="1">
      <c r="C4153" s="16"/>
      <c r="D4153" s="16"/>
      <c r="E4153" s="32"/>
      <c r="F4153" s="16"/>
      <c r="G4153" s="16"/>
      <c r="H4153" s="16"/>
      <c r="I4153" s="16"/>
      <c r="J4153" s="16"/>
      <c r="K4153" s="16"/>
      <c r="L4153" s="32"/>
      <c r="M4153" s="16"/>
      <c r="N4153" s="16"/>
      <c r="O4153" s="16"/>
      <c r="P4153" s="16"/>
      <c r="Y4153" s="20"/>
      <c r="Z4153" s="20"/>
      <c r="AA4153" s="20"/>
      <c r="AB4153" s="20"/>
      <c r="AC4153" s="20"/>
      <c r="AD4153" s="20"/>
    </row>
    <row r="4154" spans="3:30" s="1" customFormat="1">
      <c r="C4154" s="16"/>
      <c r="D4154" s="16"/>
      <c r="E4154" s="32"/>
      <c r="F4154" s="16"/>
      <c r="G4154" s="16"/>
      <c r="H4154" s="16"/>
      <c r="I4154" s="16"/>
      <c r="J4154" s="16"/>
      <c r="K4154" s="16"/>
      <c r="L4154" s="32"/>
      <c r="M4154" s="16"/>
      <c r="N4154" s="16"/>
      <c r="O4154" s="16"/>
      <c r="P4154" s="16"/>
      <c r="Y4154" s="20"/>
      <c r="Z4154" s="20"/>
      <c r="AA4154" s="20"/>
      <c r="AB4154" s="20"/>
      <c r="AC4154" s="20"/>
      <c r="AD4154" s="20"/>
    </row>
    <row r="4155" spans="3:30" s="1" customFormat="1">
      <c r="C4155" s="16"/>
      <c r="D4155" s="16"/>
      <c r="E4155" s="32"/>
      <c r="F4155" s="16"/>
      <c r="G4155" s="16"/>
      <c r="H4155" s="16"/>
      <c r="I4155" s="16"/>
      <c r="J4155" s="16"/>
      <c r="K4155" s="16"/>
      <c r="L4155" s="32"/>
      <c r="M4155" s="16"/>
      <c r="N4155" s="16"/>
      <c r="O4155" s="16"/>
      <c r="P4155" s="16"/>
      <c r="Y4155" s="20"/>
      <c r="Z4155" s="20"/>
      <c r="AA4155" s="20"/>
      <c r="AB4155" s="20"/>
      <c r="AC4155" s="20"/>
      <c r="AD4155" s="20"/>
    </row>
    <row r="4156" spans="3:30" s="1" customFormat="1">
      <c r="C4156" s="16"/>
      <c r="D4156" s="16"/>
      <c r="E4156" s="32"/>
      <c r="F4156" s="16"/>
      <c r="G4156" s="16"/>
      <c r="H4156" s="16"/>
      <c r="I4156" s="16"/>
      <c r="J4156" s="16"/>
      <c r="K4156" s="16"/>
      <c r="L4156" s="32"/>
      <c r="M4156" s="16"/>
      <c r="N4156" s="16"/>
      <c r="O4156" s="16"/>
      <c r="P4156" s="16"/>
      <c r="Y4156" s="20"/>
      <c r="Z4156" s="20"/>
      <c r="AA4156" s="20"/>
      <c r="AB4156" s="20"/>
      <c r="AC4156" s="20"/>
      <c r="AD4156" s="20"/>
    </row>
    <row r="4157" spans="3:30" s="1" customFormat="1">
      <c r="C4157" s="16"/>
      <c r="D4157" s="16"/>
      <c r="E4157" s="32"/>
      <c r="F4157" s="16"/>
      <c r="G4157" s="16"/>
      <c r="H4157" s="16"/>
      <c r="I4157" s="16"/>
      <c r="J4157" s="16"/>
      <c r="K4157" s="16"/>
      <c r="L4157" s="32"/>
      <c r="M4157" s="16"/>
      <c r="N4157" s="16"/>
      <c r="O4157" s="16"/>
      <c r="P4157" s="16"/>
      <c r="Y4157" s="20"/>
      <c r="Z4157" s="20"/>
      <c r="AA4157" s="20"/>
      <c r="AB4157" s="20"/>
      <c r="AC4157" s="20"/>
      <c r="AD4157" s="20"/>
    </row>
    <row r="4158" spans="3:30" s="1" customFormat="1">
      <c r="C4158" s="16"/>
      <c r="D4158" s="16"/>
      <c r="E4158" s="32"/>
      <c r="F4158" s="16"/>
      <c r="G4158" s="16"/>
      <c r="H4158" s="16"/>
      <c r="I4158" s="16"/>
      <c r="J4158" s="16"/>
      <c r="K4158" s="16"/>
      <c r="L4158" s="32"/>
      <c r="M4158" s="16"/>
      <c r="N4158" s="16"/>
      <c r="O4158" s="16"/>
      <c r="P4158" s="16"/>
      <c r="Y4158" s="20"/>
      <c r="Z4158" s="20"/>
      <c r="AA4158" s="20"/>
      <c r="AB4158" s="20"/>
      <c r="AC4158" s="20"/>
      <c r="AD4158" s="20"/>
    </row>
    <row r="4159" spans="3:30" s="1" customFormat="1">
      <c r="C4159" s="16"/>
      <c r="D4159" s="16"/>
      <c r="E4159" s="32"/>
      <c r="F4159" s="16"/>
      <c r="G4159" s="16"/>
      <c r="H4159" s="16"/>
      <c r="I4159" s="16"/>
      <c r="J4159" s="16"/>
      <c r="K4159" s="16"/>
      <c r="L4159" s="32"/>
      <c r="M4159" s="16"/>
      <c r="N4159" s="16"/>
      <c r="O4159" s="16"/>
      <c r="P4159" s="16"/>
      <c r="Y4159" s="20"/>
      <c r="Z4159" s="20"/>
      <c r="AA4159" s="20"/>
      <c r="AB4159" s="20"/>
      <c r="AC4159" s="20"/>
      <c r="AD4159" s="20"/>
    </row>
    <row r="4160" spans="3:30" s="1" customFormat="1">
      <c r="C4160" s="16"/>
      <c r="D4160" s="16"/>
      <c r="E4160" s="32"/>
      <c r="F4160" s="16"/>
      <c r="G4160" s="16"/>
      <c r="H4160" s="16"/>
      <c r="I4160" s="16"/>
      <c r="J4160" s="16"/>
      <c r="K4160" s="16"/>
      <c r="L4160" s="32"/>
      <c r="M4160" s="16"/>
      <c r="N4160" s="16"/>
      <c r="O4160" s="16"/>
      <c r="P4160" s="16"/>
      <c r="Y4160" s="20"/>
      <c r="Z4160" s="20"/>
      <c r="AA4160" s="20"/>
      <c r="AB4160" s="20"/>
      <c r="AC4160" s="20"/>
      <c r="AD4160" s="20"/>
    </row>
    <row r="4161" spans="3:30" s="1" customFormat="1">
      <c r="C4161" s="16"/>
      <c r="D4161" s="16"/>
      <c r="E4161" s="32"/>
      <c r="F4161" s="16"/>
      <c r="G4161" s="16"/>
      <c r="H4161" s="16"/>
      <c r="I4161" s="16"/>
      <c r="J4161" s="16"/>
      <c r="K4161" s="16"/>
      <c r="L4161" s="32"/>
      <c r="M4161" s="16"/>
      <c r="N4161" s="16"/>
      <c r="O4161" s="16"/>
      <c r="P4161" s="16"/>
      <c r="Y4161" s="20"/>
      <c r="Z4161" s="20"/>
      <c r="AA4161" s="20"/>
      <c r="AB4161" s="20"/>
      <c r="AC4161" s="20"/>
      <c r="AD4161" s="20"/>
    </row>
    <row r="4162" spans="3:30" s="1" customFormat="1">
      <c r="C4162" s="16"/>
      <c r="D4162" s="16"/>
      <c r="E4162" s="32"/>
      <c r="F4162" s="16"/>
      <c r="G4162" s="16"/>
      <c r="H4162" s="16"/>
      <c r="I4162" s="16"/>
      <c r="J4162" s="16"/>
      <c r="K4162" s="16"/>
      <c r="L4162" s="32"/>
      <c r="M4162" s="16"/>
      <c r="N4162" s="16"/>
      <c r="O4162" s="16"/>
      <c r="P4162" s="16"/>
      <c r="Y4162" s="20"/>
      <c r="Z4162" s="20"/>
      <c r="AA4162" s="20"/>
      <c r="AB4162" s="20"/>
      <c r="AC4162" s="20"/>
      <c r="AD4162" s="20"/>
    </row>
    <row r="4163" spans="3:30" s="1" customFormat="1">
      <c r="C4163" s="16"/>
      <c r="D4163" s="16"/>
      <c r="E4163" s="32"/>
      <c r="F4163" s="16"/>
      <c r="G4163" s="16"/>
      <c r="H4163" s="16"/>
      <c r="I4163" s="16"/>
      <c r="J4163" s="16"/>
      <c r="K4163" s="16"/>
      <c r="L4163" s="32"/>
      <c r="M4163" s="16"/>
      <c r="N4163" s="16"/>
      <c r="O4163" s="16"/>
      <c r="P4163" s="16"/>
      <c r="Y4163" s="20"/>
      <c r="Z4163" s="20"/>
      <c r="AA4163" s="20"/>
      <c r="AB4163" s="20"/>
      <c r="AC4163" s="20"/>
      <c r="AD4163" s="20"/>
    </row>
    <row r="4164" spans="3:30" s="1" customFormat="1">
      <c r="C4164" s="16"/>
      <c r="D4164" s="16"/>
      <c r="E4164" s="32"/>
      <c r="F4164" s="16"/>
      <c r="G4164" s="16"/>
      <c r="H4164" s="16"/>
      <c r="I4164" s="16"/>
      <c r="J4164" s="16"/>
      <c r="K4164" s="16"/>
      <c r="L4164" s="32"/>
      <c r="M4164" s="16"/>
      <c r="N4164" s="16"/>
      <c r="O4164" s="16"/>
      <c r="P4164" s="16"/>
      <c r="Y4164" s="20"/>
      <c r="Z4164" s="20"/>
      <c r="AA4164" s="20"/>
      <c r="AB4164" s="20"/>
      <c r="AC4164" s="20"/>
      <c r="AD4164" s="20"/>
    </row>
    <row r="4165" spans="3:30" s="1" customFormat="1">
      <c r="C4165" s="16"/>
      <c r="D4165" s="16"/>
      <c r="E4165" s="32"/>
      <c r="F4165" s="16"/>
      <c r="G4165" s="16"/>
      <c r="H4165" s="16"/>
      <c r="I4165" s="16"/>
      <c r="J4165" s="16"/>
      <c r="K4165" s="16"/>
      <c r="L4165" s="32"/>
      <c r="M4165" s="16"/>
      <c r="N4165" s="16"/>
      <c r="O4165" s="16"/>
      <c r="P4165" s="16"/>
      <c r="Y4165" s="20"/>
      <c r="Z4165" s="20"/>
      <c r="AA4165" s="20"/>
      <c r="AB4165" s="20"/>
      <c r="AC4165" s="20"/>
      <c r="AD4165" s="20"/>
    </row>
    <row r="4166" spans="3:30" s="1" customFormat="1">
      <c r="C4166" s="16"/>
      <c r="D4166" s="16"/>
      <c r="E4166" s="32"/>
      <c r="F4166" s="16"/>
      <c r="G4166" s="16"/>
      <c r="H4166" s="16"/>
      <c r="I4166" s="16"/>
      <c r="J4166" s="16"/>
      <c r="K4166" s="16"/>
      <c r="L4166" s="32"/>
      <c r="M4166" s="16"/>
      <c r="N4166" s="16"/>
      <c r="O4166" s="16"/>
      <c r="P4166" s="16"/>
      <c r="Y4166" s="20"/>
      <c r="Z4166" s="20"/>
      <c r="AA4166" s="20"/>
      <c r="AB4166" s="20"/>
      <c r="AC4166" s="20"/>
      <c r="AD4166" s="20"/>
    </row>
    <row r="4167" spans="3:30" s="1" customFormat="1">
      <c r="C4167" s="16"/>
      <c r="D4167" s="16"/>
      <c r="E4167" s="32"/>
      <c r="F4167" s="16"/>
      <c r="G4167" s="16"/>
      <c r="H4167" s="16"/>
      <c r="I4167" s="16"/>
      <c r="J4167" s="16"/>
      <c r="K4167" s="16"/>
      <c r="L4167" s="32"/>
      <c r="M4167" s="16"/>
      <c r="N4167" s="16"/>
      <c r="O4167" s="16"/>
      <c r="P4167" s="16"/>
      <c r="Y4167" s="20"/>
      <c r="Z4167" s="20"/>
      <c r="AA4167" s="20"/>
      <c r="AB4167" s="20"/>
      <c r="AC4167" s="20"/>
      <c r="AD4167" s="20"/>
    </row>
    <row r="4168" spans="3:30" s="1" customFormat="1">
      <c r="C4168" s="16"/>
      <c r="D4168" s="16"/>
      <c r="E4168" s="32"/>
      <c r="F4168" s="16"/>
      <c r="G4168" s="16"/>
      <c r="H4168" s="16"/>
      <c r="I4168" s="16"/>
      <c r="J4168" s="16"/>
      <c r="K4168" s="16"/>
      <c r="L4168" s="32"/>
      <c r="M4168" s="16"/>
      <c r="N4168" s="16"/>
      <c r="O4168" s="16"/>
      <c r="P4168" s="16"/>
      <c r="Y4168" s="20"/>
      <c r="Z4168" s="20"/>
      <c r="AA4168" s="20"/>
      <c r="AB4168" s="20"/>
      <c r="AC4168" s="20"/>
      <c r="AD4168" s="20"/>
    </row>
    <row r="4169" spans="3:30" s="1" customFormat="1">
      <c r="C4169" s="16"/>
      <c r="D4169" s="16"/>
      <c r="E4169" s="32"/>
      <c r="F4169" s="16"/>
      <c r="G4169" s="16"/>
      <c r="H4169" s="16"/>
      <c r="I4169" s="16"/>
      <c r="J4169" s="16"/>
      <c r="K4169" s="16"/>
      <c r="L4169" s="32"/>
      <c r="M4169" s="16"/>
      <c r="N4169" s="16"/>
      <c r="O4169" s="16"/>
      <c r="P4169" s="16"/>
      <c r="Y4169" s="20"/>
      <c r="Z4169" s="20"/>
      <c r="AA4169" s="20"/>
      <c r="AB4169" s="20"/>
      <c r="AC4169" s="20"/>
      <c r="AD4169" s="20"/>
    </row>
    <row r="4170" spans="3:30" s="1" customFormat="1">
      <c r="C4170" s="16"/>
      <c r="D4170" s="16"/>
      <c r="E4170" s="32"/>
      <c r="F4170" s="16"/>
      <c r="G4170" s="16"/>
      <c r="H4170" s="16"/>
      <c r="I4170" s="16"/>
      <c r="J4170" s="16"/>
      <c r="K4170" s="16"/>
      <c r="L4170" s="32"/>
      <c r="M4170" s="16"/>
      <c r="N4170" s="16"/>
      <c r="O4170" s="16"/>
      <c r="P4170" s="16"/>
      <c r="Y4170" s="20"/>
      <c r="Z4170" s="20"/>
      <c r="AA4170" s="20"/>
      <c r="AB4170" s="20"/>
      <c r="AC4170" s="20"/>
      <c r="AD4170" s="20"/>
    </row>
    <row r="4171" spans="3:30" s="1" customFormat="1">
      <c r="C4171" s="16"/>
      <c r="D4171" s="16"/>
      <c r="E4171" s="32"/>
      <c r="F4171" s="16"/>
      <c r="G4171" s="16"/>
      <c r="H4171" s="16"/>
      <c r="I4171" s="16"/>
      <c r="J4171" s="16"/>
      <c r="K4171" s="16"/>
      <c r="L4171" s="32"/>
      <c r="M4171" s="16"/>
      <c r="N4171" s="16"/>
      <c r="O4171" s="16"/>
      <c r="P4171" s="16"/>
      <c r="Y4171" s="20"/>
      <c r="Z4171" s="20"/>
      <c r="AA4171" s="20"/>
      <c r="AB4171" s="20"/>
      <c r="AC4171" s="20"/>
      <c r="AD4171" s="20"/>
    </row>
    <row r="4172" spans="3:30" s="1" customFormat="1">
      <c r="C4172" s="16"/>
      <c r="D4172" s="16"/>
      <c r="E4172" s="32"/>
      <c r="F4172" s="16"/>
      <c r="G4172" s="16"/>
      <c r="H4172" s="16"/>
      <c r="I4172" s="16"/>
      <c r="J4172" s="16"/>
      <c r="K4172" s="16"/>
      <c r="L4172" s="32"/>
      <c r="M4172" s="16"/>
      <c r="N4172" s="16"/>
      <c r="O4172" s="16"/>
      <c r="P4172" s="16"/>
      <c r="Y4172" s="20"/>
      <c r="Z4172" s="20"/>
      <c r="AA4172" s="20"/>
      <c r="AB4172" s="20"/>
      <c r="AC4172" s="20"/>
      <c r="AD4172" s="20"/>
    </row>
    <row r="4173" spans="3:30" s="1" customFormat="1">
      <c r="C4173" s="16"/>
      <c r="D4173" s="16"/>
      <c r="E4173" s="32"/>
      <c r="F4173" s="16"/>
      <c r="G4173" s="16"/>
      <c r="H4173" s="16"/>
      <c r="I4173" s="16"/>
      <c r="J4173" s="16"/>
      <c r="K4173" s="16"/>
      <c r="L4173" s="32"/>
      <c r="M4173" s="16"/>
      <c r="N4173" s="16"/>
      <c r="O4173" s="16"/>
      <c r="P4173" s="16"/>
      <c r="Y4173" s="20"/>
      <c r="Z4173" s="20"/>
      <c r="AA4173" s="20"/>
      <c r="AB4173" s="20"/>
      <c r="AC4173" s="20"/>
      <c r="AD4173" s="20"/>
    </row>
    <row r="4174" spans="3:30" s="1" customFormat="1">
      <c r="C4174" s="16"/>
      <c r="D4174" s="16"/>
      <c r="E4174" s="32"/>
      <c r="F4174" s="16"/>
      <c r="G4174" s="16"/>
      <c r="H4174" s="16"/>
      <c r="I4174" s="16"/>
      <c r="J4174" s="16"/>
      <c r="K4174" s="16"/>
      <c r="L4174" s="32"/>
      <c r="M4174" s="16"/>
      <c r="N4174" s="16"/>
      <c r="O4174" s="16"/>
      <c r="P4174" s="16"/>
      <c r="Y4174" s="20"/>
      <c r="Z4174" s="20"/>
      <c r="AA4174" s="20"/>
      <c r="AB4174" s="20"/>
      <c r="AC4174" s="20"/>
      <c r="AD4174" s="20"/>
    </row>
    <row r="4175" spans="3:30" s="1" customFormat="1">
      <c r="C4175" s="16"/>
      <c r="D4175" s="16"/>
      <c r="E4175" s="32"/>
      <c r="F4175" s="16"/>
      <c r="G4175" s="16"/>
      <c r="H4175" s="16"/>
      <c r="I4175" s="16"/>
      <c r="J4175" s="16"/>
      <c r="K4175" s="16"/>
      <c r="L4175" s="32"/>
      <c r="M4175" s="16"/>
      <c r="N4175" s="16"/>
      <c r="O4175" s="16"/>
      <c r="P4175" s="16"/>
      <c r="Y4175" s="20"/>
      <c r="Z4175" s="20"/>
      <c r="AA4175" s="20"/>
      <c r="AB4175" s="20"/>
      <c r="AC4175" s="20"/>
      <c r="AD4175" s="20"/>
    </row>
    <row r="4176" spans="3:30" s="1" customFormat="1">
      <c r="C4176" s="16"/>
      <c r="D4176" s="16"/>
      <c r="E4176" s="32"/>
      <c r="F4176" s="16"/>
      <c r="G4176" s="16"/>
      <c r="H4176" s="16"/>
      <c r="I4176" s="16"/>
      <c r="J4176" s="16"/>
      <c r="K4176" s="16"/>
      <c r="L4176" s="32"/>
      <c r="M4176" s="16"/>
      <c r="N4176" s="16"/>
      <c r="O4176" s="16"/>
      <c r="P4176" s="16"/>
      <c r="Y4176" s="20"/>
      <c r="Z4176" s="20"/>
      <c r="AA4176" s="20"/>
      <c r="AB4176" s="20"/>
      <c r="AC4176" s="20"/>
      <c r="AD4176" s="20"/>
    </row>
    <row r="4177" spans="3:30" s="1" customFormat="1">
      <c r="C4177" s="16"/>
      <c r="D4177" s="16"/>
      <c r="E4177" s="32"/>
      <c r="F4177" s="16"/>
      <c r="G4177" s="16"/>
      <c r="H4177" s="16"/>
      <c r="I4177" s="16"/>
      <c r="J4177" s="16"/>
      <c r="K4177" s="16"/>
      <c r="L4177" s="32"/>
      <c r="M4177" s="16"/>
      <c r="N4177" s="16"/>
      <c r="O4177" s="16"/>
      <c r="P4177" s="16"/>
      <c r="Y4177" s="20"/>
      <c r="Z4177" s="20"/>
      <c r="AA4177" s="20"/>
      <c r="AB4177" s="20"/>
      <c r="AC4177" s="20"/>
      <c r="AD4177" s="20"/>
    </row>
    <row r="4178" spans="3:30" s="1" customFormat="1">
      <c r="C4178" s="16"/>
      <c r="D4178" s="16"/>
      <c r="E4178" s="32"/>
      <c r="F4178" s="16"/>
      <c r="G4178" s="16"/>
      <c r="H4178" s="16"/>
      <c r="I4178" s="16"/>
      <c r="J4178" s="16"/>
      <c r="K4178" s="16"/>
      <c r="L4178" s="32"/>
      <c r="M4178" s="16"/>
      <c r="N4178" s="16"/>
      <c r="O4178" s="16"/>
      <c r="P4178" s="16"/>
      <c r="Y4178" s="20"/>
      <c r="Z4178" s="20"/>
      <c r="AA4178" s="20"/>
      <c r="AB4178" s="20"/>
      <c r="AC4178" s="20"/>
      <c r="AD4178" s="20"/>
    </row>
    <row r="4179" spans="3:30" s="1" customFormat="1">
      <c r="C4179" s="16"/>
      <c r="D4179" s="16"/>
      <c r="E4179" s="32"/>
      <c r="F4179" s="16"/>
      <c r="G4179" s="16"/>
      <c r="H4179" s="16"/>
      <c r="I4179" s="16"/>
      <c r="J4179" s="16"/>
      <c r="K4179" s="16"/>
      <c r="L4179" s="32"/>
      <c r="M4179" s="16"/>
      <c r="N4179" s="16"/>
      <c r="O4179" s="16"/>
      <c r="P4179" s="16"/>
      <c r="Y4179" s="20"/>
      <c r="Z4179" s="20"/>
      <c r="AA4179" s="20"/>
      <c r="AB4179" s="20"/>
      <c r="AC4179" s="20"/>
      <c r="AD4179" s="20"/>
    </row>
    <row r="4180" spans="3:30" s="1" customFormat="1">
      <c r="C4180" s="16"/>
      <c r="D4180" s="16"/>
      <c r="E4180" s="32"/>
      <c r="F4180" s="16"/>
      <c r="G4180" s="16"/>
      <c r="H4180" s="16"/>
      <c r="I4180" s="16"/>
      <c r="J4180" s="16"/>
      <c r="K4180" s="16"/>
      <c r="L4180" s="32"/>
      <c r="M4180" s="16"/>
      <c r="N4180" s="16"/>
      <c r="O4180" s="16"/>
      <c r="P4180" s="16"/>
      <c r="Y4180" s="20"/>
      <c r="Z4180" s="20"/>
      <c r="AA4180" s="20"/>
      <c r="AB4180" s="20"/>
      <c r="AC4180" s="20"/>
      <c r="AD4180" s="20"/>
    </row>
    <row r="4181" spans="3:30" s="1" customFormat="1">
      <c r="C4181" s="16"/>
      <c r="D4181" s="16"/>
      <c r="E4181" s="32"/>
      <c r="F4181" s="16"/>
      <c r="G4181" s="16"/>
      <c r="H4181" s="16"/>
      <c r="I4181" s="16"/>
      <c r="J4181" s="16"/>
      <c r="K4181" s="16"/>
      <c r="L4181" s="32"/>
      <c r="M4181" s="16"/>
      <c r="N4181" s="16"/>
      <c r="O4181" s="16"/>
      <c r="P4181" s="16"/>
      <c r="Y4181" s="20"/>
      <c r="Z4181" s="20"/>
      <c r="AA4181" s="20"/>
      <c r="AB4181" s="20"/>
      <c r="AC4181" s="20"/>
      <c r="AD4181" s="20"/>
    </row>
    <row r="4182" spans="3:30" s="1" customFormat="1">
      <c r="C4182" s="16"/>
      <c r="D4182" s="16"/>
      <c r="E4182" s="32"/>
      <c r="F4182" s="16"/>
      <c r="G4182" s="16"/>
      <c r="H4182" s="16"/>
      <c r="I4182" s="16"/>
      <c r="J4182" s="16"/>
      <c r="K4182" s="16"/>
      <c r="L4182" s="32"/>
      <c r="M4182" s="16"/>
      <c r="N4182" s="16"/>
      <c r="O4182" s="16"/>
      <c r="P4182" s="16"/>
      <c r="Y4182" s="20"/>
      <c r="Z4182" s="20"/>
      <c r="AA4182" s="20"/>
      <c r="AB4182" s="20"/>
      <c r="AC4182" s="20"/>
      <c r="AD4182" s="20"/>
    </row>
    <row r="4183" spans="3:30" s="1" customFormat="1">
      <c r="C4183" s="16"/>
      <c r="D4183" s="16"/>
      <c r="E4183" s="32"/>
      <c r="F4183" s="16"/>
      <c r="G4183" s="16"/>
      <c r="H4183" s="16"/>
      <c r="I4183" s="16"/>
      <c r="J4183" s="16"/>
      <c r="K4183" s="16"/>
      <c r="L4183" s="32"/>
      <c r="M4183" s="16"/>
      <c r="N4183" s="16"/>
      <c r="O4183" s="16"/>
      <c r="P4183" s="16"/>
      <c r="Y4183" s="20"/>
      <c r="Z4183" s="20"/>
      <c r="AA4183" s="20"/>
      <c r="AB4183" s="20"/>
      <c r="AC4183" s="20"/>
      <c r="AD4183" s="20"/>
    </row>
    <row r="4184" spans="3:30" s="1" customFormat="1">
      <c r="C4184" s="16"/>
      <c r="D4184" s="16"/>
      <c r="E4184" s="32"/>
      <c r="F4184" s="16"/>
      <c r="G4184" s="16"/>
      <c r="H4184" s="16"/>
      <c r="I4184" s="16"/>
      <c r="J4184" s="16"/>
      <c r="K4184" s="16"/>
      <c r="L4184" s="32"/>
      <c r="M4184" s="16"/>
      <c r="N4184" s="16"/>
      <c r="O4184" s="16"/>
      <c r="P4184" s="16"/>
      <c r="Y4184" s="20"/>
      <c r="Z4184" s="20"/>
      <c r="AA4184" s="20"/>
      <c r="AB4184" s="20"/>
      <c r="AC4184" s="20"/>
      <c r="AD4184" s="20"/>
    </row>
    <row r="4185" spans="3:30" s="1" customFormat="1">
      <c r="C4185" s="16"/>
      <c r="D4185" s="16"/>
      <c r="E4185" s="32"/>
      <c r="F4185" s="16"/>
      <c r="G4185" s="16"/>
      <c r="H4185" s="16"/>
      <c r="I4185" s="16"/>
      <c r="J4185" s="16"/>
      <c r="K4185" s="16"/>
      <c r="L4185" s="32"/>
      <c r="M4185" s="16"/>
      <c r="N4185" s="16"/>
      <c r="O4185" s="16"/>
      <c r="P4185" s="16"/>
      <c r="Y4185" s="20"/>
      <c r="Z4185" s="20"/>
      <c r="AA4185" s="20"/>
      <c r="AB4185" s="20"/>
      <c r="AC4185" s="20"/>
      <c r="AD4185" s="20"/>
    </row>
    <row r="4186" spans="3:30" s="1" customFormat="1">
      <c r="C4186" s="16"/>
      <c r="D4186" s="16"/>
      <c r="E4186" s="32"/>
      <c r="F4186" s="16"/>
      <c r="G4186" s="16"/>
      <c r="H4186" s="16"/>
      <c r="I4186" s="16"/>
      <c r="J4186" s="16"/>
      <c r="K4186" s="16"/>
      <c r="L4186" s="32"/>
      <c r="M4186" s="16"/>
      <c r="N4186" s="16"/>
      <c r="O4186" s="16"/>
      <c r="P4186" s="16"/>
      <c r="Y4186" s="20"/>
      <c r="Z4186" s="20"/>
      <c r="AA4186" s="20"/>
      <c r="AB4186" s="20"/>
      <c r="AC4186" s="20"/>
      <c r="AD4186" s="20"/>
    </row>
    <row r="4187" spans="3:30" s="1" customFormat="1">
      <c r="C4187" s="16"/>
      <c r="D4187" s="16"/>
      <c r="E4187" s="32"/>
      <c r="F4187" s="16"/>
      <c r="G4187" s="16"/>
      <c r="H4187" s="16"/>
      <c r="I4187" s="16"/>
      <c r="J4187" s="16"/>
      <c r="K4187" s="16"/>
      <c r="L4187" s="32"/>
      <c r="M4187" s="16"/>
      <c r="N4187" s="16"/>
      <c r="O4187" s="16"/>
      <c r="P4187" s="16"/>
      <c r="Y4187" s="20"/>
      <c r="Z4187" s="20"/>
      <c r="AA4187" s="20"/>
      <c r="AB4187" s="20"/>
      <c r="AC4187" s="20"/>
      <c r="AD4187" s="20"/>
    </row>
    <row r="4188" spans="3:30" s="1" customFormat="1">
      <c r="C4188" s="16"/>
      <c r="D4188" s="16"/>
      <c r="E4188" s="32"/>
      <c r="F4188" s="16"/>
      <c r="G4188" s="16"/>
      <c r="H4188" s="16"/>
      <c r="I4188" s="16"/>
      <c r="J4188" s="16"/>
      <c r="K4188" s="16"/>
      <c r="L4188" s="32"/>
      <c r="M4188" s="16"/>
      <c r="N4188" s="16"/>
      <c r="O4188" s="16"/>
      <c r="P4188" s="16"/>
      <c r="Y4188" s="20"/>
      <c r="Z4188" s="20"/>
      <c r="AA4188" s="20"/>
      <c r="AB4188" s="20"/>
      <c r="AC4188" s="20"/>
      <c r="AD4188" s="20"/>
    </row>
    <row r="4189" spans="3:30" s="1" customFormat="1">
      <c r="C4189" s="16"/>
      <c r="D4189" s="16"/>
      <c r="E4189" s="32"/>
      <c r="F4189" s="16"/>
      <c r="G4189" s="16"/>
      <c r="H4189" s="16"/>
      <c r="I4189" s="16"/>
      <c r="J4189" s="16"/>
      <c r="K4189" s="16"/>
      <c r="L4189" s="32"/>
      <c r="M4189" s="16"/>
      <c r="N4189" s="16"/>
      <c r="O4189" s="16"/>
      <c r="P4189" s="16"/>
      <c r="Y4189" s="20"/>
      <c r="Z4189" s="20"/>
      <c r="AA4189" s="20"/>
      <c r="AB4189" s="20"/>
      <c r="AC4189" s="20"/>
      <c r="AD4189" s="20"/>
    </row>
    <row r="4190" spans="3:30" s="1" customFormat="1">
      <c r="C4190" s="16"/>
      <c r="D4190" s="16"/>
      <c r="E4190" s="32"/>
      <c r="F4190" s="16"/>
      <c r="G4190" s="16"/>
      <c r="H4190" s="16"/>
      <c r="I4190" s="16"/>
      <c r="J4190" s="16"/>
      <c r="K4190" s="16"/>
      <c r="L4190" s="32"/>
      <c r="M4190" s="16"/>
      <c r="N4190" s="16"/>
      <c r="O4190" s="16"/>
      <c r="P4190" s="16"/>
      <c r="Y4190" s="20"/>
      <c r="Z4190" s="20"/>
      <c r="AA4190" s="20"/>
      <c r="AB4190" s="20"/>
      <c r="AC4190" s="20"/>
      <c r="AD4190" s="20"/>
    </row>
    <row r="4191" spans="3:30" s="1" customFormat="1">
      <c r="C4191" s="16"/>
      <c r="D4191" s="16"/>
      <c r="E4191" s="32"/>
      <c r="F4191" s="16"/>
      <c r="G4191" s="16"/>
      <c r="H4191" s="16"/>
      <c r="I4191" s="16"/>
      <c r="J4191" s="16"/>
      <c r="K4191" s="16"/>
      <c r="L4191" s="32"/>
      <c r="M4191" s="16"/>
      <c r="N4191" s="16"/>
      <c r="O4191" s="16"/>
      <c r="P4191" s="16"/>
      <c r="Y4191" s="20"/>
      <c r="Z4191" s="20"/>
      <c r="AA4191" s="20"/>
      <c r="AB4191" s="20"/>
      <c r="AC4191" s="20"/>
      <c r="AD4191" s="20"/>
    </row>
    <row r="4192" spans="3:30" s="1" customFormat="1">
      <c r="C4192" s="16"/>
      <c r="D4192" s="16"/>
      <c r="E4192" s="32"/>
      <c r="F4192" s="16"/>
      <c r="G4192" s="16"/>
      <c r="H4192" s="16"/>
      <c r="I4192" s="16"/>
      <c r="J4192" s="16"/>
      <c r="K4192" s="16"/>
      <c r="L4192" s="32"/>
      <c r="M4192" s="16"/>
      <c r="N4192" s="16"/>
      <c r="O4192" s="16"/>
      <c r="P4192" s="16"/>
      <c r="Y4192" s="20"/>
      <c r="Z4192" s="20"/>
      <c r="AA4192" s="20"/>
      <c r="AB4192" s="20"/>
      <c r="AC4192" s="20"/>
      <c r="AD4192" s="20"/>
    </row>
    <row r="4193" spans="3:30" s="1" customFormat="1">
      <c r="C4193" s="16"/>
      <c r="D4193" s="16"/>
      <c r="E4193" s="32"/>
      <c r="F4193" s="16"/>
      <c r="G4193" s="16"/>
      <c r="H4193" s="16"/>
      <c r="I4193" s="16"/>
      <c r="J4193" s="16"/>
      <c r="K4193" s="16"/>
      <c r="L4193" s="32"/>
      <c r="M4193" s="16"/>
      <c r="N4193" s="16"/>
      <c r="O4193" s="16"/>
      <c r="P4193" s="16"/>
      <c r="Y4193" s="20"/>
      <c r="Z4193" s="20"/>
      <c r="AA4193" s="20"/>
      <c r="AB4193" s="20"/>
      <c r="AC4193" s="20"/>
      <c r="AD4193" s="20"/>
    </row>
    <row r="4194" spans="3:30" s="1" customFormat="1">
      <c r="C4194" s="16"/>
      <c r="D4194" s="16"/>
      <c r="E4194" s="32"/>
      <c r="F4194" s="16"/>
      <c r="G4194" s="16"/>
      <c r="H4194" s="16"/>
      <c r="I4194" s="16"/>
      <c r="J4194" s="16"/>
      <c r="K4194" s="16"/>
      <c r="L4194" s="32"/>
      <c r="M4194" s="16"/>
      <c r="N4194" s="16"/>
      <c r="O4194" s="16"/>
      <c r="P4194" s="16"/>
      <c r="Y4194" s="20"/>
      <c r="Z4194" s="20"/>
      <c r="AA4194" s="20"/>
      <c r="AB4194" s="20"/>
      <c r="AC4194" s="20"/>
      <c r="AD4194" s="20"/>
    </row>
    <row r="4195" spans="3:30" s="1" customFormat="1">
      <c r="C4195" s="16"/>
      <c r="D4195" s="16"/>
      <c r="E4195" s="32"/>
      <c r="F4195" s="16"/>
      <c r="G4195" s="16"/>
      <c r="H4195" s="16"/>
      <c r="I4195" s="16"/>
      <c r="J4195" s="16"/>
      <c r="K4195" s="16"/>
      <c r="L4195" s="32"/>
      <c r="M4195" s="16"/>
      <c r="N4195" s="16"/>
      <c r="O4195" s="16"/>
      <c r="P4195" s="16"/>
      <c r="Y4195" s="20"/>
      <c r="Z4195" s="20"/>
      <c r="AA4195" s="20"/>
      <c r="AB4195" s="20"/>
      <c r="AC4195" s="20"/>
      <c r="AD4195" s="20"/>
    </row>
    <row r="4196" spans="3:30" s="1" customFormat="1">
      <c r="C4196" s="16"/>
      <c r="D4196" s="16"/>
      <c r="E4196" s="32"/>
      <c r="F4196" s="16"/>
      <c r="G4196" s="16"/>
      <c r="H4196" s="16"/>
      <c r="I4196" s="16"/>
      <c r="J4196" s="16"/>
      <c r="K4196" s="16"/>
      <c r="L4196" s="32"/>
      <c r="M4196" s="16"/>
      <c r="N4196" s="16"/>
      <c r="O4196" s="16"/>
      <c r="P4196" s="16"/>
      <c r="Y4196" s="20"/>
      <c r="Z4196" s="20"/>
      <c r="AA4196" s="20"/>
      <c r="AB4196" s="20"/>
      <c r="AC4196" s="20"/>
      <c r="AD4196" s="20"/>
    </row>
    <row r="4197" spans="3:30" s="1" customFormat="1">
      <c r="C4197" s="16"/>
      <c r="D4197" s="16"/>
      <c r="E4197" s="32"/>
      <c r="F4197" s="16"/>
      <c r="G4197" s="16"/>
      <c r="H4197" s="16"/>
      <c r="I4197" s="16"/>
      <c r="J4197" s="16"/>
      <c r="K4197" s="16"/>
      <c r="L4197" s="32"/>
      <c r="M4197" s="16"/>
      <c r="N4197" s="16"/>
      <c r="O4197" s="16"/>
      <c r="P4197" s="16"/>
      <c r="Y4197" s="20"/>
      <c r="Z4197" s="20"/>
      <c r="AA4197" s="20"/>
      <c r="AB4197" s="20"/>
      <c r="AC4197" s="20"/>
      <c r="AD4197" s="20"/>
    </row>
    <row r="4198" spans="3:30" s="1" customFormat="1">
      <c r="C4198" s="16"/>
      <c r="D4198" s="16"/>
      <c r="E4198" s="32"/>
      <c r="F4198" s="16"/>
      <c r="G4198" s="16"/>
      <c r="H4198" s="16"/>
      <c r="I4198" s="16"/>
      <c r="J4198" s="16"/>
      <c r="K4198" s="16"/>
      <c r="L4198" s="32"/>
      <c r="M4198" s="16"/>
      <c r="N4198" s="16"/>
      <c r="O4198" s="16"/>
      <c r="P4198" s="16"/>
      <c r="Y4198" s="20"/>
      <c r="Z4198" s="20"/>
      <c r="AA4198" s="20"/>
      <c r="AB4198" s="20"/>
      <c r="AC4198" s="20"/>
      <c r="AD4198" s="20"/>
    </row>
    <row r="4199" spans="3:30" s="1" customFormat="1">
      <c r="C4199" s="16"/>
      <c r="D4199" s="16"/>
      <c r="E4199" s="32"/>
      <c r="F4199" s="16"/>
      <c r="G4199" s="16"/>
      <c r="H4199" s="16"/>
      <c r="I4199" s="16"/>
      <c r="J4199" s="16"/>
      <c r="K4199" s="16"/>
      <c r="L4199" s="32"/>
      <c r="M4199" s="16"/>
      <c r="N4199" s="16"/>
      <c r="O4199" s="16"/>
      <c r="P4199" s="16"/>
      <c r="Y4199" s="20"/>
      <c r="Z4199" s="20"/>
      <c r="AA4199" s="20"/>
      <c r="AB4199" s="20"/>
      <c r="AC4199" s="20"/>
      <c r="AD4199" s="20"/>
    </row>
    <row r="4200" spans="3:30" s="1" customFormat="1">
      <c r="C4200" s="16"/>
      <c r="D4200" s="16"/>
      <c r="E4200" s="32"/>
      <c r="F4200" s="16"/>
      <c r="G4200" s="16"/>
      <c r="H4200" s="16"/>
      <c r="I4200" s="16"/>
      <c r="J4200" s="16"/>
      <c r="K4200" s="16"/>
      <c r="L4200" s="32"/>
      <c r="M4200" s="16"/>
      <c r="N4200" s="16"/>
      <c r="O4200" s="16"/>
      <c r="P4200" s="16"/>
      <c r="Y4200" s="20"/>
      <c r="Z4200" s="20"/>
      <c r="AA4200" s="20"/>
      <c r="AB4200" s="20"/>
      <c r="AC4200" s="20"/>
      <c r="AD4200" s="20"/>
    </row>
    <row r="4201" spans="3:30" s="1" customFormat="1">
      <c r="C4201" s="16"/>
      <c r="D4201" s="16"/>
      <c r="E4201" s="32"/>
      <c r="F4201" s="16"/>
      <c r="G4201" s="16"/>
      <c r="H4201" s="16"/>
      <c r="I4201" s="16"/>
      <c r="J4201" s="16"/>
      <c r="K4201" s="16"/>
      <c r="L4201" s="32"/>
      <c r="M4201" s="16"/>
      <c r="N4201" s="16"/>
      <c r="O4201" s="16"/>
      <c r="P4201" s="16"/>
      <c r="Y4201" s="20"/>
      <c r="Z4201" s="20"/>
      <c r="AA4201" s="20"/>
      <c r="AB4201" s="20"/>
      <c r="AC4201" s="20"/>
      <c r="AD4201" s="20"/>
    </row>
    <row r="4202" spans="3:30" s="1" customFormat="1">
      <c r="C4202" s="16"/>
      <c r="D4202" s="16"/>
      <c r="E4202" s="32"/>
      <c r="F4202" s="16"/>
      <c r="G4202" s="16"/>
      <c r="H4202" s="16"/>
      <c r="I4202" s="16"/>
      <c r="J4202" s="16"/>
      <c r="K4202" s="16"/>
      <c r="L4202" s="32"/>
      <c r="M4202" s="16"/>
      <c r="N4202" s="16"/>
      <c r="O4202" s="16"/>
      <c r="P4202" s="16"/>
      <c r="Y4202" s="20"/>
      <c r="Z4202" s="20"/>
      <c r="AA4202" s="20"/>
      <c r="AB4202" s="20"/>
      <c r="AC4202" s="20"/>
      <c r="AD4202" s="20"/>
    </row>
    <row r="4203" spans="3:30" s="1" customFormat="1">
      <c r="C4203" s="16"/>
      <c r="D4203" s="16"/>
      <c r="E4203" s="32"/>
      <c r="F4203" s="16"/>
      <c r="G4203" s="16"/>
      <c r="H4203" s="16"/>
      <c r="I4203" s="16"/>
      <c r="J4203" s="16"/>
      <c r="K4203" s="16"/>
      <c r="L4203" s="32"/>
      <c r="M4203" s="16"/>
      <c r="N4203" s="16"/>
      <c r="O4203" s="16"/>
      <c r="P4203" s="16"/>
      <c r="Y4203" s="20"/>
      <c r="Z4203" s="20"/>
      <c r="AA4203" s="20"/>
      <c r="AB4203" s="20"/>
      <c r="AC4203" s="20"/>
      <c r="AD4203" s="20"/>
    </row>
    <row r="4204" spans="3:30" s="1" customFormat="1">
      <c r="C4204" s="16"/>
      <c r="D4204" s="16"/>
      <c r="E4204" s="32"/>
      <c r="F4204" s="16"/>
      <c r="G4204" s="16"/>
      <c r="H4204" s="16"/>
      <c r="I4204" s="16"/>
      <c r="J4204" s="16"/>
      <c r="K4204" s="16"/>
      <c r="L4204" s="32"/>
      <c r="M4204" s="16"/>
      <c r="N4204" s="16"/>
      <c r="O4204" s="16"/>
      <c r="P4204" s="16"/>
      <c r="Y4204" s="20"/>
      <c r="Z4204" s="20"/>
      <c r="AA4204" s="20"/>
      <c r="AB4204" s="20"/>
      <c r="AC4204" s="20"/>
      <c r="AD4204" s="20"/>
    </row>
    <row r="4205" spans="3:30" s="1" customFormat="1">
      <c r="C4205" s="16"/>
      <c r="D4205" s="16"/>
      <c r="E4205" s="32"/>
      <c r="F4205" s="16"/>
      <c r="G4205" s="16"/>
      <c r="H4205" s="16"/>
      <c r="I4205" s="16"/>
      <c r="J4205" s="16"/>
      <c r="K4205" s="16"/>
      <c r="L4205" s="32"/>
      <c r="M4205" s="16"/>
      <c r="N4205" s="16"/>
      <c r="O4205" s="16"/>
      <c r="P4205" s="16"/>
      <c r="Y4205" s="20"/>
      <c r="Z4205" s="20"/>
      <c r="AA4205" s="20"/>
      <c r="AB4205" s="20"/>
      <c r="AC4205" s="20"/>
      <c r="AD4205" s="20"/>
    </row>
    <row r="4206" spans="3:30" s="1" customFormat="1">
      <c r="C4206" s="16"/>
      <c r="D4206" s="16"/>
      <c r="E4206" s="32"/>
      <c r="F4206" s="16"/>
      <c r="G4206" s="16"/>
      <c r="H4206" s="16"/>
      <c r="I4206" s="16"/>
      <c r="J4206" s="16"/>
      <c r="K4206" s="16"/>
      <c r="L4206" s="32"/>
      <c r="M4206" s="16"/>
      <c r="N4206" s="16"/>
      <c r="O4206" s="16"/>
      <c r="P4206" s="16"/>
      <c r="Y4206" s="20"/>
      <c r="Z4206" s="20"/>
      <c r="AA4206" s="20"/>
      <c r="AB4206" s="20"/>
      <c r="AC4206" s="20"/>
      <c r="AD4206" s="20"/>
    </row>
    <row r="4207" spans="3:30" s="1" customFormat="1">
      <c r="C4207" s="16"/>
      <c r="D4207" s="16"/>
      <c r="E4207" s="32"/>
      <c r="F4207" s="16"/>
      <c r="G4207" s="16"/>
      <c r="H4207" s="16"/>
      <c r="I4207" s="16"/>
      <c r="J4207" s="16"/>
      <c r="K4207" s="16"/>
      <c r="L4207" s="32"/>
      <c r="M4207" s="16"/>
      <c r="N4207" s="16"/>
      <c r="O4207" s="16"/>
      <c r="P4207" s="16"/>
      <c r="Y4207" s="20"/>
      <c r="Z4207" s="20"/>
      <c r="AA4207" s="20"/>
      <c r="AB4207" s="20"/>
      <c r="AC4207" s="20"/>
      <c r="AD4207" s="20"/>
    </row>
    <row r="4208" spans="3:30" s="1" customFormat="1">
      <c r="C4208" s="16"/>
      <c r="D4208" s="16"/>
      <c r="E4208" s="32"/>
      <c r="F4208" s="16"/>
      <c r="G4208" s="16"/>
      <c r="H4208" s="16"/>
      <c r="I4208" s="16"/>
      <c r="J4208" s="16"/>
      <c r="K4208" s="16"/>
      <c r="L4208" s="32"/>
      <c r="M4208" s="16"/>
      <c r="N4208" s="16"/>
      <c r="O4208" s="16"/>
      <c r="P4208" s="16"/>
      <c r="Y4208" s="20"/>
      <c r="Z4208" s="20"/>
      <c r="AA4208" s="20"/>
      <c r="AB4208" s="20"/>
      <c r="AC4208" s="20"/>
      <c r="AD4208" s="20"/>
    </row>
    <row r="4209" spans="3:30" s="1" customFormat="1">
      <c r="C4209" s="16"/>
      <c r="D4209" s="16"/>
      <c r="E4209" s="32"/>
      <c r="F4209" s="16"/>
      <c r="G4209" s="16"/>
      <c r="H4209" s="16"/>
      <c r="I4209" s="16"/>
      <c r="J4209" s="16"/>
      <c r="K4209" s="16"/>
      <c r="L4209" s="32"/>
      <c r="M4209" s="16"/>
      <c r="N4209" s="16"/>
      <c r="O4209" s="16"/>
      <c r="P4209" s="16"/>
      <c r="Y4209" s="20"/>
      <c r="Z4209" s="20"/>
      <c r="AA4209" s="20"/>
      <c r="AB4209" s="20"/>
      <c r="AC4209" s="20"/>
      <c r="AD4209" s="20"/>
    </row>
    <row r="4210" spans="3:30" s="1" customFormat="1">
      <c r="C4210" s="16"/>
      <c r="D4210" s="16"/>
      <c r="E4210" s="32"/>
      <c r="F4210" s="16"/>
      <c r="G4210" s="16"/>
      <c r="H4210" s="16"/>
      <c r="I4210" s="16"/>
      <c r="J4210" s="16"/>
      <c r="K4210" s="16"/>
      <c r="L4210" s="32"/>
      <c r="M4210" s="16"/>
      <c r="N4210" s="16"/>
      <c r="O4210" s="16"/>
      <c r="P4210" s="16"/>
      <c r="Y4210" s="20"/>
      <c r="Z4210" s="20"/>
      <c r="AA4210" s="20"/>
      <c r="AB4210" s="20"/>
      <c r="AC4210" s="20"/>
      <c r="AD4210" s="20"/>
    </row>
    <row r="4211" spans="3:30" s="1" customFormat="1">
      <c r="C4211" s="16"/>
      <c r="D4211" s="16"/>
      <c r="E4211" s="32"/>
      <c r="F4211" s="16"/>
      <c r="G4211" s="16"/>
      <c r="H4211" s="16"/>
      <c r="I4211" s="16"/>
      <c r="J4211" s="16"/>
      <c r="K4211" s="16"/>
      <c r="L4211" s="32"/>
      <c r="M4211" s="16"/>
      <c r="N4211" s="16"/>
      <c r="O4211" s="16"/>
      <c r="P4211" s="16"/>
      <c r="Y4211" s="20"/>
      <c r="Z4211" s="20"/>
      <c r="AA4211" s="20"/>
      <c r="AB4211" s="20"/>
      <c r="AC4211" s="20"/>
      <c r="AD4211" s="20"/>
    </row>
    <row r="4212" spans="3:30" s="1" customFormat="1">
      <c r="C4212" s="16"/>
      <c r="D4212" s="16"/>
      <c r="E4212" s="32"/>
      <c r="F4212" s="16"/>
      <c r="G4212" s="16"/>
      <c r="H4212" s="16"/>
      <c r="I4212" s="16"/>
      <c r="J4212" s="16"/>
      <c r="K4212" s="16"/>
      <c r="L4212" s="32"/>
      <c r="M4212" s="16"/>
      <c r="N4212" s="16"/>
      <c r="O4212" s="16"/>
      <c r="P4212" s="16"/>
      <c r="Y4212" s="20"/>
      <c r="Z4212" s="20"/>
      <c r="AA4212" s="20"/>
      <c r="AB4212" s="20"/>
      <c r="AC4212" s="20"/>
      <c r="AD4212" s="20"/>
    </row>
    <row r="4213" spans="3:30" s="1" customFormat="1">
      <c r="C4213" s="16"/>
      <c r="D4213" s="16"/>
      <c r="E4213" s="32"/>
      <c r="F4213" s="16"/>
      <c r="G4213" s="16"/>
      <c r="H4213" s="16"/>
      <c r="I4213" s="16"/>
      <c r="J4213" s="16"/>
      <c r="K4213" s="16"/>
      <c r="L4213" s="32"/>
      <c r="M4213" s="16"/>
      <c r="N4213" s="16"/>
      <c r="O4213" s="16"/>
      <c r="P4213" s="16"/>
      <c r="Y4213" s="20"/>
      <c r="Z4213" s="20"/>
      <c r="AA4213" s="20"/>
      <c r="AB4213" s="20"/>
      <c r="AC4213" s="20"/>
      <c r="AD4213" s="20"/>
    </row>
    <row r="4214" spans="3:30" s="1" customFormat="1">
      <c r="C4214" s="16"/>
      <c r="D4214" s="16"/>
      <c r="E4214" s="32"/>
      <c r="F4214" s="16"/>
      <c r="G4214" s="16"/>
      <c r="H4214" s="16"/>
      <c r="I4214" s="16"/>
      <c r="J4214" s="16"/>
      <c r="K4214" s="16"/>
      <c r="L4214" s="32"/>
      <c r="M4214" s="16"/>
      <c r="N4214" s="16"/>
      <c r="O4214" s="16"/>
      <c r="P4214" s="16"/>
      <c r="Y4214" s="20"/>
      <c r="Z4214" s="20"/>
      <c r="AA4214" s="20"/>
      <c r="AB4214" s="20"/>
      <c r="AC4214" s="20"/>
      <c r="AD4214" s="20"/>
    </row>
    <row r="4215" spans="3:30" s="1" customFormat="1">
      <c r="C4215" s="16"/>
      <c r="D4215" s="16"/>
      <c r="E4215" s="32"/>
      <c r="F4215" s="16"/>
      <c r="G4215" s="16"/>
      <c r="H4215" s="16"/>
      <c r="I4215" s="16"/>
      <c r="J4215" s="16"/>
      <c r="K4215" s="16"/>
      <c r="L4215" s="32"/>
      <c r="M4215" s="16"/>
      <c r="N4215" s="16"/>
      <c r="O4215" s="16"/>
      <c r="P4215" s="16"/>
      <c r="Y4215" s="20"/>
      <c r="Z4215" s="20"/>
      <c r="AA4215" s="20"/>
      <c r="AB4215" s="20"/>
      <c r="AC4215" s="20"/>
      <c r="AD4215" s="20"/>
    </row>
    <row r="4216" spans="3:30" s="1" customFormat="1">
      <c r="C4216" s="16"/>
      <c r="D4216" s="16"/>
      <c r="E4216" s="32"/>
      <c r="F4216" s="16"/>
      <c r="G4216" s="16"/>
      <c r="H4216" s="16"/>
      <c r="I4216" s="16"/>
      <c r="J4216" s="16"/>
      <c r="K4216" s="16"/>
      <c r="L4216" s="32"/>
      <c r="M4216" s="16"/>
      <c r="N4216" s="16"/>
      <c r="O4216" s="16"/>
      <c r="P4216" s="16"/>
      <c r="Y4216" s="20"/>
      <c r="Z4216" s="20"/>
      <c r="AA4216" s="20"/>
      <c r="AB4216" s="20"/>
      <c r="AC4216" s="20"/>
      <c r="AD4216" s="20"/>
    </row>
    <row r="4217" spans="3:30" s="1" customFormat="1">
      <c r="C4217" s="16"/>
      <c r="D4217" s="16"/>
      <c r="E4217" s="32"/>
      <c r="F4217" s="16"/>
      <c r="G4217" s="16"/>
      <c r="H4217" s="16"/>
      <c r="I4217" s="16"/>
      <c r="J4217" s="16"/>
      <c r="K4217" s="16"/>
      <c r="L4217" s="32"/>
      <c r="M4217" s="16"/>
      <c r="N4217" s="16"/>
      <c r="O4217" s="16"/>
      <c r="P4217" s="16"/>
      <c r="Y4217" s="20"/>
      <c r="Z4217" s="20"/>
      <c r="AA4217" s="20"/>
      <c r="AB4217" s="20"/>
      <c r="AC4217" s="20"/>
      <c r="AD4217" s="20"/>
    </row>
    <row r="4218" spans="3:30" s="1" customFormat="1">
      <c r="C4218" s="16"/>
      <c r="D4218" s="16"/>
      <c r="E4218" s="32"/>
      <c r="F4218" s="16"/>
      <c r="G4218" s="16"/>
      <c r="H4218" s="16"/>
      <c r="I4218" s="16"/>
      <c r="J4218" s="16"/>
      <c r="K4218" s="16"/>
      <c r="L4218" s="32"/>
      <c r="M4218" s="16"/>
      <c r="N4218" s="16"/>
      <c r="O4218" s="16"/>
      <c r="P4218" s="16"/>
      <c r="Y4218" s="20"/>
      <c r="Z4218" s="20"/>
      <c r="AA4218" s="20"/>
      <c r="AB4218" s="20"/>
      <c r="AC4218" s="20"/>
      <c r="AD4218" s="20"/>
    </row>
    <row r="4219" spans="3:30" s="1" customFormat="1">
      <c r="C4219" s="16"/>
      <c r="D4219" s="16"/>
      <c r="E4219" s="32"/>
      <c r="F4219" s="16"/>
      <c r="G4219" s="16"/>
      <c r="H4219" s="16"/>
      <c r="I4219" s="16"/>
      <c r="J4219" s="16"/>
      <c r="K4219" s="16"/>
      <c r="L4219" s="32"/>
      <c r="M4219" s="16"/>
      <c r="N4219" s="16"/>
      <c r="O4219" s="16"/>
      <c r="P4219" s="16"/>
      <c r="Y4219" s="20"/>
      <c r="Z4219" s="20"/>
      <c r="AA4219" s="20"/>
      <c r="AB4219" s="20"/>
      <c r="AC4219" s="20"/>
      <c r="AD4219" s="20"/>
    </row>
    <row r="4220" spans="3:30" s="1" customFormat="1">
      <c r="C4220" s="16"/>
      <c r="D4220" s="16"/>
      <c r="E4220" s="32"/>
      <c r="F4220" s="16"/>
      <c r="G4220" s="16"/>
      <c r="H4220" s="16"/>
      <c r="I4220" s="16"/>
      <c r="J4220" s="16"/>
      <c r="K4220" s="16"/>
      <c r="L4220" s="32"/>
      <c r="M4220" s="16"/>
      <c r="N4220" s="16"/>
      <c r="O4220" s="16"/>
      <c r="P4220" s="16"/>
      <c r="Y4220" s="20"/>
      <c r="Z4220" s="20"/>
      <c r="AA4220" s="20"/>
      <c r="AB4220" s="20"/>
      <c r="AC4220" s="20"/>
      <c r="AD4220" s="20"/>
    </row>
    <row r="4221" spans="3:30" s="1" customFormat="1">
      <c r="C4221" s="16"/>
      <c r="D4221" s="16"/>
      <c r="E4221" s="32"/>
      <c r="F4221" s="16"/>
      <c r="G4221" s="16"/>
      <c r="H4221" s="16"/>
      <c r="I4221" s="16"/>
      <c r="J4221" s="16"/>
      <c r="K4221" s="16"/>
      <c r="L4221" s="32"/>
      <c r="M4221" s="16"/>
      <c r="N4221" s="16"/>
      <c r="O4221" s="16"/>
      <c r="P4221" s="16"/>
      <c r="Y4221" s="20"/>
      <c r="Z4221" s="20"/>
      <c r="AA4221" s="20"/>
      <c r="AB4221" s="20"/>
      <c r="AC4221" s="20"/>
      <c r="AD4221" s="20"/>
    </row>
    <row r="4222" spans="3:30" s="1" customFormat="1">
      <c r="C4222" s="16"/>
      <c r="D4222" s="16"/>
      <c r="E4222" s="32"/>
      <c r="F4222" s="16"/>
      <c r="G4222" s="16"/>
      <c r="H4222" s="16"/>
      <c r="I4222" s="16"/>
      <c r="J4222" s="16"/>
      <c r="K4222" s="16"/>
      <c r="L4222" s="32"/>
      <c r="M4222" s="16"/>
      <c r="N4222" s="16"/>
      <c r="O4222" s="16"/>
      <c r="P4222" s="16"/>
      <c r="Y4222" s="20"/>
      <c r="Z4222" s="20"/>
      <c r="AA4222" s="20"/>
      <c r="AB4222" s="20"/>
      <c r="AC4222" s="20"/>
      <c r="AD4222" s="20"/>
    </row>
    <row r="4223" spans="3:30" s="1" customFormat="1">
      <c r="C4223" s="16"/>
      <c r="D4223" s="16"/>
      <c r="E4223" s="32"/>
      <c r="F4223" s="16"/>
      <c r="G4223" s="16"/>
      <c r="H4223" s="16"/>
      <c r="I4223" s="16"/>
      <c r="J4223" s="16"/>
      <c r="K4223" s="16"/>
      <c r="L4223" s="32"/>
      <c r="M4223" s="16"/>
      <c r="N4223" s="16"/>
      <c r="O4223" s="16"/>
      <c r="P4223" s="16"/>
      <c r="Y4223" s="20"/>
      <c r="Z4223" s="20"/>
      <c r="AA4223" s="20"/>
      <c r="AB4223" s="20"/>
      <c r="AC4223" s="20"/>
      <c r="AD4223" s="20"/>
    </row>
    <row r="4224" spans="3:30" s="1" customFormat="1">
      <c r="C4224" s="16"/>
      <c r="D4224" s="16"/>
      <c r="E4224" s="32"/>
      <c r="F4224" s="16"/>
      <c r="G4224" s="16"/>
      <c r="H4224" s="16"/>
      <c r="I4224" s="16"/>
      <c r="J4224" s="16"/>
      <c r="K4224" s="16"/>
      <c r="L4224" s="32"/>
      <c r="M4224" s="16"/>
      <c r="N4224" s="16"/>
      <c r="O4224" s="16"/>
      <c r="P4224" s="16"/>
      <c r="Y4224" s="20"/>
      <c r="Z4224" s="20"/>
      <c r="AA4224" s="20"/>
      <c r="AB4224" s="20"/>
      <c r="AC4224" s="20"/>
      <c r="AD4224" s="20"/>
    </row>
    <row r="4225" spans="3:30" s="1" customFormat="1">
      <c r="C4225" s="16"/>
      <c r="D4225" s="16"/>
      <c r="E4225" s="32"/>
      <c r="F4225" s="16"/>
      <c r="G4225" s="16"/>
      <c r="H4225" s="16"/>
      <c r="I4225" s="16"/>
      <c r="J4225" s="16"/>
      <c r="K4225" s="16"/>
      <c r="L4225" s="32"/>
      <c r="M4225" s="16"/>
      <c r="N4225" s="16"/>
      <c r="O4225" s="16"/>
      <c r="P4225" s="16"/>
      <c r="Y4225" s="20"/>
      <c r="Z4225" s="20"/>
      <c r="AA4225" s="20"/>
      <c r="AB4225" s="20"/>
      <c r="AC4225" s="20"/>
      <c r="AD4225" s="20"/>
    </row>
    <row r="4226" spans="3:30" s="1" customFormat="1">
      <c r="C4226" s="16"/>
      <c r="D4226" s="16"/>
      <c r="E4226" s="32"/>
      <c r="F4226" s="16"/>
      <c r="G4226" s="16"/>
      <c r="H4226" s="16"/>
      <c r="I4226" s="16"/>
      <c r="J4226" s="16"/>
      <c r="K4226" s="16"/>
      <c r="L4226" s="32"/>
      <c r="M4226" s="16"/>
      <c r="N4226" s="16"/>
      <c r="O4226" s="16"/>
      <c r="P4226" s="16"/>
      <c r="Y4226" s="20"/>
      <c r="Z4226" s="20"/>
      <c r="AA4226" s="20"/>
      <c r="AB4226" s="20"/>
      <c r="AC4226" s="20"/>
      <c r="AD4226" s="20"/>
    </row>
    <row r="4227" spans="3:30" s="1" customFormat="1">
      <c r="C4227" s="16"/>
      <c r="D4227" s="16"/>
      <c r="E4227" s="32"/>
      <c r="F4227" s="16"/>
      <c r="G4227" s="16"/>
      <c r="H4227" s="16"/>
      <c r="I4227" s="16"/>
      <c r="J4227" s="16"/>
      <c r="K4227" s="16"/>
      <c r="L4227" s="32"/>
      <c r="M4227" s="16"/>
      <c r="N4227" s="16"/>
      <c r="O4227" s="16"/>
      <c r="P4227" s="16"/>
      <c r="Y4227" s="20"/>
      <c r="Z4227" s="20"/>
      <c r="AA4227" s="20"/>
      <c r="AB4227" s="20"/>
      <c r="AC4227" s="20"/>
      <c r="AD4227" s="20"/>
    </row>
    <row r="4228" spans="3:30" s="1" customFormat="1">
      <c r="C4228" s="16"/>
      <c r="D4228" s="16"/>
      <c r="E4228" s="32"/>
      <c r="F4228" s="16"/>
      <c r="G4228" s="16"/>
      <c r="H4228" s="16"/>
      <c r="I4228" s="16"/>
      <c r="J4228" s="16"/>
      <c r="K4228" s="16"/>
      <c r="L4228" s="32"/>
      <c r="M4228" s="16"/>
      <c r="N4228" s="16"/>
      <c r="O4228" s="16"/>
      <c r="P4228" s="16"/>
      <c r="Y4228" s="20"/>
      <c r="Z4228" s="20"/>
      <c r="AA4228" s="20"/>
      <c r="AB4228" s="20"/>
      <c r="AC4228" s="20"/>
      <c r="AD4228" s="20"/>
    </row>
    <row r="4229" spans="3:30" s="1" customFormat="1">
      <c r="C4229" s="16"/>
      <c r="D4229" s="16"/>
      <c r="E4229" s="32"/>
      <c r="F4229" s="16"/>
      <c r="G4229" s="16"/>
      <c r="H4229" s="16"/>
      <c r="I4229" s="16"/>
      <c r="J4229" s="16"/>
      <c r="K4229" s="16"/>
      <c r="L4229" s="32"/>
      <c r="M4229" s="16"/>
      <c r="N4229" s="16"/>
      <c r="O4229" s="16"/>
      <c r="P4229" s="16"/>
      <c r="Y4229" s="20"/>
      <c r="Z4229" s="20"/>
      <c r="AA4229" s="20"/>
      <c r="AB4229" s="20"/>
      <c r="AC4229" s="20"/>
      <c r="AD4229" s="20"/>
    </row>
    <row r="4230" spans="3:30" s="1" customFormat="1">
      <c r="C4230" s="16"/>
      <c r="D4230" s="16"/>
      <c r="E4230" s="32"/>
      <c r="F4230" s="16"/>
      <c r="G4230" s="16"/>
      <c r="H4230" s="16"/>
      <c r="I4230" s="16"/>
      <c r="J4230" s="16"/>
      <c r="K4230" s="16"/>
      <c r="L4230" s="32"/>
      <c r="M4230" s="16"/>
      <c r="N4230" s="16"/>
      <c r="O4230" s="16"/>
      <c r="P4230" s="16"/>
      <c r="Y4230" s="20"/>
      <c r="Z4230" s="20"/>
      <c r="AA4230" s="20"/>
      <c r="AB4230" s="20"/>
      <c r="AC4230" s="20"/>
      <c r="AD4230" s="20"/>
    </row>
    <row r="4231" spans="3:30" s="1" customFormat="1">
      <c r="C4231" s="16"/>
      <c r="D4231" s="16"/>
      <c r="E4231" s="32"/>
      <c r="F4231" s="16"/>
      <c r="G4231" s="16"/>
      <c r="H4231" s="16"/>
      <c r="I4231" s="16"/>
      <c r="J4231" s="16"/>
      <c r="K4231" s="16"/>
      <c r="L4231" s="32"/>
      <c r="M4231" s="16"/>
      <c r="N4231" s="16"/>
      <c r="O4231" s="16"/>
      <c r="P4231" s="16"/>
      <c r="Y4231" s="20"/>
      <c r="Z4231" s="20"/>
      <c r="AA4231" s="20"/>
      <c r="AB4231" s="20"/>
      <c r="AC4231" s="20"/>
      <c r="AD4231" s="20"/>
    </row>
    <row r="4232" spans="3:30" s="1" customFormat="1">
      <c r="C4232" s="16"/>
      <c r="D4232" s="16"/>
      <c r="E4232" s="32"/>
      <c r="F4232" s="16"/>
      <c r="G4232" s="16"/>
      <c r="H4232" s="16"/>
      <c r="I4232" s="16"/>
      <c r="J4232" s="16"/>
      <c r="K4232" s="16"/>
      <c r="L4232" s="32"/>
      <c r="M4232" s="16"/>
      <c r="N4232" s="16"/>
      <c r="O4232" s="16"/>
      <c r="P4232" s="16"/>
      <c r="Y4232" s="20"/>
      <c r="Z4232" s="20"/>
      <c r="AA4232" s="20"/>
      <c r="AB4232" s="20"/>
      <c r="AC4232" s="20"/>
      <c r="AD4232" s="20"/>
    </row>
    <row r="4233" spans="3:30" s="1" customFormat="1">
      <c r="C4233" s="16"/>
      <c r="D4233" s="16"/>
      <c r="E4233" s="32"/>
      <c r="F4233" s="16"/>
      <c r="G4233" s="16"/>
      <c r="H4233" s="16"/>
      <c r="I4233" s="16"/>
      <c r="J4233" s="16"/>
      <c r="K4233" s="16"/>
      <c r="L4233" s="32"/>
      <c r="M4233" s="16"/>
      <c r="N4233" s="16"/>
      <c r="O4233" s="16"/>
      <c r="P4233" s="16"/>
      <c r="Y4233" s="20"/>
      <c r="Z4233" s="20"/>
      <c r="AA4233" s="20"/>
      <c r="AB4233" s="20"/>
      <c r="AC4233" s="20"/>
      <c r="AD4233" s="20"/>
    </row>
    <row r="4234" spans="3:30" s="1" customFormat="1">
      <c r="C4234" s="16"/>
      <c r="D4234" s="16"/>
      <c r="E4234" s="32"/>
      <c r="F4234" s="16"/>
      <c r="G4234" s="16"/>
      <c r="H4234" s="16"/>
      <c r="I4234" s="16"/>
      <c r="J4234" s="16"/>
      <c r="K4234" s="16"/>
      <c r="L4234" s="32"/>
      <c r="M4234" s="16"/>
      <c r="N4234" s="16"/>
      <c r="O4234" s="16"/>
      <c r="P4234" s="16"/>
      <c r="Y4234" s="20"/>
      <c r="Z4234" s="20"/>
      <c r="AA4234" s="20"/>
      <c r="AB4234" s="20"/>
      <c r="AC4234" s="20"/>
      <c r="AD4234" s="20"/>
    </row>
    <row r="4235" spans="3:30" s="1" customFormat="1">
      <c r="C4235" s="16"/>
      <c r="D4235" s="16"/>
      <c r="E4235" s="32"/>
      <c r="F4235" s="16"/>
      <c r="G4235" s="16"/>
      <c r="H4235" s="16"/>
      <c r="I4235" s="16"/>
      <c r="J4235" s="16"/>
      <c r="K4235" s="16"/>
      <c r="L4235" s="32"/>
      <c r="M4235" s="16"/>
      <c r="N4235" s="16"/>
      <c r="O4235" s="16"/>
      <c r="P4235" s="16"/>
      <c r="Y4235" s="20"/>
      <c r="Z4235" s="20"/>
      <c r="AA4235" s="20"/>
      <c r="AB4235" s="20"/>
      <c r="AC4235" s="20"/>
      <c r="AD4235" s="20"/>
    </row>
    <row r="4236" spans="3:30" s="1" customFormat="1">
      <c r="C4236" s="16"/>
      <c r="D4236" s="16"/>
      <c r="E4236" s="32"/>
      <c r="F4236" s="16"/>
      <c r="G4236" s="16"/>
      <c r="H4236" s="16"/>
      <c r="I4236" s="16"/>
      <c r="J4236" s="16"/>
      <c r="K4236" s="16"/>
      <c r="L4236" s="32"/>
      <c r="M4236" s="16"/>
      <c r="N4236" s="16"/>
      <c r="O4236" s="16"/>
      <c r="P4236" s="16"/>
      <c r="Y4236" s="20"/>
      <c r="Z4236" s="20"/>
      <c r="AA4236" s="20"/>
      <c r="AB4236" s="20"/>
      <c r="AC4236" s="20"/>
      <c r="AD4236" s="20"/>
    </row>
    <row r="4237" spans="3:30" s="1" customFormat="1">
      <c r="C4237" s="16"/>
      <c r="D4237" s="16"/>
      <c r="E4237" s="32"/>
      <c r="F4237" s="16"/>
      <c r="G4237" s="16"/>
      <c r="H4237" s="16"/>
      <c r="I4237" s="16"/>
      <c r="J4237" s="16"/>
      <c r="K4237" s="16"/>
      <c r="L4237" s="32"/>
      <c r="M4237" s="16"/>
      <c r="N4237" s="16"/>
      <c r="O4237" s="16"/>
      <c r="P4237" s="16"/>
      <c r="Y4237" s="20"/>
      <c r="Z4237" s="20"/>
      <c r="AA4237" s="20"/>
      <c r="AB4237" s="20"/>
      <c r="AC4237" s="20"/>
      <c r="AD4237" s="20"/>
    </row>
    <row r="4238" spans="3:30" s="1" customFormat="1">
      <c r="C4238" s="16"/>
      <c r="D4238" s="16"/>
      <c r="E4238" s="32"/>
      <c r="F4238" s="16"/>
      <c r="G4238" s="16"/>
      <c r="H4238" s="16"/>
      <c r="I4238" s="16"/>
      <c r="J4238" s="16"/>
      <c r="K4238" s="16"/>
      <c r="L4238" s="32"/>
      <c r="M4238" s="16"/>
      <c r="N4238" s="16"/>
      <c r="O4238" s="16"/>
      <c r="P4238" s="16"/>
      <c r="Y4238" s="20"/>
      <c r="Z4238" s="20"/>
      <c r="AA4238" s="20"/>
      <c r="AB4238" s="20"/>
      <c r="AC4238" s="20"/>
      <c r="AD4238" s="20"/>
    </row>
    <row r="4239" spans="3:30" s="1" customFormat="1">
      <c r="C4239" s="16"/>
      <c r="D4239" s="16"/>
      <c r="E4239" s="32"/>
      <c r="F4239" s="16"/>
      <c r="G4239" s="16"/>
      <c r="H4239" s="16"/>
      <c r="I4239" s="16"/>
      <c r="J4239" s="16"/>
      <c r="K4239" s="16"/>
      <c r="L4239" s="32"/>
      <c r="M4239" s="16"/>
      <c r="N4239" s="16"/>
      <c r="O4239" s="16"/>
      <c r="P4239" s="16"/>
      <c r="Y4239" s="20"/>
      <c r="Z4239" s="20"/>
      <c r="AA4239" s="20"/>
      <c r="AB4239" s="20"/>
      <c r="AC4239" s="20"/>
      <c r="AD4239" s="20"/>
    </row>
    <row r="4240" spans="3:30" s="1" customFormat="1">
      <c r="C4240" s="16"/>
      <c r="D4240" s="16"/>
      <c r="E4240" s="32"/>
      <c r="F4240" s="16"/>
      <c r="G4240" s="16"/>
      <c r="H4240" s="16"/>
      <c r="I4240" s="16"/>
      <c r="J4240" s="16"/>
      <c r="K4240" s="16"/>
      <c r="L4240" s="32"/>
      <c r="M4240" s="16"/>
      <c r="N4240" s="16"/>
      <c r="O4240" s="16"/>
      <c r="P4240" s="16"/>
      <c r="Y4240" s="20"/>
      <c r="Z4240" s="20"/>
      <c r="AA4240" s="20"/>
      <c r="AB4240" s="20"/>
      <c r="AC4240" s="20"/>
      <c r="AD4240" s="20"/>
    </row>
    <row r="4241" spans="3:30" s="1" customFormat="1">
      <c r="C4241" s="16"/>
      <c r="D4241" s="16"/>
      <c r="E4241" s="32"/>
      <c r="F4241" s="16"/>
      <c r="G4241" s="16"/>
      <c r="H4241" s="16"/>
      <c r="I4241" s="16"/>
      <c r="J4241" s="16"/>
      <c r="K4241" s="16"/>
      <c r="L4241" s="32"/>
      <c r="M4241" s="16"/>
      <c r="N4241" s="16"/>
      <c r="O4241" s="16"/>
      <c r="P4241" s="16"/>
      <c r="Y4241" s="20"/>
      <c r="Z4241" s="20"/>
      <c r="AA4241" s="20"/>
      <c r="AB4241" s="20"/>
      <c r="AC4241" s="20"/>
      <c r="AD4241" s="20"/>
    </row>
    <row r="4242" spans="3:30" s="1" customFormat="1">
      <c r="C4242" s="16"/>
      <c r="D4242" s="16"/>
      <c r="E4242" s="32"/>
      <c r="F4242" s="16"/>
      <c r="G4242" s="16"/>
      <c r="H4242" s="16"/>
      <c r="I4242" s="16"/>
      <c r="J4242" s="16"/>
      <c r="K4242" s="16"/>
      <c r="L4242" s="32"/>
      <c r="M4242" s="16"/>
      <c r="N4242" s="16"/>
      <c r="O4242" s="16"/>
      <c r="P4242" s="16"/>
      <c r="Y4242" s="20"/>
      <c r="Z4242" s="20"/>
      <c r="AA4242" s="20"/>
      <c r="AB4242" s="20"/>
      <c r="AC4242" s="20"/>
      <c r="AD4242" s="20"/>
    </row>
    <row r="4243" spans="3:30" s="1" customFormat="1">
      <c r="C4243" s="16"/>
      <c r="D4243" s="16"/>
      <c r="E4243" s="32"/>
      <c r="F4243" s="16"/>
      <c r="G4243" s="16"/>
      <c r="H4243" s="16"/>
      <c r="I4243" s="16"/>
      <c r="J4243" s="16"/>
      <c r="K4243" s="16"/>
      <c r="L4243" s="32"/>
      <c r="M4243" s="16"/>
      <c r="N4243" s="16"/>
      <c r="O4243" s="16"/>
      <c r="P4243" s="16"/>
      <c r="Y4243" s="20"/>
      <c r="Z4243" s="20"/>
      <c r="AA4243" s="20"/>
      <c r="AB4243" s="20"/>
      <c r="AC4243" s="20"/>
      <c r="AD4243" s="20"/>
    </row>
    <row r="4244" spans="3:30" s="1" customFormat="1">
      <c r="C4244" s="16"/>
      <c r="D4244" s="16"/>
      <c r="E4244" s="32"/>
      <c r="F4244" s="16"/>
      <c r="G4244" s="16"/>
      <c r="H4244" s="16"/>
      <c r="I4244" s="16"/>
      <c r="J4244" s="16"/>
      <c r="K4244" s="16"/>
      <c r="L4244" s="32"/>
      <c r="M4244" s="16"/>
      <c r="N4244" s="16"/>
      <c r="O4244" s="16"/>
      <c r="P4244" s="16"/>
      <c r="Y4244" s="20"/>
      <c r="Z4244" s="20"/>
      <c r="AA4244" s="20"/>
      <c r="AB4244" s="20"/>
      <c r="AC4244" s="20"/>
      <c r="AD4244" s="20"/>
    </row>
    <row r="4245" spans="3:30" s="1" customFormat="1">
      <c r="C4245" s="16"/>
      <c r="D4245" s="16"/>
      <c r="E4245" s="32"/>
      <c r="F4245" s="16"/>
      <c r="G4245" s="16"/>
      <c r="H4245" s="16"/>
      <c r="I4245" s="16"/>
      <c r="J4245" s="16"/>
      <c r="K4245" s="16"/>
      <c r="L4245" s="32"/>
      <c r="M4245" s="16"/>
      <c r="N4245" s="16"/>
      <c r="O4245" s="16"/>
      <c r="P4245" s="16"/>
      <c r="Y4245" s="20"/>
      <c r="Z4245" s="20"/>
      <c r="AA4245" s="20"/>
      <c r="AB4245" s="20"/>
      <c r="AC4245" s="20"/>
      <c r="AD4245" s="20"/>
    </row>
    <row r="4246" spans="3:30" s="1" customFormat="1">
      <c r="C4246" s="16"/>
      <c r="D4246" s="16"/>
      <c r="E4246" s="32"/>
      <c r="F4246" s="16"/>
      <c r="G4246" s="16"/>
      <c r="H4246" s="16"/>
      <c r="I4246" s="16"/>
      <c r="J4246" s="16"/>
      <c r="K4246" s="16"/>
      <c r="L4246" s="32"/>
      <c r="M4246" s="16"/>
      <c r="N4246" s="16"/>
      <c r="O4246" s="16"/>
      <c r="P4246" s="16"/>
      <c r="Y4246" s="20"/>
      <c r="Z4246" s="20"/>
      <c r="AA4246" s="20"/>
      <c r="AB4246" s="20"/>
      <c r="AC4246" s="20"/>
      <c r="AD4246" s="20"/>
    </row>
    <row r="4247" spans="3:30" s="1" customFormat="1">
      <c r="C4247" s="16"/>
      <c r="D4247" s="16"/>
      <c r="E4247" s="32"/>
      <c r="F4247" s="16"/>
      <c r="G4247" s="16"/>
      <c r="H4247" s="16"/>
      <c r="I4247" s="16"/>
      <c r="J4247" s="16"/>
      <c r="K4247" s="16"/>
      <c r="L4247" s="32"/>
      <c r="M4247" s="16"/>
      <c r="N4247" s="16"/>
      <c r="O4247" s="16"/>
      <c r="P4247" s="16"/>
      <c r="Y4247" s="20"/>
      <c r="Z4247" s="20"/>
      <c r="AA4247" s="20"/>
      <c r="AB4247" s="20"/>
      <c r="AC4247" s="20"/>
      <c r="AD4247" s="20"/>
    </row>
    <row r="4248" spans="3:30" s="1" customFormat="1">
      <c r="C4248" s="16"/>
      <c r="D4248" s="16"/>
      <c r="E4248" s="32"/>
      <c r="F4248" s="16"/>
      <c r="G4248" s="16"/>
      <c r="H4248" s="16"/>
      <c r="I4248" s="16"/>
      <c r="J4248" s="16"/>
      <c r="K4248" s="16"/>
      <c r="L4248" s="32"/>
      <c r="M4248" s="16"/>
      <c r="N4248" s="16"/>
      <c r="O4248" s="16"/>
      <c r="P4248" s="16"/>
      <c r="Y4248" s="20"/>
      <c r="Z4248" s="20"/>
      <c r="AA4248" s="20"/>
      <c r="AB4248" s="20"/>
      <c r="AC4248" s="20"/>
      <c r="AD4248" s="20"/>
    </row>
    <row r="4249" spans="3:30" s="1" customFormat="1">
      <c r="C4249" s="16"/>
      <c r="D4249" s="16"/>
      <c r="E4249" s="32"/>
      <c r="F4249" s="16"/>
      <c r="G4249" s="16"/>
      <c r="H4249" s="16"/>
      <c r="I4249" s="16"/>
      <c r="J4249" s="16"/>
      <c r="K4249" s="16"/>
      <c r="L4249" s="32"/>
      <c r="M4249" s="16"/>
      <c r="N4249" s="16"/>
      <c r="O4249" s="16"/>
      <c r="P4249" s="16"/>
      <c r="Y4249" s="20"/>
      <c r="Z4249" s="20"/>
      <c r="AA4249" s="20"/>
      <c r="AB4249" s="20"/>
      <c r="AC4249" s="20"/>
      <c r="AD4249" s="20"/>
    </row>
    <row r="4250" spans="3:30" s="1" customFormat="1">
      <c r="C4250" s="16"/>
      <c r="D4250" s="16"/>
      <c r="E4250" s="32"/>
      <c r="F4250" s="16"/>
      <c r="G4250" s="16"/>
      <c r="H4250" s="16"/>
      <c r="I4250" s="16"/>
      <c r="J4250" s="16"/>
      <c r="K4250" s="16"/>
      <c r="L4250" s="32"/>
      <c r="M4250" s="16"/>
      <c r="N4250" s="16"/>
      <c r="O4250" s="16"/>
      <c r="P4250" s="16"/>
      <c r="Y4250" s="20"/>
      <c r="Z4250" s="20"/>
      <c r="AA4250" s="20"/>
      <c r="AB4250" s="20"/>
      <c r="AC4250" s="20"/>
      <c r="AD4250" s="20"/>
    </row>
    <row r="4251" spans="3:30" s="1" customFormat="1">
      <c r="C4251" s="16"/>
      <c r="D4251" s="16"/>
      <c r="E4251" s="32"/>
      <c r="F4251" s="16"/>
      <c r="G4251" s="16"/>
      <c r="H4251" s="16"/>
      <c r="I4251" s="16"/>
      <c r="J4251" s="16"/>
      <c r="K4251" s="16"/>
      <c r="L4251" s="32"/>
      <c r="M4251" s="16"/>
      <c r="N4251" s="16"/>
      <c r="O4251" s="16"/>
      <c r="P4251" s="16"/>
      <c r="Y4251" s="20"/>
      <c r="Z4251" s="20"/>
      <c r="AA4251" s="20"/>
      <c r="AB4251" s="20"/>
      <c r="AC4251" s="20"/>
      <c r="AD4251" s="20"/>
    </row>
    <row r="4252" spans="3:30" s="1" customFormat="1">
      <c r="C4252" s="16"/>
      <c r="D4252" s="16"/>
      <c r="E4252" s="32"/>
      <c r="F4252" s="16"/>
      <c r="G4252" s="16"/>
      <c r="H4252" s="16"/>
      <c r="I4252" s="16"/>
      <c r="J4252" s="16"/>
      <c r="K4252" s="16"/>
      <c r="L4252" s="32"/>
      <c r="M4252" s="16"/>
      <c r="N4252" s="16"/>
      <c r="O4252" s="16"/>
      <c r="P4252" s="16"/>
      <c r="Y4252" s="20"/>
      <c r="Z4252" s="20"/>
      <c r="AA4252" s="20"/>
      <c r="AB4252" s="20"/>
      <c r="AC4252" s="20"/>
      <c r="AD4252" s="20"/>
    </row>
    <row r="4253" spans="3:30" s="1" customFormat="1">
      <c r="C4253" s="16"/>
      <c r="D4253" s="16"/>
      <c r="E4253" s="32"/>
      <c r="F4253" s="16"/>
      <c r="G4253" s="16"/>
      <c r="H4253" s="16"/>
      <c r="I4253" s="16"/>
      <c r="J4253" s="16"/>
      <c r="K4253" s="16"/>
      <c r="L4253" s="32"/>
      <c r="M4253" s="16"/>
      <c r="N4253" s="16"/>
      <c r="O4253" s="16"/>
      <c r="P4253" s="16"/>
      <c r="Y4253" s="20"/>
      <c r="Z4253" s="20"/>
      <c r="AA4253" s="20"/>
      <c r="AB4253" s="20"/>
      <c r="AC4253" s="20"/>
      <c r="AD4253" s="20"/>
    </row>
    <row r="4254" spans="3:30" s="1" customFormat="1">
      <c r="C4254" s="16"/>
      <c r="D4254" s="16"/>
      <c r="E4254" s="32"/>
      <c r="F4254" s="16"/>
      <c r="G4254" s="16"/>
      <c r="H4254" s="16"/>
      <c r="I4254" s="16"/>
      <c r="J4254" s="16"/>
      <c r="K4254" s="16"/>
      <c r="L4254" s="32"/>
      <c r="M4254" s="16"/>
      <c r="N4254" s="16"/>
      <c r="O4254" s="16"/>
      <c r="P4254" s="16"/>
      <c r="Y4254" s="20"/>
      <c r="Z4254" s="20"/>
      <c r="AA4254" s="20"/>
      <c r="AB4254" s="20"/>
      <c r="AC4254" s="20"/>
      <c r="AD4254" s="20"/>
    </row>
    <row r="4255" spans="3:30" s="1" customFormat="1">
      <c r="C4255" s="16"/>
      <c r="D4255" s="16"/>
      <c r="E4255" s="32"/>
      <c r="F4255" s="16"/>
      <c r="G4255" s="16"/>
      <c r="H4255" s="16"/>
      <c r="I4255" s="16"/>
      <c r="J4255" s="16"/>
      <c r="K4255" s="16"/>
      <c r="L4255" s="32"/>
      <c r="M4255" s="16"/>
      <c r="N4255" s="16"/>
      <c r="O4255" s="16"/>
      <c r="P4255" s="16"/>
      <c r="Y4255" s="20"/>
      <c r="Z4255" s="20"/>
      <c r="AA4255" s="20"/>
      <c r="AB4255" s="20"/>
      <c r="AC4255" s="20"/>
      <c r="AD4255" s="20"/>
    </row>
    <row r="4256" spans="3:30" s="1" customFormat="1">
      <c r="C4256" s="16"/>
      <c r="D4256" s="16"/>
      <c r="E4256" s="32"/>
      <c r="F4256" s="16"/>
      <c r="G4256" s="16"/>
      <c r="H4256" s="16"/>
      <c r="I4256" s="16"/>
      <c r="J4256" s="16"/>
      <c r="K4256" s="16"/>
      <c r="L4256" s="32"/>
      <c r="M4256" s="16"/>
      <c r="N4256" s="16"/>
      <c r="O4256" s="16"/>
      <c r="P4256" s="16"/>
      <c r="Y4256" s="20"/>
      <c r="Z4256" s="20"/>
      <c r="AA4256" s="20"/>
      <c r="AB4256" s="20"/>
      <c r="AC4256" s="20"/>
      <c r="AD4256" s="20"/>
    </row>
    <row r="4257" spans="3:30" s="1" customFormat="1">
      <c r="C4257" s="16"/>
      <c r="D4257" s="16"/>
      <c r="E4257" s="32"/>
      <c r="F4257" s="16"/>
      <c r="G4257" s="16"/>
      <c r="H4257" s="16"/>
      <c r="I4257" s="16"/>
      <c r="J4257" s="16"/>
      <c r="K4257" s="16"/>
      <c r="L4257" s="32"/>
      <c r="M4257" s="16"/>
      <c r="N4257" s="16"/>
      <c r="O4257" s="16"/>
      <c r="P4257" s="16"/>
      <c r="Y4257" s="20"/>
      <c r="Z4257" s="20"/>
      <c r="AA4257" s="20"/>
      <c r="AB4257" s="20"/>
      <c r="AC4257" s="20"/>
      <c r="AD4257" s="20"/>
    </row>
    <row r="4258" spans="3:30" s="1" customFormat="1">
      <c r="C4258" s="16"/>
      <c r="D4258" s="16"/>
      <c r="E4258" s="32"/>
      <c r="F4258" s="16"/>
      <c r="G4258" s="16"/>
      <c r="H4258" s="16"/>
      <c r="I4258" s="16"/>
      <c r="J4258" s="16"/>
      <c r="K4258" s="16"/>
      <c r="L4258" s="32"/>
      <c r="M4258" s="16"/>
      <c r="N4258" s="16"/>
      <c r="O4258" s="16"/>
      <c r="P4258" s="16"/>
      <c r="Y4258" s="20"/>
      <c r="Z4258" s="20"/>
      <c r="AA4258" s="20"/>
      <c r="AB4258" s="20"/>
      <c r="AC4258" s="20"/>
      <c r="AD4258" s="20"/>
    </row>
    <row r="4259" spans="3:30" s="1" customFormat="1">
      <c r="C4259" s="16"/>
      <c r="D4259" s="16"/>
      <c r="E4259" s="32"/>
      <c r="F4259" s="16"/>
      <c r="G4259" s="16"/>
      <c r="H4259" s="16"/>
      <c r="I4259" s="16"/>
      <c r="J4259" s="16"/>
      <c r="K4259" s="16"/>
      <c r="L4259" s="32"/>
      <c r="M4259" s="16"/>
      <c r="N4259" s="16"/>
      <c r="O4259" s="16"/>
      <c r="P4259" s="16"/>
      <c r="Y4259" s="20"/>
      <c r="Z4259" s="20"/>
      <c r="AA4259" s="20"/>
      <c r="AB4259" s="20"/>
      <c r="AC4259" s="20"/>
      <c r="AD4259" s="20"/>
    </row>
    <row r="4260" spans="3:30" s="1" customFormat="1">
      <c r="C4260" s="16"/>
      <c r="D4260" s="16"/>
      <c r="E4260" s="32"/>
      <c r="F4260" s="16"/>
      <c r="G4260" s="16"/>
      <c r="H4260" s="16"/>
      <c r="I4260" s="16"/>
      <c r="J4260" s="16"/>
      <c r="K4260" s="16"/>
      <c r="L4260" s="32"/>
      <c r="M4260" s="16"/>
      <c r="N4260" s="16"/>
      <c r="O4260" s="16"/>
      <c r="P4260" s="16"/>
      <c r="Y4260" s="20"/>
      <c r="Z4260" s="20"/>
      <c r="AA4260" s="20"/>
      <c r="AB4260" s="20"/>
      <c r="AC4260" s="20"/>
      <c r="AD4260" s="20"/>
    </row>
    <row r="4261" spans="3:30" s="1" customFormat="1">
      <c r="C4261" s="16"/>
      <c r="D4261" s="16"/>
      <c r="E4261" s="32"/>
      <c r="F4261" s="16"/>
      <c r="G4261" s="16"/>
      <c r="H4261" s="16"/>
      <c r="I4261" s="16"/>
      <c r="J4261" s="16"/>
      <c r="K4261" s="16"/>
      <c r="L4261" s="32"/>
      <c r="M4261" s="16"/>
      <c r="N4261" s="16"/>
      <c r="O4261" s="16"/>
      <c r="P4261" s="16"/>
      <c r="Y4261" s="20"/>
      <c r="Z4261" s="20"/>
      <c r="AA4261" s="20"/>
      <c r="AB4261" s="20"/>
      <c r="AC4261" s="20"/>
      <c r="AD4261" s="20"/>
    </row>
    <row r="4262" spans="3:30" s="1" customFormat="1">
      <c r="C4262" s="16"/>
      <c r="D4262" s="16"/>
      <c r="E4262" s="32"/>
      <c r="F4262" s="16"/>
      <c r="G4262" s="16"/>
      <c r="H4262" s="16"/>
      <c r="I4262" s="16"/>
      <c r="J4262" s="16"/>
      <c r="K4262" s="16"/>
      <c r="L4262" s="32"/>
      <c r="M4262" s="16"/>
      <c r="N4262" s="16"/>
      <c r="O4262" s="16"/>
      <c r="P4262" s="16"/>
      <c r="Y4262" s="20"/>
      <c r="Z4262" s="20"/>
      <c r="AA4262" s="20"/>
      <c r="AB4262" s="20"/>
      <c r="AC4262" s="20"/>
      <c r="AD4262" s="20"/>
    </row>
    <row r="4263" spans="3:30" s="1" customFormat="1">
      <c r="C4263" s="16"/>
      <c r="D4263" s="16"/>
      <c r="E4263" s="32"/>
      <c r="F4263" s="16"/>
      <c r="G4263" s="16"/>
      <c r="H4263" s="16"/>
      <c r="I4263" s="16"/>
      <c r="J4263" s="16"/>
      <c r="K4263" s="16"/>
      <c r="L4263" s="32"/>
      <c r="M4263" s="16"/>
      <c r="N4263" s="16"/>
      <c r="O4263" s="16"/>
      <c r="P4263" s="16"/>
      <c r="Y4263" s="20"/>
      <c r="Z4263" s="20"/>
      <c r="AA4263" s="20"/>
      <c r="AB4263" s="20"/>
      <c r="AC4263" s="20"/>
      <c r="AD4263" s="20"/>
    </row>
    <row r="4264" spans="3:30" s="1" customFormat="1">
      <c r="C4264" s="16"/>
      <c r="D4264" s="16"/>
      <c r="E4264" s="32"/>
      <c r="F4264" s="16"/>
      <c r="G4264" s="16"/>
      <c r="H4264" s="16"/>
      <c r="I4264" s="16"/>
      <c r="J4264" s="16"/>
      <c r="K4264" s="16"/>
      <c r="L4264" s="32"/>
      <c r="M4264" s="16"/>
      <c r="N4264" s="16"/>
      <c r="O4264" s="16"/>
      <c r="P4264" s="16"/>
      <c r="Y4264" s="20"/>
      <c r="Z4264" s="20"/>
      <c r="AA4264" s="20"/>
      <c r="AB4264" s="20"/>
      <c r="AC4264" s="20"/>
      <c r="AD4264" s="20"/>
    </row>
    <row r="4265" spans="3:30" s="1" customFormat="1">
      <c r="C4265" s="16"/>
      <c r="D4265" s="16"/>
      <c r="E4265" s="32"/>
      <c r="F4265" s="16"/>
      <c r="G4265" s="16"/>
      <c r="H4265" s="16"/>
      <c r="I4265" s="16"/>
      <c r="J4265" s="16"/>
      <c r="K4265" s="16"/>
      <c r="L4265" s="32"/>
      <c r="M4265" s="16"/>
      <c r="N4265" s="16"/>
      <c r="O4265" s="16"/>
      <c r="P4265" s="16"/>
      <c r="Y4265" s="20"/>
      <c r="Z4265" s="20"/>
      <c r="AA4265" s="20"/>
      <c r="AB4265" s="20"/>
      <c r="AC4265" s="20"/>
      <c r="AD4265" s="20"/>
    </row>
    <row r="4266" spans="3:30" s="1" customFormat="1">
      <c r="C4266" s="16"/>
      <c r="D4266" s="16"/>
      <c r="E4266" s="32"/>
      <c r="F4266" s="16"/>
      <c r="G4266" s="16"/>
      <c r="H4266" s="16"/>
      <c r="I4266" s="16"/>
      <c r="J4266" s="16"/>
      <c r="K4266" s="16"/>
      <c r="L4266" s="32"/>
      <c r="M4266" s="16"/>
      <c r="N4266" s="16"/>
      <c r="O4266" s="16"/>
      <c r="P4266" s="16"/>
      <c r="Y4266" s="20"/>
      <c r="Z4266" s="20"/>
      <c r="AA4266" s="20"/>
      <c r="AB4266" s="20"/>
      <c r="AC4266" s="20"/>
      <c r="AD4266" s="20"/>
    </row>
    <row r="4267" spans="3:30" s="1" customFormat="1">
      <c r="C4267" s="16"/>
      <c r="D4267" s="16"/>
      <c r="E4267" s="32"/>
      <c r="F4267" s="16"/>
      <c r="G4267" s="16"/>
      <c r="H4267" s="16"/>
      <c r="I4267" s="16"/>
      <c r="J4267" s="16"/>
      <c r="K4267" s="16"/>
      <c r="L4267" s="32"/>
      <c r="M4267" s="16"/>
      <c r="N4267" s="16"/>
      <c r="O4267" s="16"/>
      <c r="P4267" s="16"/>
      <c r="Y4267" s="20"/>
      <c r="Z4267" s="20"/>
      <c r="AA4267" s="20"/>
      <c r="AB4267" s="20"/>
      <c r="AC4267" s="20"/>
      <c r="AD4267" s="20"/>
    </row>
    <row r="4268" spans="3:30" s="1" customFormat="1">
      <c r="C4268" s="16"/>
      <c r="D4268" s="16"/>
      <c r="E4268" s="32"/>
      <c r="F4268" s="16"/>
      <c r="G4268" s="16"/>
      <c r="H4268" s="16"/>
      <c r="I4268" s="16"/>
      <c r="J4268" s="16"/>
      <c r="K4268" s="16"/>
      <c r="L4268" s="32"/>
      <c r="M4268" s="16"/>
      <c r="N4268" s="16"/>
      <c r="O4268" s="16"/>
      <c r="P4268" s="16"/>
      <c r="Y4268" s="20"/>
      <c r="Z4268" s="20"/>
      <c r="AA4268" s="20"/>
      <c r="AB4268" s="20"/>
      <c r="AC4268" s="20"/>
      <c r="AD4268" s="20"/>
    </row>
    <row r="4269" spans="3:30" s="1" customFormat="1">
      <c r="C4269" s="16"/>
      <c r="D4269" s="16"/>
      <c r="E4269" s="32"/>
      <c r="F4269" s="16"/>
      <c r="G4269" s="16"/>
      <c r="H4269" s="16"/>
      <c r="I4269" s="16"/>
      <c r="J4269" s="16"/>
      <c r="K4269" s="16"/>
      <c r="L4269" s="32"/>
      <c r="M4269" s="16"/>
      <c r="N4269" s="16"/>
      <c r="O4269" s="16"/>
      <c r="P4269" s="16"/>
      <c r="Y4269" s="20"/>
      <c r="Z4269" s="20"/>
      <c r="AA4269" s="20"/>
      <c r="AB4269" s="20"/>
      <c r="AC4269" s="20"/>
      <c r="AD4269" s="20"/>
    </row>
    <row r="4270" spans="3:30" s="1" customFormat="1">
      <c r="C4270" s="16"/>
      <c r="D4270" s="16"/>
      <c r="E4270" s="32"/>
      <c r="F4270" s="16"/>
      <c r="G4270" s="16"/>
      <c r="H4270" s="16"/>
      <c r="I4270" s="16"/>
      <c r="J4270" s="16"/>
      <c r="K4270" s="16"/>
      <c r="L4270" s="32"/>
      <c r="M4270" s="16"/>
      <c r="N4270" s="16"/>
      <c r="O4270" s="16"/>
      <c r="P4270" s="16"/>
      <c r="Y4270" s="20"/>
      <c r="Z4270" s="20"/>
      <c r="AA4270" s="20"/>
      <c r="AB4270" s="20"/>
      <c r="AC4270" s="20"/>
      <c r="AD4270" s="20"/>
    </row>
    <row r="4271" spans="3:30" s="1" customFormat="1">
      <c r="C4271" s="16"/>
      <c r="D4271" s="16"/>
      <c r="E4271" s="32"/>
      <c r="F4271" s="16"/>
      <c r="G4271" s="16"/>
      <c r="H4271" s="16"/>
      <c r="I4271" s="16"/>
      <c r="J4271" s="16"/>
      <c r="K4271" s="16"/>
      <c r="L4271" s="32"/>
      <c r="M4271" s="16"/>
      <c r="N4271" s="16"/>
      <c r="O4271" s="16"/>
      <c r="P4271" s="16"/>
      <c r="Y4271" s="20"/>
      <c r="Z4271" s="20"/>
      <c r="AA4271" s="20"/>
      <c r="AB4271" s="20"/>
      <c r="AC4271" s="20"/>
      <c r="AD4271" s="20"/>
    </row>
    <row r="4272" spans="3:30" s="1" customFormat="1">
      <c r="C4272" s="16"/>
      <c r="D4272" s="16"/>
      <c r="E4272" s="32"/>
      <c r="F4272" s="16"/>
      <c r="G4272" s="16"/>
      <c r="H4272" s="16"/>
      <c r="I4272" s="16"/>
      <c r="J4272" s="16"/>
      <c r="K4272" s="16"/>
      <c r="L4272" s="32"/>
      <c r="M4272" s="16"/>
      <c r="N4272" s="16"/>
      <c r="O4272" s="16"/>
      <c r="P4272" s="16"/>
      <c r="Y4272" s="20"/>
      <c r="Z4272" s="20"/>
      <c r="AA4272" s="20"/>
      <c r="AB4272" s="20"/>
      <c r="AC4272" s="20"/>
      <c r="AD4272" s="20"/>
    </row>
    <row r="4273" spans="3:30" s="1" customFormat="1">
      <c r="C4273" s="16"/>
      <c r="D4273" s="16"/>
      <c r="E4273" s="32"/>
      <c r="F4273" s="16"/>
      <c r="G4273" s="16"/>
      <c r="H4273" s="16"/>
      <c r="I4273" s="16"/>
      <c r="J4273" s="16"/>
      <c r="K4273" s="16"/>
      <c r="L4273" s="32"/>
      <c r="M4273" s="16"/>
      <c r="N4273" s="16"/>
      <c r="O4273" s="16"/>
      <c r="P4273" s="16"/>
      <c r="Y4273" s="20"/>
      <c r="Z4273" s="20"/>
      <c r="AA4273" s="20"/>
      <c r="AB4273" s="20"/>
      <c r="AC4273" s="20"/>
      <c r="AD4273" s="20"/>
    </row>
    <row r="4274" spans="3:30" s="1" customFormat="1">
      <c r="C4274" s="16"/>
      <c r="D4274" s="16"/>
      <c r="E4274" s="32"/>
      <c r="F4274" s="16"/>
      <c r="G4274" s="16"/>
      <c r="H4274" s="16"/>
      <c r="I4274" s="16"/>
      <c r="J4274" s="16"/>
      <c r="K4274" s="16"/>
      <c r="L4274" s="32"/>
      <c r="M4274" s="16"/>
      <c r="N4274" s="16"/>
      <c r="O4274" s="16"/>
      <c r="P4274" s="16"/>
      <c r="Y4274" s="20"/>
      <c r="Z4274" s="20"/>
      <c r="AA4274" s="20"/>
      <c r="AB4274" s="20"/>
      <c r="AC4274" s="20"/>
      <c r="AD4274" s="20"/>
    </row>
    <row r="4275" spans="3:30" s="1" customFormat="1">
      <c r="C4275" s="16"/>
      <c r="D4275" s="16"/>
      <c r="E4275" s="32"/>
      <c r="F4275" s="16"/>
      <c r="G4275" s="16"/>
      <c r="H4275" s="16"/>
      <c r="I4275" s="16"/>
      <c r="J4275" s="16"/>
      <c r="K4275" s="16"/>
      <c r="L4275" s="32"/>
      <c r="M4275" s="16"/>
      <c r="N4275" s="16"/>
      <c r="O4275" s="16"/>
      <c r="P4275" s="16"/>
      <c r="Y4275" s="20"/>
      <c r="Z4275" s="20"/>
      <c r="AA4275" s="20"/>
      <c r="AB4275" s="20"/>
      <c r="AC4275" s="20"/>
      <c r="AD4275" s="20"/>
    </row>
    <row r="4276" spans="3:30" s="1" customFormat="1">
      <c r="C4276" s="16"/>
      <c r="D4276" s="16"/>
      <c r="E4276" s="32"/>
      <c r="F4276" s="16"/>
      <c r="G4276" s="16"/>
      <c r="H4276" s="16"/>
      <c r="I4276" s="16"/>
      <c r="J4276" s="16"/>
      <c r="K4276" s="16"/>
      <c r="L4276" s="32"/>
      <c r="M4276" s="16"/>
      <c r="N4276" s="16"/>
      <c r="O4276" s="16"/>
      <c r="P4276" s="16"/>
      <c r="Y4276" s="20"/>
      <c r="Z4276" s="20"/>
      <c r="AA4276" s="20"/>
      <c r="AB4276" s="20"/>
      <c r="AC4276" s="20"/>
      <c r="AD4276" s="20"/>
    </row>
    <row r="4277" spans="3:30" s="1" customFormat="1">
      <c r="C4277" s="16"/>
      <c r="D4277" s="16"/>
      <c r="E4277" s="32"/>
      <c r="F4277" s="16"/>
      <c r="G4277" s="16"/>
      <c r="H4277" s="16"/>
      <c r="I4277" s="16"/>
      <c r="J4277" s="16"/>
      <c r="K4277" s="16"/>
      <c r="L4277" s="32"/>
      <c r="M4277" s="16"/>
      <c r="N4277" s="16"/>
      <c r="O4277" s="16"/>
      <c r="P4277" s="16"/>
      <c r="Y4277" s="20"/>
      <c r="Z4277" s="20"/>
      <c r="AA4277" s="20"/>
      <c r="AB4277" s="20"/>
      <c r="AC4277" s="20"/>
      <c r="AD4277" s="20"/>
    </row>
    <row r="4278" spans="3:30" s="1" customFormat="1">
      <c r="C4278" s="16"/>
      <c r="D4278" s="16"/>
      <c r="E4278" s="32"/>
      <c r="F4278" s="16"/>
      <c r="G4278" s="16"/>
      <c r="H4278" s="16"/>
      <c r="I4278" s="16"/>
      <c r="J4278" s="16"/>
      <c r="K4278" s="16"/>
      <c r="L4278" s="32"/>
      <c r="M4278" s="16"/>
      <c r="N4278" s="16"/>
      <c r="O4278" s="16"/>
      <c r="P4278" s="16"/>
      <c r="Y4278" s="20"/>
      <c r="Z4278" s="20"/>
      <c r="AA4278" s="20"/>
      <c r="AB4278" s="20"/>
      <c r="AC4278" s="20"/>
      <c r="AD4278" s="20"/>
    </row>
    <row r="4279" spans="3:30" s="1" customFormat="1">
      <c r="C4279" s="16"/>
      <c r="D4279" s="16"/>
      <c r="E4279" s="32"/>
      <c r="F4279" s="16"/>
      <c r="G4279" s="16"/>
      <c r="H4279" s="16"/>
      <c r="I4279" s="16"/>
      <c r="J4279" s="16"/>
      <c r="K4279" s="16"/>
      <c r="L4279" s="32"/>
      <c r="M4279" s="16"/>
      <c r="N4279" s="16"/>
      <c r="O4279" s="16"/>
      <c r="P4279" s="16"/>
      <c r="Y4279" s="20"/>
      <c r="Z4279" s="20"/>
      <c r="AA4279" s="20"/>
      <c r="AB4279" s="20"/>
      <c r="AC4279" s="20"/>
      <c r="AD4279" s="20"/>
    </row>
    <row r="4280" spans="3:30" s="1" customFormat="1">
      <c r="C4280" s="16"/>
      <c r="D4280" s="16"/>
      <c r="E4280" s="32"/>
      <c r="F4280" s="16"/>
      <c r="G4280" s="16"/>
      <c r="H4280" s="16"/>
      <c r="I4280" s="16"/>
      <c r="J4280" s="16"/>
      <c r="K4280" s="16"/>
      <c r="L4280" s="32"/>
      <c r="M4280" s="16"/>
      <c r="N4280" s="16"/>
      <c r="O4280" s="16"/>
      <c r="P4280" s="16"/>
      <c r="Y4280" s="20"/>
      <c r="Z4280" s="20"/>
      <c r="AA4280" s="20"/>
      <c r="AB4280" s="20"/>
      <c r="AC4280" s="20"/>
      <c r="AD4280" s="20"/>
    </row>
    <row r="4281" spans="3:30" s="1" customFormat="1">
      <c r="C4281" s="16"/>
      <c r="D4281" s="16"/>
      <c r="E4281" s="32"/>
      <c r="F4281" s="16"/>
      <c r="G4281" s="16"/>
      <c r="H4281" s="16"/>
      <c r="I4281" s="16"/>
      <c r="J4281" s="16"/>
      <c r="K4281" s="16"/>
      <c r="L4281" s="32"/>
      <c r="M4281" s="16"/>
      <c r="N4281" s="16"/>
      <c r="O4281" s="16"/>
      <c r="P4281" s="16"/>
      <c r="Y4281" s="20"/>
      <c r="Z4281" s="20"/>
      <c r="AA4281" s="20"/>
      <c r="AB4281" s="20"/>
      <c r="AC4281" s="20"/>
      <c r="AD4281" s="20"/>
    </row>
    <row r="4282" spans="3:30" s="1" customFormat="1">
      <c r="C4282" s="16"/>
      <c r="D4282" s="16"/>
      <c r="E4282" s="32"/>
      <c r="F4282" s="16"/>
      <c r="G4282" s="16"/>
      <c r="H4282" s="16"/>
      <c r="I4282" s="16"/>
      <c r="J4282" s="16"/>
      <c r="K4282" s="16"/>
      <c r="L4282" s="32"/>
      <c r="M4282" s="16"/>
      <c r="N4282" s="16"/>
      <c r="O4282" s="16"/>
      <c r="P4282" s="16"/>
      <c r="Y4282" s="20"/>
      <c r="Z4282" s="20"/>
      <c r="AA4282" s="20"/>
      <c r="AB4282" s="20"/>
      <c r="AC4282" s="20"/>
      <c r="AD4282" s="20"/>
    </row>
    <row r="4283" spans="3:30" s="1" customFormat="1">
      <c r="C4283" s="16"/>
      <c r="D4283" s="16"/>
      <c r="E4283" s="32"/>
      <c r="F4283" s="16"/>
      <c r="G4283" s="16"/>
      <c r="H4283" s="16"/>
      <c r="I4283" s="16"/>
      <c r="J4283" s="16"/>
      <c r="K4283" s="16"/>
      <c r="L4283" s="32"/>
      <c r="M4283" s="16"/>
      <c r="N4283" s="16"/>
      <c r="O4283" s="16"/>
      <c r="P4283" s="16"/>
      <c r="Y4283" s="20"/>
      <c r="Z4283" s="20"/>
      <c r="AA4283" s="20"/>
      <c r="AB4283" s="20"/>
      <c r="AC4283" s="20"/>
      <c r="AD4283" s="20"/>
    </row>
    <row r="4284" spans="3:30" s="1" customFormat="1">
      <c r="C4284" s="16"/>
      <c r="D4284" s="16"/>
      <c r="E4284" s="32"/>
      <c r="F4284" s="16"/>
      <c r="G4284" s="16"/>
      <c r="H4284" s="16"/>
      <c r="I4284" s="16"/>
      <c r="J4284" s="16"/>
      <c r="K4284" s="16"/>
      <c r="L4284" s="32"/>
      <c r="M4284" s="16"/>
      <c r="N4284" s="16"/>
      <c r="O4284" s="16"/>
      <c r="P4284" s="16"/>
      <c r="Y4284" s="20"/>
      <c r="Z4284" s="20"/>
      <c r="AA4284" s="20"/>
      <c r="AB4284" s="20"/>
      <c r="AC4284" s="20"/>
      <c r="AD4284" s="20"/>
    </row>
    <row r="4285" spans="3:30" s="1" customFormat="1">
      <c r="C4285" s="16"/>
      <c r="D4285" s="16"/>
      <c r="E4285" s="32"/>
      <c r="F4285" s="16"/>
      <c r="G4285" s="16"/>
      <c r="H4285" s="16"/>
      <c r="I4285" s="16"/>
      <c r="J4285" s="16"/>
      <c r="K4285" s="16"/>
      <c r="L4285" s="32"/>
      <c r="M4285" s="16"/>
      <c r="N4285" s="16"/>
      <c r="O4285" s="16"/>
      <c r="P4285" s="16"/>
      <c r="Y4285" s="20"/>
      <c r="Z4285" s="20"/>
      <c r="AA4285" s="20"/>
      <c r="AB4285" s="20"/>
      <c r="AC4285" s="20"/>
      <c r="AD4285" s="20"/>
    </row>
    <row r="4286" spans="3:30" s="1" customFormat="1">
      <c r="C4286" s="16"/>
      <c r="D4286" s="16"/>
      <c r="E4286" s="32"/>
      <c r="F4286" s="16"/>
      <c r="G4286" s="16"/>
      <c r="H4286" s="16"/>
      <c r="I4286" s="16"/>
      <c r="J4286" s="16"/>
      <c r="K4286" s="16"/>
      <c r="L4286" s="32"/>
      <c r="M4286" s="16"/>
      <c r="N4286" s="16"/>
      <c r="O4286" s="16"/>
      <c r="P4286" s="16"/>
      <c r="Y4286" s="20"/>
      <c r="Z4286" s="20"/>
      <c r="AA4286" s="20"/>
      <c r="AB4286" s="20"/>
      <c r="AC4286" s="20"/>
      <c r="AD4286" s="20"/>
    </row>
    <row r="4287" spans="3:30" s="1" customFormat="1">
      <c r="C4287" s="16"/>
      <c r="D4287" s="16"/>
      <c r="E4287" s="32"/>
      <c r="F4287" s="16"/>
      <c r="G4287" s="16"/>
      <c r="H4287" s="16"/>
      <c r="I4287" s="16"/>
      <c r="J4287" s="16"/>
      <c r="K4287" s="16"/>
      <c r="L4287" s="32"/>
      <c r="M4287" s="16"/>
      <c r="N4287" s="16"/>
      <c r="O4287" s="16"/>
      <c r="P4287" s="16"/>
      <c r="Y4287" s="20"/>
      <c r="Z4287" s="20"/>
      <c r="AA4287" s="20"/>
      <c r="AB4287" s="20"/>
      <c r="AC4287" s="20"/>
      <c r="AD4287" s="20"/>
    </row>
    <row r="4288" spans="3:30" s="1" customFormat="1">
      <c r="C4288" s="16"/>
      <c r="D4288" s="16"/>
      <c r="E4288" s="32"/>
      <c r="F4288" s="16"/>
      <c r="G4288" s="16"/>
      <c r="H4288" s="16"/>
      <c r="I4288" s="16"/>
      <c r="J4288" s="16"/>
      <c r="K4288" s="16"/>
      <c r="L4288" s="32"/>
      <c r="M4288" s="16"/>
      <c r="N4288" s="16"/>
      <c r="O4288" s="16"/>
      <c r="P4288" s="16"/>
      <c r="Y4288" s="20"/>
      <c r="Z4288" s="20"/>
      <c r="AA4288" s="20"/>
      <c r="AB4288" s="20"/>
      <c r="AC4288" s="20"/>
      <c r="AD4288" s="20"/>
    </row>
    <row r="4289" spans="3:30" s="1" customFormat="1">
      <c r="C4289" s="16"/>
      <c r="D4289" s="16"/>
      <c r="E4289" s="32"/>
      <c r="F4289" s="16"/>
      <c r="G4289" s="16"/>
      <c r="H4289" s="16"/>
      <c r="I4289" s="16"/>
      <c r="J4289" s="16"/>
      <c r="K4289" s="16"/>
      <c r="L4289" s="32"/>
      <c r="M4289" s="16"/>
      <c r="N4289" s="16"/>
      <c r="O4289" s="16"/>
      <c r="P4289" s="16"/>
      <c r="Y4289" s="20"/>
      <c r="Z4289" s="20"/>
      <c r="AA4289" s="20"/>
      <c r="AB4289" s="20"/>
      <c r="AC4289" s="20"/>
      <c r="AD4289" s="20"/>
    </row>
    <row r="4290" spans="3:30" s="1" customFormat="1">
      <c r="C4290" s="16"/>
      <c r="D4290" s="16"/>
      <c r="E4290" s="32"/>
      <c r="F4290" s="16"/>
      <c r="G4290" s="16"/>
      <c r="H4290" s="16"/>
      <c r="I4290" s="16"/>
      <c r="J4290" s="16"/>
      <c r="K4290" s="16"/>
      <c r="L4290" s="32"/>
      <c r="M4290" s="16"/>
      <c r="N4290" s="16"/>
      <c r="O4290" s="16"/>
      <c r="P4290" s="16"/>
      <c r="Y4290" s="20"/>
      <c r="Z4290" s="20"/>
      <c r="AA4290" s="20"/>
      <c r="AB4290" s="20"/>
      <c r="AC4290" s="20"/>
      <c r="AD4290" s="20"/>
    </row>
    <row r="4291" spans="3:30" s="1" customFormat="1">
      <c r="C4291" s="16"/>
      <c r="D4291" s="16"/>
      <c r="E4291" s="32"/>
      <c r="F4291" s="16"/>
      <c r="G4291" s="16"/>
      <c r="H4291" s="16"/>
      <c r="I4291" s="16"/>
      <c r="J4291" s="16"/>
      <c r="K4291" s="16"/>
      <c r="L4291" s="32"/>
      <c r="M4291" s="16"/>
      <c r="N4291" s="16"/>
      <c r="O4291" s="16"/>
      <c r="P4291" s="16"/>
      <c r="Y4291" s="20"/>
      <c r="Z4291" s="20"/>
      <c r="AA4291" s="20"/>
      <c r="AB4291" s="20"/>
      <c r="AC4291" s="20"/>
      <c r="AD4291" s="20"/>
    </row>
    <row r="4292" spans="3:30" s="1" customFormat="1">
      <c r="C4292" s="16"/>
      <c r="D4292" s="16"/>
      <c r="E4292" s="32"/>
      <c r="F4292" s="16"/>
      <c r="G4292" s="16"/>
      <c r="H4292" s="16"/>
      <c r="I4292" s="16"/>
      <c r="J4292" s="16"/>
      <c r="K4292" s="16"/>
      <c r="L4292" s="32"/>
      <c r="M4292" s="16"/>
      <c r="N4292" s="16"/>
      <c r="O4292" s="16"/>
      <c r="P4292" s="16"/>
      <c r="Y4292" s="20"/>
      <c r="Z4292" s="20"/>
      <c r="AA4292" s="20"/>
      <c r="AB4292" s="20"/>
      <c r="AC4292" s="20"/>
      <c r="AD4292" s="20"/>
    </row>
    <row r="4293" spans="3:30" s="1" customFormat="1">
      <c r="C4293" s="16"/>
      <c r="D4293" s="16"/>
      <c r="E4293" s="32"/>
      <c r="F4293" s="16"/>
      <c r="G4293" s="16"/>
      <c r="H4293" s="16"/>
      <c r="I4293" s="16"/>
      <c r="J4293" s="16"/>
      <c r="K4293" s="16"/>
      <c r="L4293" s="32"/>
      <c r="M4293" s="16"/>
      <c r="N4293" s="16"/>
      <c r="O4293" s="16"/>
      <c r="P4293" s="16"/>
      <c r="Y4293" s="20"/>
      <c r="Z4293" s="20"/>
      <c r="AA4293" s="20"/>
      <c r="AB4293" s="20"/>
      <c r="AC4293" s="20"/>
      <c r="AD4293" s="20"/>
    </row>
    <row r="4294" spans="3:30" s="1" customFormat="1">
      <c r="C4294" s="16"/>
      <c r="D4294" s="16"/>
      <c r="E4294" s="32"/>
      <c r="F4294" s="16"/>
      <c r="G4294" s="16"/>
      <c r="H4294" s="16"/>
      <c r="I4294" s="16"/>
      <c r="J4294" s="16"/>
      <c r="K4294" s="16"/>
      <c r="L4294" s="32"/>
      <c r="M4294" s="16"/>
      <c r="N4294" s="16"/>
      <c r="O4294" s="16"/>
      <c r="P4294" s="16"/>
      <c r="Y4294" s="20"/>
      <c r="Z4294" s="20"/>
      <c r="AA4294" s="20"/>
      <c r="AB4294" s="20"/>
      <c r="AC4294" s="20"/>
      <c r="AD4294" s="20"/>
    </row>
    <row r="4295" spans="3:30" s="1" customFormat="1">
      <c r="C4295" s="16"/>
      <c r="D4295" s="16"/>
      <c r="E4295" s="32"/>
      <c r="F4295" s="16"/>
      <c r="G4295" s="16"/>
      <c r="H4295" s="16"/>
      <c r="I4295" s="16"/>
      <c r="J4295" s="16"/>
      <c r="K4295" s="16"/>
      <c r="L4295" s="32"/>
      <c r="M4295" s="16"/>
      <c r="N4295" s="16"/>
      <c r="O4295" s="16"/>
      <c r="P4295" s="16"/>
      <c r="Y4295" s="20"/>
      <c r="Z4295" s="20"/>
      <c r="AA4295" s="20"/>
      <c r="AB4295" s="20"/>
      <c r="AC4295" s="20"/>
      <c r="AD4295" s="20"/>
    </row>
    <row r="4296" spans="3:30" s="1" customFormat="1">
      <c r="C4296" s="16"/>
      <c r="D4296" s="16"/>
      <c r="E4296" s="32"/>
      <c r="F4296" s="16"/>
      <c r="G4296" s="16"/>
      <c r="H4296" s="16"/>
      <c r="I4296" s="16"/>
      <c r="J4296" s="16"/>
      <c r="K4296" s="16"/>
      <c r="L4296" s="32"/>
      <c r="M4296" s="16"/>
      <c r="N4296" s="16"/>
      <c r="O4296" s="16"/>
      <c r="P4296" s="16"/>
      <c r="Y4296" s="20"/>
      <c r="Z4296" s="20"/>
      <c r="AA4296" s="20"/>
      <c r="AB4296" s="20"/>
      <c r="AC4296" s="20"/>
      <c r="AD4296" s="20"/>
    </row>
    <row r="4297" spans="3:30" s="1" customFormat="1">
      <c r="C4297" s="16"/>
      <c r="D4297" s="16"/>
      <c r="E4297" s="32"/>
      <c r="F4297" s="16"/>
      <c r="G4297" s="16"/>
      <c r="H4297" s="16"/>
      <c r="I4297" s="16"/>
      <c r="J4297" s="16"/>
      <c r="K4297" s="16"/>
      <c r="L4297" s="32"/>
      <c r="M4297" s="16"/>
      <c r="N4297" s="16"/>
      <c r="O4297" s="16"/>
      <c r="P4297" s="16"/>
      <c r="Y4297" s="20"/>
      <c r="Z4297" s="20"/>
      <c r="AA4297" s="20"/>
      <c r="AB4297" s="20"/>
      <c r="AC4297" s="20"/>
      <c r="AD4297" s="20"/>
    </row>
    <row r="4298" spans="3:30" s="1" customFormat="1">
      <c r="C4298" s="16"/>
      <c r="D4298" s="16"/>
      <c r="E4298" s="32"/>
      <c r="F4298" s="16"/>
      <c r="G4298" s="16"/>
      <c r="H4298" s="16"/>
      <c r="I4298" s="16"/>
      <c r="J4298" s="16"/>
      <c r="K4298" s="16"/>
      <c r="L4298" s="32"/>
      <c r="M4298" s="16"/>
      <c r="N4298" s="16"/>
      <c r="O4298" s="16"/>
      <c r="P4298" s="16"/>
      <c r="Y4298" s="20"/>
      <c r="Z4298" s="20"/>
      <c r="AA4298" s="20"/>
      <c r="AB4298" s="20"/>
      <c r="AC4298" s="20"/>
      <c r="AD4298" s="20"/>
    </row>
    <row r="4299" spans="3:30" s="1" customFormat="1">
      <c r="C4299" s="16"/>
      <c r="D4299" s="16"/>
      <c r="E4299" s="32"/>
      <c r="F4299" s="16"/>
      <c r="G4299" s="16"/>
      <c r="H4299" s="16"/>
      <c r="I4299" s="16"/>
      <c r="J4299" s="16"/>
      <c r="K4299" s="16"/>
      <c r="L4299" s="32"/>
      <c r="M4299" s="16"/>
      <c r="N4299" s="16"/>
      <c r="O4299" s="16"/>
      <c r="P4299" s="16"/>
      <c r="Y4299" s="20"/>
      <c r="Z4299" s="20"/>
      <c r="AA4299" s="20"/>
      <c r="AB4299" s="20"/>
      <c r="AC4299" s="20"/>
      <c r="AD4299" s="20"/>
    </row>
    <row r="4300" spans="3:30" s="1" customFormat="1">
      <c r="C4300" s="16"/>
      <c r="D4300" s="16"/>
      <c r="E4300" s="32"/>
      <c r="F4300" s="16"/>
      <c r="G4300" s="16"/>
      <c r="H4300" s="16"/>
      <c r="I4300" s="16"/>
      <c r="J4300" s="16"/>
      <c r="K4300" s="16"/>
      <c r="L4300" s="32"/>
      <c r="M4300" s="16"/>
      <c r="N4300" s="16"/>
      <c r="O4300" s="16"/>
      <c r="P4300" s="16"/>
      <c r="Y4300" s="20"/>
      <c r="Z4300" s="20"/>
      <c r="AA4300" s="20"/>
      <c r="AB4300" s="20"/>
      <c r="AC4300" s="20"/>
      <c r="AD4300" s="20"/>
    </row>
    <row r="4301" spans="3:30" s="1" customFormat="1">
      <c r="C4301" s="16"/>
      <c r="D4301" s="16"/>
      <c r="E4301" s="32"/>
      <c r="F4301" s="16"/>
      <c r="G4301" s="16"/>
      <c r="H4301" s="16"/>
      <c r="I4301" s="16"/>
      <c r="J4301" s="16"/>
      <c r="K4301" s="16"/>
      <c r="L4301" s="32"/>
      <c r="M4301" s="16"/>
      <c r="N4301" s="16"/>
      <c r="O4301" s="16"/>
      <c r="P4301" s="16"/>
      <c r="Y4301" s="20"/>
      <c r="Z4301" s="20"/>
      <c r="AA4301" s="20"/>
      <c r="AB4301" s="20"/>
      <c r="AC4301" s="20"/>
      <c r="AD4301" s="20"/>
    </row>
    <row r="4302" spans="3:30" s="1" customFormat="1">
      <c r="C4302" s="16"/>
      <c r="D4302" s="16"/>
      <c r="E4302" s="32"/>
      <c r="F4302" s="16"/>
      <c r="G4302" s="16"/>
      <c r="H4302" s="16"/>
      <c r="I4302" s="16"/>
      <c r="J4302" s="16"/>
      <c r="K4302" s="16"/>
      <c r="L4302" s="32"/>
      <c r="M4302" s="16"/>
      <c r="N4302" s="16"/>
      <c r="O4302" s="16"/>
      <c r="P4302" s="16"/>
      <c r="Y4302" s="20"/>
      <c r="Z4302" s="20"/>
      <c r="AA4302" s="20"/>
      <c r="AB4302" s="20"/>
      <c r="AC4302" s="20"/>
      <c r="AD4302" s="20"/>
    </row>
    <row r="4303" spans="3:30" s="1" customFormat="1">
      <c r="C4303" s="16"/>
      <c r="D4303" s="16"/>
      <c r="E4303" s="32"/>
      <c r="F4303" s="16"/>
      <c r="G4303" s="16"/>
      <c r="H4303" s="16"/>
      <c r="I4303" s="16"/>
      <c r="J4303" s="16"/>
      <c r="K4303" s="16"/>
      <c r="L4303" s="32"/>
      <c r="M4303" s="16"/>
      <c r="N4303" s="16"/>
      <c r="O4303" s="16"/>
      <c r="P4303" s="16"/>
      <c r="Y4303" s="20"/>
      <c r="Z4303" s="20"/>
      <c r="AA4303" s="20"/>
      <c r="AB4303" s="20"/>
      <c r="AC4303" s="20"/>
      <c r="AD4303" s="20"/>
    </row>
    <row r="4304" spans="3:30" s="1" customFormat="1">
      <c r="C4304" s="16"/>
      <c r="D4304" s="16"/>
      <c r="E4304" s="32"/>
      <c r="F4304" s="16"/>
      <c r="G4304" s="16"/>
      <c r="H4304" s="16"/>
      <c r="I4304" s="16"/>
      <c r="J4304" s="16"/>
      <c r="K4304" s="16"/>
      <c r="L4304" s="32"/>
      <c r="M4304" s="16"/>
      <c r="N4304" s="16"/>
      <c r="O4304" s="16"/>
      <c r="P4304" s="16"/>
      <c r="Y4304" s="20"/>
      <c r="Z4304" s="20"/>
      <c r="AA4304" s="20"/>
      <c r="AB4304" s="20"/>
      <c r="AC4304" s="20"/>
      <c r="AD4304" s="20"/>
    </row>
    <row r="4305" spans="3:30" s="1" customFormat="1">
      <c r="C4305" s="16"/>
      <c r="D4305" s="16"/>
      <c r="E4305" s="32"/>
      <c r="F4305" s="16"/>
      <c r="G4305" s="16"/>
      <c r="H4305" s="16"/>
      <c r="I4305" s="16"/>
      <c r="J4305" s="16"/>
      <c r="K4305" s="16"/>
      <c r="L4305" s="32"/>
      <c r="M4305" s="16"/>
      <c r="N4305" s="16"/>
      <c r="O4305" s="16"/>
      <c r="P4305" s="16"/>
      <c r="Y4305" s="20"/>
      <c r="Z4305" s="20"/>
      <c r="AA4305" s="20"/>
      <c r="AB4305" s="20"/>
      <c r="AC4305" s="20"/>
      <c r="AD4305" s="20"/>
    </row>
    <row r="4306" spans="3:30" s="1" customFormat="1">
      <c r="C4306" s="16"/>
      <c r="D4306" s="16"/>
      <c r="E4306" s="32"/>
      <c r="F4306" s="16"/>
      <c r="G4306" s="16"/>
      <c r="H4306" s="16"/>
      <c r="I4306" s="16"/>
      <c r="J4306" s="16"/>
      <c r="K4306" s="16"/>
      <c r="L4306" s="32"/>
      <c r="M4306" s="16"/>
      <c r="N4306" s="16"/>
      <c r="O4306" s="16"/>
      <c r="P4306" s="16"/>
      <c r="Y4306" s="20"/>
      <c r="Z4306" s="20"/>
      <c r="AA4306" s="20"/>
      <c r="AB4306" s="20"/>
      <c r="AC4306" s="20"/>
      <c r="AD4306" s="20"/>
    </row>
    <row r="4307" spans="3:30" s="1" customFormat="1">
      <c r="C4307" s="16"/>
      <c r="D4307" s="16"/>
      <c r="E4307" s="32"/>
      <c r="F4307" s="16"/>
      <c r="G4307" s="16"/>
      <c r="H4307" s="16"/>
      <c r="I4307" s="16"/>
      <c r="J4307" s="16"/>
      <c r="K4307" s="16"/>
      <c r="L4307" s="32"/>
      <c r="M4307" s="16"/>
      <c r="N4307" s="16"/>
      <c r="O4307" s="16"/>
      <c r="P4307" s="16"/>
      <c r="Y4307" s="20"/>
      <c r="Z4307" s="20"/>
      <c r="AA4307" s="20"/>
      <c r="AB4307" s="20"/>
      <c r="AC4307" s="20"/>
      <c r="AD4307" s="20"/>
    </row>
    <row r="4308" spans="3:30" s="1" customFormat="1">
      <c r="C4308" s="16"/>
      <c r="D4308" s="16"/>
      <c r="E4308" s="32"/>
      <c r="F4308" s="16"/>
      <c r="G4308" s="16"/>
      <c r="H4308" s="16"/>
      <c r="I4308" s="16"/>
      <c r="J4308" s="16"/>
      <c r="K4308" s="16"/>
      <c r="L4308" s="32"/>
      <c r="M4308" s="16"/>
      <c r="N4308" s="16"/>
      <c r="O4308" s="16"/>
      <c r="P4308" s="16"/>
      <c r="Y4308" s="20"/>
      <c r="Z4308" s="20"/>
      <c r="AA4308" s="20"/>
      <c r="AB4308" s="20"/>
      <c r="AC4308" s="20"/>
      <c r="AD4308" s="20"/>
    </row>
    <row r="4309" spans="3:30" s="1" customFormat="1">
      <c r="C4309" s="16"/>
      <c r="D4309" s="16"/>
      <c r="E4309" s="32"/>
      <c r="F4309" s="16"/>
      <c r="G4309" s="16"/>
      <c r="H4309" s="16"/>
      <c r="I4309" s="16"/>
      <c r="J4309" s="16"/>
      <c r="K4309" s="16"/>
      <c r="L4309" s="32"/>
      <c r="M4309" s="16"/>
      <c r="N4309" s="16"/>
      <c r="O4309" s="16"/>
      <c r="P4309" s="16"/>
      <c r="Y4309" s="20"/>
      <c r="Z4309" s="20"/>
      <c r="AA4309" s="20"/>
      <c r="AB4309" s="20"/>
      <c r="AC4309" s="20"/>
      <c r="AD4309" s="20"/>
    </row>
    <row r="4310" spans="3:30" s="1" customFormat="1">
      <c r="C4310" s="16"/>
      <c r="D4310" s="16"/>
      <c r="E4310" s="32"/>
      <c r="F4310" s="16"/>
      <c r="G4310" s="16"/>
      <c r="H4310" s="16"/>
      <c r="I4310" s="16"/>
      <c r="J4310" s="16"/>
      <c r="K4310" s="16"/>
      <c r="L4310" s="32"/>
      <c r="M4310" s="16"/>
      <c r="N4310" s="16"/>
      <c r="O4310" s="16"/>
      <c r="P4310" s="16"/>
      <c r="Y4310" s="20"/>
      <c r="Z4310" s="20"/>
      <c r="AA4310" s="20"/>
      <c r="AB4310" s="20"/>
      <c r="AC4310" s="20"/>
      <c r="AD4310" s="20"/>
    </row>
    <row r="4311" spans="3:30" s="1" customFormat="1">
      <c r="C4311" s="16"/>
      <c r="D4311" s="16"/>
      <c r="E4311" s="32"/>
      <c r="F4311" s="16"/>
      <c r="G4311" s="16"/>
      <c r="H4311" s="16"/>
      <c r="I4311" s="16"/>
      <c r="J4311" s="16"/>
      <c r="K4311" s="16"/>
      <c r="L4311" s="32"/>
      <c r="M4311" s="16"/>
      <c r="N4311" s="16"/>
      <c r="O4311" s="16"/>
      <c r="P4311" s="16"/>
      <c r="Y4311" s="20"/>
      <c r="Z4311" s="20"/>
      <c r="AA4311" s="20"/>
      <c r="AB4311" s="20"/>
      <c r="AC4311" s="20"/>
      <c r="AD4311" s="20"/>
    </row>
    <row r="4312" spans="3:30" s="1" customFormat="1">
      <c r="C4312" s="16"/>
      <c r="D4312" s="16"/>
      <c r="E4312" s="32"/>
      <c r="F4312" s="16"/>
      <c r="G4312" s="16"/>
      <c r="H4312" s="16"/>
      <c r="I4312" s="16"/>
      <c r="J4312" s="16"/>
      <c r="K4312" s="16"/>
      <c r="L4312" s="32"/>
      <c r="M4312" s="16"/>
      <c r="N4312" s="16"/>
      <c r="O4312" s="16"/>
      <c r="P4312" s="16"/>
      <c r="Y4312" s="20"/>
      <c r="Z4312" s="20"/>
      <c r="AA4312" s="20"/>
      <c r="AB4312" s="20"/>
      <c r="AC4312" s="20"/>
      <c r="AD4312" s="20"/>
    </row>
    <row r="4313" spans="3:30" s="1" customFormat="1">
      <c r="C4313" s="16"/>
      <c r="D4313" s="16"/>
      <c r="E4313" s="32"/>
      <c r="F4313" s="16"/>
      <c r="G4313" s="16"/>
      <c r="H4313" s="16"/>
      <c r="I4313" s="16"/>
      <c r="J4313" s="16"/>
      <c r="K4313" s="16"/>
      <c r="L4313" s="32"/>
      <c r="M4313" s="16"/>
      <c r="N4313" s="16"/>
      <c r="O4313" s="16"/>
      <c r="P4313" s="16"/>
      <c r="Y4313" s="20"/>
      <c r="Z4313" s="20"/>
      <c r="AA4313" s="20"/>
      <c r="AB4313" s="20"/>
      <c r="AC4313" s="20"/>
      <c r="AD4313" s="20"/>
    </row>
    <row r="4314" spans="3:30" s="1" customFormat="1">
      <c r="C4314" s="16"/>
      <c r="D4314" s="16"/>
      <c r="E4314" s="32"/>
      <c r="F4314" s="16"/>
      <c r="G4314" s="16"/>
      <c r="H4314" s="16"/>
      <c r="I4314" s="16"/>
      <c r="J4314" s="16"/>
      <c r="K4314" s="16"/>
      <c r="L4314" s="32"/>
      <c r="M4314" s="16"/>
      <c r="N4314" s="16"/>
      <c r="O4314" s="16"/>
      <c r="P4314" s="16"/>
      <c r="Y4314" s="20"/>
      <c r="Z4314" s="20"/>
      <c r="AA4314" s="20"/>
      <c r="AB4314" s="20"/>
      <c r="AC4314" s="20"/>
      <c r="AD4314" s="20"/>
    </row>
    <row r="4315" spans="3:30" s="1" customFormat="1">
      <c r="C4315" s="16"/>
      <c r="D4315" s="16"/>
      <c r="E4315" s="32"/>
      <c r="F4315" s="16"/>
      <c r="G4315" s="16"/>
      <c r="H4315" s="16"/>
      <c r="I4315" s="16"/>
      <c r="J4315" s="16"/>
      <c r="K4315" s="16"/>
      <c r="L4315" s="32"/>
      <c r="M4315" s="16"/>
      <c r="N4315" s="16"/>
      <c r="O4315" s="16"/>
      <c r="P4315" s="16"/>
      <c r="Y4315" s="20"/>
      <c r="Z4315" s="20"/>
      <c r="AA4315" s="20"/>
      <c r="AB4315" s="20"/>
      <c r="AC4315" s="20"/>
      <c r="AD4315" s="20"/>
    </row>
    <row r="4316" spans="3:30" s="1" customFormat="1">
      <c r="C4316" s="16"/>
      <c r="D4316" s="16"/>
      <c r="E4316" s="32"/>
      <c r="F4316" s="16"/>
      <c r="G4316" s="16"/>
      <c r="H4316" s="16"/>
      <c r="I4316" s="16"/>
      <c r="J4316" s="16"/>
      <c r="K4316" s="16"/>
      <c r="L4316" s="32"/>
      <c r="M4316" s="16"/>
      <c r="N4316" s="16"/>
      <c r="O4316" s="16"/>
      <c r="P4316" s="16"/>
      <c r="Y4316" s="20"/>
      <c r="Z4316" s="20"/>
      <c r="AA4316" s="20"/>
      <c r="AB4316" s="20"/>
      <c r="AC4316" s="20"/>
      <c r="AD4316" s="20"/>
    </row>
    <row r="4317" spans="3:30" s="1" customFormat="1">
      <c r="C4317" s="16"/>
      <c r="D4317" s="16"/>
      <c r="E4317" s="32"/>
      <c r="F4317" s="16"/>
      <c r="G4317" s="16"/>
      <c r="H4317" s="16"/>
      <c r="I4317" s="16"/>
      <c r="J4317" s="16"/>
      <c r="K4317" s="16"/>
      <c r="L4317" s="32"/>
      <c r="M4317" s="16"/>
      <c r="N4317" s="16"/>
      <c r="O4317" s="16"/>
      <c r="P4317" s="16"/>
      <c r="Y4317" s="20"/>
      <c r="Z4317" s="20"/>
      <c r="AA4317" s="20"/>
      <c r="AB4317" s="20"/>
      <c r="AC4317" s="20"/>
      <c r="AD4317" s="20"/>
    </row>
    <row r="4318" spans="3:30" s="1" customFormat="1">
      <c r="C4318" s="16"/>
      <c r="D4318" s="16"/>
      <c r="E4318" s="32"/>
      <c r="F4318" s="16"/>
      <c r="G4318" s="16"/>
      <c r="H4318" s="16"/>
      <c r="I4318" s="16"/>
      <c r="J4318" s="16"/>
      <c r="K4318" s="16"/>
      <c r="L4318" s="32"/>
      <c r="M4318" s="16"/>
      <c r="N4318" s="16"/>
      <c r="O4318" s="16"/>
      <c r="P4318" s="16"/>
      <c r="Y4318" s="20"/>
      <c r="Z4318" s="20"/>
      <c r="AA4318" s="20"/>
      <c r="AB4318" s="20"/>
      <c r="AC4318" s="20"/>
      <c r="AD4318" s="20"/>
    </row>
    <row r="4319" spans="3:30" s="1" customFormat="1">
      <c r="C4319" s="16"/>
      <c r="D4319" s="16"/>
      <c r="E4319" s="32"/>
      <c r="F4319" s="16"/>
      <c r="G4319" s="16"/>
      <c r="H4319" s="16"/>
      <c r="I4319" s="16"/>
      <c r="J4319" s="16"/>
      <c r="K4319" s="16"/>
      <c r="L4319" s="32"/>
      <c r="M4319" s="16"/>
      <c r="N4319" s="16"/>
      <c r="O4319" s="16"/>
      <c r="P4319" s="16"/>
      <c r="Y4319" s="20"/>
      <c r="Z4319" s="20"/>
      <c r="AA4319" s="20"/>
      <c r="AB4319" s="20"/>
      <c r="AC4319" s="20"/>
      <c r="AD4319" s="20"/>
    </row>
    <row r="4320" spans="3:30" s="1" customFormat="1">
      <c r="C4320" s="16"/>
      <c r="D4320" s="16"/>
      <c r="E4320" s="32"/>
      <c r="F4320" s="16"/>
      <c r="G4320" s="16"/>
      <c r="H4320" s="16"/>
      <c r="I4320" s="16"/>
      <c r="J4320" s="16"/>
      <c r="K4320" s="16"/>
      <c r="L4320" s="32"/>
      <c r="M4320" s="16"/>
      <c r="N4320" s="16"/>
      <c r="O4320" s="16"/>
      <c r="P4320" s="16"/>
      <c r="Y4320" s="20"/>
      <c r="Z4320" s="20"/>
      <c r="AA4320" s="20"/>
      <c r="AB4320" s="20"/>
      <c r="AC4320" s="20"/>
      <c r="AD4320" s="20"/>
    </row>
    <row r="4321" spans="3:30" s="1" customFormat="1">
      <c r="C4321" s="16"/>
      <c r="D4321" s="16"/>
      <c r="E4321" s="32"/>
      <c r="F4321" s="16"/>
      <c r="G4321" s="16"/>
      <c r="H4321" s="16"/>
      <c r="I4321" s="16"/>
      <c r="J4321" s="16"/>
      <c r="K4321" s="16"/>
      <c r="L4321" s="32"/>
      <c r="M4321" s="16"/>
      <c r="N4321" s="16"/>
      <c r="O4321" s="16"/>
      <c r="P4321" s="16"/>
      <c r="Y4321" s="20"/>
      <c r="Z4321" s="20"/>
      <c r="AA4321" s="20"/>
      <c r="AB4321" s="20"/>
      <c r="AC4321" s="20"/>
      <c r="AD4321" s="20"/>
    </row>
    <row r="4322" spans="3:30" s="1" customFormat="1">
      <c r="C4322" s="16"/>
      <c r="D4322" s="16"/>
      <c r="E4322" s="32"/>
      <c r="F4322" s="16"/>
      <c r="G4322" s="16"/>
      <c r="H4322" s="16"/>
      <c r="I4322" s="16"/>
      <c r="J4322" s="16"/>
      <c r="K4322" s="16"/>
      <c r="L4322" s="32"/>
      <c r="M4322" s="16"/>
      <c r="N4322" s="16"/>
      <c r="O4322" s="16"/>
      <c r="P4322" s="16"/>
      <c r="Y4322" s="20"/>
      <c r="Z4322" s="20"/>
      <c r="AA4322" s="20"/>
      <c r="AB4322" s="20"/>
      <c r="AC4322" s="20"/>
      <c r="AD4322" s="20"/>
    </row>
    <row r="4323" spans="3:30" s="1" customFormat="1">
      <c r="C4323" s="16"/>
      <c r="D4323" s="16"/>
      <c r="E4323" s="32"/>
      <c r="F4323" s="16"/>
      <c r="G4323" s="16"/>
      <c r="H4323" s="16"/>
      <c r="I4323" s="16"/>
      <c r="J4323" s="16"/>
      <c r="K4323" s="16"/>
      <c r="L4323" s="32"/>
      <c r="M4323" s="16"/>
      <c r="N4323" s="16"/>
      <c r="O4323" s="16"/>
      <c r="P4323" s="16"/>
      <c r="Y4323" s="20"/>
      <c r="Z4323" s="20"/>
      <c r="AA4323" s="20"/>
      <c r="AB4323" s="20"/>
      <c r="AC4323" s="20"/>
      <c r="AD4323" s="20"/>
    </row>
    <row r="4324" spans="3:30" s="1" customFormat="1">
      <c r="C4324" s="16"/>
      <c r="D4324" s="16"/>
      <c r="E4324" s="32"/>
      <c r="F4324" s="16"/>
      <c r="G4324" s="16"/>
      <c r="H4324" s="16"/>
      <c r="I4324" s="16"/>
      <c r="J4324" s="16"/>
      <c r="K4324" s="16"/>
      <c r="L4324" s="32"/>
      <c r="M4324" s="16"/>
      <c r="N4324" s="16"/>
      <c r="O4324" s="16"/>
      <c r="P4324" s="16"/>
      <c r="Y4324" s="20"/>
      <c r="Z4324" s="20"/>
      <c r="AA4324" s="20"/>
      <c r="AB4324" s="20"/>
      <c r="AC4324" s="20"/>
      <c r="AD4324" s="20"/>
    </row>
    <row r="4325" spans="3:30" s="1" customFormat="1">
      <c r="C4325" s="16"/>
      <c r="D4325" s="16"/>
      <c r="E4325" s="32"/>
      <c r="F4325" s="16"/>
      <c r="G4325" s="16"/>
      <c r="H4325" s="16"/>
      <c r="I4325" s="16"/>
      <c r="J4325" s="16"/>
      <c r="K4325" s="16"/>
      <c r="L4325" s="32"/>
      <c r="M4325" s="16"/>
      <c r="N4325" s="16"/>
      <c r="O4325" s="16"/>
      <c r="P4325" s="16"/>
      <c r="Y4325" s="20"/>
      <c r="Z4325" s="20"/>
      <c r="AA4325" s="20"/>
      <c r="AB4325" s="20"/>
      <c r="AC4325" s="20"/>
      <c r="AD4325" s="20"/>
    </row>
    <row r="4326" spans="3:30" s="1" customFormat="1">
      <c r="C4326" s="16"/>
      <c r="D4326" s="16"/>
      <c r="E4326" s="32"/>
      <c r="F4326" s="16"/>
      <c r="G4326" s="16"/>
      <c r="H4326" s="16"/>
      <c r="I4326" s="16"/>
      <c r="J4326" s="16"/>
      <c r="K4326" s="16"/>
      <c r="L4326" s="32"/>
      <c r="M4326" s="16"/>
      <c r="N4326" s="16"/>
      <c r="O4326" s="16"/>
      <c r="P4326" s="16"/>
      <c r="Y4326" s="20"/>
      <c r="Z4326" s="20"/>
      <c r="AA4326" s="20"/>
      <c r="AB4326" s="20"/>
      <c r="AC4326" s="20"/>
      <c r="AD4326" s="20"/>
    </row>
    <row r="4327" spans="3:30" s="1" customFormat="1">
      <c r="C4327" s="16"/>
      <c r="D4327" s="16"/>
      <c r="E4327" s="32"/>
      <c r="F4327" s="16"/>
      <c r="G4327" s="16"/>
      <c r="H4327" s="16"/>
      <c r="I4327" s="16"/>
      <c r="J4327" s="16"/>
      <c r="K4327" s="16"/>
      <c r="L4327" s="32"/>
      <c r="M4327" s="16"/>
      <c r="N4327" s="16"/>
      <c r="O4327" s="16"/>
      <c r="P4327" s="16"/>
      <c r="Y4327" s="20"/>
      <c r="Z4327" s="20"/>
      <c r="AA4327" s="20"/>
      <c r="AB4327" s="20"/>
      <c r="AC4327" s="20"/>
      <c r="AD4327" s="20"/>
    </row>
    <row r="4328" spans="3:30" s="1" customFormat="1">
      <c r="C4328" s="16"/>
      <c r="D4328" s="16"/>
      <c r="E4328" s="32"/>
      <c r="F4328" s="16"/>
      <c r="G4328" s="16"/>
      <c r="H4328" s="16"/>
      <c r="I4328" s="16"/>
      <c r="J4328" s="16"/>
      <c r="K4328" s="16"/>
      <c r="L4328" s="32"/>
      <c r="M4328" s="16"/>
      <c r="N4328" s="16"/>
      <c r="O4328" s="16"/>
      <c r="P4328" s="16"/>
      <c r="Y4328" s="20"/>
      <c r="Z4328" s="20"/>
      <c r="AA4328" s="20"/>
      <c r="AB4328" s="20"/>
      <c r="AC4328" s="20"/>
      <c r="AD4328" s="20"/>
    </row>
    <row r="4329" spans="3:30" s="1" customFormat="1">
      <c r="C4329" s="16"/>
      <c r="D4329" s="16"/>
      <c r="E4329" s="32"/>
      <c r="F4329" s="16"/>
      <c r="G4329" s="16"/>
      <c r="H4329" s="16"/>
      <c r="I4329" s="16"/>
      <c r="J4329" s="16"/>
      <c r="K4329" s="16"/>
      <c r="L4329" s="32"/>
      <c r="M4329" s="16"/>
      <c r="N4329" s="16"/>
      <c r="O4329" s="16"/>
      <c r="P4329" s="16"/>
      <c r="Y4329" s="20"/>
      <c r="Z4329" s="20"/>
      <c r="AA4329" s="20"/>
      <c r="AB4329" s="20"/>
      <c r="AC4329" s="20"/>
      <c r="AD4329" s="20"/>
    </row>
    <row r="4330" spans="3:30" s="1" customFormat="1">
      <c r="C4330" s="16"/>
      <c r="D4330" s="16"/>
      <c r="E4330" s="32"/>
      <c r="F4330" s="16"/>
      <c r="G4330" s="16"/>
      <c r="H4330" s="16"/>
      <c r="I4330" s="16"/>
      <c r="J4330" s="16"/>
      <c r="K4330" s="16"/>
      <c r="L4330" s="32"/>
      <c r="M4330" s="16"/>
      <c r="N4330" s="16"/>
      <c r="O4330" s="16"/>
      <c r="P4330" s="16"/>
      <c r="Y4330" s="20"/>
      <c r="Z4330" s="20"/>
      <c r="AA4330" s="20"/>
      <c r="AB4330" s="20"/>
      <c r="AC4330" s="20"/>
      <c r="AD4330" s="20"/>
    </row>
    <row r="4331" spans="3:30" s="1" customFormat="1">
      <c r="C4331" s="16"/>
      <c r="D4331" s="16"/>
      <c r="E4331" s="32"/>
      <c r="F4331" s="16"/>
      <c r="G4331" s="16"/>
      <c r="H4331" s="16"/>
      <c r="I4331" s="16"/>
      <c r="J4331" s="16"/>
      <c r="K4331" s="16"/>
      <c r="L4331" s="32"/>
      <c r="M4331" s="16"/>
      <c r="N4331" s="16"/>
      <c r="O4331" s="16"/>
      <c r="P4331" s="16"/>
      <c r="Y4331" s="20"/>
      <c r="Z4331" s="20"/>
      <c r="AA4331" s="20"/>
      <c r="AB4331" s="20"/>
      <c r="AC4331" s="20"/>
      <c r="AD4331" s="20"/>
    </row>
    <row r="4332" spans="3:30" s="1" customFormat="1">
      <c r="C4332" s="16"/>
      <c r="D4332" s="16"/>
      <c r="E4332" s="32"/>
      <c r="F4332" s="16"/>
      <c r="G4332" s="16"/>
      <c r="H4332" s="16"/>
      <c r="I4332" s="16"/>
      <c r="J4332" s="16"/>
      <c r="K4332" s="16"/>
      <c r="L4332" s="32"/>
      <c r="M4332" s="16"/>
      <c r="N4332" s="16"/>
      <c r="O4332" s="16"/>
      <c r="P4332" s="16"/>
      <c r="Y4332" s="20"/>
      <c r="Z4332" s="20"/>
      <c r="AA4332" s="20"/>
      <c r="AB4332" s="20"/>
      <c r="AC4332" s="20"/>
      <c r="AD4332" s="20"/>
    </row>
    <row r="4333" spans="3:30" s="1" customFormat="1">
      <c r="C4333" s="16"/>
      <c r="D4333" s="16"/>
      <c r="E4333" s="32"/>
      <c r="F4333" s="16"/>
      <c r="G4333" s="16"/>
      <c r="H4333" s="16"/>
      <c r="I4333" s="16"/>
      <c r="J4333" s="16"/>
      <c r="K4333" s="16"/>
      <c r="L4333" s="32"/>
      <c r="M4333" s="16"/>
      <c r="N4333" s="16"/>
      <c r="O4333" s="16"/>
      <c r="P4333" s="16"/>
      <c r="Y4333" s="20"/>
      <c r="Z4333" s="20"/>
      <c r="AA4333" s="20"/>
      <c r="AB4333" s="20"/>
      <c r="AC4333" s="20"/>
      <c r="AD4333" s="20"/>
    </row>
    <row r="4334" spans="3:30" s="1" customFormat="1">
      <c r="C4334" s="16"/>
      <c r="D4334" s="16"/>
      <c r="E4334" s="32"/>
      <c r="F4334" s="16"/>
      <c r="G4334" s="16"/>
      <c r="H4334" s="16"/>
      <c r="I4334" s="16"/>
      <c r="J4334" s="16"/>
      <c r="K4334" s="16"/>
      <c r="L4334" s="32"/>
      <c r="M4334" s="16"/>
      <c r="N4334" s="16"/>
      <c r="O4334" s="16"/>
      <c r="P4334" s="16"/>
      <c r="Y4334" s="20"/>
      <c r="Z4334" s="20"/>
      <c r="AA4334" s="20"/>
      <c r="AB4334" s="20"/>
      <c r="AC4334" s="20"/>
      <c r="AD4334" s="20"/>
    </row>
    <row r="4335" spans="3:30" s="1" customFormat="1">
      <c r="C4335" s="16"/>
      <c r="D4335" s="16"/>
      <c r="E4335" s="32"/>
      <c r="F4335" s="16"/>
      <c r="G4335" s="16"/>
      <c r="H4335" s="16"/>
      <c r="I4335" s="16"/>
      <c r="J4335" s="16"/>
      <c r="K4335" s="16"/>
      <c r="L4335" s="32"/>
      <c r="M4335" s="16"/>
      <c r="N4335" s="16"/>
      <c r="O4335" s="16"/>
      <c r="P4335" s="16"/>
      <c r="Y4335" s="20"/>
      <c r="Z4335" s="20"/>
      <c r="AA4335" s="20"/>
      <c r="AB4335" s="20"/>
      <c r="AC4335" s="20"/>
      <c r="AD4335" s="20"/>
    </row>
    <row r="4336" spans="3:30" s="1" customFormat="1">
      <c r="C4336" s="16"/>
      <c r="D4336" s="16"/>
      <c r="E4336" s="32"/>
      <c r="F4336" s="16"/>
      <c r="G4336" s="16"/>
      <c r="H4336" s="16"/>
      <c r="I4336" s="16"/>
      <c r="J4336" s="16"/>
      <c r="K4336" s="16"/>
      <c r="L4336" s="32"/>
      <c r="M4336" s="16"/>
      <c r="N4336" s="16"/>
      <c r="O4336" s="16"/>
      <c r="P4336" s="16"/>
      <c r="Y4336" s="20"/>
      <c r="Z4336" s="20"/>
      <c r="AA4336" s="20"/>
      <c r="AB4336" s="20"/>
      <c r="AC4336" s="20"/>
      <c r="AD4336" s="20"/>
    </row>
    <row r="4337" spans="3:30" s="1" customFormat="1">
      <c r="C4337" s="16"/>
      <c r="D4337" s="16"/>
      <c r="E4337" s="32"/>
      <c r="F4337" s="16"/>
      <c r="G4337" s="16"/>
      <c r="H4337" s="16"/>
      <c r="I4337" s="16"/>
      <c r="J4337" s="16"/>
      <c r="K4337" s="16"/>
      <c r="L4337" s="32"/>
      <c r="M4337" s="16"/>
      <c r="N4337" s="16"/>
      <c r="O4337" s="16"/>
      <c r="P4337" s="16"/>
      <c r="Y4337" s="20"/>
      <c r="Z4337" s="20"/>
      <c r="AA4337" s="20"/>
      <c r="AB4337" s="20"/>
      <c r="AC4337" s="20"/>
      <c r="AD4337" s="20"/>
    </row>
    <row r="4338" spans="3:30" s="1" customFormat="1">
      <c r="C4338" s="16"/>
      <c r="D4338" s="16"/>
      <c r="E4338" s="32"/>
      <c r="F4338" s="16"/>
      <c r="G4338" s="16"/>
      <c r="H4338" s="16"/>
      <c r="I4338" s="16"/>
      <c r="J4338" s="16"/>
      <c r="K4338" s="16"/>
      <c r="L4338" s="32"/>
      <c r="M4338" s="16"/>
      <c r="N4338" s="16"/>
      <c r="O4338" s="16"/>
      <c r="P4338" s="16"/>
      <c r="Y4338" s="20"/>
      <c r="Z4338" s="20"/>
      <c r="AA4338" s="20"/>
      <c r="AB4338" s="20"/>
      <c r="AC4338" s="20"/>
      <c r="AD4338" s="20"/>
    </row>
    <row r="4339" spans="3:30" s="1" customFormat="1">
      <c r="C4339" s="16"/>
      <c r="D4339" s="16"/>
      <c r="E4339" s="32"/>
      <c r="F4339" s="16"/>
      <c r="G4339" s="16"/>
      <c r="H4339" s="16"/>
      <c r="I4339" s="16"/>
      <c r="J4339" s="16"/>
      <c r="K4339" s="16"/>
      <c r="L4339" s="32"/>
      <c r="M4339" s="16"/>
      <c r="N4339" s="16"/>
      <c r="O4339" s="16"/>
      <c r="P4339" s="16"/>
      <c r="Y4339" s="20"/>
      <c r="Z4339" s="20"/>
      <c r="AA4339" s="20"/>
      <c r="AB4339" s="20"/>
      <c r="AC4339" s="20"/>
      <c r="AD4339" s="20"/>
    </row>
    <row r="4340" spans="3:30" s="1" customFormat="1">
      <c r="C4340" s="16"/>
      <c r="D4340" s="16"/>
      <c r="E4340" s="32"/>
      <c r="F4340" s="16"/>
      <c r="G4340" s="16"/>
      <c r="H4340" s="16"/>
      <c r="I4340" s="16"/>
      <c r="J4340" s="16"/>
      <c r="K4340" s="16"/>
      <c r="L4340" s="32"/>
      <c r="M4340" s="16"/>
      <c r="N4340" s="16"/>
      <c r="O4340" s="16"/>
      <c r="P4340" s="16"/>
      <c r="Y4340" s="20"/>
      <c r="Z4340" s="20"/>
      <c r="AA4340" s="20"/>
      <c r="AB4340" s="20"/>
      <c r="AC4340" s="20"/>
      <c r="AD4340" s="20"/>
    </row>
    <row r="4341" spans="3:30" s="1" customFormat="1">
      <c r="C4341" s="16"/>
      <c r="D4341" s="16"/>
      <c r="E4341" s="32"/>
      <c r="F4341" s="16"/>
      <c r="G4341" s="16"/>
      <c r="H4341" s="16"/>
      <c r="I4341" s="16"/>
      <c r="J4341" s="16"/>
      <c r="K4341" s="16"/>
      <c r="L4341" s="32"/>
      <c r="M4341" s="16"/>
      <c r="N4341" s="16"/>
      <c r="O4341" s="16"/>
      <c r="P4341" s="16"/>
      <c r="Y4341" s="20"/>
      <c r="Z4341" s="20"/>
      <c r="AA4341" s="20"/>
      <c r="AB4341" s="20"/>
      <c r="AC4341" s="20"/>
      <c r="AD4341" s="20"/>
    </row>
    <row r="4342" spans="3:30" s="1" customFormat="1">
      <c r="C4342" s="16"/>
      <c r="D4342" s="16"/>
      <c r="E4342" s="32"/>
      <c r="F4342" s="16"/>
      <c r="G4342" s="16"/>
      <c r="H4342" s="16"/>
      <c r="I4342" s="16"/>
      <c r="J4342" s="16"/>
      <c r="K4342" s="16"/>
      <c r="L4342" s="32"/>
      <c r="M4342" s="16"/>
      <c r="N4342" s="16"/>
      <c r="O4342" s="16"/>
      <c r="P4342" s="16"/>
      <c r="Y4342" s="20"/>
      <c r="Z4342" s="20"/>
      <c r="AA4342" s="20"/>
      <c r="AB4342" s="20"/>
      <c r="AC4342" s="20"/>
      <c r="AD4342" s="20"/>
    </row>
    <row r="4343" spans="3:30" s="1" customFormat="1">
      <c r="C4343" s="16"/>
      <c r="D4343" s="16"/>
      <c r="E4343" s="32"/>
      <c r="F4343" s="16"/>
      <c r="G4343" s="16"/>
      <c r="H4343" s="16"/>
      <c r="I4343" s="16"/>
      <c r="J4343" s="16"/>
      <c r="K4343" s="16"/>
      <c r="L4343" s="32"/>
      <c r="M4343" s="16"/>
      <c r="N4343" s="16"/>
      <c r="O4343" s="16"/>
      <c r="P4343" s="16"/>
      <c r="Y4343" s="20"/>
      <c r="Z4343" s="20"/>
      <c r="AA4343" s="20"/>
      <c r="AB4343" s="20"/>
      <c r="AC4343" s="20"/>
      <c r="AD4343" s="20"/>
    </row>
    <row r="4344" spans="3:30" s="1" customFormat="1">
      <c r="C4344" s="16"/>
      <c r="D4344" s="16"/>
      <c r="E4344" s="32"/>
      <c r="F4344" s="16"/>
      <c r="G4344" s="16"/>
      <c r="H4344" s="16"/>
      <c r="I4344" s="16"/>
      <c r="J4344" s="16"/>
      <c r="K4344" s="16"/>
      <c r="L4344" s="32"/>
      <c r="M4344" s="16"/>
      <c r="N4344" s="16"/>
      <c r="O4344" s="16"/>
      <c r="P4344" s="16"/>
      <c r="Y4344" s="20"/>
      <c r="Z4344" s="20"/>
      <c r="AA4344" s="20"/>
      <c r="AB4344" s="20"/>
      <c r="AC4344" s="20"/>
      <c r="AD4344" s="20"/>
    </row>
    <row r="4345" spans="3:30" s="1" customFormat="1">
      <c r="C4345" s="16"/>
      <c r="D4345" s="16"/>
      <c r="E4345" s="32"/>
      <c r="F4345" s="16"/>
      <c r="G4345" s="16"/>
      <c r="H4345" s="16"/>
      <c r="I4345" s="16"/>
      <c r="J4345" s="16"/>
      <c r="K4345" s="16"/>
      <c r="L4345" s="32"/>
      <c r="M4345" s="16"/>
      <c r="N4345" s="16"/>
      <c r="O4345" s="16"/>
      <c r="P4345" s="16"/>
      <c r="Y4345" s="20"/>
      <c r="Z4345" s="20"/>
      <c r="AA4345" s="20"/>
      <c r="AB4345" s="20"/>
      <c r="AC4345" s="20"/>
      <c r="AD4345" s="20"/>
    </row>
    <row r="4346" spans="3:30" s="1" customFormat="1">
      <c r="C4346" s="16"/>
      <c r="D4346" s="16"/>
      <c r="E4346" s="32"/>
      <c r="F4346" s="16"/>
      <c r="G4346" s="16"/>
      <c r="H4346" s="16"/>
      <c r="I4346" s="16"/>
      <c r="J4346" s="16"/>
      <c r="K4346" s="16"/>
      <c r="L4346" s="32"/>
      <c r="M4346" s="16"/>
      <c r="N4346" s="16"/>
      <c r="O4346" s="16"/>
      <c r="P4346" s="16"/>
      <c r="Y4346" s="20"/>
      <c r="Z4346" s="20"/>
      <c r="AA4346" s="20"/>
      <c r="AB4346" s="20"/>
      <c r="AC4346" s="20"/>
      <c r="AD4346" s="20"/>
    </row>
    <row r="4347" spans="3:30" s="1" customFormat="1">
      <c r="C4347" s="16"/>
      <c r="D4347" s="16"/>
      <c r="E4347" s="32"/>
      <c r="F4347" s="16"/>
      <c r="G4347" s="16"/>
      <c r="H4347" s="16"/>
      <c r="I4347" s="16"/>
      <c r="J4347" s="16"/>
      <c r="K4347" s="16"/>
      <c r="L4347" s="32"/>
      <c r="M4347" s="16"/>
      <c r="N4347" s="16"/>
      <c r="O4347" s="16"/>
      <c r="P4347" s="16"/>
      <c r="Y4347" s="20"/>
      <c r="Z4347" s="20"/>
      <c r="AA4347" s="20"/>
      <c r="AB4347" s="20"/>
      <c r="AC4347" s="20"/>
      <c r="AD4347" s="20"/>
    </row>
    <row r="4348" spans="3:30" s="1" customFormat="1">
      <c r="C4348" s="16"/>
      <c r="D4348" s="16"/>
      <c r="E4348" s="32"/>
      <c r="F4348" s="16"/>
      <c r="G4348" s="16"/>
      <c r="H4348" s="16"/>
      <c r="I4348" s="16"/>
      <c r="J4348" s="16"/>
      <c r="K4348" s="16"/>
      <c r="L4348" s="32"/>
      <c r="M4348" s="16"/>
      <c r="N4348" s="16"/>
      <c r="O4348" s="16"/>
      <c r="P4348" s="16"/>
      <c r="Y4348" s="20"/>
      <c r="Z4348" s="20"/>
      <c r="AA4348" s="20"/>
      <c r="AB4348" s="20"/>
      <c r="AC4348" s="20"/>
      <c r="AD4348" s="20"/>
    </row>
    <row r="4349" spans="3:30" s="1" customFormat="1">
      <c r="C4349" s="16"/>
      <c r="D4349" s="16"/>
      <c r="E4349" s="32"/>
      <c r="F4349" s="16"/>
      <c r="G4349" s="16"/>
      <c r="H4349" s="16"/>
      <c r="I4349" s="16"/>
      <c r="J4349" s="16"/>
      <c r="K4349" s="16"/>
      <c r="L4349" s="32"/>
      <c r="M4349" s="16"/>
      <c r="N4349" s="16"/>
      <c r="O4349" s="16"/>
      <c r="P4349" s="16"/>
      <c r="Y4349" s="20"/>
      <c r="Z4349" s="20"/>
      <c r="AA4349" s="20"/>
      <c r="AB4349" s="20"/>
      <c r="AC4349" s="20"/>
      <c r="AD4349" s="20"/>
    </row>
    <row r="4350" spans="3:30" s="1" customFormat="1">
      <c r="C4350" s="16"/>
      <c r="D4350" s="16"/>
      <c r="E4350" s="32"/>
      <c r="F4350" s="16"/>
      <c r="G4350" s="16"/>
      <c r="H4350" s="16"/>
      <c r="I4350" s="16"/>
      <c r="J4350" s="16"/>
      <c r="K4350" s="16"/>
      <c r="L4350" s="32"/>
      <c r="M4350" s="16"/>
      <c r="N4350" s="16"/>
      <c r="O4350" s="16"/>
      <c r="P4350" s="16"/>
      <c r="Y4350" s="20"/>
      <c r="Z4350" s="20"/>
      <c r="AA4350" s="20"/>
      <c r="AB4350" s="20"/>
      <c r="AC4350" s="20"/>
      <c r="AD4350" s="20"/>
    </row>
    <row r="4351" spans="3:30" s="1" customFormat="1">
      <c r="C4351" s="16"/>
      <c r="D4351" s="16"/>
      <c r="E4351" s="32"/>
      <c r="F4351" s="16"/>
      <c r="G4351" s="16"/>
      <c r="H4351" s="16"/>
      <c r="I4351" s="16"/>
      <c r="J4351" s="16"/>
      <c r="K4351" s="16"/>
      <c r="L4351" s="32"/>
      <c r="M4351" s="16"/>
      <c r="N4351" s="16"/>
      <c r="O4351" s="16"/>
      <c r="P4351" s="16"/>
      <c r="Y4351" s="20"/>
      <c r="Z4351" s="20"/>
      <c r="AA4351" s="20"/>
      <c r="AB4351" s="20"/>
      <c r="AC4351" s="20"/>
      <c r="AD4351" s="20"/>
    </row>
    <row r="4352" spans="3:30" s="1" customFormat="1">
      <c r="C4352" s="16"/>
      <c r="D4352" s="16"/>
      <c r="E4352" s="32"/>
      <c r="F4352" s="16"/>
      <c r="G4352" s="16"/>
      <c r="H4352" s="16"/>
      <c r="I4352" s="16"/>
      <c r="J4352" s="16"/>
      <c r="K4352" s="16"/>
      <c r="L4352" s="32"/>
      <c r="M4352" s="16"/>
      <c r="N4352" s="16"/>
      <c r="O4352" s="16"/>
      <c r="P4352" s="16"/>
      <c r="Y4352" s="20"/>
      <c r="Z4352" s="20"/>
      <c r="AA4352" s="20"/>
      <c r="AB4352" s="20"/>
      <c r="AC4352" s="20"/>
      <c r="AD4352" s="20"/>
    </row>
    <row r="4353" spans="3:30" s="1" customFormat="1">
      <c r="C4353" s="16"/>
      <c r="D4353" s="16"/>
      <c r="E4353" s="32"/>
      <c r="F4353" s="16"/>
      <c r="G4353" s="16"/>
      <c r="H4353" s="16"/>
      <c r="I4353" s="16"/>
      <c r="J4353" s="16"/>
      <c r="K4353" s="16"/>
      <c r="L4353" s="32"/>
      <c r="M4353" s="16"/>
      <c r="N4353" s="16"/>
      <c r="O4353" s="16"/>
      <c r="P4353" s="16"/>
      <c r="Y4353" s="20"/>
      <c r="Z4353" s="20"/>
      <c r="AA4353" s="20"/>
      <c r="AB4353" s="20"/>
      <c r="AC4353" s="20"/>
      <c r="AD4353" s="20"/>
    </row>
    <row r="4354" spans="3:30" s="1" customFormat="1">
      <c r="C4354" s="16"/>
      <c r="D4354" s="16"/>
      <c r="E4354" s="32"/>
      <c r="F4354" s="16"/>
      <c r="G4354" s="16"/>
      <c r="H4354" s="16"/>
      <c r="I4354" s="16"/>
      <c r="J4354" s="16"/>
      <c r="K4354" s="16"/>
      <c r="L4354" s="32"/>
      <c r="M4354" s="16"/>
      <c r="N4354" s="16"/>
      <c r="O4354" s="16"/>
      <c r="P4354" s="16"/>
      <c r="Y4354" s="20"/>
      <c r="Z4354" s="20"/>
      <c r="AA4354" s="20"/>
      <c r="AB4354" s="20"/>
      <c r="AC4354" s="20"/>
      <c r="AD4354" s="20"/>
    </row>
    <row r="4355" spans="3:30" s="1" customFormat="1">
      <c r="C4355" s="16"/>
      <c r="D4355" s="16"/>
      <c r="E4355" s="32"/>
      <c r="F4355" s="16"/>
      <c r="G4355" s="16"/>
      <c r="H4355" s="16"/>
      <c r="I4355" s="16"/>
      <c r="J4355" s="16"/>
      <c r="K4355" s="16"/>
      <c r="L4355" s="32"/>
      <c r="M4355" s="16"/>
      <c r="N4355" s="16"/>
      <c r="O4355" s="16"/>
      <c r="P4355" s="16"/>
      <c r="Y4355" s="20"/>
      <c r="Z4355" s="20"/>
      <c r="AA4355" s="20"/>
      <c r="AB4355" s="20"/>
      <c r="AC4355" s="20"/>
      <c r="AD4355" s="20"/>
    </row>
    <row r="4356" spans="3:30" s="1" customFormat="1">
      <c r="C4356" s="16"/>
      <c r="D4356" s="16"/>
      <c r="E4356" s="32"/>
      <c r="F4356" s="16"/>
      <c r="G4356" s="16"/>
      <c r="H4356" s="16"/>
      <c r="I4356" s="16"/>
      <c r="J4356" s="16"/>
      <c r="K4356" s="16"/>
      <c r="L4356" s="32"/>
      <c r="M4356" s="16"/>
      <c r="N4356" s="16"/>
      <c r="O4356" s="16"/>
      <c r="P4356" s="16"/>
      <c r="Y4356" s="20"/>
      <c r="Z4356" s="20"/>
      <c r="AA4356" s="20"/>
      <c r="AB4356" s="20"/>
      <c r="AC4356" s="20"/>
      <c r="AD4356" s="20"/>
    </row>
    <row r="4357" spans="3:30" s="1" customFormat="1">
      <c r="C4357" s="16"/>
      <c r="D4357" s="16"/>
      <c r="E4357" s="32"/>
      <c r="F4357" s="16"/>
      <c r="G4357" s="16"/>
      <c r="H4357" s="16"/>
      <c r="I4357" s="16"/>
      <c r="J4357" s="16"/>
      <c r="K4357" s="16"/>
      <c r="L4357" s="32"/>
      <c r="M4357" s="16"/>
      <c r="N4357" s="16"/>
      <c r="O4357" s="16"/>
      <c r="P4357" s="16"/>
      <c r="Y4357" s="20"/>
      <c r="Z4357" s="20"/>
      <c r="AA4357" s="20"/>
      <c r="AB4357" s="20"/>
      <c r="AC4357" s="20"/>
      <c r="AD4357" s="20"/>
    </row>
    <row r="4358" spans="3:30" s="1" customFormat="1">
      <c r="C4358" s="16"/>
      <c r="D4358" s="16"/>
      <c r="E4358" s="32"/>
      <c r="F4358" s="16"/>
      <c r="G4358" s="16"/>
      <c r="H4358" s="16"/>
      <c r="I4358" s="16"/>
      <c r="J4358" s="16"/>
      <c r="K4358" s="16"/>
      <c r="L4358" s="32"/>
      <c r="M4358" s="16"/>
      <c r="N4358" s="16"/>
      <c r="O4358" s="16"/>
      <c r="P4358" s="16"/>
      <c r="Y4358" s="20"/>
      <c r="Z4358" s="20"/>
      <c r="AA4358" s="20"/>
      <c r="AB4358" s="20"/>
      <c r="AC4358" s="20"/>
      <c r="AD4358" s="20"/>
    </row>
    <row r="4359" spans="3:30" s="1" customFormat="1">
      <c r="C4359" s="16"/>
      <c r="D4359" s="16"/>
      <c r="E4359" s="32"/>
      <c r="F4359" s="16"/>
      <c r="G4359" s="16"/>
      <c r="H4359" s="16"/>
      <c r="I4359" s="16"/>
      <c r="J4359" s="16"/>
      <c r="K4359" s="16"/>
      <c r="L4359" s="32"/>
      <c r="M4359" s="16"/>
      <c r="N4359" s="16"/>
      <c r="O4359" s="16"/>
      <c r="P4359" s="16"/>
      <c r="Y4359" s="20"/>
      <c r="Z4359" s="20"/>
      <c r="AA4359" s="20"/>
      <c r="AB4359" s="20"/>
      <c r="AC4359" s="20"/>
      <c r="AD4359" s="20"/>
    </row>
    <row r="4360" spans="3:30" s="1" customFormat="1">
      <c r="C4360" s="16"/>
      <c r="D4360" s="16"/>
      <c r="E4360" s="32"/>
      <c r="F4360" s="16"/>
      <c r="G4360" s="16"/>
      <c r="H4360" s="16"/>
      <c r="I4360" s="16"/>
      <c r="J4360" s="16"/>
      <c r="K4360" s="16"/>
      <c r="L4360" s="32"/>
      <c r="M4360" s="16"/>
      <c r="N4360" s="16"/>
      <c r="O4360" s="16"/>
      <c r="P4360" s="16"/>
      <c r="Y4360" s="20"/>
      <c r="Z4360" s="20"/>
      <c r="AA4360" s="20"/>
      <c r="AB4360" s="20"/>
      <c r="AC4360" s="20"/>
      <c r="AD4360" s="20"/>
    </row>
    <row r="4361" spans="3:30" s="1" customFormat="1">
      <c r="C4361" s="16"/>
      <c r="D4361" s="16"/>
      <c r="E4361" s="32"/>
      <c r="F4361" s="16"/>
      <c r="G4361" s="16"/>
      <c r="H4361" s="16"/>
      <c r="I4361" s="16"/>
      <c r="J4361" s="16"/>
      <c r="K4361" s="16"/>
      <c r="L4361" s="32"/>
      <c r="M4361" s="16"/>
      <c r="N4361" s="16"/>
      <c r="O4361" s="16"/>
      <c r="P4361" s="16"/>
      <c r="Y4361" s="20"/>
      <c r="Z4361" s="20"/>
      <c r="AA4361" s="20"/>
      <c r="AB4361" s="20"/>
      <c r="AC4361" s="20"/>
      <c r="AD4361" s="20"/>
    </row>
    <row r="4362" spans="3:30" s="1" customFormat="1">
      <c r="C4362" s="16"/>
      <c r="D4362" s="16"/>
      <c r="E4362" s="32"/>
      <c r="F4362" s="16"/>
      <c r="G4362" s="16"/>
      <c r="H4362" s="16"/>
      <c r="I4362" s="16"/>
      <c r="J4362" s="16"/>
      <c r="K4362" s="16"/>
      <c r="L4362" s="32"/>
      <c r="M4362" s="16"/>
      <c r="N4362" s="16"/>
      <c r="O4362" s="16"/>
      <c r="P4362" s="16"/>
      <c r="Y4362" s="20"/>
      <c r="Z4362" s="20"/>
      <c r="AA4362" s="20"/>
      <c r="AB4362" s="20"/>
      <c r="AC4362" s="20"/>
      <c r="AD4362" s="20"/>
    </row>
    <row r="4363" spans="3:30" s="1" customFormat="1">
      <c r="C4363" s="16"/>
      <c r="D4363" s="16"/>
      <c r="E4363" s="32"/>
      <c r="F4363" s="16"/>
      <c r="G4363" s="16"/>
      <c r="H4363" s="16"/>
      <c r="I4363" s="16"/>
      <c r="J4363" s="16"/>
      <c r="K4363" s="16"/>
      <c r="L4363" s="32"/>
      <c r="M4363" s="16"/>
      <c r="N4363" s="16"/>
      <c r="O4363" s="16"/>
      <c r="P4363" s="16"/>
      <c r="Y4363" s="20"/>
      <c r="Z4363" s="20"/>
      <c r="AA4363" s="20"/>
      <c r="AB4363" s="20"/>
      <c r="AC4363" s="20"/>
      <c r="AD4363" s="20"/>
    </row>
    <row r="4364" spans="3:30" s="1" customFormat="1">
      <c r="C4364" s="16"/>
      <c r="D4364" s="16"/>
      <c r="E4364" s="32"/>
      <c r="F4364" s="16"/>
      <c r="G4364" s="16"/>
      <c r="H4364" s="16"/>
      <c r="I4364" s="16"/>
      <c r="J4364" s="16"/>
      <c r="K4364" s="16"/>
      <c r="L4364" s="32"/>
      <c r="M4364" s="16"/>
      <c r="N4364" s="16"/>
      <c r="O4364" s="16"/>
      <c r="P4364" s="16"/>
      <c r="Y4364" s="20"/>
      <c r="Z4364" s="20"/>
      <c r="AA4364" s="20"/>
      <c r="AB4364" s="20"/>
      <c r="AC4364" s="20"/>
      <c r="AD4364" s="20"/>
    </row>
    <row r="4365" spans="3:30" s="1" customFormat="1">
      <c r="C4365" s="16"/>
      <c r="D4365" s="16"/>
      <c r="E4365" s="32"/>
      <c r="F4365" s="16"/>
      <c r="G4365" s="16"/>
      <c r="H4365" s="16"/>
      <c r="I4365" s="16"/>
      <c r="J4365" s="16"/>
      <c r="K4365" s="16"/>
      <c r="L4365" s="32"/>
      <c r="M4365" s="16"/>
      <c r="N4365" s="16"/>
      <c r="O4365" s="16"/>
      <c r="P4365" s="16"/>
      <c r="Y4365" s="20"/>
      <c r="Z4365" s="20"/>
      <c r="AA4365" s="20"/>
      <c r="AB4365" s="20"/>
      <c r="AC4365" s="20"/>
      <c r="AD4365" s="20"/>
    </row>
    <row r="4366" spans="3:30" s="1" customFormat="1">
      <c r="C4366" s="16"/>
      <c r="D4366" s="16"/>
      <c r="E4366" s="32"/>
      <c r="F4366" s="16"/>
      <c r="G4366" s="16"/>
      <c r="H4366" s="16"/>
      <c r="I4366" s="16"/>
      <c r="J4366" s="16"/>
      <c r="K4366" s="16"/>
      <c r="L4366" s="32"/>
      <c r="M4366" s="16"/>
      <c r="N4366" s="16"/>
      <c r="O4366" s="16"/>
      <c r="P4366" s="16"/>
      <c r="Y4366" s="20"/>
      <c r="Z4366" s="20"/>
      <c r="AA4366" s="20"/>
      <c r="AB4366" s="20"/>
      <c r="AC4366" s="20"/>
      <c r="AD4366" s="20"/>
    </row>
    <row r="4367" spans="3:30" s="1" customFormat="1">
      <c r="C4367" s="16"/>
      <c r="D4367" s="16"/>
      <c r="E4367" s="32"/>
      <c r="F4367" s="16"/>
      <c r="G4367" s="16"/>
      <c r="H4367" s="16"/>
      <c r="I4367" s="16"/>
      <c r="J4367" s="16"/>
      <c r="K4367" s="16"/>
      <c r="L4367" s="32"/>
      <c r="M4367" s="16"/>
      <c r="N4367" s="16"/>
      <c r="O4367" s="16"/>
      <c r="P4367" s="16"/>
      <c r="Y4367" s="20"/>
      <c r="Z4367" s="20"/>
      <c r="AA4367" s="20"/>
      <c r="AB4367" s="20"/>
      <c r="AC4367" s="20"/>
      <c r="AD4367" s="20"/>
    </row>
    <row r="4368" spans="3:30" s="1" customFormat="1">
      <c r="C4368" s="16"/>
      <c r="D4368" s="16"/>
      <c r="E4368" s="32"/>
      <c r="F4368" s="16"/>
      <c r="G4368" s="16"/>
      <c r="H4368" s="16"/>
      <c r="I4368" s="16"/>
      <c r="J4368" s="16"/>
      <c r="K4368" s="16"/>
      <c r="L4368" s="32"/>
      <c r="M4368" s="16"/>
      <c r="N4368" s="16"/>
      <c r="O4368" s="16"/>
      <c r="P4368" s="16"/>
      <c r="Y4368" s="20"/>
      <c r="Z4368" s="20"/>
      <c r="AA4368" s="20"/>
      <c r="AB4368" s="20"/>
      <c r="AC4368" s="20"/>
      <c r="AD4368" s="20"/>
    </row>
    <row r="4369" spans="3:30" s="1" customFormat="1">
      <c r="C4369" s="16"/>
      <c r="D4369" s="16"/>
      <c r="E4369" s="32"/>
      <c r="F4369" s="16"/>
      <c r="G4369" s="16"/>
      <c r="H4369" s="16"/>
      <c r="I4369" s="16"/>
      <c r="J4369" s="16"/>
      <c r="K4369" s="16"/>
      <c r="L4369" s="32"/>
      <c r="M4369" s="16"/>
      <c r="N4369" s="16"/>
      <c r="O4369" s="16"/>
      <c r="P4369" s="16"/>
      <c r="Y4369" s="20"/>
      <c r="Z4369" s="20"/>
      <c r="AA4369" s="20"/>
      <c r="AB4369" s="20"/>
      <c r="AC4369" s="20"/>
      <c r="AD4369" s="20"/>
    </row>
    <row r="4370" spans="3:30" s="1" customFormat="1">
      <c r="C4370" s="16"/>
      <c r="D4370" s="16"/>
      <c r="E4370" s="32"/>
      <c r="F4370" s="16"/>
      <c r="G4370" s="16"/>
      <c r="H4370" s="16"/>
      <c r="I4370" s="16"/>
      <c r="J4370" s="16"/>
      <c r="K4370" s="16"/>
      <c r="L4370" s="32"/>
      <c r="M4370" s="16"/>
      <c r="N4370" s="16"/>
      <c r="O4370" s="16"/>
      <c r="P4370" s="16"/>
      <c r="Y4370" s="20"/>
      <c r="Z4370" s="20"/>
      <c r="AA4370" s="20"/>
      <c r="AB4370" s="20"/>
      <c r="AC4370" s="20"/>
      <c r="AD4370" s="20"/>
    </row>
    <row r="4371" spans="3:30" s="1" customFormat="1">
      <c r="C4371" s="16"/>
      <c r="D4371" s="16"/>
      <c r="E4371" s="32"/>
      <c r="F4371" s="16"/>
      <c r="G4371" s="16"/>
      <c r="H4371" s="16"/>
      <c r="I4371" s="16"/>
      <c r="J4371" s="16"/>
      <c r="K4371" s="16"/>
      <c r="L4371" s="32"/>
      <c r="M4371" s="16"/>
      <c r="N4371" s="16"/>
      <c r="O4371" s="16"/>
      <c r="P4371" s="16"/>
      <c r="Y4371" s="20"/>
      <c r="Z4371" s="20"/>
      <c r="AA4371" s="20"/>
      <c r="AB4371" s="20"/>
      <c r="AC4371" s="20"/>
      <c r="AD4371" s="20"/>
    </row>
    <row r="4372" spans="3:30" s="1" customFormat="1">
      <c r="C4372" s="16"/>
      <c r="D4372" s="16"/>
      <c r="E4372" s="32"/>
      <c r="F4372" s="16"/>
      <c r="G4372" s="16"/>
      <c r="H4372" s="16"/>
      <c r="I4372" s="16"/>
      <c r="J4372" s="16"/>
      <c r="K4372" s="16"/>
      <c r="L4372" s="32"/>
      <c r="M4372" s="16"/>
      <c r="N4372" s="16"/>
      <c r="O4372" s="16"/>
      <c r="P4372" s="16"/>
      <c r="Y4372" s="20"/>
      <c r="Z4372" s="20"/>
      <c r="AA4372" s="20"/>
      <c r="AB4372" s="20"/>
      <c r="AC4372" s="20"/>
      <c r="AD4372" s="20"/>
    </row>
    <row r="4373" spans="3:30" s="1" customFormat="1">
      <c r="C4373" s="16"/>
      <c r="D4373" s="16"/>
      <c r="E4373" s="32"/>
      <c r="F4373" s="16"/>
      <c r="G4373" s="16"/>
      <c r="H4373" s="16"/>
      <c r="I4373" s="16"/>
      <c r="J4373" s="16"/>
      <c r="K4373" s="16"/>
      <c r="L4373" s="32"/>
      <c r="M4373" s="16"/>
      <c r="N4373" s="16"/>
      <c r="O4373" s="16"/>
      <c r="P4373" s="16"/>
      <c r="Y4373" s="20"/>
      <c r="Z4373" s="20"/>
      <c r="AA4373" s="20"/>
      <c r="AB4373" s="20"/>
      <c r="AC4373" s="20"/>
      <c r="AD4373" s="20"/>
    </row>
    <row r="4374" spans="3:30" s="1" customFormat="1">
      <c r="C4374" s="16"/>
      <c r="D4374" s="16"/>
      <c r="E4374" s="32"/>
      <c r="F4374" s="16"/>
      <c r="G4374" s="16"/>
      <c r="H4374" s="16"/>
      <c r="I4374" s="16"/>
      <c r="J4374" s="16"/>
      <c r="K4374" s="16"/>
      <c r="L4374" s="32"/>
      <c r="M4374" s="16"/>
      <c r="N4374" s="16"/>
      <c r="O4374" s="16"/>
      <c r="P4374" s="16"/>
      <c r="Y4374" s="20"/>
      <c r="Z4374" s="20"/>
      <c r="AA4374" s="20"/>
      <c r="AB4374" s="20"/>
      <c r="AC4374" s="20"/>
      <c r="AD4374" s="20"/>
    </row>
    <row r="4375" spans="3:30" s="1" customFormat="1">
      <c r="C4375" s="16"/>
      <c r="D4375" s="16"/>
      <c r="E4375" s="32"/>
      <c r="F4375" s="16"/>
      <c r="G4375" s="16"/>
      <c r="H4375" s="16"/>
      <c r="I4375" s="16"/>
      <c r="J4375" s="16"/>
      <c r="K4375" s="16"/>
      <c r="L4375" s="32"/>
      <c r="M4375" s="16"/>
      <c r="N4375" s="16"/>
      <c r="O4375" s="16"/>
      <c r="P4375" s="16"/>
      <c r="Y4375" s="20"/>
      <c r="Z4375" s="20"/>
      <c r="AA4375" s="20"/>
      <c r="AB4375" s="20"/>
      <c r="AC4375" s="20"/>
      <c r="AD4375" s="20"/>
    </row>
    <row r="4376" spans="3:30" s="1" customFormat="1">
      <c r="C4376" s="16"/>
      <c r="D4376" s="16"/>
      <c r="E4376" s="32"/>
      <c r="F4376" s="16"/>
      <c r="G4376" s="16"/>
      <c r="H4376" s="16"/>
      <c r="I4376" s="16"/>
      <c r="J4376" s="16"/>
      <c r="K4376" s="16"/>
      <c r="L4376" s="32"/>
      <c r="M4376" s="16"/>
      <c r="N4376" s="16"/>
      <c r="O4376" s="16"/>
      <c r="P4376" s="16"/>
      <c r="Y4376" s="20"/>
      <c r="Z4376" s="20"/>
      <c r="AA4376" s="20"/>
      <c r="AB4376" s="20"/>
      <c r="AC4376" s="20"/>
      <c r="AD4376" s="20"/>
    </row>
    <row r="4377" spans="3:30" s="1" customFormat="1">
      <c r="C4377" s="16"/>
      <c r="D4377" s="16"/>
      <c r="E4377" s="32"/>
      <c r="F4377" s="16"/>
      <c r="G4377" s="16"/>
      <c r="H4377" s="16"/>
      <c r="I4377" s="16"/>
      <c r="J4377" s="16"/>
      <c r="K4377" s="16"/>
      <c r="L4377" s="32"/>
      <c r="M4377" s="16"/>
      <c r="N4377" s="16"/>
      <c r="O4377" s="16"/>
      <c r="P4377" s="16"/>
      <c r="Y4377" s="20"/>
      <c r="Z4377" s="20"/>
      <c r="AA4377" s="20"/>
      <c r="AB4377" s="20"/>
      <c r="AC4377" s="20"/>
      <c r="AD4377" s="20"/>
    </row>
    <row r="4378" spans="3:30" s="1" customFormat="1">
      <c r="C4378" s="16"/>
      <c r="D4378" s="16"/>
      <c r="E4378" s="32"/>
      <c r="F4378" s="16"/>
      <c r="G4378" s="16"/>
      <c r="H4378" s="16"/>
      <c r="I4378" s="16"/>
      <c r="J4378" s="16"/>
      <c r="K4378" s="16"/>
      <c r="L4378" s="32"/>
      <c r="M4378" s="16"/>
      <c r="N4378" s="16"/>
      <c r="O4378" s="16"/>
      <c r="P4378" s="16"/>
      <c r="Y4378" s="20"/>
      <c r="Z4378" s="20"/>
      <c r="AA4378" s="20"/>
      <c r="AB4378" s="20"/>
      <c r="AC4378" s="20"/>
      <c r="AD4378" s="20"/>
    </row>
    <row r="4379" spans="3:30" s="1" customFormat="1">
      <c r="C4379" s="16"/>
      <c r="D4379" s="16"/>
      <c r="E4379" s="32"/>
      <c r="F4379" s="16"/>
      <c r="G4379" s="16"/>
      <c r="H4379" s="16"/>
      <c r="I4379" s="16"/>
      <c r="J4379" s="16"/>
      <c r="K4379" s="16"/>
      <c r="L4379" s="32"/>
      <c r="M4379" s="16"/>
      <c r="N4379" s="16"/>
      <c r="O4379" s="16"/>
      <c r="P4379" s="16"/>
      <c r="Y4379" s="20"/>
      <c r="Z4379" s="20"/>
      <c r="AA4379" s="20"/>
      <c r="AB4379" s="20"/>
      <c r="AC4379" s="20"/>
      <c r="AD4379" s="20"/>
    </row>
    <row r="4380" spans="3:30" s="1" customFormat="1">
      <c r="C4380" s="16"/>
      <c r="D4380" s="16"/>
      <c r="E4380" s="32"/>
      <c r="F4380" s="16"/>
      <c r="G4380" s="16"/>
      <c r="H4380" s="16"/>
      <c r="I4380" s="16"/>
      <c r="J4380" s="16"/>
      <c r="K4380" s="16"/>
      <c r="L4380" s="32"/>
      <c r="M4380" s="16"/>
      <c r="N4380" s="16"/>
      <c r="O4380" s="16"/>
      <c r="P4380" s="16"/>
      <c r="Y4380" s="20"/>
      <c r="Z4380" s="20"/>
      <c r="AA4380" s="20"/>
      <c r="AB4380" s="20"/>
      <c r="AC4380" s="20"/>
      <c r="AD4380" s="20"/>
    </row>
    <row r="4381" spans="3:30" s="1" customFormat="1">
      <c r="C4381" s="16"/>
      <c r="D4381" s="16"/>
      <c r="E4381" s="32"/>
      <c r="F4381" s="16"/>
      <c r="G4381" s="16"/>
      <c r="H4381" s="16"/>
      <c r="I4381" s="16"/>
      <c r="J4381" s="16"/>
      <c r="K4381" s="16"/>
      <c r="L4381" s="32"/>
      <c r="M4381" s="16"/>
      <c r="N4381" s="16"/>
      <c r="O4381" s="16"/>
      <c r="P4381" s="16"/>
      <c r="Y4381" s="20"/>
      <c r="Z4381" s="20"/>
      <c r="AA4381" s="20"/>
      <c r="AB4381" s="20"/>
      <c r="AC4381" s="20"/>
      <c r="AD4381" s="20"/>
    </row>
    <row r="4382" spans="3:30" s="1" customFormat="1">
      <c r="C4382" s="16"/>
      <c r="D4382" s="16"/>
      <c r="E4382" s="32"/>
      <c r="F4382" s="16"/>
      <c r="G4382" s="16"/>
      <c r="H4382" s="16"/>
      <c r="I4382" s="16"/>
      <c r="J4382" s="16"/>
      <c r="K4382" s="16"/>
      <c r="L4382" s="32"/>
      <c r="M4382" s="16"/>
      <c r="N4382" s="16"/>
      <c r="O4382" s="16"/>
      <c r="P4382" s="16"/>
      <c r="Y4382" s="20"/>
      <c r="Z4382" s="20"/>
      <c r="AA4382" s="20"/>
      <c r="AB4382" s="20"/>
      <c r="AC4382" s="20"/>
      <c r="AD4382" s="20"/>
    </row>
    <row r="4383" spans="3:30" s="1" customFormat="1">
      <c r="C4383" s="16"/>
      <c r="D4383" s="16"/>
      <c r="E4383" s="32"/>
      <c r="F4383" s="16"/>
      <c r="G4383" s="16"/>
      <c r="H4383" s="16"/>
      <c r="I4383" s="16"/>
      <c r="J4383" s="16"/>
      <c r="K4383" s="16"/>
      <c r="L4383" s="32"/>
      <c r="M4383" s="16"/>
      <c r="N4383" s="16"/>
      <c r="O4383" s="16"/>
      <c r="P4383" s="16"/>
      <c r="Y4383" s="20"/>
      <c r="Z4383" s="20"/>
      <c r="AA4383" s="20"/>
      <c r="AB4383" s="20"/>
      <c r="AC4383" s="20"/>
      <c r="AD4383" s="20"/>
    </row>
    <row r="4384" spans="3:30" s="1" customFormat="1">
      <c r="C4384" s="16"/>
      <c r="D4384" s="16"/>
      <c r="E4384" s="32"/>
      <c r="F4384" s="16"/>
      <c r="G4384" s="16"/>
      <c r="H4384" s="16"/>
      <c r="I4384" s="16"/>
      <c r="J4384" s="16"/>
      <c r="K4384" s="16"/>
      <c r="L4384" s="32"/>
      <c r="M4384" s="16"/>
      <c r="N4384" s="16"/>
      <c r="O4384" s="16"/>
      <c r="P4384" s="16"/>
      <c r="Y4384" s="20"/>
      <c r="Z4384" s="20"/>
      <c r="AA4384" s="20"/>
      <c r="AB4384" s="20"/>
      <c r="AC4384" s="20"/>
      <c r="AD4384" s="20"/>
    </row>
    <row r="4385" spans="3:30" s="1" customFormat="1">
      <c r="C4385" s="16"/>
      <c r="D4385" s="16"/>
      <c r="E4385" s="32"/>
      <c r="F4385" s="16"/>
      <c r="G4385" s="16"/>
      <c r="H4385" s="16"/>
      <c r="I4385" s="16"/>
      <c r="J4385" s="16"/>
      <c r="K4385" s="16"/>
      <c r="L4385" s="32"/>
      <c r="M4385" s="16"/>
      <c r="N4385" s="16"/>
      <c r="O4385" s="16"/>
      <c r="P4385" s="16"/>
      <c r="Y4385" s="20"/>
      <c r="Z4385" s="20"/>
      <c r="AA4385" s="20"/>
      <c r="AB4385" s="20"/>
      <c r="AC4385" s="20"/>
      <c r="AD4385" s="20"/>
    </row>
    <row r="4386" spans="3:30" s="1" customFormat="1">
      <c r="C4386" s="16"/>
      <c r="D4386" s="16"/>
      <c r="E4386" s="32"/>
      <c r="F4386" s="16"/>
      <c r="G4386" s="16"/>
      <c r="H4386" s="16"/>
      <c r="I4386" s="16"/>
      <c r="J4386" s="16"/>
      <c r="K4386" s="16"/>
      <c r="L4386" s="32"/>
      <c r="M4386" s="16"/>
      <c r="N4386" s="16"/>
      <c r="O4386" s="16"/>
      <c r="P4386" s="16"/>
      <c r="Y4386" s="20"/>
      <c r="Z4386" s="20"/>
      <c r="AA4386" s="20"/>
      <c r="AB4386" s="20"/>
      <c r="AC4386" s="20"/>
      <c r="AD4386" s="20"/>
    </row>
    <row r="4387" spans="3:30" s="1" customFormat="1">
      <c r="C4387" s="16"/>
      <c r="D4387" s="16"/>
      <c r="E4387" s="32"/>
      <c r="F4387" s="16"/>
      <c r="G4387" s="16"/>
      <c r="H4387" s="16"/>
      <c r="I4387" s="16"/>
      <c r="J4387" s="16"/>
      <c r="K4387" s="16"/>
      <c r="L4387" s="32"/>
      <c r="M4387" s="16"/>
      <c r="N4387" s="16"/>
      <c r="O4387" s="16"/>
      <c r="P4387" s="16"/>
      <c r="Y4387" s="20"/>
      <c r="Z4387" s="20"/>
      <c r="AA4387" s="20"/>
      <c r="AB4387" s="20"/>
      <c r="AC4387" s="20"/>
      <c r="AD4387" s="20"/>
    </row>
    <row r="4388" spans="3:30" s="1" customFormat="1">
      <c r="C4388" s="16"/>
      <c r="D4388" s="16"/>
      <c r="E4388" s="32"/>
      <c r="F4388" s="16"/>
      <c r="G4388" s="16"/>
      <c r="H4388" s="16"/>
      <c r="I4388" s="16"/>
      <c r="J4388" s="16"/>
      <c r="K4388" s="16"/>
      <c r="L4388" s="32"/>
      <c r="M4388" s="16"/>
      <c r="N4388" s="16"/>
      <c r="O4388" s="16"/>
      <c r="P4388" s="16"/>
      <c r="Y4388" s="20"/>
      <c r="Z4388" s="20"/>
      <c r="AA4388" s="20"/>
      <c r="AB4388" s="20"/>
      <c r="AC4388" s="20"/>
      <c r="AD4388" s="20"/>
    </row>
    <row r="4389" spans="3:30" s="1" customFormat="1">
      <c r="C4389" s="16"/>
      <c r="D4389" s="16"/>
      <c r="E4389" s="32"/>
      <c r="F4389" s="16"/>
      <c r="G4389" s="16"/>
      <c r="H4389" s="16"/>
      <c r="I4389" s="16"/>
      <c r="J4389" s="16"/>
      <c r="K4389" s="16"/>
      <c r="L4389" s="32"/>
      <c r="M4389" s="16"/>
      <c r="N4389" s="16"/>
      <c r="O4389" s="16"/>
      <c r="P4389" s="16"/>
      <c r="Y4389" s="20"/>
      <c r="Z4389" s="20"/>
      <c r="AA4389" s="20"/>
      <c r="AB4389" s="20"/>
      <c r="AC4389" s="20"/>
      <c r="AD4389" s="20"/>
    </row>
    <row r="4390" spans="3:30" s="1" customFormat="1">
      <c r="C4390" s="16"/>
      <c r="D4390" s="16"/>
      <c r="E4390" s="32"/>
      <c r="F4390" s="16"/>
      <c r="G4390" s="16"/>
      <c r="H4390" s="16"/>
      <c r="I4390" s="16"/>
      <c r="J4390" s="16"/>
      <c r="K4390" s="16"/>
      <c r="L4390" s="32"/>
      <c r="M4390" s="16"/>
      <c r="N4390" s="16"/>
      <c r="O4390" s="16"/>
      <c r="P4390" s="16"/>
      <c r="Y4390" s="20"/>
      <c r="Z4390" s="20"/>
      <c r="AA4390" s="20"/>
      <c r="AB4390" s="20"/>
      <c r="AC4390" s="20"/>
      <c r="AD4390" s="20"/>
    </row>
    <row r="4391" spans="3:30" s="1" customFormat="1">
      <c r="C4391" s="16"/>
      <c r="D4391" s="16"/>
      <c r="E4391" s="32"/>
      <c r="F4391" s="16"/>
      <c r="G4391" s="16"/>
      <c r="H4391" s="16"/>
      <c r="I4391" s="16"/>
      <c r="J4391" s="16"/>
      <c r="K4391" s="16"/>
      <c r="L4391" s="32"/>
      <c r="M4391" s="16"/>
      <c r="N4391" s="16"/>
      <c r="O4391" s="16"/>
      <c r="P4391" s="16"/>
      <c r="Y4391" s="20"/>
      <c r="Z4391" s="20"/>
      <c r="AA4391" s="20"/>
      <c r="AB4391" s="20"/>
      <c r="AC4391" s="20"/>
      <c r="AD4391" s="20"/>
    </row>
    <row r="4392" spans="3:30" s="1" customFormat="1">
      <c r="C4392" s="16"/>
      <c r="D4392" s="16"/>
      <c r="E4392" s="32"/>
      <c r="F4392" s="16"/>
      <c r="G4392" s="16"/>
      <c r="H4392" s="16"/>
      <c r="I4392" s="16"/>
      <c r="J4392" s="16"/>
      <c r="K4392" s="16"/>
      <c r="L4392" s="32"/>
      <c r="M4392" s="16"/>
      <c r="N4392" s="16"/>
      <c r="O4392" s="16"/>
      <c r="P4392" s="16"/>
      <c r="Y4392" s="20"/>
      <c r="Z4392" s="20"/>
      <c r="AA4392" s="20"/>
      <c r="AB4392" s="20"/>
      <c r="AC4392" s="20"/>
      <c r="AD4392" s="20"/>
    </row>
    <row r="4393" spans="3:30" s="1" customFormat="1">
      <c r="C4393" s="16"/>
      <c r="D4393" s="16"/>
      <c r="E4393" s="32"/>
      <c r="F4393" s="16"/>
      <c r="G4393" s="16"/>
      <c r="H4393" s="16"/>
      <c r="I4393" s="16"/>
      <c r="J4393" s="16"/>
      <c r="K4393" s="16"/>
      <c r="L4393" s="32"/>
      <c r="M4393" s="16"/>
      <c r="N4393" s="16"/>
      <c r="O4393" s="16"/>
      <c r="P4393" s="16"/>
      <c r="Y4393" s="20"/>
      <c r="Z4393" s="20"/>
      <c r="AA4393" s="20"/>
      <c r="AB4393" s="20"/>
      <c r="AC4393" s="20"/>
      <c r="AD4393" s="20"/>
    </row>
    <row r="4394" spans="3:30" s="1" customFormat="1">
      <c r="C4394" s="16"/>
      <c r="D4394" s="16"/>
      <c r="E4394" s="32"/>
      <c r="F4394" s="16"/>
      <c r="G4394" s="16"/>
      <c r="H4394" s="16"/>
      <c r="I4394" s="16"/>
      <c r="J4394" s="16"/>
      <c r="K4394" s="16"/>
      <c r="L4394" s="32"/>
      <c r="M4394" s="16"/>
      <c r="N4394" s="16"/>
      <c r="O4394" s="16"/>
      <c r="P4394" s="16"/>
      <c r="Y4394" s="20"/>
      <c r="Z4394" s="20"/>
      <c r="AA4394" s="20"/>
      <c r="AB4394" s="20"/>
      <c r="AC4394" s="20"/>
      <c r="AD4394" s="20"/>
    </row>
    <row r="4395" spans="3:30" s="1" customFormat="1">
      <c r="C4395" s="16"/>
      <c r="D4395" s="16"/>
      <c r="E4395" s="32"/>
      <c r="F4395" s="16"/>
      <c r="G4395" s="16"/>
      <c r="H4395" s="16"/>
      <c r="I4395" s="16"/>
      <c r="J4395" s="16"/>
      <c r="K4395" s="16"/>
      <c r="L4395" s="32"/>
      <c r="M4395" s="16"/>
      <c r="N4395" s="16"/>
      <c r="O4395" s="16"/>
      <c r="P4395" s="16"/>
      <c r="Y4395" s="20"/>
      <c r="Z4395" s="20"/>
      <c r="AA4395" s="20"/>
      <c r="AB4395" s="20"/>
      <c r="AC4395" s="20"/>
      <c r="AD4395" s="20"/>
    </row>
    <row r="4396" spans="3:30" s="1" customFormat="1">
      <c r="C4396" s="16"/>
      <c r="D4396" s="16"/>
      <c r="E4396" s="32"/>
      <c r="F4396" s="16"/>
      <c r="G4396" s="16"/>
      <c r="H4396" s="16"/>
      <c r="I4396" s="16"/>
      <c r="J4396" s="16"/>
      <c r="K4396" s="16"/>
      <c r="L4396" s="32"/>
      <c r="M4396" s="16"/>
      <c r="N4396" s="16"/>
      <c r="O4396" s="16"/>
      <c r="P4396" s="16"/>
      <c r="Y4396" s="20"/>
      <c r="Z4396" s="20"/>
      <c r="AA4396" s="20"/>
      <c r="AB4396" s="20"/>
      <c r="AC4396" s="20"/>
      <c r="AD4396" s="20"/>
    </row>
    <row r="4397" spans="3:30" s="1" customFormat="1">
      <c r="C4397" s="16"/>
      <c r="D4397" s="16"/>
      <c r="E4397" s="32"/>
      <c r="F4397" s="16"/>
      <c r="G4397" s="16"/>
      <c r="H4397" s="16"/>
      <c r="I4397" s="16"/>
      <c r="J4397" s="16"/>
      <c r="K4397" s="16"/>
      <c r="L4397" s="32"/>
      <c r="M4397" s="16"/>
      <c r="N4397" s="16"/>
      <c r="O4397" s="16"/>
      <c r="P4397" s="16"/>
      <c r="Y4397" s="20"/>
      <c r="Z4397" s="20"/>
      <c r="AA4397" s="20"/>
      <c r="AB4397" s="20"/>
      <c r="AC4397" s="20"/>
      <c r="AD4397" s="20"/>
    </row>
    <row r="4398" spans="3:30" s="1" customFormat="1">
      <c r="C4398" s="16"/>
      <c r="D4398" s="16"/>
      <c r="E4398" s="32"/>
      <c r="F4398" s="16"/>
      <c r="G4398" s="16"/>
      <c r="H4398" s="16"/>
      <c r="I4398" s="16"/>
      <c r="J4398" s="16"/>
      <c r="K4398" s="16"/>
      <c r="L4398" s="32"/>
      <c r="M4398" s="16"/>
      <c r="N4398" s="16"/>
      <c r="O4398" s="16"/>
      <c r="P4398" s="16"/>
      <c r="Y4398" s="20"/>
      <c r="Z4398" s="20"/>
      <c r="AA4398" s="20"/>
      <c r="AB4398" s="20"/>
      <c r="AC4398" s="20"/>
      <c r="AD4398" s="20"/>
    </row>
    <row r="4399" spans="3:30" s="1" customFormat="1">
      <c r="C4399" s="16"/>
      <c r="D4399" s="16"/>
      <c r="E4399" s="32"/>
      <c r="F4399" s="16"/>
      <c r="G4399" s="16"/>
      <c r="H4399" s="16"/>
      <c r="I4399" s="16"/>
      <c r="J4399" s="16"/>
      <c r="K4399" s="16"/>
      <c r="L4399" s="32"/>
      <c r="M4399" s="16"/>
      <c r="N4399" s="16"/>
      <c r="O4399" s="16"/>
      <c r="P4399" s="16"/>
      <c r="Y4399" s="20"/>
      <c r="Z4399" s="20"/>
      <c r="AA4399" s="20"/>
      <c r="AB4399" s="20"/>
      <c r="AC4399" s="20"/>
      <c r="AD4399" s="20"/>
    </row>
    <row r="4400" spans="3:30" s="1" customFormat="1">
      <c r="C4400" s="16"/>
      <c r="D4400" s="16"/>
      <c r="E4400" s="32"/>
      <c r="F4400" s="16"/>
      <c r="G4400" s="16"/>
      <c r="H4400" s="16"/>
      <c r="I4400" s="16"/>
      <c r="J4400" s="16"/>
      <c r="K4400" s="16"/>
      <c r="L4400" s="32"/>
      <c r="M4400" s="16"/>
      <c r="N4400" s="16"/>
      <c r="O4400" s="16"/>
      <c r="P4400" s="16"/>
      <c r="Y4400" s="20"/>
      <c r="Z4400" s="20"/>
      <c r="AA4400" s="20"/>
      <c r="AB4400" s="20"/>
      <c r="AC4400" s="20"/>
      <c r="AD4400" s="20"/>
    </row>
    <row r="4401" spans="3:30" s="1" customFormat="1">
      <c r="C4401" s="16"/>
      <c r="D4401" s="16"/>
      <c r="E4401" s="32"/>
      <c r="F4401" s="16"/>
      <c r="G4401" s="16"/>
      <c r="H4401" s="16"/>
      <c r="I4401" s="16"/>
      <c r="J4401" s="16"/>
      <c r="K4401" s="16"/>
      <c r="L4401" s="32"/>
      <c r="M4401" s="16"/>
      <c r="N4401" s="16"/>
      <c r="O4401" s="16"/>
      <c r="P4401" s="16"/>
      <c r="Y4401" s="20"/>
      <c r="Z4401" s="20"/>
      <c r="AA4401" s="20"/>
      <c r="AB4401" s="20"/>
      <c r="AC4401" s="20"/>
      <c r="AD4401" s="20"/>
    </row>
    <row r="4402" spans="3:30" s="1" customFormat="1">
      <c r="C4402" s="16"/>
      <c r="D4402" s="16"/>
      <c r="E4402" s="32"/>
      <c r="F4402" s="16"/>
      <c r="G4402" s="16"/>
      <c r="H4402" s="16"/>
      <c r="I4402" s="16"/>
      <c r="J4402" s="16"/>
      <c r="K4402" s="16"/>
      <c r="L4402" s="32"/>
      <c r="M4402" s="16"/>
      <c r="N4402" s="16"/>
      <c r="O4402" s="16"/>
      <c r="P4402" s="16"/>
      <c r="Y4402" s="20"/>
      <c r="Z4402" s="20"/>
      <c r="AA4402" s="20"/>
      <c r="AB4402" s="20"/>
      <c r="AC4402" s="20"/>
      <c r="AD4402" s="20"/>
    </row>
  </sheetData>
  <sheetProtection formatCells="0" formatColumns="0" formatRows="0"/>
  <mergeCells count="66">
    <mergeCell ref="BJ89:BK89"/>
    <mergeCell ref="AV89:AW89"/>
    <mergeCell ref="X90:Y90"/>
    <mergeCell ref="AE90:AF90"/>
    <mergeCell ref="AL90:AM90"/>
    <mergeCell ref="BC89:BD89"/>
    <mergeCell ref="BG89:BI89"/>
    <mergeCell ref="X89:Z89"/>
    <mergeCell ref="AA89:AB89"/>
    <mergeCell ref="AZ90:BA90"/>
    <mergeCell ref="BG90:BH90"/>
    <mergeCell ref="AZ89:BB89"/>
    <mergeCell ref="AS90:AT90"/>
    <mergeCell ref="AE89:AG89"/>
    <mergeCell ref="AH89:AI89"/>
    <mergeCell ref="AL89:AN89"/>
    <mergeCell ref="A87:B90"/>
    <mergeCell ref="J89:L89"/>
    <mergeCell ref="M89:N89"/>
    <mergeCell ref="Q89:S89"/>
    <mergeCell ref="T89:U89"/>
    <mergeCell ref="AO89:AP89"/>
    <mergeCell ref="AS89:AU89"/>
    <mergeCell ref="J90:K90"/>
    <mergeCell ref="Q90:R90"/>
    <mergeCell ref="AS9:AY9"/>
    <mergeCell ref="AZ9:BF9"/>
    <mergeCell ref="BG9:BM9"/>
    <mergeCell ref="A85:B86"/>
    <mergeCell ref="C86:I86"/>
    <mergeCell ref="J86:P86"/>
    <mergeCell ref="Q86:W86"/>
    <mergeCell ref="X86:AD86"/>
    <mergeCell ref="AE86:AK86"/>
    <mergeCell ref="AL86:AR86"/>
    <mergeCell ref="AS86:AY86"/>
    <mergeCell ref="AZ86:BF86"/>
    <mergeCell ref="BG86:BM86"/>
    <mergeCell ref="AS8:AY8"/>
    <mergeCell ref="AZ8:BF8"/>
    <mergeCell ref="BG8:BM8"/>
    <mergeCell ref="BO8:BO9"/>
    <mergeCell ref="C9:I9"/>
    <mergeCell ref="J9:P9"/>
    <mergeCell ref="Q9:W9"/>
    <mergeCell ref="X9:AD9"/>
    <mergeCell ref="AE9:AK9"/>
    <mergeCell ref="AL9:AR9"/>
    <mergeCell ref="C8:I8"/>
    <mergeCell ref="J8:P8"/>
    <mergeCell ref="Q8:W8"/>
    <mergeCell ref="X8:AD8"/>
    <mergeCell ref="AE8:AK8"/>
    <mergeCell ref="AL8:AR8"/>
    <mergeCell ref="BH4:BK4"/>
    <mergeCell ref="A1:D1"/>
    <mergeCell ref="A2:D2"/>
    <mergeCell ref="J2:L2"/>
    <mergeCell ref="A4:B6"/>
    <mergeCell ref="D4:G4"/>
    <mergeCell ref="R4:U4"/>
    <mergeCell ref="Y4:AB4"/>
    <mergeCell ref="AF4:AI4"/>
    <mergeCell ref="AM4:AP4"/>
    <mergeCell ref="AT4:AW4"/>
    <mergeCell ref="BA4:BD4"/>
  </mergeCells>
  <conditionalFormatting sqref="G11:I12 G14:I54 G56:I57">
    <cfRule type="cellIs" dxfId="136" priority="72" stopIfTrue="1" operator="equal">
      <formula>"N/A       "</formula>
    </cfRule>
    <cfRule type="cellIs" dxfId="135" priority="71" stopIfTrue="1" operator="equal">
      <formula>"N/A    "</formula>
    </cfRule>
  </conditionalFormatting>
  <conditionalFormatting sqref="G60:I62 N60:P62 U60:W62 AB60:AD62 AI60:AK62 AP60:AR62 AW60:AY62 BD60:BF62 BK60:BM62 I63 W70">
    <cfRule type="cellIs" dxfId="134" priority="50" stopIfTrue="1" operator="equal">
      <formula>"N/A       "</formula>
    </cfRule>
    <cfRule type="cellIs" dxfId="133" priority="49" stopIfTrue="1" operator="equal">
      <formula>"N/A    "</formula>
    </cfRule>
  </conditionalFormatting>
  <conditionalFormatting sqref="I67:I78">
    <cfRule type="cellIs" dxfId="132" priority="66" stopIfTrue="1" operator="equal">
      <formula>"N/A       "</formula>
    </cfRule>
    <cfRule type="cellIs" dxfId="131" priority="65" stopIfTrue="1" operator="equal">
      <formula>"N/A    "</formula>
    </cfRule>
  </conditionalFormatting>
  <conditionalFormatting sqref="O11:P11 N12:P12 N14:P54 N56:P57">
    <cfRule type="cellIs" dxfId="130" priority="64" stopIfTrue="1" operator="equal">
      <formula>"N/A       "</formula>
    </cfRule>
    <cfRule type="cellIs" dxfId="129" priority="63" stopIfTrue="1" operator="equal">
      <formula>"N/A    "</formula>
    </cfRule>
  </conditionalFormatting>
  <conditionalFormatting sqref="P67:P68">
    <cfRule type="cellIs" dxfId="128" priority="62" stopIfTrue="1" operator="equal">
      <formula>"N/A       "</formula>
    </cfRule>
    <cfRule type="cellIs" dxfId="127" priority="61" stopIfTrue="1" operator="equal">
      <formula>"N/A    "</formula>
    </cfRule>
  </conditionalFormatting>
  <conditionalFormatting sqref="P70">
    <cfRule type="cellIs" dxfId="126" priority="58" stopIfTrue="1" operator="equal">
      <formula>"N/A       "</formula>
    </cfRule>
    <cfRule type="cellIs" dxfId="125" priority="57" stopIfTrue="1" operator="equal">
      <formula>"N/A    "</formula>
    </cfRule>
  </conditionalFormatting>
  <conditionalFormatting sqref="P72:P78">
    <cfRule type="cellIs" dxfId="124" priority="60" stopIfTrue="1" operator="equal">
      <formula>"N/A       "</formula>
    </cfRule>
    <cfRule type="cellIs" dxfId="123" priority="59" stopIfTrue="1" operator="equal">
      <formula>"N/A    "</formula>
    </cfRule>
  </conditionalFormatting>
  <conditionalFormatting sqref="V11:W11 U12:W12 U14:W54 U56:W57">
    <cfRule type="cellIs" dxfId="122" priority="56" stopIfTrue="1" operator="equal">
      <formula>"N/A       "</formula>
    </cfRule>
    <cfRule type="cellIs" dxfId="121" priority="55" stopIfTrue="1" operator="equal">
      <formula>"N/A    "</formula>
    </cfRule>
  </conditionalFormatting>
  <conditionalFormatting sqref="W67:W68">
    <cfRule type="cellIs" dxfId="120" priority="54" stopIfTrue="1" operator="equal">
      <formula>"N/A       "</formula>
    </cfRule>
    <cfRule type="cellIs" dxfId="119" priority="53" stopIfTrue="1" operator="equal">
      <formula>"N/A    "</formula>
    </cfRule>
  </conditionalFormatting>
  <conditionalFormatting sqref="W72:W78">
    <cfRule type="cellIs" dxfId="118" priority="52" stopIfTrue="1" operator="equal">
      <formula>"N/A       "</formula>
    </cfRule>
    <cfRule type="cellIs" dxfId="117" priority="51" stopIfTrue="1" operator="equal">
      <formula>"N/A    "</formula>
    </cfRule>
  </conditionalFormatting>
  <conditionalFormatting sqref="AC11:AD11 AB12:AD12 AB14:AD54 AB56:AD57">
    <cfRule type="cellIs" dxfId="116" priority="48" stopIfTrue="1" operator="equal">
      <formula>"N/A       "</formula>
    </cfRule>
    <cfRule type="cellIs" dxfId="115" priority="47" stopIfTrue="1" operator="equal">
      <formula>"N/A    "</formula>
    </cfRule>
  </conditionalFormatting>
  <conditionalFormatting sqref="AD67:AD68">
    <cfRule type="cellIs" dxfId="114" priority="46" stopIfTrue="1" operator="equal">
      <formula>"N/A       "</formula>
    </cfRule>
    <cfRule type="cellIs" dxfId="113" priority="45" stopIfTrue="1" operator="equal">
      <formula>"N/A    "</formula>
    </cfRule>
  </conditionalFormatting>
  <conditionalFormatting sqref="AD70">
    <cfRule type="cellIs" dxfId="112" priority="42" stopIfTrue="1" operator="equal">
      <formula>"N/A       "</formula>
    </cfRule>
    <cfRule type="cellIs" dxfId="111" priority="41" stopIfTrue="1" operator="equal">
      <formula>"N/A    "</formula>
    </cfRule>
  </conditionalFormatting>
  <conditionalFormatting sqref="AD72:AD78">
    <cfRule type="cellIs" dxfId="110" priority="44" stopIfTrue="1" operator="equal">
      <formula>"N/A       "</formula>
    </cfRule>
    <cfRule type="cellIs" dxfId="109" priority="43" stopIfTrue="1" operator="equal">
      <formula>"N/A    "</formula>
    </cfRule>
  </conditionalFormatting>
  <conditionalFormatting sqref="AJ11:AK11 AI12:AK12 AI14:AK54 AI56:AK57">
    <cfRule type="cellIs" dxfId="108" priority="40" stopIfTrue="1" operator="equal">
      <formula>"N/A       "</formula>
    </cfRule>
    <cfRule type="cellIs" dxfId="107" priority="39" stopIfTrue="1" operator="equal">
      <formula>"N/A    "</formula>
    </cfRule>
  </conditionalFormatting>
  <conditionalFormatting sqref="AK67:AK68">
    <cfRule type="cellIs" dxfId="106" priority="38" stopIfTrue="1" operator="equal">
      <formula>"N/A       "</formula>
    </cfRule>
    <cfRule type="cellIs" dxfId="105" priority="37" stopIfTrue="1" operator="equal">
      <formula>"N/A    "</formula>
    </cfRule>
  </conditionalFormatting>
  <conditionalFormatting sqref="AK70">
    <cfRule type="cellIs" dxfId="104" priority="33" stopIfTrue="1" operator="equal">
      <formula>"N/A    "</formula>
    </cfRule>
    <cfRule type="cellIs" dxfId="103" priority="34" stopIfTrue="1" operator="equal">
      <formula>"N/A       "</formula>
    </cfRule>
  </conditionalFormatting>
  <conditionalFormatting sqref="AK72:AK78">
    <cfRule type="cellIs" dxfId="102" priority="35" stopIfTrue="1" operator="equal">
      <formula>"N/A    "</formula>
    </cfRule>
    <cfRule type="cellIs" dxfId="101" priority="36" stopIfTrue="1" operator="equal">
      <formula>"N/A       "</formula>
    </cfRule>
  </conditionalFormatting>
  <conditionalFormatting sqref="AQ11:AR11 AP12:AR12 AP14:AR54 AP56:AR57">
    <cfRule type="cellIs" dxfId="100" priority="32" stopIfTrue="1" operator="equal">
      <formula>"N/A       "</formula>
    </cfRule>
    <cfRule type="cellIs" dxfId="99" priority="31" stopIfTrue="1" operator="equal">
      <formula>"N/A    "</formula>
    </cfRule>
  </conditionalFormatting>
  <conditionalFormatting sqref="AR67:AR68">
    <cfRule type="cellIs" dxfId="98" priority="30" stopIfTrue="1" operator="equal">
      <formula>"N/A       "</formula>
    </cfRule>
    <cfRule type="cellIs" dxfId="97" priority="29" stopIfTrue="1" operator="equal">
      <formula>"N/A    "</formula>
    </cfRule>
  </conditionalFormatting>
  <conditionalFormatting sqref="AR70">
    <cfRule type="cellIs" dxfId="96" priority="26" stopIfTrue="1" operator="equal">
      <formula>"N/A       "</formula>
    </cfRule>
    <cfRule type="cellIs" dxfId="95" priority="25" stopIfTrue="1" operator="equal">
      <formula>"N/A    "</formula>
    </cfRule>
  </conditionalFormatting>
  <conditionalFormatting sqref="AR72:AR78">
    <cfRule type="cellIs" dxfId="94" priority="28" stopIfTrue="1" operator="equal">
      <formula>"N/A       "</formula>
    </cfRule>
    <cfRule type="cellIs" dxfId="93" priority="27" stopIfTrue="1" operator="equal">
      <formula>"N/A    "</formula>
    </cfRule>
  </conditionalFormatting>
  <conditionalFormatting sqref="AX11:AY11 AW12:AY12 AW14:AY54 AW56:AY57">
    <cfRule type="cellIs" dxfId="92" priority="24" stopIfTrue="1" operator="equal">
      <formula>"N/A       "</formula>
    </cfRule>
    <cfRule type="cellIs" dxfId="91" priority="23" stopIfTrue="1" operator="equal">
      <formula>"N/A    "</formula>
    </cfRule>
  </conditionalFormatting>
  <conditionalFormatting sqref="AY67:AY68">
    <cfRule type="cellIs" dxfId="90" priority="22" stopIfTrue="1" operator="equal">
      <formula>"N/A       "</formula>
    </cfRule>
    <cfRule type="cellIs" dxfId="89" priority="21" stopIfTrue="1" operator="equal">
      <formula>"N/A    "</formula>
    </cfRule>
  </conditionalFormatting>
  <conditionalFormatting sqref="AY70">
    <cfRule type="cellIs" dxfId="88" priority="18" stopIfTrue="1" operator="equal">
      <formula>"N/A       "</formula>
    </cfRule>
    <cfRule type="cellIs" dxfId="87" priority="17" stopIfTrue="1" operator="equal">
      <formula>"N/A    "</formula>
    </cfRule>
  </conditionalFormatting>
  <conditionalFormatting sqref="AY72:AY78">
    <cfRule type="cellIs" dxfId="86" priority="20" stopIfTrue="1" operator="equal">
      <formula>"N/A       "</formula>
    </cfRule>
    <cfRule type="cellIs" dxfId="85" priority="19" stopIfTrue="1" operator="equal">
      <formula>"N/A    "</formula>
    </cfRule>
  </conditionalFormatting>
  <conditionalFormatting sqref="BE11:BF11 BD12:BF12 BD14:BF54 BD56:BF57">
    <cfRule type="cellIs" dxfId="84" priority="16" stopIfTrue="1" operator="equal">
      <formula>"N/A       "</formula>
    </cfRule>
    <cfRule type="cellIs" dxfId="83" priority="15" stopIfTrue="1" operator="equal">
      <formula>"N/A    "</formula>
    </cfRule>
  </conditionalFormatting>
  <conditionalFormatting sqref="BF67:BF68">
    <cfRule type="cellIs" dxfId="82" priority="14" stopIfTrue="1" operator="equal">
      <formula>"N/A       "</formula>
    </cfRule>
    <cfRule type="cellIs" dxfId="81" priority="13" stopIfTrue="1" operator="equal">
      <formula>"N/A    "</formula>
    </cfRule>
  </conditionalFormatting>
  <conditionalFormatting sqref="BF70">
    <cfRule type="cellIs" dxfId="80" priority="10" stopIfTrue="1" operator="equal">
      <formula>"N/A       "</formula>
    </cfRule>
    <cfRule type="cellIs" dxfId="79" priority="9" stopIfTrue="1" operator="equal">
      <formula>"N/A    "</formula>
    </cfRule>
  </conditionalFormatting>
  <conditionalFormatting sqref="BF72:BF78">
    <cfRule type="cellIs" dxfId="78" priority="12" stopIfTrue="1" operator="equal">
      <formula>"N/A       "</formula>
    </cfRule>
    <cfRule type="cellIs" dxfId="77" priority="11" stopIfTrue="1" operator="equal">
      <formula>"N/A    "</formula>
    </cfRule>
  </conditionalFormatting>
  <conditionalFormatting sqref="BL11:BM11 BK12:BM12 BK14:BM54 BK56:BM57">
    <cfRule type="cellIs" dxfId="76" priority="8" stopIfTrue="1" operator="equal">
      <formula>"N/A       "</formula>
    </cfRule>
    <cfRule type="cellIs" dxfId="75" priority="7" stopIfTrue="1" operator="equal">
      <formula>"N/A    "</formula>
    </cfRule>
  </conditionalFormatting>
  <conditionalFormatting sqref="BM67:BM68">
    <cfRule type="cellIs" dxfId="74" priority="6" stopIfTrue="1" operator="equal">
      <formula>"N/A       "</formula>
    </cfRule>
    <cfRule type="cellIs" dxfId="73" priority="5" stopIfTrue="1" operator="equal">
      <formula>"N/A    "</formula>
    </cfRule>
  </conditionalFormatting>
  <conditionalFormatting sqref="BM70">
    <cfRule type="cellIs" dxfId="72" priority="1" stopIfTrue="1" operator="equal">
      <formula>"N/A    "</formula>
    </cfRule>
    <cfRule type="cellIs" dxfId="71" priority="2" stopIfTrue="1" operator="equal">
      <formula>"N/A       "</formula>
    </cfRule>
  </conditionalFormatting>
  <conditionalFormatting sqref="BM72:BM78">
    <cfRule type="cellIs" dxfId="70" priority="4" stopIfTrue="1" operator="equal">
      <formula>"N/A       "</formula>
    </cfRule>
    <cfRule type="cellIs" dxfId="69" priority="3" stopIfTrue="1" operator="equal">
      <formula>"N/A    "</formula>
    </cfRule>
  </conditionalFormatting>
  <printOptions horizontalCentered="1" verticalCentered="1"/>
  <pageMargins left="0" right="0" top="0" bottom="0" header="0" footer="0"/>
  <pageSetup scale="60" fitToHeight="10" orientation="portrait" blackAndWhite="1" r:id="rId1"/>
  <colBreaks count="8" manualBreakCount="8">
    <brk id="9" max="1048575" man="1"/>
    <brk id="16" max="1048575" man="1"/>
    <brk id="23" max="1048575" man="1"/>
    <brk id="30" max="1048575" man="1"/>
    <brk id="37" max="1048575" man="1"/>
    <brk id="44" max="1048575" man="1"/>
    <brk id="51" max="1048575" man="1"/>
    <brk id="5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7030A0"/>
  </sheetPr>
  <dimension ref="A1:BOY4402"/>
  <sheetViews>
    <sheetView showGridLines="0" zoomScaleNormal="100" workbookViewId="0">
      <pane xSplit="2" ySplit="10" topLeftCell="C58" activePane="bottomRight" state="frozen"/>
      <selection pane="topRight" activeCell="C1" sqref="C1"/>
      <selection pane="bottomLeft" activeCell="A11" sqref="A11"/>
      <selection pane="bottomRight" activeCell="F80" sqref="F80"/>
    </sheetView>
  </sheetViews>
  <sheetFormatPr defaultRowHeight="13.5"/>
  <cols>
    <col min="1" max="1" width="2.7109375" customWidth="1"/>
    <col min="2" max="2" width="32.5703125" customWidth="1"/>
    <col min="3" max="4" width="15.7109375" style="16" customWidth="1"/>
    <col min="5" max="5" width="15.7109375" style="32" customWidth="1"/>
    <col min="6" max="8" width="15.7109375" style="16" customWidth="1"/>
    <col min="9" max="9" width="20.140625" style="16" customWidth="1"/>
    <col min="10" max="11" width="15.7109375" style="16" customWidth="1"/>
    <col min="12" max="12" width="15.7109375" style="32" customWidth="1"/>
    <col min="13" max="15" width="15.7109375" style="16" customWidth="1"/>
    <col min="16" max="16" width="20" style="16" customWidth="1"/>
    <col min="17" max="22" width="15.7109375" style="1" customWidth="1"/>
    <col min="23" max="23" width="17.5703125" style="1" customWidth="1"/>
    <col min="24" max="24" width="15.7109375" style="1" customWidth="1"/>
    <col min="25" max="30" width="15.7109375" style="20" customWidth="1"/>
    <col min="31" max="65" width="15.7109375" style="1" customWidth="1"/>
    <col min="66" max="66" width="2.5703125" style="1" customWidth="1"/>
    <col min="67" max="67" width="14.28515625" style="1" customWidth="1"/>
    <col min="68" max="70" width="10.5703125" style="1" customWidth="1"/>
    <col min="71" max="1767" width="8.85546875" style="1"/>
  </cols>
  <sheetData>
    <row r="1" spans="1:71" customFormat="1" ht="13.5" customHeight="1">
      <c r="A1" s="1433" t="s">
        <v>29</v>
      </c>
      <c r="B1" s="1433"/>
      <c r="C1" s="1433"/>
      <c r="D1" s="1433"/>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row>
    <row r="2" spans="1:71" customFormat="1" ht="12.75">
      <c r="A2" s="1434" t="s">
        <v>176</v>
      </c>
      <c r="B2" s="1434"/>
      <c r="C2" s="1434"/>
      <c r="D2" s="1434"/>
      <c r="E2" s="2"/>
      <c r="F2" s="2"/>
      <c r="G2" s="2"/>
      <c r="H2" s="2"/>
      <c r="I2" s="2"/>
      <c r="J2" s="1434"/>
      <c r="K2" s="1434"/>
      <c r="L2" s="1434"/>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9"/>
      <c r="BO2" s="8"/>
    </row>
    <row r="3" spans="1:71" customFormat="1" ht="9.6" customHeight="1">
      <c r="A3" s="4"/>
      <c r="B3" s="4"/>
      <c r="C3" s="25"/>
      <c r="D3" s="9"/>
      <c r="E3" s="9"/>
      <c r="F3" s="9"/>
      <c r="G3" s="15"/>
      <c r="H3" s="15"/>
      <c r="I3" s="15"/>
      <c r="J3" s="25"/>
      <c r="K3" s="9"/>
      <c r="L3" s="9"/>
      <c r="M3" s="9"/>
      <c r="N3" s="15"/>
      <c r="O3" s="15"/>
      <c r="P3" s="15"/>
      <c r="Q3" s="25"/>
      <c r="R3" s="9"/>
      <c r="S3" s="9"/>
      <c r="T3" s="9"/>
      <c r="U3" s="15"/>
      <c r="V3" s="15"/>
      <c r="W3" s="418"/>
      <c r="X3" s="421"/>
      <c r="Y3" s="10"/>
      <c r="Z3" s="10"/>
      <c r="AA3" s="10"/>
      <c r="AB3" s="418"/>
      <c r="AC3" s="418"/>
      <c r="AD3" s="418"/>
      <c r="AE3" s="421"/>
      <c r="AF3" s="10"/>
      <c r="AG3" s="10"/>
      <c r="AH3" s="10"/>
      <c r="AI3" s="418"/>
      <c r="AJ3" s="418"/>
      <c r="AK3" s="418"/>
      <c r="AL3" s="421"/>
      <c r="AM3" s="10"/>
      <c r="AN3" s="10"/>
      <c r="AO3" s="10"/>
      <c r="AP3" s="418"/>
      <c r="AQ3" s="418"/>
      <c r="AR3" s="418"/>
      <c r="AS3" s="421"/>
      <c r="AT3" s="10"/>
      <c r="AU3" s="10"/>
      <c r="AV3" s="10"/>
      <c r="AW3" s="418"/>
      <c r="AX3" s="418"/>
      <c r="AY3" s="418"/>
      <c r="AZ3" s="421"/>
      <c r="BA3" s="10"/>
      <c r="BB3" s="10"/>
      <c r="BC3" s="10"/>
      <c r="BD3" s="418"/>
      <c r="BE3" s="418"/>
      <c r="BF3" s="418"/>
      <c r="BG3" s="421"/>
      <c r="BH3" s="10"/>
      <c r="BI3" s="10"/>
      <c r="BJ3" s="10"/>
      <c r="BK3" s="418"/>
      <c r="BL3" s="418"/>
      <c r="BM3" s="418"/>
      <c r="BN3" s="423"/>
      <c r="BO3" s="418"/>
      <c r="BP3" s="342"/>
    </row>
    <row r="4" spans="1:71" s="6" customFormat="1" ht="12.75">
      <c r="A4" s="1446" t="s">
        <v>22</v>
      </c>
      <c r="B4" s="1446"/>
      <c r="C4" s="350" t="s">
        <v>21</v>
      </c>
      <c r="D4" s="1470" t="str">
        <f>+'Schedule I MH'!E3</f>
        <v>Contractor Name</v>
      </c>
      <c r="E4" s="1470"/>
      <c r="F4" s="1470"/>
      <c r="G4" s="1470"/>
      <c r="H4" s="363" t="s">
        <v>178</v>
      </c>
      <c r="I4" s="364"/>
      <c r="J4" s="350" t="s">
        <v>21</v>
      </c>
      <c r="K4" s="444" t="str">
        <f t="shared" ref="K4" si="0">$D$4</f>
        <v>Contractor Name</v>
      </c>
      <c r="L4" s="444"/>
      <c r="M4" s="444"/>
      <c r="N4" s="445"/>
      <c r="O4" s="363" t="s">
        <v>178</v>
      </c>
      <c r="P4" s="454">
        <f>I4</f>
        <v>0</v>
      </c>
      <c r="Q4" s="350" t="s">
        <v>21</v>
      </c>
      <c r="R4" s="1453" t="str">
        <f t="shared" ref="R4" si="1">$D$4</f>
        <v>Contractor Name</v>
      </c>
      <c r="S4" s="1453"/>
      <c r="T4" s="1453"/>
      <c r="U4" s="1453"/>
      <c r="V4" s="363" t="s">
        <v>178</v>
      </c>
      <c r="W4" s="454">
        <f>I4</f>
        <v>0</v>
      </c>
      <c r="X4" s="402" t="s">
        <v>21</v>
      </c>
      <c r="Y4" s="1453" t="str">
        <f t="shared" ref="Y4" si="2">$D$4</f>
        <v>Contractor Name</v>
      </c>
      <c r="Z4" s="1453"/>
      <c r="AA4" s="1453"/>
      <c r="AB4" s="1453"/>
      <c r="AC4" s="453" t="s">
        <v>178</v>
      </c>
      <c r="AD4" s="454">
        <f>I4</f>
        <v>0</v>
      </c>
      <c r="AE4" s="402" t="s">
        <v>21</v>
      </c>
      <c r="AF4" s="1453" t="str">
        <f t="shared" ref="AF4" si="3">$D$4</f>
        <v>Contractor Name</v>
      </c>
      <c r="AG4" s="1453"/>
      <c r="AH4" s="1453"/>
      <c r="AI4" s="1453"/>
      <c r="AJ4" s="453" t="s">
        <v>178</v>
      </c>
      <c r="AK4" s="454">
        <f>I4</f>
        <v>0</v>
      </c>
      <c r="AL4" s="402" t="s">
        <v>21</v>
      </c>
      <c r="AM4" s="1453" t="str">
        <f t="shared" ref="AM4" si="4">$D$4</f>
        <v>Contractor Name</v>
      </c>
      <c r="AN4" s="1453"/>
      <c r="AO4" s="1453"/>
      <c r="AP4" s="1453"/>
      <c r="AQ4" s="453" t="s">
        <v>178</v>
      </c>
      <c r="AR4" s="454">
        <f>I4</f>
        <v>0</v>
      </c>
      <c r="AS4" s="402" t="s">
        <v>21</v>
      </c>
      <c r="AT4" s="1453" t="str">
        <f t="shared" ref="AT4" si="5">$D$4</f>
        <v>Contractor Name</v>
      </c>
      <c r="AU4" s="1453"/>
      <c r="AV4" s="1453"/>
      <c r="AW4" s="1453"/>
      <c r="AX4" s="453" t="s">
        <v>178</v>
      </c>
      <c r="AY4" s="454">
        <f>I4</f>
        <v>0</v>
      </c>
      <c r="AZ4" s="402" t="s">
        <v>21</v>
      </c>
      <c r="BA4" s="1453" t="str">
        <f t="shared" ref="BA4" si="6">$D$4</f>
        <v>Contractor Name</v>
      </c>
      <c r="BB4" s="1453"/>
      <c r="BC4" s="1453"/>
      <c r="BD4" s="1453"/>
      <c r="BE4" s="453" t="s">
        <v>178</v>
      </c>
      <c r="BF4" s="454">
        <f>I4</f>
        <v>0</v>
      </c>
      <c r="BG4" s="402" t="s">
        <v>21</v>
      </c>
      <c r="BH4" s="1453" t="str">
        <f t="shared" ref="BH4" si="7">$D$4</f>
        <v>Contractor Name</v>
      </c>
      <c r="BI4" s="1453"/>
      <c r="BJ4" s="1453"/>
      <c r="BK4" s="1453"/>
      <c r="BL4" s="453" t="s">
        <v>178</v>
      </c>
      <c r="BM4" s="454">
        <f>I4</f>
        <v>0</v>
      </c>
      <c r="BN4" s="455"/>
      <c r="BO4" s="456"/>
      <c r="BP4" s="456"/>
    </row>
    <row r="5" spans="1:71" s="6" customFormat="1" ht="15" customHeight="1">
      <c r="A5" s="1446"/>
      <c r="B5" s="1446"/>
      <c r="C5" s="350" t="s">
        <v>20</v>
      </c>
      <c r="D5" s="435" t="str">
        <f>+'Schedule I MH'!E4</f>
        <v>Contract Number</v>
      </c>
      <c r="E5" s="352"/>
      <c r="F5" s="365" t="s">
        <v>90</v>
      </c>
      <c r="G5" s="366">
        <f>+'Schedule I MH'!H4</f>
        <v>0</v>
      </c>
      <c r="H5" s="367"/>
      <c r="I5" s="367"/>
      <c r="J5" s="350" t="s">
        <v>20</v>
      </c>
      <c r="K5" s="432" t="str">
        <f>D5</f>
        <v>Contract Number</v>
      </c>
      <c r="L5" s="446"/>
      <c r="M5" s="447" t="s">
        <v>90</v>
      </c>
      <c r="N5" s="448">
        <f>G5</f>
        <v>0</v>
      </c>
      <c r="O5" s="367"/>
      <c r="P5" s="367"/>
      <c r="Q5" s="350" t="s">
        <v>20</v>
      </c>
      <c r="R5" s="452" t="str">
        <f>D5</f>
        <v>Contract Number</v>
      </c>
      <c r="S5" s="446"/>
      <c r="T5" s="447" t="s">
        <v>90</v>
      </c>
      <c r="U5" s="448">
        <f>G5</f>
        <v>0</v>
      </c>
      <c r="V5" s="367"/>
      <c r="W5" s="457"/>
      <c r="X5" s="402" t="s">
        <v>20</v>
      </c>
      <c r="Y5" s="452" t="str">
        <f>D5</f>
        <v>Contract Number</v>
      </c>
      <c r="Z5" s="446"/>
      <c r="AA5" s="447" t="s">
        <v>90</v>
      </c>
      <c r="AB5" s="448">
        <f>G5</f>
        <v>0</v>
      </c>
      <c r="AC5" s="457"/>
      <c r="AD5" s="457"/>
      <c r="AE5" s="402" t="s">
        <v>20</v>
      </c>
      <c r="AF5" s="452" t="str">
        <f>D5</f>
        <v>Contract Number</v>
      </c>
      <c r="AG5" s="446"/>
      <c r="AH5" s="447" t="s">
        <v>90</v>
      </c>
      <c r="AI5" s="448">
        <f>G5</f>
        <v>0</v>
      </c>
      <c r="AJ5" s="457"/>
      <c r="AK5" s="457"/>
      <c r="AL5" s="402" t="s">
        <v>20</v>
      </c>
      <c r="AM5" s="452" t="str">
        <f>D5</f>
        <v>Contract Number</v>
      </c>
      <c r="AN5" s="446"/>
      <c r="AO5" s="447" t="s">
        <v>90</v>
      </c>
      <c r="AP5" s="448">
        <f>G5</f>
        <v>0</v>
      </c>
      <c r="AQ5" s="457"/>
      <c r="AR5" s="457"/>
      <c r="AS5" s="402" t="s">
        <v>20</v>
      </c>
      <c r="AT5" s="452" t="str">
        <f>D5</f>
        <v>Contract Number</v>
      </c>
      <c r="AU5" s="446"/>
      <c r="AV5" s="447" t="s">
        <v>90</v>
      </c>
      <c r="AW5" s="448">
        <f>G5</f>
        <v>0</v>
      </c>
      <c r="AX5" s="457"/>
      <c r="AY5" s="457"/>
      <c r="AZ5" s="402" t="s">
        <v>20</v>
      </c>
      <c r="BA5" s="452" t="str">
        <f>D5</f>
        <v>Contract Number</v>
      </c>
      <c r="BB5" s="446"/>
      <c r="BC5" s="447" t="s">
        <v>90</v>
      </c>
      <c r="BD5" s="448">
        <f>G5</f>
        <v>0</v>
      </c>
      <c r="BE5" s="457"/>
      <c r="BF5" s="457"/>
      <c r="BG5" s="402" t="s">
        <v>20</v>
      </c>
      <c r="BH5" s="452" t="str">
        <f>D5</f>
        <v>Contract Number</v>
      </c>
      <c r="BI5" s="446"/>
      <c r="BJ5" s="447" t="s">
        <v>90</v>
      </c>
      <c r="BK5" s="448">
        <f>G5</f>
        <v>0</v>
      </c>
      <c r="BL5" s="457"/>
      <c r="BM5" s="457"/>
      <c r="BN5" s="456"/>
      <c r="BO5" s="458"/>
      <c r="BP5" s="456"/>
    </row>
    <row r="6" spans="1:71" s="6" customFormat="1" ht="19.149999999999999" customHeight="1">
      <c r="A6" s="1446"/>
      <c r="B6" s="1446"/>
      <c r="C6" s="350" t="s">
        <v>155</v>
      </c>
      <c r="D6" s="368" t="s">
        <v>156</v>
      </c>
      <c r="E6" s="369">
        <v>42217</v>
      </c>
      <c r="F6" s="370" t="s">
        <v>151</v>
      </c>
      <c r="G6" s="371">
        <v>42247</v>
      </c>
      <c r="H6" s="372"/>
      <c r="I6" s="372"/>
      <c r="J6" s="350" t="s">
        <v>155</v>
      </c>
      <c r="K6" s="368" t="s">
        <v>156</v>
      </c>
      <c r="L6" s="449">
        <f>E6</f>
        <v>42217</v>
      </c>
      <c r="M6" s="450" t="s">
        <v>151</v>
      </c>
      <c r="N6" s="451">
        <f>G6</f>
        <v>42247</v>
      </c>
      <c r="O6" s="372"/>
      <c r="P6" s="372"/>
      <c r="Q6" s="350" t="s">
        <v>155</v>
      </c>
      <c r="R6" s="434" t="s">
        <v>156</v>
      </c>
      <c r="S6" s="449">
        <f>E6</f>
        <v>42217</v>
      </c>
      <c r="T6" s="450" t="s">
        <v>151</v>
      </c>
      <c r="U6" s="451">
        <f>G6</f>
        <v>42247</v>
      </c>
      <c r="V6" s="372"/>
      <c r="W6" s="459"/>
      <c r="X6" s="402" t="s">
        <v>155</v>
      </c>
      <c r="Y6" s="434" t="s">
        <v>156</v>
      </c>
      <c r="Z6" s="449">
        <f>E6</f>
        <v>42217</v>
      </c>
      <c r="AA6" s="450" t="s">
        <v>151</v>
      </c>
      <c r="AB6" s="451">
        <f>G6</f>
        <v>42247</v>
      </c>
      <c r="AC6" s="459"/>
      <c r="AD6" s="459"/>
      <c r="AE6" s="402" t="s">
        <v>155</v>
      </c>
      <c r="AF6" s="434" t="s">
        <v>156</v>
      </c>
      <c r="AG6" s="449">
        <f>E6</f>
        <v>42217</v>
      </c>
      <c r="AH6" s="450" t="s">
        <v>151</v>
      </c>
      <c r="AI6" s="451">
        <f>G6</f>
        <v>42247</v>
      </c>
      <c r="AJ6" s="459"/>
      <c r="AK6" s="459"/>
      <c r="AL6" s="402" t="s">
        <v>155</v>
      </c>
      <c r="AM6" s="434" t="s">
        <v>156</v>
      </c>
      <c r="AN6" s="449">
        <f>E6</f>
        <v>42217</v>
      </c>
      <c r="AO6" s="450" t="s">
        <v>151</v>
      </c>
      <c r="AP6" s="451">
        <f>G6</f>
        <v>42247</v>
      </c>
      <c r="AQ6" s="459"/>
      <c r="AR6" s="459"/>
      <c r="AS6" s="402" t="s">
        <v>155</v>
      </c>
      <c r="AT6" s="434" t="s">
        <v>156</v>
      </c>
      <c r="AU6" s="449">
        <f>E6</f>
        <v>42217</v>
      </c>
      <c r="AV6" s="450" t="s">
        <v>151</v>
      </c>
      <c r="AW6" s="451">
        <f>G6</f>
        <v>42247</v>
      </c>
      <c r="AX6" s="459"/>
      <c r="AY6" s="459"/>
      <c r="AZ6" s="402" t="s">
        <v>155</v>
      </c>
      <c r="BA6" s="434" t="s">
        <v>156</v>
      </c>
      <c r="BB6" s="449">
        <f>E6</f>
        <v>42217</v>
      </c>
      <c r="BC6" s="450" t="s">
        <v>151</v>
      </c>
      <c r="BD6" s="451">
        <f>G6</f>
        <v>42247</v>
      </c>
      <c r="BE6" s="459"/>
      <c r="BF6" s="459"/>
      <c r="BG6" s="402" t="s">
        <v>155</v>
      </c>
      <c r="BH6" s="434" t="s">
        <v>156</v>
      </c>
      <c r="BI6" s="449">
        <f>E6</f>
        <v>42217</v>
      </c>
      <c r="BJ6" s="450" t="s">
        <v>151</v>
      </c>
      <c r="BK6" s="451">
        <f>G6</f>
        <v>42247</v>
      </c>
      <c r="BL6" s="459"/>
      <c r="BM6" s="459"/>
      <c r="BN6" s="460"/>
      <c r="BO6" s="460"/>
      <c r="BP6" s="456"/>
    </row>
    <row r="7" spans="1:71" customFormat="1" ht="8.25" customHeight="1" thickBot="1">
      <c r="A7" s="649"/>
      <c r="B7" s="649"/>
      <c r="C7" s="297"/>
      <c r="D7" s="297"/>
      <c r="E7" s="297"/>
      <c r="F7" s="297"/>
      <c r="G7" s="297"/>
      <c r="H7" s="297"/>
      <c r="I7" s="297"/>
      <c r="J7" s="297"/>
      <c r="K7" s="297"/>
      <c r="L7" s="297"/>
      <c r="M7" s="297"/>
      <c r="N7" s="297"/>
      <c r="O7" s="297"/>
      <c r="P7" s="297"/>
      <c r="Q7" s="297"/>
      <c r="R7" s="297"/>
      <c r="S7" s="297"/>
      <c r="T7" s="297"/>
      <c r="U7" s="297"/>
      <c r="V7" s="297"/>
      <c r="W7" s="297"/>
      <c r="X7" s="297"/>
      <c r="Y7" s="297"/>
      <c r="Z7" s="297"/>
      <c r="AA7" s="297"/>
      <c r="AB7" s="297"/>
      <c r="AC7" s="297"/>
      <c r="AD7" s="297"/>
      <c r="AE7" s="297"/>
      <c r="AF7" s="297"/>
      <c r="AG7" s="297"/>
      <c r="AH7" s="297"/>
      <c r="AI7" s="297"/>
      <c r="AJ7" s="297"/>
      <c r="AK7" s="297"/>
      <c r="AL7" s="297"/>
      <c r="AM7" s="297"/>
      <c r="AN7" s="297"/>
      <c r="AO7" s="297"/>
      <c r="AP7" s="297"/>
      <c r="AQ7" s="297"/>
      <c r="AR7" s="297"/>
      <c r="AS7" s="297"/>
      <c r="AT7" s="297"/>
      <c r="AU7" s="297"/>
      <c r="AV7" s="297"/>
      <c r="AW7" s="297"/>
      <c r="AX7" s="297"/>
      <c r="AY7" s="297"/>
      <c r="AZ7" s="297"/>
      <c r="BA7" s="297"/>
      <c r="BB7" s="297"/>
      <c r="BC7" s="297"/>
      <c r="BD7" s="297"/>
      <c r="BE7" s="297"/>
      <c r="BF7" s="297"/>
      <c r="BG7" s="32"/>
      <c r="BH7" s="32"/>
      <c r="BI7" s="32"/>
      <c r="BJ7" s="32"/>
      <c r="BK7" s="32"/>
      <c r="BL7" s="32"/>
      <c r="BM7" s="32"/>
    </row>
    <row r="8" spans="1:71" customFormat="1" ht="14.25" customHeight="1" thickTop="1">
      <c r="A8" s="650" t="s">
        <v>30</v>
      </c>
      <c r="B8" s="651"/>
      <c r="C8" s="1436" t="s">
        <v>245</v>
      </c>
      <c r="D8" s="1437"/>
      <c r="E8" s="1437"/>
      <c r="F8" s="1437"/>
      <c r="G8" s="1437"/>
      <c r="H8" s="1437"/>
      <c r="I8" s="1438"/>
      <c r="J8" s="1469" t="s">
        <v>246</v>
      </c>
      <c r="K8" s="1437"/>
      <c r="L8" s="1437"/>
      <c r="M8" s="1437"/>
      <c r="N8" s="1437"/>
      <c r="O8" s="1437"/>
      <c r="P8" s="1438"/>
      <c r="Q8" s="1436" t="s">
        <v>247</v>
      </c>
      <c r="R8" s="1437"/>
      <c r="S8" s="1437"/>
      <c r="T8" s="1437"/>
      <c r="U8" s="1437"/>
      <c r="V8" s="1437"/>
      <c r="W8" s="1438"/>
      <c r="X8" s="1436" t="s">
        <v>248</v>
      </c>
      <c r="Y8" s="1437"/>
      <c r="Z8" s="1437"/>
      <c r="AA8" s="1437"/>
      <c r="AB8" s="1437"/>
      <c r="AC8" s="1437"/>
      <c r="AD8" s="1438"/>
      <c r="AE8" s="1436" t="s">
        <v>249</v>
      </c>
      <c r="AF8" s="1437"/>
      <c r="AG8" s="1437"/>
      <c r="AH8" s="1437"/>
      <c r="AI8" s="1437"/>
      <c r="AJ8" s="1437"/>
      <c r="AK8" s="1438"/>
      <c r="AL8" s="1436" t="s">
        <v>250</v>
      </c>
      <c r="AM8" s="1437"/>
      <c r="AN8" s="1437"/>
      <c r="AO8" s="1437"/>
      <c r="AP8" s="1437"/>
      <c r="AQ8" s="1437"/>
      <c r="AR8" s="1438"/>
      <c r="AS8" s="1436" t="s">
        <v>251</v>
      </c>
      <c r="AT8" s="1437"/>
      <c r="AU8" s="1437"/>
      <c r="AV8" s="1437"/>
      <c r="AW8" s="1437"/>
      <c r="AX8" s="1437"/>
      <c r="AY8" s="1438"/>
      <c r="AZ8" s="1436" t="s">
        <v>252</v>
      </c>
      <c r="BA8" s="1437"/>
      <c r="BB8" s="1437"/>
      <c r="BC8" s="1437"/>
      <c r="BD8" s="1437"/>
      <c r="BE8" s="1437"/>
      <c r="BF8" s="1438"/>
      <c r="BG8" s="1436" t="s">
        <v>253</v>
      </c>
      <c r="BH8" s="1437"/>
      <c r="BI8" s="1437"/>
      <c r="BJ8" s="1437"/>
      <c r="BK8" s="1437"/>
      <c r="BL8" s="1437"/>
      <c r="BM8" s="1438"/>
      <c r="BN8" s="18"/>
      <c r="BO8" s="1466" t="s">
        <v>158</v>
      </c>
    </row>
    <row r="9" spans="1:71" customFormat="1">
      <c r="A9" s="652" t="s">
        <v>31</v>
      </c>
      <c r="B9" s="653"/>
      <c r="C9" s="1442" t="s">
        <v>60</v>
      </c>
      <c r="D9" s="1443"/>
      <c r="E9" s="1443"/>
      <c r="F9" s="1443"/>
      <c r="G9" s="1443"/>
      <c r="H9" s="1443"/>
      <c r="I9" s="1445"/>
      <c r="J9" s="1468" t="s">
        <v>60</v>
      </c>
      <c r="K9" s="1443"/>
      <c r="L9" s="1443"/>
      <c r="M9" s="1443"/>
      <c r="N9" s="1443"/>
      <c r="O9" s="1443"/>
      <c r="P9" s="1445"/>
      <c r="Q9" s="1442" t="s">
        <v>60</v>
      </c>
      <c r="R9" s="1443"/>
      <c r="S9" s="1443"/>
      <c r="T9" s="1443"/>
      <c r="U9" s="1443"/>
      <c r="V9" s="1443"/>
      <c r="W9" s="1445"/>
      <c r="X9" s="1442" t="s">
        <v>60</v>
      </c>
      <c r="Y9" s="1443"/>
      <c r="Z9" s="1443"/>
      <c r="AA9" s="1443"/>
      <c r="AB9" s="1443"/>
      <c r="AC9" s="1443"/>
      <c r="AD9" s="1445"/>
      <c r="AE9" s="1442" t="s">
        <v>60</v>
      </c>
      <c r="AF9" s="1443"/>
      <c r="AG9" s="1443"/>
      <c r="AH9" s="1443"/>
      <c r="AI9" s="1443"/>
      <c r="AJ9" s="1443"/>
      <c r="AK9" s="1445"/>
      <c r="AL9" s="1442" t="s">
        <v>60</v>
      </c>
      <c r="AM9" s="1443"/>
      <c r="AN9" s="1443"/>
      <c r="AO9" s="1443"/>
      <c r="AP9" s="1443"/>
      <c r="AQ9" s="1443"/>
      <c r="AR9" s="1445"/>
      <c r="AS9" s="1442" t="s">
        <v>60</v>
      </c>
      <c r="AT9" s="1443"/>
      <c r="AU9" s="1443"/>
      <c r="AV9" s="1443"/>
      <c r="AW9" s="1443"/>
      <c r="AX9" s="1443"/>
      <c r="AY9" s="1445"/>
      <c r="AZ9" s="1442" t="s">
        <v>60</v>
      </c>
      <c r="BA9" s="1443"/>
      <c r="BB9" s="1443"/>
      <c r="BC9" s="1443"/>
      <c r="BD9" s="1443"/>
      <c r="BE9" s="1443"/>
      <c r="BF9" s="1445"/>
      <c r="BG9" s="1442" t="s">
        <v>60</v>
      </c>
      <c r="BH9" s="1443"/>
      <c r="BI9" s="1443"/>
      <c r="BJ9" s="1443"/>
      <c r="BK9" s="1443"/>
      <c r="BL9" s="1443"/>
      <c r="BM9" s="1445"/>
      <c r="BN9" s="18"/>
      <c r="BO9" s="1467"/>
    </row>
    <row r="10" spans="1:71" s="30" customFormat="1" ht="21" customHeight="1">
      <c r="A10" s="654"/>
      <c r="B10" s="287"/>
      <c r="C10" s="288" t="s">
        <v>89</v>
      </c>
      <c r="D10" s="289" t="s">
        <v>84</v>
      </c>
      <c r="E10" s="289" t="s">
        <v>235</v>
      </c>
      <c r="F10" s="290" t="s">
        <v>86</v>
      </c>
      <c r="G10" s="291" t="s">
        <v>87</v>
      </c>
      <c r="H10" s="291" t="s">
        <v>88</v>
      </c>
      <c r="I10" s="264" t="s">
        <v>157</v>
      </c>
      <c r="J10" s="556" t="s">
        <v>89</v>
      </c>
      <c r="K10" s="289" t="s">
        <v>84</v>
      </c>
      <c r="L10" s="289" t="s">
        <v>85</v>
      </c>
      <c r="M10" s="290" t="s">
        <v>86</v>
      </c>
      <c r="N10" s="291" t="s">
        <v>87</v>
      </c>
      <c r="O10" s="291" t="s">
        <v>88</v>
      </c>
      <c r="P10" s="264" t="s">
        <v>157</v>
      </c>
      <c r="Q10" s="288" t="s">
        <v>89</v>
      </c>
      <c r="R10" s="289" t="s">
        <v>84</v>
      </c>
      <c r="S10" s="289" t="s">
        <v>85</v>
      </c>
      <c r="T10" s="290" t="s">
        <v>86</v>
      </c>
      <c r="U10" s="291" t="s">
        <v>87</v>
      </c>
      <c r="V10" s="291" t="s">
        <v>88</v>
      </c>
      <c r="W10" s="264" t="s">
        <v>157</v>
      </c>
      <c r="X10" s="288" t="s">
        <v>89</v>
      </c>
      <c r="Y10" s="289" t="s">
        <v>84</v>
      </c>
      <c r="Z10" s="289" t="s">
        <v>85</v>
      </c>
      <c r="AA10" s="290" t="s">
        <v>86</v>
      </c>
      <c r="AB10" s="291" t="s">
        <v>87</v>
      </c>
      <c r="AC10" s="291" t="s">
        <v>88</v>
      </c>
      <c r="AD10" s="264" t="s">
        <v>157</v>
      </c>
      <c r="AE10" s="288" t="s">
        <v>89</v>
      </c>
      <c r="AF10" s="289" t="s">
        <v>84</v>
      </c>
      <c r="AG10" s="289" t="s">
        <v>85</v>
      </c>
      <c r="AH10" s="290" t="s">
        <v>86</v>
      </c>
      <c r="AI10" s="291" t="s">
        <v>87</v>
      </c>
      <c r="AJ10" s="291" t="s">
        <v>88</v>
      </c>
      <c r="AK10" s="264" t="s">
        <v>157</v>
      </c>
      <c r="AL10" s="288" t="s">
        <v>89</v>
      </c>
      <c r="AM10" s="289" t="s">
        <v>84</v>
      </c>
      <c r="AN10" s="289" t="s">
        <v>85</v>
      </c>
      <c r="AO10" s="290" t="s">
        <v>86</v>
      </c>
      <c r="AP10" s="291" t="s">
        <v>87</v>
      </c>
      <c r="AQ10" s="291" t="s">
        <v>88</v>
      </c>
      <c r="AR10" s="264" t="s">
        <v>157</v>
      </c>
      <c r="AS10" s="288" t="s">
        <v>89</v>
      </c>
      <c r="AT10" s="289" t="s">
        <v>84</v>
      </c>
      <c r="AU10" s="289" t="s">
        <v>85</v>
      </c>
      <c r="AV10" s="290" t="s">
        <v>86</v>
      </c>
      <c r="AW10" s="291" t="s">
        <v>87</v>
      </c>
      <c r="AX10" s="291" t="s">
        <v>88</v>
      </c>
      <c r="AY10" s="264" t="s">
        <v>157</v>
      </c>
      <c r="AZ10" s="288" t="s">
        <v>89</v>
      </c>
      <c r="BA10" s="289" t="s">
        <v>84</v>
      </c>
      <c r="BB10" s="289" t="s">
        <v>85</v>
      </c>
      <c r="BC10" s="290" t="s">
        <v>86</v>
      </c>
      <c r="BD10" s="291" t="s">
        <v>87</v>
      </c>
      <c r="BE10" s="291" t="s">
        <v>88</v>
      </c>
      <c r="BF10" s="264" t="s">
        <v>157</v>
      </c>
      <c r="BG10" s="288" t="s">
        <v>89</v>
      </c>
      <c r="BH10" s="289" t="s">
        <v>84</v>
      </c>
      <c r="BI10" s="289" t="s">
        <v>85</v>
      </c>
      <c r="BJ10" s="290" t="s">
        <v>86</v>
      </c>
      <c r="BK10" s="291" t="s">
        <v>87</v>
      </c>
      <c r="BL10" s="291" t="s">
        <v>88</v>
      </c>
      <c r="BM10" s="264" t="s">
        <v>157</v>
      </c>
      <c r="BO10" s="136" t="s">
        <v>159</v>
      </c>
    </row>
    <row r="11" spans="1:71" s="30" customFormat="1" ht="12.75">
      <c r="A11" s="536">
        <v>1</v>
      </c>
      <c r="B11" s="655" t="s">
        <v>65</v>
      </c>
      <c r="C11" s="683"/>
      <c r="D11" s="684"/>
      <c r="E11" s="685"/>
      <c r="F11" s="685"/>
      <c r="G11" s="610"/>
      <c r="H11" s="686"/>
      <c r="I11" s="611">
        <f>SUM(C11:H11)</f>
        <v>0</v>
      </c>
      <c r="J11" s="738"/>
      <c r="K11" s="510"/>
      <c r="L11" s="739"/>
      <c r="M11" s="739"/>
      <c r="N11" s="739"/>
      <c r="O11" s="740"/>
      <c r="P11" s="564">
        <f>SUM(J11:O11)</f>
        <v>0</v>
      </c>
      <c r="Q11" s="683"/>
      <c r="R11" s="684"/>
      <c r="S11" s="685"/>
      <c r="T11" s="685"/>
      <c r="U11" s="685"/>
      <c r="V11" s="690"/>
      <c r="W11" s="563">
        <f>SUM(Q11:V11)</f>
        <v>0</v>
      </c>
      <c r="X11" s="683"/>
      <c r="Y11" s="684"/>
      <c r="Z11" s="685"/>
      <c r="AA11" s="685"/>
      <c r="AB11" s="685"/>
      <c r="AC11" s="690"/>
      <c r="AD11" s="563">
        <f>SUM(X11:AC11)</f>
        <v>0</v>
      </c>
      <c r="AE11" s="683"/>
      <c r="AF11" s="684"/>
      <c r="AG11" s="685"/>
      <c r="AH11" s="685"/>
      <c r="AI11" s="685"/>
      <c r="AJ11" s="690"/>
      <c r="AK11" s="563">
        <f>SUM(AE11:AJ11)</f>
        <v>0</v>
      </c>
      <c r="AL11" s="683"/>
      <c r="AM11" s="684"/>
      <c r="AN11" s="685"/>
      <c r="AO11" s="685"/>
      <c r="AP11" s="685"/>
      <c r="AQ11" s="690"/>
      <c r="AR11" s="563">
        <f>SUM(AL11:AQ11)</f>
        <v>0</v>
      </c>
      <c r="AS11" s="683"/>
      <c r="AT11" s="684"/>
      <c r="AU11" s="685"/>
      <c r="AV11" s="685"/>
      <c r="AW11" s="685"/>
      <c r="AX11" s="690"/>
      <c r="AY11" s="563">
        <f>SUM(AS11:AX11)</f>
        <v>0</v>
      </c>
      <c r="AZ11" s="683"/>
      <c r="BA11" s="684"/>
      <c r="BB11" s="685"/>
      <c r="BC11" s="685"/>
      <c r="BD11" s="685"/>
      <c r="BE11" s="690"/>
      <c r="BF11" s="563">
        <f>SUM(AZ11:BE11)</f>
        <v>0</v>
      </c>
      <c r="BG11" s="683"/>
      <c r="BH11" s="684"/>
      <c r="BI11" s="685"/>
      <c r="BJ11" s="685"/>
      <c r="BK11" s="685"/>
      <c r="BL11" s="690"/>
      <c r="BM11" s="563">
        <f>SUM(BG11:BL11)</f>
        <v>0</v>
      </c>
      <c r="BN11" s="594"/>
      <c r="BO11" s="565">
        <f>I11+P11+W11+AD11+AR11+AY11+BF11+BM11+AK11</f>
        <v>0</v>
      </c>
    </row>
    <row r="12" spans="1:71" s="30" customFormat="1" ht="12.75">
      <c r="A12" s="536">
        <v>2</v>
      </c>
      <c r="B12" s="656" t="s">
        <v>32</v>
      </c>
      <c r="C12" s="687"/>
      <c r="D12" s="688"/>
      <c r="E12" s="689"/>
      <c r="F12" s="685"/>
      <c r="G12" s="690"/>
      <c r="H12" s="569"/>
      <c r="I12" s="611">
        <f>SUM(C12:H12)</f>
        <v>0</v>
      </c>
      <c r="J12" s="741"/>
      <c r="K12" s="514"/>
      <c r="L12" s="742"/>
      <c r="M12" s="739"/>
      <c r="N12" s="743"/>
      <c r="O12" s="743"/>
      <c r="P12" s="564">
        <f>SUM(J12:O12)</f>
        <v>0</v>
      </c>
      <c r="Q12" s="687"/>
      <c r="R12" s="688"/>
      <c r="S12" s="689"/>
      <c r="T12" s="685"/>
      <c r="U12" s="569"/>
      <c r="V12" s="569"/>
      <c r="W12" s="563">
        <f>SUM(Q12:V12)</f>
        <v>0</v>
      </c>
      <c r="X12" s="687"/>
      <c r="Y12" s="688"/>
      <c r="Z12" s="689"/>
      <c r="AA12" s="685"/>
      <c r="AB12" s="569"/>
      <c r="AC12" s="569"/>
      <c r="AD12" s="563">
        <f>SUM(X12:AC12)</f>
        <v>0</v>
      </c>
      <c r="AE12" s="687"/>
      <c r="AF12" s="688"/>
      <c r="AG12" s="689"/>
      <c r="AH12" s="685"/>
      <c r="AI12" s="569"/>
      <c r="AJ12" s="569"/>
      <c r="AK12" s="563">
        <f>SUM(AE12:AJ12)</f>
        <v>0</v>
      </c>
      <c r="AL12" s="687"/>
      <c r="AM12" s="688"/>
      <c r="AN12" s="689"/>
      <c r="AO12" s="685"/>
      <c r="AP12" s="569"/>
      <c r="AQ12" s="569"/>
      <c r="AR12" s="563">
        <f>SUM(AL12:AQ12)</f>
        <v>0</v>
      </c>
      <c r="AS12" s="687"/>
      <c r="AT12" s="688"/>
      <c r="AU12" s="689"/>
      <c r="AV12" s="685"/>
      <c r="AW12" s="569"/>
      <c r="AX12" s="569"/>
      <c r="AY12" s="563">
        <f>SUM(AS12:AX12)</f>
        <v>0</v>
      </c>
      <c r="AZ12" s="687"/>
      <c r="BA12" s="688"/>
      <c r="BB12" s="689"/>
      <c r="BC12" s="685"/>
      <c r="BD12" s="569"/>
      <c r="BE12" s="569"/>
      <c r="BF12" s="563">
        <f>SUM(AZ12:BE12)</f>
        <v>0</v>
      </c>
      <c r="BG12" s="687"/>
      <c r="BH12" s="688"/>
      <c r="BI12" s="689"/>
      <c r="BJ12" s="685"/>
      <c r="BK12" s="569"/>
      <c r="BL12" s="569"/>
      <c r="BM12" s="563">
        <f>SUM(BG12:BL12)</f>
        <v>0</v>
      </c>
      <c r="BN12" s="594"/>
      <c r="BO12" s="565">
        <f t="shared" ref="BO12:BO71" si="8">I12+P12+W12+AD12+AR12+AY12+BF12+BM12+AK12</f>
        <v>0</v>
      </c>
    </row>
    <row r="13" spans="1:71" s="30" customFormat="1" ht="12.75">
      <c r="A13" s="536">
        <v>3</v>
      </c>
      <c r="B13" s="656" t="s">
        <v>66</v>
      </c>
      <c r="C13" s="595">
        <f>C11+C12</f>
        <v>0</v>
      </c>
      <c r="D13" s="596">
        <f t="shared" ref="D13:I13" si="9">D11+D12</f>
        <v>0</v>
      </c>
      <c r="E13" s="596">
        <f t="shared" si="9"/>
        <v>0</v>
      </c>
      <c r="F13" s="596">
        <f t="shared" si="9"/>
        <v>0</v>
      </c>
      <c r="G13" s="596">
        <f t="shared" si="9"/>
        <v>0</v>
      </c>
      <c r="H13" s="596">
        <f t="shared" si="9"/>
        <v>0</v>
      </c>
      <c r="I13" s="597">
        <f t="shared" si="9"/>
        <v>0</v>
      </c>
      <c r="J13" s="598">
        <f>J11+J12</f>
        <v>0</v>
      </c>
      <c r="K13" s="531">
        <f t="shared" ref="K13:P13" si="10">K11+K12</f>
        <v>0</v>
      </c>
      <c r="L13" s="531">
        <f t="shared" si="10"/>
        <v>0</v>
      </c>
      <c r="M13" s="531">
        <f t="shared" si="10"/>
        <v>0</v>
      </c>
      <c r="N13" s="531">
        <f t="shared" si="10"/>
        <v>0</v>
      </c>
      <c r="O13" s="531">
        <f t="shared" si="10"/>
        <v>0</v>
      </c>
      <c r="P13" s="599">
        <f t="shared" si="10"/>
        <v>0</v>
      </c>
      <c r="Q13" s="595">
        <f>Q11+Q12</f>
        <v>0</v>
      </c>
      <c r="R13" s="596">
        <f t="shared" ref="R13:W13" si="11">R11+R12</f>
        <v>0</v>
      </c>
      <c r="S13" s="596">
        <f t="shared" si="11"/>
        <v>0</v>
      </c>
      <c r="T13" s="596">
        <f t="shared" si="11"/>
        <v>0</v>
      </c>
      <c r="U13" s="596">
        <f t="shared" si="11"/>
        <v>0</v>
      </c>
      <c r="V13" s="596">
        <f t="shared" si="11"/>
        <v>0</v>
      </c>
      <c r="W13" s="597">
        <f t="shared" si="11"/>
        <v>0</v>
      </c>
      <c r="X13" s="595">
        <f>X11+X12</f>
        <v>0</v>
      </c>
      <c r="Y13" s="596">
        <f t="shared" ref="Y13:AD13" si="12">Y11+Y12</f>
        <v>0</v>
      </c>
      <c r="Z13" s="596">
        <f t="shared" si="12"/>
        <v>0</v>
      </c>
      <c r="AA13" s="596">
        <f t="shared" si="12"/>
        <v>0</v>
      </c>
      <c r="AB13" s="596">
        <f t="shared" si="12"/>
        <v>0</v>
      </c>
      <c r="AC13" s="596">
        <f t="shared" si="12"/>
        <v>0</v>
      </c>
      <c r="AD13" s="597">
        <f t="shared" si="12"/>
        <v>0</v>
      </c>
      <c r="AE13" s="595">
        <f>AE11+AE12</f>
        <v>0</v>
      </c>
      <c r="AF13" s="596">
        <f t="shared" ref="AF13:AK13" si="13">AF11+AF12</f>
        <v>0</v>
      </c>
      <c r="AG13" s="596">
        <f t="shared" si="13"/>
        <v>0</v>
      </c>
      <c r="AH13" s="596">
        <f t="shared" si="13"/>
        <v>0</v>
      </c>
      <c r="AI13" s="596">
        <f t="shared" si="13"/>
        <v>0</v>
      </c>
      <c r="AJ13" s="596">
        <f t="shared" si="13"/>
        <v>0</v>
      </c>
      <c r="AK13" s="597">
        <f t="shared" si="13"/>
        <v>0</v>
      </c>
      <c r="AL13" s="595">
        <f>AL11+AL12</f>
        <v>0</v>
      </c>
      <c r="AM13" s="596">
        <f t="shared" ref="AM13:AR13" si="14">AM11+AM12</f>
        <v>0</v>
      </c>
      <c r="AN13" s="596">
        <f t="shared" si="14"/>
        <v>0</v>
      </c>
      <c r="AO13" s="596">
        <f t="shared" si="14"/>
        <v>0</v>
      </c>
      <c r="AP13" s="596">
        <f t="shared" si="14"/>
        <v>0</v>
      </c>
      <c r="AQ13" s="596">
        <f t="shared" si="14"/>
        <v>0</v>
      </c>
      <c r="AR13" s="597">
        <f t="shared" si="14"/>
        <v>0</v>
      </c>
      <c r="AS13" s="595">
        <f>AS11+AS12</f>
        <v>0</v>
      </c>
      <c r="AT13" s="596">
        <f t="shared" ref="AT13:AY13" si="15">AT11+AT12</f>
        <v>0</v>
      </c>
      <c r="AU13" s="596">
        <f t="shared" si="15"/>
        <v>0</v>
      </c>
      <c r="AV13" s="596">
        <f t="shared" si="15"/>
        <v>0</v>
      </c>
      <c r="AW13" s="596">
        <f t="shared" si="15"/>
        <v>0</v>
      </c>
      <c r="AX13" s="596">
        <f t="shared" si="15"/>
        <v>0</v>
      </c>
      <c r="AY13" s="597">
        <f t="shared" si="15"/>
        <v>0</v>
      </c>
      <c r="AZ13" s="595">
        <f>AZ11+AZ12</f>
        <v>0</v>
      </c>
      <c r="BA13" s="596">
        <f t="shared" ref="BA13:BF13" si="16">BA11+BA12</f>
        <v>0</v>
      </c>
      <c r="BB13" s="596">
        <f t="shared" si="16"/>
        <v>0</v>
      </c>
      <c r="BC13" s="596">
        <f t="shared" si="16"/>
        <v>0</v>
      </c>
      <c r="BD13" s="596">
        <f t="shared" si="16"/>
        <v>0</v>
      </c>
      <c r="BE13" s="596">
        <f t="shared" si="16"/>
        <v>0</v>
      </c>
      <c r="BF13" s="597">
        <f t="shared" si="16"/>
        <v>0</v>
      </c>
      <c r="BG13" s="595">
        <f>BG11+BG12</f>
        <v>0</v>
      </c>
      <c r="BH13" s="596">
        <f t="shared" ref="BH13:BM13" si="17">BH11+BH12</f>
        <v>0</v>
      </c>
      <c r="BI13" s="596">
        <f t="shared" si="17"/>
        <v>0</v>
      </c>
      <c r="BJ13" s="596">
        <f t="shared" si="17"/>
        <v>0</v>
      </c>
      <c r="BK13" s="596">
        <f t="shared" si="17"/>
        <v>0</v>
      </c>
      <c r="BL13" s="596">
        <f t="shared" si="17"/>
        <v>0</v>
      </c>
      <c r="BM13" s="597">
        <f t="shared" si="17"/>
        <v>0</v>
      </c>
      <c r="BN13" s="600"/>
      <c r="BO13" s="565">
        <f t="shared" si="8"/>
        <v>0</v>
      </c>
    </row>
    <row r="14" spans="1:71" s="5" customFormat="1" ht="12.75">
      <c r="A14" s="537">
        <v>4</v>
      </c>
      <c r="B14" s="657" t="s">
        <v>64</v>
      </c>
      <c r="C14" s="567"/>
      <c r="D14" s="568"/>
      <c r="E14" s="569"/>
      <c r="F14" s="685"/>
      <c r="G14" s="569"/>
      <c r="H14" s="569"/>
      <c r="I14" s="611">
        <f>SUM(C14:H14)</f>
        <v>0</v>
      </c>
      <c r="J14" s="570"/>
      <c r="K14" s="489"/>
      <c r="L14" s="571"/>
      <c r="M14" s="739"/>
      <c r="N14" s="743"/>
      <c r="O14" s="743"/>
      <c r="P14" s="564">
        <f>SUM(J14:O14)</f>
        <v>0</v>
      </c>
      <c r="Q14" s="567"/>
      <c r="R14" s="568"/>
      <c r="S14" s="569"/>
      <c r="T14" s="685"/>
      <c r="U14" s="569"/>
      <c r="V14" s="569"/>
      <c r="W14" s="563">
        <f>SUM(Q14:V14)</f>
        <v>0</v>
      </c>
      <c r="X14" s="567"/>
      <c r="Y14" s="568"/>
      <c r="Z14" s="569"/>
      <c r="AA14" s="685"/>
      <c r="AB14" s="569"/>
      <c r="AC14" s="569"/>
      <c r="AD14" s="563">
        <f>SUM(X14:AC14)</f>
        <v>0</v>
      </c>
      <c r="AE14" s="567"/>
      <c r="AF14" s="568"/>
      <c r="AG14" s="569"/>
      <c r="AH14" s="593"/>
      <c r="AI14" s="566"/>
      <c r="AJ14" s="566"/>
      <c r="AK14" s="563">
        <f>SUM(AE14:AJ14)</f>
        <v>0</v>
      </c>
      <c r="AL14" s="567"/>
      <c r="AM14" s="568"/>
      <c r="AN14" s="569"/>
      <c r="AO14" s="685"/>
      <c r="AP14" s="569"/>
      <c r="AQ14" s="569"/>
      <c r="AR14" s="563">
        <f>SUM(AL14:AQ14)</f>
        <v>0</v>
      </c>
      <c r="AS14" s="567"/>
      <c r="AT14" s="568"/>
      <c r="AU14" s="569"/>
      <c r="AV14" s="685"/>
      <c r="AW14" s="569"/>
      <c r="AX14" s="569"/>
      <c r="AY14" s="563">
        <f>SUM(AS14:AX14)</f>
        <v>0</v>
      </c>
      <c r="AZ14" s="567"/>
      <c r="BA14" s="568"/>
      <c r="BB14" s="569"/>
      <c r="BC14" s="593"/>
      <c r="BD14" s="566"/>
      <c r="BE14" s="566"/>
      <c r="BF14" s="563">
        <f>SUM(AZ14:BE14)</f>
        <v>0</v>
      </c>
      <c r="BG14" s="567"/>
      <c r="BH14" s="568"/>
      <c r="BI14" s="569"/>
      <c r="BJ14" s="593"/>
      <c r="BK14" s="566"/>
      <c r="BL14" s="566"/>
      <c r="BM14" s="563">
        <f>SUM(BG14:BL14)</f>
        <v>0</v>
      </c>
      <c r="BN14" s="572"/>
      <c r="BO14" s="565">
        <f t="shared" si="8"/>
        <v>0</v>
      </c>
      <c r="BP14" s="7"/>
      <c r="BQ14" s="7"/>
      <c r="BR14" s="7"/>
      <c r="BS14" s="7"/>
    </row>
    <row r="15" spans="1:71" s="5" customFormat="1" ht="12.75">
      <c r="A15" s="537">
        <v>5</v>
      </c>
      <c r="B15" s="658" t="s">
        <v>28</v>
      </c>
      <c r="C15" s="567"/>
      <c r="D15" s="568"/>
      <c r="E15" s="569"/>
      <c r="F15" s="685"/>
      <c r="G15" s="569"/>
      <c r="H15" s="569"/>
      <c r="I15" s="611">
        <f t="shared" ref="I15:I57" si="18">SUM(C15:H15)</f>
        <v>0</v>
      </c>
      <c r="J15" s="570"/>
      <c r="K15" s="489"/>
      <c r="L15" s="571"/>
      <c r="M15" s="739"/>
      <c r="N15" s="743"/>
      <c r="O15" s="743"/>
      <c r="P15" s="564">
        <f t="shared" ref="P15:P54" si="19">SUM(J15:O15)</f>
        <v>0</v>
      </c>
      <c r="Q15" s="567"/>
      <c r="R15" s="568"/>
      <c r="S15" s="569"/>
      <c r="T15" s="685"/>
      <c r="U15" s="569"/>
      <c r="V15" s="569"/>
      <c r="W15" s="563">
        <f t="shared" ref="W15:W54" si="20">SUM(Q15:V15)</f>
        <v>0</v>
      </c>
      <c r="X15" s="567"/>
      <c r="Y15" s="568"/>
      <c r="Z15" s="569"/>
      <c r="AA15" s="685"/>
      <c r="AB15" s="569"/>
      <c r="AC15" s="569"/>
      <c r="AD15" s="563">
        <f t="shared" ref="AD15:AD54" si="21">SUM(X15:AC15)</f>
        <v>0</v>
      </c>
      <c r="AE15" s="567"/>
      <c r="AF15" s="568"/>
      <c r="AG15" s="569"/>
      <c r="AH15" s="593"/>
      <c r="AI15" s="566"/>
      <c r="AJ15" s="566"/>
      <c r="AK15" s="563">
        <f t="shared" ref="AK15:AK54" si="22">SUM(AE15:AJ15)</f>
        <v>0</v>
      </c>
      <c r="AL15" s="567"/>
      <c r="AM15" s="568"/>
      <c r="AN15" s="569"/>
      <c r="AO15" s="685"/>
      <c r="AP15" s="569"/>
      <c r="AQ15" s="569"/>
      <c r="AR15" s="563">
        <f t="shared" ref="AR15:AR54" si="23">SUM(AL15:AQ15)</f>
        <v>0</v>
      </c>
      <c r="AS15" s="567"/>
      <c r="AT15" s="568"/>
      <c r="AU15" s="569"/>
      <c r="AV15" s="685"/>
      <c r="AW15" s="569"/>
      <c r="AX15" s="569"/>
      <c r="AY15" s="563">
        <f t="shared" ref="AY15:AY54" si="24">SUM(AS15:AX15)</f>
        <v>0</v>
      </c>
      <c r="AZ15" s="567"/>
      <c r="BA15" s="568"/>
      <c r="BB15" s="569"/>
      <c r="BC15" s="593"/>
      <c r="BD15" s="566"/>
      <c r="BE15" s="566"/>
      <c r="BF15" s="563">
        <f t="shared" ref="BF15:BF54" si="25">SUM(AZ15:BE15)</f>
        <v>0</v>
      </c>
      <c r="BG15" s="567"/>
      <c r="BH15" s="568"/>
      <c r="BI15" s="569"/>
      <c r="BJ15" s="593"/>
      <c r="BK15" s="566"/>
      <c r="BL15" s="566"/>
      <c r="BM15" s="563">
        <f t="shared" ref="BM15:BM54" si="26">SUM(BG15:BL15)</f>
        <v>0</v>
      </c>
      <c r="BN15" s="572"/>
      <c r="BO15" s="565">
        <f t="shared" si="8"/>
        <v>0</v>
      </c>
      <c r="BP15" s="7"/>
      <c r="BQ15" s="7"/>
      <c r="BR15" s="7"/>
      <c r="BS15" s="7"/>
    </row>
    <row r="16" spans="1:71" s="5" customFormat="1" ht="12.75">
      <c r="A16" s="537">
        <v>6</v>
      </c>
      <c r="B16" s="658" t="s">
        <v>42</v>
      </c>
      <c r="C16" s="567"/>
      <c r="D16" s="568"/>
      <c r="E16" s="569"/>
      <c r="F16" s="685"/>
      <c r="G16" s="569"/>
      <c r="H16" s="569"/>
      <c r="I16" s="611">
        <f t="shared" si="18"/>
        <v>0</v>
      </c>
      <c r="J16" s="570"/>
      <c r="K16" s="489"/>
      <c r="L16" s="571"/>
      <c r="M16" s="739"/>
      <c r="N16" s="743"/>
      <c r="O16" s="743"/>
      <c r="P16" s="564">
        <f t="shared" si="19"/>
        <v>0</v>
      </c>
      <c r="Q16" s="567"/>
      <c r="R16" s="568"/>
      <c r="S16" s="569"/>
      <c r="T16" s="685"/>
      <c r="U16" s="569"/>
      <c r="V16" s="569"/>
      <c r="W16" s="563">
        <f t="shared" si="20"/>
        <v>0</v>
      </c>
      <c r="X16" s="567"/>
      <c r="Y16" s="568"/>
      <c r="Z16" s="569"/>
      <c r="AA16" s="685"/>
      <c r="AB16" s="569"/>
      <c r="AC16" s="569"/>
      <c r="AD16" s="563">
        <f t="shared" si="21"/>
        <v>0</v>
      </c>
      <c r="AE16" s="567"/>
      <c r="AF16" s="568"/>
      <c r="AG16" s="569"/>
      <c r="AH16" s="593"/>
      <c r="AI16" s="566"/>
      <c r="AJ16" s="566"/>
      <c r="AK16" s="563">
        <f t="shared" si="22"/>
        <v>0</v>
      </c>
      <c r="AL16" s="567"/>
      <c r="AM16" s="568"/>
      <c r="AN16" s="569"/>
      <c r="AO16" s="685"/>
      <c r="AP16" s="569"/>
      <c r="AQ16" s="569"/>
      <c r="AR16" s="563">
        <f t="shared" si="23"/>
        <v>0</v>
      </c>
      <c r="AS16" s="567"/>
      <c r="AT16" s="568"/>
      <c r="AU16" s="569"/>
      <c r="AV16" s="685"/>
      <c r="AW16" s="569"/>
      <c r="AX16" s="569"/>
      <c r="AY16" s="563">
        <f t="shared" si="24"/>
        <v>0</v>
      </c>
      <c r="AZ16" s="567"/>
      <c r="BA16" s="568"/>
      <c r="BB16" s="569"/>
      <c r="BC16" s="593"/>
      <c r="BD16" s="566"/>
      <c r="BE16" s="566"/>
      <c r="BF16" s="563">
        <f t="shared" si="25"/>
        <v>0</v>
      </c>
      <c r="BG16" s="567"/>
      <c r="BH16" s="568"/>
      <c r="BI16" s="569"/>
      <c r="BJ16" s="593"/>
      <c r="BK16" s="566"/>
      <c r="BL16" s="566"/>
      <c r="BM16" s="563">
        <f t="shared" si="26"/>
        <v>0</v>
      </c>
      <c r="BN16" s="572"/>
      <c r="BO16" s="565">
        <f t="shared" si="8"/>
        <v>0</v>
      </c>
      <c r="BP16" s="7"/>
      <c r="BQ16" s="7"/>
      <c r="BR16" s="7"/>
      <c r="BS16" s="7"/>
    </row>
    <row r="17" spans="1:71" s="5" customFormat="1" ht="12.75">
      <c r="A17" s="537">
        <v>7</v>
      </c>
      <c r="B17" s="658" t="s">
        <v>17</v>
      </c>
      <c r="C17" s="567"/>
      <c r="D17" s="568"/>
      <c r="E17" s="569"/>
      <c r="F17" s="685"/>
      <c r="G17" s="569"/>
      <c r="H17" s="569"/>
      <c r="I17" s="611">
        <f t="shared" si="18"/>
        <v>0</v>
      </c>
      <c r="J17" s="570"/>
      <c r="K17" s="489"/>
      <c r="L17" s="571"/>
      <c r="M17" s="739"/>
      <c r="N17" s="743"/>
      <c r="O17" s="743"/>
      <c r="P17" s="564">
        <f t="shared" si="19"/>
        <v>0</v>
      </c>
      <c r="Q17" s="567"/>
      <c r="R17" s="568"/>
      <c r="S17" s="569"/>
      <c r="T17" s="685"/>
      <c r="U17" s="569"/>
      <c r="V17" s="569"/>
      <c r="W17" s="563">
        <f t="shared" si="20"/>
        <v>0</v>
      </c>
      <c r="X17" s="567"/>
      <c r="Y17" s="568"/>
      <c r="Z17" s="569"/>
      <c r="AA17" s="685"/>
      <c r="AB17" s="569"/>
      <c r="AC17" s="569"/>
      <c r="AD17" s="563">
        <f t="shared" si="21"/>
        <v>0</v>
      </c>
      <c r="AE17" s="567"/>
      <c r="AF17" s="568"/>
      <c r="AG17" s="569"/>
      <c r="AH17" s="593"/>
      <c r="AI17" s="566"/>
      <c r="AJ17" s="566"/>
      <c r="AK17" s="563">
        <f t="shared" si="22"/>
        <v>0</v>
      </c>
      <c r="AL17" s="567"/>
      <c r="AM17" s="568"/>
      <c r="AN17" s="569"/>
      <c r="AO17" s="685"/>
      <c r="AP17" s="569"/>
      <c r="AQ17" s="569"/>
      <c r="AR17" s="563">
        <f t="shared" si="23"/>
        <v>0</v>
      </c>
      <c r="AS17" s="567"/>
      <c r="AT17" s="568"/>
      <c r="AU17" s="569"/>
      <c r="AV17" s="685"/>
      <c r="AW17" s="569"/>
      <c r="AX17" s="569"/>
      <c r="AY17" s="563">
        <f t="shared" si="24"/>
        <v>0</v>
      </c>
      <c r="AZ17" s="567"/>
      <c r="BA17" s="568"/>
      <c r="BB17" s="569"/>
      <c r="BC17" s="593"/>
      <c r="BD17" s="566"/>
      <c r="BE17" s="566"/>
      <c r="BF17" s="563">
        <f t="shared" si="25"/>
        <v>0</v>
      </c>
      <c r="BG17" s="567"/>
      <c r="BH17" s="568"/>
      <c r="BI17" s="569"/>
      <c r="BJ17" s="593"/>
      <c r="BK17" s="566"/>
      <c r="BL17" s="566"/>
      <c r="BM17" s="563">
        <f t="shared" si="26"/>
        <v>0</v>
      </c>
      <c r="BN17" s="572"/>
      <c r="BO17" s="565">
        <f t="shared" si="8"/>
        <v>0</v>
      </c>
      <c r="BP17" s="7"/>
      <c r="BQ17" s="7"/>
      <c r="BR17" s="7"/>
      <c r="BS17" s="7"/>
    </row>
    <row r="18" spans="1:71" s="5" customFormat="1" ht="12.75">
      <c r="A18" s="537">
        <v>8</v>
      </c>
      <c r="B18" s="658" t="s">
        <v>279</v>
      </c>
      <c r="C18" s="567"/>
      <c r="D18" s="568"/>
      <c r="E18" s="569"/>
      <c r="F18" s="685"/>
      <c r="G18" s="569"/>
      <c r="H18" s="569"/>
      <c r="I18" s="611">
        <f t="shared" si="18"/>
        <v>0</v>
      </c>
      <c r="J18" s="570"/>
      <c r="K18" s="489"/>
      <c r="L18" s="571"/>
      <c r="M18" s="739"/>
      <c r="N18" s="743"/>
      <c r="O18" s="743"/>
      <c r="P18" s="564">
        <f t="shared" si="19"/>
        <v>0</v>
      </c>
      <c r="Q18" s="567"/>
      <c r="R18" s="568"/>
      <c r="S18" s="569"/>
      <c r="T18" s="685"/>
      <c r="U18" s="569"/>
      <c r="V18" s="569"/>
      <c r="W18" s="563">
        <f t="shared" si="20"/>
        <v>0</v>
      </c>
      <c r="X18" s="567"/>
      <c r="Y18" s="568"/>
      <c r="Z18" s="569"/>
      <c r="AA18" s="685"/>
      <c r="AB18" s="569"/>
      <c r="AC18" s="569"/>
      <c r="AD18" s="563">
        <f t="shared" si="21"/>
        <v>0</v>
      </c>
      <c r="AE18" s="567"/>
      <c r="AF18" s="568"/>
      <c r="AG18" s="569"/>
      <c r="AH18" s="593"/>
      <c r="AI18" s="566"/>
      <c r="AJ18" s="566"/>
      <c r="AK18" s="563">
        <f t="shared" si="22"/>
        <v>0</v>
      </c>
      <c r="AL18" s="567"/>
      <c r="AM18" s="568"/>
      <c r="AN18" s="569"/>
      <c r="AO18" s="685"/>
      <c r="AP18" s="569"/>
      <c r="AQ18" s="569"/>
      <c r="AR18" s="563">
        <f t="shared" si="23"/>
        <v>0</v>
      </c>
      <c r="AS18" s="567"/>
      <c r="AT18" s="568"/>
      <c r="AU18" s="569"/>
      <c r="AV18" s="685"/>
      <c r="AW18" s="569"/>
      <c r="AX18" s="569"/>
      <c r="AY18" s="563">
        <f t="shared" si="24"/>
        <v>0</v>
      </c>
      <c r="AZ18" s="567"/>
      <c r="BA18" s="568"/>
      <c r="BB18" s="569"/>
      <c r="BC18" s="593"/>
      <c r="BD18" s="566"/>
      <c r="BE18" s="566"/>
      <c r="BF18" s="563">
        <f t="shared" si="25"/>
        <v>0</v>
      </c>
      <c r="BG18" s="567"/>
      <c r="BH18" s="568"/>
      <c r="BI18" s="569"/>
      <c r="BJ18" s="593"/>
      <c r="BK18" s="566"/>
      <c r="BL18" s="566"/>
      <c r="BM18" s="563">
        <f t="shared" si="26"/>
        <v>0</v>
      </c>
      <c r="BN18" s="572"/>
      <c r="BO18" s="565">
        <f t="shared" si="8"/>
        <v>0</v>
      </c>
      <c r="BP18" s="7"/>
      <c r="BQ18" s="7"/>
      <c r="BR18" s="7"/>
      <c r="BS18" s="7"/>
    </row>
    <row r="19" spans="1:71" s="5" customFormat="1" ht="12.75">
      <c r="A19" s="537">
        <v>9</v>
      </c>
      <c r="B19" s="658" t="s">
        <v>4</v>
      </c>
      <c r="C19" s="567"/>
      <c r="D19" s="568"/>
      <c r="E19" s="569"/>
      <c r="F19" s="685"/>
      <c r="G19" s="569"/>
      <c r="H19" s="569"/>
      <c r="I19" s="611">
        <f t="shared" si="18"/>
        <v>0</v>
      </c>
      <c r="J19" s="570"/>
      <c r="K19" s="489"/>
      <c r="L19" s="571"/>
      <c r="M19" s="739"/>
      <c r="N19" s="743"/>
      <c r="O19" s="743"/>
      <c r="P19" s="564">
        <f t="shared" si="19"/>
        <v>0</v>
      </c>
      <c r="Q19" s="567"/>
      <c r="R19" s="568"/>
      <c r="S19" s="569"/>
      <c r="T19" s="685"/>
      <c r="U19" s="569"/>
      <c r="V19" s="569"/>
      <c r="W19" s="563">
        <f t="shared" si="20"/>
        <v>0</v>
      </c>
      <c r="X19" s="567"/>
      <c r="Y19" s="568"/>
      <c r="Z19" s="569"/>
      <c r="AA19" s="685"/>
      <c r="AB19" s="569"/>
      <c r="AC19" s="569"/>
      <c r="AD19" s="563">
        <f t="shared" si="21"/>
        <v>0</v>
      </c>
      <c r="AE19" s="567"/>
      <c r="AF19" s="568"/>
      <c r="AG19" s="569"/>
      <c r="AH19" s="593"/>
      <c r="AI19" s="566"/>
      <c r="AJ19" s="566"/>
      <c r="AK19" s="563">
        <f t="shared" si="22"/>
        <v>0</v>
      </c>
      <c r="AL19" s="567"/>
      <c r="AM19" s="568"/>
      <c r="AN19" s="569"/>
      <c r="AO19" s="685"/>
      <c r="AP19" s="569"/>
      <c r="AQ19" s="569"/>
      <c r="AR19" s="563">
        <f t="shared" si="23"/>
        <v>0</v>
      </c>
      <c r="AS19" s="567"/>
      <c r="AT19" s="568"/>
      <c r="AU19" s="569"/>
      <c r="AV19" s="685"/>
      <c r="AW19" s="569"/>
      <c r="AX19" s="569"/>
      <c r="AY19" s="563">
        <f t="shared" si="24"/>
        <v>0</v>
      </c>
      <c r="AZ19" s="567"/>
      <c r="BA19" s="568"/>
      <c r="BB19" s="569"/>
      <c r="BC19" s="593"/>
      <c r="BD19" s="566"/>
      <c r="BE19" s="566"/>
      <c r="BF19" s="563">
        <f t="shared" si="25"/>
        <v>0</v>
      </c>
      <c r="BG19" s="567"/>
      <c r="BH19" s="568"/>
      <c r="BI19" s="569"/>
      <c r="BJ19" s="593"/>
      <c r="BK19" s="566"/>
      <c r="BL19" s="566"/>
      <c r="BM19" s="563">
        <f t="shared" si="26"/>
        <v>0</v>
      </c>
      <c r="BN19" s="572"/>
      <c r="BO19" s="565">
        <f t="shared" si="8"/>
        <v>0</v>
      </c>
      <c r="BP19" s="7"/>
      <c r="BQ19" s="7"/>
      <c r="BR19" s="7"/>
      <c r="BS19" s="7"/>
    </row>
    <row r="20" spans="1:71" s="5" customFormat="1" ht="12.75">
      <c r="A20" s="537">
        <v>10</v>
      </c>
      <c r="B20" s="659" t="s">
        <v>63</v>
      </c>
      <c r="C20" s="567"/>
      <c r="D20" s="568"/>
      <c r="E20" s="569"/>
      <c r="F20" s="685"/>
      <c r="G20" s="569"/>
      <c r="H20" s="569"/>
      <c r="I20" s="611">
        <f t="shared" si="18"/>
        <v>0</v>
      </c>
      <c r="J20" s="570"/>
      <c r="K20" s="489"/>
      <c r="L20" s="571"/>
      <c r="M20" s="739"/>
      <c r="N20" s="743"/>
      <c r="O20" s="743"/>
      <c r="P20" s="564">
        <f t="shared" si="19"/>
        <v>0</v>
      </c>
      <c r="Q20" s="567"/>
      <c r="R20" s="568"/>
      <c r="S20" s="569"/>
      <c r="T20" s="685"/>
      <c r="U20" s="569"/>
      <c r="V20" s="569"/>
      <c r="W20" s="563">
        <f t="shared" si="20"/>
        <v>0</v>
      </c>
      <c r="X20" s="567"/>
      <c r="Y20" s="568"/>
      <c r="Z20" s="569"/>
      <c r="AA20" s="685"/>
      <c r="AB20" s="569"/>
      <c r="AC20" s="569"/>
      <c r="AD20" s="563">
        <f t="shared" si="21"/>
        <v>0</v>
      </c>
      <c r="AE20" s="567"/>
      <c r="AF20" s="568"/>
      <c r="AG20" s="569"/>
      <c r="AH20" s="593"/>
      <c r="AI20" s="566"/>
      <c r="AJ20" s="566"/>
      <c r="AK20" s="563">
        <f t="shared" si="22"/>
        <v>0</v>
      </c>
      <c r="AL20" s="567"/>
      <c r="AM20" s="568"/>
      <c r="AN20" s="569"/>
      <c r="AO20" s="685"/>
      <c r="AP20" s="569"/>
      <c r="AQ20" s="569"/>
      <c r="AR20" s="563">
        <f t="shared" si="23"/>
        <v>0</v>
      </c>
      <c r="AS20" s="567"/>
      <c r="AT20" s="568"/>
      <c r="AU20" s="569"/>
      <c r="AV20" s="685"/>
      <c r="AW20" s="569"/>
      <c r="AX20" s="569"/>
      <c r="AY20" s="563">
        <f t="shared" si="24"/>
        <v>0</v>
      </c>
      <c r="AZ20" s="567"/>
      <c r="BA20" s="568"/>
      <c r="BB20" s="569"/>
      <c r="BC20" s="593"/>
      <c r="BD20" s="566"/>
      <c r="BE20" s="566"/>
      <c r="BF20" s="563">
        <f t="shared" si="25"/>
        <v>0</v>
      </c>
      <c r="BG20" s="567"/>
      <c r="BH20" s="568"/>
      <c r="BI20" s="569"/>
      <c r="BJ20" s="593"/>
      <c r="BK20" s="566"/>
      <c r="BL20" s="566"/>
      <c r="BM20" s="563">
        <f t="shared" si="26"/>
        <v>0</v>
      </c>
      <c r="BN20" s="572"/>
      <c r="BO20" s="565">
        <f t="shared" si="8"/>
        <v>0</v>
      </c>
      <c r="BP20" s="7"/>
      <c r="BQ20" s="7"/>
      <c r="BR20" s="7"/>
      <c r="BS20" s="7"/>
    </row>
    <row r="21" spans="1:71" s="5" customFormat="1" ht="12.75">
      <c r="A21" s="537">
        <v>11</v>
      </c>
      <c r="B21" s="660" t="s">
        <v>0</v>
      </c>
      <c r="C21" s="567"/>
      <c r="D21" s="568"/>
      <c r="E21" s="569"/>
      <c r="F21" s="685"/>
      <c r="G21" s="569"/>
      <c r="H21" s="569"/>
      <c r="I21" s="611">
        <f t="shared" si="18"/>
        <v>0</v>
      </c>
      <c r="J21" s="570"/>
      <c r="K21" s="489"/>
      <c r="L21" s="571"/>
      <c r="M21" s="739"/>
      <c r="N21" s="743"/>
      <c r="O21" s="743"/>
      <c r="P21" s="564">
        <f t="shared" si="19"/>
        <v>0</v>
      </c>
      <c r="Q21" s="567"/>
      <c r="R21" s="568"/>
      <c r="S21" s="569"/>
      <c r="T21" s="685"/>
      <c r="U21" s="569"/>
      <c r="V21" s="569"/>
      <c r="W21" s="563">
        <f t="shared" si="20"/>
        <v>0</v>
      </c>
      <c r="X21" s="567"/>
      <c r="Y21" s="568"/>
      <c r="Z21" s="569"/>
      <c r="AA21" s="685"/>
      <c r="AB21" s="569"/>
      <c r="AC21" s="569"/>
      <c r="AD21" s="563">
        <f t="shared" si="21"/>
        <v>0</v>
      </c>
      <c r="AE21" s="567"/>
      <c r="AF21" s="568"/>
      <c r="AG21" s="569"/>
      <c r="AH21" s="593"/>
      <c r="AI21" s="566"/>
      <c r="AJ21" s="566"/>
      <c r="AK21" s="563">
        <f t="shared" si="22"/>
        <v>0</v>
      </c>
      <c r="AL21" s="567"/>
      <c r="AM21" s="568"/>
      <c r="AN21" s="569"/>
      <c r="AO21" s="685"/>
      <c r="AP21" s="569"/>
      <c r="AQ21" s="569"/>
      <c r="AR21" s="563">
        <f t="shared" si="23"/>
        <v>0</v>
      </c>
      <c r="AS21" s="567"/>
      <c r="AT21" s="568"/>
      <c r="AU21" s="569"/>
      <c r="AV21" s="685"/>
      <c r="AW21" s="569"/>
      <c r="AX21" s="569"/>
      <c r="AY21" s="563">
        <f t="shared" si="24"/>
        <v>0</v>
      </c>
      <c r="AZ21" s="567"/>
      <c r="BA21" s="568"/>
      <c r="BB21" s="569"/>
      <c r="BC21" s="593"/>
      <c r="BD21" s="566"/>
      <c r="BE21" s="566"/>
      <c r="BF21" s="563">
        <f t="shared" si="25"/>
        <v>0</v>
      </c>
      <c r="BG21" s="567"/>
      <c r="BH21" s="568"/>
      <c r="BI21" s="569"/>
      <c r="BJ21" s="593"/>
      <c r="BK21" s="566"/>
      <c r="BL21" s="566"/>
      <c r="BM21" s="563">
        <f t="shared" si="26"/>
        <v>0</v>
      </c>
      <c r="BN21" s="572"/>
      <c r="BO21" s="565">
        <f t="shared" si="8"/>
        <v>0</v>
      </c>
      <c r="BP21" s="7"/>
      <c r="BQ21" s="7"/>
      <c r="BR21" s="7"/>
      <c r="BS21" s="7"/>
    </row>
    <row r="22" spans="1:71" s="5" customFormat="1" ht="12.75">
      <c r="A22" s="537">
        <v>12</v>
      </c>
      <c r="B22" s="660" t="s">
        <v>2</v>
      </c>
      <c r="C22" s="567"/>
      <c r="D22" s="568"/>
      <c r="E22" s="569"/>
      <c r="F22" s="685"/>
      <c r="G22" s="569"/>
      <c r="H22" s="569"/>
      <c r="I22" s="611">
        <f t="shared" si="18"/>
        <v>0</v>
      </c>
      <c r="J22" s="570"/>
      <c r="K22" s="489"/>
      <c r="L22" s="571"/>
      <c r="M22" s="739"/>
      <c r="N22" s="743"/>
      <c r="O22" s="743"/>
      <c r="P22" s="564">
        <f t="shared" si="19"/>
        <v>0</v>
      </c>
      <c r="Q22" s="567"/>
      <c r="R22" s="568"/>
      <c r="S22" s="569"/>
      <c r="T22" s="685"/>
      <c r="U22" s="569"/>
      <c r="V22" s="569"/>
      <c r="W22" s="563">
        <f t="shared" si="20"/>
        <v>0</v>
      </c>
      <c r="X22" s="567"/>
      <c r="Y22" s="568"/>
      <c r="Z22" s="569"/>
      <c r="AA22" s="685"/>
      <c r="AB22" s="569"/>
      <c r="AC22" s="569"/>
      <c r="AD22" s="563">
        <f t="shared" si="21"/>
        <v>0</v>
      </c>
      <c r="AE22" s="567"/>
      <c r="AF22" s="568"/>
      <c r="AG22" s="569"/>
      <c r="AH22" s="593"/>
      <c r="AI22" s="566"/>
      <c r="AJ22" s="566"/>
      <c r="AK22" s="563">
        <f t="shared" si="22"/>
        <v>0</v>
      </c>
      <c r="AL22" s="567"/>
      <c r="AM22" s="568"/>
      <c r="AN22" s="569"/>
      <c r="AO22" s="685"/>
      <c r="AP22" s="569"/>
      <c r="AQ22" s="569"/>
      <c r="AR22" s="563">
        <f t="shared" si="23"/>
        <v>0</v>
      </c>
      <c r="AS22" s="567"/>
      <c r="AT22" s="568"/>
      <c r="AU22" s="569"/>
      <c r="AV22" s="685"/>
      <c r="AW22" s="569"/>
      <c r="AX22" s="569"/>
      <c r="AY22" s="563">
        <f t="shared" si="24"/>
        <v>0</v>
      </c>
      <c r="AZ22" s="567"/>
      <c r="BA22" s="568"/>
      <c r="BB22" s="569"/>
      <c r="BC22" s="593"/>
      <c r="BD22" s="566"/>
      <c r="BE22" s="566"/>
      <c r="BF22" s="563">
        <f t="shared" si="25"/>
        <v>0</v>
      </c>
      <c r="BG22" s="567"/>
      <c r="BH22" s="568"/>
      <c r="BI22" s="569"/>
      <c r="BJ22" s="593"/>
      <c r="BK22" s="566"/>
      <c r="BL22" s="566"/>
      <c r="BM22" s="563">
        <f t="shared" si="26"/>
        <v>0</v>
      </c>
      <c r="BN22" s="572"/>
      <c r="BO22" s="565">
        <f t="shared" si="8"/>
        <v>0</v>
      </c>
      <c r="BP22" s="7"/>
      <c r="BQ22" s="7"/>
      <c r="BR22" s="7"/>
      <c r="BS22" s="7"/>
    </row>
    <row r="23" spans="1:71" s="5" customFormat="1" ht="12.75">
      <c r="A23" s="537">
        <v>13</v>
      </c>
      <c r="B23" s="658" t="s">
        <v>281</v>
      </c>
      <c r="C23" s="567"/>
      <c r="D23" s="568"/>
      <c r="E23" s="569"/>
      <c r="F23" s="685"/>
      <c r="G23" s="569"/>
      <c r="H23" s="569"/>
      <c r="I23" s="611">
        <f t="shared" si="18"/>
        <v>0</v>
      </c>
      <c r="J23" s="570"/>
      <c r="K23" s="489"/>
      <c r="L23" s="571"/>
      <c r="M23" s="739"/>
      <c r="N23" s="743"/>
      <c r="O23" s="743"/>
      <c r="P23" s="564">
        <f t="shared" si="19"/>
        <v>0</v>
      </c>
      <c r="Q23" s="567"/>
      <c r="R23" s="568"/>
      <c r="S23" s="569"/>
      <c r="T23" s="685"/>
      <c r="U23" s="569"/>
      <c r="V23" s="569"/>
      <c r="W23" s="563">
        <f t="shared" si="20"/>
        <v>0</v>
      </c>
      <c r="X23" s="567"/>
      <c r="Y23" s="568"/>
      <c r="Z23" s="569"/>
      <c r="AA23" s="685"/>
      <c r="AB23" s="569"/>
      <c r="AC23" s="569"/>
      <c r="AD23" s="563">
        <f t="shared" si="21"/>
        <v>0</v>
      </c>
      <c r="AE23" s="567"/>
      <c r="AF23" s="568"/>
      <c r="AG23" s="569"/>
      <c r="AH23" s="593"/>
      <c r="AI23" s="566"/>
      <c r="AJ23" s="566"/>
      <c r="AK23" s="563">
        <f t="shared" si="22"/>
        <v>0</v>
      </c>
      <c r="AL23" s="567"/>
      <c r="AM23" s="568"/>
      <c r="AN23" s="569"/>
      <c r="AO23" s="685"/>
      <c r="AP23" s="569"/>
      <c r="AQ23" s="569"/>
      <c r="AR23" s="563">
        <f t="shared" si="23"/>
        <v>0</v>
      </c>
      <c r="AS23" s="567"/>
      <c r="AT23" s="568"/>
      <c r="AU23" s="569"/>
      <c r="AV23" s="685"/>
      <c r="AW23" s="569"/>
      <c r="AX23" s="569"/>
      <c r="AY23" s="563">
        <f t="shared" si="24"/>
        <v>0</v>
      </c>
      <c r="AZ23" s="567"/>
      <c r="BA23" s="568"/>
      <c r="BB23" s="569"/>
      <c r="BC23" s="593"/>
      <c r="BD23" s="566"/>
      <c r="BE23" s="566"/>
      <c r="BF23" s="563">
        <f t="shared" si="25"/>
        <v>0</v>
      </c>
      <c r="BG23" s="567"/>
      <c r="BH23" s="568"/>
      <c r="BI23" s="569"/>
      <c r="BJ23" s="593"/>
      <c r="BK23" s="566"/>
      <c r="BL23" s="566"/>
      <c r="BM23" s="563">
        <f t="shared" si="26"/>
        <v>0</v>
      </c>
      <c r="BN23" s="572"/>
      <c r="BO23" s="565">
        <f t="shared" si="8"/>
        <v>0</v>
      </c>
      <c r="BP23" s="7"/>
      <c r="BQ23" s="7"/>
      <c r="BR23" s="7"/>
      <c r="BS23" s="7"/>
    </row>
    <row r="24" spans="1:71" s="5" customFormat="1" ht="12.75">
      <c r="A24" s="537">
        <v>14</v>
      </c>
      <c r="B24" s="660" t="s">
        <v>1</v>
      </c>
      <c r="C24" s="567"/>
      <c r="D24" s="568"/>
      <c r="E24" s="569"/>
      <c r="F24" s="685"/>
      <c r="G24" s="569"/>
      <c r="H24" s="569"/>
      <c r="I24" s="611">
        <f t="shared" si="18"/>
        <v>0</v>
      </c>
      <c r="J24" s="570"/>
      <c r="K24" s="489"/>
      <c r="L24" s="571"/>
      <c r="M24" s="739"/>
      <c r="N24" s="743"/>
      <c r="O24" s="743"/>
      <c r="P24" s="564">
        <f t="shared" si="19"/>
        <v>0</v>
      </c>
      <c r="Q24" s="567"/>
      <c r="R24" s="568"/>
      <c r="S24" s="569"/>
      <c r="T24" s="685"/>
      <c r="U24" s="569"/>
      <c r="V24" s="569"/>
      <c r="W24" s="563">
        <f t="shared" si="20"/>
        <v>0</v>
      </c>
      <c r="X24" s="567"/>
      <c r="Y24" s="568"/>
      <c r="Z24" s="569"/>
      <c r="AA24" s="685"/>
      <c r="AB24" s="569"/>
      <c r="AC24" s="569"/>
      <c r="AD24" s="563">
        <f t="shared" si="21"/>
        <v>0</v>
      </c>
      <c r="AE24" s="567"/>
      <c r="AF24" s="568"/>
      <c r="AG24" s="569"/>
      <c r="AH24" s="593"/>
      <c r="AI24" s="566"/>
      <c r="AJ24" s="566"/>
      <c r="AK24" s="563">
        <f t="shared" si="22"/>
        <v>0</v>
      </c>
      <c r="AL24" s="567"/>
      <c r="AM24" s="568"/>
      <c r="AN24" s="569"/>
      <c r="AO24" s="685"/>
      <c r="AP24" s="569"/>
      <c r="AQ24" s="569"/>
      <c r="AR24" s="563">
        <f t="shared" si="23"/>
        <v>0</v>
      </c>
      <c r="AS24" s="567"/>
      <c r="AT24" s="568"/>
      <c r="AU24" s="569"/>
      <c r="AV24" s="685"/>
      <c r="AW24" s="569"/>
      <c r="AX24" s="569"/>
      <c r="AY24" s="563">
        <f t="shared" si="24"/>
        <v>0</v>
      </c>
      <c r="AZ24" s="567"/>
      <c r="BA24" s="568"/>
      <c r="BB24" s="569"/>
      <c r="BC24" s="593"/>
      <c r="BD24" s="566"/>
      <c r="BE24" s="566"/>
      <c r="BF24" s="563">
        <f t="shared" si="25"/>
        <v>0</v>
      </c>
      <c r="BG24" s="567"/>
      <c r="BH24" s="568"/>
      <c r="BI24" s="569"/>
      <c r="BJ24" s="593"/>
      <c r="BK24" s="566"/>
      <c r="BL24" s="566"/>
      <c r="BM24" s="563">
        <f t="shared" si="26"/>
        <v>0</v>
      </c>
      <c r="BN24" s="572"/>
      <c r="BO24" s="565">
        <f t="shared" si="8"/>
        <v>0</v>
      </c>
      <c r="BP24" s="7"/>
      <c r="BQ24" s="7"/>
      <c r="BR24" s="7"/>
      <c r="BS24" s="7"/>
    </row>
    <row r="25" spans="1:71" s="5" customFormat="1" ht="12.75">
      <c r="A25" s="537">
        <v>15</v>
      </c>
      <c r="B25" s="660" t="s">
        <v>3</v>
      </c>
      <c r="C25" s="567"/>
      <c r="D25" s="568"/>
      <c r="E25" s="569"/>
      <c r="F25" s="685"/>
      <c r="G25" s="569"/>
      <c r="H25" s="569"/>
      <c r="I25" s="611">
        <f t="shared" si="18"/>
        <v>0</v>
      </c>
      <c r="J25" s="570"/>
      <c r="K25" s="489"/>
      <c r="L25" s="571"/>
      <c r="M25" s="739"/>
      <c r="N25" s="743"/>
      <c r="O25" s="743"/>
      <c r="P25" s="564">
        <f t="shared" si="19"/>
        <v>0</v>
      </c>
      <c r="Q25" s="567"/>
      <c r="R25" s="568"/>
      <c r="S25" s="569"/>
      <c r="T25" s="685"/>
      <c r="U25" s="569"/>
      <c r="V25" s="569"/>
      <c r="W25" s="563">
        <f t="shared" si="20"/>
        <v>0</v>
      </c>
      <c r="X25" s="567"/>
      <c r="Y25" s="568"/>
      <c r="Z25" s="569"/>
      <c r="AA25" s="685"/>
      <c r="AB25" s="569"/>
      <c r="AC25" s="569"/>
      <c r="AD25" s="563">
        <f t="shared" si="21"/>
        <v>0</v>
      </c>
      <c r="AE25" s="567"/>
      <c r="AF25" s="568"/>
      <c r="AG25" s="569"/>
      <c r="AH25" s="593"/>
      <c r="AI25" s="566"/>
      <c r="AJ25" s="566"/>
      <c r="AK25" s="563">
        <f t="shared" si="22"/>
        <v>0</v>
      </c>
      <c r="AL25" s="567"/>
      <c r="AM25" s="568"/>
      <c r="AN25" s="569"/>
      <c r="AO25" s="685"/>
      <c r="AP25" s="569"/>
      <c r="AQ25" s="569"/>
      <c r="AR25" s="563">
        <f t="shared" si="23"/>
        <v>0</v>
      </c>
      <c r="AS25" s="567"/>
      <c r="AT25" s="568"/>
      <c r="AU25" s="569"/>
      <c r="AV25" s="685"/>
      <c r="AW25" s="569"/>
      <c r="AX25" s="569"/>
      <c r="AY25" s="563">
        <f t="shared" si="24"/>
        <v>0</v>
      </c>
      <c r="AZ25" s="567"/>
      <c r="BA25" s="568"/>
      <c r="BB25" s="569"/>
      <c r="BC25" s="593"/>
      <c r="BD25" s="566"/>
      <c r="BE25" s="566"/>
      <c r="BF25" s="563">
        <f t="shared" si="25"/>
        <v>0</v>
      </c>
      <c r="BG25" s="567"/>
      <c r="BH25" s="568"/>
      <c r="BI25" s="569"/>
      <c r="BJ25" s="593"/>
      <c r="BK25" s="566"/>
      <c r="BL25" s="566"/>
      <c r="BM25" s="563">
        <f t="shared" si="26"/>
        <v>0</v>
      </c>
      <c r="BN25" s="572"/>
      <c r="BO25" s="565">
        <f t="shared" si="8"/>
        <v>0</v>
      </c>
      <c r="BP25" s="7"/>
      <c r="BQ25" s="7"/>
      <c r="BR25" s="7"/>
      <c r="BS25" s="7"/>
    </row>
    <row r="26" spans="1:71" s="5" customFormat="1" ht="12.75">
      <c r="A26" s="537">
        <v>16</v>
      </c>
      <c r="B26" s="660" t="s">
        <v>39</v>
      </c>
      <c r="C26" s="567"/>
      <c r="D26" s="568"/>
      <c r="E26" s="569"/>
      <c r="F26" s="685"/>
      <c r="G26" s="569"/>
      <c r="H26" s="569"/>
      <c r="I26" s="611">
        <f t="shared" si="18"/>
        <v>0</v>
      </c>
      <c r="J26" s="570"/>
      <c r="K26" s="489"/>
      <c r="L26" s="571"/>
      <c r="M26" s="739"/>
      <c r="N26" s="743"/>
      <c r="O26" s="743"/>
      <c r="P26" s="564">
        <f t="shared" si="19"/>
        <v>0</v>
      </c>
      <c r="Q26" s="567"/>
      <c r="R26" s="568"/>
      <c r="S26" s="569"/>
      <c r="T26" s="685"/>
      <c r="U26" s="569"/>
      <c r="V26" s="569"/>
      <c r="W26" s="563">
        <f t="shared" si="20"/>
        <v>0</v>
      </c>
      <c r="X26" s="567"/>
      <c r="Y26" s="568"/>
      <c r="Z26" s="569"/>
      <c r="AA26" s="685"/>
      <c r="AB26" s="569"/>
      <c r="AC26" s="569"/>
      <c r="AD26" s="563">
        <f t="shared" si="21"/>
        <v>0</v>
      </c>
      <c r="AE26" s="567"/>
      <c r="AF26" s="568"/>
      <c r="AG26" s="569"/>
      <c r="AH26" s="593"/>
      <c r="AI26" s="566"/>
      <c r="AJ26" s="566"/>
      <c r="AK26" s="563">
        <f t="shared" si="22"/>
        <v>0</v>
      </c>
      <c r="AL26" s="567"/>
      <c r="AM26" s="568"/>
      <c r="AN26" s="569"/>
      <c r="AO26" s="685"/>
      <c r="AP26" s="569"/>
      <c r="AQ26" s="569"/>
      <c r="AR26" s="563">
        <f t="shared" si="23"/>
        <v>0</v>
      </c>
      <c r="AS26" s="567"/>
      <c r="AT26" s="568"/>
      <c r="AU26" s="569"/>
      <c r="AV26" s="685"/>
      <c r="AW26" s="569"/>
      <c r="AX26" s="569"/>
      <c r="AY26" s="563">
        <f t="shared" si="24"/>
        <v>0</v>
      </c>
      <c r="AZ26" s="567"/>
      <c r="BA26" s="568"/>
      <c r="BB26" s="569"/>
      <c r="BC26" s="593"/>
      <c r="BD26" s="566"/>
      <c r="BE26" s="566"/>
      <c r="BF26" s="563">
        <f t="shared" si="25"/>
        <v>0</v>
      </c>
      <c r="BG26" s="567"/>
      <c r="BH26" s="568"/>
      <c r="BI26" s="569"/>
      <c r="BJ26" s="593"/>
      <c r="BK26" s="566"/>
      <c r="BL26" s="566"/>
      <c r="BM26" s="563">
        <f t="shared" si="26"/>
        <v>0</v>
      </c>
      <c r="BN26" s="572"/>
      <c r="BO26" s="565">
        <f t="shared" si="8"/>
        <v>0</v>
      </c>
      <c r="BP26" s="7"/>
      <c r="BQ26" s="7"/>
      <c r="BR26" s="7"/>
      <c r="BS26" s="7"/>
    </row>
    <row r="27" spans="1:71" s="5" customFormat="1" ht="12.75">
      <c r="A27" s="537">
        <v>17</v>
      </c>
      <c r="B27" s="660" t="s">
        <v>5</v>
      </c>
      <c r="C27" s="567"/>
      <c r="D27" s="568"/>
      <c r="E27" s="569"/>
      <c r="F27" s="685"/>
      <c r="G27" s="569"/>
      <c r="H27" s="569"/>
      <c r="I27" s="611">
        <f t="shared" si="18"/>
        <v>0</v>
      </c>
      <c r="J27" s="570"/>
      <c r="K27" s="489"/>
      <c r="L27" s="571"/>
      <c r="M27" s="739"/>
      <c r="N27" s="743"/>
      <c r="O27" s="743"/>
      <c r="P27" s="564">
        <f t="shared" si="19"/>
        <v>0</v>
      </c>
      <c r="Q27" s="567"/>
      <c r="R27" s="568"/>
      <c r="S27" s="569"/>
      <c r="T27" s="685"/>
      <c r="U27" s="569"/>
      <c r="V27" s="569"/>
      <c r="W27" s="563">
        <f t="shared" si="20"/>
        <v>0</v>
      </c>
      <c r="X27" s="567"/>
      <c r="Y27" s="568"/>
      <c r="Z27" s="569"/>
      <c r="AA27" s="685"/>
      <c r="AB27" s="569"/>
      <c r="AC27" s="569"/>
      <c r="AD27" s="563">
        <f t="shared" si="21"/>
        <v>0</v>
      </c>
      <c r="AE27" s="567"/>
      <c r="AF27" s="568"/>
      <c r="AG27" s="569"/>
      <c r="AH27" s="593"/>
      <c r="AI27" s="566"/>
      <c r="AJ27" s="566"/>
      <c r="AK27" s="563">
        <f t="shared" si="22"/>
        <v>0</v>
      </c>
      <c r="AL27" s="567"/>
      <c r="AM27" s="568"/>
      <c r="AN27" s="569"/>
      <c r="AO27" s="685"/>
      <c r="AP27" s="569"/>
      <c r="AQ27" s="569"/>
      <c r="AR27" s="563">
        <f t="shared" si="23"/>
        <v>0</v>
      </c>
      <c r="AS27" s="567"/>
      <c r="AT27" s="568"/>
      <c r="AU27" s="569"/>
      <c r="AV27" s="685"/>
      <c r="AW27" s="569"/>
      <c r="AX27" s="569"/>
      <c r="AY27" s="563">
        <f t="shared" si="24"/>
        <v>0</v>
      </c>
      <c r="AZ27" s="567"/>
      <c r="BA27" s="568"/>
      <c r="BB27" s="569"/>
      <c r="BC27" s="593"/>
      <c r="BD27" s="566"/>
      <c r="BE27" s="566"/>
      <c r="BF27" s="563">
        <f t="shared" si="25"/>
        <v>0</v>
      </c>
      <c r="BG27" s="567"/>
      <c r="BH27" s="568"/>
      <c r="BI27" s="569"/>
      <c r="BJ27" s="593"/>
      <c r="BK27" s="566"/>
      <c r="BL27" s="566"/>
      <c r="BM27" s="563">
        <f t="shared" si="26"/>
        <v>0</v>
      </c>
      <c r="BN27" s="572"/>
      <c r="BO27" s="565">
        <f t="shared" si="8"/>
        <v>0</v>
      </c>
      <c r="BP27" s="7"/>
      <c r="BQ27" s="7"/>
      <c r="BR27" s="7"/>
      <c r="BS27" s="7"/>
    </row>
    <row r="28" spans="1:71" s="5" customFormat="1" ht="12.75">
      <c r="A28" s="537">
        <v>18</v>
      </c>
      <c r="B28" s="660" t="s">
        <v>8</v>
      </c>
      <c r="C28" s="567"/>
      <c r="D28" s="568"/>
      <c r="E28" s="569"/>
      <c r="F28" s="685"/>
      <c r="G28" s="569"/>
      <c r="H28" s="569"/>
      <c r="I28" s="611">
        <f t="shared" si="18"/>
        <v>0</v>
      </c>
      <c r="J28" s="570"/>
      <c r="K28" s="489"/>
      <c r="L28" s="571"/>
      <c r="M28" s="739"/>
      <c r="N28" s="743"/>
      <c r="O28" s="743"/>
      <c r="P28" s="564">
        <f t="shared" si="19"/>
        <v>0</v>
      </c>
      <c r="Q28" s="567"/>
      <c r="R28" s="568"/>
      <c r="S28" s="569"/>
      <c r="T28" s="685"/>
      <c r="U28" s="569"/>
      <c r="V28" s="569"/>
      <c r="W28" s="563">
        <f t="shared" si="20"/>
        <v>0</v>
      </c>
      <c r="X28" s="567"/>
      <c r="Y28" s="568"/>
      <c r="Z28" s="569"/>
      <c r="AA28" s="685"/>
      <c r="AB28" s="569"/>
      <c r="AC28" s="569"/>
      <c r="AD28" s="563">
        <f t="shared" si="21"/>
        <v>0</v>
      </c>
      <c r="AE28" s="567"/>
      <c r="AF28" s="568"/>
      <c r="AG28" s="569"/>
      <c r="AH28" s="593"/>
      <c r="AI28" s="566"/>
      <c r="AJ28" s="566"/>
      <c r="AK28" s="563">
        <f t="shared" si="22"/>
        <v>0</v>
      </c>
      <c r="AL28" s="567"/>
      <c r="AM28" s="568"/>
      <c r="AN28" s="569"/>
      <c r="AO28" s="685"/>
      <c r="AP28" s="569"/>
      <c r="AQ28" s="569"/>
      <c r="AR28" s="563">
        <f t="shared" si="23"/>
        <v>0</v>
      </c>
      <c r="AS28" s="567"/>
      <c r="AT28" s="568"/>
      <c r="AU28" s="569"/>
      <c r="AV28" s="685"/>
      <c r="AW28" s="569"/>
      <c r="AX28" s="569"/>
      <c r="AY28" s="563">
        <f t="shared" si="24"/>
        <v>0</v>
      </c>
      <c r="AZ28" s="567"/>
      <c r="BA28" s="568"/>
      <c r="BB28" s="569"/>
      <c r="BC28" s="593"/>
      <c r="BD28" s="566"/>
      <c r="BE28" s="566"/>
      <c r="BF28" s="563">
        <f t="shared" si="25"/>
        <v>0</v>
      </c>
      <c r="BG28" s="567"/>
      <c r="BH28" s="568"/>
      <c r="BI28" s="569"/>
      <c r="BJ28" s="593"/>
      <c r="BK28" s="566"/>
      <c r="BL28" s="566"/>
      <c r="BM28" s="563">
        <f t="shared" si="26"/>
        <v>0</v>
      </c>
      <c r="BN28" s="572"/>
      <c r="BO28" s="565">
        <f t="shared" si="8"/>
        <v>0</v>
      </c>
      <c r="BP28" s="7"/>
      <c r="BQ28" s="7"/>
      <c r="BR28" s="7"/>
      <c r="BS28" s="7"/>
    </row>
    <row r="29" spans="1:71" s="5" customFormat="1" ht="12.75">
      <c r="A29" s="537">
        <v>19</v>
      </c>
      <c r="B29" s="660" t="s">
        <v>286</v>
      </c>
      <c r="C29" s="567"/>
      <c r="D29" s="568"/>
      <c r="E29" s="569"/>
      <c r="F29" s="685"/>
      <c r="G29" s="569"/>
      <c r="H29" s="569"/>
      <c r="I29" s="611">
        <f t="shared" si="18"/>
        <v>0</v>
      </c>
      <c r="J29" s="570"/>
      <c r="K29" s="489"/>
      <c r="L29" s="571"/>
      <c r="M29" s="739"/>
      <c r="N29" s="743"/>
      <c r="O29" s="743"/>
      <c r="P29" s="564">
        <f t="shared" si="19"/>
        <v>0</v>
      </c>
      <c r="Q29" s="567"/>
      <c r="R29" s="568"/>
      <c r="S29" s="569"/>
      <c r="T29" s="685"/>
      <c r="U29" s="569"/>
      <c r="V29" s="569"/>
      <c r="W29" s="563">
        <f t="shared" si="20"/>
        <v>0</v>
      </c>
      <c r="X29" s="567"/>
      <c r="Y29" s="568"/>
      <c r="Z29" s="569"/>
      <c r="AA29" s="685"/>
      <c r="AB29" s="569"/>
      <c r="AC29" s="569"/>
      <c r="AD29" s="563">
        <f t="shared" si="21"/>
        <v>0</v>
      </c>
      <c r="AE29" s="567"/>
      <c r="AF29" s="568"/>
      <c r="AG29" s="569"/>
      <c r="AH29" s="593"/>
      <c r="AI29" s="566"/>
      <c r="AJ29" s="566"/>
      <c r="AK29" s="563">
        <f t="shared" si="22"/>
        <v>0</v>
      </c>
      <c r="AL29" s="567"/>
      <c r="AM29" s="568"/>
      <c r="AN29" s="569"/>
      <c r="AO29" s="685"/>
      <c r="AP29" s="569"/>
      <c r="AQ29" s="569"/>
      <c r="AR29" s="563">
        <f t="shared" si="23"/>
        <v>0</v>
      </c>
      <c r="AS29" s="567"/>
      <c r="AT29" s="568"/>
      <c r="AU29" s="569"/>
      <c r="AV29" s="685"/>
      <c r="AW29" s="569"/>
      <c r="AX29" s="569"/>
      <c r="AY29" s="563">
        <f t="shared" si="24"/>
        <v>0</v>
      </c>
      <c r="AZ29" s="567"/>
      <c r="BA29" s="568"/>
      <c r="BB29" s="569"/>
      <c r="BC29" s="593"/>
      <c r="BD29" s="566"/>
      <c r="BE29" s="566"/>
      <c r="BF29" s="563">
        <f t="shared" si="25"/>
        <v>0</v>
      </c>
      <c r="BG29" s="567"/>
      <c r="BH29" s="568"/>
      <c r="BI29" s="569"/>
      <c r="BJ29" s="593"/>
      <c r="BK29" s="566"/>
      <c r="BL29" s="566"/>
      <c r="BM29" s="563">
        <f t="shared" si="26"/>
        <v>0</v>
      </c>
      <c r="BN29" s="572"/>
      <c r="BO29" s="565">
        <f t="shared" si="8"/>
        <v>0</v>
      </c>
      <c r="BP29" s="7"/>
      <c r="BQ29" s="7"/>
      <c r="BR29" s="7"/>
      <c r="BS29" s="7"/>
    </row>
    <row r="30" spans="1:71" s="5" customFormat="1" ht="12.75">
      <c r="A30" s="537">
        <v>20</v>
      </c>
      <c r="B30" s="660" t="s">
        <v>6</v>
      </c>
      <c r="C30" s="567"/>
      <c r="D30" s="568"/>
      <c r="E30" s="569"/>
      <c r="F30" s="685"/>
      <c r="G30" s="569"/>
      <c r="H30" s="569"/>
      <c r="I30" s="611">
        <f t="shared" si="18"/>
        <v>0</v>
      </c>
      <c r="J30" s="573"/>
      <c r="K30" s="489"/>
      <c r="L30" s="571"/>
      <c r="M30" s="739"/>
      <c r="N30" s="743"/>
      <c r="O30" s="743"/>
      <c r="P30" s="564">
        <f t="shared" si="19"/>
        <v>0</v>
      </c>
      <c r="Q30" s="567"/>
      <c r="R30" s="568"/>
      <c r="S30" s="569"/>
      <c r="T30" s="685"/>
      <c r="U30" s="569"/>
      <c r="V30" s="569"/>
      <c r="W30" s="563">
        <f t="shared" si="20"/>
        <v>0</v>
      </c>
      <c r="X30" s="567"/>
      <c r="Y30" s="568"/>
      <c r="Z30" s="569"/>
      <c r="AA30" s="685"/>
      <c r="AB30" s="569"/>
      <c r="AC30" s="569"/>
      <c r="AD30" s="563">
        <f t="shared" si="21"/>
        <v>0</v>
      </c>
      <c r="AE30" s="567"/>
      <c r="AF30" s="568"/>
      <c r="AG30" s="569"/>
      <c r="AH30" s="593"/>
      <c r="AI30" s="566"/>
      <c r="AJ30" s="566"/>
      <c r="AK30" s="563">
        <f t="shared" si="22"/>
        <v>0</v>
      </c>
      <c r="AL30" s="567"/>
      <c r="AM30" s="568"/>
      <c r="AN30" s="569"/>
      <c r="AO30" s="685"/>
      <c r="AP30" s="569"/>
      <c r="AQ30" s="569"/>
      <c r="AR30" s="563">
        <f t="shared" si="23"/>
        <v>0</v>
      </c>
      <c r="AS30" s="567"/>
      <c r="AT30" s="568"/>
      <c r="AU30" s="569"/>
      <c r="AV30" s="685"/>
      <c r="AW30" s="569"/>
      <c r="AX30" s="569"/>
      <c r="AY30" s="563">
        <f t="shared" si="24"/>
        <v>0</v>
      </c>
      <c r="AZ30" s="567"/>
      <c r="BA30" s="568"/>
      <c r="BB30" s="569"/>
      <c r="BC30" s="593"/>
      <c r="BD30" s="566"/>
      <c r="BE30" s="566"/>
      <c r="BF30" s="563">
        <f t="shared" si="25"/>
        <v>0</v>
      </c>
      <c r="BG30" s="567"/>
      <c r="BH30" s="568"/>
      <c r="BI30" s="569"/>
      <c r="BJ30" s="593"/>
      <c r="BK30" s="566"/>
      <c r="BL30" s="566"/>
      <c r="BM30" s="563">
        <f t="shared" si="26"/>
        <v>0</v>
      </c>
      <c r="BN30" s="572"/>
      <c r="BO30" s="565">
        <f t="shared" si="8"/>
        <v>0</v>
      </c>
      <c r="BP30" s="7"/>
      <c r="BQ30" s="7"/>
      <c r="BR30" s="7"/>
      <c r="BS30" s="7"/>
    </row>
    <row r="31" spans="1:71" s="5" customFormat="1" ht="12.75">
      <c r="A31" s="537">
        <v>21</v>
      </c>
      <c r="B31" s="660" t="s">
        <v>9</v>
      </c>
      <c r="C31" s="567"/>
      <c r="D31" s="568"/>
      <c r="E31" s="569"/>
      <c r="F31" s="685"/>
      <c r="G31" s="569"/>
      <c r="H31" s="569"/>
      <c r="I31" s="611">
        <f t="shared" si="18"/>
        <v>0</v>
      </c>
      <c r="J31" s="573"/>
      <c r="K31" s="489"/>
      <c r="L31" s="571"/>
      <c r="M31" s="739"/>
      <c r="N31" s="743"/>
      <c r="O31" s="743"/>
      <c r="P31" s="564">
        <f t="shared" si="19"/>
        <v>0</v>
      </c>
      <c r="Q31" s="567"/>
      <c r="R31" s="568"/>
      <c r="S31" s="569"/>
      <c r="T31" s="685"/>
      <c r="U31" s="569"/>
      <c r="V31" s="569"/>
      <c r="W31" s="563">
        <f t="shared" si="20"/>
        <v>0</v>
      </c>
      <c r="X31" s="567"/>
      <c r="Y31" s="568"/>
      <c r="Z31" s="569"/>
      <c r="AA31" s="685"/>
      <c r="AB31" s="569"/>
      <c r="AC31" s="569"/>
      <c r="AD31" s="563">
        <f t="shared" si="21"/>
        <v>0</v>
      </c>
      <c r="AE31" s="567"/>
      <c r="AF31" s="568"/>
      <c r="AG31" s="569"/>
      <c r="AH31" s="593"/>
      <c r="AI31" s="566"/>
      <c r="AJ31" s="566"/>
      <c r="AK31" s="563">
        <f t="shared" si="22"/>
        <v>0</v>
      </c>
      <c r="AL31" s="567"/>
      <c r="AM31" s="568"/>
      <c r="AN31" s="569"/>
      <c r="AO31" s="685"/>
      <c r="AP31" s="569"/>
      <c r="AQ31" s="569"/>
      <c r="AR31" s="563">
        <f t="shared" si="23"/>
        <v>0</v>
      </c>
      <c r="AS31" s="567"/>
      <c r="AT31" s="568"/>
      <c r="AU31" s="569"/>
      <c r="AV31" s="685"/>
      <c r="AW31" s="569"/>
      <c r="AX31" s="569"/>
      <c r="AY31" s="563">
        <f t="shared" si="24"/>
        <v>0</v>
      </c>
      <c r="AZ31" s="567"/>
      <c r="BA31" s="568"/>
      <c r="BB31" s="569"/>
      <c r="BC31" s="593"/>
      <c r="BD31" s="566"/>
      <c r="BE31" s="566"/>
      <c r="BF31" s="563">
        <f t="shared" si="25"/>
        <v>0</v>
      </c>
      <c r="BG31" s="567"/>
      <c r="BH31" s="568"/>
      <c r="BI31" s="569"/>
      <c r="BJ31" s="593"/>
      <c r="BK31" s="566"/>
      <c r="BL31" s="566"/>
      <c r="BM31" s="563">
        <f t="shared" si="26"/>
        <v>0</v>
      </c>
      <c r="BN31" s="572"/>
      <c r="BO31" s="565">
        <f t="shared" si="8"/>
        <v>0</v>
      </c>
      <c r="BP31" s="7"/>
      <c r="BQ31" s="7"/>
      <c r="BR31" s="7"/>
      <c r="BS31" s="7"/>
    </row>
    <row r="32" spans="1:71" s="5" customFormat="1" ht="12.75">
      <c r="A32" s="537">
        <v>22</v>
      </c>
      <c r="B32" s="660" t="s">
        <v>10</v>
      </c>
      <c r="C32" s="567"/>
      <c r="D32" s="568"/>
      <c r="E32" s="569"/>
      <c r="F32" s="685"/>
      <c r="G32" s="569"/>
      <c r="H32" s="569"/>
      <c r="I32" s="611">
        <f t="shared" si="18"/>
        <v>0</v>
      </c>
      <c r="J32" s="570"/>
      <c r="K32" s="489"/>
      <c r="L32" s="571"/>
      <c r="M32" s="739"/>
      <c r="N32" s="743"/>
      <c r="O32" s="743"/>
      <c r="P32" s="564">
        <f t="shared" si="19"/>
        <v>0</v>
      </c>
      <c r="Q32" s="567"/>
      <c r="R32" s="568"/>
      <c r="S32" s="569"/>
      <c r="T32" s="685"/>
      <c r="U32" s="569"/>
      <c r="V32" s="569"/>
      <c r="W32" s="563">
        <f t="shared" si="20"/>
        <v>0</v>
      </c>
      <c r="X32" s="567"/>
      <c r="Y32" s="568"/>
      <c r="Z32" s="569"/>
      <c r="AA32" s="685"/>
      <c r="AB32" s="569"/>
      <c r="AC32" s="569"/>
      <c r="AD32" s="563">
        <f t="shared" si="21"/>
        <v>0</v>
      </c>
      <c r="AE32" s="567"/>
      <c r="AF32" s="568"/>
      <c r="AG32" s="569"/>
      <c r="AH32" s="593"/>
      <c r="AI32" s="566"/>
      <c r="AJ32" s="566"/>
      <c r="AK32" s="563">
        <f t="shared" si="22"/>
        <v>0</v>
      </c>
      <c r="AL32" s="567"/>
      <c r="AM32" s="568"/>
      <c r="AN32" s="569"/>
      <c r="AO32" s="685"/>
      <c r="AP32" s="569"/>
      <c r="AQ32" s="569"/>
      <c r="AR32" s="563">
        <f t="shared" si="23"/>
        <v>0</v>
      </c>
      <c r="AS32" s="567"/>
      <c r="AT32" s="568"/>
      <c r="AU32" s="569"/>
      <c r="AV32" s="685"/>
      <c r="AW32" s="569"/>
      <c r="AX32" s="569"/>
      <c r="AY32" s="563">
        <f t="shared" si="24"/>
        <v>0</v>
      </c>
      <c r="AZ32" s="567"/>
      <c r="BA32" s="568"/>
      <c r="BB32" s="569"/>
      <c r="BC32" s="593"/>
      <c r="BD32" s="566"/>
      <c r="BE32" s="566"/>
      <c r="BF32" s="563">
        <f t="shared" si="25"/>
        <v>0</v>
      </c>
      <c r="BG32" s="567"/>
      <c r="BH32" s="568"/>
      <c r="BI32" s="569"/>
      <c r="BJ32" s="593"/>
      <c r="BK32" s="566"/>
      <c r="BL32" s="566"/>
      <c r="BM32" s="563">
        <f t="shared" si="26"/>
        <v>0</v>
      </c>
      <c r="BN32" s="572"/>
      <c r="BO32" s="565">
        <f t="shared" si="8"/>
        <v>0</v>
      </c>
      <c r="BP32" s="7"/>
      <c r="BQ32" s="7"/>
      <c r="BR32" s="7"/>
      <c r="BS32" s="7"/>
    </row>
    <row r="33" spans="1:71" s="5" customFormat="1" ht="12.75">
      <c r="A33" s="537">
        <v>23</v>
      </c>
      <c r="B33" s="661" t="s">
        <v>24</v>
      </c>
      <c r="C33" s="567"/>
      <c r="D33" s="568"/>
      <c r="E33" s="569"/>
      <c r="F33" s="685"/>
      <c r="G33" s="569"/>
      <c r="H33" s="569"/>
      <c r="I33" s="611">
        <f t="shared" si="18"/>
        <v>0</v>
      </c>
      <c r="J33" s="570"/>
      <c r="K33" s="489"/>
      <c r="L33" s="571"/>
      <c r="M33" s="739"/>
      <c r="N33" s="743"/>
      <c r="O33" s="743"/>
      <c r="P33" s="564">
        <f t="shared" si="19"/>
        <v>0</v>
      </c>
      <c r="Q33" s="567"/>
      <c r="R33" s="568"/>
      <c r="S33" s="569"/>
      <c r="T33" s="685"/>
      <c r="U33" s="569"/>
      <c r="V33" s="569"/>
      <c r="W33" s="563">
        <f t="shared" si="20"/>
        <v>0</v>
      </c>
      <c r="X33" s="567"/>
      <c r="Y33" s="568"/>
      <c r="Z33" s="569"/>
      <c r="AA33" s="685"/>
      <c r="AB33" s="569"/>
      <c r="AC33" s="569"/>
      <c r="AD33" s="563">
        <f t="shared" si="21"/>
        <v>0</v>
      </c>
      <c r="AE33" s="567"/>
      <c r="AF33" s="568"/>
      <c r="AG33" s="569"/>
      <c r="AH33" s="593"/>
      <c r="AI33" s="566"/>
      <c r="AJ33" s="566"/>
      <c r="AK33" s="563">
        <f t="shared" si="22"/>
        <v>0</v>
      </c>
      <c r="AL33" s="567"/>
      <c r="AM33" s="568"/>
      <c r="AN33" s="569"/>
      <c r="AO33" s="685"/>
      <c r="AP33" s="569"/>
      <c r="AQ33" s="569"/>
      <c r="AR33" s="563">
        <f t="shared" si="23"/>
        <v>0</v>
      </c>
      <c r="AS33" s="567"/>
      <c r="AT33" s="568"/>
      <c r="AU33" s="569"/>
      <c r="AV33" s="685"/>
      <c r="AW33" s="569"/>
      <c r="AX33" s="569"/>
      <c r="AY33" s="563">
        <f t="shared" si="24"/>
        <v>0</v>
      </c>
      <c r="AZ33" s="567"/>
      <c r="BA33" s="568"/>
      <c r="BB33" s="569"/>
      <c r="BC33" s="593"/>
      <c r="BD33" s="566"/>
      <c r="BE33" s="566"/>
      <c r="BF33" s="563">
        <f t="shared" si="25"/>
        <v>0</v>
      </c>
      <c r="BG33" s="567"/>
      <c r="BH33" s="568"/>
      <c r="BI33" s="569"/>
      <c r="BJ33" s="593"/>
      <c r="BK33" s="566"/>
      <c r="BL33" s="566"/>
      <c r="BM33" s="563">
        <f t="shared" si="26"/>
        <v>0</v>
      </c>
      <c r="BN33" s="572"/>
      <c r="BO33" s="565">
        <f t="shared" si="8"/>
        <v>0</v>
      </c>
      <c r="BP33" s="7"/>
      <c r="BQ33" s="7"/>
      <c r="BR33" s="7"/>
      <c r="BS33" s="7"/>
    </row>
    <row r="34" spans="1:71" s="5" customFormat="1" ht="12.75">
      <c r="A34" s="537">
        <v>24</v>
      </c>
      <c r="B34" s="661" t="s">
        <v>25</v>
      </c>
      <c r="C34" s="567"/>
      <c r="D34" s="568"/>
      <c r="E34" s="569"/>
      <c r="F34" s="685"/>
      <c r="G34" s="569"/>
      <c r="H34" s="569"/>
      <c r="I34" s="611">
        <f t="shared" si="18"/>
        <v>0</v>
      </c>
      <c r="J34" s="573"/>
      <c r="K34" s="489"/>
      <c r="L34" s="571"/>
      <c r="M34" s="739"/>
      <c r="N34" s="743"/>
      <c r="O34" s="743"/>
      <c r="P34" s="564">
        <f t="shared" si="19"/>
        <v>0</v>
      </c>
      <c r="Q34" s="567"/>
      <c r="R34" s="568"/>
      <c r="S34" s="569"/>
      <c r="T34" s="685"/>
      <c r="U34" s="569"/>
      <c r="V34" s="569"/>
      <c r="W34" s="563">
        <f t="shared" si="20"/>
        <v>0</v>
      </c>
      <c r="X34" s="567"/>
      <c r="Y34" s="568"/>
      <c r="Z34" s="569"/>
      <c r="AA34" s="685"/>
      <c r="AB34" s="569"/>
      <c r="AC34" s="569"/>
      <c r="AD34" s="563">
        <f t="shared" si="21"/>
        <v>0</v>
      </c>
      <c r="AE34" s="567"/>
      <c r="AF34" s="568"/>
      <c r="AG34" s="569"/>
      <c r="AH34" s="593"/>
      <c r="AI34" s="566"/>
      <c r="AJ34" s="566"/>
      <c r="AK34" s="563">
        <f t="shared" si="22"/>
        <v>0</v>
      </c>
      <c r="AL34" s="567"/>
      <c r="AM34" s="568"/>
      <c r="AN34" s="569"/>
      <c r="AO34" s="685"/>
      <c r="AP34" s="569"/>
      <c r="AQ34" s="569"/>
      <c r="AR34" s="563">
        <f t="shared" si="23"/>
        <v>0</v>
      </c>
      <c r="AS34" s="567"/>
      <c r="AT34" s="568"/>
      <c r="AU34" s="569"/>
      <c r="AV34" s="685"/>
      <c r="AW34" s="569"/>
      <c r="AX34" s="569"/>
      <c r="AY34" s="563">
        <f t="shared" si="24"/>
        <v>0</v>
      </c>
      <c r="AZ34" s="567"/>
      <c r="BA34" s="568"/>
      <c r="BB34" s="569"/>
      <c r="BC34" s="593"/>
      <c r="BD34" s="566"/>
      <c r="BE34" s="566"/>
      <c r="BF34" s="563">
        <f t="shared" si="25"/>
        <v>0</v>
      </c>
      <c r="BG34" s="567"/>
      <c r="BH34" s="568"/>
      <c r="BI34" s="569"/>
      <c r="BJ34" s="593"/>
      <c r="BK34" s="566"/>
      <c r="BL34" s="566"/>
      <c r="BM34" s="563">
        <f t="shared" si="26"/>
        <v>0</v>
      </c>
      <c r="BN34" s="572"/>
      <c r="BO34" s="565">
        <f t="shared" si="8"/>
        <v>0</v>
      </c>
      <c r="BP34" s="7"/>
      <c r="BQ34" s="7"/>
      <c r="BR34" s="7"/>
      <c r="BS34" s="7"/>
    </row>
    <row r="35" spans="1:71" s="5" customFormat="1" ht="12.75">
      <c r="A35" s="537">
        <v>25</v>
      </c>
      <c r="B35" s="660" t="s">
        <v>7</v>
      </c>
      <c r="C35" s="567"/>
      <c r="D35" s="568"/>
      <c r="E35" s="569"/>
      <c r="F35" s="685"/>
      <c r="G35" s="569"/>
      <c r="H35" s="569"/>
      <c r="I35" s="611">
        <f t="shared" si="18"/>
        <v>0</v>
      </c>
      <c r="J35" s="570"/>
      <c r="K35" s="489"/>
      <c r="L35" s="571"/>
      <c r="M35" s="739"/>
      <c r="N35" s="743"/>
      <c r="O35" s="743"/>
      <c r="P35" s="564">
        <f t="shared" si="19"/>
        <v>0</v>
      </c>
      <c r="Q35" s="567"/>
      <c r="R35" s="568"/>
      <c r="S35" s="569"/>
      <c r="T35" s="685"/>
      <c r="U35" s="569"/>
      <c r="V35" s="569"/>
      <c r="W35" s="563">
        <f t="shared" si="20"/>
        <v>0</v>
      </c>
      <c r="X35" s="567"/>
      <c r="Y35" s="568"/>
      <c r="Z35" s="569"/>
      <c r="AA35" s="685"/>
      <c r="AB35" s="569"/>
      <c r="AC35" s="569"/>
      <c r="AD35" s="563">
        <f t="shared" si="21"/>
        <v>0</v>
      </c>
      <c r="AE35" s="567"/>
      <c r="AF35" s="568"/>
      <c r="AG35" s="569"/>
      <c r="AH35" s="593"/>
      <c r="AI35" s="566"/>
      <c r="AJ35" s="566"/>
      <c r="AK35" s="563">
        <f t="shared" si="22"/>
        <v>0</v>
      </c>
      <c r="AL35" s="567"/>
      <c r="AM35" s="568"/>
      <c r="AN35" s="569"/>
      <c r="AO35" s="685"/>
      <c r="AP35" s="569"/>
      <c r="AQ35" s="569"/>
      <c r="AR35" s="563">
        <f t="shared" si="23"/>
        <v>0</v>
      </c>
      <c r="AS35" s="567"/>
      <c r="AT35" s="568"/>
      <c r="AU35" s="569"/>
      <c r="AV35" s="685"/>
      <c r="AW35" s="569"/>
      <c r="AX35" s="569"/>
      <c r="AY35" s="563">
        <f t="shared" si="24"/>
        <v>0</v>
      </c>
      <c r="AZ35" s="567"/>
      <c r="BA35" s="568"/>
      <c r="BB35" s="569"/>
      <c r="BC35" s="593"/>
      <c r="BD35" s="566"/>
      <c r="BE35" s="566"/>
      <c r="BF35" s="563">
        <f t="shared" si="25"/>
        <v>0</v>
      </c>
      <c r="BG35" s="567"/>
      <c r="BH35" s="568"/>
      <c r="BI35" s="569"/>
      <c r="BJ35" s="593"/>
      <c r="BK35" s="566"/>
      <c r="BL35" s="566"/>
      <c r="BM35" s="563">
        <f t="shared" si="26"/>
        <v>0</v>
      </c>
      <c r="BN35" s="572"/>
      <c r="BO35" s="565">
        <f t="shared" si="8"/>
        <v>0</v>
      </c>
      <c r="BP35" s="7"/>
      <c r="BQ35" s="7"/>
      <c r="BR35" s="7"/>
      <c r="BS35" s="7"/>
    </row>
    <row r="36" spans="1:71" s="5" customFormat="1" ht="12.75">
      <c r="A36" s="537">
        <v>26</v>
      </c>
      <c r="B36" s="660" t="s">
        <v>13</v>
      </c>
      <c r="C36" s="567"/>
      <c r="D36" s="568"/>
      <c r="E36" s="569"/>
      <c r="F36" s="685"/>
      <c r="G36" s="569"/>
      <c r="H36" s="569"/>
      <c r="I36" s="611">
        <f t="shared" si="18"/>
        <v>0</v>
      </c>
      <c r="J36" s="570"/>
      <c r="K36" s="489"/>
      <c r="L36" s="571"/>
      <c r="M36" s="739"/>
      <c r="N36" s="743"/>
      <c r="O36" s="743"/>
      <c r="P36" s="564">
        <f t="shared" si="19"/>
        <v>0</v>
      </c>
      <c r="Q36" s="567"/>
      <c r="R36" s="568"/>
      <c r="S36" s="569"/>
      <c r="T36" s="685"/>
      <c r="U36" s="569"/>
      <c r="V36" s="569"/>
      <c r="W36" s="563">
        <f t="shared" si="20"/>
        <v>0</v>
      </c>
      <c r="X36" s="567"/>
      <c r="Y36" s="568"/>
      <c r="Z36" s="569"/>
      <c r="AA36" s="685"/>
      <c r="AB36" s="569"/>
      <c r="AC36" s="569"/>
      <c r="AD36" s="563">
        <f t="shared" si="21"/>
        <v>0</v>
      </c>
      <c r="AE36" s="567"/>
      <c r="AF36" s="568"/>
      <c r="AG36" s="569"/>
      <c r="AH36" s="593"/>
      <c r="AI36" s="566"/>
      <c r="AJ36" s="566"/>
      <c r="AK36" s="563">
        <f t="shared" si="22"/>
        <v>0</v>
      </c>
      <c r="AL36" s="567"/>
      <c r="AM36" s="568"/>
      <c r="AN36" s="569"/>
      <c r="AO36" s="685"/>
      <c r="AP36" s="569"/>
      <c r="AQ36" s="569"/>
      <c r="AR36" s="563">
        <f t="shared" si="23"/>
        <v>0</v>
      </c>
      <c r="AS36" s="567"/>
      <c r="AT36" s="568"/>
      <c r="AU36" s="569"/>
      <c r="AV36" s="685"/>
      <c r="AW36" s="569"/>
      <c r="AX36" s="569"/>
      <c r="AY36" s="563">
        <f t="shared" si="24"/>
        <v>0</v>
      </c>
      <c r="AZ36" s="567"/>
      <c r="BA36" s="568"/>
      <c r="BB36" s="569"/>
      <c r="BC36" s="593"/>
      <c r="BD36" s="566"/>
      <c r="BE36" s="566"/>
      <c r="BF36" s="563">
        <f t="shared" si="25"/>
        <v>0</v>
      </c>
      <c r="BG36" s="567"/>
      <c r="BH36" s="568"/>
      <c r="BI36" s="569"/>
      <c r="BJ36" s="593"/>
      <c r="BK36" s="566"/>
      <c r="BL36" s="566"/>
      <c r="BM36" s="563">
        <f t="shared" si="26"/>
        <v>0</v>
      </c>
      <c r="BN36" s="572"/>
      <c r="BO36" s="565">
        <f t="shared" si="8"/>
        <v>0</v>
      </c>
      <c r="BP36" s="7"/>
      <c r="BQ36" s="7"/>
      <c r="BR36" s="7"/>
      <c r="BS36" s="7"/>
    </row>
    <row r="37" spans="1:71" s="5" customFormat="1" ht="12.75">
      <c r="A37" s="537">
        <v>27</v>
      </c>
      <c r="B37" s="660" t="s">
        <v>14</v>
      </c>
      <c r="C37" s="567"/>
      <c r="D37" s="568"/>
      <c r="E37" s="569"/>
      <c r="F37" s="685"/>
      <c r="G37" s="569"/>
      <c r="H37" s="569"/>
      <c r="I37" s="611">
        <f t="shared" si="18"/>
        <v>0</v>
      </c>
      <c r="J37" s="570"/>
      <c r="K37" s="489"/>
      <c r="L37" s="571"/>
      <c r="M37" s="739"/>
      <c r="N37" s="743"/>
      <c r="O37" s="743"/>
      <c r="P37" s="564">
        <f t="shared" si="19"/>
        <v>0</v>
      </c>
      <c r="Q37" s="567"/>
      <c r="R37" s="568"/>
      <c r="S37" s="569"/>
      <c r="T37" s="685"/>
      <c r="U37" s="569"/>
      <c r="V37" s="569"/>
      <c r="W37" s="563">
        <f t="shared" si="20"/>
        <v>0</v>
      </c>
      <c r="X37" s="567"/>
      <c r="Y37" s="568"/>
      <c r="Z37" s="569"/>
      <c r="AA37" s="685"/>
      <c r="AB37" s="569"/>
      <c r="AC37" s="569"/>
      <c r="AD37" s="563">
        <f t="shared" si="21"/>
        <v>0</v>
      </c>
      <c r="AE37" s="567"/>
      <c r="AF37" s="568"/>
      <c r="AG37" s="569"/>
      <c r="AH37" s="593"/>
      <c r="AI37" s="566"/>
      <c r="AJ37" s="566"/>
      <c r="AK37" s="563">
        <f t="shared" si="22"/>
        <v>0</v>
      </c>
      <c r="AL37" s="567"/>
      <c r="AM37" s="568"/>
      <c r="AN37" s="569"/>
      <c r="AO37" s="685"/>
      <c r="AP37" s="569"/>
      <c r="AQ37" s="569"/>
      <c r="AR37" s="563">
        <f t="shared" si="23"/>
        <v>0</v>
      </c>
      <c r="AS37" s="567"/>
      <c r="AT37" s="568"/>
      <c r="AU37" s="569"/>
      <c r="AV37" s="685"/>
      <c r="AW37" s="569"/>
      <c r="AX37" s="569"/>
      <c r="AY37" s="563">
        <f t="shared" si="24"/>
        <v>0</v>
      </c>
      <c r="AZ37" s="567"/>
      <c r="BA37" s="568"/>
      <c r="BB37" s="569"/>
      <c r="BC37" s="593"/>
      <c r="BD37" s="566"/>
      <c r="BE37" s="566"/>
      <c r="BF37" s="563">
        <f t="shared" si="25"/>
        <v>0</v>
      </c>
      <c r="BG37" s="567"/>
      <c r="BH37" s="568"/>
      <c r="BI37" s="569"/>
      <c r="BJ37" s="593"/>
      <c r="BK37" s="566"/>
      <c r="BL37" s="566"/>
      <c r="BM37" s="563">
        <f t="shared" si="26"/>
        <v>0</v>
      </c>
      <c r="BN37" s="572"/>
      <c r="BO37" s="565">
        <f t="shared" si="8"/>
        <v>0</v>
      </c>
      <c r="BP37" s="7"/>
      <c r="BQ37" s="7"/>
      <c r="BR37" s="7"/>
      <c r="BS37" s="7"/>
    </row>
    <row r="38" spans="1:71" s="5" customFormat="1" ht="12.75">
      <c r="A38" s="537">
        <v>28</v>
      </c>
      <c r="B38" s="660" t="s">
        <v>15</v>
      </c>
      <c r="C38" s="567"/>
      <c r="D38" s="568"/>
      <c r="E38" s="569"/>
      <c r="F38" s="685"/>
      <c r="G38" s="569"/>
      <c r="H38" s="569"/>
      <c r="I38" s="611">
        <f t="shared" si="18"/>
        <v>0</v>
      </c>
      <c r="J38" s="570"/>
      <c r="K38" s="489"/>
      <c r="L38" s="571"/>
      <c r="M38" s="739"/>
      <c r="N38" s="743"/>
      <c r="O38" s="743"/>
      <c r="P38" s="564">
        <f t="shared" si="19"/>
        <v>0</v>
      </c>
      <c r="Q38" s="567"/>
      <c r="R38" s="568"/>
      <c r="S38" s="569"/>
      <c r="T38" s="685"/>
      <c r="U38" s="569"/>
      <c r="V38" s="569"/>
      <c r="W38" s="563">
        <f t="shared" si="20"/>
        <v>0</v>
      </c>
      <c r="X38" s="567"/>
      <c r="Y38" s="568"/>
      <c r="Z38" s="569"/>
      <c r="AA38" s="685"/>
      <c r="AB38" s="569"/>
      <c r="AC38" s="569"/>
      <c r="AD38" s="563">
        <f t="shared" si="21"/>
        <v>0</v>
      </c>
      <c r="AE38" s="567"/>
      <c r="AF38" s="568"/>
      <c r="AG38" s="569"/>
      <c r="AH38" s="593"/>
      <c r="AI38" s="566"/>
      <c r="AJ38" s="566"/>
      <c r="AK38" s="563">
        <f t="shared" si="22"/>
        <v>0</v>
      </c>
      <c r="AL38" s="567"/>
      <c r="AM38" s="568"/>
      <c r="AN38" s="569"/>
      <c r="AO38" s="685"/>
      <c r="AP38" s="569"/>
      <c r="AQ38" s="569"/>
      <c r="AR38" s="563">
        <f t="shared" si="23"/>
        <v>0</v>
      </c>
      <c r="AS38" s="567"/>
      <c r="AT38" s="568"/>
      <c r="AU38" s="569"/>
      <c r="AV38" s="685"/>
      <c r="AW38" s="569"/>
      <c r="AX38" s="569"/>
      <c r="AY38" s="563">
        <f t="shared" si="24"/>
        <v>0</v>
      </c>
      <c r="AZ38" s="567"/>
      <c r="BA38" s="568"/>
      <c r="BB38" s="569"/>
      <c r="BC38" s="593"/>
      <c r="BD38" s="566"/>
      <c r="BE38" s="566"/>
      <c r="BF38" s="563">
        <f t="shared" si="25"/>
        <v>0</v>
      </c>
      <c r="BG38" s="567"/>
      <c r="BH38" s="568"/>
      <c r="BI38" s="569"/>
      <c r="BJ38" s="593"/>
      <c r="BK38" s="566"/>
      <c r="BL38" s="566"/>
      <c r="BM38" s="563">
        <f t="shared" si="26"/>
        <v>0</v>
      </c>
      <c r="BN38" s="572"/>
      <c r="BO38" s="565">
        <f t="shared" si="8"/>
        <v>0</v>
      </c>
      <c r="BP38" s="7"/>
      <c r="BQ38" s="7"/>
      <c r="BR38" s="7"/>
      <c r="BS38" s="7"/>
    </row>
    <row r="39" spans="1:71" s="5" customFormat="1" ht="12.75">
      <c r="A39" s="537">
        <v>29</v>
      </c>
      <c r="B39" s="660" t="s">
        <v>41</v>
      </c>
      <c r="C39" s="567"/>
      <c r="D39" s="568"/>
      <c r="E39" s="569"/>
      <c r="F39" s="685"/>
      <c r="G39" s="569"/>
      <c r="H39" s="569"/>
      <c r="I39" s="611">
        <f t="shared" si="18"/>
        <v>0</v>
      </c>
      <c r="J39" s="570"/>
      <c r="K39" s="489"/>
      <c r="L39" s="571"/>
      <c r="M39" s="739"/>
      <c r="N39" s="743"/>
      <c r="O39" s="743"/>
      <c r="P39" s="564">
        <f t="shared" si="19"/>
        <v>0</v>
      </c>
      <c r="Q39" s="567"/>
      <c r="R39" s="568"/>
      <c r="S39" s="569"/>
      <c r="T39" s="685"/>
      <c r="U39" s="569"/>
      <c r="V39" s="569"/>
      <c r="W39" s="563">
        <f t="shared" si="20"/>
        <v>0</v>
      </c>
      <c r="X39" s="567"/>
      <c r="Y39" s="568"/>
      <c r="Z39" s="569"/>
      <c r="AA39" s="685"/>
      <c r="AB39" s="569"/>
      <c r="AC39" s="569"/>
      <c r="AD39" s="563">
        <f t="shared" si="21"/>
        <v>0</v>
      </c>
      <c r="AE39" s="567"/>
      <c r="AF39" s="568"/>
      <c r="AG39" s="569"/>
      <c r="AH39" s="593"/>
      <c r="AI39" s="566"/>
      <c r="AJ39" s="566"/>
      <c r="AK39" s="563">
        <f t="shared" si="22"/>
        <v>0</v>
      </c>
      <c r="AL39" s="567"/>
      <c r="AM39" s="568"/>
      <c r="AN39" s="569"/>
      <c r="AO39" s="685"/>
      <c r="AP39" s="569"/>
      <c r="AQ39" s="569"/>
      <c r="AR39" s="563">
        <f t="shared" si="23"/>
        <v>0</v>
      </c>
      <c r="AS39" s="567"/>
      <c r="AT39" s="568"/>
      <c r="AU39" s="569"/>
      <c r="AV39" s="685"/>
      <c r="AW39" s="569"/>
      <c r="AX39" s="569"/>
      <c r="AY39" s="563">
        <f t="shared" si="24"/>
        <v>0</v>
      </c>
      <c r="AZ39" s="567"/>
      <c r="BA39" s="568"/>
      <c r="BB39" s="569"/>
      <c r="BC39" s="593"/>
      <c r="BD39" s="566"/>
      <c r="BE39" s="566"/>
      <c r="BF39" s="563">
        <f t="shared" si="25"/>
        <v>0</v>
      </c>
      <c r="BG39" s="567"/>
      <c r="BH39" s="568"/>
      <c r="BI39" s="569"/>
      <c r="BJ39" s="593"/>
      <c r="BK39" s="566"/>
      <c r="BL39" s="566"/>
      <c r="BM39" s="563">
        <f t="shared" si="26"/>
        <v>0</v>
      </c>
      <c r="BN39" s="572"/>
      <c r="BO39" s="565">
        <f t="shared" si="8"/>
        <v>0</v>
      </c>
      <c r="BP39" s="7"/>
      <c r="BQ39" s="7"/>
      <c r="BR39" s="7"/>
      <c r="BS39" s="7"/>
    </row>
    <row r="40" spans="1:71" s="5" customFormat="1" ht="12.75">
      <c r="A40" s="537">
        <v>30</v>
      </c>
      <c r="B40" s="660" t="s">
        <v>11</v>
      </c>
      <c r="C40" s="567"/>
      <c r="D40" s="568"/>
      <c r="E40" s="569"/>
      <c r="F40" s="685"/>
      <c r="G40" s="569"/>
      <c r="H40" s="569"/>
      <c r="I40" s="611">
        <f t="shared" si="18"/>
        <v>0</v>
      </c>
      <c r="J40" s="570"/>
      <c r="K40" s="489"/>
      <c r="L40" s="571"/>
      <c r="M40" s="739"/>
      <c r="N40" s="743"/>
      <c r="O40" s="743"/>
      <c r="P40" s="564">
        <f t="shared" si="19"/>
        <v>0</v>
      </c>
      <c r="Q40" s="567"/>
      <c r="R40" s="568"/>
      <c r="S40" s="569"/>
      <c r="T40" s="685"/>
      <c r="U40" s="569"/>
      <c r="V40" s="569"/>
      <c r="W40" s="563">
        <f t="shared" si="20"/>
        <v>0</v>
      </c>
      <c r="X40" s="567"/>
      <c r="Y40" s="568"/>
      <c r="Z40" s="569"/>
      <c r="AA40" s="685"/>
      <c r="AB40" s="569"/>
      <c r="AC40" s="569"/>
      <c r="AD40" s="563">
        <f t="shared" si="21"/>
        <v>0</v>
      </c>
      <c r="AE40" s="567"/>
      <c r="AF40" s="568"/>
      <c r="AG40" s="569"/>
      <c r="AH40" s="593"/>
      <c r="AI40" s="566"/>
      <c r="AJ40" s="566"/>
      <c r="AK40" s="563">
        <f t="shared" si="22"/>
        <v>0</v>
      </c>
      <c r="AL40" s="567"/>
      <c r="AM40" s="568"/>
      <c r="AN40" s="569"/>
      <c r="AO40" s="685"/>
      <c r="AP40" s="569"/>
      <c r="AQ40" s="569"/>
      <c r="AR40" s="563">
        <f t="shared" si="23"/>
        <v>0</v>
      </c>
      <c r="AS40" s="567"/>
      <c r="AT40" s="568"/>
      <c r="AU40" s="569"/>
      <c r="AV40" s="685"/>
      <c r="AW40" s="569"/>
      <c r="AX40" s="569"/>
      <c r="AY40" s="563">
        <f t="shared" si="24"/>
        <v>0</v>
      </c>
      <c r="AZ40" s="567"/>
      <c r="BA40" s="568"/>
      <c r="BB40" s="569"/>
      <c r="BC40" s="593"/>
      <c r="BD40" s="566"/>
      <c r="BE40" s="566"/>
      <c r="BF40" s="563">
        <f t="shared" si="25"/>
        <v>0</v>
      </c>
      <c r="BG40" s="567"/>
      <c r="BH40" s="568"/>
      <c r="BI40" s="569"/>
      <c r="BJ40" s="593"/>
      <c r="BK40" s="566"/>
      <c r="BL40" s="566"/>
      <c r="BM40" s="563">
        <f t="shared" si="26"/>
        <v>0</v>
      </c>
      <c r="BN40" s="572"/>
      <c r="BO40" s="565">
        <f t="shared" si="8"/>
        <v>0</v>
      </c>
      <c r="BP40" s="7"/>
      <c r="BQ40" s="7"/>
      <c r="BR40" s="7"/>
      <c r="BS40" s="7"/>
    </row>
    <row r="41" spans="1:71" s="5" customFormat="1" ht="12.75">
      <c r="A41" s="537">
        <v>31</v>
      </c>
      <c r="B41" s="660" t="s">
        <v>16</v>
      </c>
      <c r="C41" s="567"/>
      <c r="D41" s="568"/>
      <c r="E41" s="569"/>
      <c r="F41" s="685"/>
      <c r="G41" s="569"/>
      <c r="H41" s="569"/>
      <c r="I41" s="611">
        <f t="shared" si="18"/>
        <v>0</v>
      </c>
      <c r="J41" s="570"/>
      <c r="K41" s="489"/>
      <c r="L41" s="571"/>
      <c r="M41" s="739"/>
      <c r="N41" s="743"/>
      <c r="O41" s="743"/>
      <c r="P41" s="564">
        <f t="shared" si="19"/>
        <v>0</v>
      </c>
      <c r="Q41" s="567"/>
      <c r="R41" s="568"/>
      <c r="S41" s="569"/>
      <c r="T41" s="685"/>
      <c r="U41" s="569"/>
      <c r="V41" s="569"/>
      <c r="W41" s="563">
        <f t="shared" si="20"/>
        <v>0</v>
      </c>
      <c r="X41" s="567"/>
      <c r="Y41" s="568"/>
      <c r="Z41" s="569"/>
      <c r="AA41" s="685"/>
      <c r="AB41" s="569"/>
      <c r="AC41" s="569"/>
      <c r="AD41" s="563">
        <f t="shared" si="21"/>
        <v>0</v>
      </c>
      <c r="AE41" s="567"/>
      <c r="AF41" s="568"/>
      <c r="AG41" s="569"/>
      <c r="AH41" s="593"/>
      <c r="AI41" s="566"/>
      <c r="AJ41" s="566"/>
      <c r="AK41" s="563">
        <f t="shared" si="22"/>
        <v>0</v>
      </c>
      <c r="AL41" s="567"/>
      <c r="AM41" s="568"/>
      <c r="AN41" s="569"/>
      <c r="AO41" s="685"/>
      <c r="AP41" s="569"/>
      <c r="AQ41" s="569"/>
      <c r="AR41" s="563">
        <f t="shared" si="23"/>
        <v>0</v>
      </c>
      <c r="AS41" s="567"/>
      <c r="AT41" s="568"/>
      <c r="AU41" s="569"/>
      <c r="AV41" s="685"/>
      <c r="AW41" s="569"/>
      <c r="AX41" s="569"/>
      <c r="AY41" s="563">
        <f t="shared" si="24"/>
        <v>0</v>
      </c>
      <c r="AZ41" s="567"/>
      <c r="BA41" s="568"/>
      <c r="BB41" s="569"/>
      <c r="BC41" s="593"/>
      <c r="BD41" s="566"/>
      <c r="BE41" s="566"/>
      <c r="BF41" s="563">
        <f t="shared" si="25"/>
        <v>0</v>
      </c>
      <c r="BG41" s="567"/>
      <c r="BH41" s="568"/>
      <c r="BI41" s="569"/>
      <c r="BJ41" s="593"/>
      <c r="BK41" s="566"/>
      <c r="BL41" s="566"/>
      <c r="BM41" s="563">
        <f t="shared" si="26"/>
        <v>0</v>
      </c>
      <c r="BN41" s="572"/>
      <c r="BO41" s="565">
        <f t="shared" si="8"/>
        <v>0</v>
      </c>
      <c r="BP41" s="7"/>
      <c r="BQ41" s="7"/>
      <c r="BR41" s="7"/>
      <c r="BS41" s="7"/>
    </row>
    <row r="42" spans="1:71" s="5" customFormat="1" ht="12.75">
      <c r="A42" s="537">
        <v>32</v>
      </c>
      <c r="B42" s="660" t="s">
        <v>40</v>
      </c>
      <c r="C42" s="567"/>
      <c r="D42" s="568"/>
      <c r="E42" s="569"/>
      <c r="F42" s="685"/>
      <c r="G42" s="569"/>
      <c r="H42" s="569"/>
      <c r="I42" s="611">
        <f t="shared" si="18"/>
        <v>0</v>
      </c>
      <c r="J42" s="570"/>
      <c r="K42" s="489"/>
      <c r="L42" s="571"/>
      <c r="M42" s="739"/>
      <c r="N42" s="743"/>
      <c r="O42" s="743"/>
      <c r="P42" s="564">
        <f t="shared" si="19"/>
        <v>0</v>
      </c>
      <c r="Q42" s="567"/>
      <c r="R42" s="568"/>
      <c r="S42" s="569"/>
      <c r="T42" s="685"/>
      <c r="U42" s="569"/>
      <c r="V42" s="569"/>
      <c r="W42" s="563">
        <f t="shared" si="20"/>
        <v>0</v>
      </c>
      <c r="X42" s="567"/>
      <c r="Y42" s="568"/>
      <c r="Z42" s="569"/>
      <c r="AA42" s="685"/>
      <c r="AB42" s="569"/>
      <c r="AC42" s="569"/>
      <c r="AD42" s="563">
        <f t="shared" si="21"/>
        <v>0</v>
      </c>
      <c r="AE42" s="567"/>
      <c r="AF42" s="568"/>
      <c r="AG42" s="569"/>
      <c r="AH42" s="593"/>
      <c r="AI42" s="566"/>
      <c r="AJ42" s="566"/>
      <c r="AK42" s="563">
        <f t="shared" si="22"/>
        <v>0</v>
      </c>
      <c r="AL42" s="567"/>
      <c r="AM42" s="568"/>
      <c r="AN42" s="569"/>
      <c r="AO42" s="685"/>
      <c r="AP42" s="569"/>
      <c r="AQ42" s="569"/>
      <c r="AR42" s="563">
        <f t="shared" si="23"/>
        <v>0</v>
      </c>
      <c r="AS42" s="567"/>
      <c r="AT42" s="568"/>
      <c r="AU42" s="569"/>
      <c r="AV42" s="685"/>
      <c r="AW42" s="569"/>
      <c r="AX42" s="569"/>
      <c r="AY42" s="563">
        <f t="shared" si="24"/>
        <v>0</v>
      </c>
      <c r="AZ42" s="567"/>
      <c r="BA42" s="568"/>
      <c r="BB42" s="569"/>
      <c r="BC42" s="593"/>
      <c r="BD42" s="566"/>
      <c r="BE42" s="566"/>
      <c r="BF42" s="563">
        <f t="shared" si="25"/>
        <v>0</v>
      </c>
      <c r="BG42" s="567"/>
      <c r="BH42" s="568"/>
      <c r="BI42" s="569"/>
      <c r="BJ42" s="593"/>
      <c r="BK42" s="566"/>
      <c r="BL42" s="566"/>
      <c r="BM42" s="563">
        <f t="shared" si="26"/>
        <v>0</v>
      </c>
      <c r="BN42" s="572"/>
      <c r="BO42" s="565">
        <f t="shared" si="8"/>
        <v>0</v>
      </c>
      <c r="BP42" s="7"/>
      <c r="BQ42" s="7"/>
      <c r="BR42" s="7"/>
      <c r="BS42" s="7"/>
    </row>
    <row r="43" spans="1:71" s="5" customFormat="1" ht="12.75">
      <c r="A43" s="537">
        <v>33</v>
      </c>
      <c r="B43" s="660" t="s">
        <v>23</v>
      </c>
      <c r="C43" s="567"/>
      <c r="D43" s="568"/>
      <c r="E43" s="569"/>
      <c r="F43" s="685"/>
      <c r="G43" s="569"/>
      <c r="H43" s="569"/>
      <c r="I43" s="611">
        <f t="shared" si="18"/>
        <v>0</v>
      </c>
      <c r="J43" s="570"/>
      <c r="K43" s="489"/>
      <c r="L43" s="571"/>
      <c r="M43" s="739"/>
      <c r="N43" s="743"/>
      <c r="O43" s="743"/>
      <c r="P43" s="564">
        <f t="shared" si="19"/>
        <v>0</v>
      </c>
      <c r="Q43" s="567"/>
      <c r="R43" s="568"/>
      <c r="S43" s="569"/>
      <c r="T43" s="685"/>
      <c r="U43" s="569"/>
      <c r="V43" s="569"/>
      <c r="W43" s="563">
        <f t="shared" si="20"/>
        <v>0</v>
      </c>
      <c r="X43" s="567"/>
      <c r="Y43" s="568"/>
      <c r="Z43" s="569"/>
      <c r="AA43" s="685"/>
      <c r="AB43" s="569"/>
      <c r="AC43" s="569"/>
      <c r="AD43" s="563">
        <f t="shared" si="21"/>
        <v>0</v>
      </c>
      <c r="AE43" s="567"/>
      <c r="AF43" s="568"/>
      <c r="AG43" s="569"/>
      <c r="AH43" s="593"/>
      <c r="AI43" s="566"/>
      <c r="AJ43" s="566"/>
      <c r="AK43" s="563">
        <f t="shared" si="22"/>
        <v>0</v>
      </c>
      <c r="AL43" s="567"/>
      <c r="AM43" s="568"/>
      <c r="AN43" s="569"/>
      <c r="AO43" s="685"/>
      <c r="AP43" s="569"/>
      <c r="AQ43" s="569"/>
      <c r="AR43" s="563">
        <f t="shared" si="23"/>
        <v>0</v>
      </c>
      <c r="AS43" s="567"/>
      <c r="AT43" s="568"/>
      <c r="AU43" s="569"/>
      <c r="AV43" s="685"/>
      <c r="AW43" s="569"/>
      <c r="AX43" s="569"/>
      <c r="AY43" s="563">
        <f t="shared" si="24"/>
        <v>0</v>
      </c>
      <c r="AZ43" s="567"/>
      <c r="BA43" s="568"/>
      <c r="BB43" s="569"/>
      <c r="BC43" s="593"/>
      <c r="BD43" s="566"/>
      <c r="BE43" s="566"/>
      <c r="BF43" s="563">
        <f t="shared" si="25"/>
        <v>0</v>
      </c>
      <c r="BG43" s="567"/>
      <c r="BH43" s="568"/>
      <c r="BI43" s="569"/>
      <c r="BJ43" s="593"/>
      <c r="BK43" s="566"/>
      <c r="BL43" s="566"/>
      <c r="BM43" s="563">
        <f t="shared" si="26"/>
        <v>0</v>
      </c>
      <c r="BN43" s="572"/>
      <c r="BO43" s="565">
        <f t="shared" si="8"/>
        <v>0</v>
      </c>
      <c r="BP43" s="7"/>
      <c r="BQ43" s="7"/>
      <c r="BR43" s="7"/>
      <c r="BS43" s="7"/>
    </row>
    <row r="44" spans="1:71" s="5" customFormat="1" ht="12.75">
      <c r="A44" s="537">
        <v>34</v>
      </c>
      <c r="B44" s="660" t="s">
        <v>26</v>
      </c>
      <c r="C44" s="567"/>
      <c r="D44" s="568"/>
      <c r="E44" s="569"/>
      <c r="F44" s="685"/>
      <c r="G44" s="569"/>
      <c r="H44" s="569"/>
      <c r="I44" s="611">
        <f t="shared" si="18"/>
        <v>0</v>
      </c>
      <c r="J44" s="570"/>
      <c r="K44" s="489"/>
      <c r="L44" s="571"/>
      <c r="M44" s="739"/>
      <c r="N44" s="743"/>
      <c r="O44" s="743"/>
      <c r="P44" s="564">
        <f t="shared" si="19"/>
        <v>0</v>
      </c>
      <c r="Q44" s="567"/>
      <c r="R44" s="568"/>
      <c r="S44" s="569"/>
      <c r="T44" s="685"/>
      <c r="U44" s="569"/>
      <c r="V44" s="569"/>
      <c r="W44" s="563">
        <f t="shared" si="20"/>
        <v>0</v>
      </c>
      <c r="X44" s="567"/>
      <c r="Y44" s="568"/>
      <c r="Z44" s="569"/>
      <c r="AA44" s="685"/>
      <c r="AB44" s="569"/>
      <c r="AC44" s="569"/>
      <c r="AD44" s="563">
        <f t="shared" si="21"/>
        <v>0</v>
      </c>
      <c r="AE44" s="567"/>
      <c r="AF44" s="568"/>
      <c r="AG44" s="569"/>
      <c r="AH44" s="593"/>
      <c r="AI44" s="566"/>
      <c r="AJ44" s="566"/>
      <c r="AK44" s="563">
        <f t="shared" si="22"/>
        <v>0</v>
      </c>
      <c r="AL44" s="567"/>
      <c r="AM44" s="568"/>
      <c r="AN44" s="569"/>
      <c r="AO44" s="685"/>
      <c r="AP44" s="569"/>
      <c r="AQ44" s="569"/>
      <c r="AR44" s="563">
        <f t="shared" si="23"/>
        <v>0</v>
      </c>
      <c r="AS44" s="567"/>
      <c r="AT44" s="568"/>
      <c r="AU44" s="569"/>
      <c r="AV44" s="685"/>
      <c r="AW44" s="569"/>
      <c r="AX44" s="569"/>
      <c r="AY44" s="563">
        <f t="shared" si="24"/>
        <v>0</v>
      </c>
      <c r="AZ44" s="567"/>
      <c r="BA44" s="568"/>
      <c r="BB44" s="569"/>
      <c r="BC44" s="593"/>
      <c r="BD44" s="566"/>
      <c r="BE44" s="566"/>
      <c r="BF44" s="563">
        <f t="shared" si="25"/>
        <v>0</v>
      </c>
      <c r="BG44" s="567"/>
      <c r="BH44" s="568"/>
      <c r="BI44" s="569"/>
      <c r="BJ44" s="593"/>
      <c r="BK44" s="566"/>
      <c r="BL44" s="566"/>
      <c r="BM44" s="563">
        <f t="shared" si="26"/>
        <v>0</v>
      </c>
      <c r="BN44" s="572"/>
      <c r="BO44" s="565">
        <f t="shared" si="8"/>
        <v>0</v>
      </c>
      <c r="BP44" s="7"/>
      <c r="BQ44" s="7"/>
      <c r="BR44" s="7"/>
      <c r="BS44" s="7"/>
    </row>
    <row r="45" spans="1:71" s="5" customFormat="1" ht="12.75">
      <c r="A45" s="537">
        <v>35</v>
      </c>
      <c r="B45" s="660" t="s">
        <v>12</v>
      </c>
      <c r="C45" s="567"/>
      <c r="D45" s="568"/>
      <c r="E45" s="569"/>
      <c r="F45" s="685"/>
      <c r="G45" s="569"/>
      <c r="H45" s="569"/>
      <c r="I45" s="611">
        <f t="shared" si="18"/>
        <v>0</v>
      </c>
      <c r="J45" s="570"/>
      <c r="K45" s="489"/>
      <c r="L45" s="571"/>
      <c r="M45" s="739"/>
      <c r="N45" s="743"/>
      <c r="O45" s="743"/>
      <c r="P45" s="564">
        <f t="shared" si="19"/>
        <v>0</v>
      </c>
      <c r="Q45" s="567"/>
      <c r="R45" s="568"/>
      <c r="S45" s="569"/>
      <c r="T45" s="685"/>
      <c r="U45" s="569"/>
      <c r="V45" s="569"/>
      <c r="W45" s="563">
        <f t="shared" si="20"/>
        <v>0</v>
      </c>
      <c r="X45" s="567"/>
      <c r="Y45" s="568"/>
      <c r="Z45" s="569"/>
      <c r="AA45" s="685"/>
      <c r="AB45" s="569"/>
      <c r="AC45" s="569"/>
      <c r="AD45" s="563">
        <f t="shared" si="21"/>
        <v>0</v>
      </c>
      <c r="AE45" s="567"/>
      <c r="AF45" s="568"/>
      <c r="AG45" s="569"/>
      <c r="AH45" s="593"/>
      <c r="AI45" s="566"/>
      <c r="AJ45" s="566"/>
      <c r="AK45" s="563">
        <f t="shared" si="22"/>
        <v>0</v>
      </c>
      <c r="AL45" s="567"/>
      <c r="AM45" s="568"/>
      <c r="AN45" s="569"/>
      <c r="AO45" s="685"/>
      <c r="AP45" s="569"/>
      <c r="AQ45" s="569"/>
      <c r="AR45" s="563">
        <f t="shared" si="23"/>
        <v>0</v>
      </c>
      <c r="AS45" s="567"/>
      <c r="AT45" s="568"/>
      <c r="AU45" s="569"/>
      <c r="AV45" s="685"/>
      <c r="AW45" s="569"/>
      <c r="AX45" s="569"/>
      <c r="AY45" s="563">
        <f t="shared" si="24"/>
        <v>0</v>
      </c>
      <c r="AZ45" s="567"/>
      <c r="BA45" s="568"/>
      <c r="BB45" s="569"/>
      <c r="BC45" s="593"/>
      <c r="BD45" s="566"/>
      <c r="BE45" s="566"/>
      <c r="BF45" s="563">
        <f t="shared" si="25"/>
        <v>0</v>
      </c>
      <c r="BG45" s="567"/>
      <c r="BH45" s="568"/>
      <c r="BI45" s="569"/>
      <c r="BJ45" s="593"/>
      <c r="BK45" s="566"/>
      <c r="BL45" s="566"/>
      <c r="BM45" s="563">
        <f t="shared" si="26"/>
        <v>0</v>
      </c>
      <c r="BN45" s="572"/>
      <c r="BO45" s="565">
        <f t="shared" si="8"/>
        <v>0</v>
      </c>
      <c r="BP45" s="7"/>
      <c r="BQ45" s="7"/>
      <c r="BR45" s="7"/>
      <c r="BS45" s="7"/>
    </row>
    <row r="46" spans="1:71" s="5" customFormat="1" ht="12.75">
      <c r="A46" s="537">
        <v>36</v>
      </c>
      <c r="B46" s="662" t="s">
        <v>18</v>
      </c>
      <c r="C46" s="567"/>
      <c r="D46" s="568"/>
      <c r="E46" s="569"/>
      <c r="F46" s="685"/>
      <c r="G46" s="569"/>
      <c r="H46" s="569"/>
      <c r="I46" s="611">
        <f t="shared" si="18"/>
        <v>0</v>
      </c>
      <c r="J46" s="570"/>
      <c r="K46" s="489"/>
      <c r="L46" s="571"/>
      <c r="M46" s="739"/>
      <c r="N46" s="743"/>
      <c r="O46" s="743"/>
      <c r="P46" s="564">
        <f t="shared" si="19"/>
        <v>0</v>
      </c>
      <c r="Q46" s="567"/>
      <c r="R46" s="568"/>
      <c r="S46" s="569"/>
      <c r="T46" s="685"/>
      <c r="U46" s="569"/>
      <c r="V46" s="569"/>
      <c r="W46" s="563">
        <f t="shared" si="20"/>
        <v>0</v>
      </c>
      <c r="X46" s="567"/>
      <c r="Y46" s="568"/>
      <c r="Z46" s="569"/>
      <c r="AA46" s="685"/>
      <c r="AB46" s="569"/>
      <c r="AC46" s="569"/>
      <c r="AD46" s="563">
        <f t="shared" si="21"/>
        <v>0</v>
      </c>
      <c r="AE46" s="567"/>
      <c r="AF46" s="568"/>
      <c r="AG46" s="569"/>
      <c r="AH46" s="593"/>
      <c r="AI46" s="566"/>
      <c r="AJ46" s="566"/>
      <c r="AK46" s="563">
        <f t="shared" si="22"/>
        <v>0</v>
      </c>
      <c r="AL46" s="567"/>
      <c r="AM46" s="568"/>
      <c r="AN46" s="569"/>
      <c r="AO46" s="685"/>
      <c r="AP46" s="569"/>
      <c r="AQ46" s="569"/>
      <c r="AR46" s="563">
        <f t="shared" si="23"/>
        <v>0</v>
      </c>
      <c r="AS46" s="567"/>
      <c r="AT46" s="568"/>
      <c r="AU46" s="569"/>
      <c r="AV46" s="685"/>
      <c r="AW46" s="569"/>
      <c r="AX46" s="569"/>
      <c r="AY46" s="563">
        <f t="shared" si="24"/>
        <v>0</v>
      </c>
      <c r="AZ46" s="567"/>
      <c r="BA46" s="568"/>
      <c r="BB46" s="569"/>
      <c r="BC46" s="593"/>
      <c r="BD46" s="566"/>
      <c r="BE46" s="566"/>
      <c r="BF46" s="563">
        <f t="shared" si="25"/>
        <v>0</v>
      </c>
      <c r="BG46" s="567"/>
      <c r="BH46" s="568"/>
      <c r="BI46" s="569"/>
      <c r="BJ46" s="593"/>
      <c r="BK46" s="566"/>
      <c r="BL46" s="566"/>
      <c r="BM46" s="563">
        <f t="shared" si="26"/>
        <v>0</v>
      </c>
      <c r="BN46" s="572"/>
      <c r="BO46" s="565">
        <f t="shared" si="8"/>
        <v>0</v>
      </c>
      <c r="BP46" s="7"/>
      <c r="BQ46" s="7"/>
      <c r="BR46" s="7"/>
      <c r="BS46" s="7"/>
    </row>
    <row r="47" spans="1:71" s="5" customFormat="1" ht="12.75">
      <c r="A47" s="537">
        <v>37</v>
      </c>
      <c r="B47" s="662" t="s">
        <v>18</v>
      </c>
      <c r="C47" s="567"/>
      <c r="D47" s="568"/>
      <c r="E47" s="569"/>
      <c r="F47" s="685"/>
      <c r="G47" s="569"/>
      <c r="H47" s="569"/>
      <c r="I47" s="611">
        <f t="shared" si="18"/>
        <v>0</v>
      </c>
      <c r="J47" s="570"/>
      <c r="K47" s="489"/>
      <c r="L47" s="571"/>
      <c r="M47" s="739"/>
      <c r="N47" s="743"/>
      <c r="O47" s="743"/>
      <c r="P47" s="564">
        <f t="shared" si="19"/>
        <v>0</v>
      </c>
      <c r="Q47" s="567"/>
      <c r="R47" s="568"/>
      <c r="S47" s="569"/>
      <c r="T47" s="685"/>
      <c r="U47" s="569"/>
      <c r="V47" s="569"/>
      <c r="W47" s="563">
        <f t="shared" si="20"/>
        <v>0</v>
      </c>
      <c r="X47" s="567"/>
      <c r="Y47" s="568"/>
      <c r="Z47" s="569"/>
      <c r="AA47" s="685"/>
      <c r="AB47" s="569"/>
      <c r="AC47" s="569"/>
      <c r="AD47" s="563">
        <f t="shared" si="21"/>
        <v>0</v>
      </c>
      <c r="AE47" s="567"/>
      <c r="AF47" s="568"/>
      <c r="AG47" s="569"/>
      <c r="AH47" s="593"/>
      <c r="AI47" s="566"/>
      <c r="AJ47" s="566"/>
      <c r="AK47" s="563">
        <f t="shared" si="22"/>
        <v>0</v>
      </c>
      <c r="AL47" s="567"/>
      <c r="AM47" s="568"/>
      <c r="AN47" s="569"/>
      <c r="AO47" s="685"/>
      <c r="AP47" s="569"/>
      <c r="AQ47" s="569"/>
      <c r="AR47" s="563">
        <f t="shared" si="23"/>
        <v>0</v>
      </c>
      <c r="AS47" s="567"/>
      <c r="AT47" s="568"/>
      <c r="AU47" s="569"/>
      <c r="AV47" s="685"/>
      <c r="AW47" s="569"/>
      <c r="AX47" s="569"/>
      <c r="AY47" s="563">
        <f t="shared" si="24"/>
        <v>0</v>
      </c>
      <c r="AZ47" s="567"/>
      <c r="BA47" s="568"/>
      <c r="BB47" s="569"/>
      <c r="BC47" s="593"/>
      <c r="BD47" s="566"/>
      <c r="BE47" s="566"/>
      <c r="BF47" s="563">
        <f t="shared" si="25"/>
        <v>0</v>
      </c>
      <c r="BG47" s="567"/>
      <c r="BH47" s="568"/>
      <c r="BI47" s="569"/>
      <c r="BJ47" s="593"/>
      <c r="BK47" s="566"/>
      <c r="BL47" s="566"/>
      <c r="BM47" s="563">
        <f t="shared" si="26"/>
        <v>0</v>
      </c>
      <c r="BN47" s="572"/>
      <c r="BO47" s="565">
        <f t="shared" si="8"/>
        <v>0</v>
      </c>
      <c r="BP47" s="7"/>
      <c r="BQ47" s="7"/>
      <c r="BR47" s="7"/>
      <c r="BS47" s="7"/>
    </row>
    <row r="48" spans="1:71" s="5" customFormat="1" ht="12.75">
      <c r="A48" s="537">
        <v>38</v>
      </c>
      <c r="B48" s="662" t="s">
        <v>18</v>
      </c>
      <c r="C48" s="567"/>
      <c r="D48" s="568"/>
      <c r="E48" s="569"/>
      <c r="F48" s="685"/>
      <c r="G48" s="569"/>
      <c r="H48" s="569"/>
      <c r="I48" s="611">
        <f t="shared" si="18"/>
        <v>0</v>
      </c>
      <c r="J48" s="570"/>
      <c r="K48" s="489"/>
      <c r="L48" s="571"/>
      <c r="M48" s="739"/>
      <c r="N48" s="743"/>
      <c r="O48" s="743"/>
      <c r="P48" s="564">
        <f t="shared" si="19"/>
        <v>0</v>
      </c>
      <c r="Q48" s="567"/>
      <c r="R48" s="568"/>
      <c r="S48" s="569"/>
      <c r="T48" s="685"/>
      <c r="U48" s="569"/>
      <c r="V48" s="569"/>
      <c r="W48" s="563">
        <f t="shared" si="20"/>
        <v>0</v>
      </c>
      <c r="X48" s="567"/>
      <c r="Y48" s="568"/>
      <c r="Z48" s="569"/>
      <c r="AA48" s="685"/>
      <c r="AB48" s="569"/>
      <c r="AC48" s="569"/>
      <c r="AD48" s="563">
        <f t="shared" si="21"/>
        <v>0</v>
      </c>
      <c r="AE48" s="567"/>
      <c r="AF48" s="568"/>
      <c r="AG48" s="569"/>
      <c r="AH48" s="593"/>
      <c r="AI48" s="566"/>
      <c r="AJ48" s="566"/>
      <c r="AK48" s="563">
        <f t="shared" si="22"/>
        <v>0</v>
      </c>
      <c r="AL48" s="567"/>
      <c r="AM48" s="568"/>
      <c r="AN48" s="569"/>
      <c r="AO48" s="685"/>
      <c r="AP48" s="569"/>
      <c r="AQ48" s="569"/>
      <c r="AR48" s="563">
        <f t="shared" si="23"/>
        <v>0</v>
      </c>
      <c r="AS48" s="567"/>
      <c r="AT48" s="568"/>
      <c r="AU48" s="569"/>
      <c r="AV48" s="685"/>
      <c r="AW48" s="569"/>
      <c r="AX48" s="569"/>
      <c r="AY48" s="563">
        <f t="shared" si="24"/>
        <v>0</v>
      </c>
      <c r="AZ48" s="567"/>
      <c r="BA48" s="568"/>
      <c r="BB48" s="569"/>
      <c r="BC48" s="593"/>
      <c r="BD48" s="566"/>
      <c r="BE48" s="566"/>
      <c r="BF48" s="563">
        <f t="shared" si="25"/>
        <v>0</v>
      </c>
      <c r="BG48" s="567"/>
      <c r="BH48" s="568"/>
      <c r="BI48" s="569"/>
      <c r="BJ48" s="593"/>
      <c r="BK48" s="566"/>
      <c r="BL48" s="566"/>
      <c r="BM48" s="563">
        <f t="shared" si="26"/>
        <v>0</v>
      </c>
      <c r="BN48" s="572"/>
      <c r="BO48" s="565">
        <f t="shared" si="8"/>
        <v>0</v>
      </c>
      <c r="BP48" s="7"/>
      <c r="BQ48" s="7"/>
      <c r="BR48" s="7"/>
      <c r="BS48" s="7"/>
    </row>
    <row r="49" spans="1:71" s="5" customFormat="1" ht="12.75">
      <c r="A49" s="537">
        <v>39</v>
      </c>
      <c r="B49" s="662" t="s">
        <v>18</v>
      </c>
      <c r="C49" s="567"/>
      <c r="D49" s="568"/>
      <c r="E49" s="569"/>
      <c r="F49" s="685"/>
      <c r="G49" s="569"/>
      <c r="H49" s="569"/>
      <c r="I49" s="611">
        <f t="shared" si="18"/>
        <v>0</v>
      </c>
      <c r="J49" s="570"/>
      <c r="K49" s="489"/>
      <c r="L49" s="571"/>
      <c r="M49" s="739"/>
      <c r="N49" s="743"/>
      <c r="O49" s="743"/>
      <c r="P49" s="564">
        <f t="shared" si="19"/>
        <v>0</v>
      </c>
      <c r="Q49" s="567"/>
      <c r="R49" s="568"/>
      <c r="S49" s="569"/>
      <c r="T49" s="685"/>
      <c r="U49" s="569"/>
      <c r="V49" s="569"/>
      <c r="W49" s="563">
        <f t="shared" si="20"/>
        <v>0</v>
      </c>
      <c r="X49" s="567"/>
      <c r="Y49" s="568"/>
      <c r="Z49" s="569"/>
      <c r="AA49" s="685"/>
      <c r="AB49" s="569"/>
      <c r="AC49" s="569"/>
      <c r="AD49" s="563">
        <f t="shared" si="21"/>
        <v>0</v>
      </c>
      <c r="AE49" s="567"/>
      <c r="AF49" s="568"/>
      <c r="AG49" s="569"/>
      <c r="AH49" s="593"/>
      <c r="AI49" s="566"/>
      <c r="AJ49" s="566"/>
      <c r="AK49" s="563">
        <f t="shared" si="22"/>
        <v>0</v>
      </c>
      <c r="AL49" s="567"/>
      <c r="AM49" s="568"/>
      <c r="AN49" s="569"/>
      <c r="AO49" s="685"/>
      <c r="AP49" s="569"/>
      <c r="AQ49" s="569"/>
      <c r="AR49" s="563">
        <f t="shared" si="23"/>
        <v>0</v>
      </c>
      <c r="AS49" s="567"/>
      <c r="AT49" s="568"/>
      <c r="AU49" s="569"/>
      <c r="AV49" s="685"/>
      <c r="AW49" s="569"/>
      <c r="AX49" s="569"/>
      <c r="AY49" s="563">
        <f t="shared" si="24"/>
        <v>0</v>
      </c>
      <c r="AZ49" s="567"/>
      <c r="BA49" s="568"/>
      <c r="BB49" s="569"/>
      <c r="BC49" s="593"/>
      <c r="BD49" s="566"/>
      <c r="BE49" s="566"/>
      <c r="BF49" s="563">
        <f t="shared" si="25"/>
        <v>0</v>
      </c>
      <c r="BG49" s="567"/>
      <c r="BH49" s="568"/>
      <c r="BI49" s="569"/>
      <c r="BJ49" s="593"/>
      <c r="BK49" s="566"/>
      <c r="BL49" s="566"/>
      <c r="BM49" s="563">
        <f t="shared" si="26"/>
        <v>0</v>
      </c>
      <c r="BN49" s="572"/>
      <c r="BO49" s="565">
        <f t="shared" si="8"/>
        <v>0</v>
      </c>
      <c r="BP49" s="7"/>
      <c r="BQ49" s="7"/>
      <c r="BR49" s="7"/>
      <c r="BS49" s="7"/>
    </row>
    <row r="50" spans="1:71" s="5" customFormat="1" ht="12.75">
      <c r="A50" s="537">
        <v>40</v>
      </c>
      <c r="B50" s="662" t="s">
        <v>18</v>
      </c>
      <c r="C50" s="567"/>
      <c r="D50" s="568"/>
      <c r="E50" s="569"/>
      <c r="F50" s="685"/>
      <c r="G50" s="569"/>
      <c r="H50" s="569"/>
      <c r="I50" s="611">
        <f t="shared" si="18"/>
        <v>0</v>
      </c>
      <c r="J50" s="570"/>
      <c r="K50" s="489"/>
      <c r="L50" s="571"/>
      <c r="M50" s="739"/>
      <c r="N50" s="743"/>
      <c r="O50" s="743"/>
      <c r="P50" s="564">
        <f t="shared" si="19"/>
        <v>0</v>
      </c>
      <c r="Q50" s="567"/>
      <c r="R50" s="568"/>
      <c r="S50" s="569"/>
      <c r="T50" s="685"/>
      <c r="U50" s="569"/>
      <c r="V50" s="569"/>
      <c r="W50" s="563">
        <f t="shared" si="20"/>
        <v>0</v>
      </c>
      <c r="X50" s="567"/>
      <c r="Y50" s="568"/>
      <c r="Z50" s="569"/>
      <c r="AA50" s="685"/>
      <c r="AB50" s="569"/>
      <c r="AC50" s="569"/>
      <c r="AD50" s="563">
        <f t="shared" si="21"/>
        <v>0</v>
      </c>
      <c r="AE50" s="567"/>
      <c r="AF50" s="568"/>
      <c r="AG50" s="569"/>
      <c r="AH50" s="593"/>
      <c r="AI50" s="566"/>
      <c r="AJ50" s="566"/>
      <c r="AK50" s="563">
        <f t="shared" si="22"/>
        <v>0</v>
      </c>
      <c r="AL50" s="567"/>
      <c r="AM50" s="568"/>
      <c r="AN50" s="569"/>
      <c r="AO50" s="685"/>
      <c r="AP50" s="569"/>
      <c r="AQ50" s="569"/>
      <c r="AR50" s="563">
        <f t="shared" si="23"/>
        <v>0</v>
      </c>
      <c r="AS50" s="567"/>
      <c r="AT50" s="568"/>
      <c r="AU50" s="569"/>
      <c r="AV50" s="685"/>
      <c r="AW50" s="569"/>
      <c r="AX50" s="569"/>
      <c r="AY50" s="563">
        <f t="shared" si="24"/>
        <v>0</v>
      </c>
      <c r="AZ50" s="567"/>
      <c r="BA50" s="568"/>
      <c r="BB50" s="569"/>
      <c r="BC50" s="593"/>
      <c r="BD50" s="566"/>
      <c r="BE50" s="566"/>
      <c r="BF50" s="563">
        <f t="shared" si="25"/>
        <v>0</v>
      </c>
      <c r="BG50" s="567"/>
      <c r="BH50" s="568"/>
      <c r="BI50" s="569"/>
      <c r="BJ50" s="593"/>
      <c r="BK50" s="566"/>
      <c r="BL50" s="566"/>
      <c r="BM50" s="563">
        <f t="shared" si="26"/>
        <v>0</v>
      </c>
      <c r="BN50" s="572"/>
      <c r="BO50" s="565">
        <f t="shared" si="8"/>
        <v>0</v>
      </c>
      <c r="BP50" s="7"/>
      <c r="BQ50" s="7"/>
      <c r="BR50" s="7"/>
      <c r="BS50" s="7"/>
    </row>
    <row r="51" spans="1:71" s="5" customFormat="1" ht="12.75" customHeight="1">
      <c r="A51" s="537">
        <v>41</v>
      </c>
      <c r="B51" s="662" t="s">
        <v>18</v>
      </c>
      <c r="C51" s="567"/>
      <c r="D51" s="568"/>
      <c r="E51" s="569"/>
      <c r="F51" s="685"/>
      <c r="G51" s="569"/>
      <c r="H51" s="569"/>
      <c r="I51" s="611">
        <f t="shared" si="18"/>
        <v>0</v>
      </c>
      <c r="J51" s="570"/>
      <c r="K51" s="489"/>
      <c r="L51" s="571"/>
      <c r="M51" s="739"/>
      <c r="N51" s="743"/>
      <c r="O51" s="743"/>
      <c r="P51" s="564">
        <f t="shared" si="19"/>
        <v>0</v>
      </c>
      <c r="Q51" s="567"/>
      <c r="R51" s="568"/>
      <c r="S51" s="569"/>
      <c r="T51" s="685"/>
      <c r="U51" s="569"/>
      <c r="V51" s="569"/>
      <c r="W51" s="563">
        <f t="shared" si="20"/>
        <v>0</v>
      </c>
      <c r="X51" s="567"/>
      <c r="Y51" s="568"/>
      <c r="Z51" s="569"/>
      <c r="AA51" s="685"/>
      <c r="AB51" s="569"/>
      <c r="AC51" s="569"/>
      <c r="AD51" s="563">
        <f t="shared" si="21"/>
        <v>0</v>
      </c>
      <c r="AE51" s="567"/>
      <c r="AF51" s="568"/>
      <c r="AG51" s="569"/>
      <c r="AH51" s="593"/>
      <c r="AI51" s="566"/>
      <c r="AJ51" s="566"/>
      <c r="AK51" s="563">
        <f t="shared" si="22"/>
        <v>0</v>
      </c>
      <c r="AL51" s="567"/>
      <c r="AM51" s="568"/>
      <c r="AN51" s="569"/>
      <c r="AO51" s="685"/>
      <c r="AP51" s="569"/>
      <c r="AQ51" s="569"/>
      <c r="AR51" s="563">
        <f t="shared" si="23"/>
        <v>0</v>
      </c>
      <c r="AS51" s="567"/>
      <c r="AT51" s="568"/>
      <c r="AU51" s="569"/>
      <c r="AV51" s="685"/>
      <c r="AW51" s="569"/>
      <c r="AX51" s="569"/>
      <c r="AY51" s="563">
        <f t="shared" si="24"/>
        <v>0</v>
      </c>
      <c r="AZ51" s="567"/>
      <c r="BA51" s="568"/>
      <c r="BB51" s="569"/>
      <c r="BC51" s="593"/>
      <c r="BD51" s="566"/>
      <c r="BE51" s="566"/>
      <c r="BF51" s="563">
        <f t="shared" si="25"/>
        <v>0</v>
      </c>
      <c r="BG51" s="567"/>
      <c r="BH51" s="568"/>
      <c r="BI51" s="569"/>
      <c r="BJ51" s="593"/>
      <c r="BK51" s="566"/>
      <c r="BL51" s="566"/>
      <c r="BM51" s="563">
        <f t="shared" si="26"/>
        <v>0</v>
      </c>
      <c r="BN51" s="572"/>
      <c r="BO51" s="565">
        <f t="shared" si="8"/>
        <v>0</v>
      </c>
      <c r="BP51" s="7"/>
      <c r="BQ51" s="7"/>
      <c r="BR51" s="7"/>
      <c r="BS51" s="7"/>
    </row>
    <row r="52" spans="1:71" s="5" customFormat="1" ht="12.75" customHeight="1">
      <c r="A52" s="537">
        <v>42</v>
      </c>
      <c r="B52" s="663" t="s">
        <v>18</v>
      </c>
      <c r="C52" s="567"/>
      <c r="D52" s="568"/>
      <c r="E52" s="569"/>
      <c r="F52" s="685"/>
      <c r="G52" s="569"/>
      <c r="H52" s="569"/>
      <c r="I52" s="611">
        <f t="shared" si="18"/>
        <v>0</v>
      </c>
      <c r="J52" s="570"/>
      <c r="K52" s="489"/>
      <c r="L52" s="571"/>
      <c r="M52" s="739"/>
      <c r="N52" s="743"/>
      <c r="O52" s="743"/>
      <c r="P52" s="564">
        <f t="shared" si="19"/>
        <v>0</v>
      </c>
      <c r="Q52" s="567"/>
      <c r="R52" s="568"/>
      <c r="S52" s="569"/>
      <c r="T52" s="685"/>
      <c r="U52" s="569"/>
      <c r="V52" s="569"/>
      <c r="W52" s="563">
        <f t="shared" si="20"/>
        <v>0</v>
      </c>
      <c r="X52" s="567"/>
      <c r="Y52" s="568"/>
      <c r="Z52" s="569"/>
      <c r="AA52" s="685"/>
      <c r="AB52" s="569"/>
      <c r="AC52" s="569"/>
      <c r="AD52" s="563">
        <f t="shared" si="21"/>
        <v>0</v>
      </c>
      <c r="AE52" s="567"/>
      <c r="AF52" s="568"/>
      <c r="AG52" s="569"/>
      <c r="AH52" s="593"/>
      <c r="AI52" s="566"/>
      <c r="AJ52" s="566"/>
      <c r="AK52" s="563">
        <f t="shared" si="22"/>
        <v>0</v>
      </c>
      <c r="AL52" s="567"/>
      <c r="AM52" s="568"/>
      <c r="AN52" s="569"/>
      <c r="AO52" s="685"/>
      <c r="AP52" s="569"/>
      <c r="AQ52" s="569"/>
      <c r="AR52" s="563">
        <f t="shared" si="23"/>
        <v>0</v>
      </c>
      <c r="AS52" s="567"/>
      <c r="AT52" s="568"/>
      <c r="AU52" s="569"/>
      <c r="AV52" s="685"/>
      <c r="AW52" s="569"/>
      <c r="AX52" s="569"/>
      <c r="AY52" s="563">
        <f t="shared" si="24"/>
        <v>0</v>
      </c>
      <c r="AZ52" s="567"/>
      <c r="BA52" s="568"/>
      <c r="BB52" s="569"/>
      <c r="BC52" s="593"/>
      <c r="BD52" s="566"/>
      <c r="BE52" s="566"/>
      <c r="BF52" s="563">
        <f t="shared" si="25"/>
        <v>0</v>
      </c>
      <c r="BG52" s="567"/>
      <c r="BH52" s="568"/>
      <c r="BI52" s="569"/>
      <c r="BJ52" s="593"/>
      <c r="BK52" s="566"/>
      <c r="BL52" s="566"/>
      <c r="BM52" s="563">
        <f t="shared" si="26"/>
        <v>0</v>
      </c>
      <c r="BN52" s="572"/>
      <c r="BO52" s="565">
        <f t="shared" si="8"/>
        <v>0</v>
      </c>
      <c r="BP52" s="7"/>
      <c r="BQ52" s="7"/>
      <c r="BR52" s="7"/>
      <c r="BS52" s="7"/>
    </row>
    <row r="53" spans="1:71" s="5" customFormat="1" ht="12.75" customHeight="1">
      <c r="A53" s="537">
        <v>43</v>
      </c>
      <c r="B53" s="663" t="s">
        <v>18</v>
      </c>
      <c r="C53" s="567"/>
      <c r="D53" s="568"/>
      <c r="E53" s="569"/>
      <c r="F53" s="685"/>
      <c r="G53" s="569"/>
      <c r="H53" s="569"/>
      <c r="I53" s="611">
        <f t="shared" si="18"/>
        <v>0</v>
      </c>
      <c r="J53" s="570"/>
      <c r="K53" s="489"/>
      <c r="L53" s="571"/>
      <c r="M53" s="739"/>
      <c r="N53" s="743"/>
      <c r="O53" s="743"/>
      <c r="P53" s="564">
        <f t="shared" si="19"/>
        <v>0</v>
      </c>
      <c r="Q53" s="567"/>
      <c r="R53" s="568"/>
      <c r="S53" s="569"/>
      <c r="T53" s="685"/>
      <c r="U53" s="569"/>
      <c r="V53" s="569"/>
      <c r="W53" s="563">
        <f t="shared" si="20"/>
        <v>0</v>
      </c>
      <c r="X53" s="567"/>
      <c r="Y53" s="568"/>
      <c r="Z53" s="569"/>
      <c r="AA53" s="685"/>
      <c r="AB53" s="569"/>
      <c r="AC53" s="569"/>
      <c r="AD53" s="563">
        <f t="shared" si="21"/>
        <v>0</v>
      </c>
      <c r="AE53" s="567"/>
      <c r="AF53" s="568"/>
      <c r="AG53" s="569"/>
      <c r="AH53" s="593"/>
      <c r="AI53" s="566"/>
      <c r="AJ53" s="566"/>
      <c r="AK53" s="563">
        <f t="shared" si="22"/>
        <v>0</v>
      </c>
      <c r="AL53" s="567"/>
      <c r="AM53" s="568"/>
      <c r="AN53" s="569"/>
      <c r="AO53" s="685"/>
      <c r="AP53" s="569"/>
      <c r="AQ53" s="569"/>
      <c r="AR53" s="563">
        <f t="shared" si="23"/>
        <v>0</v>
      </c>
      <c r="AS53" s="567"/>
      <c r="AT53" s="568"/>
      <c r="AU53" s="569"/>
      <c r="AV53" s="685"/>
      <c r="AW53" s="569"/>
      <c r="AX53" s="569"/>
      <c r="AY53" s="563">
        <f t="shared" si="24"/>
        <v>0</v>
      </c>
      <c r="AZ53" s="567"/>
      <c r="BA53" s="568"/>
      <c r="BB53" s="569"/>
      <c r="BC53" s="593"/>
      <c r="BD53" s="566"/>
      <c r="BE53" s="566"/>
      <c r="BF53" s="563">
        <f t="shared" si="25"/>
        <v>0</v>
      </c>
      <c r="BG53" s="567"/>
      <c r="BH53" s="568"/>
      <c r="BI53" s="569"/>
      <c r="BJ53" s="593"/>
      <c r="BK53" s="566"/>
      <c r="BL53" s="566"/>
      <c r="BM53" s="563">
        <f t="shared" si="26"/>
        <v>0</v>
      </c>
      <c r="BN53" s="572"/>
      <c r="BO53" s="565">
        <f t="shared" si="8"/>
        <v>0</v>
      </c>
      <c r="BP53" s="7"/>
      <c r="BQ53" s="7"/>
      <c r="BR53" s="7"/>
      <c r="BS53" s="7"/>
    </row>
    <row r="54" spans="1:71" s="5" customFormat="1" ht="12.75" customHeight="1">
      <c r="A54" s="544">
        <v>44</v>
      </c>
      <c r="B54" s="663" t="s">
        <v>18</v>
      </c>
      <c r="C54" s="567"/>
      <c r="D54" s="568"/>
      <c r="E54" s="569"/>
      <c r="F54" s="685"/>
      <c r="G54" s="569"/>
      <c r="H54" s="569"/>
      <c r="I54" s="611">
        <f t="shared" si="18"/>
        <v>0</v>
      </c>
      <c r="J54" s="570"/>
      <c r="K54" s="489"/>
      <c r="L54" s="571"/>
      <c r="M54" s="739"/>
      <c r="N54" s="743"/>
      <c r="O54" s="743"/>
      <c r="P54" s="564">
        <f t="shared" si="19"/>
        <v>0</v>
      </c>
      <c r="Q54" s="567"/>
      <c r="R54" s="568"/>
      <c r="S54" s="569"/>
      <c r="T54" s="685"/>
      <c r="U54" s="569"/>
      <c r="V54" s="569"/>
      <c r="W54" s="563">
        <f t="shared" si="20"/>
        <v>0</v>
      </c>
      <c r="X54" s="567"/>
      <c r="Y54" s="568"/>
      <c r="Z54" s="569"/>
      <c r="AA54" s="685"/>
      <c r="AB54" s="569"/>
      <c r="AC54" s="569"/>
      <c r="AD54" s="563">
        <f t="shared" si="21"/>
        <v>0</v>
      </c>
      <c r="AE54" s="567"/>
      <c r="AF54" s="568"/>
      <c r="AG54" s="569"/>
      <c r="AH54" s="593"/>
      <c r="AI54" s="566"/>
      <c r="AJ54" s="566"/>
      <c r="AK54" s="563">
        <f t="shared" si="22"/>
        <v>0</v>
      </c>
      <c r="AL54" s="567"/>
      <c r="AM54" s="568"/>
      <c r="AN54" s="569"/>
      <c r="AO54" s="685"/>
      <c r="AP54" s="569"/>
      <c r="AQ54" s="569"/>
      <c r="AR54" s="563">
        <f t="shared" si="23"/>
        <v>0</v>
      </c>
      <c r="AS54" s="567"/>
      <c r="AT54" s="568"/>
      <c r="AU54" s="569"/>
      <c r="AV54" s="685"/>
      <c r="AW54" s="569"/>
      <c r="AX54" s="569"/>
      <c r="AY54" s="563">
        <f t="shared" si="24"/>
        <v>0</v>
      </c>
      <c r="AZ54" s="567"/>
      <c r="BA54" s="568"/>
      <c r="BB54" s="569"/>
      <c r="BC54" s="593"/>
      <c r="BD54" s="566"/>
      <c r="BE54" s="566"/>
      <c r="BF54" s="563">
        <f t="shared" si="25"/>
        <v>0</v>
      </c>
      <c r="BG54" s="567"/>
      <c r="BH54" s="568"/>
      <c r="BI54" s="569"/>
      <c r="BJ54" s="593"/>
      <c r="BK54" s="566"/>
      <c r="BL54" s="566"/>
      <c r="BM54" s="563">
        <f t="shared" si="26"/>
        <v>0</v>
      </c>
      <c r="BN54" s="572"/>
      <c r="BO54" s="565">
        <f t="shared" si="8"/>
        <v>0</v>
      </c>
      <c r="BP54" s="7"/>
      <c r="BQ54" s="7"/>
      <c r="BR54" s="7"/>
      <c r="BS54" s="7"/>
    </row>
    <row r="55" spans="1:71" s="52" customFormat="1" ht="12.75">
      <c r="A55" s="545">
        <v>45</v>
      </c>
      <c r="B55" s="664" t="s">
        <v>75</v>
      </c>
      <c r="C55" s="696">
        <f t="shared" ref="C55:BM55" si="27">SUM(C14:C54)</f>
        <v>0</v>
      </c>
      <c r="D55" s="697">
        <f t="shared" si="27"/>
        <v>0</v>
      </c>
      <c r="E55" s="697">
        <f t="shared" si="27"/>
        <v>0</v>
      </c>
      <c r="F55" s="697">
        <f t="shared" si="27"/>
        <v>0</v>
      </c>
      <c r="G55" s="697">
        <f t="shared" si="27"/>
        <v>0</v>
      </c>
      <c r="H55" s="697">
        <f t="shared" si="27"/>
        <v>0</v>
      </c>
      <c r="I55" s="615">
        <f t="shared" si="27"/>
        <v>0</v>
      </c>
      <c r="J55" s="577">
        <f t="shared" si="27"/>
        <v>0</v>
      </c>
      <c r="K55" s="498">
        <f t="shared" si="27"/>
        <v>0</v>
      </c>
      <c r="L55" s="498">
        <f t="shared" si="27"/>
        <v>0</v>
      </c>
      <c r="M55" s="498">
        <f t="shared" si="27"/>
        <v>0</v>
      </c>
      <c r="N55" s="498">
        <f t="shared" si="27"/>
        <v>0</v>
      </c>
      <c r="O55" s="498">
        <f t="shared" si="27"/>
        <v>0</v>
      </c>
      <c r="P55" s="578">
        <f t="shared" si="27"/>
        <v>0</v>
      </c>
      <c r="Q55" s="696">
        <f t="shared" si="27"/>
        <v>0</v>
      </c>
      <c r="R55" s="697">
        <f t="shared" si="27"/>
        <v>0</v>
      </c>
      <c r="S55" s="697">
        <f t="shared" si="27"/>
        <v>0</v>
      </c>
      <c r="T55" s="697">
        <f t="shared" si="27"/>
        <v>0</v>
      </c>
      <c r="U55" s="697">
        <f t="shared" si="27"/>
        <v>0</v>
      </c>
      <c r="V55" s="697">
        <f t="shared" si="27"/>
        <v>0</v>
      </c>
      <c r="W55" s="576">
        <f t="shared" si="27"/>
        <v>0</v>
      </c>
      <c r="X55" s="696">
        <f t="shared" si="27"/>
        <v>0</v>
      </c>
      <c r="Y55" s="697">
        <f t="shared" si="27"/>
        <v>0</v>
      </c>
      <c r="Z55" s="697">
        <f t="shared" si="27"/>
        <v>0</v>
      </c>
      <c r="AA55" s="697">
        <f t="shared" si="27"/>
        <v>0</v>
      </c>
      <c r="AB55" s="697">
        <f t="shared" si="27"/>
        <v>0</v>
      </c>
      <c r="AC55" s="697">
        <f t="shared" si="27"/>
        <v>0</v>
      </c>
      <c r="AD55" s="576">
        <f t="shared" si="27"/>
        <v>0</v>
      </c>
      <c r="AE55" s="574">
        <f t="shared" si="27"/>
        <v>0</v>
      </c>
      <c r="AF55" s="575">
        <f t="shared" si="27"/>
        <v>0</v>
      </c>
      <c r="AG55" s="575">
        <f t="shared" si="27"/>
        <v>0</v>
      </c>
      <c r="AH55" s="575">
        <f t="shared" si="27"/>
        <v>0</v>
      </c>
      <c r="AI55" s="575">
        <f t="shared" si="27"/>
        <v>0</v>
      </c>
      <c r="AJ55" s="575">
        <f t="shared" si="27"/>
        <v>0</v>
      </c>
      <c r="AK55" s="576">
        <f t="shared" si="27"/>
        <v>0</v>
      </c>
      <c r="AL55" s="574">
        <f t="shared" si="27"/>
        <v>0</v>
      </c>
      <c r="AM55" s="575">
        <f t="shared" si="27"/>
        <v>0</v>
      </c>
      <c r="AN55" s="575">
        <f t="shared" si="27"/>
        <v>0</v>
      </c>
      <c r="AO55" s="575">
        <f t="shared" si="27"/>
        <v>0</v>
      </c>
      <c r="AP55" s="575">
        <f t="shared" si="27"/>
        <v>0</v>
      </c>
      <c r="AQ55" s="575">
        <f t="shared" si="27"/>
        <v>0</v>
      </c>
      <c r="AR55" s="576">
        <f t="shared" si="27"/>
        <v>0</v>
      </c>
      <c r="AS55" s="574">
        <f t="shared" si="27"/>
        <v>0</v>
      </c>
      <c r="AT55" s="575">
        <f t="shared" si="27"/>
        <v>0</v>
      </c>
      <c r="AU55" s="575">
        <f t="shared" si="27"/>
        <v>0</v>
      </c>
      <c r="AV55" s="575">
        <f t="shared" si="27"/>
        <v>0</v>
      </c>
      <c r="AW55" s="575">
        <f t="shared" si="27"/>
        <v>0</v>
      </c>
      <c r="AX55" s="575">
        <f t="shared" si="27"/>
        <v>0</v>
      </c>
      <c r="AY55" s="576">
        <f t="shared" si="27"/>
        <v>0</v>
      </c>
      <c r="AZ55" s="574">
        <f t="shared" si="27"/>
        <v>0</v>
      </c>
      <c r="BA55" s="575">
        <f t="shared" si="27"/>
        <v>0</v>
      </c>
      <c r="BB55" s="575">
        <f t="shared" si="27"/>
        <v>0</v>
      </c>
      <c r="BC55" s="575">
        <f t="shared" si="27"/>
        <v>0</v>
      </c>
      <c r="BD55" s="575">
        <f t="shared" si="27"/>
        <v>0</v>
      </c>
      <c r="BE55" s="575">
        <f t="shared" si="27"/>
        <v>0</v>
      </c>
      <c r="BF55" s="576">
        <f t="shared" si="27"/>
        <v>0</v>
      </c>
      <c r="BG55" s="574">
        <f t="shared" si="27"/>
        <v>0</v>
      </c>
      <c r="BH55" s="575">
        <f t="shared" si="27"/>
        <v>0</v>
      </c>
      <c r="BI55" s="575">
        <f t="shared" si="27"/>
        <v>0</v>
      </c>
      <c r="BJ55" s="575">
        <f t="shared" si="27"/>
        <v>0</v>
      </c>
      <c r="BK55" s="575">
        <f t="shared" si="27"/>
        <v>0</v>
      </c>
      <c r="BL55" s="575">
        <f t="shared" si="27"/>
        <v>0</v>
      </c>
      <c r="BM55" s="576">
        <f t="shared" si="27"/>
        <v>0</v>
      </c>
      <c r="BN55" s="579"/>
      <c r="BO55" s="565">
        <f t="shared" si="8"/>
        <v>0</v>
      </c>
      <c r="BP55" s="51"/>
      <c r="BQ55" s="51"/>
      <c r="BR55" s="51"/>
      <c r="BS55" s="51"/>
    </row>
    <row r="56" spans="1:71" s="5" customFormat="1" ht="12.75">
      <c r="A56" s="544">
        <v>46</v>
      </c>
      <c r="B56" s="664" t="s">
        <v>72</v>
      </c>
      <c r="C56" s="567"/>
      <c r="D56" s="568"/>
      <c r="E56" s="568"/>
      <c r="F56" s="685"/>
      <c r="G56" s="569"/>
      <c r="H56" s="569"/>
      <c r="I56" s="611">
        <f t="shared" si="18"/>
        <v>0</v>
      </c>
      <c r="J56" s="570"/>
      <c r="K56" s="489"/>
      <c r="L56" s="489"/>
      <c r="M56" s="739"/>
      <c r="N56" s="743"/>
      <c r="O56" s="743"/>
      <c r="P56" s="564">
        <f t="shared" ref="P56:P57" si="28">SUM(J56:O56)</f>
        <v>0</v>
      </c>
      <c r="Q56" s="567"/>
      <c r="R56" s="568"/>
      <c r="S56" s="568"/>
      <c r="T56" s="593"/>
      <c r="U56" s="566"/>
      <c r="V56" s="566"/>
      <c r="W56" s="563">
        <f t="shared" ref="W56:W57" si="29">SUM(Q56:V56)</f>
        <v>0</v>
      </c>
      <c r="X56" s="567"/>
      <c r="Y56" s="568"/>
      <c r="Z56" s="568"/>
      <c r="AA56" s="593"/>
      <c r="AB56" s="566"/>
      <c r="AC56" s="566"/>
      <c r="AD56" s="563">
        <f t="shared" ref="AD56:AD57" si="30">SUM(X56:AC56)</f>
        <v>0</v>
      </c>
      <c r="AE56" s="567"/>
      <c r="AF56" s="568"/>
      <c r="AG56" s="568"/>
      <c r="AH56" s="593"/>
      <c r="AI56" s="566"/>
      <c r="AJ56" s="566"/>
      <c r="AK56" s="563">
        <f t="shared" ref="AK56:AK57" si="31">SUM(AE56:AJ56)</f>
        <v>0</v>
      </c>
      <c r="AL56" s="567"/>
      <c r="AM56" s="568"/>
      <c r="AN56" s="568"/>
      <c r="AO56" s="593"/>
      <c r="AP56" s="566"/>
      <c r="AQ56" s="566"/>
      <c r="AR56" s="563">
        <f t="shared" ref="AR56:AR57" si="32">SUM(AL56:AQ56)</f>
        <v>0</v>
      </c>
      <c r="AS56" s="567"/>
      <c r="AT56" s="568"/>
      <c r="AU56" s="568"/>
      <c r="AV56" s="593"/>
      <c r="AW56" s="566"/>
      <c r="AX56" s="566"/>
      <c r="AY56" s="563">
        <f t="shared" ref="AY56:AY57" si="33">SUM(AS56:AX56)</f>
        <v>0</v>
      </c>
      <c r="AZ56" s="567"/>
      <c r="BA56" s="568"/>
      <c r="BB56" s="568"/>
      <c r="BC56" s="593"/>
      <c r="BD56" s="566"/>
      <c r="BE56" s="566"/>
      <c r="BF56" s="563">
        <f t="shared" ref="BF56:BF57" si="34">SUM(AZ56:BE56)</f>
        <v>0</v>
      </c>
      <c r="BG56" s="567"/>
      <c r="BH56" s="568"/>
      <c r="BI56" s="568"/>
      <c r="BJ56" s="593"/>
      <c r="BK56" s="566"/>
      <c r="BL56" s="566"/>
      <c r="BM56" s="563">
        <f t="shared" ref="BM56:BM57" si="35">SUM(BG56:BL56)</f>
        <v>0</v>
      </c>
      <c r="BN56" s="572"/>
      <c r="BO56" s="565">
        <f t="shared" si="8"/>
        <v>0</v>
      </c>
      <c r="BP56" s="7"/>
      <c r="BQ56" s="7"/>
      <c r="BR56" s="7"/>
      <c r="BS56" s="7"/>
    </row>
    <row r="57" spans="1:71" s="28" customFormat="1" ht="12.75" customHeight="1">
      <c r="A57" s="544">
        <v>47</v>
      </c>
      <c r="B57" s="664" t="s">
        <v>73</v>
      </c>
      <c r="C57" s="580"/>
      <c r="D57" s="581"/>
      <c r="E57" s="581"/>
      <c r="F57" s="685"/>
      <c r="G57" s="569"/>
      <c r="H57" s="569"/>
      <c r="I57" s="611">
        <f t="shared" si="18"/>
        <v>0</v>
      </c>
      <c r="J57" s="582"/>
      <c r="K57" s="500"/>
      <c r="L57" s="500"/>
      <c r="M57" s="739"/>
      <c r="N57" s="743"/>
      <c r="O57" s="743"/>
      <c r="P57" s="564">
        <f t="shared" si="28"/>
        <v>0</v>
      </c>
      <c r="Q57" s="580"/>
      <c r="R57" s="581"/>
      <c r="S57" s="581"/>
      <c r="T57" s="593"/>
      <c r="U57" s="566"/>
      <c r="V57" s="566"/>
      <c r="W57" s="563">
        <f t="shared" si="29"/>
        <v>0</v>
      </c>
      <c r="X57" s="580"/>
      <c r="Y57" s="581"/>
      <c r="Z57" s="581"/>
      <c r="AA57" s="593"/>
      <c r="AB57" s="566"/>
      <c r="AC57" s="566"/>
      <c r="AD57" s="563">
        <f t="shared" si="30"/>
        <v>0</v>
      </c>
      <c r="AE57" s="580"/>
      <c r="AF57" s="581"/>
      <c r="AG57" s="581"/>
      <c r="AH57" s="593"/>
      <c r="AI57" s="566"/>
      <c r="AJ57" s="566"/>
      <c r="AK57" s="563">
        <f t="shared" si="31"/>
        <v>0</v>
      </c>
      <c r="AL57" s="580"/>
      <c r="AM57" s="581"/>
      <c r="AN57" s="581"/>
      <c r="AO57" s="593"/>
      <c r="AP57" s="566"/>
      <c r="AQ57" s="566"/>
      <c r="AR57" s="563">
        <f t="shared" si="32"/>
        <v>0</v>
      </c>
      <c r="AS57" s="580"/>
      <c r="AT57" s="581"/>
      <c r="AU57" s="581"/>
      <c r="AV57" s="593"/>
      <c r="AW57" s="566"/>
      <c r="AX57" s="566"/>
      <c r="AY57" s="563">
        <f t="shared" si="33"/>
        <v>0</v>
      </c>
      <c r="AZ57" s="580"/>
      <c r="BA57" s="581"/>
      <c r="BB57" s="581"/>
      <c r="BC57" s="593"/>
      <c r="BD57" s="566"/>
      <c r="BE57" s="566"/>
      <c r="BF57" s="563">
        <f t="shared" si="34"/>
        <v>0</v>
      </c>
      <c r="BG57" s="580"/>
      <c r="BH57" s="581"/>
      <c r="BI57" s="581"/>
      <c r="BJ57" s="593"/>
      <c r="BK57" s="566"/>
      <c r="BL57" s="566"/>
      <c r="BM57" s="563">
        <f t="shared" si="35"/>
        <v>0</v>
      </c>
      <c r="BN57" s="572"/>
      <c r="BO57" s="565">
        <f t="shared" si="8"/>
        <v>0</v>
      </c>
      <c r="BP57" s="29"/>
      <c r="BQ57" s="29"/>
      <c r="BR57" s="29"/>
      <c r="BS57" s="29"/>
    </row>
    <row r="58" spans="1:71" s="55" customFormat="1" ht="13.9" customHeight="1">
      <c r="A58" s="545">
        <v>48</v>
      </c>
      <c r="B58" s="664" t="s">
        <v>76</v>
      </c>
      <c r="C58" s="595">
        <f t="shared" ref="C58:BM58" si="36">C55+C56+C57</f>
        <v>0</v>
      </c>
      <c r="D58" s="596">
        <f t="shared" si="36"/>
        <v>0</v>
      </c>
      <c r="E58" s="596">
        <f t="shared" si="36"/>
        <v>0</v>
      </c>
      <c r="F58" s="596">
        <f t="shared" si="36"/>
        <v>0</v>
      </c>
      <c r="G58" s="596">
        <f t="shared" si="36"/>
        <v>0</v>
      </c>
      <c r="H58" s="596">
        <f t="shared" si="36"/>
        <v>0</v>
      </c>
      <c r="I58" s="597">
        <f t="shared" si="36"/>
        <v>0</v>
      </c>
      <c r="J58" s="601">
        <f t="shared" si="36"/>
        <v>0</v>
      </c>
      <c r="K58" s="521">
        <f t="shared" si="36"/>
        <v>0</v>
      </c>
      <c r="L58" s="521">
        <f t="shared" si="36"/>
        <v>0</v>
      </c>
      <c r="M58" s="521">
        <f t="shared" si="36"/>
        <v>0</v>
      </c>
      <c r="N58" s="521">
        <f t="shared" si="36"/>
        <v>0</v>
      </c>
      <c r="O58" s="521">
        <f t="shared" si="36"/>
        <v>0</v>
      </c>
      <c r="P58" s="562">
        <f t="shared" si="36"/>
        <v>0</v>
      </c>
      <c r="Q58" s="595">
        <f t="shared" si="36"/>
        <v>0</v>
      </c>
      <c r="R58" s="596">
        <f t="shared" si="36"/>
        <v>0</v>
      </c>
      <c r="S58" s="596">
        <f t="shared" si="36"/>
        <v>0</v>
      </c>
      <c r="T58" s="596">
        <f t="shared" si="36"/>
        <v>0</v>
      </c>
      <c r="U58" s="596">
        <f t="shared" si="36"/>
        <v>0</v>
      </c>
      <c r="V58" s="596">
        <f t="shared" si="36"/>
        <v>0</v>
      </c>
      <c r="W58" s="597">
        <f t="shared" si="36"/>
        <v>0</v>
      </c>
      <c r="X58" s="595">
        <f t="shared" si="36"/>
        <v>0</v>
      </c>
      <c r="Y58" s="596">
        <f t="shared" si="36"/>
        <v>0</v>
      </c>
      <c r="Z58" s="596">
        <f t="shared" si="36"/>
        <v>0</v>
      </c>
      <c r="AA58" s="596">
        <f t="shared" si="36"/>
        <v>0</v>
      </c>
      <c r="AB58" s="596">
        <f t="shared" si="36"/>
        <v>0</v>
      </c>
      <c r="AC58" s="596">
        <f t="shared" si="36"/>
        <v>0</v>
      </c>
      <c r="AD58" s="597">
        <f t="shared" si="36"/>
        <v>0</v>
      </c>
      <c r="AE58" s="595">
        <f t="shared" si="36"/>
        <v>0</v>
      </c>
      <c r="AF58" s="596">
        <f t="shared" si="36"/>
        <v>0</v>
      </c>
      <c r="AG58" s="596">
        <f t="shared" si="36"/>
        <v>0</v>
      </c>
      <c r="AH58" s="596">
        <f t="shared" si="36"/>
        <v>0</v>
      </c>
      <c r="AI58" s="596">
        <f t="shared" si="36"/>
        <v>0</v>
      </c>
      <c r="AJ58" s="596">
        <f t="shared" si="36"/>
        <v>0</v>
      </c>
      <c r="AK58" s="597">
        <f t="shared" si="36"/>
        <v>0</v>
      </c>
      <c r="AL58" s="595">
        <f t="shared" si="36"/>
        <v>0</v>
      </c>
      <c r="AM58" s="596">
        <f t="shared" si="36"/>
        <v>0</v>
      </c>
      <c r="AN58" s="596">
        <f t="shared" si="36"/>
        <v>0</v>
      </c>
      <c r="AO58" s="596">
        <f t="shared" si="36"/>
        <v>0</v>
      </c>
      <c r="AP58" s="596">
        <f t="shared" si="36"/>
        <v>0</v>
      </c>
      <c r="AQ58" s="596">
        <f t="shared" si="36"/>
        <v>0</v>
      </c>
      <c r="AR58" s="597">
        <f t="shared" si="36"/>
        <v>0</v>
      </c>
      <c r="AS58" s="595">
        <f t="shared" si="36"/>
        <v>0</v>
      </c>
      <c r="AT58" s="596">
        <f t="shared" si="36"/>
        <v>0</v>
      </c>
      <c r="AU58" s="596">
        <f t="shared" si="36"/>
        <v>0</v>
      </c>
      <c r="AV58" s="596">
        <f t="shared" si="36"/>
        <v>0</v>
      </c>
      <c r="AW58" s="596">
        <f t="shared" si="36"/>
        <v>0</v>
      </c>
      <c r="AX58" s="596">
        <f t="shared" si="36"/>
        <v>0</v>
      </c>
      <c r="AY58" s="597">
        <f t="shared" si="36"/>
        <v>0</v>
      </c>
      <c r="AZ58" s="595">
        <f t="shared" si="36"/>
        <v>0</v>
      </c>
      <c r="BA58" s="596">
        <f t="shared" si="36"/>
        <v>0</v>
      </c>
      <c r="BB58" s="596">
        <f t="shared" si="36"/>
        <v>0</v>
      </c>
      <c r="BC58" s="596">
        <f t="shared" si="36"/>
        <v>0</v>
      </c>
      <c r="BD58" s="596">
        <f t="shared" si="36"/>
        <v>0</v>
      </c>
      <c r="BE58" s="596">
        <f t="shared" si="36"/>
        <v>0</v>
      </c>
      <c r="BF58" s="597">
        <f t="shared" si="36"/>
        <v>0</v>
      </c>
      <c r="BG58" s="595">
        <f t="shared" si="36"/>
        <v>0</v>
      </c>
      <c r="BH58" s="596">
        <f t="shared" si="36"/>
        <v>0</v>
      </c>
      <c r="BI58" s="596">
        <f t="shared" si="36"/>
        <v>0</v>
      </c>
      <c r="BJ58" s="596">
        <f t="shared" si="36"/>
        <v>0</v>
      </c>
      <c r="BK58" s="596">
        <f t="shared" si="36"/>
        <v>0</v>
      </c>
      <c r="BL58" s="596">
        <f t="shared" si="36"/>
        <v>0</v>
      </c>
      <c r="BM58" s="597">
        <f t="shared" si="36"/>
        <v>0</v>
      </c>
      <c r="BN58" s="602"/>
      <c r="BO58" s="565">
        <f t="shared" si="8"/>
        <v>0</v>
      </c>
    </row>
    <row r="59" spans="1:71" s="50" customFormat="1" ht="12.75" customHeight="1">
      <c r="A59" s="545">
        <v>49</v>
      </c>
      <c r="B59" s="664" t="s">
        <v>34</v>
      </c>
      <c r="C59" s="603">
        <f t="shared" ref="C59:BM59" si="37">C58+C13</f>
        <v>0</v>
      </c>
      <c r="D59" s="604">
        <f t="shared" si="37"/>
        <v>0</v>
      </c>
      <c r="E59" s="604">
        <f t="shared" si="37"/>
        <v>0</v>
      </c>
      <c r="F59" s="604">
        <f t="shared" si="37"/>
        <v>0</v>
      </c>
      <c r="G59" s="604">
        <f t="shared" si="37"/>
        <v>0</v>
      </c>
      <c r="H59" s="604">
        <f t="shared" si="37"/>
        <v>0</v>
      </c>
      <c r="I59" s="597">
        <f t="shared" si="37"/>
        <v>0</v>
      </c>
      <c r="J59" s="605">
        <f t="shared" si="37"/>
        <v>0</v>
      </c>
      <c r="K59" s="522">
        <f t="shared" si="37"/>
        <v>0</v>
      </c>
      <c r="L59" s="522">
        <f t="shared" si="37"/>
        <v>0</v>
      </c>
      <c r="M59" s="522">
        <f t="shared" si="37"/>
        <v>0</v>
      </c>
      <c r="N59" s="522">
        <f t="shared" si="37"/>
        <v>0</v>
      </c>
      <c r="O59" s="522">
        <f t="shared" si="37"/>
        <v>0</v>
      </c>
      <c r="P59" s="562">
        <f t="shared" si="37"/>
        <v>0</v>
      </c>
      <c r="Q59" s="603">
        <f t="shared" si="37"/>
        <v>0</v>
      </c>
      <c r="R59" s="604">
        <f t="shared" si="37"/>
        <v>0</v>
      </c>
      <c r="S59" s="604">
        <f t="shared" si="37"/>
        <v>0</v>
      </c>
      <c r="T59" s="604">
        <f t="shared" si="37"/>
        <v>0</v>
      </c>
      <c r="U59" s="604">
        <f t="shared" si="37"/>
        <v>0</v>
      </c>
      <c r="V59" s="604">
        <f t="shared" si="37"/>
        <v>0</v>
      </c>
      <c r="W59" s="597">
        <f t="shared" si="37"/>
        <v>0</v>
      </c>
      <c r="X59" s="603">
        <f t="shared" si="37"/>
        <v>0</v>
      </c>
      <c r="Y59" s="604">
        <f t="shared" si="37"/>
        <v>0</v>
      </c>
      <c r="Z59" s="604">
        <f t="shared" si="37"/>
        <v>0</v>
      </c>
      <c r="AA59" s="604">
        <f t="shared" si="37"/>
        <v>0</v>
      </c>
      <c r="AB59" s="604">
        <f t="shared" si="37"/>
        <v>0</v>
      </c>
      <c r="AC59" s="604">
        <f t="shared" si="37"/>
        <v>0</v>
      </c>
      <c r="AD59" s="597">
        <f t="shared" si="37"/>
        <v>0</v>
      </c>
      <c r="AE59" s="603">
        <f t="shared" si="37"/>
        <v>0</v>
      </c>
      <c r="AF59" s="604">
        <f t="shared" si="37"/>
        <v>0</v>
      </c>
      <c r="AG59" s="604">
        <f t="shared" si="37"/>
        <v>0</v>
      </c>
      <c r="AH59" s="604">
        <f t="shared" si="37"/>
        <v>0</v>
      </c>
      <c r="AI59" s="604">
        <f t="shared" si="37"/>
        <v>0</v>
      </c>
      <c r="AJ59" s="604">
        <f t="shared" si="37"/>
        <v>0</v>
      </c>
      <c r="AK59" s="597">
        <f t="shared" si="37"/>
        <v>0</v>
      </c>
      <c r="AL59" s="603">
        <f t="shared" si="37"/>
        <v>0</v>
      </c>
      <c r="AM59" s="604">
        <f t="shared" si="37"/>
        <v>0</v>
      </c>
      <c r="AN59" s="604">
        <f t="shared" si="37"/>
        <v>0</v>
      </c>
      <c r="AO59" s="604">
        <f t="shared" si="37"/>
        <v>0</v>
      </c>
      <c r="AP59" s="604">
        <f t="shared" si="37"/>
        <v>0</v>
      </c>
      <c r="AQ59" s="604">
        <f t="shared" si="37"/>
        <v>0</v>
      </c>
      <c r="AR59" s="597">
        <f t="shared" si="37"/>
        <v>0</v>
      </c>
      <c r="AS59" s="603">
        <f t="shared" si="37"/>
        <v>0</v>
      </c>
      <c r="AT59" s="604">
        <f t="shared" si="37"/>
        <v>0</v>
      </c>
      <c r="AU59" s="604">
        <f t="shared" si="37"/>
        <v>0</v>
      </c>
      <c r="AV59" s="604">
        <f t="shared" si="37"/>
        <v>0</v>
      </c>
      <c r="AW59" s="604">
        <f t="shared" si="37"/>
        <v>0</v>
      </c>
      <c r="AX59" s="604">
        <f t="shared" si="37"/>
        <v>0</v>
      </c>
      <c r="AY59" s="597">
        <f t="shared" si="37"/>
        <v>0</v>
      </c>
      <c r="AZ59" s="603">
        <f t="shared" si="37"/>
        <v>0</v>
      </c>
      <c r="BA59" s="604">
        <f t="shared" si="37"/>
        <v>0</v>
      </c>
      <c r="BB59" s="604">
        <f t="shared" si="37"/>
        <v>0</v>
      </c>
      <c r="BC59" s="604">
        <f t="shared" si="37"/>
        <v>0</v>
      </c>
      <c r="BD59" s="604">
        <f t="shared" si="37"/>
        <v>0</v>
      </c>
      <c r="BE59" s="604">
        <f t="shared" si="37"/>
        <v>0</v>
      </c>
      <c r="BF59" s="597">
        <f t="shared" si="37"/>
        <v>0</v>
      </c>
      <c r="BG59" s="603">
        <f t="shared" si="37"/>
        <v>0</v>
      </c>
      <c r="BH59" s="604">
        <f t="shared" si="37"/>
        <v>0</v>
      </c>
      <c r="BI59" s="604">
        <f t="shared" si="37"/>
        <v>0</v>
      </c>
      <c r="BJ59" s="604">
        <f t="shared" si="37"/>
        <v>0</v>
      </c>
      <c r="BK59" s="604">
        <f t="shared" si="37"/>
        <v>0</v>
      </c>
      <c r="BL59" s="604">
        <f t="shared" si="37"/>
        <v>0</v>
      </c>
      <c r="BM59" s="597">
        <f t="shared" si="37"/>
        <v>0</v>
      </c>
      <c r="BN59" s="606"/>
      <c r="BO59" s="565">
        <f t="shared" si="8"/>
        <v>0</v>
      </c>
    </row>
    <row r="60" spans="1:71" s="1" customFormat="1" ht="12.75">
      <c r="A60" s="544">
        <v>50</v>
      </c>
      <c r="B60" s="665" t="s">
        <v>283</v>
      </c>
      <c r="C60" s="580"/>
      <c r="D60" s="581"/>
      <c r="E60" s="581"/>
      <c r="F60" s="685"/>
      <c r="G60" s="569"/>
      <c r="H60" s="569"/>
      <c r="I60" s="611">
        <f t="shared" ref="I60:I63" si="38">SUM(C60:H60)</f>
        <v>0</v>
      </c>
      <c r="J60" s="582"/>
      <c r="K60" s="500"/>
      <c r="L60" s="500"/>
      <c r="M60" s="739"/>
      <c r="N60" s="743"/>
      <c r="O60" s="743"/>
      <c r="P60" s="564">
        <f t="shared" ref="P60:P62" si="39">SUM(J60:O60)</f>
        <v>0</v>
      </c>
      <c r="Q60" s="580"/>
      <c r="R60" s="581"/>
      <c r="S60" s="581"/>
      <c r="T60" s="593"/>
      <c r="U60" s="566"/>
      <c r="V60" s="566"/>
      <c r="W60" s="563">
        <f t="shared" ref="W60:W62" si="40">SUM(Q60:V60)</f>
        <v>0</v>
      </c>
      <c r="X60" s="580"/>
      <c r="Y60" s="581"/>
      <c r="Z60" s="581"/>
      <c r="AA60" s="593"/>
      <c r="AB60" s="566"/>
      <c r="AC60" s="566"/>
      <c r="AD60" s="563">
        <f t="shared" ref="AD60:AD62" si="41">SUM(X60:AC60)</f>
        <v>0</v>
      </c>
      <c r="AE60" s="580"/>
      <c r="AF60" s="581"/>
      <c r="AG60" s="581"/>
      <c r="AH60" s="593"/>
      <c r="AI60" s="566"/>
      <c r="AJ60" s="566"/>
      <c r="AK60" s="563">
        <f t="shared" ref="AK60:AK62" si="42">SUM(AE60:AJ60)</f>
        <v>0</v>
      </c>
      <c r="AL60" s="580"/>
      <c r="AM60" s="581"/>
      <c r="AN60" s="581"/>
      <c r="AO60" s="593"/>
      <c r="AP60" s="566"/>
      <c r="AQ60" s="566"/>
      <c r="AR60" s="563">
        <f t="shared" ref="AR60:AR62" si="43">SUM(AL60:AQ60)</f>
        <v>0</v>
      </c>
      <c r="AS60" s="580"/>
      <c r="AT60" s="581"/>
      <c r="AU60" s="581"/>
      <c r="AV60" s="593"/>
      <c r="AW60" s="566"/>
      <c r="AX60" s="566"/>
      <c r="AY60" s="563">
        <f t="shared" ref="AY60:AY62" si="44">SUM(AS60:AX60)</f>
        <v>0</v>
      </c>
      <c r="AZ60" s="580"/>
      <c r="BA60" s="581"/>
      <c r="BB60" s="581"/>
      <c r="BC60" s="593"/>
      <c r="BD60" s="566"/>
      <c r="BE60" s="566"/>
      <c r="BF60" s="563">
        <f t="shared" ref="BF60:BF62" si="45">SUM(AZ60:BE60)</f>
        <v>0</v>
      </c>
      <c r="BG60" s="580"/>
      <c r="BH60" s="581"/>
      <c r="BI60" s="581"/>
      <c r="BJ60" s="593"/>
      <c r="BK60" s="566"/>
      <c r="BL60" s="566"/>
      <c r="BM60" s="563">
        <f t="shared" ref="BM60:BM62" si="46">SUM(BG60:BL60)</f>
        <v>0</v>
      </c>
      <c r="BN60" s="607"/>
      <c r="BO60" s="565">
        <f t="shared" si="8"/>
        <v>0</v>
      </c>
    </row>
    <row r="61" spans="1:71" s="1" customFormat="1" ht="12.75">
      <c r="A61" s="544">
        <v>51</v>
      </c>
      <c r="B61" s="665" t="str">
        <f>'[4]Budget Summary'!$C$33</f>
        <v>Other Patient Insurance</v>
      </c>
      <c r="C61" s="580"/>
      <c r="D61" s="581"/>
      <c r="E61" s="581"/>
      <c r="F61" s="685"/>
      <c r="G61" s="569"/>
      <c r="H61" s="569"/>
      <c r="I61" s="611">
        <f t="shared" si="38"/>
        <v>0</v>
      </c>
      <c r="J61" s="582"/>
      <c r="K61" s="500"/>
      <c r="L61" s="500"/>
      <c r="M61" s="739"/>
      <c r="N61" s="743"/>
      <c r="O61" s="743"/>
      <c r="P61" s="564">
        <f t="shared" si="39"/>
        <v>0</v>
      </c>
      <c r="Q61" s="580"/>
      <c r="R61" s="581"/>
      <c r="S61" s="581"/>
      <c r="T61" s="593"/>
      <c r="U61" s="566"/>
      <c r="V61" s="566"/>
      <c r="W61" s="563">
        <f t="shared" si="40"/>
        <v>0</v>
      </c>
      <c r="X61" s="580"/>
      <c r="Y61" s="581"/>
      <c r="Z61" s="581"/>
      <c r="AA61" s="593"/>
      <c r="AB61" s="566"/>
      <c r="AC61" s="566"/>
      <c r="AD61" s="563">
        <f t="shared" si="41"/>
        <v>0</v>
      </c>
      <c r="AE61" s="580"/>
      <c r="AF61" s="581"/>
      <c r="AG61" s="581"/>
      <c r="AH61" s="593"/>
      <c r="AI61" s="566"/>
      <c r="AJ61" s="566"/>
      <c r="AK61" s="563">
        <f t="shared" si="42"/>
        <v>0</v>
      </c>
      <c r="AL61" s="580"/>
      <c r="AM61" s="581"/>
      <c r="AN61" s="581"/>
      <c r="AO61" s="593"/>
      <c r="AP61" s="566"/>
      <c r="AQ61" s="566"/>
      <c r="AR61" s="563">
        <f t="shared" si="43"/>
        <v>0</v>
      </c>
      <c r="AS61" s="580"/>
      <c r="AT61" s="581"/>
      <c r="AU61" s="581"/>
      <c r="AV61" s="593"/>
      <c r="AW61" s="566"/>
      <c r="AX61" s="566"/>
      <c r="AY61" s="563">
        <f t="shared" si="44"/>
        <v>0</v>
      </c>
      <c r="AZ61" s="580"/>
      <c r="BA61" s="581"/>
      <c r="BB61" s="581"/>
      <c r="BC61" s="593"/>
      <c r="BD61" s="566"/>
      <c r="BE61" s="566"/>
      <c r="BF61" s="563">
        <f t="shared" si="45"/>
        <v>0</v>
      </c>
      <c r="BG61" s="580"/>
      <c r="BH61" s="581"/>
      <c r="BI61" s="581"/>
      <c r="BJ61" s="593"/>
      <c r="BK61" s="566"/>
      <c r="BL61" s="566"/>
      <c r="BM61" s="563">
        <f t="shared" si="46"/>
        <v>0</v>
      </c>
      <c r="BN61" s="607"/>
      <c r="BO61" s="565">
        <f t="shared" si="8"/>
        <v>0</v>
      </c>
    </row>
    <row r="62" spans="1:71" s="1" customFormat="1" ht="12.75">
      <c r="A62" s="544">
        <v>52</v>
      </c>
      <c r="B62" s="665" t="str">
        <f>'[4]Budget Summary'!$C$34</f>
        <v>Medicare</v>
      </c>
      <c r="C62" s="580"/>
      <c r="D62" s="581"/>
      <c r="E62" s="581"/>
      <c r="F62" s="685"/>
      <c r="G62" s="569"/>
      <c r="H62" s="569"/>
      <c r="I62" s="611">
        <f t="shared" si="38"/>
        <v>0</v>
      </c>
      <c r="J62" s="582"/>
      <c r="K62" s="500"/>
      <c r="L62" s="500"/>
      <c r="M62" s="739"/>
      <c r="N62" s="743"/>
      <c r="O62" s="743"/>
      <c r="P62" s="564">
        <f t="shared" si="39"/>
        <v>0</v>
      </c>
      <c r="Q62" s="580"/>
      <c r="R62" s="581"/>
      <c r="S62" s="581"/>
      <c r="T62" s="593"/>
      <c r="U62" s="566"/>
      <c r="V62" s="566"/>
      <c r="W62" s="563">
        <f t="shared" si="40"/>
        <v>0</v>
      </c>
      <c r="X62" s="580"/>
      <c r="Y62" s="581"/>
      <c r="Z62" s="581"/>
      <c r="AA62" s="593"/>
      <c r="AB62" s="566"/>
      <c r="AC62" s="566"/>
      <c r="AD62" s="563">
        <f t="shared" si="41"/>
        <v>0</v>
      </c>
      <c r="AE62" s="580"/>
      <c r="AF62" s="581"/>
      <c r="AG62" s="581"/>
      <c r="AH62" s="593"/>
      <c r="AI62" s="566"/>
      <c r="AJ62" s="566"/>
      <c r="AK62" s="563">
        <f t="shared" si="42"/>
        <v>0</v>
      </c>
      <c r="AL62" s="580"/>
      <c r="AM62" s="581"/>
      <c r="AN62" s="581"/>
      <c r="AO62" s="593"/>
      <c r="AP62" s="566"/>
      <c r="AQ62" s="566"/>
      <c r="AR62" s="563">
        <f t="shared" si="43"/>
        <v>0</v>
      </c>
      <c r="AS62" s="580"/>
      <c r="AT62" s="581"/>
      <c r="AU62" s="581"/>
      <c r="AV62" s="593"/>
      <c r="AW62" s="566"/>
      <c r="AX62" s="566"/>
      <c r="AY62" s="563">
        <f t="shared" si="44"/>
        <v>0</v>
      </c>
      <c r="AZ62" s="580"/>
      <c r="BA62" s="581"/>
      <c r="BB62" s="581"/>
      <c r="BC62" s="593"/>
      <c r="BD62" s="566"/>
      <c r="BE62" s="566"/>
      <c r="BF62" s="563">
        <f t="shared" si="45"/>
        <v>0</v>
      </c>
      <c r="BG62" s="580"/>
      <c r="BH62" s="581"/>
      <c r="BI62" s="581"/>
      <c r="BJ62" s="593"/>
      <c r="BK62" s="566"/>
      <c r="BL62" s="566"/>
      <c r="BM62" s="563">
        <f t="shared" si="46"/>
        <v>0</v>
      </c>
      <c r="BN62" s="607"/>
      <c r="BO62" s="565">
        <f t="shared" si="8"/>
        <v>0</v>
      </c>
    </row>
    <row r="63" spans="1:71" s="1" customFormat="1" ht="12.75">
      <c r="A63" s="544">
        <v>53</v>
      </c>
      <c r="B63" s="665" t="str">
        <f>'[4]Budget Summary'!$C$35</f>
        <v>Other Revenues: (Specify)</v>
      </c>
      <c r="C63" s="583"/>
      <c r="D63" s="584"/>
      <c r="E63" s="584"/>
      <c r="F63" s="584"/>
      <c r="G63" s="584"/>
      <c r="H63" s="584"/>
      <c r="I63" s="611">
        <f t="shared" si="38"/>
        <v>0</v>
      </c>
      <c r="J63" s="583"/>
      <c r="K63" s="584"/>
      <c r="L63" s="584"/>
      <c r="M63" s="584"/>
      <c r="N63" s="584"/>
      <c r="O63" s="584"/>
      <c r="P63" s="585">
        <f>SUM(P60:P62)</f>
        <v>0</v>
      </c>
      <c r="Q63" s="583"/>
      <c r="R63" s="584"/>
      <c r="S63" s="584"/>
      <c r="T63" s="584"/>
      <c r="U63" s="584"/>
      <c r="V63" s="584"/>
      <c r="W63" s="585">
        <f>SUM(W60:W62)</f>
        <v>0</v>
      </c>
      <c r="X63" s="583"/>
      <c r="Y63" s="584"/>
      <c r="Z63" s="584"/>
      <c r="AA63" s="584"/>
      <c r="AB63" s="584"/>
      <c r="AC63" s="584"/>
      <c r="AD63" s="585">
        <f>SUM(AD60:AD62)</f>
        <v>0</v>
      </c>
      <c r="AE63" s="583"/>
      <c r="AF63" s="584"/>
      <c r="AG63" s="584"/>
      <c r="AH63" s="584"/>
      <c r="AI63" s="584"/>
      <c r="AJ63" s="584"/>
      <c r="AK63" s="585">
        <f>SUM(AK60:AK62)</f>
        <v>0</v>
      </c>
      <c r="AL63" s="583"/>
      <c r="AM63" s="584"/>
      <c r="AN63" s="584"/>
      <c r="AO63" s="584"/>
      <c r="AP63" s="584"/>
      <c r="AQ63" s="584"/>
      <c r="AR63" s="585">
        <f>SUM(AR60:AR62)</f>
        <v>0</v>
      </c>
      <c r="AS63" s="583"/>
      <c r="AT63" s="584"/>
      <c r="AU63" s="584"/>
      <c r="AV63" s="584"/>
      <c r="AW63" s="584"/>
      <c r="AX63" s="584"/>
      <c r="AY63" s="585">
        <f>SUM(AY60:AY62)</f>
        <v>0</v>
      </c>
      <c r="AZ63" s="583"/>
      <c r="BA63" s="584"/>
      <c r="BB63" s="584"/>
      <c r="BC63" s="584"/>
      <c r="BD63" s="584"/>
      <c r="BE63" s="584"/>
      <c r="BF63" s="585">
        <f>SUM(BF60:BF62)</f>
        <v>0</v>
      </c>
      <c r="BG63" s="583"/>
      <c r="BH63" s="584"/>
      <c r="BI63" s="584"/>
      <c r="BJ63" s="584"/>
      <c r="BK63" s="584"/>
      <c r="BL63" s="584"/>
      <c r="BM63" s="585">
        <f>SUM(BM60:BM62)</f>
        <v>0</v>
      </c>
      <c r="BN63" s="607"/>
      <c r="BO63" s="565">
        <f t="shared" si="8"/>
        <v>0</v>
      </c>
    </row>
    <row r="64" spans="1:71" s="31" customFormat="1" ht="12.75">
      <c r="A64" s="544">
        <v>54</v>
      </c>
      <c r="B64" s="666" t="s">
        <v>284</v>
      </c>
      <c r="C64" s="560">
        <f>SUM(C60:C63)</f>
        <v>0</v>
      </c>
      <c r="D64" s="502">
        <f t="shared" ref="D64:I64" si="47">SUM(D60:D63)</f>
        <v>0</v>
      </c>
      <c r="E64" s="502">
        <f t="shared" si="47"/>
        <v>0</v>
      </c>
      <c r="F64" s="502">
        <f t="shared" si="47"/>
        <v>0</v>
      </c>
      <c r="G64" s="502">
        <f t="shared" si="47"/>
        <v>0</v>
      </c>
      <c r="H64" s="502">
        <f t="shared" si="47"/>
        <v>0</v>
      </c>
      <c r="I64" s="561">
        <f t="shared" si="47"/>
        <v>0</v>
      </c>
      <c r="J64" s="560">
        <f>SUM(J60:J63)</f>
        <v>0</v>
      </c>
      <c r="K64" s="502">
        <f t="shared" ref="K64" si="48">SUM(K60:K63)</f>
        <v>0</v>
      </c>
      <c r="L64" s="502">
        <f t="shared" ref="L64" si="49">SUM(L60:L63)</f>
        <v>0</v>
      </c>
      <c r="M64" s="502">
        <f t="shared" ref="M64" si="50">SUM(M60:M63)</f>
        <v>0</v>
      </c>
      <c r="N64" s="502">
        <f t="shared" ref="N64" si="51">SUM(N60:N63)</f>
        <v>0</v>
      </c>
      <c r="O64" s="502">
        <f t="shared" ref="O64" si="52">SUM(O60:O63)</f>
        <v>0</v>
      </c>
      <c r="P64" s="561">
        <f t="shared" ref="P64" si="53">SUM(P60:P63)</f>
        <v>0</v>
      </c>
      <c r="Q64" s="560">
        <f>SUM(Q60:Q63)</f>
        <v>0</v>
      </c>
      <c r="R64" s="502">
        <f t="shared" ref="R64" si="54">SUM(R60:R63)</f>
        <v>0</v>
      </c>
      <c r="S64" s="502">
        <f t="shared" ref="S64" si="55">SUM(S60:S63)</f>
        <v>0</v>
      </c>
      <c r="T64" s="502">
        <f t="shared" ref="T64" si="56">SUM(T60:T63)</f>
        <v>0</v>
      </c>
      <c r="U64" s="502">
        <f t="shared" ref="U64" si="57">SUM(U60:U63)</f>
        <v>0</v>
      </c>
      <c r="V64" s="502">
        <f t="shared" ref="V64" si="58">SUM(V60:V63)</f>
        <v>0</v>
      </c>
      <c r="W64" s="561">
        <f t="shared" ref="W64" si="59">SUM(W60:W63)</f>
        <v>0</v>
      </c>
      <c r="X64" s="560">
        <f>SUM(X60:X63)</f>
        <v>0</v>
      </c>
      <c r="Y64" s="502">
        <f t="shared" ref="Y64" si="60">SUM(Y60:Y63)</f>
        <v>0</v>
      </c>
      <c r="Z64" s="502">
        <f t="shared" ref="Z64" si="61">SUM(Z60:Z63)</f>
        <v>0</v>
      </c>
      <c r="AA64" s="502">
        <f t="shared" ref="AA64" si="62">SUM(AA60:AA63)</f>
        <v>0</v>
      </c>
      <c r="AB64" s="502">
        <f t="shared" ref="AB64" si="63">SUM(AB60:AB63)</f>
        <v>0</v>
      </c>
      <c r="AC64" s="502">
        <f t="shared" ref="AC64" si="64">SUM(AC60:AC63)</f>
        <v>0</v>
      </c>
      <c r="AD64" s="561">
        <f t="shared" ref="AD64" si="65">SUM(AD60:AD63)</f>
        <v>0</v>
      </c>
      <c r="AE64" s="560">
        <f>SUM(AE60:AE63)</f>
        <v>0</v>
      </c>
      <c r="AF64" s="502">
        <f t="shared" ref="AF64" si="66">SUM(AF60:AF63)</f>
        <v>0</v>
      </c>
      <c r="AG64" s="502">
        <f t="shared" ref="AG64" si="67">SUM(AG60:AG63)</f>
        <v>0</v>
      </c>
      <c r="AH64" s="502">
        <f t="shared" ref="AH64" si="68">SUM(AH60:AH63)</f>
        <v>0</v>
      </c>
      <c r="AI64" s="502">
        <f t="shared" ref="AI64" si="69">SUM(AI60:AI63)</f>
        <v>0</v>
      </c>
      <c r="AJ64" s="502">
        <f t="shared" ref="AJ64" si="70">SUM(AJ60:AJ63)</f>
        <v>0</v>
      </c>
      <c r="AK64" s="561">
        <f t="shared" ref="AK64" si="71">SUM(AK60:AK63)</f>
        <v>0</v>
      </c>
      <c r="AL64" s="560">
        <f>SUM(AL60:AL63)</f>
        <v>0</v>
      </c>
      <c r="AM64" s="502">
        <f t="shared" ref="AM64" si="72">SUM(AM60:AM63)</f>
        <v>0</v>
      </c>
      <c r="AN64" s="502">
        <f t="shared" ref="AN64" si="73">SUM(AN60:AN63)</f>
        <v>0</v>
      </c>
      <c r="AO64" s="502">
        <f t="shared" ref="AO64" si="74">SUM(AO60:AO63)</f>
        <v>0</v>
      </c>
      <c r="AP64" s="502">
        <f t="shared" ref="AP64" si="75">SUM(AP60:AP63)</f>
        <v>0</v>
      </c>
      <c r="AQ64" s="502">
        <f t="shared" ref="AQ64" si="76">SUM(AQ60:AQ63)</f>
        <v>0</v>
      </c>
      <c r="AR64" s="561">
        <f t="shared" ref="AR64" si="77">SUM(AR60:AR63)</f>
        <v>0</v>
      </c>
      <c r="AS64" s="560">
        <f>SUM(AS60:AS63)</f>
        <v>0</v>
      </c>
      <c r="AT64" s="502">
        <f t="shared" ref="AT64" si="78">SUM(AT60:AT63)</f>
        <v>0</v>
      </c>
      <c r="AU64" s="502">
        <f t="shared" ref="AU64" si="79">SUM(AU60:AU63)</f>
        <v>0</v>
      </c>
      <c r="AV64" s="502">
        <f t="shared" ref="AV64" si="80">SUM(AV60:AV63)</f>
        <v>0</v>
      </c>
      <c r="AW64" s="502">
        <f t="shared" ref="AW64" si="81">SUM(AW60:AW63)</f>
        <v>0</v>
      </c>
      <c r="AX64" s="502">
        <f t="shared" ref="AX64" si="82">SUM(AX60:AX63)</f>
        <v>0</v>
      </c>
      <c r="AY64" s="561">
        <f t="shared" ref="AY64" si="83">SUM(AY60:AY63)</f>
        <v>0</v>
      </c>
      <c r="AZ64" s="560">
        <f>SUM(AZ60:AZ63)</f>
        <v>0</v>
      </c>
      <c r="BA64" s="502">
        <f t="shared" ref="BA64" si="84">SUM(BA60:BA63)</f>
        <v>0</v>
      </c>
      <c r="BB64" s="502">
        <f t="shared" ref="BB64" si="85">SUM(BB60:BB63)</f>
        <v>0</v>
      </c>
      <c r="BC64" s="502">
        <f t="shared" ref="BC64" si="86">SUM(BC60:BC63)</f>
        <v>0</v>
      </c>
      <c r="BD64" s="502">
        <f t="shared" ref="BD64" si="87">SUM(BD60:BD63)</f>
        <v>0</v>
      </c>
      <c r="BE64" s="502">
        <f t="shared" ref="BE64" si="88">SUM(BE60:BE63)</f>
        <v>0</v>
      </c>
      <c r="BF64" s="561">
        <f t="shared" ref="BF64" si="89">SUM(BF60:BF63)</f>
        <v>0</v>
      </c>
      <c r="BG64" s="560">
        <f>SUM(BG60:BG63)</f>
        <v>0</v>
      </c>
      <c r="BH64" s="502">
        <f t="shared" ref="BH64" si="90">SUM(BH60:BH63)</f>
        <v>0</v>
      </c>
      <c r="BI64" s="502">
        <f t="shared" ref="BI64" si="91">SUM(BI60:BI63)</f>
        <v>0</v>
      </c>
      <c r="BJ64" s="502">
        <f t="shared" ref="BJ64" si="92">SUM(BJ60:BJ63)</f>
        <v>0</v>
      </c>
      <c r="BK64" s="502">
        <f t="shared" ref="BK64" si="93">SUM(BK60:BK63)</f>
        <v>0</v>
      </c>
      <c r="BL64" s="502">
        <f t="shared" ref="BL64" si="94">SUM(BL60:BL63)</f>
        <v>0</v>
      </c>
      <c r="BM64" s="561">
        <f t="shared" ref="BM64" si="95">SUM(BM60:BM63)</f>
        <v>0</v>
      </c>
      <c r="BN64" s="608"/>
      <c r="BO64" s="565">
        <f t="shared" si="8"/>
        <v>0</v>
      </c>
    </row>
    <row r="65" spans="1:265" s="1" customFormat="1" ht="12.95" customHeight="1">
      <c r="A65" s="545">
        <v>55</v>
      </c>
      <c r="B65" s="666" t="s">
        <v>291</v>
      </c>
      <c r="C65" s="520">
        <f>C59-C64</f>
        <v>0</v>
      </c>
      <c r="D65" s="522">
        <f>D59-D64</f>
        <v>0</v>
      </c>
      <c r="E65" s="522">
        <f>E59-E64</f>
        <v>0</v>
      </c>
      <c r="F65" s="522">
        <f t="shared" ref="F65:H65" si="96">F59-F64</f>
        <v>0</v>
      </c>
      <c r="G65" s="522">
        <f t="shared" si="96"/>
        <v>0</v>
      </c>
      <c r="H65" s="522">
        <f t="shared" si="96"/>
        <v>0</v>
      </c>
      <c r="I65" s="562">
        <f t="shared" ref="I65:AM65" si="97">I59-I64</f>
        <v>0</v>
      </c>
      <c r="J65" s="520">
        <f t="shared" si="97"/>
        <v>0</v>
      </c>
      <c r="K65" s="522">
        <f t="shared" si="97"/>
        <v>0</v>
      </c>
      <c r="L65" s="522">
        <f t="shared" si="97"/>
        <v>0</v>
      </c>
      <c r="M65" s="522">
        <f t="shared" si="97"/>
        <v>0</v>
      </c>
      <c r="N65" s="522">
        <f t="shared" si="97"/>
        <v>0</v>
      </c>
      <c r="O65" s="522">
        <f t="shared" si="97"/>
        <v>0</v>
      </c>
      <c r="P65" s="562">
        <f t="shared" si="97"/>
        <v>0</v>
      </c>
      <c r="Q65" s="520">
        <f t="shared" si="97"/>
        <v>0</v>
      </c>
      <c r="R65" s="522">
        <f t="shared" si="97"/>
        <v>0</v>
      </c>
      <c r="S65" s="522">
        <f t="shared" si="97"/>
        <v>0</v>
      </c>
      <c r="T65" s="522">
        <f t="shared" si="97"/>
        <v>0</v>
      </c>
      <c r="U65" s="522">
        <f t="shared" si="97"/>
        <v>0</v>
      </c>
      <c r="V65" s="522">
        <f t="shared" si="97"/>
        <v>0</v>
      </c>
      <c r="W65" s="562">
        <f t="shared" si="97"/>
        <v>0</v>
      </c>
      <c r="X65" s="520">
        <f t="shared" si="97"/>
        <v>0</v>
      </c>
      <c r="Y65" s="522">
        <f t="shared" si="97"/>
        <v>0</v>
      </c>
      <c r="Z65" s="522">
        <f t="shared" si="97"/>
        <v>0</v>
      </c>
      <c r="AA65" s="522">
        <f t="shared" si="97"/>
        <v>0</v>
      </c>
      <c r="AB65" s="522">
        <f t="shared" si="97"/>
        <v>0</v>
      </c>
      <c r="AC65" s="522">
        <f t="shared" si="97"/>
        <v>0</v>
      </c>
      <c r="AD65" s="562">
        <f t="shared" si="97"/>
        <v>0</v>
      </c>
      <c r="AE65" s="520">
        <f t="shared" si="97"/>
        <v>0</v>
      </c>
      <c r="AF65" s="522">
        <f t="shared" si="97"/>
        <v>0</v>
      </c>
      <c r="AG65" s="522">
        <f t="shared" si="97"/>
        <v>0</v>
      </c>
      <c r="AH65" s="522">
        <f t="shared" si="97"/>
        <v>0</v>
      </c>
      <c r="AI65" s="522">
        <f t="shared" si="97"/>
        <v>0</v>
      </c>
      <c r="AJ65" s="522">
        <f t="shared" si="97"/>
        <v>0</v>
      </c>
      <c r="AK65" s="562">
        <f t="shared" si="97"/>
        <v>0</v>
      </c>
      <c r="AL65" s="520">
        <f t="shared" si="97"/>
        <v>0</v>
      </c>
      <c r="AM65" s="522">
        <f t="shared" si="97"/>
        <v>0</v>
      </c>
      <c r="AN65" s="522">
        <f t="shared" ref="AN65:BM65" si="98">AN59-AN64</f>
        <v>0</v>
      </c>
      <c r="AO65" s="522">
        <f t="shared" si="98"/>
        <v>0</v>
      </c>
      <c r="AP65" s="522">
        <f t="shared" si="98"/>
        <v>0</v>
      </c>
      <c r="AQ65" s="522">
        <f t="shared" si="98"/>
        <v>0</v>
      </c>
      <c r="AR65" s="562">
        <f t="shared" si="98"/>
        <v>0</v>
      </c>
      <c r="AS65" s="520">
        <f t="shared" si="98"/>
        <v>0</v>
      </c>
      <c r="AT65" s="522">
        <f t="shared" si="98"/>
        <v>0</v>
      </c>
      <c r="AU65" s="522">
        <f t="shared" si="98"/>
        <v>0</v>
      </c>
      <c r="AV65" s="522">
        <f t="shared" si="98"/>
        <v>0</v>
      </c>
      <c r="AW65" s="522">
        <f t="shared" si="98"/>
        <v>0</v>
      </c>
      <c r="AX65" s="522">
        <f t="shared" si="98"/>
        <v>0</v>
      </c>
      <c r="AY65" s="562">
        <f t="shared" si="98"/>
        <v>0</v>
      </c>
      <c r="AZ65" s="520">
        <f t="shared" si="98"/>
        <v>0</v>
      </c>
      <c r="BA65" s="522">
        <f t="shared" si="98"/>
        <v>0</v>
      </c>
      <c r="BB65" s="522">
        <f t="shared" si="98"/>
        <v>0</v>
      </c>
      <c r="BC65" s="522">
        <f t="shared" si="98"/>
        <v>0</v>
      </c>
      <c r="BD65" s="522">
        <f t="shared" si="98"/>
        <v>0</v>
      </c>
      <c r="BE65" s="522">
        <f t="shared" si="98"/>
        <v>0</v>
      </c>
      <c r="BF65" s="562">
        <f t="shared" si="98"/>
        <v>0</v>
      </c>
      <c r="BG65" s="520">
        <f t="shared" si="98"/>
        <v>0</v>
      </c>
      <c r="BH65" s="522">
        <f t="shared" si="98"/>
        <v>0</v>
      </c>
      <c r="BI65" s="522">
        <f t="shared" si="98"/>
        <v>0</v>
      </c>
      <c r="BJ65" s="522">
        <f t="shared" si="98"/>
        <v>0</v>
      </c>
      <c r="BK65" s="522">
        <f t="shared" si="98"/>
        <v>0</v>
      </c>
      <c r="BL65" s="522">
        <f t="shared" si="98"/>
        <v>0</v>
      </c>
      <c r="BM65" s="562">
        <f t="shared" si="98"/>
        <v>0</v>
      </c>
      <c r="BN65" s="607"/>
      <c r="BO65" s="565">
        <f t="shared" si="8"/>
        <v>0</v>
      </c>
    </row>
    <row r="66" spans="1:265" s="298" customFormat="1" ht="13.9" customHeight="1">
      <c r="A66" s="667">
        <v>56</v>
      </c>
      <c r="B66" s="668" t="s">
        <v>127</v>
      </c>
      <c r="C66" s="609"/>
      <c r="D66" s="610"/>
      <c r="E66" s="610"/>
      <c r="F66" s="610"/>
      <c r="G66" s="690"/>
      <c r="H66" s="568"/>
      <c r="I66" s="611"/>
      <c r="J66" s="612"/>
      <c r="K66" s="613"/>
      <c r="L66" s="613"/>
      <c r="M66" s="613"/>
      <c r="N66" s="613"/>
      <c r="O66" s="613"/>
      <c r="P66" s="614"/>
      <c r="Q66" s="567"/>
      <c r="R66" s="568"/>
      <c r="S66" s="568"/>
      <c r="T66" s="568"/>
      <c r="U66" s="568"/>
      <c r="V66" s="568"/>
      <c r="W66" s="615"/>
      <c r="X66" s="567"/>
      <c r="Y66" s="568"/>
      <c r="Z66" s="568"/>
      <c r="AA66" s="568"/>
      <c r="AB66" s="568"/>
      <c r="AC66" s="568"/>
      <c r="AD66" s="615"/>
      <c r="AE66" s="567"/>
      <c r="AF66" s="568"/>
      <c r="AG66" s="568"/>
      <c r="AH66" s="568"/>
      <c r="AI66" s="568"/>
      <c r="AJ66" s="568"/>
      <c r="AK66" s="615"/>
      <c r="AL66" s="567"/>
      <c r="AM66" s="568"/>
      <c r="AN66" s="568"/>
      <c r="AO66" s="568"/>
      <c r="AP66" s="568"/>
      <c r="AQ66" s="568"/>
      <c r="AR66" s="615"/>
      <c r="AS66" s="567"/>
      <c r="AT66" s="568"/>
      <c r="AU66" s="568"/>
      <c r="AV66" s="568"/>
      <c r="AW66" s="568"/>
      <c r="AX66" s="568"/>
      <c r="AY66" s="615"/>
      <c r="AZ66" s="567"/>
      <c r="BA66" s="568"/>
      <c r="BB66" s="568"/>
      <c r="BC66" s="568"/>
      <c r="BD66" s="568"/>
      <c r="BE66" s="568"/>
      <c r="BF66" s="615"/>
      <c r="BG66" s="567"/>
      <c r="BH66" s="568"/>
      <c r="BI66" s="568"/>
      <c r="BJ66" s="568"/>
      <c r="BK66" s="568"/>
      <c r="BL66" s="568"/>
      <c r="BM66" s="615"/>
      <c r="BN66" s="616"/>
      <c r="BO66" s="565">
        <f t="shared" si="8"/>
        <v>0</v>
      </c>
    </row>
    <row r="67" spans="1:265" s="298" customFormat="1" ht="12.75">
      <c r="A67" s="667">
        <v>57</v>
      </c>
      <c r="B67" s="668" t="s">
        <v>128</v>
      </c>
      <c r="C67" s="751"/>
      <c r="D67" s="568"/>
      <c r="E67" s="569"/>
      <c r="F67" s="569"/>
      <c r="G67" s="569"/>
      <c r="H67" s="568"/>
      <c r="I67" s="611">
        <f t="shared" ref="I67:I69" si="99">SUM(C67:H67)</f>
        <v>0</v>
      </c>
      <c r="J67" s="612"/>
      <c r="K67" s="613"/>
      <c r="L67" s="613"/>
      <c r="M67" s="613"/>
      <c r="N67" s="613"/>
      <c r="O67" s="613"/>
      <c r="P67" s="586">
        <f t="shared" ref="P67:P68" si="100">SUM(J67:O67)</f>
        <v>0</v>
      </c>
      <c r="Q67" s="567"/>
      <c r="R67" s="568"/>
      <c r="S67" s="568"/>
      <c r="T67" s="568"/>
      <c r="U67" s="568"/>
      <c r="V67" s="568"/>
      <c r="W67" s="563">
        <f t="shared" ref="W67:W68" si="101">SUM(Q67:V67)</f>
        <v>0</v>
      </c>
      <c r="X67" s="567"/>
      <c r="Y67" s="568"/>
      <c r="Z67" s="568"/>
      <c r="AA67" s="568"/>
      <c r="AB67" s="568"/>
      <c r="AC67" s="568"/>
      <c r="AD67" s="563">
        <f t="shared" ref="AD67:AD68" si="102">SUM(X67:AC67)</f>
        <v>0</v>
      </c>
      <c r="AE67" s="567"/>
      <c r="AF67" s="568"/>
      <c r="AG67" s="568"/>
      <c r="AH67" s="568"/>
      <c r="AI67" s="568"/>
      <c r="AJ67" s="568"/>
      <c r="AK67" s="563">
        <f t="shared" ref="AK67:AK68" si="103">SUM(AE67:AJ67)</f>
        <v>0</v>
      </c>
      <c r="AL67" s="567"/>
      <c r="AM67" s="568"/>
      <c r="AN67" s="568"/>
      <c r="AO67" s="568"/>
      <c r="AP67" s="568"/>
      <c r="AQ67" s="568"/>
      <c r="AR67" s="563">
        <f t="shared" ref="AR67:AR68" si="104">SUM(AL67:AQ67)</f>
        <v>0</v>
      </c>
      <c r="AS67" s="567"/>
      <c r="AT67" s="568"/>
      <c r="AU67" s="568"/>
      <c r="AV67" s="568"/>
      <c r="AW67" s="568"/>
      <c r="AX67" s="568"/>
      <c r="AY67" s="563">
        <f t="shared" ref="AY67:AY68" si="105">SUM(AS67:AX67)</f>
        <v>0</v>
      </c>
      <c r="AZ67" s="567"/>
      <c r="BA67" s="568"/>
      <c r="BB67" s="568"/>
      <c r="BC67" s="568"/>
      <c r="BD67" s="568"/>
      <c r="BE67" s="568"/>
      <c r="BF67" s="563">
        <f t="shared" ref="BF67:BF68" si="106">SUM(AZ67:BE67)</f>
        <v>0</v>
      </c>
      <c r="BG67" s="567"/>
      <c r="BH67" s="568"/>
      <c r="BI67" s="568"/>
      <c r="BJ67" s="568"/>
      <c r="BK67" s="568"/>
      <c r="BL67" s="568"/>
      <c r="BM67" s="563">
        <f t="shared" ref="BM67:BM68" si="107">SUM(BG67:BL67)</f>
        <v>0</v>
      </c>
      <c r="BN67" s="616"/>
      <c r="BO67" s="565">
        <f t="shared" si="8"/>
        <v>0</v>
      </c>
    </row>
    <row r="68" spans="1:265" s="298" customFormat="1" ht="12.75" customHeight="1">
      <c r="A68" s="669">
        <v>58</v>
      </c>
      <c r="B68" s="668" t="s">
        <v>129</v>
      </c>
      <c r="C68" s="752">
        <f>IF(C66&gt;C79,0,IFERROR(C74*(SUM(-C79,C66)),0))</f>
        <v>0</v>
      </c>
      <c r="D68" s="755">
        <f t="shared" ref="D68:H68" si="108">IF(D66&gt;D79,0,IFERROR(D74*(SUM(-D79,D66)),0))</f>
        <v>0</v>
      </c>
      <c r="E68" s="755">
        <f t="shared" si="108"/>
        <v>0</v>
      </c>
      <c r="F68" s="755">
        <f t="shared" si="108"/>
        <v>0</v>
      </c>
      <c r="G68" s="755">
        <f t="shared" si="108"/>
        <v>0</v>
      </c>
      <c r="H68" s="344">
        <f t="shared" si="108"/>
        <v>0</v>
      </c>
      <c r="I68" s="611">
        <f t="shared" si="99"/>
        <v>0</v>
      </c>
      <c r="J68" s="557" t="str">
        <f>IF(J66&gt;J79,0,IFERROR(J74*(SUM(-J79,J66))," "))</f>
        <v xml:space="preserve"> </v>
      </c>
      <c r="K68" s="747" t="str">
        <f>IF(K66&gt;K79," ",IFERROR(K74*(SUM(-K79,K66))," "))</f>
        <v xml:space="preserve"> </v>
      </c>
      <c r="L68" s="747" t="str">
        <f>IF(L66&gt;L79," ",IFERROR(L74*(SUM(-L79,L66))," "))</f>
        <v xml:space="preserve"> </v>
      </c>
      <c r="M68" s="747" t="str">
        <f>IF(M66&gt;M79," ",IFERROR(M74*(SUM(-M79,M66))," "))</f>
        <v xml:space="preserve"> </v>
      </c>
      <c r="N68" s="747" t="str">
        <f>IF(N66&gt;N79," ",IFERROR(N74*(SUM(-N79,N66))," "))</f>
        <v xml:space="preserve"> </v>
      </c>
      <c r="O68" s="747" t="str">
        <f>IF(O66&gt;O79," ",IFERROR(O74*(SUM(-O79,O66))," "))</f>
        <v xml:space="preserve"> </v>
      </c>
      <c r="P68" s="737">
        <f t="shared" si="100"/>
        <v>0</v>
      </c>
      <c r="Q68" s="343" t="str">
        <f>IF(Q66&gt;Q79,0,IFERROR(Q74*(SUM(-Q79,Q66))," "))</f>
        <v xml:space="preserve"> </v>
      </c>
      <c r="R68" s="697" t="str">
        <f>IF(R66&gt;R79," ",IFERROR(R74*(SUM(-R79,R66))," "))</f>
        <v xml:space="preserve"> </v>
      </c>
      <c r="S68" s="697" t="str">
        <f>IF(S66&gt;S79," ",IFERROR(S74*(SUM(-S79,S66))," "))</f>
        <v xml:space="preserve"> </v>
      </c>
      <c r="T68" s="697" t="str">
        <f>IF(T66&gt;T79," ",IFERROR(T74*(SUM(-T79,T66))," "))</f>
        <v xml:space="preserve"> </v>
      </c>
      <c r="U68" s="697" t="str">
        <f>IF(U66&gt;U79," ",IFERROR(U74*(SUM(-U79,U66))," "))</f>
        <v xml:space="preserve"> </v>
      </c>
      <c r="V68" s="697" t="str">
        <f>IF(V66&gt;V79," ",IFERROR(V74*(SUM(-V79,V66))," "))</f>
        <v xml:space="preserve"> </v>
      </c>
      <c r="W68" s="611">
        <f t="shared" si="101"/>
        <v>0</v>
      </c>
      <c r="X68" s="343" t="str">
        <f>IF(X66&gt;X79,0,IFERROR(X74*(SUM(-X79,X66))," "))</f>
        <v xml:space="preserve"> </v>
      </c>
      <c r="Y68" s="697" t="str">
        <f>IF(Y66&gt;Y79," ",IFERROR(Y74*(SUM(-Y79,Y66))," "))</f>
        <v xml:space="preserve"> </v>
      </c>
      <c r="Z68" s="697" t="str">
        <f>IF(Z66&gt;Z79," ",IFERROR(Z74*(SUM(-Z79,Z66))," "))</f>
        <v xml:space="preserve"> </v>
      </c>
      <c r="AA68" s="697" t="str">
        <f>IF(AA66&gt;AA79," ",IFERROR(AA74*(SUM(-AA79,AA66))," "))</f>
        <v xml:space="preserve"> </v>
      </c>
      <c r="AB68" s="697" t="str">
        <f>IF(AB66&gt;AB79," ",IFERROR(AB74*(SUM(-AB79,AB66))," "))</f>
        <v xml:space="preserve"> </v>
      </c>
      <c r="AC68" s="697" t="str">
        <f>IF(AC66&gt;AC79," ",IFERROR(AC74*(SUM(-AC79,AC66))," "))</f>
        <v xml:space="preserve"> </v>
      </c>
      <c r="AD68" s="611">
        <f t="shared" si="102"/>
        <v>0</v>
      </c>
      <c r="AE68" s="343" t="str">
        <f>IF(AE66&gt;AE79,0,IFERROR(AE74*(SUM(-AE79,AE66))," "))</f>
        <v xml:space="preserve"> </v>
      </c>
      <c r="AF68" s="697" t="str">
        <f>IF(AF66&gt;AF79," ",IFERROR(AF74*(SUM(-AF79,AF66))," "))</f>
        <v xml:space="preserve"> </v>
      </c>
      <c r="AG68" s="697" t="str">
        <f>IF(AG66&gt;AG79," ",IFERROR(AG74*(SUM(-AG79,AG66))," "))</f>
        <v xml:space="preserve"> </v>
      </c>
      <c r="AH68" s="697" t="str">
        <f>IF(AH66&gt;AH79," ",IFERROR(AH74*(SUM(-AH79,AH66))," "))</f>
        <v xml:space="preserve"> </v>
      </c>
      <c r="AI68" s="697" t="str">
        <f>IF(AI66&gt;AI79," ",IFERROR(AI74*(SUM(-AI79,AI66))," "))</f>
        <v xml:space="preserve"> </v>
      </c>
      <c r="AJ68" s="697" t="str">
        <f>IF(AJ66&gt;AJ79," ",IFERROR(AJ74*(SUM(-AJ79,AJ66))," "))</f>
        <v xml:space="preserve"> </v>
      </c>
      <c r="AK68" s="611">
        <f t="shared" si="103"/>
        <v>0</v>
      </c>
      <c r="AL68" s="343" t="str">
        <f>IF(AL66&gt;AL79,0,IFERROR(AL74*(SUM(-AL79,AL66))," "))</f>
        <v xml:space="preserve"> </v>
      </c>
      <c r="AM68" s="697" t="str">
        <f>IF(AM66&gt;AM79," ",IFERROR(AM74*(SUM(-AM79,AM66))," "))</f>
        <v xml:space="preserve"> </v>
      </c>
      <c r="AN68" s="697" t="str">
        <f>IF(AN66&gt;AN79," ",IFERROR(AN74*(SUM(-AN79,AN66))," "))</f>
        <v xml:space="preserve"> </v>
      </c>
      <c r="AO68" s="697" t="str">
        <f>IF(AO66&gt;AO79," ",IFERROR(AO74*(SUM(-AO79,AO66))," "))</f>
        <v xml:space="preserve"> </v>
      </c>
      <c r="AP68" s="697" t="str">
        <f>IF(AP66&gt;AP79," ",IFERROR(AP74*(SUM(-AP79,AP66))," "))</f>
        <v xml:space="preserve"> </v>
      </c>
      <c r="AQ68" s="697" t="str">
        <f>IF(AQ66&gt;AQ79," ",IFERROR(AQ74*(SUM(-AQ79,AQ66))," "))</f>
        <v xml:space="preserve"> </v>
      </c>
      <c r="AR68" s="611">
        <f t="shared" si="104"/>
        <v>0</v>
      </c>
      <c r="AS68" s="343" t="str">
        <f>IF(AS66&gt;AS79,0,IFERROR(AS74*(SUM(-AS79,AS66))," "))</f>
        <v xml:space="preserve"> </v>
      </c>
      <c r="AT68" s="697" t="str">
        <f>IF(AT66&gt;AT79," ",IFERROR(AT74*(SUM(-AT79,AT66))," "))</f>
        <v xml:space="preserve"> </v>
      </c>
      <c r="AU68" s="697" t="str">
        <f>IF(AU66&gt;AU79," ",IFERROR(AU74*(SUM(-AU79,AU66))," "))</f>
        <v xml:space="preserve"> </v>
      </c>
      <c r="AV68" s="697" t="str">
        <f>IF(AV66&gt;AV79," ",IFERROR(AV74*(SUM(-AV79,AV66))," "))</f>
        <v xml:space="preserve"> </v>
      </c>
      <c r="AW68" s="697" t="str">
        <f>IF(AW66&gt;AW79," ",IFERROR(AW74*(SUM(-AW79,AW66))," "))</f>
        <v xml:space="preserve"> </v>
      </c>
      <c r="AX68" s="697" t="str">
        <f>IF(AX66&gt;AX79," ",IFERROR(AX74*(SUM(-AX79,AX66))," "))</f>
        <v xml:space="preserve"> </v>
      </c>
      <c r="AY68" s="611">
        <f t="shared" si="105"/>
        <v>0</v>
      </c>
      <c r="AZ68" s="343" t="str">
        <f>IF(AZ66&gt;AZ79,0,IFERROR(AZ74*(SUM(-AZ79,AZ66))," "))</f>
        <v xml:space="preserve"> </v>
      </c>
      <c r="BA68" s="697" t="str">
        <f>IF(BA66&gt;BA79," ",IFERROR(BA74*(SUM(-BA79,BA66))," "))</f>
        <v xml:space="preserve"> </v>
      </c>
      <c r="BB68" s="697" t="str">
        <f>IF(BB66&gt;BB79," ",IFERROR(BB74*(SUM(-BB79,BB66))," "))</f>
        <v xml:space="preserve"> </v>
      </c>
      <c r="BC68" s="697" t="str">
        <f>IF(BC66&gt;BC79," ",IFERROR(BC74*(SUM(-BC79,BC66))," "))</f>
        <v xml:space="preserve"> </v>
      </c>
      <c r="BD68" s="697" t="str">
        <f>IF(BD66&gt;BD79," ",IFERROR(BD74*(SUM(-BD79,BD66))," "))</f>
        <v xml:space="preserve"> </v>
      </c>
      <c r="BE68" s="697" t="str">
        <f>IF(BE66&gt;BE79," ",IFERROR(BE74*(SUM(-BE79,BE66))," "))</f>
        <v xml:space="preserve"> </v>
      </c>
      <c r="BF68" s="611">
        <f t="shared" si="106"/>
        <v>0</v>
      </c>
      <c r="BG68" s="343" t="str">
        <f>IF(BG66&gt;BG79,0,IFERROR(BG74*(SUM(-BG79,BG66))," "))</f>
        <v xml:space="preserve"> </v>
      </c>
      <c r="BH68" s="697" t="str">
        <f>IF(BH66&gt;BH79," ",IFERROR(BH74*(SUM(-BH79,BH66))," "))</f>
        <v xml:space="preserve"> </v>
      </c>
      <c r="BI68" s="697" t="str">
        <f>IF(BI66&gt;BI79," ",IFERROR(BI74*(SUM(-BI79,BI66))," "))</f>
        <v xml:space="preserve"> </v>
      </c>
      <c r="BJ68" s="697" t="str">
        <f>IF(BJ66&gt;BJ79," ",IFERROR(BJ74*(SUM(-BJ79,BJ66))," "))</f>
        <v xml:space="preserve"> </v>
      </c>
      <c r="BK68" s="697" t="str">
        <f>IF(BK66&gt;BK79," ",IFERROR(BK74*(SUM(-BK79,BK66))," "))</f>
        <v xml:space="preserve"> </v>
      </c>
      <c r="BL68" s="697" t="str">
        <f>IF(BL66&gt;BL79," ",IFERROR(BL74*(SUM(-BL79,BL66))," "))</f>
        <v xml:space="preserve"> </v>
      </c>
      <c r="BM68" s="611">
        <f t="shared" si="107"/>
        <v>0</v>
      </c>
      <c r="BN68" s="616"/>
      <c r="BO68" s="565">
        <f t="shared" si="8"/>
        <v>0</v>
      </c>
    </row>
    <row r="69" spans="1:265" s="298" customFormat="1" ht="12.75">
      <c r="A69" s="669">
        <v>59</v>
      </c>
      <c r="B69" s="668" t="s">
        <v>292</v>
      </c>
      <c r="C69" s="752">
        <f>SUM(C65,C67,C68)</f>
        <v>0</v>
      </c>
      <c r="D69" s="755">
        <f>SUM(D65,D67,D68)</f>
        <v>0</v>
      </c>
      <c r="E69" s="755">
        <f>SUM(E65,E67,E68)</f>
        <v>0</v>
      </c>
      <c r="F69" s="755">
        <f t="shared" ref="F69:G69" si="109">SUM(F65,F67,F68)</f>
        <v>0</v>
      </c>
      <c r="G69" s="755">
        <f t="shared" si="109"/>
        <v>0</v>
      </c>
      <c r="H69" s="344"/>
      <c r="I69" s="563">
        <f t="shared" si="99"/>
        <v>0</v>
      </c>
      <c r="J69" s="557">
        <f>SUM(J65,J67,J68)</f>
        <v>0</v>
      </c>
      <c r="K69" s="346">
        <f>SUM(K65,K67,K68)</f>
        <v>0</v>
      </c>
      <c r="L69" s="346">
        <f>SUM(L65,L67,L68)</f>
        <v>0</v>
      </c>
      <c r="M69" s="346">
        <f t="shared" ref="M69" si="110">SUM(M65,M67,M68)</f>
        <v>0</v>
      </c>
      <c r="N69" s="346">
        <f t="shared" ref="N69:O69" si="111">SUM(N65,N67,N68)</f>
        <v>0</v>
      </c>
      <c r="O69" s="346">
        <f t="shared" si="111"/>
        <v>0</v>
      </c>
      <c r="P69" s="347">
        <f t="shared" ref="P69:AK69" si="112">P64+P67+P68</f>
        <v>0</v>
      </c>
      <c r="Q69" s="343">
        <f>SUM(Q65,Q67,Q68)</f>
        <v>0</v>
      </c>
      <c r="R69" s="344">
        <f>SUM(R65,R67,R68)</f>
        <v>0</v>
      </c>
      <c r="S69" s="344">
        <f>SUM(S65,S67,S68)</f>
        <v>0</v>
      </c>
      <c r="T69" s="344">
        <f t="shared" ref="T69" si="113">SUM(T65,T67,T68)</f>
        <v>0</v>
      </c>
      <c r="U69" s="344">
        <f t="shared" ref="U69" si="114">SUM(U65,U67,U68)</f>
        <v>0</v>
      </c>
      <c r="V69" s="344">
        <f t="shared" ref="V69" si="115">SUM(V65,V67,V68)</f>
        <v>0</v>
      </c>
      <c r="W69" s="345">
        <f t="shared" si="112"/>
        <v>0</v>
      </c>
      <c r="X69" s="343">
        <f>SUM(X65,X67,X68)</f>
        <v>0</v>
      </c>
      <c r="Y69" s="344">
        <f>SUM(Y65,Y67,Y68)</f>
        <v>0</v>
      </c>
      <c r="Z69" s="344">
        <f>SUM(Z65,Z67,Z68)</f>
        <v>0</v>
      </c>
      <c r="AA69" s="344">
        <f t="shared" ref="AA69" si="116">SUM(AA65,AA67,AA68)</f>
        <v>0</v>
      </c>
      <c r="AB69" s="344">
        <f t="shared" ref="AB69" si="117">SUM(AB65,AB67,AB68)</f>
        <v>0</v>
      </c>
      <c r="AC69" s="344">
        <f t="shared" ref="AC69" si="118">SUM(AC65,AC67,AC68)</f>
        <v>0</v>
      </c>
      <c r="AD69" s="345">
        <f t="shared" si="112"/>
        <v>0</v>
      </c>
      <c r="AE69" s="343">
        <f>SUM(AE65,AE67,AE68)</f>
        <v>0</v>
      </c>
      <c r="AF69" s="344">
        <f>SUM(AF65,AF67,AF68)</f>
        <v>0</v>
      </c>
      <c r="AG69" s="344">
        <f>SUM(AG65,AG67,AG68)</f>
        <v>0</v>
      </c>
      <c r="AH69" s="344">
        <f t="shared" ref="AH69" si="119">SUM(AH65,AH67,AH68)</f>
        <v>0</v>
      </c>
      <c r="AI69" s="344">
        <f t="shared" ref="AI69" si="120">SUM(AI65,AI67,AI68)</f>
        <v>0</v>
      </c>
      <c r="AJ69" s="344">
        <f t="shared" ref="AJ69" si="121">SUM(AJ65,AJ67,AJ68)</f>
        <v>0</v>
      </c>
      <c r="AK69" s="345">
        <f t="shared" si="112"/>
        <v>0</v>
      </c>
      <c r="AL69" s="343">
        <f>SUM(AL65,AL67,AL68)</f>
        <v>0</v>
      </c>
      <c r="AM69" s="344">
        <f>SUM(AM65,AM67,AM68)</f>
        <v>0</v>
      </c>
      <c r="AN69" s="344">
        <f>SUM(AN65,AN67,AN68)</f>
        <v>0</v>
      </c>
      <c r="AO69" s="344">
        <f t="shared" ref="AO69" si="122">SUM(AO65,AO67,AO68)</f>
        <v>0</v>
      </c>
      <c r="AP69" s="344">
        <f t="shared" ref="AP69" si="123">SUM(AP65,AP67,AP68)</f>
        <v>0</v>
      </c>
      <c r="AQ69" s="344">
        <f t="shared" ref="AQ69" si="124">SUM(AQ65,AQ67,AQ68)</f>
        <v>0</v>
      </c>
      <c r="AR69" s="345">
        <f t="shared" ref="AR69:BM69" si="125">AR64+AR67+AR68</f>
        <v>0</v>
      </c>
      <c r="AS69" s="343">
        <f>SUM(AS65,AS67,AS68)</f>
        <v>0</v>
      </c>
      <c r="AT69" s="344">
        <f>SUM(AT65,AT67,AT68)</f>
        <v>0</v>
      </c>
      <c r="AU69" s="344">
        <f>SUM(AU65,AU67,AU68)</f>
        <v>0</v>
      </c>
      <c r="AV69" s="344">
        <f t="shared" ref="AV69" si="126">SUM(AV65,AV67,AV68)</f>
        <v>0</v>
      </c>
      <c r="AW69" s="344">
        <f t="shared" ref="AW69" si="127">SUM(AW65,AW67,AW68)</f>
        <v>0</v>
      </c>
      <c r="AX69" s="344">
        <f t="shared" ref="AX69" si="128">SUM(AX65,AX67,AX68)</f>
        <v>0</v>
      </c>
      <c r="AY69" s="345">
        <f t="shared" si="125"/>
        <v>0</v>
      </c>
      <c r="AZ69" s="343">
        <f>SUM(AZ65,AZ67,AZ68)</f>
        <v>0</v>
      </c>
      <c r="BA69" s="344">
        <f>SUM(BA65,BA67,BA68)</f>
        <v>0</v>
      </c>
      <c r="BB69" s="344">
        <f>SUM(BB65,BB67,BB68)</f>
        <v>0</v>
      </c>
      <c r="BC69" s="344">
        <f t="shared" ref="BC69" si="129">SUM(BC65,BC67,BC68)</f>
        <v>0</v>
      </c>
      <c r="BD69" s="344">
        <f t="shared" ref="BD69" si="130">SUM(BD65,BD67,BD68)</f>
        <v>0</v>
      </c>
      <c r="BE69" s="344">
        <f t="shared" ref="BE69" si="131">SUM(BE65,BE67,BE68)</f>
        <v>0</v>
      </c>
      <c r="BF69" s="345">
        <f t="shared" si="125"/>
        <v>0</v>
      </c>
      <c r="BG69" s="343">
        <f>SUM(BG65,BG67,BG68)</f>
        <v>0</v>
      </c>
      <c r="BH69" s="344">
        <f>SUM(BH65,BH67,BH68)</f>
        <v>0</v>
      </c>
      <c r="BI69" s="344">
        <f>SUM(BI65,BI67,BI68)</f>
        <v>0</v>
      </c>
      <c r="BJ69" s="344">
        <f t="shared" ref="BJ69" si="132">SUM(BJ65,BJ67,BJ68)</f>
        <v>0</v>
      </c>
      <c r="BK69" s="344">
        <f t="shared" ref="BK69" si="133">SUM(BK65,BK67,BK68)</f>
        <v>0</v>
      </c>
      <c r="BL69" s="344">
        <f t="shared" ref="BL69" si="134">SUM(BL65,BL67,BL68)</f>
        <v>0</v>
      </c>
      <c r="BM69" s="345">
        <f t="shared" si="125"/>
        <v>0</v>
      </c>
      <c r="BN69" s="616"/>
      <c r="BO69" s="565">
        <f t="shared" si="8"/>
        <v>0</v>
      </c>
    </row>
    <row r="70" spans="1:265" s="79" customFormat="1" ht="12.75">
      <c r="A70" s="670">
        <v>60</v>
      </c>
      <c r="B70" s="671" t="s">
        <v>131</v>
      </c>
      <c r="C70" s="753"/>
      <c r="D70" s="569"/>
      <c r="E70" s="569"/>
      <c r="F70" s="569"/>
      <c r="G70" s="569"/>
      <c r="H70" s="568"/>
      <c r="I70" s="563">
        <f t="shared" ref="I70:I71" si="135">SUM(C70:H70)</f>
        <v>0</v>
      </c>
      <c r="J70" s="558"/>
      <c r="K70" s="489"/>
      <c r="L70" s="489"/>
      <c r="M70" s="489"/>
      <c r="N70" s="489"/>
      <c r="O70" s="489"/>
      <c r="P70" s="564">
        <f t="shared" ref="P70" si="136">SUM(J70:O70)</f>
        <v>0</v>
      </c>
      <c r="Q70" s="307"/>
      <c r="R70" s="568"/>
      <c r="S70" s="568"/>
      <c r="T70" s="568"/>
      <c r="U70" s="568"/>
      <c r="V70" s="568"/>
      <c r="W70" s="563">
        <f t="shared" ref="W70" si="137">SUM(Q70:V70)</f>
        <v>0</v>
      </c>
      <c r="X70" s="307"/>
      <c r="Y70" s="568"/>
      <c r="Z70" s="568"/>
      <c r="AA70" s="568"/>
      <c r="AB70" s="568"/>
      <c r="AC70" s="568"/>
      <c r="AD70" s="563">
        <f t="shared" ref="AD70" si="138">SUM(X70:AC70)</f>
        <v>0</v>
      </c>
      <c r="AE70" s="307"/>
      <c r="AF70" s="568"/>
      <c r="AG70" s="568"/>
      <c r="AH70" s="568"/>
      <c r="AI70" s="568"/>
      <c r="AJ70" s="568"/>
      <c r="AK70" s="563">
        <f t="shared" ref="AK70" si="139">SUM(AE70:AJ70)</f>
        <v>0</v>
      </c>
      <c r="AL70" s="307"/>
      <c r="AM70" s="568"/>
      <c r="AN70" s="568"/>
      <c r="AO70" s="568"/>
      <c r="AP70" s="568"/>
      <c r="AQ70" s="568"/>
      <c r="AR70" s="563">
        <f t="shared" ref="AR70" si="140">SUM(AL70:AQ70)</f>
        <v>0</v>
      </c>
      <c r="AS70" s="307"/>
      <c r="AT70" s="568"/>
      <c r="AU70" s="568"/>
      <c r="AV70" s="568"/>
      <c r="AW70" s="568"/>
      <c r="AX70" s="568"/>
      <c r="AY70" s="563">
        <f t="shared" ref="AY70" si="141">SUM(AS70:AX70)</f>
        <v>0</v>
      </c>
      <c r="AZ70" s="307"/>
      <c r="BA70" s="568"/>
      <c r="BB70" s="568"/>
      <c r="BC70" s="568"/>
      <c r="BD70" s="568"/>
      <c r="BE70" s="568"/>
      <c r="BF70" s="563">
        <f t="shared" ref="BF70" si="142">SUM(AZ70:BE70)</f>
        <v>0</v>
      </c>
      <c r="BG70" s="307"/>
      <c r="BH70" s="568"/>
      <c r="BI70" s="568"/>
      <c r="BJ70" s="568"/>
      <c r="BK70" s="568"/>
      <c r="BL70" s="568"/>
      <c r="BM70" s="563">
        <f t="shared" ref="BM70" si="143">SUM(BG70:BL70)</f>
        <v>0</v>
      </c>
      <c r="BN70" s="616"/>
      <c r="BO70" s="565">
        <f t="shared" si="8"/>
        <v>0</v>
      </c>
    </row>
    <row r="71" spans="1:265" s="298" customFormat="1" thickBot="1">
      <c r="A71" s="672">
        <v>61</v>
      </c>
      <c r="B71" s="673" t="s">
        <v>132</v>
      </c>
      <c r="C71" s="754">
        <f>C69-C70</f>
        <v>0</v>
      </c>
      <c r="D71" s="756">
        <f t="shared" ref="D71:H71" si="144">D69-D70</f>
        <v>0</v>
      </c>
      <c r="E71" s="756">
        <f t="shared" si="144"/>
        <v>0</v>
      </c>
      <c r="F71" s="756">
        <f t="shared" si="144"/>
        <v>0</v>
      </c>
      <c r="G71" s="732">
        <f t="shared" si="144"/>
        <v>0</v>
      </c>
      <c r="H71" s="732">
        <f t="shared" si="144"/>
        <v>0</v>
      </c>
      <c r="I71" s="691">
        <f t="shared" si="135"/>
        <v>0</v>
      </c>
      <c r="J71" s="733">
        <f>J69-J70</f>
        <v>0</v>
      </c>
      <c r="K71" s="734">
        <f t="shared" ref="K71:P71" si="145">K69-K70</f>
        <v>0</v>
      </c>
      <c r="L71" s="734">
        <f t="shared" si="145"/>
        <v>0</v>
      </c>
      <c r="M71" s="734">
        <f t="shared" si="145"/>
        <v>0</v>
      </c>
      <c r="N71" s="734">
        <f t="shared" si="145"/>
        <v>0</v>
      </c>
      <c r="O71" s="734">
        <f t="shared" si="145"/>
        <v>0</v>
      </c>
      <c r="P71" s="735">
        <f t="shared" si="145"/>
        <v>0</v>
      </c>
      <c r="Q71" s="731">
        <f>Q69-Q70</f>
        <v>0</v>
      </c>
      <c r="R71" s="732">
        <f t="shared" ref="R71:W71" si="146">R69-R70</f>
        <v>0</v>
      </c>
      <c r="S71" s="732">
        <f t="shared" si="146"/>
        <v>0</v>
      </c>
      <c r="T71" s="732">
        <f t="shared" si="146"/>
        <v>0</v>
      </c>
      <c r="U71" s="732">
        <f t="shared" si="146"/>
        <v>0</v>
      </c>
      <c r="V71" s="732">
        <f t="shared" si="146"/>
        <v>0</v>
      </c>
      <c r="W71" s="736">
        <f t="shared" si="146"/>
        <v>0</v>
      </c>
      <c r="X71" s="731">
        <f>X69-X70</f>
        <v>0</v>
      </c>
      <c r="Y71" s="732">
        <f t="shared" ref="Y71:AD71" si="147">Y69-Y70</f>
        <v>0</v>
      </c>
      <c r="Z71" s="732">
        <f t="shared" si="147"/>
        <v>0</v>
      </c>
      <c r="AA71" s="732">
        <f t="shared" si="147"/>
        <v>0</v>
      </c>
      <c r="AB71" s="732">
        <f t="shared" si="147"/>
        <v>0</v>
      </c>
      <c r="AC71" s="732">
        <f t="shared" si="147"/>
        <v>0</v>
      </c>
      <c r="AD71" s="736">
        <f t="shared" si="147"/>
        <v>0</v>
      </c>
      <c r="AE71" s="731">
        <f>AE69-AE70</f>
        <v>0</v>
      </c>
      <c r="AF71" s="732">
        <f t="shared" ref="AF71:AK71" si="148">AF69-AF70</f>
        <v>0</v>
      </c>
      <c r="AG71" s="732">
        <f t="shared" si="148"/>
        <v>0</v>
      </c>
      <c r="AH71" s="732">
        <f t="shared" si="148"/>
        <v>0</v>
      </c>
      <c r="AI71" s="732">
        <f t="shared" si="148"/>
        <v>0</v>
      </c>
      <c r="AJ71" s="732">
        <f t="shared" si="148"/>
        <v>0</v>
      </c>
      <c r="AK71" s="736">
        <f t="shared" si="148"/>
        <v>0</v>
      </c>
      <c r="AL71" s="731">
        <f>AL69-AL70</f>
        <v>0</v>
      </c>
      <c r="AM71" s="732">
        <f t="shared" ref="AM71:AR71" si="149">AM69-AM70</f>
        <v>0</v>
      </c>
      <c r="AN71" s="732">
        <f t="shared" si="149"/>
        <v>0</v>
      </c>
      <c r="AO71" s="732">
        <f t="shared" si="149"/>
        <v>0</v>
      </c>
      <c r="AP71" s="732">
        <f t="shared" si="149"/>
        <v>0</v>
      </c>
      <c r="AQ71" s="732">
        <f t="shared" si="149"/>
        <v>0</v>
      </c>
      <c r="AR71" s="736">
        <f t="shared" si="149"/>
        <v>0</v>
      </c>
      <c r="AS71" s="731">
        <f>AS69-AS70</f>
        <v>0</v>
      </c>
      <c r="AT71" s="732">
        <f t="shared" ref="AT71:AY71" si="150">AT69-AT70</f>
        <v>0</v>
      </c>
      <c r="AU71" s="732">
        <f t="shared" si="150"/>
        <v>0</v>
      </c>
      <c r="AV71" s="732">
        <f t="shared" si="150"/>
        <v>0</v>
      </c>
      <c r="AW71" s="732">
        <f t="shared" si="150"/>
        <v>0</v>
      </c>
      <c r="AX71" s="732">
        <f t="shared" si="150"/>
        <v>0</v>
      </c>
      <c r="AY71" s="736">
        <f t="shared" si="150"/>
        <v>0</v>
      </c>
      <c r="AZ71" s="731">
        <f>AZ69-AZ70</f>
        <v>0</v>
      </c>
      <c r="BA71" s="732">
        <f t="shared" ref="BA71:BF71" si="151">BA69-BA70</f>
        <v>0</v>
      </c>
      <c r="BB71" s="732">
        <f t="shared" si="151"/>
        <v>0</v>
      </c>
      <c r="BC71" s="732">
        <f t="shared" si="151"/>
        <v>0</v>
      </c>
      <c r="BD71" s="732">
        <f t="shared" si="151"/>
        <v>0</v>
      </c>
      <c r="BE71" s="732">
        <f t="shared" si="151"/>
        <v>0</v>
      </c>
      <c r="BF71" s="736">
        <f t="shared" si="151"/>
        <v>0</v>
      </c>
      <c r="BG71" s="731">
        <f>BG69-BG70</f>
        <v>0</v>
      </c>
      <c r="BH71" s="732">
        <f t="shared" ref="BH71:BM71" si="152">BH69-BH70</f>
        <v>0</v>
      </c>
      <c r="BI71" s="732">
        <f t="shared" si="152"/>
        <v>0</v>
      </c>
      <c r="BJ71" s="732">
        <f t="shared" si="152"/>
        <v>0</v>
      </c>
      <c r="BK71" s="732">
        <f t="shared" si="152"/>
        <v>0</v>
      </c>
      <c r="BL71" s="732">
        <f t="shared" si="152"/>
        <v>0</v>
      </c>
      <c r="BM71" s="736">
        <f t="shared" si="152"/>
        <v>0</v>
      </c>
      <c r="BN71" s="616"/>
      <c r="BO71" s="565">
        <f t="shared" si="8"/>
        <v>0</v>
      </c>
    </row>
    <row r="72" spans="1:265" s="79" customFormat="1" ht="13.15" customHeight="1">
      <c r="A72" s="674">
        <v>62</v>
      </c>
      <c r="B72" s="675" t="s">
        <v>237</v>
      </c>
      <c r="C72" s="617"/>
      <c r="D72" s="618"/>
      <c r="E72" s="757"/>
      <c r="F72" s="757"/>
      <c r="G72" s="618"/>
      <c r="H72" s="568"/>
      <c r="I72" s="563"/>
      <c r="J72" s="619"/>
      <c r="K72" s="620"/>
      <c r="L72" s="620"/>
      <c r="M72" s="620"/>
      <c r="N72" s="620"/>
      <c r="O72" s="620"/>
      <c r="P72" s="587"/>
      <c r="Q72" s="621"/>
      <c r="R72" s="622"/>
      <c r="S72" s="622"/>
      <c r="T72" s="622"/>
      <c r="U72" s="622"/>
      <c r="V72" s="622"/>
      <c r="W72" s="588"/>
      <c r="X72" s="621"/>
      <c r="Y72" s="622"/>
      <c r="Z72" s="622"/>
      <c r="AA72" s="622"/>
      <c r="AB72" s="622"/>
      <c r="AC72" s="622"/>
      <c r="AD72" s="588"/>
      <c r="AE72" s="621"/>
      <c r="AF72" s="622"/>
      <c r="AG72" s="622"/>
      <c r="AH72" s="622"/>
      <c r="AI72" s="622"/>
      <c r="AJ72" s="622"/>
      <c r="AK72" s="588"/>
      <c r="AL72" s="621"/>
      <c r="AM72" s="622"/>
      <c r="AN72" s="622"/>
      <c r="AO72" s="622"/>
      <c r="AP72" s="622"/>
      <c r="AQ72" s="622"/>
      <c r="AR72" s="588"/>
      <c r="AS72" s="621"/>
      <c r="AT72" s="622"/>
      <c r="AU72" s="622"/>
      <c r="AV72" s="622"/>
      <c r="AW72" s="622"/>
      <c r="AX72" s="622"/>
      <c r="AY72" s="588"/>
      <c r="AZ72" s="621"/>
      <c r="BA72" s="622"/>
      <c r="BB72" s="622"/>
      <c r="BC72" s="622"/>
      <c r="BD72" s="622"/>
      <c r="BE72" s="622"/>
      <c r="BF72" s="588"/>
      <c r="BG72" s="621"/>
      <c r="BH72" s="622"/>
      <c r="BI72" s="622"/>
      <c r="BJ72" s="622"/>
      <c r="BK72" s="622"/>
      <c r="BL72" s="622"/>
      <c r="BM72" s="588"/>
      <c r="BN72" s="623"/>
      <c r="BO72" s="502"/>
    </row>
    <row r="73" spans="1:265" s="773" customFormat="1" ht="12.75">
      <c r="A73" s="676">
        <v>63</v>
      </c>
      <c r="B73" s="768" t="s">
        <v>134</v>
      </c>
      <c r="C73" s="763"/>
      <c r="D73" s="764"/>
      <c r="E73" s="765"/>
      <c r="F73" s="765"/>
      <c r="G73" s="764"/>
      <c r="H73" s="764"/>
      <c r="I73" s="750">
        <f t="shared" ref="I73:I78" si="153">SUM(C73:H73)</f>
        <v>0</v>
      </c>
      <c r="J73" s="769"/>
      <c r="K73" s="764"/>
      <c r="L73" s="764"/>
      <c r="M73" s="764"/>
      <c r="N73" s="764"/>
      <c r="O73" s="764"/>
      <c r="P73" s="750">
        <f t="shared" ref="P73:P78" si="154">SUM(J73:O73)</f>
        <v>0</v>
      </c>
      <c r="Q73" s="763"/>
      <c r="R73" s="764"/>
      <c r="S73" s="764"/>
      <c r="T73" s="764"/>
      <c r="U73" s="764"/>
      <c r="V73" s="764"/>
      <c r="W73" s="750">
        <f t="shared" ref="W73:W78" si="155">SUM(Q73:V73)</f>
        <v>0</v>
      </c>
      <c r="X73" s="763"/>
      <c r="Y73" s="764"/>
      <c r="Z73" s="764"/>
      <c r="AA73" s="764"/>
      <c r="AB73" s="764"/>
      <c r="AC73" s="764"/>
      <c r="AD73" s="750">
        <f t="shared" ref="AD73:AD78" si="156">SUM(X73:AC73)</f>
        <v>0</v>
      </c>
      <c r="AE73" s="770"/>
      <c r="AF73" s="771"/>
      <c r="AG73" s="771"/>
      <c r="AH73" s="771"/>
      <c r="AI73" s="771"/>
      <c r="AJ73" s="771"/>
      <c r="AK73" s="759">
        <f t="shared" ref="AK73:AK78" si="157">SUM(AE73:AJ73)</f>
        <v>0</v>
      </c>
      <c r="AL73" s="770"/>
      <c r="AM73" s="771"/>
      <c r="AN73" s="771"/>
      <c r="AO73" s="771"/>
      <c r="AP73" s="771"/>
      <c r="AQ73" s="771"/>
      <c r="AR73" s="759">
        <f t="shared" ref="AR73:AR78" si="158">SUM(AL73:AQ73)</f>
        <v>0</v>
      </c>
      <c r="AS73" s="770"/>
      <c r="AT73" s="771"/>
      <c r="AU73" s="771"/>
      <c r="AV73" s="771"/>
      <c r="AW73" s="771"/>
      <c r="AX73" s="771"/>
      <c r="AY73" s="759">
        <f t="shared" ref="AY73:AY78" si="159">SUM(AS73:AX73)</f>
        <v>0</v>
      </c>
      <c r="AZ73" s="770"/>
      <c r="BA73" s="771"/>
      <c r="BB73" s="771"/>
      <c r="BC73" s="771"/>
      <c r="BD73" s="771"/>
      <c r="BE73" s="771"/>
      <c r="BF73" s="759">
        <f t="shared" ref="BF73:BF78" si="160">SUM(AZ73:BE73)</f>
        <v>0</v>
      </c>
      <c r="BG73" s="770"/>
      <c r="BH73" s="771"/>
      <c r="BI73" s="771"/>
      <c r="BJ73" s="771"/>
      <c r="BK73" s="771"/>
      <c r="BL73" s="771"/>
      <c r="BM73" s="759">
        <f t="shared" ref="BM73:BM78" si="161">SUM(BG73:BL73)</f>
        <v>0</v>
      </c>
      <c r="BN73" s="760"/>
      <c r="BO73" s="761">
        <f t="shared" ref="BO73:BO78" si="162">I73+P73+W73+AD73+AR73+AY73+BF73+BM73+AK73</f>
        <v>0</v>
      </c>
      <c r="BP73" s="772"/>
      <c r="BQ73" s="772"/>
      <c r="BR73" s="772"/>
      <c r="BS73" s="772"/>
      <c r="BT73" s="772"/>
      <c r="BU73" s="772"/>
      <c r="BV73" s="772"/>
      <c r="BW73" s="772"/>
      <c r="BX73" s="772"/>
      <c r="BY73" s="772"/>
      <c r="BZ73" s="772"/>
      <c r="CA73" s="772"/>
      <c r="CB73" s="772"/>
      <c r="CC73" s="772"/>
      <c r="CD73" s="772"/>
      <c r="CE73" s="772"/>
      <c r="CF73" s="772"/>
      <c r="CG73" s="772"/>
      <c r="CH73" s="772"/>
      <c r="CI73" s="772"/>
      <c r="CJ73" s="772"/>
      <c r="CK73" s="772"/>
      <c r="CL73" s="772"/>
      <c r="CM73" s="772"/>
      <c r="CN73" s="772"/>
      <c r="CO73" s="772"/>
      <c r="CP73" s="772"/>
      <c r="CQ73" s="772"/>
      <c r="CR73" s="772"/>
      <c r="CS73" s="772"/>
      <c r="CT73" s="772"/>
      <c r="CU73" s="772"/>
      <c r="CV73" s="772"/>
      <c r="CW73" s="772"/>
      <c r="CX73" s="772"/>
      <c r="CY73" s="772"/>
      <c r="CZ73" s="772"/>
      <c r="DA73" s="772"/>
      <c r="DB73" s="772"/>
      <c r="DC73" s="772"/>
      <c r="DD73" s="772"/>
      <c r="DE73" s="772"/>
      <c r="DF73" s="772"/>
      <c r="DG73" s="772"/>
      <c r="DH73" s="772"/>
      <c r="DI73" s="772"/>
      <c r="DJ73" s="772"/>
      <c r="DK73" s="772"/>
      <c r="DL73" s="772"/>
      <c r="DM73" s="772"/>
      <c r="DN73" s="772"/>
      <c r="DO73" s="772"/>
      <c r="DP73" s="772"/>
      <c r="DQ73" s="772"/>
      <c r="DR73" s="772"/>
      <c r="DS73" s="772"/>
      <c r="DT73" s="772"/>
      <c r="DU73" s="772"/>
      <c r="DV73" s="772"/>
      <c r="DW73" s="772"/>
      <c r="DX73" s="772"/>
      <c r="DY73" s="772"/>
      <c r="DZ73" s="772"/>
      <c r="EA73" s="772"/>
      <c r="EB73" s="772"/>
      <c r="EC73" s="772"/>
      <c r="ED73" s="772"/>
      <c r="EE73" s="772"/>
      <c r="EF73" s="772"/>
      <c r="EG73" s="772"/>
      <c r="EH73" s="772"/>
      <c r="EI73" s="772"/>
      <c r="EJ73" s="772"/>
      <c r="EK73" s="772"/>
      <c r="EL73" s="772"/>
      <c r="EM73" s="772"/>
      <c r="EN73" s="772"/>
      <c r="EO73" s="772"/>
      <c r="EP73" s="772"/>
      <c r="EQ73" s="772"/>
      <c r="ER73" s="772"/>
      <c r="ES73" s="772"/>
      <c r="ET73" s="772"/>
      <c r="EU73" s="772"/>
      <c r="EV73" s="772"/>
      <c r="EW73" s="772"/>
      <c r="EX73" s="772"/>
      <c r="EY73" s="772"/>
      <c r="EZ73" s="772"/>
      <c r="FA73" s="772"/>
      <c r="FB73" s="772"/>
      <c r="FC73" s="772"/>
      <c r="FD73" s="772"/>
      <c r="FE73" s="772"/>
      <c r="FF73" s="772"/>
      <c r="FG73" s="772"/>
      <c r="FH73" s="772"/>
      <c r="FI73" s="772"/>
      <c r="FJ73" s="772"/>
      <c r="FK73" s="772"/>
      <c r="FL73" s="772"/>
      <c r="FM73" s="772"/>
      <c r="FN73" s="772"/>
      <c r="FO73" s="772"/>
      <c r="FP73" s="772"/>
      <c r="FQ73" s="772"/>
      <c r="FR73" s="772"/>
      <c r="FS73" s="772"/>
      <c r="FT73" s="772"/>
      <c r="FU73" s="772"/>
      <c r="FV73" s="772"/>
      <c r="FW73" s="772"/>
      <c r="FX73" s="772"/>
      <c r="FY73" s="772"/>
      <c r="FZ73" s="772"/>
      <c r="GA73" s="772"/>
      <c r="GB73" s="772"/>
      <c r="GC73" s="772"/>
      <c r="GD73" s="772"/>
      <c r="GE73" s="772"/>
      <c r="GF73" s="772"/>
      <c r="GG73" s="772"/>
      <c r="GH73" s="772"/>
      <c r="GI73" s="772"/>
      <c r="GJ73" s="772"/>
      <c r="GK73" s="772"/>
      <c r="GL73" s="772"/>
      <c r="GM73" s="772"/>
      <c r="GN73" s="772"/>
      <c r="GO73" s="772"/>
      <c r="GP73" s="772"/>
      <c r="GQ73" s="772"/>
      <c r="GR73" s="772"/>
      <c r="GS73" s="772"/>
      <c r="GT73" s="772"/>
      <c r="GU73" s="772"/>
      <c r="GV73" s="772"/>
      <c r="GW73" s="772"/>
      <c r="GX73" s="772"/>
      <c r="GY73" s="772"/>
      <c r="GZ73" s="772"/>
      <c r="HA73" s="772"/>
      <c r="HB73" s="772"/>
      <c r="HC73" s="772"/>
      <c r="HD73" s="772"/>
      <c r="HE73" s="772"/>
      <c r="HF73" s="772"/>
      <c r="HG73" s="772"/>
      <c r="HH73" s="772"/>
      <c r="HI73" s="772"/>
      <c r="HJ73" s="772"/>
      <c r="HK73" s="772"/>
      <c r="HL73" s="772"/>
      <c r="HM73" s="772"/>
      <c r="HN73" s="772"/>
      <c r="HO73" s="772"/>
      <c r="HP73" s="772"/>
      <c r="HQ73" s="772"/>
      <c r="HR73" s="772"/>
      <c r="HS73" s="772"/>
      <c r="HT73" s="772"/>
      <c r="HU73" s="772"/>
      <c r="HV73" s="772"/>
      <c r="HW73" s="772"/>
      <c r="HX73" s="772"/>
      <c r="HY73" s="772"/>
      <c r="HZ73" s="772"/>
      <c r="IA73" s="772"/>
      <c r="IB73" s="772"/>
      <c r="IC73" s="772"/>
      <c r="ID73" s="772"/>
      <c r="IE73" s="772"/>
      <c r="IF73" s="772"/>
      <c r="IG73" s="772"/>
      <c r="IH73" s="772"/>
      <c r="II73" s="772"/>
      <c r="IJ73" s="772"/>
      <c r="IK73" s="772"/>
      <c r="IL73" s="772"/>
      <c r="IM73" s="772"/>
      <c r="IN73" s="772"/>
      <c r="IO73" s="772"/>
      <c r="IP73" s="772"/>
      <c r="IQ73" s="772"/>
      <c r="IR73" s="772"/>
      <c r="IS73" s="772"/>
      <c r="IT73" s="772"/>
      <c r="IU73" s="772"/>
      <c r="IV73" s="772"/>
      <c r="IW73" s="772"/>
      <c r="IX73" s="772"/>
      <c r="IY73" s="772"/>
      <c r="IZ73" s="772"/>
      <c r="JA73" s="772"/>
      <c r="JB73" s="772"/>
      <c r="JC73" s="772"/>
      <c r="JD73" s="772"/>
      <c r="JE73" s="772"/>
    </row>
    <row r="74" spans="1:265" s="772" customFormat="1" ht="12.75">
      <c r="A74" s="678">
        <v>64</v>
      </c>
      <c r="B74" s="774" t="s">
        <v>135</v>
      </c>
      <c r="C74" s="766"/>
      <c r="D74" s="767"/>
      <c r="E74" s="767"/>
      <c r="F74" s="764"/>
      <c r="G74" s="764"/>
      <c r="H74" s="764"/>
      <c r="I74" s="750">
        <f t="shared" si="153"/>
        <v>0</v>
      </c>
      <c r="J74" s="775"/>
      <c r="K74" s="767"/>
      <c r="L74" s="767"/>
      <c r="M74" s="764"/>
      <c r="N74" s="764"/>
      <c r="O74" s="764"/>
      <c r="P74" s="750">
        <f t="shared" si="154"/>
        <v>0</v>
      </c>
      <c r="Q74" s="766"/>
      <c r="R74" s="767"/>
      <c r="S74" s="767"/>
      <c r="T74" s="764"/>
      <c r="U74" s="764"/>
      <c r="V74" s="764"/>
      <c r="W74" s="750">
        <f t="shared" si="155"/>
        <v>0</v>
      </c>
      <c r="X74" s="766"/>
      <c r="Y74" s="767"/>
      <c r="Z74" s="767"/>
      <c r="AA74" s="764"/>
      <c r="AB74" s="764"/>
      <c r="AC74" s="764"/>
      <c r="AD74" s="750">
        <f t="shared" si="156"/>
        <v>0</v>
      </c>
      <c r="AE74" s="776"/>
      <c r="AF74" s="777"/>
      <c r="AG74" s="777"/>
      <c r="AH74" s="771"/>
      <c r="AI74" s="771"/>
      <c r="AJ74" s="771"/>
      <c r="AK74" s="759">
        <f t="shared" si="157"/>
        <v>0</v>
      </c>
      <c r="AL74" s="776"/>
      <c r="AM74" s="777"/>
      <c r="AN74" s="777"/>
      <c r="AO74" s="771"/>
      <c r="AP74" s="771"/>
      <c r="AQ74" s="771"/>
      <c r="AR74" s="759">
        <f t="shared" si="158"/>
        <v>0</v>
      </c>
      <c r="AS74" s="776"/>
      <c r="AT74" s="777"/>
      <c r="AU74" s="777"/>
      <c r="AV74" s="771"/>
      <c r="AW74" s="771"/>
      <c r="AX74" s="771"/>
      <c r="AY74" s="759">
        <f t="shared" si="159"/>
        <v>0</v>
      </c>
      <c r="AZ74" s="776"/>
      <c r="BA74" s="777"/>
      <c r="BB74" s="777"/>
      <c r="BC74" s="771"/>
      <c r="BD74" s="771"/>
      <c r="BE74" s="771"/>
      <c r="BF74" s="759">
        <f t="shared" si="160"/>
        <v>0</v>
      </c>
      <c r="BG74" s="776"/>
      <c r="BH74" s="777"/>
      <c r="BI74" s="777"/>
      <c r="BJ74" s="771"/>
      <c r="BK74" s="771"/>
      <c r="BL74" s="771"/>
      <c r="BM74" s="759">
        <f t="shared" si="161"/>
        <v>0</v>
      </c>
      <c r="BN74" s="762"/>
      <c r="BO74" s="761">
        <f t="shared" si="162"/>
        <v>0</v>
      </c>
    </row>
    <row r="75" spans="1:265" s="782" customFormat="1" ht="12.75">
      <c r="A75" s="679">
        <v>65</v>
      </c>
      <c r="B75" s="778" t="s">
        <v>136</v>
      </c>
      <c r="C75" s="567"/>
      <c r="D75" s="568"/>
      <c r="E75" s="568"/>
      <c r="F75" s="744"/>
      <c r="G75" s="744"/>
      <c r="H75" s="744"/>
      <c r="I75" s="749">
        <f t="shared" si="153"/>
        <v>0</v>
      </c>
      <c r="J75" s="779"/>
      <c r="K75" s="568"/>
      <c r="L75" s="568"/>
      <c r="M75" s="744"/>
      <c r="N75" s="744"/>
      <c r="O75" s="744"/>
      <c r="P75" s="749">
        <f t="shared" si="154"/>
        <v>0</v>
      </c>
      <c r="Q75" s="567"/>
      <c r="R75" s="568"/>
      <c r="S75" s="568"/>
      <c r="T75" s="744"/>
      <c r="U75" s="744"/>
      <c r="V75" s="744"/>
      <c r="W75" s="749">
        <f t="shared" si="155"/>
        <v>0</v>
      </c>
      <c r="X75" s="567"/>
      <c r="Y75" s="568"/>
      <c r="Z75" s="568"/>
      <c r="AA75" s="744"/>
      <c r="AB75" s="744"/>
      <c r="AC75" s="744"/>
      <c r="AD75" s="749">
        <f t="shared" si="156"/>
        <v>0</v>
      </c>
      <c r="AE75" s="488"/>
      <c r="AF75" s="489"/>
      <c r="AG75" s="489"/>
      <c r="AH75" s="780"/>
      <c r="AI75" s="780"/>
      <c r="AJ75" s="780"/>
      <c r="AK75" s="588">
        <f t="shared" si="157"/>
        <v>0</v>
      </c>
      <c r="AL75" s="488"/>
      <c r="AM75" s="489"/>
      <c r="AN75" s="489"/>
      <c r="AO75" s="780"/>
      <c r="AP75" s="780"/>
      <c r="AQ75" s="780"/>
      <c r="AR75" s="588">
        <f t="shared" si="158"/>
        <v>0</v>
      </c>
      <c r="AS75" s="488"/>
      <c r="AT75" s="489"/>
      <c r="AU75" s="489"/>
      <c r="AV75" s="780"/>
      <c r="AW75" s="780"/>
      <c r="AX75" s="780"/>
      <c r="AY75" s="588">
        <f t="shared" si="159"/>
        <v>0</v>
      </c>
      <c r="AZ75" s="488"/>
      <c r="BA75" s="489"/>
      <c r="BB75" s="489"/>
      <c r="BC75" s="780"/>
      <c r="BD75" s="780"/>
      <c r="BE75" s="780"/>
      <c r="BF75" s="588">
        <f t="shared" si="160"/>
        <v>0</v>
      </c>
      <c r="BG75" s="488"/>
      <c r="BH75" s="489"/>
      <c r="BI75" s="489"/>
      <c r="BJ75" s="780"/>
      <c r="BK75" s="780"/>
      <c r="BL75" s="780"/>
      <c r="BM75" s="588">
        <f t="shared" si="161"/>
        <v>0</v>
      </c>
      <c r="BN75" s="781"/>
      <c r="BO75" s="502">
        <f t="shared" si="162"/>
        <v>0</v>
      </c>
    </row>
    <row r="76" spans="1:265" s="782" customFormat="1" ht="12.75">
      <c r="A76" s="678">
        <v>66</v>
      </c>
      <c r="B76" s="783" t="s">
        <v>137</v>
      </c>
      <c r="C76" s="567"/>
      <c r="D76" s="568"/>
      <c r="E76" s="568"/>
      <c r="F76" s="744"/>
      <c r="G76" s="744"/>
      <c r="H76" s="744"/>
      <c r="I76" s="749">
        <f t="shared" si="153"/>
        <v>0</v>
      </c>
      <c r="J76" s="779"/>
      <c r="K76" s="568"/>
      <c r="L76" s="568"/>
      <c r="M76" s="744"/>
      <c r="N76" s="744"/>
      <c r="O76" s="744"/>
      <c r="P76" s="749">
        <f t="shared" si="154"/>
        <v>0</v>
      </c>
      <c r="Q76" s="567"/>
      <c r="R76" s="568"/>
      <c r="S76" s="568"/>
      <c r="T76" s="744"/>
      <c r="U76" s="744"/>
      <c r="V76" s="744"/>
      <c r="W76" s="749">
        <f t="shared" si="155"/>
        <v>0</v>
      </c>
      <c r="X76" s="567"/>
      <c r="Y76" s="568"/>
      <c r="Z76" s="568"/>
      <c r="AA76" s="744"/>
      <c r="AB76" s="744"/>
      <c r="AC76" s="744"/>
      <c r="AD76" s="749">
        <f t="shared" si="156"/>
        <v>0</v>
      </c>
      <c r="AE76" s="488"/>
      <c r="AF76" s="489"/>
      <c r="AG76" s="489"/>
      <c r="AH76" s="780"/>
      <c r="AI76" s="780"/>
      <c r="AJ76" s="780"/>
      <c r="AK76" s="588">
        <f t="shared" si="157"/>
        <v>0</v>
      </c>
      <c r="AL76" s="488"/>
      <c r="AM76" s="489"/>
      <c r="AN76" s="489"/>
      <c r="AO76" s="780"/>
      <c r="AP76" s="780"/>
      <c r="AQ76" s="780"/>
      <c r="AR76" s="588">
        <f t="shared" si="158"/>
        <v>0</v>
      </c>
      <c r="AS76" s="488"/>
      <c r="AT76" s="489"/>
      <c r="AU76" s="489"/>
      <c r="AV76" s="780"/>
      <c r="AW76" s="780"/>
      <c r="AX76" s="780"/>
      <c r="AY76" s="588">
        <f t="shared" si="159"/>
        <v>0</v>
      </c>
      <c r="AZ76" s="488"/>
      <c r="BA76" s="489"/>
      <c r="BB76" s="489"/>
      <c r="BC76" s="780"/>
      <c r="BD76" s="780"/>
      <c r="BE76" s="780"/>
      <c r="BF76" s="588">
        <f t="shared" si="160"/>
        <v>0</v>
      </c>
      <c r="BG76" s="488"/>
      <c r="BH76" s="489"/>
      <c r="BI76" s="489"/>
      <c r="BJ76" s="780"/>
      <c r="BK76" s="780"/>
      <c r="BL76" s="780"/>
      <c r="BM76" s="588">
        <f t="shared" si="161"/>
        <v>0</v>
      </c>
      <c r="BN76" s="781"/>
      <c r="BO76" s="502">
        <f t="shared" si="162"/>
        <v>0</v>
      </c>
    </row>
    <row r="77" spans="1:265" s="772" customFormat="1" ht="12.75">
      <c r="A77" s="679">
        <v>67</v>
      </c>
      <c r="B77" s="768" t="s">
        <v>138</v>
      </c>
      <c r="C77" s="766"/>
      <c r="D77" s="767"/>
      <c r="E77" s="767"/>
      <c r="F77" s="764"/>
      <c r="G77" s="764"/>
      <c r="H77" s="764"/>
      <c r="I77" s="750">
        <f t="shared" si="153"/>
        <v>0</v>
      </c>
      <c r="J77" s="775"/>
      <c r="K77" s="767"/>
      <c r="L77" s="767"/>
      <c r="M77" s="764"/>
      <c r="N77" s="764"/>
      <c r="O77" s="764"/>
      <c r="P77" s="750">
        <f t="shared" si="154"/>
        <v>0</v>
      </c>
      <c r="Q77" s="766"/>
      <c r="R77" s="767"/>
      <c r="S77" s="767"/>
      <c r="T77" s="764"/>
      <c r="U77" s="764"/>
      <c r="V77" s="764"/>
      <c r="W77" s="750">
        <f t="shared" si="155"/>
        <v>0</v>
      </c>
      <c r="X77" s="766"/>
      <c r="Y77" s="767"/>
      <c r="Z77" s="767"/>
      <c r="AA77" s="764"/>
      <c r="AB77" s="764"/>
      <c r="AC77" s="764"/>
      <c r="AD77" s="750">
        <f t="shared" si="156"/>
        <v>0</v>
      </c>
      <c r="AE77" s="776"/>
      <c r="AF77" s="777"/>
      <c r="AG77" s="777"/>
      <c r="AH77" s="771"/>
      <c r="AI77" s="771"/>
      <c r="AJ77" s="771"/>
      <c r="AK77" s="759">
        <f t="shared" si="157"/>
        <v>0</v>
      </c>
      <c r="AL77" s="776"/>
      <c r="AM77" s="777"/>
      <c r="AN77" s="777"/>
      <c r="AO77" s="771"/>
      <c r="AP77" s="771"/>
      <c r="AQ77" s="771"/>
      <c r="AR77" s="759">
        <f t="shared" si="158"/>
        <v>0</v>
      </c>
      <c r="AS77" s="776"/>
      <c r="AT77" s="777"/>
      <c r="AU77" s="777"/>
      <c r="AV77" s="771"/>
      <c r="AW77" s="771"/>
      <c r="AX77" s="771"/>
      <c r="AY77" s="759">
        <f t="shared" si="159"/>
        <v>0</v>
      </c>
      <c r="AZ77" s="776"/>
      <c r="BA77" s="777"/>
      <c r="BB77" s="777"/>
      <c r="BC77" s="771"/>
      <c r="BD77" s="771"/>
      <c r="BE77" s="771"/>
      <c r="BF77" s="759">
        <f t="shared" si="160"/>
        <v>0</v>
      </c>
      <c r="BG77" s="776"/>
      <c r="BH77" s="777"/>
      <c r="BI77" s="777"/>
      <c r="BJ77" s="771"/>
      <c r="BK77" s="771"/>
      <c r="BL77" s="771"/>
      <c r="BM77" s="759">
        <f t="shared" si="161"/>
        <v>0</v>
      </c>
      <c r="BN77" s="762"/>
      <c r="BO77" s="761">
        <f t="shared" si="162"/>
        <v>0</v>
      </c>
    </row>
    <row r="78" spans="1:265" s="772" customFormat="1" ht="12.75">
      <c r="A78" s="678">
        <v>68</v>
      </c>
      <c r="B78" s="774" t="s">
        <v>139</v>
      </c>
      <c r="C78" s="766"/>
      <c r="D78" s="767"/>
      <c r="E78" s="767"/>
      <c r="F78" s="764"/>
      <c r="G78" s="764"/>
      <c r="H78" s="764"/>
      <c r="I78" s="750">
        <f t="shared" si="153"/>
        <v>0</v>
      </c>
      <c r="J78" s="775"/>
      <c r="K78" s="767"/>
      <c r="L78" s="767"/>
      <c r="M78" s="764"/>
      <c r="N78" s="764"/>
      <c r="O78" s="764"/>
      <c r="P78" s="750">
        <f t="shared" si="154"/>
        <v>0</v>
      </c>
      <c r="Q78" s="766"/>
      <c r="R78" s="767"/>
      <c r="S78" s="767"/>
      <c r="T78" s="764"/>
      <c r="U78" s="764"/>
      <c r="V78" s="764"/>
      <c r="W78" s="750">
        <f t="shared" si="155"/>
        <v>0</v>
      </c>
      <c r="X78" s="766"/>
      <c r="Y78" s="767"/>
      <c r="Z78" s="767"/>
      <c r="AA78" s="764"/>
      <c r="AB78" s="764"/>
      <c r="AC78" s="764"/>
      <c r="AD78" s="750">
        <f t="shared" si="156"/>
        <v>0</v>
      </c>
      <c r="AE78" s="776"/>
      <c r="AF78" s="777"/>
      <c r="AG78" s="777"/>
      <c r="AH78" s="771"/>
      <c r="AI78" s="771"/>
      <c r="AJ78" s="771"/>
      <c r="AK78" s="759">
        <f t="shared" si="157"/>
        <v>0</v>
      </c>
      <c r="AL78" s="776"/>
      <c r="AM78" s="777"/>
      <c r="AN78" s="777"/>
      <c r="AO78" s="771"/>
      <c r="AP78" s="771"/>
      <c r="AQ78" s="771"/>
      <c r="AR78" s="759">
        <f t="shared" si="158"/>
        <v>0</v>
      </c>
      <c r="AS78" s="776"/>
      <c r="AT78" s="777"/>
      <c r="AU78" s="777"/>
      <c r="AV78" s="771"/>
      <c r="AW78" s="771"/>
      <c r="AX78" s="771"/>
      <c r="AY78" s="759">
        <f t="shared" si="159"/>
        <v>0</v>
      </c>
      <c r="AZ78" s="776"/>
      <c r="BA78" s="777"/>
      <c r="BB78" s="777"/>
      <c r="BC78" s="771"/>
      <c r="BD78" s="771"/>
      <c r="BE78" s="771"/>
      <c r="BF78" s="759">
        <f t="shared" si="160"/>
        <v>0</v>
      </c>
      <c r="BG78" s="776"/>
      <c r="BH78" s="777"/>
      <c r="BI78" s="777"/>
      <c r="BJ78" s="771"/>
      <c r="BK78" s="771"/>
      <c r="BL78" s="771"/>
      <c r="BM78" s="759">
        <f t="shared" si="161"/>
        <v>0</v>
      </c>
      <c r="BN78" s="762"/>
      <c r="BO78" s="761">
        <f t="shared" si="162"/>
        <v>0</v>
      </c>
    </row>
    <row r="79" spans="1:265" s="79" customFormat="1" ht="12.75">
      <c r="A79" s="679">
        <v>69</v>
      </c>
      <c r="B79" s="677" t="s">
        <v>140</v>
      </c>
      <c r="C79" s="784" t="str">
        <f>IF(ISERROR(+C65/C74),"",+C65/C74)</f>
        <v/>
      </c>
      <c r="D79" s="785" t="str">
        <f t="shared" ref="D79:E79" si="163">IF(ISERROR(+D65/D74),"",+D65/D74)</f>
        <v/>
      </c>
      <c r="E79" s="785" t="str">
        <f t="shared" si="163"/>
        <v/>
      </c>
      <c r="F79" s="785" t="str">
        <f t="shared" ref="F79:H79" si="164">IF(ISERROR(+F65/F74),"",+F65/F74)</f>
        <v/>
      </c>
      <c r="G79" s="785" t="str">
        <f t="shared" si="164"/>
        <v/>
      </c>
      <c r="H79" s="785" t="str">
        <f t="shared" si="164"/>
        <v/>
      </c>
      <c r="I79" s="615"/>
      <c r="J79" s="632" t="str">
        <f t="shared" ref="J79:AO79" si="165">IF(ISERROR(+J64/J74),"",+J64/J74)</f>
        <v/>
      </c>
      <c r="K79" s="633" t="str">
        <f t="shared" si="165"/>
        <v/>
      </c>
      <c r="L79" s="633" t="str">
        <f t="shared" si="165"/>
        <v/>
      </c>
      <c r="M79" s="633" t="str">
        <f t="shared" si="165"/>
        <v/>
      </c>
      <c r="N79" s="633" t="str">
        <f t="shared" si="165"/>
        <v/>
      </c>
      <c r="O79" s="633" t="str">
        <f t="shared" si="165"/>
        <v/>
      </c>
      <c r="P79" s="634"/>
      <c r="Q79" s="635" t="str">
        <f t="shared" si="165"/>
        <v/>
      </c>
      <c r="R79" s="633" t="str">
        <f t="shared" si="165"/>
        <v/>
      </c>
      <c r="S79" s="633" t="str">
        <f t="shared" si="165"/>
        <v/>
      </c>
      <c r="T79" s="633" t="str">
        <f t="shared" si="165"/>
        <v/>
      </c>
      <c r="U79" s="633" t="str">
        <f t="shared" si="165"/>
        <v/>
      </c>
      <c r="V79" s="633" t="str">
        <f t="shared" si="165"/>
        <v/>
      </c>
      <c r="W79" s="758"/>
      <c r="X79" s="635" t="str">
        <f t="shared" si="165"/>
        <v/>
      </c>
      <c r="Y79" s="633" t="str">
        <f t="shared" si="165"/>
        <v/>
      </c>
      <c r="Z79" s="633" t="str">
        <f t="shared" si="165"/>
        <v/>
      </c>
      <c r="AA79" s="633" t="str">
        <f t="shared" si="165"/>
        <v/>
      </c>
      <c r="AB79" s="633" t="str">
        <f t="shared" si="165"/>
        <v/>
      </c>
      <c r="AC79" s="633" t="str">
        <f t="shared" si="165"/>
        <v/>
      </c>
      <c r="AD79" s="634"/>
      <c r="AE79" s="635" t="str">
        <f t="shared" si="165"/>
        <v/>
      </c>
      <c r="AF79" s="633" t="str">
        <f t="shared" si="165"/>
        <v/>
      </c>
      <c r="AG79" s="633" t="str">
        <f t="shared" si="165"/>
        <v/>
      </c>
      <c r="AH79" s="633" t="str">
        <f t="shared" si="165"/>
        <v/>
      </c>
      <c r="AI79" s="633" t="str">
        <f t="shared" si="165"/>
        <v/>
      </c>
      <c r="AJ79" s="633" t="str">
        <f t="shared" si="165"/>
        <v/>
      </c>
      <c r="AK79" s="758"/>
      <c r="AL79" s="635" t="str">
        <f t="shared" si="165"/>
        <v/>
      </c>
      <c r="AM79" s="633" t="str">
        <f t="shared" si="165"/>
        <v/>
      </c>
      <c r="AN79" s="633" t="str">
        <f t="shared" si="165"/>
        <v/>
      </c>
      <c r="AO79" s="633" t="str">
        <f t="shared" si="165"/>
        <v/>
      </c>
      <c r="AP79" s="633" t="str">
        <f t="shared" ref="AP79:BL79" si="166">IF(ISERROR(+AP64/AP74),"",+AP64/AP74)</f>
        <v/>
      </c>
      <c r="AQ79" s="633" t="str">
        <f t="shared" si="166"/>
        <v/>
      </c>
      <c r="AR79" s="634"/>
      <c r="AS79" s="635" t="str">
        <f t="shared" si="166"/>
        <v/>
      </c>
      <c r="AT79" s="633" t="str">
        <f t="shared" si="166"/>
        <v/>
      </c>
      <c r="AU79" s="633" t="str">
        <f t="shared" si="166"/>
        <v/>
      </c>
      <c r="AV79" s="633" t="str">
        <f t="shared" si="166"/>
        <v/>
      </c>
      <c r="AW79" s="633" t="str">
        <f t="shared" si="166"/>
        <v/>
      </c>
      <c r="AX79" s="633" t="str">
        <f t="shared" si="166"/>
        <v/>
      </c>
      <c r="AY79" s="634"/>
      <c r="AZ79" s="635" t="str">
        <f t="shared" si="166"/>
        <v/>
      </c>
      <c r="BA79" s="633" t="str">
        <f t="shared" si="166"/>
        <v/>
      </c>
      <c r="BB79" s="633" t="str">
        <f t="shared" si="166"/>
        <v/>
      </c>
      <c r="BC79" s="633" t="str">
        <f t="shared" si="166"/>
        <v/>
      </c>
      <c r="BD79" s="633" t="str">
        <f t="shared" si="166"/>
        <v/>
      </c>
      <c r="BE79" s="633" t="str">
        <f t="shared" si="166"/>
        <v/>
      </c>
      <c r="BF79" s="634"/>
      <c r="BG79" s="635" t="str">
        <f t="shared" si="166"/>
        <v/>
      </c>
      <c r="BH79" s="633" t="str">
        <f t="shared" si="166"/>
        <v/>
      </c>
      <c r="BI79" s="633" t="str">
        <f t="shared" si="166"/>
        <v/>
      </c>
      <c r="BJ79" s="633" t="str">
        <f t="shared" si="166"/>
        <v/>
      </c>
      <c r="BK79" s="633" t="str">
        <f t="shared" si="166"/>
        <v/>
      </c>
      <c r="BL79" s="633" t="str">
        <f t="shared" si="166"/>
        <v/>
      </c>
      <c r="BM79" s="634"/>
      <c r="BN79" s="636"/>
      <c r="BO79" s="591"/>
    </row>
    <row r="80" spans="1:265" s="782" customFormat="1" ht="12.75">
      <c r="A80" s="678">
        <v>70</v>
      </c>
      <c r="B80" s="783" t="s">
        <v>141</v>
      </c>
      <c r="C80" s="784" t="str">
        <f>IF(ISERROR(+C65/C76),"",+C65/C76)</f>
        <v/>
      </c>
      <c r="D80" s="785" t="str">
        <f t="shared" ref="D80:E80" si="167">IF(ISERROR(+D65/D76),"",+D65/D76)</f>
        <v/>
      </c>
      <c r="E80" s="785" t="str">
        <f t="shared" si="167"/>
        <v/>
      </c>
      <c r="F80" s="785" t="str">
        <f t="shared" ref="F80:H80" si="168">IF(ISERROR(+F65/F76),"",+F65/F76)</f>
        <v/>
      </c>
      <c r="G80" s="785" t="str">
        <f t="shared" si="168"/>
        <v/>
      </c>
      <c r="H80" s="697" t="str">
        <f t="shared" si="168"/>
        <v/>
      </c>
      <c r="I80" s="615"/>
      <c r="J80" s="788" t="str">
        <f t="shared" ref="J80:AO80" si="169">IF(ISERROR(+J64/J76),"",+J64/J76)</f>
        <v/>
      </c>
      <c r="K80" s="789" t="str">
        <f t="shared" si="169"/>
        <v/>
      </c>
      <c r="L80" s="789" t="str">
        <f t="shared" si="169"/>
        <v/>
      </c>
      <c r="M80" s="789" t="str">
        <f t="shared" si="169"/>
        <v/>
      </c>
      <c r="N80" s="789" t="str">
        <f t="shared" si="169"/>
        <v/>
      </c>
      <c r="O80" s="789" t="str">
        <f t="shared" si="169"/>
        <v/>
      </c>
      <c r="P80" s="758"/>
      <c r="Q80" s="790" t="str">
        <f t="shared" si="169"/>
        <v/>
      </c>
      <c r="R80" s="789" t="str">
        <f t="shared" si="169"/>
        <v/>
      </c>
      <c r="S80" s="789" t="str">
        <f t="shared" si="169"/>
        <v/>
      </c>
      <c r="T80" s="789" t="str">
        <f t="shared" si="169"/>
        <v/>
      </c>
      <c r="U80" s="789" t="str">
        <f t="shared" si="169"/>
        <v/>
      </c>
      <c r="V80" s="789" t="str">
        <f t="shared" si="169"/>
        <v/>
      </c>
      <c r="W80" s="758"/>
      <c r="X80" s="790" t="str">
        <f t="shared" si="169"/>
        <v/>
      </c>
      <c r="Y80" s="789" t="str">
        <f t="shared" si="169"/>
        <v/>
      </c>
      <c r="Z80" s="789" t="str">
        <f t="shared" si="169"/>
        <v/>
      </c>
      <c r="AA80" s="789" t="str">
        <f t="shared" si="169"/>
        <v/>
      </c>
      <c r="AB80" s="789" t="str">
        <f t="shared" si="169"/>
        <v/>
      </c>
      <c r="AC80" s="789" t="str">
        <f t="shared" si="169"/>
        <v/>
      </c>
      <c r="AD80" s="758"/>
      <c r="AE80" s="790" t="str">
        <f t="shared" si="169"/>
        <v/>
      </c>
      <c r="AF80" s="789" t="str">
        <f t="shared" si="169"/>
        <v/>
      </c>
      <c r="AG80" s="789" t="str">
        <f t="shared" si="169"/>
        <v/>
      </c>
      <c r="AH80" s="789" t="str">
        <f t="shared" si="169"/>
        <v/>
      </c>
      <c r="AI80" s="789" t="str">
        <f t="shared" si="169"/>
        <v/>
      </c>
      <c r="AJ80" s="789" t="str">
        <f t="shared" si="169"/>
        <v/>
      </c>
      <c r="AK80" s="758"/>
      <c r="AL80" s="790" t="str">
        <f t="shared" si="169"/>
        <v/>
      </c>
      <c r="AM80" s="789" t="str">
        <f t="shared" si="169"/>
        <v/>
      </c>
      <c r="AN80" s="789" t="str">
        <f t="shared" si="169"/>
        <v/>
      </c>
      <c r="AO80" s="789" t="str">
        <f t="shared" si="169"/>
        <v/>
      </c>
      <c r="AP80" s="789" t="str">
        <f t="shared" ref="AP80:BL80" si="170">IF(ISERROR(+AP64/AP76),"",+AP64/AP76)</f>
        <v/>
      </c>
      <c r="AQ80" s="789" t="str">
        <f t="shared" si="170"/>
        <v/>
      </c>
      <c r="AR80" s="758"/>
      <c r="AS80" s="790" t="str">
        <f t="shared" si="170"/>
        <v/>
      </c>
      <c r="AT80" s="789" t="str">
        <f t="shared" si="170"/>
        <v/>
      </c>
      <c r="AU80" s="789" t="str">
        <f t="shared" si="170"/>
        <v/>
      </c>
      <c r="AV80" s="789" t="str">
        <f t="shared" si="170"/>
        <v/>
      </c>
      <c r="AW80" s="789" t="str">
        <f t="shared" si="170"/>
        <v/>
      </c>
      <c r="AX80" s="789" t="str">
        <f t="shared" si="170"/>
        <v/>
      </c>
      <c r="AY80" s="758"/>
      <c r="AZ80" s="790" t="str">
        <f t="shared" si="170"/>
        <v/>
      </c>
      <c r="BA80" s="789" t="str">
        <f t="shared" si="170"/>
        <v/>
      </c>
      <c r="BB80" s="789" t="str">
        <f t="shared" si="170"/>
        <v/>
      </c>
      <c r="BC80" s="789" t="str">
        <f t="shared" si="170"/>
        <v/>
      </c>
      <c r="BD80" s="789" t="str">
        <f t="shared" si="170"/>
        <v/>
      </c>
      <c r="BE80" s="789" t="str">
        <f t="shared" si="170"/>
        <v/>
      </c>
      <c r="BF80" s="758"/>
      <c r="BG80" s="790" t="str">
        <f t="shared" si="170"/>
        <v/>
      </c>
      <c r="BH80" s="789" t="str">
        <f t="shared" si="170"/>
        <v/>
      </c>
      <c r="BI80" s="789" t="str">
        <f t="shared" si="170"/>
        <v/>
      </c>
      <c r="BJ80" s="789" t="str">
        <f t="shared" si="170"/>
        <v/>
      </c>
      <c r="BK80" s="789" t="str">
        <f t="shared" si="170"/>
        <v/>
      </c>
      <c r="BL80" s="789" t="str">
        <f t="shared" si="170"/>
        <v/>
      </c>
      <c r="BM80" s="758"/>
      <c r="BN80" s="791"/>
      <c r="BO80" s="565"/>
    </row>
    <row r="81" spans="1:67" s="782" customFormat="1" ht="12.75">
      <c r="A81" s="679">
        <v>71</v>
      </c>
      <c r="B81" s="778" t="s">
        <v>142</v>
      </c>
      <c r="C81" s="786" t="str">
        <f>IF(ISERROR(+C59/C74),"",+C59/C74)</f>
        <v/>
      </c>
      <c r="D81" s="787" t="str">
        <f t="shared" ref="D81:E81" si="171">IF(ISERROR(+D59/D74),"",+D59/D74)</f>
        <v/>
      </c>
      <c r="E81" s="787" t="str">
        <f t="shared" si="171"/>
        <v/>
      </c>
      <c r="F81" s="787" t="str">
        <f t="shared" ref="F81:H81" si="172">IF(ISERROR(+F59/F74),"",+F59/F74)</f>
        <v/>
      </c>
      <c r="G81" s="787" t="str">
        <f t="shared" si="172"/>
        <v/>
      </c>
      <c r="H81" s="745" t="str">
        <f t="shared" si="172"/>
        <v/>
      </c>
      <c r="I81" s="748"/>
      <c r="J81" s="792" t="str">
        <f t="shared" ref="J81:AO81" si="173">IF(ISERROR(+J59/J74),"",+J59/J74)</f>
        <v/>
      </c>
      <c r="K81" s="793" t="str">
        <f t="shared" si="173"/>
        <v/>
      </c>
      <c r="L81" s="793" t="str">
        <f t="shared" si="173"/>
        <v/>
      </c>
      <c r="M81" s="793" t="str">
        <f t="shared" si="173"/>
        <v/>
      </c>
      <c r="N81" s="793" t="str">
        <f t="shared" si="173"/>
        <v/>
      </c>
      <c r="O81" s="793" t="str">
        <f t="shared" si="173"/>
        <v/>
      </c>
      <c r="P81" s="794"/>
      <c r="Q81" s="795" t="str">
        <f t="shared" si="173"/>
        <v/>
      </c>
      <c r="R81" s="793" t="str">
        <f t="shared" si="173"/>
        <v/>
      </c>
      <c r="S81" s="793" t="str">
        <f t="shared" si="173"/>
        <v/>
      </c>
      <c r="T81" s="793" t="str">
        <f t="shared" si="173"/>
        <v/>
      </c>
      <c r="U81" s="793" t="str">
        <f t="shared" si="173"/>
        <v/>
      </c>
      <c r="V81" s="793" t="str">
        <f t="shared" si="173"/>
        <v/>
      </c>
      <c r="W81" s="794"/>
      <c r="X81" s="795" t="str">
        <f t="shared" si="173"/>
        <v/>
      </c>
      <c r="Y81" s="793" t="str">
        <f t="shared" si="173"/>
        <v/>
      </c>
      <c r="Z81" s="793" t="str">
        <f t="shared" si="173"/>
        <v/>
      </c>
      <c r="AA81" s="793" t="str">
        <f t="shared" si="173"/>
        <v/>
      </c>
      <c r="AB81" s="793" t="str">
        <f t="shared" si="173"/>
        <v/>
      </c>
      <c r="AC81" s="793" t="str">
        <f t="shared" si="173"/>
        <v/>
      </c>
      <c r="AD81" s="794"/>
      <c r="AE81" s="795" t="str">
        <f t="shared" si="173"/>
        <v/>
      </c>
      <c r="AF81" s="793" t="str">
        <f t="shared" si="173"/>
        <v/>
      </c>
      <c r="AG81" s="793" t="str">
        <f t="shared" si="173"/>
        <v/>
      </c>
      <c r="AH81" s="793" t="str">
        <f t="shared" si="173"/>
        <v/>
      </c>
      <c r="AI81" s="793" t="str">
        <f t="shared" si="173"/>
        <v/>
      </c>
      <c r="AJ81" s="793" t="str">
        <f t="shared" si="173"/>
        <v/>
      </c>
      <c r="AK81" s="794"/>
      <c r="AL81" s="795" t="str">
        <f t="shared" si="173"/>
        <v/>
      </c>
      <c r="AM81" s="793" t="str">
        <f t="shared" si="173"/>
        <v/>
      </c>
      <c r="AN81" s="793" t="str">
        <f t="shared" si="173"/>
        <v/>
      </c>
      <c r="AO81" s="793" t="str">
        <f t="shared" si="173"/>
        <v/>
      </c>
      <c r="AP81" s="793" t="str">
        <f t="shared" ref="AP81:BL81" si="174">IF(ISERROR(+AP59/AP74),"",+AP59/AP74)</f>
        <v/>
      </c>
      <c r="AQ81" s="793" t="str">
        <f t="shared" si="174"/>
        <v/>
      </c>
      <c r="AR81" s="794"/>
      <c r="AS81" s="795" t="str">
        <f t="shared" si="174"/>
        <v/>
      </c>
      <c r="AT81" s="793" t="str">
        <f t="shared" si="174"/>
        <v/>
      </c>
      <c r="AU81" s="793" t="str">
        <f t="shared" si="174"/>
        <v/>
      </c>
      <c r="AV81" s="793" t="str">
        <f t="shared" si="174"/>
        <v/>
      </c>
      <c r="AW81" s="793" t="str">
        <f t="shared" si="174"/>
        <v/>
      </c>
      <c r="AX81" s="793" t="str">
        <f t="shared" si="174"/>
        <v/>
      </c>
      <c r="AY81" s="794"/>
      <c r="AZ81" s="795" t="str">
        <f t="shared" si="174"/>
        <v/>
      </c>
      <c r="BA81" s="793" t="str">
        <f t="shared" si="174"/>
        <v/>
      </c>
      <c r="BB81" s="793" t="str">
        <f t="shared" si="174"/>
        <v/>
      </c>
      <c r="BC81" s="793" t="str">
        <f t="shared" si="174"/>
        <v/>
      </c>
      <c r="BD81" s="793" t="str">
        <f t="shared" si="174"/>
        <v/>
      </c>
      <c r="BE81" s="793" t="str">
        <f t="shared" si="174"/>
        <v/>
      </c>
      <c r="BF81" s="794"/>
      <c r="BG81" s="795" t="str">
        <f t="shared" si="174"/>
        <v/>
      </c>
      <c r="BH81" s="793" t="str">
        <f t="shared" si="174"/>
        <v/>
      </c>
      <c r="BI81" s="793" t="str">
        <f t="shared" si="174"/>
        <v/>
      </c>
      <c r="BJ81" s="793" t="str">
        <f t="shared" si="174"/>
        <v/>
      </c>
      <c r="BK81" s="793" t="str">
        <f t="shared" si="174"/>
        <v/>
      </c>
      <c r="BL81" s="793" t="str">
        <f t="shared" si="174"/>
        <v/>
      </c>
      <c r="BM81" s="794"/>
      <c r="BN81" s="791"/>
      <c r="BO81" s="796"/>
    </row>
    <row r="82" spans="1:67" s="782" customFormat="1" ht="12.75">
      <c r="A82" s="679">
        <v>72</v>
      </c>
      <c r="B82" s="783" t="s">
        <v>143</v>
      </c>
      <c r="C82" s="784" t="str">
        <f>IF(ISERROR(+C59/C76),"",+C59/C76)</f>
        <v/>
      </c>
      <c r="D82" s="785" t="str">
        <f t="shared" ref="D82:E82" si="175">IF(ISERROR(+D59/D76),"",+D59/D76)</f>
        <v/>
      </c>
      <c r="E82" s="785" t="str">
        <f t="shared" si="175"/>
        <v/>
      </c>
      <c r="F82" s="785" t="str">
        <f t="shared" ref="F82:H82" si="176">IF(ISERROR(+F59/F76),"",+F59/F76)</f>
        <v/>
      </c>
      <c r="G82" s="785" t="str">
        <f t="shared" si="176"/>
        <v/>
      </c>
      <c r="H82" s="697" t="str">
        <f t="shared" si="176"/>
        <v/>
      </c>
      <c r="I82" s="615"/>
      <c r="J82" s="788" t="str">
        <f t="shared" ref="J82:AO82" si="177">IF(ISERROR(+J59/J76),"",+J59/J76)</f>
        <v/>
      </c>
      <c r="K82" s="789" t="str">
        <f t="shared" si="177"/>
        <v/>
      </c>
      <c r="L82" s="789" t="str">
        <f t="shared" si="177"/>
        <v/>
      </c>
      <c r="M82" s="789" t="str">
        <f t="shared" si="177"/>
        <v/>
      </c>
      <c r="N82" s="789" t="str">
        <f t="shared" si="177"/>
        <v/>
      </c>
      <c r="O82" s="789" t="str">
        <f t="shared" si="177"/>
        <v/>
      </c>
      <c r="P82" s="758"/>
      <c r="Q82" s="790" t="str">
        <f t="shared" si="177"/>
        <v/>
      </c>
      <c r="R82" s="789" t="str">
        <f t="shared" si="177"/>
        <v/>
      </c>
      <c r="S82" s="789" t="str">
        <f t="shared" si="177"/>
        <v/>
      </c>
      <c r="T82" s="789" t="str">
        <f t="shared" si="177"/>
        <v/>
      </c>
      <c r="U82" s="789" t="str">
        <f t="shared" si="177"/>
        <v/>
      </c>
      <c r="V82" s="789" t="str">
        <f t="shared" si="177"/>
        <v/>
      </c>
      <c r="W82" s="758"/>
      <c r="X82" s="790" t="str">
        <f t="shared" si="177"/>
        <v/>
      </c>
      <c r="Y82" s="789" t="str">
        <f t="shared" si="177"/>
        <v/>
      </c>
      <c r="Z82" s="789" t="str">
        <f t="shared" si="177"/>
        <v/>
      </c>
      <c r="AA82" s="789" t="str">
        <f t="shared" si="177"/>
        <v/>
      </c>
      <c r="AB82" s="789" t="str">
        <f t="shared" si="177"/>
        <v/>
      </c>
      <c r="AC82" s="789" t="str">
        <f t="shared" si="177"/>
        <v/>
      </c>
      <c r="AD82" s="758"/>
      <c r="AE82" s="790" t="str">
        <f t="shared" si="177"/>
        <v/>
      </c>
      <c r="AF82" s="789" t="str">
        <f t="shared" si="177"/>
        <v/>
      </c>
      <c r="AG82" s="789" t="str">
        <f t="shared" si="177"/>
        <v/>
      </c>
      <c r="AH82" s="789" t="str">
        <f t="shared" si="177"/>
        <v/>
      </c>
      <c r="AI82" s="789" t="str">
        <f t="shared" si="177"/>
        <v/>
      </c>
      <c r="AJ82" s="789" t="str">
        <f t="shared" si="177"/>
        <v/>
      </c>
      <c r="AK82" s="758"/>
      <c r="AL82" s="790" t="str">
        <f t="shared" si="177"/>
        <v/>
      </c>
      <c r="AM82" s="789" t="str">
        <f t="shared" si="177"/>
        <v/>
      </c>
      <c r="AN82" s="789" t="str">
        <f t="shared" si="177"/>
        <v/>
      </c>
      <c r="AO82" s="789" t="str">
        <f t="shared" si="177"/>
        <v/>
      </c>
      <c r="AP82" s="789" t="str">
        <f t="shared" ref="AP82:BL82" si="178">IF(ISERROR(+AP59/AP76),"",+AP59/AP76)</f>
        <v/>
      </c>
      <c r="AQ82" s="789" t="str">
        <f t="shared" si="178"/>
        <v/>
      </c>
      <c r="AR82" s="758"/>
      <c r="AS82" s="790" t="str">
        <f t="shared" si="178"/>
        <v/>
      </c>
      <c r="AT82" s="789" t="str">
        <f t="shared" si="178"/>
        <v/>
      </c>
      <c r="AU82" s="789" t="str">
        <f t="shared" si="178"/>
        <v/>
      </c>
      <c r="AV82" s="789" t="str">
        <f t="shared" si="178"/>
        <v/>
      </c>
      <c r="AW82" s="789" t="str">
        <f t="shared" si="178"/>
        <v/>
      </c>
      <c r="AX82" s="789" t="str">
        <f t="shared" si="178"/>
        <v/>
      </c>
      <c r="AY82" s="758"/>
      <c r="AZ82" s="790" t="str">
        <f t="shared" si="178"/>
        <v/>
      </c>
      <c r="BA82" s="789" t="str">
        <f t="shared" si="178"/>
        <v/>
      </c>
      <c r="BB82" s="789" t="str">
        <f t="shared" si="178"/>
        <v/>
      </c>
      <c r="BC82" s="789" t="str">
        <f t="shared" si="178"/>
        <v/>
      </c>
      <c r="BD82" s="789" t="str">
        <f t="shared" si="178"/>
        <v/>
      </c>
      <c r="BE82" s="789" t="str">
        <f t="shared" si="178"/>
        <v/>
      </c>
      <c r="BF82" s="758"/>
      <c r="BG82" s="790" t="str">
        <f t="shared" si="178"/>
        <v/>
      </c>
      <c r="BH82" s="789" t="str">
        <f t="shared" si="178"/>
        <v/>
      </c>
      <c r="BI82" s="789" t="str">
        <f t="shared" si="178"/>
        <v/>
      </c>
      <c r="BJ82" s="789" t="str">
        <f t="shared" si="178"/>
        <v/>
      </c>
      <c r="BK82" s="789" t="str">
        <f t="shared" si="178"/>
        <v/>
      </c>
      <c r="BL82" s="789" t="str">
        <f t="shared" si="178"/>
        <v/>
      </c>
      <c r="BM82" s="758"/>
      <c r="BN82" s="791"/>
      <c r="BO82" s="565"/>
    </row>
    <row r="83" spans="1:67" s="646" customFormat="1" ht="18.75" customHeight="1">
      <c r="A83" s="680">
        <v>73</v>
      </c>
      <c r="B83" s="681" t="s">
        <v>238</v>
      </c>
      <c r="C83" s="641"/>
      <c r="D83" s="642" t="s">
        <v>144</v>
      </c>
      <c r="E83" s="642" t="s">
        <v>145</v>
      </c>
      <c r="F83" s="648" t="s">
        <v>146</v>
      </c>
      <c r="G83" s="642" t="s">
        <v>147</v>
      </c>
      <c r="H83" s="643"/>
      <c r="I83" s="644"/>
      <c r="J83" s="645"/>
      <c r="K83" s="642" t="s">
        <v>144</v>
      </c>
      <c r="L83" s="642" t="s">
        <v>145</v>
      </c>
      <c r="M83" s="642" t="s">
        <v>146</v>
      </c>
      <c r="N83" s="642" t="s">
        <v>147</v>
      </c>
      <c r="O83" s="643"/>
      <c r="P83" s="644"/>
      <c r="Q83" s="641"/>
      <c r="R83" s="642" t="s">
        <v>144</v>
      </c>
      <c r="S83" s="642" t="s">
        <v>145</v>
      </c>
      <c r="T83" s="642" t="s">
        <v>146</v>
      </c>
      <c r="U83" s="642" t="s">
        <v>147</v>
      </c>
      <c r="V83" s="643"/>
      <c r="W83" s="644"/>
      <c r="X83" s="641"/>
      <c r="Y83" s="642" t="s">
        <v>144</v>
      </c>
      <c r="Z83" s="642" t="s">
        <v>145</v>
      </c>
      <c r="AA83" s="642" t="s">
        <v>146</v>
      </c>
      <c r="AB83" s="642" t="s">
        <v>147</v>
      </c>
      <c r="AC83" s="643"/>
      <c r="AD83" s="644"/>
      <c r="AE83" s="641"/>
      <c r="AF83" s="642" t="s">
        <v>144</v>
      </c>
      <c r="AG83" s="642" t="s">
        <v>145</v>
      </c>
      <c r="AH83" s="642" t="s">
        <v>146</v>
      </c>
      <c r="AI83" s="642" t="s">
        <v>147</v>
      </c>
      <c r="AJ83" s="643"/>
      <c r="AK83" s="644"/>
      <c r="AL83" s="641"/>
      <c r="AM83" s="642" t="s">
        <v>144</v>
      </c>
      <c r="AN83" s="642" t="s">
        <v>145</v>
      </c>
      <c r="AO83" s="642" t="s">
        <v>146</v>
      </c>
      <c r="AP83" s="642" t="s">
        <v>147</v>
      </c>
      <c r="AQ83" s="643"/>
      <c r="AR83" s="644"/>
      <c r="AS83" s="641"/>
      <c r="AT83" s="642" t="s">
        <v>144</v>
      </c>
      <c r="AU83" s="642" t="s">
        <v>145</v>
      </c>
      <c r="AV83" s="642" t="s">
        <v>146</v>
      </c>
      <c r="AW83" s="642" t="s">
        <v>147</v>
      </c>
      <c r="AX83" s="643"/>
      <c r="AY83" s="644"/>
      <c r="AZ83" s="641"/>
      <c r="BA83" s="642" t="s">
        <v>144</v>
      </c>
      <c r="BB83" s="642" t="s">
        <v>145</v>
      </c>
      <c r="BC83" s="642" t="s">
        <v>146</v>
      </c>
      <c r="BD83" s="642" t="s">
        <v>147</v>
      </c>
      <c r="BE83" s="643"/>
      <c r="BF83" s="644"/>
      <c r="BG83" s="641"/>
      <c r="BH83" s="642" t="s">
        <v>144</v>
      </c>
      <c r="BI83" s="642" t="s">
        <v>145</v>
      </c>
      <c r="BJ83" s="642" t="s">
        <v>146</v>
      </c>
      <c r="BK83" s="642" t="s">
        <v>147</v>
      </c>
      <c r="BL83" s="643"/>
      <c r="BM83" s="644"/>
      <c r="BO83" s="647">
        <f t="shared" ref="BO83" si="179">I83+P83+W83+AD83+AR83+AY83+BF83+BM83+AK83</f>
        <v>0</v>
      </c>
    </row>
    <row r="84" spans="1:67" s="79" customFormat="1" ht="17.25" customHeight="1" thickBot="1">
      <c r="A84" s="682">
        <v>74</v>
      </c>
      <c r="B84" s="280"/>
      <c r="C84" s="308"/>
      <c r="D84" s="309"/>
      <c r="E84" s="348" t="str">
        <f>IF(ISERROR(+I69/D84),"",+I69/D84)</f>
        <v/>
      </c>
      <c r="F84" s="310">
        <f>VLOOKUP(E6,C100:E111,3)</f>
        <v>0.16666666666666666</v>
      </c>
      <c r="G84" s="348" t="str">
        <f>IF(ISERROR(E84/F84),"",+E84/F84)</f>
        <v/>
      </c>
      <c r="H84" s="311"/>
      <c r="I84" s="312" t="str">
        <f>IF(ISERROR(+I79/I83),"",+I79/I83)</f>
        <v/>
      </c>
      <c r="J84" s="559"/>
      <c r="K84" s="309"/>
      <c r="L84" s="348" t="str">
        <f>IF(ISERROR(+P69/K84),"",+P69/K84)</f>
        <v/>
      </c>
      <c r="M84" s="310">
        <f>VLOOKUP(L6,C100:E111,3)</f>
        <v>0.16666666666666666</v>
      </c>
      <c r="N84" s="348" t="str">
        <f>IF(ISERROR(L84/M84),"",+L84/M84)</f>
        <v/>
      </c>
      <c r="O84" s="311"/>
      <c r="P84" s="312" t="str">
        <f>IF(ISERROR(+P79/P83),"",+P79/P83)</f>
        <v/>
      </c>
      <c r="Q84" s="308"/>
      <c r="R84" s="309"/>
      <c r="S84" s="348" t="str">
        <f>IF(ISERROR(+W69/R84),"",+W69/R84)</f>
        <v/>
      </c>
      <c r="T84" s="310">
        <f>VLOOKUP(S6,C100:E111,3)</f>
        <v>0.16666666666666666</v>
      </c>
      <c r="U84" s="348" t="str">
        <f>IF(ISERROR(S84/T84),"",+S84/T84)</f>
        <v/>
      </c>
      <c r="V84" s="311"/>
      <c r="W84" s="312" t="str">
        <f>IF(ISERROR(+W79/W83),"",+W79/W83)</f>
        <v/>
      </c>
      <c r="X84" s="308"/>
      <c r="Y84" s="309"/>
      <c r="Z84" s="348" t="str">
        <f>IF(ISERROR(+AD69/Y84),"",+AD69/Y84)</f>
        <v/>
      </c>
      <c r="AA84" s="310">
        <f>VLOOKUP(Z6,C100:E111,3)</f>
        <v>0.16666666666666666</v>
      </c>
      <c r="AB84" s="348" t="str">
        <f>IF(ISERROR(Z84/AA84),"",+Z84/AA84)</f>
        <v/>
      </c>
      <c r="AC84" s="311"/>
      <c r="AD84" s="312" t="str">
        <f>IF(ISERROR(+AD79/AD83),"",+AD79/AD83)</f>
        <v/>
      </c>
      <c r="AE84" s="308"/>
      <c r="AF84" s="309"/>
      <c r="AG84" s="348" t="str">
        <f>IF(ISERROR(+AK69/AF84),"",+AK69/AF84)</f>
        <v/>
      </c>
      <c r="AH84" s="310">
        <f>VLOOKUP(AG6,C100:E111,3)</f>
        <v>0.16666666666666666</v>
      </c>
      <c r="AI84" s="348" t="str">
        <f>IF(ISERROR(AG84/AH84),"",+AG84/AH84)</f>
        <v/>
      </c>
      <c r="AJ84" s="311"/>
      <c r="AK84" s="312" t="str">
        <f>IF(ISERROR(+AK79/AK83),"",+AK79/AK83)</f>
        <v/>
      </c>
      <c r="AL84" s="308"/>
      <c r="AM84" s="309"/>
      <c r="AN84" s="348" t="str">
        <f>IF(ISERROR(+AR69/AM84),"",+AR69/AM84)</f>
        <v/>
      </c>
      <c r="AO84" s="310">
        <f>VLOOKUP(AN6,C100:E111,3)</f>
        <v>0.16666666666666666</v>
      </c>
      <c r="AP84" s="348" t="str">
        <f>IF(ISERROR(AN84/AO84),"",+AN84/AO84)</f>
        <v/>
      </c>
      <c r="AQ84" s="311"/>
      <c r="AR84" s="312" t="str">
        <f>IF(ISERROR(+AR79/AR83),"",+AR79/AR83)</f>
        <v/>
      </c>
      <c r="AS84" s="308"/>
      <c r="AT84" s="309"/>
      <c r="AU84" s="348" t="str">
        <f>IF(ISERROR(+AY69/AT84),"",+AY69/AT84)</f>
        <v/>
      </c>
      <c r="AV84" s="310">
        <f>VLOOKUP(AU6,C100:E111,3)</f>
        <v>0.16666666666666666</v>
      </c>
      <c r="AW84" s="348" t="str">
        <f>IF(ISERROR(AU84/AV84),"",+AU84/AV84)</f>
        <v/>
      </c>
      <c r="AX84" s="311"/>
      <c r="AY84" s="312" t="str">
        <f>IF(ISERROR(+AY79/AY83),"",+AY79/AY83)</f>
        <v/>
      </c>
      <c r="AZ84" s="308"/>
      <c r="BA84" s="309"/>
      <c r="BB84" s="348" t="str">
        <f>IF(ISERROR(+BF69/BA84),"",+BF69/BA84)</f>
        <v/>
      </c>
      <c r="BC84" s="310">
        <f>VLOOKUP(BB6,C100:E111,3)</f>
        <v>0.16666666666666666</v>
      </c>
      <c r="BD84" s="348" t="str">
        <f>IF(ISERROR(BB84/BC84),"",+BB84/BC84)</f>
        <v/>
      </c>
      <c r="BE84" s="311"/>
      <c r="BF84" s="312" t="str">
        <f>IF(ISERROR(+BF79/BF83),"",+BF79/BF83)</f>
        <v/>
      </c>
      <c r="BG84" s="308"/>
      <c r="BH84" s="309"/>
      <c r="BI84" s="348" t="str">
        <f>IF(ISERROR(+BM69/BH84),"",+BM69/BH84)</f>
        <v/>
      </c>
      <c r="BJ84" s="310">
        <f>VLOOKUP(BI6,C100:E111,3)</f>
        <v>0.16666666666666666</v>
      </c>
      <c r="BK84" s="348" t="str">
        <f>IF(ISERROR(BI84/BJ84),"",+BI84/BJ84)</f>
        <v/>
      </c>
      <c r="BL84" s="311"/>
      <c r="BM84" s="312" t="str">
        <f>IF(ISERROR(+BM79/BM83),"",+BM79/BM83)</f>
        <v/>
      </c>
      <c r="BO84" s="349">
        <f>BH84+BA84+AT84+AM84+AF84+Y84+R84+K84+D84</f>
        <v>0</v>
      </c>
    </row>
    <row r="85" spans="1:67" s="79" customFormat="1" ht="15.6" customHeight="1" thickTop="1">
      <c r="A85" s="1471" t="s">
        <v>280</v>
      </c>
      <c r="B85" s="1472"/>
      <c r="C85" s="101" t="s">
        <v>148</v>
      </c>
      <c r="D85" s="84"/>
      <c r="E85" s="84"/>
      <c r="J85" s="101" t="s">
        <v>148</v>
      </c>
      <c r="K85" s="84"/>
      <c r="L85" s="84"/>
      <c r="M85" s="84"/>
      <c r="Q85" s="101" t="s">
        <v>148</v>
      </c>
      <c r="R85" s="84"/>
      <c r="S85" s="84"/>
      <c r="T85" s="84"/>
      <c r="X85" s="101" t="s">
        <v>148</v>
      </c>
      <c r="Y85" s="84"/>
      <c r="Z85" s="84"/>
      <c r="AA85" s="84"/>
      <c r="AE85" s="101" t="s">
        <v>148</v>
      </c>
      <c r="AF85" s="84"/>
      <c r="AG85" s="84"/>
      <c r="AH85" s="84"/>
      <c r="AL85" s="101" t="s">
        <v>148</v>
      </c>
      <c r="AM85" s="84"/>
      <c r="AN85" s="84"/>
      <c r="AO85" s="84"/>
      <c r="AS85" s="101" t="s">
        <v>148</v>
      </c>
      <c r="AT85" s="84"/>
      <c r="AU85" s="84"/>
      <c r="AV85" s="84"/>
      <c r="AZ85" s="101" t="s">
        <v>148</v>
      </c>
      <c r="BA85" s="84"/>
      <c r="BB85" s="84"/>
      <c r="BC85" s="84"/>
      <c r="BG85" s="101" t="s">
        <v>148</v>
      </c>
      <c r="BH85" s="84"/>
      <c r="BI85" s="84"/>
      <c r="BJ85" s="84"/>
      <c r="BN85" s="82"/>
    </row>
    <row r="86" spans="1:67" s="79" customFormat="1" ht="50.25" customHeight="1" thickBot="1">
      <c r="A86" s="1473"/>
      <c r="B86" s="1474"/>
      <c r="C86" s="1475" t="s">
        <v>152</v>
      </c>
      <c r="D86" s="1475"/>
      <c r="E86" s="1475"/>
      <c r="F86" s="1475"/>
      <c r="G86" s="1475"/>
      <c r="H86" s="1475"/>
      <c r="I86" s="1476"/>
      <c r="J86" s="1477" t="s">
        <v>152</v>
      </c>
      <c r="K86" s="1477"/>
      <c r="L86" s="1477"/>
      <c r="M86" s="1477"/>
      <c r="N86" s="1477"/>
      <c r="O86" s="1477"/>
      <c r="P86" s="1477"/>
      <c r="Q86" s="1477" t="s">
        <v>152</v>
      </c>
      <c r="R86" s="1477"/>
      <c r="S86" s="1477"/>
      <c r="T86" s="1477"/>
      <c r="U86" s="1477"/>
      <c r="V86" s="1477"/>
      <c r="W86" s="1477"/>
      <c r="X86" s="1477" t="s">
        <v>152</v>
      </c>
      <c r="Y86" s="1477"/>
      <c r="Z86" s="1477"/>
      <c r="AA86" s="1477"/>
      <c r="AB86" s="1477"/>
      <c r="AC86" s="1477"/>
      <c r="AD86" s="1477"/>
      <c r="AE86" s="1477" t="s">
        <v>152</v>
      </c>
      <c r="AF86" s="1477"/>
      <c r="AG86" s="1477"/>
      <c r="AH86" s="1477"/>
      <c r="AI86" s="1477"/>
      <c r="AJ86" s="1477"/>
      <c r="AK86" s="1477"/>
      <c r="AL86" s="1477" t="s">
        <v>152</v>
      </c>
      <c r="AM86" s="1477"/>
      <c r="AN86" s="1477"/>
      <c r="AO86" s="1477"/>
      <c r="AP86" s="1477"/>
      <c r="AQ86" s="1477"/>
      <c r="AR86" s="1477"/>
      <c r="AS86" s="1477" t="s">
        <v>152</v>
      </c>
      <c r="AT86" s="1477"/>
      <c r="AU86" s="1477"/>
      <c r="AV86" s="1477"/>
      <c r="AW86" s="1477"/>
      <c r="AX86" s="1477"/>
      <c r="AY86" s="1477"/>
      <c r="AZ86" s="1477" t="s">
        <v>152</v>
      </c>
      <c r="BA86" s="1477"/>
      <c r="BB86" s="1477"/>
      <c r="BC86" s="1477"/>
      <c r="BD86" s="1477"/>
      <c r="BE86" s="1477"/>
      <c r="BF86" s="1477"/>
      <c r="BG86" s="1477" t="s">
        <v>152</v>
      </c>
      <c r="BH86" s="1477"/>
      <c r="BI86" s="1477"/>
      <c r="BJ86" s="1477"/>
      <c r="BK86" s="1477"/>
      <c r="BL86" s="1477"/>
      <c r="BM86" s="1477"/>
      <c r="BN86" s="82"/>
    </row>
    <row r="87" spans="1:67" s="79" customFormat="1" ht="15" customHeight="1">
      <c r="A87" s="1480" t="s">
        <v>285</v>
      </c>
      <c r="B87" s="1481"/>
      <c r="C87" s="84"/>
      <c r="D87" s="84"/>
      <c r="E87" s="299"/>
      <c r="K87" s="84"/>
      <c r="L87" s="84"/>
      <c r="M87" s="299"/>
      <c r="R87" s="84"/>
      <c r="S87" s="84"/>
      <c r="T87" s="299"/>
      <c r="Y87" s="84"/>
      <c r="Z87" s="84"/>
      <c r="AA87" s="299"/>
      <c r="AF87" s="84"/>
      <c r="AG87" s="84"/>
      <c r="AH87" s="299"/>
      <c r="AM87" s="84"/>
      <c r="AN87" s="84"/>
      <c r="AO87" s="299"/>
      <c r="AT87" s="84"/>
      <c r="AU87" s="84"/>
      <c r="AV87" s="299"/>
      <c r="BA87" s="84"/>
      <c r="BB87" s="84"/>
      <c r="BC87" s="299"/>
      <c r="BH87" s="84"/>
      <c r="BI87" s="84"/>
      <c r="BJ87" s="299"/>
      <c r="BN87" s="82"/>
    </row>
    <row r="88" spans="1:67" s="79" customFormat="1" ht="15" customHeight="1">
      <c r="A88" s="1482"/>
      <c r="B88" s="1483"/>
      <c r="C88" s="319" t="s">
        <v>79</v>
      </c>
      <c r="D88" s="301"/>
      <c r="E88" s="300"/>
      <c r="F88" s="302" t="s">
        <v>154</v>
      </c>
      <c r="G88" s="303"/>
      <c r="J88" s="320" t="s">
        <v>79</v>
      </c>
      <c r="K88" s="301"/>
      <c r="L88" s="300"/>
      <c r="M88" s="302" t="s">
        <v>154</v>
      </c>
      <c r="N88" s="303"/>
      <c r="Q88" s="320" t="s">
        <v>79</v>
      </c>
      <c r="R88" s="301"/>
      <c r="S88" s="300"/>
      <c r="T88" s="302" t="s">
        <v>154</v>
      </c>
      <c r="U88" s="303"/>
      <c r="X88" s="320" t="s">
        <v>79</v>
      </c>
      <c r="Y88" s="301"/>
      <c r="Z88" s="300"/>
      <c r="AA88" s="302" t="s">
        <v>154</v>
      </c>
      <c r="AB88" s="303"/>
      <c r="AE88" s="320" t="s">
        <v>79</v>
      </c>
      <c r="AF88" s="301"/>
      <c r="AG88" s="300"/>
      <c r="AH88" s="302" t="s">
        <v>154</v>
      </c>
      <c r="AI88" s="303"/>
      <c r="AL88" s="320" t="s">
        <v>79</v>
      </c>
      <c r="AM88" s="301"/>
      <c r="AN88" s="300"/>
      <c r="AO88" s="302" t="s">
        <v>154</v>
      </c>
      <c r="AP88" s="303"/>
      <c r="AS88" s="320" t="s">
        <v>79</v>
      </c>
      <c r="AT88" s="301"/>
      <c r="AU88" s="300"/>
      <c r="AV88" s="302" t="s">
        <v>154</v>
      </c>
      <c r="AW88" s="303"/>
      <c r="AZ88" s="320" t="s">
        <v>79</v>
      </c>
      <c r="BA88" s="301"/>
      <c r="BB88" s="300"/>
      <c r="BC88" s="302" t="s">
        <v>154</v>
      </c>
      <c r="BD88" s="303"/>
      <c r="BG88" s="320" t="s">
        <v>79</v>
      </c>
      <c r="BH88" s="301"/>
      <c r="BI88" s="300"/>
      <c r="BJ88" s="302" t="s">
        <v>154</v>
      </c>
      <c r="BK88" s="303"/>
      <c r="BN88" s="82"/>
    </row>
    <row r="89" spans="1:67" s="79" customFormat="1" ht="15" customHeight="1">
      <c r="A89" s="1482"/>
      <c r="B89" s="1483"/>
      <c r="C89" s="304"/>
      <c r="D89" s="304"/>
      <c r="E89" s="304"/>
      <c r="F89" s="305"/>
      <c r="G89" s="305"/>
      <c r="J89" s="1478"/>
      <c r="K89" s="1478"/>
      <c r="L89" s="1479"/>
      <c r="M89" s="1458"/>
      <c r="N89" s="1458"/>
      <c r="Q89" s="1478"/>
      <c r="R89" s="1478"/>
      <c r="S89" s="1479"/>
      <c r="T89" s="1458"/>
      <c r="U89" s="1458"/>
      <c r="X89" s="1478"/>
      <c r="Y89" s="1478"/>
      <c r="Z89" s="1479"/>
      <c r="AA89" s="1458"/>
      <c r="AB89" s="1458"/>
      <c r="AE89" s="1478"/>
      <c r="AF89" s="1478"/>
      <c r="AG89" s="1479"/>
      <c r="AH89" s="1458"/>
      <c r="AI89" s="1458"/>
      <c r="AL89" s="1478"/>
      <c r="AM89" s="1478"/>
      <c r="AN89" s="1479"/>
      <c r="AO89" s="1458"/>
      <c r="AP89" s="1458"/>
      <c r="AS89" s="1478"/>
      <c r="AT89" s="1478"/>
      <c r="AU89" s="1479"/>
      <c r="AV89" s="1458"/>
      <c r="AW89" s="1458"/>
      <c r="AZ89" s="1478"/>
      <c r="BA89" s="1478"/>
      <c r="BB89" s="1479"/>
      <c r="BC89" s="1458"/>
      <c r="BD89" s="1458"/>
      <c r="BG89" s="1478"/>
      <c r="BH89" s="1478"/>
      <c r="BI89" s="1479"/>
      <c r="BJ89" s="1458"/>
      <c r="BK89" s="1458"/>
      <c r="BN89" s="82"/>
    </row>
    <row r="90" spans="1:67" s="79" customFormat="1" ht="16.5" thickBot="1">
      <c r="A90" s="1484"/>
      <c r="B90" s="1485"/>
      <c r="C90" s="306" t="s">
        <v>80</v>
      </c>
      <c r="D90" s="306"/>
      <c r="E90" s="103"/>
      <c r="F90" s="104" t="s">
        <v>81</v>
      </c>
      <c r="G90" s="96"/>
      <c r="J90" s="1399" t="s">
        <v>80</v>
      </c>
      <c r="K90" s="1399"/>
      <c r="L90" s="103"/>
      <c r="M90" s="104" t="s">
        <v>81</v>
      </c>
      <c r="N90" s="96"/>
      <c r="Q90" s="1399" t="s">
        <v>80</v>
      </c>
      <c r="R90" s="1399"/>
      <c r="S90" s="103"/>
      <c r="T90" s="104" t="s">
        <v>81</v>
      </c>
      <c r="U90" s="96"/>
      <c r="X90" s="1399" t="s">
        <v>80</v>
      </c>
      <c r="Y90" s="1399"/>
      <c r="Z90" s="103"/>
      <c r="AA90" s="104" t="s">
        <v>81</v>
      </c>
      <c r="AB90" s="96"/>
      <c r="AE90" s="1399" t="s">
        <v>80</v>
      </c>
      <c r="AF90" s="1399"/>
      <c r="AG90" s="103"/>
      <c r="AH90" s="104" t="s">
        <v>81</v>
      </c>
      <c r="AI90" s="96"/>
      <c r="AL90" s="1399" t="s">
        <v>80</v>
      </c>
      <c r="AM90" s="1399"/>
      <c r="AN90" s="103"/>
      <c r="AO90" s="104" t="s">
        <v>81</v>
      </c>
      <c r="AP90" s="96"/>
      <c r="AS90" s="1399" t="s">
        <v>80</v>
      </c>
      <c r="AT90" s="1399"/>
      <c r="AU90" s="103"/>
      <c r="AV90" s="104" t="s">
        <v>81</v>
      </c>
      <c r="AW90" s="96"/>
      <c r="AZ90" s="1399" t="s">
        <v>80</v>
      </c>
      <c r="BA90" s="1399"/>
      <c r="BB90" s="103"/>
      <c r="BC90" s="104" t="s">
        <v>81</v>
      </c>
      <c r="BD90" s="96"/>
      <c r="BG90" s="1399" t="s">
        <v>80</v>
      </c>
      <c r="BH90" s="1399"/>
      <c r="BI90" s="103"/>
      <c r="BJ90" s="104" t="s">
        <v>81</v>
      </c>
      <c r="BK90" s="96"/>
      <c r="BN90" s="82"/>
    </row>
    <row r="91" spans="1:67" s="79" customFormat="1">
      <c r="C91" s="84"/>
      <c r="D91" s="84"/>
      <c r="E91" s="84"/>
      <c r="J91" s="84"/>
      <c r="K91" s="84"/>
      <c r="L91" s="84"/>
      <c r="X91" s="85"/>
      <c r="Y91" s="85"/>
      <c r="Z91" s="85"/>
      <c r="AA91" s="85"/>
      <c r="AB91" s="85"/>
      <c r="AC91" s="85"/>
      <c r="AF91" s="82"/>
      <c r="AG91" s="82"/>
      <c r="AI91" s="82"/>
      <c r="AJ91" s="82"/>
      <c r="AK91" s="82"/>
      <c r="AL91" s="82"/>
      <c r="AM91" s="82"/>
      <c r="AN91" s="82"/>
      <c r="AO91" s="82"/>
      <c r="AP91" s="82"/>
      <c r="AQ91" s="82"/>
      <c r="AR91" s="82"/>
      <c r="AS91" s="82"/>
      <c r="AT91" s="82"/>
      <c r="AU91" s="82"/>
      <c r="AV91" s="82"/>
      <c r="AW91" s="82"/>
      <c r="AX91" s="82"/>
      <c r="AY91" s="82"/>
      <c r="AZ91" s="82"/>
      <c r="BA91" s="82"/>
      <c r="BB91" s="82"/>
      <c r="BC91" s="82"/>
      <c r="BD91" s="82"/>
      <c r="BE91" s="82"/>
      <c r="BF91" s="82"/>
      <c r="BG91" s="82"/>
      <c r="BH91" s="82"/>
      <c r="BI91" s="82"/>
      <c r="BJ91" s="82"/>
      <c r="BK91" s="82"/>
      <c r="BL91" s="82"/>
      <c r="BM91" s="82"/>
      <c r="BN91" s="82"/>
    </row>
    <row r="92" spans="1:67" s="79" customFormat="1">
      <c r="C92" s="84"/>
      <c r="D92" s="84"/>
      <c r="E92" s="84"/>
      <c r="J92" s="84"/>
      <c r="K92" s="84"/>
      <c r="L92" s="84"/>
      <c r="X92" s="85"/>
      <c r="Y92" s="85"/>
      <c r="Z92" s="85"/>
      <c r="AA92" s="85"/>
      <c r="AB92" s="85"/>
      <c r="AC92" s="85"/>
    </row>
    <row r="93" spans="1:67" s="79" customFormat="1">
      <c r="C93" s="84"/>
      <c r="D93" s="84"/>
      <c r="E93" s="84"/>
      <c r="J93" s="84"/>
      <c r="K93" s="84"/>
      <c r="L93" s="84"/>
      <c r="X93" s="85"/>
      <c r="Y93" s="85"/>
      <c r="Z93" s="85"/>
      <c r="AA93" s="85"/>
      <c r="AB93" s="85"/>
      <c r="AC93" s="85"/>
    </row>
    <row r="94" spans="1:67" s="1" customFormat="1">
      <c r="C94" s="16"/>
      <c r="D94" s="16"/>
      <c r="E94" s="16"/>
      <c r="J94" s="16"/>
      <c r="K94" s="16"/>
      <c r="L94" s="16"/>
      <c r="X94" s="20"/>
      <c r="Y94" s="20"/>
      <c r="Z94" s="20"/>
      <c r="AA94" s="20"/>
      <c r="AB94" s="20"/>
      <c r="AC94" s="20"/>
    </row>
    <row r="95" spans="1:67" s="1" customFormat="1">
      <c r="C95" s="16"/>
      <c r="D95" s="16"/>
      <c r="E95" s="16"/>
      <c r="J95" s="16"/>
      <c r="K95" s="16"/>
      <c r="L95" s="16"/>
      <c r="X95" s="20"/>
      <c r="Y95" s="20"/>
      <c r="Z95" s="20"/>
      <c r="AA95" s="20"/>
      <c r="AB95" s="20"/>
      <c r="AC95" s="20"/>
    </row>
    <row r="96" spans="1:67" s="1" customFormat="1">
      <c r="C96" s="16"/>
      <c r="D96" s="16"/>
      <c r="E96" s="16"/>
      <c r="J96" s="16"/>
      <c r="K96" s="16"/>
      <c r="L96" s="16"/>
      <c r="X96" s="20"/>
      <c r="Y96" s="20"/>
      <c r="Z96" s="20"/>
      <c r="AA96" s="20"/>
      <c r="AB96" s="20"/>
      <c r="AC96" s="20"/>
    </row>
    <row r="97" spans="3:30" s="1" customFormat="1">
      <c r="C97" s="16"/>
      <c r="D97" s="16"/>
      <c r="E97" s="32"/>
      <c r="F97" s="16"/>
      <c r="G97" s="16"/>
      <c r="H97" s="16"/>
      <c r="I97" s="16"/>
      <c r="J97" s="16"/>
      <c r="K97" s="16"/>
      <c r="L97" s="32"/>
      <c r="M97" s="16"/>
      <c r="N97" s="16"/>
      <c r="O97" s="16"/>
      <c r="P97" s="16"/>
      <c r="Y97" s="20"/>
      <c r="Z97" s="20"/>
      <c r="AA97" s="20"/>
      <c r="AB97" s="20"/>
      <c r="AC97" s="20"/>
      <c r="AD97" s="20"/>
    </row>
    <row r="98" spans="3:30" s="1" customFormat="1">
      <c r="C98" s="16"/>
      <c r="D98" s="16"/>
      <c r="E98" s="32"/>
      <c r="F98" s="16"/>
      <c r="G98" s="16"/>
      <c r="H98" s="16"/>
      <c r="I98" s="16"/>
      <c r="J98" s="16"/>
      <c r="K98" s="16"/>
      <c r="L98" s="32"/>
      <c r="M98" s="16"/>
      <c r="N98" s="16"/>
      <c r="O98" s="16"/>
      <c r="P98" s="16"/>
      <c r="Y98" s="20"/>
      <c r="Z98" s="20"/>
      <c r="AA98" s="20"/>
      <c r="AB98" s="20"/>
      <c r="AC98" s="20"/>
      <c r="AD98" s="20"/>
    </row>
    <row r="99" spans="3:30" s="1" customFormat="1" hidden="1">
      <c r="C99" s="16"/>
      <c r="D99" s="16"/>
      <c r="E99" s="32"/>
      <c r="F99" s="16"/>
      <c r="G99" s="16"/>
      <c r="H99" s="16"/>
      <c r="I99" s="16"/>
      <c r="J99" s="16"/>
      <c r="K99" s="16"/>
      <c r="L99" s="32"/>
      <c r="M99" s="16"/>
      <c r="N99" s="16"/>
      <c r="O99" s="16"/>
      <c r="P99" s="16"/>
      <c r="Y99" s="20"/>
      <c r="Z99" s="20"/>
      <c r="AA99" s="20"/>
      <c r="AB99" s="20"/>
      <c r="AC99" s="20"/>
      <c r="AD99" s="20"/>
    </row>
    <row r="100" spans="3:30" s="1" customFormat="1" hidden="1">
      <c r="C100" s="463">
        <v>42186</v>
      </c>
      <c r="D100" s="464">
        <v>42216</v>
      </c>
      <c r="E100" s="465">
        <v>8.3333333333333329E-2</v>
      </c>
      <c r="F100" s="16"/>
      <c r="G100" s="16"/>
      <c r="H100" s="16"/>
      <c r="I100" s="16"/>
      <c r="J100" s="16"/>
      <c r="K100" s="16"/>
      <c r="L100" s="32"/>
      <c r="M100" s="16"/>
      <c r="N100" s="16"/>
      <c r="O100" s="16"/>
      <c r="P100" s="16"/>
      <c r="Y100" s="20"/>
      <c r="Z100" s="20"/>
      <c r="AA100" s="20"/>
      <c r="AB100" s="20"/>
      <c r="AC100" s="20"/>
      <c r="AD100" s="20"/>
    </row>
    <row r="101" spans="3:30" s="1" customFormat="1" hidden="1">
      <c r="C101" s="463">
        <v>42217</v>
      </c>
      <c r="D101" s="464">
        <v>42247</v>
      </c>
      <c r="E101" s="465">
        <v>0.16666666666666666</v>
      </c>
      <c r="F101" s="16"/>
      <c r="G101" s="16"/>
      <c r="H101" s="16"/>
      <c r="I101" s="16"/>
      <c r="J101" s="16"/>
      <c r="K101" s="16"/>
      <c r="L101" s="32"/>
      <c r="M101" s="16"/>
      <c r="N101" s="16"/>
      <c r="O101" s="16"/>
      <c r="P101" s="16"/>
      <c r="Y101" s="20"/>
      <c r="Z101" s="20"/>
      <c r="AA101" s="20"/>
      <c r="AB101" s="20"/>
      <c r="AC101" s="20"/>
      <c r="AD101" s="20"/>
    </row>
    <row r="102" spans="3:30" s="1" customFormat="1" hidden="1">
      <c r="C102" s="463">
        <v>42248</v>
      </c>
      <c r="D102" s="464">
        <v>42277</v>
      </c>
      <c r="E102" s="465">
        <v>0.25</v>
      </c>
      <c r="F102" s="16"/>
      <c r="G102" s="16"/>
      <c r="H102" s="16"/>
      <c r="I102" s="16"/>
      <c r="J102" s="16"/>
      <c r="K102" s="16"/>
      <c r="L102" s="32"/>
      <c r="M102" s="16"/>
      <c r="N102" s="16"/>
      <c r="O102" s="16"/>
      <c r="P102" s="16"/>
      <c r="Y102" s="20"/>
      <c r="Z102" s="20"/>
      <c r="AA102" s="20"/>
      <c r="AB102" s="20"/>
      <c r="AC102" s="20"/>
      <c r="AD102" s="20"/>
    </row>
    <row r="103" spans="3:30" s="1" customFormat="1" hidden="1">
      <c r="C103" s="463">
        <v>42278</v>
      </c>
      <c r="D103" s="464">
        <v>42308</v>
      </c>
      <c r="E103" s="465">
        <v>0.33333333333333331</v>
      </c>
      <c r="F103" s="16"/>
      <c r="G103" s="16"/>
      <c r="H103" s="16"/>
      <c r="I103" s="16"/>
      <c r="J103" s="16"/>
      <c r="K103" s="16"/>
      <c r="L103" s="32"/>
      <c r="M103" s="16"/>
      <c r="N103" s="16"/>
      <c r="O103" s="16"/>
      <c r="P103" s="16"/>
      <c r="Y103" s="20"/>
      <c r="Z103" s="20"/>
      <c r="AA103" s="20"/>
      <c r="AB103" s="20"/>
      <c r="AC103" s="20"/>
      <c r="AD103" s="20"/>
    </row>
    <row r="104" spans="3:30" s="1" customFormat="1" hidden="1">
      <c r="C104" s="463">
        <v>42309</v>
      </c>
      <c r="D104" s="464" t="s">
        <v>274</v>
      </c>
      <c r="E104" s="465">
        <v>0.41666666666666663</v>
      </c>
      <c r="F104" s="16"/>
      <c r="G104" s="16"/>
      <c r="H104" s="16"/>
      <c r="I104" s="16"/>
      <c r="J104" s="16"/>
      <c r="K104" s="16"/>
      <c r="L104" s="32"/>
      <c r="M104" s="16"/>
      <c r="N104" s="16"/>
      <c r="O104" s="16"/>
      <c r="P104" s="16"/>
      <c r="Y104" s="20"/>
      <c r="Z104" s="20"/>
      <c r="AA104" s="20"/>
      <c r="AB104" s="20"/>
      <c r="AC104" s="20"/>
      <c r="AD104" s="20"/>
    </row>
    <row r="105" spans="3:30" s="1" customFormat="1" hidden="1">
      <c r="C105" s="463">
        <v>42339</v>
      </c>
      <c r="D105" s="464" t="s">
        <v>275</v>
      </c>
      <c r="E105" s="465">
        <v>0.49999999999999994</v>
      </c>
      <c r="F105" s="16"/>
      <c r="G105" s="16"/>
      <c r="H105" s="16"/>
      <c r="I105" s="16"/>
      <c r="J105" s="16"/>
      <c r="K105" s="16"/>
      <c r="L105" s="32"/>
      <c r="M105" s="16"/>
      <c r="N105" s="16"/>
      <c r="O105" s="16"/>
      <c r="P105" s="16"/>
      <c r="Y105" s="20"/>
      <c r="Z105" s="20"/>
      <c r="AA105" s="20"/>
      <c r="AB105" s="20"/>
      <c r="AC105" s="20"/>
      <c r="AD105" s="20"/>
    </row>
    <row r="106" spans="3:30" s="1" customFormat="1" hidden="1">
      <c r="C106" s="463">
        <v>42370</v>
      </c>
      <c r="D106" s="464">
        <v>42400</v>
      </c>
      <c r="E106" s="465">
        <v>0.58333333333333326</v>
      </c>
      <c r="F106" s="16"/>
      <c r="G106" s="16"/>
      <c r="H106" s="16"/>
      <c r="I106" s="16"/>
      <c r="J106" s="16"/>
      <c r="K106" s="16"/>
      <c r="L106" s="32"/>
      <c r="M106" s="16"/>
      <c r="N106" s="16"/>
      <c r="O106" s="16"/>
      <c r="P106" s="16"/>
      <c r="Y106" s="20"/>
      <c r="Z106" s="20"/>
      <c r="AA106" s="20"/>
      <c r="AB106" s="20"/>
      <c r="AC106" s="20"/>
      <c r="AD106" s="20"/>
    </row>
    <row r="107" spans="3:30" s="1" customFormat="1" hidden="1">
      <c r="C107" s="463">
        <v>42401</v>
      </c>
      <c r="D107" s="464">
        <v>42428</v>
      </c>
      <c r="E107" s="465">
        <v>0.66666666666666663</v>
      </c>
      <c r="F107" s="16"/>
      <c r="G107" s="16"/>
      <c r="H107" s="16"/>
      <c r="I107" s="16"/>
      <c r="J107" s="16"/>
      <c r="K107" s="16"/>
      <c r="L107" s="32"/>
      <c r="M107" s="16"/>
      <c r="N107" s="16"/>
      <c r="O107" s="16"/>
      <c r="P107" s="16"/>
      <c r="Y107" s="20"/>
      <c r="Z107" s="20"/>
      <c r="AA107" s="20"/>
      <c r="AB107" s="20"/>
      <c r="AC107" s="20"/>
      <c r="AD107" s="20"/>
    </row>
    <row r="108" spans="3:30" s="1" customFormat="1" hidden="1">
      <c r="C108" s="463">
        <v>42430</v>
      </c>
      <c r="D108" s="464">
        <v>42460</v>
      </c>
      <c r="E108" s="465">
        <v>0.75</v>
      </c>
      <c r="F108" s="16"/>
      <c r="G108" s="16"/>
      <c r="H108" s="16"/>
      <c r="I108" s="16"/>
      <c r="J108" s="16"/>
      <c r="K108" s="16"/>
      <c r="L108" s="32"/>
      <c r="M108" s="16"/>
      <c r="N108" s="16"/>
      <c r="O108" s="16"/>
      <c r="P108" s="16"/>
      <c r="Y108" s="20"/>
      <c r="Z108" s="20"/>
      <c r="AA108" s="20"/>
      <c r="AB108" s="20"/>
      <c r="AC108" s="20"/>
      <c r="AD108" s="20"/>
    </row>
    <row r="109" spans="3:30" s="1" customFormat="1" hidden="1">
      <c r="C109" s="463">
        <v>42461</v>
      </c>
      <c r="D109" s="464">
        <v>42490</v>
      </c>
      <c r="E109" s="465">
        <v>0.83333333333333337</v>
      </c>
      <c r="F109" s="16"/>
      <c r="G109" s="16"/>
      <c r="H109" s="16"/>
      <c r="I109" s="16"/>
      <c r="J109" s="16"/>
      <c r="K109" s="16"/>
      <c r="L109" s="32"/>
      <c r="M109" s="16"/>
      <c r="N109" s="16"/>
      <c r="O109" s="16"/>
      <c r="P109" s="16"/>
      <c r="Y109" s="20"/>
      <c r="Z109" s="20"/>
      <c r="AA109" s="20"/>
      <c r="AB109" s="20"/>
      <c r="AC109" s="20"/>
      <c r="AD109" s="20"/>
    </row>
    <row r="110" spans="3:30" s="1" customFormat="1" hidden="1">
      <c r="C110" s="463">
        <v>42491</v>
      </c>
      <c r="D110" s="464">
        <v>42521</v>
      </c>
      <c r="E110" s="465">
        <v>0.91666666666666674</v>
      </c>
      <c r="F110" s="16"/>
      <c r="G110" s="16"/>
      <c r="H110" s="16"/>
      <c r="I110" s="16"/>
      <c r="J110" s="16"/>
      <c r="K110" s="16"/>
      <c r="L110" s="32"/>
      <c r="M110" s="16"/>
      <c r="N110" s="16"/>
      <c r="O110" s="16"/>
      <c r="P110" s="16"/>
      <c r="Y110" s="20"/>
      <c r="Z110" s="20"/>
      <c r="AA110" s="20"/>
      <c r="AB110" s="20"/>
      <c r="AC110" s="20"/>
      <c r="AD110" s="20"/>
    </row>
    <row r="111" spans="3:30" s="1" customFormat="1" hidden="1">
      <c r="C111" s="463">
        <v>42522</v>
      </c>
      <c r="D111" s="464">
        <v>42551</v>
      </c>
      <c r="E111" s="465">
        <v>1</v>
      </c>
      <c r="F111" s="16"/>
      <c r="G111" s="16"/>
      <c r="H111" s="16"/>
      <c r="I111" s="16"/>
      <c r="J111" s="16"/>
      <c r="K111" s="16"/>
      <c r="L111" s="32"/>
      <c r="M111" s="16"/>
      <c r="N111" s="16"/>
      <c r="O111" s="16"/>
      <c r="P111" s="16"/>
      <c r="Y111" s="20"/>
      <c r="Z111" s="20"/>
      <c r="AA111" s="20"/>
      <c r="AB111" s="20"/>
      <c r="AC111" s="20"/>
      <c r="AD111" s="20"/>
    </row>
    <row r="112" spans="3:30" s="1" customFormat="1" hidden="1">
      <c r="C112" s="16"/>
      <c r="D112" s="16"/>
      <c r="E112" s="32"/>
      <c r="F112" s="16"/>
      <c r="G112" s="16"/>
      <c r="H112" s="16"/>
      <c r="I112" s="16"/>
      <c r="J112" s="16"/>
      <c r="K112" s="16"/>
      <c r="L112" s="32"/>
      <c r="M112" s="16"/>
      <c r="N112" s="16"/>
      <c r="O112" s="16"/>
      <c r="P112" s="16"/>
      <c r="Y112" s="20"/>
      <c r="Z112" s="20"/>
      <c r="AA112" s="20"/>
      <c r="AB112" s="20"/>
      <c r="AC112" s="20"/>
      <c r="AD112" s="20"/>
    </row>
    <row r="113" spans="3:30" s="1" customFormat="1" hidden="1">
      <c r="C113" s="16"/>
      <c r="D113" s="16"/>
      <c r="E113" s="32"/>
      <c r="F113" s="16"/>
      <c r="G113" s="16"/>
      <c r="H113" s="16"/>
      <c r="I113" s="16"/>
      <c r="J113" s="16"/>
      <c r="K113" s="16"/>
      <c r="L113" s="32"/>
      <c r="M113" s="16"/>
      <c r="N113" s="16"/>
      <c r="O113" s="16"/>
      <c r="P113" s="16"/>
      <c r="Y113" s="20"/>
      <c r="Z113" s="20"/>
      <c r="AA113" s="20"/>
      <c r="AB113" s="20"/>
      <c r="AC113" s="20"/>
      <c r="AD113" s="20"/>
    </row>
    <row r="114" spans="3:30" s="1" customFormat="1">
      <c r="C114" s="16"/>
      <c r="D114" s="16"/>
      <c r="E114" s="32"/>
      <c r="F114" s="16"/>
      <c r="G114" s="16"/>
      <c r="H114" s="16"/>
      <c r="I114" s="16"/>
      <c r="J114" s="16"/>
      <c r="K114" s="16"/>
      <c r="L114" s="32"/>
      <c r="M114" s="16"/>
      <c r="N114" s="16"/>
      <c r="O114" s="16"/>
      <c r="P114" s="16"/>
      <c r="Y114" s="20"/>
      <c r="Z114" s="20"/>
      <c r="AA114" s="20"/>
      <c r="AB114" s="20"/>
      <c r="AC114" s="20"/>
      <c r="AD114" s="20"/>
    </row>
    <row r="115" spans="3:30" s="1" customFormat="1">
      <c r="C115" s="16"/>
      <c r="D115" s="16"/>
      <c r="E115" s="32"/>
      <c r="F115" s="16"/>
      <c r="G115" s="16"/>
      <c r="H115" s="16"/>
      <c r="I115" s="16"/>
      <c r="J115" s="16"/>
      <c r="K115" s="16"/>
      <c r="L115" s="32"/>
      <c r="M115" s="16"/>
      <c r="N115" s="16"/>
      <c r="O115" s="16"/>
      <c r="P115" s="16"/>
      <c r="Y115" s="20"/>
      <c r="Z115" s="20"/>
      <c r="AA115" s="20"/>
      <c r="AB115" s="20"/>
      <c r="AC115" s="20"/>
      <c r="AD115" s="20"/>
    </row>
    <row r="116" spans="3:30" s="1" customFormat="1">
      <c r="C116" s="16"/>
      <c r="D116" s="16"/>
      <c r="E116" s="32"/>
      <c r="F116" s="16"/>
      <c r="G116" s="16"/>
      <c r="H116" s="16"/>
      <c r="I116" s="16"/>
      <c r="J116" s="16"/>
      <c r="K116" s="16"/>
      <c r="L116" s="32"/>
      <c r="M116" s="16"/>
      <c r="N116" s="16"/>
      <c r="O116" s="16"/>
      <c r="P116" s="16"/>
      <c r="Y116" s="20"/>
      <c r="Z116" s="20"/>
      <c r="AA116" s="20"/>
      <c r="AB116" s="20"/>
      <c r="AC116" s="20"/>
      <c r="AD116" s="20"/>
    </row>
    <row r="117" spans="3:30" s="1" customFormat="1">
      <c r="C117" s="16"/>
      <c r="D117" s="16"/>
      <c r="E117" s="32"/>
      <c r="F117" s="16"/>
      <c r="G117" s="16"/>
      <c r="H117" s="16"/>
      <c r="I117" s="16"/>
      <c r="J117" s="16"/>
      <c r="K117" s="16"/>
      <c r="L117" s="32"/>
      <c r="M117" s="16"/>
      <c r="N117" s="16"/>
      <c r="O117" s="16"/>
      <c r="P117" s="16"/>
      <c r="Y117" s="20"/>
      <c r="Z117" s="20"/>
      <c r="AA117" s="20"/>
      <c r="AB117" s="20"/>
      <c r="AC117" s="20"/>
      <c r="AD117" s="20"/>
    </row>
    <row r="118" spans="3:30" s="1" customFormat="1">
      <c r="C118" s="16"/>
      <c r="D118" s="16"/>
      <c r="E118" s="32"/>
      <c r="F118" s="16"/>
      <c r="G118" s="16"/>
      <c r="H118" s="16"/>
      <c r="I118" s="16"/>
      <c r="J118" s="16"/>
      <c r="K118" s="16"/>
      <c r="L118" s="32"/>
      <c r="M118" s="16"/>
      <c r="N118" s="16"/>
      <c r="O118" s="16"/>
      <c r="P118" s="16"/>
      <c r="Y118" s="20"/>
      <c r="Z118" s="20"/>
      <c r="AA118" s="20"/>
      <c r="AB118" s="20"/>
      <c r="AC118" s="20"/>
      <c r="AD118" s="20"/>
    </row>
    <row r="119" spans="3:30" s="1" customFormat="1">
      <c r="C119" s="16"/>
      <c r="D119" s="16"/>
      <c r="E119" s="32"/>
      <c r="F119" s="16"/>
      <c r="G119" s="16"/>
      <c r="H119" s="16"/>
      <c r="I119" s="16"/>
      <c r="J119" s="16"/>
      <c r="K119" s="16"/>
      <c r="L119" s="32"/>
      <c r="M119" s="16"/>
      <c r="N119" s="16"/>
      <c r="O119" s="16"/>
      <c r="P119" s="16"/>
      <c r="Y119" s="20"/>
      <c r="Z119" s="20"/>
      <c r="AA119" s="20"/>
      <c r="AB119" s="20"/>
      <c r="AC119" s="20"/>
      <c r="AD119" s="20"/>
    </row>
    <row r="120" spans="3:30" s="1" customFormat="1">
      <c r="C120" s="16"/>
      <c r="D120" s="16"/>
      <c r="E120" s="32"/>
      <c r="F120" s="16"/>
      <c r="G120" s="16"/>
      <c r="H120" s="16"/>
      <c r="I120" s="16"/>
      <c r="J120" s="16"/>
      <c r="K120" s="16"/>
      <c r="L120" s="32"/>
      <c r="M120" s="16"/>
      <c r="N120" s="16"/>
      <c r="O120" s="16"/>
      <c r="P120" s="16"/>
      <c r="Y120" s="20"/>
      <c r="Z120" s="20"/>
      <c r="AA120" s="20"/>
      <c r="AB120" s="20"/>
      <c r="AC120" s="20"/>
      <c r="AD120" s="20"/>
    </row>
    <row r="121" spans="3:30" s="1" customFormat="1">
      <c r="C121" s="16"/>
      <c r="D121" s="16"/>
      <c r="E121" s="32"/>
      <c r="F121" s="16"/>
      <c r="G121" s="16"/>
      <c r="H121" s="16"/>
      <c r="I121" s="16"/>
      <c r="J121" s="16"/>
      <c r="K121" s="16"/>
      <c r="L121" s="32"/>
      <c r="M121" s="16"/>
      <c r="N121" s="16"/>
      <c r="O121" s="16"/>
      <c r="P121" s="16"/>
      <c r="Y121" s="20"/>
      <c r="Z121" s="20"/>
      <c r="AA121" s="20"/>
      <c r="AB121" s="20"/>
      <c r="AC121" s="20"/>
      <c r="AD121" s="20"/>
    </row>
    <row r="122" spans="3:30" s="1" customFormat="1">
      <c r="C122" s="16"/>
      <c r="D122" s="16"/>
      <c r="E122" s="32"/>
      <c r="F122" s="16"/>
      <c r="G122" s="16"/>
      <c r="H122" s="16"/>
      <c r="I122" s="16"/>
      <c r="J122" s="16"/>
      <c r="K122" s="16"/>
      <c r="L122" s="32"/>
      <c r="M122" s="16"/>
      <c r="N122" s="16"/>
      <c r="O122" s="16"/>
      <c r="P122" s="16"/>
      <c r="Y122" s="20"/>
      <c r="Z122" s="20"/>
      <c r="AA122" s="20"/>
      <c r="AB122" s="20"/>
      <c r="AC122" s="20"/>
      <c r="AD122" s="20"/>
    </row>
    <row r="123" spans="3:30" s="1" customFormat="1">
      <c r="C123" s="16"/>
      <c r="D123" s="16"/>
      <c r="E123" s="32"/>
      <c r="F123" s="16"/>
      <c r="G123" s="16"/>
      <c r="H123" s="16"/>
      <c r="I123" s="16"/>
      <c r="J123" s="16"/>
      <c r="K123" s="16"/>
      <c r="L123" s="32"/>
      <c r="M123" s="16"/>
      <c r="N123" s="16"/>
      <c r="O123" s="16"/>
      <c r="P123" s="16"/>
      <c r="Y123" s="20"/>
      <c r="Z123" s="20"/>
      <c r="AA123" s="20"/>
      <c r="AB123" s="20"/>
      <c r="AC123" s="20"/>
      <c r="AD123" s="20"/>
    </row>
    <row r="124" spans="3:30" s="1" customFormat="1">
      <c r="C124" s="16"/>
      <c r="D124" s="16"/>
      <c r="E124" s="32"/>
      <c r="F124" s="16"/>
      <c r="G124" s="16"/>
      <c r="H124" s="16"/>
      <c r="I124" s="16"/>
      <c r="J124" s="16"/>
      <c r="K124" s="16"/>
      <c r="L124" s="32"/>
      <c r="M124" s="16"/>
      <c r="N124" s="16"/>
      <c r="O124" s="16"/>
      <c r="P124" s="16"/>
      <c r="Y124" s="20"/>
      <c r="Z124" s="20"/>
      <c r="AA124" s="20"/>
      <c r="AB124" s="20"/>
      <c r="AC124" s="20"/>
      <c r="AD124" s="20"/>
    </row>
    <row r="125" spans="3:30" s="1" customFormat="1">
      <c r="C125" s="16"/>
      <c r="D125" s="16"/>
      <c r="E125" s="32"/>
      <c r="F125" s="16"/>
      <c r="G125" s="16"/>
      <c r="H125" s="16"/>
      <c r="I125" s="16"/>
      <c r="J125" s="16"/>
      <c r="K125" s="16"/>
      <c r="L125" s="32"/>
      <c r="M125" s="16"/>
      <c r="N125" s="16"/>
      <c r="O125" s="16"/>
      <c r="P125" s="16"/>
      <c r="Y125" s="20"/>
      <c r="Z125" s="20"/>
      <c r="AA125" s="20"/>
      <c r="AB125" s="20"/>
      <c r="AC125" s="20"/>
      <c r="AD125" s="20"/>
    </row>
    <row r="126" spans="3:30" s="1" customFormat="1">
      <c r="C126" s="16"/>
      <c r="D126" s="16"/>
      <c r="E126" s="32"/>
      <c r="F126" s="16"/>
      <c r="G126" s="16"/>
      <c r="H126" s="16"/>
      <c r="I126" s="16"/>
      <c r="J126" s="16"/>
      <c r="K126" s="16"/>
      <c r="L126" s="32"/>
      <c r="M126" s="16"/>
      <c r="N126" s="16"/>
      <c r="O126" s="16"/>
      <c r="P126" s="16"/>
      <c r="Y126" s="20"/>
      <c r="Z126" s="20"/>
      <c r="AA126" s="20"/>
      <c r="AB126" s="20"/>
      <c r="AC126" s="20"/>
      <c r="AD126" s="20"/>
    </row>
    <row r="127" spans="3:30" s="1" customFormat="1">
      <c r="C127" s="16"/>
      <c r="D127" s="16"/>
      <c r="E127" s="32"/>
      <c r="F127" s="16"/>
      <c r="G127" s="16"/>
      <c r="H127" s="16"/>
      <c r="I127" s="16"/>
      <c r="J127" s="16"/>
      <c r="K127" s="16"/>
      <c r="L127" s="32"/>
      <c r="M127" s="16"/>
      <c r="N127" s="16"/>
      <c r="O127" s="16"/>
      <c r="P127" s="16"/>
      <c r="Y127" s="20"/>
      <c r="Z127" s="20"/>
      <c r="AA127" s="20"/>
      <c r="AB127" s="20"/>
      <c r="AC127" s="20"/>
      <c r="AD127" s="20"/>
    </row>
    <row r="128" spans="3:30" s="1" customFormat="1">
      <c r="C128" s="16"/>
      <c r="D128" s="16"/>
      <c r="E128" s="32"/>
      <c r="F128" s="16"/>
      <c r="G128" s="16"/>
      <c r="H128" s="16"/>
      <c r="I128" s="16"/>
      <c r="J128" s="16"/>
      <c r="K128" s="16"/>
      <c r="L128" s="32"/>
      <c r="M128" s="16"/>
      <c r="N128" s="16"/>
      <c r="O128" s="16"/>
      <c r="P128" s="16"/>
      <c r="Y128" s="20"/>
      <c r="Z128" s="20"/>
      <c r="AA128" s="20"/>
      <c r="AB128" s="20"/>
      <c r="AC128" s="20"/>
      <c r="AD128" s="20"/>
    </row>
    <row r="129" spans="3:30" s="1" customFormat="1">
      <c r="C129" s="16"/>
      <c r="D129" s="16"/>
      <c r="E129" s="32"/>
      <c r="F129" s="16"/>
      <c r="G129" s="16"/>
      <c r="H129" s="16"/>
      <c r="I129" s="16"/>
      <c r="J129" s="16"/>
      <c r="K129" s="16"/>
      <c r="L129" s="32"/>
      <c r="M129" s="16"/>
      <c r="N129" s="16"/>
      <c r="O129" s="16"/>
      <c r="P129" s="16"/>
      <c r="Y129" s="20"/>
      <c r="Z129" s="20"/>
      <c r="AA129" s="20"/>
      <c r="AB129" s="20"/>
      <c r="AC129" s="20"/>
      <c r="AD129" s="20"/>
    </row>
    <row r="130" spans="3:30" s="1" customFormat="1">
      <c r="C130" s="16"/>
      <c r="D130" s="16"/>
      <c r="E130" s="32"/>
      <c r="F130" s="16"/>
      <c r="G130" s="16"/>
      <c r="H130" s="16"/>
      <c r="I130" s="16"/>
      <c r="J130" s="16"/>
      <c r="K130" s="16"/>
      <c r="L130" s="32"/>
      <c r="M130" s="16"/>
      <c r="N130" s="16"/>
      <c r="O130" s="16"/>
      <c r="P130" s="16"/>
      <c r="Y130" s="20"/>
      <c r="Z130" s="20"/>
      <c r="AA130" s="20"/>
      <c r="AB130" s="20"/>
      <c r="AC130" s="20"/>
      <c r="AD130" s="20"/>
    </row>
    <row r="131" spans="3:30" s="1" customFormat="1">
      <c r="C131" s="16"/>
      <c r="D131" s="16"/>
      <c r="E131" s="32"/>
      <c r="F131" s="16"/>
      <c r="G131" s="16"/>
      <c r="H131" s="16"/>
      <c r="I131" s="16"/>
      <c r="J131" s="16"/>
      <c r="K131" s="16"/>
      <c r="L131" s="32"/>
      <c r="M131" s="16"/>
      <c r="N131" s="16"/>
      <c r="O131" s="16"/>
      <c r="P131" s="16"/>
      <c r="Y131" s="20"/>
      <c r="Z131" s="20"/>
      <c r="AA131" s="20"/>
      <c r="AB131" s="20"/>
      <c r="AC131" s="20"/>
      <c r="AD131" s="20"/>
    </row>
    <row r="132" spans="3:30" s="1" customFormat="1">
      <c r="C132" s="16"/>
      <c r="D132" s="16"/>
      <c r="E132" s="32"/>
      <c r="F132" s="16"/>
      <c r="G132" s="16"/>
      <c r="H132" s="16"/>
      <c r="I132" s="16"/>
      <c r="J132" s="16"/>
      <c r="K132" s="16"/>
      <c r="L132" s="32"/>
      <c r="M132" s="16"/>
      <c r="N132" s="16"/>
      <c r="O132" s="16"/>
      <c r="P132" s="16"/>
      <c r="Y132" s="20"/>
      <c r="Z132" s="20"/>
      <c r="AA132" s="20"/>
      <c r="AB132" s="20"/>
      <c r="AC132" s="20"/>
      <c r="AD132" s="20"/>
    </row>
    <row r="133" spans="3:30" s="1" customFormat="1">
      <c r="C133" s="16"/>
      <c r="D133" s="16"/>
      <c r="E133" s="32"/>
      <c r="F133" s="16"/>
      <c r="G133" s="16"/>
      <c r="H133" s="16"/>
      <c r="I133" s="16"/>
      <c r="J133" s="16"/>
      <c r="K133" s="16"/>
      <c r="L133" s="32"/>
      <c r="M133" s="16"/>
      <c r="N133" s="16"/>
      <c r="O133" s="16"/>
      <c r="P133" s="16"/>
      <c r="Y133" s="20"/>
      <c r="Z133" s="20"/>
      <c r="AA133" s="20"/>
      <c r="AB133" s="20"/>
      <c r="AC133" s="20"/>
      <c r="AD133" s="20"/>
    </row>
    <row r="134" spans="3:30" s="1" customFormat="1">
      <c r="C134" s="16"/>
      <c r="D134" s="16"/>
      <c r="E134" s="32"/>
      <c r="F134" s="16"/>
      <c r="G134" s="16"/>
      <c r="H134" s="16"/>
      <c r="I134" s="16"/>
      <c r="J134" s="16"/>
      <c r="K134" s="16"/>
      <c r="L134" s="32"/>
      <c r="M134" s="16"/>
      <c r="N134" s="16"/>
      <c r="O134" s="16"/>
      <c r="P134" s="16"/>
      <c r="Y134" s="20"/>
      <c r="Z134" s="20"/>
      <c r="AA134" s="20"/>
      <c r="AB134" s="20"/>
      <c r="AC134" s="20"/>
      <c r="AD134" s="20"/>
    </row>
    <row r="135" spans="3:30" s="1" customFormat="1">
      <c r="C135" s="16"/>
      <c r="D135" s="16"/>
      <c r="E135" s="32"/>
      <c r="F135" s="16"/>
      <c r="G135" s="16"/>
      <c r="H135" s="16"/>
      <c r="I135" s="16"/>
      <c r="J135" s="16"/>
      <c r="K135" s="16"/>
      <c r="L135" s="32"/>
      <c r="M135" s="16"/>
      <c r="N135" s="16"/>
      <c r="O135" s="16"/>
      <c r="P135" s="16"/>
      <c r="Y135" s="20"/>
      <c r="Z135" s="20"/>
      <c r="AA135" s="20"/>
      <c r="AB135" s="20"/>
      <c r="AC135" s="20"/>
      <c r="AD135" s="20"/>
    </row>
    <row r="136" spans="3:30" s="1" customFormat="1">
      <c r="C136" s="16"/>
      <c r="D136" s="16"/>
      <c r="E136" s="32"/>
      <c r="F136" s="16"/>
      <c r="G136" s="16"/>
      <c r="H136" s="16"/>
      <c r="I136" s="16"/>
      <c r="J136" s="16"/>
      <c r="K136" s="16"/>
      <c r="L136" s="32"/>
      <c r="M136" s="16"/>
      <c r="N136" s="16"/>
      <c r="O136" s="16"/>
      <c r="P136" s="16"/>
      <c r="Y136" s="20"/>
      <c r="Z136" s="20"/>
      <c r="AA136" s="20"/>
      <c r="AB136" s="20"/>
      <c r="AC136" s="20"/>
      <c r="AD136" s="20"/>
    </row>
    <row r="137" spans="3:30" s="1" customFormat="1">
      <c r="C137" s="16"/>
      <c r="D137" s="16"/>
      <c r="E137" s="32"/>
      <c r="F137" s="16"/>
      <c r="G137" s="16"/>
      <c r="H137" s="16"/>
      <c r="I137" s="16"/>
      <c r="J137" s="16"/>
      <c r="K137" s="16"/>
      <c r="L137" s="32"/>
      <c r="M137" s="16"/>
      <c r="N137" s="16"/>
      <c r="O137" s="16"/>
      <c r="P137" s="16"/>
      <c r="Y137" s="20"/>
      <c r="Z137" s="20"/>
      <c r="AA137" s="20"/>
      <c r="AB137" s="20"/>
      <c r="AC137" s="20"/>
      <c r="AD137" s="20"/>
    </row>
    <row r="138" spans="3:30" s="1" customFormat="1">
      <c r="C138" s="16"/>
      <c r="D138" s="16"/>
      <c r="E138" s="32"/>
      <c r="F138" s="16"/>
      <c r="G138" s="16"/>
      <c r="H138" s="16"/>
      <c r="I138" s="16"/>
      <c r="J138" s="16"/>
      <c r="K138" s="16"/>
      <c r="L138" s="32"/>
      <c r="M138" s="16"/>
      <c r="N138" s="16"/>
      <c r="O138" s="16"/>
      <c r="P138" s="16"/>
      <c r="Y138" s="20"/>
      <c r="Z138" s="20"/>
      <c r="AA138" s="20"/>
      <c r="AB138" s="20"/>
      <c r="AC138" s="20"/>
      <c r="AD138" s="20"/>
    </row>
    <row r="139" spans="3:30" s="1" customFormat="1">
      <c r="C139" s="16"/>
      <c r="D139" s="16"/>
      <c r="E139" s="32"/>
      <c r="F139" s="16"/>
      <c r="G139" s="16"/>
      <c r="H139" s="16"/>
      <c r="I139" s="16"/>
      <c r="J139" s="16"/>
      <c r="K139" s="16"/>
      <c r="L139" s="32"/>
      <c r="M139" s="16"/>
      <c r="N139" s="16"/>
      <c r="O139" s="16"/>
      <c r="P139" s="16"/>
      <c r="Y139" s="20"/>
      <c r="Z139" s="20"/>
      <c r="AA139" s="20"/>
      <c r="AB139" s="20"/>
      <c r="AC139" s="20"/>
      <c r="AD139" s="20"/>
    </row>
    <row r="140" spans="3:30" s="1" customFormat="1">
      <c r="C140" s="16"/>
      <c r="D140" s="16"/>
      <c r="E140" s="32"/>
      <c r="F140" s="16"/>
      <c r="G140" s="16"/>
      <c r="H140" s="16"/>
      <c r="I140" s="16"/>
      <c r="J140" s="16"/>
      <c r="K140" s="16"/>
      <c r="L140" s="32"/>
      <c r="M140" s="16"/>
      <c r="N140" s="16"/>
      <c r="O140" s="16"/>
      <c r="P140" s="16"/>
      <c r="Y140" s="20"/>
      <c r="Z140" s="20"/>
      <c r="AA140" s="20"/>
      <c r="AB140" s="20"/>
      <c r="AC140" s="20"/>
      <c r="AD140" s="20"/>
    </row>
    <row r="141" spans="3:30" s="1" customFormat="1">
      <c r="C141" s="16"/>
      <c r="D141" s="16"/>
      <c r="E141" s="32"/>
      <c r="F141" s="16"/>
      <c r="G141" s="16"/>
      <c r="H141" s="16"/>
      <c r="I141" s="16"/>
      <c r="J141" s="16"/>
      <c r="K141" s="16"/>
      <c r="L141" s="32"/>
      <c r="M141" s="16"/>
      <c r="N141" s="16"/>
      <c r="O141" s="16"/>
      <c r="P141" s="16"/>
      <c r="Y141" s="20"/>
      <c r="Z141" s="20"/>
      <c r="AA141" s="20"/>
      <c r="AB141" s="20"/>
      <c r="AC141" s="20"/>
      <c r="AD141" s="20"/>
    </row>
    <row r="142" spans="3:30" s="1" customFormat="1">
      <c r="C142" s="16"/>
      <c r="D142" s="16"/>
      <c r="E142" s="32"/>
      <c r="F142" s="16"/>
      <c r="G142" s="16"/>
      <c r="H142" s="16"/>
      <c r="I142" s="16"/>
      <c r="J142" s="16"/>
      <c r="K142" s="16"/>
      <c r="L142" s="32"/>
      <c r="M142" s="16"/>
      <c r="N142" s="16"/>
      <c r="O142" s="16"/>
      <c r="P142" s="16"/>
      <c r="Y142" s="20"/>
      <c r="Z142" s="20"/>
      <c r="AA142" s="20"/>
      <c r="AB142" s="20"/>
      <c r="AC142" s="20"/>
      <c r="AD142" s="20"/>
    </row>
    <row r="143" spans="3:30" s="1" customFormat="1">
      <c r="C143" s="16"/>
      <c r="D143" s="16"/>
      <c r="E143" s="32"/>
      <c r="F143" s="16"/>
      <c r="G143" s="16"/>
      <c r="H143" s="16"/>
      <c r="I143" s="16"/>
      <c r="J143" s="16"/>
      <c r="K143" s="16"/>
      <c r="L143" s="32"/>
      <c r="M143" s="16"/>
      <c r="N143" s="16"/>
      <c r="O143" s="16"/>
      <c r="P143" s="16"/>
      <c r="Y143" s="20"/>
      <c r="Z143" s="20"/>
      <c r="AA143" s="20"/>
      <c r="AB143" s="20"/>
      <c r="AC143" s="20"/>
      <c r="AD143" s="20"/>
    </row>
    <row r="144" spans="3:30" s="1" customFormat="1">
      <c r="C144" s="16"/>
      <c r="D144" s="16"/>
      <c r="E144" s="32"/>
      <c r="F144" s="16"/>
      <c r="G144" s="16"/>
      <c r="H144" s="16"/>
      <c r="I144" s="16"/>
      <c r="J144" s="16"/>
      <c r="K144" s="16"/>
      <c r="L144" s="32"/>
      <c r="M144" s="16"/>
      <c r="N144" s="16"/>
      <c r="O144" s="16"/>
      <c r="P144" s="16"/>
      <c r="Y144" s="20"/>
      <c r="Z144" s="20"/>
      <c r="AA144" s="20"/>
      <c r="AB144" s="20"/>
      <c r="AC144" s="20"/>
      <c r="AD144" s="20"/>
    </row>
    <row r="145" spans="3:30" s="1" customFormat="1">
      <c r="C145" s="16"/>
      <c r="D145" s="16"/>
      <c r="E145" s="32"/>
      <c r="F145" s="16"/>
      <c r="G145" s="16"/>
      <c r="H145" s="16"/>
      <c r="I145" s="16"/>
      <c r="J145" s="16"/>
      <c r="K145" s="16"/>
      <c r="L145" s="32"/>
      <c r="M145" s="16"/>
      <c r="N145" s="16"/>
      <c r="O145" s="16"/>
      <c r="P145" s="16"/>
      <c r="Y145" s="20"/>
      <c r="Z145" s="20"/>
      <c r="AA145" s="20"/>
      <c r="AB145" s="20"/>
      <c r="AC145" s="20"/>
      <c r="AD145" s="20"/>
    </row>
    <row r="146" spans="3:30" s="1" customFormat="1">
      <c r="C146" s="16"/>
      <c r="D146" s="16"/>
      <c r="E146" s="32"/>
      <c r="F146" s="16"/>
      <c r="G146" s="16"/>
      <c r="H146" s="16"/>
      <c r="I146" s="16"/>
      <c r="J146" s="16"/>
      <c r="K146" s="16"/>
      <c r="L146" s="32"/>
      <c r="M146" s="16"/>
      <c r="N146" s="16"/>
      <c r="O146" s="16"/>
      <c r="P146" s="16"/>
      <c r="Y146" s="20"/>
      <c r="Z146" s="20"/>
      <c r="AA146" s="20"/>
      <c r="AB146" s="20"/>
      <c r="AC146" s="20"/>
      <c r="AD146" s="20"/>
    </row>
    <row r="147" spans="3:30" s="1" customFormat="1">
      <c r="C147" s="16"/>
      <c r="D147" s="16"/>
      <c r="E147" s="32"/>
      <c r="F147" s="16"/>
      <c r="G147" s="16"/>
      <c r="H147" s="16"/>
      <c r="I147" s="16"/>
      <c r="J147" s="16"/>
      <c r="K147" s="16"/>
      <c r="L147" s="32"/>
      <c r="M147" s="16"/>
      <c r="N147" s="16"/>
      <c r="O147" s="16"/>
      <c r="P147" s="16"/>
      <c r="Y147" s="20"/>
      <c r="Z147" s="20"/>
      <c r="AA147" s="20"/>
      <c r="AB147" s="20"/>
      <c r="AC147" s="20"/>
      <c r="AD147" s="20"/>
    </row>
    <row r="148" spans="3:30" s="1" customFormat="1">
      <c r="C148" s="16"/>
      <c r="D148" s="16"/>
      <c r="E148" s="32"/>
      <c r="F148" s="16"/>
      <c r="G148" s="16"/>
      <c r="H148" s="16"/>
      <c r="I148" s="16"/>
      <c r="J148" s="16"/>
      <c r="K148" s="16"/>
      <c r="L148" s="32"/>
      <c r="M148" s="16"/>
      <c r="N148" s="16"/>
      <c r="O148" s="16"/>
      <c r="P148" s="16"/>
      <c r="Y148" s="20"/>
      <c r="Z148" s="20"/>
      <c r="AA148" s="20"/>
      <c r="AB148" s="20"/>
      <c r="AC148" s="20"/>
      <c r="AD148" s="20"/>
    </row>
    <row r="149" spans="3:30" s="1" customFormat="1">
      <c r="C149" s="16"/>
      <c r="D149" s="16"/>
      <c r="E149" s="32"/>
      <c r="F149" s="16"/>
      <c r="G149" s="16"/>
      <c r="H149" s="16"/>
      <c r="I149" s="16"/>
      <c r="J149" s="16"/>
      <c r="K149" s="16"/>
      <c r="L149" s="32"/>
      <c r="M149" s="16"/>
      <c r="N149" s="16"/>
      <c r="O149" s="16"/>
      <c r="P149" s="16"/>
      <c r="Y149" s="20"/>
      <c r="Z149" s="20"/>
      <c r="AA149" s="20"/>
      <c r="AB149" s="20"/>
      <c r="AC149" s="20"/>
      <c r="AD149" s="20"/>
    </row>
    <row r="150" spans="3:30" s="1" customFormat="1">
      <c r="C150" s="16"/>
      <c r="D150" s="16"/>
      <c r="E150" s="32"/>
      <c r="F150" s="16"/>
      <c r="G150" s="16"/>
      <c r="H150" s="16"/>
      <c r="I150" s="16"/>
      <c r="J150" s="16"/>
      <c r="K150" s="16"/>
      <c r="L150" s="32"/>
      <c r="M150" s="16"/>
      <c r="N150" s="16"/>
      <c r="O150" s="16"/>
      <c r="P150" s="16"/>
      <c r="Y150" s="20"/>
      <c r="Z150" s="20"/>
      <c r="AA150" s="20"/>
      <c r="AB150" s="20"/>
      <c r="AC150" s="20"/>
      <c r="AD150" s="20"/>
    </row>
    <row r="151" spans="3:30" s="1" customFormat="1">
      <c r="C151" s="16"/>
      <c r="D151" s="16"/>
      <c r="E151" s="32"/>
      <c r="F151" s="16"/>
      <c r="G151" s="16"/>
      <c r="H151" s="16"/>
      <c r="I151" s="16"/>
      <c r="J151" s="16"/>
      <c r="K151" s="16"/>
      <c r="L151" s="32"/>
      <c r="M151" s="16"/>
      <c r="N151" s="16"/>
      <c r="O151" s="16"/>
      <c r="P151" s="16"/>
      <c r="Y151" s="20"/>
      <c r="Z151" s="20"/>
      <c r="AA151" s="20"/>
      <c r="AB151" s="20"/>
      <c r="AC151" s="20"/>
      <c r="AD151" s="20"/>
    </row>
    <row r="152" spans="3:30" s="1" customFormat="1">
      <c r="C152" s="16"/>
      <c r="D152" s="16"/>
      <c r="E152" s="32"/>
      <c r="F152" s="16"/>
      <c r="G152" s="16"/>
      <c r="H152" s="16"/>
      <c r="I152" s="16"/>
      <c r="J152" s="16"/>
      <c r="K152" s="16"/>
      <c r="L152" s="32"/>
      <c r="M152" s="16"/>
      <c r="N152" s="16"/>
      <c r="O152" s="16"/>
      <c r="P152" s="16"/>
      <c r="Y152" s="20"/>
      <c r="Z152" s="20"/>
      <c r="AA152" s="20"/>
      <c r="AB152" s="20"/>
      <c r="AC152" s="20"/>
      <c r="AD152" s="20"/>
    </row>
    <row r="153" spans="3:30" s="1" customFormat="1">
      <c r="C153" s="16"/>
      <c r="D153" s="16"/>
      <c r="E153" s="32"/>
      <c r="F153" s="16"/>
      <c r="G153" s="16"/>
      <c r="H153" s="16"/>
      <c r="I153" s="16"/>
      <c r="J153" s="16"/>
      <c r="K153" s="16"/>
      <c r="L153" s="32"/>
      <c r="M153" s="16"/>
      <c r="N153" s="16"/>
      <c r="O153" s="16"/>
      <c r="P153" s="16"/>
      <c r="Y153" s="20"/>
      <c r="Z153" s="20"/>
      <c r="AA153" s="20"/>
      <c r="AB153" s="20"/>
      <c r="AC153" s="20"/>
      <c r="AD153" s="20"/>
    </row>
    <row r="154" spans="3:30" s="1" customFormat="1">
      <c r="C154" s="16"/>
      <c r="D154" s="16"/>
      <c r="E154" s="32"/>
      <c r="F154" s="16"/>
      <c r="G154" s="16"/>
      <c r="H154" s="16"/>
      <c r="I154" s="16"/>
      <c r="J154" s="16"/>
      <c r="K154" s="16"/>
      <c r="L154" s="32"/>
      <c r="M154" s="16"/>
      <c r="N154" s="16"/>
      <c r="O154" s="16"/>
      <c r="P154" s="16"/>
      <c r="Y154" s="20"/>
      <c r="Z154" s="20"/>
      <c r="AA154" s="20"/>
      <c r="AB154" s="20"/>
      <c r="AC154" s="20"/>
      <c r="AD154" s="20"/>
    </row>
    <row r="155" spans="3:30" s="1" customFormat="1">
      <c r="C155" s="16"/>
      <c r="D155" s="16"/>
      <c r="E155" s="32"/>
      <c r="F155" s="16"/>
      <c r="G155" s="16"/>
      <c r="H155" s="16"/>
      <c r="I155" s="16"/>
      <c r="J155" s="16"/>
      <c r="K155" s="16"/>
      <c r="L155" s="32"/>
      <c r="M155" s="16"/>
      <c r="N155" s="16"/>
      <c r="O155" s="16"/>
      <c r="P155" s="16"/>
      <c r="Y155" s="20"/>
      <c r="Z155" s="20"/>
      <c r="AA155" s="20"/>
      <c r="AB155" s="20"/>
      <c r="AC155" s="20"/>
      <c r="AD155" s="20"/>
    </row>
    <row r="156" spans="3:30" s="1" customFormat="1">
      <c r="C156" s="16"/>
      <c r="D156" s="16"/>
      <c r="E156" s="32"/>
      <c r="F156" s="16"/>
      <c r="G156" s="16"/>
      <c r="H156" s="16"/>
      <c r="I156" s="16"/>
      <c r="J156" s="16"/>
      <c r="K156" s="16"/>
      <c r="L156" s="32"/>
      <c r="M156" s="16"/>
      <c r="N156" s="16"/>
      <c r="O156" s="16"/>
      <c r="P156" s="16"/>
      <c r="Y156" s="20"/>
      <c r="Z156" s="20"/>
      <c r="AA156" s="20"/>
      <c r="AB156" s="20"/>
      <c r="AC156" s="20"/>
      <c r="AD156" s="20"/>
    </row>
    <row r="157" spans="3:30" s="1" customFormat="1">
      <c r="C157" s="16"/>
      <c r="D157" s="16"/>
      <c r="E157" s="32"/>
      <c r="F157" s="16"/>
      <c r="G157" s="16"/>
      <c r="H157" s="16"/>
      <c r="I157" s="16"/>
      <c r="J157" s="16"/>
      <c r="K157" s="16"/>
      <c r="L157" s="32"/>
      <c r="M157" s="16"/>
      <c r="N157" s="16"/>
      <c r="O157" s="16"/>
      <c r="P157" s="16"/>
      <c r="Y157" s="20"/>
      <c r="Z157" s="20"/>
      <c r="AA157" s="20"/>
      <c r="AB157" s="20"/>
      <c r="AC157" s="20"/>
      <c r="AD157" s="20"/>
    </row>
    <row r="158" spans="3:30" s="1" customFormat="1">
      <c r="C158" s="16"/>
      <c r="D158" s="16"/>
      <c r="E158" s="32"/>
      <c r="F158" s="16"/>
      <c r="G158" s="16"/>
      <c r="H158" s="16"/>
      <c r="I158" s="16"/>
      <c r="J158" s="16"/>
      <c r="K158" s="16"/>
      <c r="L158" s="32"/>
      <c r="M158" s="16"/>
      <c r="N158" s="16"/>
      <c r="O158" s="16"/>
      <c r="P158" s="16"/>
      <c r="Y158" s="20"/>
      <c r="Z158" s="20"/>
      <c r="AA158" s="20"/>
      <c r="AB158" s="20"/>
      <c r="AC158" s="20"/>
      <c r="AD158" s="20"/>
    </row>
    <row r="159" spans="3:30" s="1" customFormat="1">
      <c r="C159" s="16"/>
      <c r="D159" s="16"/>
      <c r="E159" s="32"/>
      <c r="F159" s="16"/>
      <c r="G159" s="16"/>
      <c r="H159" s="16"/>
      <c r="I159" s="16"/>
      <c r="J159" s="16"/>
      <c r="K159" s="16"/>
      <c r="L159" s="32"/>
      <c r="M159" s="16"/>
      <c r="N159" s="16"/>
      <c r="O159" s="16"/>
      <c r="P159" s="16"/>
      <c r="Y159" s="20"/>
      <c r="Z159" s="20"/>
      <c r="AA159" s="20"/>
      <c r="AB159" s="20"/>
      <c r="AC159" s="20"/>
      <c r="AD159" s="20"/>
    </row>
    <row r="160" spans="3:30" s="1" customFormat="1">
      <c r="C160" s="16"/>
      <c r="D160" s="16"/>
      <c r="E160" s="32"/>
      <c r="F160" s="16"/>
      <c r="G160" s="16"/>
      <c r="H160" s="16"/>
      <c r="I160" s="16"/>
      <c r="J160" s="16"/>
      <c r="K160" s="16"/>
      <c r="L160" s="32"/>
      <c r="M160" s="16"/>
      <c r="N160" s="16"/>
      <c r="O160" s="16"/>
      <c r="P160" s="16"/>
      <c r="Y160" s="20"/>
      <c r="Z160" s="20"/>
      <c r="AA160" s="20"/>
      <c r="AB160" s="20"/>
      <c r="AC160" s="20"/>
      <c r="AD160" s="20"/>
    </row>
    <row r="161" spans="3:30" s="1" customFormat="1">
      <c r="C161" s="16"/>
      <c r="D161" s="16"/>
      <c r="E161" s="32"/>
      <c r="F161" s="16"/>
      <c r="G161" s="16"/>
      <c r="H161" s="16"/>
      <c r="I161" s="16"/>
      <c r="J161" s="16"/>
      <c r="K161" s="16"/>
      <c r="L161" s="32"/>
      <c r="M161" s="16"/>
      <c r="N161" s="16"/>
      <c r="O161" s="16"/>
      <c r="P161" s="16"/>
      <c r="Y161" s="20"/>
      <c r="Z161" s="20"/>
      <c r="AA161" s="20"/>
      <c r="AB161" s="20"/>
      <c r="AC161" s="20"/>
      <c r="AD161" s="20"/>
    </row>
    <row r="162" spans="3:30" s="1" customFormat="1">
      <c r="C162" s="16"/>
      <c r="D162" s="16"/>
      <c r="E162" s="32"/>
      <c r="F162" s="16"/>
      <c r="G162" s="16"/>
      <c r="H162" s="16"/>
      <c r="I162" s="16"/>
      <c r="J162" s="16"/>
      <c r="K162" s="16"/>
      <c r="L162" s="32"/>
      <c r="M162" s="16"/>
      <c r="N162" s="16"/>
      <c r="O162" s="16"/>
      <c r="P162" s="16"/>
      <c r="Y162" s="20"/>
      <c r="Z162" s="20"/>
      <c r="AA162" s="20"/>
      <c r="AB162" s="20"/>
      <c r="AC162" s="20"/>
      <c r="AD162" s="20"/>
    </row>
    <row r="163" spans="3:30" s="1" customFormat="1">
      <c r="C163" s="16"/>
      <c r="D163" s="16"/>
      <c r="E163" s="32"/>
      <c r="F163" s="16"/>
      <c r="G163" s="16"/>
      <c r="H163" s="16"/>
      <c r="I163" s="16"/>
      <c r="J163" s="16"/>
      <c r="K163" s="16"/>
      <c r="L163" s="32"/>
      <c r="M163" s="16"/>
      <c r="N163" s="16"/>
      <c r="O163" s="16"/>
      <c r="P163" s="16"/>
      <c r="Y163" s="20"/>
      <c r="Z163" s="20"/>
      <c r="AA163" s="20"/>
      <c r="AB163" s="20"/>
      <c r="AC163" s="20"/>
      <c r="AD163" s="20"/>
    </row>
    <row r="164" spans="3:30" s="1" customFormat="1">
      <c r="C164" s="16"/>
      <c r="D164" s="16"/>
      <c r="E164" s="32"/>
      <c r="F164" s="16"/>
      <c r="G164" s="16"/>
      <c r="H164" s="16"/>
      <c r="I164" s="16"/>
      <c r="J164" s="16"/>
      <c r="K164" s="16"/>
      <c r="L164" s="32"/>
      <c r="M164" s="16"/>
      <c r="N164" s="16"/>
      <c r="O164" s="16"/>
      <c r="P164" s="16"/>
      <c r="Y164" s="20"/>
      <c r="Z164" s="20"/>
      <c r="AA164" s="20"/>
      <c r="AB164" s="20"/>
      <c r="AC164" s="20"/>
      <c r="AD164" s="20"/>
    </row>
    <row r="165" spans="3:30" s="1" customFormat="1">
      <c r="C165" s="16"/>
      <c r="D165" s="16"/>
      <c r="E165" s="32"/>
      <c r="F165" s="16"/>
      <c r="G165" s="16"/>
      <c r="H165" s="16"/>
      <c r="I165" s="16"/>
      <c r="J165" s="16"/>
      <c r="K165" s="16"/>
      <c r="L165" s="32"/>
      <c r="M165" s="16"/>
      <c r="N165" s="16"/>
      <c r="O165" s="16"/>
      <c r="P165" s="16"/>
      <c r="Y165" s="20"/>
      <c r="Z165" s="20"/>
      <c r="AA165" s="20"/>
      <c r="AB165" s="20"/>
      <c r="AC165" s="20"/>
      <c r="AD165" s="20"/>
    </row>
    <row r="166" spans="3:30" s="1" customFormat="1">
      <c r="C166" s="16"/>
      <c r="D166" s="16"/>
      <c r="E166" s="32"/>
      <c r="F166" s="16"/>
      <c r="G166" s="16"/>
      <c r="H166" s="16"/>
      <c r="I166" s="16"/>
      <c r="J166" s="16"/>
      <c r="K166" s="16"/>
      <c r="L166" s="32"/>
      <c r="M166" s="16"/>
      <c r="N166" s="16"/>
      <c r="O166" s="16"/>
      <c r="P166" s="16"/>
      <c r="Y166" s="20"/>
      <c r="Z166" s="20"/>
      <c r="AA166" s="20"/>
      <c r="AB166" s="20"/>
      <c r="AC166" s="20"/>
      <c r="AD166" s="20"/>
    </row>
    <row r="167" spans="3:30" s="1" customFormat="1">
      <c r="C167" s="16"/>
      <c r="D167" s="16"/>
      <c r="E167" s="32"/>
      <c r="F167" s="16"/>
      <c r="G167" s="16"/>
      <c r="H167" s="16"/>
      <c r="I167" s="16"/>
      <c r="J167" s="16"/>
      <c r="K167" s="16"/>
      <c r="L167" s="32"/>
      <c r="M167" s="16"/>
      <c r="N167" s="16"/>
      <c r="O167" s="16"/>
      <c r="P167" s="16"/>
      <c r="Y167" s="20"/>
      <c r="Z167" s="20"/>
      <c r="AA167" s="20"/>
      <c r="AB167" s="20"/>
      <c r="AC167" s="20"/>
      <c r="AD167" s="20"/>
    </row>
    <row r="168" spans="3:30" s="1" customFormat="1">
      <c r="C168" s="16"/>
      <c r="D168" s="16"/>
      <c r="E168" s="32"/>
      <c r="F168" s="16"/>
      <c r="G168" s="16"/>
      <c r="H168" s="16"/>
      <c r="I168" s="16"/>
      <c r="J168" s="16"/>
      <c r="K168" s="16"/>
      <c r="L168" s="32"/>
      <c r="M168" s="16"/>
      <c r="N168" s="16"/>
      <c r="O168" s="16"/>
      <c r="P168" s="16"/>
      <c r="Y168" s="20"/>
      <c r="Z168" s="20"/>
      <c r="AA168" s="20"/>
      <c r="AB168" s="20"/>
      <c r="AC168" s="20"/>
      <c r="AD168" s="20"/>
    </row>
    <row r="169" spans="3:30" s="1" customFormat="1">
      <c r="C169" s="16"/>
      <c r="D169" s="16"/>
      <c r="E169" s="32"/>
      <c r="F169" s="16"/>
      <c r="G169" s="16"/>
      <c r="H169" s="16"/>
      <c r="I169" s="16"/>
      <c r="J169" s="16"/>
      <c r="K169" s="16"/>
      <c r="L169" s="32"/>
      <c r="M169" s="16"/>
      <c r="N169" s="16"/>
      <c r="O169" s="16"/>
      <c r="P169" s="16"/>
      <c r="Y169" s="20"/>
      <c r="Z169" s="20"/>
      <c r="AA169" s="20"/>
      <c r="AB169" s="20"/>
      <c r="AC169" s="20"/>
      <c r="AD169" s="20"/>
    </row>
    <row r="170" spans="3:30" s="1" customFormat="1">
      <c r="C170" s="16"/>
      <c r="D170" s="16"/>
      <c r="E170" s="32"/>
      <c r="F170" s="16"/>
      <c r="G170" s="16"/>
      <c r="H170" s="16"/>
      <c r="I170" s="16"/>
      <c r="J170" s="16"/>
      <c r="K170" s="16"/>
      <c r="L170" s="32"/>
      <c r="M170" s="16"/>
      <c r="N170" s="16"/>
      <c r="O170" s="16"/>
      <c r="P170" s="16"/>
      <c r="Y170" s="20"/>
      <c r="Z170" s="20"/>
      <c r="AA170" s="20"/>
      <c r="AB170" s="20"/>
      <c r="AC170" s="20"/>
      <c r="AD170" s="20"/>
    </row>
    <row r="171" spans="3:30" s="1" customFormat="1">
      <c r="C171" s="16"/>
      <c r="D171" s="16"/>
      <c r="E171" s="32"/>
      <c r="F171" s="16"/>
      <c r="G171" s="16"/>
      <c r="H171" s="16"/>
      <c r="I171" s="16"/>
      <c r="J171" s="16"/>
      <c r="K171" s="16"/>
      <c r="L171" s="32"/>
      <c r="M171" s="16"/>
      <c r="N171" s="16"/>
      <c r="O171" s="16"/>
      <c r="P171" s="16"/>
      <c r="Y171" s="20"/>
      <c r="Z171" s="20"/>
      <c r="AA171" s="20"/>
      <c r="AB171" s="20"/>
      <c r="AC171" s="20"/>
      <c r="AD171" s="20"/>
    </row>
    <row r="172" spans="3:30" s="1" customFormat="1">
      <c r="C172" s="16"/>
      <c r="D172" s="16"/>
      <c r="E172" s="32"/>
      <c r="F172" s="16"/>
      <c r="G172" s="16"/>
      <c r="H172" s="16"/>
      <c r="I172" s="16"/>
      <c r="J172" s="16"/>
      <c r="K172" s="16"/>
      <c r="L172" s="32"/>
      <c r="M172" s="16"/>
      <c r="N172" s="16"/>
      <c r="O172" s="16"/>
      <c r="P172" s="16"/>
      <c r="Y172" s="20"/>
      <c r="Z172" s="20"/>
      <c r="AA172" s="20"/>
      <c r="AB172" s="20"/>
      <c r="AC172" s="20"/>
      <c r="AD172" s="20"/>
    </row>
    <row r="173" spans="3:30" s="1" customFormat="1">
      <c r="C173" s="16"/>
      <c r="D173" s="16"/>
      <c r="E173" s="32"/>
      <c r="F173" s="16"/>
      <c r="G173" s="16"/>
      <c r="H173" s="16"/>
      <c r="I173" s="16"/>
      <c r="J173" s="16"/>
      <c r="K173" s="16"/>
      <c r="L173" s="32"/>
      <c r="M173" s="16"/>
      <c r="N173" s="16"/>
      <c r="O173" s="16"/>
      <c r="P173" s="16"/>
      <c r="Y173" s="20"/>
      <c r="Z173" s="20"/>
      <c r="AA173" s="20"/>
      <c r="AB173" s="20"/>
      <c r="AC173" s="20"/>
      <c r="AD173" s="20"/>
    </row>
    <row r="174" spans="3:30" s="1" customFormat="1">
      <c r="C174" s="16"/>
      <c r="D174" s="16"/>
      <c r="E174" s="32"/>
      <c r="F174" s="16"/>
      <c r="G174" s="16"/>
      <c r="H174" s="16"/>
      <c r="I174" s="16"/>
      <c r="J174" s="16"/>
      <c r="K174" s="16"/>
      <c r="L174" s="32"/>
      <c r="M174" s="16"/>
      <c r="N174" s="16"/>
      <c r="O174" s="16"/>
      <c r="P174" s="16"/>
      <c r="Y174" s="20"/>
      <c r="Z174" s="20"/>
      <c r="AA174" s="20"/>
      <c r="AB174" s="20"/>
      <c r="AC174" s="20"/>
      <c r="AD174" s="20"/>
    </row>
    <row r="175" spans="3:30" s="1" customFormat="1">
      <c r="C175" s="16"/>
      <c r="D175" s="16"/>
      <c r="E175" s="32"/>
      <c r="F175" s="16"/>
      <c r="G175" s="16"/>
      <c r="H175" s="16"/>
      <c r="I175" s="16"/>
      <c r="J175" s="16"/>
      <c r="K175" s="16"/>
      <c r="L175" s="32"/>
      <c r="M175" s="16"/>
      <c r="N175" s="16"/>
      <c r="O175" s="16"/>
      <c r="P175" s="16"/>
      <c r="Y175" s="20"/>
      <c r="Z175" s="20"/>
      <c r="AA175" s="20"/>
      <c r="AB175" s="20"/>
      <c r="AC175" s="20"/>
      <c r="AD175" s="20"/>
    </row>
    <row r="176" spans="3:30" s="1" customFormat="1">
      <c r="C176" s="16"/>
      <c r="D176" s="16"/>
      <c r="E176" s="32"/>
      <c r="F176" s="16"/>
      <c r="G176" s="16"/>
      <c r="H176" s="16"/>
      <c r="I176" s="16"/>
      <c r="J176" s="16"/>
      <c r="K176" s="16"/>
      <c r="L176" s="32"/>
      <c r="M176" s="16"/>
      <c r="N176" s="16"/>
      <c r="O176" s="16"/>
      <c r="P176" s="16"/>
      <c r="Y176" s="20"/>
      <c r="Z176" s="20"/>
      <c r="AA176" s="20"/>
      <c r="AB176" s="20"/>
      <c r="AC176" s="20"/>
      <c r="AD176" s="20"/>
    </row>
    <row r="177" spans="3:30" s="1" customFormat="1">
      <c r="C177" s="16"/>
      <c r="D177" s="16"/>
      <c r="E177" s="32"/>
      <c r="F177" s="16"/>
      <c r="G177" s="16"/>
      <c r="H177" s="16"/>
      <c r="I177" s="16"/>
      <c r="J177" s="16"/>
      <c r="K177" s="16"/>
      <c r="L177" s="32"/>
      <c r="M177" s="16"/>
      <c r="N177" s="16"/>
      <c r="O177" s="16"/>
      <c r="P177" s="16"/>
      <c r="Y177" s="20"/>
      <c r="Z177" s="20"/>
      <c r="AA177" s="20"/>
      <c r="AB177" s="20"/>
      <c r="AC177" s="20"/>
      <c r="AD177" s="20"/>
    </row>
    <row r="178" spans="3:30" s="1" customFormat="1">
      <c r="C178" s="16"/>
      <c r="D178" s="16"/>
      <c r="E178" s="32"/>
      <c r="F178" s="16"/>
      <c r="G178" s="16"/>
      <c r="H178" s="16"/>
      <c r="I178" s="16"/>
      <c r="J178" s="16"/>
      <c r="K178" s="16"/>
      <c r="L178" s="32"/>
      <c r="M178" s="16"/>
      <c r="N178" s="16"/>
      <c r="O178" s="16"/>
      <c r="P178" s="16"/>
      <c r="Y178" s="20"/>
      <c r="Z178" s="20"/>
      <c r="AA178" s="20"/>
      <c r="AB178" s="20"/>
      <c r="AC178" s="20"/>
      <c r="AD178" s="20"/>
    </row>
    <row r="179" spans="3:30" s="1" customFormat="1">
      <c r="C179" s="16"/>
      <c r="D179" s="16"/>
      <c r="E179" s="32"/>
      <c r="F179" s="16"/>
      <c r="G179" s="16"/>
      <c r="H179" s="16"/>
      <c r="I179" s="16"/>
      <c r="J179" s="16"/>
      <c r="K179" s="16"/>
      <c r="L179" s="32"/>
      <c r="M179" s="16"/>
      <c r="N179" s="16"/>
      <c r="O179" s="16"/>
      <c r="P179" s="16"/>
      <c r="Y179" s="20"/>
      <c r="Z179" s="20"/>
      <c r="AA179" s="20"/>
      <c r="AB179" s="20"/>
      <c r="AC179" s="20"/>
      <c r="AD179" s="20"/>
    </row>
    <row r="180" spans="3:30" s="1" customFormat="1">
      <c r="C180" s="16"/>
      <c r="D180" s="16"/>
      <c r="E180" s="32"/>
      <c r="F180" s="16"/>
      <c r="G180" s="16"/>
      <c r="H180" s="16"/>
      <c r="I180" s="16"/>
      <c r="J180" s="16"/>
      <c r="K180" s="16"/>
      <c r="L180" s="32"/>
      <c r="M180" s="16"/>
      <c r="N180" s="16"/>
      <c r="O180" s="16"/>
      <c r="P180" s="16"/>
      <c r="Y180" s="20"/>
      <c r="Z180" s="20"/>
      <c r="AA180" s="20"/>
      <c r="AB180" s="20"/>
      <c r="AC180" s="20"/>
      <c r="AD180" s="20"/>
    </row>
    <row r="181" spans="3:30" s="1" customFormat="1">
      <c r="C181" s="16"/>
      <c r="D181" s="16"/>
      <c r="E181" s="32"/>
      <c r="F181" s="16"/>
      <c r="G181" s="16"/>
      <c r="H181" s="16"/>
      <c r="I181" s="16"/>
      <c r="J181" s="16"/>
      <c r="K181" s="16"/>
      <c r="L181" s="32"/>
      <c r="M181" s="16"/>
      <c r="N181" s="16"/>
      <c r="O181" s="16"/>
      <c r="P181" s="16"/>
      <c r="Y181" s="20"/>
      <c r="Z181" s="20"/>
      <c r="AA181" s="20"/>
      <c r="AB181" s="20"/>
      <c r="AC181" s="20"/>
      <c r="AD181" s="20"/>
    </row>
    <row r="182" spans="3:30" s="1" customFormat="1">
      <c r="C182" s="16"/>
      <c r="D182" s="16"/>
      <c r="E182" s="32"/>
      <c r="F182" s="16"/>
      <c r="G182" s="16"/>
      <c r="H182" s="16"/>
      <c r="I182" s="16"/>
      <c r="J182" s="16"/>
      <c r="K182" s="16"/>
      <c r="L182" s="32"/>
      <c r="M182" s="16"/>
      <c r="N182" s="16"/>
      <c r="O182" s="16"/>
      <c r="P182" s="16"/>
      <c r="Y182" s="20"/>
      <c r="Z182" s="20"/>
      <c r="AA182" s="20"/>
      <c r="AB182" s="20"/>
      <c r="AC182" s="20"/>
      <c r="AD182" s="20"/>
    </row>
    <row r="183" spans="3:30" s="1" customFormat="1">
      <c r="C183" s="16"/>
      <c r="D183" s="16"/>
      <c r="E183" s="32"/>
      <c r="F183" s="16"/>
      <c r="G183" s="16"/>
      <c r="H183" s="16"/>
      <c r="I183" s="16"/>
      <c r="J183" s="16"/>
      <c r="K183" s="16"/>
      <c r="L183" s="32"/>
      <c r="M183" s="16"/>
      <c r="N183" s="16"/>
      <c r="O183" s="16"/>
      <c r="P183" s="16"/>
      <c r="Y183" s="20"/>
      <c r="Z183" s="20"/>
      <c r="AA183" s="20"/>
      <c r="AB183" s="20"/>
      <c r="AC183" s="20"/>
      <c r="AD183" s="20"/>
    </row>
    <row r="184" spans="3:30" s="1" customFormat="1">
      <c r="C184" s="16"/>
      <c r="D184" s="16"/>
      <c r="E184" s="32"/>
      <c r="F184" s="16"/>
      <c r="G184" s="16"/>
      <c r="H184" s="16"/>
      <c r="I184" s="16"/>
      <c r="J184" s="16"/>
      <c r="K184" s="16"/>
      <c r="L184" s="32"/>
      <c r="M184" s="16"/>
      <c r="N184" s="16"/>
      <c r="O184" s="16"/>
      <c r="P184" s="16"/>
      <c r="Y184" s="20"/>
      <c r="Z184" s="20"/>
      <c r="AA184" s="20"/>
      <c r="AB184" s="20"/>
      <c r="AC184" s="20"/>
      <c r="AD184" s="20"/>
    </row>
    <row r="185" spans="3:30" s="1" customFormat="1">
      <c r="C185" s="16"/>
      <c r="D185" s="16"/>
      <c r="E185" s="32"/>
      <c r="F185" s="16"/>
      <c r="G185" s="16"/>
      <c r="H185" s="16"/>
      <c r="I185" s="16"/>
      <c r="J185" s="16"/>
      <c r="K185" s="16"/>
      <c r="L185" s="32"/>
      <c r="M185" s="16"/>
      <c r="N185" s="16"/>
      <c r="O185" s="16"/>
      <c r="P185" s="16"/>
      <c r="Y185" s="20"/>
      <c r="Z185" s="20"/>
      <c r="AA185" s="20"/>
      <c r="AB185" s="20"/>
      <c r="AC185" s="20"/>
      <c r="AD185" s="20"/>
    </row>
    <row r="186" spans="3:30" s="1" customFormat="1">
      <c r="C186" s="16"/>
      <c r="D186" s="16"/>
      <c r="E186" s="32"/>
      <c r="F186" s="16"/>
      <c r="G186" s="16"/>
      <c r="H186" s="16"/>
      <c r="I186" s="16"/>
      <c r="J186" s="16"/>
      <c r="K186" s="16"/>
      <c r="L186" s="32"/>
      <c r="M186" s="16"/>
      <c r="N186" s="16"/>
      <c r="O186" s="16"/>
      <c r="P186" s="16"/>
      <c r="Y186" s="20"/>
      <c r="Z186" s="20"/>
      <c r="AA186" s="20"/>
      <c r="AB186" s="20"/>
      <c r="AC186" s="20"/>
      <c r="AD186" s="20"/>
    </row>
    <row r="187" spans="3:30" s="1" customFormat="1">
      <c r="C187" s="16"/>
      <c r="D187" s="16"/>
      <c r="E187" s="32"/>
      <c r="F187" s="16"/>
      <c r="G187" s="16"/>
      <c r="H187" s="16"/>
      <c r="I187" s="16"/>
      <c r="J187" s="16"/>
      <c r="K187" s="16"/>
      <c r="L187" s="32"/>
      <c r="M187" s="16"/>
      <c r="N187" s="16"/>
      <c r="O187" s="16"/>
      <c r="P187" s="16"/>
      <c r="Y187" s="20"/>
      <c r="Z187" s="20"/>
      <c r="AA187" s="20"/>
      <c r="AB187" s="20"/>
      <c r="AC187" s="20"/>
      <c r="AD187" s="20"/>
    </row>
    <row r="188" spans="3:30" s="1" customFormat="1">
      <c r="C188" s="16"/>
      <c r="D188" s="16"/>
      <c r="E188" s="32"/>
      <c r="F188" s="16"/>
      <c r="G188" s="16"/>
      <c r="H188" s="16"/>
      <c r="I188" s="16"/>
      <c r="J188" s="16"/>
      <c r="K188" s="16"/>
      <c r="L188" s="32"/>
      <c r="M188" s="16"/>
      <c r="N188" s="16"/>
      <c r="O188" s="16"/>
      <c r="P188" s="16"/>
      <c r="Y188" s="20"/>
      <c r="Z188" s="20"/>
      <c r="AA188" s="20"/>
      <c r="AB188" s="20"/>
      <c r="AC188" s="20"/>
      <c r="AD188" s="20"/>
    </row>
    <row r="189" spans="3:30" s="1" customFormat="1">
      <c r="C189" s="16"/>
      <c r="D189" s="16"/>
      <c r="E189" s="32"/>
      <c r="F189" s="16"/>
      <c r="G189" s="16"/>
      <c r="H189" s="16"/>
      <c r="I189" s="16"/>
      <c r="J189" s="16"/>
      <c r="K189" s="16"/>
      <c r="L189" s="32"/>
      <c r="M189" s="16"/>
      <c r="N189" s="16"/>
      <c r="O189" s="16"/>
      <c r="P189" s="16"/>
      <c r="Y189" s="20"/>
      <c r="Z189" s="20"/>
      <c r="AA189" s="20"/>
      <c r="AB189" s="20"/>
      <c r="AC189" s="20"/>
      <c r="AD189" s="20"/>
    </row>
    <row r="190" spans="3:30" s="1" customFormat="1">
      <c r="C190" s="16"/>
      <c r="D190" s="16"/>
      <c r="E190" s="32"/>
      <c r="F190" s="16"/>
      <c r="G190" s="16"/>
      <c r="H190" s="16"/>
      <c r="I190" s="16"/>
      <c r="J190" s="16"/>
      <c r="K190" s="16"/>
      <c r="L190" s="32"/>
      <c r="M190" s="16"/>
      <c r="N190" s="16"/>
      <c r="O190" s="16"/>
      <c r="P190" s="16"/>
      <c r="Y190" s="20"/>
      <c r="Z190" s="20"/>
      <c r="AA190" s="20"/>
      <c r="AB190" s="20"/>
      <c r="AC190" s="20"/>
      <c r="AD190" s="20"/>
    </row>
    <row r="191" spans="3:30" s="1" customFormat="1">
      <c r="C191" s="16"/>
      <c r="D191" s="16"/>
      <c r="E191" s="32"/>
      <c r="F191" s="16"/>
      <c r="G191" s="16"/>
      <c r="H191" s="16"/>
      <c r="I191" s="16"/>
      <c r="J191" s="16"/>
      <c r="K191" s="16"/>
      <c r="L191" s="32"/>
      <c r="M191" s="16"/>
      <c r="N191" s="16"/>
      <c r="O191" s="16"/>
      <c r="P191" s="16"/>
      <c r="Y191" s="20"/>
      <c r="Z191" s="20"/>
      <c r="AA191" s="20"/>
      <c r="AB191" s="20"/>
      <c r="AC191" s="20"/>
      <c r="AD191" s="20"/>
    </row>
    <row r="192" spans="3:30" s="1" customFormat="1">
      <c r="C192" s="16"/>
      <c r="D192" s="16"/>
      <c r="E192" s="32"/>
      <c r="F192" s="16"/>
      <c r="G192" s="16"/>
      <c r="H192" s="16"/>
      <c r="I192" s="16"/>
      <c r="J192" s="16"/>
      <c r="K192" s="16"/>
      <c r="L192" s="32"/>
      <c r="M192" s="16"/>
      <c r="N192" s="16"/>
      <c r="O192" s="16"/>
      <c r="P192" s="16"/>
      <c r="Y192" s="20"/>
      <c r="Z192" s="20"/>
      <c r="AA192" s="20"/>
      <c r="AB192" s="20"/>
      <c r="AC192" s="20"/>
      <c r="AD192" s="20"/>
    </row>
    <row r="193" spans="3:30" s="1" customFormat="1">
      <c r="C193" s="16"/>
      <c r="D193" s="16"/>
      <c r="E193" s="32"/>
      <c r="F193" s="16"/>
      <c r="G193" s="16"/>
      <c r="H193" s="16"/>
      <c r="I193" s="16"/>
      <c r="J193" s="16"/>
      <c r="K193" s="16"/>
      <c r="L193" s="32"/>
      <c r="M193" s="16"/>
      <c r="N193" s="16"/>
      <c r="O193" s="16"/>
      <c r="P193" s="16"/>
      <c r="Y193" s="20"/>
      <c r="Z193" s="20"/>
      <c r="AA193" s="20"/>
      <c r="AB193" s="20"/>
      <c r="AC193" s="20"/>
      <c r="AD193" s="20"/>
    </row>
    <row r="194" spans="3:30" s="1" customFormat="1">
      <c r="C194" s="16"/>
      <c r="D194" s="16"/>
      <c r="E194" s="32"/>
      <c r="F194" s="16"/>
      <c r="G194" s="16"/>
      <c r="H194" s="16"/>
      <c r="I194" s="16"/>
      <c r="J194" s="16"/>
      <c r="K194" s="16"/>
      <c r="L194" s="32"/>
      <c r="M194" s="16"/>
      <c r="N194" s="16"/>
      <c r="O194" s="16"/>
      <c r="P194" s="16"/>
      <c r="Y194" s="20"/>
      <c r="Z194" s="20"/>
      <c r="AA194" s="20"/>
      <c r="AB194" s="20"/>
      <c r="AC194" s="20"/>
      <c r="AD194" s="20"/>
    </row>
    <row r="195" spans="3:30" s="1" customFormat="1">
      <c r="C195" s="16"/>
      <c r="D195" s="16"/>
      <c r="E195" s="32"/>
      <c r="F195" s="16"/>
      <c r="G195" s="16"/>
      <c r="H195" s="16"/>
      <c r="I195" s="16"/>
      <c r="J195" s="16"/>
      <c r="K195" s="16"/>
      <c r="L195" s="32"/>
      <c r="M195" s="16"/>
      <c r="N195" s="16"/>
      <c r="O195" s="16"/>
      <c r="P195" s="16"/>
      <c r="Y195" s="20"/>
      <c r="Z195" s="20"/>
      <c r="AA195" s="20"/>
      <c r="AB195" s="20"/>
      <c r="AC195" s="20"/>
      <c r="AD195" s="20"/>
    </row>
    <row r="196" spans="3:30" s="1" customFormat="1">
      <c r="C196" s="16"/>
      <c r="D196" s="16"/>
      <c r="E196" s="32"/>
      <c r="F196" s="16"/>
      <c r="G196" s="16"/>
      <c r="H196" s="16"/>
      <c r="I196" s="16"/>
      <c r="J196" s="16"/>
      <c r="K196" s="16"/>
      <c r="L196" s="32"/>
      <c r="M196" s="16"/>
      <c r="N196" s="16"/>
      <c r="O196" s="16"/>
      <c r="P196" s="16"/>
      <c r="Y196" s="20"/>
      <c r="Z196" s="20"/>
      <c r="AA196" s="20"/>
      <c r="AB196" s="20"/>
      <c r="AC196" s="20"/>
      <c r="AD196" s="20"/>
    </row>
    <row r="197" spans="3:30" s="1" customFormat="1">
      <c r="C197" s="16"/>
      <c r="D197" s="16"/>
      <c r="E197" s="32"/>
      <c r="F197" s="16"/>
      <c r="G197" s="16"/>
      <c r="H197" s="16"/>
      <c r="I197" s="16"/>
      <c r="J197" s="16"/>
      <c r="K197" s="16"/>
      <c r="L197" s="32"/>
      <c r="M197" s="16"/>
      <c r="N197" s="16"/>
      <c r="O197" s="16"/>
      <c r="P197" s="16"/>
      <c r="Y197" s="20"/>
      <c r="Z197" s="20"/>
      <c r="AA197" s="20"/>
      <c r="AB197" s="20"/>
      <c r="AC197" s="20"/>
      <c r="AD197" s="20"/>
    </row>
    <row r="198" spans="3:30" s="1" customFormat="1">
      <c r="C198" s="16"/>
      <c r="D198" s="16"/>
      <c r="E198" s="32"/>
      <c r="F198" s="16"/>
      <c r="G198" s="16"/>
      <c r="H198" s="16"/>
      <c r="I198" s="16"/>
      <c r="J198" s="16"/>
      <c r="K198" s="16"/>
      <c r="L198" s="32"/>
      <c r="M198" s="16"/>
      <c r="N198" s="16"/>
      <c r="O198" s="16"/>
      <c r="P198" s="16"/>
      <c r="Y198" s="20"/>
      <c r="Z198" s="20"/>
      <c r="AA198" s="20"/>
      <c r="AB198" s="20"/>
      <c r="AC198" s="20"/>
      <c r="AD198" s="20"/>
    </row>
    <row r="199" spans="3:30" s="1" customFormat="1">
      <c r="C199" s="16"/>
      <c r="D199" s="16"/>
      <c r="E199" s="32"/>
      <c r="F199" s="16"/>
      <c r="G199" s="16"/>
      <c r="H199" s="16"/>
      <c r="I199" s="16"/>
      <c r="J199" s="16"/>
      <c r="K199" s="16"/>
      <c r="L199" s="32"/>
      <c r="M199" s="16"/>
      <c r="N199" s="16"/>
      <c r="O199" s="16"/>
      <c r="P199" s="16"/>
      <c r="Y199" s="20"/>
      <c r="Z199" s="20"/>
      <c r="AA199" s="20"/>
      <c r="AB199" s="20"/>
      <c r="AC199" s="20"/>
      <c r="AD199" s="20"/>
    </row>
    <row r="200" spans="3:30" s="1" customFormat="1">
      <c r="C200" s="16"/>
      <c r="D200" s="16"/>
      <c r="E200" s="32"/>
      <c r="F200" s="16"/>
      <c r="G200" s="16"/>
      <c r="H200" s="16"/>
      <c r="I200" s="16"/>
      <c r="J200" s="16"/>
      <c r="K200" s="16"/>
      <c r="L200" s="32"/>
      <c r="M200" s="16"/>
      <c r="N200" s="16"/>
      <c r="O200" s="16"/>
      <c r="P200" s="16"/>
      <c r="Y200" s="20"/>
      <c r="Z200" s="20"/>
      <c r="AA200" s="20"/>
      <c r="AB200" s="20"/>
      <c r="AC200" s="20"/>
      <c r="AD200" s="20"/>
    </row>
    <row r="201" spans="3:30" s="1" customFormat="1">
      <c r="C201" s="16"/>
      <c r="D201" s="16"/>
      <c r="E201" s="32"/>
      <c r="F201" s="16"/>
      <c r="G201" s="16"/>
      <c r="H201" s="16"/>
      <c r="I201" s="16"/>
      <c r="J201" s="16"/>
      <c r="K201" s="16"/>
      <c r="L201" s="32"/>
      <c r="M201" s="16"/>
      <c r="N201" s="16"/>
      <c r="O201" s="16"/>
      <c r="P201" s="16"/>
      <c r="Y201" s="20"/>
      <c r="Z201" s="20"/>
      <c r="AA201" s="20"/>
      <c r="AB201" s="20"/>
      <c r="AC201" s="20"/>
      <c r="AD201" s="20"/>
    </row>
    <row r="202" spans="3:30" s="1" customFormat="1">
      <c r="C202" s="16"/>
      <c r="D202" s="16"/>
      <c r="E202" s="32"/>
      <c r="F202" s="16"/>
      <c r="G202" s="16"/>
      <c r="H202" s="16"/>
      <c r="I202" s="16"/>
      <c r="J202" s="16"/>
      <c r="K202" s="16"/>
      <c r="L202" s="32"/>
      <c r="M202" s="16"/>
      <c r="N202" s="16"/>
      <c r="O202" s="16"/>
      <c r="P202" s="16"/>
      <c r="Y202" s="20"/>
      <c r="Z202" s="20"/>
      <c r="AA202" s="20"/>
      <c r="AB202" s="20"/>
      <c r="AC202" s="20"/>
      <c r="AD202" s="20"/>
    </row>
    <row r="203" spans="3:30" s="1" customFormat="1">
      <c r="C203" s="16"/>
      <c r="D203" s="16"/>
      <c r="E203" s="32"/>
      <c r="F203" s="16"/>
      <c r="G203" s="16"/>
      <c r="H203" s="16"/>
      <c r="I203" s="16"/>
      <c r="J203" s="16"/>
      <c r="K203" s="16"/>
      <c r="L203" s="32"/>
      <c r="M203" s="16"/>
      <c r="N203" s="16"/>
      <c r="O203" s="16"/>
      <c r="P203" s="16"/>
      <c r="Y203" s="20"/>
      <c r="Z203" s="20"/>
      <c r="AA203" s="20"/>
      <c r="AB203" s="20"/>
      <c r="AC203" s="20"/>
      <c r="AD203" s="20"/>
    </row>
    <row r="204" spans="3:30" s="1" customFormat="1">
      <c r="C204" s="16"/>
      <c r="D204" s="16"/>
      <c r="E204" s="32"/>
      <c r="F204" s="16"/>
      <c r="G204" s="16"/>
      <c r="H204" s="16"/>
      <c r="I204" s="16"/>
      <c r="J204" s="16"/>
      <c r="K204" s="16"/>
      <c r="L204" s="32"/>
      <c r="M204" s="16"/>
      <c r="N204" s="16"/>
      <c r="O204" s="16"/>
      <c r="P204" s="16"/>
      <c r="Y204" s="20"/>
      <c r="Z204" s="20"/>
      <c r="AA204" s="20"/>
      <c r="AB204" s="20"/>
      <c r="AC204" s="20"/>
      <c r="AD204" s="20"/>
    </row>
    <row r="205" spans="3:30" s="1" customFormat="1">
      <c r="C205" s="16"/>
      <c r="D205" s="16"/>
      <c r="E205" s="32"/>
      <c r="F205" s="16"/>
      <c r="G205" s="16"/>
      <c r="H205" s="16"/>
      <c r="I205" s="16"/>
      <c r="J205" s="16"/>
      <c r="K205" s="16"/>
      <c r="L205" s="32"/>
      <c r="M205" s="16"/>
      <c r="N205" s="16"/>
      <c r="O205" s="16"/>
      <c r="P205" s="16"/>
      <c r="Y205" s="20"/>
      <c r="Z205" s="20"/>
      <c r="AA205" s="20"/>
      <c r="AB205" s="20"/>
      <c r="AC205" s="20"/>
      <c r="AD205" s="20"/>
    </row>
    <row r="206" spans="3:30" s="1" customFormat="1">
      <c r="C206" s="16"/>
      <c r="D206" s="16"/>
      <c r="E206" s="32"/>
      <c r="F206" s="16"/>
      <c r="G206" s="16"/>
      <c r="H206" s="16"/>
      <c r="I206" s="16"/>
      <c r="J206" s="16"/>
      <c r="K206" s="16"/>
      <c r="L206" s="32"/>
      <c r="M206" s="16"/>
      <c r="N206" s="16"/>
      <c r="O206" s="16"/>
      <c r="P206" s="16"/>
      <c r="Y206" s="20"/>
      <c r="Z206" s="20"/>
      <c r="AA206" s="20"/>
      <c r="AB206" s="20"/>
      <c r="AC206" s="20"/>
      <c r="AD206" s="20"/>
    </row>
    <row r="207" spans="3:30" s="1" customFormat="1">
      <c r="C207" s="16"/>
      <c r="D207" s="16"/>
      <c r="E207" s="32"/>
      <c r="F207" s="16"/>
      <c r="G207" s="16"/>
      <c r="H207" s="16"/>
      <c r="I207" s="16"/>
      <c r="J207" s="16"/>
      <c r="K207" s="16"/>
      <c r="L207" s="32"/>
      <c r="M207" s="16"/>
      <c r="N207" s="16"/>
      <c r="O207" s="16"/>
      <c r="P207" s="16"/>
      <c r="Y207" s="20"/>
      <c r="Z207" s="20"/>
      <c r="AA207" s="20"/>
      <c r="AB207" s="20"/>
      <c r="AC207" s="20"/>
      <c r="AD207" s="20"/>
    </row>
    <row r="208" spans="3:30" s="1" customFormat="1">
      <c r="C208" s="16"/>
      <c r="D208" s="16"/>
      <c r="E208" s="32"/>
      <c r="F208" s="16"/>
      <c r="G208" s="16"/>
      <c r="H208" s="16"/>
      <c r="I208" s="16"/>
      <c r="J208" s="16"/>
      <c r="K208" s="16"/>
      <c r="L208" s="32"/>
      <c r="M208" s="16"/>
      <c r="N208" s="16"/>
      <c r="O208" s="16"/>
      <c r="P208" s="16"/>
      <c r="Y208" s="20"/>
      <c r="Z208" s="20"/>
      <c r="AA208" s="20"/>
      <c r="AB208" s="20"/>
      <c r="AC208" s="20"/>
      <c r="AD208" s="20"/>
    </row>
    <row r="209" spans="3:30" s="1" customFormat="1">
      <c r="C209" s="16"/>
      <c r="D209" s="16"/>
      <c r="E209" s="32"/>
      <c r="F209" s="16"/>
      <c r="G209" s="16"/>
      <c r="H209" s="16"/>
      <c r="I209" s="16"/>
      <c r="J209" s="16"/>
      <c r="K209" s="16"/>
      <c r="L209" s="32"/>
      <c r="M209" s="16"/>
      <c r="N209" s="16"/>
      <c r="O209" s="16"/>
      <c r="P209" s="16"/>
      <c r="Y209" s="20"/>
      <c r="Z209" s="20"/>
      <c r="AA209" s="20"/>
      <c r="AB209" s="20"/>
      <c r="AC209" s="20"/>
      <c r="AD209" s="20"/>
    </row>
    <row r="210" spans="3:30" s="1" customFormat="1">
      <c r="C210" s="16"/>
      <c r="D210" s="16"/>
      <c r="E210" s="32"/>
      <c r="F210" s="16"/>
      <c r="G210" s="16"/>
      <c r="H210" s="16"/>
      <c r="I210" s="16"/>
      <c r="J210" s="16"/>
      <c r="K210" s="16"/>
      <c r="L210" s="32"/>
      <c r="M210" s="16"/>
      <c r="N210" s="16"/>
      <c r="O210" s="16"/>
      <c r="P210" s="16"/>
      <c r="Y210" s="20"/>
      <c r="Z210" s="20"/>
      <c r="AA210" s="20"/>
      <c r="AB210" s="20"/>
      <c r="AC210" s="20"/>
      <c r="AD210" s="20"/>
    </row>
    <row r="211" spans="3:30" s="1" customFormat="1">
      <c r="C211" s="16"/>
      <c r="D211" s="16"/>
      <c r="E211" s="32"/>
      <c r="F211" s="16"/>
      <c r="G211" s="16"/>
      <c r="H211" s="16"/>
      <c r="I211" s="16"/>
      <c r="J211" s="16"/>
      <c r="K211" s="16"/>
      <c r="L211" s="32"/>
      <c r="M211" s="16"/>
      <c r="N211" s="16"/>
      <c r="O211" s="16"/>
      <c r="P211" s="16"/>
      <c r="Y211" s="20"/>
      <c r="Z211" s="20"/>
      <c r="AA211" s="20"/>
      <c r="AB211" s="20"/>
      <c r="AC211" s="20"/>
      <c r="AD211" s="20"/>
    </row>
    <row r="212" spans="3:30" s="1" customFormat="1">
      <c r="C212" s="16"/>
      <c r="D212" s="16"/>
      <c r="E212" s="32"/>
      <c r="F212" s="16"/>
      <c r="G212" s="16"/>
      <c r="H212" s="16"/>
      <c r="I212" s="16"/>
      <c r="J212" s="16"/>
      <c r="K212" s="16"/>
      <c r="L212" s="32"/>
      <c r="M212" s="16"/>
      <c r="N212" s="16"/>
      <c r="O212" s="16"/>
      <c r="P212" s="16"/>
      <c r="Y212" s="20"/>
      <c r="Z212" s="20"/>
      <c r="AA212" s="20"/>
      <c r="AB212" s="20"/>
      <c r="AC212" s="20"/>
      <c r="AD212" s="20"/>
    </row>
    <row r="213" spans="3:30" s="1" customFormat="1">
      <c r="C213" s="16"/>
      <c r="D213" s="16"/>
      <c r="E213" s="32"/>
      <c r="F213" s="16"/>
      <c r="G213" s="16"/>
      <c r="H213" s="16"/>
      <c r="I213" s="16"/>
      <c r="J213" s="16"/>
      <c r="K213" s="16"/>
      <c r="L213" s="32"/>
      <c r="M213" s="16"/>
      <c r="N213" s="16"/>
      <c r="O213" s="16"/>
      <c r="P213" s="16"/>
      <c r="Y213" s="20"/>
      <c r="Z213" s="20"/>
      <c r="AA213" s="20"/>
      <c r="AB213" s="20"/>
      <c r="AC213" s="20"/>
      <c r="AD213" s="20"/>
    </row>
    <row r="214" spans="3:30" s="1" customFormat="1">
      <c r="C214" s="16"/>
      <c r="D214" s="16"/>
      <c r="E214" s="32"/>
      <c r="F214" s="16"/>
      <c r="G214" s="16"/>
      <c r="H214" s="16"/>
      <c r="I214" s="16"/>
      <c r="J214" s="16"/>
      <c r="K214" s="16"/>
      <c r="L214" s="32"/>
      <c r="M214" s="16"/>
      <c r="N214" s="16"/>
      <c r="O214" s="16"/>
      <c r="P214" s="16"/>
      <c r="Y214" s="20"/>
      <c r="Z214" s="20"/>
      <c r="AA214" s="20"/>
      <c r="AB214" s="20"/>
      <c r="AC214" s="20"/>
      <c r="AD214" s="20"/>
    </row>
    <row r="215" spans="3:30" s="1" customFormat="1">
      <c r="C215" s="16"/>
      <c r="D215" s="16"/>
      <c r="E215" s="32"/>
      <c r="F215" s="16"/>
      <c r="G215" s="16"/>
      <c r="H215" s="16"/>
      <c r="I215" s="16"/>
      <c r="J215" s="16"/>
      <c r="K215" s="16"/>
      <c r="L215" s="32"/>
      <c r="M215" s="16"/>
      <c r="N215" s="16"/>
      <c r="O215" s="16"/>
      <c r="P215" s="16"/>
      <c r="Y215" s="20"/>
      <c r="Z215" s="20"/>
      <c r="AA215" s="20"/>
      <c r="AB215" s="20"/>
      <c r="AC215" s="20"/>
      <c r="AD215" s="20"/>
    </row>
    <row r="216" spans="3:30" s="1" customFormat="1">
      <c r="C216" s="16"/>
      <c r="D216" s="16"/>
      <c r="E216" s="32"/>
      <c r="F216" s="16"/>
      <c r="G216" s="16"/>
      <c r="H216" s="16"/>
      <c r="I216" s="16"/>
      <c r="J216" s="16"/>
      <c r="K216" s="16"/>
      <c r="L216" s="32"/>
      <c r="M216" s="16"/>
      <c r="N216" s="16"/>
      <c r="O216" s="16"/>
      <c r="P216" s="16"/>
      <c r="Y216" s="20"/>
      <c r="Z216" s="20"/>
      <c r="AA216" s="20"/>
      <c r="AB216" s="20"/>
      <c r="AC216" s="20"/>
      <c r="AD216" s="20"/>
    </row>
    <row r="217" spans="3:30" s="1" customFormat="1">
      <c r="C217" s="16"/>
      <c r="D217" s="16"/>
      <c r="E217" s="32"/>
      <c r="F217" s="16"/>
      <c r="G217" s="16"/>
      <c r="H217" s="16"/>
      <c r="I217" s="16"/>
      <c r="J217" s="16"/>
      <c r="K217" s="16"/>
      <c r="L217" s="32"/>
      <c r="M217" s="16"/>
      <c r="N217" s="16"/>
      <c r="O217" s="16"/>
      <c r="P217" s="16"/>
      <c r="Y217" s="20"/>
      <c r="Z217" s="20"/>
      <c r="AA217" s="20"/>
      <c r="AB217" s="20"/>
      <c r="AC217" s="20"/>
      <c r="AD217" s="20"/>
    </row>
    <row r="218" spans="3:30" s="1" customFormat="1">
      <c r="C218" s="16"/>
      <c r="D218" s="16"/>
      <c r="E218" s="32"/>
      <c r="F218" s="16"/>
      <c r="G218" s="16"/>
      <c r="H218" s="16"/>
      <c r="I218" s="16"/>
      <c r="J218" s="16"/>
      <c r="K218" s="16"/>
      <c r="L218" s="32"/>
      <c r="M218" s="16"/>
      <c r="N218" s="16"/>
      <c r="O218" s="16"/>
      <c r="P218" s="16"/>
      <c r="Y218" s="20"/>
      <c r="Z218" s="20"/>
      <c r="AA218" s="20"/>
      <c r="AB218" s="20"/>
      <c r="AC218" s="20"/>
      <c r="AD218" s="20"/>
    </row>
    <row r="219" spans="3:30" s="1" customFormat="1">
      <c r="C219" s="16"/>
      <c r="D219" s="16"/>
      <c r="E219" s="32"/>
      <c r="F219" s="16"/>
      <c r="G219" s="16"/>
      <c r="H219" s="16"/>
      <c r="I219" s="16"/>
      <c r="J219" s="16"/>
      <c r="K219" s="16"/>
      <c r="L219" s="32"/>
      <c r="M219" s="16"/>
      <c r="N219" s="16"/>
      <c r="O219" s="16"/>
      <c r="P219" s="16"/>
      <c r="Y219" s="20"/>
      <c r="Z219" s="20"/>
      <c r="AA219" s="20"/>
      <c r="AB219" s="20"/>
      <c r="AC219" s="20"/>
      <c r="AD219" s="20"/>
    </row>
    <row r="220" spans="3:30" s="1" customFormat="1">
      <c r="C220" s="16"/>
      <c r="D220" s="16"/>
      <c r="E220" s="32"/>
      <c r="F220" s="16"/>
      <c r="G220" s="16"/>
      <c r="H220" s="16"/>
      <c r="I220" s="16"/>
      <c r="J220" s="16"/>
      <c r="K220" s="16"/>
      <c r="L220" s="32"/>
      <c r="M220" s="16"/>
      <c r="N220" s="16"/>
      <c r="O220" s="16"/>
      <c r="P220" s="16"/>
      <c r="Y220" s="20"/>
      <c r="Z220" s="20"/>
      <c r="AA220" s="20"/>
      <c r="AB220" s="20"/>
      <c r="AC220" s="20"/>
      <c r="AD220" s="20"/>
    </row>
    <row r="221" spans="3:30" s="1" customFormat="1">
      <c r="C221" s="16"/>
      <c r="D221" s="16"/>
      <c r="E221" s="32"/>
      <c r="F221" s="16"/>
      <c r="G221" s="16"/>
      <c r="H221" s="16"/>
      <c r="I221" s="16"/>
      <c r="J221" s="16"/>
      <c r="K221" s="16"/>
      <c r="L221" s="32"/>
      <c r="M221" s="16"/>
      <c r="N221" s="16"/>
      <c r="O221" s="16"/>
      <c r="P221" s="16"/>
      <c r="Y221" s="20"/>
      <c r="Z221" s="20"/>
      <c r="AA221" s="20"/>
      <c r="AB221" s="20"/>
      <c r="AC221" s="20"/>
      <c r="AD221" s="20"/>
    </row>
    <row r="222" spans="3:30" s="1" customFormat="1">
      <c r="C222" s="16"/>
      <c r="D222" s="16"/>
      <c r="E222" s="32"/>
      <c r="F222" s="16"/>
      <c r="G222" s="16"/>
      <c r="H222" s="16"/>
      <c r="I222" s="16"/>
      <c r="J222" s="16"/>
      <c r="K222" s="16"/>
      <c r="L222" s="32"/>
      <c r="M222" s="16"/>
      <c r="N222" s="16"/>
      <c r="O222" s="16"/>
      <c r="P222" s="16"/>
      <c r="Y222" s="20"/>
      <c r="Z222" s="20"/>
      <c r="AA222" s="20"/>
      <c r="AB222" s="20"/>
      <c r="AC222" s="20"/>
      <c r="AD222" s="20"/>
    </row>
    <row r="223" spans="3:30" s="1" customFormat="1">
      <c r="C223" s="16"/>
      <c r="D223" s="16"/>
      <c r="E223" s="32"/>
      <c r="F223" s="16"/>
      <c r="G223" s="16"/>
      <c r="H223" s="16"/>
      <c r="I223" s="16"/>
      <c r="J223" s="16"/>
      <c r="K223" s="16"/>
      <c r="L223" s="32"/>
      <c r="M223" s="16"/>
      <c r="N223" s="16"/>
      <c r="O223" s="16"/>
      <c r="P223" s="16"/>
      <c r="Y223" s="20"/>
      <c r="Z223" s="20"/>
      <c r="AA223" s="20"/>
      <c r="AB223" s="20"/>
      <c r="AC223" s="20"/>
      <c r="AD223" s="20"/>
    </row>
    <row r="224" spans="3:30" s="1" customFormat="1">
      <c r="C224" s="16"/>
      <c r="D224" s="16"/>
      <c r="E224" s="32"/>
      <c r="F224" s="16"/>
      <c r="G224" s="16"/>
      <c r="H224" s="16"/>
      <c r="I224" s="16"/>
      <c r="J224" s="16"/>
      <c r="K224" s="16"/>
      <c r="L224" s="32"/>
      <c r="M224" s="16"/>
      <c r="N224" s="16"/>
      <c r="O224" s="16"/>
      <c r="P224" s="16"/>
      <c r="Y224" s="20"/>
      <c r="Z224" s="20"/>
      <c r="AA224" s="20"/>
      <c r="AB224" s="20"/>
      <c r="AC224" s="20"/>
      <c r="AD224" s="20"/>
    </row>
    <row r="225" spans="3:30" s="1" customFormat="1">
      <c r="C225" s="16"/>
      <c r="D225" s="16"/>
      <c r="E225" s="32"/>
      <c r="F225" s="16"/>
      <c r="G225" s="16"/>
      <c r="H225" s="16"/>
      <c r="I225" s="16"/>
      <c r="J225" s="16"/>
      <c r="K225" s="16"/>
      <c r="L225" s="32"/>
      <c r="M225" s="16"/>
      <c r="N225" s="16"/>
      <c r="O225" s="16"/>
      <c r="P225" s="16"/>
      <c r="Y225" s="20"/>
      <c r="Z225" s="20"/>
      <c r="AA225" s="20"/>
      <c r="AB225" s="20"/>
      <c r="AC225" s="20"/>
      <c r="AD225" s="20"/>
    </row>
    <row r="226" spans="3:30" s="1" customFormat="1">
      <c r="C226" s="16"/>
      <c r="D226" s="16"/>
      <c r="E226" s="32"/>
      <c r="F226" s="16"/>
      <c r="G226" s="16"/>
      <c r="H226" s="16"/>
      <c r="I226" s="16"/>
      <c r="J226" s="16"/>
      <c r="K226" s="16"/>
      <c r="L226" s="32"/>
      <c r="M226" s="16"/>
      <c r="N226" s="16"/>
      <c r="O226" s="16"/>
      <c r="P226" s="16"/>
      <c r="Y226" s="20"/>
      <c r="Z226" s="20"/>
      <c r="AA226" s="20"/>
      <c r="AB226" s="20"/>
      <c r="AC226" s="20"/>
      <c r="AD226" s="20"/>
    </row>
    <row r="227" spans="3:30" s="1" customFormat="1">
      <c r="C227" s="16"/>
      <c r="D227" s="16"/>
      <c r="E227" s="32"/>
      <c r="F227" s="16"/>
      <c r="G227" s="16"/>
      <c r="H227" s="16"/>
      <c r="I227" s="16"/>
      <c r="J227" s="16"/>
      <c r="K227" s="16"/>
      <c r="L227" s="32"/>
      <c r="M227" s="16"/>
      <c r="N227" s="16"/>
      <c r="O227" s="16"/>
      <c r="P227" s="16"/>
      <c r="Y227" s="20"/>
      <c r="Z227" s="20"/>
      <c r="AA227" s="20"/>
      <c r="AB227" s="20"/>
      <c r="AC227" s="20"/>
      <c r="AD227" s="20"/>
    </row>
    <row r="228" spans="3:30" s="1" customFormat="1">
      <c r="C228" s="16"/>
      <c r="D228" s="16"/>
      <c r="E228" s="32"/>
      <c r="F228" s="16"/>
      <c r="G228" s="16"/>
      <c r="H228" s="16"/>
      <c r="I228" s="16"/>
      <c r="J228" s="16"/>
      <c r="K228" s="16"/>
      <c r="L228" s="32"/>
      <c r="M228" s="16"/>
      <c r="N228" s="16"/>
      <c r="O228" s="16"/>
      <c r="P228" s="16"/>
      <c r="Y228" s="20"/>
      <c r="Z228" s="20"/>
      <c r="AA228" s="20"/>
      <c r="AB228" s="20"/>
      <c r="AC228" s="20"/>
      <c r="AD228" s="20"/>
    </row>
    <row r="229" spans="3:30" s="1" customFormat="1">
      <c r="C229" s="16"/>
      <c r="D229" s="16"/>
      <c r="E229" s="32"/>
      <c r="F229" s="16"/>
      <c r="G229" s="16"/>
      <c r="H229" s="16"/>
      <c r="I229" s="16"/>
      <c r="J229" s="16"/>
      <c r="K229" s="16"/>
      <c r="L229" s="32"/>
      <c r="M229" s="16"/>
      <c r="N229" s="16"/>
      <c r="O229" s="16"/>
      <c r="P229" s="16"/>
      <c r="Y229" s="20"/>
      <c r="Z229" s="20"/>
      <c r="AA229" s="20"/>
      <c r="AB229" s="20"/>
      <c r="AC229" s="20"/>
      <c r="AD229" s="20"/>
    </row>
    <row r="230" spans="3:30" s="1" customFormat="1">
      <c r="C230" s="16"/>
      <c r="D230" s="16"/>
      <c r="E230" s="32"/>
      <c r="F230" s="16"/>
      <c r="G230" s="16"/>
      <c r="H230" s="16"/>
      <c r="I230" s="16"/>
      <c r="J230" s="16"/>
      <c r="K230" s="16"/>
      <c r="L230" s="32"/>
      <c r="M230" s="16"/>
      <c r="N230" s="16"/>
      <c r="O230" s="16"/>
      <c r="P230" s="16"/>
      <c r="Y230" s="20"/>
      <c r="Z230" s="20"/>
      <c r="AA230" s="20"/>
      <c r="AB230" s="20"/>
      <c r="AC230" s="20"/>
      <c r="AD230" s="20"/>
    </row>
    <row r="231" spans="3:30" s="1" customFormat="1">
      <c r="C231" s="16"/>
      <c r="D231" s="16"/>
      <c r="E231" s="32"/>
      <c r="F231" s="16"/>
      <c r="G231" s="16"/>
      <c r="H231" s="16"/>
      <c r="I231" s="16"/>
      <c r="J231" s="16"/>
      <c r="K231" s="16"/>
      <c r="L231" s="32"/>
      <c r="M231" s="16"/>
      <c r="N231" s="16"/>
      <c r="O231" s="16"/>
      <c r="P231" s="16"/>
      <c r="Y231" s="20"/>
      <c r="Z231" s="20"/>
      <c r="AA231" s="20"/>
      <c r="AB231" s="20"/>
      <c r="AC231" s="20"/>
      <c r="AD231" s="20"/>
    </row>
    <row r="232" spans="3:30" s="1" customFormat="1">
      <c r="C232" s="16"/>
      <c r="D232" s="16"/>
      <c r="E232" s="32"/>
      <c r="F232" s="16"/>
      <c r="G232" s="16"/>
      <c r="H232" s="16"/>
      <c r="I232" s="16"/>
      <c r="J232" s="16"/>
      <c r="K232" s="16"/>
      <c r="L232" s="32"/>
      <c r="M232" s="16"/>
      <c r="N232" s="16"/>
      <c r="O232" s="16"/>
      <c r="P232" s="16"/>
      <c r="Y232" s="20"/>
      <c r="Z232" s="20"/>
      <c r="AA232" s="20"/>
      <c r="AB232" s="20"/>
      <c r="AC232" s="20"/>
      <c r="AD232" s="20"/>
    </row>
    <row r="233" spans="3:30" s="1" customFormat="1">
      <c r="C233" s="16"/>
      <c r="D233" s="16"/>
      <c r="E233" s="32"/>
      <c r="F233" s="16"/>
      <c r="G233" s="16"/>
      <c r="H233" s="16"/>
      <c r="I233" s="16"/>
      <c r="J233" s="16"/>
      <c r="K233" s="16"/>
      <c r="L233" s="32"/>
      <c r="M233" s="16"/>
      <c r="N233" s="16"/>
      <c r="O233" s="16"/>
      <c r="P233" s="16"/>
      <c r="Y233" s="20"/>
      <c r="Z233" s="20"/>
      <c r="AA233" s="20"/>
      <c r="AB233" s="20"/>
      <c r="AC233" s="20"/>
      <c r="AD233" s="20"/>
    </row>
    <row r="234" spans="3:30" s="1" customFormat="1">
      <c r="C234" s="16"/>
      <c r="D234" s="16"/>
      <c r="E234" s="32"/>
      <c r="F234" s="16"/>
      <c r="G234" s="16"/>
      <c r="H234" s="16"/>
      <c r="I234" s="16"/>
      <c r="J234" s="16"/>
      <c r="K234" s="16"/>
      <c r="L234" s="32"/>
      <c r="M234" s="16"/>
      <c r="N234" s="16"/>
      <c r="O234" s="16"/>
      <c r="P234" s="16"/>
      <c r="Y234" s="20"/>
      <c r="Z234" s="20"/>
      <c r="AA234" s="20"/>
      <c r="AB234" s="20"/>
      <c r="AC234" s="20"/>
      <c r="AD234" s="20"/>
    </row>
    <row r="235" spans="3:30" s="1" customFormat="1">
      <c r="C235" s="16"/>
      <c r="D235" s="16"/>
      <c r="E235" s="32"/>
      <c r="F235" s="16"/>
      <c r="G235" s="16"/>
      <c r="H235" s="16"/>
      <c r="I235" s="16"/>
      <c r="J235" s="16"/>
      <c r="K235" s="16"/>
      <c r="L235" s="32"/>
      <c r="M235" s="16"/>
      <c r="N235" s="16"/>
      <c r="O235" s="16"/>
      <c r="P235" s="16"/>
      <c r="Y235" s="20"/>
      <c r="Z235" s="20"/>
      <c r="AA235" s="20"/>
      <c r="AB235" s="20"/>
      <c r="AC235" s="20"/>
      <c r="AD235" s="20"/>
    </row>
    <row r="236" spans="3:30" s="1" customFormat="1">
      <c r="C236" s="16"/>
      <c r="D236" s="16"/>
      <c r="E236" s="32"/>
      <c r="F236" s="16"/>
      <c r="G236" s="16"/>
      <c r="H236" s="16"/>
      <c r="I236" s="16"/>
      <c r="J236" s="16"/>
      <c r="K236" s="16"/>
      <c r="L236" s="32"/>
      <c r="M236" s="16"/>
      <c r="N236" s="16"/>
      <c r="O236" s="16"/>
      <c r="P236" s="16"/>
      <c r="Y236" s="20"/>
      <c r="Z236" s="20"/>
      <c r="AA236" s="20"/>
      <c r="AB236" s="20"/>
      <c r="AC236" s="20"/>
      <c r="AD236" s="20"/>
    </row>
    <row r="237" spans="3:30" s="1" customFormat="1">
      <c r="C237" s="16"/>
      <c r="D237" s="16"/>
      <c r="E237" s="32"/>
      <c r="F237" s="16"/>
      <c r="G237" s="16"/>
      <c r="H237" s="16"/>
      <c r="I237" s="16"/>
      <c r="J237" s="16"/>
      <c r="K237" s="16"/>
      <c r="L237" s="32"/>
      <c r="M237" s="16"/>
      <c r="N237" s="16"/>
      <c r="O237" s="16"/>
      <c r="P237" s="16"/>
      <c r="Y237" s="20"/>
      <c r="Z237" s="20"/>
      <c r="AA237" s="20"/>
      <c r="AB237" s="20"/>
      <c r="AC237" s="20"/>
      <c r="AD237" s="20"/>
    </row>
    <row r="238" spans="3:30" s="1" customFormat="1">
      <c r="C238" s="16"/>
      <c r="D238" s="16"/>
      <c r="E238" s="32"/>
      <c r="F238" s="16"/>
      <c r="G238" s="16"/>
      <c r="H238" s="16"/>
      <c r="I238" s="16"/>
      <c r="J238" s="16"/>
      <c r="K238" s="16"/>
      <c r="L238" s="32"/>
      <c r="M238" s="16"/>
      <c r="N238" s="16"/>
      <c r="O238" s="16"/>
      <c r="P238" s="16"/>
      <c r="Y238" s="20"/>
      <c r="Z238" s="20"/>
      <c r="AA238" s="20"/>
      <c r="AB238" s="20"/>
      <c r="AC238" s="20"/>
      <c r="AD238" s="20"/>
    </row>
    <row r="239" spans="3:30" s="1" customFormat="1">
      <c r="C239" s="16"/>
      <c r="D239" s="16"/>
      <c r="E239" s="32"/>
      <c r="F239" s="16"/>
      <c r="G239" s="16"/>
      <c r="H239" s="16"/>
      <c r="I239" s="16"/>
      <c r="J239" s="16"/>
      <c r="K239" s="16"/>
      <c r="L239" s="32"/>
      <c r="M239" s="16"/>
      <c r="N239" s="16"/>
      <c r="O239" s="16"/>
      <c r="P239" s="16"/>
      <c r="Y239" s="20"/>
      <c r="Z239" s="20"/>
      <c r="AA239" s="20"/>
      <c r="AB239" s="20"/>
      <c r="AC239" s="20"/>
      <c r="AD239" s="20"/>
    </row>
    <row r="240" spans="3:30" s="1" customFormat="1">
      <c r="C240" s="16"/>
      <c r="D240" s="16"/>
      <c r="E240" s="32"/>
      <c r="F240" s="16"/>
      <c r="G240" s="16"/>
      <c r="H240" s="16"/>
      <c r="I240" s="16"/>
      <c r="J240" s="16"/>
      <c r="K240" s="16"/>
      <c r="L240" s="32"/>
      <c r="M240" s="16"/>
      <c r="N240" s="16"/>
      <c r="O240" s="16"/>
      <c r="P240" s="16"/>
      <c r="Y240" s="20"/>
      <c r="Z240" s="20"/>
      <c r="AA240" s="20"/>
      <c r="AB240" s="20"/>
      <c r="AC240" s="20"/>
      <c r="AD240" s="20"/>
    </row>
    <row r="241" spans="3:30" s="1" customFormat="1">
      <c r="C241" s="16"/>
      <c r="D241" s="16"/>
      <c r="E241" s="32"/>
      <c r="F241" s="16"/>
      <c r="G241" s="16"/>
      <c r="H241" s="16"/>
      <c r="I241" s="16"/>
      <c r="J241" s="16"/>
      <c r="K241" s="16"/>
      <c r="L241" s="32"/>
      <c r="M241" s="16"/>
      <c r="N241" s="16"/>
      <c r="O241" s="16"/>
      <c r="P241" s="16"/>
      <c r="Y241" s="20"/>
      <c r="Z241" s="20"/>
      <c r="AA241" s="20"/>
      <c r="AB241" s="20"/>
      <c r="AC241" s="20"/>
      <c r="AD241" s="20"/>
    </row>
    <row r="242" spans="3:30" s="1" customFormat="1">
      <c r="C242" s="16"/>
      <c r="D242" s="16"/>
      <c r="E242" s="32"/>
      <c r="F242" s="16"/>
      <c r="G242" s="16"/>
      <c r="H242" s="16"/>
      <c r="I242" s="16"/>
      <c r="J242" s="16"/>
      <c r="K242" s="16"/>
      <c r="L242" s="32"/>
      <c r="M242" s="16"/>
      <c r="N242" s="16"/>
      <c r="O242" s="16"/>
      <c r="P242" s="16"/>
      <c r="Y242" s="20"/>
      <c r="Z242" s="20"/>
      <c r="AA242" s="20"/>
      <c r="AB242" s="20"/>
      <c r="AC242" s="20"/>
      <c r="AD242" s="20"/>
    </row>
    <row r="243" spans="3:30" s="1" customFormat="1">
      <c r="C243" s="16"/>
      <c r="D243" s="16"/>
      <c r="E243" s="32"/>
      <c r="F243" s="16"/>
      <c r="G243" s="16"/>
      <c r="H243" s="16"/>
      <c r="I243" s="16"/>
      <c r="J243" s="16"/>
      <c r="K243" s="16"/>
      <c r="L243" s="32"/>
      <c r="M243" s="16"/>
      <c r="N243" s="16"/>
      <c r="O243" s="16"/>
      <c r="P243" s="16"/>
      <c r="Y243" s="20"/>
      <c r="Z243" s="20"/>
      <c r="AA243" s="20"/>
      <c r="AB243" s="20"/>
      <c r="AC243" s="20"/>
      <c r="AD243" s="20"/>
    </row>
    <row r="244" spans="3:30" s="1" customFormat="1">
      <c r="C244" s="16"/>
      <c r="D244" s="16"/>
      <c r="E244" s="32"/>
      <c r="F244" s="16"/>
      <c r="G244" s="16"/>
      <c r="H244" s="16"/>
      <c r="I244" s="16"/>
      <c r="J244" s="16"/>
      <c r="K244" s="16"/>
      <c r="L244" s="32"/>
      <c r="M244" s="16"/>
      <c r="N244" s="16"/>
      <c r="O244" s="16"/>
      <c r="P244" s="16"/>
      <c r="Y244" s="20"/>
      <c r="Z244" s="20"/>
      <c r="AA244" s="20"/>
      <c r="AB244" s="20"/>
      <c r="AC244" s="20"/>
      <c r="AD244" s="20"/>
    </row>
    <row r="245" spans="3:30" s="1" customFormat="1">
      <c r="C245" s="16"/>
      <c r="D245" s="16"/>
      <c r="E245" s="32"/>
      <c r="F245" s="16"/>
      <c r="G245" s="16"/>
      <c r="H245" s="16"/>
      <c r="I245" s="16"/>
      <c r="J245" s="16"/>
      <c r="K245" s="16"/>
      <c r="L245" s="32"/>
      <c r="M245" s="16"/>
      <c r="N245" s="16"/>
      <c r="O245" s="16"/>
      <c r="P245" s="16"/>
      <c r="Y245" s="20"/>
      <c r="Z245" s="20"/>
      <c r="AA245" s="20"/>
      <c r="AB245" s="20"/>
      <c r="AC245" s="20"/>
      <c r="AD245" s="20"/>
    </row>
    <row r="246" spans="3:30" s="1" customFormat="1">
      <c r="C246" s="16"/>
      <c r="D246" s="16"/>
      <c r="E246" s="32"/>
      <c r="F246" s="16"/>
      <c r="G246" s="16"/>
      <c r="H246" s="16"/>
      <c r="I246" s="16"/>
      <c r="J246" s="16"/>
      <c r="K246" s="16"/>
      <c r="L246" s="32"/>
      <c r="M246" s="16"/>
      <c r="N246" s="16"/>
      <c r="O246" s="16"/>
      <c r="P246" s="16"/>
      <c r="Y246" s="20"/>
      <c r="Z246" s="20"/>
      <c r="AA246" s="20"/>
      <c r="AB246" s="20"/>
      <c r="AC246" s="20"/>
      <c r="AD246" s="20"/>
    </row>
    <row r="247" spans="3:30" s="1" customFormat="1">
      <c r="C247" s="16"/>
      <c r="D247" s="16"/>
      <c r="E247" s="32"/>
      <c r="F247" s="16"/>
      <c r="G247" s="16"/>
      <c r="H247" s="16"/>
      <c r="I247" s="16"/>
      <c r="J247" s="16"/>
      <c r="K247" s="16"/>
      <c r="L247" s="32"/>
      <c r="M247" s="16"/>
      <c r="N247" s="16"/>
      <c r="O247" s="16"/>
      <c r="P247" s="16"/>
      <c r="Y247" s="20"/>
      <c r="Z247" s="20"/>
      <c r="AA247" s="20"/>
      <c r="AB247" s="20"/>
      <c r="AC247" s="20"/>
      <c r="AD247" s="20"/>
    </row>
    <row r="248" spans="3:30" s="1" customFormat="1">
      <c r="C248" s="16"/>
      <c r="D248" s="16"/>
      <c r="E248" s="32"/>
      <c r="F248" s="16"/>
      <c r="G248" s="16"/>
      <c r="H248" s="16"/>
      <c r="I248" s="16"/>
      <c r="J248" s="16"/>
      <c r="K248" s="16"/>
      <c r="L248" s="32"/>
      <c r="M248" s="16"/>
      <c r="N248" s="16"/>
      <c r="O248" s="16"/>
      <c r="P248" s="16"/>
      <c r="Y248" s="20"/>
      <c r="Z248" s="20"/>
      <c r="AA248" s="20"/>
      <c r="AB248" s="20"/>
      <c r="AC248" s="20"/>
      <c r="AD248" s="20"/>
    </row>
    <row r="249" spans="3:30" s="1" customFormat="1">
      <c r="C249" s="16"/>
      <c r="D249" s="16"/>
      <c r="E249" s="32"/>
      <c r="F249" s="16"/>
      <c r="G249" s="16"/>
      <c r="H249" s="16"/>
      <c r="I249" s="16"/>
      <c r="J249" s="16"/>
      <c r="K249" s="16"/>
      <c r="L249" s="32"/>
      <c r="M249" s="16"/>
      <c r="N249" s="16"/>
      <c r="O249" s="16"/>
      <c r="P249" s="16"/>
      <c r="Y249" s="20"/>
      <c r="Z249" s="20"/>
      <c r="AA249" s="20"/>
      <c r="AB249" s="20"/>
      <c r="AC249" s="20"/>
      <c r="AD249" s="20"/>
    </row>
    <row r="250" spans="3:30" s="1" customFormat="1">
      <c r="C250" s="16"/>
      <c r="D250" s="16"/>
      <c r="E250" s="32"/>
      <c r="F250" s="16"/>
      <c r="G250" s="16"/>
      <c r="H250" s="16"/>
      <c r="I250" s="16"/>
      <c r="J250" s="16"/>
      <c r="K250" s="16"/>
      <c r="L250" s="32"/>
      <c r="M250" s="16"/>
      <c r="N250" s="16"/>
      <c r="O250" s="16"/>
      <c r="P250" s="16"/>
      <c r="Y250" s="20"/>
      <c r="Z250" s="20"/>
      <c r="AA250" s="20"/>
      <c r="AB250" s="20"/>
      <c r="AC250" s="20"/>
      <c r="AD250" s="20"/>
    </row>
    <row r="251" spans="3:30" s="1" customFormat="1">
      <c r="C251" s="16"/>
      <c r="D251" s="16"/>
      <c r="E251" s="32"/>
      <c r="F251" s="16"/>
      <c r="G251" s="16"/>
      <c r="H251" s="16"/>
      <c r="I251" s="16"/>
      <c r="J251" s="16"/>
      <c r="K251" s="16"/>
      <c r="L251" s="32"/>
      <c r="M251" s="16"/>
      <c r="N251" s="16"/>
      <c r="O251" s="16"/>
      <c r="P251" s="16"/>
      <c r="Y251" s="20"/>
      <c r="Z251" s="20"/>
      <c r="AA251" s="20"/>
      <c r="AB251" s="20"/>
      <c r="AC251" s="20"/>
      <c r="AD251" s="20"/>
    </row>
    <row r="252" spans="3:30" s="1" customFormat="1">
      <c r="C252" s="16"/>
      <c r="D252" s="16"/>
      <c r="E252" s="32"/>
      <c r="F252" s="16"/>
      <c r="G252" s="16"/>
      <c r="H252" s="16"/>
      <c r="I252" s="16"/>
      <c r="J252" s="16"/>
      <c r="K252" s="16"/>
      <c r="L252" s="32"/>
      <c r="M252" s="16"/>
      <c r="N252" s="16"/>
      <c r="O252" s="16"/>
      <c r="P252" s="16"/>
      <c r="Y252" s="20"/>
      <c r="Z252" s="20"/>
      <c r="AA252" s="20"/>
      <c r="AB252" s="20"/>
      <c r="AC252" s="20"/>
      <c r="AD252" s="20"/>
    </row>
    <row r="253" spans="3:30" s="1" customFormat="1">
      <c r="C253" s="16"/>
      <c r="D253" s="16"/>
      <c r="E253" s="32"/>
      <c r="F253" s="16"/>
      <c r="G253" s="16"/>
      <c r="H253" s="16"/>
      <c r="I253" s="16"/>
      <c r="J253" s="16"/>
      <c r="K253" s="16"/>
      <c r="L253" s="32"/>
      <c r="M253" s="16"/>
      <c r="N253" s="16"/>
      <c r="O253" s="16"/>
      <c r="P253" s="16"/>
      <c r="Y253" s="20"/>
      <c r="Z253" s="20"/>
      <c r="AA253" s="20"/>
      <c r="AB253" s="20"/>
      <c r="AC253" s="20"/>
      <c r="AD253" s="20"/>
    </row>
    <row r="254" spans="3:30" s="1" customFormat="1">
      <c r="C254" s="16"/>
      <c r="D254" s="16"/>
      <c r="E254" s="32"/>
      <c r="F254" s="16"/>
      <c r="G254" s="16"/>
      <c r="H254" s="16"/>
      <c r="I254" s="16"/>
      <c r="J254" s="16"/>
      <c r="K254" s="16"/>
      <c r="L254" s="32"/>
      <c r="M254" s="16"/>
      <c r="N254" s="16"/>
      <c r="O254" s="16"/>
      <c r="P254" s="16"/>
      <c r="Y254" s="20"/>
      <c r="Z254" s="20"/>
      <c r="AA254" s="20"/>
      <c r="AB254" s="20"/>
      <c r="AC254" s="20"/>
      <c r="AD254" s="20"/>
    </row>
    <row r="255" spans="3:30" s="1" customFormat="1">
      <c r="C255" s="16"/>
      <c r="D255" s="16"/>
      <c r="E255" s="32"/>
      <c r="F255" s="16"/>
      <c r="G255" s="16"/>
      <c r="H255" s="16"/>
      <c r="I255" s="16"/>
      <c r="J255" s="16"/>
      <c r="K255" s="16"/>
      <c r="L255" s="32"/>
      <c r="M255" s="16"/>
      <c r="N255" s="16"/>
      <c r="O255" s="16"/>
      <c r="P255" s="16"/>
      <c r="Y255" s="20"/>
      <c r="Z255" s="20"/>
      <c r="AA255" s="20"/>
      <c r="AB255" s="20"/>
      <c r="AC255" s="20"/>
      <c r="AD255" s="20"/>
    </row>
    <row r="256" spans="3:30" s="1" customFormat="1">
      <c r="C256" s="16"/>
      <c r="D256" s="16"/>
      <c r="E256" s="32"/>
      <c r="F256" s="16"/>
      <c r="G256" s="16"/>
      <c r="H256" s="16"/>
      <c r="I256" s="16"/>
      <c r="J256" s="16"/>
      <c r="K256" s="16"/>
      <c r="L256" s="32"/>
      <c r="M256" s="16"/>
      <c r="N256" s="16"/>
      <c r="O256" s="16"/>
      <c r="P256" s="16"/>
      <c r="Y256" s="20"/>
      <c r="Z256" s="20"/>
      <c r="AA256" s="20"/>
      <c r="AB256" s="20"/>
      <c r="AC256" s="20"/>
      <c r="AD256" s="20"/>
    </row>
    <row r="257" spans="3:30" s="1" customFormat="1">
      <c r="C257" s="16"/>
      <c r="D257" s="16"/>
      <c r="E257" s="32"/>
      <c r="F257" s="16"/>
      <c r="G257" s="16"/>
      <c r="H257" s="16"/>
      <c r="I257" s="16"/>
      <c r="J257" s="16"/>
      <c r="K257" s="16"/>
      <c r="L257" s="32"/>
      <c r="M257" s="16"/>
      <c r="N257" s="16"/>
      <c r="O257" s="16"/>
      <c r="P257" s="16"/>
      <c r="Y257" s="20"/>
      <c r="Z257" s="20"/>
      <c r="AA257" s="20"/>
      <c r="AB257" s="20"/>
      <c r="AC257" s="20"/>
      <c r="AD257" s="20"/>
    </row>
    <row r="258" spans="3:30" s="1" customFormat="1">
      <c r="C258" s="16"/>
      <c r="D258" s="16"/>
      <c r="E258" s="32"/>
      <c r="F258" s="16"/>
      <c r="G258" s="16"/>
      <c r="H258" s="16"/>
      <c r="I258" s="16"/>
      <c r="J258" s="16"/>
      <c r="K258" s="16"/>
      <c r="L258" s="32"/>
      <c r="M258" s="16"/>
      <c r="N258" s="16"/>
      <c r="O258" s="16"/>
      <c r="P258" s="16"/>
      <c r="Y258" s="20"/>
      <c r="Z258" s="20"/>
      <c r="AA258" s="20"/>
      <c r="AB258" s="20"/>
      <c r="AC258" s="20"/>
      <c r="AD258" s="20"/>
    </row>
    <row r="259" spans="3:30" s="1" customFormat="1">
      <c r="C259" s="16"/>
      <c r="D259" s="16"/>
      <c r="E259" s="32"/>
      <c r="F259" s="16"/>
      <c r="G259" s="16"/>
      <c r="H259" s="16"/>
      <c r="I259" s="16"/>
      <c r="J259" s="16"/>
      <c r="K259" s="16"/>
      <c r="L259" s="32"/>
      <c r="M259" s="16"/>
      <c r="N259" s="16"/>
      <c r="O259" s="16"/>
      <c r="P259" s="16"/>
      <c r="Y259" s="20"/>
      <c r="Z259" s="20"/>
      <c r="AA259" s="20"/>
      <c r="AB259" s="20"/>
      <c r="AC259" s="20"/>
      <c r="AD259" s="20"/>
    </row>
    <row r="260" spans="3:30" s="1" customFormat="1">
      <c r="C260" s="16"/>
      <c r="D260" s="16"/>
      <c r="E260" s="32"/>
      <c r="F260" s="16"/>
      <c r="G260" s="16"/>
      <c r="H260" s="16"/>
      <c r="I260" s="16"/>
      <c r="J260" s="16"/>
      <c r="K260" s="16"/>
      <c r="L260" s="32"/>
      <c r="M260" s="16"/>
      <c r="N260" s="16"/>
      <c r="O260" s="16"/>
      <c r="P260" s="16"/>
      <c r="Y260" s="20"/>
      <c r="Z260" s="20"/>
      <c r="AA260" s="20"/>
      <c r="AB260" s="20"/>
      <c r="AC260" s="20"/>
      <c r="AD260" s="20"/>
    </row>
    <row r="261" spans="3:30" s="1" customFormat="1">
      <c r="C261" s="16"/>
      <c r="D261" s="16"/>
      <c r="E261" s="32"/>
      <c r="F261" s="16"/>
      <c r="G261" s="16"/>
      <c r="H261" s="16"/>
      <c r="I261" s="16"/>
      <c r="J261" s="16"/>
      <c r="K261" s="16"/>
      <c r="L261" s="32"/>
      <c r="M261" s="16"/>
      <c r="N261" s="16"/>
      <c r="O261" s="16"/>
      <c r="P261" s="16"/>
      <c r="Y261" s="20"/>
      <c r="Z261" s="20"/>
      <c r="AA261" s="20"/>
      <c r="AB261" s="20"/>
      <c r="AC261" s="20"/>
      <c r="AD261" s="20"/>
    </row>
    <row r="262" spans="3:30" s="1" customFormat="1">
      <c r="C262" s="16"/>
      <c r="D262" s="16"/>
      <c r="E262" s="32"/>
      <c r="F262" s="16"/>
      <c r="G262" s="16"/>
      <c r="H262" s="16"/>
      <c r="I262" s="16"/>
      <c r="J262" s="16"/>
      <c r="K262" s="16"/>
      <c r="L262" s="32"/>
      <c r="M262" s="16"/>
      <c r="N262" s="16"/>
      <c r="O262" s="16"/>
      <c r="P262" s="16"/>
      <c r="Y262" s="20"/>
      <c r="Z262" s="20"/>
      <c r="AA262" s="20"/>
      <c r="AB262" s="20"/>
      <c r="AC262" s="20"/>
      <c r="AD262" s="20"/>
    </row>
    <row r="263" spans="3:30" s="1" customFormat="1">
      <c r="C263" s="16"/>
      <c r="D263" s="16"/>
      <c r="E263" s="32"/>
      <c r="F263" s="16"/>
      <c r="G263" s="16"/>
      <c r="H263" s="16"/>
      <c r="I263" s="16"/>
      <c r="J263" s="16"/>
      <c r="K263" s="16"/>
      <c r="L263" s="32"/>
      <c r="M263" s="16"/>
      <c r="N263" s="16"/>
      <c r="O263" s="16"/>
      <c r="P263" s="16"/>
      <c r="Y263" s="20"/>
      <c r="Z263" s="20"/>
      <c r="AA263" s="20"/>
      <c r="AB263" s="20"/>
      <c r="AC263" s="20"/>
      <c r="AD263" s="20"/>
    </row>
    <row r="264" spans="3:30" s="1" customFormat="1">
      <c r="C264" s="16"/>
      <c r="D264" s="16"/>
      <c r="E264" s="32"/>
      <c r="F264" s="16"/>
      <c r="G264" s="16"/>
      <c r="H264" s="16"/>
      <c r="I264" s="16"/>
      <c r="J264" s="16"/>
      <c r="K264" s="16"/>
      <c r="L264" s="32"/>
      <c r="M264" s="16"/>
      <c r="N264" s="16"/>
      <c r="O264" s="16"/>
      <c r="P264" s="16"/>
      <c r="Y264" s="20"/>
      <c r="Z264" s="20"/>
      <c r="AA264" s="20"/>
      <c r="AB264" s="20"/>
      <c r="AC264" s="20"/>
      <c r="AD264" s="20"/>
    </row>
    <row r="265" spans="3:30" s="1" customFormat="1">
      <c r="C265" s="16"/>
      <c r="D265" s="16"/>
      <c r="E265" s="32"/>
      <c r="F265" s="16"/>
      <c r="G265" s="16"/>
      <c r="H265" s="16"/>
      <c r="I265" s="16"/>
      <c r="J265" s="16"/>
      <c r="K265" s="16"/>
      <c r="L265" s="32"/>
      <c r="M265" s="16"/>
      <c r="N265" s="16"/>
      <c r="O265" s="16"/>
      <c r="P265" s="16"/>
      <c r="Y265" s="20"/>
      <c r="Z265" s="20"/>
      <c r="AA265" s="20"/>
      <c r="AB265" s="20"/>
      <c r="AC265" s="20"/>
      <c r="AD265" s="20"/>
    </row>
    <row r="266" spans="3:30" s="1" customFormat="1">
      <c r="C266" s="16"/>
      <c r="D266" s="16"/>
      <c r="E266" s="32"/>
      <c r="F266" s="16"/>
      <c r="G266" s="16"/>
      <c r="H266" s="16"/>
      <c r="I266" s="16"/>
      <c r="J266" s="16"/>
      <c r="K266" s="16"/>
      <c r="L266" s="32"/>
      <c r="M266" s="16"/>
      <c r="N266" s="16"/>
      <c r="O266" s="16"/>
      <c r="P266" s="16"/>
      <c r="Y266" s="20"/>
      <c r="Z266" s="20"/>
      <c r="AA266" s="20"/>
      <c r="AB266" s="20"/>
      <c r="AC266" s="20"/>
      <c r="AD266" s="20"/>
    </row>
    <row r="267" spans="3:30" s="1" customFormat="1">
      <c r="C267" s="16"/>
      <c r="D267" s="16"/>
      <c r="E267" s="32"/>
      <c r="F267" s="16"/>
      <c r="G267" s="16"/>
      <c r="H267" s="16"/>
      <c r="I267" s="16"/>
      <c r="J267" s="16"/>
      <c r="K267" s="16"/>
      <c r="L267" s="32"/>
      <c r="M267" s="16"/>
      <c r="N267" s="16"/>
      <c r="O267" s="16"/>
      <c r="P267" s="16"/>
      <c r="Y267" s="20"/>
      <c r="Z267" s="20"/>
      <c r="AA267" s="20"/>
      <c r="AB267" s="20"/>
      <c r="AC267" s="20"/>
      <c r="AD267" s="20"/>
    </row>
    <row r="268" spans="3:30" s="1" customFormat="1">
      <c r="C268" s="16"/>
      <c r="D268" s="16"/>
      <c r="E268" s="32"/>
      <c r="F268" s="16"/>
      <c r="G268" s="16"/>
      <c r="H268" s="16"/>
      <c r="I268" s="16"/>
      <c r="J268" s="16"/>
      <c r="K268" s="16"/>
      <c r="L268" s="32"/>
      <c r="M268" s="16"/>
      <c r="N268" s="16"/>
      <c r="O268" s="16"/>
      <c r="P268" s="16"/>
      <c r="Y268" s="20"/>
      <c r="Z268" s="20"/>
      <c r="AA268" s="20"/>
      <c r="AB268" s="20"/>
      <c r="AC268" s="20"/>
      <c r="AD268" s="20"/>
    </row>
    <row r="269" spans="3:30" s="1" customFormat="1">
      <c r="C269" s="16"/>
      <c r="D269" s="16"/>
      <c r="E269" s="32"/>
      <c r="F269" s="16"/>
      <c r="G269" s="16"/>
      <c r="H269" s="16"/>
      <c r="I269" s="16"/>
      <c r="J269" s="16"/>
      <c r="K269" s="16"/>
      <c r="L269" s="32"/>
      <c r="M269" s="16"/>
      <c r="N269" s="16"/>
      <c r="O269" s="16"/>
      <c r="P269" s="16"/>
      <c r="Y269" s="20"/>
      <c r="Z269" s="20"/>
      <c r="AA269" s="20"/>
      <c r="AB269" s="20"/>
      <c r="AC269" s="20"/>
      <c r="AD269" s="20"/>
    </row>
    <row r="270" spans="3:30" s="1" customFormat="1">
      <c r="C270" s="16"/>
      <c r="D270" s="16"/>
      <c r="E270" s="32"/>
      <c r="F270" s="16"/>
      <c r="G270" s="16"/>
      <c r="H270" s="16"/>
      <c r="I270" s="16"/>
      <c r="J270" s="16"/>
      <c r="K270" s="16"/>
      <c r="L270" s="32"/>
      <c r="M270" s="16"/>
      <c r="N270" s="16"/>
      <c r="O270" s="16"/>
      <c r="P270" s="16"/>
      <c r="Y270" s="20"/>
      <c r="Z270" s="20"/>
      <c r="AA270" s="20"/>
      <c r="AB270" s="20"/>
      <c r="AC270" s="20"/>
      <c r="AD270" s="20"/>
    </row>
    <row r="271" spans="3:30" s="1" customFormat="1">
      <c r="C271" s="16"/>
      <c r="D271" s="16"/>
      <c r="E271" s="32"/>
      <c r="F271" s="16"/>
      <c r="G271" s="16"/>
      <c r="H271" s="16"/>
      <c r="I271" s="16"/>
      <c r="J271" s="16"/>
      <c r="K271" s="16"/>
      <c r="L271" s="32"/>
      <c r="M271" s="16"/>
      <c r="N271" s="16"/>
      <c r="O271" s="16"/>
      <c r="P271" s="16"/>
      <c r="Y271" s="20"/>
      <c r="Z271" s="20"/>
      <c r="AA271" s="20"/>
      <c r="AB271" s="20"/>
      <c r="AC271" s="20"/>
      <c r="AD271" s="20"/>
    </row>
    <row r="272" spans="3:30" s="1" customFormat="1">
      <c r="C272" s="16"/>
      <c r="D272" s="16"/>
      <c r="E272" s="32"/>
      <c r="F272" s="16"/>
      <c r="G272" s="16"/>
      <c r="H272" s="16"/>
      <c r="I272" s="16"/>
      <c r="J272" s="16"/>
      <c r="K272" s="16"/>
      <c r="L272" s="32"/>
      <c r="M272" s="16"/>
      <c r="N272" s="16"/>
      <c r="O272" s="16"/>
      <c r="P272" s="16"/>
      <c r="Y272" s="20"/>
      <c r="Z272" s="20"/>
      <c r="AA272" s="20"/>
      <c r="AB272" s="20"/>
      <c r="AC272" s="20"/>
      <c r="AD272" s="20"/>
    </row>
    <row r="273" spans="3:30" s="1" customFormat="1">
      <c r="C273" s="16"/>
      <c r="D273" s="16"/>
      <c r="E273" s="32"/>
      <c r="F273" s="16"/>
      <c r="G273" s="16"/>
      <c r="H273" s="16"/>
      <c r="I273" s="16"/>
      <c r="J273" s="16"/>
      <c r="K273" s="16"/>
      <c r="L273" s="32"/>
      <c r="M273" s="16"/>
      <c r="N273" s="16"/>
      <c r="O273" s="16"/>
      <c r="P273" s="16"/>
      <c r="Y273" s="20"/>
      <c r="Z273" s="20"/>
      <c r="AA273" s="20"/>
      <c r="AB273" s="20"/>
      <c r="AC273" s="20"/>
      <c r="AD273" s="20"/>
    </row>
    <row r="274" spans="3:30" s="1" customFormat="1">
      <c r="C274" s="16"/>
      <c r="D274" s="16"/>
      <c r="E274" s="32"/>
      <c r="F274" s="16"/>
      <c r="G274" s="16"/>
      <c r="H274" s="16"/>
      <c r="I274" s="16"/>
      <c r="J274" s="16"/>
      <c r="K274" s="16"/>
      <c r="L274" s="32"/>
      <c r="M274" s="16"/>
      <c r="N274" s="16"/>
      <c r="O274" s="16"/>
      <c r="P274" s="16"/>
      <c r="Y274" s="20"/>
      <c r="Z274" s="20"/>
      <c r="AA274" s="20"/>
      <c r="AB274" s="20"/>
      <c r="AC274" s="20"/>
      <c r="AD274" s="20"/>
    </row>
    <row r="275" spans="3:30" s="1" customFormat="1">
      <c r="C275" s="16"/>
      <c r="D275" s="16"/>
      <c r="E275" s="32"/>
      <c r="F275" s="16"/>
      <c r="G275" s="16"/>
      <c r="H275" s="16"/>
      <c r="I275" s="16"/>
      <c r="J275" s="16"/>
      <c r="K275" s="16"/>
      <c r="L275" s="32"/>
      <c r="M275" s="16"/>
      <c r="N275" s="16"/>
      <c r="O275" s="16"/>
      <c r="P275" s="16"/>
      <c r="Y275" s="20"/>
      <c r="Z275" s="20"/>
      <c r="AA275" s="20"/>
      <c r="AB275" s="20"/>
      <c r="AC275" s="20"/>
      <c r="AD275" s="20"/>
    </row>
    <row r="276" spans="3:30" s="1" customFormat="1">
      <c r="C276" s="16"/>
      <c r="D276" s="16"/>
      <c r="E276" s="32"/>
      <c r="F276" s="16"/>
      <c r="G276" s="16"/>
      <c r="H276" s="16"/>
      <c r="I276" s="16"/>
      <c r="J276" s="16"/>
      <c r="K276" s="16"/>
      <c r="L276" s="32"/>
      <c r="M276" s="16"/>
      <c r="N276" s="16"/>
      <c r="O276" s="16"/>
      <c r="P276" s="16"/>
      <c r="Y276" s="20"/>
      <c r="Z276" s="20"/>
      <c r="AA276" s="20"/>
      <c r="AB276" s="20"/>
      <c r="AC276" s="20"/>
      <c r="AD276" s="20"/>
    </row>
    <row r="277" spans="3:30" s="1" customFormat="1">
      <c r="C277" s="16"/>
      <c r="D277" s="16"/>
      <c r="E277" s="32"/>
      <c r="F277" s="16"/>
      <c r="G277" s="16"/>
      <c r="H277" s="16"/>
      <c r="I277" s="16"/>
      <c r="J277" s="16"/>
      <c r="K277" s="16"/>
      <c r="L277" s="32"/>
      <c r="M277" s="16"/>
      <c r="N277" s="16"/>
      <c r="O277" s="16"/>
      <c r="P277" s="16"/>
      <c r="Y277" s="20"/>
      <c r="Z277" s="20"/>
      <c r="AA277" s="20"/>
      <c r="AB277" s="20"/>
      <c r="AC277" s="20"/>
      <c r="AD277" s="20"/>
    </row>
    <row r="278" spans="3:30" s="1" customFormat="1">
      <c r="C278" s="16"/>
      <c r="D278" s="16"/>
      <c r="E278" s="32"/>
      <c r="F278" s="16"/>
      <c r="G278" s="16"/>
      <c r="H278" s="16"/>
      <c r="I278" s="16"/>
      <c r="J278" s="16"/>
      <c r="K278" s="16"/>
      <c r="L278" s="32"/>
      <c r="M278" s="16"/>
      <c r="N278" s="16"/>
      <c r="O278" s="16"/>
      <c r="P278" s="16"/>
      <c r="Y278" s="20"/>
      <c r="Z278" s="20"/>
      <c r="AA278" s="20"/>
      <c r="AB278" s="20"/>
      <c r="AC278" s="20"/>
      <c r="AD278" s="20"/>
    </row>
    <row r="279" spans="3:30" s="1" customFormat="1">
      <c r="C279" s="16"/>
      <c r="D279" s="16"/>
      <c r="E279" s="32"/>
      <c r="F279" s="16"/>
      <c r="G279" s="16"/>
      <c r="H279" s="16"/>
      <c r="I279" s="16"/>
      <c r="J279" s="16"/>
      <c r="K279" s="16"/>
      <c r="L279" s="32"/>
      <c r="M279" s="16"/>
      <c r="N279" s="16"/>
      <c r="O279" s="16"/>
      <c r="P279" s="16"/>
      <c r="Y279" s="20"/>
      <c r="Z279" s="20"/>
      <c r="AA279" s="20"/>
      <c r="AB279" s="20"/>
      <c r="AC279" s="20"/>
      <c r="AD279" s="20"/>
    </row>
    <row r="280" spans="3:30" s="1" customFormat="1">
      <c r="C280" s="16"/>
      <c r="D280" s="16"/>
      <c r="E280" s="32"/>
      <c r="F280" s="16"/>
      <c r="G280" s="16"/>
      <c r="H280" s="16"/>
      <c r="I280" s="16"/>
      <c r="J280" s="16"/>
      <c r="K280" s="16"/>
      <c r="L280" s="32"/>
      <c r="M280" s="16"/>
      <c r="N280" s="16"/>
      <c r="O280" s="16"/>
      <c r="P280" s="16"/>
      <c r="Y280" s="20"/>
      <c r="Z280" s="20"/>
      <c r="AA280" s="20"/>
      <c r="AB280" s="20"/>
      <c r="AC280" s="20"/>
      <c r="AD280" s="20"/>
    </row>
    <row r="281" spans="3:30" s="1" customFormat="1">
      <c r="C281" s="16"/>
      <c r="D281" s="16"/>
      <c r="E281" s="32"/>
      <c r="F281" s="16"/>
      <c r="G281" s="16"/>
      <c r="H281" s="16"/>
      <c r="I281" s="16"/>
      <c r="J281" s="16"/>
      <c r="K281" s="16"/>
      <c r="L281" s="32"/>
      <c r="M281" s="16"/>
      <c r="N281" s="16"/>
      <c r="O281" s="16"/>
      <c r="P281" s="16"/>
      <c r="Y281" s="20"/>
      <c r="Z281" s="20"/>
      <c r="AA281" s="20"/>
      <c r="AB281" s="20"/>
      <c r="AC281" s="20"/>
      <c r="AD281" s="20"/>
    </row>
    <row r="282" spans="3:30" s="1" customFormat="1">
      <c r="C282" s="16"/>
      <c r="D282" s="16"/>
      <c r="E282" s="32"/>
      <c r="F282" s="16"/>
      <c r="G282" s="16"/>
      <c r="H282" s="16"/>
      <c r="I282" s="16"/>
      <c r="J282" s="16"/>
      <c r="K282" s="16"/>
      <c r="L282" s="32"/>
      <c r="M282" s="16"/>
      <c r="N282" s="16"/>
      <c r="O282" s="16"/>
      <c r="P282" s="16"/>
      <c r="Y282" s="20"/>
      <c r="Z282" s="20"/>
      <c r="AA282" s="20"/>
      <c r="AB282" s="20"/>
      <c r="AC282" s="20"/>
      <c r="AD282" s="20"/>
    </row>
    <row r="283" spans="3:30" s="1" customFormat="1">
      <c r="C283" s="16"/>
      <c r="D283" s="16"/>
      <c r="E283" s="32"/>
      <c r="F283" s="16"/>
      <c r="G283" s="16"/>
      <c r="H283" s="16"/>
      <c r="I283" s="16"/>
      <c r="J283" s="16"/>
      <c r="K283" s="16"/>
      <c r="L283" s="32"/>
      <c r="M283" s="16"/>
      <c r="N283" s="16"/>
      <c r="O283" s="16"/>
      <c r="P283" s="16"/>
      <c r="Y283" s="20"/>
      <c r="Z283" s="20"/>
      <c r="AA283" s="20"/>
      <c r="AB283" s="20"/>
      <c r="AC283" s="20"/>
      <c r="AD283" s="20"/>
    </row>
    <row r="284" spans="3:30" s="1" customFormat="1">
      <c r="C284" s="16"/>
      <c r="D284" s="16"/>
      <c r="E284" s="32"/>
      <c r="F284" s="16"/>
      <c r="G284" s="16"/>
      <c r="H284" s="16"/>
      <c r="I284" s="16"/>
      <c r="J284" s="16"/>
      <c r="K284" s="16"/>
      <c r="L284" s="32"/>
      <c r="M284" s="16"/>
      <c r="N284" s="16"/>
      <c r="O284" s="16"/>
      <c r="P284" s="16"/>
      <c r="Y284" s="20"/>
      <c r="Z284" s="20"/>
      <c r="AA284" s="20"/>
      <c r="AB284" s="20"/>
      <c r="AC284" s="20"/>
      <c r="AD284" s="20"/>
    </row>
    <row r="285" spans="3:30" s="1" customFormat="1">
      <c r="C285" s="16"/>
      <c r="D285" s="16"/>
      <c r="E285" s="32"/>
      <c r="F285" s="16"/>
      <c r="G285" s="16"/>
      <c r="H285" s="16"/>
      <c r="I285" s="16"/>
      <c r="J285" s="16"/>
      <c r="K285" s="16"/>
      <c r="L285" s="32"/>
      <c r="M285" s="16"/>
      <c r="N285" s="16"/>
      <c r="O285" s="16"/>
      <c r="P285" s="16"/>
      <c r="Y285" s="20"/>
      <c r="Z285" s="20"/>
      <c r="AA285" s="20"/>
      <c r="AB285" s="20"/>
      <c r="AC285" s="20"/>
      <c r="AD285" s="20"/>
    </row>
    <row r="286" spans="3:30" s="1" customFormat="1">
      <c r="C286" s="16"/>
      <c r="D286" s="16"/>
      <c r="E286" s="32"/>
      <c r="F286" s="16"/>
      <c r="G286" s="16"/>
      <c r="H286" s="16"/>
      <c r="I286" s="16"/>
      <c r="J286" s="16"/>
      <c r="K286" s="16"/>
      <c r="L286" s="32"/>
      <c r="M286" s="16"/>
      <c r="N286" s="16"/>
      <c r="O286" s="16"/>
      <c r="P286" s="16"/>
      <c r="Y286" s="20"/>
      <c r="Z286" s="20"/>
      <c r="AA286" s="20"/>
      <c r="AB286" s="20"/>
      <c r="AC286" s="20"/>
      <c r="AD286" s="20"/>
    </row>
    <row r="287" spans="3:30" s="1" customFormat="1">
      <c r="C287" s="16"/>
      <c r="D287" s="16"/>
      <c r="E287" s="32"/>
      <c r="F287" s="16"/>
      <c r="G287" s="16"/>
      <c r="H287" s="16"/>
      <c r="I287" s="16"/>
      <c r="J287" s="16"/>
      <c r="K287" s="16"/>
      <c r="L287" s="32"/>
      <c r="M287" s="16"/>
      <c r="N287" s="16"/>
      <c r="O287" s="16"/>
      <c r="P287" s="16"/>
      <c r="Y287" s="20"/>
      <c r="Z287" s="20"/>
      <c r="AA287" s="20"/>
      <c r="AB287" s="20"/>
      <c r="AC287" s="20"/>
      <c r="AD287" s="20"/>
    </row>
    <row r="288" spans="3:30" s="1" customFormat="1">
      <c r="C288" s="16"/>
      <c r="D288" s="16"/>
      <c r="E288" s="32"/>
      <c r="F288" s="16"/>
      <c r="G288" s="16"/>
      <c r="H288" s="16"/>
      <c r="I288" s="16"/>
      <c r="J288" s="16"/>
      <c r="K288" s="16"/>
      <c r="L288" s="32"/>
      <c r="M288" s="16"/>
      <c r="N288" s="16"/>
      <c r="O288" s="16"/>
      <c r="P288" s="16"/>
      <c r="Y288" s="20"/>
      <c r="Z288" s="20"/>
      <c r="AA288" s="20"/>
      <c r="AB288" s="20"/>
      <c r="AC288" s="20"/>
      <c r="AD288" s="20"/>
    </row>
    <row r="289" spans="3:30" s="1" customFormat="1">
      <c r="C289" s="16"/>
      <c r="D289" s="16"/>
      <c r="E289" s="32"/>
      <c r="F289" s="16"/>
      <c r="G289" s="16"/>
      <c r="H289" s="16"/>
      <c r="I289" s="16"/>
      <c r="J289" s="16"/>
      <c r="K289" s="16"/>
      <c r="L289" s="32"/>
      <c r="M289" s="16"/>
      <c r="N289" s="16"/>
      <c r="O289" s="16"/>
      <c r="P289" s="16"/>
      <c r="Y289" s="20"/>
      <c r="Z289" s="20"/>
      <c r="AA289" s="20"/>
      <c r="AB289" s="20"/>
      <c r="AC289" s="20"/>
      <c r="AD289" s="20"/>
    </row>
    <row r="290" spans="3:30" s="1" customFormat="1">
      <c r="C290" s="16"/>
      <c r="D290" s="16"/>
      <c r="E290" s="32"/>
      <c r="F290" s="16"/>
      <c r="G290" s="16"/>
      <c r="H290" s="16"/>
      <c r="I290" s="16"/>
      <c r="J290" s="16"/>
      <c r="K290" s="16"/>
      <c r="L290" s="32"/>
      <c r="M290" s="16"/>
      <c r="N290" s="16"/>
      <c r="O290" s="16"/>
      <c r="P290" s="16"/>
      <c r="Y290" s="20"/>
      <c r="Z290" s="20"/>
      <c r="AA290" s="20"/>
      <c r="AB290" s="20"/>
      <c r="AC290" s="20"/>
      <c r="AD290" s="20"/>
    </row>
    <row r="291" spans="3:30" s="1" customFormat="1">
      <c r="C291" s="16"/>
      <c r="D291" s="16"/>
      <c r="E291" s="32"/>
      <c r="F291" s="16"/>
      <c r="G291" s="16"/>
      <c r="H291" s="16"/>
      <c r="I291" s="16"/>
      <c r="J291" s="16"/>
      <c r="K291" s="16"/>
      <c r="L291" s="32"/>
      <c r="M291" s="16"/>
      <c r="N291" s="16"/>
      <c r="O291" s="16"/>
      <c r="P291" s="16"/>
      <c r="Y291" s="20"/>
      <c r="Z291" s="20"/>
      <c r="AA291" s="20"/>
      <c r="AB291" s="20"/>
      <c r="AC291" s="20"/>
      <c r="AD291" s="20"/>
    </row>
    <row r="292" spans="3:30" s="1" customFormat="1">
      <c r="C292" s="16"/>
      <c r="D292" s="16"/>
      <c r="E292" s="32"/>
      <c r="F292" s="16"/>
      <c r="G292" s="16"/>
      <c r="H292" s="16"/>
      <c r="I292" s="16"/>
      <c r="J292" s="16"/>
      <c r="K292" s="16"/>
      <c r="L292" s="32"/>
      <c r="M292" s="16"/>
      <c r="N292" s="16"/>
      <c r="O292" s="16"/>
      <c r="P292" s="16"/>
      <c r="Y292" s="20"/>
      <c r="Z292" s="20"/>
      <c r="AA292" s="20"/>
      <c r="AB292" s="20"/>
      <c r="AC292" s="20"/>
      <c r="AD292" s="20"/>
    </row>
    <row r="293" spans="3:30" s="1" customFormat="1">
      <c r="C293" s="16"/>
      <c r="D293" s="16"/>
      <c r="E293" s="32"/>
      <c r="F293" s="16"/>
      <c r="G293" s="16"/>
      <c r="H293" s="16"/>
      <c r="I293" s="16"/>
      <c r="J293" s="16"/>
      <c r="K293" s="16"/>
      <c r="L293" s="32"/>
      <c r="M293" s="16"/>
      <c r="N293" s="16"/>
      <c r="O293" s="16"/>
      <c r="P293" s="16"/>
      <c r="Y293" s="20"/>
      <c r="Z293" s="20"/>
      <c r="AA293" s="20"/>
      <c r="AB293" s="20"/>
      <c r="AC293" s="20"/>
      <c r="AD293" s="20"/>
    </row>
    <row r="294" spans="3:30" s="1" customFormat="1">
      <c r="C294" s="16"/>
      <c r="D294" s="16"/>
      <c r="E294" s="32"/>
      <c r="F294" s="16"/>
      <c r="G294" s="16"/>
      <c r="H294" s="16"/>
      <c r="I294" s="16"/>
      <c r="J294" s="16"/>
      <c r="K294" s="16"/>
      <c r="L294" s="32"/>
      <c r="M294" s="16"/>
      <c r="N294" s="16"/>
      <c r="O294" s="16"/>
      <c r="P294" s="16"/>
      <c r="Y294" s="20"/>
      <c r="Z294" s="20"/>
      <c r="AA294" s="20"/>
      <c r="AB294" s="20"/>
      <c r="AC294" s="20"/>
      <c r="AD294" s="20"/>
    </row>
    <row r="295" spans="3:30" s="1" customFormat="1">
      <c r="C295" s="16"/>
      <c r="D295" s="16"/>
      <c r="E295" s="32"/>
      <c r="F295" s="16"/>
      <c r="G295" s="16"/>
      <c r="H295" s="16"/>
      <c r="I295" s="16"/>
      <c r="J295" s="16"/>
      <c r="K295" s="16"/>
      <c r="L295" s="32"/>
      <c r="M295" s="16"/>
      <c r="N295" s="16"/>
      <c r="O295" s="16"/>
      <c r="P295" s="16"/>
      <c r="Y295" s="20"/>
      <c r="Z295" s="20"/>
      <c r="AA295" s="20"/>
      <c r="AB295" s="20"/>
      <c r="AC295" s="20"/>
      <c r="AD295" s="20"/>
    </row>
    <row r="296" spans="3:30" s="1" customFormat="1">
      <c r="C296" s="16"/>
      <c r="D296" s="16"/>
      <c r="E296" s="32"/>
      <c r="F296" s="16"/>
      <c r="G296" s="16"/>
      <c r="H296" s="16"/>
      <c r="I296" s="16"/>
      <c r="J296" s="16"/>
      <c r="K296" s="16"/>
      <c r="L296" s="32"/>
      <c r="M296" s="16"/>
      <c r="N296" s="16"/>
      <c r="O296" s="16"/>
      <c r="P296" s="16"/>
      <c r="Y296" s="20"/>
      <c r="Z296" s="20"/>
      <c r="AA296" s="20"/>
      <c r="AB296" s="20"/>
      <c r="AC296" s="20"/>
      <c r="AD296" s="20"/>
    </row>
    <row r="297" spans="3:30" s="1" customFormat="1">
      <c r="C297" s="16"/>
      <c r="D297" s="16"/>
      <c r="E297" s="32"/>
      <c r="F297" s="16"/>
      <c r="G297" s="16"/>
      <c r="H297" s="16"/>
      <c r="I297" s="16"/>
      <c r="J297" s="16"/>
      <c r="K297" s="16"/>
      <c r="L297" s="32"/>
      <c r="M297" s="16"/>
      <c r="N297" s="16"/>
      <c r="O297" s="16"/>
      <c r="P297" s="16"/>
      <c r="Y297" s="20"/>
      <c r="Z297" s="20"/>
      <c r="AA297" s="20"/>
      <c r="AB297" s="20"/>
      <c r="AC297" s="20"/>
      <c r="AD297" s="20"/>
    </row>
    <row r="298" spans="3:30" s="1" customFormat="1">
      <c r="C298" s="16"/>
      <c r="D298" s="16"/>
      <c r="E298" s="32"/>
      <c r="F298" s="16"/>
      <c r="G298" s="16"/>
      <c r="H298" s="16"/>
      <c r="I298" s="16"/>
      <c r="J298" s="16"/>
      <c r="K298" s="16"/>
      <c r="L298" s="32"/>
      <c r="M298" s="16"/>
      <c r="N298" s="16"/>
      <c r="O298" s="16"/>
      <c r="P298" s="16"/>
      <c r="Y298" s="20"/>
      <c r="Z298" s="20"/>
      <c r="AA298" s="20"/>
      <c r="AB298" s="20"/>
      <c r="AC298" s="20"/>
      <c r="AD298" s="20"/>
    </row>
    <row r="299" spans="3:30" s="1" customFormat="1">
      <c r="C299" s="16"/>
      <c r="D299" s="16"/>
      <c r="E299" s="32"/>
      <c r="F299" s="16"/>
      <c r="G299" s="16"/>
      <c r="H299" s="16"/>
      <c r="I299" s="16"/>
      <c r="J299" s="16"/>
      <c r="K299" s="16"/>
      <c r="L299" s="32"/>
      <c r="M299" s="16"/>
      <c r="N299" s="16"/>
      <c r="O299" s="16"/>
      <c r="P299" s="16"/>
      <c r="Y299" s="20"/>
      <c r="Z299" s="20"/>
      <c r="AA299" s="20"/>
      <c r="AB299" s="20"/>
      <c r="AC299" s="20"/>
      <c r="AD299" s="20"/>
    </row>
    <row r="300" spans="3:30" s="1" customFormat="1">
      <c r="C300" s="16"/>
      <c r="D300" s="16"/>
      <c r="E300" s="32"/>
      <c r="F300" s="16"/>
      <c r="G300" s="16"/>
      <c r="H300" s="16"/>
      <c r="I300" s="16"/>
      <c r="J300" s="16"/>
      <c r="K300" s="16"/>
      <c r="L300" s="32"/>
      <c r="M300" s="16"/>
      <c r="N300" s="16"/>
      <c r="O300" s="16"/>
      <c r="P300" s="16"/>
      <c r="Y300" s="20"/>
      <c r="Z300" s="20"/>
      <c r="AA300" s="20"/>
      <c r="AB300" s="20"/>
      <c r="AC300" s="20"/>
      <c r="AD300" s="20"/>
    </row>
    <row r="301" spans="3:30" s="1" customFormat="1">
      <c r="C301" s="16"/>
      <c r="D301" s="16"/>
      <c r="E301" s="32"/>
      <c r="F301" s="16"/>
      <c r="G301" s="16"/>
      <c r="H301" s="16"/>
      <c r="I301" s="16"/>
      <c r="J301" s="16"/>
      <c r="K301" s="16"/>
      <c r="L301" s="32"/>
      <c r="M301" s="16"/>
      <c r="N301" s="16"/>
      <c r="O301" s="16"/>
      <c r="P301" s="16"/>
      <c r="Y301" s="20"/>
      <c r="Z301" s="20"/>
      <c r="AA301" s="20"/>
      <c r="AB301" s="20"/>
      <c r="AC301" s="20"/>
      <c r="AD301" s="20"/>
    </row>
    <row r="302" spans="3:30" s="1" customFormat="1">
      <c r="C302" s="16"/>
      <c r="D302" s="16"/>
      <c r="E302" s="32"/>
      <c r="F302" s="16"/>
      <c r="G302" s="16"/>
      <c r="H302" s="16"/>
      <c r="I302" s="16"/>
      <c r="J302" s="16"/>
      <c r="K302" s="16"/>
      <c r="L302" s="32"/>
      <c r="M302" s="16"/>
      <c r="N302" s="16"/>
      <c r="O302" s="16"/>
      <c r="P302" s="16"/>
      <c r="Y302" s="20"/>
      <c r="Z302" s="20"/>
      <c r="AA302" s="20"/>
      <c r="AB302" s="20"/>
      <c r="AC302" s="20"/>
      <c r="AD302" s="20"/>
    </row>
    <row r="303" spans="3:30" s="1" customFormat="1">
      <c r="C303" s="16"/>
      <c r="D303" s="16"/>
      <c r="E303" s="32"/>
      <c r="F303" s="16"/>
      <c r="G303" s="16"/>
      <c r="H303" s="16"/>
      <c r="I303" s="16"/>
      <c r="J303" s="16"/>
      <c r="K303" s="16"/>
      <c r="L303" s="32"/>
      <c r="M303" s="16"/>
      <c r="N303" s="16"/>
      <c r="O303" s="16"/>
      <c r="P303" s="16"/>
      <c r="Y303" s="20"/>
      <c r="Z303" s="20"/>
      <c r="AA303" s="20"/>
      <c r="AB303" s="20"/>
      <c r="AC303" s="20"/>
      <c r="AD303" s="20"/>
    </row>
    <row r="304" spans="3:30" s="1" customFormat="1">
      <c r="C304" s="16"/>
      <c r="D304" s="16"/>
      <c r="E304" s="32"/>
      <c r="F304" s="16"/>
      <c r="G304" s="16"/>
      <c r="H304" s="16"/>
      <c r="I304" s="16"/>
      <c r="J304" s="16"/>
      <c r="K304" s="16"/>
      <c r="L304" s="32"/>
      <c r="M304" s="16"/>
      <c r="N304" s="16"/>
      <c r="O304" s="16"/>
      <c r="P304" s="16"/>
      <c r="Y304" s="20"/>
      <c r="Z304" s="20"/>
      <c r="AA304" s="20"/>
      <c r="AB304" s="20"/>
      <c r="AC304" s="20"/>
      <c r="AD304" s="20"/>
    </row>
    <row r="305" spans="3:30" s="1" customFormat="1">
      <c r="C305" s="16"/>
      <c r="D305" s="16"/>
      <c r="E305" s="32"/>
      <c r="F305" s="16"/>
      <c r="G305" s="16"/>
      <c r="H305" s="16"/>
      <c r="I305" s="16"/>
      <c r="J305" s="16"/>
      <c r="K305" s="16"/>
      <c r="L305" s="32"/>
      <c r="M305" s="16"/>
      <c r="N305" s="16"/>
      <c r="O305" s="16"/>
      <c r="P305" s="16"/>
      <c r="Y305" s="20"/>
      <c r="Z305" s="20"/>
      <c r="AA305" s="20"/>
      <c r="AB305" s="20"/>
      <c r="AC305" s="20"/>
      <c r="AD305" s="20"/>
    </row>
    <row r="306" spans="3:30" s="1" customFormat="1">
      <c r="C306" s="16"/>
      <c r="D306" s="16"/>
      <c r="E306" s="32"/>
      <c r="F306" s="16"/>
      <c r="G306" s="16"/>
      <c r="H306" s="16"/>
      <c r="I306" s="16"/>
      <c r="J306" s="16"/>
      <c r="K306" s="16"/>
      <c r="L306" s="32"/>
      <c r="M306" s="16"/>
      <c r="N306" s="16"/>
      <c r="O306" s="16"/>
      <c r="P306" s="16"/>
      <c r="Y306" s="20"/>
      <c r="Z306" s="20"/>
      <c r="AA306" s="20"/>
      <c r="AB306" s="20"/>
      <c r="AC306" s="20"/>
      <c r="AD306" s="20"/>
    </row>
    <row r="307" spans="3:30" s="1" customFormat="1">
      <c r="C307" s="16"/>
      <c r="D307" s="16"/>
      <c r="E307" s="32"/>
      <c r="F307" s="16"/>
      <c r="G307" s="16"/>
      <c r="H307" s="16"/>
      <c r="I307" s="16"/>
      <c r="J307" s="16"/>
      <c r="K307" s="16"/>
      <c r="L307" s="32"/>
      <c r="M307" s="16"/>
      <c r="N307" s="16"/>
      <c r="O307" s="16"/>
      <c r="P307" s="16"/>
      <c r="Y307" s="20"/>
      <c r="Z307" s="20"/>
      <c r="AA307" s="20"/>
      <c r="AB307" s="20"/>
      <c r="AC307" s="20"/>
      <c r="AD307" s="20"/>
    </row>
    <row r="308" spans="3:30" s="1" customFormat="1">
      <c r="C308" s="16"/>
      <c r="D308" s="16"/>
      <c r="E308" s="32"/>
      <c r="F308" s="16"/>
      <c r="G308" s="16"/>
      <c r="H308" s="16"/>
      <c r="I308" s="16"/>
      <c r="J308" s="16"/>
      <c r="K308" s="16"/>
      <c r="L308" s="32"/>
      <c r="M308" s="16"/>
      <c r="N308" s="16"/>
      <c r="O308" s="16"/>
      <c r="P308" s="16"/>
      <c r="Y308" s="20"/>
      <c r="Z308" s="20"/>
      <c r="AA308" s="20"/>
      <c r="AB308" s="20"/>
      <c r="AC308" s="20"/>
      <c r="AD308" s="20"/>
    </row>
    <row r="309" spans="3:30" s="1" customFormat="1">
      <c r="C309" s="16"/>
      <c r="D309" s="16"/>
      <c r="E309" s="32"/>
      <c r="F309" s="16"/>
      <c r="G309" s="16"/>
      <c r="H309" s="16"/>
      <c r="I309" s="16"/>
      <c r="J309" s="16"/>
      <c r="K309" s="16"/>
      <c r="L309" s="32"/>
      <c r="M309" s="16"/>
      <c r="N309" s="16"/>
      <c r="O309" s="16"/>
      <c r="P309" s="16"/>
      <c r="Y309" s="20"/>
      <c r="Z309" s="20"/>
      <c r="AA309" s="20"/>
      <c r="AB309" s="20"/>
      <c r="AC309" s="20"/>
      <c r="AD309" s="20"/>
    </row>
    <row r="310" spans="3:30" s="1" customFormat="1">
      <c r="C310" s="16"/>
      <c r="D310" s="16"/>
      <c r="E310" s="32"/>
      <c r="F310" s="16"/>
      <c r="G310" s="16"/>
      <c r="H310" s="16"/>
      <c r="I310" s="16"/>
      <c r="J310" s="16"/>
      <c r="K310" s="16"/>
      <c r="L310" s="32"/>
      <c r="M310" s="16"/>
      <c r="N310" s="16"/>
      <c r="O310" s="16"/>
      <c r="P310" s="16"/>
      <c r="Y310" s="20"/>
      <c r="Z310" s="20"/>
      <c r="AA310" s="20"/>
      <c r="AB310" s="20"/>
      <c r="AC310" s="20"/>
      <c r="AD310" s="20"/>
    </row>
    <row r="311" spans="3:30" s="1" customFormat="1">
      <c r="C311" s="16"/>
      <c r="D311" s="16"/>
      <c r="E311" s="32"/>
      <c r="F311" s="16"/>
      <c r="G311" s="16"/>
      <c r="H311" s="16"/>
      <c r="I311" s="16"/>
      <c r="J311" s="16"/>
      <c r="K311" s="16"/>
      <c r="L311" s="32"/>
      <c r="M311" s="16"/>
      <c r="N311" s="16"/>
      <c r="O311" s="16"/>
      <c r="P311" s="16"/>
      <c r="Y311" s="20"/>
      <c r="Z311" s="20"/>
      <c r="AA311" s="20"/>
      <c r="AB311" s="20"/>
      <c r="AC311" s="20"/>
      <c r="AD311" s="20"/>
    </row>
    <row r="312" spans="3:30" s="1" customFormat="1">
      <c r="C312" s="16"/>
      <c r="D312" s="16"/>
      <c r="E312" s="32"/>
      <c r="F312" s="16"/>
      <c r="G312" s="16"/>
      <c r="H312" s="16"/>
      <c r="I312" s="16"/>
      <c r="J312" s="16"/>
      <c r="K312" s="16"/>
      <c r="L312" s="32"/>
      <c r="M312" s="16"/>
      <c r="N312" s="16"/>
      <c r="O312" s="16"/>
      <c r="P312" s="16"/>
      <c r="Y312" s="20"/>
      <c r="Z312" s="20"/>
      <c r="AA312" s="20"/>
      <c r="AB312" s="20"/>
      <c r="AC312" s="20"/>
      <c r="AD312" s="20"/>
    </row>
    <row r="313" spans="3:30" s="1" customFormat="1">
      <c r="C313" s="16"/>
      <c r="D313" s="16"/>
      <c r="E313" s="32"/>
      <c r="F313" s="16"/>
      <c r="G313" s="16"/>
      <c r="H313" s="16"/>
      <c r="I313" s="16"/>
      <c r="J313" s="16"/>
      <c r="K313" s="16"/>
      <c r="L313" s="32"/>
      <c r="M313" s="16"/>
      <c r="N313" s="16"/>
      <c r="O313" s="16"/>
      <c r="P313" s="16"/>
      <c r="Y313" s="20"/>
      <c r="Z313" s="20"/>
      <c r="AA313" s="20"/>
      <c r="AB313" s="20"/>
      <c r="AC313" s="20"/>
      <c r="AD313" s="20"/>
    </row>
    <row r="314" spans="3:30" s="1" customFormat="1">
      <c r="C314" s="16"/>
      <c r="D314" s="16"/>
      <c r="E314" s="32"/>
      <c r="F314" s="16"/>
      <c r="G314" s="16"/>
      <c r="H314" s="16"/>
      <c r="I314" s="16"/>
      <c r="J314" s="16"/>
      <c r="K314" s="16"/>
      <c r="L314" s="32"/>
      <c r="M314" s="16"/>
      <c r="N314" s="16"/>
      <c r="O314" s="16"/>
      <c r="P314" s="16"/>
      <c r="Y314" s="20"/>
      <c r="Z314" s="20"/>
      <c r="AA314" s="20"/>
      <c r="AB314" s="20"/>
      <c r="AC314" s="20"/>
      <c r="AD314" s="20"/>
    </row>
    <row r="315" spans="3:30" s="1" customFormat="1">
      <c r="C315" s="16"/>
      <c r="D315" s="16"/>
      <c r="E315" s="32"/>
      <c r="F315" s="16"/>
      <c r="G315" s="16"/>
      <c r="H315" s="16"/>
      <c r="I315" s="16"/>
      <c r="J315" s="16"/>
      <c r="K315" s="16"/>
      <c r="L315" s="32"/>
      <c r="M315" s="16"/>
      <c r="N315" s="16"/>
      <c r="O315" s="16"/>
      <c r="P315" s="16"/>
      <c r="Y315" s="20"/>
      <c r="Z315" s="20"/>
      <c r="AA315" s="20"/>
      <c r="AB315" s="20"/>
      <c r="AC315" s="20"/>
      <c r="AD315" s="20"/>
    </row>
    <row r="316" spans="3:30" s="1" customFormat="1">
      <c r="C316" s="16"/>
      <c r="D316" s="16"/>
      <c r="E316" s="32"/>
      <c r="F316" s="16"/>
      <c r="G316" s="16"/>
      <c r="H316" s="16"/>
      <c r="I316" s="16"/>
      <c r="J316" s="16"/>
      <c r="K316" s="16"/>
      <c r="L316" s="32"/>
      <c r="M316" s="16"/>
      <c r="N316" s="16"/>
      <c r="O316" s="16"/>
      <c r="P316" s="16"/>
      <c r="Y316" s="20"/>
      <c r="Z316" s="20"/>
      <c r="AA316" s="20"/>
      <c r="AB316" s="20"/>
      <c r="AC316" s="20"/>
      <c r="AD316" s="20"/>
    </row>
    <row r="317" spans="3:30" s="1" customFormat="1">
      <c r="C317" s="16"/>
      <c r="D317" s="16"/>
      <c r="E317" s="32"/>
      <c r="F317" s="16"/>
      <c r="G317" s="16"/>
      <c r="H317" s="16"/>
      <c r="I317" s="16"/>
      <c r="J317" s="16"/>
      <c r="K317" s="16"/>
      <c r="L317" s="32"/>
      <c r="M317" s="16"/>
      <c r="N317" s="16"/>
      <c r="O317" s="16"/>
      <c r="P317" s="16"/>
      <c r="Y317" s="20"/>
      <c r="Z317" s="20"/>
      <c r="AA317" s="20"/>
      <c r="AB317" s="20"/>
      <c r="AC317" s="20"/>
      <c r="AD317" s="20"/>
    </row>
    <row r="318" spans="3:30" s="1" customFormat="1">
      <c r="C318" s="16"/>
      <c r="D318" s="16"/>
      <c r="E318" s="32"/>
      <c r="F318" s="16"/>
      <c r="G318" s="16"/>
      <c r="H318" s="16"/>
      <c r="I318" s="16"/>
      <c r="J318" s="16"/>
      <c r="K318" s="16"/>
      <c r="L318" s="32"/>
      <c r="M318" s="16"/>
      <c r="N318" s="16"/>
      <c r="O318" s="16"/>
      <c r="P318" s="16"/>
      <c r="Y318" s="20"/>
      <c r="Z318" s="20"/>
      <c r="AA318" s="20"/>
      <c r="AB318" s="20"/>
      <c r="AC318" s="20"/>
      <c r="AD318" s="20"/>
    </row>
    <row r="319" spans="3:30" s="1" customFormat="1">
      <c r="C319" s="16"/>
      <c r="D319" s="16"/>
      <c r="E319" s="32"/>
      <c r="F319" s="16"/>
      <c r="G319" s="16"/>
      <c r="H319" s="16"/>
      <c r="I319" s="16"/>
      <c r="J319" s="16"/>
      <c r="K319" s="16"/>
      <c r="L319" s="32"/>
      <c r="M319" s="16"/>
      <c r="N319" s="16"/>
      <c r="O319" s="16"/>
      <c r="P319" s="16"/>
      <c r="Y319" s="20"/>
      <c r="Z319" s="20"/>
      <c r="AA319" s="20"/>
      <c r="AB319" s="20"/>
      <c r="AC319" s="20"/>
      <c r="AD319" s="20"/>
    </row>
    <row r="320" spans="3:30" s="1" customFormat="1">
      <c r="C320" s="16"/>
      <c r="D320" s="16"/>
      <c r="E320" s="32"/>
      <c r="F320" s="16"/>
      <c r="G320" s="16"/>
      <c r="H320" s="16"/>
      <c r="I320" s="16"/>
      <c r="J320" s="16"/>
      <c r="K320" s="16"/>
      <c r="L320" s="32"/>
      <c r="M320" s="16"/>
      <c r="N320" s="16"/>
      <c r="O320" s="16"/>
      <c r="P320" s="16"/>
      <c r="Y320" s="20"/>
      <c r="Z320" s="20"/>
      <c r="AA320" s="20"/>
      <c r="AB320" s="20"/>
      <c r="AC320" s="20"/>
      <c r="AD320" s="20"/>
    </row>
    <row r="321" spans="3:30" s="1" customFormat="1">
      <c r="C321" s="16"/>
      <c r="D321" s="16"/>
      <c r="E321" s="32"/>
      <c r="F321" s="16"/>
      <c r="G321" s="16"/>
      <c r="H321" s="16"/>
      <c r="I321" s="16"/>
      <c r="J321" s="16"/>
      <c r="K321" s="16"/>
      <c r="L321" s="32"/>
      <c r="M321" s="16"/>
      <c r="N321" s="16"/>
      <c r="O321" s="16"/>
      <c r="P321" s="16"/>
      <c r="Y321" s="20"/>
      <c r="Z321" s="20"/>
      <c r="AA321" s="20"/>
      <c r="AB321" s="20"/>
      <c r="AC321" s="20"/>
      <c r="AD321" s="20"/>
    </row>
    <row r="322" spans="3:30" s="1" customFormat="1">
      <c r="C322" s="16"/>
      <c r="D322" s="16"/>
      <c r="E322" s="32"/>
      <c r="F322" s="16"/>
      <c r="G322" s="16"/>
      <c r="H322" s="16"/>
      <c r="I322" s="16"/>
      <c r="J322" s="16"/>
      <c r="K322" s="16"/>
      <c r="L322" s="32"/>
      <c r="M322" s="16"/>
      <c r="N322" s="16"/>
      <c r="O322" s="16"/>
      <c r="P322" s="16"/>
      <c r="Y322" s="20"/>
      <c r="Z322" s="20"/>
      <c r="AA322" s="20"/>
      <c r="AB322" s="20"/>
      <c r="AC322" s="20"/>
      <c r="AD322" s="20"/>
    </row>
    <row r="323" spans="3:30" s="1" customFormat="1">
      <c r="C323" s="16"/>
      <c r="D323" s="16"/>
      <c r="E323" s="32"/>
      <c r="F323" s="16"/>
      <c r="G323" s="16"/>
      <c r="H323" s="16"/>
      <c r="I323" s="16"/>
      <c r="J323" s="16"/>
      <c r="K323" s="16"/>
      <c r="L323" s="32"/>
      <c r="M323" s="16"/>
      <c r="N323" s="16"/>
      <c r="O323" s="16"/>
      <c r="P323" s="16"/>
      <c r="Y323" s="20"/>
      <c r="Z323" s="20"/>
      <c r="AA323" s="20"/>
      <c r="AB323" s="20"/>
      <c r="AC323" s="20"/>
      <c r="AD323" s="20"/>
    </row>
    <row r="324" spans="3:30" s="1" customFormat="1">
      <c r="C324" s="16"/>
      <c r="D324" s="16"/>
      <c r="E324" s="32"/>
      <c r="F324" s="16"/>
      <c r="G324" s="16"/>
      <c r="H324" s="16"/>
      <c r="I324" s="16"/>
      <c r="J324" s="16"/>
      <c r="K324" s="16"/>
      <c r="L324" s="32"/>
      <c r="M324" s="16"/>
      <c r="N324" s="16"/>
      <c r="O324" s="16"/>
      <c r="P324" s="16"/>
      <c r="Y324" s="20"/>
      <c r="Z324" s="20"/>
      <c r="AA324" s="20"/>
      <c r="AB324" s="20"/>
      <c r="AC324" s="20"/>
      <c r="AD324" s="20"/>
    </row>
    <row r="325" spans="3:30" s="1" customFormat="1">
      <c r="C325" s="16"/>
      <c r="D325" s="16"/>
      <c r="E325" s="32"/>
      <c r="F325" s="16"/>
      <c r="G325" s="16"/>
      <c r="H325" s="16"/>
      <c r="I325" s="16"/>
      <c r="J325" s="16"/>
      <c r="K325" s="16"/>
      <c r="L325" s="32"/>
      <c r="M325" s="16"/>
      <c r="N325" s="16"/>
      <c r="O325" s="16"/>
      <c r="P325" s="16"/>
      <c r="Y325" s="20"/>
      <c r="Z325" s="20"/>
      <c r="AA325" s="20"/>
      <c r="AB325" s="20"/>
      <c r="AC325" s="20"/>
      <c r="AD325" s="20"/>
    </row>
    <row r="326" spans="3:30" s="1" customFormat="1">
      <c r="C326" s="16"/>
      <c r="D326" s="16"/>
      <c r="E326" s="32"/>
      <c r="F326" s="16"/>
      <c r="G326" s="16"/>
      <c r="H326" s="16"/>
      <c r="I326" s="16"/>
      <c r="J326" s="16"/>
      <c r="K326" s="16"/>
      <c r="L326" s="32"/>
      <c r="M326" s="16"/>
      <c r="N326" s="16"/>
      <c r="O326" s="16"/>
      <c r="P326" s="16"/>
      <c r="Y326" s="20"/>
      <c r="Z326" s="20"/>
      <c r="AA326" s="20"/>
      <c r="AB326" s="20"/>
      <c r="AC326" s="20"/>
      <c r="AD326" s="20"/>
    </row>
    <row r="327" spans="3:30" s="1" customFormat="1">
      <c r="C327" s="16"/>
      <c r="D327" s="16"/>
      <c r="E327" s="32"/>
      <c r="F327" s="16"/>
      <c r="G327" s="16"/>
      <c r="H327" s="16"/>
      <c r="I327" s="16"/>
      <c r="J327" s="16"/>
      <c r="K327" s="16"/>
      <c r="L327" s="32"/>
      <c r="M327" s="16"/>
      <c r="N327" s="16"/>
      <c r="O327" s="16"/>
      <c r="P327" s="16"/>
      <c r="Y327" s="20"/>
      <c r="Z327" s="20"/>
      <c r="AA327" s="20"/>
      <c r="AB327" s="20"/>
      <c r="AC327" s="20"/>
      <c r="AD327" s="20"/>
    </row>
    <row r="328" spans="3:30" s="1" customFormat="1">
      <c r="C328" s="16"/>
      <c r="D328" s="16"/>
      <c r="E328" s="32"/>
      <c r="F328" s="16"/>
      <c r="G328" s="16"/>
      <c r="H328" s="16"/>
      <c r="I328" s="16"/>
      <c r="J328" s="16"/>
      <c r="K328" s="16"/>
      <c r="L328" s="32"/>
      <c r="M328" s="16"/>
      <c r="N328" s="16"/>
      <c r="O328" s="16"/>
      <c r="P328" s="16"/>
      <c r="Y328" s="20"/>
      <c r="Z328" s="20"/>
      <c r="AA328" s="20"/>
      <c r="AB328" s="20"/>
      <c r="AC328" s="20"/>
      <c r="AD328" s="20"/>
    </row>
    <row r="329" spans="3:30" s="1" customFormat="1">
      <c r="C329" s="16"/>
      <c r="D329" s="16"/>
      <c r="E329" s="32"/>
      <c r="F329" s="16"/>
      <c r="G329" s="16"/>
      <c r="H329" s="16"/>
      <c r="I329" s="16"/>
      <c r="J329" s="16"/>
      <c r="K329" s="16"/>
      <c r="L329" s="32"/>
      <c r="M329" s="16"/>
      <c r="N329" s="16"/>
      <c r="O329" s="16"/>
      <c r="P329" s="16"/>
      <c r="Y329" s="20"/>
      <c r="Z329" s="20"/>
      <c r="AA329" s="20"/>
      <c r="AB329" s="20"/>
      <c r="AC329" s="20"/>
      <c r="AD329" s="20"/>
    </row>
    <row r="330" spans="3:30" s="1" customFormat="1">
      <c r="C330" s="16"/>
      <c r="D330" s="16"/>
      <c r="E330" s="32"/>
      <c r="F330" s="16"/>
      <c r="G330" s="16"/>
      <c r="H330" s="16"/>
      <c r="I330" s="16"/>
      <c r="J330" s="16"/>
      <c r="K330" s="16"/>
      <c r="L330" s="32"/>
      <c r="M330" s="16"/>
      <c r="N330" s="16"/>
      <c r="O330" s="16"/>
      <c r="P330" s="16"/>
      <c r="Y330" s="20"/>
      <c r="Z330" s="20"/>
      <c r="AA330" s="20"/>
      <c r="AB330" s="20"/>
      <c r="AC330" s="20"/>
      <c r="AD330" s="20"/>
    </row>
    <row r="331" spans="3:30" s="1" customFormat="1">
      <c r="C331" s="16"/>
      <c r="D331" s="16"/>
      <c r="E331" s="32"/>
      <c r="F331" s="16"/>
      <c r="G331" s="16"/>
      <c r="H331" s="16"/>
      <c r="I331" s="16"/>
      <c r="J331" s="16"/>
      <c r="K331" s="16"/>
      <c r="L331" s="32"/>
      <c r="M331" s="16"/>
      <c r="N331" s="16"/>
      <c r="O331" s="16"/>
      <c r="P331" s="16"/>
      <c r="Y331" s="20"/>
      <c r="Z331" s="20"/>
      <c r="AA331" s="20"/>
      <c r="AB331" s="20"/>
      <c r="AC331" s="20"/>
      <c r="AD331" s="20"/>
    </row>
    <row r="332" spans="3:30" s="1" customFormat="1">
      <c r="C332" s="16"/>
      <c r="D332" s="16"/>
      <c r="E332" s="32"/>
      <c r="F332" s="16"/>
      <c r="G332" s="16"/>
      <c r="H332" s="16"/>
      <c r="I332" s="16"/>
      <c r="J332" s="16"/>
      <c r="K332" s="16"/>
      <c r="L332" s="32"/>
      <c r="M332" s="16"/>
      <c r="N332" s="16"/>
      <c r="O332" s="16"/>
      <c r="P332" s="16"/>
      <c r="Y332" s="20"/>
      <c r="Z332" s="20"/>
      <c r="AA332" s="20"/>
      <c r="AB332" s="20"/>
      <c r="AC332" s="20"/>
      <c r="AD332" s="20"/>
    </row>
    <row r="333" spans="3:30" s="1" customFormat="1">
      <c r="C333" s="16"/>
      <c r="D333" s="16"/>
      <c r="E333" s="32"/>
      <c r="F333" s="16"/>
      <c r="G333" s="16"/>
      <c r="H333" s="16"/>
      <c r="I333" s="16"/>
      <c r="J333" s="16"/>
      <c r="K333" s="16"/>
      <c r="L333" s="32"/>
      <c r="M333" s="16"/>
      <c r="N333" s="16"/>
      <c r="O333" s="16"/>
      <c r="P333" s="16"/>
      <c r="Y333" s="20"/>
      <c r="Z333" s="20"/>
      <c r="AA333" s="20"/>
      <c r="AB333" s="20"/>
      <c r="AC333" s="20"/>
      <c r="AD333" s="20"/>
    </row>
    <row r="334" spans="3:30" s="1" customFormat="1">
      <c r="C334" s="16"/>
      <c r="D334" s="16"/>
      <c r="E334" s="32"/>
      <c r="F334" s="16"/>
      <c r="G334" s="16"/>
      <c r="H334" s="16"/>
      <c r="I334" s="16"/>
      <c r="J334" s="16"/>
      <c r="K334" s="16"/>
      <c r="L334" s="32"/>
      <c r="M334" s="16"/>
      <c r="N334" s="16"/>
      <c r="O334" s="16"/>
      <c r="P334" s="16"/>
      <c r="Y334" s="20"/>
      <c r="Z334" s="20"/>
      <c r="AA334" s="20"/>
      <c r="AB334" s="20"/>
      <c r="AC334" s="20"/>
      <c r="AD334" s="20"/>
    </row>
    <row r="335" spans="3:30" s="1" customFormat="1">
      <c r="C335" s="16"/>
      <c r="D335" s="16"/>
      <c r="E335" s="32"/>
      <c r="F335" s="16"/>
      <c r="G335" s="16"/>
      <c r="H335" s="16"/>
      <c r="I335" s="16"/>
      <c r="J335" s="16"/>
      <c r="K335" s="16"/>
      <c r="L335" s="32"/>
      <c r="M335" s="16"/>
      <c r="N335" s="16"/>
      <c r="O335" s="16"/>
      <c r="P335" s="16"/>
      <c r="Y335" s="20"/>
      <c r="Z335" s="20"/>
      <c r="AA335" s="20"/>
      <c r="AB335" s="20"/>
      <c r="AC335" s="20"/>
      <c r="AD335" s="20"/>
    </row>
    <row r="336" spans="3:30" s="1" customFormat="1">
      <c r="C336" s="16"/>
      <c r="D336" s="16"/>
      <c r="E336" s="32"/>
      <c r="F336" s="16"/>
      <c r="G336" s="16"/>
      <c r="H336" s="16"/>
      <c r="I336" s="16"/>
      <c r="J336" s="16"/>
      <c r="K336" s="16"/>
      <c r="L336" s="32"/>
      <c r="M336" s="16"/>
      <c r="N336" s="16"/>
      <c r="O336" s="16"/>
      <c r="P336" s="16"/>
      <c r="Y336" s="20"/>
      <c r="Z336" s="20"/>
      <c r="AA336" s="20"/>
      <c r="AB336" s="20"/>
      <c r="AC336" s="20"/>
      <c r="AD336" s="20"/>
    </row>
    <row r="337" spans="3:30" s="1" customFormat="1">
      <c r="C337" s="16"/>
      <c r="D337" s="16"/>
      <c r="E337" s="32"/>
      <c r="F337" s="16"/>
      <c r="G337" s="16"/>
      <c r="H337" s="16"/>
      <c r="I337" s="16"/>
      <c r="J337" s="16"/>
      <c r="K337" s="16"/>
      <c r="L337" s="32"/>
      <c r="M337" s="16"/>
      <c r="N337" s="16"/>
      <c r="O337" s="16"/>
      <c r="P337" s="16"/>
      <c r="Y337" s="20"/>
      <c r="Z337" s="20"/>
      <c r="AA337" s="20"/>
      <c r="AB337" s="20"/>
      <c r="AC337" s="20"/>
      <c r="AD337" s="20"/>
    </row>
    <row r="338" spans="3:30" s="1" customFormat="1">
      <c r="C338" s="16"/>
      <c r="D338" s="16"/>
      <c r="E338" s="32"/>
      <c r="F338" s="16"/>
      <c r="G338" s="16"/>
      <c r="H338" s="16"/>
      <c r="I338" s="16"/>
      <c r="J338" s="16"/>
      <c r="K338" s="16"/>
      <c r="L338" s="32"/>
      <c r="M338" s="16"/>
      <c r="N338" s="16"/>
      <c r="O338" s="16"/>
      <c r="P338" s="16"/>
      <c r="Y338" s="20"/>
      <c r="Z338" s="20"/>
      <c r="AA338" s="20"/>
      <c r="AB338" s="20"/>
      <c r="AC338" s="20"/>
      <c r="AD338" s="20"/>
    </row>
    <row r="339" spans="3:30" s="1" customFormat="1">
      <c r="C339" s="16"/>
      <c r="D339" s="16"/>
      <c r="E339" s="32"/>
      <c r="F339" s="16"/>
      <c r="G339" s="16"/>
      <c r="H339" s="16"/>
      <c r="I339" s="16"/>
      <c r="J339" s="16"/>
      <c r="K339" s="16"/>
      <c r="L339" s="32"/>
      <c r="M339" s="16"/>
      <c r="N339" s="16"/>
      <c r="O339" s="16"/>
      <c r="P339" s="16"/>
      <c r="Y339" s="20"/>
      <c r="Z339" s="20"/>
      <c r="AA339" s="20"/>
      <c r="AB339" s="20"/>
      <c r="AC339" s="20"/>
      <c r="AD339" s="20"/>
    </row>
    <row r="340" spans="3:30" s="1" customFormat="1">
      <c r="C340" s="16"/>
      <c r="D340" s="16"/>
      <c r="E340" s="32"/>
      <c r="F340" s="16"/>
      <c r="G340" s="16"/>
      <c r="H340" s="16"/>
      <c r="I340" s="16"/>
      <c r="J340" s="16"/>
      <c r="K340" s="16"/>
      <c r="L340" s="32"/>
      <c r="M340" s="16"/>
      <c r="N340" s="16"/>
      <c r="O340" s="16"/>
      <c r="P340" s="16"/>
      <c r="Y340" s="20"/>
      <c r="Z340" s="20"/>
      <c r="AA340" s="20"/>
      <c r="AB340" s="20"/>
      <c r="AC340" s="20"/>
      <c r="AD340" s="20"/>
    </row>
    <row r="341" spans="3:30" s="1" customFormat="1">
      <c r="C341" s="16"/>
      <c r="D341" s="16"/>
      <c r="E341" s="32"/>
      <c r="F341" s="16"/>
      <c r="G341" s="16"/>
      <c r="H341" s="16"/>
      <c r="I341" s="16"/>
      <c r="J341" s="16"/>
      <c r="K341" s="16"/>
      <c r="L341" s="32"/>
      <c r="M341" s="16"/>
      <c r="N341" s="16"/>
      <c r="O341" s="16"/>
      <c r="P341" s="16"/>
      <c r="Y341" s="20"/>
      <c r="Z341" s="20"/>
      <c r="AA341" s="20"/>
      <c r="AB341" s="20"/>
      <c r="AC341" s="20"/>
      <c r="AD341" s="20"/>
    </row>
    <row r="342" spans="3:30" s="1" customFormat="1">
      <c r="C342" s="16"/>
      <c r="D342" s="16"/>
      <c r="E342" s="32"/>
      <c r="F342" s="16"/>
      <c r="G342" s="16"/>
      <c r="H342" s="16"/>
      <c r="I342" s="16"/>
      <c r="J342" s="16"/>
      <c r="K342" s="16"/>
      <c r="L342" s="32"/>
      <c r="M342" s="16"/>
      <c r="N342" s="16"/>
      <c r="O342" s="16"/>
      <c r="P342" s="16"/>
      <c r="Y342" s="20"/>
      <c r="Z342" s="20"/>
      <c r="AA342" s="20"/>
      <c r="AB342" s="20"/>
      <c r="AC342" s="20"/>
      <c r="AD342" s="20"/>
    </row>
    <row r="343" spans="3:30" s="1" customFormat="1">
      <c r="C343" s="16"/>
      <c r="D343" s="16"/>
      <c r="E343" s="32"/>
      <c r="F343" s="16"/>
      <c r="G343" s="16"/>
      <c r="H343" s="16"/>
      <c r="I343" s="16"/>
      <c r="J343" s="16"/>
      <c r="K343" s="16"/>
      <c r="L343" s="32"/>
      <c r="M343" s="16"/>
      <c r="N343" s="16"/>
      <c r="O343" s="16"/>
      <c r="P343" s="16"/>
      <c r="Y343" s="20"/>
      <c r="Z343" s="20"/>
      <c r="AA343" s="20"/>
      <c r="AB343" s="20"/>
      <c r="AC343" s="20"/>
      <c r="AD343" s="20"/>
    </row>
    <row r="344" spans="3:30" s="1" customFormat="1">
      <c r="C344" s="16"/>
      <c r="D344" s="16"/>
      <c r="E344" s="32"/>
      <c r="F344" s="16"/>
      <c r="G344" s="16"/>
      <c r="H344" s="16"/>
      <c r="I344" s="16"/>
      <c r="J344" s="16"/>
      <c r="K344" s="16"/>
      <c r="L344" s="32"/>
      <c r="M344" s="16"/>
      <c r="N344" s="16"/>
      <c r="O344" s="16"/>
      <c r="P344" s="16"/>
      <c r="Y344" s="20"/>
      <c r="Z344" s="20"/>
      <c r="AA344" s="20"/>
      <c r="AB344" s="20"/>
      <c r="AC344" s="20"/>
      <c r="AD344" s="20"/>
    </row>
    <row r="345" spans="3:30" s="1" customFormat="1">
      <c r="C345" s="16"/>
      <c r="D345" s="16"/>
      <c r="E345" s="32"/>
      <c r="F345" s="16"/>
      <c r="G345" s="16"/>
      <c r="H345" s="16"/>
      <c r="I345" s="16"/>
      <c r="J345" s="16"/>
      <c r="K345" s="16"/>
      <c r="L345" s="32"/>
      <c r="M345" s="16"/>
      <c r="N345" s="16"/>
      <c r="O345" s="16"/>
      <c r="P345" s="16"/>
      <c r="Y345" s="20"/>
      <c r="Z345" s="20"/>
      <c r="AA345" s="20"/>
      <c r="AB345" s="20"/>
      <c r="AC345" s="20"/>
      <c r="AD345" s="20"/>
    </row>
    <row r="346" spans="3:30" s="1" customFormat="1">
      <c r="C346" s="16"/>
      <c r="D346" s="16"/>
      <c r="E346" s="32"/>
      <c r="F346" s="16"/>
      <c r="G346" s="16"/>
      <c r="H346" s="16"/>
      <c r="I346" s="16"/>
      <c r="J346" s="16"/>
      <c r="K346" s="16"/>
      <c r="L346" s="32"/>
      <c r="M346" s="16"/>
      <c r="N346" s="16"/>
      <c r="O346" s="16"/>
      <c r="P346" s="16"/>
      <c r="Y346" s="20"/>
      <c r="Z346" s="20"/>
      <c r="AA346" s="20"/>
      <c r="AB346" s="20"/>
      <c r="AC346" s="20"/>
      <c r="AD346" s="20"/>
    </row>
    <row r="347" spans="3:30" s="1" customFormat="1">
      <c r="C347" s="16"/>
      <c r="D347" s="16"/>
      <c r="E347" s="32"/>
      <c r="F347" s="16"/>
      <c r="G347" s="16"/>
      <c r="H347" s="16"/>
      <c r="I347" s="16"/>
      <c r="J347" s="16"/>
      <c r="K347" s="16"/>
      <c r="L347" s="32"/>
      <c r="M347" s="16"/>
      <c r="N347" s="16"/>
      <c r="O347" s="16"/>
      <c r="P347" s="16"/>
      <c r="Y347" s="20"/>
      <c r="Z347" s="20"/>
      <c r="AA347" s="20"/>
      <c r="AB347" s="20"/>
      <c r="AC347" s="20"/>
      <c r="AD347" s="20"/>
    </row>
    <row r="348" spans="3:30" s="1" customFormat="1">
      <c r="C348" s="16"/>
      <c r="D348" s="16"/>
      <c r="E348" s="32"/>
      <c r="F348" s="16"/>
      <c r="G348" s="16"/>
      <c r="H348" s="16"/>
      <c r="I348" s="16"/>
      <c r="J348" s="16"/>
      <c r="K348" s="16"/>
      <c r="L348" s="32"/>
      <c r="M348" s="16"/>
      <c r="N348" s="16"/>
      <c r="O348" s="16"/>
      <c r="P348" s="16"/>
      <c r="Y348" s="20"/>
      <c r="Z348" s="20"/>
      <c r="AA348" s="20"/>
      <c r="AB348" s="20"/>
      <c r="AC348" s="20"/>
      <c r="AD348" s="20"/>
    </row>
    <row r="349" spans="3:30" s="1" customFormat="1">
      <c r="C349" s="16"/>
      <c r="D349" s="16"/>
      <c r="E349" s="32"/>
      <c r="F349" s="16"/>
      <c r="G349" s="16"/>
      <c r="H349" s="16"/>
      <c r="I349" s="16"/>
      <c r="J349" s="16"/>
      <c r="K349" s="16"/>
      <c r="L349" s="32"/>
      <c r="M349" s="16"/>
      <c r="N349" s="16"/>
      <c r="O349" s="16"/>
      <c r="P349" s="16"/>
      <c r="Y349" s="20"/>
      <c r="Z349" s="20"/>
      <c r="AA349" s="20"/>
      <c r="AB349" s="20"/>
      <c r="AC349" s="20"/>
      <c r="AD349" s="20"/>
    </row>
    <row r="350" spans="3:30" s="1" customFormat="1">
      <c r="C350" s="16"/>
      <c r="D350" s="16"/>
      <c r="E350" s="32"/>
      <c r="F350" s="16"/>
      <c r="G350" s="16"/>
      <c r="H350" s="16"/>
      <c r="I350" s="16"/>
      <c r="J350" s="16"/>
      <c r="K350" s="16"/>
      <c r="L350" s="32"/>
      <c r="M350" s="16"/>
      <c r="N350" s="16"/>
      <c r="O350" s="16"/>
      <c r="P350" s="16"/>
      <c r="Y350" s="20"/>
      <c r="Z350" s="20"/>
      <c r="AA350" s="20"/>
      <c r="AB350" s="20"/>
      <c r="AC350" s="20"/>
      <c r="AD350" s="20"/>
    </row>
    <row r="351" spans="3:30" s="1" customFormat="1">
      <c r="C351" s="16"/>
      <c r="D351" s="16"/>
      <c r="E351" s="32"/>
      <c r="F351" s="16"/>
      <c r="G351" s="16"/>
      <c r="H351" s="16"/>
      <c r="I351" s="16"/>
      <c r="J351" s="16"/>
      <c r="K351" s="16"/>
      <c r="L351" s="32"/>
      <c r="M351" s="16"/>
      <c r="N351" s="16"/>
      <c r="O351" s="16"/>
      <c r="P351" s="16"/>
      <c r="Y351" s="20"/>
      <c r="Z351" s="20"/>
      <c r="AA351" s="20"/>
      <c r="AB351" s="20"/>
      <c r="AC351" s="20"/>
      <c r="AD351" s="20"/>
    </row>
    <row r="352" spans="3:30" s="1" customFormat="1">
      <c r="C352" s="16"/>
      <c r="D352" s="16"/>
      <c r="E352" s="32"/>
      <c r="F352" s="16"/>
      <c r="G352" s="16"/>
      <c r="H352" s="16"/>
      <c r="I352" s="16"/>
      <c r="J352" s="16"/>
      <c r="K352" s="16"/>
      <c r="L352" s="32"/>
      <c r="M352" s="16"/>
      <c r="N352" s="16"/>
      <c r="O352" s="16"/>
      <c r="P352" s="16"/>
      <c r="Y352" s="20"/>
      <c r="Z352" s="20"/>
      <c r="AA352" s="20"/>
      <c r="AB352" s="20"/>
      <c r="AC352" s="20"/>
      <c r="AD352" s="20"/>
    </row>
    <row r="353" spans="3:30" s="1" customFormat="1">
      <c r="C353" s="16"/>
      <c r="D353" s="16"/>
      <c r="E353" s="32"/>
      <c r="F353" s="16"/>
      <c r="G353" s="16"/>
      <c r="H353" s="16"/>
      <c r="I353" s="16"/>
      <c r="J353" s="16"/>
      <c r="K353" s="16"/>
      <c r="L353" s="32"/>
      <c r="M353" s="16"/>
      <c r="N353" s="16"/>
      <c r="O353" s="16"/>
      <c r="P353" s="16"/>
      <c r="Y353" s="20"/>
      <c r="Z353" s="20"/>
      <c r="AA353" s="20"/>
      <c r="AB353" s="20"/>
      <c r="AC353" s="20"/>
      <c r="AD353" s="20"/>
    </row>
    <row r="354" spans="3:30" s="1" customFormat="1">
      <c r="C354" s="16"/>
      <c r="D354" s="16"/>
      <c r="E354" s="32"/>
      <c r="F354" s="16"/>
      <c r="G354" s="16"/>
      <c r="H354" s="16"/>
      <c r="I354" s="16"/>
      <c r="J354" s="16"/>
      <c r="K354" s="16"/>
      <c r="L354" s="32"/>
      <c r="M354" s="16"/>
      <c r="N354" s="16"/>
      <c r="O354" s="16"/>
      <c r="P354" s="16"/>
      <c r="Y354" s="20"/>
      <c r="Z354" s="20"/>
      <c r="AA354" s="20"/>
      <c r="AB354" s="20"/>
      <c r="AC354" s="20"/>
      <c r="AD354" s="20"/>
    </row>
    <row r="355" spans="3:30" s="1" customFormat="1">
      <c r="C355" s="16"/>
      <c r="D355" s="16"/>
      <c r="E355" s="32"/>
      <c r="F355" s="16"/>
      <c r="G355" s="16"/>
      <c r="H355" s="16"/>
      <c r="I355" s="16"/>
      <c r="J355" s="16"/>
      <c r="K355" s="16"/>
      <c r="L355" s="32"/>
      <c r="M355" s="16"/>
      <c r="N355" s="16"/>
      <c r="O355" s="16"/>
      <c r="P355" s="16"/>
      <c r="Y355" s="20"/>
      <c r="Z355" s="20"/>
      <c r="AA355" s="20"/>
      <c r="AB355" s="20"/>
      <c r="AC355" s="20"/>
      <c r="AD355" s="20"/>
    </row>
    <row r="356" spans="3:30" s="1" customFormat="1">
      <c r="C356" s="16"/>
      <c r="D356" s="16"/>
      <c r="E356" s="32"/>
      <c r="F356" s="16"/>
      <c r="G356" s="16"/>
      <c r="H356" s="16"/>
      <c r="I356" s="16"/>
      <c r="J356" s="16"/>
      <c r="K356" s="16"/>
      <c r="L356" s="32"/>
      <c r="M356" s="16"/>
      <c r="N356" s="16"/>
      <c r="O356" s="16"/>
      <c r="P356" s="16"/>
      <c r="Y356" s="20"/>
      <c r="Z356" s="20"/>
      <c r="AA356" s="20"/>
      <c r="AB356" s="20"/>
      <c r="AC356" s="20"/>
      <c r="AD356" s="20"/>
    </row>
    <row r="357" spans="3:30" s="1" customFormat="1">
      <c r="C357" s="16"/>
      <c r="D357" s="16"/>
      <c r="E357" s="32"/>
      <c r="F357" s="16"/>
      <c r="G357" s="16"/>
      <c r="H357" s="16"/>
      <c r="I357" s="16"/>
      <c r="J357" s="16"/>
      <c r="K357" s="16"/>
      <c r="L357" s="32"/>
      <c r="M357" s="16"/>
      <c r="N357" s="16"/>
      <c r="O357" s="16"/>
      <c r="P357" s="16"/>
      <c r="Y357" s="20"/>
      <c r="Z357" s="20"/>
      <c r="AA357" s="20"/>
      <c r="AB357" s="20"/>
      <c r="AC357" s="20"/>
      <c r="AD357" s="20"/>
    </row>
    <row r="358" spans="3:30" s="1" customFormat="1">
      <c r="C358" s="16"/>
      <c r="D358" s="16"/>
      <c r="E358" s="32"/>
      <c r="F358" s="16"/>
      <c r="G358" s="16"/>
      <c r="H358" s="16"/>
      <c r="I358" s="16"/>
      <c r="J358" s="16"/>
      <c r="K358" s="16"/>
      <c r="L358" s="32"/>
      <c r="M358" s="16"/>
      <c r="N358" s="16"/>
      <c r="O358" s="16"/>
      <c r="P358" s="16"/>
      <c r="Y358" s="20"/>
      <c r="Z358" s="20"/>
      <c r="AA358" s="20"/>
      <c r="AB358" s="20"/>
      <c r="AC358" s="20"/>
      <c r="AD358" s="20"/>
    </row>
    <row r="359" spans="3:30" s="1" customFormat="1">
      <c r="C359" s="16"/>
      <c r="D359" s="16"/>
      <c r="E359" s="32"/>
      <c r="F359" s="16"/>
      <c r="G359" s="16"/>
      <c r="H359" s="16"/>
      <c r="I359" s="16"/>
      <c r="J359" s="16"/>
      <c r="K359" s="16"/>
      <c r="L359" s="32"/>
      <c r="M359" s="16"/>
      <c r="N359" s="16"/>
      <c r="O359" s="16"/>
      <c r="P359" s="16"/>
      <c r="Y359" s="20"/>
      <c r="Z359" s="20"/>
      <c r="AA359" s="20"/>
      <c r="AB359" s="20"/>
      <c r="AC359" s="20"/>
      <c r="AD359" s="20"/>
    </row>
    <row r="360" spans="3:30" s="1" customFormat="1">
      <c r="C360" s="16"/>
      <c r="D360" s="16"/>
      <c r="E360" s="32"/>
      <c r="F360" s="16"/>
      <c r="G360" s="16"/>
      <c r="H360" s="16"/>
      <c r="I360" s="16"/>
      <c r="J360" s="16"/>
      <c r="K360" s="16"/>
      <c r="L360" s="32"/>
      <c r="M360" s="16"/>
      <c r="N360" s="16"/>
      <c r="O360" s="16"/>
      <c r="P360" s="16"/>
      <c r="Y360" s="20"/>
      <c r="Z360" s="20"/>
      <c r="AA360" s="20"/>
      <c r="AB360" s="20"/>
      <c r="AC360" s="20"/>
      <c r="AD360" s="20"/>
    </row>
    <row r="361" spans="3:30" s="1" customFormat="1">
      <c r="C361" s="16"/>
      <c r="D361" s="16"/>
      <c r="E361" s="32"/>
      <c r="F361" s="16"/>
      <c r="G361" s="16"/>
      <c r="H361" s="16"/>
      <c r="I361" s="16"/>
      <c r="J361" s="16"/>
      <c r="K361" s="16"/>
      <c r="L361" s="32"/>
      <c r="M361" s="16"/>
      <c r="N361" s="16"/>
      <c r="O361" s="16"/>
      <c r="P361" s="16"/>
      <c r="Y361" s="20"/>
      <c r="Z361" s="20"/>
      <c r="AA361" s="20"/>
      <c r="AB361" s="20"/>
      <c r="AC361" s="20"/>
      <c r="AD361" s="20"/>
    </row>
    <row r="362" spans="3:30" s="1" customFormat="1">
      <c r="C362" s="16"/>
      <c r="D362" s="16"/>
      <c r="E362" s="32"/>
      <c r="F362" s="16"/>
      <c r="G362" s="16"/>
      <c r="H362" s="16"/>
      <c r="I362" s="16"/>
      <c r="J362" s="16"/>
      <c r="K362" s="16"/>
      <c r="L362" s="32"/>
      <c r="M362" s="16"/>
      <c r="N362" s="16"/>
      <c r="O362" s="16"/>
      <c r="P362" s="16"/>
      <c r="Y362" s="20"/>
      <c r="Z362" s="20"/>
      <c r="AA362" s="20"/>
      <c r="AB362" s="20"/>
      <c r="AC362" s="20"/>
      <c r="AD362" s="20"/>
    </row>
    <row r="363" spans="3:30" s="1" customFormat="1">
      <c r="C363" s="16"/>
      <c r="D363" s="16"/>
      <c r="E363" s="32"/>
      <c r="F363" s="16"/>
      <c r="G363" s="16"/>
      <c r="H363" s="16"/>
      <c r="I363" s="16"/>
      <c r="J363" s="16"/>
      <c r="K363" s="16"/>
      <c r="L363" s="32"/>
      <c r="M363" s="16"/>
      <c r="N363" s="16"/>
      <c r="O363" s="16"/>
      <c r="P363" s="16"/>
      <c r="Y363" s="20"/>
      <c r="Z363" s="20"/>
      <c r="AA363" s="20"/>
      <c r="AB363" s="20"/>
      <c r="AC363" s="20"/>
      <c r="AD363" s="20"/>
    </row>
    <row r="364" spans="3:30" s="1" customFormat="1">
      <c r="C364" s="16"/>
      <c r="D364" s="16"/>
      <c r="E364" s="32"/>
      <c r="F364" s="16"/>
      <c r="G364" s="16"/>
      <c r="H364" s="16"/>
      <c r="I364" s="16"/>
      <c r="J364" s="16"/>
      <c r="K364" s="16"/>
      <c r="L364" s="32"/>
      <c r="M364" s="16"/>
      <c r="N364" s="16"/>
      <c r="O364" s="16"/>
      <c r="P364" s="16"/>
      <c r="Y364" s="20"/>
      <c r="Z364" s="20"/>
      <c r="AA364" s="20"/>
      <c r="AB364" s="20"/>
      <c r="AC364" s="20"/>
      <c r="AD364" s="20"/>
    </row>
    <row r="365" spans="3:30" s="1" customFormat="1">
      <c r="C365" s="16"/>
      <c r="D365" s="16"/>
      <c r="E365" s="32"/>
      <c r="F365" s="16"/>
      <c r="G365" s="16"/>
      <c r="H365" s="16"/>
      <c r="I365" s="16"/>
      <c r="J365" s="16"/>
      <c r="K365" s="16"/>
      <c r="L365" s="32"/>
      <c r="M365" s="16"/>
      <c r="N365" s="16"/>
      <c r="O365" s="16"/>
      <c r="P365" s="16"/>
      <c r="Y365" s="20"/>
      <c r="Z365" s="20"/>
      <c r="AA365" s="20"/>
      <c r="AB365" s="20"/>
      <c r="AC365" s="20"/>
      <c r="AD365" s="20"/>
    </row>
    <row r="366" spans="3:30" s="1" customFormat="1">
      <c r="C366" s="16"/>
      <c r="D366" s="16"/>
      <c r="E366" s="32"/>
      <c r="F366" s="16"/>
      <c r="G366" s="16"/>
      <c r="H366" s="16"/>
      <c r="I366" s="16"/>
      <c r="J366" s="16"/>
      <c r="K366" s="16"/>
      <c r="L366" s="32"/>
      <c r="M366" s="16"/>
      <c r="N366" s="16"/>
      <c r="O366" s="16"/>
      <c r="P366" s="16"/>
      <c r="Y366" s="20"/>
      <c r="Z366" s="20"/>
      <c r="AA366" s="20"/>
      <c r="AB366" s="20"/>
      <c r="AC366" s="20"/>
      <c r="AD366" s="20"/>
    </row>
    <row r="367" spans="3:30" s="1" customFormat="1">
      <c r="C367" s="16"/>
      <c r="D367" s="16"/>
      <c r="E367" s="32"/>
      <c r="F367" s="16"/>
      <c r="G367" s="16"/>
      <c r="H367" s="16"/>
      <c r="I367" s="16"/>
      <c r="J367" s="16"/>
      <c r="K367" s="16"/>
      <c r="L367" s="32"/>
      <c r="M367" s="16"/>
      <c r="N367" s="16"/>
      <c r="O367" s="16"/>
      <c r="P367" s="16"/>
      <c r="Y367" s="20"/>
      <c r="Z367" s="20"/>
      <c r="AA367" s="20"/>
      <c r="AB367" s="20"/>
      <c r="AC367" s="20"/>
      <c r="AD367" s="20"/>
    </row>
    <row r="368" spans="3:30" s="1" customFormat="1">
      <c r="C368" s="16"/>
      <c r="D368" s="16"/>
      <c r="E368" s="32"/>
      <c r="F368" s="16"/>
      <c r="G368" s="16"/>
      <c r="H368" s="16"/>
      <c r="I368" s="16"/>
      <c r="J368" s="16"/>
      <c r="K368" s="16"/>
      <c r="L368" s="32"/>
      <c r="M368" s="16"/>
      <c r="N368" s="16"/>
      <c r="O368" s="16"/>
      <c r="P368" s="16"/>
      <c r="Y368" s="20"/>
      <c r="Z368" s="20"/>
      <c r="AA368" s="20"/>
      <c r="AB368" s="20"/>
      <c r="AC368" s="20"/>
      <c r="AD368" s="20"/>
    </row>
    <row r="369" spans="3:30" s="1" customFormat="1">
      <c r="C369" s="16"/>
      <c r="D369" s="16"/>
      <c r="E369" s="32"/>
      <c r="F369" s="16"/>
      <c r="G369" s="16"/>
      <c r="H369" s="16"/>
      <c r="I369" s="16"/>
      <c r="J369" s="16"/>
      <c r="K369" s="16"/>
      <c r="L369" s="32"/>
      <c r="M369" s="16"/>
      <c r="N369" s="16"/>
      <c r="O369" s="16"/>
      <c r="P369" s="16"/>
      <c r="Y369" s="20"/>
      <c r="Z369" s="20"/>
      <c r="AA369" s="20"/>
      <c r="AB369" s="20"/>
      <c r="AC369" s="20"/>
      <c r="AD369" s="20"/>
    </row>
    <row r="370" spans="3:30" s="1" customFormat="1">
      <c r="C370" s="16"/>
      <c r="D370" s="16"/>
      <c r="E370" s="32"/>
      <c r="F370" s="16"/>
      <c r="G370" s="16"/>
      <c r="H370" s="16"/>
      <c r="I370" s="16"/>
      <c r="J370" s="16"/>
      <c r="K370" s="16"/>
      <c r="L370" s="32"/>
      <c r="M370" s="16"/>
      <c r="N370" s="16"/>
      <c r="O370" s="16"/>
      <c r="P370" s="16"/>
      <c r="Y370" s="20"/>
      <c r="Z370" s="20"/>
      <c r="AA370" s="20"/>
      <c r="AB370" s="20"/>
      <c r="AC370" s="20"/>
      <c r="AD370" s="20"/>
    </row>
    <row r="371" spans="3:30" s="1" customFormat="1">
      <c r="C371" s="16"/>
      <c r="D371" s="16"/>
      <c r="E371" s="32"/>
      <c r="F371" s="16"/>
      <c r="G371" s="16"/>
      <c r="H371" s="16"/>
      <c r="I371" s="16"/>
      <c r="J371" s="16"/>
      <c r="K371" s="16"/>
      <c r="L371" s="32"/>
      <c r="M371" s="16"/>
      <c r="N371" s="16"/>
      <c r="O371" s="16"/>
      <c r="P371" s="16"/>
      <c r="Y371" s="20"/>
      <c r="Z371" s="20"/>
      <c r="AA371" s="20"/>
      <c r="AB371" s="20"/>
      <c r="AC371" s="20"/>
      <c r="AD371" s="20"/>
    </row>
    <row r="372" spans="3:30" s="1" customFormat="1">
      <c r="C372" s="16"/>
      <c r="D372" s="16"/>
      <c r="E372" s="32"/>
      <c r="F372" s="16"/>
      <c r="G372" s="16"/>
      <c r="H372" s="16"/>
      <c r="I372" s="16"/>
      <c r="J372" s="16"/>
      <c r="K372" s="16"/>
      <c r="L372" s="32"/>
      <c r="M372" s="16"/>
      <c r="N372" s="16"/>
      <c r="O372" s="16"/>
      <c r="P372" s="16"/>
      <c r="Y372" s="20"/>
      <c r="Z372" s="20"/>
      <c r="AA372" s="20"/>
      <c r="AB372" s="20"/>
      <c r="AC372" s="20"/>
      <c r="AD372" s="20"/>
    </row>
    <row r="373" spans="3:30" s="1" customFormat="1">
      <c r="C373" s="16"/>
      <c r="D373" s="16"/>
      <c r="E373" s="32"/>
      <c r="F373" s="16"/>
      <c r="G373" s="16"/>
      <c r="H373" s="16"/>
      <c r="I373" s="16"/>
      <c r="J373" s="16"/>
      <c r="K373" s="16"/>
      <c r="L373" s="32"/>
      <c r="M373" s="16"/>
      <c r="N373" s="16"/>
      <c r="O373" s="16"/>
      <c r="P373" s="16"/>
      <c r="Y373" s="20"/>
      <c r="Z373" s="20"/>
      <c r="AA373" s="20"/>
      <c r="AB373" s="20"/>
      <c r="AC373" s="20"/>
      <c r="AD373" s="20"/>
    </row>
    <row r="374" spans="3:30" s="1" customFormat="1">
      <c r="C374" s="16"/>
      <c r="D374" s="16"/>
      <c r="E374" s="32"/>
      <c r="F374" s="16"/>
      <c r="G374" s="16"/>
      <c r="H374" s="16"/>
      <c r="I374" s="16"/>
      <c r="J374" s="16"/>
      <c r="K374" s="16"/>
      <c r="L374" s="32"/>
      <c r="M374" s="16"/>
      <c r="N374" s="16"/>
      <c r="O374" s="16"/>
      <c r="P374" s="16"/>
      <c r="Y374" s="20"/>
      <c r="Z374" s="20"/>
      <c r="AA374" s="20"/>
      <c r="AB374" s="20"/>
      <c r="AC374" s="20"/>
      <c r="AD374" s="20"/>
    </row>
    <row r="375" spans="3:30" s="1" customFormat="1">
      <c r="C375" s="16"/>
      <c r="D375" s="16"/>
      <c r="E375" s="32"/>
      <c r="F375" s="16"/>
      <c r="G375" s="16"/>
      <c r="H375" s="16"/>
      <c r="I375" s="16"/>
      <c r="J375" s="16"/>
      <c r="K375" s="16"/>
      <c r="L375" s="32"/>
      <c r="M375" s="16"/>
      <c r="N375" s="16"/>
      <c r="O375" s="16"/>
      <c r="P375" s="16"/>
      <c r="Y375" s="20"/>
      <c r="Z375" s="20"/>
      <c r="AA375" s="20"/>
      <c r="AB375" s="20"/>
      <c r="AC375" s="20"/>
      <c r="AD375" s="20"/>
    </row>
    <row r="376" spans="3:30" s="1" customFormat="1">
      <c r="C376" s="16"/>
      <c r="D376" s="16"/>
      <c r="E376" s="32"/>
      <c r="F376" s="16"/>
      <c r="G376" s="16"/>
      <c r="H376" s="16"/>
      <c r="I376" s="16"/>
      <c r="J376" s="16"/>
      <c r="K376" s="16"/>
      <c r="L376" s="32"/>
      <c r="M376" s="16"/>
      <c r="N376" s="16"/>
      <c r="O376" s="16"/>
      <c r="P376" s="16"/>
      <c r="Y376" s="20"/>
      <c r="Z376" s="20"/>
      <c r="AA376" s="20"/>
      <c r="AB376" s="20"/>
      <c r="AC376" s="20"/>
      <c r="AD376" s="20"/>
    </row>
    <row r="377" spans="3:30" s="1" customFormat="1">
      <c r="C377" s="16"/>
      <c r="D377" s="16"/>
      <c r="E377" s="32"/>
      <c r="F377" s="16"/>
      <c r="G377" s="16"/>
      <c r="H377" s="16"/>
      <c r="I377" s="16"/>
      <c r="J377" s="16"/>
      <c r="K377" s="16"/>
      <c r="L377" s="32"/>
      <c r="M377" s="16"/>
      <c r="N377" s="16"/>
      <c r="O377" s="16"/>
      <c r="P377" s="16"/>
      <c r="Y377" s="20"/>
      <c r="Z377" s="20"/>
      <c r="AA377" s="20"/>
      <c r="AB377" s="20"/>
      <c r="AC377" s="20"/>
      <c r="AD377" s="20"/>
    </row>
    <row r="378" spans="3:30" s="1" customFormat="1">
      <c r="C378" s="16"/>
      <c r="D378" s="16"/>
      <c r="E378" s="32"/>
      <c r="F378" s="16"/>
      <c r="G378" s="16"/>
      <c r="H378" s="16"/>
      <c r="I378" s="16"/>
      <c r="J378" s="16"/>
      <c r="K378" s="16"/>
      <c r="L378" s="32"/>
      <c r="M378" s="16"/>
      <c r="N378" s="16"/>
      <c r="O378" s="16"/>
      <c r="P378" s="16"/>
      <c r="Y378" s="20"/>
      <c r="Z378" s="20"/>
      <c r="AA378" s="20"/>
      <c r="AB378" s="20"/>
      <c r="AC378" s="20"/>
      <c r="AD378" s="20"/>
    </row>
    <row r="379" spans="3:30" s="1" customFormat="1">
      <c r="C379" s="16"/>
      <c r="D379" s="16"/>
      <c r="E379" s="32"/>
      <c r="F379" s="16"/>
      <c r="G379" s="16"/>
      <c r="H379" s="16"/>
      <c r="I379" s="16"/>
      <c r="J379" s="16"/>
      <c r="K379" s="16"/>
      <c r="L379" s="32"/>
      <c r="M379" s="16"/>
      <c r="N379" s="16"/>
      <c r="O379" s="16"/>
      <c r="P379" s="16"/>
      <c r="Y379" s="20"/>
      <c r="Z379" s="20"/>
      <c r="AA379" s="20"/>
      <c r="AB379" s="20"/>
      <c r="AC379" s="20"/>
      <c r="AD379" s="20"/>
    </row>
    <row r="380" spans="3:30" s="1" customFormat="1">
      <c r="C380" s="16"/>
      <c r="D380" s="16"/>
      <c r="E380" s="32"/>
      <c r="F380" s="16"/>
      <c r="G380" s="16"/>
      <c r="H380" s="16"/>
      <c r="I380" s="16"/>
      <c r="J380" s="16"/>
      <c r="K380" s="16"/>
      <c r="L380" s="32"/>
      <c r="M380" s="16"/>
      <c r="N380" s="16"/>
      <c r="O380" s="16"/>
      <c r="P380" s="16"/>
      <c r="Y380" s="20"/>
      <c r="Z380" s="20"/>
      <c r="AA380" s="20"/>
      <c r="AB380" s="20"/>
      <c r="AC380" s="20"/>
      <c r="AD380" s="20"/>
    </row>
    <row r="381" spans="3:30" s="1" customFormat="1">
      <c r="C381" s="16"/>
      <c r="D381" s="16"/>
      <c r="E381" s="32"/>
      <c r="F381" s="16"/>
      <c r="G381" s="16"/>
      <c r="H381" s="16"/>
      <c r="I381" s="16"/>
      <c r="J381" s="16"/>
      <c r="K381" s="16"/>
      <c r="L381" s="32"/>
      <c r="M381" s="16"/>
      <c r="N381" s="16"/>
      <c r="O381" s="16"/>
      <c r="P381" s="16"/>
      <c r="Y381" s="20"/>
      <c r="Z381" s="20"/>
      <c r="AA381" s="20"/>
      <c r="AB381" s="20"/>
      <c r="AC381" s="20"/>
      <c r="AD381" s="20"/>
    </row>
    <row r="382" spans="3:30" s="1" customFormat="1">
      <c r="C382" s="16"/>
      <c r="D382" s="16"/>
      <c r="E382" s="32"/>
      <c r="F382" s="16"/>
      <c r="G382" s="16"/>
      <c r="H382" s="16"/>
      <c r="I382" s="16"/>
      <c r="J382" s="16"/>
      <c r="K382" s="16"/>
      <c r="L382" s="32"/>
      <c r="M382" s="16"/>
      <c r="N382" s="16"/>
      <c r="O382" s="16"/>
      <c r="P382" s="16"/>
      <c r="Y382" s="20"/>
      <c r="Z382" s="20"/>
      <c r="AA382" s="20"/>
      <c r="AB382" s="20"/>
      <c r="AC382" s="20"/>
      <c r="AD382" s="20"/>
    </row>
    <row r="383" spans="3:30" s="1" customFormat="1">
      <c r="C383" s="16"/>
      <c r="D383" s="16"/>
      <c r="E383" s="32"/>
      <c r="F383" s="16"/>
      <c r="G383" s="16"/>
      <c r="H383" s="16"/>
      <c r="I383" s="16"/>
      <c r="J383" s="16"/>
      <c r="K383" s="16"/>
      <c r="L383" s="32"/>
      <c r="M383" s="16"/>
      <c r="N383" s="16"/>
      <c r="O383" s="16"/>
      <c r="P383" s="16"/>
      <c r="Y383" s="20"/>
      <c r="Z383" s="20"/>
      <c r="AA383" s="20"/>
      <c r="AB383" s="20"/>
      <c r="AC383" s="20"/>
      <c r="AD383" s="20"/>
    </row>
    <row r="384" spans="3:30" s="1" customFormat="1">
      <c r="C384" s="16"/>
      <c r="D384" s="16"/>
      <c r="E384" s="32"/>
      <c r="F384" s="16"/>
      <c r="G384" s="16"/>
      <c r="H384" s="16"/>
      <c r="I384" s="16"/>
      <c r="J384" s="16"/>
      <c r="K384" s="16"/>
      <c r="L384" s="32"/>
      <c r="M384" s="16"/>
      <c r="N384" s="16"/>
      <c r="O384" s="16"/>
      <c r="P384" s="16"/>
      <c r="Y384" s="20"/>
      <c r="Z384" s="20"/>
      <c r="AA384" s="20"/>
      <c r="AB384" s="20"/>
      <c r="AC384" s="20"/>
      <c r="AD384" s="20"/>
    </row>
    <row r="385" spans="3:30" s="1" customFormat="1">
      <c r="C385" s="16"/>
      <c r="D385" s="16"/>
      <c r="E385" s="32"/>
      <c r="F385" s="16"/>
      <c r="G385" s="16"/>
      <c r="H385" s="16"/>
      <c r="I385" s="16"/>
      <c r="J385" s="16"/>
      <c r="K385" s="16"/>
      <c r="L385" s="32"/>
      <c r="M385" s="16"/>
      <c r="N385" s="16"/>
      <c r="O385" s="16"/>
      <c r="P385" s="16"/>
      <c r="Y385" s="20"/>
      <c r="Z385" s="20"/>
      <c r="AA385" s="20"/>
      <c r="AB385" s="20"/>
      <c r="AC385" s="20"/>
      <c r="AD385" s="20"/>
    </row>
    <row r="386" spans="3:30" s="1" customFormat="1">
      <c r="C386" s="16"/>
      <c r="D386" s="16"/>
      <c r="E386" s="32"/>
      <c r="F386" s="16"/>
      <c r="G386" s="16"/>
      <c r="H386" s="16"/>
      <c r="I386" s="16"/>
      <c r="J386" s="16"/>
      <c r="K386" s="16"/>
      <c r="L386" s="32"/>
      <c r="M386" s="16"/>
      <c r="N386" s="16"/>
      <c r="O386" s="16"/>
      <c r="P386" s="16"/>
      <c r="Y386" s="20"/>
      <c r="Z386" s="20"/>
      <c r="AA386" s="20"/>
      <c r="AB386" s="20"/>
      <c r="AC386" s="20"/>
      <c r="AD386" s="20"/>
    </row>
    <row r="387" spans="3:30" s="1" customFormat="1">
      <c r="C387" s="16"/>
      <c r="D387" s="16"/>
      <c r="E387" s="32"/>
      <c r="F387" s="16"/>
      <c r="G387" s="16"/>
      <c r="H387" s="16"/>
      <c r="I387" s="16"/>
      <c r="J387" s="16"/>
      <c r="K387" s="16"/>
      <c r="L387" s="32"/>
      <c r="M387" s="16"/>
      <c r="N387" s="16"/>
      <c r="O387" s="16"/>
      <c r="P387" s="16"/>
      <c r="Y387" s="20"/>
      <c r="Z387" s="20"/>
      <c r="AA387" s="20"/>
      <c r="AB387" s="20"/>
      <c r="AC387" s="20"/>
      <c r="AD387" s="20"/>
    </row>
    <row r="388" spans="3:30" s="1" customFormat="1">
      <c r="C388" s="16"/>
      <c r="D388" s="16"/>
      <c r="E388" s="32"/>
      <c r="F388" s="16"/>
      <c r="G388" s="16"/>
      <c r="H388" s="16"/>
      <c r="I388" s="16"/>
      <c r="J388" s="16"/>
      <c r="K388" s="16"/>
      <c r="L388" s="32"/>
      <c r="M388" s="16"/>
      <c r="N388" s="16"/>
      <c r="O388" s="16"/>
      <c r="P388" s="16"/>
      <c r="Y388" s="20"/>
      <c r="Z388" s="20"/>
      <c r="AA388" s="20"/>
      <c r="AB388" s="20"/>
      <c r="AC388" s="20"/>
      <c r="AD388" s="20"/>
    </row>
    <row r="389" spans="3:30" s="1" customFormat="1">
      <c r="C389" s="16"/>
      <c r="D389" s="16"/>
      <c r="E389" s="32"/>
      <c r="F389" s="16"/>
      <c r="G389" s="16"/>
      <c r="H389" s="16"/>
      <c r="I389" s="16"/>
      <c r="J389" s="16"/>
      <c r="K389" s="16"/>
      <c r="L389" s="32"/>
      <c r="M389" s="16"/>
      <c r="N389" s="16"/>
      <c r="O389" s="16"/>
      <c r="P389" s="16"/>
      <c r="Y389" s="20"/>
      <c r="Z389" s="20"/>
      <c r="AA389" s="20"/>
      <c r="AB389" s="20"/>
      <c r="AC389" s="20"/>
      <c r="AD389" s="20"/>
    </row>
    <row r="390" spans="3:30" s="1" customFormat="1">
      <c r="C390" s="16"/>
      <c r="D390" s="16"/>
      <c r="E390" s="32"/>
      <c r="F390" s="16"/>
      <c r="G390" s="16"/>
      <c r="H390" s="16"/>
      <c r="I390" s="16"/>
      <c r="J390" s="16"/>
      <c r="K390" s="16"/>
      <c r="L390" s="32"/>
      <c r="M390" s="16"/>
      <c r="N390" s="16"/>
      <c r="O390" s="16"/>
      <c r="P390" s="16"/>
      <c r="Y390" s="20"/>
      <c r="Z390" s="20"/>
      <c r="AA390" s="20"/>
      <c r="AB390" s="20"/>
      <c r="AC390" s="20"/>
      <c r="AD390" s="20"/>
    </row>
    <row r="391" spans="3:30" s="1" customFormat="1">
      <c r="C391" s="16"/>
      <c r="D391" s="16"/>
      <c r="E391" s="32"/>
      <c r="F391" s="16"/>
      <c r="G391" s="16"/>
      <c r="H391" s="16"/>
      <c r="I391" s="16"/>
      <c r="J391" s="16"/>
      <c r="K391" s="16"/>
      <c r="L391" s="32"/>
      <c r="M391" s="16"/>
      <c r="N391" s="16"/>
      <c r="O391" s="16"/>
      <c r="P391" s="16"/>
      <c r="Y391" s="20"/>
      <c r="Z391" s="20"/>
      <c r="AA391" s="20"/>
      <c r="AB391" s="20"/>
      <c r="AC391" s="20"/>
      <c r="AD391" s="20"/>
    </row>
    <row r="392" spans="3:30" s="1" customFormat="1">
      <c r="C392" s="16"/>
      <c r="D392" s="16"/>
      <c r="E392" s="32"/>
      <c r="F392" s="16"/>
      <c r="G392" s="16"/>
      <c r="H392" s="16"/>
      <c r="I392" s="16"/>
      <c r="J392" s="16"/>
      <c r="K392" s="16"/>
      <c r="L392" s="32"/>
      <c r="M392" s="16"/>
      <c r="N392" s="16"/>
      <c r="O392" s="16"/>
      <c r="P392" s="16"/>
      <c r="Y392" s="20"/>
      <c r="Z392" s="20"/>
      <c r="AA392" s="20"/>
      <c r="AB392" s="20"/>
      <c r="AC392" s="20"/>
      <c r="AD392" s="20"/>
    </row>
    <row r="393" spans="3:30" s="1" customFormat="1">
      <c r="C393" s="16"/>
      <c r="D393" s="16"/>
      <c r="E393" s="32"/>
      <c r="F393" s="16"/>
      <c r="G393" s="16"/>
      <c r="H393" s="16"/>
      <c r="I393" s="16"/>
      <c r="J393" s="16"/>
      <c r="K393" s="16"/>
      <c r="L393" s="32"/>
      <c r="M393" s="16"/>
      <c r="N393" s="16"/>
      <c r="O393" s="16"/>
      <c r="P393" s="16"/>
      <c r="Y393" s="20"/>
      <c r="Z393" s="20"/>
      <c r="AA393" s="20"/>
      <c r="AB393" s="20"/>
      <c r="AC393" s="20"/>
      <c r="AD393" s="20"/>
    </row>
    <row r="394" spans="3:30" s="1" customFormat="1">
      <c r="C394" s="16"/>
      <c r="D394" s="16"/>
      <c r="E394" s="32"/>
      <c r="F394" s="16"/>
      <c r="G394" s="16"/>
      <c r="H394" s="16"/>
      <c r="I394" s="16"/>
      <c r="J394" s="16"/>
      <c r="K394" s="16"/>
      <c r="L394" s="32"/>
      <c r="M394" s="16"/>
      <c r="N394" s="16"/>
      <c r="O394" s="16"/>
      <c r="P394" s="16"/>
      <c r="Y394" s="20"/>
      <c r="Z394" s="20"/>
      <c r="AA394" s="20"/>
      <c r="AB394" s="20"/>
      <c r="AC394" s="20"/>
      <c r="AD394" s="20"/>
    </row>
    <row r="395" spans="3:30" s="1" customFormat="1">
      <c r="C395" s="16"/>
      <c r="D395" s="16"/>
      <c r="E395" s="32"/>
      <c r="F395" s="16"/>
      <c r="G395" s="16"/>
      <c r="H395" s="16"/>
      <c r="I395" s="16"/>
      <c r="J395" s="16"/>
      <c r="K395" s="16"/>
      <c r="L395" s="32"/>
      <c r="M395" s="16"/>
      <c r="N395" s="16"/>
      <c r="O395" s="16"/>
      <c r="P395" s="16"/>
      <c r="Y395" s="20"/>
      <c r="Z395" s="20"/>
      <c r="AA395" s="20"/>
      <c r="AB395" s="20"/>
      <c r="AC395" s="20"/>
      <c r="AD395" s="20"/>
    </row>
    <row r="396" spans="3:30" s="1" customFormat="1">
      <c r="C396" s="16"/>
      <c r="D396" s="16"/>
      <c r="E396" s="32"/>
      <c r="F396" s="16"/>
      <c r="G396" s="16"/>
      <c r="H396" s="16"/>
      <c r="I396" s="16"/>
      <c r="J396" s="16"/>
      <c r="K396" s="16"/>
      <c r="L396" s="32"/>
      <c r="M396" s="16"/>
      <c r="N396" s="16"/>
      <c r="O396" s="16"/>
      <c r="P396" s="16"/>
      <c r="Y396" s="20"/>
      <c r="Z396" s="20"/>
      <c r="AA396" s="20"/>
      <c r="AB396" s="20"/>
      <c r="AC396" s="20"/>
      <c r="AD396" s="20"/>
    </row>
    <row r="397" spans="3:30" s="1" customFormat="1">
      <c r="C397" s="16"/>
      <c r="D397" s="16"/>
      <c r="E397" s="32"/>
      <c r="F397" s="16"/>
      <c r="G397" s="16"/>
      <c r="H397" s="16"/>
      <c r="I397" s="16"/>
      <c r="J397" s="16"/>
      <c r="K397" s="16"/>
      <c r="L397" s="32"/>
      <c r="M397" s="16"/>
      <c r="N397" s="16"/>
      <c r="O397" s="16"/>
      <c r="P397" s="16"/>
      <c r="Y397" s="20"/>
      <c r="Z397" s="20"/>
      <c r="AA397" s="20"/>
      <c r="AB397" s="20"/>
      <c r="AC397" s="20"/>
      <c r="AD397" s="20"/>
    </row>
    <row r="398" spans="3:30" s="1" customFormat="1">
      <c r="C398" s="16"/>
      <c r="D398" s="16"/>
      <c r="E398" s="32"/>
      <c r="F398" s="16"/>
      <c r="G398" s="16"/>
      <c r="H398" s="16"/>
      <c r="I398" s="16"/>
      <c r="J398" s="16"/>
      <c r="K398" s="16"/>
      <c r="L398" s="32"/>
      <c r="M398" s="16"/>
      <c r="N398" s="16"/>
      <c r="O398" s="16"/>
      <c r="P398" s="16"/>
      <c r="Y398" s="20"/>
      <c r="Z398" s="20"/>
      <c r="AA398" s="20"/>
      <c r="AB398" s="20"/>
      <c r="AC398" s="20"/>
      <c r="AD398" s="20"/>
    </row>
    <row r="399" spans="3:30" s="1" customFormat="1">
      <c r="C399" s="16"/>
      <c r="D399" s="16"/>
      <c r="E399" s="32"/>
      <c r="F399" s="16"/>
      <c r="G399" s="16"/>
      <c r="H399" s="16"/>
      <c r="I399" s="16"/>
      <c r="J399" s="16"/>
      <c r="K399" s="16"/>
      <c r="L399" s="32"/>
      <c r="M399" s="16"/>
      <c r="N399" s="16"/>
      <c r="O399" s="16"/>
      <c r="P399" s="16"/>
      <c r="Y399" s="20"/>
      <c r="Z399" s="20"/>
      <c r="AA399" s="20"/>
      <c r="AB399" s="20"/>
      <c r="AC399" s="20"/>
      <c r="AD399" s="20"/>
    </row>
    <row r="400" spans="3:30" s="1" customFormat="1">
      <c r="C400" s="16"/>
      <c r="D400" s="16"/>
      <c r="E400" s="32"/>
      <c r="F400" s="16"/>
      <c r="G400" s="16"/>
      <c r="H400" s="16"/>
      <c r="I400" s="16"/>
      <c r="J400" s="16"/>
      <c r="K400" s="16"/>
      <c r="L400" s="32"/>
      <c r="M400" s="16"/>
      <c r="N400" s="16"/>
      <c r="O400" s="16"/>
      <c r="P400" s="16"/>
      <c r="Y400" s="20"/>
      <c r="Z400" s="20"/>
      <c r="AA400" s="20"/>
      <c r="AB400" s="20"/>
      <c r="AC400" s="20"/>
      <c r="AD400" s="20"/>
    </row>
    <row r="401" spans="3:30" s="1" customFormat="1">
      <c r="C401" s="16"/>
      <c r="D401" s="16"/>
      <c r="E401" s="32"/>
      <c r="F401" s="16"/>
      <c r="G401" s="16"/>
      <c r="H401" s="16"/>
      <c r="I401" s="16"/>
      <c r="J401" s="16"/>
      <c r="K401" s="16"/>
      <c r="L401" s="32"/>
      <c r="M401" s="16"/>
      <c r="N401" s="16"/>
      <c r="O401" s="16"/>
      <c r="P401" s="16"/>
      <c r="Y401" s="20"/>
      <c r="Z401" s="20"/>
      <c r="AA401" s="20"/>
      <c r="AB401" s="20"/>
      <c r="AC401" s="20"/>
      <c r="AD401" s="20"/>
    </row>
    <row r="402" spans="3:30" s="1" customFormat="1">
      <c r="C402" s="16"/>
      <c r="D402" s="16"/>
      <c r="E402" s="32"/>
      <c r="F402" s="16"/>
      <c r="G402" s="16"/>
      <c r="H402" s="16"/>
      <c r="I402" s="16"/>
      <c r="J402" s="16"/>
      <c r="K402" s="16"/>
      <c r="L402" s="32"/>
      <c r="M402" s="16"/>
      <c r="N402" s="16"/>
      <c r="O402" s="16"/>
      <c r="P402" s="16"/>
      <c r="Y402" s="20"/>
      <c r="Z402" s="20"/>
      <c r="AA402" s="20"/>
      <c r="AB402" s="20"/>
      <c r="AC402" s="20"/>
      <c r="AD402" s="20"/>
    </row>
    <row r="403" spans="3:30" s="1" customFormat="1">
      <c r="C403" s="16"/>
      <c r="D403" s="16"/>
      <c r="E403" s="32"/>
      <c r="F403" s="16"/>
      <c r="G403" s="16"/>
      <c r="H403" s="16"/>
      <c r="I403" s="16"/>
      <c r="J403" s="16"/>
      <c r="K403" s="16"/>
      <c r="L403" s="32"/>
      <c r="M403" s="16"/>
      <c r="N403" s="16"/>
      <c r="O403" s="16"/>
      <c r="P403" s="16"/>
      <c r="Y403" s="20"/>
      <c r="Z403" s="20"/>
      <c r="AA403" s="20"/>
      <c r="AB403" s="20"/>
      <c r="AC403" s="20"/>
      <c r="AD403" s="20"/>
    </row>
    <row r="404" spans="3:30" s="1" customFormat="1">
      <c r="C404" s="16"/>
      <c r="D404" s="16"/>
      <c r="E404" s="32"/>
      <c r="F404" s="16"/>
      <c r="G404" s="16"/>
      <c r="H404" s="16"/>
      <c r="I404" s="16"/>
      <c r="J404" s="16"/>
      <c r="K404" s="16"/>
      <c r="L404" s="32"/>
      <c r="M404" s="16"/>
      <c r="N404" s="16"/>
      <c r="O404" s="16"/>
      <c r="P404" s="16"/>
      <c r="Y404" s="20"/>
      <c r="Z404" s="20"/>
      <c r="AA404" s="20"/>
      <c r="AB404" s="20"/>
      <c r="AC404" s="20"/>
      <c r="AD404" s="20"/>
    </row>
    <row r="405" spans="3:30" s="1" customFormat="1">
      <c r="C405" s="16"/>
      <c r="D405" s="16"/>
      <c r="E405" s="32"/>
      <c r="F405" s="16"/>
      <c r="G405" s="16"/>
      <c r="H405" s="16"/>
      <c r="I405" s="16"/>
      <c r="J405" s="16"/>
      <c r="K405" s="16"/>
      <c r="L405" s="32"/>
      <c r="M405" s="16"/>
      <c r="N405" s="16"/>
      <c r="O405" s="16"/>
      <c r="P405" s="16"/>
      <c r="Y405" s="20"/>
      <c r="Z405" s="20"/>
      <c r="AA405" s="20"/>
      <c r="AB405" s="20"/>
      <c r="AC405" s="20"/>
      <c r="AD405" s="20"/>
    </row>
    <row r="406" spans="3:30" s="1" customFormat="1">
      <c r="C406" s="16"/>
      <c r="D406" s="16"/>
      <c r="E406" s="32"/>
      <c r="F406" s="16"/>
      <c r="G406" s="16"/>
      <c r="H406" s="16"/>
      <c r="I406" s="16"/>
      <c r="J406" s="16"/>
      <c r="K406" s="16"/>
      <c r="L406" s="32"/>
      <c r="M406" s="16"/>
      <c r="N406" s="16"/>
      <c r="O406" s="16"/>
      <c r="P406" s="16"/>
      <c r="Y406" s="20"/>
      <c r="Z406" s="20"/>
      <c r="AA406" s="20"/>
      <c r="AB406" s="20"/>
      <c r="AC406" s="20"/>
      <c r="AD406" s="20"/>
    </row>
    <row r="407" spans="3:30" s="1" customFormat="1">
      <c r="C407" s="16"/>
      <c r="D407" s="16"/>
      <c r="E407" s="32"/>
      <c r="F407" s="16"/>
      <c r="G407" s="16"/>
      <c r="H407" s="16"/>
      <c r="I407" s="16"/>
      <c r="J407" s="16"/>
      <c r="K407" s="16"/>
      <c r="L407" s="32"/>
      <c r="M407" s="16"/>
      <c r="N407" s="16"/>
      <c r="O407" s="16"/>
      <c r="P407" s="16"/>
      <c r="Y407" s="20"/>
      <c r="Z407" s="20"/>
      <c r="AA407" s="20"/>
      <c r="AB407" s="20"/>
      <c r="AC407" s="20"/>
      <c r="AD407" s="20"/>
    </row>
    <row r="408" spans="3:30" s="1" customFormat="1">
      <c r="C408" s="16"/>
      <c r="D408" s="16"/>
      <c r="E408" s="32"/>
      <c r="F408" s="16"/>
      <c r="G408" s="16"/>
      <c r="H408" s="16"/>
      <c r="I408" s="16"/>
      <c r="J408" s="16"/>
      <c r="K408" s="16"/>
      <c r="L408" s="32"/>
      <c r="M408" s="16"/>
      <c r="N408" s="16"/>
      <c r="O408" s="16"/>
      <c r="P408" s="16"/>
      <c r="Y408" s="20"/>
      <c r="Z408" s="20"/>
      <c r="AA408" s="20"/>
      <c r="AB408" s="20"/>
      <c r="AC408" s="20"/>
      <c r="AD408" s="20"/>
    </row>
    <row r="409" spans="3:30" s="1" customFormat="1">
      <c r="C409" s="16"/>
      <c r="D409" s="16"/>
      <c r="E409" s="32"/>
      <c r="F409" s="16"/>
      <c r="G409" s="16"/>
      <c r="H409" s="16"/>
      <c r="I409" s="16"/>
      <c r="J409" s="16"/>
      <c r="K409" s="16"/>
      <c r="L409" s="32"/>
      <c r="M409" s="16"/>
      <c r="N409" s="16"/>
      <c r="O409" s="16"/>
      <c r="P409" s="16"/>
      <c r="Y409" s="20"/>
      <c r="Z409" s="20"/>
      <c r="AA409" s="20"/>
      <c r="AB409" s="20"/>
      <c r="AC409" s="20"/>
      <c r="AD409" s="20"/>
    </row>
    <row r="410" spans="3:30" s="1" customFormat="1">
      <c r="C410" s="16"/>
      <c r="D410" s="16"/>
      <c r="E410" s="32"/>
      <c r="F410" s="16"/>
      <c r="G410" s="16"/>
      <c r="H410" s="16"/>
      <c r="I410" s="16"/>
      <c r="J410" s="16"/>
      <c r="K410" s="16"/>
      <c r="L410" s="32"/>
      <c r="M410" s="16"/>
      <c r="N410" s="16"/>
      <c r="O410" s="16"/>
      <c r="P410" s="16"/>
      <c r="Y410" s="20"/>
      <c r="Z410" s="20"/>
      <c r="AA410" s="20"/>
      <c r="AB410" s="20"/>
      <c r="AC410" s="20"/>
      <c r="AD410" s="20"/>
    </row>
    <row r="411" spans="3:30" s="1" customFormat="1">
      <c r="C411" s="16"/>
      <c r="D411" s="16"/>
      <c r="E411" s="32"/>
      <c r="F411" s="16"/>
      <c r="G411" s="16"/>
      <c r="H411" s="16"/>
      <c r="I411" s="16"/>
      <c r="J411" s="16"/>
      <c r="K411" s="16"/>
      <c r="L411" s="32"/>
      <c r="M411" s="16"/>
      <c r="N411" s="16"/>
      <c r="O411" s="16"/>
      <c r="P411" s="16"/>
      <c r="Y411" s="20"/>
      <c r="Z411" s="20"/>
      <c r="AA411" s="20"/>
      <c r="AB411" s="20"/>
      <c r="AC411" s="20"/>
      <c r="AD411" s="20"/>
    </row>
    <row r="412" spans="3:30" s="1" customFormat="1">
      <c r="C412" s="16"/>
      <c r="D412" s="16"/>
      <c r="E412" s="32"/>
      <c r="F412" s="16"/>
      <c r="G412" s="16"/>
      <c r="H412" s="16"/>
      <c r="I412" s="16"/>
      <c r="J412" s="16"/>
      <c r="K412" s="16"/>
      <c r="L412" s="32"/>
      <c r="M412" s="16"/>
      <c r="N412" s="16"/>
      <c r="O412" s="16"/>
      <c r="P412" s="16"/>
      <c r="Y412" s="20"/>
      <c r="Z412" s="20"/>
      <c r="AA412" s="20"/>
      <c r="AB412" s="20"/>
      <c r="AC412" s="20"/>
      <c r="AD412" s="20"/>
    </row>
    <row r="413" spans="3:30" s="1" customFormat="1">
      <c r="C413" s="16"/>
      <c r="D413" s="16"/>
      <c r="E413" s="32"/>
      <c r="F413" s="16"/>
      <c r="G413" s="16"/>
      <c r="H413" s="16"/>
      <c r="I413" s="16"/>
      <c r="J413" s="16"/>
      <c r="K413" s="16"/>
      <c r="L413" s="32"/>
      <c r="M413" s="16"/>
      <c r="N413" s="16"/>
      <c r="O413" s="16"/>
      <c r="P413" s="16"/>
      <c r="Y413" s="20"/>
      <c r="Z413" s="20"/>
      <c r="AA413" s="20"/>
      <c r="AB413" s="20"/>
      <c r="AC413" s="20"/>
      <c r="AD413" s="20"/>
    </row>
    <row r="414" spans="3:30" s="1" customFormat="1">
      <c r="C414" s="16"/>
      <c r="D414" s="16"/>
      <c r="E414" s="32"/>
      <c r="F414" s="16"/>
      <c r="G414" s="16"/>
      <c r="H414" s="16"/>
      <c r="I414" s="16"/>
      <c r="J414" s="16"/>
      <c r="K414" s="16"/>
      <c r="L414" s="32"/>
      <c r="M414" s="16"/>
      <c r="N414" s="16"/>
      <c r="O414" s="16"/>
      <c r="P414" s="16"/>
      <c r="Y414" s="20"/>
      <c r="Z414" s="20"/>
      <c r="AA414" s="20"/>
      <c r="AB414" s="20"/>
      <c r="AC414" s="20"/>
      <c r="AD414" s="20"/>
    </row>
    <row r="415" spans="3:30" s="1" customFormat="1">
      <c r="C415" s="16"/>
      <c r="D415" s="16"/>
      <c r="E415" s="32"/>
      <c r="F415" s="16"/>
      <c r="G415" s="16"/>
      <c r="H415" s="16"/>
      <c r="I415" s="16"/>
      <c r="J415" s="16"/>
      <c r="K415" s="16"/>
      <c r="L415" s="32"/>
      <c r="M415" s="16"/>
      <c r="N415" s="16"/>
      <c r="O415" s="16"/>
      <c r="P415" s="16"/>
      <c r="Y415" s="20"/>
      <c r="Z415" s="20"/>
      <c r="AA415" s="20"/>
      <c r="AB415" s="20"/>
      <c r="AC415" s="20"/>
      <c r="AD415" s="20"/>
    </row>
    <row r="416" spans="3:30" s="1" customFormat="1">
      <c r="C416" s="16"/>
      <c r="D416" s="16"/>
      <c r="E416" s="32"/>
      <c r="F416" s="16"/>
      <c r="G416" s="16"/>
      <c r="H416" s="16"/>
      <c r="I416" s="16"/>
      <c r="J416" s="16"/>
      <c r="K416" s="16"/>
      <c r="L416" s="32"/>
      <c r="M416" s="16"/>
      <c r="N416" s="16"/>
      <c r="O416" s="16"/>
      <c r="P416" s="16"/>
      <c r="Y416" s="20"/>
      <c r="Z416" s="20"/>
      <c r="AA416" s="20"/>
      <c r="AB416" s="20"/>
      <c r="AC416" s="20"/>
      <c r="AD416" s="20"/>
    </row>
    <row r="417" spans="3:30" s="1" customFormat="1">
      <c r="C417" s="16"/>
      <c r="D417" s="16"/>
      <c r="E417" s="32"/>
      <c r="F417" s="16"/>
      <c r="G417" s="16"/>
      <c r="H417" s="16"/>
      <c r="I417" s="16"/>
      <c r="J417" s="16"/>
      <c r="K417" s="16"/>
      <c r="L417" s="32"/>
      <c r="M417" s="16"/>
      <c r="N417" s="16"/>
      <c r="O417" s="16"/>
      <c r="P417" s="16"/>
      <c r="Y417" s="20"/>
      <c r="Z417" s="20"/>
      <c r="AA417" s="20"/>
      <c r="AB417" s="20"/>
      <c r="AC417" s="20"/>
      <c r="AD417" s="20"/>
    </row>
    <row r="418" spans="3:30" s="1" customFormat="1">
      <c r="C418" s="16"/>
      <c r="D418" s="16"/>
      <c r="E418" s="32"/>
      <c r="F418" s="16"/>
      <c r="G418" s="16"/>
      <c r="H418" s="16"/>
      <c r="I418" s="16"/>
      <c r="J418" s="16"/>
      <c r="K418" s="16"/>
      <c r="L418" s="32"/>
      <c r="M418" s="16"/>
      <c r="N418" s="16"/>
      <c r="O418" s="16"/>
      <c r="P418" s="16"/>
      <c r="Y418" s="20"/>
      <c r="Z418" s="20"/>
      <c r="AA418" s="20"/>
      <c r="AB418" s="20"/>
      <c r="AC418" s="20"/>
      <c r="AD418" s="20"/>
    </row>
    <row r="419" spans="3:30" s="1" customFormat="1">
      <c r="C419" s="16"/>
      <c r="D419" s="16"/>
      <c r="E419" s="32"/>
      <c r="F419" s="16"/>
      <c r="G419" s="16"/>
      <c r="H419" s="16"/>
      <c r="I419" s="16"/>
      <c r="J419" s="16"/>
      <c r="K419" s="16"/>
      <c r="L419" s="32"/>
      <c r="M419" s="16"/>
      <c r="N419" s="16"/>
      <c r="O419" s="16"/>
      <c r="P419" s="16"/>
      <c r="Y419" s="20"/>
      <c r="Z419" s="20"/>
      <c r="AA419" s="20"/>
      <c r="AB419" s="20"/>
      <c r="AC419" s="20"/>
      <c r="AD419" s="20"/>
    </row>
    <row r="420" spans="3:30" s="1" customFormat="1">
      <c r="C420" s="16"/>
      <c r="D420" s="16"/>
      <c r="E420" s="32"/>
      <c r="F420" s="16"/>
      <c r="G420" s="16"/>
      <c r="H420" s="16"/>
      <c r="I420" s="16"/>
      <c r="J420" s="16"/>
      <c r="K420" s="16"/>
      <c r="L420" s="32"/>
      <c r="M420" s="16"/>
      <c r="N420" s="16"/>
      <c r="O420" s="16"/>
      <c r="P420" s="16"/>
      <c r="Y420" s="20"/>
      <c r="Z420" s="20"/>
      <c r="AA420" s="20"/>
      <c r="AB420" s="20"/>
      <c r="AC420" s="20"/>
      <c r="AD420" s="20"/>
    </row>
    <row r="421" spans="3:30" s="1" customFormat="1">
      <c r="C421" s="16"/>
      <c r="D421" s="16"/>
      <c r="E421" s="32"/>
      <c r="F421" s="16"/>
      <c r="G421" s="16"/>
      <c r="H421" s="16"/>
      <c r="I421" s="16"/>
      <c r="J421" s="16"/>
      <c r="K421" s="16"/>
      <c r="L421" s="32"/>
      <c r="M421" s="16"/>
      <c r="N421" s="16"/>
      <c r="O421" s="16"/>
      <c r="P421" s="16"/>
      <c r="Y421" s="20"/>
      <c r="Z421" s="20"/>
      <c r="AA421" s="20"/>
      <c r="AB421" s="20"/>
      <c r="AC421" s="20"/>
      <c r="AD421" s="20"/>
    </row>
    <row r="422" spans="3:30" s="1" customFormat="1">
      <c r="C422" s="16"/>
      <c r="D422" s="16"/>
      <c r="E422" s="32"/>
      <c r="F422" s="16"/>
      <c r="G422" s="16"/>
      <c r="H422" s="16"/>
      <c r="I422" s="16"/>
      <c r="J422" s="16"/>
      <c r="K422" s="16"/>
      <c r="L422" s="32"/>
      <c r="M422" s="16"/>
      <c r="N422" s="16"/>
      <c r="O422" s="16"/>
      <c r="P422" s="16"/>
      <c r="Y422" s="20"/>
      <c r="Z422" s="20"/>
      <c r="AA422" s="20"/>
      <c r="AB422" s="20"/>
      <c r="AC422" s="20"/>
      <c r="AD422" s="20"/>
    </row>
    <row r="423" spans="3:30" s="1" customFormat="1">
      <c r="C423" s="16"/>
      <c r="D423" s="16"/>
      <c r="E423" s="32"/>
      <c r="F423" s="16"/>
      <c r="G423" s="16"/>
      <c r="H423" s="16"/>
      <c r="I423" s="16"/>
      <c r="J423" s="16"/>
      <c r="K423" s="16"/>
      <c r="L423" s="32"/>
      <c r="M423" s="16"/>
      <c r="N423" s="16"/>
      <c r="O423" s="16"/>
      <c r="P423" s="16"/>
      <c r="Y423" s="20"/>
      <c r="Z423" s="20"/>
      <c r="AA423" s="20"/>
      <c r="AB423" s="20"/>
      <c r="AC423" s="20"/>
      <c r="AD423" s="20"/>
    </row>
    <row r="424" spans="3:30" s="1" customFormat="1">
      <c r="C424" s="16"/>
      <c r="D424" s="16"/>
      <c r="E424" s="32"/>
      <c r="F424" s="16"/>
      <c r="G424" s="16"/>
      <c r="H424" s="16"/>
      <c r="I424" s="16"/>
      <c r="J424" s="16"/>
      <c r="K424" s="16"/>
      <c r="L424" s="32"/>
      <c r="M424" s="16"/>
      <c r="N424" s="16"/>
      <c r="O424" s="16"/>
      <c r="P424" s="16"/>
      <c r="Y424" s="20"/>
      <c r="Z424" s="20"/>
      <c r="AA424" s="20"/>
      <c r="AB424" s="20"/>
      <c r="AC424" s="20"/>
      <c r="AD424" s="20"/>
    </row>
    <row r="425" spans="3:30" s="1" customFormat="1">
      <c r="C425" s="16"/>
      <c r="D425" s="16"/>
      <c r="E425" s="32"/>
      <c r="F425" s="16"/>
      <c r="G425" s="16"/>
      <c r="H425" s="16"/>
      <c r="I425" s="16"/>
      <c r="J425" s="16"/>
      <c r="K425" s="16"/>
      <c r="L425" s="32"/>
      <c r="M425" s="16"/>
      <c r="N425" s="16"/>
      <c r="O425" s="16"/>
      <c r="P425" s="16"/>
      <c r="Y425" s="20"/>
      <c r="Z425" s="20"/>
      <c r="AA425" s="20"/>
      <c r="AB425" s="20"/>
      <c r="AC425" s="20"/>
      <c r="AD425" s="20"/>
    </row>
    <row r="426" spans="3:30" s="1" customFormat="1">
      <c r="C426" s="16"/>
      <c r="D426" s="16"/>
      <c r="E426" s="32"/>
      <c r="F426" s="16"/>
      <c r="G426" s="16"/>
      <c r="H426" s="16"/>
      <c r="I426" s="16"/>
      <c r="J426" s="16"/>
      <c r="K426" s="16"/>
      <c r="L426" s="32"/>
      <c r="M426" s="16"/>
      <c r="N426" s="16"/>
      <c r="O426" s="16"/>
      <c r="P426" s="16"/>
      <c r="Y426" s="20"/>
      <c r="Z426" s="20"/>
      <c r="AA426" s="20"/>
      <c r="AB426" s="20"/>
      <c r="AC426" s="20"/>
      <c r="AD426" s="20"/>
    </row>
    <row r="427" spans="3:30" s="1" customFormat="1">
      <c r="C427" s="16"/>
      <c r="D427" s="16"/>
      <c r="E427" s="32"/>
      <c r="F427" s="16"/>
      <c r="G427" s="16"/>
      <c r="H427" s="16"/>
      <c r="I427" s="16"/>
      <c r="J427" s="16"/>
      <c r="K427" s="16"/>
      <c r="L427" s="32"/>
      <c r="M427" s="16"/>
      <c r="N427" s="16"/>
      <c r="O427" s="16"/>
      <c r="P427" s="16"/>
      <c r="Y427" s="20"/>
      <c r="Z427" s="20"/>
      <c r="AA427" s="20"/>
      <c r="AB427" s="20"/>
      <c r="AC427" s="20"/>
      <c r="AD427" s="20"/>
    </row>
    <row r="428" spans="3:30" s="1" customFormat="1">
      <c r="C428" s="16"/>
      <c r="D428" s="16"/>
      <c r="E428" s="32"/>
      <c r="F428" s="16"/>
      <c r="G428" s="16"/>
      <c r="H428" s="16"/>
      <c r="I428" s="16"/>
      <c r="J428" s="16"/>
      <c r="K428" s="16"/>
      <c r="L428" s="32"/>
      <c r="M428" s="16"/>
      <c r="N428" s="16"/>
      <c r="O428" s="16"/>
      <c r="P428" s="16"/>
      <c r="Y428" s="20"/>
      <c r="Z428" s="20"/>
      <c r="AA428" s="20"/>
      <c r="AB428" s="20"/>
      <c r="AC428" s="20"/>
      <c r="AD428" s="20"/>
    </row>
    <row r="429" spans="3:30" s="1" customFormat="1">
      <c r="C429" s="16"/>
      <c r="D429" s="16"/>
      <c r="E429" s="32"/>
      <c r="F429" s="16"/>
      <c r="G429" s="16"/>
      <c r="H429" s="16"/>
      <c r="I429" s="16"/>
      <c r="J429" s="16"/>
      <c r="K429" s="16"/>
      <c r="L429" s="32"/>
      <c r="M429" s="16"/>
      <c r="N429" s="16"/>
      <c r="O429" s="16"/>
      <c r="P429" s="16"/>
      <c r="Y429" s="20"/>
      <c r="Z429" s="20"/>
      <c r="AA429" s="20"/>
      <c r="AB429" s="20"/>
      <c r="AC429" s="20"/>
      <c r="AD429" s="20"/>
    </row>
    <row r="430" spans="3:30" s="1" customFormat="1">
      <c r="C430" s="16"/>
      <c r="D430" s="16"/>
      <c r="E430" s="32"/>
      <c r="F430" s="16"/>
      <c r="G430" s="16"/>
      <c r="H430" s="16"/>
      <c r="I430" s="16"/>
      <c r="J430" s="16"/>
      <c r="K430" s="16"/>
      <c r="L430" s="32"/>
      <c r="M430" s="16"/>
      <c r="N430" s="16"/>
      <c r="O430" s="16"/>
      <c r="P430" s="16"/>
      <c r="Y430" s="20"/>
      <c r="Z430" s="20"/>
      <c r="AA430" s="20"/>
      <c r="AB430" s="20"/>
      <c r="AC430" s="20"/>
      <c r="AD430" s="20"/>
    </row>
    <row r="431" spans="3:30" s="1" customFormat="1">
      <c r="C431" s="16"/>
      <c r="D431" s="16"/>
      <c r="E431" s="32"/>
      <c r="F431" s="16"/>
      <c r="G431" s="16"/>
      <c r="H431" s="16"/>
      <c r="I431" s="16"/>
      <c r="J431" s="16"/>
      <c r="K431" s="16"/>
      <c r="L431" s="32"/>
      <c r="M431" s="16"/>
      <c r="N431" s="16"/>
      <c r="O431" s="16"/>
      <c r="P431" s="16"/>
      <c r="Y431" s="20"/>
      <c r="Z431" s="20"/>
      <c r="AA431" s="20"/>
      <c r="AB431" s="20"/>
      <c r="AC431" s="20"/>
      <c r="AD431" s="20"/>
    </row>
    <row r="432" spans="3:30" s="1" customFormat="1">
      <c r="C432" s="16"/>
      <c r="D432" s="16"/>
      <c r="E432" s="32"/>
      <c r="F432" s="16"/>
      <c r="G432" s="16"/>
      <c r="H432" s="16"/>
      <c r="I432" s="16"/>
      <c r="J432" s="16"/>
      <c r="K432" s="16"/>
      <c r="L432" s="32"/>
      <c r="M432" s="16"/>
      <c r="N432" s="16"/>
      <c r="O432" s="16"/>
      <c r="P432" s="16"/>
      <c r="Y432" s="20"/>
      <c r="Z432" s="20"/>
      <c r="AA432" s="20"/>
      <c r="AB432" s="20"/>
      <c r="AC432" s="20"/>
      <c r="AD432" s="20"/>
    </row>
    <row r="433" spans="3:30" s="1" customFormat="1">
      <c r="C433" s="16"/>
      <c r="D433" s="16"/>
      <c r="E433" s="32"/>
      <c r="F433" s="16"/>
      <c r="G433" s="16"/>
      <c r="H433" s="16"/>
      <c r="I433" s="16"/>
      <c r="J433" s="16"/>
      <c r="K433" s="16"/>
      <c r="L433" s="32"/>
      <c r="M433" s="16"/>
      <c r="N433" s="16"/>
      <c r="O433" s="16"/>
      <c r="P433" s="16"/>
      <c r="Y433" s="20"/>
      <c r="Z433" s="20"/>
      <c r="AA433" s="20"/>
      <c r="AB433" s="20"/>
      <c r="AC433" s="20"/>
      <c r="AD433" s="20"/>
    </row>
    <row r="434" spans="3:30" s="1" customFormat="1">
      <c r="C434" s="16"/>
      <c r="D434" s="16"/>
      <c r="E434" s="32"/>
      <c r="F434" s="16"/>
      <c r="G434" s="16"/>
      <c r="H434" s="16"/>
      <c r="I434" s="16"/>
      <c r="J434" s="16"/>
      <c r="K434" s="16"/>
      <c r="L434" s="32"/>
      <c r="M434" s="16"/>
      <c r="N434" s="16"/>
      <c r="O434" s="16"/>
      <c r="P434" s="16"/>
      <c r="Y434" s="20"/>
      <c r="Z434" s="20"/>
      <c r="AA434" s="20"/>
      <c r="AB434" s="20"/>
      <c r="AC434" s="20"/>
      <c r="AD434" s="20"/>
    </row>
    <row r="435" spans="3:30" s="1" customFormat="1">
      <c r="C435" s="16"/>
      <c r="D435" s="16"/>
      <c r="E435" s="32"/>
      <c r="F435" s="16"/>
      <c r="G435" s="16"/>
      <c r="H435" s="16"/>
      <c r="I435" s="16"/>
      <c r="J435" s="16"/>
      <c r="K435" s="16"/>
      <c r="L435" s="32"/>
      <c r="M435" s="16"/>
      <c r="N435" s="16"/>
      <c r="O435" s="16"/>
      <c r="P435" s="16"/>
      <c r="Y435" s="20"/>
      <c r="Z435" s="20"/>
      <c r="AA435" s="20"/>
      <c r="AB435" s="20"/>
      <c r="AC435" s="20"/>
      <c r="AD435" s="20"/>
    </row>
    <row r="436" spans="3:30" s="1" customFormat="1">
      <c r="C436" s="16"/>
      <c r="D436" s="16"/>
      <c r="E436" s="32"/>
      <c r="F436" s="16"/>
      <c r="G436" s="16"/>
      <c r="H436" s="16"/>
      <c r="I436" s="16"/>
      <c r="J436" s="16"/>
      <c r="K436" s="16"/>
      <c r="L436" s="32"/>
      <c r="M436" s="16"/>
      <c r="N436" s="16"/>
      <c r="O436" s="16"/>
      <c r="P436" s="16"/>
      <c r="Y436" s="20"/>
      <c r="Z436" s="20"/>
      <c r="AA436" s="20"/>
      <c r="AB436" s="20"/>
      <c r="AC436" s="20"/>
      <c r="AD436" s="20"/>
    </row>
    <row r="437" spans="3:30" s="1" customFormat="1">
      <c r="C437" s="16"/>
      <c r="D437" s="16"/>
      <c r="E437" s="32"/>
      <c r="F437" s="16"/>
      <c r="G437" s="16"/>
      <c r="H437" s="16"/>
      <c r="I437" s="16"/>
      <c r="J437" s="16"/>
      <c r="K437" s="16"/>
      <c r="L437" s="32"/>
      <c r="M437" s="16"/>
      <c r="N437" s="16"/>
      <c r="O437" s="16"/>
      <c r="P437" s="16"/>
      <c r="Y437" s="20"/>
      <c r="Z437" s="20"/>
      <c r="AA437" s="20"/>
      <c r="AB437" s="20"/>
      <c r="AC437" s="20"/>
      <c r="AD437" s="20"/>
    </row>
    <row r="438" spans="3:30" s="1" customFormat="1">
      <c r="C438" s="16"/>
      <c r="D438" s="16"/>
      <c r="E438" s="32"/>
      <c r="F438" s="16"/>
      <c r="G438" s="16"/>
      <c r="H438" s="16"/>
      <c r="I438" s="16"/>
      <c r="J438" s="16"/>
      <c r="K438" s="16"/>
      <c r="L438" s="32"/>
      <c r="M438" s="16"/>
      <c r="N438" s="16"/>
      <c r="O438" s="16"/>
      <c r="P438" s="16"/>
      <c r="Y438" s="20"/>
      <c r="Z438" s="20"/>
      <c r="AA438" s="20"/>
      <c r="AB438" s="20"/>
      <c r="AC438" s="20"/>
      <c r="AD438" s="20"/>
    </row>
    <row r="439" spans="3:30" s="1" customFormat="1">
      <c r="C439" s="16"/>
      <c r="D439" s="16"/>
      <c r="E439" s="32"/>
      <c r="F439" s="16"/>
      <c r="G439" s="16"/>
      <c r="H439" s="16"/>
      <c r="I439" s="16"/>
      <c r="J439" s="16"/>
      <c r="K439" s="16"/>
      <c r="L439" s="32"/>
      <c r="M439" s="16"/>
      <c r="N439" s="16"/>
      <c r="O439" s="16"/>
      <c r="P439" s="16"/>
      <c r="Y439" s="20"/>
      <c r="Z439" s="20"/>
      <c r="AA439" s="20"/>
      <c r="AB439" s="20"/>
      <c r="AC439" s="20"/>
      <c r="AD439" s="20"/>
    </row>
    <row r="440" spans="3:30" s="1" customFormat="1">
      <c r="C440" s="16"/>
      <c r="D440" s="16"/>
      <c r="E440" s="32"/>
      <c r="F440" s="16"/>
      <c r="G440" s="16"/>
      <c r="H440" s="16"/>
      <c r="I440" s="16"/>
      <c r="J440" s="16"/>
      <c r="K440" s="16"/>
      <c r="L440" s="32"/>
      <c r="M440" s="16"/>
      <c r="N440" s="16"/>
      <c r="O440" s="16"/>
      <c r="P440" s="16"/>
      <c r="Y440" s="20"/>
      <c r="Z440" s="20"/>
      <c r="AA440" s="20"/>
      <c r="AB440" s="20"/>
      <c r="AC440" s="20"/>
      <c r="AD440" s="20"/>
    </row>
    <row r="441" spans="3:30" s="1" customFormat="1">
      <c r="C441" s="16"/>
      <c r="D441" s="16"/>
      <c r="E441" s="32"/>
      <c r="F441" s="16"/>
      <c r="G441" s="16"/>
      <c r="H441" s="16"/>
      <c r="I441" s="16"/>
      <c r="J441" s="16"/>
      <c r="K441" s="16"/>
      <c r="L441" s="32"/>
      <c r="M441" s="16"/>
      <c r="N441" s="16"/>
      <c r="O441" s="16"/>
      <c r="P441" s="16"/>
      <c r="Y441" s="20"/>
      <c r="Z441" s="20"/>
      <c r="AA441" s="20"/>
      <c r="AB441" s="20"/>
      <c r="AC441" s="20"/>
      <c r="AD441" s="20"/>
    </row>
    <row r="442" spans="3:30" s="1" customFormat="1">
      <c r="C442" s="16"/>
      <c r="D442" s="16"/>
      <c r="E442" s="32"/>
      <c r="F442" s="16"/>
      <c r="G442" s="16"/>
      <c r="H442" s="16"/>
      <c r="I442" s="16"/>
      <c r="J442" s="16"/>
      <c r="K442" s="16"/>
      <c r="L442" s="32"/>
      <c r="M442" s="16"/>
      <c r="N442" s="16"/>
      <c r="O442" s="16"/>
      <c r="P442" s="16"/>
      <c r="Y442" s="20"/>
      <c r="Z442" s="20"/>
      <c r="AA442" s="20"/>
      <c r="AB442" s="20"/>
      <c r="AC442" s="20"/>
      <c r="AD442" s="20"/>
    </row>
    <row r="443" spans="3:30" s="1" customFormat="1">
      <c r="C443" s="16"/>
      <c r="D443" s="16"/>
      <c r="E443" s="32"/>
      <c r="F443" s="16"/>
      <c r="G443" s="16"/>
      <c r="H443" s="16"/>
      <c r="I443" s="16"/>
      <c r="J443" s="16"/>
      <c r="K443" s="16"/>
      <c r="L443" s="32"/>
      <c r="M443" s="16"/>
      <c r="N443" s="16"/>
      <c r="O443" s="16"/>
      <c r="P443" s="16"/>
      <c r="Y443" s="20"/>
      <c r="Z443" s="20"/>
      <c r="AA443" s="20"/>
      <c r="AB443" s="20"/>
      <c r="AC443" s="20"/>
      <c r="AD443" s="20"/>
    </row>
    <row r="444" spans="3:30" s="1" customFormat="1">
      <c r="C444" s="16"/>
      <c r="D444" s="16"/>
      <c r="E444" s="32"/>
      <c r="F444" s="16"/>
      <c r="G444" s="16"/>
      <c r="H444" s="16"/>
      <c r="I444" s="16"/>
      <c r="J444" s="16"/>
      <c r="K444" s="16"/>
      <c r="L444" s="32"/>
      <c r="M444" s="16"/>
      <c r="N444" s="16"/>
      <c r="O444" s="16"/>
      <c r="P444" s="16"/>
      <c r="Y444" s="20"/>
      <c r="Z444" s="20"/>
      <c r="AA444" s="20"/>
      <c r="AB444" s="20"/>
      <c r="AC444" s="20"/>
      <c r="AD444" s="20"/>
    </row>
    <row r="445" spans="3:30" s="1" customFormat="1">
      <c r="C445" s="16"/>
      <c r="D445" s="16"/>
      <c r="E445" s="32"/>
      <c r="F445" s="16"/>
      <c r="G445" s="16"/>
      <c r="H445" s="16"/>
      <c r="I445" s="16"/>
      <c r="J445" s="16"/>
      <c r="K445" s="16"/>
      <c r="L445" s="32"/>
      <c r="M445" s="16"/>
      <c r="N445" s="16"/>
      <c r="O445" s="16"/>
      <c r="P445" s="16"/>
      <c r="Y445" s="20"/>
      <c r="Z445" s="20"/>
      <c r="AA445" s="20"/>
      <c r="AB445" s="20"/>
      <c r="AC445" s="20"/>
      <c r="AD445" s="20"/>
    </row>
    <row r="446" spans="3:30" s="1" customFormat="1">
      <c r="C446" s="16"/>
      <c r="D446" s="16"/>
      <c r="E446" s="32"/>
      <c r="F446" s="16"/>
      <c r="G446" s="16"/>
      <c r="H446" s="16"/>
      <c r="I446" s="16"/>
      <c r="J446" s="16"/>
      <c r="K446" s="16"/>
      <c r="L446" s="32"/>
      <c r="M446" s="16"/>
      <c r="N446" s="16"/>
      <c r="O446" s="16"/>
      <c r="P446" s="16"/>
      <c r="Y446" s="20"/>
      <c r="Z446" s="20"/>
      <c r="AA446" s="20"/>
      <c r="AB446" s="20"/>
      <c r="AC446" s="20"/>
      <c r="AD446" s="20"/>
    </row>
    <row r="447" spans="3:30" s="1" customFormat="1">
      <c r="C447" s="16"/>
      <c r="D447" s="16"/>
      <c r="E447" s="32"/>
      <c r="F447" s="16"/>
      <c r="G447" s="16"/>
      <c r="H447" s="16"/>
      <c r="I447" s="16"/>
      <c r="J447" s="16"/>
      <c r="K447" s="16"/>
      <c r="L447" s="32"/>
      <c r="M447" s="16"/>
      <c r="N447" s="16"/>
      <c r="O447" s="16"/>
      <c r="P447" s="16"/>
      <c r="Y447" s="20"/>
      <c r="Z447" s="20"/>
      <c r="AA447" s="20"/>
      <c r="AB447" s="20"/>
      <c r="AC447" s="20"/>
      <c r="AD447" s="20"/>
    </row>
    <row r="448" spans="3:30" s="1" customFormat="1">
      <c r="C448" s="16"/>
      <c r="D448" s="16"/>
      <c r="E448" s="32"/>
      <c r="F448" s="16"/>
      <c r="G448" s="16"/>
      <c r="H448" s="16"/>
      <c r="I448" s="16"/>
      <c r="J448" s="16"/>
      <c r="K448" s="16"/>
      <c r="L448" s="32"/>
      <c r="M448" s="16"/>
      <c r="N448" s="16"/>
      <c r="O448" s="16"/>
      <c r="P448" s="16"/>
      <c r="Y448" s="20"/>
      <c r="Z448" s="20"/>
      <c r="AA448" s="20"/>
      <c r="AB448" s="20"/>
      <c r="AC448" s="20"/>
      <c r="AD448" s="20"/>
    </row>
    <row r="449" spans="3:30" s="1" customFormat="1">
      <c r="C449" s="16"/>
      <c r="D449" s="16"/>
      <c r="E449" s="32"/>
      <c r="F449" s="16"/>
      <c r="G449" s="16"/>
      <c r="H449" s="16"/>
      <c r="I449" s="16"/>
      <c r="J449" s="16"/>
      <c r="K449" s="16"/>
      <c r="L449" s="32"/>
      <c r="M449" s="16"/>
      <c r="N449" s="16"/>
      <c r="O449" s="16"/>
      <c r="P449" s="16"/>
      <c r="Y449" s="20"/>
      <c r="Z449" s="20"/>
      <c r="AA449" s="20"/>
      <c r="AB449" s="20"/>
      <c r="AC449" s="20"/>
      <c r="AD449" s="20"/>
    </row>
    <row r="450" spans="3:30" s="1" customFormat="1">
      <c r="C450" s="16"/>
      <c r="D450" s="16"/>
      <c r="E450" s="32"/>
      <c r="F450" s="16"/>
      <c r="G450" s="16"/>
      <c r="H450" s="16"/>
      <c r="I450" s="16"/>
      <c r="J450" s="16"/>
      <c r="K450" s="16"/>
      <c r="L450" s="32"/>
      <c r="M450" s="16"/>
      <c r="N450" s="16"/>
      <c r="O450" s="16"/>
      <c r="P450" s="16"/>
      <c r="Y450" s="20"/>
      <c r="Z450" s="20"/>
      <c r="AA450" s="20"/>
      <c r="AB450" s="20"/>
      <c r="AC450" s="20"/>
      <c r="AD450" s="20"/>
    </row>
    <row r="451" spans="3:30" s="1" customFormat="1">
      <c r="C451" s="16"/>
      <c r="D451" s="16"/>
      <c r="E451" s="32"/>
      <c r="F451" s="16"/>
      <c r="G451" s="16"/>
      <c r="H451" s="16"/>
      <c r="I451" s="16"/>
      <c r="J451" s="16"/>
      <c r="K451" s="16"/>
      <c r="L451" s="32"/>
      <c r="M451" s="16"/>
      <c r="N451" s="16"/>
      <c r="O451" s="16"/>
      <c r="P451" s="16"/>
      <c r="Y451" s="20"/>
      <c r="Z451" s="20"/>
      <c r="AA451" s="20"/>
      <c r="AB451" s="20"/>
      <c r="AC451" s="20"/>
      <c r="AD451" s="20"/>
    </row>
    <row r="452" spans="3:30" s="1" customFormat="1">
      <c r="C452" s="16"/>
      <c r="D452" s="16"/>
      <c r="E452" s="32"/>
      <c r="F452" s="16"/>
      <c r="G452" s="16"/>
      <c r="H452" s="16"/>
      <c r="I452" s="16"/>
      <c r="J452" s="16"/>
      <c r="K452" s="16"/>
      <c r="L452" s="32"/>
      <c r="M452" s="16"/>
      <c r="N452" s="16"/>
      <c r="O452" s="16"/>
      <c r="P452" s="16"/>
      <c r="Y452" s="20"/>
      <c r="Z452" s="20"/>
      <c r="AA452" s="20"/>
      <c r="AB452" s="20"/>
      <c r="AC452" s="20"/>
      <c r="AD452" s="20"/>
    </row>
    <row r="453" spans="3:30" s="1" customFormat="1">
      <c r="C453" s="16"/>
      <c r="D453" s="16"/>
      <c r="E453" s="32"/>
      <c r="F453" s="16"/>
      <c r="G453" s="16"/>
      <c r="H453" s="16"/>
      <c r="I453" s="16"/>
      <c r="J453" s="16"/>
      <c r="K453" s="16"/>
      <c r="L453" s="32"/>
      <c r="M453" s="16"/>
      <c r="N453" s="16"/>
      <c r="O453" s="16"/>
      <c r="P453" s="16"/>
      <c r="Y453" s="20"/>
      <c r="Z453" s="20"/>
      <c r="AA453" s="20"/>
      <c r="AB453" s="20"/>
      <c r="AC453" s="20"/>
      <c r="AD453" s="20"/>
    </row>
    <row r="454" spans="3:30" s="1" customFormat="1">
      <c r="C454" s="16"/>
      <c r="D454" s="16"/>
      <c r="E454" s="32"/>
      <c r="F454" s="16"/>
      <c r="G454" s="16"/>
      <c r="H454" s="16"/>
      <c r="I454" s="16"/>
      <c r="J454" s="16"/>
      <c r="K454" s="16"/>
      <c r="L454" s="32"/>
      <c r="M454" s="16"/>
      <c r="N454" s="16"/>
      <c r="O454" s="16"/>
      <c r="P454" s="16"/>
      <c r="Y454" s="20"/>
      <c r="Z454" s="20"/>
      <c r="AA454" s="20"/>
      <c r="AB454" s="20"/>
      <c r="AC454" s="20"/>
      <c r="AD454" s="20"/>
    </row>
    <row r="455" spans="3:30" s="1" customFormat="1">
      <c r="C455" s="16"/>
      <c r="D455" s="16"/>
      <c r="E455" s="32"/>
      <c r="F455" s="16"/>
      <c r="G455" s="16"/>
      <c r="H455" s="16"/>
      <c r="I455" s="16"/>
      <c r="J455" s="16"/>
      <c r="K455" s="16"/>
      <c r="L455" s="32"/>
      <c r="M455" s="16"/>
      <c r="N455" s="16"/>
      <c r="O455" s="16"/>
      <c r="P455" s="16"/>
      <c r="Y455" s="20"/>
      <c r="Z455" s="20"/>
      <c r="AA455" s="20"/>
      <c r="AB455" s="20"/>
      <c r="AC455" s="20"/>
      <c r="AD455" s="20"/>
    </row>
    <row r="456" spans="3:30" s="1" customFormat="1">
      <c r="C456" s="16"/>
      <c r="D456" s="16"/>
      <c r="E456" s="32"/>
      <c r="F456" s="16"/>
      <c r="G456" s="16"/>
      <c r="H456" s="16"/>
      <c r="I456" s="16"/>
      <c r="J456" s="16"/>
      <c r="K456" s="16"/>
      <c r="L456" s="32"/>
      <c r="M456" s="16"/>
      <c r="N456" s="16"/>
      <c r="O456" s="16"/>
      <c r="P456" s="16"/>
      <c r="Y456" s="20"/>
      <c r="Z456" s="20"/>
      <c r="AA456" s="20"/>
      <c r="AB456" s="20"/>
      <c r="AC456" s="20"/>
      <c r="AD456" s="20"/>
    </row>
    <row r="457" spans="3:30" s="1" customFormat="1">
      <c r="C457" s="16"/>
      <c r="D457" s="16"/>
      <c r="E457" s="32"/>
      <c r="F457" s="16"/>
      <c r="G457" s="16"/>
      <c r="H457" s="16"/>
      <c r="I457" s="16"/>
      <c r="J457" s="16"/>
      <c r="K457" s="16"/>
      <c r="L457" s="32"/>
      <c r="M457" s="16"/>
      <c r="N457" s="16"/>
      <c r="O457" s="16"/>
      <c r="P457" s="16"/>
      <c r="Y457" s="20"/>
      <c r="Z457" s="20"/>
      <c r="AA457" s="20"/>
      <c r="AB457" s="20"/>
      <c r="AC457" s="20"/>
      <c r="AD457" s="20"/>
    </row>
    <row r="458" spans="3:30" s="1" customFormat="1">
      <c r="C458" s="16"/>
      <c r="D458" s="16"/>
      <c r="E458" s="32"/>
      <c r="F458" s="16"/>
      <c r="G458" s="16"/>
      <c r="H458" s="16"/>
      <c r="I458" s="16"/>
      <c r="J458" s="16"/>
      <c r="K458" s="16"/>
      <c r="L458" s="32"/>
      <c r="M458" s="16"/>
      <c r="N458" s="16"/>
      <c r="O458" s="16"/>
      <c r="P458" s="16"/>
      <c r="Y458" s="20"/>
      <c r="Z458" s="20"/>
      <c r="AA458" s="20"/>
      <c r="AB458" s="20"/>
      <c r="AC458" s="20"/>
      <c r="AD458" s="20"/>
    </row>
    <row r="459" spans="3:30" s="1" customFormat="1">
      <c r="C459" s="16"/>
      <c r="D459" s="16"/>
      <c r="E459" s="32"/>
      <c r="F459" s="16"/>
      <c r="G459" s="16"/>
      <c r="H459" s="16"/>
      <c r="I459" s="16"/>
      <c r="J459" s="16"/>
      <c r="K459" s="16"/>
      <c r="L459" s="32"/>
      <c r="M459" s="16"/>
      <c r="N459" s="16"/>
      <c r="O459" s="16"/>
      <c r="P459" s="16"/>
      <c r="Y459" s="20"/>
      <c r="Z459" s="20"/>
      <c r="AA459" s="20"/>
      <c r="AB459" s="20"/>
      <c r="AC459" s="20"/>
      <c r="AD459" s="20"/>
    </row>
    <row r="460" spans="3:30" s="1" customFormat="1">
      <c r="C460" s="16"/>
      <c r="D460" s="16"/>
      <c r="E460" s="32"/>
      <c r="F460" s="16"/>
      <c r="G460" s="16"/>
      <c r="H460" s="16"/>
      <c r="I460" s="16"/>
      <c r="J460" s="16"/>
      <c r="K460" s="16"/>
      <c r="L460" s="32"/>
      <c r="M460" s="16"/>
      <c r="N460" s="16"/>
      <c r="O460" s="16"/>
      <c r="P460" s="16"/>
      <c r="Y460" s="20"/>
      <c r="Z460" s="20"/>
      <c r="AA460" s="20"/>
      <c r="AB460" s="20"/>
      <c r="AC460" s="20"/>
      <c r="AD460" s="20"/>
    </row>
    <row r="461" spans="3:30" s="1" customFormat="1">
      <c r="C461" s="16"/>
      <c r="D461" s="16"/>
      <c r="E461" s="32"/>
      <c r="F461" s="16"/>
      <c r="G461" s="16"/>
      <c r="H461" s="16"/>
      <c r="I461" s="16"/>
      <c r="J461" s="16"/>
      <c r="K461" s="16"/>
      <c r="L461" s="32"/>
      <c r="M461" s="16"/>
      <c r="N461" s="16"/>
      <c r="O461" s="16"/>
      <c r="P461" s="16"/>
      <c r="Y461" s="20"/>
      <c r="Z461" s="20"/>
      <c r="AA461" s="20"/>
      <c r="AB461" s="20"/>
      <c r="AC461" s="20"/>
      <c r="AD461" s="20"/>
    </row>
    <row r="462" spans="3:30" s="1" customFormat="1">
      <c r="C462" s="16"/>
      <c r="D462" s="16"/>
      <c r="E462" s="32"/>
      <c r="F462" s="16"/>
      <c r="G462" s="16"/>
      <c r="H462" s="16"/>
      <c r="I462" s="16"/>
      <c r="J462" s="16"/>
      <c r="K462" s="16"/>
      <c r="L462" s="32"/>
      <c r="M462" s="16"/>
      <c r="N462" s="16"/>
      <c r="O462" s="16"/>
      <c r="P462" s="16"/>
      <c r="Y462" s="20"/>
      <c r="Z462" s="20"/>
      <c r="AA462" s="20"/>
      <c r="AB462" s="20"/>
      <c r="AC462" s="20"/>
      <c r="AD462" s="20"/>
    </row>
    <row r="463" spans="3:30" s="1" customFormat="1">
      <c r="C463" s="16"/>
      <c r="D463" s="16"/>
      <c r="E463" s="32"/>
      <c r="F463" s="16"/>
      <c r="G463" s="16"/>
      <c r="H463" s="16"/>
      <c r="I463" s="16"/>
      <c r="J463" s="16"/>
      <c r="K463" s="16"/>
      <c r="L463" s="32"/>
      <c r="M463" s="16"/>
      <c r="N463" s="16"/>
      <c r="O463" s="16"/>
      <c r="P463" s="16"/>
      <c r="Y463" s="20"/>
      <c r="Z463" s="20"/>
      <c r="AA463" s="20"/>
      <c r="AB463" s="20"/>
      <c r="AC463" s="20"/>
      <c r="AD463" s="20"/>
    </row>
    <row r="464" spans="3:30" s="1" customFormat="1">
      <c r="C464" s="16"/>
      <c r="D464" s="16"/>
      <c r="E464" s="32"/>
      <c r="F464" s="16"/>
      <c r="G464" s="16"/>
      <c r="H464" s="16"/>
      <c r="I464" s="16"/>
      <c r="J464" s="16"/>
      <c r="K464" s="16"/>
      <c r="L464" s="32"/>
      <c r="M464" s="16"/>
      <c r="N464" s="16"/>
      <c r="O464" s="16"/>
      <c r="P464" s="16"/>
      <c r="Y464" s="20"/>
      <c r="Z464" s="20"/>
      <c r="AA464" s="20"/>
      <c r="AB464" s="20"/>
      <c r="AC464" s="20"/>
      <c r="AD464" s="20"/>
    </row>
    <row r="465" spans="3:30" s="1" customFormat="1">
      <c r="C465" s="16"/>
      <c r="D465" s="16"/>
      <c r="E465" s="32"/>
      <c r="F465" s="16"/>
      <c r="G465" s="16"/>
      <c r="H465" s="16"/>
      <c r="I465" s="16"/>
      <c r="J465" s="16"/>
      <c r="K465" s="16"/>
      <c r="L465" s="32"/>
      <c r="M465" s="16"/>
      <c r="N465" s="16"/>
      <c r="O465" s="16"/>
      <c r="P465" s="16"/>
      <c r="Y465" s="20"/>
      <c r="Z465" s="20"/>
      <c r="AA465" s="20"/>
      <c r="AB465" s="20"/>
      <c r="AC465" s="20"/>
      <c r="AD465" s="20"/>
    </row>
    <row r="466" spans="3:30" s="1" customFormat="1">
      <c r="C466" s="16"/>
      <c r="D466" s="16"/>
      <c r="E466" s="32"/>
      <c r="F466" s="16"/>
      <c r="G466" s="16"/>
      <c r="H466" s="16"/>
      <c r="I466" s="16"/>
      <c r="J466" s="16"/>
      <c r="K466" s="16"/>
      <c r="L466" s="32"/>
      <c r="M466" s="16"/>
      <c r="N466" s="16"/>
      <c r="O466" s="16"/>
      <c r="P466" s="16"/>
      <c r="Y466" s="20"/>
      <c r="Z466" s="20"/>
      <c r="AA466" s="20"/>
      <c r="AB466" s="20"/>
      <c r="AC466" s="20"/>
      <c r="AD466" s="20"/>
    </row>
    <row r="467" spans="3:30" s="1" customFormat="1">
      <c r="C467" s="16"/>
      <c r="D467" s="16"/>
      <c r="E467" s="32"/>
      <c r="F467" s="16"/>
      <c r="G467" s="16"/>
      <c r="H467" s="16"/>
      <c r="I467" s="16"/>
      <c r="J467" s="16"/>
      <c r="K467" s="16"/>
      <c r="L467" s="32"/>
      <c r="M467" s="16"/>
      <c r="N467" s="16"/>
      <c r="O467" s="16"/>
      <c r="P467" s="16"/>
      <c r="Y467" s="20"/>
      <c r="Z467" s="20"/>
      <c r="AA467" s="20"/>
      <c r="AB467" s="20"/>
      <c r="AC467" s="20"/>
      <c r="AD467" s="20"/>
    </row>
    <row r="468" spans="3:30" s="1" customFormat="1">
      <c r="C468" s="16"/>
      <c r="D468" s="16"/>
      <c r="E468" s="32"/>
      <c r="F468" s="16"/>
      <c r="G468" s="16"/>
      <c r="H468" s="16"/>
      <c r="I468" s="16"/>
      <c r="J468" s="16"/>
      <c r="K468" s="16"/>
      <c r="L468" s="32"/>
      <c r="M468" s="16"/>
      <c r="N468" s="16"/>
      <c r="O468" s="16"/>
      <c r="P468" s="16"/>
      <c r="Y468" s="20"/>
      <c r="Z468" s="20"/>
      <c r="AA468" s="20"/>
      <c r="AB468" s="20"/>
      <c r="AC468" s="20"/>
      <c r="AD468" s="20"/>
    </row>
    <row r="469" spans="3:30" s="1" customFormat="1">
      <c r="C469" s="16"/>
      <c r="D469" s="16"/>
      <c r="E469" s="32"/>
      <c r="F469" s="16"/>
      <c r="G469" s="16"/>
      <c r="H469" s="16"/>
      <c r="I469" s="16"/>
      <c r="J469" s="16"/>
      <c r="K469" s="16"/>
      <c r="L469" s="32"/>
      <c r="M469" s="16"/>
      <c r="N469" s="16"/>
      <c r="O469" s="16"/>
      <c r="P469" s="16"/>
      <c r="Y469" s="20"/>
      <c r="Z469" s="20"/>
      <c r="AA469" s="20"/>
      <c r="AB469" s="20"/>
      <c r="AC469" s="20"/>
      <c r="AD469" s="20"/>
    </row>
    <row r="470" spans="3:30" s="1" customFormat="1">
      <c r="C470" s="16"/>
      <c r="D470" s="16"/>
      <c r="E470" s="32"/>
      <c r="F470" s="16"/>
      <c r="G470" s="16"/>
      <c r="H470" s="16"/>
      <c r="I470" s="16"/>
      <c r="J470" s="16"/>
      <c r="K470" s="16"/>
      <c r="L470" s="32"/>
      <c r="M470" s="16"/>
      <c r="N470" s="16"/>
      <c r="O470" s="16"/>
      <c r="P470" s="16"/>
      <c r="Y470" s="20"/>
      <c r="Z470" s="20"/>
      <c r="AA470" s="20"/>
      <c r="AB470" s="20"/>
      <c r="AC470" s="20"/>
      <c r="AD470" s="20"/>
    </row>
    <row r="471" spans="3:30" s="1" customFormat="1">
      <c r="C471" s="16"/>
      <c r="D471" s="16"/>
      <c r="E471" s="32"/>
      <c r="F471" s="16"/>
      <c r="G471" s="16"/>
      <c r="H471" s="16"/>
      <c r="I471" s="16"/>
      <c r="J471" s="16"/>
      <c r="K471" s="16"/>
      <c r="L471" s="32"/>
      <c r="M471" s="16"/>
      <c r="N471" s="16"/>
      <c r="O471" s="16"/>
      <c r="P471" s="16"/>
      <c r="Y471" s="20"/>
      <c r="Z471" s="20"/>
      <c r="AA471" s="20"/>
      <c r="AB471" s="20"/>
      <c r="AC471" s="20"/>
      <c r="AD471" s="20"/>
    </row>
    <row r="472" spans="3:30" s="1" customFormat="1">
      <c r="C472" s="16"/>
      <c r="D472" s="16"/>
      <c r="E472" s="32"/>
      <c r="F472" s="16"/>
      <c r="G472" s="16"/>
      <c r="H472" s="16"/>
      <c r="I472" s="16"/>
      <c r="J472" s="16"/>
      <c r="K472" s="16"/>
      <c r="L472" s="32"/>
      <c r="M472" s="16"/>
      <c r="N472" s="16"/>
      <c r="O472" s="16"/>
      <c r="P472" s="16"/>
      <c r="Y472" s="20"/>
      <c r="Z472" s="20"/>
      <c r="AA472" s="20"/>
      <c r="AB472" s="20"/>
      <c r="AC472" s="20"/>
      <c r="AD472" s="20"/>
    </row>
    <row r="473" spans="3:30" s="1" customFormat="1">
      <c r="C473" s="16"/>
      <c r="D473" s="16"/>
      <c r="E473" s="32"/>
      <c r="F473" s="16"/>
      <c r="G473" s="16"/>
      <c r="H473" s="16"/>
      <c r="I473" s="16"/>
      <c r="J473" s="16"/>
      <c r="K473" s="16"/>
      <c r="L473" s="32"/>
      <c r="M473" s="16"/>
      <c r="N473" s="16"/>
      <c r="O473" s="16"/>
      <c r="P473" s="16"/>
      <c r="Y473" s="20"/>
      <c r="Z473" s="20"/>
      <c r="AA473" s="20"/>
      <c r="AB473" s="20"/>
      <c r="AC473" s="20"/>
      <c r="AD473" s="20"/>
    </row>
    <row r="474" spans="3:30" s="1" customFormat="1">
      <c r="C474" s="16"/>
      <c r="D474" s="16"/>
      <c r="E474" s="32"/>
      <c r="F474" s="16"/>
      <c r="G474" s="16"/>
      <c r="H474" s="16"/>
      <c r="I474" s="16"/>
      <c r="J474" s="16"/>
      <c r="K474" s="16"/>
      <c r="L474" s="32"/>
      <c r="M474" s="16"/>
      <c r="N474" s="16"/>
      <c r="O474" s="16"/>
      <c r="P474" s="16"/>
      <c r="Y474" s="20"/>
      <c r="Z474" s="20"/>
      <c r="AA474" s="20"/>
      <c r="AB474" s="20"/>
      <c r="AC474" s="20"/>
      <c r="AD474" s="20"/>
    </row>
    <row r="475" spans="3:30" s="1" customFormat="1">
      <c r="C475" s="16"/>
      <c r="D475" s="16"/>
      <c r="E475" s="32"/>
      <c r="F475" s="16"/>
      <c r="G475" s="16"/>
      <c r="H475" s="16"/>
      <c r="I475" s="16"/>
      <c r="J475" s="16"/>
      <c r="K475" s="16"/>
      <c r="L475" s="32"/>
      <c r="M475" s="16"/>
      <c r="N475" s="16"/>
      <c r="O475" s="16"/>
      <c r="P475" s="16"/>
      <c r="Y475" s="20"/>
      <c r="Z475" s="20"/>
      <c r="AA475" s="20"/>
      <c r="AB475" s="20"/>
      <c r="AC475" s="20"/>
      <c r="AD475" s="20"/>
    </row>
    <row r="476" spans="3:30" s="1" customFormat="1">
      <c r="C476" s="16"/>
      <c r="D476" s="16"/>
      <c r="E476" s="32"/>
      <c r="F476" s="16"/>
      <c r="G476" s="16"/>
      <c r="H476" s="16"/>
      <c r="I476" s="16"/>
      <c r="J476" s="16"/>
      <c r="K476" s="16"/>
      <c r="L476" s="32"/>
      <c r="M476" s="16"/>
      <c r="N476" s="16"/>
      <c r="O476" s="16"/>
      <c r="P476" s="16"/>
      <c r="Y476" s="20"/>
      <c r="Z476" s="20"/>
      <c r="AA476" s="20"/>
      <c r="AB476" s="20"/>
      <c r="AC476" s="20"/>
      <c r="AD476" s="20"/>
    </row>
    <row r="477" spans="3:30" s="1" customFormat="1">
      <c r="C477" s="16"/>
      <c r="D477" s="16"/>
      <c r="E477" s="32"/>
      <c r="F477" s="16"/>
      <c r="G477" s="16"/>
      <c r="H477" s="16"/>
      <c r="I477" s="16"/>
      <c r="J477" s="16"/>
      <c r="K477" s="16"/>
      <c r="L477" s="32"/>
      <c r="M477" s="16"/>
      <c r="N477" s="16"/>
      <c r="O477" s="16"/>
      <c r="P477" s="16"/>
      <c r="Y477" s="20"/>
      <c r="Z477" s="20"/>
      <c r="AA477" s="20"/>
      <c r="AB477" s="20"/>
      <c r="AC477" s="20"/>
      <c r="AD477" s="20"/>
    </row>
    <row r="478" spans="3:30" s="1" customFormat="1">
      <c r="C478" s="16"/>
      <c r="D478" s="16"/>
      <c r="E478" s="32"/>
      <c r="F478" s="16"/>
      <c r="G478" s="16"/>
      <c r="H478" s="16"/>
      <c r="I478" s="16"/>
      <c r="J478" s="16"/>
      <c r="K478" s="16"/>
      <c r="L478" s="32"/>
      <c r="M478" s="16"/>
      <c r="N478" s="16"/>
      <c r="O478" s="16"/>
      <c r="P478" s="16"/>
      <c r="Y478" s="20"/>
      <c r="Z478" s="20"/>
      <c r="AA478" s="20"/>
      <c r="AB478" s="20"/>
      <c r="AC478" s="20"/>
      <c r="AD478" s="20"/>
    </row>
    <row r="479" spans="3:30" s="1" customFormat="1">
      <c r="C479" s="16"/>
      <c r="D479" s="16"/>
      <c r="E479" s="32"/>
      <c r="F479" s="16"/>
      <c r="G479" s="16"/>
      <c r="H479" s="16"/>
      <c r="I479" s="16"/>
      <c r="J479" s="16"/>
      <c r="K479" s="16"/>
      <c r="L479" s="32"/>
      <c r="M479" s="16"/>
      <c r="N479" s="16"/>
      <c r="O479" s="16"/>
      <c r="P479" s="16"/>
      <c r="Y479" s="20"/>
      <c r="Z479" s="20"/>
      <c r="AA479" s="20"/>
      <c r="AB479" s="20"/>
      <c r="AC479" s="20"/>
      <c r="AD479" s="20"/>
    </row>
    <row r="480" spans="3:30" s="1" customFormat="1">
      <c r="C480" s="16"/>
      <c r="D480" s="16"/>
      <c r="E480" s="32"/>
      <c r="F480" s="16"/>
      <c r="G480" s="16"/>
      <c r="H480" s="16"/>
      <c r="I480" s="16"/>
      <c r="J480" s="16"/>
      <c r="K480" s="16"/>
      <c r="L480" s="32"/>
      <c r="M480" s="16"/>
      <c r="N480" s="16"/>
      <c r="O480" s="16"/>
      <c r="P480" s="16"/>
      <c r="Y480" s="20"/>
      <c r="Z480" s="20"/>
      <c r="AA480" s="20"/>
      <c r="AB480" s="20"/>
      <c r="AC480" s="20"/>
      <c r="AD480" s="20"/>
    </row>
    <row r="481" spans="3:30" s="1" customFormat="1">
      <c r="C481" s="16"/>
      <c r="D481" s="16"/>
      <c r="E481" s="32"/>
      <c r="F481" s="16"/>
      <c r="G481" s="16"/>
      <c r="H481" s="16"/>
      <c r="I481" s="16"/>
      <c r="J481" s="16"/>
      <c r="K481" s="16"/>
      <c r="L481" s="32"/>
      <c r="M481" s="16"/>
      <c r="N481" s="16"/>
      <c r="O481" s="16"/>
      <c r="P481" s="16"/>
      <c r="Y481" s="20"/>
      <c r="Z481" s="20"/>
      <c r="AA481" s="20"/>
      <c r="AB481" s="20"/>
      <c r="AC481" s="20"/>
      <c r="AD481" s="20"/>
    </row>
    <row r="482" spans="3:30" s="1" customFormat="1">
      <c r="C482" s="16"/>
      <c r="D482" s="16"/>
      <c r="E482" s="32"/>
      <c r="F482" s="16"/>
      <c r="G482" s="16"/>
      <c r="H482" s="16"/>
      <c r="I482" s="16"/>
      <c r="J482" s="16"/>
      <c r="K482" s="16"/>
      <c r="L482" s="32"/>
      <c r="M482" s="16"/>
      <c r="N482" s="16"/>
      <c r="O482" s="16"/>
      <c r="P482" s="16"/>
      <c r="Y482" s="20"/>
      <c r="Z482" s="20"/>
      <c r="AA482" s="20"/>
      <c r="AB482" s="20"/>
      <c r="AC482" s="20"/>
      <c r="AD482" s="20"/>
    </row>
    <row r="483" spans="3:30" s="1" customFormat="1">
      <c r="C483" s="16"/>
      <c r="D483" s="16"/>
      <c r="E483" s="32"/>
      <c r="F483" s="16"/>
      <c r="G483" s="16"/>
      <c r="H483" s="16"/>
      <c r="I483" s="16"/>
      <c r="J483" s="16"/>
      <c r="K483" s="16"/>
      <c r="L483" s="32"/>
      <c r="M483" s="16"/>
      <c r="N483" s="16"/>
      <c r="O483" s="16"/>
      <c r="P483" s="16"/>
      <c r="Y483" s="20"/>
      <c r="Z483" s="20"/>
      <c r="AA483" s="20"/>
      <c r="AB483" s="20"/>
      <c r="AC483" s="20"/>
      <c r="AD483" s="20"/>
    </row>
    <row r="484" spans="3:30" s="1" customFormat="1">
      <c r="C484" s="16"/>
      <c r="D484" s="16"/>
      <c r="E484" s="32"/>
      <c r="F484" s="16"/>
      <c r="G484" s="16"/>
      <c r="H484" s="16"/>
      <c r="I484" s="16"/>
      <c r="J484" s="16"/>
      <c r="K484" s="16"/>
      <c r="L484" s="32"/>
      <c r="M484" s="16"/>
      <c r="N484" s="16"/>
      <c r="O484" s="16"/>
      <c r="P484" s="16"/>
      <c r="Y484" s="20"/>
      <c r="Z484" s="20"/>
      <c r="AA484" s="20"/>
      <c r="AB484" s="20"/>
      <c r="AC484" s="20"/>
      <c r="AD484" s="20"/>
    </row>
    <row r="485" spans="3:30" s="1" customFormat="1">
      <c r="C485" s="16"/>
      <c r="D485" s="16"/>
      <c r="E485" s="32"/>
      <c r="F485" s="16"/>
      <c r="G485" s="16"/>
      <c r="H485" s="16"/>
      <c r="I485" s="16"/>
      <c r="J485" s="16"/>
      <c r="K485" s="16"/>
      <c r="L485" s="32"/>
      <c r="M485" s="16"/>
      <c r="N485" s="16"/>
      <c r="O485" s="16"/>
      <c r="P485" s="16"/>
      <c r="Y485" s="20"/>
      <c r="Z485" s="20"/>
      <c r="AA485" s="20"/>
      <c r="AB485" s="20"/>
      <c r="AC485" s="20"/>
      <c r="AD485" s="20"/>
    </row>
    <row r="486" spans="3:30" s="1" customFormat="1">
      <c r="C486" s="16"/>
      <c r="D486" s="16"/>
      <c r="E486" s="32"/>
      <c r="F486" s="16"/>
      <c r="G486" s="16"/>
      <c r="H486" s="16"/>
      <c r="I486" s="16"/>
      <c r="J486" s="16"/>
      <c r="K486" s="16"/>
      <c r="L486" s="32"/>
      <c r="M486" s="16"/>
      <c r="N486" s="16"/>
      <c r="O486" s="16"/>
      <c r="P486" s="16"/>
      <c r="Y486" s="20"/>
      <c r="Z486" s="20"/>
      <c r="AA486" s="20"/>
      <c r="AB486" s="20"/>
      <c r="AC486" s="20"/>
      <c r="AD486" s="20"/>
    </row>
    <row r="487" spans="3:30" s="1" customFormat="1">
      <c r="C487" s="16"/>
      <c r="D487" s="16"/>
      <c r="E487" s="32"/>
      <c r="F487" s="16"/>
      <c r="G487" s="16"/>
      <c r="H487" s="16"/>
      <c r="I487" s="16"/>
      <c r="J487" s="16"/>
      <c r="K487" s="16"/>
      <c r="L487" s="32"/>
      <c r="M487" s="16"/>
      <c r="N487" s="16"/>
      <c r="O487" s="16"/>
      <c r="P487" s="16"/>
      <c r="Y487" s="20"/>
      <c r="Z487" s="20"/>
      <c r="AA487" s="20"/>
      <c r="AB487" s="20"/>
      <c r="AC487" s="20"/>
      <c r="AD487" s="20"/>
    </row>
    <row r="488" spans="3:30" s="1" customFormat="1">
      <c r="C488" s="16"/>
      <c r="D488" s="16"/>
      <c r="E488" s="32"/>
      <c r="F488" s="16"/>
      <c r="G488" s="16"/>
      <c r="H488" s="16"/>
      <c r="I488" s="16"/>
      <c r="J488" s="16"/>
      <c r="K488" s="16"/>
      <c r="L488" s="32"/>
      <c r="M488" s="16"/>
      <c r="N488" s="16"/>
      <c r="O488" s="16"/>
      <c r="P488" s="16"/>
      <c r="Y488" s="20"/>
      <c r="Z488" s="20"/>
      <c r="AA488" s="20"/>
      <c r="AB488" s="20"/>
      <c r="AC488" s="20"/>
      <c r="AD488" s="20"/>
    </row>
    <row r="489" spans="3:30" s="1" customFormat="1">
      <c r="C489" s="16"/>
      <c r="D489" s="16"/>
      <c r="E489" s="32"/>
      <c r="F489" s="16"/>
      <c r="G489" s="16"/>
      <c r="H489" s="16"/>
      <c r="I489" s="16"/>
      <c r="J489" s="16"/>
      <c r="K489" s="16"/>
      <c r="L489" s="32"/>
      <c r="M489" s="16"/>
      <c r="N489" s="16"/>
      <c r="O489" s="16"/>
      <c r="P489" s="16"/>
      <c r="Y489" s="20"/>
      <c r="Z489" s="20"/>
      <c r="AA489" s="20"/>
      <c r="AB489" s="20"/>
      <c r="AC489" s="20"/>
      <c r="AD489" s="20"/>
    </row>
    <row r="490" spans="3:30" s="1" customFormat="1">
      <c r="C490" s="16"/>
      <c r="D490" s="16"/>
      <c r="E490" s="32"/>
      <c r="F490" s="16"/>
      <c r="G490" s="16"/>
      <c r="H490" s="16"/>
      <c r="I490" s="16"/>
      <c r="J490" s="16"/>
      <c r="K490" s="16"/>
      <c r="L490" s="32"/>
      <c r="M490" s="16"/>
      <c r="N490" s="16"/>
      <c r="O490" s="16"/>
      <c r="P490" s="16"/>
      <c r="Y490" s="20"/>
      <c r="Z490" s="20"/>
      <c r="AA490" s="20"/>
      <c r="AB490" s="20"/>
      <c r="AC490" s="20"/>
      <c r="AD490" s="20"/>
    </row>
    <row r="491" spans="3:30" s="1" customFormat="1">
      <c r="C491" s="16"/>
      <c r="D491" s="16"/>
      <c r="E491" s="32"/>
      <c r="F491" s="16"/>
      <c r="G491" s="16"/>
      <c r="H491" s="16"/>
      <c r="I491" s="16"/>
      <c r="J491" s="16"/>
      <c r="K491" s="16"/>
      <c r="L491" s="32"/>
      <c r="M491" s="16"/>
      <c r="N491" s="16"/>
      <c r="O491" s="16"/>
      <c r="P491" s="16"/>
      <c r="Y491" s="20"/>
      <c r="Z491" s="20"/>
      <c r="AA491" s="20"/>
      <c r="AB491" s="20"/>
      <c r="AC491" s="20"/>
      <c r="AD491" s="20"/>
    </row>
    <row r="492" spans="3:30" s="1" customFormat="1">
      <c r="C492" s="16"/>
      <c r="D492" s="16"/>
      <c r="E492" s="32"/>
      <c r="F492" s="16"/>
      <c r="G492" s="16"/>
      <c r="H492" s="16"/>
      <c r="I492" s="16"/>
      <c r="J492" s="16"/>
      <c r="K492" s="16"/>
      <c r="L492" s="32"/>
      <c r="M492" s="16"/>
      <c r="N492" s="16"/>
      <c r="O492" s="16"/>
      <c r="P492" s="16"/>
      <c r="Y492" s="20"/>
      <c r="Z492" s="20"/>
      <c r="AA492" s="20"/>
      <c r="AB492" s="20"/>
      <c r="AC492" s="20"/>
      <c r="AD492" s="20"/>
    </row>
    <row r="493" spans="3:30" s="1" customFormat="1">
      <c r="C493" s="16"/>
      <c r="D493" s="16"/>
      <c r="E493" s="32"/>
      <c r="F493" s="16"/>
      <c r="G493" s="16"/>
      <c r="H493" s="16"/>
      <c r="I493" s="16"/>
      <c r="J493" s="16"/>
      <c r="K493" s="16"/>
      <c r="L493" s="32"/>
      <c r="M493" s="16"/>
      <c r="N493" s="16"/>
      <c r="O493" s="16"/>
      <c r="P493" s="16"/>
      <c r="Y493" s="20"/>
      <c r="Z493" s="20"/>
      <c r="AA493" s="20"/>
      <c r="AB493" s="20"/>
      <c r="AC493" s="20"/>
      <c r="AD493" s="20"/>
    </row>
    <row r="494" spans="3:30" s="1" customFormat="1">
      <c r="C494" s="16"/>
      <c r="D494" s="16"/>
      <c r="E494" s="32"/>
      <c r="F494" s="16"/>
      <c r="G494" s="16"/>
      <c r="H494" s="16"/>
      <c r="I494" s="16"/>
      <c r="J494" s="16"/>
      <c r="K494" s="16"/>
      <c r="L494" s="32"/>
      <c r="M494" s="16"/>
      <c r="N494" s="16"/>
      <c r="O494" s="16"/>
      <c r="P494" s="16"/>
      <c r="Y494" s="20"/>
      <c r="Z494" s="20"/>
      <c r="AA494" s="20"/>
      <c r="AB494" s="20"/>
      <c r="AC494" s="20"/>
      <c r="AD494" s="20"/>
    </row>
    <row r="495" spans="3:30" s="1" customFormat="1">
      <c r="C495" s="16"/>
      <c r="D495" s="16"/>
      <c r="E495" s="32"/>
      <c r="F495" s="16"/>
      <c r="G495" s="16"/>
      <c r="H495" s="16"/>
      <c r="I495" s="16"/>
      <c r="J495" s="16"/>
      <c r="K495" s="16"/>
      <c r="L495" s="32"/>
      <c r="M495" s="16"/>
      <c r="N495" s="16"/>
      <c r="O495" s="16"/>
      <c r="P495" s="16"/>
      <c r="Y495" s="20"/>
      <c r="Z495" s="20"/>
      <c r="AA495" s="20"/>
      <c r="AB495" s="20"/>
      <c r="AC495" s="20"/>
      <c r="AD495" s="20"/>
    </row>
    <row r="496" spans="3:30" s="1" customFormat="1">
      <c r="C496" s="16"/>
      <c r="D496" s="16"/>
      <c r="E496" s="32"/>
      <c r="F496" s="16"/>
      <c r="G496" s="16"/>
      <c r="H496" s="16"/>
      <c r="I496" s="16"/>
      <c r="J496" s="16"/>
      <c r="K496" s="16"/>
      <c r="L496" s="32"/>
      <c r="M496" s="16"/>
      <c r="N496" s="16"/>
      <c r="O496" s="16"/>
      <c r="P496" s="16"/>
      <c r="Y496" s="20"/>
      <c r="Z496" s="20"/>
      <c r="AA496" s="20"/>
      <c r="AB496" s="20"/>
      <c r="AC496" s="20"/>
      <c r="AD496" s="20"/>
    </row>
    <row r="497" spans="3:30" s="1" customFormat="1">
      <c r="C497" s="16"/>
      <c r="D497" s="16"/>
      <c r="E497" s="32"/>
      <c r="F497" s="16"/>
      <c r="G497" s="16"/>
      <c r="H497" s="16"/>
      <c r="I497" s="16"/>
      <c r="J497" s="16"/>
      <c r="K497" s="16"/>
      <c r="L497" s="32"/>
      <c r="M497" s="16"/>
      <c r="N497" s="16"/>
      <c r="O497" s="16"/>
      <c r="P497" s="16"/>
      <c r="Y497" s="20"/>
      <c r="Z497" s="20"/>
      <c r="AA497" s="20"/>
      <c r="AB497" s="20"/>
      <c r="AC497" s="20"/>
      <c r="AD497" s="20"/>
    </row>
    <row r="498" spans="3:30" s="1" customFormat="1">
      <c r="C498" s="16"/>
      <c r="D498" s="16"/>
      <c r="E498" s="32"/>
      <c r="F498" s="16"/>
      <c r="G498" s="16"/>
      <c r="H498" s="16"/>
      <c r="I498" s="16"/>
      <c r="J498" s="16"/>
      <c r="K498" s="16"/>
      <c r="L498" s="32"/>
      <c r="M498" s="16"/>
      <c r="N498" s="16"/>
      <c r="O498" s="16"/>
      <c r="P498" s="16"/>
      <c r="Y498" s="20"/>
      <c r="Z498" s="20"/>
      <c r="AA498" s="20"/>
      <c r="AB498" s="20"/>
      <c r="AC498" s="20"/>
      <c r="AD498" s="20"/>
    </row>
    <row r="499" spans="3:30" s="1" customFormat="1">
      <c r="C499" s="16"/>
      <c r="D499" s="16"/>
      <c r="E499" s="32"/>
      <c r="F499" s="16"/>
      <c r="G499" s="16"/>
      <c r="H499" s="16"/>
      <c r="I499" s="16"/>
      <c r="J499" s="16"/>
      <c r="K499" s="16"/>
      <c r="L499" s="32"/>
      <c r="M499" s="16"/>
      <c r="N499" s="16"/>
      <c r="O499" s="16"/>
      <c r="P499" s="16"/>
      <c r="Y499" s="20"/>
      <c r="Z499" s="20"/>
      <c r="AA499" s="20"/>
      <c r="AB499" s="20"/>
      <c r="AC499" s="20"/>
      <c r="AD499" s="20"/>
    </row>
    <row r="500" spans="3:30" s="1" customFormat="1">
      <c r="C500" s="16"/>
      <c r="D500" s="16"/>
      <c r="E500" s="32"/>
      <c r="F500" s="16"/>
      <c r="G500" s="16"/>
      <c r="H500" s="16"/>
      <c r="I500" s="16"/>
      <c r="J500" s="16"/>
      <c r="K500" s="16"/>
      <c r="L500" s="32"/>
      <c r="M500" s="16"/>
      <c r="N500" s="16"/>
      <c r="O500" s="16"/>
      <c r="P500" s="16"/>
      <c r="Y500" s="20"/>
      <c r="Z500" s="20"/>
      <c r="AA500" s="20"/>
      <c r="AB500" s="20"/>
      <c r="AC500" s="20"/>
      <c r="AD500" s="20"/>
    </row>
    <row r="501" spans="3:30" s="1" customFormat="1">
      <c r="C501" s="16"/>
      <c r="D501" s="16"/>
      <c r="E501" s="32"/>
      <c r="F501" s="16"/>
      <c r="G501" s="16"/>
      <c r="H501" s="16"/>
      <c r="I501" s="16"/>
      <c r="J501" s="16"/>
      <c r="K501" s="16"/>
      <c r="L501" s="32"/>
      <c r="M501" s="16"/>
      <c r="N501" s="16"/>
      <c r="O501" s="16"/>
      <c r="P501" s="16"/>
      <c r="Y501" s="20"/>
      <c r="Z501" s="20"/>
      <c r="AA501" s="20"/>
      <c r="AB501" s="20"/>
      <c r="AC501" s="20"/>
      <c r="AD501" s="20"/>
    </row>
    <row r="502" spans="3:30" s="1" customFormat="1">
      <c r="C502" s="16"/>
      <c r="D502" s="16"/>
      <c r="E502" s="32"/>
      <c r="F502" s="16"/>
      <c r="G502" s="16"/>
      <c r="H502" s="16"/>
      <c r="I502" s="16"/>
      <c r="J502" s="16"/>
      <c r="K502" s="16"/>
      <c r="L502" s="32"/>
      <c r="M502" s="16"/>
      <c r="N502" s="16"/>
      <c r="O502" s="16"/>
      <c r="P502" s="16"/>
      <c r="Y502" s="20"/>
      <c r="Z502" s="20"/>
      <c r="AA502" s="20"/>
      <c r="AB502" s="20"/>
      <c r="AC502" s="20"/>
      <c r="AD502" s="20"/>
    </row>
    <row r="503" spans="3:30" s="1" customFormat="1">
      <c r="C503" s="16"/>
      <c r="D503" s="16"/>
      <c r="E503" s="32"/>
      <c r="F503" s="16"/>
      <c r="G503" s="16"/>
      <c r="H503" s="16"/>
      <c r="I503" s="16"/>
      <c r="J503" s="16"/>
      <c r="K503" s="16"/>
      <c r="L503" s="32"/>
      <c r="M503" s="16"/>
      <c r="N503" s="16"/>
      <c r="O503" s="16"/>
      <c r="P503" s="16"/>
      <c r="Y503" s="20"/>
      <c r="Z503" s="20"/>
      <c r="AA503" s="20"/>
      <c r="AB503" s="20"/>
      <c r="AC503" s="20"/>
      <c r="AD503" s="20"/>
    </row>
    <row r="504" spans="3:30" s="1" customFormat="1">
      <c r="C504" s="16"/>
      <c r="D504" s="16"/>
      <c r="E504" s="32"/>
      <c r="F504" s="16"/>
      <c r="G504" s="16"/>
      <c r="H504" s="16"/>
      <c r="I504" s="16"/>
      <c r="J504" s="16"/>
      <c r="K504" s="16"/>
      <c r="L504" s="32"/>
      <c r="M504" s="16"/>
      <c r="N504" s="16"/>
      <c r="O504" s="16"/>
      <c r="P504" s="16"/>
      <c r="Y504" s="20"/>
      <c r="Z504" s="20"/>
      <c r="AA504" s="20"/>
      <c r="AB504" s="20"/>
      <c r="AC504" s="20"/>
      <c r="AD504" s="20"/>
    </row>
    <row r="505" spans="3:30" s="1" customFormat="1">
      <c r="C505" s="16"/>
      <c r="D505" s="16"/>
      <c r="E505" s="32"/>
      <c r="F505" s="16"/>
      <c r="G505" s="16"/>
      <c r="H505" s="16"/>
      <c r="I505" s="16"/>
      <c r="J505" s="16"/>
      <c r="K505" s="16"/>
      <c r="L505" s="32"/>
      <c r="M505" s="16"/>
      <c r="N505" s="16"/>
      <c r="O505" s="16"/>
      <c r="P505" s="16"/>
      <c r="Y505" s="20"/>
      <c r="Z505" s="20"/>
      <c r="AA505" s="20"/>
      <c r="AB505" s="20"/>
      <c r="AC505" s="20"/>
      <c r="AD505" s="20"/>
    </row>
    <row r="506" spans="3:30" s="1" customFormat="1">
      <c r="C506" s="16"/>
      <c r="D506" s="16"/>
      <c r="E506" s="32"/>
      <c r="F506" s="16"/>
      <c r="G506" s="16"/>
      <c r="H506" s="16"/>
      <c r="I506" s="16"/>
      <c r="J506" s="16"/>
      <c r="K506" s="16"/>
      <c r="L506" s="32"/>
      <c r="M506" s="16"/>
      <c r="N506" s="16"/>
      <c r="O506" s="16"/>
      <c r="P506" s="16"/>
      <c r="Y506" s="20"/>
      <c r="Z506" s="20"/>
      <c r="AA506" s="20"/>
      <c r="AB506" s="20"/>
      <c r="AC506" s="20"/>
      <c r="AD506" s="20"/>
    </row>
    <row r="507" spans="3:30" s="1" customFormat="1">
      <c r="C507" s="16"/>
      <c r="D507" s="16"/>
      <c r="E507" s="32"/>
      <c r="F507" s="16"/>
      <c r="G507" s="16"/>
      <c r="H507" s="16"/>
      <c r="I507" s="16"/>
      <c r="J507" s="16"/>
      <c r="K507" s="16"/>
      <c r="L507" s="32"/>
      <c r="M507" s="16"/>
      <c r="N507" s="16"/>
      <c r="O507" s="16"/>
      <c r="P507" s="16"/>
      <c r="Y507" s="20"/>
      <c r="Z507" s="20"/>
      <c r="AA507" s="20"/>
      <c r="AB507" s="20"/>
      <c r="AC507" s="20"/>
      <c r="AD507" s="20"/>
    </row>
    <row r="508" spans="3:30" s="1" customFormat="1">
      <c r="C508" s="16"/>
      <c r="D508" s="16"/>
      <c r="E508" s="32"/>
      <c r="F508" s="16"/>
      <c r="G508" s="16"/>
      <c r="H508" s="16"/>
      <c r="I508" s="16"/>
      <c r="J508" s="16"/>
      <c r="K508" s="16"/>
      <c r="L508" s="32"/>
      <c r="M508" s="16"/>
      <c r="N508" s="16"/>
      <c r="O508" s="16"/>
      <c r="P508" s="16"/>
      <c r="Y508" s="20"/>
      <c r="Z508" s="20"/>
      <c r="AA508" s="20"/>
      <c r="AB508" s="20"/>
      <c r="AC508" s="20"/>
      <c r="AD508" s="20"/>
    </row>
    <row r="509" spans="3:30" s="1" customFormat="1">
      <c r="C509" s="16"/>
      <c r="D509" s="16"/>
      <c r="E509" s="32"/>
      <c r="F509" s="16"/>
      <c r="G509" s="16"/>
      <c r="H509" s="16"/>
      <c r="I509" s="16"/>
      <c r="J509" s="16"/>
      <c r="K509" s="16"/>
      <c r="L509" s="32"/>
      <c r="M509" s="16"/>
      <c r="N509" s="16"/>
      <c r="O509" s="16"/>
      <c r="P509" s="16"/>
      <c r="Y509" s="20"/>
      <c r="Z509" s="20"/>
      <c r="AA509" s="20"/>
      <c r="AB509" s="20"/>
      <c r="AC509" s="20"/>
      <c r="AD509" s="20"/>
    </row>
    <row r="510" spans="3:30" s="1" customFormat="1">
      <c r="C510" s="16"/>
      <c r="D510" s="16"/>
      <c r="E510" s="32"/>
      <c r="F510" s="16"/>
      <c r="G510" s="16"/>
      <c r="H510" s="16"/>
      <c r="I510" s="16"/>
      <c r="J510" s="16"/>
      <c r="K510" s="16"/>
      <c r="L510" s="32"/>
      <c r="M510" s="16"/>
      <c r="N510" s="16"/>
      <c r="O510" s="16"/>
      <c r="P510" s="16"/>
      <c r="Y510" s="20"/>
      <c r="Z510" s="20"/>
      <c r="AA510" s="20"/>
      <c r="AB510" s="20"/>
      <c r="AC510" s="20"/>
      <c r="AD510" s="20"/>
    </row>
    <row r="511" spans="3:30" s="1" customFormat="1">
      <c r="C511" s="16"/>
      <c r="D511" s="16"/>
      <c r="E511" s="32"/>
      <c r="F511" s="16"/>
      <c r="G511" s="16"/>
      <c r="H511" s="16"/>
      <c r="I511" s="16"/>
      <c r="J511" s="16"/>
      <c r="K511" s="16"/>
      <c r="L511" s="32"/>
      <c r="M511" s="16"/>
      <c r="N511" s="16"/>
      <c r="O511" s="16"/>
      <c r="P511" s="16"/>
      <c r="Y511" s="20"/>
      <c r="Z511" s="20"/>
      <c r="AA511" s="20"/>
      <c r="AB511" s="20"/>
      <c r="AC511" s="20"/>
      <c r="AD511" s="20"/>
    </row>
    <row r="512" spans="3:30" s="1" customFormat="1">
      <c r="C512" s="16"/>
      <c r="D512" s="16"/>
      <c r="E512" s="32"/>
      <c r="F512" s="16"/>
      <c r="G512" s="16"/>
      <c r="H512" s="16"/>
      <c r="I512" s="16"/>
      <c r="J512" s="16"/>
      <c r="K512" s="16"/>
      <c r="L512" s="32"/>
      <c r="M512" s="16"/>
      <c r="N512" s="16"/>
      <c r="O512" s="16"/>
      <c r="P512" s="16"/>
      <c r="Y512" s="20"/>
      <c r="Z512" s="20"/>
      <c r="AA512" s="20"/>
      <c r="AB512" s="20"/>
      <c r="AC512" s="20"/>
      <c r="AD512" s="20"/>
    </row>
    <row r="513" spans="3:30" s="1" customFormat="1">
      <c r="C513" s="16"/>
      <c r="D513" s="16"/>
      <c r="E513" s="32"/>
      <c r="F513" s="16"/>
      <c r="G513" s="16"/>
      <c r="H513" s="16"/>
      <c r="I513" s="16"/>
      <c r="J513" s="16"/>
      <c r="K513" s="16"/>
      <c r="L513" s="32"/>
      <c r="M513" s="16"/>
      <c r="N513" s="16"/>
      <c r="O513" s="16"/>
      <c r="P513" s="16"/>
      <c r="Y513" s="20"/>
      <c r="Z513" s="20"/>
      <c r="AA513" s="20"/>
      <c r="AB513" s="20"/>
      <c r="AC513" s="20"/>
      <c r="AD513" s="20"/>
    </row>
    <row r="514" spans="3:30" s="1" customFormat="1">
      <c r="C514" s="16"/>
      <c r="D514" s="16"/>
      <c r="E514" s="32"/>
      <c r="F514" s="16"/>
      <c r="G514" s="16"/>
      <c r="H514" s="16"/>
      <c r="I514" s="16"/>
      <c r="J514" s="16"/>
      <c r="K514" s="16"/>
      <c r="L514" s="32"/>
      <c r="M514" s="16"/>
      <c r="N514" s="16"/>
      <c r="O514" s="16"/>
      <c r="P514" s="16"/>
      <c r="Y514" s="20"/>
      <c r="Z514" s="20"/>
      <c r="AA514" s="20"/>
      <c r="AB514" s="20"/>
      <c r="AC514" s="20"/>
      <c r="AD514" s="20"/>
    </row>
    <row r="515" spans="3:30" s="1" customFormat="1">
      <c r="C515" s="16"/>
      <c r="D515" s="16"/>
      <c r="E515" s="32"/>
      <c r="F515" s="16"/>
      <c r="G515" s="16"/>
      <c r="H515" s="16"/>
      <c r="I515" s="16"/>
      <c r="J515" s="16"/>
      <c r="K515" s="16"/>
      <c r="L515" s="32"/>
      <c r="M515" s="16"/>
      <c r="N515" s="16"/>
      <c r="O515" s="16"/>
      <c r="P515" s="16"/>
      <c r="Y515" s="20"/>
      <c r="Z515" s="20"/>
      <c r="AA515" s="20"/>
      <c r="AB515" s="20"/>
      <c r="AC515" s="20"/>
      <c r="AD515" s="20"/>
    </row>
    <row r="516" spans="3:30" s="1" customFormat="1">
      <c r="C516" s="16"/>
      <c r="D516" s="16"/>
      <c r="E516" s="32"/>
      <c r="F516" s="16"/>
      <c r="G516" s="16"/>
      <c r="H516" s="16"/>
      <c r="I516" s="16"/>
      <c r="J516" s="16"/>
      <c r="K516" s="16"/>
      <c r="L516" s="32"/>
      <c r="M516" s="16"/>
      <c r="N516" s="16"/>
      <c r="O516" s="16"/>
      <c r="P516" s="16"/>
      <c r="Y516" s="20"/>
      <c r="Z516" s="20"/>
      <c r="AA516" s="20"/>
      <c r="AB516" s="20"/>
      <c r="AC516" s="20"/>
      <c r="AD516" s="20"/>
    </row>
    <row r="517" spans="3:30" s="1" customFormat="1">
      <c r="C517" s="16"/>
      <c r="D517" s="16"/>
      <c r="E517" s="32"/>
      <c r="F517" s="16"/>
      <c r="G517" s="16"/>
      <c r="H517" s="16"/>
      <c r="I517" s="16"/>
      <c r="J517" s="16"/>
      <c r="K517" s="16"/>
      <c r="L517" s="32"/>
      <c r="M517" s="16"/>
      <c r="N517" s="16"/>
      <c r="O517" s="16"/>
      <c r="P517" s="16"/>
      <c r="Y517" s="20"/>
      <c r="Z517" s="20"/>
      <c r="AA517" s="20"/>
      <c r="AB517" s="20"/>
      <c r="AC517" s="20"/>
      <c r="AD517" s="20"/>
    </row>
    <row r="518" spans="3:30" s="1" customFormat="1">
      <c r="C518" s="16"/>
      <c r="D518" s="16"/>
      <c r="E518" s="32"/>
      <c r="F518" s="16"/>
      <c r="G518" s="16"/>
      <c r="H518" s="16"/>
      <c r="I518" s="16"/>
      <c r="J518" s="16"/>
      <c r="K518" s="16"/>
      <c r="L518" s="32"/>
      <c r="M518" s="16"/>
      <c r="N518" s="16"/>
      <c r="O518" s="16"/>
      <c r="P518" s="16"/>
      <c r="Y518" s="20"/>
      <c r="Z518" s="20"/>
      <c r="AA518" s="20"/>
      <c r="AB518" s="20"/>
      <c r="AC518" s="20"/>
      <c r="AD518" s="20"/>
    </row>
    <row r="519" spans="3:30" s="1" customFormat="1">
      <c r="C519" s="16"/>
      <c r="D519" s="16"/>
      <c r="E519" s="32"/>
      <c r="F519" s="16"/>
      <c r="G519" s="16"/>
      <c r="H519" s="16"/>
      <c r="I519" s="16"/>
      <c r="J519" s="16"/>
      <c r="K519" s="16"/>
      <c r="L519" s="32"/>
      <c r="M519" s="16"/>
      <c r="N519" s="16"/>
      <c r="O519" s="16"/>
      <c r="P519" s="16"/>
      <c r="Y519" s="20"/>
      <c r="Z519" s="20"/>
      <c r="AA519" s="20"/>
      <c r="AB519" s="20"/>
      <c r="AC519" s="20"/>
      <c r="AD519" s="20"/>
    </row>
    <row r="520" spans="3:30" s="1" customFormat="1">
      <c r="C520" s="16"/>
      <c r="D520" s="16"/>
      <c r="E520" s="32"/>
      <c r="F520" s="16"/>
      <c r="G520" s="16"/>
      <c r="H520" s="16"/>
      <c r="I520" s="16"/>
      <c r="J520" s="16"/>
      <c r="K520" s="16"/>
      <c r="L520" s="32"/>
      <c r="M520" s="16"/>
      <c r="N520" s="16"/>
      <c r="O520" s="16"/>
      <c r="P520" s="16"/>
      <c r="Y520" s="20"/>
      <c r="Z520" s="20"/>
      <c r="AA520" s="20"/>
      <c r="AB520" s="20"/>
      <c r="AC520" s="20"/>
      <c r="AD520" s="20"/>
    </row>
    <row r="521" spans="3:30" s="1" customFormat="1">
      <c r="C521" s="16"/>
      <c r="D521" s="16"/>
      <c r="E521" s="32"/>
      <c r="F521" s="16"/>
      <c r="G521" s="16"/>
      <c r="H521" s="16"/>
      <c r="I521" s="16"/>
      <c r="J521" s="16"/>
      <c r="K521" s="16"/>
      <c r="L521" s="32"/>
      <c r="M521" s="16"/>
      <c r="N521" s="16"/>
      <c r="O521" s="16"/>
      <c r="P521" s="16"/>
      <c r="Y521" s="20"/>
      <c r="Z521" s="20"/>
      <c r="AA521" s="20"/>
      <c r="AB521" s="20"/>
      <c r="AC521" s="20"/>
      <c r="AD521" s="20"/>
    </row>
    <row r="522" spans="3:30" s="1" customFormat="1">
      <c r="C522" s="16"/>
      <c r="D522" s="16"/>
      <c r="E522" s="32"/>
      <c r="F522" s="16"/>
      <c r="G522" s="16"/>
      <c r="H522" s="16"/>
      <c r="I522" s="16"/>
      <c r="J522" s="16"/>
      <c r="K522" s="16"/>
      <c r="L522" s="32"/>
      <c r="M522" s="16"/>
      <c r="N522" s="16"/>
      <c r="O522" s="16"/>
      <c r="P522" s="16"/>
      <c r="Y522" s="20"/>
      <c r="Z522" s="20"/>
      <c r="AA522" s="20"/>
      <c r="AB522" s="20"/>
      <c r="AC522" s="20"/>
      <c r="AD522" s="20"/>
    </row>
    <row r="523" spans="3:30" s="1" customFormat="1">
      <c r="C523" s="16"/>
      <c r="D523" s="16"/>
      <c r="E523" s="32"/>
      <c r="F523" s="16"/>
      <c r="G523" s="16"/>
      <c r="H523" s="16"/>
      <c r="I523" s="16"/>
      <c r="J523" s="16"/>
      <c r="K523" s="16"/>
      <c r="L523" s="32"/>
      <c r="M523" s="16"/>
      <c r="N523" s="16"/>
      <c r="O523" s="16"/>
      <c r="P523" s="16"/>
      <c r="Y523" s="20"/>
      <c r="Z523" s="20"/>
      <c r="AA523" s="20"/>
      <c r="AB523" s="20"/>
      <c r="AC523" s="20"/>
      <c r="AD523" s="20"/>
    </row>
    <row r="524" spans="3:30" s="1" customFormat="1">
      <c r="C524" s="16"/>
      <c r="D524" s="16"/>
      <c r="E524" s="32"/>
      <c r="F524" s="16"/>
      <c r="G524" s="16"/>
      <c r="H524" s="16"/>
      <c r="I524" s="16"/>
      <c r="J524" s="16"/>
      <c r="K524" s="16"/>
      <c r="L524" s="32"/>
      <c r="M524" s="16"/>
      <c r="N524" s="16"/>
      <c r="O524" s="16"/>
      <c r="P524" s="16"/>
      <c r="Y524" s="20"/>
      <c r="Z524" s="20"/>
      <c r="AA524" s="20"/>
      <c r="AB524" s="20"/>
      <c r="AC524" s="20"/>
      <c r="AD524" s="20"/>
    </row>
    <row r="525" spans="3:30" s="1" customFormat="1">
      <c r="C525" s="16"/>
      <c r="D525" s="16"/>
      <c r="E525" s="32"/>
      <c r="F525" s="16"/>
      <c r="G525" s="16"/>
      <c r="H525" s="16"/>
      <c r="I525" s="16"/>
      <c r="J525" s="16"/>
      <c r="K525" s="16"/>
      <c r="L525" s="32"/>
      <c r="M525" s="16"/>
      <c r="N525" s="16"/>
      <c r="O525" s="16"/>
      <c r="P525" s="16"/>
      <c r="Y525" s="20"/>
      <c r="Z525" s="20"/>
      <c r="AA525" s="20"/>
      <c r="AB525" s="20"/>
      <c r="AC525" s="20"/>
      <c r="AD525" s="20"/>
    </row>
    <row r="526" spans="3:30" s="1" customFormat="1">
      <c r="C526" s="16"/>
      <c r="D526" s="16"/>
      <c r="E526" s="32"/>
      <c r="F526" s="16"/>
      <c r="G526" s="16"/>
      <c r="H526" s="16"/>
      <c r="I526" s="16"/>
      <c r="J526" s="16"/>
      <c r="K526" s="16"/>
      <c r="L526" s="32"/>
      <c r="M526" s="16"/>
      <c r="N526" s="16"/>
      <c r="O526" s="16"/>
      <c r="P526" s="16"/>
      <c r="Y526" s="20"/>
      <c r="Z526" s="20"/>
      <c r="AA526" s="20"/>
      <c r="AB526" s="20"/>
      <c r="AC526" s="20"/>
      <c r="AD526" s="20"/>
    </row>
    <row r="527" spans="3:30" s="1" customFormat="1">
      <c r="C527" s="16"/>
      <c r="D527" s="16"/>
      <c r="E527" s="32"/>
      <c r="F527" s="16"/>
      <c r="G527" s="16"/>
      <c r="H527" s="16"/>
      <c r="I527" s="16"/>
      <c r="J527" s="16"/>
      <c r="K527" s="16"/>
      <c r="L527" s="32"/>
      <c r="M527" s="16"/>
      <c r="N527" s="16"/>
      <c r="O527" s="16"/>
      <c r="P527" s="16"/>
      <c r="Y527" s="20"/>
      <c r="Z527" s="20"/>
      <c r="AA527" s="20"/>
      <c r="AB527" s="20"/>
      <c r="AC527" s="20"/>
      <c r="AD527" s="20"/>
    </row>
    <row r="528" spans="3:30" s="1" customFormat="1">
      <c r="C528" s="16"/>
      <c r="D528" s="16"/>
      <c r="E528" s="32"/>
      <c r="F528" s="16"/>
      <c r="G528" s="16"/>
      <c r="H528" s="16"/>
      <c r="I528" s="16"/>
      <c r="J528" s="16"/>
      <c r="K528" s="16"/>
      <c r="L528" s="32"/>
      <c r="M528" s="16"/>
      <c r="N528" s="16"/>
      <c r="O528" s="16"/>
      <c r="P528" s="16"/>
      <c r="Y528" s="20"/>
      <c r="Z528" s="20"/>
      <c r="AA528" s="20"/>
      <c r="AB528" s="20"/>
      <c r="AC528" s="20"/>
      <c r="AD528" s="20"/>
    </row>
    <row r="529" spans="3:30" s="1" customFormat="1">
      <c r="C529" s="16"/>
      <c r="D529" s="16"/>
      <c r="E529" s="32"/>
      <c r="F529" s="16"/>
      <c r="G529" s="16"/>
      <c r="H529" s="16"/>
      <c r="I529" s="16"/>
      <c r="J529" s="16"/>
      <c r="K529" s="16"/>
      <c r="L529" s="32"/>
      <c r="M529" s="16"/>
      <c r="N529" s="16"/>
      <c r="O529" s="16"/>
      <c r="P529" s="16"/>
      <c r="Y529" s="20"/>
      <c r="Z529" s="20"/>
      <c r="AA529" s="20"/>
      <c r="AB529" s="20"/>
      <c r="AC529" s="20"/>
      <c r="AD529" s="20"/>
    </row>
    <row r="530" spans="3:30" s="1" customFormat="1">
      <c r="C530" s="16"/>
      <c r="D530" s="16"/>
      <c r="E530" s="32"/>
      <c r="F530" s="16"/>
      <c r="G530" s="16"/>
      <c r="H530" s="16"/>
      <c r="I530" s="16"/>
      <c r="J530" s="16"/>
      <c r="K530" s="16"/>
      <c r="L530" s="32"/>
      <c r="M530" s="16"/>
      <c r="N530" s="16"/>
      <c r="O530" s="16"/>
      <c r="P530" s="16"/>
      <c r="Y530" s="20"/>
      <c r="Z530" s="20"/>
      <c r="AA530" s="20"/>
      <c r="AB530" s="20"/>
      <c r="AC530" s="20"/>
      <c r="AD530" s="20"/>
    </row>
    <row r="531" spans="3:30" s="1" customFormat="1">
      <c r="C531" s="16"/>
      <c r="D531" s="16"/>
      <c r="E531" s="32"/>
      <c r="F531" s="16"/>
      <c r="G531" s="16"/>
      <c r="H531" s="16"/>
      <c r="I531" s="16"/>
      <c r="J531" s="16"/>
      <c r="K531" s="16"/>
      <c r="L531" s="32"/>
      <c r="M531" s="16"/>
      <c r="N531" s="16"/>
      <c r="O531" s="16"/>
      <c r="P531" s="16"/>
      <c r="Y531" s="20"/>
      <c r="Z531" s="20"/>
      <c r="AA531" s="20"/>
      <c r="AB531" s="20"/>
      <c r="AC531" s="20"/>
      <c r="AD531" s="20"/>
    </row>
    <row r="532" spans="3:30" s="1" customFormat="1">
      <c r="C532" s="16"/>
      <c r="D532" s="16"/>
      <c r="E532" s="32"/>
      <c r="F532" s="16"/>
      <c r="G532" s="16"/>
      <c r="H532" s="16"/>
      <c r="I532" s="16"/>
      <c r="J532" s="16"/>
      <c r="K532" s="16"/>
      <c r="L532" s="32"/>
      <c r="M532" s="16"/>
      <c r="N532" s="16"/>
      <c r="O532" s="16"/>
      <c r="P532" s="16"/>
      <c r="Y532" s="20"/>
      <c r="Z532" s="20"/>
      <c r="AA532" s="20"/>
      <c r="AB532" s="20"/>
      <c r="AC532" s="20"/>
      <c r="AD532" s="20"/>
    </row>
    <row r="533" spans="3:30" s="1" customFormat="1">
      <c r="C533" s="16"/>
      <c r="D533" s="16"/>
      <c r="E533" s="32"/>
      <c r="F533" s="16"/>
      <c r="G533" s="16"/>
      <c r="H533" s="16"/>
      <c r="I533" s="16"/>
      <c r="J533" s="16"/>
      <c r="K533" s="16"/>
      <c r="L533" s="32"/>
      <c r="M533" s="16"/>
      <c r="N533" s="16"/>
      <c r="O533" s="16"/>
      <c r="P533" s="16"/>
      <c r="Y533" s="20"/>
      <c r="Z533" s="20"/>
      <c r="AA533" s="20"/>
      <c r="AB533" s="20"/>
      <c r="AC533" s="20"/>
      <c r="AD533" s="20"/>
    </row>
    <row r="534" spans="3:30" s="1" customFormat="1">
      <c r="C534" s="16"/>
      <c r="D534" s="16"/>
      <c r="E534" s="32"/>
      <c r="F534" s="16"/>
      <c r="G534" s="16"/>
      <c r="H534" s="16"/>
      <c r="I534" s="16"/>
      <c r="J534" s="16"/>
      <c r="K534" s="16"/>
      <c r="L534" s="32"/>
      <c r="M534" s="16"/>
      <c r="N534" s="16"/>
      <c r="O534" s="16"/>
      <c r="P534" s="16"/>
      <c r="Y534" s="20"/>
      <c r="Z534" s="20"/>
      <c r="AA534" s="20"/>
      <c r="AB534" s="20"/>
      <c r="AC534" s="20"/>
      <c r="AD534" s="20"/>
    </row>
    <row r="535" spans="3:30" s="1" customFormat="1">
      <c r="C535" s="16"/>
      <c r="D535" s="16"/>
      <c r="E535" s="32"/>
      <c r="F535" s="16"/>
      <c r="G535" s="16"/>
      <c r="H535" s="16"/>
      <c r="I535" s="16"/>
      <c r="J535" s="16"/>
      <c r="K535" s="16"/>
      <c r="L535" s="32"/>
      <c r="M535" s="16"/>
      <c r="N535" s="16"/>
      <c r="O535" s="16"/>
      <c r="P535" s="16"/>
      <c r="Y535" s="20"/>
      <c r="Z535" s="20"/>
      <c r="AA535" s="20"/>
      <c r="AB535" s="20"/>
      <c r="AC535" s="20"/>
      <c r="AD535" s="20"/>
    </row>
    <row r="536" spans="3:30" s="1" customFormat="1">
      <c r="C536" s="16"/>
      <c r="D536" s="16"/>
      <c r="E536" s="32"/>
      <c r="F536" s="16"/>
      <c r="G536" s="16"/>
      <c r="H536" s="16"/>
      <c r="I536" s="16"/>
      <c r="J536" s="16"/>
      <c r="K536" s="16"/>
      <c r="L536" s="32"/>
      <c r="M536" s="16"/>
      <c r="N536" s="16"/>
      <c r="O536" s="16"/>
      <c r="P536" s="16"/>
      <c r="Y536" s="20"/>
      <c r="Z536" s="20"/>
      <c r="AA536" s="20"/>
      <c r="AB536" s="20"/>
      <c r="AC536" s="20"/>
      <c r="AD536" s="20"/>
    </row>
    <row r="537" spans="3:30" s="1" customFormat="1">
      <c r="C537" s="16"/>
      <c r="D537" s="16"/>
      <c r="E537" s="32"/>
      <c r="F537" s="16"/>
      <c r="G537" s="16"/>
      <c r="H537" s="16"/>
      <c r="I537" s="16"/>
      <c r="J537" s="16"/>
      <c r="K537" s="16"/>
      <c r="L537" s="32"/>
      <c r="M537" s="16"/>
      <c r="N537" s="16"/>
      <c r="O537" s="16"/>
      <c r="P537" s="16"/>
      <c r="Y537" s="20"/>
      <c r="Z537" s="20"/>
      <c r="AA537" s="20"/>
      <c r="AB537" s="20"/>
      <c r="AC537" s="20"/>
      <c r="AD537" s="20"/>
    </row>
    <row r="538" spans="3:30" s="1" customFormat="1">
      <c r="C538" s="16"/>
      <c r="D538" s="16"/>
      <c r="E538" s="32"/>
      <c r="F538" s="16"/>
      <c r="G538" s="16"/>
      <c r="H538" s="16"/>
      <c r="I538" s="16"/>
      <c r="J538" s="16"/>
      <c r="K538" s="16"/>
      <c r="L538" s="32"/>
      <c r="M538" s="16"/>
      <c r="N538" s="16"/>
      <c r="O538" s="16"/>
      <c r="P538" s="16"/>
      <c r="Y538" s="20"/>
      <c r="Z538" s="20"/>
      <c r="AA538" s="20"/>
      <c r="AB538" s="20"/>
      <c r="AC538" s="20"/>
      <c r="AD538" s="20"/>
    </row>
    <row r="539" spans="3:30" s="1" customFormat="1">
      <c r="C539" s="16"/>
      <c r="D539" s="16"/>
      <c r="E539" s="32"/>
      <c r="F539" s="16"/>
      <c r="G539" s="16"/>
      <c r="H539" s="16"/>
      <c r="I539" s="16"/>
      <c r="J539" s="16"/>
      <c r="K539" s="16"/>
      <c r="L539" s="32"/>
      <c r="M539" s="16"/>
      <c r="N539" s="16"/>
      <c r="O539" s="16"/>
      <c r="P539" s="16"/>
      <c r="Y539" s="20"/>
      <c r="Z539" s="20"/>
      <c r="AA539" s="20"/>
      <c r="AB539" s="20"/>
      <c r="AC539" s="20"/>
      <c r="AD539" s="20"/>
    </row>
    <row r="540" spans="3:30" s="1" customFormat="1">
      <c r="C540" s="16"/>
      <c r="D540" s="16"/>
      <c r="E540" s="32"/>
      <c r="F540" s="16"/>
      <c r="G540" s="16"/>
      <c r="H540" s="16"/>
      <c r="I540" s="16"/>
      <c r="J540" s="16"/>
      <c r="K540" s="16"/>
      <c r="L540" s="32"/>
      <c r="M540" s="16"/>
      <c r="N540" s="16"/>
      <c r="O540" s="16"/>
      <c r="P540" s="16"/>
      <c r="Y540" s="20"/>
      <c r="Z540" s="20"/>
      <c r="AA540" s="20"/>
      <c r="AB540" s="20"/>
      <c r="AC540" s="20"/>
      <c r="AD540" s="20"/>
    </row>
    <row r="541" spans="3:30" s="1" customFormat="1">
      <c r="C541" s="16"/>
      <c r="D541" s="16"/>
      <c r="E541" s="32"/>
      <c r="F541" s="16"/>
      <c r="G541" s="16"/>
      <c r="H541" s="16"/>
      <c r="I541" s="16"/>
      <c r="J541" s="16"/>
      <c r="K541" s="16"/>
      <c r="L541" s="32"/>
      <c r="M541" s="16"/>
      <c r="N541" s="16"/>
      <c r="O541" s="16"/>
      <c r="P541" s="16"/>
      <c r="Y541" s="20"/>
      <c r="Z541" s="20"/>
      <c r="AA541" s="20"/>
      <c r="AB541" s="20"/>
      <c r="AC541" s="20"/>
      <c r="AD541" s="20"/>
    </row>
    <row r="542" spans="3:30" s="1" customFormat="1">
      <c r="C542" s="16"/>
      <c r="D542" s="16"/>
      <c r="E542" s="32"/>
      <c r="F542" s="16"/>
      <c r="G542" s="16"/>
      <c r="H542" s="16"/>
      <c r="I542" s="16"/>
      <c r="J542" s="16"/>
      <c r="K542" s="16"/>
      <c r="L542" s="32"/>
      <c r="M542" s="16"/>
      <c r="N542" s="16"/>
      <c r="O542" s="16"/>
      <c r="P542" s="16"/>
      <c r="Y542" s="20"/>
      <c r="Z542" s="20"/>
      <c r="AA542" s="20"/>
      <c r="AB542" s="20"/>
      <c r="AC542" s="20"/>
      <c r="AD542" s="20"/>
    </row>
    <row r="543" spans="3:30" s="1" customFormat="1">
      <c r="C543" s="16"/>
      <c r="D543" s="16"/>
      <c r="E543" s="32"/>
      <c r="F543" s="16"/>
      <c r="G543" s="16"/>
      <c r="H543" s="16"/>
      <c r="I543" s="16"/>
      <c r="J543" s="16"/>
      <c r="K543" s="16"/>
      <c r="L543" s="32"/>
      <c r="M543" s="16"/>
      <c r="N543" s="16"/>
      <c r="O543" s="16"/>
      <c r="P543" s="16"/>
      <c r="Y543" s="20"/>
      <c r="Z543" s="20"/>
      <c r="AA543" s="20"/>
      <c r="AB543" s="20"/>
      <c r="AC543" s="20"/>
      <c r="AD543" s="20"/>
    </row>
    <row r="544" spans="3:30" s="1" customFormat="1">
      <c r="C544" s="16"/>
      <c r="D544" s="16"/>
      <c r="E544" s="32"/>
      <c r="F544" s="16"/>
      <c r="G544" s="16"/>
      <c r="H544" s="16"/>
      <c r="I544" s="16"/>
      <c r="J544" s="16"/>
      <c r="K544" s="16"/>
      <c r="L544" s="32"/>
      <c r="M544" s="16"/>
      <c r="N544" s="16"/>
      <c r="O544" s="16"/>
      <c r="P544" s="16"/>
      <c r="Y544" s="20"/>
      <c r="Z544" s="20"/>
      <c r="AA544" s="20"/>
      <c r="AB544" s="20"/>
      <c r="AC544" s="20"/>
      <c r="AD544" s="20"/>
    </row>
    <row r="545" spans="3:30" s="1" customFormat="1">
      <c r="C545" s="16"/>
      <c r="D545" s="16"/>
      <c r="E545" s="32"/>
      <c r="F545" s="16"/>
      <c r="G545" s="16"/>
      <c r="H545" s="16"/>
      <c r="I545" s="16"/>
      <c r="J545" s="16"/>
      <c r="K545" s="16"/>
      <c r="L545" s="32"/>
      <c r="M545" s="16"/>
      <c r="N545" s="16"/>
      <c r="O545" s="16"/>
      <c r="P545" s="16"/>
      <c r="Y545" s="20"/>
      <c r="Z545" s="20"/>
      <c r="AA545" s="20"/>
      <c r="AB545" s="20"/>
      <c r="AC545" s="20"/>
      <c r="AD545" s="20"/>
    </row>
    <row r="546" spans="3:30" s="1" customFormat="1">
      <c r="C546" s="16"/>
      <c r="D546" s="16"/>
      <c r="E546" s="32"/>
      <c r="F546" s="16"/>
      <c r="G546" s="16"/>
      <c r="H546" s="16"/>
      <c r="I546" s="16"/>
      <c r="J546" s="16"/>
      <c r="K546" s="16"/>
      <c r="L546" s="32"/>
      <c r="M546" s="16"/>
      <c r="N546" s="16"/>
      <c r="O546" s="16"/>
      <c r="P546" s="16"/>
      <c r="Y546" s="20"/>
      <c r="Z546" s="20"/>
      <c r="AA546" s="20"/>
      <c r="AB546" s="20"/>
      <c r="AC546" s="20"/>
      <c r="AD546" s="20"/>
    </row>
    <row r="547" spans="3:30" s="1" customFormat="1">
      <c r="C547" s="16"/>
      <c r="D547" s="16"/>
      <c r="E547" s="32"/>
      <c r="F547" s="16"/>
      <c r="G547" s="16"/>
      <c r="H547" s="16"/>
      <c r="I547" s="16"/>
      <c r="J547" s="16"/>
      <c r="K547" s="16"/>
      <c r="L547" s="32"/>
      <c r="M547" s="16"/>
      <c r="N547" s="16"/>
      <c r="O547" s="16"/>
      <c r="P547" s="16"/>
      <c r="Y547" s="20"/>
      <c r="Z547" s="20"/>
      <c r="AA547" s="20"/>
      <c r="AB547" s="20"/>
      <c r="AC547" s="20"/>
      <c r="AD547" s="20"/>
    </row>
    <row r="548" spans="3:30" s="1" customFormat="1">
      <c r="C548" s="16"/>
      <c r="D548" s="16"/>
      <c r="E548" s="32"/>
      <c r="F548" s="16"/>
      <c r="G548" s="16"/>
      <c r="H548" s="16"/>
      <c r="I548" s="16"/>
      <c r="J548" s="16"/>
      <c r="K548" s="16"/>
      <c r="L548" s="32"/>
      <c r="M548" s="16"/>
      <c r="N548" s="16"/>
      <c r="O548" s="16"/>
      <c r="P548" s="16"/>
      <c r="Y548" s="20"/>
      <c r="Z548" s="20"/>
      <c r="AA548" s="20"/>
      <c r="AB548" s="20"/>
      <c r="AC548" s="20"/>
      <c r="AD548" s="20"/>
    </row>
    <row r="549" spans="3:30" s="1" customFormat="1">
      <c r="C549" s="16"/>
      <c r="D549" s="16"/>
      <c r="E549" s="32"/>
      <c r="F549" s="16"/>
      <c r="G549" s="16"/>
      <c r="H549" s="16"/>
      <c r="I549" s="16"/>
      <c r="J549" s="16"/>
      <c r="K549" s="16"/>
      <c r="L549" s="32"/>
      <c r="M549" s="16"/>
      <c r="N549" s="16"/>
      <c r="O549" s="16"/>
      <c r="P549" s="16"/>
      <c r="Y549" s="20"/>
      <c r="Z549" s="20"/>
      <c r="AA549" s="20"/>
      <c r="AB549" s="20"/>
      <c r="AC549" s="20"/>
      <c r="AD549" s="20"/>
    </row>
    <row r="550" spans="3:30" s="1" customFormat="1">
      <c r="C550" s="16"/>
      <c r="D550" s="16"/>
      <c r="E550" s="32"/>
      <c r="F550" s="16"/>
      <c r="G550" s="16"/>
      <c r="H550" s="16"/>
      <c r="I550" s="16"/>
      <c r="J550" s="16"/>
      <c r="K550" s="16"/>
      <c r="L550" s="32"/>
      <c r="M550" s="16"/>
      <c r="N550" s="16"/>
      <c r="O550" s="16"/>
      <c r="P550" s="16"/>
      <c r="Y550" s="20"/>
      <c r="Z550" s="20"/>
      <c r="AA550" s="20"/>
      <c r="AB550" s="20"/>
      <c r="AC550" s="20"/>
      <c r="AD550" s="20"/>
    </row>
    <row r="551" spans="3:30" s="1" customFormat="1">
      <c r="C551" s="16"/>
      <c r="D551" s="16"/>
      <c r="E551" s="32"/>
      <c r="F551" s="16"/>
      <c r="G551" s="16"/>
      <c r="H551" s="16"/>
      <c r="I551" s="16"/>
      <c r="J551" s="16"/>
      <c r="K551" s="16"/>
      <c r="L551" s="32"/>
      <c r="M551" s="16"/>
      <c r="N551" s="16"/>
      <c r="O551" s="16"/>
      <c r="P551" s="16"/>
      <c r="Y551" s="20"/>
      <c r="Z551" s="20"/>
      <c r="AA551" s="20"/>
      <c r="AB551" s="20"/>
      <c r="AC551" s="20"/>
      <c r="AD551" s="20"/>
    </row>
    <row r="552" spans="3:30" s="1" customFormat="1">
      <c r="C552" s="16"/>
      <c r="D552" s="16"/>
      <c r="E552" s="32"/>
      <c r="F552" s="16"/>
      <c r="G552" s="16"/>
      <c r="H552" s="16"/>
      <c r="I552" s="16"/>
      <c r="J552" s="16"/>
      <c r="K552" s="16"/>
      <c r="L552" s="32"/>
      <c r="M552" s="16"/>
      <c r="N552" s="16"/>
      <c r="O552" s="16"/>
      <c r="P552" s="16"/>
      <c r="Y552" s="20"/>
      <c r="Z552" s="20"/>
      <c r="AA552" s="20"/>
      <c r="AB552" s="20"/>
      <c r="AC552" s="20"/>
      <c r="AD552" s="20"/>
    </row>
    <row r="553" spans="3:30" s="1" customFormat="1">
      <c r="C553" s="16"/>
      <c r="D553" s="16"/>
      <c r="E553" s="32"/>
      <c r="F553" s="16"/>
      <c r="G553" s="16"/>
      <c r="H553" s="16"/>
      <c r="I553" s="16"/>
      <c r="J553" s="16"/>
      <c r="K553" s="16"/>
      <c r="L553" s="32"/>
      <c r="M553" s="16"/>
      <c r="N553" s="16"/>
      <c r="O553" s="16"/>
      <c r="P553" s="16"/>
      <c r="Y553" s="20"/>
      <c r="Z553" s="20"/>
      <c r="AA553" s="20"/>
      <c r="AB553" s="20"/>
      <c r="AC553" s="20"/>
      <c r="AD553" s="20"/>
    </row>
    <row r="554" spans="3:30" s="1" customFormat="1">
      <c r="C554" s="16"/>
      <c r="D554" s="16"/>
      <c r="E554" s="32"/>
      <c r="F554" s="16"/>
      <c r="G554" s="16"/>
      <c r="H554" s="16"/>
      <c r="I554" s="16"/>
      <c r="J554" s="16"/>
      <c r="K554" s="16"/>
      <c r="L554" s="32"/>
      <c r="M554" s="16"/>
      <c r="N554" s="16"/>
      <c r="O554" s="16"/>
      <c r="P554" s="16"/>
      <c r="Y554" s="20"/>
      <c r="Z554" s="20"/>
      <c r="AA554" s="20"/>
      <c r="AB554" s="20"/>
      <c r="AC554" s="20"/>
      <c r="AD554" s="20"/>
    </row>
    <row r="555" spans="3:30" s="1" customFormat="1">
      <c r="C555" s="16"/>
      <c r="D555" s="16"/>
      <c r="E555" s="32"/>
      <c r="F555" s="16"/>
      <c r="G555" s="16"/>
      <c r="H555" s="16"/>
      <c r="I555" s="16"/>
      <c r="J555" s="16"/>
      <c r="K555" s="16"/>
      <c r="L555" s="32"/>
      <c r="M555" s="16"/>
      <c r="N555" s="16"/>
      <c r="O555" s="16"/>
      <c r="P555" s="16"/>
      <c r="Y555" s="20"/>
      <c r="Z555" s="20"/>
      <c r="AA555" s="20"/>
      <c r="AB555" s="20"/>
      <c r="AC555" s="20"/>
      <c r="AD555" s="20"/>
    </row>
    <row r="556" spans="3:30" s="1" customFormat="1">
      <c r="C556" s="16"/>
      <c r="D556" s="16"/>
      <c r="E556" s="32"/>
      <c r="F556" s="16"/>
      <c r="G556" s="16"/>
      <c r="H556" s="16"/>
      <c r="I556" s="16"/>
      <c r="J556" s="16"/>
      <c r="K556" s="16"/>
      <c r="L556" s="32"/>
      <c r="M556" s="16"/>
      <c r="N556" s="16"/>
      <c r="O556" s="16"/>
      <c r="P556" s="16"/>
      <c r="Y556" s="20"/>
      <c r="Z556" s="20"/>
      <c r="AA556" s="20"/>
      <c r="AB556" s="20"/>
      <c r="AC556" s="20"/>
      <c r="AD556" s="20"/>
    </row>
    <row r="557" spans="3:30" s="1" customFormat="1">
      <c r="C557" s="16"/>
      <c r="D557" s="16"/>
      <c r="E557" s="32"/>
      <c r="F557" s="16"/>
      <c r="G557" s="16"/>
      <c r="H557" s="16"/>
      <c r="I557" s="16"/>
      <c r="J557" s="16"/>
      <c r="K557" s="16"/>
      <c r="L557" s="32"/>
      <c r="M557" s="16"/>
      <c r="N557" s="16"/>
      <c r="O557" s="16"/>
      <c r="P557" s="16"/>
      <c r="Y557" s="20"/>
      <c r="Z557" s="20"/>
      <c r="AA557" s="20"/>
      <c r="AB557" s="20"/>
      <c r="AC557" s="20"/>
      <c r="AD557" s="20"/>
    </row>
    <row r="558" spans="3:30" s="1" customFormat="1">
      <c r="C558" s="16"/>
      <c r="D558" s="16"/>
      <c r="E558" s="32"/>
      <c r="F558" s="16"/>
      <c r="G558" s="16"/>
      <c r="H558" s="16"/>
      <c r="I558" s="16"/>
      <c r="J558" s="16"/>
      <c r="K558" s="16"/>
      <c r="L558" s="32"/>
      <c r="M558" s="16"/>
      <c r="N558" s="16"/>
      <c r="O558" s="16"/>
      <c r="P558" s="16"/>
      <c r="Y558" s="20"/>
      <c r="Z558" s="20"/>
      <c r="AA558" s="20"/>
      <c r="AB558" s="20"/>
      <c r="AC558" s="20"/>
      <c r="AD558" s="20"/>
    </row>
    <row r="559" spans="3:30" s="1" customFormat="1">
      <c r="C559" s="16"/>
      <c r="D559" s="16"/>
      <c r="E559" s="32"/>
      <c r="F559" s="16"/>
      <c r="G559" s="16"/>
      <c r="H559" s="16"/>
      <c r="I559" s="16"/>
      <c r="J559" s="16"/>
      <c r="K559" s="16"/>
      <c r="L559" s="32"/>
      <c r="M559" s="16"/>
      <c r="N559" s="16"/>
      <c r="O559" s="16"/>
      <c r="P559" s="16"/>
      <c r="Y559" s="20"/>
      <c r="Z559" s="20"/>
      <c r="AA559" s="20"/>
      <c r="AB559" s="20"/>
      <c r="AC559" s="20"/>
      <c r="AD559" s="20"/>
    </row>
    <row r="560" spans="3:30" s="1" customFormat="1">
      <c r="C560" s="16"/>
      <c r="D560" s="16"/>
      <c r="E560" s="32"/>
      <c r="F560" s="16"/>
      <c r="G560" s="16"/>
      <c r="H560" s="16"/>
      <c r="I560" s="16"/>
      <c r="J560" s="16"/>
      <c r="K560" s="16"/>
      <c r="L560" s="32"/>
      <c r="M560" s="16"/>
      <c r="N560" s="16"/>
      <c r="O560" s="16"/>
      <c r="P560" s="16"/>
      <c r="Y560" s="20"/>
      <c r="Z560" s="20"/>
      <c r="AA560" s="20"/>
      <c r="AB560" s="20"/>
      <c r="AC560" s="20"/>
      <c r="AD560" s="20"/>
    </row>
    <row r="561" spans="3:30" s="1" customFormat="1">
      <c r="C561" s="16"/>
      <c r="D561" s="16"/>
      <c r="E561" s="32"/>
      <c r="F561" s="16"/>
      <c r="G561" s="16"/>
      <c r="H561" s="16"/>
      <c r="I561" s="16"/>
      <c r="J561" s="16"/>
      <c r="K561" s="16"/>
      <c r="L561" s="32"/>
      <c r="M561" s="16"/>
      <c r="N561" s="16"/>
      <c r="O561" s="16"/>
      <c r="P561" s="16"/>
      <c r="Y561" s="20"/>
      <c r="Z561" s="20"/>
      <c r="AA561" s="20"/>
      <c r="AB561" s="20"/>
      <c r="AC561" s="20"/>
      <c r="AD561" s="20"/>
    </row>
    <row r="562" spans="3:30" s="1" customFormat="1">
      <c r="C562" s="16"/>
      <c r="D562" s="16"/>
      <c r="E562" s="32"/>
      <c r="F562" s="16"/>
      <c r="G562" s="16"/>
      <c r="H562" s="16"/>
      <c r="I562" s="16"/>
      <c r="J562" s="16"/>
      <c r="K562" s="16"/>
      <c r="L562" s="32"/>
      <c r="M562" s="16"/>
      <c r="N562" s="16"/>
      <c r="O562" s="16"/>
      <c r="P562" s="16"/>
      <c r="Y562" s="20"/>
      <c r="Z562" s="20"/>
      <c r="AA562" s="20"/>
      <c r="AB562" s="20"/>
      <c r="AC562" s="20"/>
      <c r="AD562" s="20"/>
    </row>
    <row r="563" spans="3:30" s="1" customFormat="1">
      <c r="C563" s="16"/>
      <c r="D563" s="16"/>
      <c r="E563" s="32"/>
      <c r="F563" s="16"/>
      <c r="G563" s="16"/>
      <c r="H563" s="16"/>
      <c r="I563" s="16"/>
      <c r="J563" s="16"/>
      <c r="K563" s="16"/>
      <c r="L563" s="32"/>
      <c r="M563" s="16"/>
      <c r="N563" s="16"/>
      <c r="O563" s="16"/>
      <c r="P563" s="16"/>
      <c r="Y563" s="20"/>
      <c r="Z563" s="20"/>
      <c r="AA563" s="20"/>
      <c r="AB563" s="20"/>
      <c r="AC563" s="20"/>
      <c r="AD563" s="20"/>
    </row>
    <row r="564" spans="3:30" s="1" customFormat="1">
      <c r="C564" s="16"/>
      <c r="D564" s="16"/>
      <c r="E564" s="32"/>
      <c r="F564" s="16"/>
      <c r="G564" s="16"/>
      <c r="H564" s="16"/>
      <c r="I564" s="16"/>
      <c r="J564" s="16"/>
      <c r="K564" s="16"/>
      <c r="L564" s="32"/>
      <c r="M564" s="16"/>
      <c r="N564" s="16"/>
      <c r="O564" s="16"/>
      <c r="P564" s="16"/>
      <c r="Y564" s="20"/>
      <c r="Z564" s="20"/>
      <c r="AA564" s="20"/>
      <c r="AB564" s="20"/>
      <c r="AC564" s="20"/>
      <c r="AD564" s="20"/>
    </row>
    <row r="565" spans="3:30" s="1" customFormat="1">
      <c r="C565" s="16"/>
      <c r="D565" s="16"/>
      <c r="E565" s="32"/>
      <c r="F565" s="16"/>
      <c r="G565" s="16"/>
      <c r="H565" s="16"/>
      <c r="I565" s="16"/>
      <c r="J565" s="16"/>
      <c r="K565" s="16"/>
      <c r="L565" s="32"/>
      <c r="M565" s="16"/>
      <c r="N565" s="16"/>
      <c r="O565" s="16"/>
      <c r="P565" s="16"/>
      <c r="Y565" s="20"/>
      <c r="Z565" s="20"/>
      <c r="AA565" s="20"/>
      <c r="AB565" s="20"/>
      <c r="AC565" s="20"/>
      <c r="AD565" s="20"/>
    </row>
    <row r="566" spans="3:30" s="1" customFormat="1">
      <c r="C566" s="16"/>
      <c r="D566" s="16"/>
      <c r="E566" s="32"/>
      <c r="F566" s="16"/>
      <c r="G566" s="16"/>
      <c r="H566" s="16"/>
      <c r="I566" s="16"/>
      <c r="J566" s="16"/>
      <c r="K566" s="16"/>
      <c r="L566" s="32"/>
      <c r="M566" s="16"/>
      <c r="N566" s="16"/>
      <c r="O566" s="16"/>
      <c r="P566" s="16"/>
      <c r="Y566" s="20"/>
      <c r="Z566" s="20"/>
      <c r="AA566" s="20"/>
      <c r="AB566" s="20"/>
      <c r="AC566" s="20"/>
      <c r="AD566" s="20"/>
    </row>
    <row r="567" spans="3:30" s="1" customFormat="1">
      <c r="C567" s="16"/>
      <c r="D567" s="16"/>
      <c r="E567" s="32"/>
      <c r="F567" s="16"/>
      <c r="G567" s="16"/>
      <c r="H567" s="16"/>
      <c r="I567" s="16"/>
      <c r="J567" s="16"/>
      <c r="K567" s="16"/>
      <c r="L567" s="32"/>
      <c r="M567" s="16"/>
      <c r="N567" s="16"/>
      <c r="O567" s="16"/>
      <c r="P567" s="16"/>
      <c r="Y567" s="20"/>
      <c r="Z567" s="20"/>
      <c r="AA567" s="20"/>
      <c r="AB567" s="20"/>
      <c r="AC567" s="20"/>
      <c r="AD567" s="20"/>
    </row>
    <row r="568" spans="3:30" s="1" customFormat="1">
      <c r="C568" s="16"/>
      <c r="D568" s="16"/>
      <c r="E568" s="32"/>
      <c r="F568" s="16"/>
      <c r="G568" s="16"/>
      <c r="H568" s="16"/>
      <c r="I568" s="16"/>
      <c r="J568" s="16"/>
      <c r="K568" s="16"/>
      <c r="L568" s="32"/>
      <c r="M568" s="16"/>
      <c r="N568" s="16"/>
      <c r="O568" s="16"/>
      <c r="P568" s="16"/>
      <c r="Y568" s="20"/>
      <c r="Z568" s="20"/>
      <c r="AA568" s="20"/>
      <c r="AB568" s="20"/>
      <c r="AC568" s="20"/>
      <c r="AD568" s="20"/>
    </row>
    <row r="569" spans="3:30" s="1" customFormat="1">
      <c r="C569" s="16"/>
      <c r="D569" s="16"/>
      <c r="E569" s="32"/>
      <c r="F569" s="16"/>
      <c r="G569" s="16"/>
      <c r="H569" s="16"/>
      <c r="I569" s="16"/>
      <c r="J569" s="16"/>
      <c r="K569" s="16"/>
      <c r="L569" s="32"/>
      <c r="M569" s="16"/>
      <c r="N569" s="16"/>
      <c r="O569" s="16"/>
      <c r="P569" s="16"/>
      <c r="Y569" s="20"/>
      <c r="Z569" s="20"/>
      <c r="AA569" s="20"/>
      <c r="AB569" s="20"/>
      <c r="AC569" s="20"/>
      <c r="AD569" s="20"/>
    </row>
    <row r="570" spans="3:30" s="1" customFormat="1">
      <c r="C570" s="16"/>
      <c r="D570" s="16"/>
      <c r="E570" s="32"/>
      <c r="F570" s="16"/>
      <c r="G570" s="16"/>
      <c r="H570" s="16"/>
      <c r="I570" s="16"/>
      <c r="J570" s="16"/>
      <c r="K570" s="16"/>
      <c r="L570" s="32"/>
      <c r="M570" s="16"/>
      <c r="N570" s="16"/>
      <c r="O570" s="16"/>
      <c r="P570" s="16"/>
      <c r="Y570" s="20"/>
      <c r="Z570" s="20"/>
      <c r="AA570" s="20"/>
      <c r="AB570" s="20"/>
      <c r="AC570" s="20"/>
      <c r="AD570" s="20"/>
    </row>
    <row r="571" spans="3:30" s="1" customFormat="1">
      <c r="C571" s="16"/>
      <c r="D571" s="16"/>
      <c r="E571" s="32"/>
      <c r="F571" s="16"/>
      <c r="G571" s="16"/>
      <c r="H571" s="16"/>
      <c r="I571" s="16"/>
      <c r="J571" s="16"/>
      <c r="K571" s="16"/>
      <c r="L571" s="32"/>
      <c r="M571" s="16"/>
      <c r="N571" s="16"/>
      <c r="O571" s="16"/>
      <c r="P571" s="16"/>
      <c r="Y571" s="20"/>
      <c r="Z571" s="20"/>
      <c r="AA571" s="20"/>
      <c r="AB571" s="20"/>
      <c r="AC571" s="20"/>
      <c r="AD571" s="20"/>
    </row>
    <row r="572" spans="3:30" s="1" customFormat="1">
      <c r="C572" s="16"/>
      <c r="D572" s="16"/>
      <c r="E572" s="32"/>
      <c r="F572" s="16"/>
      <c r="G572" s="16"/>
      <c r="H572" s="16"/>
      <c r="I572" s="16"/>
      <c r="J572" s="16"/>
      <c r="K572" s="16"/>
      <c r="L572" s="32"/>
      <c r="M572" s="16"/>
      <c r="N572" s="16"/>
      <c r="O572" s="16"/>
      <c r="P572" s="16"/>
      <c r="Y572" s="20"/>
      <c r="Z572" s="20"/>
      <c r="AA572" s="20"/>
      <c r="AB572" s="20"/>
      <c r="AC572" s="20"/>
      <c r="AD572" s="20"/>
    </row>
    <row r="573" spans="3:30" s="1" customFormat="1">
      <c r="C573" s="16"/>
      <c r="D573" s="16"/>
      <c r="E573" s="32"/>
      <c r="F573" s="16"/>
      <c r="G573" s="16"/>
      <c r="H573" s="16"/>
      <c r="I573" s="16"/>
      <c r="J573" s="16"/>
      <c r="K573" s="16"/>
      <c r="L573" s="32"/>
      <c r="M573" s="16"/>
      <c r="N573" s="16"/>
      <c r="O573" s="16"/>
      <c r="P573" s="16"/>
      <c r="Y573" s="20"/>
      <c r="Z573" s="20"/>
      <c r="AA573" s="20"/>
      <c r="AB573" s="20"/>
      <c r="AC573" s="20"/>
      <c r="AD573" s="20"/>
    </row>
    <row r="574" spans="3:30" s="1" customFormat="1">
      <c r="C574" s="16"/>
      <c r="D574" s="16"/>
      <c r="E574" s="32"/>
      <c r="F574" s="16"/>
      <c r="G574" s="16"/>
      <c r="H574" s="16"/>
      <c r="I574" s="16"/>
      <c r="J574" s="16"/>
      <c r="K574" s="16"/>
      <c r="L574" s="32"/>
      <c r="M574" s="16"/>
      <c r="N574" s="16"/>
      <c r="O574" s="16"/>
      <c r="P574" s="16"/>
      <c r="Y574" s="20"/>
      <c r="Z574" s="20"/>
      <c r="AA574" s="20"/>
      <c r="AB574" s="20"/>
      <c r="AC574" s="20"/>
      <c r="AD574" s="20"/>
    </row>
    <row r="575" spans="3:30" s="1" customFormat="1">
      <c r="C575" s="16"/>
      <c r="D575" s="16"/>
      <c r="E575" s="32"/>
      <c r="F575" s="16"/>
      <c r="G575" s="16"/>
      <c r="H575" s="16"/>
      <c r="I575" s="16"/>
      <c r="J575" s="16"/>
      <c r="K575" s="16"/>
      <c r="L575" s="32"/>
      <c r="M575" s="16"/>
      <c r="N575" s="16"/>
      <c r="O575" s="16"/>
      <c r="P575" s="16"/>
      <c r="Y575" s="20"/>
      <c r="Z575" s="20"/>
      <c r="AA575" s="20"/>
      <c r="AB575" s="20"/>
      <c r="AC575" s="20"/>
      <c r="AD575" s="20"/>
    </row>
    <row r="576" spans="3:30" s="1" customFormat="1">
      <c r="C576" s="16"/>
      <c r="D576" s="16"/>
      <c r="E576" s="32"/>
      <c r="F576" s="16"/>
      <c r="G576" s="16"/>
      <c r="H576" s="16"/>
      <c r="I576" s="16"/>
      <c r="J576" s="16"/>
      <c r="K576" s="16"/>
      <c r="L576" s="32"/>
      <c r="M576" s="16"/>
      <c r="N576" s="16"/>
      <c r="O576" s="16"/>
      <c r="P576" s="16"/>
      <c r="Y576" s="20"/>
      <c r="Z576" s="20"/>
      <c r="AA576" s="20"/>
      <c r="AB576" s="20"/>
      <c r="AC576" s="20"/>
      <c r="AD576" s="20"/>
    </row>
    <row r="577" spans="3:30" s="1" customFormat="1">
      <c r="C577" s="16"/>
      <c r="D577" s="16"/>
      <c r="E577" s="32"/>
      <c r="F577" s="16"/>
      <c r="G577" s="16"/>
      <c r="H577" s="16"/>
      <c r="I577" s="16"/>
      <c r="J577" s="16"/>
      <c r="K577" s="16"/>
      <c r="L577" s="32"/>
      <c r="M577" s="16"/>
      <c r="N577" s="16"/>
      <c r="O577" s="16"/>
      <c r="P577" s="16"/>
      <c r="Y577" s="20"/>
      <c r="Z577" s="20"/>
      <c r="AA577" s="20"/>
      <c r="AB577" s="20"/>
      <c r="AC577" s="20"/>
      <c r="AD577" s="20"/>
    </row>
    <row r="578" spans="3:30" s="1" customFormat="1">
      <c r="C578" s="16"/>
      <c r="D578" s="16"/>
      <c r="E578" s="32"/>
      <c r="F578" s="16"/>
      <c r="G578" s="16"/>
      <c r="H578" s="16"/>
      <c r="I578" s="16"/>
      <c r="J578" s="16"/>
      <c r="K578" s="16"/>
      <c r="L578" s="32"/>
      <c r="M578" s="16"/>
      <c r="N578" s="16"/>
      <c r="O578" s="16"/>
      <c r="P578" s="16"/>
      <c r="Y578" s="20"/>
      <c r="Z578" s="20"/>
      <c r="AA578" s="20"/>
      <c r="AB578" s="20"/>
      <c r="AC578" s="20"/>
      <c r="AD578" s="20"/>
    </row>
    <row r="579" spans="3:30" s="1" customFormat="1">
      <c r="C579" s="16"/>
      <c r="D579" s="16"/>
      <c r="E579" s="32"/>
      <c r="F579" s="16"/>
      <c r="G579" s="16"/>
      <c r="H579" s="16"/>
      <c r="I579" s="16"/>
      <c r="J579" s="16"/>
      <c r="K579" s="16"/>
      <c r="L579" s="32"/>
      <c r="M579" s="16"/>
      <c r="N579" s="16"/>
      <c r="O579" s="16"/>
      <c r="P579" s="16"/>
      <c r="Y579" s="20"/>
      <c r="Z579" s="20"/>
      <c r="AA579" s="20"/>
      <c r="AB579" s="20"/>
      <c r="AC579" s="20"/>
      <c r="AD579" s="20"/>
    </row>
    <row r="580" spans="3:30" s="1" customFormat="1">
      <c r="C580" s="16"/>
      <c r="D580" s="16"/>
      <c r="E580" s="32"/>
      <c r="F580" s="16"/>
      <c r="G580" s="16"/>
      <c r="H580" s="16"/>
      <c r="I580" s="16"/>
      <c r="J580" s="16"/>
      <c r="K580" s="16"/>
      <c r="L580" s="32"/>
      <c r="M580" s="16"/>
      <c r="N580" s="16"/>
      <c r="O580" s="16"/>
      <c r="P580" s="16"/>
      <c r="Y580" s="20"/>
      <c r="Z580" s="20"/>
      <c r="AA580" s="20"/>
      <c r="AB580" s="20"/>
      <c r="AC580" s="20"/>
      <c r="AD580" s="20"/>
    </row>
    <row r="581" spans="3:30" s="1" customFormat="1">
      <c r="C581" s="16"/>
      <c r="D581" s="16"/>
      <c r="E581" s="32"/>
      <c r="F581" s="16"/>
      <c r="G581" s="16"/>
      <c r="H581" s="16"/>
      <c r="I581" s="16"/>
      <c r="J581" s="16"/>
      <c r="K581" s="16"/>
      <c r="L581" s="32"/>
      <c r="M581" s="16"/>
      <c r="N581" s="16"/>
      <c r="O581" s="16"/>
      <c r="P581" s="16"/>
      <c r="Y581" s="20"/>
      <c r="Z581" s="20"/>
      <c r="AA581" s="20"/>
      <c r="AB581" s="20"/>
      <c r="AC581" s="20"/>
      <c r="AD581" s="20"/>
    </row>
    <row r="582" spans="3:30" s="1" customFormat="1">
      <c r="C582" s="16"/>
      <c r="D582" s="16"/>
      <c r="E582" s="32"/>
      <c r="F582" s="16"/>
      <c r="G582" s="16"/>
      <c r="H582" s="16"/>
      <c r="I582" s="16"/>
      <c r="J582" s="16"/>
      <c r="K582" s="16"/>
      <c r="L582" s="32"/>
      <c r="M582" s="16"/>
      <c r="N582" s="16"/>
      <c r="O582" s="16"/>
      <c r="P582" s="16"/>
      <c r="Y582" s="20"/>
      <c r="Z582" s="20"/>
      <c r="AA582" s="20"/>
      <c r="AB582" s="20"/>
      <c r="AC582" s="20"/>
      <c r="AD582" s="20"/>
    </row>
    <row r="583" spans="3:30" s="1" customFormat="1">
      <c r="C583" s="16"/>
      <c r="D583" s="16"/>
      <c r="E583" s="32"/>
      <c r="F583" s="16"/>
      <c r="G583" s="16"/>
      <c r="H583" s="16"/>
      <c r="I583" s="16"/>
      <c r="J583" s="16"/>
      <c r="K583" s="16"/>
      <c r="L583" s="32"/>
      <c r="M583" s="16"/>
      <c r="N583" s="16"/>
      <c r="O583" s="16"/>
      <c r="P583" s="16"/>
      <c r="Y583" s="20"/>
      <c r="Z583" s="20"/>
      <c r="AA583" s="20"/>
      <c r="AB583" s="20"/>
      <c r="AC583" s="20"/>
      <c r="AD583" s="20"/>
    </row>
    <row r="584" spans="3:30" s="1" customFormat="1">
      <c r="C584" s="16"/>
      <c r="D584" s="16"/>
      <c r="E584" s="32"/>
      <c r="F584" s="16"/>
      <c r="G584" s="16"/>
      <c r="H584" s="16"/>
      <c r="I584" s="16"/>
      <c r="J584" s="16"/>
      <c r="K584" s="16"/>
      <c r="L584" s="32"/>
      <c r="M584" s="16"/>
      <c r="N584" s="16"/>
      <c r="O584" s="16"/>
      <c r="P584" s="16"/>
      <c r="Y584" s="20"/>
      <c r="Z584" s="20"/>
      <c r="AA584" s="20"/>
      <c r="AB584" s="20"/>
      <c r="AC584" s="20"/>
      <c r="AD584" s="20"/>
    </row>
    <row r="585" spans="3:30" s="1" customFormat="1">
      <c r="C585" s="16"/>
      <c r="D585" s="16"/>
      <c r="E585" s="32"/>
      <c r="F585" s="16"/>
      <c r="G585" s="16"/>
      <c r="H585" s="16"/>
      <c r="I585" s="16"/>
      <c r="J585" s="16"/>
      <c r="K585" s="16"/>
      <c r="L585" s="32"/>
      <c r="M585" s="16"/>
      <c r="N585" s="16"/>
      <c r="O585" s="16"/>
      <c r="P585" s="16"/>
      <c r="Y585" s="20"/>
      <c r="Z585" s="20"/>
      <c r="AA585" s="20"/>
      <c r="AB585" s="20"/>
      <c r="AC585" s="20"/>
      <c r="AD585" s="20"/>
    </row>
    <row r="586" spans="3:30" s="1" customFormat="1">
      <c r="C586" s="16"/>
      <c r="D586" s="16"/>
      <c r="E586" s="32"/>
      <c r="F586" s="16"/>
      <c r="G586" s="16"/>
      <c r="H586" s="16"/>
      <c r="I586" s="16"/>
      <c r="J586" s="16"/>
      <c r="K586" s="16"/>
      <c r="L586" s="32"/>
      <c r="M586" s="16"/>
      <c r="N586" s="16"/>
      <c r="O586" s="16"/>
      <c r="P586" s="16"/>
      <c r="Y586" s="20"/>
      <c r="Z586" s="20"/>
      <c r="AA586" s="20"/>
      <c r="AB586" s="20"/>
      <c r="AC586" s="20"/>
      <c r="AD586" s="20"/>
    </row>
    <row r="587" spans="3:30" s="1" customFormat="1">
      <c r="C587" s="16"/>
      <c r="D587" s="16"/>
      <c r="E587" s="32"/>
      <c r="F587" s="16"/>
      <c r="G587" s="16"/>
      <c r="H587" s="16"/>
      <c r="I587" s="16"/>
      <c r="J587" s="16"/>
      <c r="K587" s="16"/>
      <c r="L587" s="32"/>
      <c r="M587" s="16"/>
      <c r="N587" s="16"/>
      <c r="O587" s="16"/>
      <c r="P587" s="16"/>
      <c r="Y587" s="20"/>
      <c r="Z587" s="20"/>
      <c r="AA587" s="20"/>
      <c r="AB587" s="20"/>
      <c r="AC587" s="20"/>
      <c r="AD587" s="20"/>
    </row>
    <row r="588" spans="3:30" s="1" customFormat="1">
      <c r="C588" s="16"/>
      <c r="D588" s="16"/>
      <c r="E588" s="32"/>
      <c r="F588" s="16"/>
      <c r="G588" s="16"/>
      <c r="H588" s="16"/>
      <c r="I588" s="16"/>
      <c r="J588" s="16"/>
      <c r="K588" s="16"/>
      <c r="L588" s="32"/>
      <c r="M588" s="16"/>
      <c r="N588" s="16"/>
      <c r="O588" s="16"/>
      <c r="P588" s="16"/>
      <c r="Y588" s="20"/>
      <c r="Z588" s="20"/>
      <c r="AA588" s="20"/>
      <c r="AB588" s="20"/>
      <c r="AC588" s="20"/>
      <c r="AD588" s="20"/>
    </row>
    <row r="589" spans="3:30" s="1" customFormat="1">
      <c r="C589" s="16"/>
      <c r="D589" s="16"/>
      <c r="E589" s="32"/>
      <c r="F589" s="16"/>
      <c r="G589" s="16"/>
      <c r="H589" s="16"/>
      <c r="I589" s="16"/>
      <c r="J589" s="16"/>
      <c r="K589" s="16"/>
      <c r="L589" s="32"/>
      <c r="M589" s="16"/>
      <c r="N589" s="16"/>
      <c r="O589" s="16"/>
      <c r="P589" s="16"/>
      <c r="Y589" s="20"/>
      <c r="Z589" s="20"/>
      <c r="AA589" s="20"/>
      <c r="AB589" s="20"/>
      <c r="AC589" s="20"/>
      <c r="AD589" s="20"/>
    </row>
    <row r="590" spans="3:30" s="1" customFormat="1">
      <c r="C590" s="16"/>
      <c r="D590" s="16"/>
      <c r="E590" s="32"/>
      <c r="F590" s="16"/>
      <c r="G590" s="16"/>
      <c r="H590" s="16"/>
      <c r="I590" s="16"/>
      <c r="J590" s="16"/>
      <c r="K590" s="16"/>
      <c r="L590" s="32"/>
      <c r="M590" s="16"/>
      <c r="N590" s="16"/>
      <c r="O590" s="16"/>
      <c r="P590" s="16"/>
      <c r="Y590" s="20"/>
      <c r="Z590" s="20"/>
      <c r="AA590" s="20"/>
      <c r="AB590" s="20"/>
      <c r="AC590" s="20"/>
      <c r="AD590" s="20"/>
    </row>
    <row r="591" spans="3:30" s="1" customFormat="1">
      <c r="C591" s="16"/>
      <c r="D591" s="16"/>
      <c r="E591" s="32"/>
      <c r="F591" s="16"/>
      <c r="G591" s="16"/>
      <c r="H591" s="16"/>
      <c r="I591" s="16"/>
      <c r="J591" s="16"/>
      <c r="K591" s="16"/>
      <c r="L591" s="32"/>
      <c r="M591" s="16"/>
      <c r="N591" s="16"/>
      <c r="O591" s="16"/>
      <c r="P591" s="16"/>
      <c r="Y591" s="20"/>
      <c r="Z591" s="20"/>
      <c r="AA591" s="20"/>
      <c r="AB591" s="20"/>
      <c r="AC591" s="20"/>
      <c r="AD591" s="20"/>
    </row>
    <row r="592" spans="3:30" s="1" customFormat="1">
      <c r="C592" s="16"/>
      <c r="D592" s="16"/>
      <c r="E592" s="32"/>
      <c r="F592" s="16"/>
      <c r="G592" s="16"/>
      <c r="H592" s="16"/>
      <c r="I592" s="16"/>
      <c r="J592" s="16"/>
      <c r="K592" s="16"/>
      <c r="L592" s="32"/>
      <c r="M592" s="16"/>
      <c r="N592" s="16"/>
      <c r="O592" s="16"/>
      <c r="P592" s="16"/>
      <c r="Y592" s="20"/>
      <c r="Z592" s="20"/>
      <c r="AA592" s="20"/>
      <c r="AB592" s="20"/>
      <c r="AC592" s="20"/>
      <c r="AD592" s="20"/>
    </row>
    <row r="593" spans="3:30" s="1" customFormat="1">
      <c r="C593" s="16"/>
      <c r="D593" s="16"/>
      <c r="E593" s="32"/>
      <c r="F593" s="16"/>
      <c r="G593" s="16"/>
      <c r="H593" s="16"/>
      <c r="I593" s="16"/>
      <c r="J593" s="16"/>
      <c r="K593" s="16"/>
      <c r="L593" s="32"/>
      <c r="M593" s="16"/>
      <c r="N593" s="16"/>
      <c r="O593" s="16"/>
      <c r="P593" s="16"/>
      <c r="Y593" s="20"/>
      <c r="Z593" s="20"/>
      <c r="AA593" s="20"/>
      <c r="AB593" s="20"/>
      <c r="AC593" s="20"/>
      <c r="AD593" s="20"/>
    </row>
    <row r="594" spans="3:30" s="1" customFormat="1">
      <c r="C594" s="16"/>
      <c r="D594" s="16"/>
      <c r="E594" s="32"/>
      <c r="F594" s="16"/>
      <c r="G594" s="16"/>
      <c r="H594" s="16"/>
      <c r="I594" s="16"/>
      <c r="J594" s="16"/>
      <c r="K594" s="16"/>
      <c r="L594" s="32"/>
      <c r="M594" s="16"/>
      <c r="N594" s="16"/>
      <c r="O594" s="16"/>
      <c r="P594" s="16"/>
      <c r="Y594" s="20"/>
      <c r="Z594" s="20"/>
      <c r="AA594" s="20"/>
      <c r="AB594" s="20"/>
      <c r="AC594" s="20"/>
      <c r="AD594" s="20"/>
    </row>
    <row r="595" spans="3:30" s="1" customFormat="1">
      <c r="C595" s="16"/>
      <c r="D595" s="16"/>
      <c r="E595" s="32"/>
      <c r="F595" s="16"/>
      <c r="G595" s="16"/>
      <c r="H595" s="16"/>
      <c r="I595" s="16"/>
      <c r="J595" s="16"/>
      <c r="K595" s="16"/>
      <c r="L595" s="32"/>
      <c r="M595" s="16"/>
      <c r="N595" s="16"/>
      <c r="O595" s="16"/>
      <c r="P595" s="16"/>
      <c r="Y595" s="20"/>
      <c r="Z595" s="20"/>
      <c r="AA595" s="20"/>
      <c r="AB595" s="20"/>
      <c r="AC595" s="20"/>
      <c r="AD595" s="20"/>
    </row>
    <row r="596" spans="3:30" s="1" customFormat="1">
      <c r="C596" s="16"/>
      <c r="D596" s="16"/>
      <c r="E596" s="32"/>
      <c r="F596" s="16"/>
      <c r="G596" s="16"/>
      <c r="H596" s="16"/>
      <c r="I596" s="16"/>
      <c r="J596" s="16"/>
      <c r="K596" s="16"/>
      <c r="L596" s="32"/>
      <c r="M596" s="16"/>
      <c r="N596" s="16"/>
      <c r="O596" s="16"/>
      <c r="P596" s="16"/>
      <c r="Y596" s="20"/>
      <c r="Z596" s="20"/>
      <c r="AA596" s="20"/>
      <c r="AB596" s="20"/>
      <c r="AC596" s="20"/>
      <c r="AD596" s="20"/>
    </row>
    <row r="597" spans="3:30" s="1" customFormat="1">
      <c r="C597" s="16"/>
      <c r="D597" s="16"/>
      <c r="E597" s="32"/>
      <c r="F597" s="16"/>
      <c r="G597" s="16"/>
      <c r="H597" s="16"/>
      <c r="I597" s="16"/>
      <c r="J597" s="16"/>
      <c r="K597" s="16"/>
      <c r="L597" s="32"/>
      <c r="M597" s="16"/>
      <c r="N597" s="16"/>
      <c r="O597" s="16"/>
      <c r="P597" s="16"/>
      <c r="Y597" s="20"/>
      <c r="Z597" s="20"/>
      <c r="AA597" s="20"/>
      <c r="AB597" s="20"/>
      <c r="AC597" s="20"/>
      <c r="AD597" s="20"/>
    </row>
    <row r="598" spans="3:30" s="1" customFormat="1">
      <c r="C598" s="16"/>
      <c r="D598" s="16"/>
      <c r="E598" s="32"/>
      <c r="F598" s="16"/>
      <c r="G598" s="16"/>
      <c r="H598" s="16"/>
      <c r="I598" s="16"/>
      <c r="J598" s="16"/>
      <c r="K598" s="16"/>
      <c r="L598" s="32"/>
      <c r="M598" s="16"/>
      <c r="N598" s="16"/>
      <c r="O598" s="16"/>
      <c r="P598" s="16"/>
      <c r="Y598" s="20"/>
      <c r="Z598" s="20"/>
      <c r="AA598" s="20"/>
      <c r="AB598" s="20"/>
      <c r="AC598" s="20"/>
      <c r="AD598" s="20"/>
    </row>
    <row r="599" spans="3:30" s="1" customFormat="1">
      <c r="C599" s="16"/>
      <c r="D599" s="16"/>
      <c r="E599" s="32"/>
      <c r="F599" s="16"/>
      <c r="G599" s="16"/>
      <c r="H599" s="16"/>
      <c r="I599" s="16"/>
      <c r="J599" s="16"/>
      <c r="K599" s="16"/>
      <c r="L599" s="32"/>
      <c r="M599" s="16"/>
      <c r="N599" s="16"/>
      <c r="O599" s="16"/>
      <c r="P599" s="16"/>
      <c r="Y599" s="20"/>
      <c r="Z599" s="20"/>
      <c r="AA599" s="20"/>
      <c r="AB599" s="20"/>
      <c r="AC599" s="20"/>
      <c r="AD599" s="20"/>
    </row>
    <row r="600" spans="3:30" s="1" customFormat="1">
      <c r="C600" s="16"/>
      <c r="D600" s="16"/>
      <c r="E600" s="32"/>
      <c r="F600" s="16"/>
      <c r="G600" s="16"/>
      <c r="H600" s="16"/>
      <c r="I600" s="16"/>
      <c r="J600" s="16"/>
      <c r="K600" s="16"/>
      <c r="L600" s="32"/>
      <c r="M600" s="16"/>
      <c r="N600" s="16"/>
      <c r="O600" s="16"/>
      <c r="P600" s="16"/>
      <c r="Y600" s="20"/>
      <c r="Z600" s="20"/>
      <c r="AA600" s="20"/>
      <c r="AB600" s="20"/>
      <c r="AC600" s="20"/>
      <c r="AD600" s="20"/>
    </row>
    <row r="601" spans="3:30" s="1" customFormat="1">
      <c r="C601" s="16"/>
      <c r="D601" s="16"/>
      <c r="E601" s="32"/>
      <c r="F601" s="16"/>
      <c r="G601" s="16"/>
      <c r="H601" s="16"/>
      <c r="I601" s="16"/>
      <c r="J601" s="16"/>
      <c r="K601" s="16"/>
      <c r="L601" s="32"/>
      <c r="M601" s="16"/>
      <c r="N601" s="16"/>
      <c r="O601" s="16"/>
      <c r="P601" s="16"/>
      <c r="Y601" s="20"/>
      <c r="Z601" s="20"/>
      <c r="AA601" s="20"/>
      <c r="AB601" s="20"/>
      <c r="AC601" s="20"/>
      <c r="AD601" s="20"/>
    </row>
    <row r="602" spans="3:30" s="1" customFormat="1">
      <c r="C602" s="16"/>
      <c r="D602" s="16"/>
      <c r="E602" s="32"/>
      <c r="F602" s="16"/>
      <c r="G602" s="16"/>
      <c r="H602" s="16"/>
      <c r="I602" s="16"/>
      <c r="J602" s="16"/>
      <c r="K602" s="16"/>
      <c r="L602" s="32"/>
      <c r="M602" s="16"/>
      <c r="N602" s="16"/>
      <c r="O602" s="16"/>
      <c r="P602" s="16"/>
      <c r="Y602" s="20"/>
      <c r="Z602" s="20"/>
      <c r="AA602" s="20"/>
      <c r="AB602" s="20"/>
      <c r="AC602" s="20"/>
      <c r="AD602" s="20"/>
    </row>
    <row r="603" spans="3:30" s="1" customFormat="1">
      <c r="C603" s="16"/>
      <c r="D603" s="16"/>
      <c r="E603" s="32"/>
      <c r="F603" s="16"/>
      <c r="G603" s="16"/>
      <c r="H603" s="16"/>
      <c r="I603" s="16"/>
      <c r="J603" s="16"/>
      <c r="K603" s="16"/>
      <c r="L603" s="32"/>
      <c r="M603" s="16"/>
      <c r="N603" s="16"/>
      <c r="O603" s="16"/>
      <c r="P603" s="16"/>
      <c r="Y603" s="20"/>
      <c r="Z603" s="20"/>
      <c r="AA603" s="20"/>
      <c r="AB603" s="20"/>
      <c r="AC603" s="20"/>
      <c r="AD603" s="20"/>
    </row>
    <row r="604" spans="3:30" s="1" customFormat="1">
      <c r="C604" s="16"/>
      <c r="D604" s="16"/>
      <c r="E604" s="32"/>
      <c r="F604" s="16"/>
      <c r="G604" s="16"/>
      <c r="H604" s="16"/>
      <c r="I604" s="16"/>
      <c r="J604" s="16"/>
      <c r="K604" s="16"/>
      <c r="L604" s="32"/>
      <c r="M604" s="16"/>
      <c r="N604" s="16"/>
      <c r="O604" s="16"/>
      <c r="P604" s="16"/>
      <c r="Y604" s="20"/>
      <c r="Z604" s="20"/>
      <c r="AA604" s="20"/>
      <c r="AB604" s="20"/>
      <c r="AC604" s="20"/>
      <c r="AD604" s="20"/>
    </row>
    <row r="605" spans="3:30" s="1" customFormat="1">
      <c r="C605" s="16"/>
      <c r="D605" s="16"/>
      <c r="E605" s="32"/>
      <c r="F605" s="16"/>
      <c r="G605" s="16"/>
      <c r="H605" s="16"/>
      <c r="I605" s="16"/>
      <c r="J605" s="16"/>
      <c r="K605" s="16"/>
      <c r="L605" s="32"/>
      <c r="M605" s="16"/>
      <c r="N605" s="16"/>
      <c r="O605" s="16"/>
      <c r="P605" s="16"/>
      <c r="Y605" s="20"/>
      <c r="Z605" s="20"/>
      <c r="AA605" s="20"/>
      <c r="AB605" s="20"/>
      <c r="AC605" s="20"/>
      <c r="AD605" s="20"/>
    </row>
    <row r="606" spans="3:30" s="1" customFormat="1">
      <c r="C606" s="16"/>
      <c r="D606" s="16"/>
      <c r="E606" s="32"/>
      <c r="F606" s="16"/>
      <c r="G606" s="16"/>
      <c r="H606" s="16"/>
      <c r="I606" s="16"/>
      <c r="J606" s="16"/>
      <c r="K606" s="16"/>
      <c r="L606" s="32"/>
      <c r="M606" s="16"/>
      <c r="N606" s="16"/>
      <c r="O606" s="16"/>
      <c r="P606" s="16"/>
      <c r="Y606" s="20"/>
      <c r="Z606" s="20"/>
      <c r="AA606" s="20"/>
      <c r="AB606" s="20"/>
      <c r="AC606" s="20"/>
      <c r="AD606" s="20"/>
    </row>
    <row r="607" spans="3:30" s="1" customFormat="1">
      <c r="C607" s="16"/>
      <c r="D607" s="16"/>
      <c r="E607" s="32"/>
      <c r="F607" s="16"/>
      <c r="G607" s="16"/>
      <c r="H607" s="16"/>
      <c r="I607" s="16"/>
      <c r="J607" s="16"/>
      <c r="K607" s="16"/>
      <c r="L607" s="32"/>
      <c r="M607" s="16"/>
      <c r="N607" s="16"/>
      <c r="O607" s="16"/>
      <c r="P607" s="16"/>
      <c r="Y607" s="20"/>
      <c r="Z607" s="20"/>
      <c r="AA607" s="20"/>
      <c r="AB607" s="20"/>
      <c r="AC607" s="20"/>
      <c r="AD607" s="20"/>
    </row>
    <row r="608" spans="3:30" s="1" customFormat="1">
      <c r="C608" s="16"/>
      <c r="D608" s="16"/>
      <c r="E608" s="32"/>
      <c r="F608" s="16"/>
      <c r="G608" s="16"/>
      <c r="H608" s="16"/>
      <c r="I608" s="16"/>
      <c r="J608" s="16"/>
      <c r="K608" s="16"/>
      <c r="L608" s="32"/>
      <c r="M608" s="16"/>
      <c r="N608" s="16"/>
      <c r="O608" s="16"/>
      <c r="P608" s="16"/>
      <c r="Y608" s="20"/>
      <c r="Z608" s="20"/>
      <c r="AA608" s="20"/>
      <c r="AB608" s="20"/>
      <c r="AC608" s="20"/>
      <c r="AD608" s="20"/>
    </row>
    <row r="609" spans="3:30" s="1" customFormat="1">
      <c r="C609" s="16"/>
      <c r="D609" s="16"/>
      <c r="E609" s="32"/>
      <c r="F609" s="16"/>
      <c r="G609" s="16"/>
      <c r="H609" s="16"/>
      <c r="I609" s="16"/>
      <c r="J609" s="16"/>
      <c r="K609" s="16"/>
      <c r="L609" s="32"/>
      <c r="M609" s="16"/>
      <c r="N609" s="16"/>
      <c r="O609" s="16"/>
      <c r="P609" s="16"/>
      <c r="Y609" s="20"/>
      <c r="Z609" s="20"/>
      <c r="AA609" s="20"/>
      <c r="AB609" s="20"/>
      <c r="AC609" s="20"/>
      <c r="AD609" s="20"/>
    </row>
    <row r="610" spans="3:30" s="1" customFormat="1">
      <c r="C610" s="16"/>
      <c r="D610" s="16"/>
      <c r="E610" s="32"/>
      <c r="F610" s="16"/>
      <c r="G610" s="16"/>
      <c r="H610" s="16"/>
      <c r="I610" s="16"/>
      <c r="J610" s="16"/>
      <c r="K610" s="16"/>
      <c r="L610" s="32"/>
      <c r="M610" s="16"/>
      <c r="N610" s="16"/>
      <c r="O610" s="16"/>
      <c r="P610" s="16"/>
      <c r="Y610" s="20"/>
      <c r="Z610" s="20"/>
      <c r="AA610" s="20"/>
      <c r="AB610" s="20"/>
      <c r="AC610" s="20"/>
      <c r="AD610" s="20"/>
    </row>
    <row r="611" spans="3:30" s="1" customFormat="1">
      <c r="C611" s="16"/>
      <c r="D611" s="16"/>
      <c r="E611" s="32"/>
      <c r="F611" s="16"/>
      <c r="G611" s="16"/>
      <c r="H611" s="16"/>
      <c r="I611" s="16"/>
      <c r="J611" s="16"/>
      <c r="K611" s="16"/>
      <c r="L611" s="32"/>
      <c r="M611" s="16"/>
      <c r="N611" s="16"/>
      <c r="O611" s="16"/>
      <c r="P611" s="16"/>
      <c r="Y611" s="20"/>
      <c r="Z611" s="20"/>
      <c r="AA611" s="20"/>
      <c r="AB611" s="20"/>
      <c r="AC611" s="20"/>
      <c r="AD611" s="20"/>
    </row>
    <row r="612" spans="3:30" s="1" customFormat="1">
      <c r="C612" s="16"/>
      <c r="D612" s="16"/>
      <c r="E612" s="32"/>
      <c r="F612" s="16"/>
      <c r="G612" s="16"/>
      <c r="H612" s="16"/>
      <c r="I612" s="16"/>
      <c r="J612" s="16"/>
      <c r="K612" s="16"/>
      <c r="L612" s="32"/>
      <c r="M612" s="16"/>
      <c r="N612" s="16"/>
      <c r="O612" s="16"/>
      <c r="P612" s="16"/>
      <c r="Y612" s="20"/>
      <c r="Z612" s="20"/>
      <c r="AA612" s="20"/>
      <c r="AB612" s="20"/>
      <c r="AC612" s="20"/>
      <c r="AD612" s="20"/>
    </row>
    <row r="613" spans="3:30" s="1" customFormat="1">
      <c r="C613" s="16"/>
      <c r="D613" s="16"/>
      <c r="E613" s="32"/>
      <c r="F613" s="16"/>
      <c r="G613" s="16"/>
      <c r="H613" s="16"/>
      <c r="I613" s="16"/>
      <c r="J613" s="16"/>
      <c r="K613" s="16"/>
      <c r="L613" s="32"/>
      <c r="M613" s="16"/>
      <c r="N613" s="16"/>
      <c r="O613" s="16"/>
      <c r="P613" s="16"/>
      <c r="Y613" s="20"/>
      <c r="Z613" s="20"/>
      <c r="AA613" s="20"/>
      <c r="AB613" s="20"/>
      <c r="AC613" s="20"/>
      <c r="AD613" s="20"/>
    </row>
    <row r="614" spans="3:30" s="1" customFormat="1">
      <c r="C614" s="16"/>
      <c r="D614" s="16"/>
      <c r="E614" s="32"/>
      <c r="F614" s="16"/>
      <c r="G614" s="16"/>
      <c r="H614" s="16"/>
      <c r="I614" s="16"/>
      <c r="J614" s="16"/>
      <c r="K614" s="16"/>
      <c r="L614" s="32"/>
      <c r="M614" s="16"/>
      <c r="N614" s="16"/>
      <c r="O614" s="16"/>
      <c r="P614" s="16"/>
      <c r="Y614" s="20"/>
      <c r="Z614" s="20"/>
      <c r="AA614" s="20"/>
      <c r="AB614" s="20"/>
      <c r="AC614" s="20"/>
      <c r="AD614" s="20"/>
    </row>
    <row r="615" spans="3:30" s="1" customFormat="1">
      <c r="C615" s="16"/>
      <c r="D615" s="16"/>
      <c r="E615" s="32"/>
      <c r="F615" s="16"/>
      <c r="G615" s="16"/>
      <c r="H615" s="16"/>
      <c r="I615" s="16"/>
      <c r="J615" s="16"/>
      <c r="K615" s="16"/>
      <c r="L615" s="32"/>
      <c r="M615" s="16"/>
      <c r="N615" s="16"/>
      <c r="O615" s="16"/>
      <c r="P615" s="16"/>
      <c r="Y615" s="20"/>
      <c r="Z615" s="20"/>
      <c r="AA615" s="20"/>
      <c r="AB615" s="20"/>
      <c r="AC615" s="20"/>
      <c r="AD615" s="20"/>
    </row>
    <row r="616" spans="3:30" s="1" customFormat="1">
      <c r="C616" s="16"/>
      <c r="D616" s="16"/>
      <c r="E616" s="32"/>
      <c r="F616" s="16"/>
      <c r="G616" s="16"/>
      <c r="H616" s="16"/>
      <c r="I616" s="16"/>
      <c r="J616" s="16"/>
      <c r="K616" s="16"/>
      <c r="L616" s="32"/>
      <c r="M616" s="16"/>
      <c r="N616" s="16"/>
      <c r="O616" s="16"/>
      <c r="P616" s="16"/>
      <c r="Y616" s="20"/>
      <c r="Z616" s="20"/>
      <c r="AA616" s="20"/>
      <c r="AB616" s="20"/>
      <c r="AC616" s="20"/>
      <c r="AD616" s="20"/>
    </row>
    <row r="617" spans="3:30" s="1" customFormat="1">
      <c r="C617" s="16"/>
      <c r="D617" s="16"/>
      <c r="E617" s="32"/>
      <c r="F617" s="16"/>
      <c r="G617" s="16"/>
      <c r="H617" s="16"/>
      <c r="I617" s="16"/>
      <c r="J617" s="16"/>
      <c r="K617" s="16"/>
      <c r="L617" s="32"/>
      <c r="M617" s="16"/>
      <c r="N617" s="16"/>
      <c r="O617" s="16"/>
      <c r="P617" s="16"/>
      <c r="Y617" s="20"/>
      <c r="Z617" s="20"/>
      <c r="AA617" s="20"/>
      <c r="AB617" s="20"/>
      <c r="AC617" s="20"/>
      <c r="AD617" s="20"/>
    </row>
    <row r="618" spans="3:30" s="1" customFormat="1">
      <c r="C618" s="16"/>
      <c r="D618" s="16"/>
      <c r="E618" s="32"/>
      <c r="F618" s="16"/>
      <c r="G618" s="16"/>
      <c r="H618" s="16"/>
      <c r="I618" s="16"/>
      <c r="J618" s="16"/>
      <c r="K618" s="16"/>
      <c r="L618" s="32"/>
      <c r="M618" s="16"/>
      <c r="N618" s="16"/>
      <c r="O618" s="16"/>
      <c r="P618" s="16"/>
      <c r="Y618" s="20"/>
      <c r="Z618" s="20"/>
      <c r="AA618" s="20"/>
      <c r="AB618" s="20"/>
      <c r="AC618" s="20"/>
      <c r="AD618" s="20"/>
    </row>
    <row r="619" spans="3:30" s="1" customFormat="1">
      <c r="C619" s="16"/>
      <c r="D619" s="16"/>
      <c r="E619" s="32"/>
      <c r="F619" s="16"/>
      <c r="G619" s="16"/>
      <c r="H619" s="16"/>
      <c r="I619" s="16"/>
      <c r="J619" s="16"/>
      <c r="K619" s="16"/>
      <c r="L619" s="32"/>
      <c r="M619" s="16"/>
      <c r="N619" s="16"/>
      <c r="O619" s="16"/>
      <c r="P619" s="16"/>
      <c r="Y619" s="20"/>
      <c r="Z619" s="20"/>
      <c r="AA619" s="20"/>
      <c r="AB619" s="20"/>
      <c r="AC619" s="20"/>
      <c r="AD619" s="20"/>
    </row>
    <row r="620" spans="3:30" s="1" customFormat="1">
      <c r="C620" s="16"/>
      <c r="D620" s="16"/>
      <c r="E620" s="32"/>
      <c r="F620" s="16"/>
      <c r="G620" s="16"/>
      <c r="H620" s="16"/>
      <c r="I620" s="16"/>
      <c r="J620" s="16"/>
      <c r="K620" s="16"/>
      <c r="L620" s="32"/>
      <c r="M620" s="16"/>
      <c r="N620" s="16"/>
      <c r="O620" s="16"/>
      <c r="P620" s="16"/>
      <c r="Y620" s="20"/>
      <c r="Z620" s="20"/>
      <c r="AA620" s="20"/>
      <c r="AB620" s="20"/>
      <c r="AC620" s="20"/>
      <c r="AD620" s="20"/>
    </row>
    <row r="621" spans="3:30" s="1" customFormat="1">
      <c r="C621" s="16"/>
      <c r="D621" s="16"/>
      <c r="E621" s="32"/>
      <c r="F621" s="16"/>
      <c r="G621" s="16"/>
      <c r="H621" s="16"/>
      <c r="I621" s="16"/>
      <c r="J621" s="16"/>
      <c r="K621" s="16"/>
      <c r="L621" s="32"/>
      <c r="M621" s="16"/>
      <c r="N621" s="16"/>
      <c r="O621" s="16"/>
      <c r="P621" s="16"/>
      <c r="Y621" s="20"/>
      <c r="Z621" s="20"/>
      <c r="AA621" s="20"/>
      <c r="AB621" s="20"/>
      <c r="AC621" s="20"/>
      <c r="AD621" s="20"/>
    </row>
    <row r="622" spans="3:30" s="1" customFormat="1">
      <c r="C622" s="16"/>
      <c r="D622" s="16"/>
      <c r="E622" s="32"/>
      <c r="F622" s="16"/>
      <c r="G622" s="16"/>
      <c r="H622" s="16"/>
      <c r="I622" s="16"/>
      <c r="J622" s="16"/>
      <c r="K622" s="16"/>
      <c r="L622" s="32"/>
      <c r="M622" s="16"/>
      <c r="N622" s="16"/>
      <c r="O622" s="16"/>
      <c r="P622" s="16"/>
      <c r="Y622" s="20"/>
      <c r="Z622" s="20"/>
      <c r="AA622" s="20"/>
      <c r="AB622" s="20"/>
      <c r="AC622" s="20"/>
      <c r="AD622" s="20"/>
    </row>
    <row r="623" spans="3:30" s="1" customFormat="1">
      <c r="C623" s="16"/>
      <c r="D623" s="16"/>
      <c r="E623" s="32"/>
      <c r="F623" s="16"/>
      <c r="G623" s="16"/>
      <c r="H623" s="16"/>
      <c r="I623" s="16"/>
      <c r="J623" s="16"/>
      <c r="K623" s="16"/>
      <c r="L623" s="32"/>
      <c r="M623" s="16"/>
      <c r="N623" s="16"/>
      <c r="O623" s="16"/>
      <c r="P623" s="16"/>
      <c r="Y623" s="20"/>
      <c r="Z623" s="20"/>
      <c r="AA623" s="20"/>
      <c r="AB623" s="20"/>
      <c r="AC623" s="20"/>
      <c r="AD623" s="20"/>
    </row>
    <row r="624" spans="3:30" s="1" customFormat="1">
      <c r="C624" s="16"/>
      <c r="D624" s="16"/>
      <c r="E624" s="32"/>
      <c r="F624" s="16"/>
      <c r="G624" s="16"/>
      <c r="H624" s="16"/>
      <c r="I624" s="16"/>
      <c r="J624" s="16"/>
      <c r="K624" s="16"/>
      <c r="L624" s="32"/>
      <c r="M624" s="16"/>
      <c r="N624" s="16"/>
      <c r="O624" s="16"/>
      <c r="P624" s="16"/>
      <c r="Y624" s="20"/>
      <c r="Z624" s="20"/>
      <c r="AA624" s="20"/>
      <c r="AB624" s="20"/>
      <c r="AC624" s="20"/>
      <c r="AD624" s="20"/>
    </row>
    <row r="625" spans="3:30" s="1" customFormat="1">
      <c r="C625" s="16"/>
      <c r="D625" s="16"/>
      <c r="E625" s="32"/>
      <c r="F625" s="16"/>
      <c r="G625" s="16"/>
      <c r="H625" s="16"/>
      <c r="I625" s="16"/>
      <c r="J625" s="16"/>
      <c r="K625" s="16"/>
      <c r="L625" s="32"/>
      <c r="M625" s="16"/>
      <c r="N625" s="16"/>
      <c r="O625" s="16"/>
      <c r="P625" s="16"/>
      <c r="Y625" s="20"/>
      <c r="Z625" s="20"/>
      <c r="AA625" s="20"/>
      <c r="AB625" s="20"/>
      <c r="AC625" s="20"/>
      <c r="AD625" s="20"/>
    </row>
    <row r="626" spans="3:30" s="1" customFormat="1">
      <c r="C626" s="16"/>
      <c r="D626" s="16"/>
      <c r="E626" s="32"/>
      <c r="F626" s="16"/>
      <c r="G626" s="16"/>
      <c r="H626" s="16"/>
      <c r="I626" s="16"/>
      <c r="J626" s="16"/>
      <c r="K626" s="16"/>
      <c r="L626" s="32"/>
      <c r="M626" s="16"/>
      <c r="N626" s="16"/>
      <c r="O626" s="16"/>
      <c r="P626" s="16"/>
      <c r="Y626" s="20"/>
      <c r="Z626" s="20"/>
      <c r="AA626" s="20"/>
      <c r="AB626" s="20"/>
      <c r="AC626" s="20"/>
      <c r="AD626" s="20"/>
    </row>
    <row r="627" spans="3:30" s="1" customFormat="1">
      <c r="C627" s="16"/>
      <c r="D627" s="16"/>
      <c r="E627" s="32"/>
      <c r="F627" s="16"/>
      <c r="G627" s="16"/>
      <c r="H627" s="16"/>
      <c r="I627" s="16"/>
      <c r="J627" s="16"/>
      <c r="K627" s="16"/>
      <c r="L627" s="32"/>
      <c r="M627" s="16"/>
      <c r="N627" s="16"/>
      <c r="O627" s="16"/>
      <c r="P627" s="16"/>
      <c r="Y627" s="20"/>
      <c r="Z627" s="20"/>
      <c r="AA627" s="20"/>
      <c r="AB627" s="20"/>
      <c r="AC627" s="20"/>
      <c r="AD627" s="20"/>
    </row>
    <row r="628" spans="3:30" s="1" customFormat="1">
      <c r="C628" s="16"/>
      <c r="D628" s="16"/>
      <c r="E628" s="32"/>
      <c r="F628" s="16"/>
      <c r="G628" s="16"/>
      <c r="H628" s="16"/>
      <c r="I628" s="16"/>
      <c r="J628" s="16"/>
      <c r="K628" s="16"/>
      <c r="L628" s="32"/>
      <c r="M628" s="16"/>
      <c r="N628" s="16"/>
      <c r="O628" s="16"/>
      <c r="P628" s="16"/>
      <c r="Y628" s="20"/>
      <c r="Z628" s="20"/>
      <c r="AA628" s="20"/>
      <c r="AB628" s="20"/>
      <c r="AC628" s="20"/>
      <c r="AD628" s="20"/>
    </row>
    <row r="629" spans="3:30" s="1" customFormat="1">
      <c r="C629" s="16"/>
      <c r="D629" s="16"/>
      <c r="E629" s="32"/>
      <c r="F629" s="16"/>
      <c r="G629" s="16"/>
      <c r="H629" s="16"/>
      <c r="I629" s="16"/>
      <c r="J629" s="16"/>
      <c r="K629" s="16"/>
      <c r="L629" s="32"/>
      <c r="M629" s="16"/>
      <c r="N629" s="16"/>
      <c r="O629" s="16"/>
      <c r="P629" s="16"/>
      <c r="Y629" s="20"/>
      <c r="Z629" s="20"/>
      <c r="AA629" s="20"/>
      <c r="AB629" s="20"/>
      <c r="AC629" s="20"/>
      <c r="AD629" s="20"/>
    </row>
    <row r="630" spans="3:30" s="1" customFormat="1">
      <c r="C630" s="16"/>
      <c r="D630" s="16"/>
      <c r="E630" s="32"/>
      <c r="F630" s="16"/>
      <c r="G630" s="16"/>
      <c r="H630" s="16"/>
      <c r="I630" s="16"/>
      <c r="J630" s="16"/>
      <c r="K630" s="16"/>
      <c r="L630" s="32"/>
      <c r="M630" s="16"/>
      <c r="N630" s="16"/>
      <c r="O630" s="16"/>
      <c r="P630" s="16"/>
      <c r="Y630" s="20"/>
      <c r="Z630" s="20"/>
      <c r="AA630" s="20"/>
      <c r="AB630" s="20"/>
      <c r="AC630" s="20"/>
      <c r="AD630" s="20"/>
    </row>
    <row r="631" spans="3:30" s="1" customFormat="1">
      <c r="C631" s="16"/>
      <c r="D631" s="16"/>
      <c r="E631" s="32"/>
      <c r="F631" s="16"/>
      <c r="G631" s="16"/>
      <c r="H631" s="16"/>
      <c r="I631" s="16"/>
      <c r="J631" s="16"/>
      <c r="K631" s="16"/>
      <c r="L631" s="32"/>
      <c r="M631" s="16"/>
      <c r="N631" s="16"/>
      <c r="O631" s="16"/>
      <c r="P631" s="16"/>
      <c r="Y631" s="20"/>
      <c r="Z631" s="20"/>
      <c r="AA631" s="20"/>
      <c r="AB631" s="20"/>
      <c r="AC631" s="20"/>
      <c r="AD631" s="20"/>
    </row>
    <row r="632" spans="3:30" s="1" customFormat="1">
      <c r="C632" s="16"/>
      <c r="D632" s="16"/>
      <c r="E632" s="32"/>
      <c r="F632" s="16"/>
      <c r="G632" s="16"/>
      <c r="H632" s="16"/>
      <c r="I632" s="16"/>
      <c r="J632" s="16"/>
      <c r="K632" s="16"/>
      <c r="L632" s="32"/>
      <c r="M632" s="16"/>
      <c r="N632" s="16"/>
      <c r="O632" s="16"/>
      <c r="P632" s="16"/>
      <c r="Y632" s="20"/>
      <c r="Z632" s="20"/>
      <c r="AA632" s="20"/>
      <c r="AB632" s="20"/>
      <c r="AC632" s="20"/>
      <c r="AD632" s="20"/>
    </row>
    <row r="633" spans="3:30" s="1" customFormat="1">
      <c r="C633" s="16"/>
      <c r="D633" s="16"/>
      <c r="E633" s="32"/>
      <c r="F633" s="16"/>
      <c r="G633" s="16"/>
      <c r="H633" s="16"/>
      <c r="I633" s="16"/>
      <c r="J633" s="16"/>
      <c r="K633" s="16"/>
      <c r="L633" s="32"/>
      <c r="M633" s="16"/>
      <c r="N633" s="16"/>
      <c r="O633" s="16"/>
      <c r="P633" s="16"/>
      <c r="Y633" s="20"/>
      <c r="Z633" s="20"/>
      <c r="AA633" s="20"/>
      <c r="AB633" s="20"/>
      <c r="AC633" s="20"/>
      <c r="AD633" s="20"/>
    </row>
    <row r="634" spans="3:30" s="1" customFormat="1">
      <c r="C634" s="16"/>
      <c r="D634" s="16"/>
      <c r="E634" s="32"/>
      <c r="F634" s="16"/>
      <c r="G634" s="16"/>
      <c r="H634" s="16"/>
      <c r="I634" s="16"/>
      <c r="J634" s="16"/>
      <c r="K634" s="16"/>
      <c r="L634" s="32"/>
      <c r="M634" s="16"/>
      <c r="N634" s="16"/>
      <c r="O634" s="16"/>
      <c r="P634" s="16"/>
      <c r="Y634" s="20"/>
      <c r="Z634" s="20"/>
      <c r="AA634" s="20"/>
      <c r="AB634" s="20"/>
      <c r="AC634" s="20"/>
      <c r="AD634" s="20"/>
    </row>
    <row r="635" spans="3:30" s="1" customFormat="1">
      <c r="C635" s="16"/>
      <c r="D635" s="16"/>
      <c r="E635" s="32"/>
      <c r="F635" s="16"/>
      <c r="G635" s="16"/>
      <c r="H635" s="16"/>
      <c r="I635" s="16"/>
      <c r="J635" s="16"/>
      <c r="K635" s="16"/>
      <c r="L635" s="32"/>
      <c r="M635" s="16"/>
      <c r="N635" s="16"/>
      <c r="O635" s="16"/>
      <c r="P635" s="16"/>
      <c r="Y635" s="20"/>
      <c r="Z635" s="20"/>
      <c r="AA635" s="20"/>
      <c r="AB635" s="20"/>
      <c r="AC635" s="20"/>
      <c r="AD635" s="20"/>
    </row>
    <row r="636" spans="3:30" s="1" customFormat="1">
      <c r="C636" s="16"/>
      <c r="D636" s="16"/>
      <c r="E636" s="32"/>
      <c r="F636" s="16"/>
      <c r="G636" s="16"/>
      <c r="H636" s="16"/>
      <c r="I636" s="16"/>
      <c r="J636" s="16"/>
      <c r="K636" s="16"/>
      <c r="L636" s="32"/>
      <c r="M636" s="16"/>
      <c r="N636" s="16"/>
      <c r="O636" s="16"/>
      <c r="P636" s="16"/>
      <c r="Y636" s="20"/>
      <c r="Z636" s="20"/>
      <c r="AA636" s="20"/>
      <c r="AB636" s="20"/>
      <c r="AC636" s="20"/>
      <c r="AD636" s="20"/>
    </row>
    <row r="637" spans="3:30" s="1" customFormat="1">
      <c r="C637" s="16"/>
      <c r="D637" s="16"/>
      <c r="E637" s="32"/>
      <c r="F637" s="16"/>
      <c r="G637" s="16"/>
      <c r="H637" s="16"/>
      <c r="I637" s="16"/>
      <c r="J637" s="16"/>
      <c r="K637" s="16"/>
      <c r="L637" s="32"/>
      <c r="M637" s="16"/>
      <c r="N637" s="16"/>
      <c r="O637" s="16"/>
      <c r="P637" s="16"/>
      <c r="Y637" s="20"/>
      <c r="Z637" s="20"/>
      <c r="AA637" s="20"/>
      <c r="AB637" s="20"/>
      <c r="AC637" s="20"/>
      <c r="AD637" s="20"/>
    </row>
    <row r="638" spans="3:30" s="1" customFormat="1">
      <c r="C638" s="16"/>
      <c r="D638" s="16"/>
      <c r="E638" s="32"/>
      <c r="F638" s="16"/>
      <c r="G638" s="16"/>
      <c r="H638" s="16"/>
      <c r="I638" s="16"/>
      <c r="J638" s="16"/>
      <c r="K638" s="16"/>
      <c r="L638" s="32"/>
      <c r="M638" s="16"/>
      <c r="N638" s="16"/>
      <c r="O638" s="16"/>
      <c r="P638" s="16"/>
      <c r="Y638" s="20"/>
      <c r="Z638" s="20"/>
      <c r="AA638" s="20"/>
      <c r="AB638" s="20"/>
      <c r="AC638" s="20"/>
      <c r="AD638" s="20"/>
    </row>
    <row r="639" spans="3:30" s="1" customFormat="1">
      <c r="C639" s="16"/>
      <c r="D639" s="16"/>
      <c r="E639" s="32"/>
      <c r="F639" s="16"/>
      <c r="G639" s="16"/>
      <c r="H639" s="16"/>
      <c r="I639" s="16"/>
      <c r="J639" s="16"/>
      <c r="K639" s="16"/>
      <c r="L639" s="32"/>
      <c r="M639" s="16"/>
      <c r="N639" s="16"/>
      <c r="O639" s="16"/>
      <c r="P639" s="16"/>
      <c r="Y639" s="20"/>
      <c r="Z639" s="20"/>
      <c r="AA639" s="20"/>
      <c r="AB639" s="20"/>
      <c r="AC639" s="20"/>
      <c r="AD639" s="20"/>
    </row>
    <row r="640" spans="3:30" s="1" customFormat="1">
      <c r="C640" s="16"/>
      <c r="D640" s="16"/>
      <c r="E640" s="32"/>
      <c r="F640" s="16"/>
      <c r="G640" s="16"/>
      <c r="H640" s="16"/>
      <c r="I640" s="16"/>
      <c r="J640" s="16"/>
      <c r="K640" s="16"/>
      <c r="L640" s="32"/>
      <c r="M640" s="16"/>
      <c r="N640" s="16"/>
      <c r="O640" s="16"/>
      <c r="P640" s="16"/>
      <c r="Y640" s="20"/>
      <c r="Z640" s="20"/>
      <c r="AA640" s="20"/>
      <c r="AB640" s="20"/>
      <c r="AC640" s="20"/>
      <c r="AD640" s="20"/>
    </row>
    <row r="641" spans="3:30" s="1" customFormat="1">
      <c r="C641" s="16"/>
      <c r="D641" s="16"/>
      <c r="E641" s="32"/>
      <c r="F641" s="16"/>
      <c r="G641" s="16"/>
      <c r="H641" s="16"/>
      <c r="I641" s="16"/>
      <c r="J641" s="16"/>
      <c r="K641" s="16"/>
      <c r="L641" s="32"/>
      <c r="M641" s="16"/>
      <c r="N641" s="16"/>
      <c r="O641" s="16"/>
      <c r="P641" s="16"/>
      <c r="Y641" s="20"/>
      <c r="Z641" s="20"/>
      <c r="AA641" s="20"/>
      <c r="AB641" s="20"/>
      <c r="AC641" s="20"/>
      <c r="AD641" s="20"/>
    </row>
    <row r="642" spans="3:30" s="1" customFormat="1">
      <c r="C642" s="16"/>
      <c r="D642" s="16"/>
      <c r="E642" s="32"/>
      <c r="F642" s="16"/>
      <c r="G642" s="16"/>
      <c r="H642" s="16"/>
      <c r="I642" s="16"/>
      <c r="J642" s="16"/>
      <c r="K642" s="16"/>
      <c r="L642" s="32"/>
      <c r="M642" s="16"/>
      <c r="N642" s="16"/>
      <c r="O642" s="16"/>
      <c r="P642" s="16"/>
      <c r="Y642" s="20"/>
      <c r="Z642" s="20"/>
      <c r="AA642" s="20"/>
      <c r="AB642" s="20"/>
      <c r="AC642" s="20"/>
      <c r="AD642" s="20"/>
    </row>
    <row r="643" spans="3:30" s="1" customFormat="1">
      <c r="C643" s="16"/>
      <c r="D643" s="16"/>
      <c r="E643" s="32"/>
      <c r="F643" s="16"/>
      <c r="G643" s="16"/>
      <c r="H643" s="16"/>
      <c r="I643" s="16"/>
      <c r="J643" s="16"/>
      <c r="K643" s="16"/>
      <c r="L643" s="32"/>
      <c r="M643" s="16"/>
      <c r="N643" s="16"/>
      <c r="O643" s="16"/>
      <c r="P643" s="16"/>
      <c r="Y643" s="20"/>
      <c r="Z643" s="20"/>
      <c r="AA643" s="20"/>
      <c r="AB643" s="20"/>
      <c r="AC643" s="20"/>
      <c r="AD643" s="20"/>
    </row>
    <row r="644" spans="3:30" s="1" customFormat="1">
      <c r="C644" s="16"/>
      <c r="D644" s="16"/>
      <c r="E644" s="32"/>
      <c r="F644" s="16"/>
      <c r="G644" s="16"/>
      <c r="H644" s="16"/>
      <c r="I644" s="16"/>
      <c r="J644" s="16"/>
      <c r="K644" s="16"/>
      <c r="L644" s="32"/>
      <c r="M644" s="16"/>
      <c r="N644" s="16"/>
      <c r="O644" s="16"/>
      <c r="P644" s="16"/>
      <c r="Y644" s="20"/>
      <c r="Z644" s="20"/>
      <c r="AA644" s="20"/>
      <c r="AB644" s="20"/>
      <c r="AC644" s="20"/>
      <c r="AD644" s="20"/>
    </row>
    <row r="645" spans="3:30" s="1" customFormat="1">
      <c r="C645" s="16"/>
      <c r="D645" s="16"/>
      <c r="E645" s="32"/>
      <c r="F645" s="16"/>
      <c r="G645" s="16"/>
      <c r="H645" s="16"/>
      <c r="I645" s="16"/>
      <c r="J645" s="16"/>
      <c r="K645" s="16"/>
      <c r="L645" s="32"/>
      <c r="M645" s="16"/>
      <c r="N645" s="16"/>
      <c r="O645" s="16"/>
      <c r="P645" s="16"/>
      <c r="Y645" s="20"/>
      <c r="Z645" s="20"/>
      <c r="AA645" s="20"/>
      <c r="AB645" s="20"/>
      <c r="AC645" s="20"/>
      <c r="AD645" s="20"/>
    </row>
    <row r="646" spans="3:30" s="1" customFormat="1">
      <c r="C646" s="16"/>
      <c r="D646" s="16"/>
      <c r="E646" s="32"/>
      <c r="F646" s="16"/>
      <c r="G646" s="16"/>
      <c r="H646" s="16"/>
      <c r="I646" s="16"/>
      <c r="J646" s="16"/>
      <c r="K646" s="16"/>
      <c r="L646" s="32"/>
      <c r="M646" s="16"/>
      <c r="N646" s="16"/>
      <c r="O646" s="16"/>
      <c r="P646" s="16"/>
      <c r="Y646" s="20"/>
      <c r="Z646" s="20"/>
      <c r="AA646" s="20"/>
      <c r="AB646" s="20"/>
      <c r="AC646" s="20"/>
      <c r="AD646" s="20"/>
    </row>
    <row r="647" spans="3:30" s="1" customFormat="1">
      <c r="C647" s="16"/>
      <c r="D647" s="16"/>
      <c r="E647" s="32"/>
      <c r="F647" s="16"/>
      <c r="G647" s="16"/>
      <c r="H647" s="16"/>
      <c r="I647" s="16"/>
      <c r="J647" s="16"/>
      <c r="K647" s="16"/>
      <c r="L647" s="32"/>
      <c r="M647" s="16"/>
      <c r="N647" s="16"/>
      <c r="O647" s="16"/>
      <c r="P647" s="16"/>
      <c r="Y647" s="20"/>
      <c r="Z647" s="20"/>
      <c r="AA647" s="20"/>
      <c r="AB647" s="20"/>
      <c r="AC647" s="20"/>
      <c r="AD647" s="20"/>
    </row>
    <row r="648" spans="3:30" s="1" customFormat="1">
      <c r="C648" s="16"/>
      <c r="D648" s="16"/>
      <c r="E648" s="32"/>
      <c r="F648" s="16"/>
      <c r="G648" s="16"/>
      <c r="H648" s="16"/>
      <c r="I648" s="16"/>
      <c r="J648" s="16"/>
      <c r="K648" s="16"/>
      <c r="L648" s="32"/>
      <c r="M648" s="16"/>
      <c r="N648" s="16"/>
      <c r="O648" s="16"/>
      <c r="P648" s="16"/>
      <c r="Y648" s="20"/>
      <c r="Z648" s="20"/>
      <c r="AA648" s="20"/>
      <c r="AB648" s="20"/>
      <c r="AC648" s="20"/>
      <c r="AD648" s="20"/>
    </row>
    <row r="649" spans="3:30" s="1" customFormat="1">
      <c r="C649" s="16"/>
      <c r="D649" s="16"/>
      <c r="E649" s="32"/>
      <c r="F649" s="16"/>
      <c r="G649" s="16"/>
      <c r="H649" s="16"/>
      <c r="I649" s="16"/>
      <c r="J649" s="16"/>
      <c r="K649" s="16"/>
      <c r="L649" s="32"/>
      <c r="M649" s="16"/>
      <c r="N649" s="16"/>
      <c r="O649" s="16"/>
      <c r="P649" s="16"/>
      <c r="Y649" s="20"/>
      <c r="Z649" s="20"/>
      <c r="AA649" s="20"/>
      <c r="AB649" s="20"/>
      <c r="AC649" s="20"/>
      <c r="AD649" s="20"/>
    </row>
    <row r="650" spans="3:30" s="1" customFormat="1">
      <c r="C650" s="16"/>
      <c r="D650" s="16"/>
      <c r="E650" s="32"/>
      <c r="F650" s="16"/>
      <c r="G650" s="16"/>
      <c r="H650" s="16"/>
      <c r="I650" s="16"/>
      <c r="J650" s="16"/>
      <c r="K650" s="16"/>
      <c r="L650" s="32"/>
      <c r="M650" s="16"/>
      <c r="N650" s="16"/>
      <c r="O650" s="16"/>
      <c r="P650" s="16"/>
      <c r="Y650" s="20"/>
      <c r="Z650" s="20"/>
      <c r="AA650" s="20"/>
      <c r="AB650" s="20"/>
      <c r="AC650" s="20"/>
      <c r="AD650" s="20"/>
    </row>
    <row r="651" spans="3:30" s="1" customFormat="1">
      <c r="C651" s="16"/>
      <c r="D651" s="16"/>
      <c r="E651" s="32"/>
      <c r="F651" s="16"/>
      <c r="G651" s="16"/>
      <c r="H651" s="16"/>
      <c r="I651" s="16"/>
      <c r="J651" s="16"/>
      <c r="K651" s="16"/>
      <c r="L651" s="32"/>
      <c r="M651" s="16"/>
      <c r="N651" s="16"/>
      <c r="O651" s="16"/>
      <c r="P651" s="16"/>
      <c r="Y651" s="20"/>
      <c r="Z651" s="20"/>
      <c r="AA651" s="20"/>
      <c r="AB651" s="20"/>
      <c r="AC651" s="20"/>
      <c r="AD651" s="20"/>
    </row>
    <row r="652" spans="3:30" s="1" customFormat="1">
      <c r="C652" s="16"/>
      <c r="D652" s="16"/>
      <c r="E652" s="32"/>
      <c r="F652" s="16"/>
      <c r="G652" s="16"/>
      <c r="H652" s="16"/>
      <c r="I652" s="16"/>
      <c r="J652" s="16"/>
      <c r="K652" s="16"/>
      <c r="L652" s="32"/>
      <c r="M652" s="16"/>
      <c r="N652" s="16"/>
      <c r="O652" s="16"/>
      <c r="P652" s="16"/>
      <c r="Y652" s="20"/>
      <c r="Z652" s="20"/>
      <c r="AA652" s="20"/>
      <c r="AB652" s="20"/>
      <c r="AC652" s="20"/>
      <c r="AD652" s="20"/>
    </row>
    <row r="653" spans="3:30" s="1" customFormat="1">
      <c r="C653" s="16"/>
      <c r="D653" s="16"/>
      <c r="E653" s="32"/>
      <c r="F653" s="16"/>
      <c r="G653" s="16"/>
      <c r="H653" s="16"/>
      <c r="I653" s="16"/>
      <c r="J653" s="16"/>
      <c r="K653" s="16"/>
      <c r="L653" s="32"/>
      <c r="M653" s="16"/>
      <c r="N653" s="16"/>
      <c r="O653" s="16"/>
      <c r="P653" s="16"/>
      <c r="Y653" s="20"/>
      <c r="Z653" s="20"/>
      <c r="AA653" s="20"/>
      <c r="AB653" s="20"/>
      <c r="AC653" s="20"/>
      <c r="AD653" s="20"/>
    </row>
    <row r="654" spans="3:30" s="1" customFormat="1">
      <c r="C654" s="16"/>
      <c r="D654" s="16"/>
      <c r="E654" s="32"/>
      <c r="F654" s="16"/>
      <c r="G654" s="16"/>
      <c r="H654" s="16"/>
      <c r="I654" s="16"/>
      <c r="J654" s="16"/>
      <c r="K654" s="16"/>
      <c r="L654" s="32"/>
      <c r="M654" s="16"/>
      <c r="N654" s="16"/>
      <c r="O654" s="16"/>
      <c r="P654" s="16"/>
      <c r="Y654" s="20"/>
      <c r="Z654" s="20"/>
      <c r="AA654" s="20"/>
      <c r="AB654" s="20"/>
      <c r="AC654" s="20"/>
      <c r="AD654" s="20"/>
    </row>
    <row r="655" spans="3:30" s="1" customFormat="1">
      <c r="C655" s="16"/>
      <c r="D655" s="16"/>
      <c r="E655" s="32"/>
      <c r="F655" s="16"/>
      <c r="G655" s="16"/>
      <c r="H655" s="16"/>
      <c r="I655" s="16"/>
      <c r="J655" s="16"/>
      <c r="K655" s="16"/>
      <c r="L655" s="32"/>
      <c r="M655" s="16"/>
      <c r="N655" s="16"/>
      <c r="O655" s="16"/>
      <c r="P655" s="16"/>
      <c r="Y655" s="20"/>
      <c r="Z655" s="20"/>
      <c r="AA655" s="20"/>
      <c r="AB655" s="20"/>
      <c r="AC655" s="20"/>
      <c r="AD655" s="20"/>
    </row>
    <row r="656" spans="3:30" s="1" customFormat="1">
      <c r="C656" s="16"/>
      <c r="D656" s="16"/>
      <c r="E656" s="32"/>
      <c r="F656" s="16"/>
      <c r="G656" s="16"/>
      <c r="H656" s="16"/>
      <c r="I656" s="16"/>
      <c r="J656" s="16"/>
      <c r="K656" s="16"/>
      <c r="L656" s="32"/>
      <c r="M656" s="16"/>
      <c r="N656" s="16"/>
      <c r="O656" s="16"/>
      <c r="P656" s="16"/>
      <c r="Y656" s="20"/>
      <c r="Z656" s="20"/>
      <c r="AA656" s="20"/>
      <c r="AB656" s="20"/>
      <c r="AC656" s="20"/>
      <c r="AD656" s="20"/>
    </row>
    <row r="657" spans="3:30" s="1" customFormat="1">
      <c r="C657" s="16"/>
      <c r="D657" s="16"/>
      <c r="E657" s="32"/>
      <c r="F657" s="16"/>
      <c r="G657" s="16"/>
      <c r="H657" s="16"/>
      <c r="I657" s="16"/>
      <c r="J657" s="16"/>
      <c r="K657" s="16"/>
      <c r="L657" s="32"/>
      <c r="M657" s="16"/>
      <c r="N657" s="16"/>
      <c r="O657" s="16"/>
      <c r="P657" s="16"/>
      <c r="Y657" s="20"/>
      <c r="Z657" s="20"/>
      <c r="AA657" s="20"/>
      <c r="AB657" s="20"/>
      <c r="AC657" s="20"/>
      <c r="AD657" s="20"/>
    </row>
    <row r="658" spans="3:30" s="1" customFormat="1">
      <c r="C658" s="16"/>
      <c r="D658" s="16"/>
      <c r="E658" s="32"/>
      <c r="F658" s="16"/>
      <c r="G658" s="16"/>
      <c r="H658" s="16"/>
      <c r="I658" s="16"/>
      <c r="J658" s="16"/>
      <c r="K658" s="16"/>
      <c r="L658" s="32"/>
      <c r="M658" s="16"/>
      <c r="N658" s="16"/>
      <c r="O658" s="16"/>
      <c r="P658" s="16"/>
      <c r="Y658" s="20"/>
      <c r="Z658" s="20"/>
      <c r="AA658" s="20"/>
      <c r="AB658" s="20"/>
      <c r="AC658" s="20"/>
      <c r="AD658" s="20"/>
    </row>
    <row r="659" spans="3:30" s="1" customFormat="1">
      <c r="C659" s="16"/>
      <c r="D659" s="16"/>
      <c r="E659" s="32"/>
      <c r="F659" s="16"/>
      <c r="G659" s="16"/>
      <c r="H659" s="16"/>
      <c r="I659" s="16"/>
      <c r="J659" s="16"/>
      <c r="K659" s="16"/>
      <c r="L659" s="32"/>
      <c r="M659" s="16"/>
      <c r="N659" s="16"/>
      <c r="O659" s="16"/>
      <c r="P659" s="16"/>
      <c r="Y659" s="20"/>
      <c r="Z659" s="20"/>
      <c r="AA659" s="20"/>
      <c r="AB659" s="20"/>
      <c r="AC659" s="20"/>
      <c r="AD659" s="20"/>
    </row>
    <row r="660" spans="3:30" s="1" customFormat="1">
      <c r="C660" s="16"/>
      <c r="D660" s="16"/>
      <c r="E660" s="32"/>
      <c r="F660" s="16"/>
      <c r="G660" s="16"/>
      <c r="H660" s="16"/>
      <c r="I660" s="16"/>
      <c r="J660" s="16"/>
      <c r="K660" s="16"/>
      <c r="L660" s="32"/>
      <c r="M660" s="16"/>
      <c r="N660" s="16"/>
      <c r="O660" s="16"/>
      <c r="P660" s="16"/>
      <c r="Y660" s="20"/>
      <c r="Z660" s="20"/>
      <c r="AA660" s="20"/>
      <c r="AB660" s="20"/>
      <c r="AC660" s="20"/>
      <c r="AD660" s="20"/>
    </row>
    <row r="661" spans="3:30" s="1" customFormat="1">
      <c r="C661" s="16"/>
      <c r="D661" s="16"/>
      <c r="E661" s="32"/>
      <c r="F661" s="16"/>
      <c r="G661" s="16"/>
      <c r="H661" s="16"/>
      <c r="I661" s="16"/>
      <c r="J661" s="16"/>
      <c r="K661" s="16"/>
      <c r="L661" s="32"/>
      <c r="M661" s="16"/>
      <c r="N661" s="16"/>
      <c r="O661" s="16"/>
      <c r="P661" s="16"/>
      <c r="Y661" s="20"/>
      <c r="Z661" s="20"/>
      <c r="AA661" s="20"/>
      <c r="AB661" s="20"/>
      <c r="AC661" s="20"/>
      <c r="AD661" s="20"/>
    </row>
    <row r="662" spans="3:30" s="1" customFormat="1">
      <c r="C662" s="16"/>
      <c r="D662" s="16"/>
      <c r="E662" s="32"/>
      <c r="F662" s="16"/>
      <c r="G662" s="16"/>
      <c r="H662" s="16"/>
      <c r="I662" s="16"/>
      <c r="J662" s="16"/>
      <c r="K662" s="16"/>
      <c r="L662" s="32"/>
      <c r="M662" s="16"/>
      <c r="N662" s="16"/>
      <c r="O662" s="16"/>
      <c r="P662" s="16"/>
      <c r="Y662" s="20"/>
      <c r="Z662" s="20"/>
      <c r="AA662" s="20"/>
      <c r="AB662" s="20"/>
      <c r="AC662" s="20"/>
      <c r="AD662" s="20"/>
    </row>
    <row r="663" spans="3:30" s="1" customFormat="1">
      <c r="C663" s="16"/>
      <c r="D663" s="16"/>
      <c r="E663" s="32"/>
      <c r="F663" s="16"/>
      <c r="G663" s="16"/>
      <c r="H663" s="16"/>
      <c r="I663" s="16"/>
      <c r="J663" s="16"/>
      <c r="K663" s="16"/>
      <c r="L663" s="32"/>
      <c r="M663" s="16"/>
      <c r="N663" s="16"/>
      <c r="O663" s="16"/>
      <c r="P663" s="16"/>
      <c r="Y663" s="20"/>
      <c r="Z663" s="20"/>
      <c r="AA663" s="20"/>
      <c r="AB663" s="20"/>
      <c r="AC663" s="20"/>
      <c r="AD663" s="20"/>
    </row>
    <row r="664" spans="3:30" s="1" customFormat="1">
      <c r="C664" s="16"/>
      <c r="D664" s="16"/>
      <c r="E664" s="32"/>
      <c r="F664" s="16"/>
      <c r="G664" s="16"/>
      <c r="H664" s="16"/>
      <c r="I664" s="16"/>
      <c r="J664" s="16"/>
      <c r="K664" s="16"/>
      <c r="L664" s="32"/>
      <c r="M664" s="16"/>
      <c r="N664" s="16"/>
      <c r="O664" s="16"/>
      <c r="P664" s="16"/>
      <c r="Y664" s="20"/>
      <c r="Z664" s="20"/>
      <c r="AA664" s="20"/>
      <c r="AB664" s="20"/>
      <c r="AC664" s="20"/>
      <c r="AD664" s="20"/>
    </row>
    <row r="665" spans="3:30" s="1" customFormat="1">
      <c r="C665" s="16"/>
      <c r="D665" s="16"/>
      <c r="E665" s="32"/>
      <c r="F665" s="16"/>
      <c r="G665" s="16"/>
      <c r="H665" s="16"/>
      <c r="I665" s="16"/>
      <c r="J665" s="16"/>
      <c r="K665" s="16"/>
      <c r="L665" s="32"/>
      <c r="M665" s="16"/>
      <c r="N665" s="16"/>
      <c r="O665" s="16"/>
      <c r="P665" s="16"/>
      <c r="Y665" s="20"/>
      <c r="Z665" s="20"/>
      <c r="AA665" s="20"/>
      <c r="AB665" s="20"/>
      <c r="AC665" s="20"/>
      <c r="AD665" s="20"/>
    </row>
    <row r="666" spans="3:30" s="1" customFormat="1">
      <c r="C666" s="16"/>
      <c r="D666" s="16"/>
      <c r="E666" s="32"/>
      <c r="F666" s="16"/>
      <c r="G666" s="16"/>
      <c r="H666" s="16"/>
      <c r="I666" s="16"/>
      <c r="J666" s="16"/>
      <c r="K666" s="16"/>
      <c r="L666" s="32"/>
      <c r="M666" s="16"/>
      <c r="N666" s="16"/>
      <c r="O666" s="16"/>
      <c r="P666" s="16"/>
      <c r="Y666" s="20"/>
      <c r="Z666" s="20"/>
      <c r="AA666" s="20"/>
      <c r="AB666" s="20"/>
      <c r="AC666" s="20"/>
      <c r="AD666" s="20"/>
    </row>
    <row r="667" spans="3:30" s="1" customFormat="1">
      <c r="C667" s="16"/>
      <c r="D667" s="16"/>
      <c r="E667" s="32"/>
      <c r="F667" s="16"/>
      <c r="G667" s="16"/>
      <c r="H667" s="16"/>
      <c r="I667" s="16"/>
      <c r="J667" s="16"/>
      <c r="K667" s="16"/>
      <c r="L667" s="32"/>
      <c r="M667" s="16"/>
      <c r="N667" s="16"/>
      <c r="O667" s="16"/>
      <c r="P667" s="16"/>
      <c r="Y667" s="20"/>
      <c r="Z667" s="20"/>
      <c r="AA667" s="20"/>
      <c r="AB667" s="20"/>
      <c r="AC667" s="20"/>
      <c r="AD667" s="20"/>
    </row>
    <row r="668" spans="3:30" s="1" customFormat="1">
      <c r="C668" s="16"/>
      <c r="D668" s="16"/>
      <c r="E668" s="32"/>
      <c r="F668" s="16"/>
      <c r="G668" s="16"/>
      <c r="H668" s="16"/>
      <c r="I668" s="16"/>
      <c r="J668" s="16"/>
      <c r="K668" s="16"/>
      <c r="L668" s="32"/>
      <c r="M668" s="16"/>
      <c r="N668" s="16"/>
      <c r="O668" s="16"/>
      <c r="P668" s="16"/>
      <c r="Y668" s="20"/>
      <c r="Z668" s="20"/>
      <c r="AA668" s="20"/>
      <c r="AB668" s="20"/>
      <c r="AC668" s="20"/>
      <c r="AD668" s="20"/>
    </row>
    <row r="669" spans="3:30" s="1" customFormat="1">
      <c r="C669" s="16"/>
      <c r="D669" s="16"/>
      <c r="E669" s="32"/>
      <c r="F669" s="16"/>
      <c r="G669" s="16"/>
      <c r="H669" s="16"/>
      <c r="I669" s="16"/>
      <c r="J669" s="16"/>
      <c r="K669" s="16"/>
      <c r="L669" s="32"/>
      <c r="M669" s="16"/>
      <c r="N669" s="16"/>
      <c r="O669" s="16"/>
      <c r="P669" s="16"/>
      <c r="Y669" s="20"/>
      <c r="Z669" s="20"/>
      <c r="AA669" s="20"/>
      <c r="AB669" s="20"/>
      <c r="AC669" s="20"/>
      <c r="AD669" s="20"/>
    </row>
    <row r="670" spans="3:30" s="1" customFormat="1">
      <c r="C670" s="16"/>
      <c r="D670" s="16"/>
      <c r="E670" s="32"/>
      <c r="F670" s="16"/>
      <c r="G670" s="16"/>
      <c r="H670" s="16"/>
      <c r="I670" s="16"/>
      <c r="J670" s="16"/>
      <c r="K670" s="16"/>
      <c r="L670" s="32"/>
      <c r="M670" s="16"/>
      <c r="N670" s="16"/>
      <c r="O670" s="16"/>
      <c r="P670" s="16"/>
      <c r="Y670" s="20"/>
      <c r="Z670" s="20"/>
      <c r="AA670" s="20"/>
      <c r="AB670" s="20"/>
      <c r="AC670" s="20"/>
      <c r="AD670" s="20"/>
    </row>
    <row r="671" spans="3:30" s="1" customFormat="1">
      <c r="C671" s="16"/>
      <c r="D671" s="16"/>
      <c r="E671" s="32"/>
      <c r="F671" s="16"/>
      <c r="G671" s="16"/>
      <c r="H671" s="16"/>
      <c r="I671" s="16"/>
      <c r="J671" s="16"/>
      <c r="K671" s="16"/>
      <c r="L671" s="32"/>
      <c r="M671" s="16"/>
      <c r="N671" s="16"/>
      <c r="O671" s="16"/>
      <c r="P671" s="16"/>
      <c r="Y671" s="20"/>
      <c r="Z671" s="20"/>
      <c r="AA671" s="20"/>
      <c r="AB671" s="20"/>
      <c r="AC671" s="20"/>
      <c r="AD671" s="20"/>
    </row>
    <row r="672" spans="3:30" s="1" customFormat="1">
      <c r="C672" s="16"/>
      <c r="D672" s="16"/>
      <c r="E672" s="32"/>
      <c r="F672" s="16"/>
      <c r="G672" s="16"/>
      <c r="H672" s="16"/>
      <c r="I672" s="16"/>
      <c r="J672" s="16"/>
      <c r="K672" s="16"/>
      <c r="L672" s="32"/>
      <c r="M672" s="16"/>
      <c r="N672" s="16"/>
      <c r="O672" s="16"/>
      <c r="P672" s="16"/>
      <c r="Y672" s="20"/>
      <c r="Z672" s="20"/>
      <c r="AA672" s="20"/>
      <c r="AB672" s="20"/>
      <c r="AC672" s="20"/>
      <c r="AD672" s="20"/>
    </row>
    <row r="673" spans="3:30" s="1" customFormat="1">
      <c r="C673" s="16"/>
      <c r="D673" s="16"/>
      <c r="E673" s="32"/>
      <c r="F673" s="16"/>
      <c r="G673" s="16"/>
      <c r="H673" s="16"/>
      <c r="I673" s="16"/>
      <c r="J673" s="16"/>
      <c r="K673" s="16"/>
      <c r="L673" s="32"/>
      <c r="M673" s="16"/>
      <c r="N673" s="16"/>
      <c r="O673" s="16"/>
      <c r="P673" s="16"/>
      <c r="Y673" s="20"/>
      <c r="Z673" s="20"/>
      <c r="AA673" s="20"/>
      <c r="AB673" s="20"/>
      <c r="AC673" s="20"/>
      <c r="AD673" s="20"/>
    </row>
    <row r="674" spans="3:30" s="1" customFormat="1">
      <c r="C674" s="16"/>
      <c r="D674" s="16"/>
      <c r="E674" s="32"/>
      <c r="F674" s="16"/>
      <c r="G674" s="16"/>
      <c r="H674" s="16"/>
      <c r="I674" s="16"/>
      <c r="J674" s="16"/>
      <c r="K674" s="16"/>
      <c r="L674" s="32"/>
      <c r="M674" s="16"/>
      <c r="N674" s="16"/>
      <c r="O674" s="16"/>
      <c r="P674" s="16"/>
      <c r="Y674" s="20"/>
      <c r="Z674" s="20"/>
      <c r="AA674" s="20"/>
      <c r="AB674" s="20"/>
      <c r="AC674" s="20"/>
      <c r="AD674" s="20"/>
    </row>
    <row r="675" spans="3:30" s="1" customFormat="1">
      <c r="C675" s="16"/>
      <c r="D675" s="16"/>
      <c r="E675" s="32"/>
      <c r="F675" s="16"/>
      <c r="G675" s="16"/>
      <c r="H675" s="16"/>
      <c r="I675" s="16"/>
      <c r="J675" s="16"/>
      <c r="K675" s="16"/>
      <c r="L675" s="32"/>
      <c r="M675" s="16"/>
      <c r="N675" s="16"/>
      <c r="O675" s="16"/>
      <c r="P675" s="16"/>
      <c r="Y675" s="20"/>
      <c r="Z675" s="20"/>
      <c r="AA675" s="20"/>
      <c r="AB675" s="20"/>
      <c r="AC675" s="20"/>
      <c r="AD675" s="20"/>
    </row>
    <row r="676" spans="3:30" s="1" customFormat="1">
      <c r="C676" s="16"/>
      <c r="D676" s="16"/>
      <c r="E676" s="32"/>
      <c r="F676" s="16"/>
      <c r="G676" s="16"/>
      <c r="H676" s="16"/>
      <c r="I676" s="16"/>
      <c r="J676" s="16"/>
      <c r="K676" s="16"/>
      <c r="L676" s="32"/>
      <c r="M676" s="16"/>
      <c r="N676" s="16"/>
      <c r="O676" s="16"/>
      <c r="P676" s="16"/>
      <c r="Y676" s="20"/>
      <c r="Z676" s="20"/>
      <c r="AA676" s="20"/>
      <c r="AB676" s="20"/>
      <c r="AC676" s="20"/>
      <c r="AD676" s="20"/>
    </row>
    <row r="677" spans="3:30" s="1" customFormat="1">
      <c r="C677" s="16"/>
      <c r="D677" s="16"/>
      <c r="E677" s="32"/>
      <c r="F677" s="16"/>
      <c r="G677" s="16"/>
      <c r="H677" s="16"/>
      <c r="I677" s="16"/>
      <c r="J677" s="16"/>
      <c r="K677" s="16"/>
      <c r="L677" s="32"/>
      <c r="M677" s="16"/>
      <c r="N677" s="16"/>
      <c r="O677" s="16"/>
      <c r="P677" s="16"/>
      <c r="Y677" s="20"/>
      <c r="Z677" s="20"/>
      <c r="AA677" s="20"/>
      <c r="AB677" s="20"/>
      <c r="AC677" s="20"/>
      <c r="AD677" s="20"/>
    </row>
    <row r="678" spans="3:30" s="1" customFormat="1">
      <c r="C678" s="16"/>
      <c r="D678" s="16"/>
      <c r="E678" s="32"/>
      <c r="F678" s="16"/>
      <c r="G678" s="16"/>
      <c r="H678" s="16"/>
      <c r="I678" s="16"/>
      <c r="J678" s="16"/>
      <c r="K678" s="16"/>
      <c r="L678" s="32"/>
      <c r="M678" s="16"/>
      <c r="N678" s="16"/>
      <c r="O678" s="16"/>
      <c r="P678" s="16"/>
      <c r="Y678" s="20"/>
      <c r="Z678" s="20"/>
      <c r="AA678" s="20"/>
      <c r="AB678" s="20"/>
      <c r="AC678" s="20"/>
      <c r="AD678" s="20"/>
    </row>
    <row r="679" spans="3:30" s="1" customFormat="1">
      <c r="C679" s="16"/>
      <c r="D679" s="16"/>
      <c r="E679" s="32"/>
      <c r="F679" s="16"/>
      <c r="G679" s="16"/>
      <c r="H679" s="16"/>
      <c r="I679" s="16"/>
      <c r="J679" s="16"/>
      <c r="K679" s="16"/>
      <c r="L679" s="32"/>
      <c r="M679" s="16"/>
      <c r="N679" s="16"/>
      <c r="O679" s="16"/>
      <c r="P679" s="16"/>
      <c r="Y679" s="20"/>
      <c r="Z679" s="20"/>
      <c r="AA679" s="20"/>
      <c r="AB679" s="20"/>
      <c r="AC679" s="20"/>
      <c r="AD679" s="20"/>
    </row>
    <row r="680" spans="3:30" s="1" customFormat="1">
      <c r="C680" s="16"/>
      <c r="D680" s="16"/>
      <c r="E680" s="32"/>
      <c r="F680" s="16"/>
      <c r="G680" s="16"/>
      <c r="H680" s="16"/>
      <c r="I680" s="16"/>
      <c r="J680" s="16"/>
      <c r="K680" s="16"/>
      <c r="L680" s="32"/>
      <c r="M680" s="16"/>
      <c r="N680" s="16"/>
      <c r="O680" s="16"/>
      <c r="P680" s="16"/>
      <c r="Y680" s="20"/>
      <c r="Z680" s="20"/>
      <c r="AA680" s="20"/>
      <c r="AB680" s="20"/>
      <c r="AC680" s="20"/>
      <c r="AD680" s="20"/>
    </row>
    <row r="681" spans="3:30" s="1" customFormat="1">
      <c r="C681" s="16"/>
      <c r="D681" s="16"/>
      <c r="E681" s="32"/>
      <c r="F681" s="16"/>
      <c r="G681" s="16"/>
      <c r="H681" s="16"/>
      <c r="I681" s="16"/>
      <c r="J681" s="16"/>
      <c r="K681" s="16"/>
      <c r="L681" s="32"/>
      <c r="M681" s="16"/>
      <c r="N681" s="16"/>
      <c r="O681" s="16"/>
      <c r="P681" s="16"/>
      <c r="Y681" s="20"/>
      <c r="Z681" s="20"/>
      <c r="AA681" s="20"/>
      <c r="AB681" s="20"/>
      <c r="AC681" s="20"/>
      <c r="AD681" s="20"/>
    </row>
    <row r="682" spans="3:30" s="1" customFormat="1">
      <c r="C682" s="16"/>
      <c r="D682" s="16"/>
      <c r="E682" s="32"/>
      <c r="F682" s="16"/>
      <c r="G682" s="16"/>
      <c r="H682" s="16"/>
      <c r="I682" s="16"/>
      <c r="J682" s="16"/>
      <c r="K682" s="16"/>
      <c r="L682" s="32"/>
      <c r="M682" s="16"/>
      <c r="N682" s="16"/>
      <c r="O682" s="16"/>
      <c r="P682" s="16"/>
      <c r="Y682" s="20"/>
      <c r="Z682" s="20"/>
      <c r="AA682" s="20"/>
      <c r="AB682" s="20"/>
      <c r="AC682" s="20"/>
      <c r="AD682" s="20"/>
    </row>
    <row r="683" spans="3:30" s="1" customFormat="1">
      <c r="C683" s="16"/>
      <c r="D683" s="16"/>
      <c r="E683" s="32"/>
      <c r="F683" s="16"/>
      <c r="G683" s="16"/>
      <c r="H683" s="16"/>
      <c r="I683" s="16"/>
      <c r="J683" s="16"/>
      <c r="K683" s="16"/>
      <c r="L683" s="32"/>
      <c r="M683" s="16"/>
      <c r="N683" s="16"/>
      <c r="O683" s="16"/>
      <c r="P683" s="16"/>
      <c r="Y683" s="20"/>
      <c r="Z683" s="20"/>
      <c r="AA683" s="20"/>
      <c r="AB683" s="20"/>
      <c r="AC683" s="20"/>
      <c r="AD683" s="20"/>
    </row>
    <row r="684" spans="3:30" s="1" customFormat="1">
      <c r="C684" s="16"/>
      <c r="D684" s="16"/>
      <c r="E684" s="32"/>
      <c r="F684" s="16"/>
      <c r="G684" s="16"/>
      <c r="H684" s="16"/>
      <c r="I684" s="16"/>
      <c r="J684" s="16"/>
      <c r="K684" s="16"/>
      <c r="L684" s="32"/>
      <c r="M684" s="16"/>
      <c r="N684" s="16"/>
      <c r="O684" s="16"/>
      <c r="P684" s="16"/>
      <c r="Y684" s="20"/>
      <c r="Z684" s="20"/>
      <c r="AA684" s="20"/>
      <c r="AB684" s="20"/>
      <c r="AC684" s="20"/>
      <c r="AD684" s="20"/>
    </row>
    <row r="685" spans="3:30" s="1" customFormat="1">
      <c r="C685" s="16"/>
      <c r="D685" s="16"/>
      <c r="E685" s="32"/>
      <c r="F685" s="16"/>
      <c r="G685" s="16"/>
      <c r="H685" s="16"/>
      <c r="I685" s="16"/>
      <c r="J685" s="16"/>
      <c r="K685" s="16"/>
      <c r="L685" s="32"/>
      <c r="M685" s="16"/>
      <c r="N685" s="16"/>
      <c r="O685" s="16"/>
      <c r="P685" s="16"/>
      <c r="Y685" s="20"/>
      <c r="Z685" s="20"/>
      <c r="AA685" s="20"/>
      <c r="AB685" s="20"/>
      <c r="AC685" s="20"/>
      <c r="AD685" s="20"/>
    </row>
    <row r="686" spans="3:30" s="1" customFormat="1">
      <c r="C686" s="16"/>
      <c r="D686" s="16"/>
      <c r="E686" s="32"/>
      <c r="F686" s="16"/>
      <c r="G686" s="16"/>
      <c r="H686" s="16"/>
      <c r="I686" s="16"/>
      <c r="J686" s="16"/>
      <c r="K686" s="16"/>
      <c r="L686" s="32"/>
      <c r="M686" s="16"/>
      <c r="N686" s="16"/>
      <c r="O686" s="16"/>
      <c r="P686" s="16"/>
      <c r="Y686" s="20"/>
      <c r="Z686" s="20"/>
      <c r="AA686" s="20"/>
      <c r="AB686" s="20"/>
      <c r="AC686" s="20"/>
      <c r="AD686" s="20"/>
    </row>
    <row r="687" spans="3:30" s="1" customFormat="1">
      <c r="C687" s="16"/>
      <c r="D687" s="16"/>
      <c r="E687" s="32"/>
      <c r="F687" s="16"/>
      <c r="G687" s="16"/>
      <c r="H687" s="16"/>
      <c r="I687" s="16"/>
      <c r="J687" s="16"/>
      <c r="K687" s="16"/>
      <c r="L687" s="32"/>
      <c r="M687" s="16"/>
      <c r="N687" s="16"/>
      <c r="O687" s="16"/>
      <c r="P687" s="16"/>
      <c r="Y687" s="20"/>
      <c r="Z687" s="20"/>
      <c r="AA687" s="20"/>
      <c r="AB687" s="20"/>
      <c r="AC687" s="20"/>
      <c r="AD687" s="20"/>
    </row>
    <row r="688" spans="3:30" s="1" customFormat="1">
      <c r="C688" s="16"/>
      <c r="D688" s="16"/>
      <c r="E688" s="32"/>
      <c r="F688" s="16"/>
      <c r="G688" s="16"/>
      <c r="H688" s="16"/>
      <c r="I688" s="16"/>
      <c r="J688" s="16"/>
      <c r="K688" s="16"/>
      <c r="L688" s="32"/>
      <c r="M688" s="16"/>
      <c r="N688" s="16"/>
      <c r="O688" s="16"/>
      <c r="P688" s="16"/>
      <c r="Y688" s="20"/>
      <c r="Z688" s="20"/>
      <c r="AA688" s="20"/>
      <c r="AB688" s="20"/>
      <c r="AC688" s="20"/>
      <c r="AD688" s="20"/>
    </row>
    <row r="689" spans="3:30" s="1" customFormat="1">
      <c r="C689" s="16"/>
      <c r="D689" s="16"/>
      <c r="E689" s="32"/>
      <c r="F689" s="16"/>
      <c r="G689" s="16"/>
      <c r="H689" s="16"/>
      <c r="I689" s="16"/>
      <c r="J689" s="16"/>
      <c r="K689" s="16"/>
      <c r="L689" s="32"/>
      <c r="M689" s="16"/>
      <c r="N689" s="16"/>
      <c r="O689" s="16"/>
      <c r="P689" s="16"/>
      <c r="Y689" s="20"/>
      <c r="Z689" s="20"/>
      <c r="AA689" s="20"/>
      <c r="AB689" s="20"/>
      <c r="AC689" s="20"/>
      <c r="AD689" s="20"/>
    </row>
    <row r="690" spans="3:30" s="1" customFormat="1">
      <c r="C690" s="16"/>
      <c r="D690" s="16"/>
      <c r="E690" s="32"/>
      <c r="F690" s="16"/>
      <c r="G690" s="16"/>
      <c r="H690" s="16"/>
      <c r="I690" s="16"/>
      <c r="J690" s="16"/>
      <c r="K690" s="16"/>
      <c r="L690" s="32"/>
      <c r="M690" s="16"/>
      <c r="N690" s="16"/>
      <c r="O690" s="16"/>
      <c r="P690" s="16"/>
      <c r="Y690" s="20"/>
      <c r="Z690" s="20"/>
      <c r="AA690" s="20"/>
      <c r="AB690" s="20"/>
      <c r="AC690" s="20"/>
      <c r="AD690" s="20"/>
    </row>
    <row r="691" spans="3:30" s="1" customFormat="1">
      <c r="C691" s="16"/>
      <c r="D691" s="16"/>
      <c r="E691" s="32"/>
      <c r="F691" s="16"/>
      <c r="G691" s="16"/>
      <c r="H691" s="16"/>
      <c r="I691" s="16"/>
      <c r="J691" s="16"/>
      <c r="K691" s="16"/>
      <c r="L691" s="32"/>
      <c r="M691" s="16"/>
      <c r="N691" s="16"/>
      <c r="O691" s="16"/>
      <c r="P691" s="16"/>
      <c r="Y691" s="20"/>
      <c r="Z691" s="20"/>
      <c r="AA691" s="20"/>
      <c r="AB691" s="20"/>
      <c r="AC691" s="20"/>
      <c r="AD691" s="20"/>
    </row>
    <row r="692" spans="3:30" s="1" customFormat="1">
      <c r="C692" s="16"/>
      <c r="D692" s="16"/>
      <c r="E692" s="32"/>
      <c r="F692" s="16"/>
      <c r="G692" s="16"/>
      <c r="H692" s="16"/>
      <c r="I692" s="16"/>
      <c r="J692" s="16"/>
      <c r="K692" s="16"/>
      <c r="L692" s="32"/>
      <c r="M692" s="16"/>
      <c r="N692" s="16"/>
      <c r="O692" s="16"/>
      <c r="P692" s="16"/>
      <c r="Y692" s="20"/>
      <c r="Z692" s="20"/>
      <c r="AA692" s="20"/>
      <c r="AB692" s="20"/>
      <c r="AC692" s="20"/>
      <c r="AD692" s="20"/>
    </row>
    <row r="693" spans="3:30" s="1" customFormat="1">
      <c r="C693" s="16"/>
      <c r="D693" s="16"/>
      <c r="E693" s="32"/>
      <c r="F693" s="16"/>
      <c r="G693" s="16"/>
      <c r="H693" s="16"/>
      <c r="I693" s="16"/>
      <c r="J693" s="16"/>
      <c r="K693" s="16"/>
      <c r="L693" s="32"/>
      <c r="M693" s="16"/>
      <c r="N693" s="16"/>
      <c r="O693" s="16"/>
      <c r="P693" s="16"/>
      <c r="Y693" s="20"/>
      <c r="Z693" s="20"/>
      <c r="AA693" s="20"/>
      <c r="AB693" s="20"/>
      <c r="AC693" s="20"/>
      <c r="AD693" s="20"/>
    </row>
    <row r="694" spans="3:30" s="1" customFormat="1">
      <c r="C694" s="16"/>
      <c r="D694" s="16"/>
      <c r="E694" s="32"/>
      <c r="F694" s="16"/>
      <c r="G694" s="16"/>
      <c r="H694" s="16"/>
      <c r="I694" s="16"/>
      <c r="J694" s="16"/>
      <c r="K694" s="16"/>
      <c r="L694" s="32"/>
      <c r="M694" s="16"/>
      <c r="N694" s="16"/>
      <c r="O694" s="16"/>
      <c r="P694" s="16"/>
      <c r="Y694" s="20"/>
      <c r="Z694" s="20"/>
      <c r="AA694" s="20"/>
      <c r="AB694" s="20"/>
      <c r="AC694" s="20"/>
      <c r="AD694" s="20"/>
    </row>
    <row r="695" spans="3:30" s="1" customFormat="1">
      <c r="C695" s="16"/>
      <c r="D695" s="16"/>
      <c r="E695" s="32"/>
      <c r="F695" s="16"/>
      <c r="G695" s="16"/>
      <c r="H695" s="16"/>
      <c r="I695" s="16"/>
      <c r="J695" s="16"/>
      <c r="K695" s="16"/>
      <c r="L695" s="32"/>
      <c r="M695" s="16"/>
      <c r="N695" s="16"/>
      <c r="O695" s="16"/>
      <c r="P695" s="16"/>
      <c r="Y695" s="20"/>
      <c r="Z695" s="20"/>
      <c r="AA695" s="20"/>
      <c r="AB695" s="20"/>
      <c r="AC695" s="20"/>
      <c r="AD695" s="20"/>
    </row>
    <row r="696" spans="3:30" s="1" customFormat="1">
      <c r="C696" s="16"/>
      <c r="D696" s="16"/>
      <c r="E696" s="32"/>
      <c r="F696" s="16"/>
      <c r="G696" s="16"/>
      <c r="H696" s="16"/>
      <c r="I696" s="16"/>
      <c r="J696" s="16"/>
      <c r="K696" s="16"/>
      <c r="L696" s="32"/>
      <c r="M696" s="16"/>
      <c r="N696" s="16"/>
      <c r="O696" s="16"/>
      <c r="P696" s="16"/>
      <c r="Y696" s="20"/>
      <c r="Z696" s="20"/>
      <c r="AA696" s="20"/>
      <c r="AB696" s="20"/>
      <c r="AC696" s="20"/>
      <c r="AD696" s="20"/>
    </row>
    <row r="697" spans="3:30" s="1" customFormat="1">
      <c r="C697" s="16"/>
      <c r="D697" s="16"/>
      <c r="E697" s="32"/>
      <c r="F697" s="16"/>
      <c r="G697" s="16"/>
      <c r="H697" s="16"/>
      <c r="I697" s="16"/>
      <c r="J697" s="16"/>
      <c r="K697" s="16"/>
      <c r="L697" s="32"/>
      <c r="M697" s="16"/>
      <c r="N697" s="16"/>
      <c r="O697" s="16"/>
      <c r="P697" s="16"/>
      <c r="Y697" s="20"/>
      <c r="Z697" s="20"/>
      <c r="AA697" s="20"/>
      <c r="AB697" s="20"/>
      <c r="AC697" s="20"/>
      <c r="AD697" s="20"/>
    </row>
    <row r="698" spans="3:30" s="1" customFormat="1">
      <c r="C698" s="16"/>
      <c r="D698" s="16"/>
      <c r="E698" s="32"/>
      <c r="F698" s="16"/>
      <c r="G698" s="16"/>
      <c r="H698" s="16"/>
      <c r="I698" s="16"/>
      <c r="J698" s="16"/>
      <c r="K698" s="16"/>
      <c r="L698" s="32"/>
      <c r="M698" s="16"/>
      <c r="N698" s="16"/>
      <c r="O698" s="16"/>
      <c r="P698" s="16"/>
      <c r="Y698" s="20"/>
      <c r="Z698" s="20"/>
      <c r="AA698" s="20"/>
      <c r="AB698" s="20"/>
      <c r="AC698" s="20"/>
      <c r="AD698" s="20"/>
    </row>
    <row r="699" spans="3:30" s="1" customFormat="1">
      <c r="C699" s="16"/>
      <c r="D699" s="16"/>
      <c r="E699" s="32"/>
      <c r="F699" s="16"/>
      <c r="G699" s="16"/>
      <c r="H699" s="16"/>
      <c r="I699" s="16"/>
      <c r="J699" s="16"/>
      <c r="K699" s="16"/>
      <c r="L699" s="32"/>
      <c r="M699" s="16"/>
      <c r="N699" s="16"/>
      <c r="O699" s="16"/>
      <c r="P699" s="16"/>
      <c r="Y699" s="20"/>
      <c r="Z699" s="20"/>
      <c r="AA699" s="20"/>
      <c r="AB699" s="20"/>
      <c r="AC699" s="20"/>
      <c r="AD699" s="20"/>
    </row>
    <row r="700" spans="3:30" s="1" customFormat="1">
      <c r="C700" s="16"/>
      <c r="D700" s="16"/>
      <c r="E700" s="32"/>
      <c r="F700" s="16"/>
      <c r="G700" s="16"/>
      <c r="H700" s="16"/>
      <c r="I700" s="16"/>
      <c r="J700" s="16"/>
      <c r="K700" s="16"/>
      <c r="L700" s="32"/>
      <c r="M700" s="16"/>
      <c r="N700" s="16"/>
      <c r="O700" s="16"/>
      <c r="P700" s="16"/>
      <c r="Y700" s="20"/>
      <c r="Z700" s="20"/>
      <c r="AA700" s="20"/>
      <c r="AB700" s="20"/>
      <c r="AC700" s="20"/>
      <c r="AD700" s="20"/>
    </row>
    <row r="701" spans="3:30" s="1" customFormat="1">
      <c r="C701" s="16"/>
      <c r="D701" s="16"/>
      <c r="E701" s="32"/>
      <c r="F701" s="16"/>
      <c r="G701" s="16"/>
      <c r="H701" s="16"/>
      <c r="I701" s="16"/>
      <c r="J701" s="16"/>
      <c r="K701" s="16"/>
      <c r="L701" s="32"/>
      <c r="M701" s="16"/>
      <c r="N701" s="16"/>
      <c r="O701" s="16"/>
      <c r="P701" s="16"/>
      <c r="Y701" s="20"/>
      <c r="Z701" s="20"/>
      <c r="AA701" s="20"/>
      <c r="AB701" s="20"/>
      <c r="AC701" s="20"/>
      <c r="AD701" s="20"/>
    </row>
    <row r="702" spans="3:30" s="1" customFormat="1">
      <c r="C702" s="16"/>
      <c r="D702" s="16"/>
      <c r="E702" s="32"/>
      <c r="F702" s="16"/>
      <c r="G702" s="16"/>
      <c r="H702" s="16"/>
      <c r="I702" s="16"/>
      <c r="J702" s="16"/>
      <c r="K702" s="16"/>
      <c r="L702" s="32"/>
      <c r="M702" s="16"/>
      <c r="N702" s="16"/>
      <c r="O702" s="16"/>
      <c r="P702" s="16"/>
      <c r="Y702" s="20"/>
      <c r="Z702" s="20"/>
      <c r="AA702" s="20"/>
      <c r="AB702" s="20"/>
      <c r="AC702" s="20"/>
      <c r="AD702" s="20"/>
    </row>
    <row r="703" spans="3:30" s="1" customFormat="1">
      <c r="C703" s="16"/>
      <c r="D703" s="16"/>
      <c r="E703" s="32"/>
      <c r="F703" s="16"/>
      <c r="G703" s="16"/>
      <c r="H703" s="16"/>
      <c r="I703" s="16"/>
      <c r="J703" s="16"/>
      <c r="K703" s="16"/>
      <c r="L703" s="32"/>
      <c r="M703" s="16"/>
      <c r="N703" s="16"/>
      <c r="O703" s="16"/>
      <c r="P703" s="16"/>
      <c r="Y703" s="20"/>
      <c r="Z703" s="20"/>
      <c r="AA703" s="20"/>
      <c r="AB703" s="20"/>
      <c r="AC703" s="20"/>
      <c r="AD703" s="20"/>
    </row>
    <row r="704" spans="3:30" s="1" customFormat="1">
      <c r="C704" s="16"/>
      <c r="D704" s="16"/>
      <c r="E704" s="32"/>
      <c r="F704" s="16"/>
      <c r="G704" s="16"/>
      <c r="H704" s="16"/>
      <c r="I704" s="16"/>
      <c r="J704" s="16"/>
      <c r="K704" s="16"/>
      <c r="L704" s="32"/>
      <c r="M704" s="16"/>
      <c r="N704" s="16"/>
      <c r="O704" s="16"/>
      <c r="P704" s="16"/>
      <c r="Y704" s="20"/>
      <c r="Z704" s="20"/>
      <c r="AA704" s="20"/>
      <c r="AB704" s="20"/>
      <c r="AC704" s="20"/>
      <c r="AD704" s="20"/>
    </row>
    <row r="705" spans="3:30" s="1" customFormat="1">
      <c r="C705" s="16"/>
      <c r="D705" s="16"/>
      <c r="E705" s="32"/>
      <c r="F705" s="16"/>
      <c r="G705" s="16"/>
      <c r="H705" s="16"/>
      <c r="I705" s="16"/>
      <c r="J705" s="16"/>
      <c r="K705" s="16"/>
      <c r="L705" s="32"/>
      <c r="M705" s="16"/>
      <c r="N705" s="16"/>
      <c r="O705" s="16"/>
      <c r="P705" s="16"/>
      <c r="Y705" s="20"/>
      <c r="Z705" s="20"/>
      <c r="AA705" s="20"/>
      <c r="AB705" s="20"/>
      <c r="AC705" s="20"/>
      <c r="AD705" s="20"/>
    </row>
    <row r="706" spans="3:30" s="1" customFormat="1">
      <c r="C706" s="16"/>
      <c r="D706" s="16"/>
      <c r="E706" s="32"/>
      <c r="F706" s="16"/>
      <c r="G706" s="16"/>
      <c r="H706" s="16"/>
      <c r="I706" s="16"/>
      <c r="J706" s="16"/>
      <c r="K706" s="16"/>
      <c r="L706" s="32"/>
      <c r="M706" s="16"/>
      <c r="N706" s="16"/>
      <c r="O706" s="16"/>
      <c r="P706" s="16"/>
      <c r="Y706" s="20"/>
      <c r="Z706" s="20"/>
      <c r="AA706" s="20"/>
      <c r="AB706" s="20"/>
      <c r="AC706" s="20"/>
      <c r="AD706" s="20"/>
    </row>
    <row r="707" spans="3:30" s="1" customFormat="1">
      <c r="C707" s="16"/>
      <c r="D707" s="16"/>
      <c r="E707" s="32"/>
      <c r="F707" s="16"/>
      <c r="G707" s="16"/>
      <c r="H707" s="16"/>
      <c r="I707" s="16"/>
      <c r="J707" s="16"/>
      <c r="K707" s="16"/>
      <c r="L707" s="32"/>
      <c r="M707" s="16"/>
      <c r="N707" s="16"/>
      <c r="O707" s="16"/>
      <c r="P707" s="16"/>
      <c r="Y707" s="20"/>
      <c r="Z707" s="20"/>
      <c r="AA707" s="20"/>
      <c r="AB707" s="20"/>
      <c r="AC707" s="20"/>
      <c r="AD707" s="20"/>
    </row>
    <row r="708" spans="3:30" s="1" customFormat="1">
      <c r="C708" s="16"/>
      <c r="D708" s="16"/>
      <c r="E708" s="32"/>
      <c r="F708" s="16"/>
      <c r="G708" s="16"/>
      <c r="H708" s="16"/>
      <c r="I708" s="16"/>
      <c r="J708" s="16"/>
      <c r="K708" s="16"/>
      <c r="L708" s="32"/>
      <c r="M708" s="16"/>
      <c r="N708" s="16"/>
      <c r="O708" s="16"/>
      <c r="P708" s="16"/>
      <c r="Y708" s="20"/>
      <c r="Z708" s="20"/>
      <c r="AA708" s="20"/>
      <c r="AB708" s="20"/>
      <c r="AC708" s="20"/>
      <c r="AD708" s="20"/>
    </row>
    <row r="709" spans="3:30" s="1" customFormat="1">
      <c r="C709" s="16"/>
      <c r="D709" s="16"/>
      <c r="E709" s="32"/>
      <c r="F709" s="16"/>
      <c r="G709" s="16"/>
      <c r="H709" s="16"/>
      <c r="I709" s="16"/>
      <c r="J709" s="16"/>
      <c r="K709" s="16"/>
      <c r="L709" s="32"/>
      <c r="M709" s="16"/>
      <c r="N709" s="16"/>
      <c r="O709" s="16"/>
      <c r="P709" s="16"/>
      <c r="Y709" s="20"/>
      <c r="Z709" s="20"/>
      <c r="AA709" s="20"/>
      <c r="AB709" s="20"/>
      <c r="AC709" s="20"/>
      <c r="AD709" s="20"/>
    </row>
    <row r="710" spans="3:30" s="1" customFormat="1">
      <c r="C710" s="16"/>
      <c r="D710" s="16"/>
      <c r="E710" s="32"/>
      <c r="F710" s="16"/>
      <c r="G710" s="16"/>
      <c r="H710" s="16"/>
      <c r="I710" s="16"/>
      <c r="J710" s="16"/>
      <c r="K710" s="16"/>
      <c r="L710" s="32"/>
      <c r="M710" s="16"/>
      <c r="N710" s="16"/>
      <c r="O710" s="16"/>
      <c r="P710" s="16"/>
      <c r="Y710" s="20"/>
      <c r="Z710" s="20"/>
      <c r="AA710" s="20"/>
      <c r="AB710" s="20"/>
      <c r="AC710" s="20"/>
      <c r="AD710" s="20"/>
    </row>
    <row r="711" spans="3:30" s="1" customFormat="1">
      <c r="C711" s="16"/>
      <c r="D711" s="16"/>
      <c r="E711" s="32"/>
      <c r="F711" s="16"/>
      <c r="G711" s="16"/>
      <c r="H711" s="16"/>
      <c r="I711" s="16"/>
      <c r="J711" s="16"/>
      <c r="K711" s="16"/>
      <c r="L711" s="32"/>
      <c r="M711" s="16"/>
      <c r="N711" s="16"/>
      <c r="O711" s="16"/>
      <c r="P711" s="16"/>
      <c r="Y711" s="20"/>
      <c r="Z711" s="20"/>
      <c r="AA711" s="20"/>
      <c r="AB711" s="20"/>
      <c r="AC711" s="20"/>
      <c r="AD711" s="20"/>
    </row>
    <row r="712" spans="3:30" s="1" customFormat="1">
      <c r="C712" s="16"/>
      <c r="D712" s="16"/>
      <c r="E712" s="32"/>
      <c r="F712" s="16"/>
      <c r="G712" s="16"/>
      <c r="H712" s="16"/>
      <c r="I712" s="16"/>
      <c r="J712" s="16"/>
      <c r="K712" s="16"/>
      <c r="L712" s="32"/>
      <c r="M712" s="16"/>
      <c r="N712" s="16"/>
      <c r="O712" s="16"/>
      <c r="P712" s="16"/>
      <c r="Y712" s="20"/>
      <c r="Z712" s="20"/>
      <c r="AA712" s="20"/>
      <c r="AB712" s="20"/>
      <c r="AC712" s="20"/>
      <c r="AD712" s="20"/>
    </row>
    <row r="713" spans="3:30" s="1" customFormat="1">
      <c r="C713" s="16"/>
      <c r="D713" s="16"/>
      <c r="E713" s="32"/>
      <c r="F713" s="16"/>
      <c r="G713" s="16"/>
      <c r="H713" s="16"/>
      <c r="I713" s="16"/>
      <c r="J713" s="16"/>
      <c r="K713" s="16"/>
      <c r="L713" s="32"/>
      <c r="M713" s="16"/>
      <c r="N713" s="16"/>
      <c r="O713" s="16"/>
      <c r="P713" s="16"/>
      <c r="Y713" s="20"/>
      <c r="Z713" s="20"/>
      <c r="AA713" s="20"/>
      <c r="AB713" s="20"/>
      <c r="AC713" s="20"/>
      <c r="AD713" s="20"/>
    </row>
    <row r="714" spans="3:30" s="1" customFormat="1">
      <c r="C714" s="16"/>
      <c r="D714" s="16"/>
      <c r="E714" s="32"/>
      <c r="F714" s="16"/>
      <c r="G714" s="16"/>
      <c r="H714" s="16"/>
      <c r="I714" s="16"/>
      <c r="J714" s="16"/>
      <c r="K714" s="16"/>
      <c r="L714" s="32"/>
      <c r="M714" s="16"/>
      <c r="N714" s="16"/>
      <c r="O714" s="16"/>
      <c r="P714" s="16"/>
      <c r="Y714" s="20"/>
      <c r="Z714" s="20"/>
      <c r="AA714" s="20"/>
      <c r="AB714" s="20"/>
      <c r="AC714" s="20"/>
      <c r="AD714" s="20"/>
    </row>
    <row r="715" spans="3:30" s="1" customFormat="1">
      <c r="C715" s="16"/>
      <c r="D715" s="16"/>
      <c r="E715" s="32"/>
      <c r="F715" s="16"/>
      <c r="G715" s="16"/>
      <c r="H715" s="16"/>
      <c r="I715" s="16"/>
      <c r="J715" s="16"/>
      <c r="K715" s="16"/>
      <c r="L715" s="32"/>
      <c r="M715" s="16"/>
      <c r="N715" s="16"/>
      <c r="O715" s="16"/>
      <c r="P715" s="16"/>
      <c r="Y715" s="20"/>
      <c r="Z715" s="20"/>
      <c r="AA715" s="20"/>
      <c r="AB715" s="20"/>
      <c r="AC715" s="20"/>
      <c r="AD715" s="20"/>
    </row>
    <row r="716" spans="3:30" s="1" customFormat="1">
      <c r="C716" s="16"/>
      <c r="D716" s="16"/>
      <c r="E716" s="32"/>
      <c r="F716" s="16"/>
      <c r="G716" s="16"/>
      <c r="H716" s="16"/>
      <c r="I716" s="16"/>
      <c r="J716" s="16"/>
      <c r="K716" s="16"/>
      <c r="L716" s="32"/>
      <c r="M716" s="16"/>
      <c r="N716" s="16"/>
      <c r="O716" s="16"/>
      <c r="P716" s="16"/>
      <c r="Y716" s="20"/>
      <c r="Z716" s="20"/>
      <c r="AA716" s="20"/>
      <c r="AB716" s="20"/>
      <c r="AC716" s="20"/>
      <c r="AD716" s="20"/>
    </row>
    <row r="717" spans="3:30" s="1" customFormat="1">
      <c r="C717" s="16"/>
      <c r="D717" s="16"/>
      <c r="E717" s="32"/>
      <c r="F717" s="16"/>
      <c r="G717" s="16"/>
      <c r="H717" s="16"/>
      <c r="I717" s="16"/>
      <c r="J717" s="16"/>
      <c r="K717" s="16"/>
      <c r="L717" s="32"/>
      <c r="M717" s="16"/>
      <c r="N717" s="16"/>
      <c r="O717" s="16"/>
      <c r="P717" s="16"/>
      <c r="Y717" s="20"/>
      <c r="Z717" s="20"/>
      <c r="AA717" s="20"/>
      <c r="AB717" s="20"/>
      <c r="AC717" s="20"/>
      <c r="AD717" s="20"/>
    </row>
    <row r="718" spans="3:30" s="1" customFormat="1">
      <c r="C718" s="16"/>
      <c r="D718" s="16"/>
      <c r="E718" s="32"/>
      <c r="F718" s="16"/>
      <c r="G718" s="16"/>
      <c r="H718" s="16"/>
      <c r="I718" s="16"/>
      <c r="J718" s="16"/>
      <c r="K718" s="16"/>
      <c r="L718" s="32"/>
      <c r="M718" s="16"/>
      <c r="N718" s="16"/>
      <c r="O718" s="16"/>
      <c r="P718" s="16"/>
      <c r="Y718" s="20"/>
      <c r="Z718" s="20"/>
      <c r="AA718" s="20"/>
      <c r="AB718" s="20"/>
      <c r="AC718" s="20"/>
      <c r="AD718" s="20"/>
    </row>
    <row r="719" spans="3:30" s="1" customFormat="1">
      <c r="C719" s="16"/>
      <c r="D719" s="16"/>
      <c r="E719" s="32"/>
      <c r="F719" s="16"/>
      <c r="G719" s="16"/>
      <c r="H719" s="16"/>
      <c r="I719" s="16"/>
      <c r="J719" s="16"/>
      <c r="K719" s="16"/>
      <c r="L719" s="32"/>
      <c r="M719" s="16"/>
      <c r="N719" s="16"/>
      <c r="O719" s="16"/>
      <c r="P719" s="16"/>
      <c r="Y719" s="20"/>
      <c r="Z719" s="20"/>
      <c r="AA719" s="20"/>
      <c r="AB719" s="20"/>
      <c r="AC719" s="20"/>
      <c r="AD719" s="20"/>
    </row>
    <row r="720" spans="3:30" s="1" customFormat="1">
      <c r="C720" s="16"/>
      <c r="D720" s="16"/>
      <c r="E720" s="32"/>
      <c r="F720" s="16"/>
      <c r="G720" s="16"/>
      <c r="H720" s="16"/>
      <c r="I720" s="16"/>
      <c r="J720" s="16"/>
      <c r="K720" s="16"/>
      <c r="L720" s="32"/>
      <c r="M720" s="16"/>
      <c r="N720" s="16"/>
      <c r="O720" s="16"/>
      <c r="P720" s="16"/>
      <c r="Y720" s="20"/>
      <c r="Z720" s="20"/>
      <c r="AA720" s="20"/>
      <c r="AB720" s="20"/>
      <c r="AC720" s="20"/>
      <c r="AD720" s="20"/>
    </row>
    <row r="721" spans="3:30" s="1" customFormat="1">
      <c r="C721" s="16"/>
      <c r="D721" s="16"/>
      <c r="E721" s="32"/>
      <c r="F721" s="16"/>
      <c r="G721" s="16"/>
      <c r="H721" s="16"/>
      <c r="I721" s="16"/>
      <c r="J721" s="16"/>
      <c r="K721" s="16"/>
      <c r="L721" s="32"/>
      <c r="M721" s="16"/>
      <c r="N721" s="16"/>
      <c r="O721" s="16"/>
      <c r="P721" s="16"/>
      <c r="Y721" s="20"/>
      <c r="Z721" s="20"/>
      <c r="AA721" s="20"/>
      <c r="AB721" s="20"/>
      <c r="AC721" s="20"/>
      <c r="AD721" s="20"/>
    </row>
    <row r="722" spans="3:30" s="1" customFormat="1">
      <c r="C722" s="16"/>
      <c r="D722" s="16"/>
      <c r="E722" s="32"/>
      <c r="F722" s="16"/>
      <c r="G722" s="16"/>
      <c r="H722" s="16"/>
      <c r="I722" s="16"/>
      <c r="J722" s="16"/>
      <c r="K722" s="16"/>
      <c r="L722" s="32"/>
      <c r="M722" s="16"/>
      <c r="N722" s="16"/>
      <c r="O722" s="16"/>
      <c r="P722" s="16"/>
      <c r="Y722" s="20"/>
      <c r="Z722" s="20"/>
      <c r="AA722" s="20"/>
      <c r="AB722" s="20"/>
      <c r="AC722" s="20"/>
      <c r="AD722" s="20"/>
    </row>
    <row r="723" spans="3:30" s="1" customFormat="1">
      <c r="C723" s="16"/>
      <c r="D723" s="16"/>
      <c r="E723" s="32"/>
      <c r="F723" s="16"/>
      <c r="G723" s="16"/>
      <c r="H723" s="16"/>
      <c r="I723" s="16"/>
      <c r="J723" s="16"/>
      <c r="K723" s="16"/>
      <c r="L723" s="32"/>
      <c r="M723" s="16"/>
      <c r="N723" s="16"/>
      <c r="O723" s="16"/>
      <c r="P723" s="16"/>
      <c r="Y723" s="20"/>
      <c r="Z723" s="20"/>
      <c r="AA723" s="20"/>
      <c r="AB723" s="20"/>
      <c r="AC723" s="20"/>
      <c r="AD723" s="20"/>
    </row>
    <row r="724" spans="3:30" s="1" customFormat="1">
      <c r="C724" s="16"/>
      <c r="D724" s="16"/>
      <c r="E724" s="32"/>
      <c r="F724" s="16"/>
      <c r="G724" s="16"/>
      <c r="H724" s="16"/>
      <c r="I724" s="16"/>
      <c r="J724" s="16"/>
      <c r="K724" s="16"/>
      <c r="L724" s="32"/>
      <c r="M724" s="16"/>
      <c r="N724" s="16"/>
      <c r="O724" s="16"/>
      <c r="P724" s="16"/>
      <c r="Y724" s="20"/>
      <c r="Z724" s="20"/>
      <c r="AA724" s="20"/>
      <c r="AB724" s="20"/>
      <c r="AC724" s="20"/>
      <c r="AD724" s="20"/>
    </row>
    <row r="725" spans="3:30" s="1" customFormat="1">
      <c r="C725" s="16"/>
      <c r="D725" s="16"/>
      <c r="E725" s="32"/>
      <c r="F725" s="16"/>
      <c r="G725" s="16"/>
      <c r="H725" s="16"/>
      <c r="I725" s="16"/>
      <c r="J725" s="16"/>
      <c r="K725" s="16"/>
      <c r="L725" s="32"/>
      <c r="M725" s="16"/>
      <c r="N725" s="16"/>
      <c r="O725" s="16"/>
      <c r="P725" s="16"/>
      <c r="Y725" s="20"/>
      <c r="Z725" s="20"/>
      <c r="AA725" s="20"/>
      <c r="AB725" s="20"/>
      <c r="AC725" s="20"/>
      <c r="AD725" s="20"/>
    </row>
    <row r="726" spans="3:30" s="1" customFormat="1">
      <c r="C726" s="16"/>
      <c r="D726" s="16"/>
      <c r="E726" s="32"/>
      <c r="F726" s="16"/>
      <c r="G726" s="16"/>
      <c r="H726" s="16"/>
      <c r="I726" s="16"/>
      <c r="J726" s="16"/>
      <c r="K726" s="16"/>
      <c r="L726" s="32"/>
      <c r="M726" s="16"/>
      <c r="N726" s="16"/>
      <c r="O726" s="16"/>
      <c r="P726" s="16"/>
      <c r="Y726" s="20"/>
      <c r="Z726" s="20"/>
      <c r="AA726" s="20"/>
      <c r="AB726" s="20"/>
      <c r="AC726" s="20"/>
      <c r="AD726" s="20"/>
    </row>
    <row r="727" spans="3:30" s="1" customFormat="1">
      <c r="C727" s="16"/>
      <c r="D727" s="16"/>
      <c r="E727" s="32"/>
      <c r="F727" s="16"/>
      <c r="G727" s="16"/>
      <c r="H727" s="16"/>
      <c r="I727" s="16"/>
      <c r="J727" s="16"/>
      <c r="K727" s="16"/>
      <c r="L727" s="32"/>
      <c r="M727" s="16"/>
      <c r="N727" s="16"/>
      <c r="O727" s="16"/>
      <c r="P727" s="16"/>
      <c r="Y727" s="20"/>
      <c r="Z727" s="20"/>
      <c r="AA727" s="20"/>
      <c r="AB727" s="20"/>
      <c r="AC727" s="20"/>
      <c r="AD727" s="20"/>
    </row>
    <row r="728" spans="3:30" s="1" customFormat="1">
      <c r="C728" s="16"/>
      <c r="D728" s="16"/>
      <c r="E728" s="32"/>
      <c r="F728" s="16"/>
      <c r="G728" s="16"/>
      <c r="H728" s="16"/>
      <c r="I728" s="16"/>
      <c r="J728" s="16"/>
      <c r="K728" s="16"/>
      <c r="L728" s="32"/>
      <c r="M728" s="16"/>
      <c r="N728" s="16"/>
      <c r="O728" s="16"/>
      <c r="P728" s="16"/>
      <c r="Y728" s="20"/>
      <c r="Z728" s="20"/>
      <c r="AA728" s="20"/>
      <c r="AB728" s="20"/>
      <c r="AC728" s="20"/>
      <c r="AD728" s="20"/>
    </row>
    <row r="729" spans="3:30" s="1" customFormat="1">
      <c r="C729" s="16"/>
      <c r="D729" s="16"/>
      <c r="E729" s="32"/>
      <c r="F729" s="16"/>
      <c r="G729" s="16"/>
      <c r="H729" s="16"/>
      <c r="I729" s="16"/>
      <c r="J729" s="16"/>
      <c r="K729" s="16"/>
      <c r="L729" s="32"/>
      <c r="M729" s="16"/>
      <c r="N729" s="16"/>
      <c r="O729" s="16"/>
      <c r="P729" s="16"/>
      <c r="Y729" s="20"/>
      <c r="Z729" s="20"/>
      <c r="AA729" s="20"/>
      <c r="AB729" s="20"/>
      <c r="AC729" s="20"/>
      <c r="AD729" s="20"/>
    </row>
    <row r="730" spans="3:30" s="1" customFormat="1">
      <c r="C730" s="16"/>
      <c r="D730" s="16"/>
      <c r="E730" s="32"/>
      <c r="F730" s="16"/>
      <c r="G730" s="16"/>
      <c r="H730" s="16"/>
      <c r="I730" s="16"/>
      <c r="J730" s="16"/>
      <c r="K730" s="16"/>
      <c r="L730" s="32"/>
      <c r="M730" s="16"/>
      <c r="N730" s="16"/>
      <c r="O730" s="16"/>
      <c r="P730" s="16"/>
      <c r="Y730" s="20"/>
      <c r="Z730" s="20"/>
      <c r="AA730" s="20"/>
      <c r="AB730" s="20"/>
      <c r="AC730" s="20"/>
      <c r="AD730" s="20"/>
    </row>
    <row r="731" spans="3:30" s="1" customFormat="1">
      <c r="C731" s="16"/>
      <c r="D731" s="16"/>
      <c r="E731" s="32"/>
      <c r="F731" s="16"/>
      <c r="G731" s="16"/>
      <c r="H731" s="16"/>
      <c r="I731" s="16"/>
      <c r="J731" s="16"/>
      <c r="K731" s="16"/>
      <c r="L731" s="32"/>
      <c r="M731" s="16"/>
      <c r="N731" s="16"/>
      <c r="O731" s="16"/>
      <c r="P731" s="16"/>
      <c r="Y731" s="20"/>
      <c r="Z731" s="20"/>
      <c r="AA731" s="20"/>
      <c r="AB731" s="20"/>
      <c r="AC731" s="20"/>
      <c r="AD731" s="20"/>
    </row>
    <row r="732" spans="3:30" s="1" customFormat="1">
      <c r="C732" s="16"/>
      <c r="D732" s="16"/>
      <c r="E732" s="32"/>
      <c r="F732" s="16"/>
      <c r="G732" s="16"/>
      <c r="H732" s="16"/>
      <c r="I732" s="16"/>
      <c r="J732" s="16"/>
      <c r="K732" s="16"/>
      <c r="L732" s="32"/>
      <c r="M732" s="16"/>
      <c r="N732" s="16"/>
      <c r="O732" s="16"/>
      <c r="P732" s="16"/>
      <c r="Y732" s="20"/>
      <c r="Z732" s="20"/>
      <c r="AA732" s="20"/>
      <c r="AB732" s="20"/>
      <c r="AC732" s="20"/>
      <c r="AD732" s="20"/>
    </row>
    <row r="733" spans="3:30" s="1" customFormat="1">
      <c r="C733" s="16"/>
      <c r="D733" s="16"/>
      <c r="E733" s="32"/>
      <c r="F733" s="16"/>
      <c r="G733" s="16"/>
      <c r="H733" s="16"/>
      <c r="I733" s="16"/>
      <c r="J733" s="16"/>
      <c r="K733" s="16"/>
      <c r="L733" s="32"/>
      <c r="M733" s="16"/>
      <c r="N733" s="16"/>
      <c r="O733" s="16"/>
      <c r="P733" s="16"/>
      <c r="Y733" s="20"/>
      <c r="Z733" s="20"/>
      <c r="AA733" s="20"/>
      <c r="AB733" s="20"/>
      <c r="AC733" s="20"/>
      <c r="AD733" s="20"/>
    </row>
    <row r="734" spans="3:30" s="1" customFormat="1">
      <c r="C734" s="16"/>
      <c r="D734" s="16"/>
      <c r="E734" s="32"/>
      <c r="F734" s="16"/>
      <c r="G734" s="16"/>
      <c r="H734" s="16"/>
      <c r="I734" s="16"/>
      <c r="J734" s="16"/>
      <c r="K734" s="16"/>
      <c r="L734" s="32"/>
      <c r="M734" s="16"/>
      <c r="N734" s="16"/>
      <c r="O734" s="16"/>
      <c r="P734" s="16"/>
      <c r="Y734" s="20"/>
      <c r="Z734" s="20"/>
      <c r="AA734" s="20"/>
      <c r="AB734" s="20"/>
      <c r="AC734" s="20"/>
      <c r="AD734" s="20"/>
    </row>
    <row r="735" spans="3:30" s="1" customFormat="1">
      <c r="C735" s="16"/>
      <c r="D735" s="16"/>
      <c r="E735" s="32"/>
      <c r="F735" s="16"/>
      <c r="G735" s="16"/>
      <c r="H735" s="16"/>
      <c r="I735" s="16"/>
      <c r="J735" s="16"/>
      <c r="K735" s="16"/>
      <c r="L735" s="32"/>
      <c r="M735" s="16"/>
      <c r="N735" s="16"/>
      <c r="O735" s="16"/>
      <c r="P735" s="16"/>
      <c r="Y735" s="20"/>
      <c r="Z735" s="20"/>
      <c r="AA735" s="20"/>
      <c r="AB735" s="20"/>
      <c r="AC735" s="20"/>
      <c r="AD735" s="20"/>
    </row>
    <row r="736" spans="3:30" s="1" customFormat="1">
      <c r="C736" s="16"/>
      <c r="D736" s="16"/>
      <c r="E736" s="32"/>
      <c r="F736" s="16"/>
      <c r="G736" s="16"/>
      <c r="H736" s="16"/>
      <c r="I736" s="16"/>
      <c r="J736" s="16"/>
      <c r="K736" s="16"/>
      <c r="L736" s="32"/>
      <c r="M736" s="16"/>
      <c r="N736" s="16"/>
      <c r="O736" s="16"/>
      <c r="P736" s="16"/>
      <c r="Y736" s="20"/>
      <c r="Z736" s="20"/>
      <c r="AA736" s="20"/>
      <c r="AB736" s="20"/>
      <c r="AC736" s="20"/>
      <c r="AD736" s="20"/>
    </row>
    <row r="737" spans="3:30" s="1" customFormat="1">
      <c r="C737" s="16"/>
      <c r="D737" s="16"/>
      <c r="E737" s="32"/>
      <c r="F737" s="16"/>
      <c r="G737" s="16"/>
      <c r="H737" s="16"/>
      <c r="I737" s="16"/>
      <c r="J737" s="16"/>
      <c r="K737" s="16"/>
      <c r="L737" s="32"/>
      <c r="M737" s="16"/>
      <c r="N737" s="16"/>
      <c r="O737" s="16"/>
      <c r="P737" s="16"/>
      <c r="Y737" s="20"/>
      <c r="Z737" s="20"/>
      <c r="AA737" s="20"/>
      <c r="AB737" s="20"/>
      <c r="AC737" s="20"/>
      <c r="AD737" s="20"/>
    </row>
    <row r="738" spans="3:30" s="1" customFormat="1">
      <c r="C738" s="16"/>
      <c r="D738" s="16"/>
      <c r="E738" s="32"/>
      <c r="F738" s="16"/>
      <c r="G738" s="16"/>
      <c r="H738" s="16"/>
      <c r="I738" s="16"/>
      <c r="J738" s="16"/>
      <c r="K738" s="16"/>
      <c r="L738" s="32"/>
      <c r="M738" s="16"/>
      <c r="N738" s="16"/>
      <c r="O738" s="16"/>
      <c r="P738" s="16"/>
      <c r="Y738" s="20"/>
      <c r="Z738" s="20"/>
      <c r="AA738" s="20"/>
      <c r="AB738" s="20"/>
      <c r="AC738" s="20"/>
      <c r="AD738" s="20"/>
    </row>
    <row r="739" spans="3:30" s="1" customFormat="1">
      <c r="C739" s="16"/>
      <c r="D739" s="16"/>
      <c r="E739" s="32"/>
      <c r="F739" s="16"/>
      <c r="G739" s="16"/>
      <c r="H739" s="16"/>
      <c r="I739" s="16"/>
      <c r="J739" s="16"/>
      <c r="K739" s="16"/>
      <c r="L739" s="32"/>
      <c r="M739" s="16"/>
      <c r="N739" s="16"/>
      <c r="O739" s="16"/>
      <c r="P739" s="16"/>
      <c r="Y739" s="20"/>
      <c r="Z739" s="20"/>
      <c r="AA739" s="20"/>
      <c r="AB739" s="20"/>
      <c r="AC739" s="20"/>
      <c r="AD739" s="20"/>
    </row>
    <row r="740" spans="3:30" s="1" customFormat="1">
      <c r="C740" s="16"/>
      <c r="D740" s="16"/>
      <c r="E740" s="32"/>
      <c r="F740" s="16"/>
      <c r="G740" s="16"/>
      <c r="H740" s="16"/>
      <c r="I740" s="16"/>
      <c r="J740" s="16"/>
      <c r="K740" s="16"/>
      <c r="L740" s="32"/>
      <c r="M740" s="16"/>
      <c r="N740" s="16"/>
      <c r="O740" s="16"/>
      <c r="P740" s="16"/>
      <c r="Y740" s="20"/>
      <c r="Z740" s="20"/>
      <c r="AA740" s="20"/>
      <c r="AB740" s="20"/>
      <c r="AC740" s="20"/>
      <c r="AD740" s="20"/>
    </row>
    <row r="741" spans="3:30" s="1" customFormat="1">
      <c r="C741" s="16"/>
      <c r="D741" s="16"/>
      <c r="E741" s="32"/>
      <c r="F741" s="16"/>
      <c r="G741" s="16"/>
      <c r="H741" s="16"/>
      <c r="I741" s="16"/>
      <c r="J741" s="16"/>
      <c r="K741" s="16"/>
      <c r="L741" s="32"/>
      <c r="M741" s="16"/>
      <c r="N741" s="16"/>
      <c r="O741" s="16"/>
      <c r="P741" s="16"/>
      <c r="Y741" s="20"/>
      <c r="Z741" s="20"/>
      <c r="AA741" s="20"/>
      <c r="AB741" s="20"/>
      <c r="AC741" s="20"/>
      <c r="AD741" s="20"/>
    </row>
    <row r="742" spans="3:30" s="1" customFormat="1">
      <c r="C742" s="16"/>
      <c r="D742" s="16"/>
      <c r="E742" s="32"/>
      <c r="F742" s="16"/>
      <c r="G742" s="16"/>
      <c r="H742" s="16"/>
      <c r="I742" s="16"/>
      <c r="J742" s="16"/>
      <c r="K742" s="16"/>
      <c r="L742" s="32"/>
      <c r="M742" s="16"/>
      <c r="N742" s="16"/>
      <c r="O742" s="16"/>
      <c r="P742" s="16"/>
      <c r="Y742" s="20"/>
      <c r="Z742" s="20"/>
      <c r="AA742" s="20"/>
      <c r="AB742" s="20"/>
      <c r="AC742" s="20"/>
      <c r="AD742" s="20"/>
    </row>
    <row r="743" spans="3:30" s="1" customFormat="1">
      <c r="C743" s="16"/>
      <c r="D743" s="16"/>
      <c r="E743" s="32"/>
      <c r="F743" s="16"/>
      <c r="G743" s="16"/>
      <c r="H743" s="16"/>
      <c r="I743" s="16"/>
      <c r="J743" s="16"/>
      <c r="K743" s="16"/>
      <c r="L743" s="32"/>
      <c r="M743" s="16"/>
      <c r="N743" s="16"/>
      <c r="O743" s="16"/>
      <c r="P743" s="16"/>
      <c r="Y743" s="20"/>
      <c r="Z743" s="20"/>
      <c r="AA743" s="20"/>
      <c r="AB743" s="20"/>
      <c r="AC743" s="20"/>
      <c r="AD743" s="20"/>
    </row>
    <row r="744" spans="3:30" s="1" customFormat="1">
      <c r="C744" s="16"/>
      <c r="D744" s="16"/>
      <c r="E744" s="32"/>
      <c r="F744" s="16"/>
      <c r="G744" s="16"/>
      <c r="H744" s="16"/>
      <c r="I744" s="16"/>
      <c r="J744" s="16"/>
      <c r="K744" s="16"/>
      <c r="L744" s="32"/>
      <c r="M744" s="16"/>
      <c r="N744" s="16"/>
      <c r="O744" s="16"/>
      <c r="P744" s="16"/>
      <c r="Y744" s="20"/>
      <c r="Z744" s="20"/>
      <c r="AA744" s="20"/>
      <c r="AB744" s="20"/>
      <c r="AC744" s="20"/>
      <c r="AD744" s="20"/>
    </row>
    <row r="745" spans="3:30" s="1" customFormat="1">
      <c r="C745" s="16"/>
      <c r="D745" s="16"/>
      <c r="E745" s="32"/>
      <c r="F745" s="16"/>
      <c r="G745" s="16"/>
      <c r="H745" s="16"/>
      <c r="I745" s="16"/>
      <c r="J745" s="16"/>
      <c r="K745" s="16"/>
      <c r="L745" s="32"/>
      <c r="M745" s="16"/>
      <c r="N745" s="16"/>
      <c r="O745" s="16"/>
      <c r="P745" s="16"/>
      <c r="Y745" s="20"/>
      <c r="Z745" s="20"/>
      <c r="AA745" s="20"/>
      <c r="AB745" s="20"/>
      <c r="AC745" s="20"/>
      <c r="AD745" s="20"/>
    </row>
    <row r="746" spans="3:30" s="1" customFormat="1">
      <c r="C746" s="16"/>
      <c r="D746" s="16"/>
      <c r="E746" s="32"/>
      <c r="F746" s="16"/>
      <c r="G746" s="16"/>
      <c r="H746" s="16"/>
      <c r="I746" s="16"/>
      <c r="J746" s="16"/>
      <c r="K746" s="16"/>
      <c r="L746" s="32"/>
      <c r="M746" s="16"/>
      <c r="N746" s="16"/>
      <c r="O746" s="16"/>
      <c r="P746" s="16"/>
      <c r="Y746" s="20"/>
      <c r="Z746" s="20"/>
      <c r="AA746" s="20"/>
      <c r="AB746" s="20"/>
      <c r="AC746" s="20"/>
      <c r="AD746" s="20"/>
    </row>
    <row r="747" spans="3:30" s="1" customFormat="1">
      <c r="C747" s="16"/>
      <c r="D747" s="16"/>
      <c r="E747" s="32"/>
      <c r="F747" s="16"/>
      <c r="G747" s="16"/>
      <c r="H747" s="16"/>
      <c r="I747" s="16"/>
      <c r="J747" s="16"/>
      <c r="K747" s="16"/>
      <c r="L747" s="32"/>
      <c r="M747" s="16"/>
      <c r="N747" s="16"/>
      <c r="O747" s="16"/>
      <c r="P747" s="16"/>
      <c r="Y747" s="20"/>
      <c r="Z747" s="20"/>
      <c r="AA747" s="20"/>
      <c r="AB747" s="20"/>
      <c r="AC747" s="20"/>
      <c r="AD747" s="20"/>
    </row>
    <row r="748" spans="3:30" s="1" customFormat="1">
      <c r="C748" s="16"/>
      <c r="D748" s="16"/>
      <c r="E748" s="32"/>
      <c r="F748" s="16"/>
      <c r="G748" s="16"/>
      <c r="H748" s="16"/>
      <c r="I748" s="16"/>
      <c r="J748" s="16"/>
      <c r="K748" s="16"/>
      <c r="L748" s="32"/>
      <c r="M748" s="16"/>
      <c r="N748" s="16"/>
      <c r="O748" s="16"/>
      <c r="P748" s="16"/>
      <c r="Y748" s="20"/>
      <c r="Z748" s="20"/>
      <c r="AA748" s="20"/>
      <c r="AB748" s="20"/>
      <c r="AC748" s="20"/>
      <c r="AD748" s="20"/>
    </row>
    <row r="749" spans="3:30" s="1" customFormat="1">
      <c r="C749" s="16"/>
      <c r="D749" s="16"/>
      <c r="E749" s="32"/>
      <c r="F749" s="16"/>
      <c r="G749" s="16"/>
      <c r="H749" s="16"/>
      <c r="I749" s="16"/>
      <c r="J749" s="16"/>
      <c r="K749" s="16"/>
      <c r="L749" s="32"/>
      <c r="M749" s="16"/>
      <c r="N749" s="16"/>
      <c r="O749" s="16"/>
      <c r="P749" s="16"/>
      <c r="Y749" s="20"/>
      <c r="Z749" s="20"/>
      <c r="AA749" s="20"/>
      <c r="AB749" s="20"/>
      <c r="AC749" s="20"/>
      <c r="AD749" s="20"/>
    </row>
    <row r="750" spans="3:30" s="1" customFormat="1">
      <c r="C750" s="16"/>
      <c r="D750" s="16"/>
      <c r="E750" s="32"/>
      <c r="F750" s="16"/>
      <c r="G750" s="16"/>
      <c r="H750" s="16"/>
      <c r="I750" s="16"/>
      <c r="J750" s="16"/>
      <c r="K750" s="16"/>
      <c r="L750" s="32"/>
      <c r="M750" s="16"/>
      <c r="N750" s="16"/>
      <c r="O750" s="16"/>
      <c r="P750" s="16"/>
      <c r="Y750" s="20"/>
      <c r="Z750" s="20"/>
      <c r="AA750" s="20"/>
      <c r="AB750" s="20"/>
      <c r="AC750" s="20"/>
      <c r="AD750" s="20"/>
    </row>
    <row r="751" spans="3:30" s="1" customFormat="1">
      <c r="C751" s="16"/>
      <c r="D751" s="16"/>
      <c r="E751" s="32"/>
      <c r="F751" s="16"/>
      <c r="G751" s="16"/>
      <c r="H751" s="16"/>
      <c r="I751" s="16"/>
      <c r="J751" s="16"/>
      <c r="K751" s="16"/>
      <c r="L751" s="32"/>
      <c r="M751" s="16"/>
      <c r="N751" s="16"/>
      <c r="O751" s="16"/>
      <c r="P751" s="16"/>
      <c r="Y751" s="20"/>
      <c r="Z751" s="20"/>
      <c r="AA751" s="20"/>
      <c r="AB751" s="20"/>
      <c r="AC751" s="20"/>
      <c r="AD751" s="20"/>
    </row>
    <row r="752" spans="3:30" s="1" customFormat="1">
      <c r="C752" s="16"/>
      <c r="D752" s="16"/>
      <c r="E752" s="32"/>
      <c r="F752" s="16"/>
      <c r="G752" s="16"/>
      <c r="H752" s="16"/>
      <c r="I752" s="16"/>
      <c r="J752" s="16"/>
      <c r="K752" s="16"/>
      <c r="L752" s="32"/>
      <c r="M752" s="16"/>
      <c r="N752" s="16"/>
      <c r="O752" s="16"/>
      <c r="P752" s="16"/>
      <c r="Y752" s="20"/>
      <c r="Z752" s="20"/>
      <c r="AA752" s="20"/>
      <c r="AB752" s="20"/>
      <c r="AC752" s="20"/>
      <c r="AD752" s="20"/>
    </row>
    <row r="753" spans="3:30" s="1" customFormat="1">
      <c r="C753" s="16"/>
      <c r="D753" s="16"/>
      <c r="E753" s="32"/>
      <c r="F753" s="16"/>
      <c r="G753" s="16"/>
      <c r="H753" s="16"/>
      <c r="I753" s="16"/>
      <c r="J753" s="16"/>
      <c r="K753" s="16"/>
      <c r="L753" s="32"/>
      <c r="M753" s="16"/>
      <c r="N753" s="16"/>
      <c r="O753" s="16"/>
      <c r="P753" s="16"/>
      <c r="Y753" s="20"/>
      <c r="Z753" s="20"/>
      <c r="AA753" s="20"/>
      <c r="AB753" s="20"/>
      <c r="AC753" s="20"/>
      <c r="AD753" s="20"/>
    </row>
    <row r="754" spans="3:30" s="1" customFormat="1">
      <c r="C754" s="16"/>
      <c r="D754" s="16"/>
      <c r="E754" s="32"/>
      <c r="F754" s="16"/>
      <c r="G754" s="16"/>
      <c r="H754" s="16"/>
      <c r="I754" s="16"/>
      <c r="J754" s="16"/>
      <c r="K754" s="16"/>
      <c r="L754" s="32"/>
      <c r="M754" s="16"/>
      <c r="N754" s="16"/>
      <c r="O754" s="16"/>
      <c r="P754" s="16"/>
      <c r="Y754" s="20"/>
      <c r="Z754" s="20"/>
      <c r="AA754" s="20"/>
      <c r="AB754" s="20"/>
      <c r="AC754" s="20"/>
      <c r="AD754" s="20"/>
    </row>
    <row r="755" spans="3:30" s="1" customFormat="1">
      <c r="C755" s="16"/>
      <c r="D755" s="16"/>
      <c r="E755" s="32"/>
      <c r="F755" s="16"/>
      <c r="G755" s="16"/>
      <c r="H755" s="16"/>
      <c r="I755" s="16"/>
      <c r="J755" s="16"/>
      <c r="K755" s="16"/>
      <c r="L755" s="32"/>
      <c r="M755" s="16"/>
      <c r="N755" s="16"/>
      <c r="O755" s="16"/>
      <c r="P755" s="16"/>
      <c r="Y755" s="20"/>
      <c r="Z755" s="20"/>
      <c r="AA755" s="20"/>
      <c r="AB755" s="20"/>
      <c r="AC755" s="20"/>
      <c r="AD755" s="20"/>
    </row>
    <row r="756" spans="3:30" s="1" customFormat="1">
      <c r="C756" s="16"/>
      <c r="D756" s="16"/>
      <c r="E756" s="32"/>
      <c r="F756" s="16"/>
      <c r="G756" s="16"/>
      <c r="H756" s="16"/>
      <c r="I756" s="16"/>
      <c r="J756" s="16"/>
      <c r="K756" s="16"/>
      <c r="L756" s="32"/>
      <c r="M756" s="16"/>
      <c r="N756" s="16"/>
      <c r="O756" s="16"/>
      <c r="P756" s="16"/>
      <c r="Y756" s="20"/>
      <c r="Z756" s="20"/>
      <c r="AA756" s="20"/>
      <c r="AB756" s="20"/>
      <c r="AC756" s="20"/>
      <c r="AD756" s="20"/>
    </row>
    <row r="757" spans="3:30" s="1" customFormat="1">
      <c r="C757" s="16"/>
      <c r="D757" s="16"/>
      <c r="E757" s="32"/>
      <c r="F757" s="16"/>
      <c r="G757" s="16"/>
      <c r="H757" s="16"/>
      <c r="I757" s="16"/>
      <c r="J757" s="16"/>
      <c r="K757" s="16"/>
      <c r="L757" s="32"/>
      <c r="M757" s="16"/>
      <c r="N757" s="16"/>
      <c r="O757" s="16"/>
      <c r="P757" s="16"/>
      <c r="Y757" s="20"/>
      <c r="Z757" s="20"/>
      <c r="AA757" s="20"/>
      <c r="AB757" s="20"/>
      <c r="AC757" s="20"/>
      <c r="AD757" s="20"/>
    </row>
    <row r="758" spans="3:30" s="1" customFormat="1">
      <c r="C758" s="16"/>
      <c r="D758" s="16"/>
      <c r="E758" s="32"/>
      <c r="F758" s="16"/>
      <c r="G758" s="16"/>
      <c r="H758" s="16"/>
      <c r="I758" s="16"/>
      <c r="J758" s="16"/>
      <c r="K758" s="16"/>
      <c r="L758" s="32"/>
      <c r="M758" s="16"/>
      <c r="N758" s="16"/>
      <c r="O758" s="16"/>
      <c r="P758" s="16"/>
      <c r="Y758" s="20"/>
      <c r="Z758" s="20"/>
      <c r="AA758" s="20"/>
      <c r="AB758" s="20"/>
      <c r="AC758" s="20"/>
      <c r="AD758" s="20"/>
    </row>
    <row r="759" spans="3:30" s="1" customFormat="1">
      <c r="C759" s="16"/>
      <c r="D759" s="16"/>
      <c r="E759" s="32"/>
      <c r="F759" s="16"/>
      <c r="G759" s="16"/>
      <c r="H759" s="16"/>
      <c r="I759" s="16"/>
      <c r="J759" s="16"/>
      <c r="K759" s="16"/>
      <c r="L759" s="32"/>
      <c r="M759" s="16"/>
      <c r="N759" s="16"/>
      <c r="O759" s="16"/>
      <c r="P759" s="16"/>
      <c r="Y759" s="20"/>
      <c r="Z759" s="20"/>
      <c r="AA759" s="20"/>
      <c r="AB759" s="20"/>
      <c r="AC759" s="20"/>
      <c r="AD759" s="20"/>
    </row>
    <row r="760" spans="3:30" s="1" customFormat="1">
      <c r="C760" s="16"/>
      <c r="D760" s="16"/>
      <c r="E760" s="32"/>
      <c r="F760" s="16"/>
      <c r="G760" s="16"/>
      <c r="H760" s="16"/>
      <c r="I760" s="16"/>
      <c r="J760" s="16"/>
      <c r="K760" s="16"/>
      <c r="L760" s="32"/>
      <c r="M760" s="16"/>
      <c r="N760" s="16"/>
      <c r="O760" s="16"/>
      <c r="P760" s="16"/>
      <c r="Y760" s="20"/>
      <c r="Z760" s="20"/>
      <c r="AA760" s="20"/>
      <c r="AB760" s="20"/>
      <c r="AC760" s="20"/>
      <c r="AD760" s="20"/>
    </row>
    <row r="761" spans="3:30" s="1" customFormat="1">
      <c r="C761" s="16"/>
      <c r="D761" s="16"/>
      <c r="E761" s="32"/>
      <c r="F761" s="16"/>
      <c r="G761" s="16"/>
      <c r="H761" s="16"/>
      <c r="I761" s="16"/>
      <c r="J761" s="16"/>
      <c r="K761" s="16"/>
      <c r="L761" s="32"/>
      <c r="M761" s="16"/>
      <c r="N761" s="16"/>
      <c r="O761" s="16"/>
      <c r="P761" s="16"/>
      <c r="Y761" s="20"/>
      <c r="Z761" s="20"/>
      <c r="AA761" s="20"/>
      <c r="AB761" s="20"/>
      <c r="AC761" s="20"/>
      <c r="AD761" s="20"/>
    </row>
    <row r="762" spans="3:30" s="1" customFormat="1">
      <c r="C762" s="16"/>
      <c r="D762" s="16"/>
      <c r="E762" s="32"/>
      <c r="F762" s="16"/>
      <c r="G762" s="16"/>
      <c r="H762" s="16"/>
      <c r="I762" s="16"/>
      <c r="J762" s="16"/>
      <c r="K762" s="16"/>
      <c r="L762" s="32"/>
      <c r="M762" s="16"/>
      <c r="N762" s="16"/>
      <c r="O762" s="16"/>
      <c r="P762" s="16"/>
      <c r="Y762" s="20"/>
      <c r="Z762" s="20"/>
      <c r="AA762" s="20"/>
      <c r="AB762" s="20"/>
      <c r="AC762" s="20"/>
      <c r="AD762" s="20"/>
    </row>
    <row r="763" spans="3:30" s="1" customFormat="1">
      <c r="C763" s="16"/>
      <c r="D763" s="16"/>
      <c r="E763" s="32"/>
      <c r="F763" s="16"/>
      <c r="G763" s="16"/>
      <c r="H763" s="16"/>
      <c r="I763" s="16"/>
      <c r="J763" s="16"/>
      <c r="K763" s="16"/>
      <c r="L763" s="32"/>
      <c r="M763" s="16"/>
      <c r="N763" s="16"/>
      <c r="O763" s="16"/>
      <c r="P763" s="16"/>
      <c r="Y763" s="20"/>
      <c r="Z763" s="20"/>
      <c r="AA763" s="20"/>
      <c r="AB763" s="20"/>
      <c r="AC763" s="20"/>
      <c r="AD763" s="20"/>
    </row>
    <row r="764" spans="3:30" s="1" customFormat="1">
      <c r="C764" s="16"/>
      <c r="D764" s="16"/>
      <c r="E764" s="32"/>
      <c r="F764" s="16"/>
      <c r="G764" s="16"/>
      <c r="H764" s="16"/>
      <c r="I764" s="16"/>
      <c r="J764" s="16"/>
      <c r="K764" s="16"/>
      <c r="L764" s="32"/>
      <c r="M764" s="16"/>
      <c r="N764" s="16"/>
      <c r="O764" s="16"/>
      <c r="P764" s="16"/>
      <c r="Y764" s="20"/>
      <c r="Z764" s="20"/>
      <c r="AA764" s="20"/>
      <c r="AB764" s="20"/>
      <c r="AC764" s="20"/>
      <c r="AD764" s="20"/>
    </row>
    <row r="765" spans="3:30" s="1" customFormat="1">
      <c r="C765" s="16"/>
      <c r="D765" s="16"/>
      <c r="E765" s="32"/>
      <c r="F765" s="16"/>
      <c r="G765" s="16"/>
      <c r="H765" s="16"/>
      <c r="I765" s="16"/>
      <c r="J765" s="16"/>
      <c r="K765" s="16"/>
      <c r="L765" s="32"/>
      <c r="M765" s="16"/>
      <c r="N765" s="16"/>
      <c r="O765" s="16"/>
      <c r="P765" s="16"/>
      <c r="Y765" s="20"/>
      <c r="Z765" s="20"/>
      <c r="AA765" s="20"/>
      <c r="AB765" s="20"/>
      <c r="AC765" s="20"/>
      <c r="AD765" s="20"/>
    </row>
    <row r="766" spans="3:30" s="1" customFormat="1">
      <c r="C766" s="16"/>
      <c r="D766" s="16"/>
      <c r="E766" s="32"/>
      <c r="F766" s="16"/>
      <c r="G766" s="16"/>
      <c r="H766" s="16"/>
      <c r="I766" s="16"/>
      <c r="J766" s="16"/>
      <c r="K766" s="16"/>
      <c r="L766" s="32"/>
      <c r="M766" s="16"/>
      <c r="N766" s="16"/>
      <c r="O766" s="16"/>
      <c r="P766" s="16"/>
      <c r="Y766" s="20"/>
      <c r="Z766" s="20"/>
      <c r="AA766" s="20"/>
      <c r="AB766" s="20"/>
      <c r="AC766" s="20"/>
      <c r="AD766" s="20"/>
    </row>
    <row r="767" spans="3:30" s="1" customFormat="1">
      <c r="C767" s="16"/>
      <c r="D767" s="16"/>
      <c r="E767" s="32"/>
      <c r="F767" s="16"/>
      <c r="G767" s="16"/>
      <c r="H767" s="16"/>
      <c r="I767" s="16"/>
      <c r="J767" s="16"/>
      <c r="K767" s="16"/>
      <c r="L767" s="32"/>
      <c r="M767" s="16"/>
      <c r="N767" s="16"/>
      <c r="O767" s="16"/>
      <c r="P767" s="16"/>
      <c r="Y767" s="20"/>
      <c r="Z767" s="20"/>
      <c r="AA767" s="20"/>
      <c r="AB767" s="20"/>
      <c r="AC767" s="20"/>
      <c r="AD767" s="20"/>
    </row>
    <row r="768" spans="3:30" s="1" customFormat="1">
      <c r="C768" s="16"/>
      <c r="D768" s="16"/>
      <c r="E768" s="32"/>
      <c r="F768" s="16"/>
      <c r="G768" s="16"/>
      <c r="H768" s="16"/>
      <c r="I768" s="16"/>
      <c r="J768" s="16"/>
      <c r="K768" s="16"/>
      <c r="L768" s="32"/>
      <c r="M768" s="16"/>
      <c r="N768" s="16"/>
      <c r="O768" s="16"/>
      <c r="P768" s="16"/>
      <c r="Y768" s="20"/>
      <c r="Z768" s="20"/>
      <c r="AA768" s="20"/>
      <c r="AB768" s="20"/>
      <c r="AC768" s="20"/>
      <c r="AD768" s="20"/>
    </row>
    <row r="769" spans="3:30" s="1" customFormat="1">
      <c r="C769" s="16"/>
      <c r="D769" s="16"/>
      <c r="E769" s="32"/>
      <c r="F769" s="16"/>
      <c r="G769" s="16"/>
      <c r="H769" s="16"/>
      <c r="I769" s="16"/>
      <c r="J769" s="16"/>
      <c r="K769" s="16"/>
      <c r="L769" s="32"/>
      <c r="M769" s="16"/>
      <c r="N769" s="16"/>
      <c r="O769" s="16"/>
      <c r="P769" s="16"/>
      <c r="Y769" s="20"/>
      <c r="Z769" s="20"/>
      <c r="AA769" s="20"/>
      <c r="AB769" s="20"/>
      <c r="AC769" s="20"/>
      <c r="AD769" s="20"/>
    </row>
    <row r="770" spans="3:30" s="1" customFormat="1">
      <c r="C770" s="16"/>
      <c r="D770" s="16"/>
      <c r="E770" s="32"/>
      <c r="F770" s="16"/>
      <c r="G770" s="16"/>
      <c r="H770" s="16"/>
      <c r="I770" s="16"/>
      <c r="J770" s="16"/>
      <c r="K770" s="16"/>
      <c r="L770" s="32"/>
      <c r="M770" s="16"/>
      <c r="N770" s="16"/>
      <c r="O770" s="16"/>
      <c r="P770" s="16"/>
      <c r="Y770" s="20"/>
      <c r="Z770" s="20"/>
      <c r="AA770" s="20"/>
      <c r="AB770" s="20"/>
      <c r="AC770" s="20"/>
      <c r="AD770" s="20"/>
    </row>
    <row r="771" spans="3:30" s="1" customFormat="1">
      <c r="C771" s="16"/>
      <c r="D771" s="16"/>
      <c r="E771" s="32"/>
      <c r="F771" s="16"/>
      <c r="G771" s="16"/>
      <c r="H771" s="16"/>
      <c r="I771" s="16"/>
      <c r="J771" s="16"/>
      <c r="K771" s="16"/>
      <c r="L771" s="32"/>
      <c r="M771" s="16"/>
      <c r="N771" s="16"/>
      <c r="O771" s="16"/>
      <c r="P771" s="16"/>
      <c r="Y771" s="20"/>
      <c r="Z771" s="20"/>
      <c r="AA771" s="20"/>
      <c r="AB771" s="20"/>
      <c r="AC771" s="20"/>
      <c r="AD771" s="20"/>
    </row>
    <row r="772" spans="3:30" s="1" customFormat="1">
      <c r="C772" s="16"/>
      <c r="D772" s="16"/>
      <c r="E772" s="32"/>
      <c r="F772" s="16"/>
      <c r="G772" s="16"/>
      <c r="H772" s="16"/>
      <c r="I772" s="16"/>
      <c r="J772" s="16"/>
      <c r="K772" s="16"/>
      <c r="L772" s="32"/>
      <c r="M772" s="16"/>
      <c r="N772" s="16"/>
      <c r="O772" s="16"/>
      <c r="P772" s="16"/>
      <c r="Y772" s="20"/>
      <c r="Z772" s="20"/>
      <c r="AA772" s="20"/>
      <c r="AB772" s="20"/>
      <c r="AC772" s="20"/>
      <c r="AD772" s="20"/>
    </row>
    <row r="773" spans="3:30" s="1" customFormat="1">
      <c r="C773" s="16"/>
      <c r="D773" s="16"/>
      <c r="E773" s="32"/>
      <c r="F773" s="16"/>
      <c r="G773" s="16"/>
      <c r="H773" s="16"/>
      <c r="I773" s="16"/>
      <c r="J773" s="16"/>
      <c r="K773" s="16"/>
      <c r="L773" s="32"/>
      <c r="M773" s="16"/>
      <c r="N773" s="16"/>
      <c r="O773" s="16"/>
      <c r="P773" s="16"/>
      <c r="Y773" s="20"/>
      <c r="Z773" s="20"/>
      <c r="AA773" s="20"/>
      <c r="AB773" s="20"/>
      <c r="AC773" s="20"/>
      <c r="AD773" s="20"/>
    </row>
    <row r="774" spans="3:30" s="1" customFormat="1">
      <c r="C774" s="16"/>
      <c r="D774" s="16"/>
      <c r="E774" s="32"/>
      <c r="F774" s="16"/>
      <c r="G774" s="16"/>
      <c r="H774" s="16"/>
      <c r="I774" s="16"/>
      <c r="J774" s="16"/>
      <c r="K774" s="16"/>
      <c r="L774" s="32"/>
      <c r="M774" s="16"/>
      <c r="N774" s="16"/>
      <c r="O774" s="16"/>
      <c r="P774" s="16"/>
      <c r="Y774" s="20"/>
      <c r="Z774" s="20"/>
      <c r="AA774" s="20"/>
      <c r="AB774" s="20"/>
      <c r="AC774" s="20"/>
      <c r="AD774" s="20"/>
    </row>
    <row r="775" spans="3:30" s="1" customFormat="1">
      <c r="C775" s="16"/>
      <c r="D775" s="16"/>
      <c r="E775" s="32"/>
      <c r="F775" s="16"/>
      <c r="G775" s="16"/>
      <c r="H775" s="16"/>
      <c r="I775" s="16"/>
      <c r="J775" s="16"/>
      <c r="K775" s="16"/>
      <c r="L775" s="32"/>
      <c r="M775" s="16"/>
      <c r="N775" s="16"/>
      <c r="O775" s="16"/>
      <c r="P775" s="16"/>
      <c r="Y775" s="20"/>
      <c r="Z775" s="20"/>
      <c r="AA775" s="20"/>
      <c r="AB775" s="20"/>
      <c r="AC775" s="20"/>
      <c r="AD775" s="20"/>
    </row>
    <row r="776" spans="3:30" s="1" customFormat="1">
      <c r="C776" s="16"/>
      <c r="D776" s="16"/>
      <c r="E776" s="32"/>
      <c r="F776" s="16"/>
      <c r="G776" s="16"/>
      <c r="H776" s="16"/>
      <c r="I776" s="16"/>
      <c r="J776" s="16"/>
      <c r="K776" s="16"/>
      <c r="L776" s="32"/>
      <c r="M776" s="16"/>
      <c r="N776" s="16"/>
      <c r="O776" s="16"/>
      <c r="P776" s="16"/>
      <c r="Y776" s="20"/>
      <c r="Z776" s="20"/>
      <c r="AA776" s="20"/>
      <c r="AB776" s="20"/>
      <c r="AC776" s="20"/>
      <c r="AD776" s="20"/>
    </row>
    <row r="777" spans="3:30" s="1" customFormat="1">
      <c r="C777" s="16"/>
      <c r="D777" s="16"/>
      <c r="E777" s="32"/>
      <c r="F777" s="16"/>
      <c r="G777" s="16"/>
      <c r="H777" s="16"/>
      <c r="I777" s="16"/>
      <c r="J777" s="16"/>
      <c r="K777" s="16"/>
      <c r="L777" s="32"/>
      <c r="M777" s="16"/>
      <c r="N777" s="16"/>
      <c r="O777" s="16"/>
      <c r="P777" s="16"/>
      <c r="Y777" s="20"/>
      <c r="Z777" s="20"/>
      <c r="AA777" s="20"/>
      <c r="AB777" s="20"/>
      <c r="AC777" s="20"/>
      <c r="AD777" s="20"/>
    </row>
    <row r="778" spans="3:30" s="1" customFormat="1">
      <c r="C778" s="16"/>
      <c r="D778" s="16"/>
      <c r="E778" s="32"/>
      <c r="F778" s="16"/>
      <c r="G778" s="16"/>
      <c r="H778" s="16"/>
      <c r="I778" s="16"/>
      <c r="J778" s="16"/>
      <c r="K778" s="16"/>
      <c r="L778" s="32"/>
      <c r="M778" s="16"/>
      <c r="N778" s="16"/>
      <c r="O778" s="16"/>
      <c r="P778" s="16"/>
      <c r="Y778" s="20"/>
      <c r="Z778" s="20"/>
      <c r="AA778" s="20"/>
      <c r="AB778" s="20"/>
      <c r="AC778" s="20"/>
      <c r="AD778" s="20"/>
    </row>
    <row r="779" spans="3:30" s="1" customFormat="1">
      <c r="C779" s="16"/>
      <c r="D779" s="16"/>
      <c r="E779" s="32"/>
      <c r="F779" s="16"/>
      <c r="G779" s="16"/>
      <c r="H779" s="16"/>
      <c r="I779" s="16"/>
      <c r="J779" s="16"/>
      <c r="K779" s="16"/>
      <c r="L779" s="32"/>
      <c r="M779" s="16"/>
      <c r="N779" s="16"/>
      <c r="O779" s="16"/>
      <c r="P779" s="16"/>
      <c r="Y779" s="20"/>
      <c r="Z779" s="20"/>
      <c r="AA779" s="20"/>
      <c r="AB779" s="20"/>
      <c r="AC779" s="20"/>
      <c r="AD779" s="20"/>
    </row>
    <row r="780" spans="3:30" s="1" customFormat="1">
      <c r="C780" s="16"/>
      <c r="D780" s="16"/>
      <c r="E780" s="32"/>
      <c r="F780" s="16"/>
      <c r="G780" s="16"/>
      <c r="H780" s="16"/>
      <c r="I780" s="16"/>
      <c r="J780" s="16"/>
      <c r="K780" s="16"/>
      <c r="L780" s="32"/>
      <c r="M780" s="16"/>
      <c r="N780" s="16"/>
      <c r="O780" s="16"/>
      <c r="P780" s="16"/>
      <c r="Y780" s="20"/>
      <c r="Z780" s="20"/>
      <c r="AA780" s="20"/>
      <c r="AB780" s="20"/>
      <c r="AC780" s="20"/>
      <c r="AD780" s="20"/>
    </row>
    <row r="781" spans="3:30" s="1" customFormat="1">
      <c r="C781" s="16"/>
      <c r="D781" s="16"/>
      <c r="E781" s="32"/>
      <c r="F781" s="16"/>
      <c r="G781" s="16"/>
      <c r="H781" s="16"/>
      <c r="I781" s="16"/>
      <c r="J781" s="16"/>
      <c r="K781" s="16"/>
      <c r="L781" s="32"/>
      <c r="M781" s="16"/>
      <c r="N781" s="16"/>
      <c r="O781" s="16"/>
      <c r="P781" s="16"/>
      <c r="Y781" s="20"/>
      <c r="Z781" s="20"/>
      <c r="AA781" s="20"/>
      <c r="AB781" s="20"/>
      <c r="AC781" s="20"/>
      <c r="AD781" s="20"/>
    </row>
    <row r="782" spans="3:30" s="1" customFormat="1">
      <c r="C782" s="16"/>
      <c r="D782" s="16"/>
      <c r="E782" s="32"/>
      <c r="F782" s="16"/>
      <c r="G782" s="16"/>
      <c r="H782" s="16"/>
      <c r="I782" s="16"/>
      <c r="J782" s="16"/>
      <c r="K782" s="16"/>
      <c r="L782" s="32"/>
      <c r="M782" s="16"/>
      <c r="N782" s="16"/>
      <c r="O782" s="16"/>
      <c r="P782" s="16"/>
      <c r="Y782" s="20"/>
      <c r="Z782" s="20"/>
      <c r="AA782" s="20"/>
      <c r="AB782" s="20"/>
      <c r="AC782" s="20"/>
      <c r="AD782" s="20"/>
    </row>
    <row r="783" spans="3:30" s="1" customFormat="1">
      <c r="C783" s="16"/>
      <c r="D783" s="16"/>
      <c r="E783" s="32"/>
      <c r="F783" s="16"/>
      <c r="G783" s="16"/>
      <c r="H783" s="16"/>
      <c r="I783" s="16"/>
      <c r="J783" s="16"/>
      <c r="K783" s="16"/>
      <c r="L783" s="32"/>
      <c r="M783" s="16"/>
      <c r="N783" s="16"/>
      <c r="O783" s="16"/>
      <c r="P783" s="16"/>
      <c r="Y783" s="20"/>
      <c r="Z783" s="20"/>
      <c r="AA783" s="20"/>
      <c r="AB783" s="20"/>
      <c r="AC783" s="20"/>
      <c r="AD783" s="20"/>
    </row>
    <row r="784" spans="3:30" s="1" customFormat="1">
      <c r="C784" s="16"/>
      <c r="D784" s="16"/>
      <c r="E784" s="32"/>
      <c r="F784" s="16"/>
      <c r="G784" s="16"/>
      <c r="H784" s="16"/>
      <c r="I784" s="16"/>
      <c r="J784" s="16"/>
      <c r="K784" s="16"/>
      <c r="L784" s="32"/>
      <c r="M784" s="16"/>
      <c r="N784" s="16"/>
      <c r="O784" s="16"/>
      <c r="P784" s="16"/>
      <c r="Y784" s="20"/>
      <c r="Z784" s="20"/>
      <c r="AA784" s="20"/>
      <c r="AB784" s="20"/>
      <c r="AC784" s="20"/>
      <c r="AD784" s="20"/>
    </row>
    <row r="785" spans="3:30" s="1" customFormat="1">
      <c r="C785" s="16"/>
      <c r="D785" s="16"/>
      <c r="E785" s="32"/>
      <c r="F785" s="16"/>
      <c r="G785" s="16"/>
      <c r="H785" s="16"/>
      <c r="I785" s="16"/>
      <c r="J785" s="16"/>
      <c r="K785" s="16"/>
      <c r="L785" s="32"/>
      <c r="M785" s="16"/>
      <c r="N785" s="16"/>
      <c r="O785" s="16"/>
      <c r="P785" s="16"/>
      <c r="Y785" s="20"/>
      <c r="Z785" s="20"/>
      <c r="AA785" s="20"/>
      <c r="AB785" s="20"/>
      <c r="AC785" s="20"/>
      <c r="AD785" s="20"/>
    </row>
    <row r="786" spans="3:30" s="1" customFormat="1">
      <c r="C786" s="16"/>
      <c r="D786" s="16"/>
      <c r="E786" s="32"/>
      <c r="F786" s="16"/>
      <c r="G786" s="16"/>
      <c r="H786" s="16"/>
      <c r="I786" s="16"/>
      <c r="J786" s="16"/>
      <c r="K786" s="16"/>
      <c r="L786" s="32"/>
      <c r="M786" s="16"/>
      <c r="N786" s="16"/>
      <c r="O786" s="16"/>
      <c r="P786" s="16"/>
      <c r="Y786" s="20"/>
      <c r="Z786" s="20"/>
      <c r="AA786" s="20"/>
      <c r="AB786" s="20"/>
      <c r="AC786" s="20"/>
      <c r="AD786" s="20"/>
    </row>
    <row r="787" spans="3:30" s="1" customFormat="1">
      <c r="C787" s="16"/>
      <c r="D787" s="16"/>
      <c r="E787" s="32"/>
      <c r="F787" s="16"/>
      <c r="G787" s="16"/>
      <c r="H787" s="16"/>
      <c r="I787" s="16"/>
      <c r="J787" s="16"/>
      <c r="K787" s="16"/>
      <c r="L787" s="32"/>
      <c r="M787" s="16"/>
      <c r="N787" s="16"/>
      <c r="O787" s="16"/>
      <c r="P787" s="16"/>
      <c r="Y787" s="20"/>
      <c r="Z787" s="20"/>
      <c r="AA787" s="20"/>
      <c r="AB787" s="20"/>
      <c r="AC787" s="20"/>
      <c r="AD787" s="20"/>
    </row>
    <row r="788" spans="3:30" s="1" customFormat="1">
      <c r="C788" s="16"/>
      <c r="D788" s="16"/>
      <c r="E788" s="32"/>
      <c r="F788" s="16"/>
      <c r="G788" s="16"/>
      <c r="H788" s="16"/>
      <c r="I788" s="16"/>
      <c r="J788" s="16"/>
      <c r="K788" s="16"/>
      <c r="L788" s="32"/>
      <c r="M788" s="16"/>
      <c r="N788" s="16"/>
      <c r="O788" s="16"/>
      <c r="P788" s="16"/>
      <c r="Y788" s="20"/>
      <c r="Z788" s="20"/>
      <c r="AA788" s="20"/>
      <c r="AB788" s="20"/>
      <c r="AC788" s="20"/>
      <c r="AD788" s="20"/>
    </row>
    <row r="789" spans="3:30" s="1" customFormat="1">
      <c r="C789" s="16"/>
      <c r="D789" s="16"/>
      <c r="E789" s="32"/>
      <c r="F789" s="16"/>
      <c r="G789" s="16"/>
      <c r="H789" s="16"/>
      <c r="I789" s="16"/>
      <c r="J789" s="16"/>
      <c r="K789" s="16"/>
      <c r="L789" s="32"/>
      <c r="M789" s="16"/>
      <c r="N789" s="16"/>
      <c r="O789" s="16"/>
      <c r="P789" s="16"/>
      <c r="Y789" s="20"/>
      <c r="Z789" s="20"/>
      <c r="AA789" s="20"/>
      <c r="AB789" s="20"/>
      <c r="AC789" s="20"/>
      <c r="AD789" s="20"/>
    </row>
    <row r="790" spans="3:30" s="1" customFormat="1">
      <c r="C790" s="16"/>
      <c r="D790" s="16"/>
      <c r="E790" s="32"/>
      <c r="F790" s="16"/>
      <c r="G790" s="16"/>
      <c r="H790" s="16"/>
      <c r="I790" s="16"/>
      <c r="J790" s="16"/>
      <c r="K790" s="16"/>
      <c r="L790" s="32"/>
      <c r="M790" s="16"/>
      <c r="N790" s="16"/>
      <c r="O790" s="16"/>
      <c r="P790" s="16"/>
      <c r="Y790" s="20"/>
      <c r="Z790" s="20"/>
      <c r="AA790" s="20"/>
      <c r="AB790" s="20"/>
      <c r="AC790" s="20"/>
      <c r="AD790" s="20"/>
    </row>
    <row r="791" spans="3:30" s="1" customFormat="1">
      <c r="C791" s="16"/>
      <c r="D791" s="16"/>
      <c r="E791" s="32"/>
      <c r="F791" s="16"/>
      <c r="G791" s="16"/>
      <c r="H791" s="16"/>
      <c r="I791" s="16"/>
      <c r="J791" s="16"/>
      <c r="K791" s="16"/>
      <c r="L791" s="32"/>
      <c r="M791" s="16"/>
      <c r="N791" s="16"/>
      <c r="O791" s="16"/>
      <c r="P791" s="16"/>
      <c r="Y791" s="20"/>
      <c r="Z791" s="20"/>
      <c r="AA791" s="20"/>
      <c r="AB791" s="20"/>
      <c r="AC791" s="20"/>
      <c r="AD791" s="20"/>
    </row>
    <row r="792" spans="3:30" s="1" customFormat="1">
      <c r="C792" s="16"/>
      <c r="D792" s="16"/>
      <c r="E792" s="32"/>
      <c r="F792" s="16"/>
      <c r="G792" s="16"/>
      <c r="H792" s="16"/>
      <c r="I792" s="16"/>
      <c r="J792" s="16"/>
      <c r="K792" s="16"/>
      <c r="L792" s="32"/>
      <c r="M792" s="16"/>
      <c r="N792" s="16"/>
      <c r="O792" s="16"/>
      <c r="P792" s="16"/>
      <c r="Y792" s="20"/>
      <c r="Z792" s="20"/>
      <c r="AA792" s="20"/>
      <c r="AB792" s="20"/>
      <c r="AC792" s="20"/>
      <c r="AD792" s="20"/>
    </row>
    <row r="793" spans="3:30" s="1" customFormat="1">
      <c r="C793" s="16"/>
      <c r="D793" s="16"/>
      <c r="E793" s="32"/>
      <c r="F793" s="16"/>
      <c r="G793" s="16"/>
      <c r="H793" s="16"/>
      <c r="I793" s="16"/>
      <c r="J793" s="16"/>
      <c r="K793" s="16"/>
      <c r="L793" s="32"/>
      <c r="M793" s="16"/>
      <c r="N793" s="16"/>
      <c r="O793" s="16"/>
      <c r="P793" s="16"/>
      <c r="Y793" s="20"/>
      <c r="Z793" s="20"/>
      <c r="AA793" s="20"/>
      <c r="AB793" s="20"/>
      <c r="AC793" s="20"/>
      <c r="AD793" s="20"/>
    </row>
    <row r="794" spans="3:30" s="1" customFormat="1">
      <c r="C794" s="16"/>
      <c r="D794" s="16"/>
      <c r="E794" s="32"/>
      <c r="F794" s="16"/>
      <c r="G794" s="16"/>
      <c r="H794" s="16"/>
      <c r="I794" s="16"/>
      <c r="J794" s="16"/>
      <c r="K794" s="16"/>
      <c r="L794" s="32"/>
      <c r="M794" s="16"/>
      <c r="N794" s="16"/>
      <c r="O794" s="16"/>
      <c r="P794" s="16"/>
      <c r="Y794" s="20"/>
      <c r="Z794" s="20"/>
      <c r="AA794" s="20"/>
      <c r="AB794" s="20"/>
      <c r="AC794" s="20"/>
      <c r="AD794" s="20"/>
    </row>
    <row r="795" spans="3:30" s="1" customFormat="1">
      <c r="C795" s="16"/>
      <c r="D795" s="16"/>
      <c r="E795" s="32"/>
      <c r="F795" s="16"/>
      <c r="G795" s="16"/>
      <c r="H795" s="16"/>
      <c r="I795" s="16"/>
      <c r="J795" s="16"/>
      <c r="K795" s="16"/>
      <c r="L795" s="32"/>
      <c r="M795" s="16"/>
      <c r="N795" s="16"/>
      <c r="O795" s="16"/>
      <c r="P795" s="16"/>
      <c r="Y795" s="20"/>
      <c r="Z795" s="20"/>
      <c r="AA795" s="20"/>
      <c r="AB795" s="20"/>
      <c r="AC795" s="20"/>
      <c r="AD795" s="20"/>
    </row>
    <row r="796" spans="3:30" s="1" customFormat="1">
      <c r="C796" s="16"/>
      <c r="D796" s="16"/>
      <c r="E796" s="32"/>
      <c r="F796" s="16"/>
      <c r="G796" s="16"/>
      <c r="H796" s="16"/>
      <c r="I796" s="16"/>
      <c r="J796" s="16"/>
      <c r="K796" s="16"/>
      <c r="L796" s="32"/>
      <c r="M796" s="16"/>
      <c r="N796" s="16"/>
      <c r="O796" s="16"/>
      <c r="P796" s="16"/>
      <c r="Y796" s="20"/>
      <c r="Z796" s="20"/>
      <c r="AA796" s="20"/>
      <c r="AB796" s="20"/>
      <c r="AC796" s="20"/>
      <c r="AD796" s="20"/>
    </row>
    <row r="797" spans="3:30" s="1" customFormat="1">
      <c r="C797" s="16"/>
      <c r="D797" s="16"/>
      <c r="E797" s="32"/>
      <c r="F797" s="16"/>
      <c r="G797" s="16"/>
      <c r="H797" s="16"/>
      <c r="I797" s="16"/>
      <c r="J797" s="16"/>
      <c r="K797" s="16"/>
      <c r="L797" s="32"/>
      <c r="M797" s="16"/>
      <c r="N797" s="16"/>
      <c r="O797" s="16"/>
      <c r="P797" s="16"/>
      <c r="Y797" s="20"/>
      <c r="Z797" s="20"/>
      <c r="AA797" s="20"/>
      <c r="AB797" s="20"/>
      <c r="AC797" s="20"/>
      <c r="AD797" s="20"/>
    </row>
    <row r="798" spans="3:30" s="1" customFormat="1">
      <c r="C798" s="16"/>
      <c r="D798" s="16"/>
      <c r="E798" s="32"/>
      <c r="F798" s="16"/>
      <c r="G798" s="16"/>
      <c r="H798" s="16"/>
      <c r="I798" s="16"/>
      <c r="J798" s="16"/>
      <c r="K798" s="16"/>
      <c r="L798" s="32"/>
      <c r="M798" s="16"/>
      <c r="N798" s="16"/>
      <c r="O798" s="16"/>
      <c r="P798" s="16"/>
      <c r="Y798" s="20"/>
      <c r="Z798" s="20"/>
      <c r="AA798" s="20"/>
      <c r="AB798" s="20"/>
      <c r="AC798" s="20"/>
      <c r="AD798" s="20"/>
    </row>
    <row r="799" spans="3:30" s="1" customFormat="1">
      <c r="C799" s="16"/>
      <c r="D799" s="16"/>
      <c r="E799" s="32"/>
      <c r="F799" s="16"/>
      <c r="G799" s="16"/>
      <c r="H799" s="16"/>
      <c r="I799" s="16"/>
      <c r="J799" s="16"/>
      <c r="K799" s="16"/>
      <c r="L799" s="32"/>
      <c r="M799" s="16"/>
      <c r="N799" s="16"/>
      <c r="O799" s="16"/>
      <c r="P799" s="16"/>
      <c r="Y799" s="20"/>
      <c r="Z799" s="20"/>
      <c r="AA799" s="20"/>
      <c r="AB799" s="20"/>
      <c r="AC799" s="20"/>
      <c r="AD799" s="20"/>
    </row>
    <row r="800" spans="3:30" s="1" customFormat="1">
      <c r="C800" s="16"/>
      <c r="D800" s="16"/>
      <c r="E800" s="32"/>
      <c r="F800" s="16"/>
      <c r="G800" s="16"/>
      <c r="H800" s="16"/>
      <c r="I800" s="16"/>
      <c r="J800" s="16"/>
      <c r="K800" s="16"/>
      <c r="L800" s="32"/>
      <c r="M800" s="16"/>
      <c r="N800" s="16"/>
      <c r="O800" s="16"/>
      <c r="P800" s="16"/>
      <c r="Y800" s="20"/>
      <c r="Z800" s="20"/>
      <c r="AA800" s="20"/>
      <c r="AB800" s="20"/>
      <c r="AC800" s="20"/>
      <c r="AD800" s="20"/>
    </row>
    <row r="801" spans="3:30" s="1" customFormat="1">
      <c r="C801" s="16"/>
      <c r="D801" s="16"/>
      <c r="E801" s="32"/>
      <c r="F801" s="16"/>
      <c r="G801" s="16"/>
      <c r="H801" s="16"/>
      <c r="I801" s="16"/>
      <c r="J801" s="16"/>
      <c r="K801" s="16"/>
      <c r="L801" s="32"/>
      <c r="M801" s="16"/>
      <c r="N801" s="16"/>
      <c r="O801" s="16"/>
      <c r="P801" s="16"/>
      <c r="Y801" s="20"/>
      <c r="Z801" s="20"/>
      <c r="AA801" s="20"/>
      <c r="AB801" s="20"/>
      <c r="AC801" s="20"/>
      <c r="AD801" s="20"/>
    </row>
    <row r="802" spans="3:30" s="1" customFormat="1">
      <c r="C802" s="16"/>
      <c r="D802" s="16"/>
      <c r="E802" s="32"/>
      <c r="F802" s="16"/>
      <c r="G802" s="16"/>
      <c r="H802" s="16"/>
      <c r="I802" s="16"/>
      <c r="J802" s="16"/>
      <c r="K802" s="16"/>
      <c r="L802" s="32"/>
      <c r="M802" s="16"/>
      <c r="N802" s="16"/>
      <c r="O802" s="16"/>
      <c r="P802" s="16"/>
      <c r="Y802" s="20"/>
      <c r="Z802" s="20"/>
      <c r="AA802" s="20"/>
      <c r="AB802" s="20"/>
      <c r="AC802" s="20"/>
      <c r="AD802" s="20"/>
    </row>
    <row r="803" spans="3:30" s="1" customFormat="1">
      <c r="C803" s="16"/>
      <c r="D803" s="16"/>
      <c r="E803" s="32"/>
      <c r="F803" s="16"/>
      <c r="G803" s="16"/>
      <c r="H803" s="16"/>
      <c r="I803" s="16"/>
      <c r="J803" s="16"/>
      <c r="K803" s="16"/>
      <c r="L803" s="32"/>
      <c r="M803" s="16"/>
      <c r="N803" s="16"/>
      <c r="O803" s="16"/>
      <c r="P803" s="16"/>
      <c r="Y803" s="20"/>
      <c r="Z803" s="20"/>
      <c r="AA803" s="20"/>
      <c r="AB803" s="20"/>
      <c r="AC803" s="20"/>
      <c r="AD803" s="20"/>
    </row>
    <row r="804" spans="3:30" s="1" customFormat="1">
      <c r="C804" s="16"/>
      <c r="D804" s="16"/>
      <c r="E804" s="32"/>
      <c r="F804" s="16"/>
      <c r="G804" s="16"/>
      <c r="H804" s="16"/>
      <c r="I804" s="16"/>
      <c r="J804" s="16"/>
      <c r="K804" s="16"/>
      <c r="L804" s="32"/>
      <c r="M804" s="16"/>
      <c r="N804" s="16"/>
      <c r="O804" s="16"/>
      <c r="P804" s="16"/>
      <c r="Y804" s="20"/>
      <c r="Z804" s="20"/>
      <c r="AA804" s="20"/>
      <c r="AB804" s="20"/>
      <c r="AC804" s="20"/>
      <c r="AD804" s="20"/>
    </row>
    <row r="805" spans="3:30" s="1" customFormat="1">
      <c r="C805" s="16"/>
      <c r="D805" s="16"/>
      <c r="E805" s="32"/>
      <c r="F805" s="16"/>
      <c r="G805" s="16"/>
      <c r="H805" s="16"/>
      <c r="I805" s="16"/>
      <c r="J805" s="16"/>
      <c r="K805" s="16"/>
      <c r="L805" s="32"/>
      <c r="M805" s="16"/>
      <c r="N805" s="16"/>
      <c r="O805" s="16"/>
      <c r="P805" s="16"/>
      <c r="Y805" s="20"/>
      <c r="Z805" s="20"/>
      <c r="AA805" s="20"/>
      <c r="AB805" s="20"/>
      <c r="AC805" s="20"/>
      <c r="AD805" s="20"/>
    </row>
    <row r="806" spans="3:30" s="1" customFormat="1">
      <c r="C806" s="16"/>
      <c r="D806" s="16"/>
      <c r="E806" s="32"/>
      <c r="F806" s="16"/>
      <c r="G806" s="16"/>
      <c r="H806" s="16"/>
      <c r="I806" s="16"/>
      <c r="J806" s="16"/>
      <c r="K806" s="16"/>
      <c r="L806" s="32"/>
      <c r="M806" s="16"/>
      <c r="N806" s="16"/>
      <c r="O806" s="16"/>
      <c r="P806" s="16"/>
      <c r="Y806" s="20"/>
      <c r="Z806" s="20"/>
      <c r="AA806" s="20"/>
      <c r="AB806" s="20"/>
      <c r="AC806" s="20"/>
      <c r="AD806" s="20"/>
    </row>
    <row r="807" spans="3:30" s="1" customFormat="1">
      <c r="C807" s="16"/>
      <c r="D807" s="16"/>
      <c r="E807" s="32"/>
      <c r="F807" s="16"/>
      <c r="G807" s="16"/>
      <c r="H807" s="16"/>
      <c r="I807" s="16"/>
      <c r="J807" s="16"/>
      <c r="K807" s="16"/>
      <c r="L807" s="32"/>
      <c r="M807" s="16"/>
      <c r="N807" s="16"/>
      <c r="O807" s="16"/>
      <c r="P807" s="16"/>
      <c r="Y807" s="20"/>
      <c r="Z807" s="20"/>
      <c r="AA807" s="20"/>
      <c r="AB807" s="20"/>
      <c r="AC807" s="20"/>
      <c r="AD807" s="20"/>
    </row>
    <row r="808" spans="3:30" s="1" customFormat="1">
      <c r="C808" s="16"/>
      <c r="D808" s="16"/>
      <c r="E808" s="32"/>
      <c r="F808" s="16"/>
      <c r="G808" s="16"/>
      <c r="H808" s="16"/>
      <c r="I808" s="16"/>
      <c r="J808" s="16"/>
      <c r="K808" s="16"/>
      <c r="L808" s="32"/>
      <c r="M808" s="16"/>
      <c r="N808" s="16"/>
      <c r="O808" s="16"/>
      <c r="P808" s="16"/>
      <c r="Y808" s="20"/>
      <c r="Z808" s="20"/>
      <c r="AA808" s="20"/>
      <c r="AB808" s="20"/>
      <c r="AC808" s="20"/>
      <c r="AD808" s="20"/>
    </row>
    <row r="809" spans="3:30" s="1" customFormat="1">
      <c r="C809" s="16"/>
      <c r="D809" s="16"/>
      <c r="E809" s="32"/>
      <c r="F809" s="16"/>
      <c r="G809" s="16"/>
      <c r="H809" s="16"/>
      <c r="I809" s="16"/>
      <c r="J809" s="16"/>
      <c r="K809" s="16"/>
      <c r="L809" s="32"/>
      <c r="M809" s="16"/>
      <c r="N809" s="16"/>
      <c r="O809" s="16"/>
      <c r="P809" s="16"/>
      <c r="Y809" s="20"/>
      <c r="Z809" s="20"/>
      <c r="AA809" s="20"/>
      <c r="AB809" s="20"/>
      <c r="AC809" s="20"/>
      <c r="AD809" s="20"/>
    </row>
    <row r="810" spans="3:30" s="1" customFormat="1">
      <c r="C810" s="16"/>
      <c r="D810" s="16"/>
      <c r="E810" s="32"/>
      <c r="F810" s="16"/>
      <c r="G810" s="16"/>
      <c r="H810" s="16"/>
      <c r="I810" s="16"/>
      <c r="J810" s="16"/>
      <c r="K810" s="16"/>
      <c r="L810" s="32"/>
      <c r="M810" s="16"/>
      <c r="N810" s="16"/>
      <c r="O810" s="16"/>
      <c r="P810" s="16"/>
      <c r="Y810" s="20"/>
      <c r="Z810" s="20"/>
      <c r="AA810" s="20"/>
      <c r="AB810" s="20"/>
      <c r="AC810" s="20"/>
      <c r="AD810" s="20"/>
    </row>
    <row r="811" spans="3:30" s="1" customFormat="1">
      <c r="C811" s="16"/>
      <c r="D811" s="16"/>
      <c r="E811" s="32"/>
      <c r="F811" s="16"/>
      <c r="G811" s="16"/>
      <c r="H811" s="16"/>
      <c r="I811" s="16"/>
      <c r="J811" s="16"/>
      <c r="K811" s="16"/>
      <c r="L811" s="32"/>
      <c r="M811" s="16"/>
      <c r="N811" s="16"/>
      <c r="O811" s="16"/>
      <c r="P811" s="16"/>
      <c r="Y811" s="20"/>
      <c r="Z811" s="20"/>
      <c r="AA811" s="20"/>
      <c r="AB811" s="20"/>
      <c r="AC811" s="20"/>
      <c r="AD811" s="20"/>
    </row>
    <row r="812" spans="3:30" s="1" customFormat="1">
      <c r="C812" s="16"/>
      <c r="D812" s="16"/>
      <c r="E812" s="32"/>
      <c r="F812" s="16"/>
      <c r="G812" s="16"/>
      <c r="H812" s="16"/>
      <c r="I812" s="16"/>
      <c r="J812" s="16"/>
      <c r="K812" s="16"/>
      <c r="L812" s="32"/>
      <c r="M812" s="16"/>
      <c r="N812" s="16"/>
      <c r="O812" s="16"/>
      <c r="P812" s="16"/>
      <c r="Y812" s="20"/>
      <c r="Z812" s="20"/>
      <c r="AA812" s="20"/>
      <c r="AB812" s="20"/>
      <c r="AC812" s="20"/>
      <c r="AD812" s="20"/>
    </row>
    <row r="813" spans="3:30" s="1" customFormat="1">
      <c r="C813" s="16"/>
      <c r="D813" s="16"/>
      <c r="E813" s="32"/>
      <c r="F813" s="16"/>
      <c r="G813" s="16"/>
      <c r="H813" s="16"/>
      <c r="I813" s="16"/>
      <c r="J813" s="16"/>
      <c r="K813" s="16"/>
      <c r="L813" s="32"/>
      <c r="M813" s="16"/>
      <c r="N813" s="16"/>
      <c r="O813" s="16"/>
      <c r="P813" s="16"/>
      <c r="Y813" s="20"/>
      <c r="Z813" s="20"/>
      <c r="AA813" s="20"/>
      <c r="AB813" s="20"/>
      <c r="AC813" s="20"/>
      <c r="AD813" s="20"/>
    </row>
    <row r="814" spans="3:30" s="1" customFormat="1">
      <c r="C814" s="16"/>
      <c r="D814" s="16"/>
      <c r="E814" s="32"/>
      <c r="F814" s="16"/>
      <c r="G814" s="16"/>
      <c r="H814" s="16"/>
      <c r="I814" s="16"/>
      <c r="J814" s="16"/>
      <c r="K814" s="16"/>
      <c r="L814" s="32"/>
      <c r="M814" s="16"/>
      <c r="N814" s="16"/>
      <c r="O814" s="16"/>
      <c r="P814" s="16"/>
      <c r="Y814" s="20"/>
      <c r="Z814" s="20"/>
      <c r="AA814" s="20"/>
      <c r="AB814" s="20"/>
      <c r="AC814" s="20"/>
      <c r="AD814" s="20"/>
    </row>
    <row r="815" spans="3:30" s="1" customFormat="1">
      <c r="C815" s="16"/>
      <c r="D815" s="16"/>
      <c r="E815" s="32"/>
      <c r="F815" s="16"/>
      <c r="G815" s="16"/>
      <c r="H815" s="16"/>
      <c r="I815" s="16"/>
      <c r="J815" s="16"/>
      <c r="K815" s="16"/>
      <c r="L815" s="32"/>
      <c r="M815" s="16"/>
      <c r="N815" s="16"/>
      <c r="O815" s="16"/>
      <c r="P815" s="16"/>
      <c r="Y815" s="20"/>
      <c r="Z815" s="20"/>
      <c r="AA815" s="20"/>
      <c r="AB815" s="20"/>
      <c r="AC815" s="20"/>
      <c r="AD815" s="20"/>
    </row>
    <row r="816" spans="3:30" s="1" customFormat="1">
      <c r="C816" s="16"/>
      <c r="D816" s="16"/>
      <c r="E816" s="32"/>
      <c r="F816" s="16"/>
      <c r="G816" s="16"/>
      <c r="H816" s="16"/>
      <c r="I816" s="16"/>
      <c r="J816" s="16"/>
      <c r="K816" s="16"/>
      <c r="L816" s="32"/>
      <c r="M816" s="16"/>
      <c r="N816" s="16"/>
      <c r="O816" s="16"/>
      <c r="P816" s="16"/>
      <c r="Y816" s="20"/>
      <c r="Z816" s="20"/>
      <c r="AA816" s="20"/>
      <c r="AB816" s="20"/>
      <c r="AC816" s="20"/>
      <c r="AD816" s="20"/>
    </row>
    <row r="817" spans="3:30" s="1" customFormat="1">
      <c r="C817" s="16"/>
      <c r="D817" s="16"/>
      <c r="E817" s="32"/>
      <c r="F817" s="16"/>
      <c r="G817" s="16"/>
      <c r="H817" s="16"/>
      <c r="I817" s="16"/>
      <c r="J817" s="16"/>
      <c r="K817" s="16"/>
      <c r="L817" s="32"/>
      <c r="M817" s="16"/>
      <c r="N817" s="16"/>
      <c r="O817" s="16"/>
      <c r="P817" s="16"/>
      <c r="Y817" s="20"/>
      <c r="Z817" s="20"/>
      <c r="AA817" s="20"/>
      <c r="AB817" s="20"/>
      <c r="AC817" s="20"/>
      <c r="AD817" s="20"/>
    </row>
    <row r="818" spans="3:30" s="1" customFormat="1">
      <c r="C818" s="16"/>
      <c r="D818" s="16"/>
      <c r="E818" s="32"/>
      <c r="F818" s="16"/>
      <c r="G818" s="16"/>
      <c r="H818" s="16"/>
      <c r="I818" s="16"/>
      <c r="J818" s="16"/>
      <c r="K818" s="16"/>
      <c r="L818" s="32"/>
      <c r="M818" s="16"/>
      <c r="N818" s="16"/>
      <c r="O818" s="16"/>
      <c r="P818" s="16"/>
      <c r="Y818" s="20"/>
      <c r="Z818" s="20"/>
      <c r="AA818" s="20"/>
      <c r="AB818" s="20"/>
      <c r="AC818" s="20"/>
      <c r="AD818" s="20"/>
    </row>
    <row r="819" spans="3:30" s="1" customFormat="1">
      <c r="C819" s="16"/>
      <c r="D819" s="16"/>
      <c r="E819" s="32"/>
      <c r="F819" s="16"/>
      <c r="G819" s="16"/>
      <c r="H819" s="16"/>
      <c r="I819" s="16"/>
      <c r="J819" s="16"/>
      <c r="K819" s="16"/>
      <c r="L819" s="32"/>
      <c r="M819" s="16"/>
      <c r="N819" s="16"/>
      <c r="O819" s="16"/>
      <c r="P819" s="16"/>
      <c r="Y819" s="20"/>
      <c r="Z819" s="20"/>
      <c r="AA819" s="20"/>
      <c r="AB819" s="20"/>
      <c r="AC819" s="20"/>
      <c r="AD819" s="20"/>
    </row>
    <row r="820" spans="3:30" s="1" customFormat="1">
      <c r="C820" s="16"/>
      <c r="D820" s="16"/>
      <c r="E820" s="32"/>
      <c r="F820" s="16"/>
      <c r="G820" s="16"/>
      <c r="H820" s="16"/>
      <c r="I820" s="16"/>
      <c r="J820" s="16"/>
      <c r="K820" s="16"/>
      <c r="L820" s="32"/>
      <c r="M820" s="16"/>
      <c r="N820" s="16"/>
      <c r="O820" s="16"/>
      <c r="P820" s="16"/>
      <c r="Y820" s="20"/>
      <c r="Z820" s="20"/>
      <c r="AA820" s="20"/>
      <c r="AB820" s="20"/>
      <c r="AC820" s="20"/>
      <c r="AD820" s="20"/>
    </row>
    <row r="821" spans="3:30" s="1" customFormat="1">
      <c r="C821" s="16"/>
      <c r="D821" s="16"/>
      <c r="E821" s="32"/>
      <c r="F821" s="16"/>
      <c r="G821" s="16"/>
      <c r="H821" s="16"/>
      <c r="I821" s="16"/>
      <c r="J821" s="16"/>
      <c r="K821" s="16"/>
      <c r="L821" s="32"/>
      <c r="M821" s="16"/>
      <c r="N821" s="16"/>
      <c r="O821" s="16"/>
      <c r="P821" s="16"/>
      <c r="Y821" s="20"/>
      <c r="Z821" s="20"/>
      <c r="AA821" s="20"/>
      <c r="AB821" s="20"/>
      <c r="AC821" s="20"/>
      <c r="AD821" s="20"/>
    </row>
    <row r="822" spans="3:30" s="1" customFormat="1">
      <c r="C822" s="16"/>
      <c r="D822" s="16"/>
      <c r="E822" s="32"/>
      <c r="F822" s="16"/>
      <c r="G822" s="16"/>
      <c r="H822" s="16"/>
      <c r="I822" s="16"/>
      <c r="J822" s="16"/>
      <c r="K822" s="16"/>
      <c r="L822" s="32"/>
      <c r="M822" s="16"/>
      <c r="N822" s="16"/>
      <c r="O822" s="16"/>
      <c r="P822" s="16"/>
      <c r="Y822" s="20"/>
      <c r="Z822" s="20"/>
      <c r="AA822" s="20"/>
      <c r="AB822" s="20"/>
      <c r="AC822" s="20"/>
      <c r="AD822" s="20"/>
    </row>
    <row r="823" spans="3:30" s="1" customFormat="1">
      <c r="C823" s="16"/>
      <c r="D823" s="16"/>
      <c r="E823" s="32"/>
      <c r="F823" s="16"/>
      <c r="G823" s="16"/>
      <c r="H823" s="16"/>
      <c r="I823" s="16"/>
      <c r="J823" s="16"/>
      <c r="K823" s="16"/>
      <c r="L823" s="32"/>
      <c r="M823" s="16"/>
      <c r="N823" s="16"/>
      <c r="O823" s="16"/>
      <c r="P823" s="16"/>
      <c r="Y823" s="20"/>
      <c r="Z823" s="20"/>
      <c r="AA823" s="20"/>
      <c r="AB823" s="20"/>
      <c r="AC823" s="20"/>
      <c r="AD823" s="20"/>
    </row>
    <row r="824" spans="3:30" s="1" customFormat="1">
      <c r="C824" s="16"/>
      <c r="D824" s="16"/>
      <c r="E824" s="32"/>
      <c r="F824" s="16"/>
      <c r="G824" s="16"/>
      <c r="H824" s="16"/>
      <c r="I824" s="16"/>
      <c r="J824" s="16"/>
      <c r="K824" s="16"/>
      <c r="L824" s="32"/>
      <c r="M824" s="16"/>
      <c r="N824" s="16"/>
      <c r="O824" s="16"/>
      <c r="P824" s="16"/>
      <c r="Y824" s="20"/>
      <c r="Z824" s="20"/>
      <c r="AA824" s="20"/>
      <c r="AB824" s="20"/>
      <c r="AC824" s="20"/>
      <c r="AD824" s="20"/>
    </row>
    <row r="825" spans="3:30" s="1" customFormat="1">
      <c r="C825" s="16"/>
      <c r="D825" s="16"/>
      <c r="E825" s="32"/>
      <c r="F825" s="16"/>
      <c r="G825" s="16"/>
      <c r="H825" s="16"/>
      <c r="I825" s="16"/>
      <c r="J825" s="16"/>
      <c r="K825" s="16"/>
      <c r="L825" s="32"/>
      <c r="M825" s="16"/>
      <c r="N825" s="16"/>
      <c r="O825" s="16"/>
      <c r="P825" s="16"/>
      <c r="Y825" s="20"/>
      <c r="Z825" s="20"/>
      <c r="AA825" s="20"/>
      <c r="AB825" s="20"/>
      <c r="AC825" s="20"/>
      <c r="AD825" s="20"/>
    </row>
    <row r="826" spans="3:30" s="1" customFormat="1">
      <c r="C826" s="16"/>
      <c r="D826" s="16"/>
      <c r="E826" s="32"/>
      <c r="F826" s="16"/>
      <c r="G826" s="16"/>
      <c r="H826" s="16"/>
      <c r="I826" s="16"/>
      <c r="J826" s="16"/>
      <c r="K826" s="16"/>
      <c r="L826" s="32"/>
      <c r="M826" s="16"/>
      <c r="N826" s="16"/>
      <c r="O826" s="16"/>
      <c r="P826" s="16"/>
      <c r="Y826" s="20"/>
      <c r="Z826" s="20"/>
      <c r="AA826" s="20"/>
      <c r="AB826" s="20"/>
      <c r="AC826" s="20"/>
      <c r="AD826" s="20"/>
    </row>
    <row r="827" spans="3:30" s="1" customFormat="1">
      <c r="C827" s="16"/>
      <c r="D827" s="16"/>
      <c r="E827" s="32"/>
      <c r="F827" s="16"/>
      <c r="G827" s="16"/>
      <c r="H827" s="16"/>
      <c r="I827" s="16"/>
      <c r="J827" s="16"/>
      <c r="K827" s="16"/>
      <c r="L827" s="32"/>
      <c r="M827" s="16"/>
      <c r="N827" s="16"/>
      <c r="O827" s="16"/>
      <c r="P827" s="16"/>
      <c r="Y827" s="20"/>
      <c r="Z827" s="20"/>
      <c r="AA827" s="20"/>
      <c r="AB827" s="20"/>
      <c r="AC827" s="20"/>
      <c r="AD827" s="20"/>
    </row>
    <row r="828" spans="3:30" s="1" customFormat="1">
      <c r="C828" s="16"/>
      <c r="D828" s="16"/>
      <c r="E828" s="32"/>
      <c r="F828" s="16"/>
      <c r="G828" s="16"/>
      <c r="H828" s="16"/>
      <c r="I828" s="16"/>
      <c r="J828" s="16"/>
      <c r="K828" s="16"/>
      <c r="L828" s="32"/>
      <c r="M828" s="16"/>
      <c r="N828" s="16"/>
      <c r="O828" s="16"/>
      <c r="P828" s="16"/>
      <c r="Y828" s="20"/>
      <c r="Z828" s="20"/>
      <c r="AA828" s="20"/>
      <c r="AB828" s="20"/>
      <c r="AC828" s="20"/>
      <c r="AD828" s="20"/>
    </row>
    <row r="829" spans="3:30" s="1" customFormat="1">
      <c r="C829" s="16"/>
      <c r="D829" s="16"/>
      <c r="E829" s="32"/>
      <c r="F829" s="16"/>
      <c r="G829" s="16"/>
      <c r="H829" s="16"/>
      <c r="I829" s="16"/>
      <c r="J829" s="16"/>
      <c r="K829" s="16"/>
      <c r="L829" s="32"/>
      <c r="M829" s="16"/>
      <c r="N829" s="16"/>
      <c r="O829" s="16"/>
      <c r="P829" s="16"/>
      <c r="Y829" s="20"/>
      <c r="Z829" s="20"/>
      <c r="AA829" s="20"/>
      <c r="AB829" s="20"/>
      <c r="AC829" s="20"/>
      <c r="AD829" s="20"/>
    </row>
    <row r="830" spans="3:30" s="1" customFormat="1">
      <c r="C830" s="16"/>
      <c r="D830" s="16"/>
      <c r="E830" s="32"/>
      <c r="F830" s="16"/>
      <c r="G830" s="16"/>
      <c r="H830" s="16"/>
      <c r="I830" s="16"/>
      <c r="J830" s="16"/>
      <c r="K830" s="16"/>
      <c r="L830" s="32"/>
      <c r="M830" s="16"/>
      <c r="N830" s="16"/>
      <c r="O830" s="16"/>
      <c r="P830" s="16"/>
      <c r="Y830" s="20"/>
      <c r="Z830" s="20"/>
      <c r="AA830" s="20"/>
      <c r="AB830" s="20"/>
      <c r="AC830" s="20"/>
      <c r="AD830" s="20"/>
    </row>
    <row r="831" spans="3:30" s="1" customFormat="1">
      <c r="C831" s="16"/>
      <c r="D831" s="16"/>
      <c r="E831" s="32"/>
      <c r="F831" s="16"/>
      <c r="G831" s="16"/>
      <c r="H831" s="16"/>
      <c r="I831" s="16"/>
      <c r="J831" s="16"/>
      <c r="K831" s="16"/>
      <c r="L831" s="32"/>
      <c r="M831" s="16"/>
      <c r="N831" s="16"/>
      <c r="O831" s="16"/>
      <c r="P831" s="16"/>
      <c r="Y831" s="20"/>
      <c r="Z831" s="20"/>
      <c r="AA831" s="20"/>
      <c r="AB831" s="20"/>
      <c r="AC831" s="20"/>
      <c r="AD831" s="20"/>
    </row>
    <row r="832" spans="3:30" s="1" customFormat="1">
      <c r="C832" s="16"/>
      <c r="D832" s="16"/>
      <c r="E832" s="32"/>
      <c r="F832" s="16"/>
      <c r="G832" s="16"/>
      <c r="H832" s="16"/>
      <c r="I832" s="16"/>
      <c r="J832" s="16"/>
      <c r="K832" s="16"/>
      <c r="L832" s="32"/>
      <c r="M832" s="16"/>
      <c r="N832" s="16"/>
      <c r="O832" s="16"/>
      <c r="P832" s="16"/>
      <c r="Y832" s="20"/>
      <c r="Z832" s="20"/>
      <c r="AA832" s="20"/>
      <c r="AB832" s="20"/>
      <c r="AC832" s="20"/>
      <c r="AD832" s="20"/>
    </row>
    <row r="833" spans="3:30" s="1" customFormat="1">
      <c r="C833" s="16"/>
      <c r="D833" s="16"/>
      <c r="E833" s="32"/>
      <c r="F833" s="16"/>
      <c r="G833" s="16"/>
      <c r="H833" s="16"/>
      <c r="I833" s="16"/>
      <c r="J833" s="16"/>
      <c r="K833" s="16"/>
      <c r="L833" s="32"/>
      <c r="M833" s="16"/>
      <c r="N833" s="16"/>
      <c r="O833" s="16"/>
      <c r="P833" s="16"/>
      <c r="Y833" s="20"/>
      <c r="Z833" s="20"/>
      <c r="AA833" s="20"/>
      <c r="AB833" s="20"/>
      <c r="AC833" s="20"/>
      <c r="AD833" s="20"/>
    </row>
    <row r="834" spans="3:30" s="1" customFormat="1">
      <c r="C834" s="16"/>
      <c r="D834" s="16"/>
      <c r="E834" s="32"/>
      <c r="F834" s="16"/>
      <c r="G834" s="16"/>
      <c r="H834" s="16"/>
      <c r="I834" s="16"/>
      <c r="J834" s="16"/>
      <c r="K834" s="16"/>
      <c r="L834" s="32"/>
      <c r="M834" s="16"/>
      <c r="N834" s="16"/>
      <c r="O834" s="16"/>
      <c r="P834" s="16"/>
      <c r="Y834" s="20"/>
      <c r="Z834" s="20"/>
      <c r="AA834" s="20"/>
      <c r="AB834" s="20"/>
      <c r="AC834" s="20"/>
      <c r="AD834" s="20"/>
    </row>
    <row r="835" spans="3:30" s="1" customFormat="1">
      <c r="C835" s="16"/>
      <c r="D835" s="16"/>
      <c r="E835" s="32"/>
      <c r="F835" s="16"/>
      <c r="G835" s="16"/>
      <c r="H835" s="16"/>
      <c r="I835" s="16"/>
      <c r="J835" s="16"/>
      <c r="K835" s="16"/>
      <c r="L835" s="32"/>
      <c r="M835" s="16"/>
      <c r="N835" s="16"/>
      <c r="O835" s="16"/>
      <c r="P835" s="16"/>
      <c r="Y835" s="20"/>
      <c r="Z835" s="20"/>
      <c r="AA835" s="20"/>
      <c r="AB835" s="20"/>
      <c r="AC835" s="20"/>
      <c r="AD835" s="20"/>
    </row>
    <row r="836" spans="3:30" s="1" customFormat="1">
      <c r="C836" s="16"/>
      <c r="D836" s="16"/>
      <c r="E836" s="32"/>
      <c r="F836" s="16"/>
      <c r="G836" s="16"/>
      <c r="H836" s="16"/>
      <c r="I836" s="16"/>
      <c r="J836" s="16"/>
      <c r="K836" s="16"/>
      <c r="L836" s="32"/>
      <c r="M836" s="16"/>
      <c r="N836" s="16"/>
      <c r="O836" s="16"/>
      <c r="P836" s="16"/>
      <c r="Y836" s="20"/>
      <c r="Z836" s="20"/>
      <c r="AA836" s="20"/>
      <c r="AB836" s="20"/>
      <c r="AC836" s="20"/>
      <c r="AD836" s="20"/>
    </row>
    <row r="837" spans="3:30" s="1" customFormat="1">
      <c r="C837" s="16"/>
      <c r="D837" s="16"/>
      <c r="E837" s="32"/>
      <c r="F837" s="16"/>
      <c r="G837" s="16"/>
      <c r="H837" s="16"/>
      <c r="I837" s="16"/>
      <c r="J837" s="16"/>
      <c r="K837" s="16"/>
      <c r="L837" s="32"/>
      <c r="M837" s="16"/>
      <c r="N837" s="16"/>
      <c r="O837" s="16"/>
      <c r="P837" s="16"/>
      <c r="Y837" s="20"/>
      <c r="Z837" s="20"/>
      <c r="AA837" s="20"/>
      <c r="AB837" s="20"/>
      <c r="AC837" s="20"/>
      <c r="AD837" s="20"/>
    </row>
    <row r="838" spans="3:30" s="1" customFormat="1">
      <c r="C838" s="16"/>
      <c r="D838" s="16"/>
      <c r="E838" s="32"/>
      <c r="F838" s="16"/>
      <c r="G838" s="16"/>
      <c r="H838" s="16"/>
      <c r="I838" s="16"/>
      <c r="J838" s="16"/>
      <c r="K838" s="16"/>
      <c r="L838" s="32"/>
      <c r="M838" s="16"/>
      <c r="N838" s="16"/>
      <c r="O838" s="16"/>
      <c r="P838" s="16"/>
      <c r="Y838" s="20"/>
      <c r="Z838" s="20"/>
      <c r="AA838" s="20"/>
      <c r="AB838" s="20"/>
      <c r="AC838" s="20"/>
      <c r="AD838" s="20"/>
    </row>
    <row r="839" spans="3:30" s="1" customFormat="1">
      <c r="C839" s="16"/>
      <c r="D839" s="16"/>
      <c r="E839" s="32"/>
      <c r="F839" s="16"/>
      <c r="G839" s="16"/>
      <c r="H839" s="16"/>
      <c r="I839" s="16"/>
      <c r="J839" s="16"/>
      <c r="K839" s="16"/>
      <c r="L839" s="32"/>
      <c r="M839" s="16"/>
      <c r="N839" s="16"/>
      <c r="O839" s="16"/>
      <c r="P839" s="16"/>
      <c r="Y839" s="20"/>
      <c r="Z839" s="20"/>
      <c r="AA839" s="20"/>
      <c r="AB839" s="20"/>
      <c r="AC839" s="20"/>
      <c r="AD839" s="20"/>
    </row>
    <row r="840" spans="3:30" s="1" customFormat="1">
      <c r="C840" s="16"/>
      <c r="D840" s="16"/>
      <c r="E840" s="32"/>
      <c r="F840" s="16"/>
      <c r="G840" s="16"/>
      <c r="H840" s="16"/>
      <c r="I840" s="16"/>
      <c r="J840" s="16"/>
      <c r="K840" s="16"/>
      <c r="L840" s="32"/>
      <c r="M840" s="16"/>
      <c r="N840" s="16"/>
      <c r="O840" s="16"/>
      <c r="P840" s="16"/>
      <c r="Y840" s="20"/>
      <c r="Z840" s="20"/>
      <c r="AA840" s="20"/>
      <c r="AB840" s="20"/>
      <c r="AC840" s="20"/>
      <c r="AD840" s="20"/>
    </row>
    <row r="841" spans="3:30" s="1" customFormat="1">
      <c r="C841" s="16"/>
      <c r="D841" s="16"/>
      <c r="E841" s="32"/>
      <c r="F841" s="16"/>
      <c r="G841" s="16"/>
      <c r="H841" s="16"/>
      <c r="I841" s="16"/>
      <c r="J841" s="16"/>
      <c r="K841" s="16"/>
      <c r="L841" s="32"/>
      <c r="M841" s="16"/>
      <c r="N841" s="16"/>
      <c r="O841" s="16"/>
      <c r="P841" s="16"/>
      <c r="Y841" s="20"/>
      <c r="Z841" s="20"/>
      <c r="AA841" s="20"/>
      <c r="AB841" s="20"/>
      <c r="AC841" s="20"/>
      <c r="AD841" s="20"/>
    </row>
    <row r="842" spans="3:30" s="1" customFormat="1">
      <c r="C842" s="16"/>
      <c r="D842" s="16"/>
      <c r="E842" s="32"/>
      <c r="F842" s="16"/>
      <c r="G842" s="16"/>
      <c r="H842" s="16"/>
      <c r="I842" s="16"/>
      <c r="J842" s="16"/>
      <c r="K842" s="16"/>
      <c r="L842" s="32"/>
      <c r="M842" s="16"/>
      <c r="N842" s="16"/>
      <c r="O842" s="16"/>
      <c r="P842" s="16"/>
      <c r="Y842" s="20"/>
      <c r="Z842" s="20"/>
      <c r="AA842" s="20"/>
      <c r="AB842" s="20"/>
      <c r="AC842" s="20"/>
      <c r="AD842" s="20"/>
    </row>
    <row r="843" spans="3:30" s="1" customFormat="1">
      <c r="C843" s="16"/>
      <c r="D843" s="16"/>
      <c r="E843" s="32"/>
      <c r="F843" s="16"/>
      <c r="G843" s="16"/>
      <c r="H843" s="16"/>
      <c r="I843" s="16"/>
      <c r="J843" s="16"/>
      <c r="K843" s="16"/>
      <c r="L843" s="32"/>
      <c r="M843" s="16"/>
      <c r="N843" s="16"/>
      <c r="O843" s="16"/>
      <c r="P843" s="16"/>
      <c r="Y843" s="20"/>
      <c r="Z843" s="20"/>
      <c r="AA843" s="20"/>
      <c r="AB843" s="20"/>
      <c r="AC843" s="20"/>
      <c r="AD843" s="20"/>
    </row>
    <row r="844" spans="3:30" s="1" customFormat="1">
      <c r="C844" s="16"/>
      <c r="D844" s="16"/>
      <c r="E844" s="32"/>
      <c r="F844" s="16"/>
      <c r="G844" s="16"/>
      <c r="H844" s="16"/>
      <c r="I844" s="16"/>
      <c r="J844" s="16"/>
      <c r="K844" s="16"/>
      <c r="L844" s="32"/>
      <c r="M844" s="16"/>
      <c r="N844" s="16"/>
      <c r="O844" s="16"/>
      <c r="P844" s="16"/>
      <c r="Y844" s="20"/>
      <c r="Z844" s="20"/>
      <c r="AA844" s="20"/>
      <c r="AB844" s="20"/>
      <c r="AC844" s="20"/>
      <c r="AD844" s="20"/>
    </row>
    <row r="845" spans="3:30" s="1" customFormat="1">
      <c r="C845" s="16"/>
      <c r="D845" s="16"/>
      <c r="E845" s="32"/>
      <c r="F845" s="16"/>
      <c r="G845" s="16"/>
      <c r="H845" s="16"/>
      <c r="I845" s="16"/>
      <c r="J845" s="16"/>
      <c r="K845" s="16"/>
      <c r="L845" s="32"/>
      <c r="M845" s="16"/>
      <c r="N845" s="16"/>
      <c r="O845" s="16"/>
      <c r="P845" s="16"/>
      <c r="Y845" s="20"/>
      <c r="Z845" s="20"/>
      <c r="AA845" s="20"/>
      <c r="AB845" s="20"/>
      <c r="AC845" s="20"/>
      <c r="AD845" s="20"/>
    </row>
    <row r="846" spans="3:30" s="1" customFormat="1">
      <c r="C846" s="16"/>
      <c r="D846" s="16"/>
      <c r="E846" s="32"/>
      <c r="F846" s="16"/>
      <c r="G846" s="16"/>
      <c r="H846" s="16"/>
      <c r="I846" s="16"/>
      <c r="J846" s="16"/>
      <c r="K846" s="16"/>
      <c r="L846" s="32"/>
      <c r="M846" s="16"/>
      <c r="N846" s="16"/>
      <c r="O846" s="16"/>
      <c r="P846" s="16"/>
      <c r="Y846" s="20"/>
      <c r="Z846" s="20"/>
      <c r="AA846" s="20"/>
      <c r="AB846" s="20"/>
      <c r="AC846" s="20"/>
      <c r="AD846" s="20"/>
    </row>
    <row r="847" spans="3:30" s="1" customFormat="1">
      <c r="C847" s="16"/>
      <c r="D847" s="16"/>
      <c r="E847" s="32"/>
      <c r="F847" s="16"/>
      <c r="G847" s="16"/>
      <c r="H847" s="16"/>
      <c r="I847" s="16"/>
      <c r="J847" s="16"/>
      <c r="K847" s="16"/>
      <c r="L847" s="32"/>
      <c r="M847" s="16"/>
      <c r="N847" s="16"/>
      <c r="O847" s="16"/>
      <c r="P847" s="16"/>
      <c r="Y847" s="20"/>
      <c r="Z847" s="20"/>
      <c r="AA847" s="20"/>
      <c r="AB847" s="20"/>
      <c r="AC847" s="20"/>
      <c r="AD847" s="20"/>
    </row>
    <row r="848" spans="3:30" s="1" customFormat="1">
      <c r="C848" s="16"/>
      <c r="D848" s="16"/>
      <c r="E848" s="32"/>
      <c r="F848" s="16"/>
      <c r="G848" s="16"/>
      <c r="H848" s="16"/>
      <c r="I848" s="16"/>
      <c r="J848" s="16"/>
      <c r="K848" s="16"/>
      <c r="L848" s="32"/>
      <c r="M848" s="16"/>
      <c r="N848" s="16"/>
      <c r="O848" s="16"/>
      <c r="P848" s="16"/>
      <c r="Y848" s="20"/>
      <c r="Z848" s="20"/>
      <c r="AA848" s="20"/>
      <c r="AB848" s="20"/>
      <c r="AC848" s="20"/>
      <c r="AD848" s="20"/>
    </row>
    <row r="849" spans="3:30" s="1" customFormat="1">
      <c r="C849" s="16"/>
      <c r="D849" s="16"/>
      <c r="E849" s="32"/>
      <c r="F849" s="16"/>
      <c r="G849" s="16"/>
      <c r="H849" s="16"/>
      <c r="I849" s="16"/>
      <c r="J849" s="16"/>
      <c r="K849" s="16"/>
      <c r="L849" s="32"/>
      <c r="M849" s="16"/>
      <c r="N849" s="16"/>
      <c r="O849" s="16"/>
      <c r="P849" s="16"/>
      <c r="Y849" s="20"/>
      <c r="Z849" s="20"/>
      <c r="AA849" s="20"/>
      <c r="AB849" s="20"/>
      <c r="AC849" s="20"/>
      <c r="AD849" s="20"/>
    </row>
    <row r="850" spans="3:30" s="1" customFormat="1">
      <c r="C850" s="16"/>
      <c r="D850" s="16"/>
      <c r="E850" s="32"/>
      <c r="F850" s="16"/>
      <c r="G850" s="16"/>
      <c r="H850" s="16"/>
      <c r="I850" s="16"/>
      <c r="J850" s="16"/>
      <c r="K850" s="16"/>
      <c r="L850" s="32"/>
      <c r="M850" s="16"/>
      <c r="N850" s="16"/>
      <c r="O850" s="16"/>
      <c r="P850" s="16"/>
      <c r="Y850" s="20"/>
      <c r="Z850" s="20"/>
      <c r="AA850" s="20"/>
      <c r="AB850" s="20"/>
      <c r="AC850" s="20"/>
      <c r="AD850" s="20"/>
    </row>
    <row r="851" spans="3:30" s="1" customFormat="1">
      <c r="C851" s="16"/>
      <c r="D851" s="16"/>
      <c r="E851" s="32"/>
      <c r="F851" s="16"/>
      <c r="G851" s="16"/>
      <c r="H851" s="16"/>
      <c r="I851" s="16"/>
      <c r="J851" s="16"/>
      <c r="K851" s="16"/>
      <c r="L851" s="32"/>
      <c r="M851" s="16"/>
      <c r="N851" s="16"/>
      <c r="O851" s="16"/>
      <c r="P851" s="16"/>
      <c r="Y851" s="20"/>
      <c r="Z851" s="20"/>
      <c r="AA851" s="20"/>
      <c r="AB851" s="20"/>
      <c r="AC851" s="20"/>
      <c r="AD851" s="20"/>
    </row>
    <row r="852" spans="3:30" s="1" customFormat="1">
      <c r="C852" s="16"/>
      <c r="D852" s="16"/>
      <c r="E852" s="32"/>
      <c r="F852" s="16"/>
      <c r="G852" s="16"/>
      <c r="H852" s="16"/>
      <c r="I852" s="16"/>
      <c r="J852" s="16"/>
      <c r="K852" s="16"/>
      <c r="L852" s="32"/>
      <c r="M852" s="16"/>
      <c r="N852" s="16"/>
      <c r="O852" s="16"/>
      <c r="P852" s="16"/>
      <c r="Y852" s="20"/>
      <c r="Z852" s="20"/>
      <c r="AA852" s="20"/>
      <c r="AB852" s="20"/>
      <c r="AC852" s="20"/>
      <c r="AD852" s="20"/>
    </row>
    <row r="853" spans="3:30" s="1" customFormat="1">
      <c r="C853" s="16"/>
      <c r="D853" s="16"/>
      <c r="E853" s="32"/>
      <c r="F853" s="16"/>
      <c r="G853" s="16"/>
      <c r="H853" s="16"/>
      <c r="I853" s="16"/>
      <c r="J853" s="16"/>
      <c r="K853" s="16"/>
      <c r="L853" s="32"/>
      <c r="M853" s="16"/>
      <c r="N853" s="16"/>
      <c r="O853" s="16"/>
      <c r="P853" s="16"/>
      <c r="Y853" s="20"/>
      <c r="Z853" s="20"/>
      <c r="AA853" s="20"/>
      <c r="AB853" s="20"/>
      <c r="AC853" s="20"/>
      <c r="AD853" s="20"/>
    </row>
    <row r="854" spans="3:30" s="1" customFormat="1">
      <c r="C854" s="16"/>
      <c r="D854" s="16"/>
      <c r="E854" s="32"/>
      <c r="F854" s="16"/>
      <c r="G854" s="16"/>
      <c r="H854" s="16"/>
      <c r="I854" s="16"/>
      <c r="J854" s="16"/>
      <c r="K854" s="16"/>
      <c r="L854" s="32"/>
      <c r="M854" s="16"/>
      <c r="N854" s="16"/>
      <c r="O854" s="16"/>
      <c r="P854" s="16"/>
      <c r="Y854" s="20"/>
      <c r="Z854" s="20"/>
      <c r="AA854" s="20"/>
      <c r="AB854" s="20"/>
      <c r="AC854" s="20"/>
      <c r="AD854" s="20"/>
    </row>
    <row r="855" spans="3:30" s="1" customFormat="1">
      <c r="C855" s="16"/>
      <c r="D855" s="16"/>
      <c r="E855" s="32"/>
      <c r="F855" s="16"/>
      <c r="G855" s="16"/>
      <c r="H855" s="16"/>
      <c r="I855" s="16"/>
      <c r="J855" s="16"/>
      <c r="K855" s="16"/>
      <c r="L855" s="32"/>
      <c r="M855" s="16"/>
      <c r="N855" s="16"/>
      <c r="O855" s="16"/>
      <c r="P855" s="16"/>
      <c r="Y855" s="20"/>
      <c r="Z855" s="20"/>
      <c r="AA855" s="20"/>
      <c r="AB855" s="20"/>
      <c r="AC855" s="20"/>
      <c r="AD855" s="20"/>
    </row>
    <row r="856" spans="3:30" s="1" customFormat="1">
      <c r="C856" s="16"/>
      <c r="D856" s="16"/>
      <c r="E856" s="32"/>
      <c r="F856" s="16"/>
      <c r="G856" s="16"/>
      <c r="H856" s="16"/>
      <c r="I856" s="16"/>
      <c r="J856" s="16"/>
      <c r="K856" s="16"/>
      <c r="L856" s="32"/>
      <c r="M856" s="16"/>
      <c r="N856" s="16"/>
      <c r="O856" s="16"/>
      <c r="P856" s="16"/>
      <c r="Y856" s="20"/>
      <c r="Z856" s="20"/>
      <c r="AA856" s="20"/>
      <c r="AB856" s="20"/>
      <c r="AC856" s="20"/>
      <c r="AD856" s="20"/>
    </row>
    <row r="857" spans="3:30" s="1" customFormat="1">
      <c r="C857" s="16"/>
      <c r="D857" s="16"/>
      <c r="E857" s="32"/>
      <c r="F857" s="16"/>
      <c r="G857" s="16"/>
      <c r="H857" s="16"/>
      <c r="I857" s="16"/>
      <c r="J857" s="16"/>
      <c r="K857" s="16"/>
      <c r="L857" s="32"/>
      <c r="M857" s="16"/>
      <c r="N857" s="16"/>
      <c r="O857" s="16"/>
      <c r="P857" s="16"/>
      <c r="Y857" s="20"/>
      <c r="Z857" s="20"/>
      <c r="AA857" s="20"/>
      <c r="AB857" s="20"/>
      <c r="AC857" s="20"/>
      <c r="AD857" s="20"/>
    </row>
    <row r="858" spans="3:30" s="1" customFormat="1">
      <c r="C858" s="16"/>
      <c r="D858" s="16"/>
      <c r="E858" s="32"/>
      <c r="F858" s="16"/>
      <c r="G858" s="16"/>
      <c r="H858" s="16"/>
      <c r="I858" s="16"/>
      <c r="J858" s="16"/>
      <c r="K858" s="16"/>
      <c r="L858" s="32"/>
      <c r="M858" s="16"/>
      <c r="N858" s="16"/>
      <c r="O858" s="16"/>
      <c r="P858" s="16"/>
      <c r="Y858" s="20"/>
      <c r="Z858" s="20"/>
      <c r="AA858" s="20"/>
      <c r="AB858" s="20"/>
      <c r="AC858" s="20"/>
      <c r="AD858" s="20"/>
    </row>
    <row r="859" spans="3:30" s="1" customFormat="1">
      <c r="C859" s="16"/>
      <c r="D859" s="16"/>
      <c r="E859" s="32"/>
      <c r="F859" s="16"/>
      <c r="G859" s="16"/>
      <c r="H859" s="16"/>
      <c r="I859" s="16"/>
      <c r="J859" s="16"/>
      <c r="K859" s="16"/>
      <c r="L859" s="32"/>
      <c r="M859" s="16"/>
      <c r="N859" s="16"/>
      <c r="O859" s="16"/>
      <c r="P859" s="16"/>
      <c r="Y859" s="20"/>
      <c r="Z859" s="20"/>
      <c r="AA859" s="20"/>
      <c r="AB859" s="20"/>
      <c r="AC859" s="20"/>
      <c r="AD859" s="20"/>
    </row>
    <row r="860" spans="3:30" s="1" customFormat="1">
      <c r="C860" s="16"/>
      <c r="D860" s="16"/>
      <c r="E860" s="32"/>
      <c r="F860" s="16"/>
      <c r="G860" s="16"/>
      <c r="H860" s="16"/>
      <c r="I860" s="16"/>
      <c r="J860" s="16"/>
      <c r="K860" s="16"/>
      <c r="L860" s="32"/>
      <c r="M860" s="16"/>
      <c r="N860" s="16"/>
      <c r="O860" s="16"/>
      <c r="P860" s="16"/>
      <c r="Y860" s="20"/>
      <c r="Z860" s="20"/>
      <c r="AA860" s="20"/>
      <c r="AB860" s="20"/>
      <c r="AC860" s="20"/>
      <c r="AD860" s="20"/>
    </row>
    <row r="861" spans="3:30" s="1" customFormat="1">
      <c r="C861" s="16"/>
      <c r="D861" s="16"/>
      <c r="E861" s="32"/>
      <c r="F861" s="16"/>
      <c r="G861" s="16"/>
      <c r="H861" s="16"/>
      <c r="I861" s="16"/>
      <c r="J861" s="16"/>
      <c r="K861" s="16"/>
      <c r="L861" s="32"/>
      <c r="M861" s="16"/>
      <c r="N861" s="16"/>
      <c r="O861" s="16"/>
      <c r="P861" s="16"/>
      <c r="Y861" s="20"/>
      <c r="Z861" s="20"/>
      <c r="AA861" s="20"/>
      <c r="AB861" s="20"/>
      <c r="AC861" s="20"/>
      <c r="AD861" s="20"/>
    </row>
    <row r="862" spans="3:30" s="1" customFormat="1">
      <c r="C862" s="16"/>
      <c r="D862" s="16"/>
      <c r="E862" s="32"/>
      <c r="F862" s="16"/>
      <c r="G862" s="16"/>
      <c r="H862" s="16"/>
      <c r="I862" s="16"/>
      <c r="J862" s="16"/>
      <c r="K862" s="16"/>
      <c r="L862" s="32"/>
      <c r="M862" s="16"/>
      <c r="N862" s="16"/>
      <c r="O862" s="16"/>
      <c r="P862" s="16"/>
      <c r="Y862" s="20"/>
      <c r="Z862" s="20"/>
      <c r="AA862" s="20"/>
      <c r="AB862" s="20"/>
      <c r="AC862" s="20"/>
      <c r="AD862" s="20"/>
    </row>
    <row r="863" spans="3:30" s="1" customFormat="1">
      <c r="C863" s="16"/>
      <c r="D863" s="16"/>
      <c r="E863" s="32"/>
      <c r="F863" s="16"/>
      <c r="G863" s="16"/>
      <c r="H863" s="16"/>
      <c r="I863" s="16"/>
      <c r="J863" s="16"/>
      <c r="K863" s="16"/>
      <c r="L863" s="32"/>
      <c r="M863" s="16"/>
      <c r="N863" s="16"/>
      <c r="O863" s="16"/>
      <c r="P863" s="16"/>
      <c r="Y863" s="20"/>
      <c r="Z863" s="20"/>
      <c r="AA863" s="20"/>
      <c r="AB863" s="20"/>
      <c r="AC863" s="20"/>
      <c r="AD863" s="20"/>
    </row>
    <row r="864" spans="3:30" s="1" customFormat="1">
      <c r="C864" s="16"/>
      <c r="D864" s="16"/>
      <c r="E864" s="32"/>
      <c r="F864" s="16"/>
      <c r="G864" s="16"/>
      <c r="H864" s="16"/>
      <c r="I864" s="16"/>
      <c r="J864" s="16"/>
      <c r="K864" s="16"/>
      <c r="L864" s="32"/>
      <c r="M864" s="16"/>
      <c r="N864" s="16"/>
      <c r="O864" s="16"/>
      <c r="P864" s="16"/>
      <c r="Y864" s="20"/>
      <c r="Z864" s="20"/>
      <c r="AA864" s="20"/>
      <c r="AB864" s="20"/>
      <c r="AC864" s="20"/>
      <c r="AD864" s="20"/>
    </row>
    <row r="865" spans="3:30" s="1" customFormat="1">
      <c r="C865" s="16"/>
      <c r="D865" s="16"/>
      <c r="E865" s="32"/>
      <c r="F865" s="16"/>
      <c r="G865" s="16"/>
      <c r="H865" s="16"/>
      <c r="I865" s="16"/>
      <c r="J865" s="16"/>
      <c r="K865" s="16"/>
      <c r="L865" s="32"/>
      <c r="M865" s="16"/>
      <c r="N865" s="16"/>
      <c r="O865" s="16"/>
      <c r="P865" s="16"/>
      <c r="Y865" s="20"/>
      <c r="Z865" s="20"/>
      <c r="AA865" s="20"/>
      <c r="AB865" s="20"/>
      <c r="AC865" s="20"/>
      <c r="AD865" s="20"/>
    </row>
    <row r="866" spans="3:30" s="1" customFormat="1">
      <c r="C866" s="16"/>
      <c r="D866" s="16"/>
      <c r="E866" s="32"/>
      <c r="F866" s="16"/>
      <c r="G866" s="16"/>
      <c r="H866" s="16"/>
      <c r="I866" s="16"/>
      <c r="J866" s="16"/>
      <c r="K866" s="16"/>
      <c r="L866" s="32"/>
      <c r="M866" s="16"/>
      <c r="N866" s="16"/>
      <c r="O866" s="16"/>
      <c r="P866" s="16"/>
      <c r="Y866" s="20"/>
      <c r="Z866" s="20"/>
      <c r="AA866" s="20"/>
      <c r="AB866" s="20"/>
      <c r="AC866" s="20"/>
      <c r="AD866" s="20"/>
    </row>
    <row r="867" spans="3:30" s="1" customFormat="1">
      <c r="C867" s="16"/>
      <c r="D867" s="16"/>
      <c r="E867" s="32"/>
      <c r="F867" s="16"/>
      <c r="G867" s="16"/>
      <c r="H867" s="16"/>
      <c r="I867" s="16"/>
      <c r="J867" s="16"/>
      <c r="K867" s="16"/>
      <c r="L867" s="32"/>
      <c r="M867" s="16"/>
      <c r="N867" s="16"/>
      <c r="O867" s="16"/>
      <c r="P867" s="16"/>
      <c r="Y867" s="20"/>
      <c r="Z867" s="20"/>
      <c r="AA867" s="20"/>
      <c r="AB867" s="20"/>
      <c r="AC867" s="20"/>
      <c r="AD867" s="20"/>
    </row>
    <row r="868" spans="3:30" s="1" customFormat="1">
      <c r="C868" s="16"/>
      <c r="D868" s="16"/>
      <c r="E868" s="32"/>
      <c r="F868" s="16"/>
      <c r="G868" s="16"/>
      <c r="H868" s="16"/>
      <c r="I868" s="16"/>
      <c r="J868" s="16"/>
      <c r="K868" s="16"/>
      <c r="L868" s="32"/>
      <c r="M868" s="16"/>
      <c r="N868" s="16"/>
      <c r="O868" s="16"/>
      <c r="P868" s="16"/>
      <c r="Y868" s="20"/>
      <c r="Z868" s="20"/>
      <c r="AA868" s="20"/>
      <c r="AB868" s="20"/>
      <c r="AC868" s="20"/>
      <c r="AD868" s="20"/>
    </row>
    <row r="869" spans="3:30" s="1" customFormat="1">
      <c r="C869" s="16"/>
      <c r="D869" s="16"/>
      <c r="E869" s="32"/>
      <c r="F869" s="16"/>
      <c r="G869" s="16"/>
      <c r="H869" s="16"/>
      <c r="I869" s="16"/>
      <c r="J869" s="16"/>
      <c r="K869" s="16"/>
      <c r="L869" s="32"/>
      <c r="M869" s="16"/>
      <c r="N869" s="16"/>
      <c r="O869" s="16"/>
      <c r="P869" s="16"/>
      <c r="Y869" s="20"/>
      <c r="Z869" s="20"/>
      <c r="AA869" s="20"/>
      <c r="AB869" s="20"/>
      <c r="AC869" s="20"/>
      <c r="AD869" s="20"/>
    </row>
    <row r="870" spans="3:30" s="1" customFormat="1">
      <c r="C870" s="16"/>
      <c r="D870" s="16"/>
      <c r="E870" s="32"/>
      <c r="F870" s="16"/>
      <c r="G870" s="16"/>
      <c r="H870" s="16"/>
      <c r="I870" s="16"/>
      <c r="J870" s="16"/>
      <c r="K870" s="16"/>
      <c r="L870" s="32"/>
      <c r="M870" s="16"/>
      <c r="N870" s="16"/>
      <c r="O870" s="16"/>
      <c r="P870" s="16"/>
      <c r="Y870" s="20"/>
      <c r="Z870" s="20"/>
      <c r="AA870" s="20"/>
      <c r="AB870" s="20"/>
      <c r="AC870" s="20"/>
      <c r="AD870" s="20"/>
    </row>
    <row r="871" spans="3:30" s="1" customFormat="1">
      <c r="C871" s="16"/>
      <c r="D871" s="16"/>
      <c r="E871" s="32"/>
      <c r="F871" s="16"/>
      <c r="G871" s="16"/>
      <c r="H871" s="16"/>
      <c r="I871" s="16"/>
      <c r="J871" s="16"/>
      <c r="K871" s="16"/>
      <c r="L871" s="32"/>
      <c r="M871" s="16"/>
      <c r="N871" s="16"/>
      <c r="O871" s="16"/>
      <c r="P871" s="16"/>
      <c r="Y871" s="20"/>
      <c r="Z871" s="20"/>
      <c r="AA871" s="20"/>
      <c r="AB871" s="20"/>
      <c r="AC871" s="20"/>
      <c r="AD871" s="20"/>
    </row>
    <row r="872" spans="3:30" s="1" customFormat="1">
      <c r="C872" s="16"/>
      <c r="D872" s="16"/>
      <c r="E872" s="32"/>
      <c r="F872" s="16"/>
      <c r="G872" s="16"/>
      <c r="H872" s="16"/>
      <c r="I872" s="16"/>
      <c r="J872" s="16"/>
      <c r="K872" s="16"/>
      <c r="L872" s="32"/>
      <c r="M872" s="16"/>
      <c r="N872" s="16"/>
      <c r="O872" s="16"/>
      <c r="P872" s="16"/>
      <c r="Y872" s="20"/>
      <c r="Z872" s="20"/>
      <c r="AA872" s="20"/>
      <c r="AB872" s="20"/>
      <c r="AC872" s="20"/>
      <c r="AD872" s="20"/>
    </row>
    <row r="873" spans="3:30" s="1" customFormat="1">
      <c r="C873" s="16"/>
      <c r="D873" s="16"/>
      <c r="E873" s="32"/>
      <c r="F873" s="16"/>
      <c r="G873" s="16"/>
      <c r="H873" s="16"/>
      <c r="I873" s="16"/>
      <c r="J873" s="16"/>
      <c r="K873" s="16"/>
      <c r="L873" s="32"/>
      <c r="M873" s="16"/>
      <c r="N873" s="16"/>
      <c r="O873" s="16"/>
      <c r="P873" s="16"/>
      <c r="Y873" s="20"/>
      <c r="Z873" s="20"/>
      <c r="AA873" s="20"/>
      <c r="AB873" s="20"/>
      <c r="AC873" s="20"/>
      <c r="AD873" s="20"/>
    </row>
    <row r="874" spans="3:30" s="1" customFormat="1">
      <c r="C874" s="16"/>
      <c r="D874" s="16"/>
      <c r="E874" s="32"/>
      <c r="F874" s="16"/>
      <c r="G874" s="16"/>
      <c r="H874" s="16"/>
      <c r="I874" s="16"/>
      <c r="J874" s="16"/>
      <c r="K874" s="16"/>
      <c r="L874" s="32"/>
      <c r="M874" s="16"/>
      <c r="N874" s="16"/>
      <c r="O874" s="16"/>
      <c r="P874" s="16"/>
      <c r="Y874" s="20"/>
      <c r="Z874" s="20"/>
      <c r="AA874" s="20"/>
      <c r="AB874" s="20"/>
      <c r="AC874" s="20"/>
      <c r="AD874" s="20"/>
    </row>
    <row r="875" spans="3:30" s="1" customFormat="1">
      <c r="C875" s="16"/>
      <c r="D875" s="16"/>
      <c r="E875" s="32"/>
      <c r="F875" s="16"/>
      <c r="G875" s="16"/>
      <c r="H875" s="16"/>
      <c r="I875" s="16"/>
      <c r="J875" s="16"/>
      <c r="K875" s="16"/>
      <c r="L875" s="32"/>
      <c r="M875" s="16"/>
      <c r="N875" s="16"/>
      <c r="O875" s="16"/>
      <c r="P875" s="16"/>
      <c r="Y875" s="20"/>
      <c r="Z875" s="20"/>
      <c r="AA875" s="20"/>
      <c r="AB875" s="20"/>
      <c r="AC875" s="20"/>
      <c r="AD875" s="20"/>
    </row>
    <row r="876" spans="3:30" s="1" customFormat="1">
      <c r="C876" s="16"/>
      <c r="D876" s="16"/>
      <c r="E876" s="32"/>
      <c r="F876" s="16"/>
      <c r="G876" s="16"/>
      <c r="H876" s="16"/>
      <c r="I876" s="16"/>
      <c r="J876" s="16"/>
      <c r="K876" s="16"/>
      <c r="L876" s="32"/>
      <c r="M876" s="16"/>
      <c r="N876" s="16"/>
      <c r="O876" s="16"/>
      <c r="P876" s="16"/>
      <c r="Y876" s="20"/>
      <c r="Z876" s="20"/>
      <c r="AA876" s="20"/>
      <c r="AB876" s="20"/>
      <c r="AC876" s="20"/>
      <c r="AD876" s="20"/>
    </row>
    <row r="877" spans="3:30" s="1" customFormat="1">
      <c r="C877" s="16"/>
      <c r="D877" s="16"/>
      <c r="E877" s="32"/>
      <c r="F877" s="16"/>
      <c r="G877" s="16"/>
      <c r="H877" s="16"/>
      <c r="I877" s="16"/>
      <c r="J877" s="16"/>
      <c r="K877" s="16"/>
      <c r="L877" s="32"/>
      <c r="M877" s="16"/>
      <c r="N877" s="16"/>
      <c r="O877" s="16"/>
      <c r="P877" s="16"/>
      <c r="Y877" s="20"/>
      <c r="Z877" s="20"/>
      <c r="AA877" s="20"/>
      <c r="AB877" s="20"/>
      <c r="AC877" s="20"/>
      <c r="AD877" s="20"/>
    </row>
    <row r="878" spans="3:30" s="1" customFormat="1">
      <c r="C878" s="16"/>
      <c r="D878" s="16"/>
      <c r="E878" s="32"/>
      <c r="F878" s="16"/>
      <c r="G878" s="16"/>
      <c r="H878" s="16"/>
      <c r="I878" s="16"/>
      <c r="J878" s="16"/>
      <c r="K878" s="16"/>
      <c r="L878" s="32"/>
      <c r="M878" s="16"/>
      <c r="N878" s="16"/>
      <c r="O878" s="16"/>
      <c r="P878" s="16"/>
      <c r="Y878" s="20"/>
      <c r="Z878" s="20"/>
      <c r="AA878" s="20"/>
      <c r="AB878" s="20"/>
      <c r="AC878" s="20"/>
      <c r="AD878" s="20"/>
    </row>
    <row r="879" spans="3:30" s="1" customFormat="1">
      <c r="C879" s="16"/>
      <c r="D879" s="16"/>
      <c r="E879" s="32"/>
      <c r="F879" s="16"/>
      <c r="G879" s="16"/>
      <c r="H879" s="16"/>
      <c r="I879" s="16"/>
      <c r="J879" s="16"/>
      <c r="K879" s="16"/>
      <c r="L879" s="32"/>
      <c r="M879" s="16"/>
      <c r="N879" s="16"/>
      <c r="O879" s="16"/>
      <c r="P879" s="16"/>
      <c r="Y879" s="20"/>
      <c r="Z879" s="20"/>
      <c r="AA879" s="20"/>
      <c r="AB879" s="20"/>
      <c r="AC879" s="20"/>
      <c r="AD879" s="20"/>
    </row>
    <row r="880" spans="3:30" s="1" customFormat="1">
      <c r="C880" s="16"/>
      <c r="D880" s="16"/>
      <c r="E880" s="32"/>
      <c r="F880" s="16"/>
      <c r="G880" s="16"/>
      <c r="H880" s="16"/>
      <c r="I880" s="16"/>
      <c r="J880" s="16"/>
      <c r="K880" s="16"/>
      <c r="L880" s="32"/>
      <c r="M880" s="16"/>
      <c r="N880" s="16"/>
      <c r="O880" s="16"/>
      <c r="P880" s="16"/>
      <c r="Y880" s="20"/>
      <c r="Z880" s="20"/>
      <c r="AA880" s="20"/>
      <c r="AB880" s="20"/>
      <c r="AC880" s="20"/>
      <c r="AD880" s="20"/>
    </row>
    <row r="881" spans="3:30" s="1" customFormat="1">
      <c r="C881" s="16"/>
      <c r="D881" s="16"/>
      <c r="E881" s="32"/>
      <c r="F881" s="16"/>
      <c r="G881" s="16"/>
      <c r="H881" s="16"/>
      <c r="I881" s="16"/>
      <c r="J881" s="16"/>
      <c r="K881" s="16"/>
      <c r="L881" s="32"/>
      <c r="M881" s="16"/>
      <c r="N881" s="16"/>
      <c r="O881" s="16"/>
      <c r="P881" s="16"/>
      <c r="Y881" s="20"/>
      <c r="Z881" s="20"/>
      <c r="AA881" s="20"/>
      <c r="AB881" s="20"/>
      <c r="AC881" s="20"/>
      <c r="AD881" s="20"/>
    </row>
    <row r="882" spans="3:30" s="1" customFormat="1">
      <c r="C882" s="16"/>
      <c r="D882" s="16"/>
      <c r="E882" s="32"/>
      <c r="F882" s="16"/>
      <c r="G882" s="16"/>
      <c r="H882" s="16"/>
      <c r="I882" s="16"/>
      <c r="J882" s="16"/>
      <c r="K882" s="16"/>
      <c r="L882" s="32"/>
      <c r="M882" s="16"/>
      <c r="N882" s="16"/>
      <c r="O882" s="16"/>
      <c r="P882" s="16"/>
      <c r="Y882" s="20"/>
      <c r="Z882" s="20"/>
      <c r="AA882" s="20"/>
      <c r="AB882" s="20"/>
      <c r="AC882" s="20"/>
      <c r="AD882" s="20"/>
    </row>
    <row r="883" spans="3:30" s="1" customFormat="1">
      <c r="C883" s="16"/>
      <c r="D883" s="16"/>
      <c r="E883" s="32"/>
      <c r="F883" s="16"/>
      <c r="G883" s="16"/>
      <c r="H883" s="16"/>
      <c r="I883" s="16"/>
      <c r="J883" s="16"/>
      <c r="K883" s="16"/>
      <c r="L883" s="32"/>
      <c r="M883" s="16"/>
      <c r="N883" s="16"/>
      <c r="O883" s="16"/>
      <c r="P883" s="16"/>
      <c r="Y883" s="20"/>
      <c r="Z883" s="20"/>
      <c r="AA883" s="20"/>
      <c r="AB883" s="20"/>
      <c r="AC883" s="20"/>
      <c r="AD883" s="20"/>
    </row>
    <row r="884" spans="3:30" s="1" customFormat="1">
      <c r="C884" s="16"/>
      <c r="D884" s="16"/>
      <c r="E884" s="32"/>
      <c r="F884" s="16"/>
      <c r="G884" s="16"/>
      <c r="H884" s="16"/>
      <c r="I884" s="16"/>
      <c r="J884" s="16"/>
      <c r="K884" s="16"/>
      <c r="L884" s="32"/>
      <c r="M884" s="16"/>
      <c r="N884" s="16"/>
      <c r="O884" s="16"/>
      <c r="P884" s="16"/>
      <c r="Y884" s="20"/>
      <c r="Z884" s="20"/>
      <c r="AA884" s="20"/>
      <c r="AB884" s="20"/>
      <c r="AC884" s="20"/>
      <c r="AD884" s="20"/>
    </row>
    <row r="885" spans="3:30" s="1" customFormat="1">
      <c r="C885" s="16"/>
      <c r="D885" s="16"/>
      <c r="E885" s="32"/>
      <c r="F885" s="16"/>
      <c r="G885" s="16"/>
      <c r="H885" s="16"/>
      <c r="I885" s="16"/>
      <c r="J885" s="16"/>
      <c r="K885" s="16"/>
      <c r="L885" s="32"/>
      <c r="M885" s="16"/>
      <c r="N885" s="16"/>
      <c r="O885" s="16"/>
      <c r="P885" s="16"/>
      <c r="Y885" s="20"/>
      <c r="Z885" s="20"/>
      <c r="AA885" s="20"/>
      <c r="AB885" s="20"/>
      <c r="AC885" s="20"/>
      <c r="AD885" s="20"/>
    </row>
    <row r="886" spans="3:30" s="1" customFormat="1">
      <c r="C886" s="16"/>
      <c r="D886" s="16"/>
      <c r="E886" s="32"/>
      <c r="F886" s="16"/>
      <c r="G886" s="16"/>
      <c r="H886" s="16"/>
      <c r="I886" s="16"/>
      <c r="J886" s="16"/>
      <c r="K886" s="16"/>
      <c r="L886" s="32"/>
      <c r="M886" s="16"/>
      <c r="N886" s="16"/>
      <c r="O886" s="16"/>
      <c r="P886" s="16"/>
      <c r="Y886" s="20"/>
      <c r="Z886" s="20"/>
      <c r="AA886" s="20"/>
      <c r="AB886" s="20"/>
      <c r="AC886" s="20"/>
      <c r="AD886" s="20"/>
    </row>
    <row r="887" spans="3:30" s="1" customFormat="1">
      <c r="C887" s="16"/>
      <c r="D887" s="16"/>
      <c r="E887" s="32"/>
      <c r="F887" s="16"/>
      <c r="G887" s="16"/>
      <c r="H887" s="16"/>
      <c r="I887" s="16"/>
      <c r="J887" s="16"/>
      <c r="K887" s="16"/>
      <c r="L887" s="32"/>
      <c r="M887" s="16"/>
      <c r="N887" s="16"/>
      <c r="O887" s="16"/>
      <c r="P887" s="16"/>
      <c r="Y887" s="20"/>
      <c r="Z887" s="20"/>
      <c r="AA887" s="20"/>
      <c r="AB887" s="20"/>
      <c r="AC887" s="20"/>
      <c r="AD887" s="20"/>
    </row>
    <row r="888" spans="3:30" s="1" customFormat="1">
      <c r="C888" s="16"/>
      <c r="D888" s="16"/>
      <c r="E888" s="32"/>
      <c r="F888" s="16"/>
      <c r="G888" s="16"/>
      <c r="H888" s="16"/>
      <c r="I888" s="16"/>
      <c r="J888" s="16"/>
      <c r="K888" s="16"/>
      <c r="L888" s="32"/>
      <c r="M888" s="16"/>
      <c r="N888" s="16"/>
      <c r="O888" s="16"/>
      <c r="P888" s="16"/>
      <c r="Y888" s="20"/>
      <c r="Z888" s="20"/>
      <c r="AA888" s="20"/>
      <c r="AB888" s="20"/>
      <c r="AC888" s="20"/>
      <c r="AD888" s="20"/>
    </row>
    <row r="889" spans="3:30" s="1" customFormat="1">
      <c r="C889" s="16"/>
      <c r="D889" s="16"/>
      <c r="E889" s="32"/>
      <c r="F889" s="16"/>
      <c r="G889" s="16"/>
      <c r="H889" s="16"/>
      <c r="I889" s="16"/>
      <c r="J889" s="16"/>
      <c r="K889" s="16"/>
      <c r="L889" s="32"/>
      <c r="M889" s="16"/>
      <c r="N889" s="16"/>
      <c r="O889" s="16"/>
      <c r="P889" s="16"/>
      <c r="Y889" s="20"/>
      <c r="Z889" s="20"/>
      <c r="AA889" s="20"/>
      <c r="AB889" s="20"/>
      <c r="AC889" s="20"/>
      <c r="AD889" s="20"/>
    </row>
    <row r="890" spans="3:30" s="1" customFormat="1">
      <c r="C890" s="16"/>
      <c r="D890" s="16"/>
      <c r="E890" s="32"/>
      <c r="F890" s="16"/>
      <c r="G890" s="16"/>
      <c r="H890" s="16"/>
      <c r="I890" s="16"/>
      <c r="J890" s="16"/>
      <c r="K890" s="16"/>
      <c r="L890" s="32"/>
      <c r="M890" s="16"/>
      <c r="N890" s="16"/>
      <c r="O890" s="16"/>
      <c r="P890" s="16"/>
      <c r="Y890" s="20"/>
      <c r="Z890" s="20"/>
      <c r="AA890" s="20"/>
      <c r="AB890" s="20"/>
      <c r="AC890" s="20"/>
      <c r="AD890" s="20"/>
    </row>
    <row r="891" spans="3:30" s="1" customFormat="1">
      <c r="C891" s="16"/>
      <c r="D891" s="16"/>
      <c r="E891" s="32"/>
      <c r="F891" s="16"/>
      <c r="G891" s="16"/>
      <c r="H891" s="16"/>
      <c r="I891" s="16"/>
      <c r="J891" s="16"/>
      <c r="K891" s="16"/>
      <c r="L891" s="32"/>
      <c r="M891" s="16"/>
      <c r="N891" s="16"/>
      <c r="O891" s="16"/>
      <c r="P891" s="16"/>
      <c r="Y891" s="20"/>
      <c r="Z891" s="20"/>
      <c r="AA891" s="20"/>
      <c r="AB891" s="20"/>
      <c r="AC891" s="20"/>
      <c r="AD891" s="20"/>
    </row>
    <row r="892" spans="3:30" s="1" customFormat="1">
      <c r="C892" s="16"/>
      <c r="D892" s="16"/>
      <c r="E892" s="32"/>
      <c r="F892" s="16"/>
      <c r="G892" s="16"/>
      <c r="H892" s="16"/>
      <c r="I892" s="16"/>
      <c r="J892" s="16"/>
      <c r="K892" s="16"/>
      <c r="L892" s="32"/>
      <c r="M892" s="16"/>
      <c r="N892" s="16"/>
      <c r="O892" s="16"/>
      <c r="P892" s="16"/>
      <c r="Y892" s="20"/>
      <c r="Z892" s="20"/>
      <c r="AA892" s="20"/>
      <c r="AB892" s="20"/>
      <c r="AC892" s="20"/>
      <c r="AD892" s="20"/>
    </row>
    <row r="893" spans="3:30" s="1" customFormat="1">
      <c r="C893" s="16"/>
      <c r="D893" s="16"/>
      <c r="E893" s="32"/>
      <c r="F893" s="16"/>
      <c r="G893" s="16"/>
      <c r="H893" s="16"/>
      <c r="I893" s="16"/>
      <c r="J893" s="16"/>
      <c r="K893" s="16"/>
      <c r="L893" s="32"/>
      <c r="M893" s="16"/>
      <c r="N893" s="16"/>
      <c r="O893" s="16"/>
      <c r="P893" s="16"/>
      <c r="Y893" s="20"/>
      <c r="Z893" s="20"/>
      <c r="AA893" s="20"/>
      <c r="AB893" s="20"/>
      <c r="AC893" s="20"/>
      <c r="AD893" s="20"/>
    </row>
    <row r="894" spans="3:30" s="1" customFormat="1">
      <c r="C894" s="16"/>
      <c r="D894" s="16"/>
      <c r="E894" s="32"/>
      <c r="F894" s="16"/>
      <c r="G894" s="16"/>
      <c r="H894" s="16"/>
      <c r="I894" s="16"/>
      <c r="J894" s="16"/>
      <c r="K894" s="16"/>
      <c r="L894" s="32"/>
      <c r="M894" s="16"/>
      <c r="N894" s="16"/>
      <c r="O894" s="16"/>
      <c r="P894" s="16"/>
      <c r="Y894" s="20"/>
      <c r="Z894" s="20"/>
      <c r="AA894" s="20"/>
      <c r="AB894" s="20"/>
      <c r="AC894" s="20"/>
      <c r="AD894" s="20"/>
    </row>
    <row r="895" spans="3:30" s="1" customFormat="1">
      <c r="C895" s="16"/>
      <c r="D895" s="16"/>
      <c r="E895" s="32"/>
      <c r="F895" s="16"/>
      <c r="G895" s="16"/>
      <c r="H895" s="16"/>
      <c r="I895" s="16"/>
      <c r="J895" s="16"/>
      <c r="K895" s="16"/>
      <c r="L895" s="32"/>
      <c r="M895" s="16"/>
      <c r="N895" s="16"/>
      <c r="O895" s="16"/>
      <c r="P895" s="16"/>
      <c r="Y895" s="20"/>
      <c r="Z895" s="20"/>
      <c r="AA895" s="20"/>
      <c r="AB895" s="20"/>
      <c r="AC895" s="20"/>
      <c r="AD895" s="20"/>
    </row>
    <row r="896" spans="3:30" s="1" customFormat="1">
      <c r="C896" s="16"/>
      <c r="D896" s="16"/>
      <c r="E896" s="32"/>
      <c r="F896" s="16"/>
      <c r="G896" s="16"/>
      <c r="H896" s="16"/>
      <c r="I896" s="16"/>
      <c r="J896" s="16"/>
      <c r="K896" s="16"/>
      <c r="L896" s="32"/>
      <c r="M896" s="16"/>
      <c r="N896" s="16"/>
      <c r="O896" s="16"/>
      <c r="P896" s="16"/>
      <c r="Y896" s="20"/>
      <c r="Z896" s="20"/>
      <c r="AA896" s="20"/>
      <c r="AB896" s="20"/>
      <c r="AC896" s="20"/>
      <c r="AD896" s="20"/>
    </row>
    <row r="897" spans="3:30" s="1" customFormat="1">
      <c r="C897" s="16"/>
      <c r="D897" s="16"/>
      <c r="E897" s="32"/>
      <c r="F897" s="16"/>
      <c r="G897" s="16"/>
      <c r="H897" s="16"/>
      <c r="I897" s="16"/>
      <c r="J897" s="16"/>
      <c r="K897" s="16"/>
      <c r="L897" s="32"/>
      <c r="M897" s="16"/>
      <c r="N897" s="16"/>
      <c r="O897" s="16"/>
      <c r="P897" s="16"/>
      <c r="Y897" s="20"/>
      <c r="Z897" s="20"/>
      <c r="AA897" s="20"/>
      <c r="AB897" s="20"/>
      <c r="AC897" s="20"/>
      <c r="AD897" s="20"/>
    </row>
    <row r="898" spans="3:30" s="1" customFormat="1">
      <c r="C898" s="16"/>
      <c r="D898" s="16"/>
      <c r="E898" s="32"/>
      <c r="F898" s="16"/>
      <c r="G898" s="16"/>
      <c r="H898" s="16"/>
      <c r="I898" s="16"/>
      <c r="J898" s="16"/>
      <c r="K898" s="16"/>
      <c r="L898" s="32"/>
      <c r="M898" s="16"/>
      <c r="N898" s="16"/>
      <c r="O898" s="16"/>
      <c r="P898" s="16"/>
      <c r="Y898" s="20"/>
      <c r="Z898" s="20"/>
      <c r="AA898" s="20"/>
      <c r="AB898" s="20"/>
      <c r="AC898" s="20"/>
      <c r="AD898" s="20"/>
    </row>
    <row r="899" spans="3:30" s="1" customFormat="1">
      <c r="C899" s="16"/>
      <c r="D899" s="16"/>
      <c r="E899" s="32"/>
      <c r="F899" s="16"/>
      <c r="G899" s="16"/>
      <c r="H899" s="16"/>
      <c r="I899" s="16"/>
      <c r="J899" s="16"/>
      <c r="K899" s="16"/>
      <c r="L899" s="32"/>
      <c r="M899" s="16"/>
      <c r="N899" s="16"/>
      <c r="O899" s="16"/>
      <c r="P899" s="16"/>
      <c r="Y899" s="20"/>
      <c r="Z899" s="20"/>
      <c r="AA899" s="20"/>
      <c r="AB899" s="20"/>
      <c r="AC899" s="20"/>
      <c r="AD899" s="20"/>
    </row>
    <row r="900" spans="3:30" s="1" customFormat="1">
      <c r="C900" s="16"/>
      <c r="D900" s="16"/>
      <c r="E900" s="32"/>
      <c r="F900" s="16"/>
      <c r="G900" s="16"/>
      <c r="H900" s="16"/>
      <c r="I900" s="16"/>
      <c r="J900" s="16"/>
      <c r="K900" s="16"/>
      <c r="L900" s="32"/>
      <c r="M900" s="16"/>
      <c r="N900" s="16"/>
      <c r="O900" s="16"/>
      <c r="P900" s="16"/>
      <c r="Y900" s="20"/>
      <c r="Z900" s="20"/>
      <c r="AA900" s="20"/>
      <c r="AB900" s="20"/>
      <c r="AC900" s="20"/>
      <c r="AD900" s="20"/>
    </row>
    <row r="901" spans="3:30" s="1" customFormat="1">
      <c r="C901" s="16"/>
      <c r="D901" s="16"/>
      <c r="E901" s="32"/>
      <c r="F901" s="16"/>
      <c r="G901" s="16"/>
      <c r="H901" s="16"/>
      <c r="I901" s="16"/>
      <c r="J901" s="16"/>
      <c r="K901" s="16"/>
      <c r="L901" s="32"/>
      <c r="M901" s="16"/>
      <c r="N901" s="16"/>
      <c r="O901" s="16"/>
      <c r="P901" s="16"/>
      <c r="Y901" s="20"/>
      <c r="Z901" s="20"/>
      <c r="AA901" s="20"/>
      <c r="AB901" s="20"/>
      <c r="AC901" s="20"/>
      <c r="AD901" s="20"/>
    </row>
    <row r="902" spans="3:30" s="1" customFormat="1">
      <c r="C902" s="16"/>
      <c r="D902" s="16"/>
      <c r="E902" s="32"/>
      <c r="F902" s="16"/>
      <c r="G902" s="16"/>
      <c r="H902" s="16"/>
      <c r="I902" s="16"/>
      <c r="J902" s="16"/>
      <c r="K902" s="16"/>
      <c r="L902" s="32"/>
      <c r="M902" s="16"/>
      <c r="N902" s="16"/>
      <c r="O902" s="16"/>
      <c r="P902" s="16"/>
      <c r="Y902" s="20"/>
      <c r="Z902" s="20"/>
      <c r="AA902" s="20"/>
      <c r="AB902" s="20"/>
      <c r="AC902" s="20"/>
      <c r="AD902" s="20"/>
    </row>
    <row r="903" spans="3:30" s="1" customFormat="1">
      <c r="C903" s="16"/>
      <c r="D903" s="16"/>
      <c r="E903" s="32"/>
      <c r="F903" s="16"/>
      <c r="G903" s="16"/>
      <c r="H903" s="16"/>
      <c r="I903" s="16"/>
      <c r="J903" s="16"/>
      <c r="K903" s="16"/>
      <c r="L903" s="32"/>
      <c r="M903" s="16"/>
      <c r="N903" s="16"/>
      <c r="O903" s="16"/>
      <c r="P903" s="16"/>
      <c r="Y903" s="20"/>
      <c r="Z903" s="20"/>
      <c r="AA903" s="20"/>
      <c r="AB903" s="20"/>
      <c r="AC903" s="20"/>
      <c r="AD903" s="20"/>
    </row>
    <row r="904" spans="3:30" s="1" customFormat="1">
      <c r="C904" s="16"/>
      <c r="D904" s="16"/>
      <c r="E904" s="32"/>
      <c r="F904" s="16"/>
      <c r="G904" s="16"/>
      <c r="H904" s="16"/>
      <c r="I904" s="16"/>
      <c r="J904" s="16"/>
      <c r="K904" s="16"/>
      <c r="L904" s="32"/>
      <c r="M904" s="16"/>
      <c r="N904" s="16"/>
      <c r="O904" s="16"/>
      <c r="P904" s="16"/>
      <c r="Y904" s="20"/>
      <c r="Z904" s="20"/>
      <c r="AA904" s="20"/>
      <c r="AB904" s="20"/>
      <c r="AC904" s="20"/>
      <c r="AD904" s="20"/>
    </row>
    <row r="905" spans="3:30" s="1" customFormat="1">
      <c r="C905" s="16"/>
      <c r="D905" s="16"/>
      <c r="E905" s="32"/>
      <c r="F905" s="16"/>
      <c r="G905" s="16"/>
      <c r="H905" s="16"/>
      <c r="I905" s="16"/>
      <c r="J905" s="16"/>
      <c r="K905" s="16"/>
      <c r="L905" s="32"/>
      <c r="M905" s="16"/>
      <c r="N905" s="16"/>
      <c r="O905" s="16"/>
      <c r="P905" s="16"/>
      <c r="Y905" s="20"/>
      <c r="Z905" s="20"/>
      <c r="AA905" s="20"/>
      <c r="AB905" s="20"/>
      <c r="AC905" s="20"/>
      <c r="AD905" s="20"/>
    </row>
    <row r="906" spans="3:30" s="1" customFormat="1">
      <c r="C906" s="16"/>
      <c r="D906" s="16"/>
      <c r="E906" s="32"/>
      <c r="F906" s="16"/>
      <c r="G906" s="16"/>
      <c r="H906" s="16"/>
      <c r="I906" s="16"/>
      <c r="J906" s="16"/>
      <c r="K906" s="16"/>
      <c r="L906" s="32"/>
      <c r="M906" s="16"/>
      <c r="N906" s="16"/>
      <c r="O906" s="16"/>
      <c r="P906" s="16"/>
      <c r="Y906" s="20"/>
      <c r="Z906" s="20"/>
      <c r="AA906" s="20"/>
      <c r="AB906" s="20"/>
      <c r="AC906" s="20"/>
      <c r="AD906" s="20"/>
    </row>
    <row r="907" spans="3:30" s="1" customFormat="1">
      <c r="C907" s="16"/>
      <c r="D907" s="16"/>
      <c r="E907" s="32"/>
      <c r="F907" s="16"/>
      <c r="G907" s="16"/>
      <c r="H907" s="16"/>
      <c r="I907" s="16"/>
      <c r="J907" s="16"/>
      <c r="K907" s="16"/>
      <c r="L907" s="32"/>
      <c r="M907" s="16"/>
      <c r="N907" s="16"/>
      <c r="O907" s="16"/>
      <c r="P907" s="16"/>
      <c r="Y907" s="20"/>
      <c r="Z907" s="20"/>
      <c r="AA907" s="20"/>
      <c r="AB907" s="20"/>
      <c r="AC907" s="20"/>
      <c r="AD907" s="20"/>
    </row>
    <row r="908" spans="3:30" s="1" customFormat="1">
      <c r="C908" s="16"/>
      <c r="D908" s="16"/>
      <c r="E908" s="32"/>
      <c r="F908" s="16"/>
      <c r="G908" s="16"/>
      <c r="H908" s="16"/>
      <c r="I908" s="16"/>
      <c r="J908" s="16"/>
      <c r="K908" s="16"/>
      <c r="L908" s="32"/>
      <c r="M908" s="16"/>
      <c r="N908" s="16"/>
      <c r="O908" s="16"/>
      <c r="P908" s="16"/>
      <c r="Y908" s="20"/>
      <c r="Z908" s="20"/>
      <c r="AA908" s="20"/>
      <c r="AB908" s="20"/>
      <c r="AC908" s="20"/>
      <c r="AD908" s="20"/>
    </row>
    <row r="909" spans="3:30" s="1" customFormat="1">
      <c r="C909" s="16"/>
      <c r="D909" s="16"/>
      <c r="E909" s="32"/>
      <c r="F909" s="16"/>
      <c r="G909" s="16"/>
      <c r="H909" s="16"/>
      <c r="I909" s="16"/>
      <c r="J909" s="16"/>
      <c r="K909" s="16"/>
      <c r="L909" s="32"/>
      <c r="M909" s="16"/>
      <c r="N909" s="16"/>
      <c r="O909" s="16"/>
      <c r="P909" s="16"/>
      <c r="Y909" s="20"/>
      <c r="Z909" s="20"/>
      <c r="AA909" s="20"/>
      <c r="AB909" s="20"/>
      <c r="AC909" s="20"/>
      <c r="AD909" s="20"/>
    </row>
    <row r="910" spans="3:30" s="1" customFormat="1">
      <c r="C910" s="16"/>
      <c r="D910" s="16"/>
      <c r="E910" s="32"/>
      <c r="F910" s="16"/>
      <c r="G910" s="16"/>
      <c r="H910" s="16"/>
      <c r="I910" s="16"/>
      <c r="J910" s="16"/>
      <c r="K910" s="16"/>
      <c r="L910" s="32"/>
      <c r="M910" s="16"/>
      <c r="N910" s="16"/>
      <c r="O910" s="16"/>
      <c r="P910" s="16"/>
      <c r="Y910" s="20"/>
      <c r="Z910" s="20"/>
      <c r="AA910" s="20"/>
      <c r="AB910" s="20"/>
      <c r="AC910" s="20"/>
      <c r="AD910" s="20"/>
    </row>
    <row r="911" spans="3:30" s="1" customFormat="1">
      <c r="C911" s="16"/>
      <c r="D911" s="16"/>
      <c r="E911" s="32"/>
      <c r="F911" s="16"/>
      <c r="G911" s="16"/>
      <c r="H911" s="16"/>
      <c r="I911" s="16"/>
      <c r="J911" s="16"/>
      <c r="K911" s="16"/>
      <c r="L911" s="32"/>
      <c r="M911" s="16"/>
      <c r="N911" s="16"/>
      <c r="O911" s="16"/>
      <c r="P911" s="16"/>
      <c r="Y911" s="20"/>
      <c r="Z911" s="20"/>
      <c r="AA911" s="20"/>
      <c r="AB911" s="20"/>
      <c r="AC911" s="20"/>
      <c r="AD911" s="20"/>
    </row>
    <row r="912" spans="3:30" s="1" customFormat="1">
      <c r="C912" s="16"/>
      <c r="D912" s="16"/>
      <c r="E912" s="32"/>
      <c r="F912" s="16"/>
      <c r="G912" s="16"/>
      <c r="H912" s="16"/>
      <c r="I912" s="16"/>
      <c r="J912" s="16"/>
      <c r="K912" s="16"/>
      <c r="L912" s="32"/>
      <c r="M912" s="16"/>
      <c r="N912" s="16"/>
      <c r="O912" s="16"/>
      <c r="P912" s="16"/>
      <c r="Y912" s="20"/>
      <c r="Z912" s="20"/>
      <c r="AA912" s="20"/>
      <c r="AB912" s="20"/>
      <c r="AC912" s="20"/>
      <c r="AD912" s="20"/>
    </row>
    <row r="913" spans="3:30" s="1" customFormat="1">
      <c r="C913" s="16"/>
      <c r="D913" s="16"/>
      <c r="E913" s="32"/>
      <c r="F913" s="16"/>
      <c r="G913" s="16"/>
      <c r="H913" s="16"/>
      <c r="I913" s="16"/>
      <c r="J913" s="16"/>
      <c r="K913" s="16"/>
      <c r="L913" s="32"/>
      <c r="M913" s="16"/>
      <c r="N913" s="16"/>
      <c r="O913" s="16"/>
      <c r="P913" s="16"/>
      <c r="Y913" s="20"/>
      <c r="Z913" s="20"/>
      <c r="AA913" s="20"/>
      <c r="AB913" s="20"/>
      <c r="AC913" s="20"/>
      <c r="AD913" s="20"/>
    </row>
    <row r="914" spans="3:30" s="1" customFormat="1">
      <c r="C914" s="16"/>
      <c r="D914" s="16"/>
      <c r="E914" s="32"/>
      <c r="F914" s="16"/>
      <c r="G914" s="16"/>
      <c r="H914" s="16"/>
      <c r="I914" s="16"/>
      <c r="J914" s="16"/>
      <c r="K914" s="16"/>
      <c r="L914" s="32"/>
      <c r="M914" s="16"/>
      <c r="N914" s="16"/>
      <c r="O914" s="16"/>
      <c r="P914" s="16"/>
      <c r="Y914" s="20"/>
      <c r="Z914" s="20"/>
      <c r="AA914" s="20"/>
      <c r="AB914" s="20"/>
      <c r="AC914" s="20"/>
      <c r="AD914" s="20"/>
    </row>
    <row r="915" spans="3:30" s="1" customFormat="1">
      <c r="C915" s="16"/>
      <c r="D915" s="16"/>
      <c r="E915" s="32"/>
      <c r="F915" s="16"/>
      <c r="G915" s="16"/>
      <c r="H915" s="16"/>
      <c r="I915" s="16"/>
      <c r="J915" s="16"/>
      <c r="K915" s="16"/>
      <c r="L915" s="32"/>
      <c r="M915" s="16"/>
      <c r="N915" s="16"/>
      <c r="O915" s="16"/>
      <c r="P915" s="16"/>
      <c r="Y915" s="20"/>
      <c r="Z915" s="20"/>
      <c r="AA915" s="20"/>
      <c r="AB915" s="20"/>
      <c r="AC915" s="20"/>
      <c r="AD915" s="20"/>
    </row>
    <row r="916" spans="3:30" s="1" customFormat="1">
      <c r="C916" s="16"/>
      <c r="D916" s="16"/>
      <c r="E916" s="32"/>
      <c r="F916" s="16"/>
      <c r="G916" s="16"/>
      <c r="H916" s="16"/>
      <c r="I916" s="16"/>
      <c r="J916" s="16"/>
      <c r="K916" s="16"/>
      <c r="L916" s="32"/>
      <c r="M916" s="16"/>
      <c r="N916" s="16"/>
      <c r="O916" s="16"/>
      <c r="P916" s="16"/>
      <c r="Y916" s="20"/>
      <c r="Z916" s="20"/>
      <c r="AA916" s="20"/>
      <c r="AB916" s="20"/>
      <c r="AC916" s="20"/>
      <c r="AD916" s="20"/>
    </row>
    <row r="917" spans="3:30" s="1" customFormat="1">
      <c r="C917" s="16"/>
      <c r="D917" s="16"/>
      <c r="E917" s="32"/>
      <c r="F917" s="16"/>
      <c r="G917" s="16"/>
      <c r="H917" s="16"/>
      <c r="I917" s="16"/>
      <c r="J917" s="16"/>
      <c r="K917" s="16"/>
      <c r="L917" s="32"/>
      <c r="M917" s="16"/>
      <c r="N917" s="16"/>
      <c r="O917" s="16"/>
      <c r="P917" s="16"/>
      <c r="Y917" s="20"/>
      <c r="Z917" s="20"/>
      <c r="AA917" s="20"/>
      <c r="AB917" s="20"/>
      <c r="AC917" s="20"/>
      <c r="AD917" s="20"/>
    </row>
    <row r="918" spans="3:30" s="1" customFormat="1">
      <c r="C918" s="16"/>
      <c r="D918" s="16"/>
      <c r="E918" s="32"/>
      <c r="F918" s="16"/>
      <c r="G918" s="16"/>
      <c r="H918" s="16"/>
      <c r="I918" s="16"/>
      <c r="J918" s="16"/>
      <c r="K918" s="16"/>
      <c r="L918" s="32"/>
      <c r="M918" s="16"/>
      <c r="N918" s="16"/>
      <c r="O918" s="16"/>
      <c r="P918" s="16"/>
      <c r="Y918" s="20"/>
      <c r="Z918" s="20"/>
      <c r="AA918" s="20"/>
      <c r="AB918" s="20"/>
      <c r="AC918" s="20"/>
      <c r="AD918" s="20"/>
    </row>
    <row r="919" spans="3:30" s="1" customFormat="1">
      <c r="C919" s="16"/>
      <c r="D919" s="16"/>
      <c r="E919" s="32"/>
      <c r="F919" s="16"/>
      <c r="G919" s="16"/>
      <c r="H919" s="16"/>
      <c r="I919" s="16"/>
      <c r="J919" s="16"/>
      <c r="K919" s="16"/>
      <c r="L919" s="32"/>
      <c r="M919" s="16"/>
      <c r="N919" s="16"/>
      <c r="O919" s="16"/>
      <c r="P919" s="16"/>
      <c r="Y919" s="20"/>
      <c r="Z919" s="20"/>
      <c r="AA919" s="20"/>
      <c r="AB919" s="20"/>
      <c r="AC919" s="20"/>
      <c r="AD919" s="20"/>
    </row>
    <row r="920" spans="3:30" s="1" customFormat="1">
      <c r="C920" s="16"/>
      <c r="D920" s="16"/>
      <c r="E920" s="32"/>
      <c r="F920" s="16"/>
      <c r="G920" s="16"/>
      <c r="H920" s="16"/>
      <c r="I920" s="16"/>
      <c r="J920" s="16"/>
      <c r="K920" s="16"/>
      <c r="L920" s="32"/>
      <c r="M920" s="16"/>
      <c r="N920" s="16"/>
      <c r="O920" s="16"/>
      <c r="P920" s="16"/>
      <c r="Y920" s="20"/>
      <c r="Z920" s="20"/>
      <c r="AA920" s="20"/>
      <c r="AB920" s="20"/>
      <c r="AC920" s="20"/>
      <c r="AD920" s="20"/>
    </row>
    <row r="921" spans="3:30" s="1" customFormat="1">
      <c r="C921" s="16"/>
      <c r="D921" s="16"/>
      <c r="E921" s="32"/>
      <c r="F921" s="16"/>
      <c r="G921" s="16"/>
      <c r="H921" s="16"/>
      <c r="I921" s="16"/>
      <c r="J921" s="16"/>
      <c r="K921" s="16"/>
      <c r="L921" s="32"/>
      <c r="M921" s="16"/>
      <c r="N921" s="16"/>
      <c r="O921" s="16"/>
      <c r="P921" s="16"/>
      <c r="Y921" s="20"/>
      <c r="Z921" s="20"/>
      <c r="AA921" s="20"/>
      <c r="AB921" s="20"/>
      <c r="AC921" s="20"/>
      <c r="AD921" s="20"/>
    </row>
    <row r="922" spans="3:30" s="1" customFormat="1">
      <c r="C922" s="16"/>
      <c r="D922" s="16"/>
      <c r="E922" s="32"/>
      <c r="F922" s="16"/>
      <c r="G922" s="16"/>
      <c r="H922" s="16"/>
      <c r="I922" s="16"/>
      <c r="J922" s="16"/>
      <c r="K922" s="16"/>
      <c r="L922" s="32"/>
      <c r="M922" s="16"/>
      <c r="N922" s="16"/>
      <c r="O922" s="16"/>
      <c r="P922" s="16"/>
      <c r="Y922" s="20"/>
      <c r="Z922" s="20"/>
      <c r="AA922" s="20"/>
      <c r="AB922" s="20"/>
      <c r="AC922" s="20"/>
      <c r="AD922" s="20"/>
    </row>
    <row r="923" spans="3:30" s="1" customFormat="1">
      <c r="C923" s="16"/>
      <c r="D923" s="16"/>
      <c r="E923" s="32"/>
      <c r="F923" s="16"/>
      <c r="G923" s="16"/>
      <c r="H923" s="16"/>
      <c r="I923" s="16"/>
      <c r="J923" s="16"/>
      <c r="K923" s="16"/>
      <c r="L923" s="32"/>
      <c r="M923" s="16"/>
      <c r="N923" s="16"/>
      <c r="O923" s="16"/>
      <c r="P923" s="16"/>
      <c r="Y923" s="20"/>
      <c r="Z923" s="20"/>
      <c r="AA923" s="20"/>
      <c r="AB923" s="20"/>
      <c r="AC923" s="20"/>
      <c r="AD923" s="20"/>
    </row>
    <row r="924" spans="3:30" s="1" customFormat="1">
      <c r="C924" s="16"/>
      <c r="D924" s="16"/>
      <c r="E924" s="32"/>
      <c r="F924" s="16"/>
      <c r="G924" s="16"/>
      <c r="H924" s="16"/>
      <c r="I924" s="16"/>
      <c r="J924" s="16"/>
      <c r="K924" s="16"/>
      <c r="L924" s="32"/>
      <c r="M924" s="16"/>
      <c r="N924" s="16"/>
      <c r="O924" s="16"/>
      <c r="P924" s="16"/>
      <c r="Y924" s="20"/>
      <c r="Z924" s="20"/>
      <c r="AA924" s="20"/>
      <c r="AB924" s="20"/>
      <c r="AC924" s="20"/>
      <c r="AD924" s="20"/>
    </row>
    <row r="925" spans="3:30" s="1" customFormat="1">
      <c r="C925" s="16"/>
      <c r="D925" s="16"/>
      <c r="E925" s="32"/>
      <c r="F925" s="16"/>
      <c r="G925" s="16"/>
      <c r="H925" s="16"/>
      <c r="I925" s="16"/>
      <c r="J925" s="16"/>
      <c r="K925" s="16"/>
      <c r="L925" s="32"/>
      <c r="M925" s="16"/>
      <c r="N925" s="16"/>
      <c r="O925" s="16"/>
      <c r="P925" s="16"/>
      <c r="Y925" s="20"/>
      <c r="Z925" s="20"/>
      <c r="AA925" s="20"/>
      <c r="AB925" s="20"/>
      <c r="AC925" s="20"/>
      <c r="AD925" s="20"/>
    </row>
    <row r="926" spans="3:30" s="1" customFormat="1">
      <c r="C926" s="16"/>
      <c r="D926" s="16"/>
      <c r="E926" s="32"/>
      <c r="F926" s="16"/>
      <c r="G926" s="16"/>
      <c r="H926" s="16"/>
      <c r="I926" s="16"/>
      <c r="J926" s="16"/>
      <c r="K926" s="16"/>
      <c r="L926" s="32"/>
      <c r="M926" s="16"/>
      <c r="N926" s="16"/>
      <c r="O926" s="16"/>
      <c r="P926" s="16"/>
      <c r="Y926" s="20"/>
      <c r="Z926" s="20"/>
      <c r="AA926" s="20"/>
      <c r="AB926" s="20"/>
      <c r="AC926" s="20"/>
      <c r="AD926" s="20"/>
    </row>
    <row r="927" spans="3:30" s="1" customFormat="1">
      <c r="C927" s="16"/>
      <c r="D927" s="16"/>
      <c r="E927" s="32"/>
      <c r="F927" s="16"/>
      <c r="G927" s="16"/>
      <c r="H927" s="16"/>
      <c r="I927" s="16"/>
      <c r="J927" s="16"/>
      <c r="K927" s="16"/>
      <c r="L927" s="32"/>
      <c r="M927" s="16"/>
      <c r="N927" s="16"/>
      <c r="O927" s="16"/>
      <c r="P927" s="16"/>
      <c r="Y927" s="20"/>
      <c r="Z927" s="20"/>
      <c r="AA927" s="20"/>
      <c r="AB927" s="20"/>
      <c r="AC927" s="20"/>
      <c r="AD927" s="20"/>
    </row>
    <row r="928" spans="3:30" s="1" customFormat="1">
      <c r="C928" s="16"/>
      <c r="D928" s="16"/>
      <c r="E928" s="32"/>
      <c r="F928" s="16"/>
      <c r="G928" s="16"/>
      <c r="H928" s="16"/>
      <c r="I928" s="16"/>
      <c r="J928" s="16"/>
      <c r="K928" s="16"/>
      <c r="L928" s="32"/>
      <c r="M928" s="16"/>
      <c r="N928" s="16"/>
      <c r="O928" s="16"/>
      <c r="P928" s="16"/>
      <c r="Y928" s="20"/>
      <c r="Z928" s="20"/>
      <c r="AA928" s="20"/>
      <c r="AB928" s="20"/>
      <c r="AC928" s="20"/>
      <c r="AD928" s="20"/>
    </row>
    <row r="929" spans="3:30" s="1" customFormat="1">
      <c r="C929" s="16"/>
      <c r="D929" s="16"/>
      <c r="E929" s="32"/>
      <c r="F929" s="16"/>
      <c r="G929" s="16"/>
      <c r="H929" s="16"/>
      <c r="I929" s="16"/>
      <c r="J929" s="16"/>
      <c r="K929" s="16"/>
      <c r="L929" s="32"/>
      <c r="M929" s="16"/>
      <c r="N929" s="16"/>
      <c r="O929" s="16"/>
      <c r="P929" s="16"/>
      <c r="Y929" s="20"/>
      <c r="Z929" s="20"/>
      <c r="AA929" s="20"/>
      <c r="AB929" s="20"/>
      <c r="AC929" s="20"/>
      <c r="AD929" s="20"/>
    </row>
    <row r="930" spans="3:30" s="1" customFormat="1">
      <c r="C930" s="16"/>
      <c r="D930" s="16"/>
      <c r="E930" s="32"/>
      <c r="F930" s="16"/>
      <c r="G930" s="16"/>
      <c r="H930" s="16"/>
      <c r="I930" s="16"/>
      <c r="J930" s="16"/>
      <c r="K930" s="16"/>
      <c r="L930" s="32"/>
      <c r="M930" s="16"/>
      <c r="N930" s="16"/>
      <c r="O930" s="16"/>
      <c r="P930" s="16"/>
      <c r="Y930" s="20"/>
      <c r="Z930" s="20"/>
      <c r="AA930" s="20"/>
      <c r="AB930" s="20"/>
      <c r="AC930" s="20"/>
      <c r="AD930" s="20"/>
    </row>
    <row r="931" spans="3:30" s="1" customFormat="1">
      <c r="C931" s="16"/>
      <c r="D931" s="16"/>
      <c r="E931" s="32"/>
      <c r="F931" s="16"/>
      <c r="G931" s="16"/>
      <c r="H931" s="16"/>
      <c r="I931" s="16"/>
      <c r="J931" s="16"/>
      <c r="K931" s="16"/>
      <c r="L931" s="32"/>
      <c r="M931" s="16"/>
      <c r="N931" s="16"/>
      <c r="O931" s="16"/>
      <c r="P931" s="16"/>
      <c r="Y931" s="20"/>
      <c r="Z931" s="20"/>
      <c r="AA931" s="20"/>
      <c r="AB931" s="20"/>
      <c r="AC931" s="20"/>
      <c r="AD931" s="20"/>
    </row>
    <row r="932" spans="3:30" s="1" customFormat="1">
      <c r="C932" s="16"/>
      <c r="D932" s="16"/>
      <c r="E932" s="32"/>
      <c r="F932" s="16"/>
      <c r="G932" s="16"/>
      <c r="H932" s="16"/>
      <c r="I932" s="16"/>
      <c r="J932" s="16"/>
      <c r="K932" s="16"/>
      <c r="L932" s="32"/>
      <c r="M932" s="16"/>
      <c r="N932" s="16"/>
      <c r="O932" s="16"/>
      <c r="P932" s="16"/>
      <c r="Y932" s="20"/>
      <c r="Z932" s="20"/>
      <c r="AA932" s="20"/>
      <c r="AB932" s="20"/>
      <c r="AC932" s="20"/>
      <c r="AD932" s="20"/>
    </row>
    <row r="933" spans="3:30" s="1" customFormat="1">
      <c r="C933" s="16"/>
      <c r="D933" s="16"/>
      <c r="E933" s="32"/>
      <c r="F933" s="16"/>
      <c r="G933" s="16"/>
      <c r="H933" s="16"/>
      <c r="I933" s="16"/>
      <c r="J933" s="16"/>
      <c r="K933" s="16"/>
      <c r="L933" s="32"/>
      <c r="M933" s="16"/>
      <c r="N933" s="16"/>
      <c r="O933" s="16"/>
      <c r="P933" s="16"/>
      <c r="Y933" s="20"/>
      <c r="Z933" s="20"/>
      <c r="AA933" s="20"/>
      <c r="AB933" s="20"/>
      <c r="AC933" s="20"/>
      <c r="AD933" s="20"/>
    </row>
    <row r="934" spans="3:30" s="1" customFormat="1">
      <c r="C934" s="16"/>
      <c r="D934" s="16"/>
      <c r="E934" s="32"/>
      <c r="F934" s="16"/>
      <c r="G934" s="16"/>
      <c r="H934" s="16"/>
      <c r="I934" s="16"/>
      <c r="J934" s="16"/>
      <c r="K934" s="16"/>
      <c r="L934" s="32"/>
      <c r="M934" s="16"/>
      <c r="N934" s="16"/>
      <c r="O934" s="16"/>
      <c r="P934" s="16"/>
      <c r="Y934" s="20"/>
      <c r="Z934" s="20"/>
      <c r="AA934" s="20"/>
      <c r="AB934" s="20"/>
      <c r="AC934" s="20"/>
      <c r="AD934" s="20"/>
    </row>
    <row r="935" spans="3:30" s="1" customFormat="1">
      <c r="C935" s="16"/>
      <c r="D935" s="16"/>
      <c r="E935" s="32"/>
      <c r="F935" s="16"/>
      <c r="G935" s="16"/>
      <c r="H935" s="16"/>
      <c r="I935" s="16"/>
      <c r="J935" s="16"/>
      <c r="K935" s="16"/>
      <c r="L935" s="32"/>
      <c r="M935" s="16"/>
      <c r="N935" s="16"/>
      <c r="O935" s="16"/>
      <c r="P935" s="16"/>
      <c r="Y935" s="20"/>
      <c r="Z935" s="20"/>
      <c r="AA935" s="20"/>
      <c r="AB935" s="20"/>
      <c r="AC935" s="20"/>
      <c r="AD935" s="20"/>
    </row>
    <row r="936" spans="3:30" s="1" customFormat="1">
      <c r="C936" s="16"/>
      <c r="D936" s="16"/>
      <c r="E936" s="32"/>
      <c r="F936" s="16"/>
      <c r="G936" s="16"/>
      <c r="H936" s="16"/>
      <c r="I936" s="16"/>
      <c r="J936" s="16"/>
      <c r="K936" s="16"/>
      <c r="L936" s="32"/>
      <c r="M936" s="16"/>
      <c r="N936" s="16"/>
      <c r="O936" s="16"/>
      <c r="P936" s="16"/>
      <c r="Y936" s="20"/>
      <c r="Z936" s="20"/>
      <c r="AA936" s="20"/>
      <c r="AB936" s="20"/>
      <c r="AC936" s="20"/>
      <c r="AD936" s="20"/>
    </row>
    <row r="937" spans="3:30" s="1" customFormat="1">
      <c r="C937" s="16"/>
      <c r="D937" s="16"/>
      <c r="E937" s="32"/>
      <c r="F937" s="16"/>
      <c r="G937" s="16"/>
      <c r="H937" s="16"/>
      <c r="I937" s="16"/>
      <c r="J937" s="16"/>
      <c r="K937" s="16"/>
      <c r="L937" s="32"/>
      <c r="M937" s="16"/>
      <c r="N937" s="16"/>
      <c r="O937" s="16"/>
      <c r="P937" s="16"/>
      <c r="Y937" s="20"/>
      <c r="Z937" s="20"/>
      <c r="AA937" s="20"/>
      <c r="AB937" s="20"/>
      <c r="AC937" s="20"/>
      <c r="AD937" s="20"/>
    </row>
    <row r="938" spans="3:30" s="1" customFormat="1">
      <c r="C938" s="16"/>
      <c r="D938" s="16"/>
      <c r="E938" s="32"/>
      <c r="F938" s="16"/>
      <c r="G938" s="16"/>
      <c r="H938" s="16"/>
      <c r="I938" s="16"/>
      <c r="J938" s="16"/>
      <c r="K938" s="16"/>
      <c r="L938" s="32"/>
      <c r="M938" s="16"/>
      <c r="N938" s="16"/>
      <c r="O938" s="16"/>
      <c r="P938" s="16"/>
      <c r="Y938" s="20"/>
      <c r="Z938" s="20"/>
      <c r="AA938" s="20"/>
      <c r="AB938" s="20"/>
      <c r="AC938" s="20"/>
      <c r="AD938" s="20"/>
    </row>
    <row r="939" spans="3:30" s="1" customFormat="1">
      <c r="C939" s="16"/>
      <c r="D939" s="16"/>
      <c r="E939" s="32"/>
      <c r="F939" s="16"/>
      <c r="G939" s="16"/>
      <c r="H939" s="16"/>
      <c r="I939" s="16"/>
      <c r="J939" s="16"/>
      <c r="K939" s="16"/>
      <c r="L939" s="32"/>
      <c r="M939" s="16"/>
      <c r="N939" s="16"/>
      <c r="O939" s="16"/>
      <c r="P939" s="16"/>
      <c r="Y939" s="20"/>
      <c r="Z939" s="20"/>
      <c r="AA939" s="20"/>
      <c r="AB939" s="20"/>
      <c r="AC939" s="20"/>
      <c r="AD939" s="20"/>
    </row>
    <row r="940" spans="3:30" s="1" customFormat="1">
      <c r="C940" s="16"/>
      <c r="D940" s="16"/>
      <c r="E940" s="32"/>
      <c r="F940" s="16"/>
      <c r="G940" s="16"/>
      <c r="H940" s="16"/>
      <c r="I940" s="16"/>
      <c r="J940" s="16"/>
      <c r="K940" s="16"/>
      <c r="L940" s="32"/>
      <c r="M940" s="16"/>
      <c r="N940" s="16"/>
      <c r="O940" s="16"/>
      <c r="P940" s="16"/>
      <c r="Y940" s="20"/>
      <c r="Z940" s="20"/>
      <c r="AA940" s="20"/>
      <c r="AB940" s="20"/>
      <c r="AC940" s="20"/>
      <c r="AD940" s="20"/>
    </row>
    <row r="941" spans="3:30" s="1" customFormat="1">
      <c r="C941" s="16"/>
      <c r="D941" s="16"/>
      <c r="E941" s="32"/>
      <c r="F941" s="16"/>
      <c r="G941" s="16"/>
      <c r="H941" s="16"/>
      <c r="I941" s="16"/>
      <c r="J941" s="16"/>
      <c r="K941" s="16"/>
      <c r="L941" s="32"/>
      <c r="M941" s="16"/>
      <c r="N941" s="16"/>
      <c r="O941" s="16"/>
      <c r="P941" s="16"/>
      <c r="Y941" s="20"/>
      <c r="Z941" s="20"/>
      <c r="AA941" s="20"/>
      <c r="AB941" s="20"/>
      <c r="AC941" s="20"/>
      <c r="AD941" s="20"/>
    </row>
    <row r="942" spans="3:30" s="1" customFormat="1">
      <c r="C942" s="16"/>
      <c r="D942" s="16"/>
      <c r="E942" s="32"/>
      <c r="F942" s="16"/>
      <c r="G942" s="16"/>
      <c r="H942" s="16"/>
      <c r="I942" s="16"/>
      <c r="J942" s="16"/>
      <c r="K942" s="16"/>
      <c r="L942" s="32"/>
      <c r="M942" s="16"/>
      <c r="N942" s="16"/>
      <c r="O942" s="16"/>
      <c r="P942" s="16"/>
      <c r="Y942" s="20"/>
      <c r="Z942" s="20"/>
      <c r="AA942" s="20"/>
      <c r="AB942" s="20"/>
      <c r="AC942" s="20"/>
      <c r="AD942" s="20"/>
    </row>
    <row r="943" spans="3:30" s="1" customFormat="1">
      <c r="C943" s="16"/>
      <c r="D943" s="16"/>
      <c r="E943" s="32"/>
      <c r="F943" s="16"/>
      <c r="G943" s="16"/>
      <c r="H943" s="16"/>
      <c r="I943" s="16"/>
      <c r="J943" s="16"/>
      <c r="K943" s="16"/>
      <c r="L943" s="32"/>
      <c r="M943" s="16"/>
      <c r="N943" s="16"/>
      <c r="O943" s="16"/>
      <c r="P943" s="16"/>
      <c r="Y943" s="20"/>
      <c r="Z943" s="20"/>
      <c r="AA943" s="20"/>
      <c r="AB943" s="20"/>
      <c r="AC943" s="20"/>
      <c r="AD943" s="20"/>
    </row>
    <row r="944" spans="3:30" s="1" customFormat="1">
      <c r="C944" s="16"/>
      <c r="D944" s="16"/>
      <c r="E944" s="32"/>
      <c r="F944" s="16"/>
      <c r="G944" s="16"/>
      <c r="H944" s="16"/>
      <c r="I944" s="16"/>
      <c r="J944" s="16"/>
      <c r="K944" s="16"/>
      <c r="L944" s="32"/>
      <c r="M944" s="16"/>
      <c r="N944" s="16"/>
      <c r="O944" s="16"/>
      <c r="P944" s="16"/>
      <c r="Y944" s="20"/>
      <c r="Z944" s="20"/>
      <c r="AA944" s="20"/>
      <c r="AB944" s="20"/>
      <c r="AC944" s="20"/>
      <c r="AD944" s="20"/>
    </row>
    <row r="945" spans="3:30" s="1" customFormat="1">
      <c r="C945" s="16"/>
      <c r="D945" s="16"/>
      <c r="E945" s="32"/>
      <c r="F945" s="16"/>
      <c r="G945" s="16"/>
      <c r="H945" s="16"/>
      <c r="I945" s="16"/>
      <c r="J945" s="16"/>
      <c r="K945" s="16"/>
      <c r="L945" s="32"/>
      <c r="M945" s="16"/>
      <c r="N945" s="16"/>
      <c r="O945" s="16"/>
      <c r="P945" s="16"/>
      <c r="Y945" s="20"/>
      <c r="Z945" s="20"/>
      <c r="AA945" s="20"/>
      <c r="AB945" s="20"/>
      <c r="AC945" s="20"/>
      <c r="AD945" s="20"/>
    </row>
    <row r="946" spans="3:30" s="1" customFormat="1">
      <c r="C946" s="16"/>
      <c r="D946" s="16"/>
      <c r="E946" s="32"/>
      <c r="F946" s="16"/>
      <c r="G946" s="16"/>
      <c r="H946" s="16"/>
      <c r="I946" s="16"/>
      <c r="J946" s="16"/>
      <c r="K946" s="16"/>
      <c r="L946" s="32"/>
      <c r="M946" s="16"/>
      <c r="N946" s="16"/>
      <c r="O946" s="16"/>
      <c r="P946" s="16"/>
      <c r="Y946" s="20"/>
      <c r="Z946" s="20"/>
      <c r="AA946" s="20"/>
      <c r="AB946" s="20"/>
      <c r="AC946" s="20"/>
      <c r="AD946" s="20"/>
    </row>
    <row r="947" spans="3:30" s="1" customFormat="1">
      <c r="C947" s="16"/>
      <c r="D947" s="16"/>
      <c r="E947" s="32"/>
      <c r="F947" s="16"/>
      <c r="G947" s="16"/>
      <c r="H947" s="16"/>
      <c r="I947" s="16"/>
      <c r="J947" s="16"/>
      <c r="K947" s="16"/>
      <c r="L947" s="32"/>
      <c r="M947" s="16"/>
      <c r="N947" s="16"/>
      <c r="O947" s="16"/>
      <c r="P947" s="16"/>
      <c r="Y947" s="20"/>
      <c r="Z947" s="20"/>
      <c r="AA947" s="20"/>
      <c r="AB947" s="20"/>
      <c r="AC947" s="20"/>
      <c r="AD947" s="20"/>
    </row>
    <row r="948" spans="3:30" s="1" customFormat="1">
      <c r="C948" s="16"/>
      <c r="D948" s="16"/>
      <c r="E948" s="32"/>
      <c r="F948" s="16"/>
      <c r="G948" s="16"/>
      <c r="H948" s="16"/>
      <c r="I948" s="16"/>
      <c r="J948" s="16"/>
      <c r="K948" s="16"/>
      <c r="L948" s="32"/>
      <c r="M948" s="16"/>
      <c r="N948" s="16"/>
      <c r="O948" s="16"/>
      <c r="P948" s="16"/>
      <c r="Y948" s="20"/>
      <c r="Z948" s="20"/>
      <c r="AA948" s="20"/>
      <c r="AB948" s="20"/>
      <c r="AC948" s="20"/>
      <c r="AD948" s="20"/>
    </row>
    <row r="949" spans="3:30" s="1" customFormat="1">
      <c r="C949" s="16"/>
      <c r="D949" s="16"/>
      <c r="E949" s="32"/>
      <c r="F949" s="16"/>
      <c r="G949" s="16"/>
      <c r="H949" s="16"/>
      <c r="I949" s="16"/>
      <c r="J949" s="16"/>
      <c r="K949" s="16"/>
      <c r="L949" s="32"/>
      <c r="M949" s="16"/>
      <c r="N949" s="16"/>
      <c r="O949" s="16"/>
      <c r="P949" s="16"/>
      <c r="Y949" s="20"/>
      <c r="Z949" s="20"/>
      <c r="AA949" s="20"/>
      <c r="AB949" s="20"/>
      <c r="AC949" s="20"/>
      <c r="AD949" s="20"/>
    </row>
    <row r="950" spans="3:30" s="1" customFormat="1">
      <c r="C950" s="16"/>
      <c r="D950" s="16"/>
      <c r="E950" s="32"/>
      <c r="F950" s="16"/>
      <c r="G950" s="16"/>
      <c r="H950" s="16"/>
      <c r="I950" s="16"/>
      <c r="J950" s="16"/>
      <c r="K950" s="16"/>
      <c r="L950" s="32"/>
      <c r="M950" s="16"/>
      <c r="N950" s="16"/>
      <c r="O950" s="16"/>
      <c r="P950" s="16"/>
      <c r="Y950" s="20"/>
      <c r="Z950" s="20"/>
      <c r="AA950" s="20"/>
      <c r="AB950" s="20"/>
      <c r="AC950" s="20"/>
      <c r="AD950" s="20"/>
    </row>
    <row r="951" spans="3:30" s="1" customFormat="1">
      <c r="C951" s="16"/>
      <c r="D951" s="16"/>
      <c r="E951" s="32"/>
      <c r="F951" s="16"/>
      <c r="G951" s="16"/>
      <c r="H951" s="16"/>
      <c r="I951" s="16"/>
      <c r="J951" s="16"/>
      <c r="K951" s="16"/>
      <c r="L951" s="32"/>
      <c r="M951" s="16"/>
      <c r="N951" s="16"/>
      <c r="O951" s="16"/>
      <c r="P951" s="16"/>
      <c r="Y951" s="20"/>
      <c r="Z951" s="20"/>
      <c r="AA951" s="20"/>
      <c r="AB951" s="20"/>
      <c r="AC951" s="20"/>
      <c r="AD951" s="20"/>
    </row>
    <row r="952" spans="3:30" s="1" customFormat="1">
      <c r="C952" s="16"/>
      <c r="D952" s="16"/>
      <c r="E952" s="32"/>
      <c r="F952" s="16"/>
      <c r="G952" s="16"/>
      <c r="H952" s="16"/>
      <c r="I952" s="16"/>
      <c r="J952" s="16"/>
      <c r="K952" s="16"/>
      <c r="L952" s="32"/>
      <c r="M952" s="16"/>
      <c r="N952" s="16"/>
      <c r="O952" s="16"/>
      <c r="P952" s="16"/>
      <c r="Y952" s="20"/>
      <c r="Z952" s="20"/>
      <c r="AA952" s="20"/>
      <c r="AB952" s="20"/>
      <c r="AC952" s="20"/>
      <c r="AD952" s="20"/>
    </row>
    <row r="953" spans="3:30" s="1" customFormat="1">
      <c r="C953" s="16"/>
      <c r="D953" s="16"/>
      <c r="E953" s="32"/>
      <c r="F953" s="16"/>
      <c r="G953" s="16"/>
      <c r="H953" s="16"/>
      <c r="I953" s="16"/>
      <c r="J953" s="16"/>
      <c r="K953" s="16"/>
      <c r="L953" s="32"/>
      <c r="M953" s="16"/>
      <c r="N953" s="16"/>
      <c r="O953" s="16"/>
      <c r="P953" s="16"/>
      <c r="Y953" s="20"/>
      <c r="Z953" s="20"/>
      <c r="AA953" s="20"/>
      <c r="AB953" s="20"/>
      <c r="AC953" s="20"/>
      <c r="AD953" s="20"/>
    </row>
    <row r="954" spans="3:30" s="1" customFormat="1">
      <c r="C954" s="16"/>
      <c r="D954" s="16"/>
      <c r="E954" s="32"/>
      <c r="F954" s="16"/>
      <c r="G954" s="16"/>
      <c r="H954" s="16"/>
      <c r="I954" s="16"/>
      <c r="J954" s="16"/>
      <c r="K954" s="16"/>
      <c r="L954" s="32"/>
      <c r="M954" s="16"/>
      <c r="N954" s="16"/>
      <c r="O954" s="16"/>
      <c r="P954" s="16"/>
      <c r="Y954" s="20"/>
      <c r="Z954" s="20"/>
      <c r="AA954" s="20"/>
      <c r="AB954" s="20"/>
      <c r="AC954" s="20"/>
      <c r="AD954" s="20"/>
    </row>
    <row r="955" spans="3:30" s="1" customFormat="1">
      <c r="C955" s="16"/>
      <c r="D955" s="16"/>
      <c r="E955" s="32"/>
      <c r="F955" s="16"/>
      <c r="G955" s="16"/>
      <c r="H955" s="16"/>
      <c r="I955" s="16"/>
      <c r="J955" s="16"/>
      <c r="K955" s="16"/>
      <c r="L955" s="32"/>
      <c r="M955" s="16"/>
      <c r="N955" s="16"/>
      <c r="O955" s="16"/>
      <c r="P955" s="16"/>
      <c r="Y955" s="20"/>
      <c r="Z955" s="20"/>
      <c r="AA955" s="20"/>
      <c r="AB955" s="20"/>
      <c r="AC955" s="20"/>
      <c r="AD955" s="20"/>
    </row>
    <row r="956" spans="3:30" s="1" customFormat="1">
      <c r="C956" s="16"/>
      <c r="D956" s="16"/>
      <c r="E956" s="32"/>
      <c r="F956" s="16"/>
      <c r="G956" s="16"/>
      <c r="H956" s="16"/>
      <c r="I956" s="16"/>
      <c r="J956" s="16"/>
      <c r="K956" s="16"/>
      <c r="L956" s="32"/>
      <c r="M956" s="16"/>
      <c r="N956" s="16"/>
      <c r="O956" s="16"/>
      <c r="P956" s="16"/>
      <c r="Y956" s="20"/>
      <c r="Z956" s="20"/>
      <c r="AA956" s="20"/>
      <c r="AB956" s="20"/>
      <c r="AC956" s="20"/>
      <c r="AD956" s="20"/>
    </row>
    <row r="957" spans="3:30" s="1" customFormat="1">
      <c r="C957" s="16"/>
      <c r="D957" s="16"/>
      <c r="E957" s="32"/>
      <c r="F957" s="16"/>
      <c r="G957" s="16"/>
      <c r="H957" s="16"/>
      <c r="I957" s="16"/>
      <c r="J957" s="16"/>
      <c r="K957" s="16"/>
      <c r="L957" s="32"/>
      <c r="M957" s="16"/>
      <c r="N957" s="16"/>
      <c r="O957" s="16"/>
      <c r="P957" s="16"/>
      <c r="Y957" s="20"/>
      <c r="Z957" s="20"/>
      <c r="AA957" s="20"/>
      <c r="AB957" s="20"/>
      <c r="AC957" s="20"/>
      <c r="AD957" s="20"/>
    </row>
    <row r="958" spans="3:30" s="1" customFormat="1">
      <c r="C958" s="16"/>
      <c r="D958" s="16"/>
      <c r="E958" s="32"/>
      <c r="F958" s="16"/>
      <c r="G958" s="16"/>
      <c r="H958" s="16"/>
      <c r="I958" s="16"/>
      <c r="J958" s="16"/>
      <c r="K958" s="16"/>
      <c r="L958" s="32"/>
      <c r="M958" s="16"/>
      <c r="N958" s="16"/>
      <c r="O958" s="16"/>
      <c r="P958" s="16"/>
      <c r="Y958" s="20"/>
      <c r="Z958" s="20"/>
      <c r="AA958" s="20"/>
      <c r="AB958" s="20"/>
      <c r="AC958" s="20"/>
      <c r="AD958" s="20"/>
    </row>
    <row r="959" spans="3:30" s="1" customFormat="1">
      <c r="C959" s="16"/>
      <c r="D959" s="16"/>
      <c r="E959" s="32"/>
      <c r="F959" s="16"/>
      <c r="G959" s="16"/>
      <c r="H959" s="16"/>
      <c r="I959" s="16"/>
      <c r="J959" s="16"/>
      <c r="K959" s="16"/>
      <c r="L959" s="32"/>
      <c r="M959" s="16"/>
      <c r="N959" s="16"/>
      <c r="O959" s="16"/>
      <c r="P959" s="16"/>
      <c r="Y959" s="20"/>
      <c r="Z959" s="20"/>
      <c r="AA959" s="20"/>
      <c r="AB959" s="20"/>
      <c r="AC959" s="20"/>
      <c r="AD959" s="20"/>
    </row>
    <row r="960" spans="3:30" s="1" customFormat="1">
      <c r="C960" s="16"/>
      <c r="D960" s="16"/>
      <c r="E960" s="32"/>
      <c r="F960" s="16"/>
      <c r="G960" s="16"/>
      <c r="H960" s="16"/>
      <c r="I960" s="16"/>
      <c r="J960" s="16"/>
      <c r="K960" s="16"/>
      <c r="L960" s="32"/>
      <c r="M960" s="16"/>
      <c r="N960" s="16"/>
      <c r="O960" s="16"/>
      <c r="P960" s="16"/>
      <c r="Y960" s="20"/>
      <c r="Z960" s="20"/>
      <c r="AA960" s="20"/>
      <c r="AB960" s="20"/>
      <c r="AC960" s="20"/>
      <c r="AD960" s="20"/>
    </row>
    <row r="961" spans="3:30" s="1" customFormat="1">
      <c r="C961" s="16"/>
      <c r="D961" s="16"/>
      <c r="E961" s="32"/>
      <c r="F961" s="16"/>
      <c r="G961" s="16"/>
      <c r="H961" s="16"/>
      <c r="I961" s="16"/>
      <c r="J961" s="16"/>
      <c r="K961" s="16"/>
      <c r="L961" s="32"/>
      <c r="M961" s="16"/>
      <c r="N961" s="16"/>
      <c r="O961" s="16"/>
      <c r="P961" s="16"/>
      <c r="Y961" s="20"/>
      <c r="Z961" s="20"/>
      <c r="AA961" s="20"/>
      <c r="AB961" s="20"/>
      <c r="AC961" s="20"/>
      <c r="AD961" s="20"/>
    </row>
    <row r="962" spans="3:30" s="1" customFormat="1">
      <c r="C962" s="16"/>
      <c r="D962" s="16"/>
      <c r="E962" s="32"/>
      <c r="F962" s="16"/>
      <c r="G962" s="16"/>
      <c r="H962" s="16"/>
      <c r="I962" s="16"/>
      <c r="J962" s="16"/>
      <c r="K962" s="16"/>
      <c r="L962" s="32"/>
      <c r="M962" s="16"/>
      <c r="N962" s="16"/>
      <c r="O962" s="16"/>
      <c r="P962" s="16"/>
      <c r="Y962" s="20"/>
      <c r="Z962" s="20"/>
      <c r="AA962" s="20"/>
      <c r="AB962" s="20"/>
      <c r="AC962" s="20"/>
      <c r="AD962" s="20"/>
    </row>
    <row r="963" spans="3:30" s="1" customFormat="1">
      <c r="C963" s="16"/>
      <c r="D963" s="16"/>
      <c r="E963" s="32"/>
      <c r="F963" s="16"/>
      <c r="G963" s="16"/>
      <c r="H963" s="16"/>
      <c r="I963" s="16"/>
      <c r="J963" s="16"/>
      <c r="K963" s="16"/>
      <c r="L963" s="32"/>
      <c r="M963" s="16"/>
      <c r="N963" s="16"/>
      <c r="O963" s="16"/>
      <c r="P963" s="16"/>
      <c r="Y963" s="20"/>
      <c r="Z963" s="20"/>
      <c r="AA963" s="20"/>
      <c r="AB963" s="20"/>
      <c r="AC963" s="20"/>
      <c r="AD963" s="20"/>
    </row>
    <row r="964" spans="3:30" s="1" customFormat="1">
      <c r="C964" s="16"/>
      <c r="D964" s="16"/>
      <c r="E964" s="32"/>
      <c r="F964" s="16"/>
      <c r="G964" s="16"/>
      <c r="H964" s="16"/>
      <c r="I964" s="16"/>
      <c r="J964" s="16"/>
      <c r="K964" s="16"/>
      <c r="L964" s="32"/>
      <c r="M964" s="16"/>
      <c r="N964" s="16"/>
      <c r="O964" s="16"/>
      <c r="P964" s="16"/>
      <c r="Y964" s="20"/>
      <c r="Z964" s="20"/>
      <c r="AA964" s="20"/>
      <c r="AB964" s="20"/>
      <c r="AC964" s="20"/>
      <c r="AD964" s="20"/>
    </row>
    <row r="965" spans="3:30" s="1" customFormat="1">
      <c r="C965" s="16"/>
      <c r="D965" s="16"/>
      <c r="E965" s="32"/>
      <c r="F965" s="16"/>
      <c r="G965" s="16"/>
      <c r="H965" s="16"/>
      <c r="I965" s="16"/>
      <c r="J965" s="16"/>
      <c r="K965" s="16"/>
      <c r="L965" s="32"/>
      <c r="M965" s="16"/>
      <c r="N965" s="16"/>
      <c r="O965" s="16"/>
      <c r="P965" s="16"/>
      <c r="Y965" s="20"/>
      <c r="Z965" s="20"/>
      <c r="AA965" s="20"/>
      <c r="AB965" s="20"/>
      <c r="AC965" s="20"/>
      <c r="AD965" s="20"/>
    </row>
    <row r="966" spans="3:30" s="1" customFormat="1">
      <c r="C966" s="16"/>
      <c r="D966" s="16"/>
      <c r="E966" s="32"/>
      <c r="F966" s="16"/>
      <c r="G966" s="16"/>
      <c r="H966" s="16"/>
      <c r="I966" s="16"/>
      <c r="J966" s="16"/>
      <c r="K966" s="16"/>
      <c r="L966" s="32"/>
      <c r="M966" s="16"/>
      <c r="N966" s="16"/>
      <c r="O966" s="16"/>
      <c r="P966" s="16"/>
      <c r="Y966" s="20"/>
      <c r="Z966" s="20"/>
      <c r="AA966" s="20"/>
      <c r="AB966" s="20"/>
      <c r="AC966" s="20"/>
      <c r="AD966" s="20"/>
    </row>
    <row r="967" spans="3:30" s="1" customFormat="1">
      <c r="C967" s="16"/>
      <c r="D967" s="16"/>
      <c r="E967" s="32"/>
      <c r="F967" s="16"/>
      <c r="G967" s="16"/>
      <c r="H967" s="16"/>
      <c r="I967" s="16"/>
      <c r="J967" s="16"/>
      <c r="K967" s="16"/>
      <c r="L967" s="32"/>
      <c r="M967" s="16"/>
      <c r="N967" s="16"/>
      <c r="O967" s="16"/>
      <c r="P967" s="16"/>
      <c r="Y967" s="20"/>
      <c r="Z967" s="20"/>
      <c r="AA967" s="20"/>
      <c r="AB967" s="20"/>
      <c r="AC967" s="20"/>
      <c r="AD967" s="20"/>
    </row>
    <row r="968" spans="3:30" s="1" customFormat="1">
      <c r="C968" s="16"/>
      <c r="D968" s="16"/>
      <c r="E968" s="32"/>
      <c r="F968" s="16"/>
      <c r="G968" s="16"/>
      <c r="H968" s="16"/>
      <c r="I968" s="16"/>
      <c r="J968" s="16"/>
      <c r="K968" s="16"/>
      <c r="L968" s="32"/>
      <c r="M968" s="16"/>
      <c r="N968" s="16"/>
      <c r="O968" s="16"/>
      <c r="P968" s="16"/>
      <c r="Y968" s="20"/>
      <c r="Z968" s="20"/>
      <c r="AA968" s="20"/>
      <c r="AB968" s="20"/>
      <c r="AC968" s="20"/>
      <c r="AD968" s="20"/>
    </row>
    <row r="969" spans="3:30" s="1" customFormat="1">
      <c r="C969" s="16"/>
      <c r="D969" s="16"/>
      <c r="E969" s="32"/>
      <c r="F969" s="16"/>
      <c r="G969" s="16"/>
      <c r="H969" s="16"/>
      <c r="I969" s="16"/>
      <c r="J969" s="16"/>
      <c r="K969" s="16"/>
      <c r="L969" s="32"/>
      <c r="M969" s="16"/>
      <c r="N969" s="16"/>
      <c r="O969" s="16"/>
      <c r="P969" s="16"/>
      <c r="Y969" s="20"/>
      <c r="Z969" s="20"/>
      <c r="AA969" s="20"/>
      <c r="AB969" s="20"/>
      <c r="AC969" s="20"/>
      <c r="AD969" s="20"/>
    </row>
    <row r="970" spans="3:30" s="1" customFormat="1">
      <c r="C970" s="16"/>
      <c r="D970" s="16"/>
      <c r="E970" s="32"/>
      <c r="F970" s="16"/>
      <c r="G970" s="16"/>
      <c r="H970" s="16"/>
      <c r="I970" s="16"/>
      <c r="J970" s="16"/>
      <c r="K970" s="16"/>
      <c r="L970" s="32"/>
      <c r="M970" s="16"/>
      <c r="N970" s="16"/>
      <c r="O970" s="16"/>
      <c r="P970" s="16"/>
      <c r="Y970" s="20"/>
      <c r="Z970" s="20"/>
      <c r="AA970" s="20"/>
      <c r="AB970" s="20"/>
      <c r="AC970" s="20"/>
      <c r="AD970" s="20"/>
    </row>
    <row r="971" spans="3:30" s="1" customFormat="1">
      <c r="C971" s="16"/>
      <c r="D971" s="16"/>
      <c r="E971" s="32"/>
      <c r="F971" s="16"/>
      <c r="G971" s="16"/>
      <c r="H971" s="16"/>
      <c r="I971" s="16"/>
      <c r="J971" s="16"/>
      <c r="K971" s="16"/>
      <c r="L971" s="32"/>
      <c r="M971" s="16"/>
      <c r="N971" s="16"/>
      <c r="O971" s="16"/>
      <c r="P971" s="16"/>
      <c r="Y971" s="20"/>
      <c r="Z971" s="20"/>
      <c r="AA971" s="20"/>
      <c r="AB971" s="20"/>
      <c r="AC971" s="20"/>
      <c r="AD971" s="20"/>
    </row>
    <row r="972" spans="3:30" s="1" customFormat="1">
      <c r="C972" s="16"/>
      <c r="D972" s="16"/>
      <c r="E972" s="32"/>
      <c r="F972" s="16"/>
      <c r="G972" s="16"/>
      <c r="H972" s="16"/>
      <c r="I972" s="16"/>
      <c r="J972" s="16"/>
      <c r="K972" s="16"/>
      <c r="L972" s="32"/>
      <c r="M972" s="16"/>
      <c r="N972" s="16"/>
      <c r="O972" s="16"/>
      <c r="P972" s="16"/>
      <c r="Y972" s="20"/>
      <c r="Z972" s="20"/>
      <c r="AA972" s="20"/>
      <c r="AB972" s="20"/>
      <c r="AC972" s="20"/>
      <c r="AD972" s="20"/>
    </row>
    <row r="973" spans="3:30" s="1" customFormat="1">
      <c r="C973" s="16"/>
      <c r="D973" s="16"/>
      <c r="E973" s="32"/>
      <c r="F973" s="16"/>
      <c r="G973" s="16"/>
      <c r="H973" s="16"/>
      <c r="I973" s="16"/>
      <c r="J973" s="16"/>
      <c r="K973" s="16"/>
      <c r="L973" s="32"/>
      <c r="M973" s="16"/>
      <c r="N973" s="16"/>
      <c r="O973" s="16"/>
      <c r="P973" s="16"/>
      <c r="Y973" s="20"/>
      <c r="Z973" s="20"/>
      <c r="AA973" s="20"/>
      <c r="AB973" s="20"/>
      <c r="AC973" s="20"/>
      <c r="AD973" s="20"/>
    </row>
    <row r="974" spans="3:30" s="1" customFormat="1">
      <c r="C974" s="16"/>
      <c r="D974" s="16"/>
      <c r="E974" s="32"/>
      <c r="F974" s="16"/>
      <c r="G974" s="16"/>
      <c r="H974" s="16"/>
      <c r="I974" s="16"/>
      <c r="J974" s="16"/>
      <c r="K974" s="16"/>
      <c r="L974" s="32"/>
      <c r="M974" s="16"/>
      <c r="N974" s="16"/>
      <c r="O974" s="16"/>
      <c r="P974" s="16"/>
      <c r="Y974" s="20"/>
      <c r="Z974" s="20"/>
      <c r="AA974" s="20"/>
      <c r="AB974" s="20"/>
      <c r="AC974" s="20"/>
      <c r="AD974" s="20"/>
    </row>
    <row r="975" spans="3:30" s="1" customFormat="1">
      <c r="C975" s="16"/>
      <c r="D975" s="16"/>
      <c r="E975" s="32"/>
      <c r="F975" s="16"/>
      <c r="G975" s="16"/>
      <c r="H975" s="16"/>
      <c r="I975" s="16"/>
      <c r="J975" s="16"/>
      <c r="K975" s="16"/>
      <c r="L975" s="32"/>
      <c r="M975" s="16"/>
      <c r="N975" s="16"/>
      <c r="O975" s="16"/>
      <c r="P975" s="16"/>
      <c r="Y975" s="20"/>
      <c r="Z975" s="20"/>
      <c r="AA975" s="20"/>
      <c r="AB975" s="20"/>
      <c r="AC975" s="20"/>
      <c r="AD975" s="20"/>
    </row>
    <row r="976" spans="3:30" s="1" customFormat="1">
      <c r="C976" s="16"/>
      <c r="D976" s="16"/>
      <c r="E976" s="32"/>
      <c r="F976" s="16"/>
      <c r="G976" s="16"/>
      <c r="H976" s="16"/>
      <c r="I976" s="16"/>
      <c r="J976" s="16"/>
      <c r="K976" s="16"/>
      <c r="L976" s="32"/>
      <c r="M976" s="16"/>
      <c r="N976" s="16"/>
      <c r="O976" s="16"/>
      <c r="P976" s="16"/>
      <c r="Y976" s="20"/>
      <c r="Z976" s="20"/>
      <c r="AA976" s="20"/>
      <c r="AB976" s="20"/>
      <c r="AC976" s="20"/>
      <c r="AD976" s="20"/>
    </row>
    <row r="977" spans="3:30" s="1" customFormat="1">
      <c r="C977" s="16"/>
      <c r="D977" s="16"/>
      <c r="E977" s="32"/>
      <c r="F977" s="16"/>
      <c r="G977" s="16"/>
      <c r="H977" s="16"/>
      <c r="I977" s="16"/>
      <c r="J977" s="16"/>
      <c r="K977" s="16"/>
      <c r="L977" s="32"/>
      <c r="M977" s="16"/>
      <c r="N977" s="16"/>
      <c r="O977" s="16"/>
      <c r="P977" s="16"/>
      <c r="Y977" s="20"/>
      <c r="Z977" s="20"/>
      <c r="AA977" s="20"/>
      <c r="AB977" s="20"/>
      <c r="AC977" s="20"/>
      <c r="AD977" s="20"/>
    </row>
    <row r="978" spans="3:30" s="1" customFormat="1">
      <c r="C978" s="16"/>
      <c r="D978" s="16"/>
      <c r="E978" s="32"/>
      <c r="F978" s="16"/>
      <c r="G978" s="16"/>
      <c r="H978" s="16"/>
      <c r="I978" s="16"/>
      <c r="J978" s="16"/>
      <c r="K978" s="16"/>
      <c r="L978" s="32"/>
      <c r="M978" s="16"/>
      <c r="N978" s="16"/>
      <c r="O978" s="16"/>
      <c r="P978" s="16"/>
      <c r="Y978" s="20"/>
      <c r="Z978" s="20"/>
      <c r="AA978" s="20"/>
      <c r="AB978" s="20"/>
      <c r="AC978" s="20"/>
      <c r="AD978" s="20"/>
    </row>
    <row r="979" spans="3:30" s="1" customFormat="1">
      <c r="C979" s="16"/>
      <c r="D979" s="16"/>
      <c r="E979" s="32"/>
      <c r="F979" s="16"/>
      <c r="G979" s="16"/>
      <c r="H979" s="16"/>
      <c r="I979" s="16"/>
      <c r="J979" s="16"/>
      <c r="K979" s="16"/>
      <c r="L979" s="32"/>
      <c r="M979" s="16"/>
      <c r="N979" s="16"/>
      <c r="O979" s="16"/>
      <c r="P979" s="16"/>
      <c r="Y979" s="20"/>
      <c r="Z979" s="20"/>
      <c r="AA979" s="20"/>
      <c r="AB979" s="20"/>
      <c r="AC979" s="20"/>
      <c r="AD979" s="20"/>
    </row>
    <row r="980" spans="3:30" s="1" customFormat="1">
      <c r="C980" s="16"/>
      <c r="D980" s="16"/>
      <c r="E980" s="32"/>
      <c r="F980" s="16"/>
      <c r="G980" s="16"/>
      <c r="H980" s="16"/>
      <c r="I980" s="16"/>
      <c r="J980" s="16"/>
      <c r="K980" s="16"/>
      <c r="L980" s="32"/>
      <c r="M980" s="16"/>
      <c r="N980" s="16"/>
      <c r="O980" s="16"/>
      <c r="P980" s="16"/>
      <c r="Y980" s="20"/>
      <c r="Z980" s="20"/>
      <c r="AA980" s="20"/>
      <c r="AB980" s="20"/>
      <c r="AC980" s="20"/>
      <c r="AD980" s="20"/>
    </row>
    <row r="981" spans="3:30" s="1" customFormat="1">
      <c r="C981" s="16"/>
      <c r="D981" s="16"/>
      <c r="E981" s="32"/>
      <c r="F981" s="16"/>
      <c r="G981" s="16"/>
      <c r="H981" s="16"/>
      <c r="I981" s="16"/>
      <c r="J981" s="16"/>
      <c r="K981" s="16"/>
      <c r="L981" s="32"/>
      <c r="M981" s="16"/>
      <c r="N981" s="16"/>
      <c r="O981" s="16"/>
      <c r="P981" s="16"/>
      <c r="Y981" s="20"/>
      <c r="Z981" s="20"/>
      <c r="AA981" s="20"/>
      <c r="AB981" s="20"/>
      <c r="AC981" s="20"/>
      <c r="AD981" s="20"/>
    </row>
    <row r="982" spans="3:30" s="1" customFormat="1">
      <c r="C982" s="16"/>
      <c r="D982" s="16"/>
      <c r="E982" s="32"/>
      <c r="F982" s="16"/>
      <c r="G982" s="16"/>
      <c r="H982" s="16"/>
      <c r="I982" s="16"/>
      <c r="J982" s="16"/>
      <c r="K982" s="16"/>
      <c r="L982" s="32"/>
      <c r="M982" s="16"/>
      <c r="N982" s="16"/>
      <c r="O982" s="16"/>
      <c r="P982" s="16"/>
      <c r="Y982" s="20"/>
      <c r="Z982" s="20"/>
      <c r="AA982" s="20"/>
      <c r="AB982" s="20"/>
      <c r="AC982" s="20"/>
      <c r="AD982" s="20"/>
    </row>
    <row r="983" spans="3:30" s="1" customFormat="1">
      <c r="C983" s="16"/>
      <c r="D983" s="16"/>
      <c r="E983" s="32"/>
      <c r="F983" s="16"/>
      <c r="G983" s="16"/>
      <c r="H983" s="16"/>
      <c r="I983" s="16"/>
      <c r="J983" s="16"/>
      <c r="K983" s="16"/>
      <c r="L983" s="32"/>
      <c r="M983" s="16"/>
      <c r="N983" s="16"/>
      <c r="O983" s="16"/>
      <c r="P983" s="16"/>
      <c r="Y983" s="20"/>
      <c r="Z983" s="20"/>
      <c r="AA983" s="20"/>
      <c r="AB983" s="20"/>
      <c r="AC983" s="20"/>
      <c r="AD983" s="20"/>
    </row>
    <row r="984" spans="3:30" s="1" customFormat="1">
      <c r="C984" s="16"/>
      <c r="D984" s="16"/>
      <c r="E984" s="32"/>
      <c r="F984" s="16"/>
      <c r="G984" s="16"/>
      <c r="H984" s="16"/>
      <c r="I984" s="16"/>
      <c r="J984" s="16"/>
      <c r="K984" s="16"/>
      <c r="L984" s="32"/>
      <c r="M984" s="16"/>
      <c r="N984" s="16"/>
      <c r="O984" s="16"/>
      <c r="P984" s="16"/>
      <c r="Y984" s="20"/>
      <c r="Z984" s="20"/>
      <c r="AA984" s="20"/>
      <c r="AB984" s="20"/>
      <c r="AC984" s="20"/>
      <c r="AD984" s="20"/>
    </row>
    <row r="985" spans="3:30" s="1" customFormat="1">
      <c r="C985" s="16"/>
      <c r="D985" s="16"/>
      <c r="E985" s="32"/>
      <c r="F985" s="16"/>
      <c r="G985" s="16"/>
      <c r="H985" s="16"/>
      <c r="I985" s="16"/>
      <c r="J985" s="16"/>
      <c r="K985" s="16"/>
      <c r="L985" s="32"/>
      <c r="M985" s="16"/>
      <c r="N985" s="16"/>
      <c r="O985" s="16"/>
      <c r="P985" s="16"/>
      <c r="Y985" s="20"/>
      <c r="Z985" s="20"/>
      <c r="AA985" s="20"/>
      <c r="AB985" s="20"/>
      <c r="AC985" s="20"/>
      <c r="AD985" s="20"/>
    </row>
    <row r="986" spans="3:30" s="1" customFormat="1">
      <c r="C986" s="16"/>
      <c r="D986" s="16"/>
      <c r="E986" s="32"/>
      <c r="F986" s="16"/>
      <c r="G986" s="16"/>
      <c r="H986" s="16"/>
      <c r="I986" s="16"/>
      <c r="J986" s="16"/>
      <c r="K986" s="16"/>
      <c r="L986" s="32"/>
      <c r="M986" s="16"/>
      <c r="N986" s="16"/>
      <c r="O986" s="16"/>
      <c r="P986" s="16"/>
      <c r="Y986" s="20"/>
      <c r="Z986" s="20"/>
      <c r="AA986" s="20"/>
      <c r="AB986" s="20"/>
      <c r="AC986" s="20"/>
      <c r="AD986" s="20"/>
    </row>
    <row r="987" spans="3:30" s="1" customFormat="1">
      <c r="C987" s="16"/>
      <c r="D987" s="16"/>
      <c r="E987" s="32"/>
      <c r="F987" s="16"/>
      <c r="G987" s="16"/>
      <c r="H987" s="16"/>
      <c r="I987" s="16"/>
      <c r="J987" s="16"/>
      <c r="K987" s="16"/>
      <c r="L987" s="32"/>
      <c r="M987" s="16"/>
      <c r="N987" s="16"/>
      <c r="O987" s="16"/>
      <c r="P987" s="16"/>
      <c r="Y987" s="20"/>
      <c r="Z987" s="20"/>
      <c r="AA987" s="20"/>
      <c r="AB987" s="20"/>
      <c r="AC987" s="20"/>
      <c r="AD987" s="20"/>
    </row>
    <row r="988" spans="3:30" s="1" customFormat="1">
      <c r="C988" s="16"/>
      <c r="D988" s="16"/>
      <c r="E988" s="32"/>
      <c r="F988" s="16"/>
      <c r="G988" s="16"/>
      <c r="H988" s="16"/>
      <c r="I988" s="16"/>
      <c r="J988" s="16"/>
      <c r="K988" s="16"/>
      <c r="L988" s="32"/>
      <c r="M988" s="16"/>
      <c r="N988" s="16"/>
      <c r="O988" s="16"/>
      <c r="P988" s="16"/>
      <c r="Y988" s="20"/>
      <c r="Z988" s="20"/>
      <c r="AA988" s="20"/>
      <c r="AB988" s="20"/>
      <c r="AC988" s="20"/>
      <c r="AD988" s="20"/>
    </row>
    <row r="989" spans="3:30" s="1" customFormat="1">
      <c r="C989" s="16"/>
      <c r="D989" s="16"/>
      <c r="E989" s="32"/>
      <c r="F989" s="16"/>
      <c r="G989" s="16"/>
      <c r="H989" s="16"/>
      <c r="I989" s="16"/>
      <c r="J989" s="16"/>
      <c r="K989" s="16"/>
      <c r="L989" s="32"/>
      <c r="M989" s="16"/>
      <c r="N989" s="16"/>
      <c r="O989" s="16"/>
      <c r="P989" s="16"/>
      <c r="Y989" s="20"/>
      <c r="Z989" s="20"/>
      <c r="AA989" s="20"/>
      <c r="AB989" s="20"/>
      <c r="AC989" s="20"/>
      <c r="AD989" s="20"/>
    </row>
    <row r="990" spans="3:30" s="1" customFormat="1">
      <c r="C990" s="16"/>
      <c r="D990" s="16"/>
      <c r="E990" s="32"/>
      <c r="F990" s="16"/>
      <c r="G990" s="16"/>
      <c r="H990" s="16"/>
      <c r="I990" s="16"/>
      <c r="J990" s="16"/>
      <c r="K990" s="16"/>
      <c r="L990" s="32"/>
      <c r="M990" s="16"/>
      <c r="N990" s="16"/>
      <c r="O990" s="16"/>
      <c r="P990" s="16"/>
      <c r="Y990" s="20"/>
      <c r="Z990" s="20"/>
      <c r="AA990" s="20"/>
      <c r="AB990" s="20"/>
      <c r="AC990" s="20"/>
      <c r="AD990" s="20"/>
    </row>
    <row r="991" spans="3:30" s="1" customFormat="1">
      <c r="C991" s="16"/>
      <c r="D991" s="16"/>
      <c r="E991" s="32"/>
      <c r="F991" s="16"/>
      <c r="G991" s="16"/>
      <c r="H991" s="16"/>
      <c r="I991" s="16"/>
      <c r="J991" s="16"/>
      <c r="K991" s="16"/>
      <c r="L991" s="32"/>
      <c r="M991" s="16"/>
      <c r="N991" s="16"/>
      <c r="O991" s="16"/>
      <c r="P991" s="16"/>
      <c r="Y991" s="20"/>
      <c r="Z991" s="20"/>
      <c r="AA991" s="20"/>
      <c r="AB991" s="20"/>
      <c r="AC991" s="20"/>
      <c r="AD991" s="20"/>
    </row>
    <row r="992" spans="3:30" s="1" customFormat="1">
      <c r="C992" s="16"/>
      <c r="D992" s="16"/>
      <c r="E992" s="32"/>
      <c r="F992" s="16"/>
      <c r="G992" s="16"/>
      <c r="H992" s="16"/>
      <c r="I992" s="16"/>
      <c r="J992" s="16"/>
      <c r="K992" s="16"/>
      <c r="L992" s="32"/>
      <c r="M992" s="16"/>
      <c r="N992" s="16"/>
      <c r="O992" s="16"/>
      <c r="P992" s="16"/>
      <c r="Y992" s="20"/>
      <c r="Z992" s="20"/>
      <c r="AA992" s="20"/>
      <c r="AB992" s="20"/>
      <c r="AC992" s="20"/>
      <c r="AD992" s="20"/>
    </row>
    <row r="993" spans="3:30" s="1" customFormat="1">
      <c r="C993" s="16"/>
      <c r="D993" s="16"/>
      <c r="E993" s="32"/>
      <c r="F993" s="16"/>
      <c r="G993" s="16"/>
      <c r="H993" s="16"/>
      <c r="I993" s="16"/>
      <c r="J993" s="16"/>
      <c r="K993" s="16"/>
      <c r="L993" s="32"/>
      <c r="M993" s="16"/>
      <c r="N993" s="16"/>
      <c r="O993" s="16"/>
      <c r="P993" s="16"/>
      <c r="Y993" s="20"/>
      <c r="Z993" s="20"/>
      <c r="AA993" s="20"/>
      <c r="AB993" s="20"/>
      <c r="AC993" s="20"/>
      <c r="AD993" s="20"/>
    </row>
    <row r="994" spans="3:30" s="1" customFormat="1">
      <c r="C994" s="16"/>
      <c r="D994" s="16"/>
      <c r="E994" s="32"/>
      <c r="F994" s="16"/>
      <c r="G994" s="16"/>
      <c r="H994" s="16"/>
      <c r="I994" s="16"/>
      <c r="J994" s="16"/>
      <c r="K994" s="16"/>
      <c r="L994" s="32"/>
      <c r="M994" s="16"/>
      <c r="N994" s="16"/>
      <c r="O994" s="16"/>
      <c r="P994" s="16"/>
      <c r="Y994" s="20"/>
      <c r="Z994" s="20"/>
      <c r="AA994" s="20"/>
      <c r="AB994" s="20"/>
      <c r="AC994" s="20"/>
      <c r="AD994" s="20"/>
    </row>
    <row r="995" spans="3:30" s="1" customFormat="1">
      <c r="C995" s="16"/>
      <c r="D995" s="16"/>
      <c r="E995" s="32"/>
      <c r="F995" s="16"/>
      <c r="G995" s="16"/>
      <c r="H995" s="16"/>
      <c r="I995" s="16"/>
      <c r="J995" s="16"/>
      <c r="K995" s="16"/>
      <c r="L995" s="32"/>
      <c r="M995" s="16"/>
      <c r="N995" s="16"/>
      <c r="O995" s="16"/>
      <c r="P995" s="16"/>
      <c r="Y995" s="20"/>
      <c r="Z995" s="20"/>
      <c r="AA995" s="20"/>
      <c r="AB995" s="20"/>
      <c r="AC995" s="20"/>
      <c r="AD995" s="20"/>
    </row>
    <row r="996" spans="3:30" s="1" customFormat="1">
      <c r="C996" s="16"/>
      <c r="D996" s="16"/>
      <c r="E996" s="32"/>
      <c r="F996" s="16"/>
      <c r="G996" s="16"/>
      <c r="H996" s="16"/>
      <c r="I996" s="16"/>
      <c r="J996" s="16"/>
      <c r="K996" s="16"/>
      <c r="L996" s="32"/>
      <c r="M996" s="16"/>
      <c r="N996" s="16"/>
      <c r="O996" s="16"/>
      <c r="P996" s="16"/>
      <c r="Y996" s="20"/>
      <c r="Z996" s="20"/>
      <c r="AA996" s="20"/>
      <c r="AB996" s="20"/>
      <c r="AC996" s="20"/>
      <c r="AD996" s="20"/>
    </row>
    <row r="997" spans="3:30" s="1" customFormat="1">
      <c r="C997" s="16"/>
      <c r="D997" s="16"/>
      <c r="E997" s="32"/>
      <c r="F997" s="16"/>
      <c r="G997" s="16"/>
      <c r="H997" s="16"/>
      <c r="I997" s="16"/>
      <c r="J997" s="16"/>
      <c r="K997" s="16"/>
      <c r="L997" s="32"/>
      <c r="M997" s="16"/>
      <c r="N997" s="16"/>
      <c r="O997" s="16"/>
      <c r="P997" s="16"/>
      <c r="Y997" s="20"/>
      <c r="Z997" s="20"/>
      <c r="AA997" s="20"/>
      <c r="AB997" s="20"/>
      <c r="AC997" s="20"/>
      <c r="AD997" s="20"/>
    </row>
    <row r="998" spans="3:30" s="1" customFormat="1">
      <c r="C998" s="16"/>
      <c r="D998" s="16"/>
      <c r="E998" s="32"/>
      <c r="F998" s="16"/>
      <c r="G998" s="16"/>
      <c r="H998" s="16"/>
      <c r="I998" s="16"/>
      <c r="J998" s="16"/>
      <c r="K998" s="16"/>
      <c r="L998" s="32"/>
      <c r="M998" s="16"/>
      <c r="N998" s="16"/>
      <c r="O998" s="16"/>
      <c r="P998" s="16"/>
      <c r="Y998" s="20"/>
      <c r="Z998" s="20"/>
      <c r="AA998" s="20"/>
      <c r="AB998" s="20"/>
      <c r="AC998" s="20"/>
      <c r="AD998" s="20"/>
    </row>
    <row r="999" spans="3:30" s="1" customFormat="1">
      <c r="C999" s="16"/>
      <c r="D999" s="16"/>
      <c r="E999" s="32"/>
      <c r="F999" s="16"/>
      <c r="G999" s="16"/>
      <c r="H999" s="16"/>
      <c r="I999" s="16"/>
      <c r="J999" s="16"/>
      <c r="K999" s="16"/>
      <c r="L999" s="32"/>
      <c r="M999" s="16"/>
      <c r="N999" s="16"/>
      <c r="O999" s="16"/>
      <c r="P999" s="16"/>
      <c r="Y999" s="20"/>
      <c r="Z999" s="20"/>
      <c r="AA999" s="20"/>
      <c r="AB999" s="20"/>
      <c r="AC999" s="20"/>
      <c r="AD999" s="20"/>
    </row>
    <row r="1000" spans="3:30" s="1" customFormat="1">
      <c r="C1000" s="16"/>
      <c r="D1000" s="16"/>
      <c r="E1000" s="32"/>
      <c r="F1000" s="16"/>
      <c r="G1000" s="16"/>
      <c r="H1000" s="16"/>
      <c r="I1000" s="16"/>
      <c r="J1000" s="16"/>
      <c r="K1000" s="16"/>
      <c r="L1000" s="32"/>
      <c r="M1000" s="16"/>
      <c r="N1000" s="16"/>
      <c r="O1000" s="16"/>
      <c r="P1000" s="16"/>
      <c r="Y1000" s="20"/>
      <c r="Z1000" s="20"/>
      <c r="AA1000" s="20"/>
      <c r="AB1000" s="20"/>
      <c r="AC1000" s="20"/>
      <c r="AD1000" s="20"/>
    </row>
    <row r="1001" spans="3:30" s="1" customFormat="1">
      <c r="C1001" s="16"/>
      <c r="D1001" s="16"/>
      <c r="E1001" s="32"/>
      <c r="F1001" s="16"/>
      <c r="G1001" s="16"/>
      <c r="H1001" s="16"/>
      <c r="I1001" s="16"/>
      <c r="J1001" s="16"/>
      <c r="K1001" s="16"/>
      <c r="L1001" s="32"/>
      <c r="M1001" s="16"/>
      <c r="N1001" s="16"/>
      <c r="O1001" s="16"/>
      <c r="P1001" s="16"/>
      <c r="Y1001" s="20"/>
      <c r="Z1001" s="20"/>
      <c r="AA1001" s="20"/>
      <c r="AB1001" s="20"/>
      <c r="AC1001" s="20"/>
      <c r="AD1001" s="20"/>
    </row>
    <row r="1002" spans="3:30" s="1" customFormat="1">
      <c r="C1002" s="16"/>
      <c r="D1002" s="16"/>
      <c r="E1002" s="32"/>
      <c r="F1002" s="16"/>
      <c r="G1002" s="16"/>
      <c r="H1002" s="16"/>
      <c r="I1002" s="16"/>
      <c r="J1002" s="16"/>
      <c r="K1002" s="16"/>
      <c r="L1002" s="32"/>
      <c r="M1002" s="16"/>
      <c r="N1002" s="16"/>
      <c r="O1002" s="16"/>
      <c r="P1002" s="16"/>
      <c r="Y1002" s="20"/>
      <c r="Z1002" s="20"/>
      <c r="AA1002" s="20"/>
      <c r="AB1002" s="20"/>
      <c r="AC1002" s="20"/>
      <c r="AD1002" s="20"/>
    </row>
    <row r="1003" spans="3:30" s="1" customFormat="1">
      <c r="C1003" s="16"/>
      <c r="D1003" s="16"/>
      <c r="E1003" s="32"/>
      <c r="F1003" s="16"/>
      <c r="G1003" s="16"/>
      <c r="H1003" s="16"/>
      <c r="I1003" s="16"/>
      <c r="J1003" s="16"/>
      <c r="K1003" s="16"/>
      <c r="L1003" s="32"/>
      <c r="M1003" s="16"/>
      <c r="N1003" s="16"/>
      <c r="O1003" s="16"/>
      <c r="P1003" s="16"/>
      <c r="Y1003" s="20"/>
      <c r="Z1003" s="20"/>
      <c r="AA1003" s="20"/>
      <c r="AB1003" s="20"/>
      <c r="AC1003" s="20"/>
      <c r="AD1003" s="20"/>
    </row>
    <row r="1004" spans="3:30" s="1" customFormat="1">
      <c r="C1004" s="16"/>
      <c r="D1004" s="16"/>
      <c r="E1004" s="32"/>
      <c r="F1004" s="16"/>
      <c r="G1004" s="16"/>
      <c r="H1004" s="16"/>
      <c r="I1004" s="16"/>
      <c r="J1004" s="16"/>
      <c r="K1004" s="16"/>
      <c r="L1004" s="32"/>
      <c r="M1004" s="16"/>
      <c r="N1004" s="16"/>
      <c r="O1004" s="16"/>
      <c r="P1004" s="16"/>
      <c r="Y1004" s="20"/>
      <c r="Z1004" s="20"/>
      <c r="AA1004" s="20"/>
      <c r="AB1004" s="20"/>
      <c r="AC1004" s="20"/>
      <c r="AD1004" s="20"/>
    </row>
    <row r="1005" spans="3:30" s="1" customFormat="1">
      <c r="C1005" s="16"/>
      <c r="D1005" s="16"/>
      <c r="E1005" s="32"/>
      <c r="F1005" s="16"/>
      <c r="G1005" s="16"/>
      <c r="H1005" s="16"/>
      <c r="I1005" s="16"/>
      <c r="J1005" s="16"/>
      <c r="K1005" s="16"/>
      <c r="L1005" s="32"/>
      <c r="M1005" s="16"/>
      <c r="N1005" s="16"/>
      <c r="O1005" s="16"/>
      <c r="P1005" s="16"/>
      <c r="Y1005" s="20"/>
      <c r="Z1005" s="20"/>
      <c r="AA1005" s="20"/>
      <c r="AB1005" s="20"/>
      <c r="AC1005" s="20"/>
      <c r="AD1005" s="20"/>
    </row>
    <row r="1006" spans="3:30" s="1" customFormat="1">
      <c r="C1006" s="16"/>
      <c r="D1006" s="16"/>
      <c r="E1006" s="32"/>
      <c r="F1006" s="16"/>
      <c r="G1006" s="16"/>
      <c r="H1006" s="16"/>
      <c r="I1006" s="16"/>
      <c r="J1006" s="16"/>
      <c r="K1006" s="16"/>
      <c r="L1006" s="32"/>
      <c r="M1006" s="16"/>
      <c r="N1006" s="16"/>
      <c r="O1006" s="16"/>
      <c r="P1006" s="16"/>
      <c r="Y1006" s="20"/>
      <c r="Z1006" s="20"/>
      <c r="AA1006" s="20"/>
      <c r="AB1006" s="20"/>
      <c r="AC1006" s="20"/>
      <c r="AD1006" s="20"/>
    </row>
    <row r="1007" spans="3:30" s="1" customFormat="1">
      <c r="C1007" s="16"/>
      <c r="D1007" s="16"/>
      <c r="E1007" s="32"/>
      <c r="F1007" s="16"/>
      <c r="G1007" s="16"/>
      <c r="H1007" s="16"/>
      <c r="I1007" s="16"/>
      <c r="J1007" s="16"/>
      <c r="K1007" s="16"/>
      <c r="L1007" s="32"/>
      <c r="M1007" s="16"/>
      <c r="N1007" s="16"/>
      <c r="O1007" s="16"/>
      <c r="P1007" s="16"/>
      <c r="Y1007" s="20"/>
      <c r="Z1007" s="20"/>
      <c r="AA1007" s="20"/>
      <c r="AB1007" s="20"/>
      <c r="AC1007" s="20"/>
      <c r="AD1007" s="20"/>
    </row>
    <row r="1008" spans="3:30" s="1" customFormat="1">
      <c r="C1008" s="16"/>
      <c r="D1008" s="16"/>
      <c r="E1008" s="32"/>
      <c r="F1008" s="16"/>
      <c r="G1008" s="16"/>
      <c r="H1008" s="16"/>
      <c r="I1008" s="16"/>
      <c r="J1008" s="16"/>
      <c r="K1008" s="16"/>
      <c r="L1008" s="32"/>
      <c r="M1008" s="16"/>
      <c r="N1008" s="16"/>
      <c r="O1008" s="16"/>
      <c r="P1008" s="16"/>
      <c r="Y1008" s="20"/>
      <c r="Z1008" s="20"/>
      <c r="AA1008" s="20"/>
      <c r="AB1008" s="20"/>
      <c r="AC1008" s="20"/>
      <c r="AD1008" s="20"/>
    </row>
    <row r="1009" spans="3:30" s="1" customFormat="1">
      <c r="C1009" s="16"/>
      <c r="D1009" s="16"/>
      <c r="E1009" s="32"/>
      <c r="F1009" s="16"/>
      <c r="G1009" s="16"/>
      <c r="H1009" s="16"/>
      <c r="I1009" s="16"/>
      <c r="J1009" s="16"/>
      <c r="K1009" s="16"/>
      <c r="L1009" s="32"/>
      <c r="M1009" s="16"/>
      <c r="N1009" s="16"/>
      <c r="O1009" s="16"/>
      <c r="P1009" s="16"/>
      <c r="Y1009" s="20"/>
      <c r="Z1009" s="20"/>
      <c r="AA1009" s="20"/>
      <c r="AB1009" s="20"/>
      <c r="AC1009" s="20"/>
      <c r="AD1009" s="20"/>
    </row>
    <row r="1010" spans="3:30" s="1" customFormat="1">
      <c r="C1010" s="16"/>
      <c r="D1010" s="16"/>
      <c r="E1010" s="32"/>
      <c r="F1010" s="16"/>
      <c r="G1010" s="16"/>
      <c r="H1010" s="16"/>
      <c r="I1010" s="16"/>
      <c r="J1010" s="16"/>
      <c r="K1010" s="16"/>
      <c r="L1010" s="32"/>
      <c r="M1010" s="16"/>
      <c r="N1010" s="16"/>
      <c r="O1010" s="16"/>
      <c r="P1010" s="16"/>
      <c r="Y1010" s="20"/>
      <c r="Z1010" s="20"/>
      <c r="AA1010" s="20"/>
      <c r="AB1010" s="20"/>
      <c r="AC1010" s="20"/>
      <c r="AD1010" s="20"/>
    </row>
    <row r="1011" spans="3:30" s="1" customFormat="1">
      <c r="C1011" s="16"/>
      <c r="D1011" s="16"/>
      <c r="E1011" s="32"/>
      <c r="F1011" s="16"/>
      <c r="G1011" s="16"/>
      <c r="H1011" s="16"/>
      <c r="I1011" s="16"/>
      <c r="J1011" s="16"/>
      <c r="K1011" s="16"/>
      <c r="L1011" s="32"/>
      <c r="M1011" s="16"/>
      <c r="N1011" s="16"/>
      <c r="O1011" s="16"/>
      <c r="P1011" s="16"/>
      <c r="Y1011" s="20"/>
      <c r="Z1011" s="20"/>
      <c r="AA1011" s="20"/>
      <c r="AB1011" s="20"/>
      <c r="AC1011" s="20"/>
      <c r="AD1011" s="20"/>
    </row>
    <row r="1012" spans="3:30" s="1" customFormat="1">
      <c r="C1012" s="16"/>
      <c r="D1012" s="16"/>
      <c r="E1012" s="32"/>
      <c r="F1012" s="16"/>
      <c r="G1012" s="16"/>
      <c r="H1012" s="16"/>
      <c r="I1012" s="16"/>
      <c r="J1012" s="16"/>
      <c r="K1012" s="16"/>
      <c r="L1012" s="32"/>
      <c r="M1012" s="16"/>
      <c r="N1012" s="16"/>
      <c r="O1012" s="16"/>
      <c r="P1012" s="16"/>
      <c r="Y1012" s="20"/>
      <c r="Z1012" s="20"/>
      <c r="AA1012" s="20"/>
      <c r="AB1012" s="20"/>
      <c r="AC1012" s="20"/>
      <c r="AD1012" s="20"/>
    </row>
    <row r="1013" spans="3:30" s="1" customFormat="1">
      <c r="C1013" s="16"/>
      <c r="D1013" s="16"/>
      <c r="E1013" s="32"/>
      <c r="F1013" s="16"/>
      <c r="G1013" s="16"/>
      <c r="H1013" s="16"/>
      <c r="I1013" s="16"/>
      <c r="J1013" s="16"/>
      <c r="K1013" s="16"/>
      <c r="L1013" s="32"/>
      <c r="M1013" s="16"/>
      <c r="N1013" s="16"/>
      <c r="O1013" s="16"/>
      <c r="P1013" s="16"/>
      <c r="Y1013" s="20"/>
      <c r="Z1013" s="20"/>
      <c r="AA1013" s="20"/>
      <c r="AB1013" s="20"/>
      <c r="AC1013" s="20"/>
      <c r="AD1013" s="20"/>
    </row>
    <row r="1014" spans="3:30" s="1" customFormat="1">
      <c r="C1014" s="16"/>
      <c r="D1014" s="16"/>
      <c r="E1014" s="32"/>
      <c r="F1014" s="16"/>
      <c r="G1014" s="16"/>
      <c r="H1014" s="16"/>
      <c r="I1014" s="16"/>
      <c r="J1014" s="16"/>
      <c r="K1014" s="16"/>
      <c r="L1014" s="32"/>
      <c r="M1014" s="16"/>
      <c r="N1014" s="16"/>
      <c r="O1014" s="16"/>
      <c r="P1014" s="16"/>
      <c r="Y1014" s="20"/>
      <c r="Z1014" s="20"/>
      <c r="AA1014" s="20"/>
      <c r="AB1014" s="20"/>
      <c r="AC1014" s="20"/>
      <c r="AD1014" s="20"/>
    </row>
    <row r="1015" spans="3:30" s="1" customFormat="1">
      <c r="C1015" s="16"/>
      <c r="D1015" s="16"/>
      <c r="E1015" s="32"/>
      <c r="F1015" s="16"/>
      <c r="G1015" s="16"/>
      <c r="H1015" s="16"/>
      <c r="I1015" s="16"/>
      <c r="J1015" s="16"/>
      <c r="K1015" s="16"/>
      <c r="L1015" s="32"/>
      <c r="M1015" s="16"/>
      <c r="N1015" s="16"/>
      <c r="O1015" s="16"/>
      <c r="P1015" s="16"/>
      <c r="Y1015" s="20"/>
      <c r="Z1015" s="20"/>
      <c r="AA1015" s="20"/>
      <c r="AB1015" s="20"/>
      <c r="AC1015" s="20"/>
      <c r="AD1015" s="20"/>
    </row>
    <row r="1016" spans="3:30" s="1" customFormat="1">
      <c r="C1016" s="16"/>
      <c r="D1016" s="16"/>
      <c r="E1016" s="32"/>
      <c r="F1016" s="16"/>
      <c r="G1016" s="16"/>
      <c r="H1016" s="16"/>
      <c r="I1016" s="16"/>
      <c r="J1016" s="16"/>
      <c r="K1016" s="16"/>
      <c r="L1016" s="32"/>
      <c r="M1016" s="16"/>
      <c r="N1016" s="16"/>
      <c r="O1016" s="16"/>
      <c r="P1016" s="16"/>
      <c r="Y1016" s="20"/>
      <c r="Z1016" s="20"/>
      <c r="AA1016" s="20"/>
      <c r="AB1016" s="20"/>
      <c r="AC1016" s="20"/>
      <c r="AD1016" s="20"/>
    </row>
    <row r="1017" spans="3:30" s="1" customFormat="1">
      <c r="C1017" s="16"/>
      <c r="D1017" s="16"/>
      <c r="E1017" s="32"/>
      <c r="F1017" s="16"/>
      <c r="G1017" s="16"/>
      <c r="H1017" s="16"/>
      <c r="I1017" s="16"/>
      <c r="J1017" s="16"/>
      <c r="K1017" s="16"/>
      <c r="L1017" s="32"/>
      <c r="M1017" s="16"/>
      <c r="N1017" s="16"/>
      <c r="O1017" s="16"/>
      <c r="P1017" s="16"/>
      <c r="Y1017" s="20"/>
      <c r="Z1017" s="20"/>
      <c r="AA1017" s="20"/>
      <c r="AB1017" s="20"/>
      <c r="AC1017" s="20"/>
      <c r="AD1017" s="20"/>
    </row>
    <row r="1018" spans="3:30" s="1" customFormat="1">
      <c r="C1018" s="16"/>
      <c r="D1018" s="16"/>
      <c r="E1018" s="32"/>
      <c r="F1018" s="16"/>
      <c r="G1018" s="16"/>
      <c r="H1018" s="16"/>
      <c r="I1018" s="16"/>
      <c r="J1018" s="16"/>
      <c r="K1018" s="16"/>
      <c r="L1018" s="32"/>
      <c r="M1018" s="16"/>
      <c r="N1018" s="16"/>
      <c r="O1018" s="16"/>
      <c r="P1018" s="16"/>
      <c r="Y1018" s="20"/>
      <c r="Z1018" s="20"/>
      <c r="AA1018" s="20"/>
      <c r="AB1018" s="20"/>
      <c r="AC1018" s="20"/>
      <c r="AD1018" s="20"/>
    </row>
    <row r="1019" spans="3:30" s="1" customFormat="1">
      <c r="C1019" s="16"/>
      <c r="D1019" s="16"/>
      <c r="E1019" s="32"/>
      <c r="F1019" s="16"/>
      <c r="G1019" s="16"/>
      <c r="H1019" s="16"/>
      <c r="I1019" s="16"/>
      <c r="J1019" s="16"/>
      <c r="K1019" s="16"/>
      <c r="L1019" s="32"/>
      <c r="M1019" s="16"/>
      <c r="N1019" s="16"/>
      <c r="O1019" s="16"/>
      <c r="P1019" s="16"/>
      <c r="Y1019" s="20"/>
      <c r="Z1019" s="20"/>
      <c r="AA1019" s="20"/>
      <c r="AB1019" s="20"/>
      <c r="AC1019" s="20"/>
      <c r="AD1019" s="20"/>
    </row>
    <row r="1020" spans="3:30" s="1" customFormat="1">
      <c r="C1020" s="16"/>
      <c r="D1020" s="16"/>
      <c r="E1020" s="32"/>
      <c r="F1020" s="16"/>
      <c r="G1020" s="16"/>
      <c r="H1020" s="16"/>
      <c r="I1020" s="16"/>
      <c r="J1020" s="16"/>
      <c r="K1020" s="16"/>
      <c r="L1020" s="32"/>
      <c r="M1020" s="16"/>
      <c r="N1020" s="16"/>
      <c r="O1020" s="16"/>
      <c r="P1020" s="16"/>
      <c r="Y1020" s="20"/>
      <c r="Z1020" s="20"/>
      <c r="AA1020" s="20"/>
      <c r="AB1020" s="20"/>
      <c r="AC1020" s="20"/>
      <c r="AD1020" s="20"/>
    </row>
    <row r="1021" spans="3:30" s="1" customFormat="1">
      <c r="C1021" s="16"/>
      <c r="D1021" s="16"/>
      <c r="E1021" s="32"/>
      <c r="F1021" s="16"/>
      <c r="G1021" s="16"/>
      <c r="H1021" s="16"/>
      <c r="I1021" s="16"/>
      <c r="J1021" s="16"/>
      <c r="K1021" s="16"/>
      <c r="L1021" s="32"/>
      <c r="M1021" s="16"/>
      <c r="N1021" s="16"/>
      <c r="O1021" s="16"/>
      <c r="P1021" s="16"/>
      <c r="Y1021" s="20"/>
      <c r="Z1021" s="20"/>
      <c r="AA1021" s="20"/>
      <c r="AB1021" s="20"/>
      <c r="AC1021" s="20"/>
      <c r="AD1021" s="20"/>
    </row>
    <row r="1022" spans="3:30" s="1" customFormat="1">
      <c r="C1022" s="16"/>
      <c r="D1022" s="16"/>
      <c r="E1022" s="32"/>
      <c r="F1022" s="16"/>
      <c r="G1022" s="16"/>
      <c r="H1022" s="16"/>
      <c r="I1022" s="16"/>
      <c r="J1022" s="16"/>
      <c r="K1022" s="16"/>
      <c r="L1022" s="32"/>
      <c r="M1022" s="16"/>
      <c r="N1022" s="16"/>
      <c r="O1022" s="16"/>
      <c r="P1022" s="16"/>
      <c r="Y1022" s="20"/>
      <c r="Z1022" s="20"/>
      <c r="AA1022" s="20"/>
      <c r="AB1022" s="20"/>
      <c r="AC1022" s="20"/>
      <c r="AD1022" s="20"/>
    </row>
    <row r="1023" spans="3:30" s="1" customFormat="1">
      <c r="C1023" s="16"/>
      <c r="D1023" s="16"/>
      <c r="E1023" s="32"/>
      <c r="F1023" s="16"/>
      <c r="G1023" s="16"/>
      <c r="H1023" s="16"/>
      <c r="I1023" s="16"/>
      <c r="J1023" s="16"/>
      <c r="K1023" s="16"/>
      <c r="L1023" s="32"/>
      <c r="M1023" s="16"/>
      <c r="N1023" s="16"/>
      <c r="O1023" s="16"/>
      <c r="P1023" s="16"/>
      <c r="Y1023" s="20"/>
      <c r="Z1023" s="20"/>
      <c r="AA1023" s="20"/>
      <c r="AB1023" s="20"/>
      <c r="AC1023" s="20"/>
      <c r="AD1023" s="20"/>
    </row>
    <row r="1024" spans="3:30" s="1" customFormat="1">
      <c r="C1024" s="16"/>
      <c r="D1024" s="16"/>
      <c r="E1024" s="32"/>
      <c r="F1024" s="16"/>
      <c r="G1024" s="16"/>
      <c r="H1024" s="16"/>
      <c r="I1024" s="16"/>
      <c r="J1024" s="16"/>
      <c r="K1024" s="16"/>
      <c r="L1024" s="32"/>
      <c r="M1024" s="16"/>
      <c r="N1024" s="16"/>
      <c r="O1024" s="16"/>
      <c r="P1024" s="16"/>
      <c r="Y1024" s="20"/>
      <c r="Z1024" s="20"/>
      <c r="AA1024" s="20"/>
      <c r="AB1024" s="20"/>
      <c r="AC1024" s="20"/>
      <c r="AD1024" s="20"/>
    </row>
    <row r="1025" spans="3:30" s="1" customFormat="1">
      <c r="C1025" s="16"/>
      <c r="D1025" s="16"/>
      <c r="E1025" s="32"/>
      <c r="F1025" s="16"/>
      <c r="G1025" s="16"/>
      <c r="H1025" s="16"/>
      <c r="I1025" s="16"/>
      <c r="J1025" s="16"/>
      <c r="K1025" s="16"/>
      <c r="L1025" s="32"/>
      <c r="M1025" s="16"/>
      <c r="N1025" s="16"/>
      <c r="O1025" s="16"/>
      <c r="P1025" s="16"/>
      <c r="Y1025" s="20"/>
      <c r="Z1025" s="20"/>
      <c r="AA1025" s="20"/>
      <c r="AB1025" s="20"/>
      <c r="AC1025" s="20"/>
      <c r="AD1025" s="20"/>
    </row>
    <row r="1026" spans="3:30" s="1" customFormat="1">
      <c r="C1026" s="16"/>
      <c r="D1026" s="16"/>
      <c r="E1026" s="32"/>
      <c r="F1026" s="16"/>
      <c r="G1026" s="16"/>
      <c r="H1026" s="16"/>
      <c r="I1026" s="16"/>
      <c r="J1026" s="16"/>
      <c r="K1026" s="16"/>
      <c r="L1026" s="32"/>
      <c r="M1026" s="16"/>
      <c r="N1026" s="16"/>
      <c r="O1026" s="16"/>
      <c r="P1026" s="16"/>
      <c r="Y1026" s="20"/>
      <c r="Z1026" s="20"/>
      <c r="AA1026" s="20"/>
      <c r="AB1026" s="20"/>
      <c r="AC1026" s="20"/>
      <c r="AD1026" s="20"/>
    </row>
    <row r="1027" spans="3:30" s="1" customFormat="1">
      <c r="C1027" s="16"/>
      <c r="D1027" s="16"/>
      <c r="E1027" s="32"/>
      <c r="F1027" s="16"/>
      <c r="G1027" s="16"/>
      <c r="H1027" s="16"/>
      <c r="I1027" s="16"/>
      <c r="J1027" s="16"/>
      <c r="K1027" s="16"/>
      <c r="L1027" s="32"/>
      <c r="M1027" s="16"/>
      <c r="N1027" s="16"/>
      <c r="O1027" s="16"/>
      <c r="P1027" s="16"/>
      <c r="Y1027" s="20"/>
      <c r="Z1027" s="20"/>
      <c r="AA1027" s="20"/>
      <c r="AB1027" s="20"/>
      <c r="AC1027" s="20"/>
      <c r="AD1027" s="20"/>
    </row>
    <row r="1028" spans="3:30" s="1" customFormat="1">
      <c r="C1028" s="16"/>
      <c r="D1028" s="16"/>
      <c r="E1028" s="32"/>
      <c r="F1028" s="16"/>
      <c r="G1028" s="16"/>
      <c r="H1028" s="16"/>
      <c r="I1028" s="16"/>
      <c r="J1028" s="16"/>
      <c r="K1028" s="16"/>
      <c r="L1028" s="32"/>
      <c r="M1028" s="16"/>
      <c r="N1028" s="16"/>
      <c r="O1028" s="16"/>
      <c r="P1028" s="16"/>
      <c r="Y1028" s="20"/>
      <c r="Z1028" s="20"/>
      <c r="AA1028" s="20"/>
      <c r="AB1028" s="20"/>
      <c r="AC1028" s="20"/>
      <c r="AD1028" s="20"/>
    </row>
    <row r="1029" spans="3:30" s="1" customFormat="1">
      <c r="C1029" s="16"/>
      <c r="D1029" s="16"/>
      <c r="E1029" s="32"/>
      <c r="F1029" s="16"/>
      <c r="G1029" s="16"/>
      <c r="H1029" s="16"/>
      <c r="I1029" s="16"/>
      <c r="J1029" s="16"/>
      <c r="K1029" s="16"/>
      <c r="L1029" s="32"/>
      <c r="M1029" s="16"/>
      <c r="N1029" s="16"/>
      <c r="O1029" s="16"/>
      <c r="P1029" s="16"/>
      <c r="Y1029" s="20"/>
      <c r="Z1029" s="20"/>
      <c r="AA1029" s="20"/>
      <c r="AB1029" s="20"/>
      <c r="AC1029" s="20"/>
      <c r="AD1029" s="20"/>
    </row>
    <row r="1030" spans="3:30" s="1" customFormat="1">
      <c r="C1030" s="16"/>
      <c r="D1030" s="16"/>
      <c r="E1030" s="32"/>
      <c r="F1030" s="16"/>
      <c r="G1030" s="16"/>
      <c r="H1030" s="16"/>
      <c r="I1030" s="16"/>
      <c r="J1030" s="16"/>
      <c r="K1030" s="16"/>
      <c r="L1030" s="32"/>
      <c r="M1030" s="16"/>
      <c r="N1030" s="16"/>
      <c r="O1030" s="16"/>
      <c r="P1030" s="16"/>
      <c r="Y1030" s="20"/>
      <c r="Z1030" s="20"/>
      <c r="AA1030" s="20"/>
      <c r="AB1030" s="20"/>
      <c r="AC1030" s="20"/>
      <c r="AD1030" s="20"/>
    </row>
    <row r="1031" spans="3:30" s="1" customFormat="1">
      <c r="C1031" s="16"/>
      <c r="D1031" s="16"/>
      <c r="E1031" s="32"/>
      <c r="F1031" s="16"/>
      <c r="G1031" s="16"/>
      <c r="H1031" s="16"/>
      <c r="I1031" s="16"/>
      <c r="J1031" s="16"/>
      <c r="K1031" s="16"/>
      <c r="L1031" s="32"/>
      <c r="M1031" s="16"/>
      <c r="N1031" s="16"/>
      <c r="O1031" s="16"/>
      <c r="P1031" s="16"/>
      <c r="Y1031" s="20"/>
      <c r="Z1031" s="20"/>
      <c r="AA1031" s="20"/>
      <c r="AB1031" s="20"/>
      <c r="AC1031" s="20"/>
      <c r="AD1031" s="20"/>
    </row>
    <row r="1032" spans="3:30" s="1" customFormat="1">
      <c r="C1032" s="16"/>
      <c r="D1032" s="16"/>
      <c r="E1032" s="32"/>
      <c r="F1032" s="16"/>
      <c r="G1032" s="16"/>
      <c r="H1032" s="16"/>
      <c r="I1032" s="16"/>
      <c r="J1032" s="16"/>
      <c r="K1032" s="16"/>
      <c r="L1032" s="32"/>
      <c r="M1032" s="16"/>
      <c r="N1032" s="16"/>
      <c r="O1032" s="16"/>
      <c r="P1032" s="16"/>
      <c r="Y1032" s="20"/>
      <c r="Z1032" s="20"/>
      <c r="AA1032" s="20"/>
      <c r="AB1032" s="20"/>
      <c r="AC1032" s="20"/>
      <c r="AD1032" s="20"/>
    </row>
    <row r="1033" spans="3:30" s="1" customFormat="1">
      <c r="C1033" s="16"/>
      <c r="D1033" s="16"/>
      <c r="E1033" s="32"/>
      <c r="F1033" s="16"/>
      <c r="G1033" s="16"/>
      <c r="H1033" s="16"/>
      <c r="I1033" s="16"/>
      <c r="J1033" s="16"/>
      <c r="K1033" s="16"/>
      <c r="L1033" s="32"/>
      <c r="M1033" s="16"/>
      <c r="N1033" s="16"/>
      <c r="O1033" s="16"/>
      <c r="P1033" s="16"/>
      <c r="Y1033" s="20"/>
      <c r="Z1033" s="20"/>
      <c r="AA1033" s="20"/>
      <c r="AB1033" s="20"/>
      <c r="AC1033" s="20"/>
      <c r="AD1033" s="20"/>
    </row>
    <row r="1034" spans="3:30" s="1" customFormat="1">
      <c r="C1034" s="16"/>
      <c r="D1034" s="16"/>
      <c r="E1034" s="32"/>
      <c r="F1034" s="16"/>
      <c r="G1034" s="16"/>
      <c r="H1034" s="16"/>
      <c r="I1034" s="16"/>
      <c r="J1034" s="16"/>
      <c r="K1034" s="16"/>
      <c r="L1034" s="32"/>
      <c r="M1034" s="16"/>
      <c r="N1034" s="16"/>
      <c r="O1034" s="16"/>
      <c r="P1034" s="16"/>
      <c r="Y1034" s="20"/>
      <c r="Z1034" s="20"/>
      <c r="AA1034" s="20"/>
      <c r="AB1034" s="20"/>
      <c r="AC1034" s="20"/>
      <c r="AD1034" s="20"/>
    </row>
    <row r="1035" spans="3:30" s="1" customFormat="1">
      <c r="C1035" s="16"/>
      <c r="D1035" s="16"/>
      <c r="E1035" s="32"/>
      <c r="F1035" s="16"/>
      <c r="G1035" s="16"/>
      <c r="H1035" s="16"/>
      <c r="I1035" s="16"/>
      <c r="J1035" s="16"/>
      <c r="K1035" s="16"/>
      <c r="L1035" s="32"/>
      <c r="M1035" s="16"/>
      <c r="N1035" s="16"/>
      <c r="O1035" s="16"/>
      <c r="P1035" s="16"/>
      <c r="Y1035" s="20"/>
      <c r="Z1035" s="20"/>
      <c r="AA1035" s="20"/>
      <c r="AB1035" s="20"/>
      <c r="AC1035" s="20"/>
      <c r="AD1035" s="20"/>
    </row>
    <row r="1036" spans="3:30" s="1" customFormat="1">
      <c r="C1036" s="16"/>
      <c r="D1036" s="16"/>
      <c r="E1036" s="32"/>
      <c r="F1036" s="16"/>
      <c r="G1036" s="16"/>
      <c r="H1036" s="16"/>
      <c r="I1036" s="16"/>
      <c r="J1036" s="16"/>
      <c r="K1036" s="16"/>
      <c r="L1036" s="32"/>
      <c r="M1036" s="16"/>
      <c r="N1036" s="16"/>
      <c r="O1036" s="16"/>
      <c r="P1036" s="16"/>
      <c r="Y1036" s="20"/>
      <c r="Z1036" s="20"/>
      <c r="AA1036" s="20"/>
      <c r="AB1036" s="20"/>
      <c r="AC1036" s="20"/>
      <c r="AD1036" s="20"/>
    </row>
    <row r="1037" spans="3:30" s="1" customFormat="1">
      <c r="C1037" s="16"/>
      <c r="D1037" s="16"/>
      <c r="E1037" s="32"/>
      <c r="F1037" s="16"/>
      <c r="G1037" s="16"/>
      <c r="H1037" s="16"/>
      <c r="I1037" s="16"/>
      <c r="J1037" s="16"/>
      <c r="K1037" s="16"/>
      <c r="L1037" s="32"/>
      <c r="M1037" s="16"/>
      <c r="N1037" s="16"/>
      <c r="O1037" s="16"/>
      <c r="P1037" s="16"/>
      <c r="Y1037" s="20"/>
      <c r="Z1037" s="20"/>
      <c r="AA1037" s="20"/>
      <c r="AB1037" s="20"/>
      <c r="AC1037" s="20"/>
      <c r="AD1037" s="20"/>
    </row>
    <row r="1038" spans="3:30" s="1" customFormat="1">
      <c r="C1038" s="16"/>
      <c r="D1038" s="16"/>
      <c r="E1038" s="32"/>
      <c r="F1038" s="16"/>
      <c r="G1038" s="16"/>
      <c r="H1038" s="16"/>
      <c r="I1038" s="16"/>
      <c r="J1038" s="16"/>
      <c r="K1038" s="16"/>
      <c r="L1038" s="32"/>
      <c r="M1038" s="16"/>
      <c r="N1038" s="16"/>
      <c r="O1038" s="16"/>
      <c r="P1038" s="16"/>
      <c r="Y1038" s="20"/>
      <c r="Z1038" s="20"/>
      <c r="AA1038" s="20"/>
      <c r="AB1038" s="20"/>
      <c r="AC1038" s="20"/>
      <c r="AD1038" s="20"/>
    </row>
    <row r="1039" spans="3:30" s="1" customFormat="1">
      <c r="C1039" s="16"/>
      <c r="D1039" s="16"/>
      <c r="E1039" s="32"/>
      <c r="F1039" s="16"/>
      <c r="G1039" s="16"/>
      <c r="H1039" s="16"/>
      <c r="I1039" s="16"/>
      <c r="J1039" s="16"/>
      <c r="K1039" s="16"/>
      <c r="L1039" s="32"/>
      <c r="M1039" s="16"/>
      <c r="N1039" s="16"/>
      <c r="O1039" s="16"/>
      <c r="P1039" s="16"/>
      <c r="Y1039" s="20"/>
      <c r="Z1039" s="20"/>
      <c r="AA1039" s="20"/>
      <c r="AB1039" s="20"/>
      <c r="AC1039" s="20"/>
      <c r="AD1039" s="20"/>
    </row>
    <row r="1040" spans="3:30" s="1" customFormat="1">
      <c r="C1040" s="16"/>
      <c r="D1040" s="16"/>
      <c r="E1040" s="32"/>
      <c r="F1040" s="16"/>
      <c r="G1040" s="16"/>
      <c r="H1040" s="16"/>
      <c r="I1040" s="16"/>
      <c r="J1040" s="16"/>
      <c r="K1040" s="16"/>
      <c r="L1040" s="32"/>
      <c r="M1040" s="16"/>
      <c r="N1040" s="16"/>
      <c r="O1040" s="16"/>
      <c r="P1040" s="16"/>
      <c r="Y1040" s="20"/>
      <c r="Z1040" s="20"/>
      <c r="AA1040" s="20"/>
      <c r="AB1040" s="20"/>
      <c r="AC1040" s="20"/>
      <c r="AD1040" s="20"/>
    </row>
    <row r="1041" spans="3:30" s="1" customFormat="1">
      <c r="C1041" s="16"/>
      <c r="D1041" s="16"/>
      <c r="E1041" s="32"/>
      <c r="F1041" s="16"/>
      <c r="G1041" s="16"/>
      <c r="H1041" s="16"/>
      <c r="I1041" s="16"/>
      <c r="J1041" s="16"/>
      <c r="K1041" s="16"/>
      <c r="L1041" s="32"/>
      <c r="M1041" s="16"/>
      <c r="N1041" s="16"/>
      <c r="O1041" s="16"/>
      <c r="P1041" s="16"/>
      <c r="Y1041" s="20"/>
      <c r="Z1041" s="20"/>
      <c r="AA1041" s="20"/>
      <c r="AB1041" s="20"/>
      <c r="AC1041" s="20"/>
      <c r="AD1041" s="20"/>
    </row>
    <row r="1042" spans="3:30" s="1" customFormat="1">
      <c r="C1042" s="16"/>
      <c r="D1042" s="16"/>
      <c r="E1042" s="32"/>
      <c r="F1042" s="16"/>
      <c r="G1042" s="16"/>
      <c r="H1042" s="16"/>
      <c r="I1042" s="16"/>
      <c r="J1042" s="16"/>
      <c r="K1042" s="16"/>
      <c r="L1042" s="32"/>
      <c r="M1042" s="16"/>
      <c r="N1042" s="16"/>
      <c r="O1042" s="16"/>
      <c r="P1042" s="16"/>
      <c r="Y1042" s="20"/>
      <c r="Z1042" s="20"/>
      <c r="AA1042" s="20"/>
      <c r="AB1042" s="20"/>
      <c r="AC1042" s="20"/>
      <c r="AD1042" s="20"/>
    </row>
    <row r="1043" spans="3:30" s="1" customFormat="1">
      <c r="C1043" s="16"/>
      <c r="D1043" s="16"/>
      <c r="E1043" s="32"/>
      <c r="F1043" s="16"/>
      <c r="G1043" s="16"/>
      <c r="H1043" s="16"/>
      <c r="I1043" s="16"/>
      <c r="J1043" s="16"/>
      <c r="K1043" s="16"/>
      <c r="L1043" s="32"/>
      <c r="M1043" s="16"/>
      <c r="N1043" s="16"/>
      <c r="O1043" s="16"/>
      <c r="P1043" s="16"/>
      <c r="Y1043" s="20"/>
      <c r="Z1043" s="20"/>
      <c r="AA1043" s="20"/>
      <c r="AB1043" s="20"/>
      <c r="AC1043" s="20"/>
      <c r="AD1043" s="20"/>
    </row>
    <row r="1044" spans="3:30" s="1" customFormat="1">
      <c r="C1044" s="16"/>
      <c r="D1044" s="16"/>
      <c r="E1044" s="32"/>
      <c r="F1044" s="16"/>
      <c r="G1044" s="16"/>
      <c r="H1044" s="16"/>
      <c r="I1044" s="16"/>
      <c r="J1044" s="16"/>
      <c r="K1044" s="16"/>
      <c r="L1044" s="32"/>
      <c r="M1044" s="16"/>
      <c r="N1044" s="16"/>
      <c r="O1044" s="16"/>
      <c r="P1044" s="16"/>
      <c r="Y1044" s="20"/>
      <c r="Z1044" s="20"/>
      <c r="AA1044" s="20"/>
      <c r="AB1044" s="20"/>
      <c r="AC1044" s="20"/>
      <c r="AD1044" s="20"/>
    </row>
    <row r="1045" spans="3:30" s="1" customFormat="1">
      <c r="C1045" s="16"/>
      <c r="D1045" s="16"/>
      <c r="E1045" s="32"/>
      <c r="F1045" s="16"/>
      <c r="G1045" s="16"/>
      <c r="H1045" s="16"/>
      <c r="I1045" s="16"/>
      <c r="J1045" s="16"/>
      <c r="K1045" s="16"/>
      <c r="L1045" s="32"/>
      <c r="M1045" s="16"/>
      <c r="N1045" s="16"/>
      <c r="O1045" s="16"/>
      <c r="P1045" s="16"/>
      <c r="Y1045" s="20"/>
      <c r="Z1045" s="20"/>
      <c r="AA1045" s="20"/>
      <c r="AB1045" s="20"/>
      <c r="AC1045" s="20"/>
      <c r="AD1045" s="20"/>
    </row>
    <row r="1046" spans="3:30" s="1" customFormat="1">
      <c r="C1046" s="16"/>
      <c r="D1046" s="16"/>
      <c r="E1046" s="32"/>
      <c r="F1046" s="16"/>
      <c r="G1046" s="16"/>
      <c r="H1046" s="16"/>
      <c r="I1046" s="16"/>
      <c r="J1046" s="16"/>
      <c r="K1046" s="16"/>
      <c r="L1046" s="32"/>
      <c r="M1046" s="16"/>
      <c r="N1046" s="16"/>
      <c r="O1046" s="16"/>
      <c r="P1046" s="16"/>
      <c r="Y1046" s="20"/>
      <c r="Z1046" s="20"/>
      <c r="AA1046" s="20"/>
      <c r="AB1046" s="20"/>
      <c r="AC1046" s="20"/>
      <c r="AD1046" s="20"/>
    </row>
    <row r="1047" spans="3:30" s="1" customFormat="1">
      <c r="C1047" s="16"/>
      <c r="D1047" s="16"/>
      <c r="E1047" s="32"/>
      <c r="F1047" s="16"/>
      <c r="G1047" s="16"/>
      <c r="H1047" s="16"/>
      <c r="I1047" s="16"/>
      <c r="J1047" s="16"/>
      <c r="K1047" s="16"/>
      <c r="L1047" s="32"/>
      <c r="M1047" s="16"/>
      <c r="N1047" s="16"/>
      <c r="O1047" s="16"/>
      <c r="P1047" s="16"/>
      <c r="Y1047" s="20"/>
      <c r="Z1047" s="20"/>
      <c r="AA1047" s="20"/>
      <c r="AB1047" s="20"/>
      <c r="AC1047" s="20"/>
      <c r="AD1047" s="20"/>
    </row>
    <row r="1048" spans="3:30" s="1" customFormat="1">
      <c r="C1048" s="16"/>
      <c r="D1048" s="16"/>
      <c r="E1048" s="32"/>
      <c r="F1048" s="16"/>
      <c r="G1048" s="16"/>
      <c r="H1048" s="16"/>
      <c r="I1048" s="16"/>
      <c r="J1048" s="16"/>
      <c r="K1048" s="16"/>
      <c r="L1048" s="32"/>
      <c r="M1048" s="16"/>
      <c r="N1048" s="16"/>
      <c r="O1048" s="16"/>
      <c r="P1048" s="16"/>
      <c r="Y1048" s="20"/>
      <c r="Z1048" s="20"/>
      <c r="AA1048" s="20"/>
      <c r="AB1048" s="20"/>
      <c r="AC1048" s="20"/>
      <c r="AD1048" s="20"/>
    </row>
    <row r="1049" spans="3:30" s="1" customFormat="1">
      <c r="C1049" s="16"/>
      <c r="D1049" s="16"/>
      <c r="E1049" s="32"/>
      <c r="F1049" s="16"/>
      <c r="G1049" s="16"/>
      <c r="H1049" s="16"/>
      <c r="I1049" s="16"/>
      <c r="J1049" s="16"/>
      <c r="K1049" s="16"/>
      <c r="L1049" s="32"/>
      <c r="M1049" s="16"/>
      <c r="N1049" s="16"/>
      <c r="O1049" s="16"/>
      <c r="P1049" s="16"/>
      <c r="Y1049" s="20"/>
      <c r="Z1049" s="20"/>
      <c r="AA1049" s="20"/>
      <c r="AB1049" s="20"/>
      <c r="AC1049" s="20"/>
      <c r="AD1049" s="20"/>
    </row>
    <row r="1050" spans="3:30" s="1" customFormat="1">
      <c r="C1050" s="16"/>
      <c r="D1050" s="16"/>
      <c r="E1050" s="32"/>
      <c r="F1050" s="16"/>
      <c r="G1050" s="16"/>
      <c r="H1050" s="16"/>
      <c r="I1050" s="16"/>
      <c r="J1050" s="16"/>
      <c r="K1050" s="16"/>
      <c r="L1050" s="32"/>
      <c r="M1050" s="16"/>
      <c r="N1050" s="16"/>
      <c r="O1050" s="16"/>
      <c r="P1050" s="16"/>
      <c r="Y1050" s="20"/>
      <c r="Z1050" s="20"/>
      <c r="AA1050" s="20"/>
      <c r="AB1050" s="20"/>
      <c r="AC1050" s="20"/>
      <c r="AD1050" s="20"/>
    </row>
    <row r="1051" spans="3:30" s="1" customFormat="1">
      <c r="C1051" s="16"/>
      <c r="D1051" s="16"/>
      <c r="E1051" s="32"/>
      <c r="F1051" s="16"/>
      <c r="G1051" s="16"/>
      <c r="H1051" s="16"/>
      <c r="I1051" s="16"/>
      <c r="J1051" s="16"/>
      <c r="K1051" s="16"/>
      <c r="L1051" s="32"/>
      <c r="M1051" s="16"/>
      <c r="N1051" s="16"/>
      <c r="O1051" s="16"/>
      <c r="P1051" s="16"/>
      <c r="Y1051" s="20"/>
      <c r="Z1051" s="20"/>
      <c r="AA1051" s="20"/>
      <c r="AB1051" s="20"/>
      <c r="AC1051" s="20"/>
      <c r="AD1051" s="20"/>
    </row>
    <row r="1052" spans="3:30" s="1" customFormat="1">
      <c r="C1052" s="16"/>
      <c r="D1052" s="16"/>
      <c r="E1052" s="32"/>
      <c r="F1052" s="16"/>
      <c r="G1052" s="16"/>
      <c r="H1052" s="16"/>
      <c r="I1052" s="16"/>
      <c r="J1052" s="16"/>
      <c r="K1052" s="16"/>
      <c r="L1052" s="32"/>
      <c r="M1052" s="16"/>
      <c r="N1052" s="16"/>
      <c r="O1052" s="16"/>
      <c r="P1052" s="16"/>
      <c r="Y1052" s="20"/>
      <c r="Z1052" s="20"/>
      <c r="AA1052" s="20"/>
      <c r="AB1052" s="20"/>
      <c r="AC1052" s="20"/>
      <c r="AD1052" s="20"/>
    </row>
    <row r="1053" spans="3:30" s="1" customFormat="1">
      <c r="C1053" s="16"/>
      <c r="D1053" s="16"/>
      <c r="E1053" s="32"/>
      <c r="F1053" s="16"/>
      <c r="G1053" s="16"/>
      <c r="H1053" s="16"/>
      <c r="I1053" s="16"/>
      <c r="J1053" s="16"/>
      <c r="K1053" s="16"/>
      <c r="L1053" s="32"/>
      <c r="M1053" s="16"/>
      <c r="N1053" s="16"/>
      <c r="O1053" s="16"/>
      <c r="P1053" s="16"/>
      <c r="Y1053" s="20"/>
      <c r="Z1053" s="20"/>
      <c r="AA1053" s="20"/>
      <c r="AB1053" s="20"/>
      <c r="AC1053" s="20"/>
      <c r="AD1053" s="20"/>
    </row>
    <row r="1054" spans="3:30" s="1" customFormat="1">
      <c r="C1054" s="16"/>
      <c r="D1054" s="16"/>
      <c r="E1054" s="32"/>
      <c r="F1054" s="16"/>
      <c r="G1054" s="16"/>
      <c r="H1054" s="16"/>
      <c r="I1054" s="16"/>
      <c r="J1054" s="16"/>
      <c r="K1054" s="16"/>
      <c r="L1054" s="32"/>
      <c r="M1054" s="16"/>
      <c r="N1054" s="16"/>
      <c r="O1054" s="16"/>
      <c r="P1054" s="16"/>
      <c r="Y1054" s="20"/>
      <c r="Z1054" s="20"/>
      <c r="AA1054" s="20"/>
      <c r="AB1054" s="20"/>
      <c r="AC1054" s="20"/>
      <c r="AD1054" s="20"/>
    </row>
    <row r="1055" spans="3:30" s="1" customFormat="1">
      <c r="C1055" s="16"/>
      <c r="D1055" s="16"/>
      <c r="E1055" s="32"/>
      <c r="F1055" s="16"/>
      <c r="G1055" s="16"/>
      <c r="H1055" s="16"/>
      <c r="I1055" s="16"/>
      <c r="J1055" s="16"/>
      <c r="K1055" s="16"/>
      <c r="L1055" s="32"/>
      <c r="M1055" s="16"/>
      <c r="N1055" s="16"/>
      <c r="O1055" s="16"/>
      <c r="P1055" s="16"/>
      <c r="Y1055" s="20"/>
      <c r="Z1055" s="20"/>
      <c r="AA1055" s="20"/>
      <c r="AB1055" s="20"/>
      <c r="AC1055" s="20"/>
      <c r="AD1055" s="20"/>
    </row>
    <row r="1056" spans="3:30" s="1" customFormat="1">
      <c r="C1056" s="16"/>
      <c r="D1056" s="16"/>
      <c r="E1056" s="32"/>
      <c r="F1056" s="16"/>
      <c r="G1056" s="16"/>
      <c r="H1056" s="16"/>
      <c r="I1056" s="16"/>
      <c r="J1056" s="16"/>
      <c r="K1056" s="16"/>
      <c r="L1056" s="32"/>
      <c r="M1056" s="16"/>
      <c r="N1056" s="16"/>
      <c r="O1056" s="16"/>
      <c r="P1056" s="16"/>
      <c r="Y1056" s="20"/>
      <c r="Z1056" s="20"/>
      <c r="AA1056" s="20"/>
      <c r="AB1056" s="20"/>
      <c r="AC1056" s="20"/>
      <c r="AD1056" s="20"/>
    </row>
    <row r="1057" spans="3:30" s="1" customFormat="1">
      <c r="C1057" s="16"/>
      <c r="D1057" s="16"/>
      <c r="E1057" s="32"/>
      <c r="F1057" s="16"/>
      <c r="G1057" s="16"/>
      <c r="H1057" s="16"/>
      <c r="I1057" s="16"/>
      <c r="J1057" s="16"/>
      <c r="K1057" s="16"/>
      <c r="L1057" s="32"/>
      <c r="M1057" s="16"/>
      <c r="N1057" s="16"/>
      <c r="O1057" s="16"/>
      <c r="P1057" s="16"/>
      <c r="Y1057" s="20"/>
      <c r="Z1057" s="20"/>
      <c r="AA1057" s="20"/>
      <c r="AB1057" s="20"/>
      <c r="AC1057" s="20"/>
      <c r="AD1057" s="20"/>
    </row>
    <row r="1058" spans="3:30" s="1" customFormat="1">
      <c r="C1058" s="16"/>
      <c r="D1058" s="16"/>
      <c r="E1058" s="32"/>
      <c r="F1058" s="16"/>
      <c r="G1058" s="16"/>
      <c r="H1058" s="16"/>
      <c r="I1058" s="16"/>
      <c r="J1058" s="16"/>
      <c r="K1058" s="16"/>
      <c r="L1058" s="32"/>
      <c r="M1058" s="16"/>
      <c r="N1058" s="16"/>
      <c r="O1058" s="16"/>
      <c r="P1058" s="16"/>
      <c r="Y1058" s="20"/>
      <c r="Z1058" s="20"/>
      <c r="AA1058" s="20"/>
      <c r="AB1058" s="20"/>
      <c r="AC1058" s="20"/>
      <c r="AD1058" s="20"/>
    </row>
    <row r="1059" spans="3:30" s="1" customFormat="1">
      <c r="C1059" s="16"/>
      <c r="D1059" s="16"/>
      <c r="E1059" s="32"/>
      <c r="F1059" s="16"/>
      <c r="G1059" s="16"/>
      <c r="H1059" s="16"/>
      <c r="I1059" s="16"/>
      <c r="J1059" s="16"/>
      <c r="K1059" s="16"/>
      <c r="L1059" s="32"/>
      <c r="M1059" s="16"/>
      <c r="N1059" s="16"/>
      <c r="O1059" s="16"/>
      <c r="P1059" s="16"/>
      <c r="Y1059" s="20"/>
      <c r="Z1059" s="20"/>
      <c r="AA1059" s="20"/>
      <c r="AB1059" s="20"/>
      <c r="AC1059" s="20"/>
      <c r="AD1059" s="20"/>
    </row>
    <row r="1060" spans="3:30" s="1" customFormat="1">
      <c r="C1060" s="16"/>
      <c r="D1060" s="16"/>
      <c r="E1060" s="32"/>
      <c r="F1060" s="16"/>
      <c r="G1060" s="16"/>
      <c r="H1060" s="16"/>
      <c r="I1060" s="16"/>
      <c r="J1060" s="16"/>
      <c r="K1060" s="16"/>
      <c r="L1060" s="32"/>
      <c r="M1060" s="16"/>
      <c r="N1060" s="16"/>
      <c r="O1060" s="16"/>
      <c r="P1060" s="16"/>
      <c r="Y1060" s="20"/>
      <c r="Z1060" s="20"/>
      <c r="AA1060" s="20"/>
      <c r="AB1060" s="20"/>
      <c r="AC1060" s="20"/>
      <c r="AD1060" s="20"/>
    </row>
    <row r="1061" spans="3:30" s="1" customFormat="1">
      <c r="C1061" s="16"/>
      <c r="D1061" s="16"/>
      <c r="E1061" s="32"/>
      <c r="F1061" s="16"/>
      <c r="G1061" s="16"/>
      <c r="H1061" s="16"/>
      <c r="I1061" s="16"/>
      <c r="J1061" s="16"/>
      <c r="K1061" s="16"/>
      <c r="L1061" s="32"/>
      <c r="M1061" s="16"/>
      <c r="N1061" s="16"/>
      <c r="O1061" s="16"/>
      <c r="P1061" s="16"/>
      <c r="Y1061" s="20"/>
      <c r="Z1061" s="20"/>
      <c r="AA1061" s="20"/>
      <c r="AB1061" s="20"/>
      <c r="AC1061" s="20"/>
      <c r="AD1061" s="20"/>
    </row>
    <row r="1062" spans="3:30" s="1" customFormat="1">
      <c r="C1062" s="16"/>
      <c r="D1062" s="16"/>
      <c r="E1062" s="32"/>
      <c r="F1062" s="16"/>
      <c r="G1062" s="16"/>
      <c r="H1062" s="16"/>
      <c r="I1062" s="16"/>
      <c r="J1062" s="16"/>
      <c r="K1062" s="16"/>
      <c r="L1062" s="32"/>
      <c r="M1062" s="16"/>
      <c r="N1062" s="16"/>
      <c r="O1062" s="16"/>
      <c r="P1062" s="16"/>
      <c r="Y1062" s="20"/>
      <c r="Z1062" s="20"/>
      <c r="AA1062" s="20"/>
      <c r="AB1062" s="20"/>
      <c r="AC1062" s="20"/>
      <c r="AD1062" s="20"/>
    </row>
    <row r="1063" spans="3:30" s="1" customFormat="1">
      <c r="C1063" s="16"/>
      <c r="D1063" s="16"/>
      <c r="E1063" s="32"/>
      <c r="F1063" s="16"/>
      <c r="G1063" s="16"/>
      <c r="H1063" s="16"/>
      <c r="I1063" s="16"/>
      <c r="J1063" s="16"/>
      <c r="K1063" s="16"/>
      <c r="L1063" s="32"/>
      <c r="M1063" s="16"/>
      <c r="N1063" s="16"/>
      <c r="O1063" s="16"/>
      <c r="P1063" s="16"/>
      <c r="Y1063" s="20"/>
      <c r="Z1063" s="20"/>
      <c r="AA1063" s="20"/>
      <c r="AB1063" s="20"/>
      <c r="AC1063" s="20"/>
      <c r="AD1063" s="20"/>
    </row>
    <row r="1064" spans="3:30" s="1" customFormat="1">
      <c r="C1064" s="16"/>
      <c r="D1064" s="16"/>
      <c r="E1064" s="32"/>
      <c r="F1064" s="16"/>
      <c r="G1064" s="16"/>
      <c r="H1064" s="16"/>
      <c r="I1064" s="16"/>
      <c r="J1064" s="16"/>
      <c r="K1064" s="16"/>
      <c r="L1064" s="32"/>
      <c r="M1064" s="16"/>
      <c r="N1064" s="16"/>
      <c r="O1064" s="16"/>
      <c r="P1064" s="16"/>
      <c r="Y1064" s="20"/>
      <c r="Z1064" s="20"/>
      <c r="AA1064" s="20"/>
      <c r="AB1064" s="20"/>
      <c r="AC1064" s="20"/>
      <c r="AD1064" s="20"/>
    </row>
    <row r="1065" spans="3:30" s="1" customFormat="1">
      <c r="C1065" s="16"/>
      <c r="D1065" s="16"/>
      <c r="E1065" s="32"/>
      <c r="F1065" s="16"/>
      <c r="G1065" s="16"/>
      <c r="H1065" s="16"/>
      <c r="I1065" s="16"/>
      <c r="J1065" s="16"/>
      <c r="K1065" s="16"/>
      <c r="L1065" s="32"/>
      <c r="M1065" s="16"/>
      <c r="N1065" s="16"/>
      <c r="O1065" s="16"/>
      <c r="P1065" s="16"/>
      <c r="Y1065" s="20"/>
      <c r="Z1065" s="20"/>
      <c r="AA1065" s="20"/>
      <c r="AB1065" s="20"/>
      <c r="AC1065" s="20"/>
      <c r="AD1065" s="20"/>
    </row>
    <row r="1066" spans="3:30" s="1" customFormat="1">
      <c r="C1066" s="16"/>
      <c r="D1066" s="16"/>
      <c r="E1066" s="32"/>
      <c r="F1066" s="16"/>
      <c r="G1066" s="16"/>
      <c r="H1066" s="16"/>
      <c r="I1066" s="16"/>
      <c r="J1066" s="16"/>
      <c r="K1066" s="16"/>
      <c r="L1066" s="32"/>
      <c r="M1066" s="16"/>
      <c r="N1066" s="16"/>
      <c r="O1066" s="16"/>
      <c r="P1066" s="16"/>
      <c r="Y1066" s="20"/>
      <c r="Z1066" s="20"/>
      <c r="AA1066" s="20"/>
      <c r="AB1066" s="20"/>
      <c r="AC1066" s="20"/>
      <c r="AD1066" s="20"/>
    </row>
    <row r="1067" spans="3:30" s="1" customFormat="1">
      <c r="C1067" s="16"/>
      <c r="D1067" s="16"/>
      <c r="E1067" s="32"/>
      <c r="F1067" s="16"/>
      <c r="G1067" s="16"/>
      <c r="H1067" s="16"/>
      <c r="I1067" s="16"/>
      <c r="J1067" s="16"/>
      <c r="K1067" s="16"/>
      <c r="L1067" s="32"/>
      <c r="M1067" s="16"/>
      <c r="N1067" s="16"/>
      <c r="O1067" s="16"/>
      <c r="P1067" s="16"/>
      <c r="Y1067" s="20"/>
      <c r="Z1067" s="20"/>
      <c r="AA1067" s="20"/>
      <c r="AB1067" s="20"/>
      <c r="AC1067" s="20"/>
      <c r="AD1067" s="20"/>
    </row>
    <row r="1068" spans="3:30" s="1" customFormat="1">
      <c r="C1068" s="16"/>
      <c r="D1068" s="16"/>
      <c r="E1068" s="32"/>
      <c r="F1068" s="16"/>
      <c r="G1068" s="16"/>
      <c r="H1068" s="16"/>
      <c r="I1068" s="16"/>
      <c r="J1068" s="16"/>
      <c r="K1068" s="16"/>
      <c r="L1068" s="32"/>
      <c r="M1068" s="16"/>
      <c r="N1068" s="16"/>
      <c r="O1068" s="16"/>
      <c r="P1068" s="16"/>
      <c r="Y1068" s="20"/>
      <c r="Z1068" s="20"/>
      <c r="AA1068" s="20"/>
      <c r="AB1068" s="20"/>
      <c r="AC1068" s="20"/>
      <c r="AD1068" s="20"/>
    </row>
    <row r="1069" spans="3:30" s="1" customFormat="1">
      <c r="C1069" s="16"/>
      <c r="D1069" s="16"/>
      <c r="E1069" s="32"/>
      <c r="F1069" s="16"/>
      <c r="G1069" s="16"/>
      <c r="H1069" s="16"/>
      <c r="I1069" s="16"/>
      <c r="J1069" s="16"/>
      <c r="K1069" s="16"/>
      <c r="L1069" s="32"/>
      <c r="M1069" s="16"/>
      <c r="N1069" s="16"/>
      <c r="O1069" s="16"/>
      <c r="P1069" s="16"/>
      <c r="Y1069" s="20"/>
      <c r="Z1069" s="20"/>
      <c r="AA1069" s="20"/>
      <c r="AB1069" s="20"/>
      <c r="AC1069" s="20"/>
      <c r="AD1069" s="20"/>
    </row>
    <row r="1070" spans="3:30" s="1" customFormat="1">
      <c r="C1070" s="16"/>
      <c r="D1070" s="16"/>
      <c r="E1070" s="32"/>
      <c r="F1070" s="16"/>
      <c r="G1070" s="16"/>
      <c r="H1070" s="16"/>
      <c r="I1070" s="16"/>
      <c r="J1070" s="16"/>
      <c r="K1070" s="16"/>
      <c r="L1070" s="32"/>
      <c r="M1070" s="16"/>
      <c r="N1070" s="16"/>
      <c r="O1070" s="16"/>
      <c r="P1070" s="16"/>
      <c r="Y1070" s="20"/>
      <c r="Z1070" s="20"/>
      <c r="AA1070" s="20"/>
      <c r="AB1070" s="20"/>
      <c r="AC1070" s="20"/>
      <c r="AD1070" s="20"/>
    </row>
    <row r="1071" spans="3:30" s="1" customFormat="1">
      <c r="C1071" s="16"/>
      <c r="D1071" s="16"/>
      <c r="E1071" s="32"/>
      <c r="F1071" s="16"/>
      <c r="G1071" s="16"/>
      <c r="H1071" s="16"/>
      <c r="I1071" s="16"/>
      <c r="J1071" s="16"/>
      <c r="K1071" s="16"/>
      <c r="L1071" s="32"/>
      <c r="M1071" s="16"/>
      <c r="N1071" s="16"/>
      <c r="O1071" s="16"/>
      <c r="P1071" s="16"/>
      <c r="Y1071" s="20"/>
      <c r="Z1071" s="20"/>
      <c r="AA1071" s="20"/>
      <c r="AB1071" s="20"/>
      <c r="AC1071" s="20"/>
      <c r="AD1071" s="20"/>
    </row>
    <row r="1072" spans="3:30" s="1" customFormat="1">
      <c r="C1072" s="16"/>
      <c r="D1072" s="16"/>
      <c r="E1072" s="32"/>
      <c r="F1072" s="16"/>
      <c r="G1072" s="16"/>
      <c r="H1072" s="16"/>
      <c r="I1072" s="16"/>
      <c r="J1072" s="16"/>
      <c r="K1072" s="16"/>
      <c r="L1072" s="32"/>
      <c r="M1072" s="16"/>
      <c r="N1072" s="16"/>
      <c r="O1072" s="16"/>
      <c r="P1072" s="16"/>
      <c r="Y1072" s="20"/>
      <c r="Z1072" s="20"/>
      <c r="AA1072" s="20"/>
      <c r="AB1072" s="20"/>
      <c r="AC1072" s="20"/>
      <c r="AD1072" s="20"/>
    </row>
    <row r="1073" spans="3:30" s="1" customFormat="1">
      <c r="C1073" s="16"/>
      <c r="D1073" s="16"/>
      <c r="E1073" s="32"/>
      <c r="F1073" s="16"/>
      <c r="G1073" s="16"/>
      <c r="H1073" s="16"/>
      <c r="I1073" s="16"/>
      <c r="J1073" s="16"/>
      <c r="K1073" s="16"/>
      <c r="L1073" s="32"/>
      <c r="M1073" s="16"/>
      <c r="N1073" s="16"/>
      <c r="O1073" s="16"/>
      <c r="P1073" s="16"/>
      <c r="Y1073" s="20"/>
      <c r="Z1073" s="20"/>
      <c r="AA1073" s="20"/>
      <c r="AB1073" s="20"/>
      <c r="AC1073" s="20"/>
      <c r="AD1073" s="20"/>
    </row>
    <row r="1074" spans="3:30" s="1" customFormat="1">
      <c r="C1074" s="16"/>
      <c r="D1074" s="16"/>
      <c r="E1074" s="32"/>
      <c r="F1074" s="16"/>
      <c r="G1074" s="16"/>
      <c r="H1074" s="16"/>
      <c r="I1074" s="16"/>
      <c r="J1074" s="16"/>
      <c r="K1074" s="16"/>
      <c r="L1074" s="32"/>
      <c r="M1074" s="16"/>
      <c r="N1074" s="16"/>
      <c r="O1074" s="16"/>
      <c r="P1074" s="16"/>
      <c r="Y1074" s="20"/>
      <c r="Z1074" s="20"/>
      <c r="AA1074" s="20"/>
      <c r="AB1074" s="20"/>
      <c r="AC1074" s="20"/>
      <c r="AD1074" s="20"/>
    </row>
    <row r="1075" spans="3:30" s="1" customFormat="1">
      <c r="C1075" s="16"/>
      <c r="D1075" s="16"/>
      <c r="E1075" s="32"/>
      <c r="F1075" s="16"/>
      <c r="G1075" s="16"/>
      <c r="H1075" s="16"/>
      <c r="I1075" s="16"/>
      <c r="J1075" s="16"/>
      <c r="K1075" s="16"/>
      <c r="L1075" s="32"/>
      <c r="M1075" s="16"/>
      <c r="N1075" s="16"/>
      <c r="O1075" s="16"/>
      <c r="P1075" s="16"/>
      <c r="Y1075" s="20"/>
      <c r="Z1075" s="20"/>
      <c r="AA1075" s="20"/>
      <c r="AB1075" s="20"/>
      <c r="AC1075" s="20"/>
      <c r="AD1075" s="20"/>
    </row>
    <row r="1076" spans="3:30" s="1" customFormat="1">
      <c r="C1076" s="16"/>
      <c r="D1076" s="16"/>
      <c r="E1076" s="32"/>
      <c r="F1076" s="16"/>
      <c r="G1076" s="16"/>
      <c r="H1076" s="16"/>
      <c r="I1076" s="16"/>
      <c r="J1076" s="16"/>
      <c r="K1076" s="16"/>
      <c r="L1076" s="32"/>
      <c r="M1076" s="16"/>
      <c r="N1076" s="16"/>
      <c r="O1076" s="16"/>
      <c r="P1076" s="16"/>
      <c r="Y1076" s="20"/>
      <c r="Z1076" s="20"/>
      <c r="AA1076" s="20"/>
      <c r="AB1076" s="20"/>
      <c r="AC1076" s="20"/>
      <c r="AD1076" s="20"/>
    </row>
    <row r="1077" spans="3:30" s="1" customFormat="1">
      <c r="C1077" s="16"/>
      <c r="D1077" s="16"/>
      <c r="E1077" s="32"/>
      <c r="F1077" s="16"/>
      <c r="G1077" s="16"/>
      <c r="H1077" s="16"/>
      <c r="I1077" s="16"/>
      <c r="J1077" s="16"/>
      <c r="K1077" s="16"/>
      <c r="L1077" s="32"/>
      <c r="M1077" s="16"/>
      <c r="N1077" s="16"/>
      <c r="O1077" s="16"/>
      <c r="P1077" s="16"/>
      <c r="Y1077" s="20"/>
      <c r="Z1077" s="20"/>
      <c r="AA1077" s="20"/>
      <c r="AB1077" s="20"/>
      <c r="AC1077" s="20"/>
      <c r="AD1077" s="20"/>
    </row>
    <row r="1078" spans="3:30" s="1" customFormat="1">
      <c r="C1078" s="16"/>
      <c r="D1078" s="16"/>
      <c r="E1078" s="32"/>
      <c r="F1078" s="16"/>
      <c r="G1078" s="16"/>
      <c r="H1078" s="16"/>
      <c r="I1078" s="16"/>
      <c r="J1078" s="16"/>
      <c r="K1078" s="16"/>
      <c r="L1078" s="32"/>
      <c r="M1078" s="16"/>
      <c r="N1078" s="16"/>
      <c r="O1078" s="16"/>
      <c r="P1078" s="16"/>
      <c r="Y1078" s="20"/>
      <c r="Z1078" s="20"/>
      <c r="AA1078" s="20"/>
      <c r="AB1078" s="20"/>
      <c r="AC1078" s="20"/>
      <c r="AD1078" s="20"/>
    </row>
    <row r="1079" spans="3:30" s="1" customFormat="1">
      <c r="C1079" s="16"/>
      <c r="D1079" s="16"/>
      <c r="E1079" s="32"/>
      <c r="F1079" s="16"/>
      <c r="G1079" s="16"/>
      <c r="H1079" s="16"/>
      <c r="I1079" s="16"/>
      <c r="J1079" s="16"/>
      <c r="K1079" s="16"/>
      <c r="L1079" s="32"/>
      <c r="M1079" s="16"/>
      <c r="N1079" s="16"/>
      <c r="O1079" s="16"/>
      <c r="P1079" s="16"/>
      <c r="Y1079" s="20"/>
      <c r="Z1079" s="20"/>
      <c r="AA1079" s="20"/>
      <c r="AB1079" s="20"/>
      <c r="AC1079" s="20"/>
      <c r="AD1079" s="20"/>
    </row>
    <row r="1080" spans="3:30" s="1" customFormat="1">
      <c r="C1080" s="16"/>
      <c r="D1080" s="16"/>
      <c r="E1080" s="32"/>
      <c r="F1080" s="16"/>
      <c r="G1080" s="16"/>
      <c r="H1080" s="16"/>
      <c r="I1080" s="16"/>
      <c r="J1080" s="16"/>
      <c r="K1080" s="16"/>
      <c r="L1080" s="32"/>
      <c r="M1080" s="16"/>
      <c r="N1080" s="16"/>
      <c r="O1080" s="16"/>
      <c r="P1080" s="16"/>
      <c r="Y1080" s="20"/>
      <c r="Z1080" s="20"/>
      <c r="AA1080" s="20"/>
      <c r="AB1080" s="20"/>
      <c r="AC1080" s="20"/>
      <c r="AD1080" s="20"/>
    </row>
    <row r="1081" spans="3:30" s="1" customFormat="1">
      <c r="C1081" s="16"/>
      <c r="D1081" s="16"/>
      <c r="E1081" s="32"/>
      <c r="F1081" s="16"/>
      <c r="G1081" s="16"/>
      <c r="H1081" s="16"/>
      <c r="I1081" s="16"/>
      <c r="J1081" s="16"/>
      <c r="K1081" s="16"/>
      <c r="L1081" s="32"/>
      <c r="M1081" s="16"/>
      <c r="N1081" s="16"/>
      <c r="O1081" s="16"/>
      <c r="P1081" s="16"/>
      <c r="Y1081" s="20"/>
      <c r="Z1081" s="20"/>
      <c r="AA1081" s="20"/>
      <c r="AB1081" s="20"/>
      <c r="AC1081" s="20"/>
      <c r="AD1081" s="20"/>
    </row>
    <row r="1082" spans="3:30" s="1" customFormat="1">
      <c r="C1082" s="16"/>
      <c r="D1082" s="16"/>
      <c r="E1082" s="32"/>
      <c r="F1082" s="16"/>
      <c r="G1082" s="16"/>
      <c r="H1082" s="16"/>
      <c r="I1082" s="16"/>
      <c r="J1082" s="16"/>
      <c r="K1082" s="16"/>
      <c r="L1082" s="32"/>
      <c r="M1082" s="16"/>
      <c r="N1082" s="16"/>
      <c r="O1082" s="16"/>
      <c r="P1082" s="16"/>
      <c r="Y1082" s="20"/>
      <c r="Z1082" s="20"/>
      <c r="AA1082" s="20"/>
      <c r="AB1082" s="20"/>
      <c r="AC1082" s="20"/>
      <c r="AD1082" s="20"/>
    </row>
    <row r="1083" spans="3:30" s="1" customFormat="1">
      <c r="C1083" s="16"/>
      <c r="D1083" s="16"/>
      <c r="E1083" s="32"/>
      <c r="F1083" s="16"/>
      <c r="G1083" s="16"/>
      <c r="H1083" s="16"/>
      <c r="I1083" s="16"/>
      <c r="J1083" s="16"/>
      <c r="K1083" s="16"/>
      <c r="L1083" s="32"/>
      <c r="M1083" s="16"/>
      <c r="N1083" s="16"/>
      <c r="O1083" s="16"/>
      <c r="P1083" s="16"/>
      <c r="Y1083" s="20"/>
      <c r="Z1083" s="20"/>
      <c r="AA1083" s="20"/>
      <c r="AB1083" s="20"/>
      <c r="AC1083" s="20"/>
      <c r="AD1083" s="20"/>
    </row>
    <row r="1084" spans="3:30" s="1" customFormat="1">
      <c r="C1084" s="16"/>
      <c r="D1084" s="16"/>
      <c r="E1084" s="32"/>
      <c r="F1084" s="16"/>
      <c r="G1084" s="16"/>
      <c r="H1084" s="16"/>
      <c r="I1084" s="16"/>
      <c r="J1084" s="16"/>
      <c r="K1084" s="16"/>
      <c r="L1084" s="32"/>
      <c r="M1084" s="16"/>
      <c r="N1084" s="16"/>
      <c r="O1084" s="16"/>
      <c r="P1084" s="16"/>
      <c r="Y1084" s="20"/>
      <c r="Z1084" s="20"/>
      <c r="AA1084" s="20"/>
      <c r="AB1084" s="20"/>
      <c r="AC1084" s="20"/>
      <c r="AD1084" s="20"/>
    </row>
    <row r="1085" spans="3:30" s="1" customFormat="1">
      <c r="C1085" s="16"/>
      <c r="D1085" s="16"/>
      <c r="E1085" s="32"/>
      <c r="F1085" s="16"/>
      <c r="G1085" s="16"/>
      <c r="H1085" s="16"/>
      <c r="I1085" s="16"/>
      <c r="J1085" s="16"/>
      <c r="K1085" s="16"/>
      <c r="L1085" s="32"/>
      <c r="M1085" s="16"/>
      <c r="N1085" s="16"/>
      <c r="O1085" s="16"/>
      <c r="P1085" s="16"/>
      <c r="Y1085" s="20"/>
      <c r="Z1085" s="20"/>
      <c r="AA1085" s="20"/>
      <c r="AB1085" s="20"/>
      <c r="AC1085" s="20"/>
      <c r="AD1085" s="20"/>
    </row>
    <row r="1086" spans="3:30" s="1" customFormat="1">
      <c r="C1086" s="16"/>
      <c r="D1086" s="16"/>
      <c r="E1086" s="32"/>
      <c r="F1086" s="16"/>
      <c r="G1086" s="16"/>
      <c r="H1086" s="16"/>
      <c r="I1086" s="16"/>
      <c r="J1086" s="16"/>
      <c r="K1086" s="16"/>
      <c r="L1086" s="32"/>
      <c r="M1086" s="16"/>
      <c r="N1086" s="16"/>
      <c r="O1086" s="16"/>
      <c r="P1086" s="16"/>
      <c r="Y1086" s="20"/>
      <c r="Z1086" s="20"/>
      <c r="AA1086" s="20"/>
      <c r="AB1086" s="20"/>
      <c r="AC1086" s="20"/>
      <c r="AD1086" s="20"/>
    </row>
    <row r="1087" spans="3:30" s="1" customFormat="1">
      <c r="C1087" s="16"/>
      <c r="D1087" s="16"/>
      <c r="E1087" s="32"/>
      <c r="F1087" s="16"/>
      <c r="G1087" s="16"/>
      <c r="H1087" s="16"/>
      <c r="I1087" s="16"/>
      <c r="J1087" s="16"/>
      <c r="K1087" s="16"/>
      <c r="L1087" s="32"/>
      <c r="M1087" s="16"/>
      <c r="N1087" s="16"/>
      <c r="O1087" s="16"/>
      <c r="P1087" s="16"/>
      <c r="Y1087" s="20"/>
      <c r="Z1087" s="20"/>
      <c r="AA1087" s="20"/>
      <c r="AB1087" s="20"/>
      <c r="AC1087" s="20"/>
      <c r="AD1087" s="20"/>
    </row>
    <row r="1088" spans="3:30" s="1" customFormat="1">
      <c r="C1088" s="16"/>
      <c r="D1088" s="16"/>
      <c r="E1088" s="32"/>
      <c r="F1088" s="16"/>
      <c r="G1088" s="16"/>
      <c r="H1088" s="16"/>
      <c r="I1088" s="16"/>
      <c r="J1088" s="16"/>
      <c r="K1088" s="16"/>
      <c r="L1088" s="32"/>
      <c r="M1088" s="16"/>
      <c r="N1088" s="16"/>
      <c r="O1088" s="16"/>
      <c r="P1088" s="16"/>
      <c r="Y1088" s="20"/>
      <c r="Z1088" s="20"/>
      <c r="AA1088" s="20"/>
      <c r="AB1088" s="20"/>
      <c r="AC1088" s="20"/>
      <c r="AD1088" s="20"/>
    </row>
    <row r="1089" spans="3:30" s="1" customFormat="1">
      <c r="C1089" s="16"/>
      <c r="D1089" s="16"/>
      <c r="E1089" s="32"/>
      <c r="F1089" s="16"/>
      <c r="G1089" s="16"/>
      <c r="H1089" s="16"/>
      <c r="I1089" s="16"/>
      <c r="J1089" s="16"/>
      <c r="K1089" s="16"/>
      <c r="L1089" s="32"/>
      <c r="M1089" s="16"/>
      <c r="N1089" s="16"/>
      <c r="O1089" s="16"/>
      <c r="P1089" s="16"/>
      <c r="Y1089" s="20"/>
      <c r="Z1089" s="20"/>
      <c r="AA1089" s="20"/>
      <c r="AB1089" s="20"/>
      <c r="AC1089" s="20"/>
      <c r="AD1089" s="20"/>
    </row>
    <row r="1090" spans="3:30" s="1" customFormat="1">
      <c r="C1090" s="16"/>
      <c r="D1090" s="16"/>
      <c r="E1090" s="32"/>
      <c r="F1090" s="16"/>
      <c r="G1090" s="16"/>
      <c r="H1090" s="16"/>
      <c r="I1090" s="16"/>
      <c r="J1090" s="16"/>
      <c r="K1090" s="16"/>
      <c r="L1090" s="32"/>
      <c r="M1090" s="16"/>
      <c r="N1090" s="16"/>
      <c r="O1090" s="16"/>
      <c r="P1090" s="16"/>
      <c r="Y1090" s="20"/>
      <c r="Z1090" s="20"/>
      <c r="AA1090" s="20"/>
      <c r="AB1090" s="20"/>
      <c r="AC1090" s="20"/>
      <c r="AD1090" s="20"/>
    </row>
    <row r="1091" spans="3:30" s="1" customFormat="1">
      <c r="C1091" s="16"/>
      <c r="D1091" s="16"/>
      <c r="E1091" s="32"/>
      <c r="F1091" s="16"/>
      <c r="G1091" s="16"/>
      <c r="H1091" s="16"/>
      <c r="I1091" s="16"/>
      <c r="J1091" s="16"/>
      <c r="K1091" s="16"/>
      <c r="L1091" s="32"/>
      <c r="M1091" s="16"/>
      <c r="N1091" s="16"/>
      <c r="O1091" s="16"/>
      <c r="P1091" s="16"/>
      <c r="Y1091" s="20"/>
      <c r="Z1091" s="20"/>
      <c r="AA1091" s="20"/>
      <c r="AB1091" s="20"/>
      <c r="AC1091" s="20"/>
      <c r="AD1091" s="20"/>
    </row>
    <row r="1092" spans="3:30" s="1" customFormat="1">
      <c r="C1092" s="16"/>
      <c r="D1092" s="16"/>
      <c r="E1092" s="32"/>
      <c r="F1092" s="16"/>
      <c r="G1092" s="16"/>
      <c r="H1092" s="16"/>
      <c r="I1092" s="16"/>
      <c r="J1092" s="16"/>
      <c r="K1092" s="16"/>
      <c r="L1092" s="32"/>
      <c r="M1092" s="16"/>
      <c r="N1092" s="16"/>
      <c r="O1092" s="16"/>
      <c r="P1092" s="16"/>
      <c r="Y1092" s="20"/>
      <c r="Z1092" s="20"/>
      <c r="AA1092" s="20"/>
      <c r="AB1092" s="20"/>
      <c r="AC1092" s="20"/>
      <c r="AD1092" s="20"/>
    </row>
    <row r="1093" spans="3:30" s="1" customFormat="1">
      <c r="C1093" s="16"/>
      <c r="D1093" s="16"/>
      <c r="E1093" s="32"/>
      <c r="F1093" s="16"/>
      <c r="G1093" s="16"/>
      <c r="H1093" s="16"/>
      <c r="I1093" s="16"/>
      <c r="J1093" s="16"/>
      <c r="K1093" s="16"/>
      <c r="L1093" s="32"/>
      <c r="M1093" s="16"/>
      <c r="N1093" s="16"/>
      <c r="O1093" s="16"/>
      <c r="P1093" s="16"/>
      <c r="Y1093" s="20"/>
      <c r="Z1093" s="20"/>
      <c r="AA1093" s="20"/>
      <c r="AB1093" s="20"/>
      <c r="AC1093" s="20"/>
      <c r="AD1093" s="20"/>
    </row>
    <row r="1094" spans="3:30" s="1" customFormat="1">
      <c r="C1094" s="16"/>
      <c r="D1094" s="16"/>
      <c r="E1094" s="32"/>
      <c r="F1094" s="16"/>
      <c r="G1094" s="16"/>
      <c r="H1094" s="16"/>
      <c r="I1094" s="16"/>
      <c r="J1094" s="16"/>
      <c r="K1094" s="16"/>
      <c r="L1094" s="32"/>
      <c r="M1094" s="16"/>
      <c r="N1094" s="16"/>
      <c r="O1094" s="16"/>
      <c r="P1094" s="16"/>
      <c r="Y1094" s="20"/>
      <c r="Z1094" s="20"/>
      <c r="AA1094" s="20"/>
      <c r="AB1094" s="20"/>
      <c r="AC1094" s="20"/>
      <c r="AD1094" s="20"/>
    </row>
    <row r="1095" spans="3:30" s="1" customFormat="1">
      <c r="C1095" s="16"/>
      <c r="D1095" s="16"/>
      <c r="E1095" s="32"/>
      <c r="F1095" s="16"/>
      <c r="G1095" s="16"/>
      <c r="H1095" s="16"/>
      <c r="I1095" s="16"/>
      <c r="J1095" s="16"/>
      <c r="K1095" s="16"/>
      <c r="L1095" s="32"/>
      <c r="M1095" s="16"/>
      <c r="N1095" s="16"/>
      <c r="O1095" s="16"/>
      <c r="P1095" s="16"/>
      <c r="Y1095" s="20"/>
      <c r="Z1095" s="20"/>
      <c r="AA1095" s="20"/>
      <c r="AB1095" s="20"/>
      <c r="AC1095" s="20"/>
      <c r="AD1095" s="20"/>
    </row>
    <row r="1096" spans="3:30" s="1" customFormat="1">
      <c r="C1096" s="16"/>
      <c r="D1096" s="16"/>
      <c r="E1096" s="32"/>
      <c r="F1096" s="16"/>
      <c r="G1096" s="16"/>
      <c r="H1096" s="16"/>
      <c r="I1096" s="16"/>
      <c r="J1096" s="16"/>
      <c r="K1096" s="16"/>
      <c r="L1096" s="32"/>
      <c r="M1096" s="16"/>
      <c r="N1096" s="16"/>
      <c r="O1096" s="16"/>
      <c r="P1096" s="16"/>
      <c r="Y1096" s="20"/>
      <c r="Z1096" s="20"/>
      <c r="AA1096" s="20"/>
      <c r="AB1096" s="20"/>
      <c r="AC1096" s="20"/>
      <c r="AD1096" s="20"/>
    </row>
    <row r="1097" spans="3:30" s="1" customFormat="1">
      <c r="C1097" s="16"/>
      <c r="D1097" s="16"/>
      <c r="E1097" s="32"/>
      <c r="F1097" s="16"/>
      <c r="G1097" s="16"/>
      <c r="H1097" s="16"/>
      <c r="I1097" s="16"/>
      <c r="J1097" s="16"/>
      <c r="K1097" s="16"/>
      <c r="L1097" s="32"/>
      <c r="M1097" s="16"/>
      <c r="N1097" s="16"/>
      <c r="O1097" s="16"/>
      <c r="P1097" s="16"/>
      <c r="Y1097" s="20"/>
      <c r="Z1097" s="20"/>
      <c r="AA1097" s="20"/>
      <c r="AB1097" s="20"/>
      <c r="AC1097" s="20"/>
      <c r="AD1097" s="20"/>
    </row>
    <row r="1098" spans="3:30" s="1" customFormat="1">
      <c r="C1098" s="16"/>
      <c r="D1098" s="16"/>
      <c r="E1098" s="32"/>
      <c r="F1098" s="16"/>
      <c r="G1098" s="16"/>
      <c r="H1098" s="16"/>
      <c r="I1098" s="16"/>
      <c r="J1098" s="16"/>
      <c r="K1098" s="16"/>
      <c r="L1098" s="32"/>
      <c r="M1098" s="16"/>
      <c r="N1098" s="16"/>
      <c r="O1098" s="16"/>
      <c r="P1098" s="16"/>
      <c r="Y1098" s="20"/>
      <c r="Z1098" s="20"/>
      <c r="AA1098" s="20"/>
      <c r="AB1098" s="20"/>
      <c r="AC1098" s="20"/>
      <c r="AD1098" s="20"/>
    </row>
    <row r="1099" spans="3:30" s="1" customFormat="1">
      <c r="C1099" s="16"/>
      <c r="D1099" s="16"/>
      <c r="E1099" s="32"/>
      <c r="F1099" s="16"/>
      <c r="G1099" s="16"/>
      <c r="H1099" s="16"/>
      <c r="I1099" s="16"/>
      <c r="J1099" s="16"/>
      <c r="K1099" s="16"/>
      <c r="L1099" s="32"/>
      <c r="M1099" s="16"/>
      <c r="N1099" s="16"/>
      <c r="O1099" s="16"/>
      <c r="P1099" s="16"/>
      <c r="Y1099" s="20"/>
      <c r="Z1099" s="20"/>
      <c r="AA1099" s="20"/>
      <c r="AB1099" s="20"/>
      <c r="AC1099" s="20"/>
      <c r="AD1099" s="20"/>
    </row>
    <row r="1100" spans="3:30" s="1" customFormat="1">
      <c r="C1100" s="16"/>
      <c r="D1100" s="16"/>
      <c r="E1100" s="32"/>
      <c r="F1100" s="16"/>
      <c r="G1100" s="16"/>
      <c r="H1100" s="16"/>
      <c r="I1100" s="16"/>
      <c r="J1100" s="16"/>
      <c r="K1100" s="16"/>
      <c r="L1100" s="32"/>
      <c r="M1100" s="16"/>
      <c r="N1100" s="16"/>
      <c r="O1100" s="16"/>
      <c r="P1100" s="16"/>
      <c r="Y1100" s="20"/>
      <c r="Z1100" s="20"/>
      <c r="AA1100" s="20"/>
      <c r="AB1100" s="20"/>
      <c r="AC1100" s="20"/>
      <c r="AD1100" s="20"/>
    </row>
    <row r="1101" spans="3:30" s="1" customFormat="1">
      <c r="C1101" s="16"/>
      <c r="D1101" s="16"/>
      <c r="E1101" s="32"/>
      <c r="F1101" s="16"/>
      <c r="G1101" s="16"/>
      <c r="H1101" s="16"/>
      <c r="I1101" s="16"/>
      <c r="J1101" s="16"/>
      <c r="K1101" s="16"/>
      <c r="L1101" s="32"/>
      <c r="M1101" s="16"/>
      <c r="N1101" s="16"/>
      <c r="O1101" s="16"/>
      <c r="P1101" s="16"/>
      <c r="Y1101" s="20"/>
      <c r="Z1101" s="20"/>
      <c r="AA1101" s="20"/>
      <c r="AB1101" s="20"/>
      <c r="AC1101" s="20"/>
      <c r="AD1101" s="20"/>
    </row>
    <row r="1102" spans="3:30" s="1" customFormat="1">
      <c r="C1102" s="16"/>
      <c r="D1102" s="16"/>
      <c r="E1102" s="32"/>
      <c r="F1102" s="16"/>
      <c r="G1102" s="16"/>
      <c r="H1102" s="16"/>
      <c r="I1102" s="16"/>
      <c r="J1102" s="16"/>
      <c r="K1102" s="16"/>
      <c r="L1102" s="32"/>
      <c r="M1102" s="16"/>
      <c r="N1102" s="16"/>
      <c r="O1102" s="16"/>
      <c r="P1102" s="16"/>
      <c r="Y1102" s="20"/>
      <c r="Z1102" s="20"/>
      <c r="AA1102" s="20"/>
      <c r="AB1102" s="20"/>
      <c r="AC1102" s="20"/>
      <c r="AD1102" s="20"/>
    </row>
    <row r="1103" spans="3:30" s="1" customFormat="1">
      <c r="C1103" s="16"/>
      <c r="D1103" s="16"/>
      <c r="E1103" s="32"/>
      <c r="F1103" s="16"/>
      <c r="G1103" s="16"/>
      <c r="H1103" s="16"/>
      <c r="I1103" s="16"/>
      <c r="J1103" s="16"/>
      <c r="K1103" s="16"/>
      <c r="L1103" s="32"/>
      <c r="M1103" s="16"/>
      <c r="N1103" s="16"/>
      <c r="O1103" s="16"/>
      <c r="P1103" s="16"/>
      <c r="Y1103" s="20"/>
      <c r="Z1103" s="20"/>
      <c r="AA1103" s="20"/>
      <c r="AB1103" s="20"/>
      <c r="AC1103" s="20"/>
      <c r="AD1103" s="20"/>
    </row>
    <row r="1104" spans="3:30" s="1" customFormat="1">
      <c r="C1104" s="16"/>
      <c r="D1104" s="16"/>
      <c r="E1104" s="32"/>
      <c r="F1104" s="16"/>
      <c r="G1104" s="16"/>
      <c r="H1104" s="16"/>
      <c r="I1104" s="16"/>
      <c r="J1104" s="16"/>
      <c r="K1104" s="16"/>
      <c r="L1104" s="32"/>
      <c r="M1104" s="16"/>
      <c r="N1104" s="16"/>
      <c r="O1104" s="16"/>
      <c r="P1104" s="16"/>
      <c r="Y1104" s="20"/>
      <c r="Z1104" s="20"/>
      <c r="AA1104" s="20"/>
      <c r="AB1104" s="20"/>
      <c r="AC1104" s="20"/>
      <c r="AD1104" s="20"/>
    </row>
    <row r="1105" spans="3:30" s="1" customFormat="1">
      <c r="C1105" s="16"/>
      <c r="D1105" s="16"/>
      <c r="E1105" s="32"/>
      <c r="F1105" s="16"/>
      <c r="G1105" s="16"/>
      <c r="H1105" s="16"/>
      <c r="I1105" s="16"/>
      <c r="J1105" s="16"/>
      <c r="K1105" s="16"/>
      <c r="L1105" s="32"/>
      <c r="M1105" s="16"/>
      <c r="N1105" s="16"/>
      <c r="O1105" s="16"/>
      <c r="P1105" s="16"/>
      <c r="Y1105" s="20"/>
      <c r="Z1105" s="20"/>
      <c r="AA1105" s="20"/>
      <c r="AB1105" s="20"/>
      <c r="AC1105" s="20"/>
      <c r="AD1105" s="20"/>
    </row>
    <row r="1106" spans="3:30" s="1" customFormat="1">
      <c r="C1106" s="16"/>
      <c r="D1106" s="16"/>
      <c r="E1106" s="32"/>
      <c r="F1106" s="16"/>
      <c r="G1106" s="16"/>
      <c r="H1106" s="16"/>
      <c r="I1106" s="16"/>
      <c r="J1106" s="16"/>
      <c r="K1106" s="16"/>
      <c r="L1106" s="32"/>
      <c r="M1106" s="16"/>
      <c r="N1106" s="16"/>
      <c r="O1106" s="16"/>
      <c r="P1106" s="16"/>
      <c r="Y1106" s="20"/>
      <c r="Z1106" s="20"/>
      <c r="AA1106" s="20"/>
      <c r="AB1106" s="20"/>
      <c r="AC1106" s="20"/>
      <c r="AD1106" s="20"/>
    </row>
    <row r="1107" spans="3:30" s="1" customFormat="1">
      <c r="C1107" s="16"/>
      <c r="D1107" s="16"/>
      <c r="E1107" s="32"/>
      <c r="F1107" s="16"/>
      <c r="G1107" s="16"/>
      <c r="H1107" s="16"/>
      <c r="I1107" s="16"/>
      <c r="J1107" s="16"/>
      <c r="K1107" s="16"/>
      <c r="L1107" s="32"/>
      <c r="M1107" s="16"/>
      <c r="N1107" s="16"/>
      <c r="O1107" s="16"/>
      <c r="P1107" s="16"/>
      <c r="Y1107" s="20"/>
      <c r="Z1107" s="20"/>
      <c r="AA1107" s="20"/>
      <c r="AB1107" s="20"/>
      <c r="AC1107" s="20"/>
      <c r="AD1107" s="20"/>
    </row>
    <row r="1108" spans="3:30" s="1" customFormat="1">
      <c r="C1108" s="16"/>
      <c r="D1108" s="16"/>
      <c r="E1108" s="32"/>
      <c r="F1108" s="16"/>
      <c r="G1108" s="16"/>
      <c r="H1108" s="16"/>
      <c r="I1108" s="16"/>
      <c r="J1108" s="16"/>
      <c r="K1108" s="16"/>
      <c r="L1108" s="32"/>
      <c r="M1108" s="16"/>
      <c r="N1108" s="16"/>
      <c r="O1108" s="16"/>
      <c r="P1108" s="16"/>
      <c r="Y1108" s="20"/>
      <c r="Z1108" s="20"/>
      <c r="AA1108" s="20"/>
      <c r="AB1108" s="20"/>
      <c r="AC1108" s="20"/>
      <c r="AD1108" s="20"/>
    </row>
    <row r="1109" spans="3:30" s="1" customFormat="1">
      <c r="C1109" s="16"/>
      <c r="D1109" s="16"/>
      <c r="E1109" s="32"/>
      <c r="F1109" s="16"/>
      <c r="G1109" s="16"/>
      <c r="H1109" s="16"/>
      <c r="I1109" s="16"/>
      <c r="J1109" s="16"/>
      <c r="K1109" s="16"/>
      <c r="L1109" s="32"/>
      <c r="M1109" s="16"/>
      <c r="N1109" s="16"/>
      <c r="O1109" s="16"/>
      <c r="P1109" s="16"/>
      <c r="Y1109" s="20"/>
      <c r="Z1109" s="20"/>
      <c r="AA1109" s="20"/>
      <c r="AB1109" s="20"/>
      <c r="AC1109" s="20"/>
      <c r="AD1109" s="20"/>
    </row>
    <row r="1110" spans="3:30" s="1" customFormat="1">
      <c r="C1110" s="16"/>
      <c r="D1110" s="16"/>
      <c r="E1110" s="32"/>
      <c r="F1110" s="16"/>
      <c r="G1110" s="16"/>
      <c r="H1110" s="16"/>
      <c r="I1110" s="16"/>
      <c r="J1110" s="16"/>
      <c r="K1110" s="16"/>
      <c r="L1110" s="32"/>
      <c r="M1110" s="16"/>
      <c r="N1110" s="16"/>
      <c r="O1110" s="16"/>
      <c r="P1110" s="16"/>
      <c r="Y1110" s="20"/>
      <c r="Z1110" s="20"/>
      <c r="AA1110" s="20"/>
      <c r="AB1110" s="20"/>
      <c r="AC1110" s="20"/>
      <c r="AD1110" s="20"/>
    </row>
    <row r="1111" spans="3:30" s="1" customFormat="1">
      <c r="C1111" s="16"/>
      <c r="D1111" s="16"/>
      <c r="E1111" s="32"/>
      <c r="F1111" s="16"/>
      <c r="G1111" s="16"/>
      <c r="H1111" s="16"/>
      <c r="I1111" s="16"/>
      <c r="J1111" s="16"/>
      <c r="K1111" s="16"/>
      <c r="L1111" s="32"/>
      <c r="M1111" s="16"/>
      <c r="N1111" s="16"/>
      <c r="O1111" s="16"/>
      <c r="P1111" s="16"/>
      <c r="Y1111" s="20"/>
      <c r="Z1111" s="20"/>
      <c r="AA1111" s="20"/>
      <c r="AB1111" s="20"/>
      <c r="AC1111" s="20"/>
      <c r="AD1111" s="20"/>
    </row>
    <row r="1112" spans="3:30" s="1" customFormat="1">
      <c r="C1112" s="16"/>
      <c r="D1112" s="16"/>
      <c r="E1112" s="32"/>
      <c r="F1112" s="16"/>
      <c r="G1112" s="16"/>
      <c r="H1112" s="16"/>
      <c r="I1112" s="16"/>
      <c r="J1112" s="16"/>
      <c r="K1112" s="16"/>
      <c r="L1112" s="32"/>
      <c r="M1112" s="16"/>
      <c r="N1112" s="16"/>
      <c r="O1112" s="16"/>
      <c r="P1112" s="16"/>
      <c r="Y1112" s="20"/>
      <c r="Z1112" s="20"/>
      <c r="AA1112" s="20"/>
      <c r="AB1112" s="20"/>
      <c r="AC1112" s="20"/>
      <c r="AD1112" s="20"/>
    </row>
    <row r="1113" spans="3:30" s="1" customFormat="1">
      <c r="C1113" s="16"/>
      <c r="D1113" s="16"/>
      <c r="E1113" s="32"/>
      <c r="F1113" s="16"/>
      <c r="G1113" s="16"/>
      <c r="H1113" s="16"/>
      <c r="I1113" s="16"/>
      <c r="J1113" s="16"/>
      <c r="K1113" s="16"/>
      <c r="L1113" s="32"/>
      <c r="M1113" s="16"/>
      <c r="N1113" s="16"/>
      <c r="O1113" s="16"/>
      <c r="P1113" s="16"/>
      <c r="Y1113" s="20"/>
      <c r="Z1113" s="20"/>
      <c r="AA1113" s="20"/>
      <c r="AB1113" s="20"/>
      <c r="AC1113" s="20"/>
      <c r="AD1113" s="20"/>
    </row>
    <row r="1114" spans="3:30" s="1" customFormat="1">
      <c r="C1114" s="16"/>
      <c r="D1114" s="16"/>
      <c r="E1114" s="32"/>
      <c r="F1114" s="16"/>
      <c r="G1114" s="16"/>
      <c r="H1114" s="16"/>
      <c r="I1114" s="16"/>
      <c r="J1114" s="16"/>
      <c r="K1114" s="16"/>
      <c r="L1114" s="32"/>
      <c r="M1114" s="16"/>
      <c r="N1114" s="16"/>
      <c r="O1114" s="16"/>
      <c r="P1114" s="16"/>
      <c r="Y1114" s="20"/>
      <c r="Z1114" s="20"/>
      <c r="AA1114" s="20"/>
      <c r="AB1114" s="20"/>
      <c r="AC1114" s="20"/>
      <c r="AD1114" s="20"/>
    </row>
    <row r="1115" spans="3:30" s="1" customFormat="1">
      <c r="C1115" s="16"/>
      <c r="D1115" s="16"/>
      <c r="E1115" s="32"/>
      <c r="F1115" s="16"/>
      <c r="G1115" s="16"/>
      <c r="H1115" s="16"/>
      <c r="I1115" s="16"/>
      <c r="J1115" s="16"/>
      <c r="K1115" s="16"/>
      <c r="L1115" s="32"/>
      <c r="M1115" s="16"/>
      <c r="N1115" s="16"/>
      <c r="O1115" s="16"/>
      <c r="P1115" s="16"/>
      <c r="Y1115" s="20"/>
      <c r="Z1115" s="20"/>
      <c r="AA1115" s="20"/>
      <c r="AB1115" s="20"/>
      <c r="AC1115" s="20"/>
      <c r="AD1115" s="20"/>
    </row>
    <row r="1116" spans="3:30" s="1" customFormat="1">
      <c r="C1116" s="16"/>
      <c r="D1116" s="16"/>
      <c r="E1116" s="32"/>
      <c r="F1116" s="16"/>
      <c r="G1116" s="16"/>
      <c r="H1116" s="16"/>
      <c r="I1116" s="16"/>
      <c r="J1116" s="16"/>
      <c r="K1116" s="16"/>
      <c r="L1116" s="32"/>
      <c r="M1116" s="16"/>
      <c r="N1116" s="16"/>
      <c r="O1116" s="16"/>
      <c r="P1116" s="16"/>
      <c r="Y1116" s="20"/>
      <c r="Z1116" s="20"/>
      <c r="AA1116" s="20"/>
      <c r="AB1116" s="20"/>
      <c r="AC1116" s="20"/>
      <c r="AD1116" s="20"/>
    </row>
    <row r="1117" spans="3:30" s="1" customFormat="1">
      <c r="C1117" s="16"/>
      <c r="D1117" s="16"/>
      <c r="E1117" s="32"/>
      <c r="F1117" s="16"/>
      <c r="G1117" s="16"/>
      <c r="H1117" s="16"/>
      <c r="I1117" s="16"/>
      <c r="J1117" s="16"/>
      <c r="K1117" s="16"/>
      <c r="L1117" s="32"/>
      <c r="M1117" s="16"/>
      <c r="N1117" s="16"/>
      <c r="O1117" s="16"/>
      <c r="P1117" s="16"/>
      <c r="Y1117" s="20"/>
      <c r="Z1117" s="20"/>
      <c r="AA1117" s="20"/>
      <c r="AB1117" s="20"/>
      <c r="AC1117" s="20"/>
      <c r="AD1117" s="20"/>
    </row>
    <row r="1118" spans="3:30" s="1" customFormat="1">
      <c r="C1118" s="16"/>
      <c r="D1118" s="16"/>
      <c r="E1118" s="32"/>
      <c r="F1118" s="16"/>
      <c r="G1118" s="16"/>
      <c r="H1118" s="16"/>
      <c r="I1118" s="16"/>
      <c r="J1118" s="16"/>
      <c r="K1118" s="16"/>
      <c r="L1118" s="32"/>
      <c r="M1118" s="16"/>
      <c r="N1118" s="16"/>
      <c r="O1118" s="16"/>
      <c r="P1118" s="16"/>
      <c r="Y1118" s="20"/>
      <c r="Z1118" s="20"/>
      <c r="AA1118" s="20"/>
      <c r="AB1118" s="20"/>
      <c r="AC1118" s="20"/>
      <c r="AD1118" s="20"/>
    </row>
    <row r="1119" spans="3:30" s="1" customFormat="1">
      <c r="C1119" s="16"/>
      <c r="D1119" s="16"/>
      <c r="E1119" s="32"/>
      <c r="F1119" s="16"/>
      <c r="G1119" s="16"/>
      <c r="H1119" s="16"/>
      <c r="I1119" s="16"/>
      <c r="J1119" s="16"/>
      <c r="K1119" s="16"/>
      <c r="L1119" s="32"/>
      <c r="M1119" s="16"/>
      <c r="N1119" s="16"/>
      <c r="O1119" s="16"/>
      <c r="P1119" s="16"/>
      <c r="Y1119" s="20"/>
      <c r="Z1119" s="20"/>
      <c r="AA1119" s="20"/>
      <c r="AB1119" s="20"/>
      <c r="AC1119" s="20"/>
      <c r="AD1119" s="20"/>
    </row>
    <row r="1120" spans="3:30" s="1" customFormat="1">
      <c r="C1120" s="16"/>
      <c r="D1120" s="16"/>
      <c r="E1120" s="32"/>
      <c r="F1120" s="16"/>
      <c r="G1120" s="16"/>
      <c r="H1120" s="16"/>
      <c r="I1120" s="16"/>
      <c r="J1120" s="16"/>
      <c r="K1120" s="16"/>
      <c r="L1120" s="32"/>
      <c r="M1120" s="16"/>
      <c r="N1120" s="16"/>
      <c r="O1120" s="16"/>
      <c r="P1120" s="16"/>
      <c r="Y1120" s="20"/>
      <c r="Z1120" s="20"/>
      <c r="AA1120" s="20"/>
      <c r="AB1120" s="20"/>
      <c r="AC1120" s="20"/>
      <c r="AD1120" s="20"/>
    </row>
    <row r="1121" spans="3:30" s="1" customFormat="1">
      <c r="C1121" s="16"/>
      <c r="D1121" s="16"/>
      <c r="E1121" s="32"/>
      <c r="F1121" s="16"/>
      <c r="G1121" s="16"/>
      <c r="H1121" s="16"/>
      <c r="I1121" s="16"/>
      <c r="J1121" s="16"/>
      <c r="K1121" s="16"/>
      <c r="L1121" s="32"/>
      <c r="M1121" s="16"/>
      <c r="N1121" s="16"/>
      <c r="O1121" s="16"/>
      <c r="P1121" s="16"/>
      <c r="Y1121" s="20"/>
      <c r="Z1121" s="20"/>
      <c r="AA1121" s="20"/>
      <c r="AB1121" s="20"/>
      <c r="AC1121" s="20"/>
      <c r="AD1121" s="20"/>
    </row>
    <row r="1122" spans="3:30" s="1" customFormat="1">
      <c r="C1122" s="16"/>
      <c r="D1122" s="16"/>
      <c r="E1122" s="32"/>
      <c r="F1122" s="16"/>
      <c r="G1122" s="16"/>
      <c r="H1122" s="16"/>
      <c r="I1122" s="16"/>
      <c r="J1122" s="16"/>
      <c r="K1122" s="16"/>
      <c r="L1122" s="32"/>
      <c r="M1122" s="16"/>
      <c r="N1122" s="16"/>
      <c r="O1122" s="16"/>
      <c r="P1122" s="16"/>
      <c r="Y1122" s="20"/>
      <c r="Z1122" s="20"/>
      <c r="AA1122" s="20"/>
      <c r="AB1122" s="20"/>
      <c r="AC1122" s="20"/>
      <c r="AD1122" s="20"/>
    </row>
    <row r="1123" spans="3:30" s="1" customFormat="1">
      <c r="C1123" s="16"/>
      <c r="D1123" s="16"/>
      <c r="E1123" s="32"/>
      <c r="F1123" s="16"/>
      <c r="G1123" s="16"/>
      <c r="H1123" s="16"/>
      <c r="I1123" s="16"/>
      <c r="J1123" s="16"/>
      <c r="K1123" s="16"/>
      <c r="L1123" s="32"/>
      <c r="M1123" s="16"/>
      <c r="N1123" s="16"/>
      <c r="O1123" s="16"/>
      <c r="P1123" s="16"/>
      <c r="Y1123" s="20"/>
      <c r="Z1123" s="20"/>
      <c r="AA1123" s="20"/>
      <c r="AB1123" s="20"/>
      <c r="AC1123" s="20"/>
      <c r="AD1123" s="20"/>
    </row>
    <row r="1124" spans="3:30" s="1" customFormat="1">
      <c r="C1124" s="16"/>
      <c r="D1124" s="16"/>
      <c r="E1124" s="32"/>
      <c r="F1124" s="16"/>
      <c r="G1124" s="16"/>
      <c r="H1124" s="16"/>
      <c r="I1124" s="16"/>
      <c r="J1124" s="16"/>
      <c r="K1124" s="16"/>
      <c r="L1124" s="32"/>
      <c r="M1124" s="16"/>
      <c r="N1124" s="16"/>
      <c r="O1124" s="16"/>
      <c r="P1124" s="16"/>
      <c r="Y1124" s="20"/>
      <c r="Z1124" s="20"/>
      <c r="AA1124" s="20"/>
      <c r="AB1124" s="20"/>
      <c r="AC1124" s="20"/>
      <c r="AD1124" s="20"/>
    </row>
    <row r="1125" spans="3:30" s="1" customFormat="1">
      <c r="C1125" s="16"/>
      <c r="D1125" s="16"/>
      <c r="E1125" s="32"/>
      <c r="F1125" s="16"/>
      <c r="G1125" s="16"/>
      <c r="H1125" s="16"/>
      <c r="I1125" s="16"/>
      <c r="J1125" s="16"/>
      <c r="K1125" s="16"/>
      <c r="L1125" s="32"/>
      <c r="M1125" s="16"/>
      <c r="N1125" s="16"/>
      <c r="O1125" s="16"/>
      <c r="P1125" s="16"/>
      <c r="Y1125" s="20"/>
      <c r="Z1125" s="20"/>
      <c r="AA1125" s="20"/>
      <c r="AB1125" s="20"/>
      <c r="AC1125" s="20"/>
      <c r="AD1125" s="20"/>
    </row>
    <row r="1126" spans="3:30" s="1" customFormat="1">
      <c r="C1126" s="16"/>
      <c r="D1126" s="16"/>
      <c r="E1126" s="32"/>
      <c r="F1126" s="16"/>
      <c r="G1126" s="16"/>
      <c r="H1126" s="16"/>
      <c r="I1126" s="16"/>
      <c r="J1126" s="16"/>
      <c r="K1126" s="16"/>
      <c r="L1126" s="32"/>
      <c r="M1126" s="16"/>
      <c r="N1126" s="16"/>
      <c r="O1126" s="16"/>
      <c r="P1126" s="16"/>
      <c r="Y1126" s="20"/>
      <c r="Z1126" s="20"/>
      <c r="AA1126" s="20"/>
      <c r="AB1126" s="20"/>
      <c r="AC1126" s="20"/>
      <c r="AD1126" s="20"/>
    </row>
    <row r="1127" spans="3:30" s="1" customFormat="1">
      <c r="C1127" s="16"/>
      <c r="D1127" s="16"/>
      <c r="E1127" s="32"/>
      <c r="F1127" s="16"/>
      <c r="G1127" s="16"/>
      <c r="H1127" s="16"/>
      <c r="I1127" s="16"/>
      <c r="J1127" s="16"/>
      <c r="K1127" s="16"/>
      <c r="L1127" s="32"/>
      <c r="M1127" s="16"/>
      <c r="N1127" s="16"/>
      <c r="O1127" s="16"/>
      <c r="P1127" s="16"/>
      <c r="Y1127" s="20"/>
      <c r="Z1127" s="20"/>
      <c r="AA1127" s="20"/>
      <c r="AB1127" s="20"/>
      <c r="AC1127" s="20"/>
      <c r="AD1127" s="20"/>
    </row>
    <row r="1128" spans="3:30" s="1" customFormat="1">
      <c r="C1128" s="16"/>
      <c r="D1128" s="16"/>
      <c r="E1128" s="32"/>
      <c r="F1128" s="16"/>
      <c r="G1128" s="16"/>
      <c r="H1128" s="16"/>
      <c r="I1128" s="16"/>
      <c r="J1128" s="16"/>
      <c r="K1128" s="16"/>
      <c r="L1128" s="32"/>
      <c r="M1128" s="16"/>
      <c r="N1128" s="16"/>
      <c r="O1128" s="16"/>
      <c r="P1128" s="16"/>
      <c r="Y1128" s="20"/>
      <c r="Z1128" s="20"/>
      <c r="AA1128" s="20"/>
      <c r="AB1128" s="20"/>
      <c r="AC1128" s="20"/>
      <c r="AD1128" s="20"/>
    </row>
    <row r="1129" spans="3:30" s="1" customFormat="1">
      <c r="C1129" s="16"/>
      <c r="D1129" s="16"/>
      <c r="E1129" s="32"/>
      <c r="F1129" s="16"/>
      <c r="G1129" s="16"/>
      <c r="H1129" s="16"/>
      <c r="I1129" s="16"/>
      <c r="J1129" s="16"/>
      <c r="K1129" s="16"/>
      <c r="L1129" s="32"/>
      <c r="M1129" s="16"/>
      <c r="N1129" s="16"/>
      <c r="O1129" s="16"/>
      <c r="P1129" s="16"/>
      <c r="Y1129" s="20"/>
      <c r="Z1129" s="20"/>
      <c r="AA1129" s="20"/>
      <c r="AB1129" s="20"/>
      <c r="AC1129" s="20"/>
      <c r="AD1129" s="20"/>
    </row>
    <row r="1130" spans="3:30" s="1" customFormat="1">
      <c r="C1130" s="16"/>
      <c r="D1130" s="16"/>
      <c r="E1130" s="32"/>
      <c r="F1130" s="16"/>
      <c r="G1130" s="16"/>
      <c r="H1130" s="16"/>
      <c r="I1130" s="16"/>
      <c r="J1130" s="16"/>
      <c r="K1130" s="16"/>
      <c r="L1130" s="32"/>
      <c r="M1130" s="16"/>
      <c r="N1130" s="16"/>
      <c r="O1130" s="16"/>
      <c r="P1130" s="16"/>
      <c r="Y1130" s="20"/>
      <c r="Z1130" s="20"/>
      <c r="AA1130" s="20"/>
      <c r="AB1130" s="20"/>
      <c r="AC1130" s="20"/>
      <c r="AD1130" s="20"/>
    </row>
    <row r="1131" spans="3:30" s="1" customFormat="1">
      <c r="C1131" s="16"/>
      <c r="D1131" s="16"/>
      <c r="E1131" s="32"/>
      <c r="F1131" s="16"/>
      <c r="G1131" s="16"/>
      <c r="H1131" s="16"/>
      <c r="I1131" s="16"/>
      <c r="J1131" s="16"/>
      <c r="K1131" s="16"/>
      <c r="L1131" s="32"/>
      <c r="M1131" s="16"/>
      <c r="N1131" s="16"/>
      <c r="O1131" s="16"/>
      <c r="P1131" s="16"/>
      <c r="Y1131" s="20"/>
      <c r="Z1131" s="20"/>
      <c r="AA1131" s="20"/>
      <c r="AB1131" s="20"/>
      <c r="AC1131" s="20"/>
      <c r="AD1131" s="20"/>
    </row>
    <row r="1132" spans="3:30" s="1" customFormat="1">
      <c r="C1132" s="16"/>
      <c r="D1132" s="16"/>
      <c r="E1132" s="32"/>
      <c r="F1132" s="16"/>
      <c r="G1132" s="16"/>
      <c r="H1132" s="16"/>
      <c r="I1132" s="16"/>
      <c r="J1132" s="16"/>
      <c r="K1132" s="16"/>
      <c r="L1132" s="32"/>
      <c r="M1132" s="16"/>
      <c r="N1132" s="16"/>
      <c r="O1132" s="16"/>
      <c r="P1132" s="16"/>
      <c r="Y1132" s="20"/>
      <c r="Z1132" s="20"/>
      <c r="AA1132" s="20"/>
      <c r="AB1132" s="20"/>
      <c r="AC1132" s="20"/>
      <c r="AD1132" s="20"/>
    </row>
    <row r="1133" spans="3:30" s="1" customFormat="1">
      <c r="C1133" s="16"/>
      <c r="D1133" s="16"/>
      <c r="E1133" s="32"/>
      <c r="F1133" s="16"/>
      <c r="G1133" s="16"/>
      <c r="H1133" s="16"/>
      <c r="I1133" s="16"/>
      <c r="J1133" s="16"/>
      <c r="K1133" s="16"/>
      <c r="L1133" s="32"/>
      <c r="M1133" s="16"/>
      <c r="N1133" s="16"/>
      <c r="O1133" s="16"/>
      <c r="P1133" s="16"/>
      <c r="Y1133" s="20"/>
      <c r="Z1133" s="20"/>
      <c r="AA1133" s="20"/>
      <c r="AB1133" s="20"/>
      <c r="AC1133" s="20"/>
      <c r="AD1133" s="20"/>
    </row>
    <row r="1134" spans="3:30" s="1" customFormat="1">
      <c r="C1134" s="16"/>
      <c r="D1134" s="16"/>
      <c r="E1134" s="32"/>
      <c r="F1134" s="16"/>
      <c r="G1134" s="16"/>
      <c r="H1134" s="16"/>
      <c r="I1134" s="16"/>
      <c r="J1134" s="16"/>
      <c r="K1134" s="16"/>
      <c r="L1134" s="32"/>
      <c r="M1134" s="16"/>
      <c r="N1134" s="16"/>
      <c r="O1134" s="16"/>
      <c r="P1134" s="16"/>
      <c r="Y1134" s="20"/>
      <c r="Z1134" s="20"/>
      <c r="AA1134" s="20"/>
      <c r="AB1134" s="20"/>
      <c r="AC1134" s="20"/>
      <c r="AD1134" s="20"/>
    </row>
    <row r="1135" spans="3:30" s="1" customFormat="1">
      <c r="C1135" s="16"/>
      <c r="D1135" s="16"/>
      <c r="E1135" s="32"/>
      <c r="F1135" s="16"/>
      <c r="G1135" s="16"/>
      <c r="H1135" s="16"/>
      <c r="I1135" s="16"/>
      <c r="J1135" s="16"/>
      <c r="K1135" s="16"/>
      <c r="L1135" s="32"/>
      <c r="M1135" s="16"/>
      <c r="N1135" s="16"/>
      <c r="O1135" s="16"/>
      <c r="P1135" s="16"/>
      <c r="Y1135" s="20"/>
      <c r="Z1135" s="20"/>
      <c r="AA1135" s="20"/>
      <c r="AB1135" s="20"/>
      <c r="AC1135" s="20"/>
      <c r="AD1135" s="20"/>
    </row>
    <row r="1136" spans="3:30" s="1" customFormat="1">
      <c r="C1136" s="16"/>
      <c r="D1136" s="16"/>
      <c r="E1136" s="32"/>
      <c r="F1136" s="16"/>
      <c r="G1136" s="16"/>
      <c r="H1136" s="16"/>
      <c r="I1136" s="16"/>
      <c r="J1136" s="16"/>
      <c r="K1136" s="16"/>
      <c r="L1136" s="32"/>
      <c r="M1136" s="16"/>
      <c r="N1136" s="16"/>
      <c r="O1136" s="16"/>
      <c r="P1136" s="16"/>
      <c r="Y1136" s="20"/>
      <c r="Z1136" s="20"/>
      <c r="AA1136" s="20"/>
      <c r="AB1136" s="20"/>
      <c r="AC1136" s="20"/>
      <c r="AD1136" s="20"/>
    </row>
    <row r="1137" spans="3:30" s="1" customFormat="1">
      <c r="C1137" s="16"/>
      <c r="D1137" s="16"/>
      <c r="E1137" s="32"/>
      <c r="F1137" s="16"/>
      <c r="G1137" s="16"/>
      <c r="H1137" s="16"/>
      <c r="I1137" s="16"/>
      <c r="J1137" s="16"/>
      <c r="K1137" s="16"/>
      <c r="L1137" s="32"/>
      <c r="M1137" s="16"/>
      <c r="N1137" s="16"/>
      <c r="O1137" s="16"/>
      <c r="P1137" s="16"/>
      <c r="Y1137" s="20"/>
      <c r="Z1137" s="20"/>
      <c r="AA1137" s="20"/>
      <c r="AB1137" s="20"/>
      <c r="AC1137" s="20"/>
      <c r="AD1137" s="20"/>
    </row>
    <row r="1138" spans="3:30" s="1" customFormat="1">
      <c r="C1138" s="16"/>
      <c r="D1138" s="16"/>
      <c r="E1138" s="32"/>
      <c r="F1138" s="16"/>
      <c r="G1138" s="16"/>
      <c r="H1138" s="16"/>
      <c r="I1138" s="16"/>
      <c r="J1138" s="16"/>
      <c r="K1138" s="16"/>
      <c r="L1138" s="32"/>
      <c r="M1138" s="16"/>
      <c r="N1138" s="16"/>
      <c r="O1138" s="16"/>
      <c r="P1138" s="16"/>
      <c r="Y1138" s="20"/>
      <c r="Z1138" s="20"/>
      <c r="AA1138" s="20"/>
      <c r="AB1138" s="20"/>
      <c r="AC1138" s="20"/>
      <c r="AD1138" s="20"/>
    </row>
    <row r="1139" spans="3:30" s="1" customFormat="1">
      <c r="C1139" s="16"/>
      <c r="D1139" s="16"/>
      <c r="E1139" s="32"/>
      <c r="F1139" s="16"/>
      <c r="G1139" s="16"/>
      <c r="H1139" s="16"/>
      <c r="I1139" s="16"/>
      <c r="J1139" s="16"/>
      <c r="K1139" s="16"/>
      <c r="L1139" s="32"/>
      <c r="M1139" s="16"/>
      <c r="N1139" s="16"/>
      <c r="O1139" s="16"/>
      <c r="P1139" s="16"/>
      <c r="Y1139" s="20"/>
      <c r="Z1139" s="20"/>
      <c r="AA1139" s="20"/>
      <c r="AB1139" s="20"/>
      <c r="AC1139" s="20"/>
      <c r="AD1139" s="20"/>
    </row>
    <row r="1140" spans="3:30" s="1" customFormat="1">
      <c r="C1140" s="16"/>
      <c r="D1140" s="16"/>
      <c r="E1140" s="32"/>
      <c r="F1140" s="16"/>
      <c r="G1140" s="16"/>
      <c r="H1140" s="16"/>
      <c r="I1140" s="16"/>
      <c r="J1140" s="16"/>
      <c r="K1140" s="16"/>
      <c r="L1140" s="32"/>
      <c r="M1140" s="16"/>
      <c r="N1140" s="16"/>
      <c r="O1140" s="16"/>
      <c r="P1140" s="16"/>
      <c r="Y1140" s="20"/>
      <c r="Z1140" s="20"/>
      <c r="AA1140" s="20"/>
      <c r="AB1140" s="20"/>
      <c r="AC1140" s="20"/>
      <c r="AD1140" s="20"/>
    </row>
    <row r="1141" spans="3:30" s="1" customFormat="1">
      <c r="C1141" s="16"/>
      <c r="D1141" s="16"/>
      <c r="E1141" s="32"/>
      <c r="F1141" s="16"/>
      <c r="G1141" s="16"/>
      <c r="H1141" s="16"/>
      <c r="I1141" s="16"/>
      <c r="J1141" s="16"/>
      <c r="K1141" s="16"/>
      <c r="L1141" s="32"/>
      <c r="M1141" s="16"/>
      <c r="N1141" s="16"/>
      <c r="O1141" s="16"/>
      <c r="P1141" s="16"/>
      <c r="Y1141" s="20"/>
      <c r="Z1141" s="20"/>
      <c r="AA1141" s="20"/>
      <c r="AB1141" s="20"/>
      <c r="AC1141" s="20"/>
      <c r="AD1141" s="20"/>
    </row>
    <row r="1142" spans="3:30" s="1" customFormat="1">
      <c r="C1142" s="16"/>
      <c r="D1142" s="16"/>
      <c r="E1142" s="32"/>
      <c r="F1142" s="16"/>
      <c r="G1142" s="16"/>
      <c r="H1142" s="16"/>
      <c r="I1142" s="16"/>
      <c r="J1142" s="16"/>
      <c r="K1142" s="16"/>
      <c r="L1142" s="32"/>
      <c r="M1142" s="16"/>
      <c r="N1142" s="16"/>
      <c r="O1142" s="16"/>
      <c r="P1142" s="16"/>
      <c r="Y1142" s="20"/>
      <c r="Z1142" s="20"/>
      <c r="AA1142" s="20"/>
      <c r="AB1142" s="20"/>
      <c r="AC1142" s="20"/>
      <c r="AD1142" s="20"/>
    </row>
    <row r="1143" spans="3:30" s="1" customFormat="1">
      <c r="C1143" s="16"/>
      <c r="D1143" s="16"/>
      <c r="E1143" s="32"/>
      <c r="F1143" s="16"/>
      <c r="G1143" s="16"/>
      <c r="H1143" s="16"/>
      <c r="I1143" s="16"/>
      <c r="J1143" s="16"/>
      <c r="K1143" s="16"/>
      <c r="L1143" s="32"/>
      <c r="M1143" s="16"/>
      <c r="N1143" s="16"/>
      <c r="O1143" s="16"/>
      <c r="P1143" s="16"/>
      <c r="Y1143" s="20"/>
      <c r="Z1143" s="20"/>
      <c r="AA1143" s="20"/>
      <c r="AB1143" s="20"/>
      <c r="AC1143" s="20"/>
      <c r="AD1143" s="20"/>
    </row>
    <row r="1144" spans="3:30" s="1" customFormat="1">
      <c r="C1144" s="16"/>
      <c r="D1144" s="16"/>
      <c r="E1144" s="32"/>
      <c r="F1144" s="16"/>
      <c r="G1144" s="16"/>
      <c r="H1144" s="16"/>
      <c r="I1144" s="16"/>
      <c r="J1144" s="16"/>
      <c r="K1144" s="16"/>
      <c r="L1144" s="32"/>
      <c r="M1144" s="16"/>
      <c r="N1144" s="16"/>
      <c r="O1144" s="16"/>
      <c r="P1144" s="16"/>
      <c r="Y1144" s="20"/>
      <c r="Z1144" s="20"/>
      <c r="AA1144" s="20"/>
      <c r="AB1144" s="20"/>
      <c r="AC1144" s="20"/>
      <c r="AD1144" s="20"/>
    </row>
    <row r="1145" spans="3:30" s="1" customFormat="1">
      <c r="C1145" s="16"/>
      <c r="D1145" s="16"/>
      <c r="E1145" s="32"/>
      <c r="F1145" s="16"/>
      <c r="G1145" s="16"/>
      <c r="H1145" s="16"/>
      <c r="I1145" s="16"/>
      <c r="J1145" s="16"/>
      <c r="K1145" s="16"/>
      <c r="L1145" s="32"/>
      <c r="M1145" s="16"/>
      <c r="N1145" s="16"/>
      <c r="O1145" s="16"/>
      <c r="P1145" s="16"/>
      <c r="Y1145" s="20"/>
      <c r="Z1145" s="20"/>
      <c r="AA1145" s="20"/>
      <c r="AB1145" s="20"/>
      <c r="AC1145" s="20"/>
      <c r="AD1145" s="20"/>
    </row>
    <row r="1146" spans="3:30" s="1" customFormat="1">
      <c r="C1146" s="16"/>
      <c r="D1146" s="16"/>
      <c r="E1146" s="32"/>
      <c r="F1146" s="16"/>
      <c r="G1146" s="16"/>
      <c r="H1146" s="16"/>
      <c r="I1146" s="16"/>
      <c r="J1146" s="16"/>
      <c r="K1146" s="16"/>
      <c r="L1146" s="32"/>
      <c r="M1146" s="16"/>
      <c r="N1146" s="16"/>
      <c r="O1146" s="16"/>
      <c r="P1146" s="16"/>
      <c r="Y1146" s="20"/>
      <c r="Z1146" s="20"/>
      <c r="AA1146" s="20"/>
      <c r="AB1146" s="20"/>
      <c r="AC1146" s="20"/>
      <c r="AD1146" s="20"/>
    </row>
    <row r="1147" spans="3:30" s="1" customFormat="1">
      <c r="C1147" s="16"/>
      <c r="D1147" s="16"/>
      <c r="E1147" s="32"/>
      <c r="F1147" s="16"/>
      <c r="G1147" s="16"/>
      <c r="H1147" s="16"/>
      <c r="I1147" s="16"/>
      <c r="J1147" s="16"/>
      <c r="K1147" s="16"/>
      <c r="L1147" s="32"/>
      <c r="M1147" s="16"/>
      <c r="N1147" s="16"/>
      <c r="O1147" s="16"/>
      <c r="P1147" s="16"/>
      <c r="Y1147" s="20"/>
      <c r="Z1147" s="20"/>
      <c r="AA1147" s="20"/>
      <c r="AB1147" s="20"/>
      <c r="AC1147" s="20"/>
      <c r="AD1147" s="20"/>
    </row>
    <row r="1148" spans="3:30" s="1" customFormat="1">
      <c r="C1148" s="16"/>
      <c r="D1148" s="16"/>
      <c r="E1148" s="32"/>
      <c r="F1148" s="16"/>
      <c r="G1148" s="16"/>
      <c r="H1148" s="16"/>
      <c r="I1148" s="16"/>
      <c r="J1148" s="16"/>
      <c r="K1148" s="16"/>
      <c r="L1148" s="32"/>
      <c r="M1148" s="16"/>
      <c r="N1148" s="16"/>
      <c r="O1148" s="16"/>
      <c r="P1148" s="16"/>
      <c r="Y1148" s="20"/>
      <c r="Z1148" s="20"/>
      <c r="AA1148" s="20"/>
      <c r="AB1148" s="20"/>
      <c r="AC1148" s="20"/>
      <c r="AD1148" s="20"/>
    </row>
    <row r="1149" spans="3:30" s="1" customFormat="1">
      <c r="C1149" s="16"/>
      <c r="D1149" s="16"/>
      <c r="E1149" s="32"/>
      <c r="F1149" s="16"/>
      <c r="G1149" s="16"/>
      <c r="H1149" s="16"/>
      <c r="I1149" s="16"/>
      <c r="J1149" s="16"/>
      <c r="K1149" s="16"/>
      <c r="L1149" s="32"/>
      <c r="M1149" s="16"/>
      <c r="N1149" s="16"/>
      <c r="O1149" s="16"/>
      <c r="P1149" s="16"/>
      <c r="Y1149" s="20"/>
      <c r="Z1149" s="20"/>
      <c r="AA1149" s="20"/>
      <c r="AB1149" s="20"/>
      <c r="AC1149" s="20"/>
      <c r="AD1149" s="20"/>
    </row>
    <row r="1150" spans="3:30" s="1" customFormat="1">
      <c r="C1150" s="16"/>
      <c r="D1150" s="16"/>
      <c r="E1150" s="32"/>
      <c r="F1150" s="16"/>
      <c r="G1150" s="16"/>
      <c r="H1150" s="16"/>
      <c r="I1150" s="16"/>
      <c r="J1150" s="16"/>
      <c r="K1150" s="16"/>
      <c r="L1150" s="32"/>
      <c r="M1150" s="16"/>
      <c r="N1150" s="16"/>
      <c r="O1150" s="16"/>
      <c r="P1150" s="16"/>
      <c r="Y1150" s="20"/>
      <c r="Z1150" s="20"/>
      <c r="AA1150" s="20"/>
      <c r="AB1150" s="20"/>
      <c r="AC1150" s="20"/>
      <c r="AD1150" s="20"/>
    </row>
    <row r="1151" spans="3:30" s="1" customFormat="1">
      <c r="C1151" s="16"/>
      <c r="D1151" s="16"/>
      <c r="E1151" s="32"/>
      <c r="F1151" s="16"/>
      <c r="G1151" s="16"/>
      <c r="H1151" s="16"/>
      <c r="I1151" s="16"/>
      <c r="J1151" s="16"/>
      <c r="K1151" s="16"/>
      <c r="L1151" s="32"/>
      <c r="M1151" s="16"/>
      <c r="N1151" s="16"/>
      <c r="O1151" s="16"/>
      <c r="P1151" s="16"/>
      <c r="Y1151" s="20"/>
      <c r="Z1151" s="20"/>
      <c r="AA1151" s="20"/>
      <c r="AB1151" s="20"/>
      <c r="AC1151" s="20"/>
      <c r="AD1151" s="20"/>
    </row>
    <row r="1152" spans="3:30" s="1" customFormat="1">
      <c r="C1152" s="16"/>
      <c r="D1152" s="16"/>
      <c r="E1152" s="32"/>
      <c r="F1152" s="16"/>
      <c r="G1152" s="16"/>
      <c r="H1152" s="16"/>
      <c r="I1152" s="16"/>
      <c r="J1152" s="16"/>
      <c r="K1152" s="16"/>
      <c r="L1152" s="32"/>
      <c r="M1152" s="16"/>
      <c r="N1152" s="16"/>
      <c r="O1152" s="16"/>
      <c r="P1152" s="16"/>
      <c r="Y1152" s="20"/>
      <c r="Z1152" s="20"/>
      <c r="AA1152" s="20"/>
      <c r="AB1152" s="20"/>
      <c r="AC1152" s="20"/>
      <c r="AD1152" s="20"/>
    </row>
    <row r="1153" spans="3:30" s="1" customFormat="1">
      <c r="C1153" s="16"/>
      <c r="D1153" s="16"/>
      <c r="E1153" s="32"/>
      <c r="F1153" s="16"/>
      <c r="G1153" s="16"/>
      <c r="H1153" s="16"/>
      <c r="I1153" s="16"/>
      <c r="J1153" s="16"/>
      <c r="K1153" s="16"/>
      <c r="L1153" s="32"/>
      <c r="M1153" s="16"/>
      <c r="N1153" s="16"/>
      <c r="O1153" s="16"/>
      <c r="P1153" s="16"/>
      <c r="Y1153" s="20"/>
      <c r="Z1153" s="20"/>
      <c r="AA1153" s="20"/>
      <c r="AB1153" s="20"/>
      <c r="AC1153" s="20"/>
      <c r="AD1153" s="20"/>
    </row>
    <row r="1154" spans="3:30" s="1" customFormat="1">
      <c r="C1154" s="16"/>
      <c r="D1154" s="16"/>
      <c r="E1154" s="32"/>
      <c r="F1154" s="16"/>
      <c r="G1154" s="16"/>
      <c r="H1154" s="16"/>
      <c r="I1154" s="16"/>
      <c r="J1154" s="16"/>
      <c r="K1154" s="16"/>
      <c r="L1154" s="32"/>
      <c r="M1154" s="16"/>
      <c r="N1154" s="16"/>
      <c r="O1154" s="16"/>
      <c r="P1154" s="16"/>
      <c r="Y1154" s="20"/>
      <c r="Z1154" s="20"/>
      <c r="AA1154" s="20"/>
      <c r="AB1154" s="20"/>
      <c r="AC1154" s="20"/>
      <c r="AD1154" s="20"/>
    </row>
    <row r="1155" spans="3:30" s="1" customFormat="1">
      <c r="C1155" s="16"/>
      <c r="D1155" s="16"/>
      <c r="E1155" s="32"/>
      <c r="F1155" s="16"/>
      <c r="G1155" s="16"/>
      <c r="H1155" s="16"/>
      <c r="I1155" s="16"/>
      <c r="J1155" s="16"/>
      <c r="K1155" s="16"/>
      <c r="L1155" s="32"/>
      <c r="M1155" s="16"/>
      <c r="N1155" s="16"/>
      <c r="O1155" s="16"/>
      <c r="P1155" s="16"/>
      <c r="Y1155" s="20"/>
      <c r="Z1155" s="20"/>
      <c r="AA1155" s="20"/>
      <c r="AB1155" s="20"/>
      <c r="AC1155" s="20"/>
      <c r="AD1155" s="20"/>
    </row>
    <row r="1156" spans="3:30" s="1" customFormat="1">
      <c r="C1156" s="16"/>
      <c r="D1156" s="16"/>
      <c r="E1156" s="32"/>
      <c r="F1156" s="16"/>
      <c r="G1156" s="16"/>
      <c r="H1156" s="16"/>
      <c r="I1156" s="16"/>
      <c r="J1156" s="16"/>
      <c r="K1156" s="16"/>
      <c r="L1156" s="32"/>
      <c r="M1156" s="16"/>
      <c r="N1156" s="16"/>
      <c r="O1156" s="16"/>
      <c r="P1156" s="16"/>
      <c r="Y1156" s="20"/>
      <c r="Z1156" s="20"/>
      <c r="AA1156" s="20"/>
      <c r="AB1156" s="20"/>
      <c r="AC1156" s="20"/>
      <c r="AD1156" s="20"/>
    </row>
    <row r="1157" spans="3:30" s="1" customFormat="1">
      <c r="C1157" s="16"/>
      <c r="D1157" s="16"/>
      <c r="E1157" s="32"/>
      <c r="F1157" s="16"/>
      <c r="G1157" s="16"/>
      <c r="H1157" s="16"/>
      <c r="I1157" s="16"/>
      <c r="J1157" s="16"/>
      <c r="K1157" s="16"/>
      <c r="L1157" s="32"/>
      <c r="M1157" s="16"/>
      <c r="N1157" s="16"/>
      <c r="O1157" s="16"/>
      <c r="P1157" s="16"/>
      <c r="Y1157" s="20"/>
      <c r="Z1157" s="20"/>
      <c r="AA1157" s="20"/>
      <c r="AB1157" s="20"/>
      <c r="AC1157" s="20"/>
      <c r="AD1157" s="20"/>
    </row>
    <row r="1158" spans="3:30" s="1" customFormat="1">
      <c r="C1158" s="16"/>
      <c r="D1158" s="16"/>
      <c r="E1158" s="32"/>
      <c r="F1158" s="16"/>
      <c r="G1158" s="16"/>
      <c r="H1158" s="16"/>
      <c r="I1158" s="16"/>
      <c r="J1158" s="16"/>
      <c r="K1158" s="16"/>
      <c r="L1158" s="32"/>
      <c r="M1158" s="16"/>
      <c r="N1158" s="16"/>
      <c r="O1158" s="16"/>
      <c r="P1158" s="16"/>
      <c r="Y1158" s="20"/>
      <c r="Z1158" s="20"/>
      <c r="AA1158" s="20"/>
      <c r="AB1158" s="20"/>
      <c r="AC1158" s="20"/>
      <c r="AD1158" s="20"/>
    </row>
    <row r="1159" spans="3:30" s="1" customFormat="1">
      <c r="C1159" s="16"/>
      <c r="D1159" s="16"/>
      <c r="E1159" s="32"/>
      <c r="F1159" s="16"/>
      <c r="G1159" s="16"/>
      <c r="H1159" s="16"/>
      <c r="I1159" s="16"/>
      <c r="J1159" s="16"/>
      <c r="K1159" s="16"/>
      <c r="L1159" s="32"/>
      <c r="M1159" s="16"/>
      <c r="N1159" s="16"/>
      <c r="O1159" s="16"/>
      <c r="P1159" s="16"/>
      <c r="Y1159" s="20"/>
      <c r="Z1159" s="20"/>
      <c r="AA1159" s="20"/>
      <c r="AB1159" s="20"/>
      <c r="AC1159" s="20"/>
      <c r="AD1159" s="20"/>
    </row>
    <row r="1160" spans="3:30" s="1" customFormat="1">
      <c r="C1160" s="16"/>
      <c r="D1160" s="16"/>
      <c r="E1160" s="32"/>
      <c r="F1160" s="16"/>
      <c r="G1160" s="16"/>
      <c r="H1160" s="16"/>
      <c r="I1160" s="16"/>
      <c r="J1160" s="16"/>
      <c r="K1160" s="16"/>
      <c r="L1160" s="32"/>
      <c r="M1160" s="16"/>
      <c r="N1160" s="16"/>
      <c r="O1160" s="16"/>
      <c r="P1160" s="16"/>
      <c r="Y1160" s="20"/>
      <c r="Z1160" s="20"/>
      <c r="AA1160" s="20"/>
      <c r="AB1160" s="20"/>
      <c r="AC1160" s="20"/>
      <c r="AD1160" s="20"/>
    </row>
    <row r="1161" spans="3:30" s="1" customFormat="1">
      <c r="C1161" s="16"/>
      <c r="D1161" s="16"/>
      <c r="E1161" s="32"/>
      <c r="F1161" s="16"/>
      <c r="G1161" s="16"/>
      <c r="H1161" s="16"/>
      <c r="I1161" s="16"/>
      <c r="J1161" s="16"/>
      <c r="K1161" s="16"/>
      <c r="L1161" s="32"/>
      <c r="M1161" s="16"/>
      <c r="N1161" s="16"/>
      <c r="O1161" s="16"/>
      <c r="P1161" s="16"/>
      <c r="Y1161" s="20"/>
      <c r="Z1161" s="20"/>
      <c r="AA1161" s="20"/>
      <c r="AB1161" s="20"/>
      <c r="AC1161" s="20"/>
      <c r="AD1161" s="20"/>
    </row>
    <row r="1162" spans="3:30" s="1" customFormat="1">
      <c r="C1162" s="16"/>
      <c r="D1162" s="16"/>
      <c r="E1162" s="32"/>
      <c r="F1162" s="16"/>
      <c r="G1162" s="16"/>
      <c r="H1162" s="16"/>
      <c r="I1162" s="16"/>
      <c r="J1162" s="16"/>
      <c r="K1162" s="16"/>
      <c r="L1162" s="32"/>
      <c r="M1162" s="16"/>
      <c r="N1162" s="16"/>
      <c r="O1162" s="16"/>
      <c r="P1162" s="16"/>
      <c r="Y1162" s="20"/>
      <c r="Z1162" s="20"/>
      <c r="AA1162" s="20"/>
      <c r="AB1162" s="20"/>
      <c r="AC1162" s="20"/>
      <c r="AD1162" s="20"/>
    </row>
    <row r="1163" spans="3:30" s="1" customFormat="1">
      <c r="C1163" s="16"/>
      <c r="D1163" s="16"/>
      <c r="E1163" s="32"/>
      <c r="F1163" s="16"/>
      <c r="G1163" s="16"/>
      <c r="H1163" s="16"/>
      <c r="I1163" s="16"/>
      <c r="J1163" s="16"/>
      <c r="K1163" s="16"/>
      <c r="L1163" s="32"/>
      <c r="M1163" s="16"/>
      <c r="N1163" s="16"/>
      <c r="O1163" s="16"/>
      <c r="P1163" s="16"/>
      <c r="Y1163" s="20"/>
      <c r="Z1163" s="20"/>
      <c r="AA1163" s="20"/>
      <c r="AB1163" s="20"/>
      <c r="AC1163" s="20"/>
      <c r="AD1163" s="20"/>
    </row>
    <row r="1164" spans="3:30" s="1" customFormat="1">
      <c r="C1164" s="16"/>
      <c r="D1164" s="16"/>
      <c r="E1164" s="32"/>
      <c r="F1164" s="16"/>
      <c r="G1164" s="16"/>
      <c r="H1164" s="16"/>
      <c r="I1164" s="16"/>
      <c r="J1164" s="16"/>
      <c r="K1164" s="16"/>
      <c r="L1164" s="32"/>
      <c r="M1164" s="16"/>
      <c r="N1164" s="16"/>
      <c r="O1164" s="16"/>
      <c r="P1164" s="16"/>
      <c r="Y1164" s="20"/>
      <c r="Z1164" s="20"/>
      <c r="AA1164" s="20"/>
      <c r="AB1164" s="20"/>
      <c r="AC1164" s="20"/>
      <c r="AD1164" s="20"/>
    </row>
    <row r="1165" spans="3:30" s="1" customFormat="1">
      <c r="C1165" s="16"/>
      <c r="D1165" s="16"/>
      <c r="E1165" s="32"/>
      <c r="F1165" s="16"/>
      <c r="G1165" s="16"/>
      <c r="H1165" s="16"/>
      <c r="I1165" s="16"/>
      <c r="J1165" s="16"/>
      <c r="K1165" s="16"/>
      <c r="L1165" s="32"/>
      <c r="M1165" s="16"/>
      <c r="N1165" s="16"/>
      <c r="O1165" s="16"/>
      <c r="P1165" s="16"/>
      <c r="Y1165" s="20"/>
      <c r="Z1165" s="20"/>
      <c r="AA1165" s="20"/>
      <c r="AB1165" s="20"/>
      <c r="AC1165" s="20"/>
      <c r="AD1165" s="20"/>
    </row>
    <row r="1166" spans="3:30" s="1" customFormat="1">
      <c r="C1166" s="16"/>
      <c r="D1166" s="16"/>
      <c r="E1166" s="32"/>
      <c r="F1166" s="16"/>
      <c r="G1166" s="16"/>
      <c r="H1166" s="16"/>
      <c r="I1166" s="16"/>
      <c r="J1166" s="16"/>
      <c r="K1166" s="16"/>
      <c r="L1166" s="32"/>
      <c r="M1166" s="16"/>
      <c r="N1166" s="16"/>
      <c r="O1166" s="16"/>
      <c r="P1166" s="16"/>
      <c r="Y1166" s="20"/>
      <c r="Z1166" s="20"/>
      <c r="AA1166" s="20"/>
      <c r="AB1166" s="20"/>
      <c r="AC1166" s="20"/>
      <c r="AD1166" s="20"/>
    </row>
    <row r="1167" spans="3:30" s="1" customFormat="1">
      <c r="C1167" s="16"/>
      <c r="D1167" s="16"/>
      <c r="E1167" s="32"/>
      <c r="F1167" s="16"/>
      <c r="G1167" s="16"/>
      <c r="H1167" s="16"/>
      <c r="I1167" s="16"/>
      <c r="J1167" s="16"/>
      <c r="K1167" s="16"/>
      <c r="L1167" s="32"/>
      <c r="M1167" s="16"/>
      <c r="N1167" s="16"/>
      <c r="O1167" s="16"/>
      <c r="P1167" s="16"/>
      <c r="Y1167" s="20"/>
      <c r="Z1167" s="20"/>
      <c r="AA1167" s="20"/>
      <c r="AB1167" s="20"/>
      <c r="AC1167" s="20"/>
      <c r="AD1167" s="20"/>
    </row>
    <row r="1168" spans="3:30" s="1" customFormat="1">
      <c r="C1168" s="16"/>
      <c r="D1168" s="16"/>
      <c r="E1168" s="32"/>
      <c r="F1168" s="16"/>
      <c r="G1168" s="16"/>
      <c r="H1168" s="16"/>
      <c r="I1168" s="16"/>
      <c r="J1168" s="16"/>
      <c r="K1168" s="16"/>
      <c r="L1168" s="32"/>
      <c r="M1168" s="16"/>
      <c r="N1168" s="16"/>
      <c r="O1168" s="16"/>
      <c r="P1168" s="16"/>
      <c r="Y1168" s="20"/>
      <c r="Z1168" s="20"/>
      <c r="AA1168" s="20"/>
      <c r="AB1168" s="20"/>
      <c r="AC1168" s="20"/>
      <c r="AD1168" s="20"/>
    </row>
    <row r="1169" spans="3:30" s="1" customFormat="1">
      <c r="C1169" s="16"/>
      <c r="D1169" s="16"/>
      <c r="E1169" s="32"/>
      <c r="F1169" s="16"/>
      <c r="G1169" s="16"/>
      <c r="H1169" s="16"/>
      <c r="I1169" s="16"/>
      <c r="J1169" s="16"/>
      <c r="K1169" s="16"/>
      <c r="L1169" s="32"/>
      <c r="M1169" s="16"/>
      <c r="N1169" s="16"/>
      <c r="O1169" s="16"/>
      <c r="P1169" s="16"/>
      <c r="Y1169" s="20"/>
      <c r="Z1169" s="20"/>
      <c r="AA1169" s="20"/>
      <c r="AB1169" s="20"/>
      <c r="AC1169" s="20"/>
      <c r="AD1169" s="20"/>
    </row>
    <row r="1170" spans="3:30" s="1" customFormat="1">
      <c r="C1170" s="16"/>
      <c r="D1170" s="16"/>
      <c r="E1170" s="32"/>
      <c r="F1170" s="16"/>
      <c r="G1170" s="16"/>
      <c r="H1170" s="16"/>
      <c r="I1170" s="16"/>
      <c r="J1170" s="16"/>
      <c r="K1170" s="16"/>
      <c r="L1170" s="32"/>
      <c r="M1170" s="16"/>
      <c r="N1170" s="16"/>
      <c r="O1170" s="16"/>
      <c r="P1170" s="16"/>
      <c r="Y1170" s="20"/>
      <c r="Z1170" s="20"/>
      <c r="AA1170" s="20"/>
      <c r="AB1170" s="20"/>
      <c r="AC1170" s="20"/>
      <c r="AD1170" s="20"/>
    </row>
    <row r="1171" spans="3:30" s="1" customFormat="1">
      <c r="C1171" s="16"/>
      <c r="D1171" s="16"/>
      <c r="E1171" s="32"/>
      <c r="F1171" s="16"/>
      <c r="G1171" s="16"/>
      <c r="H1171" s="16"/>
      <c r="I1171" s="16"/>
      <c r="J1171" s="16"/>
      <c r="K1171" s="16"/>
      <c r="L1171" s="32"/>
      <c r="M1171" s="16"/>
      <c r="N1171" s="16"/>
      <c r="O1171" s="16"/>
      <c r="P1171" s="16"/>
      <c r="Y1171" s="20"/>
      <c r="Z1171" s="20"/>
      <c r="AA1171" s="20"/>
      <c r="AB1171" s="20"/>
      <c r="AC1171" s="20"/>
      <c r="AD1171" s="20"/>
    </row>
    <row r="1172" spans="3:30" s="1" customFormat="1">
      <c r="C1172" s="16"/>
      <c r="D1172" s="16"/>
      <c r="E1172" s="32"/>
      <c r="F1172" s="16"/>
      <c r="G1172" s="16"/>
      <c r="H1172" s="16"/>
      <c r="I1172" s="16"/>
      <c r="J1172" s="16"/>
      <c r="K1172" s="16"/>
      <c r="L1172" s="32"/>
      <c r="M1172" s="16"/>
      <c r="N1172" s="16"/>
      <c r="O1172" s="16"/>
      <c r="P1172" s="16"/>
      <c r="Y1172" s="20"/>
      <c r="Z1172" s="20"/>
      <c r="AA1172" s="20"/>
      <c r="AB1172" s="20"/>
      <c r="AC1172" s="20"/>
      <c r="AD1172" s="20"/>
    </row>
    <row r="1173" spans="3:30" s="1" customFormat="1">
      <c r="C1173" s="16"/>
      <c r="D1173" s="16"/>
      <c r="E1173" s="32"/>
      <c r="F1173" s="16"/>
      <c r="G1173" s="16"/>
      <c r="H1173" s="16"/>
      <c r="I1173" s="16"/>
      <c r="J1173" s="16"/>
      <c r="K1173" s="16"/>
      <c r="L1173" s="32"/>
      <c r="M1173" s="16"/>
      <c r="N1173" s="16"/>
      <c r="O1173" s="16"/>
      <c r="P1173" s="16"/>
      <c r="Y1173" s="20"/>
      <c r="Z1173" s="20"/>
      <c r="AA1173" s="20"/>
      <c r="AB1173" s="20"/>
      <c r="AC1173" s="20"/>
      <c r="AD1173" s="20"/>
    </row>
    <row r="1174" spans="3:30" s="1" customFormat="1">
      <c r="C1174" s="16"/>
      <c r="D1174" s="16"/>
      <c r="E1174" s="32"/>
      <c r="F1174" s="16"/>
      <c r="G1174" s="16"/>
      <c r="H1174" s="16"/>
      <c r="I1174" s="16"/>
      <c r="J1174" s="16"/>
      <c r="K1174" s="16"/>
      <c r="L1174" s="32"/>
      <c r="M1174" s="16"/>
      <c r="N1174" s="16"/>
      <c r="O1174" s="16"/>
      <c r="P1174" s="16"/>
      <c r="Y1174" s="20"/>
      <c r="Z1174" s="20"/>
      <c r="AA1174" s="20"/>
      <c r="AB1174" s="20"/>
      <c r="AC1174" s="20"/>
      <c r="AD1174" s="20"/>
    </row>
    <row r="1175" spans="3:30" s="1" customFormat="1">
      <c r="C1175" s="16"/>
      <c r="D1175" s="16"/>
      <c r="E1175" s="32"/>
      <c r="F1175" s="16"/>
      <c r="G1175" s="16"/>
      <c r="H1175" s="16"/>
      <c r="I1175" s="16"/>
      <c r="J1175" s="16"/>
      <c r="K1175" s="16"/>
      <c r="L1175" s="32"/>
      <c r="M1175" s="16"/>
      <c r="N1175" s="16"/>
      <c r="O1175" s="16"/>
      <c r="P1175" s="16"/>
      <c r="Y1175" s="20"/>
      <c r="Z1175" s="20"/>
      <c r="AA1175" s="20"/>
      <c r="AB1175" s="20"/>
      <c r="AC1175" s="20"/>
      <c r="AD1175" s="20"/>
    </row>
    <row r="1176" spans="3:30" s="1" customFormat="1">
      <c r="C1176" s="16"/>
      <c r="D1176" s="16"/>
      <c r="E1176" s="32"/>
      <c r="F1176" s="16"/>
      <c r="G1176" s="16"/>
      <c r="H1176" s="16"/>
      <c r="I1176" s="16"/>
      <c r="J1176" s="16"/>
      <c r="K1176" s="16"/>
      <c r="L1176" s="32"/>
      <c r="M1176" s="16"/>
      <c r="N1176" s="16"/>
      <c r="O1176" s="16"/>
      <c r="P1176" s="16"/>
      <c r="Y1176" s="20"/>
      <c r="Z1176" s="20"/>
      <c r="AA1176" s="20"/>
      <c r="AB1176" s="20"/>
      <c r="AC1176" s="20"/>
      <c r="AD1176" s="20"/>
    </row>
    <row r="1177" spans="3:30" s="1" customFormat="1">
      <c r="C1177" s="16"/>
      <c r="D1177" s="16"/>
      <c r="E1177" s="32"/>
      <c r="F1177" s="16"/>
      <c r="G1177" s="16"/>
      <c r="H1177" s="16"/>
      <c r="I1177" s="16"/>
      <c r="J1177" s="16"/>
      <c r="K1177" s="16"/>
      <c r="L1177" s="32"/>
      <c r="M1177" s="16"/>
      <c r="N1177" s="16"/>
      <c r="O1177" s="16"/>
      <c r="P1177" s="16"/>
      <c r="Y1177" s="20"/>
      <c r="Z1177" s="20"/>
      <c r="AA1177" s="20"/>
      <c r="AB1177" s="20"/>
      <c r="AC1177" s="20"/>
      <c r="AD1177" s="20"/>
    </row>
    <row r="1178" spans="3:30" s="1" customFormat="1">
      <c r="C1178" s="16"/>
      <c r="D1178" s="16"/>
      <c r="E1178" s="32"/>
      <c r="F1178" s="16"/>
      <c r="G1178" s="16"/>
      <c r="H1178" s="16"/>
      <c r="I1178" s="16"/>
      <c r="J1178" s="16"/>
      <c r="K1178" s="16"/>
      <c r="L1178" s="32"/>
      <c r="M1178" s="16"/>
      <c r="N1178" s="16"/>
      <c r="O1178" s="16"/>
      <c r="P1178" s="16"/>
      <c r="Y1178" s="20"/>
      <c r="Z1178" s="20"/>
      <c r="AA1178" s="20"/>
      <c r="AB1178" s="20"/>
      <c r="AC1178" s="20"/>
      <c r="AD1178" s="20"/>
    </row>
    <row r="1179" spans="3:30" s="1" customFormat="1">
      <c r="C1179" s="16"/>
      <c r="D1179" s="16"/>
      <c r="E1179" s="32"/>
      <c r="F1179" s="16"/>
      <c r="G1179" s="16"/>
      <c r="H1179" s="16"/>
      <c r="I1179" s="16"/>
      <c r="J1179" s="16"/>
      <c r="K1179" s="16"/>
      <c r="L1179" s="32"/>
      <c r="M1179" s="16"/>
      <c r="N1179" s="16"/>
      <c r="O1179" s="16"/>
      <c r="P1179" s="16"/>
      <c r="Y1179" s="20"/>
      <c r="Z1179" s="20"/>
      <c r="AA1179" s="20"/>
      <c r="AB1179" s="20"/>
      <c r="AC1179" s="20"/>
      <c r="AD1179" s="20"/>
    </row>
    <row r="1180" spans="3:30" s="1" customFormat="1">
      <c r="C1180" s="16"/>
      <c r="D1180" s="16"/>
      <c r="E1180" s="32"/>
      <c r="F1180" s="16"/>
      <c r="G1180" s="16"/>
      <c r="H1180" s="16"/>
      <c r="I1180" s="16"/>
      <c r="J1180" s="16"/>
      <c r="K1180" s="16"/>
      <c r="L1180" s="32"/>
      <c r="M1180" s="16"/>
      <c r="N1180" s="16"/>
      <c r="O1180" s="16"/>
      <c r="P1180" s="16"/>
      <c r="Y1180" s="20"/>
      <c r="Z1180" s="20"/>
      <c r="AA1180" s="20"/>
      <c r="AB1180" s="20"/>
      <c r="AC1180" s="20"/>
      <c r="AD1180" s="20"/>
    </row>
    <row r="1181" spans="3:30" s="1" customFormat="1">
      <c r="C1181" s="16"/>
      <c r="D1181" s="16"/>
      <c r="E1181" s="32"/>
      <c r="F1181" s="16"/>
      <c r="G1181" s="16"/>
      <c r="H1181" s="16"/>
      <c r="I1181" s="16"/>
      <c r="J1181" s="16"/>
      <c r="K1181" s="16"/>
      <c r="L1181" s="32"/>
      <c r="M1181" s="16"/>
      <c r="N1181" s="16"/>
      <c r="O1181" s="16"/>
      <c r="P1181" s="16"/>
      <c r="Y1181" s="20"/>
      <c r="Z1181" s="20"/>
      <c r="AA1181" s="20"/>
      <c r="AB1181" s="20"/>
      <c r="AC1181" s="20"/>
      <c r="AD1181" s="20"/>
    </row>
    <row r="1182" spans="3:30" s="1" customFormat="1">
      <c r="C1182" s="16"/>
      <c r="D1182" s="16"/>
      <c r="E1182" s="32"/>
      <c r="F1182" s="16"/>
      <c r="G1182" s="16"/>
      <c r="H1182" s="16"/>
      <c r="I1182" s="16"/>
      <c r="J1182" s="16"/>
      <c r="K1182" s="16"/>
      <c r="L1182" s="32"/>
      <c r="M1182" s="16"/>
      <c r="N1182" s="16"/>
      <c r="O1182" s="16"/>
      <c r="P1182" s="16"/>
      <c r="Y1182" s="20"/>
      <c r="Z1182" s="20"/>
      <c r="AA1182" s="20"/>
      <c r="AB1182" s="20"/>
      <c r="AC1182" s="20"/>
      <c r="AD1182" s="20"/>
    </row>
    <row r="1183" spans="3:30" s="1" customFormat="1">
      <c r="C1183" s="16"/>
      <c r="D1183" s="16"/>
      <c r="E1183" s="32"/>
      <c r="F1183" s="16"/>
      <c r="G1183" s="16"/>
      <c r="H1183" s="16"/>
      <c r="I1183" s="16"/>
      <c r="J1183" s="16"/>
      <c r="K1183" s="16"/>
      <c r="L1183" s="32"/>
      <c r="M1183" s="16"/>
      <c r="N1183" s="16"/>
      <c r="O1183" s="16"/>
      <c r="P1183" s="16"/>
      <c r="Y1183" s="20"/>
      <c r="Z1183" s="20"/>
      <c r="AA1183" s="20"/>
      <c r="AB1183" s="20"/>
      <c r="AC1183" s="20"/>
      <c r="AD1183" s="20"/>
    </row>
    <row r="1184" spans="3:30" s="1" customFormat="1">
      <c r="C1184" s="16"/>
      <c r="D1184" s="16"/>
      <c r="E1184" s="32"/>
      <c r="F1184" s="16"/>
      <c r="G1184" s="16"/>
      <c r="H1184" s="16"/>
      <c r="I1184" s="16"/>
      <c r="J1184" s="16"/>
      <c r="K1184" s="16"/>
      <c r="L1184" s="32"/>
      <c r="M1184" s="16"/>
      <c r="N1184" s="16"/>
      <c r="O1184" s="16"/>
      <c r="P1184" s="16"/>
      <c r="Y1184" s="20"/>
      <c r="Z1184" s="20"/>
      <c r="AA1184" s="20"/>
      <c r="AB1184" s="20"/>
      <c r="AC1184" s="20"/>
      <c r="AD1184" s="20"/>
    </row>
    <row r="1185" spans="3:30" s="1" customFormat="1">
      <c r="C1185" s="16"/>
      <c r="D1185" s="16"/>
      <c r="E1185" s="32"/>
      <c r="F1185" s="16"/>
      <c r="G1185" s="16"/>
      <c r="H1185" s="16"/>
      <c r="I1185" s="16"/>
      <c r="J1185" s="16"/>
      <c r="K1185" s="16"/>
      <c r="L1185" s="32"/>
      <c r="M1185" s="16"/>
      <c r="N1185" s="16"/>
      <c r="O1185" s="16"/>
      <c r="P1185" s="16"/>
      <c r="Y1185" s="20"/>
      <c r="Z1185" s="20"/>
      <c r="AA1185" s="20"/>
      <c r="AB1185" s="20"/>
      <c r="AC1185" s="20"/>
      <c r="AD1185" s="20"/>
    </row>
    <row r="1186" spans="3:30" s="1" customFormat="1">
      <c r="C1186" s="16"/>
      <c r="D1186" s="16"/>
      <c r="E1186" s="32"/>
      <c r="F1186" s="16"/>
      <c r="G1186" s="16"/>
      <c r="H1186" s="16"/>
      <c r="I1186" s="16"/>
      <c r="J1186" s="16"/>
      <c r="K1186" s="16"/>
      <c r="L1186" s="32"/>
      <c r="M1186" s="16"/>
      <c r="N1186" s="16"/>
      <c r="O1186" s="16"/>
      <c r="P1186" s="16"/>
      <c r="Y1186" s="20"/>
      <c r="Z1186" s="20"/>
      <c r="AA1186" s="20"/>
      <c r="AB1186" s="20"/>
      <c r="AC1186" s="20"/>
      <c r="AD1186" s="20"/>
    </row>
    <row r="1187" spans="3:30" s="1" customFormat="1">
      <c r="C1187" s="16"/>
      <c r="D1187" s="16"/>
      <c r="E1187" s="32"/>
      <c r="F1187" s="16"/>
      <c r="G1187" s="16"/>
      <c r="H1187" s="16"/>
      <c r="I1187" s="16"/>
      <c r="J1187" s="16"/>
      <c r="K1187" s="16"/>
      <c r="L1187" s="32"/>
      <c r="M1187" s="16"/>
      <c r="N1187" s="16"/>
      <c r="O1187" s="16"/>
      <c r="P1187" s="16"/>
      <c r="Y1187" s="20"/>
      <c r="Z1187" s="20"/>
      <c r="AA1187" s="20"/>
      <c r="AB1187" s="20"/>
      <c r="AC1187" s="20"/>
      <c r="AD1187" s="20"/>
    </row>
    <row r="1188" spans="3:30" s="1" customFormat="1">
      <c r="C1188" s="16"/>
      <c r="D1188" s="16"/>
      <c r="E1188" s="32"/>
      <c r="F1188" s="16"/>
      <c r="G1188" s="16"/>
      <c r="H1188" s="16"/>
      <c r="I1188" s="16"/>
      <c r="J1188" s="16"/>
      <c r="K1188" s="16"/>
      <c r="L1188" s="32"/>
      <c r="M1188" s="16"/>
      <c r="N1188" s="16"/>
      <c r="O1188" s="16"/>
      <c r="P1188" s="16"/>
      <c r="Y1188" s="20"/>
      <c r="Z1188" s="20"/>
      <c r="AA1188" s="20"/>
      <c r="AB1188" s="20"/>
      <c r="AC1188" s="20"/>
      <c r="AD1188" s="20"/>
    </row>
    <row r="1189" spans="3:30" s="1" customFormat="1">
      <c r="C1189" s="16"/>
      <c r="D1189" s="16"/>
      <c r="E1189" s="32"/>
      <c r="F1189" s="16"/>
      <c r="G1189" s="16"/>
      <c r="H1189" s="16"/>
      <c r="I1189" s="16"/>
      <c r="J1189" s="16"/>
      <c r="K1189" s="16"/>
      <c r="L1189" s="32"/>
      <c r="M1189" s="16"/>
      <c r="N1189" s="16"/>
      <c r="O1189" s="16"/>
      <c r="P1189" s="16"/>
      <c r="Y1189" s="20"/>
      <c r="Z1189" s="20"/>
      <c r="AA1189" s="20"/>
      <c r="AB1189" s="20"/>
      <c r="AC1189" s="20"/>
      <c r="AD1189" s="20"/>
    </row>
    <row r="1190" spans="3:30" s="1" customFormat="1">
      <c r="C1190" s="16"/>
      <c r="D1190" s="16"/>
      <c r="E1190" s="32"/>
      <c r="F1190" s="16"/>
      <c r="G1190" s="16"/>
      <c r="H1190" s="16"/>
      <c r="I1190" s="16"/>
      <c r="J1190" s="16"/>
      <c r="K1190" s="16"/>
      <c r="L1190" s="32"/>
      <c r="M1190" s="16"/>
      <c r="N1190" s="16"/>
      <c r="O1190" s="16"/>
      <c r="P1190" s="16"/>
      <c r="Y1190" s="20"/>
      <c r="Z1190" s="20"/>
      <c r="AA1190" s="20"/>
      <c r="AB1190" s="20"/>
      <c r="AC1190" s="20"/>
      <c r="AD1190" s="20"/>
    </row>
    <row r="1191" spans="3:30" s="1" customFormat="1">
      <c r="C1191" s="16"/>
      <c r="D1191" s="16"/>
      <c r="E1191" s="32"/>
      <c r="F1191" s="16"/>
      <c r="G1191" s="16"/>
      <c r="H1191" s="16"/>
      <c r="I1191" s="16"/>
      <c r="J1191" s="16"/>
      <c r="K1191" s="16"/>
      <c r="L1191" s="32"/>
      <c r="M1191" s="16"/>
      <c r="N1191" s="16"/>
      <c r="O1191" s="16"/>
      <c r="P1191" s="16"/>
      <c r="Y1191" s="20"/>
      <c r="Z1191" s="20"/>
      <c r="AA1191" s="20"/>
      <c r="AB1191" s="20"/>
      <c r="AC1191" s="20"/>
      <c r="AD1191" s="20"/>
    </row>
    <row r="1192" spans="3:30" s="1" customFormat="1">
      <c r="C1192" s="16"/>
      <c r="D1192" s="16"/>
      <c r="E1192" s="32"/>
      <c r="F1192" s="16"/>
      <c r="G1192" s="16"/>
      <c r="H1192" s="16"/>
      <c r="I1192" s="16"/>
      <c r="J1192" s="16"/>
      <c r="K1192" s="16"/>
      <c r="L1192" s="32"/>
      <c r="M1192" s="16"/>
      <c r="N1192" s="16"/>
      <c r="O1192" s="16"/>
      <c r="P1192" s="16"/>
      <c r="Y1192" s="20"/>
      <c r="Z1192" s="20"/>
      <c r="AA1192" s="20"/>
      <c r="AB1192" s="20"/>
      <c r="AC1192" s="20"/>
      <c r="AD1192" s="20"/>
    </row>
    <row r="1193" spans="3:30" s="1" customFormat="1">
      <c r="C1193" s="16"/>
      <c r="D1193" s="16"/>
      <c r="E1193" s="32"/>
      <c r="F1193" s="16"/>
      <c r="G1193" s="16"/>
      <c r="H1193" s="16"/>
      <c r="I1193" s="16"/>
      <c r="J1193" s="16"/>
      <c r="K1193" s="16"/>
      <c r="L1193" s="32"/>
      <c r="M1193" s="16"/>
      <c r="N1193" s="16"/>
      <c r="O1193" s="16"/>
      <c r="P1193" s="16"/>
      <c r="Y1193" s="20"/>
      <c r="Z1193" s="20"/>
      <c r="AA1193" s="20"/>
      <c r="AB1193" s="20"/>
      <c r="AC1193" s="20"/>
      <c r="AD1193" s="20"/>
    </row>
    <row r="1194" spans="3:30" s="1" customFormat="1">
      <c r="C1194" s="16"/>
      <c r="D1194" s="16"/>
      <c r="E1194" s="32"/>
      <c r="F1194" s="16"/>
      <c r="G1194" s="16"/>
      <c r="H1194" s="16"/>
      <c r="I1194" s="16"/>
      <c r="J1194" s="16"/>
      <c r="K1194" s="16"/>
      <c r="L1194" s="32"/>
      <c r="M1194" s="16"/>
      <c r="N1194" s="16"/>
      <c r="O1194" s="16"/>
      <c r="P1194" s="16"/>
      <c r="Y1194" s="20"/>
      <c r="Z1194" s="20"/>
      <c r="AA1194" s="20"/>
      <c r="AB1194" s="20"/>
      <c r="AC1194" s="20"/>
      <c r="AD1194" s="20"/>
    </row>
    <row r="1195" spans="3:30" s="1" customFormat="1">
      <c r="C1195" s="16"/>
      <c r="D1195" s="16"/>
      <c r="E1195" s="32"/>
      <c r="F1195" s="16"/>
      <c r="G1195" s="16"/>
      <c r="H1195" s="16"/>
      <c r="I1195" s="16"/>
      <c r="J1195" s="16"/>
      <c r="K1195" s="16"/>
      <c r="L1195" s="32"/>
      <c r="M1195" s="16"/>
      <c r="N1195" s="16"/>
      <c r="O1195" s="16"/>
      <c r="P1195" s="16"/>
      <c r="Y1195" s="20"/>
      <c r="Z1195" s="20"/>
      <c r="AA1195" s="20"/>
      <c r="AB1195" s="20"/>
      <c r="AC1195" s="20"/>
      <c r="AD1195" s="20"/>
    </row>
    <row r="1196" spans="3:30" s="1" customFormat="1">
      <c r="C1196" s="16"/>
      <c r="D1196" s="16"/>
      <c r="E1196" s="32"/>
      <c r="F1196" s="16"/>
      <c r="G1196" s="16"/>
      <c r="H1196" s="16"/>
      <c r="I1196" s="16"/>
      <c r="J1196" s="16"/>
      <c r="K1196" s="16"/>
      <c r="L1196" s="32"/>
      <c r="M1196" s="16"/>
      <c r="N1196" s="16"/>
      <c r="O1196" s="16"/>
      <c r="P1196" s="16"/>
      <c r="Y1196" s="20"/>
      <c r="Z1196" s="20"/>
      <c r="AA1196" s="20"/>
      <c r="AB1196" s="20"/>
      <c r="AC1196" s="20"/>
      <c r="AD1196" s="20"/>
    </row>
    <row r="1197" spans="3:30" s="1" customFormat="1">
      <c r="C1197" s="16"/>
      <c r="D1197" s="16"/>
      <c r="E1197" s="32"/>
      <c r="F1197" s="16"/>
      <c r="G1197" s="16"/>
      <c r="H1197" s="16"/>
      <c r="I1197" s="16"/>
      <c r="J1197" s="16"/>
      <c r="K1197" s="16"/>
      <c r="L1197" s="32"/>
      <c r="M1197" s="16"/>
      <c r="N1197" s="16"/>
      <c r="O1197" s="16"/>
      <c r="P1197" s="16"/>
      <c r="Y1197" s="20"/>
      <c r="Z1197" s="20"/>
      <c r="AA1197" s="20"/>
      <c r="AB1197" s="20"/>
      <c r="AC1197" s="20"/>
      <c r="AD1197" s="20"/>
    </row>
    <row r="1198" spans="3:30" s="1" customFormat="1">
      <c r="C1198" s="16"/>
      <c r="D1198" s="16"/>
      <c r="E1198" s="32"/>
      <c r="F1198" s="16"/>
      <c r="G1198" s="16"/>
      <c r="H1198" s="16"/>
      <c r="I1198" s="16"/>
      <c r="J1198" s="16"/>
      <c r="K1198" s="16"/>
      <c r="L1198" s="32"/>
      <c r="M1198" s="16"/>
      <c r="N1198" s="16"/>
      <c r="O1198" s="16"/>
      <c r="P1198" s="16"/>
      <c r="Y1198" s="20"/>
      <c r="Z1198" s="20"/>
      <c r="AA1198" s="20"/>
      <c r="AB1198" s="20"/>
      <c r="AC1198" s="20"/>
      <c r="AD1198" s="20"/>
    </row>
    <row r="1199" spans="3:30" s="1" customFormat="1">
      <c r="C1199" s="16"/>
      <c r="D1199" s="16"/>
      <c r="E1199" s="32"/>
      <c r="F1199" s="16"/>
      <c r="G1199" s="16"/>
      <c r="H1199" s="16"/>
      <c r="I1199" s="16"/>
      <c r="J1199" s="16"/>
      <c r="K1199" s="16"/>
      <c r="L1199" s="32"/>
      <c r="M1199" s="16"/>
      <c r="N1199" s="16"/>
      <c r="O1199" s="16"/>
      <c r="P1199" s="16"/>
      <c r="Y1199" s="20"/>
      <c r="Z1199" s="20"/>
      <c r="AA1199" s="20"/>
      <c r="AB1199" s="20"/>
      <c r="AC1199" s="20"/>
      <c r="AD1199" s="20"/>
    </row>
    <row r="1200" spans="3:30" s="1" customFormat="1">
      <c r="C1200" s="16"/>
      <c r="D1200" s="16"/>
      <c r="E1200" s="32"/>
      <c r="F1200" s="16"/>
      <c r="G1200" s="16"/>
      <c r="H1200" s="16"/>
      <c r="I1200" s="16"/>
      <c r="J1200" s="16"/>
      <c r="K1200" s="16"/>
      <c r="L1200" s="32"/>
      <c r="M1200" s="16"/>
      <c r="N1200" s="16"/>
      <c r="O1200" s="16"/>
      <c r="P1200" s="16"/>
      <c r="Y1200" s="20"/>
      <c r="Z1200" s="20"/>
      <c r="AA1200" s="20"/>
      <c r="AB1200" s="20"/>
      <c r="AC1200" s="20"/>
      <c r="AD1200" s="20"/>
    </row>
    <row r="1201" spans="3:30" s="1" customFormat="1">
      <c r="C1201" s="16"/>
      <c r="D1201" s="16"/>
      <c r="E1201" s="32"/>
      <c r="F1201" s="16"/>
      <c r="G1201" s="16"/>
      <c r="H1201" s="16"/>
      <c r="I1201" s="16"/>
      <c r="J1201" s="16"/>
      <c r="K1201" s="16"/>
      <c r="L1201" s="32"/>
      <c r="M1201" s="16"/>
      <c r="N1201" s="16"/>
      <c r="O1201" s="16"/>
      <c r="P1201" s="16"/>
      <c r="Y1201" s="20"/>
      <c r="Z1201" s="20"/>
      <c r="AA1201" s="20"/>
      <c r="AB1201" s="20"/>
      <c r="AC1201" s="20"/>
      <c r="AD1201" s="20"/>
    </row>
    <row r="1202" spans="3:30" s="1" customFormat="1">
      <c r="C1202" s="16"/>
      <c r="D1202" s="16"/>
      <c r="E1202" s="32"/>
      <c r="F1202" s="16"/>
      <c r="G1202" s="16"/>
      <c r="H1202" s="16"/>
      <c r="I1202" s="16"/>
      <c r="J1202" s="16"/>
      <c r="K1202" s="16"/>
      <c r="L1202" s="32"/>
      <c r="M1202" s="16"/>
      <c r="N1202" s="16"/>
      <c r="O1202" s="16"/>
      <c r="P1202" s="16"/>
      <c r="Y1202" s="20"/>
      <c r="Z1202" s="20"/>
      <c r="AA1202" s="20"/>
      <c r="AB1202" s="20"/>
      <c r="AC1202" s="20"/>
      <c r="AD1202" s="20"/>
    </row>
    <row r="1203" spans="3:30" s="1" customFormat="1">
      <c r="C1203" s="16"/>
      <c r="D1203" s="16"/>
      <c r="E1203" s="32"/>
      <c r="F1203" s="16"/>
      <c r="G1203" s="16"/>
      <c r="H1203" s="16"/>
      <c r="I1203" s="16"/>
      <c r="J1203" s="16"/>
      <c r="K1203" s="16"/>
      <c r="L1203" s="32"/>
      <c r="M1203" s="16"/>
      <c r="N1203" s="16"/>
      <c r="O1203" s="16"/>
      <c r="P1203" s="16"/>
      <c r="Y1203" s="20"/>
      <c r="Z1203" s="20"/>
      <c r="AA1203" s="20"/>
      <c r="AB1203" s="20"/>
      <c r="AC1203" s="20"/>
      <c r="AD1203" s="20"/>
    </row>
    <row r="1204" spans="3:30" s="1" customFormat="1">
      <c r="C1204" s="16"/>
      <c r="D1204" s="16"/>
      <c r="E1204" s="32"/>
      <c r="F1204" s="16"/>
      <c r="G1204" s="16"/>
      <c r="H1204" s="16"/>
      <c r="I1204" s="16"/>
      <c r="J1204" s="16"/>
      <c r="K1204" s="16"/>
      <c r="L1204" s="32"/>
      <c r="M1204" s="16"/>
      <c r="N1204" s="16"/>
      <c r="O1204" s="16"/>
      <c r="P1204" s="16"/>
      <c r="Y1204" s="20"/>
      <c r="Z1204" s="20"/>
      <c r="AA1204" s="20"/>
      <c r="AB1204" s="20"/>
      <c r="AC1204" s="20"/>
      <c r="AD1204" s="20"/>
    </row>
    <row r="1205" spans="3:30" s="1" customFormat="1">
      <c r="C1205" s="16"/>
      <c r="D1205" s="16"/>
      <c r="E1205" s="32"/>
      <c r="F1205" s="16"/>
      <c r="G1205" s="16"/>
      <c r="H1205" s="16"/>
      <c r="I1205" s="16"/>
      <c r="J1205" s="16"/>
      <c r="K1205" s="16"/>
      <c r="L1205" s="32"/>
      <c r="M1205" s="16"/>
      <c r="N1205" s="16"/>
      <c r="O1205" s="16"/>
      <c r="P1205" s="16"/>
      <c r="Y1205" s="20"/>
      <c r="Z1205" s="20"/>
      <c r="AA1205" s="20"/>
      <c r="AB1205" s="20"/>
      <c r="AC1205" s="20"/>
      <c r="AD1205" s="20"/>
    </row>
    <row r="1206" spans="3:30" s="1" customFormat="1">
      <c r="C1206" s="16"/>
      <c r="D1206" s="16"/>
      <c r="E1206" s="32"/>
      <c r="F1206" s="16"/>
      <c r="G1206" s="16"/>
      <c r="H1206" s="16"/>
      <c r="I1206" s="16"/>
      <c r="J1206" s="16"/>
      <c r="K1206" s="16"/>
      <c r="L1206" s="32"/>
      <c r="M1206" s="16"/>
      <c r="N1206" s="16"/>
      <c r="O1206" s="16"/>
      <c r="P1206" s="16"/>
      <c r="Y1206" s="20"/>
      <c r="Z1206" s="20"/>
      <c r="AA1206" s="20"/>
      <c r="AB1206" s="20"/>
      <c r="AC1206" s="20"/>
      <c r="AD1206" s="20"/>
    </row>
    <row r="1207" spans="3:30" s="1" customFormat="1">
      <c r="C1207" s="16"/>
      <c r="D1207" s="16"/>
      <c r="E1207" s="32"/>
      <c r="F1207" s="16"/>
      <c r="G1207" s="16"/>
      <c r="H1207" s="16"/>
      <c r="I1207" s="16"/>
      <c r="J1207" s="16"/>
      <c r="K1207" s="16"/>
      <c r="L1207" s="32"/>
      <c r="M1207" s="16"/>
      <c r="N1207" s="16"/>
      <c r="O1207" s="16"/>
      <c r="P1207" s="16"/>
      <c r="Y1207" s="20"/>
      <c r="Z1207" s="20"/>
      <c r="AA1207" s="20"/>
      <c r="AB1207" s="20"/>
      <c r="AC1207" s="20"/>
      <c r="AD1207" s="20"/>
    </row>
    <row r="1208" spans="3:30" s="1" customFormat="1">
      <c r="C1208" s="16"/>
      <c r="D1208" s="16"/>
      <c r="E1208" s="32"/>
      <c r="F1208" s="16"/>
      <c r="G1208" s="16"/>
      <c r="H1208" s="16"/>
      <c r="I1208" s="16"/>
      <c r="J1208" s="16"/>
      <c r="K1208" s="16"/>
      <c r="L1208" s="32"/>
      <c r="M1208" s="16"/>
      <c r="N1208" s="16"/>
      <c r="O1208" s="16"/>
      <c r="P1208" s="16"/>
      <c r="Y1208" s="20"/>
      <c r="Z1208" s="20"/>
      <c r="AA1208" s="20"/>
      <c r="AB1208" s="20"/>
      <c r="AC1208" s="20"/>
      <c r="AD1208" s="20"/>
    </row>
    <row r="1209" spans="3:30" s="1" customFormat="1">
      <c r="C1209" s="16"/>
      <c r="D1209" s="16"/>
      <c r="E1209" s="32"/>
      <c r="F1209" s="16"/>
      <c r="G1209" s="16"/>
      <c r="H1209" s="16"/>
      <c r="I1209" s="16"/>
      <c r="J1209" s="16"/>
      <c r="K1209" s="16"/>
      <c r="L1209" s="32"/>
      <c r="M1209" s="16"/>
      <c r="N1209" s="16"/>
      <c r="O1209" s="16"/>
      <c r="P1209" s="16"/>
      <c r="Y1209" s="20"/>
      <c r="Z1209" s="20"/>
      <c r="AA1209" s="20"/>
      <c r="AB1209" s="20"/>
      <c r="AC1209" s="20"/>
      <c r="AD1209" s="20"/>
    </row>
    <row r="1210" spans="3:30" s="1" customFormat="1">
      <c r="C1210" s="16"/>
      <c r="D1210" s="16"/>
      <c r="E1210" s="32"/>
      <c r="F1210" s="16"/>
      <c r="G1210" s="16"/>
      <c r="H1210" s="16"/>
      <c r="I1210" s="16"/>
      <c r="J1210" s="16"/>
      <c r="K1210" s="16"/>
      <c r="L1210" s="32"/>
      <c r="M1210" s="16"/>
      <c r="N1210" s="16"/>
      <c r="O1210" s="16"/>
      <c r="P1210" s="16"/>
      <c r="Y1210" s="20"/>
      <c r="Z1210" s="20"/>
      <c r="AA1210" s="20"/>
      <c r="AB1210" s="20"/>
      <c r="AC1210" s="20"/>
      <c r="AD1210" s="20"/>
    </row>
    <row r="1211" spans="3:30" s="1" customFormat="1">
      <c r="C1211" s="16"/>
      <c r="D1211" s="16"/>
      <c r="E1211" s="32"/>
      <c r="F1211" s="16"/>
      <c r="G1211" s="16"/>
      <c r="H1211" s="16"/>
      <c r="I1211" s="16"/>
      <c r="J1211" s="16"/>
      <c r="K1211" s="16"/>
      <c r="L1211" s="32"/>
      <c r="M1211" s="16"/>
      <c r="N1211" s="16"/>
      <c r="O1211" s="16"/>
      <c r="P1211" s="16"/>
      <c r="Y1211" s="20"/>
      <c r="Z1211" s="20"/>
      <c r="AA1211" s="20"/>
      <c r="AB1211" s="20"/>
      <c r="AC1211" s="20"/>
      <c r="AD1211" s="20"/>
    </row>
    <row r="1212" spans="3:30" s="1" customFormat="1">
      <c r="C1212" s="16"/>
      <c r="D1212" s="16"/>
      <c r="E1212" s="32"/>
      <c r="F1212" s="16"/>
      <c r="G1212" s="16"/>
      <c r="H1212" s="16"/>
      <c r="I1212" s="16"/>
      <c r="J1212" s="16"/>
      <c r="K1212" s="16"/>
      <c r="L1212" s="32"/>
      <c r="M1212" s="16"/>
      <c r="N1212" s="16"/>
      <c r="O1212" s="16"/>
      <c r="P1212" s="16"/>
      <c r="Y1212" s="20"/>
      <c r="Z1212" s="20"/>
      <c r="AA1212" s="20"/>
      <c r="AB1212" s="20"/>
      <c r="AC1212" s="20"/>
      <c r="AD1212" s="20"/>
    </row>
    <row r="1213" spans="3:30" s="1" customFormat="1">
      <c r="C1213" s="16"/>
      <c r="D1213" s="16"/>
      <c r="E1213" s="32"/>
      <c r="F1213" s="16"/>
      <c r="G1213" s="16"/>
      <c r="H1213" s="16"/>
      <c r="I1213" s="16"/>
      <c r="J1213" s="16"/>
      <c r="K1213" s="16"/>
      <c r="L1213" s="32"/>
      <c r="M1213" s="16"/>
      <c r="N1213" s="16"/>
      <c r="O1213" s="16"/>
      <c r="P1213" s="16"/>
      <c r="Y1213" s="20"/>
      <c r="Z1213" s="20"/>
      <c r="AA1213" s="20"/>
      <c r="AB1213" s="20"/>
      <c r="AC1213" s="20"/>
      <c r="AD1213" s="20"/>
    </row>
    <row r="1214" spans="3:30" s="1" customFormat="1">
      <c r="C1214" s="16"/>
      <c r="D1214" s="16"/>
      <c r="E1214" s="32"/>
      <c r="F1214" s="16"/>
      <c r="G1214" s="16"/>
      <c r="H1214" s="16"/>
      <c r="I1214" s="16"/>
      <c r="J1214" s="16"/>
      <c r="K1214" s="16"/>
      <c r="L1214" s="32"/>
      <c r="M1214" s="16"/>
      <c r="N1214" s="16"/>
      <c r="O1214" s="16"/>
      <c r="P1214" s="16"/>
      <c r="Y1214" s="20"/>
      <c r="Z1214" s="20"/>
      <c r="AA1214" s="20"/>
      <c r="AB1214" s="20"/>
      <c r="AC1214" s="20"/>
      <c r="AD1214" s="20"/>
    </row>
    <row r="1215" spans="3:30" s="1" customFormat="1">
      <c r="C1215" s="16"/>
      <c r="D1215" s="16"/>
      <c r="E1215" s="32"/>
      <c r="F1215" s="16"/>
      <c r="G1215" s="16"/>
      <c r="H1215" s="16"/>
      <c r="I1215" s="16"/>
      <c r="J1215" s="16"/>
      <c r="K1215" s="16"/>
      <c r="L1215" s="32"/>
      <c r="M1215" s="16"/>
      <c r="N1215" s="16"/>
      <c r="O1215" s="16"/>
      <c r="P1215" s="16"/>
      <c r="Y1215" s="20"/>
      <c r="Z1215" s="20"/>
      <c r="AA1215" s="20"/>
      <c r="AB1215" s="20"/>
      <c r="AC1215" s="20"/>
      <c r="AD1215" s="20"/>
    </row>
    <row r="1216" spans="3:30" s="1" customFormat="1">
      <c r="C1216" s="16"/>
      <c r="D1216" s="16"/>
      <c r="E1216" s="32"/>
      <c r="F1216" s="16"/>
      <c r="G1216" s="16"/>
      <c r="H1216" s="16"/>
      <c r="I1216" s="16"/>
      <c r="J1216" s="16"/>
      <c r="K1216" s="16"/>
      <c r="L1216" s="32"/>
      <c r="M1216" s="16"/>
      <c r="N1216" s="16"/>
      <c r="O1216" s="16"/>
      <c r="P1216" s="16"/>
      <c r="Y1216" s="20"/>
      <c r="Z1216" s="20"/>
      <c r="AA1216" s="20"/>
      <c r="AB1216" s="20"/>
      <c r="AC1216" s="20"/>
      <c r="AD1216" s="20"/>
    </row>
    <row r="1217" spans="3:30" s="1" customFormat="1">
      <c r="C1217" s="16"/>
      <c r="D1217" s="16"/>
      <c r="E1217" s="32"/>
      <c r="F1217" s="16"/>
      <c r="G1217" s="16"/>
      <c r="H1217" s="16"/>
      <c r="I1217" s="16"/>
      <c r="J1217" s="16"/>
      <c r="K1217" s="16"/>
      <c r="L1217" s="32"/>
      <c r="M1217" s="16"/>
      <c r="N1217" s="16"/>
      <c r="O1217" s="16"/>
      <c r="P1217" s="16"/>
      <c r="Y1217" s="20"/>
      <c r="Z1217" s="20"/>
      <c r="AA1217" s="20"/>
      <c r="AB1217" s="20"/>
      <c r="AC1217" s="20"/>
      <c r="AD1217" s="20"/>
    </row>
    <row r="1218" spans="3:30" s="1" customFormat="1">
      <c r="C1218" s="16"/>
      <c r="D1218" s="16"/>
      <c r="E1218" s="32"/>
      <c r="F1218" s="16"/>
      <c r="G1218" s="16"/>
      <c r="H1218" s="16"/>
      <c r="I1218" s="16"/>
      <c r="J1218" s="16"/>
      <c r="K1218" s="16"/>
      <c r="L1218" s="32"/>
      <c r="M1218" s="16"/>
      <c r="N1218" s="16"/>
      <c r="O1218" s="16"/>
      <c r="P1218" s="16"/>
      <c r="Y1218" s="20"/>
      <c r="Z1218" s="20"/>
      <c r="AA1218" s="20"/>
      <c r="AB1218" s="20"/>
      <c r="AC1218" s="20"/>
      <c r="AD1218" s="20"/>
    </row>
    <row r="1219" spans="3:30" s="1" customFormat="1">
      <c r="C1219" s="16"/>
      <c r="D1219" s="16"/>
      <c r="E1219" s="32"/>
      <c r="F1219" s="16"/>
      <c r="G1219" s="16"/>
      <c r="H1219" s="16"/>
      <c r="I1219" s="16"/>
      <c r="J1219" s="16"/>
      <c r="K1219" s="16"/>
      <c r="L1219" s="32"/>
      <c r="M1219" s="16"/>
      <c r="N1219" s="16"/>
      <c r="O1219" s="16"/>
      <c r="P1219" s="16"/>
      <c r="Y1219" s="20"/>
      <c r="Z1219" s="20"/>
      <c r="AA1219" s="20"/>
      <c r="AB1219" s="20"/>
      <c r="AC1219" s="20"/>
      <c r="AD1219" s="20"/>
    </row>
    <row r="1220" spans="3:30" s="1" customFormat="1">
      <c r="C1220" s="16"/>
      <c r="D1220" s="16"/>
      <c r="E1220" s="32"/>
      <c r="F1220" s="16"/>
      <c r="G1220" s="16"/>
      <c r="H1220" s="16"/>
      <c r="I1220" s="16"/>
      <c r="J1220" s="16"/>
      <c r="K1220" s="16"/>
      <c r="L1220" s="32"/>
      <c r="M1220" s="16"/>
      <c r="N1220" s="16"/>
      <c r="O1220" s="16"/>
      <c r="P1220" s="16"/>
      <c r="Y1220" s="20"/>
      <c r="Z1220" s="20"/>
      <c r="AA1220" s="20"/>
      <c r="AB1220" s="20"/>
      <c r="AC1220" s="20"/>
      <c r="AD1220" s="20"/>
    </row>
    <row r="1221" spans="3:30" s="1" customFormat="1">
      <c r="C1221" s="16"/>
      <c r="D1221" s="16"/>
      <c r="E1221" s="32"/>
      <c r="F1221" s="16"/>
      <c r="G1221" s="16"/>
      <c r="H1221" s="16"/>
      <c r="I1221" s="16"/>
      <c r="J1221" s="16"/>
      <c r="K1221" s="16"/>
      <c r="L1221" s="32"/>
      <c r="M1221" s="16"/>
      <c r="N1221" s="16"/>
      <c r="O1221" s="16"/>
      <c r="P1221" s="16"/>
      <c r="Y1221" s="20"/>
      <c r="Z1221" s="20"/>
      <c r="AA1221" s="20"/>
      <c r="AB1221" s="20"/>
      <c r="AC1221" s="20"/>
      <c r="AD1221" s="20"/>
    </row>
    <row r="1222" spans="3:30" s="1" customFormat="1">
      <c r="C1222" s="16"/>
      <c r="D1222" s="16"/>
      <c r="E1222" s="32"/>
      <c r="F1222" s="16"/>
      <c r="G1222" s="16"/>
      <c r="H1222" s="16"/>
      <c r="I1222" s="16"/>
      <c r="J1222" s="16"/>
      <c r="K1222" s="16"/>
      <c r="L1222" s="32"/>
      <c r="M1222" s="16"/>
      <c r="N1222" s="16"/>
      <c r="O1222" s="16"/>
      <c r="P1222" s="16"/>
      <c r="Y1222" s="20"/>
      <c r="Z1222" s="20"/>
      <c r="AA1222" s="20"/>
      <c r="AB1222" s="20"/>
      <c r="AC1222" s="20"/>
      <c r="AD1222" s="20"/>
    </row>
    <row r="1223" spans="3:30" s="1" customFormat="1">
      <c r="C1223" s="16"/>
      <c r="D1223" s="16"/>
      <c r="E1223" s="32"/>
      <c r="F1223" s="16"/>
      <c r="G1223" s="16"/>
      <c r="H1223" s="16"/>
      <c r="I1223" s="16"/>
      <c r="J1223" s="16"/>
      <c r="K1223" s="16"/>
      <c r="L1223" s="32"/>
      <c r="M1223" s="16"/>
      <c r="N1223" s="16"/>
      <c r="O1223" s="16"/>
      <c r="P1223" s="16"/>
      <c r="Y1223" s="20"/>
      <c r="Z1223" s="20"/>
      <c r="AA1223" s="20"/>
      <c r="AB1223" s="20"/>
      <c r="AC1223" s="20"/>
      <c r="AD1223" s="20"/>
    </row>
    <row r="1224" spans="3:30" s="1" customFormat="1">
      <c r="C1224" s="16"/>
      <c r="D1224" s="16"/>
      <c r="E1224" s="32"/>
      <c r="F1224" s="16"/>
      <c r="G1224" s="16"/>
      <c r="H1224" s="16"/>
      <c r="I1224" s="16"/>
      <c r="J1224" s="16"/>
      <c r="K1224" s="16"/>
      <c r="L1224" s="32"/>
      <c r="M1224" s="16"/>
      <c r="N1224" s="16"/>
      <c r="O1224" s="16"/>
      <c r="P1224" s="16"/>
      <c r="Y1224" s="20"/>
      <c r="Z1224" s="20"/>
      <c r="AA1224" s="20"/>
      <c r="AB1224" s="20"/>
      <c r="AC1224" s="20"/>
      <c r="AD1224" s="20"/>
    </row>
    <row r="1225" spans="3:30" s="1" customFormat="1">
      <c r="C1225" s="16"/>
      <c r="D1225" s="16"/>
      <c r="E1225" s="32"/>
      <c r="F1225" s="16"/>
      <c r="G1225" s="16"/>
      <c r="H1225" s="16"/>
      <c r="I1225" s="16"/>
      <c r="J1225" s="16"/>
      <c r="K1225" s="16"/>
      <c r="L1225" s="32"/>
      <c r="M1225" s="16"/>
      <c r="N1225" s="16"/>
      <c r="O1225" s="16"/>
      <c r="P1225" s="16"/>
      <c r="Y1225" s="20"/>
      <c r="Z1225" s="20"/>
      <c r="AA1225" s="20"/>
      <c r="AB1225" s="20"/>
      <c r="AC1225" s="20"/>
      <c r="AD1225" s="20"/>
    </row>
    <row r="1226" spans="3:30" s="1" customFormat="1">
      <c r="C1226" s="16"/>
      <c r="D1226" s="16"/>
      <c r="E1226" s="32"/>
      <c r="F1226" s="16"/>
      <c r="G1226" s="16"/>
      <c r="H1226" s="16"/>
      <c r="I1226" s="16"/>
      <c r="J1226" s="16"/>
      <c r="K1226" s="16"/>
      <c r="L1226" s="32"/>
      <c r="M1226" s="16"/>
      <c r="N1226" s="16"/>
      <c r="O1226" s="16"/>
      <c r="P1226" s="16"/>
      <c r="Y1226" s="20"/>
      <c r="Z1226" s="20"/>
      <c r="AA1226" s="20"/>
      <c r="AB1226" s="20"/>
      <c r="AC1226" s="20"/>
      <c r="AD1226" s="20"/>
    </row>
    <row r="1227" spans="3:30" s="1" customFormat="1">
      <c r="C1227" s="16"/>
      <c r="D1227" s="16"/>
      <c r="E1227" s="32"/>
      <c r="F1227" s="16"/>
      <c r="G1227" s="16"/>
      <c r="H1227" s="16"/>
      <c r="I1227" s="16"/>
      <c r="J1227" s="16"/>
      <c r="K1227" s="16"/>
      <c r="L1227" s="32"/>
      <c r="M1227" s="16"/>
      <c r="N1227" s="16"/>
      <c r="O1227" s="16"/>
      <c r="P1227" s="16"/>
      <c r="Y1227" s="20"/>
      <c r="Z1227" s="20"/>
      <c r="AA1227" s="20"/>
      <c r="AB1227" s="20"/>
      <c r="AC1227" s="20"/>
      <c r="AD1227" s="20"/>
    </row>
    <row r="1228" spans="3:30" s="1" customFormat="1">
      <c r="C1228" s="16"/>
      <c r="D1228" s="16"/>
      <c r="E1228" s="32"/>
      <c r="F1228" s="16"/>
      <c r="G1228" s="16"/>
      <c r="H1228" s="16"/>
      <c r="I1228" s="16"/>
      <c r="J1228" s="16"/>
      <c r="K1228" s="16"/>
      <c r="L1228" s="32"/>
      <c r="M1228" s="16"/>
      <c r="N1228" s="16"/>
      <c r="O1228" s="16"/>
      <c r="P1228" s="16"/>
      <c r="Y1228" s="20"/>
      <c r="Z1228" s="20"/>
      <c r="AA1228" s="20"/>
      <c r="AB1228" s="20"/>
      <c r="AC1228" s="20"/>
      <c r="AD1228" s="20"/>
    </row>
    <row r="1229" spans="3:30" s="1" customFormat="1">
      <c r="C1229" s="16"/>
      <c r="D1229" s="16"/>
      <c r="E1229" s="32"/>
      <c r="F1229" s="16"/>
      <c r="G1229" s="16"/>
      <c r="H1229" s="16"/>
      <c r="I1229" s="16"/>
      <c r="J1229" s="16"/>
      <c r="K1229" s="16"/>
      <c r="L1229" s="32"/>
      <c r="M1229" s="16"/>
      <c r="N1229" s="16"/>
      <c r="O1229" s="16"/>
      <c r="P1229" s="16"/>
      <c r="Y1229" s="20"/>
      <c r="Z1229" s="20"/>
      <c r="AA1229" s="20"/>
      <c r="AB1229" s="20"/>
      <c r="AC1229" s="20"/>
      <c r="AD1229" s="20"/>
    </row>
    <row r="1230" spans="3:30" s="1" customFormat="1">
      <c r="C1230" s="16"/>
      <c r="D1230" s="16"/>
      <c r="E1230" s="32"/>
      <c r="F1230" s="16"/>
      <c r="G1230" s="16"/>
      <c r="H1230" s="16"/>
      <c r="I1230" s="16"/>
      <c r="J1230" s="16"/>
      <c r="K1230" s="16"/>
      <c r="L1230" s="32"/>
      <c r="M1230" s="16"/>
      <c r="N1230" s="16"/>
      <c r="O1230" s="16"/>
      <c r="P1230" s="16"/>
      <c r="Y1230" s="20"/>
      <c r="Z1230" s="20"/>
      <c r="AA1230" s="20"/>
      <c r="AB1230" s="20"/>
      <c r="AC1230" s="20"/>
      <c r="AD1230" s="20"/>
    </row>
    <row r="1231" spans="3:30" s="1" customFormat="1">
      <c r="C1231" s="16"/>
      <c r="D1231" s="16"/>
      <c r="E1231" s="32"/>
      <c r="F1231" s="16"/>
      <c r="G1231" s="16"/>
      <c r="H1231" s="16"/>
      <c r="I1231" s="16"/>
      <c r="J1231" s="16"/>
      <c r="K1231" s="16"/>
      <c r="L1231" s="32"/>
      <c r="M1231" s="16"/>
      <c r="N1231" s="16"/>
      <c r="O1231" s="16"/>
      <c r="P1231" s="16"/>
      <c r="Y1231" s="20"/>
      <c r="Z1231" s="20"/>
      <c r="AA1231" s="20"/>
      <c r="AB1231" s="20"/>
      <c r="AC1231" s="20"/>
      <c r="AD1231" s="20"/>
    </row>
    <row r="1232" spans="3:30" s="1" customFormat="1">
      <c r="C1232" s="16"/>
      <c r="D1232" s="16"/>
      <c r="E1232" s="32"/>
      <c r="F1232" s="16"/>
      <c r="G1232" s="16"/>
      <c r="H1232" s="16"/>
      <c r="I1232" s="16"/>
      <c r="J1232" s="16"/>
      <c r="K1232" s="16"/>
      <c r="L1232" s="32"/>
      <c r="M1232" s="16"/>
      <c r="N1232" s="16"/>
      <c r="O1232" s="16"/>
      <c r="P1232" s="16"/>
      <c r="Y1232" s="20"/>
      <c r="Z1232" s="20"/>
      <c r="AA1232" s="20"/>
      <c r="AB1232" s="20"/>
      <c r="AC1232" s="20"/>
      <c r="AD1232" s="20"/>
    </row>
    <row r="1233" spans="3:30" s="1" customFormat="1">
      <c r="C1233" s="16"/>
      <c r="D1233" s="16"/>
      <c r="E1233" s="32"/>
      <c r="F1233" s="16"/>
      <c r="G1233" s="16"/>
      <c r="H1233" s="16"/>
      <c r="I1233" s="16"/>
      <c r="J1233" s="16"/>
      <c r="K1233" s="16"/>
      <c r="L1233" s="32"/>
      <c r="M1233" s="16"/>
      <c r="N1233" s="16"/>
      <c r="O1233" s="16"/>
      <c r="P1233" s="16"/>
      <c r="Y1233" s="20"/>
      <c r="Z1233" s="20"/>
      <c r="AA1233" s="20"/>
      <c r="AB1233" s="20"/>
      <c r="AC1233" s="20"/>
      <c r="AD1233" s="20"/>
    </row>
    <row r="1234" spans="3:30" s="1" customFormat="1">
      <c r="C1234" s="16"/>
      <c r="D1234" s="16"/>
      <c r="E1234" s="32"/>
      <c r="F1234" s="16"/>
      <c r="G1234" s="16"/>
      <c r="H1234" s="16"/>
      <c r="I1234" s="16"/>
      <c r="J1234" s="16"/>
      <c r="K1234" s="16"/>
      <c r="L1234" s="32"/>
      <c r="M1234" s="16"/>
      <c r="N1234" s="16"/>
      <c r="O1234" s="16"/>
      <c r="P1234" s="16"/>
      <c r="Y1234" s="20"/>
      <c r="Z1234" s="20"/>
      <c r="AA1234" s="20"/>
      <c r="AB1234" s="20"/>
      <c r="AC1234" s="20"/>
      <c r="AD1234" s="20"/>
    </row>
    <row r="1235" spans="3:30" s="1" customFormat="1">
      <c r="C1235" s="16"/>
      <c r="D1235" s="16"/>
      <c r="E1235" s="32"/>
      <c r="F1235" s="16"/>
      <c r="G1235" s="16"/>
      <c r="H1235" s="16"/>
      <c r="I1235" s="16"/>
      <c r="J1235" s="16"/>
      <c r="K1235" s="16"/>
      <c r="L1235" s="32"/>
      <c r="M1235" s="16"/>
      <c r="N1235" s="16"/>
      <c r="O1235" s="16"/>
      <c r="P1235" s="16"/>
      <c r="Y1235" s="20"/>
      <c r="Z1235" s="20"/>
      <c r="AA1235" s="20"/>
      <c r="AB1235" s="20"/>
      <c r="AC1235" s="20"/>
      <c r="AD1235" s="20"/>
    </row>
    <row r="1236" spans="3:30" s="1" customFormat="1">
      <c r="C1236" s="16"/>
      <c r="D1236" s="16"/>
      <c r="E1236" s="32"/>
      <c r="F1236" s="16"/>
      <c r="G1236" s="16"/>
      <c r="H1236" s="16"/>
      <c r="I1236" s="16"/>
      <c r="J1236" s="16"/>
      <c r="K1236" s="16"/>
      <c r="L1236" s="32"/>
      <c r="M1236" s="16"/>
      <c r="N1236" s="16"/>
      <c r="O1236" s="16"/>
      <c r="P1236" s="16"/>
      <c r="Y1236" s="20"/>
      <c r="Z1236" s="20"/>
      <c r="AA1236" s="20"/>
      <c r="AB1236" s="20"/>
      <c r="AC1236" s="20"/>
      <c r="AD1236" s="20"/>
    </row>
    <row r="1237" spans="3:30" s="1" customFormat="1">
      <c r="C1237" s="16"/>
      <c r="D1237" s="16"/>
      <c r="E1237" s="32"/>
      <c r="F1237" s="16"/>
      <c r="G1237" s="16"/>
      <c r="H1237" s="16"/>
      <c r="I1237" s="16"/>
      <c r="J1237" s="16"/>
      <c r="K1237" s="16"/>
      <c r="L1237" s="32"/>
      <c r="M1237" s="16"/>
      <c r="N1237" s="16"/>
      <c r="O1237" s="16"/>
      <c r="P1237" s="16"/>
      <c r="Y1237" s="20"/>
      <c r="Z1237" s="20"/>
      <c r="AA1237" s="20"/>
      <c r="AB1237" s="20"/>
      <c r="AC1237" s="20"/>
      <c r="AD1237" s="20"/>
    </row>
    <row r="1238" spans="3:30" s="1" customFormat="1">
      <c r="C1238" s="16"/>
      <c r="D1238" s="16"/>
      <c r="E1238" s="32"/>
      <c r="F1238" s="16"/>
      <c r="G1238" s="16"/>
      <c r="H1238" s="16"/>
      <c r="I1238" s="16"/>
      <c r="J1238" s="16"/>
      <c r="K1238" s="16"/>
      <c r="L1238" s="32"/>
      <c r="M1238" s="16"/>
      <c r="N1238" s="16"/>
      <c r="O1238" s="16"/>
      <c r="P1238" s="16"/>
      <c r="Y1238" s="20"/>
      <c r="Z1238" s="20"/>
      <c r="AA1238" s="20"/>
      <c r="AB1238" s="20"/>
      <c r="AC1238" s="20"/>
      <c r="AD1238" s="20"/>
    </row>
    <row r="1239" spans="3:30" s="1" customFormat="1">
      <c r="C1239" s="16"/>
      <c r="D1239" s="16"/>
      <c r="E1239" s="32"/>
      <c r="F1239" s="16"/>
      <c r="G1239" s="16"/>
      <c r="H1239" s="16"/>
      <c r="I1239" s="16"/>
      <c r="J1239" s="16"/>
      <c r="K1239" s="16"/>
      <c r="L1239" s="32"/>
      <c r="M1239" s="16"/>
      <c r="N1239" s="16"/>
      <c r="O1239" s="16"/>
      <c r="P1239" s="16"/>
      <c r="Y1239" s="20"/>
      <c r="Z1239" s="20"/>
      <c r="AA1239" s="20"/>
      <c r="AB1239" s="20"/>
      <c r="AC1239" s="20"/>
      <c r="AD1239" s="20"/>
    </row>
    <row r="1240" spans="3:30" s="1" customFormat="1">
      <c r="C1240" s="16"/>
      <c r="D1240" s="16"/>
      <c r="E1240" s="32"/>
      <c r="F1240" s="16"/>
      <c r="G1240" s="16"/>
      <c r="H1240" s="16"/>
      <c r="I1240" s="16"/>
      <c r="J1240" s="16"/>
      <c r="K1240" s="16"/>
      <c r="L1240" s="32"/>
      <c r="M1240" s="16"/>
      <c r="N1240" s="16"/>
      <c r="O1240" s="16"/>
      <c r="P1240" s="16"/>
      <c r="Y1240" s="20"/>
      <c r="Z1240" s="20"/>
      <c r="AA1240" s="20"/>
      <c r="AB1240" s="20"/>
      <c r="AC1240" s="20"/>
      <c r="AD1240" s="20"/>
    </row>
    <row r="1241" spans="3:30" s="1" customFormat="1">
      <c r="C1241" s="16"/>
      <c r="D1241" s="16"/>
      <c r="E1241" s="32"/>
      <c r="F1241" s="16"/>
      <c r="G1241" s="16"/>
      <c r="H1241" s="16"/>
      <c r="I1241" s="16"/>
      <c r="J1241" s="16"/>
      <c r="K1241" s="16"/>
      <c r="L1241" s="32"/>
      <c r="M1241" s="16"/>
      <c r="N1241" s="16"/>
      <c r="O1241" s="16"/>
      <c r="P1241" s="16"/>
      <c r="Y1241" s="20"/>
      <c r="Z1241" s="20"/>
      <c r="AA1241" s="20"/>
      <c r="AB1241" s="20"/>
      <c r="AC1241" s="20"/>
      <c r="AD1241" s="20"/>
    </row>
    <row r="1242" spans="3:30" s="1" customFormat="1">
      <c r="C1242" s="16"/>
      <c r="D1242" s="16"/>
      <c r="E1242" s="32"/>
      <c r="F1242" s="16"/>
      <c r="G1242" s="16"/>
      <c r="H1242" s="16"/>
      <c r="I1242" s="16"/>
      <c r="J1242" s="16"/>
      <c r="K1242" s="16"/>
      <c r="L1242" s="32"/>
      <c r="M1242" s="16"/>
      <c r="N1242" s="16"/>
      <c r="O1242" s="16"/>
      <c r="P1242" s="16"/>
      <c r="Y1242" s="20"/>
      <c r="Z1242" s="20"/>
      <c r="AA1242" s="20"/>
      <c r="AB1242" s="20"/>
      <c r="AC1242" s="20"/>
      <c r="AD1242" s="20"/>
    </row>
    <row r="1243" spans="3:30" s="1" customFormat="1">
      <c r="C1243" s="16"/>
      <c r="D1243" s="16"/>
      <c r="E1243" s="32"/>
      <c r="F1243" s="16"/>
      <c r="G1243" s="16"/>
      <c r="H1243" s="16"/>
      <c r="I1243" s="16"/>
      <c r="J1243" s="16"/>
      <c r="K1243" s="16"/>
      <c r="L1243" s="32"/>
      <c r="M1243" s="16"/>
      <c r="N1243" s="16"/>
      <c r="O1243" s="16"/>
      <c r="P1243" s="16"/>
      <c r="Y1243" s="20"/>
      <c r="Z1243" s="20"/>
      <c r="AA1243" s="20"/>
      <c r="AB1243" s="20"/>
      <c r="AC1243" s="20"/>
      <c r="AD1243" s="20"/>
    </row>
    <row r="1244" spans="3:30" s="1" customFormat="1">
      <c r="C1244" s="16"/>
      <c r="D1244" s="16"/>
      <c r="E1244" s="32"/>
      <c r="F1244" s="16"/>
      <c r="G1244" s="16"/>
      <c r="H1244" s="16"/>
      <c r="I1244" s="16"/>
      <c r="J1244" s="16"/>
      <c r="K1244" s="16"/>
      <c r="L1244" s="32"/>
      <c r="M1244" s="16"/>
      <c r="N1244" s="16"/>
      <c r="O1244" s="16"/>
      <c r="P1244" s="16"/>
      <c r="Y1244" s="20"/>
      <c r="Z1244" s="20"/>
      <c r="AA1244" s="20"/>
      <c r="AB1244" s="20"/>
      <c r="AC1244" s="20"/>
      <c r="AD1244" s="20"/>
    </row>
    <row r="1245" spans="3:30" s="1" customFormat="1">
      <c r="C1245" s="16"/>
      <c r="D1245" s="16"/>
      <c r="E1245" s="32"/>
      <c r="F1245" s="16"/>
      <c r="G1245" s="16"/>
      <c r="H1245" s="16"/>
      <c r="I1245" s="16"/>
      <c r="J1245" s="16"/>
      <c r="K1245" s="16"/>
      <c r="L1245" s="32"/>
      <c r="M1245" s="16"/>
      <c r="N1245" s="16"/>
      <c r="O1245" s="16"/>
      <c r="P1245" s="16"/>
      <c r="Y1245" s="20"/>
      <c r="Z1245" s="20"/>
      <c r="AA1245" s="20"/>
      <c r="AB1245" s="20"/>
      <c r="AC1245" s="20"/>
      <c r="AD1245" s="20"/>
    </row>
    <row r="1246" spans="3:30" s="1" customFormat="1">
      <c r="C1246" s="16"/>
      <c r="D1246" s="16"/>
      <c r="E1246" s="32"/>
      <c r="F1246" s="16"/>
      <c r="G1246" s="16"/>
      <c r="H1246" s="16"/>
      <c r="I1246" s="16"/>
      <c r="J1246" s="16"/>
      <c r="K1246" s="16"/>
      <c r="L1246" s="32"/>
      <c r="M1246" s="16"/>
      <c r="N1246" s="16"/>
      <c r="O1246" s="16"/>
      <c r="P1246" s="16"/>
      <c r="Y1246" s="20"/>
      <c r="Z1246" s="20"/>
      <c r="AA1246" s="20"/>
      <c r="AB1246" s="20"/>
      <c r="AC1246" s="20"/>
      <c r="AD1246" s="20"/>
    </row>
    <row r="1247" spans="3:30" s="1" customFormat="1">
      <c r="C1247" s="16"/>
      <c r="D1247" s="16"/>
      <c r="E1247" s="32"/>
      <c r="F1247" s="16"/>
      <c r="G1247" s="16"/>
      <c r="H1247" s="16"/>
      <c r="I1247" s="16"/>
      <c r="J1247" s="16"/>
      <c r="K1247" s="16"/>
      <c r="L1247" s="32"/>
      <c r="M1247" s="16"/>
      <c r="N1247" s="16"/>
      <c r="O1247" s="16"/>
      <c r="P1247" s="16"/>
      <c r="Y1247" s="20"/>
      <c r="Z1247" s="20"/>
      <c r="AA1247" s="20"/>
      <c r="AB1247" s="20"/>
      <c r="AC1247" s="20"/>
      <c r="AD1247" s="20"/>
    </row>
    <row r="1248" spans="3:30" s="1" customFormat="1">
      <c r="C1248" s="16"/>
      <c r="D1248" s="16"/>
      <c r="E1248" s="32"/>
      <c r="F1248" s="16"/>
      <c r="G1248" s="16"/>
      <c r="H1248" s="16"/>
      <c r="I1248" s="16"/>
      <c r="J1248" s="16"/>
      <c r="K1248" s="16"/>
      <c r="L1248" s="32"/>
      <c r="M1248" s="16"/>
      <c r="N1248" s="16"/>
      <c r="O1248" s="16"/>
      <c r="P1248" s="16"/>
      <c r="Y1248" s="20"/>
      <c r="Z1248" s="20"/>
      <c r="AA1248" s="20"/>
      <c r="AB1248" s="20"/>
      <c r="AC1248" s="20"/>
      <c r="AD1248" s="20"/>
    </row>
    <row r="1249" spans="3:30" s="1" customFormat="1">
      <c r="C1249" s="16"/>
      <c r="D1249" s="16"/>
      <c r="E1249" s="32"/>
      <c r="F1249" s="16"/>
      <c r="G1249" s="16"/>
      <c r="H1249" s="16"/>
      <c r="I1249" s="16"/>
      <c r="J1249" s="16"/>
      <c r="K1249" s="16"/>
      <c r="L1249" s="32"/>
      <c r="M1249" s="16"/>
      <c r="N1249" s="16"/>
      <c r="O1249" s="16"/>
      <c r="P1249" s="16"/>
      <c r="Y1249" s="20"/>
      <c r="Z1249" s="20"/>
      <c r="AA1249" s="20"/>
      <c r="AB1249" s="20"/>
      <c r="AC1249" s="20"/>
      <c r="AD1249" s="20"/>
    </row>
    <row r="1250" spans="3:30" s="1" customFormat="1">
      <c r="C1250" s="16"/>
      <c r="D1250" s="16"/>
      <c r="E1250" s="32"/>
      <c r="F1250" s="16"/>
      <c r="G1250" s="16"/>
      <c r="H1250" s="16"/>
      <c r="I1250" s="16"/>
      <c r="J1250" s="16"/>
      <c r="K1250" s="16"/>
      <c r="L1250" s="32"/>
      <c r="M1250" s="16"/>
      <c r="N1250" s="16"/>
      <c r="O1250" s="16"/>
      <c r="P1250" s="16"/>
      <c r="Y1250" s="20"/>
      <c r="Z1250" s="20"/>
      <c r="AA1250" s="20"/>
      <c r="AB1250" s="20"/>
      <c r="AC1250" s="20"/>
      <c r="AD1250" s="20"/>
    </row>
    <row r="1251" spans="3:30" s="1" customFormat="1">
      <c r="C1251" s="16"/>
      <c r="D1251" s="16"/>
      <c r="E1251" s="32"/>
      <c r="F1251" s="16"/>
      <c r="G1251" s="16"/>
      <c r="H1251" s="16"/>
      <c r="I1251" s="16"/>
      <c r="J1251" s="16"/>
      <c r="K1251" s="16"/>
      <c r="L1251" s="32"/>
      <c r="M1251" s="16"/>
      <c r="N1251" s="16"/>
      <c r="O1251" s="16"/>
      <c r="P1251" s="16"/>
      <c r="Y1251" s="20"/>
      <c r="Z1251" s="20"/>
      <c r="AA1251" s="20"/>
      <c r="AB1251" s="20"/>
      <c r="AC1251" s="20"/>
      <c r="AD1251" s="20"/>
    </row>
    <row r="1252" spans="3:30" s="1" customFormat="1">
      <c r="C1252" s="16"/>
      <c r="D1252" s="16"/>
      <c r="E1252" s="32"/>
      <c r="F1252" s="16"/>
      <c r="G1252" s="16"/>
      <c r="H1252" s="16"/>
      <c r="I1252" s="16"/>
      <c r="J1252" s="16"/>
      <c r="K1252" s="16"/>
      <c r="L1252" s="32"/>
      <c r="M1252" s="16"/>
      <c r="N1252" s="16"/>
      <c r="O1252" s="16"/>
      <c r="P1252" s="16"/>
      <c r="Y1252" s="20"/>
      <c r="Z1252" s="20"/>
      <c r="AA1252" s="20"/>
      <c r="AB1252" s="20"/>
      <c r="AC1252" s="20"/>
      <c r="AD1252" s="20"/>
    </row>
    <row r="1253" spans="3:30" s="1" customFormat="1">
      <c r="C1253" s="16"/>
      <c r="D1253" s="16"/>
      <c r="E1253" s="32"/>
      <c r="F1253" s="16"/>
      <c r="G1253" s="16"/>
      <c r="H1253" s="16"/>
      <c r="I1253" s="16"/>
      <c r="J1253" s="16"/>
      <c r="K1253" s="16"/>
      <c r="L1253" s="32"/>
      <c r="M1253" s="16"/>
      <c r="N1253" s="16"/>
      <c r="O1253" s="16"/>
      <c r="P1253" s="16"/>
      <c r="Y1253" s="20"/>
      <c r="Z1253" s="20"/>
      <c r="AA1253" s="20"/>
      <c r="AB1253" s="20"/>
      <c r="AC1253" s="20"/>
      <c r="AD1253" s="20"/>
    </row>
    <row r="1254" spans="3:30" s="1" customFormat="1">
      <c r="C1254" s="16"/>
      <c r="D1254" s="16"/>
      <c r="E1254" s="32"/>
      <c r="F1254" s="16"/>
      <c r="G1254" s="16"/>
      <c r="H1254" s="16"/>
      <c r="I1254" s="16"/>
      <c r="J1254" s="16"/>
      <c r="K1254" s="16"/>
      <c r="L1254" s="32"/>
      <c r="M1254" s="16"/>
      <c r="N1254" s="16"/>
      <c r="O1254" s="16"/>
      <c r="P1254" s="16"/>
      <c r="Y1254" s="20"/>
      <c r="Z1254" s="20"/>
      <c r="AA1254" s="20"/>
      <c r="AB1254" s="20"/>
      <c r="AC1254" s="20"/>
      <c r="AD1254" s="20"/>
    </row>
    <row r="1255" spans="3:30" s="1" customFormat="1">
      <c r="C1255" s="16"/>
      <c r="D1255" s="16"/>
      <c r="E1255" s="32"/>
      <c r="F1255" s="16"/>
      <c r="G1255" s="16"/>
      <c r="H1255" s="16"/>
      <c r="I1255" s="16"/>
      <c r="J1255" s="16"/>
      <c r="K1255" s="16"/>
      <c r="L1255" s="32"/>
      <c r="M1255" s="16"/>
      <c r="N1255" s="16"/>
      <c r="O1255" s="16"/>
      <c r="P1255" s="16"/>
      <c r="Y1255" s="20"/>
      <c r="Z1255" s="20"/>
      <c r="AA1255" s="20"/>
      <c r="AB1255" s="20"/>
      <c r="AC1255" s="20"/>
      <c r="AD1255" s="20"/>
    </row>
    <row r="1256" spans="3:30" s="1" customFormat="1">
      <c r="C1256" s="16"/>
      <c r="D1256" s="16"/>
      <c r="E1256" s="32"/>
      <c r="F1256" s="16"/>
      <c r="G1256" s="16"/>
      <c r="H1256" s="16"/>
      <c r="I1256" s="16"/>
      <c r="J1256" s="16"/>
      <c r="K1256" s="16"/>
      <c r="L1256" s="32"/>
      <c r="M1256" s="16"/>
      <c r="N1256" s="16"/>
      <c r="O1256" s="16"/>
      <c r="P1256" s="16"/>
      <c r="Y1256" s="20"/>
      <c r="Z1256" s="20"/>
      <c r="AA1256" s="20"/>
      <c r="AB1256" s="20"/>
      <c r="AC1256" s="20"/>
      <c r="AD1256" s="20"/>
    </row>
    <row r="1257" spans="3:30" s="1" customFormat="1">
      <c r="C1257" s="16"/>
      <c r="D1257" s="16"/>
      <c r="E1257" s="32"/>
      <c r="F1257" s="16"/>
      <c r="G1257" s="16"/>
      <c r="H1257" s="16"/>
      <c r="I1257" s="16"/>
      <c r="J1257" s="16"/>
      <c r="K1257" s="16"/>
      <c r="L1257" s="32"/>
      <c r="M1257" s="16"/>
      <c r="N1257" s="16"/>
      <c r="O1257" s="16"/>
      <c r="P1257" s="16"/>
      <c r="Y1257" s="20"/>
      <c r="Z1257" s="20"/>
      <c r="AA1257" s="20"/>
      <c r="AB1257" s="20"/>
      <c r="AC1257" s="20"/>
      <c r="AD1257" s="20"/>
    </row>
    <row r="1258" spans="3:30" s="1" customFormat="1">
      <c r="C1258" s="16"/>
      <c r="D1258" s="16"/>
      <c r="E1258" s="32"/>
      <c r="F1258" s="16"/>
      <c r="G1258" s="16"/>
      <c r="H1258" s="16"/>
      <c r="I1258" s="16"/>
      <c r="J1258" s="16"/>
      <c r="K1258" s="16"/>
      <c r="L1258" s="32"/>
      <c r="M1258" s="16"/>
      <c r="N1258" s="16"/>
      <c r="O1258" s="16"/>
      <c r="P1258" s="16"/>
      <c r="Y1258" s="20"/>
      <c r="Z1258" s="20"/>
      <c r="AA1258" s="20"/>
      <c r="AB1258" s="20"/>
      <c r="AC1258" s="20"/>
      <c r="AD1258" s="20"/>
    </row>
    <row r="1259" spans="3:30" s="1" customFormat="1">
      <c r="C1259" s="16"/>
      <c r="D1259" s="16"/>
      <c r="E1259" s="32"/>
      <c r="F1259" s="16"/>
      <c r="G1259" s="16"/>
      <c r="H1259" s="16"/>
      <c r="I1259" s="16"/>
      <c r="J1259" s="16"/>
      <c r="K1259" s="16"/>
      <c r="L1259" s="32"/>
      <c r="M1259" s="16"/>
      <c r="N1259" s="16"/>
      <c r="O1259" s="16"/>
      <c r="P1259" s="16"/>
      <c r="Y1259" s="20"/>
      <c r="Z1259" s="20"/>
      <c r="AA1259" s="20"/>
      <c r="AB1259" s="20"/>
      <c r="AC1259" s="20"/>
      <c r="AD1259" s="20"/>
    </row>
    <row r="1260" spans="3:30" s="1" customFormat="1">
      <c r="C1260" s="16"/>
      <c r="D1260" s="16"/>
      <c r="E1260" s="32"/>
      <c r="F1260" s="16"/>
      <c r="G1260" s="16"/>
      <c r="H1260" s="16"/>
      <c r="I1260" s="16"/>
      <c r="J1260" s="16"/>
      <c r="K1260" s="16"/>
      <c r="L1260" s="32"/>
      <c r="M1260" s="16"/>
      <c r="N1260" s="16"/>
      <c r="O1260" s="16"/>
      <c r="P1260" s="16"/>
      <c r="Y1260" s="20"/>
      <c r="Z1260" s="20"/>
      <c r="AA1260" s="20"/>
      <c r="AB1260" s="20"/>
      <c r="AC1260" s="20"/>
      <c r="AD1260" s="20"/>
    </row>
    <row r="1261" spans="3:30" s="1" customFormat="1">
      <c r="C1261" s="16"/>
      <c r="D1261" s="16"/>
      <c r="E1261" s="32"/>
      <c r="F1261" s="16"/>
      <c r="G1261" s="16"/>
      <c r="H1261" s="16"/>
      <c r="I1261" s="16"/>
      <c r="J1261" s="16"/>
      <c r="K1261" s="16"/>
      <c r="L1261" s="32"/>
      <c r="M1261" s="16"/>
      <c r="N1261" s="16"/>
      <c r="O1261" s="16"/>
      <c r="P1261" s="16"/>
      <c r="Y1261" s="20"/>
      <c r="Z1261" s="20"/>
      <c r="AA1261" s="20"/>
      <c r="AB1261" s="20"/>
      <c r="AC1261" s="20"/>
      <c r="AD1261" s="20"/>
    </row>
    <row r="1262" spans="3:30" s="1" customFormat="1">
      <c r="C1262" s="16"/>
      <c r="D1262" s="16"/>
      <c r="E1262" s="32"/>
      <c r="F1262" s="16"/>
      <c r="G1262" s="16"/>
      <c r="H1262" s="16"/>
      <c r="I1262" s="16"/>
      <c r="J1262" s="16"/>
      <c r="K1262" s="16"/>
      <c r="L1262" s="32"/>
      <c r="M1262" s="16"/>
      <c r="N1262" s="16"/>
      <c r="O1262" s="16"/>
      <c r="P1262" s="16"/>
      <c r="Y1262" s="20"/>
      <c r="Z1262" s="20"/>
      <c r="AA1262" s="20"/>
      <c r="AB1262" s="20"/>
      <c r="AC1262" s="20"/>
      <c r="AD1262" s="20"/>
    </row>
    <row r="1263" spans="3:30" s="1" customFormat="1">
      <c r="C1263" s="16"/>
      <c r="D1263" s="16"/>
      <c r="E1263" s="32"/>
      <c r="F1263" s="16"/>
      <c r="G1263" s="16"/>
      <c r="H1263" s="16"/>
      <c r="I1263" s="16"/>
      <c r="J1263" s="16"/>
      <c r="K1263" s="16"/>
      <c r="L1263" s="32"/>
      <c r="M1263" s="16"/>
      <c r="N1263" s="16"/>
      <c r="O1263" s="16"/>
      <c r="P1263" s="16"/>
      <c r="Y1263" s="20"/>
      <c r="Z1263" s="20"/>
      <c r="AA1263" s="20"/>
      <c r="AB1263" s="20"/>
      <c r="AC1263" s="20"/>
      <c r="AD1263" s="20"/>
    </row>
    <row r="1264" spans="3:30" s="1" customFormat="1">
      <c r="C1264" s="16"/>
      <c r="D1264" s="16"/>
      <c r="E1264" s="32"/>
      <c r="F1264" s="16"/>
      <c r="G1264" s="16"/>
      <c r="H1264" s="16"/>
      <c r="I1264" s="16"/>
      <c r="J1264" s="16"/>
      <c r="K1264" s="16"/>
      <c r="L1264" s="32"/>
      <c r="M1264" s="16"/>
      <c r="N1264" s="16"/>
      <c r="O1264" s="16"/>
      <c r="P1264" s="16"/>
      <c r="Y1264" s="20"/>
      <c r="Z1264" s="20"/>
      <c r="AA1264" s="20"/>
      <c r="AB1264" s="20"/>
      <c r="AC1264" s="20"/>
      <c r="AD1264" s="20"/>
    </row>
    <row r="1265" spans="3:30" s="1" customFormat="1">
      <c r="C1265" s="16"/>
      <c r="D1265" s="16"/>
      <c r="E1265" s="32"/>
      <c r="F1265" s="16"/>
      <c r="G1265" s="16"/>
      <c r="H1265" s="16"/>
      <c r="I1265" s="16"/>
      <c r="J1265" s="16"/>
      <c r="K1265" s="16"/>
      <c r="L1265" s="32"/>
      <c r="M1265" s="16"/>
      <c r="N1265" s="16"/>
      <c r="O1265" s="16"/>
      <c r="P1265" s="16"/>
      <c r="Y1265" s="20"/>
      <c r="Z1265" s="20"/>
      <c r="AA1265" s="20"/>
      <c r="AB1265" s="20"/>
      <c r="AC1265" s="20"/>
      <c r="AD1265" s="20"/>
    </row>
    <row r="1266" spans="3:30" s="1" customFormat="1">
      <c r="C1266" s="16"/>
      <c r="D1266" s="16"/>
      <c r="E1266" s="32"/>
      <c r="F1266" s="16"/>
      <c r="G1266" s="16"/>
      <c r="H1266" s="16"/>
      <c r="I1266" s="16"/>
      <c r="J1266" s="16"/>
      <c r="K1266" s="16"/>
      <c r="L1266" s="32"/>
      <c r="M1266" s="16"/>
      <c r="N1266" s="16"/>
      <c r="O1266" s="16"/>
      <c r="P1266" s="16"/>
      <c r="Y1266" s="20"/>
      <c r="Z1266" s="20"/>
      <c r="AA1266" s="20"/>
      <c r="AB1266" s="20"/>
      <c r="AC1266" s="20"/>
      <c r="AD1266" s="20"/>
    </row>
    <row r="1267" spans="3:30" s="1" customFormat="1">
      <c r="C1267" s="16"/>
      <c r="D1267" s="16"/>
      <c r="E1267" s="32"/>
      <c r="F1267" s="16"/>
      <c r="G1267" s="16"/>
      <c r="H1267" s="16"/>
      <c r="I1267" s="16"/>
      <c r="J1267" s="16"/>
      <c r="K1267" s="16"/>
      <c r="L1267" s="32"/>
      <c r="M1267" s="16"/>
      <c r="N1267" s="16"/>
      <c r="O1267" s="16"/>
      <c r="P1267" s="16"/>
      <c r="Y1267" s="20"/>
      <c r="Z1267" s="20"/>
      <c r="AA1267" s="20"/>
      <c r="AB1267" s="20"/>
      <c r="AC1267" s="20"/>
      <c r="AD1267" s="20"/>
    </row>
    <row r="1268" spans="3:30" s="1" customFormat="1">
      <c r="C1268" s="16"/>
      <c r="D1268" s="16"/>
      <c r="E1268" s="32"/>
      <c r="F1268" s="16"/>
      <c r="G1268" s="16"/>
      <c r="H1268" s="16"/>
      <c r="I1268" s="16"/>
      <c r="J1268" s="16"/>
      <c r="K1268" s="16"/>
      <c r="L1268" s="32"/>
      <c r="M1268" s="16"/>
      <c r="N1268" s="16"/>
      <c r="O1268" s="16"/>
      <c r="P1268" s="16"/>
      <c r="Y1268" s="20"/>
      <c r="Z1268" s="20"/>
      <c r="AA1268" s="20"/>
      <c r="AB1268" s="20"/>
      <c r="AC1268" s="20"/>
      <c r="AD1268" s="20"/>
    </row>
    <row r="1269" spans="3:30" s="1" customFormat="1">
      <c r="C1269" s="16"/>
      <c r="D1269" s="16"/>
      <c r="E1269" s="32"/>
      <c r="F1269" s="16"/>
      <c r="G1269" s="16"/>
      <c r="H1269" s="16"/>
      <c r="I1269" s="16"/>
      <c r="J1269" s="16"/>
      <c r="K1269" s="16"/>
      <c r="L1269" s="32"/>
      <c r="M1269" s="16"/>
      <c r="N1269" s="16"/>
      <c r="O1269" s="16"/>
      <c r="P1269" s="16"/>
      <c r="Y1269" s="20"/>
      <c r="Z1269" s="20"/>
      <c r="AA1269" s="20"/>
      <c r="AB1269" s="20"/>
      <c r="AC1269" s="20"/>
      <c r="AD1269" s="20"/>
    </row>
    <row r="1270" spans="3:30" s="1" customFormat="1">
      <c r="C1270" s="16"/>
      <c r="D1270" s="16"/>
      <c r="E1270" s="32"/>
      <c r="F1270" s="16"/>
      <c r="G1270" s="16"/>
      <c r="H1270" s="16"/>
      <c r="I1270" s="16"/>
      <c r="J1270" s="16"/>
      <c r="K1270" s="16"/>
      <c r="L1270" s="32"/>
      <c r="M1270" s="16"/>
      <c r="N1270" s="16"/>
      <c r="O1270" s="16"/>
      <c r="P1270" s="16"/>
      <c r="Y1270" s="20"/>
      <c r="Z1270" s="20"/>
      <c r="AA1270" s="20"/>
      <c r="AB1270" s="20"/>
      <c r="AC1270" s="20"/>
      <c r="AD1270" s="20"/>
    </row>
    <row r="1271" spans="3:30" s="1" customFormat="1">
      <c r="C1271" s="16"/>
      <c r="D1271" s="16"/>
      <c r="E1271" s="32"/>
      <c r="F1271" s="16"/>
      <c r="G1271" s="16"/>
      <c r="H1271" s="16"/>
      <c r="I1271" s="16"/>
      <c r="J1271" s="16"/>
      <c r="K1271" s="16"/>
      <c r="L1271" s="32"/>
      <c r="M1271" s="16"/>
      <c r="N1271" s="16"/>
      <c r="O1271" s="16"/>
      <c r="P1271" s="16"/>
      <c r="Y1271" s="20"/>
      <c r="Z1271" s="20"/>
      <c r="AA1271" s="20"/>
      <c r="AB1271" s="20"/>
      <c r="AC1271" s="20"/>
      <c r="AD1271" s="20"/>
    </row>
    <row r="1272" spans="3:30" s="1" customFormat="1">
      <c r="C1272" s="16"/>
      <c r="D1272" s="16"/>
      <c r="E1272" s="32"/>
      <c r="F1272" s="16"/>
      <c r="G1272" s="16"/>
      <c r="H1272" s="16"/>
      <c r="I1272" s="16"/>
      <c r="J1272" s="16"/>
      <c r="K1272" s="16"/>
      <c r="L1272" s="32"/>
      <c r="M1272" s="16"/>
      <c r="N1272" s="16"/>
      <c r="O1272" s="16"/>
      <c r="P1272" s="16"/>
      <c r="Y1272" s="20"/>
      <c r="Z1272" s="20"/>
      <c r="AA1272" s="20"/>
      <c r="AB1272" s="20"/>
      <c r="AC1272" s="20"/>
      <c r="AD1272" s="20"/>
    </row>
    <row r="1273" spans="3:30" s="1" customFormat="1">
      <c r="C1273" s="16"/>
      <c r="D1273" s="16"/>
      <c r="E1273" s="32"/>
      <c r="F1273" s="16"/>
      <c r="G1273" s="16"/>
      <c r="H1273" s="16"/>
      <c r="I1273" s="16"/>
      <c r="J1273" s="16"/>
      <c r="K1273" s="16"/>
      <c r="L1273" s="32"/>
      <c r="M1273" s="16"/>
      <c r="N1273" s="16"/>
      <c r="O1273" s="16"/>
      <c r="P1273" s="16"/>
      <c r="Y1273" s="20"/>
      <c r="Z1273" s="20"/>
      <c r="AA1273" s="20"/>
      <c r="AB1273" s="20"/>
      <c r="AC1273" s="20"/>
      <c r="AD1273" s="20"/>
    </row>
    <row r="1274" spans="3:30" s="1" customFormat="1">
      <c r="C1274" s="16"/>
      <c r="D1274" s="16"/>
      <c r="E1274" s="32"/>
      <c r="F1274" s="16"/>
      <c r="G1274" s="16"/>
      <c r="H1274" s="16"/>
      <c r="I1274" s="16"/>
      <c r="J1274" s="16"/>
      <c r="K1274" s="16"/>
      <c r="L1274" s="32"/>
      <c r="M1274" s="16"/>
      <c r="N1274" s="16"/>
      <c r="O1274" s="16"/>
      <c r="P1274" s="16"/>
      <c r="Y1274" s="20"/>
      <c r="Z1274" s="20"/>
      <c r="AA1274" s="20"/>
      <c r="AB1274" s="20"/>
      <c r="AC1274" s="20"/>
      <c r="AD1274" s="20"/>
    </row>
    <row r="1275" spans="3:30" s="1" customFormat="1">
      <c r="C1275" s="16"/>
      <c r="D1275" s="16"/>
      <c r="E1275" s="32"/>
      <c r="F1275" s="16"/>
      <c r="G1275" s="16"/>
      <c r="H1275" s="16"/>
      <c r="I1275" s="16"/>
      <c r="J1275" s="16"/>
      <c r="K1275" s="16"/>
      <c r="L1275" s="32"/>
      <c r="M1275" s="16"/>
      <c r="N1275" s="16"/>
      <c r="O1275" s="16"/>
      <c r="P1275" s="16"/>
      <c r="Y1275" s="20"/>
      <c r="Z1275" s="20"/>
      <c r="AA1275" s="20"/>
      <c r="AB1275" s="20"/>
      <c r="AC1275" s="20"/>
      <c r="AD1275" s="20"/>
    </row>
    <row r="1276" spans="3:30" s="1" customFormat="1">
      <c r="C1276" s="16"/>
      <c r="D1276" s="16"/>
      <c r="E1276" s="32"/>
      <c r="F1276" s="16"/>
      <c r="G1276" s="16"/>
      <c r="H1276" s="16"/>
      <c r="I1276" s="16"/>
      <c r="J1276" s="16"/>
      <c r="K1276" s="16"/>
      <c r="L1276" s="32"/>
      <c r="M1276" s="16"/>
      <c r="N1276" s="16"/>
      <c r="O1276" s="16"/>
      <c r="P1276" s="16"/>
      <c r="Y1276" s="20"/>
      <c r="Z1276" s="20"/>
      <c r="AA1276" s="20"/>
      <c r="AB1276" s="20"/>
      <c r="AC1276" s="20"/>
      <c r="AD1276" s="20"/>
    </row>
    <row r="1277" spans="3:30" s="1" customFormat="1">
      <c r="C1277" s="16"/>
      <c r="D1277" s="16"/>
      <c r="E1277" s="32"/>
      <c r="F1277" s="16"/>
      <c r="G1277" s="16"/>
      <c r="H1277" s="16"/>
      <c r="I1277" s="16"/>
      <c r="J1277" s="16"/>
      <c r="K1277" s="16"/>
      <c r="L1277" s="32"/>
      <c r="M1277" s="16"/>
      <c r="N1277" s="16"/>
      <c r="O1277" s="16"/>
      <c r="P1277" s="16"/>
      <c r="Y1277" s="20"/>
      <c r="Z1277" s="20"/>
      <c r="AA1277" s="20"/>
      <c r="AB1277" s="20"/>
      <c r="AC1277" s="20"/>
      <c r="AD1277" s="20"/>
    </row>
    <row r="1278" spans="3:30" s="1" customFormat="1">
      <c r="C1278" s="16"/>
      <c r="D1278" s="16"/>
      <c r="E1278" s="32"/>
      <c r="F1278" s="16"/>
      <c r="G1278" s="16"/>
      <c r="H1278" s="16"/>
      <c r="I1278" s="16"/>
      <c r="J1278" s="16"/>
      <c r="K1278" s="16"/>
      <c r="L1278" s="32"/>
      <c r="M1278" s="16"/>
      <c r="N1278" s="16"/>
      <c r="O1278" s="16"/>
      <c r="P1278" s="16"/>
      <c r="Y1278" s="20"/>
      <c r="Z1278" s="20"/>
      <c r="AA1278" s="20"/>
      <c r="AB1278" s="20"/>
      <c r="AC1278" s="20"/>
      <c r="AD1278" s="20"/>
    </row>
    <row r="1279" spans="3:30" s="1" customFormat="1">
      <c r="C1279" s="16"/>
      <c r="D1279" s="16"/>
      <c r="E1279" s="32"/>
      <c r="F1279" s="16"/>
      <c r="G1279" s="16"/>
      <c r="H1279" s="16"/>
      <c r="I1279" s="16"/>
      <c r="J1279" s="16"/>
      <c r="K1279" s="16"/>
      <c r="L1279" s="32"/>
      <c r="M1279" s="16"/>
      <c r="N1279" s="16"/>
      <c r="O1279" s="16"/>
      <c r="P1279" s="16"/>
      <c r="Y1279" s="20"/>
      <c r="Z1279" s="20"/>
      <c r="AA1279" s="20"/>
      <c r="AB1279" s="20"/>
      <c r="AC1279" s="20"/>
      <c r="AD1279" s="20"/>
    </row>
    <row r="1280" spans="3:30" s="1" customFormat="1">
      <c r="C1280" s="16"/>
      <c r="D1280" s="16"/>
      <c r="E1280" s="32"/>
      <c r="F1280" s="16"/>
      <c r="G1280" s="16"/>
      <c r="H1280" s="16"/>
      <c r="I1280" s="16"/>
      <c r="J1280" s="16"/>
      <c r="K1280" s="16"/>
      <c r="L1280" s="32"/>
      <c r="M1280" s="16"/>
      <c r="N1280" s="16"/>
      <c r="O1280" s="16"/>
      <c r="P1280" s="16"/>
      <c r="Y1280" s="20"/>
      <c r="Z1280" s="20"/>
      <c r="AA1280" s="20"/>
      <c r="AB1280" s="20"/>
      <c r="AC1280" s="20"/>
      <c r="AD1280" s="20"/>
    </row>
    <row r="1281" spans="3:30" s="1" customFormat="1">
      <c r="C1281" s="16"/>
      <c r="D1281" s="16"/>
      <c r="E1281" s="32"/>
      <c r="F1281" s="16"/>
      <c r="G1281" s="16"/>
      <c r="H1281" s="16"/>
      <c r="I1281" s="16"/>
      <c r="J1281" s="16"/>
      <c r="K1281" s="16"/>
      <c r="L1281" s="32"/>
      <c r="M1281" s="16"/>
      <c r="N1281" s="16"/>
      <c r="O1281" s="16"/>
      <c r="P1281" s="16"/>
      <c r="Y1281" s="20"/>
      <c r="Z1281" s="20"/>
      <c r="AA1281" s="20"/>
      <c r="AB1281" s="20"/>
      <c r="AC1281" s="20"/>
      <c r="AD1281" s="20"/>
    </row>
    <row r="1282" spans="3:30" s="1" customFormat="1">
      <c r="C1282" s="16"/>
      <c r="D1282" s="16"/>
      <c r="E1282" s="32"/>
      <c r="F1282" s="16"/>
      <c r="G1282" s="16"/>
      <c r="H1282" s="16"/>
      <c r="I1282" s="16"/>
      <c r="J1282" s="16"/>
      <c r="K1282" s="16"/>
      <c r="L1282" s="32"/>
      <c r="M1282" s="16"/>
      <c r="N1282" s="16"/>
      <c r="O1282" s="16"/>
      <c r="P1282" s="16"/>
      <c r="Y1282" s="20"/>
      <c r="Z1282" s="20"/>
      <c r="AA1282" s="20"/>
      <c r="AB1282" s="20"/>
      <c r="AC1282" s="20"/>
      <c r="AD1282" s="20"/>
    </row>
    <row r="1283" spans="3:30" s="1" customFormat="1">
      <c r="C1283" s="16"/>
      <c r="D1283" s="16"/>
      <c r="E1283" s="32"/>
      <c r="F1283" s="16"/>
      <c r="G1283" s="16"/>
      <c r="H1283" s="16"/>
      <c r="I1283" s="16"/>
      <c r="J1283" s="16"/>
      <c r="K1283" s="16"/>
      <c r="L1283" s="32"/>
      <c r="M1283" s="16"/>
      <c r="N1283" s="16"/>
      <c r="O1283" s="16"/>
      <c r="P1283" s="16"/>
      <c r="Y1283" s="20"/>
      <c r="Z1283" s="20"/>
      <c r="AA1283" s="20"/>
      <c r="AB1283" s="20"/>
      <c r="AC1283" s="20"/>
      <c r="AD1283" s="20"/>
    </row>
    <row r="1284" spans="3:30" s="1" customFormat="1">
      <c r="C1284" s="16"/>
      <c r="D1284" s="16"/>
      <c r="E1284" s="32"/>
      <c r="F1284" s="16"/>
      <c r="G1284" s="16"/>
      <c r="H1284" s="16"/>
      <c r="I1284" s="16"/>
      <c r="J1284" s="16"/>
      <c r="K1284" s="16"/>
      <c r="L1284" s="32"/>
      <c r="M1284" s="16"/>
      <c r="N1284" s="16"/>
      <c r="O1284" s="16"/>
      <c r="P1284" s="16"/>
      <c r="Y1284" s="20"/>
      <c r="Z1284" s="20"/>
      <c r="AA1284" s="20"/>
      <c r="AB1284" s="20"/>
      <c r="AC1284" s="20"/>
      <c r="AD1284" s="20"/>
    </row>
    <row r="1285" spans="3:30" s="1" customFormat="1">
      <c r="C1285" s="16"/>
      <c r="D1285" s="16"/>
      <c r="E1285" s="32"/>
      <c r="F1285" s="16"/>
      <c r="G1285" s="16"/>
      <c r="H1285" s="16"/>
      <c r="I1285" s="16"/>
      <c r="J1285" s="16"/>
      <c r="K1285" s="16"/>
      <c r="L1285" s="32"/>
      <c r="M1285" s="16"/>
      <c r="N1285" s="16"/>
      <c r="O1285" s="16"/>
      <c r="P1285" s="16"/>
      <c r="Y1285" s="20"/>
      <c r="Z1285" s="20"/>
      <c r="AA1285" s="20"/>
      <c r="AB1285" s="20"/>
      <c r="AC1285" s="20"/>
      <c r="AD1285" s="20"/>
    </row>
    <row r="1286" spans="3:30" s="1" customFormat="1">
      <c r="C1286" s="16"/>
      <c r="D1286" s="16"/>
      <c r="E1286" s="32"/>
      <c r="F1286" s="16"/>
      <c r="G1286" s="16"/>
      <c r="H1286" s="16"/>
      <c r="I1286" s="16"/>
      <c r="J1286" s="16"/>
      <c r="K1286" s="16"/>
      <c r="L1286" s="32"/>
      <c r="M1286" s="16"/>
      <c r="N1286" s="16"/>
      <c r="O1286" s="16"/>
      <c r="P1286" s="16"/>
      <c r="Y1286" s="20"/>
      <c r="Z1286" s="20"/>
      <c r="AA1286" s="20"/>
      <c r="AB1286" s="20"/>
      <c r="AC1286" s="20"/>
      <c r="AD1286" s="20"/>
    </row>
    <row r="1287" spans="3:30" s="1" customFormat="1">
      <c r="C1287" s="16"/>
      <c r="D1287" s="16"/>
      <c r="E1287" s="32"/>
      <c r="F1287" s="16"/>
      <c r="G1287" s="16"/>
      <c r="H1287" s="16"/>
      <c r="I1287" s="16"/>
      <c r="J1287" s="16"/>
      <c r="K1287" s="16"/>
      <c r="L1287" s="32"/>
      <c r="M1287" s="16"/>
      <c r="N1287" s="16"/>
      <c r="O1287" s="16"/>
      <c r="P1287" s="16"/>
      <c r="Y1287" s="20"/>
      <c r="Z1287" s="20"/>
      <c r="AA1287" s="20"/>
      <c r="AB1287" s="20"/>
      <c r="AC1287" s="20"/>
      <c r="AD1287" s="20"/>
    </row>
    <row r="1288" spans="3:30" s="1" customFormat="1">
      <c r="C1288" s="16"/>
      <c r="D1288" s="16"/>
      <c r="E1288" s="32"/>
      <c r="F1288" s="16"/>
      <c r="G1288" s="16"/>
      <c r="H1288" s="16"/>
      <c r="I1288" s="16"/>
      <c r="J1288" s="16"/>
      <c r="K1288" s="16"/>
      <c r="L1288" s="32"/>
      <c r="M1288" s="16"/>
      <c r="N1288" s="16"/>
      <c r="O1288" s="16"/>
      <c r="P1288" s="16"/>
      <c r="Y1288" s="20"/>
      <c r="Z1288" s="20"/>
      <c r="AA1288" s="20"/>
      <c r="AB1288" s="20"/>
      <c r="AC1288" s="20"/>
      <c r="AD1288" s="20"/>
    </row>
    <row r="1289" spans="3:30" s="1" customFormat="1">
      <c r="C1289" s="16"/>
      <c r="D1289" s="16"/>
      <c r="E1289" s="32"/>
      <c r="F1289" s="16"/>
      <c r="G1289" s="16"/>
      <c r="H1289" s="16"/>
      <c r="I1289" s="16"/>
      <c r="J1289" s="16"/>
      <c r="K1289" s="16"/>
      <c r="L1289" s="32"/>
      <c r="M1289" s="16"/>
      <c r="N1289" s="16"/>
      <c r="O1289" s="16"/>
      <c r="P1289" s="16"/>
      <c r="Y1289" s="20"/>
      <c r="Z1289" s="20"/>
      <c r="AA1289" s="20"/>
      <c r="AB1289" s="20"/>
      <c r="AC1289" s="20"/>
      <c r="AD1289" s="20"/>
    </row>
    <row r="1290" spans="3:30" s="1" customFormat="1">
      <c r="C1290" s="16"/>
      <c r="D1290" s="16"/>
      <c r="E1290" s="32"/>
      <c r="F1290" s="16"/>
      <c r="G1290" s="16"/>
      <c r="H1290" s="16"/>
      <c r="I1290" s="16"/>
      <c r="J1290" s="16"/>
      <c r="K1290" s="16"/>
      <c r="L1290" s="32"/>
      <c r="M1290" s="16"/>
      <c r="N1290" s="16"/>
      <c r="O1290" s="16"/>
      <c r="P1290" s="16"/>
      <c r="Y1290" s="20"/>
      <c r="Z1290" s="20"/>
      <c r="AA1290" s="20"/>
      <c r="AB1290" s="20"/>
      <c r="AC1290" s="20"/>
      <c r="AD1290" s="20"/>
    </row>
    <row r="1291" spans="3:30" s="1" customFormat="1">
      <c r="C1291" s="16"/>
      <c r="D1291" s="16"/>
      <c r="E1291" s="32"/>
      <c r="F1291" s="16"/>
      <c r="G1291" s="16"/>
      <c r="H1291" s="16"/>
      <c r="I1291" s="16"/>
      <c r="J1291" s="16"/>
      <c r="K1291" s="16"/>
      <c r="L1291" s="32"/>
      <c r="M1291" s="16"/>
      <c r="N1291" s="16"/>
      <c r="O1291" s="16"/>
      <c r="P1291" s="16"/>
      <c r="Y1291" s="20"/>
      <c r="Z1291" s="20"/>
      <c r="AA1291" s="20"/>
      <c r="AB1291" s="20"/>
      <c r="AC1291" s="20"/>
      <c r="AD1291" s="20"/>
    </row>
    <row r="1292" spans="3:30" s="1" customFormat="1">
      <c r="C1292" s="16"/>
      <c r="D1292" s="16"/>
      <c r="E1292" s="32"/>
      <c r="F1292" s="16"/>
      <c r="G1292" s="16"/>
      <c r="H1292" s="16"/>
      <c r="I1292" s="16"/>
      <c r="J1292" s="16"/>
      <c r="K1292" s="16"/>
      <c r="L1292" s="32"/>
      <c r="M1292" s="16"/>
      <c r="N1292" s="16"/>
      <c r="O1292" s="16"/>
      <c r="P1292" s="16"/>
      <c r="Y1292" s="20"/>
      <c r="Z1292" s="20"/>
      <c r="AA1292" s="20"/>
      <c r="AB1292" s="20"/>
      <c r="AC1292" s="20"/>
      <c r="AD1292" s="20"/>
    </row>
    <row r="1293" spans="3:30" s="1" customFormat="1">
      <c r="C1293" s="16"/>
      <c r="D1293" s="16"/>
      <c r="E1293" s="32"/>
      <c r="F1293" s="16"/>
      <c r="G1293" s="16"/>
      <c r="H1293" s="16"/>
      <c r="I1293" s="16"/>
      <c r="J1293" s="16"/>
      <c r="K1293" s="16"/>
      <c r="L1293" s="32"/>
      <c r="M1293" s="16"/>
      <c r="N1293" s="16"/>
      <c r="O1293" s="16"/>
      <c r="P1293" s="16"/>
      <c r="Y1293" s="20"/>
      <c r="Z1293" s="20"/>
      <c r="AA1293" s="20"/>
      <c r="AB1293" s="20"/>
      <c r="AC1293" s="20"/>
      <c r="AD1293" s="20"/>
    </row>
    <row r="1294" spans="3:30" s="1" customFormat="1">
      <c r="C1294" s="16"/>
      <c r="D1294" s="16"/>
      <c r="E1294" s="32"/>
      <c r="F1294" s="16"/>
      <c r="G1294" s="16"/>
      <c r="H1294" s="16"/>
      <c r="I1294" s="16"/>
      <c r="J1294" s="16"/>
      <c r="K1294" s="16"/>
      <c r="L1294" s="32"/>
      <c r="M1294" s="16"/>
      <c r="N1294" s="16"/>
      <c r="O1294" s="16"/>
      <c r="P1294" s="16"/>
      <c r="Y1294" s="20"/>
      <c r="Z1294" s="20"/>
      <c r="AA1294" s="20"/>
      <c r="AB1294" s="20"/>
      <c r="AC1294" s="20"/>
      <c r="AD1294" s="20"/>
    </row>
    <row r="1295" spans="3:30" s="1" customFormat="1">
      <c r="C1295" s="16"/>
      <c r="D1295" s="16"/>
      <c r="E1295" s="32"/>
      <c r="F1295" s="16"/>
      <c r="G1295" s="16"/>
      <c r="H1295" s="16"/>
      <c r="I1295" s="16"/>
      <c r="J1295" s="16"/>
      <c r="K1295" s="16"/>
      <c r="L1295" s="32"/>
      <c r="M1295" s="16"/>
      <c r="N1295" s="16"/>
      <c r="O1295" s="16"/>
      <c r="P1295" s="16"/>
      <c r="Y1295" s="20"/>
      <c r="Z1295" s="20"/>
      <c r="AA1295" s="20"/>
      <c r="AB1295" s="20"/>
      <c r="AC1295" s="20"/>
      <c r="AD1295" s="20"/>
    </row>
    <row r="1296" spans="3:30" s="1" customFormat="1">
      <c r="C1296" s="16"/>
      <c r="D1296" s="16"/>
      <c r="E1296" s="32"/>
      <c r="F1296" s="16"/>
      <c r="G1296" s="16"/>
      <c r="H1296" s="16"/>
      <c r="I1296" s="16"/>
      <c r="J1296" s="16"/>
      <c r="K1296" s="16"/>
      <c r="L1296" s="32"/>
      <c r="M1296" s="16"/>
      <c r="N1296" s="16"/>
      <c r="O1296" s="16"/>
      <c r="P1296" s="16"/>
      <c r="Y1296" s="20"/>
      <c r="Z1296" s="20"/>
      <c r="AA1296" s="20"/>
      <c r="AB1296" s="20"/>
      <c r="AC1296" s="20"/>
      <c r="AD1296" s="20"/>
    </row>
    <row r="1297" spans="3:30" s="1" customFormat="1">
      <c r="C1297" s="16"/>
      <c r="D1297" s="16"/>
      <c r="E1297" s="32"/>
      <c r="F1297" s="16"/>
      <c r="G1297" s="16"/>
      <c r="H1297" s="16"/>
      <c r="I1297" s="16"/>
      <c r="J1297" s="16"/>
      <c r="K1297" s="16"/>
      <c r="L1297" s="32"/>
      <c r="M1297" s="16"/>
      <c r="N1297" s="16"/>
      <c r="O1297" s="16"/>
      <c r="P1297" s="16"/>
      <c r="Y1297" s="20"/>
      <c r="Z1297" s="20"/>
      <c r="AA1297" s="20"/>
      <c r="AB1297" s="20"/>
      <c r="AC1297" s="20"/>
      <c r="AD1297" s="20"/>
    </row>
    <row r="1298" spans="3:30" s="1" customFormat="1">
      <c r="C1298" s="16"/>
      <c r="D1298" s="16"/>
      <c r="E1298" s="32"/>
      <c r="F1298" s="16"/>
      <c r="G1298" s="16"/>
      <c r="H1298" s="16"/>
      <c r="I1298" s="16"/>
      <c r="J1298" s="16"/>
      <c r="K1298" s="16"/>
      <c r="L1298" s="32"/>
      <c r="M1298" s="16"/>
      <c r="N1298" s="16"/>
      <c r="O1298" s="16"/>
      <c r="P1298" s="16"/>
      <c r="Y1298" s="20"/>
      <c r="Z1298" s="20"/>
      <c r="AA1298" s="20"/>
      <c r="AB1298" s="20"/>
      <c r="AC1298" s="20"/>
      <c r="AD1298" s="20"/>
    </row>
    <row r="1299" spans="3:30" s="1" customFormat="1">
      <c r="C1299" s="16"/>
      <c r="D1299" s="16"/>
      <c r="E1299" s="32"/>
      <c r="F1299" s="16"/>
      <c r="G1299" s="16"/>
      <c r="H1299" s="16"/>
      <c r="I1299" s="16"/>
      <c r="J1299" s="16"/>
      <c r="K1299" s="16"/>
      <c r="L1299" s="32"/>
      <c r="M1299" s="16"/>
      <c r="N1299" s="16"/>
      <c r="O1299" s="16"/>
      <c r="P1299" s="16"/>
      <c r="Y1299" s="20"/>
      <c r="Z1299" s="20"/>
      <c r="AA1299" s="20"/>
      <c r="AB1299" s="20"/>
      <c r="AC1299" s="20"/>
      <c r="AD1299" s="20"/>
    </row>
    <row r="1300" spans="3:30" s="1" customFormat="1">
      <c r="C1300" s="16"/>
      <c r="D1300" s="16"/>
      <c r="E1300" s="32"/>
      <c r="F1300" s="16"/>
      <c r="G1300" s="16"/>
      <c r="H1300" s="16"/>
      <c r="I1300" s="16"/>
      <c r="J1300" s="16"/>
      <c r="K1300" s="16"/>
      <c r="L1300" s="32"/>
      <c r="M1300" s="16"/>
      <c r="N1300" s="16"/>
      <c r="O1300" s="16"/>
      <c r="P1300" s="16"/>
      <c r="Y1300" s="20"/>
      <c r="Z1300" s="20"/>
      <c r="AA1300" s="20"/>
      <c r="AB1300" s="20"/>
      <c r="AC1300" s="20"/>
      <c r="AD1300" s="20"/>
    </row>
    <row r="1301" spans="3:30" s="1" customFormat="1">
      <c r="C1301" s="16"/>
      <c r="D1301" s="16"/>
      <c r="E1301" s="32"/>
      <c r="F1301" s="16"/>
      <c r="G1301" s="16"/>
      <c r="H1301" s="16"/>
      <c r="I1301" s="16"/>
      <c r="J1301" s="16"/>
      <c r="K1301" s="16"/>
      <c r="L1301" s="32"/>
      <c r="M1301" s="16"/>
      <c r="N1301" s="16"/>
      <c r="O1301" s="16"/>
      <c r="P1301" s="16"/>
      <c r="Y1301" s="20"/>
      <c r="Z1301" s="20"/>
      <c r="AA1301" s="20"/>
      <c r="AB1301" s="20"/>
      <c r="AC1301" s="20"/>
      <c r="AD1301" s="20"/>
    </row>
    <row r="1302" spans="3:30" s="1" customFormat="1">
      <c r="C1302" s="16"/>
      <c r="D1302" s="16"/>
      <c r="E1302" s="32"/>
      <c r="F1302" s="16"/>
      <c r="G1302" s="16"/>
      <c r="H1302" s="16"/>
      <c r="I1302" s="16"/>
      <c r="J1302" s="16"/>
      <c r="K1302" s="16"/>
      <c r="L1302" s="32"/>
      <c r="M1302" s="16"/>
      <c r="N1302" s="16"/>
      <c r="O1302" s="16"/>
      <c r="P1302" s="16"/>
      <c r="Y1302" s="20"/>
      <c r="Z1302" s="20"/>
      <c r="AA1302" s="20"/>
      <c r="AB1302" s="20"/>
      <c r="AC1302" s="20"/>
      <c r="AD1302" s="20"/>
    </row>
    <row r="1303" spans="3:30" s="1" customFormat="1">
      <c r="C1303" s="16"/>
      <c r="D1303" s="16"/>
      <c r="E1303" s="32"/>
      <c r="F1303" s="16"/>
      <c r="G1303" s="16"/>
      <c r="H1303" s="16"/>
      <c r="I1303" s="16"/>
      <c r="J1303" s="16"/>
      <c r="K1303" s="16"/>
      <c r="L1303" s="32"/>
      <c r="M1303" s="16"/>
      <c r="N1303" s="16"/>
      <c r="O1303" s="16"/>
      <c r="P1303" s="16"/>
      <c r="Y1303" s="20"/>
      <c r="Z1303" s="20"/>
      <c r="AA1303" s="20"/>
      <c r="AB1303" s="20"/>
      <c r="AC1303" s="20"/>
      <c r="AD1303" s="20"/>
    </row>
    <row r="1304" spans="3:30" s="1" customFormat="1">
      <c r="C1304" s="16"/>
      <c r="D1304" s="16"/>
      <c r="E1304" s="32"/>
      <c r="F1304" s="16"/>
      <c r="G1304" s="16"/>
      <c r="H1304" s="16"/>
      <c r="I1304" s="16"/>
      <c r="J1304" s="16"/>
      <c r="K1304" s="16"/>
      <c r="L1304" s="32"/>
      <c r="M1304" s="16"/>
      <c r="N1304" s="16"/>
      <c r="O1304" s="16"/>
      <c r="P1304" s="16"/>
      <c r="Y1304" s="20"/>
      <c r="Z1304" s="20"/>
      <c r="AA1304" s="20"/>
      <c r="AB1304" s="20"/>
      <c r="AC1304" s="20"/>
      <c r="AD1304" s="20"/>
    </row>
    <row r="1305" spans="3:30" s="1" customFormat="1">
      <c r="C1305" s="16"/>
      <c r="D1305" s="16"/>
      <c r="E1305" s="32"/>
      <c r="F1305" s="16"/>
      <c r="G1305" s="16"/>
      <c r="H1305" s="16"/>
      <c r="I1305" s="16"/>
      <c r="J1305" s="16"/>
      <c r="K1305" s="16"/>
      <c r="L1305" s="32"/>
      <c r="M1305" s="16"/>
      <c r="N1305" s="16"/>
      <c r="O1305" s="16"/>
      <c r="P1305" s="16"/>
      <c r="Y1305" s="20"/>
      <c r="Z1305" s="20"/>
      <c r="AA1305" s="20"/>
      <c r="AB1305" s="20"/>
      <c r="AC1305" s="20"/>
      <c r="AD1305" s="20"/>
    </row>
    <row r="1306" spans="3:30" s="1" customFormat="1">
      <c r="C1306" s="16"/>
      <c r="D1306" s="16"/>
      <c r="E1306" s="32"/>
      <c r="F1306" s="16"/>
      <c r="G1306" s="16"/>
      <c r="H1306" s="16"/>
      <c r="I1306" s="16"/>
      <c r="J1306" s="16"/>
      <c r="K1306" s="16"/>
      <c r="L1306" s="32"/>
      <c r="M1306" s="16"/>
      <c r="N1306" s="16"/>
      <c r="O1306" s="16"/>
      <c r="P1306" s="16"/>
      <c r="Y1306" s="20"/>
      <c r="Z1306" s="20"/>
      <c r="AA1306" s="20"/>
      <c r="AB1306" s="20"/>
      <c r="AC1306" s="20"/>
      <c r="AD1306" s="20"/>
    </row>
    <row r="1307" spans="3:30" s="1" customFormat="1">
      <c r="C1307" s="16"/>
      <c r="D1307" s="16"/>
      <c r="E1307" s="32"/>
      <c r="F1307" s="16"/>
      <c r="G1307" s="16"/>
      <c r="H1307" s="16"/>
      <c r="I1307" s="16"/>
      <c r="J1307" s="16"/>
      <c r="K1307" s="16"/>
      <c r="L1307" s="32"/>
      <c r="M1307" s="16"/>
      <c r="N1307" s="16"/>
      <c r="O1307" s="16"/>
      <c r="P1307" s="16"/>
      <c r="Y1307" s="20"/>
      <c r="Z1307" s="20"/>
      <c r="AA1307" s="20"/>
      <c r="AB1307" s="20"/>
      <c r="AC1307" s="20"/>
      <c r="AD1307" s="20"/>
    </row>
    <row r="1308" spans="3:30" s="1" customFormat="1">
      <c r="C1308" s="16"/>
      <c r="D1308" s="16"/>
      <c r="E1308" s="32"/>
      <c r="F1308" s="16"/>
      <c r="G1308" s="16"/>
      <c r="H1308" s="16"/>
      <c r="I1308" s="16"/>
      <c r="J1308" s="16"/>
      <c r="K1308" s="16"/>
      <c r="L1308" s="32"/>
      <c r="M1308" s="16"/>
      <c r="N1308" s="16"/>
      <c r="O1308" s="16"/>
      <c r="P1308" s="16"/>
      <c r="Y1308" s="20"/>
      <c r="Z1308" s="20"/>
      <c r="AA1308" s="20"/>
      <c r="AB1308" s="20"/>
      <c r="AC1308" s="20"/>
      <c r="AD1308" s="20"/>
    </row>
    <row r="1309" spans="3:30" s="1" customFormat="1">
      <c r="C1309" s="16"/>
      <c r="D1309" s="16"/>
      <c r="E1309" s="32"/>
      <c r="F1309" s="16"/>
      <c r="G1309" s="16"/>
      <c r="H1309" s="16"/>
      <c r="I1309" s="16"/>
      <c r="J1309" s="16"/>
      <c r="K1309" s="16"/>
      <c r="L1309" s="32"/>
      <c r="M1309" s="16"/>
      <c r="N1309" s="16"/>
      <c r="O1309" s="16"/>
      <c r="P1309" s="16"/>
      <c r="Y1309" s="20"/>
      <c r="Z1309" s="20"/>
      <c r="AA1309" s="20"/>
      <c r="AB1309" s="20"/>
      <c r="AC1309" s="20"/>
      <c r="AD1309" s="20"/>
    </row>
    <row r="1310" spans="3:30" s="1" customFormat="1">
      <c r="C1310" s="16"/>
      <c r="D1310" s="16"/>
      <c r="E1310" s="32"/>
      <c r="F1310" s="16"/>
      <c r="G1310" s="16"/>
      <c r="H1310" s="16"/>
      <c r="I1310" s="16"/>
      <c r="J1310" s="16"/>
      <c r="K1310" s="16"/>
      <c r="L1310" s="32"/>
      <c r="M1310" s="16"/>
      <c r="N1310" s="16"/>
      <c r="O1310" s="16"/>
      <c r="P1310" s="16"/>
      <c r="Y1310" s="20"/>
      <c r="Z1310" s="20"/>
      <c r="AA1310" s="20"/>
      <c r="AB1310" s="20"/>
      <c r="AC1310" s="20"/>
      <c r="AD1310" s="20"/>
    </row>
    <row r="1311" spans="3:30" s="1" customFormat="1">
      <c r="C1311" s="16"/>
      <c r="D1311" s="16"/>
      <c r="E1311" s="32"/>
      <c r="F1311" s="16"/>
      <c r="G1311" s="16"/>
      <c r="H1311" s="16"/>
      <c r="I1311" s="16"/>
      <c r="J1311" s="16"/>
      <c r="K1311" s="16"/>
      <c r="L1311" s="32"/>
      <c r="M1311" s="16"/>
      <c r="N1311" s="16"/>
      <c r="O1311" s="16"/>
      <c r="P1311" s="16"/>
      <c r="Y1311" s="20"/>
      <c r="Z1311" s="20"/>
      <c r="AA1311" s="20"/>
      <c r="AB1311" s="20"/>
      <c r="AC1311" s="20"/>
      <c r="AD1311" s="20"/>
    </row>
    <row r="1312" spans="3:30" s="1" customFormat="1">
      <c r="C1312" s="16"/>
      <c r="D1312" s="16"/>
      <c r="E1312" s="32"/>
      <c r="F1312" s="16"/>
      <c r="G1312" s="16"/>
      <c r="H1312" s="16"/>
      <c r="I1312" s="16"/>
      <c r="J1312" s="16"/>
      <c r="K1312" s="16"/>
      <c r="L1312" s="32"/>
      <c r="M1312" s="16"/>
      <c r="N1312" s="16"/>
      <c r="O1312" s="16"/>
      <c r="P1312" s="16"/>
      <c r="Y1312" s="20"/>
      <c r="Z1312" s="20"/>
      <c r="AA1312" s="20"/>
      <c r="AB1312" s="20"/>
      <c r="AC1312" s="20"/>
      <c r="AD1312" s="20"/>
    </row>
    <row r="1313" spans="3:30" s="1" customFormat="1">
      <c r="C1313" s="16"/>
      <c r="D1313" s="16"/>
      <c r="E1313" s="32"/>
      <c r="F1313" s="16"/>
      <c r="G1313" s="16"/>
      <c r="H1313" s="16"/>
      <c r="I1313" s="16"/>
      <c r="J1313" s="16"/>
      <c r="K1313" s="16"/>
      <c r="L1313" s="32"/>
      <c r="M1313" s="16"/>
      <c r="N1313" s="16"/>
      <c r="O1313" s="16"/>
      <c r="P1313" s="16"/>
      <c r="Y1313" s="20"/>
      <c r="Z1313" s="20"/>
      <c r="AA1313" s="20"/>
      <c r="AB1313" s="20"/>
      <c r="AC1313" s="20"/>
      <c r="AD1313" s="20"/>
    </row>
    <row r="1314" spans="3:30" s="1" customFormat="1">
      <c r="C1314" s="16"/>
      <c r="D1314" s="16"/>
      <c r="E1314" s="32"/>
      <c r="F1314" s="16"/>
      <c r="G1314" s="16"/>
      <c r="H1314" s="16"/>
      <c r="I1314" s="16"/>
      <c r="J1314" s="16"/>
      <c r="K1314" s="16"/>
      <c r="L1314" s="32"/>
      <c r="M1314" s="16"/>
      <c r="N1314" s="16"/>
      <c r="O1314" s="16"/>
      <c r="P1314" s="16"/>
      <c r="Y1314" s="20"/>
      <c r="Z1314" s="20"/>
      <c r="AA1314" s="20"/>
      <c r="AB1314" s="20"/>
      <c r="AC1314" s="20"/>
      <c r="AD1314" s="20"/>
    </row>
    <row r="1315" spans="3:30" s="1" customFormat="1">
      <c r="C1315" s="16"/>
      <c r="D1315" s="16"/>
      <c r="E1315" s="32"/>
      <c r="F1315" s="16"/>
      <c r="G1315" s="16"/>
      <c r="H1315" s="16"/>
      <c r="I1315" s="16"/>
      <c r="J1315" s="16"/>
      <c r="K1315" s="16"/>
      <c r="L1315" s="32"/>
      <c r="M1315" s="16"/>
      <c r="N1315" s="16"/>
      <c r="O1315" s="16"/>
      <c r="P1315" s="16"/>
      <c r="Y1315" s="20"/>
      <c r="Z1315" s="20"/>
      <c r="AA1315" s="20"/>
      <c r="AB1315" s="20"/>
      <c r="AC1315" s="20"/>
      <c r="AD1315" s="20"/>
    </row>
    <row r="1316" spans="3:30" s="1" customFormat="1">
      <c r="C1316" s="16"/>
      <c r="D1316" s="16"/>
      <c r="E1316" s="32"/>
      <c r="F1316" s="16"/>
      <c r="G1316" s="16"/>
      <c r="H1316" s="16"/>
      <c r="I1316" s="16"/>
      <c r="J1316" s="16"/>
      <c r="K1316" s="16"/>
      <c r="L1316" s="32"/>
      <c r="M1316" s="16"/>
      <c r="N1316" s="16"/>
      <c r="O1316" s="16"/>
      <c r="P1316" s="16"/>
      <c r="Y1316" s="20"/>
      <c r="Z1316" s="20"/>
      <c r="AA1316" s="20"/>
      <c r="AB1316" s="20"/>
      <c r="AC1316" s="20"/>
      <c r="AD1316" s="20"/>
    </row>
    <row r="1317" spans="3:30" s="1" customFormat="1">
      <c r="C1317" s="16"/>
      <c r="D1317" s="16"/>
      <c r="E1317" s="32"/>
      <c r="F1317" s="16"/>
      <c r="G1317" s="16"/>
      <c r="H1317" s="16"/>
      <c r="I1317" s="16"/>
      <c r="J1317" s="16"/>
      <c r="K1317" s="16"/>
      <c r="L1317" s="32"/>
      <c r="M1317" s="16"/>
      <c r="N1317" s="16"/>
      <c r="O1317" s="16"/>
      <c r="P1317" s="16"/>
      <c r="Y1317" s="20"/>
      <c r="Z1317" s="20"/>
      <c r="AA1317" s="20"/>
      <c r="AB1317" s="20"/>
      <c r="AC1317" s="20"/>
      <c r="AD1317" s="20"/>
    </row>
    <row r="1318" spans="3:30" s="1" customFormat="1">
      <c r="C1318" s="16"/>
      <c r="D1318" s="16"/>
      <c r="E1318" s="32"/>
      <c r="F1318" s="16"/>
      <c r="G1318" s="16"/>
      <c r="H1318" s="16"/>
      <c r="I1318" s="16"/>
      <c r="J1318" s="16"/>
      <c r="K1318" s="16"/>
      <c r="L1318" s="32"/>
      <c r="M1318" s="16"/>
      <c r="N1318" s="16"/>
      <c r="O1318" s="16"/>
      <c r="P1318" s="16"/>
      <c r="Y1318" s="20"/>
      <c r="Z1318" s="20"/>
      <c r="AA1318" s="20"/>
      <c r="AB1318" s="20"/>
      <c r="AC1318" s="20"/>
      <c r="AD1318" s="20"/>
    </row>
    <row r="1319" spans="3:30" s="1" customFormat="1">
      <c r="C1319" s="16"/>
      <c r="D1319" s="16"/>
      <c r="E1319" s="32"/>
      <c r="F1319" s="16"/>
      <c r="G1319" s="16"/>
      <c r="H1319" s="16"/>
      <c r="I1319" s="16"/>
      <c r="J1319" s="16"/>
      <c r="K1319" s="16"/>
      <c r="L1319" s="32"/>
      <c r="M1319" s="16"/>
      <c r="N1319" s="16"/>
      <c r="O1319" s="16"/>
      <c r="P1319" s="16"/>
      <c r="Y1319" s="20"/>
      <c r="Z1319" s="20"/>
      <c r="AA1319" s="20"/>
      <c r="AB1319" s="20"/>
      <c r="AC1319" s="20"/>
      <c r="AD1319" s="20"/>
    </row>
    <row r="1320" spans="3:30" s="1" customFormat="1">
      <c r="C1320" s="16"/>
      <c r="D1320" s="16"/>
      <c r="E1320" s="32"/>
      <c r="F1320" s="16"/>
      <c r="G1320" s="16"/>
      <c r="H1320" s="16"/>
      <c r="I1320" s="16"/>
      <c r="J1320" s="16"/>
      <c r="K1320" s="16"/>
      <c r="L1320" s="32"/>
      <c r="M1320" s="16"/>
      <c r="N1320" s="16"/>
      <c r="O1320" s="16"/>
      <c r="P1320" s="16"/>
      <c r="Y1320" s="20"/>
      <c r="Z1320" s="20"/>
      <c r="AA1320" s="20"/>
      <c r="AB1320" s="20"/>
      <c r="AC1320" s="20"/>
      <c r="AD1320" s="20"/>
    </row>
    <row r="1321" spans="3:30" s="1" customFormat="1">
      <c r="C1321" s="16"/>
      <c r="D1321" s="16"/>
      <c r="E1321" s="32"/>
      <c r="F1321" s="16"/>
      <c r="G1321" s="16"/>
      <c r="H1321" s="16"/>
      <c r="I1321" s="16"/>
      <c r="J1321" s="16"/>
      <c r="K1321" s="16"/>
      <c r="L1321" s="32"/>
      <c r="M1321" s="16"/>
      <c r="N1321" s="16"/>
      <c r="O1321" s="16"/>
      <c r="P1321" s="16"/>
      <c r="Y1321" s="20"/>
      <c r="Z1321" s="20"/>
      <c r="AA1321" s="20"/>
      <c r="AB1321" s="20"/>
      <c r="AC1321" s="20"/>
      <c r="AD1321" s="20"/>
    </row>
    <row r="1322" spans="3:30" s="1" customFormat="1">
      <c r="C1322" s="16"/>
      <c r="D1322" s="16"/>
      <c r="E1322" s="32"/>
      <c r="F1322" s="16"/>
      <c r="G1322" s="16"/>
      <c r="H1322" s="16"/>
      <c r="I1322" s="16"/>
      <c r="J1322" s="16"/>
      <c r="K1322" s="16"/>
      <c r="L1322" s="32"/>
      <c r="M1322" s="16"/>
      <c r="N1322" s="16"/>
      <c r="O1322" s="16"/>
      <c r="P1322" s="16"/>
      <c r="Y1322" s="20"/>
      <c r="Z1322" s="20"/>
      <c r="AA1322" s="20"/>
      <c r="AB1322" s="20"/>
      <c r="AC1322" s="20"/>
      <c r="AD1322" s="20"/>
    </row>
    <row r="1323" spans="3:30" s="1" customFormat="1">
      <c r="C1323" s="16"/>
      <c r="D1323" s="16"/>
      <c r="E1323" s="32"/>
      <c r="F1323" s="16"/>
      <c r="G1323" s="16"/>
      <c r="H1323" s="16"/>
      <c r="I1323" s="16"/>
      <c r="J1323" s="16"/>
      <c r="K1323" s="16"/>
      <c r="L1323" s="32"/>
      <c r="M1323" s="16"/>
      <c r="N1323" s="16"/>
      <c r="O1323" s="16"/>
      <c r="P1323" s="16"/>
      <c r="Y1323" s="20"/>
      <c r="Z1323" s="20"/>
      <c r="AA1323" s="20"/>
      <c r="AB1323" s="20"/>
      <c r="AC1323" s="20"/>
      <c r="AD1323" s="20"/>
    </row>
    <row r="1324" spans="3:30" s="1" customFormat="1">
      <c r="C1324" s="16"/>
      <c r="D1324" s="16"/>
      <c r="E1324" s="32"/>
      <c r="F1324" s="16"/>
      <c r="G1324" s="16"/>
      <c r="H1324" s="16"/>
      <c r="I1324" s="16"/>
      <c r="J1324" s="16"/>
      <c r="K1324" s="16"/>
      <c r="L1324" s="32"/>
      <c r="M1324" s="16"/>
      <c r="N1324" s="16"/>
      <c r="O1324" s="16"/>
      <c r="P1324" s="16"/>
      <c r="Y1324" s="20"/>
      <c r="Z1324" s="20"/>
      <c r="AA1324" s="20"/>
      <c r="AB1324" s="20"/>
      <c r="AC1324" s="20"/>
      <c r="AD1324" s="20"/>
    </row>
    <row r="1325" spans="3:30" s="1" customFormat="1">
      <c r="C1325" s="16"/>
      <c r="D1325" s="16"/>
      <c r="E1325" s="32"/>
      <c r="F1325" s="16"/>
      <c r="G1325" s="16"/>
      <c r="H1325" s="16"/>
      <c r="I1325" s="16"/>
      <c r="J1325" s="16"/>
      <c r="K1325" s="16"/>
      <c r="L1325" s="32"/>
      <c r="M1325" s="16"/>
      <c r="N1325" s="16"/>
      <c r="O1325" s="16"/>
      <c r="P1325" s="16"/>
      <c r="Y1325" s="20"/>
      <c r="Z1325" s="20"/>
      <c r="AA1325" s="20"/>
      <c r="AB1325" s="20"/>
      <c r="AC1325" s="20"/>
      <c r="AD1325" s="20"/>
    </row>
    <row r="1326" spans="3:30" s="1" customFormat="1">
      <c r="C1326" s="16"/>
      <c r="D1326" s="16"/>
      <c r="E1326" s="32"/>
      <c r="F1326" s="16"/>
      <c r="G1326" s="16"/>
      <c r="H1326" s="16"/>
      <c r="I1326" s="16"/>
      <c r="J1326" s="16"/>
      <c r="K1326" s="16"/>
      <c r="L1326" s="32"/>
      <c r="M1326" s="16"/>
      <c r="N1326" s="16"/>
      <c r="O1326" s="16"/>
      <c r="P1326" s="16"/>
      <c r="Y1326" s="20"/>
      <c r="Z1326" s="20"/>
      <c r="AA1326" s="20"/>
      <c r="AB1326" s="20"/>
      <c r="AC1326" s="20"/>
      <c r="AD1326" s="20"/>
    </row>
    <row r="1327" spans="3:30" s="1" customFormat="1">
      <c r="C1327" s="16"/>
      <c r="D1327" s="16"/>
      <c r="E1327" s="32"/>
      <c r="F1327" s="16"/>
      <c r="G1327" s="16"/>
      <c r="H1327" s="16"/>
      <c r="I1327" s="16"/>
      <c r="J1327" s="16"/>
      <c r="K1327" s="16"/>
      <c r="L1327" s="32"/>
      <c r="M1327" s="16"/>
      <c r="N1327" s="16"/>
      <c r="O1327" s="16"/>
      <c r="P1327" s="16"/>
      <c r="Y1327" s="20"/>
      <c r="Z1327" s="20"/>
      <c r="AA1327" s="20"/>
      <c r="AB1327" s="20"/>
      <c r="AC1327" s="20"/>
      <c r="AD1327" s="20"/>
    </row>
    <row r="1328" spans="3:30" s="1" customFormat="1">
      <c r="C1328" s="16"/>
      <c r="D1328" s="16"/>
      <c r="E1328" s="32"/>
      <c r="F1328" s="16"/>
      <c r="G1328" s="16"/>
      <c r="H1328" s="16"/>
      <c r="I1328" s="16"/>
      <c r="J1328" s="16"/>
      <c r="K1328" s="16"/>
      <c r="L1328" s="32"/>
      <c r="M1328" s="16"/>
      <c r="N1328" s="16"/>
      <c r="O1328" s="16"/>
      <c r="P1328" s="16"/>
      <c r="Y1328" s="20"/>
      <c r="Z1328" s="20"/>
      <c r="AA1328" s="20"/>
      <c r="AB1328" s="20"/>
      <c r="AC1328" s="20"/>
      <c r="AD1328" s="20"/>
    </row>
    <row r="1329" spans="3:30" s="1" customFormat="1">
      <c r="C1329" s="16"/>
      <c r="D1329" s="16"/>
      <c r="E1329" s="32"/>
      <c r="F1329" s="16"/>
      <c r="G1329" s="16"/>
      <c r="H1329" s="16"/>
      <c r="I1329" s="16"/>
      <c r="J1329" s="16"/>
      <c r="K1329" s="16"/>
      <c r="L1329" s="32"/>
      <c r="M1329" s="16"/>
      <c r="N1329" s="16"/>
      <c r="O1329" s="16"/>
      <c r="P1329" s="16"/>
      <c r="Y1329" s="20"/>
      <c r="Z1329" s="20"/>
      <c r="AA1329" s="20"/>
      <c r="AB1329" s="20"/>
      <c r="AC1329" s="20"/>
      <c r="AD1329" s="20"/>
    </row>
    <row r="1330" spans="3:30" s="1" customFormat="1">
      <c r="C1330" s="16"/>
      <c r="D1330" s="16"/>
      <c r="E1330" s="32"/>
      <c r="F1330" s="16"/>
      <c r="G1330" s="16"/>
      <c r="H1330" s="16"/>
      <c r="I1330" s="16"/>
      <c r="J1330" s="16"/>
      <c r="K1330" s="16"/>
      <c r="L1330" s="32"/>
      <c r="M1330" s="16"/>
      <c r="N1330" s="16"/>
      <c r="O1330" s="16"/>
      <c r="P1330" s="16"/>
      <c r="Y1330" s="20"/>
      <c r="Z1330" s="20"/>
      <c r="AA1330" s="20"/>
      <c r="AB1330" s="20"/>
      <c r="AC1330" s="20"/>
      <c r="AD1330" s="20"/>
    </row>
    <row r="1331" spans="3:30" s="1" customFormat="1">
      <c r="C1331" s="16"/>
      <c r="D1331" s="16"/>
      <c r="E1331" s="32"/>
      <c r="F1331" s="16"/>
      <c r="G1331" s="16"/>
      <c r="H1331" s="16"/>
      <c r="I1331" s="16"/>
      <c r="J1331" s="16"/>
      <c r="K1331" s="16"/>
      <c r="L1331" s="32"/>
      <c r="M1331" s="16"/>
      <c r="N1331" s="16"/>
      <c r="O1331" s="16"/>
      <c r="P1331" s="16"/>
      <c r="Y1331" s="20"/>
      <c r="Z1331" s="20"/>
      <c r="AA1331" s="20"/>
      <c r="AB1331" s="20"/>
      <c r="AC1331" s="20"/>
      <c r="AD1331" s="20"/>
    </row>
    <row r="1332" spans="3:30" s="1" customFormat="1">
      <c r="C1332" s="16"/>
      <c r="D1332" s="16"/>
      <c r="E1332" s="32"/>
      <c r="F1332" s="16"/>
      <c r="G1332" s="16"/>
      <c r="H1332" s="16"/>
      <c r="I1332" s="16"/>
      <c r="J1332" s="16"/>
      <c r="K1332" s="16"/>
      <c r="L1332" s="32"/>
      <c r="M1332" s="16"/>
      <c r="N1332" s="16"/>
      <c r="O1332" s="16"/>
      <c r="P1332" s="16"/>
      <c r="Y1332" s="20"/>
      <c r="Z1332" s="20"/>
      <c r="AA1332" s="20"/>
      <c r="AB1332" s="20"/>
      <c r="AC1332" s="20"/>
      <c r="AD1332" s="20"/>
    </row>
    <row r="1333" spans="3:30" s="1" customFormat="1">
      <c r="C1333" s="16"/>
      <c r="D1333" s="16"/>
      <c r="E1333" s="32"/>
      <c r="F1333" s="16"/>
      <c r="G1333" s="16"/>
      <c r="H1333" s="16"/>
      <c r="I1333" s="16"/>
      <c r="J1333" s="16"/>
      <c r="K1333" s="16"/>
      <c r="L1333" s="32"/>
      <c r="M1333" s="16"/>
      <c r="N1333" s="16"/>
      <c r="O1333" s="16"/>
      <c r="P1333" s="16"/>
      <c r="Y1333" s="20"/>
      <c r="Z1333" s="20"/>
      <c r="AA1333" s="20"/>
      <c r="AB1333" s="20"/>
      <c r="AC1333" s="20"/>
      <c r="AD1333" s="20"/>
    </row>
    <row r="1334" spans="3:30" s="1" customFormat="1">
      <c r="C1334" s="16"/>
      <c r="D1334" s="16"/>
      <c r="E1334" s="32"/>
      <c r="F1334" s="16"/>
      <c r="G1334" s="16"/>
      <c r="H1334" s="16"/>
      <c r="I1334" s="16"/>
      <c r="J1334" s="16"/>
      <c r="K1334" s="16"/>
      <c r="L1334" s="32"/>
      <c r="M1334" s="16"/>
      <c r="N1334" s="16"/>
      <c r="O1334" s="16"/>
      <c r="P1334" s="16"/>
      <c r="Y1334" s="20"/>
      <c r="Z1334" s="20"/>
      <c r="AA1334" s="20"/>
      <c r="AB1334" s="20"/>
      <c r="AC1334" s="20"/>
      <c r="AD1334" s="20"/>
    </row>
    <row r="1335" spans="3:30" s="1" customFormat="1">
      <c r="C1335" s="16"/>
      <c r="D1335" s="16"/>
      <c r="E1335" s="32"/>
      <c r="F1335" s="16"/>
      <c r="G1335" s="16"/>
      <c r="H1335" s="16"/>
      <c r="I1335" s="16"/>
      <c r="J1335" s="16"/>
      <c r="K1335" s="16"/>
      <c r="L1335" s="32"/>
      <c r="M1335" s="16"/>
      <c r="N1335" s="16"/>
      <c r="O1335" s="16"/>
      <c r="P1335" s="16"/>
      <c r="Y1335" s="20"/>
      <c r="Z1335" s="20"/>
      <c r="AA1335" s="20"/>
      <c r="AB1335" s="20"/>
      <c r="AC1335" s="20"/>
      <c r="AD1335" s="20"/>
    </row>
    <row r="1336" spans="3:30" s="1" customFormat="1">
      <c r="C1336" s="16"/>
      <c r="D1336" s="16"/>
      <c r="E1336" s="32"/>
      <c r="F1336" s="16"/>
      <c r="G1336" s="16"/>
      <c r="H1336" s="16"/>
      <c r="I1336" s="16"/>
      <c r="J1336" s="16"/>
      <c r="K1336" s="16"/>
      <c r="L1336" s="32"/>
      <c r="M1336" s="16"/>
      <c r="N1336" s="16"/>
      <c r="O1336" s="16"/>
      <c r="P1336" s="16"/>
      <c r="Y1336" s="20"/>
      <c r="Z1336" s="20"/>
      <c r="AA1336" s="20"/>
      <c r="AB1336" s="20"/>
      <c r="AC1336" s="20"/>
      <c r="AD1336" s="20"/>
    </row>
    <row r="1337" spans="3:30" s="1" customFormat="1">
      <c r="C1337" s="16"/>
      <c r="D1337" s="16"/>
      <c r="E1337" s="32"/>
      <c r="F1337" s="16"/>
      <c r="G1337" s="16"/>
      <c r="H1337" s="16"/>
      <c r="I1337" s="16"/>
      <c r="J1337" s="16"/>
      <c r="K1337" s="16"/>
      <c r="L1337" s="32"/>
      <c r="M1337" s="16"/>
      <c r="N1337" s="16"/>
      <c r="O1337" s="16"/>
      <c r="P1337" s="16"/>
      <c r="Y1337" s="20"/>
      <c r="Z1337" s="20"/>
      <c r="AA1337" s="20"/>
      <c r="AB1337" s="20"/>
      <c r="AC1337" s="20"/>
      <c r="AD1337" s="20"/>
    </row>
    <row r="1338" spans="3:30" s="1" customFormat="1">
      <c r="C1338" s="16"/>
      <c r="D1338" s="16"/>
      <c r="E1338" s="32"/>
      <c r="F1338" s="16"/>
      <c r="G1338" s="16"/>
      <c r="H1338" s="16"/>
      <c r="I1338" s="16"/>
      <c r="J1338" s="16"/>
      <c r="K1338" s="16"/>
      <c r="L1338" s="32"/>
      <c r="M1338" s="16"/>
      <c r="N1338" s="16"/>
      <c r="O1338" s="16"/>
      <c r="P1338" s="16"/>
      <c r="Y1338" s="20"/>
      <c r="Z1338" s="20"/>
      <c r="AA1338" s="20"/>
      <c r="AB1338" s="20"/>
      <c r="AC1338" s="20"/>
      <c r="AD1338" s="20"/>
    </row>
    <row r="1339" spans="3:30" s="1" customFormat="1">
      <c r="C1339" s="16"/>
      <c r="D1339" s="16"/>
      <c r="E1339" s="32"/>
      <c r="F1339" s="16"/>
      <c r="G1339" s="16"/>
      <c r="H1339" s="16"/>
      <c r="I1339" s="16"/>
      <c r="J1339" s="16"/>
      <c r="K1339" s="16"/>
      <c r="L1339" s="32"/>
      <c r="M1339" s="16"/>
      <c r="N1339" s="16"/>
      <c r="O1339" s="16"/>
      <c r="P1339" s="16"/>
      <c r="Y1339" s="20"/>
      <c r="Z1339" s="20"/>
      <c r="AA1339" s="20"/>
      <c r="AB1339" s="20"/>
      <c r="AC1339" s="20"/>
      <c r="AD1339" s="20"/>
    </row>
    <row r="1340" spans="3:30" s="1" customFormat="1">
      <c r="C1340" s="16"/>
      <c r="D1340" s="16"/>
      <c r="E1340" s="32"/>
      <c r="F1340" s="16"/>
      <c r="G1340" s="16"/>
      <c r="H1340" s="16"/>
      <c r="I1340" s="16"/>
      <c r="J1340" s="16"/>
      <c r="K1340" s="16"/>
      <c r="L1340" s="32"/>
      <c r="M1340" s="16"/>
      <c r="N1340" s="16"/>
      <c r="O1340" s="16"/>
      <c r="P1340" s="16"/>
      <c r="Y1340" s="20"/>
      <c r="Z1340" s="20"/>
      <c r="AA1340" s="20"/>
      <c r="AB1340" s="20"/>
      <c r="AC1340" s="20"/>
      <c r="AD1340" s="20"/>
    </row>
    <row r="1341" spans="3:30" s="1" customFormat="1">
      <c r="C1341" s="16"/>
      <c r="D1341" s="16"/>
      <c r="E1341" s="32"/>
      <c r="F1341" s="16"/>
      <c r="G1341" s="16"/>
      <c r="H1341" s="16"/>
      <c r="I1341" s="16"/>
      <c r="J1341" s="16"/>
      <c r="K1341" s="16"/>
      <c r="L1341" s="32"/>
      <c r="M1341" s="16"/>
      <c r="N1341" s="16"/>
      <c r="O1341" s="16"/>
      <c r="P1341" s="16"/>
      <c r="Y1341" s="20"/>
      <c r="Z1341" s="20"/>
      <c r="AA1341" s="20"/>
      <c r="AB1341" s="20"/>
      <c r="AC1341" s="20"/>
      <c r="AD1341" s="20"/>
    </row>
    <row r="1342" spans="3:30" s="1" customFormat="1">
      <c r="C1342" s="16"/>
      <c r="D1342" s="16"/>
      <c r="E1342" s="32"/>
      <c r="F1342" s="16"/>
      <c r="G1342" s="16"/>
      <c r="H1342" s="16"/>
      <c r="I1342" s="16"/>
      <c r="J1342" s="16"/>
      <c r="K1342" s="16"/>
      <c r="L1342" s="32"/>
      <c r="M1342" s="16"/>
      <c r="N1342" s="16"/>
      <c r="O1342" s="16"/>
      <c r="P1342" s="16"/>
      <c r="Y1342" s="20"/>
      <c r="Z1342" s="20"/>
      <c r="AA1342" s="20"/>
      <c r="AB1342" s="20"/>
      <c r="AC1342" s="20"/>
      <c r="AD1342" s="20"/>
    </row>
    <row r="1343" spans="3:30" s="1" customFormat="1">
      <c r="C1343" s="16"/>
      <c r="D1343" s="16"/>
      <c r="E1343" s="32"/>
      <c r="F1343" s="16"/>
      <c r="G1343" s="16"/>
      <c r="H1343" s="16"/>
      <c r="I1343" s="16"/>
      <c r="J1343" s="16"/>
      <c r="K1343" s="16"/>
      <c r="L1343" s="32"/>
      <c r="M1343" s="16"/>
      <c r="N1343" s="16"/>
      <c r="O1343" s="16"/>
      <c r="P1343" s="16"/>
      <c r="Y1343" s="20"/>
      <c r="Z1343" s="20"/>
      <c r="AA1343" s="20"/>
      <c r="AB1343" s="20"/>
      <c r="AC1343" s="20"/>
      <c r="AD1343" s="20"/>
    </row>
    <row r="1344" spans="3:30" s="1" customFormat="1">
      <c r="C1344" s="16"/>
      <c r="D1344" s="16"/>
      <c r="E1344" s="32"/>
      <c r="F1344" s="16"/>
      <c r="G1344" s="16"/>
      <c r="H1344" s="16"/>
      <c r="I1344" s="16"/>
      <c r="J1344" s="16"/>
      <c r="K1344" s="16"/>
      <c r="L1344" s="32"/>
      <c r="M1344" s="16"/>
      <c r="N1344" s="16"/>
      <c r="O1344" s="16"/>
      <c r="P1344" s="16"/>
      <c r="Y1344" s="20"/>
      <c r="Z1344" s="20"/>
      <c r="AA1344" s="20"/>
      <c r="AB1344" s="20"/>
      <c r="AC1344" s="20"/>
      <c r="AD1344" s="20"/>
    </row>
    <row r="1345" spans="3:30" s="1" customFormat="1">
      <c r="C1345" s="16"/>
      <c r="D1345" s="16"/>
      <c r="E1345" s="32"/>
      <c r="F1345" s="16"/>
      <c r="G1345" s="16"/>
      <c r="H1345" s="16"/>
      <c r="I1345" s="16"/>
      <c r="J1345" s="16"/>
      <c r="K1345" s="16"/>
      <c r="L1345" s="32"/>
      <c r="M1345" s="16"/>
      <c r="N1345" s="16"/>
      <c r="O1345" s="16"/>
      <c r="P1345" s="16"/>
      <c r="Y1345" s="20"/>
      <c r="Z1345" s="20"/>
      <c r="AA1345" s="20"/>
      <c r="AB1345" s="20"/>
      <c r="AC1345" s="20"/>
      <c r="AD1345" s="20"/>
    </row>
    <row r="1346" spans="3:30" s="1" customFormat="1">
      <c r="C1346" s="16"/>
      <c r="D1346" s="16"/>
      <c r="E1346" s="32"/>
      <c r="F1346" s="16"/>
      <c r="G1346" s="16"/>
      <c r="H1346" s="16"/>
      <c r="I1346" s="16"/>
      <c r="J1346" s="16"/>
      <c r="K1346" s="16"/>
      <c r="L1346" s="32"/>
      <c r="M1346" s="16"/>
      <c r="N1346" s="16"/>
      <c r="O1346" s="16"/>
      <c r="P1346" s="16"/>
      <c r="Y1346" s="20"/>
      <c r="Z1346" s="20"/>
      <c r="AA1346" s="20"/>
      <c r="AB1346" s="20"/>
      <c r="AC1346" s="20"/>
      <c r="AD1346" s="20"/>
    </row>
    <row r="1347" spans="3:30" s="1" customFormat="1">
      <c r="C1347" s="16"/>
      <c r="D1347" s="16"/>
      <c r="E1347" s="32"/>
      <c r="F1347" s="16"/>
      <c r="G1347" s="16"/>
      <c r="H1347" s="16"/>
      <c r="I1347" s="16"/>
      <c r="J1347" s="16"/>
      <c r="K1347" s="16"/>
      <c r="L1347" s="32"/>
      <c r="M1347" s="16"/>
      <c r="N1347" s="16"/>
      <c r="O1347" s="16"/>
      <c r="P1347" s="16"/>
      <c r="Y1347" s="20"/>
      <c r="Z1347" s="20"/>
      <c r="AA1347" s="20"/>
      <c r="AB1347" s="20"/>
      <c r="AC1347" s="20"/>
      <c r="AD1347" s="20"/>
    </row>
    <row r="1348" spans="3:30" s="1" customFormat="1">
      <c r="C1348" s="16"/>
      <c r="D1348" s="16"/>
      <c r="E1348" s="32"/>
      <c r="F1348" s="16"/>
      <c r="G1348" s="16"/>
      <c r="H1348" s="16"/>
      <c r="I1348" s="16"/>
      <c r="J1348" s="16"/>
      <c r="K1348" s="16"/>
      <c r="L1348" s="32"/>
      <c r="M1348" s="16"/>
      <c r="N1348" s="16"/>
      <c r="O1348" s="16"/>
      <c r="P1348" s="16"/>
      <c r="Y1348" s="20"/>
      <c r="Z1348" s="20"/>
      <c r="AA1348" s="20"/>
      <c r="AB1348" s="20"/>
      <c r="AC1348" s="20"/>
      <c r="AD1348" s="20"/>
    </row>
    <row r="1349" spans="3:30" s="1" customFormat="1">
      <c r="C1349" s="16"/>
      <c r="D1349" s="16"/>
      <c r="E1349" s="32"/>
      <c r="F1349" s="16"/>
      <c r="G1349" s="16"/>
      <c r="H1349" s="16"/>
      <c r="I1349" s="16"/>
      <c r="J1349" s="16"/>
      <c r="K1349" s="16"/>
      <c r="L1349" s="32"/>
      <c r="M1349" s="16"/>
      <c r="N1349" s="16"/>
      <c r="O1349" s="16"/>
      <c r="P1349" s="16"/>
      <c r="Y1349" s="20"/>
      <c r="Z1349" s="20"/>
      <c r="AA1349" s="20"/>
      <c r="AB1349" s="20"/>
      <c r="AC1349" s="20"/>
      <c r="AD1349" s="20"/>
    </row>
    <row r="1350" spans="3:30" s="1" customFormat="1">
      <c r="C1350" s="16"/>
      <c r="D1350" s="16"/>
      <c r="E1350" s="32"/>
      <c r="F1350" s="16"/>
      <c r="G1350" s="16"/>
      <c r="H1350" s="16"/>
      <c r="I1350" s="16"/>
      <c r="J1350" s="16"/>
      <c r="K1350" s="16"/>
      <c r="L1350" s="32"/>
      <c r="M1350" s="16"/>
      <c r="N1350" s="16"/>
      <c r="O1350" s="16"/>
      <c r="P1350" s="16"/>
      <c r="Y1350" s="20"/>
      <c r="Z1350" s="20"/>
      <c r="AA1350" s="20"/>
      <c r="AB1350" s="20"/>
      <c r="AC1350" s="20"/>
      <c r="AD1350" s="20"/>
    </row>
    <row r="1351" spans="3:30" s="1" customFormat="1">
      <c r="C1351" s="16"/>
      <c r="D1351" s="16"/>
      <c r="E1351" s="32"/>
      <c r="F1351" s="16"/>
      <c r="G1351" s="16"/>
      <c r="H1351" s="16"/>
      <c r="I1351" s="16"/>
      <c r="J1351" s="16"/>
      <c r="K1351" s="16"/>
      <c r="L1351" s="32"/>
      <c r="M1351" s="16"/>
      <c r="N1351" s="16"/>
      <c r="O1351" s="16"/>
      <c r="P1351" s="16"/>
      <c r="Y1351" s="20"/>
      <c r="Z1351" s="20"/>
      <c r="AA1351" s="20"/>
      <c r="AB1351" s="20"/>
      <c r="AC1351" s="20"/>
      <c r="AD1351" s="20"/>
    </row>
    <row r="1352" spans="3:30" s="1" customFormat="1">
      <c r="C1352" s="16"/>
      <c r="D1352" s="16"/>
      <c r="E1352" s="32"/>
      <c r="F1352" s="16"/>
      <c r="G1352" s="16"/>
      <c r="H1352" s="16"/>
      <c r="I1352" s="16"/>
      <c r="J1352" s="16"/>
      <c r="K1352" s="16"/>
      <c r="L1352" s="32"/>
      <c r="M1352" s="16"/>
      <c r="N1352" s="16"/>
      <c r="O1352" s="16"/>
      <c r="P1352" s="16"/>
      <c r="Y1352" s="20"/>
      <c r="Z1352" s="20"/>
      <c r="AA1352" s="20"/>
      <c r="AB1352" s="20"/>
      <c r="AC1352" s="20"/>
      <c r="AD1352" s="20"/>
    </row>
    <row r="1353" spans="3:30" s="1" customFormat="1">
      <c r="C1353" s="16"/>
      <c r="D1353" s="16"/>
      <c r="E1353" s="32"/>
      <c r="F1353" s="16"/>
      <c r="G1353" s="16"/>
      <c r="H1353" s="16"/>
      <c r="I1353" s="16"/>
      <c r="J1353" s="16"/>
      <c r="K1353" s="16"/>
      <c r="L1353" s="32"/>
      <c r="M1353" s="16"/>
      <c r="N1353" s="16"/>
      <c r="O1353" s="16"/>
      <c r="P1353" s="16"/>
      <c r="Y1353" s="20"/>
      <c r="Z1353" s="20"/>
      <c r="AA1353" s="20"/>
      <c r="AB1353" s="20"/>
      <c r="AC1353" s="20"/>
      <c r="AD1353" s="20"/>
    </row>
    <row r="1354" spans="3:30" s="1" customFormat="1">
      <c r="C1354" s="16"/>
      <c r="D1354" s="16"/>
      <c r="E1354" s="32"/>
      <c r="F1354" s="16"/>
      <c r="G1354" s="16"/>
      <c r="H1354" s="16"/>
      <c r="I1354" s="16"/>
      <c r="J1354" s="16"/>
      <c r="K1354" s="16"/>
      <c r="L1354" s="32"/>
      <c r="M1354" s="16"/>
      <c r="N1354" s="16"/>
      <c r="O1354" s="16"/>
      <c r="P1354" s="16"/>
      <c r="Y1354" s="20"/>
      <c r="Z1354" s="20"/>
      <c r="AA1354" s="20"/>
      <c r="AB1354" s="20"/>
      <c r="AC1354" s="20"/>
      <c r="AD1354" s="20"/>
    </row>
    <row r="1355" spans="3:30" s="1" customFormat="1">
      <c r="C1355" s="16"/>
      <c r="D1355" s="16"/>
      <c r="E1355" s="32"/>
      <c r="F1355" s="16"/>
      <c r="G1355" s="16"/>
      <c r="H1355" s="16"/>
      <c r="I1355" s="16"/>
      <c r="J1355" s="16"/>
      <c r="K1355" s="16"/>
      <c r="L1355" s="32"/>
      <c r="M1355" s="16"/>
      <c r="N1355" s="16"/>
      <c r="O1355" s="16"/>
      <c r="P1355" s="16"/>
      <c r="Y1355" s="20"/>
      <c r="Z1355" s="20"/>
      <c r="AA1355" s="20"/>
      <c r="AB1355" s="20"/>
      <c r="AC1355" s="20"/>
      <c r="AD1355" s="20"/>
    </row>
    <row r="1356" spans="3:30" s="1" customFormat="1">
      <c r="C1356" s="16"/>
      <c r="D1356" s="16"/>
      <c r="E1356" s="32"/>
      <c r="F1356" s="16"/>
      <c r="G1356" s="16"/>
      <c r="H1356" s="16"/>
      <c r="I1356" s="16"/>
      <c r="J1356" s="16"/>
      <c r="K1356" s="16"/>
      <c r="L1356" s="32"/>
      <c r="M1356" s="16"/>
      <c r="N1356" s="16"/>
      <c r="O1356" s="16"/>
      <c r="P1356" s="16"/>
      <c r="Y1356" s="20"/>
      <c r="Z1356" s="20"/>
      <c r="AA1356" s="20"/>
      <c r="AB1356" s="20"/>
      <c r="AC1356" s="20"/>
      <c r="AD1356" s="20"/>
    </row>
    <row r="1357" spans="3:30" s="1" customFormat="1">
      <c r="C1357" s="16"/>
      <c r="D1357" s="16"/>
      <c r="E1357" s="32"/>
      <c r="F1357" s="16"/>
      <c r="G1357" s="16"/>
      <c r="H1357" s="16"/>
      <c r="I1357" s="16"/>
      <c r="J1357" s="16"/>
      <c r="K1357" s="16"/>
      <c r="L1357" s="32"/>
      <c r="M1357" s="16"/>
      <c r="N1357" s="16"/>
      <c r="O1357" s="16"/>
      <c r="P1357" s="16"/>
      <c r="Y1357" s="20"/>
      <c r="Z1357" s="20"/>
      <c r="AA1357" s="20"/>
      <c r="AB1357" s="20"/>
      <c r="AC1357" s="20"/>
      <c r="AD1357" s="20"/>
    </row>
    <row r="1358" spans="3:30" s="1" customFormat="1">
      <c r="C1358" s="16"/>
      <c r="D1358" s="16"/>
      <c r="E1358" s="32"/>
      <c r="F1358" s="16"/>
      <c r="G1358" s="16"/>
      <c r="H1358" s="16"/>
      <c r="I1358" s="16"/>
      <c r="J1358" s="16"/>
      <c r="K1358" s="16"/>
      <c r="L1358" s="32"/>
      <c r="M1358" s="16"/>
      <c r="N1358" s="16"/>
      <c r="O1358" s="16"/>
      <c r="P1358" s="16"/>
      <c r="Y1358" s="20"/>
      <c r="Z1358" s="20"/>
      <c r="AA1358" s="20"/>
      <c r="AB1358" s="20"/>
      <c r="AC1358" s="20"/>
      <c r="AD1358" s="20"/>
    </row>
    <row r="1359" spans="3:30" s="1" customFormat="1">
      <c r="C1359" s="16"/>
      <c r="D1359" s="16"/>
      <c r="E1359" s="32"/>
      <c r="F1359" s="16"/>
      <c r="G1359" s="16"/>
      <c r="H1359" s="16"/>
      <c r="I1359" s="16"/>
      <c r="J1359" s="16"/>
      <c r="K1359" s="16"/>
      <c r="L1359" s="32"/>
      <c r="M1359" s="16"/>
      <c r="N1359" s="16"/>
      <c r="O1359" s="16"/>
      <c r="P1359" s="16"/>
      <c r="Y1359" s="20"/>
      <c r="Z1359" s="20"/>
      <c r="AA1359" s="20"/>
      <c r="AB1359" s="20"/>
      <c r="AC1359" s="20"/>
      <c r="AD1359" s="20"/>
    </row>
    <row r="1360" spans="3:30" s="1" customFormat="1">
      <c r="C1360" s="16"/>
      <c r="D1360" s="16"/>
      <c r="E1360" s="32"/>
      <c r="F1360" s="16"/>
      <c r="G1360" s="16"/>
      <c r="H1360" s="16"/>
      <c r="I1360" s="16"/>
      <c r="J1360" s="16"/>
      <c r="K1360" s="16"/>
      <c r="L1360" s="32"/>
      <c r="M1360" s="16"/>
      <c r="N1360" s="16"/>
      <c r="O1360" s="16"/>
      <c r="P1360" s="16"/>
      <c r="Y1360" s="20"/>
      <c r="Z1360" s="20"/>
      <c r="AA1360" s="20"/>
      <c r="AB1360" s="20"/>
      <c r="AC1360" s="20"/>
      <c r="AD1360" s="20"/>
    </row>
    <row r="1361" spans="3:30" s="1" customFormat="1">
      <c r="C1361" s="16"/>
      <c r="D1361" s="16"/>
      <c r="E1361" s="32"/>
      <c r="F1361" s="16"/>
      <c r="G1361" s="16"/>
      <c r="H1361" s="16"/>
      <c r="I1361" s="16"/>
      <c r="J1361" s="16"/>
      <c r="K1361" s="16"/>
      <c r="L1361" s="32"/>
      <c r="M1361" s="16"/>
      <c r="N1361" s="16"/>
      <c r="O1361" s="16"/>
      <c r="P1361" s="16"/>
      <c r="Y1361" s="20"/>
      <c r="Z1361" s="20"/>
      <c r="AA1361" s="20"/>
      <c r="AB1361" s="20"/>
      <c r="AC1361" s="20"/>
      <c r="AD1361" s="20"/>
    </row>
    <row r="1362" spans="3:30" s="1" customFormat="1">
      <c r="C1362" s="16"/>
      <c r="D1362" s="16"/>
      <c r="E1362" s="32"/>
      <c r="F1362" s="16"/>
      <c r="G1362" s="16"/>
      <c r="H1362" s="16"/>
      <c r="I1362" s="16"/>
      <c r="J1362" s="16"/>
      <c r="K1362" s="16"/>
      <c r="L1362" s="32"/>
      <c r="M1362" s="16"/>
      <c r="N1362" s="16"/>
      <c r="O1362" s="16"/>
      <c r="P1362" s="16"/>
      <c r="Y1362" s="20"/>
      <c r="Z1362" s="20"/>
      <c r="AA1362" s="20"/>
      <c r="AB1362" s="20"/>
      <c r="AC1362" s="20"/>
      <c r="AD1362" s="20"/>
    </row>
    <row r="1363" spans="3:30" s="1" customFormat="1">
      <c r="C1363" s="16"/>
      <c r="D1363" s="16"/>
      <c r="E1363" s="32"/>
      <c r="F1363" s="16"/>
      <c r="G1363" s="16"/>
      <c r="H1363" s="16"/>
      <c r="I1363" s="16"/>
      <c r="J1363" s="16"/>
      <c r="K1363" s="16"/>
      <c r="L1363" s="32"/>
      <c r="M1363" s="16"/>
      <c r="N1363" s="16"/>
      <c r="O1363" s="16"/>
      <c r="P1363" s="16"/>
      <c r="Y1363" s="20"/>
      <c r="Z1363" s="20"/>
      <c r="AA1363" s="20"/>
      <c r="AB1363" s="20"/>
      <c r="AC1363" s="20"/>
      <c r="AD1363" s="20"/>
    </row>
    <row r="1364" spans="3:30" s="1" customFormat="1">
      <c r="C1364" s="16"/>
      <c r="D1364" s="16"/>
      <c r="E1364" s="32"/>
      <c r="F1364" s="16"/>
      <c r="G1364" s="16"/>
      <c r="H1364" s="16"/>
      <c r="I1364" s="16"/>
      <c r="J1364" s="16"/>
      <c r="K1364" s="16"/>
      <c r="L1364" s="32"/>
      <c r="M1364" s="16"/>
      <c r="N1364" s="16"/>
      <c r="O1364" s="16"/>
      <c r="P1364" s="16"/>
      <c r="Y1364" s="20"/>
      <c r="Z1364" s="20"/>
      <c r="AA1364" s="20"/>
      <c r="AB1364" s="20"/>
      <c r="AC1364" s="20"/>
      <c r="AD1364" s="20"/>
    </row>
    <row r="1365" spans="3:30" s="1" customFormat="1">
      <c r="C1365" s="16"/>
      <c r="D1365" s="16"/>
      <c r="E1365" s="32"/>
      <c r="F1365" s="16"/>
      <c r="G1365" s="16"/>
      <c r="H1365" s="16"/>
      <c r="I1365" s="16"/>
      <c r="J1365" s="16"/>
      <c r="K1365" s="16"/>
      <c r="L1365" s="32"/>
      <c r="M1365" s="16"/>
      <c r="N1365" s="16"/>
      <c r="O1365" s="16"/>
      <c r="P1365" s="16"/>
      <c r="Y1365" s="20"/>
      <c r="Z1365" s="20"/>
      <c r="AA1365" s="20"/>
      <c r="AB1365" s="20"/>
      <c r="AC1365" s="20"/>
      <c r="AD1365" s="20"/>
    </row>
    <row r="1366" spans="3:30" s="1" customFormat="1">
      <c r="C1366" s="16"/>
      <c r="D1366" s="16"/>
      <c r="E1366" s="32"/>
      <c r="F1366" s="16"/>
      <c r="G1366" s="16"/>
      <c r="H1366" s="16"/>
      <c r="I1366" s="16"/>
      <c r="J1366" s="16"/>
      <c r="K1366" s="16"/>
      <c r="L1366" s="32"/>
      <c r="M1366" s="16"/>
      <c r="N1366" s="16"/>
      <c r="O1366" s="16"/>
      <c r="P1366" s="16"/>
      <c r="Y1366" s="20"/>
      <c r="Z1366" s="20"/>
      <c r="AA1366" s="20"/>
      <c r="AB1366" s="20"/>
      <c r="AC1366" s="20"/>
      <c r="AD1366" s="20"/>
    </row>
    <row r="1367" spans="3:30" s="1" customFormat="1">
      <c r="C1367" s="16"/>
      <c r="D1367" s="16"/>
      <c r="E1367" s="32"/>
      <c r="F1367" s="16"/>
      <c r="G1367" s="16"/>
      <c r="H1367" s="16"/>
      <c r="I1367" s="16"/>
      <c r="J1367" s="16"/>
      <c r="K1367" s="16"/>
      <c r="L1367" s="32"/>
      <c r="M1367" s="16"/>
      <c r="N1367" s="16"/>
      <c r="O1367" s="16"/>
      <c r="P1367" s="16"/>
      <c r="Y1367" s="20"/>
      <c r="Z1367" s="20"/>
      <c r="AA1367" s="20"/>
      <c r="AB1367" s="20"/>
      <c r="AC1367" s="20"/>
      <c r="AD1367" s="20"/>
    </row>
    <row r="1368" spans="3:30" s="1" customFormat="1">
      <c r="C1368" s="16"/>
      <c r="D1368" s="16"/>
      <c r="E1368" s="32"/>
      <c r="F1368" s="16"/>
      <c r="G1368" s="16"/>
      <c r="H1368" s="16"/>
      <c r="I1368" s="16"/>
      <c r="J1368" s="16"/>
      <c r="K1368" s="16"/>
      <c r="L1368" s="32"/>
      <c r="M1368" s="16"/>
      <c r="N1368" s="16"/>
      <c r="O1368" s="16"/>
      <c r="P1368" s="16"/>
      <c r="Y1368" s="20"/>
      <c r="Z1368" s="20"/>
      <c r="AA1368" s="20"/>
      <c r="AB1368" s="20"/>
      <c r="AC1368" s="20"/>
      <c r="AD1368" s="20"/>
    </row>
    <row r="1369" spans="3:30" s="1" customFormat="1">
      <c r="C1369" s="16"/>
      <c r="D1369" s="16"/>
      <c r="E1369" s="32"/>
      <c r="F1369" s="16"/>
      <c r="G1369" s="16"/>
      <c r="H1369" s="16"/>
      <c r="I1369" s="16"/>
      <c r="J1369" s="16"/>
      <c r="K1369" s="16"/>
      <c r="L1369" s="32"/>
      <c r="M1369" s="16"/>
      <c r="N1369" s="16"/>
      <c r="O1369" s="16"/>
      <c r="P1369" s="16"/>
      <c r="Y1369" s="20"/>
      <c r="Z1369" s="20"/>
      <c r="AA1369" s="20"/>
      <c r="AB1369" s="20"/>
      <c r="AC1369" s="20"/>
      <c r="AD1369" s="20"/>
    </row>
    <row r="1370" spans="3:30" s="1" customFormat="1">
      <c r="C1370" s="16"/>
      <c r="D1370" s="16"/>
      <c r="E1370" s="32"/>
      <c r="F1370" s="16"/>
      <c r="G1370" s="16"/>
      <c r="H1370" s="16"/>
      <c r="I1370" s="16"/>
      <c r="J1370" s="16"/>
      <c r="K1370" s="16"/>
      <c r="L1370" s="32"/>
      <c r="M1370" s="16"/>
      <c r="N1370" s="16"/>
      <c r="O1370" s="16"/>
      <c r="P1370" s="16"/>
      <c r="Y1370" s="20"/>
      <c r="Z1370" s="20"/>
      <c r="AA1370" s="20"/>
      <c r="AB1370" s="20"/>
      <c r="AC1370" s="20"/>
      <c r="AD1370" s="20"/>
    </row>
    <row r="1371" spans="3:30" s="1" customFormat="1">
      <c r="C1371" s="16"/>
      <c r="D1371" s="16"/>
      <c r="E1371" s="32"/>
      <c r="F1371" s="16"/>
      <c r="G1371" s="16"/>
      <c r="H1371" s="16"/>
      <c r="I1371" s="16"/>
      <c r="J1371" s="16"/>
      <c r="K1371" s="16"/>
      <c r="L1371" s="32"/>
      <c r="M1371" s="16"/>
      <c r="N1371" s="16"/>
      <c r="O1371" s="16"/>
      <c r="P1371" s="16"/>
      <c r="Y1371" s="20"/>
      <c r="Z1371" s="20"/>
      <c r="AA1371" s="20"/>
      <c r="AB1371" s="20"/>
      <c r="AC1371" s="20"/>
      <c r="AD1371" s="20"/>
    </row>
    <row r="1372" spans="3:30" s="1" customFormat="1">
      <c r="C1372" s="16"/>
      <c r="D1372" s="16"/>
      <c r="E1372" s="32"/>
      <c r="F1372" s="16"/>
      <c r="G1372" s="16"/>
      <c r="H1372" s="16"/>
      <c r="I1372" s="16"/>
      <c r="J1372" s="16"/>
      <c r="K1372" s="16"/>
      <c r="L1372" s="32"/>
      <c r="M1372" s="16"/>
      <c r="N1372" s="16"/>
      <c r="O1372" s="16"/>
      <c r="P1372" s="16"/>
      <c r="Y1372" s="20"/>
      <c r="Z1372" s="20"/>
      <c r="AA1372" s="20"/>
      <c r="AB1372" s="20"/>
      <c r="AC1372" s="20"/>
      <c r="AD1372" s="20"/>
    </row>
    <row r="1373" spans="3:30" s="1" customFormat="1">
      <c r="C1373" s="16"/>
      <c r="D1373" s="16"/>
      <c r="E1373" s="32"/>
      <c r="F1373" s="16"/>
      <c r="G1373" s="16"/>
      <c r="H1373" s="16"/>
      <c r="I1373" s="16"/>
      <c r="J1373" s="16"/>
      <c r="K1373" s="16"/>
      <c r="L1373" s="32"/>
      <c r="M1373" s="16"/>
      <c r="N1373" s="16"/>
      <c r="O1373" s="16"/>
      <c r="P1373" s="16"/>
      <c r="Y1373" s="20"/>
      <c r="Z1373" s="20"/>
      <c r="AA1373" s="20"/>
      <c r="AB1373" s="20"/>
      <c r="AC1373" s="20"/>
      <c r="AD1373" s="20"/>
    </row>
    <row r="1374" spans="3:30" s="1" customFormat="1">
      <c r="C1374" s="16"/>
      <c r="D1374" s="16"/>
      <c r="E1374" s="32"/>
      <c r="F1374" s="16"/>
      <c r="G1374" s="16"/>
      <c r="H1374" s="16"/>
      <c r="I1374" s="16"/>
      <c r="J1374" s="16"/>
      <c r="K1374" s="16"/>
      <c r="L1374" s="32"/>
      <c r="M1374" s="16"/>
      <c r="N1374" s="16"/>
      <c r="O1374" s="16"/>
      <c r="P1374" s="16"/>
      <c r="Y1374" s="20"/>
      <c r="Z1374" s="20"/>
      <c r="AA1374" s="20"/>
      <c r="AB1374" s="20"/>
      <c r="AC1374" s="20"/>
      <c r="AD1374" s="20"/>
    </row>
    <row r="1375" spans="3:30" s="1" customFormat="1">
      <c r="C1375" s="16"/>
      <c r="D1375" s="16"/>
      <c r="E1375" s="32"/>
      <c r="F1375" s="16"/>
      <c r="G1375" s="16"/>
      <c r="H1375" s="16"/>
      <c r="I1375" s="16"/>
      <c r="J1375" s="16"/>
      <c r="K1375" s="16"/>
      <c r="L1375" s="32"/>
      <c r="M1375" s="16"/>
      <c r="N1375" s="16"/>
      <c r="O1375" s="16"/>
      <c r="P1375" s="16"/>
      <c r="Y1375" s="20"/>
      <c r="Z1375" s="20"/>
      <c r="AA1375" s="20"/>
      <c r="AB1375" s="20"/>
      <c r="AC1375" s="20"/>
      <c r="AD1375" s="20"/>
    </row>
    <row r="1376" spans="3:30" s="1" customFormat="1">
      <c r="C1376" s="16"/>
      <c r="D1376" s="16"/>
      <c r="E1376" s="32"/>
      <c r="F1376" s="16"/>
      <c r="G1376" s="16"/>
      <c r="H1376" s="16"/>
      <c r="I1376" s="16"/>
      <c r="J1376" s="16"/>
      <c r="K1376" s="16"/>
      <c r="L1376" s="32"/>
      <c r="M1376" s="16"/>
      <c r="N1376" s="16"/>
      <c r="O1376" s="16"/>
      <c r="P1376" s="16"/>
      <c r="Y1376" s="20"/>
      <c r="Z1376" s="20"/>
      <c r="AA1376" s="20"/>
      <c r="AB1376" s="20"/>
      <c r="AC1376" s="20"/>
      <c r="AD1376" s="20"/>
    </row>
    <row r="1377" spans="3:30" s="1" customFormat="1">
      <c r="C1377" s="16"/>
      <c r="D1377" s="16"/>
      <c r="E1377" s="32"/>
      <c r="F1377" s="16"/>
      <c r="G1377" s="16"/>
      <c r="H1377" s="16"/>
      <c r="I1377" s="16"/>
      <c r="J1377" s="16"/>
      <c r="K1377" s="16"/>
      <c r="L1377" s="32"/>
      <c r="M1377" s="16"/>
      <c r="N1377" s="16"/>
      <c r="O1377" s="16"/>
      <c r="P1377" s="16"/>
      <c r="Y1377" s="20"/>
      <c r="Z1377" s="20"/>
      <c r="AA1377" s="20"/>
      <c r="AB1377" s="20"/>
      <c r="AC1377" s="20"/>
      <c r="AD1377" s="20"/>
    </row>
    <row r="1378" spans="3:30" s="1" customFormat="1">
      <c r="C1378" s="16"/>
      <c r="D1378" s="16"/>
      <c r="E1378" s="32"/>
      <c r="F1378" s="16"/>
      <c r="G1378" s="16"/>
      <c r="H1378" s="16"/>
      <c r="I1378" s="16"/>
      <c r="J1378" s="16"/>
      <c r="K1378" s="16"/>
      <c r="L1378" s="32"/>
      <c r="M1378" s="16"/>
      <c r="N1378" s="16"/>
      <c r="O1378" s="16"/>
      <c r="P1378" s="16"/>
      <c r="Y1378" s="20"/>
      <c r="Z1378" s="20"/>
      <c r="AA1378" s="20"/>
      <c r="AB1378" s="20"/>
      <c r="AC1378" s="20"/>
      <c r="AD1378" s="20"/>
    </row>
    <row r="1379" spans="3:30" s="1" customFormat="1">
      <c r="C1379" s="16"/>
      <c r="D1379" s="16"/>
      <c r="E1379" s="32"/>
      <c r="F1379" s="16"/>
      <c r="G1379" s="16"/>
      <c r="H1379" s="16"/>
      <c r="I1379" s="16"/>
      <c r="J1379" s="16"/>
      <c r="K1379" s="16"/>
      <c r="L1379" s="32"/>
      <c r="M1379" s="16"/>
      <c r="N1379" s="16"/>
      <c r="O1379" s="16"/>
      <c r="P1379" s="16"/>
      <c r="Y1379" s="20"/>
      <c r="Z1379" s="20"/>
      <c r="AA1379" s="20"/>
      <c r="AB1379" s="20"/>
      <c r="AC1379" s="20"/>
      <c r="AD1379" s="20"/>
    </row>
    <row r="1380" spans="3:30" s="1" customFormat="1">
      <c r="C1380" s="16"/>
      <c r="D1380" s="16"/>
      <c r="E1380" s="32"/>
      <c r="F1380" s="16"/>
      <c r="G1380" s="16"/>
      <c r="H1380" s="16"/>
      <c r="I1380" s="16"/>
      <c r="J1380" s="16"/>
      <c r="K1380" s="16"/>
      <c r="L1380" s="32"/>
      <c r="M1380" s="16"/>
      <c r="N1380" s="16"/>
      <c r="O1380" s="16"/>
      <c r="P1380" s="16"/>
      <c r="Y1380" s="20"/>
      <c r="Z1380" s="20"/>
      <c r="AA1380" s="20"/>
      <c r="AB1380" s="20"/>
      <c r="AC1380" s="20"/>
      <c r="AD1380" s="20"/>
    </row>
    <row r="1381" spans="3:30" s="1" customFormat="1">
      <c r="C1381" s="16"/>
      <c r="D1381" s="16"/>
      <c r="E1381" s="32"/>
      <c r="F1381" s="16"/>
      <c r="G1381" s="16"/>
      <c r="H1381" s="16"/>
      <c r="I1381" s="16"/>
      <c r="J1381" s="16"/>
      <c r="K1381" s="16"/>
      <c r="L1381" s="32"/>
      <c r="M1381" s="16"/>
      <c r="N1381" s="16"/>
      <c r="O1381" s="16"/>
      <c r="P1381" s="16"/>
      <c r="Y1381" s="20"/>
      <c r="Z1381" s="20"/>
      <c r="AA1381" s="20"/>
      <c r="AB1381" s="20"/>
      <c r="AC1381" s="20"/>
      <c r="AD1381" s="20"/>
    </row>
    <row r="1382" spans="3:30" s="1" customFormat="1">
      <c r="C1382" s="16"/>
      <c r="D1382" s="16"/>
      <c r="E1382" s="32"/>
      <c r="F1382" s="16"/>
      <c r="G1382" s="16"/>
      <c r="H1382" s="16"/>
      <c r="I1382" s="16"/>
      <c r="J1382" s="16"/>
      <c r="K1382" s="16"/>
      <c r="L1382" s="32"/>
      <c r="M1382" s="16"/>
      <c r="N1382" s="16"/>
      <c r="O1382" s="16"/>
      <c r="P1382" s="16"/>
      <c r="Y1382" s="20"/>
      <c r="Z1382" s="20"/>
      <c r="AA1382" s="20"/>
      <c r="AB1382" s="20"/>
      <c r="AC1382" s="20"/>
      <c r="AD1382" s="20"/>
    </row>
    <row r="1383" spans="3:30" s="1" customFormat="1">
      <c r="C1383" s="16"/>
      <c r="D1383" s="16"/>
      <c r="E1383" s="32"/>
      <c r="F1383" s="16"/>
      <c r="G1383" s="16"/>
      <c r="H1383" s="16"/>
      <c r="I1383" s="16"/>
      <c r="J1383" s="16"/>
      <c r="K1383" s="16"/>
      <c r="L1383" s="32"/>
      <c r="M1383" s="16"/>
      <c r="N1383" s="16"/>
      <c r="O1383" s="16"/>
      <c r="P1383" s="16"/>
      <c r="Y1383" s="20"/>
      <c r="Z1383" s="20"/>
      <c r="AA1383" s="20"/>
      <c r="AB1383" s="20"/>
      <c r="AC1383" s="20"/>
      <c r="AD1383" s="20"/>
    </row>
    <row r="1384" spans="3:30" s="1" customFormat="1">
      <c r="C1384" s="16"/>
      <c r="D1384" s="16"/>
      <c r="E1384" s="32"/>
      <c r="F1384" s="16"/>
      <c r="G1384" s="16"/>
      <c r="H1384" s="16"/>
      <c r="I1384" s="16"/>
      <c r="J1384" s="16"/>
      <c r="K1384" s="16"/>
      <c r="L1384" s="32"/>
      <c r="M1384" s="16"/>
      <c r="N1384" s="16"/>
      <c r="O1384" s="16"/>
      <c r="P1384" s="16"/>
      <c r="Y1384" s="20"/>
      <c r="Z1384" s="20"/>
      <c r="AA1384" s="20"/>
      <c r="AB1384" s="20"/>
      <c r="AC1384" s="20"/>
      <c r="AD1384" s="20"/>
    </row>
    <row r="1385" spans="3:30" s="1" customFormat="1">
      <c r="C1385" s="16"/>
      <c r="D1385" s="16"/>
      <c r="E1385" s="32"/>
      <c r="F1385" s="16"/>
      <c r="G1385" s="16"/>
      <c r="H1385" s="16"/>
      <c r="I1385" s="16"/>
      <c r="J1385" s="16"/>
      <c r="K1385" s="16"/>
      <c r="L1385" s="32"/>
      <c r="M1385" s="16"/>
      <c r="N1385" s="16"/>
      <c r="O1385" s="16"/>
      <c r="P1385" s="16"/>
      <c r="Y1385" s="20"/>
      <c r="Z1385" s="20"/>
      <c r="AA1385" s="20"/>
      <c r="AB1385" s="20"/>
      <c r="AC1385" s="20"/>
      <c r="AD1385" s="20"/>
    </row>
    <row r="1386" spans="3:30" s="1" customFormat="1">
      <c r="C1386" s="16"/>
      <c r="D1386" s="16"/>
      <c r="E1386" s="32"/>
      <c r="F1386" s="16"/>
      <c r="G1386" s="16"/>
      <c r="H1386" s="16"/>
      <c r="I1386" s="16"/>
      <c r="J1386" s="16"/>
      <c r="K1386" s="16"/>
      <c r="L1386" s="32"/>
      <c r="M1386" s="16"/>
      <c r="N1386" s="16"/>
      <c r="O1386" s="16"/>
      <c r="P1386" s="16"/>
      <c r="Y1386" s="20"/>
      <c r="Z1386" s="20"/>
      <c r="AA1386" s="20"/>
      <c r="AB1386" s="20"/>
      <c r="AC1386" s="20"/>
      <c r="AD1386" s="20"/>
    </row>
    <row r="1387" spans="3:30" s="1" customFormat="1">
      <c r="C1387" s="16"/>
      <c r="D1387" s="16"/>
      <c r="E1387" s="32"/>
      <c r="F1387" s="16"/>
      <c r="G1387" s="16"/>
      <c r="H1387" s="16"/>
      <c r="I1387" s="16"/>
      <c r="J1387" s="16"/>
      <c r="K1387" s="16"/>
      <c r="L1387" s="32"/>
      <c r="M1387" s="16"/>
      <c r="N1387" s="16"/>
      <c r="O1387" s="16"/>
      <c r="P1387" s="16"/>
      <c r="Y1387" s="20"/>
      <c r="Z1387" s="20"/>
      <c r="AA1387" s="20"/>
      <c r="AB1387" s="20"/>
      <c r="AC1387" s="20"/>
      <c r="AD1387" s="20"/>
    </row>
    <row r="1388" spans="3:30" s="1" customFormat="1">
      <c r="C1388" s="16"/>
      <c r="D1388" s="16"/>
      <c r="E1388" s="32"/>
      <c r="F1388" s="16"/>
      <c r="G1388" s="16"/>
      <c r="H1388" s="16"/>
      <c r="I1388" s="16"/>
      <c r="J1388" s="16"/>
      <c r="K1388" s="16"/>
      <c r="L1388" s="32"/>
      <c r="M1388" s="16"/>
      <c r="N1388" s="16"/>
      <c r="O1388" s="16"/>
      <c r="P1388" s="16"/>
      <c r="Y1388" s="20"/>
      <c r="Z1388" s="20"/>
      <c r="AA1388" s="20"/>
      <c r="AB1388" s="20"/>
      <c r="AC1388" s="20"/>
      <c r="AD1388" s="20"/>
    </row>
    <row r="1389" spans="3:30" s="1" customFormat="1">
      <c r="C1389" s="16"/>
      <c r="D1389" s="16"/>
      <c r="E1389" s="32"/>
      <c r="F1389" s="16"/>
      <c r="G1389" s="16"/>
      <c r="H1389" s="16"/>
      <c r="I1389" s="16"/>
      <c r="J1389" s="16"/>
      <c r="K1389" s="16"/>
      <c r="L1389" s="32"/>
      <c r="M1389" s="16"/>
      <c r="N1389" s="16"/>
      <c r="O1389" s="16"/>
      <c r="P1389" s="16"/>
      <c r="Y1389" s="20"/>
      <c r="Z1389" s="20"/>
      <c r="AA1389" s="20"/>
      <c r="AB1389" s="20"/>
      <c r="AC1389" s="20"/>
      <c r="AD1389" s="20"/>
    </row>
    <row r="1390" spans="3:30" s="1" customFormat="1">
      <c r="C1390" s="16"/>
      <c r="D1390" s="16"/>
      <c r="E1390" s="32"/>
      <c r="F1390" s="16"/>
      <c r="G1390" s="16"/>
      <c r="H1390" s="16"/>
      <c r="I1390" s="16"/>
      <c r="J1390" s="16"/>
      <c r="K1390" s="16"/>
      <c r="L1390" s="32"/>
      <c r="M1390" s="16"/>
      <c r="N1390" s="16"/>
      <c r="O1390" s="16"/>
      <c r="P1390" s="16"/>
      <c r="Y1390" s="20"/>
      <c r="Z1390" s="20"/>
      <c r="AA1390" s="20"/>
      <c r="AB1390" s="20"/>
      <c r="AC1390" s="20"/>
      <c r="AD1390" s="20"/>
    </row>
    <row r="1391" spans="3:30" s="1" customFormat="1">
      <c r="C1391" s="16"/>
      <c r="D1391" s="16"/>
      <c r="E1391" s="32"/>
      <c r="F1391" s="16"/>
      <c r="G1391" s="16"/>
      <c r="H1391" s="16"/>
      <c r="I1391" s="16"/>
      <c r="J1391" s="16"/>
      <c r="K1391" s="16"/>
      <c r="L1391" s="32"/>
      <c r="M1391" s="16"/>
      <c r="N1391" s="16"/>
      <c r="O1391" s="16"/>
      <c r="P1391" s="16"/>
      <c r="Y1391" s="20"/>
      <c r="Z1391" s="20"/>
      <c r="AA1391" s="20"/>
      <c r="AB1391" s="20"/>
      <c r="AC1391" s="20"/>
      <c r="AD1391" s="20"/>
    </row>
    <row r="1392" spans="3:30" s="1" customFormat="1">
      <c r="C1392" s="16"/>
      <c r="D1392" s="16"/>
      <c r="E1392" s="32"/>
      <c r="F1392" s="16"/>
      <c r="G1392" s="16"/>
      <c r="H1392" s="16"/>
      <c r="I1392" s="16"/>
      <c r="J1392" s="16"/>
      <c r="K1392" s="16"/>
      <c r="L1392" s="32"/>
      <c r="M1392" s="16"/>
      <c r="N1392" s="16"/>
      <c r="O1392" s="16"/>
      <c r="P1392" s="16"/>
      <c r="Y1392" s="20"/>
      <c r="Z1392" s="20"/>
      <c r="AA1392" s="20"/>
      <c r="AB1392" s="20"/>
      <c r="AC1392" s="20"/>
      <c r="AD1392" s="20"/>
    </row>
    <row r="1393" spans="3:30" s="1" customFormat="1">
      <c r="C1393" s="16"/>
      <c r="D1393" s="16"/>
      <c r="E1393" s="32"/>
      <c r="F1393" s="16"/>
      <c r="G1393" s="16"/>
      <c r="H1393" s="16"/>
      <c r="I1393" s="16"/>
      <c r="J1393" s="16"/>
      <c r="K1393" s="16"/>
      <c r="L1393" s="32"/>
      <c r="M1393" s="16"/>
      <c r="N1393" s="16"/>
      <c r="O1393" s="16"/>
      <c r="P1393" s="16"/>
      <c r="Y1393" s="20"/>
      <c r="Z1393" s="20"/>
      <c r="AA1393" s="20"/>
      <c r="AB1393" s="20"/>
      <c r="AC1393" s="20"/>
      <c r="AD1393" s="20"/>
    </row>
    <row r="1394" spans="3:30" s="1" customFormat="1">
      <c r="C1394" s="16"/>
      <c r="D1394" s="16"/>
      <c r="E1394" s="32"/>
      <c r="F1394" s="16"/>
      <c r="G1394" s="16"/>
      <c r="H1394" s="16"/>
      <c r="I1394" s="16"/>
      <c r="J1394" s="16"/>
      <c r="K1394" s="16"/>
      <c r="L1394" s="32"/>
      <c r="M1394" s="16"/>
      <c r="N1394" s="16"/>
      <c r="O1394" s="16"/>
      <c r="P1394" s="16"/>
      <c r="Y1394" s="20"/>
      <c r="Z1394" s="20"/>
      <c r="AA1394" s="20"/>
      <c r="AB1394" s="20"/>
      <c r="AC1394" s="20"/>
      <c r="AD1394" s="20"/>
    </row>
    <row r="1395" spans="3:30" s="1" customFormat="1">
      <c r="C1395" s="16"/>
      <c r="D1395" s="16"/>
      <c r="E1395" s="32"/>
      <c r="F1395" s="16"/>
      <c r="G1395" s="16"/>
      <c r="H1395" s="16"/>
      <c r="I1395" s="16"/>
      <c r="J1395" s="16"/>
      <c r="K1395" s="16"/>
      <c r="L1395" s="32"/>
      <c r="M1395" s="16"/>
      <c r="N1395" s="16"/>
      <c r="O1395" s="16"/>
      <c r="P1395" s="16"/>
      <c r="Y1395" s="20"/>
      <c r="Z1395" s="20"/>
      <c r="AA1395" s="20"/>
      <c r="AB1395" s="20"/>
      <c r="AC1395" s="20"/>
      <c r="AD1395" s="20"/>
    </row>
    <row r="1396" spans="3:30" s="1" customFormat="1">
      <c r="C1396" s="16"/>
      <c r="D1396" s="16"/>
      <c r="E1396" s="32"/>
      <c r="F1396" s="16"/>
      <c r="G1396" s="16"/>
      <c r="H1396" s="16"/>
      <c r="I1396" s="16"/>
      <c r="J1396" s="16"/>
      <c r="K1396" s="16"/>
      <c r="L1396" s="32"/>
      <c r="M1396" s="16"/>
      <c r="N1396" s="16"/>
      <c r="O1396" s="16"/>
      <c r="P1396" s="16"/>
      <c r="Y1396" s="20"/>
      <c r="Z1396" s="20"/>
      <c r="AA1396" s="20"/>
      <c r="AB1396" s="20"/>
      <c r="AC1396" s="20"/>
      <c r="AD1396" s="20"/>
    </row>
    <row r="1397" spans="3:30" s="1" customFormat="1">
      <c r="C1397" s="16"/>
      <c r="D1397" s="16"/>
      <c r="E1397" s="32"/>
      <c r="F1397" s="16"/>
      <c r="G1397" s="16"/>
      <c r="H1397" s="16"/>
      <c r="I1397" s="16"/>
      <c r="J1397" s="16"/>
      <c r="K1397" s="16"/>
      <c r="L1397" s="32"/>
      <c r="M1397" s="16"/>
      <c r="N1397" s="16"/>
      <c r="O1397" s="16"/>
      <c r="P1397" s="16"/>
      <c r="Y1397" s="20"/>
      <c r="Z1397" s="20"/>
      <c r="AA1397" s="20"/>
      <c r="AB1397" s="20"/>
      <c r="AC1397" s="20"/>
      <c r="AD1397" s="20"/>
    </row>
    <row r="1398" spans="3:30" s="1" customFormat="1">
      <c r="C1398" s="16"/>
      <c r="D1398" s="16"/>
      <c r="E1398" s="32"/>
      <c r="F1398" s="16"/>
      <c r="G1398" s="16"/>
      <c r="H1398" s="16"/>
      <c r="I1398" s="16"/>
      <c r="J1398" s="16"/>
      <c r="K1398" s="16"/>
      <c r="L1398" s="32"/>
      <c r="M1398" s="16"/>
      <c r="N1398" s="16"/>
      <c r="O1398" s="16"/>
      <c r="P1398" s="16"/>
      <c r="Y1398" s="20"/>
      <c r="Z1398" s="20"/>
      <c r="AA1398" s="20"/>
      <c r="AB1398" s="20"/>
      <c r="AC1398" s="20"/>
      <c r="AD1398" s="20"/>
    </row>
    <row r="1399" spans="3:30" s="1" customFormat="1">
      <c r="C1399" s="16"/>
      <c r="D1399" s="16"/>
      <c r="E1399" s="32"/>
      <c r="F1399" s="16"/>
      <c r="G1399" s="16"/>
      <c r="H1399" s="16"/>
      <c r="I1399" s="16"/>
      <c r="J1399" s="16"/>
      <c r="K1399" s="16"/>
      <c r="L1399" s="32"/>
      <c r="M1399" s="16"/>
      <c r="N1399" s="16"/>
      <c r="O1399" s="16"/>
      <c r="P1399" s="16"/>
      <c r="Y1399" s="20"/>
      <c r="Z1399" s="20"/>
      <c r="AA1399" s="20"/>
      <c r="AB1399" s="20"/>
      <c r="AC1399" s="20"/>
      <c r="AD1399" s="20"/>
    </row>
    <row r="1400" spans="3:30" s="1" customFormat="1">
      <c r="C1400" s="16"/>
      <c r="D1400" s="16"/>
      <c r="E1400" s="32"/>
      <c r="F1400" s="16"/>
      <c r="G1400" s="16"/>
      <c r="H1400" s="16"/>
      <c r="I1400" s="16"/>
      <c r="J1400" s="16"/>
      <c r="K1400" s="16"/>
      <c r="L1400" s="32"/>
      <c r="M1400" s="16"/>
      <c r="N1400" s="16"/>
      <c r="O1400" s="16"/>
      <c r="P1400" s="16"/>
      <c r="Y1400" s="20"/>
      <c r="Z1400" s="20"/>
      <c r="AA1400" s="20"/>
      <c r="AB1400" s="20"/>
      <c r="AC1400" s="20"/>
      <c r="AD1400" s="20"/>
    </row>
    <row r="1401" spans="3:30" s="1" customFormat="1">
      <c r="C1401" s="16"/>
      <c r="D1401" s="16"/>
      <c r="E1401" s="32"/>
      <c r="F1401" s="16"/>
      <c r="G1401" s="16"/>
      <c r="H1401" s="16"/>
      <c r="I1401" s="16"/>
      <c r="J1401" s="16"/>
      <c r="K1401" s="16"/>
      <c r="L1401" s="32"/>
      <c r="M1401" s="16"/>
      <c r="N1401" s="16"/>
      <c r="O1401" s="16"/>
      <c r="P1401" s="16"/>
      <c r="Y1401" s="20"/>
      <c r="Z1401" s="20"/>
      <c r="AA1401" s="20"/>
      <c r="AB1401" s="20"/>
      <c r="AC1401" s="20"/>
      <c r="AD1401" s="20"/>
    </row>
    <row r="1402" spans="3:30" s="1" customFormat="1">
      <c r="C1402" s="16"/>
      <c r="D1402" s="16"/>
      <c r="E1402" s="32"/>
      <c r="F1402" s="16"/>
      <c r="G1402" s="16"/>
      <c r="H1402" s="16"/>
      <c r="I1402" s="16"/>
      <c r="J1402" s="16"/>
      <c r="K1402" s="16"/>
      <c r="L1402" s="32"/>
      <c r="M1402" s="16"/>
      <c r="N1402" s="16"/>
      <c r="O1402" s="16"/>
      <c r="P1402" s="16"/>
      <c r="Y1402" s="20"/>
      <c r="Z1402" s="20"/>
      <c r="AA1402" s="20"/>
      <c r="AB1402" s="20"/>
      <c r="AC1402" s="20"/>
      <c r="AD1402" s="20"/>
    </row>
    <row r="1403" spans="3:30" s="1" customFormat="1">
      <c r="C1403" s="16"/>
      <c r="D1403" s="16"/>
      <c r="E1403" s="32"/>
      <c r="F1403" s="16"/>
      <c r="G1403" s="16"/>
      <c r="H1403" s="16"/>
      <c r="I1403" s="16"/>
      <c r="J1403" s="16"/>
      <c r="K1403" s="16"/>
      <c r="L1403" s="32"/>
      <c r="M1403" s="16"/>
      <c r="N1403" s="16"/>
      <c r="O1403" s="16"/>
      <c r="P1403" s="16"/>
      <c r="Y1403" s="20"/>
      <c r="Z1403" s="20"/>
      <c r="AA1403" s="20"/>
      <c r="AB1403" s="20"/>
      <c r="AC1403" s="20"/>
      <c r="AD1403" s="20"/>
    </row>
    <row r="1404" spans="3:30" s="1" customFormat="1">
      <c r="C1404" s="16"/>
      <c r="D1404" s="16"/>
      <c r="E1404" s="32"/>
      <c r="F1404" s="16"/>
      <c r="G1404" s="16"/>
      <c r="H1404" s="16"/>
      <c r="I1404" s="16"/>
      <c r="J1404" s="16"/>
      <c r="K1404" s="16"/>
      <c r="L1404" s="32"/>
      <c r="M1404" s="16"/>
      <c r="N1404" s="16"/>
      <c r="O1404" s="16"/>
      <c r="P1404" s="16"/>
      <c r="Y1404" s="20"/>
      <c r="Z1404" s="20"/>
      <c r="AA1404" s="20"/>
      <c r="AB1404" s="20"/>
      <c r="AC1404" s="20"/>
      <c r="AD1404" s="20"/>
    </row>
    <row r="1405" spans="3:30" s="1" customFormat="1">
      <c r="C1405" s="16"/>
      <c r="D1405" s="16"/>
      <c r="E1405" s="32"/>
      <c r="F1405" s="16"/>
      <c r="G1405" s="16"/>
      <c r="H1405" s="16"/>
      <c r="I1405" s="16"/>
      <c r="J1405" s="16"/>
      <c r="K1405" s="16"/>
      <c r="L1405" s="32"/>
      <c r="M1405" s="16"/>
      <c r="N1405" s="16"/>
      <c r="O1405" s="16"/>
      <c r="P1405" s="16"/>
      <c r="Y1405" s="20"/>
      <c r="Z1405" s="20"/>
      <c r="AA1405" s="20"/>
      <c r="AB1405" s="20"/>
      <c r="AC1405" s="20"/>
      <c r="AD1405" s="20"/>
    </row>
    <row r="1406" spans="3:30" s="1" customFormat="1">
      <c r="C1406" s="16"/>
      <c r="D1406" s="16"/>
      <c r="E1406" s="32"/>
      <c r="F1406" s="16"/>
      <c r="G1406" s="16"/>
      <c r="H1406" s="16"/>
      <c r="I1406" s="16"/>
      <c r="J1406" s="16"/>
      <c r="K1406" s="16"/>
      <c r="L1406" s="32"/>
      <c r="M1406" s="16"/>
      <c r="N1406" s="16"/>
      <c r="O1406" s="16"/>
      <c r="P1406" s="16"/>
      <c r="Y1406" s="20"/>
      <c r="Z1406" s="20"/>
      <c r="AA1406" s="20"/>
      <c r="AB1406" s="20"/>
      <c r="AC1406" s="20"/>
      <c r="AD1406" s="20"/>
    </row>
    <row r="1407" spans="3:30" s="1" customFormat="1">
      <c r="C1407" s="16"/>
      <c r="D1407" s="16"/>
      <c r="E1407" s="32"/>
      <c r="F1407" s="16"/>
      <c r="G1407" s="16"/>
      <c r="H1407" s="16"/>
      <c r="I1407" s="16"/>
      <c r="J1407" s="16"/>
      <c r="K1407" s="16"/>
      <c r="L1407" s="32"/>
      <c r="M1407" s="16"/>
      <c r="N1407" s="16"/>
      <c r="O1407" s="16"/>
      <c r="P1407" s="16"/>
      <c r="Y1407" s="20"/>
      <c r="Z1407" s="20"/>
      <c r="AA1407" s="20"/>
      <c r="AB1407" s="20"/>
      <c r="AC1407" s="20"/>
      <c r="AD1407" s="20"/>
    </row>
    <row r="1408" spans="3:30" s="1" customFormat="1">
      <c r="C1408" s="16"/>
      <c r="D1408" s="16"/>
      <c r="E1408" s="32"/>
      <c r="F1408" s="16"/>
      <c r="G1408" s="16"/>
      <c r="H1408" s="16"/>
      <c r="I1408" s="16"/>
      <c r="J1408" s="16"/>
      <c r="K1408" s="16"/>
      <c r="L1408" s="32"/>
      <c r="M1408" s="16"/>
      <c r="N1408" s="16"/>
      <c r="O1408" s="16"/>
      <c r="P1408" s="16"/>
      <c r="Y1408" s="20"/>
      <c r="Z1408" s="20"/>
      <c r="AA1408" s="20"/>
      <c r="AB1408" s="20"/>
      <c r="AC1408" s="20"/>
      <c r="AD1408" s="20"/>
    </row>
    <row r="1409" spans="3:30" s="1" customFormat="1">
      <c r="C1409" s="16"/>
      <c r="D1409" s="16"/>
      <c r="E1409" s="32"/>
      <c r="F1409" s="16"/>
      <c r="G1409" s="16"/>
      <c r="H1409" s="16"/>
      <c r="I1409" s="16"/>
      <c r="J1409" s="16"/>
      <c r="K1409" s="16"/>
      <c r="L1409" s="32"/>
      <c r="M1409" s="16"/>
      <c r="N1409" s="16"/>
      <c r="O1409" s="16"/>
      <c r="P1409" s="16"/>
      <c r="Y1409" s="20"/>
      <c r="Z1409" s="20"/>
      <c r="AA1409" s="20"/>
      <c r="AB1409" s="20"/>
      <c r="AC1409" s="20"/>
      <c r="AD1409" s="20"/>
    </row>
    <row r="1410" spans="3:30" s="1" customFormat="1">
      <c r="C1410" s="16"/>
      <c r="D1410" s="16"/>
      <c r="E1410" s="32"/>
      <c r="F1410" s="16"/>
      <c r="G1410" s="16"/>
      <c r="H1410" s="16"/>
      <c r="I1410" s="16"/>
      <c r="J1410" s="16"/>
      <c r="K1410" s="16"/>
      <c r="L1410" s="32"/>
      <c r="M1410" s="16"/>
      <c r="N1410" s="16"/>
      <c r="O1410" s="16"/>
      <c r="P1410" s="16"/>
      <c r="Y1410" s="20"/>
      <c r="Z1410" s="20"/>
      <c r="AA1410" s="20"/>
      <c r="AB1410" s="20"/>
      <c r="AC1410" s="20"/>
      <c r="AD1410" s="20"/>
    </row>
    <row r="1411" spans="3:30" s="1" customFormat="1">
      <c r="C1411" s="16"/>
      <c r="D1411" s="16"/>
      <c r="E1411" s="32"/>
      <c r="F1411" s="16"/>
      <c r="G1411" s="16"/>
      <c r="H1411" s="16"/>
      <c r="I1411" s="16"/>
      <c r="J1411" s="16"/>
      <c r="K1411" s="16"/>
      <c r="L1411" s="32"/>
      <c r="M1411" s="16"/>
      <c r="N1411" s="16"/>
      <c r="O1411" s="16"/>
      <c r="P1411" s="16"/>
      <c r="Y1411" s="20"/>
      <c r="Z1411" s="20"/>
      <c r="AA1411" s="20"/>
      <c r="AB1411" s="20"/>
      <c r="AC1411" s="20"/>
      <c r="AD1411" s="20"/>
    </row>
    <row r="1412" spans="3:30" s="1" customFormat="1">
      <c r="C1412" s="16"/>
      <c r="D1412" s="16"/>
      <c r="E1412" s="32"/>
      <c r="F1412" s="16"/>
      <c r="G1412" s="16"/>
      <c r="H1412" s="16"/>
      <c r="I1412" s="16"/>
      <c r="J1412" s="16"/>
      <c r="K1412" s="16"/>
      <c r="L1412" s="32"/>
      <c r="M1412" s="16"/>
      <c r="N1412" s="16"/>
      <c r="O1412" s="16"/>
      <c r="P1412" s="16"/>
      <c r="Y1412" s="20"/>
      <c r="Z1412" s="20"/>
      <c r="AA1412" s="20"/>
      <c r="AB1412" s="20"/>
      <c r="AC1412" s="20"/>
      <c r="AD1412" s="20"/>
    </row>
    <row r="1413" spans="3:30" s="1" customFormat="1">
      <c r="C1413" s="16"/>
      <c r="D1413" s="16"/>
      <c r="E1413" s="32"/>
      <c r="F1413" s="16"/>
      <c r="G1413" s="16"/>
      <c r="H1413" s="16"/>
      <c r="I1413" s="16"/>
      <c r="J1413" s="16"/>
      <c r="K1413" s="16"/>
      <c r="L1413" s="32"/>
      <c r="M1413" s="16"/>
      <c r="N1413" s="16"/>
      <c r="O1413" s="16"/>
      <c r="P1413" s="16"/>
      <c r="Y1413" s="20"/>
      <c r="Z1413" s="20"/>
      <c r="AA1413" s="20"/>
      <c r="AB1413" s="20"/>
      <c r="AC1413" s="20"/>
      <c r="AD1413" s="20"/>
    </row>
    <row r="1414" spans="3:30" s="1" customFormat="1">
      <c r="C1414" s="16"/>
      <c r="D1414" s="16"/>
      <c r="E1414" s="32"/>
      <c r="F1414" s="16"/>
      <c r="G1414" s="16"/>
      <c r="H1414" s="16"/>
      <c r="I1414" s="16"/>
      <c r="J1414" s="16"/>
      <c r="K1414" s="16"/>
      <c r="L1414" s="32"/>
      <c r="M1414" s="16"/>
      <c r="N1414" s="16"/>
      <c r="O1414" s="16"/>
      <c r="P1414" s="16"/>
      <c r="Y1414" s="20"/>
      <c r="Z1414" s="20"/>
      <c r="AA1414" s="20"/>
      <c r="AB1414" s="20"/>
      <c r="AC1414" s="20"/>
      <c r="AD1414" s="20"/>
    </row>
    <row r="1415" spans="3:30" s="1" customFormat="1">
      <c r="C1415" s="16"/>
      <c r="D1415" s="16"/>
      <c r="E1415" s="32"/>
      <c r="F1415" s="16"/>
      <c r="G1415" s="16"/>
      <c r="H1415" s="16"/>
      <c r="I1415" s="16"/>
      <c r="J1415" s="16"/>
      <c r="K1415" s="16"/>
      <c r="L1415" s="32"/>
      <c r="M1415" s="16"/>
      <c r="N1415" s="16"/>
      <c r="O1415" s="16"/>
      <c r="P1415" s="16"/>
      <c r="Y1415" s="20"/>
      <c r="Z1415" s="20"/>
      <c r="AA1415" s="20"/>
      <c r="AB1415" s="20"/>
      <c r="AC1415" s="20"/>
      <c r="AD1415" s="20"/>
    </row>
    <row r="1416" spans="3:30" s="1" customFormat="1">
      <c r="C1416" s="16"/>
      <c r="D1416" s="16"/>
      <c r="E1416" s="32"/>
      <c r="F1416" s="16"/>
      <c r="G1416" s="16"/>
      <c r="H1416" s="16"/>
      <c r="I1416" s="16"/>
      <c r="J1416" s="16"/>
      <c r="K1416" s="16"/>
      <c r="L1416" s="32"/>
      <c r="M1416" s="16"/>
      <c r="N1416" s="16"/>
      <c r="O1416" s="16"/>
      <c r="P1416" s="16"/>
      <c r="Y1416" s="20"/>
      <c r="Z1416" s="20"/>
      <c r="AA1416" s="20"/>
      <c r="AB1416" s="20"/>
      <c r="AC1416" s="20"/>
      <c r="AD1416" s="20"/>
    </row>
    <row r="1417" spans="3:30" s="1" customFormat="1">
      <c r="C1417" s="16"/>
      <c r="D1417" s="16"/>
      <c r="E1417" s="32"/>
      <c r="F1417" s="16"/>
      <c r="G1417" s="16"/>
      <c r="H1417" s="16"/>
      <c r="I1417" s="16"/>
      <c r="J1417" s="16"/>
      <c r="K1417" s="16"/>
      <c r="L1417" s="32"/>
      <c r="M1417" s="16"/>
      <c r="N1417" s="16"/>
      <c r="O1417" s="16"/>
      <c r="P1417" s="16"/>
      <c r="Y1417" s="20"/>
      <c r="Z1417" s="20"/>
      <c r="AA1417" s="20"/>
      <c r="AB1417" s="20"/>
      <c r="AC1417" s="20"/>
      <c r="AD1417" s="20"/>
    </row>
    <row r="1418" spans="3:30" s="1" customFormat="1">
      <c r="C1418" s="16"/>
      <c r="D1418" s="16"/>
      <c r="E1418" s="32"/>
      <c r="F1418" s="16"/>
      <c r="G1418" s="16"/>
      <c r="H1418" s="16"/>
      <c r="I1418" s="16"/>
      <c r="J1418" s="16"/>
      <c r="K1418" s="16"/>
      <c r="L1418" s="32"/>
      <c r="M1418" s="16"/>
      <c r="N1418" s="16"/>
      <c r="O1418" s="16"/>
      <c r="P1418" s="16"/>
      <c r="Y1418" s="20"/>
      <c r="Z1418" s="20"/>
      <c r="AA1418" s="20"/>
      <c r="AB1418" s="20"/>
      <c r="AC1418" s="20"/>
      <c r="AD1418" s="20"/>
    </row>
    <row r="1419" spans="3:30" s="1" customFormat="1">
      <c r="C1419" s="16"/>
      <c r="D1419" s="16"/>
      <c r="E1419" s="32"/>
      <c r="F1419" s="16"/>
      <c r="G1419" s="16"/>
      <c r="H1419" s="16"/>
      <c r="I1419" s="16"/>
      <c r="J1419" s="16"/>
      <c r="K1419" s="16"/>
      <c r="L1419" s="32"/>
      <c r="M1419" s="16"/>
      <c r="N1419" s="16"/>
      <c r="O1419" s="16"/>
      <c r="P1419" s="16"/>
      <c r="Y1419" s="20"/>
      <c r="Z1419" s="20"/>
      <c r="AA1419" s="20"/>
      <c r="AB1419" s="20"/>
      <c r="AC1419" s="20"/>
      <c r="AD1419" s="20"/>
    </row>
    <row r="1420" spans="3:30" s="1" customFormat="1">
      <c r="C1420" s="16"/>
      <c r="D1420" s="16"/>
      <c r="E1420" s="32"/>
      <c r="F1420" s="16"/>
      <c r="G1420" s="16"/>
      <c r="H1420" s="16"/>
      <c r="I1420" s="16"/>
      <c r="J1420" s="16"/>
      <c r="K1420" s="16"/>
      <c r="L1420" s="32"/>
      <c r="M1420" s="16"/>
      <c r="N1420" s="16"/>
      <c r="O1420" s="16"/>
      <c r="P1420" s="16"/>
      <c r="Y1420" s="20"/>
      <c r="Z1420" s="20"/>
      <c r="AA1420" s="20"/>
      <c r="AB1420" s="20"/>
      <c r="AC1420" s="20"/>
      <c r="AD1420" s="20"/>
    </row>
    <row r="1421" spans="3:30" s="1" customFormat="1">
      <c r="C1421" s="16"/>
      <c r="D1421" s="16"/>
      <c r="E1421" s="32"/>
      <c r="F1421" s="16"/>
      <c r="G1421" s="16"/>
      <c r="H1421" s="16"/>
      <c r="I1421" s="16"/>
      <c r="J1421" s="16"/>
      <c r="K1421" s="16"/>
      <c r="L1421" s="32"/>
      <c r="M1421" s="16"/>
      <c r="N1421" s="16"/>
      <c r="O1421" s="16"/>
      <c r="P1421" s="16"/>
      <c r="Y1421" s="20"/>
      <c r="Z1421" s="20"/>
      <c r="AA1421" s="20"/>
      <c r="AB1421" s="20"/>
      <c r="AC1421" s="20"/>
      <c r="AD1421" s="20"/>
    </row>
    <row r="1422" spans="3:30" s="1" customFormat="1">
      <c r="C1422" s="16"/>
      <c r="D1422" s="16"/>
      <c r="E1422" s="32"/>
      <c r="F1422" s="16"/>
      <c r="G1422" s="16"/>
      <c r="H1422" s="16"/>
      <c r="I1422" s="16"/>
      <c r="J1422" s="16"/>
      <c r="K1422" s="16"/>
      <c r="L1422" s="32"/>
      <c r="M1422" s="16"/>
      <c r="N1422" s="16"/>
      <c r="O1422" s="16"/>
      <c r="P1422" s="16"/>
      <c r="Y1422" s="20"/>
      <c r="Z1422" s="20"/>
      <c r="AA1422" s="20"/>
      <c r="AB1422" s="20"/>
      <c r="AC1422" s="20"/>
      <c r="AD1422" s="20"/>
    </row>
    <row r="1423" spans="3:30" s="1" customFormat="1">
      <c r="C1423" s="16"/>
      <c r="D1423" s="16"/>
      <c r="E1423" s="32"/>
      <c r="F1423" s="16"/>
      <c r="G1423" s="16"/>
      <c r="H1423" s="16"/>
      <c r="I1423" s="16"/>
      <c r="J1423" s="16"/>
      <c r="K1423" s="16"/>
      <c r="L1423" s="32"/>
      <c r="M1423" s="16"/>
      <c r="N1423" s="16"/>
      <c r="O1423" s="16"/>
      <c r="P1423" s="16"/>
      <c r="Y1423" s="20"/>
      <c r="Z1423" s="20"/>
      <c r="AA1423" s="20"/>
      <c r="AB1423" s="20"/>
      <c r="AC1423" s="20"/>
      <c r="AD1423" s="20"/>
    </row>
    <row r="1424" spans="3:30" s="1" customFormat="1">
      <c r="C1424" s="16"/>
      <c r="D1424" s="16"/>
      <c r="E1424" s="32"/>
      <c r="F1424" s="16"/>
      <c r="G1424" s="16"/>
      <c r="H1424" s="16"/>
      <c r="I1424" s="16"/>
      <c r="J1424" s="16"/>
      <c r="K1424" s="16"/>
      <c r="L1424" s="32"/>
      <c r="M1424" s="16"/>
      <c r="N1424" s="16"/>
      <c r="O1424" s="16"/>
      <c r="P1424" s="16"/>
      <c r="Y1424" s="20"/>
      <c r="Z1424" s="20"/>
      <c r="AA1424" s="20"/>
      <c r="AB1424" s="20"/>
      <c r="AC1424" s="20"/>
      <c r="AD1424" s="20"/>
    </row>
    <row r="1425" spans="3:30" s="1" customFormat="1">
      <c r="C1425" s="16"/>
      <c r="D1425" s="16"/>
      <c r="E1425" s="32"/>
      <c r="F1425" s="16"/>
      <c r="G1425" s="16"/>
      <c r="H1425" s="16"/>
      <c r="I1425" s="16"/>
      <c r="J1425" s="16"/>
      <c r="K1425" s="16"/>
      <c r="L1425" s="32"/>
      <c r="M1425" s="16"/>
      <c r="N1425" s="16"/>
      <c r="O1425" s="16"/>
      <c r="P1425" s="16"/>
      <c r="Y1425" s="20"/>
      <c r="Z1425" s="20"/>
      <c r="AA1425" s="20"/>
      <c r="AB1425" s="20"/>
      <c r="AC1425" s="20"/>
      <c r="AD1425" s="20"/>
    </row>
    <row r="1426" spans="3:30" s="1" customFormat="1">
      <c r="C1426" s="16"/>
      <c r="D1426" s="16"/>
      <c r="E1426" s="32"/>
      <c r="F1426" s="16"/>
      <c r="G1426" s="16"/>
      <c r="H1426" s="16"/>
      <c r="I1426" s="16"/>
      <c r="J1426" s="16"/>
      <c r="K1426" s="16"/>
      <c r="L1426" s="32"/>
      <c r="M1426" s="16"/>
      <c r="N1426" s="16"/>
      <c r="O1426" s="16"/>
      <c r="P1426" s="16"/>
      <c r="Y1426" s="20"/>
      <c r="Z1426" s="20"/>
      <c r="AA1426" s="20"/>
      <c r="AB1426" s="20"/>
      <c r="AC1426" s="20"/>
      <c r="AD1426" s="20"/>
    </row>
    <row r="1427" spans="3:30" s="1" customFormat="1">
      <c r="C1427" s="16"/>
      <c r="D1427" s="16"/>
      <c r="E1427" s="32"/>
      <c r="F1427" s="16"/>
      <c r="G1427" s="16"/>
      <c r="H1427" s="16"/>
      <c r="I1427" s="16"/>
      <c r="J1427" s="16"/>
      <c r="K1427" s="16"/>
      <c r="L1427" s="32"/>
      <c r="M1427" s="16"/>
      <c r="N1427" s="16"/>
      <c r="O1427" s="16"/>
      <c r="P1427" s="16"/>
      <c r="Y1427" s="20"/>
      <c r="Z1427" s="20"/>
      <c r="AA1427" s="20"/>
      <c r="AB1427" s="20"/>
      <c r="AC1427" s="20"/>
      <c r="AD1427" s="20"/>
    </row>
    <row r="1428" spans="3:30" s="1" customFormat="1">
      <c r="C1428" s="16"/>
      <c r="D1428" s="16"/>
      <c r="E1428" s="32"/>
      <c r="F1428" s="16"/>
      <c r="G1428" s="16"/>
      <c r="H1428" s="16"/>
      <c r="I1428" s="16"/>
      <c r="J1428" s="16"/>
      <c r="K1428" s="16"/>
      <c r="L1428" s="32"/>
      <c r="M1428" s="16"/>
      <c r="N1428" s="16"/>
      <c r="O1428" s="16"/>
      <c r="P1428" s="16"/>
      <c r="Y1428" s="20"/>
      <c r="Z1428" s="20"/>
      <c r="AA1428" s="20"/>
      <c r="AB1428" s="20"/>
      <c r="AC1428" s="20"/>
      <c r="AD1428" s="20"/>
    </row>
    <row r="1429" spans="3:30" s="1" customFormat="1">
      <c r="C1429" s="16"/>
      <c r="D1429" s="16"/>
      <c r="E1429" s="32"/>
      <c r="F1429" s="16"/>
      <c r="G1429" s="16"/>
      <c r="H1429" s="16"/>
      <c r="I1429" s="16"/>
      <c r="J1429" s="16"/>
      <c r="K1429" s="16"/>
      <c r="L1429" s="32"/>
      <c r="M1429" s="16"/>
      <c r="N1429" s="16"/>
      <c r="O1429" s="16"/>
      <c r="P1429" s="16"/>
      <c r="Y1429" s="20"/>
      <c r="Z1429" s="20"/>
      <c r="AA1429" s="20"/>
      <c r="AB1429" s="20"/>
      <c r="AC1429" s="20"/>
      <c r="AD1429" s="20"/>
    </row>
    <row r="1430" spans="3:30" s="1" customFormat="1">
      <c r="C1430" s="16"/>
      <c r="D1430" s="16"/>
      <c r="E1430" s="32"/>
      <c r="F1430" s="16"/>
      <c r="G1430" s="16"/>
      <c r="H1430" s="16"/>
      <c r="I1430" s="16"/>
      <c r="J1430" s="16"/>
      <c r="K1430" s="16"/>
      <c r="L1430" s="32"/>
      <c r="M1430" s="16"/>
      <c r="N1430" s="16"/>
      <c r="O1430" s="16"/>
      <c r="P1430" s="16"/>
      <c r="Y1430" s="20"/>
      <c r="Z1430" s="20"/>
      <c r="AA1430" s="20"/>
      <c r="AB1430" s="20"/>
      <c r="AC1430" s="20"/>
      <c r="AD1430" s="20"/>
    </row>
    <row r="1431" spans="3:30" s="1" customFormat="1">
      <c r="C1431" s="16"/>
      <c r="D1431" s="16"/>
      <c r="E1431" s="32"/>
      <c r="F1431" s="16"/>
      <c r="G1431" s="16"/>
      <c r="H1431" s="16"/>
      <c r="I1431" s="16"/>
      <c r="J1431" s="16"/>
      <c r="K1431" s="16"/>
      <c r="L1431" s="32"/>
      <c r="M1431" s="16"/>
      <c r="N1431" s="16"/>
      <c r="O1431" s="16"/>
      <c r="P1431" s="16"/>
      <c r="Y1431" s="20"/>
      <c r="Z1431" s="20"/>
      <c r="AA1431" s="20"/>
      <c r="AB1431" s="20"/>
      <c r="AC1431" s="20"/>
      <c r="AD1431" s="20"/>
    </row>
    <row r="1432" spans="3:30" s="1" customFormat="1">
      <c r="C1432" s="16"/>
      <c r="D1432" s="16"/>
      <c r="E1432" s="32"/>
      <c r="F1432" s="16"/>
      <c r="G1432" s="16"/>
      <c r="H1432" s="16"/>
      <c r="I1432" s="16"/>
      <c r="J1432" s="16"/>
      <c r="K1432" s="16"/>
      <c r="L1432" s="32"/>
      <c r="M1432" s="16"/>
      <c r="N1432" s="16"/>
      <c r="O1432" s="16"/>
      <c r="P1432" s="16"/>
      <c r="Y1432" s="20"/>
      <c r="Z1432" s="20"/>
      <c r="AA1432" s="20"/>
      <c r="AB1432" s="20"/>
      <c r="AC1432" s="20"/>
      <c r="AD1432" s="20"/>
    </row>
    <row r="1433" spans="3:30" s="1" customFormat="1">
      <c r="C1433" s="16"/>
      <c r="D1433" s="16"/>
      <c r="E1433" s="32"/>
      <c r="F1433" s="16"/>
      <c r="G1433" s="16"/>
      <c r="H1433" s="16"/>
      <c r="I1433" s="16"/>
      <c r="J1433" s="16"/>
      <c r="K1433" s="16"/>
      <c r="L1433" s="32"/>
      <c r="M1433" s="16"/>
      <c r="N1433" s="16"/>
      <c r="O1433" s="16"/>
      <c r="P1433" s="16"/>
      <c r="Y1433" s="20"/>
      <c r="Z1433" s="20"/>
      <c r="AA1433" s="20"/>
      <c r="AB1433" s="20"/>
      <c r="AC1433" s="20"/>
      <c r="AD1433" s="20"/>
    </row>
    <row r="1434" spans="3:30" s="1" customFormat="1">
      <c r="C1434" s="16"/>
      <c r="D1434" s="16"/>
      <c r="E1434" s="32"/>
      <c r="F1434" s="16"/>
      <c r="G1434" s="16"/>
      <c r="H1434" s="16"/>
      <c r="I1434" s="16"/>
      <c r="J1434" s="16"/>
      <c r="K1434" s="16"/>
      <c r="L1434" s="32"/>
      <c r="M1434" s="16"/>
      <c r="N1434" s="16"/>
      <c r="O1434" s="16"/>
      <c r="P1434" s="16"/>
      <c r="Y1434" s="20"/>
      <c r="Z1434" s="20"/>
      <c r="AA1434" s="20"/>
      <c r="AB1434" s="20"/>
      <c r="AC1434" s="20"/>
      <c r="AD1434" s="20"/>
    </row>
    <row r="1435" spans="3:30" s="1" customFormat="1">
      <c r="C1435" s="16"/>
      <c r="D1435" s="16"/>
      <c r="E1435" s="32"/>
      <c r="F1435" s="16"/>
      <c r="G1435" s="16"/>
      <c r="H1435" s="16"/>
      <c r="I1435" s="16"/>
      <c r="J1435" s="16"/>
      <c r="K1435" s="16"/>
      <c r="L1435" s="32"/>
      <c r="M1435" s="16"/>
      <c r="N1435" s="16"/>
      <c r="O1435" s="16"/>
      <c r="P1435" s="16"/>
      <c r="Y1435" s="20"/>
      <c r="Z1435" s="20"/>
      <c r="AA1435" s="20"/>
      <c r="AB1435" s="20"/>
      <c r="AC1435" s="20"/>
      <c r="AD1435" s="20"/>
    </row>
    <row r="1436" spans="3:30" s="1" customFormat="1">
      <c r="C1436" s="16"/>
      <c r="D1436" s="16"/>
      <c r="E1436" s="32"/>
      <c r="F1436" s="16"/>
      <c r="G1436" s="16"/>
      <c r="H1436" s="16"/>
      <c r="I1436" s="16"/>
      <c r="J1436" s="16"/>
      <c r="K1436" s="16"/>
      <c r="L1436" s="32"/>
      <c r="M1436" s="16"/>
      <c r="N1436" s="16"/>
      <c r="O1436" s="16"/>
      <c r="P1436" s="16"/>
      <c r="Y1436" s="20"/>
      <c r="Z1436" s="20"/>
      <c r="AA1436" s="20"/>
      <c r="AB1436" s="20"/>
      <c r="AC1436" s="20"/>
      <c r="AD1436" s="20"/>
    </row>
    <row r="1437" spans="3:30" s="1" customFormat="1">
      <c r="C1437" s="16"/>
      <c r="D1437" s="16"/>
      <c r="E1437" s="32"/>
      <c r="F1437" s="16"/>
      <c r="G1437" s="16"/>
      <c r="H1437" s="16"/>
      <c r="I1437" s="16"/>
      <c r="J1437" s="16"/>
      <c r="K1437" s="16"/>
      <c r="L1437" s="32"/>
      <c r="M1437" s="16"/>
      <c r="N1437" s="16"/>
      <c r="O1437" s="16"/>
      <c r="P1437" s="16"/>
      <c r="Y1437" s="20"/>
      <c r="Z1437" s="20"/>
      <c r="AA1437" s="20"/>
      <c r="AB1437" s="20"/>
      <c r="AC1437" s="20"/>
      <c r="AD1437" s="20"/>
    </row>
    <row r="1438" spans="3:30" s="1" customFormat="1">
      <c r="C1438" s="16"/>
      <c r="D1438" s="16"/>
      <c r="E1438" s="32"/>
      <c r="F1438" s="16"/>
      <c r="G1438" s="16"/>
      <c r="H1438" s="16"/>
      <c r="I1438" s="16"/>
      <c r="J1438" s="16"/>
      <c r="K1438" s="16"/>
      <c r="L1438" s="32"/>
      <c r="M1438" s="16"/>
      <c r="N1438" s="16"/>
      <c r="O1438" s="16"/>
      <c r="P1438" s="16"/>
      <c r="Y1438" s="20"/>
      <c r="Z1438" s="20"/>
      <c r="AA1438" s="20"/>
      <c r="AB1438" s="20"/>
      <c r="AC1438" s="20"/>
      <c r="AD1438" s="20"/>
    </row>
    <row r="1439" spans="3:30" s="1" customFormat="1">
      <c r="C1439" s="16"/>
      <c r="D1439" s="16"/>
      <c r="E1439" s="32"/>
      <c r="F1439" s="16"/>
      <c r="G1439" s="16"/>
      <c r="H1439" s="16"/>
      <c r="I1439" s="16"/>
      <c r="J1439" s="16"/>
      <c r="K1439" s="16"/>
      <c r="L1439" s="32"/>
      <c r="M1439" s="16"/>
      <c r="N1439" s="16"/>
      <c r="O1439" s="16"/>
      <c r="P1439" s="16"/>
      <c r="Y1439" s="20"/>
      <c r="Z1439" s="20"/>
      <c r="AA1439" s="20"/>
      <c r="AB1439" s="20"/>
      <c r="AC1439" s="20"/>
      <c r="AD1439" s="20"/>
    </row>
    <row r="1440" spans="3:30" s="1" customFormat="1">
      <c r="C1440" s="16"/>
      <c r="D1440" s="16"/>
      <c r="E1440" s="32"/>
      <c r="F1440" s="16"/>
      <c r="G1440" s="16"/>
      <c r="H1440" s="16"/>
      <c r="I1440" s="16"/>
      <c r="J1440" s="16"/>
      <c r="K1440" s="16"/>
      <c r="L1440" s="32"/>
      <c r="M1440" s="16"/>
      <c r="N1440" s="16"/>
      <c r="O1440" s="16"/>
      <c r="P1440" s="16"/>
      <c r="Y1440" s="20"/>
      <c r="Z1440" s="20"/>
      <c r="AA1440" s="20"/>
      <c r="AB1440" s="20"/>
      <c r="AC1440" s="20"/>
      <c r="AD1440" s="20"/>
    </row>
    <row r="1441" spans="3:30" s="1" customFormat="1">
      <c r="C1441" s="16"/>
      <c r="D1441" s="16"/>
      <c r="E1441" s="32"/>
      <c r="F1441" s="16"/>
      <c r="G1441" s="16"/>
      <c r="H1441" s="16"/>
      <c r="I1441" s="16"/>
      <c r="J1441" s="16"/>
      <c r="K1441" s="16"/>
      <c r="L1441" s="32"/>
      <c r="M1441" s="16"/>
      <c r="N1441" s="16"/>
      <c r="O1441" s="16"/>
      <c r="P1441" s="16"/>
      <c r="Y1441" s="20"/>
      <c r="Z1441" s="20"/>
      <c r="AA1441" s="20"/>
      <c r="AB1441" s="20"/>
      <c r="AC1441" s="20"/>
      <c r="AD1441" s="20"/>
    </row>
    <row r="1442" spans="3:30" s="1" customFormat="1">
      <c r="C1442" s="16"/>
      <c r="D1442" s="16"/>
      <c r="E1442" s="32"/>
      <c r="F1442" s="16"/>
      <c r="G1442" s="16"/>
      <c r="H1442" s="16"/>
      <c r="I1442" s="16"/>
      <c r="J1442" s="16"/>
      <c r="K1442" s="16"/>
      <c r="L1442" s="32"/>
      <c r="M1442" s="16"/>
      <c r="N1442" s="16"/>
      <c r="O1442" s="16"/>
      <c r="P1442" s="16"/>
      <c r="Y1442" s="20"/>
      <c r="Z1442" s="20"/>
      <c r="AA1442" s="20"/>
      <c r="AB1442" s="20"/>
      <c r="AC1442" s="20"/>
      <c r="AD1442" s="20"/>
    </row>
    <row r="1443" spans="3:30" s="1" customFormat="1">
      <c r="C1443" s="16"/>
      <c r="D1443" s="16"/>
      <c r="E1443" s="32"/>
      <c r="F1443" s="16"/>
      <c r="G1443" s="16"/>
      <c r="H1443" s="16"/>
      <c r="I1443" s="16"/>
      <c r="J1443" s="16"/>
      <c r="K1443" s="16"/>
      <c r="L1443" s="32"/>
      <c r="M1443" s="16"/>
      <c r="N1443" s="16"/>
      <c r="O1443" s="16"/>
      <c r="P1443" s="16"/>
      <c r="Y1443" s="20"/>
      <c r="Z1443" s="20"/>
      <c r="AA1443" s="20"/>
      <c r="AB1443" s="20"/>
      <c r="AC1443" s="20"/>
      <c r="AD1443" s="20"/>
    </row>
    <row r="1444" spans="3:30" s="1" customFormat="1">
      <c r="C1444" s="16"/>
      <c r="D1444" s="16"/>
      <c r="E1444" s="32"/>
      <c r="F1444" s="16"/>
      <c r="G1444" s="16"/>
      <c r="H1444" s="16"/>
      <c r="I1444" s="16"/>
      <c r="J1444" s="16"/>
      <c r="K1444" s="16"/>
      <c r="L1444" s="32"/>
      <c r="M1444" s="16"/>
      <c r="N1444" s="16"/>
      <c r="O1444" s="16"/>
      <c r="P1444" s="16"/>
      <c r="Y1444" s="20"/>
      <c r="Z1444" s="20"/>
      <c r="AA1444" s="20"/>
      <c r="AB1444" s="20"/>
      <c r="AC1444" s="20"/>
      <c r="AD1444" s="20"/>
    </row>
    <row r="1445" spans="3:30" s="1" customFormat="1">
      <c r="C1445" s="16"/>
      <c r="D1445" s="16"/>
      <c r="E1445" s="32"/>
      <c r="F1445" s="16"/>
      <c r="G1445" s="16"/>
      <c r="H1445" s="16"/>
      <c r="I1445" s="16"/>
      <c r="J1445" s="16"/>
      <c r="K1445" s="16"/>
      <c r="L1445" s="32"/>
      <c r="M1445" s="16"/>
      <c r="N1445" s="16"/>
      <c r="O1445" s="16"/>
      <c r="P1445" s="16"/>
      <c r="Y1445" s="20"/>
      <c r="Z1445" s="20"/>
      <c r="AA1445" s="20"/>
      <c r="AB1445" s="20"/>
      <c r="AC1445" s="20"/>
      <c r="AD1445" s="20"/>
    </row>
    <row r="1446" spans="3:30" s="1" customFormat="1">
      <c r="C1446" s="16"/>
      <c r="D1446" s="16"/>
      <c r="E1446" s="32"/>
      <c r="F1446" s="16"/>
      <c r="G1446" s="16"/>
      <c r="H1446" s="16"/>
      <c r="I1446" s="16"/>
      <c r="J1446" s="16"/>
      <c r="K1446" s="16"/>
      <c r="L1446" s="32"/>
      <c r="M1446" s="16"/>
      <c r="N1446" s="16"/>
      <c r="O1446" s="16"/>
      <c r="P1446" s="16"/>
      <c r="Y1446" s="20"/>
      <c r="Z1446" s="20"/>
      <c r="AA1446" s="20"/>
      <c r="AB1446" s="20"/>
      <c r="AC1446" s="20"/>
      <c r="AD1446" s="20"/>
    </row>
    <row r="1447" spans="3:30" s="1" customFormat="1">
      <c r="C1447" s="16"/>
      <c r="D1447" s="16"/>
      <c r="E1447" s="32"/>
      <c r="F1447" s="16"/>
      <c r="G1447" s="16"/>
      <c r="H1447" s="16"/>
      <c r="I1447" s="16"/>
      <c r="J1447" s="16"/>
      <c r="K1447" s="16"/>
      <c r="L1447" s="32"/>
      <c r="M1447" s="16"/>
      <c r="N1447" s="16"/>
      <c r="O1447" s="16"/>
      <c r="P1447" s="16"/>
      <c r="Y1447" s="20"/>
      <c r="Z1447" s="20"/>
      <c r="AA1447" s="20"/>
      <c r="AB1447" s="20"/>
      <c r="AC1447" s="20"/>
      <c r="AD1447" s="20"/>
    </row>
    <row r="1448" spans="3:30" s="1" customFormat="1">
      <c r="C1448" s="16"/>
      <c r="D1448" s="16"/>
      <c r="E1448" s="32"/>
      <c r="F1448" s="16"/>
      <c r="G1448" s="16"/>
      <c r="H1448" s="16"/>
      <c r="I1448" s="16"/>
      <c r="J1448" s="16"/>
      <c r="K1448" s="16"/>
      <c r="L1448" s="32"/>
      <c r="M1448" s="16"/>
      <c r="N1448" s="16"/>
      <c r="O1448" s="16"/>
      <c r="P1448" s="16"/>
      <c r="Y1448" s="20"/>
      <c r="Z1448" s="20"/>
      <c r="AA1448" s="20"/>
      <c r="AB1448" s="20"/>
      <c r="AC1448" s="20"/>
      <c r="AD1448" s="20"/>
    </row>
    <row r="1449" spans="3:30" s="1" customFormat="1">
      <c r="C1449" s="16"/>
      <c r="D1449" s="16"/>
      <c r="E1449" s="32"/>
      <c r="F1449" s="16"/>
      <c r="G1449" s="16"/>
      <c r="H1449" s="16"/>
      <c r="I1449" s="16"/>
      <c r="J1449" s="16"/>
      <c r="K1449" s="16"/>
      <c r="L1449" s="32"/>
      <c r="M1449" s="16"/>
      <c r="N1449" s="16"/>
      <c r="O1449" s="16"/>
      <c r="P1449" s="16"/>
      <c r="Y1449" s="20"/>
      <c r="Z1449" s="20"/>
      <c r="AA1449" s="20"/>
      <c r="AB1449" s="20"/>
      <c r="AC1449" s="20"/>
      <c r="AD1449" s="20"/>
    </row>
    <row r="1450" spans="3:30" s="1" customFormat="1">
      <c r="C1450" s="16"/>
      <c r="D1450" s="16"/>
      <c r="E1450" s="32"/>
      <c r="F1450" s="16"/>
      <c r="G1450" s="16"/>
      <c r="H1450" s="16"/>
      <c r="I1450" s="16"/>
      <c r="J1450" s="16"/>
      <c r="K1450" s="16"/>
      <c r="L1450" s="32"/>
      <c r="M1450" s="16"/>
      <c r="N1450" s="16"/>
      <c r="O1450" s="16"/>
      <c r="P1450" s="16"/>
      <c r="Y1450" s="20"/>
      <c r="Z1450" s="20"/>
      <c r="AA1450" s="20"/>
      <c r="AB1450" s="20"/>
      <c r="AC1450" s="20"/>
      <c r="AD1450" s="20"/>
    </row>
    <row r="1451" spans="3:30" s="1" customFormat="1">
      <c r="C1451" s="16"/>
      <c r="D1451" s="16"/>
      <c r="E1451" s="32"/>
      <c r="F1451" s="16"/>
      <c r="G1451" s="16"/>
      <c r="H1451" s="16"/>
      <c r="I1451" s="16"/>
      <c r="J1451" s="16"/>
      <c r="K1451" s="16"/>
      <c r="L1451" s="32"/>
      <c r="M1451" s="16"/>
      <c r="N1451" s="16"/>
      <c r="O1451" s="16"/>
      <c r="P1451" s="16"/>
      <c r="Y1451" s="20"/>
      <c r="Z1451" s="20"/>
      <c r="AA1451" s="20"/>
      <c r="AB1451" s="20"/>
      <c r="AC1451" s="20"/>
      <c r="AD1451" s="20"/>
    </row>
    <row r="1452" spans="3:30" s="1" customFormat="1">
      <c r="C1452" s="16"/>
      <c r="D1452" s="16"/>
      <c r="E1452" s="32"/>
      <c r="F1452" s="16"/>
      <c r="G1452" s="16"/>
      <c r="H1452" s="16"/>
      <c r="I1452" s="16"/>
      <c r="J1452" s="16"/>
      <c r="K1452" s="16"/>
      <c r="L1452" s="32"/>
      <c r="M1452" s="16"/>
      <c r="N1452" s="16"/>
      <c r="O1452" s="16"/>
      <c r="P1452" s="16"/>
      <c r="Y1452" s="20"/>
      <c r="Z1452" s="20"/>
      <c r="AA1452" s="20"/>
      <c r="AB1452" s="20"/>
      <c r="AC1452" s="20"/>
      <c r="AD1452" s="20"/>
    </row>
    <row r="1453" spans="3:30" s="1" customFormat="1">
      <c r="C1453" s="16"/>
      <c r="D1453" s="16"/>
      <c r="E1453" s="32"/>
      <c r="F1453" s="16"/>
      <c r="G1453" s="16"/>
      <c r="H1453" s="16"/>
      <c r="I1453" s="16"/>
      <c r="J1453" s="16"/>
      <c r="K1453" s="16"/>
      <c r="L1453" s="32"/>
      <c r="M1453" s="16"/>
      <c r="N1453" s="16"/>
      <c r="O1453" s="16"/>
      <c r="P1453" s="16"/>
      <c r="Y1453" s="20"/>
      <c r="Z1453" s="20"/>
      <c r="AA1453" s="20"/>
      <c r="AB1453" s="20"/>
      <c r="AC1453" s="20"/>
      <c r="AD1453" s="20"/>
    </row>
    <row r="1454" spans="3:30" s="1" customFormat="1">
      <c r="C1454" s="16"/>
      <c r="D1454" s="16"/>
      <c r="E1454" s="32"/>
      <c r="F1454" s="16"/>
      <c r="G1454" s="16"/>
      <c r="H1454" s="16"/>
      <c r="I1454" s="16"/>
      <c r="J1454" s="16"/>
      <c r="K1454" s="16"/>
      <c r="L1454" s="32"/>
      <c r="M1454" s="16"/>
      <c r="N1454" s="16"/>
      <c r="O1454" s="16"/>
      <c r="P1454" s="16"/>
      <c r="Y1454" s="20"/>
      <c r="Z1454" s="20"/>
      <c r="AA1454" s="20"/>
      <c r="AB1454" s="20"/>
      <c r="AC1454" s="20"/>
      <c r="AD1454" s="20"/>
    </row>
    <row r="1455" spans="3:30" s="1" customFormat="1">
      <c r="C1455" s="16"/>
      <c r="D1455" s="16"/>
      <c r="E1455" s="32"/>
      <c r="F1455" s="16"/>
      <c r="G1455" s="16"/>
      <c r="H1455" s="16"/>
      <c r="I1455" s="16"/>
      <c r="J1455" s="16"/>
      <c r="K1455" s="16"/>
      <c r="L1455" s="32"/>
      <c r="M1455" s="16"/>
      <c r="N1455" s="16"/>
      <c r="O1455" s="16"/>
      <c r="P1455" s="16"/>
      <c r="Y1455" s="20"/>
      <c r="Z1455" s="20"/>
      <c r="AA1455" s="20"/>
      <c r="AB1455" s="20"/>
      <c r="AC1455" s="20"/>
      <c r="AD1455" s="20"/>
    </row>
    <row r="1456" spans="3:30" s="1" customFormat="1">
      <c r="C1456" s="16"/>
      <c r="D1456" s="16"/>
      <c r="E1456" s="32"/>
      <c r="F1456" s="16"/>
      <c r="G1456" s="16"/>
      <c r="H1456" s="16"/>
      <c r="I1456" s="16"/>
      <c r="J1456" s="16"/>
      <c r="K1456" s="16"/>
      <c r="L1456" s="32"/>
      <c r="M1456" s="16"/>
      <c r="N1456" s="16"/>
      <c r="O1456" s="16"/>
      <c r="P1456" s="16"/>
      <c r="Y1456" s="20"/>
      <c r="Z1456" s="20"/>
      <c r="AA1456" s="20"/>
      <c r="AB1456" s="20"/>
      <c r="AC1456" s="20"/>
      <c r="AD1456" s="20"/>
    </row>
    <row r="1457" spans="3:30" s="1" customFormat="1">
      <c r="C1457" s="16"/>
      <c r="D1457" s="16"/>
      <c r="E1457" s="32"/>
      <c r="F1457" s="16"/>
      <c r="G1457" s="16"/>
      <c r="H1457" s="16"/>
      <c r="I1457" s="16"/>
      <c r="J1457" s="16"/>
      <c r="K1457" s="16"/>
      <c r="L1457" s="32"/>
      <c r="M1457" s="16"/>
      <c r="N1457" s="16"/>
      <c r="O1457" s="16"/>
      <c r="P1457" s="16"/>
      <c r="Y1457" s="20"/>
      <c r="Z1457" s="20"/>
      <c r="AA1457" s="20"/>
      <c r="AB1457" s="20"/>
      <c r="AC1457" s="20"/>
      <c r="AD1457" s="20"/>
    </row>
    <row r="1458" spans="3:30" s="1" customFormat="1">
      <c r="C1458" s="16"/>
      <c r="D1458" s="16"/>
      <c r="E1458" s="32"/>
      <c r="F1458" s="16"/>
      <c r="G1458" s="16"/>
      <c r="H1458" s="16"/>
      <c r="I1458" s="16"/>
      <c r="J1458" s="16"/>
      <c r="K1458" s="16"/>
      <c r="L1458" s="32"/>
      <c r="M1458" s="16"/>
      <c r="N1458" s="16"/>
      <c r="O1458" s="16"/>
      <c r="P1458" s="16"/>
      <c r="Y1458" s="20"/>
      <c r="Z1458" s="20"/>
      <c r="AA1458" s="20"/>
      <c r="AB1458" s="20"/>
      <c r="AC1458" s="20"/>
      <c r="AD1458" s="20"/>
    </row>
    <row r="1459" spans="3:30" s="1" customFormat="1">
      <c r="C1459" s="16"/>
      <c r="D1459" s="16"/>
      <c r="E1459" s="32"/>
      <c r="F1459" s="16"/>
      <c r="G1459" s="16"/>
      <c r="H1459" s="16"/>
      <c r="I1459" s="16"/>
      <c r="J1459" s="16"/>
      <c r="K1459" s="16"/>
      <c r="L1459" s="32"/>
      <c r="M1459" s="16"/>
      <c r="N1459" s="16"/>
      <c r="O1459" s="16"/>
      <c r="P1459" s="16"/>
      <c r="Y1459" s="20"/>
      <c r="Z1459" s="20"/>
      <c r="AA1459" s="20"/>
      <c r="AB1459" s="20"/>
      <c r="AC1459" s="20"/>
      <c r="AD1459" s="20"/>
    </row>
    <row r="1460" spans="3:30" s="1" customFormat="1">
      <c r="C1460" s="16"/>
      <c r="D1460" s="16"/>
      <c r="E1460" s="32"/>
      <c r="F1460" s="16"/>
      <c r="G1460" s="16"/>
      <c r="H1460" s="16"/>
      <c r="I1460" s="16"/>
      <c r="J1460" s="16"/>
      <c r="K1460" s="16"/>
      <c r="L1460" s="32"/>
      <c r="M1460" s="16"/>
      <c r="N1460" s="16"/>
      <c r="O1460" s="16"/>
      <c r="P1460" s="16"/>
      <c r="Y1460" s="20"/>
      <c r="Z1460" s="20"/>
      <c r="AA1460" s="20"/>
      <c r="AB1460" s="20"/>
      <c r="AC1460" s="20"/>
      <c r="AD1460" s="20"/>
    </row>
    <row r="1461" spans="3:30" s="1" customFormat="1">
      <c r="C1461" s="16"/>
      <c r="D1461" s="16"/>
      <c r="E1461" s="32"/>
      <c r="F1461" s="16"/>
      <c r="G1461" s="16"/>
      <c r="H1461" s="16"/>
      <c r="I1461" s="16"/>
      <c r="J1461" s="16"/>
      <c r="K1461" s="16"/>
      <c r="L1461" s="32"/>
      <c r="M1461" s="16"/>
      <c r="N1461" s="16"/>
      <c r="O1461" s="16"/>
      <c r="P1461" s="16"/>
      <c r="Y1461" s="20"/>
      <c r="Z1461" s="20"/>
      <c r="AA1461" s="20"/>
      <c r="AB1461" s="20"/>
      <c r="AC1461" s="20"/>
      <c r="AD1461" s="20"/>
    </row>
    <row r="1462" spans="3:30" s="1" customFormat="1">
      <c r="C1462" s="16"/>
      <c r="D1462" s="16"/>
      <c r="E1462" s="32"/>
      <c r="F1462" s="16"/>
      <c r="G1462" s="16"/>
      <c r="H1462" s="16"/>
      <c r="I1462" s="16"/>
      <c r="J1462" s="16"/>
      <c r="K1462" s="16"/>
      <c r="L1462" s="32"/>
      <c r="M1462" s="16"/>
      <c r="N1462" s="16"/>
      <c r="O1462" s="16"/>
      <c r="P1462" s="16"/>
      <c r="Y1462" s="20"/>
      <c r="Z1462" s="20"/>
      <c r="AA1462" s="20"/>
      <c r="AB1462" s="20"/>
      <c r="AC1462" s="20"/>
      <c r="AD1462" s="20"/>
    </row>
    <row r="1463" spans="3:30" s="1" customFormat="1">
      <c r="C1463" s="16"/>
      <c r="D1463" s="16"/>
      <c r="E1463" s="32"/>
      <c r="F1463" s="16"/>
      <c r="G1463" s="16"/>
      <c r="H1463" s="16"/>
      <c r="I1463" s="16"/>
      <c r="J1463" s="16"/>
      <c r="K1463" s="16"/>
      <c r="L1463" s="32"/>
      <c r="M1463" s="16"/>
      <c r="N1463" s="16"/>
      <c r="O1463" s="16"/>
      <c r="P1463" s="16"/>
      <c r="Y1463" s="20"/>
      <c r="Z1463" s="20"/>
      <c r="AA1463" s="20"/>
      <c r="AB1463" s="20"/>
      <c r="AC1463" s="20"/>
      <c r="AD1463" s="20"/>
    </row>
    <row r="1464" spans="3:30" s="1" customFormat="1">
      <c r="C1464" s="16"/>
      <c r="D1464" s="16"/>
      <c r="E1464" s="32"/>
      <c r="F1464" s="16"/>
      <c r="G1464" s="16"/>
      <c r="H1464" s="16"/>
      <c r="I1464" s="16"/>
      <c r="J1464" s="16"/>
      <c r="K1464" s="16"/>
      <c r="L1464" s="32"/>
      <c r="M1464" s="16"/>
      <c r="N1464" s="16"/>
      <c r="O1464" s="16"/>
      <c r="P1464" s="16"/>
      <c r="Y1464" s="20"/>
      <c r="Z1464" s="20"/>
      <c r="AA1464" s="20"/>
      <c r="AB1464" s="20"/>
      <c r="AC1464" s="20"/>
      <c r="AD1464" s="20"/>
    </row>
    <row r="1465" spans="3:30" s="1" customFormat="1">
      <c r="C1465" s="16"/>
      <c r="D1465" s="16"/>
      <c r="E1465" s="32"/>
      <c r="F1465" s="16"/>
      <c r="G1465" s="16"/>
      <c r="H1465" s="16"/>
      <c r="I1465" s="16"/>
      <c r="J1465" s="16"/>
      <c r="K1465" s="16"/>
      <c r="L1465" s="32"/>
      <c r="M1465" s="16"/>
      <c r="N1465" s="16"/>
      <c r="O1465" s="16"/>
      <c r="P1465" s="16"/>
      <c r="Y1465" s="20"/>
      <c r="Z1465" s="20"/>
      <c r="AA1465" s="20"/>
      <c r="AB1465" s="20"/>
      <c r="AC1465" s="20"/>
      <c r="AD1465" s="20"/>
    </row>
    <row r="1466" spans="3:30" s="1" customFormat="1">
      <c r="C1466" s="16"/>
      <c r="D1466" s="16"/>
      <c r="E1466" s="32"/>
      <c r="F1466" s="16"/>
      <c r="G1466" s="16"/>
      <c r="H1466" s="16"/>
      <c r="I1466" s="16"/>
      <c r="J1466" s="16"/>
      <c r="K1466" s="16"/>
      <c r="L1466" s="32"/>
      <c r="M1466" s="16"/>
      <c r="N1466" s="16"/>
      <c r="O1466" s="16"/>
      <c r="P1466" s="16"/>
      <c r="Y1466" s="20"/>
      <c r="Z1466" s="20"/>
      <c r="AA1466" s="20"/>
      <c r="AB1466" s="20"/>
      <c r="AC1466" s="20"/>
      <c r="AD1466" s="20"/>
    </row>
    <row r="1467" spans="3:30" s="1" customFormat="1">
      <c r="C1467" s="16"/>
      <c r="D1467" s="16"/>
      <c r="E1467" s="32"/>
      <c r="F1467" s="16"/>
      <c r="G1467" s="16"/>
      <c r="H1467" s="16"/>
      <c r="I1467" s="16"/>
      <c r="J1467" s="16"/>
      <c r="K1467" s="16"/>
      <c r="L1467" s="32"/>
      <c r="M1467" s="16"/>
      <c r="N1467" s="16"/>
      <c r="O1467" s="16"/>
      <c r="P1467" s="16"/>
      <c r="Y1467" s="20"/>
      <c r="Z1467" s="20"/>
      <c r="AA1467" s="20"/>
      <c r="AB1467" s="20"/>
      <c r="AC1467" s="20"/>
      <c r="AD1467" s="20"/>
    </row>
    <row r="1468" spans="3:30" s="1" customFormat="1">
      <c r="C1468" s="16"/>
      <c r="D1468" s="16"/>
      <c r="E1468" s="32"/>
      <c r="F1468" s="16"/>
      <c r="G1468" s="16"/>
      <c r="H1468" s="16"/>
      <c r="I1468" s="16"/>
      <c r="J1468" s="16"/>
      <c r="K1468" s="16"/>
      <c r="L1468" s="32"/>
      <c r="M1468" s="16"/>
      <c r="N1468" s="16"/>
      <c r="O1468" s="16"/>
      <c r="P1468" s="16"/>
      <c r="Y1468" s="20"/>
      <c r="Z1468" s="20"/>
      <c r="AA1468" s="20"/>
      <c r="AB1468" s="20"/>
      <c r="AC1468" s="20"/>
      <c r="AD1468" s="20"/>
    </row>
    <row r="1469" spans="3:30" s="1" customFormat="1">
      <c r="C1469" s="16"/>
      <c r="D1469" s="16"/>
      <c r="E1469" s="32"/>
      <c r="F1469" s="16"/>
      <c r="G1469" s="16"/>
      <c r="H1469" s="16"/>
      <c r="I1469" s="16"/>
      <c r="J1469" s="16"/>
      <c r="K1469" s="16"/>
      <c r="L1469" s="32"/>
      <c r="M1469" s="16"/>
      <c r="N1469" s="16"/>
      <c r="O1469" s="16"/>
      <c r="P1469" s="16"/>
      <c r="Y1469" s="20"/>
      <c r="Z1469" s="20"/>
      <c r="AA1469" s="20"/>
      <c r="AB1469" s="20"/>
      <c r="AC1469" s="20"/>
      <c r="AD1469" s="20"/>
    </row>
    <row r="1470" spans="3:30" s="1" customFormat="1">
      <c r="C1470" s="16"/>
      <c r="D1470" s="16"/>
      <c r="E1470" s="32"/>
      <c r="F1470" s="16"/>
      <c r="G1470" s="16"/>
      <c r="H1470" s="16"/>
      <c r="I1470" s="16"/>
      <c r="J1470" s="16"/>
      <c r="K1470" s="16"/>
      <c r="L1470" s="32"/>
      <c r="M1470" s="16"/>
      <c r="N1470" s="16"/>
      <c r="O1470" s="16"/>
      <c r="P1470" s="16"/>
      <c r="Y1470" s="20"/>
      <c r="Z1470" s="20"/>
      <c r="AA1470" s="20"/>
      <c r="AB1470" s="20"/>
      <c r="AC1470" s="20"/>
      <c r="AD1470" s="20"/>
    </row>
    <row r="1471" spans="3:30" s="1" customFormat="1">
      <c r="C1471" s="16"/>
      <c r="D1471" s="16"/>
      <c r="E1471" s="32"/>
      <c r="F1471" s="16"/>
      <c r="G1471" s="16"/>
      <c r="H1471" s="16"/>
      <c r="I1471" s="16"/>
      <c r="J1471" s="16"/>
      <c r="K1471" s="16"/>
      <c r="L1471" s="32"/>
      <c r="M1471" s="16"/>
      <c r="N1471" s="16"/>
      <c r="O1471" s="16"/>
      <c r="P1471" s="16"/>
      <c r="Y1471" s="20"/>
      <c r="Z1471" s="20"/>
      <c r="AA1471" s="20"/>
      <c r="AB1471" s="20"/>
      <c r="AC1471" s="20"/>
      <c r="AD1471" s="20"/>
    </row>
    <row r="1472" spans="3:30" s="1" customFormat="1">
      <c r="C1472" s="16"/>
      <c r="D1472" s="16"/>
      <c r="E1472" s="32"/>
      <c r="F1472" s="16"/>
      <c r="G1472" s="16"/>
      <c r="H1472" s="16"/>
      <c r="I1472" s="16"/>
      <c r="J1472" s="16"/>
      <c r="K1472" s="16"/>
      <c r="L1472" s="32"/>
      <c r="M1472" s="16"/>
      <c r="N1472" s="16"/>
      <c r="O1472" s="16"/>
      <c r="P1472" s="16"/>
      <c r="Y1472" s="20"/>
      <c r="Z1472" s="20"/>
      <c r="AA1472" s="20"/>
      <c r="AB1472" s="20"/>
      <c r="AC1472" s="20"/>
      <c r="AD1472" s="20"/>
    </row>
    <row r="1473" spans="3:30" s="1" customFormat="1">
      <c r="C1473" s="16"/>
      <c r="D1473" s="16"/>
      <c r="E1473" s="32"/>
      <c r="F1473" s="16"/>
      <c r="G1473" s="16"/>
      <c r="H1473" s="16"/>
      <c r="I1473" s="16"/>
      <c r="J1473" s="16"/>
      <c r="K1473" s="16"/>
      <c r="L1473" s="32"/>
      <c r="M1473" s="16"/>
      <c r="N1473" s="16"/>
      <c r="O1473" s="16"/>
      <c r="P1473" s="16"/>
      <c r="Y1473" s="20"/>
      <c r="Z1473" s="20"/>
      <c r="AA1473" s="20"/>
      <c r="AB1473" s="20"/>
      <c r="AC1473" s="20"/>
      <c r="AD1473" s="20"/>
    </row>
    <row r="1474" spans="3:30" s="1" customFormat="1">
      <c r="C1474" s="16"/>
      <c r="D1474" s="16"/>
      <c r="E1474" s="32"/>
      <c r="F1474" s="16"/>
      <c r="G1474" s="16"/>
      <c r="H1474" s="16"/>
      <c r="I1474" s="16"/>
      <c r="J1474" s="16"/>
      <c r="K1474" s="16"/>
      <c r="L1474" s="32"/>
      <c r="M1474" s="16"/>
      <c r="N1474" s="16"/>
      <c r="O1474" s="16"/>
      <c r="P1474" s="16"/>
      <c r="Y1474" s="20"/>
      <c r="Z1474" s="20"/>
      <c r="AA1474" s="20"/>
      <c r="AB1474" s="20"/>
      <c r="AC1474" s="20"/>
      <c r="AD1474" s="20"/>
    </row>
    <row r="1475" spans="3:30" s="1" customFormat="1">
      <c r="C1475" s="16"/>
      <c r="D1475" s="16"/>
      <c r="E1475" s="32"/>
      <c r="F1475" s="16"/>
      <c r="G1475" s="16"/>
      <c r="H1475" s="16"/>
      <c r="I1475" s="16"/>
      <c r="J1475" s="16"/>
      <c r="K1475" s="16"/>
      <c r="L1475" s="32"/>
      <c r="M1475" s="16"/>
      <c r="N1475" s="16"/>
      <c r="O1475" s="16"/>
      <c r="P1475" s="16"/>
      <c r="Y1475" s="20"/>
      <c r="Z1475" s="20"/>
      <c r="AA1475" s="20"/>
      <c r="AB1475" s="20"/>
      <c r="AC1475" s="20"/>
      <c r="AD1475" s="20"/>
    </row>
    <row r="1476" spans="3:30" s="1" customFormat="1">
      <c r="C1476" s="16"/>
      <c r="D1476" s="16"/>
      <c r="E1476" s="32"/>
      <c r="F1476" s="16"/>
      <c r="G1476" s="16"/>
      <c r="H1476" s="16"/>
      <c r="I1476" s="16"/>
      <c r="J1476" s="16"/>
      <c r="K1476" s="16"/>
      <c r="L1476" s="32"/>
      <c r="M1476" s="16"/>
      <c r="N1476" s="16"/>
      <c r="O1476" s="16"/>
      <c r="P1476" s="16"/>
      <c r="Y1476" s="20"/>
      <c r="Z1476" s="20"/>
      <c r="AA1476" s="20"/>
      <c r="AB1476" s="20"/>
      <c r="AC1476" s="20"/>
      <c r="AD1476" s="20"/>
    </row>
    <row r="1477" spans="3:30" s="1" customFormat="1">
      <c r="C1477" s="16"/>
      <c r="D1477" s="16"/>
      <c r="E1477" s="32"/>
      <c r="F1477" s="16"/>
      <c r="G1477" s="16"/>
      <c r="H1477" s="16"/>
      <c r="I1477" s="16"/>
      <c r="J1477" s="16"/>
      <c r="K1477" s="16"/>
      <c r="L1477" s="32"/>
      <c r="M1477" s="16"/>
      <c r="N1477" s="16"/>
      <c r="O1477" s="16"/>
      <c r="P1477" s="16"/>
      <c r="Y1477" s="20"/>
      <c r="Z1477" s="20"/>
      <c r="AA1477" s="20"/>
      <c r="AB1477" s="20"/>
      <c r="AC1477" s="20"/>
      <c r="AD1477" s="20"/>
    </row>
    <row r="1478" spans="3:30" s="1" customFormat="1">
      <c r="C1478" s="16"/>
      <c r="D1478" s="16"/>
      <c r="E1478" s="32"/>
      <c r="F1478" s="16"/>
      <c r="G1478" s="16"/>
      <c r="H1478" s="16"/>
      <c r="I1478" s="16"/>
      <c r="J1478" s="16"/>
      <c r="K1478" s="16"/>
      <c r="L1478" s="32"/>
      <c r="M1478" s="16"/>
      <c r="N1478" s="16"/>
      <c r="O1478" s="16"/>
      <c r="P1478" s="16"/>
      <c r="Y1478" s="20"/>
      <c r="Z1478" s="20"/>
      <c r="AA1478" s="20"/>
      <c r="AB1478" s="20"/>
      <c r="AC1478" s="20"/>
      <c r="AD1478" s="20"/>
    </row>
    <row r="1479" spans="3:30" s="1" customFormat="1">
      <c r="C1479" s="16"/>
      <c r="D1479" s="16"/>
      <c r="E1479" s="32"/>
      <c r="F1479" s="16"/>
      <c r="G1479" s="16"/>
      <c r="H1479" s="16"/>
      <c r="I1479" s="16"/>
      <c r="J1479" s="16"/>
      <c r="K1479" s="16"/>
      <c r="L1479" s="32"/>
      <c r="M1479" s="16"/>
      <c r="N1479" s="16"/>
      <c r="O1479" s="16"/>
      <c r="P1479" s="16"/>
      <c r="Y1479" s="20"/>
      <c r="Z1479" s="20"/>
      <c r="AA1479" s="20"/>
      <c r="AB1479" s="20"/>
      <c r="AC1479" s="20"/>
      <c r="AD1479" s="20"/>
    </row>
    <row r="1480" spans="3:30" s="1" customFormat="1">
      <c r="C1480" s="16"/>
      <c r="D1480" s="16"/>
      <c r="E1480" s="32"/>
      <c r="F1480" s="16"/>
      <c r="G1480" s="16"/>
      <c r="H1480" s="16"/>
      <c r="I1480" s="16"/>
      <c r="J1480" s="16"/>
      <c r="K1480" s="16"/>
      <c r="L1480" s="32"/>
      <c r="M1480" s="16"/>
      <c r="N1480" s="16"/>
      <c r="O1480" s="16"/>
      <c r="P1480" s="16"/>
      <c r="Y1480" s="20"/>
      <c r="Z1480" s="20"/>
      <c r="AA1480" s="20"/>
      <c r="AB1480" s="20"/>
      <c r="AC1480" s="20"/>
      <c r="AD1480" s="20"/>
    </row>
    <row r="1481" spans="3:30" s="1" customFormat="1">
      <c r="C1481" s="16"/>
      <c r="D1481" s="16"/>
      <c r="E1481" s="32"/>
      <c r="F1481" s="16"/>
      <c r="G1481" s="16"/>
      <c r="H1481" s="16"/>
      <c r="I1481" s="16"/>
      <c r="J1481" s="16"/>
      <c r="K1481" s="16"/>
      <c r="L1481" s="32"/>
      <c r="M1481" s="16"/>
      <c r="N1481" s="16"/>
      <c r="O1481" s="16"/>
      <c r="P1481" s="16"/>
      <c r="Y1481" s="20"/>
      <c r="Z1481" s="20"/>
      <c r="AA1481" s="20"/>
      <c r="AB1481" s="20"/>
      <c r="AC1481" s="20"/>
      <c r="AD1481" s="20"/>
    </row>
    <row r="1482" spans="3:30" s="1" customFormat="1">
      <c r="C1482" s="16"/>
      <c r="D1482" s="16"/>
      <c r="E1482" s="32"/>
      <c r="F1482" s="16"/>
      <c r="G1482" s="16"/>
      <c r="H1482" s="16"/>
      <c r="I1482" s="16"/>
      <c r="J1482" s="16"/>
      <c r="K1482" s="16"/>
      <c r="L1482" s="32"/>
      <c r="M1482" s="16"/>
      <c r="N1482" s="16"/>
      <c r="O1482" s="16"/>
      <c r="P1482" s="16"/>
      <c r="Y1482" s="20"/>
      <c r="Z1482" s="20"/>
      <c r="AA1482" s="20"/>
      <c r="AB1482" s="20"/>
      <c r="AC1482" s="20"/>
      <c r="AD1482" s="20"/>
    </row>
    <row r="1483" spans="3:30" s="1" customFormat="1">
      <c r="C1483" s="16"/>
      <c r="D1483" s="16"/>
      <c r="E1483" s="32"/>
      <c r="F1483" s="16"/>
      <c r="G1483" s="16"/>
      <c r="H1483" s="16"/>
      <c r="I1483" s="16"/>
      <c r="J1483" s="16"/>
      <c r="K1483" s="16"/>
      <c r="L1483" s="32"/>
      <c r="M1483" s="16"/>
      <c r="N1483" s="16"/>
      <c r="O1483" s="16"/>
      <c r="P1483" s="16"/>
      <c r="Y1483" s="20"/>
      <c r="Z1483" s="20"/>
      <c r="AA1483" s="20"/>
      <c r="AB1483" s="20"/>
      <c r="AC1483" s="20"/>
      <c r="AD1483" s="20"/>
    </row>
    <row r="1484" spans="3:30" s="1" customFormat="1">
      <c r="C1484" s="16"/>
      <c r="D1484" s="16"/>
      <c r="E1484" s="32"/>
      <c r="F1484" s="16"/>
      <c r="G1484" s="16"/>
      <c r="H1484" s="16"/>
      <c r="I1484" s="16"/>
      <c r="J1484" s="16"/>
      <c r="K1484" s="16"/>
      <c r="L1484" s="32"/>
      <c r="M1484" s="16"/>
      <c r="N1484" s="16"/>
      <c r="O1484" s="16"/>
      <c r="P1484" s="16"/>
      <c r="Y1484" s="20"/>
      <c r="Z1484" s="20"/>
      <c r="AA1484" s="20"/>
      <c r="AB1484" s="20"/>
      <c r="AC1484" s="20"/>
      <c r="AD1484" s="20"/>
    </row>
    <row r="1485" spans="3:30" s="1" customFormat="1">
      <c r="C1485" s="16"/>
      <c r="D1485" s="16"/>
      <c r="E1485" s="32"/>
      <c r="F1485" s="16"/>
      <c r="G1485" s="16"/>
      <c r="H1485" s="16"/>
      <c r="I1485" s="16"/>
      <c r="J1485" s="16"/>
      <c r="K1485" s="16"/>
      <c r="L1485" s="32"/>
      <c r="M1485" s="16"/>
      <c r="N1485" s="16"/>
      <c r="O1485" s="16"/>
      <c r="P1485" s="16"/>
      <c r="Y1485" s="20"/>
      <c r="Z1485" s="20"/>
      <c r="AA1485" s="20"/>
      <c r="AB1485" s="20"/>
      <c r="AC1485" s="20"/>
      <c r="AD1485" s="20"/>
    </row>
    <row r="1486" spans="3:30" s="1" customFormat="1">
      <c r="C1486" s="16"/>
      <c r="D1486" s="16"/>
      <c r="E1486" s="32"/>
      <c r="F1486" s="16"/>
      <c r="G1486" s="16"/>
      <c r="H1486" s="16"/>
      <c r="I1486" s="16"/>
      <c r="J1486" s="16"/>
      <c r="K1486" s="16"/>
      <c r="L1486" s="32"/>
      <c r="M1486" s="16"/>
      <c r="N1486" s="16"/>
      <c r="O1486" s="16"/>
      <c r="P1486" s="16"/>
      <c r="Y1486" s="20"/>
      <c r="Z1486" s="20"/>
      <c r="AA1486" s="20"/>
      <c r="AB1486" s="20"/>
      <c r="AC1486" s="20"/>
      <c r="AD1486" s="20"/>
    </row>
    <row r="1487" spans="3:30" s="1" customFormat="1">
      <c r="C1487" s="16"/>
      <c r="D1487" s="16"/>
      <c r="E1487" s="32"/>
      <c r="F1487" s="16"/>
      <c r="G1487" s="16"/>
      <c r="H1487" s="16"/>
      <c r="I1487" s="16"/>
      <c r="J1487" s="16"/>
      <c r="K1487" s="16"/>
      <c r="L1487" s="32"/>
      <c r="M1487" s="16"/>
      <c r="N1487" s="16"/>
      <c r="O1487" s="16"/>
      <c r="P1487" s="16"/>
      <c r="Y1487" s="20"/>
      <c r="Z1487" s="20"/>
      <c r="AA1487" s="20"/>
      <c r="AB1487" s="20"/>
      <c r="AC1487" s="20"/>
      <c r="AD1487" s="20"/>
    </row>
    <row r="1488" spans="3:30" s="1" customFormat="1">
      <c r="C1488" s="16"/>
      <c r="D1488" s="16"/>
      <c r="E1488" s="32"/>
      <c r="F1488" s="16"/>
      <c r="G1488" s="16"/>
      <c r="H1488" s="16"/>
      <c r="I1488" s="16"/>
      <c r="J1488" s="16"/>
      <c r="K1488" s="16"/>
      <c r="L1488" s="32"/>
      <c r="M1488" s="16"/>
      <c r="N1488" s="16"/>
      <c r="O1488" s="16"/>
      <c r="P1488" s="16"/>
      <c r="Y1488" s="20"/>
      <c r="Z1488" s="20"/>
      <c r="AA1488" s="20"/>
      <c r="AB1488" s="20"/>
      <c r="AC1488" s="20"/>
      <c r="AD1488" s="20"/>
    </row>
    <row r="1489" spans="3:30" s="1" customFormat="1">
      <c r="C1489" s="16"/>
      <c r="D1489" s="16"/>
      <c r="E1489" s="32"/>
      <c r="F1489" s="16"/>
      <c r="G1489" s="16"/>
      <c r="H1489" s="16"/>
      <c r="I1489" s="16"/>
      <c r="J1489" s="16"/>
      <c r="K1489" s="16"/>
      <c r="L1489" s="32"/>
      <c r="M1489" s="16"/>
      <c r="N1489" s="16"/>
      <c r="O1489" s="16"/>
      <c r="P1489" s="16"/>
      <c r="Y1489" s="20"/>
      <c r="Z1489" s="20"/>
      <c r="AA1489" s="20"/>
      <c r="AB1489" s="20"/>
      <c r="AC1489" s="20"/>
      <c r="AD1489" s="20"/>
    </row>
    <row r="1490" spans="3:30" s="1" customFormat="1">
      <c r="C1490" s="16"/>
      <c r="D1490" s="16"/>
      <c r="E1490" s="32"/>
      <c r="F1490" s="16"/>
      <c r="G1490" s="16"/>
      <c r="H1490" s="16"/>
      <c r="I1490" s="16"/>
      <c r="J1490" s="16"/>
      <c r="K1490" s="16"/>
      <c r="L1490" s="32"/>
      <c r="M1490" s="16"/>
      <c r="N1490" s="16"/>
      <c r="O1490" s="16"/>
      <c r="P1490" s="16"/>
      <c r="Y1490" s="20"/>
      <c r="Z1490" s="20"/>
      <c r="AA1490" s="20"/>
      <c r="AB1490" s="20"/>
      <c r="AC1490" s="20"/>
      <c r="AD1490" s="20"/>
    </row>
    <row r="1491" spans="3:30" s="1" customFormat="1">
      <c r="C1491" s="16"/>
      <c r="D1491" s="16"/>
      <c r="E1491" s="32"/>
      <c r="F1491" s="16"/>
      <c r="G1491" s="16"/>
      <c r="H1491" s="16"/>
      <c r="I1491" s="16"/>
      <c r="J1491" s="16"/>
      <c r="K1491" s="16"/>
      <c r="L1491" s="32"/>
      <c r="M1491" s="16"/>
      <c r="N1491" s="16"/>
      <c r="O1491" s="16"/>
      <c r="P1491" s="16"/>
      <c r="Y1491" s="20"/>
      <c r="Z1491" s="20"/>
      <c r="AA1491" s="20"/>
      <c r="AB1491" s="20"/>
      <c r="AC1491" s="20"/>
      <c r="AD1491" s="20"/>
    </row>
    <row r="1492" spans="3:30" s="1" customFormat="1">
      <c r="C1492" s="16"/>
      <c r="D1492" s="16"/>
      <c r="E1492" s="32"/>
      <c r="F1492" s="16"/>
      <c r="G1492" s="16"/>
      <c r="H1492" s="16"/>
      <c r="I1492" s="16"/>
      <c r="J1492" s="16"/>
      <c r="K1492" s="16"/>
      <c r="L1492" s="32"/>
      <c r="M1492" s="16"/>
      <c r="N1492" s="16"/>
      <c r="O1492" s="16"/>
      <c r="P1492" s="16"/>
      <c r="Y1492" s="20"/>
      <c r="Z1492" s="20"/>
      <c r="AA1492" s="20"/>
      <c r="AB1492" s="20"/>
      <c r="AC1492" s="20"/>
      <c r="AD1492" s="20"/>
    </row>
    <row r="1493" spans="3:30" s="1" customFormat="1">
      <c r="C1493" s="16"/>
      <c r="D1493" s="16"/>
      <c r="E1493" s="32"/>
      <c r="F1493" s="16"/>
      <c r="G1493" s="16"/>
      <c r="H1493" s="16"/>
      <c r="I1493" s="16"/>
      <c r="J1493" s="16"/>
      <c r="K1493" s="16"/>
      <c r="L1493" s="32"/>
      <c r="M1493" s="16"/>
      <c r="N1493" s="16"/>
      <c r="O1493" s="16"/>
      <c r="P1493" s="16"/>
      <c r="Y1493" s="20"/>
      <c r="Z1493" s="20"/>
      <c r="AA1493" s="20"/>
      <c r="AB1493" s="20"/>
      <c r="AC1493" s="20"/>
      <c r="AD1493" s="20"/>
    </row>
    <row r="1494" spans="3:30" s="1" customFormat="1">
      <c r="C1494" s="16"/>
      <c r="D1494" s="16"/>
      <c r="E1494" s="32"/>
      <c r="F1494" s="16"/>
      <c r="G1494" s="16"/>
      <c r="H1494" s="16"/>
      <c r="I1494" s="16"/>
      <c r="J1494" s="16"/>
      <c r="K1494" s="16"/>
      <c r="L1494" s="32"/>
      <c r="M1494" s="16"/>
      <c r="N1494" s="16"/>
      <c r="O1494" s="16"/>
      <c r="P1494" s="16"/>
      <c r="Y1494" s="20"/>
      <c r="Z1494" s="20"/>
      <c r="AA1494" s="20"/>
      <c r="AB1494" s="20"/>
      <c r="AC1494" s="20"/>
      <c r="AD1494" s="20"/>
    </row>
    <row r="1495" spans="3:30" s="1" customFormat="1">
      <c r="C1495" s="16"/>
      <c r="D1495" s="16"/>
      <c r="E1495" s="32"/>
      <c r="F1495" s="16"/>
      <c r="G1495" s="16"/>
      <c r="H1495" s="16"/>
      <c r="I1495" s="16"/>
      <c r="J1495" s="16"/>
      <c r="K1495" s="16"/>
      <c r="L1495" s="32"/>
      <c r="M1495" s="16"/>
      <c r="N1495" s="16"/>
      <c r="O1495" s="16"/>
      <c r="P1495" s="16"/>
      <c r="Y1495" s="20"/>
      <c r="Z1495" s="20"/>
      <c r="AA1495" s="20"/>
      <c r="AB1495" s="20"/>
      <c r="AC1495" s="20"/>
      <c r="AD1495" s="20"/>
    </row>
    <row r="1496" spans="3:30" s="1" customFormat="1">
      <c r="C1496" s="16"/>
      <c r="D1496" s="16"/>
      <c r="E1496" s="32"/>
      <c r="F1496" s="16"/>
      <c r="G1496" s="16"/>
      <c r="H1496" s="16"/>
      <c r="I1496" s="16"/>
      <c r="J1496" s="16"/>
      <c r="K1496" s="16"/>
      <c r="L1496" s="32"/>
      <c r="M1496" s="16"/>
      <c r="N1496" s="16"/>
      <c r="O1496" s="16"/>
      <c r="P1496" s="16"/>
      <c r="Y1496" s="20"/>
      <c r="Z1496" s="20"/>
      <c r="AA1496" s="20"/>
      <c r="AB1496" s="20"/>
      <c r="AC1496" s="20"/>
      <c r="AD1496" s="20"/>
    </row>
    <row r="1497" spans="3:30" s="1" customFormat="1">
      <c r="C1497" s="16"/>
      <c r="D1497" s="16"/>
      <c r="E1497" s="32"/>
      <c r="F1497" s="16"/>
      <c r="G1497" s="16"/>
      <c r="H1497" s="16"/>
      <c r="I1497" s="16"/>
      <c r="J1497" s="16"/>
      <c r="K1497" s="16"/>
      <c r="L1497" s="32"/>
      <c r="M1497" s="16"/>
      <c r="N1497" s="16"/>
      <c r="O1497" s="16"/>
      <c r="P1497" s="16"/>
      <c r="Y1497" s="20"/>
      <c r="Z1497" s="20"/>
      <c r="AA1497" s="20"/>
      <c r="AB1497" s="20"/>
      <c r="AC1497" s="20"/>
      <c r="AD1497" s="20"/>
    </row>
    <row r="1498" spans="3:30" s="1" customFormat="1">
      <c r="C1498" s="16"/>
      <c r="D1498" s="16"/>
      <c r="E1498" s="32"/>
      <c r="F1498" s="16"/>
      <c r="G1498" s="16"/>
      <c r="H1498" s="16"/>
      <c r="I1498" s="16"/>
      <c r="J1498" s="16"/>
      <c r="K1498" s="16"/>
      <c r="L1498" s="32"/>
      <c r="M1498" s="16"/>
      <c r="N1498" s="16"/>
      <c r="O1498" s="16"/>
      <c r="P1498" s="16"/>
      <c r="Y1498" s="20"/>
      <c r="Z1498" s="20"/>
      <c r="AA1498" s="20"/>
      <c r="AB1498" s="20"/>
      <c r="AC1498" s="20"/>
      <c r="AD1498" s="20"/>
    </row>
    <row r="1499" spans="3:30" s="1" customFormat="1">
      <c r="C1499" s="16"/>
      <c r="D1499" s="16"/>
      <c r="E1499" s="32"/>
      <c r="F1499" s="16"/>
      <c r="G1499" s="16"/>
      <c r="H1499" s="16"/>
      <c r="I1499" s="16"/>
      <c r="J1499" s="16"/>
      <c r="K1499" s="16"/>
      <c r="L1499" s="32"/>
      <c r="M1499" s="16"/>
      <c r="N1499" s="16"/>
      <c r="O1499" s="16"/>
      <c r="P1499" s="16"/>
      <c r="Y1499" s="20"/>
      <c r="Z1499" s="20"/>
      <c r="AA1499" s="20"/>
      <c r="AB1499" s="20"/>
      <c r="AC1499" s="20"/>
      <c r="AD1499" s="20"/>
    </row>
    <row r="1500" spans="3:30" s="1" customFormat="1">
      <c r="C1500" s="16"/>
      <c r="D1500" s="16"/>
      <c r="E1500" s="32"/>
      <c r="F1500" s="16"/>
      <c r="G1500" s="16"/>
      <c r="H1500" s="16"/>
      <c r="I1500" s="16"/>
      <c r="J1500" s="16"/>
      <c r="K1500" s="16"/>
      <c r="L1500" s="32"/>
      <c r="M1500" s="16"/>
      <c r="N1500" s="16"/>
      <c r="O1500" s="16"/>
      <c r="P1500" s="16"/>
      <c r="Y1500" s="20"/>
      <c r="Z1500" s="20"/>
      <c r="AA1500" s="20"/>
      <c r="AB1500" s="20"/>
      <c r="AC1500" s="20"/>
      <c r="AD1500" s="20"/>
    </row>
    <row r="1501" spans="3:30" s="1" customFormat="1">
      <c r="C1501" s="16"/>
      <c r="D1501" s="16"/>
      <c r="E1501" s="32"/>
      <c r="F1501" s="16"/>
      <c r="G1501" s="16"/>
      <c r="H1501" s="16"/>
      <c r="I1501" s="16"/>
      <c r="J1501" s="16"/>
      <c r="K1501" s="16"/>
      <c r="L1501" s="32"/>
      <c r="M1501" s="16"/>
      <c r="N1501" s="16"/>
      <c r="O1501" s="16"/>
      <c r="P1501" s="16"/>
      <c r="Y1501" s="20"/>
      <c r="Z1501" s="20"/>
      <c r="AA1501" s="20"/>
      <c r="AB1501" s="20"/>
      <c r="AC1501" s="20"/>
      <c r="AD1501" s="20"/>
    </row>
    <row r="1502" spans="3:30" s="1" customFormat="1">
      <c r="C1502" s="16"/>
      <c r="D1502" s="16"/>
      <c r="E1502" s="32"/>
      <c r="F1502" s="16"/>
      <c r="G1502" s="16"/>
      <c r="H1502" s="16"/>
      <c r="I1502" s="16"/>
      <c r="J1502" s="16"/>
      <c r="K1502" s="16"/>
      <c r="L1502" s="32"/>
      <c r="M1502" s="16"/>
      <c r="N1502" s="16"/>
      <c r="O1502" s="16"/>
      <c r="P1502" s="16"/>
      <c r="Y1502" s="20"/>
      <c r="Z1502" s="20"/>
      <c r="AA1502" s="20"/>
      <c r="AB1502" s="20"/>
      <c r="AC1502" s="20"/>
      <c r="AD1502" s="20"/>
    </row>
    <row r="1503" spans="3:30" s="1" customFormat="1">
      <c r="C1503" s="16"/>
      <c r="D1503" s="16"/>
      <c r="E1503" s="32"/>
      <c r="F1503" s="16"/>
      <c r="G1503" s="16"/>
      <c r="H1503" s="16"/>
      <c r="I1503" s="16"/>
      <c r="J1503" s="16"/>
      <c r="K1503" s="16"/>
      <c r="L1503" s="32"/>
      <c r="M1503" s="16"/>
      <c r="N1503" s="16"/>
      <c r="O1503" s="16"/>
      <c r="P1503" s="16"/>
      <c r="Y1503" s="20"/>
      <c r="Z1503" s="20"/>
      <c r="AA1503" s="20"/>
      <c r="AB1503" s="20"/>
      <c r="AC1503" s="20"/>
      <c r="AD1503" s="20"/>
    </row>
    <row r="1504" spans="3:30" s="1" customFormat="1">
      <c r="C1504" s="16"/>
      <c r="D1504" s="16"/>
      <c r="E1504" s="32"/>
      <c r="F1504" s="16"/>
      <c r="G1504" s="16"/>
      <c r="H1504" s="16"/>
      <c r="I1504" s="16"/>
      <c r="J1504" s="16"/>
      <c r="K1504" s="16"/>
      <c r="L1504" s="32"/>
      <c r="M1504" s="16"/>
      <c r="N1504" s="16"/>
      <c r="O1504" s="16"/>
      <c r="P1504" s="16"/>
      <c r="Y1504" s="20"/>
      <c r="Z1504" s="20"/>
      <c r="AA1504" s="20"/>
      <c r="AB1504" s="20"/>
      <c r="AC1504" s="20"/>
      <c r="AD1504" s="20"/>
    </row>
    <row r="1505" spans="3:30" s="1" customFormat="1">
      <c r="C1505" s="16"/>
      <c r="D1505" s="16"/>
      <c r="E1505" s="32"/>
      <c r="F1505" s="16"/>
      <c r="G1505" s="16"/>
      <c r="H1505" s="16"/>
      <c r="I1505" s="16"/>
      <c r="J1505" s="16"/>
      <c r="K1505" s="16"/>
      <c r="L1505" s="32"/>
      <c r="M1505" s="16"/>
      <c r="N1505" s="16"/>
      <c r="O1505" s="16"/>
      <c r="P1505" s="16"/>
      <c r="Y1505" s="20"/>
      <c r="Z1505" s="20"/>
      <c r="AA1505" s="20"/>
      <c r="AB1505" s="20"/>
      <c r="AC1505" s="20"/>
      <c r="AD1505" s="20"/>
    </row>
    <row r="1506" spans="3:30" s="1" customFormat="1">
      <c r="C1506" s="16"/>
      <c r="D1506" s="16"/>
      <c r="E1506" s="32"/>
      <c r="F1506" s="16"/>
      <c r="G1506" s="16"/>
      <c r="H1506" s="16"/>
      <c r="I1506" s="16"/>
      <c r="J1506" s="16"/>
      <c r="K1506" s="16"/>
      <c r="L1506" s="32"/>
      <c r="M1506" s="16"/>
      <c r="N1506" s="16"/>
      <c r="O1506" s="16"/>
      <c r="P1506" s="16"/>
      <c r="Y1506" s="20"/>
      <c r="Z1506" s="20"/>
      <c r="AA1506" s="20"/>
      <c r="AB1506" s="20"/>
      <c r="AC1506" s="20"/>
      <c r="AD1506" s="20"/>
    </row>
    <row r="1507" spans="3:30" s="1" customFormat="1">
      <c r="C1507" s="16"/>
      <c r="D1507" s="16"/>
      <c r="E1507" s="32"/>
      <c r="F1507" s="16"/>
      <c r="G1507" s="16"/>
      <c r="H1507" s="16"/>
      <c r="I1507" s="16"/>
      <c r="J1507" s="16"/>
      <c r="K1507" s="16"/>
      <c r="L1507" s="32"/>
      <c r="M1507" s="16"/>
      <c r="N1507" s="16"/>
      <c r="O1507" s="16"/>
      <c r="P1507" s="16"/>
      <c r="Y1507" s="20"/>
      <c r="Z1507" s="20"/>
      <c r="AA1507" s="20"/>
      <c r="AB1507" s="20"/>
      <c r="AC1507" s="20"/>
      <c r="AD1507" s="20"/>
    </row>
    <row r="1508" spans="3:30" s="1" customFormat="1">
      <c r="C1508" s="16"/>
      <c r="D1508" s="16"/>
      <c r="E1508" s="32"/>
      <c r="F1508" s="16"/>
      <c r="G1508" s="16"/>
      <c r="H1508" s="16"/>
      <c r="I1508" s="16"/>
      <c r="J1508" s="16"/>
      <c r="K1508" s="16"/>
      <c r="L1508" s="32"/>
      <c r="M1508" s="16"/>
      <c r="N1508" s="16"/>
      <c r="O1508" s="16"/>
      <c r="P1508" s="16"/>
      <c r="Y1508" s="20"/>
      <c r="Z1508" s="20"/>
      <c r="AA1508" s="20"/>
      <c r="AB1508" s="20"/>
      <c r="AC1508" s="20"/>
      <c r="AD1508" s="20"/>
    </row>
    <row r="1509" spans="3:30" s="1" customFormat="1">
      <c r="C1509" s="16"/>
      <c r="D1509" s="16"/>
      <c r="E1509" s="32"/>
      <c r="F1509" s="16"/>
      <c r="G1509" s="16"/>
      <c r="H1509" s="16"/>
      <c r="I1509" s="16"/>
      <c r="J1509" s="16"/>
      <c r="K1509" s="16"/>
      <c r="L1509" s="32"/>
      <c r="M1509" s="16"/>
      <c r="N1509" s="16"/>
      <c r="O1509" s="16"/>
      <c r="P1509" s="16"/>
      <c r="Y1509" s="20"/>
      <c r="Z1509" s="20"/>
      <c r="AA1509" s="20"/>
      <c r="AB1509" s="20"/>
      <c r="AC1509" s="20"/>
      <c r="AD1509" s="20"/>
    </row>
    <row r="1510" spans="3:30" s="1" customFormat="1">
      <c r="C1510" s="16"/>
      <c r="D1510" s="16"/>
      <c r="E1510" s="32"/>
      <c r="F1510" s="16"/>
      <c r="G1510" s="16"/>
      <c r="H1510" s="16"/>
      <c r="I1510" s="16"/>
      <c r="J1510" s="16"/>
      <c r="K1510" s="16"/>
      <c r="L1510" s="32"/>
      <c r="M1510" s="16"/>
      <c r="N1510" s="16"/>
      <c r="O1510" s="16"/>
      <c r="P1510" s="16"/>
      <c r="Y1510" s="20"/>
      <c r="Z1510" s="20"/>
      <c r="AA1510" s="20"/>
      <c r="AB1510" s="20"/>
      <c r="AC1510" s="20"/>
      <c r="AD1510" s="20"/>
    </row>
    <row r="1511" spans="3:30" s="1" customFormat="1">
      <c r="C1511" s="16"/>
      <c r="D1511" s="16"/>
      <c r="E1511" s="32"/>
      <c r="F1511" s="16"/>
      <c r="G1511" s="16"/>
      <c r="H1511" s="16"/>
      <c r="I1511" s="16"/>
      <c r="J1511" s="16"/>
      <c r="K1511" s="16"/>
      <c r="L1511" s="32"/>
      <c r="M1511" s="16"/>
      <c r="N1511" s="16"/>
      <c r="O1511" s="16"/>
      <c r="P1511" s="16"/>
      <c r="Y1511" s="20"/>
      <c r="Z1511" s="20"/>
      <c r="AA1511" s="20"/>
      <c r="AB1511" s="20"/>
      <c r="AC1511" s="20"/>
      <c r="AD1511" s="20"/>
    </row>
    <row r="1512" spans="3:30" s="1" customFormat="1">
      <c r="C1512" s="16"/>
      <c r="D1512" s="16"/>
      <c r="E1512" s="32"/>
      <c r="F1512" s="16"/>
      <c r="G1512" s="16"/>
      <c r="H1512" s="16"/>
      <c r="I1512" s="16"/>
      <c r="J1512" s="16"/>
      <c r="K1512" s="16"/>
      <c r="L1512" s="32"/>
      <c r="M1512" s="16"/>
      <c r="N1512" s="16"/>
      <c r="O1512" s="16"/>
      <c r="P1512" s="16"/>
      <c r="Y1512" s="20"/>
      <c r="Z1512" s="20"/>
      <c r="AA1512" s="20"/>
      <c r="AB1512" s="20"/>
      <c r="AC1512" s="20"/>
      <c r="AD1512" s="20"/>
    </row>
    <row r="1513" spans="3:30" s="1" customFormat="1">
      <c r="C1513" s="16"/>
      <c r="D1513" s="16"/>
      <c r="E1513" s="32"/>
      <c r="F1513" s="16"/>
      <c r="G1513" s="16"/>
      <c r="H1513" s="16"/>
      <c r="I1513" s="16"/>
      <c r="J1513" s="16"/>
      <c r="K1513" s="16"/>
      <c r="L1513" s="32"/>
      <c r="M1513" s="16"/>
      <c r="N1513" s="16"/>
      <c r="O1513" s="16"/>
      <c r="P1513" s="16"/>
      <c r="Y1513" s="20"/>
      <c r="Z1513" s="20"/>
      <c r="AA1513" s="20"/>
      <c r="AB1513" s="20"/>
      <c r="AC1513" s="20"/>
      <c r="AD1513" s="20"/>
    </row>
    <row r="1514" spans="3:30" s="1" customFormat="1">
      <c r="C1514" s="16"/>
      <c r="D1514" s="16"/>
      <c r="E1514" s="32"/>
      <c r="F1514" s="16"/>
      <c r="G1514" s="16"/>
      <c r="H1514" s="16"/>
      <c r="I1514" s="16"/>
      <c r="J1514" s="16"/>
      <c r="K1514" s="16"/>
      <c r="L1514" s="32"/>
      <c r="M1514" s="16"/>
      <c r="N1514" s="16"/>
      <c r="O1514" s="16"/>
      <c r="P1514" s="16"/>
      <c r="Y1514" s="20"/>
      <c r="Z1514" s="20"/>
      <c r="AA1514" s="20"/>
      <c r="AB1514" s="20"/>
      <c r="AC1514" s="20"/>
      <c r="AD1514" s="20"/>
    </row>
    <row r="1515" spans="3:30" s="1" customFormat="1">
      <c r="C1515" s="16"/>
      <c r="D1515" s="16"/>
      <c r="E1515" s="32"/>
      <c r="F1515" s="16"/>
      <c r="G1515" s="16"/>
      <c r="H1515" s="16"/>
      <c r="I1515" s="16"/>
      <c r="J1515" s="16"/>
      <c r="K1515" s="16"/>
      <c r="L1515" s="32"/>
      <c r="M1515" s="16"/>
      <c r="N1515" s="16"/>
      <c r="O1515" s="16"/>
      <c r="P1515" s="16"/>
      <c r="Y1515" s="20"/>
      <c r="Z1515" s="20"/>
      <c r="AA1515" s="20"/>
      <c r="AB1515" s="20"/>
      <c r="AC1515" s="20"/>
      <c r="AD1515" s="20"/>
    </row>
    <row r="1516" spans="3:30" s="1" customFormat="1">
      <c r="C1516" s="16"/>
      <c r="D1516" s="16"/>
      <c r="E1516" s="32"/>
      <c r="F1516" s="16"/>
      <c r="G1516" s="16"/>
      <c r="H1516" s="16"/>
      <c r="I1516" s="16"/>
      <c r="J1516" s="16"/>
      <c r="K1516" s="16"/>
      <c r="L1516" s="32"/>
      <c r="M1516" s="16"/>
      <c r="N1516" s="16"/>
      <c r="O1516" s="16"/>
      <c r="P1516" s="16"/>
      <c r="Y1516" s="20"/>
      <c r="Z1516" s="20"/>
      <c r="AA1516" s="20"/>
      <c r="AB1516" s="20"/>
      <c r="AC1516" s="20"/>
      <c r="AD1516" s="20"/>
    </row>
    <row r="1517" spans="3:30" s="1" customFormat="1">
      <c r="C1517" s="16"/>
      <c r="D1517" s="16"/>
      <c r="E1517" s="32"/>
      <c r="F1517" s="16"/>
      <c r="G1517" s="16"/>
      <c r="H1517" s="16"/>
      <c r="I1517" s="16"/>
      <c r="J1517" s="16"/>
      <c r="K1517" s="16"/>
      <c r="L1517" s="32"/>
      <c r="M1517" s="16"/>
      <c r="N1517" s="16"/>
      <c r="O1517" s="16"/>
      <c r="P1517" s="16"/>
      <c r="Y1517" s="20"/>
      <c r="Z1517" s="20"/>
      <c r="AA1517" s="20"/>
      <c r="AB1517" s="20"/>
      <c r="AC1517" s="20"/>
      <c r="AD1517" s="20"/>
    </row>
    <row r="1518" spans="3:30" s="1" customFormat="1">
      <c r="C1518" s="16"/>
      <c r="D1518" s="16"/>
      <c r="E1518" s="32"/>
      <c r="F1518" s="16"/>
      <c r="G1518" s="16"/>
      <c r="H1518" s="16"/>
      <c r="I1518" s="16"/>
      <c r="J1518" s="16"/>
      <c r="K1518" s="16"/>
      <c r="L1518" s="32"/>
      <c r="M1518" s="16"/>
      <c r="N1518" s="16"/>
      <c r="O1518" s="16"/>
      <c r="P1518" s="16"/>
      <c r="Y1518" s="20"/>
      <c r="Z1518" s="20"/>
      <c r="AA1518" s="20"/>
      <c r="AB1518" s="20"/>
      <c r="AC1518" s="20"/>
      <c r="AD1518" s="20"/>
    </row>
    <row r="1519" spans="3:30" s="1" customFormat="1">
      <c r="C1519" s="16"/>
      <c r="D1519" s="16"/>
      <c r="E1519" s="32"/>
      <c r="F1519" s="16"/>
      <c r="G1519" s="16"/>
      <c r="H1519" s="16"/>
      <c r="I1519" s="16"/>
      <c r="J1519" s="16"/>
      <c r="K1519" s="16"/>
      <c r="L1519" s="32"/>
      <c r="M1519" s="16"/>
      <c r="N1519" s="16"/>
      <c r="O1519" s="16"/>
      <c r="P1519" s="16"/>
      <c r="Y1519" s="20"/>
      <c r="Z1519" s="20"/>
      <c r="AA1519" s="20"/>
      <c r="AB1519" s="20"/>
      <c r="AC1519" s="20"/>
      <c r="AD1519" s="20"/>
    </row>
    <row r="1520" spans="3:30" s="1" customFormat="1">
      <c r="C1520" s="16"/>
      <c r="D1520" s="16"/>
      <c r="E1520" s="32"/>
      <c r="F1520" s="16"/>
      <c r="G1520" s="16"/>
      <c r="H1520" s="16"/>
      <c r="I1520" s="16"/>
      <c r="J1520" s="16"/>
      <c r="K1520" s="16"/>
      <c r="L1520" s="32"/>
      <c r="M1520" s="16"/>
      <c r="N1520" s="16"/>
      <c r="O1520" s="16"/>
      <c r="P1520" s="16"/>
      <c r="Y1520" s="20"/>
      <c r="Z1520" s="20"/>
      <c r="AA1520" s="20"/>
      <c r="AB1520" s="20"/>
      <c r="AC1520" s="20"/>
      <c r="AD1520" s="20"/>
    </row>
    <row r="1521" spans="3:30" s="1" customFormat="1">
      <c r="C1521" s="16"/>
      <c r="D1521" s="16"/>
      <c r="E1521" s="32"/>
      <c r="F1521" s="16"/>
      <c r="G1521" s="16"/>
      <c r="H1521" s="16"/>
      <c r="I1521" s="16"/>
      <c r="J1521" s="16"/>
      <c r="K1521" s="16"/>
      <c r="L1521" s="32"/>
      <c r="M1521" s="16"/>
      <c r="N1521" s="16"/>
      <c r="O1521" s="16"/>
      <c r="P1521" s="16"/>
      <c r="Y1521" s="20"/>
      <c r="Z1521" s="20"/>
      <c r="AA1521" s="20"/>
      <c r="AB1521" s="20"/>
      <c r="AC1521" s="20"/>
      <c r="AD1521" s="20"/>
    </row>
    <row r="1522" spans="3:30" s="1" customFormat="1">
      <c r="C1522" s="16"/>
      <c r="D1522" s="16"/>
      <c r="E1522" s="32"/>
      <c r="F1522" s="16"/>
      <c r="G1522" s="16"/>
      <c r="H1522" s="16"/>
      <c r="I1522" s="16"/>
      <c r="J1522" s="16"/>
      <c r="K1522" s="16"/>
      <c r="L1522" s="32"/>
      <c r="M1522" s="16"/>
      <c r="N1522" s="16"/>
      <c r="O1522" s="16"/>
      <c r="P1522" s="16"/>
      <c r="Y1522" s="20"/>
      <c r="Z1522" s="20"/>
      <c r="AA1522" s="20"/>
      <c r="AB1522" s="20"/>
      <c r="AC1522" s="20"/>
      <c r="AD1522" s="20"/>
    </row>
    <row r="1523" spans="3:30" s="1" customFormat="1">
      <c r="C1523" s="16"/>
      <c r="D1523" s="16"/>
      <c r="E1523" s="32"/>
      <c r="F1523" s="16"/>
      <c r="G1523" s="16"/>
      <c r="H1523" s="16"/>
      <c r="I1523" s="16"/>
      <c r="J1523" s="16"/>
      <c r="K1523" s="16"/>
      <c r="L1523" s="32"/>
      <c r="M1523" s="16"/>
      <c r="N1523" s="16"/>
      <c r="O1523" s="16"/>
      <c r="P1523" s="16"/>
      <c r="Y1523" s="20"/>
      <c r="Z1523" s="20"/>
      <c r="AA1523" s="20"/>
      <c r="AB1523" s="20"/>
      <c r="AC1523" s="20"/>
      <c r="AD1523" s="20"/>
    </row>
    <row r="1524" spans="3:30" s="1" customFormat="1">
      <c r="C1524" s="16"/>
      <c r="D1524" s="16"/>
      <c r="E1524" s="32"/>
      <c r="F1524" s="16"/>
      <c r="G1524" s="16"/>
      <c r="H1524" s="16"/>
      <c r="I1524" s="16"/>
      <c r="J1524" s="16"/>
      <c r="K1524" s="16"/>
      <c r="L1524" s="32"/>
      <c r="M1524" s="16"/>
      <c r="N1524" s="16"/>
      <c r="O1524" s="16"/>
      <c r="P1524" s="16"/>
      <c r="Y1524" s="20"/>
      <c r="Z1524" s="20"/>
      <c r="AA1524" s="20"/>
      <c r="AB1524" s="20"/>
      <c r="AC1524" s="20"/>
      <c r="AD1524" s="20"/>
    </row>
    <row r="1525" spans="3:30" s="1" customFormat="1">
      <c r="C1525" s="16"/>
      <c r="D1525" s="16"/>
      <c r="E1525" s="32"/>
      <c r="F1525" s="16"/>
      <c r="G1525" s="16"/>
      <c r="H1525" s="16"/>
      <c r="I1525" s="16"/>
      <c r="J1525" s="16"/>
      <c r="K1525" s="16"/>
      <c r="L1525" s="32"/>
      <c r="M1525" s="16"/>
      <c r="N1525" s="16"/>
      <c r="O1525" s="16"/>
      <c r="P1525" s="16"/>
      <c r="Y1525" s="20"/>
      <c r="Z1525" s="20"/>
      <c r="AA1525" s="20"/>
      <c r="AB1525" s="20"/>
      <c r="AC1525" s="20"/>
      <c r="AD1525" s="20"/>
    </row>
    <row r="1526" spans="3:30" s="1" customFormat="1">
      <c r="C1526" s="16"/>
      <c r="D1526" s="16"/>
      <c r="E1526" s="32"/>
      <c r="F1526" s="16"/>
      <c r="G1526" s="16"/>
      <c r="H1526" s="16"/>
      <c r="I1526" s="16"/>
      <c r="J1526" s="16"/>
      <c r="K1526" s="16"/>
      <c r="L1526" s="32"/>
      <c r="M1526" s="16"/>
      <c r="N1526" s="16"/>
      <c r="O1526" s="16"/>
      <c r="P1526" s="16"/>
      <c r="Y1526" s="20"/>
      <c r="Z1526" s="20"/>
      <c r="AA1526" s="20"/>
      <c r="AB1526" s="20"/>
      <c r="AC1526" s="20"/>
      <c r="AD1526" s="20"/>
    </row>
    <row r="1527" spans="3:30" s="1" customFormat="1">
      <c r="C1527" s="16"/>
      <c r="D1527" s="16"/>
      <c r="E1527" s="32"/>
      <c r="F1527" s="16"/>
      <c r="G1527" s="16"/>
      <c r="H1527" s="16"/>
      <c r="I1527" s="16"/>
      <c r="J1527" s="16"/>
      <c r="K1527" s="16"/>
      <c r="L1527" s="32"/>
      <c r="M1527" s="16"/>
      <c r="N1527" s="16"/>
      <c r="O1527" s="16"/>
      <c r="P1527" s="16"/>
      <c r="Y1527" s="20"/>
      <c r="Z1527" s="20"/>
      <c r="AA1527" s="20"/>
      <c r="AB1527" s="20"/>
      <c r="AC1527" s="20"/>
      <c r="AD1527" s="20"/>
    </row>
    <row r="1528" spans="3:30" s="1" customFormat="1">
      <c r="C1528" s="16"/>
      <c r="D1528" s="16"/>
      <c r="E1528" s="32"/>
      <c r="F1528" s="16"/>
      <c r="G1528" s="16"/>
      <c r="H1528" s="16"/>
      <c r="I1528" s="16"/>
      <c r="J1528" s="16"/>
      <c r="K1528" s="16"/>
      <c r="L1528" s="32"/>
      <c r="M1528" s="16"/>
      <c r="N1528" s="16"/>
      <c r="O1528" s="16"/>
      <c r="P1528" s="16"/>
      <c r="Y1528" s="20"/>
      <c r="Z1528" s="20"/>
      <c r="AA1528" s="20"/>
      <c r="AB1528" s="20"/>
      <c r="AC1528" s="20"/>
      <c r="AD1528" s="20"/>
    </row>
    <row r="1529" spans="3:30" s="1" customFormat="1">
      <c r="C1529" s="16"/>
      <c r="D1529" s="16"/>
      <c r="E1529" s="32"/>
      <c r="F1529" s="16"/>
      <c r="G1529" s="16"/>
      <c r="H1529" s="16"/>
      <c r="I1529" s="16"/>
      <c r="J1529" s="16"/>
      <c r="K1529" s="16"/>
      <c r="L1529" s="32"/>
      <c r="M1529" s="16"/>
      <c r="N1529" s="16"/>
      <c r="O1529" s="16"/>
      <c r="P1529" s="16"/>
      <c r="Y1529" s="20"/>
      <c r="Z1529" s="20"/>
      <c r="AA1529" s="20"/>
      <c r="AB1529" s="20"/>
      <c r="AC1529" s="20"/>
      <c r="AD1529" s="20"/>
    </row>
    <row r="1530" spans="3:30" s="1" customFormat="1">
      <c r="C1530" s="16"/>
      <c r="D1530" s="16"/>
      <c r="E1530" s="32"/>
      <c r="F1530" s="16"/>
      <c r="G1530" s="16"/>
      <c r="H1530" s="16"/>
      <c r="I1530" s="16"/>
      <c r="J1530" s="16"/>
      <c r="K1530" s="16"/>
      <c r="L1530" s="32"/>
      <c r="M1530" s="16"/>
      <c r="N1530" s="16"/>
      <c r="O1530" s="16"/>
      <c r="P1530" s="16"/>
      <c r="Y1530" s="20"/>
      <c r="Z1530" s="20"/>
      <c r="AA1530" s="20"/>
      <c r="AB1530" s="20"/>
      <c r="AC1530" s="20"/>
      <c r="AD1530" s="20"/>
    </row>
    <row r="1531" spans="3:30" s="1" customFormat="1">
      <c r="C1531" s="16"/>
      <c r="D1531" s="16"/>
      <c r="E1531" s="32"/>
      <c r="F1531" s="16"/>
      <c r="G1531" s="16"/>
      <c r="H1531" s="16"/>
      <c r="I1531" s="16"/>
      <c r="J1531" s="16"/>
      <c r="K1531" s="16"/>
      <c r="L1531" s="32"/>
      <c r="M1531" s="16"/>
      <c r="N1531" s="16"/>
      <c r="O1531" s="16"/>
      <c r="P1531" s="16"/>
      <c r="Y1531" s="20"/>
      <c r="Z1531" s="20"/>
      <c r="AA1531" s="20"/>
      <c r="AB1531" s="20"/>
      <c r="AC1531" s="20"/>
      <c r="AD1531" s="20"/>
    </row>
    <row r="1532" spans="3:30" s="1" customFormat="1">
      <c r="C1532" s="16"/>
      <c r="D1532" s="16"/>
      <c r="E1532" s="32"/>
      <c r="F1532" s="16"/>
      <c r="G1532" s="16"/>
      <c r="H1532" s="16"/>
      <c r="I1532" s="16"/>
      <c r="J1532" s="16"/>
      <c r="K1532" s="16"/>
      <c r="L1532" s="32"/>
      <c r="M1532" s="16"/>
      <c r="N1532" s="16"/>
      <c r="O1532" s="16"/>
      <c r="P1532" s="16"/>
      <c r="Y1532" s="20"/>
      <c r="Z1532" s="20"/>
      <c r="AA1532" s="20"/>
      <c r="AB1532" s="20"/>
      <c r="AC1532" s="20"/>
      <c r="AD1532" s="20"/>
    </row>
    <row r="1533" spans="3:30" s="1" customFormat="1">
      <c r="C1533" s="16"/>
      <c r="D1533" s="16"/>
      <c r="E1533" s="32"/>
      <c r="F1533" s="16"/>
      <c r="G1533" s="16"/>
      <c r="H1533" s="16"/>
      <c r="I1533" s="16"/>
      <c r="J1533" s="16"/>
      <c r="K1533" s="16"/>
      <c r="L1533" s="32"/>
      <c r="M1533" s="16"/>
      <c r="N1533" s="16"/>
      <c r="O1533" s="16"/>
      <c r="P1533" s="16"/>
      <c r="Y1533" s="20"/>
      <c r="Z1533" s="20"/>
      <c r="AA1533" s="20"/>
      <c r="AB1533" s="20"/>
      <c r="AC1533" s="20"/>
      <c r="AD1533" s="20"/>
    </row>
    <row r="1534" spans="3:30" s="1" customFormat="1">
      <c r="C1534" s="16"/>
      <c r="D1534" s="16"/>
      <c r="E1534" s="32"/>
      <c r="F1534" s="16"/>
      <c r="G1534" s="16"/>
      <c r="H1534" s="16"/>
      <c r="I1534" s="16"/>
      <c r="J1534" s="16"/>
      <c r="K1534" s="16"/>
      <c r="L1534" s="32"/>
      <c r="M1534" s="16"/>
      <c r="N1534" s="16"/>
      <c r="O1534" s="16"/>
      <c r="P1534" s="16"/>
      <c r="Y1534" s="20"/>
      <c r="Z1534" s="20"/>
      <c r="AA1534" s="20"/>
      <c r="AB1534" s="20"/>
      <c r="AC1534" s="20"/>
      <c r="AD1534" s="20"/>
    </row>
    <row r="1535" spans="3:30" s="1" customFormat="1">
      <c r="C1535" s="16"/>
      <c r="D1535" s="16"/>
      <c r="E1535" s="32"/>
      <c r="F1535" s="16"/>
      <c r="G1535" s="16"/>
      <c r="H1535" s="16"/>
      <c r="I1535" s="16"/>
      <c r="J1535" s="16"/>
      <c r="K1535" s="16"/>
      <c r="L1535" s="32"/>
      <c r="M1535" s="16"/>
      <c r="N1535" s="16"/>
      <c r="O1535" s="16"/>
      <c r="P1535" s="16"/>
      <c r="Y1535" s="20"/>
      <c r="Z1535" s="20"/>
      <c r="AA1535" s="20"/>
      <c r="AB1535" s="20"/>
      <c r="AC1535" s="20"/>
      <c r="AD1535" s="20"/>
    </row>
    <row r="1536" spans="3:30" s="1" customFormat="1">
      <c r="C1536" s="16"/>
      <c r="D1536" s="16"/>
      <c r="E1536" s="32"/>
      <c r="F1536" s="16"/>
      <c r="G1536" s="16"/>
      <c r="H1536" s="16"/>
      <c r="I1536" s="16"/>
      <c r="J1536" s="16"/>
      <c r="K1536" s="16"/>
      <c r="L1536" s="32"/>
      <c r="M1536" s="16"/>
      <c r="N1536" s="16"/>
      <c r="O1536" s="16"/>
      <c r="P1536" s="16"/>
      <c r="Y1536" s="20"/>
      <c r="Z1536" s="20"/>
      <c r="AA1536" s="20"/>
      <c r="AB1536" s="20"/>
      <c r="AC1536" s="20"/>
      <c r="AD1536" s="20"/>
    </row>
    <row r="1537" spans="3:30" s="1" customFormat="1">
      <c r="C1537" s="16"/>
      <c r="D1537" s="16"/>
      <c r="E1537" s="32"/>
      <c r="F1537" s="16"/>
      <c r="G1537" s="16"/>
      <c r="H1537" s="16"/>
      <c r="I1537" s="16"/>
      <c r="J1537" s="16"/>
      <c r="K1537" s="16"/>
      <c r="L1537" s="32"/>
      <c r="M1537" s="16"/>
      <c r="N1537" s="16"/>
      <c r="O1537" s="16"/>
      <c r="P1537" s="16"/>
      <c r="Y1537" s="20"/>
      <c r="Z1537" s="20"/>
      <c r="AA1537" s="20"/>
      <c r="AB1537" s="20"/>
      <c r="AC1537" s="20"/>
      <c r="AD1537" s="20"/>
    </row>
    <row r="1538" spans="3:30" s="1" customFormat="1">
      <c r="C1538" s="16"/>
      <c r="D1538" s="16"/>
      <c r="E1538" s="32"/>
      <c r="F1538" s="16"/>
      <c r="G1538" s="16"/>
      <c r="H1538" s="16"/>
      <c r="I1538" s="16"/>
      <c r="J1538" s="16"/>
      <c r="K1538" s="16"/>
      <c r="L1538" s="32"/>
      <c r="M1538" s="16"/>
      <c r="N1538" s="16"/>
      <c r="O1538" s="16"/>
      <c r="P1538" s="16"/>
      <c r="Y1538" s="20"/>
      <c r="Z1538" s="20"/>
      <c r="AA1538" s="20"/>
      <c r="AB1538" s="20"/>
      <c r="AC1538" s="20"/>
      <c r="AD1538" s="20"/>
    </row>
    <row r="1539" spans="3:30" s="1" customFormat="1">
      <c r="C1539" s="16"/>
      <c r="D1539" s="16"/>
      <c r="E1539" s="32"/>
      <c r="F1539" s="16"/>
      <c r="G1539" s="16"/>
      <c r="H1539" s="16"/>
      <c r="I1539" s="16"/>
      <c r="J1539" s="16"/>
      <c r="K1539" s="16"/>
      <c r="L1539" s="32"/>
      <c r="M1539" s="16"/>
      <c r="N1539" s="16"/>
      <c r="O1539" s="16"/>
      <c r="P1539" s="16"/>
      <c r="Y1539" s="20"/>
      <c r="Z1539" s="20"/>
      <c r="AA1539" s="20"/>
      <c r="AB1539" s="20"/>
      <c r="AC1539" s="20"/>
      <c r="AD1539" s="20"/>
    </row>
    <row r="1540" spans="3:30" s="1" customFormat="1">
      <c r="C1540" s="16"/>
      <c r="D1540" s="16"/>
      <c r="E1540" s="32"/>
      <c r="F1540" s="16"/>
      <c r="G1540" s="16"/>
      <c r="H1540" s="16"/>
      <c r="I1540" s="16"/>
      <c r="J1540" s="16"/>
      <c r="K1540" s="16"/>
      <c r="L1540" s="32"/>
      <c r="M1540" s="16"/>
      <c r="N1540" s="16"/>
      <c r="O1540" s="16"/>
      <c r="P1540" s="16"/>
      <c r="Y1540" s="20"/>
      <c r="Z1540" s="20"/>
      <c r="AA1540" s="20"/>
      <c r="AB1540" s="20"/>
      <c r="AC1540" s="20"/>
      <c r="AD1540" s="20"/>
    </row>
    <row r="1541" spans="3:30" s="1" customFormat="1">
      <c r="C1541" s="16"/>
      <c r="D1541" s="16"/>
      <c r="E1541" s="32"/>
      <c r="F1541" s="16"/>
      <c r="G1541" s="16"/>
      <c r="H1541" s="16"/>
      <c r="I1541" s="16"/>
      <c r="J1541" s="16"/>
      <c r="K1541" s="16"/>
      <c r="L1541" s="32"/>
      <c r="M1541" s="16"/>
      <c r="N1541" s="16"/>
      <c r="O1541" s="16"/>
      <c r="P1541" s="16"/>
      <c r="Y1541" s="20"/>
      <c r="Z1541" s="20"/>
      <c r="AA1541" s="20"/>
      <c r="AB1541" s="20"/>
      <c r="AC1541" s="20"/>
      <c r="AD1541" s="20"/>
    </row>
    <row r="1542" spans="3:30" s="1" customFormat="1">
      <c r="C1542" s="16"/>
      <c r="D1542" s="16"/>
      <c r="E1542" s="32"/>
      <c r="F1542" s="16"/>
      <c r="G1542" s="16"/>
      <c r="H1542" s="16"/>
      <c r="I1542" s="16"/>
      <c r="J1542" s="16"/>
      <c r="K1542" s="16"/>
      <c r="L1542" s="32"/>
      <c r="M1542" s="16"/>
      <c r="N1542" s="16"/>
      <c r="O1542" s="16"/>
      <c r="P1542" s="16"/>
      <c r="Y1542" s="20"/>
      <c r="Z1542" s="20"/>
      <c r="AA1542" s="20"/>
      <c r="AB1542" s="20"/>
      <c r="AC1542" s="20"/>
      <c r="AD1542" s="20"/>
    </row>
    <row r="1543" spans="3:30" s="1" customFormat="1">
      <c r="C1543" s="16"/>
      <c r="D1543" s="16"/>
      <c r="E1543" s="32"/>
      <c r="F1543" s="16"/>
      <c r="G1543" s="16"/>
      <c r="H1543" s="16"/>
      <c r="I1543" s="16"/>
      <c r="J1543" s="16"/>
      <c r="K1543" s="16"/>
      <c r="L1543" s="32"/>
      <c r="M1543" s="16"/>
      <c r="N1543" s="16"/>
      <c r="O1543" s="16"/>
      <c r="P1543" s="16"/>
      <c r="Y1543" s="20"/>
      <c r="Z1543" s="20"/>
      <c r="AA1543" s="20"/>
      <c r="AB1543" s="20"/>
      <c r="AC1543" s="20"/>
      <c r="AD1543" s="20"/>
    </row>
    <row r="1544" spans="3:30" s="1" customFormat="1">
      <c r="C1544" s="16"/>
      <c r="D1544" s="16"/>
      <c r="E1544" s="32"/>
      <c r="F1544" s="16"/>
      <c r="G1544" s="16"/>
      <c r="H1544" s="16"/>
      <c r="I1544" s="16"/>
      <c r="J1544" s="16"/>
      <c r="K1544" s="16"/>
      <c r="L1544" s="32"/>
      <c r="M1544" s="16"/>
      <c r="N1544" s="16"/>
      <c r="O1544" s="16"/>
      <c r="P1544" s="16"/>
      <c r="Y1544" s="20"/>
      <c r="Z1544" s="20"/>
      <c r="AA1544" s="20"/>
      <c r="AB1544" s="20"/>
      <c r="AC1544" s="20"/>
      <c r="AD1544" s="20"/>
    </row>
    <row r="1545" spans="3:30" s="1" customFormat="1">
      <c r="C1545" s="16"/>
      <c r="D1545" s="16"/>
      <c r="E1545" s="32"/>
      <c r="F1545" s="16"/>
      <c r="G1545" s="16"/>
      <c r="H1545" s="16"/>
      <c r="I1545" s="16"/>
      <c r="J1545" s="16"/>
      <c r="K1545" s="16"/>
      <c r="L1545" s="32"/>
      <c r="M1545" s="16"/>
      <c r="N1545" s="16"/>
      <c r="O1545" s="16"/>
      <c r="P1545" s="16"/>
      <c r="Y1545" s="20"/>
      <c r="Z1545" s="20"/>
      <c r="AA1545" s="20"/>
      <c r="AB1545" s="20"/>
      <c r="AC1545" s="20"/>
      <c r="AD1545" s="20"/>
    </row>
    <row r="1546" spans="3:30" s="1" customFormat="1">
      <c r="C1546" s="16"/>
      <c r="D1546" s="16"/>
      <c r="E1546" s="32"/>
      <c r="F1546" s="16"/>
      <c r="G1546" s="16"/>
      <c r="H1546" s="16"/>
      <c r="I1546" s="16"/>
      <c r="J1546" s="16"/>
      <c r="K1546" s="16"/>
      <c r="L1546" s="32"/>
      <c r="M1546" s="16"/>
      <c r="N1546" s="16"/>
      <c r="O1546" s="16"/>
      <c r="P1546" s="16"/>
      <c r="Y1546" s="20"/>
      <c r="Z1546" s="20"/>
      <c r="AA1546" s="20"/>
      <c r="AB1546" s="20"/>
      <c r="AC1546" s="20"/>
      <c r="AD1546" s="20"/>
    </row>
    <row r="1547" spans="3:30" s="1" customFormat="1">
      <c r="C1547" s="16"/>
      <c r="D1547" s="16"/>
      <c r="E1547" s="32"/>
      <c r="F1547" s="16"/>
      <c r="G1547" s="16"/>
      <c r="H1547" s="16"/>
      <c r="I1547" s="16"/>
      <c r="J1547" s="16"/>
      <c r="K1547" s="16"/>
      <c r="L1547" s="32"/>
      <c r="M1547" s="16"/>
      <c r="N1547" s="16"/>
      <c r="O1547" s="16"/>
      <c r="P1547" s="16"/>
      <c r="Y1547" s="20"/>
      <c r="Z1547" s="20"/>
      <c r="AA1547" s="20"/>
      <c r="AB1547" s="20"/>
      <c r="AC1547" s="20"/>
      <c r="AD1547" s="20"/>
    </row>
    <row r="1548" spans="3:30" s="1" customFormat="1">
      <c r="C1548" s="16"/>
      <c r="D1548" s="16"/>
      <c r="E1548" s="32"/>
      <c r="F1548" s="16"/>
      <c r="G1548" s="16"/>
      <c r="H1548" s="16"/>
      <c r="I1548" s="16"/>
      <c r="J1548" s="16"/>
      <c r="K1548" s="16"/>
      <c r="L1548" s="32"/>
      <c r="M1548" s="16"/>
      <c r="N1548" s="16"/>
      <c r="O1548" s="16"/>
      <c r="P1548" s="16"/>
      <c r="Y1548" s="20"/>
      <c r="Z1548" s="20"/>
      <c r="AA1548" s="20"/>
      <c r="AB1548" s="20"/>
      <c r="AC1548" s="20"/>
      <c r="AD1548" s="20"/>
    </row>
    <row r="1549" spans="3:30" s="1" customFormat="1">
      <c r="C1549" s="16"/>
      <c r="D1549" s="16"/>
      <c r="E1549" s="32"/>
      <c r="F1549" s="16"/>
      <c r="G1549" s="16"/>
      <c r="H1549" s="16"/>
      <c r="I1549" s="16"/>
      <c r="J1549" s="16"/>
      <c r="K1549" s="16"/>
      <c r="L1549" s="32"/>
      <c r="M1549" s="16"/>
      <c r="N1549" s="16"/>
      <c r="O1549" s="16"/>
      <c r="P1549" s="16"/>
      <c r="Y1549" s="20"/>
      <c r="Z1549" s="20"/>
      <c r="AA1549" s="20"/>
      <c r="AB1549" s="20"/>
      <c r="AC1549" s="20"/>
      <c r="AD1549" s="20"/>
    </row>
    <row r="1550" spans="3:30" s="1" customFormat="1">
      <c r="C1550" s="16"/>
      <c r="D1550" s="16"/>
      <c r="E1550" s="32"/>
      <c r="F1550" s="16"/>
      <c r="G1550" s="16"/>
      <c r="H1550" s="16"/>
      <c r="I1550" s="16"/>
      <c r="J1550" s="16"/>
      <c r="K1550" s="16"/>
      <c r="L1550" s="32"/>
      <c r="M1550" s="16"/>
      <c r="N1550" s="16"/>
      <c r="O1550" s="16"/>
      <c r="P1550" s="16"/>
      <c r="Y1550" s="20"/>
      <c r="Z1550" s="20"/>
      <c r="AA1550" s="20"/>
      <c r="AB1550" s="20"/>
      <c r="AC1550" s="20"/>
      <c r="AD1550" s="20"/>
    </row>
    <row r="1551" spans="3:30" s="1" customFormat="1">
      <c r="C1551" s="16"/>
      <c r="D1551" s="16"/>
      <c r="E1551" s="32"/>
      <c r="F1551" s="16"/>
      <c r="G1551" s="16"/>
      <c r="H1551" s="16"/>
      <c r="I1551" s="16"/>
      <c r="J1551" s="16"/>
      <c r="K1551" s="16"/>
      <c r="L1551" s="32"/>
      <c r="M1551" s="16"/>
      <c r="N1551" s="16"/>
      <c r="O1551" s="16"/>
      <c r="P1551" s="16"/>
      <c r="Y1551" s="20"/>
      <c r="Z1551" s="20"/>
      <c r="AA1551" s="20"/>
      <c r="AB1551" s="20"/>
      <c r="AC1551" s="20"/>
      <c r="AD1551" s="20"/>
    </row>
    <row r="1552" spans="3:30" s="1" customFormat="1">
      <c r="C1552" s="16"/>
      <c r="D1552" s="16"/>
      <c r="E1552" s="32"/>
      <c r="F1552" s="16"/>
      <c r="G1552" s="16"/>
      <c r="H1552" s="16"/>
      <c r="I1552" s="16"/>
      <c r="J1552" s="16"/>
      <c r="K1552" s="16"/>
      <c r="L1552" s="32"/>
      <c r="M1552" s="16"/>
      <c r="N1552" s="16"/>
      <c r="O1552" s="16"/>
      <c r="P1552" s="16"/>
      <c r="Y1552" s="20"/>
      <c r="Z1552" s="20"/>
      <c r="AA1552" s="20"/>
      <c r="AB1552" s="20"/>
      <c r="AC1552" s="20"/>
      <c r="AD1552" s="20"/>
    </row>
    <row r="1553" spans="3:30" s="1" customFormat="1">
      <c r="C1553" s="16"/>
      <c r="D1553" s="16"/>
      <c r="E1553" s="32"/>
      <c r="F1553" s="16"/>
      <c r="G1553" s="16"/>
      <c r="H1553" s="16"/>
      <c r="I1553" s="16"/>
      <c r="J1553" s="16"/>
      <c r="K1553" s="16"/>
      <c r="L1553" s="32"/>
      <c r="M1553" s="16"/>
      <c r="N1553" s="16"/>
      <c r="O1553" s="16"/>
      <c r="P1553" s="16"/>
      <c r="Y1553" s="20"/>
      <c r="Z1553" s="20"/>
      <c r="AA1553" s="20"/>
      <c r="AB1553" s="20"/>
      <c r="AC1553" s="20"/>
      <c r="AD1553" s="20"/>
    </row>
    <row r="1554" spans="3:30" s="1" customFormat="1">
      <c r="C1554" s="16"/>
      <c r="D1554" s="16"/>
      <c r="E1554" s="32"/>
      <c r="F1554" s="16"/>
      <c r="G1554" s="16"/>
      <c r="H1554" s="16"/>
      <c r="I1554" s="16"/>
      <c r="J1554" s="16"/>
      <c r="K1554" s="16"/>
      <c r="L1554" s="32"/>
      <c r="M1554" s="16"/>
      <c r="N1554" s="16"/>
      <c r="O1554" s="16"/>
      <c r="P1554" s="16"/>
      <c r="Y1554" s="20"/>
      <c r="Z1554" s="20"/>
      <c r="AA1554" s="20"/>
      <c r="AB1554" s="20"/>
      <c r="AC1554" s="20"/>
      <c r="AD1554" s="20"/>
    </row>
    <row r="1555" spans="3:30" s="1" customFormat="1">
      <c r="C1555" s="16"/>
      <c r="D1555" s="16"/>
      <c r="E1555" s="32"/>
      <c r="F1555" s="16"/>
      <c r="G1555" s="16"/>
      <c r="H1555" s="16"/>
      <c r="I1555" s="16"/>
      <c r="J1555" s="16"/>
      <c r="K1555" s="16"/>
      <c r="L1555" s="32"/>
      <c r="M1555" s="16"/>
      <c r="N1555" s="16"/>
      <c r="O1555" s="16"/>
      <c r="P1555" s="16"/>
      <c r="Y1555" s="20"/>
      <c r="Z1555" s="20"/>
      <c r="AA1555" s="20"/>
      <c r="AB1555" s="20"/>
      <c r="AC1555" s="20"/>
      <c r="AD1555" s="20"/>
    </row>
    <row r="1556" spans="3:30" s="1" customFormat="1">
      <c r="C1556" s="16"/>
      <c r="D1556" s="16"/>
      <c r="E1556" s="32"/>
      <c r="F1556" s="16"/>
      <c r="G1556" s="16"/>
      <c r="H1556" s="16"/>
      <c r="I1556" s="16"/>
      <c r="J1556" s="16"/>
      <c r="K1556" s="16"/>
      <c r="L1556" s="32"/>
      <c r="M1556" s="16"/>
      <c r="N1556" s="16"/>
      <c r="O1556" s="16"/>
      <c r="P1556" s="16"/>
      <c r="Y1556" s="20"/>
      <c r="Z1556" s="20"/>
      <c r="AA1556" s="20"/>
      <c r="AB1556" s="20"/>
      <c r="AC1556" s="20"/>
      <c r="AD1556" s="20"/>
    </row>
    <row r="1557" spans="3:30" s="1" customFormat="1">
      <c r="C1557" s="16"/>
      <c r="D1557" s="16"/>
      <c r="E1557" s="32"/>
      <c r="F1557" s="16"/>
      <c r="G1557" s="16"/>
      <c r="H1557" s="16"/>
      <c r="I1557" s="16"/>
      <c r="J1557" s="16"/>
      <c r="K1557" s="16"/>
      <c r="L1557" s="32"/>
      <c r="M1557" s="16"/>
      <c r="N1557" s="16"/>
      <c r="O1557" s="16"/>
      <c r="P1557" s="16"/>
      <c r="Y1557" s="20"/>
      <c r="Z1557" s="20"/>
      <c r="AA1557" s="20"/>
      <c r="AB1557" s="20"/>
      <c r="AC1557" s="20"/>
      <c r="AD1557" s="20"/>
    </row>
    <row r="1558" spans="3:30" s="1" customFormat="1">
      <c r="C1558" s="16"/>
      <c r="D1558" s="16"/>
      <c r="E1558" s="32"/>
      <c r="F1558" s="16"/>
      <c r="G1558" s="16"/>
      <c r="H1558" s="16"/>
      <c r="I1558" s="16"/>
      <c r="J1558" s="16"/>
      <c r="K1558" s="16"/>
      <c r="L1558" s="32"/>
      <c r="M1558" s="16"/>
      <c r="N1558" s="16"/>
      <c r="O1558" s="16"/>
      <c r="P1558" s="16"/>
      <c r="Y1558" s="20"/>
      <c r="Z1558" s="20"/>
      <c r="AA1558" s="20"/>
      <c r="AB1558" s="20"/>
      <c r="AC1558" s="20"/>
      <c r="AD1558" s="20"/>
    </row>
    <row r="1559" spans="3:30" s="1" customFormat="1">
      <c r="C1559" s="16"/>
      <c r="D1559" s="16"/>
      <c r="E1559" s="32"/>
      <c r="F1559" s="16"/>
      <c r="G1559" s="16"/>
      <c r="H1559" s="16"/>
      <c r="I1559" s="16"/>
      <c r="J1559" s="16"/>
      <c r="K1559" s="16"/>
      <c r="L1559" s="32"/>
      <c r="M1559" s="16"/>
      <c r="N1559" s="16"/>
      <c r="O1559" s="16"/>
      <c r="P1559" s="16"/>
      <c r="Y1559" s="20"/>
      <c r="Z1559" s="20"/>
      <c r="AA1559" s="20"/>
      <c r="AB1559" s="20"/>
      <c r="AC1559" s="20"/>
      <c r="AD1559" s="20"/>
    </row>
    <row r="1560" spans="3:30" s="1" customFormat="1">
      <c r="C1560" s="16"/>
      <c r="D1560" s="16"/>
      <c r="E1560" s="32"/>
      <c r="F1560" s="16"/>
      <c r="G1560" s="16"/>
      <c r="H1560" s="16"/>
      <c r="I1560" s="16"/>
      <c r="J1560" s="16"/>
      <c r="K1560" s="16"/>
      <c r="L1560" s="32"/>
      <c r="M1560" s="16"/>
      <c r="N1560" s="16"/>
      <c r="O1560" s="16"/>
      <c r="P1560" s="16"/>
      <c r="Y1560" s="20"/>
      <c r="Z1560" s="20"/>
      <c r="AA1560" s="20"/>
      <c r="AB1560" s="20"/>
      <c r="AC1560" s="20"/>
      <c r="AD1560" s="20"/>
    </row>
    <row r="1561" spans="3:30" s="1" customFormat="1">
      <c r="C1561" s="16"/>
      <c r="D1561" s="16"/>
      <c r="E1561" s="32"/>
      <c r="F1561" s="16"/>
      <c r="G1561" s="16"/>
      <c r="H1561" s="16"/>
      <c r="I1561" s="16"/>
      <c r="J1561" s="16"/>
      <c r="K1561" s="16"/>
      <c r="L1561" s="32"/>
      <c r="M1561" s="16"/>
      <c r="N1561" s="16"/>
      <c r="O1561" s="16"/>
      <c r="P1561" s="16"/>
      <c r="Y1561" s="20"/>
      <c r="Z1561" s="20"/>
      <c r="AA1561" s="20"/>
      <c r="AB1561" s="20"/>
      <c r="AC1561" s="20"/>
      <c r="AD1561" s="20"/>
    </row>
    <row r="1562" spans="3:30" s="1" customFormat="1">
      <c r="C1562" s="16"/>
      <c r="D1562" s="16"/>
      <c r="E1562" s="32"/>
      <c r="F1562" s="16"/>
      <c r="G1562" s="16"/>
      <c r="H1562" s="16"/>
      <c r="I1562" s="16"/>
      <c r="J1562" s="16"/>
      <c r="K1562" s="16"/>
      <c r="L1562" s="32"/>
      <c r="M1562" s="16"/>
      <c r="N1562" s="16"/>
      <c r="O1562" s="16"/>
      <c r="P1562" s="16"/>
      <c r="Y1562" s="20"/>
      <c r="Z1562" s="20"/>
      <c r="AA1562" s="20"/>
      <c r="AB1562" s="20"/>
      <c r="AC1562" s="20"/>
      <c r="AD1562" s="20"/>
    </row>
    <row r="1563" spans="3:30" s="1" customFormat="1">
      <c r="C1563" s="16"/>
      <c r="D1563" s="16"/>
      <c r="E1563" s="32"/>
      <c r="F1563" s="16"/>
      <c r="G1563" s="16"/>
      <c r="H1563" s="16"/>
      <c r="I1563" s="16"/>
      <c r="J1563" s="16"/>
      <c r="K1563" s="16"/>
      <c r="L1563" s="32"/>
      <c r="M1563" s="16"/>
      <c r="N1563" s="16"/>
      <c r="O1563" s="16"/>
      <c r="P1563" s="16"/>
      <c r="Y1563" s="20"/>
      <c r="Z1563" s="20"/>
      <c r="AA1563" s="20"/>
      <c r="AB1563" s="20"/>
      <c r="AC1563" s="20"/>
      <c r="AD1563" s="20"/>
    </row>
    <row r="1564" spans="3:30" s="1" customFormat="1">
      <c r="C1564" s="16"/>
      <c r="D1564" s="16"/>
      <c r="E1564" s="32"/>
      <c r="F1564" s="16"/>
      <c r="G1564" s="16"/>
      <c r="H1564" s="16"/>
      <c r="I1564" s="16"/>
      <c r="J1564" s="16"/>
      <c r="K1564" s="16"/>
      <c r="L1564" s="32"/>
      <c r="M1564" s="16"/>
      <c r="N1564" s="16"/>
      <c r="O1564" s="16"/>
      <c r="P1564" s="16"/>
      <c r="Y1564" s="20"/>
      <c r="Z1564" s="20"/>
      <c r="AA1564" s="20"/>
      <c r="AB1564" s="20"/>
      <c r="AC1564" s="20"/>
      <c r="AD1564" s="20"/>
    </row>
    <row r="1565" spans="3:30" s="1" customFormat="1">
      <c r="C1565" s="16"/>
      <c r="D1565" s="16"/>
      <c r="E1565" s="32"/>
      <c r="F1565" s="16"/>
      <c r="G1565" s="16"/>
      <c r="H1565" s="16"/>
      <c r="I1565" s="16"/>
      <c r="J1565" s="16"/>
      <c r="K1565" s="16"/>
      <c r="L1565" s="32"/>
      <c r="M1565" s="16"/>
      <c r="N1565" s="16"/>
      <c r="O1565" s="16"/>
      <c r="P1565" s="16"/>
      <c r="Y1565" s="20"/>
      <c r="Z1565" s="20"/>
      <c r="AA1565" s="20"/>
      <c r="AB1565" s="20"/>
      <c r="AC1565" s="20"/>
      <c r="AD1565" s="20"/>
    </row>
    <row r="1566" spans="3:30" s="1" customFormat="1">
      <c r="C1566" s="16"/>
      <c r="D1566" s="16"/>
      <c r="E1566" s="32"/>
      <c r="F1566" s="16"/>
      <c r="G1566" s="16"/>
      <c r="H1566" s="16"/>
      <c r="I1566" s="16"/>
      <c r="J1566" s="16"/>
      <c r="K1566" s="16"/>
      <c r="L1566" s="32"/>
      <c r="M1566" s="16"/>
      <c r="N1566" s="16"/>
      <c r="O1566" s="16"/>
      <c r="P1566" s="16"/>
      <c r="Y1566" s="20"/>
      <c r="Z1566" s="20"/>
      <c r="AA1566" s="20"/>
      <c r="AB1566" s="20"/>
      <c r="AC1566" s="20"/>
      <c r="AD1566" s="20"/>
    </row>
    <row r="1567" spans="3:30" s="1" customFormat="1">
      <c r="C1567" s="16"/>
      <c r="D1567" s="16"/>
      <c r="E1567" s="32"/>
      <c r="F1567" s="16"/>
      <c r="G1567" s="16"/>
      <c r="H1567" s="16"/>
      <c r="I1567" s="16"/>
      <c r="J1567" s="16"/>
      <c r="K1567" s="16"/>
      <c r="L1567" s="32"/>
      <c r="M1567" s="16"/>
      <c r="N1567" s="16"/>
      <c r="O1567" s="16"/>
      <c r="P1567" s="16"/>
      <c r="Y1567" s="20"/>
      <c r="Z1567" s="20"/>
      <c r="AA1567" s="20"/>
      <c r="AB1567" s="20"/>
      <c r="AC1567" s="20"/>
      <c r="AD1567" s="20"/>
    </row>
    <row r="1568" spans="3:30" s="1" customFormat="1">
      <c r="C1568" s="16"/>
      <c r="D1568" s="16"/>
      <c r="E1568" s="32"/>
      <c r="F1568" s="16"/>
      <c r="G1568" s="16"/>
      <c r="H1568" s="16"/>
      <c r="I1568" s="16"/>
      <c r="J1568" s="16"/>
      <c r="K1568" s="16"/>
      <c r="L1568" s="32"/>
      <c r="M1568" s="16"/>
      <c r="N1568" s="16"/>
      <c r="O1568" s="16"/>
      <c r="P1568" s="16"/>
      <c r="Y1568" s="20"/>
      <c r="Z1568" s="20"/>
      <c r="AA1568" s="20"/>
      <c r="AB1568" s="20"/>
      <c r="AC1568" s="20"/>
      <c r="AD1568" s="20"/>
    </row>
    <row r="1569" spans="3:30" s="1" customFormat="1">
      <c r="C1569" s="16"/>
      <c r="D1569" s="16"/>
      <c r="E1569" s="32"/>
      <c r="F1569" s="16"/>
      <c r="G1569" s="16"/>
      <c r="H1569" s="16"/>
      <c r="I1569" s="16"/>
      <c r="J1569" s="16"/>
      <c r="K1569" s="16"/>
      <c r="L1569" s="32"/>
      <c r="M1569" s="16"/>
      <c r="N1569" s="16"/>
      <c r="O1569" s="16"/>
      <c r="P1569" s="16"/>
      <c r="Y1569" s="20"/>
      <c r="Z1569" s="20"/>
      <c r="AA1569" s="20"/>
      <c r="AB1569" s="20"/>
      <c r="AC1569" s="20"/>
      <c r="AD1569" s="20"/>
    </row>
    <row r="1570" spans="3:30" s="1" customFormat="1">
      <c r="C1570" s="16"/>
      <c r="D1570" s="16"/>
      <c r="E1570" s="32"/>
      <c r="F1570" s="16"/>
      <c r="G1570" s="16"/>
      <c r="H1570" s="16"/>
      <c r="I1570" s="16"/>
      <c r="J1570" s="16"/>
      <c r="K1570" s="16"/>
      <c r="L1570" s="32"/>
      <c r="M1570" s="16"/>
      <c r="N1570" s="16"/>
      <c r="O1570" s="16"/>
      <c r="P1570" s="16"/>
      <c r="Y1570" s="20"/>
      <c r="Z1570" s="20"/>
      <c r="AA1570" s="20"/>
      <c r="AB1570" s="20"/>
      <c r="AC1570" s="20"/>
      <c r="AD1570" s="20"/>
    </row>
    <row r="1571" spans="3:30" s="1" customFormat="1">
      <c r="C1571" s="16"/>
      <c r="D1571" s="16"/>
      <c r="E1571" s="32"/>
      <c r="F1571" s="16"/>
      <c r="G1571" s="16"/>
      <c r="H1571" s="16"/>
      <c r="I1571" s="16"/>
      <c r="J1571" s="16"/>
      <c r="K1571" s="16"/>
      <c r="L1571" s="32"/>
      <c r="M1571" s="16"/>
      <c r="N1571" s="16"/>
      <c r="O1571" s="16"/>
      <c r="P1571" s="16"/>
      <c r="Y1571" s="20"/>
      <c r="Z1571" s="20"/>
      <c r="AA1571" s="20"/>
      <c r="AB1571" s="20"/>
      <c r="AC1571" s="20"/>
      <c r="AD1571" s="20"/>
    </row>
    <row r="1572" spans="3:30" s="1" customFormat="1">
      <c r="C1572" s="16"/>
      <c r="D1572" s="16"/>
      <c r="E1572" s="32"/>
      <c r="F1572" s="16"/>
      <c r="G1572" s="16"/>
      <c r="H1572" s="16"/>
      <c r="I1572" s="16"/>
      <c r="J1572" s="16"/>
      <c r="K1572" s="16"/>
      <c r="L1572" s="32"/>
      <c r="M1572" s="16"/>
      <c r="N1572" s="16"/>
      <c r="O1572" s="16"/>
      <c r="P1572" s="16"/>
      <c r="Y1572" s="20"/>
      <c r="Z1572" s="20"/>
      <c r="AA1572" s="20"/>
      <c r="AB1572" s="20"/>
      <c r="AC1572" s="20"/>
      <c r="AD1572" s="20"/>
    </row>
    <row r="1573" spans="3:30" s="1" customFormat="1">
      <c r="C1573" s="16"/>
      <c r="D1573" s="16"/>
      <c r="E1573" s="32"/>
      <c r="F1573" s="16"/>
      <c r="G1573" s="16"/>
      <c r="H1573" s="16"/>
      <c r="I1573" s="16"/>
      <c r="J1573" s="16"/>
      <c r="K1573" s="16"/>
      <c r="L1573" s="32"/>
      <c r="M1573" s="16"/>
      <c r="N1573" s="16"/>
      <c r="O1573" s="16"/>
      <c r="P1573" s="16"/>
      <c r="Y1573" s="20"/>
      <c r="Z1573" s="20"/>
      <c r="AA1573" s="20"/>
      <c r="AB1573" s="20"/>
      <c r="AC1573" s="20"/>
      <c r="AD1573" s="20"/>
    </row>
    <row r="1574" spans="3:30" s="1" customFormat="1">
      <c r="C1574" s="16"/>
      <c r="D1574" s="16"/>
      <c r="E1574" s="32"/>
      <c r="F1574" s="16"/>
      <c r="G1574" s="16"/>
      <c r="H1574" s="16"/>
      <c r="I1574" s="16"/>
      <c r="J1574" s="16"/>
      <c r="K1574" s="16"/>
      <c r="L1574" s="32"/>
      <c r="M1574" s="16"/>
      <c r="N1574" s="16"/>
      <c r="O1574" s="16"/>
      <c r="P1574" s="16"/>
      <c r="Y1574" s="20"/>
      <c r="Z1574" s="20"/>
      <c r="AA1574" s="20"/>
      <c r="AB1574" s="20"/>
      <c r="AC1574" s="20"/>
      <c r="AD1574" s="20"/>
    </row>
    <row r="1575" spans="3:30" s="1" customFormat="1">
      <c r="C1575" s="16"/>
      <c r="D1575" s="16"/>
      <c r="E1575" s="32"/>
      <c r="F1575" s="16"/>
      <c r="G1575" s="16"/>
      <c r="H1575" s="16"/>
      <c r="I1575" s="16"/>
      <c r="J1575" s="16"/>
      <c r="K1575" s="16"/>
      <c r="L1575" s="32"/>
      <c r="M1575" s="16"/>
      <c r="N1575" s="16"/>
      <c r="O1575" s="16"/>
      <c r="P1575" s="16"/>
      <c r="Y1575" s="20"/>
      <c r="Z1575" s="20"/>
      <c r="AA1575" s="20"/>
      <c r="AB1575" s="20"/>
      <c r="AC1575" s="20"/>
      <c r="AD1575" s="20"/>
    </row>
    <row r="1576" spans="3:30" s="1" customFormat="1">
      <c r="C1576" s="16"/>
      <c r="D1576" s="16"/>
      <c r="E1576" s="32"/>
      <c r="F1576" s="16"/>
      <c r="G1576" s="16"/>
      <c r="H1576" s="16"/>
      <c r="I1576" s="16"/>
      <c r="J1576" s="16"/>
      <c r="K1576" s="16"/>
      <c r="L1576" s="32"/>
      <c r="M1576" s="16"/>
      <c r="N1576" s="16"/>
      <c r="O1576" s="16"/>
      <c r="P1576" s="16"/>
      <c r="Y1576" s="20"/>
      <c r="Z1576" s="20"/>
      <c r="AA1576" s="20"/>
      <c r="AB1576" s="20"/>
      <c r="AC1576" s="20"/>
      <c r="AD1576" s="20"/>
    </row>
    <row r="1577" spans="3:30" s="1" customFormat="1">
      <c r="C1577" s="16"/>
      <c r="D1577" s="16"/>
      <c r="E1577" s="32"/>
      <c r="F1577" s="16"/>
      <c r="G1577" s="16"/>
      <c r="H1577" s="16"/>
      <c r="I1577" s="16"/>
      <c r="J1577" s="16"/>
      <c r="K1577" s="16"/>
      <c r="L1577" s="32"/>
      <c r="M1577" s="16"/>
      <c r="N1577" s="16"/>
      <c r="O1577" s="16"/>
      <c r="P1577" s="16"/>
      <c r="Y1577" s="20"/>
      <c r="Z1577" s="20"/>
      <c r="AA1577" s="20"/>
      <c r="AB1577" s="20"/>
      <c r="AC1577" s="20"/>
      <c r="AD1577" s="20"/>
    </row>
    <row r="1578" spans="3:30" s="1" customFormat="1">
      <c r="C1578" s="16"/>
      <c r="D1578" s="16"/>
      <c r="E1578" s="32"/>
      <c r="F1578" s="16"/>
      <c r="G1578" s="16"/>
      <c r="H1578" s="16"/>
      <c r="I1578" s="16"/>
      <c r="J1578" s="16"/>
      <c r="K1578" s="16"/>
      <c r="L1578" s="32"/>
      <c r="M1578" s="16"/>
      <c r="N1578" s="16"/>
      <c r="O1578" s="16"/>
      <c r="P1578" s="16"/>
      <c r="Y1578" s="20"/>
      <c r="Z1578" s="20"/>
      <c r="AA1578" s="20"/>
      <c r="AB1578" s="20"/>
      <c r="AC1578" s="20"/>
      <c r="AD1578" s="20"/>
    </row>
    <row r="1579" spans="3:30" s="1" customFormat="1">
      <c r="C1579" s="16"/>
      <c r="D1579" s="16"/>
      <c r="E1579" s="32"/>
      <c r="F1579" s="16"/>
      <c r="G1579" s="16"/>
      <c r="H1579" s="16"/>
      <c r="I1579" s="16"/>
      <c r="J1579" s="16"/>
      <c r="K1579" s="16"/>
      <c r="L1579" s="32"/>
      <c r="M1579" s="16"/>
      <c r="N1579" s="16"/>
      <c r="O1579" s="16"/>
      <c r="P1579" s="16"/>
      <c r="Y1579" s="20"/>
      <c r="Z1579" s="20"/>
      <c r="AA1579" s="20"/>
      <c r="AB1579" s="20"/>
      <c r="AC1579" s="20"/>
      <c r="AD1579" s="20"/>
    </row>
    <row r="1580" spans="3:30" s="1" customFormat="1">
      <c r="C1580" s="16"/>
      <c r="D1580" s="16"/>
      <c r="E1580" s="32"/>
      <c r="F1580" s="16"/>
      <c r="G1580" s="16"/>
      <c r="H1580" s="16"/>
      <c r="I1580" s="16"/>
      <c r="J1580" s="16"/>
      <c r="K1580" s="16"/>
      <c r="L1580" s="32"/>
      <c r="M1580" s="16"/>
      <c r="N1580" s="16"/>
      <c r="O1580" s="16"/>
      <c r="P1580" s="16"/>
      <c r="Y1580" s="20"/>
      <c r="Z1580" s="20"/>
      <c r="AA1580" s="20"/>
      <c r="AB1580" s="20"/>
      <c r="AC1580" s="20"/>
      <c r="AD1580" s="20"/>
    </row>
    <row r="1581" spans="3:30" s="1" customFormat="1">
      <c r="C1581" s="16"/>
      <c r="D1581" s="16"/>
      <c r="E1581" s="32"/>
      <c r="F1581" s="16"/>
      <c r="G1581" s="16"/>
      <c r="H1581" s="16"/>
      <c r="I1581" s="16"/>
      <c r="J1581" s="16"/>
      <c r="K1581" s="16"/>
      <c r="L1581" s="32"/>
      <c r="M1581" s="16"/>
      <c r="N1581" s="16"/>
      <c r="O1581" s="16"/>
      <c r="P1581" s="16"/>
      <c r="Y1581" s="20"/>
      <c r="Z1581" s="20"/>
      <c r="AA1581" s="20"/>
      <c r="AB1581" s="20"/>
      <c r="AC1581" s="20"/>
      <c r="AD1581" s="20"/>
    </row>
    <row r="1582" spans="3:30" s="1" customFormat="1">
      <c r="C1582" s="16"/>
      <c r="D1582" s="16"/>
      <c r="E1582" s="32"/>
      <c r="F1582" s="16"/>
      <c r="G1582" s="16"/>
      <c r="H1582" s="16"/>
      <c r="I1582" s="16"/>
      <c r="J1582" s="16"/>
      <c r="K1582" s="16"/>
      <c r="L1582" s="32"/>
      <c r="M1582" s="16"/>
      <c r="N1582" s="16"/>
      <c r="O1582" s="16"/>
      <c r="P1582" s="16"/>
      <c r="Y1582" s="20"/>
      <c r="Z1582" s="20"/>
      <c r="AA1582" s="20"/>
      <c r="AB1582" s="20"/>
      <c r="AC1582" s="20"/>
      <c r="AD1582" s="20"/>
    </row>
    <row r="1583" spans="3:30" s="1" customFormat="1">
      <c r="C1583" s="16"/>
      <c r="D1583" s="16"/>
      <c r="E1583" s="32"/>
      <c r="F1583" s="16"/>
      <c r="G1583" s="16"/>
      <c r="H1583" s="16"/>
      <c r="I1583" s="16"/>
      <c r="J1583" s="16"/>
      <c r="K1583" s="16"/>
      <c r="L1583" s="32"/>
      <c r="M1583" s="16"/>
      <c r="N1583" s="16"/>
      <c r="O1583" s="16"/>
      <c r="P1583" s="16"/>
      <c r="Y1583" s="20"/>
      <c r="Z1583" s="20"/>
      <c r="AA1583" s="20"/>
      <c r="AB1583" s="20"/>
      <c r="AC1583" s="20"/>
      <c r="AD1583" s="20"/>
    </row>
    <row r="1584" spans="3:30" s="1" customFormat="1">
      <c r="C1584" s="16"/>
      <c r="D1584" s="16"/>
      <c r="E1584" s="32"/>
      <c r="F1584" s="16"/>
      <c r="G1584" s="16"/>
      <c r="H1584" s="16"/>
      <c r="I1584" s="16"/>
      <c r="J1584" s="16"/>
      <c r="K1584" s="16"/>
      <c r="L1584" s="32"/>
      <c r="M1584" s="16"/>
      <c r="N1584" s="16"/>
      <c r="O1584" s="16"/>
      <c r="P1584" s="16"/>
      <c r="Y1584" s="20"/>
      <c r="Z1584" s="20"/>
      <c r="AA1584" s="20"/>
      <c r="AB1584" s="20"/>
      <c r="AC1584" s="20"/>
      <c r="AD1584" s="20"/>
    </row>
    <row r="1585" spans="3:30" s="1" customFormat="1">
      <c r="C1585" s="16"/>
      <c r="D1585" s="16"/>
      <c r="E1585" s="32"/>
      <c r="F1585" s="16"/>
      <c r="G1585" s="16"/>
      <c r="H1585" s="16"/>
      <c r="I1585" s="16"/>
      <c r="J1585" s="16"/>
      <c r="K1585" s="16"/>
      <c r="L1585" s="32"/>
      <c r="M1585" s="16"/>
      <c r="N1585" s="16"/>
      <c r="O1585" s="16"/>
      <c r="P1585" s="16"/>
      <c r="Y1585" s="20"/>
      <c r="Z1585" s="20"/>
      <c r="AA1585" s="20"/>
      <c r="AB1585" s="20"/>
      <c r="AC1585" s="20"/>
      <c r="AD1585" s="20"/>
    </row>
    <row r="1586" spans="3:30" s="1" customFormat="1">
      <c r="C1586" s="16"/>
      <c r="D1586" s="16"/>
      <c r="E1586" s="32"/>
      <c r="F1586" s="16"/>
      <c r="G1586" s="16"/>
      <c r="H1586" s="16"/>
      <c r="I1586" s="16"/>
      <c r="J1586" s="16"/>
      <c r="K1586" s="16"/>
      <c r="L1586" s="32"/>
      <c r="M1586" s="16"/>
      <c r="N1586" s="16"/>
      <c r="O1586" s="16"/>
      <c r="P1586" s="16"/>
      <c r="Y1586" s="20"/>
      <c r="Z1586" s="20"/>
      <c r="AA1586" s="20"/>
      <c r="AB1586" s="20"/>
      <c r="AC1586" s="20"/>
      <c r="AD1586" s="20"/>
    </row>
    <row r="1587" spans="3:30" s="1" customFormat="1">
      <c r="C1587" s="16"/>
      <c r="D1587" s="16"/>
      <c r="E1587" s="32"/>
      <c r="F1587" s="16"/>
      <c r="G1587" s="16"/>
      <c r="H1587" s="16"/>
      <c r="I1587" s="16"/>
      <c r="J1587" s="16"/>
      <c r="K1587" s="16"/>
      <c r="L1587" s="32"/>
      <c r="M1587" s="16"/>
      <c r="N1587" s="16"/>
      <c r="O1587" s="16"/>
      <c r="P1587" s="16"/>
      <c r="Y1587" s="20"/>
      <c r="Z1587" s="20"/>
      <c r="AA1587" s="20"/>
      <c r="AB1587" s="20"/>
      <c r="AC1587" s="20"/>
      <c r="AD1587" s="20"/>
    </row>
    <row r="1588" spans="3:30" s="1" customFormat="1">
      <c r="C1588" s="16"/>
      <c r="D1588" s="16"/>
      <c r="E1588" s="32"/>
      <c r="F1588" s="16"/>
      <c r="G1588" s="16"/>
      <c r="H1588" s="16"/>
      <c r="I1588" s="16"/>
      <c r="J1588" s="16"/>
      <c r="K1588" s="16"/>
      <c r="L1588" s="32"/>
      <c r="M1588" s="16"/>
      <c r="N1588" s="16"/>
      <c r="O1588" s="16"/>
      <c r="P1588" s="16"/>
      <c r="Y1588" s="20"/>
      <c r="Z1588" s="20"/>
      <c r="AA1588" s="20"/>
      <c r="AB1588" s="20"/>
      <c r="AC1588" s="20"/>
      <c r="AD1588" s="20"/>
    </row>
    <row r="1589" spans="3:30" s="1" customFormat="1">
      <c r="C1589" s="16"/>
      <c r="D1589" s="16"/>
      <c r="E1589" s="32"/>
      <c r="F1589" s="16"/>
      <c r="G1589" s="16"/>
      <c r="H1589" s="16"/>
      <c r="I1589" s="16"/>
      <c r="J1589" s="16"/>
      <c r="K1589" s="16"/>
      <c r="L1589" s="32"/>
      <c r="M1589" s="16"/>
      <c r="N1589" s="16"/>
      <c r="O1589" s="16"/>
      <c r="P1589" s="16"/>
      <c r="Y1589" s="20"/>
      <c r="Z1589" s="20"/>
      <c r="AA1589" s="20"/>
      <c r="AB1589" s="20"/>
      <c r="AC1589" s="20"/>
      <c r="AD1589" s="20"/>
    </row>
    <row r="1590" spans="3:30" s="1" customFormat="1">
      <c r="C1590" s="16"/>
      <c r="D1590" s="16"/>
      <c r="E1590" s="32"/>
      <c r="F1590" s="16"/>
      <c r="G1590" s="16"/>
      <c r="H1590" s="16"/>
      <c r="I1590" s="16"/>
      <c r="J1590" s="16"/>
      <c r="K1590" s="16"/>
      <c r="L1590" s="32"/>
      <c r="M1590" s="16"/>
      <c r="N1590" s="16"/>
      <c r="O1590" s="16"/>
      <c r="P1590" s="16"/>
      <c r="Y1590" s="20"/>
      <c r="Z1590" s="20"/>
      <c r="AA1590" s="20"/>
      <c r="AB1590" s="20"/>
      <c r="AC1590" s="20"/>
      <c r="AD1590" s="20"/>
    </row>
    <row r="1591" spans="3:30" s="1" customFormat="1">
      <c r="C1591" s="16"/>
      <c r="D1591" s="16"/>
      <c r="E1591" s="32"/>
      <c r="F1591" s="16"/>
      <c r="G1591" s="16"/>
      <c r="H1591" s="16"/>
      <c r="I1591" s="16"/>
      <c r="J1591" s="16"/>
      <c r="K1591" s="16"/>
      <c r="L1591" s="32"/>
      <c r="M1591" s="16"/>
      <c r="N1591" s="16"/>
      <c r="O1591" s="16"/>
      <c r="P1591" s="16"/>
      <c r="Y1591" s="20"/>
      <c r="Z1591" s="20"/>
      <c r="AA1591" s="20"/>
      <c r="AB1591" s="20"/>
      <c r="AC1591" s="20"/>
      <c r="AD1591" s="20"/>
    </row>
    <row r="1592" spans="3:30" s="1" customFormat="1">
      <c r="C1592" s="16"/>
      <c r="D1592" s="16"/>
      <c r="E1592" s="32"/>
      <c r="F1592" s="16"/>
      <c r="G1592" s="16"/>
      <c r="H1592" s="16"/>
      <c r="I1592" s="16"/>
      <c r="J1592" s="16"/>
      <c r="K1592" s="16"/>
      <c r="L1592" s="32"/>
      <c r="M1592" s="16"/>
      <c r="N1592" s="16"/>
      <c r="O1592" s="16"/>
      <c r="P1592" s="16"/>
      <c r="Y1592" s="20"/>
      <c r="Z1592" s="20"/>
      <c r="AA1592" s="20"/>
      <c r="AB1592" s="20"/>
      <c r="AC1592" s="20"/>
      <c r="AD1592" s="20"/>
    </row>
    <row r="1593" spans="3:30" s="1" customFormat="1">
      <c r="C1593" s="16"/>
      <c r="D1593" s="16"/>
      <c r="E1593" s="32"/>
      <c r="F1593" s="16"/>
      <c r="G1593" s="16"/>
      <c r="H1593" s="16"/>
      <c r="I1593" s="16"/>
      <c r="J1593" s="16"/>
      <c r="K1593" s="16"/>
      <c r="L1593" s="32"/>
      <c r="M1593" s="16"/>
      <c r="N1593" s="16"/>
      <c r="O1593" s="16"/>
      <c r="P1593" s="16"/>
      <c r="Y1593" s="20"/>
      <c r="Z1593" s="20"/>
      <c r="AA1593" s="20"/>
      <c r="AB1593" s="20"/>
      <c r="AC1593" s="20"/>
      <c r="AD1593" s="20"/>
    </row>
    <row r="1594" spans="3:30" s="1" customFormat="1">
      <c r="C1594" s="16"/>
      <c r="D1594" s="16"/>
      <c r="E1594" s="32"/>
      <c r="F1594" s="16"/>
      <c r="G1594" s="16"/>
      <c r="H1594" s="16"/>
      <c r="I1594" s="16"/>
      <c r="J1594" s="16"/>
      <c r="K1594" s="16"/>
      <c r="L1594" s="32"/>
      <c r="M1594" s="16"/>
      <c r="N1594" s="16"/>
      <c r="O1594" s="16"/>
      <c r="P1594" s="16"/>
      <c r="Y1594" s="20"/>
      <c r="Z1594" s="20"/>
      <c r="AA1594" s="20"/>
      <c r="AB1594" s="20"/>
      <c r="AC1594" s="20"/>
      <c r="AD1594" s="20"/>
    </row>
    <row r="1595" spans="3:30" s="1" customFormat="1">
      <c r="C1595" s="16"/>
      <c r="D1595" s="16"/>
      <c r="E1595" s="32"/>
      <c r="F1595" s="16"/>
      <c r="G1595" s="16"/>
      <c r="H1595" s="16"/>
      <c r="I1595" s="16"/>
      <c r="J1595" s="16"/>
      <c r="K1595" s="16"/>
      <c r="L1595" s="32"/>
      <c r="M1595" s="16"/>
      <c r="N1595" s="16"/>
      <c r="O1595" s="16"/>
      <c r="P1595" s="16"/>
      <c r="Y1595" s="20"/>
      <c r="Z1595" s="20"/>
      <c r="AA1595" s="20"/>
      <c r="AB1595" s="20"/>
      <c r="AC1595" s="20"/>
      <c r="AD1595" s="20"/>
    </row>
    <row r="1596" spans="3:30" s="1" customFormat="1">
      <c r="C1596" s="16"/>
      <c r="D1596" s="16"/>
      <c r="E1596" s="32"/>
      <c r="F1596" s="16"/>
      <c r="G1596" s="16"/>
      <c r="H1596" s="16"/>
      <c r="I1596" s="16"/>
      <c r="J1596" s="16"/>
      <c r="K1596" s="16"/>
      <c r="L1596" s="32"/>
      <c r="M1596" s="16"/>
      <c r="N1596" s="16"/>
      <c r="O1596" s="16"/>
      <c r="P1596" s="16"/>
      <c r="Y1596" s="20"/>
      <c r="Z1596" s="20"/>
      <c r="AA1596" s="20"/>
      <c r="AB1596" s="20"/>
      <c r="AC1596" s="20"/>
      <c r="AD1596" s="20"/>
    </row>
    <row r="1597" spans="3:30" s="1" customFormat="1">
      <c r="C1597" s="16"/>
      <c r="D1597" s="16"/>
      <c r="E1597" s="32"/>
      <c r="F1597" s="16"/>
      <c r="G1597" s="16"/>
      <c r="H1597" s="16"/>
      <c r="I1597" s="16"/>
      <c r="J1597" s="16"/>
      <c r="K1597" s="16"/>
      <c r="L1597" s="32"/>
      <c r="M1597" s="16"/>
      <c r="N1597" s="16"/>
      <c r="O1597" s="16"/>
      <c r="P1597" s="16"/>
      <c r="Y1597" s="20"/>
      <c r="Z1597" s="20"/>
      <c r="AA1597" s="20"/>
      <c r="AB1597" s="20"/>
      <c r="AC1597" s="20"/>
      <c r="AD1597" s="20"/>
    </row>
    <row r="1598" spans="3:30" s="1" customFormat="1">
      <c r="C1598" s="16"/>
      <c r="D1598" s="16"/>
      <c r="E1598" s="32"/>
      <c r="F1598" s="16"/>
      <c r="G1598" s="16"/>
      <c r="H1598" s="16"/>
      <c r="I1598" s="16"/>
      <c r="J1598" s="16"/>
      <c r="K1598" s="16"/>
      <c r="L1598" s="32"/>
      <c r="M1598" s="16"/>
      <c r="N1598" s="16"/>
      <c r="O1598" s="16"/>
      <c r="P1598" s="16"/>
      <c r="Y1598" s="20"/>
      <c r="Z1598" s="20"/>
      <c r="AA1598" s="20"/>
      <c r="AB1598" s="20"/>
      <c r="AC1598" s="20"/>
      <c r="AD1598" s="20"/>
    </row>
    <row r="1599" spans="3:30" s="1" customFormat="1">
      <c r="C1599" s="16"/>
      <c r="D1599" s="16"/>
      <c r="E1599" s="32"/>
      <c r="F1599" s="16"/>
      <c r="G1599" s="16"/>
      <c r="H1599" s="16"/>
      <c r="I1599" s="16"/>
      <c r="J1599" s="16"/>
      <c r="K1599" s="16"/>
      <c r="L1599" s="32"/>
      <c r="M1599" s="16"/>
      <c r="N1599" s="16"/>
      <c r="O1599" s="16"/>
      <c r="P1599" s="16"/>
      <c r="Y1599" s="20"/>
      <c r="Z1599" s="20"/>
      <c r="AA1599" s="20"/>
      <c r="AB1599" s="20"/>
      <c r="AC1599" s="20"/>
      <c r="AD1599" s="20"/>
    </row>
    <row r="1600" spans="3:30" s="1" customFormat="1">
      <c r="C1600" s="16"/>
      <c r="D1600" s="16"/>
      <c r="E1600" s="32"/>
      <c r="F1600" s="16"/>
      <c r="G1600" s="16"/>
      <c r="H1600" s="16"/>
      <c r="I1600" s="16"/>
      <c r="J1600" s="16"/>
      <c r="K1600" s="16"/>
      <c r="L1600" s="32"/>
      <c r="M1600" s="16"/>
      <c r="N1600" s="16"/>
      <c r="O1600" s="16"/>
      <c r="P1600" s="16"/>
      <c r="Y1600" s="20"/>
      <c r="Z1600" s="20"/>
      <c r="AA1600" s="20"/>
      <c r="AB1600" s="20"/>
      <c r="AC1600" s="20"/>
      <c r="AD1600" s="20"/>
    </row>
    <row r="1601" spans="3:30" s="1" customFormat="1">
      <c r="C1601" s="16"/>
      <c r="D1601" s="16"/>
      <c r="E1601" s="32"/>
      <c r="F1601" s="16"/>
      <c r="G1601" s="16"/>
      <c r="H1601" s="16"/>
      <c r="I1601" s="16"/>
      <c r="J1601" s="16"/>
      <c r="K1601" s="16"/>
      <c r="L1601" s="32"/>
      <c r="M1601" s="16"/>
      <c r="N1601" s="16"/>
      <c r="O1601" s="16"/>
      <c r="P1601" s="16"/>
      <c r="Y1601" s="20"/>
      <c r="Z1601" s="20"/>
      <c r="AA1601" s="20"/>
      <c r="AB1601" s="20"/>
      <c r="AC1601" s="20"/>
      <c r="AD1601" s="20"/>
    </row>
    <row r="1602" spans="3:30" s="1" customFormat="1">
      <c r="C1602" s="16"/>
      <c r="D1602" s="16"/>
      <c r="E1602" s="32"/>
      <c r="F1602" s="16"/>
      <c r="G1602" s="16"/>
      <c r="H1602" s="16"/>
      <c r="I1602" s="16"/>
      <c r="J1602" s="16"/>
      <c r="K1602" s="16"/>
      <c r="L1602" s="32"/>
      <c r="M1602" s="16"/>
      <c r="N1602" s="16"/>
      <c r="O1602" s="16"/>
      <c r="P1602" s="16"/>
      <c r="Y1602" s="20"/>
      <c r="Z1602" s="20"/>
      <c r="AA1602" s="20"/>
      <c r="AB1602" s="20"/>
      <c r="AC1602" s="20"/>
      <c r="AD1602" s="20"/>
    </row>
    <row r="1603" spans="3:30" s="1" customFormat="1">
      <c r="C1603" s="16"/>
      <c r="D1603" s="16"/>
      <c r="E1603" s="32"/>
      <c r="F1603" s="16"/>
      <c r="G1603" s="16"/>
      <c r="H1603" s="16"/>
      <c r="I1603" s="16"/>
      <c r="J1603" s="16"/>
      <c r="K1603" s="16"/>
      <c r="L1603" s="32"/>
      <c r="M1603" s="16"/>
      <c r="N1603" s="16"/>
      <c r="O1603" s="16"/>
      <c r="P1603" s="16"/>
      <c r="Y1603" s="20"/>
      <c r="Z1603" s="20"/>
      <c r="AA1603" s="20"/>
      <c r="AB1603" s="20"/>
      <c r="AC1603" s="20"/>
      <c r="AD1603" s="20"/>
    </row>
    <row r="1604" spans="3:30" s="1" customFormat="1">
      <c r="C1604" s="16"/>
      <c r="D1604" s="16"/>
      <c r="E1604" s="32"/>
      <c r="F1604" s="16"/>
      <c r="G1604" s="16"/>
      <c r="H1604" s="16"/>
      <c r="I1604" s="16"/>
      <c r="J1604" s="16"/>
      <c r="K1604" s="16"/>
      <c r="L1604" s="32"/>
      <c r="M1604" s="16"/>
      <c r="N1604" s="16"/>
      <c r="O1604" s="16"/>
      <c r="P1604" s="16"/>
      <c r="Y1604" s="20"/>
      <c r="Z1604" s="20"/>
      <c r="AA1604" s="20"/>
      <c r="AB1604" s="20"/>
      <c r="AC1604" s="20"/>
      <c r="AD1604" s="20"/>
    </row>
    <row r="1605" spans="3:30" s="1" customFormat="1">
      <c r="C1605" s="16"/>
      <c r="D1605" s="16"/>
      <c r="E1605" s="32"/>
      <c r="F1605" s="16"/>
      <c r="G1605" s="16"/>
      <c r="H1605" s="16"/>
      <c r="I1605" s="16"/>
      <c r="J1605" s="16"/>
      <c r="K1605" s="16"/>
      <c r="L1605" s="32"/>
      <c r="M1605" s="16"/>
      <c r="N1605" s="16"/>
      <c r="O1605" s="16"/>
      <c r="P1605" s="16"/>
      <c r="Y1605" s="20"/>
      <c r="Z1605" s="20"/>
      <c r="AA1605" s="20"/>
      <c r="AB1605" s="20"/>
      <c r="AC1605" s="20"/>
      <c r="AD1605" s="20"/>
    </row>
    <row r="1606" spans="3:30" s="1" customFormat="1">
      <c r="C1606" s="16"/>
      <c r="D1606" s="16"/>
      <c r="E1606" s="32"/>
      <c r="F1606" s="16"/>
      <c r="G1606" s="16"/>
      <c r="H1606" s="16"/>
      <c r="I1606" s="16"/>
      <c r="J1606" s="16"/>
      <c r="K1606" s="16"/>
      <c r="L1606" s="32"/>
      <c r="M1606" s="16"/>
      <c r="N1606" s="16"/>
      <c r="O1606" s="16"/>
      <c r="P1606" s="16"/>
      <c r="Y1606" s="20"/>
      <c r="Z1606" s="20"/>
      <c r="AA1606" s="20"/>
      <c r="AB1606" s="20"/>
      <c r="AC1606" s="20"/>
      <c r="AD1606" s="20"/>
    </row>
    <row r="1607" spans="3:30" s="1" customFormat="1">
      <c r="C1607" s="16"/>
      <c r="D1607" s="16"/>
      <c r="E1607" s="32"/>
      <c r="F1607" s="16"/>
      <c r="G1607" s="16"/>
      <c r="H1607" s="16"/>
      <c r="I1607" s="16"/>
      <c r="J1607" s="16"/>
      <c r="K1607" s="16"/>
      <c r="L1607" s="32"/>
      <c r="M1607" s="16"/>
      <c r="N1607" s="16"/>
      <c r="O1607" s="16"/>
      <c r="P1607" s="16"/>
      <c r="Y1607" s="20"/>
      <c r="Z1607" s="20"/>
      <c r="AA1607" s="20"/>
      <c r="AB1607" s="20"/>
      <c r="AC1607" s="20"/>
      <c r="AD1607" s="20"/>
    </row>
    <row r="1608" spans="3:30" s="1" customFormat="1">
      <c r="C1608" s="16"/>
      <c r="D1608" s="16"/>
      <c r="E1608" s="32"/>
      <c r="F1608" s="16"/>
      <c r="G1608" s="16"/>
      <c r="H1608" s="16"/>
      <c r="I1608" s="16"/>
      <c r="J1608" s="16"/>
      <c r="K1608" s="16"/>
      <c r="L1608" s="32"/>
      <c r="M1608" s="16"/>
      <c r="N1608" s="16"/>
      <c r="O1608" s="16"/>
      <c r="P1608" s="16"/>
      <c r="Y1608" s="20"/>
      <c r="Z1608" s="20"/>
      <c r="AA1608" s="20"/>
      <c r="AB1608" s="20"/>
      <c r="AC1608" s="20"/>
      <c r="AD1608" s="20"/>
    </row>
    <row r="1609" spans="3:30" s="1" customFormat="1">
      <c r="C1609" s="16"/>
      <c r="D1609" s="16"/>
      <c r="E1609" s="32"/>
      <c r="F1609" s="16"/>
      <c r="G1609" s="16"/>
      <c r="H1609" s="16"/>
      <c r="I1609" s="16"/>
      <c r="J1609" s="16"/>
      <c r="K1609" s="16"/>
      <c r="L1609" s="32"/>
      <c r="M1609" s="16"/>
      <c r="N1609" s="16"/>
      <c r="O1609" s="16"/>
      <c r="P1609" s="16"/>
      <c r="Y1609" s="20"/>
      <c r="Z1609" s="20"/>
      <c r="AA1609" s="20"/>
      <c r="AB1609" s="20"/>
      <c r="AC1609" s="20"/>
      <c r="AD1609" s="20"/>
    </row>
    <row r="1610" spans="3:30" s="1" customFormat="1">
      <c r="C1610" s="16"/>
      <c r="D1610" s="16"/>
      <c r="E1610" s="32"/>
      <c r="F1610" s="16"/>
      <c r="G1610" s="16"/>
      <c r="H1610" s="16"/>
      <c r="I1610" s="16"/>
      <c r="J1610" s="16"/>
      <c r="K1610" s="16"/>
      <c r="L1610" s="32"/>
      <c r="M1610" s="16"/>
      <c r="N1610" s="16"/>
      <c r="O1610" s="16"/>
      <c r="P1610" s="16"/>
      <c r="Y1610" s="20"/>
      <c r="Z1610" s="20"/>
      <c r="AA1610" s="20"/>
      <c r="AB1610" s="20"/>
      <c r="AC1610" s="20"/>
      <c r="AD1610" s="20"/>
    </row>
    <row r="1611" spans="3:30" s="1" customFormat="1">
      <c r="C1611" s="16"/>
      <c r="D1611" s="16"/>
      <c r="E1611" s="32"/>
      <c r="F1611" s="16"/>
      <c r="G1611" s="16"/>
      <c r="H1611" s="16"/>
      <c r="I1611" s="16"/>
      <c r="J1611" s="16"/>
      <c r="K1611" s="16"/>
      <c r="L1611" s="32"/>
      <c r="M1611" s="16"/>
      <c r="N1611" s="16"/>
      <c r="O1611" s="16"/>
      <c r="P1611" s="16"/>
      <c r="Y1611" s="20"/>
      <c r="Z1611" s="20"/>
      <c r="AA1611" s="20"/>
      <c r="AB1611" s="20"/>
      <c r="AC1611" s="20"/>
      <c r="AD1611" s="20"/>
    </row>
    <row r="1612" spans="3:30" s="1" customFormat="1">
      <c r="C1612" s="16"/>
      <c r="D1612" s="16"/>
      <c r="E1612" s="32"/>
      <c r="F1612" s="16"/>
      <c r="G1612" s="16"/>
      <c r="H1612" s="16"/>
      <c r="I1612" s="16"/>
      <c r="J1612" s="16"/>
      <c r="K1612" s="16"/>
      <c r="L1612" s="32"/>
      <c r="M1612" s="16"/>
      <c r="N1612" s="16"/>
      <c r="O1612" s="16"/>
      <c r="P1612" s="16"/>
      <c r="Y1612" s="20"/>
      <c r="Z1612" s="20"/>
      <c r="AA1612" s="20"/>
      <c r="AB1612" s="20"/>
      <c r="AC1612" s="20"/>
      <c r="AD1612" s="20"/>
    </row>
    <row r="1613" spans="3:30" s="1" customFormat="1">
      <c r="C1613" s="16"/>
      <c r="D1613" s="16"/>
      <c r="E1613" s="32"/>
      <c r="F1613" s="16"/>
      <c r="G1613" s="16"/>
      <c r="H1613" s="16"/>
      <c r="I1613" s="16"/>
      <c r="J1613" s="16"/>
      <c r="K1613" s="16"/>
      <c r="L1613" s="32"/>
      <c r="M1613" s="16"/>
      <c r="N1613" s="16"/>
      <c r="O1613" s="16"/>
      <c r="P1613" s="16"/>
      <c r="Y1613" s="20"/>
      <c r="Z1613" s="20"/>
      <c r="AA1613" s="20"/>
      <c r="AB1613" s="20"/>
      <c r="AC1613" s="20"/>
      <c r="AD1613" s="20"/>
    </row>
    <row r="1614" spans="3:30" s="1" customFormat="1">
      <c r="C1614" s="16"/>
      <c r="D1614" s="16"/>
      <c r="E1614" s="32"/>
      <c r="F1614" s="16"/>
      <c r="G1614" s="16"/>
      <c r="H1614" s="16"/>
      <c r="I1614" s="16"/>
      <c r="J1614" s="16"/>
      <c r="K1614" s="16"/>
      <c r="L1614" s="32"/>
      <c r="M1614" s="16"/>
      <c r="N1614" s="16"/>
      <c r="O1614" s="16"/>
      <c r="P1614" s="16"/>
      <c r="Y1614" s="20"/>
      <c r="Z1614" s="20"/>
      <c r="AA1614" s="20"/>
      <c r="AB1614" s="20"/>
      <c r="AC1614" s="20"/>
      <c r="AD1614" s="20"/>
    </row>
    <row r="1615" spans="3:30" s="1" customFormat="1">
      <c r="C1615" s="16"/>
      <c r="D1615" s="16"/>
      <c r="E1615" s="32"/>
      <c r="F1615" s="16"/>
      <c r="G1615" s="16"/>
      <c r="H1615" s="16"/>
      <c r="I1615" s="16"/>
      <c r="J1615" s="16"/>
      <c r="K1615" s="16"/>
      <c r="L1615" s="32"/>
      <c r="M1615" s="16"/>
      <c r="N1615" s="16"/>
      <c r="O1615" s="16"/>
      <c r="P1615" s="16"/>
      <c r="Y1615" s="20"/>
      <c r="Z1615" s="20"/>
      <c r="AA1615" s="20"/>
      <c r="AB1615" s="20"/>
      <c r="AC1615" s="20"/>
      <c r="AD1615" s="20"/>
    </row>
    <row r="1616" spans="3:30" s="1" customFormat="1">
      <c r="C1616" s="16"/>
      <c r="D1616" s="16"/>
      <c r="E1616" s="32"/>
      <c r="F1616" s="16"/>
      <c r="G1616" s="16"/>
      <c r="H1616" s="16"/>
      <c r="I1616" s="16"/>
      <c r="J1616" s="16"/>
      <c r="K1616" s="16"/>
      <c r="L1616" s="32"/>
      <c r="M1616" s="16"/>
      <c r="N1616" s="16"/>
      <c r="O1616" s="16"/>
      <c r="P1616" s="16"/>
      <c r="Y1616" s="20"/>
      <c r="Z1616" s="20"/>
      <c r="AA1616" s="20"/>
      <c r="AB1616" s="20"/>
      <c r="AC1616" s="20"/>
      <c r="AD1616" s="20"/>
    </row>
    <row r="1617" spans="3:30" s="1" customFormat="1">
      <c r="C1617" s="16"/>
      <c r="D1617" s="16"/>
      <c r="E1617" s="32"/>
      <c r="F1617" s="16"/>
      <c r="G1617" s="16"/>
      <c r="H1617" s="16"/>
      <c r="I1617" s="16"/>
      <c r="J1617" s="16"/>
      <c r="K1617" s="16"/>
      <c r="L1617" s="32"/>
      <c r="M1617" s="16"/>
      <c r="N1617" s="16"/>
      <c r="O1617" s="16"/>
      <c r="P1617" s="16"/>
      <c r="Y1617" s="20"/>
      <c r="Z1617" s="20"/>
      <c r="AA1617" s="20"/>
      <c r="AB1617" s="20"/>
      <c r="AC1617" s="20"/>
      <c r="AD1617" s="20"/>
    </row>
    <row r="1618" spans="3:30" s="1" customFormat="1">
      <c r="C1618" s="16"/>
      <c r="D1618" s="16"/>
      <c r="E1618" s="32"/>
      <c r="F1618" s="16"/>
      <c r="G1618" s="16"/>
      <c r="H1618" s="16"/>
      <c r="I1618" s="16"/>
      <c r="J1618" s="16"/>
      <c r="K1618" s="16"/>
      <c r="L1618" s="32"/>
      <c r="M1618" s="16"/>
      <c r="N1618" s="16"/>
      <c r="O1618" s="16"/>
      <c r="P1618" s="16"/>
      <c r="Y1618" s="20"/>
      <c r="Z1618" s="20"/>
      <c r="AA1618" s="20"/>
      <c r="AB1618" s="20"/>
      <c r="AC1618" s="20"/>
      <c r="AD1618" s="20"/>
    </row>
    <row r="1619" spans="3:30" s="1" customFormat="1">
      <c r="C1619" s="16"/>
      <c r="D1619" s="16"/>
      <c r="E1619" s="32"/>
      <c r="F1619" s="16"/>
      <c r="G1619" s="16"/>
      <c r="H1619" s="16"/>
      <c r="I1619" s="16"/>
      <c r="J1619" s="16"/>
      <c r="K1619" s="16"/>
      <c r="L1619" s="32"/>
      <c r="M1619" s="16"/>
      <c r="N1619" s="16"/>
      <c r="O1619" s="16"/>
      <c r="P1619" s="16"/>
      <c r="Y1619" s="20"/>
      <c r="Z1619" s="20"/>
      <c r="AA1619" s="20"/>
      <c r="AB1619" s="20"/>
      <c r="AC1619" s="20"/>
      <c r="AD1619" s="20"/>
    </row>
    <row r="1620" spans="3:30" s="1" customFormat="1">
      <c r="C1620" s="16"/>
      <c r="D1620" s="16"/>
      <c r="E1620" s="32"/>
      <c r="F1620" s="16"/>
      <c r="G1620" s="16"/>
      <c r="H1620" s="16"/>
      <c r="I1620" s="16"/>
      <c r="J1620" s="16"/>
      <c r="K1620" s="16"/>
      <c r="L1620" s="32"/>
      <c r="M1620" s="16"/>
      <c r="N1620" s="16"/>
      <c r="O1620" s="16"/>
      <c r="P1620" s="16"/>
      <c r="Y1620" s="20"/>
      <c r="Z1620" s="20"/>
      <c r="AA1620" s="20"/>
      <c r="AB1620" s="20"/>
      <c r="AC1620" s="20"/>
      <c r="AD1620" s="20"/>
    </row>
    <row r="1621" spans="3:30" s="1" customFormat="1">
      <c r="C1621" s="16"/>
      <c r="D1621" s="16"/>
      <c r="E1621" s="32"/>
      <c r="F1621" s="16"/>
      <c r="G1621" s="16"/>
      <c r="H1621" s="16"/>
      <c r="I1621" s="16"/>
      <c r="J1621" s="16"/>
      <c r="K1621" s="16"/>
      <c r="L1621" s="32"/>
      <c r="M1621" s="16"/>
      <c r="N1621" s="16"/>
      <c r="O1621" s="16"/>
      <c r="P1621" s="16"/>
      <c r="Y1621" s="20"/>
      <c r="Z1621" s="20"/>
      <c r="AA1621" s="20"/>
      <c r="AB1621" s="20"/>
      <c r="AC1621" s="20"/>
      <c r="AD1621" s="20"/>
    </row>
    <row r="1622" spans="3:30" s="1" customFormat="1">
      <c r="C1622" s="16"/>
      <c r="D1622" s="16"/>
      <c r="E1622" s="32"/>
      <c r="F1622" s="16"/>
      <c r="G1622" s="16"/>
      <c r="H1622" s="16"/>
      <c r="I1622" s="16"/>
      <c r="J1622" s="16"/>
      <c r="K1622" s="16"/>
      <c r="L1622" s="32"/>
      <c r="M1622" s="16"/>
      <c r="N1622" s="16"/>
      <c r="O1622" s="16"/>
      <c r="P1622" s="16"/>
      <c r="Y1622" s="20"/>
      <c r="Z1622" s="20"/>
      <c r="AA1622" s="20"/>
      <c r="AB1622" s="20"/>
      <c r="AC1622" s="20"/>
      <c r="AD1622" s="20"/>
    </row>
    <row r="1623" spans="3:30" s="1" customFormat="1">
      <c r="C1623" s="16"/>
      <c r="D1623" s="16"/>
      <c r="E1623" s="32"/>
      <c r="F1623" s="16"/>
      <c r="G1623" s="16"/>
      <c r="H1623" s="16"/>
      <c r="I1623" s="16"/>
      <c r="J1623" s="16"/>
      <c r="K1623" s="16"/>
      <c r="L1623" s="32"/>
      <c r="M1623" s="16"/>
      <c r="N1623" s="16"/>
      <c r="O1623" s="16"/>
      <c r="P1623" s="16"/>
      <c r="Y1623" s="20"/>
      <c r="Z1623" s="20"/>
      <c r="AA1623" s="20"/>
      <c r="AB1623" s="20"/>
      <c r="AC1623" s="20"/>
      <c r="AD1623" s="20"/>
    </row>
    <row r="1624" spans="3:30" s="1" customFormat="1">
      <c r="C1624" s="16"/>
      <c r="D1624" s="16"/>
      <c r="E1624" s="32"/>
      <c r="F1624" s="16"/>
      <c r="G1624" s="16"/>
      <c r="H1624" s="16"/>
      <c r="I1624" s="16"/>
      <c r="J1624" s="16"/>
      <c r="K1624" s="16"/>
      <c r="L1624" s="32"/>
      <c r="M1624" s="16"/>
      <c r="N1624" s="16"/>
      <c r="O1624" s="16"/>
      <c r="P1624" s="16"/>
      <c r="Y1624" s="20"/>
      <c r="Z1624" s="20"/>
      <c r="AA1624" s="20"/>
      <c r="AB1624" s="20"/>
      <c r="AC1624" s="20"/>
      <c r="AD1624" s="20"/>
    </row>
    <row r="1625" spans="3:30" s="1" customFormat="1">
      <c r="C1625" s="16"/>
      <c r="D1625" s="16"/>
      <c r="E1625" s="32"/>
      <c r="F1625" s="16"/>
      <c r="G1625" s="16"/>
      <c r="H1625" s="16"/>
      <c r="I1625" s="16"/>
      <c r="J1625" s="16"/>
      <c r="K1625" s="16"/>
      <c r="L1625" s="32"/>
      <c r="M1625" s="16"/>
      <c r="N1625" s="16"/>
      <c r="O1625" s="16"/>
      <c r="P1625" s="16"/>
      <c r="Y1625" s="20"/>
      <c r="Z1625" s="20"/>
      <c r="AA1625" s="20"/>
      <c r="AB1625" s="20"/>
      <c r="AC1625" s="20"/>
      <c r="AD1625" s="20"/>
    </row>
    <row r="1626" spans="3:30" s="1" customFormat="1">
      <c r="C1626" s="16"/>
      <c r="D1626" s="16"/>
      <c r="E1626" s="32"/>
      <c r="F1626" s="16"/>
      <c r="G1626" s="16"/>
      <c r="H1626" s="16"/>
      <c r="I1626" s="16"/>
      <c r="J1626" s="16"/>
      <c r="K1626" s="16"/>
      <c r="L1626" s="32"/>
      <c r="M1626" s="16"/>
      <c r="N1626" s="16"/>
      <c r="O1626" s="16"/>
      <c r="P1626" s="16"/>
      <c r="Y1626" s="20"/>
      <c r="Z1626" s="20"/>
      <c r="AA1626" s="20"/>
      <c r="AB1626" s="20"/>
      <c r="AC1626" s="20"/>
      <c r="AD1626" s="20"/>
    </row>
    <row r="1627" spans="3:30" s="1" customFormat="1">
      <c r="C1627" s="16"/>
      <c r="D1627" s="16"/>
      <c r="E1627" s="32"/>
      <c r="F1627" s="16"/>
      <c r="G1627" s="16"/>
      <c r="H1627" s="16"/>
      <c r="I1627" s="16"/>
      <c r="J1627" s="16"/>
      <c r="K1627" s="16"/>
      <c r="L1627" s="32"/>
      <c r="M1627" s="16"/>
      <c r="N1627" s="16"/>
      <c r="O1627" s="16"/>
      <c r="P1627" s="16"/>
      <c r="Y1627" s="20"/>
      <c r="Z1627" s="20"/>
      <c r="AA1627" s="20"/>
      <c r="AB1627" s="20"/>
      <c r="AC1627" s="20"/>
      <c r="AD1627" s="20"/>
    </row>
    <row r="1628" spans="3:30" s="1" customFormat="1">
      <c r="C1628" s="16"/>
      <c r="D1628" s="16"/>
      <c r="E1628" s="32"/>
      <c r="F1628" s="16"/>
      <c r="G1628" s="16"/>
      <c r="H1628" s="16"/>
      <c r="I1628" s="16"/>
      <c r="J1628" s="16"/>
      <c r="K1628" s="16"/>
      <c r="L1628" s="32"/>
      <c r="M1628" s="16"/>
      <c r="N1628" s="16"/>
      <c r="O1628" s="16"/>
      <c r="P1628" s="16"/>
      <c r="Y1628" s="20"/>
      <c r="Z1628" s="20"/>
      <c r="AA1628" s="20"/>
      <c r="AB1628" s="20"/>
      <c r="AC1628" s="20"/>
      <c r="AD1628" s="20"/>
    </row>
    <row r="1629" spans="3:30" s="1" customFormat="1">
      <c r="C1629" s="16"/>
      <c r="D1629" s="16"/>
      <c r="E1629" s="32"/>
      <c r="F1629" s="16"/>
      <c r="G1629" s="16"/>
      <c r="H1629" s="16"/>
      <c r="I1629" s="16"/>
      <c r="J1629" s="16"/>
      <c r="K1629" s="16"/>
      <c r="L1629" s="32"/>
      <c r="M1629" s="16"/>
      <c r="N1629" s="16"/>
      <c r="O1629" s="16"/>
      <c r="P1629" s="16"/>
      <c r="Y1629" s="20"/>
      <c r="Z1629" s="20"/>
      <c r="AA1629" s="20"/>
      <c r="AB1629" s="20"/>
      <c r="AC1629" s="20"/>
      <c r="AD1629" s="20"/>
    </row>
    <row r="1630" spans="3:30" s="1" customFormat="1">
      <c r="C1630" s="16"/>
      <c r="D1630" s="16"/>
      <c r="E1630" s="32"/>
      <c r="F1630" s="16"/>
      <c r="G1630" s="16"/>
      <c r="H1630" s="16"/>
      <c r="I1630" s="16"/>
      <c r="J1630" s="16"/>
      <c r="K1630" s="16"/>
      <c r="L1630" s="32"/>
      <c r="M1630" s="16"/>
      <c r="N1630" s="16"/>
      <c r="O1630" s="16"/>
      <c r="P1630" s="16"/>
      <c r="Y1630" s="20"/>
      <c r="Z1630" s="20"/>
      <c r="AA1630" s="20"/>
      <c r="AB1630" s="20"/>
      <c r="AC1630" s="20"/>
      <c r="AD1630" s="20"/>
    </row>
    <row r="1631" spans="3:30" s="1" customFormat="1">
      <c r="C1631" s="16"/>
      <c r="D1631" s="16"/>
      <c r="E1631" s="32"/>
      <c r="F1631" s="16"/>
      <c r="G1631" s="16"/>
      <c r="H1631" s="16"/>
      <c r="I1631" s="16"/>
      <c r="J1631" s="16"/>
      <c r="K1631" s="16"/>
      <c r="L1631" s="32"/>
      <c r="M1631" s="16"/>
      <c r="N1631" s="16"/>
      <c r="O1631" s="16"/>
      <c r="P1631" s="16"/>
      <c r="Y1631" s="20"/>
      <c r="Z1631" s="20"/>
      <c r="AA1631" s="20"/>
      <c r="AB1631" s="20"/>
      <c r="AC1631" s="20"/>
      <c r="AD1631" s="20"/>
    </row>
    <row r="1632" spans="3:30" s="1" customFormat="1">
      <c r="C1632" s="16"/>
      <c r="D1632" s="16"/>
      <c r="E1632" s="32"/>
      <c r="F1632" s="16"/>
      <c r="G1632" s="16"/>
      <c r="H1632" s="16"/>
      <c r="I1632" s="16"/>
      <c r="J1632" s="16"/>
      <c r="K1632" s="16"/>
      <c r="L1632" s="32"/>
      <c r="M1632" s="16"/>
      <c r="N1632" s="16"/>
      <c r="O1632" s="16"/>
      <c r="P1632" s="16"/>
      <c r="Y1632" s="20"/>
      <c r="Z1632" s="20"/>
      <c r="AA1632" s="20"/>
      <c r="AB1632" s="20"/>
      <c r="AC1632" s="20"/>
      <c r="AD1632" s="20"/>
    </row>
    <row r="1633" spans="3:30" s="1" customFormat="1">
      <c r="C1633" s="16"/>
      <c r="D1633" s="16"/>
      <c r="E1633" s="32"/>
      <c r="F1633" s="16"/>
      <c r="G1633" s="16"/>
      <c r="H1633" s="16"/>
      <c r="I1633" s="16"/>
      <c r="J1633" s="16"/>
      <c r="K1633" s="16"/>
      <c r="L1633" s="32"/>
      <c r="M1633" s="16"/>
      <c r="N1633" s="16"/>
      <c r="O1633" s="16"/>
      <c r="P1633" s="16"/>
      <c r="Y1633" s="20"/>
      <c r="Z1633" s="20"/>
      <c r="AA1633" s="20"/>
      <c r="AB1633" s="20"/>
      <c r="AC1633" s="20"/>
      <c r="AD1633" s="20"/>
    </row>
    <row r="1634" spans="3:30" s="1" customFormat="1">
      <c r="C1634" s="16"/>
      <c r="D1634" s="16"/>
      <c r="E1634" s="32"/>
      <c r="F1634" s="16"/>
      <c r="G1634" s="16"/>
      <c r="H1634" s="16"/>
      <c r="I1634" s="16"/>
      <c r="J1634" s="16"/>
      <c r="K1634" s="16"/>
      <c r="L1634" s="32"/>
      <c r="M1634" s="16"/>
      <c r="N1634" s="16"/>
      <c r="O1634" s="16"/>
      <c r="P1634" s="16"/>
      <c r="Y1634" s="20"/>
      <c r="Z1634" s="20"/>
      <c r="AA1634" s="20"/>
      <c r="AB1634" s="20"/>
      <c r="AC1634" s="20"/>
      <c r="AD1634" s="20"/>
    </row>
    <row r="1635" spans="3:30" s="1" customFormat="1">
      <c r="C1635" s="16"/>
      <c r="D1635" s="16"/>
      <c r="E1635" s="32"/>
      <c r="F1635" s="16"/>
      <c r="G1635" s="16"/>
      <c r="H1635" s="16"/>
      <c r="I1635" s="16"/>
      <c r="J1635" s="16"/>
      <c r="K1635" s="16"/>
      <c r="L1635" s="32"/>
      <c r="M1635" s="16"/>
      <c r="N1635" s="16"/>
      <c r="O1635" s="16"/>
      <c r="P1635" s="16"/>
      <c r="Y1635" s="20"/>
      <c r="Z1635" s="20"/>
      <c r="AA1635" s="20"/>
      <c r="AB1635" s="20"/>
      <c r="AC1635" s="20"/>
      <c r="AD1635" s="20"/>
    </row>
    <row r="1636" spans="3:30" s="1" customFormat="1">
      <c r="C1636" s="16"/>
      <c r="D1636" s="16"/>
      <c r="E1636" s="32"/>
      <c r="F1636" s="16"/>
      <c r="G1636" s="16"/>
      <c r="H1636" s="16"/>
      <c r="I1636" s="16"/>
      <c r="J1636" s="16"/>
      <c r="K1636" s="16"/>
      <c r="L1636" s="32"/>
      <c r="M1636" s="16"/>
      <c r="N1636" s="16"/>
      <c r="O1636" s="16"/>
      <c r="P1636" s="16"/>
      <c r="Y1636" s="20"/>
      <c r="Z1636" s="20"/>
      <c r="AA1636" s="20"/>
      <c r="AB1636" s="20"/>
      <c r="AC1636" s="20"/>
      <c r="AD1636" s="20"/>
    </row>
    <row r="1637" spans="3:30" s="1" customFormat="1">
      <c r="C1637" s="16"/>
      <c r="D1637" s="16"/>
      <c r="E1637" s="32"/>
      <c r="F1637" s="16"/>
      <c r="G1637" s="16"/>
      <c r="H1637" s="16"/>
      <c r="I1637" s="16"/>
      <c r="J1637" s="16"/>
      <c r="K1637" s="16"/>
      <c r="L1637" s="32"/>
      <c r="M1637" s="16"/>
      <c r="N1637" s="16"/>
      <c r="O1637" s="16"/>
      <c r="P1637" s="16"/>
      <c r="Y1637" s="20"/>
      <c r="Z1637" s="20"/>
      <c r="AA1637" s="20"/>
      <c r="AB1637" s="20"/>
      <c r="AC1637" s="20"/>
      <c r="AD1637" s="20"/>
    </row>
    <row r="1638" spans="3:30" s="1" customFormat="1">
      <c r="C1638" s="16"/>
      <c r="D1638" s="16"/>
      <c r="E1638" s="32"/>
      <c r="F1638" s="16"/>
      <c r="G1638" s="16"/>
      <c r="H1638" s="16"/>
      <c r="I1638" s="16"/>
      <c r="J1638" s="16"/>
      <c r="K1638" s="16"/>
      <c r="L1638" s="32"/>
      <c r="M1638" s="16"/>
      <c r="N1638" s="16"/>
      <c r="O1638" s="16"/>
      <c r="P1638" s="16"/>
      <c r="Y1638" s="20"/>
      <c r="Z1638" s="20"/>
      <c r="AA1638" s="20"/>
      <c r="AB1638" s="20"/>
      <c r="AC1638" s="20"/>
      <c r="AD1638" s="20"/>
    </row>
    <row r="1639" spans="3:30" s="1" customFormat="1">
      <c r="C1639" s="16"/>
      <c r="D1639" s="16"/>
      <c r="E1639" s="32"/>
      <c r="F1639" s="16"/>
      <c r="G1639" s="16"/>
      <c r="H1639" s="16"/>
      <c r="I1639" s="16"/>
      <c r="J1639" s="16"/>
      <c r="K1639" s="16"/>
      <c r="L1639" s="32"/>
      <c r="M1639" s="16"/>
      <c r="N1639" s="16"/>
      <c r="O1639" s="16"/>
      <c r="P1639" s="16"/>
      <c r="Y1639" s="20"/>
      <c r="Z1639" s="20"/>
      <c r="AA1639" s="20"/>
      <c r="AB1639" s="20"/>
      <c r="AC1639" s="20"/>
      <c r="AD1639" s="20"/>
    </row>
    <row r="1640" spans="3:30" s="1" customFormat="1">
      <c r="C1640" s="16"/>
      <c r="D1640" s="16"/>
      <c r="E1640" s="32"/>
      <c r="F1640" s="16"/>
      <c r="G1640" s="16"/>
      <c r="H1640" s="16"/>
      <c r="I1640" s="16"/>
      <c r="J1640" s="16"/>
      <c r="K1640" s="16"/>
      <c r="L1640" s="32"/>
      <c r="M1640" s="16"/>
      <c r="N1640" s="16"/>
      <c r="O1640" s="16"/>
      <c r="P1640" s="16"/>
      <c r="Y1640" s="20"/>
      <c r="Z1640" s="20"/>
      <c r="AA1640" s="20"/>
      <c r="AB1640" s="20"/>
      <c r="AC1640" s="20"/>
      <c r="AD1640" s="20"/>
    </row>
    <row r="1641" spans="3:30" s="1" customFormat="1">
      <c r="C1641" s="16"/>
      <c r="D1641" s="16"/>
      <c r="E1641" s="32"/>
      <c r="F1641" s="16"/>
      <c r="G1641" s="16"/>
      <c r="H1641" s="16"/>
      <c r="I1641" s="16"/>
      <c r="J1641" s="16"/>
      <c r="K1641" s="16"/>
      <c r="L1641" s="32"/>
      <c r="M1641" s="16"/>
      <c r="N1641" s="16"/>
      <c r="O1641" s="16"/>
      <c r="P1641" s="16"/>
      <c r="Y1641" s="20"/>
      <c r="Z1641" s="20"/>
      <c r="AA1641" s="20"/>
      <c r="AB1641" s="20"/>
      <c r="AC1641" s="20"/>
      <c r="AD1641" s="20"/>
    </row>
    <row r="1642" spans="3:30" s="1" customFormat="1">
      <c r="C1642" s="16"/>
      <c r="D1642" s="16"/>
      <c r="E1642" s="32"/>
      <c r="F1642" s="16"/>
      <c r="G1642" s="16"/>
      <c r="H1642" s="16"/>
      <c r="I1642" s="16"/>
      <c r="J1642" s="16"/>
      <c r="K1642" s="16"/>
      <c r="L1642" s="32"/>
      <c r="M1642" s="16"/>
      <c r="N1642" s="16"/>
      <c r="O1642" s="16"/>
      <c r="P1642" s="16"/>
      <c r="Y1642" s="20"/>
      <c r="Z1642" s="20"/>
      <c r="AA1642" s="20"/>
      <c r="AB1642" s="20"/>
      <c r="AC1642" s="20"/>
      <c r="AD1642" s="20"/>
    </row>
    <row r="1643" spans="3:30" s="1" customFormat="1">
      <c r="C1643" s="16"/>
      <c r="D1643" s="16"/>
      <c r="E1643" s="32"/>
      <c r="F1643" s="16"/>
      <c r="G1643" s="16"/>
      <c r="H1643" s="16"/>
      <c r="I1643" s="16"/>
      <c r="J1643" s="16"/>
      <c r="K1643" s="16"/>
      <c r="L1643" s="32"/>
      <c r="M1643" s="16"/>
      <c r="N1643" s="16"/>
      <c r="O1643" s="16"/>
      <c r="P1643" s="16"/>
      <c r="Y1643" s="20"/>
      <c r="Z1643" s="20"/>
      <c r="AA1643" s="20"/>
      <c r="AB1643" s="20"/>
      <c r="AC1643" s="20"/>
      <c r="AD1643" s="20"/>
    </row>
    <row r="1644" spans="3:30" s="1" customFormat="1">
      <c r="C1644" s="16"/>
      <c r="D1644" s="16"/>
      <c r="E1644" s="32"/>
      <c r="F1644" s="16"/>
      <c r="G1644" s="16"/>
      <c r="H1644" s="16"/>
      <c r="I1644" s="16"/>
      <c r="J1644" s="16"/>
      <c r="K1644" s="16"/>
      <c r="L1644" s="32"/>
      <c r="M1644" s="16"/>
      <c r="N1644" s="16"/>
      <c r="O1644" s="16"/>
      <c r="P1644" s="16"/>
      <c r="Y1644" s="20"/>
      <c r="Z1644" s="20"/>
      <c r="AA1644" s="20"/>
      <c r="AB1644" s="20"/>
      <c r="AC1644" s="20"/>
      <c r="AD1644" s="20"/>
    </row>
    <row r="1645" spans="3:30" s="1" customFormat="1">
      <c r="C1645" s="16"/>
      <c r="D1645" s="16"/>
      <c r="E1645" s="32"/>
      <c r="F1645" s="16"/>
      <c r="G1645" s="16"/>
      <c r="H1645" s="16"/>
      <c r="I1645" s="16"/>
      <c r="J1645" s="16"/>
      <c r="K1645" s="16"/>
      <c r="L1645" s="32"/>
      <c r="M1645" s="16"/>
      <c r="N1645" s="16"/>
      <c r="O1645" s="16"/>
      <c r="P1645" s="16"/>
      <c r="Y1645" s="20"/>
      <c r="Z1645" s="20"/>
      <c r="AA1645" s="20"/>
      <c r="AB1645" s="20"/>
      <c r="AC1645" s="20"/>
      <c r="AD1645" s="20"/>
    </row>
    <row r="1646" spans="3:30" s="1" customFormat="1">
      <c r="C1646" s="16"/>
      <c r="D1646" s="16"/>
      <c r="E1646" s="32"/>
      <c r="F1646" s="16"/>
      <c r="G1646" s="16"/>
      <c r="H1646" s="16"/>
      <c r="I1646" s="16"/>
      <c r="J1646" s="16"/>
      <c r="K1646" s="16"/>
      <c r="L1646" s="32"/>
      <c r="M1646" s="16"/>
      <c r="N1646" s="16"/>
      <c r="O1646" s="16"/>
      <c r="P1646" s="16"/>
      <c r="Y1646" s="20"/>
      <c r="Z1646" s="20"/>
      <c r="AA1646" s="20"/>
      <c r="AB1646" s="20"/>
      <c r="AC1646" s="20"/>
      <c r="AD1646" s="20"/>
    </row>
    <row r="1647" spans="3:30" s="1" customFormat="1">
      <c r="C1647" s="16"/>
      <c r="D1647" s="16"/>
      <c r="E1647" s="32"/>
      <c r="F1647" s="16"/>
      <c r="G1647" s="16"/>
      <c r="H1647" s="16"/>
      <c r="I1647" s="16"/>
      <c r="J1647" s="16"/>
      <c r="K1647" s="16"/>
      <c r="L1647" s="32"/>
      <c r="M1647" s="16"/>
      <c r="N1647" s="16"/>
      <c r="O1647" s="16"/>
      <c r="P1647" s="16"/>
      <c r="Y1647" s="20"/>
      <c r="Z1647" s="20"/>
      <c r="AA1647" s="20"/>
      <c r="AB1647" s="20"/>
      <c r="AC1647" s="20"/>
      <c r="AD1647" s="20"/>
    </row>
    <row r="1648" spans="3:30" s="1" customFormat="1">
      <c r="C1648" s="16"/>
      <c r="D1648" s="16"/>
      <c r="E1648" s="32"/>
      <c r="F1648" s="16"/>
      <c r="G1648" s="16"/>
      <c r="H1648" s="16"/>
      <c r="I1648" s="16"/>
      <c r="J1648" s="16"/>
      <c r="K1648" s="16"/>
      <c r="L1648" s="32"/>
      <c r="M1648" s="16"/>
      <c r="N1648" s="16"/>
      <c r="O1648" s="16"/>
      <c r="P1648" s="16"/>
      <c r="Y1648" s="20"/>
      <c r="Z1648" s="20"/>
      <c r="AA1648" s="20"/>
      <c r="AB1648" s="20"/>
      <c r="AC1648" s="20"/>
      <c r="AD1648" s="20"/>
    </row>
    <row r="1649" spans="3:30" s="1" customFormat="1">
      <c r="C1649" s="16"/>
      <c r="D1649" s="16"/>
      <c r="E1649" s="32"/>
      <c r="F1649" s="16"/>
      <c r="G1649" s="16"/>
      <c r="H1649" s="16"/>
      <c r="I1649" s="16"/>
      <c r="J1649" s="16"/>
      <c r="K1649" s="16"/>
      <c r="L1649" s="32"/>
      <c r="M1649" s="16"/>
      <c r="N1649" s="16"/>
      <c r="O1649" s="16"/>
      <c r="P1649" s="16"/>
      <c r="Y1649" s="20"/>
      <c r="Z1649" s="20"/>
      <c r="AA1649" s="20"/>
      <c r="AB1649" s="20"/>
      <c r="AC1649" s="20"/>
      <c r="AD1649" s="20"/>
    </row>
    <row r="1650" spans="3:30" s="1" customFormat="1">
      <c r="C1650" s="16"/>
      <c r="D1650" s="16"/>
      <c r="E1650" s="32"/>
      <c r="F1650" s="16"/>
      <c r="G1650" s="16"/>
      <c r="H1650" s="16"/>
      <c r="I1650" s="16"/>
      <c r="J1650" s="16"/>
      <c r="K1650" s="16"/>
      <c r="L1650" s="32"/>
      <c r="M1650" s="16"/>
      <c r="N1650" s="16"/>
      <c r="O1650" s="16"/>
      <c r="P1650" s="16"/>
      <c r="Y1650" s="20"/>
      <c r="Z1650" s="20"/>
      <c r="AA1650" s="20"/>
      <c r="AB1650" s="20"/>
      <c r="AC1650" s="20"/>
      <c r="AD1650" s="20"/>
    </row>
    <row r="1651" spans="3:30" s="1" customFormat="1">
      <c r="C1651" s="16"/>
      <c r="D1651" s="16"/>
      <c r="E1651" s="32"/>
      <c r="F1651" s="16"/>
      <c r="G1651" s="16"/>
      <c r="H1651" s="16"/>
      <c r="I1651" s="16"/>
      <c r="J1651" s="16"/>
      <c r="K1651" s="16"/>
      <c r="L1651" s="32"/>
      <c r="M1651" s="16"/>
      <c r="N1651" s="16"/>
      <c r="O1651" s="16"/>
      <c r="P1651" s="16"/>
      <c r="Y1651" s="20"/>
      <c r="Z1651" s="20"/>
      <c r="AA1651" s="20"/>
      <c r="AB1651" s="20"/>
      <c r="AC1651" s="20"/>
      <c r="AD1651" s="20"/>
    </row>
    <row r="1652" spans="3:30" s="1" customFormat="1">
      <c r="C1652" s="16"/>
      <c r="D1652" s="16"/>
      <c r="E1652" s="32"/>
      <c r="F1652" s="16"/>
      <c r="G1652" s="16"/>
      <c r="H1652" s="16"/>
      <c r="I1652" s="16"/>
      <c r="J1652" s="16"/>
      <c r="K1652" s="16"/>
      <c r="L1652" s="32"/>
      <c r="M1652" s="16"/>
      <c r="N1652" s="16"/>
      <c r="O1652" s="16"/>
      <c r="P1652" s="16"/>
      <c r="Y1652" s="20"/>
      <c r="Z1652" s="20"/>
      <c r="AA1652" s="20"/>
      <c r="AB1652" s="20"/>
      <c r="AC1652" s="20"/>
      <c r="AD1652" s="20"/>
    </row>
    <row r="1653" spans="3:30" s="1" customFormat="1">
      <c r="C1653" s="16"/>
      <c r="D1653" s="16"/>
      <c r="E1653" s="32"/>
      <c r="F1653" s="16"/>
      <c r="G1653" s="16"/>
      <c r="H1653" s="16"/>
      <c r="I1653" s="16"/>
      <c r="J1653" s="16"/>
      <c r="K1653" s="16"/>
      <c r="L1653" s="32"/>
      <c r="M1653" s="16"/>
      <c r="N1653" s="16"/>
      <c r="O1653" s="16"/>
      <c r="P1653" s="16"/>
      <c r="Y1653" s="20"/>
      <c r="Z1653" s="20"/>
      <c r="AA1653" s="20"/>
      <c r="AB1653" s="20"/>
      <c r="AC1653" s="20"/>
      <c r="AD1653" s="20"/>
    </row>
    <row r="1654" spans="3:30" s="1" customFormat="1">
      <c r="C1654" s="16"/>
      <c r="D1654" s="16"/>
      <c r="E1654" s="32"/>
      <c r="F1654" s="16"/>
      <c r="G1654" s="16"/>
      <c r="H1654" s="16"/>
      <c r="I1654" s="16"/>
      <c r="J1654" s="16"/>
      <c r="K1654" s="16"/>
      <c r="L1654" s="32"/>
      <c r="M1654" s="16"/>
      <c r="N1654" s="16"/>
      <c r="O1654" s="16"/>
      <c r="P1654" s="16"/>
      <c r="Y1654" s="20"/>
      <c r="Z1654" s="20"/>
      <c r="AA1654" s="20"/>
      <c r="AB1654" s="20"/>
      <c r="AC1654" s="20"/>
      <c r="AD1654" s="20"/>
    </row>
    <row r="1655" spans="3:30" s="1" customFormat="1">
      <c r="C1655" s="16"/>
      <c r="D1655" s="16"/>
      <c r="E1655" s="32"/>
      <c r="F1655" s="16"/>
      <c r="G1655" s="16"/>
      <c r="H1655" s="16"/>
      <c r="I1655" s="16"/>
      <c r="J1655" s="16"/>
      <c r="K1655" s="16"/>
      <c r="L1655" s="32"/>
      <c r="M1655" s="16"/>
      <c r="N1655" s="16"/>
      <c r="O1655" s="16"/>
      <c r="P1655" s="16"/>
      <c r="Y1655" s="20"/>
      <c r="Z1655" s="20"/>
      <c r="AA1655" s="20"/>
      <c r="AB1655" s="20"/>
      <c r="AC1655" s="20"/>
      <c r="AD1655" s="20"/>
    </row>
    <row r="1656" spans="3:30" s="1" customFormat="1">
      <c r="C1656" s="16"/>
      <c r="D1656" s="16"/>
      <c r="E1656" s="32"/>
      <c r="F1656" s="16"/>
      <c r="G1656" s="16"/>
      <c r="H1656" s="16"/>
      <c r="I1656" s="16"/>
      <c r="J1656" s="16"/>
      <c r="K1656" s="16"/>
      <c r="L1656" s="32"/>
      <c r="M1656" s="16"/>
      <c r="N1656" s="16"/>
      <c r="O1656" s="16"/>
      <c r="P1656" s="16"/>
      <c r="Y1656" s="20"/>
      <c r="Z1656" s="20"/>
      <c r="AA1656" s="20"/>
      <c r="AB1656" s="20"/>
      <c r="AC1656" s="20"/>
      <c r="AD1656" s="20"/>
    </row>
    <row r="1657" spans="3:30" s="1" customFormat="1">
      <c r="C1657" s="16"/>
      <c r="D1657" s="16"/>
      <c r="E1657" s="32"/>
      <c r="F1657" s="16"/>
      <c r="G1657" s="16"/>
      <c r="H1657" s="16"/>
      <c r="I1657" s="16"/>
      <c r="J1657" s="16"/>
      <c r="K1657" s="16"/>
      <c r="L1657" s="32"/>
      <c r="M1657" s="16"/>
      <c r="N1657" s="16"/>
      <c r="O1657" s="16"/>
      <c r="P1657" s="16"/>
      <c r="Y1657" s="20"/>
      <c r="Z1657" s="20"/>
      <c r="AA1657" s="20"/>
      <c r="AB1657" s="20"/>
      <c r="AC1657" s="20"/>
      <c r="AD1657" s="20"/>
    </row>
    <row r="1658" spans="3:30" s="1" customFormat="1">
      <c r="C1658" s="16"/>
      <c r="D1658" s="16"/>
      <c r="E1658" s="32"/>
      <c r="F1658" s="16"/>
      <c r="G1658" s="16"/>
      <c r="H1658" s="16"/>
      <c r="I1658" s="16"/>
      <c r="J1658" s="16"/>
      <c r="K1658" s="16"/>
      <c r="L1658" s="32"/>
      <c r="M1658" s="16"/>
      <c r="N1658" s="16"/>
      <c r="O1658" s="16"/>
      <c r="P1658" s="16"/>
      <c r="Y1658" s="20"/>
      <c r="Z1658" s="20"/>
      <c r="AA1658" s="20"/>
      <c r="AB1658" s="20"/>
      <c r="AC1658" s="20"/>
      <c r="AD1658" s="20"/>
    </row>
    <row r="1659" spans="3:30" s="1" customFormat="1">
      <c r="C1659" s="16"/>
      <c r="D1659" s="16"/>
      <c r="E1659" s="32"/>
      <c r="F1659" s="16"/>
      <c r="G1659" s="16"/>
      <c r="H1659" s="16"/>
      <c r="I1659" s="16"/>
      <c r="J1659" s="16"/>
      <c r="K1659" s="16"/>
      <c r="L1659" s="32"/>
      <c r="M1659" s="16"/>
      <c r="N1659" s="16"/>
      <c r="O1659" s="16"/>
      <c r="P1659" s="16"/>
      <c r="Y1659" s="20"/>
      <c r="Z1659" s="20"/>
      <c r="AA1659" s="20"/>
      <c r="AB1659" s="20"/>
      <c r="AC1659" s="20"/>
      <c r="AD1659" s="20"/>
    </row>
    <row r="1660" spans="3:30" s="1" customFormat="1">
      <c r="C1660" s="16"/>
      <c r="D1660" s="16"/>
      <c r="E1660" s="32"/>
      <c r="F1660" s="16"/>
      <c r="G1660" s="16"/>
      <c r="H1660" s="16"/>
      <c r="I1660" s="16"/>
      <c r="J1660" s="16"/>
      <c r="K1660" s="16"/>
      <c r="L1660" s="32"/>
      <c r="M1660" s="16"/>
      <c r="N1660" s="16"/>
      <c r="O1660" s="16"/>
      <c r="P1660" s="16"/>
      <c r="Y1660" s="20"/>
      <c r="Z1660" s="20"/>
      <c r="AA1660" s="20"/>
      <c r="AB1660" s="20"/>
      <c r="AC1660" s="20"/>
      <c r="AD1660" s="20"/>
    </row>
    <row r="1661" spans="3:30" s="1" customFormat="1">
      <c r="C1661" s="16"/>
      <c r="D1661" s="16"/>
      <c r="E1661" s="32"/>
      <c r="F1661" s="16"/>
      <c r="G1661" s="16"/>
      <c r="H1661" s="16"/>
      <c r="I1661" s="16"/>
      <c r="J1661" s="16"/>
      <c r="K1661" s="16"/>
      <c r="L1661" s="32"/>
      <c r="M1661" s="16"/>
      <c r="N1661" s="16"/>
      <c r="O1661" s="16"/>
      <c r="P1661" s="16"/>
      <c r="Y1661" s="20"/>
      <c r="Z1661" s="20"/>
      <c r="AA1661" s="20"/>
      <c r="AB1661" s="20"/>
      <c r="AC1661" s="20"/>
      <c r="AD1661" s="20"/>
    </row>
    <row r="1662" spans="3:30" s="1" customFormat="1">
      <c r="C1662" s="16"/>
      <c r="D1662" s="16"/>
      <c r="E1662" s="32"/>
      <c r="F1662" s="16"/>
      <c r="G1662" s="16"/>
      <c r="H1662" s="16"/>
      <c r="I1662" s="16"/>
      <c r="J1662" s="16"/>
      <c r="K1662" s="16"/>
      <c r="L1662" s="32"/>
      <c r="M1662" s="16"/>
      <c r="N1662" s="16"/>
      <c r="O1662" s="16"/>
      <c r="P1662" s="16"/>
      <c r="Y1662" s="20"/>
      <c r="Z1662" s="20"/>
      <c r="AA1662" s="20"/>
      <c r="AB1662" s="20"/>
      <c r="AC1662" s="20"/>
      <c r="AD1662" s="20"/>
    </row>
    <row r="1663" spans="3:30" s="1" customFormat="1">
      <c r="C1663" s="16"/>
      <c r="D1663" s="16"/>
      <c r="E1663" s="32"/>
      <c r="F1663" s="16"/>
      <c r="G1663" s="16"/>
      <c r="H1663" s="16"/>
      <c r="I1663" s="16"/>
      <c r="J1663" s="16"/>
      <c r="K1663" s="16"/>
      <c r="L1663" s="32"/>
      <c r="M1663" s="16"/>
      <c r="N1663" s="16"/>
      <c r="O1663" s="16"/>
      <c r="P1663" s="16"/>
      <c r="Y1663" s="20"/>
      <c r="Z1663" s="20"/>
      <c r="AA1663" s="20"/>
      <c r="AB1663" s="20"/>
      <c r="AC1663" s="20"/>
      <c r="AD1663" s="20"/>
    </row>
    <row r="1664" spans="3:30" s="1" customFormat="1">
      <c r="C1664" s="16"/>
      <c r="D1664" s="16"/>
      <c r="E1664" s="32"/>
      <c r="F1664" s="16"/>
      <c r="G1664" s="16"/>
      <c r="H1664" s="16"/>
      <c r="I1664" s="16"/>
      <c r="J1664" s="16"/>
      <c r="K1664" s="16"/>
      <c r="L1664" s="32"/>
      <c r="M1664" s="16"/>
      <c r="N1664" s="16"/>
      <c r="O1664" s="16"/>
      <c r="P1664" s="16"/>
      <c r="Y1664" s="20"/>
      <c r="Z1664" s="20"/>
      <c r="AA1664" s="20"/>
      <c r="AB1664" s="20"/>
      <c r="AC1664" s="20"/>
      <c r="AD1664" s="20"/>
    </row>
    <row r="1665" spans="3:30" s="1" customFormat="1">
      <c r="C1665" s="16"/>
      <c r="D1665" s="16"/>
      <c r="E1665" s="32"/>
      <c r="F1665" s="16"/>
      <c r="G1665" s="16"/>
      <c r="H1665" s="16"/>
      <c r="I1665" s="16"/>
      <c r="J1665" s="16"/>
      <c r="K1665" s="16"/>
      <c r="L1665" s="32"/>
      <c r="M1665" s="16"/>
      <c r="N1665" s="16"/>
      <c r="O1665" s="16"/>
      <c r="P1665" s="16"/>
      <c r="Y1665" s="20"/>
      <c r="Z1665" s="20"/>
      <c r="AA1665" s="20"/>
      <c r="AB1665" s="20"/>
      <c r="AC1665" s="20"/>
      <c r="AD1665" s="20"/>
    </row>
    <row r="1666" spans="3:30" s="1" customFormat="1">
      <c r="C1666" s="16"/>
      <c r="D1666" s="16"/>
      <c r="E1666" s="32"/>
      <c r="F1666" s="16"/>
      <c r="G1666" s="16"/>
      <c r="H1666" s="16"/>
      <c r="I1666" s="16"/>
      <c r="J1666" s="16"/>
      <c r="K1666" s="16"/>
      <c r="L1666" s="32"/>
      <c r="M1666" s="16"/>
      <c r="N1666" s="16"/>
      <c r="O1666" s="16"/>
      <c r="P1666" s="16"/>
      <c r="Y1666" s="20"/>
      <c r="Z1666" s="20"/>
      <c r="AA1666" s="20"/>
      <c r="AB1666" s="20"/>
      <c r="AC1666" s="20"/>
      <c r="AD1666" s="20"/>
    </row>
    <row r="1667" spans="3:30" s="1" customFormat="1">
      <c r="C1667" s="16"/>
      <c r="D1667" s="16"/>
      <c r="E1667" s="32"/>
      <c r="F1667" s="16"/>
      <c r="G1667" s="16"/>
      <c r="H1667" s="16"/>
      <c r="I1667" s="16"/>
      <c r="J1667" s="16"/>
      <c r="K1667" s="16"/>
      <c r="L1667" s="32"/>
      <c r="M1667" s="16"/>
      <c r="N1667" s="16"/>
      <c r="O1667" s="16"/>
      <c r="P1667" s="16"/>
      <c r="Y1667" s="20"/>
      <c r="Z1667" s="20"/>
      <c r="AA1667" s="20"/>
      <c r="AB1667" s="20"/>
      <c r="AC1667" s="20"/>
      <c r="AD1667" s="20"/>
    </row>
    <row r="1668" spans="3:30" s="1" customFormat="1">
      <c r="C1668" s="16"/>
      <c r="D1668" s="16"/>
      <c r="E1668" s="32"/>
      <c r="F1668" s="16"/>
      <c r="G1668" s="16"/>
      <c r="H1668" s="16"/>
      <c r="I1668" s="16"/>
      <c r="J1668" s="16"/>
      <c r="K1668" s="16"/>
      <c r="L1668" s="32"/>
      <c r="M1668" s="16"/>
      <c r="N1668" s="16"/>
      <c r="O1668" s="16"/>
      <c r="P1668" s="16"/>
      <c r="Y1668" s="20"/>
      <c r="Z1668" s="20"/>
      <c r="AA1668" s="20"/>
      <c r="AB1668" s="20"/>
      <c r="AC1668" s="20"/>
      <c r="AD1668" s="20"/>
    </row>
    <row r="1669" spans="3:30" s="1" customFormat="1">
      <c r="C1669" s="16"/>
      <c r="D1669" s="16"/>
      <c r="E1669" s="32"/>
      <c r="F1669" s="16"/>
      <c r="G1669" s="16"/>
      <c r="H1669" s="16"/>
      <c r="I1669" s="16"/>
      <c r="J1669" s="16"/>
      <c r="K1669" s="16"/>
      <c r="L1669" s="32"/>
      <c r="M1669" s="16"/>
      <c r="N1669" s="16"/>
      <c r="O1669" s="16"/>
      <c r="P1669" s="16"/>
      <c r="Y1669" s="20"/>
      <c r="Z1669" s="20"/>
      <c r="AA1669" s="20"/>
      <c r="AB1669" s="20"/>
      <c r="AC1669" s="20"/>
      <c r="AD1669" s="20"/>
    </row>
    <row r="1670" spans="3:30" s="1" customFormat="1">
      <c r="C1670" s="16"/>
      <c r="D1670" s="16"/>
      <c r="E1670" s="32"/>
      <c r="F1670" s="16"/>
      <c r="G1670" s="16"/>
      <c r="H1670" s="16"/>
      <c r="I1670" s="16"/>
      <c r="J1670" s="16"/>
      <c r="K1670" s="16"/>
      <c r="L1670" s="32"/>
      <c r="M1670" s="16"/>
      <c r="N1670" s="16"/>
      <c r="O1670" s="16"/>
      <c r="P1670" s="16"/>
      <c r="Y1670" s="20"/>
      <c r="Z1670" s="20"/>
      <c r="AA1670" s="20"/>
      <c r="AB1670" s="20"/>
      <c r="AC1670" s="20"/>
      <c r="AD1670" s="20"/>
    </row>
    <row r="1671" spans="3:30" s="1" customFormat="1">
      <c r="C1671" s="16"/>
      <c r="D1671" s="16"/>
      <c r="E1671" s="32"/>
      <c r="F1671" s="16"/>
      <c r="G1671" s="16"/>
      <c r="H1671" s="16"/>
      <c r="I1671" s="16"/>
      <c r="J1671" s="16"/>
      <c r="K1671" s="16"/>
      <c r="L1671" s="32"/>
      <c r="M1671" s="16"/>
      <c r="N1671" s="16"/>
      <c r="O1671" s="16"/>
      <c r="P1671" s="16"/>
      <c r="Y1671" s="20"/>
      <c r="Z1671" s="20"/>
      <c r="AA1671" s="20"/>
      <c r="AB1671" s="20"/>
      <c r="AC1671" s="20"/>
      <c r="AD1671" s="20"/>
    </row>
    <row r="1672" spans="3:30" s="1" customFormat="1">
      <c r="C1672" s="16"/>
      <c r="D1672" s="16"/>
      <c r="E1672" s="32"/>
      <c r="F1672" s="16"/>
      <c r="G1672" s="16"/>
      <c r="H1672" s="16"/>
      <c r="I1672" s="16"/>
      <c r="J1672" s="16"/>
      <c r="K1672" s="16"/>
      <c r="L1672" s="32"/>
      <c r="M1672" s="16"/>
      <c r="N1672" s="16"/>
      <c r="O1672" s="16"/>
      <c r="P1672" s="16"/>
      <c r="Y1672" s="20"/>
      <c r="Z1672" s="20"/>
      <c r="AA1672" s="20"/>
      <c r="AB1672" s="20"/>
      <c r="AC1672" s="20"/>
      <c r="AD1672" s="20"/>
    </row>
    <row r="1673" spans="3:30" s="1" customFormat="1">
      <c r="C1673" s="16"/>
      <c r="D1673" s="16"/>
      <c r="E1673" s="32"/>
      <c r="F1673" s="16"/>
      <c r="G1673" s="16"/>
      <c r="H1673" s="16"/>
      <c r="I1673" s="16"/>
      <c r="J1673" s="16"/>
      <c r="K1673" s="16"/>
      <c r="L1673" s="32"/>
      <c r="M1673" s="16"/>
      <c r="N1673" s="16"/>
      <c r="O1673" s="16"/>
      <c r="P1673" s="16"/>
      <c r="Y1673" s="20"/>
      <c r="Z1673" s="20"/>
      <c r="AA1673" s="20"/>
      <c r="AB1673" s="20"/>
      <c r="AC1673" s="20"/>
      <c r="AD1673" s="20"/>
    </row>
    <row r="1674" spans="3:30" s="1" customFormat="1">
      <c r="C1674" s="16"/>
      <c r="D1674" s="16"/>
      <c r="E1674" s="32"/>
      <c r="F1674" s="16"/>
      <c r="G1674" s="16"/>
      <c r="H1674" s="16"/>
      <c r="I1674" s="16"/>
      <c r="J1674" s="16"/>
      <c r="K1674" s="16"/>
      <c r="L1674" s="32"/>
      <c r="M1674" s="16"/>
      <c r="N1674" s="16"/>
      <c r="O1674" s="16"/>
      <c r="P1674" s="16"/>
      <c r="Y1674" s="20"/>
      <c r="Z1674" s="20"/>
      <c r="AA1674" s="20"/>
      <c r="AB1674" s="20"/>
      <c r="AC1674" s="20"/>
      <c r="AD1674" s="20"/>
    </row>
    <row r="1675" spans="3:30" s="1" customFormat="1">
      <c r="C1675" s="16"/>
      <c r="D1675" s="16"/>
      <c r="E1675" s="32"/>
      <c r="F1675" s="16"/>
      <c r="G1675" s="16"/>
      <c r="H1675" s="16"/>
      <c r="I1675" s="16"/>
      <c r="J1675" s="16"/>
      <c r="K1675" s="16"/>
      <c r="L1675" s="32"/>
      <c r="M1675" s="16"/>
      <c r="N1675" s="16"/>
      <c r="O1675" s="16"/>
      <c r="P1675" s="16"/>
      <c r="Y1675" s="20"/>
      <c r="Z1675" s="20"/>
      <c r="AA1675" s="20"/>
      <c r="AB1675" s="20"/>
      <c r="AC1675" s="20"/>
      <c r="AD1675" s="20"/>
    </row>
    <row r="1676" spans="3:30" s="1" customFormat="1">
      <c r="C1676" s="16"/>
      <c r="D1676" s="16"/>
      <c r="E1676" s="32"/>
      <c r="F1676" s="16"/>
      <c r="G1676" s="16"/>
      <c r="H1676" s="16"/>
      <c r="I1676" s="16"/>
      <c r="J1676" s="16"/>
      <c r="K1676" s="16"/>
      <c r="L1676" s="32"/>
      <c r="M1676" s="16"/>
      <c r="N1676" s="16"/>
      <c r="O1676" s="16"/>
      <c r="P1676" s="16"/>
      <c r="Y1676" s="20"/>
      <c r="Z1676" s="20"/>
      <c r="AA1676" s="20"/>
      <c r="AB1676" s="20"/>
      <c r="AC1676" s="20"/>
      <c r="AD1676" s="20"/>
    </row>
    <row r="1677" spans="3:30" s="1" customFormat="1">
      <c r="C1677" s="16"/>
      <c r="D1677" s="16"/>
      <c r="E1677" s="32"/>
      <c r="F1677" s="16"/>
      <c r="G1677" s="16"/>
      <c r="H1677" s="16"/>
      <c r="I1677" s="16"/>
      <c r="J1677" s="16"/>
      <c r="K1677" s="16"/>
      <c r="L1677" s="32"/>
      <c r="M1677" s="16"/>
      <c r="N1677" s="16"/>
      <c r="O1677" s="16"/>
      <c r="P1677" s="16"/>
      <c r="Y1677" s="20"/>
      <c r="Z1677" s="20"/>
      <c r="AA1677" s="20"/>
      <c r="AB1677" s="20"/>
      <c r="AC1677" s="20"/>
      <c r="AD1677" s="20"/>
    </row>
    <row r="1678" spans="3:30" s="1" customFormat="1">
      <c r="C1678" s="16"/>
      <c r="D1678" s="16"/>
      <c r="E1678" s="32"/>
      <c r="F1678" s="16"/>
      <c r="G1678" s="16"/>
      <c r="H1678" s="16"/>
      <c r="I1678" s="16"/>
      <c r="J1678" s="16"/>
      <c r="K1678" s="16"/>
      <c r="L1678" s="32"/>
      <c r="M1678" s="16"/>
      <c r="N1678" s="16"/>
      <c r="O1678" s="16"/>
      <c r="P1678" s="16"/>
      <c r="Y1678" s="20"/>
      <c r="Z1678" s="20"/>
      <c r="AA1678" s="20"/>
      <c r="AB1678" s="20"/>
      <c r="AC1678" s="20"/>
      <c r="AD1678" s="20"/>
    </row>
    <row r="1679" spans="3:30" s="1" customFormat="1">
      <c r="C1679" s="16"/>
      <c r="D1679" s="16"/>
      <c r="E1679" s="32"/>
      <c r="F1679" s="16"/>
      <c r="G1679" s="16"/>
      <c r="H1679" s="16"/>
      <c r="I1679" s="16"/>
      <c r="J1679" s="16"/>
      <c r="K1679" s="16"/>
      <c r="L1679" s="32"/>
      <c r="M1679" s="16"/>
      <c r="N1679" s="16"/>
      <c r="O1679" s="16"/>
      <c r="P1679" s="16"/>
      <c r="Y1679" s="20"/>
      <c r="Z1679" s="20"/>
      <c r="AA1679" s="20"/>
      <c r="AB1679" s="20"/>
      <c r="AC1679" s="20"/>
      <c r="AD1679" s="20"/>
    </row>
    <row r="1680" spans="3:30" s="1" customFormat="1">
      <c r="C1680" s="16"/>
      <c r="D1680" s="16"/>
      <c r="E1680" s="32"/>
      <c r="F1680" s="16"/>
      <c r="G1680" s="16"/>
      <c r="H1680" s="16"/>
      <c r="I1680" s="16"/>
      <c r="J1680" s="16"/>
      <c r="K1680" s="16"/>
      <c r="L1680" s="32"/>
      <c r="M1680" s="16"/>
      <c r="N1680" s="16"/>
      <c r="O1680" s="16"/>
      <c r="P1680" s="16"/>
      <c r="Y1680" s="20"/>
      <c r="Z1680" s="20"/>
      <c r="AA1680" s="20"/>
      <c r="AB1680" s="20"/>
      <c r="AC1680" s="20"/>
      <c r="AD1680" s="20"/>
    </row>
    <row r="1681" spans="3:30" s="1" customFormat="1">
      <c r="C1681" s="16"/>
      <c r="D1681" s="16"/>
      <c r="E1681" s="32"/>
      <c r="F1681" s="16"/>
      <c r="G1681" s="16"/>
      <c r="H1681" s="16"/>
      <c r="I1681" s="16"/>
      <c r="J1681" s="16"/>
      <c r="K1681" s="16"/>
      <c r="L1681" s="32"/>
      <c r="M1681" s="16"/>
      <c r="N1681" s="16"/>
      <c r="O1681" s="16"/>
      <c r="P1681" s="16"/>
      <c r="Y1681" s="20"/>
      <c r="Z1681" s="20"/>
      <c r="AA1681" s="20"/>
      <c r="AB1681" s="20"/>
      <c r="AC1681" s="20"/>
      <c r="AD1681" s="20"/>
    </row>
    <row r="1682" spans="3:30" s="1" customFormat="1">
      <c r="C1682" s="16"/>
      <c r="D1682" s="16"/>
      <c r="E1682" s="32"/>
      <c r="F1682" s="16"/>
      <c r="G1682" s="16"/>
      <c r="H1682" s="16"/>
      <c r="I1682" s="16"/>
      <c r="J1682" s="16"/>
      <c r="K1682" s="16"/>
      <c r="L1682" s="32"/>
      <c r="M1682" s="16"/>
      <c r="N1682" s="16"/>
      <c r="O1682" s="16"/>
      <c r="P1682" s="16"/>
      <c r="Y1682" s="20"/>
      <c r="Z1682" s="20"/>
      <c r="AA1682" s="20"/>
      <c r="AB1682" s="20"/>
      <c r="AC1682" s="20"/>
      <c r="AD1682" s="20"/>
    </row>
    <row r="1683" spans="3:30" s="1" customFormat="1">
      <c r="C1683" s="16"/>
      <c r="D1683" s="16"/>
      <c r="E1683" s="32"/>
      <c r="F1683" s="16"/>
      <c r="G1683" s="16"/>
      <c r="H1683" s="16"/>
      <c r="I1683" s="16"/>
      <c r="J1683" s="16"/>
      <c r="K1683" s="16"/>
      <c r="L1683" s="32"/>
      <c r="M1683" s="16"/>
      <c r="N1683" s="16"/>
      <c r="O1683" s="16"/>
      <c r="P1683" s="16"/>
      <c r="Y1683" s="20"/>
      <c r="Z1683" s="20"/>
      <c r="AA1683" s="20"/>
      <c r="AB1683" s="20"/>
      <c r="AC1683" s="20"/>
      <c r="AD1683" s="20"/>
    </row>
    <row r="1684" spans="3:30" s="1" customFormat="1">
      <c r="C1684" s="16"/>
      <c r="D1684" s="16"/>
      <c r="E1684" s="32"/>
      <c r="F1684" s="16"/>
      <c r="G1684" s="16"/>
      <c r="H1684" s="16"/>
      <c r="I1684" s="16"/>
      <c r="J1684" s="16"/>
      <c r="K1684" s="16"/>
      <c r="L1684" s="32"/>
      <c r="M1684" s="16"/>
      <c r="N1684" s="16"/>
      <c r="O1684" s="16"/>
      <c r="P1684" s="16"/>
      <c r="Y1684" s="20"/>
      <c r="Z1684" s="20"/>
      <c r="AA1684" s="20"/>
      <c r="AB1684" s="20"/>
      <c r="AC1684" s="20"/>
      <c r="AD1684" s="20"/>
    </row>
    <row r="1685" spans="3:30" s="1" customFormat="1">
      <c r="C1685" s="16"/>
      <c r="D1685" s="16"/>
      <c r="E1685" s="32"/>
      <c r="F1685" s="16"/>
      <c r="G1685" s="16"/>
      <c r="H1685" s="16"/>
      <c r="I1685" s="16"/>
      <c r="J1685" s="16"/>
      <c r="K1685" s="16"/>
      <c r="L1685" s="32"/>
      <c r="M1685" s="16"/>
      <c r="N1685" s="16"/>
      <c r="O1685" s="16"/>
      <c r="P1685" s="16"/>
      <c r="Y1685" s="20"/>
      <c r="Z1685" s="20"/>
      <c r="AA1685" s="20"/>
      <c r="AB1685" s="20"/>
      <c r="AC1685" s="20"/>
      <c r="AD1685" s="20"/>
    </row>
    <row r="1686" spans="3:30" s="1" customFormat="1">
      <c r="C1686" s="16"/>
      <c r="D1686" s="16"/>
      <c r="E1686" s="32"/>
      <c r="F1686" s="16"/>
      <c r="G1686" s="16"/>
      <c r="H1686" s="16"/>
      <c r="I1686" s="16"/>
      <c r="J1686" s="16"/>
      <c r="K1686" s="16"/>
      <c r="L1686" s="32"/>
      <c r="M1686" s="16"/>
      <c r="N1686" s="16"/>
      <c r="O1686" s="16"/>
      <c r="P1686" s="16"/>
      <c r="Y1686" s="20"/>
      <c r="Z1686" s="20"/>
      <c r="AA1686" s="20"/>
      <c r="AB1686" s="20"/>
      <c r="AC1686" s="20"/>
      <c r="AD1686" s="20"/>
    </row>
    <row r="1687" spans="3:30" s="1" customFormat="1">
      <c r="C1687" s="16"/>
      <c r="D1687" s="16"/>
      <c r="E1687" s="32"/>
      <c r="F1687" s="16"/>
      <c r="G1687" s="16"/>
      <c r="H1687" s="16"/>
      <c r="I1687" s="16"/>
      <c r="J1687" s="16"/>
      <c r="K1687" s="16"/>
      <c r="L1687" s="32"/>
      <c r="M1687" s="16"/>
      <c r="N1687" s="16"/>
      <c r="O1687" s="16"/>
      <c r="P1687" s="16"/>
      <c r="Y1687" s="20"/>
      <c r="Z1687" s="20"/>
      <c r="AA1687" s="20"/>
      <c r="AB1687" s="20"/>
      <c r="AC1687" s="20"/>
      <c r="AD1687" s="20"/>
    </row>
    <row r="1688" spans="3:30" s="1" customFormat="1">
      <c r="C1688" s="16"/>
      <c r="D1688" s="16"/>
      <c r="E1688" s="32"/>
      <c r="F1688" s="16"/>
      <c r="G1688" s="16"/>
      <c r="H1688" s="16"/>
      <c r="I1688" s="16"/>
      <c r="J1688" s="16"/>
      <c r="K1688" s="16"/>
      <c r="L1688" s="32"/>
      <c r="M1688" s="16"/>
      <c r="N1688" s="16"/>
      <c r="O1688" s="16"/>
      <c r="P1688" s="16"/>
      <c r="Y1688" s="20"/>
      <c r="Z1688" s="20"/>
      <c r="AA1688" s="20"/>
      <c r="AB1688" s="20"/>
      <c r="AC1688" s="20"/>
      <c r="AD1688" s="20"/>
    </row>
    <row r="1689" spans="3:30" s="1" customFormat="1">
      <c r="C1689" s="16"/>
      <c r="D1689" s="16"/>
      <c r="E1689" s="32"/>
      <c r="F1689" s="16"/>
      <c r="G1689" s="16"/>
      <c r="H1689" s="16"/>
      <c r="I1689" s="16"/>
      <c r="J1689" s="16"/>
      <c r="K1689" s="16"/>
      <c r="L1689" s="32"/>
      <c r="M1689" s="16"/>
      <c r="N1689" s="16"/>
      <c r="O1689" s="16"/>
      <c r="P1689" s="16"/>
      <c r="Y1689" s="20"/>
      <c r="Z1689" s="20"/>
      <c r="AA1689" s="20"/>
      <c r="AB1689" s="20"/>
      <c r="AC1689" s="20"/>
      <c r="AD1689" s="20"/>
    </row>
    <row r="1690" spans="3:30" s="1" customFormat="1">
      <c r="C1690" s="16"/>
      <c r="D1690" s="16"/>
      <c r="E1690" s="32"/>
      <c r="F1690" s="16"/>
      <c r="G1690" s="16"/>
      <c r="H1690" s="16"/>
      <c r="I1690" s="16"/>
      <c r="J1690" s="16"/>
      <c r="K1690" s="16"/>
      <c r="L1690" s="32"/>
      <c r="M1690" s="16"/>
      <c r="N1690" s="16"/>
      <c r="O1690" s="16"/>
      <c r="P1690" s="16"/>
      <c r="Y1690" s="20"/>
      <c r="Z1690" s="20"/>
      <c r="AA1690" s="20"/>
      <c r="AB1690" s="20"/>
      <c r="AC1690" s="20"/>
      <c r="AD1690" s="20"/>
    </row>
    <row r="1691" spans="3:30" s="1" customFormat="1">
      <c r="C1691" s="16"/>
      <c r="D1691" s="16"/>
      <c r="E1691" s="32"/>
      <c r="F1691" s="16"/>
      <c r="G1691" s="16"/>
      <c r="H1691" s="16"/>
      <c r="I1691" s="16"/>
      <c r="J1691" s="16"/>
      <c r="K1691" s="16"/>
      <c r="L1691" s="32"/>
      <c r="M1691" s="16"/>
      <c r="N1691" s="16"/>
      <c r="O1691" s="16"/>
      <c r="P1691" s="16"/>
      <c r="Y1691" s="20"/>
      <c r="Z1691" s="20"/>
      <c r="AA1691" s="20"/>
      <c r="AB1691" s="20"/>
      <c r="AC1691" s="20"/>
      <c r="AD1691" s="20"/>
    </row>
    <row r="1692" spans="3:30" s="1" customFormat="1">
      <c r="C1692" s="16"/>
      <c r="D1692" s="16"/>
      <c r="E1692" s="32"/>
      <c r="F1692" s="16"/>
      <c r="G1692" s="16"/>
      <c r="H1692" s="16"/>
      <c r="I1692" s="16"/>
      <c r="J1692" s="16"/>
      <c r="K1692" s="16"/>
      <c r="L1692" s="32"/>
      <c r="M1692" s="16"/>
      <c r="N1692" s="16"/>
      <c r="O1692" s="16"/>
      <c r="P1692" s="16"/>
      <c r="Y1692" s="20"/>
      <c r="Z1692" s="20"/>
      <c r="AA1692" s="20"/>
      <c r="AB1692" s="20"/>
      <c r="AC1692" s="20"/>
      <c r="AD1692" s="20"/>
    </row>
    <row r="1693" spans="3:30" s="1" customFormat="1">
      <c r="C1693" s="16"/>
      <c r="D1693" s="16"/>
      <c r="E1693" s="32"/>
      <c r="F1693" s="16"/>
      <c r="G1693" s="16"/>
      <c r="H1693" s="16"/>
      <c r="I1693" s="16"/>
      <c r="J1693" s="16"/>
      <c r="K1693" s="16"/>
      <c r="L1693" s="32"/>
      <c r="M1693" s="16"/>
      <c r="N1693" s="16"/>
      <c r="O1693" s="16"/>
      <c r="P1693" s="16"/>
      <c r="Y1693" s="20"/>
      <c r="Z1693" s="20"/>
      <c r="AA1693" s="20"/>
      <c r="AB1693" s="20"/>
      <c r="AC1693" s="20"/>
      <c r="AD1693" s="20"/>
    </row>
    <row r="1694" spans="3:30" s="1" customFormat="1">
      <c r="C1694" s="16"/>
      <c r="D1694" s="16"/>
      <c r="E1694" s="32"/>
      <c r="F1694" s="16"/>
      <c r="G1694" s="16"/>
      <c r="H1694" s="16"/>
      <c r="I1694" s="16"/>
      <c r="J1694" s="16"/>
      <c r="K1694" s="16"/>
      <c r="L1694" s="32"/>
      <c r="M1694" s="16"/>
      <c r="N1694" s="16"/>
      <c r="O1694" s="16"/>
      <c r="P1694" s="16"/>
      <c r="Y1694" s="20"/>
      <c r="Z1694" s="20"/>
      <c r="AA1694" s="20"/>
      <c r="AB1694" s="20"/>
      <c r="AC1694" s="20"/>
      <c r="AD1694" s="20"/>
    </row>
    <row r="1695" spans="3:30" s="1" customFormat="1">
      <c r="C1695" s="16"/>
      <c r="D1695" s="16"/>
      <c r="E1695" s="32"/>
      <c r="F1695" s="16"/>
      <c r="G1695" s="16"/>
      <c r="H1695" s="16"/>
      <c r="I1695" s="16"/>
      <c r="J1695" s="16"/>
      <c r="K1695" s="16"/>
      <c r="L1695" s="32"/>
      <c r="M1695" s="16"/>
      <c r="N1695" s="16"/>
      <c r="O1695" s="16"/>
      <c r="P1695" s="16"/>
      <c r="Y1695" s="20"/>
      <c r="Z1695" s="20"/>
      <c r="AA1695" s="20"/>
      <c r="AB1695" s="20"/>
      <c r="AC1695" s="20"/>
      <c r="AD1695" s="20"/>
    </row>
    <row r="1696" spans="3:30" s="1" customFormat="1">
      <c r="C1696" s="16"/>
      <c r="D1696" s="16"/>
      <c r="E1696" s="32"/>
      <c r="F1696" s="16"/>
      <c r="G1696" s="16"/>
      <c r="H1696" s="16"/>
      <c r="I1696" s="16"/>
      <c r="J1696" s="16"/>
      <c r="K1696" s="16"/>
      <c r="L1696" s="32"/>
      <c r="M1696" s="16"/>
      <c r="N1696" s="16"/>
      <c r="O1696" s="16"/>
      <c r="P1696" s="16"/>
      <c r="Y1696" s="20"/>
      <c r="Z1696" s="20"/>
      <c r="AA1696" s="20"/>
      <c r="AB1696" s="20"/>
      <c r="AC1696" s="20"/>
      <c r="AD1696" s="20"/>
    </row>
    <row r="1697" spans="3:30" s="1" customFormat="1">
      <c r="C1697" s="16"/>
      <c r="D1697" s="16"/>
      <c r="E1697" s="32"/>
      <c r="F1697" s="16"/>
      <c r="G1697" s="16"/>
      <c r="H1697" s="16"/>
      <c r="I1697" s="16"/>
      <c r="J1697" s="16"/>
      <c r="K1697" s="16"/>
      <c r="L1697" s="32"/>
      <c r="M1697" s="16"/>
      <c r="N1697" s="16"/>
      <c r="O1697" s="16"/>
      <c r="P1697" s="16"/>
      <c r="Y1697" s="20"/>
      <c r="Z1697" s="20"/>
      <c r="AA1697" s="20"/>
      <c r="AB1697" s="20"/>
      <c r="AC1697" s="20"/>
      <c r="AD1697" s="20"/>
    </row>
    <row r="1698" spans="3:30" s="1" customFormat="1">
      <c r="C1698" s="16"/>
      <c r="D1698" s="16"/>
      <c r="E1698" s="32"/>
      <c r="F1698" s="16"/>
      <c r="G1698" s="16"/>
      <c r="H1698" s="16"/>
      <c r="I1698" s="16"/>
      <c r="J1698" s="16"/>
      <c r="K1698" s="16"/>
      <c r="L1698" s="32"/>
      <c r="M1698" s="16"/>
      <c r="N1698" s="16"/>
      <c r="O1698" s="16"/>
      <c r="P1698" s="16"/>
      <c r="Y1698" s="20"/>
      <c r="Z1698" s="20"/>
      <c r="AA1698" s="20"/>
      <c r="AB1698" s="20"/>
      <c r="AC1698" s="20"/>
      <c r="AD1698" s="20"/>
    </row>
    <row r="1699" spans="3:30" s="1" customFormat="1">
      <c r="C1699" s="16"/>
      <c r="D1699" s="16"/>
      <c r="E1699" s="32"/>
      <c r="F1699" s="16"/>
      <c r="G1699" s="16"/>
      <c r="H1699" s="16"/>
      <c r="I1699" s="16"/>
      <c r="J1699" s="16"/>
      <c r="K1699" s="16"/>
      <c r="L1699" s="32"/>
      <c r="M1699" s="16"/>
      <c r="N1699" s="16"/>
      <c r="O1699" s="16"/>
      <c r="P1699" s="16"/>
      <c r="Y1699" s="20"/>
      <c r="Z1699" s="20"/>
      <c r="AA1699" s="20"/>
      <c r="AB1699" s="20"/>
      <c r="AC1699" s="20"/>
      <c r="AD1699" s="20"/>
    </row>
    <row r="1700" spans="3:30" s="1" customFormat="1">
      <c r="C1700" s="16"/>
      <c r="D1700" s="16"/>
      <c r="E1700" s="32"/>
      <c r="F1700" s="16"/>
      <c r="G1700" s="16"/>
      <c r="H1700" s="16"/>
      <c r="I1700" s="16"/>
      <c r="J1700" s="16"/>
      <c r="K1700" s="16"/>
      <c r="L1700" s="32"/>
      <c r="M1700" s="16"/>
      <c r="N1700" s="16"/>
      <c r="O1700" s="16"/>
      <c r="P1700" s="16"/>
      <c r="Y1700" s="20"/>
      <c r="Z1700" s="20"/>
      <c r="AA1700" s="20"/>
      <c r="AB1700" s="20"/>
      <c r="AC1700" s="20"/>
      <c r="AD1700" s="20"/>
    </row>
    <row r="1701" spans="3:30" s="1" customFormat="1">
      <c r="C1701" s="16"/>
      <c r="D1701" s="16"/>
      <c r="E1701" s="32"/>
      <c r="F1701" s="16"/>
      <c r="G1701" s="16"/>
      <c r="H1701" s="16"/>
      <c r="I1701" s="16"/>
      <c r="J1701" s="16"/>
      <c r="K1701" s="16"/>
      <c r="L1701" s="32"/>
      <c r="M1701" s="16"/>
      <c r="N1701" s="16"/>
      <c r="O1701" s="16"/>
      <c r="P1701" s="16"/>
      <c r="Y1701" s="20"/>
      <c r="Z1701" s="20"/>
      <c r="AA1701" s="20"/>
      <c r="AB1701" s="20"/>
      <c r="AC1701" s="20"/>
      <c r="AD1701" s="20"/>
    </row>
    <row r="1702" spans="3:30" s="1" customFormat="1">
      <c r="C1702" s="16"/>
      <c r="D1702" s="16"/>
      <c r="E1702" s="32"/>
      <c r="F1702" s="16"/>
      <c r="G1702" s="16"/>
      <c r="H1702" s="16"/>
      <c r="I1702" s="16"/>
      <c r="J1702" s="16"/>
      <c r="K1702" s="16"/>
      <c r="L1702" s="32"/>
      <c r="M1702" s="16"/>
      <c r="N1702" s="16"/>
      <c r="O1702" s="16"/>
      <c r="P1702" s="16"/>
      <c r="Y1702" s="20"/>
      <c r="Z1702" s="20"/>
      <c r="AA1702" s="20"/>
      <c r="AB1702" s="20"/>
      <c r="AC1702" s="20"/>
      <c r="AD1702" s="20"/>
    </row>
    <row r="1703" spans="3:30" s="1" customFormat="1">
      <c r="C1703" s="16"/>
      <c r="D1703" s="16"/>
      <c r="E1703" s="32"/>
      <c r="F1703" s="16"/>
      <c r="G1703" s="16"/>
      <c r="H1703" s="16"/>
      <c r="I1703" s="16"/>
      <c r="J1703" s="16"/>
      <c r="K1703" s="16"/>
      <c r="L1703" s="32"/>
      <c r="M1703" s="16"/>
      <c r="N1703" s="16"/>
      <c r="O1703" s="16"/>
      <c r="P1703" s="16"/>
      <c r="Y1703" s="20"/>
      <c r="Z1703" s="20"/>
      <c r="AA1703" s="20"/>
      <c r="AB1703" s="20"/>
      <c r="AC1703" s="20"/>
      <c r="AD1703" s="20"/>
    </row>
    <row r="1704" spans="3:30" s="1" customFormat="1">
      <c r="C1704" s="16"/>
      <c r="D1704" s="16"/>
      <c r="E1704" s="32"/>
      <c r="F1704" s="16"/>
      <c r="G1704" s="16"/>
      <c r="H1704" s="16"/>
      <c r="I1704" s="16"/>
      <c r="J1704" s="16"/>
      <c r="K1704" s="16"/>
      <c r="L1704" s="32"/>
      <c r="M1704" s="16"/>
      <c r="N1704" s="16"/>
      <c r="O1704" s="16"/>
      <c r="P1704" s="16"/>
      <c r="Y1704" s="20"/>
      <c r="Z1704" s="20"/>
      <c r="AA1704" s="20"/>
      <c r="AB1704" s="20"/>
      <c r="AC1704" s="20"/>
      <c r="AD1704" s="20"/>
    </row>
    <row r="1705" spans="3:30" s="1" customFormat="1">
      <c r="C1705" s="16"/>
      <c r="D1705" s="16"/>
      <c r="E1705" s="32"/>
      <c r="F1705" s="16"/>
      <c r="G1705" s="16"/>
      <c r="H1705" s="16"/>
      <c r="I1705" s="16"/>
      <c r="J1705" s="16"/>
      <c r="K1705" s="16"/>
      <c r="L1705" s="32"/>
      <c r="M1705" s="16"/>
      <c r="N1705" s="16"/>
      <c r="O1705" s="16"/>
      <c r="P1705" s="16"/>
      <c r="Y1705" s="20"/>
      <c r="Z1705" s="20"/>
      <c r="AA1705" s="20"/>
      <c r="AB1705" s="20"/>
      <c r="AC1705" s="20"/>
      <c r="AD1705" s="20"/>
    </row>
    <row r="1706" spans="3:30" s="1" customFormat="1">
      <c r="C1706" s="16"/>
      <c r="D1706" s="16"/>
      <c r="E1706" s="32"/>
      <c r="F1706" s="16"/>
      <c r="G1706" s="16"/>
      <c r="H1706" s="16"/>
      <c r="I1706" s="16"/>
      <c r="J1706" s="16"/>
      <c r="K1706" s="16"/>
      <c r="L1706" s="32"/>
      <c r="M1706" s="16"/>
      <c r="N1706" s="16"/>
      <c r="O1706" s="16"/>
      <c r="P1706" s="16"/>
      <c r="Y1706" s="20"/>
      <c r="Z1706" s="20"/>
      <c r="AA1706" s="20"/>
      <c r="AB1706" s="20"/>
      <c r="AC1706" s="20"/>
      <c r="AD1706" s="20"/>
    </row>
    <row r="1707" spans="3:30" s="1" customFormat="1">
      <c r="C1707" s="16"/>
      <c r="D1707" s="16"/>
      <c r="E1707" s="32"/>
      <c r="F1707" s="16"/>
      <c r="G1707" s="16"/>
      <c r="H1707" s="16"/>
      <c r="I1707" s="16"/>
      <c r="J1707" s="16"/>
      <c r="K1707" s="16"/>
      <c r="L1707" s="32"/>
      <c r="M1707" s="16"/>
      <c r="N1707" s="16"/>
      <c r="O1707" s="16"/>
      <c r="P1707" s="16"/>
      <c r="Y1707" s="20"/>
      <c r="Z1707" s="20"/>
      <c r="AA1707" s="20"/>
      <c r="AB1707" s="20"/>
      <c r="AC1707" s="20"/>
      <c r="AD1707" s="20"/>
    </row>
    <row r="1708" spans="3:30" s="1" customFormat="1">
      <c r="C1708" s="16"/>
      <c r="D1708" s="16"/>
      <c r="E1708" s="32"/>
      <c r="F1708" s="16"/>
      <c r="G1708" s="16"/>
      <c r="H1708" s="16"/>
      <c r="I1708" s="16"/>
      <c r="J1708" s="16"/>
      <c r="K1708" s="16"/>
      <c r="L1708" s="32"/>
      <c r="M1708" s="16"/>
      <c r="N1708" s="16"/>
      <c r="O1708" s="16"/>
      <c r="P1708" s="16"/>
      <c r="Y1708" s="20"/>
      <c r="Z1708" s="20"/>
      <c r="AA1708" s="20"/>
      <c r="AB1708" s="20"/>
      <c r="AC1708" s="20"/>
      <c r="AD1708" s="20"/>
    </row>
    <row r="1709" spans="3:30" s="1" customFormat="1">
      <c r="C1709" s="16"/>
      <c r="D1709" s="16"/>
      <c r="E1709" s="32"/>
      <c r="F1709" s="16"/>
      <c r="G1709" s="16"/>
      <c r="H1709" s="16"/>
      <c r="I1709" s="16"/>
      <c r="J1709" s="16"/>
      <c r="K1709" s="16"/>
      <c r="L1709" s="32"/>
      <c r="M1709" s="16"/>
      <c r="N1709" s="16"/>
      <c r="O1709" s="16"/>
      <c r="P1709" s="16"/>
      <c r="Y1709" s="20"/>
      <c r="Z1709" s="20"/>
      <c r="AA1709" s="20"/>
      <c r="AB1709" s="20"/>
      <c r="AC1709" s="20"/>
      <c r="AD1709" s="20"/>
    </row>
    <row r="1710" spans="3:30" s="1" customFormat="1">
      <c r="C1710" s="16"/>
      <c r="D1710" s="16"/>
      <c r="E1710" s="32"/>
      <c r="F1710" s="16"/>
      <c r="G1710" s="16"/>
      <c r="H1710" s="16"/>
      <c r="I1710" s="16"/>
      <c r="J1710" s="16"/>
      <c r="K1710" s="16"/>
      <c r="L1710" s="32"/>
      <c r="M1710" s="16"/>
      <c r="N1710" s="16"/>
      <c r="O1710" s="16"/>
      <c r="P1710" s="16"/>
      <c r="Y1710" s="20"/>
      <c r="Z1710" s="20"/>
      <c r="AA1710" s="20"/>
      <c r="AB1710" s="20"/>
      <c r="AC1710" s="20"/>
      <c r="AD1710" s="20"/>
    </row>
    <row r="1711" spans="3:30" s="1" customFormat="1">
      <c r="C1711" s="16"/>
      <c r="D1711" s="16"/>
      <c r="E1711" s="32"/>
      <c r="F1711" s="16"/>
      <c r="G1711" s="16"/>
      <c r="H1711" s="16"/>
      <c r="I1711" s="16"/>
      <c r="J1711" s="16"/>
      <c r="K1711" s="16"/>
      <c r="L1711" s="32"/>
      <c r="M1711" s="16"/>
      <c r="N1711" s="16"/>
      <c r="O1711" s="16"/>
      <c r="P1711" s="16"/>
      <c r="Y1711" s="20"/>
      <c r="Z1711" s="20"/>
      <c r="AA1711" s="20"/>
      <c r="AB1711" s="20"/>
      <c r="AC1711" s="20"/>
      <c r="AD1711" s="20"/>
    </row>
    <row r="1712" spans="3:30" s="1" customFormat="1">
      <c r="C1712" s="16"/>
      <c r="D1712" s="16"/>
      <c r="E1712" s="32"/>
      <c r="F1712" s="16"/>
      <c r="G1712" s="16"/>
      <c r="H1712" s="16"/>
      <c r="I1712" s="16"/>
      <c r="J1712" s="16"/>
      <c r="K1712" s="16"/>
      <c r="L1712" s="32"/>
      <c r="M1712" s="16"/>
      <c r="N1712" s="16"/>
      <c r="O1712" s="16"/>
      <c r="P1712" s="16"/>
      <c r="Y1712" s="20"/>
      <c r="Z1712" s="20"/>
      <c r="AA1712" s="20"/>
      <c r="AB1712" s="20"/>
      <c r="AC1712" s="20"/>
      <c r="AD1712" s="20"/>
    </row>
    <row r="1713" spans="3:30" s="1" customFormat="1">
      <c r="C1713" s="16"/>
      <c r="D1713" s="16"/>
      <c r="E1713" s="32"/>
      <c r="F1713" s="16"/>
      <c r="G1713" s="16"/>
      <c r="H1713" s="16"/>
      <c r="I1713" s="16"/>
      <c r="J1713" s="16"/>
      <c r="K1713" s="16"/>
      <c r="L1713" s="32"/>
      <c r="M1713" s="16"/>
      <c r="N1713" s="16"/>
      <c r="O1713" s="16"/>
      <c r="P1713" s="16"/>
      <c r="Y1713" s="20"/>
      <c r="Z1713" s="20"/>
      <c r="AA1713" s="20"/>
      <c r="AB1713" s="20"/>
      <c r="AC1713" s="20"/>
      <c r="AD1713" s="20"/>
    </row>
    <row r="1714" spans="3:30" s="1" customFormat="1">
      <c r="C1714" s="16"/>
      <c r="D1714" s="16"/>
      <c r="E1714" s="32"/>
      <c r="F1714" s="16"/>
      <c r="G1714" s="16"/>
      <c r="H1714" s="16"/>
      <c r="I1714" s="16"/>
      <c r="J1714" s="16"/>
      <c r="K1714" s="16"/>
      <c r="L1714" s="32"/>
      <c r="M1714" s="16"/>
      <c r="N1714" s="16"/>
      <c r="O1714" s="16"/>
      <c r="P1714" s="16"/>
      <c r="Y1714" s="20"/>
      <c r="Z1714" s="20"/>
      <c r="AA1714" s="20"/>
      <c r="AB1714" s="20"/>
      <c r="AC1714" s="20"/>
      <c r="AD1714" s="20"/>
    </row>
    <row r="1715" spans="3:30" s="1" customFormat="1">
      <c r="C1715" s="16"/>
      <c r="D1715" s="16"/>
      <c r="E1715" s="32"/>
      <c r="F1715" s="16"/>
      <c r="G1715" s="16"/>
      <c r="H1715" s="16"/>
      <c r="I1715" s="16"/>
      <c r="J1715" s="16"/>
      <c r="K1715" s="16"/>
      <c r="L1715" s="32"/>
      <c r="M1715" s="16"/>
      <c r="N1715" s="16"/>
      <c r="O1715" s="16"/>
      <c r="P1715" s="16"/>
      <c r="Y1715" s="20"/>
      <c r="Z1715" s="20"/>
      <c r="AA1715" s="20"/>
      <c r="AB1715" s="20"/>
      <c r="AC1715" s="20"/>
      <c r="AD1715" s="20"/>
    </row>
    <row r="1716" spans="3:30" s="1" customFormat="1">
      <c r="C1716" s="16"/>
      <c r="D1716" s="16"/>
      <c r="E1716" s="32"/>
      <c r="F1716" s="16"/>
      <c r="G1716" s="16"/>
      <c r="H1716" s="16"/>
      <c r="I1716" s="16"/>
      <c r="J1716" s="16"/>
      <c r="K1716" s="16"/>
      <c r="L1716" s="32"/>
      <c r="M1716" s="16"/>
      <c r="N1716" s="16"/>
      <c r="O1716" s="16"/>
      <c r="P1716" s="16"/>
      <c r="Y1716" s="20"/>
      <c r="Z1716" s="20"/>
      <c r="AA1716" s="20"/>
      <c r="AB1716" s="20"/>
      <c r="AC1716" s="20"/>
      <c r="AD1716" s="20"/>
    </row>
    <row r="1717" spans="3:30" s="1" customFormat="1">
      <c r="C1717" s="16"/>
      <c r="D1717" s="16"/>
      <c r="E1717" s="32"/>
      <c r="F1717" s="16"/>
      <c r="G1717" s="16"/>
      <c r="H1717" s="16"/>
      <c r="I1717" s="16"/>
      <c r="J1717" s="16"/>
      <c r="K1717" s="16"/>
      <c r="L1717" s="32"/>
      <c r="M1717" s="16"/>
      <c r="N1717" s="16"/>
      <c r="O1717" s="16"/>
      <c r="P1717" s="16"/>
      <c r="Y1717" s="20"/>
      <c r="Z1717" s="20"/>
      <c r="AA1717" s="20"/>
      <c r="AB1717" s="20"/>
      <c r="AC1717" s="20"/>
      <c r="AD1717" s="20"/>
    </row>
    <row r="1718" spans="3:30" s="1" customFormat="1">
      <c r="C1718" s="16"/>
      <c r="D1718" s="16"/>
      <c r="E1718" s="32"/>
      <c r="F1718" s="16"/>
      <c r="G1718" s="16"/>
      <c r="H1718" s="16"/>
      <c r="I1718" s="16"/>
      <c r="J1718" s="16"/>
      <c r="K1718" s="16"/>
      <c r="L1718" s="32"/>
      <c r="M1718" s="16"/>
      <c r="N1718" s="16"/>
      <c r="O1718" s="16"/>
      <c r="P1718" s="16"/>
      <c r="Y1718" s="20"/>
      <c r="Z1718" s="20"/>
      <c r="AA1718" s="20"/>
      <c r="AB1718" s="20"/>
      <c r="AC1718" s="20"/>
      <c r="AD1718" s="20"/>
    </row>
    <row r="1719" spans="3:30" s="1" customFormat="1">
      <c r="C1719" s="16"/>
      <c r="D1719" s="16"/>
      <c r="E1719" s="32"/>
      <c r="F1719" s="16"/>
      <c r="G1719" s="16"/>
      <c r="H1719" s="16"/>
      <c r="I1719" s="16"/>
      <c r="J1719" s="16"/>
      <c r="K1719" s="16"/>
      <c r="L1719" s="32"/>
      <c r="M1719" s="16"/>
      <c r="N1719" s="16"/>
      <c r="O1719" s="16"/>
      <c r="P1719" s="16"/>
      <c r="Y1719" s="20"/>
      <c r="Z1719" s="20"/>
      <c r="AA1719" s="20"/>
      <c r="AB1719" s="20"/>
      <c r="AC1719" s="20"/>
      <c r="AD1719" s="20"/>
    </row>
    <row r="1720" spans="3:30" s="1" customFormat="1">
      <c r="C1720" s="16"/>
      <c r="D1720" s="16"/>
      <c r="E1720" s="32"/>
      <c r="F1720" s="16"/>
      <c r="G1720" s="16"/>
      <c r="H1720" s="16"/>
      <c r="I1720" s="16"/>
      <c r="J1720" s="16"/>
      <c r="K1720" s="16"/>
      <c r="L1720" s="32"/>
      <c r="M1720" s="16"/>
      <c r="N1720" s="16"/>
      <c r="O1720" s="16"/>
      <c r="P1720" s="16"/>
      <c r="Y1720" s="20"/>
      <c r="Z1720" s="20"/>
      <c r="AA1720" s="20"/>
      <c r="AB1720" s="20"/>
      <c r="AC1720" s="20"/>
      <c r="AD1720" s="20"/>
    </row>
    <row r="1721" spans="3:30" s="1" customFormat="1">
      <c r="C1721" s="16"/>
      <c r="D1721" s="16"/>
      <c r="E1721" s="32"/>
      <c r="F1721" s="16"/>
      <c r="G1721" s="16"/>
      <c r="H1721" s="16"/>
      <c r="I1721" s="16"/>
      <c r="J1721" s="16"/>
      <c r="K1721" s="16"/>
      <c r="L1721" s="32"/>
      <c r="M1721" s="16"/>
      <c r="N1721" s="16"/>
      <c r="O1721" s="16"/>
      <c r="P1721" s="16"/>
      <c r="Y1721" s="20"/>
      <c r="Z1721" s="20"/>
      <c r="AA1721" s="20"/>
      <c r="AB1721" s="20"/>
      <c r="AC1721" s="20"/>
      <c r="AD1721" s="20"/>
    </row>
    <row r="1722" spans="3:30" s="1" customFormat="1">
      <c r="C1722" s="16"/>
      <c r="D1722" s="16"/>
      <c r="E1722" s="32"/>
      <c r="F1722" s="16"/>
      <c r="G1722" s="16"/>
      <c r="H1722" s="16"/>
      <c r="I1722" s="16"/>
      <c r="J1722" s="16"/>
      <c r="K1722" s="16"/>
      <c r="L1722" s="32"/>
      <c r="M1722" s="16"/>
      <c r="N1722" s="16"/>
      <c r="O1722" s="16"/>
      <c r="P1722" s="16"/>
      <c r="Y1722" s="20"/>
      <c r="Z1722" s="20"/>
      <c r="AA1722" s="20"/>
      <c r="AB1722" s="20"/>
      <c r="AC1722" s="20"/>
      <c r="AD1722" s="20"/>
    </row>
    <row r="1723" spans="3:30" s="1" customFormat="1">
      <c r="C1723" s="16"/>
      <c r="D1723" s="16"/>
      <c r="E1723" s="32"/>
      <c r="F1723" s="16"/>
      <c r="G1723" s="16"/>
      <c r="H1723" s="16"/>
      <c r="I1723" s="16"/>
      <c r="J1723" s="16"/>
      <c r="K1723" s="16"/>
      <c r="L1723" s="32"/>
      <c r="M1723" s="16"/>
      <c r="N1723" s="16"/>
      <c r="O1723" s="16"/>
      <c r="P1723" s="16"/>
      <c r="Y1723" s="20"/>
      <c r="Z1723" s="20"/>
      <c r="AA1723" s="20"/>
      <c r="AB1723" s="20"/>
      <c r="AC1723" s="20"/>
      <c r="AD1723" s="20"/>
    </row>
    <row r="1724" spans="3:30" s="1" customFormat="1">
      <c r="C1724" s="16"/>
      <c r="D1724" s="16"/>
      <c r="E1724" s="32"/>
      <c r="F1724" s="16"/>
      <c r="G1724" s="16"/>
      <c r="H1724" s="16"/>
      <c r="I1724" s="16"/>
      <c r="J1724" s="16"/>
      <c r="K1724" s="16"/>
      <c r="L1724" s="32"/>
      <c r="M1724" s="16"/>
      <c r="N1724" s="16"/>
      <c r="O1724" s="16"/>
      <c r="P1724" s="16"/>
      <c r="Y1724" s="20"/>
      <c r="Z1724" s="20"/>
      <c r="AA1724" s="20"/>
      <c r="AB1724" s="20"/>
      <c r="AC1724" s="20"/>
      <c r="AD1724" s="20"/>
    </row>
    <row r="1725" spans="3:30" s="1" customFormat="1">
      <c r="C1725" s="16"/>
      <c r="D1725" s="16"/>
      <c r="E1725" s="32"/>
      <c r="F1725" s="16"/>
      <c r="G1725" s="16"/>
      <c r="H1725" s="16"/>
      <c r="I1725" s="16"/>
      <c r="J1725" s="16"/>
      <c r="K1725" s="16"/>
      <c r="L1725" s="32"/>
      <c r="M1725" s="16"/>
      <c r="N1725" s="16"/>
      <c r="O1725" s="16"/>
      <c r="P1725" s="16"/>
      <c r="Y1725" s="20"/>
      <c r="Z1725" s="20"/>
      <c r="AA1725" s="20"/>
      <c r="AB1725" s="20"/>
      <c r="AC1725" s="20"/>
      <c r="AD1725" s="20"/>
    </row>
    <row r="1726" spans="3:30" s="1" customFormat="1">
      <c r="C1726" s="16"/>
      <c r="D1726" s="16"/>
      <c r="E1726" s="32"/>
      <c r="F1726" s="16"/>
      <c r="G1726" s="16"/>
      <c r="H1726" s="16"/>
      <c r="I1726" s="16"/>
      <c r="J1726" s="16"/>
      <c r="K1726" s="16"/>
      <c r="L1726" s="32"/>
      <c r="M1726" s="16"/>
      <c r="N1726" s="16"/>
      <c r="O1726" s="16"/>
      <c r="P1726" s="16"/>
      <c r="Y1726" s="20"/>
      <c r="Z1726" s="20"/>
      <c r="AA1726" s="20"/>
      <c r="AB1726" s="20"/>
      <c r="AC1726" s="20"/>
      <c r="AD1726" s="20"/>
    </row>
    <row r="1727" spans="3:30" s="1" customFormat="1">
      <c r="C1727" s="16"/>
      <c r="D1727" s="16"/>
      <c r="E1727" s="32"/>
      <c r="F1727" s="16"/>
      <c r="G1727" s="16"/>
      <c r="H1727" s="16"/>
      <c r="I1727" s="16"/>
      <c r="J1727" s="16"/>
      <c r="K1727" s="16"/>
      <c r="L1727" s="32"/>
      <c r="M1727" s="16"/>
      <c r="N1727" s="16"/>
      <c r="O1727" s="16"/>
      <c r="P1727" s="16"/>
      <c r="Y1727" s="20"/>
      <c r="Z1727" s="20"/>
      <c r="AA1727" s="20"/>
      <c r="AB1727" s="20"/>
      <c r="AC1727" s="20"/>
      <c r="AD1727" s="20"/>
    </row>
    <row r="1728" spans="3:30" s="1" customFormat="1">
      <c r="C1728" s="16"/>
      <c r="D1728" s="16"/>
      <c r="E1728" s="32"/>
      <c r="F1728" s="16"/>
      <c r="G1728" s="16"/>
      <c r="H1728" s="16"/>
      <c r="I1728" s="16"/>
      <c r="J1728" s="16"/>
      <c r="K1728" s="16"/>
      <c r="L1728" s="32"/>
      <c r="M1728" s="16"/>
      <c r="N1728" s="16"/>
      <c r="O1728" s="16"/>
      <c r="P1728" s="16"/>
      <c r="Y1728" s="20"/>
      <c r="Z1728" s="20"/>
      <c r="AA1728" s="20"/>
      <c r="AB1728" s="20"/>
      <c r="AC1728" s="20"/>
      <c r="AD1728" s="20"/>
    </row>
    <row r="1729" spans="3:30" s="1" customFormat="1">
      <c r="C1729" s="16"/>
      <c r="D1729" s="16"/>
      <c r="E1729" s="32"/>
      <c r="F1729" s="16"/>
      <c r="G1729" s="16"/>
      <c r="H1729" s="16"/>
      <c r="I1729" s="16"/>
      <c r="J1729" s="16"/>
      <c r="K1729" s="16"/>
      <c r="L1729" s="32"/>
      <c r="M1729" s="16"/>
      <c r="N1729" s="16"/>
      <c r="O1729" s="16"/>
      <c r="P1729" s="16"/>
      <c r="Y1729" s="20"/>
      <c r="Z1729" s="20"/>
      <c r="AA1729" s="20"/>
      <c r="AB1729" s="20"/>
      <c r="AC1729" s="20"/>
      <c r="AD1729" s="20"/>
    </row>
    <row r="1730" spans="3:30" s="1" customFormat="1">
      <c r="C1730" s="16"/>
      <c r="D1730" s="16"/>
      <c r="E1730" s="32"/>
      <c r="F1730" s="16"/>
      <c r="G1730" s="16"/>
      <c r="H1730" s="16"/>
      <c r="I1730" s="16"/>
      <c r="J1730" s="16"/>
      <c r="K1730" s="16"/>
      <c r="L1730" s="32"/>
      <c r="M1730" s="16"/>
      <c r="N1730" s="16"/>
      <c r="O1730" s="16"/>
      <c r="P1730" s="16"/>
      <c r="Y1730" s="20"/>
      <c r="Z1730" s="20"/>
      <c r="AA1730" s="20"/>
      <c r="AB1730" s="20"/>
      <c r="AC1730" s="20"/>
      <c r="AD1730" s="20"/>
    </row>
    <row r="1731" spans="3:30" s="1" customFormat="1">
      <c r="C1731" s="16"/>
      <c r="D1731" s="16"/>
      <c r="E1731" s="32"/>
      <c r="F1731" s="16"/>
      <c r="G1731" s="16"/>
      <c r="H1731" s="16"/>
      <c r="I1731" s="16"/>
      <c r="J1731" s="16"/>
      <c r="K1731" s="16"/>
      <c r="L1731" s="32"/>
      <c r="M1731" s="16"/>
      <c r="N1731" s="16"/>
      <c r="O1731" s="16"/>
      <c r="P1731" s="16"/>
      <c r="Y1731" s="20"/>
      <c r="Z1731" s="20"/>
      <c r="AA1731" s="20"/>
      <c r="AB1731" s="20"/>
      <c r="AC1731" s="20"/>
      <c r="AD1731" s="20"/>
    </row>
    <row r="1732" spans="3:30" s="1" customFormat="1">
      <c r="C1732" s="16"/>
      <c r="D1732" s="16"/>
      <c r="E1732" s="32"/>
      <c r="F1732" s="16"/>
      <c r="G1732" s="16"/>
      <c r="H1732" s="16"/>
      <c r="I1732" s="16"/>
      <c r="J1732" s="16"/>
      <c r="K1732" s="16"/>
      <c r="L1732" s="32"/>
      <c r="M1732" s="16"/>
      <c r="N1732" s="16"/>
      <c r="O1732" s="16"/>
      <c r="P1732" s="16"/>
      <c r="Y1732" s="20"/>
      <c r="Z1732" s="20"/>
      <c r="AA1732" s="20"/>
      <c r="AB1732" s="20"/>
      <c r="AC1732" s="20"/>
      <c r="AD1732" s="20"/>
    </row>
    <row r="1733" spans="3:30" s="1" customFormat="1">
      <c r="C1733" s="16"/>
      <c r="D1733" s="16"/>
      <c r="E1733" s="32"/>
      <c r="F1733" s="16"/>
      <c r="G1733" s="16"/>
      <c r="H1733" s="16"/>
      <c r="I1733" s="16"/>
      <c r="J1733" s="16"/>
      <c r="K1733" s="16"/>
      <c r="L1733" s="32"/>
      <c r="M1733" s="16"/>
      <c r="N1733" s="16"/>
      <c r="O1733" s="16"/>
      <c r="P1733" s="16"/>
      <c r="Y1733" s="20"/>
      <c r="Z1733" s="20"/>
      <c r="AA1733" s="20"/>
      <c r="AB1733" s="20"/>
      <c r="AC1733" s="20"/>
      <c r="AD1733" s="20"/>
    </row>
    <row r="1734" spans="3:30" s="1" customFormat="1">
      <c r="C1734" s="16"/>
      <c r="D1734" s="16"/>
      <c r="E1734" s="32"/>
      <c r="F1734" s="16"/>
      <c r="G1734" s="16"/>
      <c r="H1734" s="16"/>
      <c r="I1734" s="16"/>
      <c r="J1734" s="16"/>
      <c r="K1734" s="16"/>
      <c r="L1734" s="32"/>
      <c r="M1734" s="16"/>
      <c r="N1734" s="16"/>
      <c r="O1734" s="16"/>
      <c r="P1734" s="16"/>
      <c r="Y1734" s="20"/>
      <c r="Z1734" s="20"/>
      <c r="AA1734" s="20"/>
      <c r="AB1734" s="20"/>
      <c r="AC1734" s="20"/>
      <c r="AD1734" s="20"/>
    </row>
    <row r="1735" spans="3:30" s="1" customFormat="1">
      <c r="C1735" s="16"/>
      <c r="D1735" s="16"/>
      <c r="E1735" s="32"/>
      <c r="F1735" s="16"/>
      <c r="G1735" s="16"/>
      <c r="H1735" s="16"/>
      <c r="I1735" s="16"/>
      <c r="J1735" s="16"/>
      <c r="K1735" s="16"/>
      <c r="L1735" s="32"/>
      <c r="M1735" s="16"/>
      <c r="N1735" s="16"/>
      <c r="O1735" s="16"/>
      <c r="P1735" s="16"/>
      <c r="Y1735" s="20"/>
      <c r="Z1735" s="20"/>
      <c r="AA1735" s="20"/>
      <c r="AB1735" s="20"/>
      <c r="AC1735" s="20"/>
      <c r="AD1735" s="20"/>
    </row>
    <row r="1736" spans="3:30" s="1" customFormat="1">
      <c r="C1736" s="16"/>
      <c r="D1736" s="16"/>
      <c r="E1736" s="32"/>
      <c r="F1736" s="16"/>
      <c r="G1736" s="16"/>
      <c r="H1736" s="16"/>
      <c r="I1736" s="16"/>
      <c r="J1736" s="16"/>
      <c r="K1736" s="16"/>
      <c r="L1736" s="32"/>
      <c r="M1736" s="16"/>
      <c r="N1736" s="16"/>
      <c r="O1736" s="16"/>
      <c r="P1736" s="16"/>
      <c r="Y1736" s="20"/>
      <c r="Z1736" s="20"/>
      <c r="AA1736" s="20"/>
      <c r="AB1736" s="20"/>
      <c r="AC1736" s="20"/>
      <c r="AD1736" s="20"/>
    </row>
    <row r="1737" spans="3:30" s="1" customFormat="1">
      <c r="C1737" s="16"/>
      <c r="D1737" s="16"/>
      <c r="E1737" s="32"/>
      <c r="F1737" s="16"/>
      <c r="G1737" s="16"/>
      <c r="H1737" s="16"/>
      <c r="I1737" s="16"/>
      <c r="J1737" s="16"/>
      <c r="K1737" s="16"/>
      <c r="L1737" s="32"/>
      <c r="M1737" s="16"/>
      <c r="N1737" s="16"/>
      <c r="O1737" s="16"/>
      <c r="P1737" s="16"/>
      <c r="Y1737" s="20"/>
      <c r="Z1737" s="20"/>
      <c r="AA1737" s="20"/>
      <c r="AB1737" s="20"/>
      <c r="AC1737" s="20"/>
      <c r="AD1737" s="20"/>
    </row>
    <row r="1738" spans="3:30" s="1" customFormat="1">
      <c r="C1738" s="16"/>
      <c r="D1738" s="16"/>
      <c r="E1738" s="32"/>
      <c r="F1738" s="16"/>
      <c r="G1738" s="16"/>
      <c r="H1738" s="16"/>
      <c r="I1738" s="16"/>
      <c r="J1738" s="16"/>
      <c r="K1738" s="16"/>
      <c r="L1738" s="32"/>
      <c r="M1738" s="16"/>
      <c r="N1738" s="16"/>
      <c r="O1738" s="16"/>
      <c r="P1738" s="16"/>
      <c r="Y1738" s="20"/>
      <c r="Z1738" s="20"/>
      <c r="AA1738" s="20"/>
      <c r="AB1738" s="20"/>
      <c r="AC1738" s="20"/>
      <c r="AD1738" s="20"/>
    </row>
    <row r="1739" spans="3:30" s="1" customFormat="1">
      <c r="C1739" s="16"/>
      <c r="D1739" s="16"/>
      <c r="E1739" s="32"/>
      <c r="F1739" s="16"/>
      <c r="G1739" s="16"/>
      <c r="H1739" s="16"/>
      <c r="I1739" s="16"/>
      <c r="J1739" s="16"/>
      <c r="K1739" s="16"/>
      <c r="L1739" s="32"/>
      <c r="M1739" s="16"/>
      <c r="N1739" s="16"/>
      <c r="O1739" s="16"/>
      <c r="P1739" s="16"/>
      <c r="Y1739" s="20"/>
      <c r="Z1739" s="20"/>
      <c r="AA1739" s="20"/>
      <c r="AB1739" s="20"/>
      <c r="AC1739" s="20"/>
      <c r="AD1739" s="20"/>
    </row>
    <row r="1740" spans="3:30" s="1" customFormat="1">
      <c r="C1740" s="16"/>
      <c r="D1740" s="16"/>
      <c r="E1740" s="32"/>
      <c r="F1740" s="16"/>
      <c r="G1740" s="16"/>
      <c r="H1740" s="16"/>
      <c r="I1740" s="16"/>
      <c r="J1740" s="16"/>
      <c r="K1740" s="16"/>
      <c r="L1740" s="32"/>
      <c r="M1740" s="16"/>
      <c r="N1740" s="16"/>
      <c r="O1740" s="16"/>
      <c r="P1740" s="16"/>
      <c r="Y1740" s="20"/>
      <c r="Z1740" s="20"/>
      <c r="AA1740" s="20"/>
      <c r="AB1740" s="20"/>
      <c r="AC1740" s="20"/>
      <c r="AD1740" s="20"/>
    </row>
    <row r="1741" spans="3:30" s="1" customFormat="1">
      <c r="C1741" s="16"/>
      <c r="D1741" s="16"/>
      <c r="E1741" s="32"/>
      <c r="F1741" s="16"/>
      <c r="G1741" s="16"/>
      <c r="H1741" s="16"/>
      <c r="I1741" s="16"/>
      <c r="J1741" s="16"/>
      <c r="K1741" s="16"/>
      <c r="L1741" s="32"/>
      <c r="M1741" s="16"/>
      <c r="N1741" s="16"/>
      <c r="O1741" s="16"/>
      <c r="P1741" s="16"/>
      <c r="Y1741" s="20"/>
      <c r="Z1741" s="20"/>
      <c r="AA1741" s="20"/>
      <c r="AB1741" s="20"/>
      <c r="AC1741" s="20"/>
      <c r="AD1741" s="20"/>
    </row>
    <row r="1742" spans="3:30" s="1" customFormat="1">
      <c r="C1742" s="16"/>
      <c r="D1742" s="16"/>
      <c r="E1742" s="32"/>
      <c r="F1742" s="16"/>
      <c r="G1742" s="16"/>
      <c r="H1742" s="16"/>
      <c r="I1742" s="16"/>
      <c r="J1742" s="16"/>
      <c r="K1742" s="16"/>
      <c r="L1742" s="32"/>
      <c r="M1742" s="16"/>
      <c r="N1742" s="16"/>
      <c r="O1742" s="16"/>
      <c r="P1742" s="16"/>
      <c r="Y1742" s="20"/>
      <c r="Z1742" s="20"/>
      <c r="AA1742" s="20"/>
      <c r="AB1742" s="20"/>
      <c r="AC1742" s="20"/>
      <c r="AD1742" s="20"/>
    </row>
    <row r="1743" spans="3:30" s="1" customFormat="1">
      <c r="C1743" s="16"/>
      <c r="D1743" s="16"/>
      <c r="E1743" s="32"/>
      <c r="F1743" s="16"/>
      <c r="G1743" s="16"/>
      <c r="H1743" s="16"/>
      <c r="I1743" s="16"/>
      <c r="J1743" s="16"/>
      <c r="K1743" s="16"/>
      <c r="L1743" s="32"/>
      <c r="M1743" s="16"/>
      <c r="N1743" s="16"/>
      <c r="O1743" s="16"/>
      <c r="P1743" s="16"/>
      <c r="Y1743" s="20"/>
      <c r="Z1743" s="20"/>
      <c r="AA1743" s="20"/>
      <c r="AB1743" s="20"/>
      <c r="AC1743" s="20"/>
      <c r="AD1743" s="20"/>
    </row>
    <row r="1744" spans="3:30" s="1" customFormat="1">
      <c r="C1744" s="16"/>
      <c r="D1744" s="16"/>
      <c r="E1744" s="32"/>
      <c r="F1744" s="16"/>
      <c r="G1744" s="16"/>
      <c r="H1744" s="16"/>
      <c r="I1744" s="16"/>
      <c r="J1744" s="16"/>
      <c r="K1744" s="16"/>
      <c r="L1744" s="32"/>
      <c r="M1744" s="16"/>
      <c r="N1744" s="16"/>
      <c r="O1744" s="16"/>
      <c r="P1744" s="16"/>
      <c r="Y1744" s="20"/>
      <c r="Z1744" s="20"/>
      <c r="AA1744" s="20"/>
      <c r="AB1744" s="20"/>
      <c r="AC1744" s="20"/>
      <c r="AD1744" s="20"/>
    </row>
    <row r="1745" spans="3:30" s="1" customFormat="1">
      <c r="C1745" s="16"/>
      <c r="D1745" s="16"/>
      <c r="E1745" s="32"/>
      <c r="F1745" s="16"/>
      <c r="G1745" s="16"/>
      <c r="H1745" s="16"/>
      <c r="I1745" s="16"/>
      <c r="J1745" s="16"/>
      <c r="K1745" s="16"/>
      <c r="L1745" s="32"/>
      <c r="M1745" s="16"/>
      <c r="N1745" s="16"/>
      <c r="O1745" s="16"/>
      <c r="P1745" s="16"/>
      <c r="Y1745" s="20"/>
      <c r="Z1745" s="20"/>
      <c r="AA1745" s="20"/>
      <c r="AB1745" s="20"/>
      <c r="AC1745" s="20"/>
      <c r="AD1745" s="20"/>
    </row>
    <row r="1746" spans="3:30" s="1" customFormat="1">
      <c r="C1746" s="16"/>
      <c r="D1746" s="16"/>
      <c r="E1746" s="32"/>
      <c r="F1746" s="16"/>
      <c r="G1746" s="16"/>
      <c r="H1746" s="16"/>
      <c r="I1746" s="16"/>
      <c r="J1746" s="16"/>
      <c r="K1746" s="16"/>
      <c r="L1746" s="32"/>
      <c r="M1746" s="16"/>
      <c r="N1746" s="16"/>
      <c r="O1746" s="16"/>
      <c r="P1746" s="16"/>
      <c r="Y1746" s="20"/>
      <c r="Z1746" s="20"/>
      <c r="AA1746" s="20"/>
      <c r="AB1746" s="20"/>
      <c r="AC1746" s="20"/>
      <c r="AD1746" s="20"/>
    </row>
    <row r="1747" spans="3:30" s="1" customFormat="1">
      <c r="C1747" s="16"/>
      <c r="D1747" s="16"/>
      <c r="E1747" s="32"/>
      <c r="F1747" s="16"/>
      <c r="G1747" s="16"/>
      <c r="H1747" s="16"/>
      <c r="I1747" s="16"/>
      <c r="J1747" s="16"/>
      <c r="K1747" s="16"/>
      <c r="L1747" s="32"/>
      <c r="M1747" s="16"/>
      <c r="N1747" s="16"/>
      <c r="O1747" s="16"/>
      <c r="P1747" s="16"/>
      <c r="Y1747" s="20"/>
      <c r="Z1747" s="20"/>
      <c r="AA1747" s="20"/>
      <c r="AB1747" s="20"/>
      <c r="AC1747" s="20"/>
      <c r="AD1747" s="20"/>
    </row>
    <row r="1748" spans="3:30" s="1" customFormat="1">
      <c r="C1748" s="16"/>
      <c r="D1748" s="16"/>
      <c r="E1748" s="32"/>
      <c r="F1748" s="16"/>
      <c r="G1748" s="16"/>
      <c r="H1748" s="16"/>
      <c r="I1748" s="16"/>
      <c r="J1748" s="16"/>
      <c r="K1748" s="16"/>
      <c r="L1748" s="32"/>
      <c r="M1748" s="16"/>
      <c r="N1748" s="16"/>
      <c r="O1748" s="16"/>
      <c r="P1748" s="16"/>
      <c r="Y1748" s="20"/>
      <c r="Z1748" s="20"/>
      <c r="AA1748" s="20"/>
      <c r="AB1748" s="20"/>
      <c r="AC1748" s="20"/>
      <c r="AD1748" s="20"/>
    </row>
    <row r="1749" spans="3:30" s="1" customFormat="1">
      <c r="C1749" s="16"/>
      <c r="D1749" s="16"/>
      <c r="E1749" s="32"/>
      <c r="F1749" s="16"/>
      <c r="G1749" s="16"/>
      <c r="H1749" s="16"/>
      <c r="I1749" s="16"/>
      <c r="J1749" s="16"/>
      <c r="K1749" s="16"/>
      <c r="L1749" s="32"/>
      <c r="M1749" s="16"/>
      <c r="N1749" s="16"/>
      <c r="O1749" s="16"/>
      <c r="P1749" s="16"/>
      <c r="Y1749" s="20"/>
      <c r="Z1749" s="20"/>
      <c r="AA1749" s="20"/>
      <c r="AB1749" s="20"/>
      <c r="AC1749" s="20"/>
      <c r="AD1749" s="20"/>
    </row>
    <row r="1750" spans="3:30" s="1" customFormat="1">
      <c r="C1750" s="16"/>
      <c r="D1750" s="16"/>
      <c r="E1750" s="32"/>
      <c r="F1750" s="16"/>
      <c r="G1750" s="16"/>
      <c r="H1750" s="16"/>
      <c r="I1750" s="16"/>
      <c r="J1750" s="16"/>
      <c r="K1750" s="16"/>
      <c r="L1750" s="32"/>
      <c r="M1750" s="16"/>
      <c r="N1750" s="16"/>
      <c r="O1750" s="16"/>
      <c r="P1750" s="16"/>
      <c r="Y1750" s="20"/>
      <c r="Z1750" s="20"/>
      <c r="AA1750" s="20"/>
      <c r="AB1750" s="20"/>
      <c r="AC1750" s="20"/>
      <c r="AD1750" s="20"/>
    </row>
    <row r="1751" spans="3:30" s="1" customFormat="1">
      <c r="C1751" s="16"/>
      <c r="D1751" s="16"/>
      <c r="E1751" s="32"/>
      <c r="F1751" s="16"/>
      <c r="G1751" s="16"/>
      <c r="H1751" s="16"/>
      <c r="I1751" s="16"/>
      <c r="J1751" s="16"/>
      <c r="K1751" s="16"/>
      <c r="L1751" s="32"/>
      <c r="M1751" s="16"/>
      <c r="N1751" s="16"/>
      <c r="O1751" s="16"/>
      <c r="P1751" s="16"/>
      <c r="Y1751" s="20"/>
      <c r="Z1751" s="20"/>
      <c r="AA1751" s="20"/>
      <c r="AB1751" s="20"/>
      <c r="AC1751" s="20"/>
      <c r="AD1751" s="20"/>
    </row>
    <row r="1752" spans="3:30" s="1" customFormat="1">
      <c r="C1752" s="16"/>
      <c r="D1752" s="16"/>
      <c r="E1752" s="32"/>
      <c r="F1752" s="16"/>
      <c r="G1752" s="16"/>
      <c r="H1752" s="16"/>
      <c r="I1752" s="16"/>
      <c r="J1752" s="16"/>
      <c r="K1752" s="16"/>
      <c r="L1752" s="32"/>
      <c r="M1752" s="16"/>
      <c r="N1752" s="16"/>
      <c r="O1752" s="16"/>
      <c r="P1752" s="16"/>
      <c r="Y1752" s="20"/>
      <c r="Z1752" s="20"/>
      <c r="AA1752" s="20"/>
      <c r="AB1752" s="20"/>
      <c r="AC1752" s="20"/>
      <c r="AD1752" s="20"/>
    </row>
    <row r="1753" spans="3:30" s="1" customFormat="1">
      <c r="C1753" s="16"/>
      <c r="D1753" s="16"/>
      <c r="E1753" s="32"/>
      <c r="F1753" s="16"/>
      <c r="G1753" s="16"/>
      <c r="H1753" s="16"/>
      <c r="I1753" s="16"/>
      <c r="J1753" s="16"/>
      <c r="K1753" s="16"/>
      <c r="L1753" s="32"/>
      <c r="M1753" s="16"/>
      <c r="N1753" s="16"/>
      <c r="O1753" s="16"/>
      <c r="P1753" s="16"/>
      <c r="Y1753" s="20"/>
      <c r="Z1753" s="20"/>
      <c r="AA1753" s="20"/>
      <c r="AB1753" s="20"/>
      <c r="AC1753" s="20"/>
      <c r="AD1753" s="20"/>
    </row>
    <row r="1754" spans="3:30" s="1" customFormat="1">
      <c r="C1754" s="16"/>
      <c r="D1754" s="16"/>
      <c r="E1754" s="32"/>
      <c r="F1754" s="16"/>
      <c r="G1754" s="16"/>
      <c r="H1754" s="16"/>
      <c r="I1754" s="16"/>
      <c r="J1754" s="16"/>
      <c r="K1754" s="16"/>
      <c r="L1754" s="32"/>
      <c r="M1754" s="16"/>
      <c r="N1754" s="16"/>
      <c r="O1754" s="16"/>
      <c r="P1754" s="16"/>
      <c r="Y1754" s="20"/>
      <c r="Z1754" s="20"/>
      <c r="AA1754" s="20"/>
      <c r="AB1754" s="20"/>
      <c r="AC1754" s="20"/>
      <c r="AD1754" s="20"/>
    </row>
    <row r="1755" spans="3:30" s="1" customFormat="1">
      <c r="C1755" s="16"/>
      <c r="D1755" s="16"/>
      <c r="E1755" s="32"/>
      <c r="F1755" s="16"/>
      <c r="G1755" s="16"/>
      <c r="H1755" s="16"/>
      <c r="I1755" s="16"/>
      <c r="J1755" s="16"/>
      <c r="K1755" s="16"/>
      <c r="L1755" s="32"/>
      <c r="M1755" s="16"/>
      <c r="N1755" s="16"/>
      <c r="O1755" s="16"/>
      <c r="P1755" s="16"/>
      <c r="Y1755" s="20"/>
      <c r="Z1755" s="20"/>
      <c r="AA1755" s="20"/>
      <c r="AB1755" s="20"/>
      <c r="AC1755" s="20"/>
      <c r="AD1755" s="20"/>
    </row>
    <row r="1756" spans="3:30" s="1" customFormat="1">
      <c r="C1756" s="16"/>
      <c r="D1756" s="16"/>
      <c r="E1756" s="32"/>
      <c r="F1756" s="16"/>
      <c r="G1756" s="16"/>
      <c r="H1756" s="16"/>
      <c r="I1756" s="16"/>
      <c r="J1756" s="16"/>
      <c r="K1756" s="16"/>
      <c r="L1756" s="32"/>
      <c r="M1756" s="16"/>
      <c r="N1756" s="16"/>
      <c r="O1756" s="16"/>
      <c r="P1756" s="16"/>
      <c r="Y1756" s="20"/>
      <c r="Z1756" s="20"/>
      <c r="AA1756" s="20"/>
      <c r="AB1756" s="20"/>
      <c r="AC1756" s="20"/>
      <c r="AD1756" s="20"/>
    </row>
    <row r="1757" spans="3:30" s="1" customFormat="1">
      <c r="C1757" s="16"/>
      <c r="D1757" s="16"/>
      <c r="E1757" s="32"/>
      <c r="F1757" s="16"/>
      <c r="G1757" s="16"/>
      <c r="H1757" s="16"/>
      <c r="I1757" s="16"/>
      <c r="J1757" s="16"/>
      <c r="K1757" s="16"/>
      <c r="L1757" s="32"/>
      <c r="M1757" s="16"/>
      <c r="N1757" s="16"/>
      <c r="O1757" s="16"/>
      <c r="P1757" s="16"/>
      <c r="Y1757" s="20"/>
      <c r="Z1757" s="20"/>
      <c r="AA1757" s="20"/>
      <c r="AB1757" s="20"/>
      <c r="AC1757" s="20"/>
      <c r="AD1757" s="20"/>
    </row>
    <row r="1758" spans="3:30" s="1" customFormat="1">
      <c r="C1758" s="16"/>
      <c r="D1758" s="16"/>
      <c r="E1758" s="32"/>
      <c r="F1758" s="16"/>
      <c r="G1758" s="16"/>
      <c r="H1758" s="16"/>
      <c r="I1758" s="16"/>
      <c r="J1758" s="16"/>
      <c r="K1758" s="16"/>
      <c r="L1758" s="32"/>
      <c r="M1758" s="16"/>
      <c r="N1758" s="16"/>
      <c r="O1758" s="16"/>
      <c r="P1758" s="16"/>
      <c r="Y1758" s="20"/>
      <c r="Z1758" s="20"/>
      <c r="AA1758" s="20"/>
      <c r="AB1758" s="20"/>
      <c r="AC1758" s="20"/>
      <c r="AD1758" s="20"/>
    </row>
    <row r="1759" spans="3:30" s="1" customFormat="1">
      <c r="C1759" s="16"/>
      <c r="D1759" s="16"/>
      <c r="E1759" s="32"/>
      <c r="F1759" s="16"/>
      <c r="G1759" s="16"/>
      <c r="H1759" s="16"/>
      <c r="I1759" s="16"/>
      <c r="J1759" s="16"/>
      <c r="K1759" s="16"/>
      <c r="L1759" s="32"/>
      <c r="M1759" s="16"/>
      <c r="N1759" s="16"/>
      <c r="O1759" s="16"/>
      <c r="P1759" s="16"/>
      <c r="Y1759" s="20"/>
      <c r="Z1759" s="20"/>
      <c r="AA1759" s="20"/>
      <c r="AB1759" s="20"/>
      <c r="AC1759" s="20"/>
      <c r="AD1759" s="20"/>
    </row>
    <row r="1760" spans="3:30" s="1" customFormat="1">
      <c r="C1760" s="16"/>
      <c r="D1760" s="16"/>
      <c r="E1760" s="32"/>
      <c r="F1760" s="16"/>
      <c r="G1760" s="16"/>
      <c r="H1760" s="16"/>
      <c r="I1760" s="16"/>
      <c r="J1760" s="16"/>
      <c r="K1760" s="16"/>
      <c r="L1760" s="32"/>
      <c r="M1760" s="16"/>
      <c r="N1760" s="16"/>
      <c r="O1760" s="16"/>
      <c r="P1760" s="16"/>
      <c r="Y1760" s="20"/>
      <c r="Z1760" s="20"/>
      <c r="AA1760" s="20"/>
      <c r="AB1760" s="20"/>
      <c r="AC1760" s="20"/>
      <c r="AD1760" s="20"/>
    </row>
    <row r="1761" spans="3:30" s="1" customFormat="1">
      <c r="C1761" s="16"/>
      <c r="D1761" s="16"/>
      <c r="E1761" s="32"/>
      <c r="F1761" s="16"/>
      <c r="G1761" s="16"/>
      <c r="H1761" s="16"/>
      <c r="I1761" s="16"/>
      <c r="J1761" s="16"/>
      <c r="K1761" s="16"/>
      <c r="L1761" s="32"/>
      <c r="M1761" s="16"/>
      <c r="N1761" s="16"/>
      <c r="O1761" s="16"/>
      <c r="P1761" s="16"/>
      <c r="Y1761" s="20"/>
      <c r="Z1761" s="20"/>
      <c r="AA1761" s="20"/>
      <c r="AB1761" s="20"/>
      <c r="AC1761" s="20"/>
      <c r="AD1761" s="20"/>
    </row>
    <row r="1762" spans="3:30" s="1" customFormat="1">
      <c r="C1762" s="16"/>
      <c r="D1762" s="16"/>
      <c r="E1762" s="32"/>
      <c r="F1762" s="16"/>
      <c r="G1762" s="16"/>
      <c r="H1762" s="16"/>
      <c r="I1762" s="16"/>
      <c r="J1762" s="16"/>
      <c r="K1762" s="16"/>
      <c r="L1762" s="32"/>
      <c r="M1762" s="16"/>
      <c r="N1762" s="16"/>
      <c r="O1762" s="16"/>
      <c r="P1762" s="16"/>
      <c r="Y1762" s="20"/>
      <c r="Z1762" s="20"/>
      <c r="AA1762" s="20"/>
      <c r="AB1762" s="20"/>
      <c r="AC1762" s="20"/>
      <c r="AD1762" s="20"/>
    </row>
    <row r="1763" spans="3:30" s="1" customFormat="1">
      <c r="C1763" s="16"/>
      <c r="D1763" s="16"/>
      <c r="E1763" s="32"/>
      <c r="F1763" s="16"/>
      <c r="G1763" s="16"/>
      <c r="H1763" s="16"/>
      <c r="I1763" s="16"/>
      <c r="J1763" s="16"/>
      <c r="K1763" s="16"/>
      <c r="L1763" s="32"/>
      <c r="M1763" s="16"/>
      <c r="N1763" s="16"/>
      <c r="O1763" s="16"/>
      <c r="P1763" s="16"/>
      <c r="Y1763" s="20"/>
      <c r="Z1763" s="20"/>
      <c r="AA1763" s="20"/>
      <c r="AB1763" s="20"/>
      <c r="AC1763" s="20"/>
      <c r="AD1763" s="20"/>
    </row>
    <row r="1764" spans="3:30" s="1" customFormat="1">
      <c r="C1764" s="16"/>
      <c r="D1764" s="16"/>
      <c r="E1764" s="32"/>
      <c r="F1764" s="16"/>
      <c r="G1764" s="16"/>
      <c r="H1764" s="16"/>
      <c r="I1764" s="16"/>
      <c r="J1764" s="16"/>
      <c r="K1764" s="16"/>
      <c r="L1764" s="32"/>
      <c r="M1764" s="16"/>
      <c r="N1764" s="16"/>
      <c r="O1764" s="16"/>
      <c r="P1764" s="16"/>
      <c r="Y1764" s="20"/>
      <c r="Z1764" s="20"/>
      <c r="AA1764" s="20"/>
      <c r="AB1764" s="20"/>
      <c r="AC1764" s="20"/>
      <c r="AD1764" s="20"/>
    </row>
    <row r="1765" spans="3:30" s="1" customFormat="1">
      <c r="C1765" s="16"/>
      <c r="D1765" s="16"/>
      <c r="E1765" s="32"/>
      <c r="F1765" s="16"/>
      <c r="G1765" s="16"/>
      <c r="H1765" s="16"/>
      <c r="I1765" s="16"/>
      <c r="J1765" s="16"/>
      <c r="K1765" s="16"/>
      <c r="L1765" s="32"/>
      <c r="M1765" s="16"/>
      <c r="N1765" s="16"/>
      <c r="O1765" s="16"/>
      <c r="P1765" s="16"/>
      <c r="Y1765" s="20"/>
      <c r="Z1765" s="20"/>
      <c r="AA1765" s="20"/>
      <c r="AB1765" s="20"/>
      <c r="AC1765" s="20"/>
      <c r="AD1765" s="20"/>
    </row>
    <row r="1766" spans="3:30" s="1" customFormat="1">
      <c r="C1766" s="16"/>
      <c r="D1766" s="16"/>
      <c r="E1766" s="32"/>
      <c r="F1766" s="16"/>
      <c r="G1766" s="16"/>
      <c r="H1766" s="16"/>
      <c r="I1766" s="16"/>
      <c r="J1766" s="16"/>
      <c r="K1766" s="16"/>
      <c r="L1766" s="32"/>
      <c r="M1766" s="16"/>
      <c r="N1766" s="16"/>
      <c r="O1766" s="16"/>
      <c r="P1766" s="16"/>
      <c r="Y1766" s="20"/>
      <c r="Z1766" s="20"/>
      <c r="AA1766" s="20"/>
      <c r="AB1766" s="20"/>
      <c r="AC1766" s="20"/>
      <c r="AD1766" s="20"/>
    </row>
    <row r="1767" spans="3:30" s="1" customFormat="1">
      <c r="C1767" s="16"/>
      <c r="D1767" s="16"/>
      <c r="E1767" s="32"/>
      <c r="F1767" s="16"/>
      <c r="G1767" s="16"/>
      <c r="H1767" s="16"/>
      <c r="I1767" s="16"/>
      <c r="J1767" s="16"/>
      <c r="K1767" s="16"/>
      <c r="L1767" s="32"/>
      <c r="M1767" s="16"/>
      <c r="N1767" s="16"/>
      <c r="O1767" s="16"/>
      <c r="P1767" s="16"/>
      <c r="Y1767" s="20"/>
      <c r="Z1767" s="20"/>
      <c r="AA1767" s="20"/>
      <c r="AB1767" s="20"/>
      <c r="AC1767" s="20"/>
      <c r="AD1767" s="20"/>
    </row>
    <row r="1768" spans="3:30" s="1" customFormat="1">
      <c r="C1768" s="16"/>
      <c r="D1768" s="16"/>
      <c r="E1768" s="32"/>
      <c r="F1768" s="16"/>
      <c r="G1768" s="16"/>
      <c r="H1768" s="16"/>
      <c r="I1768" s="16"/>
      <c r="J1768" s="16"/>
      <c r="K1768" s="16"/>
      <c r="L1768" s="32"/>
      <c r="M1768" s="16"/>
      <c r="N1768" s="16"/>
      <c r="O1768" s="16"/>
      <c r="P1768" s="16"/>
      <c r="Y1768" s="20"/>
      <c r="Z1768" s="20"/>
      <c r="AA1768" s="20"/>
      <c r="AB1768" s="20"/>
      <c r="AC1768" s="20"/>
      <c r="AD1768" s="20"/>
    </row>
    <row r="1769" spans="3:30" s="1" customFormat="1">
      <c r="C1769" s="16"/>
      <c r="D1769" s="16"/>
      <c r="E1769" s="32"/>
      <c r="F1769" s="16"/>
      <c r="G1769" s="16"/>
      <c r="H1769" s="16"/>
      <c r="I1769" s="16"/>
      <c r="J1769" s="16"/>
      <c r="K1769" s="16"/>
      <c r="L1769" s="32"/>
      <c r="M1769" s="16"/>
      <c r="N1769" s="16"/>
      <c r="O1769" s="16"/>
      <c r="P1769" s="16"/>
      <c r="Y1769" s="20"/>
      <c r="Z1769" s="20"/>
      <c r="AA1769" s="20"/>
      <c r="AB1769" s="20"/>
      <c r="AC1769" s="20"/>
      <c r="AD1769" s="20"/>
    </row>
    <row r="1770" spans="3:30" s="1" customFormat="1">
      <c r="C1770" s="16"/>
      <c r="D1770" s="16"/>
      <c r="E1770" s="32"/>
      <c r="F1770" s="16"/>
      <c r="G1770" s="16"/>
      <c r="H1770" s="16"/>
      <c r="I1770" s="16"/>
      <c r="J1770" s="16"/>
      <c r="K1770" s="16"/>
      <c r="L1770" s="32"/>
      <c r="M1770" s="16"/>
      <c r="N1770" s="16"/>
      <c r="O1770" s="16"/>
      <c r="P1770" s="16"/>
      <c r="Y1770" s="20"/>
      <c r="Z1770" s="20"/>
      <c r="AA1770" s="20"/>
      <c r="AB1770" s="20"/>
      <c r="AC1770" s="20"/>
      <c r="AD1770" s="20"/>
    </row>
    <row r="1771" spans="3:30" s="1" customFormat="1">
      <c r="C1771" s="16"/>
      <c r="D1771" s="16"/>
      <c r="E1771" s="32"/>
      <c r="F1771" s="16"/>
      <c r="G1771" s="16"/>
      <c r="H1771" s="16"/>
      <c r="I1771" s="16"/>
      <c r="J1771" s="16"/>
      <c r="K1771" s="16"/>
      <c r="L1771" s="32"/>
      <c r="M1771" s="16"/>
      <c r="N1771" s="16"/>
      <c r="O1771" s="16"/>
      <c r="P1771" s="16"/>
      <c r="Y1771" s="20"/>
      <c r="Z1771" s="20"/>
      <c r="AA1771" s="20"/>
      <c r="AB1771" s="20"/>
      <c r="AC1771" s="20"/>
      <c r="AD1771" s="20"/>
    </row>
    <row r="1772" spans="3:30" s="1" customFormat="1">
      <c r="C1772" s="16"/>
      <c r="D1772" s="16"/>
      <c r="E1772" s="32"/>
      <c r="F1772" s="16"/>
      <c r="G1772" s="16"/>
      <c r="H1772" s="16"/>
      <c r="I1772" s="16"/>
      <c r="J1772" s="16"/>
      <c r="K1772" s="16"/>
      <c r="L1772" s="32"/>
      <c r="M1772" s="16"/>
      <c r="N1772" s="16"/>
      <c r="O1772" s="16"/>
      <c r="P1772" s="16"/>
      <c r="Y1772" s="20"/>
      <c r="Z1772" s="20"/>
      <c r="AA1772" s="20"/>
      <c r="AB1772" s="20"/>
      <c r="AC1772" s="20"/>
      <c r="AD1772" s="20"/>
    </row>
    <row r="1773" spans="3:30" s="1" customFormat="1">
      <c r="C1773" s="16"/>
      <c r="D1773" s="16"/>
      <c r="E1773" s="32"/>
      <c r="F1773" s="16"/>
      <c r="G1773" s="16"/>
      <c r="H1773" s="16"/>
      <c r="I1773" s="16"/>
      <c r="J1773" s="16"/>
      <c r="K1773" s="16"/>
      <c r="L1773" s="32"/>
      <c r="M1773" s="16"/>
      <c r="N1773" s="16"/>
      <c r="O1773" s="16"/>
      <c r="P1773" s="16"/>
      <c r="Y1773" s="20"/>
      <c r="Z1773" s="20"/>
      <c r="AA1773" s="20"/>
      <c r="AB1773" s="20"/>
      <c r="AC1773" s="20"/>
      <c r="AD1773" s="20"/>
    </row>
    <row r="1774" spans="3:30" s="1" customFormat="1">
      <c r="C1774" s="16"/>
      <c r="D1774" s="16"/>
      <c r="E1774" s="32"/>
      <c r="F1774" s="16"/>
      <c r="G1774" s="16"/>
      <c r="H1774" s="16"/>
      <c r="I1774" s="16"/>
      <c r="J1774" s="16"/>
      <c r="K1774" s="16"/>
      <c r="L1774" s="32"/>
      <c r="M1774" s="16"/>
      <c r="N1774" s="16"/>
      <c r="O1774" s="16"/>
      <c r="P1774" s="16"/>
      <c r="Y1774" s="20"/>
      <c r="Z1774" s="20"/>
      <c r="AA1774" s="20"/>
      <c r="AB1774" s="20"/>
      <c r="AC1774" s="20"/>
      <c r="AD1774" s="20"/>
    </row>
    <row r="1775" spans="3:30" s="1" customFormat="1">
      <c r="C1775" s="16"/>
      <c r="D1775" s="16"/>
      <c r="E1775" s="32"/>
      <c r="F1775" s="16"/>
      <c r="G1775" s="16"/>
      <c r="H1775" s="16"/>
      <c r="I1775" s="16"/>
      <c r="J1775" s="16"/>
      <c r="K1775" s="16"/>
      <c r="L1775" s="32"/>
      <c r="M1775" s="16"/>
      <c r="N1775" s="16"/>
      <c r="O1775" s="16"/>
      <c r="P1775" s="16"/>
      <c r="Y1775" s="20"/>
      <c r="Z1775" s="20"/>
      <c r="AA1775" s="20"/>
      <c r="AB1775" s="20"/>
      <c r="AC1775" s="20"/>
      <c r="AD1775" s="20"/>
    </row>
    <row r="1776" spans="3:30" s="1" customFormat="1">
      <c r="C1776" s="16"/>
      <c r="D1776" s="16"/>
      <c r="E1776" s="32"/>
      <c r="F1776" s="16"/>
      <c r="G1776" s="16"/>
      <c r="H1776" s="16"/>
      <c r="I1776" s="16"/>
      <c r="J1776" s="16"/>
      <c r="K1776" s="16"/>
      <c r="L1776" s="32"/>
      <c r="M1776" s="16"/>
      <c r="N1776" s="16"/>
      <c r="O1776" s="16"/>
      <c r="P1776" s="16"/>
      <c r="Y1776" s="20"/>
      <c r="Z1776" s="20"/>
      <c r="AA1776" s="20"/>
      <c r="AB1776" s="20"/>
      <c r="AC1776" s="20"/>
      <c r="AD1776" s="20"/>
    </row>
    <row r="1777" spans="3:30" s="1" customFormat="1">
      <c r="C1777" s="16"/>
      <c r="D1777" s="16"/>
      <c r="E1777" s="32"/>
      <c r="F1777" s="16"/>
      <c r="G1777" s="16"/>
      <c r="H1777" s="16"/>
      <c r="I1777" s="16"/>
      <c r="J1777" s="16"/>
      <c r="K1777" s="16"/>
      <c r="L1777" s="32"/>
      <c r="M1777" s="16"/>
      <c r="N1777" s="16"/>
      <c r="O1777" s="16"/>
      <c r="P1777" s="16"/>
      <c r="Y1777" s="20"/>
      <c r="Z1777" s="20"/>
      <c r="AA1777" s="20"/>
      <c r="AB1777" s="20"/>
      <c r="AC1777" s="20"/>
      <c r="AD1777" s="20"/>
    </row>
    <row r="1778" spans="3:30" s="1" customFormat="1">
      <c r="C1778" s="16"/>
      <c r="D1778" s="16"/>
      <c r="E1778" s="32"/>
      <c r="F1778" s="16"/>
      <c r="G1778" s="16"/>
      <c r="H1778" s="16"/>
      <c r="I1778" s="16"/>
      <c r="J1778" s="16"/>
      <c r="K1778" s="16"/>
      <c r="L1778" s="32"/>
      <c r="M1778" s="16"/>
      <c r="N1778" s="16"/>
      <c r="O1778" s="16"/>
      <c r="P1778" s="16"/>
      <c r="Y1778" s="20"/>
      <c r="Z1778" s="20"/>
      <c r="AA1778" s="20"/>
      <c r="AB1778" s="20"/>
      <c r="AC1778" s="20"/>
      <c r="AD1778" s="20"/>
    </row>
    <row r="1779" spans="3:30" s="1" customFormat="1">
      <c r="C1779" s="16"/>
      <c r="D1779" s="16"/>
      <c r="E1779" s="32"/>
      <c r="F1779" s="16"/>
      <c r="G1779" s="16"/>
      <c r="H1779" s="16"/>
      <c r="I1779" s="16"/>
      <c r="J1779" s="16"/>
      <c r="K1779" s="16"/>
      <c r="L1779" s="32"/>
      <c r="M1779" s="16"/>
      <c r="N1779" s="16"/>
      <c r="O1779" s="16"/>
      <c r="P1779" s="16"/>
      <c r="Y1779" s="20"/>
      <c r="Z1779" s="20"/>
      <c r="AA1779" s="20"/>
      <c r="AB1779" s="20"/>
      <c r="AC1779" s="20"/>
      <c r="AD1779" s="20"/>
    </row>
    <row r="1780" spans="3:30" s="1" customFormat="1">
      <c r="C1780" s="16"/>
      <c r="D1780" s="16"/>
      <c r="E1780" s="32"/>
      <c r="F1780" s="16"/>
      <c r="G1780" s="16"/>
      <c r="H1780" s="16"/>
      <c r="I1780" s="16"/>
      <c r="J1780" s="16"/>
      <c r="K1780" s="16"/>
      <c r="L1780" s="32"/>
      <c r="M1780" s="16"/>
      <c r="N1780" s="16"/>
      <c r="O1780" s="16"/>
      <c r="P1780" s="16"/>
      <c r="Y1780" s="20"/>
      <c r="Z1780" s="20"/>
      <c r="AA1780" s="20"/>
      <c r="AB1780" s="20"/>
      <c r="AC1780" s="20"/>
      <c r="AD1780" s="20"/>
    </row>
    <row r="1781" spans="3:30" s="1" customFormat="1">
      <c r="C1781" s="16"/>
      <c r="D1781" s="16"/>
      <c r="E1781" s="32"/>
      <c r="F1781" s="16"/>
      <c r="G1781" s="16"/>
      <c r="H1781" s="16"/>
      <c r="I1781" s="16"/>
      <c r="J1781" s="16"/>
      <c r="K1781" s="16"/>
      <c r="L1781" s="32"/>
      <c r="M1781" s="16"/>
      <c r="N1781" s="16"/>
      <c r="O1781" s="16"/>
      <c r="P1781" s="16"/>
      <c r="Y1781" s="20"/>
      <c r="Z1781" s="20"/>
      <c r="AA1781" s="20"/>
      <c r="AB1781" s="20"/>
      <c r="AC1781" s="20"/>
      <c r="AD1781" s="20"/>
    </row>
    <row r="1782" spans="3:30" s="1" customFormat="1">
      <c r="C1782" s="16"/>
      <c r="D1782" s="16"/>
      <c r="E1782" s="32"/>
      <c r="F1782" s="16"/>
      <c r="G1782" s="16"/>
      <c r="H1782" s="16"/>
      <c r="I1782" s="16"/>
      <c r="J1782" s="16"/>
      <c r="K1782" s="16"/>
      <c r="L1782" s="32"/>
      <c r="M1782" s="16"/>
      <c r="N1782" s="16"/>
      <c r="O1782" s="16"/>
      <c r="P1782" s="16"/>
      <c r="Y1782" s="20"/>
      <c r="Z1782" s="20"/>
      <c r="AA1782" s="20"/>
      <c r="AB1782" s="20"/>
      <c r="AC1782" s="20"/>
      <c r="AD1782" s="20"/>
    </row>
    <row r="1783" spans="3:30" s="1" customFormat="1">
      <c r="C1783" s="16"/>
      <c r="D1783" s="16"/>
      <c r="E1783" s="32"/>
      <c r="F1783" s="16"/>
      <c r="G1783" s="16"/>
      <c r="H1783" s="16"/>
      <c r="I1783" s="16"/>
      <c r="J1783" s="16"/>
      <c r="K1783" s="16"/>
      <c r="L1783" s="32"/>
      <c r="M1783" s="16"/>
      <c r="N1783" s="16"/>
      <c r="O1783" s="16"/>
      <c r="P1783" s="16"/>
      <c r="Y1783" s="20"/>
      <c r="Z1783" s="20"/>
      <c r="AA1783" s="20"/>
      <c r="AB1783" s="20"/>
      <c r="AC1783" s="20"/>
      <c r="AD1783" s="20"/>
    </row>
    <row r="1784" spans="3:30" s="1" customFormat="1">
      <c r="C1784" s="16"/>
      <c r="D1784" s="16"/>
      <c r="E1784" s="32"/>
      <c r="F1784" s="16"/>
      <c r="G1784" s="16"/>
      <c r="H1784" s="16"/>
      <c r="I1784" s="16"/>
      <c r="J1784" s="16"/>
      <c r="K1784" s="16"/>
      <c r="L1784" s="32"/>
      <c r="M1784" s="16"/>
      <c r="N1784" s="16"/>
      <c r="O1784" s="16"/>
      <c r="P1784" s="16"/>
      <c r="Y1784" s="20"/>
      <c r="Z1784" s="20"/>
      <c r="AA1784" s="20"/>
      <c r="AB1784" s="20"/>
      <c r="AC1784" s="20"/>
      <c r="AD1784" s="20"/>
    </row>
    <row r="1785" spans="3:30" s="1" customFormat="1">
      <c r="C1785" s="16"/>
      <c r="D1785" s="16"/>
      <c r="E1785" s="32"/>
      <c r="F1785" s="16"/>
      <c r="G1785" s="16"/>
      <c r="H1785" s="16"/>
      <c r="I1785" s="16"/>
      <c r="J1785" s="16"/>
      <c r="K1785" s="16"/>
      <c r="L1785" s="32"/>
      <c r="M1785" s="16"/>
      <c r="N1785" s="16"/>
      <c r="O1785" s="16"/>
      <c r="P1785" s="16"/>
      <c r="Y1785" s="20"/>
      <c r="Z1785" s="20"/>
      <c r="AA1785" s="20"/>
      <c r="AB1785" s="20"/>
      <c r="AC1785" s="20"/>
      <c r="AD1785" s="20"/>
    </row>
    <row r="1786" spans="3:30" s="1" customFormat="1">
      <c r="C1786" s="16"/>
      <c r="D1786" s="16"/>
      <c r="E1786" s="32"/>
      <c r="F1786" s="16"/>
      <c r="G1786" s="16"/>
      <c r="H1786" s="16"/>
      <c r="I1786" s="16"/>
      <c r="J1786" s="16"/>
      <c r="K1786" s="16"/>
      <c r="L1786" s="32"/>
      <c r="M1786" s="16"/>
      <c r="N1786" s="16"/>
      <c r="O1786" s="16"/>
      <c r="P1786" s="16"/>
      <c r="Y1786" s="20"/>
      <c r="Z1786" s="20"/>
      <c r="AA1786" s="20"/>
      <c r="AB1786" s="20"/>
      <c r="AC1786" s="20"/>
      <c r="AD1786" s="20"/>
    </row>
    <row r="1787" spans="3:30" s="1" customFormat="1">
      <c r="C1787" s="16"/>
      <c r="D1787" s="16"/>
      <c r="E1787" s="32"/>
      <c r="F1787" s="16"/>
      <c r="G1787" s="16"/>
      <c r="H1787" s="16"/>
      <c r="I1787" s="16"/>
      <c r="J1787" s="16"/>
      <c r="K1787" s="16"/>
      <c r="L1787" s="32"/>
      <c r="M1787" s="16"/>
      <c r="N1787" s="16"/>
      <c r="O1787" s="16"/>
      <c r="P1787" s="16"/>
      <c r="Y1787" s="20"/>
      <c r="Z1787" s="20"/>
      <c r="AA1787" s="20"/>
      <c r="AB1787" s="20"/>
      <c r="AC1787" s="20"/>
      <c r="AD1787" s="20"/>
    </row>
    <row r="1788" spans="3:30" s="1" customFormat="1">
      <c r="C1788" s="16"/>
      <c r="D1788" s="16"/>
      <c r="E1788" s="32"/>
      <c r="F1788" s="16"/>
      <c r="G1788" s="16"/>
      <c r="H1788" s="16"/>
      <c r="I1788" s="16"/>
      <c r="J1788" s="16"/>
      <c r="K1788" s="16"/>
      <c r="L1788" s="32"/>
      <c r="M1788" s="16"/>
      <c r="N1788" s="16"/>
      <c r="O1788" s="16"/>
      <c r="P1788" s="16"/>
      <c r="Y1788" s="20"/>
      <c r="Z1788" s="20"/>
      <c r="AA1788" s="20"/>
      <c r="AB1788" s="20"/>
      <c r="AC1788" s="20"/>
      <c r="AD1788" s="20"/>
    </row>
    <row r="1789" spans="3:30" s="1" customFormat="1">
      <c r="C1789" s="16"/>
      <c r="D1789" s="16"/>
      <c r="E1789" s="32"/>
      <c r="F1789" s="16"/>
      <c r="G1789" s="16"/>
      <c r="H1789" s="16"/>
      <c r="I1789" s="16"/>
      <c r="J1789" s="16"/>
      <c r="K1789" s="16"/>
      <c r="L1789" s="32"/>
      <c r="M1789" s="16"/>
      <c r="N1789" s="16"/>
      <c r="O1789" s="16"/>
      <c r="P1789" s="16"/>
      <c r="Y1789" s="20"/>
      <c r="Z1789" s="20"/>
      <c r="AA1789" s="20"/>
      <c r="AB1789" s="20"/>
      <c r="AC1789" s="20"/>
      <c r="AD1789" s="20"/>
    </row>
    <row r="1790" spans="3:30" s="1" customFormat="1">
      <c r="C1790" s="16"/>
      <c r="D1790" s="16"/>
      <c r="E1790" s="32"/>
      <c r="F1790" s="16"/>
      <c r="G1790" s="16"/>
      <c r="H1790" s="16"/>
      <c r="I1790" s="16"/>
      <c r="J1790" s="16"/>
      <c r="K1790" s="16"/>
      <c r="L1790" s="32"/>
      <c r="M1790" s="16"/>
      <c r="N1790" s="16"/>
      <c r="O1790" s="16"/>
      <c r="P1790" s="16"/>
      <c r="Y1790" s="20"/>
      <c r="Z1790" s="20"/>
      <c r="AA1790" s="20"/>
      <c r="AB1790" s="20"/>
      <c r="AC1790" s="20"/>
      <c r="AD1790" s="20"/>
    </row>
    <row r="1791" spans="3:30" s="1" customFormat="1">
      <c r="C1791" s="16"/>
      <c r="D1791" s="16"/>
      <c r="E1791" s="32"/>
      <c r="F1791" s="16"/>
      <c r="G1791" s="16"/>
      <c r="H1791" s="16"/>
      <c r="I1791" s="16"/>
      <c r="J1791" s="16"/>
      <c r="K1791" s="16"/>
      <c r="L1791" s="32"/>
      <c r="M1791" s="16"/>
      <c r="N1791" s="16"/>
      <c r="O1791" s="16"/>
      <c r="P1791" s="16"/>
      <c r="Y1791" s="20"/>
      <c r="Z1791" s="20"/>
      <c r="AA1791" s="20"/>
      <c r="AB1791" s="20"/>
      <c r="AC1791" s="20"/>
      <c r="AD1791" s="20"/>
    </row>
    <row r="1792" spans="3:30" s="1" customFormat="1">
      <c r="C1792" s="16"/>
      <c r="D1792" s="16"/>
      <c r="E1792" s="32"/>
      <c r="F1792" s="16"/>
      <c r="G1792" s="16"/>
      <c r="H1792" s="16"/>
      <c r="I1792" s="16"/>
      <c r="J1792" s="16"/>
      <c r="K1792" s="16"/>
      <c r="L1792" s="32"/>
      <c r="M1792" s="16"/>
      <c r="N1792" s="16"/>
      <c r="O1792" s="16"/>
      <c r="P1792" s="16"/>
      <c r="Y1792" s="20"/>
      <c r="Z1792" s="20"/>
      <c r="AA1792" s="20"/>
      <c r="AB1792" s="20"/>
      <c r="AC1792" s="20"/>
      <c r="AD1792" s="20"/>
    </row>
    <row r="1793" spans="3:30" s="1" customFormat="1">
      <c r="C1793" s="16"/>
      <c r="D1793" s="16"/>
      <c r="E1793" s="32"/>
      <c r="F1793" s="16"/>
      <c r="G1793" s="16"/>
      <c r="H1793" s="16"/>
      <c r="I1793" s="16"/>
      <c r="J1793" s="16"/>
      <c r="K1793" s="16"/>
      <c r="L1793" s="32"/>
      <c r="M1793" s="16"/>
      <c r="N1793" s="16"/>
      <c r="O1793" s="16"/>
      <c r="P1793" s="16"/>
      <c r="Y1793" s="20"/>
      <c r="Z1793" s="20"/>
      <c r="AA1793" s="20"/>
      <c r="AB1793" s="20"/>
      <c r="AC1793" s="20"/>
      <c r="AD1793" s="20"/>
    </row>
    <row r="1794" spans="3:30" s="1" customFormat="1">
      <c r="C1794" s="16"/>
      <c r="D1794" s="16"/>
      <c r="E1794" s="32"/>
      <c r="F1794" s="16"/>
      <c r="G1794" s="16"/>
      <c r="H1794" s="16"/>
      <c r="I1794" s="16"/>
      <c r="J1794" s="16"/>
      <c r="K1794" s="16"/>
      <c r="L1794" s="32"/>
      <c r="M1794" s="16"/>
      <c r="N1794" s="16"/>
      <c r="O1794" s="16"/>
      <c r="P1794" s="16"/>
      <c r="Y1794" s="20"/>
      <c r="Z1794" s="20"/>
      <c r="AA1794" s="20"/>
      <c r="AB1794" s="20"/>
      <c r="AC1794" s="20"/>
      <c r="AD1794" s="20"/>
    </row>
    <row r="1795" spans="3:30" s="1" customFormat="1">
      <c r="C1795" s="16"/>
      <c r="D1795" s="16"/>
      <c r="E1795" s="32"/>
      <c r="F1795" s="16"/>
      <c r="G1795" s="16"/>
      <c r="H1795" s="16"/>
      <c r="I1795" s="16"/>
      <c r="J1795" s="16"/>
      <c r="K1795" s="16"/>
      <c r="L1795" s="32"/>
      <c r="M1795" s="16"/>
      <c r="N1795" s="16"/>
      <c r="O1795" s="16"/>
      <c r="P1795" s="16"/>
      <c r="Y1795" s="20"/>
      <c r="Z1795" s="20"/>
      <c r="AA1795" s="20"/>
      <c r="AB1795" s="20"/>
      <c r="AC1795" s="20"/>
      <c r="AD1795" s="20"/>
    </row>
    <row r="1796" spans="3:30" s="1" customFormat="1">
      <c r="C1796" s="16"/>
      <c r="D1796" s="16"/>
      <c r="E1796" s="32"/>
      <c r="F1796" s="16"/>
      <c r="G1796" s="16"/>
      <c r="H1796" s="16"/>
      <c r="I1796" s="16"/>
      <c r="J1796" s="16"/>
      <c r="K1796" s="16"/>
      <c r="L1796" s="32"/>
      <c r="M1796" s="16"/>
      <c r="N1796" s="16"/>
      <c r="O1796" s="16"/>
      <c r="P1796" s="16"/>
      <c r="Y1796" s="20"/>
      <c r="Z1796" s="20"/>
      <c r="AA1796" s="20"/>
      <c r="AB1796" s="20"/>
      <c r="AC1796" s="20"/>
      <c r="AD1796" s="20"/>
    </row>
    <row r="1797" spans="3:30" s="1" customFormat="1">
      <c r="C1797" s="16"/>
      <c r="D1797" s="16"/>
      <c r="E1797" s="32"/>
      <c r="F1797" s="16"/>
      <c r="G1797" s="16"/>
      <c r="H1797" s="16"/>
      <c r="I1797" s="16"/>
      <c r="J1797" s="16"/>
      <c r="K1797" s="16"/>
      <c r="L1797" s="32"/>
      <c r="M1797" s="16"/>
      <c r="N1797" s="16"/>
      <c r="O1797" s="16"/>
      <c r="P1797" s="16"/>
      <c r="Y1797" s="20"/>
      <c r="Z1797" s="20"/>
      <c r="AA1797" s="20"/>
      <c r="AB1797" s="20"/>
      <c r="AC1797" s="20"/>
      <c r="AD1797" s="20"/>
    </row>
    <row r="1798" spans="3:30" s="1" customFormat="1">
      <c r="C1798" s="16"/>
      <c r="D1798" s="16"/>
      <c r="E1798" s="32"/>
      <c r="F1798" s="16"/>
      <c r="G1798" s="16"/>
      <c r="H1798" s="16"/>
      <c r="I1798" s="16"/>
      <c r="J1798" s="16"/>
      <c r="K1798" s="16"/>
      <c r="L1798" s="32"/>
      <c r="M1798" s="16"/>
      <c r="N1798" s="16"/>
      <c r="O1798" s="16"/>
      <c r="P1798" s="16"/>
      <c r="Y1798" s="20"/>
      <c r="Z1798" s="20"/>
      <c r="AA1798" s="20"/>
      <c r="AB1798" s="20"/>
      <c r="AC1798" s="20"/>
      <c r="AD1798" s="20"/>
    </row>
    <row r="1799" spans="3:30" s="1" customFormat="1">
      <c r="C1799" s="16"/>
      <c r="D1799" s="16"/>
      <c r="E1799" s="32"/>
      <c r="F1799" s="16"/>
      <c r="G1799" s="16"/>
      <c r="H1799" s="16"/>
      <c r="I1799" s="16"/>
      <c r="J1799" s="16"/>
      <c r="K1799" s="16"/>
      <c r="L1799" s="32"/>
      <c r="M1799" s="16"/>
      <c r="N1799" s="16"/>
      <c r="O1799" s="16"/>
      <c r="P1799" s="16"/>
      <c r="Y1799" s="20"/>
      <c r="Z1799" s="20"/>
      <c r="AA1799" s="20"/>
      <c r="AB1799" s="20"/>
      <c r="AC1799" s="20"/>
      <c r="AD1799" s="20"/>
    </row>
    <row r="1800" spans="3:30" s="1" customFormat="1">
      <c r="C1800" s="16"/>
      <c r="D1800" s="16"/>
      <c r="E1800" s="32"/>
      <c r="F1800" s="16"/>
      <c r="G1800" s="16"/>
      <c r="H1800" s="16"/>
      <c r="I1800" s="16"/>
      <c r="J1800" s="16"/>
      <c r="K1800" s="16"/>
      <c r="L1800" s="32"/>
      <c r="M1800" s="16"/>
      <c r="N1800" s="16"/>
      <c r="O1800" s="16"/>
      <c r="P1800" s="16"/>
      <c r="Y1800" s="20"/>
      <c r="Z1800" s="20"/>
      <c r="AA1800" s="20"/>
      <c r="AB1800" s="20"/>
      <c r="AC1800" s="20"/>
      <c r="AD1800" s="20"/>
    </row>
    <row r="1801" spans="3:30" s="1" customFormat="1">
      <c r="C1801" s="16"/>
      <c r="D1801" s="16"/>
      <c r="E1801" s="32"/>
      <c r="F1801" s="16"/>
      <c r="G1801" s="16"/>
      <c r="H1801" s="16"/>
      <c r="I1801" s="16"/>
      <c r="J1801" s="16"/>
      <c r="K1801" s="16"/>
      <c r="L1801" s="32"/>
      <c r="M1801" s="16"/>
      <c r="N1801" s="16"/>
      <c r="O1801" s="16"/>
      <c r="P1801" s="16"/>
      <c r="Y1801" s="20"/>
      <c r="Z1801" s="20"/>
      <c r="AA1801" s="20"/>
      <c r="AB1801" s="20"/>
      <c r="AC1801" s="20"/>
      <c r="AD1801" s="20"/>
    </row>
    <row r="1802" spans="3:30" s="1" customFormat="1">
      <c r="C1802" s="16"/>
      <c r="D1802" s="16"/>
      <c r="E1802" s="32"/>
      <c r="F1802" s="16"/>
      <c r="G1802" s="16"/>
      <c r="H1802" s="16"/>
      <c r="I1802" s="16"/>
      <c r="J1802" s="16"/>
      <c r="K1802" s="16"/>
      <c r="L1802" s="32"/>
      <c r="M1802" s="16"/>
      <c r="N1802" s="16"/>
      <c r="O1802" s="16"/>
      <c r="P1802" s="16"/>
      <c r="Y1802" s="20"/>
      <c r="Z1802" s="20"/>
      <c r="AA1802" s="20"/>
      <c r="AB1802" s="20"/>
      <c r="AC1802" s="20"/>
      <c r="AD1802" s="20"/>
    </row>
    <row r="1803" spans="3:30" s="1" customFormat="1">
      <c r="C1803" s="16"/>
      <c r="D1803" s="16"/>
      <c r="E1803" s="32"/>
      <c r="F1803" s="16"/>
      <c r="G1803" s="16"/>
      <c r="H1803" s="16"/>
      <c r="I1803" s="16"/>
      <c r="J1803" s="16"/>
      <c r="K1803" s="16"/>
      <c r="L1803" s="32"/>
      <c r="M1803" s="16"/>
      <c r="N1803" s="16"/>
      <c r="O1803" s="16"/>
      <c r="P1803" s="16"/>
      <c r="Y1803" s="20"/>
      <c r="Z1803" s="20"/>
      <c r="AA1803" s="20"/>
      <c r="AB1803" s="20"/>
      <c r="AC1803" s="20"/>
      <c r="AD1803" s="20"/>
    </row>
    <row r="1804" spans="3:30" s="1" customFormat="1">
      <c r="C1804" s="16"/>
      <c r="D1804" s="16"/>
      <c r="E1804" s="32"/>
      <c r="F1804" s="16"/>
      <c r="G1804" s="16"/>
      <c r="H1804" s="16"/>
      <c r="I1804" s="16"/>
      <c r="J1804" s="16"/>
      <c r="K1804" s="16"/>
      <c r="L1804" s="32"/>
      <c r="M1804" s="16"/>
      <c r="N1804" s="16"/>
      <c r="O1804" s="16"/>
      <c r="P1804" s="16"/>
      <c r="Y1804" s="20"/>
      <c r="Z1804" s="20"/>
      <c r="AA1804" s="20"/>
      <c r="AB1804" s="20"/>
      <c r="AC1804" s="20"/>
      <c r="AD1804" s="20"/>
    </row>
    <row r="1805" spans="3:30" s="1" customFormat="1">
      <c r="C1805" s="16"/>
      <c r="D1805" s="16"/>
      <c r="E1805" s="32"/>
      <c r="F1805" s="16"/>
      <c r="G1805" s="16"/>
      <c r="H1805" s="16"/>
      <c r="I1805" s="16"/>
      <c r="J1805" s="16"/>
      <c r="K1805" s="16"/>
      <c r="L1805" s="32"/>
      <c r="M1805" s="16"/>
      <c r="N1805" s="16"/>
      <c r="O1805" s="16"/>
      <c r="P1805" s="16"/>
      <c r="Y1805" s="20"/>
      <c r="Z1805" s="20"/>
      <c r="AA1805" s="20"/>
      <c r="AB1805" s="20"/>
      <c r="AC1805" s="20"/>
      <c r="AD1805" s="20"/>
    </row>
    <row r="1806" spans="3:30" s="1" customFormat="1">
      <c r="C1806" s="16"/>
      <c r="D1806" s="16"/>
      <c r="E1806" s="32"/>
      <c r="F1806" s="16"/>
      <c r="G1806" s="16"/>
      <c r="H1806" s="16"/>
      <c r="I1806" s="16"/>
      <c r="J1806" s="16"/>
      <c r="K1806" s="16"/>
      <c r="L1806" s="32"/>
      <c r="M1806" s="16"/>
      <c r="N1806" s="16"/>
      <c r="O1806" s="16"/>
      <c r="P1806" s="16"/>
      <c r="Y1806" s="20"/>
      <c r="Z1806" s="20"/>
      <c r="AA1806" s="20"/>
      <c r="AB1806" s="20"/>
      <c r="AC1806" s="20"/>
      <c r="AD1806" s="20"/>
    </row>
    <row r="1807" spans="3:30" s="1" customFormat="1">
      <c r="C1807" s="16"/>
      <c r="D1807" s="16"/>
      <c r="E1807" s="32"/>
      <c r="F1807" s="16"/>
      <c r="G1807" s="16"/>
      <c r="H1807" s="16"/>
      <c r="I1807" s="16"/>
      <c r="J1807" s="16"/>
      <c r="K1807" s="16"/>
      <c r="L1807" s="32"/>
      <c r="M1807" s="16"/>
      <c r="N1807" s="16"/>
      <c r="O1807" s="16"/>
      <c r="P1807" s="16"/>
      <c r="Y1807" s="20"/>
      <c r="Z1807" s="20"/>
      <c r="AA1807" s="20"/>
      <c r="AB1807" s="20"/>
      <c r="AC1807" s="20"/>
      <c r="AD1807" s="20"/>
    </row>
    <row r="1808" spans="3:30" s="1" customFormat="1">
      <c r="C1808" s="16"/>
      <c r="D1808" s="16"/>
      <c r="E1808" s="32"/>
      <c r="F1808" s="16"/>
      <c r="G1808" s="16"/>
      <c r="H1808" s="16"/>
      <c r="I1808" s="16"/>
      <c r="J1808" s="16"/>
      <c r="K1808" s="16"/>
      <c r="L1808" s="32"/>
      <c r="M1808" s="16"/>
      <c r="N1808" s="16"/>
      <c r="O1808" s="16"/>
      <c r="P1808" s="16"/>
      <c r="Y1808" s="20"/>
      <c r="Z1808" s="20"/>
      <c r="AA1808" s="20"/>
      <c r="AB1808" s="20"/>
      <c r="AC1808" s="20"/>
      <c r="AD1808" s="20"/>
    </row>
    <row r="1809" spans="3:30" s="1" customFormat="1">
      <c r="C1809" s="16"/>
      <c r="D1809" s="16"/>
      <c r="E1809" s="32"/>
      <c r="F1809" s="16"/>
      <c r="G1809" s="16"/>
      <c r="H1809" s="16"/>
      <c r="I1809" s="16"/>
      <c r="J1809" s="16"/>
      <c r="K1809" s="16"/>
      <c r="L1809" s="32"/>
      <c r="M1809" s="16"/>
      <c r="N1809" s="16"/>
      <c r="O1809" s="16"/>
      <c r="P1809" s="16"/>
      <c r="Y1809" s="20"/>
      <c r="Z1809" s="20"/>
      <c r="AA1809" s="20"/>
      <c r="AB1809" s="20"/>
      <c r="AC1809" s="20"/>
      <c r="AD1809" s="20"/>
    </row>
    <row r="1810" spans="3:30" s="1" customFormat="1">
      <c r="C1810" s="16"/>
      <c r="D1810" s="16"/>
      <c r="E1810" s="32"/>
      <c r="F1810" s="16"/>
      <c r="G1810" s="16"/>
      <c r="H1810" s="16"/>
      <c r="I1810" s="16"/>
      <c r="J1810" s="16"/>
      <c r="K1810" s="16"/>
      <c r="L1810" s="32"/>
      <c r="M1810" s="16"/>
      <c r="N1810" s="16"/>
      <c r="O1810" s="16"/>
      <c r="P1810" s="16"/>
      <c r="Y1810" s="20"/>
      <c r="Z1810" s="20"/>
      <c r="AA1810" s="20"/>
      <c r="AB1810" s="20"/>
      <c r="AC1810" s="20"/>
      <c r="AD1810" s="20"/>
    </row>
    <row r="1811" spans="3:30" s="1" customFormat="1">
      <c r="C1811" s="16"/>
      <c r="D1811" s="16"/>
      <c r="E1811" s="32"/>
      <c r="F1811" s="16"/>
      <c r="G1811" s="16"/>
      <c r="H1811" s="16"/>
      <c r="I1811" s="16"/>
      <c r="J1811" s="16"/>
      <c r="K1811" s="16"/>
      <c r="L1811" s="32"/>
      <c r="M1811" s="16"/>
      <c r="N1811" s="16"/>
      <c r="O1811" s="16"/>
      <c r="P1811" s="16"/>
      <c r="Y1811" s="20"/>
      <c r="Z1811" s="20"/>
      <c r="AA1811" s="20"/>
      <c r="AB1811" s="20"/>
      <c r="AC1811" s="20"/>
      <c r="AD1811" s="20"/>
    </row>
    <row r="1812" spans="3:30" s="1" customFormat="1">
      <c r="C1812" s="16"/>
      <c r="D1812" s="16"/>
      <c r="E1812" s="32"/>
      <c r="F1812" s="16"/>
      <c r="G1812" s="16"/>
      <c r="H1812" s="16"/>
      <c r="I1812" s="16"/>
      <c r="J1812" s="16"/>
      <c r="K1812" s="16"/>
      <c r="L1812" s="32"/>
      <c r="M1812" s="16"/>
      <c r="N1812" s="16"/>
      <c r="O1812" s="16"/>
      <c r="P1812" s="16"/>
      <c r="Y1812" s="20"/>
      <c r="Z1812" s="20"/>
      <c r="AA1812" s="20"/>
      <c r="AB1812" s="20"/>
      <c r="AC1812" s="20"/>
      <c r="AD1812" s="20"/>
    </row>
    <row r="1813" spans="3:30" s="1" customFormat="1">
      <c r="C1813" s="16"/>
      <c r="D1813" s="16"/>
      <c r="E1813" s="32"/>
      <c r="F1813" s="16"/>
      <c r="G1813" s="16"/>
      <c r="H1813" s="16"/>
      <c r="I1813" s="16"/>
      <c r="J1813" s="16"/>
      <c r="K1813" s="16"/>
      <c r="L1813" s="32"/>
      <c r="M1813" s="16"/>
      <c r="N1813" s="16"/>
      <c r="O1813" s="16"/>
      <c r="P1813" s="16"/>
      <c r="Y1813" s="20"/>
      <c r="Z1813" s="20"/>
      <c r="AA1813" s="20"/>
      <c r="AB1813" s="20"/>
      <c r="AC1813" s="20"/>
      <c r="AD1813" s="20"/>
    </row>
    <row r="1814" spans="3:30" s="1" customFormat="1">
      <c r="C1814" s="16"/>
      <c r="D1814" s="16"/>
      <c r="E1814" s="32"/>
      <c r="F1814" s="16"/>
      <c r="G1814" s="16"/>
      <c r="H1814" s="16"/>
      <c r="I1814" s="16"/>
      <c r="J1814" s="16"/>
      <c r="K1814" s="16"/>
      <c r="L1814" s="32"/>
      <c r="M1814" s="16"/>
      <c r="N1814" s="16"/>
      <c r="O1814" s="16"/>
      <c r="P1814" s="16"/>
      <c r="Y1814" s="20"/>
      <c r="Z1814" s="20"/>
      <c r="AA1814" s="20"/>
      <c r="AB1814" s="20"/>
      <c r="AC1814" s="20"/>
      <c r="AD1814" s="20"/>
    </row>
    <row r="1815" spans="3:30" s="1" customFormat="1">
      <c r="C1815" s="16"/>
      <c r="D1815" s="16"/>
      <c r="E1815" s="32"/>
      <c r="F1815" s="16"/>
      <c r="G1815" s="16"/>
      <c r="H1815" s="16"/>
      <c r="I1815" s="16"/>
      <c r="J1815" s="16"/>
      <c r="K1815" s="16"/>
      <c r="L1815" s="32"/>
      <c r="M1815" s="16"/>
      <c r="N1815" s="16"/>
      <c r="O1815" s="16"/>
      <c r="P1815" s="16"/>
      <c r="Y1815" s="20"/>
      <c r="Z1815" s="20"/>
      <c r="AA1815" s="20"/>
      <c r="AB1815" s="20"/>
      <c r="AC1815" s="20"/>
      <c r="AD1815" s="20"/>
    </row>
    <row r="1816" spans="3:30" s="1" customFormat="1">
      <c r="C1816" s="16"/>
      <c r="D1816" s="16"/>
      <c r="E1816" s="32"/>
      <c r="F1816" s="16"/>
      <c r="G1816" s="16"/>
      <c r="H1816" s="16"/>
      <c r="I1816" s="16"/>
      <c r="J1816" s="16"/>
      <c r="K1816" s="16"/>
      <c r="L1816" s="32"/>
      <c r="M1816" s="16"/>
      <c r="N1816" s="16"/>
      <c r="O1816" s="16"/>
      <c r="P1816" s="16"/>
      <c r="Y1816" s="20"/>
      <c r="Z1816" s="20"/>
      <c r="AA1816" s="20"/>
      <c r="AB1816" s="20"/>
      <c r="AC1816" s="20"/>
      <c r="AD1816" s="20"/>
    </row>
    <row r="1817" spans="3:30" s="1" customFormat="1">
      <c r="C1817" s="16"/>
      <c r="D1817" s="16"/>
      <c r="E1817" s="32"/>
      <c r="F1817" s="16"/>
      <c r="G1817" s="16"/>
      <c r="H1817" s="16"/>
      <c r="I1817" s="16"/>
      <c r="J1817" s="16"/>
      <c r="K1817" s="16"/>
      <c r="L1817" s="32"/>
      <c r="M1817" s="16"/>
      <c r="N1817" s="16"/>
      <c r="O1817" s="16"/>
      <c r="P1817" s="16"/>
      <c r="Y1817" s="20"/>
      <c r="Z1817" s="20"/>
      <c r="AA1817" s="20"/>
      <c r="AB1817" s="20"/>
      <c r="AC1817" s="20"/>
      <c r="AD1817" s="20"/>
    </row>
    <row r="1818" spans="3:30" s="1" customFormat="1">
      <c r="C1818" s="16"/>
      <c r="D1818" s="16"/>
      <c r="E1818" s="32"/>
      <c r="F1818" s="16"/>
      <c r="G1818" s="16"/>
      <c r="H1818" s="16"/>
      <c r="I1818" s="16"/>
      <c r="J1818" s="16"/>
      <c r="K1818" s="16"/>
      <c r="L1818" s="32"/>
      <c r="M1818" s="16"/>
      <c r="N1818" s="16"/>
      <c r="O1818" s="16"/>
      <c r="P1818" s="16"/>
      <c r="Y1818" s="20"/>
      <c r="Z1818" s="20"/>
      <c r="AA1818" s="20"/>
      <c r="AB1818" s="20"/>
      <c r="AC1818" s="20"/>
      <c r="AD1818" s="20"/>
    </row>
    <row r="1819" spans="3:30" s="1" customFormat="1">
      <c r="C1819" s="16"/>
      <c r="D1819" s="16"/>
      <c r="E1819" s="32"/>
      <c r="F1819" s="16"/>
      <c r="G1819" s="16"/>
      <c r="H1819" s="16"/>
      <c r="I1819" s="16"/>
      <c r="J1819" s="16"/>
      <c r="K1819" s="16"/>
      <c r="L1819" s="32"/>
      <c r="M1819" s="16"/>
      <c r="N1819" s="16"/>
      <c r="O1819" s="16"/>
      <c r="P1819" s="16"/>
      <c r="Y1819" s="20"/>
      <c r="Z1819" s="20"/>
      <c r="AA1819" s="20"/>
      <c r="AB1819" s="20"/>
      <c r="AC1819" s="20"/>
      <c r="AD1819" s="20"/>
    </row>
    <row r="1820" spans="3:30" s="1" customFormat="1">
      <c r="C1820" s="16"/>
      <c r="D1820" s="16"/>
      <c r="E1820" s="32"/>
      <c r="F1820" s="16"/>
      <c r="G1820" s="16"/>
      <c r="H1820" s="16"/>
      <c r="I1820" s="16"/>
      <c r="J1820" s="16"/>
      <c r="K1820" s="16"/>
      <c r="L1820" s="32"/>
      <c r="M1820" s="16"/>
      <c r="N1820" s="16"/>
      <c r="O1820" s="16"/>
      <c r="P1820" s="16"/>
      <c r="Y1820" s="20"/>
      <c r="Z1820" s="20"/>
      <c r="AA1820" s="20"/>
      <c r="AB1820" s="20"/>
      <c r="AC1820" s="20"/>
      <c r="AD1820" s="20"/>
    </row>
    <row r="1821" spans="3:30" s="1" customFormat="1">
      <c r="C1821" s="16"/>
      <c r="D1821" s="16"/>
      <c r="E1821" s="32"/>
      <c r="F1821" s="16"/>
      <c r="G1821" s="16"/>
      <c r="H1821" s="16"/>
      <c r="I1821" s="16"/>
      <c r="J1821" s="16"/>
      <c r="K1821" s="16"/>
      <c r="L1821" s="32"/>
      <c r="M1821" s="16"/>
      <c r="N1821" s="16"/>
      <c r="O1821" s="16"/>
      <c r="P1821" s="16"/>
      <c r="Y1821" s="20"/>
      <c r="Z1821" s="20"/>
      <c r="AA1821" s="20"/>
      <c r="AB1821" s="20"/>
      <c r="AC1821" s="20"/>
      <c r="AD1821" s="20"/>
    </row>
    <row r="1822" spans="3:30" s="1" customFormat="1">
      <c r="C1822" s="16"/>
      <c r="D1822" s="16"/>
      <c r="E1822" s="32"/>
      <c r="F1822" s="16"/>
      <c r="G1822" s="16"/>
      <c r="H1822" s="16"/>
      <c r="I1822" s="16"/>
      <c r="J1822" s="16"/>
      <c r="K1822" s="16"/>
      <c r="L1822" s="32"/>
      <c r="M1822" s="16"/>
      <c r="N1822" s="16"/>
      <c r="O1822" s="16"/>
      <c r="P1822" s="16"/>
      <c r="Y1822" s="20"/>
      <c r="Z1822" s="20"/>
      <c r="AA1822" s="20"/>
      <c r="AB1822" s="20"/>
      <c r="AC1822" s="20"/>
      <c r="AD1822" s="20"/>
    </row>
    <row r="1823" spans="3:30" s="1" customFormat="1">
      <c r="C1823" s="16"/>
      <c r="D1823" s="16"/>
      <c r="E1823" s="32"/>
      <c r="F1823" s="16"/>
      <c r="G1823" s="16"/>
      <c r="H1823" s="16"/>
      <c r="I1823" s="16"/>
      <c r="J1823" s="16"/>
      <c r="K1823" s="16"/>
      <c r="L1823" s="32"/>
      <c r="M1823" s="16"/>
      <c r="N1823" s="16"/>
      <c r="O1823" s="16"/>
      <c r="P1823" s="16"/>
      <c r="Y1823" s="20"/>
      <c r="Z1823" s="20"/>
      <c r="AA1823" s="20"/>
      <c r="AB1823" s="20"/>
      <c r="AC1823" s="20"/>
      <c r="AD1823" s="20"/>
    </row>
    <row r="1824" spans="3:30" s="1" customFormat="1">
      <c r="C1824" s="16"/>
      <c r="D1824" s="16"/>
      <c r="E1824" s="32"/>
      <c r="F1824" s="16"/>
      <c r="G1824" s="16"/>
      <c r="H1824" s="16"/>
      <c r="I1824" s="16"/>
      <c r="J1824" s="16"/>
      <c r="K1824" s="16"/>
      <c r="L1824" s="32"/>
      <c r="M1824" s="16"/>
      <c r="N1824" s="16"/>
      <c r="O1824" s="16"/>
      <c r="P1824" s="16"/>
      <c r="Y1824" s="20"/>
      <c r="Z1824" s="20"/>
      <c r="AA1824" s="20"/>
      <c r="AB1824" s="20"/>
      <c r="AC1824" s="20"/>
      <c r="AD1824" s="20"/>
    </row>
    <row r="1825" spans="3:30" s="1" customFormat="1">
      <c r="C1825" s="16"/>
      <c r="D1825" s="16"/>
      <c r="E1825" s="32"/>
      <c r="F1825" s="16"/>
      <c r="G1825" s="16"/>
      <c r="H1825" s="16"/>
      <c r="I1825" s="16"/>
      <c r="J1825" s="16"/>
      <c r="K1825" s="16"/>
      <c r="L1825" s="32"/>
      <c r="M1825" s="16"/>
      <c r="N1825" s="16"/>
      <c r="O1825" s="16"/>
      <c r="P1825" s="16"/>
      <c r="Y1825" s="20"/>
      <c r="Z1825" s="20"/>
      <c r="AA1825" s="20"/>
      <c r="AB1825" s="20"/>
      <c r="AC1825" s="20"/>
      <c r="AD1825" s="20"/>
    </row>
    <row r="1826" spans="3:30" s="1" customFormat="1">
      <c r="C1826" s="16"/>
      <c r="D1826" s="16"/>
      <c r="E1826" s="32"/>
      <c r="F1826" s="16"/>
      <c r="G1826" s="16"/>
      <c r="H1826" s="16"/>
      <c r="I1826" s="16"/>
      <c r="J1826" s="16"/>
      <c r="K1826" s="16"/>
      <c r="L1826" s="32"/>
      <c r="M1826" s="16"/>
      <c r="N1826" s="16"/>
      <c r="O1826" s="16"/>
      <c r="P1826" s="16"/>
      <c r="Y1826" s="20"/>
      <c r="Z1826" s="20"/>
      <c r="AA1826" s="20"/>
      <c r="AB1826" s="20"/>
      <c r="AC1826" s="20"/>
      <c r="AD1826" s="20"/>
    </row>
    <row r="1827" spans="3:30" s="1" customFormat="1">
      <c r="C1827" s="16"/>
      <c r="D1827" s="16"/>
      <c r="E1827" s="32"/>
      <c r="F1827" s="16"/>
      <c r="G1827" s="16"/>
      <c r="H1827" s="16"/>
      <c r="I1827" s="16"/>
      <c r="J1827" s="16"/>
      <c r="K1827" s="16"/>
      <c r="L1827" s="32"/>
      <c r="M1827" s="16"/>
      <c r="N1827" s="16"/>
      <c r="O1827" s="16"/>
      <c r="P1827" s="16"/>
      <c r="Y1827" s="20"/>
      <c r="Z1827" s="20"/>
      <c r="AA1827" s="20"/>
      <c r="AB1827" s="20"/>
      <c r="AC1827" s="20"/>
      <c r="AD1827" s="20"/>
    </row>
    <row r="1828" spans="3:30" s="1" customFormat="1">
      <c r="C1828" s="16"/>
      <c r="D1828" s="16"/>
      <c r="E1828" s="32"/>
      <c r="F1828" s="16"/>
      <c r="G1828" s="16"/>
      <c r="H1828" s="16"/>
      <c r="I1828" s="16"/>
      <c r="J1828" s="16"/>
      <c r="K1828" s="16"/>
      <c r="L1828" s="32"/>
      <c r="M1828" s="16"/>
      <c r="N1828" s="16"/>
      <c r="O1828" s="16"/>
      <c r="P1828" s="16"/>
      <c r="Y1828" s="20"/>
      <c r="Z1828" s="20"/>
      <c r="AA1828" s="20"/>
      <c r="AB1828" s="20"/>
      <c r="AC1828" s="20"/>
      <c r="AD1828" s="20"/>
    </row>
    <row r="1829" spans="3:30" s="1" customFormat="1">
      <c r="C1829" s="16"/>
      <c r="D1829" s="16"/>
      <c r="E1829" s="32"/>
      <c r="F1829" s="16"/>
      <c r="G1829" s="16"/>
      <c r="H1829" s="16"/>
      <c r="I1829" s="16"/>
      <c r="J1829" s="16"/>
      <c r="K1829" s="16"/>
      <c r="L1829" s="32"/>
      <c r="M1829" s="16"/>
      <c r="N1829" s="16"/>
      <c r="O1829" s="16"/>
      <c r="P1829" s="16"/>
      <c r="Y1829" s="20"/>
      <c r="Z1829" s="20"/>
      <c r="AA1829" s="20"/>
      <c r="AB1829" s="20"/>
      <c r="AC1829" s="20"/>
      <c r="AD1829" s="20"/>
    </row>
    <row r="1830" spans="3:30" s="1" customFormat="1">
      <c r="C1830" s="16"/>
      <c r="D1830" s="16"/>
      <c r="E1830" s="32"/>
      <c r="F1830" s="16"/>
      <c r="G1830" s="16"/>
      <c r="H1830" s="16"/>
      <c r="I1830" s="16"/>
      <c r="J1830" s="16"/>
      <c r="K1830" s="16"/>
      <c r="L1830" s="32"/>
      <c r="M1830" s="16"/>
      <c r="N1830" s="16"/>
      <c r="O1830" s="16"/>
      <c r="P1830" s="16"/>
      <c r="Y1830" s="20"/>
      <c r="Z1830" s="20"/>
      <c r="AA1830" s="20"/>
      <c r="AB1830" s="20"/>
      <c r="AC1830" s="20"/>
      <c r="AD1830" s="20"/>
    </row>
    <row r="1831" spans="3:30" s="1" customFormat="1">
      <c r="C1831" s="16"/>
      <c r="D1831" s="16"/>
      <c r="E1831" s="32"/>
      <c r="F1831" s="16"/>
      <c r="G1831" s="16"/>
      <c r="H1831" s="16"/>
      <c r="I1831" s="16"/>
      <c r="J1831" s="16"/>
      <c r="K1831" s="16"/>
      <c r="L1831" s="32"/>
      <c r="M1831" s="16"/>
      <c r="N1831" s="16"/>
      <c r="O1831" s="16"/>
      <c r="P1831" s="16"/>
      <c r="Y1831" s="20"/>
      <c r="Z1831" s="20"/>
      <c r="AA1831" s="20"/>
      <c r="AB1831" s="20"/>
      <c r="AC1831" s="20"/>
      <c r="AD1831" s="20"/>
    </row>
    <row r="1832" spans="3:30" s="1" customFormat="1">
      <c r="C1832" s="16"/>
      <c r="D1832" s="16"/>
      <c r="E1832" s="32"/>
      <c r="F1832" s="16"/>
      <c r="G1832" s="16"/>
      <c r="H1832" s="16"/>
      <c r="I1832" s="16"/>
      <c r="J1832" s="16"/>
      <c r="K1832" s="16"/>
      <c r="L1832" s="32"/>
      <c r="M1832" s="16"/>
      <c r="N1832" s="16"/>
      <c r="O1832" s="16"/>
      <c r="P1832" s="16"/>
      <c r="Y1832" s="20"/>
      <c r="Z1832" s="20"/>
      <c r="AA1832" s="20"/>
      <c r="AB1832" s="20"/>
      <c r="AC1832" s="20"/>
      <c r="AD1832" s="20"/>
    </row>
    <row r="1833" spans="3:30" s="1" customFormat="1">
      <c r="C1833" s="16"/>
      <c r="D1833" s="16"/>
      <c r="E1833" s="32"/>
      <c r="F1833" s="16"/>
      <c r="G1833" s="16"/>
      <c r="H1833" s="16"/>
      <c r="I1833" s="16"/>
      <c r="J1833" s="16"/>
      <c r="K1833" s="16"/>
      <c r="L1833" s="32"/>
      <c r="M1833" s="16"/>
      <c r="N1833" s="16"/>
      <c r="O1833" s="16"/>
      <c r="P1833" s="16"/>
      <c r="Y1833" s="20"/>
      <c r="Z1833" s="20"/>
      <c r="AA1833" s="20"/>
      <c r="AB1833" s="20"/>
      <c r="AC1833" s="20"/>
      <c r="AD1833" s="20"/>
    </row>
    <row r="1834" spans="3:30" s="1" customFormat="1">
      <c r="C1834" s="16"/>
      <c r="D1834" s="16"/>
      <c r="E1834" s="32"/>
      <c r="F1834" s="16"/>
      <c r="G1834" s="16"/>
      <c r="H1834" s="16"/>
      <c r="I1834" s="16"/>
      <c r="J1834" s="16"/>
      <c r="K1834" s="16"/>
      <c r="L1834" s="32"/>
      <c r="M1834" s="16"/>
      <c r="N1834" s="16"/>
      <c r="O1834" s="16"/>
      <c r="P1834" s="16"/>
      <c r="Y1834" s="20"/>
      <c r="Z1834" s="20"/>
      <c r="AA1834" s="20"/>
      <c r="AB1834" s="20"/>
      <c r="AC1834" s="20"/>
      <c r="AD1834" s="20"/>
    </row>
    <row r="1835" spans="3:30" s="1" customFormat="1">
      <c r="C1835" s="16"/>
      <c r="D1835" s="16"/>
      <c r="E1835" s="32"/>
      <c r="F1835" s="16"/>
      <c r="G1835" s="16"/>
      <c r="H1835" s="16"/>
      <c r="I1835" s="16"/>
      <c r="J1835" s="16"/>
      <c r="K1835" s="16"/>
      <c r="L1835" s="32"/>
      <c r="M1835" s="16"/>
      <c r="N1835" s="16"/>
      <c r="O1835" s="16"/>
      <c r="P1835" s="16"/>
      <c r="Y1835" s="20"/>
      <c r="Z1835" s="20"/>
      <c r="AA1835" s="20"/>
      <c r="AB1835" s="20"/>
      <c r="AC1835" s="20"/>
      <c r="AD1835" s="20"/>
    </row>
    <row r="1836" spans="3:30" s="1" customFormat="1">
      <c r="C1836" s="16"/>
      <c r="D1836" s="16"/>
      <c r="E1836" s="32"/>
      <c r="F1836" s="16"/>
      <c r="G1836" s="16"/>
      <c r="H1836" s="16"/>
      <c r="I1836" s="16"/>
      <c r="J1836" s="16"/>
      <c r="K1836" s="16"/>
      <c r="L1836" s="32"/>
      <c r="M1836" s="16"/>
      <c r="N1836" s="16"/>
      <c r="O1836" s="16"/>
      <c r="P1836" s="16"/>
      <c r="Y1836" s="20"/>
      <c r="Z1836" s="20"/>
      <c r="AA1836" s="20"/>
      <c r="AB1836" s="20"/>
      <c r="AC1836" s="20"/>
      <c r="AD1836" s="20"/>
    </row>
    <row r="1837" spans="3:30" s="1" customFormat="1">
      <c r="C1837" s="16"/>
      <c r="D1837" s="16"/>
      <c r="E1837" s="32"/>
      <c r="F1837" s="16"/>
      <c r="G1837" s="16"/>
      <c r="H1837" s="16"/>
      <c r="I1837" s="16"/>
      <c r="J1837" s="16"/>
      <c r="K1837" s="16"/>
      <c r="L1837" s="32"/>
      <c r="M1837" s="16"/>
      <c r="N1837" s="16"/>
      <c r="O1837" s="16"/>
      <c r="P1837" s="16"/>
      <c r="Y1837" s="20"/>
      <c r="Z1837" s="20"/>
      <c r="AA1837" s="20"/>
      <c r="AB1837" s="20"/>
      <c r="AC1837" s="20"/>
      <c r="AD1837" s="20"/>
    </row>
    <row r="1838" spans="3:30" s="1" customFormat="1">
      <c r="C1838" s="16"/>
      <c r="D1838" s="16"/>
      <c r="E1838" s="32"/>
      <c r="F1838" s="16"/>
      <c r="G1838" s="16"/>
      <c r="H1838" s="16"/>
      <c r="I1838" s="16"/>
      <c r="J1838" s="16"/>
      <c r="K1838" s="16"/>
      <c r="L1838" s="32"/>
      <c r="M1838" s="16"/>
      <c r="N1838" s="16"/>
      <c r="O1838" s="16"/>
      <c r="P1838" s="16"/>
      <c r="Y1838" s="20"/>
      <c r="Z1838" s="20"/>
      <c r="AA1838" s="20"/>
      <c r="AB1838" s="20"/>
      <c r="AC1838" s="20"/>
      <c r="AD1838" s="20"/>
    </row>
    <row r="1839" spans="3:30" s="1" customFormat="1">
      <c r="C1839" s="16"/>
      <c r="D1839" s="16"/>
      <c r="E1839" s="32"/>
      <c r="F1839" s="16"/>
      <c r="G1839" s="16"/>
      <c r="H1839" s="16"/>
      <c r="I1839" s="16"/>
      <c r="J1839" s="16"/>
      <c r="K1839" s="16"/>
      <c r="L1839" s="32"/>
      <c r="M1839" s="16"/>
      <c r="N1839" s="16"/>
      <c r="O1839" s="16"/>
      <c r="P1839" s="16"/>
      <c r="Y1839" s="20"/>
      <c r="Z1839" s="20"/>
      <c r="AA1839" s="20"/>
      <c r="AB1839" s="20"/>
      <c r="AC1839" s="20"/>
      <c r="AD1839" s="20"/>
    </row>
    <row r="1840" spans="3:30" s="1" customFormat="1">
      <c r="C1840" s="16"/>
      <c r="D1840" s="16"/>
      <c r="E1840" s="32"/>
      <c r="F1840" s="16"/>
      <c r="G1840" s="16"/>
      <c r="H1840" s="16"/>
      <c r="I1840" s="16"/>
      <c r="J1840" s="16"/>
      <c r="K1840" s="16"/>
      <c r="L1840" s="32"/>
      <c r="M1840" s="16"/>
      <c r="N1840" s="16"/>
      <c r="O1840" s="16"/>
      <c r="P1840" s="16"/>
      <c r="Y1840" s="20"/>
      <c r="Z1840" s="20"/>
      <c r="AA1840" s="20"/>
      <c r="AB1840" s="20"/>
      <c r="AC1840" s="20"/>
      <c r="AD1840" s="20"/>
    </row>
    <row r="1841" spans="3:30" s="1" customFormat="1">
      <c r="C1841" s="16"/>
      <c r="D1841" s="16"/>
      <c r="E1841" s="32"/>
      <c r="F1841" s="16"/>
      <c r="G1841" s="16"/>
      <c r="H1841" s="16"/>
      <c r="I1841" s="16"/>
      <c r="J1841" s="16"/>
      <c r="K1841" s="16"/>
      <c r="L1841" s="32"/>
      <c r="M1841" s="16"/>
      <c r="N1841" s="16"/>
      <c r="O1841" s="16"/>
      <c r="P1841" s="16"/>
      <c r="Y1841" s="20"/>
      <c r="Z1841" s="20"/>
      <c r="AA1841" s="20"/>
      <c r="AB1841" s="20"/>
      <c r="AC1841" s="20"/>
      <c r="AD1841" s="20"/>
    </row>
    <row r="1842" spans="3:30" s="1" customFormat="1">
      <c r="C1842" s="16"/>
      <c r="D1842" s="16"/>
      <c r="E1842" s="32"/>
      <c r="F1842" s="16"/>
      <c r="G1842" s="16"/>
      <c r="H1842" s="16"/>
      <c r="I1842" s="16"/>
      <c r="J1842" s="16"/>
      <c r="K1842" s="16"/>
      <c r="L1842" s="32"/>
      <c r="M1842" s="16"/>
      <c r="N1842" s="16"/>
      <c r="O1842" s="16"/>
      <c r="P1842" s="16"/>
      <c r="Y1842" s="20"/>
      <c r="Z1842" s="20"/>
      <c r="AA1842" s="20"/>
      <c r="AB1842" s="20"/>
      <c r="AC1842" s="20"/>
      <c r="AD1842" s="20"/>
    </row>
    <row r="1843" spans="3:30" s="1" customFormat="1">
      <c r="C1843" s="16"/>
      <c r="D1843" s="16"/>
      <c r="E1843" s="32"/>
      <c r="F1843" s="16"/>
      <c r="G1843" s="16"/>
      <c r="H1843" s="16"/>
      <c r="I1843" s="16"/>
      <c r="J1843" s="16"/>
      <c r="K1843" s="16"/>
      <c r="L1843" s="32"/>
      <c r="M1843" s="16"/>
      <c r="N1843" s="16"/>
      <c r="O1843" s="16"/>
      <c r="P1843" s="16"/>
      <c r="Y1843" s="20"/>
      <c r="Z1843" s="20"/>
      <c r="AA1843" s="20"/>
      <c r="AB1843" s="20"/>
      <c r="AC1843" s="20"/>
      <c r="AD1843" s="20"/>
    </row>
    <row r="1844" spans="3:30" s="1" customFormat="1">
      <c r="C1844" s="16"/>
      <c r="D1844" s="16"/>
      <c r="E1844" s="32"/>
      <c r="F1844" s="16"/>
      <c r="G1844" s="16"/>
      <c r="H1844" s="16"/>
      <c r="I1844" s="16"/>
      <c r="J1844" s="16"/>
      <c r="K1844" s="16"/>
      <c r="L1844" s="32"/>
      <c r="M1844" s="16"/>
      <c r="N1844" s="16"/>
      <c r="O1844" s="16"/>
      <c r="P1844" s="16"/>
      <c r="Y1844" s="20"/>
      <c r="Z1844" s="20"/>
      <c r="AA1844" s="20"/>
      <c r="AB1844" s="20"/>
      <c r="AC1844" s="20"/>
      <c r="AD1844" s="20"/>
    </row>
    <row r="1845" spans="3:30" s="1" customFormat="1">
      <c r="C1845" s="16"/>
      <c r="D1845" s="16"/>
      <c r="E1845" s="32"/>
      <c r="F1845" s="16"/>
      <c r="G1845" s="16"/>
      <c r="H1845" s="16"/>
      <c r="I1845" s="16"/>
      <c r="J1845" s="16"/>
      <c r="K1845" s="16"/>
      <c r="L1845" s="32"/>
      <c r="M1845" s="16"/>
      <c r="N1845" s="16"/>
      <c r="O1845" s="16"/>
      <c r="P1845" s="16"/>
      <c r="Y1845" s="20"/>
      <c r="Z1845" s="20"/>
      <c r="AA1845" s="20"/>
      <c r="AB1845" s="20"/>
      <c r="AC1845" s="20"/>
      <c r="AD1845" s="20"/>
    </row>
    <row r="1846" spans="3:30" s="1" customFormat="1">
      <c r="C1846" s="16"/>
      <c r="D1846" s="16"/>
      <c r="E1846" s="32"/>
      <c r="F1846" s="16"/>
      <c r="G1846" s="16"/>
      <c r="H1846" s="16"/>
      <c r="I1846" s="16"/>
      <c r="J1846" s="16"/>
      <c r="K1846" s="16"/>
      <c r="L1846" s="32"/>
      <c r="M1846" s="16"/>
      <c r="N1846" s="16"/>
      <c r="O1846" s="16"/>
      <c r="P1846" s="16"/>
      <c r="Y1846" s="20"/>
      <c r="Z1846" s="20"/>
      <c r="AA1846" s="20"/>
      <c r="AB1846" s="20"/>
      <c r="AC1846" s="20"/>
      <c r="AD1846" s="20"/>
    </row>
    <row r="1847" spans="3:30" s="1" customFormat="1">
      <c r="C1847" s="16"/>
      <c r="D1847" s="16"/>
      <c r="E1847" s="32"/>
      <c r="F1847" s="16"/>
      <c r="G1847" s="16"/>
      <c r="H1847" s="16"/>
      <c r="I1847" s="16"/>
      <c r="J1847" s="16"/>
      <c r="K1847" s="16"/>
      <c r="L1847" s="32"/>
      <c r="M1847" s="16"/>
      <c r="N1847" s="16"/>
      <c r="O1847" s="16"/>
      <c r="P1847" s="16"/>
      <c r="Y1847" s="20"/>
      <c r="Z1847" s="20"/>
      <c r="AA1847" s="20"/>
      <c r="AB1847" s="20"/>
      <c r="AC1847" s="20"/>
      <c r="AD1847" s="20"/>
    </row>
    <row r="1848" spans="3:30" s="1" customFormat="1">
      <c r="C1848" s="16"/>
      <c r="D1848" s="16"/>
      <c r="E1848" s="32"/>
      <c r="F1848" s="16"/>
      <c r="G1848" s="16"/>
      <c r="H1848" s="16"/>
      <c r="I1848" s="16"/>
      <c r="J1848" s="16"/>
      <c r="K1848" s="16"/>
      <c r="L1848" s="32"/>
      <c r="M1848" s="16"/>
      <c r="N1848" s="16"/>
      <c r="O1848" s="16"/>
      <c r="P1848" s="16"/>
      <c r="Y1848" s="20"/>
      <c r="Z1848" s="20"/>
      <c r="AA1848" s="20"/>
      <c r="AB1848" s="20"/>
      <c r="AC1848" s="20"/>
      <c r="AD1848" s="20"/>
    </row>
    <row r="1849" spans="3:30" s="1" customFormat="1">
      <c r="C1849" s="16"/>
      <c r="D1849" s="16"/>
      <c r="E1849" s="32"/>
      <c r="F1849" s="16"/>
      <c r="G1849" s="16"/>
      <c r="H1849" s="16"/>
      <c r="I1849" s="16"/>
      <c r="J1849" s="16"/>
      <c r="K1849" s="16"/>
      <c r="L1849" s="32"/>
      <c r="M1849" s="16"/>
      <c r="N1849" s="16"/>
      <c r="O1849" s="16"/>
      <c r="P1849" s="16"/>
      <c r="Y1849" s="20"/>
      <c r="Z1849" s="20"/>
      <c r="AA1849" s="20"/>
      <c r="AB1849" s="20"/>
      <c r="AC1849" s="20"/>
      <c r="AD1849" s="20"/>
    </row>
    <row r="1850" spans="3:30" s="1" customFormat="1">
      <c r="C1850" s="16"/>
      <c r="D1850" s="16"/>
      <c r="E1850" s="32"/>
      <c r="F1850" s="16"/>
      <c r="G1850" s="16"/>
      <c r="H1850" s="16"/>
      <c r="I1850" s="16"/>
      <c r="J1850" s="16"/>
      <c r="K1850" s="16"/>
      <c r="L1850" s="32"/>
      <c r="M1850" s="16"/>
      <c r="N1850" s="16"/>
      <c r="O1850" s="16"/>
      <c r="P1850" s="16"/>
      <c r="Y1850" s="20"/>
      <c r="Z1850" s="20"/>
      <c r="AA1850" s="20"/>
      <c r="AB1850" s="20"/>
      <c r="AC1850" s="20"/>
      <c r="AD1850" s="20"/>
    </row>
    <row r="1851" spans="3:30" s="1" customFormat="1">
      <c r="C1851" s="16"/>
      <c r="D1851" s="16"/>
      <c r="E1851" s="32"/>
      <c r="F1851" s="16"/>
      <c r="G1851" s="16"/>
      <c r="H1851" s="16"/>
      <c r="I1851" s="16"/>
      <c r="J1851" s="16"/>
      <c r="K1851" s="16"/>
      <c r="L1851" s="32"/>
      <c r="M1851" s="16"/>
      <c r="N1851" s="16"/>
      <c r="O1851" s="16"/>
      <c r="P1851" s="16"/>
      <c r="Y1851" s="20"/>
      <c r="Z1851" s="20"/>
      <c r="AA1851" s="20"/>
      <c r="AB1851" s="20"/>
      <c r="AC1851" s="20"/>
      <c r="AD1851" s="20"/>
    </row>
    <row r="1852" spans="3:30" s="1" customFormat="1">
      <c r="C1852" s="16"/>
      <c r="D1852" s="16"/>
      <c r="E1852" s="32"/>
      <c r="F1852" s="16"/>
      <c r="G1852" s="16"/>
      <c r="H1852" s="16"/>
      <c r="I1852" s="16"/>
      <c r="J1852" s="16"/>
      <c r="K1852" s="16"/>
      <c r="L1852" s="32"/>
      <c r="M1852" s="16"/>
      <c r="N1852" s="16"/>
      <c r="O1852" s="16"/>
      <c r="P1852" s="16"/>
      <c r="Y1852" s="20"/>
      <c r="Z1852" s="20"/>
      <c r="AA1852" s="20"/>
      <c r="AB1852" s="20"/>
      <c r="AC1852" s="20"/>
      <c r="AD1852" s="20"/>
    </row>
    <row r="1853" spans="3:30" s="1" customFormat="1">
      <c r="C1853" s="16"/>
      <c r="D1853" s="16"/>
      <c r="E1853" s="32"/>
      <c r="F1853" s="16"/>
      <c r="G1853" s="16"/>
      <c r="H1853" s="16"/>
      <c r="I1853" s="16"/>
      <c r="J1853" s="16"/>
      <c r="K1853" s="16"/>
      <c r="L1853" s="32"/>
      <c r="M1853" s="16"/>
      <c r="N1853" s="16"/>
      <c r="O1853" s="16"/>
      <c r="P1853" s="16"/>
      <c r="Y1853" s="20"/>
      <c r="Z1853" s="20"/>
      <c r="AA1853" s="20"/>
      <c r="AB1853" s="20"/>
      <c r="AC1853" s="20"/>
      <c r="AD1853" s="20"/>
    </row>
    <row r="1854" spans="3:30" s="1" customFormat="1">
      <c r="C1854" s="16"/>
      <c r="D1854" s="16"/>
      <c r="E1854" s="32"/>
      <c r="F1854" s="16"/>
      <c r="G1854" s="16"/>
      <c r="H1854" s="16"/>
      <c r="I1854" s="16"/>
      <c r="J1854" s="16"/>
      <c r="K1854" s="16"/>
      <c r="L1854" s="32"/>
      <c r="M1854" s="16"/>
      <c r="N1854" s="16"/>
      <c r="O1854" s="16"/>
      <c r="P1854" s="16"/>
      <c r="Y1854" s="20"/>
      <c r="Z1854" s="20"/>
      <c r="AA1854" s="20"/>
      <c r="AB1854" s="20"/>
      <c r="AC1854" s="20"/>
      <c r="AD1854" s="20"/>
    </row>
    <row r="1855" spans="3:30" s="1" customFormat="1">
      <c r="C1855" s="16"/>
      <c r="D1855" s="16"/>
      <c r="E1855" s="32"/>
      <c r="F1855" s="16"/>
      <c r="G1855" s="16"/>
      <c r="H1855" s="16"/>
      <c r="I1855" s="16"/>
      <c r="J1855" s="16"/>
      <c r="K1855" s="16"/>
      <c r="L1855" s="32"/>
      <c r="M1855" s="16"/>
      <c r="N1855" s="16"/>
      <c r="O1855" s="16"/>
      <c r="P1855" s="16"/>
      <c r="Y1855" s="20"/>
      <c r="Z1855" s="20"/>
      <c r="AA1855" s="20"/>
      <c r="AB1855" s="20"/>
      <c r="AC1855" s="20"/>
      <c r="AD1855" s="20"/>
    </row>
    <row r="1856" spans="3:30" s="1" customFormat="1">
      <c r="C1856" s="16"/>
      <c r="D1856" s="16"/>
      <c r="E1856" s="32"/>
      <c r="F1856" s="16"/>
      <c r="G1856" s="16"/>
      <c r="H1856" s="16"/>
      <c r="I1856" s="16"/>
      <c r="J1856" s="16"/>
      <c r="K1856" s="16"/>
      <c r="L1856" s="32"/>
      <c r="M1856" s="16"/>
      <c r="N1856" s="16"/>
      <c r="O1856" s="16"/>
      <c r="P1856" s="16"/>
      <c r="Y1856" s="20"/>
      <c r="Z1856" s="20"/>
      <c r="AA1856" s="20"/>
      <c r="AB1856" s="20"/>
      <c r="AC1856" s="20"/>
      <c r="AD1856" s="20"/>
    </row>
    <row r="1857" spans="3:30" s="1" customFormat="1">
      <c r="C1857" s="16"/>
      <c r="D1857" s="16"/>
      <c r="E1857" s="32"/>
      <c r="F1857" s="16"/>
      <c r="G1857" s="16"/>
      <c r="H1857" s="16"/>
      <c r="I1857" s="16"/>
      <c r="J1857" s="16"/>
      <c r="K1857" s="16"/>
      <c r="L1857" s="32"/>
      <c r="M1857" s="16"/>
      <c r="N1857" s="16"/>
      <c r="O1857" s="16"/>
      <c r="P1857" s="16"/>
      <c r="Y1857" s="20"/>
      <c r="Z1857" s="20"/>
      <c r="AA1857" s="20"/>
      <c r="AB1857" s="20"/>
      <c r="AC1857" s="20"/>
      <c r="AD1857" s="20"/>
    </row>
    <row r="1858" spans="3:30" s="1" customFormat="1">
      <c r="C1858" s="16"/>
      <c r="D1858" s="16"/>
      <c r="E1858" s="32"/>
      <c r="F1858" s="16"/>
      <c r="G1858" s="16"/>
      <c r="H1858" s="16"/>
      <c r="I1858" s="16"/>
      <c r="J1858" s="16"/>
      <c r="K1858" s="16"/>
      <c r="L1858" s="32"/>
      <c r="M1858" s="16"/>
      <c r="N1858" s="16"/>
      <c r="O1858" s="16"/>
      <c r="P1858" s="16"/>
      <c r="Y1858" s="20"/>
      <c r="Z1858" s="20"/>
      <c r="AA1858" s="20"/>
      <c r="AB1858" s="20"/>
      <c r="AC1858" s="20"/>
      <c r="AD1858" s="20"/>
    </row>
    <row r="1859" spans="3:30" s="1" customFormat="1">
      <c r="C1859" s="16"/>
      <c r="D1859" s="16"/>
      <c r="E1859" s="32"/>
      <c r="F1859" s="16"/>
      <c r="G1859" s="16"/>
      <c r="H1859" s="16"/>
      <c r="I1859" s="16"/>
      <c r="J1859" s="16"/>
      <c r="K1859" s="16"/>
      <c r="L1859" s="32"/>
      <c r="M1859" s="16"/>
      <c r="N1859" s="16"/>
      <c r="O1859" s="16"/>
      <c r="P1859" s="16"/>
      <c r="Y1859" s="20"/>
      <c r="Z1859" s="20"/>
      <c r="AA1859" s="20"/>
      <c r="AB1859" s="20"/>
      <c r="AC1859" s="20"/>
      <c r="AD1859" s="20"/>
    </row>
    <row r="1860" spans="3:30" s="1" customFormat="1">
      <c r="C1860" s="16"/>
      <c r="D1860" s="16"/>
      <c r="E1860" s="32"/>
      <c r="F1860" s="16"/>
      <c r="G1860" s="16"/>
      <c r="H1860" s="16"/>
      <c r="I1860" s="16"/>
      <c r="J1860" s="16"/>
      <c r="K1860" s="16"/>
      <c r="L1860" s="32"/>
      <c r="M1860" s="16"/>
      <c r="N1860" s="16"/>
      <c r="O1860" s="16"/>
      <c r="P1860" s="16"/>
      <c r="Y1860" s="20"/>
      <c r="Z1860" s="20"/>
      <c r="AA1860" s="20"/>
      <c r="AB1860" s="20"/>
      <c r="AC1860" s="20"/>
      <c r="AD1860" s="20"/>
    </row>
    <row r="1861" spans="3:30" s="1" customFormat="1">
      <c r="C1861" s="16"/>
      <c r="D1861" s="16"/>
      <c r="E1861" s="32"/>
      <c r="F1861" s="16"/>
      <c r="G1861" s="16"/>
      <c r="H1861" s="16"/>
      <c r="I1861" s="16"/>
      <c r="J1861" s="16"/>
      <c r="K1861" s="16"/>
      <c r="L1861" s="32"/>
      <c r="M1861" s="16"/>
      <c r="N1861" s="16"/>
      <c r="O1861" s="16"/>
      <c r="P1861" s="16"/>
      <c r="Y1861" s="20"/>
      <c r="Z1861" s="20"/>
      <c r="AA1861" s="20"/>
      <c r="AB1861" s="20"/>
      <c r="AC1861" s="20"/>
      <c r="AD1861" s="20"/>
    </row>
    <row r="1862" spans="3:30" s="1" customFormat="1">
      <c r="C1862" s="16"/>
      <c r="D1862" s="16"/>
      <c r="E1862" s="32"/>
      <c r="F1862" s="16"/>
      <c r="G1862" s="16"/>
      <c r="H1862" s="16"/>
      <c r="I1862" s="16"/>
      <c r="J1862" s="16"/>
      <c r="K1862" s="16"/>
      <c r="L1862" s="32"/>
      <c r="M1862" s="16"/>
      <c r="N1862" s="16"/>
      <c r="O1862" s="16"/>
      <c r="P1862" s="16"/>
      <c r="Y1862" s="20"/>
      <c r="Z1862" s="20"/>
      <c r="AA1862" s="20"/>
      <c r="AB1862" s="20"/>
      <c r="AC1862" s="20"/>
      <c r="AD1862" s="20"/>
    </row>
    <row r="1863" spans="3:30" s="1" customFormat="1">
      <c r="C1863" s="16"/>
      <c r="D1863" s="16"/>
      <c r="E1863" s="32"/>
      <c r="F1863" s="16"/>
      <c r="G1863" s="16"/>
      <c r="H1863" s="16"/>
      <c r="I1863" s="16"/>
      <c r="J1863" s="16"/>
      <c r="K1863" s="16"/>
      <c r="L1863" s="32"/>
      <c r="M1863" s="16"/>
      <c r="N1863" s="16"/>
      <c r="O1863" s="16"/>
      <c r="P1863" s="16"/>
      <c r="Y1863" s="20"/>
      <c r="Z1863" s="20"/>
      <c r="AA1863" s="20"/>
      <c r="AB1863" s="20"/>
      <c r="AC1863" s="20"/>
      <c r="AD1863" s="20"/>
    </row>
    <row r="1864" spans="3:30" s="1" customFormat="1">
      <c r="C1864" s="16"/>
      <c r="D1864" s="16"/>
      <c r="E1864" s="32"/>
      <c r="F1864" s="16"/>
      <c r="G1864" s="16"/>
      <c r="H1864" s="16"/>
      <c r="I1864" s="16"/>
      <c r="J1864" s="16"/>
      <c r="K1864" s="16"/>
      <c r="L1864" s="32"/>
      <c r="M1864" s="16"/>
      <c r="N1864" s="16"/>
      <c r="O1864" s="16"/>
      <c r="P1864" s="16"/>
      <c r="Y1864" s="20"/>
      <c r="Z1864" s="20"/>
      <c r="AA1864" s="20"/>
      <c r="AB1864" s="20"/>
      <c r="AC1864" s="20"/>
      <c r="AD1864" s="20"/>
    </row>
    <row r="1865" spans="3:30" s="1" customFormat="1">
      <c r="C1865" s="16"/>
      <c r="D1865" s="16"/>
      <c r="E1865" s="32"/>
      <c r="F1865" s="16"/>
      <c r="G1865" s="16"/>
      <c r="H1865" s="16"/>
      <c r="I1865" s="16"/>
      <c r="J1865" s="16"/>
      <c r="K1865" s="16"/>
      <c r="L1865" s="32"/>
      <c r="M1865" s="16"/>
      <c r="N1865" s="16"/>
      <c r="O1865" s="16"/>
      <c r="P1865" s="16"/>
      <c r="Y1865" s="20"/>
      <c r="Z1865" s="20"/>
      <c r="AA1865" s="20"/>
      <c r="AB1865" s="20"/>
      <c r="AC1865" s="20"/>
      <c r="AD1865" s="20"/>
    </row>
    <row r="1866" spans="3:30" s="1" customFormat="1">
      <c r="C1866" s="16"/>
      <c r="D1866" s="16"/>
      <c r="E1866" s="32"/>
      <c r="F1866" s="16"/>
      <c r="G1866" s="16"/>
      <c r="H1866" s="16"/>
      <c r="I1866" s="16"/>
      <c r="J1866" s="16"/>
      <c r="K1866" s="16"/>
      <c r="L1866" s="32"/>
      <c r="M1866" s="16"/>
      <c r="N1866" s="16"/>
      <c r="O1866" s="16"/>
      <c r="P1866" s="16"/>
      <c r="Y1866" s="20"/>
      <c r="Z1866" s="20"/>
      <c r="AA1866" s="20"/>
      <c r="AB1866" s="20"/>
      <c r="AC1866" s="20"/>
      <c r="AD1866" s="20"/>
    </row>
    <row r="1867" spans="3:30" s="1" customFormat="1">
      <c r="C1867" s="16"/>
      <c r="D1867" s="16"/>
      <c r="E1867" s="32"/>
      <c r="F1867" s="16"/>
      <c r="G1867" s="16"/>
      <c r="H1867" s="16"/>
      <c r="I1867" s="16"/>
      <c r="J1867" s="16"/>
      <c r="K1867" s="16"/>
      <c r="L1867" s="32"/>
      <c r="M1867" s="16"/>
      <c r="N1867" s="16"/>
      <c r="O1867" s="16"/>
      <c r="P1867" s="16"/>
      <c r="Y1867" s="20"/>
      <c r="Z1867" s="20"/>
      <c r="AA1867" s="20"/>
      <c r="AB1867" s="20"/>
      <c r="AC1867" s="20"/>
      <c r="AD1867" s="20"/>
    </row>
    <row r="1868" spans="3:30" s="1" customFormat="1">
      <c r="C1868" s="16"/>
      <c r="D1868" s="16"/>
      <c r="E1868" s="32"/>
      <c r="F1868" s="16"/>
      <c r="G1868" s="16"/>
      <c r="H1868" s="16"/>
      <c r="I1868" s="16"/>
      <c r="J1868" s="16"/>
      <c r="K1868" s="16"/>
      <c r="L1868" s="32"/>
      <c r="M1868" s="16"/>
      <c r="N1868" s="16"/>
      <c r="O1868" s="16"/>
      <c r="P1868" s="16"/>
      <c r="Y1868" s="20"/>
      <c r="Z1868" s="20"/>
      <c r="AA1868" s="20"/>
      <c r="AB1868" s="20"/>
      <c r="AC1868" s="20"/>
      <c r="AD1868" s="20"/>
    </row>
    <row r="1869" spans="3:30" s="1" customFormat="1">
      <c r="C1869" s="16"/>
      <c r="D1869" s="16"/>
      <c r="E1869" s="32"/>
      <c r="F1869" s="16"/>
      <c r="G1869" s="16"/>
      <c r="H1869" s="16"/>
      <c r="I1869" s="16"/>
      <c r="J1869" s="16"/>
      <c r="K1869" s="16"/>
      <c r="L1869" s="32"/>
      <c r="M1869" s="16"/>
      <c r="N1869" s="16"/>
      <c r="O1869" s="16"/>
      <c r="P1869" s="16"/>
      <c r="Y1869" s="20"/>
      <c r="Z1869" s="20"/>
      <c r="AA1869" s="20"/>
      <c r="AB1869" s="20"/>
      <c r="AC1869" s="20"/>
      <c r="AD1869" s="20"/>
    </row>
    <row r="1870" spans="3:30" s="1" customFormat="1">
      <c r="C1870" s="16"/>
      <c r="D1870" s="16"/>
      <c r="E1870" s="32"/>
      <c r="F1870" s="16"/>
      <c r="G1870" s="16"/>
      <c r="H1870" s="16"/>
      <c r="I1870" s="16"/>
      <c r="J1870" s="16"/>
      <c r="K1870" s="16"/>
      <c r="L1870" s="32"/>
      <c r="M1870" s="16"/>
      <c r="N1870" s="16"/>
      <c r="O1870" s="16"/>
      <c r="P1870" s="16"/>
      <c r="Y1870" s="20"/>
      <c r="Z1870" s="20"/>
      <c r="AA1870" s="20"/>
      <c r="AB1870" s="20"/>
      <c r="AC1870" s="20"/>
      <c r="AD1870" s="20"/>
    </row>
    <row r="1871" spans="3:30" s="1" customFormat="1">
      <c r="C1871" s="16"/>
      <c r="D1871" s="16"/>
      <c r="E1871" s="32"/>
      <c r="F1871" s="16"/>
      <c r="G1871" s="16"/>
      <c r="H1871" s="16"/>
      <c r="I1871" s="16"/>
      <c r="J1871" s="16"/>
      <c r="K1871" s="16"/>
      <c r="L1871" s="32"/>
      <c r="M1871" s="16"/>
      <c r="N1871" s="16"/>
      <c r="O1871" s="16"/>
      <c r="P1871" s="16"/>
      <c r="Y1871" s="20"/>
      <c r="Z1871" s="20"/>
      <c r="AA1871" s="20"/>
      <c r="AB1871" s="20"/>
      <c r="AC1871" s="20"/>
      <c r="AD1871" s="20"/>
    </row>
    <row r="1872" spans="3:30" s="1" customFormat="1">
      <c r="C1872" s="16"/>
      <c r="D1872" s="16"/>
      <c r="E1872" s="32"/>
      <c r="F1872" s="16"/>
      <c r="G1872" s="16"/>
      <c r="H1872" s="16"/>
      <c r="I1872" s="16"/>
      <c r="J1872" s="16"/>
      <c r="K1872" s="16"/>
      <c r="L1872" s="32"/>
      <c r="M1872" s="16"/>
      <c r="N1872" s="16"/>
      <c r="O1872" s="16"/>
      <c r="P1872" s="16"/>
      <c r="Y1872" s="20"/>
      <c r="Z1872" s="20"/>
      <c r="AA1872" s="20"/>
      <c r="AB1872" s="20"/>
      <c r="AC1872" s="20"/>
      <c r="AD1872" s="20"/>
    </row>
    <row r="1873" spans="3:30" s="1" customFormat="1">
      <c r="C1873" s="16"/>
      <c r="D1873" s="16"/>
      <c r="E1873" s="32"/>
      <c r="F1873" s="16"/>
      <c r="G1873" s="16"/>
      <c r="H1873" s="16"/>
      <c r="I1873" s="16"/>
      <c r="J1873" s="16"/>
      <c r="K1873" s="16"/>
      <c r="L1873" s="32"/>
      <c r="M1873" s="16"/>
      <c r="N1873" s="16"/>
      <c r="O1873" s="16"/>
      <c r="P1873" s="16"/>
      <c r="Y1873" s="20"/>
      <c r="Z1873" s="20"/>
      <c r="AA1873" s="20"/>
      <c r="AB1873" s="20"/>
      <c r="AC1873" s="20"/>
      <c r="AD1873" s="20"/>
    </row>
    <row r="1874" spans="3:30" s="1" customFormat="1">
      <c r="C1874" s="16"/>
      <c r="D1874" s="16"/>
      <c r="E1874" s="32"/>
      <c r="F1874" s="16"/>
      <c r="G1874" s="16"/>
      <c r="H1874" s="16"/>
      <c r="I1874" s="16"/>
      <c r="J1874" s="16"/>
      <c r="K1874" s="16"/>
      <c r="L1874" s="32"/>
      <c r="M1874" s="16"/>
      <c r="N1874" s="16"/>
      <c r="O1874" s="16"/>
      <c r="P1874" s="16"/>
      <c r="Y1874" s="20"/>
      <c r="Z1874" s="20"/>
      <c r="AA1874" s="20"/>
      <c r="AB1874" s="20"/>
      <c r="AC1874" s="20"/>
      <c r="AD1874" s="20"/>
    </row>
    <row r="1875" spans="3:30" s="1" customFormat="1">
      <c r="C1875" s="16"/>
      <c r="D1875" s="16"/>
      <c r="E1875" s="32"/>
      <c r="F1875" s="16"/>
      <c r="G1875" s="16"/>
      <c r="H1875" s="16"/>
      <c r="I1875" s="16"/>
      <c r="J1875" s="16"/>
      <c r="K1875" s="16"/>
      <c r="L1875" s="32"/>
      <c r="M1875" s="16"/>
      <c r="N1875" s="16"/>
      <c r="O1875" s="16"/>
      <c r="P1875" s="16"/>
      <c r="Y1875" s="20"/>
      <c r="Z1875" s="20"/>
      <c r="AA1875" s="20"/>
      <c r="AB1875" s="20"/>
      <c r="AC1875" s="20"/>
      <c r="AD1875" s="20"/>
    </row>
    <row r="1876" spans="3:30" s="1" customFormat="1">
      <c r="C1876" s="16"/>
      <c r="D1876" s="16"/>
      <c r="E1876" s="32"/>
      <c r="F1876" s="16"/>
      <c r="G1876" s="16"/>
      <c r="H1876" s="16"/>
      <c r="I1876" s="16"/>
      <c r="J1876" s="16"/>
      <c r="K1876" s="16"/>
      <c r="L1876" s="32"/>
      <c r="M1876" s="16"/>
      <c r="N1876" s="16"/>
      <c r="O1876" s="16"/>
      <c r="P1876" s="16"/>
      <c r="Y1876" s="20"/>
      <c r="Z1876" s="20"/>
      <c r="AA1876" s="20"/>
      <c r="AB1876" s="20"/>
      <c r="AC1876" s="20"/>
      <c r="AD1876" s="20"/>
    </row>
    <row r="1877" spans="3:30" s="1" customFormat="1">
      <c r="C1877" s="16"/>
      <c r="D1877" s="16"/>
      <c r="E1877" s="32"/>
      <c r="F1877" s="16"/>
      <c r="G1877" s="16"/>
      <c r="H1877" s="16"/>
      <c r="I1877" s="16"/>
      <c r="J1877" s="16"/>
      <c r="K1877" s="16"/>
      <c r="L1877" s="32"/>
      <c r="M1877" s="16"/>
      <c r="N1877" s="16"/>
      <c r="O1877" s="16"/>
      <c r="P1877" s="16"/>
      <c r="Y1877" s="20"/>
      <c r="Z1877" s="20"/>
      <c r="AA1877" s="20"/>
      <c r="AB1877" s="20"/>
      <c r="AC1877" s="20"/>
      <c r="AD1877" s="20"/>
    </row>
    <row r="1878" spans="3:30" s="1" customFormat="1">
      <c r="C1878" s="16"/>
      <c r="D1878" s="16"/>
      <c r="E1878" s="32"/>
      <c r="F1878" s="16"/>
      <c r="G1878" s="16"/>
      <c r="H1878" s="16"/>
      <c r="I1878" s="16"/>
      <c r="J1878" s="16"/>
      <c r="K1878" s="16"/>
      <c r="L1878" s="32"/>
      <c r="M1878" s="16"/>
      <c r="N1878" s="16"/>
      <c r="O1878" s="16"/>
      <c r="P1878" s="16"/>
      <c r="Y1878" s="20"/>
      <c r="Z1878" s="20"/>
      <c r="AA1878" s="20"/>
      <c r="AB1878" s="20"/>
      <c r="AC1878" s="20"/>
      <c r="AD1878" s="20"/>
    </row>
    <row r="1879" spans="3:30" s="1" customFormat="1">
      <c r="C1879" s="16"/>
      <c r="D1879" s="16"/>
      <c r="E1879" s="32"/>
      <c r="F1879" s="16"/>
      <c r="G1879" s="16"/>
      <c r="H1879" s="16"/>
      <c r="I1879" s="16"/>
      <c r="J1879" s="16"/>
      <c r="K1879" s="16"/>
      <c r="L1879" s="32"/>
      <c r="M1879" s="16"/>
      <c r="N1879" s="16"/>
      <c r="O1879" s="16"/>
      <c r="P1879" s="16"/>
      <c r="Y1879" s="20"/>
      <c r="Z1879" s="20"/>
      <c r="AA1879" s="20"/>
      <c r="AB1879" s="20"/>
      <c r="AC1879" s="20"/>
      <c r="AD1879" s="20"/>
    </row>
    <row r="1880" spans="3:30" s="1" customFormat="1">
      <c r="C1880" s="16"/>
      <c r="D1880" s="16"/>
      <c r="E1880" s="32"/>
      <c r="F1880" s="16"/>
      <c r="G1880" s="16"/>
      <c r="H1880" s="16"/>
      <c r="I1880" s="16"/>
      <c r="J1880" s="16"/>
      <c r="K1880" s="16"/>
      <c r="L1880" s="32"/>
      <c r="M1880" s="16"/>
      <c r="N1880" s="16"/>
      <c r="O1880" s="16"/>
      <c r="P1880" s="16"/>
      <c r="Y1880" s="20"/>
      <c r="Z1880" s="20"/>
      <c r="AA1880" s="20"/>
      <c r="AB1880" s="20"/>
      <c r="AC1880" s="20"/>
      <c r="AD1880" s="20"/>
    </row>
    <row r="1881" spans="3:30" s="1" customFormat="1">
      <c r="C1881" s="16"/>
      <c r="D1881" s="16"/>
      <c r="E1881" s="32"/>
      <c r="F1881" s="16"/>
      <c r="G1881" s="16"/>
      <c r="H1881" s="16"/>
      <c r="I1881" s="16"/>
      <c r="J1881" s="16"/>
      <c r="K1881" s="16"/>
      <c r="L1881" s="32"/>
      <c r="M1881" s="16"/>
      <c r="N1881" s="16"/>
      <c r="O1881" s="16"/>
      <c r="P1881" s="16"/>
      <c r="Y1881" s="20"/>
      <c r="Z1881" s="20"/>
      <c r="AA1881" s="20"/>
      <c r="AB1881" s="20"/>
      <c r="AC1881" s="20"/>
      <c r="AD1881" s="20"/>
    </row>
    <row r="1882" spans="3:30" s="1" customFormat="1">
      <c r="C1882" s="16"/>
      <c r="D1882" s="16"/>
      <c r="E1882" s="32"/>
      <c r="F1882" s="16"/>
      <c r="G1882" s="16"/>
      <c r="H1882" s="16"/>
      <c r="I1882" s="16"/>
      <c r="J1882" s="16"/>
      <c r="K1882" s="16"/>
      <c r="L1882" s="32"/>
      <c r="M1882" s="16"/>
      <c r="N1882" s="16"/>
      <c r="O1882" s="16"/>
      <c r="P1882" s="16"/>
      <c r="Y1882" s="20"/>
      <c r="Z1882" s="20"/>
      <c r="AA1882" s="20"/>
      <c r="AB1882" s="20"/>
      <c r="AC1882" s="20"/>
      <c r="AD1882" s="20"/>
    </row>
    <row r="1883" spans="3:30" s="1" customFormat="1">
      <c r="C1883" s="16"/>
      <c r="D1883" s="16"/>
      <c r="E1883" s="32"/>
      <c r="F1883" s="16"/>
      <c r="G1883" s="16"/>
      <c r="H1883" s="16"/>
      <c r="I1883" s="16"/>
      <c r="J1883" s="16"/>
      <c r="K1883" s="16"/>
      <c r="L1883" s="32"/>
      <c r="M1883" s="16"/>
      <c r="N1883" s="16"/>
      <c r="O1883" s="16"/>
      <c r="P1883" s="16"/>
      <c r="Y1883" s="20"/>
      <c r="Z1883" s="20"/>
      <c r="AA1883" s="20"/>
      <c r="AB1883" s="20"/>
      <c r="AC1883" s="20"/>
      <c r="AD1883" s="20"/>
    </row>
    <row r="1884" spans="3:30" s="1" customFormat="1">
      <c r="C1884" s="16"/>
      <c r="D1884" s="16"/>
      <c r="E1884" s="32"/>
      <c r="F1884" s="16"/>
      <c r="G1884" s="16"/>
      <c r="H1884" s="16"/>
      <c r="I1884" s="16"/>
      <c r="J1884" s="16"/>
      <c r="K1884" s="16"/>
      <c r="L1884" s="32"/>
      <c r="M1884" s="16"/>
      <c r="N1884" s="16"/>
      <c r="O1884" s="16"/>
      <c r="P1884" s="16"/>
      <c r="Y1884" s="20"/>
      <c r="Z1884" s="20"/>
      <c r="AA1884" s="20"/>
      <c r="AB1884" s="20"/>
      <c r="AC1884" s="20"/>
      <c r="AD1884" s="20"/>
    </row>
    <row r="1885" spans="3:30" s="1" customFormat="1">
      <c r="C1885" s="16"/>
      <c r="D1885" s="16"/>
      <c r="E1885" s="32"/>
      <c r="F1885" s="16"/>
      <c r="G1885" s="16"/>
      <c r="H1885" s="16"/>
      <c r="I1885" s="16"/>
      <c r="J1885" s="16"/>
      <c r="K1885" s="16"/>
      <c r="L1885" s="32"/>
      <c r="M1885" s="16"/>
      <c r="N1885" s="16"/>
      <c r="O1885" s="16"/>
      <c r="P1885" s="16"/>
      <c r="Y1885" s="20"/>
      <c r="Z1885" s="20"/>
      <c r="AA1885" s="20"/>
      <c r="AB1885" s="20"/>
      <c r="AC1885" s="20"/>
      <c r="AD1885" s="20"/>
    </row>
    <row r="1886" spans="3:30" s="1" customFormat="1">
      <c r="C1886" s="16"/>
      <c r="D1886" s="16"/>
      <c r="E1886" s="32"/>
      <c r="F1886" s="16"/>
      <c r="G1886" s="16"/>
      <c r="H1886" s="16"/>
      <c r="I1886" s="16"/>
      <c r="J1886" s="16"/>
      <c r="K1886" s="16"/>
      <c r="L1886" s="32"/>
      <c r="M1886" s="16"/>
      <c r="N1886" s="16"/>
      <c r="O1886" s="16"/>
      <c r="P1886" s="16"/>
      <c r="Y1886" s="20"/>
      <c r="Z1886" s="20"/>
      <c r="AA1886" s="20"/>
      <c r="AB1886" s="20"/>
      <c r="AC1886" s="20"/>
      <c r="AD1886" s="20"/>
    </row>
    <row r="1887" spans="3:30" s="1" customFormat="1">
      <c r="C1887" s="16"/>
      <c r="D1887" s="16"/>
      <c r="E1887" s="32"/>
      <c r="F1887" s="16"/>
      <c r="G1887" s="16"/>
      <c r="H1887" s="16"/>
      <c r="I1887" s="16"/>
      <c r="J1887" s="16"/>
      <c r="K1887" s="16"/>
      <c r="L1887" s="32"/>
      <c r="M1887" s="16"/>
      <c r="N1887" s="16"/>
      <c r="O1887" s="16"/>
      <c r="P1887" s="16"/>
      <c r="Y1887" s="20"/>
      <c r="Z1887" s="20"/>
      <c r="AA1887" s="20"/>
      <c r="AB1887" s="20"/>
      <c r="AC1887" s="20"/>
      <c r="AD1887" s="20"/>
    </row>
    <row r="1888" spans="3:30" s="1" customFormat="1">
      <c r="C1888" s="16"/>
      <c r="D1888" s="16"/>
      <c r="E1888" s="32"/>
      <c r="F1888" s="16"/>
      <c r="G1888" s="16"/>
      <c r="H1888" s="16"/>
      <c r="I1888" s="16"/>
      <c r="J1888" s="16"/>
      <c r="K1888" s="16"/>
      <c r="L1888" s="32"/>
      <c r="M1888" s="16"/>
      <c r="N1888" s="16"/>
      <c r="O1888" s="16"/>
      <c r="P1888" s="16"/>
      <c r="Y1888" s="20"/>
      <c r="Z1888" s="20"/>
      <c r="AA1888" s="20"/>
      <c r="AB1888" s="20"/>
      <c r="AC1888" s="20"/>
      <c r="AD1888" s="20"/>
    </row>
    <row r="1889" spans="3:30" s="1" customFormat="1">
      <c r="C1889" s="16"/>
      <c r="D1889" s="16"/>
      <c r="E1889" s="32"/>
      <c r="F1889" s="16"/>
      <c r="G1889" s="16"/>
      <c r="H1889" s="16"/>
      <c r="I1889" s="16"/>
      <c r="J1889" s="16"/>
      <c r="K1889" s="16"/>
      <c r="L1889" s="32"/>
      <c r="M1889" s="16"/>
      <c r="N1889" s="16"/>
      <c r="O1889" s="16"/>
      <c r="P1889" s="16"/>
      <c r="Y1889" s="20"/>
      <c r="Z1889" s="20"/>
      <c r="AA1889" s="20"/>
      <c r="AB1889" s="20"/>
      <c r="AC1889" s="20"/>
      <c r="AD1889" s="20"/>
    </row>
    <row r="1890" spans="3:30" s="1" customFormat="1">
      <c r="C1890" s="16"/>
      <c r="D1890" s="16"/>
      <c r="E1890" s="32"/>
      <c r="F1890" s="16"/>
      <c r="G1890" s="16"/>
      <c r="H1890" s="16"/>
      <c r="I1890" s="16"/>
      <c r="J1890" s="16"/>
      <c r="K1890" s="16"/>
      <c r="L1890" s="32"/>
      <c r="M1890" s="16"/>
      <c r="N1890" s="16"/>
      <c r="O1890" s="16"/>
      <c r="P1890" s="16"/>
      <c r="Y1890" s="20"/>
      <c r="Z1890" s="20"/>
      <c r="AA1890" s="20"/>
      <c r="AB1890" s="20"/>
      <c r="AC1890" s="20"/>
      <c r="AD1890" s="20"/>
    </row>
    <row r="1891" spans="3:30" s="1" customFormat="1">
      <c r="C1891" s="16"/>
      <c r="D1891" s="16"/>
      <c r="E1891" s="32"/>
      <c r="F1891" s="16"/>
      <c r="G1891" s="16"/>
      <c r="H1891" s="16"/>
      <c r="I1891" s="16"/>
      <c r="J1891" s="16"/>
      <c r="K1891" s="16"/>
      <c r="L1891" s="32"/>
      <c r="M1891" s="16"/>
      <c r="N1891" s="16"/>
      <c r="O1891" s="16"/>
      <c r="P1891" s="16"/>
      <c r="Y1891" s="20"/>
      <c r="Z1891" s="20"/>
      <c r="AA1891" s="20"/>
      <c r="AB1891" s="20"/>
      <c r="AC1891" s="20"/>
      <c r="AD1891" s="20"/>
    </row>
    <row r="1892" spans="3:30" s="1" customFormat="1">
      <c r="C1892" s="16"/>
      <c r="D1892" s="16"/>
      <c r="E1892" s="32"/>
      <c r="F1892" s="16"/>
      <c r="G1892" s="16"/>
      <c r="H1892" s="16"/>
      <c r="I1892" s="16"/>
      <c r="J1892" s="16"/>
      <c r="K1892" s="16"/>
      <c r="L1892" s="32"/>
      <c r="M1892" s="16"/>
      <c r="N1892" s="16"/>
      <c r="O1892" s="16"/>
      <c r="P1892" s="16"/>
      <c r="Y1892" s="20"/>
      <c r="Z1892" s="20"/>
      <c r="AA1892" s="20"/>
      <c r="AB1892" s="20"/>
      <c r="AC1892" s="20"/>
      <c r="AD1892" s="20"/>
    </row>
    <row r="1893" spans="3:30" s="1" customFormat="1">
      <c r="C1893" s="16"/>
      <c r="D1893" s="16"/>
      <c r="E1893" s="32"/>
      <c r="F1893" s="16"/>
      <c r="G1893" s="16"/>
      <c r="H1893" s="16"/>
      <c r="I1893" s="16"/>
      <c r="J1893" s="16"/>
      <c r="K1893" s="16"/>
      <c r="L1893" s="32"/>
      <c r="M1893" s="16"/>
      <c r="N1893" s="16"/>
      <c r="O1893" s="16"/>
      <c r="P1893" s="16"/>
      <c r="Y1893" s="20"/>
      <c r="Z1893" s="20"/>
      <c r="AA1893" s="20"/>
      <c r="AB1893" s="20"/>
      <c r="AC1893" s="20"/>
      <c r="AD1893" s="20"/>
    </row>
    <row r="1894" spans="3:30" s="1" customFormat="1">
      <c r="C1894" s="16"/>
      <c r="D1894" s="16"/>
      <c r="E1894" s="32"/>
      <c r="F1894" s="16"/>
      <c r="G1894" s="16"/>
      <c r="H1894" s="16"/>
      <c r="I1894" s="16"/>
      <c r="J1894" s="16"/>
      <c r="K1894" s="16"/>
      <c r="L1894" s="32"/>
      <c r="M1894" s="16"/>
      <c r="N1894" s="16"/>
      <c r="O1894" s="16"/>
      <c r="P1894" s="16"/>
      <c r="Y1894" s="20"/>
      <c r="Z1894" s="20"/>
      <c r="AA1894" s="20"/>
      <c r="AB1894" s="20"/>
      <c r="AC1894" s="20"/>
      <c r="AD1894" s="20"/>
    </row>
    <row r="1895" spans="3:30" s="1" customFormat="1">
      <c r="C1895" s="16"/>
      <c r="D1895" s="16"/>
      <c r="E1895" s="32"/>
      <c r="F1895" s="16"/>
      <c r="G1895" s="16"/>
      <c r="H1895" s="16"/>
      <c r="I1895" s="16"/>
      <c r="J1895" s="16"/>
      <c r="K1895" s="16"/>
      <c r="L1895" s="32"/>
      <c r="M1895" s="16"/>
      <c r="N1895" s="16"/>
      <c r="O1895" s="16"/>
      <c r="P1895" s="16"/>
      <c r="Y1895" s="20"/>
      <c r="Z1895" s="20"/>
      <c r="AA1895" s="20"/>
      <c r="AB1895" s="20"/>
      <c r="AC1895" s="20"/>
      <c r="AD1895" s="20"/>
    </row>
    <row r="1896" spans="3:30" s="1" customFormat="1">
      <c r="C1896" s="16"/>
      <c r="D1896" s="16"/>
      <c r="E1896" s="32"/>
      <c r="F1896" s="16"/>
      <c r="G1896" s="16"/>
      <c r="H1896" s="16"/>
      <c r="I1896" s="16"/>
      <c r="J1896" s="16"/>
      <c r="K1896" s="16"/>
      <c r="L1896" s="32"/>
      <c r="M1896" s="16"/>
      <c r="N1896" s="16"/>
      <c r="O1896" s="16"/>
      <c r="P1896" s="16"/>
      <c r="Y1896" s="20"/>
      <c r="Z1896" s="20"/>
      <c r="AA1896" s="20"/>
      <c r="AB1896" s="20"/>
      <c r="AC1896" s="20"/>
      <c r="AD1896" s="20"/>
    </row>
    <row r="1897" spans="3:30" s="1" customFormat="1">
      <c r="C1897" s="16"/>
      <c r="D1897" s="16"/>
      <c r="E1897" s="32"/>
      <c r="F1897" s="16"/>
      <c r="G1897" s="16"/>
      <c r="H1897" s="16"/>
      <c r="I1897" s="16"/>
      <c r="J1897" s="16"/>
      <c r="K1897" s="16"/>
      <c r="L1897" s="32"/>
      <c r="M1897" s="16"/>
      <c r="N1897" s="16"/>
      <c r="O1897" s="16"/>
      <c r="P1897" s="16"/>
      <c r="Y1897" s="20"/>
      <c r="Z1897" s="20"/>
      <c r="AA1897" s="20"/>
      <c r="AB1897" s="20"/>
      <c r="AC1897" s="20"/>
      <c r="AD1897" s="20"/>
    </row>
    <row r="1898" spans="3:30" s="1" customFormat="1">
      <c r="C1898" s="16"/>
      <c r="D1898" s="16"/>
      <c r="E1898" s="32"/>
      <c r="F1898" s="16"/>
      <c r="G1898" s="16"/>
      <c r="H1898" s="16"/>
      <c r="I1898" s="16"/>
      <c r="J1898" s="16"/>
      <c r="K1898" s="16"/>
      <c r="L1898" s="32"/>
      <c r="M1898" s="16"/>
      <c r="N1898" s="16"/>
      <c r="O1898" s="16"/>
      <c r="P1898" s="16"/>
      <c r="Y1898" s="20"/>
      <c r="Z1898" s="20"/>
      <c r="AA1898" s="20"/>
      <c r="AB1898" s="20"/>
      <c r="AC1898" s="20"/>
      <c r="AD1898" s="20"/>
    </row>
    <row r="1899" spans="3:30" s="1" customFormat="1">
      <c r="C1899" s="16"/>
      <c r="D1899" s="16"/>
      <c r="E1899" s="32"/>
      <c r="F1899" s="16"/>
      <c r="G1899" s="16"/>
      <c r="H1899" s="16"/>
      <c r="I1899" s="16"/>
      <c r="J1899" s="16"/>
      <c r="K1899" s="16"/>
      <c r="L1899" s="32"/>
      <c r="M1899" s="16"/>
      <c r="N1899" s="16"/>
      <c r="O1899" s="16"/>
      <c r="P1899" s="16"/>
      <c r="Y1899" s="20"/>
      <c r="Z1899" s="20"/>
      <c r="AA1899" s="20"/>
      <c r="AB1899" s="20"/>
      <c r="AC1899" s="20"/>
      <c r="AD1899" s="20"/>
    </row>
    <row r="1900" spans="3:30" s="1" customFormat="1">
      <c r="C1900" s="16"/>
      <c r="D1900" s="16"/>
      <c r="E1900" s="32"/>
      <c r="F1900" s="16"/>
      <c r="G1900" s="16"/>
      <c r="H1900" s="16"/>
      <c r="I1900" s="16"/>
      <c r="J1900" s="16"/>
      <c r="K1900" s="16"/>
      <c r="L1900" s="32"/>
      <c r="M1900" s="16"/>
      <c r="N1900" s="16"/>
      <c r="O1900" s="16"/>
      <c r="P1900" s="16"/>
      <c r="Y1900" s="20"/>
      <c r="Z1900" s="20"/>
      <c r="AA1900" s="20"/>
      <c r="AB1900" s="20"/>
      <c r="AC1900" s="20"/>
      <c r="AD1900" s="20"/>
    </row>
    <row r="1901" spans="3:30" s="1" customFormat="1">
      <c r="C1901" s="16"/>
      <c r="D1901" s="16"/>
      <c r="E1901" s="32"/>
      <c r="F1901" s="16"/>
      <c r="G1901" s="16"/>
      <c r="H1901" s="16"/>
      <c r="I1901" s="16"/>
      <c r="J1901" s="16"/>
      <c r="K1901" s="16"/>
      <c r="L1901" s="32"/>
      <c r="M1901" s="16"/>
      <c r="N1901" s="16"/>
      <c r="O1901" s="16"/>
      <c r="P1901" s="16"/>
      <c r="Y1901" s="20"/>
      <c r="Z1901" s="20"/>
      <c r="AA1901" s="20"/>
      <c r="AB1901" s="20"/>
      <c r="AC1901" s="20"/>
      <c r="AD1901" s="20"/>
    </row>
    <row r="1902" spans="3:30" s="1" customFormat="1">
      <c r="C1902" s="16"/>
      <c r="D1902" s="16"/>
      <c r="E1902" s="32"/>
      <c r="F1902" s="16"/>
      <c r="G1902" s="16"/>
      <c r="H1902" s="16"/>
      <c r="I1902" s="16"/>
      <c r="J1902" s="16"/>
      <c r="K1902" s="16"/>
      <c r="L1902" s="32"/>
      <c r="M1902" s="16"/>
      <c r="N1902" s="16"/>
      <c r="O1902" s="16"/>
      <c r="P1902" s="16"/>
      <c r="Y1902" s="20"/>
      <c r="Z1902" s="20"/>
      <c r="AA1902" s="20"/>
      <c r="AB1902" s="20"/>
      <c r="AC1902" s="20"/>
      <c r="AD1902" s="20"/>
    </row>
    <row r="1903" spans="3:30" s="1" customFormat="1">
      <c r="C1903" s="16"/>
      <c r="D1903" s="16"/>
      <c r="E1903" s="32"/>
      <c r="F1903" s="16"/>
      <c r="G1903" s="16"/>
      <c r="H1903" s="16"/>
      <c r="I1903" s="16"/>
      <c r="J1903" s="16"/>
      <c r="K1903" s="16"/>
      <c r="L1903" s="32"/>
      <c r="M1903" s="16"/>
      <c r="N1903" s="16"/>
      <c r="O1903" s="16"/>
      <c r="P1903" s="16"/>
      <c r="Y1903" s="20"/>
      <c r="Z1903" s="20"/>
      <c r="AA1903" s="20"/>
      <c r="AB1903" s="20"/>
      <c r="AC1903" s="20"/>
      <c r="AD1903" s="20"/>
    </row>
    <row r="1904" spans="3:30" s="1" customFormat="1">
      <c r="C1904" s="16"/>
      <c r="D1904" s="16"/>
      <c r="E1904" s="32"/>
      <c r="F1904" s="16"/>
      <c r="G1904" s="16"/>
      <c r="H1904" s="16"/>
      <c r="I1904" s="16"/>
      <c r="J1904" s="16"/>
      <c r="K1904" s="16"/>
      <c r="L1904" s="32"/>
      <c r="M1904" s="16"/>
      <c r="N1904" s="16"/>
      <c r="O1904" s="16"/>
      <c r="P1904" s="16"/>
      <c r="Y1904" s="20"/>
      <c r="Z1904" s="20"/>
      <c r="AA1904" s="20"/>
      <c r="AB1904" s="20"/>
      <c r="AC1904" s="20"/>
      <c r="AD1904" s="20"/>
    </row>
    <row r="1905" spans="3:30" s="1" customFormat="1">
      <c r="C1905" s="16"/>
      <c r="D1905" s="16"/>
      <c r="E1905" s="32"/>
      <c r="F1905" s="16"/>
      <c r="G1905" s="16"/>
      <c r="H1905" s="16"/>
      <c r="I1905" s="16"/>
      <c r="J1905" s="16"/>
      <c r="K1905" s="16"/>
      <c r="L1905" s="32"/>
      <c r="M1905" s="16"/>
      <c r="N1905" s="16"/>
      <c r="O1905" s="16"/>
      <c r="P1905" s="16"/>
      <c r="Y1905" s="20"/>
      <c r="Z1905" s="20"/>
      <c r="AA1905" s="20"/>
      <c r="AB1905" s="20"/>
      <c r="AC1905" s="20"/>
      <c r="AD1905" s="20"/>
    </row>
    <row r="1906" spans="3:30" s="1" customFormat="1">
      <c r="C1906" s="16"/>
      <c r="D1906" s="16"/>
      <c r="E1906" s="32"/>
      <c r="F1906" s="16"/>
      <c r="G1906" s="16"/>
      <c r="H1906" s="16"/>
      <c r="I1906" s="16"/>
      <c r="J1906" s="16"/>
      <c r="K1906" s="16"/>
      <c r="L1906" s="32"/>
      <c r="M1906" s="16"/>
      <c r="N1906" s="16"/>
      <c r="O1906" s="16"/>
      <c r="P1906" s="16"/>
      <c r="Y1906" s="20"/>
      <c r="Z1906" s="20"/>
      <c r="AA1906" s="20"/>
      <c r="AB1906" s="20"/>
      <c r="AC1906" s="20"/>
      <c r="AD1906" s="20"/>
    </row>
    <row r="1907" spans="3:30" s="1" customFormat="1">
      <c r="C1907" s="16"/>
      <c r="D1907" s="16"/>
      <c r="E1907" s="32"/>
      <c r="F1907" s="16"/>
      <c r="G1907" s="16"/>
      <c r="H1907" s="16"/>
      <c r="I1907" s="16"/>
      <c r="J1907" s="16"/>
      <c r="K1907" s="16"/>
      <c r="L1907" s="32"/>
      <c r="M1907" s="16"/>
      <c r="N1907" s="16"/>
      <c r="O1907" s="16"/>
      <c r="P1907" s="16"/>
      <c r="Y1907" s="20"/>
      <c r="Z1907" s="20"/>
      <c r="AA1907" s="20"/>
      <c r="AB1907" s="20"/>
      <c r="AC1907" s="20"/>
      <c r="AD1907" s="20"/>
    </row>
    <row r="1908" spans="3:30" s="1" customFormat="1">
      <c r="C1908" s="16"/>
      <c r="D1908" s="16"/>
      <c r="E1908" s="32"/>
      <c r="F1908" s="16"/>
      <c r="G1908" s="16"/>
      <c r="H1908" s="16"/>
      <c r="I1908" s="16"/>
      <c r="J1908" s="16"/>
      <c r="K1908" s="16"/>
      <c r="L1908" s="32"/>
      <c r="M1908" s="16"/>
      <c r="N1908" s="16"/>
      <c r="O1908" s="16"/>
      <c r="P1908" s="16"/>
      <c r="Y1908" s="20"/>
      <c r="Z1908" s="20"/>
      <c r="AA1908" s="20"/>
      <c r="AB1908" s="20"/>
      <c r="AC1908" s="20"/>
      <c r="AD1908" s="20"/>
    </row>
    <row r="1909" spans="3:30" s="1" customFormat="1">
      <c r="C1909" s="16"/>
      <c r="D1909" s="16"/>
      <c r="E1909" s="32"/>
      <c r="F1909" s="16"/>
      <c r="G1909" s="16"/>
      <c r="H1909" s="16"/>
      <c r="I1909" s="16"/>
      <c r="J1909" s="16"/>
      <c r="K1909" s="16"/>
      <c r="L1909" s="32"/>
      <c r="M1909" s="16"/>
      <c r="N1909" s="16"/>
      <c r="O1909" s="16"/>
      <c r="P1909" s="16"/>
      <c r="Y1909" s="20"/>
      <c r="Z1909" s="20"/>
      <c r="AA1909" s="20"/>
      <c r="AB1909" s="20"/>
      <c r="AC1909" s="20"/>
      <c r="AD1909" s="20"/>
    </row>
    <row r="1910" spans="3:30" s="1" customFormat="1">
      <c r="C1910" s="16"/>
      <c r="D1910" s="16"/>
      <c r="E1910" s="32"/>
      <c r="F1910" s="16"/>
      <c r="G1910" s="16"/>
      <c r="H1910" s="16"/>
      <c r="I1910" s="16"/>
      <c r="J1910" s="16"/>
      <c r="K1910" s="16"/>
      <c r="L1910" s="32"/>
      <c r="M1910" s="16"/>
      <c r="N1910" s="16"/>
      <c r="O1910" s="16"/>
      <c r="P1910" s="16"/>
      <c r="Y1910" s="20"/>
      <c r="Z1910" s="20"/>
      <c r="AA1910" s="20"/>
      <c r="AB1910" s="20"/>
      <c r="AC1910" s="20"/>
      <c r="AD1910" s="20"/>
    </row>
    <row r="1911" spans="3:30" s="1" customFormat="1">
      <c r="C1911" s="16"/>
      <c r="D1911" s="16"/>
      <c r="E1911" s="32"/>
      <c r="F1911" s="16"/>
      <c r="G1911" s="16"/>
      <c r="H1911" s="16"/>
      <c r="I1911" s="16"/>
      <c r="J1911" s="16"/>
      <c r="K1911" s="16"/>
      <c r="L1911" s="32"/>
      <c r="M1911" s="16"/>
      <c r="N1911" s="16"/>
      <c r="O1911" s="16"/>
      <c r="P1911" s="16"/>
      <c r="Y1911" s="20"/>
      <c r="Z1911" s="20"/>
      <c r="AA1911" s="20"/>
      <c r="AB1911" s="20"/>
      <c r="AC1911" s="20"/>
      <c r="AD1911" s="20"/>
    </row>
    <row r="1912" spans="3:30" s="1" customFormat="1">
      <c r="C1912" s="16"/>
      <c r="D1912" s="16"/>
      <c r="E1912" s="32"/>
      <c r="F1912" s="16"/>
      <c r="G1912" s="16"/>
      <c r="H1912" s="16"/>
      <c r="I1912" s="16"/>
      <c r="J1912" s="16"/>
      <c r="K1912" s="16"/>
      <c r="L1912" s="32"/>
      <c r="M1912" s="16"/>
      <c r="N1912" s="16"/>
      <c r="O1912" s="16"/>
      <c r="P1912" s="16"/>
      <c r="Y1912" s="20"/>
      <c r="Z1912" s="20"/>
      <c r="AA1912" s="20"/>
      <c r="AB1912" s="20"/>
      <c r="AC1912" s="20"/>
      <c r="AD1912" s="20"/>
    </row>
    <row r="1913" spans="3:30" s="1" customFormat="1">
      <c r="C1913" s="16"/>
      <c r="D1913" s="16"/>
      <c r="E1913" s="32"/>
      <c r="F1913" s="16"/>
      <c r="G1913" s="16"/>
      <c r="H1913" s="16"/>
      <c r="I1913" s="16"/>
      <c r="J1913" s="16"/>
      <c r="K1913" s="16"/>
      <c r="L1913" s="32"/>
      <c r="M1913" s="16"/>
      <c r="N1913" s="16"/>
      <c r="O1913" s="16"/>
      <c r="P1913" s="16"/>
      <c r="Y1913" s="20"/>
      <c r="Z1913" s="20"/>
      <c r="AA1913" s="20"/>
      <c r="AB1913" s="20"/>
      <c r="AC1913" s="20"/>
      <c r="AD1913" s="20"/>
    </row>
    <row r="1914" spans="3:30" s="1" customFormat="1">
      <c r="C1914" s="16"/>
      <c r="D1914" s="16"/>
      <c r="E1914" s="32"/>
      <c r="F1914" s="16"/>
      <c r="G1914" s="16"/>
      <c r="H1914" s="16"/>
      <c r="I1914" s="16"/>
      <c r="J1914" s="16"/>
      <c r="K1914" s="16"/>
      <c r="L1914" s="32"/>
      <c r="M1914" s="16"/>
      <c r="N1914" s="16"/>
      <c r="O1914" s="16"/>
      <c r="P1914" s="16"/>
      <c r="Y1914" s="20"/>
      <c r="Z1914" s="20"/>
      <c r="AA1914" s="20"/>
      <c r="AB1914" s="20"/>
      <c r="AC1914" s="20"/>
      <c r="AD1914" s="20"/>
    </row>
    <row r="1915" spans="3:30" s="1" customFormat="1">
      <c r="C1915" s="16"/>
      <c r="D1915" s="16"/>
      <c r="E1915" s="32"/>
      <c r="F1915" s="16"/>
      <c r="G1915" s="16"/>
      <c r="H1915" s="16"/>
      <c r="I1915" s="16"/>
      <c r="J1915" s="16"/>
      <c r="K1915" s="16"/>
      <c r="L1915" s="32"/>
      <c r="M1915" s="16"/>
      <c r="N1915" s="16"/>
      <c r="O1915" s="16"/>
      <c r="P1915" s="16"/>
      <c r="Y1915" s="20"/>
      <c r="Z1915" s="20"/>
      <c r="AA1915" s="20"/>
      <c r="AB1915" s="20"/>
      <c r="AC1915" s="20"/>
      <c r="AD1915" s="20"/>
    </row>
    <row r="1916" spans="3:30" s="1" customFormat="1">
      <c r="C1916" s="16"/>
      <c r="D1916" s="16"/>
      <c r="E1916" s="32"/>
      <c r="F1916" s="16"/>
      <c r="G1916" s="16"/>
      <c r="H1916" s="16"/>
      <c r="I1916" s="16"/>
      <c r="J1916" s="16"/>
      <c r="K1916" s="16"/>
      <c r="L1916" s="32"/>
      <c r="M1916" s="16"/>
      <c r="N1916" s="16"/>
      <c r="O1916" s="16"/>
      <c r="P1916" s="16"/>
      <c r="Y1916" s="20"/>
      <c r="Z1916" s="20"/>
      <c r="AA1916" s="20"/>
      <c r="AB1916" s="20"/>
      <c r="AC1916" s="20"/>
      <c r="AD1916" s="20"/>
    </row>
    <row r="1917" spans="3:30" s="1" customFormat="1">
      <c r="C1917" s="16"/>
      <c r="D1917" s="16"/>
      <c r="E1917" s="32"/>
      <c r="F1917" s="16"/>
      <c r="G1917" s="16"/>
      <c r="H1917" s="16"/>
      <c r="I1917" s="16"/>
      <c r="J1917" s="16"/>
      <c r="K1917" s="16"/>
      <c r="L1917" s="32"/>
      <c r="M1917" s="16"/>
      <c r="N1917" s="16"/>
      <c r="O1917" s="16"/>
      <c r="P1917" s="16"/>
      <c r="Y1917" s="20"/>
      <c r="Z1917" s="20"/>
      <c r="AA1917" s="20"/>
      <c r="AB1917" s="20"/>
      <c r="AC1917" s="20"/>
      <c r="AD1917" s="20"/>
    </row>
    <row r="1918" spans="3:30" s="1" customFormat="1">
      <c r="C1918" s="16"/>
      <c r="D1918" s="16"/>
      <c r="E1918" s="32"/>
      <c r="F1918" s="16"/>
      <c r="G1918" s="16"/>
      <c r="H1918" s="16"/>
      <c r="I1918" s="16"/>
      <c r="J1918" s="16"/>
      <c r="K1918" s="16"/>
      <c r="L1918" s="32"/>
      <c r="M1918" s="16"/>
      <c r="N1918" s="16"/>
      <c r="O1918" s="16"/>
      <c r="P1918" s="16"/>
      <c r="Y1918" s="20"/>
      <c r="Z1918" s="20"/>
      <c r="AA1918" s="20"/>
      <c r="AB1918" s="20"/>
      <c r="AC1918" s="20"/>
      <c r="AD1918" s="20"/>
    </row>
    <row r="1919" spans="3:30" s="1" customFormat="1">
      <c r="C1919" s="16"/>
      <c r="D1919" s="16"/>
      <c r="E1919" s="32"/>
      <c r="F1919" s="16"/>
      <c r="G1919" s="16"/>
      <c r="H1919" s="16"/>
      <c r="I1919" s="16"/>
      <c r="J1919" s="16"/>
      <c r="K1919" s="16"/>
      <c r="L1919" s="32"/>
      <c r="M1919" s="16"/>
      <c r="N1919" s="16"/>
      <c r="O1919" s="16"/>
      <c r="P1919" s="16"/>
      <c r="Y1919" s="20"/>
      <c r="Z1919" s="20"/>
      <c r="AA1919" s="20"/>
      <c r="AB1919" s="20"/>
      <c r="AC1919" s="20"/>
      <c r="AD1919" s="20"/>
    </row>
    <row r="1920" spans="3:30" s="1" customFormat="1">
      <c r="C1920" s="16"/>
      <c r="D1920" s="16"/>
      <c r="E1920" s="32"/>
      <c r="F1920" s="16"/>
      <c r="G1920" s="16"/>
      <c r="H1920" s="16"/>
      <c r="I1920" s="16"/>
      <c r="J1920" s="16"/>
      <c r="K1920" s="16"/>
      <c r="L1920" s="32"/>
      <c r="M1920" s="16"/>
      <c r="N1920" s="16"/>
      <c r="O1920" s="16"/>
      <c r="P1920" s="16"/>
      <c r="Y1920" s="20"/>
      <c r="Z1920" s="20"/>
      <c r="AA1920" s="20"/>
      <c r="AB1920" s="20"/>
      <c r="AC1920" s="20"/>
      <c r="AD1920" s="20"/>
    </row>
    <row r="1921" spans="3:30" s="1" customFormat="1">
      <c r="C1921" s="16"/>
      <c r="D1921" s="16"/>
      <c r="E1921" s="32"/>
      <c r="F1921" s="16"/>
      <c r="G1921" s="16"/>
      <c r="H1921" s="16"/>
      <c r="I1921" s="16"/>
      <c r="J1921" s="16"/>
      <c r="K1921" s="16"/>
      <c r="L1921" s="32"/>
      <c r="M1921" s="16"/>
      <c r="N1921" s="16"/>
      <c r="O1921" s="16"/>
      <c r="P1921" s="16"/>
      <c r="Y1921" s="20"/>
      <c r="Z1921" s="20"/>
      <c r="AA1921" s="20"/>
      <c r="AB1921" s="20"/>
      <c r="AC1921" s="20"/>
      <c r="AD1921" s="20"/>
    </row>
    <row r="1922" spans="3:30" s="1" customFormat="1">
      <c r="C1922" s="16"/>
      <c r="D1922" s="16"/>
      <c r="E1922" s="32"/>
      <c r="F1922" s="16"/>
      <c r="G1922" s="16"/>
      <c r="H1922" s="16"/>
      <c r="I1922" s="16"/>
      <c r="J1922" s="16"/>
      <c r="K1922" s="16"/>
      <c r="L1922" s="32"/>
      <c r="M1922" s="16"/>
      <c r="N1922" s="16"/>
      <c r="O1922" s="16"/>
      <c r="P1922" s="16"/>
      <c r="Y1922" s="20"/>
      <c r="Z1922" s="20"/>
      <c r="AA1922" s="20"/>
      <c r="AB1922" s="20"/>
      <c r="AC1922" s="20"/>
      <c r="AD1922" s="20"/>
    </row>
    <row r="1923" spans="3:30" s="1" customFormat="1">
      <c r="C1923" s="16"/>
      <c r="D1923" s="16"/>
      <c r="E1923" s="32"/>
      <c r="F1923" s="16"/>
      <c r="G1923" s="16"/>
      <c r="H1923" s="16"/>
      <c r="I1923" s="16"/>
      <c r="J1923" s="16"/>
      <c r="K1923" s="16"/>
      <c r="L1923" s="32"/>
      <c r="M1923" s="16"/>
      <c r="N1923" s="16"/>
      <c r="O1923" s="16"/>
      <c r="P1923" s="16"/>
      <c r="Y1923" s="20"/>
      <c r="Z1923" s="20"/>
      <c r="AA1923" s="20"/>
      <c r="AB1923" s="20"/>
      <c r="AC1923" s="20"/>
      <c r="AD1923" s="20"/>
    </row>
    <row r="1924" spans="3:30" s="1" customFormat="1">
      <c r="C1924" s="16"/>
      <c r="D1924" s="16"/>
      <c r="E1924" s="32"/>
      <c r="F1924" s="16"/>
      <c r="G1924" s="16"/>
      <c r="H1924" s="16"/>
      <c r="I1924" s="16"/>
      <c r="J1924" s="16"/>
      <c r="K1924" s="16"/>
      <c r="L1924" s="32"/>
      <c r="M1924" s="16"/>
      <c r="N1924" s="16"/>
      <c r="O1924" s="16"/>
      <c r="P1924" s="16"/>
      <c r="Y1924" s="20"/>
      <c r="Z1924" s="20"/>
      <c r="AA1924" s="20"/>
      <c r="AB1924" s="20"/>
      <c r="AC1924" s="20"/>
      <c r="AD1924" s="20"/>
    </row>
    <row r="1925" spans="3:30" s="1" customFormat="1">
      <c r="C1925" s="16"/>
      <c r="D1925" s="16"/>
      <c r="E1925" s="32"/>
      <c r="F1925" s="16"/>
      <c r="G1925" s="16"/>
      <c r="H1925" s="16"/>
      <c r="I1925" s="16"/>
      <c r="J1925" s="16"/>
      <c r="K1925" s="16"/>
      <c r="L1925" s="32"/>
      <c r="M1925" s="16"/>
      <c r="N1925" s="16"/>
      <c r="O1925" s="16"/>
      <c r="P1925" s="16"/>
      <c r="Y1925" s="20"/>
      <c r="Z1925" s="20"/>
      <c r="AA1925" s="20"/>
      <c r="AB1925" s="20"/>
      <c r="AC1925" s="20"/>
      <c r="AD1925" s="20"/>
    </row>
    <row r="1926" spans="3:30" s="1" customFormat="1">
      <c r="C1926" s="16"/>
      <c r="D1926" s="16"/>
      <c r="E1926" s="32"/>
      <c r="F1926" s="16"/>
      <c r="G1926" s="16"/>
      <c r="H1926" s="16"/>
      <c r="I1926" s="16"/>
      <c r="J1926" s="16"/>
      <c r="K1926" s="16"/>
      <c r="L1926" s="32"/>
      <c r="M1926" s="16"/>
      <c r="N1926" s="16"/>
      <c r="O1926" s="16"/>
      <c r="P1926" s="16"/>
      <c r="Y1926" s="20"/>
      <c r="Z1926" s="20"/>
      <c r="AA1926" s="20"/>
      <c r="AB1926" s="20"/>
      <c r="AC1926" s="20"/>
      <c r="AD1926" s="20"/>
    </row>
    <row r="1927" spans="3:30" s="1" customFormat="1">
      <c r="C1927" s="16"/>
      <c r="D1927" s="16"/>
      <c r="E1927" s="32"/>
      <c r="F1927" s="16"/>
      <c r="G1927" s="16"/>
      <c r="H1927" s="16"/>
      <c r="I1927" s="16"/>
      <c r="J1927" s="16"/>
      <c r="K1927" s="16"/>
      <c r="L1927" s="32"/>
      <c r="M1927" s="16"/>
      <c r="N1927" s="16"/>
      <c r="O1927" s="16"/>
      <c r="P1927" s="16"/>
      <c r="Y1927" s="20"/>
      <c r="Z1927" s="20"/>
      <c r="AA1927" s="20"/>
      <c r="AB1927" s="20"/>
      <c r="AC1927" s="20"/>
      <c r="AD1927" s="20"/>
    </row>
    <row r="1928" spans="3:30" s="1" customFormat="1">
      <c r="C1928" s="16"/>
      <c r="D1928" s="16"/>
      <c r="E1928" s="32"/>
      <c r="F1928" s="16"/>
      <c r="G1928" s="16"/>
      <c r="H1928" s="16"/>
      <c r="I1928" s="16"/>
      <c r="J1928" s="16"/>
      <c r="K1928" s="16"/>
      <c r="L1928" s="32"/>
      <c r="M1928" s="16"/>
      <c r="N1928" s="16"/>
      <c r="O1928" s="16"/>
      <c r="P1928" s="16"/>
      <c r="Y1928" s="20"/>
      <c r="Z1928" s="20"/>
      <c r="AA1928" s="20"/>
      <c r="AB1928" s="20"/>
      <c r="AC1928" s="20"/>
      <c r="AD1928" s="20"/>
    </row>
    <row r="1929" spans="3:30" s="1" customFormat="1">
      <c r="C1929" s="16"/>
      <c r="D1929" s="16"/>
      <c r="E1929" s="32"/>
      <c r="F1929" s="16"/>
      <c r="G1929" s="16"/>
      <c r="H1929" s="16"/>
      <c r="I1929" s="16"/>
      <c r="J1929" s="16"/>
      <c r="K1929" s="16"/>
      <c r="L1929" s="32"/>
      <c r="M1929" s="16"/>
      <c r="N1929" s="16"/>
      <c r="O1929" s="16"/>
      <c r="P1929" s="16"/>
      <c r="Y1929" s="20"/>
      <c r="Z1929" s="20"/>
      <c r="AA1929" s="20"/>
      <c r="AB1929" s="20"/>
      <c r="AC1929" s="20"/>
      <c r="AD1929" s="20"/>
    </row>
    <row r="1930" spans="3:30" s="1" customFormat="1">
      <c r="C1930" s="16"/>
      <c r="D1930" s="16"/>
      <c r="E1930" s="32"/>
      <c r="F1930" s="16"/>
      <c r="G1930" s="16"/>
      <c r="H1930" s="16"/>
      <c r="I1930" s="16"/>
      <c r="J1930" s="16"/>
      <c r="K1930" s="16"/>
      <c r="L1930" s="32"/>
      <c r="M1930" s="16"/>
      <c r="N1930" s="16"/>
      <c r="O1930" s="16"/>
      <c r="P1930" s="16"/>
      <c r="Y1930" s="20"/>
      <c r="Z1930" s="20"/>
      <c r="AA1930" s="20"/>
      <c r="AB1930" s="20"/>
      <c r="AC1930" s="20"/>
      <c r="AD1930" s="20"/>
    </row>
    <row r="1931" spans="3:30" s="1" customFormat="1">
      <c r="C1931" s="16"/>
      <c r="D1931" s="16"/>
      <c r="E1931" s="32"/>
      <c r="F1931" s="16"/>
      <c r="G1931" s="16"/>
      <c r="H1931" s="16"/>
      <c r="I1931" s="16"/>
      <c r="J1931" s="16"/>
      <c r="K1931" s="16"/>
      <c r="L1931" s="32"/>
      <c r="M1931" s="16"/>
      <c r="N1931" s="16"/>
      <c r="O1931" s="16"/>
      <c r="P1931" s="16"/>
      <c r="Y1931" s="20"/>
      <c r="Z1931" s="20"/>
      <c r="AA1931" s="20"/>
      <c r="AB1931" s="20"/>
      <c r="AC1931" s="20"/>
      <c r="AD1931" s="20"/>
    </row>
    <row r="1932" spans="3:30" s="1" customFormat="1">
      <c r="C1932" s="16"/>
      <c r="D1932" s="16"/>
      <c r="E1932" s="32"/>
      <c r="F1932" s="16"/>
      <c r="G1932" s="16"/>
      <c r="H1932" s="16"/>
      <c r="I1932" s="16"/>
      <c r="J1932" s="16"/>
      <c r="K1932" s="16"/>
      <c r="L1932" s="32"/>
      <c r="M1932" s="16"/>
      <c r="N1932" s="16"/>
      <c r="O1932" s="16"/>
      <c r="P1932" s="16"/>
      <c r="Y1932" s="20"/>
      <c r="Z1932" s="20"/>
      <c r="AA1932" s="20"/>
      <c r="AB1932" s="20"/>
      <c r="AC1932" s="20"/>
      <c r="AD1932" s="20"/>
    </row>
    <row r="1933" spans="3:30" s="1" customFormat="1">
      <c r="C1933" s="16"/>
      <c r="D1933" s="16"/>
      <c r="E1933" s="32"/>
      <c r="F1933" s="16"/>
      <c r="G1933" s="16"/>
      <c r="H1933" s="16"/>
      <c r="I1933" s="16"/>
      <c r="J1933" s="16"/>
      <c r="K1933" s="16"/>
      <c r="L1933" s="32"/>
      <c r="M1933" s="16"/>
      <c r="N1933" s="16"/>
      <c r="O1933" s="16"/>
      <c r="P1933" s="16"/>
      <c r="Y1933" s="20"/>
      <c r="Z1933" s="20"/>
      <c r="AA1933" s="20"/>
      <c r="AB1933" s="20"/>
      <c r="AC1933" s="20"/>
      <c r="AD1933" s="20"/>
    </row>
    <row r="1934" spans="3:30" s="1" customFormat="1">
      <c r="C1934" s="16"/>
      <c r="D1934" s="16"/>
      <c r="E1934" s="32"/>
      <c r="F1934" s="16"/>
      <c r="G1934" s="16"/>
      <c r="H1934" s="16"/>
      <c r="I1934" s="16"/>
      <c r="J1934" s="16"/>
      <c r="K1934" s="16"/>
      <c r="L1934" s="32"/>
      <c r="M1934" s="16"/>
      <c r="N1934" s="16"/>
      <c r="O1934" s="16"/>
      <c r="P1934" s="16"/>
      <c r="Y1934" s="20"/>
      <c r="Z1934" s="20"/>
      <c r="AA1934" s="20"/>
      <c r="AB1934" s="20"/>
      <c r="AC1934" s="20"/>
      <c r="AD1934" s="20"/>
    </row>
    <row r="1935" spans="3:30" s="1" customFormat="1">
      <c r="C1935" s="16"/>
      <c r="D1935" s="16"/>
      <c r="E1935" s="32"/>
      <c r="F1935" s="16"/>
      <c r="G1935" s="16"/>
      <c r="H1935" s="16"/>
      <c r="I1935" s="16"/>
      <c r="J1935" s="16"/>
      <c r="K1935" s="16"/>
      <c r="L1935" s="32"/>
      <c r="M1935" s="16"/>
      <c r="N1935" s="16"/>
      <c r="O1935" s="16"/>
      <c r="P1935" s="16"/>
      <c r="Y1935" s="20"/>
      <c r="Z1935" s="20"/>
      <c r="AA1935" s="20"/>
      <c r="AB1935" s="20"/>
      <c r="AC1935" s="20"/>
      <c r="AD1935" s="20"/>
    </row>
    <row r="1936" spans="3:30" s="1" customFormat="1">
      <c r="C1936" s="16"/>
      <c r="D1936" s="16"/>
      <c r="E1936" s="32"/>
      <c r="F1936" s="16"/>
      <c r="G1936" s="16"/>
      <c r="H1936" s="16"/>
      <c r="I1936" s="16"/>
      <c r="J1936" s="16"/>
      <c r="K1936" s="16"/>
      <c r="L1936" s="32"/>
      <c r="M1936" s="16"/>
      <c r="N1936" s="16"/>
      <c r="O1936" s="16"/>
      <c r="P1936" s="16"/>
      <c r="Y1936" s="20"/>
      <c r="Z1936" s="20"/>
      <c r="AA1936" s="20"/>
      <c r="AB1936" s="20"/>
      <c r="AC1936" s="20"/>
      <c r="AD1936" s="20"/>
    </row>
    <row r="1937" spans="3:30" s="1" customFormat="1">
      <c r="C1937" s="16"/>
      <c r="D1937" s="16"/>
      <c r="E1937" s="32"/>
      <c r="F1937" s="16"/>
      <c r="G1937" s="16"/>
      <c r="H1937" s="16"/>
      <c r="I1937" s="16"/>
      <c r="J1937" s="16"/>
      <c r="K1937" s="16"/>
      <c r="L1937" s="32"/>
      <c r="M1937" s="16"/>
      <c r="N1937" s="16"/>
      <c r="O1937" s="16"/>
      <c r="P1937" s="16"/>
      <c r="Y1937" s="20"/>
      <c r="Z1937" s="20"/>
      <c r="AA1937" s="20"/>
      <c r="AB1937" s="20"/>
      <c r="AC1937" s="20"/>
      <c r="AD1937" s="20"/>
    </row>
    <row r="1938" spans="3:30" s="1" customFormat="1">
      <c r="C1938" s="16"/>
      <c r="D1938" s="16"/>
      <c r="E1938" s="32"/>
      <c r="F1938" s="16"/>
      <c r="G1938" s="16"/>
      <c r="H1938" s="16"/>
      <c r="I1938" s="16"/>
      <c r="J1938" s="16"/>
      <c r="K1938" s="16"/>
      <c r="L1938" s="32"/>
      <c r="M1938" s="16"/>
      <c r="N1938" s="16"/>
      <c r="O1938" s="16"/>
      <c r="P1938" s="16"/>
      <c r="Y1938" s="20"/>
      <c r="Z1938" s="20"/>
      <c r="AA1938" s="20"/>
      <c r="AB1938" s="20"/>
      <c r="AC1938" s="20"/>
      <c r="AD1938" s="20"/>
    </row>
    <row r="1939" spans="3:30" s="1" customFormat="1">
      <c r="C1939" s="16"/>
      <c r="D1939" s="16"/>
      <c r="E1939" s="32"/>
      <c r="F1939" s="16"/>
      <c r="G1939" s="16"/>
      <c r="H1939" s="16"/>
      <c r="I1939" s="16"/>
      <c r="J1939" s="16"/>
      <c r="K1939" s="16"/>
      <c r="L1939" s="32"/>
      <c r="M1939" s="16"/>
      <c r="N1939" s="16"/>
      <c r="O1939" s="16"/>
      <c r="P1939" s="16"/>
      <c r="Y1939" s="20"/>
      <c r="Z1939" s="20"/>
      <c r="AA1939" s="20"/>
      <c r="AB1939" s="20"/>
      <c r="AC1939" s="20"/>
      <c r="AD1939" s="20"/>
    </row>
    <row r="1940" spans="3:30" s="1" customFormat="1">
      <c r="C1940" s="16"/>
      <c r="D1940" s="16"/>
      <c r="E1940" s="32"/>
      <c r="F1940" s="16"/>
      <c r="G1940" s="16"/>
      <c r="H1940" s="16"/>
      <c r="I1940" s="16"/>
      <c r="J1940" s="16"/>
      <c r="K1940" s="16"/>
      <c r="L1940" s="32"/>
      <c r="M1940" s="16"/>
      <c r="N1940" s="16"/>
      <c r="O1940" s="16"/>
      <c r="P1940" s="16"/>
      <c r="Y1940" s="20"/>
      <c r="Z1940" s="20"/>
      <c r="AA1940" s="20"/>
      <c r="AB1940" s="20"/>
      <c r="AC1940" s="20"/>
      <c r="AD1940" s="20"/>
    </row>
    <row r="1941" spans="3:30" s="1" customFormat="1">
      <c r="C1941" s="16"/>
      <c r="D1941" s="16"/>
      <c r="E1941" s="32"/>
      <c r="F1941" s="16"/>
      <c r="G1941" s="16"/>
      <c r="H1941" s="16"/>
      <c r="I1941" s="16"/>
      <c r="J1941" s="16"/>
      <c r="K1941" s="16"/>
      <c r="L1941" s="32"/>
      <c r="M1941" s="16"/>
      <c r="N1941" s="16"/>
      <c r="O1941" s="16"/>
      <c r="P1941" s="16"/>
      <c r="Y1941" s="20"/>
      <c r="Z1941" s="20"/>
      <c r="AA1941" s="20"/>
      <c r="AB1941" s="20"/>
      <c r="AC1941" s="20"/>
      <c r="AD1941" s="20"/>
    </row>
    <row r="1942" spans="3:30" s="1" customFormat="1">
      <c r="C1942" s="16"/>
      <c r="D1942" s="16"/>
      <c r="E1942" s="32"/>
      <c r="F1942" s="16"/>
      <c r="G1942" s="16"/>
      <c r="H1942" s="16"/>
      <c r="I1942" s="16"/>
      <c r="J1942" s="16"/>
      <c r="K1942" s="16"/>
      <c r="L1942" s="32"/>
      <c r="M1942" s="16"/>
      <c r="N1942" s="16"/>
      <c r="O1942" s="16"/>
      <c r="P1942" s="16"/>
      <c r="Y1942" s="20"/>
      <c r="Z1942" s="20"/>
      <c r="AA1942" s="20"/>
      <c r="AB1942" s="20"/>
      <c r="AC1942" s="20"/>
      <c r="AD1942" s="20"/>
    </row>
    <row r="1943" spans="3:30" s="1" customFormat="1">
      <c r="C1943" s="16"/>
      <c r="D1943" s="16"/>
      <c r="E1943" s="32"/>
      <c r="F1943" s="16"/>
      <c r="G1943" s="16"/>
      <c r="H1943" s="16"/>
      <c r="I1943" s="16"/>
      <c r="J1943" s="16"/>
      <c r="K1943" s="16"/>
      <c r="L1943" s="32"/>
      <c r="M1943" s="16"/>
      <c r="N1943" s="16"/>
      <c r="O1943" s="16"/>
      <c r="P1943" s="16"/>
      <c r="Y1943" s="20"/>
      <c r="Z1943" s="20"/>
      <c r="AA1943" s="20"/>
      <c r="AB1943" s="20"/>
      <c r="AC1943" s="20"/>
      <c r="AD1943" s="20"/>
    </row>
    <row r="1944" spans="3:30" s="1" customFormat="1">
      <c r="C1944" s="16"/>
      <c r="D1944" s="16"/>
      <c r="E1944" s="32"/>
      <c r="F1944" s="16"/>
      <c r="G1944" s="16"/>
      <c r="H1944" s="16"/>
      <c r="I1944" s="16"/>
      <c r="J1944" s="16"/>
      <c r="K1944" s="16"/>
      <c r="L1944" s="32"/>
      <c r="M1944" s="16"/>
      <c r="N1944" s="16"/>
      <c r="O1944" s="16"/>
      <c r="P1944" s="16"/>
      <c r="Y1944" s="20"/>
      <c r="Z1944" s="20"/>
      <c r="AA1944" s="20"/>
      <c r="AB1944" s="20"/>
      <c r="AC1944" s="20"/>
      <c r="AD1944" s="20"/>
    </row>
    <row r="1945" spans="3:30" s="1" customFormat="1">
      <c r="C1945" s="16"/>
      <c r="D1945" s="16"/>
      <c r="E1945" s="32"/>
      <c r="F1945" s="16"/>
      <c r="G1945" s="16"/>
      <c r="H1945" s="16"/>
      <c r="I1945" s="16"/>
      <c r="J1945" s="16"/>
      <c r="K1945" s="16"/>
      <c r="L1945" s="32"/>
      <c r="M1945" s="16"/>
      <c r="N1945" s="16"/>
      <c r="O1945" s="16"/>
      <c r="P1945" s="16"/>
      <c r="Y1945" s="20"/>
      <c r="Z1945" s="20"/>
      <c r="AA1945" s="20"/>
      <c r="AB1945" s="20"/>
      <c r="AC1945" s="20"/>
      <c r="AD1945" s="20"/>
    </row>
    <row r="1946" spans="3:30" s="1" customFormat="1">
      <c r="C1946" s="16"/>
      <c r="D1946" s="16"/>
      <c r="E1946" s="32"/>
      <c r="F1946" s="16"/>
      <c r="G1946" s="16"/>
      <c r="H1946" s="16"/>
      <c r="I1946" s="16"/>
      <c r="J1946" s="16"/>
      <c r="K1946" s="16"/>
      <c r="L1946" s="32"/>
      <c r="M1946" s="16"/>
      <c r="N1946" s="16"/>
      <c r="O1946" s="16"/>
      <c r="P1946" s="16"/>
      <c r="Y1946" s="20"/>
      <c r="Z1946" s="20"/>
      <c r="AA1946" s="20"/>
      <c r="AB1946" s="20"/>
      <c r="AC1946" s="20"/>
      <c r="AD1946" s="20"/>
    </row>
    <row r="1947" spans="3:30" s="1" customFormat="1">
      <c r="C1947" s="16"/>
      <c r="D1947" s="16"/>
      <c r="E1947" s="32"/>
      <c r="F1947" s="16"/>
      <c r="G1947" s="16"/>
      <c r="H1947" s="16"/>
      <c r="I1947" s="16"/>
      <c r="J1947" s="16"/>
      <c r="K1947" s="16"/>
      <c r="L1947" s="32"/>
      <c r="M1947" s="16"/>
      <c r="N1947" s="16"/>
      <c r="O1947" s="16"/>
      <c r="P1947" s="16"/>
      <c r="Y1947" s="20"/>
      <c r="Z1947" s="20"/>
      <c r="AA1947" s="20"/>
      <c r="AB1947" s="20"/>
      <c r="AC1947" s="20"/>
      <c r="AD1947" s="20"/>
    </row>
    <row r="1948" spans="3:30" s="1" customFormat="1">
      <c r="C1948" s="16"/>
      <c r="D1948" s="16"/>
      <c r="E1948" s="32"/>
      <c r="F1948" s="16"/>
      <c r="G1948" s="16"/>
      <c r="H1948" s="16"/>
      <c r="I1948" s="16"/>
      <c r="J1948" s="16"/>
      <c r="K1948" s="16"/>
      <c r="L1948" s="32"/>
      <c r="M1948" s="16"/>
      <c r="N1948" s="16"/>
      <c r="O1948" s="16"/>
      <c r="P1948" s="16"/>
      <c r="Y1948" s="20"/>
      <c r="Z1948" s="20"/>
      <c r="AA1948" s="20"/>
      <c r="AB1948" s="20"/>
      <c r="AC1948" s="20"/>
      <c r="AD1948" s="20"/>
    </row>
    <row r="1949" spans="3:30" s="1" customFormat="1">
      <c r="C1949" s="16"/>
      <c r="D1949" s="16"/>
      <c r="E1949" s="32"/>
      <c r="F1949" s="16"/>
      <c r="G1949" s="16"/>
      <c r="H1949" s="16"/>
      <c r="I1949" s="16"/>
      <c r="J1949" s="16"/>
      <c r="K1949" s="16"/>
      <c r="L1949" s="32"/>
      <c r="M1949" s="16"/>
      <c r="N1949" s="16"/>
      <c r="O1949" s="16"/>
      <c r="P1949" s="16"/>
      <c r="Y1949" s="20"/>
      <c r="Z1949" s="20"/>
      <c r="AA1949" s="20"/>
      <c r="AB1949" s="20"/>
      <c r="AC1949" s="20"/>
      <c r="AD1949" s="20"/>
    </row>
    <row r="1950" spans="3:30" s="1" customFormat="1">
      <c r="C1950" s="16"/>
      <c r="D1950" s="16"/>
      <c r="E1950" s="32"/>
      <c r="F1950" s="16"/>
      <c r="G1950" s="16"/>
      <c r="H1950" s="16"/>
      <c r="I1950" s="16"/>
      <c r="J1950" s="16"/>
      <c r="K1950" s="16"/>
      <c r="L1950" s="32"/>
      <c r="M1950" s="16"/>
      <c r="N1950" s="16"/>
      <c r="O1950" s="16"/>
      <c r="P1950" s="16"/>
      <c r="Y1950" s="20"/>
      <c r="Z1950" s="20"/>
      <c r="AA1950" s="20"/>
      <c r="AB1950" s="20"/>
      <c r="AC1950" s="20"/>
      <c r="AD1950" s="20"/>
    </row>
    <row r="1951" spans="3:30" s="1" customFormat="1">
      <c r="C1951" s="16"/>
      <c r="D1951" s="16"/>
      <c r="E1951" s="32"/>
      <c r="F1951" s="16"/>
      <c r="G1951" s="16"/>
      <c r="H1951" s="16"/>
      <c r="I1951" s="16"/>
      <c r="J1951" s="16"/>
      <c r="K1951" s="16"/>
      <c r="L1951" s="32"/>
      <c r="M1951" s="16"/>
      <c r="N1951" s="16"/>
      <c r="O1951" s="16"/>
      <c r="P1951" s="16"/>
      <c r="Y1951" s="20"/>
      <c r="Z1951" s="20"/>
      <c r="AA1951" s="20"/>
      <c r="AB1951" s="20"/>
      <c r="AC1951" s="20"/>
      <c r="AD1951" s="20"/>
    </row>
    <row r="1952" spans="3:30" s="1" customFormat="1">
      <c r="C1952" s="16"/>
      <c r="D1952" s="16"/>
      <c r="E1952" s="32"/>
      <c r="F1952" s="16"/>
      <c r="G1952" s="16"/>
      <c r="H1952" s="16"/>
      <c r="I1952" s="16"/>
      <c r="J1952" s="16"/>
      <c r="K1952" s="16"/>
      <c r="L1952" s="32"/>
      <c r="M1952" s="16"/>
      <c r="N1952" s="16"/>
      <c r="O1952" s="16"/>
      <c r="P1952" s="16"/>
      <c r="Y1952" s="20"/>
      <c r="Z1952" s="20"/>
      <c r="AA1952" s="20"/>
      <c r="AB1952" s="20"/>
      <c r="AC1952" s="20"/>
      <c r="AD1952" s="20"/>
    </row>
    <row r="1953" spans="3:30" s="1" customFormat="1">
      <c r="C1953" s="16"/>
      <c r="D1953" s="16"/>
      <c r="E1953" s="32"/>
      <c r="F1953" s="16"/>
      <c r="G1953" s="16"/>
      <c r="H1953" s="16"/>
      <c r="I1953" s="16"/>
      <c r="J1953" s="16"/>
      <c r="K1953" s="16"/>
      <c r="L1953" s="32"/>
      <c r="M1953" s="16"/>
      <c r="N1953" s="16"/>
      <c r="O1953" s="16"/>
      <c r="P1953" s="16"/>
      <c r="Y1953" s="20"/>
      <c r="Z1953" s="20"/>
      <c r="AA1953" s="20"/>
      <c r="AB1953" s="20"/>
      <c r="AC1953" s="20"/>
      <c r="AD1953" s="20"/>
    </row>
    <row r="1954" spans="3:30" s="1" customFormat="1">
      <c r="C1954" s="16"/>
      <c r="D1954" s="16"/>
      <c r="E1954" s="32"/>
      <c r="F1954" s="16"/>
      <c r="G1954" s="16"/>
      <c r="H1954" s="16"/>
      <c r="I1954" s="16"/>
      <c r="J1954" s="16"/>
      <c r="K1954" s="16"/>
      <c r="L1954" s="32"/>
      <c r="M1954" s="16"/>
      <c r="N1954" s="16"/>
      <c r="O1954" s="16"/>
      <c r="P1954" s="16"/>
      <c r="Y1954" s="20"/>
      <c r="Z1954" s="20"/>
      <c r="AA1954" s="20"/>
      <c r="AB1954" s="20"/>
      <c r="AC1954" s="20"/>
      <c r="AD1954" s="20"/>
    </row>
    <row r="1955" spans="3:30" s="1" customFormat="1">
      <c r="C1955" s="16"/>
      <c r="D1955" s="16"/>
      <c r="E1955" s="32"/>
      <c r="F1955" s="16"/>
      <c r="G1955" s="16"/>
      <c r="H1955" s="16"/>
      <c r="I1955" s="16"/>
      <c r="J1955" s="16"/>
      <c r="K1955" s="16"/>
      <c r="L1955" s="32"/>
      <c r="M1955" s="16"/>
      <c r="N1955" s="16"/>
      <c r="O1955" s="16"/>
      <c r="P1955" s="16"/>
      <c r="Y1955" s="20"/>
      <c r="Z1955" s="20"/>
      <c r="AA1955" s="20"/>
      <c r="AB1955" s="20"/>
      <c r="AC1955" s="20"/>
      <c r="AD1955" s="20"/>
    </row>
    <row r="1956" spans="3:30" s="1" customFormat="1">
      <c r="C1956" s="16"/>
      <c r="D1956" s="16"/>
      <c r="E1956" s="32"/>
      <c r="F1956" s="16"/>
      <c r="G1956" s="16"/>
      <c r="H1956" s="16"/>
      <c r="I1956" s="16"/>
      <c r="J1956" s="16"/>
      <c r="K1956" s="16"/>
      <c r="L1956" s="32"/>
      <c r="M1956" s="16"/>
      <c r="N1956" s="16"/>
      <c r="O1956" s="16"/>
      <c r="P1956" s="16"/>
      <c r="Y1956" s="20"/>
      <c r="Z1956" s="20"/>
      <c r="AA1956" s="20"/>
      <c r="AB1956" s="20"/>
      <c r="AC1956" s="20"/>
      <c r="AD1956" s="20"/>
    </row>
    <row r="1957" spans="3:30" s="1" customFormat="1">
      <c r="C1957" s="16"/>
      <c r="D1957" s="16"/>
      <c r="E1957" s="32"/>
      <c r="F1957" s="16"/>
      <c r="G1957" s="16"/>
      <c r="H1957" s="16"/>
      <c r="I1957" s="16"/>
      <c r="J1957" s="16"/>
      <c r="K1957" s="16"/>
      <c r="L1957" s="32"/>
      <c r="M1957" s="16"/>
      <c r="N1957" s="16"/>
      <c r="O1957" s="16"/>
      <c r="P1957" s="16"/>
      <c r="Y1957" s="20"/>
      <c r="Z1957" s="20"/>
      <c r="AA1957" s="20"/>
      <c r="AB1957" s="20"/>
      <c r="AC1957" s="20"/>
      <c r="AD1957" s="20"/>
    </row>
    <row r="1958" spans="3:30" s="1" customFormat="1">
      <c r="C1958" s="16"/>
      <c r="D1958" s="16"/>
      <c r="E1958" s="32"/>
      <c r="F1958" s="16"/>
      <c r="G1958" s="16"/>
      <c r="H1958" s="16"/>
      <c r="I1958" s="16"/>
      <c r="J1958" s="16"/>
      <c r="K1958" s="16"/>
      <c r="L1958" s="32"/>
      <c r="M1958" s="16"/>
      <c r="N1958" s="16"/>
      <c r="O1958" s="16"/>
      <c r="P1958" s="16"/>
      <c r="Y1958" s="20"/>
      <c r="Z1958" s="20"/>
      <c r="AA1958" s="20"/>
      <c r="AB1958" s="20"/>
      <c r="AC1958" s="20"/>
      <c r="AD1958" s="20"/>
    </row>
    <row r="1959" spans="3:30" s="1" customFormat="1">
      <c r="C1959" s="16"/>
      <c r="D1959" s="16"/>
      <c r="E1959" s="32"/>
      <c r="F1959" s="16"/>
      <c r="G1959" s="16"/>
      <c r="H1959" s="16"/>
      <c r="I1959" s="16"/>
      <c r="J1959" s="16"/>
      <c r="K1959" s="16"/>
      <c r="L1959" s="32"/>
      <c r="M1959" s="16"/>
      <c r="N1959" s="16"/>
      <c r="O1959" s="16"/>
      <c r="P1959" s="16"/>
      <c r="Y1959" s="20"/>
      <c r="Z1959" s="20"/>
      <c r="AA1959" s="20"/>
      <c r="AB1959" s="20"/>
      <c r="AC1959" s="20"/>
      <c r="AD1959" s="20"/>
    </row>
    <row r="1960" spans="3:30" s="1" customFormat="1">
      <c r="C1960" s="16"/>
      <c r="D1960" s="16"/>
      <c r="E1960" s="32"/>
      <c r="F1960" s="16"/>
      <c r="G1960" s="16"/>
      <c r="H1960" s="16"/>
      <c r="I1960" s="16"/>
      <c r="J1960" s="16"/>
      <c r="K1960" s="16"/>
      <c r="L1960" s="32"/>
      <c r="M1960" s="16"/>
      <c r="N1960" s="16"/>
      <c r="O1960" s="16"/>
      <c r="P1960" s="16"/>
      <c r="Y1960" s="20"/>
      <c r="Z1960" s="20"/>
      <c r="AA1960" s="20"/>
      <c r="AB1960" s="20"/>
      <c r="AC1960" s="20"/>
      <c r="AD1960" s="20"/>
    </row>
    <row r="1961" spans="3:30" s="1" customFormat="1">
      <c r="C1961" s="16"/>
      <c r="D1961" s="16"/>
      <c r="E1961" s="32"/>
      <c r="F1961" s="16"/>
      <c r="G1961" s="16"/>
      <c r="H1961" s="16"/>
      <c r="I1961" s="16"/>
      <c r="J1961" s="16"/>
      <c r="K1961" s="16"/>
      <c r="L1961" s="32"/>
      <c r="M1961" s="16"/>
      <c r="N1961" s="16"/>
      <c r="O1961" s="16"/>
      <c r="P1961" s="16"/>
      <c r="Y1961" s="20"/>
      <c r="Z1961" s="20"/>
      <c r="AA1961" s="20"/>
      <c r="AB1961" s="20"/>
      <c r="AC1961" s="20"/>
      <c r="AD1961" s="20"/>
    </row>
    <row r="1962" spans="3:30" s="1" customFormat="1">
      <c r="C1962" s="16"/>
      <c r="D1962" s="16"/>
      <c r="E1962" s="32"/>
      <c r="F1962" s="16"/>
      <c r="G1962" s="16"/>
      <c r="H1962" s="16"/>
      <c r="I1962" s="16"/>
      <c r="J1962" s="16"/>
      <c r="K1962" s="16"/>
      <c r="L1962" s="32"/>
      <c r="M1962" s="16"/>
      <c r="N1962" s="16"/>
      <c r="O1962" s="16"/>
      <c r="P1962" s="16"/>
      <c r="Y1962" s="20"/>
      <c r="Z1962" s="20"/>
      <c r="AA1962" s="20"/>
      <c r="AB1962" s="20"/>
      <c r="AC1962" s="20"/>
      <c r="AD1962" s="20"/>
    </row>
    <row r="1963" spans="3:30" s="1" customFormat="1">
      <c r="C1963" s="16"/>
      <c r="D1963" s="16"/>
      <c r="E1963" s="32"/>
      <c r="F1963" s="16"/>
      <c r="G1963" s="16"/>
      <c r="H1963" s="16"/>
      <c r="I1963" s="16"/>
      <c r="J1963" s="16"/>
      <c r="K1963" s="16"/>
      <c r="L1963" s="32"/>
      <c r="M1963" s="16"/>
      <c r="N1963" s="16"/>
      <c r="O1963" s="16"/>
      <c r="P1963" s="16"/>
      <c r="Y1963" s="20"/>
      <c r="Z1963" s="20"/>
      <c r="AA1963" s="20"/>
      <c r="AB1963" s="20"/>
      <c r="AC1963" s="20"/>
      <c r="AD1963" s="20"/>
    </row>
    <row r="1964" spans="3:30" s="1" customFormat="1">
      <c r="C1964" s="16"/>
      <c r="D1964" s="16"/>
      <c r="E1964" s="32"/>
      <c r="F1964" s="16"/>
      <c r="G1964" s="16"/>
      <c r="H1964" s="16"/>
      <c r="I1964" s="16"/>
      <c r="J1964" s="16"/>
      <c r="K1964" s="16"/>
      <c r="L1964" s="32"/>
      <c r="M1964" s="16"/>
      <c r="N1964" s="16"/>
      <c r="O1964" s="16"/>
      <c r="P1964" s="16"/>
      <c r="Y1964" s="20"/>
      <c r="Z1964" s="20"/>
      <c r="AA1964" s="20"/>
      <c r="AB1964" s="20"/>
      <c r="AC1964" s="20"/>
      <c r="AD1964" s="20"/>
    </row>
    <row r="1965" spans="3:30" s="1" customFormat="1">
      <c r="C1965" s="16"/>
      <c r="D1965" s="16"/>
      <c r="E1965" s="32"/>
      <c r="F1965" s="16"/>
      <c r="G1965" s="16"/>
      <c r="H1965" s="16"/>
      <c r="I1965" s="16"/>
      <c r="J1965" s="16"/>
      <c r="K1965" s="16"/>
      <c r="L1965" s="32"/>
      <c r="M1965" s="16"/>
      <c r="N1965" s="16"/>
      <c r="O1965" s="16"/>
      <c r="P1965" s="16"/>
      <c r="Y1965" s="20"/>
      <c r="Z1965" s="20"/>
      <c r="AA1965" s="20"/>
      <c r="AB1965" s="20"/>
      <c r="AC1965" s="20"/>
      <c r="AD1965" s="20"/>
    </row>
    <row r="1966" spans="3:30" s="1" customFormat="1">
      <c r="C1966" s="16"/>
      <c r="D1966" s="16"/>
      <c r="E1966" s="32"/>
      <c r="F1966" s="16"/>
      <c r="G1966" s="16"/>
      <c r="H1966" s="16"/>
      <c r="I1966" s="16"/>
      <c r="J1966" s="16"/>
      <c r="K1966" s="16"/>
      <c r="L1966" s="32"/>
      <c r="M1966" s="16"/>
      <c r="N1966" s="16"/>
      <c r="O1966" s="16"/>
      <c r="P1966" s="16"/>
      <c r="Y1966" s="20"/>
      <c r="Z1966" s="20"/>
      <c r="AA1966" s="20"/>
      <c r="AB1966" s="20"/>
      <c r="AC1966" s="20"/>
      <c r="AD1966" s="20"/>
    </row>
    <row r="1967" spans="3:30" s="1" customFormat="1">
      <c r="C1967" s="16"/>
      <c r="D1967" s="16"/>
      <c r="E1967" s="32"/>
      <c r="F1967" s="16"/>
      <c r="G1967" s="16"/>
      <c r="H1967" s="16"/>
      <c r="I1967" s="16"/>
      <c r="J1967" s="16"/>
      <c r="K1967" s="16"/>
      <c r="L1967" s="32"/>
      <c r="M1967" s="16"/>
      <c r="N1967" s="16"/>
      <c r="O1967" s="16"/>
      <c r="P1967" s="16"/>
      <c r="Y1967" s="20"/>
      <c r="Z1967" s="20"/>
      <c r="AA1967" s="20"/>
      <c r="AB1967" s="20"/>
      <c r="AC1967" s="20"/>
      <c r="AD1967" s="20"/>
    </row>
    <row r="1968" spans="3:30" s="1" customFormat="1">
      <c r="C1968" s="16"/>
      <c r="D1968" s="16"/>
      <c r="E1968" s="32"/>
      <c r="F1968" s="16"/>
      <c r="G1968" s="16"/>
      <c r="H1968" s="16"/>
      <c r="I1968" s="16"/>
      <c r="J1968" s="16"/>
      <c r="K1968" s="16"/>
      <c r="L1968" s="32"/>
      <c r="M1968" s="16"/>
      <c r="N1968" s="16"/>
      <c r="O1968" s="16"/>
      <c r="P1968" s="16"/>
      <c r="Y1968" s="20"/>
      <c r="Z1968" s="20"/>
      <c r="AA1968" s="20"/>
      <c r="AB1968" s="20"/>
      <c r="AC1968" s="20"/>
      <c r="AD1968" s="20"/>
    </row>
    <row r="1969" spans="3:30" s="1" customFormat="1">
      <c r="C1969" s="16"/>
      <c r="D1969" s="16"/>
      <c r="E1969" s="32"/>
      <c r="F1969" s="16"/>
      <c r="G1969" s="16"/>
      <c r="H1969" s="16"/>
      <c r="I1969" s="16"/>
      <c r="J1969" s="16"/>
      <c r="K1969" s="16"/>
      <c r="L1969" s="32"/>
      <c r="M1969" s="16"/>
      <c r="N1969" s="16"/>
      <c r="O1969" s="16"/>
      <c r="P1969" s="16"/>
      <c r="Y1969" s="20"/>
      <c r="Z1969" s="20"/>
      <c r="AA1969" s="20"/>
      <c r="AB1969" s="20"/>
      <c r="AC1969" s="20"/>
      <c r="AD1969" s="20"/>
    </row>
    <row r="1970" spans="3:30" s="1" customFormat="1">
      <c r="C1970" s="16"/>
      <c r="D1970" s="16"/>
      <c r="E1970" s="32"/>
      <c r="F1970" s="16"/>
      <c r="G1970" s="16"/>
      <c r="H1970" s="16"/>
      <c r="I1970" s="16"/>
      <c r="J1970" s="16"/>
      <c r="K1970" s="16"/>
      <c r="L1970" s="32"/>
      <c r="M1970" s="16"/>
      <c r="N1970" s="16"/>
      <c r="O1970" s="16"/>
      <c r="P1970" s="16"/>
      <c r="Y1970" s="20"/>
      <c r="Z1970" s="20"/>
      <c r="AA1970" s="20"/>
      <c r="AB1970" s="20"/>
      <c r="AC1970" s="20"/>
      <c r="AD1970" s="20"/>
    </row>
    <row r="1971" spans="3:30" s="1" customFormat="1">
      <c r="C1971" s="16"/>
      <c r="D1971" s="16"/>
      <c r="E1971" s="32"/>
      <c r="F1971" s="16"/>
      <c r="G1971" s="16"/>
      <c r="H1971" s="16"/>
      <c r="I1971" s="16"/>
      <c r="J1971" s="16"/>
      <c r="K1971" s="16"/>
      <c r="L1971" s="32"/>
      <c r="M1971" s="16"/>
      <c r="N1971" s="16"/>
      <c r="O1971" s="16"/>
      <c r="P1971" s="16"/>
      <c r="Y1971" s="20"/>
      <c r="Z1971" s="20"/>
      <c r="AA1971" s="20"/>
      <c r="AB1971" s="20"/>
      <c r="AC1971" s="20"/>
      <c r="AD1971" s="20"/>
    </row>
    <row r="1972" spans="3:30" s="1" customFormat="1">
      <c r="C1972" s="16"/>
      <c r="D1972" s="16"/>
      <c r="E1972" s="32"/>
      <c r="F1972" s="16"/>
      <c r="G1972" s="16"/>
      <c r="H1972" s="16"/>
      <c r="I1972" s="16"/>
      <c r="J1972" s="16"/>
      <c r="K1972" s="16"/>
      <c r="L1972" s="32"/>
      <c r="M1972" s="16"/>
      <c r="N1972" s="16"/>
      <c r="O1972" s="16"/>
      <c r="P1972" s="16"/>
      <c r="Y1972" s="20"/>
      <c r="Z1972" s="20"/>
      <c r="AA1972" s="20"/>
      <c r="AB1972" s="20"/>
      <c r="AC1972" s="20"/>
      <c r="AD1972" s="20"/>
    </row>
    <row r="1973" spans="3:30" s="1" customFormat="1">
      <c r="C1973" s="16"/>
      <c r="D1973" s="16"/>
      <c r="E1973" s="32"/>
      <c r="F1973" s="16"/>
      <c r="G1973" s="16"/>
      <c r="H1973" s="16"/>
      <c r="I1973" s="16"/>
      <c r="J1973" s="16"/>
      <c r="K1973" s="16"/>
      <c r="L1973" s="32"/>
      <c r="M1973" s="16"/>
      <c r="N1973" s="16"/>
      <c r="O1973" s="16"/>
      <c r="P1973" s="16"/>
      <c r="Y1973" s="20"/>
      <c r="Z1973" s="20"/>
      <c r="AA1973" s="20"/>
      <c r="AB1973" s="20"/>
      <c r="AC1973" s="20"/>
      <c r="AD1973" s="20"/>
    </row>
    <row r="1974" spans="3:30" s="1" customFormat="1">
      <c r="C1974" s="16"/>
      <c r="D1974" s="16"/>
      <c r="E1974" s="32"/>
      <c r="F1974" s="16"/>
      <c r="G1974" s="16"/>
      <c r="H1974" s="16"/>
      <c r="I1974" s="16"/>
      <c r="J1974" s="16"/>
      <c r="K1974" s="16"/>
      <c r="L1974" s="32"/>
      <c r="M1974" s="16"/>
      <c r="N1974" s="16"/>
      <c r="O1974" s="16"/>
      <c r="P1974" s="16"/>
      <c r="Y1974" s="20"/>
      <c r="Z1974" s="20"/>
      <c r="AA1974" s="20"/>
      <c r="AB1974" s="20"/>
      <c r="AC1974" s="20"/>
      <c r="AD1974" s="20"/>
    </row>
    <row r="1975" spans="3:30" s="1" customFormat="1">
      <c r="C1975" s="16"/>
      <c r="D1975" s="16"/>
      <c r="E1975" s="32"/>
      <c r="F1975" s="16"/>
      <c r="G1975" s="16"/>
      <c r="H1975" s="16"/>
      <c r="I1975" s="16"/>
      <c r="J1975" s="16"/>
      <c r="K1975" s="16"/>
      <c r="L1975" s="32"/>
      <c r="M1975" s="16"/>
      <c r="N1975" s="16"/>
      <c r="O1975" s="16"/>
      <c r="P1975" s="16"/>
      <c r="Y1975" s="20"/>
      <c r="Z1975" s="20"/>
      <c r="AA1975" s="20"/>
      <c r="AB1975" s="20"/>
      <c r="AC1975" s="20"/>
      <c r="AD1975" s="20"/>
    </row>
    <row r="1976" spans="3:30" s="1" customFormat="1">
      <c r="C1976" s="16"/>
      <c r="D1976" s="16"/>
      <c r="E1976" s="32"/>
      <c r="F1976" s="16"/>
      <c r="G1976" s="16"/>
      <c r="H1976" s="16"/>
      <c r="I1976" s="16"/>
      <c r="J1976" s="16"/>
      <c r="K1976" s="16"/>
      <c r="L1976" s="32"/>
      <c r="M1976" s="16"/>
      <c r="N1976" s="16"/>
      <c r="O1976" s="16"/>
      <c r="P1976" s="16"/>
      <c r="Y1976" s="20"/>
      <c r="Z1976" s="20"/>
      <c r="AA1976" s="20"/>
      <c r="AB1976" s="20"/>
      <c r="AC1976" s="20"/>
      <c r="AD1976" s="20"/>
    </row>
    <row r="1977" spans="3:30" s="1" customFormat="1">
      <c r="C1977" s="16"/>
      <c r="D1977" s="16"/>
      <c r="E1977" s="32"/>
      <c r="F1977" s="16"/>
      <c r="G1977" s="16"/>
      <c r="H1977" s="16"/>
      <c r="I1977" s="16"/>
      <c r="J1977" s="16"/>
      <c r="K1977" s="16"/>
      <c r="L1977" s="32"/>
      <c r="M1977" s="16"/>
      <c r="N1977" s="16"/>
      <c r="O1977" s="16"/>
      <c r="P1977" s="16"/>
      <c r="Y1977" s="20"/>
      <c r="Z1977" s="20"/>
      <c r="AA1977" s="20"/>
      <c r="AB1977" s="20"/>
      <c r="AC1977" s="20"/>
      <c r="AD1977" s="20"/>
    </row>
    <row r="1978" spans="3:30" s="1" customFormat="1">
      <c r="C1978" s="16"/>
      <c r="D1978" s="16"/>
      <c r="E1978" s="32"/>
      <c r="F1978" s="16"/>
      <c r="G1978" s="16"/>
      <c r="H1978" s="16"/>
      <c r="I1978" s="16"/>
      <c r="J1978" s="16"/>
      <c r="K1978" s="16"/>
      <c r="L1978" s="32"/>
      <c r="M1978" s="16"/>
      <c r="N1978" s="16"/>
      <c r="O1978" s="16"/>
      <c r="P1978" s="16"/>
      <c r="Y1978" s="20"/>
      <c r="Z1978" s="20"/>
      <c r="AA1978" s="20"/>
      <c r="AB1978" s="20"/>
      <c r="AC1978" s="20"/>
      <c r="AD1978" s="20"/>
    </row>
    <row r="1979" spans="3:30" s="1" customFormat="1">
      <c r="C1979" s="16"/>
      <c r="D1979" s="16"/>
      <c r="E1979" s="32"/>
      <c r="F1979" s="16"/>
      <c r="G1979" s="16"/>
      <c r="H1979" s="16"/>
      <c r="I1979" s="16"/>
      <c r="J1979" s="16"/>
      <c r="K1979" s="16"/>
      <c r="L1979" s="32"/>
      <c r="M1979" s="16"/>
      <c r="N1979" s="16"/>
      <c r="O1979" s="16"/>
      <c r="P1979" s="16"/>
      <c r="Y1979" s="20"/>
      <c r="Z1979" s="20"/>
      <c r="AA1979" s="20"/>
      <c r="AB1979" s="20"/>
      <c r="AC1979" s="20"/>
      <c r="AD1979" s="20"/>
    </row>
    <row r="1980" spans="3:30" s="1" customFormat="1">
      <c r="C1980" s="16"/>
      <c r="D1980" s="16"/>
      <c r="E1980" s="32"/>
      <c r="F1980" s="16"/>
      <c r="G1980" s="16"/>
      <c r="H1980" s="16"/>
      <c r="I1980" s="16"/>
      <c r="J1980" s="16"/>
      <c r="K1980" s="16"/>
      <c r="L1980" s="32"/>
      <c r="M1980" s="16"/>
      <c r="N1980" s="16"/>
      <c r="O1980" s="16"/>
      <c r="P1980" s="16"/>
      <c r="Y1980" s="20"/>
      <c r="Z1980" s="20"/>
      <c r="AA1980" s="20"/>
      <c r="AB1980" s="20"/>
      <c r="AC1980" s="20"/>
      <c r="AD1980" s="20"/>
    </row>
    <row r="1981" spans="3:30" s="1" customFormat="1">
      <c r="C1981" s="16"/>
      <c r="D1981" s="16"/>
      <c r="E1981" s="32"/>
      <c r="F1981" s="16"/>
      <c r="G1981" s="16"/>
      <c r="H1981" s="16"/>
      <c r="I1981" s="16"/>
      <c r="J1981" s="16"/>
      <c r="K1981" s="16"/>
      <c r="L1981" s="32"/>
      <c r="M1981" s="16"/>
      <c r="N1981" s="16"/>
      <c r="O1981" s="16"/>
      <c r="P1981" s="16"/>
      <c r="Y1981" s="20"/>
      <c r="Z1981" s="20"/>
      <c r="AA1981" s="20"/>
      <c r="AB1981" s="20"/>
      <c r="AC1981" s="20"/>
      <c r="AD1981" s="20"/>
    </row>
    <row r="1982" spans="3:30" s="1" customFormat="1">
      <c r="C1982" s="16"/>
      <c r="D1982" s="16"/>
      <c r="E1982" s="32"/>
      <c r="F1982" s="16"/>
      <c r="G1982" s="16"/>
      <c r="H1982" s="16"/>
      <c r="I1982" s="16"/>
      <c r="J1982" s="16"/>
      <c r="K1982" s="16"/>
      <c r="L1982" s="32"/>
      <c r="M1982" s="16"/>
      <c r="N1982" s="16"/>
      <c r="O1982" s="16"/>
      <c r="P1982" s="16"/>
      <c r="Y1982" s="20"/>
      <c r="Z1982" s="20"/>
      <c r="AA1982" s="20"/>
      <c r="AB1982" s="20"/>
      <c r="AC1982" s="20"/>
      <c r="AD1982" s="20"/>
    </row>
    <row r="1983" spans="3:30" s="1" customFormat="1">
      <c r="C1983" s="16"/>
      <c r="D1983" s="16"/>
      <c r="E1983" s="32"/>
      <c r="F1983" s="16"/>
      <c r="G1983" s="16"/>
      <c r="H1983" s="16"/>
      <c r="I1983" s="16"/>
      <c r="J1983" s="16"/>
      <c r="K1983" s="16"/>
      <c r="L1983" s="32"/>
      <c r="M1983" s="16"/>
      <c r="N1983" s="16"/>
      <c r="O1983" s="16"/>
      <c r="P1983" s="16"/>
      <c r="Y1983" s="20"/>
      <c r="Z1983" s="20"/>
      <c r="AA1983" s="20"/>
      <c r="AB1983" s="20"/>
      <c r="AC1983" s="20"/>
      <c r="AD1983" s="20"/>
    </row>
    <row r="1984" spans="3:30" s="1" customFormat="1">
      <c r="C1984" s="16"/>
      <c r="D1984" s="16"/>
      <c r="E1984" s="32"/>
      <c r="F1984" s="16"/>
      <c r="G1984" s="16"/>
      <c r="H1984" s="16"/>
      <c r="I1984" s="16"/>
      <c r="J1984" s="16"/>
      <c r="K1984" s="16"/>
      <c r="L1984" s="32"/>
      <c r="M1984" s="16"/>
      <c r="N1984" s="16"/>
      <c r="O1984" s="16"/>
      <c r="P1984" s="16"/>
      <c r="Y1984" s="20"/>
      <c r="Z1984" s="20"/>
      <c r="AA1984" s="20"/>
      <c r="AB1984" s="20"/>
      <c r="AC1984" s="20"/>
      <c r="AD1984" s="20"/>
    </row>
    <row r="1985" spans="3:30" s="1" customFormat="1">
      <c r="C1985" s="16"/>
      <c r="D1985" s="16"/>
      <c r="E1985" s="32"/>
      <c r="F1985" s="16"/>
      <c r="G1985" s="16"/>
      <c r="H1985" s="16"/>
      <c r="I1985" s="16"/>
      <c r="J1985" s="16"/>
      <c r="K1985" s="16"/>
      <c r="L1985" s="32"/>
      <c r="M1985" s="16"/>
      <c r="N1985" s="16"/>
      <c r="O1985" s="16"/>
      <c r="P1985" s="16"/>
      <c r="Y1985" s="20"/>
      <c r="Z1985" s="20"/>
      <c r="AA1985" s="20"/>
      <c r="AB1985" s="20"/>
      <c r="AC1985" s="20"/>
      <c r="AD1985" s="20"/>
    </row>
    <row r="1986" spans="3:30" s="1" customFormat="1">
      <c r="C1986" s="16"/>
      <c r="D1986" s="16"/>
      <c r="E1986" s="32"/>
      <c r="F1986" s="16"/>
      <c r="G1986" s="16"/>
      <c r="H1986" s="16"/>
      <c r="I1986" s="16"/>
      <c r="J1986" s="16"/>
      <c r="K1986" s="16"/>
      <c r="L1986" s="32"/>
      <c r="M1986" s="16"/>
      <c r="N1986" s="16"/>
      <c r="O1986" s="16"/>
      <c r="P1986" s="16"/>
      <c r="Y1986" s="20"/>
      <c r="Z1986" s="20"/>
      <c r="AA1986" s="20"/>
      <c r="AB1986" s="20"/>
      <c r="AC1986" s="20"/>
      <c r="AD1986" s="20"/>
    </row>
    <row r="1987" spans="3:30" s="1" customFormat="1">
      <c r="C1987" s="16"/>
      <c r="D1987" s="16"/>
      <c r="E1987" s="32"/>
      <c r="F1987" s="16"/>
      <c r="G1987" s="16"/>
      <c r="H1987" s="16"/>
      <c r="I1987" s="16"/>
      <c r="J1987" s="16"/>
      <c r="K1987" s="16"/>
      <c r="L1987" s="32"/>
      <c r="M1987" s="16"/>
      <c r="N1987" s="16"/>
      <c r="O1987" s="16"/>
      <c r="P1987" s="16"/>
      <c r="Y1987" s="20"/>
      <c r="Z1987" s="20"/>
      <c r="AA1987" s="20"/>
      <c r="AB1987" s="20"/>
      <c r="AC1987" s="20"/>
      <c r="AD1987" s="20"/>
    </row>
    <row r="1988" spans="3:30" s="1" customFormat="1">
      <c r="C1988" s="16"/>
      <c r="D1988" s="16"/>
      <c r="E1988" s="32"/>
      <c r="F1988" s="16"/>
      <c r="G1988" s="16"/>
      <c r="H1988" s="16"/>
      <c r="I1988" s="16"/>
      <c r="J1988" s="16"/>
      <c r="K1988" s="16"/>
      <c r="L1988" s="32"/>
      <c r="M1988" s="16"/>
      <c r="N1988" s="16"/>
      <c r="O1988" s="16"/>
      <c r="P1988" s="16"/>
      <c r="Y1988" s="20"/>
      <c r="Z1988" s="20"/>
      <c r="AA1988" s="20"/>
      <c r="AB1988" s="20"/>
      <c r="AC1988" s="20"/>
      <c r="AD1988" s="20"/>
    </row>
    <row r="1989" spans="3:30" s="1" customFormat="1">
      <c r="C1989" s="16"/>
      <c r="D1989" s="16"/>
      <c r="E1989" s="32"/>
      <c r="F1989" s="16"/>
      <c r="G1989" s="16"/>
      <c r="H1989" s="16"/>
      <c r="I1989" s="16"/>
      <c r="J1989" s="16"/>
      <c r="K1989" s="16"/>
      <c r="L1989" s="32"/>
      <c r="M1989" s="16"/>
      <c r="N1989" s="16"/>
      <c r="O1989" s="16"/>
      <c r="P1989" s="16"/>
      <c r="Y1989" s="20"/>
      <c r="Z1989" s="20"/>
      <c r="AA1989" s="20"/>
      <c r="AB1989" s="20"/>
      <c r="AC1989" s="20"/>
      <c r="AD1989" s="20"/>
    </row>
    <row r="1990" spans="3:30" s="1" customFormat="1">
      <c r="C1990" s="16"/>
      <c r="D1990" s="16"/>
      <c r="E1990" s="32"/>
      <c r="F1990" s="16"/>
      <c r="G1990" s="16"/>
      <c r="H1990" s="16"/>
      <c r="I1990" s="16"/>
      <c r="J1990" s="16"/>
      <c r="K1990" s="16"/>
      <c r="L1990" s="32"/>
      <c r="M1990" s="16"/>
      <c r="N1990" s="16"/>
      <c r="O1990" s="16"/>
      <c r="P1990" s="16"/>
      <c r="Y1990" s="20"/>
      <c r="Z1990" s="20"/>
      <c r="AA1990" s="20"/>
      <c r="AB1990" s="20"/>
      <c r="AC1990" s="20"/>
      <c r="AD1990" s="20"/>
    </row>
    <row r="1991" spans="3:30" s="1" customFormat="1">
      <c r="C1991" s="16"/>
      <c r="D1991" s="16"/>
      <c r="E1991" s="32"/>
      <c r="F1991" s="16"/>
      <c r="G1991" s="16"/>
      <c r="H1991" s="16"/>
      <c r="I1991" s="16"/>
      <c r="J1991" s="16"/>
      <c r="K1991" s="16"/>
      <c r="L1991" s="32"/>
      <c r="M1991" s="16"/>
      <c r="N1991" s="16"/>
      <c r="O1991" s="16"/>
      <c r="P1991" s="16"/>
      <c r="Y1991" s="20"/>
      <c r="Z1991" s="20"/>
      <c r="AA1991" s="20"/>
      <c r="AB1991" s="20"/>
      <c r="AC1991" s="20"/>
      <c r="AD1991" s="20"/>
    </row>
    <row r="1992" spans="3:30" s="1" customFormat="1">
      <c r="C1992" s="16"/>
      <c r="D1992" s="16"/>
      <c r="E1992" s="32"/>
      <c r="F1992" s="16"/>
      <c r="G1992" s="16"/>
      <c r="H1992" s="16"/>
      <c r="I1992" s="16"/>
      <c r="J1992" s="16"/>
      <c r="K1992" s="16"/>
      <c r="L1992" s="32"/>
      <c r="M1992" s="16"/>
      <c r="N1992" s="16"/>
      <c r="O1992" s="16"/>
      <c r="P1992" s="16"/>
      <c r="Y1992" s="20"/>
      <c r="Z1992" s="20"/>
      <c r="AA1992" s="20"/>
      <c r="AB1992" s="20"/>
      <c r="AC1992" s="20"/>
      <c r="AD1992" s="20"/>
    </row>
    <row r="1993" spans="3:30" s="1" customFormat="1">
      <c r="C1993" s="16"/>
      <c r="D1993" s="16"/>
      <c r="E1993" s="32"/>
      <c r="F1993" s="16"/>
      <c r="G1993" s="16"/>
      <c r="H1993" s="16"/>
      <c r="I1993" s="16"/>
      <c r="J1993" s="16"/>
      <c r="K1993" s="16"/>
      <c r="L1993" s="32"/>
      <c r="M1993" s="16"/>
      <c r="N1993" s="16"/>
      <c r="O1993" s="16"/>
      <c r="P1993" s="16"/>
      <c r="Y1993" s="20"/>
      <c r="Z1993" s="20"/>
      <c r="AA1993" s="20"/>
      <c r="AB1993" s="20"/>
      <c r="AC1993" s="20"/>
      <c r="AD1993" s="20"/>
    </row>
    <row r="1994" spans="3:30" s="1" customFormat="1">
      <c r="C1994" s="16"/>
      <c r="D1994" s="16"/>
      <c r="E1994" s="32"/>
      <c r="F1994" s="16"/>
      <c r="G1994" s="16"/>
      <c r="H1994" s="16"/>
      <c r="I1994" s="16"/>
      <c r="J1994" s="16"/>
      <c r="K1994" s="16"/>
      <c r="L1994" s="32"/>
      <c r="M1994" s="16"/>
      <c r="N1994" s="16"/>
      <c r="O1994" s="16"/>
      <c r="P1994" s="16"/>
      <c r="Y1994" s="20"/>
      <c r="Z1994" s="20"/>
      <c r="AA1994" s="20"/>
      <c r="AB1994" s="20"/>
      <c r="AC1994" s="20"/>
      <c r="AD1994" s="20"/>
    </row>
    <row r="1995" spans="3:30" s="1" customFormat="1">
      <c r="C1995" s="16"/>
      <c r="D1995" s="16"/>
      <c r="E1995" s="32"/>
      <c r="F1995" s="16"/>
      <c r="G1995" s="16"/>
      <c r="H1995" s="16"/>
      <c r="I1995" s="16"/>
      <c r="J1995" s="16"/>
      <c r="K1995" s="16"/>
      <c r="L1995" s="32"/>
      <c r="M1995" s="16"/>
      <c r="N1995" s="16"/>
      <c r="O1995" s="16"/>
      <c r="P1995" s="16"/>
      <c r="Y1995" s="20"/>
      <c r="Z1995" s="20"/>
      <c r="AA1995" s="20"/>
      <c r="AB1995" s="20"/>
      <c r="AC1995" s="20"/>
      <c r="AD1995" s="20"/>
    </row>
    <row r="1996" spans="3:30" s="1" customFormat="1">
      <c r="C1996" s="16"/>
      <c r="D1996" s="16"/>
      <c r="E1996" s="32"/>
      <c r="F1996" s="16"/>
      <c r="G1996" s="16"/>
      <c r="H1996" s="16"/>
      <c r="I1996" s="16"/>
      <c r="J1996" s="16"/>
      <c r="K1996" s="16"/>
      <c r="L1996" s="32"/>
      <c r="M1996" s="16"/>
      <c r="N1996" s="16"/>
      <c r="O1996" s="16"/>
      <c r="P1996" s="16"/>
      <c r="Y1996" s="20"/>
      <c r="Z1996" s="20"/>
      <c r="AA1996" s="20"/>
      <c r="AB1996" s="20"/>
      <c r="AC1996" s="20"/>
      <c r="AD1996" s="20"/>
    </row>
    <row r="1997" spans="3:30" s="1" customFormat="1">
      <c r="C1997" s="16"/>
      <c r="D1997" s="16"/>
      <c r="E1997" s="32"/>
      <c r="F1997" s="16"/>
      <c r="G1997" s="16"/>
      <c r="H1997" s="16"/>
      <c r="I1997" s="16"/>
      <c r="J1997" s="16"/>
      <c r="K1997" s="16"/>
      <c r="L1997" s="32"/>
      <c r="M1997" s="16"/>
      <c r="N1997" s="16"/>
      <c r="O1997" s="16"/>
      <c r="P1997" s="16"/>
      <c r="Y1997" s="20"/>
      <c r="Z1997" s="20"/>
      <c r="AA1997" s="20"/>
      <c r="AB1997" s="20"/>
      <c r="AC1997" s="20"/>
      <c r="AD1997" s="20"/>
    </row>
    <row r="1998" spans="3:30" s="1" customFormat="1">
      <c r="C1998" s="16"/>
      <c r="D1998" s="16"/>
      <c r="E1998" s="32"/>
      <c r="F1998" s="16"/>
      <c r="G1998" s="16"/>
      <c r="H1998" s="16"/>
      <c r="I1998" s="16"/>
      <c r="J1998" s="16"/>
      <c r="K1998" s="16"/>
      <c r="L1998" s="32"/>
      <c r="M1998" s="16"/>
      <c r="N1998" s="16"/>
      <c r="O1998" s="16"/>
      <c r="P1998" s="16"/>
      <c r="Y1998" s="20"/>
      <c r="Z1998" s="20"/>
      <c r="AA1998" s="20"/>
      <c r="AB1998" s="20"/>
      <c r="AC1998" s="20"/>
      <c r="AD1998" s="20"/>
    </row>
    <row r="1999" spans="3:30" s="1" customFormat="1">
      <c r="C1999" s="16"/>
      <c r="D1999" s="16"/>
      <c r="E1999" s="32"/>
      <c r="F1999" s="16"/>
      <c r="G1999" s="16"/>
      <c r="H1999" s="16"/>
      <c r="I1999" s="16"/>
      <c r="J1999" s="16"/>
      <c r="K1999" s="16"/>
      <c r="L1999" s="32"/>
      <c r="M1999" s="16"/>
      <c r="N1999" s="16"/>
      <c r="O1999" s="16"/>
      <c r="P1999" s="16"/>
      <c r="Y1999" s="20"/>
      <c r="Z1999" s="20"/>
      <c r="AA1999" s="20"/>
      <c r="AB1999" s="20"/>
      <c r="AC1999" s="20"/>
      <c r="AD1999" s="20"/>
    </row>
    <row r="2000" spans="3:30" s="1" customFormat="1">
      <c r="C2000" s="16"/>
      <c r="D2000" s="16"/>
      <c r="E2000" s="32"/>
      <c r="F2000" s="16"/>
      <c r="G2000" s="16"/>
      <c r="H2000" s="16"/>
      <c r="I2000" s="16"/>
      <c r="J2000" s="16"/>
      <c r="K2000" s="16"/>
      <c r="L2000" s="32"/>
      <c r="M2000" s="16"/>
      <c r="N2000" s="16"/>
      <c r="O2000" s="16"/>
      <c r="P2000" s="16"/>
      <c r="Y2000" s="20"/>
      <c r="Z2000" s="20"/>
      <c r="AA2000" s="20"/>
      <c r="AB2000" s="20"/>
      <c r="AC2000" s="20"/>
      <c r="AD2000" s="20"/>
    </row>
    <row r="2001" spans="3:30" s="1" customFormat="1">
      <c r="C2001" s="16"/>
      <c r="D2001" s="16"/>
      <c r="E2001" s="32"/>
      <c r="F2001" s="16"/>
      <c r="G2001" s="16"/>
      <c r="H2001" s="16"/>
      <c r="I2001" s="16"/>
      <c r="J2001" s="16"/>
      <c r="K2001" s="16"/>
      <c r="L2001" s="32"/>
      <c r="M2001" s="16"/>
      <c r="N2001" s="16"/>
      <c r="O2001" s="16"/>
      <c r="P2001" s="16"/>
      <c r="Y2001" s="20"/>
      <c r="Z2001" s="20"/>
      <c r="AA2001" s="20"/>
      <c r="AB2001" s="20"/>
      <c r="AC2001" s="20"/>
      <c r="AD2001" s="20"/>
    </row>
    <row r="2002" spans="3:30" s="1" customFormat="1">
      <c r="C2002" s="16"/>
      <c r="D2002" s="16"/>
      <c r="E2002" s="32"/>
      <c r="F2002" s="16"/>
      <c r="G2002" s="16"/>
      <c r="H2002" s="16"/>
      <c r="I2002" s="16"/>
      <c r="J2002" s="16"/>
      <c r="K2002" s="16"/>
      <c r="L2002" s="32"/>
      <c r="M2002" s="16"/>
      <c r="N2002" s="16"/>
      <c r="O2002" s="16"/>
      <c r="P2002" s="16"/>
      <c r="Y2002" s="20"/>
      <c r="Z2002" s="20"/>
      <c r="AA2002" s="20"/>
      <c r="AB2002" s="20"/>
      <c r="AC2002" s="20"/>
      <c r="AD2002" s="20"/>
    </row>
    <row r="2003" spans="3:30" s="1" customFormat="1">
      <c r="C2003" s="16"/>
      <c r="D2003" s="16"/>
      <c r="E2003" s="32"/>
      <c r="F2003" s="16"/>
      <c r="G2003" s="16"/>
      <c r="H2003" s="16"/>
      <c r="I2003" s="16"/>
      <c r="J2003" s="16"/>
      <c r="K2003" s="16"/>
      <c r="L2003" s="32"/>
      <c r="M2003" s="16"/>
      <c r="N2003" s="16"/>
      <c r="O2003" s="16"/>
      <c r="P2003" s="16"/>
      <c r="Y2003" s="20"/>
      <c r="Z2003" s="20"/>
      <c r="AA2003" s="20"/>
      <c r="AB2003" s="20"/>
      <c r="AC2003" s="20"/>
      <c r="AD2003" s="20"/>
    </row>
    <row r="2004" spans="3:30" s="1" customFormat="1">
      <c r="C2004" s="16"/>
      <c r="D2004" s="16"/>
      <c r="E2004" s="32"/>
      <c r="F2004" s="16"/>
      <c r="G2004" s="16"/>
      <c r="H2004" s="16"/>
      <c r="I2004" s="16"/>
      <c r="J2004" s="16"/>
      <c r="K2004" s="16"/>
      <c r="L2004" s="32"/>
      <c r="M2004" s="16"/>
      <c r="N2004" s="16"/>
      <c r="O2004" s="16"/>
      <c r="P2004" s="16"/>
      <c r="Y2004" s="20"/>
      <c r="Z2004" s="20"/>
      <c r="AA2004" s="20"/>
      <c r="AB2004" s="20"/>
      <c r="AC2004" s="20"/>
      <c r="AD2004" s="20"/>
    </row>
    <row r="2005" spans="3:30" s="1" customFormat="1">
      <c r="C2005" s="16"/>
      <c r="D2005" s="16"/>
      <c r="E2005" s="32"/>
      <c r="F2005" s="16"/>
      <c r="G2005" s="16"/>
      <c r="H2005" s="16"/>
      <c r="I2005" s="16"/>
      <c r="J2005" s="16"/>
      <c r="K2005" s="16"/>
      <c r="L2005" s="32"/>
      <c r="M2005" s="16"/>
      <c r="N2005" s="16"/>
      <c r="O2005" s="16"/>
      <c r="P2005" s="16"/>
      <c r="Y2005" s="20"/>
      <c r="Z2005" s="20"/>
      <c r="AA2005" s="20"/>
      <c r="AB2005" s="20"/>
      <c r="AC2005" s="20"/>
      <c r="AD2005" s="20"/>
    </row>
    <row r="2006" spans="3:30" s="1" customFormat="1">
      <c r="C2006" s="16"/>
      <c r="D2006" s="16"/>
      <c r="E2006" s="32"/>
      <c r="F2006" s="16"/>
      <c r="G2006" s="16"/>
      <c r="H2006" s="16"/>
      <c r="I2006" s="16"/>
      <c r="J2006" s="16"/>
      <c r="K2006" s="16"/>
      <c r="L2006" s="32"/>
      <c r="M2006" s="16"/>
      <c r="N2006" s="16"/>
      <c r="O2006" s="16"/>
      <c r="P2006" s="16"/>
      <c r="Y2006" s="20"/>
      <c r="Z2006" s="20"/>
      <c r="AA2006" s="20"/>
      <c r="AB2006" s="20"/>
      <c r="AC2006" s="20"/>
      <c r="AD2006" s="20"/>
    </row>
    <row r="2007" spans="3:30" s="1" customFormat="1">
      <c r="C2007" s="16"/>
      <c r="D2007" s="16"/>
      <c r="E2007" s="32"/>
      <c r="F2007" s="16"/>
      <c r="G2007" s="16"/>
      <c r="H2007" s="16"/>
      <c r="I2007" s="16"/>
      <c r="J2007" s="16"/>
      <c r="K2007" s="16"/>
      <c r="L2007" s="32"/>
      <c r="M2007" s="16"/>
      <c r="N2007" s="16"/>
      <c r="O2007" s="16"/>
      <c r="P2007" s="16"/>
      <c r="Y2007" s="20"/>
      <c r="Z2007" s="20"/>
      <c r="AA2007" s="20"/>
      <c r="AB2007" s="20"/>
      <c r="AC2007" s="20"/>
      <c r="AD2007" s="20"/>
    </row>
    <row r="2008" spans="3:30" s="1" customFormat="1">
      <c r="C2008" s="16"/>
      <c r="D2008" s="16"/>
      <c r="E2008" s="32"/>
      <c r="F2008" s="16"/>
      <c r="G2008" s="16"/>
      <c r="H2008" s="16"/>
      <c r="I2008" s="16"/>
      <c r="J2008" s="16"/>
      <c r="K2008" s="16"/>
      <c r="L2008" s="32"/>
      <c r="M2008" s="16"/>
      <c r="N2008" s="16"/>
      <c r="O2008" s="16"/>
      <c r="P2008" s="16"/>
      <c r="Y2008" s="20"/>
      <c r="Z2008" s="20"/>
      <c r="AA2008" s="20"/>
      <c r="AB2008" s="20"/>
      <c r="AC2008" s="20"/>
      <c r="AD2008" s="20"/>
    </row>
    <row r="2009" spans="3:30" s="1" customFormat="1">
      <c r="C2009" s="16"/>
      <c r="D2009" s="16"/>
      <c r="E2009" s="32"/>
      <c r="F2009" s="16"/>
      <c r="G2009" s="16"/>
      <c r="H2009" s="16"/>
      <c r="I2009" s="16"/>
      <c r="J2009" s="16"/>
      <c r="K2009" s="16"/>
      <c r="L2009" s="32"/>
      <c r="M2009" s="16"/>
      <c r="N2009" s="16"/>
      <c r="O2009" s="16"/>
      <c r="P2009" s="16"/>
      <c r="Y2009" s="20"/>
      <c r="Z2009" s="20"/>
      <c r="AA2009" s="20"/>
      <c r="AB2009" s="20"/>
      <c r="AC2009" s="20"/>
      <c r="AD2009" s="20"/>
    </row>
    <row r="2010" spans="3:30" s="1" customFormat="1">
      <c r="C2010" s="16"/>
      <c r="D2010" s="16"/>
      <c r="E2010" s="32"/>
      <c r="F2010" s="16"/>
      <c r="G2010" s="16"/>
      <c r="H2010" s="16"/>
      <c r="I2010" s="16"/>
      <c r="J2010" s="16"/>
      <c r="K2010" s="16"/>
      <c r="L2010" s="32"/>
      <c r="M2010" s="16"/>
      <c r="N2010" s="16"/>
      <c r="O2010" s="16"/>
      <c r="P2010" s="16"/>
      <c r="Y2010" s="20"/>
      <c r="Z2010" s="20"/>
      <c r="AA2010" s="20"/>
      <c r="AB2010" s="20"/>
      <c r="AC2010" s="20"/>
      <c r="AD2010" s="20"/>
    </row>
    <row r="2011" spans="3:30" s="1" customFormat="1">
      <c r="C2011" s="16"/>
      <c r="D2011" s="16"/>
      <c r="E2011" s="32"/>
      <c r="F2011" s="16"/>
      <c r="G2011" s="16"/>
      <c r="H2011" s="16"/>
      <c r="I2011" s="16"/>
      <c r="J2011" s="16"/>
      <c r="K2011" s="16"/>
      <c r="L2011" s="32"/>
      <c r="M2011" s="16"/>
      <c r="N2011" s="16"/>
      <c r="O2011" s="16"/>
      <c r="P2011" s="16"/>
      <c r="Y2011" s="20"/>
      <c r="Z2011" s="20"/>
      <c r="AA2011" s="20"/>
      <c r="AB2011" s="20"/>
      <c r="AC2011" s="20"/>
      <c r="AD2011" s="20"/>
    </row>
    <row r="2012" spans="3:30" s="1" customFormat="1">
      <c r="C2012" s="16"/>
      <c r="D2012" s="16"/>
      <c r="E2012" s="32"/>
      <c r="F2012" s="16"/>
      <c r="G2012" s="16"/>
      <c r="H2012" s="16"/>
      <c r="I2012" s="16"/>
      <c r="J2012" s="16"/>
      <c r="K2012" s="16"/>
      <c r="L2012" s="32"/>
      <c r="M2012" s="16"/>
      <c r="N2012" s="16"/>
      <c r="O2012" s="16"/>
      <c r="P2012" s="16"/>
      <c r="Y2012" s="20"/>
      <c r="Z2012" s="20"/>
      <c r="AA2012" s="20"/>
      <c r="AB2012" s="20"/>
      <c r="AC2012" s="20"/>
      <c r="AD2012" s="20"/>
    </row>
    <row r="2013" spans="3:30" s="1" customFormat="1">
      <c r="C2013" s="16"/>
      <c r="D2013" s="16"/>
      <c r="E2013" s="32"/>
      <c r="F2013" s="16"/>
      <c r="G2013" s="16"/>
      <c r="H2013" s="16"/>
      <c r="I2013" s="16"/>
      <c r="J2013" s="16"/>
      <c r="K2013" s="16"/>
      <c r="L2013" s="32"/>
      <c r="M2013" s="16"/>
      <c r="N2013" s="16"/>
      <c r="O2013" s="16"/>
      <c r="P2013" s="16"/>
      <c r="Y2013" s="20"/>
      <c r="Z2013" s="20"/>
      <c r="AA2013" s="20"/>
      <c r="AB2013" s="20"/>
      <c r="AC2013" s="20"/>
      <c r="AD2013" s="20"/>
    </row>
    <row r="2014" spans="3:30" s="1" customFormat="1">
      <c r="C2014" s="16"/>
      <c r="D2014" s="16"/>
      <c r="E2014" s="32"/>
      <c r="F2014" s="16"/>
      <c r="G2014" s="16"/>
      <c r="H2014" s="16"/>
      <c r="I2014" s="16"/>
      <c r="J2014" s="16"/>
      <c r="K2014" s="16"/>
      <c r="L2014" s="32"/>
      <c r="M2014" s="16"/>
      <c r="N2014" s="16"/>
      <c r="O2014" s="16"/>
      <c r="P2014" s="16"/>
      <c r="Y2014" s="20"/>
      <c r="Z2014" s="20"/>
      <c r="AA2014" s="20"/>
      <c r="AB2014" s="20"/>
      <c r="AC2014" s="20"/>
      <c r="AD2014" s="20"/>
    </row>
    <row r="2015" spans="3:30" s="1" customFormat="1">
      <c r="C2015" s="16"/>
      <c r="D2015" s="16"/>
      <c r="E2015" s="32"/>
      <c r="F2015" s="16"/>
      <c r="G2015" s="16"/>
      <c r="H2015" s="16"/>
      <c r="I2015" s="16"/>
      <c r="J2015" s="16"/>
      <c r="K2015" s="16"/>
      <c r="L2015" s="32"/>
      <c r="M2015" s="16"/>
      <c r="N2015" s="16"/>
      <c r="O2015" s="16"/>
      <c r="P2015" s="16"/>
      <c r="Y2015" s="20"/>
      <c r="Z2015" s="20"/>
      <c r="AA2015" s="20"/>
      <c r="AB2015" s="20"/>
      <c r="AC2015" s="20"/>
      <c r="AD2015" s="20"/>
    </row>
    <row r="2016" spans="3:30" s="1" customFormat="1">
      <c r="C2016" s="16"/>
      <c r="D2016" s="16"/>
      <c r="E2016" s="32"/>
      <c r="F2016" s="16"/>
      <c r="G2016" s="16"/>
      <c r="H2016" s="16"/>
      <c r="I2016" s="16"/>
      <c r="J2016" s="16"/>
      <c r="K2016" s="16"/>
      <c r="L2016" s="32"/>
      <c r="M2016" s="16"/>
      <c r="N2016" s="16"/>
      <c r="O2016" s="16"/>
      <c r="P2016" s="16"/>
      <c r="Y2016" s="20"/>
      <c r="Z2016" s="20"/>
      <c r="AA2016" s="20"/>
      <c r="AB2016" s="20"/>
      <c r="AC2016" s="20"/>
      <c r="AD2016" s="20"/>
    </row>
    <row r="2017" spans="3:30" s="1" customFormat="1">
      <c r="C2017" s="16"/>
      <c r="D2017" s="16"/>
      <c r="E2017" s="32"/>
      <c r="F2017" s="16"/>
      <c r="G2017" s="16"/>
      <c r="H2017" s="16"/>
      <c r="I2017" s="16"/>
      <c r="J2017" s="16"/>
      <c r="K2017" s="16"/>
      <c r="L2017" s="32"/>
      <c r="M2017" s="16"/>
      <c r="N2017" s="16"/>
      <c r="O2017" s="16"/>
      <c r="P2017" s="16"/>
      <c r="Y2017" s="20"/>
      <c r="Z2017" s="20"/>
      <c r="AA2017" s="20"/>
      <c r="AB2017" s="20"/>
      <c r="AC2017" s="20"/>
      <c r="AD2017" s="20"/>
    </row>
    <row r="2018" spans="3:30" s="1" customFormat="1">
      <c r="C2018" s="16"/>
      <c r="D2018" s="16"/>
      <c r="E2018" s="32"/>
      <c r="F2018" s="16"/>
      <c r="G2018" s="16"/>
      <c r="H2018" s="16"/>
      <c r="I2018" s="16"/>
      <c r="J2018" s="16"/>
      <c r="K2018" s="16"/>
      <c r="L2018" s="32"/>
      <c r="M2018" s="16"/>
      <c r="N2018" s="16"/>
      <c r="O2018" s="16"/>
      <c r="P2018" s="16"/>
      <c r="Y2018" s="20"/>
      <c r="Z2018" s="20"/>
      <c r="AA2018" s="20"/>
      <c r="AB2018" s="20"/>
      <c r="AC2018" s="20"/>
      <c r="AD2018" s="20"/>
    </row>
    <row r="2019" spans="3:30" s="1" customFormat="1">
      <c r="C2019" s="16"/>
      <c r="D2019" s="16"/>
      <c r="E2019" s="32"/>
      <c r="F2019" s="16"/>
      <c r="G2019" s="16"/>
      <c r="H2019" s="16"/>
      <c r="I2019" s="16"/>
      <c r="J2019" s="16"/>
      <c r="K2019" s="16"/>
      <c r="L2019" s="32"/>
      <c r="M2019" s="16"/>
      <c r="N2019" s="16"/>
      <c r="O2019" s="16"/>
      <c r="P2019" s="16"/>
      <c r="Y2019" s="20"/>
      <c r="Z2019" s="20"/>
      <c r="AA2019" s="20"/>
      <c r="AB2019" s="20"/>
      <c r="AC2019" s="20"/>
      <c r="AD2019" s="20"/>
    </row>
    <row r="2020" spans="3:30" s="1" customFormat="1">
      <c r="C2020" s="16"/>
      <c r="D2020" s="16"/>
      <c r="E2020" s="32"/>
      <c r="F2020" s="16"/>
      <c r="G2020" s="16"/>
      <c r="H2020" s="16"/>
      <c r="I2020" s="16"/>
      <c r="J2020" s="16"/>
      <c r="K2020" s="16"/>
      <c r="L2020" s="32"/>
      <c r="M2020" s="16"/>
      <c r="N2020" s="16"/>
      <c r="O2020" s="16"/>
      <c r="P2020" s="16"/>
      <c r="Y2020" s="20"/>
      <c r="Z2020" s="20"/>
      <c r="AA2020" s="20"/>
      <c r="AB2020" s="20"/>
      <c r="AC2020" s="20"/>
      <c r="AD2020" s="20"/>
    </row>
    <row r="2021" spans="3:30" s="1" customFormat="1">
      <c r="C2021" s="16"/>
      <c r="D2021" s="16"/>
      <c r="E2021" s="32"/>
      <c r="F2021" s="16"/>
      <c r="G2021" s="16"/>
      <c r="H2021" s="16"/>
      <c r="I2021" s="16"/>
      <c r="J2021" s="16"/>
      <c r="K2021" s="16"/>
      <c r="L2021" s="32"/>
      <c r="M2021" s="16"/>
      <c r="N2021" s="16"/>
      <c r="O2021" s="16"/>
      <c r="P2021" s="16"/>
      <c r="Y2021" s="20"/>
      <c r="Z2021" s="20"/>
      <c r="AA2021" s="20"/>
      <c r="AB2021" s="20"/>
      <c r="AC2021" s="20"/>
      <c r="AD2021" s="20"/>
    </row>
    <row r="2022" spans="3:30" s="1" customFormat="1">
      <c r="C2022" s="16"/>
      <c r="D2022" s="16"/>
      <c r="E2022" s="32"/>
      <c r="F2022" s="16"/>
      <c r="G2022" s="16"/>
      <c r="H2022" s="16"/>
      <c r="I2022" s="16"/>
      <c r="J2022" s="16"/>
      <c r="K2022" s="16"/>
      <c r="L2022" s="32"/>
      <c r="M2022" s="16"/>
      <c r="N2022" s="16"/>
      <c r="O2022" s="16"/>
      <c r="P2022" s="16"/>
      <c r="Y2022" s="20"/>
      <c r="Z2022" s="20"/>
      <c r="AA2022" s="20"/>
      <c r="AB2022" s="20"/>
      <c r="AC2022" s="20"/>
      <c r="AD2022" s="20"/>
    </row>
    <row r="2023" spans="3:30" s="1" customFormat="1">
      <c r="C2023" s="16"/>
      <c r="D2023" s="16"/>
      <c r="E2023" s="32"/>
      <c r="F2023" s="16"/>
      <c r="G2023" s="16"/>
      <c r="H2023" s="16"/>
      <c r="I2023" s="16"/>
      <c r="J2023" s="16"/>
      <c r="K2023" s="16"/>
      <c r="L2023" s="32"/>
      <c r="M2023" s="16"/>
      <c r="N2023" s="16"/>
      <c r="O2023" s="16"/>
      <c r="P2023" s="16"/>
      <c r="Y2023" s="20"/>
      <c r="Z2023" s="20"/>
      <c r="AA2023" s="20"/>
      <c r="AB2023" s="20"/>
      <c r="AC2023" s="20"/>
      <c r="AD2023" s="20"/>
    </row>
    <row r="2024" spans="3:30" s="1" customFormat="1">
      <c r="C2024" s="16"/>
      <c r="D2024" s="16"/>
      <c r="E2024" s="32"/>
      <c r="F2024" s="16"/>
      <c r="G2024" s="16"/>
      <c r="H2024" s="16"/>
      <c r="I2024" s="16"/>
      <c r="J2024" s="16"/>
      <c r="K2024" s="16"/>
      <c r="L2024" s="32"/>
      <c r="M2024" s="16"/>
      <c r="N2024" s="16"/>
      <c r="O2024" s="16"/>
      <c r="P2024" s="16"/>
      <c r="Y2024" s="20"/>
      <c r="Z2024" s="20"/>
      <c r="AA2024" s="20"/>
      <c r="AB2024" s="20"/>
      <c r="AC2024" s="20"/>
      <c r="AD2024" s="20"/>
    </row>
    <row r="2025" spans="3:30" s="1" customFormat="1">
      <c r="C2025" s="16"/>
      <c r="D2025" s="16"/>
      <c r="E2025" s="32"/>
      <c r="F2025" s="16"/>
      <c r="G2025" s="16"/>
      <c r="H2025" s="16"/>
      <c r="I2025" s="16"/>
      <c r="J2025" s="16"/>
      <c r="K2025" s="16"/>
      <c r="L2025" s="32"/>
      <c r="M2025" s="16"/>
      <c r="N2025" s="16"/>
      <c r="O2025" s="16"/>
      <c r="P2025" s="16"/>
      <c r="Y2025" s="20"/>
      <c r="Z2025" s="20"/>
      <c r="AA2025" s="20"/>
      <c r="AB2025" s="20"/>
      <c r="AC2025" s="20"/>
      <c r="AD2025" s="20"/>
    </row>
    <row r="2026" spans="3:30" s="1" customFormat="1">
      <c r="C2026" s="16"/>
      <c r="D2026" s="16"/>
      <c r="E2026" s="32"/>
      <c r="F2026" s="16"/>
      <c r="G2026" s="16"/>
      <c r="H2026" s="16"/>
      <c r="I2026" s="16"/>
      <c r="J2026" s="16"/>
      <c r="K2026" s="16"/>
      <c r="L2026" s="32"/>
      <c r="M2026" s="16"/>
      <c r="N2026" s="16"/>
      <c r="O2026" s="16"/>
      <c r="P2026" s="16"/>
      <c r="Y2026" s="20"/>
      <c r="Z2026" s="20"/>
      <c r="AA2026" s="20"/>
      <c r="AB2026" s="20"/>
      <c r="AC2026" s="20"/>
      <c r="AD2026" s="20"/>
    </row>
    <row r="2027" spans="3:30" s="1" customFormat="1">
      <c r="C2027" s="16"/>
      <c r="D2027" s="16"/>
      <c r="E2027" s="32"/>
      <c r="F2027" s="16"/>
      <c r="G2027" s="16"/>
      <c r="H2027" s="16"/>
      <c r="I2027" s="16"/>
      <c r="J2027" s="16"/>
      <c r="K2027" s="16"/>
      <c r="L2027" s="32"/>
      <c r="M2027" s="16"/>
      <c r="N2027" s="16"/>
      <c r="O2027" s="16"/>
      <c r="P2027" s="16"/>
      <c r="Y2027" s="20"/>
      <c r="Z2027" s="20"/>
      <c r="AA2027" s="20"/>
      <c r="AB2027" s="20"/>
      <c r="AC2027" s="20"/>
      <c r="AD2027" s="20"/>
    </row>
    <row r="2028" spans="3:30" s="1" customFormat="1">
      <c r="C2028" s="16"/>
      <c r="D2028" s="16"/>
      <c r="E2028" s="32"/>
      <c r="F2028" s="16"/>
      <c r="G2028" s="16"/>
      <c r="H2028" s="16"/>
      <c r="I2028" s="16"/>
      <c r="J2028" s="16"/>
      <c r="K2028" s="16"/>
      <c r="L2028" s="32"/>
      <c r="M2028" s="16"/>
      <c r="N2028" s="16"/>
      <c r="O2028" s="16"/>
      <c r="P2028" s="16"/>
      <c r="Y2028" s="20"/>
      <c r="Z2028" s="20"/>
      <c r="AA2028" s="20"/>
      <c r="AB2028" s="20"/>
      <c r="AC2028" s="20"/>
      <c r="AD2028" s="20"/>
    </row>
    <row r="2029" spans="3:30" s="1" customFormat="1">
      <c r="C2029" s="16"/>
      <c r="D2029" s="16"/>
      <c r="E2029" s="32"/>
      <c r="F2029" s="16"/>
      <c r="G2029" s="16"/>
      <c r="H2029" s="16"/>
      <c r="I2029" s="16"/>
      <c r="J2029" s="16"/>
      <c r="K2029" s="16"/>
      <c r="L2029" s="32"/>
      <c r="M2029" s="16"/>
      <c r="N2029" s="16"/>
      <c r="O2029" s="16"/>
      <c r="P2029" s="16"/>
      <c r="Y2029" s="20"/>
      <c r="Z2029" s="20"/>
      <c r="AA2029" s="20"/>
      <c r="AB2029" s="20"/>
      <c r="AC2029" s="20"/>
      <c r="AD2029" s="20"/>
    </row>
    <row r="2030" spans="3:30" s="1" customFormat="1">
      <c r="C2030" s="16"/>
      <c r="D2030" s="16"/>
      <c r="E2030" s="32"/>
      <c r="F2030" s="16"/>
      <c r="G2030" s="16"/>
      <c r="H2030" s="16"/>
      <c r="I2030" s="16"/>
      <c r="J2030" s="16"/>
      <c r="K2030" s="16"/>
      <c r="L2030" s="32"/>
      <c r="M2030" s="16"/>
      <c r="N2030" s="16"/>
      <c r="O2030" s="16"/>
      <c r="P2030" s="16"/>
      <c r="Y2030" s="20"/>
      <c r="Z2030" s="20"/>
      <c r="AA2030" s="20"/>
      <c r="AB2030" s="20"/>
      <c r="AC2030" s="20"/>
      <c r="AD2030" s="20"/>
    </row>
    <row r="2031" spans="3:30" s="1" customFormat="1">
      <c r="C2031" s="16"/>
      <c r="D2031" s="16"/>
      <c r="E2031" s="32"/>
      <c r="F2031" s="16"/>
      <c r="G2031" s="16"/>
      <c r="H2031" s="16"/>
      <c r="I2031" s="16"/>
      <c r="J2031" s="16"/>
      <c r="K2031" s="16"/>
      <c r="L2031" s="32"/>
      <c r="M2031" s="16"/>
      <c r="N2031" s="16"/>
      <c r="O2031" s="16"/>
      <c r="P2031" s="16"/>
      <c r="Y2031" s="20"/>
      <c r="Z2031" s="20"/>
      <c r="AA2031" s="20"/>
      <c r="AB2031" s="20"/>
      <c r="AC2031" s="20"/>
      <c r="AD2031" s="20"/>
    </row>
    <row r="2032" spans="3:30" s="1" customFormat="1">
      <c r="C2032" s="16"/>
      <c r="D2032" s="16"/>
      <c r="E2032" s="32"/>
      <c r="F2032" s="16"/>
      <c r="G2032" s="16"/>
      <c r="H2032" s="16"/>
      <c r="I2032" s="16"/>
      <c r="J2032" s="16"/>
      <c r="K2032" s="16"/>
      <c r="L2032" s="32"/>
      <c r="M2032" s="16"/>
      <c r="N2032" s="16"/>
      <c r="O2032" s="16"/>
      <c r="P2032" s="16"/>
      <c r="Y2032" s="20"/>
      <c r="Z2032" s="20"/>
      <c r="AA2032" s="20"/>
      <c r="AB2032" s="20"/>
      <c r="AC2032" s="20"/>
      <c r="AD2032" s="20"/>
    </row>
    <row r="2033" spans="3:30" s="1" customFormat="1">
      <c r="C2033" s="16"/>
      <c r="D2033" s="16"/>
      <c r="E2033" s="32"/>
      <c r="F2033" s="16"/>
      <c r="G2033" s="16"/>
      <c r="H2033" s="16"/>
      <c r="I2033" s="16"/>
      <c r="J2033" s="16"/>
      <c r="K2033" s="16"/>
      <c r="L2033" s="32"/>
      <c r="M2033" s="16"/>
      <c r="N2033" s="16"/>
      <c r="O2033" s="16"/>
      <c r="P2033" s="16"/>
      <c r="Y2033" s="20"/>
      <c r="Z2033" s="20"/>
      <c r="AA2033" s="20"/>
      <c r="AB2033" s="20"/>
      <c r="AC2033" s="20"/>
      <c r="AD2033" s="20"/>
    </row>
    <row r="2034" spans="3:30" s="1" customFormat="1">
      <c r="C2034" s="16"/>
      <c r="D2034" s="16"/>
      <c r="E2034" s="32"/>
      <c r="F2034" s="16"/>
      <c r="G2034" s="16"/>
      <c r="H2034" s="16"/>
      <c r="I2034" s="16"/>
      <c r="J2034" s="16"/>
      <c r="K2034" s="16"/>
      <c r="L2034" s="32"/>
      <c r="M2034" s="16"/>
      <c r="N2034" s="16"/>
      <c r="O2034" s="16"/>
      <c r="P2034" s="16"/>
      <c r="Y2034" s="20"/>
      <c r="Z2034" s="20"/>
      <c r="AA2034" s="20"/>
      <c r="AB2034" s="20"/>
      <c r="AC2034" s="20"/>
      <c r="AD2034" s="20"/>
    </row>
    <row r="2035" spans="3:30" s="1" customFormat="1">
      <c r="C2035" s="16"/>
      <c r="D2035" s="16"/>
      <c r="E2035" s="32"/>
      <c r="F2035" s="16"/>
      <c r="G2035" s="16"/>
      <c r="H2035" s="16"/>
      <c r="I2035" s="16"/>
      <c r="J2035" s="16"/>
      <c r="K2035" s="16"/>
      <c r="L2035" s="32"/>
      <c r="M2035" s="16"/>
      <c r="N2035" s="16"/>
      <c r="O2035" s="16"/>
      <c r="P2035" s="16"/>
      <c r="Y2035" s="20"/>
      <c r="Z2035" s="20"/>
      <c r="AA2035" s="20"/>
      <c r="AB2035" s="20"/>
      <c r="AC2035" s="20"/>
      <c r="AD2035" s="20"/>
    </row>
    <row r="2036" spans="3:30" s="1" customFormat="1">
      <c r="C2036" s="16"/>
      <c r="D2036" s="16"/>
      <c r="E2036" s="32"/>
      <c r="F2036" s="16"/>
      <c r="G2036" s="16"/>
      <c r="H2036" s="16"/>
      <c r="I2036" s="16"/>
      <c r="J2036" s="16"/>
      <c r="K2036" s="16"/>
      <c r="L2036" s="32"/>
      <c r="M2036" s="16"/>
      <c r="N2036" s="16"/>
      <c r="O2036" s="16"/>
      <c r="P2036" s="16"/>
      <c r="Y2036" s="20"/>
      <c r="Z2036" s="20"/>
      <c r="AA2036" s="20"/>
      <c r="AB2036" s="20"/>
      <c r="AC2036" s="20"/>
      <c r="AD2036" s="20"/>
    </row>
    <row r="2037" spans="3:30" s="1" customFormat="1">
      <c r="C2037" s="16"/>
      <c r="D2037" s="16"/>
      <c r="E2037" s="32"/>
      <c r="F2037" s="16"/>
      <c r="G2037" s="16"/>
      <c r="H2037" s="16"/>
      <c r="I2037" s="16"/>
      <c r="J2037" s="16"/>
      <c r="K2037" s="16"/>
      <c r="L2037" s="32"/>
      <c r="M2037" s="16"/>
      <c r="N2037" s="16"/>
      <c r="O2037" s="16"/>
      <c r="P2037" s="16"/>
      <c r="Y2037" s="20"/>
      <c r="Z2037" s="20"/>
      <c r="AA2037" s="20"/>
      <c r="AB2037" s="20"/>
      <c r="AC2037" s="20"/>
      <c r="AD2037" s="20"/>
    </row>
    <row r="2038" spans="3:30" s="1" customFormat="1">
      <c r="C2038" s="16"/>
      <c r="D2038" s="16"/>
      <c r="E2038" s="32"/>
      <c r="F2038" s="16"/>
      <c r="G2038" s="16"/>
      <c r="H2038" s="16"/>
      <c r="I2038" s="16"/>
      <c r="J2038" s="16"/>
      <c r="K2038" s="16"/>
      <c r="L2038" s="32"/>
      <c r="M2038" s="16"/>
      <c r="N2038" s="16"/>
      <c r="O2038" s="16"/>
      <c r="P2038" s="16"/>
      <c r="Y2038" s="20"/>
      <c r="Z2038" s="20"/>
      <c r="AA2038" s="20"/>
      <c r="AB2038" s="20"/>
      <c r="AC2038" s="20"/>
      <c r="AD2038" s="20"/>
    </row>
    <row r="2039" spans="3:30" s="1" customFormat="1">
      <c r="C2039" s="16"/>
      <c r="D2039" s="16"/>
      <c r="E2039" s="32"/>
      <c r="F2039" s="16"/>
      <c r="G2039" s="16"/>
      <c r="H2039" s="16"/>
      <c r="I2039" s="16"/>
      <c r="J2039" s="16"/>
      <c r="K2039" s="16"/>
      <c r="L2039" s="32"/>
      <c r="M2039" s="16"/>
      <c r="N2039" s="16"/>
      <c r="O2039" s="16"/>
      <c r="P2039" s="16"/>
      <c r="Y2039" s="20"/>
      <c r="Z2039" s="20"/>
      <c r="AA2039" s="20"/>
      <c r="AB2039" s="20"/>
      <c r="AC2039" s="20"/>
      <c r="AD2039" s="20"/>
    </row>
    <row r="2040" spans="3:30" s="1" customFormat="1">
      <c r="C2040" s="16"/>
      <c r="D2040" s="16"/>
      <c r="E2040" s="32"/>
      <c r="F2040" s="16"/>
      <c r="G2040" s="16"/>
      <c r="H2040" s="16"/>
      <c r="I2040" s="16"/>
      <c r="J2040" s="16"/>
      <c r="K2040" s="16"/>
      <c r="L2040" s="32"/>
      <c r="M2040" s="16"/>
      <c r="N2040" s="16"/>
      <c r="O2040" s="16"/>
      <c r="P2040" s="16"/>
      <c r="Y2040" s="20"/>
      <c r="Z2040" s="20"/>
      <c r="AA2040" s="20"/>
      <c r="AB2040" s="20"/>
      <c r="AC2040" s="20"/>
      <c r="AD2040" s="20"/>
    </row>
    <row r="2041" spans="3:30" s="1" customFormat="1">
      <c r="C2041" s="16"/>
      <c r="D2041" s="16"/>
      <c r="E2041" s="32"/>
      <c r="F2041" s="16"/>
      <c r="G2041" s="16"/>
      <c r="H2041" s="16"/>
      <c r="I2041" s="16"/>
      <c r="J2041" s="16"/>
      <c r="K2041" s="16"/>
      <c r="L2041" s="32"/>
      <c r="M2041" s="16"/>
      <c r="N2041" s="16"/>
      <c r="O2041" s="16"/>
      <c r="P2041" s="16"/>
      <c r="Y2041" s="20"/>
      <c r="Z2041" s="20"/>
      <c r="AA2041" s="20"/>
      <c r="AB2041" s="20"/>
      <c r="AC2041" s="20"/>
      <c r="AD2041" s="20"/>
    </row>
    <row r="2042" spans="3:30" s="1" customFormat="1">
      <c r="C2042" s="16"/>
      <c r="D2042" s="16"/>
      <c r="E2042" s="32"/>
      <c r="F2042" s="16"/>
      <c r="G2042" s="16"/>
      <c r="H2042" s="16"/>
      <c r="I2042" s="16"/>
      <c r="J2042" s="16"/>
      <c r="K2042" s="16"/>
      <c r="L2042" s="32"/>
      <c r="M2042" s="16"/>
      <c r="N2042" s="16"/>
      <c r="O2042" s="16"/>
      <c r="P2042" s="16"/>
      <c r="Y2042" s="20"/>
      <c r="Z2042" s="20"/>
      <c r="AA2042" s="20"/>
      <c r="AB2042" s="20"/>
      <c r="AC2042" s="20"/>
      <c r="AD2042" s="20"/>
    </row>
    <row r="2043" spans="3:30" s="1" customFormat="1">
      <c r="C2043" s="16"/>
      <c r="D2043" s="16"/>
      <c r="E2043" s="32"/>
      <c r="F2043" s="16"/>
      <c r="G2043" s="16"/>
      <c r="H2043" s="16"/>
      <c r="I2043" s="16"/>
      <c r="J2043" s="16"/>
      <c r="K2043" s="16"/>
      <c r="L2043" s="32"/>
      <c r="M2043" s="16"/>
      <c r="N2043" s="16"/>
      <c r="O2043" s="16"/>
      <c r="P2043" s="16"/>
      <c r="Y2043" s="20"/>
      <c r="Z2043" s="20"/>
      <c r="AA2043" s="20"/>
      <c r="AB2043" s="20"/>
      <c r="AC2043" s="20"/>
      <c r="AD2043" s="20"/>
    </row>
    <row r="2044" spans="3:30" s="1" customFormat="1">
      <c r="C2044" s="16"/>
      <c r="D2044" s="16"/>
      <c r="E2044" s="32"/>
      <c r="F2044" s="16"/>
      <c r="G2044" s="16"/>
      <c r="H2044" s="16"/>
      <c r="I2044" s="16"/>
      <c r="J2044" s="16"/>
      <c r="K2044" s="16"/>
      <c r="L2044" s="32"/>
      <c r="M2044" s="16"/>
      <c r="N2044" s="16"/>
      <c r="O2044" s="16"/>
      <c r="P2044" s="16"/>
      <c r="Y2044" s="20"/>
      <c r="Z2044" s="20"/>
      <c r="AA2044" s="20"/>
      <c r="AB2044" s="20"/>
      <c r="AC2044" s="20"/>
      <c r="AD2044" s="20"/>
    </row>
    <row r="2045" spans="3:30" s="1" customFormat="1">
      <c r="C2045" s="16"/>
      <c r="D2045" s="16"/>
      <c r="E2045" s="32"/>
      <c r="F2045" s="16"/>
      <c r="G2045" s="16"/>
      <c r="H2045" s="16"/>
      <c r="I2045" s="16"/>
      <c r="J2045" s="16"/>
      <c r="K2045" s="16"/>
      <c r="L2045" s="32"/>
      <c r="M2045" s="16"/>
      <c r="N2045" s="16"/>
      <c r="O2045" s="16"/>
      <c r="P2045" s="16"/>
      <c r="Y2045" s="20"/>
      <c r="Z2045" s="20"/>
      <c r="AA2045" s="20"/>
      <c r="AB2045" s="20"/>
      <c r="AC2045" s="20"/>
      <c r="AD2045" s="20"/>
    </row>
    <row r="2046" spans="3:30" s="1" customFormat="1">
      <c r="C2046" s="16"/>
      <c r="D2046" s="16"/>
      <c r="E2046" s="32"/>
      <c r="F2046" s="16"/>
      <c r="G2046" s="16"/>
      <c r="H2046" s="16"/>
      <c r="I2046" s="16"/>
      <c r="J2046" s="16"/>
      <c r="K2046" s="16"/>
      <c r="L2046" s="32"/>
      <c r="M2046" s="16"/>
      <c r="N2046" s="16"/>
      <c r="O2046" s="16"/>
      <c r="P2046" s="16"/>
      <c r="Y2046" s="20"/>
      <c r="Z2046" s="20"/>
      <c r="AA2046" s="20"/>
      <c r="AB2046" s="20"/>
      <c r="AC2046" s="20"/>
      <c r="AD2046" s="20"/>
    </row>
    <row r="2047" spans="3:30" s="1" customFormat="1">
      <c r="C2047" s="16"/>
      <c r="D2047" s="16"/>
      <c r="E2047" s="32"/>
      <c r="F2047" s="16"/>
      <c r="G2047" s="16"/>
      <c r="H2047" s="16"/>
      <c r="I2047" s="16"/>
      <c r="J2047" s="16"/>
      <c r="K2047" s="16"/>
      <c r="L2047" s="32"/>
      <c r="M2047" s="16"/>
      <c r="N2047" s="16"/>
      <c r="O2047" s="16"/>
      <c r="P2047" s="16"/>
      <c r="Y2047" s="20"/>
      <c r="Z2047" s="20"/>
      <c r="AA2047" s="20"/>
      <c r="AB2047" s="20"/>
      <c r="AC2047" s="20"/>
      <c r="AD2047" s="20"/>
    </row>
    <row r="2048" spans="3:30" s="1" customFormat="1">
      <c r="C2048" s="16"/>
      <c r="D2048" s="16"/>
      <c r="E2048" s="32"/>
      <c r="F2048" s="16"/>
      <c r="G2048" s="16"/>
      <c r="H2048" s="16"/>
      <c r="I2048" s="16"/>
      <c r="J2048" s="16"/>
      <c r="K2048" s="16"/>
      <c r="L2048" s="32"/>
      <c r="M2048" s="16"/>
      <c r="N2048" s="16"/>
      <c r="O2048" s="16"/>
      <c r="P2048" s="16"/>
      <c r="Y2048" s="20"/>
      <c r="Z2048" s="20"/>
      <c r="AA2048" s="20"/>
      <c r="AB2048" s="20"/>
      <c r="AC2048" s="20"/>
      <c r="AD2048" s="20"/>
    </row>
    <row r="2049" spans="3:30" s="1" customFormat="1">
      <c r="C2049" s="16"/>
      <c r="D2049" s="16"/>
      <c r="E2049" s="32"/>
      <c r="F2049" s="16"/>
      <c r="G2049" s="16"/>
      <c r="H2049" s="16"/>
      <c r="I2049" s="16"/>
      <c r="J2049" s="16"/>
      <c r="K2049" s="16"/>
      <c r="L2049" s="32"/>
      <c r="M2049" s="16"/>
      <c r="N2049" s="16"/>
      <c r="O2049" s="16"/>
      <c r="P2049" s="16"/>
      <c r="Y2049" s="20"/>
      <c r="Z2049" s="20"/>
      <c r="AA2049" s="20"/>
      <c r="AB2049" s="20"/>
      <c r="AC2049" s="20"/>
      <c r="AD2049" s="20"/>
    </row>
    <row r="2050" spans="3:30" s="1" customFormat="1">
      <c r="C2050" s="16"/>
      <c r="D2050" s="16"/>
      <c r="E2050" s="32"/>
      <c r="F2050" s="16"/>
      <c r="G2050" s="16"/>
      <c r="H2050" s="16"/>
      <c r="I2050" s="16"/>
      <c r="J2050" s="16"/>
      <c r="K2050" s="16"/>
      <c r="L2050" s="32"/>
      <c r="M2050" s="16"/>
      <c r="N2050" s="16"/>
      <c r="O2050" s="16"/>
      <c r="P2050" s="16"/>
      <c r="Y2050" s="20"/>
      <c r="Z2050" s="20"/>
      <c r="AA2050" s="20"/>
      <c r="AB2050" s="20"/>
      <c r="AC2050" s="20"/>
      <c r="AD2050" s="20"/>
    </row>
    <row r="2051" spans="3:30" s="1" customFormat="1">
      <c r="C2051" s="16"/>
      <c r="D2051" s="16"/>
      <c r="E2051" s="32"/>
      <c r="F2051" s="16"/>
      <c r="G2051" s="16"/>
      <c r="H2051" s="16"/>
      <c r="I2051" s="16"/>
      <c r="J2051" s="16"/>
      <c r="K2051" s="16"/>
      <c r="L2051" s="32"/>
      <c r="M2051" s="16"/>
      <c r="N2051" s="16"/>
      <c r="O2051" s="16"/>
      <c r="P2051" s="16"/>
      <c r="Y2051" s="20"/>
      <c r="Z2051" s="20"/>
      <c r="AA2051" s="20"/>
      <c r="AB2051" s="20"/>
      <c r="AC2051" s="20"/>
      <c r="AD2051" s="20"/>
    </row>
    <row r="2052" spans="3:30" s="1" customFormat="1">
      <c r="C2052" s="16"/>
      <c r="D2052" s="16"/>
      <c r="E2052" s="32"/>
      <c r="F2052" s="16"/>
      <c r="G2052" s="16"/>
      <c r="H2052" s="16"/>
      <c r="I2052" s="16"/>
      <c r="J2052" s="16"/>
      <c r="K2052" s="16"/>
      <c r="L2052" s="32"/>
      <c r="M2052" s="16"/>
      <c r="N2052" s="16"/>
      <c r="O2052" s="16"/>
      <c r="P2052" s="16"/>
      <c r="Y2052" s="20"/>
      <c r="Z2052" s="20"/>
      <c r="AA2052" s="20"/>
      <c r="AB2052" s="20"/>
      <c r="AC2052" s="20"/>
      <c r="AD2052" s="20"/>
    </row>
    <row r="2053" spans="3:30" s="1" customFormat="1">
      <c r="C2053" s="16"/>
      <c r="D2053" s="16"/>
      <c r="E2053" s="32"/>
      <c r="F2053" s="16"/>
      <c r="G2053" s="16"/>
      <c r="H2053" s="16"/>
      <c r="I2053" s="16"/>
      <c r="J2053" s="16"/>
      <c r="K2053" s="16"/>
      <c r="L2053" s="32"/>
      <c r="M2053" s="16"/>
      <c r="N2053" s="16"/>
      <c r="O2053" s="16"/>
      <c r="P2053" s="16"/>
      <c r="Y2053" s="20"/>
      <c r="Z2053" s="20"/>
      <c r="AA2053" s="20"/>
      <c r="AB2053" s="20"/>
      <c r="AC2053" s="20"/>
      <c r="AD2053" s="20"/>
    </row>
    <row r="2054" spans="3:30" s="1" customFormat="1">
      <c r="C2054" s="16"/>
      <c r="D2054" s="16"/>
      <c r="E2054" s="32"/>
      <c r="F2054" s="16"/>
      <c r="G2054" s="16"/>
      <c r="H2054" s="16"/>
      <c r="I2054" s="16"/>
      <c r="J2054" s="16"/>
      <c r="K2054" s="16"/>
      <c r="L2054" s="32"/>
      <c r="M2054" s="16"/>
      <c r="N2054" s="16"/>
      <c r="O2054" s="16"/>
      <c r="P2054" s="16"/>
      <c r="Y2054" s="20"/>
      <c r="Z2054" s="20"/>
      <c r="AA2054" s="20"/>
      <c r="AB2054" s="20"/>
      <c r="AC2054" s="20"/>
      <c r="AD2054" s="20"/>
    </row>
    <row r="2055" spans="3:30" s="1" customFormat="1">
      <c r="C2055" s="16"/>
      <c r="D2055" s="16"/>
      <c r="E2055" s="32"/>
      <c r="F2055" s="16"/>
      <c r="G2055" s="16"/>
      <c r="H2055" s="16"/>
      <c r="I2055" s="16"/>
      <c r="J2055" s="16"/>
      <c r="K2055" s="16"/>
      <c r="L2055" s="32"/>
      <c r="M2055" s="16"/>
      <c r="N2055" s="16"/>
      <c r="O2055" s="16"/>
      <c r="P2055" s="16"/>
      <c r="Y2055" s="20"/>
      <c r="Z2055" s="20"/>
      <c r="AA2055" s="20"/>
      <c r="AB2055" s="20"/>
      <c r="AC2055" s="20"/>
      <c r="AD2055" s="20"/>
    </row>
    <row r="2056" spans="3:30" s="1" customFormat="1">
      <c r="C2056" s="16"/>
      <c r="D2056" s="16"/>
      <c r="E2056" s="32"/>
      <c r="F2056" s="16"/>
      <c r="G2056" s="16"/>
      <c r="H2056" s="16"/>
      <c r="I2056" s="16"/>
      <c r="J2056" s="16"/>
      <c r="K2056" s="16"/>
      <c r="L2056" s="32"/>
      <c r="M2056" s="16"/>
      <c r="N2056" s="16"/>
      <c r="O2056" s="16"/>
      <c r="P2056" s="16"/>
      <c r="Y2056" s="20"/>
      <c r="Z2056" s="20"/>
      <c r="AA2056" s="20"/>
      <c r="AB2056" s="20"/>
      <c r="AC2056" s="20"/>
      <c r="AD2056" s="20"/>
    </row>
    <row r="2057" spans="3:30" s="1" customFormat="1">
      <c r="C2057" s="16"/>
      <c r="D2057" s="16"/>
      <c r="E2057" s="32"/>
      <c r="F2057" s="16"/>
      <c r="G2057" s="16"/>
      <c r="H2057" s="16"/>
      <c r="I2057" s="16"/>
      <c r="J2057" s="16"/>
      <c r="K2057" s="16"/>
      <c r="L2057" s="32"/>
      <c r="M2057" s="16"/>
      <c r="N2057" s="16"/>
      <c r="O2057" s="16"/>
      <c r="P2057" s="16"/>
      <c r="Y2057" s="20"/>
      <c r="Z2057" s="20"/>
      <c r="AA2057" s="20"/>
      <c r="AB2057" s="20"/>
      <c r="AC2057" s="20"/>
      <c r="AD2057" s="20"/>
    </row>
    <row r="2058" spans="3:30" s="1" customFormat="1">
      <c r="C2058" s="16"/>
      <c r="D2058" s="16"/>
      <c r="E2058" s="32"/>
      <c r="F2058" s="16"/>
      <c r="G2058" s="16"/>
      <c r="H2058" s="16"/>
      <c r="I2058" s="16"/>
      <c r="J2058" s="16"/>
      <c r="K2058" s="16"/>
      <c r="L2058" s="32"/>
      <c r="M2058" s="16"/>
      <c r="N2058" s="16"/>
      <c r="O2058" s="16"/>
      <c r="P2058" s="16"/>
      <c r="Y2058" s="20"/>
      <c r="Z2058" s="20"/>
      <c r="AA2058" s="20"/>
      <c r="AB2058" s="20"/>
      <c r="AC2058" s="20"/>
      <c r="AD2058" s="20"/>
    </row>
    <row r="2059" spans="3:30" s="1" customFormat="1">
      <c r="C2059" s="16"/>
      <c r="D2059" s="16"/>
      <c r="E2059" s="32"/>
      <c r="F2059" s="16"/>
      <c r="G2059" s="16"/>
      <c r="H2059" s="16"/>
      <c r="I2059" s="16"/>
      <c r="J2059" s="16"/>
      <c r="K2059" s="16"/>
      <c r="L2059" s="32"/>
      <c r="M2059" s="16"/>
      <c r="N2059" s="16"/>
      <c r="O2059" s="16"/>
      <c r="P2059" s="16"/>
      <c r="Y2059" s="20"/>
      <c r="Z2059" s="20"/>
      <c r="AA2059" s="20"/>
      <c r="AB2059" s="20"/>
      <c r="AC2059" s="20"/>
      <c r="AD2059" s="20"/>
    </row>
    <row r="2060" spans="3:30" s="1" customFormat="1">
      <c r="C2060" s="16"/>
      <c r="D2060" s="16"/>
      <c r="E2060" s="32"/>
      <c r="F2060" s="16"/>
      <c r="G2060" s="16"/>
      <c r="H2060" s="16"/>
      <c r="I2060" s="16"/>
      <c r="J2060" s="16"/>
      <c r="K2060" s="16"/>
      <c r="L2060" s="32"/>
      <c r="M2060" s="16"/>
      <c r="N2060" s="16"/>
      <c r="O2060" s="16"/>
      <c r="P2060" s="16"/>
      <c r="Y2060" s="20"/>
      <c r="Z2060" s="20"/>
      <c r="AA2060" s="20"/>
      <c r="AB2060" s="20"/>
      <c r="AC2060" s="20"/>
      <c r="AD2060" s="20"/>
    </row>
    <row r="2061" spans="3:30" s="1" customFormat="1">
      <c r="C2061" s="16"/>
      <c r="D2061" s="16"/>
      <c r="E2061" s="32"/>
      <c r="F2061" s="16"/>
      <c r="G2061" s="16"/>
      <c r="H2061" s="16"/>
      <c r="I2061" s="16"/>
      <c r="J2061" s="16"/>
      <c r="K2061" s="16"/>
      <c r="L2061" s="32"/>
      <c r="M2061" s="16"/>
      <c r="N2061" s="16"/>
      <c r="O2061" s="16"/>
      <c r="P2061" s="16"/>
      <c r="Y2061" s="20"/>
      <c r="Z2061" s="20"/>
      <c r="AA2061" s="20"/>
      <c r="AB2061" s="20"/>
      <c r="AC2061" s="20"/>
      <c r="AD2061" s="20"/>
    </row>
    <row r="2062" spans="3:30" s="1" customFormat="1">
      <c r="C2062" s="16"/>
      <c r="D2062" s="16"/>
      <c r="E2062" s="32"/>
      <c r="F2062" s="16"/>
      <c r="G2062" s="16"/>
      <c r="H2062" s="16"/>
      <c r="I2062" s="16"/>
      <c r="J2062" s="16"/>
      <c r="K2062" s="16"/>
      <c r="L2062" s="32"/>
      <c r="M2062" s="16"/>
      <c r="N2062" s="16"/>
      <c r="O2062" s="16"/>
      <c r="P2062" s="16"/>
      <c r="Y2062" s="20"/>
      <c r="Z2062" s="20"/>
      <c r="AA2062" s="20"/>
      <c r="AB2062" s="20"/>
      <c r="AC2062" s="20"/>
      <c r="AD2062" s="20"/>
    </row>
    <row r="2063" spans="3:30" s="1" customFormat="1">
      <c r="C2063" s="16"/>
      <c r="D2063" s="16"/>
      <c r="E2063" s="32"/>
      <c r="F2063" s="16"/>
      <c r="G2063" s="16"/>
      <c r="H2063" s="16"/>
      <c r="I2063" s="16"/>
      <c r="J2063" s="16"/>
      <c r="K2063" s="16"/>
      <c r="L2063" s="32"/>
      <c r="M2063" s="16"/>
      <c r="N2063" s="16"/>
      <c r="O2063" s="16"/>
      <c r="P2063" s="16"/>
      <c r="Y2063" s="20"/>
      <c r="Z2063" s="20"/>
      <c r="AA2063" s="20"/>
      <c r="AB2063" s="20"/>
      <c r="AC2063" s="20"/>
      <c r="AD2063" s="20"/>
    </row>
    <row r="2064" spans="3:30" s="1" customFormat="1">
      <c r="C2064" s="16"/>
      <c r="D2064" s="16"/>
      <c r="E2064" s="32"/>
      <c r="F2064" s="16"/>
      <c r="G2064" s="16"/>
      <c r="H2064" s="16"/>
      <c r="I2064" s="16"/>
      <c r="J2064" s="16"/>
      <c r="K2064" s="16"/>
      <c r="L2064" s="32"/>
      <c r="M2064" s="16"/>
      <c r="N2064" s="16"/>
      <c r="O2064" s="16"/>
      <c r="P2064" s="16"/>
      <c r="Y2064" s="20"/>
      <c r="Z2064" s="20"/>
      <c r="AA2064" s="20"/>
      <c r="AB2064" s="20"/>
      <c r="AC2064" s="20"/>
      <c r="AD2064" s="20"/>
    </row>
    <row r="2065" spans="3:30" s="1" customFormat="1">
      <c r="C2065" s="16"/>
      <c r="D2065" s="16"/>
      <c r="E2065" s="32"/>
      <c r="F2065" s="16"/>
      <c r="G2065" s="16"/>
      <c r="H2065" s="16"/>
      <c r="I2065" s="16"/>
      <c r="J2065" s="16"/>
      <c r="K2065" s="16"/>
      <c r="L2065" s="32"/>
      <c r="M2065" s="16"/>
      <c r="N2065" s="16"/>
      <c r="O2065" s="16"/>
      <c r="P2065" s="16"/>
      <c r="Y2065" s="20"/>
      <c r="Z2065" s="20"/>
      <c r="AA2065" s="20"/>
      <c r="AB2065" s="20"/>
      <c r="AC2065" s="20"/>
      <c r="AD2065" s="20"/>
    </row>
    <row r="2066" spans="3:30" s="1" customFormat="1">
      <c r="C2066" s="16"/>
      <c r="D2066" s="16"/>
      <c r="E2066" s="32"/>
      <c r="F2066" s="16"/>
      <c r="G2066" s="16"/>
      <c r="H2066" s="16"/>
      <c r="I2066" s="16"/>
      <c r="J2066" s="16"/>
      <c r="K2066" s="16"/>
      <c r="L2066" s="32"/>
      <c r="M2066" s="16"/>
      <c r="N2066" s="16"/>
      <c r="O2066" s="16"/>
      <c r="P2066" s="16"/>
      <c r="Y2066" s="20"/>
      <c r="Z2066" s="20"/>
      <c r="AA2066" s="20"/>
      <c r="AB2066" s="20"/>
      <c r="AC2066" s="20"/>
      <c r="AD2066" s="20"/>
    </row>
    <row r="2067" spans="3:30" s="1" customFormat="1">
      <c r="C2067" s="16"/>
      <c r="D2067" s="16"/>
      <c r="E2067" s="32"/>
      <c r="F2067" s="16"/>
      <c r="G2067" s="16"/>
      <c r="H2067" s="16"/>
      <c r="I2067" s="16"/>
      <c r="J2067" s="16"/>
      <c r="K2067" s="16"/>
      <c r="L2067" s="32"/>
      <c r="M2067" s="16"/>
      <c r="N2067" s="16"/>
      <c r="O2067" s="16"/>
      <c r="P2067" s="16"/>
      <c r="Y2067" s="20"/>
      <c r="Z2067" s="20"/>
      <c r="AA2067" s="20"/>
      <c r="AB2067" s="20"/>
      <c r="AC2067" s="20"/>
      <c r="AD2067" s="20"/>
    </row>
    <row r="2068" spans="3:30" s="1" customFormat="1">
      <c r="C2068" s="16"/>
      <c r="D2068" s="16"/>
      <c r="E2068" s="32"/>
      <c r="F2068" s="16"/>
      <c r="G2068" s="16"/>
      <c r="H2068" s="16"/>
      <c r="I2068" s="16"/>
      <c r="J2068" s="16"/>
      <c r="K2068" s="16"/>
      <c r="L2068" s="32"/>
      <c r="M2068" s="16"/>
      <c r="N2068" s="16"/>
      <c r="O2068" s="16"/>
      <c r="P2068" s="16"/>
      <c r="Y2068" s="20"/>
      <c r="Z2068" s="20"/>
      <c r="AA2068" s="20"/>
      <c r="AB2068" s="20"/>
      <c r="AC2068" s="20"/>
      <c r="AD2068" s="20"/>
    </row>
    <row r="2069" spans="3:30" s="1" customFormat="1">
      <c r="C2069" s="16"/>
      <c r="D2069" s="16"/>
      <c r="E2069" s="32"/>
      <c r="F2069" s="16"/>
      <c r="G2069" s="16"/>
      <c r="H2069" s="16"/>
      <c r="I2069" s="16"/>
      <c r="J2069" s="16"/>
      <c r="K2069" s="16"/>
      <c r="L2069" s="32"/>
      <c r="M2069" s="16"/>
      <c r="N2069" s="16"/>
      <c r="O2069" s="16"/>
      <c r="P2069" s="16"/>
      <c r="Y2069" s="20"/>
      <c r="Z2069" s="20"/>
      <c r="AA2069" s="20"/>
      <c r="AB2069" s="20"/>
      <c r="AC2069" s="20"/>
      <c r="AD2069" s="20"/>
    </row>
    <row r="2070" spans="3:30" s="1" customFormat="1">
      <c r="C2070" s="16"/>
      <c r="D2070" s="16"/>
      <c r="E2070" s="32"/>
      <c r="F2070" s="16"/>
      <c r="G2070" s="16"/>
      <c r="H2070" s="16"/>
      <c r="I2070" s="16"/>
      <c r="J2070" s="16"/>
      <c r="K2070" s="16"/>
      <c r="L2070" s="32"/>
      <c r="M2070" s="16"/>
      <c r="N2070" s="16"/>
      <c r="O2070" s="16"/>
      <c r="P2070" s="16"/>
      <c r="Y2070" s="20"/>
      <c r="Z2070" s="20"/>
      <c r="AA2070" s="20"/>
      <c r="AB2070" s="20"/>
      <c r="AC2070" s="20"/>
      <c r="AD2070" s="20"/>
    </row>
    <row r="2071" spans="3:30" s="1" customFormat="1">
      <c r="C2071" s="16"/>
      <c r="D2071" s="16"/>
      <c r="E2071" s="32"/>
      <c r="F2071" s="16"/>
      <c r="G2071" s="16"/>
      <c r="H2071" s="16"/>
      <c r="I2071" s="16"/>
      <c r="J2071" s="16"/>
      <c r="K2071" s="16"/>
      <c r="L2071" s="32"/>
      <c r="M2071" s="16"/>
      <c r="N2071" s="16"/>
      <c r="O2071" s="16"/>
      <c r="P2071" s="16"/>
      <c r="Y2071" s="20"/>
      <c r="Z2071" s="20"/>
      <c r="AA2071" s="20"/>
      <c r="AB2071" s="20"/>
      <c r="AC2071" s="20"/>
      <c r="AD2071" s="20"/>
    </row>
    <row r="2072" spans="3:30" s="1" customFormat="1">
      <c r="C2072" s="16"/>
      <c r="D2072" s="16"/>
      <c r="E2072" s="32"/>
      <c r="F2072" s="16"/>
      <c r="G2072" s="16"/>
      <c r="H2072" s="16"/>
      <c r="I2072" s="16"/>
      <c r="J2072" s="16"/>
      <c r="K2072" s="16"/>
      <c r="L2072" s="32"/>
      <c r="M2072" s="16"/>
      <c r="N2072" s="16"/>
      <c r="O2072" s="16"/>
      <c r="P2072" s="16"/>
      <c r="Y2072" s="20"/>
      <c r="Z2072" s="20"/>
      <c r="AA2072" s="20"/>
      <c r="AB2072" s="20"/>
      <c r="AC2072" s="20"/>
      <c r="AD2072" s="20"/>
    </row>
    <row r="2073" spans="3:30" s="1" customFormat="1">
      <c r="C2073" s="16"/>
      <c r="D2073" s="16"/>
      <c r="E2073" s="32"/>
      <c r="F2073" s="16"/>
      <c r="G2073" s="16"/>
      <c r="H2073" s="16"/>
      <c r="I2073" s="16"/>
      <c r="J2073" s="16"/>
      <c r="K2073" s="16"/>
      <c r="L2073" s="32"/>
      <c r="M2073" s="16"/>
      <c r="N2073" s="16"/>
      <c r="O2073" s="16"/>
      <c r="P2073" s="16"/>
      <c r="Y2073" s="20"/>
      <c r="Z2073" s="20"/>
      <c r="AA2073" s="20"/>
      <c r="AB2073" s="20"/>
      <c r="AC2073" s="20"/>
      <c r="AD2073" s="20"/>
    </row>
    <row r="2074" spans="3:30" s="1" customFormat="1">
      <c r="C2074" s="16"/>
      <c r="D2074" s="16"/>
      <c r="E2074" s="32"/>
      <c r="F2074" s="16"/>
      <c r="G2074" s="16"/>
      <c r="H2074" s="16"/>
      <c r="I2074" s="16"/>
      <c r="J2074" s="16"/>
      <c r="K2074" s="16"/>
      <c r="L2074" s="32"/>
      <c r="M2074" s="16"/>
      <c r="N2074" s="16"/>
      <c r="O2074" s="16"/>
      <c r="P2074" s="16"/>
      <c r="Y2074" s="20"/>
      <c r="Z2074" s="20"/>
      <c r="AA2074" s="20"/>
      <c r="AB2074" s="20"/>
      <c r="AC2074" s="20"/>
      <c r="AD2074" s="20"/>
    </row>
    <row r="2075" spans="3:30" s="1" customFormat="1">
      <c r="C2075" s="16"/>
      <c r="D2075" s="16"/>
      <c r="E2075" s="32"/>
      <c r="F2075" s="16"/>
      <c r="G2075" s="16"/>
      <c r="H2075" s="16"/>
      <c r="I2075" s="16"/>
      <c r="J2075" s="16"/>
      <c r="K2075" s="16"/>
      <c r="L2075" s="32"/>
      <c r="M2075" s="16"/>
      <c r="N2075" s="16"/>
      <c r="O2075" s="16"/>
      <c r="P2075" s="16"/>
      <c r="Y2075" s="20"/>
      <c r="Z2075" s="20"/>
      <c r="AA2075" s="20"/>
      <c r="AB2075" s="20"/>
      <c r="AC2075" s="20"/>
      <c r="AD2075" s="20"/>
    </row>
    <row r="2076" spans="3:30" s="1" customFormat="1">
      <c r="C2076" s="16"/>
      <c r="D2076" s="16"/>
      <c r="E2076" s="32"/>
      <c r="F2076" s="16"/>
      <c r="G2076" s="16"/>
      <c r="H2076" s="16"/>
      <c r="I2076" s="16"/>
      <c r="J2076" s="16"/>
      <c r="K2076" s="16"/>
      <c r="L2076" s="32"/>
      <c r="M2076" s="16"/>
      <c r="N2076" s="16"/>
      <c r="O2076" s="16"/>
      <c r="P2076" s="16"/>
      <c r="Y2076" s="20"/>
      <c r="Z2076" s="20"/>
      <c r="AA2076" s="20"/>
      <c r="AB2076" s="20"/>
      <c r="AC2076" s="20"/>
      <c r="AD2076" s="20"/>
    </row>
    <row r="2077" spans="3:30" s="1" customFormat="1">
      <c r="C2077" s="16"/>
      <c r="D2077" s="16"/>
      <c r="E2077" s="32"/>
      <c r="F2077" s="16"/>
      <c r="G2077" s="16"/>
      <c r="H2077" s="16"/>
      <c r="I2077" s="16"/>
      <c r="J2077" s="16"/>
      <c r="K2077" s="16"/>
      <c r="L2077" s="32"/>
      <c r="M2077" s="16"/>
      <c r="N2077" s="16"/>
      <c r="O2077" s="16"/>
      <c r="P2077" s="16"/>
      <c r="Y2077" s="20"/>
      <c r="Z2077" s="20"/>
      <c r="AA2077" s="20"/>
      <c r="AB2077" s="20"/>
      <c r="AC2077" s="20"/>
      <c r="AD2077" s="20"/>
    </row>
    <row r="2078" spans="3:30" s="1" customFormat="1">
      <c r="C2078" s="16"/>
      <c r="D2078" s="16"/>
      <c r="E2078" s="32"/>
      <c r="F2078" s="16"/>
      <c r="G2078" s="16"/>
      <c r="H2078" s="16"/>
      <c r="I2078" s="16"/>
      <c r="J2078" s="16"/>
      <c r="K2078" s="16"/>
      <c r="L2078" s="32"/>
      <c r="M2078" s="16"/>
      <c r="N2078" s="16"/>
      <c r="O2078" s="16"/>
      <c r="P2078" s="16"/>
      <c r="Y2078" s="20"/>
      <c r="Z2078" s="20"/>
      <c r="AA2078" s="20"/>
      <c r="AB2078" s="20"/>
      <c r="AC2078" s="20"/>
      <c r="AD2078" s="20"/>
    </row>
    <row r="2079" spans="3:30" s="1" customFormat="1">
      <c r="C2079" s="16"/>
      <c r="D2079" s="16"/>
      <c r="E2079" s="32"/>
      <c r="F2079" s="16"/>
      <c r="G2079" s="16"/>
      <c r="H2079" s="16"/>
      <c r="I2079" s="16"/>
      <c r="J2079" s="16"/>
      <c r="K2079" s="16"/>
      <c r="L2079" s="32"/>
      <c r="M2079" s="16"/>
      <c r="N2079" s="16"/>
      <c r="O2079" s="16"/>
      <c r="P2079" s="16"/>
      <c r="Y2079" s="20"/>
      <c r="Z2079" s="20"/>
      <c r="AA2079" s="20"/>
      <c r="AB2079" s="20"/>
      <c r="AC2079" s="20"/>
      <c r="AD2079" s="20"/>
    </row>
    <row r="2080" spans="3:30" s="1" customFormat="1">
      <c r="C2080" s="16"/>
      <c r="D2080" s="16"/>
      <c r="E2080" s="32"/>
      <c r="F2080" s="16"/>
      <c r="G2080" s="16"/>
      <c r="H2080" s="16"/>
      <c r="I2080" s="16"/>
      <c r="J2080" s="16"/>
      <c r="K2080" s="16"/>
      <c r="L2080" s="32"/>
      <c r="M2080" s="16"/>
      <c r="N2080" s="16"/>
      <c r="O2080" s="16"/>
      <c r="P2080" s="16"/>
      <c r="Y2080" s="20"/>
      <c r="Z2080" s="20"/>
      <c r="AA2080" s="20"/>
      <c r="AB2080" s="20"/>
      <c r="AC2080" s="20"/>
      <c r="AD2080" s="20"/>
    </row>
    <row r="2081" spans="3:30" s="1" customFormat="1">
      <c r="C2081" s="16"/>
      <c r="D2081" s="16"/>
      <c r="E2081" s="32"/>
      <c r="F2081" s="16"/>
      <c r="G2081" s="16"/>
      <c r="H2081" s="16"/>
      <c r="I2081" s="16"/>
      <c r="J2081" s="16"/>
      <c r="K2081" s="16"/>
      <c r="L2081" s="32"/>
      <c r="M2081" s="16"/>
      <c r="N2081" s="16"/>
      <c r="O2081" s="16"/>
      <c r="P2081" s="16"/>
      <c r="Y2081" s="20"/>
      <c r="Z2081" s="20"/>
      <c r="AA2081" s="20"/>
      <c r="AB2081" s="20"/>
      <c r="AC2081" s="20"/>
      <c r="AD2081" s="20"/>
    </row>
    <row r="2082" spans="3:30" s="1" customFormat="1">
      <c r="C2082" s="16"/>
      <c r="D2082" s="16"/>
      <c r="E2082" s="32"/>
      <c r="F2082" s="16"/>
      <c r="G2082" s="16"/>
      <c r="H2082" s="16"/>
      <c r="I2082" s="16"/>
      <c r="J2082" s="16"/>
      <c r="K2082" s="16"/>
      <c r="L2082" s="32"/>
      <c r="M2082" s="16"/>
      <c r="N2082" s="16"/>
      <c r="O2082" s="16"/>
      <c r="P2082" s="16"/>
      <c r="Y2082" s="20"/>
      <c r="Z2082" s="20"/>
      <c r="AA2082" s="20"/>
      <c r="AB2082" s="20"/>
      <c r="AC2082" s="20"/>
      <c r="AD2082" s="20"/>
    </row>
    <row r="2083" spans="3:30" s="1" customFormat="1">
      <c r="C2083" s="16"/>
      <c r="D2083" s="16"/>
      <c r="E2083" s="32"/>
      <c r="F2083" s="16"/>
      <c r="G2083" s="16"/>
      <c r="H2083" s="16"/>
      <c r="I2083" s="16"/>
      <c r="J2083" s="16"/>
      <c r="K2083" s="16"/>
      <c r="L2083" s="32"/>
      <c r="M2083" s="16"/>
      <c r="N2083" s="16"/>
      <c r="O2083" s="16"/>
      <c r="P2083" s="16"/>
      <c r="Y2083" s="20"/>
      <c r="Z2083" s="20"/>
      <c r="AA2083" s="20"/>
      <c r="AB2083" s="20"/>
      <c r="AC2083" s="20"/>
      <c r="AD2083" s="20"/>
    </row>
    <row r="2084" spans="3:30" s="1" customFormat="1">
      <c r="C2084" s="16"/>
      <c r="D2084" s="16"/>
      <c r="E2084" s="32"/>
      <c r="F2084" s="16"/>
      <c r="G2084" s="16"/>
      <c r="H2084" s="16"/>
      <c r="I2084" s="16"/>
      <c r="J2084" s="16"/>
      <c r="K2084" s="16"/>
      <c r="L2084" s="32"/>
      <c r="M2084" s="16"/>
      <c r="N2084" s="16"/>
      <c r="O2084" s="16"/>
      <c r="P2084" s="16"/>
      <c r="Y2084" s="20"/>
      <c r="Z2084" s="20"/>
      <c r="AA2084" s="20"/>
      <c r="AB2084" s="20"/>
      <c r="AC2084" s="20"/>
      <c r="AD2084" s="20"/>
    </row>
    <row r="2085" spans="3:30" s="1" customFormat="1">
      <c r="C2085" s="16"/>
      <c r="D2085" s="16"/>
      <c r="E2085" s="32"/>
      <c r="F2085" s="16"/>
      <c r="G2085" s="16"/>
      <c r="H2085" s="16"/>
      <c r="I2085" s="16"/>
      <c r="J2085" s="16"/>
      <c r="K2085" s="16"/>
      <c r="L2085" s="32"/>
      <c r="M2085" s="16"/>
      <c r="N2085" s="16"/>
      <c r="O2085" s="16"/>
      <c r="P2085" s="16"/>
      <c r="Y2085" s="20"/>
      <c r="Z2085" s="20"/>
      <c r="AA2085" s="20"/>
      <c r="AB2085" s="20"/>
      <c r="AC2085" s="20"/>
      <c r="AD2085" s="20"/>
    </row>
    <row r="2086" spans="3:30" s="1" customFormat="1">
      <c r="C2086" s="16"/>
      <c r="D2086" s="16"/>
      <c r="E2086" s="32"/>
      <c r="F2086" s="16"/>
      <c r="G2086" s="16"/>
      <c r="H2086" s="16"/>
      <c r="I2086" s="16"/>
      <c r="J2086" s="16"/>
      <c r="K2086" s="16"/>
      <c r="L2086" s="32"/>
      <c r="M2086" s="16"/>
      <c r="N2086" s="16"/>
      <c r="O2086" s="16"/>
      <c r="P2086" s="16"/>
      <c r="Y2086" s="20"/>
      <c r="Z2086" s="20"/>
      <c r="AA2086" s="20"/>
      <c r="AB2086" s="20"/>
      <c r="AC2086" s="20"/>
      <c r="AD2086" s="20"/>
    </row>
    <row r="2087" spans="3:30" s="1" customFormat="1">
      <c r="C2087" s="16"/>
      <c r="D2087" s="16"/>
      <c r="E2087" s="32"/>
      <c r="F2087" s="16"/>
      <c r="G2087" s="16"/>
      <c r="H2087" s="16"/>
      <c r="I2087" s="16"/>
      <c r="J2087" s="16"/>
      <c r="K2087" s="16"/>
      <c r="L2087" s="32"/>
      <c r="M2087" s="16"/>
      <c r="N2087" s="16"/>
      <c r="O2087" s="16"/>
      <c r="P2087" s="16"/>
      <c r="Y2087" s="20"/>
      <c r="Z2087" s="20"/>
      <c r="AA2087" s="20"/>
      <c r="AB2087" s="20"/>
      <c r="AC2087" s="20"/>
      <c r="AD2087" s="20"/>
    </row>
    <row r="2088" spans="3:30" s="1" customFormat="1">
      <c r="C2088" s="16"/>
      <c r="D2088" s="16"/>
      <c r="E2088" s="32"/>
      <c r="F2088" s="16"/>
      <c r="G2088" s="16"/>
      <c r="H2088" s="16"/>
      <c r="I2088" s="16"/>
      <c r="J2088" s="16"/>
      <c r="K2088" s="16"/>
      <c r="L2088" s="32"/>
      <c r="M2088" s="16"/>
      <c r="N2088" s="16"/>
      <c r="O2088" s="16"/>
      <c r="P2088" s="16"/>
      <c r="Y2088" s="20"/>
      <c r="Z2088" s="20"/>
      <c r="AA2088" s="20"/>
      <c r="AB2088" s="20"/>
      <c r="AC2088" s="20"/>
      <c r="AD2088" s="20"/>
    </row>
    <row r="2089" spans="3:30" s="1" customFormat="1">
      <c r="C2089" s="16"/>
      <c r="D2089" s="16"/>
      <c r="E2089" s="32"/>
      <c r="F2089" s="16"/>
      <c r="G2089" s="16"/>
      <c r="H2089" s="16"/>
      <c r="I2089" s="16"/>
      <c r="J2089" s="16"/>
      <c r="K2089" s="16"/>
      <c r="L2089" s="32"/>
      <c r="M2089" s="16"/>
      <c r="N2089" s="16"/>
      <c r="O2089" s="16"/>
      <c r="P2089" s="16"/>
      <c r="Y2089" s="20"/>
      <c r="Z2089" s="20"/>
      <c r="AA2089" s="20"/>
      <c r="AB2089" s="20"/>
      <c r="AC2089" s="20"/>
      <c r="AD2089" s="20"/>
    </row>
    <row r="2090" spans="3:30" s="1" customFormat="1">
      <c r="C2090" s="16"/>
      <c r="D2090" s="16"/>
      <c r="E2090" s="32"/>
      <c r="F2090" s="16"/>
      <c r="G2090" s="16"/>
      <c r="H2090" s="16"/>
      <c r="I2090" s="16"/>
      <c r="J2090" s="16"/>
      <c r="K2090" s="16"/>
      <c r="L2090" s="32"/>
      <c r="M2090" s="16"/>
      <c r="N2090" s="16"/>
      <c r="O2090" s="16"/>
      <c r="P2090" s="16"/>
      <c r="Y2090" s="20"/>
      <c r="Z2090" s="20"/>
      <c r="AA2090" s="20"/>
      <c r="AB2090" s="20"/>
      <c r="AC2090" s="20"/>
      <c r="AD2090" s="20"/>
    </row>
    <row r="2091" spans="3:30" s="1" customFormat="1">
      <c r="C2091" s="16"/>
      <c r="D2091" s="16"/>
      <c r="E2091" s="32"/>
      <c r="F2091" s="16"/>
      <c r="G2091" s="16"/>
      <c r="H2091" s="16"/>
      <c r="I2091" s="16"/>
      <c r="J2091" s="16"/>
      <c r="K2091" s="16"/>
      <c r="L2091" s="32"/>
      <c r="M2091" s="16"/>
      <c r="N2091" s="16"/>
      <c r="O2091" s="16"/>
      <c r="P2091" s="16"/>
      <c r="Y2091" s="20"/>
      <c r="Z2091" s="20"/>
      <c r="AA2091" s="20"/>
      <c r="AB2091" s="20"/>
      <c r="AC2091" s="20"/>
      <c r="AD2091" s="20"/>
    </row>
    <row r="2092" spans="3:30" s="1" customFormat="1">
      <c r="C2092" s="16"/>
      <c r="D2092" s="16"/>
      <c r="E2092" s="32"/>
      <c r="F2092" s="16"/>
      <c r="G2092" s="16"/>
      <c r="H2092" s="16"/>
      <c r="I2092" s="16"/>
      <c r="J2092" s="16"/>
      <c r="K2092" s="16"/>
      <c r="L2092" s="32"/>
      <c r="M2092" s="16"/>
      <c r="N2092" s="16"/>
      <c r="O2092" s="16"/>
      <c r="P2092" s="16"/>
      <c r="Y2092" s="20"/>
      <c r="Z2092" s="20"/>
      <c r="AA2092" s="20"/>
      <c r="AB2092" s="20"/>
      <c r="AC2092" s="20"/>
      <c r="AD2092" s="20"/>
    </row>
    <row r="2093" spans="3:30" s="1" customFormat="1">
      <c r="C2093" s="16"/>
      <c r="D2093" s="16"/>
      <c r="E2093" s="32"/>
      <c r="F2093" s="16"/>
      <c r="G2093" s="16"/>
      <c r="H2093" s="16"/>
      <c r="I2093" s="16"/>
      <c r="J2093" s="16"/>
      <c r="K2093" s="16"/>
      <c r="L2093" s="32"/>
      <c r="M2093" s="16"/>
      <c r="N2093" s="16"/>
      <c r="O2093" s="16"/>
      <c r="P2093" s="16"/>
      <c r="Y2093" s="20"/>
      <c r="Z2093" s="20"/>
      <c r="AA2093" s="20"/>
      <c r="AB2093" s="20"/>
      <c r="AC2093" s="20"/>
      <c r="AD2093" s="20"/>
    </row>
    <row r="2094" spans="3:30" s="1" customFormat="1">
      <c r="C2094" s="16"/>
      <c r="D2094" s="16"/>
      <c r="E2094" s="32"/>
      <c r="F2094" s="16"/>
      <c r="G2094" s="16"/>
      <c r="H2094" s="16"/>
      <c r="I2094" s="16"/>
      <c r="J2094" s="16"/>
      <c r="K2094" s="16"/>
      <c r="L2094" s="32"/>
      <c r="M2094" s="16"/>
      <c r="N2094" s="16"/>
      <c r="O2094" s="16"/>
      <c r="P2094" s="16"/>
      <c r="Y2094" s="20"/>
      <c r="Z2094" s="20"/>
      <c r="AA2094" s="20"/>
      <c r="AB2094" s="20"/>
      <c r="AC2094" s="20"/>
      <c r="AD2094" s="20"/>
    </row>
    <row r="2095" spans="3:30" s="1" customFormat="1">
      <c r="C2095" s="16"/>
      <c r="D2095" s="16"/>
      <c r="E2095" s="32"/>
      <c r="F2095" s="16"/>
      <c r="G2095" s="16"/>
      <c r="H2095" s="16"/>
      <c r="I2095" s="16"/>
      <c r="J2095" s="16"/>
      <c r="K2095" s="16"/>
      <c r="L2095" s="32"/>
      <c r="M2095" s="16"/>
      <c r="N2095" s="16"/>
      <c r="O2095" s="16"/>
      <c r="P2095" s="16"/>
      <c r="Y2095" s="20"/>
      <c r="Z2095" s="20"/>
      <c r="AA2095" s="20"/>
      <c r="AB2095" s="20"/>
      <c r="AC2095" s="20"/>
      <c r="AD2095" s="20"/>
    </row>
    <row r="2096" spans="3:30" s="1" customFormat="1">
      <c r="C2096" s="16"/>
      <c r="D2096" s="16"/>
      <c r="E2096" s="32"/>
      <c r="F2096" s="16"/>
      <c r="G2096" s="16"/>
      <c r="H2096" s="16"/>
      <c r="I2096" s="16"/>
      <c r="J2096" s="16"/>
      <c r="K2096" s="16"/>
      <c r="L2096" s="32"/>
      <c r="M2096" s="16"/>
      <c r="N2096" s="16"/>
      <c r="O2096" s="16"/>
      <c r="P2096" s="16"/>
      <c r="Y2096" s="20"/>
      <c r="Z2096" s="20"/>
      <c r="AA2096" s="20"/>
      <c r="AB2096" s="20"/>
      <c r="AC2096" s="20"/>
      <c r="AD2096" s="20"/>
    </row>
    <row r="2097" spans="3:30" s="1" customFormat="1">
      <c r="C2097" s="16"/>
      <c r="D2097" s="16"/>
      <c r="E2097" s="32"/>
      <c r="F2097" s="16"/>
      <c r="G2097" s="16"/>
      <c r="H2097" s="16"/>
      <c r="I2097" s="16"/>
      <c r="J2097" s="16"/>
      <c r="K2097" s="16"/>
      <c r="L2097" s="32"/>
      <c r="M2097" s="16"/>
      <c r="N2097" s="16"/>
      <c r="O2097" s="16"/>
      <c r="P2097" s="16"/>
      <c r="Y2097" s="20"/>
      <c r="Z2097" s="20"/>
      <c r="AA2097" s="20"/>
      <c r="AB2097" s="20"/>
      <c r="AC2097" s="20"/>
      <c r="AD2097" s="20"/>
    </row>
    <row r="2098" spans="3:30" s="1" customFormat="1">
      <c r="C2098" s="16"/>
      <c r="D2098" s="16"/>
      <c r="E2098" s="32"/>
      <c r="F2098" s="16"/>
      <c r="G2098" s="16"/>
      <c r="H2098" s="16"/>
      <c r="I2098" s="16"/>
      <c r="J2098" s="16"/>
      <c r="K2098" s="16"/>
      <c r="L2098" s="32"/>
      <c r="M2098" s="16"/>
      <c r="N2098" s="16"/>
      <c r="O2098" s="16"/>
      <c r="P2098" s="16"/>
      <c r="Y2098" s="20"/>
      <c r="Z2098" s="20"/>
      <c r="AA2098" s="20"/>
      <c r="AB2098" s="20"/>
      <c r="AC2098" s="20"/>
      <c r="AD2098" s="20"/>
    </row>
    <row r="2099" spans="3:30" s="1" customFormat="1">
      <c r="C2099" s="16"/>
      <c r="D2099" s="16"/>
      <c r="E2099" s="32"/>
      <c r="F2099" s="16"/>
      <c r="G2099" s="16"/>
      <c r="H2099" s="16"/>
      <c r="I2099" s="16"/>
      <c r="J2099" s="16"/>
      <c r="K2099" s="16"/>
      <c r="L2099" s="32"/>
      <c r="M2099" s="16"/>
      <c r="N2099" s="16"/>
      <c r="O2099" s="16"/>
      <c r="P2099" s="16"/>
      <c r="Y2099" s="20"/>
      <c r="Z2099" s="20"/>
      <c r="AA2099" s="20"/>
      <c r="AB2099" s="20"/>
      <c r="AC2099" s="20"/>
      <c r="AD2099" s="20"/>
    </row>
    <row r="2100" spans="3:30" s="1" customFormat="1">
      <c r="C2100" s="16"/>
      <c r="D2100" s="16"/>
      <c r="E2100" s="32"/>
      <c r="F2100" s="16"/>
      <c r="G2100" s="16"/>
      <c r="H2100" s="16"/>
      <c r="I2100" s="16"/>
      <c r="J2100" s="16"/>
      <c r="K2100" s="16"/>
      <c r="L2100" s="32"/>
      <c r="M2100" s="16"/>
      <c r="N2100" s="16"/>
      <c r="O2100" s="16"/>
      <c r="P2100" s="16"/>
      <c r="Y2100" s="20"/>
      <c r="Z2100" s="20"/>
      <c r="AA2100" s="20"/>
      <c r="AB2100" s="20"/>
      <c r="AC2100" s="20"/>
      <c r="AD2100" s="20"/>
    </row>
    <row r="2101" spans="3:30" s="1" customFormat="1">
      <c r="C2101" s="16"/>
      <c r="D2101" s="16"/>
      <c r="E2101" s="32"/>
      <c r="F2101" s="16"/>
      <c r="G2101" s="16"/>
      <c r="H2101" s="16"/>
      <c r="I2101" s="16"/>
      <c r="J2101" s="16"/>
      <c r="K2101" s="16"/>
      <c r="L2101" s="32"/>
      <c r="M2101" s="16"/>
      <c r="N2101" s="16"/>
      <c r="O2101" s="16"/>
      <c r="P2101" s="16"/>
      <c r="Y2101" s="20"/>
      <c r="Z2101" s="20"/>
      <c r="AA2101" s="20"/>
      <c r="AB2101" s="20"/>
      <c r="AC2101" s="20"/>
      <c r="AD2101" s="20"/>
    </row>
    <row r="2102" spans="3:30" s="1" customFormat="1">
      <c r="C2102" s="16"/>
      <c r="D2102" s="16"/>
      <c r="E2102" s="32"/>
      <c r="F2102" s="16"/>
      <c r="G2102" s="16"/>
      <c r="H2102" s="16"/>
      <c r="I2102" s="16"/>
      <c r="J2102" s="16"/>
      <c r="K2102" s="16"/>
      <c r="L2102" s="32"/>
      <c r="M2102" s="16"/>
      <c r="N2102" s="16"/>
      <c r="O2102" s="16"/>
      <c r="P2102" s="16"/>
      <c r="Y2102" s="20"/>
      <c r="Z2102" s="20"/>
      <c r="AA2102" s="20"/>
      <c r="AB2102" s="20"/>
      <c r="AC2102" s="20"/>
      <c r="AD2102" s="20"/>
    </row>
    <row r="2103" spans="3:30" s="1" customFormat="1">
      <c r="C2103" s="16"/>
      <c r="D2103" s="16"/>
      <c r="E2103" s="32"/>
      <c r="F2103" s="16"/>
      <c r="G2103" s="16"/>
      <c r="H2103" s="16"/>
      <c r="I2103" s="16"/>
      <c r="J2103" s="16"/>
      <c r="K2103" s="16"/>
      <c r="L2103" s="32"/>
      <c r="M2103" s="16"/>
      <c r="N2103" s="16"/>
      <c r="O2103" s="16"/>
      <c r="P2103" s="16"/>
      <c r="Y2103" s="20"/>
      <c r="Z2103" s="20"/>
      <c r="AA2103" s="20"/>
      <c r="AB2103" s="20"/>
      <c r="AC2103" s="20"/>
      <c r="AD2103" s="20"/>
    </row>
    <row r="2104" spans="3:30" s="1" customFormat="1">
      <c r="C2104" s="16"/>
      <c r="D2104" s="16"/>
      <c r="E2104" s="32"/>
      <c r="F2104" s="16"/>
      <c r="G2104" s="16"/>
      <c r="H2104" s="16"/>
      <c r="I2104" s="16"/>
      <c r="J2104" s="16"/>
      <c r="K2104" s="16"/>
      <c r="L2104" s="32"/>
      <c r="M2104" s="16"/>
      <c r="N2104" s="16"/>
      <c r="O2104" s="16"/>
      <c r="P2104" s="16"/>
      <c r="Y2104" s="20"/>
      <c r="Z2104" s="20"/>
      <c r="AA2104" s="20"/>
      <c r="AB2104" s="20"/>
      <c r="AC2104" s="20"/>
      <c r="AD2104" s="20"/>
    </row>
    <row r="2105" spans="3:30" s="1" customFormat="1">
      <c r="C2105" s="16"/>
      <c r="D2105" s="16"/>
      <c r="E2105" s="32"/>
      <c r="F2105" s="16"/>
      <c r="G2105" s="16"/>
      <c r="H2105" s="16"/>
      <c r="I2105" s="16"/>
      <c r="J2105" s="16"/>
      <c r="K2105" s="16"/>
      <c r="L2105" s="32"/>
      <c r="M2105" s="16"/>
      <c r="N2105" s="16"/>
      <c r="O2105" s="16"/>
      <c r="P2105" s="16"/>
      <c r="Y2105" s="20"/>
      <c r="Z2105" s="20"/>
      <c r="AA2105" s="20"/>
      <c r="AB2105" s="20"/>
      <c r="AC2105" s="20"/>
      <c r="AD2105" s="20"/>
    </row>
    <row r="2106" spans="3:30" s="1" customFormat="1">
      <c r="C2106" s="16"/>
      <c r="D2106" s="16"/>
      <c r="E2106" s="32"/>
      <c r="F2106" s="16"/>
      <c r="G2106" s="16"/>
      <c r="H2106" s="16"/>
      <c r="I2106" s="16"/>
      <c r="J2106" s="16"/>
      <c r="K2106" s="16"/>
      <c r="L2106" s="32"/>
      <c r="M2106" s="16"/>
      <c r="N2106" s="16"/>
      <c r="O2106" s="16"/>
      <c r="P2106" s="16"/>
      <c r="Y2106" s="20"/>
      <c r="Z2106" s="20"/>
      <c r="AA2106" s="20"/>
      <c r="AB2106" s="20"/>
      <c r="AC2106" s="20"/>
      <c r="AD2106" s="20"/>
    </row>
    <row r="2107" spans="3:30" s="1" customFormat="1">
      <c r="C2107" s="16"/>
      <c r="D2107" s="16"/>
      <c r="E2107" s="32"/>
      <c r="F2107" s="16"/>
      <c r="G2107" s="16"/>
      <c r="H2107" s="16"/>
      <c r="I2107" s="16"/>
      <c r="J2107" s="16"/>
      <c r="K2107" s="16"/>
      <c r="L2107" s="32"/>
      <c r="M2107" s="16"/>
      <c r="N2107" s="16"/>
      <c r="O2107" s="16"/>
      <c r="P2107" s="16"/>
      <c r="Y2107" s="20"/>
      <c r="Z2107" s="20"/>
      <c r="AA2107" s="20"/>
      <c r="AB2107" s="20"/>
      <c r="AC2107" s="20"/>
      <c r="AD2107" s="20"/>
    </row>
    <row r="2108" spans="3:30" s="1" customFormat="1">
      <c r="C2108" s="16"/>
      <c r="D2108" s="16"/>
      <c r="E2108" s="32"/>
      <c r="F2108" s="16"/>
      <c r="G2108" s="16"/>
      <c r="H2108" s="16"/>
      <c r="I2108" s="16"/>
      <c r="J2108" s="16"/>
      <c r="K2108" s="16"/>
      <c r="L2108" s="32"/>
      <c r="M2108" s="16"/>
      <c r="N2108" s="16"/>
      <c r="O2108" s="16"/>
      <c r="P2108" s="16"/>
      <c r="Y2108" s="20"/>
      <c r="Z2108" s="20"/>
      <c r="AA2108" s="20"/>
      <c r="AB2108" s="20"/>
      <c r="AC2108" s="20"/>
      <c r="AD2108" s="20"/>
    </row>
    <row r="2109" spans="3:30" s="1" customFormat="1">
      <c r="C2109" s="16"/>
      <c r="D2109" s="16"/>
      <c r="E2109" s="32"/>
      <c r="F2109" s="16"/>
      <c r="G2109" s="16"/>
      <c r="H2109" s="16"/>
      <c r="I2109" s="16"/>
      <c r="J2109" s="16"/>
      <c r="K2109" s="16"/>
      <c r="L2109" s="32"/>
      <c r="M2109" s="16"/>
      <c r="N2109" s="16"/>
      <c r="O2109" s="16"/>
      <c r="P2109" s="16"/>
      <c r="Y2109" s="20"/>
      <c r="Z2109" s="20"/>
      <c r="AA2109" s="20"/>
      <c r="AB2109" s="20"/>
      <c r="AC2109" s="20"/>
      <c r="AD2109" s="20"/>
    </row>
    <row r="2110" spans="3:30" s="1" customFormat="1">
      <c r="C2110" s="16"/>
      <c r="D2110" s="16"/>
      <c r="E2110" s="32"/>
      <c r="F2110" s="16"/>
      <c r="G2110" s="16"/>
      <c r="H2110" s="16"/>
      <c r="I2110" s="16"/>
      <c r="J2110" s="16"/>
      <c r="K2110" s="16"/>
      <c r="L2110" s="32"/>
      <c r="M2110" s="16"/>
      <c r="N2110" s="16"/>
      <c r="O2110" s="16"/>
      <c r="P2110" s="16"/>
      <c r="Y2110" s="20"/>
      <c r="Z2110" s="20"/>
      <c r="AA2110" s="20"/>
      <c r="AB2110" s="20"/>
      <c r="AC2110" s="20"/>
      <c r="AD2110" s="20"/>
    </row>
    <row r="2111" spans="3:30" s="1" customFormat="1">
      <c r="C2111" s="16"/>
      <c r="D2111" s="16"/>
      <c r="E2111" s="32"/>
      <c r="F2111" s="16"/>
      <c r="G2111" s="16"/>
      <c r="H2111" s="16"/>
      <c r="I2111" s="16"/>
      <c r="J2111" s="16"/>
      <c r="K2111" s="16"/>
      <c r="L2111" s="32"/>
      <c r="M2111" s="16"/>
      <c r="N2111" s="16"/>
      <c r="O2111" s="16"/>
      <c r="P2111" s="16"/>
      <c r="Y2111" s="20"/>
      <c r="Z2111" s="20"/>
      <c r="AA2111" s="20"/>
      <c r="AB2111" s="20"/>
      <c r="AC2111" s="20"/>
      <c r="AD2111" s="20"/>
    </row>
    <row r="2112" spans="3:30" s="1" customFormat="1">
      <c r="C2112" s="16"/>
      <c r="D2112" s="16"/>
      <c r="E2112" s="32"/>
      <c r="F2112" s="16"/>
      <c r="G2112" s="16"/>
      <c r="H2112" s="16"/>
      <c r="I2112" s="16"/>
      <c r="J2112" s="16"/>
      <c r="K2112" s="16"/>
      <c r="L2112" s="32"/>
      <c r="M2112" s="16"/>
      <c r="N2112" s="16"/>
      <c r="O2112" s="16"/>
      <c r="P2112" s="16"/>
      <c r="Y2112" s="20"/>
      <c r="Z2112" s="20"/>
      <c r="AA2112" s="20"/>
      <c r="AB2112" s="20"/>
      <c r="AC2112" s="20"/>
      <c r="AD2112" s="20"/>
    </row>
    <row r="2113" spans="3:30" s="1" customFormat="1">
      <c r="C2113" s="16"/>
      <c r="D2113" s="16"/>
      <c r="E2113" s="32"/>
      <c r="F2113" s="16"/>
      <c r="G2113" s="16"/>
      <c r="H2113" s="16"/>
      <c r="I2113" s="16"/>
      <c r="J2113" s="16"/>
      <c r="K2113" s="16"/>
      <c r="L2113" s="32"/>
      <c r="M2113" s="16"/>
      <c r="N2113" s="16"/>
      <c r="O2113" s="16"/>
      <c r="P2113" s="16"/>
      <c r="Y2113" s="20"/>
      <c r="Z2113" s="20"/>
      <c r="AA2113" s="20"/>
      <c r="AB2113" s="20"/>
      <c r="AC2113" s="20"/>
      <c r="AD2113" s="20"/>
    </row>
    <row r="2114" spans="3:30" s="1" customFormat="1">
      <c r="C2114" s="16"/>
      <c r="D2114" s="16"/>
      <c r="E2114" s="32"/>
      <c r="F2114" s="16"/>
      <c r="G2114" s="16"/>
      <c r="H2114" s="16"/>
      <c r="I2114" s="16"/>
      <c r="J2114" s="16"/>
      <c r="K2114" s="16"/>
      <c r="L2114" s="32"/>
      <c r="M2114" s="16"/>
      <c r="N2114" s="16"/>
      <c r="O2114" s="16"/>
      <c r="P2114" s="16"/>
      <c r="Y2114" s="20"/>
      <c r="Z2114" s="20"/>
      <c r="AA2114" s="20"/>
      <c r="AB2114" s="20"/>
      <c r="AC2114" s="20"/>
      <c r="AD2114" s="20"/>
    </row>
    <row r="2115" spans="3:30" s="1" customFormat="1">
      <c r="C2115" s="16"/>
      <c r="D2115" s="16"/>
      <c r="E2115" s="32"/>
      <c r="F2115" s="16"/>
      <c r="G2115" s="16"/>
      <c r="H2115" s="16"/>
      <c r="I2115" s="16"/>
      <c r="J2115" s="16"/>
      <c r="K2115" s="16"/>
      <c r="L2115" s="32"/>
      <c r="M2115" s="16"/>
      <c r="N2115" s="16"/>
      <c r="O2115" s="16"/>
      <c r="P2115" s="16"/>
      <c r="Y2115" s="20"/>
      <c r="Z2115" s="20"/>
      <c r="AA2115" s="20"/>
      <c r="AB2115" s="20"/>
      <c r="AC2115" s="20"/>
      <c r="AD2115" s="20"/>
    </row>
    <row r="2116" spans="3:30" s="1" customFormat="1">
      <c r="C2116" s="16"/>
      <c r="D2116" s="16"/>
      <c r="E2116" s="32"/>
      <c r="F2116" s="16"/>
      <c r="G2116" s="16"/>
      <c r="H2116" s="16"/>
      <c r="I2116" s="16"/>
      <c r="J2116" s="16"/>
      <c r="K2116" s="16"/>
      <c r="L2116" s="32"/>
      <c r="M2116" s="16"/>
      <c r="N2116" s="16"/>
      <c r="O2116" s="16"/>
      <c r="P2116" s="16"/>
      <c r="Y2116" s="20"/>
      <c r="Z2116" s="20"/>
      <c r="AA2116" s="20"/>
      <c r="AB2116" s="20"/>
      <c r="AC2116" s="20"/>
      <c r="AD2116" s="20"/>
    </row>
    <row r="2117" spans="3:30" s="1" customFormat="1">
      <c r="C2117" s="16"/>
      <c r="D2117" s="16"/>
      <c r="E2117" s="32"/>
      <c r="F2117" s="16"/>
      <c r="G2117" s="16"/>
      <c r="H2117" s="16"/>
      <c r="I2117" s="16"/>
      <c r="J2117" s="16"/>
      <c r="K2117" s="16"/>
      <c r="L2117" s="32"/>
      <c r="M2117" s="16"/>
      <c r="N2117" s="16"/>
      <c r="O2117" s="16"/>
      <c r="P2117" s="16"/>
      <c r="Y2117" s="20"/>
      <c r="Z2117" s="20"/>
      <c r="AA2117" s="20"/>
      <c r="AB2117" s="20"/>
      <c r="AC2117" s="20"/>
      <c r="AD2117" s="20"/>
    </row>
    <row r="2118" spans="3:30" s="1" customFormat="1">
      <c r="C2118" s="16"/>
      <c r="D2118" s="16"/>
      <c r="E2118" s="32"/>
      <c r="F2118" s="16"/>
      <c r="G2118" s="16"/>
      <c r="H2118" s="16"/>
      <c r="I2118" s="16"/>
      <c r="J2118" s="16"/>
      <c r="K2118" s="16"/>
      <c r="L2118" s="32"/>
      <c r="M2118" s="16"/>
      <c r="N2118" s="16"/>
      <c r="O2118" s="16"/>
      <c r="P2118" s="16"/>
      <c r="Y2118" s="20"/>
      <c r="Z2118" s="20"/>
      <c r="AA2118" s="20"/>
      <c r="AB2118" s="20"/>
      <c r="AC2118" s="20"/>
      <c r="AD2118" s="20"/>
    </row>
    <row r="2119" spans="3:30" s="1" customFormat="1">
      <c r="C2119" s="16"/>
      <c r="D2119" s="16"/>
      <c r="E2119" s="32"/>
      <c r="F2119" s="16"/>
      <c r="G2119" s="16"/>
      <c r="H2119" s="16"/>
      <c r="I2119" s="16"/>
      <c r="J2119" s="16"/>
      <c r="K2119" s="16"/>
      <c r="L2119" s="32"/>
      <c r="M2119" s="16"/>
      <c r="N2119" s="16"/>
      <c r="O2119" s="16"/>
      <c r="P2119" s="16"/>
      <c r="Y2119" s="20"/>
      <c r="Z2119" s="20"/>
      <c r="AA2119" s="20"/>
      <c r="AB2119" s="20"/>
      <c r="AC2119" s="20"/>
      <c r="AD2119" s="20"/>
    </row>
    <row r="2120" spans="3:30" s="1" customFormat="1">
      <c r="C2120" s="16"/>
      <c r="D2120" s="16"/>
      <c r="E2120" s="32"/>
      <c r="F2120" s="16"/>
      <c r="G2120" s="16"/>
      <c r="H2120" s="16"/>
      <c r="I2120" s="16"/>
      <c r="J2120" s="16"/>
      <c r="K2120" s="16"/>
      <c r="L2120" s="32"/>
      <c r="M2120" s="16"/>
      <c r="N2120" s="16"/>
      <c r="O2120" s="16"/>
      <c r="P2120" s="16"/>
      <c r="Y2120" s="20"/>
      <c r="Z2120" s="20"/>
      <c r="AA2120" s="20"/>
      <c r="AB2120" s="20"/>
      <c r="AC2120" s="20"/>
      <c r="AD2120" s="20"/>
    </row>
    <row r="2121" spans="3:30" s="1" customFormat="1">
      <c r="C2121" s="16"/>
      <c r="D2121" s="16"/>
      <c r="E2121" s="32"/>
      <c r="F2121" s="16"/>
      <c r="G2121" s="16"/>
      <c r="H2121" s="16"/>
      <c r="I2121" s="16"/>
      <c r="J2121" s="16"/>
      <c r="K2121" s="16"/>
      <c r="L2121" s="32"/>
      <c r="M2121" s="16"/>
      <c r="N2121" s="16"/>
      <c r="O2121" s="16"/>
      <c r="P2121" s="16"/>
      <c r="Y2121" s="20"/>
      <c r="Z2121" s="20"/>
      <c r="AA2121" s="20"/>
      <c r="AB2121" s="20"/>
      <c r="AC2121" s="20"/>
      <c r="AD2121" s="20"/>
    </row>
    <row r="2122" spans="3:30" s="1" customFormat="1">
      <c r="C2122" s="16"/>
      <c r="D2122" s="16"/>
      <c r="E2122" s="32"/>
      <c r="F2122" s="16"/>
      <c r="G2122" s="16"/>
      <c r="H2122" s="16"/>
      <c r="I2122" s="16"/>
      <c r="J2122" s="16"/>
      <c r="K2122" s="16"/>
      <c r="L2122" s="32"/>
      <c r="M2122" s="16"/>
      <c r="N2122" s="16"/>
      <c r="O2122" s="16"/>
      <c r="P2122" s="16"/>
      <c r="Y2122" s="20"/>
      <c r="Z2122" s="20"/>
      <c r="AA2122" s="20"/>
      <c r="AB2122" s="20"/>
      <c r="AC2122" s="20"/>
      <c r="AD2122" s="20"/>
    </row>
    <row r="2123" spans="3:30" s="1" customFormat="1">
      <c r="C2123" s="16"/>
      <c r="D2123" s="16"/>
      <c r="E2123" s="32"/>
      <c r="F2123" s="16"/>
      <c r="G2123" s="16"/>
      <c r="H2123" s="16"/>
      <c r="I2123" s="16"/>
      <c r="J2123" s="16"/>
      <c r="K2123" s="16"/>
      <c r="L2123" s="32"/>
      <c r="M2123" s="16"/>
      <c r="N2123" s="16"/>
      <c r="O2123" s="16"/>
      <c r="P2123" s="16"/>
      <c r="Y2123" s="20"/>
      <c r="Z2123" s="20"/>
      <c r="AA2123" s="20"/>
      <c r="AB2123" s="20"/>
      <c r="AC2123" s="20"/>
      <c r="AD2123" s="20"/>
    </row>
    <row r="2124" spans="3:30" s="1" customFormat="1">
      <c r="C2124" s="16"/>
      <c r="D2124" s="16"/>
      <c r="E2124" s="32"/>
      <c r="F2124" s="16"/>
      <c r="G2124" s="16"/>
      <c r="H2124" s="16"/>
      <c r="I2124" s="16"/>
      <c r="J2124" s="16"/>
      <c r="K2124" s="16"/>
      <c r="L2124" s="32"/>
      <c r="M2124" s="16"/>
      <c r="N2124" s="16"/>
      <c r="O2124" s="16"/>
      <c r="P2124" s="16"/>
      <c r="Y2124" s="20"/>
      <c r="Z2124" s="20"/>
      <c r="AA2124" s="20"/>
      <c r="AB2124" s="20"/>
      <c r="AC2124" s="20"/>
      <c r="AD2124" s="20"/>
    </row>
    <row r="2125" spans="3:30" s="1" customFormat="1">
      <c r="C2125" s="16"/>
      <c r="D2125" s="16"/>
      <c r="E2125" s="32"/>
      <c r="F2125" s="16"/>
      <c r="G2125" s="16"/>
      <c r="H2125" s="16"/>
      <c r="I2125" s="16"/>
      <c r="J2125" s="16"/>
      <c r="K2125" s="16"/>
      <c r="L2125" s="32"/>
      <c r="M2125" s="16"/>
      <c r="N2125" s="16"/>
      <c r="O2125" s="16"/>
      <c r="P2125" s="16"/>
      <c r="Y2125" s="20"/>
      <c r="Z2125" s="20"/>
      <c r="AA2125" s="20"/>
      <c r="AB2125" s="20"/>
      <c r="AC2125" s="20"/>
      <c r="AD2125" s="20"/>
    </row>
    <row r="2126" spans="3:30" s="1" customFormat="1">
      <c r="C2126" s="16"/>
      <c r="D2126" s="16"/>
      <c r="E2126" s="32"/>
      <c r="F2126" s="16"/>
      <c r="G2126" s="16"/>
      <c r="H2126" s="16"/>
      <c r="I2126" s="16"/>
      <c r="J2126" s="16"/>
      <c r="K2126" s="16"/>
      <c r="L2126" s="32"/>
      <c r="M2126" s="16"/>
      <c r="N2126" s="16"/>
      <c r="O2126" s="16"/>
      <c r="P2126" s="16"/>
      <c r="Y2126" s="20"/>
      <c r="Z2126" s="20"/>
      <c r="AA2126" s="20"/>
      <c r="AB2126" s="20"/>
      <c r="AC2126" s="20"/>
      <c r="AD2126" s="20"/>
    </row>
    <row r="2127" spans="3:30" s="1" customFormat="1">
      <c r="C2127" s="16"/>
      <c r="D2127" s="16"/>
      <c r="E2127" s="32"/>
      <c r="F2127" s="16"/>
      <c r="G2127" s="16"/>
      <c r="H2127" s="16"/>
      <c r="I2127" s="16"/>
      <c r="J2127" s="16"/>
      <c r="K2127" s="16"/>
      <c r="L2127" s="32"/>
      <c r="M2127" s="16"/>
      <c r="N2127" s="16"/>
      <c r="O2127" s="16"/>
      <c r="P2127" s="16"/>
      <c r="Y2127" s="20"/>
      <c r="Z2127" s="20"/>
      <c r="AA2127" s="20"/>
      <c r="AB2127" s="20"/>
      <c r="AC2127" s="20"/>
      <c r="AD2127" s="20"/>
    </row>
    <row r="2128" spans="3:30" s="1" customFormat="1">
      <c r="C2128" s="16"/>
      <c r="D2128" s="16"/>
      <c r="E2128" s="32"/>
      <c r="F2128" s="16"/>
      <c r="G2128" s="16"/>
      <c r="H2128" s="16"/>
      <c r="I2128" s="16"/>
      <c r="J2128" s="16"/>
      <c r="K2128" s="16"/>
      <c r="L2128" s="32"/>
      <c r="M2128" s="16"/>
      <c r="N2128" s="16"/>
      <c r="O2128" s="16"/>
      <c r="P2128" s="16"/>
      <c r="Y2128" s="20"/>
      <c r="Z2128" s="20"/>
      <c r="AA2128" s="20"/>
      <c r="AB2128" s="20"/>
      <c r="AC2128" s="20"/>
      <c r="AD2128" s="20"/>
    </row>
    <row r="2129" spans="3:30" s="1" customFormat="1">
      <c r="C2129" s="16"/>
      <c r="D2129" s="16"/>
      <c r="E2129" s="32"/>
      <c r="F2129" s="16"/>
      <c r="G2129" s="16"/>
      <c r="H2129" s="16"/>
      <c r="I2129" s="16"/>
      <c r="J2129" s="16"/>
      <c r="K2129" s="16"/>
      <c r="L2129" s="32"/>
      <c r="M2129" s="16"/>
      <c r="N2129" s="16"/>
      <c r="O2129" s="16"/>
      <c r="P2129" s="16"/>
      <c r="Y2129" s="20"/>
      <c r="Z2129" s="20"/>
      <c r="AA2129" s="20"/>
      <c r="AB2129" s="20"/>
      <c r="AC2129" s="20"/>
      <c r="AD2129" s="20"/>
    </row>
    <row r="2130" spans="3:30" s="1" customFormat="1">
      <c r="C2130" s="16"/>
      <c r="D2130" s="16"/>
      <c r="E2130" s="32"/>
      <c r="F2130" s="16"/>
      <c r="G2130" s="16"/>
      <c r="H2130" s="16"/>
      <c r="I2130" s="16"/>
      <c r="J2130" s="16"/>
      <c r="K2130" s="16"/>
      <c r="L2130" s="32"/>
      <c r="M2130" s="16"/>
      <c r="N2130" s="16"/>
      <c r="O2130" s="16"/>
      <c r="P2130" s="16"/>
      <c r="Y2130" s="20"/>
      <c r="Z2130" s="20"/>
      <c r="AA2130" s="20"/>
      <c r="AB2130" s="20"/>
      <c r="AC2130" s="20"/>
      <c r="AD2130" s="20"/>
    </row>
    <row r="2131" spans="3:30" s="1" customFormat="1">
      <c r="C2131" s="16"/>
      <c r="D2131" s="16"/>
      <c r="E2131" s="32"/>
      <c r="F2131" s="16"/>
      <c r="G2131" s="16"/>
      <c r="H2131" s="16"/>
      <c r="I2131" s="16"/>
      <c r="J2131" s="16"/>
      <c r="K2131" s="16"/>
      <c r="L2131" s="32"/>
      <c r="M2131" s="16"/>
      <c r="N2131" s="16"/>
      <c r="O2131" s="16"/>
      <c r="P2131" s="16"/>
      <c r="Y2131" s="20"/>
      <c r="Z2131" s="20"/>
      <c r="AA2131" s="20"/>
      <c r="AB2131" s="20"/>
      <c r="AC2131" s="20"/>
      <c r="AD2131" s="20"/>
    </row>
    <row r="2132" spans="3:30" s="1" customFormat="1">
      <c r="C2132" s="16"/>
      <c r="D2132" s="16"/>
      <c r="E2132" s="32"/>
      <c r="F2132" s="16"/>
      <c r="G2132" s="16"/>
      <c r="H2132" s="16"/>
      <c r="I2132" s="16"/>
      <c r="J2132" s="16"/>
      <c r="K2132" s="16"/>
      <c r="L2132" s="32"/>
      <c r="M2132" s="16"/>
      <c r="N2132" s="16"/>
      <c r="O2132" s="16"/>
      <c r="P2132" s="16"/>
      <c r="Y2132" s="20"/>
      <c r="Z2132" s="20"/>
      <c r="AA2132" s="20"/>
      <c r="AB2132" s="20"/>
      <c r="AC2132" s="20"/>
      <c r="AD2132" s="20"/>
    </row>
    <row r="2133" spans="3:30" s="1" customFormat="1">
      <c r="C2133" s="16"/>
      <c r="D2133" s="16"/>
      <c r="E2133" s="32"/>
      <c r="F2133" s="16"/>
      <c r="G2133" s="16"/>
      <c r="H2133" s="16"/>
      <c r="I2133" s="16"/>
      <c r="J2133" s="16"/>
      <c r="K2133" s="16"/>
      <c r="L2133" s="32"/>
      <c r="M2133" s="16"/>
      <c r="N2133" s="16"/>
      <c r="O2133" s="16"/>
      <c r="P2133" s="16"/>
      <c r="Y2133" s="20"/>
      <c r="Z2133" s="20"/>
      <c r="AA2133" s="20"/>
      <c r="AB2133" s="20"/>
      <c r="AC2133" s="20"/>
      <c r="AD2133" s="20"/>
    </row>
    <row r="2134" spans="3:30" s="1" customFormat="1">
      <c r="C2134" s="16"/>
      <c r="D2134" s="16"/>
      <c r="E2134" s="32"/>
      <c r="F2134" s="16"/>
      <c r="G2134" s="16"/>
      <c r="H2134" s="16"/>
      <c r="I2134" s="16"/>
      <c r="J2134" s="16"/>
      <c r="K2134" s="16"/>
      <c r="L2134" s="32"/>
      <c r="M2134" s="16"/>
      <c r="N2134" s="16"/>
      <c r="O2134" s="16"/>
      <c r="P2134" s="16"/>
      <c r="Y2134" s="20"/>
      <c r="Z2134" s="20"/>
      <c r="AA2134" s="20"/>
      <c r="AB2134" s="20"/>
      <c r="AC2134" s="20"/>
      <c r="AD2134" s="20"/>
    </row>
    <row r="2135" spans="3:30" s="1" customFormat="1">
      <c r="C2135" s="16"/>
      <c r="D2135" s="16"/>
      <c r="E2135" s="32"/>
      <c r="F2135" s="16"/>
      <c r="G2135" s="16"/>
      <c r="H2135" s="16"/>
      <c r="I2135" s="16"/>
      <c r="J2135" s="16"/>
      <c r="K2135" s="16"/>
      <c r="L2135" s="32"/>
      <c r="M2135" s="16"/>
      <c r="N2135" s="16"/>
      <c r="O2135" s="16"/>
      <c r="P2135" s="16"/>
      <c r="Y2135" s="20"/>
      <c r="Z2135" s="20"/>
      <c r="AA2135" s="20"/>
      <c r="AB2135" s="20"/>
      <c r="AC2135" s="20"/>
      <c r="AD2135" s="20"/>
    </row>
    <row r="2136" spans="3:30" s="1" customFormat="1">
      <c r="C2136" s="16"/>
      <c r="D2136" s="16"/>
      <c r="E2136" s="32"/>
      <c r="F2136" s="16"/>
      <c r="G2136" s="16"/>
      <c r="H2136" s="16"/>
      <c r="I2136" s="16"/>
      <c r="J2136" s="16"/>
      <c r="K2136" s="16"/>
      <c r="L2136" s="32"/>
      <c r="M2136" s="16"/>
      <c r="N2136" s="16"/>
      <c r="O2136" s="16"/>
      <c r="P2136" s="16"/>
      <c r="Y2136" s="20"/>
      <c r="Z2136" s="20"/>
      <c r="AA2136" s="20"/>
      <c r="AB2136" s="20"/>
      <c r="AC2136" s="20"/>
      <c r="AD2136" s="20"/>
    </row>
    <row r="2137" spans="3:30" s="1" customFormat="1">
      <c r="C2137" s="16"/>
      <c r="D2137" s="16"/>
      <c r="E2137" s="32"/>
      <c r="F2137" s="16"/>
      <c r="G2137" s="16"/>
      <c r="H2137" s="16"/>
      <c r="I2137" s="16"/>
      <c r="J2137" s="16"/>
      <c r="K2137" s="16"/>
      <c r="L2137" s="32"/>
      <c r="M2137" s="16"/>
      <c r="N2137" s="16"/>
      <c r="O2137" s="16"/>
      <c r="P2137" s="16"/>
      <c r="Y2137" s="20"/>
      <c r="Z2137" s="20"/>
      <c r="AA2137" s="20"/>
      <c r="AB2137" s="20"/>
      <c r="AC2137" s="20"/>
      <c r="AD2137" s="20"/>
    </row>
    <row r="2138" spans="3:30" s="1" customFormat="1">
      <c r="C2138" s="16"/>
      <c r="D2138" s="16"/>
      <c r="E2138" s="32"/>
      <c r="F2138" s="16"/>
      <c r="G2138" s="16"/>
      <c r="H2138" s="16"/>
      <c r="I2138" s="16"/>
      <c r="J2138" s="16"/>
      <c r="K2138" s="16"/>
      <c r="L2138" s="32"/>
      <c r="M2138" s="16"/>
      <c r="N2138" s="16"/>
      <c r="O2138" s="16"/>
      <c r="P2138" s="16"/>
      <c r="Y2138" s="20"/>
      <c r="Z2138" s="20"/>
      <c r="AA2138" s="20"/>
      <c r="AB2138" s="20"/>
      <c r="AC2138" s="20"/>
      <c r="AD2138" s="20"/>
    </row>
    <row r="2139" spans="3:30" s="1" customFormat="1">
      <c r="C2139" s="16"/>
      <c r="D2139" s="16"/>
      <c r="E2139" s="32"/>
      <c r="F2139" s="16"/>
      <c r="G2139" s="16"/>
      <c r="H2139" s="16"/>
      <c r="I2139" s="16"/>
      <c r="J2139" s="16"/>
      <c r="K2139" s="16"/>
      <c r="L2139" s="32"/>
      <c r="M2139" s="16"/>
      <c r="N2139" s="16"/>
      <c r="O2139" s="16"/>
      <c r="P2139" s="16"/>
      <c r="Y2139" s="20"/>
      <c r="Z2139" s="20"/>
      <c r="AA2139" s="20"/>
      <c r="AB2139" s="20"/>
      <c r="AC2139" s="20"/>
      <c r="AD2139" s="20"/>
    </row>
    <row r="2140" spans="3:30" s="1" customFormat="1">
      <c r="C2140" s="16"/>
      <c r="D2140" s="16"/>
      <c r="E2140" s="32"/>
      <c r="F2140" s="16"/>
      <c r="G2140" s="16"/>
      <c r="H2140" s="16"/>
      <c r="I2140" s="16"/>
      <c r="J2140" s="16"/>
      <c r="K2140" s="16"/>
      <c r="L2140" s="32"/>
      <c r="M2140" s="16"/>
      <c r="N2140" s="16"/>
      <c r="O2140" s="16"/>
      <c r="P2140" s="16"/>
      <c r="Y2140" s="20"/>
      <c r="Z2140" s="20"/>
      <c r="AA2140" s="20"/>
      <c r="AB2140" s="20"/>
      <c r="AC2140" s="20"/>
      <c r="AD2140" s="20"/>
    </row>
    <row r="2141" spans="3:30" s="1" customFormat="1">
      <c r="C2141" s="16"/>
      <c r="D2141" s="16"/>
      <c r="E2141" s="32"/>
      <c r="F2141" s="16"/>
      <c r="G2141" s="16"/>
      <c r="H2141" s="16"/>
      <c r="I2141" s="16"/>
      <c r="J2141" s="16"/>
      <c r="K2141" s="16"/>
      <c r="L2141" s="32"/>
      <c r="M2141" s="16"/>
      <c r="N2141" s="16"/>
      <c r="O2141" s="16"/>
      <c r="P2141" s="16"/>
      <c r="Y2141" s="20"/>
      <c r="Z2141" s="20"/>
      <c r="AA2141" s="20"/>
      <c r="AB2141" s="20"/>
      <c r="AC2141" s="20"/>
      <c r="AD2141" s="20"/>
    </row>
    <row r="2142" spans="3:30" s="1" customFormat="1">
      <c r="C2142" s="16"/>
      <c r="D2142" s="16"/>
      <c r="E2142" s="32"/>
      <c r="F2142" s="16"/>
      <c r="G2142" s="16"/>
      <c r="H2142" s="16"/>
      <c r="I2142" s="16"/>
      <c r="J2142" s="16"/>
      <c r="K2142" s="16"/>
      <c r="L2142" s="32"/>
      <c r="M2142" s="16"/>
      <c r="N2142" s="16"/>
      <c r="O2142" s="16"/>
      <c r="P2142" s="16"/>
      <c r="Y2142" s="20"/>
      <c r="Z2142" s="20"/>
      <c r="AA2142" s="20"/>
      <c r="AB2142" s="20"/>
      <c r="AC2142" s="20"/>
      <c r="AD2142" s="20"/>
    </row>
    <row r="2143" spans="3:30" s="1" customFormat="1">
      <c r="C2143" s="16"/>
      <c r="D2143" s="16"/>
      <c r="E2143" s="32"/>
      <c r="F2143" s="16"/>
      <c r="G2143" s="16"/>
      <c r="H2143" s="16"/>
      <c r="I2143" s="16"/>
      <c r="J2143" s="16"/>
      <c r="K2143" s="16"/>
      <c r="L2143" s="32"/>
      <c r="M2143" s="16"/>
      <c r="N2143" s="16"/>
      <c r="O2143" s="16"/>
      <c r="P2143" s="16"/>
      <c r="Y2143" s="20"/>
      <c r="Z2143" s="20"/>
      <c r="AA2143" s="20"/>
      <c r="AB2143" s="20"/>
      <c r="AC2143" s="20"/>
      <c r="AD2143" s="20"/>
    </row>
    <row r="2144" spans="3:30" s="1" customFormat="1">
      <c r="C2144" s="16"/>
      <c r="D2144" s="16"/>
      <c r="E2144" s="32"/>
      <c r="F2144" s="16"/>
      <c r="G2144" s="16"/>
      <c r="H2144" s="16"/>
      <c r="I2144" s="16"/>
      <c r="J2144" s="16"/>
      <c r="K2144" s="16"/>
      <c r="L2144" s="32"/>
      <c r="M2144" s="16"/>
      <c r="N2144" s="16"/>
      <c r="O2144" s="16"/>
      <c r="P2144" s="16"/>
      <c r="Y2144" s="20"/>
      <c r="Z2144" s="20"/>
      <c r="AA2144" s="20"/>
      <c r="AB2144" s="20"/>
      <c r="AC2144" s="20"/>
      <c r="AD2144" s="20"/>
    </row>
    <row r="2145" spans="3:30" s="1" customFormat="1">
      <c r="C2145" s="16"/>
      <c r="D2145" s="16"/>
      <c r="E2145" s="32"/>
      <c r="F2145" s="16"/>
      <c r="G2145" s="16"/>
      <c r="H2145" s="16"/>
      <c r="I2145" s="16"/>
      <c r="J2145" s="16"/>
      <c r="K2145" s="16"/>
      <c r="L2145" s="32"/>
      <c r="M2145" s="16"/>
      <c r="N2145" s="16"/>
      <c r="O2145" s="16"/>
      <c r="P2145" s="16"/>
      <c r="Y2145" s="20"/>
      <c r="Z2145" s="20"/>
      <c r="AA2145" s="20"/>
      <c r="AB2145" s="20"/>
      <c r="AC2145" s="20"/>
      <c r="AD2145" s="20"/>
    </row>
    <row r="2146" spans="3:30" s="1" customFormat="1">
      <c r="C2146" s="16"/>
      <c r="D2146" s="16"/>
      <c r="E2146" s="32"/>
      <c r="F2146" s="16"/>
      <c r="G2146" s="16"/>
      <c r="H2146" s="16"/>
      <c r="I2146" s="16"/>
      <c r="J2146" s="16"/>
      <c r="K2146" s="16"/>
      <c r="L2146" s="32"/>
      <c r="M2146" s="16"/>
      <c r="N2146" s="16"/>
      <c r="O2146" s="16"/>
      <c r="P2146" s="16"/>
      <c r="Y2146" s="20"/>
      <c r="Z2146" s="20"/>
      <c r="AA2146" s="20"/>
      <c r="AB2146" s="20"/>
      <c r="AC2146" s="20"/>
      <c r="AD2146" s="20"/>
    </row>
    <row r="2147" spans="3:30" s="1" customFormat="1">
      <c r="C2147" s="16"/>
      <c r="D2147" s="16"/>
      <c r="E2147" s="32"/>
      <c r="F2147" s="16"/>
      <c r="G2147" s="16"/>
      <c r="H2147" s="16"/>
      <c r="I2147" s="16"/>
      <c r="J2147" s="16"/>
      <c r="K2147" s="16"/>
      <c r="L2147" s="32"/>
      <c r="M2147" s="16"/>
      <c r="N2147" s="16"/>
      <c r="O2147" s="16"/>
      <c r="P2147" s="16"/>
      <c r="Y2147" s="20"/>
      <c r="Z2147" s="20"/>
      <c r="AA2147" s="20"/>
      <c r="AB2147" s="20"/>
      <c r="AC2147" s="20"/>
      <c r="AD2147" s="20"/>
    </row>
    <row r="2148" spans="3:30" s="1" customFormat="1">
      <c r="C2148" s="16"/>
      <c r="D2148" s="16"/>
      <c r="E2148" s="32"/>
      <c r="F2148" s="16"/>
      <c r="G2148" s="16"/>
      <c r="H2148" s="16"/>
      <c r="I2148" s="16"/>
      <c r="J2148" s="16"/>
      <c r="K2148" s="16"/>
      <c r="L2148" s="32"/>
      <c r="M2148" s="16"/>
      <c r="N2148" s="16"/>
      <c r="O2148" s="16"/>
      <c r="P2148" s="16"/>
      <c r="Y2148" s="20"/>
      <c r="Z2148" s="20"/>
      <c r="AA2148" s="20"/>
      <c r="AB2148" s="20"/>
      <c r="AC2148" s="20"/>
      <c r="AD2148" s="20"/>
    </row>
    <row r="2149" spans="3:30" s="1" customFormat="1">
      <c r="C2149" s="16"/>
      <c r="D2149" s="16"/>
      <c r="E2149" s="32"/>
      <c r="F2149" s="16"/>
      <c r="G2149" s="16"/>
      <c r="H2149" s="16"/>
      <c r="I2149" s="16"/>
      <c r="J2149" s="16"/>
      <c r="K2149" s="16"/>
      <c r="L2149" s="32"/>
      <c r="M2149" s="16"/>
      <c r="N2149" s="16"/>
      <c r="O2149" s="16"/>
      <c r="P2149" s="16"/>
      <c r="Y2149" s="20"/>
      <c r="Z2149" s="20"/>
      <c r="AA2149" s="20"/>
      <c r="AB2149" s="20"/>
      <c r="AC2149" s="20"/>
      <c r="AD2149" s="20"/>
    </row>
    <row r="2150" spans="3:30" s="1" customFormat="1">
      <c r="C2150" s="16"/>
      <c r="D2150" s="16"/>
      <c r="E2150" s="32"/>
      <c r="F2150" s="16"/>
      <c r="G2150" s="16"/>
      <c r="H2150" s="16"/>
      <c r="I2150" s="16"/>
      <c r="J2150" s="16"/>
      <c r="K2150" s="16"/>
      <c r="L2150" s="32"/>
      <c r="M2150" s="16"/>
      <c r="N2150" s="16"/>
      <c r="O2150" s="16"/>
      <c r="P2150" s="16"/>
      <c r="Y2150" s="20"/>
      <c r="Z2150" s="20"/>
      <c r="AA2150" s="20"/>
      <c r="AB2150" s="20"/>
      <c r="AC2150" s="20"/>
      <c r="AD2150" s="20"/>
    </row>
    <row r="2151" spans="3:30" s="1" customFormat="1">
      <c r="C2151" s="16"/>
      <c r="D2151" s="16"/>
      <c r="E2151" s="32"/>
      <c r="F2151" s="16"/>
      <c r="G2151" s="16"/>
      <c r="H2151" s="16"/>
      <c r="I2151" s="16"/>
      <c r="J2151" s="16"/>
      <c r="K2151" s="16"/>
      <c r="L2151" s="32"/>
      <c r="M2151" s="16"/>
      <c r="N2151" s="16"/>
      <c r="O2151" s="16"/>
      <c r="P2151" s="16"/>
      <c r="Y2151" s="20"/>
      <c r="Z2151" s="20"/>
      <c r="AA2151" s="20"/>
      <c r="AB2151" s="20"/>
      <c r="AC2151" s="20"/>
      <c r="AD2151" s="20"/>
    </row>
    <row r="2152" spans="3:30" s="1" customFormat="1">
      <c r="C2152" s="16"/>
      <c r="D2152" s="16"/>
      <c r="E2152" s="32"/>
      <c r="F2152" s="16"/>
      <c r="G2152" s="16"/>
      <c r="H2152" s="16"/>
      <c r="I2152" s="16"/>
      <c r="J2152" s="16"/>
      <c r="K2152" s="16"/>
      <c r="L2152" s="32"/>
      <c r="M2152" s="16"/>
      <c r="N2152" s="16"/>
      <c r="O2152" s="16"/>
      <c r="P2152" s="16"/>
      <c r="Y2152" s="20"/>
      <c r="Z2152" s="20"/>
      <c r="AA2152" s="20"/>
      <c r="AB2152" s="20"/>
      <c r="AC2152" s="20"/>
      <c r="AD2152" s="20"/>
    </row>
    <row r="2153" spans="3:30" s="1" customFormat="1">
      <c r="C2153" s="16"/>
      <c r="D2153" s="16"/>
      <c r="E2153" s="32"/>
      <c r="F2153" s="16"/>
      <c r="G2153" s="16"/>
      <c r="H2153" s="16"/>
      <c r="I2153" s="16"/>
      <c r="J2153" s="16"/>
      <c r="K2153" s="16"/>
      <c r="L2153" s="32"/>
      <c r="M2153" s="16"/>
      <c r="N2153" s="16"/>
      <c r="O2153" s="16"/>
      <c r="P2153" s="16"/>
      <c r="Y2153" s="20"/>
      <c r="Z2153" s="20"/>
      <c r="AA2153" s="20"/>
      <c r="AB2153" s="20"/>
      <c r="AC2153" s="20"/>
      <c r="AD2153" s="20"/>
    </row>
    <row r="2154" spans="3:30" s="1" customFormat="1">
      <c r="C2154" s="16"/>
      <c r="D2154" s="16"/>
      <c r="E2154" s="32"/>
      <c r="F2154" s="16"/>
      <c r="G2154" s="16"/>
      <c r="H2154" s="16"/>
      <c r="I2154" s="16"/>
      <c r="J2154" s="16"/>
      <c r="K2154" s="16"/>
      <c r="L2154" s="32"/>
      <c r="M2154" s="16"/>
      <c r="N2154" s="16"/>
      <c r="O2154" s="16"/>
      <c r="P2154" s="16"/>
      <c r="Y2154" s="20"/>
      <c r="Z2154" s="20"/>
      <c r="AA2154" s="20"/>
      <c r="AB2154" s="20"/>
      <c r="AC2154" s="20"/>
      <c r="AD2154" s="20"/>
    </row>
    <row r="2155" spans="3:30" s="1" customFormat="1">
      <c r="C2155" s="16"/>
      <c r="D2155" s="16"/>
      <c r="E2155" s="32"/>
      <c r="F2155" s="16"/>
      <c r="G2155" s="16"/>
      <c r="H2155" s="16"/>
      <c r="I2155" s="16"/>
      <c r="J2155" s="16"/>
      <c r="K2155" s="16"/>
      <c r="L2155" s="32"/>
      <c r="M2155" s="16"/>
      <c r="N2155" s="16"/>
      <c r="O2155" s="16"/>
      <c r="P2155" s="16"/>
      <c r="Y2155" s="20"/>
      <c r="Z2155" s="20"/>
      <c r="AA2155" s="20"/>
      <c r="AB2155" s="20"/>
      <c r="AC2155" s="20"/>
      <c r="AD2155" s="20"/>
    </row>
    <row r="2156" spans="3:30" s="1" customFormat="1">
      <c r="C2156" s="16"/>
      <c r="D2156" s="16"/>
      <c r="E2156" s="32"/>
      <c r="F2156" s="16"/>
      <c r="G2156" s="16"/>
      <c r="H2156" s="16"/>
      <c r="I2156" s="16"/>
      <c r="J2156" s="16"/>
      <c r="K2156" s="16"/>
      <c r="L2156" s="32"/>
      <c r="M2156" s="16"/>
      <c r="N2156" s="16"/>
      <c r="O2156" s="16"/>
      <c r="P2156" s="16"/>
      <c r="Y2156" s="20"/>
      <c r="Z2156" s="20"/>
      <c r="AA2156" s="20"/>
      <c r="AB2156" s="20"/>
      <c r="AC2156" s="20"/>
      <c r="AD2156" s="20"/>
    </row>
    <row r="2157" spans="3:30" s="1" customFormat="1">
      <c r="C2157" s="16"/>
      <c r="D2157" s="16"/>
      <c r="E2157" s="32"/>
      <c r="F2157" s="16"/>
      <c r="G2157" s="16"/>
      <c r="H2157" s="16"/>
      <c r="I2157" s="16"/>
      <c r="J2157" s="16"/>
      <c r="K2157" s="16"/>
      <c r="L2157" s="32"/>
      <c r="M2157" s="16"/>
      <c r="N2157" s="16"/>
      <c r="O2157" s="16"/>
      <c r="P2157" s="16"/>
      <c r="Y2157" s="20"/>
      <c r="Z2157" s="20"/>
      <c r="AA2157" s="20"/>
      <c r="AB2157" s="20"/>
      <c r="AC2157" s="20"/>
      <c r="AD2157" s="20"/>
    </row>
    <row r="2158" spans="3:30" s="1" customFormat="1">
      <c r="C2158" s="16"/>
      <c r="D2158" s="16"/>
      <c r="E2158" s="32"/>
      <c r="F2158" s="16"/>
      <c r="G2158" s="16"/>
      <c r="H2158" s="16"/>
      <c r="I2158" s="16"/>
      <c r="J2158" s="16"/>
      <c r="K2158" s="16"/>
      <c r="L2158" s="32"/>
      <c r="M2158" s="16"/>
      <c r="N2158" s="16"/>
      <c r="O2158" s="16"/>
      <c r="P2158" s="16"/>
      <c r="Y2158" s="20"/>
      <c r="Z2158" s="20"/>
      <c r="AA2158" s="20"/>
      <c r="AB2158" s="20"/>
      <c r="AC2158" s="20"/>
      <c r="AD2158" s="20"/>
    </row>
    <row r="2159" spans="3:30" s="1" customFormat="1">
      <c r="C2159" s="16"/>
      <c r="D2159" s="16"/>
      <c r="E2159" s="32"/>
      <c r="F2159" s="16"/>
      <c r="G2159" s="16"/>
      <c r="H2159" s="16"/>
      <c r="I2159" s="16"/>
      <c r="J2159" s="16"/>
      <c r="K2159" s="16"/>
      <c r="L2159" s="32"/>
      <c r="M2159" s="16"/>
      <c r="N2159" s="16"/>
      <c r="O2159" s="16"/>
      <c r="P2159" s="16"/>
      <c r="Y2159" s="20"/>
      <c r="Z2159" s="20"/>
      <c r="AA2159" s="20"/>
      <c r="AB2159" s="20"/>
      <c r="AC2159" s="20"/>
      <c r="AD2159" s="20"/>
    </row>
    <row r="2160" spans="3:30" s="1" customFormat="1">
      <c r="C2160" s="16"/>
      <c r="D2160" s="16"/>
      <c r="E2160" s="32"/>
      <c r="F2160" s="16"/>
      <c r="G2160" s="16"/>
      <c r="H2160" s="16"/>
      <c r="I2160" s="16"/>
      <c r="J2160" s="16"/>
      <c r="K2160" s="16"/>
      <c r="L2160" s="32"/>
      <c r="M2160" s="16"/>
      <c r="N2160" s="16"/>
      <c r="O2160" s="16"/>
      <c r="P2160" s="16"/>
      <c r="Y2160" s="20"/>
      <c r="Z2160" s="20"/>
      <c r="AA2160" s="20"/>
      <c r="AB2160" s="20"/>
      <c r="AC2160" s="20"/>
      <c r="AD2160" s="20"/>
    </row>
    <row r="2161" spans="3:30" s="1" customFormat="1">
      <c r="C2161" s="16"/>
      <c r="D2161" s="16"/>
      <c r="E2161" s="32"/>
      <c r="F2161" s="16"/>
      <c r="G2161" s="16"/>
      <c r="H2161" s="16"/>
      <c r="I2161" s="16"/>
      <c r="J2161" s="16"/>
      <c r="K2161" s="16"/>
      <c r="L2161" s="32"/>
      <c r="M2161" s="16"/>
      <c r="N2161" s="16"/>
      <c r="O2161" s="16"/>
      <c r="P2161" s="16"/>
      <c r="Y2161" s="20"/>
      <c r="Z2161" s="20"/>
      <c r="AA2161" s="20"/>
      <c r="AB2161" s="20"/>
      <c r="AC2161" s="20"/>
      <c r="AD2161" s="20"/>
    </row>
    <row r="2162" spans="3:30" s="1" customFormat="1">
      <c r="C2162" s="16"/>
      <c r="D2162" s="16"/>
      <c r="E2162" s="32"/>
      <c r="F2162" s="16"/>
      <c r="G2162" s="16"/>
      <c r="H2162" s="16"/>
      <c r="I2162" s="16"/>
      <c r="J2162" s="16"/>
      <c r="K2162" s="16"/>
      <c r="L2162" s="32"/>
      <c r="M2162" s="16"/>
      <c r="N2162" s="16"/>
      <c r="O2162" s="16"/>
      <c r="P2162" s="16"/>
      <c r="Y2162" s="20"/>
      <c r="Z2162" s="20"/>
      <c r="AA2162" s="20"/>
      <c r="AB2162" s="20"/>
      <c r="AC2162" s="20"/>
      <c r="AD2162" s="20"/>
    </row>
    <row r="2163" spans="3:30" s="1" customFormat="1">
      <c r="C2163" s="16"/>
      <c r="D2163" s="16"/>
      <c r="E2163" s="32"/>
      <c r="F2163" s="16"/>
      <c r="G2163" s="16"/>
      <c r="H2163" s="16"/>
      <c r="I2163" s="16"/>
      <c r="J2163" s="16"/>
      <c r="K2163" s="16"/>
      <c r="L2163" s="32"/>
      <c r="M2163" s="16"/>
      <c r="N2163" s="16"/>
      <c r="O2163" s="16"/>
      <c r="P2163" s="16"/>
      <c r="Y2163" s="20"/>
      <c r="Z2163" s="20"/>
      <c r="AA2163" s="20"/>
      <c r="AB2163" s="20"/>
      <c r="AC2163" s="20"/>
      <c r="AD2163" s="20"/>
    </row>
    <row r="2164" spans="3:30" s="1" customFormat="1">
      <c r="C2164" s="16"/>
      <c r="D2164" s="16"/>
      <c r="E2164" s="32"/>
      <c r="F2164" s="16"/>
      <c r="G2164" s="16"/>
      <c r="H2164" s="16"/>
      <c r="I2164" s="16"/>
      <c r="J2164" s="16"/>
      <c r="K2164" s="16"/>
      <c r="L2164" s="32"/>
      <c r="M2164" s="16"/>
      <c r="N2164" s="16"/>
      <c r="O2164" s="16"/>
      <c r="P2164" s="16"/>
      <c r="Y2164" s="20"/>
      <c r="Z2164" s="20"/>
      <c r="AA2164" s="20"/>
      <c r="AB2164" s="20"/>
      <c r="AC2164" s="20"/>
      <c r="AD2164" s="20"/>
    </row>
    <row r="2165" spans="3:30" s="1" customFormat="1">
      <c r="C2165" s="16"/>
      <c r="D2165" s="16"/>
      <c r="E2165" s="32"/>
      <c r="F2165" s="16"/>
      <c r="G2165" s="16"/>
      <c r="H2165" s="16"/>
      <c r="I2165" s="16"/>
      <c r="J2165" s="16"/>
      <c r="K2165" s="16"/>
      <c r="L2165" s="32"/>
      <c r="M2165" s="16"/>
      <c r="N2165" s="16"/>
      <c r="O2165" s="16"/>
      <c r="P2165" s="16"/>
      <c r="Y2165" s="20"/>
      <c r="Z2165" s="20"/>
      <c r="AA2165" s="20"/>
      <c r="AB2165" s="20"/>
      <c r="AC2165" s="20"/>
      <c r="AD2165" s="20"/>
    </row>
    <row r="2166" spans="3:30" s="1" customFormat="1">
      <c r="C2166" s="16"/>
      <c r="D2166" s="16"/>
      <c r="E2166" s="32"/>
      <c r="F2166" s="16"/>
      <c r="G2166" s="16"/>
      <c r="H2166" s="16"/>
      <c r="I2166" s="16"/>
      <c r="J2166" s="16"/>
      <c r="K2166" s="16"/>
      <c r="L2166" s="32"/>
      <c r="M2166" s="16"/>
      <c r="N2166" s="16"/>
      <c r="O2166" s="16"/>
      <c r="P2166" s="16"/>
      <c r="Y2166" s="20"/>
      <c r="Z2166" s="20"/>
      <c r="AA2166" s="20"/>
      <c r="AB2166" s="20"/>
      <c r="AC2166" s="20"/>
      <c r="AD2166" s="20"/>
    </row>
    <row r="2167" spans="3:30" s="1" customFormat="1">
      <c r="C2167" s="16"/>
      <c r="D2167" s="16"/>
      <c r="E2167" s="32"/>
      <c r="F2167" s="16"/>
      <c r="G2167" s="16"/>
      <c r="H2167" s="16"/>
      <c r="I2167" s="16"/>
      <c r="J2167" s="16"/>
      <c r="K2167" s="16"/>
      <c r="L2167" s="32"/>
      <c r="M2167" s="16"/>
      <c r="N2167" s="16"/>
      <c r="O2167" s="16"/>
      <c r="P2167" s="16"/>
      <c r="Y2167" s="20"/>
      <c r="Z2167" s="20"/>
      <c r="AA2167" s="20"/>
      <c r="AB2167" s="20"/>
      <c r="AC2167" s="20"/>
      <c r="AD2167" s="20"/>
    </row>
    <row r="2168" spans="3:30" s="1" customFormat="1">
      <c r="C2168" s="16"/>
      <c r="D2168" s="16"/>
      <c r="E2168" s="32"/>
      <c r="F2168" s="16"/>
      <c r="G2168" s="16"/>
      <c r="H2168" s="16"/>
      <c r="I2168" s="16"/>
      <c r="J2168" s="16"/>
      <c r="K2168" s="16"/>
      <c r="L2168" s="32"/>
      <c r="M2168" s="16"/>
      <c r="N2168" s="16"/>
      <c r="O2168" s="16"/>
      <c r="P2168" s="16"/>
      <c r="Y2168" s="20"/>
      <c r="Z2168" s="20"/>
      <c r="AA2168" s="20"/>
      <c r="AB2168" s="20"/>
      <c r="AC2168" s="20"/>
      <c r="AD2168" s="20"/>
    </row>
    <row r="2169" spans="3:30" s="1" customFormat="1">
      <c r="C2169" s="16"/>
      <c r="D2169" s="16"/>
      <c r="E2169" s="32"/>
      <c r="F2169" s="16"/>
      <c r="G2169" s="16"/>
      <c r="H2169" s="16"/>
      <c r="I2169" s="16"/>
      <c r="J2169" s="16"/>
      <c r="K2169" s="16"/>
      <c r="L2169" s="32"/>
      <c r="M2169" s="16"/>
      <c r="N2169" s="16"/>
      <c r="O2169" s="16"/>
      <c r="P2169" s="16"/>
      <c r="Y2169" s="20"/>
      <c r="Z2169" s="20"/>
      <c r="AA2169" s="20"/>
      <c r="AB2169" s="20"/>
      <c r="AC2169" s="20"/>
      <c r="AD2169" s="20"/>
    </row>
    <row r="2170" spans="3:30" s="1" customFormat="1">
      <c r="C2170" s="16"/>
      <c r="D2170" s="16"/>
      <c r="E2170" s="32"/>
      <c r="F2170" s="16"/>
      <c r="G2170" s="16"/>
      <c r="H2170" s="16"/>
      <c r="I2170" s="16"/>
      <c r="J2170" s="16"/>
      <c r="K2170" s="16"/>
      <c r="L2170" s="32"/>
      <c r="M2170" s="16"/>
      <c r="N2170" s="16"/>
      <c r="O2170" s="16"/>
      <c r="P2170" s="16"/>
      <c r="Y2170" s="20"/>
      <c r="Z2170" s="20"/>
      <c r="AA2170" s="20"/>
      <c r="AB2170" s="20"/>
      <c r="AC2170" s="20"/>
      <c r="AD2170" s="20"/>
    </row>
    <row r="2171" spans="3:30" s="1" customFormat="1">
      <c r="C2171" s="16"/>
      <c r="D2171" s="16"/>
      <c r="E2171" s="32"/>
      <c r="F2171" s="16"/>
      <c r="G2171" s="16"/>
      <c r="H2171" s="16"/>
      <c r="I2171" s="16"/>
      <c r="J2171" s="16"/>
      <c r="K2171" s="16"/>
      <c r="L2171" s="32"/>
      <c r="M2171" s="16"/>
      <c r="N2171" s="16"/>
      <c r="O2171" s="16"/>
      <c r="P2171" s="16"/>
      <c r="Y2171" s="20"/>
      <c r="Z2171" s="20"/>
      <c r="AA2171" s="20"/>
      <c r="AB2171" s="20"/>
      <c r="AC2171" s="20"/>
      <c r="AD2171" s="20"/>
    </row>
    <row r="2172" spans="3:30" s="1" customFormat="1">
      <c r="C2172" s="16"/>
      <c r="D2172" s="16"/>
      <c r="E2172" s="32"/>
      <c r="F2172" s="16"/>
      <c r="G2172" s="16"/>
      <c r="H2172" s="16"/>
      <c r="I2172" s="16"/>
      <c r="J2172" s="16"/>
      <c r="K2172" s="16"/>
      <c r="L2172" s="32"/>
      <c r="M2172" s="16"/>
      <c r="N2172" s="16"/>
      <c r="O2172" s="16"/>
      <c r="P2172" s="16"/>
      <c r="Y2172" s="20"/>
      <c r="Z2172" s="20"/>
      <c r="AA2172" s="20"/>
      <c r="AB2172" s="20"/>
      <c r="AC2172" s="20"/>
      <c r="AD2172" s="20"/>
    </row>
    <row r="2173" spans="3:30" s="1" customFormat="1">
      <c r="C2173" s="16"/>
      <c r="D2173" s="16"/>
      <c r="E2173" s="32"/>
      <c r="F2173" s="16"/>
      <c r="G2173" s="16"/>
      <c r="H2173" s="16"/>
      <c r="I2173" s="16"/>
      <c r="J2173" s="16"/>
      <c r="K2173" s="16"/>
      <c r="L2173" s="32"/>
      <c r="M2173" s="16"/>
      <c r="N2173" s="16"/>
      <c r="O2173" s="16"/>
      <c r="P2173" s="16"/>
      <c r="Y2173" s="20"/>
      <c r="Z2173" s="20"/>
      <c r="AA2173" s="20"/>
      <c r="AB2173" s="20"/>
      <c r="AC2173" s="20"/>
      <c r="AD2173" s="20"/>
    </row>
    <row r="2174" spans="3:30" s="1" customFormat="1">
      <c r="C2174" s="16"/>
      <c r="D2174" s="16"/>
      <c r="E2174" s="32"/>
      <c r="F2174" s="16"/>
      <c r="G2174" s="16"/>
      <c r="H2174" s="16"/>
      <c r="I2174" s="16"/>
      <c r="J2174" s="16"/>
      <c r="K2174" s="16"/>
      <c r="L2174" s="32"/>
      <c r="M2174" s="16"/>
      <c r="N2174" s="16"/>
      <c r="O2174" s="16"/>
      <c r="P2174" s="16"/>
      <c r="Y2174" s="20"/>
      <c r="Z2174" s="20"/>
      <c r="AA2174" s="20"/>
      <c r="AB2174" s="20"/>
      <c r="AC2174" s="20"/>
      <c r="AD2174" s="20"/>
    </row>
    <row r="2175" spans="3:30" s="1" customFormat="1">
      <c r="C2175" s="16"/>
      <c r="D2175" s="16"/>
      <c r="E2175" s="32"/>
      <c r="F2175" s="16"/>
      <c r="G2175" s="16"/>
      <c r="H2175" s="16"/>
      <c r="I2175" s="16"/>
      <c r="J2175" s="16"/>
      <c r="K2175" s="16"/>
      <c r="L2175" s="32"/>
      <c r="M2175" s="16"/>
      <c r="N2175" s="16"/>
      <c r="O2175" s="16"/>
      <c r="P2175" s="16"/>
      <c r="Y2175" s="20"/>
      <c r="Z2175" s="20"/>
      <c r="AA2175" s="20"/>
      <c r="AB2175" s="20"/>
      <c r="AC2175" s="20"/>
      <c r="AD2175" s="20"/>
    </row>
    <row r="2176" spans="3:30" s="1" customFormat="1">
      <c r="C2176" s="16"/>
      <c r="D2176" s="16"/>
      <c r="E2176" s="32"/>
      <c r="F2176" s="16"/>
      <c r="G2176" s="16"/>
      <c r="H2176" s="16"/>
      <c r="I2176" s="16"/>
      <c r="J2176" s="16"/>
      <c r="K2176" s="16"/>
      <c r="L2176" s="32"/>
      <c r="M2176" s="16"/>
      <c r="N2176" s="16"/>
      <c r="O2176" s="16"/>
      <c r="P2176" s="16"/>
      <c r="Y2176" s="20"/>
      <c r="Z2176" s="20"/>
      <c r="AA2176" s="20"/>
      <c r="AB2176" s="20"/>
      <c r="AC2176" s="20"/>
      <c r="AD2176" s="20"/>
    </row>
    <row r="2177" spans="3:30" s="1" customFormat="1">
      <c r="C2177" s="16"/>
      <c r="D2177" s="16"/>
      <c r="E2177" s="32"/>
      <c r="F2177" s="16"/>
      <c r="G2177" s="16"/>
      <c r="H2177" s="16"/>
      <c r="I2177" s="16"/>
      <c r="J2177" s="16"/>
      <c r="K2177" s="16"/>
      <c r="L2177" s="32"/>
      <c r="M2177" s="16"/>
      <c r="N2177" s="16"/>
      <c r="O2177" s="16"/>
      <c r="P2177" s="16"/>
      <c r="Y2177" s="20"/>
      <c r="Z2177" s="20"/>
      <c r="AA2177" s="20"/>
      <c r="AB2177" s="20"/>
      <c r="AC2177" s="20"/>
      <c r="AD2177" s="20"/>
    </row>
    <row r="2178" spans="3:30" s="1" customFormat="1">
      <c r="C2178" s="16"/>
      <c r="D2178" s="16"/>
      <c r="E2178" s="32"/>
      <c r="F2178" s="16"/>
      <c r="G2178" s="16"/>
      <c r="H2178" s="16"/>
      <c r="I2178" s="16"/>
      <c r="J2178" s="16"/>
      <c r="K2178" s="16"/>
      <c r="L2178" s="32"/>
      <c r="M2178" s="16"/>
      <c r="N2178" s="16"/>
      <c r="O2178" s="16"/>
      <c r="P2178" s="16"/>
      <c r="Y2178" s="20"/>
      <c r="Z2178" s="20"/>
      <c r="AA2178" s="20"/>
      <c r="AB2178" s="20"/>
      <c r="AC2178" s="20"/>
      <c r="AD2178" s="20"/>
    </row>
    <row r="2179" spans="3:30" s="1" customFormat="1">
      <c r="C2179" s="16"/>
      <c r="D2179" s="16"/>
      <c r="E2179" s="32"/>
      <c r="F2179" s="16"/>
      <c r="G2179" s="16"/>
      <c r="H2179" s="16"/>
      <c r="I2179" s="16"/>
      <c r="J2179" s="16"/>
      <c r="K2179" s="16"/>
      <c r="L2179" s="32"/>
      <c r="M2179" s="16"/>
      <c r="N2179" s="16"/>
      <c r="O2179" s="16"/>
      <c r="P2179" s="16"/>
      <c r="Y2179" s="20"/>
      <c r="Z2179" s="20"/>
      <c r="AA2179" s="20"/>
      <c r="AB2179" s="20"/>
      <c r="AC2179" s="20"/>
      <c r="AD2179" s="20"/>
    </row>
    <row r="2180" spans="3:30" s="1" customFormat="1">
      <c r="C2180" s="16"/>
      <c r="D2180" s="16"/>
      <c r="E2180" s="32"/>
      <c r="F2180" s="16"/>
      <c r="G2180" s="16"/>
      <c r="H2180" s="16"/>
      <c r="I2180" s="16"/>
      <c r="J2180" s="16"/>
      <c r="K2180" s="16"/>
      <c r="L2180" s="32"/>
      <c r="M2180" s="16"/>
      <c r="N2180" s="16"/>
      <c r="O2180" s="16"/>
      <c r="P2180" s="16"/>
      <c r="Y2180" s="20"/>
      <c r="Z2180" s="20"/>
      <c r="AA2180" s="20"/>
      <c r="AB2180" s="20"/>
      <c r="AC2180" s="20"/>
      <c r="AD2180" s="20"/>
    </row>
    <row r="2181" spans="3:30" s="1" customFormat="1">
      <c r="C2181" s="16"/>
      <c r="D2181" s="16"/>
      <c r="E2181" s="32"/>
      <c r="F2181" s="16"/>
      <c r="G2181" s="16"/>
      <c r="H2181" s="16"/>
      <c r="I2181" s="16"/>
      <c r="J2181" s="16"/>
      <c r="K2181" s="16"/>
      <c r="L2181" s="32"/>
      <c r="M2181" s="16"/>
      <c r="N2181" s="16"/>
      <c r="O2181" s="16"/>
      <c r="P2181" s="16"/>
      <c r="Y2181" s="20"/>
      <c r="Z2181" s="20"/>
      <c r="AA2181" s="20"/>
      <c r="AB2181" s="20"/>
      <c r="AC2181" s="20"/>
      <c r="AD2181" s="20"/>
    </row>
    <row r="2182" spans="3:30" s="1" customFormat="1">
      <c r="C2182" s="16"/>
      <c r="D2182" s="16"/>
      <c r="E2182" s="32"/>
      <c r="F2182" s="16"/>
      <c r="G2182" s="16"/>
      <c r="H2182" s="16"/>
      <c r="I2182" s="16"/>
      <c r="J2182" s="16"/>
      <c r="K2182" s="16"/>
      <c r="L2182" s="32"/>
      <c r="M2182" s="16"/>
      <c r="N2182" s="16"/>
      <c r="O2182" s="16"/>
      <c r="P2182" s="16"/>
      <c r="Y2182" s="20"/>
      <c r="Z2182" s="20"/>
      <c r="AA2182" s="20"/>
      <c r="AB2182" s="20"/>
      <c r="AC2182" s="20"/>
      <c r="AD2182" s="20"/>
    </row>
    <row r="2183" spans="3:30" s="1" customFormat="1">
      <c r="C2183" s="16"/>
      <c r="D2183" s="16"/>
      <c r="E2183" s="32"/>
      <c r="F2183" s="16"/>
      <c r="G2183" s="16"/>
      <c r="H2183" s="16"/>
      <c r="I2183" s="16"/>
      <c r="J2183" s="16"/>
      <c r="K2183" s="16"/>
      <c r="L2183" s="32"/>
      <c r="M2183" s="16"/>
      <c r="N2183" s="16"/>
      <c r="O2183" s="16"/>
      <c r="P2183" s="16"/>
      <c r="Y2183" s="20"/>
      <c r="Z2183" s="20"/>
      <c r="AA2183" s="20"/>
      <c r="AB2183" s="20"/>
      <c r="AC2183" s="20"/>
      <c r="AD2183" s="20"/>
    </row>
    <row r="2184" spans="3:30" s="1" customFormat="1">
      <c r="C2184" s="16"/>
      <c r="D2184" s="16"/>
      <c r="E2184" s="32"/>
      <c r="F2184" s="16"/>
      <c r="G2184" s="16"/>
      <c r="H2184" s="16"/>
      <c r="I2184" s="16"/>
      <c r="J2184" s="16"/>
      <c r="K2184" s="16"/>
      <c r="L2184" s="32"/>
      <c r="M2184" s="16"/>
      <c r="N2184" s="16"/>
      <c r="O2184" s="16"/>
      <c r="P2184" s="16"/>
      <c r="Y2184" s="20"/>
      <c r="Z2184" s="20"/>
      <c r="AA2184" s="20"/>
      <c r="AB2184" s="20"/>
      <c r="AC2184" s="20"/>
      <c r="AD2184" s="20"/>
    </row>
    <row r="2185" spans="3:30" s="1" customFormat="1">
      <c r="C2185" s="16"/>
      <c r="D2185" s="16"/>
      <c r="E2185" s="32"/>
      <c r="F2185" s="16"/>
      <c r="G2185" s="16"/>
      <c r="H2185" s="16"/>
      <c r="I2185" s="16"/>
      <c r="J2185" s="16"/>
      <c r="K2185" s="16"/>
      <c r="L2185" s="32"/>
      <c r="M2185" s="16"/>
      <c r="N2185" s="16"/>
      <c r="O2185" s="16"/>
      <c r="P2185" s="16"/>
      <c r="Y2185" s="20"/>
      <c r="Z2185" s="20"/>
      <c r="AA2185" s="20"/>
      <c r="AB2185" s="20"/>
      <c r="AC2185" s="20"/>
      <c r="AD2185" s="20"/>
    </row>
    <row r="2186" spans="3:30" s="1" customFormat="1">
      <c r="C2186" s="16"/>
      <c r="D2186" s="16"/>
      <c r="E2186" s="32"/>
      <c r="F2186" s="16"/>
      <c r="G2186" s="16"/>
      <c r="H2186" s="16"/>
      <c r="I2186" s="16"/>
      <c r="J2186" s="16"/>
      <c r="K2186" s="16"/>
      <c r="L2186" s="32"/>
      <c r="M2186" s="16"/>
      <c r="N2186" s="16"/>
      <c r="O2186" s="16"/>
      <c r="P2186" s="16"/>
      <c r="Y2186" s="20"/>
      <c r="Z2186" s="20"/>
      <c r="AA2186" s="20"/>
      <c r="AB2186" s="20"/>
      <c r="AC2186" s="20"/>
      <c r="AD2186" s="20"/>
    </row>
    <row r="2187" spans="3:30" s="1" customFormat="1">
      <c r="C2187" s="16"/>
      <c r="D2187" s="16"/>
      <c r="E2187" s="32"/>
      <c r="F2187" s="16"/>
      <c r="G2187" s="16"/>
      <c r="H2187" s="16"/>
      <c r="I2187" s="16"/>
      <c r="J2187" s="16"/>
      <c r="K2187" s="16"/>
      <c r="L2187" s="32"/>
      <c r="M2187" s="16"/>
      <c r="N2187" s="16"/>
      <c r="O2187" s="16"/>
      <c r="P2187" s="16"/>
      <c r="Y2187" s="20"/>
      <c r="Z2187" s="20"/>
      <c r="AA2187" s="20"/>
      <c r="AB2187" s="20"/>
      <c r="AC2187" s="20"/>
      <c r="AD2187" s="20"/>
    </row>
    <row r="2188" spans="3:30" s="1" customFormat="1">
      <c r="C2188" s="16"/>
      <c r="D2188" s="16"/>
      <c r="E2188" s="32"/>
      <c r="F2188" s="16"/>
      <c r="G2188" s="16"/>
      <c r="H2188" s="16"/>
      <c r="I2188" s="16"/>
      <c r="J2188" s="16"/>
      <c r="K2188" s="16"/>
      <c r="L2188" s="32"/>
      <c r="M2188" s="16"/>
      <c r="N2188" s="16"/>
      <c r="O2188" s="16"/>
      <c r="P2188" s="16"/>
      <c r="Y2188" s="20"/>
      <c r="Z2188" s="20"/>
      <c r="AA2188" s="20"/>
      <c r="AB2188" s="20"/>
      <c r="AC2188" s="20"/>
      <c r="AD2188" s="20"/>
    </row>
    <row r="2189" spans="3:30" s="1" customFormat="1">
      <c r="C2189" s="16"/>
      <c r="D2189" s="16"/>
      <c r="E2189" s="32"/>
      <c r="F2189" s="16"/>
      <c r="G2189" s="16"/>
      <c r="H2189" s="16"/>
      <c r="I2189" s="16"/>
      <c r="J2189" s="16"/>
      <c r="K2189" s="16"/>
      <c r="L2189" s="32"/>
      <c r="M2189" s="16"/>
      <c r="N2189" s="16"/>
      <c r="O2189" s="16"/>
      <c r="P2189" s="16"/>
      <c r="Y2189" s="20"/>
      <c r="Z2189" s="20"/>
      <c r="AA2189" s="20"/>
      <c r="AB2189" s="20"/>
      <c r="AC2189" s="20"/>
      <c r="AD2189" s="20"/>
    </row>
    <row r="2190" spans="3:30" s="1" customFormat="1">
      <c r="C2190" s="16"/>
      <c r="D2190" s="16"/>
      <c r="E2190" s="32"/>
      <c r="F2190" s="16"/>
      <c r="G2190" s="16"/>
      <c r="H2190" s="16"/>
      <c r="I2190" s="16"/>
      <c r="J2190" s="16"/>
      <c r="K2190" s="16"/>
      <c r="L2190" s="32"/>
      <c r="M2190" s="16"/>
      <c r="N2190" s="16"/>
      <c r="O2190" s="16"/>
      <c r="P2190" s="16"/>
      <c r="Y2190" s="20"/>
      <c r="Z2190" s="20"/>
      <c r="AA2190" s="20"/>
      <c r="AB2190" s="20"/>
      <c r="AC2190" s="20"/>
      <c r="AD2190" s="20"/>
    </row>
    <row r="2191" spans="3:30" s="1" customFormat="1">
      <c r="C2191" s="16"/>
      <c r="D2191" s="16"/>
      <c r="E2191" s="32"/>
      <c r="F2191" s="16"/>
      <c r="G2191" s="16"/>
      <c r="H2191" s="16"/>
      <c r="I2191" s="16"/>
      <c r="J2191" s="16"/>
      <c r="K2191" s="16"/>
      <c r="L2191" s="32"/>
      <c r="M2191" s="16"/>
      <c r="N2191" s="16"/>
      <c r="O2191" s="16"/>
      <c r="P2191" s="16"/>
      <c r="Y2191" s="20"/>
      <c r="Z2191" s="20"/>
      <c r="AA2191" s="20"/>
      <c r="AB2191" s="20"/>
      <c r="AC2191" s="20"/>
      <c r="AD2191" s="20"/>
    </row>
    <row r="2192" spans="3:30" s="1" customFormat="1">
      <c r="C2192" s="16"/>
      <c r="D2192" s="16"/>
      <c r="E2192" s="32"/>
      <c r="F2192" s="16"/>
      <c r="G2192" s="16"/>
      <c r="H2192" s="16"/>
      <c r="I2192" s="16"/>
      <c r="J2192" s="16"/>
      <c r="K2192" s="16"/>
      <c r="L2192" s="32"/>
      <c r="M2192" s="16"/>
      <c r="N2192" s="16"/>
      <c r="O2192" s="16"/>
      <c r="P2192" s="16"/>
      <c r="Y2192" s="20"/>
      <c r="Z2192" s="20"/>
      <c r="AA2192" s="20"/>
      <c r="AB2192" s="20"/>
      <c r="AC2192" s="20"/>
      <c r="AD2192" s="20"/>
    </row>
    <row r="2193" spans="3:30" s="1" customFormat="1">
      <c r="C2193" s="16"/>
      <c r="D2193" s="16"/>
      <c r="E2193" s="32"/>
      <c r="F2193" s="16"/>
      <c r="G2193" s="16"/>
      <c r="H2193" s="16"/>
      <c r="I2193" s="16"/>
      <c r="J2193" s="16"/>
      <c r="K2193" s="16"/>
      <c r="L2193" s="32"/>
      <c r="M2193" s="16"/>
      <c r="N2193" s="16"/>
      <c r="O2193" s="16"/>
      <c r="P2193" s="16"/>
      <c r="Y2193" s="20"/>
      <c r="Z2193" s="20"/>
      <c r="AA2193" s="20"/>
      <c r="AB2193" s="20"/>
      <c r="AC2193" s="20"/>
      <c r="AD2193" s="20"/>
    </row>
    <row r="2194" spans="3:30" s="1" customFormat="1">
      <c r="C2194" s="16"/>
      <c r="D2194" s="16"/>
      <c r="E2194" s="32"/>
      <c r="F2194" s="16"/>
      <c r="G2194" s="16"/>
      <c r="H2194" s="16"/>
      <c r="I2194" s="16"/>
      <c r="J2194" s="16"/>
      <c r="K2194" s="16"/>
      <c r="L2194" s="32"/>
      <c r="M2194" s="16"/>
      <c r="N2194" s="16"/>
      <c r="O2194" s="16"/>
      <c r="P2194" s="16"/>
      <c r="Y2194" s="20"/>
      <c r="Z2194" s="20"/>
      <c r="AA2194" s="20"/>
      <c r="AB2194" s="20"/>
      <c r="AC2194" s="20"/>
      <c r="AD2194" s="20"/>
    </row>
    <row r="2195" spans="3:30" s="1" customFormat="1">
      <c r="C2195" s="16"/>
      <c r="D2195" s="16"/>
      <c r="E2195" s="32"/>
      <c r="F2195" s="16"/>
      <c r="G2195" s="16"/>
      <c r="H2195" s="16"/>
      <c r="I2195" s="16"/>
      <c r="J2195" s="16"/>
      <c r="K2195" s="16"/>
      <c r="L2195" s="32"/>
      <c r="M2195" s="16"/>
      <c r="N2195" s="16"/>
      <c r="O2195" s="16"/>
      <c r="P2195" s="16"/>
      <c r="Y2195" s="20"/>
      <c r="Z2195" s="20"/>
      <c r="AA2195" s="20"/>
      <c r="AB2195" s="20"/>
      <c r="AC2195" s="20"/>
      <c r="AD2195" s="20"/>
    </row>
    <row r="2196" spans="3:30" s="1" customFormat="1">
      <c r="C2196" s="16"/>
      <c r="D2196" s="16"/>
      <c r="E2196" s="32"/>
      <c r="F2196" s="16"/>
      <c r="G2196" s="16"/>
      <c r="H2196" s="16"/>
      <c r="I2196" s="16"/>
      <c r="J2196" s="16"/>
      <c r="K2196" s="16"/>
      <c r="L2196" s="32"/>
      <c r="M2196" s="16"/>
      <c r="N2196" s="16"/>
      <c r="O2196" s="16"/>
      <c r="P2196" s="16"/>
      <c r="Y2196" s="20"/>
      <c r="Z2196" s="20"/>
      <c r="AA2196" s="20"/>
      <c r="AB2196" s="20"/>
      <c r="AC2196" s="20"/>
      <c r="AD2196" s="20"/>
    </row>
    <row r="2197" spans="3:30" s="1" customFormat="1">
      <c r="C2197" s="16"/>
      <c r="D2197" s="16"/>
      <c r="E2197" s="32"/>
      <c r="F2197" s="16"/>
      <c r="G2197" s="16"/>
      <c r="H2197" s="16"/>
      <c r="I2197" s="16"/>
      <c r="J2197" s="16"/>
      <c r="K2197" s="16"/>
      <c r="L2197" s="32"/>
      <c r="M2197" s="16"/>
      <c r="N2197" s="16"/>
      <c r="O2197" s="16"/>
      <c r="P2197" s="16"/>
      <c r="Y2197" s="20"/>
      <c r="Z2197" s="20"/>
      <c r="AA2197" s="20"/>
      <c r="AB2197" s="20"/>
      <c r="AC2197" s="20"/>
      <c r="AD2197" s="20"/>
    </row>
    <row r="2198" spans="3:30" s="1" customFormat="1">
      <c r="C2198" s="16"/>
      <c r="D2198" s="16"/>
      <c r="E2198" s="32"/>
      <c r="F2198" s="16"/>
      <c r="G2198" s="16"/>
      <c r="H2198" s="16"/>
      <c r="I2198" s="16"/>
      <c r="J2198" s="16"/>
      <c r="K2198" s="16"/>
      <c r="L2198" s="32"/>
      <c r="M2198" s="16"/>
      <c r="N2198" s="16"/>
      <c r="O2198" s="16"/>
      <c r="P2198" s="16"/>
      <c r="Y2198" s="20"/>
      <c r="Z2198" s="20"/>
      <c r="AA2198" s="20"/>
      <c r="AB2198" s="20"/>
      <c r="AC2198" s="20"/>
      <c r="AD2198" s="20"/>
    </row>
    <row r="2199" spans="3:30" s="1" customFormat="1">
      <c r="C2199" s="16"/>
      <c r="D2199" s="16"/>
      <c r="E2199" s="32"/>
      <c r="F2199" s="16"/>
      <c r="G2199" s="16"/>
      <c r="H2199" s="16"/>
      <c r="I2199" s="16"/>
      <c r="J2199" s="16"/>
      <c r="K2199" s="16"/>
      <c r="L2199" s="32"/>
      <c r="M2199" s="16"/>
      <c r="N2199" s="16"/>
      <c r="O2199" s="16"/>
      <c r="P2199" s="16"/>
      <c r="Y2199" s="20"/>
      <c r="Z2199" s="20"/>
      <c r="AA2199" s="20"/>
      <c r="AB2199" s="20"/>
      <c r="AC2199" s="20"/>
      <c r="AD2199" s="20"/>
    </row>
    <row r="2200" spans="3:30" s="1" customFormat="1">
      <c r="C2200" s="16"/>
      <c r="D2200" s="16"/>
      <c r="E2200" s="32"/>
      <c r="F2200" s="16"/>
      <c r="G2200" s="16"/>
      <c r="H2200" s="16"/>
      <c r="I2200" s="16"/>
      <c r="J2200" s="16"/>
      <c r="K2200" s="16"/>
      <c r="L2200" s="32"/>
      <c r="M2200" s="16"/>
      <c r="N2200" s="16"/>
      <c r="O2200" s="16"/>
      <c r="P2200" s="16"/>
      <c r="Y2200" s="20"/>
      <c r="Z2200" s="20"/>
      <c r="AA2200" s="20"/>
      <c r="AB2200" s="20"/>
      <c r="AC2200" s="20"/>
      <c r="AD2200" s="20"/>
    </row>
    <row r="2201" spans="3:30" s="1" customFormat="1">
      <c r="C2201" s="16"/>
      <c r="D2201" s="16"/>
      <c r="E2201" s="32"/>
      <c r="F2201" s="16"/>
      <c r="G2201" s="16"/>
      <c r="H2201" s="16"/>
      <c r="I2201" s="16"/>
      <c r="J2201" s="16"/>
      <c r="K2201" s="16"/>
      <c r="L2201" s="32"/>
      <c r="M2201" s="16"/>
      <c r="N2201" s="16"/>
      <c r="O2201" s="16"/>
      <c r="P2201" s="16"/>
      <c r="Y2201" s="20"/>
      <c r="Z2201" s="20"/>
      <c r="AA2201" s="20"/>
      <c r="AB2201" s="20"/>
      <c r="AC2201" s="20"/>
      <c r="AD2201" s="20"/>
    </row>
    <row r="2202" spans="3:30" s="1" customFormat="1">
      <c r="C2202" s="16"/>
      <c r="D2202" s="16"/>
      <c r="E2202" s="32"/>
      <c r="F2202" s="16"/>
      <c r="G2202" s="16"/>
      <c r="H2202" s="16"/>
      <c r="I2202" s="16"/>
      <c r="J2202" s="16"/>
      <c r="K2202" s="16"/>
      <c r="L2202" s="32"/>
      <c r="M2202" s="16"/>
      <c r="N2202" s="16"/>
      <c r="O2202" s="16"/>
      <c r="P2202" s="16"/>
      <c r="Y2202" s="20"/>
      <c r="Z2202" s="20"/>
      <c r="AA2202" s="20"/>
      <c r="AB2202" s="20"/>
      <c r="AC2202" s="20"/>
      <c r="AD2202" s="20"/>
    </row>
    <row r="2203" spans="3:30" s="1" customFormat="1">
      <c r="C2203" s="16"/>
      <c r="D2203" s="16"/>
      <c r="E2203" s="32"/>
      <c r="F2203" s="16"/>
      <c r="G2203" s="16"/>
      <c r="H2203" s="16"/>
      <c r="I2203" s="16"/>
      <c r="J2203" s="16"/>
      <c r="K2203" s="16"/>
      <c r="L2203" s="32"/>
      <c r="M2203" s="16"/>
      <c r="N2203" s="16"/>
      <c r="O2203" s="16"/>
      <c r="P2203" s="16"/>
      <c r="Y2203" s="20"/>
      <c r="Z2203" s="20"/>
      <c r="AA2203" s="20"/>
      <c r="AB2203" s="20"/>
      <c r="AC2203" s="20"/>
      <c r="AD2203" s="20"/>
    </row>
    <row r="2204" spans="3:30" s="1" customFormat="1">
      <c r="C2204" s="16"/>
      <c r="D2204" s="16"/>
      <c r="E2204" s="32"/>
      <c r="F2204" s="16"/>
      <c r="G2204" s="16"/>
      <c r="H2204" s="16"/>
      <c r="I2204" s="16"/>
      <c r="J2204" s="16"/>
      <c r="K2204" s="16"/>
      <c r="L2204" s="32"/>
      <c r="M2204" s="16"/>
      <c r="N2204" s="16"/>
      <c r="O2204" s="16"/>
      <c r="P2204" s="16"/>
      <c r="Y2204" s="20"/>
      <c r="Z2204" s="20"/>
      <c r="AA2204" s="20"/>
      <c r="AB2204" s="20"/>
      <c r="AC2204" s="20"/>
      <c r="AD2204" s="20"/>
    </row>
    <row r="2205" spans="3:30" s="1" customFormat="1">
      <c r="C2205" s="16"/>
      <c r="D2205" s="16"/>
      <c r="E2205" s="32"/>
      <c r="F2205" s="16"/>
      <c r="G2205" s="16"/>
      <c r="H2205" s="16"/>
      <c r="I2205" s="16"/>
      <c r="J2205" s="16"/>
      <c r="K2205" s="16"/>
      <c r="L2205" s="32"/>
      <c r="M2205" s="16"/>
      <c r="N2205" s="16"/>
      <c r="O2205" s="16"/>
      <c r="P2205" s="16"/>
      <c r="Y2205" s="20"/>
      <c r="Z2205" s="20"/>
      <c r="AA2205" s="20"/>
      <c r="AB2205" s="20"/>
      <c r="AC2205" s="20"/>
      <c r="AD2205" s="20"/>
    </row>
    <row r="2206" spans="3:30" s="1" customFormat="1">
      <c r="C2206" s="16"/>
      <c r="D2206" s="16"/>
      <c r="E2206" s="32"/>
      <c r="F2206" s="16"/>
      <c r="G2206" s="16"/>
      <c r="H2206" s="16"/>
      <c r="I2206" s="16"/>
      <c r="J2206" s="16"/>
      <c r="K2206" s="16"/>
      <c r="L2206" s="32"/>
      <c r="M2206" s="16"/>
      <c r="N2206" s="16"/>
      <c r="O2206" s="16"/>
      <c r="P2206" s="16"/>
      <c r="Y2206" s="20"/>
      <c r="Z2206" s="20"/>
      <c r="AA2206" s="20"/>
      <c r="AB2206" s="20"/>
      <c r="AC2206" s="20"/>
      <c r="AD2206" s="20"/>
    </row>
    <row r="2207" spans="3:30" s="1" customFormat="1">
      <c r="C2207" s="16"/>
      <c r="D2207" s="16"/>
      <c r="E2207" s="32"/>
      <c r="F2207" s="16"/>
      <c r="G2207" s="16"/>
      <c r="H2207" s="16"/>
      <c r="I2207" s="16"/>
      <c r="J2207" s="16"/>
      <c r="K2207" s="16"/>
      <c r="L2207" s="32"/>
      <c r="M2207" s="16"/>
      <c r="N2207" s="16"/>
      <c r="O2207" s="16"/>
      <c r="P2207" s="16"/>
      <c r="Y2207" s="20"/>
      <c r="Z2207" s="20"/>
      <c r="AA2207" s="20"/>
      <c r="AB2207" s="20"/>
      <c r="AC2207" s="20"/>
      <c r="AD2207" s="20"/>
    </row>
    <row r="2208" spans="3:30" s="1" customFormat="1">
      <c r="C2208" s="16"/>
      <c r="D2208" s="16"/>
      <c r="E2208" s="32"/>
      <c r="F2208" s="16"/>
      <c r="G2208" s="16"/>
      <c r="H2208" s="16"/>
      <c r="I2208" s="16"/>
      <c r="J2208" s="16"/>
      <c r="K2208" s="16"/>
      <c r="L2208" s="32"/>
      <c r="M2208" s="16"/>
      <c r="N2208" s="16"/>
      <c r="O2208" s="16"/>
      <c r="P2208" s="16"/>
      <c r="Y2208" s="20"/>
      <c r="Z2208" s="20"/>
      <c r="AA2208" s="20"/>
      <c r="AB2208" s="20"/>
      <c r="AC2208" s="20"/>
      <c r="AD2208" s="20"/>
    </row>
    <row r="2209" spans="3:30" s="1" customFormat="1">
      <c r="C2209" s="16"/>
      <c r="D2209" s="16"/>
      <c r="E2209" s="32"/>
      <c r="F2209" s="16"/>
      <c r="G2209" s="16"/>
      <c r="H2209" s="16"/>
      <c r="I2209" s="16"/>
      <c r="J2209" s="16"/>
      <c r="K2209" s="16"/>
      <c r="L2209" s="32"/>
      <c r="M2209" s="16"/>
      <c r="N2209" s="16"/>
      <c r="O2209" s="16"/>
      <c r="P2209" s="16"/>
      <c r="Y2209" s="20"/>
      <c r="Z2209" s="20"/>
      <c r="AA2209" s="20"/>
      <c r="AB2209" s="20"/>
      <c r="AC2209" s="20"/>
      <c r="AD2209" s="20"/>
    </row>
    <row r="2210" spans="3:30" s="1" customFormat="1">
      <c r="C2210" s="16"/>
      <c r="D2210" s="16"/>
      <c r="E2210" s="32"/>
      <c r="F2210" s="16"/>
      <c r="G2210" s="16"/>
      <c r="H2210" s="16"/>
      <c r="I2210" s="16"/>
      <c r="J2210" s="16"/>
      <c r="K2210" s="16"/>
      <c r="L2210" s="32"/>
      <c r="M2210" s="16"/>
      <c r="N2210" s="16"/>
      <c r="O2210" s="16"/>
      <c r="P2210" s="16"/>
      <c r="Y2210" s="20"/>
      <c r="Z2210" s="20"/>
      <c r="AA2210" s="20"/>
      <c r="AB2210" s="20"/>
      <c r="AC2210" s="20"/>
      <c r="AD2210" s="20"/>
    </row>
    <row r="2211" spans="3:30" s="1" customFormat="1">
      <c r="C2211" s="16"/>
      <c r="D2211" s="16"/>
      <c r="E2211" s="32"/>
      <c r="F2211" s="16"/>
      <c r="G2211" s="16"/>
      <c r="H2211" s="16"/>
      <c r="I2211" s="16"/>
      <c r="J2211" s="16"/>
      <c r="K2211" s="16"/>
      <c r="L2211" s="32"/>
      <c r="M2211" s="16"/>
      <c r="N2211" s="16"/>
      <c r="O2211" s="16"/>
      <c r="P2211" s="16"/>
      <c r="Y2211" s="20"/>
      <c r="Z2211" s="20"/>
      <c r="AA2211" s="20"/>
      <c r="AB2211" s="20"/>
      <c r="AC2211" s="20"/>
      <c r="AD2211" s="20"/>
    </row>
    <row r="2212" spans="3:30" s="1" customFormat="1">
      <c r="C2212" s="16"/>
      <c r="D2212" s="16"/>
      <c r="E2212" s="32"/>
      <c r="F2212" s="16"/>
      <c r="G2212" s="16"/>
      <c r="H2212" s="16"/>
      <c r="I2212" s="16"/>
      <c r="J2212" s="16"/>
      <c r="K2212" s="16"/>
      <c r="L2212" s="32"/>
      <c r="M2212" s="16"/>
      <c r="N2212" s="16"/>
      <c r="O2212" s="16"/>
      <c r="P2212" s="16"/>
      <c r="Y2212" s="20"/>
      <c r="Z2212" s="20"/>
      <c r="AA2212" s="20"/>
      <c r="AB2212" s="20"/>
      <c r="AC2212" s="20"/>
      <c r="AD2212" s="20"/>
    </row>
    <row r="2213" spans="3:30" s="1" customFormat="1">
      <c r="C2213" s="16"/>
      <c r="D2213" s="16"/>
      <c r="E2213" s="32"/>
      <c r="F2213" s="16"/>
      <c r="G2213" s="16"/>
      <c r="H2213" s="16"/>
      <c r="I2213" s="16"/>
      <c r="J2213" s="16"/>
      <c r="K2213" s="16"/>
      <c r="L2213" s="32"/>
      <c r="M2213" s="16"/>
      <c r="N2213" s="16"/>
      <c r="O2213" s="16"/>
      <c r="P2213" s="16"/>
      <c r="Y2213" s="20"/>
      <c r="Z2213" s="20"/>
      <c r="AA2213" s="20"/>
      <c r="AB2213" s="20"/>
      <c r="AC2213" s="20"/>
      <c r="AD2213" s="20"/>
    </row>
    <row r="2214" spans="3:30" s="1" customFormat="1">
      <c r="C2214" s="16"/>
      <c r="D2214" s="16"/>
      <c r="E2214" s="32"/>
      <c r="F2214" s="16"/>
      <c r="G2214" s="16"/>
      <c r="H2214" s="16"/>
      <c r="I2214" s="16"/>
      <c r="J2214" s="16"/>
      <c r="K2214" s="16"/>
      <c r="L2214" s="32"/>
      <c r="M2214" s="16"/>
      <c r="N2214" s="16"/>
      <c r="O2214" s="16"/>
      <c r="P2214" s="16"/>
      <c r="Y2214" s="20"/>
      <c r="Z2214" s="20"/>
      <c r="AA2214" s="20"/>
      <c r="AB2214" s="20"/>
      <c r="AC2214" s="20"/>
      <c r="AD2214" s="20"/>
    </row>
    <row r="2215" spans="3:30" s="1" customFormat="1">
      <c r="C2215" s="16"/>
      <c r="D2215" s="16"/>
      <c r="E2215" s="32"/>
      <c r="F2215" s="16"/>
      <c r="G2215" s="16"/>
      <c r="H2215" s="16"/>
      <c r="I2215" s="16"/>
      <c r="J2215" s="16"/>
      <c r="K2215" s="16"/>
      <c r="L2215" s="32"/>
      <c r="M2215" s="16"/>
      <c r="N2215" s="16"/>
      <c r="O2215" s="16"/>
      <c r="P2215" s="16"/>
      <c r="Y2215" s="20"/>
      <c r="Z2215" s="20"/>
      <c r="AA2215" s="20"/>
      <c r="AB2215" s="20"/>
      <c r="AC2215" s="20"/>
      <c r="AD2215" s="20"/>
    </row>
    <row r="2216" spans="3:30" s="1" customFormat="1">
      <c r="C2216" s="16"/>
      <c r="D2216" s="16"/>
      <c r="E2216" s="32"/>
      <c r="F2216" s="16"/>
      <c r="G2216" s="16"/>
      <c r="H2216" s="16"/>
      <c r="I2216" s="16"/>
      <c r="J2216" s="16"/>
      <c r="K2216" s="16"/>
      <c r="L2216" s="32"/>
      <c r="M2216" s="16"/>
      <c r="N2216" s="16"/>
      <c r="O2216" s="16"/>
      <c r="P2216" s="16"/>
      <c r="Y2216" s="20"/>
      <c r="Z2216" s="20"/>
      <c r="AA2216" s="20"/>
      <c r="AB2216" s="20"/>
      <c r="AC2216" s="20"/>
      <c r="AD2216" s="20"/>
    </row>
    <row r="2217" spans="3:30" s="1" customFormat="1">
      <c r="C2217" s="16"/>
      <c r="D2217" s="16"/>
      <c r="E2217" s="32"/>
      <c r="F2217" s="16"/>
      <c r="G2217" s="16"/>
      <c r="H2217" s="16"/>
      <c r="I2217" s="16"/>
      <c r="J2217" s="16"/>
      <c r="K2217" s="16"/>
      <c r="L2217" s="32"/>
      <c r="M2217" s="16"/>
      <c r="N2217" s="16"/>
      <c r="O2217" s="16"/>
      <c r="P2217" s="16"/>
      <c r="Y2217" s="20"/>
      <c r="Z2217" s="20"/>
      <c r="AA2217" s="20"/>
      <c r="AB2217" s="20"/>
      <c r="AC2217" s="20"/>
      <c r="AD2217" s="20"/>
    </row>
    <row r="2218" spans="3:30" s="1" customFormat="1">
      <c r="C2218" s="16"/>
      <c r="D2218" s="16"/>
      <c r="E2218" s="32"/>
      <c r="F2218" s="16"/>
      <c r="G2218" s="16"/>
      <c r="H2218" s="16"/>
      <c r="I2218" s="16"/>
      <c r="J2218" s="16"/>
      <c r="K2218" s="16"/>
      <c r="L2218" s="32"/>
      <c r="M2218" s="16"/>
      <c r="N2218" s="16"/>
      <c r="O2218" s="16"/>
      <c r="P2218" s="16"/>
      <c r="Y2218" s="20"/>
      <c r="Z2218" s="20"/>
      <c r="AA2218" s="20"/>
      <c r="AB2218" s="20"/>
      <c r="AC2218" s="20"/>
      <c r="AD2218" s="20"/>
    </row>
    <row r="2219" spans="3:30" s="1" customFormat="1">
      <c r="C2219" s="16"/>
      <c r="D2219" s="16"/>
      <c r="E2219" s="32"/>
      <c r="F2219" s="16"/>
      <c r="G2219" s="16"/>
      <c r="H2219" s="16"/>
      <c r="I2219" s="16"/>
      <c r="J2219" s="16"/>
      <c r="K2219" s="16"/>
      <c r="L2219" s="32"/>
      <c r="M2219" s="16"/>
      <c r="N2219" s="16"/>
      <c r="O2219" s="16"/>
      <c r="P2219" s="16"/>
      <c r="Y2219" s="20"/>
      <c r="Z2219" s="20"/>
      <c r="AA2219" s="20"/>
      <c r="AB2219" s="20"/>
      <c r="AC2219" s="20"/>
      <c r="AD2219" s="20"/>
    </row>
    <row r="2220" spans="3:30" s="1" customFormat="1">
      <c r="C2220" s="16"/>
      <c r="D2220" s="16"/>
      <c r="E2220" s="32"/>
      <c r="F2220" s="16"/>
      <c r="G2220" s="16"/>
      <c r="H2220" s="16"/>
      <c r="I2220" s="16"/>
      <c r="J2220" s="16"/>
      <c r="K2220" s="16"/>
      <c r="L2220" s="32"/>
      <c r="M2220" s="16"/>
      <c r="N2220" s="16"/>
      <c r="O2220" s="16"/>
      <c r="P2220" s="16"/>
      <c r="Y2220" s="20"/>
      <c r="Z2220" s="20"/>
      <c r="AA2220" s="20"/>
      <c r="AB2220" s="20"/>
      <c r="AC2220" s="20"/>
      <c r="AD2220" s="20"/>
    </row>
    <row r="2221" spans="3:30" s="1" customFormat="1">
      <c r="C2221" s="16"/>
      <c r="D2221" s="16"/>
      <c r="E2221" s="32"/>
      <c r="F2221" s="16"/>
      <c r="G2221" s="16"/>
      <c r="H2221" s="16"/>
      <c r="I2221" s="16"/>
      <c r="J2221" s="16"/>
      <c r="K2221" s="16"/>
      <c r="L2221" s="32"/>
      <c r="M2221" s="16"/>
      <c r="N2221" s="16"/>
      <c r="O2221" s="16"/>
      <c r="P2221" s="16"/>
      <c r="Y2221" s="20"/>
      <c r="Z2221" s="20"/>
      <c r="AA2221" s="20"/>
      <c r="AB2221" s="20"/>
      <c r="AC2221" s="20"/>
      <c r="AD2221" s="20"/>
    </row>
    <row r="2222" spans="3:30" s="1" customFormat="1">
      <c r="C2222" s="16"/>
      <c r="D2222" s="16"/>
      <c r="E2222" s="32"/>
      <c r="F2222" s="16"/>
      <c r="G2222" s="16"/>
      <c r="H2222" s="16"/>
      <c r="I2222" s="16"/>
      <c r="J2222" s="16"/>
      <c r="K2222" s="16"/>
      <c r="L2222" s="32"/>
      <c r="M2222" s="16"/>
      <c r="N2222" s="16"/>
      <c r="O2222" s="16"/>
      <c r="P2222" s="16"/>
      <c r="Y2222" s="20"/>
      <c r="Z2222" s="20"/>
      <c r="AA2222" s="20"/>
      <c r="AB2222" s="20"/>
      <c r="AC2222" s="20"/>
      <c r="AD2222" s="20"/>
    </row>
    <row r="2223" spans="3:30" s="1" customFormat="1">
      <c r="C2223" s="16"/>
      <c r="D2223" s="16"/>
      <c r="E2223" s="32"/>
      <c r="F2223" s="16"/>
      <c r="G2223" s="16"/>
      <c r="H2223" s="16"/>
      <c r="I2223" s="16"/>
      <c r="J2223" s="16"/>
      <c r="K2223" s="16"/>
      <c r="L2223" s="32"/>
      <c r="M2223" s="16"/>
      <c r="N2223" s="16"/>
      <c r="O2223" s="16"/>
      <c r="P2223" s="16"/>
      <c r="Y2223" s="20"/>
      <c r="Z2223" s="20"/>
      <c r="AA2223" s="20"/>
      <c r="AB2223" s="20"/>
      <c r="AC2223" s="20"/>
      <c r="AD2223" s="20"/>
    </row>
    <row r="2224" spans="3:30" s="1" customFormat="1">
      <c r="C2224" s="16"/>
      <c r="D2224" s="16"/>
      <c r="E2224" s="32"/>
      <c r="F2224" s="16"/>
      <c r="G2224" s="16"/>
      <c r="H2224" s="16"/>
      <c r="I2224" s="16"/>
      <c r="J2224" s="16"/>
      <c r="K2224" s="16"/>
      <c r="L2224" s="32"/>
      <c r="M2224" s="16"/>
      <c r="N2224" s="16"/>
      <c r="O2224" s="16"/>
      <c r="P2224" s="16"/>
      <c r="Y2224" s="20"/>
      <c r="Z2224" s="20"/>
      <c r="AA2224" s="20"/>
      <c r="AB2224" s="20"/>
      <c r="AC2224" s="20"/>
      <c r="AD2224" s="20"/>
    </row>
    <row r="2225" spans="3:30" s="1" customFormat="1">
      <c r="C2225" s="16"/>
      <c r="D2225" s="16"/>
      <c r="E2225" s="32"/>
      <c r="F2225" s="16"/>
      <c r="G2225" s="16"/>
      <c r="H2225" s="16"/>
      <c r="I2225" s="16"/>
      <c r="J2225" s="16"/>
      <c r="K2225" s="16"/>
      <c r="L2225" s="32"/>
      <c r="M2225" s="16"/>
      <c r="N2225" s="16"/>
      <c r="O2225" s="16"/>
      <c r="P2225" s="16"/>
      <c r="Y2225" s="20"/>
      <c r="Z2225" s="20"/>
      <c r="AA2225" s="20"/>
      <c r="AB2225" s="20"/>
      <c r="AC2225" s="20"/>
      <c r="AD2225" s="20"/>
    </row>
    <row r="2226" spans="3:30" s="1" customFormat="1">
      <c r="C2226" s="16"/>
      <c r="D2226" s="16"/>
      <c r="E2226" s="32"/>
      <c r="F2226" s="16"/>
      <c r="G2226" s="16"/>
      <c r="H2226" s="16"/>
      <c r="I2226" s="16"/>
      <c r="J2226" s="16"/>
      <c r="K2226" s="16"/>
      <c r="L2226" s="32"/>
      <c r="M2226" s="16"/>
      <c r="N2226" s="16"/>
      <c r="O2226" s="16"/>
      <c r="P2226" s="16"/>
      <c r="Y2226" s="20"/>
      <c r="Z2226" s="20"/>
      <c r="AA2226" s="20"/>
      <c r="AB2226" s="20"/>
      <c r="AC2226" s="20"/>
      <c r="AD2226" s="20"/>
    </row>
    <row r="2227" spans="3:30" s="1" customFormat="1">
      <c r="C2227" s="16"/>
      <c r="D2227" s="16"/>
      <c r="E2227" s="32"/>
      <c r="F2227" s="16"/>
      <c r="G2227" s="16"/>
      <c r="H2227" s="16"/>
      <c r="I2227" s="16"/>
      <c r="J2227" s="16"/>
      <c r="K2227" s="16"/>
      <c r="L2227" s="32"/>
      <c r="M2227" s="16"/>
      <c r="N2227" s="16"/>
      <c r="O2227" s="16"/>
      <c r="P2227" s="16"/>
      <c r="Y2227" s="20"/>
      <c r="Z2227" s="20"/>
      <c r="AA2227" s="20"/>
      <c r="AB2227" s="20"/>
      <c r="AC2227" s="20"/>
      <c r="AD2227" s="20"/>
    </row>
    <row r="2228" spans="3:30" s="1" customFormat="1">
      <c r="C2228" s="16"/>
      <c r="D2228" s="16"/>
      <c r="E2228" s="32"/>
      <c r="F2228" s="16"/>
      <c r="G2228" s="16"/>
      <c r="H2228" s="16"/>
      <c r="I2228" s="16"/>
      <c r="J2228" s="16"/>
      <c r="K2228" s="16"/>
      <c r="L2228" s="32"/>
      <c r="M2228" s="16"/>
      <c r="N2228" s="16"/>
      <c r="O2228" s="16"/>
      <c r="P2228" s="16"/>
      <c r="Y2228" s="20"/>
      <c r="Z2228" s="20"/>
      <c r="AA2228" s="20"/>
      <c r="AB2228" s="20"/>
      <c r="AC2228" s="20"/>
      <c r="AD2228" s="20"/>
    </row>
    <row r="2229" spans="3:30" s="1" customFormat="1">
      <c r="C2229" s="16"/>
      <c r="D2229" s="16"/>
      <c r="E2229" s="32"/>
      <c r="F2229" s="16"/>
      <c r="G2229" s="16"/>
      <c r="H2229" s="16"/>
      <c r="I2229" s="16"/>
      <c r="J2229" s="16"/>
      <c r="K2229" s="16"/>
      <c r="L2229" s="32"/>
      <c r="M2229" s="16"/>
      <c r="N2229" s="16"/>
      <c r="O2229" s="16"/>
      <c r="P2229" s="16"/>
      <c r="Y2229" s="20"/>
      <c r="Z2229" s="20"/>
      <c r="AA2229" s="20"/>
      <c r="AB2229" s="20"/>
      <c r="AC2229" s="20"/>
      <c r="AD2229" s="20"/>
    </row>
    <row r="2230" spans="3:30" s="1" customFormat="1">
      <c r="C2230" s="16"/>
      <c r="D2230" s="16"/>
      <c r="E2230" s="32"/>
      <c r="F2230" s="16"/>
      <c r="G2230" s="16"/>
      <c r="H2230" s="16"/>
      <c r="I2230" s="16"/>
      <c r="J2230" s="16"/>
      <c r="K2230" s="16"/>
      <c r="L2230" s="32"/>
      <c r="M2230" s="16"/>
      <c r="N2230" s="16"/>
      <c r="O2230" s="16"/>
      <c r="P2230" s="16"/>
      <c r="Y2230" s="20"/>
      <c r="Z2230" s="20"/>
      <c r="AA2230" s="20"/>
      <c r="AB2230" s="20"/>
      <c r="AC2230" s="20"/>
      <c r="AD2230" s="20"/>
    </row>
    <row r="2231" spans="3:30" s="1" customFormat="1">
      <c r="C2231" s="16"/>
      <c r="D2231" s="16"/>
      <c r="E2231" s="32"/>
      <c r="F2231" s="16"/>
      <c r="G2231" s="16"/>
      <c r="H2231" s="16"/>
      <c r="I2231" s="16"/>
      <c r="J2231" s="16"/>
      <c r="K2231" s="16"/>
      <c r="L2231" s="32"/>
      <c r="M2231" s="16"/>
      <c r="N2231" s="16"/>
      <c r="O2231" s="16"/>
      <c r="P2231" s="16"/>
      <c r="Y2231" s="20"/>
      <c r="Z2231" s="20"/>
      <c r="AA2231" s="20"/>
      <c r="AB2231" s="20"/>
      <c r="AC2231" s="20"/>
      <c r="AD2231" s="20"/>
    </row>
    <row r="2232" spans="3:30" s="1" customFormat="1">
      <c r="C2232" s="16"/>
      <c r="D2232" s="16"/>
      <c r="E2232" s="32"/>
      <c r="F2232" s="16"/>
      <c r="G2232" s="16"/>
      <c r="H2232" s="16"/>
      <c r="I2232" s="16"/>
      <c r="J2232" s="16"/>
      <c r="K2232" s="16"/>
      <c r="L2232" s="32"/>
      <c r="M2232" s="16"/>
      <c r="N2232" s="16"/>
      <c r="O2232" s="16"/>
      <c r="P2232" s="16"/>
      <c r="Y2232" s="20"/>
      <c r="Z2232" s="20"/>
      <c r="AA2232" s="20"/>
      <c r="AB2232" s="20"/>
      <c r="AC2232" s="20"/>
      <c r="AD2232" s="20"/>
    </row>
    <row r="2233" spans="3:30" s="1" customFormat="1">
      <c r="C2233" s="16"/>
      <c r="D2233" s="16"/>
      <c r="E2233" s="32"/>
      <c r="F2233" s="16"/>
      <c r="G2233" s="16"/>
      <c r="H2233" s="16"/>
      <c r="I2233" s="16"/>
      <c r="J2233" s="16"/>
      <c r="K2233" s="16"/>
      <c r="L2233" s="32"/>
      <c r="M2233" s="16"/>
      <c r="N2233" s="16"/>
      <c r="O2233" s="16"/>
      <c r="P2233" s="16"/>
      <c r="Y2233" s="20"/>
      <c r="Z2233" s="20"/>
      <c r="AA2233" s="20"/>
      <c r="AB2233" s="20"/>
      <c r="AC2233" s="20"/>
      <c r="AD2233" s="20"/>
    </row>
    <row r="2234" spans="3:30" s="1" customFormat="1">
      <c r="C2234" s="16"/>
      <c r="D2234" s="16"/>
      <c r="E2234" s="32"/>
      <c r="F2234" s="16"/>
      <c r="G2234" s="16"/>
      <c r="H2234" s="16"/>
      <c r="I2234" s="16"/>
      <c r="J2234" s="16"/>
      <c r="K2234" s="16"/>
      <c r="L2234" s="32"/>
      <c r="M2234" s="16"/>
      <c r="N2234" s="16"/>
      <c r="O2234" s="16"/>
      <c r="P2234" s="16"/>
      <c r="Y2234" s="20"/>
      <c r="Z2234" s="20"/>
      <c r="AA2234" s="20"/>
      <c r="AB2234" s="20"/>
      <c r="AC2234" s="20"/>
      <c r="AD2234" s="20"/>
    </row>
    <row r="2235" spans="3:30" s="1" customFormat="1">
      <c r="C2235" s="16"/>
      <c r="D2235" s="16"/>
      <c r="E2235" s="32"/>
      <c r="F2235" s="16"/>
      <c r="G2235" s="16"/>
      <c r="H2235" s="16"/>
      <c r="I2235" s="16"/>
      <c r="J2235" s="16"/>
      <c r="K2235" s="16"/>
      <c r="L2235" s="32"/>
      <c r="M2235" s="16"/>
      <c r="N2235" s="16"/>
      <c r="O2235" s="16"/>
      <c r="P2235" s="16"/>
      <c r="Y2235" s="20"/>
      <c r="Z2235" s="20"/>
      <c r="AA2235" s="20"/>
      <c r="AB2235" s="20"/>
      <c r="AC2235" s="20"/>
      <c r="AD2235" s="20"/>
    </row>
    <row r="2236" spans="3:30" s="1" customFormat="1">
      <c r="C2236" s="16"/>
      <c r="D2236" s="16"/>
      <c r="E2236" s="32"/>
      <c r="F2236" s="16"/>
      <c r="G2236" s="16"/>
      <c r="H2236" s="16"/>
      <c r="I2236" s="16"/>
      <c r="J2236" s="16"/>
      <c r="K2236" s="16"/>
      <c r="L2236" s="32"/>
      <c r="M2236" s="16"/>
      <c r="N2236" s="16"/>
      <c r="O2236" s="16"/>
      <c r="P2236" s="16"/>
      <c r="Y2236" s="20"/>
      <c r="Z2236" s="20"/>
      <c r="AA2236" s="20"/>
      <c r="AB2236" s="20"/>
      <c r="AC2236" s="20"/>
      <c r="AD2236" s="20"/>
    </row>
    <row r="2237" spans="3:30" s="1" customFormat="1">
      <c r="C2237" s="16"/>
      <c r="D2237" s="16"/>
      <c r="E2237" s="32"/>
      <c r="F2237" s="16"/>
      <c r="G2237" s="16"/>
      <c r="H2237" s="16"/>
      <c r="I2237" s="16"/>
      <c r="J2237" s="16"/>
      <c r="K2237" s="16"/>
      <c r="L2237" s="32"/>
      <c r="M2237" s="16"/>
      <c r="N2237" s="16"/>
      <c r="O2237" s="16"/>
      <c r="P2237" s="16"/>
      <c r="Y2237" s="20"/>
      <c r="Z2237" s="20"/>
      <c r="AA2237" s="20"/>
      <c r="AB2237" s="20"/>
      <c r="AC2237" s="20"/>
      <c r="AD2237" s="20"/>
    </row>
    <row r="2238" spans="3:30" s="1" customFormat="1">
      <c r="C2238" s="16"/>
      <c r="D2238" s="16"/>
      <c r="E2238" s="32"/>
      <c r="F2238" s="16"/>
      <c r="G2238" s="16"/>
      <c r="H2238" s="16"/>
      <c r="I2238" s="16"/>
      <c r="J2238" s="16"/>
      <c r="K2238" s="16"/>
      <c r="L2238" s="32"/>
      <c r="M2238" s="16"/>
      <c r="N2238" s="16"/>
      <c r="O2238" s="16"/>
      <c r="P2238" s="16"/>
      <c r="Y2238" s="20"/>
      <c r="Z2238" s="20"/>
      <c r="AA2238" s="20"/>
      <c r="AB2238" s="20"/>
      <c r="AC2238" s="20"/>
      <c r="AD2238" s="20"/>
    </row>
    <row r="2239" spans="3:30" s="1" customFormat="1">
      <c r="C2239" s="16"/>
      <c r="D2239" s="16"/>
      <c r="E2239" s="32"/>
      <c r="F2239" s="16"/>
      <c r="G2239" s="16"/>
      <c r="H2239" s="16"/>
      <c r="I2239" s="16"/>
      <c r="J2239" s="16"/>
      <c r="K2239" s="16"/>
      <c r="L2239" s="32"/>
      <c r="M2239" s="16"/>
      <c r="N2239" s="16"/>
      <c r="O2239" s="16"/>
      <c r="P2239" s="16"/>
      <c r="Y2239" s="20"/>
      <c r="Z2239" s="20"/>
      <c r="AA2239" s="20"/>
      <c r="AB2239" s="20"/>
      <c r="AC2239" s="20"/>
      <c r="AD2239" s="20"/>
    </row>
    <row r="2240" spans="3:30" s="1" customFormat="1">
      <c r="C2240" s="16"/>
      <c r="D2240" s="16"/>
      <c r="E2240" s="32"/>
      <c r="F2240" s="16"/>
      <c r="G2240" s="16"/>
      <c r="H2240" s="16"/>
      <c r="I2240" s="16"/>
      <c r="J2240" s="16"/>
      <c r="K2240" s="16"/>
      <c r="L2240" s="32"/>
      <c r="M2240" s="16"/>
      <c r="N2240" s="16"/>
      <c r="O2240" s="16"/>
      <c r="P2240" s="16"/>
      <c r="Y2240" s="20"/>
      <c r="Z2240" s="20"/>
      <c r="AA2240" s="20"/>
      <c r="AB2240" s="20"/>
      <c r="AC2240" s="20"/>
      <c r="AD2240" s="20"/>
    </row>
    <row r="2241" spans="3:30" s="1" customFormat="1">
      <c r="C2241" s="16"/>
      <c r="D2241" s="16"/>
      <c r="E2241" s="32"/>
      <c r="F2241" s="16"/>
      <c r="G2241" s="16"/>
      <c r="H2241" s="16"/>
      <c r="I2241" s="16"/>
      <c r="J2241" s="16"/>
      <c r="K2241" s="16"/>
      <c r="L2241" s="32"/>
      <c r="M2241" s="16"/>
      <c r="N2241" s="16"/>
      <c r="O2241" s="16"/>
      <c r="P2241" s="16"/>
      <c r="Y2241" s="20"/>
      <c r="Z2241" s="20"/>
      <c r="AA2241" s="20"/>
      <c r="AB2241" s="20"/>
      <c r="AC2241" s="20"/>
      <c r="AD2241" s="20"/>
    </row>
    <row r="2242" spans="3:30" s="1" customFormat="1">
      <c r="C2242" s="16"/>
      <c r="D2242" s="16"/>
      <c r="E2242" s="32"/>
      <c r="F2242" s="16"/>
      <c r="G2242" s="16"/>
      <c r="H2242" s="16"/>
      <c r="I2242" s="16"/>
      <c r="J2242" s="16"/>
      <c r="K2242" s="16"/>
      <c r="L2242" s="32"/>
      <c r="M2242" s="16"/>
      <c r="N2242" s="16"/>
      <c r="O2242" s="16"/>
      <c r="P2242" s="16"/>
      <c r="Y2242" s="20"/>
      <c r="Z2242" s="20"/>
      <c r="AA2242" s="20"/>
      <c r="AB2242" s="20"/>
      <c r="AC2242" s="20"/>
      <c r="AD2242" s="20"/>
    </row>
    <row r="2243" spans="3:30" s="1" customFormat="1">
      <c r="C2243" s="16"/>
      <c r="D2243" s="16"/>
      <c r="E2243" s="32"/>
      <c r="F2243" s="16"/>
      <c r="G2243" s="16"/>
      <c r="H2243" s="16"/>
      <c r="I2243" s="16"/>
      <c r="J2243" s="16"/>
      <c r="K2243" s="16"/>
      <c r="L2243" s="32"/>
      <c r="M2243" s="16"/>
      <c r="N2243" s="16"/>
      <c r="O2243" s="16"/>
      <c r="P2243" s="16"/>
      <c r="Y2243" s="20"/>
      <c r="Z2243" s="20"/>
      <c r="AA2243" s="20"/>
      <c r="AB2243" s="20"/>
      <c r="AC2243" s="20"/>
      <c r="AD2243" s="20"/>
    </row>
    <row r="2244" spans="3:30" s="1" customFormat="1">
      <c r="C2244" s="16"/>
      <c r="D2244" s="16"/>
      <c r="E2244" s="32"/>
      <c r="F2244" s="16"/>
      <c r="G2244" s="16"/>
      <c r="H2244" s="16"/>
      <c r="I2244" s="16"/>
      <c r="J2244" s="16"/>
      <c r="K2244" s="16"/>
      <c r="L2244" s="32"/>
      <c r="M2244" s="16"/>
      <c r="N2244" s="16"/>
      <c r="O2244" s="16"/>
      <c r="P2244" s="16"/>
      <c r="Y2244" s="20"/>
      <c r="Z2244" s="20"/>
      <c r="AA2244" s="20"/>
      <c r="AB2244" s="20"/>
      <c r="AC2244" s="20"/>
      <c r="AD2244" s="20"/>
    </row>
    <row r="2245" spans="3:30" s="1" customFormat="1">
      <c r="C2245" s="16"/>
      <c r="D2245" s="16"/>
      <c r="E2245" s="32"/>
      <c r="F2245" s="16"/>
      <c r="G2245" s="16"/>
      <c r="H2245" s="16"/>
      <c r="I2245" s="16"/>
      <c r="J2245" s="16"/>
      <c r="K2245" s="16"/>
      <c r="L2245" s="32"/>
      <c r="M2245" s="16"/>
      <c r="N2245" s="16"/>
      <c r="O2245" s="16"/>
      <c r="P2245" s="16"/>
      <c r="Y2245" s="20"/>
      <c r="Z2245" s="20"/>
      <c r="AA2245" s="20"/>
      <c r="AB2245" s="20"/>
      <c r="AC2245" s="20"/>
      <c r="AD2245" s="20"/>
    </row>
    <row r="2246" spans="3:30" s="1" customFormat="1">
      <c r="C2246" s="16"/>
      <c r="D2246" s="16"/>
      <c r="E2246" s="32"/>
      <c r="F2246" s="16"/>
      <c r="G2246" s="16"/>
      <c r="H2246" s="16"/>
      <c r="I2246" s="16"/>
      <c r="J2246" s="16"/>
      <c r="K2246" s="16"/>
      <c r="L2246" s="32"/>
      <c r="M2246" s="16"/>
      <c r="N2246" s="16"/>
      <c r="O2246" s="16"/>
      <c r="P2246" s="16"/>
      <c r="Y2246" s="20"/>
      <c r="Z2246" s="20"/>
      <c r="AA2246" s="20"/>
      <c r="AB2246" s="20"/>
      <c r="AC2246" s="20"/>
      <c r="AD2246" s="20"/>
    </row>
    <row r="2247" spans="3:30" s="1" customFormat="1">
      <c r="C2247" s="16"/>
      <c r="D2247" s="16"/>
      <c r="E2247" s="32"/>
      <c r="F2247" s="16"/>
      <c r="G2247" s="16"/>
      <c r="H2247" s="16"/>
      <c r="I2247" s="16"/>
      <c r="J2247" s="16"/>
      <c r="K2247" s="16"/>
      <c r="L2247" s="32"/>
      <c r="M2247" s="16"/>
      <c r="N2247" s="16"/>
      <c r="O2247" s="16"/>
      <c r="P2247" s="16"/>
      <c r="Y2247" s="20"/>
      <c r="Z2247" s="20"/>
      <c r="AA2247" s="20"/>
      <c r="AB2247" s="20"/>
      <c r="AC2247" s="20"/>
      <c r="AD2247" s="20"/>
    </row>
    <row r="2248" spans="3:30" s="1" customFormat="1">
      <c r="C2248" s="16"/>
      <c r="D2248" s="16"/>
      <c r="E2248" s="32"/>
      <c r="F2248" s="16"/>
      <c r="G2248" s="16"/>
      <c r="H2248" s="16"/>
      <c r="I2248" s="16"/>
      <c r="J2248" s="16"/>
      <c r="K2248" s="16"/>
      <c r="L2248" s="32"/>
      <c r="M2248" s="16"/>
      <c r="N2248" s="16"/>
      <c r="O2248" s="16"/>
      <c r="P2248" s="16"/>
      <c r="Y2248" s="20"/>
      <c r="Z2248" s="20"/>
      <c r="AA2248" s="20"/>
      <c r="AB2248" s="20"/>
      <c r="AC2248" s="20"/>
      <c r="AD2248" s="20"/>
    </row>
    <row r="2249" spans="3:30" s="1" customFormat="1">
      <c r="C2249" s="16"/>
      <c r="D2249" s="16"/>
      <c r="E2249" s="32"/>
      <c r="F2249" s="16"/>
      <c r="G2249" s="16"/>
      <c r="H2249" s="16"/>
      <c r="I2249" s="16"/>
      <c r="J2249" s="16"/>
      <c r="K2249" s="16"/>
      <c r="L2249" s="32"/>
      <c r="M2249" s="16"/>
      <c r="N2249" s="16"/>
      <c r="O2249" s="16"/>
      <c r="P2249" s="16"/>
      <c r="Y2249" s="20"/>
      <c r="Z2249" s="20"/>
      <c r="AA2249" s="20"/>
      <c r="AB2249" s="20"/>
      <c r="AC2249" s="20"/>
      <c r="AD2249" s="20"/>
    </row>
    <row r="2250" spans="3:30" s="1" customFormat="1">
      <c r="C2250" s="16"/>
      <c r="D2250" s="16"/>
      <c r="E2250" s="32"/>
      <c r="F2250" s="16"/>
      <c r="G2250" s="16"/>
      <c r="H2250" s="16"/>
      <c r="I2250" s="16"/>
      <c r="J2250" s="16"/>
      <c r="K2250" s="16"/>
      <c r="L2250" s="32"/>
      <c r="M2250" s="16"/>
      <c r="N2250" s="16"/>
      <c r="O2250" s="16"/>
      <c r="P2250" s="16"/>
      <c r="Y2250" s="20"/>
      <c r="Z2250" s="20"/>
      <c r="AA2250" s="20"/>
      <c r="AB2250" s="20"/>
      <c r="AC2250" s="20"/>
      <c r="AD2250" s="20"/>
    </row>
    <row r="2251" spans="3:30" s="1" customFormat="1">
      <c r="C2251" s="16"/>
      <c r="D2251" s="16"/>
      <c r="E2251" s="32"/>
      <c r="F2251" s="16"/>
      <c r="G2251" s="16"/>
      <c r="H2251" s="16"/>
      <c r="I2251" s="16"/>
      <c r="J2251" s="16"/>
      <c r="K2251" s="16"/>
      <c r="L2251" s="32"/>
      <c r="M2251" s="16"/>
      <c r="N2251" s="16"/>
      <c r="O2251" s="16"/>
      <c r="P2251" s="16"/>
      <c r="Y2251" s="20"/>
      <c r="Z2251" s="20"/>
      <c r="AA2251" s="20"/>
      <c r="AB2251" s="20"/>
      <c r="AC2251" s="20"/>
      <c r="AD2251" s="20"/>
    </row>
    <row r="2252" spans="3:30" s="1" customFormat="1">
      <c r="C2252" s="16"/>
      <c r="D2252" s="16"/>
      <c r="E2252" s="32"/>
      <c r="F2252" s="16"/>
      <c r="G2252" s="16"/>
      <c r="H2252" s="16"/>
      <c r="I2252" s="16"/>
      <c r="J2252" s="16"/>
      <c r="K2252" s="16"/>
      <c r="L2252" s="32"/>
      <c r="M2252" s="16"/>
      <c r="N2252" s="16"/>
      <c r="O2252" s="16"/>
      <c r="P2252" s="16"/>
      <c r="Y2252" s="20"/>
      <c r="Z2252" s="20"/>
      <c r="AA2252" s="20"/>
      <c r="AB2252" s="20"/>
      <c r="AC2252" s="20"/>
      <c r="AD2252" s="20"/>
    </row>
    <row r="2253" spans="3:30" s="1" customFormat="1">
      <c r="C2253" s="16"/>
      <c r="D2253" s="16"/>
      <c r="E2253" s="32"/>
      <c r="F2253" s="16"/>
      <c r="G2253" s="16"/>
      <c r="H2253" s="16"/>
      <c r="I2253" s="16"/>
      <c r="J2253" s="16"/>
      <c r="K2253" s="16"/>
      <c r="L2253" s="32"/>
      <c r="M2253" s="16"/>
      <c r="N2253" s="16"/>
      <c r="O2253" s="16"/>
      <c r="P2253" s="16"/>
      <c r="Y2253" s="20"/>
      <c r="Z2253" s="20"/>
      <c r="AA2253" s="20"/>
      <c r="AB2253" s="20"/>
      <c r="AC2253" s="20"/>
      <c r="AD2253" s="20"/>
    </row>
    <row r="2254" spans="3:30" s="1" customFormat="1">
      <c r="C2254" s="16"/>
      <c r="D2254" s="16"/>
      <c r="E2254" s="32"/>
      <c r="F2254" s="16"/>
      <c r="G2254" s="16"/>
      <c r="H2254" s="16"/>
      <c r="I2254" s="16"/>
      <c r="J2254" s="16"/>
      <c r="K2254" s="16"/>
      <c r="L2254" s="32"/>
      <c r="M2254" s="16"/>
      <c r="N2254" s="16"/>
      <c r="O2254" s="16"/>
      <c r="P2254" s="16"/>
      <c r="Y2254" s="20"/>
      <c r="Z2254" s="20"/>
      <c r="AA2254" s="20"/>
      <c r="AB2254" s="20"/>
      <c r="AC2254" s="20"/>
      <c r="AD2254" s="20"/>
    </row>
    <row r="2255" spans="3:30" s="1" customFormat="1">
      <c r="C2255" s="16"/>
      <c r="D2255" s="16"/>
      <c r="E2255" s="32"/>
      <c r="F2255" s="16"/>
      <c r="G2255" s="16"/>
      <c r="H2255" s="16"/>
      <c r="I2255" s="16"/>
      <c r="J2255" s="16"/>
      <c r="K2255" s="16"/>
      <c r="L2255" s="32"/>
      <c r="M2255" s="16"/>
      <c r="N2255" s="16"/>
      <c r="O2255" s="16"/>
      <c r="P2255" s="16"/>
      <c r="Y2255" s="20"/>
      <c r="Z2255" s="20"/>
      <c r="AA2255" s="20"/>
      <c r="AB2255" s="20"/>
      <c r="AC2255" s="20"/>
      <c r="AD2255" s="20"/>
    </row>
    <row r="2256" spans="3:30" s="1" customFormat="1">
      <c r="C2256" s="16"/>
      <c r="D2256" s="16"/>
      <c r="E2256" s="32"/>
      <c r="F2256" s="16"/>
      <c r="G2256" s="16"/>
      <c r="H2256" s="16"/>
      <c r="I2256" s="16"/>
      <c r="J2256" s="16"/>
      <c r="K2256" s="16"/>
      <c r="L2256" s="32"/>
      <c r="M2256" s="16"/>
      <c r="N2256" s="16"/>
      <c r="O2256" s="16"/>
      <c r="P2256" s="16"/>
      <c r="Y2256" s="20"/>
      <c r="Z2256" s="20"/>
      <c r="AA2256" s="20"/>
      <c r="AB2256" s="20"/>
      <c r="AC2256" s="20"/>
      <c r="AD2256" s="20"/>
    </row>
    <row r="2257" spans="3:30" s="1" customFormat="1">
      <c r="C2257" s="16"/>
      <c r="D2257" s="16"/>
      <c r="E2257" s="32"/>
      <c r="F2257" s="16"/>
      <c r="G2257" s="16"/>
      <c r="H2257" s="16"/>
      <c r="I2257" s="16"/>
      <c r="J2257" s="16"/>
      <c r="K2257" s="16"/>
      <c r="L2257" s="32"/>
      <c r="M2257" s="16"/>
      <c r="N2257" s="16"/>
      <c r="O2257" s="16"/>
      <c r="P2257" s="16"/>
      <c r="Y2257" s="20"/>
      <c r="Z2257" s="20"/>
      <c r="AA2257" s="20"/>
      <c r="AB2257" s="20"/>
      <c r="AC2257" s="20"/>
      <c r="AD2257" s="20"/>
    </row>
    <row r="2258" spans="3:30" s="1" customFormat="1">
      <c r="C2258" s="16"/>
      <c r="D2258" s="16"/>
      <c r="E2258" s="32"/>
      <c r="F2258" s="16"/>
      <c r="G2258" s="16"/>
      <c r="H2258" s="16"/>
      <c r="I2258" s="16"/>
      <c r="J2258" s="16"/>
      <c r="K2258" s="16"/>
      <c r="L2258" s="32"/>
      <c r="M2258" s="16"/>
      <c r="N2258" s="16"/>
      <c r="O2258" s="16"/>
      <c r="P2258" s="16"/>
      <c r="Y2258" s="20"/>
      <c r="Z2258" s="20"/>
      <c r="AA2258" s="20"/>
      <c r="AB2258" s="20"/>
      <c r="AC2258" s="20"/>
      <c r="AD2258" s="20"/>
    </row>
    <row r="2259" spans="3:30" s="1" customFormat="1">
      <c r="C2259" s="16"/>
      <c r="D2259" s="16"/>
      <c r="E2259" s="32"/>
      <c r="F2259" s="16"/>
      <c r="G2259" s="16"/>
      <c r="H2259" s="16"/>
      <c r="I2259" s="16"/>
      <c r="J2259" s="16"/>
      <c r="K2259" s="16"/>
      <c r="L2259" s="32"/>
      <c r="M2259" s="16"/>
      <c r="N2259" s="16"/>
      <c r="O2259" s="16"/>
      <c r="P2259" s="16"/>
      <c r="Y2259" s="20"/>
      <c r="Z2259" s="20"/>
      <c r="AA2259" s="20"/>
      <c r="AB2259" s="20"/>
      <c r="AC2259" s="20"/>
      <c r="AD2259" s="20"/>
    </row>
    <row r="2260" spans="3:30" s="1" customFormat="1">
      <c r="C2260" s="16"/>
      <c r="D2260" s="16"/>
      <c r="E2260" s="32"/>
      <c r="F2260" s="16"/>
      <c r="G2260" s="16"/>
      <c r="H2260" s="16"/>
      <c r="I2260" s="16"/>
      <c r="J2260" s="16"/>
      <c r="K2260" s="16"/>
      <c r="L2260" s="32"/>
      <c r="M2260" s="16"/>
      <c r="N2260" s="16"/>
      <c r="O2260" s="16"/>
      <c r="P2260" s="16"/>
      <c r="Y2260" s="20"/>
      <c r="Z2260" s="20"/>
      <c r="AA2260" s="20"/>
      <c r="AB2260" s="20"/>
      <c r="AC2260" s="20"/>
      <c r="AD2260" s="20"/>
    </row>
    <row r="2261" spans="3:30" s="1" customFormat="1">
      <c r="C2261" s="16"/>
      <c r="D2261" s="16"/>
      <c r="E2261" s="32"/>
      <c r="F2261" s="16"/>
      <c r="G2261" s="16"/>
      <c r="H2261" s="16"/>
      <c r="I2261" s="16"/>
      <c r="J2261" s="16"/>
      <c r="K2261" s="16"/>
      <c r="L2261" s="32"/>
      <c r="M2261" s="16"/>
      <c r="N2261" s="16"/>
      <c r="O2261" s="16"/>
      <c r="P2261" s="16"/>
      <c r="Y2261" s="20"/>
      <c r="Z2261" s="20"/>
      <c r="AA2261" s="20"/>
      <c r="AB2261" s="20"/>
      <c r="AC2261" s="20"/>
      <c r="AD2261" s="20"/>
    </row>
    <row r="2262" spans="3:30" s="1" customFormat="1">
      <c r="C2262" s="16"/>
      <c r="D2262" s="16"/>
      <c r="E2262" s="32"/>
      <c r="F2262" s="16"/>
      <c r="G2262" s="16"/>
      <c r="H2262" s="16"/>
      <c r="I2262" s="16"/>
      <c r="J2262" s="16"/>
      <c r="K2262" s="16"/>
      <c r="L2262" s="32"/>
      <c r="M2262" s="16"/>
      <c r="N2262" s="16"/>
      <c r="O2262" s="16"/>
      <c r="P2262" s="16"/>
      <c r="Y2262" s="20"/>
      <c r="Z2262" s="20"/>
      <c r="AA2262" s="20"/>
      <c r="AB2262" s="20"/>
      <c r="AC2262" s="20"/>
      <c r="AD2262" s="20"/>
    </row>
    <row r="2263" spans="3:30" s="1" customFormat="1">
      <c r="C2263" s="16"/>
      <c r="D2263" s="16"/>
      <c r="E2263" s="32"/>
      <c r="F2263" s="16"/>
      <c r="G2263" s="16"/>
      <c r="H2263" s="16"/>
      <c r="I2263" s="16"/>
      <c r="J2263" s="16"/>
      <c r="K2263" s="16"/>
      <c r="L2263" s="32"/>
      <c r="M2263" s="16"/>
      <c r="N2263" s="16"/>
      <c r="O2263" s="16"/>
      <c r="P2263" s="16"/>
      <c r="Y2263" s="20"/>
      <c r="Z2263" s="20"/>
      <c r="AA2263" s="20"/>
      <c r="AB2263" s="20"/>
      <c r="AC2263" s="20"/>
      <c r="AD2263" s="20"/>
    </row>
    <row r="2264" spans="3:30" s="1" customFormat="1">
      <c r="C2264" s="16"/>
      <c r="D2264" s="16"/>
      <c r="E2264" s="32"/>
      <c r="F2264" s="16"/>
      <c r="G2264" s="16"/>
      <c r="H2264" s="16"/>
      <c r="I2264" s="16"/>
      <c r="J2264" s="16"/>
      <c r="K2264" s="16"/>
      <c r="L2264" s="32"/>
      <c r="M2264" s="16"/>
      <c r="N2264" s="16"/>
      <c r="O2264" s="16"/>
      <c r="P2264" s="16"/>
      <c r="Y2264" s="20"/>
      <c r="Z2264" s="20"/>
      <c r="AA2264" s="20"/>
      <c r="AB2264" s="20"/>
      <c r="AC2264" s="20"/>
      <c r="AD2264" s="20"/>
    </row>
    <row r="2265" spans="3:30" s="1" customFormat="1">
      <c r="C2265" s="16"/>
      <c r="D2265" s="16"/>
      <c r="E2265" s="32"/>
      <c r="F2265" s="16"/>
      <c r="G2265" s="16"/>
      <c r="H2265" s="16"/>
      <c r="I2265" s="16"/>
      <c r="J2265" s="16"/>
      <c r="K2265" s="16"/>
      <c r="L2265" s="32"/>
      <c r="M2265" s="16"/>
      <c r="N2265" s="16"/>
      <c r="O2265" s="16"/>
      <c r="P2265" s="16"/>
      <c r="Y2265" s="20"/>
      <c r="Z2265" s="20"/>
      <c r="AA2265" s="20"/>
      <c r="AB2265" s="20"/>
      <c r="AC2265" s="20"/>
      <c r="AD2265" s="20"/>
    </row>
    <row r="2266" spans="3:30" s="1" customFormat="1">
      <c r="C2266" s="16"/>
      <c r="D2266" s="16"/>
      <c r="E2266" s="32"/>
      <c r="F2266" s="16"/>
      <c r="G2266" s="16"/>
      <c r="H2266" s="16"/>
      <c r="I2266" s="16"/>
      <c r="J2266" s="16"/>
      <c r="K2266" s="16"/>
      <c r="L2266" s="32"/>
      <c r="M2266" s="16"/>
      <c r="N2266" s="16"/>
      <c r="O2266" s="16"/>
      <c r="P2266" s="16"/>
      <c r="Y2266" s="20"/>
      <c r="Z2266" s="20"/>
      <c r="AA2266" s="20"/>
      <c r="AB2266" s="20"/>
      <c r="AC2266" s="20"/>
      <c r="AD2266" s="20"/>
    </row>
    <row r="2267" spans="3:30" s="1" customFormat="1">
      <c r="C2267" s="16"/>
      <c r="D2267" s="16"/>
      <c r="E2267" s="32"/>
      <c r="F2267" s="16"/>
      <c r="G2267" s="16"/>
      <c r="H2267" s="16"/>
      <c r="I2267" s="16"/>
      <c r="J2267" s="16"/>
      <c r="K2267" s="16"/>
      <c r="L2267" s="32"/>
      <c r="M2267" s="16"/>
      <c r="N2267" s="16"/>
      <c r="O2267" s="16"/>
      <c r="P2267" s="16"/>
      <c r="Y2267" s="20"/>
      <c r="Z2267" s="20"/>
      <c r="AA2267" s="20"/>
      <c r="AB2267" s="20"/>
      <c r="AC2267" s="20"/>
      <c r="AD2267" s="20"/>
    </row>
    <row r="2268" spans="3:30" s="1" customFormat="1">
      <c r="C2268" s="16"/>
      <c r="D2268" s="16"/>
      <c r="E2268" s="32"/>
      <c r="F2268" s="16"/>
      <c r="G2268" s="16"/>
      <c r="H2268" s="16"/>
      <c r="I2268" s="16"/>
      <c r="J2268" s="16"/>
      <c r="K2268" s="16"/>
      <c r="L2268" s="32"/>
      <c r="M2268" s="16"/>
      <c r="N2268" s="16"/>
      <c r="O2268" s="16"/>
      <c r="P2268" s="16"/>
      <c r="Y2268" s="20"/>
      <c r="Z2268" s="20"/>
      <c r="AA2268" s="20"/>
      <c r="AB2268" s="20"/>
      <c r="AC2268" s="20"/>
      <c r="AD2268" s="20"/>
    </row>
    <row r="2269" spans="3:30" s="1" customFormat="1">
      <c r="C2269" s="16"/>
      <c r="D2269" s="16"/>
      <c r="E2269" s="32"/>
      <c r="F2269" s="16"/>
      <c r="G2269" s="16"/>
      <c r="H2269" s="16"/>
      <c r="I2269" s="16"/>
      <c r="J2269" s="16"/>
      <c r="K2269" s="16"/>
      <c r="L2269" s="32"/>
      <c r="M2269" s="16"/>
      <c r="N2269" s="16"/>
      <c r="O2269" s="16"/>
      <c r="P2269" s="16"/>
      <c r="Y2269" s="20"/>
      <c r="Z2269" s="20"/>
      <c r="AA2269" s="20"/>
      <c r="AB2269" s="20"/>
      <c r="AC2269" s="20"/>
      <c r="AD2269" s="20"/>
    </row>
    <row r="2270" spans="3:30" s="1" customFormat="1">
      <c r="C2270" s="16"/>
      <c r="D2270" s="16"/>
      <c r="E2270" s="32"/>
      <c r="F2270" s="16"/>
      <c r="G2270" s="16"/>
      <c r="H2270" s="16"/>
      <c r="I2270" s="16"/>
      <c r="J2270" s="16"/>
      <c r="K2270" s="16"/>
      <c r="L2270" s="32"/>
      <c r="M2270" s="16"/>
      <c r="N2270" s="16"/>
      <c r="O2270" s="16"/>
      <c r="P2270" s="16"/>
      <c r="Y2270" s="20"/>
      <c r="Z2270" s="20"/>
      <c r="AA2270" s="20"/>
      <c r="AB2270" s="20"/>
      <c r="AC2270" s="20"/>
      <c r="AD2270" s="20"/>
    </row>
    <row r="2271" spans="3:30" s="1" customFormat="1">
      <c r="C2271" s="16"/>
      <c r="D2271" s="16"/>
      <c r="E2271" s="32"/>
      <c r="F2271" s="16"/>
      <c r="G2271" s="16"/>
      <c r="H2271" s="16"/>
      <c r="I2271" s="16"/>
      <c r="J2271" s="16"/>
      <c r="K2271" s="16"/>
      <c r="L2271" s="32"/>
      <c r="M2271" s="16"/>
      <c r="N2271" s="16"/>
      <c r="O2271" s="16"/>
      <c r="P2271" s="16"/>
      <c r="Y2271" s="20"/>
      <c r="Z2271" s="20"/>
      <c r="AA2271" s="20"/>
      <c r="AB2271" s="20"/>
      <c r="AC2271" s="20"/>
      <c r="AD2271" s="20"/>
    </row>
    <row r="2272" spans="3:30" s="1" customFormat="1">
      <c r="C2272" s="16"/>
      <c r="D2272" s="16"/>
      <c r="E2272" s="32"/>
      <c r="F2272" s="16"/>
      <c r="G2272" s="16"/>
      <c r="H2272" s="16"/>
      <c r="I2272" s="16"/>
      <c r="J2272" s="16"/>
      <c r="K2272" s="16"/>
      <c r="L2272" s="32"/>
      <c r="M2272" s="16"/>
      <c r="N2272" s="16"/>
      <c r="O2272" s="16"/>
      <c r="P2272" s="16"/>
      <c r="Y2272" s="20"/>
      <c r="Z2272" s="20"/>
      <c r="AA2272" s="20"/>
      <c r="AB2272" s="20"/>
      <c r="AC2272" s="20"/>
      <c r="AD2272" s="20"/>
    </row>
    <row r="2273" spans="3:30" s="1" customFormat="1">
      <c r="C2273" s="16"/>
      <c r="D2273" s="16"/>
      <c r="E2273" s="32"/>
      <c r="F2273" s="16"/>
      <c r="G2273" s="16"/>
      <c r="H2273" s="16"/>
      <c r="I2273" s="16"/>
      <c r="J2273" s="16"/>
      <c r="K2273" s="16"/>
      <c r="L2273" s="32"/>
      <c r="M2273" s="16"/>
      <c r="N2273" s="16"/>
      <c r="O2273" s="16"/>
      <c r="P2273" s="16"/>
      <c r="Y2273" s="20"/>
      <c r="Z2273" s="20"/>
      <c r="AA2273" s="20"/>
      <c r="AB2273" s="20"/>
      <c r="AC2273" s="20"/>
      <c r="AD2273" s="20"/>
    </row>
    <row r="2274" spans="3:30" s="1" customFormat="1">
      <c r="C2274" s="16"/>
      <c r="D2274" s="16"/>
      <c r="E2274" s="32"/>
      <c r="F2274" s="16"/>
      <c r="G2274" s="16"/>
      <c r="H2274" s="16"/>
      <c r="I2274" s="16"/>
      <c r="J2274" s="16"/>
      <c r="K2274" s="16"/>
      <c r="L2274" s="32"/>
      <c r="M2274" s="16"/>
      <c r="N2274" s="16"/>
      <c r="O2274" s="16"/>
      <c r="P2274" s="16"/>
      <c r="Y2274" s="20"/>
      <c r="Z2274" s="20"/>
      <c r="AA2274" s="20"/>
      <c r="AB2274" s="20"/>
      <c r="AC2274" s="20"/>
      <c r="AD2274" s="20"/>
    </row>
    <row r="2275" spans="3:30" s="1" customFormat="1">
      <c r="C2275" s="16"/>
      <c r="D2275" s="16"/>
      <c r="E2275" s="32"/>
      <c r="F2275" s="16"/>
      <c r="G2275" s="16"/>
      <c r="H2275" s="16"/>
      <c r="I2275" s="16"/>
      <c r="J2275" s="16"/>
      <c r="K2275" s="16"/>
      <c r="L2275" s="32"/>
      <c r="M2275" s="16"/>
      <c r="N2275" s="16"/>
      <c r="O2275" s="16"/>
      <c r="P2275" s="16"/>
      <c r="Y2275" s="20"/>
      <c r="Z2275" s="20"/>
      <c r="AA2275" s="20"/>
      <c r="AB2275" s="20"/>
      <c r="AC2275" s="20"/>
      <c r="AD2275" s="20"/>
    </row>
    <row r="2276" spans="3:30" s="1" customFormat="1">
      <c r="C2276" s="16"/>
      <c r="D2276" s="16"/>
      <c r="E2276" s="32"/>
      <c r="F2276" s="16"/>
      <c r="G2276" s="16"/>
      <c r="H2276" s="16"/>
      <c r="I2276" s="16"/>
      <c r="J2276" s="16"/>
      <c r="K2276" s="16"/>
      <c r="L2276" s="32"/>
      <c r="M2276" s="16"/>
      <c r="N2276" s="16"/>
      <c r="O2276" s="16"/>
      <c r="P2276" s="16"/>
      <c r="Y2276" s="20"/>
      <c r="Z2276" s="20"/>
      <c r="AA2276" s="20"/>
      <c r="AB2276" s="20"/>
      <c r="AC2276" s="20"/>
      <c r="AD2276" s="20"/>
    </row>
    <row r="2277" spans="3:30" s="1" customFormat="1">
      <c r="C2277" s="16"/>
      <c r="D2277" s="16"/>
      <c r="E2277" s="32"/>
      <c r="F2277" s="16"/>
      <c r="G2277" s="16"/>
      <c r="H2277" s="16"/>
      <c r="I2277" s="16"/>
      <c r="J2277" s="16"/>
      <c r="K2277" s="16"/>
      <c r="L2277" s="32"/>
      <c r="M2277" s="16"/>
      <c r="N2277" s="16"/>
      <c r="O2277" s="16"/>
      <c r="P2277" s="16"/>
      <c r="Y2277" s="20"/>
      <c r="Z2277" s="20"/>
      <c r="AA2277" s="20"/>
      <c r="AB2277" s="20"/>
      <c r="AC2277" s="20"/>
      <c r="AD2277" s="20"/>
    </row>
    <row r="2278" spans="3:30" s="1" customFormat="1">
      <c r="C2278" s="16"/>
      <c r="D2278" s="16"/>
      <c r="E2278" s="32"/>
      <c r="F2278" s="16"/>
      <c r="G2278" s="16"/>
      <c r="H2278" s="16"/>
      <c r="I2278" s="16"/>
      <c r="J2278" s="16"/>
      <c r="K2278" s="16"/>
      <c r="L2278" s="32"/>
      <c r="M2278" s="16"/>
      <c r="N2278" s="16"/>
      <c r="O2278" s="16"/>
      <c r="P2278" s="16"/>
      <c r="Y2278" s="20"/>
      <c r="Z2278" s="20"/>
      <c r="AA2278" s="20"/>
      <c r="AB2278" s="20"/>
      <c r="AC2278" s="20"/>
      <c r="AD2278" s="20"/>
    </row>
    <row r="2279" spans="3:30" s="1" customFormat="1">
      <c r="C2279" s="16"/>
      <c r="D2279" s="16"/>
      <c r="E2279" s="32"/>
      <c r="F2279" s="16"/>
      <c r="G2279" s="16"/>
      <c r="H2279" s="16"/>
      <c r="I2279" s="16"/>
      <c r="J2279" s="16"/>
      <c r="K2279" s="16"/>
      <c r="L2279" s="32"/>
      <c r="M2279" s="16"/>
      <c r="N2279" s="16"/>
      <c r="O2279" s="16"/>
      <c r="P2279" s="16"/>
      <c r="Y2279" s="20"/>
      <c r="Z2279" s="20"/>
      <c r="AA2279" s="20"/>
      <c r="AB2279" s="20"/>
      <c r="AC2279" s="20"/>
      <c r="AD2279" s="20"/>
    </row>
    <row r="2280" spans="3:30" s="1" customFormat="1">
      <c r="C2280" s="16"/>
      <c r="D2280" s="16"/>
      <c r="E2280" s="32"/>
      <c r="F2280" s="16"/>
      <c r="G2280" s="16"/>
      <c r="H2280" s="16"/>
      <c r="I2280" s="16"/>
      <c r="J2280" s="16"/>
      <c r="K2280" s="16"/>
      <c r="L2280" s="32"/>
      <c r="M2280" s="16"/>
      <c r="N2280" s="16"/>
      <c r="O2280" s="16"/>
      <c r="P2280" s="16"/>
      <c r="Y2280" s="20"/>
      <c r="Z2280" s="20"/>
      <c r="AA2280" s="20"/>
      <c r="AB2280" s="20"/>
      <c r="AC2280" s="20"/>
      <c r="AD2280" s="20"/>
    </row>
    <row r="2281" spans="3:30" s="1" customFormat="1">
      <c r="C2281" s="16"/>
      <c r="D2281" s="16"/>
      <c r="E2281" s="32"/>
      <c r="F2281" s="16"/>
      <c r="G2281" s="16"/>
      <c r="H2281" s="16"/>
      <c r="I2281" s="16"/>
      <c r="J2281" s="16"/>
      <c r="K2281" s="16"/>
      <c r="L2281" s="32"/>
      <c r="M2281" s="16"/>
      <c r="N2281" s="16"/>
      <c r="O2281" s="16"/>
      <c r="P2281" s="16"/>
      <c r="Y2281" s="20"/>
      <c r="Z2281" s="20"/>
      <c r="AA2281" s="20"/>
      <c r="AB2281" s="20"/>
      <c r="AC2281" s="20"/>
      <c r="AD2281" s="20"/>
    </row>
    <row r="2282" spans="3:30" s="1" customFormat="1">
      <c r="C2282" s="16"/>
      <c r="D2282" s="16"/>
      <c r="E2282" s="32"/>
      <c r="F2282" s="16"/>
      <c r="G2282" s="16"/>
      <c r="H2282" s="16"/>
      <c r="I2282" s="16"/>
      <c r="J2282" s="16"/>
      <c r="K2282" s="16"/>
      <c r="L2282" s="32"/>
      <c r="M2282" s="16"/>
      <c r="N2282" s="16"/>
      <c r="O2282" s="16"/>
      <c r="P2282" s="16"/>
      <c r="Y2282" s="20"/>
      <c r="Z2282" s="20"/>
      <c r="AA2282" s="20"/>
      <c r="AB2282" s="20"/>
      <c r="AC2282" s="20"/>
      <c r="AD2282" s="20"/>
    </row>
    <row r="2283" spans="3:30" s="1" customFormat="1">
      <c r="C2283" s="16"/>
      <c r="D2283" s="16"/>
      <c r="E2283" s="32"/>
      <c r="F2283" s="16"/>
      <c r="G2283" s="16"/>
      <c r="H2283" s="16"/>
      <c r="I2283" s="16"/>
      <c r="J2283" s="16"/>
      <c r="K2283" s="16"/>
      <c r="L2283" s="32"/>
      <c r="M2283" s="16"/>
      <c r="N2283" s="16"/>
      <c r="O2283" s="16"/>
      <c r="P2283" s="16"/>
      <c r="Y2283" s="20"/>
      <c r="Z2283" s="20"/>
      <c r="AA2283" s="20"/>
      <c r="AB2283" s="20"/>
      <c r="AC2283" s="20"/>
      <c r="AD2283" s="20"/>
    </row>
    <row r="2284" spans="3:30" s="1" customFormat="1">
      <c r="C2284" s="16"/>
      <c r="D2284" s="16"/>
      <c r="E2284" s="32"/>
      <c r="F2284" s="16"/>
      <c r="G2284" s="16"/>
      <c r="H2284" s="16"/>
      <c r="I2284" s="16"/>
      <c r="J2284" s="16"/>
      <c r="K2284" s="16"/>
      <c r="L2284" s="32"/>
      <c r="M2284" s="16"/>
      <c r="N2284" s="16"/>
      <c r="O2284" s="16"/>
      <c r="P2284" s="16"/>
      <c r="Y2284" s="20"/>
      <c r="Z2284" s="20"/>
      <c r="AA2284" s="20"/>
      <c r="AB2284" s="20"/>
      <c r="AC2284" s="20"/>
      <c r="AD2284" s="20"/>
    </row>
    <row r="2285" spans="3:30" s="1" customFormat="1">
      <c r="C2285" s="16"/>
      <c r="D2285" s="16"/>
      <c r="E2285" s="32"/>
      <c r="F2285" s="16"/>
      <c r="G2285" s="16"/>
      <c r="H2285" s="16"/>
      <c r="I2285" s="16"/>
      <c r="J2285" s="16"/>
      <c r="K2285" s="16"/>
      <c r="L2285" s="32"/>
      <c r="M2285" s="16"/>
      <c r="N2285" s="16"/>
      <c r="O2285" s="16"/>
      <c r="P2285" s="16"/>
      <c r="Y2285" s="20"/>
      <c r="Z2285" s="20"/>
      <c r="AA2285" s="20"/>
      <c r="AB2285" s="20"/>
      <c r="AC2285" s="20"/>
      <c r="AD2285" s="20"/>
    </row>
    <row r="2286" spans="3:30" s="1" customFormat="1">
      <c r="C2286" s="16"/>
      <c r="D2286" s="16"/>
      <c r="E2286" s="32"/>
      <c r="F2286" s="16"/>
      <c r="G2286" s="16"/>
      <c r="H2286" s="16"/>
      <c r="I2286" s="16"/>
      <c r="J2286" s="16"/>
      <c r="K2286" s="16"/>
      <c r="L2286" s="32"/>
      <c r="M2286" s="16"/>
      <c r="N2286" s="16"/>
      <c r="O2286" s="16"/>
      <c r="P2286" s="16"/>
      <c r="Y2286" s="20"/>
      <c r="Z2286" s="20"/>
      <c r="AA2286" s="20"/>
      <c r="AB2286" s="20"/>
      <c r="AC2286" s="20"/>
      <c r="AD2286" s="20"/>
    </row>
    <row r="2287" spans="3:30" s="1" customFormat="1">
      <c r="C2287" s="16"/>
      <c r="D2287" s="16"/>
      <c r="E2287" s="32"/>
      <c r="F2287" s="16"/>
      <c r="G2287" s="16"/>
      <c r="H2287" s="16"/>
      <c r="I2287" s="16"/>
      <c r="J2287" s="16"/>
      <c r="K2287" s="16"/>
      <c r="L2287" s="32"/>
      <c r="M2287" s="16"/>
      <c r="N2287" s="16"/>
      <c r="O2287" s="16"/>
      <c r="P2287" s="16"/>
      <c r="Y2287" s="20"/>
      <c r="Z2287" s="20"/>
      <c r="AA2287" s="20"/>
      <c r="AB2287" s="20"/>
      <c r="AC2287" s="20"/>
      <c r="AD2287" s="20"/>
    </row>
    <row r="2288" spans="3:30" s="1" customFormat="1">
      <c r="C2288" s="16"/>
      <c r="D2288" s="16"/>
      <c r="E2288" s="32"/>
      <c r="F2288" s="16"/>
      <c r="G2288" s="16"/>
      <c r="H2288" s="16"/>
      <c r="I2288" s="16"/>
      <c r="J2288" s="16"/>
      <c r="K2288" s="16"/>
      <c r="L2288" s="32"/>
      <c r="M2288" s="16"/>
      <c r="N2288" s="16"/>
      <c r="O2288" s="16"/>
      <c r="P2288" s="16"/>
      <c r="Y2288" s="20"/>
      <c r="Z2288" s="20"/>
      <c r="AA2288" s="20"/>
      <c r="AB2288" s="20"/>
      <c r="AC2288" s="20"/>
      <c r="AD2288" s="20"/>
    </row>
    <row r="2289" spans="3:30" s="1" customFormat="1">
      <c r="C2289" s="16"/>
      <c r="D2289" s="16"/>
      <c r="E2289" s="32"/>
      <c r="F2289" s="16"/>
      <c r="G2289" s="16"/>
      <c r="H2289" s="16"/>
      <c r="I2289" s="16"/>
      <c r="J2289" s="16"/>
      <c r="K2289" s="16"/>
      <c r="L2289" s="32"/>
      <c r="M2289" s="16"/>
      <c r="N2289" s="16"/>
      <c r="O2289" s="16"/>
      <c r="P2289" s="16"/>
      <c r="Y2289" s="20"/>
      <c r="Z2289" s="20"/>
      <c r="AA2289" s="20"/>
      <c r="AB2289" s="20"/>
      <c r="AC2289" s="20"/>
      <c r="AD2289" s="20"/>
    </row>
    <row r="2290" spans="3:30" s="1" customFormat="1">
      <c r="C2290" s="16"/>
      <c r="D2290" s="16"/>
      <c r="E2290" s="32"/>
      <c r="F2290" s="16"/>
      <c r="G2290" s="16"/>
      <c r="H2290" s="16"/>
      <c r="I2290" s="16"/>
      <c r="J2290" s="16"/>
      <c r="K2290" s="16"/>
      <c r="L2290" s="32"/>
      <c r="M2290" s="16"/>
      <c r="N2290" s="16"/>
      <c r="O2290" s="16"/>
      <c r="P2290" s="16"/>
      <c r="Y2290" s="20"/>
      <c r="Z2290" s="20"/>
      <c r="AA2290" s="20"/>
      <c r="AB2290" s="20"/>
      <c r="AC2290" s="20"/>
      <c r="AD2290" s="20"/>
    </row>
    <row r="2291" spans="3:30" s="1" customFormat="1">
      <c r="C2291" s="16"/>
      <c r="D2291" s="16"/>
      <c r="E2291" s="32"/>
      <c r="F2291" s="16"/>
      <c r="G2291" s="16"/>
      <c r="H2291" s="16"/>
      <c r="I2291" s="16"/>
      <c r="J2291" s="16"/>
      <c r="K2291" s="16"/>
      <c r="L2291" s="32"/>
      <c r="M2291" s="16"/>
      <c r="N2291" s="16"/>
      <c r="O2291" s="16"/>
      <c r="P2291" s="16"/>
      <c r="Y2291" s="20"/>
      <c r="Z2291" s="20"/>
      <c r="AA2291" s="20"/>
      <c r="AB2291" s="20"/>
      <c r="AC2291" s="20"/>
      <c r="AD2291" s="20"/>
    </row>
    <row r="2292" spans="3:30" s="1" customFormat="1">
      <c r="C2292" s="16"/>
      <c r="D2292" s="16"/>
      <c r="E2292" s="32"/>
      <c r="F2292" s="16"/>
      <c r="G2292" s="16"/>
      <c r="H2292" s="16"/>
      <c r="I2292" s="16"/>
      <c r="J2292" s="16"/>
      <c r="K2292" s="16"/>
      <c r="L2292" s="32"/>
      <c r="M2292" s="16"/>
      <c r="N2292" s="16"/>
      <c r="O2292" s="16"/>
      <c r="P2292" s="16"/>
      <c r="Y2292" s="20"/>
      <c r="Z2292" s="20"/>
      <c r="AA2292" s="20"/>
      <c r="AB2292" s="20"/>
      <c r="AC2292" s="20"/>
      <c r="AD2292" s="20"/>
    </row>
    <row r="2293" spans="3:30" s="1" customFormat="1">
      <c r="C2293" s="16"/>
      <c r="D2293" s="16"/>
      <c r="E2293" s="32"/>
      <c r="F2293" s="16"/>
      <c r="G2293" s="16"/>
      <c r="H2293" s="16"/>
      <c r="I2293" s="16"/>
      <c r="J2293" s="16"/>
      <c r="K2293" s="16"/>
      <c r="L2293" s="32"/>
      <c r="M2293" s="16"/>
      <c r="N2293" s="16"/>
      <c r="O2293" s="16"/>
      <c r="P2293" s="16"/>
      <c r="Y2293" s="20"/>
      <c r="Z2293" s="20"/>
      <c r="AA2293" s="20"/>
      <c r="AB2293" s="20"/>
      <c r="AC2293" s="20"/>
      <c r="AD2293" s="20"/>
    </row>
    <row r="2294" spans="3:30" s="1" customFormat="1">
      <c r="C2294" s="16"/>
      <c r="D2294" s="16"/>
      <c r="E2294" s="32"/>
      <c r="F2294" s="16"/>
      <c r="G2294" s="16"/>
      <c r="H2294" s="16"/>
      <c r="I2294" s="16"/>
      <c r="J2294" s="16"/>
      <c r="K2294" s="16"/>
      <c r="L2294" s="32"/>
      <c r="M2294" s="16"/>
      <c r="N2294" s="16"/>
      <c r="O2294" s="16"/>
      <c r="P2294" s="16"/>
      <c r="Y2294" s="20"/>
      <c r="Z2294" s="20"/>
      <c r="AA2294" s="20"/>
      <c r="AB2294" s="20"/>
      <c r="AC2294" s="20"/>
      <c r="AD2294" s="20"/>
    </row>
    <row r="2295" spans="3:30" s="1" customFormat="1">
      <c r="C2295" s="16"/>
      <c r="D2295" s="16"/>
      <c r="E2295" s="32"/>
      <c r="F2295" s="16"/>
      <c r="G2295" s="16"/>
      <c r="H2295" s="16"/>
      <c r="I2295" s="16"/>
      <c r="J2295" s="16"/>
      <c r="K2295" s="16"/>
      <c r="L2295" s="32"/>
      <c r="M2295" s="16"/>
      <c r="N2295" s="16"/>
      <c r="O2295" s="16"/>
      <c r="P2295" s="16"/>
      <c r="Y2295" s="20"/>
      <c r="Z2295" s="20"/>
      <c r="AA2295" s="20"/>
      <c r="AB2295" s="20"/>
      <c r="AC2295" s="20"/>
      <c r="AD2295" s="20"/>
    </row>
    <row r="2296" spans="3:30" s="1" customFormat="1">
      <c r="C2296" s="16"/>
      <c r="D2296" s="16"/>
      <c r="E2296" s="32"/>
      <c r="F2296" s="16"/>
      <c r="G2296" s="16"/>
      <c r="H2296" s="16"/>
      <c r="I2296" s="16"/>
      <c r="J2296" s="16"/>
      <c r="K2296" s="16"/>
      <c r="L2296" s="32"/>
      <c r="M2296" s="16"/>
      <c r="N2296" s="16"/>
      <c r="O2296" s="16"/>
      <c r="P2296" s="16"/>
      <c r="Y2296" s="20"/>
      <c r="Z2296" s="20"/>
      <c r="AA2296" s="20"/>
      <c r="AB2296" s="20"/>
      <c r="AC2296" s="20"/>
      <c r="AD2296" s="20"/>
    </row>
    <row r="2297" spans="3:30" s="1" customFormat="1">
      <c r="C2297" s="16"/>
      <c r="D2297" s="16"/>
      <c r="E2297" s="32"/>
      <c r="F2297" s="16"/>
      <c r="G2297" s="16"/>
      <c r="H2297" s="16"/>
      <c r="I2297" s="16"/>
      <c r="J2297" s="16"/>
      <c r="K2297" s="16"/>
      <c r="L2297" s="32"/>
      <c r="M2297" s="16"/>
      <c r="N2297" s="16"/>
      <c r="O2297" s="16"/>
      <c r="P2297" s="16"/>
      <c r="Y2297" s="20"/>
      <c r="Z2297" s="20"/>
      <c r="AA2297" s="20"/>
      <c r="AB2297" s="20"/>
      <c r="AC2297" s="20"/>
      <c r="AD2297" s="20"/>
    </row>
    <row r="2298" spans="3:30" s="1" customFormat="1">
      <c r="C2298" s="16"/>
      <c r="D2298" s="16"/>
      <c r="E2298" s="32"/>
      <c r="F2298" s="16"/>
      <c r="G2298" s="16"/>
      <c r="H2298" s="16"/>
      <c r="I2298" s="16"/>
      <c r="J2298" s="16"/>
      <c r="K2298" s="16"/>
      <c r="L2298" s="32"/>
      <c r="M2298" s="16"/>
      <c r="N2298" s="16"/>
      <c r="O2298" s="16"/>
      <c r="P2298" s="16"/>
      <c r="Y2298" s="20"/>
      <c r="Z2298" s="20"/>
      <c r="AA2298" s="20"/>
      <c r="AB2298" s="20"/>
      <c r="AC2298" s="20"/>
      <c r="AD2298" s="20"/>
    </row>
    <row r="2299" spans="3:30" s="1" customFormat="1">
      <c r="C2299" s="16"/>
      <c r="D2299" s="16"/>
      <c r="E2299" s="32"/>
      <c r="F2299" s="16"/>
      <c r="G2299" s="16"/>
      <c r="H2299" s="16"/>
      <c r="I2299" s="16"/>
      <c r="J2299" s="16"/>
      <c r="K2299" s="16"/>
      <c r="L2299" s="32"/>
      <c r="M2299" s="16"/>
      <c r="N2299" s="16"/>
      <c r="O2299" s="16"/>
      <c r="P2299" s="16"/>
      <c r="Y2299" s="20"/>
      <c r="Z2299" s="20"/>
      <c r="AA2299" s="20"/>
      <c r="AB2299" s="20"/>
      <c r="AC2299" s="20"/>
      <c r="AD2299" s="20"/>
    </row>
    <row r="2300" spans="3:30" s="1" customFormat="1">
      <c r="C2300" s="16"/>
      <c r="D2300" s="16"/>
      <c r="E2300" s="32"/>
      <c r="F2300" s="16"/>
      <c r="G2300" s="16"/>
      <c r="H2300" s="16"/>
      <c r="I2300" s="16"/>
      <c r="J2300" s="16"/>
      <c r="K2300" s="16"/>
      <c r="L2300" s="32"/>
      <c r="M2300" s="16"/>
      <c r="N2300" s="16"/>
      <c r="O2300" s="16"/>
      <c r="P2300" s="16"/>
      <c r="Y2300" s="20"/>
      <c r="Z2300" s="20"/>
      <c r="AA2300" s="20"/>
      <c r="AB2300" s="20"/>
      <c r="AC2300" s="20"/>
      <c r="AD2300" s="20"/>
    </row>
    <row r="2301" spans="3:30" s="1" customFormat="1">
      <c r="C2301" s="16"/>
      <c r="D2301" s="16"/>
      <c r="E2301" s="32"/>
      <c r="F2301" s="16"/>
      <c r="G2301" s="16"/>
      <c r="H2301" s="16"/>
      <c r="I2301" s="16"/>
      <c r="J2301" s="16"/>
      <c r="K2301" s="16"/>
      <c r="L2301" s="32"/>
      <c r="M2301" s="16"/>
      <c r="N2301" s="16"/>
      <c r="O2301" s="16"/>
      <c r="P2301" s="16"/>
      <c r="Y2301" s="20"/>
      <c r="Z2301" s="20"/>
      <c r="AA2301" s="20"/>
      <c r="AB2301" s="20"/>
      <c r="AC2301" s="20"/>
      <c r="AD2301" s="20"/>
    </row>
    <row r="2302" spans="3:30" s="1" customFormat="1">
      <c r="C2302" s="16"/>
      <c r="D2302" s="16"/>
      <c r="E2302" s="32"/>
      <c r="F2302" s="16"/>
      <c r="G2302" s="16"/>
      <c r="H2302" s="16"/>
      <c r="I2302" s="16"/>
      <c r="J2302" s="16"/>
      <c r="K2302" s="16"/>
      <c r="L2302" s="32"/>
      <c r="M2302" s="16"/>
      <c r="N2302" s="16"/>
      <c r="O2302" s="16"/>
      <c r="P2302" s="16"/>
      <c r="Y2302" s="20"/>
      <c r="Z2302" s="20"/>
      <c r="AA2302" s="20"/>
      <c r="AB2302" s="20"/>
      <c r="AC2302" s="20"/>
      <c r="AD2302" s="20"/>
    </row>
    <row r="2303" spans="3:30" s="1" customFormat="1">
      <c r="C2303" s="16"/>
      <c r="D2303" s="16"/>
      <c r="E2303" s="32"/>
      <c r="F2303" s="16"/>
      <c r="G2303" s="16"/>
      <c r="H2303" s="16"/>
      <c r="I2303" s="16"/>
      <c r="J2303" s="16"/>
      <c r="K2303" s="16"/>
      <c r="L2303" s="32"/>
      <c r="M2303" s="16"/>
      <c r="N2303" s="16"/>
      <c r="O2303" s="16"/>
      <c r="P2303" s="16"/>
      <c r="Y2303" s="20"/>
      <c r="Z2303" s="20"/>
      <c r="AA2303" s="20"/>
      <c r="AB2303" s="20"/>
      <c r="AC2303" s="20"/>
      <c r="AD2303" s="20"/>
    </row>
    <row r="2304" spans="3:30" s="1" customFormat="1">
      <c r="C2304" s="16"/>
      <c r="D2304" s="16"/>
      <c r="E2304" s="32"/>
      <c r="F2304" s="16"/>
      <c r="G2304" s="16"/>
      <c r="H2304" s="16"/>
      <c r="I2304" s="16"/>
      <c r="J2304" s="16"/>
      <c r="K2304" s="16"/>
      <c r="L2304" s="32"/>
      <c r="M2304" s="16"/>
      <c r="N2304" s="16"/>
      <c r="O2304" s="16"/>
      <c r="P2304" s="16"/>
      <c r="Y2304" s="20"/>
      <c r="Z2304" s="20"/>
      <c r="AA2304" s="20"/>
      <c r="AB2304" s="20"/>
      <c r="AC2304" s="20"/>
      <c r="AD2304" s="20"/>
    </row>
    <row r="2305" spans="3:30" s="1" customFormat="1">
      <c r="C2305" s="16"/>
      <c r="D2305" s="16"/>
      <c r="E2305" s="32"/>
      <c r="F2305" s="16"/>
      <c r="G2305" s="16"/>
      <c r="H2305" s="16"/>
      <c r="I2305" s="16"/>
      <c r="J2305" s="16"/>
      <c r="K2305" s="16"/>
      <c r="L2305" s="32"/>
      <c r="M2305" s="16"/>
      <c r="N2305" s="16"/>
      <c r="O2305" s="16"/>
      <c r="P2305" s="16"/>
      <c r="Y2305" s="20"/>
      <c r="Z2305" s="20"/>
      <c r="AA2305" s="20"/>
      <c r="AB2305" s="20"/>
      <c r="AC2305" s="20"/>
      <c r="AD2305" s="20"/>
    </row>
    <row r="2306" spans="3:30" s="1" customFormat="1">
      <c r="C2306" s="16"/>
      <c r="D2306" s="16"/>
      <c r="E2306" s="32"/>
      <c r="F2306" s="16"/>
      <c r="G2306" s="16"/>
      <c r="H2306" s="16"/>
      <c r="I2306" s="16"/>
      <c r="J2306" s="16"/>
      <c r="K2306" s="16"/>
      <c r="L2306" s="32"/>
      <c r="M2306" s="16"/>
      <c r="N2306" s="16"/>
      <c r="O2306" s="16"/>
      <c r="P2306" s="16"/>
      <c r="Y2306" s="20"/>
      <c r="Z2306" s="20"/>
      <c r="AA2306" s="20"/>
      <c r="AB2306" s="20"/>
      <c r="AC2306" s="20"/>
      <c r="AD2306" s="20"/>
    </row>
    <row r="2307" spans="3:30" s="1" customFormat="1">
      <c r="C2307" s="16"/>
      <c r="D2307" s="16"/>
      <c r="E2307" s="32"/>
      <c r="F2307" s="16"/>
      <c r="G2307" s="16"/>
      <c r="H2307" s="16"/>
      <c r="I2307" s="16"/>
      <c r="J2307" s="16"/>
      <c r="K2307" s="16"/>
      <c r="L2307" s="32"/>
      <c r="M2307" s="16"/>
      <c r="N2307" s="16"/>
      <c r="O2307" s="16"/>
      <c r="P2307" s="16"/>
      <c r="Y2307" s="20"/>
      <c r="Z2307" s="20"/>
      <c r="AA2307" s="20"/>
      <c r="AB2307" s="20"/>
      <c r="AC2307" s="20"/>
      <c r="AD2307" s="20"/>
    </row>
    <row r="2308" spans="3:30" s="1" customFormat="1">
      <c r="C2308" s="16"/>
      <c r="D2308" s="16"/>
      <c r="E2308" s="32"/>
      <c r="F2308" s="16"/>
      <c r="G2308" s="16"/>
      <c r="H2308" s="16"/>
      <c r="I2308" s="16"/>
      <c r="J2308" s="16"/>
      <c r="K2308" s="16"/>
      <c r="L2308" s="32"/>
      <c r="M2308" s="16"/>
      <c r="N2308" s="16"/>
      <c r="O2308" s="16"/>
      <c r="P2308" s="16"/>
      <c r="Y2308" s="20"/>
      <c r="Z2308" s="20"/>
      <c r="AA2308" s="20"/>
      <c r="AB2308" s="20"/>
      <c r="AC2308" s="20"/>
      <c r="AD2308" s="20"/>
    </row>
    <row r="2309" spans="3:30" s="1" customFormat="1">
      <c r="C2309" s="16"/>
      <c r="D2309" s="16"/>
      <c r="E2309" s="32"/>
      <c r="F2309" s="16"/>
      <c r="G2309" s="16"/>
      <c r="H2309" s="16"/>
      <c r="I2309" s="16"/>
      <c r="J2309" s="16"/>
      <c r="K2309" s="16"/>
      <c r="L2309" s="32"/>
      <c r="M2309" s="16"/>
      <c r="N2309" s="16"/>
      <c r="O2309" s="16"/>
      <c r="P2309" s="16"/>
      <c r="Y2309" s="20"/>
      <c r="Z2309" s="20"/>
      <c r="AA2309" s="20"/>
      <c r="AB2309" s="20"/>
      <c r="AC2309" s="20"/>
      <c r="AD2309" s="20"/>
    </row>
    <row r="2310" spans="3:30" s="1" customFormat="1">
      <c r="C2310" s="16"/>
      <c r="D2310" s="16"/>
      <c r="E2310" s="32"/>
      <c r="F2310" s="16"/>
      <c r="G2310" s="16"/>
      <c r="H2310" s="16"/>
      <c r="I2310" s="16"/>
      <c r="J2310" s="16"/>
      <c r="K2310" s="16"/>
      <c r="L2310" s="32"/>
      <c r="M2310" s="16"/>
      <c r="N2310" s="16"/>
      <c r="O2310" s="16"/>
      <c r="P2310" s="16"/>
      <c r="Y2310" s="20"/>
      <c r="Z2310" s="20"/>
      <c r="AA2310" s="20"/>
      <c r="AB2310" s="20"/>
      <c r="AC2310" s="20"/>
      <c r="AD2310" s="20"/>
    </row>
    <row r="2311" spans="3:30" s="1" customFormat="1">
      <c r="C2311" s="16"/>
      <c r="D2311" s="16"/>
      <c r="E2311" s="32"/>
      <c r="F2311" s="16"/>
      <c r="G2311" s="16"/>
      <c r="H2311" s="16"/>
      <c r="I2311" s="16"/>
      <c r="J2311" s="16"/>
      <c r="K2311" s="16"/>
      <c r="L2311" s="32"/>
      <c r="M2311" s="16"/>
      <c r="N2311" s="16"/>
      <c r="O2311" s="16"/>
      <c r="P2311" s="16"/>
      <c r="Y2311" s="20"/>
      <c r="Z2311" s="20"/>
      <c r="AA2311" s="20"/>
      <c r="AB2311" s="20"/>
      <c r="AC2311" s="20"/>
      <c r="AD2311" s="20"/>
    </row>
    <row r="2312" spans="3:30" s="1" customFormat="1">
      <c r="C2312" s="16"/>
      <c r="D2312" s="16"/>
      <c r="E2312" s="32"/>
      <c r="F2312" s="16"/>
      <c r="G2312" s="16"/>
      <c r="H2312" s="16"/>
      <c r="I2312" s="16"/>
      <c r="J2312" s="16"/>
      <c r="K2312" s="16"/>
      <c r="L2312" s="32"/>
      <c r="M2312" s="16"/>
      <c r="N2312" s="16"/>
      <c r="O2312" s="16"/>
      <c r="P2312" s="16"/>
      <c r="Y2312" s="20"/>
      <c r="Z2312" s="20"/>
      <c r="AA2312" s="20"/>
      <c r="AB2312" s="20"/>
      <c r="AC2312" s="20"/>
      <c r="AD2312" s="20"/>
    </row>
    <row r="2313" spans="3:30" s="1" customFormat="1">
      <c r="C2313" s="16"/>
      <c r="D2313" s="16"/>
      <c r="E2313" s="32"/>
      <c r="F2313" s="16"/>
      <c r="G2313" s="16"/>
      <c r="H2313" s="16"/>
      <c r="I2313" s="16"/>
      <c r="J2313" s="16"/>
      <c r="K2313" s="16"/>
      <c r="L2313" s="32"/>
      <c r="M2313" s="16"/>
      <c r="N2313" s="16"/>
      <c r="O2313" s="16"/>
      <c r="P2313" s="16"/>
      <c r="Y2313" s="20"/>
      <c r="Z2313" s="20"/>
      <c r="AA2313" s="20"/>
      <c r="AB2313" s="20"/>
      <c r="AC2313" s="20"/>
      <c r="AD2313" s="20"/>
    </row>
    <row r="2314" spans="3:30" s="1" customFormat="1">
      <c r="C2314" s="16"/>
      <c r="D2314" s="16"/>
      <c r="E2314" s="32"/>
      <c r="F2314" s="16"/>
      <c r="G2314" s="16"/>
      <c r="H2314" s="16"/>
      <c r="I2314" s="16"/>
      <c r="J2314" s="16"/>
      <c r="K2314" s="16"/>
      <c r="L2314" s="32"/>
      <c r="M2314" s="16"/>
      <c r="N2314" s="16"/>
      <c r="O2314" s="16"/>
      <c r="P2314" s="16"/>
      <c r="Y2314" s="20"/>
      <c r="Z2314" s="20"/>
      <c r="AA2314" s="20"/>
      <c r="AB2314" s="20"/>
      <c r="AC2314" s="20"/>
      <c r="AD2314" s="20"/>
    </row>
    <row r="2315" spans="3:30" s="1" customFormat="1">
      <c r="C2315" s="16"/>
      <c r="D2315" s="16"/>
      <c r="E2315" s="32"/>
      <c r="F2315" s="16"/>
      <c r="G2315" s="16"/>
      <c r="H2315" s="16"/>
      <c r="I2315" s="16"/>
      <c r="J2315" s="16"/>
      <c r="K2315" s="16"/>
      <c r="L2315" s="32"/>
      <c r="M2315" s="16"/>
      <c r="N2315" s="16"/>
      <c r="O2315" s="16"/>
      <c r="P2315" s="16"/>
      <c r="Y2315" s="20"/>
      <c r="Z2315" s="20"/>
      <c r="AA2315" s="20"/>
      <c r="AB2315" s="20"/>
      <c r="AC2315" s="20"/>
      <c r="AD2315" s="20"/>
    </row>
    <row r="2316" spans="3:30" s="1" customFormat="1">
      <c r="C2316" s="16"/>
      <c r="D2316" s="16"/>
      <c r="E2316" s="32"/>
      <c r="F2316" s="16"/>
      <c r="G2316" s="16"/>
      <c r="H2316" s="16"/>
      <c r="I2316" s="16"/>
      <c r="J2316" s="16"/>
      <c r="K2316" s="16"/>
      <c r="L2316" s="32"/>
      <c r="M2316" s="16"/>
      <c r="N2316" s="16"/>
      <c r="O2316" s="16"/>
      <c r="P2316" s="16"/>
      <c r="Y2316" s="20"/>
      <c r="Z2316" s="20"/>
      <c r="AA2316" s="20"/>
      <c r="AB2316" s="20"/>
      <c r="AC2316" s="20"/>
      <c r="AD2316" s="20"/>
    </row>
    <row r="2317" spans="3:30" s="1" customFormat="1">
      <c r="C2317" s="16"/>
      <c r="D2317" s="16"/>
      <c r="E2317" s="32"/>
      <c r="F2317" s="16"/>
      <c r="G2317" s="16"/>
      <c r="H2317" s="16"/>
      <c r="I2317" s="16"/>
      <c r="J2317" s="16"/>
      <c r="K2317" s="16"/>
      <c r="L2317" s="32"/>
      <c r="M2317" s="16"/>
      <c r="N2317" s="16"/>
      <c r="O2317" s="16"/>
      <c r="P2317" s="16"/>
      <c r="Y2317" s="20"/>
      <c r="Z2317" s="20"/>
      <c r="AA2317" s="20"/>
      <c r="AB2317" s="20"/>
      <c r="AC2317" s="20"/>
      <c r="AD2317" s="20"/>
    </row>
    <row r="2318" spans="3:30" s="1" customFormat="1">
      <c r="C2318" s="16"/>
      <c r="D2318" s="16"/>
      <c r="E2318" s="32"/>
      <c r="F2318" s="16"/>
      <c r="G2318" s="16"/>
      <c r="H2318" s="16"/>
      <c r="I2318" s="16"/>
      <c r="J2318" s="16"/>
      <c r="K2318" s="16"/>
      <c r="L2318" s="32"/>
      <c r="M2318" s="16"/>
      <c r="N2318" s="16"/>
      <c r="O2318" s="16"/>
      <c r="P2318" s="16"/>
      <c r="Y2318" s="20"/>
      <c r="Z2318" s="20"/>
      <c r="AA2318" s="20"/>
      <c r="AB2318" s="20"/>
      <c r="AC2318" s="20"/>
      <c r="AD2318" s="20"/>
    </row>
    <row r="2319" spans="3:30" s="1" customFormat="1">
      <c r="C2319" s="16"/>
      <c r="D2319" s="16"/>
      <c r="E2319" s="32"/>
      <c r="F2319" s="16"/>
      <c r="G2319" s="16"/>
      <c r="H2319" s="16"/>
      <c r="I2319" s="16"/>
      <c r="J2319" s="16"/>
      <c r="K2319" s="16"/>
      <c r="L2319" s="32"/>
      <c r="M2319" s="16"/>
      <c r="N2319" s="16"/>
      <c r="O2319" s="16"/>
      <c r="P2319" s="16"/>
      <c r="Y2319" s="20"/>
      <c r="Z2319" s="20"/>
      <c r="AA2319" s="20"/>
      <c r="AB2319" s="20"/>
      <c r="AC2319" s="20"/>
      <c r="AD2319" s="20"/>
    </row>
    <row r="2320" spans="3:30" s="1" customFormat="1">
      <c r="C2320" s="16"/>
      <c r="D2320" s="16"/>
      <c r="E2320" s="32"/>
      <c r="F2320" s="16"/>
      <c r="G2320" s="16"/>
      <c r="H2320" s="16"/>
      <c r="I2320" s="16"/>
      <c r="J2320" s="16"/>
      <c r="K2320" s="16"/>
      <c r="L2320" s="32"/>
      <c r="M2320" s="16"/>
      <c r="N2320" s="16"/>
      <c r="O2320" s="16"/>
      <c r="P2320" s="16"/>
      <c r="Y2320" s="20"/>
      <c r="Z2320" s="20"/>
      <c r="AA2320" s="20"/>
      <c r="AB2320" s="20"/>
      <c r="AC2320" s="20"/>
      <c r="AD2320" s="20"/>
    </row>
    <row r="2321" spans="3:30" s="1" customFormat="1">
      <c r="C2321" s="16"/>
      <c r="D2321" s="16"/>
      <c r="E2321" s="32"/>
      <c r="F2321" s="16"/>
      <c r="G2321" s="16"/>
      <c r="H2321" s="16"/>
      <c r="I2321" s="16"/>
      <c r="J2321" s="16"/>
      <c r="K2321" s="16"/>
      <c r="L2321" s="32"/>
      <c r="M2321" s="16"/>
      <c r="N2321" s="16"/>
      <c r="O2321" s="16"/>
      <c r="P2321" s="16"/>
      <c r="Y2321" s="20"/>
      <c r="Z2321" s="20"/>
      <c r="AA2321" s="20"/>
      <c r="AB2321" s="20"/>
      <c r="AC2321" s="20"/>
      <c r="AD2321" s="20"/>
    </row>
    <row r="2322" spans="3:30" s="1" customFormat="1">
      <c r="C2322" s="16"/>
      <c r="D2322" s="16"/>
      <c r="E2322" s="32"/>
      <c r="F2322" s="16"/>
      <c r="G2322" s="16"/>
      <c r="H2322" s="16"/>
      <c r="I2322" s="16"/>
      <c r="J2322" s="16"/>
      <c r="K2322" s="16"/>
      <c r="L2322" s="32"/>
      <c r="M2322" s="16"/>
      <c r="N2322" s="16"/>
      <c r="O2322" s="16"/>
      <c r="P2322" s="16"/>
      <c r="Y2322" s="20"/>
      <c r="Z2322" s="20"/>
      <c r="AA2322" s="20"/>
      <c r="AB2322" s="20"/>
      <c r="AC2322" s="20"/>
      <c r="AD2322" s="20"/>
    </row>
    <row r="2323" spans="3:30" s="1" customFormat="1">
      <c r="C2323" s="16"/>
      <c r="D2323" s="16"/>
      <c r="E2323" s="32"/>
      <c r="F2323" s="16"/>
      <c r="G2323" s="16"/>
      <c r="H2323" s="16"/>
      <c r="I2323" s="16"/>
      <c r="J2323" s="16"/>
      <c r="K2323" s="16"/>
      <c r="L2323" s="32"/>
      <c r="M2323" s="16"/>
      <c r="N2323" s="16"/>
      <c r="O2323" s="16"/>
      <c r="P2323" s="16"/>
      <c r="Y2323" s="20"/>
      <c r="Z2323" s="20"/>
      <c r="AA2323" s="20"/>
      <c r="AB2323" s="20"/>
      <c r="AC2323" s="20"/>
      <c r="AD2323" s="20"/>
    </row>
    <row r="2324" spans="3:30" s="1" customFormat="1">
      <c r="C2324" s="16"/>
      <c r="D2324" s="16"/>
      <c r="E2324" s="32"/>
      <c r="F2324" s="16"/>
      <c r="G2324" s="16"/>
      <c r="H2324" s="16"/>
      <c r="I2324" s="16"/>
      <c r="J2324" s="16"/>
      <c r="K2324" s="16"/>
      <c r="L2324" s="32"/>
      <c r="M2324" s="16"/>
      <c r="N2324" s="16"/>
      <c r="O2324" s="16"/>
      <c r="P2324" s="16"/>
      <c r="Y2324" s="20"/>
      <c r="Z2324" s="20"/>
      <c r="AA2324" s="20"/>
      <c r="AB2324" s="20"/>
      <c r="AC2324" s="20"/>
      <c r="AD2324" s="20"/>
    </row>
    <row r="2325" spans="3:30" s="1" customFormat="1">
      <c r="C2325" s="16"/>
      <c r="D2325" s="16"/>
      <c r="E2325" s="32"/>
      <c r="F2325" s="16"/>
      <c r="G2325" s="16"/>
      <c r="H2325" s="16"/>
      <c r="I2325" s="16"/>
      <c r="J2325" s="16"/>
      <c r="K2325" s="16"/>
      <c r="L2325" s="32"/>
      <c r="M2325" s="16"/>
      <c r="N2325" s="16"/>
      <c r="O2325" s="16"/>
      <c r="P2325" s="16"/>
      <c r="Y2325" s="20"/>
      <c r="Z2325" s="20"/>
      <c r="AA2325" s="20"/>
      <c r="AB2325" s="20"/>
      <c r="AC2325" s="20"/>
      <c r="AD2325" s="20"/>
    </row>
    <row r="2326" spans="3:30" s="1" customFormat="1">
      <c r="C2326" s="16"/>
      <c r="D2326" s="16"/>
      <c r="E2326" s="32"/>
      <c r="F2326" s="16"/>
      <c r="G2326" s="16"/>
      <c r="H2326" s="16"/>
      <c r="I2326" s="16"/>
      <c r="J2326" s="16"/>
      <c r="K2326" s="16"/>
      <c r="L2326" s="32"/>
      <c r="M2326" s="16"/>
      <c r="N2326" s="16"/>
      <c r="O2326" s="16"/>
      <c r="P2326" s="16"/>
      <c r="Y2326" s="20"/>
      <c r="Z2326" s="20"/>
      <c r="AA2326" s="20"/>
      <c r="AB2326" s="20"/>
      <c r="AC2326" s="20"/>
      <c r="AD2326" s="20"/>
    </row>
    <row r="2327" spans="3:30" s="1" customFormat="1">
      <c r="C2327" s="16"/>
      <c r="D2327" s="16"/>
      <c r="E2327" s="32"/>
      <c r="F2327" s="16"/>
      <c r="G2327" s="16"/>
      <c r="H2327" s="16"/>
      <c r="I2327" s="16"/>
      <c r="J2327" s="16"/>
      <c r="K2327" s="16"/>
      <c r="L2327" s="32"/>
      <c r="M2327" s="16"/>
      <c r="N2327" s="16"/>
      <c r="O2327" s="16"/>
      <c r="P2327" s="16"/>
      <c r="Y2327" s="20"/>
      <c r="Z2327" s="20"/>
      <c r="AA2327" s="20"/>
      <c r="AB2327" s="20"/>
      <c r="AC2327" s="20"/>
      <c r="AD2327" s="20"/>
    </row>
    <row r="2328" spans="3:30" s="1" customFormat="1">
      <c r="C2328" s="16"/>
      <c r="D2328" s="16"/>
      <c r="E2328" s="32"/>
      <c r="F2328" s="16"/>
      <c r="G2328" s="16"/>
      <c r="H2328" s="16"/>
      <c r="I2328" s="16"/>
      <c r="J2328" s="16"/>
      <c r="K2328" s="16"/>
      <c r="L2328" s="32"/>
      <c r="M2328" s="16"/>
      <c r="N2328" s="16"/>
      <c r="O2328" s="16"/>
      <c r="P2328" s="16"/>
      <c r="Y2328" s="20"/>
      <c r="Z2328" s="20"/>
      <c r="AA2328" s="20"/>
      <c r="AB2328" s="20"/>
      <c r="AC2328" s="20"/>
      <c r="AD2328" s="20"/>
    </row>
    <row r="2329" spans="3:30" s="1" customFormat="1">
      <c r="C2329" s="16"/>
      <c r="D2329" s="16"/>
      <c r="E2329" s="32"/>
      <c r="F2329" s="16"/>
      <c r="G2329" s="16"/>
      <c r="H2329" s="16"/>
      <c r="I2329" s="16"/>
      <c r="J2329" s="16"/>
      <c r="K2329" s="16"/>
      <c r="L2329" s="32"/>
      <c r="M2329" s="16"/>
      <c r="N2329" s="16"/>
      <c r="O2329" s="16"/>
      <c r="P2329" s="16"/>
      <c r="Y2329" s="20"/>
      <c r="Z2329" s="20"/>
      <c r="AA2329" s="20"/>
      <c r="AB2329" s="20"/>
      <c r="AC2329" s="20"/>
      <c r="AD2329" s="20"/>
    </row>
    <row r="2330" spans="3:30" s="1" customFormat="1">
      <c r="C2330" s="16"/>
      <c r="D2330" s="16"/>
      <c r="E2330" s="32"/>
      <c r="F2330" s="16"/>
      <c r="G2330" s="16"/>
      <c r="H2330" s="16"/>
      <c r="I2330" s="16"/>
      <c r="J2330" s="16"/>
      <c r="K2330" s="16"/>
      <c r="L2330" s="32"/>
      <c r="M2330" s="16"/>
      <c r="N2330" s="16"/>
      <c r="O2330" s="16"/>
      <c r="P2330" s="16"/>
      <c r="Y2330" s="20"/>
      <c r="Z2330" s="20"/>
      <c r="AA2330" s="20"/>
      <c r="AB2330" s="20"/>
      <c r="AC2330" s="20"/>
      <c r="AD2330" s="20"/>
    </row>
    <row r="2331" spans="3:30" s="1" customFormat="1">
      <c r="C2331" s="16"/>
      <c r="D2331" s="16"/>
      <c r="E2331" s="32"/>
      <c r="F2331" s="16"/>
      <c r="G2331" s="16"/>
      <c r="H2331" s="16"/>
      <c r="I2331" s="16"/>
      <c r="J2331" s="16"/>
      <c r="K2331" s="16"/>
      <c r="L2331" s="32"/>
      <c r="M2331" s="16"/>
      <c r="N2331" s="16"/>
      <c r="O2331" s="16"/>
      <c r="P2331" s="16"/>
      <c r="Y2331" s="20"/>
      <c r="Z2331" s="20"/>
      <c r="AA2331" s="20"/>
      <c r="AB2331" s="20"/>
      <c r="AC2331" s="20"/>
      <c r="AD2331" s="20"/>
    </row>
    <row r="2332" spans="3:30" s="1" customFormat="1">
      <c r="C2332" s="16"/>
      <c r="D2332" s="16"/>
      <c r="E2332" s="32"/>
      <c r="F2332" s="16"/>
      <c r="G2332" s="16"/>
      <c r="H2332" s="16"/>
      <c r="I2332" s="16"/>
      <c r="J2332" s="16"/>
      <c r="K2332" s="16"/>
      <c r="L2332" s="32"/>
      <c r="M2332" s="16"/>
      <c r="N2332" s="16"/>
      <c r="O2332" s="16"/>
      <c r="P2332" s="16"/>
      <c r="Y2332" s="20"/>
      <c r="Z2332" s="20"/>
      <c r="AA2332" s="20"/>
      <c r="AB2332" s="20"/>
      <c r="AC2332" s="20"/>
      <c r="AD2332" s="20"/>
    </row>
    <row r="2333" spans="3:30" s="1" customFormat="1">
      <c r="C2333" s="16"/>
      <c r="D2333" s="16"/>
      <c r="E2333" s="32"/>
      <c r="F2333" s="16"/>
      <c r="G2333" s="16"/>
      <c r="H2333" s="16"/>
      <c r="I2333" s="16"/>
      <c r="J2333" s="16"/>
      <c r="K2333" s="16"/>
      <c r="L2333" s="32"/>
      <c r="M2333" s="16"/>
      <c r="N2333" s="16"/>
      <c r="O2333" s="16"/>
      <c r="P2333" s="16"/>
      <c r="Y2333" s="20"/>
      <c r="Z2333" s="20"/>
      <c r="AA2333" s="20"/>
      <c r="AB2333" s="20"/>
      <c r="AC2333" s="20"/>
      <c r="AD2333" s="20"/>
    </row>
    <row r="2334" spans="3:30" s="1" customFormat="1">
      <c r="C2334" s="16"/>
      <c r="D2334" s="16"/>
      <c r="E2334" s="32"/>
      <c r="F2334" s="16"/>
      <c r="G2334" s="16"/>
      <c r="H2334" s="16"/>
      <c r="I2334" s="16"/>
      <c r="J2334" s="16"/>
      <c r="K2334" s="16"/>
      <c r="L2334" s="32"/>
      <c r="M2334" s="16"/>
      <c r="N2334" s="16"/>
      <c r="O2334" s="16"/>
      <c r="P2334" s="16"/>
      <c r="Y2334" s="20"/>
      <c r="Z2334" s="20"/>
      <c r="AA2334" s="20"/>
      <c r="AB2334" s="20"/>
      <c r="AC2334" s="20"/>
      <c r="AD2334" s="20"/>
    </row>
    <row r="2335" spans="3:30" s="1" customFormat="1">
      <c r="C2335" s="16"/>
      <c r="D2335" s="16"/>
      <c r="E2335" s="32"/>
      <c r="F2335" s="16"/>
      <c r="G2335" s="16"/>
      <c r="H2335" s="16"/>
      <c r="I2335" s="16"/>
      <c r="J2335" s="16"/>
      <c r="K2335" s="16"/>
      <c r="L2335" s="32"/>
      <c r="M2335" s="16"/>
      <c r="N2335" s="16"/>
      <c r="O2335" s="16"/>
      <c r="P2335" s="16"/>
      <c r="Y2335" s="20"/>
      <c r="Z2335" s="20"/>
      <c r="AA2335" s="20"/>
      <c r="AB2335" s="20"/>
      <c r="AC2335" s="20"/>
      <c r="AD2335" s="20"/>
    </row>
    <row r="2336" spans="3:30" s="1" customFormat="1">
      <c r="C2336" s="16"/>
      <c r="D2336" s="16"/>
      <c r="E2336" s="32"/>
      <c r="F2336" s="16"/>
      <c r="G2336" s="16"/>
      <c r="H2336" s="16"/>
      <c r="I2336" s="16"/>
      <c r="J2336" s="16"/>
      <c r="K2336" s="16"/>
      <c r="L2336" s="32"/>
      <c r="M2336" s="16"/>
      <c r="N2336" s="16"/>
      <c r="O2336" s="16"/>
      <c r="P2336" s="16"/>
      <c r="Y2336" s="20"/>
      <c r="Z2336" s="20"/>
      <c r="AA2336" s="20"/>
      <c r="AB2336" s="20"/>
      <c r="AC2336" s="20"/>
      <c r="AD2336" s="20"/>
    </row>
    <row r="2337" spans="3:30" s="1" customFormat="1">
      <c r="C2337" s="16"/>
      <c r="D2337" s="16"/>
      <c r="E2337" s="32"/>
      <c r="F2337" s="16"/>
      <c r="G2337" s="16"/>
      <c r="H2337" s="16"/>
      <c r="I2337" s="16"/>
      <c r="J2337" s="16"/>
      <c r="K2337" s="16"/>
      <c r="L2337" s="32"/>
      <c r="M2337" s="16"/>
      <c r="N2337" s="16"/>
      <c r="O2337" s="16"/>
      <c r="P2337" s="16"/>
      <c r="Y2337" s="20"/>
      <c r="Z2337" s="20"/>
      <c r="AA2337" s="20"/>
      <c r="AB2337" s="20"/>
      <c r="AC2337" s="20"/>
      <c r="AD2337" s="20"/>
    </row>
    <row r="2338" spans="3:30" s="1" customFormat="1">
      <c r="C2338" s="16"/>
      <c r="D2338" s="16"/>
      <c r="E2338" s="32"/>
      <c r="F2338" s="16"/>
      <c r="G2338" s="16"/>
      <c r="H2338" s="16"/>
      <c r="I2338" s="16"/>
      <c r="J2338" s="16"/>
      <c r="K2338" s="16"/>
      <c r="L2338" s="32"/>
      <c r="M2338" s="16"/>
      <c r="N2338" s="16"/>
      <c r="O2338" s="16"/>
      <c r="P2338" s="16"/>
      <c r="Y2338" s="20"/>
      <c r="Z2338" s="20"/>
      <c r="AA2338" s="20"/>
      <c r="AB2338" s="20"/>
      <c r="AC2338" s="20"/>
      <c r="AD2338" s="20"/>
    </row>
    <row r="2339" spans="3:30" s="1" customFormat="1">
      <c r="C2339" s="16"/>
      <c r="D2339" s="16"/>
      <c r="E2339" s="32"/>
      <c r="F2339" s="16"/>
      <c r="G2339" s="16"/>
      <c r="H2339" s="16"/>
      <c r="I2339" s="16"/>
      <c r="J2339" s="16"/>
      <c r="K2339" s="16"/>
      <c r="L2339" s="32"/>
      <c r="M2339" s="16"/>
      <c r="N2339" s="16"/>
      <c r="O2339" s="16"/>
      <c r="P2339" s="16"/>
      <c r="Y2339" s="20"/>
      <c r="Z2339" s="20"/>
      <c r="AA2339" s="20"/>
      <c r="AB2339" s="20"/>
      <c r="AC2339" s="20"/>
      <c r="AD2339" s="20"/>
    </row>
    <row r="2340" spans="3:30" s="1" customFormat="1">
      <c r="C2340" s="16"/>
      <c r="D2340" s="16"/>
      <c r="E2340" s="32"/>
      <c r="F2340" s="16"/>
      <c r="G2340" s="16"/>
      <c r="H2340" s="16"/>
      <c r="I2340" s="16"/>
      <c r="J2340" s="16"/>
      <c r="K2340" s="16"/>
      <c r="L2340" s="32"/>
      <c r="M2340" s="16"/>
      <c r="N2340" s="16"/>
      <c r="O2340" s="16"/>
      <c r="P2340" s="16"/>
      <c r="Y2340" s="20"/>
      <c r="Z2340" s="20"/>
      <c r="AA2340" s="20"/>
      <c r="AB2340" s="20"/>
      <c r="AC2340" s="20"/>
      <c r="AD2340" s="20"/>
    </row>
    <row r="2341" spans="3:30" s="1" customFormat="1">
      <c r="C2341" s="16"/>
      <c r="D2341" s="16"/>
      <c r="E2341" s="32"/>
      <c r="F2341" s="16"/>
      <c r="G2341" s="16"/>
      <c r="H2341" s="16"/>
      <c r="I2341" s="16"/>
      <c r="J2341" s="16"/>
      <c r="K2341" s="16"/>
      <c r="L2341" s="32"/>
      <c r="M2341" s="16"/>
      <c r="N2341" s="16"/>
      <c r="O2341" s="16"/>
      <c r="P2341" s="16"/>
      <c r="Y2341" s="20"/>
      <c r="Z2341" s="20"/>
      <c r="AA2341" s="20"/>
      <c r="AB2341" s="20"/>
      <c r="AC2341" s="20"/>
      <c r="AD2341" s="20"/>
    </row>
    <row r="2342" spans="3:30" s="1" customFormat="1">
      <c r="C2342" s="16"/>
      <c r="D2342" s="16"/>
      <c r="E2342" s="32"/>
      <c r="F2342" s="16"/>
      <c r="G2342" s="16"/>
      <c r="H2342" s="16"/>
      <c r="I2342" s="16"/>
      <c r="J2342" s="16"/>
      <c r="K2342" s="16"/>
      <c r="L2342" s="32"/>
      <c r="M2342" s="16"/>
      <c r="N2342" s="16"/>
      <c r="O2342" s="16"/>
      <c r="P2342" s="16"/>
      <c r="Y2342" s="20"/>
      <c r="Z2342" s="20"/>
      <c r="AA2342" s="20"/>
      <c r="AB2342" s="20"/>
      <c r="AC2342" s="20"/>
      <c r="AD2342" s="20"/>
    </row>
    <row r="2343" spans="3:30" s="1" customFormat="1">
      <c r="C2343" s="16"/>
      <c r="D2343" s="16"/>
      <c r="E2343" s="32"/>
      <c r="F2343" s="16"/>
      <c r="G2343" s="16"/>
      <c r="H2343" s="16"/>
      <c r="I2343" s="16"/>
      <c r="J2343" s="16"/>
      <c r="K2343" s="16"/>
      <c r="L2343" s="32"/>
      <c r="M2343" s="16"/>
      <c r="N2343" s="16"/>
      <c r="O2343" s="16"/>
      <c r="P2343" s="16"/>
      <c r="Y2343" s="20"/>
      <c r="Z2343" s="20"/>
      <c r="AA2343" s="20"/>
      <c r="AB2343" s="20"/>
      <c r="AC2343" s="20"/>
      <c r="AD2343" s="20"/>
    </row>
    <row r="2344" spans="3:30" s="1" customFormat="1">
      <c r="C2344" s="16"/>
      <c r="D2344" s="16"/>
      <c r="E2344" s="32"/>
      <c r="F2344" s="16"/>
      <c r="G2344" s="16"/>
      <c r="H2344" s="16"/>
      <c r="I2344" s="16"/>
      <c r="J2344" s="16"/>
      <c r="K2344" s="16"/>
      <c r="L2344" s="32"/>
      <c r="M2344" s="16"/>
      <c r="N2344" s="16"/>
      <c r="O2344" s="16"/>
      <c r="P2344" s="16"/>
      <c r="Y2344" s="20"/>
      <c r="Z2344" s="20"/>
      <c r="AA2344" s="20"/>
      <c r="AB2344" s="20"/>
      <c r="AC2344" s="20"/>
      <c r="AD2344" s="20"/>
    </row>
    <row r="2345" spans="3:30" s="1" customFormat="1">
      <c r="C2345" s="16"/>
      <c r="D2345" s="16"/>
      <c r="E2345" s="32"/>
      <c r="F2345" s="16"/>
      <c r="G2345" s="16"/>
      <c r="H2345" s="16"/>
      <c r="I2345" s="16"/>
      <c r="J2345" s="16"/>
      <c r="K2345" s="16"/>
      <c r="L2345" s="32"/>
      <c r="M2345" s="16"/>
      <c r="N2345" s="16"/>
      <c r="O2345" s="16"/>
      <c r="P2345" s="16"/>
      <c r="Y2345" s="20"/>
      <c r="Z2345" s="20"/>
      <c r="AA2345" s="20"/>
      <c r="AB2345" s="20"/>
      <c r="AC2345" s="20"/>
      <c r="AD2345" s="20"/>
    </row>
    <row r="2346" spans="3:30" s="1" customFormat="1">
      <c r="C2346" s="16"/>
      <c r="D2346" s="16"/>
      <c r="E2346" s="32"/>
      <c r="F2346" s="16"/>
      <c r="G2346" s="16"/>
      <c r="H2346" s="16"/>
      <c r="I2346" s="16"/>
      <c r="J2346" s="16"/>
      <c r="K2346" s="16"/>
      <c r="L2346" s="32"/>
      <c r="M2346" s="16"/>
      <c r="N2346" s="16"/>
      <c r="O2346" s="16"/>
      <c r="P2346" s="16"/>
      <c r="Y2346" s="20"/>
      <c r="Z2346" s="20"/>
      <c r="AA2346" s="20"/>
      <c r="AB2346" s="20"/>
      <c r="AC2346" s="20"/>
      <c r="AD2346" s="20"/>
    </row>
    <row r="2347" spans="3:30" s="1" customFormat="1">
      <c r="C2347" s="16"/>
      <c r="D2347" s="16"/>
      <c r="E2347" s="32"/>
      <c r="F2347" s="16"/>
      <c r="G2347" s="16"/>
      <c r="H2347" s="16"/>
      <c r="I2347" s="16"/>
      <c r="J2347" s="16"/>
      <c r="K2347" s="16"/>
      <c r="L2347" s="32"/>
      <c r="M2347" s="16"/>
      <c r="N2347" s="16"/>
      <c r="O2347" s="16"/>
      <c r="P2347" s="16"/>
      <c r="Y2347" s="20"/>
      <c r="Z2347" s="20"/>
      <c r="AA2347" s="20"/>
      <c r="AB2347" s="20"/>
      <c r="AC2347" s="20"/>
      <c r="AD2347" s="20"/>
    </row>
    <row r="2348" spans="3:30" s="1" customFormat="1">
      <c r="C2348" s="16"/>
      <c r="D2348" s="16"/>
      <c r="E2348" s="32"/>
      <c r="F2348" s="16"/>
      <c r="G2348" s="16"/>
      <c r="H2348" s="16"/>
      <c r="I2348" s="16"/>
      <c r="J2348" s="16"/>
      <c r="K2348" s="16"/>
      <c r="L2348" s="32"/>
      <c r="M2348" s="16"/>
      <c r="N2348" s="16"/>
      <c r="O2348" s="16"/>
      <c r="P2348" s="16"/>
      <c r="Y2348" s="20"/>
      <c r="Z2348" s="20"/>
      <c r="AA2348" s="20"/>
      <c r="AB2348" s="20"/>
      <c r="AC2348" s="20"/>
      <c r="AD2348" s="20"/>
    </row>
    <row r="2349" spans="3:30" s="1" customFormat="1">
      <c r="C2349" s="16"/>
      <c r="D2349" s="16"/>
      <c r="E2349" s="32"/>
      <c r="F2349" s="16"/>
      <c r="G2349" s="16"/>
      <c r="H2349" s="16"/>
      <c r="I2349" s="16"/>
      <c r="J2349" s="16"/>
      <c r="K2349" s="16"/>
      <c r="L2349" s="32"/>
      <c r="M2349" s="16"/>
      <c r="N2349" s="16"/>
      <c r="O2349" s="16"/>
      <c r="P2349" s="16"/>
      <c r="Y2349" s="20"/>
      <c r="Z2349" s="20"/>
      <c r="AA2349" s="20"/>
      <c r="AB2349" s="20"/>
      <c r="AC2349" s="20"/>
      <c r="AD2349" s="20"/>
    </row>
    <row r="2350" spans="3:30" s="1" customFormat="1">
      <c r="C2350" s="16"/>
      <c r="D2350" s="16"/>
      <c r="E2350" s="32"/>
      <c r="F2350" s="16"/>
      <c r="G2350" s="16"/>
      <c r="H2350" s="16"/>
      <c r="I2350" s="16"/>
      <c r="J2350" s="16"/>
      <c r="K2350" s="16"/>
      <c r="L2350" s="32"/>
      <c r="M2350" s="16"/>
      <c r="N2350" s="16"/>
      <c r="O2350" s="16"/>
      <c r="P2350" s="16"/>
      <c r="Y2350" s="20"/>
      <c r="Z2350" s="20"/>
      <c r="AA2350" s="20"/>
      <c r="AB2350" s="20"/>
      <c r="AC2350" s="20"/>
      <c r="AD2350" s="20"/>
    </row>
    <row r="2351" spans="3:30" s="1" customFormat="1">
      <c r="C2351" s="16"/>
      <c r="D2351" s="16"/>
      <c r="E2351" s="32"/>
      <c r="F2351" s="16"/>
      <c r="G2351" s="16"/>
      <c r="H2351" s="16"/>
      <c r="I2351" s="16"/>
      <c r="J2351" s="16"/>
      <c r="K2351" s="16"/>
      <c r="L2351" s="32"/>
      <c r="M2351" s="16"/>
      <c r="N2351" s="16"/>
      <c r="O2351" s="16"/>
      <c r="P2351" s="16"/>
      <c r="Y2351" s="20"/>
      <c r="Z2351" s="20"/>
      <c r="AA2351" s="20"/>
      <c r="AB2351" s="20"/>
      <c r="AC2351" s="20"/>
      <c r="AD2351" s="20"/>
    </row>
    <row r="2352" spans="3:30" s="1" customFormat="1">
      <c r="C2352" s="16"/>
      <c r="D2352" s="16"/>
      <c r="E2352" s="32"/>
      <c r="F2352" s="16"/>
      <c r="G2352" s="16"/>
      <c r="H2352" s="16"/>
      <c r="I2352" s="16"/>
      <c r="J2352" s="16"/>
      <c r="K2352" s="16"/>
      <c r="L2352" s="32"/>
      <c r="M2352" s="16"/>
      <c r="N2352" s="16"/>
      <c r="O2352" s="16"/>
      <c r="P2352" s="16"/>
      <c r="Y2352" s="20"/>
      <c r="Z2352" s="20"/>
      <c r="AA2352" s="20"/>
      <c r="AB2352" s="20"/>
      <c r="AC2352" s="20"/>
      <c r="AD2352" s="20"/>
    </row>
    <row r="2353" spans="3:30" s="1" customFormat="1">
      <c r="C2353" s="16"/>
      <c r="D2353" s="16"/>
      <c r="E2353" s="32"/>
      <c r="F2353" s="16"/>
      <c r="G2353" s="16"/>
      <c r="H2353" s="16"/>
      <c r="I2353" s="16"/>
      <c r="J2353" s="16"/>
      <c r="K2353" s="16"/>
      <c r="L2353" s="32"/>
      <c r="M2353" s="16"/>
      <c r="N2353" s="16"/>
      <c r="O2353" s="16"/>
      <c r="P2353" s="16"/>
      <c r="Y2353" s="20"/>
      <c r="Z2353" s="20"/>
      <c r="AA2353" s="20"/>
      <c r="AB2353" s="20"/>
      <c r="AC2353" s="20"/>
      <c r="AD2353" s="20"/>
    </row>
    <row r="2354" spans="3:30" s="1" customFormat="1">
      <c r="C2354" s="16"/>
      <c r="D2354" s="16"/>
      <c r="E2354" s="32"/>
      <c r="F2354" s="16"/>
      <c r="G2354" s="16"/>
      <c r="H2354" s="16"/>
      <c r="I2354" s="16"/>
      <c r="J2354" s="16"/>
      <c r="K2354" s="16"/>
      <c r="L2354" s="32"/>
      <c r="M2354" s="16"/>
      <c r="N2354" s="16"/>
      <c r="O2354" s="16"/>
      <c r="P2354" s="16"/>
      <c r="Y2354" s="20"/>
      <c r="Z2354" s="20"/>
      <c r="AA2354" s="20"/>
      <c r="AB2354" s="20"/>
      <c r="AC2354" s="20"/>
      <c r="AD2354" s="20"/>
    </row>
    <row r="2355" spans="3:30" s="1" customFormat="1">
      <c r="C2355" s="16"/>
      <c r="D2355" s="16"/>
      <c r="E2355" s="32"/>
      <c r="F2355" s="16"/>
      <c r="G2355" s="16"/>
      <c r="H2355" s="16"/>
      <c r="I2355" s="16"/>
      <c r="J2355" s="16"/>
      <c r="K2355" s="16"/>
      <c r="L2355" s="32"/>
      <c r="M2355" s="16"/>
      <c r="N2355" s="16"/>
      <c r="O2355" s="16"/>
      <c r="P2355" s="16"/>
      <c r="Y2355" s="20"/>
      <c r="Z2355" s="20"/>
      <c r="AA2355" s="20"/>
      <c r="AB2355" s="20"/>
      <c r="AC2355" s="20"/>
      <c r="AD2355" s="20"/>
    </row>
    <row r="2356" spans="3:30" s="1" customFormat="1">
      <c r="C2356" s="16"/>
      <c r="D2356" s="16"/>
      <c r="E2356" s="32"/>
      <c r="F2356" s="16"/>
      <c r="G2356" s="16"/>
      <c r="H2356" s="16"/>
      <c r="I2356" s="16"/>
      <c r="J2356" s="16"/>
      <c r="K2356" s="16"/>
      <c r="L2356" s="32"/>
      <c r="M2356" s="16"/>
      <c r="N2356" s="16"/>
      <c r="O2356" s="16"/>
      <c r="P2356" s="16"/>
      <c r="Y2356" s="20"/>
      <c r="Z2356" s="20"/>
      <c r="AA2356" s="20"/>
      <c r="AB2356" s="20"/>
      <c r="AC2356" s="20"/>
      <c r="AD2356" s="20"/>
    </row>
    <row r="2357" spans="3:30" s="1" customFormat="1">
      <c r="C2357" s="16"/>
      <c r="D2357" s="16"/>
      <c r="E2357" s="32"/>
      <c r="F2357" s="16"/>
      <c r="G2357" s="16"/>
      <c r="H2357" s="16"/>
      <c r="I2357" s="16"/>
      <c r="J2357" s="16"/>
      <c r="K2357" s="16"/>
      <c r="L2357" s="32"/>
      <c r="M2357" s="16"/>
      <c r="N2357" s="16"/>
      <c r="O2357" s="16"/>
      <c r="P2357" s="16"/>
      <c r="Y2357" s="20"/>
      <c r="Z2357" s="20"/>
      <c r="AA2357" s="20"/>
      <c r="AB2357" s="20"/>
      <c r="AC2357" s="20"/>
      <c r="AD2357" s="20"/>
    </row>
    <row r="2358" spans="3:30" s="1" customFormat="1">
      <c r="C2358" s="16"/>
      <c r="D2358" s="16"/>
      <c r="E2358" s="32"/>
      <c r="F2358" s="16"/>
      <c r="G2358" s="16"/>
      <c r="H2358" s="16"/>
      <c r="I2358" s="16"/>
      <c r="J2358" s="16"/>
      <c r="K2358" s="16"/>
      <c r="L2358" s="32"/>
      <c r="M2358" s="16"/>
      <c r="N2358" s="16"/>
      <c r="O2358" s="16"/>
      <c r="P2358" s="16"/>
      <c r="Y2358" s="20"/>
      <c r="Z2358" s="20"/>
      <c r="AA2358" s="20"/>
      <c r="AB2358" s="20"/>
      <c r="AC2358" s="20"/>
      <c r="AD2358" s="20"/>
    </row>
    <row r="2359" spans="3:30" s="1" customFormat="1">
      <c r="C2359" s="16"/>
      <c r="D2359" s="16"/>
      <c r="E2359" s="32"/>
      <c r="F2359" s="16"/>
      <c r="G2359" s="16"/>
      <c r="H2359" s="16"/>
      <c r="I2359" s="16"/>
      <c r="J2359" s="16"/>
      <c r="K2359" s="16"/>
      <c r="L2359" s="32"/>
      <c r="M2359" s="16"/>
      <c r="N2359" s="16"/>
      <c r="O2359" s="16"/>
      <c r="P2359" s="16"/>
      <c r="Y2359" s="20"/>
      <c r="Z2359" s="20"/>
      <c r="AA2359" s="20"/>
      <c r="AB2359" s="20"/>
      <c r="AC2359" s="20"/>
      <c r="AD2359" s="20"/>
    </row>
    <row r="2360" spans="3:30" s="1" customFormat="1">
      <c r="C2360" s="16"/>
      <c r="D2360" s="16"/>
      <c r="E2360" s="32"/>
      <c r="F2360" s="16"/>
      <c r="G2360" s="16"/>
      <c r="H2360" s="16"/>
      <c r="I2360" s="16"/>
      <c r="J2360" s="16"/>
      <c r="K2360" s="16"/>
      <c r="L2360" s="32"/>
      <c r="M2360" s="16"/>
      <c r="N2360" s="16"/>
      <c r="O2360" s="16"/>
      <c r="P2360" s="16"/>
      <c r="Y2360" s="20"/>
      <c r="Z2360" s="20"/>
      <c r="AA2360" s="20"/>
      <c r="AB2360" s="20"/>
      <c r="AC2360" s="20"/>
      <c r="AD2360" s="20"/>
    </row>
    <row r="2361" spans="3:30" s="1" customFormat="1">
      <c r="C2361" s="16"/>
      <c r="D2361" s="16"/>
      <c r="E2361" s="32"/>
      <c r="F2361" s="16"/>
      <c r="G2361" s="16"/>
      <c r="H2361" s="16"/>
      <c r="I2361" s="16"/>
      <c r="J2361" s="16"/>
      <c r="K2361" s="16"/>
      <c r="L2361" s="32"/>
      <c r="M2361" s="16"/>
      <c r="N2361" s="16"/>
      <c r="O2361" s="16"/>
      <c r="P2361" s="16"/>
      <c r="Y2361" s="20"/>
      <c r="Z2361" s="20"/>
      <c r="AA2361" s="20"/>
      <c r="AB2361" s="20"/>
      <c r="AC2361" s="20"/>
      <c r="AD2361" s="20"/>
    </row>
    <row r="2362" spans="3:30" s="1" customFormat="1">
      <c r="C2362" s="16"/>
      <c r="D2362" s="16"/>
      <c r="E2362" s="32"/>
      <c r="F2362" s="16"/>
      <c r="G2362" s="16"/>
      <c r="H2362" s="16"/>
      <c r="I2362" s="16"/>
      <c r="J2362" s="16"/>
      <c r="K2362" s="16"/>
      <c r="L2362" s="32"/>
      <c r="M2362" s="16"/>
      <c r="N2362" s="16"/>
      <c r="O2362" s="16"/>
      <c r="P2362" s="16"/>
      <c r="Y2362" s="20"/>
      <c r="Z2362" s="20"/>
      <c r="AA2362" s="20"/>
      <c r="AB2362" s="20"/>
      <c r="AC2362" s="20"/>
      <c r="AD2362" s="20"/>
    </row>
    <row r="2363" spans="3:30" s="1" customFormat="1">
      <c r="C2363" s="16"/>
      <c r="D2363" s="16"/>
      <c r="E2363" s="32"/>
      <c r="F2363" s="16"/>
      <c r="G2363" s="16"/>
      <c r="H2363" s="16"/>
      <c r="I2363" s="16"/>
      <c r="J2363" s="16"/>
      <c r="K2363" s="16"/>
      <c r="L2363" s="32"/>
      <c r="M2363" s="16"/>
      <c r="N2363" s="16"/>
      <c r="O2363" s="16"/>
      <c r="P2363" s="16"/>
      <c r="Y2363" s="20"/>
      <c r="Z2363" s="20"/>
      <c r="AA2363" s="20"/>
      <c r="AB2363" s="20"/>
      <c r="AC2363" s="20"/>
      <c r="AD2363" s="20"/>
    </row>
    <row r="2364" spans="3:30" s="1" customFormat="1">
      <c r="C2364" s="16"/>
      <c r="D2364" s="16"/>
      <c r="E2364" s="32"/>
      <c r="F2364" s="16"/>
      <c r="G2364" s="16"/>
      <c r="H2364" s="16"/>
      <c r="I2364" s="16"/>
      <c r="J2364" s="16"/>
      <c r="K2364" s="16"/>
      <c r="L2364" s="32"/>
      <c r="M2364" s="16"/>
      <c r="N2364" s="16"/>
      <c r="O2364" s="16"/>
      <c r="P2364" s="16"/>
      <c r="Y2364" s="20"/>
      <c r="Z2364" s="20"/>
      <c r="AA2364" s="20"/>
      <c r="AB2364" s="20"/>
      <c r="AC2364" s="20"/>
      <c r="AD2364" s="20"/>
    </row>
    <row r="2365" spans="3:30" s="1" customFormat="1">
      <c r="C2365" s="16"/>
      <c r="D2365" s="16"/>
      <c r="E2365" s="32"/>
      <c r="F2365" s="16"/>
      <c r="G2365" s="16"/>
      <c r="H2365" s="16"/>
      <c r="I2365" s="16"/>
      <c r="J2365" s="16"/>
      <c r="K2365" s="16"/>
      <c r="L2365" s="32"/>
      <c r="M2365" s="16"/>
      <c r="N2365" s="16"/>
      <c r="O2365" s="16"/>
      <c r="P2365" s="16"/>
      <c r="Y2365" s="20"/>
      <c r="Z2365" s="20"/>
      <c r="AA2365" s="20"/>
      <c r="AB2365" s="20"/>
      <c r="AC2365" s="20"/>
      <c r="AD2365" s="20"/>
    </row>
    <row r="2366" spans="3:30" s="1" customFormat="1">
      <c r="C2366" s="16"/>
      <c r="D2366" s="16"/>
      <c r="E2366" s="32"/>
      <c r="F2366" s="16"/>
      <c r="G2366" s="16"/>
      <c r="H2366" s="16"/>
      <c r="I2366" s="16"/>
      <c r="J2366" s="16"/>
      <c r="K2366" s="16"/>
      <c r="L2366" s="32"/>
      <c r="M2366" s="16"/>
      <c r="N2366" s="16"/>
      <c r="O2366" s="16"/>
      <c r="P2366" s="16"/>
      <c r="Y2366" s="20"/>
      <c r="Z2366" s="20"/>
      <c r="AA2366" s="20"/>
      <c r="AB2366" s="20"/>
      <c r="AC2366" s="20"/>
      <c r="AD2366" s="20"/>
    </row>
    <row r="2367" spans="3:30" s="1" customFormat="1">
      <c r="C2367" s="16"/>
      <c r="D2367" s="16"/>
      <c r="E2367" s="32"/>
      <c r="F2367" s="16"/>
      <c r="G2367" s="16"/>
      <c r="H2367" s="16"/>
      <c r="I2367" s="16"/>
      <c r="J2367" s="16"/>
      <c r="K2367" s="16"/>
      <c r="L2367" s="32"/>
      <c r="M2367" s="16"/>
      <c r="N2367" s="16"/>
      <c r="O2367" s="16"/>
      <c r="P2367" s="16"/>
      <c r="Y2367" s="20"/>
      <c r="Z2367" s="20"/>
      <c r="AA2367" s="20"/>
      <c r="AB2367" s="20"/>
      <c r="AC2367" s="20"/>
      <c r="AD2367" s="20"/>
    </row>
    <row r="2368" spans="3:30" s="1" customFormat="1">
      <c r="C2368" s="16"/>
      <c r="D2368" s="16"/>
      <c r="E2368" s="32"/>
      <c r="F2368" s="16"/>
      <c r="G2368" s="16"/>
      <c r="H2368" s="16"/>
      <c r="I2368" s="16"/>
      <c r="J2368" s="16"/>
      <c r="K2368" s="16"/>
      <c r="L2368" s="32"/>
      <c r="M2368" s="16"/>
      <c r="N2368" s="16"/>
      <c r="O2368" s="16"/>
      <c r="P2368" s="16"/>
      <c r="Y2368" s="20"/>
      <c r="Z2368" s="20"/>
      <c r="AA2368" s="20"/>
      <c r="AB2368" s="20"/>
      <c r="AC2368" s="20"/>
      <c r="AD2368" s="20"/>
    </row>
    <row r="2369" spans="3:30" s="1" customFormat="1">
      <c r="C2369" s="16"/>
      <c r="D2369" s="16"/>
      <c r="E2369" s="32"/>
      <c r="F2369" s="16"/>
      <c r="G2369" s="16"/>
      <c r="H2369" s="16"/>
      <c r="I2369" s="16"/>
      <c r="J2369" s="16"/>
      <c r="K2369" s="16"/>
      <c r="L2369" s="32"/>
      <c r="M2369" s="16"/>
      <c r="N2369" s="16"/>
      <c r="O2369" s="16"/>
      <c r="P2369" s="16"/>
      <c r="Y2369" s="20"/>
      <c r="Z2369" s="20"/>
      <c r="AA2369" s="20"/>
      <c r="AB2369" s="20"/>
      <c r="AC2369" s="20"/>
      <c r="AD2369" s="20"/>
    </row>
    <row r="2370" spans="3:30" s="1" customFormat="1">
      <c r="C2370" s="16"/>
      <c r="D2370" s="16"/>
      <c r="E2370" s="32"/>
      <c r="F2370" s="16"/>
      <c r="G2370" s="16"/>
      <c r="H2370" s="16"/>
      <c r="I2370" s="16"/>
      <c r="J2370" s="16"/>
      <c r="K2370" s="16"/>
      <c r="L2370" s="32"/>
      <c r="M2370" s="16"/>
      <c r="N2370" s="16"/>
      <c r="O2370" s="16"/>
      <c r="P2370" s="16"/>
      <c r="Y2370" s="20"/>
      <c r="Z2370" s="20"/>
      <c r="AA2370" s="20"/>
      <c r="AB2370" s="20"/>
      <c r="AC2370" s="20"/>
      <c r="AD2370" s="20"/>
    </row>
    <row r="2371" spans="3:30" s="1" customFormat="1">
      <c r="C2371" s="16"/>
      <c r="D2371" s="16"/>
      <c r="E2371" s="32"/>
      <c r="F2371" s="16"/>
      <c r="G2371" s="16"/>
      <c r="H2371" s="16"/>
      <c r="I2371" s="16"/>
      <c r="J2371" s="16"/>
      <c r="K2371" s="16"/>
      <c r="L2371" s="32"/>
      <c r="M2371" s="16"/>
      <c r="N2371" s="16"/>
      <c r="O2371" s="16"/>
      <c r="P2371" s="16"/>
      <c r="Y2371" s="20"/>
      <c r="Z2371" s="20"/>
      <c r="AA2371" s="20"/>
      <c r="AB2371" s="20"/>
      <c r="AC2371" s="20"/>
      <c r="AD2371" s="20"/>
    </row>
    <row r="2372" spans="3:30" s="1" customFormat="1">
      <c r="C2372" s="16"/>
      <c r="D2372" s="16"/>
      <c r="E2372" s="32"/>
      <c r="F2372" s="16"/>
      <c r="G2372" s="16"/>
      <c r="H2372" s="16"/>
      <c r="I2372" s="16"/>
      <c r="J2372" s="16"/>
      <c r="K2372" s="16"/>
      <c r="L2372" s="32"/>
      <c r="M2372" s="16"/>
      <c r="N2372" s="16"/>
      <c r="O2372" s="16"/>
      <c r="P2372" s="16"/>
      <c r="Y2372" s="20"/>
      <c r="Z2372" s="20"/>
      <c r="AA2372" s="20"/>
      <c r="AB2372" s="20"/>
      <c r="AC2372" s="20"/>
      <c r="AD2372" s="20"/>
    </row>
    <row r="2373" spans="3:30" s="1" customFormat="1">
      <c r="C2373" s="16"/>
      <c r="D2373" s="16"/>
      <c r="E2373" s="32"/>
      <c r="F2373" s="16"/>
      <c r="G2373" s="16"/>
      <c r="H2373" s="16"/>
      <c r="I2373" s="16"/>
      <c r="J2373" s="16"/>
      <c r="K2373" s="16"/>
      <c r="L2373" s="32"/>
      <c r="M2373" s="16"/>
      <c r="N2373" s="16"/>
      <c r="O2373" s="16"/>
      <c r="P2373" s="16"/>
      <c r="Y2373" s="20"/>
      <c r="Z2373" s="20"/>
      <c r="AA2373" s="20"/>
      <c r="AB2373" s="20"/>
      <c r="AC2373" s="20"/>
      <c r="AD2373" s="20"/>
    </row>
    <row r="2374" spans="3:30" s="1" customFormat="1">
      <c r="C2374" s="16"/>
      <c r="D2374" s="16"/>
      <c r="E2374" s="32"/>
      <c r="F2374" s="16"/>
      <c r="G2374" s="16"/>
      <c r="H2374" s="16"/>
      <c r="I2374" s="16"/>
      <c r="J2374" s="16"/>
      <c r="K2374" s="16"/>
      <c r="L2374" s="32"/>
      <c r="M2374" s="16"/>
      <c r="N2374" s="16"/>
      <c r="O2374" s="16"/>
      <c r="P2374" s="16"/>
      <c r="Y2374" s="20"/>
      <c r="Z2374" s="20"/>
      <c r="AA2374" s="20"/>
      <c r="AB2374" s="20"/>
      <c r="AC2374" s="20"/>
      <c r="AD2374" s="20"/>
    </row>
    <row r="2375" spans="3:30" s="1" customFormat="1">
      <c r="C2375" s="16"/>
      <c r="D2375" s="16"/>
      <c r="E2375" s="32"/>
      <c r="F2375" s="16"/>
      <c r="G2375" s="16"/>
      <c r="H2375" s="16"/>
      <c r="I2375" s="16"/>
      <c r="J2375" s="16"/>
      <c r="K2375" s="16"/>
      <c r="L2375" s="32"/>
      <c r="M2375" s="16"/>
      <c r="N2375" s="16"/>
      <c r="O2375" s="16"/>
      <c r="P2375" s="16"/>
      <c r="Y2375" s="20"/>
      <c r="Z2375" s="20"/>
      <c r="AA2375" s="20"/>
      <c r="AB2375" s="20"/>
      <c r="AC2375" s="20"/>
      <c r="AD2375" s="20"/>
    </row>
    <row r="2376" spans="3:30" s="1" customFormat="1">
      <c r="C2376" s="16"/>
      <c r="D2376" s="16"/>
      <c r="E2376" s="32"/>
      <c r="F2376" s="16"/>
      <c r="G2376" s="16"/>
      <c r="H2376" s="16"/>
      <c r="I2376" s="16"/>
      <c r="J2376" s="16"/>
      <c r="K2376" s="16"/>
      <c r="L2376" s="32"/>
      <c r="M2376" s="16"/>
      <c r="N2376" s="16"/>
      <c r="O2376" s="16"/>
      <c r="P2376" s="16"/>
      <c r="Y2376" s="20"/>
      <c r="Z2376" s="20"/>
      <c r="AA2376" s="20"/>
      <c r="AB2376" s="20"/>
      <c r="AC2376" s="20"/>
      <c r="AD2376" s="20"/>
    </row>
    <row r="2377" spans="3:30" s="1" customFormat="1">
      <c r="C2377" s="16"/>
      <c r="D2377" s="16"/>
      <c r="E2377" s="32"/>
      <c r="F2377" s="16"/>
      <c r="G2377" s="16"/>
      <c r="H2377" s="16"/>
      <c r="I2377" s="16"/>
      <c r="J2377" s="16"/>
      <c r="K2377" s="16"/>
      <c r="L2377" s="32"/>
      <c r="M2377" s="16"/>
      <c r="N2377" s="16"/>
      <c r="O2377" s="16"/>
      <c r="P2377" s="16"/>
      <c r="Y2377" s="20"/>
      <c r="Z2377" s="20"/>
      <c r="AA2377" s="20"/>
      <c r="AB2377" s="20"/>
      <c r="AC2377" s="20"/>
      <c r="AD2377" s="20"/>
    </row>
    <row r="2378" spans="3:30" s="1" customFormat="1">
      <c r="C2378" s="16"/>
      <c r="D2378" s="16"/>
      <c r="E2378" s="32"/>
      <c r="F2378" s="16"/>
      <c r="G2378" s="16"/>
      <c r="H2378" s="16"/>
      <c r="I2378" s="16"/>
      <c r="J2378" s="16"/>
      <c r="K2378" s="16"/>
      <c r="L2378" s="32"/>
      <c r="M2378" s="16"/>
      <c r="N2378" s="16"/>
      <c r="O2378" s="16"/>
      <c r="P2378" s="16"/>
      <c r="Y2378" s="20"/>
      <c r="Z2378" s="20"/>
      <c r="AA2378" s="20"/>
      <c r="AB2378" s="20"/>
      <c r="AC2378" s="20"/>
      <c r="AD2378" s="20"/>
    </row>
    <row r="2379" spans="3:30" s="1" customFormat="1">
      <c r="C2379" s="16"/>
      <c r="D2379" s="16"/>
      <c r="E2379" s="32"/>
      <c r="F2379" s="16"/>
      <c r="G2379" s="16"/>
      <c r="H2379" s="16"/>
      <c r="I2379" s="16"/>
      <c r="J2379" s="16"/>
      <c r="K2379" s="16"/>
      <c r="L2379" s="32"/>
      <c r="M2379" s="16"/>
      <c r="N2379" s="16"/>
      <c r="O2379" s="16"/>
      <c r="P2379" s="16"/>
      <c r="Y2379" s="20"/>
      <c r="Z2379" s="20"/>
      <c r="AA2379" s="20"/>
      <c r="AB2379" s="20"/>
      <c r="AC2379" s="20"/>
      <c r="AD2379" s="20"/>
    </row>
    <row r="2380" spans="3:30" s="1" customFormat="1">
      <c r="C2380" s="16"/>
      <c r="D2380" s="16"/>
      <c r="E2380" s="32"/>
      <c r="F2380" s="16"/>
      <c r="G2380" s="16"/>
      <c r="H2380" s="16"/>
      <c r="I2380" s="16"/>
      <c r="J2380" s="16"/>
      <c r="K2380" s="16"/>
      <c r="L2380" s="32"/>
      <c r="M2380" s="16"/>
      <c r="N2380" s="16"/>
      <c r="O2380" s="16"/>
      <c r="P2380" s="16"/>
      <c r="Y2380" s="20"/>
      <c r="Z2380" s="20"/>
      <c r="AA2380" s="20"/>
      <c r="AB2380" s="20"/>
      <c r="AC2380" s="20"/>
      <c r="AD2380" s="20"/>
    </row>
    <row r="2381" spans="3:30" s="1" customFormat="1">
      <c r="C2381" s="16"/>
      <c r="D2381" s="16"/>
      <c r="E2381" s="32"/>
      <c r="F2381" s="16"/>
      <c r="G2381" s="16"/>
      <c r="H2381" s="16"/>
      <c r="I2381" s="16"/>
      <c r="J2381" s="16"/>
      <c r="K2381" s="16"/>
      <c r="L2381" s="32"/>
      <c r="M2381" s="16"/>
      <c r="N2381" s="16"/>
      <c r="O2381" s="16"/>
      <c r="P2381" s="16"/>
      <c r="Y2381" s="20"/>
      <c r="Z2381" s="20"/>
      <c r="AA2381" s="20"/>
      <c r="AB2381" s="20"/>
      <c r="AC2381" s="20"/>
      <c r="AD2381" s="20"/>
    </row>
    <row r="2382" spans="3:30" s="1" customFormat="1">
      <c r="C2382" s="16"/>
      <c r="D2382" s="16"/>
      <c r="E2382" s="32"/>
      <c r="F2382" s="16"/>
      <c r="G2382" s="16"/>
      <c r="H2382" s="16"/>
      <c r="I2382" s="16"/>
      <c r="J2382" s="16"/>
      <c r="K2382" s="16"/>
      <c r="L2382" s="32"/>
      <c r="M2382" s="16"/>
      <c r="N2382" s="16"/>
      <c r="O2382" s="16"/>
      <c r="P2382" s="16"/>
      <c r="Y2382" s="20"/>
      <c r="Z2382" s="20"/>
      <c r="AA2382" s="20"/>
      <c r="AB2382" s="20"/>
      <c r="AC2382" s="20"/>
      <c r="AD2382" s="20"/>
    </row>
    <row r="2383" spans="3:30" s="1" customFormat="1">
      <c r="C2383" s="16"/>
      <c r="D2383" s="16"/>
      <c r="E2383" s="32"/>
      <c r="F2383" s="16"/>
      <c r="G2383" s="16"/>
      <c r="H2383" s="16"/>
      <c r="I2383" s="16"/>
      <c r="J2383" s="16"/>
      <c r="K2383" s="16"/>
      <c r="L2383" s="32"/>
      <c r="M2383" s="16"/>
      <c r="N2383" s="16"/>
      <c r="O2383" s="16"/>
      <c r="P2383" s="16"/>
      <c r="Y2383" s="20"/>
      <c r="Z2383" s="20"/>
      <c r="AA2383" s="20"/>
      <c r="AB2383" s="20"/>
      <c r="AC2383" s="20"/>
      <c r="AD2383" s="20"/>
    </row>
    <row r="2384" spans="3:30" s="1" customFormat="1">
      <c r="C2384" s="16"/>
      <c r="D2384" s="16"/>
      <c r="E2384" s="32"/>
      <c r="F2384" s="16"/>
      <c r="G2384" s="16"/>
      <c r="H2384" s="16"/>
      <c r="I2384" s="16"/>
      <c r="J2384" s="16"/>
      <c r="K2384" s="16"/>
      <c r="L2384" s="32"/>
      <c r="M2384" s="16"/>
      <c r="N2384" s="16"/>
      <c r="O2384" s="16"/>
      <c r="P2384" s="16"/>
      <c r="Y2384" s="20"/>
      <c r="Z2384" s="20"/>
      <c r="AA2384" s="20"/>
      <c r="AB2384" s="20"/>
      <c r="AC2384" s="20"/>
      <c r="AD2384" s="20"/>
    </row>
    <row r="2385" spans="3:30" s="1" customFormat="1">
      <c r="C2385" s="16"/>
      <c r="D2385" s="16"/>
      <c r="E2385" s="32"/>
      <c r="F2385" s="16"/>
      <c r="G2385" s="16"/>
      <c r="H2385" s="16"/>
      <c r="I2385" s="16"/>
      <c r="J2385" s="16"/>
      <c r="K2385" s="16"/>
      <c r="L2385" s="32"/>
      <c r="M2385" s="16"/>
      <c r="N2385" s="16"/>
      <c r="O2385" s="16"/>
      <c r="P2385" s="16"/>
      <c r="Y2385" s="20"/>
      <c r="Z2385" s="20"/>
      <c r="AA2385" s="20"/>
      <c r="AB2385" s="20"/>
      <c r="AC2385" s="20"/>
      <c r="AD2385" s="20"/>
    </row>
    <row r="2386" spans="3:30" s="1" customFormat="1">
      <c r="C2386" s="16"/>
      <c r="D2386" s="16"/>
      <c r="E2386" s="32"/>
      <c r="F2386" s="16"/>
      <c r="G2386" s="16"/>
      <c r="H2386" s="16"/>
      <c r="I2386" s="16"/>
      <c r="J2386" s="16"/>
      <c r="K2386" s="16"/>
      <c r="L2386" s="32"/>
      <c r="M2386" s="16"/>
      <c r="N2386" s="16"/>
      <c r="O2386" s="16"/>
      <c r="P2386" s="16"/>
      <c r="Y2386" s="20"/>
      <c r="Z2386" s="20"/>
      <c r="AA2386" s="20"/>
      <c r="AB2386" s="20"/>
      <c r="AC2386" s="20"/>
      <c r="AD2386" s="20"/>
    </row>
    <row r="2387" spans="3:30" s="1" customFormat="1">
      <c r="C2387" s="16"/>
      <c r="D2387" s="16"/>
      <c r="E2387" s="32"/>
      <c r="F2387" s="16"/>
      <c r="G2387" s="16"/>
      <c r="H2387" s="16"/>
      <c r="I2387" s="16"/>
      <c r="J2387" s="16"/>
      <c r="K2387" s="16"/>
      <c r="L2387" s="32"/>
      <c r="M2387" s="16"/>
      <c r="N2387" s="16"/>
      <c r="O2387" s="16"/>
      <c r="P2387" s="16"/>
      <c r="Y2387" s="20"/>
      <c r="Z2387" s="20"/>
      <c r="AA2387" s="20"/>
      <c r="AB2387" s="20"/>
      <c r="AC2387" s="20"/>
      <c r="AD2387" s="20"/>
    </row>
    <row r="2388" spans="3:30" s="1" customFormat="1">
      <c r="C2388" s="16"/>
      <c r="D2388" s="16"/>
      <c r="E2388" s="32"/>
      <c r="F2388" s="16"/>
      <c r="G2388" s="16"/>
      <c r="H2388" s="16"/>
      <c r="I2388" s="16"/>
      <c r="J2388" s="16"/>
      <c r="K2388" s="16"/>
      <c r="L2388" s="32"/>
      <c r="M2388" s="16"/>
      <c r="N2388" s="16"/>
      <c r="O2388" s="16"/>
      <c r="P2388" s="16"/>
      <c r="Y2388" s="20"/>
      <c r="Z2388" s="20"/>
      <c r="AA2388" s="20"/>
      <c r="AB2388" s="20"/>
      <c r="AC2388" s="20"/>
      <c r="AD2388" s="20"/>
    </row>
    <row r="2389" spans="3:30" s="1" customFormat="1">
      <c r="C2389" s="16"/>
      <c r="D2389" s="16"/>
      <c r="E2389" s="32"/>
      <c r="F2389" s="16"/>
      <c r="G2389" s="16"/>
      <c r="H2389" s="16"/>
      <c r="I2389" s="16"/>
      <c r="J2389" s="16"/>
      <c r="K2389" s="16"/>
      <c r="L2389" s="32"/>
      <c r="M2389" s="16"/>
      <c r="N2389" s="16"/>
      <c r="O2389" s="16"/>
      <c r="P2389" s="16"/>
      <c r="Y2389" s="20"/>
      <c r="Z2389" s="20"/>
      <c r="AA2389" s="20"/>
      <c r="AB2389" s="20"/>
      <c r="AC2389" s="20"/>
      <c r="AD2389" s="20"/>
    </row>
    <row r="2390" spans="3:30" s="1" customFormat="1">
      <c r="C2390" s="16"/>
      <c r="D2390" s="16"/>
      <c r="E2390" s="32"/>
      <c r="F2390" s="16"/>
      <c r="G2390" s="16"/>
      <c r="H2390" s="16"/>
      <c r="I2390" s="16"/>
      <c r="J2390" s="16"/>
      <c r="K2390" s="16"/>
      <c r="L2390" s="32"/>
      <c r="M2390" s="16"/>
      <c r="N2390" s="16"/>
      <c r="O2390" s="16"/>
      <c r="P2390" s="16"/>
      <c r="Y2390" s="20"/>
      <c r="Z2390" s="20"/>
      <c r="AA2390" s="20"/>
      <c r="AB2390" s="20"/>
      <c r="AC2390" s="20"/>
      <c r="AD2390" s="20"/>
    </row>
    <row r="2391" spans="3:30" s="1" customFormat="1">
      <c r="C2391" s="16"/>
      <c r="D2391" s="16"/>
      <c r="E2391" s="32"/>
      <c r="F2391" s="16"/>
      <c r="G2391" s="16"/>
      <c r="H2391" s="16"/>
      <c r="I2391" s="16"/>
      <c r="J2391" s="16"/>
      <c r="K2391" s="16"/>
      <c r="L2391" s="32"/>
      <c r="M2391" s="16"/>
      <c r="N2391" s="16"/>
      <c r="O2391" s="16"/>
      <c r="P2391" s="16"/>
      <c r="Y2391" s="20"/>
      <c r="Z2391" s="20"/>
      <c r="AA2391" s="20"/>
      <c r="AB2391" s="20"/>
      <c r="AC2391" s="20"/>
      <c r="AD2391" s="20"/>
    </row>
    <row r="2392" spans="3:30" s="1" customFormat="1">
      <c r="C2392" s="16"/>
      <c r="D2392" s="16"/>
      <c r="E2392" s="32"/>
      <c r="F2392" s="16"/>
      <c r="G2392" s="16"/>
      <c r="H2392" s="16"/>
      <c r="I2392" s="16"/>
      <c r="J2392" s="16"/>
      <c r="K2392" s="16"/>
      <c r="L2392" s="32"/>
      <c r="M2392" s="16"/>
      <c r="N2392" s="16"/>
      <c r="O2392" s="16"/>
      <c r="P2392" s="16"/>
      <c r="Y2392" s="20"/>
      <c r="Z2392" s="20"/>
      <c r="AA2392" s="20"/>
      <c r="AB2392" s="20"/>
      <c r="AC2392" s="20"/>
      <c r="AD2392" s="20"/>
    </row>
    <row r="2393" spans="3:30" s="1" customFormat="1">
      <c r="C2393" s="16"/>
      <c r="D2393" s="16"/>
      <c r="E2393" s="32"/>
      <c r="F2393" s="16"/>
      <c r="G2393" s="16"/>
      <c r="H2393" s="16"/>
      <c r="I2393" s="16"/>
      <c r="J2393" s="16"/>
      <c r="K2393" s="16"/>
      <c r="L2393" s="32"/>
      <c r="M2393" s="16"/>
      <c r="N2393" s="16"/>
      <c r="O2393" s="16"/>
      <c r="P2393" s="16"/>
      <c r="Y2393" s="20"/>
      <c r="Z2393" s="20"/>
      <c r="AA2393" s="20"/>
      <c r="AB2393" s="20"/>
      <c r="AC2393" s="20"/>
      <c r="AD2393" s="20"/>
    </row>
    <row r="2394" spans="3:30" s="1" customFormat="1">
      <c r="C2394" s="16"/>
      <c r="D2394" s="16"/>
      <c r="E2394" s="32"/>
      <c r="F2394" s="16"/>
      <c r="G2394" s="16"/>
      <c r="H2394" s="16"/>
      <c r="I2394" s="16"/>
      <c r="J2394" s="16"/>
      <c r="K2394" s="16"/>
      <c r="L2394" s="32"/>
      <c r="M2394" s="16"/>
      <c r="N2394" s="16"/>
      <c r="O2394" s="16"/>
      <c r="P2394" s="16"/>
      <c r="Y2394" s="20"/>
      <c r="Z2394" s="20"/>
      <c r="AA2394" s="20"/>
      <c r="AB2394" s="20"/>
      <c r="AC2394" s="20"/>
      <c r="AD2394" s="20"/>
    </row>
    <row r="2395" spans="3:30" s="1" customFormat="1">
      <c r="C2395" s="16"/>
      <c r="D2395" s="16"/>
      <c r="E2395" s="32"/>
      <c r="F2395" s="16"/>
      <c r="G2395" s="16"/>
      <c r="H2395" s="16"/>
      <c r="I2395" s="16"/>
      <c r="J2395" s="16"/>
      <c r="K2395" s="16"/>
      <c r="L2395" s="32"/>
      <c r="M2395" s="16"/>
      <c r="N2395" s="16"/>
      <c r="O2395" s="16"/>
      <c r="P2395" s="16"/>
      <c r="Y2395" s="20"/>
      <c r="Z2395" s="20"/>
      <c r="AA2395" s="20"/>
      <c r="AB2395" s="20"/>
      <c r="AC2395" s="20"/>
      <c r="AD2395" s="20"/>
    </row>
    <row r="2396" spans="3:30" s="1" customFormat="1">
      <c r="C2396" s="16"/>
      <c r="D2396" s="16"/>
      <c r="E2396" s="32"/>
      <c r="F2396" s="16"/>
      <c r="G2396" s="16"/>
      <c r="H2396" s="16"/>
      <c r="I2396" s="16"/>
      <c r="J2396" s="16"/>
      <c r="K2396" s="16"/>
      <c r="L2396" s="32"/>
      <c r="M2396" s="16"/>
      <c r="N2396" s="16"/>
      <c r="O2396" s="16"/>
      <c r="P2396" s="16"/>
      <c r="Y2396" s="20"/>
      <c r="Z2396" s="20"/>
      <c r="AA2396" s="20"/>
      <c r="AB2396" s="20"/>
      <c r="AC2396" s="20"/>
      <c r="AD2396" s="20"/>
    </row>
    <row r="2397" spans="3:30" s="1" customFormat="1">
      <c r="C2397" s="16"/>
      <c r="D2397" s="16"/>
      <c r="E2397" s="32"/>
      <c r="F2397" s="16"/>
      <c r="G2397" s="16"/>
      <c r="H2397" s="16"/>
      <c r="I2397" s="16"/>
      <c r="J2397" s="16"/>
      <c r="K2397" s="16"/>
      <c r="L2397" s="32"/>
      <c r="M2397" s="16"/>
      <c r="N2397" s="16"/>
      <c r="O2397" s="16"/>
      <c r="P2397" s="16"/>
      <c r="Y2397" s="20"/>
      <c r="Z2397" s="20"/>
      <c r="AA2397" s="20"/>
      <c r="AB2397" s="20"/>
      <c r="AC2397" s="20"/>
      <c r="AD2397" s="20"/>
    </row>
    <row r="2398" spans="3:30" s="1" customFormat="1">
      <c r="C2398" s="16"/>
      <c r="D2398" s="16"/>
      <c r="E2398" s="32"/>
      <c r="F2398" s="16"/>
      <c r="G2398" s="16"/>
      <c r="H2398" s="16"/>
      <c r="I2398" s="16"/>
      <c r="J2398" s="16"/>
      <c r="K2398" s="16"/>
      <c r="L2398" s="32"/>
      <c r="M2398" s="16"/>
      <c r="N2398" s="16"/>
      <c r="O2398" s="16"/>
      <c r="P2398" s="16"/>
      <c r="Y2398" s="20"/>
      <c r="Z2398" s="20"/>
      <c r="AA2398" s="20"/>
      <c r="AB2398" s="20"/>
      <c r="AC2398" s="20"/>
      <c r="AD2398" s="20"/>
    </row>
    <row r="2399" spans="3:30" s="1" customFormat="1">
      <c r="C2399" s="16"/>
      <c r="D2399" s="16"/>
      <c r="E2399" s="32"/>
      <c r="F2399" s="16"/>
      <c r="G2399" s="16"/>
      <c r="H2399" s="16"/>
      <c r="I2399" s="16"/>
      <c r="J2399" s="16"/>
      <c r="K2399" s="16"/>
      <c r="L2399" s="32"/>
      <c r="M2399" s="16"/>
      <c r="N2399" s="16"/>
      <c r="O2399" s="16"/>
      <c r="P2399" s="16"/>
      <c r="Y2399" s="20"/>
      <c r="Z2399" s="20"/>
      <c r="AA2399" s="20"/>
      <c r="AB2399" s="20"/>
      <c r="AC2399" s="20"/>
      <c r="AD2399" s="20"/>
    </row>
    <row r="2400" spans="3:30" s="1" customFormat="1">
      <c r="C2400" s="16"/>
      <c r="D2400" s="16"/>
      <c r="E2400" s="32"/>
      <c r="F2400" s="16"/>
      <c r="G2400" s="16"/>
      <c r="H2400" s="16"/>
      <c r="I2400" s="16"/>
      <c r="J2400" s="16"/>
      <c r="K2400" s="16"/>
      <c r="L2400" s="32"/>
      <c r="M2400" s="16"/>
      <c r="N2400" s="16"/>
      <c r="O2400" s="16"/>
      <c r="P2400" s="16"/>
      <c r="Y2400" s="20"/>
      <c r="Z2400" s="20"/>
      <c r="AA2400" s="20"/>
      <c r="AB2400" s="20"/>
      <c r="AC2400" s="20"/>
      <c r="AD2400" s="20"/>
    </row>
    <row r="2401" spans="3:30" s="1" customFormat="1">
      <c r="C2401" s="16"/>
      <c r="D2401" s="16"/>
      <c r="E2401" s="32"/>
      <c r="F2401" s="16"/>
      <c r="G2401" s="16"/>
      <c r="H2401" s="16"/>
      <c r="I2401" s="16"/>
      <c r="J2401" s="16"/>
      <c r="K2401" s="16"/>
      <c r="L2401" s="32"/>
      <c r="M2401" s="16"/>
      <c r="N2401" s="16"/>
      <c r="O2401" s="16"/>
      <c r="P2401" s="16"/>
      <c r="Y2401" s="20"/>
      <c r="Z2401" s="20"/>
      <c r="AA2401" s="20"/>
      <c r="AB2401" s="20"/>
      <c r="AC2401" s="20"/>
      <c r="AD2401" s="20"/>
    </row>
    <row r="2402" spans="3:30" s="1" customFormat="1">
      <c r="C2402" s="16"/>
      <c r="D2402" s="16"/>
      <c r="E2402" s="32"/>
      <c r="F2402" s="16"/>
      <c r="G2402" s="16"/>
      <c r="H2402" s="16"/>
      <c r="I2402" s="16"/>
      <c r="J2402" s="16"/>
      <c r="K2402" s="16"/>
      <c r="L2402" s="32"/>
      <c r="M2402" s="16"/>
      <c r="N2402" s="16"/>
      <c r="O2402" s="16"/>
      <c r="P2402" s="16"/>
      <c r="Y2402" s="20"/>
      <c r="Z2402" s="20"/>
      <c r="AA2402" s="20"/>
      <c r="AB2402" s="20"/>
      <c r="AC2402" s="20"/>
      <c r="AD2402" s="20"/>
    </row>
    <row r="2403" spans="3:30" s="1" customFormat="1">
      <c r="C2403" s="16"/>
      <c r="D2403" s="16"/>
      <c r="E2403" s="32"/>
      <c r="F2403" s="16"/>
      <c r="G2403" s="16"/>
      <c r="H2403" s="16"/>
      <c r="I2403" s="16"/>
      <c r="J2403" s="16"/>
      <c r="K2403" s="16"/>
      <c r="L2403" s="32"/>
      <c r="M2403" s="16"/>
      <c r="N2403" s="16"/>
      <c r="O2403" s="16"/>
      <c r="P2403" s="16"/>
      <c r="Y2403" s="20"/>
      <c r="Z2403" s="20"/>
      <c r="AA2403" s="20"/>
      <c r="AB2403" s="20"/>
      <c r="AC2403" s="20"/>
      <c r="AD2403" s="20"/>
    </row>
    <row r="2404" spans="3:30" s="1" customFormat="1">
      <c r="C2404" s="16"/>
      <c r="D2404" s="16"/>
      <c r="E2404" s="32"/>
      <c r="F2404" s="16"/>
      <c r="G2404" s="16"/>
      <c r="H2404" s="16"/>
      <c r="I2404" s="16"/>
      <c r="J2404" s="16"/>
      <c r="K2404" s="16"/>
      <c r="L2404" s="32"/>
      <c r="M2404" s="16"/>
      <c r="N2404" s="16"/>
      <c r="O2404" s="16"/>
      <c r="P2404" s="16"/>
      <c r="Y2404" s="20"/>
      <c r="Z2404" s="20"/>
      <c r="AA2404" s="20"/>
      <c r="AB2404" s="20"/>
      <c r="AC2404" s="20"/>
      <c r="AD2404" s="20"/>
    </row>
    <row r="2405" spans="3:30" s="1" customFormat="1">
      <c r="C2405" s="16"/>
      <c r="D2405" s="16"/>
      <c r="E2405" s="32"/>
      <c r="F2405" s="16"/>
      <c r="G2405" s="16"/>
      <c r="H2405" s="16"/>
      <c r="I2405" s="16"/>
      <c r="J2405" s="16"/>
      <c r="K2405" s="16"/>
      <c r="L2405" s="32"/>
      <c r="M2405" s="16"/>
      <c r="N2405" s="16"/>
      <c r="O2405" s="16"/>
      <c r="P2405" s="16"/>
      <c r="Y2405" s="20"/>
      <c r="Z2405" s="20"/>
      <c r="AA2405" s="20"/>
      <c r="AB2405" s="20"/>
      <c r="AC2405" s="20"/>
      <c r="AD2405" s="20"/>
    </row>
    <row r="2406" spans="3:30" s="1" customFormat="1">
      <c r="C2406" s="16"/>
      <c r="D2406" s="16"/>
      <c r="E2406" s="32"/>
      <c r="F2406" s="16"/>
      <c r="G2406" s="16"/>
      <c r="H2406" s="16"/>
      <c r="I2406" s="16"/>
      <c r="J2406" s="16"/>
      <c r="K2406" s="16"/>
      <c r="L2406" s="32"/>
      <c r="M2406" s="16"/>
      <c r="N2406" s="16"/>
      <c r="O2406" s="16"/>
      <c r="P2406" s="16"/>
      <c r="Y2406" s="20"/>
      <c r="Z2406" s="20"/>
      <c r="AA2406" s="20"/>
      <c r="AB2406" s="20"/>
      <c r="AC2406" s="20"/>
      <c r="AD2406" s="20"/>
    </row>
    <row r="2407" spans="3:30" s="1" customFormat="1">
      <c r="C2407" s="16"/>
      <c r="D2407" s="16"/>
      <c r="E2407" s="32"/>
      <c r="F2407" s="16"/>
      <c r="G2407" s="16"/>
      <c r="H2407" s="16"/>
      <c r="I2407" s="16"/>
      <c r="J2407" s="16"/>
      <c r="K2407" s="16"/>
      <c r="L2407" s="32"/>
      <c r="M2407" s="16"/>
      <c r="N2407" s="16"/>
      <c r="O2407" s="16"/>
      <c r="P2407" s="16"/>
      <c r="Y2407" s="20"/>
      <c r="Z2407" s="20"/>
      <c r="AA2407" s="20"/>
      <c r="AB2407" s="20"/>
      <c r="AC2407" s="20"/>
      <c r="AD2407" s="20"/>
    </row>
    <row r="2408" spans="3:30" s="1" customFormat="1">
      <c r="C2408" s="16"/>
      <c r="D2408" s="16"/>
      <c r="E2408" s="32"/>
      <c r="F2408" s="16"/>
      <c r="G2408" s="16"/>
      <c r="H2408" s="16"/>
      <c r="I2408" s="16"/>
      <c r="J2408" s="16"/>
      <c r="K2408" s="16"/>
      <c r="L2408" s="32"/>
      <c r="M2408" s="16"/>
      <c r="N2408" s="16"/>
      <c r="O2408" s="16"/>
      <c r="P2408" s="16"/>
      <c r="Y2408" s="20"/>
      <c r="Z2408" s="20"/>
      <c r="AA2408" s="20"/>
      <c r="AB2408" s="20"/>
      <c r="AC2408" s="20"/>
      <c r="AD2408" s="20"/>
    </row>
    <row r="2409" spans="3:30" s="1" customFormat="1">
      <c r="C2409" s="16"/>
      <c r="D2409" s="16"/>
      <c r="E2409" s="32"/>
      <c r="F2409" s="16"/>
      <c r="G2409" s="16"/>
      <c r="H2409" s="16"/>
      <c r="I2409" s="16"/>
      <c r="J2409" s="16"/>
      <c r="K2409" s="16"/>
      <c r="L2409" s="32"/>
      <c r="M2409" s="16"/>
      <c r="N2409" s="16"/>
      <c r="O2409" s="16"/>
      <c r="P2409" s="16"/>
      <c r="Y2409" s="20"/>
      <c r="Z2409" s="20"/>
      <c r="AA2409" s="20"/>
      <c r="AB2409" s="20"/>
      <c r="AC2409" s="20"/>
      <c r="AD2409" s="20"/>
    </row>
    <row r="2410" spans="3:30" s="1" customFormat="1">
      <c r="C2410" s="16"/>
      <c r="D2410" s="16"/>
      <c r="E2410" s="32"/>
      <c r="F2410" s="16"/>
      <c r="G2410" s="16"/>
      <c r="H2410" s="16"/>
      <c r="I2410" s="16"/>
      <c r="J2410" s="16"/>
      <c r="K2410" s="16"/>
      <c r="L2410" s="32"/>
      <c r="M2410" s="16"/>
      <c r="N2410" s="16"/>
      <c r="O2410" s="16"/>
      <c r="P2410" s="16"/>
      <c r="Y2410" s="20"/>
      <c r="Z2410" s="20"/>
      <c r="AA2410" s="20"/>
      <c r="AB2410" s="20"/>
      <c r="AC2410" s="20"/>
      <c r="AD2410" s="20"/>
    </row>
    <row r="2411" spans="3:30" s="1" customFormat="1">
      <c r="C2411" s="16"/>
      <c r="D2411" s="16"/>
      <c r="E2411" s="32"/>
      <c r="F2411" s="16"/>
      <c r="G2411" s="16"/>
      <c r="H2411" s="16"/>
      <c r="I2411" s="16"/>
      <c r="J2411" s="16"/>
      <c r="K2411" s="16"/>
      <c r="L2411" s="32"/>
      <c r="M2411" s="16"/>
      <c r="N2411" s="16"/>
      <c r="O2411" s="16"/>
      <c r="P2411" s="16"/>
      <c r="Y2411" s="20"/>
      <c r="Z2411" s="20"/>
      <c r="AA2411" s="20"/>
      <c r="AB2411" s="20"/>
      <c r="AC2411" s="20"/>
      <c r="AD2411" s="20"/>
    </row>
    <row r="2412" spans="3:30" s="1" customFormat="1">
      <c r="C2412" s="16"/>
      <c r="D2412" s="16"/>
      <c r="E2412" s="32"/>
      <c r="F2412" s="16"/>
      <c r="G2412" s="16"/>
      <c r="H2412" s="16"/>
      <c r="I2412" s="16"/>
      <c r="J2412" s="16"/>
      <c r="K2412" s="16"/>
      <c r="L2412" s="32"/>
      <c r="M2412" s="16"/>
      <c r="N2412" s="16"/>
      <c r="O2412" s="16"/>
      <c r="P2412" s="16"/>
      <c r="Y2412" s="20"/>
      <c r="Z2412" s="20"/>
      <c r="AA2412" s="20"/>
      <c r="AB2412" s="20"/>
      <c r="AC2412" s="20"/>
      <c r="AD2412" s="20"/>
    </row>
    <row r="2413" spans="3:30" s="1" customFormat="1">
      <c r="C2413" s="16"/>
      <c r="D2413" s="16"/>
      <c r="E2413" s="32"/>
      <c r="F2413" s="16"/>
      <c r="G2413" s="16"/>
      <c r="H2413" s="16"/>
      <c r="I2413" s="16"/>
      <c r="J2413" s="16"/>
      <c r="K2413" s="16"/>
      <c r="L2413" s="32"/>
      <c r="M2413" s="16"/>
      <c r="N2413" s="16"/>
      <c r="O2413" s="16"/>
      <c r="P2413" s="16"/>
      <c r="Y2413" s="20"/>
      <c r="Z2413" s="20"/>
      <c r="AA2413" s="20"/>
      <c r="AB2413" s="20"/>
      <c r="AC2413" s="20"/>
      <c r="AD2413" s="20"/>
    </row>
    <row r="2414" spans="3:30" s="1" customFormat="1">
      <c r="C2414" s="16"/>
      <c r="D2414" s="16"/>
      <c r="E2414" s="32"/>
      <c r="F2414" s="16"/>
      <c r="G2414" s="16"/>
      <c r="H2414" s="16"/>
      <c r="I2414" s="16"/>
      <c r="J2414" s="16"/>
      <c r="K2414" s="16"/>
      <c r="L2414" s="32"/>
      <c r="M2414" s="16"/>
      <c r="N2414" s="16"/>
      <c r="O2414" s="16"/>
      <c r="P2414" s="16"/>
      <c r="Y2414" s="20"/>
      <c r="Z2414" s="20"/>
      <c r="AA2414" s="20"/>
      <c r="AB2414" s="20"/>
      <c r="AC2414" s="20"/>
      <c r="AD2414" s="20"/>
    </row>
    <row r="2415" spans="3:30" s="1" customFormat="1">
      <c r="C2415" s="16"/>
      <c r="D2415" s="16"/>
      <c r="E2415" s="32"/>
      <c r="F2415" s="16"/>
      <c r="G2415" s="16"/>
      <c r="H2415" s="16"/>
      <c r="I2415" s="16"/>
      <c r="J2415" s="16"/>
      <c r="K2415" s="16"/>
      <c r="L2415" s="32"/>
      <c r="M2415" s="16"/>
      <c r="N2415" s="16"/>
      <c r="O2415" s="16"/>
      <c r="P2415" s="16"/>
      <c r="Y2415" s="20"/>
      <c r="Z2415" s="20"/>
      <c r="AA2415" s="20"/>
      <c r="AB2415" s="20"/>
      <c r="AC2415" s="20"/>
      <c r="AD2415" s="20"/>
    </row>
    <row r="2416" spans="3:30" s="1" customFormat="1">
      <c r="C2416" s="16"/>
      <c r="D2416" s="16"/>
      <c r="E2416" s="32"/>
      <c r="F2416" s="16"/>
      <c r="G2416" s="16"/>
      <c r="H2416" s="16"/>
      <c r="I2416" s="16"/>
      <c r="J2416" s="16"/>
      <c r="K2416" s="16"/>
      <c r="L2416" s="32"/>
      <c r="M2416" s="16"/>
      <c r="N2416" s="16"/>
      <c r="O2416" s="16"/>
      <c r="P2416" s="16"/>
      <c r="Y2416" s="20"/>
      <c r="Z2416" s="20"/>
      <c r="AA2416" s="20"/>
      <c r="AB2416" s="20"/>
      <c r="AC2416" s="20"/>
      <c r="AD2416" s="20"/>
    </row>
    <row r="2417" spans="3:30" s="1" customFormat="1">
      <c r="C2417" s="16"/>
      <c r="D2417" s="16"/>
      <c r="E2417" s="32"/>
      <c r="F2417" s="16"/>
      <c r="G2417" s="16"/>
      <c r="H2417" s="16"/>
      <c r="I2417" s="16"/>
      <c r="J2417" s="16"/>
      <c r="K2417" s="16"/>
      <c r="L2417" s="32"/>
      <c r="M2417" s="16"/>
      <c r="N2417" s="16"/>
      <c r="O2417" s="16"/>
      <c r="P2417" s="16"/>
      <c r="Y2417" s="20"/>
      <c r="Z2417" s="20"/>
      <c r="AA2417" s="20"/>
      <c r="AB2417" s="20"/>
      <c r="AC2417" s="20"/>
      <c r="AD2417" s="20"/>
    </row>
    <row r="2418" spans="3:30" s="1" customFormat="1">
      <c r="C2418" s="16"/>
      <c r="D2418" s="16"/>
      <c r="E2418" s="32"/>
      <c r="F2418" s="16"/>
      <c r="G2418" s="16"/>
      <c r="H2418" s="16"/>
      <c r="I2418" s="16"/>
      <c r="J2418" s="16"/>
      <c r="K2418" s="16"/>
      <c r="L2418" s="32"/>
      <c r="M2418" s="16"/>
      <c r="N2418" s="16"/>
      <c r="O2418" s="16"/>
      <c r="P2418" s="16"/>
      <c r="Y2418" s="20"/>
      <c r="Z2418" s="20"/>
      <c r="AA2418" s="20"/>
      <c r="AB2418" s="20"/>
      <c r="AC2418" s="20"/>
      <c r="AD2418" s="20"/>
    </row>
    <row r="2419" spans="3:30" s="1" customFormat="1">
      <c r="C2419" s="16"/>
      <c r="D2419" s="16"/>
      <c r="E2419" s="32"/>
      <c r="F2419" s="16"/>
      <c r="G2419" s="16"/>
      <c r="H2419" s="16"/>
      <c r="I2419" s="16"/>
      <c r="J2419" s="16"/>
      <c r="K2419" s="16"/>
      <c r="L2419" s="32"/>
      <c r="M2419" s="16"/>
      <c r="N2419" s="16"/>
      <c r="O2419" s="16"/>
      <c r="P2419" s="16"/>
      <c r="Y2419" s="20"/>
      <c r="Z2419" s="20"/>
      <c r="AA2419" s="20"/>
      <c r="AB2419" s="20"/>
      <c r="AC2419" s="20"/>
      <c r="AD2419" s="20"/>
    </row>
    <row r="2420" spans="3:30" s="1" customFormat="1">
      <c r="C2420" s="16"/>
      <c r="D2420" s="16"/>
      <c r="E2420" s="32"/>
      <c r="F2420" s="16"/>
      <c r="G2420" s="16"/>
      <c r="H2420" s="16"/>
      <c r="I2420" s="16"/>
      <c r="J2420" s="16"/>
      <c r="K2420" s="16"/>
      <c r="L2420" s="32"/>
      <c r="M2420" s="16"/>
      <c r="N2420" s="16"/>
      <c r="O2420" s="16"/>
      <c r="P2420" s="16"/>
      <c r="Y2420" s="20"/>
      <c r="Z2420" s="20"/>
      <c r="AA2420" s="20"/>
      <c r="AB2420" s="20"/>
      <c r="AC2420" s="20"/>
      <c r="AD2420" s="20"/>
    </row>
    <row r="2421" spans="3:30" s="1" customFormat="1">
      <c r="C2421" s="16"/>
      <c r="D2421" s="16"/>
      <c r="E2421" s="32"/>
      <c r="F2421" s="16"/>
      <c r="G2421" s="16"/>
      <c r="H2421" s="16"/>
      <c r="I2421" s="16"/>
      <c r="J2421" s="16"/>
      <c r="K2421" s="16"/>
      <c r="L2421" s="32"/>
      <c r="M2421" s="16"/>
      <c r="N2421" s="16"/>
      <c r="O2421" s="16"/>
      <c r="P2421" s="16"/>
      <c r="Y2421" s="20"/>
      <c r="Z2421" s="20"/>
      <c r="AA2421" s="20"/>
      <c r="AB2421" s="20"/>
      <c r="AC2421" s="20"/>
      <c r="AD2421" s="20"/>
    </row>
    <row r="2422" spans="3:30" s="1" customFormat="1">
      <c r="C2422" s="16"/>
      <c r="D2422" s="16"/>
      <c r="E2422" s="32"/>
      <c r="F2422" s="16"/>
      <c r="G2422" s="16"/>
      <c r="H2422" s="16"/>
      <c r="I2422" s="16"/>
      <c r="J2422" s="16"/>
      <c r="K2422" s="16"/>
      <c r="L2422" s="32"/>
      <c r="M2422" s="16"/>
      <c r="N2422" s="16"/>
      <c r="O2422" s="16"/>
      <c r="P2422" s="16"/>
      <c r="Y2422" s="20"/>
      <c r="Z2422" s="20"/>
      <c r="AA2422" s="20"/>
      <c r="AB2422" s="20"/>
      <c r="AC2422" s="20"/>
      <c r="AD2422" s="20"/>
    </row>
    <row r="2423" spans="3:30" s="1" customFormat="1">
      <c r="C2423" s="16"/>
      <c r="D2423" s="16"/>
      <c r="E2423" s="32"/>
      <c r="F2423" s="16"/>
      <c r="G2423" s="16"/>
      <c r="H2423" s="16"/>
      <c r="I2423" s="16"/>
      <c r="J2423" s="16"/>
      <c r="K2423" s="16"/>
      <c r="L2423" s="32"/>
      <c r="M2423" s="16"/>
      <c r="N2423" s="16"/>
      <c r="O2423" s="16"/>
      <c r="P2423" s="16"/>
      <c r="Y2423" s="20"/>
      <c r="Z2423" s="20"/>
      <c r="AA2423" s="20"/>
      <c r="AB2423" s="20"/>
      <c r="AC2423" s="20"/>
      <c r="AD2423" s="20"/>
    </row>
    <row r="2424" spans="3:30" s="1" customFormat="1">
      <c r="C2424" s="16"/>
      <c r="D2424" s="16"/>
      <c r="E2424" s="32"/>
      <c r="F2424" s="16"/>
      <c r="G2424" s="16"/>
      <c r="H2424" s="16"/>
      <c r="I2424" s="16"/>
      <c r="J2424" s="16"/>
      <c r="K2424" s="16"/>
      <c r="L2424" s="32"/>
      <c r="M2424" s="16"/>
      <c r="N2424" s="16"/>
      <c r="O2424" s="16"/>
      <c r="P2424" s="16"/>
      <c r="Y2424" s="20"/>
      <c r="Z2424" s="20"/>
      <c r="AA2424" s="20"/>
      <c r="AB2424" s="20"/>
      <c r="AC2424" s="20"/>
      <c r="AD2424" s="20"/>
    </row>
    <row r="2425" spans="3:30" s="1" customFormat="1">
      <c r="C2425" s="16"/>
      <c r="D2425" s="16"/>
      <c r="E2425" s="32"/>
      <c r="F2425" s="16"/>
      <c r="G2425" s="16"/>
      <c r="H2425" s="16"/>
      <c r="I2425" s="16"/>
      <c r="J2425" s="16"/>
      <c r="K2425" s="16"/>
      <c r="L2425" s="32"/>
      <c r="M2425" s="16"/>
      <c r="N2425" s="16"/>
      <c r="O2425" s="16"/>
      <c r="P2425" s="16"/>
      <c r="Y2425" s="20"/>
      <c r="Z2425" s="20"/>
      <c r="AA2425" s="20"/>
      <c r="AB2425" s="20"/>
      <c r="AC2425" s="20"/>
      <c r="AD2425" s="20"/>
    </row>
    <row r="2426" spans="3:30" s="1" customFormat="1">
      <c r="C2426" s="16"/>
      <c r="D2426" s="16"/>
      <c r="E2426" s="32"/>
      <c r="F2426" s="16"/>
      <c r="G2426" s="16"/>
      <c r="H2426" s="16"/>
      <c r="I2426" s="16"/>
      <c r="J2426" s="16"/>
      <c r="K2426" s="16"/>
      <c r="L2426" s="32"/>
      <c r="M2426" s="16"/>
      <c r="N2426" s="16"/>
      <c r="O2426" s="16"/>
      <c r="P2426" s="16"/>
      <c r="Y2426" s="20"/>
      <c r="Z2426" s="20"/>
      <c r="AA2426" s="20"/>
      <c r="AB2426" s="20"/>
      <c r="AC2426" s="20"/>
      <c r="AD2426" s="20"/>
    </row>
    <row r="2427" spans="3:30" s="1" customFormat="1">
      <c r="C2427" s="16"/>
      <c r="D2427" s="16"/>
      <c r="E2427" s="32"/>
      <c r="F2427" s="16"/>
      <c r="G2427" s="16"/>
      <c r="H2427" s="16"/>
      <c r="I2427" s="16"/>
      <c r="J2427" s="16"/>
      <c r="K2427" s="16"/>
      <c r="L2427" s="32"/>
      <c r="M2427" s="16"/>
      <c r="N2427" s="16"/>
      <c r="O2427" s="16"/>
      <c r="P2427" s="16"/>
      <c r="Y2427" s="20"/>
      <c r="Z2427" s="20"/>
      <c r="AA2427" s="20"/>
      <c r="AB2427" s="20"/>
      <c r="AC2427" s="20"/>
      <c r="AD2427" s="20"/>
    </row>
    <row r="2428" spans="3:30" s="1" customFormat="1">
      <c r="C2428" s="16"/>
      <c r="D2428" s="16"/>
      <c r="E2428" s="32"/>
      <c r="F2428" s="16"/>
      <c r="G2428" s="16"/>
      <c r="H2428" s="16"/>
      <c r="I2428" s="16"/>
      <c r="J2428" s="16"/>
      <c r="K2428" s="16"/>
      <c r="L2428" s="32"/>
      <c r="M2428" s="16"/>
      <c r="N2428" s="16"/>
      <c r="O2428" s="16"/>
      <c r="P2428" s="16"/>
      <c r="Y2428" s="20"/>
      <c r="Z2428" s="20"/>
      <c r="AA2428" s="20"/>
      <c r="AB2428" s="20"/>
      <c r="AC2428" s="20"/>
      <c r="AD2428" s="20"/>
    </row>
    <row r="2429" spans="3:30" s="1" customFormat="1">
      <c r="C2429" s="16"/>
      <c r="D2429" s="16"/>
      <c r="E2429" s="32"/>
      <c r="F2429" s="16"/>
      <c r="G2429" s="16"/>
      <c r="H2429" s="16"/>
      <c r="I2429" s="16"/>
      <c r="J2429" s="16"/>
      <c r="K2429" s="16"/>
      <c r="L2429" s="32"/>
      <c r="M2429" s="16"/>
      <c r="N2429" s="16"/>
      <c r="O2429" s="16"/>
      <c r="P2429" s="16"/>
      <c r="Y2429" s="20"/>
      <c r="Z2429" s="20"/>
      <c r="AA2429" s="20"/>
      <c r="AB2429" s="20"/>
      <c r="AC2429" s="20"/>
      <c r="AD2429" s="20"/>
    </row>
    <row r="2430" spans="3:30" s="1" customFormat="1">
      <c r="C2430" s="16"/>
      <c r="D2430" s="16"/>
      <c r="E2430" s="32"/>
      <c r="F2430" s="16"/>
      <c r="G2430" s="16"/>
      <c r="H2430" s="16"/>
      <c r="I2430" s="16"/>
      <c r="J2430" s="16"/>
      <c r="K2430" s="16"/>
      <c r="L2430" s="32"/>
      <c r="M2430" s="16"/>
      <c r="N2430" s="16"/>
      <c r="O2430" s="16"/>
      <c r="P2430" s="16"/>
      <c r="Y2430" s="20"/>
      <c r="Z2430" s="20"/>
      <c r="AA2430" s="20"/>
      <c r="AB2430" s="20"/>
      <c r="AC2430" s="20"/>
      <c r="AD2430" s="20"/>
    </row>
    <row r="2431" spans="3:30" s="1" customFormat="1">
      <c r="C2431" s="16"/>
      <c r="D2431" s="16"/>
      <c r="E2431" s="32"/>
      <c r="F2431" s="16"/>
      <c r="G2431" s="16"/>
      <c r="H2431" s="16"/>
      <c r="I2431" s="16"/>
      <c r="J2431" s="16"/>
      <c r="K2431" s="16"/>
      <c r="L2431" s="32"/>
      <c r="M2431" s="16"/>
      <c r="N2431" s="16"/>
      <c r="O2431" s="16"/>
      <c r="P2431" s="16"/>
      <c r="Y2431" s="20"/>
      <c r="Z2431" s="20"/>
      <c r="AA2431" s="20"/>
      <c r="AB2431" s="20"/>
      <c r="AC2431" s="20"/>
      <c r="AD2431" s="20"/>
    </row>
    <row r="2432" spans="3:30" s="1" customFormat="1">
      <c r="C2432" s="16"/>
      <c r="D2432" s="16"/>
      <c r="E2432" s="32"/>
      <c r="F2432" s="16"/>
      <c r="G2432" s="16"/>
      <c r="H2432" s="16"/>
      <c r="I2432" s="16"/>
      <c r="J2432" s="16"/>
      <c r="K2432" s="16"/>
      <c r="L2432" s="32"/>
      <c r="M2432" s="16"/>
      <c r="N2432" s="16"/>
      <c r="O2432" s="16"/>
      <c r="P2432" s="16"/>
      <c r="Y2432" s="20"/>
      <c r="Z2432" s="20"/>
      <c r="AA2432" s="20"/>
      <c r="AB2432" s="20"/>
      <c r="AC2432" s="20"/>
      <c r="AD2432" s="20"/>
    </row>
    <row r="2433" spans="3:30" s="1" customFormat="1">
      <c r="C2433" s="16"/>
      <c r="D2433" s="16"/>
      <c r="E2433" s="32"/>
      <c r="F2433" s="16"/>
      <c r="G2433" s="16"/>
      <c r="H2433" s="16"/>
      <c r="I2433" s="16"/>
      <c r="J2433" s="16"/>
      <c r="K2433" s="16"/>
      <c r="L2433" s="32"/>
      <c r="M2433" s="16"/>
      <c r="N2433" s="16"/>
      <c r="O2433" s="16"/>
      <c r="P2433" s="16"/>
      <c r="Y2433" s="20"/>
      <c r="Z2433" s="20"/>
      <c r="AA2433" s="20"/>
      <c r="AB2433" s="20"/>
      <c r="AC2433" s="20"/>
      <c r="AD2433" s="20"/>
    </row>
    <row r="2434" spans="3:30" s="1" customFormat="1">
      <c r="C2434" s="16"/>
      <c r="D2434" s="16"/>
      <c r="E2434" s="32"/>
      <c r="F2434" s="16"/>
      <c r="G2434" s="16"/>
      <c r="H2434" s="16"/>
      <c r="I2434" s="16"/>
      <c r="J2434" s="16"/>
      <c r="K2434" s="16"/>
      <c r="L2434" s="32"/>
      <c r="M2434" s="16"/>
      <c r="N2434" s="16"/>
      <c r="O2434" s="16"/>
      <c r="P2434" s="16"/>
      <c r="Y2434" s="20"/>
      <c r="Z2434" s="20"/>
      <c r="AA2434" s="20"/>
      <c r="AB2434" s="20"/>
      <c r="AC2434" s="20"/>
      <c r="AD2434" s="20"/>
    </row>
    <row r="2435" spans="3:30" s="1" customFormat="1">
      <c r="C2435" s="16"/>
      <c r="D2435" s="16"/>
      <c r="E2435" s="32"/>
      <c r="F2435" s="16"/>
      <c r="G2435" s="16"/>
      <c r="H2435" s="16"/>
      <c r="I2435" s="16"/>
      <c r="J2435" s="16"/>
      <c r="K2435" s="16"/>
      <c r="L2435" s="32"/>
      <c r="M2435" s="16"/>
      <c r="N2435" s="16"/>
      <c r="O2435" s="16"/>
      <c r="P2435" s="16"/>
      <c r="Y2435" s="20"/>
      <c r="Z2435" s="20"/>
      <c r="AA2435" s="20"/>
      <c r="AB2435" s="20"/>
      <c r="AC2435" s="20"/>
      <c r="AD2435" s="20"/>
    </row>
    <row r="2436" spans="3:30" s="1" customFormat="1">
      <c r="C2436" s="16"/>
      <c r="D2436" s="16"/>
      <c r="E2436" s="32"/>
      <c r="F2436" s="16"/>
      <c r="G2436" s="16"/>
      <c r="H2436" s="16"/>
      <c r="I2436" s="16"/>
      <c r="J2436" s="16"/>
      <c r="K2436" s="16"/>
      <c r="L2436" s="32"/>
      <c r="M2436" s="16"/>
      <c r="N2436" s="16"/>
      <c r="O2436" s="16"/>
      <c r="P2436" s="16"/>
      <c r="Y2436" s="20"/>
      <c r="Z2436" s="20"/>
      <c r="AA2436" s="20"/>
      <c r="AB2436" s="20"/>
      <c r="AC2436" s="20"/>
      <c r="AD2436" s="20"/>
    </row>
    <row r="2437" spans="3:30" s="1" customFormat="1">
      <c r="C2437" s="16"/>
      <c r="D2437" s="16"/>
      <c r="E2437" s="32"/>
      <c r="F2437" s="16"/>
      <c r="G2437" s="16"/>
      <c r="H2437" s="16"/>
      <c r="I2437" s="16"/>
      <c r="J2437" s="16"/>
      <c r="K2437" s="16"/>
      <c r="L2437" s="32"/>
      <c r="M2437" s="16"/>
      <c r="N2437" s="16"/>
      <c r="O2437" s="16"/>
      <c r="P2437" s="16"/>
      <c r="Y2437" s="20"/>
      <c r="Z2437" s="20"/>
      <c r="AA2437" s="20"/>
      <c r="AB2437" s="20"/>
      <c r="AC2437" s="20"/>
      <c r="AD2437" s="20"/>
    </row>
    <row r="2438" spans="3:30" s="1" customFormat="1">
      <c r="C2438" s="16"/>
      <c r="D2438" s="16"/>
      <c r="E2438" s="32"/>
      <c r="F2438" s="16"/>
      <c r="G2438" s="16"/>
      <c r="H2438" s="16"/>
      <c r="I2438" s="16"/>
      <c r="J2438" s="16"/>
      <c r="K2438" s="16"/>
      <c r="L2438" s="32"/>
      <c r="M2438" s="16"/>
      <c r="N2438" s="16"/>
      <c r="O2438" s="16"/>
      <c r="P2438" s="16"/>
      <c r="Y2438" s="20"/>
      <c r="Z2438" s="20"/>
      <c r="AA2438" s="20"/>
      <c r="AB2438" s="20"/>
      <c r="AC2438" s="20"/>
      <c r="AD2438" s="20"/>
    </row>
    <row r="2439" spans="3:30" s="1" customFormat="1">
      <c r="C2439" s="16"/>
      <c r="D2439" s="16"/>
      <c r="E2439" s="32"/>
      <c r="F2439" s="16"/>
      <c r="G2439" s="16"/>
      <c r="H2439" s="16"/>
      <c r="I2439" s="16"/>
      <c r="J2439" s="16"/>
      <c r="K2439" s="16"/>
      <c r="L2439" s="32"/>
      <c r="M2439" s="16"/>
      <c r="N2439" s="16"/>
      <c r="O2439" s="16"/>
      <c r="P2439" s="16"/>
      <c r="Y2439" s="20"/>
      <c r="Z2439" s="20"/>
      <c r="AA2439" s="20"/>
      <c r="AB2439" s="20"/>
      <c r="AC2439" s="20"/>
      <c r="AD2439" s="20"/>
    </row>
    <row r="2440" spans="3:30" s="1" customFormat="1">
      <c r="C2440" s="16"/>
      <c r="D2440" s="16"/>
      <c r="E2440" s="32"/>
      <c r="F2440" s="16"/>
      <c r="G2440" s="16"/>
      <c r="H2440" s="16"/>
      <c r="I2440" s="16"/>
      <c r="J2440" s="16"/>
      <c r="K2440" s="16"/>
      <c r="L2440" s="32"/>
      <c r="M2440" s="16"/>
      <c r="N2440" s="16"/>
      <c r="O2440" s="16"/>
      <c r="P2440" s="16"/>
      <c r="Y2440" s="20"/>
      <c r="Z2440" s="20"/>
      <c r="AA2440" s="20"/>
      <c r="AB2440" s="20"/>
      <c r="AC2440" s="20"/>
      <c r="AD2440" s="20"/>
    </row>
    <row r="2441" spans="3:30" s="1" customFormat="1">
      <c r="C2441" s="16"/>
      <c r="D2441" s="16"/>
      <c r="E2441" s="32"/>
      <c r="F2441" s="16"/>
      <c r="G2441" s="16"/>
      <c r="H2441" s="16"/>
      <c r="I2441" s="16"/>
      <c r="J2441" s="16"/>
      <c r="K2441" s="16"/>
      <c r="L2441" s="32"/>
      <c r="M2441" s="16"/>
      <c r="N2441" s="16"/>
      <c r="O2441" s="16"/>
      <c r="P2441" s="16"/>
      <c r="Y2441" s="20"/>
      <c r="Z2441" s="20"/>
      <c r="AA2441" s="20"/>
      <c r="AB2441" s="20"/>
      <c r="AC2441" s="20"/>
      <c r="AD2441" s="20"/>
    </row>
    <row r="2442" spans="3:30" s="1" customFormat="1">
      <c r="C2442" s="16"/>
      <c r="D2442" s="16"/>
      <c r="E2442" s="32"/>
      <c r="F2442" s="16"/>
      <c r="G2442" s="16"/>
      <c r="H2442" s="16"/>
      <c r="I2442" s="16"/>
      <c r="J2442" s="16"/>
      <c r="K2442" s="16"/>
      <c r="L2442" s="32"/>
      <c r="M2442" s="16"/>
      <c r="N2442" s="16"/>
      <c r="O2442" s="16"/>
      <c r="P2442" s="16"/>
      <c r="Y2442" s="20"/>
      <c r="Z2442" s="20"/>
      <c r="AA2442" s="20"/>
      <c r="AB2442" s="20"/>
      <c r="AC2442" s="20"/>
      <c r="AD2442" s="20"/>
    </row>
    <row r="2443" spans="3:30" s="1" customFormat="1">
      <c r="C2443" s="16"/>
      <c r="D2443" s="16"/>
      <c r="E2443" s="32"/>
      <c r="F2443" s="16"/>
      <c r="G2443" s="16"/>
      <c r="H2443" s="16"/>
      <c r="I2443" s="16"/>
      <c r="J2443" s="16"/>
      <c r="K2443" s="16"/>
      <c r="L2443" s="32"/>
      <c r="M2443" s="16"/>
      <c r="N2443" s="16"/>
      <c r="O2443" s="16"/>
      <c r="P2443" s="16"/>
      <c r="Y2443" s="20"/>
      <c r="Z2443" s="20"/>
      <c r="AA2443" s="20"/>
      <c r="AB2443" s="20"/>
      <c r="AC2443" s="20"/>
      <c r="AD2443" s="20"/>
    </row>
    <row r="2444" spans="3:30" s="1" customFormat="1">
      <c r="C2444" s="16"/>
      <c r="D2444" s="16"/>
      <c r="E2444" s="32"/>
      <c r="F2444" s="16"/>
      <c r="G2444" s="16"/>
      <c r="H2444" s="16"/>
      <c r="I2444" s="16"/>
      <c r="J2444" s="16"/>
      <c r="K2444" s="16"/>
      <c r="L2444" s="32"/>
      <c r="M2444" s="16"/>
      <c r="N2444" s="16"/>
      <c r="O2444" s="16"/>
      <c r="P2444" s="16"/>
      <c r="Y2444" s="20"/>
      <c r="Z2444" s="20"/>
      <c r="AA2444" s="20"/>
      <c r="AB2444" s="20"/>
      <c r="AC2444" s="20"/>
      <c r="AD2444" s="20"/>
    </row>
    <row r="2445" spans="3:30" s="1" customFormat="1">
      <c r="C2445" s="16"/>
      <c r="D2445" s="16"/>
      <c r="E2445" s="32"/>
      <c r="F2445" s="16"/>
      <c r="G2445" s="16"/>
      <c r="H2445" s="16"/>
      <c r="I2445" s="16"/>
      <c r="J2445" s="16"/>
      <c r="K2445" s="16"/>
      <c r="L2445" s="32"/>
      <c r="M2445" s="16"/>
      <c r="N2445" s="16"/>
      <c r="O2445" s="16"/>
      <c r="P2445" s="16"/>
      <c r="Y2445" s="20"/>
      <c r="Z2445" s="20"/>
      <c r="AA2445" s="20"/>
      <c r="AB2445" s="20"/>
      <c r="AC2445" s="20"/>
      <c r="AD2445" s="20"/>
    </row>
    <row r="2446" spans="3:30" s="1" customFormat="1">
      <c r="C2446" s="16"/>
      <c r="D2446" s="16"/>
      <c r="E2446" s="32"/>
      <c r="F2446" s="16"/>
      <c r="G2446" s="16"/>
      <c r="H2446" s="16"/>
      <c r="I2446" s="16"/>
      <c r="J2446" s="16"/>
      <c r="K2446" s="16"/>
      <c r="L2446" s="32"/>
      <c r="M2446" s="16"/>
      <c r="N2446" s="16"/>
      <c r="O2446" s="16"/>
      <c r="P2446" s="16"/>
      <c r="Y2446" s="20"/>
      <c r="Z2446" s="20"/>
      <c r="AA2446" s="20"/>
      <c r="AB2446" s="20"/>
      <c r="AC2446" s="20"/>
      <c r="AD2446" s="20"/>
    </row>
    <row r="2447" spans="3:30" s="1" customFormat="1">
      <c r="C2447" s="16"/>
      <c r="D2447" s="16"/>
      <c r="E2447" s="32"/>
      <c r="F2447" s="16"/>
      <c r="G2447" s="16"/>
      <c r="H2447" s="16"/>
      <c r="I2447" s="16"/>
      <c r="J2447" s="16"/>
      <c r="K2447" s="16"/>
      <c r="L2447" s="32"/>
      <c r="M2447" s="16"/>
      <c r="N2447" s="16"/>
      <c r="O2447" s="16"/>
      <c r="P2447" s="16"/>
      <c r="Y2447" s="20"/>
      <c r="Z2447" s="20"/>
      <c r="AA2447" s="20"/>
      <c r="AB2447" s="20"/>
      <c r="AC2447" s="20"/>
      <c r="AD2447" s="20"/>
    </row>
    <row r="2448" spans="3:30" s="1" customFormat="1">
      <c r="C2448" s="16"/>
      <c r="D2448" s="16"/>
      <c r="E2448" s="32"/>
      <c r="F2448" s="16"/>
      <c r="G2448" s="16"/>
      <c r="H2448" s="16"/>
      <c r="I2448" s="16"/>
      <c r="J2448" s="16"/>
      <c r="K2448" s="16"/>
      <c r="L2448" s="32"/>
      <c r="M2448" s="16"/>
      <c r="N2448" s="16"/>
      <c r="O2448" s="16"/>
      <c r="P2448" s="16"/>
      <c r="Y2448" s="20"/>
      <c r="Z2448" s="20"/>
      <c r="AA2448" s="20"/>
      <c r="AB2448" s="20"/>
      <c r="AC2448" s="20"/>
      <c r="AD2448" s="20"/>
    </row>
    <row r="2449" spans="3:30" s="1" customFormat="1">
      <c r="C2449" s="16"/>
      <c r="D2449" s="16"/>
      <c r="E2449" s="32"/>
      <c r="F2449" s="16"/>
      <c r="G2449" s="16"/>
      <c r="H2449" s="16"/>
      <c r="I2449" s="16"/>
      <c r="J2449" s="16"/>
      <c r="K2449" s="16"/>
      <c r="L2449" s="32"/>
      <c r="M2449" s="16"/>
      <c r="N2449" s="16"/>
      <c r="O2449" s="16"/>
      <c r="P2449" s="16"/>
      <c r="Y2449" s="20"/>
      <c r="Z2449" s="20"/>
      <c r="AA2449" s="20"/>
      <c r="AB2449" s="20"/>
      <c r="AC2449" s="20"/>
      <c r="AD2449" s="20"/>
    </row>
    <row r="2450" spans="3:30" s="1" customFormat="1">
      <c r="C2450" s="16"/>
      <c r="D2450" s="16"/>
      <c r="E2450" s="32"/>
      <c r="F2450" s="16"/>
      <c r="G2450" s="16"/>
      <c r="H2450" s="16"/>
      <c r="I2450" s="16"/>
      <c r="J2450" s="16"/>
      <c r="K2450" s="16"/>
      <c r="L2450" s="32"/>
      <c r="M2450" s="16"/>
      <c r="N2450" s="16"/>
      <c r="O2450" s="16"/>
      <c r="P2450" s="16"/>
      <c r="Y2450" s="20"/>
      <c r="Z2450" s="20"/>
      <c r="AA2450" s="20"/>
      <c r="AB2450" s="20"/>
      <c r="AC2450" s="20"/>
      <c r="AD2450" s="20"/>
    </row>
    <row r="2451" spans="3:30" s="1" customFormat="1">
      <c r="C2451" s="16"/>
      <c r="D2451" s="16"/>
      <c r="E2451" s="32"/>
      <c r="F2451" s="16"/>
      <c r="G2451" s="16"/>
      <c r="H2451" s="16"/>
      <c r="I2451" s="16"/>
      <c r="J2451" s="16"/>
      <c r="K2451" s="16"/>
      <c r="L2451" s="32"/>
      <c r="M2451" s="16"/>
      <c r="N2451" s="16"/>
      <c r="O2451" s="16"/>
      <c r="P2451" s="16"/>
      <c r="Y2451" s="20"/>
      <c r="Z2451" s="20"/>
      <c r="AA2451" s="20"/>
      <c r="AB2451" s="20"/>
      <c r="AC2451" s="20"/>
      <c r="AD2451" s="20"/>
    </row>
    <row r="2452" spans="3:30" s="1" customFormat="1">
      <c r="C2452" s="16"/>
      <c r="D2452" s="16"/>
      <c r="E2452" s="32"/>
      <c r="F2452" s="16"/>
      <c r="G2452" s="16"/>
      <c r="H2452" s="16"/>
      <c r="I2452" s="16"/>
      <c r="J2452" s="16"/>
      <c r="K2452" s="16"/>
      <c r="L2452" s="32"/>
      <c r="M2452" s="16"/>
      <c r="N2452" s="16"/>
      <c r="O2452" s="16"/>
      <c r="P2452" s="16"/>
      <c r="Y2452" s="20"/>
      <c r="Z2452" s="20"/>
      <c r="AA2452" s="20"/>
      <c r="AB2452" s="20"/>
      <c r="AC2452" s="20"/>
      <c r="AD2452" s="20"/>
    </row>
    <row r="2453" spans="3:30" s="1" customFormat="1">
      <c r="C2453" s="16"/>
      <c r="D2453" s="16"/>
      <c r="E2453" s="32"/>
      <c r="F2453" s="16"/>
      <c r="G2453" s="16"/>
      <c r="H2453" s="16"/>
      <c r="I2453" s="16"/>
      <c r="J2453" s="16"/>
      <c r="K2453" s="16"/>
      <c r="L2453" s="32"/>
      <c r="M2453" s="16"/>
      <c r="N2453" s="16"/>
      <c r="O2453" s="16"/>
      <c r="P2453" s="16"/>
      <c r="Y2453" s="20"/>
      <c r="Z2453" s="20"/>
      <c r="AA2453" s="20"/>
      <c r="AB2453" s="20"/>
      <c r="AC2453" s="20"/>
      <c r="AD2453" s="20"/>
    </row>
    <row r="2454" spans="3:30" s="1" customFormat="1">
      <c r="C2454" s="16"/>
      <c r="D2454" s="16"/>
      <c r="E2454" s="32"/>
      <c r="F2454" s="16"/>
      <c r="G2454" s="16"/>
      <c r="H2454" s="16"/>
      <c r="I2454" s="16"/>
      <c r="J2454" s="16"/>
      <c r="K2454" s="16"/>
      <c r="L2454" s="32"/>
      <c r="M2454" s="16"/>
      <c r="N2454" s="16"/>
      <c r="O2454" s="16"/>
      <c r="P2454" s="16"/>
      <c r="Y2454" s="20"/>
      <c r="Z2454" s="20"/>
      <c r="AA2454" s="20"/>
      <c r="AB2454" s="20"/>
      <c r="AC2454" s="20"/>
      <c r="AD2454" s="20"/>
    </row>
    <row r="2455" spans="3:30" s="1" customFormat="1">
      <c r="C2455" s="16"/>
      <c r="D2455" s="16"/>
      <c r="E2455" s="32"/>
      <c r="F2455" s="16"/>
      <c r="G2455" s="16"/>
      <c r="H2455" s="16"/>
      <c r="I2455" s="16"/>
      <c r="J2455" s="16"/>
      <c r="K2455" s="16"/>
      <c r="L2455" s="32"/>
      <c r="M2455" s="16"/>
      <c r="N2455" s="16"/>
      <c r="O2455" s="16"/>
      <c r="P2455" s="16"/>
      <c r="Y2455" s="20"/>
      <c r="Z2455" s="20"/>
      <c r="AA2455" s="20"/>
      <c r="AB2455" s="20"/>
      <c r="AC2455" s="20"/>
      <c r="AD2455" s="20"/>
    </row>
    <row r="2456" spans="3:30" s="1" customFormat="1">
      <c r="C2456" s="16"/>
      <c r="D2456" s="16"/>
      <c r="E2456" s="32"/>
      <c r="F2456" s="16"/>
      <c r="G2456" s="16"/>
      <c r="H2456" s="16"/>
      <c r="I2456" s="16"/>
      <c r="J2456" s="16"/>
      <c r="K2456" s="16"/>
      <c r="L2456" s="32"/>
      <c r="M2456" s="16"/>
      <c r="N2456" s="16"/>
      <c r="O2456" s="16"/>
      <c r="P2456" s="16"/>
      <c r="Y2456" s="20"/>
      <c r="Z2456" s="20"/>
      <c r="AA2456" s="20"/>
      <c r="AB2456" s="20"/>
      <c r="AC2456" s="20"/>
      <c r="AD2456" s="20"/>
    </row>
    <row r="2457" spans="3:30" s="1" customFormat="1">
      <c r="C2457" s="16"/>
      <c r="D2457" s="16"/>
      <c r="E2457" s="32"/>
      <c r="F2457" s="16"/>
      <c r="G2457" s="16"/>
      <c r="H2457" s="16"/>
      <c r="I2457" s="16"/>
      <c r="J2457" s="16"/>
      <c r="K2457" s="16"/>
      <c r="L2457" s="32"/>
      <c r="M2457" s="16"/>
      <c r="N2457" s="16"/>
      <c r="O2457" s="16"/>
      <c r="P2457" s="16"/>
      <c r="Y2457" s="20"/>
      <c r="Z2457" s="20"/>
      <c r="AA2457" s="20"/>
      <c r="AB2457" s="20"/>
      <c r="AC2457" s="20"/>
      <c r="AD2457" s="20"/>
    </row>
    <row r="2458" spans="3:30" s="1" customFormat="1">
      <c r="C2458" s="16"/>
      <c r="D2458" s="16"/>
      <c r="E2458" s="32"/>
      <c r="F2458" s="16"/>
      <c r="G2458" s="16"/>
      <c r="H2458" s="16"/>
      <c r="I2458" s="16"/>
      <c r="J2458" s="16"/>
      <c r="K2458" s="16"/>
      <c r="L2458" s="32"/>
      <c r="M2458" s="16"/>
      <c r="N2458" s="16"/>
      <c r="O2458" s="16"/>
      <c r="P2458" s="16"/>
      <c r="Y2458" s="20"/>
      <c r="Z2458" s="20"/>
      <c r="AA2458" s="20"/>
      <c r="AB2458" s="20"/>
      <c r="AC2458" s="20"/>
      <c r="AD2458" s="20"/>
    </row>
    <row r="2459" spans="3:30" s="1" customFormat="1">
      <c r="C2459" s="16"/>
      <c r="D2459" s="16"/>
      <c r="E2459" s="32"/>
      <c r="F2459" s="16"/>
      <c r="G2459" s="16"/>
      <c r="H2459" s="16"/>
      <c r="I2459" s="16"/>
      <c r="J2459" s="16"/>
      <c r="K2459" s="16"/>
      <c r="L2459" s="32"/>
      <c r="M2459" s="16"/>
      <c r="N2459" s="16"/>
      <c r="O2459" s="16"/>
      <c r="P2459" s="16"/>
      <c r="Y2459" s="20"/>
      <c r="Z2459" s="20"/>
      <c r="AA2459" s="20"/>
      <c r="AB2459" s="20"/>
      <c r="AC2459" s="20"/>
      <c r="AD2459" s="20"/>
    </row>
    <row r="2460" spans="3:30" s="1" customFormat="1">
      <c r="C2460" s="16"/>
      <c r="D2460" s="16"/>
      <c r="E2460" s="32"/>
      <c r="F2460" s="16"/>
      <c r="G2460" s="16"/>
      <c r="H2460" s="16"/>
      <c r="I2460" s="16"/>
      <c r="J2460" s="16"/>
      <c r="K2460" s="16"/>
      <c r="L2460" s="32"/>
      <c r="M2460" s="16"/>
      <c r="N2460" s="16"/>
      <c r="O2460" s="16"/>
      <c r="P2460" s="16"/>
      <c r="Y2460" s="20"/>
      <c r="Z2460" s="20"/>
      <c r="AA2460" s="20"/>
      <c r="AB2460" s="20"/>
      <c r="AC2460" s="20"/>
      <c r="AD2460" s="20"/>
    </row>
    <row r="2461" spans="3:30" s="1" customFormat="1">
      <c r="C2461" s="16"/>
      <c r="D2461" s="16"/>
      <c r="E2461" s="32"/>
      <c r="F2461" s="16"/>
      <c r="G2461" s="16"/>
      <c r="H2461" s="16"/>
      <c r="I2461" s="16"/>
      <c r="J2461" s="16"/>
      <c r="K2461" s="16"/>
      <c r="L2461" s="32"/>
      <c r="M2461" s="16"/>
      <c r="N2461" s="16"/>
      <c r="O2461" s="16"/>
      <c r="P2461" s="16"/>
      <c r="Y2461" s="20"/>
      <c r="Z2461" s="20"/>
      <c r="AA2461" s="20"/>
      <c r="AB2461" s="20"/>
      <c r="AC2461" s="20"/>
      <c r="AD2461" s="20"/>
    </row>
    <row r="2462" spans="3:30" s="1" customFormat="1">
      <c r="C2462" s="16"/>
      <c r="D2462" s="16"/>
      <c r="E2462" s="32"/>
      <c r="F2462" s="16"/>
      <c r="G2462" s="16"/>
      <c r="H2462" s="16"/>
      <c r="I2462" s="16"/>
      <c r="J2462" s="16"/>
      <c r="K2462" s="16"/>
      <c r="L2462" s="32"/>
      <c r="M2462" s="16"/>
      <c r="N2462" s="16"/>
      <c r="O2462" s="16"/>
      <c r="P2462" s="16"/>
      <c r="Y2462" s="20"/>
      <c r="Z2462" s="20"/>
      <c r="AA2462" s="20"/>
      <c r="AB2462" s="20"/>
      <c r="AC2462" s="20"/>
      <c r="AD2462" s="20"/>
    </row>
    <row r="2463" spans="3:30" s="1" customFormat="1">
      <c r="C2463" s="16"/>
      <c r="D2463" s="16"/>
      <c r="E2463" s="32"/>
      <c r="F2463" s="16"/>
      <c r="G2463" s="16"/>
      <c r="H2463" s="16"/>
      <c r="I2463" s="16"/>
      <c r="J2463" s="16"/>
      <c r="K2463" s="16"/>
      <c r="L2463" s="32"/>
      <c r="M2463" s="16"/>
      <c r="N2463" s="16"/>
      <c r="O2463" s="16"/>
      <c r="P2463" s="16"/>
      <c r="Y2463" s="20"/>
      <c r="Z2463" s="20"/>
      <c r="AA2463" s="20"/>
      <c r="AB2463" s="20"/>
      <c r="AC2463" s="20"/>
      <c r="AD2463" s="20"/>
    </row>
    <row r="2464" spans="3:30" s="1" customFormat="1">
      <c r="C2464" s="16"/>
      <c r="D2464" s="16"/>
      <c r="E2464" s="32"/>
      <c r="F2464" s="16"/>
      <c r="G2464" s="16"/>
      <c r="H2464" s="16"/>
      <c r="I2464" s="16"/>
      <c r="J2464" s="16"/>
      <c r="K2464" s="16"/>
      <c r="L2464" s="32"/>
      <c r="M2464" s="16"/>
      <c r="N2464" s="16"/>
      <c r="O2464" s="16"/>
      <c r="P2464" s="16"/>
      <c r="Y2464" s="20"/>
      <c r="Z2464" s="20"/>
      <c r="AA2464" s="20"/>
      <c r="AB2464" s="20"/>
      <c r="AC2464" s="20"/>
      <c r="AD2464" s="20"/>
    </row>
    <row r="2465" spans="3:30" s="1" customFormat="1">
      <c r="C2465" s="16"/>
      <c r="D2465" s="16"/>
      <c r="E2465" s="32"/>
      <c r="F2465" s="16"/>
      <c r="G2465" s="16"/>
      <c r="H2465" s="16"/>
      <c r="I2465" s="16"/>
      <c r="J2465" s="16"/>
      <c r="K2465" s="16"/>
      <c r="L2465" s="32"/>
      <c r="M2465" s="16"/>
      <c r="N2465" s="16"/>
      <c r="O2465" s="16"/>
      <c r="P2465" s="16"/>
      <c r="Y2465" s="20"/>
      <c r="Z2465" s="20"/>
      <c r="AA2465" s="20"/>
      <c r="AB2465" s="20"/>
      <c r="AC2465" s="20"/>
      <c r="AD2465" s="20"/>
    </row>
    <row r="2466" spans="3:30" s="1" customFormat="1">
      <c r="C2466" s="16"/>
      <c r="D2466" s="16"/>
      <c r="E2466" s="32"/>
      <c r="F2466" s="16"/>
      <c r="G2466" s="16"/>
      <c r="H2466" s="16"/>
      <c r="I2466" s="16"/>
      <c r="J2466" s="16"/>
      <c r="K2466" s="16"/>
      <c r="L2466" s="32"/>
      <c r="M2466" s="16"/>
      <c r="N2466" s="16"/>
      <c r="O2466" s="16"/>
      <c r="P2466" s="16"/>
      <c r="Y2466" s="20"/>
      <c r="Z2466" s="20"/>
      <c r="AA2466" s="20"/>
      <c r="AB2466" s="20"/>
      <c r="AC2466" s="20"/>
      <c r="AD2466" s="20"/>
    </row>
    <row r="2467" spans="3:30" s="1" customFormat="1">
      <c r="C2467" s="16"/>
      <c r="D2467" s="16"/>
      <c r="E2467" s="32"/>
      <c r="F2467" s="16"/>
      <c r="G2467" s="16"/>
      <c r="H2467" s="16"/>
      <c r="I2467" s="16"/>
      <c r="J2467" s="16"/>
      <c r="K2467" s="16"/>
      <c r="L2467" s="32"/>
      <c r="M2467" s="16"/>
      <c r="N2467" s="16"/>
      <c r="O2467" s="16"/>
      <c r="P2467" s="16"/>
      <c r="Y2467" s="20"/>
      <c r="Z2467" s="20"/>
      <c r="AA2467" s="20"/>
      <c r="AB2467" s="20"/>
      <c r="AC2467" s="20"/>
      <c r="AD2467" s="20"/>
    </row>
    <row r="2468" spans="3:30" s="1" customFormat="1">
      <c r="C2468" s="16"/>
      <c r="D2468" s="16"/>
      <c r="E2468" s="32"/>
      <c r="F2468" s="16"/>
      <c r="G2468" s="16"/>
      <c r="H2468" s="16"/>
      <c r="I2468" s="16"/>
      <c r="J2468" s="16"/>
      <c r="K2468" s="16"/>
      <c r="L2468" s="32"/>
      <c r="M2468" s="16"/>
      <c r="N2468" s="16"/>
      <c r="O2468" s="16"/>
      <c r="P2468" s="16"/>
      <c r="Y2468" s="20"/>
      <c r="Z2468" s="20"/>
      <c r="AA2468" s="20"/>
      <c r="AB2468" s="20"/>
      <c r="AC2468" s="20"/>
      <c r="AD2468" s="20"/>
    </row>
    <row r="2469" spans="3:30" s="1" customFormat="1">
      <c r="C2469" s="16"/>
      <c r="D2469" s="16"/>
      <c r="E2469" s="32"/>
      <c r="F2469" s="16"/>
      <c r="G2469" s="16"/>
      <c r="H2469" s="16"/>
      <c r="I2469" s="16"/>
      <c r="J2469" s="16"/>
      <c r="K2469" s="16"/>
      <c r="L2469" s="32"/>
      <c r="M2469" s="16"/>
      <c r="N2469" s="16"/>
      <c r="O2469" s="16"/>
      <c r="P2469" s="16"/>
      <c r="Y2469" s="20"/>
      <c r="Z2469" s="20"/>
      <c r="AA2469" s="20"/>
      <c r="AB2469" s="20"/>
      <c r="AC2469" s="20"/>
      <c r="AD2469" s="20"/>
    </row>
    <row r="2470" spans="3:30" s="1" customFormat="1">
      <c r="C2470" s="16"/>
      <c r="D2470" s="16"/>
      <c r="E2470" s="32"/>
      <c r="F2470" s="16"/>
      <c r="G2470" s="16"/>
      <c r="H2470" s="16"/>
      <c r="I2470" s="16"/>
      <c r="J2470" s="16"/>
      <c r="K2470" s="16"/>
      <c r="L2470" s="32"/>
      <c r="M2470" s="16"/>
      <c r="N2470" s="16"/>
      <c r="O2470" s="16"/>
      <c r="P2470" s="16"/>
      <c r="Y2470" s="20"/>
      <c r="Z2470" s="20"/>
      <c r="AA2470" s="20"/>
      <c r="AB2470" s="20"/>
      <c r="AC2470" s="20"/>
      <c r="AD2470" s="20"/>
    </row>
    <row r="2471" spans="3:30" s="1" customFormat="1">
      <c r="C2471" s="16"/>
      <c r="D2471" s="16"/>
      <c r="E2471" s="32"/>
      <c r="F2471" s="16"/>
      <c r="G2471" s="16"/>
      <c r="H2471" s="16"/>
      <c r="I2471" s="16"/>
      <c r="J2471" s="16"/>
      <c r="K2471" s="16"/>
      <c r="L2471" s="32"/>
      <c r="M2471" s="16"/>
      <c r="N2471" s="16"/>
      <c r="O2471" s="16"/>
      <c r="P2471" s="16"/>
      <c r="Y2471" s="20"/>
      <c r="Z2471" s="20"/>
      <c r="AA2471" s="20"/>
      <c r="AB2471" s="20"/>
      <c r="AC2471" s="20"/>
      <c r="AD2471" s="20"/>
    </row>
    <row r="2472" spans="3:30" s="1" customFormat="1">
      <c r="C2472" s="16"/>
      <c r="D2472" s="16"/>
      <c r="E2472" s="32"/>
      <c r="F2472" s="16"/>
      <c r="G2472" s="16"/>
      <c r="H2472" s="16"/>
      <c r="I2472" s="16"/>
      <c r="J2472" s="16"/>
      <c r="K2472" s="16"/>
      <c r="L2472" s="32"/>
      <c r="M2472" s="16"/>
      <c r="N2472" s="16"/>
      <c r="O2472" s="16"/>
      <c r="P2472" s="16"/>
      <c r="Y2472" s="20"/>
      <c r="Z2472" s="20"/>
      <c r="AA2472" s="20"/>
      <c r="AB2472" s="20"/>
      <c r="AC2472" s="20"/>
      <c r="AD2472" s="20"/>
    </row>
    <row r="2473" spans="3:30" s="1" customFormat="1">
      <c r="C2473" s="16"/>
      <c r="D2473" s="16"/>
      <c r="E2473" s="32"/>
      <c r="F2473" s="16"/>
      <c r="G2473" s="16"/>
      <c r="H2473" s="16"/>
      <c r="I2473" s="16"/>
      <c r="J2473" s="16"/>
      <c r="K2473" s="16"/>
      <c r="L2473" s="32"/>
      <c r="M2473" s="16"/>
      <c r="N2473" s="16"/>
      <c r="O2473" s="16"/>
      <c r="P2473" s="16"/>
      <c r="Y2473" s="20"/>
      <c r="Z2473" s="20"/>
      <c r="AA2473" s="20"/>
      <c r="AB2473" s="20"/>
      <c r="AC2473" s="20"/>
      <c r="AD2473" s="20"/>
    </row>
    <row r="2474" spans="3:30" s="1" customFormat="1">
      <c r="C2474" s="16"/>
      <c r="D2474" s="16"/>
      <c r="E2474" s="32"/>
      <c r="F2474" s="16"/>
      <c r="G2474" s="16"/>
      <c r="H2474" s="16"/>
      <c r="I2474" s="16"/>
      <c r="J2474" s="16"/>
      <c r="K2474" s="16"/>
      <c r="L2474" s="32"/>
      <c r="M2474" s="16"/>
      <c r="N2474" s="16"/>
      <c r="O2474" s="16"/>
      <c r="P2474" s="16"/>
      <c r="Y2474" s="20"/>
      <c r="Z2474" s="20"/>
      <c r="AA2474" s="20"/>
      <c r="AB2474" s="20"/>
      <c r="AC2474" s="20"/>
      <c r="AD2474" s="20"/>
    </row>
    <row r="2475" spans="3:30" s="1" customFormat="1">
      <c r="C2475" s="16"/>
      <c r="D2475" s="16"/>
      <c r="E2475" s="32"/>
      <c r="F2475" s="16"/>
      <c r="G2475" s="16"/>
      <c r="H2475" s="16"/>
      <c r="I2475" s="16"/>
      <c r="J2475" s="16"/>
      <c r="K2475" s="16"/>
      <c r="L2475" s="32"/>
      <c r="M2475" s="16"/>
      <c r="N2475" s="16"/>
      <c r="O2475" s="16"/>
      <c r="P2475" s="16"/>
      <c r="Y2475" s="20"/>
      <c r="Z2475" s="20"/>
      <c r="AA2475" s="20"/>
      <c r="AB2475" s="20"/>
      <c r="AC2475" s="20"/>
      <c r="AD2475" s="20"/>
    </row>
    <row r="2476" spans="3:30" s="1" customFormat="1">
      <c r="C2476" s="16"/>
      <c r="D2476" s="16"/>
      <c r="E2476" s="32"/>
      <c r="F2476" s="16"/>
      <c r="G2476" s="16"/>
      <c r="H2476" s="16"/>
      <c r="I2476" s="16"/>
      <c r="J2476" s="16"/>
      <c r="K2476" s="16"/>
      <c r="L2476" s="32"/>
      <c r="M2476" s="16"/>
      <c r="N2476" s="16"/>
      <c r="O2476" s="16"/>
      <c r="P2476" s="16"/>
      <c r="Y2476" s="20"/>
      <c r="Z2476" s="20"/>
      <c r="AA2476" s="20"/>
      <c r="AB2476" s="20"/>
      <c r="AC2476" s="20"/>
      <c r="AD2476" s="20"/>
    </row>
    <row r="2477" spans="3:30" s="1" customFormat="1">
      <c r="C2477" s="16"/>
      <c r="D2477" s="16"/>
      <c r="E2477" s="32"/>
      <c r="F2477" s="16"/>
      <c r="G2477" s="16"/>
      <c r="H2477" s="16"/>
      <c r="I2477" s="16"/>
      <c r="J2477" s="16"/>
      <c r="K2477" s="16"/>
      <c r="L2477" s="32"/>
      <c r="M2477" s="16"/>
      <c r="N2477" s="16"/>
      <c r="O2477" s="16"/>
      <c r="P2477" s="16"/>
      <c r="Y2477" s="20"/>
      <c r="Z2477" s="20"/>
      <c r="AA2477" s="20"/>
      <c r="AB2477" s="20"/>
      <c r="AC2477" s="20"/>
      <c r="AD2477" s="20"/>
    </row>
    <row r="2478" spans="3:30" s="1" customFormat="1">
      <c r="C2478" s="16"/>
      <c r="D2478" s="16"/>
      <c r="E2478" s="32"/>
      <c r="F2478" s="16"/>
      <c r="G2478" s="16"/>
      <c r="H2478" s="16"/>
      <c r="I2478" s="16"/>
      <c r="J2478" s="16"/>
      <c r="K2478" s="16"/>
      <c r="L2478" s="32"/>
      <c r="M2478" s="16"/>
      <c r="N2478" s="16"/>
      <c r="O2478" s="16"/>
      <c r="P2478" s="16"/>
      <c r="Y2478" s="20"/>
      <c r="Z2478" s="20"/>
      <c r="AA2478" s="20"/>
      <c r="AB2478" s="20"/>
      <c r="AC2478" s="20"/>
      <c r="AD2478" s="20"/>
    </row>
    <row r="2479" spans="3:30" s="1" customFormat="1">
      <c r="C2479" s="16"/>
      <c r="D2479" s="16"/>
      <c r="E2479" s="32"/>
      <c r="F2479" s="16"/>
      <c r="G2479" s="16"/>
      <c r="H2479" s="16"/>
      <c r="I2479" s="16"/>
      <c r="J2479" s="16"/>
      <c r="K2479" s="16"/>
      <c r="L2479" s="32"/>
      <c r="M2479" s="16"/>
      <c r="N2479" s="16"/>
      <c r="O2479" s="16"/>
      <c r="P2479" s="16"/>
      <c r="Y2479" s="20"/>
      <c r="Z2479" s="20"/>
      <c r="AA2479" s="20"/>
      <c r="AB2479" s="20"/>
      <c r="AC2479" s="20"/>
      <c r="AD2479" s="20"/>
    </row>
    <row r="2480" spans="3:30" s="1" customFormat="1">
      <c r="C2480" s="16"/>
      <c r="D2480" s="16"/>
      <c r="E2480" s="32"/>
      <c r="F2480" s="16"/>
      <c r="G2480" s="16"/>
      <c r="H2480" s="16"/>
      <c r="I2480" s="16"/>
      <c r="J2480" s="16"/>
      <c r="K2480" s="16"/>
      <c r="L2480" s="32"/>
      <c r="M2480" s="16"/>
      <c r="N2480" s="16"/>
      <c r="O2480" s="16"/>
      <c r="P2480" s="16"/>
      <c r="Y2480" s="20"/>
      <c r="Z2480" s="20"/>
      <c r="AA2480" s="20"/>
      <c r="AB2480" s="20"/>
      <c r="AC2480" s="20"/>
      <c r="AD2480" s="20"/>
    </row>
    <row r="2481" spans="3:30" s="1" customFormat="1">
      <c r="C2481" s="16"/>
      <c r="D2481" s="16"/>
      <c r="E2481" s="32"/>
      <c r="F2481" s="16"/>
      <c r="G2481" s="16"/>
      <c r="H2481" s="16"/>
      <c r="I2481" s="16"/>
      <c r="J2481" s="16"/>
      <c r="K2481" s="16"/>
      <c r="L2481" s="32"/>
      <c r="M2481" s="16"/>
      <c r="N2481" s="16"/>
      <c r="O2481" s="16"/>
      <c r="P2481" s="16"/>
      <c r="Y2481" s="20"/>
      <c r="Z2481" s="20"/>
      <c r="AA2481" s="20"/>
      <c r="AB2481" s="20"/>
      <c r="AC2481" s="20"/>
      <c r="AD2481" s="20"/>
    </row>
    <row r="2482" spans="3:30" s="1" customFormat="1">
      <c r="C2482" s="16"/>
      <c r="D2482" s="16"/>
      <c r="E2482" s="32"/>
      <c r="F2482" s="16"/>
      <c r="G2482" s="16"/>
      <c r="H2482" s="16"/>
      <c r="I2482" s="16"/>
      <c r="J2482" s="16"/>
      <c r="K2482" s="16"/>
      <c r="L2482" s="32"/>
      <c r="M2482" s="16"/>
      <c r="N2482" s="16"/>
      <c r="O2482" s="16"/>
      <c r="P2482" s="16"/>
      <c r="Y2482" s="20"/>
      <c r="Z2482" s="20"/>
      <c r="AA2482" s="20"/>
      <c r="AB2482" s="20"/>
      <c r="AC2482" s="20"/>
      <c r="AD2482" s="20"/>
    </row>
    <row r="2483" spans="3:30" s="1" customFormat="1">
      <c r="C2483" s="16"/>
      <c r="D2483" s="16"/>
      <c r="E2483" s="32"/>
      <c r="F2483" s="16"/>
      <c r="G2483" s="16"/>
      <c r="H2483" s="16"/>
      <c r="I2483" s="16"/>
      <c r="J2483" s="16"/>
      <c r="K2483" s="16"/>
      <c r="L2483" s="32"/>
      <c r="M2483" s="16"/>
      <c r="N2483" s="16"/>
      <c r="O2483" s="16"/>
      <c r="P2483" s="16"/>
      <c r="Y2483" s="20"/>
      <c r="Z2483" s="20"/>
      <c r="AA2483" s="20"/>
      <c r="AB2483" s="20"/>
      <c r="AC2483" s="20"/>
      <c r="AD2483" s="20"/>
    </row>
    <row r="2484" spans="3:30" s="1" customFormat="1">
      <c r="C2484" s="16"/>
      <c r="D2484" s="16"/>
      <c r="E2484" s="32"/>
      <c r="F2484" s="16"/>
      <c r="G2484" s="16"/>
      <c r="H2484" s="16"/>
      <c r="I2484" s="16"/>
      <c r="J2484" s="16"/>
      <c r="K2484" s="16"/>
      <c r="L2484" s="32"/>
      <c r="M2484" s="16"/>
      <c r="N2484" s="16"/>
      <c r="O2484" s="16"/>
      <c r="P2484" s="16"/>
      <c r="Y2484" s="20"/>
      <c r="Z2484" s="20"/>
      <c r="AA2484" s="20"/>
      <c r="AB2484" s="20"/>
      <c r="AC2484" s="20"/>
      <c r="AD2484" s="20"/>
    </row>
    <row r="2485" spans="3:30" s="1" customFormat="1">
      <c r="C2485" s="16"/>
      <c r="D2485" s="16"/>
      <c r="E2485" s="32"/>
      <c r="F2485" s="16"/>
      <c r="G2485" s="16"/>
      <c r="H2485" s="16"/>
      <c r="I2485" s="16"/>
      <c r="J2485" s="16"/>
      <c r="K2485" s="16"/>
      <c r="L2485" s="32"/>
      <c r="M2485" s="16"/>
      <c r="N2485" s="16"/>
      <c r="O2485" s="16"/>
      <c r="P2485" s="16"/>
      <c r="Y2485" s="20"/>
      <c r="Z2485" s="20"/>
      <c r="AA2485" s="20"/>
      <c r="AB2485" s="20"/>
      <c r="AC2485" s="20"/>
      <c r="AD2485" s="20"/>
    </row>
    <row r="2486" spans="3:30" s="1" customFormat="1">
      <c r="C2486" s="16"/>
      <c r="D2486" s="16"/>
      <c r="E2486" s="32"/>
      <c r="F2486" s="16"/>
      <c r="G2486" s="16"/>
      <c r="H2486" s="16"/>
      <c r="I2486" s="16"/>
      <c r="J2486" s="16"/>
      <c r="K2486" s="16"/>
      <c r="L2486" s="32"/>
      <c r="M2486" s="16"/>
      <c r="N2486" s="16"/>
      <c r="O2486" s="16"/>
      <c r="P2486" s="16"/>
      <c r="Y2486" s="20"/>
      <c r="Z2486" s="20"/>
      <c r="AA2486" s="20"/>
      <c r="AB2486" s="20"/>
      <c r="AC2486" s="20"/>
      <c r="AD2486" s="20"/>
    </row>
    <row r="2487" spans="3:30" s="1" customFormat="1">
      <c r="C2487" s="16"/>
      <c r="D2487" s="16"/>
      <c r="E2487" s="32"/>
      <c r="F2487" s="16"/>
      <c r="G2487" s="16"/>
      <c r="H2487" s="16"/>
      <c r="I2487" s="16"/>
      <c r="J2487" s="16"/>
      <c r="K2487" s="16"/>
      <c r="L2487" s="32"/>
      <c r="M2487" s="16"/>
      <c r="N2487" s="16"/>
      <c r="O2487" s="16"/>
      <c r="P2487" s="16"/>
      <c r="Y2487" s="20"/>
      <c r="Z2487" s="20"/>
      <c r="AA2487" s="20"/>
      <c r="AB2487" s="20"/>
      <c r="AC2487" s="20"/>
      <c r="AD2487" s="20"/>
    </row>
    <row r="2488" spans="3:30" s="1" customFormat="1">
      <c r="C2488" s="16"/>
      <c r="D2488" s="16"/>
      <c r="E2488" s="32"/>
      <c r="F2488" s="16"/>
      <c r="G2488" s="16"/>
      <c r="H2488" s="16"/>
      <c r="I2488" s="16"/>
      <c r="J2488" s="16"/>
      <c r="K2488" s="16"/>
      <c r="L2488" s="32"/>
      <c r="M2488" s="16"/>
      <c r="N2488" s="16"/>
      <c r="O2488" s="16"/>
      <c r="P2488" s="16"/>
      <c r="Y2488" s="20"/>
      <c r="Z2488" s="20"/>
      <c r="AA2488" s="20"/>
      <c r="AB2488" s="20"/>
      <c r="AC2488" s="20"/>
      <c r="AD2488" s="20"/>
    </row>
    <row r="2489" spans="3:30" s="1" customFormat="1">
      <c r="C2489" s="16"/>
      <c r="D2489" s="16"/>
      <c r="E2489" s="32"/>
      <c r="F2489" s="16"/>
      <c r="G2489" s="16"/>
      <c r="H2489" s="16"/>
      <c r="I2489" s="16"/>
      <c r="J2489" s="16"/>
      <c r="K2489" s="16"/>
      <c r="L2489" s="32"/>
      <c r="M2489" s="16"/>
      <c r="N2489" s="16"/>
      <c r="O2489" s="16"/>
      <c r="P2489" s="16"/>
      <c r="Y2489" s="20"/>
      <c r="Z2489" s="20"/>
      <c r="AA2489" s="20"/>
      <c r="AB2489" s="20"/>
      <c r="AC2489" s="20"/>
      <c r="AD2489" s="20"/>
    </row>
    <row r="2490" spans="3:30" s="1" customFormat="1">
      <c r="C2490" s="16"/>
      <c r="D2490" s="16"/>
      <c r="E2490" s="32"/>
      <c r="F2490" s="16"/>
      <c r="G2490" s="16"/>
      <c r="H2490" s="16"/>
      <c r="I2490" s="16"/>
      <c r="J2490" s="16"/>
      <c r="K2490" s="16"/>
      <c r="L2490" s="32"/>
      <c r="M2490" s="16"/>
      <c r="N2490" s="16"/>
      <c r="O2490" s="16"/>
      <c r="P2490" s="16"/>
      <c r="Y2490" s="20"/>
      <c r="Z2490" s="20"/>
      <c r="AA2490" s="20"/>
      <c r="AB2490" s="20"/>
      <c r="AC2490" s="20"/>
      <c r="AD2490" s="20"/>
    </row>
    <row r="2491" spans="3:30" s="1" customFormat="1">
      <c r="C2491" s="16"/>
      <c r="D2491" s="16"/>
      <c r="E2491" s="32"/>
      <c r="F2491" s="16"/>
      <c r="G2491" s="16"/>
      <c r="H2491" s="16"/>
      <c r="I2491" s="16"/>
      <c r="J2491" s="16"/>
      <c r="K2491" s="16"/>
      <c r="L2491" s="32"/>
      <c r="M2491" s="16"/>
      <c r="N2491" s="16"/>
      <c r="O2491" s="16"/>
      <c r="P2491" s="16"/>
      <c r="Y2491" s="20"/>
      <c r="Z2491" s="20"/>
      <c r="AA2491" s="20"/>
      <c r="AB2491" s="20"/>
      <c r="AC2491" s="20"/>
      <c r="AD2491" s="20"/>
    </row>
    <row r="2492" spans="3:30" s="1" customFormat="1">
      <c r="C2492" s="16"/>
      <c r="D2492" s="16"/>
      <c r="E2492" s="32"/>
      <c r="F2492" s="16"/>
      <c r="G2492" s="16"/>
      <c r="H2492" s="16"/>
      <c r="I2492" s="16"/>
      <c r="J2492" s="16"/>
      <c r="K2492" s="16"/>
      <c r="L2492" s="32"/>
      <c r="M2492" s="16"/>
      <c r="N2492" s="16"/>
      <c r="O2492" s="16"/>
      <c r="P2492" s="16"/>
      <c r="Y2492" s="20"/>
      <c r="Z2492" s="20"/>
      <c r="AA2492" s="20"/>
      <c r="AB2492" s="20"/>
      <c r="AC2492" s="20"/>
      <c r="AD2492" s="20"/>
    </row>
    <row r="2493" spans="3:30" s="1" customFormat="1">
      <c r="C2493" s="16"/>
      <c r="D2493" s="16"/>
      <c r="E2493" s="32"/>
      <c r="F2493" s="16"/>
      <c r="G2493" s="16"/>
      <c r="H2493" s="16"/>
      <c r="I2493" s="16"/>
      <c r="J2493" s="16"/>
      <c r="K2493" s="16"/>
      <c r="L2493" s="32"/>
      <c r="M2493" s="16"/>
      <c r="N2493" s="16"/>
      <c r="O2493" s="16"/>
      <c r="P2493" s="16"/>
      <c r="Y2493" s="20"/>
      <c r="Z2493" s="20"/>
      <c r="AA2493" s="20"/>
      <c r="AB2493" s="20"/>
      <c r="AC2493" s="20"/>
      <c r="AD2493" s="20"/>
    </row>
    <row r="2494" spans="3:30" s="1" customFormat="1">
      <c r="C2494" s="16"/>
      <c r="D2494" s="16"/>
      <c r="E2494" s="32"/>
      <c r="F2494" s="16"/>
      <c r="G2494" s="16"/>
      <c r="H2494" s="16"/>
      <c r="I2494" s="16"/>
      <c r="J2494" s="16"/>
      <c r="K2494" s="16"/>
      <c r="L2494" s="32"/>
      <c r="M2494" s="16"/>
      <c r="N2494" s="16"/>
      <c r="O2494" s="16"/>
      <c r="P2494" s="16"/>
      <c r="Y2494" s="20"/>
      <c r="Z2494" s="20"/>
      <c r="AA2494" s="20"/>
      <c r="AB2494" s="20"/>
      <c r="AC2494" s="20"/>
      <c r="AD2494" s="20"/>
    </row>
    <row r="2495" spans="3:30" s="1" customFormat="1">
      <c r="C2495" s="16"/>
      <c r="D2495" s="16"/>
      <c r="E2495" s="32"/>
      <c r="F2495" s="16"/>
      <c r="G2495" s="16"/>
      <c r="H2495" s="16"/>
      <c r="I2495" s="16"/>
      <c r="J2495" s="16"/>
      <c r="K2495" s="16"/>
      <c r="L2495" s="32"/>
      <c r="M2495" s="16"/>
      <c r="N2495" s="16"/>
      <c r="O2495" s="16"/>
      <c r="P2495" s="16"/>
      <c r="Y2495" s="20"/>
      <c r="Z2495" s="20"/>
      <c r="AA2495" s="20"/>
      <c r="AB2495" s="20"/>
      <c r="AC2495" s="20"/>
      <c r="AD2495" s="20"/>
    </row>
    <row r="2496" spans="3:30" s="1" customFormat="1">
      <c r="C2496" s="16"/>
      <c r="D2496" s="16"/>
      <c r="E2496" s="32"/>
      <c r="F2496" s="16"/>
      <c r="G2496" s="16"/>
      <c r="H2496" s="16"/>
      <c r="I2496" s="16"/>
      <c r="J2496" s="16"/>
      <c r="K2496" s="16"/>
      <c r="L2496" s="32"/>
      <c r="M2496" s="16"/>
      <c r="N2496" s="16"/>
      <c r="O2496" s="16"/>
      <c r="P2496" s="16"/>
      <c r="Y2496" s="20"/>
      <c r="Z2496" s="20"/>
      <c r="AA2496" s="20"/>
      <c r="AB2496" s="20"/>
      <c r="AC2496" s="20"/>
      <c r="AD2496" s="20"/>
    </row>
    <row r="2497" spans="3:30" s="1" customFormat="1">
      <c r="C2497" s="16"/>
      <c r="D2497" s="16"/>
      <c r="E2497" s="32"/>
      <c r="F2497" s="16"/>
      <c r="G2497" s="16"/>
      <c r="H2497" s="16"/>
      <c r="I2497" s="16"/>
      <c r="J2497" s="16"/>
      <c r="K2497" s="16"/>
      <c r="L2497" s="32"/>
      <c r="M2497" s="16"/>
      <c r="N2497" s="16"/>
      <c r="O2497" s="16"/>
      <c r="P2497" s="16"/>
      <c r="Y2497" s="20"/>
      <c r="Z2497" s="20"/>
      <c r="AA2497" s="20"/>
      <c r="AB2497" s="20"/>
      <c r="AC2497" s="20"/>
      <c r="AD2497" s="20"/>
    </row>
    <row r="2498" spans="3:30" s="1" customFormat="1">
      <c r="C2498" s="16"/>
      <c r="D2498" s="16"/>
      <c r="E2498" s="32"/>
      <c r="F2498" s="16"/>
      <c r="G2498" s="16"/>
      <c r="H2498" s="16"/>
      <c r="I2498" s="16"/>
      <c r="J2498" s="16"/>
      <c r="K2498" s="16"/>
      <c r="L2498" s="32"/>
      <c r="M2498" s="16"/>
      <c r="N2498" s="16"/>
      <c r="O2498" s="16"/>
      <c r="P2498" s="16"/>
      <c r="Y2498" s="20"/>
      <c r="Z2498" s="20"/>
      <c r="AA2498" s="20"/>
      <c r="AB2498" s="20"/>
      <c r="AC2498" s="20"/>
      <c r="AD2498" s="20"/>
    </row>
    <row r="2499" spans="3:30" s="1" customFormat="1">
      <c r="C2499" s="16"/>
      <c r="D2499" s="16"/>
      <c r="E2499" s="32"/>
      <c r="F2499" s="16"/>
      <c r="G2499" s="16"/>
      <c r="H2499" s="16"/>
      <c r="I2499" s="16"/>
      <c r="J2499" s="16"/>
      <c r="K2499" s="16"/>
      <c r="L2499" s="32"/>
      <c r="M2499" s="16"/>
      <c r="N2499" s="16"/>
      <c r="O2499" s="16"/>
      <c r="P2499" s="16"/>
      <c r="Y2499" s="20"/>
      <c r="Z2499" s="20"/>
      <c r="AA2499" s="20"/>
      <c r="AB2499" s="20"/>
      <c r="AC2499" s="20"/>
      <c r="AD2499" s="20"/>
    </row>
    <row r="2500" spans="3:30" s="1" customFormat="1">
      <c r="C2500" s="16"/>
      <c r="D2500" s="16"/>
      <c r="E2500" s="32"/>
      <c r="F2500" s="16"/>
      <c r="G2500" s="16"/>
      <c r="H2500" s="16"/>
      <c r="I2500" s="16"/>
      <c r="J2500" s="16"/>
      <c r="K2500" s="16"/>
      <c r="L2500" s="32"/>
      <c r="M2500" s="16"/>
      <c r="N2500" s="16"/>
      <c r="O2500" s="16"/>
      <c r="P2500" s="16"/>
      <c r="Y2500" s="20"/>
      <c r="Z2500" s="20"/>
      <c r="AA2500" s="20"/>
      <c r="AB2500" s="20"/>
      <c r="AC2500" s="20"/>
      <c r="AD2500" s="20"/>
    </row>
    <row r="2501" spans="3:30" s="1" customFormat="1">
      <c r="C2501" s="16"/>
      <c r="D2501" s="16"/>
      <c r="E2501" s="32"/>
      <c r="F2501" s="16"/>
      <c r="G2501" s="16"/>
      <c r="H2501" s="16"/>
      <c r="I2501" s="16"/>
      <c r="J2501" s="16"/>
      <c r="K2501" s="16"/>
      <c r="L2501" s="32"/>
      <c r="M2501" s="16"/>
      <c r="N2501" s="16"/>
      <c r="O2501" s="16"/>
      <c r="P2501" s="16"/>
      <c r="Y2501" s="20"/>
      <c r="Z2501" s="20"/>
      <c r="AA2501" s="20"/>
      <c r="AB2501" s="20"/>
      <c r="AC2501" s="20"/>
      <c r="AD2501" s="20"/>
    </row>
    <row r="2502" spans="3:30" s="1" customFormat="1">
      <c r="C2502" s="16"/>
      <c r="D2502" s="16"/>
      <c r="E2502" s="32"/>
      <c r="F2502" s="16"/>
      <c r="G2502" s="16"/>
      <c r="H2502" s="16"/>
      <c r="I2502" s="16"/>
      <c r="J2502" s="16"/>
      <c r="K2502" s="16"/>
      <c r="L2502" s="32"/>
      <c r="M2502" s="16"/>
      <c r="N2502" s="16"/>
      <c r="O2502" s="16"/>
      <c r="P2502" s="16"/>
      <c r="Y2502" s="20"/>
      <c r="Z2502" s="20"/>
      <c r="AA2502" s="20"/>
      <c r="AB2502" s="20"/>
      <c r="AC2502" s="20"/>
      <c r="AD2502" s="20"/>
    </row>
    <row r="2503" spans="3:30" s="1" customFormat="1">
      <c r="C2503" s="16"/>
      <c r="D2503" s="16"/>
      <c r="E2503" s="32"/>
      <c r="F2503" s="16"/>
      <c r="G2503" s="16"/>
      <c r="H2503" s="16"/>
      <c r="I2503" s="16"/>
      <c r="J2503" s="16"/>
      <c r="K2503" s="16"/>
      <c r="L2503" s="32"/>
      <c r="M2503" s="16"/>
      <c r="N2503" s="16"/>
      <c r="O2503" s="16"/>
      <c r="P2503" s="16"/>
      <c r="Y2503" s="20"/>
      <c r="Z2503" s="20"/>
      <c r="AA2503" s="20"/>
      <c r="AB2503" s="20"/>
      <c r="AC2503" s="20"/>
      <c r="AD2503" s="20"/>
    </row>
    <row r="2504" spans="3:30" s="1" customFormat="1">
      <c r="C2504" s="16"/>
      <c r="D2504" s="16"/>
      <c r="E2504" s="32"/>
      <c r="F2504" s="16"/>
      <c r="G2504" s="16"/>
      <c r="H2504" s="16"/>
      <c r="I2504" s="16"/>
      <c r="J2504" s="16"/>
      <c r="K2504" s="16"/>
      <c r="L2504" s="32"/>
      <c r="M2504" s="16"/>
      <c r="N2504" s="16"/>
      <c r="O2504" s="16"/>
      <c r="P2504" s="16"/>
      <c r="Y2504" s="20"/>
      <c r="Z2504" s="20"/>
      <c r="AA2504" s="20"/>
      <c r="AB2504" s="20"/>
      <c r="AC2504" s="20"/>
      <c r="AD2504" s="20"/>
    </row>
    <row r="2505" spans="3:30" s="1" customFormat="1">
      <c r="C2505" s="16"/>
      <c r="D2505" s="16"/>
      <c r="E2505" s="32"/>
      <c r="F2505" s="16"/>
      <c r="G2505" s="16"/>
      <c r="H2505" s="16"/>
      <c r="I2505" s="16"/>
      <c r="J2505" s="16"/>
      <c r="K2505" s="16"/>
      <c r="L2505" s="32"/>
      <c r="M2505" s="16"/>
      <c r="N2505" s="16"/>
      <c r="O2505" s="16"/>
      <c r="P2505" s="16"/>
      <c r="Y2505" s="20"/>
      <c r="Z2505" s="20"/>
      <c r="AA2505" s="20"/>
      <c r="AB2505" s="20"/>
      <c r="AC2505" s="20"/>
      <c r="AD2505" s="20"/>
    </row>
    <row r="2506" spans="3:30" s="1" customFormat="1">
      <c r="C2506" s="16"/>
      <c r="D2506" s="16"/>
      <c r="E2506" s="32"/>
      <c r="F2506" s="16"/>
      <c r="G2506" s="16"/>
      <c r="H2506" s="16"/>
      <c r="I2506" s="16"/>
      <c r="J2506" s="16"/>
      <c r="K2506" s="16"/>
      <c r="L2506" s="32"/>
      <c r="M2506" s="16"/>
      <c r="N2506" s="16"/>
      <c r="O2506" s="16"/>
      <c r="P2506" s="16"/>
      <c r="Y2506" s="20"/>
      <c r="Z2506" s="20"/>
      <c r="AA2506" s="20"/>
      <c r="AB2506" s="20"/>
      <c r="AC2506" s="20"/>
      <c r="AD2506" s="20"/>
    </row>
    <row r="2507" spans="3:30" s="1" customFormat="1">
      <c r="C2507" s="16"/>
      <c r="D2507" s="16"/>
      <c r="E2507" s="32"/>
      <c r="F2507" s="16"/>
      <c r="G2507" s="16"/>
      <c r="H2507" s="16"/>
      <c r="I2507" s="16"/>
      <c r="J2507" s="16"/>
      <c r="K2507" s="16"/>
      <c r="L2507" s="32"/>
      <c r="M2507" s="16"/>
      <c r="N2507" s="16"/>
      <c r="O2507" s="16"/>
      <c r="P2507" s="16"/>
      <c r="Y2507" s="20"/>
      <c r="Z2507" s="20"/>
      <c r="AA2507" s="20"/>
      <c r="AB2507" s="20"/>
      <c r="AC2507" s="20"/>
      <c r="AD2507" s="20"/>
    </row>
    <row r="2508" spans="3:30" s="1" customFormat="1">
      <c r="C2508" s="16"/>
      <c r="D2508" s="16"/>
      <c r="E2508" s="32"/>
      <c r="F2508" s="16"/>
      <c r="G2508" s="16"/>
      <c r="H2508" s="16"/>
      <c r="I2508" s="16"/>
      <c r="J2508" s="16"/>
      <c r="K2508" s="16"/>
      <c r="L2508" s="32"/>
      <c r="M2508" s="16"/>
      <c r="N2508" s="16"/>
      <c r="O2508" s="16"/>
      <c r="P2508" s="16"/>
      <c r="Y2508" s="20"/>
      <c r="Z2508" s="20"/>
      <c r="AA2508" s="20"/>
      <c r="AB2508" s="20"/>
      <c r="AC2508" s="20"/>
      <c r="AD2508" s="20"/>
    </row>
    <row r="2509" spans="3:30" s="1" customFormat="1">
      <c r="C2509" s="16"/>
      <c r="D2509" s="16"/>
      <c r="E2509" s="32"/>
      <c r="F2509" s="16"/>
      <c r="G2509" s="16"/>
      <c r="H2509" s="16"/>
      <c r="I2509" s="16"/>
      <c r="J2509" s="16"/>
      <c r="K2509" s="16"/>
      <c r="L2509" s="32"/>
      <c r="M2509" s="16"/>
      <c r="N2509" s="16"/>
      <c r="O2509" s="16"/>
      <c r="P2509" s="16"/>
      <c r="Y2509" s="20"/>
      <c r="Z2509" s="20"/>
      <c r="AA2509" s="20"/>
      <c r="AB2509" s="20"/>
      <c r="AC2509" s="20"/>
      <c r="AD2509" s="20"/>
    </row>
    <row r="2510" spans="3:30" s="1" customFormat="1">
      <c r="C2510" s="16"/>
      <c r="D2510" s="16"/>
      <c r="E2510" s="32"/>
      <c r="F2510" s="16"/>
      <c r="G2510" s="16"/>
      <c r="H2510" s="16"/>
      <c r="I2510" s="16"/>
      <c r="J2510" s="16"/>
      <c r="K2510" s="16"/>
      <c r="L2510" s="32"/>
      <c r="M2510" s="16"/>
      <c r="N2510" s="16"/>
      <c r="O2510" s="16"/>
      <c r="P2510" s="16"/>
      <c r="Y2510" s="20"/>
      <c r="Z2510" s="20"/>
      <c r="AA2510" s="20"/>
      <c r="AB2510" s="20"/>
      <c r="AC2510" s="20"/>
      <c r="AD2510" s="20"/>
    </row>
    <row r="2511" spans="3:30" s="1" customFormat="1">
      <c r="C2511" s="16"/>
      <c r="D2511" s="16"/>
      <c r="E2511" s="32"/>
      <c r="F2511" s="16"/>
      <c r="G2511" s="16"/>
      <c r="H2511" s="16"/>
      <c r="I2511" s="16"/>
      <c r="J2511" s="16"/>
      <c r="K2511" s="16"/>
      <c r="L2511" s="32"/>
      <c r="M2511" s="16"/>
      <c r="N2511" s="16"/>
      <c r="O2511" s="16"/>
      <c r="P2511" s="16"/>
      <c r="Y2511" s="20"/>
      <c r="Z2511" s="20"/>
      <c r="AA2511" s="20"/>
      <c r="AB2511" s="20"/>
      <c r="AC2511" s="20"/>
      <c r="AD2511" s="20"/>
    </row>
    <row r="2512" spans="3:30" s="1" customFormat="1">
      <c r="C2512" s="16"/>
      <c r="D2512" s="16"/>
      <c r="E2512" s="32"/>
      <c r="F2512" s="16"/>
      <c r="G2512" s="16"/>
      <c r="H2512" s="16"/>
      <c r="I2512" s="16"/>
      <c r="J2512" s="16"/>
      <c r="K2512" s="16"/>
      <c r="L2512" s="32"/>
      <c r="M2512" s="16"/>
      <c r="N2512" s="16"/>
      <c r="O2512" s="16"/>
      <c r="P2512" s="16"/>
      <c r="Y2512" s="20"/>
      <c r="Z2512" s="20"/>
      <c r="AA2512" s="20"/>
      <c r="AB2512" s="20"/>
      <c r="AC2512" s="20"/>
      <c r="AD2512" s="20"/>
    </row>
    <row r="2513" spans="3:30" s="1" customFormat="1">
      <c r="C2513" s="16"/>
      <c r="D2513" s="16"/>
      <c r="E2513" s="32"/>
      <c r="F2513" s="16"/>
      <c r="G2513" s="16"/>
      <c r="H2513" s="16"/>
      <c r="I2513" s="16"/>
      <c r="J2513" s="16"/>
      <c r="K2513" s="16"/>
      <c r="L2513" s="32"/>
      <c r="M2513" s="16"/>
      <c r="N2513" s="16"/>
      <c r="O2513" s="16"/>
      <c r="P2513" s="16"/>
      <c r="Y2513" s="20"/>
      <c r="Z2513" s="20"/>
      <c r="AA2513" s="20"/>
      <c r="AB2513" s="20"/>
      <c r="AC2513" s="20"/>
      <c r="AD2513" s="20"/>
    </row>
    <row r="2514" spans="3:30" s="1" customFormat="1">
      <c r="C2514" s="16"/>
      <c r="D2514" s="16"/>
      <c r="E2514" s="32"/>
      <c r="F2514" s="16"/>
      <c r="G2514" s="16"/>
      <c r="H2514" s="16"/>
      <c r="I2514" s="16"/>
      <c r="J2514" s="16"/>
      <c r="K2514" s="16"/>
      <c r="L2514" s="32"/>
      <c r="M2514" s="16"/>
      <c r="N2514" s="16"/>
      <c r="O2514" s="16"/>
      <c r="P2514" s="16"/>
      <c r="Y2514" s="20"/>
      <c r="Z2514" s="20"/>
      <c r="AA2514" s="20"/>
      <c r="AB2514" s="20"/>
      <c r="AC2514" s="20"/>
      <c r="AD2514" s="20"/>
    </row>
    <row r="2515" spans="3:30" s="1" customFormat="1">
      <c r="C2515" s="16"/>
      <c r="D2515" s="16"/>
      <c r="E2515" s="32"/>
      <c r="F2515" s="16"/>
      <c r="G2515" s="16"/>
      <c r="H2515" s="16"/>
      <c r="I2515" s="16"/>
      <c r="J2515" s="16"/>
      <c r="K2515" s="16"/>
      <c r="L2515" s="32"/>
      <c r="M2515" s="16"/>
      <c r="N2515" s="16"/>
      <c r="O2515" s="16"/>
      <c r="P2515" s="16"/>
      <c r="Y2515" s="20"/>
      <c r="Z2515" s="20"/>
      <c r="AA2515" s="20"/>
      <c r="AB2515" s="20"/>
      <c r="AC2515" s="20"/>
      <c r="AD2515" s="20"/>
    </row>
    <row r="2516" spans="3:30" s="1" customFormat="1">
      <c r="C2516" s="16"/>
      <c r="D2516" s="16"/>
      <c r="E2516" s="32"/>
      <c r="F2516" s="16"/>
      <c r="G2516" s="16"/>
      <c r="H2516" s="16"/>
      <c r="I2516" s="16"/>
      <c r="J2516" s="16"/>
      <c r="K2516" s="16"/>
      <c r="L2516" s="32"/>
      <c r="M2516" s="16"/>
      <c r="N2516" s="16"/>
      <c r="O2516" s="16"/>
      <c r="P2516" s="16"/>
      <c r="Y2516" s="20"/>
      <c r="Z2516" s="20"/>
      <c r="AA2516" s="20"/>
      <c r="AB2516" s="20"/>
      <c r="AC2516" s="20"/>
      <c r="AD2516" s="20"/>
    </row>
    <row r="2517" spans="3:30" s="1" customFormat="1">
      <c r="C2517" s="16"/>
      <c r="D2517" s="16"/>
      <c r="E2517" s="32"/>
      <c r="F2517" s="16"/>
      <c r="G2517" s="16"/>
      <c r="H2517" s="16"/>
      <c r="I2517" s="16"/>
      <c r="J2517" s="16"/>
      <c r="K2517" s="16"/>
      <c r="L2517" s="32"/>
      <c r="M2517" s="16"/>
      <c r="N2517" s="16"/>
      <c r="O2517" s="16"/>
      <c r="P2517" s="16"/>
      <c r="Y2517" s="20"/>
      <c r="Z2517" s="20"/>
      <c r="AA2517" s="20"/>
      <c r="AB2517" s="20"/>
      <c r="AC2517" s="20"/>
      <c r="AD2517" s="20"/>
    </row>
    <row r="2518" spans="3:30" s="1" customFormat="1">
      <c r="C2518" s="16"/>
      <c r="D2518" s="16"/>
      <c r="E2518" s="32"/>
      <c r="F2518" s="16"/>
      <c r="G2518" s="16"/>
      <c r="H2518" s="16"/>
      <c r="I2518" s="16"/>
      <c r="J2518" s="16"/>
      <c r="K2518" s="16"/>
      <c r="L2518" s="32"/>
      <c r="M2518" s="16"/>
      <c r="N2518" s="16"/>
      <c r="O2518" s="16"/>
      <c r="P2518" s="16"/>
      <c r="Y2518" s="20"/>
      <c r="Z2518" s="20"/>
      <c r="AA2518" s="20"/>
      <c r="AB2518" s="20"/>
      <c r="AC2518" s="20"/>
      <c r="AD2518" s="20"/>
    </row>
    <row r="2519" spans="3:30" s="1" customFormat="1">
      <c r="C2519" s="16"/>
      <c r="D2519" s="16"/>
      <c r="E2519" s="32"/>
      <c r="F2519" s="16"/>
      <c r="G2519" s="16"/>
      <c r="H2519" s="16"/>
      <c r="I2519" s="16"/>
      <c r="J2519" s="16"/>
      <c r="K2519" s="16"/>
      <c r="L2519" s="32"/>
      <c r="M2519" s="16"/>
      <c r="N2519" s="16"/>
      <c r="O2519" s="16"/>
      <c r="P2519" s="16"/>
      <c r="Y2519" s="20"/>
      <c r="Z2519" s="20"/>
      <c r="AA2519" s="20"/>
      <c r="AB2519" s="20"/>
      <c r="AC2519" s="20"/>
      <c r="AD2519" s="20"/>
    </row>
    <row r="2520" spans="3:30" s="1" customFormat="1">
      <c r="C2520" s="16"/>
      <c r="D2520" s="16"/>
      <c r="E2520" s="32"/>
      <c r="F2520" s="16"/>
      <c r="G2520" s="16"/>
      <c r="H2520" s="16"/>
      <c r="I2520" s="16"/>
      <c r="J2520" s="16"/>
      <c r="K2520" s="16"/>
      <c r="L2520" s="32"/>
      <c r="M2520" s="16"/>
      <c r="N2520" s="16"/>
      <c r="O2520" s="16"/>
      <c r="P2520" s="16"/>
      <c r="Y2520" s="20"/>
      <c r="Z2520" s="20"/>
      <c r="AA2520" s="20"/>
      <c r="AB2520" s="20"/>
      <c r="AC2520" s="20"/>
      <c r="AD2520" s="20"/>
    </row>
    <row r="2521" spans="3:30" s="1" customFormat="1">
      <c r="C2521" s="16"/>
      <c r="D2521" s="16"/>
      <c r="E2521" s="32"/>
      <c r="F2521" s="16"/>
      <c r="G2521" s="16"/>
      <c r="H2521" s="16"/>
      <c r="I2521" s="16"/>
      <c r="J2521" s="16"/>
      <c r="K2521" s="16"/>
      <c r="L2521" s="32"/>
      <c r="M2521" s="16"/>
      <c r="N2521" s="16"/>
      <c r="O2521" s="16"/>
      <c r="P2521" s="16"/>
      <c r="Y2521" s="20"/>
      <c r="Z2521" s="20"/>
      <c r="AA2521" s="20"/>
      <c r="AB2521" s="20"/>
      <c r="AC2521" s="20"/>
      <c r="AD2521" s="20"/>
    </row>
    <row r="2522" spans="3:30" s="1" customFormat="1">
      <c r="C2522" s="16"/>
      <c r="D2522" s="16"/>
      <c r="E2522" s="32"/>
      <c r="F2522" s="16"/>
      <c r="G2522" s="16"/>
      <c r="H2522" s="16"/>
      <c r="I2522" s="16"/>
      <c r="J2522" s="16"/>
      <c r="K2522" s="16"/>
      <c r="L2522" s="32"/>
      <c r="M2522" s="16"/>
      <c r="N2522" s="16"/>
      <c r="O2522" s="16"/>
      <c r="P2522" s="16"/>
      <c r="Y2522" s="20"/>
      <c r="Z2522" s="20"/>
      <c r="AA2522" s="20"/>
      <c r="AB2522" s="20"/>
      <c r="AC2522" s="20"/>
      <c r="AD2522" s="20"/>
    </row>
    <row r="2523" spans="3:30" s="1" customFormat="1">
      <c r="C2523" s="16"/>
      <c r="D2523" s="16"/>
      <c r="E2523" s="32"/>
      <c r="F2523" s="16"/>
      <c r="G2523" s="16"/>
      <c r="H2523" s="16"/>
      <c r="I2523" s="16"/>
      <c r="J2523" s="16"/>
      <c r="K2523" s="16"/>
      <c r="L2523" s="32"/>
      <c r="M2523" s="16"/>
      <c r="N2523" s="16"/>
      <c r="O2523" s="16"/>
      <c r="P2523" s="16"/>
      <c r="Y2523" s="20"/>
      <c r="Z2523" s="20"/>
      <c r="AA2523" s="20"/>
      <c r="AB2523" s="20"/>
      <c r="AC2523" s="20"/>
      <c r="AD2523" s="20"/>
    </row>
    <row r="2524" spans="3:30" s="1" customFormat="1">
      <c r="C2524" s="16"/>
      <c r="D2524" s="16"/>
      <c r="E2524" s="32"/>
      <c r="F2524" s="16"/>
      <c r="G2524" s="16"/>
      <c r="H2524" s="16"/>
      <c r="I2524" s="16"/>
      <c r="J2524" s="16"/>
      <c r="K2524" s="16"/>
      <c r="L2524" s="32"/>
      <c r="M2524" s="16"/>
      <c r="N2524" s="16"/>
      <c r="O2524" s="16"/>
      <c r="P2524" s="16"/>
      <c r="Y2524" s="20"/>
      <c r="Z2524" s="20"/>
      <c r="AA2524" s="20"/>
      <c r="AB2524" s="20"/>
      <c r="AC2524" s="20"/>
      <c r="AD2524" s="20"/>
    </row>
    <row r="2525" spans="3:30" s="1" customFormat="1">
      <c r="C2525" s="16"/>
      <c r="D2525" s="16"/>
      <c r="E2525" s="32"/>
      <c r="F2525" s="16"/>
      <c r="G2525" s="16"/>
      <c r="H2525" s="16"/>
      <c r="I2525" s="16"/>
      <c r="J2525" s="16"/>
      <c r="K2525" s="16"/>
      <c r="L2525" s="32"/>
      <c r="M2525" s="16"/>
      <c r="N2525" s="16"/>
      <c r="O2525" s="16"/>
      <c r="P2525" s="16"/>
      <c r="Y2525" s="20"/>
      <c r="Z2525" s="20"/>
      <c r="AA2525" s="20"/>
      <c r="AB2525" s="20"/>
      <c r="AC2525" s="20"/>
      <c r="AD2525" s="20"/>
    </row>
    <row r="2526" spans="3:30" s="1" customFormat="1">
      <c r="C2526" s="16"/>
      <c r="D2526" s="16"/>
      <c r="E2526" s="32"/>
      <c r="F2526" s="16"/>
      <c r="G2526" s="16"/>
      <c r="H2526" s="16"/>
      <c r="I2526" s="16"/>
      <c r="J2526" s="16"/>
      <c r="K2526" s="16"/>
      <c r="L2526" s="32"/>
      <c r="M2526" s="16"/>
      <c r="N2526" s="16"/>
      <c r="O2526" s="16"/>
      <c r="P2526" s="16"/>
      <c r="Y2526" s="20"/>
      <c r="Z2526" s="20"/>
      <c r="AA2526" s="20"/>
      <c r="AB2526" s="20"/>
      <c r="AC2526" s="20"/>
      <c r="AD2526" s="20"/>
    </row>
    <row r="2527" spans="3:30" s="1" customFormat="1">
      <c r="C2527" s="16"/>
      <c r="D2527" s="16"/>
      <c r="E2527" s="32"/>
      <c r="F2527" s="16"/>
      <c r="G2527" s="16"/>
      <c r="H2527" s="16"/>
      <c r="I2527" s="16"/>
      <c r="J2527" s="16"/>
      <c r="K2527" s="16"/>
      <c r="L2527" s="32"/>
      <c r="M2527" s="16"/>
      <c r="N2527" s="16"/>
      <c r="O2527" s="16"/>
      <c r="P2527" s="16"/>
      <c r="Y2527" s="20"/>
      <c r="Z2527" s="20"/>
      <c r="AA2527" s="20"/>
      <c r="AB2527" s="20"/>
      <c r="AC2527" s="20"/>
      <c r="AD2527" s="20"/>
    </row>
    <row r="2528" spans="3:30" s="1" customFormat="1">
      <c r="C2528" s="16"/>
      <c r="D2528" s="16"/>
      <c r="E2528" s="32"/>
      <c r="F2528" s="16"/>
      <c r="G2528" s="16"/>
      <c r="H2528" s="16"/>
      <c r="I2528" s="16"/>
      <c r="J2528" s="16"/>
      <c r="K2528" s="16"/>
      <c r="L2528" s="32"/>
      <c r="M2528" s="16"/>
      <c r="N2528" s="16"/>
      <c r="O2528" s="16"/>
      <c r="P2528" s="16"/>
      <c r="Y2528" s="20"/>
      <c r="Z2528" s="20"/>
      <c r="AA2528" s="20"/>
      <c r="AB2528" s="20"/>
      <c r="AC2528" s="20"/>
      <c r="AD2528" s="20"/>
    </row>
    <row r="2529" spans="3:30" s="1" customFormat="1">
      <c r="C2529" s="16"/>
      <c r="D2529" s="16"/>
      <c r="E2529" s="32"/>
      <c r="F2529" s="16"/>
      <c r="G2529" s="16"/>
      <c r="H2529" s="16"/>
      <c r="I2529" s="16"/>
      <c r="J2529" s="16"/>
      <c r="K2529" s="16"/>
      <c r="L2529" s="32"/>
      <c r="M2529" s="16"/>
      <c r="N2529" s="16"/>
      <c r="O2529" s="16"/>
      <c r="P2529" s="16"/>
      <c r="Y2529" s="20"/>
      <c r="Z2529" s="20"/>
      <c r="AA2529" s="20"/>
      <c r="AB2529" s="20"/>
      <c r="AC2529" s="20"/>
      <c r="AD2529" s="20"/>
    </row>
    <row r="2530" spans="3:30" s="1" customFormat="1">
      <c r="C2530" s="16"/>
      <c r="D2530" s="16"/>
      <c r="E2530" s="32"/>
      <c r="F2530" s="16"/>
      <c r="G2530" s="16"/>
      <c r="H2530" s="16"/>
      <c r="I2530" s="16"/>
      <c r="J2530" s="16"/>
      <c r="K2530" s="16"/>
      <c r="L2530" s="32"/>
      <c r="M2530" s="16"/>
      <c r="N2530" s="16"/>
      <c r="O2530" s="16"/>
      <c r="P2530" s="16"/>
      <c r="Y2530" s="20"/>
      <c r="Z2530" s="20"/>
      <c r="AA2530" s="20"/>
      <c r="AB2530" s="20"/>
      <c r="AC2530" s="20"/>
      <c r="AD2530" s="20"/>
    </row>
    <row r="2531" spans="3:30" s="1" customFormat="1">
      <c r="C2531" s="16"/>
      <c r="D2531" s="16"/>
      <c r="E2531" s="32"/>
      <c r="F2531" s="16"/>
      <c r="G2531" s="16"/>
      <c r="H2531" s="16"/>
      <c r="I2531" s="16"/>
      <c r="J2531" s="16"/>
      <c r="K2531" s="16"/>
      <c r="L2531" s="32"/>
      <c r="M2531" s="16"/>
      <c r="N2531" s="16"/>
      <c r="O2531" s="16"/>
      <c r="P2531" s="16"/>
      <c r="Y2531" s="20"/>
      <c r="Z2531" s="20"/>
      <c r="AA2531" s="20"/>
      <c r="AB2531" s="20"/>
      <c r="AC2531" s="20"/>
      <c r="AD2531" s="20"/>
    </row>
    <row r="2532" spans="3:30" s="1" customFormat="1">
      <c r="C2532" s="16"/>
      <c r="D2532" s="16"/>
      <c r="E2532" s="32"/>
      <c r="F2532" s="16"/>
      <c r="G2532" s="16"/>
      <c r="H2532" s="16"/>
      <c r="I2532" s="16"/>
      <c r="J2532" s="16"/>
      <c r="K2532" s="16"/>
      <c r="L2532" s="32"/>
      <c r="M2532" s="16"/>
      <c r="N2532" s="16"/>
      <c r="O2532" s="16"/>
      <c r="P2532" s="16"/>
      <c r="Y2532" s="20"/>
      <c r="Z2532" s="20"/>
      <c r="AA2532" s="20"/>
      <c r="AB2532" s="20"/>
      <c r="AC2532" s="20"/>
      <c r="AD2532" s="20"/>
    </row>
    <row r="2533" spans="3:30" s="1" customFormat="1">
      <c r="C2533" s="16"/>
      <c r="D2533" s="16"/>
      <c r="E2533" s="32"/>
      <c r="F2533" s="16"/>
      <c r="G2533" s="16"/>
      <c r="H2533" s="16"/>
      <c r="I2533" s="16"/>
      <c r="J2533" s="16"/>
      <c r="K2533" s="16"/>
      <c r="L2533" s="32"/>
      <c r="M2533" s="16"/>
      <c r="N2533" s="16"/>
      <c r="O2533" s="16"/>
      <c r="P2533" s="16"/>
      <c r="Y2533" s="20"/>
      <c r="Z2533" s="20"/>
      <c r="AA2533" s="20"/>
      <c r="AB2533" s="20"/>
      <c r="AC2533" s="20"/>
      <c r="AD2533" s="20"/>
    </row>
    <row r="2534" spans="3:30" s="1" customFormat="1">
      <c r="C2534" s="16"/>
      <c r="D2534" s="16"/>
      <c r="E2534" s="32"/>
      <c r="F2534" s="16"/>
      <c r="G2534" s="16"/>
      <c r="H2534" s="16"/>
      <c r="I2534" s="16"/>
      <c r="J2534" s="16"/>
      <c r="K2534" s="16"/>
      <c r="L2534" s="32"/>
      <c r="M2534" s="16"/>
      <c r="N2534" s="16"/>
      <c r="O2534" s="16"/>
      <c r="P2534" s="16"/>
      <c r="Y2534" s="20"/>
      <c r="Z2534" s="20"/>
      <c r="AA2534" s="20"/>
      <c r="AB2534" s="20"/>
      <c r="AC2534" s="20"/>
      <c r="AD2534" s="20"/>
    </row>
    <row r="2535" spans="3:30" s="1" customFormat="1">
      <c r="C2535" s="16"/>
      <c r="D2535" s="16"/>
      <c r="E2535" s="32"/>
      <c r="F2535" s="16"/>
      <c r="G2535" s="16"/>
      <c r="H2535" s="16"/>
      <c r="I2535" s="16"/>
      <c r="J2535" s="16"/>
      <c r="K2535" s="16"/>
      <c r="L2535" s="32"/>
      <c r="M2535" s="16"/>
      <c r="N2535" s="16"/>
      <c r="O2535" s="16"/>
      <c r="P2535" s="16"/>
      <c r="Y2535" s="20"/>
      <c r="Z2535" s="20"/>
      <c r="AA2535" s="20"/>
      <c r="AB2535" s="20"/>
      <c r="AC2535" s="20"/>
      <c r="AD2535" s="20"/>
    </row>
    <row r="2536" spans="3:30" s="1" customFormat="1">
      <c r="C2536" s="16"/>
      <c r="D2536" s="16"/>
      <c r="E2536" s="32"/>
      <c r="F2536" s="16"/>
      <c r="G2536" s="16"/>
      <c r="H2536" s="16"/>
      <c r="I2536" s="16"/>
      <c r="J2536" s="16"/>
      <c r="K2536" s="16"/>
      <c r="L2536" s="32"/>
      <c r="M2536" s="16"/>
      <c r="N2536" s="16"/>
      <c r="O2536" s="16"/>
      <c r="P2536" s="16"/>
      <c r="Y2536" s="20"/>
      <c r="Z2536" s="20"/>
      <c r="AA2536" s="20"/>
      <c r="AB2536" s="20"/>
      <c r="AC2536" s="20"/>
      <c r="AD2536" s="20"/>
    </row>
    <row r="2537" spans="3:30" s="1" customFormat="1">
      <c r="C2537" s="16"/>
      <c r="D2537" s="16"/>
      <c r="E2537" s="32"/>
      <c r="F2537" s="16"/>
      <c r="G2537" s="16"/>
      <c r="H2537" s="16"/>
      <c r="I2537" s="16"/>
      <c r="J2537" s="16"/>
      <c r="K2537" s="16"/>
      <c r="L2537" s="32"/>
      <c r="M2537" s="16"/>
      <c r="N2537" s="16"/>
      <c r="O2537" s="16"/>
      <c r="P2537" s="16"/>
      <c r="Y2537" s="20"/>
      <c r="Z2537" s="20"/>
      <c r="AA2537" s="20"/>
      <c r="AB2537" s="20"/>
      <c r="AC2537" s="20"/>
      <c r="AD2537" s="20"/>
    </row>
    <row r="2538" spans="3:30" s="1" customFormat="1">
      <c r="C2538" s="16"/>
      <c r="D2538" s="16"/>
      <c r="E2538" s="32"/>
      <c r="F2538" s="16"/>
      <c r="G2538" s="16"/>
      <c r="H2538" s="16"/>
      <c r="I2538" s="16"/>
      <c r="J2538" s="16"/>
      <c r="K2538" s="16"/>
      <c r="L2538" s="32"/>
      <c r="M2538" s="16"/>
      <c r="N2538" s="16"/>
      <c r="O2538" s="16"/>
      <c r="P2538" s="16"/>
      <c r="Y2538" s="20"/>
      <c r="Z2538" s="20"/>
      <c r="AA2538" s="20"/>
      <c r="AB2538" s="20"/>
      <c r="AC2538" s="20"/>
      <c r="AD2538" s="20"/>
    </row>
    <row r="2539" spans="3:30" s="1" customFormat="1">
      <c r="C2539" s="16"/>
      <c r="D2539" s="16"/>
      <c r="E2539" s="32"/>
      <c r="F2539" s="16"/>
      <c r="G2539" s="16"/>
      <c r="H2539" s="16"/>
      <c r="I2539" s="16"/>
      <c r="J2539" s="16"/>
      <c r="K2539" s="16"/>
      <c r="L2539" s="32"/>
      <c r="M2539" s="16"/>
      <c r="N2539" s="16"/>
      <c r="O2539" s="16"/>
      <c r="P2539" s="16"/>
      <c r="Y2539" s="20"/>
      <c r="Z2539" s="20"/>
      <c r="AA2539" s="20"/>
      <c r="AB2539" s="20"/>
      <c r="AC2539" s="20"/>
      <c r="AD2539" s="20"/>
    </row>
    <row r="2540" spans="3:30" s="1" customFormat="1">
      <c r="C2540" s="16"/>
      <c r="D2540" s="16"/>
      <c r="E2540" s="32"/>
      <c r="F2540" s="16"/>
      <c r="G2540" s="16"/>
      <c r="H2540" s="16"/>
      <c r="I2540" s="16"/>
      <c r="J2540" s="16"/>
      <c r="K2540" s="16"/>
      <c r="L2540" s="32"/>
      <c r="M2540" s="16"/>
      <c r="N2540" s="16"/>
      <c r="O2540" s="16"/>
      <c r="P2540" s="16"/>
      <c r="Y2540" s="20"/>
      <c r="Z2540" s="20"/>
      <c r="AA2540" s="20"/>
      <c r="AB2540" s="20"/>
      <c r="AC2540" s="20"/>
      <c r="AD2540" s="20"/>
    </row>
    <row r="2541" spans="3:30" s="1" customFormat="1">
      <c r="C2541" s="16"/>
      <c r="D2541" s="16"/>
      <c r="E2541" s="32"/>
      <c r="F2541" s="16"/>
      <c r="G2541" s="16"/>
      <c r="H2541" s="16"/>
      <c r="I2541" s="16"/>
      <c r="J2541" s="16"/>
      <c r="K2541" s="16"/>
      <c r="L2541" s="32"/>
      <c r="M2541" s="16"/>
      <c r="N2541" s="16"/>
      <c r="O2541" s="16"/>
      <c r="P2541" s="16"/>
      <c r="Y2541" s="20"/>
      <c r="Z2541" s="20"/>
      <c r="AA2541" s="20"/>
      <c r="AB2541" s="20"/>
      <c r="AC2541" s="20"/>
      <c r="AD2541" s="20"/>
    </row>
    <row r="2542" spans="3:30" s="1" customFormat="1">
      <c r="C2542" s="16"/>
      <c r="D2542" s="16"/>
      <c r="E2542" s="32"/>
      <c r="F2542" s="16"/>
      <c r="G2542" s="16"/>
      <c r="H2542" s="16"/>
      <c r="I2542" s="16"/>
      <c r="J2542" s="16"/>
      <c r="K2542" s="16"/>
      <c r="L2542" s="32"/>
      <c r="M2542" s="16"/>
      <c r="N2542" s="16"/>
      <c r="O2542" s="16"/>
      <c r="P2542" s="16"/>
      <c r="Y2542" s="20"/>
      <c r="Z2542" s="20"/>
      <c r="AA2542" s="20"/>
      <c r="AB2542" s="20"/>
      <c r="AC2542" s="20"/>
      <c r="AD2542" s="20"/>
    </row>
    <row r="2543" spans="3:30" s="1" customFormat="1">
      <c r="C2543" s="16"/>
      <c r="D2543" s="16"/>
      <c r="E2543" s="32"/>
      <c r="F2543" s="16"/>
      <c r="G2543" s="16"/>
      <c r="H2543" s="16"/>
      <c r="I2543" s="16"/>
      <c r="J2543" s="16"/>
      <c r="K2543" s="16"/>
      <c r="L2543" s="32"/>
      <c r="M2543" s="16"/>
      <c r="N2543" s="16"/>
      <c r="O2543" s="16"/>
      <c r="P2543" s="16"/>
      <c r="Y2543" s="20"/>
      <c r="Z2543" s="20"/>
      <c r="AA2543" s="20"/>
      <c r="AB2543" s="20"/>
      <c r="AC2543" s="20"/>
      <c r="AD2543" s="20"/>
    </row>
    <row r="2544" spans="3:30" s="1" customFormat="1">
      <c r="C2544" s="16"/>
      <c r="D2544" s="16"/>
      <c r="E2544" s="32"/>
      <c r="F2544" s="16"/>
      <c r="G2544" s="16"/>
      <c r="H2544" s="16"/>
      <c r="I2544" s="16"/>
      <c r="J2544" s="16"/>
      <c r="K2544" s="16"/>
      <c r="L2544" s="32"/>
      <c r="M2544" s="16"/>
      <c r="N2544" s="16"/>
      <c r="O2544" s="16"/>
      <c r="P2544" s="16"/>
      <c r="Y2544" s="20"/>
      <c r="Z2544" s="20"/>
      <c r="AA2544" s="20"/>
      <c r="AB2544" s="20"/>
      <c r="AC2544" s="20"/>
      <c r="AD2544" s="20"/>
    </row>
    <row r="2545" spans="3:30" s="1" customFormat="1">
      <c r="C2545" s="16"/>
      <c r="D2545" s="16"/>
      <c r="E2545" s="32"/>
      <c r="F2545" s="16"/>
      <c r="G2545" s="16"/>
      <c r="H2545" s="16"/>
      <c r="I2545" s="16"/>
      <c r="J2545" s="16"/>
      <c r="K2545" s="16"/>
      <c r="L2545" s="32"/>
      <c r="M2545" s="16"/>
      <c r="N2545" s="16"/>
      <c r="O2545" s="16"/>
      <c r="P2545" s="16"/>
      <c r="Y2545" s="20"/>
      <c r="Z2545" s="20"/>
      <c r="AA2545" s="20"/>
      <c r="AB2545" s="20"/>
      <c r="AC2545" s="20"/>
      <c r="AD2545" s="20"/>
    </row>
    <row r="2546" spans="3:30" s="1" customFormat="1">
      <c r="C2546" s="16"/>
      <c r="D2546" s="16"/>
      <c r="E2546" s="32"/>
      <c r="F2546" s="16"/>
      <c r="G2546" s="16"/>
      <c r="H2546" s="16"/>
      <c r="I2546" s="16"/>
      <c r="J2546" s="16"/>
      <c r="K2546" s="16"/>
      <c r="L2546" s="32"/>
      <c r="M2546" s="16"/>
      <c r="N2546" s="16"/>
      <c r="O2546" s="16"/>
      <c r="P2546" s="16"/>
      <c r="Y2546" s="20"/>
      <c r="Z2546" s="20"/>
      <c r="AA2546" s="20"/>
      <c r="AB2546" s="20"/>
      <c r="AC2546" s="20"/>
      <c r="AD2546" s="20"/>
    </row>
    <row r="2547" spans="3:30" s="1" customFormat="1">
      <c r="C2547" s="16"/>
      <c r="D2547" s="16"/>
      <c r="E2547" s="32"/>
      <c r="F2547" s="16"/>
      <c r="G2547" s="16"/>
      <c r="H2547" s="16"/>
      <c r="I2547" s="16"/>
      <c r="J2547" s="16"/>
      <c r="K2547" s="16"/>
      <c r="L2547" s="32"/>
      <c r="M2547" s="16"/>
      <c r="N2547" s="16"/>
      <c r="O2547" s="16"/>
      <c r="P2547" s="16"/>
      <c r="Y2547" s="20"/>
      <c r="Z2547" s="20"/>
      <c r="AA2547" s="20"/>
      <c r="AB2547" s="20"/>
      <c r="AC2547" s="20"/>
      <c r="AD2547" s="20"/>
    </row>
    <row r="2548" spans="3:30" s="1" customFormat="1">
      <c r="C2548" s="16"/>
      <c r="D2548" s="16"/>
      <c r="E2548" s="32"/>
      <c r="F2548" s="16"/>
      <c r="G2548" s="16"/>
      <c r="H2548" s="16"/>
      <c r="I2548" s="16"/>
      <c r="J2548" s="16"/>
      <c r="K2548" s="16"/>
      <c r="L2548" s="32"/>
      <c r="M2548" s="16"/>
      <c r="N2548" s="16"/>
      <c r="O2548" s="16"/>
      <c r="P2548" s="16"/>
      <c r="Y2548" s="20"/>
      <c r="Z2548" s="20"/>
      <c r="AA2548" s="20"/>
      <c r="AB2548" s="20"/>
      <c r="AC2548" s="20"/>
      <c r="AD2548" s="20"/>
    </row>
    <row r="2549" spans="3:30" s="1" customFormat="1">
      <c r="C2549" s="16"/>
      <c r="D2549" s="16"/>
      <c r="E2549" s="32"/>
      <c r="F2549" s="16"/>
      <c r="G2549" s="16"/>
      <c r="H2549" s="16"/>
      <c r="I2549" s="16"/>
      <c r="J2549" s="16"/>
      <c r="K2549" s="16"/>
      <c r="L2549" s="32"/>
      <c r="M2549" s="16"/>
      <c r="N2549" s="16"/>
      <c r="O2549" s="16"/>
      <c r="P2549" s="16"/>
      <c r="Y2549" s="20"/>
      <c r="Z2549" s="20"/>
      <c r="AA2549" s="20"/>
      <c r="AB2549" s="20"/>
      <c r="AC2549" s="20"/>
      <c r="AD2549" s="20"/>
    </row>
    <row r="2550" spans="3:30" s="1" customFormat="1">
      <c r="C2550" s="16"/>
      <c r="D2550" s="16"/>
      <c r="E2550" s="32"/>
      <c r="F2550" s="16"/>
      <c r="G2550" s="16"/>
      <c r="H2550" s="16"/>
      <c r="I2550" s="16"/>
      <c r="J2550" s="16"/>
      <c r="K2550" s="16"/>
      <c r="L2550" s="32"/>
      <c r="M2550" s="16"/>
      <c r="N2550" s="16"/>
      <c r="O2550" s="16"/>
      <c r="P2550" s="16"/>
      <c r="Y2550" s="20"/>
      <c r="Z2550" s="20"/>
      <c r="AA2550" s="20"/>
      <c r="AB2550" s="20"/>
      <c r="AC2550" s="20"/>
      <c r="AD2550" s="20"/>
    </row>
    <row r="2551" spans="3:30" s="1" customFormat="1">
      <c r="C2551" s="16"/>
      <c r="D2551" s="16"/>
      <c r="E2551" s="32"/>
      <c r="F2551" s="16"/>
      <c r="G2551" s="16"/>
      <c r="H2551" s="16"/>
      <c r="I2551" s="16"/>
      <c r="J2551" s="16"/>
      <c r="K2551" s="16"/>
      <c r="L2551" s="32"/>
      <c r="M2551" s="16"/>
      <c r="N2551" s="16"/>
      <c r="O2551" s="16"/>
      <c r="P2551" s="16"/>
      <c r="Y2551" s="20"/>
      <c r="Z2551" s="20"/>
      <c r="AA2551" s="20"/>
      <c r="AB2551" s="20"/>
      <c r="AC2551" s="20"/>
      <c r="AD2551" s="20"/>
    </row>
    <row r="2552" spans="3:30" s="1" customFormat="1">
      <c r="C2552" s="16"/>
      <c r="D2552" s="16"/>
      <c r="E2552" s="32"/>
      <c r="F2552" s="16"/>
      <c r="G2552" s="16"/>
      <c r="H2552" s="16"/>
      <c r="I2552" s="16"/>
      <c r="J2552" s="16"/>
      <c r="K2552" s="16"/>
      <c r="L2552" s="32"/>
      <c r="M2552" s="16"/>
      <c r="N2552" s="16"/>
      <c r="O2552" s="16"/>
      <c r="P2552" s="16"/>
      <c r="Y2552" s="20"/>
      <c r="Z2552" s="20"/>
      <c r="AA2552" s="20"/>
      <c r="AB2552" s="20"/>
      <c r="AC2552" s="20"/>
      <c r="AD2552" s="20"/>
    </row>
    <row r="2553" spans="3:30" s="1" customFormat="1">
      <c r="C2553" s="16"/>
      <c r="D2553" s="16"/>
      <c r="E2553" s="32"/>
      <c r="F2553" s="16"/>
      <c r="G2553" s="16"/>
      <c r="H2553" s="16"/>
      <c r="I2553" s="16"/>
      <c r="J2553" s="16"/>
      <c r="K2553" s="16"/>
      <c r="L2553" s="32"/>
      <c r="M2553" s="16"/>
      <c r="N2553" s="16"/>
      <c r="O2553" s="16"/>
      <c r="P2553" s="16"/>
      <c r="Y2553" s="20"/>
      <c r="Z2553" s="20"/>
      <c r="AA2553" s="20"/>
      <c r="AB2553" s="20"/>
      <c r="AC2553" s="20"/>
      <c r="AD2553" s="20"/>
    </row>
    <row r="2554" spans="3:30" s="1" customFormat="1">
      <c r="C2554" s="16"/>
      <c r="D2554" s="16"/>
      <c r="E2554" s="32"/>
      <c r="F2554" s="16"/>
      <c r="G2554" s="16"/>
      <c r="H2554" s="16"/>
      <c r="I2554" s="16"/>
      <c r="J2554" s="16"/>
      <c r="K2554" s="16"/>
      <c r="L2554" s="32"/>
      <c r="M2554" s="16"/>
      <c r="N2554" s="16"/>
      <c r="O2554" s="16"/>
      <c r="P2554" s="16"/>
      <c r="Y2554" s="20"/>
      <c r="Z2554" s="20"/>
      <c r="AA2554" s="20"/>
      <c r="AB2554" s="20"/>
      <c r="AC2554" s="20"/>
      <c r="AD2554" s="20"/>
    </row>
    <row r="2555" spans="3:30" s="1" customFormat="1">
      <c r="C2555" s="16"/>
      <c r="D2555" s="16"/>
      <c r="E2555" s="32"/>
      <c r="F2555" s="16"/>
      <c r="G2555" s="16"/>
      <c r="H2555" s="16"/>
      <c r="I2555" s="16"/>
      <c r="J2555" s="16"/>
      <c r="K2555" s="16"/>
      <c r="L2555" s="32"/>
      <c r="M2555" s="16"/>
      <c r="N2555" s="16"/>
      <c r="O2555" s="16"/>
      <c r="P2555" s="16"/>
      <c r="Y2555" s="20"/>
      <c r="Z2555" s="20"/>
      <c r="AA2555" s="20"/>
      <c r="AB2555" s="20"/>
      <c r="AC2555" s="20"/>
      <c r="AD2555" s="20"/>
    </row>
    <row r="2556" spans="3:30" s="1" customFormat="1">
      <c r="C2556" s="16"/>
      <c r="D2556" s="16"/>
      <c r="E2556" s="32"/>
      <c r="F2556" s="16"/>
      <c r="G2556" s="16"/>
      <c r="H2556" s="16"/>
      <c r="I2556" s="16"/>
      <c r="J2556" s="16"/>
      <c r="K2556" s="16"/>
      <c r="L2556" s="32"/>
      <c r="M2556" s="16"/>
      <c r="N2556" s="16"/>
      <c r="O2556" s="16"/>
      <c r="P2556" s="16"/>
      <c r="Y2556" s="20"/>
      <c r="Z2556" s="20"/>
      <c r="AA2556" s="20"/>
      <c r="AB2556" s="20"/>
      <c r="AC2556" s="20"/>
      <c r="AD2556" s="20"/>
    </row>
    <row r="2557" spans="3:30" s="1" customFormat="1">
      <c r="C2557" s="16"/>
      <c r="D2557" s="16"/>
      <c r="E2557" s="32"/>
      <c r="F2557" s="16"/>
      <c r="G2557" s="16"/>
      <c r="H2557" s="16"/>
      <c r="I2557" s="16"/>
      <c r="J2557" s="16"/>
      <c r="K2557" s="16"/>
      <c r="L2557" s="32"/>
      <c r="M2557" s="16"/>
      <c r="N2557" s="16"/>
      <c r="O2557" s="16"/>
      <c r="P2557" s="16"/>
      <c r="Y2557" s="20"/>
      <c r="Z2557" s="20"/>
      <c r="AA2557" s="20"/>
      <c r="AB2557" s="20"/>
      <c r="AC2557" s="20"/>
      <c r="AD2557" s="20"/>
    </row>
    <row r="2558" spans="3:30" s="1" customFormat="1">
      <c r="C2558" s="16"/>
      <c r="D2558" s="16"/>
      <c r="E2558" s="32"/>
      <c r="F2558" s="16"/>
      <c r="G2558" s="16"/>
      <c r="H2558" s="16"/>
      <c r="I2558" s="16"/>
      <c r="J2558" s="16"/>
      <c r="K2558" s="16"/>
      <c r="L2558" s="32"/>
      <c r="M2558" s="16"/>
      <c r="N2558" s="16"/>
      <c r="O2558" s="16"/>
      <c r="P2558" s="16"/>
      <c r="Y2558" s="20"/>
      <c r="Z2558" s="20"/>
      <c r="AA2558" s="20"/>
      <c r="AB2558" s="20"/>
      <c r="AC2558" s="20"/>
      <c r="AD2558" s="20"/>
    </row>
    <row r="2559" spans="3:30" s="1" customFormat="1">
      <c r="C2559" s="16"/>
      <c r="D2559" s="16"/>
      <c r="E2559" s="32"/>
      <c r="F2559" s="16"/>
      <c r="G2559" s="16"/>
      <c r="H2559" s="16"/>
      <c r="I2559" s="16"/>
      <c r="J2559" s="16"/>
      <c r="K2559" s="16"/>
      <c r="L2559" s="32"/>
      <c r="M2559" s="16"/>
      <c r="N2559" s="16"/>
      <c r="O2559" s="16"/>
      <c r="P2559" s="16"/>
      <c r="Y2559" s="20"/>
      <c r="Z2559" s="20"/>
      <c r="AA2559" s="20"/>
      <c r="AB2559" s="20"/>
      <c r="AC2559" s="20"/>
      <c r="AD2559" s="20"/>
    </row>
    <row r="2560" spans="3:30" s="1" customFormat="1">
      <c r="C2560" s="16"/>
      <c r="D2560" s="16"/>
      <c r="E2560" s="32"/>
      <c r="F2560" s="16"/>
      <c r="G2560" s="16"/>
      <c r="H2560" s="16"/>
      <c r="I2560" s="16"/>
      <c r="J2560" s="16"/>
      <c r="K2560" s="16"/>
      <c r="L2560" s="32"/>
      <c r="M2560" s="16"/>
      <c r="N2560" s="16"/>
      <c r="O2560" s="16"/>
      <c r="P2560" s="16"/>
      <c r="Y2560" s="20"/>
      <c r="Z2560" s="20"/>
      <c r="AA2560" s="20"/>
      <c r="AB2560" s="20"/>
      <c r="AC2560" s="20"/>
      <c r="AD2560" s="20"/>
    </row>
    <row r="2561" spans="3:30" s="1" customFormat="1">
      <c r="C2561" s="16"/>
      <c r="D2561" s="16"/>
      <c r="E2561" s="32"/>
      <c r="F2561" s="16"/>
      <c r="G2561" s="16"/>
      <c r="H2561" s="16"/>
      <c r="I2561" s="16"/>
      <c r="J2561" s="16"/>
      <c r="K2561" s="16"/>
      <c r="L2561" s="32"/>
      <c r="M2561" s="16"/>
      <c r="N2561" s="16"/>
      <c r="O2561" s="16"/>
      <c r="P2561" s="16"/>
      <c r="Y2561" s="20"/>
      <c r="Z2561" s="20"/>
      <c r="AA2561" s="20"/>
      <c r="AB2561" s="20"/>
      <c r="AC2561" s="20"/>
      <c r="AD2561" s="20"/>
    </row>
    <row r="2562" spans="3:30" s="1" customFormat="1">
      <c r="C2562" s="16"/>
      <c r="D2562" s="16"/>
      <c r="E2562" s="32"/>
      <c r="F2562" s="16"/>
      <c r="G2562" s="16"/>
      <c r="H2562" s="16"/>
      <c r="I2562" s="16"/>
      <c r="J2562" s="16"/>
      <c r="K2562" s="16"/>
      <c r="L2562" s="32"/>
      <c r="M2562" s="16"/>
      <c r="N2562" s="16"/>
      <c r="O2562" s="16"/>
      <c r="P2562" s="16"/>
      <c r="Y2562" s="20"/>
      <c r="Z2562" s="20"/>
      <c r="AA2562" s="20"/>
      <c r="AB2562" s="20"/>
      <c r="AC2562" s="20"/>
      <c r="AD2562" s="20"/>
    </row>
    <row r="2563" spans="3:30" s="1" customFormat="1">
      <c r="C2563" s="16"/>
      <c r="D2563" s="16"/>
      <c r="E2563" s="32"/>
      <c r="F2563" s="16"/>
      <c r="G2563" s="16"/>
      <c r="H2563" s="16"/>
      <c r="I2563" s="16"/>
      <c r="J2563" s="16"/>
      <c r="K2563" s="16"/>
      <c r="L2563" s="32"/>
      <c r="M2563" s="16"/>
      <c r="N2563" s="16"/>
      <c r="O2563" s="16"/>
      <c r="P2563" s="16"/>
      <c r="Y2563" s="20"/>
      <c r="Z2563" s="20"/>
      <c r="AA2563" s="20"/>
      <c r="AB2563" s="20"/>
      <c r="AC2563" s="20"/>
      <c r="AD2563" s="20"/>
    </row>
    <row r="2564" spans="3:30" s="1" customFormat="1">
      <c r="C2564" s="16"/>
      <c r="D2564" s="16"/>
      <c r="E2564" s="32"/>
      <c r="F2564" s="16"/>
      <c r="G2564" s="16"/>
      <c r="H2564" s="16"/>
      <c r="I2564" s="16"/>
      <c r="J2564" s="16"/>
      <c r="K2564" s="16"/>
      <c r="L2564" s="32"/>
      <c r="M2564" s="16"/>
      <c r="N2564" s="16"/>
      <c r="O2564" s="16"/>
      <c r="P2564" s="16"/>
      <c r="Y2564" s="20"/>
      <c r="Z2564" s="20"/>
      <c r="AA2564" s="20"/>
      <c r="AB2564" s="20"/>
      <c r="AC2564" s="20"/>
      <c r="AD2564" s="20"/>
    </row>
    <row r="2565" spans="3:30" s="1" customFormat="1">
      <c r="C2565" s="16"/>
      <c r="D2565" s="16"/>
      <c r="E2565" s="32"/>
      <c r="F2565" s="16"/>
      <c r="G2565" s="16"/>
      <c r="H2565" s="16"/>
      <c r="I2565" s="16"/>
      <c r="J2565" s="16"/>
      <c r="K2565" s="16"/>
      <c r="L2565" s="32"/>
      <c r="M2565" s="16"/>
      <c r="N2565" s="16"/>
      <c r="O2565" s="16"/>
      <c r="P2565" s="16"/>
      <c r="Y2565" s="20"/>
      <c r="Z2565" s="20"/>
      <c r="AA2565" s="20"/>
      <c r="AB2565" s="20"/>
      <c r="AC2565" s="20"/>
      <c r="AD2565" s="20"/>
    </row>
    <row r="2566" spans="3:30" s="1" customFormat="1">
      <c r="C2566" s="16"/>
      <c r="D2566" s="16"/>
      <c r="E2566" s="32"/>
      <c r="F2566" s="16"/>
      <c r="G2566" s="16"/>
      <c r="H2566" s="16"/>
      <c r="I2566" s="16"/>
      <c r="J2566" s="16"/>
      <c r="K2566" s="16"/>
      <c r="L2566" s="32"/>
      <c r="M2566" s="16"/>
      <c r="N2566" s="16"/>
      <c r="O2566" s="16"/>
      <c r="P2566" s="16"/>
      <c r="Y2566" s="20"/>
      <c r="Z2566" s="20"/>
      <c r="AA2566" s="20"/>
      <c r="AB2566" s="20"/>
      <c r="AC2566" s="20"/>
      <c r="AD2566" s="20"/>
    </row>
    <row r="2567" spans="3:30" s="1" customFormat="1">
      <c r="C2567" s="16"/>
      <c r="D2567" s="16"/>
      <c r="E2567" s="32"/>
      <c r="F2567" s="16"/>
      <c r="G2567" s="16"/>
      <c r="H2567" s="16"/>
      <c r="I2567" s="16"/>
      <c r="J2567" s="16"/>
      <c r="K2567" s="16"/>
      <c r="L2567" s="32"/>
      <c r="M2567" s="16"/>
      <c r="N2567" s="16"/>
      <c r="O2567" s="16"/>
      <c r="P2567" s="16"/>
      <c r="Y2567" s="20"/>
      <c r="Z2567" s="20"/>
      <c r="AA2567" s="20"/>
      <c r="AB2567" s="20"/>
      <c r="AC2567" s="20"/>
      <c r="AD2567" s="20"/>
    </row>
    <row r="2568" spans="3:30" s="1" customFormat="1">
      <c r="C2568" s="16"/>
      <c r="D2568" s="16"/>
      <c r="E2568" s="32"/>
      <c r="F2568" s="16"/>
      <c r="G2568" s="16"/>
      <c r="H2568" s="16"/>
      <c r="I2568" s="16"/>
      <c r="J2568" s="16"/>
      <c r="K2568" s="16"/>
      <c r="L2568" s="32"/>
      <c r="M2568" s="16"/>
      <c r="N2568" s="16"/>
      <c r="O2568" s="16"/>
      <c r="P2568" s="16"/>
      <c r="Y2568" s="20"/>
      <c r="Z2568" s="20"/>
      <c r="AA2568" s="20"/>
      <c r="AB2568" s="20"/>
      <c r="AC2568" s="20"/>
      <c r="AD2568" s="20"/>
    </row>
    <row r="2569" spans="3:30" s="1" customFormat="1">
      <c r="C2569" s="16"/>
      <c r="D2569" s="16"/>
      <c r="E2569" s="32"/>
      <c r="F2569" s="16"/>
      <c r="G2569" s="16"/>
      <c r="H2569" s="16"/>
      <c r="I2569" s="16"/>
      <c r="J2569" s="16"/>
      <c r="K2569" s="16"/>
      <c r="L2569" s="32"/>
      <c r="M2569" s="16"/>
      <c r="N2569" s="16"/>
      <c r="O2569" s="16"/>
      <c r="P2569" s="16"/>
      <c r="Y2569" s="20"/>
      <c r="Z2569" s="20"/>
      <c r="AA2569" s="20"/>
      <c r="AB2569" s="20"/>
      <c r="AC2569" s="20"/>
      <c r="AD2569" s="20"/>
    </row>
    <row r="2570" spans="3:30" s="1" customFormat="1">
      <c r="C2570" s="16"/>
      <c r="D2570" s="16"/>
      <c r="E2570" s="32"/>
      <c r="F2570" s="16"/>
      <c r="G2570" s="16"/>
      <c r="H2570" s="16"/>
      <c r="I2570" s="16"/>
      <c r="J2570" s="16"/>
      <c r="K2570" s="16"/>
      <c r="L2570" s="32"/>
      <c r="M2570" s="16"/>
      <c r="N2570" s="16"/>
      <c r="O2570" s="16"/>
      <c r="P2570" s="16"/>
      <c r="Y2570" s="20"/>
      <c r="Z2570" s="20"/>
      <c r="AA2570" s="20"/>
      <c r="AB2570" s="20"/>
      <c r="AC2570" s="20"/>
      <c r="AD2570" s="20"/>
    </row>
    <row r="2571" spans="3:30" s="1" customFormat="1">
      <c r="C2571" s="16"/>
      <c r="D2571" s="16"/>
      <c r="E2571" s="32"/>
      <c r="F2571" s="16"/>
      <c r="G2571" s="16"/>
      <c r="H2571" s="16"/>
      <c r="I2571" s="16"/>
      <c r="J2571" s="16"/>
      <c r="K2571" s="16"/>
      <c r="L2571" s="32"/>
      <c r="M2571" s="16"/>
      <c r="N2571" s="16"/>
      <c r="O2571" s="16"/>
      <c r="P2571" s="16"/>
      <c r="Y2571" s="20"/>
      <c r="Z2571" s="20"/>
      <c r="AA2571" s="20"/>
      <c r="AB2571" s="20"/>
      <c r="AC2571" s="20"/>
      <c r="AD2571" s="20"/>
    </row>
    <row r="2572" spans="3:30" s="1" customFormat="1">
      <c r="C2572" s="16"/>
      <c r="D2572" s="16"/>
      <c r="E2572" s="32"/>
      <c r="F2572" s="16"/>
      <c r="G2572" s="16"/>
      <c r="H2572" s="16"/>
      <c r="I2572" s="16"/>
      <c r="J2572" s="16"/>
      <c r="K2572" s="16"/>
      <c r="L2572" s="32"/>
      <c r="M2572" s="16"/>
      <c r="N2572" s="16"/>
      <c r="O2572" s="16"/>
      <c r="P2572" s="16"/>
      <c r="Y2572" s="20"/>
      <c r="Z2572" s="20"/>
      <c r="AA2572" s="20"/>
      <c r="AB2572" s="20"/>
      <c r="AC2572" s="20"/>
      <c r="AD2572" s="20"/>
    </row>
    <row r="2573" spans="3:30" s="1" customFormat="1">
      <c r="C2573" s="16"/>
      <c r="D2573" s="16"/>
      <c r="E2573" s="32"/>
      <c r="F2573" s="16"/>
      <c r="G2573" s="16"/>
      <c r="H2573" s="16"/>
      <c r="I2573" s="16"/>
      <c r="J2573" s="16"/>
      <c r="K2573" s="16"/>
      <c r="L2573" s="32"/>
      <c r="M2573" s="16"/>
      <c r="N2573" s="16"/>
      <c r="O2573" s="16"/>
      <c r="P2573" s="16"/>
      <c r="Y2573" s="20"/>
      <c r="Z2573" s="20"/>
      <c r="AA2573" s="20"/>
      <c r="AB2573" s="20"/>
      <c r="AC2573" s="20"/>
      <c r="AD2573" s="20"/>
    </row>
    <row r="2574" spans="3:30" s="1" customFormat="1">
      <c r="C2574" s="16"/>
      <c r="D2574" s="16"/>
      <c r="E2574" s="32"/>
      <c r="F2574" s="16"/>
      <c r="G2574" s="16"/>
      <c r="H2574" s="16"/>
      <c r="I2574" s="16"/>
      <c r="J2574" s="16"/>
      <c r="K2574" s="16"/>
      <c r="L2574" s="32"/>
      <c r="M2574" s="16"/>
      <c r="N2574" s="16"/>
      <c r="O2574" s="16"/>
      <c r="P2574" s="16"/>
      <c r="Y2574" s="20"/>
      <c r="Z2574" s="20"/>
      <c r="AA2574" s="20"/>
      <c r="AB2574" s="20"/>
      <c r="AC2574" s="20"/>
      <c r="AD2574" s="20"/>
    </row>
    <row r="2575" spans="3:30" s="1" customFormat="1">
      <c r="C2575" s="16"/>
      <c r="D2575" s="16"/>
      <c r="E2575" s="32"/>
      <c r="F2575" s="16"/>
      <c r="G2575" s="16"/>
      <c r="H2575" s="16"/>
      <c r="I2575" s="16"/>
      <c r="J2575" s="16"/>
      <c r="K2575" s="16"/>
      <c r="L2575" s="32"/>
      <c r="M2575" s="16"/>
      <c r="N2575" s="16"/>
      <c r="O2575" s="16"/>
      <c r="P2575" s="16"/>
      <c r="Y2575" s="20"/>
      <c r="Z2575" s="20"/>
      <c r="AA2575" s="20"/>
      <c r="AB2575" s="20"/>
      <c r="AC2575" s="20"/>
      <c r="AD2575" s="20"/>
    </row>
    <row r="2576" spans="3:30" s="1" customFormat="1">
      <c r="C2576" s="16"/>
      <c r="D2576" s="16"/>
      <c r="E2576" s="32"/>
      <c r="F2576" s="16"/>
      <c r="G2576" s="16"/>
      <c r="H2576" s="16"/>
      <c r="I2576" s="16"/>
      <c r="J2576" s="16"/>
      <c r="K2576" s="16"/>
      <c r="L2576" s="32"/>
      <c r="M2576" s="16"/>
      <c r="N2576" s="16"/>
      <c r="O2576" s="16"/>
      <c r="P2576" s="16"/>
      <c r="Y2576" s="20"/>
      <c r="Z2576" s="20"/>
      <c r="AA2576" s="20"/>
      <c r="AB2576" s="20"/>
      <c r="AC2576" s="20"/>
      <c r="AD2576" s="20"/>
    </row>
    <row r="2577" spans="3:30" s="1" customFormat="1">
      <c r="C2577" s="16"/>
      <c r="D2577" s="16"/>
      <c r="E2577" s="32"/>
      <c r="F2577" s="16"/>
      <c r="G2577" s="16"/>
      <c r="H2577" s="16"/>
      <c r="I2577" s="16"/>
      <c r="J2577" s="16"/>
      <c r="K2577" s="16"/>
      <c r="L2577" s="32"/>
      <c r="M2577" s="16"/>
      <c r="N2577" s="16"/>
      <c r="O2577" s="16"/>
      <c r="P2577" s="16"/>
      <c r="Y2577" s="20"/>
      <c r="Z2577" s="20"/>
      <c r="AA2577" s="20"/>
      <c r="AB2577" s="20"/>
      <c r="AC2577" s="20"/>
      <c r="AD2577" s="20"/>
    </row>
    <row r="2578" spans="3:30" s="1" customFormat="1">
      <c r="C2578" s="16"/>
      <c r="D2578" s="16"/>
      <c r="E2578" s="32"/>
      <c r="F2578" s="16"/>
      <c r="G2578" s="16"/>
      <c r="H2578" s="16"/>
      <c r="I2578" s="16"/>
      <c r="J2578" s="16"/>
      <c r="K2578" s="16"/>
      <c r="L2578" s="32"/>
      <c r="M2578" s="16"/>
      <c r="N2578" s="16"/>
      <c r="O2578" s="16"/>
      <c r="P2578" s="16"/>
      <c r="Y2578" s="20"/>
      <c r="Z2578" s="20"/>
      <c r="AA2578" s="20"/>
      <c r="AB2578" s="20"/>
      <c r="AC2578" s="20"/>
      <c r="AD2578" s="20"/>
    </row>
    <row r="2579" spans="3:30" s="1" customFormat="1">
      <c r="C2579" s="16"/>
      <c r="D2579" s="16"/>
      <c r="E2579" s="32"/>
      <c r="F2579" s="16"/>
      <c r="G2579" s="16"/>
      <c r="H2579" s="16"/>
      <c r="I2579" s="16"/>
      <c r="J2579" s="16"/>
      <c r="K2579" s="16"/>
      <c r="L2579" s="32"/>
      <c r="M2579" s="16"/>
      <c r="N2579" s="16"/>
      <c r="O2579" s="16"/>
      <c r="P2579" s="16"/>
      <c r="Y2579" s="20"/>
      <c r="Z2579" s="20"/>
      <c r="AA2579" s="20"/>
      <c r="AB2579" s="20"/>
      <c r="AC2579" s="20"/>
      <c r="AD2579" s="20"/>
    </row>
    <row r="2580" spans="3:30" s="1" customFormat="1">
      <c r="C2580" s="16"/>
      <c r="D2580" s="16"/>
      <c r="E2580" s="32"/>
      <c r="F2580" s="16"/>
      <c r="G2580" s="16"/>
      <c r="H2580" s="16"/>
      <c r="I2580" s="16"/>
      <c r="J2580" s="16"/>
      <c r="K2580" s="16"/>
      <c r="L2580" s="32"/>
      <c r="M2580" s="16"/>
      <c r="N2580" s="16"/>
      <c r="O2580" s="16"/>
      <c r="P2580" s="16"/>
      <c r="Y2580" s="20"/>
      <c r="Z2580" s="20"/>
      <c r="AA2580" s="20"/>
      <c r="AB2580" s="20"/>
      <c r="AC2580" s="20"/>
      <c r="AD2580" s="20"/>
    </row>
    <row r="2581" spans="3:30" s="1" customFormat="1">
      <c r="C2581" s="16"/>
      <c r="D2581" s="16"/>
      <c r="E2581" s="32"/>
      <c r="F2581" s="16"/>
      <c r="G2581" s="16"/>
      <c r="H2581" s="16"/>
      <c r="I2581" s="16"/>
      <c r="J2581" s="16"/>
      <c r="K2581" s="16"/>
      <c r="L2581" s="32"/>
      <c r="M2581" s="16"/>
      <c r="N2581" s="16"/>
      <c r="O2581" s="16"/>
      <c r="P2581" s="16"/>
      <c r="Y2581" s="20"/>
      <c r="Z2581" s="20"/>
      <c r="AA2581" s="20"/>
      <c r="AB2581" s="20"/>
      <c r="AC2581" s="20"/>
      <c r="AD2581" s="20"/>
    </row>
    <row r="2582" spans="3:30" s="1" customFormat="1">
      <c r="C2582" s="16"/>
      <c r="D2582" s="16"/>
      <c r="E2582" s="32"/>
      <c r="F2582" s="16"/>
      <c r="G2582" s="16"/>
      <c r="H2582" s="16"/>
      <c r="I2582" s="16"/>
      <c r="J2582" s="16"/>
      <c r="K2582" s="16"/>
      <c r="L2582" s="32"/>
      <c r="M2582" s="16"/>
      <c r="N2582" s="16"/>
      <c r="O2582" s="16"/>
      <c r="P2582" s="16"/>
      <c r="Y2582" s="20"/>
      <c r="Z2582" s="20"/>
      <c r="AA2582" s="20"/>
      <c r="AB2582" s="20"/>
      <c r="AC2582" s="20"/>
      <c r="AD2582" s="20"/>
    </row>
    <row r="2583" spans="3:30" s="1" customFormat="1">
      <c r="C2583" s="16"/>
      <c r="D2583" s="16"/>
      <c r="E2583" s="32"/>
      <c r="F2583" s="16"/>
      <c r="G2583" s="16"/>
      <c r="H2583" s="16"/>
      <c r="I2583" s="16"/>
      <c r="J2583" s="16"/>
      <c r="K2583" s="16"/>
      <c r="L2583" s="32"/>
      <c r="M2583" s="16"/>
      <c r="N2583" s="16"/>
      <c r="O2583" s="16"/>
      <c r="P2583" s="16"/>
      <c r="Y2583" s="20"/>
      <c r="Z2583" s="20"/>
      <c r="AA2583" s="20"/>
      <c r="AB2583" s="20"/>
      <c r="AC2583" s="20"/>
      <c r="AD2583" s="20"/>
    </row>
    <row r="2584" spans="3:30" s="1" customFormat="1">
      <c r="C2584" s="16"/>
      <c r="D2584" s="16"/>
      <c r="E2584" s="32"/>
      <c r="F2584" s="16"/>
      <c r="G2584" s="16"/>
      <c r="H2584" s="16"/>
      <c r="I2584" s="16"/>
      <c r="J2584" s="16"/>
      <c r="K2584" s="16"/>
      <c r="L2584" s="32"/>
      <c r="M2584" s="16"/>
      <c r="N2584" s="16"/>
      <c r="O2584" s="16"/>
      <c r="P2584" s="16"/>
      <c r="Y2584" s="20"/>
      <c r="Z2584" s="20"/>
      <c r="AA2584" s="20"/>
      <c r="AB2584" s="20"/>
      <c r="AC2584" s="20"/>
      <c r="AD2584" s="20"/>
    </row>
    <row r="2585" spans="3:30" s="1" customFormat="1">
      <c r="C2585" s="16"/>
      <c r="D2585" s="16"/>
      <c r="E2585" s="32"/>
      <c r="F2585" s="16"/>
      <c r="G2585" s="16"/>
      <c r="H2585" s="16"/>
      <c r="I2585" s="16"/>
      <c r="J2585" s="16"/>
      <c r="K2585" s="16"/>
      <c r="L2585" s="32"/>
      <c r="M2585" s="16"/>
      <c r="N2585" s="16"/>
      <c r="O2585" s="16"/>
      <c r="P2585" s="16"/>
      <c r="Y2585" s="20"/>
      <c r="Z2585" s="20"/>
      <c r="AA2585" s="20"/>
      <c r="AB2585" s="20"/>
      <c r="AC2585" s="20"/>
      <c r="AD2585" s="20"/>
    </row>
    <row r="2586" spans="3:30" s="1" customFormat="1">
      <c r="C2586" s="16"/>
      <c r="D2586" s="16"/>
      <c r="E2586" s="32"/>
      <c r="F2586" s="16"/>
      <c r="G2586" s="16"/>
      <c r="H2586" s="16"/>
      <c r="I2586" s="16"/>
      <c r="J2586" s="16"/>
      <c r="K2586" s="16"/>
      <c r="L2586" s="32"/>
      <c r="M2586" s="16"/>
      <c r="N2586" s="16"/>
      <c r="O2586" s="16"/>
      <c r="P2586" s="16"/>
      <c r="Y2586" s="20"/>
      <c r="Z2586" s="20"/>
      <c r="AA2586" s="20"/>
      <c r="AB2586" s="20"/>
      <c r="AC2586" s="20"/>
      <c r="AD2586" s="20"/>
    </row>
    <row r="2587" spans="3:30" s="1" customFormat="1">
      <c r="C2587" s="16"/>
      <c r="D2587" s="16"/>
      <c r="E2587" s="32"/>
      <c r="F2587" s="16"/>
      <c r="G2587" s="16"/>
      <c r="H2587" s="16"/>
      <c r="I2587" s="16"/>
      <c r="J2587" s="16"/>
      <c r="K2587" s="16"/>
      <c r="L2587" s="32"/>
      <c r="M2587" s="16"/>
      <c r="N2587" s="16"/>
      <c r="O2587" s="16"/>
      <c r="P2587" s="16"/>
      <c r="Y2587" s="20"/>
      <c r="Z2587" s="20"/>
      <c r="AA2587" s="20"/>
      <c r="AB2587" s="20"/>
      <c r="AC2587" s="20"/>
      <c r="AD2587" s="20"/>
    </row>
    <row r="2588" spans="3:30" s="1" customFormat="1">
      <c r="C2588" s="16"/>
      <c r="D2588" s="16"/>
      <c r="E2588" s="32"/>
      <c r="F2588" s="16"/>
      <c r="G2588" s="16"/>
      <c r="H2588" s="16"/>
      <c r="I2588" s="16"/>
      <c r="J2588" s="16"/>
      <c r="K2588" s="16"/>
      <c r="L2588" s="32"/>
      <c r="M2588" s="16"/>
      <c r="N2588" s="16"/>
      <c r="O2588" s="16"/>
      <c r="P2588" s="16"/>
      <c r="Y2588" s="20"/>
      <c r="Z2588" s="20"/>
      <c r="AA2588" s="20"/>
      <c r="AB2588" s="20"/>
      <c r="AC2588" s="20"/>
      <c r="AD2588" s="20"/>
    </row>
    <row r="2589" spans="3:30" s="1" customFormat="1">
      <c r="C2589" s="16"/>
      <c r="D2589" s="16"/>
      <c r="E2589" s="32"/>
      <c r="F2589" s="16"/>
      <c r="G2589" s="16"/>
      <c r="H2589" s="16"/>
      <c r="I2589" s="16"/>
      <c r="J2589" s="16"/>
      <c r="K2589" s="16"/>
      <c r="L2589" s="32"/>
      <c r="M2589" s="16"/>
      <c r="N2589" s="16"/>
      <c r="O2589" s="16"/>
      <c r="P2589" s="16"/>
      <c r="Y2589" s="20"/>
      <c r="Z2589" s="20"/>
      <c r="AA2589" s="20"/>
      <c r="AB2589" s="20"/>
      <c r="AC2589" s="20"/>
      <c r="AD2589" s="20"/>
    </row>
    <row r="2590" spans="3:30" s="1" customFormat="1">
      <c r="C2590" s="16"/>
      <c r="D2590" s="16"/>
      <c r="E2590" s="32"/>
      <c r="F2590" s="16"/>
      <c r="G2590" s="16"/>
      <c r="H2590" s="16"/>
      <c r="I2590" s="16"/>
      <c r="J2590" s="16"/>
      <c r="K2590" s="16"/>
      <c r="L2590" s="32"/>
      <c r="M2590" s="16"/>
      <c r="N2590" s="16"/>
      <c r="O2590" s="16"/>
      <c r="P2590" s="16"/>
      <c r="Y2590" s="20"/>
      <c r="Z2590" s="20"/>
      <c r="AA2590" s="20"/>
      <c r="AB2590" s="20"/>
      <c r="AC2590" s="20"/>
      <c r="AD2590" s="20"/>
    </row>
    <row r="2591" spans="3:30" s="1" customFormat="1">
      <c r="C2591" s="16"/>
      <c r="D2591" s="16"/>
      <c r="E2591" s="32"/>
      <c r="F2591" s="16"/>
      <c r="G2591" s="16"/>
      <c r="H2591" s="16"/>
      <c r="I2591" s="16"/>
      <c r="J2591" s="16"/>
      <c r="K2591" s="16"/>
      <c r="L2591" s="32"/>
      <c r="M2591" s="16"/>
      <c r="N2591" s="16"/>
      <c r="O2591" s="16"/>
      <c r="P2591" s="16"/>
      <c r="Y2591" s="20"/>
      <c r="Z2591" s="20"/>
      <c r="AA2591" s="20"/>
      <c r="AB2591" s="20"/>
      <c r="AC2591" s="20"/>
      <c r="AD2591" s="20"/>
    </row>
    <row r="2592" spans="3:30" s="1" customFormat="1">
      <c r="C2592" s="16"/>
      <c r="D2592" s="16"/>
      <c r="E2592" s="32"/>
      <c r="F2592" s="16"/>
      <c r="G2592" s="16"/>
      <c r="H2592" s="16"/>
      <c r="I2592" s="16"/>
      <c r="J2592" s="16"/>
      <c r="K2592" s="16"/>
      <c r="L2592" s="32"/>
      <c r="M2592" s="16"/>
      <c r="N2592" s="16"/>
      <c r="O2592" s="16"/>
      <c r="P2592" s="16"/>
      <c r="Y2592" s="20"/>
      <c r="Z2592" s="20"/>
      <c r="AA2592" s="20"/>
      <c r="AB2592" s="20"/>
      <c r="AC2592" s="20"/>
      <c r="AD2592" s="20"/>
    </row>
    <row r="2593" spans="3:30" s="1" customFormat="1">
      <c r="C2593" s="16"/>
      <c r="D2593" s="16"/>
      <c r="E2593" s="32"/>
      <c r="F2593" s="16"/>
      <c r="G2593" s="16"/>
      <c r="H2593" s="16"/>
      <c r="I2593" s="16"/>
      <c r="J2593" s="16"/>
      <c r="K2593" s="16"/>
      <c r="L2593" s="32"/>
      <c r="M2593" s="16"/>
      <c r="N2593" s="16"/>
      <c r="O2593" s="16"/>
      <c r="P2593" s="16"/>
      <c r="Y2593" s="20"/>
      <c r="Z2593" s="20"/>
      <c r="AA2593" s="20"/>
      <c r="AB2593" s="20"/>
      <c r="AC2593" s="20"/>
      <c r="AD2593" s="20"/>
    </row>
    <row r="2594" spans="3:30" s="1" customFormat="1">
      <c r="C2594" s="16"/>
      <c r="D2594" s="16"/>
      <c r="E2594" s="32"/>
      <c r="F2594" s="16"/>
      <c r="G2594" s="16"/>
      <c r="H2594" s="16"/>
      <c r="I2594" s="16"/>
      <c r="J2594" s="16"/>
      <c r="K2594" s="16"/>
      <c r="L2594" s="32"/>
      <c r="M2594" s="16"/>
      <c r="N2594" s="16"/>
      <c r="O2594" s="16"/>
      <c r="P2594" s="16"/>
      <c r="Y2594" s="20"/>
      <c r="Z2594" s="20"/>
      <c r="AA2594" s="20"/>
      <c r="AB2594" s="20"/>
      <c r="AC2594" s="20"/>
      <c r="AD2594" s="20"/>
    </row>
    <row r="2595" spans="3:30" s="1" customFormat="1">
      <c r="C2595" s="16"/>
      <c r="D2595" s="16"/>
      <c r="E2595" s="32"/>
      <c r="F2595" s="16"/>
      <c r="G2595" s="16"/>
      <c r="H2595" s="16"/>
      <c r="I2595" s="16"/>
      <c r="J2595" s="16"/>
      <c r="K2595" s="16"/>
      <c r="L2595" s="32"/>
      <c r="M2595" s="16"/>
      <c r="N2595" s="16"/>
      <c r="O2595" s="16"/>
      <c r="P2595" s="16"/>
      <c r="Y2595" s="20"/>
      <c r="Z2595" s="20"/>
      <c r="AA2595" s="20"/>
      <c r="AB2595" s="20"/>
      <c r="AC2595" s="20"/>
      <c r="AD2595" s="20"/>
    </row>
    <row r="2596" spans="3:30" s="1" customFormat="1">
      <c r="C2596" s="16"/>
      <c r="D2596" s="16"/>
      <c r="E2596" s="32"/>
      <c r="F2596" s="16"/>
      <c r="G2596" s="16"/>
      <c r="H2596" s="16"/>
      <c r="I2596" s="16"/>
      <c r="J2596" s="16"/>
      <c r="K2596" s="16"/>
      <c r="L2596" s="32"/>
      <c r="M2596" s="16"/>
      <c r="N2596" s="16"/>
      <c r="O2596" s="16"/>
      <c r="P2596" s="16"/>
      <c r="Y2596" s="20"/>
      <c r="Z2596" s="20"/>
      <c r="AA2596" s="20"/>
      <c r="AB2596" s="20"/>
      <c r="AC2596" s="20"/>
      <c r="AD2596" s="20"/>
    </row>
    <row r="2597" spans="3:30" s="1" customFormat="1">
      <c r="C2597" s="16"/>
      <c r="D2597" s="16"/>
      <c r="E2597" s="32"/>
      <c r="F2597" s="16"/>
      <c r="G2597" s="16"/>
      <c r="H2597" s="16"/>
      <c r="I2597" s="16"/>
      <c r="J2597" s="16"/>
      <c r="K2597" s="16"/>
      <c r="L2597" s="32"/>
      <c r="M2597" s="16"/>
      <c r="N2597" s="16"/>
      <c r="O2597" s="16"/>
      <c r="P2597" s="16"/>
      <c r="Y2597" s="20"/>
      <c r="Z2597" s="20"/>
      <c r="AA2597" s="20"/>
      <c r="AB2597" s="20"/>
      <c r="AC2597" s="20"/>
      <c r="AD2597" s="20"/>
    </row>
    <row r="2598" spans="3:30" s="1" customFormat="1">
      <c r="C2598" s="16"/>
      <c r="D2598" s="16"/>
      <c r="E2598" s="32"/>
      <c r="F2598" s="16"/>
      <c r="G2598" s="16"/>
      <c r="H2598" s="16"/>
      <c r="I2598" s="16"/>
      <c r="J2598" s="16"/>
      <c r="K2598" s="16"/>
      <c r="L2598" s="32"/>
      <c r="M2598" s="16"/>
      <c r="N2598" s="16"/>
      <c r="O2598" s="16"/>
      <c r="P2598" s="16"/>
      <c r="Y2598" s="20"/>
      <c r="Z2598" s="20"/>
      <c r="AA2598" s="20"/>
      <c r="AB2598" s="20"/>
      <c r="AC2598" s="20"/>
      <c r="AD2598" s="20"/>
    </row>
    <row r="2599" spans="3:30" s="1" customFormat="1">
      <c r="C2599" s="16"/>
      <c r="D2599" s="16"/>
      <c r="E2599" s="32"/>
      <c r="F2599" s="16"/>
      <c r="G2599" s="16"/>
      <c r="H2599" s="16"/>
      <c r="I2599" s="16"/>
      <c r="J2599" s="16"/>
      <c r="K2599" s="16"/>
      <c r="L2599" s="32"/>
      <c r="M2599" s="16"/>
      <c r="N2599" s="16"/>
      <c r="O2599" s="16"/>
      <c r="P2599" s="16"/>
      <c r="Y2599" s="20"/>
      <c r="Z2599" s="20"/>
      <c r="AA2599" s="20"/>
      <c r="AB2599" s="20"/>
      <c r="AC2599" s="20"/>
      <c r="AD2599" s="20"/>
    </row>
    <row r="2600" spans="3:30" s="1" customFormat="1">
      <c r="C2600" s="16"/>
      <c r="D2600" s="16"/>
      <c r="E2600" s="32"/>
      <c r="F2600" s="16"/>
      <c r="G2600" s="16"/>
      <c r="H2600" s="16"/>
      <c r="I2600" s="16"/>
      <c r="J2600" s="16"/>
      <c r="K2600" s="16"/>
      <c r="L2600" s="32"/>
      <c r="M2600" s="16"/>
      <c r="N2600" s="16"/>
      <c r="O2600" s="16"/>
      <c r="P2600" s="16"/>
      <c r="Y2600" s="20"/>
      <c r="Z2600" s="20"/>
      <c r="AA2600" s="20"/>
      <c r="AB2600" s="20"/>
      <c r="AC2600" s="20"/>
      <c r="AD2600" s="20"/>
    </row>
    <row r="2601" spans="3:30" s="1" customFormat="1">
      <c r="C2601" s="16"/>
      <c r="D2601" s="16"/>
      <c r="E2601" s="32"/>
      <c r="F2601" s="16"/>
      <c r="G2601" s="16"/>
      <c r="H2601" s="16"/>
      <c r="I2601" s="16"/>
      <c r="J2601" s="16"/>
      <c r="K2601" s="16"/>
      <c r="L2601" s="32"/>
      <c r="M2601" s="16"/>
      <c r="N2601" s="16"/>
      <c r="O2601" s="16"/>
      <c r="P2601" s="16"/>
      <c r="Y2601" s="20"/>
      <c r="Z2601" s="20"/>
      <c r="AA2601" s="20"/>
      <c r="AB2601" s="20"/>
      <c r="AC2601" s="20"/>
      <c r="AD2601" s="20"/>
    </row>
    <row r="2602" spans="3:30" s="1" customFormat="1">
      <c r="C2602" s="16"/>
      <c r="D2602" s="16"/>
      <c r="E2602" s="32"/>
      <c r="F2602" s="16"/>
      <c r="G2602" s="16"/>
      <c r="H2602" s="16"/>
      <c r="I2602" s="16"/>
      <c r="J2602" s="16"/>
      <c r="K2602" s="16"/>
      <c r="L2602" s="32"/>
      <c r="M2602" s="16"/>
      <c r="N2602" s="16"/>
      <c r="O2602" s="16"/>
      <c r="P2602" s="16"/>
      <c r="Y2602" s="20"/>
      <c r="Z2602" s="20"/>
      <c r="AA2602" s="20"/>
      <c r="AB2602" s="20"/>
      <c r="AC2602" s="20"/>
      <c r="AD2602" s="20"/>
    </row>
    <row r="2603" spans="3:30" s="1" customFormat="1">
      <c r="C2603" s="16"/>
      <c r="D2603" s="16"/>
      <c r="E2603" s="32"/>
      <c r="F2603" s="16"/>
      <c r="G2603" s="16"/>
      <c r="H2603" s="16"/>
      <c r="I2603" s="16"/>
      <c r="J2603" s="16"/>
      <c r="K2603" s="16"/>
      <c r="L2603" s="32"/>
      <c r="M2603" s="16"/>
      <c r="N2603" s="16"/>
      <c r="O2603" s="16"/>
      <c r="P2603" s="16"/>
      <c r="Y2603" s="20"/>
      <c r="Z2603" s="20"/>
      <c r="AA2603" s="20"/>
      <c r="AB2603" s="20"/>
      <c r="AC2603" s="20"/>
      <c r="AD2603" s="20"/>
    </row>
    <row r="2604" spans="3:30" s="1" customFormat="1">
      <c r="C2604" s="16"/>
      <c r="D2604" s="16"/>
      <c r="E2604" s="32"/>
      <c r="F2604" s="16"/>
      <c r="G2604" s="16"/>
      <c r="H2604" s="16"/>
      <c r="I2604" s="16"/>
      <c r="J2604" s="16"/>
      <c r="K2604" s="16"/>
      <c r="L2604" s="32"/>
      <c r="M2604" s="16"/>
      <c r="N2604" s="16"/>
      <c r="O2604" s="16"/>
      <c r="P2604" s="16"/>
      <c r="Y2604" s="20"/>
      <c r="Z2604" s="20"/>
      <c r="AA2604" s="20"/>
      <c r="AB2604" s="20"/>
      <c r="AC2604" s="20"/>
      <c r="AD2604" s="20"/>
    </row>
    <row r="2605" spans="3:30" s="1" customFormat="1">
      <c r="C2605" s="16"/>
      <c r="D2605" s="16"/>
      <c r="E2605" s="32"/>
      <c r="F2605" s="16"/>
      <c r="G2605" s="16"/>
      <c r="H2605" s="16"/>
      <c r="I2605" s="16"/>
      <c r="J2605" s="16"/>
      <c r="K2605" s="16"/>
      <c r="L2605" s="32"/>
      <c r="M2605" s="16"/>
      <c r="N2605" s="16"/>
      <c r="O2605" s="16"/>
      <c r="P2605" s="16"/>
      <c r="Y2605" s="20"/>
      <c r="Z2605" s="20"/>
      <c r="AA2605" s="20"/>
      <c r="AB2605" s="20"/>
      <c r="AC2605" s="20"/>
      <c r="AD2605" s="20"/>
    </row>
    <row r="2606" spans="3:30" s="1" customFormat="1">
      <c r="C2606" s="16"/>
      <c r="D2606" s="16"/>
      <c r="E2606" s="32"/>
      <c r="F2606" s="16"/>
      <c r="G2606" s="16"/>
      <c r="H2606" s="16"/>
      <c r="I2606" s="16"/>
      <c r="J2606" s="16"/>
      <c r="K2606" s="16"/>
      <c r="L2606" s="32"/>
      <c r="M2606" s="16"/>
      <c r="N2606" s="16"/>
      <c r="O2606" s="16"/>
      <c r="P2606" s="16"/>
      <c r="Y2606" s="20"/>
      <c r="Z2606" s="20"/>
      <c r="AA2606" s="20"/>
      <c r="AB2606" s="20"/>
      <c r="AC2606" s="20"/>
      <c r="AD2606" s="20"/>
    </row>
    <row r="2607" spans="3:30" s="1" customFormat="1">
      <c r="C2607" s="16"/>
      <c r="D2607" s="16"/>
      <c r="E2607" s="32"/>
      <c r="F2607" s="16"/>
      <c r="G2607" s="16"/>
      <c r="H2607" s="16"/>
      <c r="I2607" s="16"/>
      <c r="J2607" s="16"/>
      <c r="K2607" s="16"/>
      <c r="L2607" s="32"/>
      <c r="M2607" s="16"/>
      <c r="N2607" s="16"/>
      <c r="O2607" s="16"/>
      <c r="P2607" s="16"/>
      <c r="Y2607" s="20"/>
      <c r="Z2607" s="20"/>
      <c r="AA2607" s="20"/>
      <c r="AB2607" s="20"/>
      <c r="AC2607" s="20"/>
      <c r="AD2607" s="20"/>
    </row>
    <row r="2608" spans="3:30" s="1" customFormat="1">
      <c r="C2608" s="16"/>
      <c r="D2608" s="16"/>
      <c r="E2608" s="32"/>
      <c r="F2608" s="16"/>
      <c r="G2608" s="16"/>
      <c r="H2608" s="16"/>
      <c r="I2608" s="16"/>
      <c r="J2608" s="16"/>
      <c r="K2608" s="16"/>
      <c r="L2608" s="32"/>
      <c r="M2608" s="16"/>
      <c r="N2608" s="16"/>
      <c r="O2608" s="16"/>
      <c r="P2608" s="16"/>
      <c r="Y2608" s="20"/>
      <c r="Z2608" s="20"/>
      <c r="AA2608" s="20"/>
      <c r="AB2608" s="20"/>
      <c r="AC2608" s="20"/>
      <c r="AD2608" s="20"/>
    </row>
    <row r="2609" spans="3:30" s="1" customFormat="1">
      <c r="C2609" s="16"/>
      <c r="D2609" s="16"/>
      <c r="E2609" s="32"/>
      <c r="F2609" s="16"/>
      <c r="G2609" s="16"/>
      <c r="H2609" s="16"/>
      <c r="I2609" s="16"/>
      <c r="J2609" s="16"/>
      <c r="K2609" s="16"/>
      <c r="L2609" s="32"/>
      <c r="M2609" s="16"/>
      <c r="N2609" s="16"/>
      <c r="O2609" s="16"/>
      <c r="P2609" s="16"/>
      <c r="Y2609" s="20"/>
      <c r="Z2609" s="20"/>
      <c r="AA2609" s="20"/>
      <c r="AB2609" s="20"/>
      <c r="AC2609" s="20"/>
      <c r="AD2609" s="20"/>
    </row>
    <row r="2610" spans="3:30" s="1" customFormat="1">
      <c r="C2610" s="16"/>
      <c r="D2610" s="16"/>
      <c r="E2610" s="32"/>
      <c r="F2610" s="16"/>
      <c r="G2610" s="16"/>
      <c r="H2610" s="16"/>
      <c r="I2610" s="16"/>
      <c r="J2610" s="16"/>
      <c r="K2610" s="16"/>
      <c r="L2610" s="32"/>
      <c r="M2610" s="16"/>
      <c r="N2610" s="16"/>
      <c r="O2610" s="16"/>
      <c r="P2610" s="16"/>
      <c r="Y2610" s="20"/>
      <c r="Z2610" s="20"/>
      <c r="AA2610" s="20"/>
      <c r="AB2610" s="20"/>
      <c r="AC2610" s="20"/>
      <c r="AD2610" s="20"/>
    </row>
    <row r="2611" spans="3:30" s="1" customFormat="1">
      <c r="C2611" s="16"/>
      <c r="D2611" s="16"/>
      <c r="E2611" s="32"/>
      <c r="F2611" s="16"/>
      <c r="G2611" s="16"/>
      <c r="H2611" s="16"/>
      <c r="I2611" s="16"/>
      <c r="J2611" s="16"/>
      <c r="K2611" s="16"/>
      <c r="L2611" s="32"/>
      <c r="M2611" s="16"/>
      <c r="N2611" s="16"/>
      <c r="O2611" s="16"/>
      <c r="P2611" s="16"/>
      <c r="Y2611" s="20"/>
      <c r="Z2611" s="20"/>
      <c r="AA2611" s="20"/>
      <c r="AB2611" s="20"/>
      <c r="AC2611" s="20"/>
      <c r="AD2611" s="20"/>
    </row>
    <row r="2612" spans="3:30" s="1" customFormat="1">
      <c r="C2612" s="16"/>
      <c r="D2612" s="16"/>
      <c r="E2612" s="32"/>
      <c r="F2612" s="16"/>
      <c r="G2612" s="16"/>
      <c r="H2612" s="16"/>
      <c r="I2612" s="16"/>
      <c r="J2612" s="16"/>
      <c r="K2612" s="16"/>
      <c r="L2612" s="32"/>
      <c r="M2612" s="16"/>
      <c r="N2612" s="16"/>
      <c r="O2612" s="16"/>
      <c r="P2612" s="16"/>
      <c r="Y2612" s="20"/>
      <c r="Z2612" s="20"/>
      <c r="AA2612" s="20"/>
      <c r="AB2612" s="20"/>
      <c r="AC2612" s="20"/>
      <c r="AD2612" s="20"/>
    </row>
    <row r="2613" spans="3:30" s="1" customFormat="1">
      <c r="C2613" s="16"/>
      <c r="D2613" s="16"/>
      <c r="E2613" s="32"/>
      <c r="F2613" s="16"/>
      <c r="G2613" s="16"/>
      <c r="H2613" s="16"/>
      <c r="I2613" s="16"/>
      <c r="J2613" s="16"/>
      <c r="K2613" s="16"/>
      <c r="L2613" s="32"/>
      <c r="M2613" s="16"/>
      <c r="N2613" s="16"/>
      <c r="O2613" s="16"/>
      <c r="P2613" s="16"/>
      <c r="Y2613" s="20"/>
      <c r="Z2613" s="20"/>
      <c r="AA2613" s="20"/>
      <c r="AB2613" s="20"/>
      <c r="AC2613" s="20"/>
      <c r="AD2613" s="20"/>
    </row>
    <row r="2614" spans="3:30" s="1" customFormat="1">
      <c r="C2614" s="16"/>
      <c r="D2614" s="16"/>
      <c r="E2614" s="32"/>
      <c r="F2614" s="16"/>
      <c r="G2614" s="16"/>
      <c r="H2614" s="16"/>
      <c r="I2614" s="16"/>
      <c r="J2614" s="16"/>
      <c r="K2614" s="16"/>
      <c r="L2614" s="32"/>
      <c r="M2614" s="16"/>
      <c r="N2614" s="16"/>
      <c r="O2614" s="16"/>
      <c r="P2614" s="16"/>
      <c r="Y2614" s="20"/>
      <c r="Z2614" s="20"/>
      <c r="AA2614" s="20"/>
      <c r="AB2614" s="20"/>
      <c r="AC2614" s="20"/>
      <c r="AD2614" s="20"/>
    </row>
    <row r="2615" spans="3:30" s="1" customFormat="1">
      <c r="C2615" s="16"/>
      <c r="D2615" s="16"/>
      <c r="E2615" s="32"/>
      <c r="F2615" s="16"/>
      <c r="G2615" s="16"/>
      <c r="H2615" s="16"/>
      <c r="I2615" s="16"/>
      <c r="J2615" s="16"/>
      <c r="K2615" s="16"/>
      <c r="L2615" s="32"/>
      <c r="M2615" s="16"/>
      <c r="N2615" s="16"/>
      <c r="O2615" s="16"/>
      <c r="P2615" s="16"/>
      <c r="Y2615" s="20"/>
      <c r="Z2615" s="20"/>
      <c r="AA2615" s="20"/>
      <c r="AB2615" s="20"/>
      <c r="AC2615" s="20"/>
      <c r="AD2615" s="20"/>
    </row>
    <row r="2616" spans="3:30" s="1" customFormat="1">
      <c r="C2616" s="16"/>
      <c r="D2616" s="16"/>
      <c r="E2616" s="32"/>
      <c r="F2616" s="16"/>
      <c r="G2616" s="16"/>
      <c r="H2616" s="16"/>
      <c r="I2616" s="16"/>
      <c r="J2616" s="16"/>
      <c r="K2616" s="16"/>
      <c r="L2616" s="32"/>
      <c r="M2616" s="16"/>
      <c r="N2616" s="16"/>
      <c r="O2616" s="16"/>
      <c r="P2616" s="16"/>
      <c r="Y2616" s="20"/>
      <c r="Z2616" s="20"/>
      <c r="AA2616" s="20"/>
      <c r="AB2616" s="20"/>
      <c r="AC2616" s="20"/>
      <c r="AD2616" s="20"/>
    </row>
    <row r="2617" spans="3:30" s="1" customFormat="1">
      <c r="C2617" s="16"/>
      <c r="D2617" s="16"/>
      <c r="E2617" s="32"/>
      <c r="F2617" s="16"/>
      <c r="G2617" s="16"/>
      <c r="H2617" s="16"/>
      <c r="I2617" s="16"/>
      <c r="J2617" s="16"/>
      <c r="K2617" s="16"/>
      <c r="L2617" s="32"/>
      <c r="M2617" s="16"/>
      <c r="N2617" s="16"/>
      <c r="O2617" s="16"/>
      <c r="P2617" s="16"/>
      <c r="Y2617" s="20"/>
      <c r="Z2617" s="20"/>
      <c r="AA2617" s="20"/>
      <c r="AB2617" s="20"/>
      <c r="AC2617" s="20"/>
      <c r="AD2617" s="20"/>
    </row>
    <row r="2618" spans="3:30" s="1" customFormat="1">
      <c r="C2618" s="16"/>
      <c r="D2618" s="16"/>
      <c r="E2618" s="32"/>
      <c r="F2618" s="16"/>
      <c r="G2618" s="16"/>
      <c r="H2618" s="16"/>
      <c r="I2618" s="16"/>
      <c r="J2618" s="16"/>
      <c r="K2618" s="16"/>
      <c r="L2618" s="32"/>
      <c r="M2618" s="16"/>
      <c r="N2618" s="16"/>
      <c r="O2618" s="16"/>
      <c r="P2618" s="16"/>
      <c r="Y2618" s="20"/>
      <c r="Z2618" s="20"/>
      <c r="AA2618" s="20"/>
      <c r="AB2618" s="20"/>
      <c r="AC2618" s="20"/>
      <c r="AD2618" s="20"/>
    </row>
    <row r="2619" spans="3:30" s="1" customFormat="1">
      <c r="C2619" s="16"/>
      <c r="D2619" s="16"/>
      <c r="E2619" s="32"/>
      <c r="F2619" s="16"/>
      <c r="G2619" s="16"/>
      <c r="H2619" s="16"/>
      <c r="I2619" s="16"/>
      <c r="J2619" s="16"/>
      <c r="K2619" s="16"/>
      <c r="L2619" s="32"/>
      <c r="M2619" s="16"/>
      <c r="N2619" s="16"/>
      <c r="O2619" s="16"/>
      <c r="P2619" s="16"/>
      <c r="Y2619" s="20"/>
      <c r="Z2619" s="20"/>
      <c r="AA2619" s="20"/>
      <c r="AB2619" s="20"/>
      <c r="AC2619" s="20"/>
      <c r="AD2619" s="20"/>
    </row>
    <row r="2620" spans="3:30" s="1" customFormat="1">
      <c r="C2620" s="16"/>
      <c r="D2620" s="16"/>
      <c r="E2620" s="32"/>
      <c r="F2620" s="16"/>
      <c r="G2620" s="16"/>
      <c r="H2620" s="16"/>
      <c r="I2620" s="16"/>
      <c r="J2620" s="16"/>
      <c r="K2620" s="16"/>
      <c r="L2620" s="32"/>
      <c r="M2620" s="16"/>
      <c r="N2620" s="16"/>
      <c r="O2620" s="16"/>
      <c r="P2620" s="16"/>
      <c r="Y2620" s="20"/>
      <c r="Z2620" s="20"/>
      <c r="AA2620" s="20"/>
      <c r="AB2620" s="20"/>
      <c r="AC2620" s="20"/>
      <c r="AD2620" s="20"/>
    </row>
    <row r="2621" spans="3:30" s="1" customFormat="1">
      <c r="C2621" s="16"/>
      <c r="D2621" s="16"/>
      <c r="E2621" s="32"/>
      <c r="F2621" s="16"/>
      <c r="G2621" s="16"/>
      <c r="H2621" s="16"/>
      <c r="I2621" s="16"/>
      <c r="J2621" s="16"/>
      <c r="K2621" s="16"/>
      <c r="L2621" s="32"/>
      <c r="M2621" s="16"/>
      <c r="N2621" s="16"/>
      <c r="O2621" s="16"/>
      <c r="P2621" s="16"/>
      <c r="Y2621" s="20"/>
      <c r="Z2621" s="20"/>
      <c r="AA2621" s="20"/>
      <c r="AB2621" s="20"/>
      <c r="AC2621" s="20"/>
      <c r="AD2621" s="20"/>
    </row>
    <row r="2622" spans="3:30" s="1" customFormat="1">
      <c r="C2622" s="16"/>
      <c r="D2622" s="16"/>
      <c r="E2622" s="32"/>
      <c r="F2622" s="16"/>
      <c r="G2622" s="16"/>
      <c r="H2622" s="16"/>
      <c r="I2622" s="16"/>
      <c r="J2622" s="16"/>
      <c r="K2622" s="16"/>
      <c r="L2622" s="32"/>
      <c r="M2622" s="16"/>
      <c r="N2622" s="16"/>
      <c r="O2622" s="16"/>
      <c r="P2622" s="16"/>
      <c r="Y2622" s="20"/>
      <c r="Z2622" s="20"/>
      <c r="AA2622" s="20"/>
      <c r="AB2622" s="20"/>
      <c r="AC2622" s="20"/>
      <c r="AD2622" s="20"/>
    </row>
    <row r="2623" spans="3:30" s="1" customFormat="1">
      <c r="C2623" s="16"/>
      <c r="D2623" s="16"/>
      <c r="E2623" s="32"/>
      <c r="F2623" s="16"/>
      <c r="G2623" s="16"/>
      <c r="H2623" s="16"/>
      <c r="I2623" s="16"/>
      <c r="J2623" s="16"/>
      <c r="K2623" s="16"/>
      <c r="L2623" s="32"/>
      <c r="M2623" s="16"/>
      <c r="N2623" s="16"/>
      <c r="O2623" s="16"/>
      <c r="P2623" s="16"/>
      <c r="Y2623" s="20"/>
      <c r="Z2623" s="20"/>
      <c r="AA2623" s="20"/>
      <c r="AB2623" s="20"/>
      <c r="AC2623" s="20"/>
      <c r="AD2623" s="20"/>
    </row>
    <row r="2624" spans="3:30" s="1" customFormat="1">
      <c r="C2624" s="16"/>
      <c r="D2624" s="16"/>
      <c r="E2624" s="32"/>
      <c r="F2624" s="16"/>
      <c r="G2624" s="16"/>
      <c r="H2624" s="16"/>
      <c r="I2624" s="16"/>
      <c r="J2624" s="16"/>
      <c r="K2624" s="16"/>
      <c r="L2624" s="32"/>
      <c r="M2624" s="16"/>
      <c r="N2624" s="16"/>
      <c r="O2624" s="16"/>
      <c r="P2624" s="16"/>
      <c r="Y2624" s="20"/>
      <c r="Z2624" s="20"/>
      <c r="AA2624" s="20"/>
      <c r="AB2624" s="20"/>
      <c r="AC2624" s="20"/>
      <c r="AD2624" s="20"/>
    </row>
    <row r="2625" spans="3:30" s="1" customFormat="1">
      <c r="C2625" s="16"/>
      <c r="D2625" s="16"/>
      <c r="E2625" s="32"/>
      <c r="F2625" s="16"/>
      <c r="G2625" s="16"/>
      <c r="H2625" s="16"/>
      <c r="I2625" s="16"/>
      <c r="J2625" s="16"/>
      <c r="K2625" s="16"/>
      <c r="L2625" s="32"/>
      <c r="M2625" s="16"/>
      <c r="N2625" s="16"/>
      <c r="O2625" s="16"/>
      <c r="P2625" s="16"/>
      <c r="Y2625" s="20"/>
      <c r="Z2625" s="20"/>
      <c r="AA2625" s="20"/>
      <c r="AB2625" s="20"/>
      <c r="AC2625" s="20"/>
      <c r="AD2625" s="20"/>
    </row>
    <row r="2626" spans="3:30" s="1" customFormat="1">
      <c r="C2626" s="16"/>
      <c r="D2626" s="16"/>
      <c r="E2626" s="32"/>
      <c r="F2626" s="16"/>
      <c r="G2626" s="16"/>
      <c r="H2626" s="16"/>
      <c r="I2626" s="16"/>
      <c r="J2626" s="16"/>
      <c r="K2626" s="16"/>
      <c r="L2626" s="32"/>
      <c r="M2626" s="16"/>
      <c r="N2626" s="16"/>
      <c r="O2626" s="16"/>
      <c r="P2626" s="16"/>
      <c r="Y2626" s="20"/>
      <c r="Z2626" s="20"/>
      <c r="AA2626" s="20"/>
      <c r="AB2626" s="20"/>
      <c r="AC2626" s="20"/>
      <c r="AD2626" s="20"/>
    </row>
    <row r="2627" spans="3:30" s="1" customFormat="1">
      <c r="C2627" s="16"/>
      <c r="D2627" s="16"/>
      <c r="E2627" s="32"/>
      <c r="F2627" s="16"/>
      <c r="G2627" s="16"/>
      <c r="H2627" s="16"/>
      <c r="I2627" s="16"/>
      <c r="J2627" s="16"/>
      <c r="K2627" s="16"/>
      <c r="L2627" s="32"/>
      <c r="M2627" s="16"/>
      <c r="N2627" s="16"/>
      <c r="O2627" s="16"/>
      <c r="P2627" s="16"/>
      <c r="Y2627" s="20"/>
      <c r="Z2627" s="20"/>
      <c r="AA2627" s="20"/>
      <c r="AB2627" s="20"/>
      <c r="AC2627" s="20"/>
      <c r="AD2627" s="20"/>
    </row>
    <row r="2628" spans="3:30" s="1" customFormat="1">
      <c r="C2628" s="16"/>
      <c r="D2628" s="16"/>
      <c r="E2628" s="32"/>
      <c r="F2628" s="16"/>
      <c r="G2628" s="16"/>
      <c r="H2628" s="16"/>
      <c r="I2628" s="16"/>
      <c r="J2628" s="16"/>
      <c r="K2628" s="16"/>
      <c r="L2628" s="32"/>
      <c r="M2628" s="16"/>
      <c r="N2628" s="16"/>
      <c r="O2628" s="16"/>
      <c r="P2628" s="16"/>
      <c r="Y2628" s="20"/>
      <c r="Z2628" s="20"/>
      <c r="AA2628" s="20"/>
      <c r="AB2628" s="20"/>
      <c r="AC2628" s="20"/>
      <c r="AD2628" s="20"/>
    </row>
    <row r="2629" spans="3:30" s="1" customFormat="1">
      <c r="C2629" s="16"/>
      <c r="D2629" s="16"/>
      <c r="E2629" s="32"/>
      <c r="F2629" s="16"/>
      <c r="G2629" s="16"/>
      <c r="H2629" s="16"/>
      <c r="I2629" s="16"/>
      <c r="J2629" s="16"/>
      <c r="K2629" s="16"/>
      <c r="L2629" s="32"/>
      <c r="M2629" s="16"/>
      <c r="N2629" s="16"/>
      <c r="O2629" s="16"/>
      <c r="P2629" s="16"/>
      <c r="Y2629" s="20"/>
      <c r="Z2629" s="20"/>
      <c r="AA2629" s="20"/>
      <c r="AB2629" s="20"/>
      <c r="AC2629" s="20"/>
      <c r="AD2629" s="20"/>
    </row>
    <row r="2630" spans="3:30" s="1" customFormat="1">
      <c r="C2630" s="16"/>
      <c r="D2630" s="16"/>
      <c r="E2630" s="32"/>
      <c r="F2630" s="16"/>
      <c r="G2630" s="16"/>
      <c r="H2630" s="16"/>
      <c r="I2630" s="16"/>
      <c r="J2630" s="16"/>
      <c r="K2630" s="16"/>
      <c r="L2630" s="32"/>
      <c r="M2630" s="16"/>
      <c r="N2630" s="16"/>
      <c r="O2630" s="16"/>
      <c r="P2630" s="16"/>
      <c r="Y2630" s="20"/>
      <c r="Z2630" s="20"/>
      <c r="AA2630" s="20"/>
      <c r="AB2630" s="20"/>
      <c r="AC2630" s="20"/>
      <c r="AD2630" s="20"/>
    </row>
    <row r="2631" spans="3:30" s="1" customFormat="1">
      <c r="C2631" s="16"/>
      <c r="D2631" s="16"/>
      <c r="E2631" s="32"/>
      <c r="F2631" s="16"/>
      <c r="G2631" s="16"/>
      <c r="H2631" s="16"/>
      <c r="I2631" s="16"/>
      <c r="J2631" s="16"/>
      <c r="K2631" s="16"/>
      <c r="L2631" s="32"/>
      <c r="M2631" s="16"/>
      <c r="N2631" s="16"/>
      <c r="O2631" s="16"/>
      <c r="P2631" s="16"/>
      <c r="Y2631" s="20"/>
      <c r="Z2631" s="20"/>
      <c r="AA2631" s="20"/>
      <c r="AB2631" s="20"/>
      <c r="AC2631" s="20"/>
      <c r="AD2631" s="20"/>
    </row>
    <row r="2632" spans="3:30" s="1" customFormat="1">
      <c r="C2632" s="16"/>
      <c r="D2632" s="16"/>
      <c r="E2632" s="32"/>
      <c r="F2632" s="16"/>
      <c r="G2632" s="16"/>
      <c r="H2632" s="16"/>
      <c r="I2632" s="16"/>
      <c r="J2632" s="16"/>
      <c r="K2632" s="16"/>
      <c r="L2632" s="32"/>
      <c r="M2632" s="16"/>
      <c r="N2632" s="16"/>
      <c r="O2632" s="16"/>
      <c r="P2632" s="16"/>
      <c r="Y2632" s="20"/>
      <c r="Z2632" s="20"/>
      <c r="AA2632" s="20"/>
      <c r="AB2632" s="20"/>
      <c r="AC2632" s="20"/>
      <c r="AD2632" s="20"/>
    </row>
    <row r="2633" spans="3:30" s="1" customFormat="1">
      <c r="C2633" s="16"/>
      <c r="D2633" s="16"/>
      <c r="E2633" s="32"/>
      <c r="F2633" s="16"/>
      <c r="G2633" s="16"/>
      <c r="H2633" s="16"/>
      <c r="I2633" s="16"/>
      <c r="J2633" s="16"/>
      <c r="K2633" s="16"/>
      <c r="L2633" s="32"/>
      <c r="M2633" s="16"/>
      <c r="N2633" s="16"/>
      <c r="O2633" s="16"/>
      <c r="P2633" s="16"/>
      <c r="Y2633" s="20"/>
      <c r="Z2633" s="20"/>
      <c r="AA2633" s="20"/>
      <c r="AB2633" s="20"/>
      <c r="AC2633" s="20"/>
      <c r="AD2633" s="20"/>
    </row>
    <row r="2634" spans="3:30" s="1" customFormat="1">
      <c r="C2634" s="16"/>
      <c r="D2634" s="16"/>
      <c r="E2634" s="32"/>
      <c r="F2634" s="16"/>
      <c r="G2634" s="16"/>
      <c r="H2634" s="16"/>
      <c r="I2634" s="16"/>
      <c r="J2634" s="16"/>
      <c r="K2634" s="16"/>
      <c r="L2634" s="32"/>
      <c r="M2634" s="16"/>
      <c r="N2634" s="16"/>
      <c r="O2634" s="16"/>
      <c r="P2634" s="16"/>
      <c r="Y2634" s="20"/>
      <c r="Z2634" s="20"/>
      <c r="AA2634" s="20"/>
      <c r="AB2634" s="20"/>
      <c r="AC2634" s="20"/>
      <c r="AD2634" s="20"/>
    </row>
    <row r="2635" spans="3:30" s="1" customFormat="1">
      <c r="C2635" s="16"/>
      <c r="D2635" s="16"/>
      <c r="E2635" s="32"/>
      <c r="F2635" s="16"/>
      <c r="G2635" s="16"/>
      <c r="H2635" s="16"/>
      <c r="I2635" s="16"/>
      <c r="J2635" s="16"/>
      <c r="K2635" s="16"/>
      <c r="L2635" s="32"/>
      <c r="M2635" s="16"/>
      <c r="N2635" s="16"/>
      <c r="O2635" s="16"/>
      <c r="P2635" s="16"/>
      <c r="Y2635" s="20"/>
      <c r="Z2635" s="20"/>
      <c r="AA2635" s="20"/>
      <c r="AB2635" s="20"/>
      <c r="AC2635" s="20"/>
      <c r="AD2635" s="20"/>
    </row>
    <row r="2636" spans="3:30" s="1" customFormat="1">
      <c r="C2636" s="16"/>
      <c r="D2636" s="16"/>
      <c r="E2636" s="32"/>
      <c r="F2636" s="16"/>
      <c r="G2636" s="16"/>
      <c r="H2636" s="16"/>
      <c r="I2636" s="16"/>
      <c r="J2636" s="16"/>
      <c r="K2636" s="16"/>
      <c r="L2636" s="32"/>
      <c r="M2636" s="16"/>
      <c r="N2636" s="16"/>
      <c r="O2636" s="16"/>
      <c r="P2636" s="16"/>
      <c r="Y2636" s="20"/>
      <c r="Z2636" s="20"/>
      <c r="AA2636" s="20"/>
      <c r="AB2636" s="20"/>
      <c r="AC2636" s="20"/>
      <c r="AD2636" s="20"/>
    </row>
    <row r="2637" spans="3:30" s="1" customFormat="1">
      <c r="C2637" s="16"/>
      <c r="D2637" s="16"/>
      <c r="E2637" s="32"/>
      <c r="F2637" s="16"/>
      <c r="G2637" s="16"/>
      <c r="H2637" s="16"/>
      <c r="I2637" s="16"/>
      <c r="J2637" s="16"/>
      <c r="K2637" s="16"/>
      <c r="L2637" s="32"/>
      <c r="M2637" s="16"/>
      <c r="N2637" s="16"/>
      <c r="O2637" s="16"/>
      <c r="P2637" s="16"/>
      <c r="Y2637" s="20"/>
      <c r="Z2637" s="20"/>
      <c r="AA2637" s="20"/>
      <c r="AB2637" s="20"/>
      <c r="AC2637" s="20"/>
      <c r="AD2637" s="20"/>
    </row>
    <row r="2638" spans="3:30" s="1" customFormat="1">
      <c r="C2638" s="16"/>
      <c r="D2638" s="16"/>
      <c r="E2638" s="32"/>
      <c r="F2638" s="16"/>
      <c r="G2638" s="16"/>
      <c r="H2638" s="16"/>
      <c r="I2638" s="16"/>
      <c r="J2638" s="16"/>
      <c r="K2638" s="16"/>
      <c r="L2638" s="32"/>
      <c r="M2638" s="16"/>
      <c r="N2638" s="16"/>
      <c r="O2638" s="16"/>
      <c r="P2638" s="16"/>
      <c r="Y2638" s="20"/>
      <c r="Z2638" s="20"/>
      <c r="AA2638" s="20"/>
      <c r="AB2638" s="20"/>
      <c r="AC2638" s="20"/>
      <c r="AD2638" s="20"/>
    </row>
    <row r="2639" spans="3:30" s="1" customFormat="1">
      <c r="C2639" s="16"/>
      <c r="D2639" s="16"/>
      <c r="E2639" s="32"/>
      <c r="F2639" s="16"/>
      <c r="G2639" s="16"/>
      <c r="H2639" s="16"/>
      <c r="I2639" s="16"/>
      <c r="J2639" s="16"/>
      <c r="K2639" s="16"/>
      <c r="L2639" s="32"/>
      <c r="M2639" s="16"/>
      <c r="N2639" s="16"/>
      <c r="O2639" s="16"/>
      <c r="P2639" s="16"/>
      <c r="Y2639" s="20"/>
      <c r="Z2639" s="20"/>
      <c r="AA2639" s="20"/>
      <c r="AB2639" s="20"/>
      <c r="AC2639" s="20"/>
      <c r="AD2639" s="20"/>
    </row>
    <row r="2640" spans="3:30" s="1" customFormat="1">
      <c r="C2640" s="16"/>
      <c r="D2640" s="16"/>
      <c r="E2640" s="32"/>
      <c r="F2640" s="16"/>
      <c r="G2640" s="16"/>
      <c r="H2640" s="16"/>
      <c r="I2640" s="16"/>
      <c r="J2640" s="16"/>
      <c r="K2640" s="16"/>
      <c r="L2640" s="32"/>
      <c r="M2640" s="16"/>
      <c r="N2640" s="16"/>
      <c r="O2640" s="16"/>
      <c r="P2640" s="16"/>
      <c r="Y2640" s="20"/>
      <c r="Z2640" s="20"/>
      <c r="AA2640" s="20"/>
      <c r="AB2640" s="20"/>
      <c r="AC2640" s="20"/>
      <c r="AD2640" s="20"/>
    </row>
    <row r="2641" spans="3:30" s="1" customFormat="1">
      <c r="C2641" s="16"/>
      <c r="D2641" s="16"/>
      <c r="E2641" s="32"/>
      <c r="F2641" s="16"/>
      <c r="G2641" s="16"/>
      <c r="H2641" s="16"/>
      <c r="I2641" s="16"/>
      <c r="J2641" s="16"/>
      <c r="K2641" s="16"/>
      <c r="L2641" s="32"/>
      <c r="M2641" s="16"/>
      <c r="N2641" s="16"/>
      <c r="O2641" s="16"/>
      <c r="P2641" s="16"/>
      <c r="Y2641" s="20"/>
      <c r="Z2641" s="20"/>
      <c r="AA2641" s="20"/>
      <c r="AB2641" s="20"/>
      <c r="AC2641" s="20"/>
      <c r="AD2641" s="20"/>
    </row>
    <row r="2642" spans="3:30" s="1" customFormat="1">
      <c r="C2642" s="16"/>
      <c r="D2642" s="16"/>
      <c r="E2642" s="32"/>
      <c r="F2642" s="16"/>
      <c r="G2642" s="16"/>
      <c r="H2642" s="16"/>
      <c r="I2642" s="16"/>
      <c r="J2642" s="16"/>
      <c r="K2642" s="16"/>
      <c r="L2642" s="32"/>
      <c r="M2642" s="16"/>
      <c r="N2642" s="16"/>
      <c r="O2642" s="16"/>
      <c r="P2642" s="16"/>
      <c r="Y2642" s="20"/>
      <c r="Z2642" s="20"/>
      <c r="AA2642" s="20"/>
      <c r="AB2642" s="20"/>
      <c r="AC2642" s="20"/>
      <c r="AD2642" s="20"/>
    </row>
    <row r="2643" spans="3:30" s="1" customFormat="1">
      <c r="C2643" s="16"/>
      <c r="D2643" s="16"/>
      <c r="E2643" s="32"/>
      <c r="F2643" s="16"/>
      <c r="G2643" s="16"/>
      <c r="H2643" s="16"/>
      <c r="I2643" s="16"/>
      <c r="J2643" s="16"/>
      <c r="K2643" s="16"/>
      <c r="L2643" s="32"/>
      <c r="M2643" s="16"/>
      <c r="N2643" s="16"/>
      <c r="O2643" s="16"/>
      <c r="P2643" s="16"/>
      <c r="Y2643" s="20"/>
      <c r="Z2643" s="20"/>
      <c r="AA2643" s="20"/>
      <c r="AB2643" s="20"/>
      <c r="AC2643" s="20"/>
      <c r="AD2643" s="20"/>
    </row>
    <row r="2644" spans="3:30" s="1" customFormat="1">
      <c r="C2644" s="16"/>
      <c r="D2644" s="16"/>
      <c r="E2644" s="32"/>
      <c r="F2644" s="16"/>
      <c r="G2644" s="16"/>
      <c r="H2644" s="16"/>
      <c r="I2644" s="16"/>
      <c r="J2644" s="16"/>
      <c r="K2644" s="16"/>
      <c r="L2644" s="32"/>
      <c r="M2644" s="16"/>
      <c r="N2644" s="16"/>
      <c r="O2644" s="16"/>
      <c r="P2644" s="16"/>
      <c r="Y2644" s="20"/>
      <c r="Z2644" s="20"/>
      <c r="AA2644" s="20"/>
      <c r="AB2644" s="20"/>
      <c r="AC2644" s="20"/>
      <c r="AD2644" s="20"/>
    </row>
    <row r="2645" spans="3:30" s="1" customFormat="1">
      <c r="C2645" s="16"/>
      <c r="D2645" s="16"/>
      <c r="E2645" s="32"/>
      <c r="F2645" s="16"/>
      <c r="G2645" s="16"/>
      <c r="H2645" s="16"/>
      <c r="I2645" s="16"/>
      <c r="J2645" s="16"/>
      <c r="K2645" s="16"/>
      <c r="L2645" s="32"/>
      <c r="M2645" s="16"/>
      <c r="N2645" s="16"/>
      <c r="O2645" s="16"/>
      <c r="P2645" s="16"/>
      <c r="Y2645" s="20"/>
      <c r="Z2645" s="20"/>
      <c r="AA2645" s="20"/>
      <c r="AB2645" s="20"/>
      <c r="AC2645" s="20"/>
      <c r="AD2645" s="20"/>
    </row>
    <row r="2646" spans="3:30" s="1" customFormat="1">
      <c r="C2646" s="16"/>
      <c r="D2646" s="16"/>
      <c r="E2646" s="32"/>
      <c r="F2646" s="16"/>
      <c r="G2646" s="16"/>
      <c r="H2646" s="16"/>
      <c r="I2646" s="16"/>
      <c r="J2646" s="16"/>
      <c r="K2646" s="16"/>
      <c r="L2646" s="32"/>
      <c r="M2646" s="16"/>
      <c r="N2646" s="16"/>
      <c r="O2646" s="16"/>
      <c r="P2646" s="16"/>
      <c r="Y2646" s="20"/>
      <c r="Z2646" s="20"/>
      <c r="AA2646" s="20"/>
      <c r="AB2646" s="20"/>
      <c r="AC2646" s="20"/>
      <c r="AD2646" s="20"/>
    </row>
    <row r="2647" spans="3:30" s="1" customFormat="1">
      <c r="C2647" s="16"/>
      <c r="D2647" s="16"/>
      <c r="E2647" s="32"/>
      <c r="F2647" s="16"/>
      <c r="G2647" s="16"/>
      <c r="H2647" s="16"/>
      <c r="I2647" s="16"/>
      <c r="J2647" s="16"/>
      <c r="K2647" s="16"/>
      <c r="L2647" s="32"/>
      <c r="M2647" s="16"/>
      <c r="N2647" s="16"/>
      <c r="O2647" s="16"/>
      <c r="P2647" s="16"/>
      <c r="Y2647" s="20"/>
      <c r="Z2647" s="20"/>
      <c r="AA2647" s="20"/>
      <c r="AB2647" s="20"/>
      <c r="AC2647" s="20"/>
      <c r="AD2647" s="20"/>
    </row>
    <row r="2648" spans="3:30" s="1" customFormat="1">
      <c r="C2648" s="16"/>
      <c r="D2648" s="16"/>
      <c r="E2648" s="32"/>
      <c r="F2648" s="16"/>
      <c r="G2648" s="16"/>
      <c r="H2648" s="16"/>
      <c r="I2648" s="16"/>
      <c r="J2648" s="16"/>
      <c r="K2648" s="16"/>
      <c r="L2648" s="32"/>
      <c r="M2648" s="16"/>
      <c r="N2648" s="16"/>
      <c r="O2648" s="16"/>
      <c r="P2648" s="16"/>
      <c r="Y2648" s="20"/>
      <c r="Z2648" s="20"/>
      <c r="AA2648" s="20"/>
      <c r="AB2648" s="20"/>
      <c r="AC2648" s="20"/>
      <c r="AD2648" s="20"/>
    </row>
    <row r="2649" spans="3:30" s="1" customFormat="1">
      <c r="C2649" s="16"/>
      <c r="D2649" s="16"/>
      <c r="E2649" s="32"/>
      <c r="F2649" s="16"/>
      <c r="G2649" s="16"/>
      <c r="H2649" s="16"/>
      <c r="I2649" s="16"/>
      <c r="J2649" s="16"/>
      <c r="K2649" s="16"/>
      <c r="L2649" s="32"/>
      <c r="M2649" s="16"/>
      <c r="N2649" s="16"/>
      <c r="O2649" s="16"/>
      <c r="P2649" s="16"/>
      <c r="Y2649" s="20"/>
      <c r="Z2649" s="20"/>
      <c r="AA2649" s="20"/>
      <c r="AB2649" s="20"/>
      <c r="AC2649" s="20"/>
      <c r="AD2649" s="20"/>
    </row>
    <row r="2650" spans="3:30" s="1" customFormat="1">
      <c r="C2650" s="16"/>
      <c r="D2650" s="16"/>
      <c r="E2650" s="32"/>
      <c r="F2650" s="16"/>
      <c r="G2650" s="16"/>
      <c r="H2650" s="16"/>
      <c r="I2650" s="16"/>
      <c r="J2650" s="16"/>
      <c r="K2650" s="16"/>
      <c r="L2650" s="32"/>
      <c r="M2650" s="16"/>
      <c r="N2650" s="16"/>
      <c r="O2650" s="16"/>
      <c r="P2650" s="16"/>
      <c r="Y2650" s="20"/>
      <c r="Z2650" s="20"/>
      <c r="AA2650" s="20"/>
      <c r="AB2650" s="20"/>
      <c r="AC2650" s="20"/>
      <c r="AD2650" s="20"/>
    </row>
    <row r="2651" spans="3:30" s="1" customFormat="1">
      <c r="C2651" s="16"/>
      <c r="D2651" s="16"/>
      <c r="E2651" s="32"/>
      <c r="F2651" s="16"/>
      <c r="G2651" s="16"/>
      <c r="H2651" s="16"/>
      <c r="I2651" s="16"/>
      <c r="J2651" s="16"/>
      <c r="K2651" s="16"/>
      <c r="L2651" s="32"/>
      <c r="M2651" s="16"/>
      <c r="N2651" s="16"/>
      <c r="O2651" s="16"/>
      <c r="P2651" s="16"/>
      <c r="Y2651" s="20"/>
      <c r="Z2651" s="20"/>
      <c r="AA2651" s="20"/>
      <c r="AB2651" s="20"/>
      <c r="AC2651" s="20"/>
      <c r="AD2651" s="20"/>
    </row>
    <row r="2652" spans="3:30" s="1" customFormat="1">
      <c r="C2652" s="16"/>
      <c r="D2652" s="16"/>
      <c r="E2652" s="32"/>
      <c r="F2652" s="16"/>
      <c r="G2652" s="16"/>
      <c r="H2652" s="16"/>
      <c r="I2652" s="16"/>
      <c r="J2652" s="16"/>
      <c r="K2652" s="16"/>
      <c r="L2652" s="32"/>
      <c r="M2652" s="16"/>
      <c r="N2652" s="16"/>
      <c r="O2652" s="16"/>
      <c r="P2652" s="16"/>
      <c r="Y2652" s="20"/>
      <c r="Z2652" s="20"/>
      <c r="AA2652" s="20"/>
      <c r="AB2652" s="20"/>
      <c r="AC2652" s="20"/>
      <c r="AD2652" s="20"/>
    </row>
    <row r="2653" spans="3:30" s="1" customFormat="1">
      <c r="C2653" s="16"/>
      <c r="D2653" s="16"/>
      <c r="E2653" s="32"/>
      <c r="F2653" s="16"/>
      <c r="G2653" s="16"/>
      <c r="H2653" s="16"/>
      <c r="I2653" s="16"/>
      <c r="J2653" s="16"/>
      <c r="K2653" s="16"/>
      <c r="L2653" s="32"/>
      <c r="M2653" s="16"/>
      <c r="N2653" s="16"/>
      <c r="O2653" s="16"/>
      <c r="P2653" s="16"/>
      <c r="Y2653" s="20"/>
      <c r="Z2653" s="20"/>
      <c r="AA2653" s="20"/>
      <c r="AB2653" s="20"/>
      <c r="AC2653" s="20"/>
      <c r="AD2653" s="20"/>
    </row>
    <row r="2654" spans="3:30" s="1" customFormat="1">
      <c r="C2654" s="16"/>
      <c r="D2654" s="16"/>
      <c r="E2654" s="32"/>
      <c r="F2654" s="16"/>
      <c r="G2654" s="16"/>
      <c r="H2654" s="16"/>
      <c r="I2654" s="16"/>
      <c r="J2654" s="16"/>
      <c r="K2654" s="16"/>
      <c r="L2654" s="32"/>
      <c r="M2654" s="16"/>
      <c r="N2654" s="16"/>
      <c r="O2654" s="16"/>
      <c r="P2654" s="16"/>
      <c r="Y2654" s="20"/>
      <c r="Z2654" s="20"/>
      <c r="AA2654" s="20"/>
      <c r="AB2654" s="20"/>
      <c r="AC2654" s="20"/>
      <c r="AD2654" s="20"/>
    </row>
    <row r="2655" spans="3:30" s="1" customFormat="1">
      <c r="C2655" s="16"/>
      <c r="D2655" s="16"/>
      <c r="E2655" s="32"/>
      <c r="F2655" s="16"/>
      <c r="G2655" s="16"/>
      <c r="H2655" s="16"/>
      <c r="I2655" s="16"/>
      <c r="J2655" s="16"/>
      <c r="K2655" s="16"/>
      <c r="L2655" s="32"/>
      <c r="M2655" s="16"/>
      <c r="N2655" s="16"/>
      <c r="O2655" s="16"/>
      <c r="P2655" s="16"/>
      <c r="Y2655" s="20"/>
      <c r="Z2655" s="20"/>
      <c r="AA2655" s="20"/>
      <c r="AB2655" s="20"/>
      <c r="AC2655" s="20"/>
      <c r="AD2655" s="20"/>
    </row>
    <row r="2656" spans="3:30" s="1" customFormat="1">
      <c r="C2656" s="16"/>
      <c r="D2656" s="16"/>
      <c r="E2656" s="32"/>
      <c r="F2656" s="16"/>
      <c r="G2656" s="16"/>
      <c r="H2656" s="16"/>
      <c r="I2656" s="16"/>
      <c r="J2656" s="16"/>
      <c r="K2656" s="16"/>
      <c r="L2656" s="32"/>
      <c r="M2656" s="16"/>
      <c r="N2656" s="16"/>
      <c r="O2656" s="16"/>
      <c r="P2656" s="16"/>
      <c r="Y2656" s="20"/>
      <c r="Z2656" s="20"/>
      <c r="AA2656" s="20"/>
      <c r="AB2656" s="20"/>
      <c r="AC2656" s="20"/>
      <c r="AD2656" s="20"/>
    </row>
    <row r="2657" spans="3:30" s="1" customFormat="1">
      <c r="C2657" s="16"/>
      <c r="D2657" s="16"/>
      <c r="E2657" s="32"/>
      <c r="F2657" s="16"/>
      <c r="G2657" s="16"/>
      <c r="H2657" s="16"/>
      <c r="I2657" s="16"/>
      <c r="J2657" s="16"/>
      <c r="K2657" s="16"/>
      <c r="L2657" s="32"/>
      <c r="M2657" s="16"/>
      <c r="N2657" s="16"/>
      <c r="O2657" s="16"/>
      <c r="P2657" s="16"/>
      <c r="Y2657" s="20"/>
      <c r="Z2657" s="20"/>
      <c r="AA2657" s="20"/>
      <c r="AB2657" s="20"/>
      <c r="AC2657" s="20"/>
      <c r="AD2657" s="20"/>
    </row>
    <row r="2658" spans="3:30" s="1" customFormat="1">
      <c r="C2658" s="16"/>
      <c r="D2658" s="16"/>
      <c r="E2658" s="32"/>
      <c r="F2658" s="16"/>
      <c r="G2658" s="16"/>
      <c r="H2658" s="16"/>
      <c r="I2658" s="16"/>
      <c r="J2658" s="16"/>
      <c r="K2658" s="16"/>
      <c r="L2658" s="32"/>
      <c r="M2658" s="16"/>
      <c r="N2658" s="16"/>
      <c r="O2658" s="16"/>
      <c r="P2658" s="16"/>
      <c r="Y2658" s="20"/>
      <c r="Z2658" s="20"/>
      <c r="AA2658" s="20"/>
      <c r="AB2658" s="20"/>
      <c r="AC2658" s="20"/>
      <c r="AD2658" s="20"/>
    </row>
    <row r="2659" spans="3:30" s="1" customFormat="1">
      <c r="C2659" s="16"/>
      <c r="D2659" s="16"/>
      <c r="E2659" s="32"/>
      <c r="F2659" s="16"/>
      <c r="G2659" s="16"/>
      <c r="H2659" s="16"/>
      <c r="I2659" s="16"/>
      <c r="J2659" s="16"/>
      <c r="K2659" s="16"/>
      <c r="L2659" s="32"/>
      <c r="M2659" s="16"/>
      <c r="N2659" s="16"/>
      <c r="O2659" s="16"/>
      <c r="P2659" s="16"/>
      <c r="Y2659" s="20"/>
      <c r="Z2659" s="20"/>
      <c r="AA2659" s="20"/>
      <c r="AB2659" s="20"/>
      <c r="AC2659" s="20"/>
      <c r="AD2659" s="20"/>
    </row>
    <row r="2660" spans="3:30" s="1" customFormat="1">
      <c r="C2660" s="16"/>
      <c r="D2660" s="16"/>
      <c r="E2660" s="32"/>
      <c r="F2660" s="16"/>
      <c r="G2660" s="16"/>
      <c r="H2660" s="16"/>
      <c r="I2660" s="16"/>
      <c r="J2660" s="16"/>
      <c r="K2660" s="16"/>
      <c r="L2660" s="32"/>
      <c r="M2660" s="16"/>
      <c r="N2660" s="16"/>
      <c r="O2660" s="16"/>
      <c r="P2660" s="16"/>
      <c r="Y2660" s="20"/>
      <c r="Z2660" s="20"/>
      <c r="AA2660" s="20"/>
      <c r="AB2660" s="20"/>
      <c r="AC2660" s="20"/>
      <c r="AD2660" s="20"/>
    </row>
    <row r="2661" spans="3:30" s="1" customFormat="1">
      <c r="C2661" s="16"/>
      <c r="D2661" s="16"/>
      <c r="E2661" s="32"/>
      <c r="F2661" s="16"/>
      <c r="G2661" s="16"/>
      <c r="H2661" s="16"/>
      <c r="I2661" s="16"/>
      <c r="J2661" s="16"/>
      <c r="K2661" s="16"/>
      <c r="L2661" s="32"/>
      <c r="M2661" s="16"/>
      <c r="N2661" s="16"/>
      <c r="O2661" s="16"/>
      <c r="P2661" s="16"/>
      <c r="Y2661" s="20"/>
      <c r="Z2661" s="20"/>
      <c r="AA2661" s="20"/>
      <c r="AB2661" s="20"/>
      <c r="AC2661" s="20"/>
      <c r="AD2661" s="20"/>
    </row>
    <row r="2662" spans="3:30" s="1" customFormat="1">
      <c r="C2662" s="16"/>
      <c r="D2662" s="16"/>
      <c r="E2662" s="32"/>
      <c r="F2662" s="16"/>
      <c r="G2662" s="16"/>
      <c r="H2662" s="16"/>
      <c r="I2662" s="16"/>
      <c r="J2662" s="16"/>
      <c r="K2662" s="16"/>
      <c r="L2662" s="32"/>
      <c r="M2662" s="16"/>
      <c r="N2662" s="16"/>
      <c r="O2662" s="16"/>
      <c r="P2662" s="16"/>
      <c r="Y2662" s="20"/>
      <c r="Z2662" s="20"/>
      <c r="AA2662" s="20"/>
      <c r="AB2662" s="20"/>
      <c r="AC2662" s="20"/>
      <c r="AD2662" s="20"/>
    </row>
    <row r="2663" spans="3:30" s="1" customFormat="1">
      <c r="C2663" s="16"/>
      <c r="D2663" s="16"/>
      <c r="E2663" s="32"/>
      <c r="F2663" s="16"/>
      <c r="G2663" s="16"/>
      <c r="H2663" s="16"/>
      <c r="I2663" s="16"/>
      <c r="J2663" s="16"/>
      <c r="K2663" s="16"/>
      <c r="L2663" s="32"/>
      <c r="M2663" s="16"/>
      <c r="N2663" s="16"/>
      <c r="O2663" s="16"/>
      <c r="P2663" s="16"/>
      <c r="Y2663" s="20"/>
      <c r="Z2663" s="20"/>
      <c r="AA2663" s="20"/>
      <c r="AB2663" s="20"/>
      <c r="AC2663" s="20"/>
      <c r="AD2663" s="20"/>
    </row>
    <row r="2664" spans="3:30" s="1" customFormat="1">
      <c r="C2664" s="16"/>
      <c r="D2664" s="16"/>
      <c r="E2664" s="32"/>
      <c r="F2664" s="16"/>
      <c r="G2664" s="16"/>
      <c r="H2664" s="16"/>
      <c r="I2664" s="16"/>
      <c r="J2664" s="16"/>
      <c r="K2664" s="16"/>
      <c r="L2664" s="32"/>
      <c r="M2664" s="16"/>
      <c r="N2664" s="16"/>
      <c r="O2664" s="16"/>
      <c r="P2664" s="16"/>
      <c r="Y2664" s="20"/>
      <c r="Z2664" s="20"/>
      <c r="AA2664" s="20"/>
      <c r="AB2664" s="20"/>
      <c r="AC2664" s="20"/>
      <c r="AD2664" s="20"/>
    </row>
    <row r="2665" spans="3:30" s="1" customFormat="1">
      <c r="C2665" s="16"/>
      <c r="D2665" s="16"/>
      <c r="E2665" s="32"/>
      <c r="F2665" s="16"/>
      <c r="G2665" s="16"/>
      <c r="H2665" s="16"/>
      <c r="I2665" s="16"/>
      <c r="J2665" s="16"/>
      <c r="K2665" s="16"/>
      <c r="L2665" s="32"/>
      <c r="M2665" s="16"/>
      <c r="N2665" s="16"/>
      <c r="O2665" s="16"/>
      <c r="P2665" s="16"/>
      <c r="Y2665" s="20"/>
      <c r="Z2665" s="20"/>
      <c r="AA2665" s="20"/>
      <c r="AB2665" s="20"/>
      <c r="AC2665" s="20"/>
      <c r="AD2665" s="20"/>
    </row>
    <row r="2666" spans="3:30" s="1" customFormat="1">
      <c r="C2666" s="16"/>
      <c r="D2666" s="16"/>
      <c r="E2666" s="32"/>
      <c r="F2666" s="16"/>
      <c r="G2666" s="16"/>
      <c r="H2666" s="16"/>
      <c r="I2666" s="16"/>
      <c r="J2666" s="16"/>
      <c r="K2666" s="16"/>
      <c r="L2666" s="32"/>
      <c r="M2666" s="16"/>
      <c r="N2666" s="16"/>
      <c r="O2666" s="16"/>
      <c r="P2666" s="16"/>
      <c r="Y2666" s="20"/>
      <c r="Z2666" s="20"/>
      <c r="AA2666" s="20"/>
      <c r="AB2666" s="20"/>
      <c r="AC2666" s="20"/>
      <c r="AD2666" s="20"/>
    </row>
    <row r="2667" spans="3:30" s="1" customFormat="1">
      <c r="C2667" s="16"/>
      <c r="D2667" s="16"/>
      <c r="E2667" s="32"/>
      <c r="F2667" s="16"/>
      <c r="G2667" s="16"/>
      <c r="H2667" s="16"/>
      <c r="I2667" s="16"/>
      <c r="J2667" s="16"/>
      <c r="K2667" s="16"/>
      <c r="L2667" s="32"/>
      <c r="M2667" s="16"/>
      <c r="N2667" s="16"/>
      <c r="O2667" s="16"/>
      <c r="P2667" s="16"/>
      <c r="Y2667" s="20"/>
      <c r="Z2667" s="20"/>
      <c r="AA2667" s="20"/>
      <c r="AB2667" s="20"/>
      <c r="AC2667" s="20"/>
      <c r="AD2667" s="20"/>
    </row>
    <row r="2668" spans="3:30" s="1" customFormat="1">
      <c r="C2668" s="16"/>
      <c r="D2668" s="16"/>
      <c r="E2668" s="32"/>
      <c r="F2668" s="16"/>
      <c r="G2668" s="16"/>
      <c r="H2668" s="16"/>
      <c r="I2668" s="16"/>
      <c r="J2668" s="16"/>
      <c r="K2668" s="16"/>
      <c r="L2668" s="32"/>
      <c r="M2668" s="16"/>
      <c r="N2668" s="16"/>
      <c r="O2668" s="16"/>
      <c r="P2668" s="16"/>
      <c r="Y2668" s="20"/>
      <c r="Z2668" s="20"/>
      <c r="AA2668" s="20"/>
      <c r="AB2668" s="20"/>
      <c r="AC2668" s="20"/>
      <c r="AD2668" s="20"/>
    </row>
    <row r="2669" spans="3:30" s="1" customFormat="1">
      <c r="C2669" s="16"/>
      <c r="D2669" s="16"/>
      <c r="E2669" s="32"/>
      <c r="F2669" s="16"/>
      <c r="G2669" s="16"/>
      <c r="H2669" s="16"/>
      <c r="I2669" s="16"/>
      <c r="J2669" s="16"/>
      <c r="K2669" s="16"/>
      <c r="L2669" s="32"/>
      <c r="M2669" s="16"/>
      <c r="N2669" s="16"/>
      <c r="O2669" s="16"/>
      <c r="P2669" s="16"/>
      <c r="Y2669" s="20"/>
      <c r="Z2669" s="20"/>
      <c r="AA2669" s="20"/>
      <c r="AB2669" s="20"/>
      <c r="AC2669" s="20"/>
      <c r="AD2669" s="20"/>
    </row>
    <row r="2670" spans="3:30" s="1" customFormat="1">
      <c r="C2670" s="16"/>
      <c r="D2670" s="16"/>
      <c r="E2670" s="32"/>
      <c r="F2670" s="16"/>
      <c r="G2670" s="16"/>
      <c r="H2670" s="16"/>
      <c r="I2670" s="16"/>
      <c r="J2670" s="16"/>
      <c r="K2670" s="16"/>
      <c r="L2670" s="32"/>
      <c r="M2670" s="16"/>
      <c r="N2670" s="16"/>
      <c r="O2670" s="16"/>
      <c r="P2670" s="16"/>
      <c r="Y2670" s="20"/>
      <c r="Z2670" s="20"/>
      <c r="AA2670" s="20"/>
      <c r="AB2670" s="20"/>
      <c r="AC2670" s="20"/>
      <c r="AD2670" s="20"/>
    </row>
    <row r="2671" spans="3:30" s="1" customFormat="1">
      <c r="C2671" s="16"/>
      <c r="D2671" s="16"/>
      <c r="E2671" s="32"/>
      <c r="F2671" s="16"/>
      <c r="G2671" s="16"/>
      <c r="H2671" s="16"/>
      <c r="I2671" s="16"/>
      <c r="J2671" s="16"/>
      <c r="K2671" s="16"/>
      <c r="L2671" s="32"/>
      <c r="M2671" s="16"/>
      <c r="N2671" s="16"/>
      <c r="O2671" s="16"/>
      <c r="P2671" s="16"/>
      <c r="Y2671" s="20"/>
      <c r="Z2671" s="20"/>
      <c r="AA2671" s="20"/>
      <c r="AB2671" s="20"/>
      <c r="AC2671" s="20"/>
      <c r="AD2671" s="20"/>
    </row>
    <row r="2672" spans="3:30" s="1" customFormat="1">
      <c r="C2672" s="16"/>
      <c r="D2672" s="16"/>
      <c r="E2672" s="32"/>
      <c r="F2672" s="16"/>
      <c r="G2672" s="16"/>
      <c r="H2672" s="16"/>
      <c r="I2672" s="16"/>
      <c r="J2672" s="16"/>
      <c r="K2672" s="16"/>
      <c r="L2672" s="32"/>
      <c r="M2672" s="16"/>
      <c r="N2672" s="16"/>
      <c r="O2672" s="16"/>
      <c r="P2672" s="16"/>
      <c r="Y2672" s="20"/>
      <c r="Z2672" s="20"/>
      <c r="AA2672" s="20"/>
      <c r="AB2672" s="20"/>
      <c r="AC2672" s="20"/>
      <c r="AD2672" s="20"/>
    </row>
    <row r="2673" spans="3:30" s="1" customFormat="1">
      <c r="C2673" s="16"/>
      <c r="D2673" s="16"/>
      <c r="E2673" s="32"/>
      <c r="F2673" s="16"/>
      <c r="G2673" s="16"/>
      <c r="H2673" s="16"/>
      <c r="I2673" s="16"/>
      <c r="J2673" s="16"/>
      <c r="K2673" s="16"/>
      <c r="L2673" s="32"/>
      <c r="M2673" s="16"/>
      <c r="N2673" s="16"/>
      <c r="O2673" s="16"/>
      <c r="P2673" s="16"/>
      <c r="Y2673" s="20"/>
      <c r="Z2673" s="20"/>
      <c r="AA2673" s="20"/>
      <c r="AB2673" s="20"/>
      <c r="AC2673" s="20"/>
      <c r="AD2673" s="20"/>
    </row>
    <row r="2674" spans="3:30" s="1" customFormat="1">
      <c r="C2674" s="16"/>
      <c r="D2674" s="16"/>
      <c r="E2674" s="32"/>
      <c r="F2674" s="16"/>
      <c r="G2674" s="16"/>
      <c r="H2674" s="16"/>
      <c r="I2674" s="16"/>
      <c r="J2674" s="16"/>
      <c r="K2674" s="16"/>
      <c r="L2674" s="32"/>
      <c r="M2674" s="16"/>
      <c r="N2674" s="16"/>
      <c r="O2674" s="16"/>
      <c r="P2674" s="16"/>
      <c r="Y2674" s="20"/>
      <c r="Z2674" s="20"/>
      <c r="AA2674" s="20"/>
      <c r="AB2674" s="20"/>
      <c r="AC2674" s="20"/>
      <c r="AD2674" s="20"/>
    </row>
    <row r="2675" spans="3:30" s="1" customFormat="1">
      <c r="C2675" s="16"/>
      <c r="D2675" s="16"/>
      <c r="E2675" s="32"/>
      <c r="F2675" s="16"/>
      <c r="G2675" s="16"/>
      <c r="H2675" s="16"/>
      <c r="I2675" s="16"/>
      <c r="J2675" s="16"/>
      <c r="K2675" s="16"/>
      <c r="L2675" s="32"/>
      <c r="M2675" s="16"/>
      <c r="N2675" s="16"/>
      <c r="O2675" s="16"/>
      <c r="P2675" s="16"/>
      <c r="Y2675" s="20"/>
      <c r="Z2675" s="20"/>
      <c r="AA2675" s="20"/>
      <c r="AB2675" s="20"/>
      <c r="AC2675" s="20"/>
      <c r="AD2675" s="20"/>
    </row>
    <row r="2676" spans="3:30" s="1" customFormat="1">
      <c r="C2676" s="16"/>
      <c r="D2676" s="16"/>
      <c r="E2676" s="32"/>
      <c r="F2676" s="16"/>
      <c r="G2676" s="16"/>
      <c r="H2676" s="16"/>
      <c r="I2676" s="16"/>
      <c r="J2676" s="16"/>
      <c r="K2676" s="16"/>
      <c r="L2676" s="32"/>
      <c r="M2676" s="16"/>
      <c r="N2676" s="16"/>
      <c r="O2676" s="16"/>
      <c r="P2676" s="16"/>
      <c r="Y2676" s="20"/>
      <c r="Z2676" s="20"/>
      <c r="AA2676" s="20"/>
      <c r="AB2676" s="20"/>
      <c r="AC2676" s="20"/>
      <c r="AD2676" s="20"/>
    </row>
    <row r="2677" spans="3:30" s="1" customFormat="1">
      <c r="C2677" s="16"/>
      <c r="D2677" s="16"/>
      <c r="E2677" s="32"/>
      <c r="F2677" s="16"/>
      <c r="G2677" s="16"/>
      <c r="H2677" s="16"/>
      <c r="I2677" s="16"/>
      <c r="J2677" s="16"/>
      <c r="K2677" s="16"/>
      <c r="L2677" s="32"/>
      <c r="M2677" s="16"/>
      <c r="N2677" s="16"/>
      <c r="O2677" s="16"/>
      <c r="P2677" s="16"/>
      <c r="Y2677" s="20"/>
      <c r="Z2677" s="20"/>
      <c r="AA2677" s="20"/>
      <c r="AB2677" s="20"/>
      <c r="AC2677" s="20"/>
      <c r="AD2677" s="20"/>
    </row>
    <row r="2678" spans="3:30" s="1" customFormat="1">
      <c r="C2678" s="16"/>
      <c r="D2678" s="16"/>
      <c r="E2678" s="32"/>
      <c r="F2678" s="16"/>
      <c r="G2678" s="16"/>
      <c r="H2678" s="16"/>
      <c r="I2678" s="16"/>
      <c r="J2678" s="16"/>
      <c r="K2678" s="16"/>
      <c r="L2678" s="32"/>
      <c r="M2678" s="16"/>
      <c r="N2678" s="16"/>
      <c r="O2678" s="16"/>
      <c r="P2678" s="16"/>
      <c r="Y2678" s="20"/>
      <c r="Z2678" s="20"/>
      <c r="AA2678" s="20"/>
      <c r="AB2678" s="20"/>
      <c r="AC2678" s="20"/>
      <c r="AD2678" s="20"/>
    </row>
    <row r="2679" spans="3:30" s="1" customFormat="1">
      <c r="C2679" s="16"/>
      <c r="D2679" s="16"/>
      <c r="E2679" s="32"/>
      <c r="F2679" s="16"/>
      <c r="G2679" s="16"/>
      <c r="H2679" s="16"/>
      <c r="I2679" s="16"/>
      <c r="J2679" s="16"/>
      <c r="K2679" s="16"/>
      <c r="L2679" s="32"/>
      <c r="M2679" s="16"/>
      <c r="N2679" s="16"/>
      <c r="O2679" s="16"/>
      <c r="P2679" s="16"/>
      <c r="Y2679" s="20"/>
      <c r="Z2679" s="20"/>
      <c r="AA2679" s="20"/>
      <c r="AB2679" s="20"/>
      <c r="AC2679" s="20"/>
      <c r="AD2679" s="20"/>
    </row>
    <row r="2680" spans="3:30" s="1" customFormat="1">
      <c r="C2680" s="16"/>
      <c r="D2680" s="16"/>
      <c r="E2680" s="32"/>
      <c r="F2680" s="16"/>
      <c r="G2680" s="16"/>
      <c r="H2680" s="16"/>
      <c r="I2680" s="16"/>
      <c r="J2680" s="16"/>
      <c r="K2680" s="16"/>
      <c r="L2680" s="32"/>
      <c r="M2680" s="16"/>
      <c r="N2680" s="16"/>
      <c r="O2680" s="16"/>
      <c r="P2680" s="16"/>
      <c r="Y2680" s="20"/>
      <c r="Z2680" s="20"/>
      <c r="AA2680" s="20"/>
      <c r="AB2680" s="20"/>
      <c r="AC2680" s="20"/>
      <c r="AD2680" s="20"/>
    </row>
    <row r="2681" spans="3:30" s="1" customFormat="1">
      <c r="C2681" s="16"/>
      <c r="D2681" s="16"/>
      <c r="E2681" s="32"/>
      <c r="F2681" s="16"/>
      <c r="G2681" s="16"/>
      <c r="H2681" s="16"/>
      <c r="I2681" s="16"/>
      <c r="J2681" s="16"/>
      <c r="K2681" s="16"/>
      <c r="L2681" s="32"/>
      <c r="M2681" s="16"/>
      <c r="N2681" s="16"/>
      <c r="O2681" s="16"/>
      <c r="P2681" s="16"/>
      <c r="Y2681" s="20"/>
      <c r="Z2681" s="20"/>
      <c r="AA2681" s="20"/>
      <c r="AB2681" s="20"/>
      <c r="AC2681" s="20"/>
      <c r="AD2681" s="20"/>
    </row>
    <row r="2682" spans="3:30" s="1" customFormat="1">
      <c r="C2682" s="16"/>
      <c r="D2682" s="16"/>
      <c r="E2682" s="32"/>
      <c r="F2682" s="16"/>
      <c r="G2682" s="16"/>
      <c r="H2682" s="16"/>
      <c r="I2682" s="16"/>
      <c r="J2682" s="16"/>
      <c r="K2682" s="16"/>
      <c r="L2682" s="32"/>
      <c r="M2682" s="16"/>
      <c r="N2682" s="16"/>
      <c r="O2682" s="16"/>
      <c r="P2682" s="16"/>
      <c r="Y2682" s="20"/>
      <c r="Z2682" s="20"/>
      <c r="AA2682" s="20"/>
      <c r="AB2682" s="20"/>
      <c r="AC2682" s="20"/>
      <c r="AD2682" s="20"/>
    </row>
    <row r="2683" spans="3:30" s="1" customFormat="1">
      <c r="C2683" s="16"/>
      <c r="D2683" s="16"/>
      <c r="E2683" s="32"/>
      <c r="F2683" s="16"/>
      <c r="G2683" s="16"/>
      <c r="H2683" s="16"/>
      <c r="I2683" s="16"/>
      <c r="J2683" s="16"/>
      <c r="K2683" s="16"/>
      <c r="L2683" s="32"/>
      <c r="M2683" s="16"/>
      <c r="N2683" s="16"/>
      <c r="O2683" s="16"/>
      <c r="P2683" s="16"/>
      <c r="Y2683" s="20"/>
      <c r="Z2683" s="20"/>
      <c r="AA2683" s="20"/>
      <c r="AB2683" s="20"/>
      <c r="AC2683" s="20"/>
      <c r="AD2683" s="20"/>
    </row>
    <row r="2684" spans="3:30" s="1" customFormat="1">
      <c r="C2684" s="16"/>
      <c r="D2684" s="16"/>
      <c r="E2684" s="32"/>
      <c r="F2684" s="16"/>
      <c r="G2684" s="16"/>
      <c r="H2684" s="16"/>
      <c r="I2684" s="16"/>
      <c r="J2684" s="16"/>
      <c r="K2684" s="16"/>
      <c r="L2684" s="32"/>
      <c r="M2684" s="16"/>
      <c r="N2684" s="16"/>
      <c r="O2684" s="16"/>
      <c r="P2684" s="16"/>
      <c r="Y2684" s="20"/>
      <c r="Z2684" s="20"/>
      <c r="AA2684" s="20"/>
      <c r="AB2684" s="20"/>
      <c r="AC2684" s="20"/>
      <c r="AD2684" s="20"/>
    </row>
    <row r="2685" spans="3:30" s="1" customFormat="1">
      <c r="C2685" s="16"/>
      <c r="D2685" s="16"/>
      <c r="E2685" s="32"/>
      <c r="F2685" s="16"/>
      <c r="G2685" s="16"/>
      <c r="H2685" s="16"/>
      <c r="I2685" s="16"/>
      <c r="J2685" s="16"/>
      <c r="K2685" s="16"/>
      <c r="L2685" s="32"/>
      <c r="M2685" s="16"/>
      <c r="N2685" s="16"/>
      <c r="O2685" s="16"/>
      <c r="P2685" s="16"/>
      <c r="Y2685" s="20"/>
      <c r="Z2685" s="20"/>
      <c r="AA2685" s="20"/>
      <c r="AB2685" s="20"/>
      <c r="AC2685" s="20"/>
      <c r="AD2685" s="20"/>
    </row>
    <row r="2686" spans="3:30" s="1" customFormat="1">
      <c r="C2686" s="16"/>
      <c r="D2686" s="16"/>
      <c r="E2686" s="32"/>
      <c r="F2686" s="16"/>
      <c r="G2686" s="16"/>
      <c r="H2686" s="16"/>
      <c r="I2686" s="16"/>
      <c r="J2686" s="16"/>
      <c r="K2686" s="16"/>
      <c r="L2686" s="32"/>
      <c r="M2686" s="16"/>
      <c r="N2686" s="16"/>
      <c r="O2686" s="16"/>
      <c r="P2686" s="16"/>
      <c r="Y2686" s="20"/>
      <c r="Z2686" s="20"/>
      <c r="AA2686" s="20"/>
      <c r="AB2686" s="20"/>
      <c r="AC2686" s="20"/>
      <c r="AD2686" s="20"/>
    </row>
    <row r="2687" spans="3:30" s="1" customFormat="1">
      <c r="C2687" s="16"/>
      <c r="D2687" s="16"/>
      <c r="E2687" s="32"/>
      <c r="F2687" s="16"/>
      <c r="G2687" s="16"/>
      <c r="H2687" s="16"/>
      <c r="I2687" s="16"/>
      <c r="J2687" s="16"/>
      <c r="K2687" s="16"/>
      <c r="L2687" s="32"/>
      <c r="M2687" s="16"/>
      <c r="N2687" s="16"/>
      <c r="O2687" s="16"/>
      <c r="P2687" s="16"/>
      <c r="Y2687" s="20"/>
      <c r="Z2687" s="20"/>
      <c r="AA2687" s="20"/>
      <c r="AB2687" s="20"/>
      <c r="AC2687" s="20"/>
      <c r="AD2687" s="20"/>
    </row>
    <row r="2688" spans="3:30" s="1" customFormat="1">
      <c r="C2688" s="16"/>
      <c r="D2688" s="16"/>
      <c r="E2688" s="32"/>
      <c r="F2688" s="16"/>
      <c r="G2688" s="16"/>
      <c r="H2688" s="16"/>
      <c r="I2688" s="16"/>
      <c r="J2688" s="16"/>
      <c r="K2688" s="16"/>
      <c r="L2688" s="32"/>
      <c r="M2688" s="16"/>
      <c r="N2688" s="16"/>
      <c r="O2688" s="16"/>
      <c r="P2688" s="16"/>
      <c r="Y2688" s="20"/>
      <c r="Z2688" s="20"/>
      <c r="AA2688" s="20"/>
      <c r="AB2688" s="20"/>
      <c r="AC2688" s="20"/>
      <c r="AD2688" s="20"/>
    </row>
    <row r="2689" spans="3:30" s="1" customFormat="1">
      <c r="C2689" s="16"/>
      <c r="D2689" s="16"/>
      <c r="E2689" s="32"/>
      <c r="F2689" s="16"/>
      <c r="G2689" s="16"/>
      <c r="H2689" s="16"/>
      <c r="I2689" s="16"/>
      <c r="J2689" s="16"/>
      <c r="K2689" s="16"/>
      <c r="L2689" s="32"/>
      <c r="M2689" s="16"/>
      <c r="N2689" s="16"/>
      <c r="O2689" s="16"/>
      <c r="P2689" s="16"/>
      <c r="Y2689" s="20"/>
      <c r="Z2689" s="20"/>
      <c r="AA2689" s="20"/>
      <c r="AB2689" s="20"/>
      <c r="AC2689" s="20"/>
      <c r="AD2689" s="20"/>
    </row>
    <row r="2690" spans="3:30" s="1" customFormat="1">
      <c r="C2690" s="16"/>
      <c r="D2690" s="16"/>
      <c r="E2690" s="32"/>
      <c r="F2690" s="16"/>
      <c r="G2690" s="16"/>
      <c r="H2690" s="16"/>
      <c r="I2690" s="16"/>
      <c r="J2690" s="16"/>
      <c r="K2690" s="16"/>
      <c r="L2690" s="32"/>
      <c r="M2690" s="16"/>
      <c r="N2690" s="16"/>
      <c r="O2690" s="16"/>
      <c r="P2690" s="16"/>
      <c r="Y2690" s="20"/>
      <c r="Z2690" s="20"/>
      <c r="AA2690" s="20"/>
      <c r="AB2690" s="20"/>
      <c r="AC2690" s="20"/>
      <c r="AD2690" s="20"/>
    </row>
    <row r="2691" spans="3:30" s="1" customFormat="1">
      <c r="C2691" s="16"/>
      <c r="D2691" s="16"/>
      <c r="E2691" s="32"/>
      <c r="F2691" s="16"/>
      <c r="G2691" s="16"/>
      <c r="H2691" s="16"/>
      <c r="I2691" s="16"/>
      <c r="J2691" s="16"/>
      <c r="K2691" s="16"/>
      <c r="L2691" s="32"/>
      <c r="M2691" s="16"/>
      <c r="N2691" s="16"/>
      <c r="O2691" s="16"/>
      <c r="P2691" s="16"/>
      <c r="Y2691" s="20"/>
      <c r="Z2691" s="20"/>
      <c r="AA2691" s="20"/>
      <c r="AB2691" s="20"/>
      <c r="AC2691" s="20"/>
      <c r="AD2691" s="20"/>
    </row>
    <row r="2692" spans="3:30" s="1" customFormat="1">
      <c r="C2692" s="16"/>
      <c r="D2692" s="16"/>
      <c r="E2692" s="32"/>
      <c r="F2692" s="16"/>
      <c r="G2692" s="16"/>
      <c r="H2692" s="16"/>
      <c r="I2692" s="16"/>
      <c r="J2692" s="16"/>
      <c r="K2692" s="16"/>
      <c r="L2692" s="32"/>
      <c r="M2692" s="16"/>
      <c r="N2692" s="16"/>
      <c r="O2692" s="16"/>
      <c r="P2692" s="16"/>
      <c r="Y2692" s="20"/>
      <c r="Z2692" s="20"/>
      <c r="AA2692" s="20"/>
      <c r="AB2692" s="20"/>
      <c r="AC2692" s="20"/>
      <c r="AD2692" s="20"/>
    </row>
    <row r="2693" spans="3:30" s="1" customFormat="1">
      <c r="C2693" s="16"/>
      <c r="D2693" s="16"/>
      <c r="E2693" s="32"/>
      <c r="F2693" s="16"/>
      <c r="G2693" s="16"/>
      <c r="H2693" s="16"/>
      <c r="I2693" s="16"/>
      <c r="J2693" s="16"/>
      <c r="K2693" s="16"/>
      <c r="L2693" s="32"/>
      <c r="M2693" s="16"/>
      <c r="N2693" s="16"/>
      <c r="O2693" s="16"/>
      <c r="P2693" s="16"/>
      <c r="Y2693" s="20"/>
      <c r="Z2693" s="20"/>
      <c r="AA2693" s="20"/>
      <c r="AB2693" s="20"/>
      <c r="AC2693" s="20"/>
      <c r="AD2693" s="20"/>
    </row>
    <row r="2694" spans="3:30" s="1" customFormat="1">
      <c r="C2694" s="16"/>
      <c r="D2694" s="16"/>
      <c r="E2694" s="32"/>
      <c r="F2694" s="16"/>
      <c r="G2694" s="16"/>
      <c r="H2694" s="16"/>
      <c r="I2694" s="16"/>
      <c r="J2694" s="16"/>
      <c r="K2694" s="16"/>
      <c r="L2694" s="32"/>
      <c r="M2694" s="16"/>
      <c r="N2694" s="16"/>
      <c r="O2694" s="16"/>
      <c r="P2694" s="16"/>
      <c r="Y2694" s="20"/>
      <c r="Z2694" s="20"/>
      <c r="AA2694" s="20"/>
      <c r="AB2694" s="20"/>
      <c r="AC2694" s="20"/>
      <c r="AD2694" s="20"/>
    </row>
    <row r="2695" spans="3:30" s="1" customFormat="1">
      <c r="C2695" s="16"/>
      <c r="D2695" s="16"/>
      <c r="E2695" s="32"/>
      <c r="F2695" s="16"/>
      <c r="G2695" s="16"/>
      <c r="H2695" s="16"/>
      <c r="I2695" s="16"/>
      <c r="J2695" s="16"/>
      <c r="K2695" s="16"/>
      <c r="L2695" s="32"/>
      <c r="M2695" s="16"/>
      <c r="N2695" s="16"/>
      <c r="O2695" s="16"/>
      <c r="P2695" s="16"/>
      <c r="Y2695" s="20"/>
      <c r="Z2695" s="20"/>
      <c r="AA2695" s="20"/>
      <c r="AB2695" s="20"/>
      <c r="AC2695" s="20"/>
      <c r="AD2695" s="20"/>
    </row>
    <row r="2696" spans="3:30" s="1" customFormat="1">
      <c r="C2696" s="16"/>
      <c r="D2696" s="16"/>
      <c r="E2696" s="32"/>
      <c r="F2696" s="16"/>
      <c r="G2696" s="16"/>
      <c r="H2696" s="16"/>
      <c r="I2696" s="16"/>
      <c r="J2696" s="16"/>
      <c r="K2696" s="16"/>
      <c r="L2696" s="32"/>
      <c r="M2696" s="16"/>
      <c r="N2696" s="16"/>
      <c r="O2696" s="16"/>
      <c r="P2696" s="16"/>
      <c r="Y2696" s="20"/>
      <c r="Z2696" s="20"/>
      <c r="AA2696" s="20"/>
      <c r="AB2696" s="20"/>
      <c r="AC2696" s="20"/>
      <c r="AD2696" s="20"/>
    </row>
    <row r="2697" spans="3:30" s="1" customFormat="1">
      <c r="C2697" s="16"/>
      <c r="D2697" s="16"/>
      <c r="E2697" s="32"/>
      <c r="F2697" s="16"/>
      <c r="G2697" s="16"/>
      <c r="H2697" s="16"/>
      <c r="I2697" s="16"/>
      <c r="J2697" s="16"/>
      <c r="K2697" s="16"/>
      <c r="L2697" s="32"/>
      <c r="M2697" s="16"/>
      <c r="N2697" s="16"/>
      <c r="O2697" s="16"/>
      <c r="P2697" s="16"/>
      <c r="Y2697" s="20"/>
      <c r="Z2697" s="20"/>
      <c r="AA2697" s="20"/>
      <c r="AB2697" s="20"/>
      <c r="AC2697" s="20"/>
      <c r="AD2697" s="20"/>
    </row>
    <row r="2698" spans="3:30" s="1" customFormat="1">
      <c r="C2698" s="16"/>
      <c r="D2698" s="16"/>
      <c r="E2698" s="32"/>
      <c r="F2698" s="16"/>
      <c r="G2698" s="16"/>
      <c r="H2698" s="16"/>
      <c r="I2698" s="16"/>
      <c r="J2698" s="16"/>
      <c r="K2698" s="16"/>
      <c r="L2698" s="32"/>
      <c r="M2698" s="16"/>
      <c r="N2698" s="16"/>
      <c r="O2698" s="16"/>
      <c r="P2698" s="16"/>
      <c r="Y2698" s="20"/>
      <c r="Z2698" s="20"/>
      <c r="AA2698" s="20"/>
      <c r="AB2698" s="20"/>
      <c r="AC2698" s="20"/>
      <c r="AD2698" s="20"/>
    </row>
    <row r="2699" spans="3:30" s="1" customFormat="1">
      <c r="C2699" s="16"/>
      <c r="D2699" s="16"/>
      <c r="E2699" s="32"/>
      <c r="F2699" s="16"/>
      <c r="G2699" s="16"/>
      <c r="H2699" s="16"/>
      <c r="I2699" s="16"/>
      <c r="J2699" s="16"/>
      <c r="K2699" s="16"/>
      <c r="L2699" s="32"/>
      <c r="M2699" s="16"/>
      <c r="N2699" s="16"/>
      <c r="O2699" s="16"/>
      <c r="P2699" s="16"/>
      <c r="Y2699" s="20"/>
      <c r="Z2699" s="20"/>
      <c r="AA2699" s="20"/>
      <c r="AB2699" s="20"/>
      <c r="AC2699" s="20"/>
      <c r="AD2699" s="20"/>
    </row>
    <row r="2700" spans="3:30" s="1" customFormat="1">
      <c r="C2700" s="16"/>
      <c r="D2700" s="16"/>
      <c r="E2700" s="32"/>
      <c r="F2700" s="16"/>
      <c r="G2700" s="16"/>
      <c r="H2700" s="16"/>
      <c r="I2700" s="16"/>
      <c r="J2700" s="16"/>
      <c r="K2700" s="16"/>
      <c r="L2700" s="32"/>
      <c r="M2700" s="16"/>
      <c r="N2700" s="16"/>
      <c r="O2700" s="16"/>
      <c r="P2700" s="16"/>
      <c r="Y2700" s="20"/>
      <c r="Z2700" s="20"/>
      <c r="AA2700" s="20"/>
      <c r="AB2700" s="20"/>
      <c r="AC2700" s="20"/>
      <c r="AD2700" s="20"/>
    </row>
    <row r="2701" spans="3:30" s="1" customFormat="1">
      <c r="C2701" s="16"/>
      <c r="D2701" s="16"/>
      <c r="E2701" s="32"/>
      <c r="F2701" s="16"/>
      <c r="G2701" s="16"/>
      <c r="H2701" s="16"/>
      <c r="I2701" s="16"/>
      <c r="J2701" s="16"/>
      <c r="K2701" s="16"/>
      <c r="L2701" s="32"/>
      <c r="M2701" s="16"/>
      <c r="N2701" s="16"/>
      <c r="O2701" s="16"/>
      <c r="P2701" s="16"/>
      <c r="Y2701" s="20"/>
      <c r="Z2701" s="20"/>
      <c r="AA2701" s="20"/>
      <c r="AB2701" s="20"/>
      <c r="AC2701" s="20"/>
      <c r="AD2701" s="20"/>
    </row>
    <row r="2702" spans="3:30" s="1" customFormat="1">
      <c r="C2702" s="16"/>
      <c r="D2702" s="16"/>
      <c r="E2702" s="32"/>
      <c r="F2702" s="16"/>
      <c r="G2702" s="16"/>
      <c r="H2702" s="16"/>
      <c r="I2702" s="16"/>
      <c r="J2702" s="16"/>
      <c r="K2702" s="16"/>
      <c r="L2702" s="32"/>
      <c r="M2702" s="16"/>
      <c r="N2702" s="16"/>
      <c r="O2702" s="16"/>
      <c r="P2702" s="16"/>
      <c r="Y2702" s="20"/>
      <c r="Z2702" s="20"/>
      <c r="AA2702" s="20"/>
      <c r="AB2702" s="20"/>
      <c r="AC2702" s="20"/>
      <c r="AD2702" s="20"/>
    </row>
    <row r="2703" spans="3:30" s="1" customFormat="1">
      <c r="C2703" s="16"/>
      <c r="D2703" s="16"/>
      <c r="E2703" s="32"/>
      <c r="F2703" s="16"/>
      <c r="G2703" s="16"/>
      <c r="H2703" s="16"/>
      <c r="I2703" s="16"/>
      <c r="J2703" s="16"/>
      <c r="K2703" s="16"/>
      <c r="L2703" s="32"/>
      <c r="M2703" s="16"/>
      <c r="N2703" s="16"/>
      <c r="O2703" s="16"/>
      <c r="P2703" s="16"/>
      <c r="Y2703" s="20"/>
      <c r="Z2703" s="20"/>
      <c r="AA2703" s="20"/>
      <c r="AB2703" s="20"/>
      <c r="AC2703" s="20"/>
      <c r="AD2703" s="20"/>
    </row>
    <row r="2704" spans="3:30" s="1" customFormat="1">
      <c r="C2704" s="16"/>
      <c r="D2704" s="16"/>
      <c r="E2704" s="32"/>
      <c r="F2704" s="16"/>
      <c r="G2704" s="16"/>
      <c r="H2704" s="16"/>
      <c r="I2704" s="16"/>
      <c r="J2704" s="16"/>
      <c r="K2704" s="16"/>
      <c r="L2704" s="32"/>
      <c r="M2704" s="16"/>
      <c r="N2704" s="16"/>
      <c r="O2704" s="16"/>
      <c r="P2704" s="16"/>
      <c r="Y2704" s="20"/>
      <c r="Z2704" s="20"/>
      <c r="AA2704" s="20"/>
      <c r="AB2704" s="20"/>
      <c r="AC2704" s="20"/>
      <c r="AD2704" s="20"/>
    </row>
    <row r="2705" spans="3:30" s="1" customFormat="1">
      <c r="C2705" s="16"/>
      <c r="D2705" s="16"/>
      <c r="E2705" s="32"/>
      <c r="F2705" s="16"/>
      <c r="G2705" s="16"/>
      <c r="H2705" s="16"/>
      <c r="I2705" s="16"/>
      <c r="J2705" s="16"/>
      <c r="K2705" s="16"/>
      <c r="L2705" s="32"/>
      <c r="M2705" s="16"/>
      <c r="N2705" s="16"/>
      <c r="O2705" s="16"/>
      <c r="P2705" s="16"/>
      <c r="Y2705" s="20"/>
      <c r="Z2705" s="20"/>
      <c r="AA2705" s="20"/>
      <c r="AB2705" s="20"/>
      <c r="AC2705" s="20"/>
      <c r="AD2705" s="20"/>
    </row>
    <row r="2706" spans="3:30" s="1" customFormat="1">
      <c r="C2706" s="16"/>
      <c r="D2706" s="16"/>
      <c r="E2706" s="32"/>
      <c r="F2706" s="16"/>
      <c r="G2706" s="16"/>
      <c r="H2706" s="16"/>
      <c r="I2706" s="16"/>
      <c r="J2706" s="16"/>
      <c r="K2706" s="16"/>
      <c r="L2706" s="32"/>
      <c r="M2706" s="16"/>
      <c r="N2706" s="16"/>
      <c r="O2706" s="16"/>
      <c r="P2706" s="16"/>
      <c r="Y2706" s="20"/>
      <c r="Z2706" s="20"/>
      <c r="AA2706" s="20"/>
      <c r="AB2706" s="20"/>
      <c r="AC2706" s="20"/>
      <c r="AD2706" s="20"/>
    </row>
    <row r="2707" spans="3:30" s="1" customFormat="1">
      <c r="C2707" s="16"/>
      <c r="D2707" s="16"/>
      <c r="E2707" s="32"/>
      <c r="F2707" s="16"/>
      <c r="G2707" s="16"/>
      <c r="H2707" s="16"/>
      <c r="I2707" s="16"/>
      <c r="J2707" s="16"/>
      <c r="K2707" s="16"/>
      <c r="L2707" s="32"/>
      <c r="M2707" s="16"/>
      <c r="N2707" s="16"/>
      <c r="O2707" s="16"/>
      <c r="P2707" s="16"/>
      <c r="Y2707" s="20"/>
      <c r="Z2707" s="20"/>
      <c r="AA2707" s="20"/>
      <c r="AB2707" s="20"/>
      <c r="AC2707" s="20"/>
      <c r="AD2707" s="20"/>
    </row>
    <row r="2708" spans="3:30" s="1" customFormat="1">
      <c r="C2708" s="16"/>
      <c r="D2708" s="16"/>
      <c r="E2708" s="32"/>
      <c r="F2708" s="16"/>
      <c r="G2708" s="16"/>
      <c r="H2708" s="16"/>
      <c r="I2708" s="16"/>
      <c r="J2708" s="16"/>
      <c r="K2708" s="16"/>
      <c r="L2708" s="32"/>
      <c r="M2708" s="16"/>
      <c r="N2708" s="16"/>
      <c r="O2708" s="16"/>
      <c r="P2708" s="16"/>
      <c r="Y2708" s="20"/>
      <c r="Z2708" s="20"/>
      <c r="AA2708" s="20"/>
      <c r="AB2708" s="20"/>
      <c r="AC2708" s="20"/>
      <c r="AD2708" s="20"/>
    </row>
    <row r="2709" spans="3:30" s="1" customFormat="1">
      <c r="C2709" s="16"/>
      <c r="D2709" s="16"/>
      <c r="E2709" s="32"/>
      <c r="F2709" s="16"/>
      <c r="G2709" s="16"/>
      <c r="H2709" s="16"/>
      <c r="I2709" s="16"/>
      <c r="J2709" s="16"/>
      <c r="K2709" s="16"/>
      <c r="L2709" s="32"/>
      <c r="M2709" s="16"/>
      <c r="N2709" s="16"/>
      <c r="O2709" s="16"/>
      <c r="P2709" s="16"/>
      <c r="Y2709" s="20"/>
      <c r="Z2709" s="20"/>
      <c r="AA2709" s="20"/>
      <c r="AB2709" s="20"/>
      <c r="AC2709" s="20"/>
      <c r="AD2709" s="20"/>
    </row>
    <row r="2710" spans="3:30" s="1" customFormat="1">
      <c r="C2710" s="16"/>
      <c r="D2710" s="16"/>
      <c r="E2710" s="32"/>
      <c r="F2710" s="16"/>
      <c r="G2710" s="16"/>
      <c r="H2710" s="16"/>
      <c r="I2710" s="16"/>
      <c r="J2710" s="16"/>
      <c r="K2710" s="16"/>
      <c r="L2710" s="32"/>
      <c r="M2710" s="16"/>
      <c r="N2710" s="16"/>
      <c r="O2710" s="16"/>
      <c r="P2710" s="16"/>
      <c r="Y2710" s="20"/>
      <c r="Z2710" s="20"/>
      <c r="AA2710" s="20"/>
      <c r="AB2710" s="20"/>
      <c r="AC2710" s="20"/>
      <c r="AD2710" s="20"/>
    </row>
    <row r="2711" spans="3:30" s="1" customFormat="1">
      <c r="C2711" s="16"/>
      <c r="D2711" s="16"/>
      <c r="E2711" s="32"/>
      <c r="F2711" s="16"/>
      <c r="G2711" s="16"/>
      <c r="H2711" s="16"/>
      <c r="I2711" s="16"/>
      <c r="J2711" s="16"/>
      <c r="K2711" s="16"/>
      <c r="L2711" s="32"/>
      <c r="M2711" s="16"/>
      <c r="N2711" s="16"/>
      <c r="O2711" s="16"/>
      <c r="P2711" s="16"/>
      <c r="Y2711" s="20"/>
      <c r="Z2711" s="20"/>
      <c r="AA2711" s="20"/>
      <c r="AB2711" s="20"/>
      <c r="AC2711" s="20"/>
      <c r="AD2711" s="20"/>
    </row>
    <row r="2712" spans="3:30" s="1" customFormat="1">
      <c r="C2712" s="16"/>
      <c r="D2712" s="16"/>
      <c r="E2712" s="32"/>
      <c r="F2712" s="16"/>
      <c r="G2712" s="16"/>
      <c r="H2712" s="16"/>
      <c r="I2712" s="16"/>
      <c r="J2712" s="16"/>
      <c r="K2712" s="16"/>
      <c r="L2712" s="32"/>
      <c r="M2712" s="16"/>
      <c r="N2712" s="16"/>
      <c r="O2712" s="16"/>
      <c r="P2712" s="16"/>
      <c r="Y2712" s="20"/>
      <c r="Z2712" s="20"/>
      <c r="AA2712" s="20"/>
      <c r="AB2712" s="20"/>
      <c r="AC2712" s="20"/>
      <c r="AD2712" s="20"/>
    </row>
    <row r="2713" spans="3:30" s="1" customFormat="1">
      <c r="C2713" s="16"/>
      <c r="D2713" s="16"/>
      <c r="E2713" s="32"/>
      <c r="F2713" s="16"/>
      <c r="G2713" s="16"/>
      <c r="H2713" s="16"/>
      <c r="I2713" s="16"/>
      <c r="J2713" s="16"/>
      <c r="K2713" s="16"/>
      <c r="L2713" s="32"/>
      <c r="M2713" s="16"/>
      <c r="N2713" s="16"/>
      <c r="O2713" s="16"/>
      <c r="P2713" s="16"/>
      <c r="Y2713" s="20"/>
      <c r="Z2713" s="20"/>
      <c r="AA2713" s="20"/>
      <c r="AB2713" s="20"/>
      <c r="AC2713" s="20"/>
      <c r="AD2713" s="20"/>
    </row>
    <row r="2714" spans="3:30" s="1" customFormat="1">
      <c r="C2714" s="16"/>
      <c r="D2714" s="16"/>
      <c r="E2714" s="32"/>
      <c r="F2714" s="16"/>
      <c r="G2714" s="16"/>
      <c r="H2714" s="16"/>
      <c r="I2714" s="16"/>
      <c r="J2714" s="16"/>
      <c r="K2714" s="16"/>
      <c r="L2714" s="32"/>
      <c r="M2714" s="16"/>
      <c r="N2714" s="16"/>
      <c r="O2714" s="16"/>
      <c r="P2714" s="16"/>
      <c r="Y2714" s="20"/>
      <c r="Z2714" s="20"/>
      <c r="AA2714" s="20"/>
      <c r="AB2714" s="20"/>
      <c r="AC2714" s="20"/>
      <c r="AD2714" s="20"/>
    </row>
    <row r="2715" spans="3:30" s="1" customFormat="1">
      <c r="C2715" s="16"/>
      <c r="D2715" s="16"/>
      <c r="E2715" s="32"/>
      <c r="F2715" s="16"/>
      <c r="G2715" s="16"/>
      <c r="H2715" s="16"/>
      <c r="I2715" s="16"/>
      <c r="J2715" s="16"/>
      <c r="K2715" s="16"/>
      <c r="L2715" s="32"/>
      <c r="M2715" s="16"/>
      <c r="N2715" s="16"/>
      <c r="O2715" s="16"/>
      <c r="P2715" s="16"/>
      <c r="Y2715" s="20"/>
      <c r="Z2715" s="20"/>
      <c r="AA2715" s="20"/>
      <c r="AB2715" s="20"/>
      <c r="AC2715" s="20"/>
      <c r="AD2715" s="20"/>
    </row>
    <row r="2716" spans="3:30" s="1" customFormat="1">
      <c r="C2716" s="16"/>
      <c r="D2716" s="16"/>
      <c r="E2716" s="32"/>
      <c r="F2716" s="16"/>
      <c r="G2716" s="16"/>
      <c r="H2716" s="16"/>
      <c r="I2716" s="16"/>
      <c r="J2716" s="16"/>
      <c r="K2716" s="16"/>
      <c r="L2716" s="32"/>
      <c r="M2716" s="16"/>
      <c r="N2716" s="16"/>
      <c r="O2716" s="16"/>
      <c r="P2716" s="16"/>
      <c r="Y2716" s="20"/>
      <c r="Z2716" s="20"/>
      <c r="AA2716" s="20"/>
      <c r="AB2716" s="20"/>
      <c r="AC2716" s="20"/>
      <c r="AD2716" s="20"/>
    </row>
    <row r="2717" spans="3:30" s="1" customFormat="1">
      <c r="C2717" s="16"/>
      <c r="D2717" s="16"/>
      <c r="E2717" s="32"/>
      <c r="F2717" s="16"/>
      <c r="G2717" s="16"/>
      <c r="H2717" s="16"/>
      <c r="I2717" s="16"/>
      <c r="J2717" s="16"/>
      <c r="K2717" s="16"/>
      <c r="L2717" s="32"/>
      <c r="M2717" s="16"/>
      <c r="N2717" s="16"/>
      <c r="O2717" s="16"/>
      <c r="P2717" s="16"/>
      <c r="Y2717" s="20"/>
      <c r="Z2717" s="20"/>
      <c r="AA2717" s="20"/>
      <c r="AB2717" s="20"/>
      <c r="AC2717" s="20"/>
      <c r="AD2717" s="20"/>
    </row>
    <row r="2718" spans="3:30" s="1" customFormat="1">
      <c r="C2718" s="16"/>
      <c r="D2718" s="16"/>
      <c r="E2718" s="32"/>
      <c r="F2718" s="16"/>
      <c r="G2718" s="16"/>
      <c r="H2718" s="16"/>
      <c r="I2718" s="16"/>
      <c r="J2718" s="16"/>
      <c r="K2718" s="16"/>
      <c r="L2718" s="32"/>
      <c r="M2718" s="16"/>
      <c r="N2718" s="16"/>
      <c r="O2718" s="16"/>
      <c r="P2718" s="16"/>
      <c r="Y2718" s="20"/>
      <c r="Z2718" s="20"/>
      <c r="AA2718" s="20"/>
      <c r="AB2718" s="20"/>
      <c r="AC2718" s="20"/>
      <c r="AD2718" s="20"/>
    </row>
    <row r="2719" spans="3:30" s="1" customFormat="1">
      <c r="C2719" s="16"/>
      <c r="D2719" s="16"/>
      <c r="E2719" s="32"/>
      <c r="F2719" s="16"/>
      <c r="G2719" s="16"/>
      <c r="H2719" s="16"/>
      <c r="I2719" s="16"/>
      <c r="J2719" s="16"/>
      <c r="K2719" s="16"/>
      <c r="L2719" s="32"/>
      <c r="M2719" s="16"/>
      <c r="N2719" s="16"/>
      <c r="O2719" s="16"/>
      <c r="P2719" s="16"/>
      <c r="Y2719" s="20"/>
      <c r="Z2719" s="20"/>
      <c r="AA2719" s="20"/>
      <c r="AB2719" s="20"/>
      <c r="AC2719" s="20"/>
      <c r="AD2719" s="20"/>
    </row>
    <row r="2720" spans="3:30" s="1" customFormat="1">
      <c r="C2720" s="16"/>
      <c r="D2720" s="16"/>
      <c r="E2720" s="32"/>
      <c r="F2720" s="16"/>
      <c r="G2720" s="16"/>
      <c r="H2720" s="16"/>
      <c r="I2720" s="16"/>
      <c r="J2720" s="16"/>
      <c r="K2720" s="16"/>
      <c r="L2720" s="32"/>
      <c r="M2720" s="16"/>
      <c r="N2720" s="16"/>
      <c r="O2720" s="16"/>
      <c r="P2720" s="16"/>
      <c r="Y2720" s="20"/>
      <c r="Z2720" s="20"/>
      <c r="AA2720" s="20"/>
      <c r="AB2720" s="20"/>
      <c r="AC2720" s="20"/>
      <c r="AD2720" s="20"/>
    </row>
    <row r="2721" spans="3:30" s="1" customFormat="1">
      <c r="C2721" s="16"/>
      <c r="D2721" s="16"/>
      <c r="E2721" s="32"/>
      <c r="F2721" s="16"/>
      <c r="G2721" s="16"/>
      <c r="H2721" s="16"/>
      <c r="I2721" s="16"/>
      <c r="J2721" s="16"/>
      <c r="K2721" s="16"/>
      <c r="L2721" s="32"/>
      <c r="M2721" s="16"/>
      <c r="N2721" s="16"/>
      <c r="O2721" s="16"/>
      <c r="P2721" s="16"/>
      <c r="Y2721" s="20"/>
      <c r="Z2721" s="20"/>
      <c r="AA2721" s="20"/>
      <c r="AB2721" s="20"/>
      <c r="AC2721" s="20"/>
      <c r="AD2721" s="20"/>
    </row>
    <row r="2722" spans="3:30" s="1" customFormat="1">
      <c r="C2722" s="16"/>
      <c r="D2722" s="16"/>
      <c r="E2722" s="32"/>
      <c r="F2722" s="16"/>
      <c r="G2722" s="16"/>
      <c r="H2722" s="16"/>
      <c r="I2722" s="16"/>
      <c r="J2722" s="16"/>
      <c r="K2722" s="16"/>
      <c r="L2722" s="32"/>
      <c r="M2722" s="16"/>
      <c r="N2722" s="16"/>
      <c r="O2722" s="16"/>
      <c r="P2722" s="16"/>
      <c r="Y2722" s="20"/>
      <c r="Z2722" s="20"/>
      <c r="AA2722" s="20"/>
      <c r="AB2722" s="20"/>
      <c r="AC2722" s="20"/>
      <c r="AD2722" s="20"/>
    </row>
    <row r="2723" spans="3:30" s="1" customFormat="1">
      <c r="C2723" s="16"/>
      <c r="D2723" s="16"/>
      <c r="E2723" s="32"/>
      <c r="F2723" s="16"/>
      <c r="G2723" s="16"/>
      <c r="H2723" s="16"/>
      <c r="I2723" s="16"/>
      <c r="J2723" s="16"/>
      <c r="K2723" s="16"/>
      <c r="L2723" s="32"/>
      <c r="M2723" s="16"/>
      <c r="N2723" s="16"/>
      <c r="O2723" s="16"/>
      <c r="P2723" s="16"/>
      <c r="Y2723" s="20"/>
      <c r="Z2723" s="20"/>
      <c r="AA2723" s="20"/>
      <c r="AB2723" s="20"/>
      <c r="AC2723" s="20"/>
      <c r="AD2723" s="20"/>
    </row>
    <row r="2724" spans="3:30" s="1" customFormat="1">
      <c r="C2724" s="16"/>
      <c r="D2724" s="16"/>
      <c r="E2724" s="32"/>
      <c r="F2724" s="16"/>
      <c r="G2724" s="16"/>
      <c r="H2724" s="16"/>
      <c r="I2724" s="16"/>
      <c r="J2724" s="16"/>
      <c r="K2724" s="16"/>
      <c r="L2724" s="32"/>
      <c r="M2724" s="16"/>
      <c r="N2724" s="16"/>
      <c r="O2724" s="16"/>
      <c r="P2724" s="16"/>
      <c r="Y2724" s="20"/>
      <c r="Z2724" s="20"/>
      <c r="AA2724" s="20"/>
      <c r="AB2724" s="20"/>
      <c r="AC2724" s="20"/>
      <c r="AD2724" s="20"/>
    </row>
    <row r="2725" spans="3:30" s="1" customFormat="1">
      <c r="C2725" s="16"/>
      <c r="D2725" s="16"/>
      <c r="E2725" s="32"/>
      <c r="F2725" s="16"/>
      <c r="G2725" s="16"/>
      <c r="H2725" s="16"/>
      <c r="I2725" s="16"/>
      <c r="J2725" s="16"/>
      <c r="K2725" s="16"/>
      <c r="L2725" s="32"/>
      <c r="M2725" s="16"/>
      <c r="N2725" s="16"/>
      <c r="O2725" s="16"/>
      <c r="P2725" s="16"/>
      <c r="Y2725" s="20"/>
      <c r="Z2725" s="20"/>
      <c r="AA2725" s="20"/>
      <c r="AB2725" s="20"/>
      <c r="AC2725" s="20"/>
      <c r="AD2725" s="20"/>
    </row>
    <row r="2726" spans="3:30" s="1" customFormat="1">
      <c r="C2726" s="16"/>
      <c r="D2726" s="16"/>
      <c r="E2726" s="32"/>
      <c r="F2726" s="16"/>
      <c r="G2726" s="16"/>
      <c r="H2726" s="16"/>
      <c r="I2726" s="16"/>
      <c r="J2726" s="16"/>
      <c r="K2726" s="16"/>
      <c r="L2726" s="32"/>
      <c r="M2726" s="16"/>
      <c r="N2726" s="16"/>
      <c r="O2726" s="16"/>
      <c r="P2726" s="16"/>
      <c r="Y2726" s="20"/>
      <c r="Z2726" s="20"/>
      <c r="AA2726" s="20"/>
      <c r="AB2726" s="20"/>
      <c r="AC2726" s="20"/>
      <c r="AD2726" s="20"/>
    </row>
    <row r="2727" spans="3:30" s="1" customFormat="1">
      <c r="C2727" s="16"/>
      <c r="D2727" s="16"/>
      <c r="E2727" s="32"/>
      <c r="F2727" s="16"/>
      <c r="G2727" s="16"/>
      <c r="H2727" s="16"/>
      <c r="I2727" s="16"/>
      <c r="J2727" s="16"/>
      <c r="K2727" s="16"/>
      <c r="L2727" s="32"/>
      <c r="M2727" s="16"/>
      <c r="N2727" s="16"/>
      <c r="O2727" s="16"/>
      <c r="P2727" s="16"/>
      <c r="Y2727" s="20"/>
      <c r="Z2727" s="20"/>
      <c r="AA2727" s="20"/>
      <c r="AB2727" s="20"/>
      <c r="AC2727" s="20"/>
      <c r="AD2727" s="20"/>
    </row>
    <row r="2728" spans="3:30" s="1" customFormat="1">
      <c r="C2728" s="16"/>
      <c r="D2728" s="16"/>
      <c r="E2728" s="32"/>
      <c r="F2728" s="16"/>
      <c r="G2728" s="16"/>
      <c r="H2728" s="16"/>
      <c r="I2728" s="16"/>
      <c r="J2728" s="16"/>
      <c r="K2728" s="16"/>
      <c r="L2728" s="32"/>
      <c r="M2728" s="16"/>
      <c r="N2728" s="16"/>
      <c r="O2728" s="16"/>
      <c r="P2728" s="16"/>
      <c r="Y2728" s="20"/>
      <c r="Z2728" s="20"/>
      <c r="AA2728" s="20"/>
      <c r="AB2728" s="20"/>
      <c r="AC2728" s="20"/>
      <c r="AD2728" s="20"/>
    </row>
    <row r="2729" spans="3:30" s="1" customFormat="1">
      <c r="C2729" s="16"/>
      <c r="D2729" s="16"/>
      <c r="E2729" s="32"/>
      <c r="F2729" s="16"/>
      <c r="G2729" s="16"/>
      <c r="H2729" s="16"/>
      <c r="I2729" s="16"/>
      <c r="J2729" s="16"/>
      <c r="K2729" s="16"/>
      <c r="L2729" s="32"/>
      <c r="M2729" s="16"/>
      <c r="N2729" s="16"/>
      <c r="O2729" s="16"/>
      <c r="P2729" s="16"/>
      <c r="Y2729" s="20"/>
      <c r="Z2729" s="20"/>
      <c r="AA2729" s="20"/>
      <c r="AB2729" s="20"/>
      <c r="AC2729" s="20"/>
      <c r="AD2729" s="20"/>
    </row>
    <row r="2730" spans="3:30" s="1" customFormat="1">
      <c r="C2730" s="16"/>
      <c r="D2730" s="16"/>
      <c r="E2730" s="32"/>
      <c r="F2730" s="16"/>
      <c r="G2730" s="16"/>
      <c r="H2730" s="16"/>
      <c r="I2730" s="16"/>
      <c r="J2730" s="16"/>
      <c r="K2730" s="16"/>
      <c r="L2730" s="32"/>
      <c r="M2730" s="16"/>
      <c r="N2730" s="16"/>
      <c r="O2730" s="16"/>
      <c r="P2730" s="16"/>
      <c r="Y2730" s="20"/>
      <c r="Z2730" s="20"/>
      <c r="AA2730" s="20"/>
      <c r="AB2730" s="20"/>
      <c r="AC2730" s="20"/>
      <c r="AD2730" s="20"/>
    </row>
    <row r="2731" spans="3:30" s="1" customFormat="1">
      <c r="C2731" s="16"/>
      <c r="D2731" s="16"/>
      <c r="E2731" s="32"/>
      <c r="F2731" s="16"/>
      <c r="G2731" s="16"/>
      <c r="H2731" s="16"/>
      <c r="I2731" s="16"/>
      <c r="J2731" s="16"/>
      <c r="K2731" s="16"/>
      <c r="L2731" s="32"/>
      <c r="M2731" s="16"/>
      <c r="N2731" s="16"/>
      <c r="O2731" s="16"/>
      <c r="P2731" s="16"/>
      <c r="Y2731" s="20"/>
      <c r="Z2731" s="20"/>
      <c r="AA2731" s="20"/>
      <c r="AB2731" s="20"/>
      <c r="AC2731" s="20"/>
      <c r="AD2731" s="20"/>
    </row>
    <row r="2732" spans="3:30" s="1" customFormat="1">
      <c r="C2732" s="16"/>
      <c r="D2732" s="16"/>
      <c r="E2732" s="32"/>
      <c r="F2732" s="16"/>
      <c r="G2732" s="16"/>
      <c r="H2732" s="16"/>
      <c r="I2732" s="16"/>
      <c r="J2732" s="16"/>
      <c r="K2732" s="16"/>
      <c r="L2732" s="32"/>
      <c r="M2732" s="16"/>
      <c r="N2732" s="16"/>
      <c r="O2732" s="16"/>
      <c r="P2732" s="16"/>
      <c r="Y2732" s="20"/>
      <c r="Z2732" s="20"/>
      <c r="AA2732" s="20"/>
      <c r="AB2732" s="20"/>
      <c r="AC2732" s="20"/>
      <c r="AD2732" s="20"/>
    </row>
    <row r="2733" spans="3:30" s="1" customFormat="1">
      <c r="C2733" s="16"/>
      <c r="D2733" s="16"/>
      <c r="E2733" s="32"/>
      <c r="F2733" s="16"/>
      <c r="G2733" s="16"/>
      <c r="H2733" s="16"/>
      <c r="I2733" s="16"/>
      <c r="J2733" s="16"/>
      <c r="K2733" s="16"/>
      <c r="L2733" s="32"/>
      <c r="M2733" s="16"/>
      <c r="N2733" s="16"/>
      <c r="O2733" s="16"/>
      <c r="P2733" s="16"/>
      <c r="Y2733" s="20"/>
      <c r="Z2733" s="20"/>
      <c r="AA2733" s="20"/>
      <c r="AB2733" s="20"/>
      <c r="AC2733" s="20"/>
      <c r="AD2733" s="20"/>
    </row>
    <row r="2734" spans="3:30" s="1" customFormat="1">
      <c r="C2734" s="16"/>
      <c r="D2734" s="16"/>
      <c r="E2734" s="32"/>
      <c r="F2734" s="16"/>
      <c r="G2734" s="16"/>
      <c r="H2734" s="16"/>
      <c r="I2734" s="16"/>
      <c r="J2734" s="16"/>
      <c r="K2734" s="16"/>
      <c r="L2734" s="32"/>
      <c r="M2734" s="16"/>
      <c r="N2734" s="16"/>
      <c r="O2734" s="16"/>
      <c r="P2734" s="16"/>
      <c r="Y2734" s="20"/>
      <c r="Z2734" s="20"/>
      <c r="AA2734" s="20"/>
      <c r="AB2734" s="20"/>
      <c r="AC2734" s="20"/>
      <c r="AD2734" s="20"/>
    </row>
    <row r="2735" spans="3:30" s="1" customFormat="1">
      <c r="C2735" s="16"/>
      <c r="D2735" s="16"/>
      <c r="E2735" s="32"/>
      <c r="F2735" s="16"/>
      <c r="G2735" s="16"/>
      <c r="H2735" s="16"/>
      <c r="I2735" s="16"/>
      <c r="J2735" s="16"/>
      <c r="K2735" s="16"/>
      <c r="L2735" s="32"/>
      <c r="M2735" s="16"/>
      <c r="N2735" s="16"/>
      <c r="O2735" s="16"/>
      <c r="P2735" s="16"/>
      <c r="Y2735" s="20"/>
      <c r="Z2735" s="20"/>
      <c r="AA2735" s="20"/>
      <c r="AB2735" s="20"/>
      <c r="AC2735" s="20"/>
      <c r="AD2735" s="20"/>
    </row>
    <row r="2736" spans="3:30" s="1" customFormat="1">
      <c r="C2736" s="16"/>
      <c r="D2736" s="16"/>
      <c r="E2736" s="32"/>
      <c r="F2736" s="16"/>
      <c r="G2736" s="16"/>
      <c r="H2736" s="16"/>
      <c r="I2736" s="16"/>
      <c r="J2736" s="16"/>
      <c r="K2736" s="16"/>
      <c r="L2736" s="32"/>
      <c r="M2736" s="16"/>
      <c r="N2736" s="16"/>
      <c r="O2736" s="16"/>
      <c r="P2736" s="16"/>
      <c r="Y2736" s="20"/>
      <c r="Z2736" s="20"/>
      <c r="AA2736" s="20"/>
      <c r="AB2736" s="20"/>
      <c r="AC2736" s="20"/>
      <c r="AD2736" s="20"/>
    </row>
    <row r="2737" spans="3:30" s="1" customFormat="1">
      <c r="C2737" s="16"/>
      <c r="D2737" s="16"/>
      <c r="E2737" s="32"/>
      <c r="F2737" s="16"/>
      <c r="G2737" s="16"/>
      <c r="H2737" s="16"/>
      <c r="I2737" s="16"/>
      <c r="J2737" s="16"/>
      <c r="K2737" s="16"/>
      <c r="L2737" s="32"/>
      <c r="M2737" s="16"/>
      <c r="N2737" s="16"/>
      <c r="O2737" s="16"/>
      <c r="P2737" s="16"/>
      <c r="Y2737" s="20"/>
      <c r="Z2737" s="20"/>
      <c r="AA2737" s="20"/>
      <c r="AB2737" s="20"/>
      <c r="AC2737" s="20"/>
      <c r="AD2737" s="20"/>
    </row>
    <row r="2738" spans="3:30" s="1" customFormat="1">
      <c r="C2738" s="16"/>
      <c r="D2738" s="16"/>
      <c r="E2738" s="32"/>
      <c r="F2738" s="16"/>
      <c r="G2738" s="16"/>
      <c r="H2738" s="16"/>
      <c r="I2738" s="16"/>
      <c r="J2738" s="16"/>
      <c r="K2738" s="16"/>
      <c r="L2738" s="32"/>
      <c r="M2738" s="16"/>
      <c r="N2738" s="16"/>
      <c r="O2738" s="16"/>
      <c r="P2738" s="16"/>
      <c r="Y2738" s="20"/>
      <c r="Z2738" s="20"/>
      <c r="AA2738" s="20"/>
      <c r="AB2738" s="20"/>
      <c r="AC2738" s="20"/>
      <c r="AD2738" s="20"/>
    </row>
    <row r="2739" spans="3:30" s="1" customFormat="1">
      <c r="C2739" s="16"/>
      <c r="D2739" s="16"/>
      <c r="E2739" s="32"/>
      <c r="F2739" s="16"/>
      <c r="G2739" s="16"/>
      <c r="H2739" s="16"/>
      <c r="I2739" s="16"/>
      <c r="J2739" s="16"/>
      <c r="K2739" s="16"/>
      <c r="L2739" s="32"/>
      <c r="M2739" s="16"/>
      <c r="N2739" s="16"/>
      <c r="O2739" s="16"/>
      <c r="P2739" s="16"/>
      <c r="Y2739" s="20"/>
      <c r="Z2739" s="20"/>
      <c r="AA2739" s="20"/>
      <c r="AB2739" s="20"/>
      <c r="AC2739" s="20"/>
      <c r="AD2739" s="20"/>
    </row>
    <row r="2740" spans="3:30" s="1" customFormat="1">
      <c r="C2740" s="16"/>
      <c r="D2740" s="16"/>
      <c r="E2740" s="32"/>
      <c r="F2740" s="16"/>
      <c r="G2740" s="16"/>
      <c r="H2740" s="16"/>
      <c r="I2740" s="16"/>
      <c r="J2740" s="16"/>
      <c r="K2740" s="16"/>
      <c r="L2740" s="32"/>
      <c r="M2740" s="16"/>
      <c r="N2740" s="16"/>
      <c r="O2740" s="16"/>
      <c r="P2740" s="16"/>
      <c r="Y2740" s="20"/>
      <c r="Z2740" s="20"/>
      <c r="AA2740" s="20"/>
      <c r="AB2740" s="20"/>
      <c r="AC2740" s="20"/>
      <c r="AD2740" s="20"/>
    </row>
    <row r="2741" spans="3:30" s="1" customFormat="1">
      <c r="C2741" s="16"/>
      <c r="D2741" s="16"/>
      <c r="E2741" s="32"/>
      <c r="F2741" s="16"/>
      <c r="G2741" s="16"/>
      <c r="H2741" s="16"/>
      <c r="I2741" s="16"/>
      <c r="J2741" s="16"/>
      <c r="K2741" s="16"/>
      <c r="L2741" s="32"/>
      <c r="M2741" s="16"/>
      <c r="N2741" s="16"/>
      <c r="O2741" s="16"/>
      <c r="P2741" s="16"/>
      <c r="Y2741" s="20"/>
      <c r="Z2741" s="20"/>
      <c r="AA2741" s="20"/>
      <c r="AB2741" s="20"/>
      <c r="AC2741" s="20"/>
      <c r="AD2741" s="20"/>
    </row>
    <row r="2742" spans="3:30" s="1" customFormat="1">
      <c r="C2742" s="16"/>
      <c r="D2742" s="16"/>
      <c r="E2742" s="32"/>
      <c r="F2742" s="16"/>
      <c r="G2742" s="16"/>
      <c r="H2742" s="16"/>
      <c r="I2742" s="16"/>
      <c r="J2742" s="16"/>
      <c r="K2742" s="16"/>
      <c r="L2742" s="32"/>
      <c r="M2742" s="16"/>
      <c r="N2742" s="16"/>
      <c r="O2742" s="16"/>
      <c r="P2742" s="16"/>
      <c r="Y2742" s="20"/>
      <c r="Z2742" s="20"/>
      <c r="AA2742" s="20"/>
      <c r="AB2742" s="20"/>
      <c r="AC2742" s="20"/>
      <c r="AD2742" s="20"/>
    </row>
    <row r="2743" spans="3:30" s="1" customFormat="1">
      <c r="C2743" s="16"/>
      <c r="D2743" s="16"/>
      <c r="E2743" s="32"/>
      <c r="F2743" s="16"/>
      <c r="G2743" s="16"/>
      <c r="H2743" s="16"/>
      <c r="I2743" s="16"/>
      <c r="J2743" s="16"/>
      <c r="K2743" s="16"/>
      <c r="L2743" s="32"/>
      <c r="M2743" s="16"/>
      <c r="N2743" s="16"/>
      <c r="O2743" s="16"/>
      <c r="P2743" s="16"/>
      <c r="Y2743" s="20"/>
      <c r="Z2743" s="20"/>
      <c r="AA2743" s="20"/>
      <c r="AB2743" s="20"/>
      <c r="AC2743" s="20"/>
      <c r="AD2743" s="20"/>
    </row>
    <row r="2744" spans="3:30" s="1" customFormat="1">
      <c r="C2744" s="16"/>
      <c r="D2744" s="16"/>
      <c r="E2744" s="32"/>
      <c r="F2744" s="16"/>
      <c r="G2744" s="16"/>
      <c r="H2744" s="16"/>
      <c r="I2744" s="16"/>
      <c r="J2744" s="16"/>
      <c r="K2744" s="16"/>
      <c r="L2744" s="32"/>
      <c r="M2744" s="16"/>
      <c r="N2744" s="16"/>
      <c r="O2744" s="16"/>
      <c r="P2744" s="16"/>
      <c r="Y2744" s="20"/>
      <c r="Z2744" s="20"/>
      <c r="AA2744" s="20"/>
      <c r="AB2744" s="20"/>
      <c r="AC2744" s="20"/>
      <c r="AD2744" s="20"/>
    </row>
    <row r="2745" spans="3:30" s="1" customFormat="1">
      <c r="C2745" s="16"/>
      <c r="D2745" s="16"/>
      <c r="E2745" s="32"/>
      <c r="F2745" s="16"/>
      <c r="G2745" s="16"/>
      <c r="H2745" s="16"/>
      <c r="I2745" s="16"/>
      <c r="J2745" s="16"/>
      <c r="K2745" s="16"/>
      <c r="L2745" s="32"/>
      <c r="M2745" s="16"/>
      <c r="N2745" s="16"/>
      <c r="O2745" s="16"/>
      <c r="P2745" s="16"/>
      <c r="Y2745" s="20"/>
      <c r="Z2745" s="20"/>
      <c r="AA2745" s="20"/>
      <c r="AB2745" s="20"/>
      <c r="AC2745" s="20"/>
      <c r="AD2745" s="20"/>
    </row>
    <row r="2746" spans="3:30" s="1" customFormat="1">
      <c r="C2746" s="16"/>
      <c r="D2746" s="16"/>
      <c r="E2746" s="32"/>
      <c r="F2746" s="16"/>
      <c r="G2746" s="16"/>
      <c r="H2746" s="16"/>
      <c r="I2746" s="16"/>
      <c r="J2746" s="16"/>
      <c r="K2746" s="16"/>
      <c r="L2746" s="32"/>
      <c r="M2746" s="16"/>
      <c r="N2746" s="16"/>
      <c r="O2746" s="16"/>
      <c r="P2746" s="16"/>
      <c r="Y2746" s="20"/>
      <c r="Z2746" s="20"/>
      <c r="AA2746" s="20"/>
      <c r="AB2746" s="20"/>
      <c r="AC2746" s="20"/>
      <c r="AD2746" s="20"/>
    </row>
    <row r="2747" spans="3:30" s="1" customFormat="1">
      <c r="C2747" s="16"/>
      <c r="D2747" s="16"/>
      <c r="E2747" s="32"/>
      <c r="F2747" s="16"/>
      <c r="G2747" s="16"/>
      <c r="H2747" s="16"/>
      <c r="I2747" s="16"/>
      <c r="J2747" s="16"/>
      <c r="K2747" s="16"/>
      <c r="L2747" s="32"/>
      <c r="M2747" s="16"/>
      <c r="N2747" s="16"/>
      <c r="O2747" s="16"/>
      <c r="P2747" s="16"/>
      <c r="Y2747" s="20"/>
      <c r="Z2747" s="20"/>
      <c r="AA2747" s="20"/>
      <c r="AB2747" s="20"/>
      <c r="AC2747" s="20"/>
      <c r="AD2747" s="20"/>
    </row>
    <row r="2748" spans="3:30" s="1" customFormat="1">
      <c r="C2748" s="16"/>
      <c r="D2748" s="16"/>
      <c r="E2748" s="32"/>
      <c r="F2748" s="16"/>
      <c r="G2748" s="16"/>
      <c r="H2748" s="16"/>
      <c r="I2748" s="16"/>
      <c r="J2748" s="16"/>
      <c r="K2748" s="16"/>
      <c r="L2748" s="32"/>
      <c r="M2748" s="16"/>
      <c r="N2748" s="16"/>
      <c r="O2748" s="16"/>
      <c r="P2748" s="16"/>
      <c r="Y2748" s="20"/>
      <c r="Z2748" s="20"/>
      <c r="AA2748" s="20"/>
      <c r="AB2748" s="20"/>
      <c r="AC2748" s="20"/>
      <c r="AD2748" s="20"/>
    </row>
    <row r="2749" spans="3:30" s="1" customFormat="1">
      <c r="C2749" s="16"/>
      <c r="D2749" s="16"/>
      <c r="E2749" s="32"/>
      <c r="F2749" s="16"/>
      <c r="G2749" s="16"/>
      <c r="H2749" s="16"/>
      <c r="I2749" s="16"/>
      <c r="J2749" s="16"/>
      <c r="K2749" s="16"/>
      <c r="L2749" s="32"/>
      <c r="M2749" s="16"/>
      <c r="N2749" s="16"/>
      <c r="O2749" s="16"/>
      <c r="P2749" s="16"/>
      <c r="Y2749" s="20"/>
      <c r="Z2749" s="20"/>
      <c r="AA2749" s="20"/>
      <c r="AB2749" s="20"/>
      <c r="AC2749" s="20"/>
      <c r="AD2749" s="20"/>
    </row>
    <row r="2750" spans="3:30" s="1" customFormat="1">
      <c r="C2750" s="16"/>
      <c r="D2750" s="16"/>
      <c r="E2750" s="32"/>
      <c r="F2750" s="16"/>
      <c r="G2750" s="16"/>
      <c r="H2750" s="16"/>
      <c r="I2750" s="16"/>
      <c r="J2750" s="16"/>
      <c r="K2750" s="16"/>
      <c r="L2750" s="32"/>
      <c r="M2750" s="16"/>
      <c r="N2750" s="16"/>
      <c r="O2750" s="16"/>
      <c r="P2750" s="16"/>
      <c r="Y2750" s="20"/>
      <c r="Z2750" s="20"/>
      <c r="AA2750" s="20"/>
      <c r="AB2750" s="20"/>
      <c r="AC2750" s="20"/>
      <c r="AD2750" s="20"/>
    </row>
    <row r="2751" spans="3:30" s="1" customFormat="1">
      <c r="C2751" s="16"/>
      <c r="D2751" s="16"/>
      <c r="E2751" s="32"/>
      <c r="F2751" s="16"/>
      <c r="G2751" s="16"/>
      <c r="H2751" s="16"/>
      <c r="I2751" s="16"/>
      <c r="J2751" s="16"/>
      <c r="K2751" s="16"/>
      <c r="L2751" s="32"/>
      <c r="M2751" s="16"/>
      <c r="N2751" s="16"/>
      <c r="O2751" s="16"/>
      <c r="P2751" s="16"/>
      <c r="Y2751" s="20"/>
      <c r="Z2751" s="20"/>
      <c r="AA2751" s="20"/>
      <c r="AB2751" s="20"/>
      <c r="AC2751" s="20"/>
      <c r="AD2751" s="20"/>
    </row>
    <row r="2752" spans="3:30" s="1" customFormat="1">
      <c r="C2752" s="16"/>
      <c r="D2752" s="16"/>
      <c r="E2752" s="32"/>
      <c r="F2752" s="16"/>
      <c r="G2752" s="16"/>
      <c r="H2752" s="16"/>
      <c r="I2752" s="16"/>
      <c r="J2752" s="16"/>
      <c r="K2752" s="16"/>
      <c r="L2752" s="32"/>
      <c r="M2752" s="16"/>
      <c r="N2752" s="16"/>
      <c r="O2752" s="16"/>
      <c r="P2752" s="16"/>
      <c r="Y2752" s="20"/>
      <c r="Z2752" s="20"/>
      <c r="AA2752" s="20"/>
      <c r="AB2752" s="20"/>
      <c r="AC2752" s="20"/>
      <c r="AD2752" s="20"/>
    </row>
    <row r="2753" spans="3:30" s="1" customFormat="1">
      <c r="C2753" s="16"/>
      <c r="D2753" s="16"/>
      <c r="E2753" s="32"/>
      <c r="F2753" s="16"/>
      <c r="G2753" s="16"/>
      <c r="H2753" s="16"/>
      <c r="I2753" s="16"/>
      <c r="J2753" s="16"/>
      <c r="K2753" s="16"/>
      <c r="L2753" s="32"/>
      <c r="M2753" s="16"/>
      <c r="N2753" s="16"/>
      <c r="O2753" s="16"/>
      <c r="P2753" s="16"/>
      <c r="Y2753" s="20"/>
      <c r="Z2753" s="20"/>
      <c r="AA2753" s="20"/>
      <c r="AB2753" s="20"/>
      <c r="AC2753" s="20"/>
      <c r="AD2753" s="20"/>
    </row>
    <row r="2754" spans="3:30" s="1" customFormat="1">
      <c r="C2754" s="16"/>
      <c r="D2754" s="16"/>
      <c r="E2754" s="32"/>
      <c r="F2754" s="16"/>
      <c r="G2754" s="16"/>
      <c r="H2754" s="16"/>
      <c r="I2754" s="16"/>
      <c r="J2754" s="16"/>
      <c r="K2754" s="16"/>
      <c r="L2754" s="32"/>
      <c r="M2754" s="16"/>
      <c r="N2754" s="16"/>
      <c r="O2754" s="16"/>
      <c r="P2754" s="16"/>
      <c r="Y2754" s="20"/>
      <c r="Z2754" s="20"/>
      <c r="AA2754" s="20"/>
      <c r="AB2754" s="20"/>
      <c r="AC2754" s="20"/>
      <c r="AD2754" s="20"/>
    </row>
    <row r="2755" spans="3:30" s="1" customFormat="1">
      <c r="C2755" s="16"/>
      <c r="D2755" s="16"/>
      <c r="E2755" s="32"/>
      <c r="F2755" s="16"/>
      <c r="G2755" s="16"/>
      <c r="H2755" s="16"/>
      <c r="I2755" s="16"/>
      <c r="J2755" s="16"/>
      <c r="K2755" s="16"/>
      <c r="L2755" s="32"/>
      <c r="M2755" s="16"/>
      <c r="N2755" s="16"/>
      <c r="O2755" s="16"/>
      <c r="P2755" s="16"/>
      <c r="Y2755" s="20"/>
      <c r="Z2755" s="20"/>
      <c r="AA2755" s="20"/>
      <c r="AB2755" s="20"/>
      <c r="AC2755" s="20"/>
      <c r="AD2755" s="20"/>
    </row>
    <row r="2756" spans="3:30" s="1" customFormat="1">
      <c r="C2756" s="16"/>
      <c r="D2756" s="16"/>
      <c r="E2756" s="32"/>
      <c r="F2756" s="16"/>
      <c r="G2756" s="16"/>
      <c r="H2756" s="16"/>
      <c r="I2756" s="16"/>
      <c r="J2756" s="16"/>
      <c r="K2756" s="16"/>
      <c r="L2756" s="32"/>
      <c r="M2756" s="16"/>
      <c r="N2756" s="16"/>
      <c r="O2756" s="16"/>
      <c r="P2756" s="16"/>
      <c r="Y2756" s="20"/>
      <c r="Z2756" s="20"/>
      <c r="AA2756" s="20"/>
      <c r="AB2756" s="20"/>
      <c r="AC2756" s="20"/>
      <c r="AD2756" s="20"/>
    </row>
    <row r="2757" spans="3:30" s="1" customFormat="1">
      <c r="C2757" s="16"/>
      <c r="D2757" s="16"/>
      <c r="E2757" s="32"/>
      <c r="F2757" s="16"/>
      <c r="G2757" s="16"/>
      <c r="H2757" s="16"/>
      <c r="I2757" s="16"/>
      <c r="J2757" s="16"/>
      <c r="K2757" s="16"/>
      <c r="L2757" s="32"/>
      <c r="M2757" s="16"/>
      <c r="N2757" s="16"/>
      <c r="O2757" s="16"/>
      <c r="P2757" s="16"/>
      <c r="Y2757" s="20"/>
      <c r="Z2757" s="20"/>
      <c r="AA2757" s="20"/>
      <c r="AB2757" s="20"/>
      <c r="AC2757" s="20"/>
      <c r="AD2757" s="20"/>
    </row>
    <row r="2758" spans="3:30" s="1" customFormat="1">
      <c r="C2758" s="16"/>
      <c r="D2758" s="16"/>
      <c r="E2758" s="32"/>
      <c r="F2758" s="16"/>
      <c r="G2758" s="16"/>
      <c r="H2758" s="16"/>
      <c r="I2758" s="16"/>
      <c r="J2758" s="16"/>
      <c r="K2758" s="16"/>
      <c r="L2758" s="32"/>
      <c r="M2758" s="16"/>
      <c r="N2758" s="16"/>
      <c r="O2758" s="16"/>
      <c r="P2758" s="16"/>
      <c r="Y2758" s="20"/>
      <c r="Z2758" s="20"/>
      <c r="AA2758" s="20"/>
      <c r="AB2758" s="20"/>
      <c r="AC2758" s="20"/>
      <c r="AD2758" s="20"/>
    </row>
    <row r="2759" spans="3:30" s="1" customFormat="1">
      <c r="C2759" s="16"/>
      <c r="D2759" s="16"/>
      <c r="E2759" s="32"/>
      <c r="F2759" s="16"/>
      <c r="G2759" s="16"/>
      <c r="H2759" s="16"/>
      <c r="I2759" s="16"/>
      <c r="J2759" s="16"/>
      <c r="K2759" s="16"/>
      <c r="L2759" s="32"/>
      <c r="M2759" s="16"/>
      <c r="N2759" s="16"/>
      <c r="O2759" s="16"/>
      <c r="P2759" s="16"/>
      <c r="Y2759" s="20"/>
      <c r="Z2759" s="20"/>
      <c r="AA2759" s="20"/>
      <c r="AB2759" s="20"/>
      <c r="AC2759" s="20"/>
      <c r="AD2759" s="20"/>
    </row>
    <row r="2760" spans="3:30" s="1" customFormat="1">
      <c r="C2760" s="16"/>
      <c r="D2760" s="16"/>
      <c r="E2760" s="32"/>
      <c r="F2760" s="16"/>
      <c r="G2760" s="16"/>
      <c r="H2760" s="16"/>
      <c r="I2760" s="16"/>
      <c r="J2760" s="16"/>
      <c r="K2760" s="16"/>
      <c r="L2760" s="32"/>
      <c r="M2760" s="16"/>
      <c r="N2760" s="16"/>
      <c r="O2760" s="16"/>
      <c r="P2760" s="16"/>
      <c r="Y2760" s="20"/>
      <c r="Z2760" s="20"/>
      <c r="AA2760" s="20"/>
      <c r="AB2760" s="20"/>
      <c r="AC2760" s="20"/>
      <c r="AD2760" s="20"/>
    </row>
    <row r="2761" spans="3:30" s="1" customFormat="1">
      <c r="C2761" s="16"/>
      <c r="D2761" s="16"/>
      <c r="E2761" s="32"/>
      <c r="F2761" s="16"/>
      <c r="G2761" s="16"/>
      <c r="H2761" s="16"/>
      <c r="I2761" s="16"/>
      <c r="J2761" s="16"/>
      <c r="K2761" s="16"/>
      <c r="L2761" s="32"/>
      <c r="M2761" s="16"/>
      <c r="N2761" s="16"/>
      <c r="O2761" s="16"/>
      <c r="P2761" s="16"/>
      <c r="Y2761" s="20"/>
      <c r="Z2761" s="20"/>
      <c r="AA2761" s="20"/>
      <c r="AB2761" s="20"/>
      <c r="AC2761" s="20"/>
      <c r="AD2761" s="20"/>
    </row>
    <row r="2762" spans="3:30" s="1" customFormat="1">
      <c r="C2762" s="16"/>
      <c r="D2762" s="16"/>
      <c r="E2762" s="32"/>
      <c r="F2762" s="16"/>
      <c r="G2762" s="16"/>
      <c r="H2762" s="16"/>
      <c r="I2762" s="16"/>
      <c r="J2762" s="16"/>
      <c r="K2762" s="16"/>
      <c r="L2762" s="32"/>
      <c r="M2762" s="16"/>
      <c r="N2762" s="16"/>
      <c r="O2762" s="16"/>
      <c r="P2762" s="16"/>
      <c r="Y2762" s="20"/>
      <c r="Z2762" s="20"/>
      <c r="AA2762" s="20"/>
      <c r="AB2762" s="20"/>
      <c r="AC2762" s="20"/>
      <c r="AD2762" s="20"/>
    </row>
    <row r="2763" spans="3:30" s="1" customFormat="1">
      <c r="C2763" s="16"/>
      <c r="D2763" s="16"/>
      <c r="E2763" s="32"/>
      <c r="F2763" s="16"/>
      <c r="G2763" s="16"/>
      <c r="H2763" s="16"/>
      <c r="I2763" s="16"/>
      <c r="J2763" s="16"/>
      <c r="K2763" s="16"/>
      <c r="L2763" s="32"/>
      <c r="M2763" s="16"/>
      <c r="N2763" s="16"/>
      <c r="O2763" s="16"/>
      <c r="P2763" s="16"/>
      <c r="Y2763" s="20"/>
      <c r="Z2763" s="20"/>
      <c r="AA2763" s="20"/>
      <c r="AB2763" s="20"/>
      <c r="AC2763" s="20"/>
      <c r="AD2763" s="20"/>
    </row>
    <row r="2764" spans="3:30" s="1" customFormat="1">
      <c r="C2764" s="16"/>
      <c r="D2764" s="16"/>
      <c r="E2764" s="32"/>
      <c r="F2764" s="16"/>
      <c r="G2764" s="16"/>
      <c r="H2764" s="16"/>
      <c r="I2764" s="16"/>
      <c r="J2764" s="16"/>
      <c r="K2764" s="16"/>
      <c r="L2764" s="32"/>
      <c r="M2764" s="16"/>
      <c r="N2764" s="16"/>
      <c r="O2764" s="16"/>
      <c r="P2764" s="16"/>
      <c r="Y2764" s="20"/>
      <c r="Z2764" s="20"/>
      <c r="AA2764" s="20"/>
      <c r="AB2764" s="20"/>
      <c r="AC2764" s="20"/>
      <c r="AD2764" s="20"/>
    </row>
    <row r="2765" spans="3:30" s="1" customFormat="1">
      <c r="C2765" s="16"/>
      <c r="D2765" s="16"/>
      <c r="E2765" s="32"/>
      <c r="F2765" s="16"/>
      <c r="G2765" s="16"/>
      <c r="H2765" s="16"/>
      <c r="I2765" s="16"/>
      <c r="J2765" s="16"/>
      <c r="K2765" s="16"/>
      <c r="L2765" s="32"/>
      <c r="M2765" s="16"/>
      <c r="N2765" s="16"/>
      <c r="O2765" s="16"/>
      <c r="P2765" s="16"/>
      <c r="Y2765" s="20"/>
      <c r="Z2765" s="20"/>
      <c r="AA2765" s="20"/>
      <c r="AB2765" s="20"/>
      <c r="AC2765" s="20"/>
      <c r="AD2765" s="20"/>
    </row>
    <row r="2766" spans="3:30" s="1" customFormat="1">
      <c r="C2766" s="16"/>
      <c r="D2766" s="16"/>
      <c r="E2766" s="32"/>
      <c r="F2766" s="16"/>
      <c r="G2766" s="16"/>
      <c r="H2766" s="16"/>
      <c r="I2766" s="16"/>
      <c r="J2766" s="16"/>
      <c r="K2766" s="16"/>
      <c r="L2766" s="32"/>
      <c r="M2766" s="16"/>
      <c r="N2766" s="16"/>
      <c r="O2766" s="16"/>
      <c r="P2766" s="16"/>
      <c r="Y2766" s="20"/>
      <c r="Z2766" s="20"/>
      <c r="AA2766" s="20"/>
      <c r="AB2766" s="20"/>
      <c r="AC2766" s="20"/>
      <c r="AD2766" s="20"/>
    </row>
    <row r="2767" spans="3:30" s="1" customFormat="1">
      <c r="C2767" s="16"/>
      <c r="D2767" s="16"/>
      <c r="E2767" s="32"/>
      <c r="F2767" s="16"/>
      <c r="G2767" s="16"/>
      <c r="H2767" s="16"/>
      <c r="I2767" s="16"/>
      <c r="J2767" s="16"/>
      <c r="K2767" s="16"/>
      <c r="L2767" s="32"/>
      <c r="M2767" s="16"/>
      <c r="N2767" s="16"/>
      <c r="O2767" s="16"/>
      <c r="P2767" s="16"/>
      <c r="Y2767" s="20"/>
      <c r="Z2767" s="20"/>
      <c r="AA2767" s="20"/>
      <c r="AB2767" s="20"/>
      <c r="AC2767" s="20"/>
      <c r="AD2767" s="20"/>
    </row>
    <row r="2768" spans="3:30" s="1" customFormat="1">
      <c r="C2768" s="16"/>
      <c r="D2768" s="16"/>
      <c r="E2768" s="32"/>
      <c r="F2768" s="16"/>
      <c r="G2768" s="16"/>
      <c r="H2768" s="16"/>
      <c r="I2768" s="16"/>
      <c r="J2768" s="16"/>
      <c r="K2768" s="16"/>
      <c r="L2768" s="32"/>
      <c r="M2768" s="16"/>
      <c r="N2768" s="16"/>
      <c r="O2768" s="16"/>
      <c r="P2768" s="16"/>
      <c r="Y2768" s="20"/>
      <c r="Z2768" s="20"/>
      <c r="AA2768" s="20"/>
      <c r="AB2768" s="20"/>
      <c r="AC2768" s="20"/>
      <c r="AD2768" s="20"/>
    </row>
    <row r="2769" spans="3:30" s="1" customFormat="1">
      <c r="C2769" s="16"/>
      <c r="D2769" s="16"/>
      <c r="E2769" s="32"/>
      <c r="F2769" s="16"/>
      <c r="G2769" s="16"/>
      <c r="H2769" s="16"/>
      <c r="I2769" s="16"/>
      <c r="J2769" s="16"/>
      <c r="K2769" s="16"/>
      <c r="L2769" s="32"/>
      <c r="M2769" s="16"/>
      <c r="N2769" s="16"/>
      <c r="O2769" s="16"/>
      <c r="P2769" s="16"/>
      <c r="Y2769" s="20"/>
      <c r="Z2769" s="20"/>
      <c r="AA2769" s="20"/>
      <c r="AB2769" s="20"/>
      <c r="AC2769" s="20"/>
      <c r="AD2769" s="20"/>
    </row>
    <row r="2770" spans="3:30" s="1" customFormat="1">
      <c r="C2770" s="16"/>
      <c r="D2770" s="16"/>
      <c r="E2770" s="32"/>
      <c r="F2770" s="16"/>
      <c r="G2770" s="16"/>
      <c r="H2770" s="16"/>
      <c r="I2770" s="16"/>
      <c r="J2770" s="16"/>
      <c r="K2770" s="16"/>
      <c r="L2770" s="32"/>
      <c r="M2770" s="16"/>
      <c r="N2770" s="16"/>
      <c r="O2770" s="16"/>
      <c r="P2770" s="16"/>
      <c r="Y2770" s="20"/>
      <c r="Z2770" s="20"/>
      <c r="AA2770" s="20"/>
      <c r="AB2770" s="20"/>
      <c r="AC2770" s="20"/>
      <c r="AD2770" s="20"/>
    </row>
    <row r="2771" spans="3:30" s="1" customFormat="1">
      <c r="C2771" s="16"/>
      <c r="D2771" s="16"/>
      <c r="E2771" s="32"/>
      <c r="F2771" s="16"/>
      <c r="G2771" s="16"/>
      <c r="H2771" s="16"/>
      <c r="I2771" s="16"/>
      <c r="J2771" s="16"/>
      <c r="K2771" s="16"/>
      <c r="L2771" s="32"/>
      <c r="M2771" s="16"/>
      <c r="N2771" s="16"/>
      <c r="O2771" s="16"/>
      <c r="P2771" s="16"/>
      <c r="Y2771" s="20"/>
      <c r="Z2771" s="20"/>
      <c r="AA2771" s="20"/>
      <c r="AB2771" s="20"/>
      <c r="AC2771" s="20"/>
      <c r="AD2771" s="20"/>
    </row>
    <row r="2772" spans="3:30" s="1" customFormat="1">
      <c r="C2772" s="16"/>
      <c r="D2772" s="16"/>
      <c r="E2772" s="32"/>
      <c r="F2772" s="16"/>
      <c r="G2772" s="16"/>
      <c r="H2772" s="16"/>
      <c r="I2772" s="16"/>
      <c r="J2772" s="16"/>
      <c r="K2772" s="16"/>
      <c r="L2772" s="32"/>
      <c r="M2772" s="16"/>
      <c r="N2772" s="16"/>
      <c r="O2772" s="16"/>
      <c r="P2772" s="16"/>
      <c r="Y2772" s="20"/>
      <c r="Z2772" s="20"/>
      <c r="AA2772" s="20"/>
      <c r="AB2772" s="20"/>
      <c r="AC2772" s="20"/>
      <c r="AD2772" s="20"/>
    </row>
    <row r="2773" spans="3:30" s="1" customFormat="1">
      <c r="C2773" s="16"/>
      <c r="D2773" s="16"/>
      <c r="E2773" s="32"/>
      <c r="F2773" s="16"/>
      <c r="G2773" s="16"/>
      <c r="H2773" s="16"/>
      <c r="I2773" s="16"/>
      <c r="J2773" s="16"/>
      <c r="K2773" s="16"/>
      <c r="L2773" s="32"/>
      <c r="M2773" s="16"/>
      <c r="N2773" s="16"/>
      <c r="O2773" s="16"/>
      <c r="P2773" s="16"/>
      <c r="Y2773" s="20"/>
      <c r="Z2773" s="20"/>
      <c r="AA2773" s="20"/>
      <c r="AB2773" s="20"/>
      <c r="AC2773" s="20"/>
      <c r="AD2773" s="20"/>
    </row>
    <row r="2774" spans="3:30" s="1" customFormat="1">
      <c r="C2774" s="16"/>
      <c r="D2774" s="16"/>
      <c r="E2774" s="32"/>
      <c r="F2774" s="16"/>
      <c r="G2774" s="16"/>
      <c r="H2774" s="16"/>
      <c r="I2774" s="16"/>
      <c r="J2774" s="16"/>
      <c r="K2774" s="16"/>
      <c r="L2774" s="32"/>
      <c r="M2774" s="16"/>
      <c r="N2774" s="16"/>
      <c r="O2774" s="16"/>
      <c r="P2774" s="16"/>
      <c r="Y2774" s="20"/>
      <c r="Z2774" s="20"/>
      <c r="AA2774" s="20"/>
      <c r="AB2774" s="20"/>
      <c r="AC2774" s="20"/>
      <c r="AD2774" s="20"/>
    </row>
    <row r="2775" spans="3:30" s="1" customFormat="1">
      <c r="C2775" s="16"/>
      <c r="D2775" s="16"/>
      <c r="E2775" s="32"/>
      <c r="F2775" s="16"/>
      <c r="G2775" s="16"/>
      <c r="H2775" s="16"/>
      <c r="I2775" s="16"/>
      <c r="J2775" s="16"/>
      <c r="K2775" s="16"/>
      <c r="L2775" s="32"/>
      <c r="M2775" s="16"/>
      <c r="N2775" s="16"/>
      <c r="O2775" s="16"/>
      <c r="P2775" s="16"/>
      <c r="Y2775" s="20"/>
      <c r="Z2775" s="20"/>
      <c r="AA2775" s="20"/>
      <c r="AB2775" s="20"/>
      <c r="AC2775" s="20"/>
      <c r="AD2775" s="20"/>
    </row>
    <row r="2776" spans="3:30" s="1" customFormat="1">
      <c r="C2776" s="16"/>
      <c r="D2776" s="16"/>
      <c r="E2776" s="32"/>
      <c r="F2776" s="16"/>
      <c r="G2776" s="16"/>
      <c r="H2776" s="16"/>
      <c r="I2776" s="16"/>
      <c r="J2776" s="16"/>
      <c r="K2776" s="16"/>
      <c r="L2776" s="32"/>
      <c r="M2776" s="16"/>
      <c r="N2776" s="16"/>
      <c r="O2776" s="16"/>
      <c r="P2776" s="16"/>
      <c r="Y2776" s="20"/>
      <c r="Z2776" s="20"/>
      <c r="AA2776" s="20"/>
      <c r="AB2776" s="20"/>
      <c r="AC2776" s="20"/>
      <c r="AD2776" s="20"/>
    </row>
    <row r="2777" spans="3:30" s="1" customFormat="1">
      <c r="C2777" s="16"/>
      <c r="D2777" s="16"/>
      <c r="E2777" s="32"/>
      <c r="F2777" s="16"/>
      <c r="G2777" s="16"/>
      <c r="H2777" s="16"/>
      <c r="I2777" s="16"/>
      <c r="J2777" s="16"/>
      <c r="K2777" s="16"/>
      <c r="L2777" s="32"/>
      <c r="M2777" s="16"/>
      <c r="N2777" s="16"/>
      <c r="O2777" s="16"/>
      <c r="P2777" s="16"/>
      <c r="Y2777" s="20"/>
      <c r="Z2777" s="20"/>
      <c r="AA2777" s="20"/>
      <c r="AB2777" s="20"/>
      <c r="AC2777" s="20"/>
      <c r="AD2777" s="20"/>
    </row>
    <row r="2778" spans="3:30" s="1" customFormat="1">
      <c r="C2778" s="16"/>
      <c r="D2778" s="16"/>
      <c r="E2778" s="32"/>
      <c r="F2778" s="16"/>
      <c r="G2778" s="16"/>
      <c r="H2778" s="16"/>
      <c r="I2778" s="16"/>
      <c r="J2778" s="16"/>
      <c r="K2778" s="16"/>
      <c r="L2778" s="32"/>
      <c r="M2778" s="16"/>
      <c r="N2778" s="16"/>
      <c r="O2778" s="16"/>
      <c r="P2778" s="16"/>
      <c r="Y2778" s="20"/>
      <c r="Z2778" s="20"/>
      <c r="AA2778" s="20"/>
      <c r="AB2778" s="20"/>
      <c r="AC2778" s="20"/>
      <c r="AD2778" s="20"/>
    </row>
    <row r="2779" spans="3:30" s="1" customFormat="1">
      <c r="C2779" s="16"/>
      <c r="D2779" s="16"/>
      <c r="E2779" s="32"/>
      <c r="F2779" s="16"/>
      <c r="G2779" s="16"/>
      <c r="H2779" s="16"/>
      <c r="I2779" s="16"/>
      <c r="J2779" s="16"/>
      <c r="K2779" s="16"/>
      <c r="L2779" s="32"/>
      <c r="M2779" s="16"/>
      <c r="N2779" s="16"/>
      <c r="O2779" s="16"/>
      <c r="P2779" s="16"/>
      <c r="Y2779" s="20"/>
      <c r="Z2779" s="20"/>
      <c r="AA2779" s="20"/>
      <c r="AB2779" s="20"/>
      <c r="AC2779" s="20"/>
      <c r="AD2779" s="20"/>
    </row>
    <row r="2780" spans="3:30" s="1" customFormat="1">
      <c r="C2780" s="16"/>
      <c r="D2780" s="16"/>
      <c r="E2780" s="32"/>
      <c r="F2780" s="16"/>
      <c r="G2780" s="16"/>
      <c r="H2780" s="16"/>
      <c r="I2780" s="16"/>
      <c r="J2780" s="16"/>
      <c r="K2780" s="16"/>
      <c r="L2780" s="32"/>
      <c r="M2780" s="16"/>
      <c r="N2780" s="16"/>
      <c r="O2780" s="16"/>
      <c r="P2780" s="16"/>
      <c r="Y2780" s="20"/>
      <c r="Z2780" s="20"/>
      <c r="AA2780" s="20"/>
      <c r="AB2780" s="20"/>
      <c r="AC2780" s="20"/>
      <c r="AD2780" s="20"/>
    </row>
    <row r="2781" spans="3:30" s="1" customFormat="1">
      <c r="C2781" s="16"/>
      <c r="D2781" s="16"/>
      <c r="E2781" s="32"/>
      <c r="F2781" s="16"/>
      <c r="G2781" s="16"/>
      <c r="H2781" s="16"/>
      <c r="I2781" s="16"/>
      <c r="J2781" s="16"/>
      <c r="K2781" s="16"/>
      <c r="L2781" s="32"/>
      <c r="M2781" s="16"/>
      <c r="N2781" s="16"/>
      <c r="O2781" s="16"/>
      <c r="P2781" s="16"/>
      <c r="Y2781" s="20"/>
      <c r="Z2781" s="20"/>
      <c r="AA2781" s="20"/>
      <c r="AB2781" s="20"/>
      <c r="AC2781" s="20"/>
      <c r="AD2781" s="20"/>
    </row>
    <row r="2782" spans="3:30" s="1" customFormat="1">
      <c r="C2782" s="16"/>
      <c r="D2782" s="16"/>
      <c r="E2782" s="32"/>
      <c r="F2782" s="16"/>
      <c r="G2782" s="16"/>
      <c r="H2782" s="16"/>
      <c r="I2782" s="16"/>
      <c r="J2782" s="16"/>
      <c r="K2782" s="16"/>
      <c r="L2782" s="32"/>
      <c r="M2782" s="16"/>
      <c r="N2782" s="16"/>
      <c r="O2782" s="16"/>
      <c r="P2782" s="16"/>
      <c r="Y2782" s="20"/>
      <c r="Z2782" s="20"/>
      <c r="AA2782" s="20"/>
      <c r="AB2782" s="20"/>
      <c r="AC2782" s="20"/>
      <c r="AD2782" s="20"/>
    </row>
    <row r="2783" spans="3:30" s="1" customFormat="1">
      <c r="C2783" s="16"/>
      <c r="D2783" s="16"/>
      <c r="E2783" s="32"/>
      <c r="F2783" s="16"/>
      <c r="G2783" s="16"/>
      <c r="H2783" s="16"/>
      <c r="I2783" s="16"/>
      <c r="J2783" s="16"/>
      <c r="K2783" s="16"/>
      <c r="L2783" s="32"/>
      <c r="M2783" s="16"/>
      <c r="N2783" s="16"/>
      <c r="O2783" s="16"/>
      <c r="P2783" s="16"/>
      <c r="Y2783" s="20"/>
      <c r="Z2783" s="20"/>
      <c r="AA2783" s="20"/>
      <c r="AB2783" s="20"/>
      <c r="AC2783" s="20"/>
      <c r="AD2783" s="20"/>
    </row>
    <row r="2784" spans="3:30" s="1" customFormat="1">
      <c r="C2784" s="16"/>
      <c r="D2784" s="16"/>
      <c r="E2784" s="32"/>
      <c r="F2784" s="16"/>
      <c r="G2784" s="16"/>
      <c r="H2784" s="16"/>
      <c r="I2784" s="16"/>
      <c r="J2784" s="16"/>
      <c r="K2784" s="16"/>
      <c r="L2784" s="32"/>
      <c r="M2784" s="16"/>
      <c r="N2784" s="16"/>
      <c r="O2784" s="16"/>
      <c r="P2784" s="16"/>
      <c r="Y2784" s="20"/>
      <c r="Z2784" s="20"/>
      <c r="AA2784" s="20"/>
      <c r="AB2784" s="20"/>
      <c r="AC2784" s="20"/>
      <c r="AD2784" s="20"/>
    </row>
    <row r="2785" spans="3:30" s="1" customFormat="1">
      <c r="C2785" s="16"/>
      <c r="D2785" s="16"/>
      <c r="E2785" s="32"/>
      <c r="F2785" s="16"/>
      <c r="G2785" s="16"/>
      <c r="H2785" s="16"/>
      <c r="I2785" s="16"/>
      <c r="J2785" s="16"/>
      <c r="K2785" s="16"/>
      <c r="L2785" s="32"/>
      <c r="M2785" s="16"/>
      <c r="N2785" s="16"/>
      <c r="O2785" s="16"/>
      <c r="P2785" s="16"/>
      <c r="Y2785" s="20"/>
      <c r="Z2785" s="20"/>
      <c r="AA2785" s="20"/>
      <c r="AB2785" s="20"/>
      <c r="AC2785" s="20"/>
      <c r="AD2785" s="20"/>
    </row>
    <row r="2786" spans="3:30" s="1" customFormat="1">
      <c r="C2786" s="16"/>
      <c r="D2786" s="16"/>
      <c r="E2786" s="32"/>
      <c r="F2786" s="16"/>
      <c r="G2786" s="16"/>
      <c r="H2786" s="16"/>
      <c r="I2786" s="16"/>
      <c r="J2786" s="16"/>
      <c r="K2786" s="16"/>
      <c r="L2786" s="32"/>
      <c r="M2786" s="16"/>
      <c r="N2786" s="16"/>
      <c r="O2786" s="16"/>
      <c r="P2786" s="16"/>
      <c r="Y2786" s="20"/>
      <c r="Z2786" s="20"/>
      <c r="AA2786" s="20"/>
      <c r="AB2786" s="20"/>
      <c r="AC2786" s="20"/>
      <c r="AD2786" s="20"/>
    </row>
    <row r="2787" spans="3:30" s="1" customFormat="1">
      <c r="C2787" s="16"/>
      <c r="D2787" s="16"/>
      <c r="E2787" s="32"/>
      <c r="F2787" s="16"/>
      <c r="G2787" s="16"/>
      <c r="H2787" s="16"/>
      <c r="I2787" s="16"/>
      <c r="J2787" s="16"/>
      <c r="K2787" s="16"/>
      <c r="L2787" s="32"/>
      <c r="M2787" s="16"/>
      <c r="N2787" s="16"/>
      <c r="O2787" s="16"/>
      <c r="P2787" s="16"/>
      <c r="Y2787" s="20"/>
      <c r="Z2787" s="20"/>
      <c r="AA2787" s="20"/>
      <c r="AB2787" s="20"/>
      <c r="AC2787" s="20"/>
      <c r="AD2787" s="20"/>
    </row>
    <row r="2788" spans="3:30" s="1" customFormat="1">
      <c r="C2788" s="16"/>
      <c r="D2788" s="16"/>
      <c r="E2788" s="32"/>
      <c r="F2788" s="16"/>
      <c r="G2788" s="16"/>
      <c r="H2788" s="16"/>
      <c r="I2788" s="16"/>
      <c r="J2788" s="16"/>
      <c r="K2788" s="16"/>
      <c r="L2788" s="32"/>
      <c r="M2788" s="16"/>
      <c r="N2788" s="16"/>
      <c r="O2788" s="16"/>
      <c r="P2788" s="16"/>
      <c r="Y2788" s="20"/>
      <c r="Z2788" s="20"/>
      <c r="AA2788" s="20"/>
      <c r="AB2788" s="20"/>
      <c r="AC2788" s="20"/>
      <c r="AD2788" s="20"/>
    </row>
    <row r="2789" spans="3:30" s="1" customFormat="1">
      <c r="C2789" s="16"/>
      <c r="D2789" s="16"/>
      <c r="E2789" s="32"/>
      <c r="F2789" s="16"/>
      <c r="G2789" s="16"/>
      <c r="H2789" s="16"/>
      <c r="I2789" s="16"/>
      <c r="J2789" s="16"/>
      <c r="K2789" s="16"/>
      <c r="L2789" s="32"/>
      <c r="M2789" s="16"/>
      <c r="N2789" s="16"/>
      <c r="O2789" s="16"/>
      <c r="P2789" s="16"/>
      <c r="Y2789" s="20"/>
      <c r="Z2789" s="20"/>
      <c r="AA2789" s="20"/>
      <c r="AB2789" s="20"/>
      <c r="AC2789" s="20"/>
      <c r="AD2789" s="20"/>
    </row>
    <row r="2790" spans="3:30" s="1" customFormat="1">
      <c r="C2790" s="16"/>
      <c r="D2790" s="16"/>
      <c r="E2790" s="32"/>
      <c r="F2790" s="16"/>
      <c r="G2790" s="16"/>
      <c r="H2790" s="16"/>
      <c r="I2790" s="16"/>
      <c r="J2790" s="16"/>
      <c r="K2790" s="16"/>
      <c r="L2790" s="32"/>
      <c r="M2790" s="16"/>
      <c r="N2790" s="16"/>
      <c r="O2790" s="16"/>
      <c r="P2790" s="16"/>
      <c r="Y2790" s="20"/>
      <c r="Z2790" s="20"/>
      <c r="AA2790" s="20"/>
      <c r="AB2790" s="20"/>
      <c r="AC2790" s="20"/>
      <c r="AD2790" s="20"/>
    </row>
    <row r="2791" spans="3:30" s="1" customFormat="1">
      <c r="C2791" s="16"/>
      <c r="D2791" s="16"/>
      <c r="E2791" s="32"/>
      <c r="F2791" s="16"/>
      <c r="G2791" s="16"/>
      <c r="H2791" s="16"/>
      <c r="I2791" s="16"/>
      <c r="J2791" s="16"/>
      <c r="K2791" s="16"/>
      <c r="L2791" s="32"/>
      <c r="M2791" s="16"/>
      <c r="N2791" s="16"/>
      <c r="O2791" s="16"/>
      <c r="P2791" s="16"/>
      <c r="Y2791" s="20"/>
      <c r="Z2791" s="20"/>
      <c r="AA2791" s="20"/>
      <c r="AB2791" s="20"/>
      <c r="AC2791" s="20"/>
      <c r="AD2791" s="20"/>
    </row>
    <row r="2792" spans="3:30" s="1" customFormat="1">
      <c r="C2792" s="16"/>
      <c r="D2792" s="16"/>
      <c r="E2792" s="32"/>
      <c r="F2792" s="16"/>
      <c r="G2792" s="16"/>
      <c r="H2792" s="16"/>
      <c r="I2792" s="16"/>
      <c r="J2792" s="16"/>
      <c r="K2792" s="16"/>
      <c r="L2792" s="32"/>
      <c r="M2792" s="16"/>
      <c r="N2792" s="16"/>
      <c r="O2792" s="16"/>
      <c r="P2792" s="16"/>
      <c r="Y2792" s="20"/>
      <c r="Z2792" s="20"/>
      <c r="AA2792" s="20"/>
      <c r="AB2792" s="20"/>
      <c r="AC2792" s="20"/>
      <c r="AD2792" s="20"/>
    </row>
    <row r="2793" spans="3:30" s="1" customFormat="1">
      <c r="C2793" s="16"/>
      <c r="D2793" s="16"/>
      <c r="E2793" s="32"/>
      <c r="F2793" s="16"/>
      <c r="G2793" s="16"/>
      <c r="H2793" s="16"/>
      <c r="I2793" s="16"/>
      <c r="J2793" s="16"/>
      <c r="K2793" s="16"/>
      <c r="L2793" s="32"/>
      <c r="M2793" s="16"/>
      <c r="N2793" s="16"/>
      <c r="O2793" s="16"/>
      <c r="P2793" s="16"/>
      <c r="Y2793" s="20"/>
      <c r="Z2793" s="20"/>
      <c r="AA2793" s="20"/>
      <c r="AB2793" s="20"/>
      <c r="AC2793" s="20"/>
      <c r="AD2793" s="20"/>
    </row>
    <row r="2794" spans="3:30" s="1" customFormat="1">
      <c r="C2794" s="16"/>
      <c r="D2794" s="16"/>
      <c r="E2794" s="32"/>
      <c r="F2794" s="16"/>
      <c r="G2794" s="16"/>
      <c r="H2794" s="16"/>
      <c r="I2794" s="16"/>
      <c r="J2794" s="16"/>
      <c r="K2794" s="16"/>
      <c r="L2794" s="32"/>
      <c r="M2794" s="16"/>
      <c r="N2794" s="16"/>
      <c r="O2794" s="16"/>
      <c r="P2794" s="16"/>
      <c r="Y2794" s="20"/>
      <c r="Z2794" s="20"/>
      <c r="AA2794" s="20"/>
      <c r="AB2794" s="20"/>
      <c r="AC2794" s="20"/>
      <c r="AD2794" s="20"/>
    </row>
    <row r="2795" spans="3:30" s="1" customFormat="1">
      <c r="C2795" s="16"/>
      <c r="D2795" s="16"/>
      <c r="E2795" s="32"/>
      <c r="F2795" s="16"/>
      <c r="G2795" s="16"/>
      <c r="H2795" s="16"/>
      <c r="I2795" s="16"/>
      <c r="J2795" s="16"/>
      <c r="K2795" s="16"/>
      <c r="L2795" s="32"/>
      <c r="M2795" s="16"/>
      <c r="N2795" s="16"/>
      <c r="O2795" s="16"/>
      <c r="P2795" s="16"/>
      <c r="Y2795" s="20"/>
      <c r="Z2795" s="20"/>
      <c r="AA2795" s="20"/>
      <c r="AB2795" s="20"/>
      <c r="AC2795" s="20"/>
      <c r="AD2795" s="20"/>
    </row>
    <row r="2796" spans="3:30" s="1" customFormat="1">
      <c r="C2796" s="16"/>
      <c r="D2796" s="16"/>
      <c r="E2796" s="32"/>
      <c r="F2796" s="16"/>
      <c r="G2796" s="16"/>
      <c r="H2796" s="16"/>
      <c r="I2796" s="16"/>
      <c r="J2796" s="16"/>
      <c r="K2796" s="16"/>
      <c r="L2796" s="32"/>
      <c r="M2796" s="16"/>
      <c r="N2796" s="16"/>
      <c r="O2796" s="16"/>
      <c r="P2796" s="16"/>
      <c r="Y2796" s="20"/>
      <c r="Z2796" s="20"/>
      <c r="AA2796" s="20"/>
      <c r="AB2796" s="20"/>
      <c r="AC2796" s="20"/>
      <c r="AD2796" s="20"/>
    </row>
    <row r="2797" spans="3:30" s="1" customFormat="1">
      <c r="C2797" s="16"/>
      <c r="D2797" s="16"/>
      <c r="E2797" s="32"/>
      <c r="F2797" s="16"/>
      <c r="G2797" s="16"/>
      <c r="H2797" s="16"/>
      <c r="I2797" s="16"/>
      <c r="J2797" s="16"/>
      <c r="K2797" s="16"/>
      <c r="L2797" s="32"/>
      <c r="M2797" s="16"/>
      <c r="N2797" s="16"/>
      <c r="O2797" s="16"/>
      <c r="P2797" s="16"/>
      <c r="Y2797" s="20"/>
      <c r="Z2797" s="20"/>
      <c r="AA2797" s="20"/>
      <c r="AB2797" s="20"/>
      <c r="AC2797" s="20"/>
      <c r="AD2797" s="20"/>
    </row>
    <row r="2798" spans="3:30" s="1" customFormat="1">
      <c r="C2798" s="16"/>
      <c r="D2798" s="16"/>
      <c r="E2798" s="32"/>
      <c r="F2798" s="16"/>
      <c r="G2798" s="16"/>
      <c r="H2798" s="16"/>
      <c r="I2798" s="16"/>
      <c r="J2798" s="16"/>
      <c r="K2798" s="16"/>
      <c r="L2798" s="32"/>
      <c r="M2798" s="16"/>
      <c r="N2798" s="16"/>
      <c r="O2798" s="16"/>
      <c r="P2798" s="16"/>
      <c r="Y2798" s="20"/>
      <c r="Z2798" s="20"/>
      <c r="AA2798" s="20"/>
      <c r="AB2798" s="20"/>
      <c r="AC2798" s="20"/>
      <c r="AD2798" s="20"/>
    </row>
    <row r="2799" spans="3:30" s="1" customFormat="1">
      <c r="C2799" s="16"/>
      <c r="D2799" s="16"/>
      <c r="E2799" s="32"/>
      <c r="F2799" s="16"/>
      <c r="G2799" s="16"/>
      <c r="H2799" s="16"/>
      <c r="I2799" s="16"/>
      <c r="J2799" s="16"/>
      <c r="K2799" s="16"/>
      <c r="L2799" s="32"/>
      <c r="M2799" s="16"/>
      <c r="N2799" s="16"/>
      <c r="O2799" s="16"/>
      <c r="P2799" s="16"/>
      <c r="Y2799" s="20"/>
      <c r="Z2799" s="20"/>
      <c r="AA2799" s="20"/>
      <c r="AB2799" s="20"/>
      <c r="AC2799" s="20"/>
      <c r="AD2799" s="20"/>
    </row>
    <row r="2800" spans="3:30" s="1" customFormat="1">
      <c r="C2800" s="16"/>
      <c r="D2800" s="16"/>
      <c r="E2800" s="32"/>
      <c r="F2800" s="16"/>
      <c r="G2800" s="16"/>
      <c r="H2800" s="16"/>
      <c r="I2800" s="16"/>
      <c r="J2800" s="16"/>
      <c r="K2800" s="16"/>
      <c r="L2800" s="32"/>
      <c r="M2800" s="16"/>
      <c r="N2800" s="16"/>
      <c r="O2800" s="16"/>
      <c r="P2800" s="16"/>
      <c r="Y2800" s="20"/>
      <c r="Z2800" s="20"/>
      <c r="AA2800" s="20"/>
      <c r="AB2800" s="20"/>
      <c r="AC2800" s="20"/>
      <c r="AD2800" s="20"/>
    </row>
    <row r="2801" spans="3:30" s="1" customFormat="1">
      <c r="C2801" s="16"/>
      <c r="D2801" s="16"/>
      <c r="E2801" s="32"/>
      <c r="F2801" s="16"/>
      <c r="G2801" s="16"/>
      <c r="H2801" s="16"/>
      <c r="I2801" s="16"/>
      <c r="J2801" s="16"/>
      <c r="K2801" s="16"/>
      <c r="L2801" s="32"/>
      <c r="M2801" s="16"/>
      <c r="N2801" s="16"/>
      <c r="O2801" s="16"/>
      <c r="P2801" s="16"/>
      <c r="Y2801" s="20"/>
      <c r="Z2801" s="20"/>
      <c r="AA2801" s="20"/>
      <c r="AB2801" s="20"/>
      <c r="AC2801" s="20"/>
      <c r="AD2801" s="20"/>
    </row>
    <row r="2802" spans="3:30" s="1" customFormat="1">
      <c r="C2802" s="16"/>
      <c r="D2802" s="16"/>
      <c r="E2802" s="32"/>
      <c r="F2802" s="16"/>
      <c r="G2802" s="16"/>
      <c r="H2802" s="16"/>
      <c r="I2802" s="16"/>
      <c r="J2802" s="16"/>
      <c r="K2802" s="16"/>
      <c r="L2802" s="32"/>
      <c r="M2802" s="16"/>
      <c r="N2802" s="16"/>
      <c r="O2802" s="16"/>
      <c r="P2802" s="16"/>
      <c r="Y2802" s="20"/>
      <c r="Z2802" s="20"/>
      <c r="AA2802" s="20"/>
      <c r="AB2802" s="20"/>
      <c r="AC2802" s="20"/>
      <c r="AD2802" s="20"/>
    </row>
    <row r="2803" spans="3:30" s="1" customFormat="1">
      <c r="C2803" s="16"/>
      <c r="D2803" s="16"/>
      <c r="E2803" s="32"/>
      <c r="F2803" s="16"/>
      <c r="G2803" s="16"/>
      <c r="H2803" s="16"/>
      <c r="I2803" s="16"/>
      <c r="J2803" s="16"/>
      <c r="K2803" s="16"/>
      <c r="L2803" s="32"/>
      <c r="M2803" s="16"/>
      <c r="N2803" s="16"/>
      <c r="O2803" s="16"/>
      <c r="P2803" s="16"/>
      <c r="Y2803" s="20"/>
      <c r="Z2803" s="20"/>
      <c r="AA2803" s="20"/>
      <c r="AB2803" s="20"/>
      <c r="AC2803" s="20"/>
      <c r="AD2803" s="20"/>
    </row>
    <row r="2804" spans="3:30" s="1" customFormat="1">
      <c r="C2804" s="16"/>
      <c r="D2804" s="16"/>
      <c r="E2804" s="32"/>
      <c r="F2804" s="16"/>
      <c r="G2804" s="16"/>
      <c r="H2804" s="16"/>
      <c r="I2804" s="16"/>
      <c r="J2804" s="16"/>
      <c r="K2804" s="16"/>
      <c r="L2804" s="32"/>
      <c r="M2804" s="16"/>
      <c r="N2804" s="16"/>
      <c r="O2804" s="16"/>
      <c r="P2804" s="16"/>
      <c r="Y2804" s="20"/>
      <c r="Z2804" s="20"/>
      <c r="AA2804" s="20"/>
      <c r="AB2804" s="20"/>
      <c r="AC2804" s="20"/>
      <c r="AD2804" s="20"/>
    </row>
    <row r="2805" spans="3:30" s="1" customFormat="1">
      <c r="C2805" s="16"/>
      <c r="D2805" s="16"/>
      <c r="E2805" s="32"/>
      <c r="F2805" s="16"/>
      <c r="G2805" s="16"/>
      <c r="H2805" s="16"/>
      <c r="I2805" s="16"/>
      <c r="J2805" s="16"/>
      <c r="K2805" s="16"/>
      <c r="L2805" s="32"/>
      <c r="M2805" s="16"/>
      <c r="N2805" s="16"/>
      <c r="O2805" s="16"/>
      <c r="P2805" s="16"/>
      <c r="Y2805" s="20"/>
      <c r="Z2805" s="20"/>
      <c r="AA2805" s="20"/>
      <c r="AB2805" s="20"/>
      <c r="AC2805" s="20"/>
      <c r="AD2805" s="20"/>
    </row>
    <row r="2806" spans="3:30" s="1" customFormat="1">
      <c r="C2806" s="16"/>
      <c r="D2806" s="16"/>
      <c r="E2806" s="32"/>
      <c r="F2806" s="16"/>
      <c r="G2806" s="16"/>
      <c r="H2806" s="16"/>
      <c r="I2806" s="16"/>
      <c r="J2806" s="16"/>
      <c r="K2806" s="16"/>
      <c r="L2806" s="32"/>
      <c r="M2806" s="16"/>
      <c r="N2806" s="16"/>
      <c r="O2806" s="16"/>
      <c r="P2806" s="16"/>
      <c r="Y2806" s="20"/>
      <c r="Z2806" s="20"/>
      <c r="AA2806" s="20"/>
      <c r="AB2806" s="20"/>
      <c r="AC2806" s="20"/>
      <c r="AD2806" s="20"/>
    </row>
    <row r="2807" spans="3:30" s="1" customFormat="1">
      <c r="C2807" s="16"/>
      <c r="D2807" s="16"/>
      <c r="E2807" s="32"/>
      <c r="F2807" s="16"/>
      <c r="G2807" s="16"/>
      <c r="H2807" s="16"/>
      <c r="I2807" s="16"/>
      <c r="J2807" s="16"/>
      <c r="K2807" s="16"/>
      <c r="L2807" s="32"/>
      <c r="M2807" s="16"/>
      <c r="N2807" s="16"/>
      <c r="O2807" s="16"/>
      <c r="P2807" s="16"/>
      <c r="Y2807" s="20"/>
      <c r="Z2807" s="20"/>
      <c r="AA2807" s="20"/>
      <c r="AB2807" s="20"/>
      <c r="AC2807" s="20"/>
      <c r="AD2807" s="20"/>
    </row>
    <row r="2808" spans="3:30" s="1" customFormat="1">
      <c r="C2808" s="16"/>
      <c r="D2808" s="16"/>
      <c r="E2808" s="32"/>
      <c r="F2808" s="16"/>
      <c r="G2808" s="16"/>
      <c r="H2808" s="16"/>
      <c r="I2808" s="16"/>
      <c r="J2808" s="16"/>
      <c r="K2808" s="16"/>
      <c r="L2808" s="32"/>
      <c r="M2808" s="16"/>
      <c r="N2808" s="16"/>
      <c r="O2808" s="16"/>
      <c r="P2808" s="16"/>
      <c r="Y2808" s="20"/>
      <c r="Z2808" s="20"/>
      <c r="AA2808" s="20"/>
      <c r="AB2808" s="20"/>
      <c r="AC2808" s="20"/>
      <c r="AD2808" s="20"/>
    </row>
    <row r="2809" spans="3:30" s="1" customFormat="1">
      <c r="C2809" s="16"/>
      <c r="D2809" s="16"/>
      <c r="E2809" s="32"/>
      <c r="F2809" s="16"/>
      <c r="G2809" s="16"/>
      <c r="H2809" s="16"/>
      <c r="I2809" s="16"/>
      <c r="J2809" s="16"/>
      <c r="K2809" s="16"/>
      <c r="L2809" s="32"/>
      <c r="M2809" s="16"/>
      <c r="N2809" s="16"/>
      <c r="O2809" s="16"/>
      <c r="P2809" s="16"/>
      <c r="Y2809" s="20"/>
      <c r="Z2809" s="20"/>
      <c r="AA2809" s="20"/>
      <c r="AB2809" s="20"/>
      <c r="AC2809" s="20"/>
      <c r="AD2809" s="20"/>
    </row>
    <row r="2810" spans="3:30" s="1" customFormat="1">
      <c r="C2810" s="16"/>
      <c r="D2810" s="16"/>
      <c r="E2810" s="32"/>
      <c r="F2810" s="16"/>
      <c r="G2810" s="16"/>
      <c r="H2810" s="16"/>
      <c r="I2810" s="16"/>
      <c r="J2810" s="16"/>
      <c r="K2810" s="16"/>
      <c r="L2810" s="32"/>
      <c r="M2810" s="16"/>
      <c r="N2810" s="16"/>
      <c r="O2810" s="16"/>
      <c r="P2810" s="16"/>
      <c r="Y2810" s="20"/>
      <c r="Z2810" s="20"/>
      <c r="AA2810" s="20"/>
      <c r="AB2810" s="20"/>
      <c r="AC2810" s="20"/>
      <c r="AD2810" s="20"/>
    </row>
    <row r="2811" spans="3:30" s="1" customFormat="1">
      <c r="C2811" s="16"/>
      <c r="D2811" s="16"/>
      <c r="E2811" s="32"/>
      <c r="F2811" s="16"/>
      <c r="G2811" s="16"/>
      <c r="H2811" s="16"/>
      <c r="I2811" s="16"/>
      <c r="J2811" s="16"/>
      <c r="K2811" s="16"/>
      <c r="L2811" s="32"/>
      <c r="M2811" s="16"/>
      <c r="N2811" s="16"/>
      <c r="O2811" s="16"/>
      <c r="P2811" s="16"/>
      <c r="Y2811" s="20"/>
      <c r="Z2811" s="20"/>
      <c r="AA2811" s="20"/>
      <c r="AB2811" s="20"/>
      <c r="AC2811" s="20"/>
      <c r="AD2811" s="20"/>
    </row>
    <row r="2812" spans="3:30" s="1" customFormat="1">
      <c r="C2812" s="16"/>
      <c r="D2812" s="16"/>
      <c r="E2812" s="32"/>
      <c r="F2812" s="16"/>
      <c r="G2812" s="16"/>
      <c r="H2812" s="16"/>
      <c r="I2812" s="16"/>
      <c r="J2812" s="16"/>
      <c r="K2812" s="16"/>
      <c r="L2812" s="32"/>
      <c r="M2812" s="16"/>
      <c r="N2812" s="16"/>
      <c r="O2812" s="16"/>
      <c r="P2812" s="16"/>
      <c r="Y2812" s="20"/>
      <c r="Z2812" s="20"/>
      <c r="AA2812" s="20"/>
      <c r="AB2812" s="20"/>
      <c r="AC2812" s="20"/>
      <c r="AD2812" s="20"/>
    </row>
    <row r="2813" spans="3:30" s="1" customFormat="1">
      <c r="C2813" s="16"/>
      <c r="D2813" s="16"/>
      <c r="E2813" s="32"/>
      <c r="F2813" s="16"/>
      <c r="G2813" s="16"/>
      <c r="H2813" s="16"/>
      <c r="I2813" s="16"/>
      <c r="J2813" s="16"/>
      <c r="K2813" s="16"/>
      <c r="L2813" s="32"/>
      <c r="M2813" s="16"/>
      <c r="N2813" s="16"/>
      <c r="O2813" s="16"/>
      <c r="P2813" s="16"/>
      <c r="Y2813" s="20"/>
      <c r="Z2813" s="20"/>
      <c r="AA2813" s="20"/>
      <c r="AB2813" s="20"/>
      <c r="AC2813" s="20"/>
      <c r="AD2813" s="20"/>
    </row>
    <row r="2814" spans="3:30" s="1" customFormat="1">
      <c r="C2814" s="16"/>
      <c r="D2814" s="16"/>
      <c r="E2814" s="32"/>
      <c r="F2814" s="16"/>
      <c r="G2814" s="16"/>
      <c r="H2814" s="16"/>
      <c r="I2814" s="16"/>
      <c r="J2814" s="16"/>
      <c r="K2814" s="16"/>
      <c r="L2814" s="32"/>
      <c r="M2814" s="16"/>
      <c r="N2814" s="16"/>
      <c r="O2814" s="16"/>
      <c r="P2814" s="16"/>
      <c r="Y2814" s="20"/>
      <c r="Z2814" s="20"/>
      <c r="AA2814" s="20"/>
      <c r="AB2814" s="20"/>
      <c r="AC2814" s="20"/>
      <c r="AD2814" s="20"/>
    </row>
    <row r="2815" spans="3:30" s="1" customFormat="1">
      <c r="C2815" s="16"/>
      <c r="D2815" s="16"/>
      <c r="E2815" s="32"/>
      <c r="F2815" s="16"/>
      <c r="G2815" s="16"/>
      <c r="H2815" s="16"/>
      <c r="I2815" s="16"/>
      <c r="J2815" s="16"/>
      <c r="K2815" s="16"/>
      <c r="L2815" s="32"/>
      <c r="M2815" s="16"/>
      <c r="N2815" s="16"/>
      <c r="O2815" s="16"/>
      <c r="P2815" s="16"/>
      <c r="Y2815" s="20"/>
      <c r="Z2815" s="20"/>
      <c r="AA2815" s="20"/>
      <c r="AB2815" s="20"/>
      <c r="AC2815" s="20"/>
      <c r="AD2815" s="20"/>
    </row>
    <row r="2816" spans="3:30" s="1" customFormat="1">
      <c r="C2816" s="16"/>
      <c r="D2816" s="16"/>
      <c r="E2816" s="32"/>
      <c r="F2816" s="16"/>
      <c r="G2816" s="16"/>
      <c r="H2816" s="16"/>
      <c r="I2816" s="16"/>
      <c r="J2816" s="16"/>
      <c r="K2816" s="16"/>
      <c r="L2816" s="32"/>
      <c r="M2816" s="16"/>
      <c r="N2816" s="16"/>
      <c r="O2816" s="16"/>
      <c r="P2816" s="16"/>
      <c r="Y2816" s="20"/>
      <c r="Z2816" s="20"/>
      <c r="AA2816" s="20"/>
      <c r="AB2816" s="20"/>
      <c r="AC2816" s="20"/>
      <c r="AD2816" s="20"/>
    </row>
    <row r="2817" spans="3:30" s="1" customFormat="1">
      <c r="C2817" s="16"/>
      <c r="D2817" s="16"/>
      <c r="E2817" s="32"/>
      <c r="F2817" s="16"/>
      <c r="G2817" s="16"/>
      <c r="H2817" s="16"/>
      <c r="I2817" s="16"/>
      <c r="J2817" s="16"/>
      <c r="K2817" s="16"/>
      <c r="L2817" s="32"/>
      <c r="M2817" s="16"/>
      <c r="N2817" s="16"/>
      <c r="O2817" s="16"/>
      <c r="P2817" s="16"/>
      <c r="Y2817" s="20"/>
      <c r="Z2817" s="20"/>
      <c r="AA2817" s="20"/>
      <c r="AB2817" s="20"/>
      <c r="AC2817" s="20"/>
      <c r="AD2817" s="20"/>
    </row>
    <row r="2818" spans="3:30" s="1" customFormat="1">
      <c r="C2818" s="16"/>
      <c r="D2818" s="16"/>
      <c r="E2818" s="32"/>
      <c r="F2818" s="16"/>
      <c r="G2818" s="16"/>
      <c r="H2818" s="16"/>
      <c r="I2818" s="16"/>
      <c r="J2818" s="16"/>
      <c r="K2818" s="16"/>
      <c r="L2818" s="32"/>
      <c r="M2818" s="16"/>
      <c r="N2818" s="16"/>
      <c r="O2818" s="16"/>
      <c r="P2818" s="16"/>
      <c r="Y2818" s="20"/>
      <c r="Z2818" s="20"/>
      <c r="AA2818" s="20"/>
      <c r="AB2818" s="20"/>
      <c r="AC2818" s="20"/>
      <c r="AD2818" s="20"/>
    </row>
    <row r="2819" spans="3:30" s="1" customFormat="1">
      <c r="C2819" s="16"/>
      <c r="D2819" s="16"/>
      <c r="E2819" s="32"/>
      <c r="F2819" s="16"/>
      <c r="G2819" s="16"/>
      <c r="H2819" s="16"/>
      <c r="I2819" s="16"/>
      <c r="J2819" s="16"/>
      <c r="K2819" s="16"/>
      <c r="L2819" s="32"/>
      <c r="M2819" s="16"/>
      <c r="N2819" s="16"/>
      <c r="O2819" s="16"/>
      <c r="P2819" s="16"/>
      <c r="Y2819" s="20"/>
      <c r="Z2819" s="20"/>
      <c r="AA2819" s="20"/>
      <c r="AB2819" s="20"/>
      <c r="AC2819" s="20"/>
      <c r="AD2819" s="20"/>
    </row>
    <row r="2820" spans="3:30" s="1" customFormat="1">
      <c r="C2820" s="16"/>
      <c r="D2820" s="16"/>
      <c r="E2820" s="32"/>
      <c r="F2820" s="16"/>
      <c r="G2820" s="16"/>
      <c r="H2820" s="16"/>
      <c r="I2820" s="16"/>
      <c r="J2820" s="16"/>
      <c r="K2820" s="16"/>
      <c r="L2820" s="32"/>
      <c r="M2820" s="16"/>
      <c r="N2820" s="16"/>
      <c r="O2820" s="16"/>
      <c r="P2820" s="16"/>
      <c r="Y2820" s="20"/>
      <c r="Z2820" s="20"/>
      <c r="AA2820" s="20"/>
      <c r="AB2820" s="20"/>
      <c r="AC2820" s="20"/>
      <c r="AD2820" s="20"/>
    </row>
    <row r="2821" spans="3:30" s="1" customFormat="1">
      <c r="C2821" s="16"/>
      <c r="D2821" s="16"/>
      <c r="E2821" s="32"/>
      <c r="F2821" s="16"/>
      <c r="G2821" s="16"/>
      <c r="H2821" s="16"/>
      <c r="I2821" s="16"/>
      <c r="J2821" s="16"/>
      <c r="K2821" s="16"/>
      <c r="L2821" s="32"/>
      <c r="M2821" s="16"/>
      <c r="N2821" s="16"/>
      <c r="O2821" s="16"/>
      <c r="P2821" s="16"/>
      <c r="Y2821" s="20"/>
      <c r="Z2821" s="20"/>
      <c r="AA2821" s="20"/>
      <c r="AB2821" s="20"/>
      <c r="AC2821" s="20"/>
      <c r="AD2821" s="20"/>
    </row>
    <row r="2822" spans="3:30" s="1" customFormat="1">
      <c r="C2822" s="16"/>
      <c r="D2822" s="16"/>
      <c r="E2822" s="32"/>
      <c r="F2822" s="16"/>
      <c r="G2822" s="16"/>
      <c r="H2822" s="16"/>
      <c r="I2822" s="16"/>
      <c r="J2822" s="16"/>
      <c r="K2822" s="16"/>
      <c r="L2822" s="32"/>
      <c r="M2822" s="16"/>
      <c r="N2822" s="16"/>
      <c r="O2822" s="16"/>
      <c r="P2822" s="16"/>
      <c r="Y2822" s="20"/>
      <c r="Z2822" s="20"/>
      <c r="AA2822" s="20"/>
      <c r="AB2822" s="20"/>
      <c r="AC2822" s="20"/>
      <c r="AD2822" s="20"/>
    </row>
    <row r="2823" spans="3:30" s="1" customFormat="1">
      <c r="C2823" s="16"/>
      <c r="D2823" s="16"/>
      <c r="E2823" s="32"/>
      <c r="F2823" s="16"/>
      <c r="G2823" s="16"/>
      <c r="H2823" s="16"/>
      <c r="I2823" s="16"/>
      <c r="J2823" s="16"/>
      <c r="K2823" s="16"/>
      <c r="L2823" s="32"/>
      <c r="M2823" s="16"/>
      <c r="N2823" s="16"/>
      <c r="O2823" s="16"/>
      <c r="P2823" s="16"/>
      <c r="Y2823" s="20"/>
      <c r="Z2823" s="20"/>
      <c r="AA2823" s="20"/>
      <c r="AB2823" s="20"/>
      <c r="AC2823" s="20"/>
      <c r="AD2823" s="20"/>
    </row>
    <row r="2824" spans="3:30" s="1" customFormat="1">
      <c r="C2824" s="16"/>
      <c r="D2824" s="16"/>
      <c r="E2824" s="32"/>
      <c r="F2824" s="16"/>
      <c r="G2824" s="16"/>
      <c r="H2824" s="16"/>
      <c r="I2824" s="16"/>
      <c r="J2824" s="16"/>
      <c r="K2824" s="16"/>
      <c r="L2824" s="32"/>
      <c r="M2824" s="16"/>
      <c r="N2824" s="16"/>
      <c r="O2824" s="16"/>
      <c r="P2824" s="16"/>
      <c r="Y2824" s="20"/>
      <c r="Z2824" s="20"/>
      <c r="AA2824" s="20"/>
      <c r="AB2824" s="20"/>
      <c r="AC2824" s="20"/>
      <c r="AD2824" s="20"/>
    </row>
    <row r="2825" spans="3:30" s="1" customFormat="1">
      <c r="C2825" s="16"/>
      <c r="D2825" s="16"/>
      <c r="E2825" s="32"/>
      <c r="F2825" s="16"/>
      <c r="G2825" s="16"/>
      <c r="H2825" s="16"/>
      <c r="I2825" s="16"/>
      <c r="J2825" s="16"/>
      <c r="K2825" s="16"/>
      <c r="L2825" s="32"/>
      <c r="M2825" s="16"/>
      <c r="N2825" s="16"/>
      <c r="O2825" s="16"/>
      <c r="P2825" s="16"/>
      <c r="Y2825" s="20"/>
      <c r="Z2825" s="20"/>
      <c r="AA2825" s="20"/>
      <c r="AB2825" s="20"/>
      <c r="AC2825" s="20"/>
      <c r="AD2825" s="20"/>
    </row>
    <row r="2826" spans="3:30" s="1" customFormat="1">
      <c r="C2826" s="16"/>
      <c r="D2826" s="16"/>
      <c r="E2826" s="32"/>
      <c r="F2826" s="16"/>
      <c r="G2826" s="16"/>
      <c r="H2826" s="16"/>
      <c r="I2826" s="16"/>
      <c r="J2826" s="16"/>
      <c r="K2826" s="16"/>
      <c r="L2826" s="32"/>
      <c r="M2826" s="16"/>
      <c r="N2826" s="16"/>
      <c r="O2826" s="16"/>
      <c r="P2826" s="16"/>
      <c r="Y2826" s="20"/>
      <c r="Z2826" s="20"/>
      <c r="AA2826" s="20"/>
      <c r="AB2826" s="20"/>
      <c r="AC2826" s="20"/>
      <c r="AD2826" s="20"/>
    </row>
    <row r="2827" spans="3:30" s="1" customFormat="1">
      <c r="C2827" s="16"/>
      <c r="D2827" s="16"/>
      <c r="E2827" s="32"/>
      <c r="F2827" s="16"/>
      <c r="G2827" s="16"/>
      <c r="H2827" s="16"/>
      <c r="I2827" s="16"/>
      <c r="J2827" s="16"/>
      <c r="K2827" s="16"/>
      <c r="L2827" s="32"/>
      <c r="M2827" s="16"/>
      <c r="N2827" s="16"/>
      <c r="O2827" s="16"/>
      <c r="P2827" s="16"/>
      <c r="Y2827" s="20"/>
      <c r="Z2827" s="20"/>
      <c r="AA2827" s="20"/>
      <c r="AB2827" s="20"/>
      <c r="AC2827" s="20"/>
      <c r="AD2827" s="20"/>
    </row>
    <row r="2828" spans="3:30" s="1" customFormat="1">
      <c r="C2828" s="16"/>
      <c r="D2828" s="16"/>
      <c r="E2828" s="32"/>
      <c r="F2828" s="16"/>
      <c r="G2828" s="16"/>
      <c r="H2828" s="16"/>
      <c r="I2828" s="16"/>
      <c r="J2828" s="16"/>
      <c r="K2828" s="16"/>
      <c r="L2828" s="32"/>
      <c r="M2828" s="16"/>
      <c r="N2828" s="16"/>
      <c r="O2828" s="16"/>
      <c r="P2828" s="16"/>
      <c r="Y2828" s="20"/>
      <c r="Z2828" s="20"/>
      <c r="AA2828" s="20"/>
      <c r="AB2828" s="20"/>
      <c r="AC2828" s="20"/>
      <c r="AD2828" s="20"/>
    </row>
    <row r="2829" spans="3:30" s="1" customFormat="1">
      <c r="C2829" s="16"/>
      <c r="D2829" s="16"/>
      <c r="E2829" s="32"/>
      <c r="F2829" s="16"/>
      <c r="G2829" s="16"/>
      <c r="H2829" s="16"/>
      <c r="I2829" s="16"/>
      <c r="J2829" s="16"/>
      <c r="K2829" s="16"/>
      <c r="L2829" s="32"/>
      <c r="M2829" s="16"/>
      <c r="N2829" s="16"/>
      <c r="O2829" s="16"/>
      <c r="P2829" s="16"/>
      <c r="Y2829" s="20"/>
      <c r="Z2829" s="20"/>
      <c r="AA2829" s="20"/>
      <c r="AB2829" s="20"/>
      <c r="AC2829" s="20"/>
      <c r="AD2829" s="20"/>
    </row>
    <row r="2830" spans="3:30" s="1" customFormat="1">
      <c r="C2830" s="16"/>
      <c r="D2830" s="16"/>
      <c r="E2830" s="32"/>
      <c r="F2830" s="16"/>
      <c r="G2830" s="16"/>
      <c r="H2830" s="16"/>
      <c r="I2830" s="16"/>
      <c r="J2830" s="16"/>
      <c r="K2830" s="16"/>
      <c r="L2830" s="32"/>
      <c r="M2830" s="16"/>
      <c r="N2830" s="16"/>
      <c r="O2830" s="16"/>
      <c r="P2830" s="16"/>
      <c r="Y2830" s="20"/>
      <c r="Z2830" s="20"/>
      <c r="AA2830" s="20"/>
      <c r="AB2830" s="20"/>
      <c r="AC2830" s="20"/>
      <c r="AD2830" s="20"/>
    </row>
    <row r="2831" spans="3:30" s="1" customFormat="1">
      <c r="C2831" s="16"/>
      <c r="D2831" s="16"/>
      <c r="E2831" s="32"/>
      <c r="F2831" s="16"/>
      <c r="G2831" s="16"/>
      <c r="H2831" s="16"/>
      <c r="I2831" s="16"/>
      <c r="J2831" s="16"/>
      <c r="K2831" s="16"/>
      <c r="L2831" s="32"/>
      <c r="M2831" s="16"/>
      <c r="N2831" s="16"/>
      <c r="O2831" s="16"/>
      <c r="P2831" s="16"/>
      <c r="Y2831" s="20"/>
      <c r="Z2831" s="20"/>
      <c r="AA2831" s="20"/>
      <c r="AB2831" s="20"/>
      <c r="AC2831" s="20"/>
      <c r="AD2831" s="20"/>
    </row>
    <row r="2832" spans="3:30" s="1" customFormat="1">
      <c r="C2832" s="16"/>
      <c r="D2832" s="16"/>
      <c r="E2832" s="32"/>
      <c r="F2832" s="16"/>
      <c r="G2832" s="16"/>
      <c r="H2832" s="16"/>
      <c r="I2832" s="16"/>
      <c r="J2832" s="16"/>
      <c r="K2832" s="16"/>
      <c r="L2832" s="32"/>
      <c r="M2832" s="16"/>
      <c r="N2832" s="16"/>
      <c r="O2832" s="16"/>
      <c r="P2832" s="16"/>
      <c r="Y2832" s="20"/>
      <c r="Z2832" s="20"/>
      <c r="AA2832" s="20"/>
      <c r="AB2832" s="20"/>
      <c r="AC2832" s="20"/>
      <c r="AD2832" s="20"/>
    </row>
    <row r="2833" spans="3:30" s="1" customFormat="1">
      <c r="C2833" s="16"/>
      <c r="D2833" s="16"/>
      <c r="E2833" s="32"/>
      <c r="F2833" s="16"/>
      <c r="G2833" s="16"/>
      <c r="H2833" s="16"/>
      <c r="I2833" s="16"/>
      <c r="J2833" s="16"/>
      <c r="K2833" s="16"/>
      <c r="L2833" s="32"/>
      <c r="M2833" s="16"/>
      <c r="N2833" s="16"/>
      <c r="O2833" s="16"/>
      <c r="P2833" s="16"/>
      <c r="Y2833" s="20"/>
      <c r="Z2833" s="20"/>
      <c r="AA2833" s="20"/>
      <c r="AB2833" s="20"/>
      <c r="AC2833" s="20"/>
      <c r="AD2833" s="20"/>
    </row>
    <row r="2834" spans="3:30" s="1" customFormat="1">
      <c r="C2834" s="16"/>
      <c r="D2834" s="16"/>
      <c r="E2834" s="32"/>
      <c r="F2834" s="16"/>
      <c r="G2834" s="16"/>
      <c r="H2834" s="16"/>
      <c r="I2834" s="16"/>
      <c r="J2834" s="16"/>
      <c r="K2834" s="16"/>
      <c r="L2834" s="32"/>
      <c r="M2834" s="16"/>
      <c r="N2834" s="16"/>
      <c r="O2834" s="16"/>
      <c r="P2834" s="16"/>
      <c r="Y2834" s="20"/>
      <c r="Z2834" s="20"/>
      <c r="AA2834" s="20"/>
      <c r="AB2834" s="20"/>
      <c r="AC2834" s="20"/>
      <c r="AD2834" s="20"/>
    </row>
    <row r="2835" spans="3:30" s="1" customFormat="1">
      <c r="C2835" s="16"/>
      <c r="D2835" s="16"/>
      <c r="E2835" s="32"/>
      <c r="F2835" s="16"/>
      <c r="G2835" s="16"/>
      <c r="H2835" s="16"/>
      <c r="I2835" s="16"/>
      <c r="J2835" s="16"/>
      <c r="K2835" s="16"/>
      <c r="L2835" s="32"/>
      <c r="M2835" s="16"/>
      <c r="N2835" s="16"/>
      <c r="O2835" s="16"/>
      <c r="P2835" s="16"/>
      <c r="Y2835" s="20"/>
      <c r="Z2835" s="20"/>
      <c r="AA2835" s="20"/>
      <c r="AB2835" s="20"/>
      <c r="AC2835" s="20"/>
      <c r="AD2835" s="20"/>
    </row>
    <row r="2836" spans="3:30" s="1" customFormat="1">
      <c r="C2836" s="16"/>
      <c r="D2836" s="16"/>
      <c r="E2836" s="32"/>
      <c r="F2836" s="16"/>
      <c r="G2836" s="16"/>
      <c r="H2836" s="16"/>
      <c r="I2836" s="16"/>
      <c r="J2836" s="16"/>
      <c r="K2836" s="16"/>
      <c r="L2836" s="32"/>
      <c r="M2836" s="16"/>
      <c r="N2836" s="16"/>
      <c r="O2836" s="16"/>
      <c r="P2836" s="16"/>
      <c r="Y2836" s="20"/>
      <c r="Z2836" s="20"/>
      <c r="AA2836" s="20"/>
      <c r="AB2836" s="20"/>
      <c r="AC2836" s="20"/>
      <c r="AD2836" s="20"/>
    </row>
    <row r="2837" spans="3:30" s="1" customFormat="1">
      <c r="C2837" s="16"/>
      <c r="D2837" s="16"/>
      <c r="E2837" s="32"/>
      <c r="F2837" s="16"/>
      <c r="G2837" s="16"/>
      <c r="H2837" s="16"/>
      <c r="I2837" s="16"/>
      <c r="J2837" s="16"/>
      <c r="K2837" s="16"/>
      <c r="L2837" s="32"/>
      <c r="M2837" s="16"/>
      <c r="N2837" s="16"/>
      <c r="O2837" s="16"/>
      <c r="P2837" s="16"/>
      <c r="Y2837" s="20"/>
      <c r="Z2837" s="20"/>
      <c r="AA2837" s="20"/>
      <c r="AB2837" s="20"/>
      <c r="AC2837" s="20"/>
      <c r="AD2837" s="20"/>
    </row>
    <row r="2838" spans="3:30" s="1" customFormat="1">
      <c r="C2838" s="16"/>
      <c r="D2838" s="16"/>
      <c r="E2838" s="32"/>
      <c r="F2838" s="16"/>
      <c r="G2838" s="16"/>
      <c r="H2838" s="16"/>
      <c r="I2838" s="16"/>
      <c r="J2838" s="16"/>
      <c r="K2838" s="16"/>
      <c r="L2838" s="32"/>
      <c r="M2838" s="16"/>
      <c r="N2838" s="16"/>
      <c r="O2838" s="16"/>
      <c r="P2838" s="16"/>
      <c r="Y2838" s="20"/>
      <c r="Z2838" s="20"/>
      <c r="AA2838" s="20"/>
      <c r="AB2838" s="20"/>
      <c r="AC2838" s="20"/>
      <c r="AD2838" s="20"/>
    </row>
    <row r="2839" spans="3:30" s="1" customFormat="1">
      <c r="C2839" s="16"/>
      <c r="D2839" s="16"/>
      <c r="E2839" s="32"/>
      <c r="F2839" s="16"/>
      <c r="G2839" s="16"/>
      <c r="H2839" s="16"/>
      <c r="I2839" s="16"/>
      <c r="J2839" s="16"/>
      <c r="K2839" s="16"/>
      <c r="L2839" s="32"/>
      <c r="M2839" s="16"/>
      <c r="N2839" s="16"/>
      <c r="O2839" s="16"/>
      <c r="P2839" s="16"/>
      <c r="Y2839" s="20"/>
      <c r="Z2839" s="20"/>
      <c r="AA2839" s="20"/>
      <c r="AB2839" s="20"/>
      <c r="AC2839" s="20"/>
      <c r="AD2839" s="20"/>
    </row>
    <row r="2840" spans="3:30" s="1" customFormat="1">
      <c r="C2840" s="16"/>
      <c r="D2840" s="16"/>
      <c r="E2840" s="32"/>
      <c r="F2840" s="16"/>
      <c r="G2840" s="16"/>
      <c r="H2840" s="16"/>
      <c r="I2840" s="16"/>
      <c r="J2840" s="16"/>
      <c r="K2840" s="16"/>
      <c r="L2840" s="32"/>
      <c r="M2840" s="16"/>
      <c r="N2840" s="16"/>
      <c r="O2840" s="16"/>
      <c r="P2840" s="16"/>
      <c r="Y2840" s="20"/>
      <c r="Z2840" s="20"/>
      <c r="AA2840" s="20"/>
      <c r="AB2840" s="20"/>
      <c r="AC2840" s="20"/>
      <c r="AD2840" s="20"/>
    </row>
    <row r="2841" spans="3:30" s="1" customFormat="1">
      <c r="C2841" s="16"/>
      <c r="D2841" s="16"/>
      <c r="E2841" s="32"/>
      <c r="F2841" s="16"/>
      <c r="G2841" s="16"/>
      <c r="H2841" s="16"/>
      <c r="I2841" s="16"/>
      <c r="J2841" s="16"/>
      <c r="K2841" s="16"/>
      <c r="L2841" s="32"/>
      <c r="M2841" s="16"/>
      <c r="N2841" s="16"/>
      <c r="O2841" s="16"/>
      <c r="P2841" s="16"/>
      <c r="Y2841" s="20"/>
      <c r="Z2841" s="20"/>
      <c r="AA2841" s="20"/>
      <c r="AB2841" s="20"/>
      <c r="AC2841" s="20"/>
      <c r="AD2841" s="20"/>
    </row>
    <row r="2842" spans="3:30" s="1" customFormat="1">
      <c r="C2842" s="16"/>
      <c r="D2842" s="16"/>
      <c r="E2842" s="32"/>
      <c r="F2842" s="16"/>
      <c r="G2842" s="16"/>
      <c r="H2842" s="16"/>
      <c r="I2842" s="16"/>
      <c r="J2842" s="16"/>
      <c r="K2842" s="16"/>
      <c r="L2842" s="32"/>
      <c r="M2842" s="16"/>
      <c r="N2842" s="16"/>
      <c r="O2842" s="16"/>
      <c r="P2842" s="16"/>
      <c r="Y2842" s="20"/>
      <c r="Z2842" s="20"/>
      <c r="AA2842" s="20"/>
      <c r="AB2842" s="20"/>
      <c r="AC2842" s="20"/>
      <c r="AD2842" s="20"/>
    </row>
    <row r="2843" spans="3:30" s="1" customFormat="1">
      <c r="C2843" s="16"/>
      <c r="D2843" s="16"/>
      <c r="E2843" s="32"/>
      <c r="F2843" s="16"/>
      <c r="G2843" s="16"/>
      <c r="H2843" s="16"/>
      <c r="I2843" s="16"/>
      <c r="J2843" s="16"/>
      <c r="K2843" s="16"/>
      <c r="L2843" s="32"/>
      <c r="M2843" s="16"/>
      <c r="N2843" s="16"/>
      <c r="O2843" s="16"/>
      <c r="P2843" s="16"/>
      <c r="Y2843" s="20"/>
      <c r="Z2843" s="20"/>
      <c r="AA2843" s="20"/>
      <c r="AB2843" s="20"/>
      <c r="AC2843" s="20"/>
      <c r="AD2843" s="20"/>
    </row>
    <row r="2844" spans="3:30" s="1" customFormat="1">
      <c r="C2844" s="16"/>
      <c r="D2844" s="16"/>
      <c r="E2844" s="32"/>
      <c r="F2844" s="16"/>
      <c r="G2844" s="16"/>
      <c r="H2844" s="16"/>
      <c r="I2844" s="16"/>
      <c r="J2844" s="16"/>
      <c r="K2844" s="16"/>
      <c r="L2844" s="32"/>
      <c r="M2844" s="16"/>
      <c r="N2844" s="16"/>
      <c r="O2844" s="16"/>
      <c r="P2844" s="16"/>
      <c r="Y2844" s="20"/>
      <c r="Z2844" s="20"/>
      <c r="AA2844" s="20"/>
      <c r="AB2844" s="20"/>
      <c r="AC2844" s="20"/>
      <c r="AD2844" s="20"/>
    </row>
    <row r="2845" spans="3:30" s="1" customFormat="1">
      <c r="C2845" s="16"/>
      <c r="D2845" s="16"/>
      <c r="E2845" s="32"/>
      <c r="F2845" s="16"/>
      <c r="G2845" s="16"/>
      <c r="H2845" s="16"/>
      <c r="I2845" s="16"/>
      <c r="J2845" s="16"/>
      <c r="K2845" s="16"/>
      <c r="L2845" s="32"/>
      <c r="M2845" s="16"/>
      <c r="N2845" s="16"/>
      <c r="O2845" s="16"/>
      <c r="P2845" s="16"/>
      <c r="Y2845" s="20"/>
      <c r="Z2845" s="20"/>
      <c r="AA2845" s="20"/>
      <c r="AB2845" s="20"/>
      <c r="AC2845" s="20"/>
      <c r="AD2845" s="20"/>
    </row>
    <row r="2846" spans="3:30" s="1" customFormat="1">
      <c r="C2846" s="16"/>
      <c r="D2846" s="16"/>
      <c r="E2846" s="32"/>
      <c r="F2846" s="16"/>
      <c r="G2846" s="16"/>
      <c r="H2846" s="16"/>
      <c r="I2846" s="16"/>
      <c r="J2846" s="16"/>
      <c r="K2846" s="16"/>
      <c r="L2846" s="32"/>
      <c r="M2846" s="16"/>
      <c r="N2846" s="16"/>
      <c r="O2846" s="16"/>
      <c r="P2846" s="16"/>
      <c r="Y2846" s="20"/>
      <c r="Z2846" s="20"/>
      <c r="AA2846" s="20"/>
      <c r="AB2846" s="20"/>
      <c r="AC2846" s="20"/>
      <c r="AD2846" s="20"/>
    </row>
    <row r="2847" spans="3:30" s="1" customFormat="1">
      <c r="C2847" s="16"/>
      <c r="D2847" s="16"/>
      <c r="E2847" s="32"/>
      <c r="F2847" s="16"/>
      <c r="G2847" s="16"/>
      <c r="H2847" s="16"/>
      <c r="I2847" s="16"/>
      <c r="J2847" s="16"/>
      <c r="K2847" s="16"/>
      <c r="L2847" s="32"/>
      <c r="M2847" s="16"/>
      <c r="N2847" s="16"/>
      <c r="O2847" s="16"/>
      <c r="P2847" s="16"/>
      <c r="Y2847" s="20"/>
      <c r="Z2847" s="20"/>
      <c r="AA2847" s="20"/>
      <c r="AB2847" s="20"/>
      <c r="AC2847" s="20"/>
      <c r="AD2847" s="20"/>
    </row>
    <row r="2848" spans="3:30" s="1" customFormat="1">
      <c r="C2848" s="16"/>
      <c r="D2848" s="16"/>
      <c r="E2848" s="32"/>
      <c r="F2848" s="16"/>
      <c r="G2848" s="16"/>
      <c r="H2848" s="16"/>
      <c r="I2848" s="16"/>
      <c r="J2848" s="16"/>
      <c r="K2848" s="16"/>
      <c r="L2848" s="32"/>
      <c r="M2848" s="16"/>
      <c r="N2848" s="16"/>
      <c r="O2848" s="16"/>
      <c r="P2848" s="16"/>
      <c r="Y2848" s="20"/>
      <c r="Z2848" s="20"/>
      <c r="AA2848" s="20"/>
      <c r="AB2848" s="20"/>
      <c r="AC2848" s="20"/>
      <c r="AD2848" s="20"/>
    </row>
    <row r="2849" spans="3:30" s="1" customFormat="1">
      <c r="C2849" s="16"/>
      <c r="D2849" s="16"/>
      <c r="E2849" s="32"/>
      <c r="F2849" s="16"/>
      <c r="G2849" s="16"/>
      <c r="H2849" s="16"/>
      <c r="I2849" s="16"/>
      <c r="J2849" s="16"/>
      <c r="K2849" s="16"/>
      <c r="L2849" s="32"/>
      <c r="M2849" s="16"/>
      <c r="N2849" s="16"/>
      <c r="O2849" s="16"/>
      <c r="P2849" s="16"/>
      <c r="Y2849" s="20"/>
      <c r="Z2849" s="20"/>
      <c r="AA2849" s="20"/>
      <c r="AB2849" s="20"/>
      <c r="AC2849" s="20"/>
      <c r="AD2849" s="20"/>
    </row>
    <row r="2850" spans="3:30" s="1" customFormat="1">
      <c r="C2850" s="16"/>
      <c r="D2850" s="16"/>
      <c r="E2850" s="32"/>
      <c r="F2850" s="16"/>
      <c r="G2850" s="16"/>
      <c r="H2850" s="16"/>
      <c r="I2850" s="16"/>
      <c r="J2850" s="16"/>
      <c r="K2850" s="16"/>
      <c r="L2850" s="32"/>
      <c r="M2850" s="16"/>
      <c r="N2850" s="16"/>
      <c r="O2850" s="16"/>
      <c r="P2850" s="16"/>
      <c r="Y2850" s="20"/>
      <c r="Z2850" s="20"/>
      <c r="AA2850" s="20"/>
      <c r="AB2850" s="20"/>
      <c r="AC2850" s="20"/>
      <c r="AD2850" s="20"/>
    </row>
    <row r="2851" spans="3:30" s="1" customFormat="1">
      <c r="C2851" s="16"/>
      <c r="D2851" s="16"/>
      <c r="E2851" s="32"/>
      <c r="F2851" s="16"/>
      <c r="G2851" s="16"/>
      <c r="H2851" s="16"/>
      <c r="I2851" s="16"/>
      <c r="J2851" s="16"/>
      <c r="K2851" s="16"/>
      <c r="L2851" s="32"/>
      <c r="M2851" s="16"/>
      <c r="N2851" s="16"/>
      <c r="O2851" s="16"/>
      <c r="P2851" s="16"/>
      <c r="Y2851" s="20"/>
      <c r="Z2851" s="20"/>
      <c r="AA2851" s="20"/>
      <c r="AB2851" s="20"/>
      <c r="AC2851" s="20"/>
      <c r="AD2851" s="20"/>
    </row>
    <row r="2852" spans="3:30" s="1" customFormat="1">
      <c r="C2852" s="16"/>
      <c r="D2852" s="16"/>
      <c r="E2852" s="32"/>
      <c r="F2852" s="16"/>
      <c r="G2852" s="16"/>
      <c r="H2852" s="16"/>
      <c r="I2852" s="16"/>
      <c r="J2852" s="16"/>
      <c r="K2852" s="16"/>
      <c r="L2852" s="32"/>
      <c r="M2852" s="16"/>
      <c r="N2852" s="16"/>
      <c r="O2852" s="16"/>
      <c r="P2852" s="16"/>
      <c r="Y2852" s="20"/>
      <c r="Z2852" s="20"/>
      <c r="AA2852" s="20"/>
      <c r="AB2852" s="20"/>
      <c r="AC2852" s="20"/>
      <c r="AD2852" s="20"/>
    </row>
    <row r="2853" spans="3:30" s="1" customFormat="1">
      <c r="C2853" s="16"/>
      <c r="D2853" s="16"/>
      <c r="E2853" s="32"/>
      <c r="F2853" s="16"/>
      <c r="G2853" s="16"/>
      <c r="H2853" s="16"/>
      <c r="I2853" s="16"/>
      <c r="J2853" s="16"/>
      <c r="K2853" s="16"/>
      <c r="L2853" s="32"/>
      <c r="M2853" s="16"/>
      <c r="N2853" s="16"/>
      <c r="O2853" s="16"/>
      <c r="P2853" s="16"/>
      <c r="Y2853" s="20"/>
      <c r="Z2853" s="20"/>
      <c r="AA2853" s="20"/>
      <c r="AB2853" s="20"/>
      <c r="AC2853" s="20"/>
      <c r="AD2853" s="20"/>
    </row>
    <row r="2854" spans="3:30" s="1" customFormat="1">
      <c r="C2854" s="16"/>
      <c r="D2854" s="16"/>
      <c r="E2854" s="32"/>
      <c r="F2854" s="16"/>
      <c r="G2854" s="16"/>
      <c r="H2854" s="16"/>
      <c r="I2854" s="16"/>
      <c r="J2854" s="16"/>
      <c r="K2854" s="16"/>
      <c r="L2854" s="32"/>
      <c r="M2854" s="16"/>
      <c r="N2854" s="16"/>
      <c r="O2854" s="16"/>
      <c r="P2854" s="16"/>
      <c r="Y2854" s="20"/>
      <c r="Z2854" s="20"/>
      <c r="AA2854" s="20"/>
      <c r="AB2854" s="20"/>
      <c r="AC2854" s="20"/>
      <c r="AD2854" s="20"/>
    </row>
    <row r="2855" spans="3:30" s="1" customFormat="1">
      <c r="C2855" s="16"/>
      <c r="D2855" s="16"/>
      <c r="E2855" s="32"/>
      <c r="F2855" s="16"/>
      <c r="G2855" s="16"/>
      <c r="H2855" s="16"/>
      <c r="I2855" s="16"/>
      <c r="J2855" s="16"/>
      <c r="K2855" s="16"/>
      <c r="L2855" s="32"/>
      <c r="M2855" s="16"/>
      <c r="N2855" s="16"/>
      <c r="O2855" s="16"/>
      <c r="P2855" s="16"/>
      <c r="Y2855" s="20"/>
      <c r="Z2855" s="20"/>
      <c r="AA2855" s="20"/>
      <c r="AB2855" s="20"/>
      <c r="AC2855" s="20"/>
      <c r="AD2855" s="20"/>
    </row>
    <row r="2856" spans="3:30" s="1" customFormat="1">
      <c r="C2856" s="16"/>
      <c r="D2856" s="16"/>
      <c r="E2856" s="32"/>
      <c r="F2856" s="16"/>
      <c r="G2856" s="16"/>
      <c r="H2856" s="16"/>
      <c r="I2856" s="16"/>
      <c r="J2856" s="16"/>
      <c r="K2856" s="16"/>
      <c r="L2856" s="32"/>
      <c r="M2856" s="16"/>
      <c r="N2856" s="16"/>
      <c r="O2856" s="16"/>
      <c r="P2856" s="16"/>
      <c r="Y2856" s="20"/>
      <c r="Z2856" s="20"/>
      <c r="AA2856" s="20"/>
      <c r="AB2856" s="20"/>
      <c r="AC2856" s="20"/>
      <c r="AD2856" s="20"/>
    </row>
    <row r="2857" spans="3:30" s="1" customFormat="1">
      <c r="C2857" s="16"/>
      <c r="D2857" s="16"/>
      <c r="E2857" s="32"/>
      <c r="F2857" s="16"/>
      <c r="G2857" s="16"/>
      <c r="H2857" s="16"/>
      <c r="I2857" s="16"/>
      <c r="J2857" s="16"/>
      <c r="K2857" s="16"/>
      <c r="L2857" s="32"/>
      <c r="M2857" s="16"/>
      <c r="N2857" s="16"/>
      <c r="O2857" s="16"/>
      <c r="P2857" s="16"/>
      <c r="Y2857" s="20"/>
      <c r="Z2857" s="20"/>
      <c r="AA2857" s="20"/>
      <c r="AB2857" s="20"/>
      <c r="AC2857" s="20"/>
      <c r="AD2857" s="20"/>
    </row>
    <row r="2858" spans="3:30" s="1" customFormat="1">
      <c r="C2858" s="16"/>
      <c r="D2858" s="16"/>
      <c r="E2858" s="32"/>
      <c r="F2858" s="16"/>
      <c r="G2858" s="16"/>
      <c r="H2858" s="16"/>
      <c r="I2858" s="16"/>
      <c r="J2858" s="16"/>
      <c r="K2858" s="16"/>
      <c r="L2858" s="32"/>
      <c r="M2858" s="16"/>
      <c r="N2858" s="16"/>
      <c r="O2858" s="16"/>
      <c r="P2858" s="16"/>
      <c r="Y2858" s="20"/>
      <c r="Z2858" s="20"/>
      <c r="AA2858" s="20"/>
      <c r="AB2858" s="20"/>
      <c r="AC2858" s="20"/>
      <c r="AD2858" s="20"/>
    </row>
    <row r="2859" spans="3:30" s="1" customFormat="1">
      <c r="C2859" s="16"/>
      <c r="D2859" s="16"/>
      <c r="E2859" s="32"/>
      <c r="F2859" s="16"/>
      <c r="G2859" s="16"/>
      <c r="H2859" s="16"/>
      <c r="I2859" s="16"/>
      <c r="J2859" s="16"/>
      <c r="K2859" s="16"/>
      <c r="L2859" s="32"/>
      <c r="M2859" s="16"/>
      <c r="N2859" s="16"/>
      <c r="O2859" s="16"/>
      <c r="P2859" s="16"/>
      <c r="Y2859" s="20"/>
      <c r="Z2859" s="20"/>
      <c r="AA2859" s="20"/>
      <c r="AB2859" s="20"/>
      <c r="AC2859" s="20"/>
      <c r="AD2859" s="20"/>
    </row>
    <row r="2860" spans="3:30" s="1" customFormat="1">
      <c r="C2860" s="16"/>
      <c r="D2860" s="16"/>
      <c r="E2860" s="32"/>
      <c r="F2860" s="16"/>
      <c r="G2860" s="16"/>
      <c r="H2860" s="16"/>
      <c r="I2860" s="16"/>
      <c r="J2860" s="16"/>
      <c r="K2860" s="16"/>
      <c r="L2860" s="32"/>
      <c r="M2860" s="16"/>
      <c r="N2860" s="16"/>
      <c r="O2860" s="16"/>
      <c r="P2860" s="16"/>
      <c r="Y2860" s="20"/>
      <c r="Z2860" s="20"/>
      <c r="AA2860" s="20"/>
      <c r="AB2860" s="20"/>
      <c r="AC2860" s="20"/>
      <c r="AD2860" s="20"/>
    </row>
    <row r="2861" spans="3:30" s="1" customFormat="1">
      <c r="C2861" s="16"/>
      <c r="D2861" s="16"/>
      <c r="E2861" s="32"/>
      <c r="F2861" s="16"/>
      <c r="G2861" s="16"/>
      <c r="H2861" s="16"/>
      <c r="I2861" s="16"/>
      <c r="J2861" s="16"/>
      <c r="K2861" s="16"/>
      <c r="L2861" s="32"/>
      <c r="M2861" s="16"/>
      <c r="N2861" s="16"/>
      <c r="O2861" s="16"/>
      <c r="P2861" s="16"/>
      <c r="Y2861" s="20"/>
      <c r="Z2861" s="20"/>
      <c r="AA2861" s="20"/>
      <c r="AB2861" s="20"/>
      <c r="AC2861" s="20"/>
      <c r="AD2861" s="20"/>
    </row>
    <row r="2862" spans="3:30" s="1" customFormat="1">
      <c r="C2862" s="16"/>
      <c r="D2862" s="16"/>
      <c r="E2862" s="32"/>
      <c r="F2862" s="16"/>
      <c r="G2862" s="16"/>
      <c r="H2862" s="16"/>
      <c r="I2862" s="16"/>
      <c r="J2862" s="16"/>
      <c r="K2862" s="16"/>
      <c r="L2862" s="32"/>
      <c r="M2862" s="16"/>
      <c r="N2862" s="16"/>
      <c r="O2862" s="16"/>
      <c r="P2862" s="16"/>
      <c r="Y2862" s="20"/>
      <c r="Z2862" s="20"/>
      <c r="AA2862" s="20"/>
      <c r="AB2862" s="20"/>
      <c r="AC2862" s="20"/>
      <c r="AD2862" s="20"/>
    </row>
    <row r="2863" spans="3:30" s="1" customFormat="1">
      <c r="C2863" s="16"/>
      <c r="D2863" s="16"/>
      <c r="E2863" s="32"/>
      <c r="F2863" s="16"/>
      <c r="G2863" s="16"/>
      <c r="H2863" s="16"/>
      <c r="I2863" s="16"/>
      <c r="J2863" s="16"/>
      <c r="K2863" s="16"/>
      <c r="L2863" s="32"/>
      <c r="M2863" s="16"/>
      <c r="N2863" s="16"/>
      <c r="O2863" s="16"/>
      <c r="P2863" s="16"/>
      <c r="Y2863" s="20"/>
      <c r="Z2863" s="20"/>
      <c r="AA2863" s="20"/>
      <c r="AB2863" s="20"/>
      <c r="AC2863" s="20"/>
      <c r="AD2863" s="20"/>
    </row>
    <row r="2864" spans="3:30" s="1" customFormat="1">
      <c r="C2864" s="16"/>
      <c r="D2864" s="16"/>
      <c r="E2864" s="32"/>
      <c r="F2864" s="16"/>
      <c r="G2864" s="16"/>
      <c r="H2864" s="16"/>
      <c r="I2864" s="16"/>
      <c r="J2864" s="16"/>
      <c r="K2864" s="16"/>
      <c r="L2864" s="32"/>
      <c r="M2864" s="16"/>
      <c r="N2864" s="16"/>
      <c r="O2864" s="16"/>
      <c r="P2864" s="16"/>
      <c r="Y2864" s="20"/>
      <c r="Z2864" s="20"/>
      <c r="AA2864" s="20"/>
      <c r="AB2864" s="20"/>
      <c r="AC2864" s="20"/>
      <c r="AD2864" s="20"/>
    </row>
    <row r="2865" spans="3:30" s="1" customFormat="1">
      <c r="C2865" s="16"/>
      <c r="D2865" s="16"/>
      <c r="E2865" s="32"/>
      <c r="F2865" s="16"/>
      <c r="G2865" s="16"/>
      <c r="H2865" s="16"/>
      <c r="I2865" s="16"/>
      <c r="J2865" s="16"/>
      <c r="K2865" s="16"/>
      <c r="L2865" s="32"/>
      <c r="M2865" s="16"/>
      <c r="N2865" s="16"/>
      <c r="O2865" s="16"/>
      <c r="P2865" s="16"/>
      <c r="Y2865" s="20"/>
      <c r="Z2865" s="20"/>
      <c r="AA2865" s="20"/>
      <c r="AB2865" s="20"/>
      <c r="AC2865" s="20"/>
      <c r="AD2865" s="20"/>
    </row>
    <row r="2866" spans="3:30" s="1" customFormat="1">
      <c r="C2866" s="16"/>
      <c r="D2866" s="16"/>
      <c r="E2866" s="32"/>
      <c r="F2866" s="16"/>
      <c r="G2866" s="16"/>
      <c r="H2866" s="16"/>
      <c r="I2866" s="16"/>
      <c r="J2866" s="16"/>
      <c r="K2866" s="16"/>
      <c r="L2866" s="32"/>
      <c r="M2866" s="16"/>
      <c r="N2866" s="16"/>
      <c r="O2866" s="16"/>
      <c r="P2866" s="16"/>
      <c r="Y2866" s="20"/>
      <c r="Z2866" s="20"/>
      <c r="AA2866" s="20"/>
      <c r="AB2866" s="20"/>
      <c r="AC2866" s="20"/>
      <c r="AD2866" s="20"/>
    </row>
    <row r="2867" spans="3:30" s="1" customFormat="1">
      <c r="C2867" s="16"/>
      <c r="D2867" s="16"/>
      <c r="E2867" s="32"/>
      <c r="F2867" s="16"/>
      <c r="G2867" s="16"/>
      <c r="H2867" s="16"/>
      <c r="I2867" s="16"/>
      <c r="J2867" s="16"/>
      <c r="K2867" s="16"/>
      <c r="L2867" s="32"/>
      <c r="M2867" s="16"/>
      <c r="N2867" s="16"/>
      <c r="O2867" s="16"/>
      <c r="P2867" s="16"/>
      <c r="Y2867" s="20"/>
      <c r="Z2867" s="20"/>
      <c r="AA2867" s="20"/>
      <c r="AB2867" s="20"/>
      <c r="AC2867" s="20"/>
      <c r="AD2867" s="20"/>
    </row>
    <row r="2868" spans="3:30" s="1" customFormat="1">
      <c r="C2868" s="16"/>
      <c r="D2868" s="16"/>
      <c r="E2868" s="32"/>
      <c r="F2868" s="16"/>
      <c r="G2868" s="16"/>
      <c r="H2868" s="16"/>
      <c r="I2868" s="16"/>
      <c r="J2868" s="16"/>
      <c r="K2868" s="16"/>
      <c r="L2868" s="32"/>
      <c r="M2868" s="16"/>
      <c r="N2868" s="16"/>
      <c r="O2868" s="16"/>
      <c r="P2868" s="16"/>
      <c r="Y2868" s="20"/>
      <c r="Z2868" s="20"/>
      <c r="AA2868" s="20"/>
      <c r="AB2868" s="20"/>
      <c r="AC2868" s="20"/>
      <c r="AD2868" s="20"/>
    </row>
    <row r="2869" spans="3:30" s="1" customFormat="1">
      <c r="C2869" s="16"/>
      <c r="D2869" s="16"/>
      <c r="E2869" s="32"/>
      <c r="F2869" s="16"/>
      <c r="G2869" s="16"/>
      <c r="H2869" s="16"/>
      <c r="I2869" s="16"/>
      <c r="J2869" s="16"/>
      <c r="K2869" s="16"/>
      <c r="L2869" s="32"/>
      <c r="M2869" s="16"/>
      <c r="N2869" s="16"/>
      <c r="O2869" s="16"/>
      <c r="P2869" s="16"/>
      <c r="Y2869" s="20"/>
      <c r="Z2869" s="20"/>
      <c r="AA2869" s="20"/>
      <c r="AB2869" s="20"/>
      <c r="AC2869" s="20"/>
      <c r="AD2869" s="20"/>
    </row>
    <row r="2870" spans="3:30" s="1" customFormat="1">
      <c r="C2870" s="16"/>
      <c r="D2870" s="16"/>
      <c r="E2870" s="32"/>
      <c r="F2870" s="16"/>
      <c r="G2870" s="16"/>
      <c r="H2870" s="16"/>
      <c r="I2870" s="16"/>
      <c r="J2870" s="16"/>
      <c r="K2870" s="16"/>
      <c r="L2870" s="32"/>
      <c r="M2870" s="16"/>
      <c r="N2870" s="16"/>
      <c r="O2870" s="16"/>
      <c r="P2870" s="16"/>
      <c r="Y2870" s="20"/>
      <c r="Z2870" s="20"/>
      <c r="AA2870" s="20"/>
      <c r="AB2870" s="20"/>
      <c r="AC2870" s="20"/>
      <c r="AD2870" s="20"/>
    </row>
    <row r="2871" spans="3:30" s="1" customFormat="1">
      <c r="C2871" s="16"/>
      <c r="D2871" s="16"/>
      <c r="E2871" s="32"/>
      <c r="F2871" s="16"/>
      <c r="G2871" s="16"/>
      <c r="H2871" s="16"/>
      <c r="I2871" s="16"/>
      <c r="J2871" s="16"/>
      <c r="K2871" s="16"/>
      <c r="L2871" s="32"/>
      <c r="M2871" s="16"/>
      <c r="N2871" s="16"/>
      <c r="O2871" s="16"/>
      <c r="P2871" s="16"/>
      <c r="Y2871" s="20"/>
      <c r="Z2871" s="20"/>
      <c r="AA2871" s="20"/>
      <c r="AB2871" s="20"/>
      <c r="AC2871" s="20"/>
      <c r="AD2871" s="20"/>
    </row>
    <row r="2872" spans="3:30" s="1" customFormat="1">
      <c r="C2872" s="16"/>
      <c r="D2872" s="16"/>
      <c r="E2872" s="32"/>
      <c r="F2872" s="16"/>
      <c r="G2872" s="16"/>
      <c r="H2872" s="16"/>
      <c r="I2872" s="16"/>
      <c r="J2872" s="16"/>
      <c r="K2872" s="16"/>
      <c r="L2872" s="32"/>
      <c r="M2872" s="16"/>
      <c r="N2872" s="16"/>
      <c r="O2872" s="16"/>
      <c r="P2872" s="16"/>
      <c r="Y2872" s="20"/>
      <c r="Z2872" s="20"/>
      <c r="AA2872" s="20"/>
      <c r="AB2872" s="20"/>
      <c r="AC2872" s="20"/>
      <c r="AD2872" s="20"/>
    </row>
    <row r="2873" spans="3:30" s="1" customFormat="1">
      <c r="C2873" s="16"/>
      <c r="D2873" s="16"/>
      <c r="E2873" s="32"/>
      <c r="F2873" s="16"/>
      <c r="G2873" s="16"/>
      <c r="H2873" s="16"/>
      <c r="I2873" s="16"/>
      <c r="J2873" s="16"/>
      <c r="K2873" s="16"/>
      <c r="L2873" s="32"/>
      <c r="M2873" s="16"/>
      <c r="N2873" s="16"/>
      <c r="O2873" s="16"/>
      <c r="P2873" s="16"/>
      <c r="Y2873" s="20"/>
      <c r="Z2873" s="20"/>
      <c r="AA2873" s="20"/>
      <c r="AB2873" s="20"/>
      <c r="AC2873" s="20"/>
      <c r="AD2873" s="20"/>
    </row>
    <row r="2874" spans="3:30" s="1" customFormat="1">
      <c r="C2874" s="16"/>
      <c r="D2874" s="16"/>
      <c r="E2874" s="32"/>
      <c r="F2874" s="16"/>
      <c r="G2874" s="16"/>
      <c r="H2874" s="16"/>
      <c r="I2874" s="16"/>
      <c r="J2874" s="16"/>
      <c r="K2874" s="16"/>
      <c r="L2874" s="32"/>
      <c r="M2874" s="16"/>
      <c r="N2874" s="16"/>
      <c r="O2874" s="16"/>
      <c r="P2874" s="16"/>
      <c r="Y2874" s="20"/>
      <c r="Z2874" s="20"/>
      <c r="AA2874" s="20"/>
      <c r="AB2874" s="20"/>
      <c r="AC2874" s="20"/>
      <c r="AD2874" s="20"/>
    </row>
    <row r="2875" spans="3:30" s="1" customFormat="1">
      <c r="C2875" s="16"/>
      <c r="D2875" s="16"/>
      <c r="E2875" s="32"/>
      <c r="F2875" s="16"/>
      <c r="G2875" s="16"/>
      <c r="H2875" s="16"/>
      <c r="I2875" s="16"/>
      <c r="J2875" s="16"/>
      <c r="K2875" s="16"/>
      <c r="L2875" s="32"/>
      <c r="M2875" s="16"/>
      <c r="N2875" s="16"/>
      <c r="O2875" s="16"/>
      <c r="P2875" s="16"/>
      <c r="Y2875" s="20"/>
      <c r="Z2875" s="20"/>
      <c r="AA2875" s="20"/>
      <c r="AB2875" s="20"/>
      <c r="AC2875" s="20"/>
      <c r="AD2875" s="20"/>
    </row>
    <row r="2876" spans="3:30" s="1" customFormat="1">
      <c r="C2876" s="16"/>
      <c r="D2876" s="16"/>
      <c r="E2876" s="32"/>
      <c r="F2876" s="16"/>
      <c r="G2876" s="16"/>
      <c r="H2876" s="16"/>
      <c r="I2876" s="16"/>
      <c r="J2876" s="16"/>
      <c r="K2876" s="16"/>
      <c r="L2876" s="32"/>
      <c r="M2876" s="16"/>
      <c r="N2876" s="16"/>
      <c r="O2876" s="16"/>
      <c r="P2876" s="16"/>
      <c r="Y2876" s="20"/>
      <c r="Z2876" s="20"/>
      <c r="AA2876" s="20"/>
      <c r="AB2876" s="20"/>
      <c r="AC2876" s="20"/>
      <c r="AD2876" s="20"/>
    </row>
    <row r="2877" spans="3:30" s="1" customFormat="1">
      <c r="C2877" s="16"/>
      <c r="D2877" s="16"/>
      <c r="E2877" s="32"/>
      <c r="F2877" s="16"/>
      <c r="G2877" s="16"/>
      <c r="H2877" s="16"/>
      <c r="I2877" s="16"/>
      <c r="J2877" s="16"/>
      <c r="K2877" s="16"/>
      <c r="L2877" s="32"/>
      <c r="M2877" s="16"/>
      <c r="N2877" s="16"/>
      <c r="O2877" s="16"/>
      <c r="P2877" s="16"/>
      <c r="Y2877" s="20"/>
      <c r="Z2877" s="20"/>
      <c r="AA2877" s="20"/>
      <c r="AB2877" s="20"/>
      <c r="AC2877" s="20"/>
      <c r="AD2877" s="20"/>
    </row>
    <row r="2878" spans="3:30" s="1" customFormat="1">
      <c r="C2878" s="16"/>
      <c r="D2878" s="16"/>
      <c r="E2878" s="32"/>
      <c r="F2878" s="16"/>
      <c r="G2878" s="16"/>
      <c r="H2878" s="16"/>
      <c r="I2878" s="16"/>
      <c r="J2878" s="16"/>
      <c r="K2878" s="16"/>
      <c r="L2878" s="32"/>
      <c r="M2878" s="16"/>
      <c r="N2878" s="16"/>
      <c r="O2878" s="16"/>
      <c r="P2878" s="16"/>
      <c r="Y2878" s="20"/>
      <c r="Z2878" s="20"/>
      <c r="AA2878" s="20"/>
      <c r="AB2878" s="20"/>
      <c r="AC2878" s="20"/>
      <c r="AD2878" s="20"/>
    </row>
    <row r="2879" spans="3:30" s="1" customFormat="1">
      <c r="C2879" s="16"/>
      <c r="D2879" s="16"/>
      <c r="E2879" s="32"/>
      <c r="F2879" s="16"/>
      <c r="G2879" s="16"/>
      <c r="H2879" s="16"/>
      <c r="I2879" s="16"/>
      <c r="J2879" s="16"/>
      <c r="K2879" s="16"/>
      <c r="L2879" s="32"/>
      <c r="M2879" s="16"/>
      <c r="N2879" s="16"/>
      <c r="O2879" s="16"/>
      <c r="P2879" s="16"/>
      <c r="Y2879" s="20"/>
      <c r="Z2879" s="20"/>
      <c r="AA2879" s="20"/>
      <c r="AB2879" s="20"/>
      <c r="AC2879" s="20"/>
      <c r="AD2879" s="20"/>
    </row>
    <row r="2880" spans="3:30" s="1" customFormat="1">
      <c r="C2880" s="16"/>
      <c r="D2880" s="16"/>
      <c r="E2880" s="32"/>
      <c r="F2880" s="16"/>
      <c r="G2880" s="16"/>
      <c r="H2880" s="16"/>
      <c r="I2880" s="16"/>
      <c r="J2880" s="16"/>
      <c r="K2880" s="16"/>
      <c r="L2880" s="32"/>
      <c r="M2880" s="16"/>
      <c r="N2880" s="16"/>
      <c r="O2880" s="16"/>
      <c r="P2880" s="16"/>
      <c r="Y2880" s="20"/>
      <c r="Z2880" s="20"/>
      <c r="AA2880" s="20"/>
      <c r="AB2880" s="20"/>
      <c r="AC2880" s="20"/>
      <c r="AD2880" s="20"/>
    </row>
    <row r="2881" spans="3:30" s="1" customFormat="1">
      <c r="C2881" s="16"/>
      <c r="D2881" s="16"/>
      <c r="E2881" s="32"/>
      <c r="F2881" s="16"/>
      <c r="G2881" s="16"/>
      <c r="H2881" s="16"/>
      <c r="I2881" s="16"/>
      <c r="J2881" s="16"/>
      <c r="K2881" s="16"/>
      <c r="L2881" s="32"/>
      <c r="M2881" s="16"/>
      <c r="N2881" s="16"/>
      <c r="O2881" s="16"/>
      <c r="P2881" s="16"/>
      <c r="Y2881" s="20"/>
      <c r="Z2881" s="20"/>
      <c r="AA2881" s="20"/>
      <c r="AB2881" s="20"/>
      <c r="AC2881" s="20"/>
      <c r="AD2881" s="20"/>
    </row>
    <row r="2882" spans="3:30" s="1" customFormat="1">
      <c r="C2882" s="16"/>
      <c r="D2882" s="16"/>
      <c r="E2882" s="32"/>
      <c r="F2882" s="16"/>
      <c r="G2882" s="16"/>
      <c r="H2882" s="16"/>
      <c r="I2882" s="16"/>
      <c r="J2882" s="16"/>
      <c r="K2882" s="16"/>
      <c r="L2882" s="32"/>
      <c r="M2882" s="16"/>
      <c r="N2882" s="16"/>
      <c r="O2882" s="16"/>
      <c r="P2882" s="16"/>
      <c r="Y2882" s="20"/>
      <c r="Z2882" s="20"/>
      <c r="AA2882" s="20"/>
      <c r="AB2882" s="20"/>
      <c r="AC2882" s="20"/>
      <c r="AD2882" s="20"/>
    </row>
    <row r="2883" spans="3:30" s="1" customFormat="1">
      <c r="C2883" s="16"/>
      <c r="D2883" s="16"/>
      <c r="E2883" s="32"/>
      <c r="F2883" s="16"/>
      <c r="G2883" s="16"/>
      <c r="H2883" s="16"/>
      <c r="I2883" s="16"/>
      <c r="J2883" s="16"/>
      <c r="K2883" s="16"/>
      <c r="L2883" s="32"/>
      <c r="M2883" s="16"/>
      <c r="N2883" s="16"/>
      <c r="O2883" s="16"/>
      <c r="P2883" s="16"/>
      <c r="Y2883" s="20"/>
      <c r="Z2883" s="20"/>
      <c r="AA2883" s="20"/>
      <c r="AB2883" s="20"/>
      <c r="AC2883" s="20"/>
      <c r="AD2883" s="20"/>
    </row>
    <row r="2884" spans="3:30" s="1" customFormat="1">
      <c r="C2884" s="16"/>
      <c r="D2884" s="16"/>
      <c r="E2884" s="32"/>
      <c r="F2884" s="16"/>
      <c r="G2884" s="16"/>
      <c r="H2884" s="16"/>
      <c r="I2884" s="16"/>
      <c r="J2884" s="16"/>
      <c r="K2884" s="16"/>
      <c r="L2884" s="32"/>
      <c r="M2884" s="16"/>
      <c r="N2884" s="16"/>
      <c r="O2884" s="16"/>
      <c r="P2884" s="16"/>
      <c r="Y2884" s="20"/>
      <c r="Z2884" s="20"/>
      <c r="AA2884" s="20"/>
      <c r="AB2884" s="20"/>
      <c r="AC2884" s="20"/>
      <c r="AD2884" s="20"/>
    </row>
    <row r="2885" spans="3:30" s="1" customFormat="1">
      <c r="C2885" s="16"/>
      <c r="D2885" s="16"/>
      <c r="E2885" s="32"/>
      <c r="F2885" s="16"/>
      <c r="G2885" s="16"/>
      <c r="H2885" s="16"/>
      <c r="I2885" s="16"/>
      <c r="J2885" s="16"/>
      <c r="K2885" s="16"/>
      <c r="L2885" s="32"/>
      <c r="M2885" s="16"/>
      <c r="N2885" s="16"/>
      <c r="O2885" s="16"/>
      <c r="P2885" s="16"/>
      <c r="Y2885" s="20"/>
      <c r="Z2885" s="20"/>
      <c r="AA2885" s="20"/>
      <c r="AB2885" s="20"/>
      <c r="AC2885" s="20"/>
      <c r="AD2885" s="20"/>
    </row>
    <row r="2886" spans="3:30" s="1" customFormat="1">
      <c r="C2886" s="16"/>
      <c r="D2886" s="16"/>
      <c r="E2886" s="32"/>
      <c r="F2886" s="16"/>
      <c r="G2886" s="16"/>
      <c r="H2886" s="16"/>
      <c r="I2886" s="16"/>
      <c r="J2886" s="16"/>
      <c r="K2886" s="16"/>
      <c r="L2886" s="32"/>
      <c r="M2886" s="16"/>
      <c r="N2886" s="16"/>
      <c r="O2886" s="16"/>
      <c r="P2886" s="16"/>
      <c r="Y2886" s="20"/>
      <c r="Z2886" s="20"/>
      <c r="AA2886" s="20"/>
      <c r="AB2886" s="20"/>
      <c r="AC2886" s="20"/>
      <c r="AD2886" s="20"/>
    </row>
    <row r="2887" spans="3:30" s="1" customFormat="1">
      <c r="C2887" s="16"/>
      <c r="D2887" s="16"/>
      <c r="E2887" s="32"/>
      <c r="F2887" s="16"/>
      <c r="G2887" s="16"/>
      <c r="H2887" s="16"/>
      <c r="I2887" s="16"/>
      <c r="J2887" s="16"/>
      <c r="K2887" s="16"/>
      <c r="L2887" s="32"/>
      <c r="M2887" s="16"/>
      <c r="N2887" s="16"/>
      <c r="O2887" s="16"/>
      <c r="P2887" s="16"/>
      <c r="Y2887" s="20"/>
      <c r="Z2887" s="20"/>
      <c r="AA2887" s="20"/>
      <c r="AB2887" s="20"/>
      <c r="AC2887" s="20"/>
      <c r="AD2887" s="20"/>
    </row>
    <row r="2888" spans="3:30" s="1" customFormat="1">
      <c r="C2888" s="16"/>
      <c r="D2888" s="16"/>
      <c r="E2888" s="32"/>
      <c r="F2888" s="16"/>
      <c r="G2888" s="16"/>
      <c r="H2888" s="16"/>
      <c r="I2888" s="16"/>
      <c r="J2888" s="16"/>
      <c r="K2888" s="16"/>
      <c r="L2888" s="32"/>
      <c r="M2888" s="16"/>
      <c r="N2888" s="16"/>
      <c r="O2888" s="16"/>
      <c r="P2888" s="16"/>
      <c r="Y2888" s="20"/>
      <c r="Z2888" s="20"/>
      <c r="AA2888" s="20"/>
      <c r="AB2888" s="20"/>
      <c r="AC2888" s="20"/>
      <c r="AD2888" s="20"/>
    </row>
    <row r="2889" spans="3:30" s="1" customFormat="1">
      <c r="C2889" s="16"/>
      <c r="D2889" s="16"/>
      <c r="E2889" s="32"/>
      <c r="F2889" s="16"/>
      <c r="G2889" s="16"/>
      <c r="H2889" s="16"/>
      <c r="I2889" s="16"/>
      <c r="J2889" s="16"/>
      <c r="K2889" s="16"/>
      <c r="L2889" s="32"/>
      <c r="M2889" s="16"/>
      <c r="N2889" s="16"/>
      <c r="O2889" s="16"/>
      <c r="P2889" s="16"/>
      <c r="Y2889" s="20"/>
      <c r="Z2889" s="20"/>
      <c r="AA2889" s="20"/>
      <c r="AB2889" s="20"/>
      <c r="AC2889" s="20"/>
      <c r="AD2889" s="20"/>
    </row>
    <row r="2890" spans="3:30" s="1" customFormat="1">
      <c r="C2890" s="16"/>
      <c r="D2890" s="16"/>
      <c r="E2890" s="32"/>
      <c r="F2890" s="16"/>
      <c r="G2890" s="16"/>
      <c r="H2890" s="16"/>
      <c r="I2890" s="16"/>
      <c r="J2890" s="16"/>
      <c r="K2890" s="16"/>
      <c r="L2890" s="32"/>
      <c r="M2890" s="16"/>
      <c r="N2890" s="16"/>
      <c r="O2890" s="16"/>
      <c r="P2890" s="16"/>
      <c r="Y2890" s="20"/>
      <c r="Z2890" s="20"/>
      <c r="AA2890" s="20"/>
      <c r="AB2890" s="20"/>
      <c r="AC2890" s="20"/>
      <c r="AD2890" s="20"/>
    </row>
    <row r="2891" spans="3:30" s="1" customFormat="1">
      <c r="C2891" s="16"/>
      <c r="D2891" s="16"/>
      <c r="E2891" s="32"/>
      <c r="F2891" s="16"/>
      <c r="G2891" s="16"/>
      <c r="H2891" s="16"/>
      <c r="I2891" s="16"/>
      <c r="J2891" s="16"/>
      <c r="K2891" s="16"/>
      <c r="L2891" s="32"/>
      <c r="M2891" s="16"/>
      <c r="N2891" s="16"/>
      <c r="O2891" s="16"/>
      <c r="P2891" s="16"/>
      <c r="Y2891" s="20"/>
      <c r="Z2891" s="20"/>
      <c r="AA2891" s="20"/>
      <c r="AB2891" s="20"/>
      <c r="AC2891" s="20"/>
      <c r="AD2891" s="20"/>
    </row>
    <row r="2892" spans="3:30" s="1" customFormat="1">
      <c r="C2892" s="16"/>
      <c r="D2892" s="16"/>
      <c r="E2892" s="32"/>
      <c r="F2892" s="16"/>
      <c r="G2892" s="16"/>
      <c r="H2892" s="16"/>
      <c r="I2892" s="16"/>
      <c r="J2892" s="16"/>
      <c r="K2892" s="16"/>
      <c r="L2892" s="32"/>
      <c r="M2892" s="16"/>
      <c r="N2892" s="16"/>
      <c r="O2892" s="16"/>
      <c r="P2892" s="16"/>
      <c r="Y2892" s="20"/>
      <c r="Z2892" s="20"/>
      <c r="AA2892" s="20"/>
      <c r="AB2892" s="20"/>
      <c r="AC2892" s="20"/>
      <c r="AD2892" s="20"/>
    </row>
    <row r="2893" spans="3:30" s="1" customFormat="1">
      <c r="C2893" s="16"/>
      <c r="D2893" s="16"/>
      <c r="E2893" s="32"/>
      <c r="F2893" s="16"/>
      <c r="G2893" s="16"/>
      <c r="H2893" s="16"/>
      <c r="I2893" s="16"/>
      <c r="J2893" s="16"/>
      <c r="K2893" s="16"/>
      <c r="L2893" s="32"/>
      <c r="M2893" s="16"/>
      <c r="N2893" s="16"/>
      <c r="O2893" s="16"/>
      <c r="P2893" s="16"/>
      <c r="Y2893" s="20"/>
      <c r="Z2893" s="20"/>
      <c r="AA2893" s="20"/>
      <c r="AB2893" s="20"/>
      <c r="AC2893" s="20"/>
      <c r="AD2893" s="20"/>
    </row>
    <row r="2894" spans="3:30" s="1" customFormat="1">
      <c r="C2894" s="16"/>
      <c r="D2894" s="16"/>
      <c r="E2894" s="32"/>
      <c r="F2894" s="16"/>
      <c r="G2894" s="16"/>
      <c r="H2894" s="16"/>
      <c r="I2894" s="16"/>
      <c r="J2894" s="16"/>
      <c r="K2894" s="16"/>
      <c r="L2894" s="32"/>
      <c r="M2894" s="16"/>
      <c r="N2894" s="16"/>
      <c r="O2894" s="16"/>
      <c r="P2894" s="16"/>
      <c r="Y2894" s="20"/>
      <c r="Z2894" s="20"/>
      <c r="AA2894" s="20"/>
      <c r="AB2894" s="20"/>
      <c r="AC2894" s="20"/>
      <c r="AD2894" s="20"/>
    </row>
    <row r="2895" spans="3:30" s="1" customFormat="1">
      <c r="C2895" s="16"/>
      <c r="D2895" s="16"/>
      <c r="E2895" s="32"/>
      <c r="F2895" s="16"/>
      <c r="G2895" s="16"/>
      <c r="H2895" s="16"/>
      <c r="I2895" s="16"/>
      <c r="J2895" s="16"/>
      <c r="K2895" s="16"/>
      <c r="L2895" s="32"/>
      <c r="M2895" s="16"/>
      <c r="N2895" s="16"/>
      <c r="O2895" s="16"/>
      <c r="P2895" s="16"/>
      <c r="Y2895" s="20"/>
      <c r="Z2895" s="20"/>
      <c r="AA2895" s="20"/>
      <c r="AB2895" s="20"/>
      <c r="AC2895" s="20"/>
      <c r="AD2895" s="20"/>
    </row>
    <row r="2896" spans="3:30" s="1" customFormat="1">
      <c r="C2896" s="16"/>
      <c r="D2896" s="16"/>
      <c r="E2896" s="32"/>
      <c r="F2896" s="16"/>
      <c r="G2896" s="16"/>
      <c r="H2896" s="16"/>
      <c r="I2896" s="16"/>
      <c r="J2896" s="16"/>
      <c r="K2896" s="16"/>
      <c r="L2896" s="32"/>
      <c r="M2896" s="16"/>
      <c r="N2896" s="16"/>
      <c r="O2896" s="16"/>
      <c r="P2896" s="16"/>
      <c r="Y2896" s="20"/>
      <c r="Z2896" s="20"/>
      <c r="AA2896" s="20"/>
      <c r="AB2896" s="20"/>
      <c r="AC2896" s="20"/>
      <c r="AD2896" s="20"/>
    </row>
    <row r="2897" spans="3:30" s="1" customFormat="1">
      <c r="C2897" s="16"/>
      <c r="D2897" s="16"/>
      <c r="E2897" s="32"/>
      <c r="F2897" s="16"/>
      <c r="G2897" s="16"/>
      <c r="H2897" s="16"/>
      <c r="I2897" s="16"/>
      <c r="J2897" s="16"/>
      <c r="K2897" s="16"/>
      <c r="L2897" s="32"/>
      <c r="M2897" s="16"/>
      <c r="N2897" s="16"/>
      <c r="O2897" s="16"/>
      <c r="P2897" s="16"/>
      <c r="Y2897" s="20"/>
      <c r="Z2897" s="20"/>
      <c r="AA2897" s="20"/>
      <c r="AB2897" s="20"/>
      <c r="AC2897" s="20"/>
      <c r="AD2897" s="20"/>
    </row>
    <row r="2898" spans="3:30" s="1" customFormat="1">
      <c r="C2898" s="16"/>
      <c r="D2898" s="16"/>
      <c r="E2898" s="32"/>
      <c r="F2898" s="16"/>
      <c r="G2898" s="16"/>
      <c r="H2898" s="16"/>
      <c r="I2898" s="16"/>
      <c r="J2898" s="16"/>
      <c r="K2898" s="16"/>
      <c r="L2898" s="32"/>
      <c r="M2898" s="16"/>
      <c r="N2898" s="16"/>
      <c r="O2898" s="16"/>
      <c r="P2898" s="16"/>
      <c r="Y2898" s="20"/>
      <c r="Z2898" s="20"/>
      <c r="AA2898" s="20"/>
      <c r="AB2898" s="20"/>
      <c r="AC2898" s="20"/>
      <c r="AD2898" s="20"/>
    </row>
    <row r="2899" spans="3:30" s="1" customFormat="1">
      <c r="C2899" s="16"/>
      <c r="D2899" s="16"/>
      <c r="E2899" s="32"/>
      <c r="F2899" s="16"/>
      <c r="G2899" s="16"/>
      <c r="H2899" s="16"/>
      <c r="I2899" s="16"/>
      <c r="J2899" s="16"/>
      <c r="K2899" s="16"/>
      <c r="L2899" s="32"/>
      <c r="M2899" s="16"/>
      <c r="N2899" s="16"/>
      <c r="O2899" s="16"/>
      <c r="P2899" s="16"/>
      <c r="Y2899" s="20"/>
      <c r="Z2899" s="20"/>
      <c r="AA2899" s="20"/>
      <c r="AB2899" s="20"/>
      <c r="AC2899" s="20"/>
      <c r="AD2899" s="20"/>
    </row>
    <row r="2900" spans="3:30" s="1" customFormat="1">
      <c r="C2900" s="16"/>
      <c r="D2900" s="16"/>
      <c r="E2900" s="32"/>
      <c r="F2900" s="16"/>
      <c r="G2900" s="16"/>
      <c r="H2900" s="16"/>
      <c r="I2900" s="16"/>
      <c r="J2900" s="16"/>
      <c r="K2900" s="16"/>
      <c r="L2900" s="32"/>
      <c r="M2900" s="16"/>
      <c r="N2900" s="16"/>
      <c r="O2900" s="16"/>
      <c r="P2900" s="16"/>
      <c r="Y2900" s="20"/>
      <c r="Z2900" s="20"/>
      <c r="AA2900" s="20"/>
      <c r="AB2900" s="20"/>
      <c r="AC2900" s="20"/>
      <c r="AD2900" s="20"/>
    </row>
    <row r="2901" spans="3:30" s="1" customFormat="1">
      <c r="C2901" s="16"/>
      <c r="D2901" s="16"/>
      <c r="E2901" s="32"/>
      <c r="F2901" s="16"/>
      <c r="G2901" s="16"/>
      <c r="H2901" s="16"/>
      <c r="I2901" s="16"/>
      <c r="J2901" s="16"/>
      <c r="K2901" s="16"/>
      <c r="L2901" s="32"/>
      <c r="M2901" s="16"/>
      <c r="N2901" s="16"/>
      <c r="O2901" s="16"/>
      <c r="P2901" s="16"/>
      <c r="Y2901" s="20"/>
      <c r="Z2901" s="20"/>
      <c r="AA2901" s="20"/>
      <c r="AB2901" s="20"/>
      <c r="AC2901" s="20"/>
      <c r="AD2901" s="20"/>
    </row>
    <row r="2902" spans="3:30" s="1" customFormat="1">
      <c r="C2902" s="16"/>
      <c r="D2902" s="16"/>
      <c r="E2902" s="32"/>
      <c r="F2902" s="16"/>
      <c r="G2902" s="16"/>
      <c r="H2902" s="16"/>
      <c r="I2902" s="16"/>
      <c r="J2902" s="16"/>
      <c r="K2902" s="16"/>
      <c r="L2902" s="32"/>
      <c r="M2902" s="16"/>
      <c r="N2902" s="16"/>
      <c r="O2902" s="16"/>
      <c r="P2902" s="16"/>
      <c r="Y2902" s="20"/>
      <c r="Z2902" s="20"/>
      <c r="AA2902" s="20"/>
      <c r="AB2902" s="20"/>
      <c r="AC2902" s="20"/>
      <c r="AD2902" s="20"/>
    </row>
    <row r="2903" spans="3:30" s="1" customFormat="1">
      <c r="C2903" s="16"/>
      <c r="D2903" s="16"/>
      <c r="E2903" s="32"/>
      <c r="F2903" s="16"/>
      <c r="G2903" s="16"/>
      <c r="H2903" s="16"/>
      <c r="I2903" s="16"/>
      <c r="J2903" s="16"/>
      <c r="K2903" s="16"/>
      <c r="L2903" s="32"/>
      <c r="M2903" s="16"/>
      <c r="N2903" s="16"/>
      <c r="O2903" s="16"/>
      <c r="P2903" s="16"/>
      <c r="Y2903" s="20"/>
      <c r="Z2903" s="20"/>
      <c r="AA2903" s="20"/>
      <c r="AB2903" s="20"/>
      <c r="AC2903" s="20"/>
      <c r="AD2903" s="20"/>
    </row>
    <row r="2904" spans="3:30" s="1" customFormat="1">
      <c r="C2904" s="16"/>
      <c r="D2904" s="16"/>
      <c r="E2904" s="32"/>
      <c r="F2904" s="16"/>
      <c r="G2904" s="16"/>
      <c r="H2904" s="16"/>
      <c r="I2904" s="16"/>
      <c r="J2904" s="16"/>
      <c r="K2904" s="16"/>
      <c r="L2904" s="32"/>
      <c r="M2904" s="16"/>
      <c r="N2904" s="16"/>
      <c r="O2904" s="16"/>
      <c r="P2904" s="16"/>
      <c r="Y2904" s="20"/>
      <c r="Z2904" s="20"/>
      <c r="AA2904" s="20"/>
      <c r="AB2904" s="20"/>
      <c r="AC2904" s="20"/>
      <c r="AD2904" s="20"/>
    </row>
    <row r="2905" spans="3:30" s="1" customFormat="1">
      <c r="C2905" s="16"/>
      <c r="D2905" s="16"/>
      <c r="E2905" s="32"/>
      <c r="F2905" s="16"/>
      <c r="G2905" s="16"/>
      <c r="H2905" s="16"/>
      <c r="I2905" s="16"/>
      <c r="J2905" s="16"/>
      <c r="K2905" s="16"/>
      <c r="L2905" s="32"/>
      <c r="M2905" s="16"/>
      <c r="N2905" s="16"/>
      <c r="O2905" s="16"/>
      <c r="P2905" s="16"/>
      <c r="Y2905" s="20"/>
      <c r="Z2905" s="20"/>
      <c r="AA2905" s="20"/>
      <c r="AB2905" s="20"/>
      <c r="AC2905" s="20"/>
      <c r="AD2905" s="20"/>
    </row>
    <row r="2906" spans="3:30" s="1" customFormat="1">
      <c r="C2906" s="16"/>
      <c r="D2906" s="16"/>
      <c r="E2906" s="32"/>
      <c r="F2906" s="16"/>
      <c r="G2906" s="16"/>
      <c r="H2906" s="16"/>
      <c r="I2906" s="16"/>
      <c r="J2906" s="16"/>
      <c r="K2906" s="16"/>
      <c r="L2906" s="32"/>
      <c r="M2906" s="16"/>
      <c r="N2906" s="16"/>
      <c r="O2906" s="16"/>
      <c r="P2906" s="16"/>
      <c r="Y2906" s="20"/>
      <c r="Z2906" s="20"/>
      <c r="AA2906" s="20"/>
      <c r="AB2906" s="20"/>
      <c r="AC2906" s="20"/>
      <c r="AD2906" s="20"/>
    </row>
    <row r="2907" spans="3:30" s="1" customFormat="1">
      <c r="C2907" s="16"/>
      <c r="D2907" s="16"/>
      <c r="E2907" s="32"/>
      <c r="F2907" s="16"/>
      <c r="G2907" s="16"/>
      <c r="H2907" s="16"/>
      <c r="I2907" s="16"/>
      <c r="J2907" s="16"/>
      <c r="K2907" s="16"/>
      <c r="L2907" s="32"/>
      <c r="M2907" s="16"/>
      <c r="N2907" s="16"/>
      <c r="O2907" s="16"/>
      <c r="P2907" s="16"/>
      <c r="Y2907" s="20"/>
      <c r="Z2907" s="20"/>
      <c r="AA2907" s="20"/>
      <c r="AB2907" s="20"/>
      <c r="AC2907" s="20"/>
      <c r="AD2907" s="20"/>
    </row>
    <row r="2908" spans="3:30" s="1" customFormat="1">
      <c r="C2908" s="16"/>
      <c r="D2908" s="16"/>
      <c r="E2908" s="32"/>
      <c r="F2908" s="16"/>
      <c r="G2908" s="16"/>
      <c r="H2908" s="16"/>
      <c r="I2908" s="16"/>
      <c r="J2908" s="16"/>
      <c r="K2908" s="16"/>
      <c r="L2908" s="32"/>
      <c r="M2908" s="16"/>
      <c r="N2908" s="16"/>
      <c r="O2908" s="16"/>
      <c r="P2908" s="16"/>
      <c r="Y2908" s="20"/>
      <c r="Z2908" s="20"/>
      <c r="AA2908" s="20"/>
      <c r="AB2908" s="20"/>
      <c r="AC2908" s="20"/>
      <c r="AD2908" s="20"/>
    </row>
    <row r="2909" spans="3:30" s="1" customFormat="1">
      <c r="C2909" s="16"/>
      <c r="D2909" s="16"/>
      <c r="E2909" s="32"/>
      <c r="F2909" s="16"/>
      <c r="G2909" s="16"/>
      <c r="H2909" s="16"/>
      <c r="I2909" s="16"/>
      <c r="J2909" s="16"/>
      <c r="K2909" s="16"/>
      <c r="L2909" s="32"/>
      <c r="M2909" s="16"/>
      <c r="N2909" s="16"/>
      <c r="O2909" s="16"/>
      <c r="P2909" s="16"/>
      <c r="Y2909" s="20"/>
      <c r="Z2909" s="20"/>
      <c r="AA2909" s="20"/>
      <c r="AB2909" s="20"/>
      <c r="AC2909" s="20"/>
      <c r="AD2909" s="20"/>
    </row>
    <row r="2910" spans="3:30" s="1" customFormat="1">
      <c r="C2910" s="16"/>
      <c r="D2910" s="16"/>
      <c r="E2910" s="32"/>
      <c r="F2910" s="16"/>
      <c r="G2910" s="16"/>
      <c r="H2910" s="16"/>
      <c r="I2910" s="16"/>
      <c r="J2910" s="16"/>
      <c r="K2910" s="16"/>
      <c r="L2910" s="32"/>
      <c r="M2910" s="16"/>
      <c r="N2910" s="16"/>
      <c r="O2910" s="16"/>
      <c r="P2910" s="16"/>
      <c r="Y2910" s="20"/>
      <c r="Z2910" s="20"/>
      <c r="AA2910" s="20"/>
      <c r="AB2910" s="20"/>
      <c r="AC2910" s="20"/>
      <c r="AD2910" s="20"/>
    </row>
    <row r="2911" spans="3:30" s="1" customFormat="1">
      <c r="C2911" s="16"/>
      <c r="D2911" s="16"/>
      <c r="E2911" s="32"/>
      <c r="F2911" s="16"/>
      <c r="G2911" s="16"/>
      <c r="H2911" s="16"/>
      <c r="I2911" s="16"/>
      <c r="J2911" s="16"/>
      <c r="K2911" s="16"/>
      <c r="L2911" s="32"/>
      <c r="M2911" s="16"/>
      <c r="N2911" s="16"/>
      <c r="O2911" s="16"/>
      <c r="P2911" s="16"/>
      <c r="Y2911" s="20"/>
      <c r="Z2911" s="20"/>
      <c r="AA2911" s="20"/>
      <c r="AB2911" s="20"/>
      <c r="AC2911" s="20"/>
      <c r="AD2911" s="20"/>
    </row>
    <row r="2912" spans="3:30" s="1" customFormat="1">
      <c r="C2912" s="16"/>
      <c r="D2912" s="16"/>
      <c r="E2912" s="32"/>
      <c r="F2912" s="16"/>
      <c r="G2912" s="16"/>
      <c r="H2912" s="16"/>
      <c r="I2912" s="16"/>
      <c r="J2912" s="16"/>
      <c r="K2912" s="16"/>
      <c r="L2912" s="32"/>
      <c r="M2912" s="16"/>
      <c r="N2912" s="16"/>
      <c r="O2912" s="16"/>
      <c r="P2912" s="16"/>
      <c r="Y2912" s="20"/>
      <c r="Z2912" s="20"/>
      <c r="AA2912" s="20"/>
      <c r="AB2912" s="20"/>
      <c r="AC2912" s="20"/>
      <c r="AD2912" s="20"/>
    </row>
    <row r="2913" spans="3:30" s="1" customFormat="1">
      <c r="C2913" s="16"/>
      <c r="D2913" s="16"/>
      <c r="E2913" s="32"/>
      <c r="F2913" s="16"/>
      <c r="G2913" s="16"/>
      <c r="H2913" s="16"/>
      <c r="I2913" s="16"/>
      <c r="J2913" s="16"/>
      <c r="K2913" s="16"/>
      <c r="L2913" s="32"/>
      <c r="M2913" s="16"/>
      <c r="N2913" s="16"/>
      <c r="O2913" s="16"/>
      <c r="P2913" s="16"/>
      <c r="Y2913" s="20"/>
      <c r="Z2913" s="20"/>
      <c r="AA2913" s="20"/>
      <c r="AB2913" s="20"/>
      <c r="AC2913" s="20"/>
      <c r="AD2913" s="20"/>
    </row>
    <row r="2914" spans="3:30" s="1" customFormat="1">
      <c r="C2914" s="16"/>
      <c r="D2914" s="16"/>
      <c r="E2914" s="32"/>
      <c r="F2914" s="16"/>
      <c r="G2914" s="16"/>
      <c r="H2914" s="16"/>
      <c r="I2914" s="16"/>
      <c r="J2914" s="16"/>
      <c r="K2914" s="16"/>
      <c r="L2914" s="32"/>
      <c r="M2914" s="16"/>
      <c r="N2914" s="16"/>
      <c r="O2914" s="16"/>
      <c r="P2914" s="16"/>
      <c r="Y2914" s="20"/>
      <c r="Z2914" s="20"/>
      <c r="AA2914" s="20"/>
      <c r="AB2914" s="20"/>
      <c r="AC2914" s="20"/>
      <c r="AD2914" s="20"/>
    </row>
    <row r="2915" spans="3:30" s="1" customFormat="1">
      <c r="C2915" s="16"/>
      <c r="D2915" s="16"/>
      <c r="E2915" s="32"/>
      <c r="F2915" s="16"/>
      <c r="G2915" s="16"/>
      <c r="H2915" s="16"/>
      <c r="I2915" s="16"/>
      <c r="J2915" s="16"/>
      <c r="K2915" s="16"/>
      <c r="L2915" s="32"/>
      <c r="M2915" s="16"/>
      <c r="N2915" s="16"/>
      <c r="O2915" s="16"/>
      <c r="P2915" s="16"/>
      <c r="Y2915" s="20"/>
      <c r="Z2915" s="20"/>
      <c r="AA2915" s="20"/>
      <c r="AB2915" s="20"/>
      <c r="AC2915" s="20"/>
      <c r="AD2915" s="20"/>
    </row>
    <row r="2916" spans="3:30" s="1" customFormat="1">
      <c r="C2916" s="16"/>
      <c r="D2916" s="16"/>
      <c r="E2916" s="32"/>
      <c r="F2916" s="16"/>
      <c r="G2916" s="16"/>
      <c r="H2916" s="16"/>
      <c r="I2916" s="16"/>
      <c r="J2916" s="16"/>
      <c r="K2916" s="16"/>
      <c r="L2916" s="32"/>
      <c r="M2916" s="16"/>
      <c r="N2916" s="16"/>
      <c r="O2916" s="16"/>
      <c r="P2916" s="16"/>
      <c r="Y2916" s="20"/>
      <c r="Z2916" s="20"/>
      <c r="AA2916" s="20"/>
      <c r="AB2916" s="20"/>
      <c r="AC2916" s="20"/>
      <c r="AD2916" s="20"/>
    </row>
    <row r="2917" spans="3:30" s="1" customFormat="1">
      <c r="C2917" s="16"/>
      <c r="D2917" s="16"/>
      <c r="E2917" s="32"/>
      <c r="F2917" s="16"/>
      <c r="G2917" s="16"/>
      <c r="H2917" s="16"/>
      <c r="I2917" s="16"/>
      <c r="J2917" s="16"/>
      <c r="K2917" s="16"/>
      <c r="L2917" s="32"/>
      <c r="M2917" s="16"/>
      <c r="N2917" s="16"/>
      <c r="O2917" s="16"/>
      <c r="P2917" s="16"/>
      <c r="Y2917" s="20"/>
      <c r="Z2917" s="20"/>
      <c r="AA2917" s="20"/>
      <c r="AB2917" s="20"/>
      <c r="AC2917" s="20"/>
      <c r="AD2917" s="20"/>
    </row>
    <row r="2918" spans="3:30" s="1" customFormat="1">
      <c r="C2918" s="16"/>
      <c r="D2918" s="16"/>
      <c r="E2918" s="32"/>
      <c r="F2918" s="16"/>
      <c r="G2918" s="16"/>
      <c r="H2918" s="16"/>
      <c r="I2918" s="16"/>
      <c r="J2918" s="16"/>
      <c r="K2918" s="16"/>
      <c r="L2918" s="32"/>
      <c r="M2918" s="16"/>
      <c r="N2918" s="16"/>
      <c r="O2918" s="16"/>
      <c r="P2918" s="16"/>
      <c r="Y2918" s="20"/>
      <c r="Z2918" s="20"/>
      <c r="AA2918" s="20"/>
      <c r="AB2918" s="20"/>
      <c r="AC2918" s="20"/>
      <c r="AD2918" s="20"/>
    </row>
    <row r="2919" spans="3:30" s="1" customFormat="1">
      <c r="C2919" s="16"/>
      <c r="D2919" s="16"/>
      <c r="E2919" s="32"/>
      <c r="F2919" s="16"/>
      <c r="G2919" s="16"/>
      <c r="H2919" s="16"/>
      <c r="I2919" s="16"/>
      <c r="J2919" s="16"/>
      <c r="K2919" s="16"/>
      <c r="L2919" s="32"/>
      <c r="M2919" s="16"/>
      <c r="N2919" s="16"/>
      <c r="O2919" s="16"/>
      <c r="P2919" s="16"/>
      <c r="Y2919" s="20"/>
      <c r="Z2919" s="20"/>
      <c r="AA2919" s="20"/>
      <c r="AB2919" s="20"/>
      <c r="AC2919" s="20"/>
      <c r="AD2919" s="20"/>
    </row>
    <row r="2920" spans="3:30" s="1" customFormat="1">
      <c r="C2920" s="16"/>
      <c r="D2920" s="16"/>
      <c r="E2920" s="32"/>
      <c r="F2920" s="16"/>
      <c r="G2920" s="16"/>
      <c r="H2920" s="16"/>
      <c r="I2920" s="16"/>
      <c r="J2920" s="16"/>
      <c r="K2920" s="16"/>
      <c r="L2920" s="32"/>
      <c r="M2920" s="16"/>
      <c r="N2920" s="16"/>
      <c r="O2920" s="16"/>
      <c r="P2920" s="16"/>
      <c r="Y2920" s="20"/>
      <c r="Z2920" s="20"/>
      <c r="AA2920" s="20"/>
      <c r="AB2920" s="20"/>
      <c r="AC2920" s="20"/>
      <c r="AD2920" s="20"/>
    </row>
    <row r="2921" spans="3:30" s="1" customFormat="1">
      <c r="C2921" s="16"/>
      <c r="D2921" s="16"/>
      <c r="E2921" s="32"/>
      <c r="F2921" s="16"/>
      <c r="G2921" s="16"/>
      <c r="H2921" s="16"/>
      <c r="I2921" s="16"/>
      <c r="J2921" s="16"/>
      <c r="K2921" s="16"/>
      <c r="L2921" s="32"/>
      <c r="M2921" s="16"/>
      <c r="N2921" s="16"/>
      <c r="O2921" s="16"/>
      <c r="P2921" s="16"/>
      <c r="Y2921" s="20"/>
      <c r="Z2921" s="20"/>
      <c r="AA2921" s="20"/>
      <c r="AB2921" s="20"/>
      <c r="AC2921" s="20"/>
      <c r="AD2921" s="20"/>
    </row>
    <row r="2922" spans="3:30" s="1" customFormat="1">
      <c r="C2922" s="16"/>
      <c r="D2922" s="16"/>
      <c r="E2922" s="32"/>
      <c r="F2922" s="16"/>
      <c r="G2922" s="16"/>
      <c r="H2922" s="16"/>
      <c r="I2922" s="16"/>
      <c r="J2922" s="16"/>
      <c r="K2922" s="16"/>
      <c r="L2922" s="32"/>
      <c r="M2922" s="16"/>
      <c r="N2922" s="16"/>
      <c r="O2922" s="16"/>
      <c r="P2922" s="16"/>
      <c r="Y2922" s="20"/>
      <c r="Z2922" s="20"/>
      <c r="AA2922" s="20"/>
      <c r="AB2922" s="20"/>
      <c r="AC2922" s="20"/>
      <c r="AD2922" s="20"/>
    </row>
    <row r="2923" spans="3:30" s="1" customFormat="1">
      <c r="C2923" s="16"/>
      <c r="D2923" s="16"/>
      <c r="E2923" s="32"/>
      <c r="F2923" s="16"/>
      <c r="G2923" s="16"/>
      <c r="H2923" s="16"/>
      <c r="I2923" s="16"/>
      <c r="J2923" s="16"/>
      <c r="K2923" s="16"/>
      <c r="L2923" s="32"/>
      <c r="M2923" s="16"/>
      <c r="N2923" s="16"/>
      <c r="O2923" s="16"/>
      <c r="P2923" s="16"/>
      <c r="Y2923" s="20"/>
      <c r="Z2923" s="20"/>
      <c r="AA2923" s="20"/>
      <c r="AB2923" s="20"/>
      <c r="AC2923" s="20"/>
      <c r="AD2923" s="20"/>
    </row>
    <row r="2924" spans="3:30" s="1" customFormat="1">
      <c r="C2924" s="16"/>
      <c r="D2924" s="16"/>
      <c r="E2924" s="32"/>
      <c r="F2924" s="16"/>
      <c r="G2924" s="16"/>
      <c r="H2924" s="16"/>
      <c r="I2924" s="16"/>
      <c r="J2924" s="16"/>
      <c r="K2924" s="16"/>
      <c r="L2924" s="32"/>
      <c r="M2924" s="16"/>
      <c r="N2924" s="16"/>
      <c r="O2924" s="16"/>
      <c r="P2924" s="16"/>
      <c r="Y2924" s="20"/>
      <c r="Z2924" s="20"/>
      <c r="AA2924" s="20"/>
      <c r="AB2924" s="20"/>
      <c r="AC2924" s="20"/>
      <c r="AD2924" s="20"/>
    </row>
    <row r="2925" spans="3:30" s="1" customFormat="1">
      <c r="C2925" s="16"/>
      <c r="D2925" s="16"/>
      <c r="E2925" s="32"/>
      <c r="F2925" s="16"/>
      <c r="G2925" s="16"/>
      <c r="H2925" s="16"/>
      <c r="I2925" s="16"/>
      <c r="J2925" s="16"/>
      <c r="K2925" s="16"/>
      <c r="L2925" s="32"/>
      <c r="M2925" s="16"/>
      <c r="N2925" s="16"/>
      <c r="O2925" s="16"/>
      <c r="P2925" s="16"/>
      <c r="Y2925" s="20"/>
      <c r="Z2925" s="20"/>
      <c r="AA2925" s="20"/>
      <c r="AB2925" s="20"/>
      <c r="AC2925" s="20"/>
      <c r="AD2925" s="20"/>
    </row>
    <row r="2926" spans="3:30" s="1" customFormat="1">
      <c r="C2926" s="16"/>
      <c r="D2926" s="16"/>
      <c r="E2926" s="32"/>
      <c r="F2926" s="16"/>
      <c r="G2926" s="16"/>
      <c r="H2926" s="16"/>
      <c r="I2926" s="16"/>
      <c r="J2926" s="16"/>
      <c r="K2926" s="16"/>
      <c r="L2926" s="32"/>
      <c r="M2926" s="16"/>
      <c r="N2926" s="16"/>
      <c r="O2926" s="16"/>
      <c r="P2926" s="16"/>
      <c r="Y2926" s="20"/>
      <c r="Z2926" s="20"/>
      <c r="AA2926" s="20"/>
      <c r="AB2926" s="20"/>
      <c r="AC2926" s="20"/>
      <c r="AD2926" s="20"/>
    </row>
    <row r="2927" spans="3:30" s="1" customFormat="1">
      <c r="C2927" s="16"/>
      <c r="D2927" s="16"/>
      <c r="E2927" s="32"/>
      <c r="F2927" s="16"/>
      <c r="G2927" s="16"/>
      <c r="H2927" s="16"/>
      <c r="I2927" s="16"/>
      <c r="J2927" s="16"/>
      <c r="K2927" s="16"/>
      <c r="L2927" s="32"/>
      <c r="M2927" s="16"/>
      <c r="N2927" s="16"/>
      <c r="O2927" s="16"/>
      <c r="P2927" s="16"/>
      <c r="Y2927" s="20"/>
      <c r="Z2927" s="20"/>
      <c r="AA2927" s="20"/>
      <c r="AB2927" s="20"/>
      <c r="AC2927" s="20"/>
      <c r="AD2927" s="20"/>
    </row>
    <row r="2928" spans="3:30" s="1" customFormat="1">
      <c r="C2928" s="16"/>
      <c r="D2928" s="16"/>
      <c r="E2928" s="32"/>
      <c r="F2928" s="16"/>
      <c r="G2928" s="16"/>
      <c r="H2928" s="16"/>
      <c r="I2928" s="16"/>
      <c r="J2928" s="16"/>
      <c r="K2928" s="16"/>
      <c r="L2928" s="32"/>
      <c r="M2928" s="16"/>
      <c r="N2928" s="16"/>
      <c r="O2928" s="16"/>
      <c r="P2928" s="16"/>
      <c r="Y2928" s="20"/>
      <c r="Z2928" s="20"/>
      <c r="AA2928" s="20"/>
      <c r="AB2928" s="20"/>
      <c r="AC2928" s="20"/>
      <c r="AD2928" s="20"/>
    </row>
    <row r="2929" spans="3:30" s="1" customFormat="1">
      <c r="C2929" s="16"/>
      <c r="D2929" s="16"/>
      <c r="E2929" s="32"/>
      <c r="F2929" s="16"/>
      <c r="G2929" s="16"/>
      <c r="H2929" s="16"/>
      <c r="I2929" s="16"/>
      <c r="J2929" s="16"/>
      <c r="K2929" s="16"/>
      <c r="L2929" s="32"/>
      <c r="M2929" s="16"/>
      <c r="N2929" s="16"/>
      <c r="O2929" s="16"/>
      <c r="P2929" s="16"/>
      <c r="Y2929" s="20"/>
      <c r="Z2929" s="20"/>
      <c r="AA2929" s="20"/>
      <c r="AB2929" s="20"/>
      <c r="AC2929" s="20"/>
      <c r="AD2929" s="20"/>
    </row>
    <row r="2930" spans="3:30" s="1" customFormat="1">
      <c r="C2930" s="16"/>
      <c r="D2930" s="16"/>
      <c r="E2930" s="32"/>
      <c r="F2930" s="16"/>
      <c r="G2930" s="16"/>
      <c r="H2930" s="16"/>
      <c r="I2930" s="16"/>
      <c r="J2930" s="16"/>
      <c r="K2930" s="16"/>
      <c r="L2930" s="32"/>
      <c r="M2930" s="16"/>
      <c r="N2930" s="16"/>
      <c r="O2930" s="16"/>
      <c r="P2930" s="16"/>
      <c r="Y2930" s="20"/>
      <c r="Z2930" s="20"/>
      <c r="AA2930" s="20"/>
      <c r="AB2930" s="20"/>
      <c r="AC2930" s="20"/>
      <c r="AD2930" s="20"/>
    </row>
    <row r="2931" spans="3:30" s="1" customFormat="1">
      <c r="C2931" s="16"/>
      <c r="D2931" s="16"/>
      <c r="E2931" s="32"/>
      <c r="F2931" s="16"/>
      <c r="G2931" s="16"/>
      <c r="H2931" s="16"/>
      <c r="I2931" s="16"/>
      <c r="J2931" s="16"/>
      <c r="K2931" s="16"/>
      <c r="L2931" s="32"/>
      <c r="M2931" s="16"/>
      <c r="N2931" s="16"/>
      <c r="O2931" s="16"/>
      <c r="P2931" s="16"/>
      <c r="Y2931" s="20"/>
      <c r="Z2931" s="20"/>
      <c r="AA2931" s="20"/>
      <c r="AB2931" s="20"/>
      <c r="AC2931" s="20"/>
      <c r="AD2931" s="20"/>
    </row>
    <row r="2932" spans="3:30" s="1" customFormat="1">
      <c r="C2932" s="16"/>
      <c r="D2932" s="16"/>
      <c r="E2932" s="32"/>
      <c r="F2932" s="16"/>
      <c r="G2932" s="16"/>
      <c r="H2932" s="16"/>
      <c r="I2932" s="16"/>
      <c r="J2932" s="16"/>
      <c r="K2932" s="16"/>
      <c r="L2932" s="32"/>
      <c r="M2932" s="16"/>
      <c r="N2932" s="16"/>
      <c r="O2932" s="16"/>
      <c r="P2932" s="16"/>
      <c r="Y2932" s="20"/>
      <c r="Z2932" s="20"/>
      <c r="AA2932" s="20"/>
      <c r="AB2932" s="20"/>
      <c r="AC2932" s="20"/>
      <c r="AD2932" s="20"/>
    </row>
    <row r="2933" spans="3:30" s="1" customFormat="1">
      <c r="C2933" s="16"/>
      <c r="D2933" s="16"/>
      <c r="E2933" s="32"/>
      <c r="F2933" s="16"/>
      <c r="G2933" s="16"/>
      <c r="H2933" s="16"/>
      <c r="I2933" s="16"/>
      <c r="J2933" s="16"/>
      <c r="K2933" s="16"/>
      <c r="L2933" s="32"/>
      <c r="M2933" s="16"/>
      <c r="N2933" s="16"/>
      <c r="O2933" s="16"/>
      <c r="P2933" s="16"/>
      <c r="Y2933" s="20"/>
      <c r="Z2933" s="20"/>
      <c r="AA2933" s="20"/>
      <c r="AB2933" s="20"/>
      <c r="AC2933" s="20"/>
      <c r="AD2933" s="20"/>
    </row>
    <row r="2934" spans="3:30" s="1" customFormat="1">
      <c r="C2934" s="16"/>
      <c r="D2934" s="16"/>
      <c r="E2934" s="32"/>
      <c r="F2934" s="16"/>
      <c r="G2934" s="16"/>
      <c r="H2934" s="16"/>
      <c r="I2934" s="16"/>
      <c r="J2934" s="16"/>
      <c r="K2934" s="16"/>
      <c r="L2934" s="32"/>
      <c r="M2934" s="16"/>
      <c r="N2934" s="16"/>
      <c r="O2934" s="16"/>
      <c r="P2934" s="16"/>
      <c r="Y2934" s="20"/>
      <c r="Z2934" s="20"/>
      <c r="AA2934" s="20"/>
      <c r="AB2934" s="20"/>
      <c r="AC2934" s="20"/>
      <c r="AD2934" s="20"/>
    </row>
    <row r="2935" spans="3:30" s="1" customFormat="1">
      <c r="C2935" s="16"/>
      <c r="D2935" s="16"/>
      <c r="E2935" s="32"/>
      <c r="F2935" s="16"/>
      <c r="G2935" s="16"/>
      <c r="H2935" s="16"/>
      <c r="I2935" s="16"/>
      <c r="J2935" s="16"/>
      <c r="K2935" s="16"/>
      <c r="L2935" s="32"/>
      <c r="M2935" s="16"/>
      <c r="N2935" s="16"/>
      <c r="O2935" s="16"/>
      <c r="P2935" s="16"/>
      <c r="Y2935" s="20"/>
      <c r="Z2935" s="20"/>
      <c r="AA2935" s="20"/>
      <c r="AB2935" s="20"/>
      <c r="AC2935" s="20"/>
      <c r="AD2935" s="20"/>
    </row>
    <row r="2936" spans="3:30" s="1" customFormat="1">
      <c r="C2936" s="16"/>
      <c r="D2936" s="16"/>
      <c r="E2936" s="32"/>
      <c r="F2936" s="16"/>
      <c r="G2936" s="16"/>
      <c r="H2936" s="16"/>
      <c r="I2936" s="16"/>
      <c r="J2936" s="16"/>
      <c r="K2936" s="16"/>
      <c r="L2936" s="32"/>
      <c r="M2936" s="16"/>
      <c r="N2936" s="16"/>
      <c r="O2936" s="16"/>
      <c r="P2936" s="16"/>
      <c r="Y2936" s="20"/>
      <c r="Z2936" s="20"/>
      <c r="AA2936" s="20"/>
      <c r="AB2936" s="20"/>
      <c r="AC2936" s="20"/>
      <c r="AD2936" s="20"/>
    </row>
    <row r="2937" spans="3:30" s="1" customFormat="1">
      <c r="C2937" s="16"/>
      <c r="D2937" s="16"/>
      <c r="E2937" s="32"/>
      <c r="F2937" s="16"/>
      <c r="G2937" s="16"/>
      <c r="H2937" s="16"/>
      <c r="I2937" s="16"/>
      <c r="J2937" s="16"/>
      <c r="K2937" s="16"/>
      <c r="L2937" s="32"/>
      <c r="M2937" s="16"/>
      <c r="N2937" s="16"/>
      <c r="O2937" s="16"/>
      <c r="P2937" s="16"/>
      <c r="Y2937" s="20"/>
      <c r="Z2937" s="20"/>
      <c r="AA2937" s="20"/>
      <c r="AB2937" s="20"/>
      <c r="AC2937" s="20"/>
      <c r="AD2937" s="20"/>
    </row>
    <row r="2938" spans="3:30" s="1" customFormat="1">
      <c r="C2938" s="16"/>
      <c r="D2938" s="16"/>
      <c r="E2938" s="32"/>
      <c r="F2938" s="16"/>
      <c r="G2938" s="16"/>
      <c r="H2938" s="16"/>
      <c r="I2938" s="16"/>
      <c r="J2938" s="16"/>
      <c r="K2938" s="16"/>
      <c r="L2938" s="32"/>
      <c r="M2938" s="16"/>
      <c r="N2938" s="16"/>
      <c r="O2938" s="16"/>
      <c r="P2938" s="16"/>
      <c r="Y2938" s="20"/>
      <c r="Z2938" s="20"/>
      <c r="AA2938" s="20"/>
      <c r="AB2938" s="20"/>
      <c r="AC2938" s="20"/>
      <c r="AD2938" s="20"/>
    </row>
    <row r="2939" spans="3:30" s="1" customFormat="1">
      <c r="C2939" s="16"/>
      <c r="D2939" s="16"/>
      <c r="E2939" s="32"/>
      <c r="F2939" s="16"/>
      <c r="G2939" s="16"/>
      <c r="H2939" s="16"/>
      <c r="I2939" s="16"/>
      <c r="J2939" s="16"/>
      <c r="K2939" s="16"/>
      <c r="L2939" s="32"/>
      <c r="M2939" s="16"/>
      <c r="N2939" s="16"/>
      <c r="O2939" s="16"/>
      <c r="P2939" s="16"/>
      <c r="Y2939" s="20"/>
      <c r="Z2939" s="20"/>
      <c r="AA2939" s="20"/>
      <c r="AB2939" s="20"/>
      <c r="AC2939" s="20"/>
      <c r="AD2939" s="20"/>
    </row>
    <row r="2940" spans="3:30" s="1" customFormat="1">
      <c r="C2940" s="16"/>
      <c r="D2940" s="16"/>
      <c r="E2940" s="32"/>
      <c r="F2940" s="16"/>
      <c r="G2940" s="16"/>
      <c r="H2940" s="16"/>
      <c r="I2940" s="16"/>
      <c r="J2940" s="16"/>
      <c r="K2940" s="16"/>
      <c r="L2940" s="32"/>
      <c r="M2940" s="16"/>
      <c r="N2940" s="16"/>
      <c r="O2940" s="16"/>
      <c r="P2940" s="16"/>
      <c r="Y2940" s="20"/>
      <c r="Z2940" s="20"/>
      <c r="AA2940" s="20"/>
      <c r="AB2940" s="20"/>
      <c r="AC2940" s="20"/>
      <c r="AD2940" s="20"/>
    </row>
    <row r="2941" spans="3:30" s="1" customFormat="1">
      <c r="C2941" s="16"/>
      <c r="D2941" s="16"/>
      <c r="E2941" s="32"/>
      <c r="F2941" s="16"/>
      <c r="G2941" s="16"/>
      <c r="H2941" s="16"/>
      <c r="I2941" s="16"/>
      <c r="J2941" s="16"/>
      <c r="K2941" s="16"/>
      <c r="L2941" s="32"/>
      <c r="M2941" s="16"/>
      <c r="N2941" s="16"/>
      <c r="O2941" s="16"/>
      <c r="P2941" s="16"/>
      <c r="Y2941" s="20"/>
      <c r="Z2941" s="20"/>
      <c r="AA2941" s="20"/>
      <c r="AB2941" s="20"/>
      <c r="AC2941" s="20"/>
      <c r="AD2941" s="20"/>
    </row>
    <row r="2942" spans="3:30" s="1" customFormat="1">
      <c r="C2942" s="16"/>
      <c r="D2942" s="16"/>
      <c r="E2942" s="32"/>
      <c r="F2942" s="16"/>
      <c r="G2942" s="16"/>
      <c r="H2942" s="16"/>
      <c r="I2942" s="16"/>
      <c r="J2942" s="16"/>
      <c r="K2942" s="16"/>
      <c r="L2942" s="32"/>
      <c r="M2942" s="16"/>
      <c r="N2942" s="16"/>
      <c r="O2942" s="16"/>
      <c r="P2942" s="16"/>
      <c r="Y2942" s="20"/>
      <c r="Z2942" s="20"/>
      <c r="AA2942" s="20"/>
      <c r="AB2942" s="20"/>
      <c r="AC2942" s="20"/>
      <c r="AD2942" s="20"/>
    </row>
    <row r="2943" spans="3:30" s="1" customFormat="1">
      <c r="C2943" s="16"/>
      <c r="D2943" s="16"/>
      <c r="E2943" s="32"/>
      <c r="F2943" s="16"/>
      <c r="G2943" s="16"/>
      <c r="H2943" s="16"/>
      <c r="I2943" s="16"/>
      <c r="J2943" s="16"/>
      <c r="K2943" s="16"/>
      <c r="L2943" s="32"/>
      <c r="M2943" s="16"/>
      <c r="N2943" s="16"/>
      <c r="O2943" s="16"/>
      <c r="P2943" s="16"/>
      <c r="Y2943" s="20"/>
      <c r="Z2943" s="20"/>
      <c r="AA2943" s="20"/>
      <c r="AB2943" s="20"/>
      <c r="AC2943" s="20"/>
      <c r="AD2943" s="20"/>
    </row>
    <row r="2944" spans="3:30" s="1" customFormat="1">
      <c r="C2944" s="16"/>
      <c r="D2944" s="16"/>
      <c r="E2944" s="32"/>
      <c r="F2944" s="16"/>
      <c r="G2944" s="16"/>
      <c r="H2944" s="16"/>
      <c r="I2944" s="16"/>
      <c r="J2944" s="16"/>
      <c r="K2944" s="16"/>
      <c r="L2944" s="32"/>
      <c r="M2944" s="16"/>
      <c r="N2944" s="16"/>
      <c r="O2944" s="16"/>
      <c r="P2944" s="16"/>
      <c r="Y2944" s="20"/>
      <c r="Z2944" s="20"/>
      <c r="AA2944" s="20"/>
      <c r="AB2944" s="20"/>
      <c r="AC2944" s="20"/>
      <c r="AD2944" s="20"/>
    </row>
    <row r="2945" spans="3:30" s="1" customFormat="1">
      <c r="C2945" s="16"/>
      <c r="D2945" s="16"/>
      <c r="E2945" s="32"/>
      <c r="F2945" s="16"/>
      <c r="G2945" s="16"/>
      <c r="H2945" s="16"/>
      <c r="I2945" s="16"/>
      <c r="J2945" s="16"/>
      <c r="K2945" s="16"/>
      <c r="L2945" s="32"/>
      <c r="M2945" s="16"/>
      <c r="N2945" s="16"/>
      <c r="O2945" s="16"/>
      <c r="P2945" s="16"/>
      <c r="Y2945" s="20"/>
      <c r="Z2945" s="20"/>
      <c r="AA2945" s="20"/>
      <c r="AB2945" s="20"/>
      <c r="AC2945" s="20"/>
      <c r="AD2945" s="20"/>
    </row>
    <row r="2946" spans="3:30" s="1" customFormat="1">
      <c r="C2946" s="16"/>
      <c r="D2946" s="16"/>
      <c r="E2946" s="32"/>
      <c r="F2946" s="16"/>
      <c r="G2946" s="16"/>
      <c r="H2946" s="16"/>
      <c r="I2946" s="16"/>
      <c r="J2946" s="16"/>
      <c r="K2946" s="16"/>
      <c r="L2946" s="32"/>
      <c r="M2946" s="16"/>
      <c r="N2946" s="16"/>
      <c r="O2946" s="16"/>
      <c r="P2946" s="16"/>
      <c r="Y2946" s="20"/>
      <c r="Z2946" s="20"/>
      <c r="AA2946" s="20"/>
      <c r="AB2946" s="20"/>
      <c r="AC2946" s="20"/>
      <c r="AD2946" s="20"/>
    </row>
    <row r="2947" spans="3:30" s="1" customFormat="1">
      <c r="C2947" s="16"/>
      <c r="D2947" s="16"/>
      <c r="E2947" s="32"/>
      <c r="F2947" s="16"/>
      <c r="G2947" s="16"/>
      <c r="H2947" s="16"/>
      <c r="I2947" s="16"/>
      <c r="J2947" s="16"/>
      <c r="K2947" s="16"/>
      <c r="L2947" s="32"/>
      <c r="M2947" s="16"/>
      <c r="N2947" s="16"/>
      <c r="O2947" s="16"/>
      <c r="P2947" s="16"/>
      <c r="Y2947" s="20"/>
      <c r="Z2947" s="20"/>
      <c r="AA2947" s="20"/>
      <c r="AB2947" s="20"/>
      <c r="AC2947" s="20"/>
      <c r="AD2947" s="20"/>
    </row>
    <row r="2948" spans="3:30" s="1" customFormat="1">
      <c r="C2948" s="16"/>
      <c r="D2948" s="16"/>
      <c r="E2948" s="32"/>
      <c r="F2948" s="16"/>
      <c r="G2948" s="16"/>
      <c r="H2948" s="16"/>
      <c r="I2948" s="16"/>
      <c r="J2948" s="16"/>
      <c r="K2948" s="16"/>
      <c r="L2948" s="32"/>
      <c r="M2948" s="16"/>
      <c r="N2948" s="16"/>
      <c r="O2948" s="16"/>
      <c r="P2948" s="16"/>
      <c r="Y2948" s="20"/>
      <c r="Z2948" s="20"/>
      <c r="AA2948" s="20"/>
      <c r="AB2948" s="20"/>
      <c r="AC2948" s="20"/>
      <c r="AD2948" s="20"/>
    </row>
    <row r="2949" spans="3:30" s="1" customFormat="1">
      <c r="C2949" s="16"/>
      <c r="D2949" s="16"/>
      <c r="E2949" s="32"/>
      <c r="F2949" s="16"/>
      <c r="G2949" s="16"/>
      <c r="H2949" s="16"/>
      <c r="I2949" s="16"/>
      <c r="J2949" s="16"/>
      <c r="K2949" s="16"/>
      <c r="L2949" s="32"/>
      <c r="M2949" s="16"/>
      <c r="N2949" s="16"/>
      <c r="O2949" s="16"/>
      <c r="P2949" s="16"/>
      <c r="Y2949" s="20"/>
      <c r="Z2949" s="20"/>
      <c r="AA2949" s="20"/>
      <c r="AB2949" s="20"/>
      <c r="AC2949" s="20"/>
      <c r="AD2949" s="20"/>
    </row>
    <row r="2950" spans="3:30" s="1" customFormat="1">
      <c r="C2950" s="16"/>
      <c r="D2950" s="16"/>
      <c r="E2950" s="32"/>
      <c r="F2950" s="16"/>
      <c r="G2950" s="16"/>
      <c r="H2950" s="16"/>
      <c r="I2950" s="16"/>
      <c r="J2950" s="16"/>
      <c r="K2950" s="16"/>
      <c r="L2950" s="32"/>
      <c r="M2950" s="16"/>
      <c r="N2950" s="16"/>
      <c r="O2950" s="16"/>
      <c r="P2950" s="16"/>
      <c r="Y2950" s="20"/>
      <c r="Z2950" s="20"/>
      <c r="AA2950" s="20"/>
      <c r="AB2950" s="20"/>
      <c r="AC2950" s="20"/>
      <c r="AD2950" s="20"/>
    </row>
    <row r="2951" spans="3:30" s="1" customFormat="1">
      <c r="C2951" s="16"/>
      <c r="D2951" s="16"/>
      <c r="E2951" s="32"/>
      <c r="F2951" s="16"/>
      <c r="G2951" s="16"/>
      <c r="H2951" s="16"/>
      <c r="I2951" s="16"/>
      <c r="J2951" s="16"/>
      <c r="K2951" s="16"/>
      <c r="L2951" s="32"/>
      <c r="M2951" s="16"/>
      <c r="N2951" s="16"/>
      <c r="O2951" s="16"/>
      <c r="P2951" s="16"/>
      <c r="Y2951" s="20"/>
      <c r="Z2951" s="20"/>
      <c r="AA2951" s="20"/>
      <c r="AB2951" s="20"/>
      <c r="AC2951" s="20"/>
      <c r="AD2951" s="20"/>
    </row>
    <row r="2952" spans="3:30" s="1" customFormat="1">
      <c r="C2952" s="16"/>
      <c r="D2952" s="16"/>
      <c r="E2952" s="32"/>
      <c r="F2952" s="16"/>
      <c r="G2952" s="16"/>
      <c r="H2952" s="16"/>
      <c r="I2952" s="16"/>
      <c r="J2952" s="16"/>
      <c r="K2952" s="16"/>
      <c r="L2952" s="32"/>
      <c r="M2952" s="16"/>
      <c r="N2952" s="16"/>
      <c r="O2952" s="16"/>
      <c r="P2952" s="16"/>
      <c r="Y2952" s="20"/>
      <c r="Z2952" s="20"/>
      <c r="AA2952" s="20"/>
      <c r="AB2952" s="20"/>
      <c r="AC2952" s="20"/>
      <c r="AD2952" s="20"/>
    </row>
    <row r="2953" spans="3:30" s="1" customFormat="1">
      <c r="C2953" s="16"/>
      <c r="D2953" s="16"/>
      <c r="E2953" s="32"/>
      <c r="F2953" s="16"/>
      <c r="G2953" s="16"/>
      <c r="H2953" s="16"/>
      <c r="I2953" s="16"/>
      <c r="J2953" s="16"/>
      <c r="K2953" s="16"/>
      <c r="L2953" s="32"/>
      <c r="M2953" s="16"/>
      <c r="N2953" s="16"/>
      <c r="O2953" s="16"/>
      <c r="P2953" s="16"/>
      <c r="Y2953" s="20"/>
      <c r="Z2953" s="20"/>
      <c r="AA2953" s="20"/>
      <c r="AB2953" s="20"/>
      <c r="AC2953" s="20"/>
      <c r="AD2953" s="20"/>
    </row>
    <row r="2954" spans="3:30" s="1" customFormat="1">
      <c r="C2954" s="16"/>
      <c r="D2954" s="16"/>
      <c r="E2954" s="32"/>
      <c r="F2954" s="16"/>
      <c r="G2954" s="16"/>
      <c r="H2954" s="16"/>
      <c r="I2954" s="16"/>
      <c r="J2954" s="16"/>
      <c r="K2954" s="16"/>
      <c r="L2954" s="32"/>
      <c r="M2954" s="16"/>
      <c r="N2954" s="16"/>
      <c r="O2954" s="16"/>
      <c r="P2954" s="16"/>
      <c r="Y2954" s="20"/>
      <c r="Z2954" s="20"/>
      <c r="AA2954" s="20"/>
      <c r="AB2954" s="20"/>
      <c r="AC2954" s="20"/>
      <c r="AD2954" s="20"/>
    </row>
    <row r="2955" spans="3:30" s="1" customFormat="1">
      <c r="C2955" s="16"/>
      <c r="D2955" s="16"/>
      <c r="E2955" s="32"/>
      <c r="F2955" s="16"/>
      <c r="G2955" s="16"/>
      <c r="H2955" s="16"/>
      <c r="I2955" s="16"/>
      <c r="J2955" s="16"/>
      <c r="K2955" s="16"/>
      <c r="L2955" s="32"/>
      <c r="M2955" s="16"/>
      <c r="N2955" s="16"/>
      <c r="O2955" s="16"/>
      <c r="P2955" s="16"/>
      <c r="Y2955" s="20"/>
      <c r="Z2955" s="20"/>
      <c r="AA2955" s="20"/>
      <c r="AB2955" s="20"/>
      <c r="AC2955" s="20"/>
      <c r="AD2955" s="20"/>
    </row>
    <row r="2956" spans="3:30" s="1" customFormat="1">
      <c r="C2956" s="16"/>
      <c r="D2956" s="16"/>
      <c r="E2956" s="32"/>
      <c r="F2956" s="16"/>
      <c r="G2956" s="16"/>
      <c r="H2956" s="16"/>
      <c r="I2956" s="16"/>
      <c r="J2956" s="16"/>
      <c r="K2956" s="16"/>
      <c r="L2956" s="32"/>
      <c r="M2956" s="16"/>
      <c r="N2956" s="16"/>
      <c r="O2956" s="16"/>
      <c r="P2956" s="16"/>
      <c r="Y2956" s="20"/>
      <c r="Z2956" s="20"/>
      <c r="AA2956" s="20"/>
      <c r="AB2956" s="20"/>
      <c r="AC2956" s="20"/>
      <c r="AD2956" s="20"/>
    </row>
    <row r="2957" spans="3:30" s="1" customFormat="1">
      <c r="C2957" s="16"/>
      <c r="D2957" s="16"/>
      <c r="E2957" s="32"/>
      <c r="F2957" s="16"/>
      <c r="G2957" s="16"/>
      <c r="H2957" s="16"/>
      <c r="I2957" s="16"/>
      <c r="J2957" s="16"/>
      <c r="K2957" s="16"/>
      <c r="L2957" s="32"/>
      <c r="M2957" s="16"/>
      <c r="N2957" s="16"/>
      <c r="O2957" s="16"/>
      <c r="P2957" s="16"/>
      <c r="Y2957" s="20"/>
      <c r="Z2957" s="20"/>
      <c r="AA2957" s="20"/>
      <c r="AB2957" s="20"/>
      <c r="AC2957" s="20"/>
      <c r="AD2957" s="20"/>
    </row>
    <row r="2958" spans="3:30" s="1" customFormat="1">
      <c r="C2958" s="16"/>
      <c r="D2958" s="16"/>
      <c r="E2958" s="32"/>
      <c r="F2958" s="16"/>
      <c r="G2958" s="16"/>
      <c r="H2958" s="16"/>
      <c r="I2958" s="16"/>
      <c r="J2958" s="16"/>
      <c r="K2958" s="16"/>
      <c r="L2958" s="32"/>
      <c r="M2958" s="16"/>
      <c r="N2958" s="16"/>
      <c r="O2958" s="16"/>
      <c r="P2958" s="16"/>
      <c r="Y2958" s="20"/>
      <c r="Z2958" s="20"/>
      <c r="AA2958" s="20"/>
      <c r="AB2958" s="20"/>
      <c r="AC2958" s="20"/>
      <c r="AD2958" s="20"/>
    </row>
    <row r="2959" spans="3:30" s="1" customFormat="1">
      <c r="C2959" s="16"/>
      <c r="D2959" s="16"/>
      <c r="E2959" s="32"/>
      <c r="F2959" s="16"/>
      <c r="G2959" s="16"/>
      <c r="H2959" s="16"/>
      <c r="I2959" s="16"/>
      <c r="J2959" s="16"/>
      <c r="K2959" s="16"/>
      <c r="L2959" s="32"/>
      <c r="M2959" s="16"/>
      <c r="N2959" s="16"/>
      <c r="O2959" s="16"/>
      <c r="P2959" s="16"/>
      <c r="Y2959" s="20"/>
      <c r="Z2959" s="20"/>
      <c r="AA2959" s="20"/>
      <c r="AB2959" s="20"/>
      <c r="AC2959" s="20"/>
      <c r="AD2959" s="20"/>
    </row>
    <row r="2960" spans="3:30" s="1" customFormat="1">
      <c r="C2960" s="16"/>
      <c r="D2960" s="16"/>
      <c r="E2960" s="32"/>
      <c r="F2960" s="16"/>
      <c r="G2960" s="16"/>
      <c r="H2960" s="16"/>
      <c r="I2960" s="16"/>
      <c r="J2960" s="16"/>
      <c r="K2960" s="16"/>
      <c r="L2960" s="32"/>
      <c r="M2960" s="16"/>
      <c r="N2960" s="16"/>
      <c r="O2960" s="16"/>
      <c r="P2960" s="16"/>
      <c r="Y2960" s="20"/>
      <c r="Z2960" s="20"/>
      <c r="AA2960" s="20"/>
      <c r="AB2960" s="20"/>
      <c r="AC2960" s="20"/>
      <c r="AD2960" s="20"/>
    </row>
    <row r="2961" spans="3:30" s="1" customFormat="1">
      <c r="C2961" s="16"/>
      <c r="D2961" s="16"/>
      <c r="E2961" s="32"/>
      <c r="F2961" s="16"/>
      <c r="G2961" s="16"/>
      <c r="H2961" s="16"/>
      <c r="I2961" s="16"/>
      <c r="J2961" s="16"/>
      <c r="K2961" s="16"/>
      <c r="L2961" s="32"/>
      <c r="M2961" s="16"/>
      <c r="N2961" s="16"/>
      <c r="O2961" s="16"/>
      <c r="P2961" s="16"/>
      <c r="Y2961" s="20"/>
      <c r="Z2961" s="20"/>
      <c r="AA2961" s="20"/>
      <c r="AB2961" s="20"/>
      <c r="AC2961" s="20"/>
      <c r="AD2961" s="20"/>
    </row>
    <row r="2962" spans="3:30" s="1" customFormat="1">
      <c r="C2962" s="16"/>
      <c r="D2962" s="16"/>
      <c r="E2962" s="32"/>
      <c r="F2962" s="16"/>
      <c r="G2962" s="16"/>
      <c r="H2962" s="16"/>
      <c r="I2962" s="16"/>
      <c r="J2962" s="16"/>
      <c r="K2962" s="16"/>
      <c r="L2962" s="32"/>
      <c r="M2962" s="16"/>
      <c r="N2962" s="16"/>
      <c r="O2962" s="16"/>
      <c r="P2962" s="16"/>
      <c r="Y2962" s="20"/>
      <c r="Z2962" s="20"/>
      <c r="AA2962" s="20"/>
      <c r="AB2962" s="20"/>
      <c r="AC2962" s="20"/>
      <c r="AD2962" s="20"/>
    </row>
    <row r="2963" spans="3:30" s="1" customFormat="1">
      <c r="C2963" s="16"/>
      <c r="D2963" s="16"/>
      <c r="E2963" s="32"/>
      <c r="F2963" s="16"/>
      <c r="G2963" s="16"/>
      <c r="H2963" s="16"/>
      <c r="I2963" s="16"/>
      <c r="J2963" s="16"/>
      <c r="K2963" s="16"/>
      <c r="L2963" s="32"/>
      <c r="M2963" s="16"/>
      <c r="N2963" s="16"/>
      <c r="O2963" s="16"/>
      <c r="P2963" s="16"/>
      <c r="Y2963" s="20"/>
      <c r="Z2963" s="20"/>
      <c r="AA2963" s="20"/>
      <c r="AB2963" s="20"/>
      <c r="AC2963" s="20"/>
      <c r="AD2963" s="20"/>
    </row>
    <row r="2964" spans="3:30" s="1" customFormat="1">
      <c r="C2964" s="16"/>
      <c r="D2964" s="16"/>
      <c r="E2964" s="32"/>
      <c r="F2964" s="16"/>
      <c r="G2964" s="16"/>
      <c r="H2964" s="16"/>
      <c r="I2964" s="16"/>
      <c r="J2964" s="16"/>
      <c r="K2964" s="16"/>
      <c r="L2964" s="32"/>
      <c r="M2964" s="16"/>
      <c r="N2964" s="16"/>
      <c r="O2964" s="16"/>
      <c r="P2964" s="16"/>
      <c r="Y2964" s="20"/>
      <c r="Z2964" s="20"/>
      <c r="AA2964" s="20"/>
      <c r="AB2964" s="20"/>
      <c r="AC2964" s="20"/>
      <c r="AD2964" s="20"/>
    </row>
    <row r="2965" spans="3:30" s="1" customFormat="1">
      <c r="C2965" s="16"/>
      <c r="D2965" s="16"/>
      <c r="E2965" s="32"/>
      <c r="F2965" s="16"/>
      <c r="G2965" s="16"/>
      <c r="H2965" s="16"/>
      <c r="I2965" s="16"/>
      <c r="J2965" s="16"/>
      <c r="K2965" s="16"/>
      <c r="L2965" s="32"/>
      <c r="M2965" s="16"/>
      <c r="N2965" s="16"/>
      <c r="O2965" s="16"/>
      <c r="P2965" s="16"/>
      <c r="Y2965" s="20"/>
      <c r="Z2965" s="20"/>
      <c r="AA2965" s="20"/>
      <c r="AB2965" s="20"/>
      <c r="AC2965" s="20"/>
      <c r="AD2965" s="20"/>
    </row>
    <row r="2966" spans="3:30" s="1" customFormat="1">
      <c r="C2966" s="16"/>
      <c r="D2966" s="16"/>
      <c r="E2966" s="32"/>
      <c r="F2966" s="16"/>
      <c r="G2966" s="16"/>
      <c r="H2966" s="16"/>
      <c r="I2966" s="16"/>
      <c r="J2966" s="16"/>
      <c r="K2966" s="16"/>
      <c r="L2966" s="32"/>
      <c r="M2966" s="16"/>
      <c r="N2966" s="16"/>
      <c r="O2966" s="16"/>
      <c r="P2966" s="16"/>
      <c r="Y2966" s="20"/>
      <c r="Z2966" s="20"/>
      <c r="AA2966" s="20"/>
      <c r="AB2966" s="20"/>
      <c r="AC2966" s="20"/>
      <c r="AD2966" s="20"/>
    </row>
    <row r="2967" spans="3:30" s="1" customFormat="1">
      <c r="C2967" s="16"/>
      <c r="D2967" s="16"/>
      <c r="E2967" s="32"/>
      <c r="F2967" s="16"/>
      <c r="G2967" s="16"/>
      <c r="H2967" s="16"/>
      <c r="I2967" s="16"/>
      <c r="J2967" s="16"/>
      <c r="K2967" s="16"/>
      <c r="L2967" s="32"/>
      <c r="M2967" s="16"/>
      <c r="N2967" s="16"/>
      <c r="O2967" s="16"/>
      <c r="P2967" s="16"/>
      <c r="Y2967" s="20"/>
      <c r="Z2967" s="20"/>
      <c r="AA2967" s="20"/>
      <c r="AB2967" s="20"/>
      <c r="AC2967" s="20"/>
      <c r="AD2967" s="20"/>
    </row>
    <row r="2968" spans="3:30" s="1" customFormat="1">
      <c r="C2968" s="16"/>
      <c r="D2968" s="16"/>
      <c r="E2968" s="32"/>
      <c r="F2968" s="16"/>
      <c r="G2968" s="16"/>
      <c r="H2968" s="16"/>
      <c r="I2968" s="16"/>
      <c r="J2968" s="16"/>
      <c r="K2968" s="16"/>
      <c r="L2968" s="32"/>
      <c r="M2968" s="16"/>
      <c r="N2968" s="16"/>
      <c r="O2968" s="16"/>
      <c r="P2968" s="16"/>
      <c r="Y2968" s="20"/>
      <c r="Z2968" s="20"/>
      <c r="AA2968" s="20"/>
      <c r="AB2968" s="20"/>
      <c r="AC2968" s="20"/>
      <c r="AD2968" s="20"/>
    </row>
    <row r="2969" spans="3:30" s="1" customFormat="1">
      <c r="C2969" s="16"/>
      <c r="D2969" s="16"/>
      <c r="E2969" s="32"/>
      <c r="F2969" s="16"/>
      <c r="G2969" s="16"/>
      <c r="H2969" s="16"/>
      <c r="I2969" s="16"/>
      <c r="J2969" s="16"/>
      <c r="K2969" s="16"/>
      <c r="L2969" s="32"/>
      <c r="M2969" s="16"/>
      <c r="N2969" s="16"/>
      <c r="O2969" s="16"/>
      <c r="P2969" s="16"/>
      <c r="Y2969" s="20"/>
      <c r="Z2969" s="20"/>
      <c r="AA2969" s="20"/>
      <c r="AB2969" s="20"/>
      <c r="AC2969" s="20"/>
      <c r="AD2969" s="20"/>
    </row>
    <row r="2970" spans="3:30" s="1" customFormat="1">
      <c r="C2970" s="16"/>
      <c r="D2970" s="16"/>
      <c r="E2970" s="32"/>
      <c r="F2970" s="16"/>
      <c r="G2970" s="16"/>
      <c r="H2970" s="16"/>
      <c r="I2970" s="16"/>
      <c r="J2970" s="16"/>
      <c r="K2970" s="16"/>
      <c r="L2970" s="32"/>
      <c r="M2970" s="16"/>
      <c r="N2970" s="16"/>
      <c r="O2970" s="16"/>
      <c r="P2970" s="16"/>
      <c r="Y2970" s="20"/>
      <c r="Z2970" s="20"/>
      <c r="AA2970" s="20"/>
      <c r="AB2970" s="20"/>
      <c r="AC2970" s="20"/>
      <c r="AD2970" s="20"/>
    </row>
    <row r="2971" spans="3:30" s="1" customFormat="1">
      <c r="C2971" s="16"/>
      <c r="D2971" s="16"/>
      <c r="E2971" s="32"/>
      <c r="F2971" s="16"/>
      <c r="G2971" s="16"/>
      <c r="H2971" s="16"/>
      <c r="I2971" s="16"/>
      <c r="J2971" s="16"/>
      <c r="K2971" s="16"/>
      <c r="L2971" s="32"/>
      <c r="M2971" s="16"/>
      <c r="N2971" s="16"/>
      <c r="O2971" s="16"/>
      <c r="P2971" s="16"/>
      <c r="Y2971" s="20"/>
      <c r="Z2971" s="20"/>
      <c r="AA2971" s="20"/>
      <c r="AB2971" s="20"/>
      <c r="AC2971" s="20"/>
      <c r="AD2971" s="20"/>
    </row>
    <row r="2972" spans="3:30" s="1" customFormat="1">
      <c r="C2972" s="16"/>
      <c r="D2972" s="16"/>
      <c r="E2972" s="32"/>
      <c r="F2972" s="16"/>
      <c r="G2972" s="16"/>
      <c r="H2972" s="16"/>
      <c r="I2972" s="16"/>
      <c r="J2972" s="16"/>
      <c r="K2972" s="16"/>
      <c r="L2972" s="32"/>
      <c r="M2972" s="16"/>
      <c r="N2972" s="16"/>
      <c r="O2972" s="16"/>
      <c r="P2972" s="16"/>
      <c r="Y2972" s="20"/>
      <c r="Z2972" s="20"/>
      <c r="AA2972" s="20"/>
      <c r="AB2972" s="20"/>
      <c r="AC2972" s="20"/>
      <c r="AD2972" s="20"/>
    </row>
    <row r="2973" spans="3:30" s="1" customFormat="1">
      <c r="C2973" s="16"/>
      <c r="D2973" s="16"/>
      <c r="E2973" s="32"/>
      <c r="F2973" s="16"/>
      <c r="G2973" s="16"/>
      <c r="H2973" s="16"/>
      <c r="I2973" s="16"/>
      <c r="J2973" s="16"/>
      <c r="K2973" s="16"/>
      <c r="L2973" s="32"/>
      <c r="M2973" s="16"/>
      <c r="N2973" s="16"/>
      <c r="O2973" s="16"/>
      <c r="P2973" s="16"/>
      <c r="Y2973" s="20"/>
      <c r="Z2973" s="20"/>
      <c r="AA2973" s="20"/>
      <c r="AB2973" s="20"/>
      <c r="AC2973" s="20"/>
      <c r="AD2973" s="20"/>
    </row>
    <row r="2974" spans="3:30" s="1" customFormat="1">
      <c r="C2974" s="16"/>
      <c r="D2974" s="16"/>
      <c r="E2974" s="32"/>
      <c r="F2974" s="16"/>
      <c r="G2974" s="16"/>
      <c r="H2974" s="16"/>
      <c r="I2974" s="16"/>
      <c r="J2974" s="16"/>
      <c r="K2974" s="16"/>
      <c r="L2974" s="32"/>
      <c r="M2974" s="16"/>
      <c r="N2974" s="16"/>
      <c r="O2974" s="16"/>
      <c r="P2974" s="16"/>
      <c r="Y2974" s="20"/>
      <c r="Z2974" s="20"/>
      <c r="AA2974" s="20"/>
      <c r="AB2974" s="20"/>
      <c r="AC2974" s="20"/>
      <c r="AD2974" s="20"/>
    </row>
    <row r="2975" spans="3:30" s="1" customFormat="1">
      <c r="C2975" s="16"/>
      <c r="D2975" s="16"/>
      <c r="E2975" s="32"/>
      <c r="F2975" s="16"/>
      <c r="G2975" s="16"/>
      <c r="H2975" s="16"/>
      <c r="I2975" s="16"/>
      <c r="J2975" s="16"/>
      <c r="K2975" s="16"/>
      <c r="L2975" s="32"/>
      <c r="M2975" s="16"/>
      <c r="N2975" s="16"/>
      <c r="O2975" s="16"/>
      <c r="P2975" s="16"/>
      <c r="Y2975" s="20"/>
      <c r="Z2975" s="20"/>
      <c r="AA2975" s="20"/>
      <c r="AB2975" s="20"/>
      <c r="AC2975" s="20"/>
      <c r="AD2975" s="20"/>
    </row>
    <row r="2976" spans="3:30" s="1" customFormat="1">
      <c r="C2976" s="16"/>
      <c r="D2976" s="16"/>
      <c r="E2976" s="32"/>
      <c r="F2976" s="16"/>
      <c r="G2976" s="16"/>
      <c r="H2976" s="16"/>
      <c r="I2976" s="16"/>
      <c r="J2976" s="16"/>
      <c r="K2976" s="16"/>
      <c r="L2976" s="32"/>
      <c r="M2976" s="16"/>
      <c r="N2976" s="16"/>
      <c r="O2976" s="16"/>
      <c r="P2976" s="16"/>
      <c r="Y2976" s="20"/>
      <c r="Z2976" s="20"/>
      <c r="AA2976" s="20"/>
      <c r="AB2976" s="20"/>
      <c r="AC2976" s="20"/>
      <c r="AD2976" s="20"/>
    </row>
    <row r="2977" spans="3:30" s="1" customFormat="1">
      <c r="C2977" s="16"/>
      <c r="D2977" s="16"/>
      <c r="E2977" s="32"/>
      <c r="F2977" s="16"/>
      <c r="G2977" s="16"/>
      <c r="H2977" s="16"/>
      <c r="I2977" s="16"/>
      <c r="J2977" s="16"/>
      <c r="K2977" s="16"/>
      <c r="L2977" s="32"/>
      <c r="M2977" s="16"/>
      <c r="N2977" s="16"/>
      <c r="O2977" s="16"/>
      <c r="P2977" s="16"/>
      <c r="Y2977" s="20"/>
      <c r="Z2977" s="20"/>
      <c r="AA2977" s="20"/>
      <c r="AB2977" s="20"/>
      <c r="AC2977" s="20"/>
      <c r="AD2977" s="20"/>
    </row>
    <row r="2978" spans="3:30" s="1" customFormat="1">
      <c r="C2978" s="16"/>
      <c r="D2978" s="16"/>
      <c r="E2978" s="32"/>
      <c r="F2978" s="16"/>
      <c r="G2978" s="16"/>
      <c r="H2978" s="16"/>
      <c r="I2978" s="16"/>
      <c r="J2978" s="16"/>
      <c r="K2978" s="16"/>
      <c r="L2978" s="32"/>
      <c r="M2978" s="16"/>
      <c r="N2978" s="16"/>
      <c r="O2978" s="16"/>
      <c r="P2978" s="16"/>
      <c r="Y2978" s="20"/>
      <c r="Z2978" s="20"/>
      <c r="AA2978" s="20"/>
      <c r="AB2978" s="20"/>
      <c r="AC2978" s="20"/>
      <c r="AD2978" s="20"/>
    </row>
    <row r="2979" spans="3:30" s="1" customFormat="1">
      <c r="C2979" s="16"/>
      <c r="D2979" s="16"/>
      <c r="E2979" s="32"/>
      <c r="F2979" s="16"/>
      <c r="G2979" s="16"/>
      <c r="H2979" s="16"/>
      <c r="I2979" s="16"/>
      <c r="J2979" s="16"/>
      <c r="K2979" s="16"/>
      <c r="L2979" s="32"/>
      <c r="M2979" s="16"/>
      <c r="N2979" s="16"/>
      <c r="O2979" s="16"/>
      <c r="P2979" s="16"/>
      <c r="Y2979" s="20"/>
      <c r="Z2979" s="20"/>
      <c r="AA2979" s="20"/>
      <c r="AB2979" s="20"/>
      <c r="AC2979" s="20"/>
      <c r="AD2979" s="20"/>
    </row>
    <row r="2980" spans="3:30" s="1" customFormat="1">
      <c r="C2980" s="16"/>
      <c r="D2980" s="16"/>
      <c r="E2980" s="32"/>
      <c r="F2980" s="16"/>
      <c r="G2980" s="16"/>
      <c r="H2980" s="16"/>
      <c r="I2980" s="16"/>
      <c r="J2980" s="16"/>
      <c r="K2980" s="16"/>
      <c r="L2980" s="32"/>
      <c r="M2980" s="16"/>
      <c r="N2980" s="16"/>
      <c r="O2980" s="16"/>
      <c r="P2980" s="16"/>
      <c r="Y2980" s="20"/>
      <c r="Z2980" s="20"/>
      <c r="AA2980" s="20"/>
      <c r="AB2980" s="20"/>
      <c r="AC2980" s="20"/>
      <c r="AD2980" s="20"/>
    </row>
    <row r="2981" spans="3:30" s="1" customFormat="1">
      <c r="C2981" s="16"/>
      <c r="D2981" s="16"/>
      <c r="E2981" s="32"/>
      <c r="F2981" s="16"/>
      <c r="G2981" s="16"/>
      <c r="H2981" s="16"/>
      <c r="I2981" s="16"/>
      <c r="J2981" s="16"/>
      <c r="K2981" s="16"/>
      <c r="L2981" s="32"/>
      <c r="M2981" s="16"/>
      <c r="N2981" s="16"/>
      <c r="O2981" s="16"/>
      <c r="P2981" s="16"/>
      <c r="Y2981" s="20"/>
      <c r="Z2981" s="20"/>
      <c r="AA2981" s="20"/>
      <c r="AB2981" s="20"/>
      <c r="AC2981" s="20"/>
      <c r="AD2981" s="20"/>
    </row>
    <row r="2982" spans="3:30" s="1" customFormat="1">
      <c r="C2982" s="16"/>
      <c r="D2982" s="16"/>
      <c r="E2982" s="32"/>
      <c r="F2982" s="16"/>
      <c r="G2982" s="16"/>
      <c r="H2982" s="16"/>
      <c r="I2982" s="16"/>
      <c r="J2982" s="16"/>
      <c r="K2982" s="16"/>
      <c r="L2982" s="32"/>
      <c r="M2982" s="16"/>
      <c r="N2982" s="16"/>
      <c r="O2982" s="16"/>
      <c r="P2982" s="16"/>
      <c r="Y2982" s="20"/>
      <c r="Z2982" s="20"/>
      <c r="AA2982" s="20"/>
      <c r="AB2982" s="20"/>
      <c r="AC2982" s="20"/>
      <c r="AD2982" s="20"/>
    </row>
    <row r="2983" spans="3:30" s="1" customFormat="1">
      <c r="C2983" s="16"/>
      <c r="D2983" s="16"/>
      <c r="E2983" s="32"/>
      <c r="F2983" s="16"/>
      <c r="G2983" s="16"/>
      <c r="H2983" s="16"/>
      <c r="I2983" s="16"/>
      <c r="J2983" s="16"/>
      <c r="K2983" s="16"/>
      <c r="L2983" s="32"/>
      <c r="M2983" s="16"/>
      <c r="N2983" s="16"/>
      <c r="O2983" s="16"/>
      <c r="P2983" s="16"/>
      <c r="Y2983" s="20"/>
      <c r="Z2983" s="20"/>
      <c r="AA2983" s="20"/>
      <c r="AB2983" s="20"/>
      <c r="AC2983" s="20"/>
      <c r="AD2983" s="20"/>
    </row>
    <row r="2984" spans="3:30" s="1" customFormat="1">
      <c r="C2984" s="16"/>
      <c r="D2984" s="16"/>
      <c r="E2984" s="32"/>
      <c r="F2984" s="16"/>
      <c r="G2984" s="16"/>
      <c r="H2984" s="16"/>
      <c r="I2984" s="16"/>
      <c r="J2984" s="16"/>
      <c r="K2984" s="16"/>
      <c r="L2984" s="32"/>
      <c r="M2984" s="16"/>
      <c r="N2984" s="16"/>
      <c r="O2984" s="16"/>
      <c r="P2984" s="16"/>
      <c r="Y2984" s="20"/>
      <c r="Z2984" s="20"/>
      <c r="AA2984" s="20"/>
      <c r="AB2984" s="20"/>
      <c r="AC2984" s="20"/>
      <c r="AD2984" s="20"/>
    </row>
    <row r="2985" spans="3:30" s="1" customFormat="1">
      <c r="C2985" s="16"/>
      <c r="D2985" s="16"/>
      <c r="E2985" s="32"/>
      <c r="F2985" s="16"/>
      <c r="G2985" s="16"/>
      <c r="H2985" s="16"/>
      <c r="I2985" s="16"/>
      <c r="J2985" s="16"/>
      <c r="K2985" s="16"/>
      <c r="L2985" s="32"/>
      <c r="M2985" s="16"/>
      <c r="N2985" s="16"/>
      <c r="O2985" s="16"/>
      <c r="P2985" s="16"/>
      <c r="Y2985" s="20"/>
      <c r="Z2985" s="20"/>
      <c r="AA2985" s="20"/>
      <c r="AB2985" s="20"/>
      <c r="AC2985" s="20"/>
      <c r="AD2985" s="20"/>
    </row>
    <row r="2986" spans="3:30" s="1" customFormat="1">
      <c r="C2986" s="16"/>
      <c r="D2986" s="16"/>
      <c r="E2986" s="32"/>
      <c r="F2986" s="16"/>
      <c r="G2986" s="16"/>
      <c r="H2986" s="16"/>
      <c r="I2986" s="16"/>
      <c r="J2986" s="16"/>
      <c r="K2986" s="16"/>
      <c r="L2986" s="32"/>
      <c r="M2986" s="16"/>
      <c r="N2986" s="16"/>
      <c r="O2986" s="16"/>
      <c r="P2986" s="16"/>
      <c r="Y2986" s="20"/>
      <c r="Z2986" s="20"/>
      <c r="AA2986" s="20"/>
      <c r="AB2986" s="20"/>
      <c r="AC2986" s="20"/>
      <c r="AD2986" s="20"/>
    </row>
    <row r="2987" spans="3:30" s="1" customFormat="1">
      <c r="C2987" s="16"/>
      <c r="D2987" s="16"/>
      <c r="E2987" s="32"/>
      <c r="F2987" s="16"/>
      <c r="G2987" s="16"/>
      <c r="H2987" s="16"/>
      <c r="I2987" s="16"/>
      <c r="J2987" s="16"/>
      <c r="K2987" s="16"/>
      <c r="L2987" s="32"/>
      <c r="M2987" s="16"/>
      <c r="N2987" s="16"/>
      <c r="O2987" s="16"/>
      <c r="P2987" s="16"/>
      <c r="Y2987" s="20"/>
      <c r="Z2987" s="20"/>
      <c r="AA2987" s="20"/>
      <c r="AB2987" s="20"/>
      <c r="AC2987" s="20"/>
      <c r="AD2987" s="20"/>
    </row>
    <row r="2988" spans="3:30" s="1" customFormat="1">
      <c r="C2988" s="16"/>
      <c r="D2988" s="16"/>
      <c r="E2988" s="32"/>
      <c r="F2988" s="16"/>
      <c r="G2988" s="16"/>
      <c r="H2988" s="16"/>
      <c r="I2988" s="16"/>
      <c r="J2988" s="16"/>
      <c r="K2988" s="16"/>
      <c r="L2988" s="32"/>
      <c r="M2988" s="16"/>
      <c r="N2988" s="16"/>
      <c r="O2988" s="16"/>
      <c r="P2988" s="16"/>
      <c r="Y2988" s="20"/>
      <c r="Z2988" s="20"/>
      <c r="AA2988" s="20"/>
      <c r="AB2988" s="20"/>
      <c r="AC2988" s="20"/>
      <c r="AD2988" s="20"/>
    </row>
    <row r="2989" spans="3:30" s="1" customFormat="1">
      <c r="C2989" s="16"/>
      <c r="D2989" s="16"/>
      <c r="E2989" s="32"/>
      <c r="F2989" s="16"/>
      <c r="G2989" s="16"/>
      <c r="H2989" s="16"/>
      <c r="I2989" s="16"/>
      <c r="J2989" s="16"/>
      <c r="K2989" s="16"/>
      <c r="L2989" s="32"/>
      <c r="M2989" s="16"/>
      <c r="N2989" s="16"/>
      <c r="O2989" s="16"/>
      <c r="P2989" s="16"/>
      <c r="Y2989" s="20"/>
      <c r="Z2989" s="20"/>
      <c r="AA2989" s="20"/>
      <c r="AB2989" s="20"/>
      <c r="AC2989" s="20"/>
      <c r="AD2989" s="20"/>
    </row>
    <row r="2990" spans="3:30" s="1" customFormat="1">
      <c r="C2990" s="16"/>
      <c r="D2990" s="16"/>
      <c r="E2990" s="32"/>
      <c r="F2990" s="16"/>
      <c r="G2990" s="16"/>
      <c r="H2990" s="16"/>
      <c r="I2990" s="16"/>
      <c r="J2990" s="16"/>
      <c r="K2990" s="16"/>
      <c r="L2990" s="32"/>
      <c r="M2990" s="16"/>
      <c r="N2990" s="16"/>
      <c r="O2990" s="16"/>
      <c r="P2990" s="16"/>
      <c r="Y2990" s="20"/>
      <c r="Z2990" s="20"/>
      <c r="AA2990" s="20"/>
      <c r="AB2990" s="20"/>
      <c r="AC2990" s="20"/>
      <c r="AD2990" s="20"/>
    </row>
    <row r="2991" spans="3:30" s="1" customFormat="1">
      <c r="C2991" s="16"/>
      <c r="D2991" s="16"/>
      <c r="E2991" s="32"/>
      <c r="F2991" s="16"/>
      <c r="G2991" s="16"/>
      <c r="H2991" s="16"/>
      <c r="I2991" s="16"/>
      <c r="J2991" s="16"/>
      <c r="K2991" s="16"/>
      <c r="L2991" s="32"/>
      <c r="M2991" s="16"/>
      <c r="N2991" s="16"/>
      <c r="O2991" s="16"/>
      <c r="P2991" s="16"/>
      <c r="Y2991" s="20"/>
      <c r="Z2991" s="20"/>
      <c r="AA2991" s="20"/>
      <c r="AB2991" s="20"/>
      <c r="AC2991" s="20"/>
      <c r="AD2991" s="20"/>
    </row>
    <row r="2992" spans="3:30" s="1" customFormat="1">
      <c r="C2992" s="16"/>
      <c r="D2992" s="16"/>
      <c r="E2992" s="32"/>
      <c r="F2992" s="16"/>
      <c r="G2992" s="16"/>
      <c r="H2992" s="16"/>
      <c r="I2992" s="16"/>
      <c r="J2992" s="16"/>
      <c r="K2992" s="16"/>
      <c r="L2992" s="32"/>
      <c r="M2992" s="16"/>
      <c r="N2992" s="16"/>
      <c r="O2992" s="16"/>
      <c r="P2992" s="16"/>
      <c r="Y2992" s="20"/>
      <c r="Z2992" s="20"/>
      <c r="AA2992" s="20"/>
      <c r="AB2992" s="20"/>
      <c r="AC2992" s="20"/>
      <c r="AD2992" s="20"/>
    </row>
    <row r="2993" spans="3:30" s="1" customFormat="1">
      <c r="C2993" s="16"/>
      <c r="D2993" s="16"/>
      <c r="E2993" s="32"/>
      <c r="F2993" s="16"/>
      <c r="G2993" s="16"/>
      <c r="H2993" s="16"/>
      <c r="I2993" s="16"/>
      <c r="J2993" s="16"/>
      <c r="K2993" s="16"/>
      <c r="L2993" s="32"/>
      <c r="M2993" s="16"/>
      <c r="N2993" s="16"/>
      <c r="O2993" s="16"/>
      <c r="P2993" s="16"/>
      <c r="Y2993" s="20"/>
      <c r="Z2993" s="20"/>
      <c r="AA2993" s="20"/>
      <c r="AB2993" s="20"/>
      <c r="AC2993" s="20"/>
      <c r="AD2993" s="20"/>
    </row>
    <row r="2994" spans="3:30" s="1" customFormat="1">
      <c r="C2994" s="16"/>
      <c r="D2994" s="16"/>
      <c r="E2994" s="32"/>
      <c r="F2994" s="16"/>
      <c r="G2994" s="16"/>
      <c r="H2994" s="16"/>
      <c r="I2994" s="16"/>
      <c r="J2994" s="16"/>
      <c r="K2994" s="16"/>
      <c r="L2994" s="32"/>
      <c r="M2994" s="16"/>
      <c r="N2994" s="16"/>
      <c r="O2994" s="16"/>
      <c r="P2994" s="16"/>
      <c r="Y2994" s="20"/>
      <c r="Z2994" s="20"/>
      <c r="AA2994" s="20"/>
      <c r="AB2994" s="20"/>
      <c r="AC2994" s="20"/>
      <c r="AD2994" s="20"/>
    </row>
    <row r="2995" spans="3:30" s="1" customFormat="1">
      <c r="C2995" s="16"/>
      <c r="D2995" s="16"/>
      <c r="E2995" s="32"/>
      <c r="F2995" s="16"/>
      <c r="G2995" s="16"/>
      <c r="H2995" s="16"/>
      <c r="I2995" s="16"/>
      <c r="J2995" s="16"/>
      <c r="K2995" s="16"/>
      <c r="L2995" s="32"/>
      <c r="M2995" s="16"/>
      <c r="N2995" s="16"/>
      <c r="O2995" s="16"/>
      <c r="P2995" s="16"/>
      <c r="Y2995" s="20"/>
      <c r="Z2995" s="20"/>
      <c r="AA2995" s="20"/>
      <c r="AB2995" s="20"/>
      <c r="AC2995" s="20"/>
      <c r="AD2995" s="20"/>
    </row>
    <row r="2996" spans="3:30" s="1" customFormat="1">
      <c r="C2996" s="16"/>
      <c r="D2996" s="16"/>
      <c r="E2996" s="32"/>
      <c r="F2996" s="16"/>
      <c r="G2996" s="16"/>
      <c r="H2996" s="16"/>
      <c r="I2996" s="16"/>
      <c r="J2996" s="16"/>
      <c r="K2996" s="16"/>
      <c r="L2996" s="32"/>
      <c r="M2996" s="16"/>
      <c r="N2996" s="16"/>
      <c r="O2996" s="16"/>
      <c r="P2996" s="16"/>
      <c r="Y2996" s="20"/>
      <c r="Z2996" s="20"/>
      <c r="AA2996" s="20"/>
      <c r="AB2996" s="20"/>
      <c r="AC2996" s="20"/>
      <c r="AD2996" s="20"/>
    </row>
    <row r="2997" spans="3:30" s="1" customFormat="1">
      <c r="C2997" s="16"/>
      <c r="D2997" s="16"/>
      <c r="E2997" s="32"/>
      <c r="F2997" s="16"/>
      <c r="G2997" s="16"/>
      <c r="H2997" s="16"/>
      <c r="I2997" s="16"/>
      <c r="J2997" s="16"/>
      <c r="K2997" s="16"/>
      <c r="L2997" s="32"/>
      <c r="M2997" s="16"/>
      <c r="N2997" s="16"/>
      <c r="O2997" s="16"/>
      <c r="P2997" s="16"/>
      <c r="Y2997" s="20"/>
      <c r="Z2997" s="20"/>
      <c r="AA2997" s="20"/>
      <c r="AB2997" s="20"/>
      <c r="AC2997" s="20"/>
      <c r="AD2997" s="20"/>
    </row>
    <row r="2998" spans="3:30" s="1" customFormat="1">
      <c r="C2998" s="16"/>
      <c r="D2998" s="16"/>
      <c r="E2998" s="32"/>
      <c r="F2998" s="16"/>
      <c r="G2998" s="16"/>
      <c r="H2998" s="16"/>
      <c r="I2998" s="16"/>
      <c r="J2998" s="16"/>
      <c r="K2998" s="16"/>
      <c r="L2998" s="32"/>
      <c r="M2998" s="16"/>
      <c r="N2998" s="16"/>
      <c r="O2998" s="16"/>
      <c r="P2998" s="16"/>
      <c r="Y2998" s="20"/>
      <c r="Z2998" s="20"/>
      <c r="AA2998" s="20"/>
      <c r="AB2998" s="20"/>
      <c r="AC2998" s="20"/>
      <c r="AD2998" s="20"/>
    </row>
    <row r="2999" spans="3:30" s="1" customFormat="1">
      <c r="C2999" s="16"/>
      <c r="D2999" s="16"/>
      <c r="E2999" s="32"/>
      <c r="F2999" s="16"/>
      <c r="G2999" s="16"/>
      <c r="H2999" s="16"/>
      <c r="I2999" s="16"/>
      <c r="J2999" s="16"/>
      <c r="K2999" s="16"/>
      <c r="L2999" s="32"/>
      <c r="M2999" s="16"/>
      <c r="N2999" s="16"/>
      <c r="O2999" s="16"/>
      <c r="P2999" s="16"/>
      <c r="Y2999" s="20"/>
      <c r="Z2999" s="20"/>
      <c r="AA2999" s="20"/>
      <c r="AB2999" s="20"/>
      <c r="AC2999" s="20"/>
      <c r="AD2999" s="20"/>
    </row>
    <row r="3000" spans="3:30" s="1" customFormat="1">
      <c r="C3000" s="16"/>
      <c r="D3000" s="16"/>
      <c r="E3000" s="32"/>
      <c r="F3000" s="16"/>
      <c r="G3000" s="16"/>
      <c r="H3000" s="16"/>
      <c r="I3000" s="16"/>
      <c r="J3000" s="16"/>
      <c r="K3000" s="16"/>
      <c r="L3000" s="32"/>
      <c r="M3000" s="16"/>
      <c r="N3000" s="16"/>
      <c r="O3000" s="16"/>
      <c r="P3000" s="16"/>
      <c r="Y3000" s="20"/>
      <c r="Z3000" s="20"/>
      <c r="AA3000" s="20"/>
      <c r="AB3000" s="20"/>
      <c r="AC3000" s="20"/>
      <c r="AD3000" s="20"/>
    </row>
    <row r="3001" spans="3:30" s="1" customFormat="1">
      <c r="C3001" s="16"/>
      <c r="D3001" s="16"/>
      <c r="E3001" s="32"/>
      <c r="F3001" s="16"/>
      <c r="G3001" s="16"/>
      <c r="H3001" s="16"/>
      <c r="I3001" s="16"/>
      <c r="J3001" s="16"/>
      <c r="K3001" s="16"/>
      <c r="L3001" s="32"/>
      <c r="M3001" s="16"/>
      <c r="N3001" s="16"/>
      <c r="O3001" s="16"/>
      <c r="P3001" s="16"/>
      <c r="Y3001" s="20"/>
      <c r="Z3001" s="20"/>
      <c r="AA3001" s="20"/>
      <c r="AB3001" s="20"/>
      <c r="AC3001" s="20"/>
      <c r="AD3001" s="20"/>
    </row>
    <row r="3002" spans="3:30" s="1" customFormat="1">
      <c r="C3002" s="16"/>
      <c r="D3002" s="16"/>
      <c r="E3002" s="32"/>
      <c r="F3002" s="16"/>
      <c r="G3002" s="16"/>
      <c r="H3002" s="16"/>
      <c r="I3002" s="16"/>
      <c r="J3002" s="16"/>
      <c r="K3002" s="16"/>
      <c r="L3002" s="32"/>
      <c r="M3002" s="16"/>
      <c r="N3002" s="16"/>
      <c r="O3002" s="16"/>
      <c r="P3002" s="16"/>
      <c r="Y3002" s="20"/>
      <c r="Z3002" s="20"/>
      <c r="AA3002" s="20"/>
      <c r="AB3002" s="20"/>
      <c r="AC3002" s="20"/>
      <c r="AD3002" s="20"/>
    </row>
    <row r="3003" spans="3:30" s="1" customFormat="1">
      <c r="C3003" s="16"/>
      <c r="D3003" s="16"/>
      <c r="E3003" s="32"/>
      <c r="F3003" s="16"/>
      <c r="G3003" s="16"/>
      <c r="H3003" s="16"/>
      <c r="I3003" s="16"/>
      <c r="J3003" s="16"/>
      <c r="K3003" s="16"/>
      <c r="L3003" s="32"/>
      <c r="M3003" s="16"/>
      <c r="N3003" s="16"/>
      <c r="O3003" s="16"/>
      <c r="P3003" s="16"/>
      <c r="Y3003" s="20"/>
      <c r="Z3003" s="20"/>
      <c r="AA3003" s="20"/>
      <c r="AB3003" s="20"/>
      <c r="AC3003" s="20"/>
      <c r="AD3003" s="20"/>
    </row>
    <row r="3004" spans="3:30" s="1" customFormat="1">
      <c r="C3004" s="16"/>
      <c r="D3004" s="16"/>
      <c r="E3004" s="32"/>
      <c r="F3004" s="16"/>
      <c r="G3004" s="16"/>
      <c r="H3004" s="16"/>
      <c r="I3004" s="16"/>
      <c r="J3004" s="16"/>
      <c r="K3004" s="16"/>
      <c r="L3004" s="32"/>
      <c r="M3004" s="16"/>
      <c r="N3004" s="16"/>
      <c r="O3004" s="16"/>
      <c r="P3004" s="16"/>
      <c r="Y3004" s="20"/>
      <c r="Z3004" s="20"/>
      <c r="AA3004" s="20"/>
      <c r="AB3004" s="20"/>
      <c r="AC3004" s="20"/>
      <c r="AD3004" s="20"/>
    </row>
    <row r="3005" spans="3:30" s="1" customFormat="1">
      <c r="C3005" s="16"/>
      <c r="D3005" s="16"/>
      <c r="E3005" s="32"/>
      <c r="F3005" s="16"/>
      <c r="G3005" s="16"/>
      <c r="H3005" s="16"/>
      <c r="I3005" s="16"/>
      <c r="J3005" s="16"/>
      <c r="K3005" s="16"/>
      <c r="L3005" s="32"/>
      <c r="M3005" s="16"/>
      <c r="N3005" s="16"/>
      <c r="O3005" s="16"/>
      <c r="P3005" s="16"/>
      <c r="Y3005" s="20"/>
      <c r="Z3005" s="20"/>
      <c r="AA3005" s="20"/>
      <c r="AB3005" s="20"/>
      <c r="AC3005" s="20"/>
      <c r="AD3005" s="20"/>
    </row>
    <row r="3006" spans="3:30" s="1" customFormat="1">
      <c r="C3006" s="16"/>
      <c r="D3006" s="16"/>
      <c r="E3006" s="32"/>
      <c r="F3006" s="16"/>
      <c r="G3006" s="16"/>
      <c r="H3006" s="16"/>
      <c r="I3006" s="16"/>
      <c r="J3006" s="16"/>
      <c r="K3006" s="16"/>
      <c r="L3006" s="32"/>
      <c r="M3006" s="16"/>
      <c r="N3006" s="16"/>
      <c r="O3006" s="16"/>
      <c r="P3006" s="16"/>
      <c r="Y3006" s="20"/>
      <c r="Z3006" s="20"/>
      <c r="AA3006" s="20"/>
      <c r="AB3006" s="20"/>
      <c r="AC3006" s="20"/>
      <c r="AD3006" s="20"/>
    </row>
    <row r="3007" spans="3:30" s="1" customFormat="1">
      <c r="C3007" s="16"/>
      <c r="D3007" s="16"/>
      <c r="E3007" s="32"/>
      <c r="F3007" s="16"/>
      <c r="G3007" s="16"/>
      <c r="H3007" s="16"/>
      <c r="I3007" s="16"/>
      <c r="J3007" s="16"/>
      <c r="K3007" s="16"/>
      <c r="L3007" s="32"/>
      <c r="M3007" s="16"/>
      <c r="N3007" s="16"/>
      <c r="O3007" s="16"/>
      <c r="P3007" s="16"/>
      <c r="Y3007" s="20"/>
      <c r="Z3007" s="20"/>
      <c r="AA3007" s="20"/>
      <c r="AB3007" s="20"/>
      <c r="AC3007" s="20"/>
      <c r="AD3007" s="20"/>
    </row>
    <row r="3008" spans="3:30" s="1" customFormat="1">
      <c r="C3008" s="16"/>
      <c r="D3008" s="16"/>
      <c r="E3008" s="32"/>
      <c r="F3008" s="16"/>
      <c r="G3008" s="16"/>
      <c r="H3008" s="16"/>
      <c r="I3008" s="16"/>
      <c r="J3008" s="16"/>
      <c r="K3008" s="16"/>
      <c r="L3008" s="32"/>
      <c r="M3008" s="16"/>
      <c r="N3008" s="16"/>
      <c r="O3008" s="16"/>
      <c r="P3008" s="16"/>
      <c r="Y3008" s="20"/>
      <c r="Z3008" s="20"/>
      <c r="AA3008" s="20"/>
      <c r="AB3008" s="20"/>
      <c r="AC3008" s="20"/>
      <c r="AD3008" s="20"/>
    </row>
    <row r="3009" spans="3:30" s="1" customFormat="1">
      <c r="C3009" s="16"/>
      <c r="D3009" s="16"/>
      <c r="E3009" s="32"/>
      <c r="F3009" s="16"/>
      <c r="G3009" s="16"/>
      <c r="H3009" s="16"/>
      <c r="I3009" s="16"/>
      <c r="J3009" s="16"/>
      <c r="K3009" s="16"/>
      <c r="L3009" s="32"/>
      <c r="M3009" s="16"/>
      <c r="N3009" s="16"/>
      <c r="O3009" s="16"/>
      <c r="P3009" s="16"/>
      <c r="Y3009" s="20"/>
      <c r="Z3009" s="20"/>
      <c r="AA3009" s="20"/>
      <c r="AB3009" s="20"/>
      <c r="AC3009" s="20"/>
      <c r="AD3009" s="20"/>
    </row>
    <row r="3010" spans="3:30" s="1" customFormat="1">
      <c r="C3010" s="16"/>
      <c r="D3010" s="16"/>
      <c r="E3010" s="32"/>
      <c r="F3010" s="16"/>
      <c r="G3010" s="16"/>
      <c r="H3010" s="16"/>
      <c r="I3010" s="16"/>
      <c r="J3010" s="16"/>
      <c r="K3010" s="16"/>
      <c r="L3010" s="32"/>
      <c r="M3010" s="16"/>
      <c r="N3010" s="16"/>
      <c r="O3010" s="16"/>
      <c r="P3010" s="16"/>
      <c r="Y3010" s="20"/>
      <c r="Z3010" s="20"/>
      <c r="AA3010" s="20"/>
      <c r="AB3010" s="20"/>
      <c r="AC3010" s="20"/>
      <c r="AD3010" s="20"/>
    </row>
    <row r="3011" spans="3:30" s="1" customFormat="1">
      <c r="C3011" s="16"/>
      <c r="D3011" s="16"/>
      <c r="E3011" s="32"/>
      <c r="F3011" s="16"/>
      <c r="G3011" s="16"/>
      <c r="H3011" s="16"/>
      <c r="I3011" s="16"/>
      <c r="J3011" s="16"/>
      <c r="K3011" s="16"/>
      <c r="L3011" s="32"/>
      <c r="M3011" s="16"/>
      <c r="N3011" s="16"/>
      <c r="O3011" s="16"/>
      <c r="P3011" s="16"/>
      <c r="Y3011" s="20"/>
      <c r="Z3011" s="20"/>
      <c r="AA3011" s="20"/>
      <c r="AB3011" s="20"/>
      <c r="AC3011" s="20"/>
      <c r="AD3011" s="20"/>
    </row>
    <row r="3012" spans="3:30" s="1" customFormat="1">
      <c r="C3012" s="16"/>
      <c r="D3012" s="16"/>
      <c r="E3012" s="32"/>
      <c r="F3012" s="16"/>
      <c r="G3012" s="16"/>
      <c r="H3012" s="16"/>
      <c r="I3012" s="16"/>
      <c r="J3012" s="16"/>
      <c r="K3012" s="16"/>
      <c r="L3012" s="32"/>
      <c r="M3012" s="16"/>
      <c r="N3012" s="16"/>
      <c r="O3012" s="16"/>
      <c r="P3012" s="16"/>
      <c r="Y3012" s="20"/>
      <c r="Z3012" s="20"/>
      <c r="AA3012" s="20"/>
      <c r="AB3012" s="20"/>
      <c r="AC3012" s="20"/>
      <c r="AD3012" s="20"/>
    </row>
    <row r="3013" spans="3:30" s="1" customFormat="1">
      <c r="C3013" s="16"/>
      <c r="D3013" s="16"/>
      <c r="E3013" s="32"/>
      <c r="F3013" s="16"/>
      <c r="G3013" s="16"/>
      <c r="H3013" s="16"/>
      <c r="I3013" s="16"/>
      <c r="J3013" s="16"/>
      <c r="K3013" s="16"/>
      <c r="L3013" s="32"/>
      <c r="M3013" s="16"/>
      <c r="N3013" s="16"/>
      <c r="O3013" s="16"/>
      <c r="P3013" s="16"/>
      <c r="Y3013" s="20"/>
      <c r="Z3013" s="20"/>
      <c r="AA3013" s="20"/>
      <c r="AB3013" s="20"/>
      <c r="AC3013" s="20"/>
      <c r="AD3013" s="20"/>
    </row>
    <row r="3014" spans="3:30" s="1" customFormat="1">
      <c r="C3014" s="16"/>
      <c r="D3014" s="16"/>
      <c r="E3014" s="32"/>
      <c r="F3014" s="16"/>
      <c r="G3014" s="16"/>
      <c r="H3014" s="16"/>
      <c r="I3014" s="16"/>
      <c r="J3014" s="16"/>
      <c r="K3014" s="16"/>
      <c r="L3014" s="32"/>
      <c r="M3014" s="16"/>
      <c r="N3014" s="16"/>
      <c r="O3014" s="16"/>
      <c r="P3014" s="16"/>
      <c r="Y3014" s="20"/>
      <c r="Z3014" s="20"/>
      <c r="AA3014" s="20"/>
      <c r="AB3014" s="20"/>
      <c r="AC3014" s="20"/>
      <c r="AD3014" s="20"/>
    </row>
    <row r="3015" spans="3:30" s="1" customFormat="1">
      <c r="C3015" s="16"/>
      <c r="D3015" s="16"/>
      <c r="E3015" s="32"/>
      <c r="F3015" s="16"/>
      <c r="G3015" s="16"/>
      <c r="H3015" s="16"/>
      <c r="I3015" s="16"/>
      <c r="J3015" s="16"/>
      <c r="K3015" s="16"/>
      <c r="L3015" s="32"/>
      <c r="M3015" s="16"/>
      <c r="N3015" s="16"/>
      <c r="O3015" s="16"/>
      <c r="P3015" s="16"/>
      <c r="Y3015" s="20"/>
      <c r="Z3015" s="20"/>
      <c r="AA3015" s="20"/>
      <c r="AB3015" s="20"/>
      <c r="AC3015" s="20"/>
      <c r="AD3015" s="20"/>
    </row>
    <row r="3016" spans="3:30" s="1" customFormat="1">
      <c r="C3016" s="16"/>
      <c r="D3016" s="16"/>
      <c r="E3016" s="32"/>
      <c r="F3016" s="16"/>
      <c r="G3016" s="16"/>
      <c r="H3016" s="16"/>
      <c r="I3016" s="16"/>
      <c r="J3016" s="16"/>
      <c r="K3016" s="16"/>
      <c r="L3016" s="32"/>
      <c r="M3016" s="16"/>
      <c r="N3016" s="16"/>
      <c r="O3016" s="16"/>
      <c r="P3016" s="16"/>
      <c r="Y3016" s="20"/>
      <c r="Z3016" s="20"/>
      <c r="AA3016" s="20"/>
      <c r="AB3016" s="20"/>
      <c r="AC3016" s="20"/>
      <c r="AD3016" s="20"/>
    </row>
    <row r="3017" spans="3:30" s="1" customFormat="1">
      <c r="C3017" s="16"/>
      <c r="D3017" s="16"/>
      <c r="E3017" s="32"/>
      <c r="F3017" s="16"/>
      <c r="G3017" s="16"/>
      <c r="H3017" s="16"/>
      <c r="I3017" s="16"/>
      <c r="J3017" s="16"/>
      <c r="K3017" s="16"/>
      <c r="L3017" s="32"/>
      <c r="M3017" s="16"/>
      <c r="N3017" s="16"/>
      <c r="O3017" s="16"/>
      <c r="P3017" s="16"/>
      <c r="Y3017" s="20"/>
      <c r="Z3017" s="20"/>
      <c r="AA3017" s="20"/>
      <c r="AB3017" s="20"/>
      <c r="AC3017" s="20"/>
      <c r="AD3017" s="20"/>
    </row>
    <row r="3018" spans="3:30" s="1" customFormat="1">
      <c r="C3018" s="16"/>
      <c r="D3018" s="16"/>
      <c r="E3018" s="32"/>
      <c r="F3018" s="16"/>
      <c r="G3018" s="16"/>
      <c r="H3018" s="16"/>
      <c r="I3018" s="16"/>
      <c r="J3018" s="16"/>
      <c r="K3018" s="16"/>
      <c r="L3018" s="32"/>
      <c r="M3018" s="16"/>
      <c r="N3018" s="16"/>
      <c r="O3018" s="16"/>
      <c r="P3018" s="16"/>
      <c r="Y3018" s="20"/>
      <c r="Z3018" s="20"/>
      <c r="AA3018" s="20"/>
      <c r="AB3018" s="20"/>
      <c r="AC3018" s="20"/>
      <c r="AD3018" s="20"/>
    </row>
    <row r="3019" spans="3:30" s="1" customFormat="1">
      <c r="C3019" s="16"/>
      <c r="D3019" s="16"/>
      <c r="E3019" s="32"/>
      <c r="F3019" s="16"/>
      <c r="G3019" s="16"/>
      <c r="H3019" s="16"/>
      <c r="I3019" s="16"/>
      <c r="J3019" s="16"/>
      <c r="K3019" s="16"/>
      <c r="L3019" s="32"/>
      <c r="M3019" s="16"/>
      <c r="N3019" s="16"/>
      <c r="O3019" s="16"/>
      <c r="P3019" s="16"/>
      <c r="Y3019" s="20"/>
      <c r="Z3019" s="20"/>
      <c r="AA3019" s="20"/>
      <c r="AB3019" s="20"/>
      <c r="AC3019" s="20"/>
      <c r="AD3019" s="20"/>
    </row>
    <row r="3020" spans="3:30" s="1" customFormat="1">
      <c r="C3020" s="16"/>
      <c r="D3020" s="16"/>
      <c r="E3020" s="32"/>
      <c r="F3020" s="16"/>
      <c r="G3020" s="16"/>
      <c r="H3020" s="16"/>
      <c r="I3020" s="16"/>
      <c r="J3020" s="16"/>
      <c r="K3020" s="16"/>
      <c r="L3020" s="32"/>
      <c r="M3020" s="16"/>
      <c r="N3020" s="16"/>
      <c r="O3020" s="16"/>
      <c r="P3020" s="16"/>
      <c r="Y3020" s="20"/>
      <c r="Z3020" s="20"/>
      <c r="AA3020" s="20"/>
      <c r="AB3020" s="20"/>
      <c r="AC3020" s="20"/>
      <c r="AD3020" s="20"/>
    </row>
    <row r="3021" spans="3:30" s="1" customFormat="1">
      <c r="C3021" s="16"/>
      <c r="D3021" s="16"/>
      <c r="E3021" s="32"/>
      <c r="F3021" s="16"/>
      <c r="G3021" s="16"/>
      <c r="H3021" s="16"/>
      <c r="I3021" s="16"/>
      <c r="J3021" s="16"/>
      <c r="K3021" s="16"/>
      <c r="L3021" s="32"/>
      <c r="M3021" s="16"/>
      <c r="N3021" s="16"/>
      <c r="O3021" s="16"/>
      <c r="P3021" s="16"/>
      <c r="Y3021" s="20"/>
      <c r="Z3021" s="20"/>
      <c r="AA3021" s="20"/>
      <c r="AB3021" s="20"/>
      <c r="AC3021" s="20"/>
      <c r="AD3021" s="20"/>
    </row>
    <row r="3022" spans="3:30" s="1" customFormat="1">
      <c r="C3022" s="16"/>
      <c r="D3022" s="16"/>
      <c r="E3022" s="32"/>
      <c r="F3022" s="16"/>
      <c r="G3022" s="16"/>
      <c r="H3022" s="16"/>
      <c r="I3022" s="16"/>
      <c r="J3022" s="16"/>
      <c r="K3022" s="16"/>
      <c r="L3022" s="32"/>
      <c r="M3022" s="16"/>
      <c r="N3022" s="16"/>
      <c r="O3022" s="16"/>
      <c r="P3022" s="16"/>
      <c r="Y3022" s="20"/>
      <c r="Z3022" s="20"/>
      <c r="AA3022" s="20"/>
      <c r="AB3022" s="20"/>
      <c r="AC3022" s="20"/>
      <c r="AD3022" s="20"/>
    </row>
    <row r="3023" spans="3:30" s="1" customFormat="1">
      <c r="C3023" s="16"/>
      <c r="D3023" s="16"/>
      <c r="E3023" s="32"/>
      <c r="F3023" s="16"/>
      <c r="G3023" s="16"/>
      <c r="H3023" s="16"/>
      <c r="I3023" s="16"/>
      <c r="J3023" s="16"/>
      <c r="K3023" s="16"/>
      <c r="L3023" s="32"/>
      <c r="M3023" s="16"/>
      <c r="N3023" s="16"/>
      <c r="O3023" s="16"/>
      <c r="P3023" s="16"/>
      <c r="Y3023" s="20"/>
      <c r="Z3023" s="20"/>
      <c r="AA3023" s="20"/>
      <c r="AB3023" s="20"/>
      <c r="AC3023" s="20"/>
      <c r="AD3023" s="20"/>
    </row>
    <row r="3024" spans="3:30" s="1" customFormat="1">
      <c r="C3024" s="16"/>
      <c r="D3024" s="16"/>
      <c r="E3024" s="32"/>
      <c r="F3024" s="16"/>
      <c r="G3024" s="16"/>
      <c r="H3024" s="16"/>
      <c r="I3024" s="16"/>
      <c r="J3024" s="16"/>
      <c r="K3024" s="16"/>
      <c r="L3024" s="32"/>
      <c r="M3024" s="16"/>
      <c r="N3024" s="16"/>
      <c r="O3024" s="16"/>
      <c r="P3024" s="16"/>
      <c r="Y3024" s="20"/>
      <c r="Z3024" s="20"/>
      <c r="AA3024" s="20"/>
      <c r="AB3024" s="20"/>
      <c r="AC3024" s="20"/>
      <c r="AD3024" s="20"/>
    </row>
    <row r="3025" spans="3:30" s="1" customFormat="1">
      <c r="C3025" s="16"/>
      <c r="D3025" s="16"/>
      <c r="E3025" s="32"/>
      <c r="F3025" s="16"/>
      <c r="G3025" s="16"/>
      <c r="H3025" s="16"/>
      <c r="I3025" s="16"/>
      <c r="J3025" s="16"/>
      <c r="K3025" s="16"/>
      <c r="L3025" s="32"/>
      <c r="M3025" s="16"/>
      <c r="N3025" s="16"/>
      <c r="O3025" s="16"/>
      <c r="P3025" s="16"/>
      <c r="Y3025" s="20"/>
      <c r="Z3025" s="20"/>
      <c r="AA3025" s="20"/>
      <c r="AB3025" s="20"/>
      <c r="AC3025" s="20"/>
      <c r="AD3025" s="20"/>
    </row>
    <row r="3026" spans="3:30" s="1" customFormat="1">
      <c r="C3026" s="16"/>
      <c r="D3026" s="16"/>
      <c r="E3026" s="32"/>
      <c r="F3026" s="16"/>
      <c r="G3026" s="16"/>
      <c r="H3026" s="16"/>
      <c r="I3026" s="16"/>
      <c r="J3026" s="16"/>
      <c r="K3026" s="16"/>
      <c r="L3026" s="32"/>
      <c r="M3026" s="16"/>
      <c r="N3026" s="16"/>
      <c r="O3026" s="16"/>
      <c r="P3026" s="16"/>
      <c r="Y3026" s="20"/>
      <c r="Z3026" s="20"/>
      <c r="AA3026" s="20"/>
      <c r="AB3026" s="20"/>
      <c r="AC3026" s="20"/>
      <c r="AD3026" s="20"/>
    </row>
    <row r="3027" spans="3:30" s="1" customFormat="1">
      <c r="C3027" s="16"/>
      <c r="D3027" s="16"/>
      <c r="E3027" s="32"/>
      <c r="F3027" s="16"/>
      <c r="G3027" s="16"/>
      <c r="H3027" s="16"/>
      <c r="I3027" s="16"/>
      <c r="J3027" s="16"/>
      <c r="K3027" s="16"/>
      <c r="L3027" s="32"/>
      <c r="M3027" s="16"/>
      <c r="N3027" s="16"/>
      <c r="O3027" s="16"/>
      <c r="P3027" s="16"/>
      <c r="Y3027" s="20"/>
      <c r="Z3027" s="20"/>
      <c r="AA3027" s="20"/>
      <c r="AB3027" s="20"/>
      <c r="AC3027" s="20"/>
      <c r="AD3027" s="20"/>
    </row>
    <row r="3028" spans="3:30" s="1" customFormat="1">
      <c r="C3028" s="16"/>
      <c r="D3028" s="16"/>
      <c r="E3028" s="32"/>
      <c r="F3028" s="16"/>
      <c r="G3028" s="16"/>
      <c r="H3028" s="16"/>
      <c r="I3028" s="16"/>
      <c r="J3028" s="16"/>
      <c r="K3028" s="16"/>
      <c r="L3028" s="32"/>
      <c r="M3028" s="16"/>
      <c r="N3028" s="16"/>
      <c r="O3028" s="16"/>
      <c r="P3028" s="16"/>
      <c r="Y3028" s="20"/>
      <c r="Z3028" s="20"/>
      <c r="AA3028" s="20"/>
      <c r="AB3028" s="20"/>
      <c r="AC3028" s="20"/>
      <c r="AD3028" s="20"/>
    </row>
    <row r="3029" spans="3:30" s="1" customFormat="1">
      <c r="C3029" s="16"/>
      <c r="D3029" s="16"/>
      <c r="E3029" s="32"/>
      <c r="F3029" s="16"/>
      <c r="G3029" s="16"/>
      <c r="H3029" s="16"/>
      <c r="I3029" s="16"/>
      <c r="J3029" s="16"/>
      <c r="K3029" s="16"/>
      <c r="L3029" s="32"/>
      <c r="M3029" s="16"/>
      <c r="N3029" s="16"/>
      <c r="O3029" s="16"/>
      <c r="P3029" s="16"/>
      <c r="Y3029" s="20"/>
      <c r="Z3029" s="20"/>
      <c r="AA3029" s="20"/>
      <c r="AB3029" s="20"/>
      <c r="AC3029" s="20"/>
      <c r="AD3029" s="20"/>
    </row>
    <row r="3030" spans="3:30" s="1" customFormat="1">
      <c r="C3030" s="16"/>
      <c r="D3030" s="16"/>
      <c r="E3030" s="32"/>
      <c r="F3030" s="16"/>
      <c r="G3030" s="16"/>
      <c r="H3030" s="16"/>
      <c r="I3030" s="16"/>
      <c r="J3030" s="16"/>
      <c r="K3030" s="16"/>
      <c r="L3030" s="32"/>
      <c r="M3030" s="16"/>
      <c r="N3030" s="16"/>
      <c r="O3030" s="16"/>
      <c r="P3030" s="16"/>
      <c r="Y3030" s="20"/>
      <c r="Z3030" s="20"/>
      <c r="AA3030" s="20"/>
      <c r="AB3030" s="20"/>
      <c r="AC3030" s="20"/>
      <c r="AD3030" s="20"/>
    </row>
    <row r="3031" spans="3:30" s="1" customFormat="1">
      <c r="C3031" s="16"/>
      <c r="D3031" s="16"/>
      <c r="E3031" s="32"/>
      <c r="F3031" s="16"/>
      <c r="G3031" s="16"/>
      <c r="H3031" s="16"/>
      <c r="I3031" s="16"/>
      <c r="J3031" s="16"/>
      <c r="K3031" s="16"/>
      <c r="L3031" s="32"/>
      <c r="M3031" s="16"/>
      <c r="N3031" s="16"/>
      <c r="O3031" s="16"/>
      <c r="P3031" s="16"/>
      <c r="Y3031" s="20"/>
      <c r="Z3031" s="20"/>
      <c r="AA3031" s="20"/>
      <c r="AB3031" s="20"/>
      <c r="AC3031" s="20"/>
      <c r="AD3031" s="20"/>
    </row>
    <row r="3032" spans="3:30" s="1" customFormat="1">
      <c r="C3032" s="16"/>
      <c r="D3032" s="16"/>
      <c r="E3032" s="32"/>
      <c r="F3032" s="16"/>
      <c r="G3032" s="16"/>
      <c r="H3032" s="16"/>
      <c r="I3032" s="16"/>
      <c r="J3032" s="16"/>
      <c r="K3032" s="16"/>
      <c r="L3032" s="32"/>
      <c r="M3032" s="16"/>
      <c r="N3032" s="16"/>
      <c r="O3032" s="16"/>
      <c r="P3032" s="16"/>
      <c r="Y3032" s="20"/>
      <c r="Z3032" s="20"/>
      <c r="AA3032" s="20"/>
      <c r="AB3032" s="20"/>
      <c r="AC3032" s="20"/>
      <c r="AD3032" s="20"/>
    </row>
    <row r="3033" spans="3:30" s="1" customFormat="1">
      <c r="C3033" s="16"/>
      <c r="D3033" s="16"/>
      <c r="E3033" s="32"/>
      <c r="F3033" s="16"/>
      <c r="G3033" s="16"/>
      <c r="H3033" s="16"/>
      <c r="I3033" s="16"/>
      <c r="J3033" s="16"/>
      <c r="K3033" s="16"/>
      <c r="L3033" s="32"/>
      <c r="M3033" s="16"/>
      <c r="N3033" s="16"/>
      <c r="O3033" s="16"/>
      <c r="P3033" s="16"/>
      <c r="Y3033" s="20"/>
      <c r="Z3033" s="20"/>
      <c r="AA3033" s="20"/>
      <c r="AB3033" s="20"/>
      <c r="AC3033" s="20"/>
      <c r="AD3033" s="20"/>
    </row>
    <row r="3034" spans="3:30" s="1" customFormat="1">
      <c r="C3034" s="16"/>
      <c r="D3034" s="16"/>
      <c r="E3034" s="32"/>
      <c r="F3034" s="16"/>
      <c r="G3034" s="16"/>
      <c r="H3034" s="16"/>
      <c r="I3034" s="16"/>
      <c r="J3034" s="16"/>
      <c r="K3034" s="16"/>
      <c r="L3034" s="32"/>
      <c r="M3034" s="16"/>
      <c r="N3034" s="16"/>
      <c r="O3034" s="16"/>
      <c r="P3034" s="16"/>
      <c r="Y3034" s="20"/>
      <c r="Z3034" s="20"/>
      <c r="AA3034" s="20"/>
      <c r="AB3034" s="20"/>
      <c r="AC3034" s="20"/>
      <c r="AD3034" s="20"/>
    </row>
    <row r="3035" spans="3:30" s="1" customFormat="1">
      <c r="C3035" s="16"/>
      <c r="D3035" s="16"/>
      <c r="E3035" s="32"/>
      <c r="F3035" s="16"/>
      <c r="G3035" s="16"/>
      <c r="H3035" s="16"/>
      <c r="I3035" s="16"/>
      <c r="J3035" s="16"/>
      <c r="K3035" s="16"/>
      <c r="L3035" s="32"/>
      <c r="M3035" s="16"/>
      <c r="N3035" s="16"/>
      <c r="O3035" s="16"/>
      <c r="P3035" s="16"/>
      <c r="Y3035" s="20"/>
      <c r="Z3035" s="20"/>
      <c r="AA3035" s="20"/>
      <c r="AB3035" s="20"/>
      <c r="AC3035" s="20"/>
      <c r="AD3035" s="20"/>
    </row>
    <row r="3036" spans="3:30" s="1" customFormat="1">
      <c r="C3036" s="16"/>
      <c r="D3036" s="16"/>
      <c r="E3036" s="32"/>
      <c r="F3036" s="16"/>
      <c r="G3036" s="16"/>
      <c r="H3036" s="16"/>
      <c r="I3036" s="16"/>
      <c r="J3036" s="16"/>
      <c r="K3036" s="16"/>
      <c r="L3036" s="32"/>
      <c r="M3036" s="16"/>
      <c r="N3036" s="16"/>
      <c r="O3036" s="16"/>
      <c r="P3036" s="16"/>
      <c r="Y3036" s="20"/>
      <c r="Z3036" s="20"/>
      <c r="AA3036" s="20"/>
      <c r="AB3036" s="20"/>
      <c r="AC3036" s="20"/>
      <c r="AD3036" s="20"/>
    </row>
    <row r="3037" spans="3:30" s="1" customFormat="1">
      <c r="C3037" s="16"/>
      <c r="D3037" s="16"/>
      <c r="E3037" s="32"/>
      <c r="F3037" s="16"/>
      <c r="G3037" s="16"/>
      <c r="H3037" s="16"/>
      <c r="I3037" s="16"/>
      <c r="J3037" s="16"/>
      <c r="K3037" s="16"/>
      <c r="L3037" s="32"/>
      <c r="M3037" s="16"/>
      <c r="N3037" s="16"/>
      <c r="O3037" s="16"/>
      <c r="P3037" s="16"/>
      <c r="Y3037" s="20"/>
      <c r="Z3037" s="20"/>
      <c r="AA3037" s="20"/>
      <c r="AB3037" s="20"/>
      <c r="AC3037" s="20"/>
      <c r="AD3037" s="20"/>
    </row>
    <row r="3038" spans="3:30" s="1" customFormat="1">
      <c r="C3038" s="16"/>
      <c r="D3038" s="16"/>
      <c r="E3038" s="32"/>
      <c r="F3038" s="16"/>
      <c r="G3038" s="16"/>
      <c r="H3038" s="16"/>
      <c r="I3038" s="16"/>
      <c r="J3038" s="16"/>
      <c r="K3038" s="16"/>
      <c r="L3038" s="32"/>
      <c r="M3038" s="16"/>
      <c r="N3038" s="16"/>
      <c r="O3038" s="16"/>
      <c r="P3038" s="16"/>
      <c r="Y3038" s="20"/>
      <c r="Z3038" s="20"/>
      <c r="AA3038" s="20"/>
      <c r="AB3038" s="20"/>
      <c r="AC3038" s="20"/>
      <c r="AD3038" s="20"/>
    </row>
    <row r="3039" spans="3:30" s="1" customFormat="1">
      <c r="C3039" s="16"/>
      <c r="D3039" s="16"/>
      <c r="E3039" s="32"/>
      <c r="F3039" s="16"/>
      <c r="G3039" s="16"/>
      <c r="H3039" s="16"/>
      <c r="I3039" s="16"/>
      <c r="J3039" s="16"/>
      <c r="K3039" s="16"/>
      <c r="L3039" s="32"/>
      <c r="M3039" s="16"/>
      <c r="N3039" s="16"/>
      <c r="O3039" s="16"/>
      <c r="P3039" s="16"/>
      <c r="Y3039" s="20"/>
      <c r="Z3039" s="20"/>
      <c r="AA3039" s="20"/>
      <c r="AB3039" s="20"/>
      <c r="AC3039" s="20"/>
      <c r="AD3039" s="20"/>
    </row>
    <row r="3040" spans="3:30" s="1" customFormat="1">
      <c r="C3040" s="16"/>
      <c r="D3040" s="16"/>
      <c r="E3040" s="32"/>
      <c r="F3040" s="16"/>
      <c r="G3040" s="16"/>
      <c r="H3040" s="16"/>
      <c r="I3040" s="16"/>
      <c r="J3040" s="16"/>
      <c r="K3040" s="16"/>
      <c r="L3040" s="32"/>
      <c r="M3040" s="16"/>
      <c r="N3040" s="16"/>
      <c r="O3040" s="16"/>
      <c r="P3040" s="16"/>
      <c r="Y3040" s="20"/>
      <c r="Z3040" s="20"/>
      <c r="AA3040" s="20"/>
      <c r="AB3040" s="20"/>
      <c r="AC3040" s="20"/>
      <c r="AD3040" s="20"/>
    </row>
    <row r="3041" spans="3:30" s="1" customFormat="1">
      <c r="C3041" s="16"/>
      <c r="D3041" s="16"/>
      <c r="E3041" s="32"/>
      <c r="F3041" s="16"/>
      <c r="G3041" s="16"/>
      <c r="H3041" s="16"/>
      <c r="I3041" s="16"/>
      <c r="J3041" s="16"/>
      <c r="K3041" s="16"/>
      <c r="L3041" s="32"/>
      <c r="M3041" s="16"/>
      <c r="N3041" s="16"/>
      <c r="O3041" s="16"/>
      <c r="P3041" s="16"/>
      <c r="Y3041" s="20"/>
      <c r="Z3041" s="20"/>
      <c r="AA3041" s="20"/>
      <c r="AB3041" s="20"/>
      <c r="AC3041" s="20"/>
      <c r="AD3041" s="20"/>
    </row>
    <row r="3042" spans="3:30" s="1" customFormat="1">
      <c r="C3042" s="16"/>
      <c r="D3042" s="16"/>
      <c r="E3042" s="32"/>
      <c r="F3042" s="16"/>
      <c r="G3042" s="16"/>
      <c r="H3042" s="16"/>
      <c r="I3042" s="16"/>
      <c r="J3042" s="16"/>
      <c r="K3042" s="16"/>
      <c r="L3042" s="32"/>
      <c r="M3042" s="16"/>
      <c r="N3042" s="16"/>
      <c r="O3042" s="16"/>
      <c r="P3042" s="16"/>
      <c r="Y3042" s="20"/>
      <c r="Z3042" s="20"/>
      <c r="AA3042" s="20"/>
      <c r="AB3042" s="20"/>
      <c r="AC3042" s="20"/>
      <c r="AD3042" s="20"/>
    </row>
    <row r="3043" spans="3:30" s="1" customFormat="1">
      <c r="C3043" s="16"/>
      <c r="D3043" s="16"/>
      <c r="E3043" s="32"/>
      <c r="F3043" s="16"/>
      <c r="G3043" s="16"/>
      <c r="H3043" s="16"/>
      <c r="I3043" s="16"/>
      <c r="J3043" s="16"/>
      <c r="K3043" s="16"/>
      <c r="L3043" s="32"/>
      <c r="M3043" s="16"/>
      <c r="N3043" s="16"/>
      <c r="O3043" s="16"/>
      <c r="P3043" s="16"/>
      <c r="Y3043" s="20"/>
      <c r="Z3043" s="20"/>
      <c r="AA3043" s="20"/>
      <c r="AB3043" s="20"/>
      <c r="AC3043" s="20"/>
      <c r="AD3043" s="20"/>
    </row>
    <row r="3044" spans="3:30" s="1" customFormat="1">
      <c r="C3044" s="16"/>
      <c r="D3044" s="16"/>
      <c r="E3044" s="32"/>
      <c r="F3044" s="16"/>
      <c r="G3044" s="16"/>
      <c r="H3044" s="16"/>
      <c r="I3044" s="16"/>
      <c r="J3044" s="16"/>
      <c r="K3044" s="16"/>
      <c r="L3044" s="32"/>
      <c r="M3044" s="16"/>
      <c r="N3044" s="16"/>
      <c r="O3044" s="16"/>
      <c r="P3044" s="16"/>
      <c r="Y3044" s="20"/>
      <c r="Z3044" s="20"/>
      <c r="AA3044" s="20"/>
      <c r="AB3044" s="20"/>
      <c r="AC3044" s="20"/>
      <c r="AD3044" s="20"/>
    </row>
    <row r="3045" spans="3:30" s="1" customFormat="1">
      <c r="C3045" s="16"/>
      <c r="D3045" s="16"/>
      <c r="E3045" s="32"/>
      <c r="F3045" s="16"/>
      <c r="G3045" s="16"/>
      <c r="H3045" s="16"/>
      <c r="I3045" s="16"/>
      <c r="J3045" s="16"/>
      <c r="K3045" s="16"/>
      <c r="L3045" s="32"/>
      <c r="M3045" s="16"/>
      <c r="N3045" s="16"/>
      <c r="O3045" s="16"/>
      <c r="P3045" s="16"/>
      <c r="Y3045" s="20"/>
      <c r="Z3045" s="20"/>
      <c r="AA3045" s="20"/>
      <c r="AB3045" s="20"/>
      <c r="AC3045" s="20"/>
      <c r="AD3045" s="20"/>
    </row>
    <row r="3046" spans="3:30" s="1" customFormat="1">
      <c r="C3046" s="16"/>
      <c r="D3046" s="16"/>
      <c r="E3046" s="32"/>
      <c r="F3046" s="16"/>
      <c r="G3046" s="16"/>
      <c r="H3046" s="16"/>
      <c r="I3046" s="16"/>
      <c r="J3046" s="16"/>
      <c r="K3046" s="16"/>
      <c r="L3046" s="32"/>
      <c r="M3046" s="16"/>
      <c r="N3046" s="16"/>
      <c r="O3046" s="16"/>
      <c r="P3046" s="16"/>
      <c r="Y3046" s="20"/>
      <c r="Z3046" s="20"/>
      <c r="AA3046" s="20"/>
      <c r="AB3046" s="20"/>
      <c r="AC3046" s="20"/>
      <c r="AD3046" s="20"/>
    </row>
    <row r="3047" spans="3:30" s="1" customFormat="1">
      <c r="C3047" s="16"/>
      <c r="D3047" s="16"/>
      <c r="E3047" s="32"/>
      <c r="F3047" s="16"/>
      <c r="G3047" s="16"/>
      <c r="H3047" s="16"/>
      <c r="I3047" s="16"/>
      <c r="J3047" s="16"/>
      <c r="K3047" s="16"/>
      <c r="L3047" s="32"/>
      <c r="M3047" s="16"/>
      <c r="N3047" s="16"/>
      <c r="O3047" s="16"/>
      <c r="P3047" s="16"/>
      <c r="Y3047" s="20"/>
      <c r="Z3047" s="20"/>
      <c r="AA3047" s="20"/>
      <c r="AB3047" s="20"/>
      <c r="AC3047" s="20"/>
      <c r="AD3047" s="20"/>
    </row>
    <row r="3048" spans="3:30" s="1" customFormat="1">
      <c r="C3048" s="16"/>
      <c r="D3048" s="16"/>
      <c r="E3048" s="32"/>
      <c r="F3048" s="16"/>
      <c r="G3048" s="16"/>
      <c r="H3048" s="16"/>
      <c r="I3048" s="16"/>
      <c r="J3048" s="16"/>
      <c r="K3048" s="16"/>
      <c r="L3048" s="32"/>
      <c r="M3048" s="16"/>
      <c r="N3048" s="16"/>
      <c r="O3048" s="16"/>
      <c r="P3048" s="16"/>
      <c r="Y3048" s="20"/>
      <c r="Z3048" s="20"/>
      <c r="AA3048" s="20"/>
      <c r="AB3048" s="20"/>
      <c r="AC3048" s="20"/>
      <c r="AD3048" s="20"/>
    </row>
    <row r="3049" spans="3:30" s="1" customFormat="1">
      <c r="C3049" s="16"/>
      <c r="D3049" s="16"/>
      <c r="E3049" s="32"/>
      <c r="F3049" s="16"/>
      <c r="G3049" s="16"/>
      <c r="H3049" s="16"/>
      <c r="I3049" s="16"/>
      <c r="J3049" s="16"/>
      <c r="K3049" s="16"/>
      <c r="L3049" s="32"/>
      <c r="M3049" s="16"/>
      <c r="N3049" s="16"/>
      <c r="O3049" s="16"/>
      <c r="P3049" s="16"/>
      <c r="Y3049" s="20"/>
      <c r="Z3049" s="20"/>
      <c r="AA3049" s="20"/>
      <c r="AB3049" s="20"/>
      <c r="AC3049" s="20"/>
      <c r="AD3049" s="20"/>
    </row>
    <row r="3050" spans="3:30" s="1" customFormat="1">
      <c r="C3050" s="16"/>
      <c r="D3050" s="16"/>
      <c r="E3050" s="32"/>
      <c r="F3050" s="16"/>
      <c r="G3050" s="16"/>
      <c r="H3050" s="16"/>
      <c r="I3050" s="16"/>
      <c r="J3050" s="16"/>
      <c r="K3050" s="16"/>
      <c r="L3050" s="32"/>
      <c r="M3050" s="16"/>
      <c r="N3050" s="16"/>
      <c r="O3050" s="16"/>
      <c r="P3050" s="16"/>
      <c r="Y3050" s="20"/>
      <c r="Z3050" s="20"/>
      <c r="AA3050" s="20"/>
      <c r="AB3050" s="20"/>
      <c r="AC3050" s="20"/>
      <c r="AD3050" s="20"/>
    </row>
    <row r="3051" spans="3:30" s="1" customFormat="1">
      <c r="C3051" s="16"/>
      <c r="D3051" s="16"/>
      <c r="E3051" s="32"/>
      <c r="F3051" s="16"/>
      <c r="G3051" s="16"/>
      <c r="H3051" s="16"/>
      <c r="I3051" s="16"/>
      <c r="J3051" s="16"/>
      <c r="K3051" s="16"/>
      <c r="L3051" s="32"/>
      <c r="M3051" s="16"/>
      <c r="N3051" s="16"/>
      <c r="O3051" s="16"/>
      <c r="P3051" s="16"/>
      <c r="Y3051" s="20"/>
      <c r="Z3051" s="20"/>
      <c r="AA3051" s="20"/>
      <c r="AB3051" s="20"/>
      <c r="AC3051" s="20"/>
      <c r="AD3051" s="20"/>
    </row>
    <row r="3052" spans="3:30" s="1" customFormat="1">
      <c r="C3052" s="16"/>
      <c r="D3052" s="16"/>
      <c r="E3052" s="32"/>
      <c r="F3052" s="16"/>
      <c r="G3052" s="16"/>
      <c r="H3052" s="16"/>
      <c r="I3052" s="16"/>
      <c r="J3052" s="16"/>
      <c r="K3052" s="16"/>
      <c r="L3052" s="32"/>
      <c r="M3052" s="16"/>
      <c r="N3052" s="16"/>
      <c r="O3052" s="16"/>
      <c r="P3052" s="16"/>
      <c r="Y3052" s="20"/>
      <c r="Z3052" s="20"/>
      <c r="AA3052" s="20"/>
      <c r="AB3052" s="20"/>
      <c r="AC3052" s="20"/>
      <c r="AD3052" s="20"/>
    </row>
    <row r="3053" spans="3:30" s="1" customFormat="1">
      <c r="C3053" s="16"/>
      <c r="D3053" s="16"/>
      <c r="E3053" s="32"/>
      <c r="F3053" s="16"/>
      <c r="G3053" s="16"/>
      <c r="H3053" s="16"/>
      <c r="I3053" s="16"/>
      <c r="J3053" s="16"/>
      <c r="K3053" s="16"/>
      <c r="L3053" s="32"/>
      <c r="M3053" s="16"/>
      <c r="N3053" s="16"/>
      <c r="O3053" s="16"/>
      <c r="P3053" s="16"/>
      <c r="Y3053" s="20"/>
      <c r="Z3053" s="20"/>
      <c r="AA3053" s="20"/>
      <c r="AB3053" s="20"/>
      <c r="AC3053" s="20"/>
      <c r="AD3053" s="20"/>
    </row>
    <row r="3054" spans="3:30" s="1" customFormat="1">
      <c r="C3054" s="16"/>
      <c r="D3054" s="16"/>
      <c r="E3054" s="32"/>
      <c r="F3054" s="16"/>
      <c r="G3054" s="16"/>
      <c r="H3054" s="16"/>
      <c r="I3054" s="16"/>
      <c r="J3054" s="16"/>
      <c r="K3054" s="16"/>
      <c r="L3054" s="32"/>
      <c r="M3054" s="16"/>
      <c r="N3054" s="16"/>
      <c r="O3054" s="16"/>
      <c r="P3054" s="16"/>
      <c r="Y3054" s="20"/>
      <c r="Z3054" s="20"/>
      <c r="AA3054" s="20"/>
      <c r="AB3054" s="20"/>
      <c r="AC3054" s="20"/>
      <c r="AD3054" s="20"/>
    </row>
    <row r="3055" spans="3:30" s="1" customFormat="1">
      <c r="C3055" s="16"/>
      <c r="D3055" s="16"/>
      <c r="E3055" s="32"/>
      <c r="F3055" s="16"/>
      <c r="G3055" s="16"/>
      <c r="H3055" s="16"/>
      <c r="I3055" s="16"/>
      <c r="J3055" s="16"/>
      <c r="K3055" s="16"/>
      <c r="L3055" s="32"/>
      <c r="M3055" s="16"/>
      <c r="N3055" s="16"/>
      <c r="O3055" s="16"/>
      <c r="P3055" s="16"/>
      <c r="Y3055" s="20"/>
      <c r="Z3055" s="20"/>
      <c r="AA3055" s="20"/>
      <c r="AB3055" s="20"/>
      <c r="AC3055" s="20"/>
      <c r="AD3055" s="20"/>
    </row>
    <row r="3056" spans="3:30" s="1" customFormat="1">
      <c r="C3056" s="16"/>
      <c r="D3056" s="16"/>
      <c r="E3056" s="32"/>
      <c r="F3056" s="16"/>
      <c r="G3056" s="16"/>
      <c r="H3056" s="16"/>
      <c r="I3056" s="16"/>
      <c r="J3056" s="16"/>
      <c r="K3056" s="16"/>
      <c r="L3056" s="32"/>
      <c r="M3056" s="16"/>
      <c r="N3056" s="16"/>
      <c r="O3056" s="16"/>
      <c r="P3056" s="16"/>
      <c r="Y3056" s="20"/>
      <c r="Z3056" s="20"/>
      <c r="AA3056" s="20"/>
      <c r="AB3056" s="20"/>
      <c r="AC3056" s="20"/>
      <c r="AD3056" s="20"/>
    </row>
    <row r="3057" spans="3:30" s="1" customFormat="1">
      <c r="C3057" s="16"/>
      <c r="D3057" s="16"/>
      <c r="E3057" s="32"/>
      <c r="F3057" s="16"/>
      <c r="G3057" s="16"/>
      <c r="H3057" s="16"/>
      <c r="I3057" s="16"/>
      <c r="J3057" s="16"/>
      <c r="K3057" s="16"/>
      <c r="L3057" s="32"/>
      <c r="M3057" s="16"/>
      <c r="N3057" s="16"/>
      <c r="O3057" s="16"/>
      <c r="P3057" s="16"/>
      <c r="Y3057" s="20"/>
      <c r="Z3057" s="20"/>
      <c r="AA3057" s="20"/>
      <c r="AB3057" s="20"/>
      <c r="AC3057" s="20"/>
      <c r="AD3057" s="20"/>
    </row>
    <row r="3058" spans="3:30" s="1" customFormat="1">
      <c r="C3058" s="16"/>
      <c r="D3058" s="16"/>
      <c r="E3058" s="32"/>
      <c r="F3058" s="16"/>
      <c r="G3058" s="16"/>
      <c r="H3058" s="16"/>
      <c r="I3058" s="16"/>
      <c r="J3058" s="16"/>
      <c r="K3058" s="16"/>
      <c r="L3058" s="32"/>
      <c r="M3058" s="16"/>
      <c r="N3058" s="16"/>
      <c r="O3058" s="16"/>
      <c r="P3058" s="16"/>
      <c r="Y3058" s="20"/>
      <c r="Z3058" s="20"/>
      <c r="AA3058" s="20"/>
      <c r="AB3058" s="20"/>
      <c r="AC3058" s="20"/>
      <c r="AD3058" s="20"/>
    </row>
    <row r="3059" spans="3:30" s="1" customFormat="1">
      <c r="C3059" s="16"/>
      <c r="D3059" s="16"/>
      <c r="E3059" s="32"/>
      <c r="F3059" s="16"/>
      <c r="G3059" s="16"/>
      <c r="H3059" s="16"/>
      <c r="I3059" s="16"/>
      <c r="J3059" s="16"/>
      <c r="K3059" s="16"/>
      <c r="L3059" s="32"/>
      <c r="M3059" s="16"/>
      <c r="N3059" s="16"/>
      <c r="O3059" s="16"/>
      <c r="P3059" s="16"/>
      <c r="Y3059" s="20"/>
      <c r="Z3059" s="20"/>
      <c r="AA3059" s="20"/>
      <c r="AB3059" s="20"/>
      <c r="AC3059" s="20"/>
      <c r="AD3059" s="20"/>
    </row>
    <row r="3060" spans="3:30" s="1" customFormat="1">
      <c r="C3060" s="16"/>
      <c r="D3060" s="16"/>
      <c r="E3060" s="32"/>
      <c r="F3060" s="16"/>
      <c r="G3060" s="16"/>
      <c r="H3060" s="16"/>
      <c r="I3060" s="16"/>
      <c r="J3060" s="16"/>
      <c r="K3060" s="16"/>
      <c r="L3060" s="32"/>
      <c r="M3060" s="16"/>
      <c r="N3060" s="16"/>
      <c r="O3060" s="16"/>
      <c r="P3060" s="16"/>
      <c r="Y3060" s="20"/>
      <c r="Z3060" s="20"/>
      <c r="AA3060" s="20"/>
      <c r="AB3060" s="20"/>
      <c r="AC3060" s="20"/>
      <c r="AD3060" s="20"/>
    </row>
    <row r="3061" spans="3:30" s="1" customFormat="1">
      <c r="C3061" s="16"/>
      <c r="D3061" s="16"/>
      <c r="E3061" s="32"/>
      <c r="F3061" s="16"/>
      <c r="G3061" s="16"/>
      <c r="H3061" s="16"/>
      <c r="I3061" s="16"/>
      <c r="J3061" s="16"/>
      <c r="K3061" s="16"/>
      <c r="L3061" s="32"/>
      <c r="M3061" s="16"/>
      <c r="N3061" s="16"/>
      <c r="O3061" s="16"/>
      <c r="P3061" s="16"/>
      <c r="Y3061" s="20"/>
      <c r="Z3061" s="20"/>
      <c r="AA3061" s="20"/>
      <c r="AB3061" s="20"/>
      <c r="AC3061" s="20"/>
      <c r="AD3061" s="20"/>
    </row>
    <row r="3062" spans="3:30" s="1" customFormat="1">
      <c r="C3062" s="16"/>
      <c r="D3062" s="16"/>
      <c r="E3062" s="32"/>
      <c r="F3062" s="16"/>
      <c r="G3062" s="16"/>
      <c r="H3062" s="16"/>
      <c r="I3062" s="16"/>
      <c r="J3062" s="16"/>
      <c r="K3062" s="16"/>
      <c r="L3062" s="32"/>
      <c r="M3062" s="16"/>
      <c r="N3062" s="16"/>
      <c r="O3062" s="16"/>
      <c r="P3062" s="16"/>
      <c r="Y3062" s="20"/>
      <c r="Z3062" s="20"/>
      <c r="AA3062" s="20"/>
      <c r="AB3062" s="20"/>
      <c r="AC3062" s="20"/>
      <c r="AD3062" s="20"/>
    </row>
    <row r="3063" spans="3:30" s="1" customFormat="1">
      <c r="C3063" s="16"/>
      <c r="D3063" s="16"/>
      <c r="E3063" s="32"/>
      <c r="F3063" s="16"/>
      <c r="G3063" s="16"/>
      <c r="H3063" s="16"/>
      <c r="I3063" s="16"/>
      <c r="J3063" s="16"/>
      <c r="K3063" s="16"/>
      <c r="L3063" s="32"/>
      <c r="M3063" s="16"/>
      <c r="N3063" s="16"/>
      <c r="O3063" s="16"/>
      <c r="P3063" s="16"/>
      <c r="Y3063" s="20"/>
      <c r="Z3063" s="20"/>
      <c r="AA3063" s="20"/>
      <c r="AB3063" s="20"/>
      <c r="AC3063" s="20"/>
      <c r="AD3063" s="20"/>
    </row>
    <row r="3064" spans="3:30" s="1" customFormat="1">
      <c r="C3064" s="16"/>
      <c r="D3064" s="16"/>
      <c r="E3064" s="32"/>
      <c r="F3064" s="16"/>
      <c r="G3064" s="16"/>
      <c r="H3064" s="16"/>
      <c r="I3064" s="16"/>
      <c r="J3064" s="16"/>
      <c r="K3064" s="16"/>
      <c r="L3064" s="32"/>
      <c r="M3064" s="16"/>
      <c r="N3064" s="16"/>
      <c r="O3064" s="16"/>
      <c r="P3064" s="16"/>
      <c r="Y3064" s="20"/>
      <c r="Z3064" s="20"/>
      <c r="AA3064" s="20"/>
      <c r="AB3064" s="20"/>
      <c r="AC3064" s="20"/>
      <c r="AD3064" s="20"/>
    </row>
    <row r="3065" spans="3:30" s="1" customFormat="1">
      <c r="C3065" s="16"/>
      <c r="D3065" s="16"/>
      <c r="E3065" s="32"/>
      <c r="F3065" s="16"/>
      <c r="G3065" s="16"/>
      <c r="H3065" s="16"/>
      <c r="I3065" s="16"/>
      <c r="J3065" s="16"/>
      <c r="K3065" s="16"/>
      <c r="L3065" s="32"/>
      <c r="M3065" s="16"/>
      <c r="N3065" s="16"/>
      <c r="O3065" s="16"/>
      <c r="P3065" s="16"/>
      <c r="Y3065" s="20"/>
      <c r="Z3065" s="20"/>
      <c r="AA3065" s="20"/>
      <c r="AB3065" s="20"/>
      <c r="AC3065" s="20"/>
      <c r="AD3065" s="20"/>
    </row>
    <row r="3066" spans="3:30" s="1" customFormat="1">
      <c r="C3066" s="16"/>
      <c r="D3066" s="16"/>
      <c r="E3066" s="32"/>
      <c r="F3066" s="16"/>
      <c r="G3066" s="16"/>
      <c r="H3066" s="16"/>
      <c r="I3066" s="16"/>
      <c r="J3066" s="16"/>
      <c r="K3066" s="16"/>
      <c r="L3066" s="32"/>
      <c r="M3066" s="16"/>
      <c r="N3066" s="16"/>
      <c r="O3066" s="16"/>
      <c r="P3066" s="16"/>
      <c r="Y3066" s="20"/>
      <c r="Z3066" s="20"/>
      <c r="AA3066" s="20"/>
      <c r="AB3066" s="20"/>
      <c r="AC3066" s="20"/>
      <c r="AD3066" s="20"/>
    </row>
    <row r="3067" spans="3:30" s="1" customFormat="1">
      <c r="C3067" s="16"/>
      <c r="D3067" s="16"/>
      <c r="E3067" s="32"/>
      <c r="F3067" s="16"/>
      <c r="G3067" s="16"/>
      <c r="H3067" s="16"/>
      <c r="I3067" s="16"/>
      <c r="J3067" s="16"/>
      <c r="K3067" s="16"/>
      <c r="L3067" s="32"/>
      <c r="M3067" s="16"/>
      <c r="N3067" s="16"/>
      <c r="O3067" s="16"/>
      <c r="P3067" s="16"/>
      <c r="Y3067" s="20"/>
      <c r="Z3067" s="20"/>
      <c r="AA3067" s="20"/>
      <c r="AB3067" s="20"/>
      <c r="AC3067" s="20"/>
      <c r="AD3067" s="20"/>
    </row>
    <row r="3068" spans="3:30" s="1" customFormat="1">
      <c r="C3068" s="16"/>
      <c r="D3068" s="16"/>
      <c r="E3068" s="32"/>
      <c r="F3068" s="16"/>
      <c r="G3068" s="16"/>
      <c r="H3068" s="16"/>
      <c r="I3068" s="16"/>
      <c r="J3068" s="16"/>
      <c r="K3068" s="16"/>
      <c r="L3068" s="32"/>
      <c r="M3068" s="16"/>
      <c r="N3068" s="16"/>
      <c r="O3068" s="16"/>
      <c r="P3068" s="16"/>
      <c r="Y3068" s="20"/>
      <c r="Z3068" s="20"/>
      <c r="AA3068" s="20"/>
      <c r="AB3068" s="20"/>
      <c r="AC3068" s="20"/>
      <c r="AD3068" s="20"/>
    </row>
    <row r="3069" spans="3:30" s="1" customFormat="1">
      <c r="C3069" s="16"/>
      <c r="D3069" s="16"/>
      <c r="E3069" s="32"/>
      <c r="F3069" s="16"/>
      <c r="G3069" s="16"/>
      <c r="H3069" s="16"/>
      <c r="I3069" s="16"/>
      <c r="J3069" s="16"/>
      <c r="K3069" s="16"/>
      <c r="L3069" s="32"/>
      <c r="M3069" s="16"/>
      <c r="N3069" s="16"/>
      <c r="O3069" s="16"/>
      <c r="P3069" s="16"/>
      <c r="Y3069" s="20"/>
      <c r="Z3069" s="20"/>
      <c r="AA3069" s="20"/>
      <c r="AB3069" s="20"/>
      <c r="AC3069" s="20"/>
      <c r="AD3069" s="20"/>
    </row>
    <row r="3070" spans="3:30" s="1" customFormat="1">
      <c r="C3070" s="16"/>
      <c r="D3070" s="16"/>
      <c r="E3070" s="32"/>
      <c r="F3070" s="16"/>
      <c r="G3070" s="16"/>
      <c r="H3070" s="16"/>
      <c r="I3070" s="16"/>
      <c r="J3070" s="16"/>
      <c r="K3070" s="16"/>
      <c r="L3070" s="32"/>
      <c r="M3070" s="16"/>
      <c r="N3070" s="16"/>
      <c r="O3070" s="16"/>
      <c r="P3070" s="16"/>
      <c r="Y3070" s="20"/>
      <c r="Z3070" s="20"/>
      <c r="AA3070" s="20"/>
      <c r="AB3070" s="20"/>
      <c r="AC3070" s="20"/>
      <c r="AD3070" s="20"/>
    </row>
    <row r="3071" spans="3:30" s="1" customFormat="1">
      <c r="C3071" s="16"/>
      <c r="D3071" s="16"/>
      <c r="E3071" s="32"/>
      <c r="F3071" s="16"/>
      <c r="G3071" s="16"/>
      <c r="H3071" s="16"/>
      <c r="I3071" s="16"/>
      <c r="J3071" s="16"/>
      <c r="K3071" s="16"/>
      <c r="L3071" s="32"/>
      <c r="M3071" s="16"/>
      <c r="N3071" s="16"/>
      <c r="O3071" s="16"/>
      <c r="P3071" s="16"/>
      <c r="Y3071" s="20"/>
      <c r="Z3071" s="20"/>
      <c r="AA3071" s="20"/>
      <c r="AB3071" s="20"/>
      <c r="AC3071" s="20"/>
      <c r="AD3071" s="20"/>
    </row>
    <row r="3072" spans="3:30" s="1" customFormat="1">
      <c r="C3072" s="16"/>
      <c r="D3072" s="16"/>
      <c r="E3072" s="32"/>
      <c r="F3072" s="16"/>
      <c r="G3072" s="16"/>
      <c r="H3072" s="16"/>
      <c r="I3072" s="16"/>
      <c r="J3072" s="16"/>
      <c r="K3072" s="16"/>
      <c r="L3072" s="32"/>
      <c r="M3072" s="16"/>
      <c r="N3072" s="16"/>
      <c r="O3072" s="16"/>
      <c r="P3072" s="16"/>
      <c r="Y3072" s="20"/>
      <c r="Z3072" s="20"/>
      <c r="AA3072" s="20"/>
      <c r="AB3072" s="20"/>
      <c r="AC3072" s="20"/>
      <c r="AD3072" s="20"/>
    </row>
    <row r="3073" spans="3:30" s="1" customFormat="1">
      <c r="C3073" s="16"/>
      <c r="D3073" s="16"/>
      <c r="E3073" s="32"/>
      <c r="F3073" s="16"/>
      <c r="G3073" s="16"/>
      <c r="H3073" s="16"/>
      <c r="I3073" s="16"/>
      <c r="J3073" s="16"/>
      <c r="K3073" s="16"/>
      <c r="L3073" s="32"/>
      <c r="M3073" s="16"/>
      <c r="N3073" s="16"/>
      <c r="O3073" s="16"/>
      <c r="P3073" s="16"/>
      <c r="Y3073" s="20"/>
      <c r="Z3073" s="20"/>
      <c r="AA3073" s="20"/>
      <c r="AB3073" s="20"/>
      <c r="AC3073" s="20"/>
      <c r="AD3073" s="20"/>
    </row>
    <row r="3074" spans="3:30" s="1" customFormat="1">
      <c r="C3074" s="16"/>
      <c r="D3074" s="16"/>
      <c r="E3074" s="32"/>
      <c r="F3074" s="16"/>
      <c r="G3074" s="16"/>
      <c r="H3074" s="16"/>
      <c r="I3074" s="16"/>
      <c r="J3074" s="16"/>
      <c r="K3074" s="16"/>
      <c r="L3074" s="32"/>
      <c r="M3074" s="16"/>
      <c r="N3074" s="16"/>
      <c r="O3074" s="16"/>
      <c r="P3074" s="16"/>
      <c r="Y3074" s="20"/>
      <c r="Z3074" s="20"/>
      <c r="AA3074" s="20"/>
      <c r="AB3074" s="20"/>
      <c r="AC3074" s="20"/>
      <c r="AD3074" s="20"/>
    </row>
    <row r="3075" spans="3:30" s="1" customFormat="1">
      <c r="C3075" s="16"/>
      <c r="D3075" s="16"/>
      <c r="E3075" s="32"/>
      <c r="F3075" s="16"/>
      <c r="G3075" s="16"/>
      <c r="H3075" s="16"/>
      <c r="I3075" s="16"/>
      <c r="J3075" s="16"/>
      <c r="K3075" s="16"/>
      <c r="L3075" s="32"/>
      <c r="M3075" s="16"/>
      <c r="N3075" s="16"/>
      <c r="O3075" s="16"/>
      <c r="P3075" s="16"/>
      <c r="Y3075" s="20"/>
      <c r="Z3075" s="20"/>
      <c r="AA3075" s="20"/>
      <c r="AB3075" s="20"/>
      <c r="AC3075" s="20"/>
      <c r="AD3075" s="20"/>
    </row>
    <row r="3076" spans="3:30" s="1" customFormat="1">
      <c r="C3076" s="16"/>
      <c r="D3076" s="16"/>
      <c r="E3076" s="32"/>
      <c r="F3076" s="16"/>
      <c r="G3076" s="16"/>
      <c r="H3076" s="16"/>
      <c r="I3076" s="16"/>
      <c r="J3076" s="16"/>
      <c r="K3076" s="16"/>
      <c r="L3076" s="32"/>
      <c r="M3076" s="16"/>
      <c r="N3076" s="16"/>
      <c r="O3076" s="16"/>
      <c r="P3076" s="16"/>
      <c r="Y3076" s="20"/>
      <c r="Z3076" s="20"/>
      <c r="AA3076" s="20"/>
      <c r="AB3076" s="20"/>
      <c r="AC3076" s="20"/>
      <c r="AD3076" s="20"/>
    </row>
    <row r="3077" spans="3:30" s="1" customFormat="1">
      <c r="C3077" s="16"/>
      <c r="D3077" s="16"/>
      <c r="E3077" s="32"/>
      <c r="F3077" s="16"/>
      <c r="G3077" s="16"/>
      <c r="H3077" s="16"/>
      <c r="I3077" s="16"/>
      <c r="J3077" s="16"/>
      <c r="K3077" s="16"/>
      <c r="L3077" s="32"/>
      <c r="M3077" s="16"/>
      <c r="N3077" s="16"/>
      <c r="O3077" s="16"/>
      <c r="P3077" s="16"/>
      <c r="Y3077" s="20"/>
      <c r="Z3077" s="20"/>
      <c r="AA3077" s="20"/>
      <c r="AB3077" s="20"/>
      <c r="AC3077" s="20"/>
      <c r="AD3077" s="20"/>
    </row>
    <row r="3078" spans="3:30" s="1" customFormat="1">
      <c r="C3078" s="16"/>
      <c r="D3078" s="16"/>
      <c r="E3078" s="32"/>
      <c r="F3078" s="16"/>
      <c r="G3078" s="16"/>
      <c r="H3078" s="16"/>
      <c r="I3078" s="16"/>
      <c r="J3078" s="16"/>
      <c r="K3078" s="16"/>
      <c r="L3078" s="32"/>
      <c r="M3078" s="16"/>
      <c r="N3078" s="16"/>
      <c r="O3078" s="16"/>
      <c r="P3078" s="16"/>
      <c r="Y3078" s="20"/>
      <c r="Z3078" s="20"/>
      <c r="AA3078" s="20"/>
      <c r="AB3078" s="20"/>
      <c r="AC3078" s="20"/>
      <c r="AD3078" s="20"/>
    </row>
    <row r="3079" spans="3:30" s="1" customFormat="1">
      <c r="C3079" s="16"/>
      <c r="D3079" s="16"/>
      <c r="E3079" s="32"/>
      <c r="F3079" s="16"/>
      <c r="G3079" s="16"/>
      <c r="H3079" s="16"/>
      <c r="I3079" s="16"/>
      <c r="J3079" s="16"/>
      <c r="K3079" s="16"/>
      <c r="L3079" s="32"/>
      <c r="M3079" s="16"/>
      <c r="N3079" s="16"/>
      <c r="O3079" s="16"/>
      <c r="P3079" s="16"/>
      <c r="Y3079" s="20"/>
      <c r="Z3079" s="20"/>
      <c r="AA3079" s="20"/>
      <c r="AB3079" s="20"/>
      <c r="AC3079" s="20"/>
      <c r="AD3079" s="20"/>
    </row>
    <row r="3080" spans="3:30" s="1" customFormat="1">
      <c r="C3080" s="16"/>
      <c r="D3080" s="16"/>
      <c r="E3080" s="32"/>
      <c r="F3080" s="16"/>
      <c r="G3080" s="16"/>
      <c r="H3080" s="16"/>
      <c r="I3080" s="16"/>
      <c r="J3080" s="16"/>
      <c r="K3080" s="16"/>
      <c r="L3080" s="32"/>
      <c r="M3080" s="16"/>
      <c r="N3080" s="16"/>
      <c r="O3080" s="16"/>
      <c r="P3080" s="16"/>
      <c r="Y3080" s="20"/>
      <c r="Z3080" s="20"/>
      <c r="AA3080" s="20"/>
      <c r="AB3080" s="20"/>
      <c r="AC3080" s="20"/>
      <c r="AD3080" s="20"/>
    </row>
    <row r="3081" spans="3:30" s="1" customFormat="1">
      <c r="C3081" s="16"/>
      <c r="D3081" s="16"/>
      <c r="E3081" s="32"/>
      <c r="F3081" s="16"/>
      <c r="G3081" s="16"/>
      <c r="H3081" s="16"/>
      <c r="I3081" s="16"/>
      <c r="J3081" s="16"/>
      <c r="K3081" s="16"/>
      <c r="L3081" s="32"/>
      <c r="M3081" s="16"/>
      <c r="N3081" s="16"/>
      <c r="O3081" s="16"/>
      <c r="P3081" s="16"/>
      <c r="Y3081" s="20"/>
      <c r="Z3081" s="20"/>
      <c r="AA3081" s="20"/>
      <c r="AB3081" s="20"/>
      <c r="AC3081" s="20"/>
      <c r="AD3081" s="20"/>
    </row>
    <row r="3082" spans="3:30" s="1" customFormat="1">
      <c r="C3082" s="16"/>
      <c r="D3082" s="16"/>
      <c r="E3082" s="32"/>
      <c r="F3082" s="16"/>
      <c r="G3082" s="16"/>
      <c r="H3082" s="16"/>
      <c r="I3082" s="16"/>
      <c r="J3082" s="16"/>
      <c r="K3082" s="16"/>
      <c r="L3082" s="32"/>
      <c r="M3082" s="16"/>
      <c r="N3082" s="16"/>
      <c r="O3082" s="16"/>
      <c r="P3082" s="16"/>
      <c r="Y3082" s="20"/>
      <c r="Z3082" s="20"/>
      <c r="AA3082" s="20"/>
      <c r="AB3082" s="20"/>
      <c r="AC3082" s="20"/>
      <c r="AD3082" s="20"/>
    </row>
    <row r="3083" spans="3:30" s="1" customFormat="1">
      <c r="C3083" s="16"/>
      <c r="D3083" s="16"/>
      <c r="E3083" s="32"/>
      <c r="F3083" s="16"/>
      <c r="G3083" s="16"/>
      <c r="H3083" s="16"/>
      <c r="I3083" s="16"/>
      <c r="J3083" s="16"/>
      <c r="K3083" s="16"/>
      <c r="L3083" s="32"/>
      <c r="M3083" s="16"/>
      <c r="N3083" s="16"/>
      <c r="O3083" s="16"/>
      <c r="P3083" s="16"/>
      <c r="Y3083" s="20"/>
      <c r="Z3083" s="20"/>
      <c r="AA3083" s="20"/>
      <c r="AB3083" s="20"/>
      <c r="AC3083" s="20"/>
      <c r="AD3083" s="20"/>
    </row>
    <row r="3084" spans="3:30" s="1" customFormat="1">
      <c r="C3084" s="16"/>
      <c r="D3084" s="16"/>
      <c r="E3084" s="32"/>
      <c r="F3084" s="16"/>
      <c r="G3084" s="16"/>
      <c r="H3084" s="16"/>
      <c r="I3084" s="16"/>
      <c r="J3084" s="16"/>
      <c r="K3084" s="16"/>
      <c r="L3084" s="32"/>
      <c r="M3084" s="16"/>
      <c r="N3084" s="16"/>
      <c r="O3084" s="16"/>
      <c r="P3084" s="16"/>
      <c r="Y3084" s="20"/>
      <c r="Z3084" s="20"/>
      <c r="AA3084" s="20"/>
      <c r="AB3084" s="20"/>
      <c r="AC3084" s="20"/>
      <c r="AD3084" s="20"/>
    </row>
    <row r="3085" spans="3:30" s="1" customFormat="1">
      <c r="C3085" s="16"/>
      <c r="D3085" s="16"/>
      <c r="E3085" s="32"/>
      <c r="F3085" s="16"/>
      <c r="G3085" s="16"/>
      <c r="H3085" s="16"/>
      <c r="I3085" s="16"/>
      <c r="J3085" s="16"/>
      <c r="K3085" s="16"/>
      <c r="L3085" s="32"/>
      <c r="M3085" s="16"/>
      <c r="N3085" s="16"/>
      <c r="O3085" s="16"/>
      <c r="P3085" s="16"/>
      <c r="Y3085" s="20"/>
      <c r="Z3085" s="20"/>
      <c r="AA3085" s="20"/>
      <c r="AB3085" s="20"/>
      <c r="AC3085" s="20"/>
      <c r="AD3085" s="20"/>
    </row>
    <row r="3086" spans="3:30" s="1" customFormat="1">
      <c r="C3086" s="16"/>
      <c r="D3086" s="16"/>
      <c r="E3086" s="32"/>
      <c r="F3086" s="16"/>
      <c r="G3086" s="16"/>
      <c r="H3086" s="16"/>
      <c r="I3086" s="16"/>
      <c r="J3086" s="16"/>
      <c r="K3086" s="16"/>
      <c r="L3086" s="32"/>
      <c r="M3086" s="16"/>
      <c r="N3086" s="16"/>
      <c r="O3086" s="16"/>
      <c r="P3086" s="16"/>
      <c r="Y3086" s="20"/>
      <c r="Z3086" s="20"/>
      <c r="AA3086" s="20"/>
      <c r="AB3086" s="20"/>
      <c r="AC3086" s="20"/>
      <c r="AD3086" s="20"/>
    </row>
    <row r="3087" spans="3:30" s="1" customFormat="1">
      <c r="C3087" s="16"/>
      <c r="D3087" s="16"/>
      <c r="E3087" s="32"/>
      <c r="F3087" s="16"/>
      <c r="G3087" s="16"/>
      <c r="H3087" s="16"/>
      <c r="I3087" s="16"/>
      <c r="J3087" s="16"/>
      <c r="K3087" s="16"/>
      <c r="L3087" s="32"/>
      <c r="M3087" s="16"/>
      <c r="N3087" s="16"/>
      <c r="O3087" s="16"/>
      <c r="P3087" s="16"/>
      <c r="Y3087" s="20"/>
      <c r="Z3087" s="20"/>
      <c r="AA3087" s="20"/>
      <c r="AB3087" s="20"/>
      <c r="AC3087" s="20"/>
      <c r="AD3087" s="20"/>
    </row>
    <row r="3088" spans="3:30" s="1" customFormat="1">
      <c r="C3088" s="16"/>
      <c r="D3088" s="16"/>
      <c r="E3088" s="32"/>
      <c r="F3088" s="16"/>
      <c r="G3088" s="16"/>
      <c r="H3088" s="16"/>
      <c r="I3088" s="16"/>
      <c r="J3088" s="16"/>
      <c r="K3088" s="16"/>
      <c r="L3088" s="32"/>
      <c r="M3088" s="16"/>
      <c r="N3088" s="16"/>
      <c r="O3088" s="16"/>
      <c r="P3088" s="16"/>
      <c r="Y3088" s="20"/>
      <c r="Z3088" s="20"/>
      <c r="AA3088" s="20"/>
      <c r="AB3088" s="20"/>
      <c r="AC3088" s="20"/>
      <c r="AD3088" s="20"/>
    </row>
    <row r="3089" spans="3:30" s="1" customFormat="1">
      <c r="C3089" s="16"/>
      <c r="D3089" s="16"/>
      <c r="E3089" s="32"/>
      <c r="F3089" s="16"/>
      <c r="G3089" s="16"/>
      <c r="H3089" s="16"/>
      <c r="I3089" s="16"/>
      <c r="J3089" s="16"/>
      <c r="K3089" s="16"/>
      <c r="L3089" s="32"/>
      <c r="M3089" s="16"/>
      <c r="N3089" s="16"/>
      <c r="O3089" s="16"/>
      <c r="P3089" s="16"/>
      <c r="Y3089" s="20"/>
      <c r="Z3089" s="20"/>
      <c r="AA3089" s="20"/>
      <c r="AB3089" s="20"/>
      <c r="AC3089" s="20"/>
      <c r="AD3089" s="20"/>
    </row>
    <row r="3090" spans="3:30" s="1" customFormat="1">
      <c r="C3090" s="16"/>
      <c r="D3090" s="16"/>
      <c r="E3090" s="32"/>
      <c r="F3090" s="16"/>
      <c r="G3090" s="16"/>
      <c r="H3090" s="16"/>
      <c r="I3090" s="16"/>
      <c r="J3090" s="16"/>
      <c r="K3090" s="16"/>
      <c r="L3090" s="32"/>
      <c r="M3090" s="16"/>
      <c r="N3090" s="16"/>
      <c r="O3090" s="16"/>
      <c r="P3090" s="16"/>
      <c r="Y3090" s="20"/>
      <c r="Z3090" s="20"/>
      <c r="AA3090" s="20"/>
      <c r="AB3090" s="20"/>
      <c r="AC3090" s="20"/>
      <c r="AD3090" s="20"/>
    </row>
    <row r="3091" spans="3:30" s="1" customFormat="1">
      <c r="C3091" s="16"/>
      <c r="D3091" s="16"/>
      <c r="E3091" s="32"/>
      <c r="F3091" s="16"/>
      <c r="G3091" s="16"/>
      <c r="H3091" s="16"/>
      <c r="I3091" s="16"/>
      <c r="J3091" s="16"/>
      <c r="K3091" s="16"/>
      <c r="L3091" s="32"/>
      <c r="M3091" s="16"/>
      <c r="N3091" s="16"/>
      <c r="O3091" s="16"/>
      <c r="P3091" s="16"/>
      <c r="Y3091" s="20"/>
      <c r="Z3091" s="20"/>
      <c r="AA3091" s="20"/>
      <c r="AB3091" s="20"/>
      <c r="AC3091" s="20"/>
      <c r="AD3091" s="20"/>
    </row>
    <row r="3092" spans="3:30" s="1" customFormat="1">
      <c r="C3092" s="16"/>
      <c r="D3092" s="16"/>
      <c r="E3092" s="32"/>
      <c r="F3092" s="16"/>
      <c r="G3092" s="16"/>
      <c r="H3092" s="16"/>
      <c r="I3092" s="16"/>
      <c r="J3092" s="16"/>
      <c r="K3092" s="16"/>
      <c r="L3092" s="32"/>
      <c r="M3092" s="16"/>
      <c r="N3092" s="16"/>
      <c r="O3092" s="16"/>
      <c r="P3092" s="16"/>
      <c r="Y3092" s="20"/>
      <c r="Z3092" s="20"/>
      <c r="AA3092" s="20"/>
      <c r="AB3092" s="20"/>
      <c r="AC3092" s="20"/>
      <c r="AD3092" s="20"/>
    </row>
    <row r="3093" spans="3:30" s="1" customFormat="1">
      <c r="C3093" s="16"/>
      <c r="D3093" s="16"/>
      <c r="E3093" s="32"/>
      <c r="F3093" s="16"/>
      <c r="G3093" s="16"/>
      <c r="H3093" s="16"/>
      <c r="I3093" s="16"/>
      <c r="J3093" s="16"/>
      <c r="K3093" s="16"/>
      <c r="L3093" s="32"/>
      <c r="M3093" s="16"/>
      <c r="N3093" s="16"/>
      <c r="O3093" s="16"/>
      <c r="P3093" s="16"/>
      <c r="Y3093" s="20"/>
      <c r="Z3093" s="20"/>
      <c r="AA3093" s="20"/>
      <c r="AB3093" s="20"/>
      <c r="AC3093" s="20"/>
      <c r="AD3093" s="20"/>
    </row>
    <row r="3094" spans="3:30" s="1" customFormat="1">
      <c r="C3094" s="16"/>
      <c r="D3094" s="16"/>
      <c r="E3094" s="32"/>
      <c r="F3094" s="16"/>
      <c r="G3094" s="16"/>
      <c r="H3094" s="16"/>
      <c r="I3094" s="16"/>
      <c r="J3094" s="16"/>
      <c r="K3094" s="16"/>
      <c r="L3094" s="32"/>
      <c r="M3094" s="16"/>
      <c r="N3094" s="16"/>
      <c r="O3094" s="16"/>
      <c r="P3094" s="16"/>
      <c r="Y3094" s="20"/>
      <c r="Z3094" s="20"/>
      <c r="AA3094" s="20"/>
      <c r="AB3094" s="20"/>
      <c r="AC3094" s="20"/>
      <c r="AD3094" s="20"/>
    </row>
    <row r="3095" spans="3:30" s="1" customFormat="1">
      <c r="C3095" s="16"/>
      <c r="D3095" s="16"/>
      <c r="E3095" s="32"/>
      <c r="F3095" s="16"/>
      <c r="G3095" s="16"/>
      <c r="H3095" s="16"/>
      <c r="I3095" s="16"/>
      <c r="J3095" s="16"/>
      <c r="K3095" s="16"/>
      <c r="L3095" s="32"/>
      <c r="M3095" s="16"/>
      <c r="N3095" s="16"/>
      <c r="O3095" s="16"/>
      <c r="P3095" s="16"/>
      <c r="Y3095" s="20"/>
      <c r="Z3095" s="20"/>
      <c r="AA3095" s="20"/>
      <c r="AB3095" s="20"/>
      <c r="AC3095" s="20"/>
      <c r="AD3095" s="20"/>
    </row>
    <row r="3096" spans="3:30" s="1" customFormat="1">
      <c r="C3096" s="16"/>
      <c r="D3096" s="16"/>
      <c r="E3096" s="32"/>
      <c r="F3096" s="16"/>
      <c r="G3096" s="16"/>
      <c r="H3096" s="16"/>
      <c r="I3096" s="16"/>
      <c r="J3096" s="16"/>
      <c r="K3096" s="16"/>
      <c r="L3096" s="32"/>
      <c r="M3096" s="16"/>
      <c r="N3096" s="16"/>
      <c r="O3096" s="16"/>
      <c r="P3096" s="16"/>
      <c r="Y3096" s="20"/>
      <c r="Z3096" s="20"/>
      <c r="AA3096" s="20"/>
      <c r="AB3096" s="20"/>
      <c r="AC3096" s="20"/>
      <c r="AD3096" s="20"/>
    </row>
    <row r="3097" spans="3:30" s="1" customFormat="1">
      <c r="C3097" s="16"/>
      <c r="D3097" s="16"/>
      <c r="E3097" s="32"/>
      <c r="F3097" s="16"/>
      <c r="G3097" s="16"/>
      <c r="H3097" s="16"/>
      <c r="I3097" s="16"/>
      <c r="J3097" s="16"/>
      <c r="K3097" s="16"/>
      <c r="L3097" s="32"/>
      <c r="M3097" s="16"/>
      <c r="N3097" s="16"/>
      <c r="O3097" s="16"/>
      <c r="P3097" s="16"/>
      <c r="Y3097" s="20"/>
      <c r="Z3097" s="20"/>
      <c r="AA3097" s="20"/>
      <c r="AB3097" s="20"/>
      <c r="AC3097" s="20"/>
      <c r="AD3097" s="20"/>
    </row>
    <row r="3098" spans="3:30" s="1" customFormat="1">
      <c r="C3098" s="16"/>
      <c r="D3098" s="16"/>
      <c r="E3098" s="32"/>
      <c r="F3098" s="16"/>
      <c r="G3098" s="16"/>
      <c r="H3098" s="16"/>
      <c r="I3098" s="16"/>
      <c r="J3098" s="16"/>
      <c r="K3098" s="16"/>
      <c r="L3098" s="32"/>
      <c r="M3098" s="16"/>
      <c r="N3098" s="16"/>
      <c r="O3098" s="16"/>
      <c r="P3098" s="16"/>
      <c r="Y3098" s="20"/>
      <c r="Z3098" s="20"/>
      <c r="AA3098" s="20"/>
      <c r="AB3098" s="20"/>
      <c r="AC3098" s="20"/>
      <c r="AD3098" s="20"/>
    </row>
    <row r="3099" spans="3:30" s="1" customFormat="1">
      <c r="C3099" s="16"/>
      <c r="D3099" s="16"/>
      <c r="E3099" s="32"/>
      <c r="F3099" s="16"/>
      <c r="G3099" s="16"/>
      <c r="H3099" s="16"/>
      <c r="I3099" s="16"/>
      <c r="J3099" s="16"/>
      <c r="K3099" s="16"/>
      <c r="L3099" s="32"/>
      <c r="M3099" s="16"/>
      <c r="N3099" s="16"/>
      <c r="O3099" s="16"/>
      <c r="P3099" s="16"/>
      <c r="Y3099" s="20"/>
      <c r="Z3099" s="20"/>
      <c r="AA3099" s="20"/>
      <c r="AB3099" s="20"/>
      <c r="AC3099" s="20"/>
      <c r="AD3099" s="20"/>
    </row>
    <row r="3100" spans="3:30" s="1" customFormat="1">
      <c r="C3100" s="16"/>
      <c r="D3100" s="16"/>
      <c r="E3100" s="32"/>
      <c r="F3100" s="16"/>
      <c r="G3100" s="16"/>
      <c r="H3100" s="16"/>
      <c r="I3100" s="16"/>
      <c r="J3100" s="16"/>
      <c r="K3100" s="16"/>
      <c r="L3100" s="32"/>
      <c r="M3100" s="16"/>
      <c r="N3100" s="16"/>
      <c r="O3100" s="16"/>
      <c r="P3100" s="16"/>
      <c r="Y3100" s="20"/>
      <c r="Z3100" s="20"/>
      <c r="AA3100" s="20"/>
      <c r="AB3100" s="20"/>
      <c r="AC3100" s="20"/>
      <c r="AD3100" s="20"/>
    </row>
    <row r="3101" spans="3:30" s="1" customFormat="1">
      <c r="C3101" s="16"/>
      <c r="D3101" s="16"/>
      <c r="E3101" s="32"/>
      <c r="F3101" s="16"/>
      <c r="G3101" s="16"/>
      <c r="H3101" s="16"/>
      <c r="I3101" s="16"/>
      <c r="J3101" s="16"/>
      <c r="K3101" s="16"/>
      <c r="L3101" s="32"/>
      <c r="M3101" s="16"/>
      <c r="N3101" s="16"/>
      <c r="O3101" s="16"/>
      <c r="P3101" s="16"/>
      <c r="Y3101" s="20"/>
      <c r="Z3101" s="20"/>
      <c r="AA3101" s="20"/>
      <c r="AB3101" s="20"/>
      <c r="AC3101" s="20"/>
      <c r="AD3101" s="20"/>
    </row>
    <row r="3102" spans="3:30" s="1" customFormat="1">
      <c r="C3102" s="16"/>
      <c r="D3102" s="16"/>
      <c r="E3102" s="32"/>
      <c r="F3102" s="16"/>
      <c r="G3102" s="16"/>
      <c r="H3102" s="16"/>
      <c r="I3102" s="16"/>
      <c r="J3102" s="16"/>
      <c r="K3102" s="16"/>
      <c r="L3102" s="32"/>
      <c r="M3102" s="16"/>
      <c r="N3102" s="16"/>
      <c r="O3102" s="16"/>
      <c r="P3102" s="16"/>
      <c r="Y3102" s="20"/>
      <c r="Z3102" s="20"/>
      <c r="AA3102" s="20"/>
      <c r="AB3102" s="20"/>
      <c r="AC3102" s="20"/>
      <c r="AD3102" s="20"/>
    </row>
    <row r="3103" spans="3:30" s="1" customFormat="1">
      <c r="C3103" s="16"/>
      <c r="D3103" s="16"/>
      <c r="E3103" s="32"/>
      <c r="F3103" s="16"/>
      <c r="G3103" s="16"/>
      <c r="H3103" s="16"/>
      <c r="I3103" s="16"/>
      <c r="J3103" s="16"/>
      <c r="K3103" s="16"/>
      <c r="L3103" s="32"/>
      <c r="M3103" s="16"/>
      <c r="N3103" s="16"/>
      <c r="O3103" s="16"/>
      <c r="P3103" s="16"/>
      <c r="Y3103" s="20"/>
      <c r="Z3103" s="20"/>
      <c r="AA3103" s="20"/>
      <c r="AB3103" s="20"/>
      <c r="AC3103" s="20"/>
      <c r="AD3103" s="20"/>
    </row>
    <row r="3104" spans="3:30" s="1" customFormat="1">
      <c r="C3104" s="16"/>
      <c r="D3104" s="16"/>
      <c r="E3104" s="32"/>
      <c r="F3104" s="16"/>
      <c r="G3104" s="16"/>
      <c r="H3104" s="16"/>
      <c r="I3104" s="16"/>
      <c r="J3104" s="16"/>
      <c r="K3104" s="16"/>
      <c r="L3104" s="32"/>
      <c r="M3104" s="16"/>
      <c r="N3104" s="16"/>
      <c r="O3104" s="16"/>
      <c r="P3104" s="16"/>
      <c r="Y3104" s="20"/>
      <c r="Z3104" s="20"/>
      <c r="AA3104" s="20"/>
      <c r="AB3104" s="20"/>
      <c r="AC3104" s="20"/>
      <c r="AD3104" s="20"/>
    </row>
    <row r="3105" spans="3:30" s="1" customFormat="1">
      <c r="C3105" s="16"/>
      <c r="D3105" s="16"/>
      <c r="E3105" s="32"/>
      <c r="F3105" s="16"/>
      <c r="G3105" s="16"/>
      <c r="H3105" s="16"/>
      <c r="I3105" s="16"/>
      <c r="J3105" s="16"/>
      <c r="K3105" s="16"/>
      <c r="L3105" s="32"/>
      <c r="M3105" s="16"/>
      <c r="N3105" s="16"/>
      <c r="O3105" s="16"/>
      <c r="P3105" s="16"/>
      <c r="Y3105" s="20"/>
      <c r="Z3105" s="20"/>
      <c r="AA3105" s="20"/>
      <c r="AB3105" s="20"/>
      <c r="AC3105" s="20"/>
      <c r="AD3105" s="20"/>
    </row>
    <row r="3106" spans="3:30" s="1" customFormat="1">
      <c r="C3106" s="16"/>
      <c r="D3106" s="16"/>
      <c r="E3106" s="32"/>
      <c r="F3106" s="16"/>
      <c r="G3106" s="16"/>
      <c r="H3106" s="16"/>
      <c r="I3106" s="16"/>
      <c r="J3106" s="16"/>
      <c r="K3106" s="16"/>
      <c r="L3106" s="32"/>
      <c r="M3106" s="16"/>
      <c r="N3106" s="16"/>
      <c r="O3106" s="16"/>
      <c r="P3106" s="16"/>
      <c r="Y3106" s="20"/>
      <c r="Z3106" s="20"/>
      <c r="AA3106" s="20"/>
      <c r="AB3106" s="20"/>
      <c r="AC3106" s="20"/>
      <c r="AD3106" s="20"/>
    </row>
    <row r="3107" spans="3:30" s="1" customFormat="1">
      <c r="C3107" s="16"/>
      <c r="D3107" s="16"/>
      <c r="E3107" s="32"/>
      <c r="F3107" s="16"/>
      <c r="G3107" s="16"/>
      <c r="H3107" s="16"/>
      <c r="I3107" s="16"/>
      <c r="J3107" s="16"/>
      <c r="K3107" s="16"/>
      <c r="L3107" s="32"/>
      <c r="M3107" s="16"/>
      <c r="N3107" s="16"/>
      <c r="O3107" s="16"/>
      <c r="P3107" s="16"/>
      <c r="Y3107" s="20"/>
      <c r="Z3107" s="20"/>
      <c r="AA3107" s="20"/>
      <c r="AB3107" s="20"/>
      <c r="AC3107" s="20"/>
      <c r="AD3107" s="20"/>
    </row>
    <row r="3108" spans="3:30" s="1" customFormat="1">
      <c r="C3108" s="16"/>
      <c r="D3108" s="16"/>
      <c r="E3108" s="32"/>
      <c r="F3108" s="16"/>
      <c r="G3108" s="16"/>
      <c r="H3108" s="16"/>
      <c r="I3108" s="16"/>
      <c r="J3108" s="16"/>
      <c r="K3108" s="16"/>
      <c r="L3108" s="32"/>
      <c r="M3108" s="16"/>
      <c r="N3108" s="16"/>
      <c r="O3108" s="16"/>
      <c r="P3108" s="16"/>
      <c r="Y3108" s="20"/>
      <c r="Z3108" s="20"/>
      <c r="AA3108" s="20"/>
      <c r="AB3108" s="20"/>
      <c r="AC3108" s="20"/>
      <c r="AD3108" s="20"/>
    </row>
    <row r="3109" spans="3:30" s="1" customFormat="1">
      <c r="C3109" s="16"/>
      <c r="D3109" s="16"/>
      <c r="E3109" s="32"/>
      <c r="F3109" s="16"/>
      <c r="G3109" s="16"/>
      <c r="H3109" s="16"/>
      <c r="I3109" s="16"/>
      <c r="J3109" s="16"/>
      <c r="K3109" s="16"/>
      <c r="L3109" s="32"/>
      <c r="M3109" s="16"/>
      <c r="N3109" s="16"/>
      <c r="O3109" s="16"/>
      <c r="P3109" s="16"/>
      <c r="Y3109" s="20"/>
      <c r="Z3109" s="20"/>
      <c r="AA3109" s="20"/>
      <c r="AB3109" s="20"/>
      <c r="AC3109" s="20"/>
      <c r="AD3109" s="20"/>
    </row>
    <row r="3110" spans="3:30" s="1" customFormat="1">
      <c r="C3110" s="16"/>
      <c r="D3110" s="16"/>
      <c r="E3110" s="32"/>
      <c r="F3110" s="16"/>
      <c r="G3110" s="16"/>
      <c r="H3110" s="16"/>
      <c r="I3110" s="16"/>
      <c r="J3110" s="16"/>
      <c r="K3110" s="16"/>
      <c r="L3110" s="32"/>
      <c r="M3110" s="16"/>
      <c r="N3110" s="16"/>
      <c r="O3110" s="16"/>
      <c r="P3110" s="16"/>
      <c r="Y3110" s="20"/>
      <c r="Z3110" s="20"/>
      <c r="AA3110" s="20"/>
      <c r="AB3110" s="20"/>
      <c r="AC3110" s="20"/>
      <c r="AD3110" s="20"/>
    </row>
    <row r="3111" spans="3:30" s="1" customFormat="1">
      <c r="C3111" s="16"/>
      <c r="D3111" s="16"/>
      <c r="E3111" s="32"/>
      <c r="F3111" s="16"/>
      <c r="G3111" s="16"/>
      <c r="H3111" s="16"/>
      <c r="I3111" s="16"/>
      <c r="J3111" s="16"/>
      <c r="K3111" s="16"/>
      <c r="L3111" s="32"/>
      <c r="M3111" s="16"/>
      <c r="N3111" s="16"/>
      <c r="O3111" s="16"/>
      <c r="P3111" s="16"/>
      <c r="Y3111" s="20"/>
      <c r="Z3111" s="20"/>
      <c r="AA3111" s="20"/>
      <c r="AB3111" s="20"/>
      <c r="AC3111" s="20"/>
      <c r="AD3111" s="20"/>
    </row>
    <row r="3112" spans="3:30" s="1" customFormat="1">
      <c r="C3112" s="16"/>
      <c r="D3112" s="16"/>
      <c r="E3112" s="32"/>
      <c r="F3112" s="16"/>
      <c r="G3112" s="16"/>
      <c r="H3112" s="16"/>
      <c r="I3112" s="16"/>
      <c r="J3112" s="16"/>
      <c r="K3112" s="16"/>
      <c r="L3112" s="32"/>
      <c r="M3112" s="16"/>
      <c r="N3112" s="16"/>
      <c r="O3112" s="16"/>
      <c r="P3112" s="16"/>
      <c r="Y3112" s="20"/>
      <c r="Z3112" s="20"/>
      <c r="AA3112" s="20"/>
      <c r="AB3112" s="20"/>
      <c r="AC3112" s="20"/>
      <c r="AD3112" s="20"/>
    </row>
    <row r="3113" spans="3:30" s="1" customFormat="1">
      <c r="C3113" s="16"/>
      <c r="D3113" s="16"/>
      <c r="E3113" s="32"/>
      <c r="F3113" s="16"/>
      <c r="G3113" s="16"/>
      <c r="H3113" s="16"/>
      <c r="I3113" s="16"/>
      <c r="J3113" s="16"/>
      <c r="K3113" s="16"/>
      <c r="L3113" s="32"/>
      <c r="M3113" s="16"/>
      <c r="N3113" s="16"/>
      <c r="O3113" s="16"/>
      <c r="P3113" s="16"/>
      <c r="Y3113" s="20"/>
      <c r="Z3113" s="20"/>
      <c r="AA3113" s="20"/>
      <c r="AB3113" s="20"/>
      <c r="AC3113" s="20"/>
      <c r="AD3113" s="20"/>
    </row>
    <row r="3114" spans="3:30" s="1" customFormat="1">
      <c r="C3114" s="16"/>
      <c r="D3114" s="16"/>
      <c r="E3114" s="32"/>
      <c r="F3114" s="16"/>
      <c r="G3114" s="16"/>
      <c r="H3114" s="16"/>
      <c r="I3114" s="16"/>
      <c r="J3114" s="16"/>
      <c r="K3114" s="16"/>
      <c r="L3114" s="32"/>
      <c r="M3114" s="16"/>
      <c r="N3114" s="16"/>
      <c r="O3114" s="16"/>
      <c r="P3114" s="16"/>
      <c r="Y3114" s="20"/>
      <c r="Z3114" s="20"/>
      <c r="AA3114" s="20"/>
      <c r="AB3114" s="20"/>
      <c r="AC3114" s="20"/>
      <c r="AD3114" s="20"/>
    </row>
    <row r="3115" spans="3:30" s="1" customFormat="1">
      <c r="C3115" s="16"/>
      <c r="D3115" s="16"/>
      <c r="E3115" s="32"/>
      <c r="F3115" s="16"/>
      <c r="G3115" s="16"/>
      <c r="H3115" s="16"/>
      <c r="I3115" s="16"/>
      <c r="J3115" s="16"/>
      <c r="K3115" s="16"/>
      <c r="L3115" s="32"/>
      <c r="M3115" s="16"/>
      <c r="N3115" s="16"/>
      <c r="O3115" s="16"/>
      <c r="P3115" s="16"/>
      <c r="Y3115" s="20"/>
      <c r="Z3115" s="20"/>
      <c r="AA3115" s="20"/>
      <c r="AB3115" s="20"/>
      <c r="AC3115" s="20"/>
      <c r="AD3115" s="20"/>
    </row>
    <row r="3116" spans="3:30" s="1" customFormat="1">
      <c r="C3116" s="16"/>
      <c r="D3116" s="16"/>
      <c r="E3116" s="32"/>
      <c r="F3116" s="16"/>
      <c r="G3116" s="16"/>
      <c r="H3116" s="16"/>
      <c r="I3116" s="16"/>
      <c r="J3116" s="16"/>
      <c r="K3116" s="16"/>
      <c r="L3116" s="32"/>
      <c r="M3116" s="16"/>
      <c r="N3116" s="16"/>
      <c r="O3116" s="16"/>
      <c r="P3116" s="16"/>
      <c r="Y3116" s="20"/>
      <c r="Z3116" s="20"/>
      <c r="AA3116" s="20"/>
      <c r="AB3116" s="20"/>
      <c r="AC3116" s="20"/>
      <c r="AD3116" s="20"/>
    </row>
    <row r="3117" spans="3:30" s="1" customFormat="1">
      <c r="C3117" s="16"/>
      <c r="D3117" s="16"/>
      <c r="E3117" s="32"/>
      <c r="F3117" s="16"/>
      <c r="G3117" s="16"/>
      <c r="H3117" s="16"/>
      <c r="I3117" s="16"/>
      <c r="J3117" s="16"/>
      <c r="K3117" s="16"/>
      <c r="L3117" s="32"/>
      <c r="M3117" s="16"/>
      <c r="N3117" s="16"/>
      <c r="O3117" s="16"/>
      <c r="P3117" s="16"/>
      <c r="Y3117" s="20"/>
      <c r="Z3117" s="20"/>
      <c r="AA3117" s="20"/>
      <c r="AB3117" s="20"/>
      <c r="AC3117" s="20"/>
      <c r="AD3117" s="20"/>
    </row>
    <row r="3118" spans="3:30" s="1" customFormat="1">
      <c r="C3118" s="16"/>
      <c r="D3118" s="16"/>
      <c r="E3118" s="32"/>
      <c r="F3118" s="16"/>
      <c r="G3118" s="16"/>
      <c r="H3118" s="16"/>
      <c r="I3118" s="16"/>
      <c r="J3118" s="16"/>
      <c r="K3118" s="16"/>
      <c r="L3118" s="32"/>
      <c r="M3118" s="16"/>
      <c r="N3118" s="16"/>
      <c r="O3118" s="16"/>
      <c r="P3118" s="16"/>
      <c r="Y3118" s="20"/>
      <c r="Z3118" s="20"/>
      <c r="AA3118" s="20"/>
      <c r="AB3118" s="20"/>
      <c r="AC3118" s="20"/>
      <c r="AD3118" s="20"/>
    </row>
    <row r="3119" spans="3:30" s="1" customFormat="1">
      <c r="C3119" s="16"/>
      <c r="D3119" s="16"/>
      <c r="E3119" s="32"/>
      <c r="F3119" s="16"/>
      <c r="G3119" s="16"/>
      <c r="H3119" s="16"/>
      <c r="I3119" s="16"/>
      <c r="J3119" s="16"/>
      <c r="K3119" s="16"/>
      <c r="L3119" s="32"/>
      <c r="M3119" s="16"/>
      <c r="N3119" s="16"/>
      <c r="O3119" s="16"/>
      <c r="P3119" s="16"/>
      <c r="Y3119" s="20"/>
      <c r="Z3119" s="20"/>
      <c r="AA3119" s="20"/>
      <c r="AB3119" s="20"/>
      <c r="AC3119" s="20"/>
      <c r="AD3119" s="20"/>
    </row>
    <row r="3120" spans="3:30" s="1" customFormat="1">
      <c r="C3120" s="16"/>
      <c r="D3120" s="16"/>
      <c r="E3120" s="32"/>
      <c r="F3120" s="16"/>
      <c r="G3120" s="16"/>
      <c r="H3120" s="16"/>
      <c r="I3120" s="16"/>
      <c r="J3120" s="16"/>
      <c r="K3120" s="16"/>
      <c r="L3120" s="32"/>
      <c r="M3120" s="16"/>
      <c r="N3120" s="16"/>
      <c r="O3120" s="16"/>
      <c r="P3120" s="16"/>
      <c r="Y3120" s="20"/>
      <c r="Z3120" s="20"/>
      <c r="AA3120" s="20"/>
      <c r="AB3120" s="20"/>
      <c r="AC3120" s="20"/>
      <c r="AD3120" s="20"/>
    </row>
    <row r="3121" spans="3:30" s="1" customFormat="1">
      <c r="C3121" s="16"/>
      <c r="D3121" s="16"/>
      <c r="E3121" s="32"/>
      <c r="F3121" s="16"/>
      <c r="G3121" s="16"/>
      <c r="H3121" s="16"/>
      <c r="I3121" s="16"/>
      <c r="J3121" s="16"/>
      <c r="K3121" s="16"/>
      <c r="L3121" s="32"/>
      <c r="M3121" s="16"/>
      <c r="N3121" s="16"/>
      <c r="O3121" s="16"/>
      <c r="P3121" s="16"/>
      <c r="Y3121" s="20"/>
      <c r="Z3121" s="20"/>
      <c r="AA3121" s="20"/>
      <c r="AB3121" s="20"/>
      <c r="AC3121" s="20"/>
      <c r="AD3121" s="20"/>
    </row>
    <row r="3122" spans="3:30" s="1" customFormat="1">
      <c r="C3122" s="16"/>
      <c r="D3122" s="16"/>
      <c r="E3122" s="32"/>
      <c r="F3122" s="16"/>
      <c r="G3122" s="16"/>
      <c r="H3122" s="16"/>
      <c r="I3122" s="16"/>
      <c r="J3122" s="16"/>
      <c r="K3122" s="16"/>
      <c r="L3122" s="32"/>
      <c r="M3122" s="16"/>
      <c r="N3122" s="16"/>
      <c r="O3122" s="16"/>
      <c r="P3122" s="16"/>
      <c r="Y3122" s="20"/>
      <c r="Z3122" s="20"/>
      <c r="AA3122" s="20"/>
      <c r="AB3122" s="20"/>
      <c r="AC3122" s="20"/>
      <c r="AD3122" s="20"/>
    </row>
    <row r="3123" spans="3:30" s="1" customFormat="1">
      <c r="C3123" s="16"/>
      <c r="D3123" s="16"/>
      <c r="E3123" s="32"/>
      <c r="F3123" s="16"/>
      <c r="G3123" s="16"/>
      <c r="H3123" s="16"/>
      <c r="I3123" s="16"/>
      <c r="J3123" s="16"/>
      <c r="K3123" s="16"/>
      <c r="L3123" s="32"/>
      <c r="M3123" s="16"/>
      <c r="N3123" s="16"/>
      <c r="O3123" s="16"/>
      <c r="P3123" s="16"/>
      <c r="Y3123" s="20"/>
      <c r="Z3123" s="20"/>
      <c r="AA3123" s="20"/>
      <c r="AB3123" s="20"/>
      <c r="AC3123" s="20"/>
      <c r="AD3123" s="20"/>
    </row>
    <row r="3124" spans="3:30" s="1" customFormat="1">
      <c r="C3124" s="16"/>
      <c r="D3124" s="16"/>
      <c r="E3124" s="32"/>
      <c r="F3124" s="16"/>
      <c r="G3124" s="16"/>
      <c r="H3124" s="16"/>
      <c r="I3124" s="16"/>
      <c r="J3124" s="16"/>
      <c r="K3124" s="16"/>
      <c r="L3124" s="32"/>
      <c r="M3124" s="16"/>
      <c r="N3124" s="16"/>
      <c r="O3124" s="16"/>
      <c r="P3124" s="16"/>
      <c r="Y3124" s="20"/>
      <c r="Z3124" s="20"/>
      <c r="AA3124" s="20"/>
      <c r="AB3124" s="20"/>
      <c r="AC3124" s="20"/>
      <c r="AD3124" s="20"/>
    </row>
    <row r="3125" spans="3:30" s="1" customFormat="1">
      <c r="C3125" s="16"/>
      <c r="D3125" s="16"/>
      <c r="E3125" s="32"/>
      <c r="F3125" s="16"/>
      <c r="G3125" s="16"/>
      <c r="H3125" s="16"/>
      <c r="I3125" s="16"/>
      <c r="J3125" s="16"/>
      <c r="K3125" s="16"/>
      <c r="L3125" s="32"/>
      <c r="M3125" s="16"/>
      <c r="N3125" s="16"/>
      <c r="O3125" s="16"/>
      <c r="P3125" s="16"/>
      <c r="Y3125" s="20"/>
      <c r="Z3125" s="20"/>
      <c r="AA3125" s="20"/>
      <c r="AB3125" s="20"/>
      <c r="AC3125" s="20"/>
      <c r="AD3125" s="20"/>
    </row>
    <row r="3126" spans="3:30" s="1" customFormat="1">
      <c r="C3126" s="16"/>
      <c r="D3126" s="16"/>
      <c r="E3126" s="32"/>
      <c r="F3126" s="16"/>
      <c r="G3126" s="16"/>
      <c r="H3126" s="16"/>
      <c r="I3126" s="16"/>
      <c r="J3126" s="16"/>
      <c r="K3126" s="16"/>
      <c r="L3126" s="32"/>
      <c r="M3126" s="16"/>
      <c r="N3126" s="16"/>
      <c r="O3126" s="16"/>
      <c r="P3126" s="16"/>
      <c r="Y3126" s="20"/>
      <c r="Z3126" s="20"/>
      <c r="AA3126" s="20"/>
      <c r="AB3126" s="20"/>
      <c r="AC3126" s="20"/>
      <c r="AD3126" s="20"/>
    </row>
    <row r="3127" spans="3:30" s="1" customFormat="1">
      <c r="C3127" s="16"/>
      <c r="D3127" s="16"/>
      <c r="E3127" s="32"/>
      <c r="F3127" s="16"/>
      <c r="G3127" s="16"/>
      <c r="H3127" s="16"/>
      <c r="I3127" s="16"/>
      <c r="J3127" s="16"/>
      <c r="K3127" s="16"/>
      <c r="L3127" s="32"/>
      <c r="M3127" s="16"/>
      <c r="N3127" s="16"/>
      <c r="O3127" s="16"/>
      <c r="P3127" s="16"/>
      <c r="Y3127" s="20"/>
      <c r="Z3127" s="20"/>
      <c r="AA3127" s="20"/>
      <c r="AB3127" s="20"/>
      <c r="AC3127" s="20"/>
      <c r="AD3127" s="20"/>
    </row>
    <row r="3128" spans="3:30" s="1" customFormat="1">
      <c r="C3128" s="16"/>
      <c r="D3128" s="16"/>
      <c r="E3128" s="32"/>
      <c r="F3128" s="16"/>
      <c r="G3128" s="16"/>
      <c r="H3128" s="16"/>
      <c r="I3128" s="16"/>
      <c r="J3128" s="16"/>
      <c r="K3128" s="16"/>
      <c r="L3128" s="32"/>
      <c r="M3128" s="16"/>
      <c r="N3128" s="16"/>
      <c r="O3128" s="16"/>
      <c r="P3128" s="16"/>
      <c r="Y3128" s="20"/>
      <c r="Z3128" s="20"/>
      <c r="AA3128" s="20"/>
      <c r="AB3128" s="20"/>
      <c r="AC3128" s="20"/>
      <c r="AD3128" s="20"/>
    </row>
    <row r="3129" spans="3:30" s="1" customFormat="1">
      <c r="C3129" s="16"/>
      <c r="D3129" s="16"/>
      <c r="E3129" s="32"/>
      <c r="F3129" s="16"/>
      <c r="G3129" s="16"/>
      <c r="H3129" s="16"/>
      <c r="I3129" s="16"/>
      <c r="J3129" s="16"/>
      <c r="K3129" s="16"/>
      <c r="L3129" s="32"/>
      <c r="M3129" s="16"/>
      <c r="N3129" s="16"/>
      <c r="O3129" s="16"/>
      <c r="P3129" s="16"/>
      <c r="Y3129" s="20"/>
      <c r="Z3129" s="20"/>
      <c r="AA3129" s="20"/>
      <c r="AB3129" s="20"/>
      <c r="AC3129" s="20"/>
      <c r="AD3129" s="20"/>
    </row>
    <row r="3130" spans="3:30" s="1" customFormat="1">
      <c r="C3130" s="16"/>
      <c r="D3130" s="16"/>
      <c r="E3130" s="32"/>
      <c r="F3130" s="16"/>
      <c r="G3130" s="16"/>
      <c r="H3130" s="16"/>
      <c r="I3130" s="16"/>
      <c r="J3130" s="16"/>
      <c r="K3130" s="16"/>
      <c r="L3130" s="32"/>
      <c r="M3130" s="16"/>
      <c r="N3130" s="16"/>
      <c r="O3130" s="16"/>
      <c r="P3130" s="16"/>
      <c r="Y3130" s="20"/>
      <c r="Z3130" s="20"/>
      <c r="AA3130" s="20"/>
      <c r="AB3130" s="20"/>
      <c r="AC3130" s="20"/>
      <c r="AD3130" s="20"/>
    </row>
    <row r="3131" spans="3:30" s="1" customFormat="1">
      <c r="C3131" s="16"/>
      <c r="D3131" s="16"/>
      <c r="E3131" s="32"/>
      <c r="F3131" s="16"/>
      <c r="G3131" s="16"/>
      <c r="H3131" s="16"/>
      <c r="I3131" s="16"/>
      <c r="J3131" s="16"/>
      <c r="K3131" s="16"/>
      <c r="L3131" s="32"/>
      <c r="M3131" s="16"/>
      <c r="N3131" s="16"/>
      <c r="O3131" s="16"/>
      <c r="P3131" s="16"/>
      <c r="Y3131" s="20"/>
      <c r="Z3131" s="20"/>
      <c r="AA3131" s="20"/>
      <c r="AB3131" s="20"/>
      <c r="AC3131" s="20"/>
      <c r="AD3131" s="20"/>
    </row>
    <row r="3132" spans="3:30" s="1" customFormat="1">
      <c r="C3132" s="16"/>
      <c r="D3132" s="16"/>
      <c r="E3132" s="32"/>
      <c r="F3132" s="16"/>
      <c r="G3132" s="16"/>
      <c r="H3132" s="16"/>
      <c r="I3132" s="16"/>
      <c r="J3132" s="16"/>
      <c r="K3132" s="16"/>
      <c r="L3132" s="32"/>
      <c r="M3132" s="16"/>
      <c r="N3132" s="16"/>
      <c r="O3132" s="16"/>
      <c r="P3132" s="16"/>
      <c r="Y3132" s="20"/>
      <c r="Z3132" s="20"/>
      <c r="AA3132" s="20"/>
      <c r="AB3132" s="20"/>
      <c r="AC3132" s="20"/>
      <c r="AD3132" s="20"/>
    </row>
    <row r="3133" spans="3:30" s="1" customFormat="1">
      <c r="C3133" s="16"/>
      <c r="D3133" s="16"/>
      <c r="E3133" s="32"/>
      <c r="F3133" s="16"/>
      <c r="G3133" s="16"/>
      <c r="H3133" s="16"/>
      <c r="I3133" s="16"/>
      <c r="J3133" s="16"/>
      <c r="K3133" s="16"/>
      <c r="L3133" s="32"/>
      <c r="M3133" s="16"/>
      <c r="N3133" s="16"/>
      <c r="O3133" s="16"/>
      <c r="P3133" s="16"/>
      <c r="Y3133" s="20"/>
      <c r="Z3133" s="20"/>
      <c r="AA3133" s="20"/>
      <c r="AB3133" s="20"/>
      <c r="AC3133" s="20"/>
      <c r="AD3133" s="20"/>
    </row>
    <row r="3134" spans="3:30" s="1" customFormat="1">
      <c r="C3134" s="16"/>
      <c r="D3134" s="16"/>
      <c r="E3134" s="32"/>
      <c r="F3134" s="16"/>
      <c r="G3134" s="16"/>
      <c r="H3134" s="16"/>
      <c r="I3134" s="16"/>
      <c r="J3134" s="16"/>
      <c r="K3134" s="16"/>
      <c r="L3134" s="32"/>
      <c r="M3134" s="16"/>
      <c r="N3134" s="16"/>
      <c r="O3134" s="16"/>
      <c r="P3134" s="16"/>
      <c r="Y3134" s="20"/>
      <c r="Z3134" s="20"/>
      <c r="AA3134" s="20"/>
      <c r="AB3134" s="20"/>
      <c r="AC3134" s="20"/>
      <c r="AD3134" s="20"/>
    </row>
    <row r="3135" spans="3:30" s="1" customFormat="1">
      <c r="C3135" s="16"/>
      <c r="D3135" s="16"/>
      <c r="E3135" s="32"/>
      <c r="F3135" s="16"/>
      <c r="G3135" s="16"/>
      <c r="H3135" s="16"/>
      <c r="I3135" s="16"/>
      <c r="J3135" s="16"/>
      <c r="K3135" s="16"/>
      <c r="L3135" s="32"/>
      <c r="M3135" s="16"/>
      <c r="N3135" s="16"/>
      <c r="O3135" s="16"/>
      <c r="P3135" s="16"/>
      <c r="Y3135" s="20"/>
      <c r="Z3135" s="20"/>
      <c r="AA3135" s="20"/>
      <c r="AB3135" s="20"/>
      <c r="AC3135" s="20"/>
      <c r="AD3135" s="20"/>
    </row>
    <row r="3136" spans="3:30" s="1" customFormat="1">
      <c r="C3136" s="16"/>
      <c r="D3136" s="16"/>
      <c r="E3136" s="32"/>
      <c r="F3136" s="16"/>
      <c r="G3136" s="16"/>
      <c r="H3136" s="16"/>
      <c r="I3136" s="16"/>
      <c r="J3136" s="16"/>
      <c r="K3136" s="16"/>
      <c r="L3136" s="32"/>
      <c r="M3136" s="16"/>
      <c r="N3136" s="16"/>
      <c r="O3136" s="16"/>
      <c r="P3136" s="16"/>
      <c r="Y3136" s="20"/>
      <c r="Z3136" s="20"/>
      <c r="AA3136" s="20"/>
      <c r="AB3136" s="20"/>
      <c r="AC3136" s="20"/>
      <c r="AD3136" s="20"/>
    </row>
    <row r="3137" spans="3:30" s="1" customFormat="1">
      <c r="C3137" s="16"/>
      <c r="D3137" s="16"/>
      <c r="E3137" s="32"/>
      <c r="F3137" s="16"/>
      <c r="G3137" s="16"/>
      <c r="H3137" s="16"/>
      <c r="I3137" s="16"/>
      <c r="J3137" s="16"/>
      <c r="K3137" s="16"/>
      <c r="L3137" s="32"/>
      <c r="M3137" s="16"/>
      <c r="N3137" s="16"/>
      <c r="O3137" s="16"/>
      <c r="P3137" s="16"/>
      <c r="Y3137" s="20"/>
      <c r="Z3137" s="20"/>
      <c r="AA3137" s="20"/>
      <c r="AB3137" s="20"/>
      <c r="AC3137" s="20"/>
      <c r="AD3137" s="20"/>
    </row>
    <row r="3138" spans="3:30" s="1" customFormat="1">
      <c r="C3138" s="16"/>
      <c r="D3138" s="16"/>
      <c r="E3138" s="32"/>
      <c r="F3138" s="16"/>
      <c r="G3138" s="16"/>
      <c r="H3138" s="16"/>
      <c r="I3138" s="16"/>
      <c r="J3138" s="16"/>
      <c r="K3138" s="16"/>
      <c r="L3138" s="32"/>
      <c r="M3138" s="16"/>
      <c r="N3138" s="16"/>
      <c r="O3138" s="16"/>
      <c r="P3138" s="16"/>
      <c r="Y3138" s="20"/>
      <c r="Z3138" s="20"/>
      <c r="AA3138" s="20"/>
      <c r="AB3138" s="20"/>
      <c r="AC3138" s="20"/>
      <c r="AD3138" s="20"/>
    </row>
    <row r="3139" spans="3:30" s="1" customFormat="1">
      <c r="C3139" s="16"/>
      <c r="D3139" s="16"/>
      <c r="E3139" s="32"/>
      <c r="F3139" s="16"/>
      <c r="G3139" s="16"/>
      <c r="H3139" s="16"/>
      <c r="I3139" s="16"/>
      <c r="J3139" s="16"/>
      <c r="K3139" s="16"/>
      <c r="L3139" s="32"/>
      <c r="M3139" s="16"/>
      <c r="N3139" s="16"/>
      <c r="O3139" s="16"/>
      <c r="P3139" s="16"/>
      <c r="Y3139" s="20"/>
      <c r="Z3139" s="20"/>
      <c r="AA3139" s="20"/>
      <c r="AB3139" s="20"/>
      <c r="AC3139" s="20"/>
      <c r="AD3139" s="20"/>
    </row>
    <row r="3140" spans="3:30" s="1" customFormat="1">
      <c r="C3140" s="16"/>
      <c r="D3140" s="16"/>
      <c r="E3140" s="32"/>
      <c r="F3140" s="16"/>
      <c r="G3140" s="16"/>
      <c r="H3140" s="16"/>
      <c r="I3140" s="16"/>
      <c r="J3140" s="16"/>
      <c r="K3140" s="16"/>
      <c r="L3140" s="32"/>
      <c r="M3140" s="16"/>
      <c r="N3140" s="16"/>
      <c r="O3140" s="16"/>
      <c r="P3140" s="16"/>
      <c r="Y3140" s="20"/>
      <c r="Z3140" s="20"/>
      <c r="AA3140" s="20"/>
      <c r="AB3140" s="20"/>
      <c r="AC3140" s="20"/>
      <c r="AD3140" s="20"/>
    </row>
    <row r="3141" spans="3:30" s="1" customFormat="1">
      <c r="C3141" s="16"/>
      <c r="D3141" s="16"/>
      <c r="E3141" s="32"/>
      <c r="F3141" s="16"/>
      <c r="G3141" s="16"/>
      <c r="H3141" s="16"/>
      <c r="I3141" s="16"/>
      <c r="J3141" s="16"/>
      <c r="K3141" s="16"/>
      <c r="L3141" s="32"/>
      <c r="M3141" s="16"/>
      <c r="N3141" s="16"/>
      <c r="O3141" s="16"/>
      <c r="P3141" s="16"/>
      <c r="Y3141" s="20"/>
      <c r="Z3141" s="20"/>
      <c r="AA3141" s="20"/>
      <c r="AB3141" s="20"/>
      <c r="AC3141" s="20"/>
      <c r="AD3141" s="20"/>
    </row>
    <row r="3142" spans="3:30" s="1" customFormat="1">
      <c r="C3142" s="16"/>
      <c r="D3142" s="16"/>
      <c r="E3142" s="32"/>
      <c r="F3142" s="16"/>
      <c r="G3142" s="16"/>
      <c r="H3142" s="16"/>
      <c r="I3142" s="16"/>
      <c r="J3142" s="16"/>
      <c r="K3142" s="16"/>
      <c r="L3142" s="32"/>
      <c r="M3142" s="16"/>
      <c r="N3142" s="16"/>
      <c r="O3142" s="16"/>
      <c r="P3142" s="16"/>
      <c r="Y3142" s="20"/>
      <c r="Z3142" s="20"/>
      <c r="AA3142" s="20"/>
      <c r="AB3142" s="20"/>
      <c r="AC3142" s="20"/>
      <c r="AD3142" s="20"/>
    </row>
    <row r="3143" spans="3:30" s="1" customFormat="1">
      <c r="C3143" s="16"/>
      <c r="D3143" s="16"/>
      <c r="E3143" s="32"/>
      <c r="F3143" s="16"/>
      <c r="G3143" s="16"/>
      <c r="H3143" s="16"/>
      <c r="I3143" s="16"/>
      <c r="J3143" s="16"/>
      <c r="K3143" s="16"/>
      <c r="L3143" s="32"/>
      <c r="M3143" s="16"/>
      <c r="N3143" s="16"/>
      <c r="O3143" s="16"/>
      <c r="P3143" s="16"/>
      <c r="Y3143" s="20"/>
      <c r="Z3143" s="20"/>
      <c r="AA3143" s="20"/>
      <c r="AB3143" s="20"/>
      <c r="AC3143" s="20"/>
      <c r="AD3143" s="20"/>
    </row>
    <row r="3144" spans="3:30" s="1" customFormat="1">
      <c r="C3144" s="16"/>
      <c r="D3144" s="16"/>
      <c r="E3144" s="32"/>
      <c r="F3144" s="16"/>
      <c r="G3144" s="16"/>
      <c r="H3144" s="16"/>
      <c r="I3144" s="16"/>
      <c r="J3144" s="16"/>
      <c r="K3144" s="16"/>
      <c r="L3144" s="32"/>
      <c r="M3144" s="16"/>
      <c r="N3144" s="16"/>
      <c r="O3144" s="16"/>
      <c r="P3144" s="16"/>
      <c r="Y3144" s="20"/>
      <c r="Z3144" s="20"/>
      <c r="AA3144" s="20"/>
      <c r="AB3144" s="20"/>
      <c r="AC3144" s="20"/>
      <c r="AD3144" s="20"/>
    </row>
    <row r="3145" spans="3:30" s="1" customFormat="1">
      <c r="C3145" s="16"/>
      <c r="D3145" s="16"/>
      <c r="E3145" s="32"/>
      <c r="F3145" s="16"/>
      <c r="G3145" s="16"/>
      <c r="H3145" s="16"/>
      <c r="I3145" s="16"/>
      <c r="J3145" s="16"/>
      <c r="K3145" s="16"/>
      <c r="L3145" s="32"/>
      <c r="M3145" s="16"/>
      <c r="N3145" s="16"/>
      <c r="O3145" s="16"/>
      <c r="P3145" s="16"/>
      <c r="Y3145" s="20"/>
      <c r="Z3145" s="20"/>
      <c r="AA3145" s="20"/>
      <c r="AB3145" s="20"/>
      <c r="AC3145" s="20"/>
      <c r="AD3145" s="20"/>
    </row>
    <row r="3146" spans="3:30" s="1" customFormat="1">
      <c r="C3146" s="16"/>
      <c r="D3146" s="16"/>
      <c r="E3146" s="32"/>
      <c r="F3146" s="16"/>
      <c r="G3146" s="16"/>
      <c r="H3146" s="16"/>
      <c r="I3146" s="16"/>
      <c r="J3146" s="16"/>
      <c r="K3146" s="16"/>
      <c r="L3146" s="32"/>
      <c r="M3146" s="16"/>
      <c r="N3146" s="16"/>
      <c r="O3146" s="16"/>
      <c r="P3146" s="16"/>
      <c r="Y3146" s="20"/>
      <c r="Z3146" s="20"/>
      <c r="AA3146" s="20"/>
      <c r="AB3146" s="20"/>
      <c r="AC3146" s="20"/>
      <c r="AD3146" s="20"/>
    </row>
    <row r="3147" spans="3:30" s="1" customFormat="1">
      <c r="C3147" s="16"/>
      <c r="D3147" s="16"/>
      <c r="E3147" s="32"/>
      <c r="F3147" s="16"/>
      <c r="G3147" s="16"/>
      <c r="H3147" s="16"/>
      <c r="I3147" s="16"/>
      <c r="J3147" s="16"/>
      <c r="K3147" s="16"/>
      <c r="L3147" s="32"/>
      <c r="M3147" s="16"/>
      <c r="N3147" s="16"/>
      <c r="O3147" s="16"/>
      <c r="P3147" s="16"/>
      <c r="Y3147" s="20"/>
      <c r="Z3147" s="20"/>
      <c r="AA3147" s="20"/>
      <c r="AB3147" s="20"/>
      <c r="AC3147" s="20"/>
      <c r="AD3147" s="20"/>
    </row>
    <row r="3148" spans="3:30" s="1" customFormat="1">
      <c r="C3148" s="16"/>
      <c r="D3148" s="16"/>
      <c r="E3148" s="32"/>
      <c r="F3148" s="16"/>
      <c r="G3148" s="16"/>
      <c r="H3148" s="16"/>
      <c r="I3148" s="16"/>
      <c r="J3148" s="16"/>
      <c r="K3148" s="16"/>
      <c r="L3148" s="32"/>
      <c r="M3148" s="16"/>
      <c r="N3148" s="16"/>
      <c r="O3148" s="16"/>
      <c r="P3148" s="16"/>
      <c r="Y3148" s="20"/>
      <c r="Z3148" s="20"/>
      <c r="AA3148" s="20"/>
      <c r="AB3148" s="20"/>
      <c r="AC3148" s="20"/>
      <c r="AD3148" s="20"/>
    </row>
    <row r="3149" spans="3:30" s="1" customFormat="1">
      <c r="C3149" s="16"/>
      <c r="D3149" s="16"/>
      <c r="E3149" s="32"/>
      <c r="F3149" s="16"/>
      <c r="G3149" s="16"/>
      <c r="H3149" s="16"/>
      <c r="I3149" s="16"/>
      <c r="J3149" s="16"/>
      <c r="K3149" s="16"/>
      <c r="L3149" s="32"/>
      <c r="M3149" s="16"/>
      <c r="N3149" s="16"/>
      <c r="O3149" s="16"/>
      <c r="P3149" s="16"/>
      <c r="Y3149" s="20"/>
      <c r="Z3149" s="20"/>
      <c r="AA3149" s="20"/>
      <c r="AB3149" s="20"/>
      <c r="AC3149" s="20"/>
      <c r="AD3149" s="20"/>
    </row>
    <row r="3150" spans="3:30" s="1" customFormat="1">
      <c r="C3150" s="16"/>
      <c r="D3150" s="16"/>
      <c r="E3150" s="32"/>
      <c r="F3150" s="16"/>
      <c r="G3150" s="16"/>
      <c r="H3150" s="16"/>
      <c r="I3150" s="16"/>
      <c r="J3150" s="16"/>
      <c r="K3150" s="16"/>
      <c r="L3150" s="32"/>
      <c r="M3150" s="16"/>
      <c r="N3150" s="16"/>
      <c r="O3150" s="16"/>
      <c r="P3150" s="16"/>
      <c r="Y3150" s="20"/>
      <c r="Z3150" s="20"/>
      <c r="AA3150" s="20"/>
      <c r="AB3150" s="20"/>
      <c r="AC3150" s="20"/>
      <c r="AD3150" s="20"/>
    </row>
    <row r="3151" spans="3:30" s="1" customFormat="1">
      <c r="C3151" s="16"/>
      <c r="D3151" s="16"/>
      <c r="E3151" s="32"/>
      <c r="F3151" s="16"/>
      <c r="G3151" s="16"/>
      <c r="H3151" s="16"/>
      <c r="I3151" s="16"/>
      <c r="J3151" s="16"/>
      <c r="K3151" s="16"/>
      <c r="L3151" s="32"/>
      <c r="M3151" s="16"/>
      <c r="N3151" s="16"/>
      <c r="O3151" s="16"/>
      <c r="P3151" s="16"/>
      <c r="Y3151" s="20"/>
      <c r="Z3151" s="20"/>
      <c r="AA3151" s="20"/>
      <c r="AB3151" s="20"/>
      <c r="AC3151" s="20"/>
      <c r="AD3151" s="20"/>
    </row>
    <row r="3152" spans="3:30" s="1" customFormat="1">
      <c r="C3152" s="16"/>
      <c r="D3152" s="16"/>
      <c r="E3152" s="32"/>
      <c r="F3152" s="16"/>
      <c r="G3152" s="16"/>
      <c r="H3152" s="16"/>
      <c r="I3152" s="16"/>
      <c r="J3152" s="16"/>
      <c r="K3152" s="16"/>
      <c r="L3152" s="32"/>
      <c r="M3152" s="16"/>
      <c r="N3152" s="16"/>
      <c r="O3152" s="16"/>
      <c r="P3152" s="16"/>
      <c r="Y3152" s="20"/>
      <c r="Z3152" s="20"/>
      <c r="AA3152" s="20"/>
      <c r="AB3152" s="20"/>
      <c r="AC3152" s="20"/>
      <c r="AD3152" s="20"/>
    </row>
    <row r="3153" spans="3:30" s="1" customFormat="1">
      <c r="C3153" s="16"/>
      <c r="D3153" s="16"/>
      <c r="E3153" s="32"/>
      <c r="F3153" s="16"/>
      <c r="G3153" s="16"/>
      <c r="H3153" s="16"/>
      <c r="I3153" s="16"/>
      <c r="J3153" s="16"/>
      <c r="K3153" s="16"/>
      <c r="L3153" s="32"/>
      <c r="M3153" s="16"/>
      <c r="N3153" s="16"/>
      <c r="O3153" s="16"/>
      <c r="P3153" s="16"/>
      <c r="Y3153" s="20"/>
      <c r="Z3153" s="20"/>
      <c r="AA3153" s="20"/>
      <c r="AB3153" s="20"/>
      <c r="AC3153" s="20"/>
      <c r="AD3153" s="20"/>
    </row>
    <row r="3154" spans="3:30" s="1" customFormat="1">
      <c r="C3154" s="16"/>
      <c r="D3154" s="16"/>
      <c r="E3154" s="32"/>
      <c r="F3154" s="16"/>
      <c r="G3154" s="16"/>
      <c r="H3154" s="16"/>
      <c r="I3154" s="16"/>
      <c r="J3154" s="16"/>
      <c r="K3154" s="16"/>
      <c r="L3154" s="32"/>
      <c r="M3154" s="16"/>
      <c r="N3154" s="16"/>
      <c r="O3154" s="16"/>
      <c r="P3154" s="16"/>
      <c r="Y3154" s="20"/>
      <c r="Z3154" s="20"/>
      <c r="AA3154" s="20"/>
      <c r="AB3154" s="20"/>
      <c r="AC3154" s="20"/>
      <c r="AD3154" s="20"/>
    </row>
    <row r="3155" spans="3:30" s="1" customFormat="1">
      <c r="C3155" s="16"/>
      <c r="D3155" s="16"/>
      <c r="E3155" s="32"/>
      <c r="F3155" s="16"/>
      <c r="G3155" s="16"/>
      <c r="H3155" s="16"/>
      <c r="I3155" s="16"/>
      <c r="J3155" s="16"/>
      <c r="K3155" s="16"/>
      <c r="L3155" s="32"/>
      <c r="M3155" s="16"/>
      <c r="N3155" s="16"/>
      <c r="O3155" s="16"/>
      <c r="P3155" s="16"/>
      <c r="Y3155" s="20"/>
      <c r="Z3155" s="20"/>
      <c r="AA3155" s="20"/>
      <c r="AB3155" s="20"/>
      <c r="AC3155" s="20"/>
      <c r="AD3155" s="20"/>
    </row>
    <row r="3156" spans="3:30" s="1" customFormat="1">
      <c r="C3156" s="16"/>
      <c r="D3156" s="16"/>
      <c r="E3156" s="32"/>
      <c r="F3156" s="16"/>
      <c r="G3156" s="16"/>
      <c r="H3156" s="16"/>
      <c r="I3156" s="16"/>
      <c r="J3156" s="16"/>
      <c r="K3156" s="16"/>
      <c r="L3156" s="32"/>
      <c r="M3156" s="16"/>
      <c r="N3156" s="16"/>
      <c r="O3156" s="16"/>
      <c r="P3156" s="16"/>
      <c r="Y3156" s="20"/>
      <c r="Z3156" s="20"/>
      <c r="AA3156" s="20"/>
      <c r="AB3156" s="20"/>
      <c r="AC3156" s="20"/>
      <c r="AD3156" s="20"/>
    </row>
    <row r="3157" spans="3:30" s="1" customFormat="1">
      <c r="C3157" s="16"/>
      <c r="D3157" s="16"/>
      <c r="E3157" s="32"/>
      <c r="F3157" s="16"/>
      <c r="G3157" s="16"/>
      <c r="H3157" s="16"/>
      <c r="I3157" s="16"/>
      <c r="J3157" s="16"/>
      <c r="K3157" s="16"/>
      <c r="L3157" s="32"/>
      <c r="M3157" s="16"/>
      <c r="N3157" s="16"/>
      <c r="O3157" s="16"/>
      <c r="P3157" s="16"/>
      <c r="Y3157" s="20"/>
      <c r="Z3157" s="20"/>
      <c r="AA3157" s="20"/>
      <c r="AB3157" s="20"/>
      <c r="AC3157" s="20"/>
      <c r="AD3157" s="20"/>
    </row>
    <row r="3158" spans="3:30" s="1" customFormat="1">
      <c r="C3158" s="16"/>
      <c r="D3158" s="16"/>
      <c r="E3158" s="32"/>
      <c r="F3158" s="16"/>
      <c r="G3158" s="16"/>
      <c r="H3158" s="16"/>
      <c r="I3158" s="16"/>
      <c r="J3158" s="16"/>
      <c r="K3158" s="16"/>
      <c r="L3158" s="32"/>
      <c r="M3158" s="16"/>
      <c r="N3158" s="16"/>
      <c r="O3158" s="16"/>
      <c r="P3158" s="16"/>
      <c r="Y3158" s="20"/>
      <c r="Z3158" s="20"/>
      <c r="AA3158" s="20"/>
      <c r="AB3158" s="20"/>
      <c r="AC3158" s="20"/>
      <c r="AD3158" s="20"/>
    </row>
    <row r="3159" spans="3:30" s="1" customFormat="1">
      <c r="C3159" s="16"/>
      <c r="D3159" s="16"/>
      <c r="E3159" s="32"/>
      <c r="F3159" s="16"/>
      <c r="G3159" s="16"/>
      <c r="H3159" s="16"/>
      <c r="I3159" s="16"/>
      <c r="J3159" s="16"/>
      <c r="K3159" s="16"/>
      <c r="L3159" s="32"/>
      <c r="M3159" s="16"/>
      <c r="N3159" s="16"/>
      <c r="O3159" s="16"/>
      <c r="P3159" s="16"/>
      <c r="Y3159" s="20"/>
      <c r="Z3159" s="20"/>
      <c r="AA3159" s="20"/>
      <c r="AB3159" s="20"/>
      <c r="AC3159" s="20"/>
      <c r="AD3159" s="20"/>
    </row>
    <row r="3160" spans="3:30" s="1" customFormat="1">
      <c r="C3160" s="16"/>
      <c r="D3160" s="16"/>
      <c r="E3160" s="32"/>
      <c r="F3160" s="16"/>
      <c r="G3160" s="16"/>
      <c r="H3160" s="16"/>
      <c r="I3160" s="16"/>
      <c r="J3160" s="16"/>
      <c r="K3160" s="16"/>
      <c r="L3160" s="32"/>
      <c r="M3160" s="16"/>
      <c r="N3160" s="16"/>
      <c r="O3160" s="16"/>
      <c r="P3160" s="16"/>
      <c r="Y3160" s="20"/>
      <c r="Z3160" s="20"/>
      <c r="AA3160" s="20"/>
      <c r="AB3160" s="20"/>
      <c r="AC3160" s="20"/>
      <c r="AD3160" s="20"/>
    </row>
    <row r="3161" spans="3:30" s="1" customFormat="1">
      <c r="C3161" s="16"/>
      <c r="D3161" s="16"/>
      <c r="E3161" s="32"/>
      <c r="F3161" s="16"/>
      <c r="G3161" s="16"/>
      <c r="H3161" s="16"/>
      <c r="I3161" s="16"/>
      <c r="J3161" s="16"/>
      <c r="K3161" s="16"/>
      <c r="L3161" s="32"/>
      <c r="M3161" s="16"/>
      <c r="N3161" s="16"/>
      <c r="O3161" s="16"/>
      <c r="P3161" s="16"/>
      <c r="Y3161" s="20"/>
      <c r="Z3161" s="20"/>
      <c r="AA3161" s="20"/>
      <c r="AB3161" s="20"/>
      <c r="AC3161" s="20"/>
      <c r="AD3161" s="20"/>
    </row>
    <row r="3162" spans="3:30" s="1" customFormat="1">
      <c r="C3162" s="16"/>
      <c r="D3162" s="16"/>
      <c r="E3162" s="32"/>
      <c r="F3162" s="16"/>
      <c r="G3162" s="16"/>
      <c r="H3162" s="16"/>
      <c r="I3162" s="16"/>
      <c r="J3162" s="16"/>
      <c r="K3162" s="16"/>
      <c r="L3162" s="32"/>
      <c r="M3162" s="16"/>
      <c r="N3162" s="16"/>
      <c r="O3162" s="16"/>
      <c r="P3162" s="16"/>
      <c r="Y3162" s="20"/>
      <c r="Z3162" s="20"/>
      <c r="AA3162" s="20"/>
      <c r="AB3162" s="20"/>
      <c r="AC3162" s="20"/>
      <c r="AD3162" s="20"/>
    </row>
    <row r="3163" spans="3:30" s="1" customFormat="1">
      <c r="C3163" s="16"/>
      <c r="D3163" s="16"/>
      <c r="E3163" s="32"/>
      <c r="F3163" s="16"/>
      <c r="G3163" s="16"/>
      <c r="H3163" s="16"/>
      <c r="I3163" s="16"/>
      <c r="J3163" s="16"/>
      <c r="K3163" s="16"/>
      <c r="L3163" s="32"/>
      <c r="M3163" s="16"/>
      <c r="N3163" s="16"/>
      <c r="O3163" s="16"/>
      <c r="P3163" s="16"/>
      <c r="Y3163" s="20"/>
      <c r="Z3163" s="20"/>
      <c r="AA3163" s="20"/>
      <c r="AB3163" s="20"/>
      <c r="AC3163" s="20"/>
      <c r="AD3163" s="20"/>
    </row>
    <row r="3164" spans="3:30" s="1" customFormat="1">
      <c r="C3164" s="16"/>
      <c r="D3164" s="16"/>
      <c r="E3164" s="32"/>
      <c r="F3164" s="16"/>
      <c r="G3164" s="16"/>
      <c r="H3164" s="16"/>
      <c r="I3164" s="16"/>
      <c r="J3164" s="16"/>
      <c r="K3164" s="16"/>
      <c r="L3164" s="32"/>
      <c r="M3164" s="16"/>
      <c r="N3164" s="16"/>
      <c r="O3164" s="16"/>
      <c r="P3164" s="16"/>
      <c r="Y3164" s="20"/>
      <c r="Z3164" s="20"/>
      <c r="AA3164" s="20"/>
      <c r="AB3164" s="20"/>
      <c r="AC3164" s="20"/>
      <c r="AD3164" s="20"/>
    </row>
    <row r="3165" spans="3:30" s="1" customFormat="1">
      <c r="C3165" s="16"/>
      <c r="D3165" s="16"/>
      <c r="E3165" s="32"/>
      <c r="F3165" s="16"/>
      <c r="G3165" s="16"/>
      <c r="H3165" s="16"/>
      <c r="I3165" s="16"/>
      <c r="J3165" s="16"/>
      <c r="K3165" s="16"/>
      <c r="L3165" s="32"/>
      <c r="M3165" s="16"/>
      <c r="N3165" s="16"/>
      <c r="O3165" s="16"/>
      <c r="P3165" s="16"/>
      <c r="Y3165" s="20"/>
      <c r="Z3165" s="20"/>
      <c r="AA3165" s="20"/>
      <c r="AB3165" s="20"/>
      <c r="AC3165" s="20"/>
      <c r="AD3165" s="20"/>
    </row>
    <row r="3166" spans="3:30" s="1" customFormat="1">
      <c r="C3166" s="16"/>
      <c r="D3166" s="16"/>
      <c r="E3166" s="32"/>
      <c r="F3166" s="16"/>
      <c r="G3166" s="16"/>
      <c r="H3166" s="16"/>
      <c r="I3166" s="16"/>
      <c r="J3166" s="16"/>
      <c r="K3166" s="16"/>
      <c r="L3166" s="32"/>
      <c r="M3166" s="16"/>
      <c r="N3166" s="16"/>
      <c r="O3166" s="16"/>
      <c r="P3166" s="16"/>
      <c r="Y3166" s="20"/>
      <c r="Z3166" s="20"/>
      <c r="AA3166" s="20"/>
      <c r="AB3166" s="20"/>
      <c r="AC3166" s="20"/>
      <c r="AD3166" s="20"/>
    </row>
    <row r="3167" spans="3:30" s="1" customFormat="1">
      <c r="C3167" s="16"/>
      <c r="D3167" s="16"/>
      <c r="E3167" s="32"/>
      <c r="F3167" s="16"/>
      <c r="G3167" s="16"/>
      <c r="H3167" s="16"/>
      <c r="I3167" s="16"/>
      <c r="J3167" s="16"/>
      <c r="K3167" s="16"/>
      <c r="L3167" s="32"/>
      <c r="M3167" s="16"/>
      <c r="N3167" s="16"/>
      <c r="O3167" s="16"/>
      <c r="P3167" s="16"/>
      <c r="Y3167" s="20"/>
      <c r="Z3167" s="20"/>
      <c r="AA3167" s="20"/>
      <c r="AB3167" s="20"/>
      <c r="AC3167" s="20"/>
      <c r="AD3167" s="20"/>
    </row>
    <row r="3168" spans="3:30" s="1" customFormat="1">
      <c r="C3168" s="16"/>
      <c r="D3168" s="16"/>
      <c r="E3168" s="32"/>
      <c r="F3168" s="16"/>
      <c r="G3168" s="16"/>
      <c r="H3168" s="16"/>
      <c r="I3168" s="16"/>
      <c r="J3168" s="16"/>
      <c r="K3168" s="16"/>
      <c r="L3168" s="32"/>
      <c r="M3168" s="16"/>
      <c r="N3168" s="16"/>
      <c r="O3168" s="16"/>
      <c r="P3168" s="16"/>
      <c r="Y3168" s="20"/>
      <c r="Z3168" s="20"/>
      <c r="AA3168" s="20"/>
      <c r="AB3168" s="20"/>
      <c r="AC3168" s="20"/>
      <c r="AD3168" s="20"/>
    </row>
    <row r="3169" spans="3:30" s="1" customFormat="1">
      <c r="C3169" s="16"/>
      <c r="D3169" s="16"/>
      <c r="E3169" s="32"/>
      <c r="F3169" s="16"/>
      <c r="G3169" s="16"/>
      <c r="H3169" s="16"/>
      <c r="I3169" s="16"/>
      <c r="J3169" s="16"/>
      <c r="K3169" s="16"/>
      <c r="L3169" s="32"/>
      <c r="M3169" s="16"/>
      <c r="N3169" s="16"/>
      <c r="O3169" s="16"/>
      <c r="P3169" s="16"/>
      <c r="Y3169" s="20"/>
      <c r="Z3169" s="20"/>
      <c r="AA3169" s="20"/>
      <c r="AB3169" s="20"/>
      <c r="AC3169" s="20"/>
      <c r="AD3169" s="20"/>
    </row>
    <row r="3170" spans="3:30" s="1" customFormat="1">
      <c r="C3170" s="16"/>
      <c r="D3170" s="16"/>
      <c r="E3170" s="32"/>
      <c r="F3170" s="16"/>
      <c r="G3170" s="16"/>
      <c r="H3170" s="16"/>
      <c r="I3170" s="16"/>
      <c r="J3170" s="16"/>
      <c r="K3170" s="16"/>
      <c r="L3170" s="32"/>
      <c r="M3170" s="16"/>
      <c r="N3170" s="16"/>
      <c r="O3170" s="16"/>
      <c r="P3170" s="16"/>
      <c r="Y3170" s="20"/>
      <c r="Z3170" s="20"/>
      <c r="AA3170" s="20"/>
      <c r="AB3170" s="20"/>
      <c r="AC3170" s="20"/>
      <c r="AD3170" s="20"/>
    </row>
    <row r="3171" spans="3:30" s="1" customFormat="1">
      <c r="C3171" s="16"/>
      <c r="D3171" s="16"/>
      <c r="E3171" s="32"/>
      <c r="F3171" s="16"/>
      <c r="G3171" s="16"/>
      <c r="H3171" s="16"/>
      <c r="I3171" s="16"/>
      <c r="J3171" s="16"/>
      <c r="K3171" s="16"/>
      <c r="L3171" s="32"/>
      <c r="M3171" s="16"/>
      <c r="N3171" s="16"/>
      <c r="O3171" s="16"/>
      <c r="P3171" s="16"/>
      <c r="Y3171" s="20"/>
      <c r="Z3171" s="20"/>
      <c r="AA3171" s="20"/>
      <c r="AB3171" s="20"/>
      <c r="AC3171" s="20"/>
      <c r="AD3171" s="20"/>
    </row>
    <row r="3172" spans="3:30" s="1" customFormat="1">
      <c r="C3172" s="16"/>
      <c r="D3172" s="16"/>
      <c r="E3172" s="32"/>
      <c r="F3172" s="16"/>
      <c r="G3172" s="16"/>
      <c r="H3172" s="16"/>
      <c r="I3172" s="16"/>
      <c r="J3172" s="16"/>
      <c r="K3172" s="16"/>
      <c r="L3172" s="32"/>
      <c r="M3172" s="16"/>
      <c r="N3172" s="16"/>
      <c r="O3172" s="16"/>
      <c r="P3172" s="16"/>
      <c r="Y3172" s="20"/>
      <c r="Z3172" s="20"/>
      <c r="AA3172" s="20"/>
      <c r="AB3172" s="20"/>
      <c r="AC3172" s="20"/>
      <c r="AD3172" s="20"/>
    </row>
    <row r="3173" spans="3:30" s="1" customFormat="1">
      <c r="C3173" s="16"/>
      <c r="D3173" s="16"/>
      <c r="E3173" s="32"/>
      <c r="F3173" s="16"/>
      <c r="G3173" s="16"/>
      <c r="H3173" s="16"/>
      <c r="I3173" s="16"/>
      <c r="J3173" s="16"/>
      <c r="K3173" s="16"/>
      <c r="L3173" s="32"/>
      <c r="M3173" s="16"/>
      <c r="N3173" s="16"/>
      <c r="O3173" s="16"/>
      <c r="P3173" s="16"/>
      <c r="Y3173" s="20"/>
      <c r="Z3173" s="20"/>
      <c r="AA3173" s="20"/>
      <c r="AB3173" s="20"/>
      <c r="AC3173" s="20"/>
      <c r="AD3173" s="20"/>
    </row>
    <row r="3174" spans="3:30" s="1" customFormat="1">
      <c r="C3174" s="16"/>
      <c r="D3174" s="16"/>
      <c r="E3174" s="32"/>
      <c r="F3174" s="16"/>
      <c r="G3174" s="16"/>
      <c r="H3174" s="16"/>
      <c r="I3174" s="16"/>
      <c r="J3174" s="16"/>
      <c r="K3174" s="16"/>
      <c r="L3174" s="32"/>
      <c r="M3174" s="16"/>
      <c r="N3174" s="16"/>
      <c r="O3174" s="16"/>
      <c r="P3174" s="16"/>
      <c r="Y3174" s="20"/>
      <c r="Z3174" s="20"/>
      <c r="AA3174" s="20"/>
      <c r="AB3174" s="20"/>
      <c r="AC3174" s="20"/>
      <c r="AD3174" s="20"/>
    </row>
    <row r="3175" spans="3:30" s="1" customFormat="1">
      <c r="C3175" s="16"/>
      <c r="D3175" s="16"/>
      <c r="E3175" s="32"/>
      <c r="F3175" s="16"/>
      <c r="G3175" s="16"/>
      <c r="H3175" s="16"/>
      <c r="I3175" s="16"/>
      <c r="J3175" s="16"/>
      <c r="K3175" s="16"/>
      <c r="L3175" s="32"/>
      <c r="M3175" s="16"/>
      <c r="N3175" s="16"/>
      <c r="O3175" s="16"/>
      <c r="P3175" s="16"/>
      <c r="Y3175" s="20"/>
      <c r="Z3175" s="20"/>
      <c r="AA3175" s="20"/>
      <c r="AB3175" s="20"/>
      <c r="AC3175" s="20"/>
      <c r="AD3175" s="20"/>
    </row>
    <row r="3176" spans="3:30" s="1" customFormat="1">
      <c r="C3176" s="16"/>
      <c r="D3176" s="16"/>
      <c r="E3176" s="32"/>
      <c r="F3176" s="16"/>
      <c r="G3176" s="16"/>
      <c r="H3176" s="16"/>
      <c r="I3176" s="16"/>
      <c r="J3176" s="16"/>
      <c r="K3176" s="16"/>
      <c r="L3176" s="32"/>
      <c r="M3176" s="16"/>
      <c r="N3176" s="16"/>
      <c r="O3176" s="16"/>
      <c r="P3176" s="16"/>
      <c r="Y3176" s="20"/>
      <c r="Z3176" s="20"/>
      <c r="AA3176" s="20"/>
      <c r="AB3176" s="20"/>
      <c r="AC3176" s="20"/>
      <c r="AD3176" s="20"/>
    </row>
    <row r="3177" spans="3:30" s="1" customFormat="1">
      <c r="C3177" s="16"/>
      <c r="D3177" s="16"/>
      <c r="E3177" s="32"/>
      <c r="F3177" s="16"/>
      <c r="G3177" s="16"/>
      <c r="H3177" s="16"/>
      <c r="I3177" s="16"/>
      <c r="J3177" s="16"/>
      <c r="K3177" s="16"/>
      <c r="L3177" s="32"/>
      <c r="M3177" s="16"/>
      <c r="N3177" s="16"/>
      <c r="O3177" s="16"/>
      <c r="P3177" s="16"/>
      <c r="Y3177" s="20"/>
      <c r="Z3177" s="20"/>
      <c r="AA3177" s="20"/>
      <c r="AB3177" s="20"/>
      <c r="AC3177" s="20"/>
      <c r="AD3177" s="20"/>
    </row>
    <row r="3178" spans="3:30" s="1" customFormat="1">
      <c r="C3178" s="16"/>
      <c r="D3178" s="16"/>
      <c r="E3178" s="32"/>
      <c r="F3178" s="16"/>
      <c r="G3178" s="16"/>
      <c r="H3178" s="16"/>
      <c r="I3178" s="16"/>
      <c r="J3178" s="16"/>
      <c r="K3178" s="16"/>
      <c r="L3178" s="32"/>
      <c r="M3178" s="16"/>
      <c r="N3178" s="16"/>
      <c r="O3178" s="16"/>
      <c r="P3178" s="16"/>
      <c r="Y3178" s="20"/>
      <c r="Z3178" s="20"/>
      <c r="AA3178" s="20"/>
      <c r="AB3178" s="20"/>
      <c r="AC3178" s="20"/>
      <c r="AD3178" s="20"/>
    </row>
    <row r="3179" spans="3:30" s="1" customFormat="1">
      <c r="C3179" s="16"/>
      <c r="D3179" s="16"/>
      <c r="E3179" s="32"/>
      <c r="F3179" s="16"/>
      <c r="G3179" s="16"/>
      <c r="H3179" s="16"/>
      <c r="I3179" s="16"/>
      <c r="J3179" s="16"/>
      <c r="K3179" s="16"/>
      <c r="L3179" s="32"/>
      <c r="M3179" s="16"/>
      <c r="N3179" s="16"/>
      <c r="O3179" s="16"/>
      <c r="P3179" s="16"/>
      <c r="Y3179" s="20"/>
      <c r="Z3179" s="20"/>
      <c r="AA3179" s="20"/>
      <c r="AB3179" s="20"/>
      <c r="AC3179" s="20"/>
      <c r="AD3179" s="20"/>
    </row>
    <row r="3180" spans="3:30" s="1" customFormat="1">
      <c r="C3180" s="16"/>
      <c r="D3180" s="16"/>
      <c r="E3180" s="32"/>
      <c r="F3180" s="16"/>
      <c r="G3180" s="16"/>
      <c r="H3180" s="16"/>
      <c r="I3180" s="16"/>
      <c r="J3180" s="16"/>
      <c r="K3180" s="16"/>
      <c r="L3180" s="32"/>
      <c r="M3180" s="16"/>
      <c r="N3180" s="16"/>
      <c r="O3180" s="16"/>
      <c r="P3180" s="16"/>
      <c r="Y3180" s="20"/>
      <c r="Z3180" s="20"/>
      <c r="AA3180" s="20"/>
      <c r="AB3180" s="20"/>
      <c r="AC3180" s="20"/>
      <c r="AD3180" s="20"/>
    </row>
    <row r="3181" spans="3:30" s="1" customFormat="1">
      <c r="C3181" s="16"/>
      <c r="D3181" s="16"/>
      <c r="E3181" s="32"/>
      <c r="F3181" s="16"/>
      <c r="G3181" s="16"/>
      <c r="H3181" s="16"/>
      <c r="I3181" s="16"/>
      <c r="J3181" s="16"/>
      <c r="K3181" s="16"/>
      <c r="L3181" s="32"/>
      <c r="M3181" s="16"/>
      <c r="N3181" s="16"/>
      <c r="O3181" s="16"/>
      <c r="P3181" s="16"/>
      <c r="Y3181" s="20"/>
      <c r="Z3181" s="20"/>
      <c r="AA3181" s="20"/>
      <c r="AB3181" s="20"/>
      <c r="AC3181" s="20"/>
      <c r="AD3181" s="20"/>
    </row>
    <row r="3182" spans="3:30" s="1" customFormat="1">
      <c r="C3182" s="16"/>
      <c r="D3182" s="16"/>
      <c r="E3182" s="32"/>
      <c r="F3182" s="16"/>
      <c r="G3182" s="16"/>
      <c r="H3182" s="16"/>
      <c r="I3182" s="16"/>
      <c r="J3182" s="16"/>
      <c r="K3182" s="16"/>
      <c r="L3182" s="32"/>
      <c r="M3182" s="16"/>
      <c r="N3182" s="16"/>
      <c r="O3182" s="16"/>
      <c r="P3182" s="16"/>
      <c r="Y3182" s="20"/>
      <c r="Z3182" s="20"/>
      <c r="AA3182" s="20"/>
      <c r="AB3182" s="20"/>
      <c r="AC3182" s="20"/>
      <c r="AD3182" s="20"/>
    </row>
    <row r="3183" spans="3:30" s="1" customFormat="1">
      <c r="C3183" s="16"/>
      <c r="D3183" s="16"/>
      <c r="E3183" s="32"/>
      <c r="F3183" s="16"/>
      <c r="G3183" s="16"/>
      <c r="H3183" s="16"/>
      <c r="I3183" s="16"/>
      <c r="J3183" s="16"/>
      <c r="K3183" s="16"/>
      <c r="L3183" s="32"/>
      <c r="M3183" s="16"/>
      <c r="N3183" s="16"/>
      <c r="O3183" s="16"/>
      <c r="P3183" s="16"/>
      <c r="Y3183" s="20"/>
      <c r="Z3183" s="20"/>
      <c r="AA3183" s="20"/>
      <c r="AB3183" s="20"/>
      <c r="AC3183" s="20"/>
      <c r="AD3183" s="20"/>
    </row>
    <row r="3184" spans="3:30" s="1" customFormat="1">
      <c r="C3184" s="16"/>
      <c r="D3184" s="16"/>
      <c r="E3184" s="32"/>
      <c r="F3184" s="16"/>
      <c r="G3184" s="16"/>
      <c r="H3184" s="16"/>
      <c r="I3184" s="16"/>
      <c r="J3184" s="16"/>
      <c r="K3184" s="16"/>
      <c r="L3184" s="32"/>
      <c r="M3184" s="16"/>
      <c r="N3184" s="16"/>
      <c r="O3184" s="16"/>
      <c r="P3184" s="16"/>
      <c r="Y3184" s="20"/>
      <c r="Z3184" s="20"/>
      <c r="AA3184" s="20"/>
      <c r="AB3184" s="20"/>
      <c r="AC3184" s="20"/>
      <c r="AD3184" s="20"/>
    </row>
    <row r="3185" spans="3:30" s="1" customFormat="1">
      <c r="C3185" s="16"/>
      <c r="D3185" s="16"/>
      <c r="E3185" s="32"/>
      <c r="F3185" s="16"/>
      <c r="G3185" s="16"/>
      <c r="H3185" s="16"/>
      <c r="I3185" s="16"/>
      <c r="J3185" s="16"/>
      <c r="K3185" s="16"/>
      <c r="L3185" s="32"/>
      <c r="M3185" s="16"/>
      <c r="N3185" s="16"/>
      <c r="O3185" s="16"/>
      <c r="P3185" s="16"/>
      <c r="Y3185" s="20"/>
      <c r="Z3185" s="20"/>
      <c r="AA3185" s="20"/>
      <c r="AB3185" s="20"/>
      <c r="AC3185" s="20"/>
      <c r="AD3185" s="20"/>
    </row>
    <row r="3186" spans="3:30" s="1" customFormat="1">
      <c r="C3186" s="16"/>
      <c r="D3186" s="16"/>
      <c r="E3186" s="32"/>
      <c r="F3186" s="16"/>
      <c r="G3186" s="16"/>
      <c r="H3186" s="16"/>
      <c r="I3186" s="16"/>
      <c r="J3186" s="16"/>
      <c r="K3186" s="16"/>
      <c r="L3186" s="32"/>
      <c r="M3186" s="16"/>
      <c r="N3186" s="16"/>
      <c r="O3186" s="16"/>
      <c r="P3186" s="16"/>
      <c r="Y3186" s="20"/>
      <c r="Z3186" s="20"/>
      <c r="AA3186" s="20"/>
      <c r="AB3186" s="20"/>
      <c r="AC3186" s="20"/>
      <c r="AD3186" s="20"/>
    </row>
    <row r="3187" spans="3:30" s="1" customFormat="1">
      <c r="C3187" s="16"/>
      <c r="D3187" s="16"/>
      <c r="E3187" s="32"/>
      <c r="F3187" s="16"/>
      <c r="G3187" s="16"/>
      <c r="H3187" s="16"/>
      <c r="I3187" s="16"/>
      <c r="J3187" s="16"/>
      <c r="K3187" s="16"/>
      <c r="L3187" s="32"/>
      <c r="M3187" s="16"/>
      <c r="N3187" s="16"/>
      <c r="O3187" s="16"/>
      <c r="P3187" s="16"/>
      <c r="Y3187" s="20"/>
      <c r="Z3187" s="20"/>
      <c r="AA3187" s="20"/>
      <c r="AB3187" s="20"/>
      <c r="AC3187" s="20"/>
      <c r="AD3187" s="20"/>
    </row>
    <row r="3188" spans="3:30" s="1" customFormat="1">
      <c r="C3188" s="16"/>
      <c r="D3188" s="16"/>
      <c r="E3188" s="32"/>
      <c r="F3188" s="16"/>
      <c r="G3188" s="16"/>
      <c r="H3188" s="16"/>
      <c r="I3188" s="16"/>
      <c r="J3188" s="16"/>
      <c r="K3188" s="16"/>
      <c r="L3188" s="32"/>
      <c r="M3188" s="16"/>
      <c r="N3188" s="16"/>
      <c r="O3188" s="16"/>
      <c r="P3188" s="16"/>
      <c r="Y3188" s="20"/>
      <c r="Z3188" s="20"/>
      <c r="AA3188" s="20"/>
      <c r="AB3188" s="20"/>
      <c r="AC3188" s="20"/>
      <c r="AD3188" s="20"/>
    </row>
    <row r="3189" spans="3:30" s="1" customFormat="1">
      <c r="C3189" s="16"/>
      <c r="D3189" s="16"/>
      <c r="E3189" s="32"/>
      <c r="F3189" s="16"/>
      <c r="G3189" s="16"/>
      <c r="H3189" s="16"/>
      <c r="I3189" s="16"/>
      <c r="J3189" s="16"/>
      <c r="K3189" s="16"/>
      <c r="L3189" s="32"/>
      <c r="M3189" s="16"/>
      <c r="N3189" s="16"/>
      <c r="O3189" s="16"/>
      <c r="P3189" s="16"/>
      <c r="Y3189" s="20"/>
      <c r="Z3189" s="20"/>
      <c r="AA3189" s="20"/>
      <c r="AB3189" s="20"/>
      <c r="AC3189" s="20"/>
      <c r="AD3189" s="20"/>
    </row>
    <row r="3190" spans="3:30" s="1" customFormat="1">
      <c r="C3190" s="16"/>
      <c r="D3190" s="16"/>
      <c r="E3190" s="32"/>
      <c r="F3190" s="16"/>
      <c r="G3190" s="16"/>
      <c r="H3190" s="16"/>
      <c r="I3190" s="16"/>
      <c r="J3190" s="16"/>
      <c r="K3190" s="16"/>
      <c r="L3190" s="32"/>
      <c r="M3190" s="16"/>
      <c r="N3190" s="16"/>
      <c r="O3190" s="16"/>
      <c r="P3190" s="16"/>
      <c r="Y3190" s="20"/>
      <c r="Z3190" s="20"/>
      <c r="AA3190" s="20"/>
      <c r="AB3190" s="20"/>
      <c r="AC3190" s="20"/>
      <c r="AD3190" s="20"/>
    </row>
    <row r="3191" spans="3:30" s="1" customFormat="1">
      <c r="C3191" s="16"/>
      <c r="D3191" s="16"/>
      <c r="E3191" s="32"/>
      <c r="F3191" s="16"/>
      <c r="G3191" s="16"/>
      <c r="H3191" s="16"/>
      <c r="I3191" s="16"/>
      <c r="J3191" s="16"/>
      <c r="K3191" s="16"/>
      <c r="L3191" s="32"/>
      <c r="M3191" s="16"/>
      <c r="N3191" s="16"/>
      <c r="O3191" s="16"/>
      <c r="P3191" s="16"/>
      <c r="Y3191" s="20"/>
      <c r="Z3191" s="20"/>
      <c r="AA3191" s="20"/>
      <c r="AB3191" s="20"/>
      <c r="AC3191" s="20"/>
      <c r="AD3191" s="20"/>
    </row>
    <row r="3192" spans="3:30" s="1" customFormat="1">
      <c r="C3192" s="16"/>
      <c r="D3192" s="16"/>
      <c r="E3192" s="32"/>
      <c r="F3192" s="16"/>
      <c r="G3192" s="16"/>
      <c r="H3192" s="16"/>
      <c r="I3192" s="16"/>
      <c r="J3192" s="16"/>
      <c r="K3192" s="16"/>
      <c r="L3192" s="32"/>
      <c r="M3192" s="16"/>
      <c r="N3192" s="16"/>
      <c r="O3192" s="16"/>
      <c r="P3192" s="16"/>
      <c r="Y3192" s="20"/>
      <c r="Z3192" s="20"/>
      <c r="AA3192" s="20"/>
      <c r="AB3192" s="20"/>
      <c r="AC3192" s="20"/>
      <c r="AD3192" s="20"/>
    </row>
    <row r="3193" spans="3:30" s="1" customFormat="1">
      <c r="C3193" s="16"/>
      <c r="D3193" s="16"/>
      <c r="E3193" s="32"/>
      <c r="F3193" s="16"/>
      <c r="G3193" s="16"/>
      <c r="H3193" s="16"/>
      <c r="I3193" s="16"/>
      <c r="J3193" s="16"/>
      <c r="K3193" s="16"/>
      <c r="L3193" s="32"/>
      <c r="M3193" s="16"/>
      <c r="N3193" s="16"/>
      <c r="O3193" s="16"/>
      <c r="P3193" s="16"/>
      <c r="Y3193" s="20"/>
      <c r="Z3193" s="20"/>
      <c r="AA3193" s="20"/>
      <c r="AB3193" s="20"/>
      <c r="AC3193" s="20"/>
      <c r="AD3193" s="20"/>
    </row>
    <row r="3194" spans="3:30" s="1" customFormat="1">
      <c r="C3194" s="16"/>
      <c r="D3194" s="16"/>
      <c r="E3194" s="32"/>
      <c r="F3194" s="16"/>
      <c r="G3194" s="16"/>
      <c r="H3194" s="16"/>
      <c r="I3194" s="16"/>
      <c r="J3194" s="16"/>
      <c r="K3194" s="16"/>
      <c r="L3194" s="32"/>
      <c r="M3194" s="16"/>
      <c r="N3194" s="16"/>
      <c r="O3194" s="16"/>
      <c r="P3194" s="16"/>
      <c r="Y3194" s="20"/>
      <c r="Z3194" s="20"/>
      <c r="AA3194" s="20"/>
      <c r="AB3194" s="20"/>
      <c r="AC3194" s="20"/>
      <c r="AD3194" s="20"/>
    </row>
    <row r="3195" spans="3:30" s="1" customFormat="1">
      <c r="C3195" s="16"/>
      <c r="D3195" s="16"/>
      <c r="E3195" s="32"/>
      <c r="F3195" s="16"/>
      <c r="G3195" s="16"/>
      <c r="H3195" s="16"/>
      <c r="I3195" s="16"/>
      <c r="J3195" s="16"/>
      <c r="K3195" s="16"/>
      <c r="L3195" s="32"/>
      <c r="M3195" s="16"/>
      <c r="N3195" s="16"/>
      <c r="O3195" s="16"/>
      <c r="P3195" s="16"/>
      <c r="Y3195" s="20"/>
      <c r="Z3195" s="20"/>
      <c r="AA3195" s="20"/>
      <c r="AB3195" s="20"/>
      <c r="AC3195" s="20"/>
      <c r="AD3195" s="20"/>
    </row>
    <row r="3196" spans="3:30" s="1" customFormat="1">
      <c r="C3196" s="16"/>
      <c r="D3196" s="16"/>
      <c r="E3196" s="32"/>
      <c r="F3196" s="16"/>
      <c r="G3196" s="16"/>
      <c r="H3196" s="16"/>
      <c r="I3196" s="16"/>
      <c r="J3196" s="16"/>
      <c r="K3196" s="16"/>
      <c r="L3196" s="32"/>
      <c r="M3196" s="16"/>
      <c r="N3196" s="16"/>
      <c r="O3196" s="16"/>
      <c r="P3196" s="16"/>
      <c r="Y3196" s="20"/>
      <c r="Z3196" s="20"/>
      <c r="AA3196" s="20"/>
      <c r="AB3196" s="20"/>
      <c r="AC3196" s="20"/>
      <c r="AD3196" s="20"/>
    </row>
    <row r="3197" spans="3:30" s="1" customFormat="1">
      <c r="C3197" s="16"/>
      <c r="D3197" s="16"/>
      <c r="E3197" s="32"/>
      <c r="F3197" s="16"/>
      <c r="G3197" s="16"/>
      <c r="H3197" s="16"/>
      <c r="I3197" s="16"/>
      <c r="J3197" s="16"/>
      <c r="K3197" s="16"/>
      <c r="L3197" s="32"/>
      <c r="M3197" s="16"/>
      <c r="N3197" s="16"/>
      <c r="O3197" s="16"/>
      <c r="P3197" s="16"/>
      <c r="Y3197" s="20"/>
      <c r="Z3197" s="20"/>
      <c r="AA3197" s="20"/>
      <c r="AB3197" s="20"/>
      <c r="AC3197" s="20"/>
      <c r="AD3197" s="20"/>
    </row>
    <row r="3198" spans="3:30" s="1" customFormat="1">
      <c r="C3198" s="16"/>
      <c r="D3198" s="16"/>
      <c r="E3198" s="32"/>
      <c r="F3198" s="16"/>
      <c r="G3198" s="16"/>
      <c r="H3198" s="16"/>
      <c r="I3198" s="16"/>
      <c r="J3198" s="16"/>
      <c r="K3198" s="16"/>
      <c r="L3198" s="32"/>
      <c r="M3198" s="16"/>
      <c r="N3198" s="16"/>
      <c r="O3198" s="16"/>
      <c r="P3198" s="16"/>
      <c r="Y3198" s="20"/>
      <c r="Z3198" s="20"/>
      <c r="AA3198" s="20"/>
      <c r="AB3198" s="20"/>
      <c r="AC3198" s="20"/>
      <c r="AD3198" s="20"/>
    </row>
    <row r="3199" spans="3:30" s="1" customFormat="1">
      <c r="C3199" s="16"/>
      <c r="D3199" s="16"/>
      <c r="E3199" s="32"/>
      <c r="F3199" s="16"/>
      <c r="G3199" s="16"/>
      <c r="H3199" s="16"/>
      <c r="I3199" s="16"/>
      <c r="J3199" s="16"/>
      <c r="K3199" s="16"/>
      <c r="L3199" s="32"/>
      <c r="M3199" s="16"/>
      <c r="N3199" s="16"/>
      <c r="O3199" s="16"/>
      <c r="P3199" s="16"/>
      <c r="Y3199" s="20"/>
      <c r="Z3199" s="20"/>
      <c r="AA3199" s="20"/>
      <c r="AB3199" s="20"/>
      <c r="AC3199" s="20"/>
      <c r="AD3199" s="20"/>
    </row>
    <row r="3200" spans="3:30" s="1" customFormat="1">
      <c r="C3200" s="16"/>
      <c r="D3200" s="16"/>
      <c r="E3200" s="32"/>
      <c r="F3200" s="16"/>
      <c r="G3200" s="16"/>
      <c r="H3200" s="16"/>
      <c r="I3200" s="16"/>
      <c r="J3200" s="16"/>
      <c r="K3200" s="16"/>
      <c r="L3200" s="32"/>
      <c r="M3200" s="16"/>
      <c r="N3200" s="16"/>
      <c r="O3200" s="16"/>
      <c r="P3200" s="16"/>
      <c r="Y3200" s="20"/>
      <c r="Z3200" s="20"/>
      <c r="AA3200" s="20"/>
      <c r="AB3200" s="20"/>
      <c r="AC3200" s="20"/>
      <c r="AD3200" s="20"/>
    </row>
    <row r="3201" spans="3:30" s="1" customFormat="1">
      <c r="C3201" s="16"/>
      <c r="D3201" s="16"/>
      <c r="E3201" s="32"/>
      <c r="F3201" s="16"/>
      <c r="G3201" s="16"/>
      <c r="H3201" s="16"/>
      <c r="I3201" s="16"/>
      <c r="J3201" s="16"/>
      <c r="K3201" s="16"/>
      <c r="L3201" s="32"/>
      <c r="M3201" s="16"/>
      <c r="N3201" s="16"/>
      <c r="O3201" s="16"/>
      <c r="P3201" s="16"/>
      <c r="Y3201" s="20"/>
      <c r="Z3201" s="20"/>
      <c r="AA3201" s="20"/>
      <c r="AB3201" s="20"/>
      <c r="AC3201" s="20"/>
      <c r="AD3201" s="20"/>
    </row>
    <row r="3202" spans="3:30" s="1" customFormat="1">
      <c r="C3202" s="16"/>
      <c r="D3202" s="16"/>
      <c r="E3202" s="32"/>
      <c r="F3202" s="16"/>
      <c r="G3202" s="16"/>
      <c r="H3202" s="16"/>
      <c r="I3202" s="16"/>
      <c r="J3202" s="16"/>
      <c r="K3202" s="16"/>
      <c r="L3202" s="32"/>
      <c r="M3202" s="16"/>
      <c r="N3202" s="16"/>
      <c r="O3202" s="16"/>
      <c r="P3202" s="16"/>
      <c r="Y3202" s="20"/>
      <c r="Z3202" s="20"/>
      <c r="AA3202" s="20"/>
      <c r="AB3202" s="20"/>
      <c r="AC3202" s="20"/>
      <c r="AD3202" s="20"/>
    </row>
    <row r="3203" spans="3:30" s="1" customFormat="1">
      <c r="C3203" s="16"/>
      <c r="D3203" s="16"/>
      <c r="E3203" s="32"/>
      <c r="F3203" s="16"/>
      <c r="G3203" s="16"/>
      <c r="H3203" s="16"/>
      <c r="I3203" s="16"/>
      <c r="J3203" s="16"/>
      <c r="K3203" s="16"/>
      <c r="L3203" s="32"/>
      <c r="M3203" s="16"/>
      <c r="N3203" s="16"/>
      <c r="O3203" s="16"/>
      <c r="P3203" s="16"/>
      <c r="Y3203" s="20"/>
      <c r="Z3203" s="20"/>
      <c r="AA3203" s="20"/>
      <c r="AB3203" s="20"/>
      <c r="AC3203" s="20"/>
      <c r="AD3203" s="20"/>
    </row>
    <row r="3204" spans="3:30" s="1" customFormat="1">
      <c r="C3204" s="16"/>
      <c r="D3204" s="16"/>
      <c r="E3204" s="32"/>
      <c r="F3204" s="16"/>
      <c r="G3204" s="16"/>
      <c r="H3204" s="16"/>
      <c r="I3204" s="16"/>
      <c r="J3204" s="16"/>
      <c r="K3204" s="16"/>
      <c r="L3204" s="32"/>
      <c r="M3204" s="16"/>
      <c r="N3204" s="16"/>
      <c r="O3204" s="16"/>
      <c r="P3204" s="16"/>
      <c r="Y3204" s="20"/>
      <c r="Z3204" s="20"/>
      <c r="AA3204" s="20"/>
      <c r="AB3204" s="20"/>
      <c r="AC3204" s="20"/>
      <c r="AD3204" s="20"/>
    </row>
    <row r="3205" spans="3:30" s="1" customFormat="1">
      <c r="C3205" s="16"/>
      <c r="D3205" s="16"/>
      <c r="E3205" s="32"/>
      <c r="F3205" s="16"/>
      <c r="G3205" s="16"/>
      <c r="H3205" s="16"/>
      <c r="I3205" s="16"/>
      <c r="J3205" s="16"/>
      <c r="K3205" s="16"/>
      <c r="L3205" s="32"/>
      <c r="M3205" s="16"/>
      <c r="N3205" s="16"/>
      <c r="O3205" s="16"/>
      <c r="P3205" s="16"/>
      <c r="Y3205" s="20"/>
      <c r="Z3205" s="20"/>
      <c r="AA3205" s="20"/>
      <c r="AB3205" s="20"/>
      <c r="AC3205" s="20"/>
      <c r="AD3205" s="20"/>
    </row>
    <row r="3206" spans="3:30" s="1" customFormat="1">
      <c r="C3206" s="16"/>
      <c r="D3206" s="16"/>
      <c r="E3206" s="32"/>
      <c r="F3206" s="16"/>
      <c r="G3206" s="16"/>
      <c r="H3206" s="16"/>
      <c r="I3206" s="16"/>
      <c r="J3206" s="16"/>
      <c r="K3206" s="16"/>
      <c r="L3206" s="32"/>
      <c r="M3206" s="16"/>
      <c r="N3206" s="16"/>
      <c r="O3206" s="16"/>
      <c r="P3206" s="16"/>
      <c r="Y3206" s="20"/>
      <c r="Z3206" s="20"/>
      <c r="AA3206" s="20"/>
      <c r="AB3206" s="20"/>
      <c r="AC3206" s="20"/>
      <c r="AD3206" s="20"/>
    </row>
    <row r="3207" spans="3:30" s="1" customFormat="1">
      <c r="C3207" s="16"/>
      <c r="D3207" s="16"/>
      <c r="E3207" s="32"/>
      <c r="F3207" s="16"/>
      <c r="G3207" s="16"/>
      <c r="H3207" s="16"/>
      <c r="I3207" s="16"/>
      <c r="J3207" s="16"/>
      <c r="K3207" s="16"/>
      <c r="L3207" s="32"/>
      <c r="M3207" s="16"/>
      <c r="N3207" s="16"/>
      <c r="O3207" s="16"/>
      <c r="P3207" s="16"/>
      <c r="Y3207" s="20"/>
      <c r="Z3207" s="20"/>
      <c r="AA3207" s="20"/>
      <c r="AB3207" s="20"/>
      <c r="AC3207" s="20"/>
      <c r="AD3207" s="20"/>
    </row>
    <row r="3208" spans="3:30" s="1" customFormat="1">
      <c r="C3208" s="16"/>
      <c r="D3208" s="16"/>
      <c r="E3208" s="32"/>
      <c r="F3208" s="16"/>
      <c r="G3208" s="16"/>
      <c r="H3208" s="16"/>
      <c r="I3208" s="16"/>
      <c r="J3208" s="16"/>
      <c r="K3208" s="16"/>
      <c r="L3208" s="32"/>
      <c r="M3208" s="16"/>
      <c r="N3208" s="16"/>
      <c r="O3208" s="16"/>
      <c r="P3208" s="16"/>
      <c r="Y3208" s="20"/>
      <c r="Z3208" s="20"/>
      <c r="AA3208" s="20"/>
      <c r="AB3208" s="20"/>
      <c r="AC3208" s="20"/>
      <c r="AD3208" s="20"/>
    </row>
    <row r="3209" spans="3:30" s="1" customFormat="1">
      <c r="C3209" s="16"/>
      <c r="D3209" s="16"/>
      <c r="E3209" s="32"/>
      <c r="F3209" s="16"/>
      <c r="G3209" s="16"/>
      <c r="H3209" s="16"/>
      <c r="I3209" s="16"/>
      <c r="J3209" s="16"/>
      <c r="K3209" s="16"/>
      <c r="L3209" s="32"/>
      <c r="M3209" s="16"/>
      <c r="N3209" s="16"/>
      <c r="O3209" s="16"/>
      <c r="P3209" s="16"/>
      <c r="Y3209" s="20"/>
      <c r="Z3209" s="20"/>
      <c r="AA3209" s="20"/>
      <c r="AB3209" s="20"/>
      <c r="AC3209" s="20"/>
      <c r="AD3209" s="20"/>
    </row>
    <row r="3210" spans="3:30" s="1" customFormat="1">
      <c r="C3210" s="16"/>
      <c r="D3210" s="16"/>
      <c r="E3210" s="32"/>
      <c r="F3210" s="16"/>
      <c r="G3210" s="16"/>
      <c r="H3210" s="16"/>
      <c r="I3210" s="16"/>
      <c r="J3210" s="16"/>
      <c r="K3210" s="16"/>
      <c r="L3210" s="32"/>
      <c r="M3210" s="16"/>
      <c r="N3210" s="16"/>
      <c r="O3210" s="16"/>
      <c r="P3210" s="16"/>
      <c r="Y3210" s="20"/>
      <c r="Z3210" s="20"/>
      <c r="AA3210" s="20"/>
      <c r="AB3210" s="20"/>
      <c r="AC3210" s="20"/>
      <c r="AD3210" s="20"/>
    </row>
    <row r="3211" spans="3:30" s="1" customFormat="1">
      <c r="C3211" s="16"/>
      <c r="D3211" s="16"/>
      <c r="E3211" s="32"/>
      <c r="F3211" s="16"/>
      <c r="G3211" s="16"/>
      <c r="H3211" s="16"/>
      <c r="I3211" s="16"/>
      <c r="J3211" s="16"/>
      <c r="K3211" s="16"/>
      <c r="L3211" s="32"/>
      <c r="M3211" s="16"/>
      <c r="N3211" s="16"/>
      <c r="O3211" s="16"/>
      <c r="P3211" s="16"/>
      <c r="Y3211" s="20"/>
      <c r="Z3211" s="20"/>
      <c r="AA3211" s="20"/>
      <c r="AB3211" s="20"/>
      <c r="AC3211" s="20"/>
      <c r="AD3211" s="20"/>
    </row>
    <row r="3212" spans="3:30" s="1" customFormat="1">
      <c r="C3212" s="16"/>
      <c r="D3212" s="16"/>
      <c r="E3212" s="32"/>
      <c r="F3212" s="16"/>
      <c r="G3212" s="16"/>
      <c r="H3212" s="16"/>
      <c r="I3212" s="16"/>
      <c r="J3212" s="16"/>
      <c r="K3212" s="16"/>
      <c r="L3212" s="32"/>
      <c r="M3212" s="16"/>
      <c r="N3212" s="16"/>
      <c r="O3212" s="16"/>
      <c r="P3212" s="16"/>
      <c r="Y3212" s="20"/>
      <c r="Z3212" s="20"/>
      <c r="AA3212" s="20"/>
      <c r="AB3212" s="20"/>
      <c r="AC3212" s="20"/>
      <c r="AD3212" s="20"/>
    </row>
    <row r="3213" spans="3:30" s="1" customFormat="1">
      <c r="C3213" s="16"/>
      <c r="D3213" s="16"/>
      <c r="E3213" s="32"/>
      <c r="F3213" s="16"/>
      <c r="G3213" s="16"/>
      <c r="H3213" s="16"/>
      <c r="I3213" s="16"/>
      <c r="J3213" s="16"/>
      <c r="K3213" s="16"/>
      <c r="L3213" s="32"/>
      <c r="M3213" s="16"/>
      <c r="N3213" s="16"/>
      <c r="O3213" s="16"/>
      <c r="P3213" s="16"/>
      <c r="Y3213" s="20"/>
      <c r="Z3213" s="20"/>
      <c r="AA3213" s="20"/>
      <c r="AB3213" s="20"/>
      <c r="AC3213" s="20"/>
      <c r="AD3213" s="20"/>
    </row>
    <row r="3214" spans="3:30" s="1" customFormat="1">
      <c r="C3214" s="16"/>
      <c r="D3214" s="16"/>
      <c r="E3214" s="32"/>
      <c r="F3214" s="16"/>
      <c r="G3214" s="16"/>
      <c r="H3214" s="16"/>
      <c r="I3214" s="16"/>
      <c r="J3214" s="16"/>
      <c r="K3214" s="16"/>
      <c r="L3214" s="32"/>
      <c r="M3214" s="16"/>
      <c r="N3214" s="16"/>
      <c r="O3214" s="16"/>
      <c r="P3214" s="16"/>
      <c r="Y3214" s="20"/>
      <c r="Z3214" s="20"/>
      <c r="AA3214" s="20"/>
      <c r="AB3214" s="20"/>
      <c r="AC3214" s="20"/>
      <c r="AD3214" s="20"/>
    </row>
    <row r="3215" spans="3:30" s="1" customFormat="1">
      <c r="C3215" s="16"/>
      <c r="D3215" s="16"/>
      <c r="E3215" s="32"/>
      <c r="F3215" s="16"/>
      <c r="G3215" s="16"/>
      <c r="H3215" s="16"/>
      <c r="I3215" s="16"/>
      <c r="J3215" s="16"/>
      <c r="K3215" s="16"/>
      <c r="L3215" s="32"/>
      <c r="M3215" s="16"/>
      <c r="N3215" s="16"/>
      <c r="O3215" s="16"/>
      <c r="P3215" s="16"/>
      <c r="Y3215" s="20"/>
      <c r="Z3215" s="20"/>
      <c r="AA3215" s="20"/>
      <c r="AB3215" s="20"/>
      <c r="AC3215" s="20"/>
      <c r="AD3215" s="20"/>
    </row>
    <row r="3216" spans="3:30" s="1" customFormat="1">
      <c r="C3216" s="16"/>
      <c r="D3216" s="16"/>
      <c r="E3216" s="32"/>
      <c r="F3216" s="16"/>
      <c r="G3216" s="16"/>
      <c r="H3216" s="16"/>
      <c r="I3216" s="16"/>
      <c r="J3216" s="16"/>
      <c r="K3216" s="16"/>
      <c r="L3216" s="32"/>
      <c r="M3216" s="16"/>
      <c r="N3216" s="16"/>
      <c r="O3216" s="16"/>
      <c r="P3216" s="16"/>
      <c r="Y3216" s="20"/>
      <c r="Z3216" s="20"/>
      <c r="AA3216" s="20"/>
      <c r="AB3216" s="20"/>
      <c r="AC3216" s="20"/>
      <c r="AD3216" s="20"/>
    </row>
    <row r="3217" spans="3:30" s="1" customFormat="1">
      <c r="C3217" s="16"/>
      <c r="D3217" s="16"/>
      <c r="E3217" s="32"/>
      <c r="F3217" s="16"/>
      <c r="G3217" s="16"/>
      <c r="H3217" s="16"/>
      <c r="I3217" s="16"/>
      <c r="J3217" s="16"/>
      <c r="K3217" s="16"/>
      <c r="L3217" s="32"/>
      <c r="M3217" s="16"/>
      <c r="N3217" s="16"/>
      <c r="O3217" s="16"/>
      <c r="P3217" s="16"/>
      <c r="Y3217" s="20"/>
      <c r="Z3217" s="20"/>
      <c r="AA3217" s="20"/>
      <c r="AB3217" s="20"/>
      <c r="AC3217" s="20"/>
      <c r="AD3217" s="20"/>
    </row>
    <row r="3218" spans="3:30" s="1" customFormat="1">
      <c r="C3218" s="16"/>
      <c r="D3218" s="16"/>
      <c r="E3218" s="32"/>
      <c r="F3218" s="16"/>
      <c r="G3218" s="16"/>
      <c r="H3218" s="16"/>
      <c r="I3218" s="16"/>
      <c r="J3218" s="16"/>
      <c r="K3218" s="16"/>
      <c r="L3218" s="32"/>
      <c r="M3218" s="16"/>
      <c r="N3218" s="16"/>
      <c r="O3218" s="16"/>
      <c r="P3218" s="16"/>
      <c r="Y3218" s="20"/>
      <c r="Z3218" s="20"/>
      <c r="AA3218" s="20"/>
      <c r="AB3218" s="20"/>
      <c r="AC3218" s="20"/>
      <c r="AD3218" s="20"/>
    </row>
    <row r="3219" spans="3:30" s="1" customFormat="1">
      <c r="C3219" s="16"/>
      <c r="D3219" s="16"/>
      <c r="E3219" s="32"/>
      <c r="F3219" s="16"/>
      <c r="G3219" s="16"/>
      <c r="H3219" s="16"/>
      <c r="I3219" s="16"/>
      <c r="J3219" s="16"/>
      <c r="K3219" s="16"/>
      <c r="L3219" s="32"/>
      <c r="M3219" s="16"/>
      <c r="N3219" s="16"/>
      <c r="O3219" s="16"/>
      <c r="P3219" s="16"/>
      <c r="Y3219" s="20"/>
      <c r="Z3219" s="20"/>
      <c r="AA3219" s="20"/>
      <c r="AB3219" s="20"/>
      <c r="AC3219" s="20"/>
      <c r="AD3219" s="20"/>
    </row>
    <row r="3220" spans="3:30" s="1" customFormat="1">
      <c r="C3220" s="16"/>
      <c r="D3220" s="16"/>
      <c r="E3220" s="32"/>
      <c r="F3220" s="16"/>
      <c r="G3220" s="16"/>
      <c r="H3220" s="16"/>
      <c r="I3220" s="16"/>
      <c r="J3220" s="16"/>
      <c r="K3220" s="16"/>
      <c r="L3220" s="32"/>
      <c r="M3220" s="16"/>
      <c r="N3220" s="16"/>
      <c r="O3220" s="16"/>
      <c r="P3220" s="16"/>
      <c r="Y3220" s="20"/>
      <c r="Z3220" s="20"/>
      <c r="AA3220" s="20"/>
      <c r="AB3220" s="20"/>
      <c r="AC3220" s="20"/>
      <c r="AD3220" s="20"/>
    </row>
    <row r="3221" spans="3:30" s="1" customFormat="1">
      <c r="C3221" s="16"/>
      <c r="D3221" s="16"/>
      <c r="E3221" s="32"/>
      <c r="F3221" s="16"/>
      <c r="G3221" s="16"/>
      <c r="H3221" s="16"/>
      <c r="I3221" s="16"/>
      <c r="J3221" s="16"/>
      <c r="K3221" s="16"/>
      <c r="L3221" s="32"/>
      <c r="M3221" s="16"/>
      <c r="N3221" s="16"/>
      <c r="O3221" s="16"/>
      <c r="P3221" s="16"/>
      <c r="Y3221" s="20"/>
      <c r="Z3221" s="20"/>
      <c r="AA3221" s="20"/>
      <c r="AB3221" s="20"/>
      <c r="AC3221" s="20"/>
      <c r="AD3221" s="20"/>
    </row>
    <row r="3222" spans="3:30" s="1" customFormat="1">
      <c r="C3222" s="16"/>
      <c r="D3222" s="16"/>
      <c r="E3222" s="32"/>
      <c r="F3222" s="16"/>
      <c r="G3222" s="16"/>
      <c r="H3222" s="16"/>
      <c r="I3222" s="16"/>
      <c r="J3222" s="16"/>
      <c r="K3222" s="16"/>
      <c r="L3222" s="32"/>
      <c r="M3222" s="16"/>
      <c r="N3222" s="16"/>
      <c r="O3222" s="16"/>
      <c r="P3222" s="16"/>
      <c r="Y3222" s="20"/>
      <c r="Z3222" s="20"/>
      <c r="AA3222" s="20"/>
      <c r="AB3222" s="20"/>
      <c r="AC3222" s="20"/>
      <c r="AD3222" s="20"/>
    </row>
    <row r="3223" spans="3:30" s="1" customFormat="1">
      <c r="C3223" s="16"/>
      <c r="D3223" s="16"/>
      <c r="E3223" s="32"/>
      <c r="F3223" s="16"/>
      <c r="G3223" s="16"/>
      <c r="H3223" s="16"/>
      <c r="I3223" s="16"/>
      <c r="J3223" s="16"/>
      <c r="K3223" s="16"/>
      <c r="L3223" s="32"/>
      <c r="M3223" s="16"/>
      <c r="N3223" s="16"/>
      <c r="O3223" s="16"/>
      <c r="P3223" s="16"/>
      <c r="Y3223" s="20"/>
      <c r="Z3223" s="20"/>
      <c r="AA3223" s="20"/>
      <c r="AB3223" s="20"/>
      <c r="AC3223" s="20"/>
      <c r="AD3223" s="20"/>
    </row>
    <row r="3224" spans="3:30" s="1" customFormat="1">
      <c r="C3224" s="16"/>
      <c r="D3224" s="16"/>
      <c r="E3224" s="32"/>
      <c r="F3224" s="16"/>
      <c r="G3224" s="16"/>
      <c r="H3224" s="16"/>
      <c r="I3224" s="16"/>
      <c r="J3224" s="16"/>
      <c r="K3224" s="16"/>
      <c r="L3224" s="32"/>
      <c r="M3224" s="16"/>
      <c r="N3224" s="16"/>
      <c r="O3224" s="16"/>
      <c r="P3224" s="16"/>
      <c r="Y3224" s="20"/>
      <c r="Z3224" s="20"/>
      <c r="AA3224" s="20"/>
      <c r="AB3224" s="20"/>
      <c r="AC3224" s="20"/>
      <c r="AD3224" s="20"/>
    </row>
    <row r="3225" spans="3:30" s="1" customFormat="1">
      <c r="C3225" s="16"/>
      <c r="D3225" s="16"/>
      <c r="E3225" s="32"/>
      <c r="F3225" s="16"/>
      <c r="G3225" s="16"/>
      <c r="H3225" s="16"/>
      <c r="I3225" s="16"/>
      <c r="J3225" s="16"/>
      <c r="K3225" s="16"/>
      <c r="L3225" s="32"/>
      <c r="M3225" s="16"/>
      <c r="N3225" s="16"/>
      <c r="O3225" s="16"/>
      <c r="P3225" s="16"/>
      <c r="Y3225" s="20"/>
      <c r="Z3225" s="20"/>
      <c r="AA3225" s="20"/>
      <c r="AB3225" s="20"/>
      <c r="AC3225" s="20"/>
      <c r="AD3225" s="20"/>
    </row>
    <row r="3226" spans="3:30" s="1" customFormat="1">
      <c r="C3226" s="16"/>
      <c r="D3226" s="16"/>
      <c r="E3226" s="32"/>
      <c r="F3226" s="16"/>
      <c r="G3226" s="16"/>
      <c r="H3226" s="16"/>
      <c r="I3226" s="16"/>
      <c r="J3226" s="16"/>
      <c r="K3226" s="16"/>
      <c r="L3226" s="32"/>
      <c r="M3226" s="16"/>
      <c r="N3226" s="16"/>
      <c r="O3226" s="16"/>
      <c r="P3226" s="16"/>
      <c r="Y3226" s="20"/>
      <c r="Z3226" s="20"/>
      <c r="AA3226" s="20"/>
      <c r="AB3226" s="20"/>
      <c r="AC3226" s="20"/>
      <c r="AD3226" s="20"/>
    </row>
    <row r="3227" spans="3:30" s="1" customFormat="1">
      <c r="C3227" s="16"/>
      <c r="D3227" s="16"/>
      <c r="E3227" s="32"/>
      <c r="F3227" s="16"/>
      <c r="G3227" s="16"/>
      <c r="H3227" s="16"/>
      <c r="I3227" s="16"/>
      <c r="J3227" s="16"/>
      <c r="K3227" s="16"/>
      <c r="L3227" s="32"/>
      <c r="M3227" s="16"/>
      <c r="N3227" s="16"/>
      <c r="O3227" s="16"/>
      <c r="P3227" s="16"/>
      <c r="Y3227" s="20"/>
      <c r="Z3227" s="20"/>
      <c r="AA3227" s="20"/>
      <c r="AB3227" s="20"/>
      <c r="AC3227" s="20"/>
      <c r="AD3227" s="20"/>
    </row>
    <row r="3228" spans="3:30" s="1" customFormat="1">
      <c r="C3228" s="16"/>
      <c r="D3228" s="16"/>
      <c r="E3228" s="32"/>
      <c r="F3228" s="16"/>
      <c r="G3228" s="16"/>
      <c r="H3228" s="16"/>
      <c r="I3228" s="16"/>
      <c r="J3228" s="16"/>
      <c r="K3228" s="16"/>
      <c r="L3228" s="32"/>
      <c r="M3228" s="16"/>
      <c r="N3228" s="16"/>
      <c r="O3228" s="16"/>
      <c r="P3228" s="16"/>
      <c r="Y3228" s="20"/>
      <c r="Z3228" s="20"/>
      <c r="AA3228" s="20"/>
      <c r="AB3228" s="20"/>
      <c r="AC3228" s="20"/>
      <c r="AD3228" s="20"/>
    </row>
    <row r="3229" spans="3:30" s="1" customFormat="1">
      <c r="C3229" s="16"/>
      <c r="D3229" s="16"/>
      <c r="E3229" s="32"/>
      <c r="F3229" s="16"/>
      <c r="G3229" s="16"/>
      <c r="H3229" s="16"/>
      <c r="I3229" s="16"/>
      <c r="J3229" s="16"/>
      <c r="K3229" s="16"/>
      <c r="L3229" s="32"/>
      <c r="M3229" s="16"/>
      <c r="N3229" s="16"/>
      <c r="O3229" s="16"/>
      <c r="P3229" s="16"/>
      <c r="Y3229" s="20"/>
      <c r="Z3229" s="20"/>
      <c r="AA3229" s="20"/>
      <c r="AB3229" s="20"/>
      <c r="AC3229" s="20"/>
      <c r="AD3229" s="20"/>
    </row>
    <row r="3230" spans="3:30" s="1" customFormat="1">
      <c r="C3230" s="16"/>
      <c r="D3230" s="16"/>
      <c r="E3230" s="32"/>
      <c r="F3230" s="16"/>
      <c r="G3230" s="16"/>
      <c r="H3230" s="16"/>
      <c r="I3230" s="16"/>
      <c r="J3230" s="16"/>
      <c r="K3230" s="16"/>
      <c r="L3230" s="32"/>
      <c r="M3230" s="16"/>
      <c r="N3230" s="16"/>
      <c r="O3230" s="16"/>
      <c r="P3230" s="16"/>
      <c r="Y3230" s="20"/>
      <c r="Z3230" s="20"/>
      <c r="AA3230" s="20"/>
      <c r="AB3230" s="20"/>
      <c r="AC3230" s="20"/>
      <c r="AD3230" s="20"/>
    </row>
    <row r="3231" spans="3:30" s="1" customFormat="1">
      <c r="C3231" s="16"/>
      <c r="D3231" s="16"/>
      <c r="E3231" s="32"/>
      <c r="F3231" s="16"/>
      <c r="G3231" s="16"/>
      <c r="H3231" s="16"/>
      <c r="I3231" s="16"/>
      <c r="J3231" s="16"/>
      <c r="K3231" s="16"/>
      <c r="L3231" s="32"/>
      <c r="M3231" s="16"/>
      <c r="N3231" s="16"/>
      <c r="O3231" s="16"/>
      <c r="P3231" s="16"/>
      <c r="Y3231" s="20"/>
      <c r="Z3231" s="20"/>
      <c r="AA3231" s="20"/>
      <c r="AB3231" s="20"/>
      <c r="AC3231" s="20"/>
      <c r="AD3231" s="20"/>
    </row>
    <row r="3232" spans="3:30" s="1" customFormat="1">
      <c r="C3232" s="16"/>
      <c r="D3232" s="16"/>
      <c r="E3232" s="32"/>
      <c r="F3232" s="16"/>
      <c r="G3232" s="16"/>
      <c r="H3232" s="16"/>
      <c r="I3232" s="16"/>
      <c r="J3232" s="16"/>
      <c r="K3232" s="16"/>
      <c r="L3232" s="32"/>
      <c r="M3232" s="16"/>
      <c r="N3232" s="16"/>
      <c r="O3232" s="16"/>
      <c r="P3232" s="16"/>
      <c r="Y3232" s="20"/>
      <c r="Z3232" s="20"/>
      <c r="AA3232" s="20"/>
      <c r="AB3232" s="20"/>
      <c r="AC3232" s="20"/>
      <c r="AD3232" s="20"/>
    </row>
    <row r="3233" spans="3:30" s="1" customFormat="1">
      <c r="C3233" s="16"/>
      <c r="D3233" s="16"/>
      <c r="E3233" s="32"/>
      <c r="F3233" s="16"/>
      <c r="G3233" s="16"/>
      <c r="H3233" s="16"/>
      <c r="I3233" s="16"/>
      <c r="J3233" s="16"/>
      <c r="K3233" s="16"/>
      <c r="L3233" s="32"/>
      <c r="M3233" s="16"/>
      <c r="N3233" s="16"/>
      <c r="O3233" s="16"/>
      <c r="P3233" s="16"/>
      <c r="Y3233" s="20"/>
      <c r="Z3233" s="20"/>
      <c r="AA3233" s="20"/>
      <c r="AB3233" s="20"/>
      <c r="AC3233" s="20"/>
      <c r="AD3233" s="20"/>
    </row>
    <row r="3234" spans="3:30" s="1" customFormat="1">
      <c r="C3234" s="16"/>
      <c r="D3234" s="16"/>
      <c r="E3234" s="32"/>
      <c r="F3234" s="16"/>
      <c r="G3234" s="16"/>
      <c r="H3234" s="16"/>
      <c r="I3234" s="16"/>
      <c r="J3234" s="16"/>
      <c r="K3234" s="16"/>
      <c r="L3234" s="32"/>
      <c r="M3234" s="16"/>
      <c r="N3234" s="16"/>
      <c r="O3234" s="16"/>
      <c r="P3234" s="16"/>
      <c r="Y3234" s="20"/>
      <c r="Z3234" s="20"/>
      <c r="AA3234" s="20"/>
      <c r="AB3234" s="20"/>
      <c r="AC3234" s="20"/>
      <c r="AD3234" s="20"/>
    </row>
    <row r="3235" spans="3:30" s="1" customFormat="1">
      <c r="C3235" s="16"/>
      <c r="D3235" s="16"/>
      <c r="E3235" s="32"/>
      <c r="F3235" s="16"/>
      <c r="G3235" s="16"/>
      <c r="H3235" s="16"/>
      <c r="I3235" s="16"/>
      <c r="J3235" s="16"/>
      <c r="K3235" s="16"/>
      <c r="L3235" s="32"/>
      <c r="M3235" s="16"/>
      <c r="N3235" s="16"/>
      <c r="O3235" s="16"/>
      <c r="P3235" s="16"/>
      <c r="Y3235" s="20"/>
      <c r="Z3235" s="20"/>
      <c r="AA3235" s="20"/>
      <c r="AB3235" s="20"/>
      <c r="AC3235" s="20"/>
      <c r="AD3235" s="20"/>
    </row>
    <row r="3236" spans="3:30" s="1" customFormat="1">
      <c r="C3236" s="16"/>
      <c r="D3236" s="16"/>
      <c r="E3236" s="32"/>
      <c r="F3236" s="16"/>
      <c r="G3236" s="16"/>
      <c r="H3236" s="16"/>
      <c r="I3236" s="16"/>
      <c r="J3236" s="16"/>
      <c r="K3236" s="16"/>
      <c r="L3236" s="32"/>
      <c r="M3236" s="16"/>
      <c r="N3236" s="16"/>
      <c r="O3236" s="16"/>
      <c r="P3236" s="16"/>
      <c r="Y3236" s="20"/>
      <c r="Z3236" s="20"/>
      <c r="AA3236" s="20"/>
      <c r="AB3236" s="20"/>
      <c r="AC3236" s="20"/>
      <c r="AD3236" s="20"/>
    </row>
    <row r="3237" spans="3:30" s="1" customFormat="1">
      <c r="C3237" s="16"/>
      <c r="D3237" s="16"/>
      <c r="E3237" s="32"/>
      <c r="F3237" s="16"/>
      <c r="G3237" s="16"/>
      <c r="H3237" s="16"/>
      <c r="I3237" s="16"/>
      <c r="J3237" s="16"/>
      <c r="K3237" s="16"/>
      <c r="L3237" s="32"/>
      <c r="M3237" s="16"/>
      <c r="N3237" s="16"/>
      <c r="O3237" s="16"/>
      <c r="P3237" s="16"/>
      <c r="Y3237" s="20"/>
      <c r="Z3237" s="20"/>
      <c r="AA3237" s="20"/>
      <c r="AB3237" s="20"/>
      <c r="AC3237" s="20"/>
      <c r="AD3237" s="20"/>
    </row>
    <row r="3238" spans="3:30" s="1" customFormat="1">
      <c r="C3238" s="16"/>
      <c r="D3238" s="16"/>
      <c r="E3238" s="32"/>
      <c r="F3238" s="16"/>
      <c r="G3238" s="16"/>
      <c r="H3238" s="16"/>
      <c r="I3238" s="16"/>
      <c r="J3238" s="16"/>
      <c r="K3238" s="16"/>
      <c r="L3238" s="32"/>
      <c r="M3238" s="16"/>
      <c r="N3238" s="16"/>
      <c r="O3238" s="16"/>
      <c r="P3238" s="16"/>
      <c r="Y3238" s="20"/>
      <c r="Z3238" s="20"/>
      <c r="AA3238" s="20"/>
      <c r="AB3238" s="20"/>
      <c r="AC3238" s="20"/>
      <c r="AD3238" s="20"/>
    </row>
    <row r="3239" spans="3:30" s="1" customFormat="1">
      <c r="C3239" s="16"/>
      <c r="D3239" s="16"/>
      <c r="E3239" s="32"/>
      <c r="F3239" s="16"/>
      <c r="G3239" s="16"/>
      <c r="H3239" s="16"/>
      <c r="I3239" s="16"/>
      <c r="J3239" s="16"/>
      <c r="K3239" s="16"/>
      <c r="L3239" s="32"/>
      <c r="M3239" s="16"/>
      <c r="N3239" s="16"/>
      <c r="O3239" s="16"/>
      <c r="P3239" s="16"/>
      <c r="Y3239" s="20"/>
      <c r="Z3239" s="20"/>
      <c r="AA3239" s="20"/>
      <c r="AB3239" s="20"/>
      <c r="AC3239" s="20"/>
      <c r="AD3239" s="20"/>
    </row>
    <row r="3240" spans="3:30" s="1" customFormat="1">
      <c r="C3240" s="16"/>
      <c r="D3240" s="16"/>
      <c r="E3240" s="32"/>
      <c r="F3240" s="16"/>
      <c r="G3240" s="16"/>
      <c r="H3240" s="16"/>
      <c r="I3240" s="16"/>
      <c r="J3240" s="16"/>
      <c r="K3240" s="16"/>
      <c r="L3240" s="32"/>
      <c r="M3240" s="16"/>
      <c r="N3240" s="16"/>
      <c r="O3240" s="16"/>
      <c r="P3240" s="16"/>
      <c r="Y3240" s="20"/>
      <c r="Z3240" s="20"/>
      <c r="AA3240" s="20"/>
      <c r="AB3240" s="20"/>
      <c r="AC3240" s="20"/>
      <c r="AD3240" s="20"/>
    </row>
    <row r="3241" spans="3:30" s="1" customFormat="1">
      <c r="C3241" s="16"/>
      <c r="D3241" s="16"/>
      <c r="E3241" s="32"/>
      <c r="F3241" s="16"/>
      <c r="G3241" s="16"/>
      <c r="H3241" s="16"/>
      <c r="I3241" s="16"/>
      <c r="J3241" s="16"/>
      <c r="K3241" s="16"/>
      <c r="L3241" s="32"/>
      <c r="M3241" s="16"/>
      <c r="N3241" s="16"/>
      <c r="O3241" s="16"/>
      <c r="P3241" s="16"/>
      <c r="Y3241" s="20"/>
      <c r="Z3241" s="20"/>
      <c r="AA3241" s="20"/>
      <c r="AB3241" s="20"/>
      <c r="AC3241" s="20"/>
      <c r="AD3241" s="20"/>
    </row>
    <row r="3242" spans="3:30" s="1" customFormat="1">
      <c r="C3242" s="16"/>
      <c r="D3242" s="16"/>
      <c r="E3242" s="32"/>
      <c r="F3242" s="16"/>
      <c r="G3242" s="16"/>
      <c r="H3242" s="16"/>
      <c r="I3242" s="16"/>
      <c r="J3242" s="16"/>
      <c r="K3242" s="16"/>
      <c r="L3242" s="32"/>
      <c r="M3242" s="16"/>
      <c r="N3242" s="16"/>
      <c r="O3242" s="16"/>
      <c r="P3242" s="16"/>
      <c r="Y3242" s="20"/>
      <c r="Z3242" s="20"/>
      <c r="AA3242" s="20"/>
      <c r="AB3242" s="20"/>
      <c r="AC3242" s="20"/>
      <c r="AD3242" s="20"/>
    </row>
    <row r="3243" spans="3:30" s="1" customFormat="1">
      <c r="C3243" s="16"/>
      <c r="D3243" s="16"/>
      <c r="E3243" s="32"/>
      <c r="F3243" s="16"/>
      <c r="G3243" s="16"/>
      <c r="H3243" s="16"/>
      <c r="I3243" s="16"/>
      <c r="J3243" s="16"/>
      <c r="K3243" s="16"/>
      <c r="L3243" s="32"/>
      <c r="M3243" s="16"/>
      <c r="N3243" s="16"/>
      <c r="O3243" s="16"/>
      <c r="P3243" s="16"/>
      <c r="Y3243" s="20"/>
      <c r="Z3243" s="20"/>
      <c r="AA3243" s="20"/>
      <c r="AB3243" s="20"/>
      <c r="AC3243" s="20"/>
      <c r="AD3243" s="20"/>
    </row>
    <row r="3244" spans="3:30" s="1" customFormat="1">
      <c r="C3244" s="16"/>
      <c r="D3244" s="16"/>
      <c r="E3244" s="32"/>
      <c r="F3244" s="16"/>
      <c r="G3244" s="16"/>
      <c r="H3244" s="16"/>
      <c r="I3244" s="16"/>
      <c r="J3244" s="16"/>
      <c r="K3244" s="16"/>
      <c r="L3244" s="32"/>
      <c r="M3244" s="16"/>
      <c r="N3244" s="16"/>
      <c r="O3244" s="16"/>
      <c r="P3244" s="16"/>
      <c r="Y3244" s="20"/>
      <c r="Z3244" s="20"/>
      <c r="AA3244" s="20"/>
      <c r="AB3244" s="20"/>
      <c r="AC3244" s="20"/>
      <c r="AD3244" s="20"/>
    </row>
    <row r="3245" spans="3:30" s="1" customFormat="1">
      <c r="C3245" s="16"/>
      <c r="D3245" s="16"/>
      <c r="E3245" s="32"/>
      <c r="F3245" s="16"/>
      <c r="G3245" s="16"/>
      <c r="H3245" s="16"/>
      <c r="I3245" s="16"/>
      <c r="J3245" s="16"/>
      <c r="K3245" s="16"/>
      <c r="L3245" s="32"/>
      <c r="M3245" s="16"/>
      <c r="N3245" s="16"/>
      <c r="O3245" s="16"/>
      <c r="P3245" s="16"/>
      <c r="Y3245" s="20"/>
      <c r="Z3245" s="20"/>
      <c r="AA3245" s="20"/>
      <c r="AB3245" s="20"/>
      <c r="AC3245" s="20"/>
      <c r="AD3245" s="20"/>
    </row>
    <row r="3246" spans="3:30" s="1" customFormat="1">
      <c r="C3246" s="16"/>
      <c r="D3246" s="16"/>
      <c r="E3246" s="32"/>
      <c r="F3246" s="16"/>
      <c r="G3246" s="16"/>
      <c r="H3246" s="16"/>
      <c r="I3246" s="16"/>
      <c r="J3246" s="16"/>
      <c r="K3246" s="16"/>
      <c r="L3246" s="32"/>
      <c r="M3246" s="16"/>
      <c r="N3246" s="16"/>
      <c r="O3246" s="16"/>
      <c r="P3246" s="16"/>
      <c r="Y3246" s="20"/>
      <c r="Z3246" s="20"/>
      <c r="AA3246" s="20"/>
      <c r="AB3246" s="20"/>
      <c r="AC3246" s="20"/>
      <c r="AD3246" s="20"/>
    </row>
    <row r="3247" spans="3:30" s="1" customFormat="1">
      <c r="C3247" s="16"/>
      <c r="D3247" s="16"/>
      <c r="E3247" s="32"/>
      <c r="F3247" s="16"/>
      <c r="G3247" s="16"/>
      <c r="H3247" s="16"/>
      <c r="I3247" s="16"/>
      <c r="J3247" s="16"/>
      <c r="K3247" s="16"/>
      <c r="L3247" s="32"/>
      <c r="M3247" s="16"/>
      <c r="N3247" s="16"/>
      <c r="O3247" s="16"/>
      <c r="P3247" s="16"/>
      <c r="Y3247" s="20"/>
      <c r="Z3247" s="20"/>
      <c r="AA3247" s="20"/>
      <c r="AB3247" s="20"/>
      <c r="AC3247" s="20"/>
      <c r="AD3247" s="20"/>
    </row>
    <row r="3248" spans="3:30" s="1" customFormat="1">
      <c r="C3248" s="16"/>
      <c r="D3248" s="16"/>
      <c r="E3248" s="32"/>
      <c r="F3248" s="16"/>
      <c r="G3248" s="16"/>
      <c r="H3248" s="16"/>
      <c r="I3248" s="16"/>
      <c r="J3248" s="16"/>
      <c r="K3248" s="16"/>
      <c r="L3248" s="32"/>
      <c r="M3248" s="16"/>
      <c r="N3248" s="16"/>
      <c r="O3248" s="16"/>
      <c r="P3248" s="16"/>
      <c r="Y3248" s="20"/>
      <c r="Z3248" s="20"/>
      <c r="AA3248" s="20"/>
      <c r="AB3248" s="20"/>
      <c r="AC3248" s="20"/>
      <c r="AD3248" s="20"/>
    </row>
    <row r="3249" spans="3:30" s="1" customFormat="1">
      <c r="C3249" s="16"/>
      <c r="D3249" s="16"/>
      <c r="E3249" s="32"/>
      <c r="F3249" s="16"/>
      <c r="G3249" s="16"/>
      <c r="H3249" s="16"/>
      <c r="I3249" s="16"/>
      <c r="J3249" s="16"/>
      <c r="K3249" s="16"/>
      <c r="L3249" s="32"/>
      <c r="M3249" s="16"/>
      <c r="N3249" s="16"/>
      <c r="O3249" s="16"/>
      <c r="P3249" s="16"/>
      <c r="Y3249" s="20"/>
      <c r="Z3249" s="20"/>
      <c r="AA3249" s="20"/>
      <c r="AB3249" s="20"/>
      <c r="AC3249" s="20"/>
      <c r="AD3249" s="20"/>
    </row>
    <row r="3250" spans="3:30" s="1" customFormat="1">
      <c r="C3250" s="16"/>
      <c r="D3250" s="16"/>
      <c r="E3250" s="32"/>
      <c r="F3250" s="16"/>
      <c r="G3250" s="16"/>
      <c r="H3250" s="16"/>
      <c r="I3250" s="16"/>
      <c r="J3250" s="16"/>
      <c r="K3250" s="16"/>
      <c r="L3250" s="32"/>
      <c r="M3250" s="16"/>
      <c r="N3250" s="16"/>
      <c r="O3250" s="16"/>
      <c r="P3250" s="16"/>
      <c r="Y3250" s="20"/>
      <c r="Z3250" s="20"/>
      <c r="AA3250" s="20"/>
      <c r="AB3250" s="20"/>
      <c r="AC3250" s="20"/>
      <c r="AD3250" s="20"/>
    </row>
    <row r="3251" spans="3:30" s="1" customFormat="1">
      <c r="C3251" s="16"/>
      <c r="D3251" s="16"/>
      <c r="E3251" s="32"/>
      <c r="F3251" s="16"/>
      <c r="G3251" s="16"/>
      <c r="H3251" s="16"/>
      <c r="I3251" s="16"/>
      <c r="J3251" s="16"/>
      <c r="K3251" s="16"/>
      <c r="L3251" s="32"/>
      <c r="M3251" s="16"/>
      <c r="N3251" s="16"/>
      <c r="O3251" s="16"/>
      <c r="P3251" s="16"/>
      <c r="Y3251" s="20"/>
      <c r="Z3251" s="20"/>
      <c r="AA3251" s="20"/>
      <c r="AB3251" s="20"/>
      <c r="AC3251" s="20"/>
      <c r="AD3251" s="20"/>
    </row>
    <row r="3252" spans="3:30" s="1" customFormat="1">
      <c r="C3252" s="16"/>
      <c r="D3252" s="16"/>
      <c r="E3252" s="32"/>
      <c r="F3252" s="16"/>
      <c r="G3252" s="16"/>
      <c r="H3252" s="16"/>
      <c r="I3252" s="16"/>
      <c r="J3252" s="16"/>
      <c r="K3252" s="16"/>
      <c r="L3252" s="32"/>
      <c r="M3252" s="16"/>
      <c r="N3252" s="16"/>
      <c r="O3252" s="16"/>
      <c r="P3252" s="16"/>
      <c r="Y3252" s="20"/>
      <c r="Z3252" s="20"/>
      <c r="AA3252" s="20"/>
      <c r="AB3252" s="20"/>
      <c r="AC3252" s="20"/>
      <c r="AD3252" s="20"/>
    </row>
    <row r="3253" spans="3:30" s="1" customFormat="1">
      <c r="C3253" s="16"/>
      <c r="D3253" s="16"/>
      <c r="E3253" s="32"/>
      <c r="F3253" s="16"/>
      <c r="G3253" s="16"/>
      <c r="H3253" s="16"/>
      <c r="I3253" s="16"/>
      <c r="J3253" s="16"/>
      <c r="K3253" s="16"/>
      <c r="L3253" s="32"/>
      <c r="M3253" s="16"/>
      <c r="N3253" s="16"/>
      <c r="O3253" s="16"/>
      <c r="P3253" s="16"/>
      <c r="Y3253" s="20"/>
      <c r="Z3253" s="20"/>
      <c r="AA3253" s="20"/>
      <c r="AB3253" s="20"/>
      <c r="AC3253" s="20"/>
      <c r="AD3253" s="20"/>
    </row>
    <row r="3254" spans="3:30" s="1" customFormat="1">
      <c r="C3254" s="16"/>
      <c r="D3254" s="16"/>
      <c r="E3254" s="32"/>
      <c r="F3254" s="16"/>
      <c r="G3254" s="16"/>
      <c r="H3254" s="16"/>
      <c r="I3254" s="16"/>
      <c r="J3254" s="16"/>
      <c r="K3254" s="16"/>
      <c r="L3254" s="32"/>
      <c r="M3254" s="16"/>
      <c r="N3254" s="16"/>
      <c r="O3254" s="16"/>
      <c r="P3254" s="16"/>
      <c r="Y3254" s="20"/>
      <c r="Z3254" s="20"/>
      <c r="AA3254" s="20"/>
      <c r="AB3254" s="20"/>
      <c r="AC3254" s="20"/>
      <c r="AD3254" s="20"/>
    </row>
    <row r="3255" spans="3:30" s="1" customFormat="1">
      <c r="C3255" s="16"/>
      <c r="D3255" s="16"/>
      <c r="E3255" s="32"/>
      <c r="F3255" s="16"/>
      <c r="G3255" s="16"/>
      <c r="H3255" s="16"/>
      <c r="I3255" s="16"/>
      <c r="J3255" s="16"/>
      <c r="K3255" s="16"/>
      <c r="L3255" s="32"/>
      <c r="M3255" s="16"/>
      <c r="N3255" s="16"/>
      <c r="O3255" s="16"/>
      <c r="P3255" s="16"/>
      <c r="Y3255" s="20"/>
      <c r="Z3255" s="20"/>
      <c r="AA3255" s="20"/>
      <c r="AB3255" s="20"/>
      <c r="AC3255" s="20"/>
      <c r="AD3255" s="20"/>
    </row>
    <row r="3256" spans="3:30" s="1" customFormat="1">
      <c r="C3256" s="16"/>
      <c r="D3256" s="16"/>
      <c r="E3256" s="32"/>
      <c r="F3256" s="16"/>
      <c r="G3256" s="16"/>
      <c r="H3256" s="16"/>
      <c r="I3256" s="16"/>
      <c r="J3256" s="16"/>
      <c r="K3256" s="16"/>
      <c r="L3256" s="32"/>
      <c r="M3256" s="16"/>
      <c r="N3256" s="16"/>
      <c r="O3256" s="16"/>
      <c r="P3256" s="16"/>
      <c r="Y3256" s="20"/>
      <c r="Z3256" s="20"/>
      <c r="AA3256" s="20"/>
      <c r="AB3256" s="20"/>
      <c r="AC3256" s="20"/>
      <c r="AD3256" s="20"/>
    </row>
    <row r="3257" spans="3:30" s="1" customFormat="1">
      <c r="C3257" s="16"/>
      <c r="D3257" s="16"/>
      <c r="E3257" s="32"/>
      <c r="F3257" s="16"/>
      <c r="G3257" s="16"/>
      <c r="H3257" s="16"/>
      <c r="I3257" s="16"/>
      <c r="J3257" s="16"/>
      <c r="K3257" s="16"/>
      <c r="L3257" s="32"/>
      <c r="M3257" s="16"/>
      <c r="N3257" s="16"/>
      <c r="O3257" s="16"/>
      <c r="P3257" s="16"/>
      <c r="Y3257" s="20"/>
      <c r="Z3257" s="20"/>
      <c r="AA3257" s="20"/>
      <c r="AB3257" s="20"/>
      <c r="AC3257" s="20"/>
      <c r="AD3257" s="20"/>
    </row>
    <row r="3258" spans="3:30" s="1" customFormat="1">
      <c r="C3258" s="16"/>
      <c r="D3258" s="16"/>
      <c r="E3258" s="32"/>
      <c r="F3258" s="16"/>
      <c r="G3258" s="16"/>
      <c r="H3258" s="16"/>
      <c r="I3258" s="16"/>
      <c r="J3258" s="16"/>
      <c r="K3258" s="16"/>
      <c r="L3258" s="32"/>
      <c r="M3258" s="16"/>
      <c r="N3258" s="16"/>
      <c r="O3258" s="16"/>
      <c r="P3258" s="16"/>
      <c r="Y3258" s="20"/>
      <c r="Z3258" s="20"/>
      <c r="AA3258" s="20"/>
      <c r="AB3258" s="20"/>
      <c r="AC3258" s="20"/>
      <c r="AD3258" s="20"/>
    </row>
    <row r="3259" spans="3:30" s="1" customFormat="1">
      <c r="C3259" s="16"/>
      <c r="D3259" s="16"/>
      <c r="E3259" s="32"/>
      <c r="F3259" s="16"/>
      <c r="G3259" s="16"/>
      <c r="H3259" s="16"/>
      <c r="I3259" s="16"/>
      <c r="J3259" s="16"/>
      <c r="K3259" s="16"/>
      <c r="L3259" s="32"/>
      <c r="M3259" s="16"/>
      <c r="N3259" s="16"/>
      <c r="O3259" s="16"/>
      <c r="P3259" s="16"/>
      <c r="Y3259" s="20"/>
      <c r="Z3259" s="20"/>
      <c r="AA3259" s="20"/>
      <c r="AB3259" s="20"/>
      <c r="AC3259" s="20"/>
      <c r="AD3259" s="20"/>
    </row>
    <row r="3260" spans="3:30" s="1" customFormat="1">
      <c r="C3260" s="16"/>
      <c r="D3260" s="16"/>
      <c r="E3260" s="32"/>
      <c r="F3260" s="16"/>
      <c r="G3260" s="16"/>
      <c r="H3260" s="16"/>
      <c r="I3260" s="16"/>
      <c r="J3260" s="16"/>
      <c r="K3260" s="16"/>
      <c r="L3260" s="32"/>
      <c r="M3260" s="16"/>
      <c r="N3260" s="16"/>
      <c r="O3260" s="16"/>
      <c r="P3260" s="16"/>
      <c r="Y3260" s="20"/>
      <c r="Z3260" s="20"/>
      <c r="AA3260" s="20"/>
      <c r="AB3260" s="20"/>
      <c r="AC3260" s="20"/>
      <c r="AD3260" s="20"/>
    </row>
    <row r="3261" spans="3:30" s="1" customFormat="1">
      <c r="C3261" s="16"/>
      <c r="D3261" s="16"/>
      <c r="E3261" s="32"/>
      <c r="F3261" s="16"/>
      <c r="G3261" s="16"/>
      <c r="H3261" s="16"/>
      <c r="I3261" s="16"/>
      <c r="J3261" s="16"/>
      <c r="K3261" s="16"/>
      <c r="L3261" s="32"/>
      <c r="M3261" s="16"/>
      <c r="N3261" s="16"/>
      <c r="O3261" s="16"/>
      <c r="P3261" s="16"/>
      <c r="Y3261" s="20"/>
      <c r="Z3261" s="20"/>
      <c r="AA3261" s="20"/>
      <c r="AB3261" s="20"/>
      <c r="AC3261" s="20"/>
      <c r="AD3261" s="20"/>
    </row>
    <row r="3262" spans="3:30" s="1" customFormat="1">
      <c r="C3262" s="16"/>
      <c r="D3262" s="16"/>
      <c r="E3262" s="32"/>
      <c r="F3262" s="16"/>
      <c r="G3262" s="16"/>
      <c r="H3262" s="16"/>
      <c r="I3262" s="16"/>
      <c r="J3262" s="16"/>
      <c r="K3262" s="16"/>
      <c r="L3262" s="32"/>
      <c r="M3262" s="16"/>
      <c r="N3262" s="16"/>
      <c r="O3262" s="16"/>
      <c r="P3262" s="16"/>
      <c r="Y3262" s="20"/>
      <c r="Z3262" s="20"/>
      <c r="AA3262" s="20"/>
      <c r="AB3262" s="20"/>
      <c r="AC3262" s="20"/>
      <c r="AD3262" s="20"/>
    </row>
    <row r="3263" spans="3:30" s="1" customFormat="1">
      <c r="C3263" s="16"/>
      <c r="D3263" s="16"/>
      <c r="E3263" s="32"/>
      <c r="F3263" s="16"/>
      <c r="G3263" s="16"/>
      <c r="H3263" s="16"/>
      <c r="I3263" s="16"/>
      <c r="J3263" s="16"/>
      <c r="K3263" s="16"/>
      <c r="L3263" s="32"/>
      <c r="M3263" s="16"/>
      <c r="N3263" s="16"/>
      <c r="O3263" s="16"/>
      <c r="P3263" s="16"/>
      <c r="Y3263" s="20"/>
      <c r="Z3263" s="20"/>
      <c r="AA3263" s="20"/>
      <c r="AB3263" s="20"/>
      <c r="AC3263" s="20"/>
      <c r="AD3263" s="20"/>
    </row>
    <row r="3264" spans="3:30" s="1" customFormat="1">
      <c r="C3264" s="16"/>
      <c r="D3264" s="16"/>
      <c r="E3264" s="32"/>
      <c r="F3264" s="16"/>
      <c r="G3264" s="16"/>
      <c r="H3264" s="16"/>
      <c r="I3264" s="16"/>
      <c r="J3264" s="16"/>
      <c r="K3264" s="16"/>
      <c r="L3264" s="32"/>
      <c r="M3264" s="16"/>
      <c r="N3264" s="16"/>
      <c r="O3264" s="16"/>
      <c r="P3264" s="16"/>
      <c r="Y3264" s="20"/>
      <c r="Z3264" s="20"/>
      <c r="AA3264" s="20"/>
      <c r="AB3264" s="20"/>
      <c r="AC3264" s="20"/>
      <c r="AD3264" s="20"/>
    </row>
    <row r="3265" spans="3:30" s="1" customFormat="1">
      <c r="C3265" s="16"/>
      <c r="D3265" s="16"/>
      <c r="E3265" s="32"/>
      <c r="F3265" s="16"/>
      <c r="G3265" s="16"/>
      <c r="H3265" s="16"/>
      <c r="I3265" s="16"/>
      <c r="J3265" s="16"/>
      <c r="K3265" s="16"/>
      <c r="L3265" s="32"/>
      <c r="M3265" s="16"/>
      <c r="N3265" s="16"/>
      <c r="O3265" s="16"/>
      <c r="P3265" s="16"/>
      <c r="Y3265" s="20"/>
      <c r="Z3265" s="20"/>
      <c r="AA3265" s="20"/>
      <c r="AB3265" s="20"/>
      <c r="AC3265" s="20"/>
      <c r="AD3265" s="20"/>
    </row>
    <row r="3266" spans="3:30" s="1" customFormat="1">
      <c r="C3266" s="16"/>
      <c r="D3266" s="16"/>
      <c r="E3266" s="32"/>
      <c r="F3266" s="16"/>
      <c r="G3266" s="16"/>
      <c r="H3266" s="16"/>
      <c r="I3266" s="16"/>
      <c r="J3266" s="16"/>
      <c r="K3266" s="16"/>
      <c r="L3266" s="32"/>
      <c r="M3266" s="16"/>
      <c r="N3266" s="16"/>
      <c r="O3266" s="16"/>
      <c r="P3266" s="16"/>
      <c r="Y3266" s="20"/>
      <c r="Z3266" s="20"/>
      <c r="AA3266" s="20"/>
      <c r="AB3266" s="20"/>
      <c r="AC3266" s="20"/>
      <c r="AD3266" s="20"/>
    </row>
    <row r="3267" spans="3:30" s="1" customFormat="1">
      <c r="C3267" s="16"/>
      <c r="D3267" s="16"/>
      <c r="E3267" s="32"/>
      <c r="F3267" s="16"/>
      <c r="G3267" s="16"/>
      <c r="H3267" s="16"/>
      <c r="I3267" s="16"/>
      <c r="J3267" s="16"/>
      <c r="K3267" s="16"/>
      <c r="L3267" s="32"/>
      <c r="M3267" s="16"/>
      <c r="N3267" s="16"/>
      <c r="O3267" s="16"/>
      <c r="P3267" s="16"/>
      <c r="Y3267" s="20"/>
      <c r="Z3267" s="20"/>
      <c r="AA3267" s="20"/>
      <c r="AB3267" s="20"/>
      <c r="AC3267" s="20"/>
      <c r="AD3267" s="20"/>
    </row>
    <row r="3268" spans="3:30" s="1" customFormat="1">
      <c r="C3268" s="16"/>
      <c r="D3268" s="16"/>
      <c r="E3268" s="32"/>
      <c r="F3268" s="16"/>
      <c r="G3268" s="16"/>
      <c r="H3268" s="16"/>
      <c r="I3268" s="16"/>
      <c r="J3268" s="16"/>
      <c r="K3268" s="16"/>
      <c r="L3268" s="32"/>
      <c r="M3268" s="16"/>
      <c r="N3268" s="16"/>
      <c r="O3268" s="16"/>
      <c r="P3268" s="16"/>
      <c r="Y3268" s="20"/>
      <c r="Z3268" s="20"/>
      <c r="AA3268" s="20"/>
      <c r="AB3268" s="20"/>
      <c r="AC3268" s="20"/>
      <c r="AD3268" s="20"/>
    </row>
    <row r="3269" spans="3:30" s="1" customFormat="1">
      <c r="C3269" s="16"/>
      <c r="D3269" s="16"/>
      <c r="E3269" s="32"/>
      <c r="F3269" s="16"/>
      <c r="G3269" s="16"/>
      <c r="H3269" s="16"/>
      <c r="I3269" s="16"/>
      <c r="J3269" s="16"/>
      <c r="K3269" s="16"/>
      <c r="L3269" s="32"/>
      <c r="M3269" s="16"/>
      <c r="N3269" s="16"/>
      <c r="O3269" s="16"/>
      <c r="P3269" s="16"/>
      <c r="Y3269" s="20"/>
      <c r="Z3269" s="20"/>
      <c r="AA3269" s="20"/>
      <c r="AB3269" s="20"/>
      <c r="AC3269" s="20"/>
      <c r="AD3269" s="20"/>
    </row>
    <row r="3270" spans="3:30" s="1" customFormat="1">
      <c r="C3270" s="16"/>
      <c r="D3270" s="16"/>
      <c r="E3270" s="32"/>
      <c r="F3270" s="16"/>
      <c r="G3270" s="16"/>
      <c r="H3270" s="16"/>
      <c r="I3270" s="16"/>
      <c r="J3270" s="16"/>
      <c r="K3270" s="16"/>
      <c r="L3270" s="32"/>
      <c r="M3270" s="16"/>
      <c r="N3270" s="16"/>
      <c r="O3270" s="16"/>
      <c r="P3270" s="16"/>
      <c r="Y3270" s="20"/>
      <c r="Z3270" s="20"/>
      <c r="AA3270" s="20"/>
      <c r="AB3270" s="20"/>
      <c r="AC3270" s="20"/>
      <c r="AD3270" s="20"/>
    </row>
    <row r="3271" spans="3:30" s="1" customFormat="1">
      <c r="C3271" s="16"/>
      <c r="D3271" s="16"/>
      <c r="E3271" s="32"/>
      <c r="F3271" s="16"/>
      <c r="G3271" s="16"/>
      <c r="H3271" s="16"/>
      <c r="I3271" s="16"/>
      <c r="J3271" s="16"/>
      <c r="K3271" s="16"/>
      <c r="L3271" s="32"/>
      <c r="M3271" s="16"/>
      <c r="N3271" s="16"/>
      <c r="O3271" s="16"/>
      <c r="P3271" s="16"/>
      <c r="Y3271" s="20"/>
      <c r="Z3271" s="20"/>
      <c r="AA3271" s="20"/>
      <c r="AB3271" s="20"/>
      <c r="AC3271" s="20"/>
      <c r="AD3271" s="20"/>
    </row>
    <row r="3272" spans="3:30" s="1" customFormat="1">
      <c r="C3272" s="16"/>
      <c r="D3272" s="16"/>
      <c r="E3272" s="32"/>
      <c r="F3272" s="16"/>
      <c r="G3272" s="16"/>
      <c r="H3272" s="16"/>
      <c r="I3272" s="16"/>
      <c r="J3272" s="16"/>
      <c r="K3272" s="16"/>
      <c r="L3272" s="32"/>
      <c r="M3272" s="16"/>
      <c r="N3272" s="16"/>
      <c r="O3272" s="16"/>
      <c r="P3272" s="16"/>
      <c r="Y3272" s="20"/>
      <c r="Z3272" s="20"/>
      <c r="AA3272" s="20"/>
      <c r="AB3272" s="20"/>
      <c r="AC3272" s="20"/>
      <c r="AD3272" s="20"/>
    </row>
    <row r="3273" spans="3:30" s="1" customFormat="1">
      <c r="C3273" s="16"/>
      <c r="D3273" s="16"/>
      <c r="E3273" s="32"/>
      <c r="F3273" s="16"/>
      <c r="G3273" s="16"/>
      <c r="H3273" s="16"/>
      <c r="I3273" s="16"/>
      <c r="J3273" s="16"/>
      <c r="K3273" s="16"/>
      <c r="L3273" s="32"/>
      <c r="M3273" s="16"/>
      <c r="N3273" s="16"/>
      <c r="O3273" s="16"/>
      <c r="P3273" s="16"/>
      <c r="Y3273" s="20"/>
      <c r="Z3273" s="20"/>
      <c r="AA3273" s="20"/>
      <c r="AB3273" s="20"/>
      <c r="AC3273" s="20"/>
      <c r="AD3273" s="20"/>
    </row>
    <row r="3274" spans="3:30" s="1" customFormat="1">
      <c r="C3274" s="16"/>
      <c r="D3274" s="16"/>
      <c r="E3274" s="32"/>
      <c r="F3274" s="16"/>
      <c r="G3274" s="16"/>
      <c r="H3274" s="16"/>
      <c r="I3274" s="16"/>
      <c r="J3274" s="16"/>
      <c r="K3274" s="16"/>
      <c r="L3274" s="32"/>
      <c r="M3274" s="16"/>
      <c r="N3274" s="16"/>
      <c r="O3274" s="16"/>
      <c r="P3274" s="16"/>
      <c r="Y3274" s="20"/>
      <c r="Z3274" s="20"/>
      <c r="AA3274" s="20"/>
      <c r="AB3274" s="20"/>
      <c r="AC3274" s="20"/>
      <c r="AD3274" s="20"/>
    </row>
    <row r="3275" spans="3:30" s="1" customFormat="1">
      <c r="C3275" s="16"/>
      <c r="D3275" s="16"/>
      <c r="E3275" s="32"/>
      <c r="F3275" s="16"/>
      <c r="G3275" s="16"/>
      <c r="H3275" s="16"/>
      <c r="I3275" s="16"/>
      <c r="J3275" s="16"/>
      <c r="K3275" s="16"/>
      <c r="L3275" s="32"/>
      <c r="M3275" s="16"/>
      <c r="N3275" s="16"/>
      <c r="O3275" s="16"/>
      <c r="P3275" s="16"/>
      <c r="Y3275" s="20"/>
      <c r="Z3275" s="20"/>
      <c r="AA3275" s="20"/>
      <c r="AB3275" s="20"/>
      <c r="AC3275" s="20"/>
      <c r="AD3275" s="20"/>
    </row>
    <row r="3276" spans="3:30" s="1" customFormat="1">
      <c r="C3276" s="16"/>
      <c r="D3276" s="16"/>
      <c r="E3276" s="32"/>
      <c r="F3276" s="16"/>
      <c r="G3276" s="16"/>
      <c r="H3276" s="16"/>
      <c r="I3276" s="16"/>
      <c r="J3276" s="16"/>
      <c r="K3276" s="16"/>
      <c r="L3276" s="32"/>
      <c r="M3276" s="16"/>
      <c r="N3276" s="16"/>
      <c r="O3276" s="16"/>
      <c r="P3276" s="16"/>
      <c r="Y3276" s="20"/>
      <c r="Z3276" s="20"/>
      <c r="AA3276" s="20"/>
      <c r="AB3276" s="20"/>
      <c r="AC3276" s="20"/>
      <c r="AD3276" s="20"/>
    </row>
    <row r="3277" spans="3:30" s="1" customFormat="1">
      <c r="C3277" s="16"/>
      <c r="D3277" s="16"/>
      <c r="E3277" s="32"/>
      <c r="F3277" s="16"/>
      <c r="G3277" s="16"/>
      <c r="H3277" s="16"/>
      <c r="I3277" s="16"/>
      <c r="J3277" s="16"/>
      <c r="K3277" s="16"/>
      <c r="L3277" s="32"/>
      <c r="M3277" s="16"/>
      <c r="N3277" s="16"/>
      <c r="O3277" s="16"/>
      <c r="P3277" s="16"/>
      <c r="Y3277" s="20"/>
      <c r="Z3277" s="20"/>
      <c r="AA3277" s="20"/>
      <c r="AB3277" s="20"/>
      <c r="AC3277" s="20"/>
      <c r="AD3277" s="20"/>
    </row>
    <row r="3278" spans="3:30" s="1" customFormat="1">
      <c r="C3278" s="16"/>
      <c r="D3278" s="16"/>
      <c r="E3278" s="32"/>
      <c r="F3278" s="16"/>
      <c r="G3278" s="16"/>
      <c r="H3278" s="16"/>
      <c r="I3278" s="16"/>
      <c r="J3278" s="16"/>
      <c r="K3278" s="16"/>
      <c r="L3278" s="32"/>
      <c r="M3278" s="16"/>
      <c r="N3278" s="16"/>
      <c r="O3278" s="16"/>
      <c r="P3278" s="16"/>
      <c r="Y3278" s="20"/>
      <c r="Z3278" s="20"/>
      <c r="AA3278" s="20"/>
      <c r="AB3278" s="20"/>
      <c r="AC3278" s="20"/>
      <c r="AD3278" s="20"/>
    </row>
    <row r="3279" spans="3:30" s="1" customFormat="1">
      <c r="C3279" s="16"/>
      <c r="D3279" s="16"/>
      <c r="E3279" s="32"/>
      <c r="F3279" s="16"/>
      <c r="G3279" s="16"/>
      <c r="H3279" s="16"/>
      <c r="I3279" s="16"/>
      <c r="J3279" s="16"/>
      <c r="K3279" s="16"/>
      <c r="L3279" s="32"/>
      <c r="M3279" s="16"/>
      <c r="N3279" s="16"/>
      <c r="O3279" s="16"/>
      <c r="P3279" s="16"/>
      <c r="Y3279" s="20"/>
      <c r="Z3279" s="20"/>
      <c r="AA3279" s="20"/>
      <c r="AB3279" s="20"/>
      <c r="AC3279" s="20"/>
      <c r="AD3279" s="20"/>
    </row>
    <row r="3280" spans="3:30" s="1" customFormat="1">
      <c r="C3280" s="16"/>
      <c r="D3280" s="16"/>
      <c r="E3280" s="32"/>
      <c r="F3280" s="16"/>
      <c r="G3280" s="16"/>
      <c r="H3280" s="16"/>
      <c r="I3280" s="16"/>
      <c r="J3280" s="16"/>
      <c r="K3280" s="16"/>
      <c r="L3280" s="32"/>
      <c r="M3280" s="16"/>
      <c r="N3280" s="16"/>
      <c r="O3280" s="16"/>
      <c r="P3280" s="16"/>
      <c r="Y3280" s="20"/>
      <c r="Z3280" s="20"/>
      <c r="AA3280" s="20"/>
      <c r="AB3280" s="20"/>
      <c r="AC3280" s="20"/>
      <c r="AD3280" s="20"/>
    </row>
    <row r="3281" spans="3:30" s="1" customFormat="1">
      <c r="C3281" s="16"/>
      <c r="D3281" s="16"/>
      <c r="E3281" s="32"/>
      <c r="F3281" s="16"/>
      <c r="G3281" s="16"/>
      <c r="H3281" s="16"/>
      <c r="I3281" s="16"/>
      <c r="J3281" s="16"/>
      <c r="K3281" s="16"/>
      <c r="L3281" s="32"/>
      <c r="M3281" s="16"/>
      <c r="N3281" s="16"/>
      <c r="O3281" s="16"/>
      <c r="P3281" s="16"/>
      <c r="Y3281" s="20"/>
      <c r="Z3281" s="20"/>
      <c r="AA3281" s="20"/>
      <c r="AB3281" s="20"/>
      <c r="AC3281" s="20"/>
      <c r="AD3281" s="20"/>
    </row>
    <row r="3282" spans="3:30" s="1" customFormat="1">
      <c r="C3282" s="16"/>
      <c r="D3282" s="16"/>
      <c r="E3282" s="32"/>
      <c r="F3282" s="16"/>
      <c r="G3282" s="16"/>
      <c r="H3282" s="16"/>
      <c r="I3282" s="16"/>
      <c r="J3282" s="16"/>
      <c r="K3282" s="16"/>
      <c r="L3282" s="32"/>
      <c r="M3282" s="16"/>
      <c r="N3282" s="16"/>
      <c r="O3282" s="16"/>
      <c r="P3282" s="16"/>
      <c r="Y3282" s="20"/>
      <c r="Z3282" s="20"/>
      <c r="AA3282" s="20"/>
      <c r="AB3282" s="20"/>
      <c r="AC3282" s="20"/>
      <c r="AD3282" s="20"/>
    </row>
    <row r="3283" spans="3:30" s="1" customFormat="1">
      <c r="C3283" s="16"/>
      <c r="D3283" s="16"/>
      <c r="E3283" s="32"/>
      <c r="F3283" s="16"/>
      <c r="G3283" s="16"/>
      <c r="H3283" s="16"/>
      <c r="I3283" s="16"/>
      <c r="J3283" s="16"/>
      <c r="K3283" s="16"/>
      <c r="L3283" s="32"/>
      <c r="M3283" s="16"/>
      <c r="N3283" s="16"/>
      <c r="O3283" s="16"/>
      <c r="P3283" s="16"/>
      <c r="Y3283" s="20"/>
      <c r="Z3283" s="20"/>
      <c r="AA3283" s="20"/>
      <c r="AB3283" s="20"/>
      <c r="AC3283" s="20"/>
      <c r="AD3283" s="20"/>
    </row>
    <row r="3284" spans="3:30" s="1" customFormat="1">
      <c r="C3284" s="16"/>
      <c r="D3284" s="16"/>
      <c r="E3284" s="32"/>
      <c r="F3284" s="16"/>
      <c r="G3284" s="16"/>
      <c r="H3284" s="16"/>
      <c r="I3284" s="16"/>
      <c r="J3284" s="16"/>
      <c r="K3284" s="16"/>
      <c r="L3284" s="32"/>
      <c r="M3284" s="16"/>
      <c r="N3284" s="16"/>
      <c r="O3284" s="16"/>
      <c r="P3284" s="16"/>
      <c r="Y3284" s="20"/>
      <c r="Z3284" s="20"/>
      <c r="AA3284" s="20"/>
      <c r="AB3284" s="20"/>
      <c r="AC3284" s="20"/>
      <c r="AD3284" s="20"/>
    </row>
    <row r="3285" spans="3:30" s="1" customFormat="1">
      <c r="C3285" s="16"/>
      <c r="D3285" s="16"/>
      <c r="E3285" s="32"/>
      <c r="F3285" s="16"/>
      <c r="G3285" s="16"/>
      <c r="H3285" s="16"/>
      <c r="I3285" s="16"/>
      <c r="J3285" s="16"/>
      <c r="K3285" s="16"/>
      <c r="L3285" s="32"/>
      <c r="M3285" s="16"/>
      <c r="N3285" s="16"/>
      <c r="O3285" s="16"/>
      <c r="P3285" s="16"/>
      <c r="Y3285" s="20"/>
      <c r="Z3285" s="20"/>
      <c r="AA3285" s="20"/>
      <c r="AB3285" s="20"/>
      <c r="AC3285" s="20"/>
      <c r="AD3285" s="20"/>
    </row>
    <row r="3286" spans="3:30" s="1" customFormat="1">
      <c r="C3286" s="16"/>
      <c r="D3286" s="16"/>
      <c r="E3286" s="32"/>
      <c r="F3286" s="16"/>
      <c r="G3286" s="16"/>
      <c r="H3286" s="16"/>
      <c r="I3286" s="16"/>
      <c r="J3286" s="16"/>
      <c r="K3286" s="16"/>
      <c r="L3286" s="32"/>
      <c r="M3286" s="16"/>
      <c r="N3286" s="16"/>
      <c r="O3286" s="16"/>
      <c r="P3286" s="16"/>
      <c r="Y3286" s="20"/>
      <c r="Z3286" s="20"/>
      <c r="AA3286" s="20"/>
      <c r="AB3286" s="20"/>
      <c r="AC3286" s="20"/>
      <c r="AD3286" s="20"/>
    </row>
    <row r="3287" spans="3:30" s="1" customFormat="1">
      <c r="C3287" s="16"/>
      <c r="D3287" s="16"/>
      <c r="E3287" s="32"/>
      <c r="F3287" s="16"/>
      <c r="G3287" s="16"/>
      <c r="H3287" s="16"/>
      <c r="I3287" s="16"/>
      <c r="J3287" s="16"/>
      <c r="K3287" s="16"/>
      <c r="L3287" s="32"/>
      <c r="M3287" s="16"/>
      <c r="N3287" s="16"/>
      <c r="O3287" s="16"/>
      <c r="P3287" s="16"/>
      <c r="Y3287" s="20"/>
      <c r="Z3287" s="20"/>
      <c r="AA3287" s="20"/>
      <c r="AB3287" s="20"/>
      <c r="AC3287" s="20"/>
      <c r="AD3287" s="20"/>
    </row>
    <row r="3288" spans="3:30" s="1" customFormat="1">
      <c r="C3288" s="16"/>
      <c r="D3288" s="16"/>
      <c r="E3288" s="32"/>
      <c r="F3288" s="16"/>
      <c r="G3288" s="16"/>
      <c r="H3288" s="16"/>
      <c r="I3288" s="16"/>
      <c r="J3288" s="16"/>
      <c r="K3288" s="16"/>
      <c r="L3288" s="32"/>
      <c r="M3288" s="16"/>
      <c r="N3288" s="16"/>
      <c r="O3288" s="16"/>
      <c r="P3288" s="16"/>
      <c r="Y3288" s="20"/>
      <c r="Z3288" s="20"/>
      <c r="AA3288" s="20"/>
      <c r="AB3288" s="20"/>
      <c r="AC3288" s="20"/>
      <c r="AD3288" s="20"/>
    </row>
    <row r="3289" spans="3:30" s="1" customFormat="1">
      <c r="C3289" s="16"/>
      <c r="D3289" s="16"/>
      <c r="E3289" s="32"/>
      <c r="F3289" s="16"/>
      <c r="G3289" s="16"/>
      <c r="H3289" s="16"/>
      <c r="I3289" s="16"/>
      <c r="J3289" s="16"/>
      <c r="K3289" s="16"/>
      <c r="L3289" s="32"/>
      <c r="M3289" s="16"/>
      <c r="N3289" s="16"/>
      <c r="O3289" s="16"/>
      <c r="P3289" s="16"/>
      <c r="Y3289" s="20"/>
      <c r="Z3289" s="20"/>
      <c r="AA3289" s="20"/>
      <c r="AB3289" s="20"/>
      <c r="AC3289" s="20"/>
      <c r="AD3289" s="20"/>
    </row>
    <row r="3290" spans="3:30" s="1" customFormat="1">
      <c r="C3290" s="16"/>
      <c r="D3290" s="16"/>
      <c r="E3290" s="32"/>
      <c r="F3290" s="16"/>
      <c r="G3290" s="16"/>
      <c r="H3290" s="16"/>
      <c r="I3290" s="16"/>
      <c r="J3290" s="16"/>
      <c r="K3290" s="16"/>
      <c r="L3290" s="32"/>
      <c r="M3290" s="16"/>
      <c r="N3290" s="16"/>
      <c r="O3290" s="16"/>
      <c r="P3290" s="16"/>
      <c r="Y3290" s="20"/>
      <c r="Z3290" s="20"/>
      <c r="AA3290" s="20"/>
      <c r="AB3290" s="20"/>
      <c r="AC3290" s="20"/>
      <c r="AD3290" s="20"/>
    </row>
    <row r="3291" spans="3:30" s="1" customFormat="1">
      <c r="C3291" s="16"/>
      <c r="D3291" s="16"/>
      <c r="E3291" s="32"/>
      <c r="F3291" s="16"/>
      <c r="G3291" s="16"/>
      <c r="H3291" s="16"/>
      <c r="I3291" s="16"/>
      <c r="J3291" s="16"/>
      <c r="K3291" s="16"/>
      <c r="L3291" s="32"/>
      <c r="M3291" s="16"/>
      <c r="N3291" s="16"/>
      <c r="O3291" s="16"/>
      <c r="P3291" s="16"/>
      <c r="Y3291" s="20"/>
      <c r="Z3291" s="20"/>
      <c r="AA3291" s="20"/>
      <c r="AB3291" s="20"/>
      <c r="AC3291" s="20"/>
      <c r="AD3291" s="20"/>
    </row>
    <row r="3292" spans="3:30" s="1" customFormat="1">
      <c r="C3292" s="16"/>
      <c r="D3292" s="16"/>
      <c r="E3292" s="32"/>
      <c r="F3292" s="16"/>
      <c r="G3292" s="16"/>
      <c r="H3292" s="16"/>
      <c r="I3292" s="16"/>
      <c r="J3292" s="16"/>
      <c r="K3292" s="16"/>
      <c r="L3292" s="32"/>
      <c r="M3292" s="16"/>
      <c r="N3292" s="16"/>
      <c r="O3292" s="16"/>
      <c r="P3292" s="16"/>
      <c r="Y3292" s="20"/>
      <c r="Z3292" s="20"/>
      <c r="AA3292" s="20"/>
      <c r="AB3292" s="20"/>
      <c r="AC3292" s="20"/>
      <c r="AD3292" s="20"/>
    </row>
    <row r="3293" spans="3:30" s="1" customFormat="1">
      <c r="C3293" s="16"/>
      <c r="D3293" s="16"/>
      <c r="E3293" s="32"/>
      <c r="F3293" s="16"/>
      <c r="G3293" s="16"/>
      <c r="H3293" s="16"/>
      <c r="I3293" s="16"/>
      <c r="J3293" s="16"/>
      <c r="K3293" s="16"/>
      <c r="L3293" s="32"/>
      <c r="M3293" s="16"/>
      <c r="N3293" s="16"/>
      <c r="O3293" s="16"/>
      <c r="P3293" s="16"/>
      <c r="Y3293" s="20"/>
      <c r="Z3293" s="20"/>
      <c r="AA3293" s="20"/>
      <c r="AB3293" s="20"/>
      <c r="AC3293" s="20"/>
      <c r="AD3293" s="20"/>
    </row>
    <row r="3294" spans="3:30" s="1" customFormat="1">
      <c r="C3294" s="16"/>
      <c r="D3294" s="16"/>
      <c r="E3294" s="32"/>
      <c r="F3294" s="16"/>
      <c r="G3294" s="16"/>
      <c r="H3294" s="16"/>
      <c r="I3294" s="16"/>
      <c r="J3294" s="16"/>
      <c r="K3294" s="16"/>
      <c r="L3294" s="32"/>
      <c r="M3294" s="16"/>
      <c r="N3294" s="16"/>
      <c r="O3294" s="16"/>
      <c r="P3294" s="16"/>
      <c r="Y3294" s="20"/>
      <c r="Z3294" s="20"/>
      <c r="AA3294" s="20"/>
      <c r="AB3294" s="20"/>
      <c r="AC3294" s="20"/>
      <c r="AD3294" s="20"/>
    </row>
    <row r="3295" spans="3:30" s="1" customFormat="1">
      <c r="C3295" s="16"/>
      <c r="D3295" s="16"/>
      <c r="E3295" s="32"/>
      <c r="F3295" s="16"/>
      <c r="G3295" s="16"/>
      <c r="H3295" s="16"/>
      <c r="I3295" s="16"/>
      <c r="J3295" s="16"/>
      <c r="K3295" s="16"/>
      <c r="L3295" s="32"/>
      <c r="M3295" s="16"/>
      <c r="N3295" s="16"/>
      <c r="O3295" s="16"/>
      <c r="P3295" s="16"/>
      <c r="Y3295" s="20"/>
      <c r="Z3295" s="20"/>
      <c r="AA3295" s="20"/>
      <c r="AB3295" s="20"/>
      <c r="AC3295" s="20"/>
      <c r="AD3295" s="20"/>
    </row>
    <row r="3296" spans="3:30" s="1" customFormat="1">
      <c r="C3296" s="16"/>
      <c r="D3296" s="16"/>
      <c r="E3296" s="32"/>
      <c r="F3296" s="16"/>
      <c r="G3296" s="16"/>
      <c r="H3296" s="16"/>
      <c r="I3296" s="16"/>
      <c r="J3296" s="16"/>
      <c r="K3296" s="16"/>
      <c r="L3296" s="32"/>
      <c r="M3296" s="16"/>
      <c r="N3296" s="16"/>
      <c r="O3296" s="16"/>
      <c r="P3296" s="16"/>
      <c r="Y3296" s="20"/>
      <c r="Z3296" s="20"/>
      <c r="AA3296" s="20"/>
      <c r="AB3296" s="20"/>
      <c r="AC3296" s="20"/>
      <c r="AD3296" s="20"/>
    </row>
    <row r="3297" spans="3:30" s="1" customFormat="1">
      <c r="C3297" s="16"/>
      <c r="D3297" s="16"/>
      <c r="E3297" s="32"/>
      <c r="F3297" s="16"/>
      <c r="G3297" s="16"/>
      <c r="H3297" s="16"/>
      <c r="I3297" s="16"/>
      <c r="J3297" s="16"/>
      <c r="K3297" s="16"/>
      <c r="L3297" s="32"/>
      <c r="M3297" s="16"/>
      <c r="N3297" s="16"/>
      <c r="O3297" s="16"/>
      <c r="P3297" s="16"/>
      <c r="Y3297" s="20"/>
      <c r="Z3297" s="20"/>
      <c r="AA3297" s="20"/>
      <c r="AB3297" s="20"/>
      <c r="AC3297" s="20"/>
      <c r="AD3297" s="20"/>
    </row>
    <row r="3298" spans="3:30" s="1" customFormat="1">
      <c r="C3298" s="16"/>
      <c r="D3298" s="16"/>
      <c r="E3298" s="32"/>
      <c r="F3298" s="16"/>
      <c r="G3298" s="16"/>
      <c r="H3298" s="16"/>
      <c r="I3298" s="16"/>
      <c r="J3298" s="16"/>
      <c r="K3298" s="16"/>
      <c r="L3298" s="32"/>
      <c r="M3298" s="16"/>
      <c r="N3298" s="16"/>
      <c r="O3298" s="16"/>
      <c r="P3298" s="16"/>
      <c r="Y3298" s="20"/>
      <c r="Z3298" s="20"/>
      <c r="AA3298" s="20"/>
      <c r="AB3298" s="20"/>
      <c r="AC3298" s="20"/>
      <c r="AD3298" s="20"/>
    </row>
    <row r="3299" spans="3:30" s="1" customFormat="1">
      <c r="C3299" s="16"/>
      <c r="D3299" s="16"/>
      <c r="E3299" s="32"/>
      <c r="F3299" s="16"/>
      <c r="G3299" s="16"/>
      <c r="H3299" s="16"/>
      <c r="I3299" s="16"/>
      <c r="J3299" s="16"/>
      <c r="K3299" s="16"/>
      <c r="L3299" s="32"/>
      <c r="M3299" s="16"/>
      <c r="N3299" s="16"/>
      <c r="O3299" s="16"/>
      <c r="P3299" s="16"/>
      <c r="Y3299" s="20"/>
      <c r="Z3299" s="20"/>
      <c r="AA3299" s="20"/>
      <c r="AB3299" s="20"/>
      <c r="AC3299" s="20"/>
      <c r="AD3299" s="20"/>
    </row>
    <row r="3300" spans="3:30" s="1" customFormat="1">
      <c r="C3300" s="16"/>
      <c r="D3300" s="16"/>
      <c r="E3300" s="32"/>
      <c r="F3300" s="16"/>
      <c r="G3300" s="16"/>
      <c r="H3300" s="16"/>
      <c r="I3300" s="16"/>
      <c r="J3300" s="16"/>
      <c r="K3300" s="16"/>
      <c r="L3300" s="32"/>
      <c r="M3300" s="16"/>
      <c r="N3300" s="16"/>
      <c r="O3300" s="16"/>
      <c r="P3300" s="16"/>
      <c r="Y3300" s="20"/>
      <c r="Z3300" s="20"/>
      <c r="AA3300" s="20"/>
      <c r="AB3300" s="20"/>
      <c r="AC3300" s="20"/>
      <c r="AD3300" s="20"/>
    </row>
    <row r="3301" spans="3:30" s="1" customFormat="1">
      <c r="C3301" s="16"/>
      <c r="D3301" s="16"/>
      <c r="E3301" s="32"/>
      <c r="F3301" s="16"/>
      <c r="G3301" s="16"/>
      <c r="H3301" s="16"/>
      <c r="I3301" s="16"/>
      <c r="J3301" s="16"/>
      <c r="K3301" s="16"/>
      <c r="L3301" s="32"/>
      <c r="M3301" s="16"/>
      <c r="N3301" s="16"/>
      <c r="O3301" s="16"/>
      <c r="P3301" s="16"/>
      <c r="Y3301" s="20"/>
      <c r="Z3301" s="20"/>
      <c r="AA3301" s="20"/>
      <c r="AB3301" s="20"/>
      <c r="AC3301" s="20"/>
      <c r="AD3301" s="20"/>
    </row>
    <row r="3302" spans="3:30" s="1" customFormat="1">
      <c r="C3302" s="16"/>
      <c r="D3302" s="16"/>
      <c r="E3302" s="32"/>
      <c r="F3302" s="16"/>
      <c r="G3302" s="16"/>
      <c r="H3302" s="16"/>
      <c r="I3302" s="16"/>
      <c r="J3302" s="16"/>
      <c r="K3302" s="16"/>
      <c r="L3302" s="32"/>
      <c r="M3302" s="16"/>
      <c r="N3302" s="16"/>
      <c r="O3302" s="16"/>
      <c r="P3302" s="16"/>
      <c r="Y3302" s="20"/>
      <c r="Z3302" s="20"/>
      <c r="AA3302" s="20"/>
      <c r="AB3302" s="20"/>
      <c r="AC3302" s="20"/>
      <c r="AD3302" s="20"/>
    </row>
    <row r="3303" spans="3:30" s="1" customFormat="1">
      <c r="C3303" s="16"/>
      <c r="D3303" s="16"/>
      <c r="E3303" s="32"/>
      <c r="F3303" s="16"/>
      <c r="G3303" s="16"/>
      <c r="H3303" s="16"/>
      <c r="I3303" s="16"/>
      <c r="J3303" s="16"/>
      <c r="K3303" s="16"/>
      <c r="L3303" s="32"/>
      <c r="M3303" s="16"/>
      <c r="N3303" s="16"/>
      <c r="O3303" s="16"/>
      <c r="P3303" s="16"/>
      <c r="Y3303" s="20"/>
      <c r="Z3303" s="20"/>
      <c r="AA3303" s="20"/>
      <c r="AB3303" s="20"/>
      <c r="AC3303" s="20"/>
      <c r="AD3303" s="20"/>
    </row>
    <row r="3304" spans="3:30" s="1" customFormat="1">
      <c r="C3304" s="16"/>
      <c r="D3304" s="16"/>
      <c r="E3304" s="32"/>
      <c r="F3304" s="16"/>
      <c r="G3304" s="16"/>
      <c r="H3304" s="16"/>
      <c r="I3304" s="16"/>
      <c r="J3304" s="16"/>
      <c r="K3304" s="16"/>
      <c r="L3304" s="32"/>
      <c r="M3304" s="16"/>
      <c r="N3304" s="16"/>
      <c r="O3304" s="16"/>
      <c r="P3304" s="16"/>
      <c r="Y3304" s="20"/>
      <c r="Z3304" s="20"/>
      <c r="AA3304" s="20"/>
      <c r="AB3304" s="20"/>
      <c r="AC3304" s="20"/>
      <c r="AD3304" s="20"/>
    </row>
    <row r="3305" spans="3:30" s="1" customFormat="1">
      <c r="C3305" s="16"/>
      <c r="D3305" s="16"/>
      <c r="E3305" s="32"/>
      <c r="F3305" s="16"/>
      <c r="G3305" s="16"/>
      <c r="H3305" s="16"/>
      <c r="I3305" s="16"/>
      <c r="J3305" s="16"/>
      <c r="K3305" s="16"/>
      <c r="L3305" s="32"/>
      <c r="M3305" s="16"/>
      <c r="N3305" s="16"/>
      <c r="O3305" s="16"/>
      <c r="P3305" s="16"/>
      <c r="Y3305" s="20"/>
      <c r="Z3305" s="20"/>
      <c r="AA3305" s="20"/>
      <c r="AB3305" s="20"/>
      <c r="AC3305" s="20"/>
      <c r="AD3305" s="20"/>
    </row>
    <row r="3306" spans="3:30" s="1" customFormat="1">
      <c r="C3306" s="16"/>
      <c r="D3306" s="16"/>
      <c r="E3306" s="32"/>
      <c r="F3306" s="16"/>
      <c r="G3306" s="16"/>
      <c r="H3306" s="16"/>
      <c r="I3306" s="16"/>
      <c r="J3306" s="16"/>
      <c r="K3306" s="16"/>
      <c r="L3306" s="32"/>
      <c r="M3306" s="16"/>
      <c r="N3306" s="16"/>
      <c r="O3306" s="16"/>
      <c r="P3306" s="16"/>
      <c r="Y3306" s="20"/>
      <c r="Z3306" s="20"/>
      <c r="AA3306" s="20"/>
      <c r="AB3306" s="20"/>
      <c r="AC3306" s="20"/>
      <c r="AD3306" s="20"/>
    </row>
    <row r="3307" spans="3:30" s="1" customFormat="1">
      <c r="C3307" s="16"/>
      <c r="D3307" s="16"/>
      <c r="E3307" s="32"/>
      <c r="F3307" s="16"/>
      <c r="G3307" s="16"/>
      <c r="H3307" s="16"/>
      <c r="I3307" s="16"/>
      <c r="J3307" s="16"/>
      <c r="K3307" s="16"/>
      <c r="L3307" s="32"/>
      <c r="M3307" s="16"/>
      <c r="N3307" s="16"/>
      <c r="O3307" s="16"/>
      <c r="P3307" s="16"/>
      <c r="Y3307" s="20"/>
      <c r="Z3307" s="20"/>
      <c r="AA3307" s="20"/>
      <c r="AB3307" s="20"/>
      <c r="AC3307" s="20"/>
      <c r="AD3307" s="20"/>
    </row>
    <row r="3308" spans="3:30" s="1" customFormat="1">
      <c r="C3308" s="16"/>
      <c r="D3308" s="16"/>
      <c r="E3308" s="32"/>
      <c r="F3308" s="16"/>
      <c r="G3308" s="16"/>
      <c r="H3308" s="16"/>
      <c r="I3308" s="16"/>
      <c r="J3308" s="16"/>
      <c r="K3308" s="16"/>
      <c r="L3308" s="32"/>
      <c r="M3308" s="16"/>
      <c r="N3308" s="16"/>
      <c r="O3308" s="16"/>
      <c r="P3308" s="16"/>
      <c r="Y3308" s="20"/>
      <c r="Z3308" s="20"/>
      <c r="AA3308" s="20"/>
      <c r="AB3308" s="20"/>
      <c r="AC3308" s="20"/>
      <c r="AD3308" s="20"/>
    </row>
    <row r="3309" spans="3:30" s="1" customFormat="1">
      <c r="C3309" s="16"/>
      <c r="D3309" s="16"/>
      <c r="E3309" s="32"/>
      <c r="F3309" s="16"/>
      <c r="G3309" s="16"/>
      <c r="H3309" s="16"/>
      <c r="I3309" s="16"/>
      <c r="J3309" s="16"/>
      <c r="K3309" s="16"/>
      <c r="L3309" s="32"/>
      <c r="M3309" s="16"/>
      <c r="N3309" s="16"/>
      <c r="O3309" s="16"/>
      <c r="P3309" s="16"/>
      <c r="Y3309" s="20"/>
      <c r="Z3309" s="20"/>
      <c r="AA3309" s="20"/>
      <c r="AB3309" s="20"/>
      <c r="AC3309" s="20"/>
      <c r="AD3309" s="20"/>
    </row>
    <row r="3310" spans="3:30" s="1" customFormat="1">
      <c r="C3310" s="16"/>
      <c r="D3310" s="16"/>
      <c r="E3310" s="32"/>
      <c r="F3310" s="16"/>
      <c r="G3310" s="16"/>
      <c r="H3310" s="16"/>
      <c r="I3310" s="16"/>
      <c r="J3310" s="16"/>
      <c r="K3310" s="16"/>
      <c r="L3310" s="32"/>
      <c r="M3310" s="16"/>
      <c r="N3310" s="16"/>
      <c r="O3310" s="16"/>
      <c r="P3310" s="16"/>
      <c r="Y3310" s="20"/>
      <c r="Z3310" s="20"/>
      <c r="AA3310" s="20"/>
      <c r="AB3310" s="20"/>
      <c r="AC3310" s="20"/>
      <c r="AD3310" s="20"/>
    </row>
    <row r="3311" spans="3:30" s="1" customFormat="1">
      <c r="C3311" s="16"/>
      <c r="D3311" s="16"/>
      <c r="E3311" s="32"/>
      <c r="F3311" s="16"/>
      <c r="G3311" s="16"/>
      <c r="H3311" s="16"/>
      <c r="I3311" s="16"/>
      <c r="J3311" s="16"/>
      <c r="K3311" s="16"/>
      <c r="L3311" s="32"/>
      <c r="M3311" s="16"/>
      <c r="N3311" s="16"/>
      <c r="O3311" s="16"/>
      <c r="P3311" s="16"/>
      <c r="Y3311" s="20"/>
      <c r="Z3311" s="20"/>
      <c r="AA3311" s="20"/>
      <c r="AB3311" s="20"/>
      <c r="AC3311" s="20"/>
      <c r="AD3311" s="20"/>
    </row>
    <row r="3312" spans="3:30" s="1" customFormat="1">
      <c r="C3312" s="16"/>
      <c r="D3312" s="16"/>
      <c r="E3312" s="32"/>
      <c r="F3312" s="16"/>
      <c r="G3312" s="16"/>
      <c r="H3312" s="16"/>
      <c r="I3312" s="16"/>
      <c r="J3312" s="16"/>
      <c r="K3312" s="16"/>
      <c r="L3312" s="32"/>
      <c r="M3312" s="16"/>
      <c r="N3312" s="16"/>
      <c r="O3312" s="16"/>
      <c r="P3312" s="16"/>
      <c r="Y3312" s="20"/>
      <c r="Z3312" s="20"/>
      <c r="AA3312" s="20"/>
      <c r="AB3312" s="20"/>
      <c r="AC3312" s="20"/>
      <c r="AD3312" s="20"/>
    </row>
    <row r="3313" spans="3:30" s="1" customFormat="1">
      <c r="C3313" s="16"/>
      <c r="D3313" s="16"/>
      <c r="E3313" s="32"/>
      <c r="F3313" s="16"/>
      <c r="G3313" s="16"/>
      <c r="H3313" s="16"/>
      <c r="I3313" s="16"/>
      <c r="J3313" s="16"/>
      <c r="K3313" s="16"/>
      <c r="L3313" s="32"/>
      <c r="M3313" s="16"/>
      <c r="N3313" s="16"/>
      <c r="O3313" s="16"/>
      <c r="P3313" s="16"/>
      <c r="Y3313" s="20"/>
      <c r="Z3313" s="20"/>
      <c r="AA3313" s="20"/>
      <c r="AB3313" s="20"/>
      <c r="AC3313" s="20"/>
      <c r="AD3313" s="20"/>
    </row>
    <row r="3314" spans="3:30" s="1" customFormat="1">
      <c r="C3314" s="16"/>
      <c r="D3314" s="16"/>
      <c r="E3314" s="32"/>
      <c r="F3314" s="16"/>
      <c r="G3314" s="16"/>
      <c r="H3314" s="16"/>
      <c r="I3314" s="16"/>
      <c r="J3314" s="16"/>
      <c r="K3314" s="16"/>
      <c r="L3314" s="32"/>
      <c r="M3314" s="16"/>
      <c r="N3314" s="16"/>
      <c r="O3314" s="16"/>
      <c r="P3314" s="16"/>
      <c r="Y3314" s="20"/>
      <c r="Z3314" s="20"/>
      <c r="AA3314" s="20"/>
      <c r="AB3314" s="20"/>
      <c r="AC3314" s="20"/>
      <c r="AD3314" s="20"/>
    </row>
    <row r="3315" spans="3:30" s="1" customFormat="1">
      <c r="C3315" s="16"/>
      <c r="D3315" s="16"/>
      <c r="E3315" s="32"/>
      <c r="F3315" s="16"/>
      <c r="G3315" s="16"/>
      <c r="H3315" s="16"/>
      <c r="I3315" s="16"/>
      <c r="J3315" s="16"/>
      <c r="K3315" s="16"/>
      <c r="L3315" s="32"/>
      <c r="M3315" s="16"/>
      <c r="N3315" s="16"/>
      <c r="O3315" s="16"/>
      <c r="P3315" s="16"/>
      <c r="Y3315" s="20"/>
      <c r="Z3315" s="20"/>
      <c r="AA3315" s="20"/>
      <c r="AB3315" s="20"/>
      <c r="AC3315" s="20"/>
      <c r="AD3315" s="20"/>
    </row>
    <row r="3316" spans="3:30" s="1" customFormat="1">
      <c r="C3316" s="16"/>
      <c r="D3316" s="16"/>
      <c r="E3316" s="32"/>
      <c r="F3316" s="16"/>
      <c r="G3316" s="16"/>
      <c r="H3316" s="16"/>
      <c r="I3316" s="16"/>
      <c r="J3316" s="16"/>
      <c r="K3316" s="16"/>
      <c r="L3316" s="32"/>
      <c r="M3316" s="16"/>
      <c r="N3316" s="16"/>
      <c r="O3316" s="16"/>
      <c r="P3316" s="16"/>
      <c r="Y3316" s="20"/>
      <c r="Z3316" s="20"/>
      <c r="AA3316" s="20"/>
      <c r="AB3316" s="20"/>
      <c r="AC3316" s="20"/>
      <c r="AD3316" s="20"/>
    </row>
    <row r="3317" spans="3:30" s="1" customFormat="1">
      <c r="C3317" s="16"/>
      <c r="D3317" s="16"/>
      <c r="E3317" s="32"/>
      <c r="F3317" s="16"/>
      <c r="G3317" s="16"/>
      <c r="H3317" s="16"/>
      <c r="I3317" s="16"/>
      <c r="J3317" s="16"/>
      <c r="K3317" s="16"/>
      <c r="L3317" s="32"/>
      <c r="M3317" s="16"/>
      <c r="N3317" s="16"/>
      <c r="O3317" s="16"/>
      <c r="P3317" s="16"/>
      <c r="Y3317" s="20"/>
      <c r="Z3317" s="20"/>
      <c r="AA3317" s="20"/>
      <c r="AB3317" s="20"/>
      <c r="AC3317" s="20"/>
      <c r="AD3317" s="20"/>
    </row>
    <row r="3318" spans="3:30" s="1" customFormat="1">
      <c r="C3318" s="16"/>
      <c r="D3318" s="16"/>
      <c r="E3318" s="32"/>
      <c r="F3318" s="16"/>
      <c r="G3318" s="16"/>
      <c r="H3318" s="16"/>
      <c r="I3318" s="16"/>
      <c r="J3318" s="16"/>
      <c r="K3318" s="16"/>
      <c r="L3318" s="32"/>
      <c r="M3318" s="16"/>
      <c r="N3318" s="16"/>
      <c r="O3318" s="16"/>
      <c r="P3318" s="16"/>
      <c r="Y3318" s="20"/>
      <c r="Z3318" s="20"/>
      <c r="AA3318" s="20"/>
      <c r="AB3318" s="20"/>
      <c r="AC3318" s="20"/>
      <c r="AD3318" s="20"/>
    </row>
    <row r="3319" spans="3:30" s="1" customFormat="1">
      <c r="C3319" s="16"/>
      <c r="D3319" s="16"/>
      <c r="E3319" s="32"/>
      <c r="F3319" s="16"/>
      <c r="G3319" s="16"/>
      <c r="H3319" s="16"/>
      <c r="I3319" s="16"/>
      <c r="J3319" s="16"/>
      <c r="K3319" s="16"/>
      <c r="L3319" s="32"/>
      <c r="M3319" s="16"/>
      <c r="N3319" s="16"/>
      <c r="O3319" s="16"/>
      <c r="P3319" s="16"/>
      <c r="Y3319" s="20"/>
      <c r="Z3319" s="20"/>
      <c r="AA3319" s="20"/>
      <c r="AB3319" s="20"/>
      <c r="AC3319" s="20"/>
      <c r="AD3319" s="20"/>
    </row>
    <row r="3320" spans="3:30" s="1" customFormat="1">
      <c r="C3320" s="16"/>
      <c r="D3320" s="16"/>
      <c r="E3320" s="32"/>
      <c r="F3320" s="16"/>
      <c r="G3320" s="16"/>
      <c r="H3320" s="16"/>
      <c r="I3320" s="16"/>
      <c r="J3320" s="16"/>
      <c r="K3320" s="16"/>
      <c r="L3320" s="32"/>
      <c r="M3320" s="16"/>
      <c r="N3320" s="16"/>
      <c r="O3320" s="16"/>
      <c r="P3320" s="16"/>
      <c r="Y3320" s="20"/>
      <c r="Z3320" s="20"/>
      <c r="AA3320" s="20"/>
      <c r="AB3320" s="20"/>
      <c r="AC3320" s="20"/>
      <c r="AD3320" s="20"/>
    </row>
    <row r="3321" spans="3:30" s="1" customFormat="1">
      <c r="C3321" s="16"/>
      <c r="D3321" s="16"/>
      <c r="E3321" s="32"/>
      <c r="F3321" s="16"/>
      <c r="G3321" s="16"/>
      <c r="H3321" s="16"/>
      <c r="I3321" s="16"/>
      <c r="J3321" s="16"/>
      <c r="K3321" s="16"/>
      <c r="L3321" s="32"/>
      <c r="M3321" s="16"/>
      <c r="N3321" s="16"/>
      <c r="O3321" s="16"/>
      <c r="P3321" s="16"/>
      <c r="Y3321" s="20"/>
      <c r="Z3321" s="20"/>
      <c r="AA3321" s="20"/>
      <c r="AB3321" s="20"/>
      <c r="AC3321" s="20"/>
      <c r="AD3321" s="20"/>
    </row>
    <row r="3322" spans="3:30" s="1" customFormat="1">
      <c r="C3322" s="16"/>
      <c r="D3322" s="16"/>
      <c r="E3322" s="32"/>
      <c r="F3322" s="16"/>
      <c r="G3322" s="16"/>
      <c r="H3322" s="16"/>
      <c r="I3322" s="16"/>
      <c r="J3322" s="16"/>
      <c r="K3322" s="16"/>
      <c r="L3322" s="32"/>
      <c r="M3322" s="16"/>
      <c r="N3322" s="16"/>
      <c r="O3322" s="16"/>
      <c r="P3322" s="16"/>
      <c r="Y3322" s="20"/>
      <c r="Z3322" s="20"/>
      <c r="AA3322" s="20"/>
      <c r="AB3322" s="20"/>
      <c r="AC3322" s="20"/>
      <c r="AD3322" s="20"/>
    </row>
    <row r="3323" spans="3:30" s="1" customFormat="1">
      <c r="C3323" s="16"/>
      <c r="D3323" s="16"/>
      <c r="E3323" s="32"/>
      <c r="F3323" s="16"/>
      <c r="G3323" s="16"/>
      <c r="H3323" s="16"/>
      <c r="I3323" s="16"/>
      <c r="J3323" s="16"/>
      <c r="K3323" s="16"/>
      <c r="L3323" s="32"/>
      <c r="M3323" s="16"/>
      <c r="N3323" s="16"/>
      <c r="O3323" s="16"/>
      <c r="P3323" s="16"/>
      <c r="Y3323" s="20"/>
      <c r="Z3323" s="20"/>
      <c r="AA3323" s="20"/>
      <c r="AB3323" s="20"/>
      <c r="AC3323" s="20"/>
      <c r="AD3323" s="20"/>
    </row>
    <row r="3324" spans="3:30" s="1" customFormat="1">
      <c r="C3324" s="16"/>
      <c r="D3324" s="16"/>
      <c r="E3324" s="32"/>
      <c r="F3324" s="16"/>
      <c r="G3324" s="16"/>
      <c r="H3324" s="16"/>
      <c r="I3324" s="16"/>
      <c r="J3324" s="16"/>
      <c r="K3324" s="16"/>
      <c r="L3324" s="32"/>
      <c r="M3324" s="16"/>
      <c r="N3324" s="16"/>
      <c r="O3324" s="16"/>
      <c r="P3324" s="16"/>
      <c r="Y3324" s="20"/>
      <c r="Z3324" s="20"/>
      <c r="AA3324" s="20"/>
      <c r="AB3324" s="20"/>
      <c r="AC3324" s="20"/>
      <c r="AD3324" s="20"/>
    </row>
    <row r="3325" spans="3:30" s="1" customFormat="1">
      <c r="C3325" s="16"/>
      <c r="D3325" s="16"/>
      <c r="E3325" s="32"/>
      <c r="F3325" s="16"/>
      <c r="G3325" s="16"/>
      <c r="H3325" s="16"/>
      <c r="I3325" s="16"/>
      <c r="J3325" s="16"/>
      <c r="K3325" s="16"/>
      <c r="L3325" s="32"/>
      <c r="M3325" s="16"/>
      <c r="N3325" s="16"/>
      <c r="O3325" s="16"/>
      <c r="P3325" s="16"/>
      <c r="Y3325" s="20"/>
      <c r="Z3325" s="20"/>
      <c r="AA3325" s="20"/>
      <c r="AB3325" s="20"/>
      <c r="AC3325" s="20"/>
      <c r="AD3325" s="20"/>
    </row>
    <row r="3326" spans="3:30" s="1" customFormat="1">
      <c r="C3326" s="16"/>
      <c r="D3326" s="16"/>
      <c r="E3326" s="32"/>
      <c r="F3326" s="16"/>
      <c r="G3326" s="16"/>
      <c r="H3326" s="16"/>
      <c r="I3326" s="16"/>
      <c r="J3326" s="16"/>
      <c r="K3326" s="16"/>
      <c r="L3326" s="32"/>
      <c r="M3326" s="16"/>
      <c r="N3326" s="16"/>
      <c r="O3326" s="16"/>
      <c r="P3326" s="16"/>
      <c r="Y3326" s="20"/>
      <c r="Z3326" s="20"/>
      <c r="AA3326" s="20"/>
      <c r="AB3326" s="20"/>
      <c r="AC3326" s="20"/>
      <c r="AD3326" s="20"/>
    </row>
    <row r="3327" spans="3:30" s="1" customFormat="1">
      <c r="C3327" s="16"/>
      <c r="D3327" s="16"/>
      <c r="E3327" s="32"/>
      <c r="F3327" s="16"/>
      <c r="G3327" s="16"/>
      <c r="H3327" s="16"/>
      <c r="I3327" s="16"/>
      <c r="J3327" s="16"/>
      <c r="K3327" s="16"/>
      <c r="L3327" s="32"/>
      <c r="M3327" s="16"/>
      <c r="N3327" s="16"/>
      <c r="O3327" s="16"/>
      <c r="P3327" s="16"/>
      <c r="Y3327" s="20"/>
      <c r="Z3327" s="20"/>
      <c r="AA3327" s="20"/>
      <c r="AB3327" s="20"/>
      <c r="AC3327" s="20"/>
      <c r="AD3327" s="20"/>
    </row>
    <row r="3328" spans="3:30" s="1" customFormat="1">
      <c r="C3328" s="16"/>
      <c r="D3328" s="16"/>
      <c r="E3328" s="32"/>
      <c r="F3328" s="16"/>
      <c r="G3328" s="16"/>
      <c r="H3328" s="16"/>
      <c r="I3328" s="16"/>
      <c r="J3328" s="16"/>
      <c r="K3328" s="16"/>
      <c r="L3328" s="32"/>
      <c r="M3328" s="16"/>
      <c r="N3328" s="16"/>
      <c r="O3328" s="16"/>
      <c r="P3328" s="16"/>
      <c r="Y3328" s="20"/>
      <c r="Z3328" s="20"/>
      <c r="AA3328" s="20"/>
      <c r="AB3328" s="20"/>
      <c r="AC3328" s="20"/>
      <c r="AD3328" s="20"/>
    </row>
    <row r="3329" spans="3:30" s="1" customFormat="1">
      <c r="C3329" s="16"/>
      <c r="D3329" s="16"/>
      <c r="E3329" s="32"/>
      <c r="F3329" s="16"/>
      <c r="G3329" s="16"/>
      <c r="H3329" s="16"/>
      <c r="I3329" s="16"/>
      <c r="J3329" s="16"/>
      <c r="K3329" s="16"/>
      <c r="L3329" s="32"/>
      <c r="M3329" s="16"/>
      <c r="N3329" s="16"/>
      <c r="O3329" s="16"/>
      <c r="P3329" s="16"/>
      <c r="Y3329" s="20"/>
      <c r="Z3329" s="20"/>
      <c r="AA3329" s="20"/>
      <c r="AB3329" s="20"/>
      <c r="AC3329" s="20"/>
      <c r="AD3329" s="20"/>
    </row>
    <row r="3330" spans="3:30" s="1" customFormat="1">
      <c r="C3330" s="16"/>
      <c r="D3330" s="16"/>
      <c r="E3330" s="32"/>
      <c r="F3330" s="16"/>
      <c r="G3330" s="16"/>
      <c r="H3330" s="16"/>
      <c r="I3330" s="16"/>
      <c r="J3330" s="16"/>
      <c r="K3330" s="16"/>
      <c r="L3330" s="32"/>
      <c r="M3330" s="16"/>
      <c r="N3330" s="16"/>
      <c r="O3330" s="16"/>
      <c r="P3330" s="16"/>
      <c r="Y3330" s="20"/>
      <c r="Z3330" s="20"/>
      <c r="AA3330" s="20"/>
      <c r="AB3330" s="20"/>
      <c r="AC3330" s="20"/>
      <c r="AD3330" s="20"/>
    </row>
    <row r="3331" spans="3:30" s="1" customFormat="1">
      <c r="C3331" s="16"/>
      <c r="D3331" s="16"/>
      <c r="E3331" s="32"/>
      <c r="F3331" s="16"/>
      <c r="G3331" s="16"/>
      <c r="H3331" s="16"/>
      <c r="I3331" s="16"/>
      <c r="J3331" s="16"/>
      <c r="K3331" s="16"/>
      <c r="L3331" s="32"/>
      <c r="M3331" s="16"/>
      <c r="N3331" s="16"/>
      <c r="O3331" s="16"/>
      <c r="P3331" s="16"/>
      <c r="Y3331" s="20"/>
      <c r="Z3331" s="20"/>
      <c r="AA3331" s="20"/>
      <c r="AB3331" s="20"/>
      <c r="AC3331" s="20"/>
      <c r="AD3331" s="20"/>
    </row>
    <row r="3332" spans="3:30" s="1" customFormat="1">
      <c r="C3332" s="16"/>
      <c r="D3332" s="16"/>
      <c r="E3332" s="32"/>
      <c r="F3332" s="16"/>
      <c r="G3332" s="16"/>
      <c r="H3332" s="16"/>
      <c r="I3332" s="16"/>
      <c r="J3332" s="16"/>
      <c r="K3332" s="16"/>
      <c r="L3332" s="32"/>
      <c r="M3332" s="16"/>
      <c r="N3332" s="16"/>
      <c r="O3332" s="16"/>
      <c r="P3332" s="16"/>
      <c r="Y3332" s="20"/>
      <c r="Z3332" s="20"/>
      <c r="AA3332" s="20"/>
      <c r="AB3332" s="20"/>
      <c r="AC3332" s="20"/>
      <c r="AD3332" s="20"/>
    </row>
    <row r="3333" spans="3:30" s="1" customFormat="1">
      <c r="C3333" s="16"/>
      <c r="D3333" s="16"/>
      <c r="E3333" s="32"/>
      <c r="F3333" s="16"/>
      <c r="G3333" s="16"/>
      <c r="H3333" s="16"/>
      <c r="I3333" s="16"/>
      <c r="J3333" s="16"/>
      <c r="K3333" s="16"/>
      <c r="L3333" s="32"/>
      <c r="M3333" s="16"/>
      <c r="N3333" s="16"/>
      <c r="O3333" s="16"/>
      <c r="P3333" s="16"/>
      <c r="Y3333" s="20"/>
      <c r="Z3333" s="20"/>
      <c r="AA3333" s="20"/>
      <c r="AB3333" s="20"/>
      <c r="AC3333" s="20"/>
      <c r="AD3333" s="20"/>
    </row>
    <row r="3334" spans="3:30" s="1" customFormat="1">
      <c r="C3334" s="16"/>
      <c r="D3334" s="16"/>
      <c r="E3334" s="32"/>
      <c r="F3334" s="16"/>
      <c r="G3334" s="16"/>
      <c r="H3334" s="16"/>
      <c r="I3334" s="16"/>
      <c r="J3334" s="16"/>
      <c r="K3334" s="16"/>
      <c r="L3334" s="32"/>
      <c r="M3334" s="16"/>
      <c r="N3334" s="16"/>
      <c r="O3334" s="16"/>
      <c r="P3334" s="16"/>
      <c r="Y3334" s="20"/>
      <c r="Z3334" s="20"/>
      <c r="AA3334" s="20"/>
      <c r="AB3334" s="20"/>
      <c r="AC3334" s="20"/>
      <c r="AD3334" s="20"/>
    </row>
    <row r="3335" spans="3:30" s="1" customFormat="1">
      <c r="C3335" s="16"/>
      <c r="D3335" s="16"/>
      <c r="E3335" s="32"/>
      <c r="F3335" s="16"/>
      <c r="G3335" s="16"/>
      <c r="H3335" s="16"/>
      <c r="I3335" s="16"/>
      <c r="J3335" s="16"/>
      <c r="K3335" s="16"/>
      <c r="L3335" s="32"/>
      <c r="M3335" s="16"/>
      <c r="N3335" s="16"/>
      <c r="O3335" s="16"/>
      <c r="P3335" s="16"/>
      <c r="Y3335" s="20"/>
      <c r="Z3335" s="20"/>
      <c r="AA3335" s="20"/>
      <c r="AB3335" s="20"/>
      <c r="AC3335" s="20"/>
      <c r="AD3335" s="20"/>
    </row>
    <row r="3336" spans="3:30" s="1" customFormat="1">
      <c r="C3336" s="16"/>
      <c r="D3336" s="16"/>
      <c r="E3336" s="32"/>
      <c r="F3336" s="16"/>
      <c r="G3336" s="16"/>
      <c r="H3336" s="16"/>
      <c r="I3336" s="16"/>
      <c r="J3336" s="16"/>
      <c r="K3336" s="16"/>
      <c r="L3336" s="32"/>
      <c r="M3336" s="16"/>
      <c r="N3336" s="16"/>
      <c r="O3336" s="16"/>
      <c r="P3336" s="16"/>
      <c r="Y3336" s="20"/>
      <c r="Z3336" s="20"/>
      <c r="AA3336" s="20"/>
      <c r="AB3336" s="20"/>
      <c r="AC3336" s="20"/>
      <c r="AD3336" s="20"/>
    </row>
    <row r="3337" spans="3:30" s="1" customFormat="1">
      <c r="C3337" s="16"/>
      <c r="D3337" s="16"/>
      <c r="E3337" s="32"/>
      <c r="F3337" s="16"/>
      <c r="G3337" s="16"/>
      <c r="H3337" s="16"/>
      <c r="I3337" s="16"/>
      <c r="J3337" s="16"/>
      <c r="K3337" s="16"/>
      <c r="L3337" s="32"/>
      <c r="M3337" s="16"/>
      <c r="N3337" s="16"/>
      <c r="O3337" s="16"/>
      <c r="P3337" s="16"/>
      <c r="Y3337" s="20"/>
      <c r="Z3337" s="20"/>
      <c r="AA3337" s="20"/>
      <c r="AB3337" s="20"/>
      <c r="AC3337" s="20"/>
      <c r="AD3337" s="20"/>
    </row>
    <row r="3338" spans="3:30" s="1" customFormat="1">
      <c r="C3338" s="16"/>
      <c r="D3338" s="16"/>
      <c r="E3338" s="32"/>
      <c r="F3338" s="16"/>
      <c r="G3338" s="16"/>
      <c r="H3338" s="16"/>
      <c r="I3338" s="16"/>
      <c r="J3338" s="16"/>
      <c r="K3338" s="16"/>
      <c r="L3338" s="32"/>
      <c r="M3338" s="16"/>
      <c r="N3338" s="16"/>
      <c r="O3338" s="16"/>
      <c r="P3338" s="16"/>
      <c r="Y3338" s="20"/>
      <c r="Z3338" s="20"/>
      <c r="AA3338" s="20"/>
      <c r="AB3338" s="20"/>
      <c r="AC3338" s="20"/>
      <c r="AD3338" s="20"/>
    </row>
    <row r="3339" spans="3:30" s="1" customFormat="1">
      <c r="C3339" s="16"/>
      <c r="D3339" s="16"/>
      <c r="E3339" s="32"/>
      <c r="F3339" s="16"/>
      <c r="G3339" s="16"/>
      <c r="H3339" s="16"/>
      <c r="I3339" s="16"/>
      <c r="J3339" s="16"/>
      <c r="K3339" s="16"/>
      <c r="L3339" s="32"/>
      <c r="M3339" s="16"/>
      <c r="N3339" s="16"/>
      <c r="O3339" s="16"/>
      <c r="P3339" s="16"/>
      <c r="Y3339" s="20"/>
      <c r="Z3339" s="20"/>
      <c r="AA3339" s="20"/>
      <c r="AB3339" s="20"/>
      <c r="AC3339" s="20"/>
      <c r="AD3339" s="20"/>
    </row>
    <row r="3340" spans="3:30" s="1" customFormat="1">
      <c r="C3340" s="16"/>
      <c r="D3340" s="16"/>
      <c r="E3340" s="32"/>
      <c r="F3340" s="16"/>
      <c r="G3340" s="16"/>
      <c r="H3340" s="16"/>
      <c r="I3340" s="16"/>
      <c r="J3340" s="16"/>
      <c r="K3340" s="16"/>
      <c r="L3340" s="32"/>
      <c r="M3340" s="16"/>
      <c r="N3340" s="16"/>
      <c r="O3340" s="16"/>
      <c r="P3340" s="16"/>
      <c r="Y3340" s="20"/>
      <c r="Z3340" s="20"/>
      <c r="AA3340" s="20"/>
      <c r="AB3340" s="20"/>
      <c r="AC3340" s="20"/>
      <c r="AD3340" s="20"/>
    </row>
    <row r="3341" spans="3:30" s="1" customFormat="1">
      <c r="C3341" s="16"/>
      <c r="D3341" s="16"/>
      <c r="E3341" s="32"/>
      <c r="F3341" s="16"/>
      <c r="G3341" s="16"/>
      <c r="H3341" s="16"/>
      <c r="I3341" s="16"/>
      <c r="J3341" s="16"/>
      <c r="K3341" s="16"/>
      <c r="L3341" s="32"/>
      <c r="M3341" s="16"/>
      <c r="N3341" s="16"/>
      <c r="O3341" s="16"/>
      <c r="P3341" s="16"/>
      <c r="Y3341" s="20"/>
      <c r="Z3341" s="20"/>
      <c r="AA3341" s="20"/>
      <c r="AB3341" s="20"/>
      <c r="AC3341" s="20"/>
      <c r="AD3341" s="20"/>
    </row>
    <row r="3342" spans="3:30" s="1" customFormat="1">
      <c r="C3342" s="16"/>
      <c r="D3342" s="16"/>
      <c r="E3342" s="32"/>
      <c r="F3342" s="16"/>
      <c r="G3342" s="16"/>
      <c r="H3342" s="16"/>
      <c r="I3342" s="16"/>
      <c r="J3342" s="16"/>
      <c r="K3342" s="16"/>
      <c r="L3342" s="32"/>
      <c r="M3342" s="16"/>
      <c r="N3342" s="16"/>
      <c r="O3342" s="16"/>
      <c r="P3342" s="16"/>
      <c r="Y3342" s="20"/>
      <c r="Z3342" s="20"/>
      <c r="AA3342" s="20"/>
      <c r="AB3342" s="20"/>
      <c r="AC3342" s="20"/>
      <c r="AD3342" s="20"/>
    </row>
    <row r="3343" spans="3:30" s="1" customFormat="1">
      <c r="C3343" s="16"/>
      <c r="D3343" s="16"/>
      <c r="E3343" s="32"/>
      <c r="F3343" s="16"/>
      <c r="G3343" s="16"/>
      <c r="H3343" s="16"/>
      <c r="I3343" s="16"/>
      <c r="J3343" s="16"/>
      <c r="K3343" s="16"/>
      <c r="L3343" s="32"/>
      <c r="M3343" s="16"/>
      <c r="N3343" s="16"/>
      <c r="O3343" s="16"/>
      <c r="P3343" s="16"/>
      <c r="Y3343" s="20"/>
      <c r="Z3343" s="20"/>
      <c r="AA3343" s="20"/>
      <c r="AB3343" s="20"/>
      <c r="AC3343" s="20"/>
      <c r="AD3343" s="20"/>
    </row>
    <row r="3344" spans="3:30" s="1" customFormat="1">
      <c r="C3344" s="16"/>
      <c r="D3344" s="16"/>
      <c r="E3344" s="32"/>
      <c r="F3344" s="16"/>
      <c r="G3344" s="16"/>
      <c r="H3344" s="16"/>
      <c r="I3344" s="16"/>
      <c r="J3344" s="16"/>
      <c r="K3344" s="16"/>
      <c r="L3344" s="32"/>
      <c r="M3344" s="16"/>
      <c r="N3344" s="16"/>
      <c r="O3344" s="16"/>
      <c r="P3344" s="16"/>
      <c r="Y3344" s="20"/>
      <c r="Z3344" s="20"/>
      <c r="AA3344" s="20"/>
      <c r="AB3344" s="20"/>
      <c r="AC3344" s="20"/>
      <c r="AD3344" s="20"/>
    </row>
    <row r="3345" spans="3:30" s="1" customFormat="1">
      <c r="C3345" s="16"/>
      <c r="D3345" s="16"/>
      <c r="E3345" s="32"/>
      <c r="F3345" s="16"/>
      <c r="G3345" s="16"/>
      <c r="H3345" s="16"/>
      <c r="I3345" s="16"/>
      <c r="J3345" s="16"/>
      <c r="K3345" s="16"/>
      <c r="L3345" s="32"/>
      <c r="M3345" s="16"/>
      <c r="N3345" s="16"/>
      <c r="O3345" s="16"/>
      <c r="P3345" s="16"/>
      <c r="Y3345" s="20"/>
      <c r="Z3345" s="20"/>
      <c r="AA3345" s="20"/>
      <c r="AB3345" s="20"/>
      <c r="AC3345" s="20"/>
      <c r="AD3345" s="20"/>
    </row>
    <row r="3346" spans="3:30" s="1" customFormat="1">
      <c r="C3346" s="16"/>
      <c r="D3346" s="16"/>
      <c r="E3346" s="32"/>
      <c r="F3346" s="16"/>
      <c r="G3346" s="16"/>
      <c r="H3346" s="16"/>
      <c r="I3346" s="16"/>
      <c r="J3346" s="16"/>
      <c r="K3346" s="16"/>
      <c r="L3346" s="32"/>
      <c r="M3346" s="16"/>
      <c r="N3346" s="16"/>
      <c r="O3346" s="16"/>
      <c r="P3346" s="16"/>
      <c r="Y3346" s="20"/>
      <c r="Z3346" s="20"/>
      <c r="AA3346" s="20"/>
      <c r="AB3346" s="20"/>
      <c r="AC3346" s="20"/>
      <c r="AD3346" s="20"/>
    </row>
    <row r="3347" spans="3:30" s="1" customFormat="1">
      <c r="C3347" s="16"/>
      <c r="D3347" s="16"/>
      <c r="E3347" s="32"/>
      <c r="F3347" s="16"/>
      <c r="G3347" s="16"/>
      <c r="H3347" s="16"/>
      <c r="I3347" s="16"/>
      <c r="J3347" s="16"/>
      <c r="K3347" s="16"/>
      <c r="L3347" s="32"/>
      <c r="M3347" s="16"/>
      <c r="N3347" s="16"/>
      <c r="O3347" s="16"/>
      <c r="P3347" s="16"/>
      <c r="Y3347" s="20"/>
      <c r="Z3347" s="20"/>
      <c r="AA3347" s="20"/>
      <c r="AB3347" s="20"/>
      <c r="AC3347" s="20"/>
      <c r="AD3347" s="20"/>
    </row>
    <row r="3348" spans="3:30" s="1" customFormat="1">
      <c r="C3348" s="16"/>
      <c r="D3348" s="16"/>
      <c r="E3348" s="32"/>
      <c r="F3348" s="16"/>
      <c r="G3348" s="16"/>
      <c r="H3348" s="16"/>
      <c r="I3348" s="16"/>
      <c r="J3348" s="16"/>
      <c r="K3348" s="16"/>
      <c r="L3348" s="32"/>
      <c r="M3348" s="16"/>
      <c r="N3348" s="16"/>
      <c r="O3348" s="16"/>
      <c r="P3348" s="16"/>
      <c r="Y3348" s="20"/>
      <c r="Z3348" s="20"/>
      <c r="AA3348" s="20"/>
      <c r="AB3348" s="20"/>
      <c r="AC3348" s="20"/>
      <c r="AD3348" s="20"/>
    </row>
    <row r="3349" spans="3:30" s="1" customFormat="1">
      <c r="C3349" s="16"/>
      <c r="D3349" s="16"/>
      <c r="E3349" s="32"/>
      <c r="F3349" s="16"/>
      <c r="G3349" s="16"/>
      <c r="H3349" s="16"/>
      <c r="I3349" s="16"/>
      <c r="J3349" s="16"/>
      <c r="K3349" s="16"/>
      <c r="L3349" s="32"/>
      <c r="M3349" s="16"/>
      <c r="N3349" s="16"/>
      <c r="O3349" s="16"/>
      <c r="P3349" s="16"/>
      <c r="Y3349" s="20"/>
      <c r="Z3349" s="20"/>
      <c r="AA3349" s="20"/>
      <c r="AB3349" s="20"/>
      <c r="AC3349" s="20"/>
      <c r="AD3349" s="20"/>
    </row>
    <row r="3350" spans="3:30" s="1" customFormat="1">
      <c r="C3350" s="16"/>
      <c r="D3350" s="16"/>
      <c r="E3350" s="32"/>
      <c r="F3350" s="16"/>
      <c r="G3350" s="16"/>
      <c r="H3350" s="16"/>
      <c r="I3350" s="16"/>
      <c r="J3350" s="16"/>
      <c r="K3350" s="16"/>
      <c r="L3350" s="32"/>
      <c r="M3350" s="16"/>
      <c r="N3350" s="16"/>
      <c r="O3350" s="16"/>
      <c r="P3350" s="16"/>
      <c r="Y3350" s="20"/>
      <c r="Z3350" s="20"/>
      <c r="AA3350" s="20"/>
      <c r="AB3350" s="20"/>
      <c r="AC3350" s="20"/>
      <c r="AD3350" s="20"/>
    </row>
    <row r="3351" spans="3:30" s="1" customFormat="1">
      <c r="C3351" s="16"/>
      <c r="D3351" s="16"/>
      <c r="E3351" s="32"/>
      <c r="F3351" s="16"/>
      <c r="G3351" s="16"/>
      <c r="H3351" s="16"/>
      <c r="I3351" s="16"/>
      <c r="J3351" s="16"/>
      <c r="K3351" s="16"/>
      <c r="L3351" s="32"/>
      <c r="M3351" s="16"/>
      <c r="N3351" s="16"/>
      <c r="O3351" s="16"/>
      <c r="P3351" s="16"/>
      <c r="Y3351" s="20"/>
      <c r="Z3351" s="20"/>
      <c r="AA3351" s="20"/>
      <c r="AB3351" s="20"/>
      <c r="AC3351" s="20"/>
      <c r="AD3351" s="20"/>
    </row>
    <row r="3352" spans="3:30" s="1" customFormat="1">
      <c r="C3352" s="16"/>
      <c r="D3352" s="16"/>
      <c r="E3352" s="32"/>
      <c r="F3352" s="16"/>
      <c r="G3352" s="16"/>
      <c r="H3352" s="16"/>
      <c r="I3352" s="16"/>
      <c r="J3352" s="16"/>
      <c r="K3352" s="16"/>
      <c r="L3352" s="32"/>
      <c r="M3352" s="16"/>
      <c r="N3352" s="16"/>
      <c r="O3352" s="16"/>
      <c r="P3352" s="16"/>
      <c r="Y3352" s="20"/>
      <c r="Z3352" s="20"/>
      <c r="AA3352" s="20"/>
      <c r="AB3352" s="20"/>
      <c r="AC3352" s="20"/>
      <c r="AD3352" s="20"/>
    </row>
    <row r="3353" spans="3:30" s="1" customFormat="1">
      <c r="C3353" s="16"/>
      <c r="D3353" s="16"/>
      <c r="E3353" s="32"/>
      <c r="F3353" s="16"/>
      <c r="G3353" s="16"/>
      <c r="H3353" s="16"/>
      <c r="I3353" s="16"/>
      <c r="J3353" s="16"/>
      <c r="K3353" s="16"/>
      <c r="L3353" s="32"/>
      <c r="M3353" s="16"/>
      <c r="N3353" s="16"/>
      <c r="O3353" s="16"/>
      <c r="P3353" s="16"/>
      <c r="Y3353" s="20"/>
      <c r="Z3353" s="20"/>
      <c r="AA3353" s="20"/>
      <c r="AB3353" s="20"/>
      <c r="AC3353" s="20"/>
      <c r="AD3353" s="20"/>
    </row>
    <row r="3354" spans="3:30" s="1" customFormat="1">
      <c r="C3354" s="16"/>
      <c r="D3354" s="16"/>
      <c r="E3354" s="32"/>
      <c r="F3354" s="16"/>
      <c r="G3354" s="16"/>
      <c r="H3354" s="16"/>
      <c r="I3354" s="16"/>
      <c r="J3354" s="16"/>
      <c r="K3354" s="16"/>
      <c r="L3354" s="32"/>
      <c r="M3354" s="16"/>
      <c r="N3354" s="16"/>
      <c r="O3354" s="16"/>
      <c r="P3354" s="16"/>
      <c r="Y3354" s="20"/>
      <c r="Z3354" s="20"/>
      <c r="AA3354" s="20"/>
      <c r="AB3354" s="20"/>
      <c r="AC3354" s="20"/>
      <c r="AD3354" s="20"/>
    </row>
    <row r="3355" spans="3:30" s="1" customFormat="1">
      <c r="C3355" s="16"/>
      <c r="D3355" s="16"/>
      <c r="E3355" s="32"/>
      <c r="F3355" s="16"/>
      <c r="G3355" s="16"/>
      <c r="H3355" s="16"/>
      <c r="I3355" s="16"/>
      <c r="J3355" s="16"/>
      <c r="K3355" s="16"/>
      <c r="L3355" s="32"/>
      <c r="M3355" s="16"/>
      <c r="N3355" s="16"/>
      <c r="O3355" s="16"/>
      <c r="P3355" s="16"/>
      <c r="Y3355" s="20"/>
      <c r="Z3355" s="20"/>
      <c r="AA3355" s="20"/>
      <c r="AB3355" s="20"/>
      <c r="AC3355" s="20"/>
      <c r="AD3355" s="20"/>
    </row>
    <row r="3356" spans="3:30" s="1" customFormat="1">
      <c r="C3356" s="16"/>
      <c r="D3356" s="16"/>
      <c r="E3356" s="32"/>
      <c r="F3356" s="16"/>
      <c r="G3356" s="16"/>
      <c r="H3356" s="16"/>
      <c r="I3356" s="16"/>
      <c r="J3356" s="16"/>
      <c r="K3356" s="16"/>
      <c r="L3356" s="32"/>
      <c r="M3356" s="16"/>
      <c r="N3356" s="16"/>
      <c r="O3356" s="16"/>
      <c r="P3356" s="16"/>
      <c r="Y3356" s="20"/>
      <c r="Z3356" s="20"/>
      <c r="AA3356" s="20"/>
      <c r="AB3356" s="20"/>
      <c r="AC3356" s="20"/>
      <c r="AD3356" s="20"/>
    </row>
    <row r="3357" spans="3:30" s="1" customFormat="1">
      <c r="C3357" s="16"/>
      <c r="D3357" s="16"/>
      <c r="E3357" s="32"/>
      <c r="F3357" s="16"/>
      <c r="G3357" s="16"/>
      <c r="H3357" s="16"/>
      <c r="I3357" s="16"/>
      <c r="J3357" s="16"/>
      <c r="K3357" s="16"/>
      <c r="L3357" s="32"/>
      <c r="M3357" s="16"/>
      <c r="N3357" s="16"/>
      <c r="O3357" s="16"/>
      <c r="P3357" s="16"/>
      <c r="Y3357" s="20"/>
      <c r="Z3357" s="20"/>
      <c r="AA3357" s="20"/>
      <c r="AB3357" s="20"/>
      <c r="AC3357" s="20"/>
      <c r="AD3357" s="20"/>
    </row>
    <row r="3358" spans="3:30" s="1" customFormat="1">
      <c r="C3358" s="16"/>
      <c r="D3358" s="16"/>
      <c r="E3358" s="32"/>
      <c r="F3358" s="16"/>
      <c r="G3358" s="16"/>
      <c r="H3358" s="16"/>
      <c r="I3358" s="16"/>
      <c r="J3358" s="16"/>
      <c r="K3358" s="16"/>
      <c r="L3358" s="32"/>
      <c r="M3358" s="16"/>
      <c r="N3358" s="16"/>
      <c r="O3358" s="16"/>
      <c r="P3358" s="16"/>
      <c r="Y3358" s="20"/>
      <c r="Z3358" s="20"/>
      <c r="AA3358" s="20"/>
      <c r="AB3358" s="20"/>
      <c r="AC3358" s="20"/>
      <c r="AD3358" s="20"/>
    </row>
    <row r="3359" spans="3:30" s="1" customFormat="1">
      <c r="C3359" s="16"/>
      <c r="D3359" s="16"/>
      <c r="E3359" s="32"/>
      <c r="F3359" s="16"/>
      <c r="G3359" s="16"/>
      <c r="H3359" s="16"/>
      <c r="I3359" s="16"/>
      <c r="J3359" s="16"/>
      <c r="K3359" s="16"/>
      <c r="L3359" s="32"/>
      <c r="M3359" s="16"/>
      <c r="N3359" s="16"/>
      <c r="O3359" s="16"/>
      <c r="P3359" s="16"/>
      <c r="Y3359" s="20"/>
      <c r="Z3359" s="20"/>
      <c r="AA3359" s="20"/>
      <c r="AB3359" s="20"/>
      <c r="AC3359" s="20"/>
      <c r="AD3359" s="20"/>
    </row>
    <row r="3360" spans="3:30" s="1" customFormat="1">
      <c r="C3360" s="16"/>
      <c r="D3360" s="16"/>
      <c r="E3360" s="32"/>
      <c r="F3360" s="16"/>
      <c r="G3360" s="16"/>
      <c r="H3360" s="16"/>
      <c r="I3360" s="16"/>
      <c r="J3360" s="16"/>
      <c r="K3360" s="16"/>
      <c r="L3360" s="32"/>
      <c r="M3360" s="16"/>
      <c r="N3360" s="16"/>
      <c r="O3360" s="16"/>
      <c r="P3360" s="16"/>
      <c r="Y3360" s="20"/>
      <c r="Z3360" s="20"/>
      <c r="AA3360" s="20"/>
      <c r="AB3360" s="20"/>
      <c r="AC3360" s="20"/>
      <c r="AD3360" s="20"/>
    </row>
    <row r="3361" spans="3:30" s="1" customFormat="1">
      <c r="C3361" s="16"/>
      <c r="D3361" s="16"/>
      <c r="E3361" s="32"/>
      <c r="F3361" s="16"/>
      <c r="G3361" s="16"/>
      <c r="H3361" s="16"/>
      <c r="I3361" s="16"/>
      <c r="J3361" s="16"/>
      <c r="K3361" s="16"/>
      <c r="L3361" s="32"/>
      <c r="M3361" s="16"/>
      <c r="N3361" s="16"/>
      <c r="O3361" s="16"/>
      <c r="P3361" s="16"/>
      <c r="Y3361" s="20"/>
      <c r="Z3361" s="20"/>
      <c r="AA3361" s="20"/>
      <c r="AB3361" s="20"/>
      <c r="AC3361" s="20"/>
      <c r="AD3361" s="20"/>
    </row>
    <row r="3362" spans="3:30" s="1" customFormat="1">
      <c r="C3362" s="16"/>
      <c r="D3362" s="16"/>
      <c r="E3362" s="32"/>
      <c r="F3362" s="16"/>
      <c r="G3362" s="16"/>
      <c r="H3362" s="16"/>
      <c r="I3362" s="16"/>
      <c r="J3362" s="16"/>
      <c r="K3362" s="16"/>
      <c r="L3362" s="32"/>
      <c r="M3362" s="16"/>
      <c r="N3362" s="16"/>
      <c r="O3362" s="16"/>
      <c r="P3362" s="16"/>
      <c r="Y3362" s="20"/>
      <c r="Z3362" s="20"/>
      <c r="AA3362" s="20"/>
      <c r="AB3362" s="20"/>
      <c r="AC3362" s="20"/>
      <c r="AD3362" s="20"/>
    </row>
    <row r="3363" spans="3:30" s="1" customFormat="1">
      <c r="C3363" s="16"/>
      <c r="D3363" s="16"/>
      <c r="E3363" s="32"/>
      <c r="F3363" s="16"/>
      <c r="G3363" s="16"/>
      <c r="H3363" s="16"/>
      <c r="I3363" s="16"/>
      <c r="J3363" s="16"/>
      <c r="K3363" s="16"/>
      <c r="L3363" s="32"/>
      <c r="M3363" s="16"/>
      <c r="N3363" s="16"/>
      <c r="O3363" s="16"/>
      <c r="P3363" s="16"/>
      <c r="Y3363" s="20"/>
      <c r="Z3363" s="20"/>
      <c r="AA3363" s="20"/>
      <c r="AB3363" s="20"/>
      <c r="AC3363" s="20"/>
      <c r="AD3363" s="20"/>
    </row>
    <row r="3364" spans="3:30" s="1" customFormat="1">
      <c r="C3364" s="16"/>
      <c r="D3364" s="16"/>
      <c r="E3364" s="32"/>
      <c r="F3364" s="16"/>
      <c r="G3364" s="16"/>
      <c r="H3364" s="16"/>
      <c r="I3364" s="16"/>
      <c r="J3364" s="16"/>
      <c r="K3364" s="16"/>
      <c r="L3364" s="32"/>
      <c r="M3364" s="16"/>
      <c r="N3364" s="16"/>
      <c r="O3364" s="16"/>
      <c r="P3364" s="16"/>
      <c r="Y3364" s="20"/>
      <c r="Z3364" s="20"/>
      <c r="AA3364" s="20"/>
      <c r="AB3364" s="20"/>
      <c r="AC3364" s="20"/>
      <c r="AD3364" s="20"/>
    </row>
    <row r="3365" spans="3:30" s="1" customFormat="1">
      <c r="C3365" s="16"/>
      <c r="D3365" s="16"/>
      <c r="E3365" s="32"/>
      <c r="F3365" s="16"/>
      <c r="G3365" s="16"/>
      <c r="H3365" s="16"/>
      <c r="I3365" s="16"/>
      <c r="J3365" s="16"/>
      <c r="K3365" s="16"/>
      <c r="L3365" s="32"/>
      <c r="M3365" s="16"/>
      <c r="N3365" s="16"/>
      <c r="O3365" s="16"/>
      <c r="P3365" s="16"/>
      <c r="Y3365" s="20"/>
      <c r="Z3365" s="20"/>
      <c r="AA3365" s="20"/>
      <c r="AB3365" s="20"/>
      <c r="AC3365" s="20"/>
      <c r="AD3365" s="20"/>
    </row>
    <row r="3366" spans="3:30" s="1" customFormat="1">
      <c r="C3366" s="16"/>
      <c r="D3366" s="16"/>
      <c r="E3366" s="32"/>
      <c r="F3366" s="16"/>
      <c r="G3366" s="16"/>
      <c r="H3366" s="16"/>
      <c r="I3366" s="16"/>
      <c r="J3366" s="16"/>
      <c r="K3366" s="16"/>
      <c r="L3366" s="32"/>
      <c r="M3366" s="16"/>
      <c r="N3366" s="16"/>
      <c r="O3366" s="16"/>
      <c r="P3366" s="16"/>
      <c r="Y3366" s="20"/>
      <c r="Z3366" s="20"/>
      <c r="AA3366" s="20"/>
      <c r="AB3366" s="20"/>
      <c r="AC3366" s="20"/>
      <c r="AD3366" s="20"/>
    </row>
    <row r="3367" spans="3:30" s="1" customFormat="1">
      <c r="C3367" s="16"/>
      <c r="D3367" s="16"/>
      <c r="E3367" s="32"/>
      <c r="F3367" s="16"/>
      <c r="G3367" s="16"/>
      <c r="H3367" s="16"/>
      <c r="I3367" s="16"/>
      <c r="J3367" s="16"/>
      <c r="K3367" s="16"/>
      <c r="L3367" s="32"/>
      <c r="M3367" s="16"/>
      <c r="N3367" s="16"/>
      <c r="O3367" s="16"/>
      <c r="P3367" s="16"/>
      <c r="Y3367" s="20"/>
      <c r="Z3367" s="20"/>
      <c r="AA3367" s="20"/>
      <c r="AB3367" s="20"/>
      <c r="AC3367" s="20"/>
      <c r="AD3367" s="20"/>
    </row>
    <row r="3368" spans="3:30" s="1" customFormat="1">
      <c r="C3368" s="16"/>
      <c r="D3368" s="16"/>
      <c r="E3368" s="32"/>
      <c r="F3368" s="16"/>
      <c r="G3368" s="16"/>
      <c r="H3368" s="16"/>
      <c r="I3368" s="16"/>
      <c r="J3368" s="16"/>
      <c r="K3368" s="16"/>
      <c r="L3368" s="32"/>
      <c r="M3368" s="16"/>
      <c r="N3368" s="16"/>
      <c r="O3368" s="16"/>
      <c r="P3368" s="16"/>
      <c r="Y3368" s="20"/>
      <c r="Z3368" s="20"/>
      <c r="AA3368" s="20"/>
      <c r="AB3368" s="20"/>
      <c r="AC3368" s="20"/>
      <c r="AD3368" s="20"/>
    </row>
    <row r="3369" spans="3:30" s="1" customFormat="1">
      <c r="C3369" s="16"/>
      <c r="D3369" s="16"/>
      <c r="E3369" s="32"/>
      <c r="F3369" s="16"/>
      <c r="G3369" s="16"/>
      <c r="H3369" s="16"/>
      <c r="I3369" s="16"/>
      <c r="J3369" s="16"/>
      <c r="K3369" s="16"/>
      <c r="L3369" s="32"/>
      <c r="M3369" s="16"/>
      <c r="N3369" s="16"/>
      <c r="O3369" s="16"/>
      <c r="P3369" s="16"/>
      <c r="Y3369" s="20"/>
      <c r="Z3369" s="20"/>
      <c r="AA3369" s="20"/>
      <c r="AB3369" s="20"/>
      <c r="AC3369" s="20"/>
      <c r="AD3369" s="20"/>
    </row>
    <row r="3370" spans="3:30" s="1" customFormat="1">
      <c r="C3370" s="16"/>
      <c r="D3370" s="16"/>
      <c r="E3370" s="32"/>
      <c r="F3370" s="16"/>
      <c r="G3370" s="16"/>
      <c r="H3370" s="16"/>
      <c r="I3370" s="16"/>
      <c r="J3370" s="16"/>
      <c r="K3370" s="16"/>
      <c r="L3370" s="32"/>
      <c r="M3370" s="16"/>
      <c r="N3370" s="16"/>
      <c r="O3370" s="16"/>
      <c r="P3370" s="16"/>
      <c r="Y3370" s="20"/>
      <c r="Z3370" s="20"/>
      <c r="AA3370" s="20"/>
      <c r="AB3370" s="20"/>
      <c r="AC3370" s="20"/>
      <c r="AD3370" s="20"/>
    </row>
    <row r="3371" spans="3:30" s="1" customFormat="1">
      <c r="C3371" s="16"/>
      <c r="D3371" s="16"/>
      <c r="E3371" s="32"/>
      <c r="F3371" s="16"/>
      <c r="G3371" s="16"/>
      <c r="H3371" s="16"/>
      <c r="I3371" s="16"/>
      <c r="J3371" s="16"/>
      <c r="K3371" s="16"/>
      <c r="L3371" s="32"/>
      <c r="M3371" s="16"/>
      <c r="N3371" s="16"/>
      <c r="O3371" s="16"/>
      <c r="P3371" s="16"/>
      <c r="Y3371" s="20"/>
      <c r="Z3371" s="20"/>
      <c r="AA3371" s="20"/>
      <c r="AB3371" s="20"/>
      <c r="AC3371" s="20"/>
      <c r="AD3371" s="20"/>
    </row>
    <row r="3372" spans="3:30" s="1" customFormat="1">
      <c r="C3372" s="16"/>
      <c r="D3372" s="16"/>
      <c r="E3372" s="32"/>
      <c r="F3372" s="16"/>
      <c r="G3372" s="16"/>
      <c r="H3372" s="16"/>
      <c r="I3372" s="16"/>
      <c r="J3372" s="16"/>
      <c r="K3372" s="16"/>
      <c r="L3372" s="32"/>
      <c r="M3372" s="16"/>
      <c r="N3372" s="16"/>
      <c r="O3372" s="16"/>
      <c r="P3372" s="16"/>
      <c r="Y3372" s="20"/>
      <c r="Z3372" s="20"/>
      <c r="AA3372" s="20"/>
      <c r="AB3372" s="20"/>
      <c r="AC3372" s="20"/>
      <c r="AD3372" s="20"/>
    </row>
    <row r="3373" spans="3:30" s="1" customFormat="1">
      <c r="C3373" s="16"/>
      <c r="D3373" s="16"/>
      <c r="E3373" s="32"/>
      <c r="F3373" s="16"/>
      <c r="G3373" s="16"/>
      <c r="H3373" s="16"/>
      <c r="I3373" s="16"/>
      <c r="J3373" s="16"/>
      <c r="K3373" s="16"/>
      <c r="L3373" s="32"/>
      <c r="M3373" s="16"/>
      <c r="N3373" s="16"/>
      <c r="O3373" s="16"/>
      <c r="P3373" s="16"/>
      <c r="Y3373" s="20"/>
      <c r="Z3373" s="20"/>
      <c r="AA3373" s="20"/>
      <c r="AB3373" s="20"/>
      <c r="AC3373" s="20"/>
      <c r="AD3373" s="20"/>
    </row>
    <row r="3374" spans="3:30" s="1" customFormat="1">
      <c r="C3374" s="16"/>
      <c r="D3374" s="16"/>
      <c r="E3374" s="32"/>
      <c r="F3374" s="16"/>
      <c r="G3374" s="16"/>
      <c r="H3374" s="16"/>
      <c r="I3374" s="16"/>
      <c r="J3374" s="16"/>
      <c r="K3374" s="16"/>
      <c r="L3374" s="32"/>
      <c r="M3374" s="16"/>
      <c r="N3374" s="16"/>
      <c r="O3374" s="16"/>
      <c r="P3374" s="16"/>
      <c r="Y3374" s="20"/>
      <c r="Z3374" s="20"/>
      <c r="AA3374" s="20"/>
      <c r="AB3374" s="20"/>
      <c r="AC3374" s="20"/>
      <c r="AD3374" s="20"/>
    </row>
    <row r="3375" spans="3:30" s="1" customFormat="1">
      <c r="C3375" s="16"/>
      <c r="D3375" s="16"/>
      <c r="E3375" s="32"/>
      <c r="F3375" s="16"/>
      <c r="G3375" s="16"/>
      <c r="H3375" s="16"/>
      <c r="I3375" s="16"/>
      <c r="J3375" s="16"/>
      <c r="K3375" s="16"/>
      <c r="L3375" s="32"/>
      <c r="M3375" s="16"/>
      <c r="N3375" s="16"/>
      <c r="O3375" s="16"/>
      <c r="P3375" s="16"/>
      <c r="Y3375" s="20"/>
      <c r="Z3375" s="20"/>
      <c r="AA3375" s="20"/>
      <c r="AB3375" s="20"/>
      <c r="AC3375" s="20"/>
      <c r="AD3375" s="20"/>
    </row>
    <row r="3376" spans="3:30" s="1" customFormat="1">
      <c r="C3376" s="16"/>
      <c r="D3376" s="16"/>
      <c r="E3376" s="32"/>
      <c r="F3376" s="16"/>
      <c r="G3376" s="16"/>
      <c r="H3376" s="16"/>
      <c r="I3376" s="16"/>
      <c r="J3376" s="16"/>
      <c r="K3376" s="16"/>
      <c r="L3376" s="32"/>
      <c r="M3376" s="16"/>
      <c r="N3376" s="16"/>
      <c r="O3376" s="16"/>
      <c r="P3376" s="16"/>
      <c r="Y3376" s="20"/>
      <c r="Z3376" s="20"/>
      <c r="AA3376" s="20"/>
      <c r="AB3376" s="20"/>
      <c r="AC3376" s="20"/>
      <c r="AD3376" s="20"/>
    </row>
    <row r="3377" spans="3:30" s="1" customFormat="1">
      <c r="C3377" s="16"/>
      <c r="D3377" s="16"/>
      <c r="E3377" s="32"/>
      <c r="F3377" s="16"/>
      <c r="G3377" s="16"/>
      <c r="H3377" s="16"/>
      <c r="I3377" s="16"/>
      <c r="J3377" s="16"/>
      <c r="K3377" s="16"/>
      <c r="L3377" s="32"/>
      <c r="M3377" s="16"/>
      <c r="N3377" s="16"/>
      <c r="O3377" s="16"/>
      <c r="P3377" s="16"/>
      <c r="Y3377" s="20"/>
      <c r="Z3377" s="20"/>
      <c r="AA3377" s="20"/>
      <c r="AB3377" s="20"/>
      <c r="AC3377" s="20"/>
      <c r="AD3377" s="20"/>
    </row>
    <row r="3378" spans="3:30" s="1" customFormat="1">
      <c r="C3378" s="16"/>
      <c r="D3378" s="16"/>
      <c r="E3378" s="32"/>
      <c r="F3378" s="16"/>
      <c r="G3378" s="16"/>
      <c r="H3378" s="16"/>
      <c r="I3378" s="16"/>
      <c r="J3378" s="16"/>
      <c r="K3378" s="16"/>
      <c r="L3378" s="32"/>
      <c r="M3378" s="16"/>
      <c r="N3378" s="16"/>
      <c r="O3378" s="16"/>
      <c r="P3378" s="16"/>
      <c r="Y3378" s="20"/>
      <c r="Z3378" s="20"/>
      <c r="AA3378" s="20"/>
      <c r="AB3378" s="20"/>
      <c r="AC3378" s="20"/>
      <c r="AD3378" s="20"/>
    </row>
    <row r="3379" spans="3:30" s="1" customFormat="1">
      <c r="C3379" s="16"/>
      <c r="D3379" s="16"/>
      <c r="E3379" s="32"/>
      <c r="F3379" s="16"/>
      <c r="G3379" s="16"/>
      <c r="H3379" s="16"/>
      <c r="I3379" s="16"/>
      <c r="J3379" s="16"/>
      <c r="K3379" s="16"/>
      <c r="L3379" s="32"/>
      <c r="M3379" s="16"/>
      <c r="N3379" s="16"/>
      <c r="O3379" s="16"/>
      <c r="P3379" s="16"/>
      <c r="Y3379" s="20"/>
      <c r="Z3379" s="20"/>
      <c r="AA3379" s="20"/>
      <c r="AB3379" s="20"/>
      <c r="AC3379" s="20"/>
      <c r="AD3379" s="20"/>
    </row>
    <row r="3380" spans="3:30" s="1" customFormat="1">
      <c r="C3380" s="16"/>
      <c r="D3380" s="16"/>
      <c r="E3380" s="32"/>
      <c r="F3380" s="16"/>
      <c r="G3380" s="16"/>
      <c r="H3380" s="16"/>
      <c r="I3380" s="16"/>
      <c r="J3380" s="16"/>
      <c r="K3380" s="16"/>
      <c r="L3380" s="32"/>
      <c r="M3380" s="16"/>
      <c r="N3380" s="16"/>
      <c r="O3380" s="16"/>
      <c r="P3380" s="16"/>
      <c r="Y3380" s="20"/>
      <c r="Z3380" s="20"/>
      <c r="AA3380" s="20"/>
      <c r="AB3380" s="20"/>
      <c r="AC3380" s="20"/>
      <c r="AD3380" s="20"/>
    </row>
    <row r="3381" spans="3:30" s="1" customFormat="1">
      <c r="C3381" s="16"/>
      <c r="D3381" s="16"/>
      <c r="E3381" s="32"/>
      <c r="F3381" s="16"/>
      <c r="G3381" s="16"/>
      <c r="H3381" s="16"/>
      <c r="I3381" s="16"/>
      <c r="J3381" s="16"/>
      <c r="K3381" s="16"/>
      <c r="L3381" s="32"/>
      <c r="M3381" s="16"/>
      <c r="N3381" s="16"/>
      <c r="O3381" s="16"/>
      <c r="P3381" s="16"/>
      <c r="Y3381" s="20"/>
      <c r="Z3381" s="20"/>
      <c r="AA3381" s="20"/>
      <c r="AB3381" s="20"/>
      <c r="AC3381" s="20"/>
      <c r="AD3381" s="20"/>
    </row>
    <row r="3382" spans="3:30" s="1" customFormat="1">
      <c r="C3382" s="16"/>
      <c r="D3382" s="16"/>
      <c r="E3382" s="32"/>
      <c r="F3382" s="16"/>
      <c r="G3382" s="16"/>
      <c r="H3382" s="16"/>
      <c r="I3382" s="16"/>
      <c r="J3382" s="16"/>
      <c r="K3382" s="16"/>
      <c r="L3382" s="32"/>
      <c r="M3382" s="16"/>
      <c r="N3382" s="16"/>
      <c r="O3382" s="16"/>
      <c r="P3382" s="16"/>
      <c r="Y3382" s="20"/>
      <c r="Z3382" s="20"/>
      <c r="AA3382" s="20"/>
      <c r="AB3382" s="20"/>
      <c r="AC3382" s="20"/>
      <c r="AD3382" s="20"/>
    </row>
    <row r="3383" spans="3:30" s="1" customFormat="1">
      <c r="C3383" s="16"/>
      <c r="D3383" s="16"/>
      <c r="E3383" s="32"/>
      <c r="F3383" s="16"/>
      <c r="G3383" s="16"/>
      <c r="H3383" s="16"/>
      <c r="I3383" s="16"/>
      <c r="J3383" s="16"/>
      <c r="K3383" s="16"/>
      <c r="L3383" s="32"/>
      <c r="M3383" s="16"/>
      <c r="N3383" s="16"/>
      <c r="O3383" s="16"/>
      <c r="P3383" s="16"/>
      <c r="Y3383" s="20"/>
      <c r="Z3383" s="20"/>
      <c r="AA3383" s="20"/>
      <c r="AB3383" s="20"/>
      <c r="AC3383" s="20"/>
      <c r="AD3383" s="20"/>
    </row>
    <row r="3384" spans="3:30" s="1" customFormat="1">
      <c r="C3384" s="16"/>
      <c r="D3384" s="16"/>
      <c r="E3384" s="32"/>
      <c r="F3384" s="16"/>
      <c r="G3384" s="16"/>
      <c r="H3384" s="16"/>
      <c r="I3384" s="16"/>
      <c r="J3384" s="16"/>
      <c r="K3384" s="16"/>
      <c r="L3384" s="32"/>
      <c r="M3384" s="16"/>
      <c r="N3384" s="16"/>
      <c r="O3384" s="16"/>
      <c r="P3384" s="16"/>
      <c r="Y3384" s="20"/>
      <c r="Z3384" s="20"/>
      <c r="AA3384" s="20"/>
      <c r="AB3384" s="20"/>
      <c r="AC3384" s="20"/>
      <c r="AD3384" s="20"/>
    </row>
    <row r="3385" spans="3:30" s="1" customFormat="1">
      <c r="C3385" s="16"/>
      <c r="D3385" s="16"/>
      <c r="E3385" s="32"/>
      <c r="F3385" s="16"/>
      <c r="G3385" s="16"/>
      <c r="H3385" s="16"/>
      <c r="I3385" s="16"/>
      <c r="J3385" s="16"/>
      <c r="K3385" s="16"/>
      <c r="L3385" s="32"/>
      <c r="M3385" s="16"/>
      <c r="N3385" s="16"/>
      <c r="O3385" s="16"/>
      <c r="P3385" s="16"/>
      <c r="Y3385" s="20"/>
      <c r="Z3385" s="20"/>
      <c r="AA3385" s="20"/>
      <c r="AB3385" s="20"/>
      <c r="AC3385" s="20"/>
      <c r="AD3385" s="20"/>
    </row>
    <row r="3386" spans="3:30" s="1" customFormat="1">
      <c r="C3386" s="16"/>
      <c r="D3386" s="16"/>
      <c r="E3386" s="32"/>
      <c r="F3386" s="16"/>
      <c r="G3386" s="16"/>
      <c r="H3386" s="16"/>
      <c r="I3386" s="16"/>
      <c r="J3386" s="16"/>
      <c r="K3386" s="16"/>
      <c r="L3386" s="32"/>
      <c r="M3386" s="16"/>
      <c r="N3386" s="16"/>
      <c r="O3386" s="16"/>
      <c r="P3386" s="16"/>
      <c r="Y3386" s="20"/>
      <c r="Z3386" s="20"/>
      <c r="AA3386" s="20"/>
      <c r="AB3386" s="20"/>
      <c r="AC3386" s="20"/>
      <c r="AD3386" s="20"/>
    </row>
    <row r="3387" spans="3:30" s="1" customFormat="1">
      <c r="C3387" s="16"/>
      <c r="D3387" s="16"/>
      <c r="E3387" s="32"/>
      <c r="F3387" s="16"/>
      <c r="G3387" s="16"/>
      <c r="H3387" s="16"/>
      <c r="I3387" s="16"/>
      <c r="J3387" s="16"/>
      <c r="K3387" s="16"/>
      <c r="L3387" s="32"/>
      <c r="M3387" s="16"/>
      <c r="N3387" s="16"/>
      <c r="O3387" s="16"/>
      <c r="P3387" s="16"/>
      <c r="Y3387" s="20"/>
      <c r="Z3387" s="20"/>
      <c r="AA3387" s="20"/>
      <c r="AB3387" s="20"/>
      <c r="AC3387" s="20"/>
      <c r="AD3387" s="20"/>
    </row>
    <row r="3388" spans="3:30" s="1" customFormat="1">
      <c r="C3388" s="16"/>
      <c r="D3388" s="16"/>
      <c r="E3388" s="32"/>
      <c r="F3388" s="16"/>
      <c r="G3388" s="16"/>
      <c r="H3388" s="16"/>
      <c r="I3388" s="16"/>
      <c r="J3388" s="16"/>
      <c r="K3388" s="16"/>
      <c r="L3388" s="32"/>
      <c r="M3388" s="16"/>
      <c r="N3388" s="16"/>
      <c r="O3388" s="16"/>
      <c r="P3388" s="16"/>
      <c r="Y3388" s="20"/>
      <c r="Z3388" s="20"/>
      <c r="AA3388" s="20"/>
      <c r="AB3388" s="20"/>
      <c r="AC3388" s="20"/>
      <c r="AD3388" s="20"/>
    </row>
    <row r="3389" spans="3:30" s="1" customFormat="1">
      <c r="C3389" s="16"/>
      <c r="D3389" s="16"/>
      <c r="E3389" s="32"/>
      <c r="F3389" s="16"/>
      <c r="G3389" s="16"/>
      <c r="H3389" s="16"/>
      <c r="I3389" s="16"/>
      <c r="J3389" s="16"/>
      <c r="K3389" s="16"/>
      <c r="L3389" s="32"/>
      <c r="M3389" s="16"/>
      <c r="N3389" s="16"/>
      <c r="O3389" s="16"/>
      <c r="P3389" s="16"/>
      <c r="Y3389" s="20"/>
      <c r="Z3389" s="20"/>
      <c r="AA3389" s="20"/>
      <c r="AB3389" s="20"/>
      <c r="AC3389" s="20"/>
      <c r="AD3389" s="20"/>
    </row>
    <row r="3390" spans="3:30" s="1" customFormat="1">
      <c r="C3390" s="16"/>
      <c r="D3390" s="16"/>
      <c r="E3390" s="32"/>
      <c r="F3390" s="16"/>
      <c r="G3390" s="16"/>
      <c r="H3390" s="16"/>
      <c r="I3390" s="16"/>
      <c r="J3390" s="16"/>
      <c r="K3390" s="16"/>
      <c r="L3390" s="32"/>
      <c r="M3390" s="16"/>
      <c r="N3390" s="16"/>
      <c r="O3390" s="16"/>
      <c r="P3390" s="16"/>
      <c r="Y3390" s="20"/>
      <c r="Z3390" s="20"/>
      <c r="AA3390" s="20"/>
      <c r="AB3390" s="20"/>
      <c r="AC3390" s="20"/>
      <c r="AD3390" s="20"/>
    </row>
    <row r="3391" spans="3:30" s="1" customFormat="1">
      <c r="C3391" s="16"/>
      <c r="D3391" s="16"/>
      <c r="E3391" s="32"/>
      <c r="F3391" s="16"/>
      <c r="G3391" s="16"/>
      <c r="H3391" s="16"/>
      <c r="I3391" s="16"/>
      <c r="J3391" s="16"/>
      <c r="K3391" s="16"/>
      <c r="L3391" s="32"/>
      <c r="M3391" s="16"/>
      <c r="N3391" s="16"/>
      <c r="O3391" s="16"/>
      <c r="P3391" s="16"/>
      <c r="Y3391" s="20"/>
      <c r="Z3391" s="20"/>
      <c r="AA3391" s="20"/>
      <c r="AB3391" s="20"/>
      <c r="AC3391" s="20"/>
      <c r="AD3391" s="20"/>
    </row>
    <row r="3392" spans="3:30" s="1" customFormat="1">
      <c r="C3392" s="16"/>
      <c r="D3392" s="16"/>
      <c r="E3392" s="32"/>
      <c r="F3392" s="16"/>
      <c r="G3392" s="16"/>
      <c r="H3392" s="16"/>
      <c r="I3392" s="16"/>
      <c r="J3392" s="16"/>
      <c r="K3392" s="16"/>
      <c r="L3392" s="32"/>
      <c r="M3392" s="16"/>
      <c r="N3392" s="16"/>
      <c r="O3392" s="16"/>
      <c r="P3392" s="16"/>
      <c r="Y3392" s="20"/>
      <c r="Z3392" s="20"/>
      <c r="AA3392" s="20"/>
      <c r="AB3392" s="20"/>
      <c r="AC3392" s="20"/>
      <c r="AD3392" s="20"/>
    </row>
    <row r="3393" spans="3:30" s="1" customFormat="1">
      <c r="C3393" s="16"/>
      <c r="D3393" s="16"/>
      <c r="E3393" s="32"/>
      <c r="F3393" s="16"/>
      <c r="G3393" s="16"/>
      <c r="H3393" s="16"/>
      <c r="I3393" s="16"/>
      <c r="J3393" s="16"/>
      <c r="K3393" s="16"/>
      <c r="L3393" s="32"/>
      <c r="M3393" s="16"/>
      <c r="N3393" s="16"/>
      <c r="O3393" s="16"/>
      <c r="P3393" s="16"/>
      <c r="Y3393" s="20"/>
      <c r="Z3393" s="20"/>
      <c r="AA3393" s="20"/>
      <c r="AB3393" s="20"/>
      <c r="AC3393" s="20"/>
      <c r="AD3393" s="20"/>
    </row>
    <row r="3394" spans="3:30" s="1" customFormat="1">
      <c r="C3394" s="16"/>
      <c r="D3394" s="16"/>
      <c r="E3394" s="32"/>
      <c r="F3394" s="16"/>
      <c r="G3394" s="16"/>
      <c r="H3394" s="16"/>
      <c r="I3394" s="16"/>
      <c r="J3394" s="16"/>
      <c r="K3394" s="16"/>
      <c r="L3394" s="32"/>
      <c r="M3394" s="16"/>
      <c r="N3394" s="16"/>
      <c r="O3394" s="16"/>
      <c r="P3394" s="16"/>
      <c r="Y3394" s="20"/>
      <c r="Z3394" s="20"/>
      <c r="AA3394" s="20"/>
      <c r="AB3394" s="20"/>
      <c r="AC3394" s="20"/>
      <c r="AD3394" s="20"/>
    </row>
    <row r="3395" spans="3:30" s="1" customFormat="1">
      <c r="C3395" s="16"/>
      <c r="D3395" s="16"/>
      <c r="E3395" s="32"/>
      <c r="F3395" s="16"/>
      <c r="G3395" s="16"/>
      <c r="H3395" s="16"/>
      <c r="I3395" s="16"/>
      <c r="J3395" s="16"/>
      <c r="K3395" s="16"/>
      <c r="L3395" s="32"/>
      <c r="M3395" s="16"/>
      <c r="N3395" s="16"/>
      <c r="O3395" s="16"/>
      <c r="P3395" s="16"/>
      <c r="Y3395" s="20"/>
      <c r="Z3395" s="20"/>
      <c r="AA3395" s="20"/>
      <c r="AB3395" s="20"/>
      <c r="AC3395" s="20"/>
      <c r="AD3395" s="20"/>
    </row>
    <row r="3396" spans="3:30" s="1" customFormat="1">
      <c r="C3396" s="16"/>
      <c r="D3396" s="16"/>
      <c r="E3396" s="32"/>
      <c r="F3396" s="16"/>
      <c r="G3396" s="16"/>
      <c r="H3396" s="16"/>
      <c r="I3396" s="16"/>
      <c r="J3396" s="16"/>
      <c r="K3396" s="16"/>
      <c r="L3396" s="32"/>
      <c r="M3396" s="16"/>
      <c r="N3396" s="16"/>
      <c r="O3396" s="16"/>
      <c r="P3396" s="16"/>
      <c r="Y3396" s="20"/>
      <c r="Z3396" s="20"/>
      <c r="AA3396" s="20"/>
      <c r="AB3396" s="20"/>
      <c r="AC3396" s="20"/>
      <c r="AD3396" s="20"/>
    </row>
    <row r="3397" spans="3:30" s="1" customFormat="1">
      <c r="C3397" s="16"/>
      <c r="D3397" s="16"/>
      <c r="E3397" s="32"/>
      <c r="F3397" s="16"/>
      <c r="G3397" s="16"/>
      <c r="H3397" s="16"/>
      <c r="I3397" s="16"/>
      <c r="J3397" s="16"/>
      <c r="K3397" s="16"/>
      <c r="L3397" s="32"/>
      <c r="M3397" s="16"/>
      <c r="N3397" s="16"/>
      <c r="O3397" s="16"/>
      <c r="P3397" s="16"/>
      <c r="Y3397" s="20"/>
      <c r="Z3397" s="20"/>
      <c r="AA3397" s="20"/>
      <c r="AB3397" s="20"/>
      <c r="AC3397" s="20"/>
      <c r="AD3397" s="20"/>
    </row>
    <row r="3398" spans="3:30" s="1" customFormat="1">
      <c r="C3398" s="16"/>
      <c r="D3398" s="16"/>
      <c r="E3398" s="32"/>
      <c r="F3398" s="16"/>
      <c r="G3398" s="16"/>
      <c r="H3398" s="16"/>
      <c r="I3398" s="16"/>
      <c r="J3398" s="16"/>
      <c r="K3398" s="16"/>
      <c r="L3398" s="32"/>
      <c r="M3398" s="16"/>
      <c r="N3398" s="16"/>
      <c r="O3398" s="16"/>
      <c r="P3398" s="16"/>
      <c r="Y3398" s="20"/>
      <c r="Z3398" s="20"/>
      <c r="AA3398" s="20"/>
      <c r="AB3398" s="20"/>
      <c r="AC3398" s="20"/>
      <c r="AD3398" s="20"/>
    </row>
    <row r="3399" spans="3:30" s="1" customFormat="1">
      <c r="C3399" s="16"/>
      <c r="D3399" s="16"/>
      <c r="E3399" s="32"/>
      <c r="F3399" s="16"/>
      <c r="G3399" s="16"/>
      <c r="H3399" s="16"/>
      <c r="I3399" s="16"/>
      <c r="J3399" s="16"/>
      <c r="K3399" s="16"/>
      <c r="L3399" s="32"/>
      <c r="M3399" s="16"/>
      <c r="N3399" s="16"/>
      <c r="O3399" s="16"/>
      <c r="P3399" s="16"/>
      <c r="Y3399" s="20"/>
      <c r="Z3399" s="20"/>
      <c r="AA3399" s="20"/>
      <c r="AB3399" s="20"/>
      <c r="AC3399" s="20"/>
      <c r="AD3399" s="20"/>
    </row>
    <row r="3400" spans="3:30" s="1" customFormat="1">
      <c r="C3400" s="16"/>
      <c r="D3400" s="16"/>
      <c r="E3400" s="32"/>
      <c r="F3400" s="16"/>
      <c r="G3400" s="16"/>
      <c r="H3400" s="16"/>
      <c r="I3400" s="16"/>
      <c r="J3400" s="16"/>
      <c r="K3400" s="16"/>
      <c r="L3400" s="32"/>
      <c r="M3400" s="16"/>
      <c r="N3400" s="16"/>
      <c r="O3400" s="16"/>
      <c r="P3400" s="16"/>
      <c r="Y3400" s="20"/>
      <c r="Z3400" s="20"/>
      <c r="AA3400" s="20"/>
      <c r="AB3400" s="20"/>
      <c r="AC3400" s="20"/>
      <c r="AD3400" s="20"/>
    </row>
    <row r="3401" spans="3:30" s="1" customFormat="1">
      <c r="C3401" s="16"/>
      <c r="D3401" s="16"/>
      <c r="E3401" s="32"/>
      <c r="F3401" s="16"/>
      <c r="G3401" s="16"/>
      <c r="H3401" s="16"/>
      <c r="I3401" s="16"/>
      <c r="J3401" s="16"/>
      <c r="K3401" s="16"/>
      <c r="L3401" s="32"/>
      <c r="M3401" s="16"/>
      <c r="N3401" s="16"/>
      <c r="O3401" s="16"/>
      <c r="P3401" s="16"/>
      <c r="Y3401" s="20"/>
      <c r="Z3401" s="20"/>
      <c r="AA3401" s="20"/>
      <c r="AB3401" s="20"/>
      <c r="AC3401" s="20"/>
      <c r="AD3401" s="20"/>
    </row>
    <row r="3402" spans="3:30" s="1" customFormat="1">
      <c r="C3402" s="16"/>
      <c r="D3402" s="16"/>
      <c r="E3402" s="32"/>
      <c r="F3402" s="16"/>
      <c r="G3402" s="16"/>
      <c r="H3402" s="16"/>
      <c r="I3402" s="16"/>
      <c r="J3402" s="16"/>
      <c r="K3402" s="16"/>
      <c r="L3402" s="32"/>
      <c r="M3402" s="16"/>
      <c r="N3402" s="16"/>
      <c r="O3402" s="16"/>
      <c r="P3402" s="16"/>
      <c r="Y3402" s="20"/>
      <c r="Z3402" s="20"/>
      <c r="AA3402" s="20"/>
      <c r="AB3402" s="20"/>
      <c r="AC3402" s="20"/>
      <c r="AD3402" s="20"/>
    </row>
    <row r="3403" spans="3:30" s="1" customFormat="1">
      <c r="C3403" s="16"/>
      <c r="D3403" s="16"/>
      <c r="E3403" s="32"/>
      <c r="F3403" s="16"/>
      <c r="G3403" s="16"/>
      <c r="H3403" s="16"/>
      <c r="I3403" s="16"/>
      <c r="J3403" s="16"/>
      <c r="K3403" s="16"/>
      <c r="L3403" s="32"/>
      <c r="M3403" s="16"/>
      <c r="N3403" s="16"/>
      <c r="O3403" s="16"/>
      <c r="P3403" s="16"/>
      <c r="Y3403" s="20"/>
      <c r="Z3403" s="20"/>
      <c r="AA3403" s="20"/>
      <c r="AB3403" s="20"/>
      <c r="AC3403" s="20"/>
      <c r="AD3403" s="20"/>
    </row>
    <row r="3404" spans="3:30" s="1" customFormat="1">
      <c r="C3404" s="16"/>
      <c r="D3404" s="16"/>
      <c r="E3404" s="32"/>
      <c r="F3404" s="16"/>
      <c r="G3404" s="16"/>
      <c r="H3404" s="16"/>
      <c r="I3404" s="16"/>
      <c r="J3404" s="16"/>
      <c r="K3404" s="16"/>
      <c r="L3404" s="32"/>
      <c r="M3404" s="16"/>
      <c r="N3404" s="16"/>
      <c r="O3404" s="16"/>
      <c r="P3404" s="16"/>
      <c r="Y3404" s="20"/>
      <c r="Z3404" s="20"/>
      <c r="AA3404" s="20"/>
      <c r="AB3404" s="20"/>
      <c r="AC3404" s="20"/>
      <c r="AD3404" s="20"/>
    </row>
    <row r="3405" spans="3:30" s="1" customFormat="1">
      <c r="C3405" s="16"/>
      <c r="D3405" s="16"/>
      <c r="E3405" s="32"/>
      <c r="F3405" s="16"/>
      <c r="G3405" s="16"/>
      <c r="H3405" s="16"/>
      <c r="I3405" s="16"/>
      <c r="J3405" s="16"/>
      <c r="K3405" s="16"/>
      <c r="L3405" s="32"/>
      <c r="M3405" s="16"/>
      <c r="N3405" s="16"/>
      <c r="O3405" s="16"/>
      <c r="P3405" s="16"/>
      <c r="Y3405" s="20"/>
      <c r="Z3405" s="20"/>
      <c r="AA3405" s="20"/>
      <c r="AB3405" s="20"/>
      <c r="AC3405" s="20"/>
      <c r="AD3405" s="20"/>
    </row>
    <row r="3406" spans="3:30" s="1" customFormat="1">
      <c r="C3406" s="16"/>
      <c r="D3406" s="16"/>
      <c r="E3406" s="32"/>
      <c r="F3406" s="16"/>
      <c r="G3406" s="16"/>
      <c r="H3406" s="16"/>
      <c r="I3406" s="16"/>
      <c r="J3406" s="16"/>
      <c r="K3406" s="16"/>
      <c r="L3406" s="32"/>
      <c r="M3406" s="16"/>
      <c r="N3406" s="16"/>
      <c r="O3406" s="16"/>
      <c r="P3406" s="16"/>
      <c r="Y3406" s="20"/>
      <c r="Z3406" s="20"/>
      <c r="AA3406" s="20"/>
      <c r="AB3406" s="20"/>
      <c r="AC3406" s="20"/>
      <c r="AD3406" s="20"/>
    </row>
    <row r="3407" spans="3:30" s="1" customFormat="1">
      <c r="C3407" s="16"/>
      <c r="D3407" s="16"/>
      <c r="E3407" s="32"/>
      <c r="F3407" s="16"/>
      <c r="G3407" s="16"/>
      <c r="H3407" s="16"/>
      <c r="I3407" s="16"/>
      <c r="J3407" s="16"/>
      <c r="K3407" s="16"/>
      <c r="L3407" s="32"/>
      <c r="M3407" s="16"/>
      <c r="N3407" s="16"/>
      <c r="O3407" s="16"/>
      <c r="P3407" s="16"/>
      <c r="Y3407" s="20"/>
      <c r="Z3407" s="20"/>
      <c r="AA3407" s="20"/>
      <c r="AB3407" s="20"/>
      <c r="AC3407" s="20"/>
      <c r="AD3407" s="20"/>
    </row>
    <row r="3408" spans="3:30" s="1" customFormat="1">
      <c r="C3408" s="16"/>
      <c r="D3408" s="16"/>
      <c r="E3408" s="32"/>
      <c r="F3408" s="16"/>
      <c r="G3408" s="16"/>
      <c r="H3408" s="16"/>
      <c r="I3408" s="16"/>
      <c r="J3408" s="16"/>
      <c r="K3408" s="16"/>
      <c r="L3408" s="32"/>
      <c r="M3408" s="16"/>
      <c r="N3408" s="16"/>
      <c r="O3408" s="16"/>
      <c r="P3408" s="16"/>
      <c r="Y3408" s="20"/>
      <c r="Z3408" s="20"/>
      <c r="AA3408" s="20"/>
      <c r="AB3408" s="20"/>
      <c r="AC3408" s="20"/>
      <c r="AD3408" s="20"/>
    </row>
    <row r="3409" spans="3:30" s="1" customFormat="1">
      <c r="C3409" s="16"/>
      <c r="D3409" s="16"/>
      <c r="E3409" s="32"/>
      <c r="F3409" s="16"/>
      <c r="G3409" s="16"/>
      <c r="H3409" s="16"/>
      <c r="I3409" s="16"/>
      <c r="J3409" s="16"/>
      <c r="K3409" s="16"/>
      <c r="L3409" s="32"/>
      <c r="M3409" s="16"/>
      <c r="N3409" s="16"/>
      <c r="O3409" s="16"/>
      <c r="P3409" s="16"/>
      <c r="Y3409" s="20"/>
      <c r="Z3409" s="20"/>
      <c r="AA3409" s="20"/>
      <c r="AB3409" s="20"/>
      <c r="AC3409" s="20"/>
      <c r="AD3409" s="20"/>
    </row>
    <row r="3410" spans="3:30" s="1" customFormat="1">
      <c r="C3410" s="16"/>
      <c r="D3410" s="16"/>
      <c r="E3410" s="32"/>
      <c r="F3410" s="16"/>
      <c r="G3410" s="16"/>
      <c r="H3410" s="16"/>
      <c r="I3410" s="16"/>
      <c r="J3410" s="16"/>
      <c r="K3410" s="16"/>
      <c r="L3410" s="32"/>
      <c r="M3410" s="16"/>
      <c r="N3410" s="16"/>
      <c r="O3410" s="16"/>
      <c r="P3410" s="16"/>
      <c r="Y3410" s="20"/>
      <c r="Z3410" s="20"/>
      <c r="AA3410" s="20"/>
      <c r="AB3410" s="20"/>
      <c r="AC3410" s="20"/>
      <c r="AD3410" s="20"/>
    </row>
    <row r="3411" spans="3:30" s="1" customFormat="1">
      <c r="C3411" s="16"/>
      <c r="D3411" s="16"/>
      <c r="E3411" s="32"/>
      <c r="F3411" s="16"/>
      <c r="G3411" s="16"/>
      <c r="H3411" s="16"/>
      <c r="I3411" s="16"/>
      <c r="J3411" s="16"/>
      <c r="K3411" s="16"/>
      <c r="L3411" s="32"/>
      <c r="M3411" s="16"/>
      <c r="N3411" s="16"/>
      <c r="O3411" s="16"/>
      <c r="P3411" s="16"/>
      <c r="Y3411" s="20"/>
      <c r="Z3411" s="20"/>
      <c r="AA3411" s="20"/>
      <c r="AB3411" s="20"/>
      <c r="AC3411" s="20"/>
      <c r="AD3411" s="20"/>
    </row>
    <row r="3412" spans="3:30" s="1" customFormat="1">
      <c r="C3412" s="16"/>
      <c r="D3412" s="16"/>
      <c r="E3412" s="32"/>
      <c r="F3412" s="16"/>
      <c r="G3412" s="16"/>
      <c r="H3412" s="16"/>
      <c r="I3412" s="16"/>
      <c r="J3412" s="16"/>
      <c r="K3412" s="16"/>
      <c r="L3412" s="32"/>
      <c r="M3412" s="16"/>
      <c r="N3412" s="16"/>
      <c r="O3412" s="16"/>
      <c r="P3412" s="16"/>
      <c r="Y3412" s="20"/>
      <c r="Z3412" s="20"/>
      <c r="AA3412" s="20"/>
      <c r="AB3412" s="20"/>
      <c r="AC3412" s="20"/>
      <c r="AD3412" s="20"/>
    </row>
    <row r="3413" spans="3:30" s="1" customFormat="1">
      <c r="C3413" s="16"/>
      <c r="D3413" s="16"/>
      <c r="E3413" s="32"/>
      <c r="F3413" s="16"/>
      <c r="G3413" s="16"/>
      <c r="H3413" s="16"/>
      <c r="I3413" s="16"/>
      <c r="J3413" s="16"/>
      <c r="K3413" s="16"/>
      <c r="L3413" s="32"/>
      <c r="M3413" s="16"/>
      <c r="N3413" s="16"/>
      <c r="O3413" s="16"/>
      <c r="P3413" s="16"/>
      <c r="Y3413" s="20"/>
      <c r="Z3413" s="20"/>
      <c r="AA3413" s="20"/>
      <c r="AB3413" s="20"/>
      <c r="AC3413" s="20"/>
      <c r="AD3413" s="20"/>
    </row>
    <row r="3414" spans="3:30" s="1" customFormat="1">
      <c r="C3414" s="16"/>
      <c r="D3414" s="16"/>
      <c r="E3414" s="32"/>
      <c r="F3414" s="16"/>
      <c r="G3414" s="16"/>
      <c r="H3414" s="16"/>
      <c r="I3414" s="16"/>
      <c r="J3414" s="16"/>
      <c r="K3414" s="16"/>
      <c r="L3414" s="32"/>
      <c r="M3414" s="16"/>
      <c r="N3414" s="16"/>
      <c r="O3414" s="16"/>
      <c r="P3414" s="16"/>
      <c r="Y3414" s="20"/>
      <c r="Z3414" s="20"/>
      <c r="AA3414" s="20"/>
      <c r="AB3414" s="20"/>
      <c r="AC3414" s="20"/>
      <c r="AD3414" s="20"/>
    </row>
    <row r="3415" spans="3:30" s="1" customFormat="1">
      <c r="C3415" s="16"/>
      <c r="D3415" s="16"/>
      <c r="E3415" s="32"/>
      <c r="F3415" s="16"/>
      <c r="G3415" s="16"/>
      <c r="H3415" s="16"/>
      <c r="I3415" s="16"/>
      <c r="J3415" s="16"/>
      <c r="K3415" s="16"/>
      <c r="L3415" s="32"/>
      <c r="M3415" s="16"/>
      <c r="N3415" s="16"/>
      <c r="O3415" s="16"/>
      <c r="P3415" s="16"/>
      <c r="Y3415" s="20"/>
      <c r="Z3415" s="20"/>
      <c r="AA3415" s="20"/>
      <c r="AB3415" s="20"/>
      <c r="AC3415" s="20"/>
      <c r="AD3415" s="20"/>
    </row>
    <row r="3416" spans="3:30" s="1" customFormat="1">
      <c r="C3416" s="16"/>
      <c r="D3416" s="16"/>
      <c r="E3416" s="32"/>
      <c r="F3416" s="16"/>
      <c r="G3416" s="16"/>
      <c r="H3416" s="16"/>
      <c r="I3416" s="16"/>
      <c r="J3416" s="16"/>
      <c r="K3416" s="16"/>
      <c r="L3416" s="32"/>
      <c r="M3416" s="16"/>
      <c r="N3416" s="16"/>
      <c r="O3416" s="16"/>
      <c r="P3416" s="16"/>
      <c r="Y3416" s="20"/>
      <c r="Z3416" s="20"/>
      <c r="AA3416" s="20"/>
      <c r="AB3416" s="20"/>
      <c r="AC3416" s="20"/>
      <c r="AD3416" s="20"/>
    </row>
    <row r="3417" spans="3:30" s="1" customFormat="1">
      <c r="C3417" s="16"/>
      <c r="D3417" s="16"/>
      <c r="E3417" s="32"/>
      <c r="F3417" s="16"/>
      <c r="G3417" s="16"/>
      <c r="H3417" s="16"/>
      <c r="I3417" s="16"/>
      <c r="J3417" s="16"/>
      <c r="K3417" s="16"/>
      <c r="L3417" s="32"/>
      <c r="M3417" s="16"/>
      <c r="N3417" s="16"/>
      <c r="O3417" s="16"/>
      <c r="P3417" s="16"/>
      <c r="Y3417" s="20"/>
      <c r="Z3417" s="20"/>
      <c r="AA3417" s="20"/>
      <c r="AB3417" s="20"/>
      <c r="AC3417" s="20"/>
      <c r="AD3417" s="20"/>
    </row>
    <row r="3418" spans="3:30" s="1" customFormat="1">
      <c r="C3418" s="16"/>
      <c r="D3418" s="16"/>
      <c r="E3418" s="32"/>
      <c r="F3418" s="16"/>
      <c r="G3418" s="16"/>
      <c r="H3418" s="16"/>
      <c r="I3418" s="16"/>
      <c r="J3418" s="16"/>
      <c r="K3418" s="16"/>
      <c r="L3418" s="32"/>
      <c r="M3418" s="16"/>
      <c r="N3418" s="16"/>
      <c r="O3418" s="16"/>
      <c r="P3418" s="16"/>
      <c r="Y3418" s="20"/>
      <c r="Z3418" s="20"/>
      <c r="AA3418" s="20"/>
      <c r="AB3418" s="20"/>
      <c r="AC3418" s="20"/>
      <c r="AD3418" s="20"/>
    </row>
    <row r="3419" spans="3:30" s="1" customFormat="1">
      <c r="C3419" s="16"/>
      <c r="D3419" s="16"/>
      <c r="E3419" s="32"/>
      <c r="F3419" s="16"/>
      <c r="G3419" s="16"/>
      <c r="H3419" s="16"/>
      <c r="I3419" s="16"/>
      <c r="J3419" s="16"/>
      <c r="K3419" s="16"/>
      <c r="L3419" s="32"/>
      <c r="M3419" s="16"/>
      <c r="N3419" s="16"/>
      <c r="O3419" s="16"/>
      <c r="P3419" s="16"/>
      <c r="Y3419" s="20"/>
      <c r="Z3419" s="20"/>
      <c r="AA3419" s="20"/>
      <c r="AB3419" s="20"/>
      <c r="AC3419" s="20"/>
      <c r="AD3419" s="20"/>
    </row>
    <row r="3420" spans="3:30" s="1" customFormat="1">
      <c r="C3420" s="16"/>
      <c r="D3420" s="16"/>
      <c r="E3420" s="32"/>
      <c r="F3420" s="16"/>
      <c r="G3420" s="16"/>
      <c r="H3420" s="16"/>
      <c r="I3420" s="16"/>
      <c r="J3420" s="16"/>
      <c r="K3420" s="16"/>
      <c r="L3420" s="32"/>
      <c r="M3420" s="16"/>
      <c r="N3420" s="16"/>
      <c r="O3420" s="16"/>
      <c r="P3420" s="16"/>
      <c r="Y3420" s="20"/>
      <c r="Z3420" s="20"/>
      <c r="AA3420" s="20"/>
      <c r="AB3420" s="20"/>
      <c r="AC3420" s="20"/>
      <c r="AD3420" s="20"/>
    </row>
    <row r="3421" spans="3:30" s="1" customFormat="1">
      <c r="C3421" s="16"/>
      <c r="D3421" s="16"/>
      <c r="E3421" s="32"/>
      <c r="F3421" s="16"/>
      <c r="G3421" s="16"/>
      <c r="H3421" s="16"/>
      <c r="I3421" s="16"/>
      <c r="J3421" s="16"/>
      <c r="K3421" s="16"/>
      <c r="L3421" s="32"/>
      <c r="M3421" s="16"/>
      <c r="N3421" s="16"/>
      <c r="O3421" s="16"/>
      <c r="P3421" s="16"/>
      <c r="Y3421" s="20"/>
      <c r="Z3421" s="20"/>
      <c r="AA3421" s="20"/>
      <c r="AB3421" s="20"/>
      <c r="AC3421" s="20"/>
      <c r="AD3421" s="20"/>
    </row>
    <row r="3422" spans="3:30" s="1" customFormat="1">
      <c r="C3422" s="16"/>
      <c r="D3422" s="16"/>
      <c r="E3422" s="32"/>
      <c r="F3422" s="16"/>
      <c r="G3422" s="16"/>
      <c r="H3422" s="16"/>
      <c r="I3422" s="16"/>
      <c r="J3422" s="16"/>
      <c r="K3422" s="16"/>
      <c r="L3422" s="32"/>
      <c r="M3422" s="16"/>
      <c r="N3422" s="16"/>
      <c r="O3422" s="16"/>
      <c r="P3422" s="16"/>
      <c r="Y3422" s="20"/>
      <c r="Z3422" s="20"/>
      <c r="AA3422" s="20"/>
      <c r="AB3422" s="20"/>
      <c r="AC3422" s="20"/>
      <c r="AD3422" s="20"/>
    </row>
    <row r="3423" spans="3:30" s="1" customFormat="1">
      <c r="C3423" s="16"/>
      <c r="D3423" s="16"/>
      <c r="E3423" s="32"/>
      <c r="F3423" s="16"/>
      <c r="G3423" s="16"/>
      <c r="H3423" s="16"/>
      <c r="I3423" s="16"/>
      <c r="J3423" s="16"/>
      <c r="K3423" s="16"/>
      <c r="L3423" s="32"/>
      <c r="M3423" s="16"/>
      <c r="N3423" s="16"/>
      <c r="O3423" s="16"/>
      <c r="P3423" s="16"/>
      <c r="Y3423" s="20"/>
      <c r="Z3423" s="20"/>
      <c r="AA3423" s="20"/>
      <c r="AB3423" s="20"/>
      <c r="AC3423" s="20"/>
      <c r="AD3423" s="20"/>
    </row>
    <row r="3424" spans="3:30" s="1" customFormat="1">
      <c r="C3424" s="16"/>
      <c r="D3424" s="16"/>
      <c r="E3424" s="32"/>
      <c r="F3424" s="16"/>
      <c r="G3424" s="16"/>
      <c r="H3424" s="16"/>
      <c r="I3424" s="16"/>
      <c r="J3424" s="16"/>
      <c r="K3424" s="16"/>
      <c r="L3424" s="32"/>
      <c r="M3424" s="16"/>
      <c r="N3424" s="16"/>
      <c r="O3424" s="16"/>
      <c r="P3424" s="16"/>
      <c r="Y3424" s="20"/>
      <c r="Z3424" s="20"/>
      <c r="AA3424" s="20"/>
      <c r="AB3424" s="20"/>
      <c r="AC3424" s="20"/>
      <c r="AD3424" s="20"/>
    </row>
    <row r="3425" spans="3:30" s="1" customFormat="1">
      <c r="C3425" s="16"/>
      <c r="D3425" s="16"/>
      <c r="E3425" s="32"/>
      <c r="F3425" s="16"/>
      <c r="G3425" s="16"/>
      <c r="H3425" s="16"/>
      <c r="I3425" s="16"/>
      <c r="J3425" s="16"/>
      <c r="K3425" s="16"/>
      <c r="L3425" s="32"/>
      <c r="M3425" s="16"/>
      <c r="N3425" s="16"/>
      <c r="O3425" s="16"/>
      <c r="P3425" s="16"/>
      <c r="Y3425" s="20"/>
      <c r="Z3425" s="20"/>
      <c r="AA3425" s="20"/>
      <c r="AB3425" s="20"/>
      <c r="AC3425" s="20"/>
      <c r="AD3425" s="20"/>
    </row>
    <row r="3426" spans="3:30" s="1" customFormat="1">
      <c r="C3426" s="16"/>
      <c r="D3426" s="16"/>
      <c r="E3426" s="32"/>
      <c r="F3426" s="16"/>
      <c r="G3426" s="16"/>
      <c r="H3426" s="16"/>
      <c r="I3426" s="16"/>
      <c r="J3426" s="16"/>
      <c r="K3426" s="16"/>
      <c r="L3426" s="32"/>
      <c r="M3426" s="16"/>
      <c r="N3426" s="16"/>
      <c r="O3426" s="16"/>
      <c r="P3426" s="16"/>
      <c r="Y3426" s="20"/>
      <c r="Z3426" s="20"/>
      <c r="AA3426" s="20"/>
      <c r="AB3426" s="20"/>
      <c r="AC3426" s="20"/>
      <c r="AD3426" s="20"/>
    </row>
    <row r="3427" spans="3:30" s="1" customFormat="1">
      <c r="C3427" s="16"/>
      <c r="D3427" s="16"/>
      <c r="E3427" s="32"/>
      <c r="F3427" s="16"/>
      <c r="G3427" s="16"/>
      <c r="H3427" s="16"/>
      <c r="I3427" s="16"/>
      <c r="J3427" s="16"/>
      <c r="K3427" s="16"/>
      <c r="L3427" s="32"/>
      <c r="M3427" s="16"/>
      <c r="N3427" s="16"/>
      <c r="O3427" s="16"/>
      <c r="P3427" s="16"/>
      <c r="Y3427" s="20"/>
      <c r="Z3427" s="20"/>
      <c r="AA3427" s="20"/>
      <c r="AB3427" s="20"/>
      <c r="AC3427" s="20"/>
      <c r="AD3427" s="20"/>
    </row>
    <row r="3428" spans="3:30" s="1" customFormat="1">
      <c r="C3428" s="16"/>
      <c r="D3428" s="16"/>
      <c r="E3428" s="32"/>
      <c r="F3428" s="16"/>
      <c r="G3428" s="16"/>
      <c r="H3428" s="16"/>
      <c r="I3428" s="16"/>
      <c r="J3428" s="16"/>
      <c r="K3428" s="16"/>
      <c r="L3428" s="32"/>
      <c r="M3428" s="16"/>
      <c r="N3428" s="16"/>
      <c r="O3428" s="16"/>
      <c r="P3428" s="16"/>
      <c r="Y3428" s="20"/>
      <c r="Z3428" s="20"/>
      <c r="AA3428" s="20"/>
      <c r="AB3428" s="20"/>
      <c r="AC3428" s="20"/>
      <c r="AD3428" s="20"/>
    </row>
    <row r="3429" spans="3:30" s="1" customFormat="1">
      <c r="C3429" s="16"/>
      <c r="D3429" s="16"/>
      <c r="E3429" s="32"/>
      <c r="F3429" s="16"/>
      <c r="G3429" s="16"/>
      <c r="H3429" s="16"/>
      <c r="I3429" s="16"/>
      <c r="J3429" s="16"/>
      <c r="K3429" s="16"/>
      <c r="L3429" s="32"/>
      <c r="M3429" s="16"/>
      <c r="N3429" s="16"/>
      <c r="O3429" s="16"/>
      <c r="P3429" s="16"/>
      <c r="Y3429" s="20"/>
      <c r="Z3429" s="20"/>
      <c r="AA3429" s="20"/>
      <c r="AB3429" s="20"/>
      <c r="AC3429" s="20"/>
      <c r="AD3429" s="20"/>
    </row>
    <row r="3430" spans="3:30" s="1" customFormat="1">
      <c r="C3430" s="16"/>
      <c r="D3430" s="16"/>
      <c r="E3430" s="32"/>
      <c r="F3430" s="16"/>
      <c r="G3430" s="16"/>
      <c r="H3430" s="16"/>
      <c r="I3430" s="16"/>
      <c r="J3430" s="16"/>
      <c r="K3430" s="16"/>
      <c r="L3430" s="32"/>
      <c r="M3430" s="16"/>
      <c r="N3430" s="16"/>
      <c r="O3430" s="16"/>
      <c r="P3430" s="16"/>
      <c r="Y3430" s="20"/>
      <c r="Z3430" s="20"/>
      <c r="AA3430" s="20"/>
      <c r="AB3430" s="20"/>
      <c r="AC3430" s="20"/>
      <c r="AD3430" s="20"/>
    </row>
    <row r="3431" spans="3:30" s="1" customFormat="1">
      <c r="C3431" s="16"/>
      <c r="D3431" s="16"/>
      <c r="E3431" s="32"/>
      <c r="F3431" s="16"/>
      <c r="G3431" s="16"/>
      <c r="H3431" s="16"/>
      <c r="I3431" s="16"/>
      <c r="J3431" s="16"/>
      <c r="K3431" s="16"/>
      <c r="L3431" s="32"/>
      <c r="M3431" s="16"/>
      <c r="N3431" s="16"/>
      <c r="O3431" s="16"/>
      <c r="P3431" s="16"/>
      <c r="Y3431" s="20"/>
      <c r="Z3431" s="20"/>
      <c r="AA3431" s="20"/>
      <c r="AB3431" s="20"/>
      <c r="AC3431" s="20"/>
      <c r="AD3431" s="20"/>
    </row>
    <row r="3432" spans="3:30" s="1" customFormat="1">
      <c r="C3432" s="16"/>
      <c r="D3432" s="16"/>
      <c r="E3432" s="32"/>
      <c r="F3432" s="16"/>
      <c r="G3432" s="16"/>
      <c r="H3432" s="16"/>
      <c r="I3432" s="16"/>
      <c r="J3432" s="16"/>
      <c r="K3432" s="16"/>
      <c r="L3432" s="32"/>
      <c r="M3432" s="16"/>
      <c r="N3432" s="16"/>
      <c r="O3432" s="16"/>
      <c r="P3432" s="16"/>
      <c r="Y3432" s="20"/>
      <c r="Z3432" s="20"/>
      <c r="AA3432" s="20"/>
      <c r="AB3432" s="20"/>
      <c r="AC3432" s="20"/>
      <c r="AD3432" s="20"/>
    </row>
    <row r="3433" spans="3:30" s="1" customFormat="1">
      <c r="C3433" s="16"/>
      <c r="D3433" s="16"/>
      <c r="E3433" s="32"/>
      <c r="F3433" s="16"/>
      <c r="G3433" s="16"/>
      <c r="H3433" s="16"/>
      <c r="I3433" s="16"/>
      <c r="J3433" s="16"/>
      <c r="K3433" s="16"/>
      <c r="L3433" s="32"/>
      <c r="M3433" s="16"/>
      <c r="N3433" s="16"/>
      <c r="O3433" s="16"/>
      <c r="P3433" s="16"/>
      <c r="Y3433" s="20"/>
      <c r="Z3433" s="20"/>
      <c r="AA3433" s="20"/>
      <c r="AB3433" s="20"/>
      <c r="AC3433" s="20"/>
      <c r="AD3433" s="20"/>
    </row>
    <row r="3434" spans="3:30" s="1" customFormat="1">
      <c r="C3434" s="16"/>
      <c r="D3434" s="16"/>
      <c r="E3434" s="32"/>
      <c r="F3434" s="16"/>
      <c r="G3434" s="16"/>
      <c r="H3434" s="16"/>
      <c r="I3434" s="16"/>
      <c r="J3434" s="16"/>
      <c r="K3434" s="16"/>
      <c r="L3434" s="32"/>
      <c r="M3434" s="16"/>
      <c r="N3434" s="16"/>
      <c r="O3434" s="16"/>
      <c r="P3434" s="16"/>
      <c r="Y3434" s="20"/>
      <c r="Z3434" s="20"/>
      <c r="AA3434" s="20"/>
      <c r="AB3434" s="20"/>
      <c r="AC3434" s="20"/>
      <c r="AD3434" s="20"/>
    </row>
    <row r="3435" spans="3:30" s="1" customFormat="1">
      <c r="C3435" s="16"/>
      <c r="D3435" s="16"/>
      <c r="E3435" s="32"/>
      <c r="F3435" s="16"/>
      <c r="G3435" s="16"/>
      <c r="H3435" s="16"/>
      <c r="I3435" s="16"/>
      <c r="J3435" s="16"/>
      <c r="K3435" s="16"/>
      <c r="L3435" s="32"/>
      <c r="M3435" s="16"/>
      <c r="N3435" s="16"/>
      <c r="O3435" s="16"/>
      <c r="P3435" s="16"/>
      <c r="Y3435" s="20"/>
      <c r="Z3435" s="20"/>
      <c r="AA3435" s="20"/>
      <c r="AB3435" s="20"/>
      <c r="AC3435" s="20"/>
      <c r="AD3435" s="20"/>
    </row>
    <row r="3436" spans="3:30" s="1" customFormat="1">
      <c r="C3436" s="16"/>
      <c r="D3436" s="16"/>
      <c r="E3436" s="32"/>
      <c r="F3436" s="16"/>
      <c r="G3436" s="16"/>
      <c r="H3436" s="16"/>
      <c r="I3436" s="16"/>
      <c r="J3436" s="16"/>
      <c r="K3436" s="16"/>
      <c r="L3436" s="32"/>
      <c r="M3436" s="16"/>
      <c r="N3436" s="16"/>
      <c r="O3436" s="16"/>
      <c r="P3436" s="16"/>
      <c r="Y3436" s="20"/>
      <c r="Z3436" s="20"/>
      <c r="AA3436" s="20"/>
      <c r="AB3436" s="20"/>
      <c r="AC3436" s="20"/>
      <c r="AD3436" s="20"/>
    </row>
    <row r="3437" spans="3:30" s="1" customFormat="1">
      <c r="C3437" s="16"/>
      <c r="D3437" s="16"/>
      <c r="E3437" s="32"/>
      <c r="F3437" s="16"/>
      <c r="G3437" s="16"/>
      <c r="H3437" s="16"/>
      <c r="I3437" s="16"/>
      <c r="J3437" s="16"/>
      <c r="K3437" s="16"/>
      <c r="L3437" s="32"/>
      <c r="M3437" s="16"/>
      <c r="N3437" s="16"/>
      <c r="O3437" s="16"/>
      <c r="P3437" s="16"/>
      <c r="Y3437" s="20"/>
      <c r="Z3437" s="20"/>
      <c r="AA3437" s="20"/>
      <c r="AB3437" s="20"/>
      <c r="AC3437" s="20"/>
      <c r="AD3437" s="20"/>
    </row>
    <row r="3438" spans="3:30" s="1" customFormat="1">
      <c r="C3438" s="16"/>
      <c r="D3438" s="16"/>
      <c r="E3438" s="32"/>
      <c r="F3438" s="16"/>
      <c r="G3438" s="16"/>
      <c r="H3438" s="16"/>
      <c r="I3438" s="16"/>
      <c r="J3438" s="16"/>
      <c r="K3438" s="16"/>
      <c r="L3438" s="32"/>
      <c r="M3438" s="16"/>
      <c r="N3438" s="16"/>
      <c r="O3438" s="16"/>
      <c r="P3438" s="16"/>
      <c r="Y3438" s="20"/>
      <c r="Z3438" s="20"/>
      <c r="AA3438" s="20"/>
      <c r="AB3438" s="20"/>
      <c r="AC3438" s="20"/>
      <c r="AD3438" s="20"/>
    </row>
    <row r="3439" spans="3:30" s="1" customFormat="1">
      <c r="C3439" s="16"/>
      <c r="D3439" s="16"/>
      <c r="E3439" s="32"/>
      <c r="F3439" s="16"/>
      <c r="G3439" s="16"/>
      <c r="H3439" s="16"/>
      <c r="I3439" s="16"/>
      <c r="J3439" s="16"/>
      <c r="K3439" s="16"/>
      <c r="L3439" s="32"/>
      <c r="M3439" s="16"/>
      <c r="N3439" s="16"/>
      <c r="O3439" s="16"/>
      <c r="P3439" s="16"/>
      <c r="Y3439" s="20"/>
      <c r="Z3439" s="20"/>
      <c r="AA3439" s="20"/>
      <c r="AB3439" s="20"/>
      <c r="AC3439" s="20"/>
      <c r="AD3439" s="20"/>
    </row>
    <row r="3440" spans="3:30" s="1" customFormat="1">
      <c r="C3440" s="16"/>
      <c r="D3440" s="16"/>
      <c r="E3440" s="32"/>
      <c r="F3440" s="16"/>
      <c r="G3440" s="16"/>
      <c r="H3440" s="16"/>
      <c r="I3440" s="16"/>
      <c r="J3440" s="16"/>
      <c r="K3440" s="16"/>
      <c r="L3440" s="32"/>
      <c r="M3440" s="16"/>
      <c r="N3440" s="16"/>
      <c r="O3440" s="16"/>
      <c r="P3440" s="16"/>
      <c r="Y3440" s="20"/>
      <c r="Z3440" s="20"/>
      <c r="AA3440" s="20"/>
      <c r="AB3440" s="20"/>
      <c r="AC3440" s="20"/>
      <c r="AD3440" s="20"/>
    </row>
    <row r="3441" spans="3:30" s="1" customFormat="1">
      <c r="C3441" s="16"/>
      <c r="D3441" s="16"/>
      <c r="E3441" s="32"/>
      <c r="F3441" s="16"/>
      <c r="G3441" s="16"/>
      <c r="H3441" s="16"/>
      <c r="I3441" s="16"/>
      <c r="J3441" s="16"/>
      <c r="K3441" s="16"/>
      <c r="L3441" s="32"/>
      <c r="M3441" s="16"/>
      <c r="N3441" s="16"/>
      <c r="O3441" s="16"/>
      <c r="P3441" s="16"/>
      <c r="Y3441" s="20"/>
      <c r="Z3441" s="20"/>
      <c r="AA3441" s="20"/>
      <c r="AB3441" s="20"/>
      <c r="AC3441" s="20"/>
      <c r="AD3441" s="20"/>
    </row>
    <row r="3442" spans="3:30" s="1" customFormat="1">
      <c r="C3442" s="16"/>
      <c r="D3442" s="16"/>
      <c r="E3442" s="32"/>
      <c r="F3442" s="16"/>
      <c r="G3442" s="16"/>
      <c r="H3442" s="16"/>
      <c r="I3442" s="16"/>
      <c r="J3442" s="16"/>
      <c r="K3442" s="16"/>
      <c r="L3442" s="32"/>
      <c r="M3442" s="16"/>
      <c r="N3442" s="16"/>
      <c r="O3442" s="16"/>
      <c r="P3442" s="16"/>
      <c r="Y3442" s="20"/>
      <c r="Z3442" s="20"/>
      <c r="AA3442" s="20"/>
      <c r="AB3442" s="20"/>
      <c r="AC3442" s="20"/>
      <c r="AD3442" s="20"/>
    </row>
    <row r="3443" spans="3:30" s="1" customFormat="1">
      <c r="C3443" s="16"/>
      <c r="D3443" s="16"/>
      <c r="E3443" s="32"/>
      <c r="F3443" s="16"/>
      <c r="G3443" s="16"/>
      <c r="H3443" s="16"/>
      <c r="I3443" s="16"/>
      <c r="J3443" s="16"/>
      <c r="K3443" s="16"/>
      <c r="L3443" s="32"/>
      <c r="M3443" s="16"/>
      <c r="N3443" s="16"/>
      <c r="O3443" s="16"/>
      <c r="P3443" s="16"/>
      <c r="Y3443" s="20"/>
      <c r="Z3443" s="20"/>
      <c r="AA3443" s="20"/>
      <c r="AB3443" s="20"/>
      <c r="AC3443" s="20"/>
      <c r="AD3443" s="20"/>
    </row>
    <row r="3444" spans="3:30" s="1" customFormat="1">
      <c r="C3444" s="16"/>
      <c r="D3444" s="16"/>
      <c r="E3444" s="32"/>
      <c r="F3444" s="16"/>
      <c r="G3444" s="16"/>
      <c r="H3444" s="16"/>
      <c r="I3444" s="16"/>
      <c r="J3444" s="16"/>
      <c r="K3444" s="16"/>
      <c r="L3444" s="32"/>
      <c r="M3444" s="16"/>
      <c r="N3444" s="16"/>
      <c r="O3444" s="16"/>
      <c r="P3444" s="16"/>
      <c r="Y3444" s="20"/>
      <c r="Z3444" s="20"/>
      <c r="AA3444" s="20"/>
      <c r="AB3444" s="20"/>
      <c r="AC3444" s="20"/>
      <c r="AD3444" s="20"/>
    </row>
    <row r="3445" spans="3:30" s="1" customFormat="1">
      <c r="C3445" s="16"/>
      <c r="D3445" s="16"/>
      <c r="E3445" s="32"/>
      <c r="F3445" s="16"/>
      <c r="G3445" s="16"/>
      <c r="H3445" s="16"/>
      <c r="I3445" s="16"/>
      <c r="J3445" s="16"/>
      <c r="K3445" s="16"/>
      <c r="L3445" s="32"/>
      <c r="M3445" s="16"/>
      <c r="N3445" s="16"/>
      <c r="O3445" s="16"/>
      <c r="P3445" s="16"/>
      <c r="Y3445" s="20"/>
      <c r="Z3445" s="20"/>
      <c r="AA3445" s="20"/>
      <c r="AB3445" s="20"/>
      <c r="AC3445" s="20"/>
      <c r="AD3445" s="20"/>
    </row>
    <row r="3446" spans="3:30" s="1" customFormat="1">
      <c r="C3446" s="16"/>
      <c r="D3446" s="16"/>
      <c r="E3446" s="32"/>
      <c r="F3446" s="16"/>
      <c r="G3446" s="16"/>
      <c r="H3446" s="16"/>
      <c r="I3446" s="16"/>
      <c r="J3446" s="16"/>
      <c r="K3446" s="16"/>
      <c r="L3446" s="32"/>
      <c r="M3446" s="16"/>
      <c r="N3446" s="16"/>
      <c r="O3446" s="16"/>
      <c r="P3446" s="16"/>
      <c r="Y3446" s="20"/>
      <c r="Z3446" s="20"/>
      <c r="AA3446" s="20"/>
      <c r="AB3446" s="20"/>
      <c r="AC3446" s="20"/>
      <c r="AD3446" s="20"/>
    </row>
    <row r="3447" spans="3:30" s="1" customFormat="1">
      <c r="C3447" s="16"/>
      <c r="D3447" s="16"/>
      <c r="E3447" s="32"/>
      <c r="F3447" s="16"/>
      <c r="G3447" s="16"/>
      <c r="H3447" s="16"/>
      <c r="I3447" s="16"/>
      <c r="J3447" s="16"/>
      <c r="K3447" s="16"/>
      <c r="L3447" s="32"/>
      <c r="M3447" s="16"/>
      <c r="N3447" s="16"/>
      <c r="O3447" s="16"/>
      <c r="P3447" s="16"/>
      <c r="Y3447" s="20"/>
      <c r="Z3447" s="20"/>
      <c r="AA3447" s="20"/>
      <c r="AB3447" s="20"/>
      <c r="AC3447" s="20"/>
      <c r="AD3447" s="20"/>
    </row>
    <row r="3448" spans="3:30" s="1" customFormat="1">
      <c r="C3448" s="16"/>
      <c r="D3448" s="16"/>
      <c r="E3448" s="32"/>
      <c r="F3448" s="16"/>
      <c r="G3448" s="16"/>
      <c r="H3448" s="16"/>
      <c r="I3448" s="16"/>
      <c r="J3448" s="16"/>
      <c r="K3448" s="16"/>
      <c r="L3448" s="32"/>
      <c r="M3448" s="16"/>
      <c r="N3448" s="16"/>
      <c r="O3448" s="16"/>
      <c r="P3448" s="16"/>
      <c r="Y3448" s="20"/>
      <c r="Z3448" s="20"/>
      <c r="AA3448" s="20"/>
      <c r="AB3448" s="20"/>
      <c r="AC3448" s="20"/>
      <c r="AD3448" s="20"/>
    </row>
    <row r="3449" spans="3:30" s="1" customFormat="1">
      <c r="C3449" s="16"/>
      <c r="D3449" s="16"/>
      <c r="E3449" s="32"/>
      <c r="F3449" s="16"/>
      <c r="G3449" s="16"/>
      <c r="H3449" s="16"/>
      <c r="I3449" s="16"/>
      <c r="J3449" s="16"/>
      <c r="K3449" s="16"/>
      <c r="L3449" s="32"/>
      <c r="M3449" s="16"/>
      <c r="N3449" s="16"/>
      <c r="O3449" s="16"/>
      <c r="P3449" s="16"/>
      <c r="Y3449" s="20"/>
      <c r="Z3449" s="20"/>
      <c r="AA3449" s="20"/>
      <c r="AB3449" s="20"/>
      <c r="AC3449" s="20"/>
      <c r="AD3449" s="20"/>
    </row>
    <row r="3450" spans="3:30" s="1" customFormat="1">
      <c r="C3450" s="16"/>
      <c r="D3450" s="16"/>
      <c r="E3450" s="32"/>
      <c r="F3450" s="16"/>
      <c r="G3450" s="16"/>
      <c r="H3450" s="16"/>
      <c r="I3450" s="16"/>
      <c r="J3450" s="16"/>
      <c r="K3450" s="16"/>
      <c r="L3450" s="32"/>
      <c r="M3450" s="16"/>
      <c r="N3450" s="16"/>
      <c r="O3450" s="16"/>
      <c r="P3450" s="16"/>
      <c r="Y3450" s="20"/>
      <c r="Z3450" s="20"/>
      <c r="AA3450" s="20"/>
      <c r="AB3450" s="20"/>
      <c r="AC3450" s="20"/>
      <c r="AD3450" s="20"/>
    </row>
    <row r="3451" spans="3:30" s="1" customFormat="1">
      <c r="C3451" s="16"/>
      <c r="D3451" s="16"/>
      <c r="E3451" s="32"/>
      <c r="F3451" s="16"/>
      <c r="G3451" s="16"/>
      <c r="H3451" s="16"/>
      <c r="I3451" s="16"/>
      <c r="J3451" s="16"/>
      <c r="K3451" s="16"/>
      <c r="L3451" s="32"/>
      <c r="M3451" s="16"/>
      <c r="N3451" s="16"/>
      <c r="O3451" s="16"/>
      <c r="P3451" s="16"/>
      <c r="Y3451" s="20"/>
      <c r="Z3451" s="20"/>
      <c r="AA3451" s="20"/>
      <c r="AB3451" s="20"/>
      <c r="AC3451" s="20"/>
      <c r="AD3451" s="20"/>
    </row>
    <row r="3452" spans="3:30" s="1" customFormat="1">
      <c r="C3452" s="16"/>
      <c r="D3452" s="16"/>
      <c r="E3452" s="32"/>
      <c r="F3452" s="16"/>
      <c r="G3452" s="16"/>
      <c r="H3452" s="16"/>
      <c r="I3452" s="16"/>
      <c r="J3452" s="16"/>
      <c r="K3452" s="16"/>
      <c r="L3452" s="32"/>
      <c r="M3452" s="16"/>
      <c r="N3452" s="16"/>
      <c r="O3452" s="16"/>
      <c r="P3452" s="16"/>
      <c r="Y3452" s="20"/>
      <c r="Z3452" s="20"/>
      <c r="AA3452" s="20"/>
      <c r="AB3452" s="20"/>
      <c r="AC3452" s="20"/>
      <c r="AD3452" s="20"/>
    </row>
    <row r="3453" spans="3:30" s="1" customFormat="1">
      <c r="C3453" s="16"/>
      <c r="D3453" s="16"/>
      <c r="E3453" s="32"/>
      <c r="F3453" s="16"/>
      <c r="G3453" s="16"/>
      <c r="H3453" s="16"/>
      <c r="I3453" s="16"/>
      <c r="J3453" s="16"/>
      <c r="K3453" s="16"/>
      <c r="L3453" s="32"/>
      <c r="M3453" s="16"/>
      <c r="N3453" s="16"/>
      <c r="O3453" s="16"/>
      <c r="P3453" s="16"/>
      <c r="Y3453" s="20"/>
      <c r="Z3453" s="20"/>
      <c r="AA3453" s="20"/>
      <c r="AB3453" s="20"/>
      <c r="AC3453" s="20"/>
      <c r="AD3453" s="20"/>
    </row>
    <row r="3454" spans="3:30" s="1" customFormat="1">
      <c r="C3454" s="16"/>
      <c r="D3454" s="16"/>
      <c r="E3454" s="32"/>
      <c r="F3454" s="16"/>
      <c r="G3454" s="16"/>
      <c r="H3454" s="16"/>
      <c r="I3454" s="16"/>
      <c r="J3454" s="16"/>
      <c r="K3454" s="16"/>
      <c r="L3454" s="32"/>
      <c r="M3454" s="16"/>
      <c r="N3454" s="16"/>
      <c r="O3454" s="16"/>
      <c r="P3454" s="16"/>
      <c r="Y3454" s="20"/>
      <c r="Z3454" s="20"/>
      <c r="AA3454" s="20"/>
      <c r="AB3454" s="20"/>
      <c r="AC3454" s="20"/>
      <c r="AD3454" s="20"/>
    </row>
    <row r="3455" spans="3:30" s="1" customFormat="1">
      <c r="C3455" s="16"/>
      <c r="D3455" s="16"/>
      <c r="E3455" s="32"/>
      <c r="F3455" s="16"/>
      <c r="G3455" s="16"/>
      <c r="H3455" s="16"/>
      <c r="I3455" s="16"/>
      <c r="J3455" s="16"/>
      <c r="K3455" s="16"/>
      <c r="L3455" s="32"/>
      <c r="M3455" s="16"/>
      <c r="N3455" s="16"/>
      <c r="O3455" s="16"/>
      <c r="P3455" s="16"/>
      <c r="Y3455" s="20"/>
      <c r="Z3455" s="20"/>
      <c r="AA3455" s="20"/>
      <c r="AB3455" s="20"/>
      <c r="AC3455" s="20"/>
      <c r="AD3455" s="20"/>
    </row>
    <row r="3456" spans="3:30" s="1" customFormat="1">
      <c r="C3456" s="16"/>
      <c r="D3456" s="16"/>
      <c r="E3456" s="32"/>
      <c r="F3456" s="16"/>
      <c r="G3456" s="16"/>
      <c r="H3456" s="16"/>
      <c r="I3456" s="16"/>
      <c r="J3456" s="16"/>
      <c r="K3456" s="16"/>
      <c r="L3456" s="32"/>
      <c r="M3456" s="16"/>
      <c r="N3456" s="16"/>
      <c r="O3456" s="16"/>
      <c r="P3456" s="16"/>
      <c r="Y3456" s="20"/>
      <c r="Z3456" s="20"/>
      <c r="AA3456" s="20"/>
      <c r="AB3456" s="20"/>
      <c r="AC3456" s="20"/>
      <c r="AD3456" s="20"/>
    </row>
    <row r="3457" spans="3:30" s="1" customFormat="1">
      <c r="C3457" s="16"/>
      <c r="D3457" s="16"/>
      <c r="E3457" s="32"/>
      <c r="F3457" s="16"/>
      <c r="G3457" s="16"/>
      <c r="H3457" s="16"/>
      <c r="I3457" s="16"/>
      <c r="J3457" s="16"/>
      <c r="K3457" s="16"/>
      <c r="L3457" s="32"/>
      <c r="M3457" s="16"/>
      <c r="N3457" s="16"/>
      <c r="O3457" s="16"/>
      <c r="P3457" s="16"/>
      <c r="Y3457" s="20"/>
      <c r="Z3457" s="20"/>
      <c r="AA3457" s="20"/>
      <c r="AB3457" s="20"/>
      <c r="AC3457" s="20"/>
      <c r="AD3457" s="20"/>
    </row>
    <row r="3458" spans="3:30" s="1" customFormat="1">
      <c r="C3458" s="16"/>
      <c r="D3458" s="16"/>
      <c r="E3458" s="32"/>
      <c r="F3458" s="16"/>
      <c r="G3458" s="16"/>
      <c r="H3458" s="16"/>
      <c r="I3458" s="16"/>
      <c r="J3458" s="16"/>
      <c r="K3458" s="16"/>
      <c r="L3458" s="32"/>
      <c r="M3458" s="16"/>
      <c r="N3458" s="16"/>
      <c r="O3458" s="16"/>
      <c r="P3458" s="16"/>
      <c r="Y3458" s="20"/>
      <c r="Z3458" s="20"/>
      <c r="AA3458" s="20"/>
      <c r="AB3458" s="20"/>
      <c r="AC3458" s="20"/>
      <c r="AD3458" s="20"/>
    </row>
    <row r="3459" spans="3:30" s="1" customFormat="1">
      <c r="C3459" s="16"/>
      <c r="D3459" s="16"/>
      <c r="E3459" s="32"/>
      <c r="F3459" s="16"/>
      <c r="G3459" s="16"/>
      <c r="H3459" s="16"/>
      <c r="I3459" s="16"/>
      <c r="J3459" s="16"/>
      <c r="K3459" s="16"/>
      <c r="L3459" s="32"/>
      <c r="M3459" s="16"/>
      <c r="N3459" s="16"/>
      <c r="O3459" s="16"/>
      <c r="P3459" s="16"/>
      <c r="Y3459" s="20"/>
      <c r="Z3459" s="20"/>
      <c r="AA3459" s="20"/>
      <c r="AB3459" s="20"/>
      <c r="AC3459" s="20"/>
      <c r="AD3459" s="20"/>
    </row>
    <row r="3460" spans="3:30" s="1" customFormat="1">
      <c r="C3460" s="16"/>
      <c r="D3460" s="16"/>
      <c r="E3460" s="32"/>
      <c r="F3460" s="16"/>
      <c r="G3460" s="16"/>
      <c r="H3460" s="16"/>
      <c r="I3460" s="16"/>
      <c r="J3460" s="16"/>
      <c r="K3460" s="16"/>
      <c r="L3460" s="32"/>
      <c r="M3460" s="16"/>
      <c r="N3460" s="16"/>
      <c r="O3460" s="16"/>
      <c r="P3460" s="16"/>
      <c r="Y3460" s="20"/>
      <c r="Z3460" s="20"/>
      <c r="AA3460" s="20"/>
      <c r="AB3460" s="20"/>
      <c r="AC3460" s="20"/>
      <c r="AD3460" s="20"/>
    </row>
    <row r="3461" spans="3:30" s="1" customFormat="1">
      <c r="C3461" s="16"/>
      <c r="D3461" s="16"/>
      <c r="E3461" s="32"/>
      <c r="F3461" s="16"/>
      <c r="G3461" s="16"/>
      <c r="H3461" s="16"/>
      <c r="I3461" s="16"/>
      <c r="J3461" s="16"/>
      <c r="K3461" s="16"/>
      <c r="L3461" s="32"/>
      <c r="M3461" s="16"/>
      <c r="N3461" s="16"/>
      <c r="O3461" s="16"/>
      <c r="P3461" s="16"/>
      <c r="Y3461" s="20"/>
      <c r="Z3461" s="20"/>
      <c r="AA3461" s="20"/>
      <c r="AB3461" s="20"/>
      <c r="AC3461" s="20"/>
      <c r="AD3461" s="20"/>
    </row>
    <row r="3462" spans="3:30" s="1" customFormat="1">
      <c r="C3462" s="16"/>
      <c r="D3462" s="16"/>
      <c r="E3462" s="32"/>
      <c r="F3462" s="16"/>
      <c r="G3462" s="16"/>
      <c r="H3462" s="16"/>
      <c r="I3462" s="16"/>
      <c r="J3462" s="16"/>
      <c r="K3462" s="16"/>
      <c r="L3462" s="32"/>
      <c r="M3462" s="16"/>
      <c r="N3462" s="16"/>
      <c r="O3462" s="16"/>
      <c r="P3462" s="16"/>
      <c r="Y3462" s="20"/>
      <c r="Z3462" s="20"/>
      <c r="AA3462" s="20"/>
      <c r="AB3462" s="20"/>
      <c r="AC3462" s="20"/>
      <c r="AD3462" s="20"/>
    </row>
    <row r="3463" spans="3:30" s="1" customFormat="1">
      <c r="C3463" s="16"/>
      <c r="D3463" s="16"/>
      <c r="E3463" s="32"/>
      <c r="F3463" s="16"/>
      <c r="G3463" s="16"/>
      <c r="H3463" s="16"/>
      <c r="I3463" s="16"/>
      <c r="J3463" s="16"/>
      <c r="K3463" s="16"/>
      <c r="L3463" s="32"/>
      <c r="M3463" s="16"/>
      <c r="N3463" s="16"/>
      <c r="O3463" s="16"/>
      <c r="P3463" s="16"/>
      <c r="Y3463" s="20"/>
      <c r="Z3463" s="20"/>
      <c r="AA3463" s="20"/>
      <c r="AB3463" s="20"/>
      <c r="AC3463" s="20"/>
      <c r="AD3463" s="20"/>
    </row>
    <row r="3464" spans="3:30" s="1" customFormat="1">
      <c r="C3464" s="16"/>
      <c r="D3464" s="16"/>
      <c r="E3464" s="32"/>
      <c r="F3464" s="16"/>
      <c r="G3464" s="16"/>
      <c r="H3464" s="16"/>
      <c r="I3464" s="16"/>
      <c r="J3464" s="16"/>
      <c r="K3464" s="16"/>
      <c r="L3464" s="32"/>
      <c r="M3464" s="16"/>
      <c r="N3464" s="16"/>
      <c r="O3464" s="16"/>
      <c r="P3464" s="16"/>
      <c r="Y3464" s="20"/>
      <c r="Z3464" s="20"/>
      <c r="AA3464" s="20"/>
      <c r="AB3464" s="20"/>
      <c r="AC3464" s="20"/>
      <c r="AD3464" s="20"/>
    </row>
    <row r="3465" spans="3:30" s="1" customFormat="1">
      <c r="C3465" s="16"/>
      <c r="D3465" s="16"/>
      <c r="E3465" s="32"/>
      <c r="F3465" s="16"/>
      <c r="G3465" s="16"/>
      <c r="H3465" s="16"/>
      <c r="I3465" s="16"/>
      <c r="J3465" s="16"/>
      <c r="K3465" s="16"/>
      <c r="L3465" s="32"/>
      <c r="M3465" s="16"/>
      <c r="N3465" s="16"/>
      <c r="O3465" s="16"/>
      <c r="P3465" s="16"/>
      <c r="Y3465" s="20"/>
      <c r="Z3465" s="20"/>
      <c r="AA3465" s="20"/>
      <c r="AB3465" s="20"/>
      <c r="AC3465" s="20"/>
      <c r="AD3465" s="20"/>
    </row>
    <row r="3466" spans="3:30" s="1" customFormat="1">
      <c r="C3466" s="16"/>
      <c r="D3466" s="16"/>
      <c r="E3466" s="32"/>
      <c r="F3466" s="16"/>
      <c r="G3466" s="16"/>
      <c r="H3466" s="16"/>
      <c r="I3466" s="16"/>
      <c r="J3466" s="16"/>
      <c r="K3466" s="16"/>
      <c r="L3466" s="32"/>
      <c r="M3466" s="16"/>
      <c r="N3466" s="16"/>
      <c r="O3466" s="16"/>
      <c r="P3466" s="16"/>
      <c r="Y3466" s="20"/>
      <c r="Z3466" s="20"/>
      <c r="AA3466" s="20"/>
      <c r="AB3466" s="20"/>
      <c r="AC3466" s="20"/>
      <c r="AD3466" s="20"/>
    </row>
    <row r="3467" spans="3:30" s="1" customFormat="1">
      <c r="C3467" s="16"/>
      <c r="D3467" s="16"/>
      <c r="E3467" s="32"/>
      <c r="F3467" s="16"/>
      <c r="G3467" s="16"/>
      <c r="H3467" s="16"/>
      <c r="I3467" s="16"/>
      <c r="J3467" s="16"/>
      <c r="K3467" s="16"/>
      <c r="L3467" s="32"/>
      <c r="M3467" s="16"/>
      <c r="N3467" s="16"/>
      <c r="O3467" s="16"/>
      <c r="P3467" s="16"/>
      <c r="Y3467" s="20"/>
      <c r="Z3467" s="20"/>
      <c r="AA3467" s="20"/>
      <c r="AB3467" s="20"/>
      <c r="AC3467" s="20"/>
      <c r="AD3467" s="20"/>
    </row>
    <row r="3468" spans="3:30" s="1" customFormat="1">
      <c r="C3468" s="16"/>
      <c r="D3468" s="16"/>
      <c r="E3468" s="32"/>
      <c r="F3468" s="16"/>
      <c r="G3468" s="16"/>
      <c r="H3468" s="16"/>
      <c r="I3468" s="16"/>
      <c r="J3468" s="16"/>
      <c r="K3468" s="16"/>
      <c r="L3468" s="32"/>
      <c r="M3468" s="16"/>
      <c r="N3468" s="16"/>
      <c r="O3468" s="16"/>
      <c r="P3468" s="16"/>
      <c r="Y3468" s="20"/>
      <c r="Z3468" s="20"/>
      <c r="AA3468" s="20"/>
      <c r="AB3468" s="20"/>
      <c r="AC3468" s="20"/>
      <c r="AD3468" s="20"/>
    </row>
    <row r="3469" spans="3:30" s="1" customFormat="1">
      <c r="C3469" s="16"/>
      <c r="D3469" s="16"/>
      <c r="E3469" s="32"/>
      <c r="F3469" s="16"/>
      <c r="G3469" s="16"/>
      <c r="H3469" s="16"/>
      <c r="I3469" s="16"/>
      <c r="J3469" s="16"/>
      <c r="K3469" s="16"/>
      <c r="L3469" s="32"/>
      <c r="M3469" s="16"/>
      <c r="N3469" s="16"/>
      <c r="O3469" s="16"/>
      <c r="P3469" s="16"/>
      <c r="Y3469" s="20"/>
      <c r="Z3469" s="20"/>
      <c r="AA3469" s="20"/>
      <c r="AB3469" s="20"/>
      <c r="AC3469" s="20"/>
      <c r="AD3469" s="20"/>
    </row>
    <row r="3470" spans="3:30" s="1" customFormat="1">
      <c r="C3470" s="16"/>
      <c r="D3470" s="16"/>
      <c r="E3470" s="32"/>
      <c r="F3470" s="16"/>
      <c r="G3470" s="16"/>
      <c r="H3470" s="16"/>
      <c r="I3470" s="16"/>
      <c r="J3470" s="16"/>
      <c r="K3470" s="16"/>
      <c r="L3470" s="32"/>
      <c r="M3470" s="16"/>
      <c r="N3470" s="16"/>
      <c r="O3470" s="16"/>
      <c r="P3470" s="16"/>
      <c r="Y3470" s="20"/>
      <c r="Z3470" s="20"/>
      <c r="AA3470" s="20"/>
      <c r="AB3470" s="20"/>
      <c r="AC3470" s="20"/>
      <c r="AD3470" s="20"/>
    </row>
    <row r="3471" spans="3:30" s="1" customFormat="1">
      <c r="C3471" s="16"/>
      <c r="D3471" s="16"/>
      <c r="E3471" s="32"/>
      <c r="F3471" s="16"/>
      <c r="G3471" s="16"/>
      <c r="H3471" s="16"/>
      <c r="I3471" s="16"/>
      <c r="J3471" s="16"/>
      <c r="K3471" s="16"/>
      <c r="L3471" s="32"/>
      <c r="M3471" s="16"/>
      <c r="N3471" s="16"/>
      <c r="O3471" s="16"/>
      <c r="P3471" s="16"/>
      <c r="Y3471" s="20"/>
      <c r="Z3471" s="20"/>
      <c r="AA3471" s="20"/>
      <c r="AB3471" s="20"/>
      <c r="AC3471" s="20"/>
      <c r="AD3471" s="20"/>
    </row>
    <row r="3472" spans="3:30" s="1" customFormat="1">
      <c r="C3472" s="16"/>
      <c r="D3472" s="16"/>
      <c r="E3472" s="32"/>
      <c r="F3472" s="16"/>
      <c r="G3472" s="16"/>
      <c r="H3472" s="16"/>
      <c r="I3472" s="16"/>
      <c r="J3472" s="16"/>
      <c r="K3472" s="16"/>
      <c r="L3472" s="32"/>
      <c r="M3472" s="16"/>
      <c r="N3472" s="16"/>
      <c r="O3472" s="16"/>
      <c r="P3472" s="16"/>
      <c r="Y3472" s="20"/>
      <c r="Z3472" s="20"/>
      <c r="AA3472" s="20"/>
      <c r="AB3472" s="20"/>
      <c r="AC3472" s="20"/>
      <c r="AD3472" s="20"/>
    </row>
    <row r="3473" spans="3:30" s="1" customFormat="1">
      <c r="C3473" s="16"/>
      <c r="D3473" s="16"/>
      <c r="E3473" s="32"/>
      <c r="F3473" s="16"/>
      <c r="G3473" s="16"/>
      <c r="H3473" s="16"/>
      <c r="I3473" s="16"/>
      <c r="J3473" s="16"/>
      <c r="K3473" s="16"/>
      <c r="L3473" s="32"/>
      <c r="M3473" s="16"/>
      <c r="N3473" s="16"/>
      <c r="O3473" s="16"/>
      <c r="P3473" s="16"/>
      <c r="Y3473" s="20"/>
      <c r="Z3473" s="20"/>
      <c r="AA3473" s="20"/>
      <c r="AB3473" s="20"/>
      <c r="AC3473" s="20"/>
      <c r="AD3473" s="20"/>
    </row>
    <row r="3474" spans="3:30" s="1" customFormat="1">
      <c r="C3474" s="16"/>
      <c r="D3474" s="16"/>
      <c r="E3474" s="32"/>
      <c r="F3474" s="16"/>
      <c r="G3474" s="16"/>
      <c r="H3474" s="16"/>
      <c r="I3474" s="16"/>
      <c r="J3474" s="16"/>
      <c r="K3474" s="16"/>
      <c r="L3474" s="32"/>
      <c r="M3474" s="16"/>
      <c r="N3474" s="16"/>
      <c r="O3474" s="16"/>
      <c r="P3474" s="16"/>
      <c r="Y3474" s="20"/>
      <c r="Z3474" s="20"/>
      <c r="AA3474" s="20"/>
      <c r="AB3474" s="20"/>
      <c r="AC3474" s="20"/>
      <c r="AD3474" s="20"/>
    </row>
    <row r="3475" spans="3:30" s="1" customFormat="1">
      <c r="C3475" s="16"/>
      <c r="D3475" s="16"/>
      <c r="E3475" s="32"/>
      <c r="F3475" s="16"/>
      <c r="G3475" s="16"/>
      <c r="H3475" s="16"/>
      <c r="I3475" s="16"/>
      <c r="J3475" s="16"/>
      <c r="K3475" s="16"/>
      <c r="L3475" s="32"/>
      <c r="M3475" s="16"/>
      <c r="N3475" s="16"/>
      <c r="O3475" s="16"/>
      <c r="P3475" s="16"/>
      <c r="Y3475" s="20"/>
      <c r="Z3475" s="20"/>
      <c r="AA3475" s="20"/>
      <c r="AB3475" s="20"/>
      <c r="AC3475" s="20"/>
      <c r="AD3475" s="20"/>
    </row>
    <row r="3476" spans="3:30" s="1" customFormat="1">
      <c r="C3476" s="16"/>
      <c r="D3476" s="16"/>
      <c r="E3476" s="32"/>
      <c r="F3476" s="16"/>
      <c r="G3476" s="16"/>
      <c r="H3476" s="16"/>
      <c r="I3476" s="16"/>
      <c r="J3476" s="16"/>
      <c r="K3476" s="16"/>
      <c r="L3476" s="32"/>
      <c r="M3476" s="16"/>
      <c r="N3476" s="16"/>
      <c r="O3476" s="16"/>
      <c r="P3476" s="16"/>
      <c r="Y3476" s="20"/>
      <c r="Z3476" s="20"/>
      <c r="AA3476" s="20"/>
      <c r="AB3476" s="20"/>
      <c r="AC3476" s="20"/>
      <c r="AD3476" s="20"/>
    </row>
    <row r="3477" spans="3:30" s="1" customFormat="1">
      <c r="C3477" s="16"/>
      <c r="D3477" s="16"/>
      <c r="E3477" s="32"/>
      <c r="F3477" s="16"/>
      <c r="G3477" s="16"/>
      <c r="H3477" s="16"/>
      <c r="I3477" s="16"/>
      <c r="J3477" s="16"/>
      <c r="K3477" s="16"/>
      <c r="L3477" s="32"/>
      <c r="M3477" s="16"/>
      <c r="N3477" s="16"/>
      <c r="O3477" s="16"/>
      <c r="P3477" s="16"/>
      <c r="Y3477" s="20"/>
      <c r="Z3477" s="20"/>
      <c r="AA3477" s="20"/>
      <c r="AB3477" s="20"/>
      <c r="AC3477" s="20"/>
      <c r="AD3477" s="20"/>
    </row>
    <row r="3478" spans="3:30" s="1" customFormat="1">
      <c r="C3478" s="16"/>
      <c r="D3478" s="16"/>
      <c r="E3478" s="32"/>
      <c r="F3478" s="16"/>
      <c r="G3478" s="16"/>
      <c r="H3478" s="16"/>
      <c r="I3478" s="16"/>
      <c r="J3478" s="16"/>
      <c r="K3478" s="16"/>
      <c r="L3478" s="32"/>
      <c r="M3478" s="16"/>
      <c r="N3478" s="16"/>
      <c r="O3478" s="16"/>
      <c r="P3478" s="16"/>
      <c r="Y3478" s="20"/>
      <c r="Z3478" s="20"/>
      <c r="AA3478" s="20"/>
      <c r="AB3478" s="20"/>
      <c r="AC3478" s="20"/>
      <c r="AD3478" s="20"/>
    </row>
    <row r="3479" spans="3:30" s="1" customFormat="1">
      <c r="C3479" s="16"/>
      <c r="D3479" s="16"/>
      <c r="E3479" s="32"/>
      <c r="F3479" s="16"/>
      <c r="G3479" s="16"/>
      <c r="H3479" s="16"/>
      <c r="I3479" s="16"/>
      <c r="J3479" s="16"/>
      <c r="K3479" s="16"/>
      <c r="L3479" s="32"/>
      <c r="M3479" s="16"/>
      <c r="N3479" s="16"/>
      <c r="O3479" s="16"/>
      <c r="P3479" s="16"/>
      <c r="Y3479" s="20"/>
      <c r="Z3479" s="20"/>
      <c r="AA3479" s="20"/>
      <c r="AB3479" s="20"/>
      <c r="AC3479" s="20"/>
      <c r="AD3479" s="20"/>
    </row>
    <row r="3480" spans="3:30" s="1" customFormat="1">
      <c r="C3480" s="16"/>
      <c r="D3480" s="16"/>
      <c r="E3480" s="32"/>
      <c r="F3480" s="16"/>
      <c r="G3480" s="16"/>
      <c r="H3480" s="16"/>
      <c r="I3480" s="16"/>
      <c r="J3480" s="16"/>
      <c r="K3480" s="16"/>
      <c r="L3480" s="32"/>
      <c r="M3480" s="16"/>
      <c r="N3480" s="16"/>
      <c r="O3480" s="16"/>
      <c r="P3480" s="16"/>
      <c r="Y3480" s="20"/>
      <c r="Z3480" s="20"/>
      <c r="AA3480" s="20"/>
      <c r="AB3480" s="20"/>
      <c r="AC3480" s="20"/>
      <c r="AD3480" s="20"/>
    </row>
    <row r="3481" spans="3:30" s="1" customFormat="1">
      <c r="C3481" s="16"/>
      <c r="D3481" s="16"/>
      <c r="E3481" s="32"/>
      <c r="F3481" s="16"/>
      <c r="G3481" s="16"/>
      <c r="H3481" s="16"/>
      <c r="I3481" s="16"/>
      <c r="J3481" s="16"/>
      <c r="K3481" s="16"/>
      <c r="L3481" s="32"/>
      <c r="M3481" s="16"/>
      <c r="N3481" s="16"/>
      <c r="O3481" s="16"/>
      <c r="P3481" s="16"/>
      <c r="Y3481" s="20"/>
      <c r="Z3481" s="20"/>
      <c r="AA3481" s="20"/>
      <c r="AB3481" s="20"/>
      <c r="AC3481" s="20"/>
      <c r="AD3481" s="20"/>
    </row>
    <row r="3482" spans="3:30" s="1" customFormat="1">
      <c r="C3482" s="16"/>
      <c r="D3482" s="16"/>
      <c r="E3482" s="32"/>
      <c r="F3482" s="16"/>
      <c r="G3482" s="16"/>
      <c r="H3482" s="16"/>
      <c r="I3482" s="16"/>
      <c r="J3482" s="16"/>
      <c r="K3482" s="16"/>
      <c r="L3482" s="32"/>
      <c r="M3482" s="16"/>
      <c r="N3482" s="16"/>
      <c r="O3482" s="16"/>
      <c r="P3482" s="16"/>
      <c r="Y3482" s="20"/>
      <c r="Z3482" s="20"/>
      <c r="AA3482" s="20"/>
      <c r="AB3482" s="20"/>
      <c r="AC3482" s="20"/>
      <c r="AD3482" s="20"/>
    </row>
    <row r="3483" spans="3:30" s="1" customFormat="1">
      <c r="C3483" s="16"/>
      <c r="D3483" s="16"/>
      <c r="E3483" s="32"/>
      <c r="F3483" s="16"/>
      <c r="G3483" s="16"/>
      <c r="H3483" s="16"/>
      <c r="I3483" s="16"/>
      <c r="J3483" s="16"/>
      <c r="K3483" s="16"/>
      <c r="L3483" s="32"/>
      <c r="M3483" s="16"/>
      <c r="N3483" s="16"/>
      <c r="O3483" s="16"/>
      <c r="P3483" s="16"/>
      <c r="Y3483" s="20"/>
      <c r="Z3483" s="20"/>
      <c r="AA3483" s="20"/>
      <c r="AB3483" s="20"/>
      <c r="AC3483" s="20"/>
      <c r="AD3483" s="20"/>
    </row>
    <row r="3484" spans="3:30" s="1" customFormat="1">
      <c r="C3484" s="16"/>
      <c r="D3484" s="16"/>
      <c r="E3484" s="32"/>
      <c r="F3484" s="16"/>
      <c r="G3484" s="16"/>
      <c r="H3484" s="16"/>
      <c r="I3484" s="16"/>
      <c r="J3484" s="16"/>
      <c r="K3484" s="16"/>
      <c r="L3484" s="32"/>
      <c r="M3484" s="16"/>
      <c r="N3484" s="16"/>
      <c r="O3484" s="16"/>
      <c r="P3484" s="16"/>
      <c r="Y3484" s="20"/>
      <c r="Z3484" s="20"/>
      <c r="AA3484" s="20"/>
      <c r="AB3484" s="20"/>
      <c r="AC3484" s="20"/>
      <c r="AD3484" s="20"/>
    </row>
    <row r="3485" spans="3:30" s="1" customFormat="1">
      <c r="C3485" s="16"/>
      <c r="D3485" s="16"/>
      <c r="E3485" s="32"/>
      <c r="F3485" s="16"/>
      <c r="G3485" s="16"/>
      <c r="H3485" s="16"/>
      <c r="I3485" s="16"/>
      <c r="J3485" s="16"/>
      <c r="K3485" s="16"/>
      <c r="L3485" s="32"/>
      <c r="M3485" s="16"/>
      <c r="N3485" s="16"/>
      <c r="O3485" s="16"/>
      <c r="P3485" s="16"/>
      <c r="Y3485" s="20"/>
      <c r="Z3485" s="20"/>
      <c r="AA3485" s="20"/>
      <c r="AB3485" s="20"/>
      <c r="AC3485" s="20"/>
      <c r="AD3485" s="20"/>
    </row>
    <row r="3486" spans="3:30" s="1" customFormat="1">
      <c r="C3486" s="16"/>
      <c r="D3486" s="16"/>
      <c r="E3486" s="32"/>
      <c r="F3486" s="16"/>
      <c r="G3486" s="16"/>
      <c r="H3486" s="16"/>
      <c r="I3486" s="16"/>
      <c r="J3486" s="16"/>
      <c r="K3486" s="16"/>
      <c r="L3486" s="32"/>
      <c r="M3486" s="16"/>
      <c r="N3486" s="16"/>
      <c r="O3486" s="16"/>
      <c r="P3486" s="16"/>
      <c r="Y3486" s="20"/>
      <c r="Z3486" s="20"/>
      <c r="AA3486" s="20"/>
      <c r="AB3486" s="20"/>
      <c r="AC3486" s="20"/>
      <c r="AD3486" s="20"/>
    </row>
    <row r="3487" spans="3:30" s="1" customFormat="1">
      <c r="C3487" s="16"/>
      <c r="D3487" s="16"/>
      <c r="E3487" s="32"/>
      <c r="F3487" s="16"/>
      <c r="G3487" s="16"/>
      <c r="H3487" s="16"/>
      <c r="I3487" s="16"/>
      <c r="J3487" s="16"/>
      <c r="K3487" s="16"/>
      <c r="L3487" s="32"/>
      <c r="M3487" s="16"/>
      <c r="N3487" s="16"/>
      <c r="O3487" s="16"/>
      <c r="P3487" s="16"/>
      <c r="Y3487" s="20"/>
      <c r="Z3487" s="20"/>
      <c r="AA3487" s="20"/>
      <c r="AB3487" s="20"/>
      <c r="AC3487" s="20"/>
      <c r="AD3487" s="20"/>
    </row>
    <row r="3488" spans="3:30" s="1" customFormat="1">
      <c r="C3488" s="16"/>
      <c r="D3488" s="16"/>
      <c r="E3488" s="32"/>
      <c r="F3488" s="16"/>
      <c r="G3488" s="16"/>
      <c r="H3488" s="16"/>
      <c r="I3488" s="16"/>
      <c r="J3488" s="16"/>
      <c r="K3488" s="16"/>
      <c r="L3488" s="32"/>
      <c r="M3488" s="16"/>
      <c r="N3488" s="16"/>
      <c r="O3488" s="16"/>
      <c r="P3488" s="16"/>
      <c r="Y3488" s="20"/>
      <c r="Z3488" s="20"/>
      <c r="AA3488" s="20"/>
      <c r="AB3488" s="20"/>
      <c r="AC3488" s="20"/>
      <c r="AD3488" s="20"/>
    </row>
    <row r="3489" spans="3:30" s="1" customFormat="1">
      <c r="C3489" s="16"/>
      <c r="D3489" s="16"/>
      <c r="E3489" s="32"/>
      <c r="F3489" s="16"/>
      <c r="G3489" s="16"/>
      <c r="H3489" s="16"/>
      <c r="I3489" s="16"/>
      <c r="J3489" s="16"/>
      <c r="K3489" s="16"/>
      <c r="L3489" s="32"/>
      <c r="M3489" s="16"/>
      <c r="N3489" s="16"/>
      <c r="O3489" s="16"/>
      <c r="P3489" s="16"/>
      <c r="Y3489" s="20"/>
      <c r="Z3489" s="20"/>
      <c r="AA3489" s="20"/>
      <c r="AB3489" s="20"/>
      <c r="AC3489" s="20"/>
      <c r="AD3489" s="20"/>
    </row>
    <row r="3490" spans="3:30" s="1" customFormat="1">
      <c r="C3490" s="16"/>
      <c r="D3490" s="16"/>
      <c r="E3490" s="32"/>
      <c r="F3490" s="16"/>
      <c r="G3490" s="16"/>
      <c r="H3490" s="16"/>
      <c r="I3490" s="16"/>
      <c r="J3490" s="16"/>
      <c r="K3490" s="16"/>
      <c r="L3490" s="32"/>
      <c r="M3490" s="16"/>
      <c r="N3490" s="16"/>
      <c r="O3490" s="16"/>
      <c r="P3490" s="16"/>
      <c r="Y3490" s="20"/>
      <c r="Z3490" s="20"/>
      <c r="AA3490" s="20"/>
      <c r="AB3490" s="20"/>
      <c r="AC3490" s="20"/>
      <c r="AD3490" s="20"/>
    </row>
    <row r="3491" spans="3:30" s="1" customFormat="1">
      <c r="C3491" s="16"/>
      <c r="D3491" s="16"/>
      <c r="E3491" s="32"/>
      <c r="F3491" s="16"/>
      <c r="G3491" s="16"/>
      <c r="H3491" s="16"/>
      <c r="I3491" s="16"/>
      <c r="J3491" s="16"/>
      <c r="K3491" s="16"/>
      <c r="L3491" s="32"/>
      <c r="M3491" s="16"/>
      <c r="N3491" s="16"/>
      <c r="O3491" s="16"/>
      <c r="P3491" s="16"/>
      <c r="Y3491" s="20"/>
      <c r="Z3491" s="20"/>
      <c r="AA3491" s="20"/>
      <c r="AB3491" s="20"/>
      <c r="AC3491" s="20"/>
      <c r="AD3491" s="20"/>
    </row>
    <row r="3492" spans="3:30" s="1" customFormat="1">
      <c r="C3492" s="16"/>
      <c r="D3492" s="16"/>
      <c r="E3492" s="32"/>
      <c r="F3492" s="16"/>
      <c r="G3492" s="16"/>
      <c r="H3492" s="16"/>
      <c r="I3492" s="16"/>
      <c r="J3492" s="16"/>
      <c r="K3492" s="16"/>
      <c r="L3492" s="32"/>
      <c r="M3492" s="16"/>
      <c r="N3492" s="16"/>
      <c r="O3492" s="16"/>
      <c r="P3492" s="16"/>
      <c r="Y3492" s="20"/>
      <c r="Z3492" s="20"/>
      <c r="AA3492" s="20"/>
      <c r="AB3492" s="20"/>
      <c r="AC3492" s="20"/>
      <c r="AD3492" s="20"/>
    </row>
    <row r="3493" spans="3:30" s="1" customFormat="1">
      <c r="C3493" s="16"/>
      <c r="D3493" s="16"/>
      <c r="E3493" s="32"/>
      <c r="F3493" s="16"/>
      <c r="G3493" s="16"/>
      <c r="H3493" s="16"/>
      <c r="I3493" s="16"/>
      <c r="J3493" s="16"/>
      <c r="K3493" s="16"/>
      <c r="L3493" s="32"/>
      <c r="M3493" s="16"/>
      <c r="N3493" s="16"/>
      <c r="O3493" s="16"/>
      <c r="P3493" s="16"/>
      <c r="Y3493" s="20"/>
      <c r="Z3493" s="20"/>
      <c r="AA3493" s="20"/>
      <c r="AB3493" s="20"/>
      <c r="AC3493" s="20"/>
      <c r="AD3493" s="20"/>
    </row>
    <row r="3494" spans="3:30" s="1" customFormat="1">
      <c r="C3494" s="16"/>
      <c r="D3494" s="16"/>
      <c r="E3494" s="32"/>
      <c r="F3494" s="16"/>
      <c r="G3494" s="16"/>
      <c r="H3494" s="16"/>
      <c r="I3494" s="16"/>
      <c r="J3494" s="16"/>
      <c r="K3494" s="16"/>
      <c r="L3494" s="32"/>
      <c r="M3494" s="16"/>
      <c r="N3494" s="16"/>
      <c r="O3494" s="16"/>
      <c r="P3494" s="16"/>
      <c r="Y3494" s="20"/>
      <c r="Z3494" s="20"/>
      <c r="AA3494" s="20"/>
      <c r="AB3494" s="20"/>
      <c r="AC3494" s="20"/>
      <c r="AD3494" s="20"/>
    </row>
    <row r="3495" spans="3:30" s="1" customFormat="1">
      <c r="C3495" s="16"/>
      <c r="D3495" s="16"/>
      <c r="E3495" s="32"/>
      <c r="F3495" s="16"/>
      <c r="G3495" s="16"/>
      <c r="H3495" s="16"/>
      <c r="I3495" s="16"/>
      <c r="J3495" s="16"/>
      <c r="K3495" s="16"/>
      <c r="L3495" s="32"/>
      <c r="M3495" s="16"/>
      <c r="N3495" s="16"/>
      <c r="O3495" s="16"/>
      <c r="P3495" s="16"/>
      <c r="Y3495" s="20"/>
      <c r="Z3495" s="20"/>
      <c r="AA3495" s="20"/>
      <c r="AB3495" s="20"/>
      <c r="AC3495" s="20"/>
      <c r="AD3495" s="20"/>
    </row>
    <row r="3496" spans="3:30" s="1" customFormat="1">
      <c r="C3496" s="16"/>
      <c r="D3496" s="16"/>
      <c r="E3496" s="32"/>
      <c r="F3496" s="16"/>
      <c r="G3496" s="16"/>
      <c r="H3496" s="16"/>
      <c r="I3496" s="16"/>
      <c r="J3496" s="16"/>
      <c r="K3496" s="16"/>
      <c r="L3496" s="32"/>
      <c r="M3496" s="16"/>
      <c r="N3496" s="16"/>
      <c r="O3496" s="16"/>
      <c r="P3496" s="16"/>
      <c r="Y3496" s="20"/>
      <c r="Z3496" s="20"/>
      <c r="AA3496" s="20"/>
      <c r="AB3496" s="20"/>
      <c r="AC3496" s="20"/>
      <c r="AD3496" s="20"/>
    </row>
    <row r="3497" spans="3:30" s="1" customFormat="1">
      <c r="C3497" s="16"/>
      <c r="D3497" s="16"/>
      <c r="E3497" s="32"/>
      <c r="F3497" s="16"/>
      <c r="G3497" s="16"/>
      <c r="H3497" s="16"/>
      <c r="I3497" s="16"/>
      <c r="J3497" s="16"/>
      <c r="K3497" s="16"/>
      <c r="L3497" s="32"/>
      <c r="M3497" s="16"/>
      <c r="N3497" s="16"/>
      <c r="O3497" s="16"/>
      <c r="P3497" s="16"/>
      <c r="Y3497" s="20"/>
      <c r="Z3497" s="20"/>
      <c r="AA3497" s="20"/>
      <c r="AB3497" s="20"/>
      <c r="AC3497" s="20"/>
      <c r="AD3497" s="20"/>
    </row>
    <row r="3498" spans="3:30" s="1" customFormat="1">
      <c r="C3498" s="16"/>
      <c r="D3498" s="16"/>
      <c r="E3498" s="32"/>
      <c r="F3498" s="16"/>
      <c r="G3498" s="16"/>
      <c r="H3498" s="16"/>
      <c r="I3498" s="16"/>
      <c r="J3498" s="16"/>
      <c r="K3498" s="16"/>
      <c r="L3498" s="32"/>
      <c r="M3498" s="16"/>
      <c r="N3498" s="16"/>
      <c r="O3498" s="16"/>
      <c r="P3498" s="16"/>
      <c r="Y3498" s="20"/>
      <c r="Z3498" s="20"/>
      <c r="AA3498" s="20"/>
      <c r="AB3498" s="20"/>
      <c r="AC3498" s="20"/>
      <c r="AD3498" s="20"/>
    </row>
    <row r="3499" spans="3:30" s="1" customFormat="1">
      <c r="C3499" s="16"/>
      <c r="D3499" s="16"/>
      <c r="E3499" s="32"/>
      <c r="F3499" s="16"/>
      <c r="G3499" s="16"/>
      <c r="H3499" s="16"/>
      <c r="I3499" s="16"/>
      <c r="J3499" s="16"/>
      <c r="K3499" s="16"/>
      <c r="L3499" s="32"/>
      <c r="M3499" s="16"/>
      <c r="N3499" s="16"/>
      <c r="O3499" s="16"/>
      <c r="P3499" s="16"/>
      <c r="Y3499" s="20"/>
      <c r="Z3499" s="20"/>
      <c r="AA3499" s="20"/>
      <c r="AB3499" s="20"/>
      <c r="AC3499" s="20"/>
      <c r="AD3499" s="20"/>
    </row>
    <row r="3500" spans="3:30" s="1" customFormat="1">
      <c r="C3500" s="16"/>
      <c r="D3500" s="16"/>
      <c r="E3500" s="32"/>
      <c r="F3500" s="16"/>
      <c r="G3500" s="16"/>
      <c r="H3500" s="16"/>
      <c r="I3500" s="16"/>
      <c r="J3500" s="16"/>
      <c r="K3500" s="16"/>
      <c r="L3500" s="32"/>
      <c r="M3500" s="16"/>
      <c r="N3500" s="16"/>
      <c r="O3500" s="16"/>
      <c r="P3500" s="16"/>
      <c r="Y3500" s="20"/>
      <c r="Z3500" s="20"/>
      <c r="AA3500" s="20"/>
      <c r="AB3500" s="20"/>
      <c r="AC3500" s="20"/>
      <c r="AD3500" s="20"/>
    </row>
    <row r="3501" spans="3:30" s="1" customFormat="1">
      <c r="C3501" s="16"/>
      <c r="D3501" s="16"/>
      <c r="E3501" s="32"/>
      <c r="F3501" s="16"/>
      <c r="G3501" s="16"/>
      <c r="H3501" s="16"/>
      <c r="I3501" s="16"/>
      <c r="J3501" s="16"/>
      <c r="K3501" s="16"/>
      <c r="L3501" s="32"/>
      <c r="M3501" s="16"/>
      <c r="N3501" s="16"/>
      <c r="O3501" s="16"/>
      <c r="P3501" s="16"/>
      <c r="Y3501" s="20"/>
      <c r="Z3501" s="20"/>
      <c r="AA3501" s="20"/>
      <c r="AB3501" s="20"/>
      <c r="AC3501" s="20"/>
      <c r="AD3501" s="20"/>
    </row>
    <row r="3502" spans="3:30" s="1" customFormat="1">
      <c r="C3502" s="16"/>
      <c r="D3502" s="16"/>
      <c r="E3502" s="32"/>
      <c r="F3502" s="16"/>
      <c r="G3502" s="16"/>
      <c r="H3502" s="16"/>
      <c r="I3502" s="16"/>
      <c r="J3502" s="16"/>
      <c r="K3502" s="16"/>
      <c r="L3502" s="32"/>
      <c r="M3502" s="16"/>
      <c r="N3502" s="16"/>
      <c r="O3502" s="16"/>
      <c r="P3502" s="16"/>
      <c r="Y3502" s="20"/>
      <c r="Z3502" s="20"/>
      <c r="AA3502" s="20"/>
      <c r="AB3502" s="20"/>
      <c r="AC3502" s="20"/>
      <c r="AD3502" s="20"/>
    </row>
    <row r="3503" spans="3:30" s="1" customFormat="1">
      <c r="C3503" s="16"/>
      <c r="D3503" s="16"/>
      <c r="E3503" s="32"/>
      <c r="F3503" s="16"/>
      <c r="G3503" s="16"/>
      <c r="H3503" s="16"/>
      <c r="I3503" s="16"/>
      <c r="J3503" s="16"/>
      <c r="K3503" s="16"/>
      <c r="L3503" s="32"/>
      <c r="M3503" s="16"/>
      <c r="N3503" s="16"/>
      <c r="O3503" s="16"/>
      <c r="P3503" s="16"/>
      <c r="Y3503" s="20"/>
      <c r="Z3503" s="20"/>
      <c r="AA3503" s="20"/>
      <c r="AB3503" s="20"/>
      <c r="AC3503" s="20"/>
      <c r="AD3503" s="20"/>
    </row>
    <row r="3504" spans="3:30" s="1" customFormat="1">
      <c r="C3504" s="16"/>
      <c r="D3504" s="16"/>
      <c r="E3504" s="32"/>
      <c r="F3504" s="16"/>
      <c r="G3504" s="16"/>
      <c r="H3504" s="16"/>
      <c r="I3504" s="16"/>
      <c r="J3504" s="16"/>
      <c r="K3504" s="16"/>
      <c r="L3504" s="32"/>
      <c r="M3504" s="16"/>
      <c r="N3504" s="16"/>
      <c r="O3504" s="16"/>
      <c r="P3504" s="16"/>
      <c r="Y3504" s="20"/>
      <c r="Z3504" s="20"/>
      <c r="AA3504" s="20"/>
      <c r="AB3504" s="20"/>
      <c r="AC3504" s="20"/>
      <c r="AD3504" s="20"/>
    </row>
    <row r="3505" spans="3:30" s="1" customFormat="1">
      <c r="C3505" s="16"/>
      <c r="D3505" s="16"/>
      <c r="E3505" s="32"/>
      <c r="F3505" s="16"/>
      <c r="G3505" s="16"/>
      <c r="H3505" s="16"/>
      <c r="I3505" s="16"/>
      <c r="J3505" s="16"/>
      <c r="K3505" s="16"/>
      <c r="L3505" s="32"/>
      <c r="M3505" s="16"/>
      <c r="N3505" s="16"/>
      <c r="O3505" s="16"/>
      <c r="P3505" s="16"/>
      <c r="Y3505" s="20"/>
      <c r="Z3505" s="20"/>
      <c r="AA3505" s="20"/>
      <c r="AB3505" s="20"/>
      <c r="AC3505" s="20"/>
      <c r="AD3505" s="20"/>
    </row>
    <row r="3506" spans="3:30" s="1" customFormat="1">
      <c r="C3506" s="16"/>
      <c r="D3506" s="16"/>
      <c r="E3506" s="32"/>
      <c r="F3506" s="16"/>
      <c r="G3506" s="16"/>
      <c r="H3506" s="16"/>
      <c r="I3506" s="16"/>
      <c r="J3506" s="16"/>
      <c r="K3506" s="16"/>
      <c r="L3506" s="32"/>
      <c r="M3506" s="16"/>
      <c r="N3506" s="16"/>
      <c r="O3506" s="16"/>
      <c r="P3506" s="16"/>
      <c r="Y3506" s="20"/>
      <c r="Z3506" s="20"/>
      <c r="AA3506" s="20"/>
      <c r="AB3506" s="20"/>
      <c r="AC3506" s="20"/>
      <c r="AD3506" s="20"/>
    </row>
    <row r="3507" spans="3:30" s="1" customFormat="1">
      <c r="C3507" s="16"/>
      <c r="D3507" s="16"/>
      <c r="E3507" s="32"/>
      <c r="F3507" s="16"/>
      <c r="G3507" s="16"/>
      <c r="H3507" s="16"/>
      <c r="I3507" s="16"/>
      <c r="J3507" s="16"/>
      <c r="K3507" s="16"/>
      <c r="L3507" s="32"/>
      <c r="M3507" s="16"/>
      <c r="N3507" s="16"/>
      <c r="O3507" s="16"/>
      <c r="P3507" s="16"/>
      <c r="Y3507" s="20"/>
      <c r="Z3507" s="20"/>
      <c r="AA3507" s="20"/>
      <c r="AB3507" s="20"/>
      <c r="AC3507" s="20"/>
      <c r="AD3507" s="20"/>
    </row>
    <row r="3508" spans="3:30" s="1" customFormat="1">
      <c r="C3508" s="16"/>
      <c r="D3508" s="16"/>
      <c r="E3508" s="32"/>
      <c r="F3508" s="16"/>
      <c r="G3508" s="16"/>
      <c r="H3508" s="16"/>
      <c r="I3508" s="16"/>
      <c r="J3508" s="16"/>
      <c r="K3508" s="16"/>
      <c r="L3508" s="32"/>
      <c r="M3508" s="16"/>
      <c r="N3508" s="16"/>
      <c r="O3508" s="16"/>
      <c r="P3508" s="16"/>
      <c r="Y3508" s="20"/>
      <c r="Z3508" s="20"/>
      <c r="AA3508" s="20"/>
      <c r="AB3508" s="20"/>
      <c r="AC3508" s="20"/>
      <c r="AD3508" s="20"/>
    </row>
    <row r="3509" spans="3:30" s="1" customFormat="1">
      <c r="C3509" s="16"/>
      <c r="D3509" s="16"/>
      <c r="E3509" s="32"/>
      <c r="F3509" s="16"/>
      <c r="G3509" s="16"/>
      <c r="H3509" s="16"/>
      <c r="I3509" s="16"/>
      <c r="J3509" s="16"/>
      <c r="K3509" s="16"/>
      <c r="L3509" s="32"/>
      <c r="M3509" s="16"/>
      <c r="N3509" s="16"/>
      <c r="O3509" s="16"/>
      <c r="P3509" s="16"/>
      <c r="Y3509" s="20"/>
      <c r="Z3509" s="20"/>
      <c r="AA3509" s="20"/>
      <c r="AB3509" s="20"/>
      <c r="AC3509" s="20"/>
      <c r="AD3509" s="20"/>
    </row>
    <row r="3510" spans="3:30" s="1" customFormat="1">
      <c r="C3510" s="16"/>
      <c r="D3510" s="16"/>
      <c r="E3510" s="32"/>
      <c r="F3510" s="16"/>
      <c r="G3510" s="16"/>
      <c r="H3510" s="16"/>
      <c r="I3510" s="16"/>
      <c r="J3510" s="16"/>
      <c r="K3510" s="16"/>
      <c r="L3510" s="32"/>
      <c r="M3510" s="16"/>
      <c r="N3510" s="16"/>
      <c r="O3510" s="16"/>
      <c r="P3510" s="16"/>
      <c r="Y3510" s="20"/>
      <c r="Z3510" s="20"/>
      <c r="AA3510" s="20"/>
      <c r="AB3510" s="20"/>
      <c r="AC3510" s="20"/>
      <c r="AD3510" s="20"/>
    </row>
    <row r="3511" spans="3:30" s="1" customFormat="1">
      <c r="C3511" s="16"/>
      <c r="D3511" s="16"/>
      <c r="E3511" s="32"/>
      <c r="F3511" s="16"/>
      <c r="G3511" s="16"/>
      <c r="H3511" s="16"/>
      <c r="I3511" s="16"/>
      <c r="J3511" s="16"/>
      <c r="K3511" s="16"/>
      <c r="L3511" s="32"/>
      <c r="M3511" s="16"/>
      <c r="N3511" s="16"/>
      <c r="O3511" s="16"/>
      <c r="P3511" s="16"/>
      <c r="Y3511" s="20"/>
      <c r="Z3511" s="20"/>
      <c r="AA3511" s="20"/>
      <c r="AB3511" s="20"/>
      <c r="AC3511" s="20"/>
      <c r="AD3511" s="20"/>
    </row>
    <row r="3512" spans="3:30" s="1" customFormat="1">
      <c r="C3512" s="16"/>
      <c r="D3512" s="16"/>
      <c r="E3512" s="32"/>
      <c r="F3512" s="16"/>
      <c r="G3512" s="16"/>
      <c r="H3512" s="16"/>
      <c r="I3512" s="16"/>
      <c r="J3512" s="16"/>
      <c r="K3512" s="16"/>
      <c r="L3512" s="32"/>
      <c r="M3512" s="16"/>
      <c r="N3512" s="16"/>
      <c r="O3512" s="16"/>
      <c r="P3512" s="16"/>
      <c r="Y3512" s="20"/>
      <c r="Z3512" s="20"/>
      <c r="AA3512" s="20"/>
      <c r="AB3512" s="20"/>
      <c r="AC3512" s="20"/>
      <c r="AD3512" s="20"/>
    </row>
    <row r="3513" spans="3:30" s="1" customFormat="1">
      <c r="C3513" s="16"/>
      <c r="D3513" s="16"/>
      <c r="E3513" s="32"/>
      <c r="F3513" s="16"/>
      <c r="G3513" s="16"/>
      <c r="H3513" s="16"/>
      <c r="I3513" s="16"/>
      <c r="J3513" s="16"/>
      <c r="K3513" s="16"/>
      <c r="L3513" s="32"/>
      <c r="M3513" s="16"/>
      <c r="N3513" s="16"/>
      <c r="O3513" s="16"/>
      <c r="P3513" s="16"/>
      <c r="Y3513" s="20"/>
      <c r="Z3513" s="20"/>
      <c r="AA3513" s="20"/>
      <c r="AB3513" s="20"/>
      <c r="AC3513" s="20"/>
      <c r="AD3513" s="20"/>
    </row>
    <row r="3514" spans="3:30" s="1" customFormat="1">
      <c r="C3514" s="16"/>
      <c r="D3514" s="16"/>
      <c r="E3514" s="32"/>
      <c r="F3514" s="16"/>
      <c r="G3514" s="16"/>
      <c r="H3514" s="16"/>
      <c r="I3514" s="16"/>
      <c r="J3514" s="16"/>
      <c r="K3514" s="16"/>
      <c r="L3514" s="32"/>
      <c r="M3514" s="16"/>
      <c r="N3514" s="16"/>
      <c r="O3514" s="16"/>
      <c r="P3514" s="16"/>
      <c r="Y3514" s="20"/>
      <c r="Z3514" s="20"/>
      <c r="AA3514" s="20"/>
      <c r="AB3514" s="20"/>
      <c r="AC3514" s="20"/>
      <c r="AD3514" s="20"/>
    </row>
    <row r="3515" spans="3:30" s="1" customFormat="1">
      <c r="C3515" s="16"/>
      <c r="D3515" s="16"/>
      <c r="E3515" s="32"/>
      <c r="F3515" s="16"/>
      <c r="G3515" s="16"/>
      <c r="H3515" s="16"/>
      <c r="I3515" s="16"/>
      <c r="J3515" s="16"/>
      <c r="K3515" s="16"/>
      <c r="L3515" s="32"/>
      <c r="M3515" s="16"/>
      <c r="N3515" s="16"/>
      <c r="O3515" s="16"/>
      <c r="P3515" s="16"/>
      <c r="Y3515" s="20"/>
      <c r="Z3515" s="20"/>
      <c r="AA3515" s="20"/>
      <c r="AB3515" s="20"/>
      <c r="AC3515" s="20"/>
      <c r="AD3515" s="20"/>
    </row>
    <row r="3516" spans="3:30" s="1" customFormat="1">
      <c r="C3516" s="16"/>
      <c r="D3516" s="16"/>
      <c r="E3516" s="32"/>
      <c r="F3516" s="16"/>
      <c r="G3516" s="16"/>
      <c r="H3516" s="16"/>
      <c r="I3516" s="16"/>
      <c r="J3516" s="16"/>
      <c r="K3516" s="16"/>
      <c r="L3516" s="32"/>
      <c r="M3516" s="16"/>
      <c r="N3516" s="16"/>
      <c r="O3516" s="16"/>
      <c r="P3516" s="16"/>
      <c r="Y3516" s="20"/>
      <c r="Z3516" s="20"/>
      <c r="AA3516" s="20"/>
      <c r="AB3516" s="20"/>
      <c r="AC3516" s="20"/>
      <c r="AD3516" s="20"/>
    </row>
    <row r="3517" spans="3:30" s="1" customFormat="1">
      <c r="C3517" s="16"/>
      <c r="D3517" s="16"/>
      <c r="E3517" s="32"/>
      <c r="F3517" s="16"/>
      <c r="G3517" s="16"/>
      <c r="H3517" s="16"/>
      <c r="I3517" s="16"/>
      <c r="J3517" s="16"/>
      <c r="K3517" s="16"/>
      <c r="L3517" s="32"/>
      <c r="M3517" s="16"/>
      <c r="N3517" s="16"/>
      <c r="O3517" s="16"/>
      <c r="P3517" s="16"/>
      <c r="Y3517" s="20"/>
      <c r="Z3517" s="20"/>
      <c r="AA3517" s="20"/>
      <c r="AB3517" s="20"/>
      <c r="AC3517" s="20"/>
      <c r="AD3517" s="20"/>
    </row>
    <row r="3518" spans="3:30" s="1" customFormat="1">
      <c r="C3518" s="16"/>
      <c r="D3518" s="16"/>
      <c r="E3518" s="32"/>
      <c r="F3518" s="16"/>
      <c r="G3518" s="16"/>
      <c r="H3518" s="16"/>
      <c r="I3518" s="16"/>
      <c r="J3518" s="16"/>
      <c r="K3518" s="16"/>
      <c r="L3518" s="32"/>
      <c r="M3518" s="16"/>
      <c r="N3518" s="16"/>
      <c r="O3518" s="16"/>
      <c r="P3518" s="16"/>
      <c r="Y3518" s="20"/>
      <c r="Z3518" s="20"/>
      <c r="AA3518" s="20"/>
      <c r="AB3518" s="20"/>
      <c r="AC3518" s="20"/>
      <c r="AD3518" s="20"/>
    </row>
    <row r="3519" spans="3:30" s="1" customFormat="1">
      <c r="C3519" s="16"/>
      <c r="D3519" s="16"/>
      <c r="E3519" s="32"/>
      <c r="F3519" s="16"/>
      <c r="G3519" s="16"/>
      <c r="H3519" s="16"/>
      <c r="I3519" s="16"/>
      <c r="J3519" s="16"/>
      <c r="K3519" s="16"/>
      <c r="L3519" s="32"/>
      <c r="M3519" s="16"/>
      <c r="N3519" s="16"/>
      <c r="O3519" s="16"/>
      <c r="P3519" s="16"/>
      <c r="Y3519" s="20"/>
      <c r="Z3519" s="20"/>
      <c r="AA3519" s="20"/>
      <c r="AB3519" s="20"/>
      <c r="AC3519" s="20"/>
      <c r="AD3519" s="20"/>
    </row>
    <row r="3520" spans="3:30" s="1" customFormat="1">
      <c r="C3520" s="16"/>
      <c r="D3520" s="16"/>
      <c r="E3520" s="32"/>
      <c r="F3520" s="16"/>
      <c r="G3520" s="16"/>
      <c r="H3520" s="16"/>
      <c r="I3520" s="16"/>
      <c r="J3520" s="16"/>
      <c r="K3520" s="16"/>
      <c r="L3520" s="32"/>
      <c r="M3520" s="16"/>
      <c r="N3520" s="16"/>
      <c r="O3520" s="16"/>
      <c r="P3520" s="16"/>
      <c r="Y3520" s="20"/>
      <c r="Z3520" s="20"/>
      <c r="AA3520" s="20"/>
      <c r="AB3520" s="20"/>
      <c r="AC3520" s="20"/>
      <c r="AD3520" s="20"/>
    </row>
    <row r="3521" spans="3:30" s="1" customFormat="1">
      <c r="C3521" s="16"/>
      <c r="D3521" s="16"/>
      <c r="E3521" s="32"/>
      <c r="F3521" s="16"/>
      <c r="G3521" s="16"/>
      <c r="H3521" s="16"/>
      <c r="I3521" s="16"/>
      <c r="J3521" s="16"/>
      <c r="K3521" s="16"/>
      <c r="L3521" s="32"/>
      <c r="M3521" s="16"/>
      <c r="N3521" s="16"/>
      <c r="O3521" s="16"/>
      <c r="P3521" s="16"/>
      <c r="Y3521" s="20"/>
      <c r="Z3521" s="20"/>
      <c r="AA3521" s="20"/>
      <c r="AB3521" s="20"/>
      <c r="AC3521" s="20"/>
      <c r="AD3521" s="20"/>
    </row>
    <row r="3522" spans="3:30" s="1" customFormat="1">
      <c r="C3522" s="16"/>
      <c r="D3522" s="16"/>
      <c r="E3522" s="32"/>
      <c r="F3522" s="16"/>
      <c r="G3522" s="16"/>
      <c r="H3522" s="16"/>
      <c r="I3522" s="16"/>
      <c r="J3522" s="16"/>
      <c r="K3522" s="16"/>
      <c r="L3522" s="32"/>
      <c r="M3522" s="16"/>
      <c r="N3522" s="16"/>
      <c r="O3522" s="16"/>
      <c r="P3522" s="16"/>
      <c r="Y3522" s="20"/>
      <c r="Z3522" s="20"/>
      <c r="AA3522" s="20"/>
      <c r="AB3522" s="20"/>
      <c r="AC3522" s="20"/>
      <c r="AD3522" s="20"/>
    </row>
    <row r="3523" spans="3:30" s="1" customFormat="1">
      <c r="C3523" s="16"/>
      <c r="D3523" s="16"/>
      <c r="E3523" s="32"/>
      <c r="F3523" s="16"/>
      <c r="G3523" s="16"/>
      <c r="H3523" s="16"/>
      <c r="I3523" s="16"/>
      <c r="J3523" s="16"/>
      <c r="K3523" s="16"/>
      <c r="L3523" s="32"/>
      <c r="M3523" s="16"/>
      <c r="N3523" s="16"/>
      <c r="O3523" s="16"/>
      <c r="P3523" s="16"/>
      <c r="Y3523" s="20"/>
      <c r="Z3523" s="20"/>
      <c r="AA3523" s="20"/>
      <c r="AB3523" s="20"/>
      <c r="AC3523" s="20"/>
      <c r="AD3523" s="20"/>
    </row>
    <row r="3524" spans="3:30" s="1" customFormat="1">
      <c r="C3524" s="16"/>
      <c r="D3524" s="16"/>
      <c r="E3524" s="32"/>
      <c r="F3524" s="16"/>
      <c r="G3524" s="16"/>
      <c r="H3524" s="16"/>
      <c r="I3524" s="16"/>
      <c r="J3524" s="16"/>
      <c r="K3524" s="16"/>
      <c r="L3524" s="32"/>
      <c r="M3524" s="16"/>
      <c r="N3524" s="16"/>
      <c r="O3524" s="16"/>
      <c r="P3524" s="16"/>
      <c r="Y3524" s="20"/>
      <c r="Z3524" s="20"/>
      <c r="AA3524" s="20"/>
      <c r="AB3524" s="20"/>
      <c r="AC3524" s="20"/>
      <c r="AD3524" s="20"/>
    </row>
    <row r="3525" spans="3:30" s="1" customFormat="1">
      <c r="C3525" s="16"/>
      <c r="D3525" s="16"/>
      <c r="E3525" s="32"/>
      <c r="F3525" s="16"/>
      <c r="G3525" s="16"/>
      <c r="H3525" s="16"/>
      <c r="I3525" s="16"/>
      <c r="J3525" s="16"/>
      <c r="K3525" s="16"/>
      <c r="L3525" s="32"/>
      <c r="M3525" s="16"/>
      <c r="N3525" s="16"/>
      <c r="O3525" s="16"/>
      <c r="P3525" s="16"/>
      <c r="Y3525" s="20"/>
      <c r="Z3525" s="20"/>
      <c r="AA3525" s="20"/>
      <c r="AB3525" s="20"/>
      <c r="AC3525" s="20"/>
      <c r="AD3525" s="20"/>
    </row>
    <row r="3526" spans="3:30" s="1" customFormat="1">
      <c r="C3526" s="16"/>
      <c r="D3526" s="16"/>
      <c r="E3526" s="32"/>
      <c r="F3526" s="16"/>
      <c r="G3526" s="16"/>
      <c r="H3526" s="16"/>
      <c r="I3526" s="16"/>
      <c r="J3526" s="16"/>
      <c r="K3526" s="16"/>
      <c r="L3526" s="32"/>
      <c r="M3526" s="16"/>
      <c r="N3526" s="16"/>
      <c r="O3526" s="16"/>
      <c r="P3526" s="16"/>
      <c r="Y3526" s="20"/>
      <c r="Z3526" s="20"/>
      <c r="AA3526" s="20"/>
      <c r="AB3526" s="20"/>
      <c r="AC3526" s="20"/>
      <c r="AD3526" s="20"/>
    </row>
    <row r="3527" spans="3:30" s="1" customFormat="1">
      <c r="C3527" s="16"/>
      <c r="D3527" s="16"/>
      <c r="E3527" s="32"/>
      <c r="F3527" s="16"/>
      <c r="G3527" s="16"/>
      <c r="H3527" s="16"/>
      <c r="I3527" s="16"/>
      <c r="J3527" s="16"/>
      <c r="K3527" s="16"/>
      <c r="L3527" s="32"/>
      <c r="M3527" s="16"/>
      <c r="N3527" s="16"/>
      <c r="O3527" s="16"/>
      <c r="P3527" s="16"/>
      <c r="Y3527" s="20"/>
      <c r="Z3527" s="20"/>
      <c r="AA3527" s="20"/>
      <c r="AB3527" s="20"/>
      <c r="AC3527" s="20"/>
      <c r="AD3527" s="20"/>
    </row>
    <row r="3528" spans="3:30" s="1" customFormat="1">
      <c r="C3528" s="16"/>
      <c r="D3528" s="16"/>
      <c r="E3528" s="32"/>
      <c r="F3528" s="16"/>
      <c r="G3528" s="16"/>
      <c r="H3528" s="16"/>
      <c r="I3528" s="16"/>
      <c r="J3528" s="16"/>
      <c r="K3528" s="16"/>
      <c r="L3528" s="32"/>
      <c r="M3528" s="16"/>
      <c r="N3528" s="16"/>
      <c r="O3528" s="16"/>
      <c r="P3528" s="16"/>
      <c r="Y3528" s="20"/>
      <c r="Z3528" s="20"/>
      <c r="AA3528" s="20"/>
      <c r="AB3528" s="20"/>
      <c r="AC3528" s="20"/>
      <c r="AD3528" s="20"/>
    </row>
    <row r="3529" spans="3:30" s="1" customFormat="1">
      <c r="C3529" s="16"/>
      <c r="D3529" s="16"/>
      <c r="E3529" s="32"/>
      <c r="F3529" s="16"/>
      <c r="G3529" s="16"/>
      <c r="H3529" s="16"/>
      <c r="I3529" s="16"/>
      <c r="J3529" s="16"/>
      <c r="K3529" s="16"/>
      <c r="L3529" s="32"/>
      <c r="M3529" s="16"/>
      <c r="N3529" s="16"/>
      <c r="O3529" s="16"/>
      <c r="P3529" s="16"/>
      <c r="Y3529" s="20"/>
      <c r="Z3529" s="20"/>
      <c r="AA3529" s="20"/>
      <c r="AB3529" s="20"/>
      <c r="AC3529" s="20"/>
      <c r="AD3529" s="20"/>
    </row>
    <row r="3530" spans="3:30" s="1" customFormat="1">
      <c r="C3530" s="16"/>
      <c r="D3530" s="16"/>
      <c r="E3530" s="32"/>
      <c r="F3530" s="16"/>
      <c r="G3530" s="16"/>
      <c r="H3530" s="16"/>
      <c r="I3530" s="16"/>
      <c r="J3530" s="16"/>
      <c r="K3530" s="16"/>
      <c r="L3530" s="32"/>
      <c r="M3530" s="16"/>
      <c r="N3530" s="16"/>
      <c r="O3530" s="16"/>
      <c r="P3530" s="16"/>
      <c r="Y3530" s="20"/>
      <c r="Z3530" s="20"/>
      <c r="AA3530" s="20"/>
      <c r="AB3530" s="20"/>
      <c r="AC3530" s="20"/>
      <c r="AD3530" s="20"/>
    </row>
    <row r="3531" spans="3:30" s="1" customFormat="1">
      <c r="C3531" s="16"/>
      <c r="D3531" s="16"/>
      <c r="E3531" s="32"/>
      <c r="F3531" s="16"/>
      <c r="G3531" s="16"/>
      <c r="H3531" s="16"/>
      <c r="I3531" s="16"/>
      <c r="J3531" s="16"/>
      <c r="K3531" s="16"/>
      <c r="L3531" s="32"/>
      <c r="M3531" s="16"/>
      <c r="N3531" s="16"/>
      <c r="O3531" s="16"/>
      <c r="P3531" s="16"/>
      <c r="Y3531" s="20"/>
      <c r="Z3531" s="20"/>
      <c r="AA3531" s="20"/>
      <c r="AB3531" s="20"/>
      <c r="AC3531" s="20"/>
      <c r="AD3531" s="20"/>
    </row>
    <row r="3532" spans="3:30" s="1" customFormat="1">
      <c r="C3532" s="16"/>
      <c r="D3532" s="16"/>
      <c r="E3532" s="32"/>
      <c r="F3532" s="16"/>
      <c r="G3532" s="16"/>
      <c r="H3532" s="16"/>
      <c r="I3532" s="16"/>
      <c r="J3532" s="16"/>
      <c r="K3532" s="16"/>
      <c r="L3532" s="32"/>
      <c r="M3532" s="16"/>
      <c r="N3532" s="16"/>
      <c r="O3532" s="16"/>
      <c r="P3532" s="16"/>
      <c r="Y3532" s="20"/>
      <c r="Z3532" s="20"/>
      <c r="AA3532" s="20"/>
      <c r="AB3532" s="20"/>
      <c r="AC3532" s="20"/>
      <c r="AD3532" s="20"/>
    </row>
    <row r="3533" spans="3:30" s="1" customFormat="1">
      <c r="C3533" s="16"/>
      <c r="D3533" s="16"/>
      <c r="E3533" s="32"/>
      <c r="F3533" s="16"/>
      <c r="G3533" s="16"/>
      <c r="H3533" s="16"/>
      <c r="I3533" s="16"/>
      <c r="J3533" s="16"/>
      <c r="K3533" s="16"/>
      <c r="L3533" s="32"/>
      <c r="M3533" s="16"/>
      <c r="N3533" s="16"/>
      <c r="O3533" s="16"/>
      <c r="P3533" s="16"/>
      <c r="Y3533" s="20"/>
      <c r="Z3533" s="20"/>
      <c r="AA3533" s="20"/>
      <c r="AB3533" s="20"/>
      <c r="AC3533" s="20"/>
      <c r="AD3533" s="20"/>
    </row>
    <row r="3534" spans="3:30" s="1" customFormat="1">
      <c r="C3534" s="16"/>
      <c r="D3534" s="16"/>
      <c r="E3534" s="32"/>
      <c r="F3534" s="16"/>
      <c r="G3534" s="16"/>
      <c r="H3534" s="16"/>
      <c r="I3534" s="16"/>
      <c r="J3534" s="16"/>
      <c r="K3534" s="16"/>
      <c r="L3534" s="32"/>
      <c r="M3534" s="16"/>
      <c r="N3534" s="16"/>
      <c r="O3534" s="16"/>
      <c r="P3534" s="16"/>
      <c r="Y3534" s="20"/>
      <c r="Z3534" s="20"/>
      <c r="AA3534" s="20"/>
      <c r="AB3534" s="20"/>
      <c r="AC3534" s="20"/>
      <c r="AD3534" s="20"/>
    </row>
    <row r="3535" spans="3:30" s="1" customFormat="1">
      <c r="C3535" s="16"/>
      <c r="D3535" s="16"/>
      <c r="E3535" s="32"/>
      <c r="F3535" s="16"/>
      <c r="G3535" s="16"/>
      <c r="H3535" s="16"/>
      <c r="I3535" s="16"/>
      <c r="J3535" s="16"/>
      <c r="K3535" s="16"/>
      <c r="L3535" s="32"/>
      <c r="M3535" s="16"/>
      <c r="N3535" s="16"/>
      <c r="O3535" s="16"/>
      <c r="P3535" s="16"/>
      <c r="Y3535" s="20"/>
      <c r="Z3535" s="20"/>
      <c r="AA3535" s="20"/>
      <c r="AB3535" s="20"/>
      <c r="AC3535" s="20"/>
      <c r="AD3535" s="20"/>
    </row>
    <row r="3536" spans="3:30" s="1" customFormat="1">
      <c r="C3536" s="16"/>
      <c r="D3536" s="16"/>
      <c r="E3536" s="32"/>
      <c r="F3536" s="16"/>
      <c r="G3536" s="16"/>
      <c r="H3536" s="16"/>
      <c r="I3536" s="16"/>
      <c r="J3536" s="16"/>
      <c r="K3536" s="16"/>
      <c r="L3536" s="32"/>
      <c r="M3536" s="16"/>
      <c r="N3536" s="16"/>
      <c r="O3536" s="16"/>
      <c r="P3536" s="16"/>
      <c r="Y3536" s="20"/>
      <c r="Z3536" s="20"/>
      <c r="AA3536" s="20"/>
      <c r="AB3536" s="20"/>
      <c r="AC3536" s="20"/>
      <c r="AD3536" s="20"/>
    </row>
    <row r="3537" spans="3:30" s="1" customFormat="1">
      <c r="C3537" s="16"/>
      <c r="D3537" s="16"/>
      <c r="E3537" s="32"/>
      <c r="F3537" s="16"/>
      <c r="G3537" s="16"/>
      <c r="H3537" s="16"/>
      <c r="I3537" s="16"/>
      <c r="J3537" s="16"/>
      <c r="K3537" s="16"/>
      <c r="L3537" s="32"/>
      <c r="M3537" s="16"/>
      <c r="N3537" s="16"/>
      <c r="O3537" s="16"/>
      <c r="P3537" s="16"/>
      <c r="Y3537" s="20"/>
      <c r="Z3537" s="20"/>
      <c r="AA3537" s="20"/>
      <c r="AB3537" s="20"/>
      <c r="AC3537" s="20"/>
      <c r="AD3537" s="20"/>
    </row>
    <row r="3538" spans="3:30" s="1" customFormat="1">
      <c r="C3538" s="16"/>
      <c r="D3538" s="16"/>
      <c r="E3538" s="32"/>
      <c r="F3538" s="16"/>
      <c r="G3538" s="16"/>
      <c r="H3538" s="16"/>
      <c r="I3538" s="16"/>
      <c r="J3538" s="16"/>
      <c r="K3538" s="16"/>
      <c r="L3538" s="32"/>
      <c r="M3538" s="16"/>
      <c r="N3538" s="16"/>
      <c r="O3538" s="16"/>
      <c r="P3538" s="16"/>
      <c r="Y3538" s="20"/>
      <c r="Z3538" s="20"/>
      <c r="AA3538" s="20"/>
      <c r="AB3538" s="20"/>
      <c r="AC3538" s="20"/>
      <c r="AD3538" s="20"/>
    </row>
    <row r="3539" spans="3:30" s="1" customFormat="1">
      <c r="C3539" s="16"/>
      <c r="D3539" s="16"/>
      <c r="E3539" s="32"/>
      <c r="F3539" s="16"/>
      <c r="G3539" s="16"/>
      <c r="H3539" s="16"/>
      <c r="I3539" s="16"/>
      <c r="J3539" s="16"/>
      <c r="K3539" s="16"/>
      <c r="L3539" s="32"/>
      <c r="M3539" s="16"/>
      <c r="N3539" s="16"/>
      <c r="O3539" s="16"/>
      <c r="P3539" s="16"/>
      <c r="Y3539" s="20"/>
      <c r="Z3539" s="20"/>
      <c r="AA3539" s="20"/>
      <c r="AB3539" s="20"/>
      <c r="AC3539" s="20"/>
      <c r="AD3539" s="20"/>
    </row>
    <row r="3540" spans="3:30" s="1" customFormat="1">
      <c r="C3540" s="16"/>
      <c r="D3540" s="16"/>
      <c r="E3540" s="32"/>
      <c r="F3540" s="16"/>
      <c r="G3540" s="16"/>
      <c r="H3540" s="16"/>
      <c r="I3540" s="16"/>
      <c r="J3540" s="16"/>
      <c r="K3540" s="16"/>
      <c r="L3540" s="32"/>
      <c r="M3540" s="16"/>
      <c r="N3540" s="16"/>
      <c r="O3540" s="16"/>
      <c r="P3540" s="16"/>
      <c r="Y3540" s="20"/>
      <c r="Z3540" s="20"/>
      <c r="AA3540" s="20"/>
      <c r="AB3540" s="20"/>
      <c r="AC3540" s="20"/>
      <c r="AD3540" s="20"/>
    </row>
    <row r="3541" spans="3:30" s="1" customFormat="1">
      <c r="C3541" s="16"/>
      <c r="D3541" s="16"/>
      <c r="E3541" s="32"/>
      <c r="F3541" s="16"/>
      <c r="G3541" s="16"/>
      <c r="H3541" s="16"/>
      <c r="I3541" s="16"/>
      <c r="J3541" s="16"/>
      <c r="K3541" s="16"/>
      <c r="L3541" s="32"/>
      <c r="M3541" s="16"/>
      <c r="N3541" s="16"/>
      <c r="O3541" s="16"/>
      <c r="P3541" s="16"/>
      <c r="Y3541" s="20"/>
      <c r="Z3541" s="20"/>
      <c r="AA3541" s="20"/>
      <c r="AB3541" s="20"/>
      <c r="AC3541" s="20"/>
      <c r="AD3541" s="20"/>
    </row>
    <row r="3542" spans="3:30" s="1" customFormat="1">
      <c r="C3542" s="16"/>
      <c r="D3542" s="16"/>
      <c r="E3542" s="32"/>
      <c r="F3542" s="16"/>
      <c r="G3542" s="16"/>
      <c r="H3542" s="16"/>
      <c r="I3542" s="16"/>
      <c r="J3542" s="16"/>
      <c r="K3542" s="16"/>
      <c r="L3542" s="32"/>
      <c r="M3542" s="16"/>
      <c r="N3542" s="16"/>
      <c r="O3542" s="16"/>
      <c r="P3542" s="16"/>
      <c r="Y3542" s="20"/>
      <c r="Z3542" s="20"/>
      <c r="AA3542" s="20"/>
      <c r="AB3542" s="20"/>
      <c r="AC3542" s="20"/>
      <c r="AD3542" s="20"/>
    </row>
    <row r="3543" spans="3:30" s="1" customFormat="1">
      <c r="C3543" s="16"/>
      <c r="D3543" s="16"/>
      <c r="E3543" s="32"/>
      <c r="F3543" s="16"/>
      <c r="G3543" s="16"/>
      <c r="H3543" s="16"/>
      <c r="I3543" s="16"/>
      <c r="J3543" s="16"/>
      <c r="K3543" s="16"/>
      <c r="L3543" s="32"/>
      <c r="M3543" s="16"/>
      <c r="N3543" s="16"/>
      <c r="O3543" s="16"/>
      <c r="P3543" s="16"/>
      <c r="Y3543" s="20"/>
      <c r="Z3543" s="20"/>
      <c r="AA3543" s="20"/>
      <c r="AB3543" s="20"/>
      <c r="AC3543" s="20"/>
      <c r="AD3543" s="20"/>
    </row>
    <row r="3544" spans="3:30" s="1" customFormat="1">
      <c r="C3544" s="16"/>
      <c r="D3544" s="16"/>
      <c r="E3544" s="32"/>
      <c r="F3544" s="16"/>
      <c r="G3544" s="16"/>
      <c r="H3544" s="16"/>
      <c r="I3544" s="16"/>
      <c r="J3544" s="16"/>
      <c r="K3544" s="16"/>
      <c r="L3544" s="32"/>
      <c r="M3544" s="16"/>
      <c r="N3544" s="16"/>
      <c r="O3544" s="16"/>
      <c r="P3544" s="16"/>
      <c r="Y3544" s="20"/>
      <c r="Z3544" s="20"/>
      <c r="AA3544" s="20"/>
      <c r="AB3544" s="20"/>
      <c r="AC3544" s="20"/>
      <c r="AD3544" s="20"/>
    </row>
    <row r="3545" spans="3:30" s="1" customFormat="1">
      <c r="C3545" s="16"/>
      <c r="D3545" s="16"/>
      <c r="E3545" s="32"/>
      <c r="F3545" s="16"/>
      <c r="G3545" s="16"/>
      <c r="H3545" s="16"/>
      <c r="I3545" s="16"/>
      <c r="J3545" s="16"/>
      <c r="K3545" s="16"/>
      <c r="L3545" s="32"/>
      <c r="M3545" s="16"/>
      <c r="N3545" s="16"/>
      <c r="O3545" s="16"/>
      <c r="P3545" s="16"/>
      <c r="Y3545" s="20"/>
      <c r="Z3545" s="20"/>
      <c r="AA3545" s="20"/>
      <c r="AB3545" s="20"/>
      <c r="AC3545" s="20"/>
      <c r="AD3545" s="20"/>
    </row>
    <row r="3546" spans="3:30" s="1" customFormat="1">
      <c r="C3546" s="16"/>
      <c r="D3546" s="16"/>
      <c r="E3546" s="32"/>
      <c r="F3546" s="16"/>
      <c r="G3546" s="16"/>
      <c r="H3546" s="16"/>
      <c r="I3546" s="16"/>
      <c r="J3546" s="16"/>
      <c r="K3546" s="16"/>
      <c r="L3546" s="32"/>
      <c r="M3546" s="16"/>
      <c r="N3546" s="16"/>
      <c r="O3546" s="16"/>
      <c r="P3546" s="16"/>
      <c r="Y3546" s="20"/>
      <c r="Z3546" s="20"/>
      <c r="AA3546" s="20"/>
      <c r="AB3546" s="20"/>
      <c r="AC3546" s="20"/>
      <c r="AD3546" s="20"/>
    </row>
    <row r="3547" spans="3:30" s="1" customFormat="1">
      <c r="C3547" s="16"/>
      <c r="D3547" s="16"/>
      <c r="E3547" s="32"/>
      <c r="F3547" s="16"/>
      <c r="G3547" s="16"/>
      <c r="H3547" s="16"/>
      <c r="I3547" s="16"/>
      <c r="J3547" s="16"/>
      <c r="K3547" s="16"/>
      <c r="L3547" s="32"/>
      <c r="M3547" s="16"/>
      <c r="N3547" s="16"/>
      <c r="O3547" s="16"/>
      <c r="P3547" s="16"/>
      <c r="Y3547" s="20"/>
      <c r="Z3547" s="20"/>
      <c r="AA3547" s="20"/>
      <c r="AB3547" s="20"/>
      <c r="AC3547" s="20"/>
      <c r="AD3547" s="20"/>
    </row>
    <row r="3548" spans="3:30" s="1" customFormat="1">
      <c r="C3548" s="16"/>
      <c r="D3548" s="16"/>
      <c r="E3548" s="32"/>
      <c r="F3548" s="16"/>
      <c r="G3548" s="16"/>
      <c r="H3548" s="16"/>
      <c r="I3548" s="16"/>
      <c r="J3548" s="16"/>
      <c r="K3548" s="16"/>
      <c r="L3548" s="32"/>
      <c r="M3548" s="16"/>
      <c r="N3548" s="16"/>
      <c r="O3548" s="16"/>
      <c r="P3548" s="16"/>
      <c r="Y3548" s="20"/>
      <c r="Z3548" s="20"/>
      <c r="AA3548" s="20"/>
      <c r="AB3548" s="20"/>
      <c r="AC3548" s="20"/>
      <c r="AD3548" s="20"/>
    </row>
    <row r="3549" spans="3:30" s="1" customFormat="1">
      <c r="C3549" s="16"/>
      <c r="D3549" s="16"/>
      <c r="E3549" s="32"/>
      <c r="F3549" s="16"/>
      <c r="G3549" s="16"/>
      <c r="H3549" s="16"/>
      <c r="I3549" s="16"/>
      <c r="J3549" s="16"/>
      <c r="K3549" s="16"/>
      <c r="L3549" s="32"/>
      <c r="M3549" s="16"/>
      <c r="N3549" s="16"/>
      <c r="O3549" s="16"/>
      <c r="P3549" s="16"/>
      <c r="Y3549" s="20"/>
      <c r="Z3549" s="20"/>
      <c r="AA3549" s="20"/>
      <c r="AB3549" s="20"/>
      <c r="AC3549" s="20"/>
      <c r="AD3549" s="20"/>
    </row>
    <row r="3550" spans="3:30" s="1" customFormat="1">
      <c r="C3550" s="16"/>
      <c r="D3550" s="16"/>
      <c r="E3550" s="32"/>
      <c r="F3550" s="16"/>
      <c r="G3550" s="16"/>
      <c r="H3550" s="16"/>
      <c r="I3550" s="16"/>
      <c r="J3550" s="16"/>
      <c r="K3550" s="16"/>
      <c r="L3550" s="32"/>
      <c r="M3550" s="16"/>
      <c r="N3550" s="16"/>
      <c r="O3550" s="16"/>
      <c r="P3550" s="16"/>
      <c r="Y3550" s="20"/>
      <c r="Z3550" s="20"/>
      <c r="AA3550" s="20"/>
      <c r="AB3550" s="20"/>
      <c r="AC3550" s="20"/>
      <c r="AD3550" s="20"/>
    </row>
    <row r="3551" spans="3:30" s="1" customFormat="1">
      <c r="C3551" s="16"/>
      <c r="D3551" s="16"/>
      <c r="E3551" s="32"/>
      <c r="F3551" s="16"/>
      <c r="G3551" s="16"/>
      <c r="H3551" s="16"/>
      <c r="I3551" s="16"/>
      <c r="J3551" s="16"/>
      <c r="K3551" s="16"/>
      <c r="L3551" s="32"/>
      <c r="M3551" s="16"/>
      <c r="N3551" s="16"/>
      <c r="O3551" s="16"/>
      <c r="P3551" s="16"/>
      <c r="Y3551" s="20"/>
      <c r="Z3551" s="20"/>
      <c r="AA3551" s="20"/>
      <c r="AB3551" s="20"/>
      <c r="AC3551" s="20"/>
      <c r="AD3551" s="20"/>
    </row>
    <row r="3552" spans="3:30" s="1" customFormat="1">
      <c r="C3552" s="16"/>
      <c r="D3552" s="16"/>
      <c r="E3552" s="32"/>
      <c r="F3552" s="16"/>
      <c r="G3552" s="16"/>
      <c r="H3552" s="16"/>
      <c r="I3552" s="16"/>
      <c r="J3552" s="16"/>
      <c r="K3552" s="16"/>
      <c r="L3552" s="32"/>
      <c r="M3552" s="16"/>
      <c r="N3552" s="16"/>
      <c r="O3552" s="16"/>
      <c r="P3552" s="16"/>
      <c r="Y3552" s="20"/>
      <c r="Z3552" s="20"/>
      <c r="AA3552" s="20"/>
      <c r="AB3552" s="20"/>
      <c r="AC3552" s="20"/>
      <c r="AD3552" s="20"/>
    </row>
    <row r="3553" spans="3:30" s="1" customFormat="1">
      <c r="C3553" s="16"/>
      <c r="D3553" s="16"/>
      <c r="E3553" s="32"/>
      <c r="F3553" s="16"/>
      <c r="G3553" s="16"/>
      <c r="H3553" s="16"/>
      <c r="I3553" s="16"/>
      <c r="J3553" s="16"/>
      <c r="K3553" s="16"/>
      <c r="L3553" s="32"/>
      <c r="M3553" s="16"/>
      <c r="N3553" s="16"/>
      <c r="O3553" s="16"/>
      <c r="P3553" s="16"/>
      <c r="Y3553" s="20"/>
      <c r="Z3553" s="20"/>
      <c r="AA3553" s="20"/>
      <c r="AB3553" s="20"/>
      <c r="AC3553" s="20"/>
      <c r="AD3553" s="20"/>
    </row>
    <row r="3554" spans="3:30" s="1" customFormat="1">
      <c r="C3554" s="16"/>
      <c r="D3554" s="16"/>
      <c r="E3554" s="32"/>
      <c r="F3554" s="16"/>
      <c r="G3554" s="16"/>
      <c r="H3554" s="16"/>
      <c r="I3554" s="16"/>
      <c r="J3554" s="16"/>
      <c r="K3554" s="16"/>
      <c r="L3554" s="32"/>
      <c r="M3554" s="16"/>
      <c r="N3554" s="16"/>
      <c r="O3554" s="16"/>
      <c r="P3554" s="16"/>
      <c r="Y3554" s="20"/>
      <c r="Z3554" s="20"/>
      <c r="AA3554" s="20"/>
      <c r="AB3554" s="20"/>
      <c r="AC3554" s="20"/>
      <c r="AD3554" s="20"/>
    </row>
    <row r="3555" spans="3:30" s="1" customFormat="1">
      <c r="C3555" s="16"/>
      <c r="D3555" s="16"/>
      <c r="E3555" s="32"/>
      <c r="F3555" s="16"/>
      <c r="G3555" s="16"/>
      <c r="H3555" s="16"/>
      <c r="I3555" s="16"/>
      <c r="J3555" s="16"/>
      <c r="K3555" s="16"/>
      <c r="L3555" s="32"/>
      <c r="M3555" s="16"/>
      <c r="N3555" s="16"/>
      <c r="O3555" s="16"/>
      <c r="P3555" s="16"/>
      <c r="Y3555" s="20"/>
      <c r="Z3555" s="20"/>
      <c r="AA3555" s="20"/>
      <c r="AB3555" s="20"/>
      <c r="AC3555" s="20"/>
      <c r="AD3555" s="20"/>
    </row>
    <row r="3556" spans="3:30" s="1" customFormat="1">
      <c r="C3556" s="16"/>
      <c r="D3556" s="16"/>
      <c r="E3556" s="32"/>
      <c r="F3556" s="16"/>
      <c r="G3556" s="16"/>
      <c r="H3556" s="16"/>
      <c r="I3556" s="16"/>
      <c r="J3556" s="16"/>
      <c r="K3556" s="16"/>
      <c r="L3556" s="32"/>
      <c r="M3556" s="16"/>
      <c r="N3556" s="16"/>
      <c r="O3556" s="16"/>
      <c r="P3556" s="16"/>
      <c r="Y3556" s="20"/>
      <c r="Z3556" s="20"/>
      <c r="AA3556" s="20"/>
      <c r="AB3556" s="20"/>
      <c r="AC3556" s="20"/>
      <c r="AD3556" s="20"/>
    </row>
    <row r="3557" spans="3:30" s="1" customFormat="1">
      <c r="C3557" s="16"/>
      <c r="D3557" s="16"/>
      <c r="E3557" s="32"/>
      <c r="F3557" s="16"/>
      <c r="G3557" s="16"/>
      <c r="H3557" s="16"/>
      <c r="I3557" s="16"/>
      <c r="J3557" s="16"/>
      <c r="K3557" s="16"/>
      <c r="L3557" s="32"/>
      <c r="M3557" s="16"/>
      <c r="N3557" s="16"/>
      <c r="O3557" s="16"/>
      <c r="P3557" s="16"/>
      <c r="Y3557" s="20"/>
      <c r="Z3557" s="20"/>
      <c r="AA3557" s="20"/>
      <c r="AB3557" s="20"/>
      <c r="AC3557" s="20"/>
      <c r="AD3557" s="20"/>
    </row>
    <row r="3558" spans="3:30" s="1" customFormat="1">
      <c r="C3558" s="16"/>
      <c r="D3558" s="16"/>
      <c r="E3558" s="32"/>
      <c r="F3558" s="16"/>
      <c r="G3558" s="16"/>
      <c r="H3558" s="16"/>
      <c r="I3558" s="16"/>
      <c r="J3558" s="16"/>
      <c r="K3558" s="16"/>
      <c r="L3558" s="32"/>
      <c r="M3558" s="16"/>
      <c r="N3558" s="16"/>
      <c r="O3558" s="16"/>
      <c r="P3558" s="16"/>
      <c r="Y3558" s="20"/>
      <c r="Z3558" s="20"/>
      <c r="AA3558" s="20"/>
      <c r="AB3558" s="20"/>
      <c r="AC3558" s="20"/>
      <c r="AD3558" s="20"/>
    </row>
    <row r="3559" spans="3:30" s="1" customFormat="1">
      <c r="C3559" s="16"/>
      <c r="D3559" s="16"/>
      <c r="E3559" s="32"/>
      <c r="F3559" s="16"/>
      <c r="G3559" s="16"/>
      <c r="H3559" s="16"/>
      <c r="I3559" s="16"/>
      <c r="J3559" s="16"/>
      <c r="K3559" s="16"/>
      <c r="L3559" s="32"/>
      <c r="M3559" s="16"/>
      <c r="N3559" s="16"/>
      <c r="O3559" s="16"/>
      <c r="P3559" s="16"/>
      <c r="Y3559" s="20"/>
      <c r="Z3559" s="20"/>
      <c r="AA3559" s="20"/>
      <c r="AB3559" s="20"/>
      <c r="AC3559" s="20"/>
      <c r="AD3559" s="20"/>
    </row>
    <row r="3560" spans="3:30" s="1" customFormat="1">
      <c r="C3560" s="16"/>
      <c r="D3560" s="16"/>
      <c r="E3560" s="32"/>
      <c r="F3560" s="16"/>
      <c r="G3560" s="16"/>
      <c r="H3560" s="16"/>
      <c r="I3560" s="16"/>
      <c r="J3560" s="16"/>
      <c r="K3560" s="16"/>
      <c r="L3560" s="32"/>
      <c r="M3560" s="16"/>
      <c r="N3560" s="16"/>
      <c r="O3560" s="16"/>
      <c r="P3560" s="16"/>
      <c r="Y3560" s="20"/>
      <c r="Z3560" s="20"/>
      <c r="AA3560" s="20"/>
      <c r="AB3560" s="20"/>
      <c r="AC3560" s="20"/>
      <c r="AD3560" s="20"/>
    </row>
    <row r="3561" spans="3:30" s="1" customFormat="1">
      <c r="C3561" s="16"/>
      <c r="D3561" s="16"/>
      <c r="E3561" s="32"/>
      <c r="F3561" s="16"/>
      <c r="G3561" s="16"/>
      <c r="H3561" s="16"/>
      <c r="I3561" s="16"/>
      <c r="J3561" s="16"/>
      <c r="K3561" s="16"/>
      <c r="L3561" s="32"/>
      <c r="M3561" s="16"/>
      <c r="N3561" s="16"/>
      <c r="O3561" s="16"/>
      <c r="P3561" s="16"/>
      <c r="Y3561" s="20"/>
      <c r="Z3561" s="20"/>
      <c r="AA3561" s="20"/>
      <c r="AB3561" s="20"/>
      <c r="AC3561" s="20"/>
      <c r="AD3561" s="20"/>
    </row>
    <row r="3562" spans="3:30" s="1" customFormat="1">
      <c r="C3562" s="16"/>
      <c r="D3562" s="16"/>
      <c r="E3562" s="32"/>
      <c r="F3562" s="16"/>
      <c r="G3562" s="16"/>
      <c r="H3562" s="16"/>
      <c r="I3562" s="16"/>
      <c r="J3562" s="16"/>
      <c r="K3562" s="16"/>
      <c r="L3562" s="32"/>
      <c r="M3562" s="16"/>
      <c r="N3562" s="16"/>
      <c r="O3562" s="16"/>
      <c r="P3562" s="16"/>
      <c r="Y3562" s="20"/>
      <c r="Z3562" s="20"/>
      <c r="AA3562" s="20"/>
      <c r="AB3562" s="20"/>
      <c r="AC3562" s="20"/>
      <c r="AD3562" s="20"/>
    </row>
    <row r="3563" spans="3:30" s="1" customFormat="1">
      <c r="C3563" s="16"/>
      <c r="D3563" s="16"/>
      <c r="E3563" s="32"/>
      <c r="F3563" s="16"/>
      <c r="G3563" s="16"/>
      <c r="H3563" s="16"/>
      <c r="I3563" s="16"/>
      <c r="J3563" s="16"/>
      <c r="K3563" s="16"/>
      <c r="L3563" s="32"/>
      <c r="M3563" s="16"/>
      <c r="N3563" s="16"/>
      <c r="O3563" s="16"/>
      <c r="P3563" s="16"/>
      <c r="Y3563" s="20"/>
      <c r="Z3563" s="20"/>
      <c r="AA3563" s="20"/>
      <c r="AB3563" s="20"/>
      <c r="AC3563" s="20"/>
      <c r="AD3563" s="20"/>
    </row>
    <row r="3564" spans="3:30" s="1" customFormat="1">
      <c r="C3564" s="16"/>
      <c r="D3564" s="16"/>
      <c r="E3564" s="32"/>
      <c r="F3564" s="16"/>
      <c r="G3564" s="16"/>
      <c r="H3564" s="16"/>
      <c r="I3564" s="16"/>
      <c r="J3564" s="16"/>
      <c r="K3564" s="16"/>
      <c r="L3564" s="32"/>
      <c r="M3564" s="16"/>
      <c r="N3564" s="16"/>
      <c r="O3564" s="16"/>
      <c r="P3564" s="16"/>
      <c r="Y3564" s="20"/>
      <c r="Z3564" s="20"/>
      <c r="AA3564" s="20"/>
      <c r="AB3564" s="20"/>
      <c r="AC3564" s="20"/>
      <c r="AD3564" s="20"/>
    </row>
    <row r="3565" spans="3:30" s="1" customFormat="1">
      <c r="C3565" s="16"/>
      <c r="D3565" s="16"/>
      <c r="E3565" s="32"/>
      <c r="F3565" s="16"/>
      <c r="G3565" s="16"/>
      <c r="H3565" s="16"/>
      <c r="I3565" s="16"/>
      <c r="J3565" s="16"/>
      <c r="K3565" s="16"/>
      <c r="L3565" s="32"/>
      <c r="M3565" s="16"/>
      <c r="N3565" s="16"/>
      <c r="O3565" s="16"/>
      <c r="P3565" s="16"/>
      <c r="Y3565" s="20"/>
      <c r="Z3565" s="20"/>
      <c r="AA3565" s="20"/>
      <c r="AB3565" s="20"/>
      <c r="AC3565" s="20"/>
      <c r="AD3565" s="20"/>
    </row>
    <row r="3566" spans="3:30" s="1" customFormat="1">
      <c r="C3566" s="16"/>
      <c r="D3566" s="16"/>
      <c r="E3566" s="32"/>
      <c r="F3566" s="16"/>
      <c r="G3566" s="16"/>
      <c r="H3566" s="16"/>
      <c r="I3566" s="16"/>
      <c r="J3566" s="16"/>
      <c r="K3566" s="16"/>
      <c r="L3566" s="32"/>
      <c r="M3566" s="16"/>
      <c r="N3566" s="16"/>
      <c r="O3566" s="16"/>
      <c r="P3566" s="16"/>
      <c r="Y3566" s="20"/>
      <c r="Z3566" s="20"/>
      <c r="AA3566" s="20"/>
      <c r="AB3566" s="20"/>
      <c r="AC3566" s="20"/>
      <c r="AD3566" s="20"/>
    </row>
    <row r="3567" spans="3:30" s="1" customFormat="1">
      <c r="C3567" s="16"/>
      <c r="D3567" s="16"/>
      <c r="E3567" s="32"/>
      <c r="F3567" s="16"/>
      <c r="G3567" s="16"/>
      <c r="H3567" s="16"/>
      <c r="I3567" s="16"/>
      <c r="J3567" s="16"/>
      <c r="K3567" s="16"/>
      <c r="L3567" s="32"/>
      <c r="M3567" s="16"/>
      <c r="N3567" s="16"/>
      <c r="O3567" s="16"/>
      <c r="P3567" s="16"/>
      <c r="Y3567" s="20"/>
      <c r="Z3567" s="20"/>
      <c r="AA3567" s="20"/>
      <c r="AB3567" s="20"/>
      <c r="AC3567" s="20"/>
      <c r="AD3567" s="20"/>
    </row>
    <row r="3568" spans="3:30" s="1" customFormat="1">
      <c r="C3568" s="16"/>
      <c r="D3568" s="16"/>
      <c r="E3568" s="32"/>
      <c r="F3568" s="16"/>
      <c r="G3568" s="16"/>
      <c r="H3568" s="16"/>
      <c r="I3568" s="16"/>
      <c r="J3568" s="16"/>
      <c r="K3568" s="16"/>
      <c r="L3568" s="32"/>
      <c r="M3568" s="16"/>
      <c r="N3568" s="16"/>
      <c r="O3568" s="16"/>
      <c r="P3568" s="16"/>
      <c r="Y3568" s="20"/>
      <c r="Z3568" s="20"/>
      <c r="AA3568" s="20"/>
      <c r="AB3568" s="20"/>
      <c r="AC3568" s="20"/>
      <c r="AD3568" s="20"/>
    </row>
    <row r="3569" spans="3:30" s="1" customFormat="1">
      <c r="C3569" s="16"/>
      <c r="D3569" s="16"/>
      <c r="E3569" s="32"/>
      <c r="F3569" s="16"/>
      <c r="G3569" s="16"/>
      <c r="H3569" s="16"/>
      <c r="I3569" s="16"/>
      <c r="J3569" s="16"/>
      <c r="K3569" s="16"/>
      <c r="L3569" s="32"/>
      <c r="M3569" s="16"/>
      <c r="N3569" s="16"/>
      <c r="O3569" s="16"/>
      <c r="P3569" s="16"/>
      <c r="Y3569" s="20"/>
      <c r="Z3569" s="20"/>
      <c r="AA3569" s="20"/>
      <c r="AB3569" s="20"/>
      <c r="AC3569" s="20"/>
      <c r="AD3569" s="20"/>
    </row>
    <row r="3570" spans="3:30" s="1" customFormat="1">
      <c r="C3570" s="16"/>
      <c r="D3570" s="16"/>
      <c r="E3570" s="32"/>
      <c r="F3570" s="16"/>
      <c r="G3570" s="16"/>
      <c r="H3570" s="16"/>
      <c r="I3570" s="16"/>
      <c r="J3570" s="16"/>
      <c r="K3570" s="16"/>
      <c r="L3570" s="32"/>
      <c r="M3570" s="16"/>
      <c r="N3570" s="16"/>
      <c r="O3570" s="16"/>
      <c r="P3570" s="16"/>
      <c r="Y3570" s="20"/>
      <c r="Z3570" s="20"/>
      <c r="AA3570" s="20"/>
      <c r="AB3570" s="20"/>
      <c r="AC3570" s="20"/>
      <c r="AD3570" s="20"/>
    </row>
    <row r="3571" spans="3:30" s="1" customFormat="1">
      <c r="C3571" s="16"/>
      <c r="D3571" s="16"/>
      <c r="E3571" s="32"/>
      <c r="F3571" s="16"/>
      <c r="G3571" s="16"/>
      <c r="H3571" s="16"/>
      <c r="I3571" s="16"/>
      <c r="J3571" s="16"/>
      <c r="K3571" s="16"/>
      <c r="L3571" s="32"/>
      <c r="M3571" s="16"/>
      <c r="N3571" s="16"/>
      <c r="O3571" s="16"/>
      <c r="P3571" s="16"/>
      <c r="Y3571" s="20"/>
      <c r="Z3571" s="20"/>
      <c r="AA3571" s="20"/>
      <c r="AB3571" s="20"/>
      <c r="AC3571" s="20"/>
      <c r="AD3571" s="20"/>
    </row>
    <row r="3572" spans="3:30" s="1" customFormat="1">
      <c r="C3572" s="16"/>
      <c r="D3572" s="16"/>
      <c r="E3572" s="32"/>
      <c r="F3572" s="16"/>
      <c r="G3572" s="16"/>
      <c r="H3572" s="16"/>
      <c r="I3572" s="16"/>
      <c r="J3572" s="16"/>
      <c r="K3572" s="16"/>
      <c r="L3572" s="32"/>
      <c r="M3572" s="16"/>
      <c r="N3572" s="16"/>
      <c r="O3572" s="16"/>
      <c r="P3572" s="16"/>
      <c r="Y3572" s="20"/>
      <c r="Z3572" s="20"/>
      <c r="AA3572" s="20"/>
      <c r="AB3572" s="20"/>
      <c r="AC3572" s="20"/>
      <c r="AD3572" s="20"/>
    </row>
    <row r="3573" spans="3:30" s="1" customFormat="1">
      <c r="C3573" s="16"/>
      <c r="D3573" s="16"/>
      <c r="E3573" s="32"/>
      <c r="F3573" s="16"/>
      <c r="G3573" s="16"/>
      <c r="H3573" s="16"/>
      <c r="I3573" s="16"/>
      <c r="J3573" s="16"/>
      <c r="K3573" s="16"/>
      <c r="L3573" s="32"/>
      <c r="M3573" s="16"/>
      <c r="N3573" s="16"/>
      <c r="O3573" s="16"/>
      <c r="P3573" s="16"/>
      <c r="Y3573" s="20"/>
      <c r="Z3573" s="20"/>
      <c r="AA3573" s="20"/>
      <c r="AB3573" s="20"/>
      <c r="AC3573" s="20"/>
      <c r="AD3573" s="20"/>
    </row>
    <row r="3574" spans="3:30" s="1" customFormat="1">
      <c r="C3574" s="16"/>
      <c r="D3574" s="16"/>
      <c r="E3574" s="32"/>
      <c r="F3574" s="16"/>
      <c r="G3574" s="16"/>
      <c r="H3574" s="16"/>
      <c r="I3574" s="16"/>
      <c r="J3574" s="16"/>
      <c r="K3574" s="16"/>
      <c r="L3574" s="32"/>
      <c r="M3574" s="16"/>
      <c r="N3574" s="16"/>
      <c r="O3574" s="16"/>
      <c r="P3574" s="16"/>
      <c r="Y3574" s="20"/>
      <c r="Z3574" s="20"/>
      <c r="AA3574" s="20"/>
      <c r="AB3574" s="20"/>
      <c r="AC3574" s="20"/>
      <c r="AD3574" s="20"/>
    </row>
    <row r="3575" spans="3:30" s="1" customFormat="1">
      <c r="C3575" s="16"/>
      <c r="D3575" s="16"/>
      <c r="E3575" s="32"/>
      <c r="F3575" s="16"/>
      <c r="G3575" s="16"/>
      <c r="H3575" s="16"/>
      <c r="I3575" s="16"/>
      <c r="J3575" s="16"/>
      <c r="K3575" s="16"/>
      <c r="L3575" s="32"/>
      <c r="M3575" s="16"/>
      <c r="N3575" s="16"/>
      <c r="O3575" s="16"/>
      <c r="P3575" s="16"/>
      <c r="Y3575" s="20"/>
      <c r="Z3575" s="20"/>
      <c r="AA3575" s="20"/>
      <c r="AB3575" s="20"/>
      <c r="AC3575" s="20"/>
      <c r="AD3575" s="20"/>
    </row>
    <row r="3576" spans="3:30" s="1" customFormat="1">
      <c r="C3576" s="16"/>
      <c r="D3576" s="16"/>
      <c r="E3576" s="32"/>
      <c r="F3576" s="16"/>
      <c r="G3576" s="16"/>
      <c r="H3576" s="16"/>
      <c r="I3576" s="16"/>
      <c r="J3576" s="16"/>
      <c r="K3576" s="16"/>
      <c r="L3576" s="32"/>
      <c r="M3576" s="16"/>
      <c r="N3576" s="16"/>
      <c r="O3576" s="16"/>
      <c r="P3576" s="16"/>
      <c r="Y3576" s="20"/>
      <c r="Z3576" s="20"/>
      <c r="AA3576" s="20"/>
      <c r="AB3576" s="20"/>
      <c r="AC3576" s="20"/>
      <c r="AD3576" s="20"/>
    </row>
    <row r="3577" spans="3:30" s="1" customFormat="1">
      <c r="C3577" s="16"/>
      <c r="D3577" s="16"/>
      <c r="E3577" s="32"/>
      <c r="F3577" s="16"/>
      <c r="G3577" s="16"/>
      <c r="H3577" s="16"/>
      <c r="I3577" s="16"/>
      <c r="J3577" s="16"/>
      <c r="K3577" s="16"/>
      <c r="L3577" s="32"/>
      <c r="M3577" s="16"/>
      <c r="N3577" s="16"/>
      <c r="O3577" s="16"/>
      <c r="P3577" s="16"/>
      <c r="Y3577" s="20"/>
      <c r="Z3577" s="20"/>
      <c r="AA3577" s="20"/>
      <c r="AB3577" s="20"/>
      <c r="AC3577" s="20"/>
      <c r="AD3577" s="20"/>
    </row>
    <row r="3578" spans="3:30" s="1" customFormat="1">
      <c r="C3578" s="16"/>
      <c r="D3578" s="16"/>
      <c r="E3578" s="32"/>
      <c r="F3578" s="16"/>
      <c r="G3578" s="16"/>
      <c r="H3578" s="16"/>
      <c r="I3578" s="16"/>
      <c r="J3578" s="16"/>
      <c r="K3578" s="16"/>
      <c r="L3578" s="32"/>
      <c r="M3578" s="16"/>
      <c r="N3578" s="16"/>
      <c r="O3578" s="16"/>
      <c r="P3578" s="16"/>
      <c r="Y3578" s="20"/>
      <c r="Z3578" s="20"/>
      <c r="AA3578" s="20"/>
      <c r="AB3578" s="20"/>
      <c r="AC3578" s="20"/>
      <c r="AD3578" s="20"/>
    </row>
    <row r="3579" spans="3:30" s="1" customFormat="1">
      <c r="C3579" s="16"/>
      <c r="D3579" s="16"/>
      <c r="E3579" s="32"/>
      <c r="F3579" s="16"/>
      <c r="G3579" s="16"/>
      <c r="H3579" s="16"/>
      <c r="I3579" s="16"/>
      <c r="J3579" s="16"/>
      <c r="K3579" s="16"/>
      <c r="L3579" s="32"/>
      <c r="M3579" s="16"/>
      <c r="N3579" s="16"/>
      <c r="O3579" s="16"/>
      <c r="P3579" s="16"/>
      <c r="Y3579" s="20"/>
      <c r="Z3579" s="20"/>
      <c r="AA3579" s="20"/>
      <c r="AB3579" s="20"/>
      <c r="AC3579" s="20"/>
      <c r="AD3579" s="20"/>
    </row>
    <row r="3580" spans="3:30" s="1" customFormat="1">
      <c r="C3580" s="16"/>
      <c r="D3580" s="16"/>
      <c r="E3580" s="32"/>
      <c r="F3580" s="16"/>
      <c r="G3580" s="16"/>
      <c r="H3580" s="16"/>
      <c r="I3580" s="16"/>
      <c r="J3580" s="16"/>
      <c r="K3580" s="16"/>
      <c r="L3580" s="32"/>
      <c r="M3580" s="16"/>
      <c r="N3580" s="16"/>
      <c r="O3580" s="16"/>
      <c r="P3580" s="16"/>
      <c r="Y3580" s="20"/>
      <c r="Z3580" s="20"/>
      <c r="AA3580" s="20"/>
      <c r="AB3580" s="20"/>
      <c r="AC3580" s="20"/>
      <c r="AD3580" s="20"/>
    </row>
    <row r="3581" spans="3:30" s="1" customFormat="1">
      <c r="C3581" s="16"/>
      <c r="D3581" s="16"/>
      <c r="E3581" s="32"/>
      <c r="F3581" s="16"/>
      <c r="G3581" s="16"/>
      <c r="H3581" s="16"/>
      <c r="I3581" s="16"/>
      <c r="J3581" s="16"/>
      <c r="K3581" s="16"/>
      <c r="L3581" s="32"/>
      <c r="M3581" s="16"/>
      <c r="N3581" s="16"/>
      <c r="O3581" s="16"/>
      <c r="P3581" s="16"/>
      <c r="Y3581" s="20"/>
      <c r="Z3581" s="20"/>
      <c r="AA3581" s="20"/>
      <c r="AB3581" s="20"/>
      <c r="AC3581" s="20"/>
      <c r="AD3581" s="20"/>
    </row>
    <row r="3582" spans="3:30" s="1" customFormat="1">
      <c r="C3582" s="16"/>
      <c r="D3582" s="16"/>
      <c r="E3582" s="32"/>
      <c r="F3582" s="16"/>
      <c r="G3582" s="16"/>
      <c r="H3582" s="16"/>
      <c r="I3582" s="16"/>
      <c r="J3582" s="16"/>
      <c r="K3582" s="16"/>
      <c r="L3582" s="32"/>
      <c r="M3582" s="16"/>
      <c r="N3582" s="16"/>
      <c r="O3582" s="16"/>
      <c r="P3582" s="16"/>
      <c r="Y3582" s="20"/>
      <c r="Z3582" s="20"/>
      <c r="AA3582" s="20"/>
      <c r="AB3582" s="20"/>
      <c r="AC3582" s="20"/>
      <c r="AD3582" s="20"/>
    </row>
    <row r="3583" spans="3:30" s="1" customFormat="1">
      <c r="C3583" s="16"/>
      <c r="D3583" s="16"/>
      <c r="E3583" s="32"/>
      <c r="F3583" s="16"/>
      <c r="G3583" s="16"/>
      <c r="H3583" s="16"/>
      <c r="I3583" s="16"/>
      <c r="J3583" s="16"/>
      <c r="K3583" s="16"/>
      <c r="L3583" s="32"/>
      <c r="M3583" s="16"/>
      <c r="N3583" s="16"/>
      <c r="O3583" s="16"/>
      <c r="P3583" s="16"/>
      <c r="Y3583" s="20"/>
      <c r="Z3583" s="20"/>
      <c r="AA3583" s="20"/>
      <c r="AB3583" s="20"/>
      <c r="AC3583" s="20"/>
      <c r="AD3583" s="20"/>
    </row>
    <row r="3584" spans="3:30" s="1" customFormat="1">
      <c r="C3584" s="16"/>
      <c r="D3584" s="16"/>
      <c r="E3584" s="32"/>
      <c r="F3584" s="16"/>
      <c r="G3584" s="16"/>
      <c r="H3584" s="16"/>
      <c r="I3584" s="16"/>
      <c r="J3584" s="16"/>
      <c r="K3584" s="16"/>
      <c r="L3584" s="32"/>
      <c r="M3584" s="16"/>
      <c r="N3584" s="16"/>
      <c r="O3584" s="16"/>
      <c r="P3584" s="16"/>
      <c r="Y3584" s="20"/>
      <c r="Z3584" s="20"/>
      <c r="AA3584" s="20"/>
      <c r="AB3584" s="20"/>
      <c r="AC3584" s="20"/>
      <c r="AD3584" s="20"/>
    </row>
    <row r="3585" spans="3:30" s="1" customFormat="1">
      <c r="C3585" s="16"/>
      <c r="D3585" s="16"/>
      <c r="E3585" s="32"/>
      <c r="F3585" s="16"/>
      <c r="G3585" s="16"/>
      <c r="H3585" s="16"/>
      <c r="I3585" s="16"/>
      <c r="J3585" s="16"/>
      <c r="K3585" s="16"/>
      <c r="L3585" s="32"/>
      <c r="M3585" s="16"/>
      <c r="N3585" s="16"/>
      <c r="O3585" s="16"/>
      <c r="P3585" s="16"/>
      <c r="Y3585" s="20"/>
      <c r="Z3585" s="20"/>
      <c r="AA3585" s="20"/>
      <c r="AB3585" s="20"/>
      <c r="AC3585" s="20"/>
      <c r="AD3585" s="20"/>
    </row>
    <row r="3586" spans="3:30" s="1" customFormat="1">
      <c r="C3586" s="16"/>
      <c r="D3586" s="16"/>
      <c r="E3586" s="32"/>
      <c r="F3586" s="16"/>
      <c r="G3586" s="16"/>
      <c r="H3586" s="16"/>
      <c r="I3586" s="16"/>
      <c r="J3586" s="16"/>
      <c r="K3586" s="16"/>
      <c r="L3586" s="32"/>
      <c r="M3586" s="16"/>
      <c r="N3586" s="16"/>
      <c r="O3586" s="16"/>
      <c r="P3586" s="16"/>
      <c r="Y3586" s="20"/>
      <c r="Z3586" s="20"/>
      <c r="AA3586" s="20"/>
      <c r="AB3586" s="20"/>
      <c r="AC3586" s="20"/>
      <c r="AD3586" s="20"/>
    </row>
    <row r="3587" spans="3:30" s="1" customFormat="1">
      <c r="C3587" s="16"/>
      <c r="D3587" s="16"/>
      <c r="E3587" s="32"/>
      <c r="F3587" s="16"/>
      <c r="G3587" s="16"/>
      <c r="H3587" s="16"/>
      <c r="I3587" s="16"/>
      <c r="J3587" s="16"/>
      <c r="K3587" s="16"/>
      <c r="L3587" s="32"/>
      <c r="M3587" s="16"/>
      <c r="N3587" s="16"/>
      <c r="O3587" s="16"/>
      <c r="P3587" s="16"/>
      <c r="Y3587" s="20"/>
      <c r="Z3587" s="20"/>
      <c r="AA3587" s="20"/>
      <c r="AB3587" s="20"/>
      <c r="AC3587" s="20"/>
      <c r="AD3587" s="20"/>
    </row>
    <row r="3588" spans="3:30" s="1" customFormat="1">
      <c r="C3588" s="16"/>
      <c r="D3588" s="16"/>
      <c r="E3588" s="32"/>
      <c r="F3588" s="16"/>
      <c r="G3588" s="16"/>
      <c r="H3588" s="16"/>
      <c r="I3588" s="16"/>
      <c r="J3588" s="16"/>
      <c r="K3588" s="16"/>
      <c r="L3588" s="32"/>
      <c r="M3588" s="16"/>
      <c r="N3588" s="16"/>
      <c r="O3588" s="16"/>
      <c r="P3588" s="16"/>
      <c r="Y3588" s="20"/>
      <c r="Z3588" s="20"/>
      <c r="AA3588" s="20"/>
      <c r="AB3588" s="20"/>
      <c r="AC3588" s="20"/>
      <c r="AD3588" s="20"/>
    </row>
    <row r="3589" spans="3:30" s="1" customFormat="1">
      <c r="C3589" s="16"/>
      <c r="D3589" s="16"/>
      <c r="E3589" s="32"/>
      <c r="F3589" s="16"/>
      <c r="G3589" s="16"/>
      <c r="H3589" s="16"/>
      <c r="I3589" s="16"/>
      <c r="J3589" s="16"/>
      <c r="K3589" s="16"/>
      <c r="L3589" s="32"/>
      <c r="M3589" s="16"/>
      <c r="N3589" s="16"/>
      <c r="O3589" s="16"/>
      <c r="P3589" s="16"/>
      <c r="Y3589" s="20"/>
      <c r="Z3589" s="20"/>
      <c r="AA3589" s="20"/>
      <c r="AB3589" s="20"/>
      <c r="AC3589" s="20"/>
      <c r="AD3589" s="20"/>
    </row>
    <row r="3590" spans="3:30" s="1" customFormat="1">
      <c r="C3590" s="16"/>
      <c r="D3590" s="16"/>
      <c r="E3590" s="32"/>
      <c r="F3590" s="16"/>
      <c r="G3590" s="16"/>
      <c r="H3590" s="16"/>
      <c r="I3590" s="16"/>
      <c r="J3590" s="16"/>
      <c r="K3590" s="16"/>
      <c r="L3590" s="32"/>
      <c r="M3590" s="16"/>
      <c r="N3590" s="16"/>
      <c r="O3590" s="16"/>
      <c r="P3590" s="16"/>
      <c r="Y3590" s="20"/>
      <c r="Z3590" s="20"/>
      <c r="AA3590" s="20"/>
      <c r="AB3590" s="20"/>
      <c r="AC3590" s="20"/>
      <c r="AD3590" s="20"/>
    </row>
    <row r="3591" spans="3:30" s="1" customFormat="1">
      <c r="C3591" s="16"/>
      <c r="D3591" s="16"/>
      <c r="E3591" s="32"/>
      <c r="F3591" s="16"/>
      <c r="G3591" s="16"/>
      <c r="H3591" s="16"/>
      <c r="I3591" s="16"/>
      <c r="J3591" s="16"/>
      <c r="K3591" s="16"/>
      <c r="L3591" s="32"/>
      <c r="M3591" s="16"/>
      <c r="N3591" s="16"/>
      <c r="O3591" s="16"/>
      <c r="P3591" s="16"/>
      <c r="Y3591" s="20"/>
      <c r="Z3591" s="20"/>
      <c r="AA3591" s="20"/>
      <c r="AB3591" s="20"/>
      <c r="AC3591" s="20"/>
      <c r="AD3591" s="20"/>
    </row>
    <row r="3592" spans="3:30" s="1" customFormat="1">
      <c r="C3592" s="16"/>
      <c r="D3592" s="16"/>
      <c r="E3592" s="32"/>
      <c r="F3592" s="16"/>
      <c r="G3592" s="16"/>
      <c r="H3592" s="16"/>
      <c r="I3592" s="16"/>
      <c r="J3592" s="16"/>
      <c r="K3592" s="16"/>
      <c r="L3592" s="32"/>
      <c r="M3592" s="16"/>
      <c r="N3592" s="16"/>
      <c r="O3592" s="16"/>
      <c r="P3592" s="16"/>
      <c r="Y3592" s="20"/>
      <c r="Z3592" s="20"/>
      <c r="AA3592" s="20"/>
      <c r="AB3592" s="20"/>
      <c r="AC3592" s="20"/>
      <c r="AD3592" s="20"/>
    </row>
    <row r="3593" spans="3:30" s="1" customFormat="1">
      <c r="C3593" s="16"/>
      <c r="D3593" s="16"/>
      <c r="E3593" s="32"/>
      <c r="F3593" s="16"/>
      <c r="G3593" s="16"/>
      <c r="H3593" s="16"/>
      <c r="I3593" s="16"/>
      <c r="J3593" s="16"/>
      <c r="K3593" s="16"/>
      <c r="L3593" s="32"/>
      <c r="M3593" s="16"/>
      <c r="N3593" s="16"/>
      <c r="O3593" s="16"/>
      <c r="P3593" s="16"/>
      <c r="Y3593" s="20"/>
      <c r="Z3593" s="20"/>
      <c r="AA3593" s="20"/>
      <c r="AB3593" s="20"/>
      <c r="AC3593" s="20"/>
      <c r="AD3593" s="20"/>
    </row>
    <row r="3594" spans="3:30" s="1" customFormat="1">
      <c r="C3594" s="16"/>
      <c r="D3594" s="16"/>
      <c r="E3594" s="32"/>
      <c r="F3594" s="16"/>
      <c r="G3594" s="16"/>
      <c r="H3594" s="16"/>
      <c r="I3594" s="16"/>
      <c r="J3594" s="16"/>
      <c r="K3594" s="16"/>
      <c r="L3594" s="32"/>
      <c r="M3594" s="16"/>
      <c r="N3594" s="16"/>
      <c r="O3594" s="16"/>
      <c r="P3594" s="16"/>
      <c r="Y3594" s="20"/>
      <c r="Z3594" s="20"/>
      <c r="AA3594" s="20"/>
      <c r="AB3594" s="20"/>
      <c r="AC3594" s="20"/>
      <c r="AD3594" s="20"/>
    </row>
    <row r="3595" spans="3:30" s="1" customFormat="1">
      <c r="C3595" s="16"/>
      <c r="D3595" s="16"/>
      <c r="E3595" s="32"/>
      <c r="F3595" s="16"/>
      <c r="G3595" s="16"/>
      <c r="H3595" s="16"/>
      <c r="I3595" s="16"/>
      <c r="J3595" s="16"/>
      <c r="K3595" s="16"/>
      <c r="L3595" s="32"/>
      <c r="M3595" s="16"/>
      <c r="N3595" s="16"/>
      <c r="O3595" s="16"/>
      <c r="P3595" s="16"/>
      <c r="Y3595" s="20"/>
      <c r="Z3595" s="20"/>
      <c r="AA3595" s="20"/>
      <c r="AB3595" s="20"/>
      <c r="AC3595" s="20"/>
      <c r="AD3595" s="20"/>
    </row>
    <row r="3596" spans="3:30" s="1" customFormat="1">
      <c r="C3596" s="16"/>
      <c r="D3596" s="16"/>
      <c r="E3596" s="32"/>
      <c r="F3596" s="16"/>
      <c r="G3596" s="16"/>
      <c r="H3596" s="16"/>
      <c r="I3596" s="16"/>
      <c r="J3596" s="16"/>
      <c r="K3596" s="16"/>
      <c r="L3596" s="32"/>
      <c r="M3596" s="16"/>
      <c r="N3596" s="16"/>
      <c r="O3596" s="16"/>
      <c r="P3596" s="16"/>
      <c r="Y3596" s="20"/>
      <c r="Z3596" s="20"/>
      <c r="AA3596" s="20"/>
      <c r="AB3596" s="20"/>
      <c r="AC3596" s="20"/>
      <c r="AD3596" s="20"/>
    </row>
    <row r="3597" spans="3:30" s="1" customFormat="1">
      <c r="C3597" s="16"/>
      <c r="D3597" s="16"/>
      <c r="E3597" s="32"/>
      <c r="F3597" s="16"/>
      <c r="G3597" s="16"/>
      <c r="H3597" s="16"/>
      <c r="I3597" s="16"/>
      <c r="J3597" s="16"/>
      <c r="K3597" s="16"/>
      <c r="L3597" s="32"/>
      <c r="M3597" s="16"/>
      <c r="N3597" s="16"/>
      <c r="O3597" s="16"/>
      <c r="P3597" s="16"/>
      <c r="Y3597" s="20"/>
      <c r="Z3597" s="20"/>
      <c r="AA3597" s="20"/>
      <c r="AB3597" s="20"/>
      <c r="AC3597" s="20"/>
      <c r="AD3597" s="20"/>
    </row>
    <row r="3598" spans="3:30" s="1" customFormat="1">
      <c r="C3598" s="16"/>
      <c r="D3598" s="16"/>
      <c r="E3598" s="32"/>
      <c r="F3598" s="16"/>
      <c r="G3598" s="16"/>
      <c r="H3598" s="16"/>
      <c r="I3598" s="16"/>
      <c r="J3598" s="16"/>
      <c r="K3598" s="16"/>
      <c r="L3598" s="32"/>
      <c r="M3598" s="16"/>
      <c r="N3598" s="16"/>
      <c r="O3598" s="16"/>
      <c r="P3598" s="16"/>
      <c r="Y3598" s="20"/>
      <c r="Z3598" s="20"/>
      <c r="AA3598" s="20"/>
      <c r="AB3598" s="20"/>
      <c r="AC3598" s="20"/>
      <c r="AD3598" s="20"/>
    </row>
    <row r="3599" spans="3:30" s="1" customFormat="1">
      <c r="C3599" s="16"/>
      <c r="D3599" s="16"/>
      <c r="E3599" s="32"/>
      <c r="F3599" s="16"/>
      <c r="G3599" s="16"/>
      <c r="H3599" s="16"/>
      <c r="I3599" s="16"/>
      <c r="J3599" s="16"/>
      <c r="K3599" s="16"/>
      <c r="L3599" s="32"/>
      <c r="M3599" s="16"/>
      <c r="N3599" s="16"/>
      <c r="O3599" s="16"/>
      <c r="P3599" s="16"/>
      <c r="Y3599" s="20"/>
      <c r="Z3599" s="20"/>
      <c r="AA3599" s="20"/>
      <c r="AB3599" s="20"/>
      <c r="AC3599" s="20"/>
      <c r="AD3599" s="20"/>
    </row>
    <row r="3600" spans="3:30" s="1" customFormat="1">
      <c r="C3600" s="16"/>
      <c r="D3600" s="16"/>
      <c r="E3600" s="32"/>
      <c r="F3600" s="16"/>
      <c r="G3600" s="16"/>
      <c r="H3600" s="16"/>
      <c r="I3600" s="16"/>
      <c r="J3600" s="16"/>
      <c r="K3600" s="16"/>
      <c r="L3600" s="32"/>
      <c r="M3600" s="16"/>
      <c r="N3600" s="16"/>
      <c r="O3600" s="16"/>
      <c r="P3600" s="16"/>
      <c r="Y3600" s="20"/>
      <c r="Z3600" s="20"/>
      <c r="AA3600" s="20"/>
      <c r="AB3600" s="20"/>
      <c r="AC3600" s="20"/>
      <c r="AD3600" s="20"/>
    </row>
    <row r="3601" spans="3:30" s="1" customFormat="1">
      <c r="C3601" s="16"/>
      <c r="D3601" s="16"/>
      <c r="E3601" s="32"/>
      <c r="F3601" s="16"/>
      <c r="G3601" s="16"/>
      <c r="H3601" s="16"/>
      <c r="I3601" s="16"/>
      <c r="J3601" s="16"/>
      <c r="K3601" s="16"/>
      <c r="L3601" s="32"/>
      <c r="M3601" s="16"/>
      <c r="N3601" s="16"/>
      <c r="O3601" s="16"/>
      <c r="P3601" s="16"/>
      <c r="Y3601" s="20"/>
      <c r="Z3601" s="20"/>
      <c r="AA3601" s="20"/>
      <c r="AB3601" s="20"/>
      <c r="AC3601" s="20"/>
      <c r="AD3601" s="20"/>
    </row>
    <row r="3602" spans="3:30" s="1" customFormat="1">
      <c r="C3602" s="16"/>
      <c r="D3602" s="16"/>
      <c r="E3602" s="32"/>
      <c r="F3602" s="16"/>
      <c r="G3602" s="16"/>
      <c r="H3602" s="16"/>
      <c r="I3602" s="16"/>
      <c r="J3602" s="16"/>
      <c r="K3602" s="16"/>
      <c r="L3602" s="32"/>
      <c r="M3602" s="16"/>
      <c r="N3602" s="16"/>
      <c r="O3602" s="16"/>
      <c r="P3602" s="16"/>
      <c r="Y3602" s="20"/>
      <c r="Z3602" s="20"/>
      <c r="AA3602" s="20"/>
      <c r="AB3602" s="20"/>
      <c r="AC3602" s="20"/>
      <c r="AD3602" s="20"/>
    </row>
    <row r="3603" spans="3:30" s="1" customFormat="1">
      <c r="C3603" s="16"/>
      <c r="D3603" s="16"/>
      <c r="E3603" s="32"/>
      <c r="F3603" s="16"/>
      <c r="G3603" s="16"/>
      <c r="H3603" s="16"/>
      <c r="I3603" s="16"/>
      <c r="J3603" s="16"/>
      <c r="K3603" s="16"/>
      <c r="L3603" s="32"/>
      <c r="M3603" s="16"/>
      <c r="N3603" s="16"/>
      <c r="O3603" s="16"/>
      <c r="P3603" s="16"/>
      <c r="Y3603" s="20"/>
      <c r="Z3603" s="20"/>
      <c r="AA3603" s="20"/>
      <c r="AB3603" s="20"/>
      <c r="AC3603" s="20"/>
      <c r="AD3603" s="20"/>
    </row>
    <row r="3604" spans="3:30" s="1" customFormat="1">
      <c r="C3604" s="16"/>
      <c r="D3604" s="16"/>
      <c r="E3604" s="32"/>
      <c r="F3604" s="16"/>
      <c r="G3604" s="16"/>
      <c r="H3604" s="16"/>
      <c r="I3604" s="16"/>
      <c r="J3604" s="16"/>
      <c r="K3604" s="16"/>
      <c r="L3604" s="32"/>
      <c r="M3604" s="16"/>
      <c r="N3604" s="16"/>
      <c r="O3604" s="16"/>
      <c r="P3604" s="16"/>
      <c r="Y3604" s="20"/>
      <c r="Z3604" s="20"/>
      <c r="AA3604" s="20"/>
      <c r="AB3604" s="20"/>
      <c r="AC3604" s="20"/>
      <c r="AD3604" s="20"/>
    </row>
    <row r="3605" spans="3:30" s="1" customFormat="1">
      <c r="C3605" s="16"/>
      <c r="D3605" s="16"/>
      <c r="E3605" s="32"/>
      <c r="F3605" s="16"/>
      <c r="G3605" s="16"/>
      <c r="H3605" s="16"/>
      <c r="I3605" s="16"/>
      <c r="J3605" s="16"/>
      <c r="K3605" s="16"/>
      <c r="L3605" s="32"/>
      <c r="M3605" s="16"/>
      <c r="N3605" s="16"/>
      <c r="O3605" s="16"/>
      <c r="P3605" s="16"/>
      <c r="Y3605" s="20"/>
      <c r="Z3605" s="20"/>
      <c r="AA3605" s="20"/>
      <c r="AB3605" s="20"/>
      <c r="AC3605" s="20"/>
      <c r="AD3605" s="20"/>
    </row>
    <row r="3606" spans="3:30" s="1" customFormat="1">
      <c r="C3606" s="16"/>
      <c r="D3606" s="16"/>
      <c r="E3606" s="32"/>
      <c r="F3606" s="16"/>
      <c r="G3606" s="16"/>
      <c r="H3606" s="16"/>
      <c r="I3606" s="16"/>
      <c r="J3606" s="16"/>
      <c r="K3606" s="16"/>
      <c r="L3606" s="32"/>
      <c r="M3606" s="16"/>
      <c r="N3606" s="16"/>
      <c r="O3606" s="16"/>
      <c r="P3606" s="16"/>
      <c r="Y3606" s="20"/>
      <c r="Z3606" s="20"/>
      <c r="AA3606" s="20"/>
      <c r="AB3606" s="20"/>
      <c r="AC3606" s="20"/>
      <c r="AD3606" s="20"/>
    </row>
    <row r="3607" spans="3:30" s="1" customFormat="1">
      <c r="C3607" s="16"/>
      <c r="D3607" s="16"/>
      <c r="E3607" s="32"/>
      <c r="F3607" s="16"/>
      <c r="G3607" s="16"/>
      <c r="H3607" s="16"/>
      <c r="I3607" s="16"/>
      <c r="J3607" s="16"/>
      <c r="K3607" s="16"/>
      <c r="L3607" s="32"/>
      <c r="M3607" s="16"/>
      <c r="N3607" s="16"/>
      <c r="O3607" s="16"/>
      <c r="P3607" s="16"/>
      <c r="Y3607" s="20"/>
      <c r="Z3607" s="20"/>
      <c r="AA3607" s="20"/>
      <c r="AB3607" s="20"/>
      <c r="AC3607" s="20"/>
      <c r="AD3607" s="20"/>
    </row>
    <row r="3608" spans="3:30" s="1" customFormat="1">
      <c r="C3608" s="16"/>
      <c r="D3608" s="16"/>
      <c r="E3608" s="32"/>
      <c r="F3608" s="16"/>
      <c r="G3608" s="16"/>
      <c r="H3608" s="16"/>
      <c r="I3608" s="16"/>
      <c r="J3608" s="16"/>
      <c r="K3608" s="16"/>
      <c r="L3608" s="32"/>
      <c r="M3608" s="16"/>
      <c r="N3608" s="16"/>
      <c r="O3608" s="16"/>
      <c r="P3608" s="16"/>
      <c r="Y3608" s="20"/>
      <c r="Z3608" s="20"/>
      <c r="AA3608" s="20"/>
      <c r="AB3608" s="20"/>
      <c r="AC3608" s="20"/>
      <c r="AD3608" s="20"/>
    </row>
    <row r="3609" spans="3:30" s="1" customFormat="1">
      <c r="C3609" s="16"/>
      <c r="D3609" s="16"/>
      <c r="E3609" s="32"/>
      <c r="F3609" s="16"/>
      <c r="G3609" s="16"/>
      <c r="H3609" s="16"/>
      <c r="I3609" s="16"/>
      <c r="J3609" s="16"/>
      <c r="K3609" s="16"/>
      <c r="L3609" s="32"/>
      <c r="M3609" s="16"/>
      <c r="N3609" s="16"/>
      <c r="O3609" s="16"/>
      <c r="P3609" s="16"/>
      <c r="Y3609" s="20"/>
      <c r="Z3609" s="20"/>
      <c r="AA3609" s="20"/>
      <c r="AB3609" s="20"/>
      <c r="AC3609" s="20"/>
      <c r="AD3609" s="20"/>
    </row>
    <row r="3610" spans="3:30" s="1" customFormat="1">
      <c r="C3610" s="16"/>
      <c r="D3610" s="16"/>
      <c r="E3610" s="32"/>
      <c r="F3610" s="16"/>
      <c r="G3610" s="16"/>
      <c r="H3610" s="16"/>
      <c r="I3610" s="16"/>
      <c r="J3610" s="16"/>
      <c r="K3610" s="16"/>
      <c r="L3610" s="32"/>
      <c r="M3610" s="16"/>
      <c r="N3610" s="16"/>
      <c r="O3610" s="16"/>
      <c r="P3610" s="16"/>
      <c r="Y3610" s="20"/>
      <c r="Z3610" s="20"/>
      <c r="AA3610" s="20"/>
      <c r="AB3610" s="20"/>
      <c r="AC3610" s="20"/>
      <c r="AD3610" s="20"/>
    </row>
    <row r="3611" spans="3:30" s="1" customFormat="1">
      <c r="C3611" s="16"/>
      <c r="D3611" s="16"/>
      <c r="E3611" s="32"/>
      <c r="F3611" s="16"/>
      <c r="G3611" s="16"/>
      <c r="H3611" s="16"/>
      <c r="I3611" s="16"/>
      <c r="J3611" s="16"/>
      <c r="K3611" s="16"/>
      <c r="L3611" s="32"/>
      <c r="M3611" s="16"/>
      <c r="N3611" s="16"/>
      <c r="O3611" s="16"/>
      <c r="P3611" s="16"/>
      <c r="Y3611" s="20"/>
      <c r="Z3611" s="20"/>
      <c r="AA3611" s="20"/>
      <c r="AB3611" s="20"/>
      <c r="AC3611" s="20"/>
      <c r="AD3611" s="20"/>
    </row>
    <row r="3612" spans="3:30" s="1" customFormat="1">
      <c r="C3612" s="16"/>
      <c r="D3612" s="16"/>
      <c r="E3612" s="32"/>
      <c r="F3612" s="16"/>
      <c r="G3612" s="16"/>
      <c r="H3612" s="16"/>
      <c r="I3612" s="16"/>
      <c r="J3612" s="16"/>
      <c r="K3612" s="16"/>
      <c r="L3612" s="32"/>
      <c r="M3612" s="16"/>
      <c r="N3612" s="16"/>
      <c r="O3612" s="16"/>
      <c r="P3612" s="16"/>
      <c r="Y3612" s="20"/>
      <c r="Z3612" s="20"/>
      <c r="AA3612" s="20"/>
      <c r="AB3612" s="20"/>
      <c r="AC3612" s="20"/>
      <c r="AD3612" s="20"/>
    </row>
    <row r="3613" spans="3:30" s="1" customFormat="1">
      <c r="C3613" s="16"/>
      <c r="D3613" s="16"/>
      <c r="E3613" s="32"/>
      <c r="F3613" s="16"/>
      <c r="G3613" s="16"/>
      <c r="H3613" s="16"/>
      <c r="I3613" s="16"/>
      <c r="J3613" s="16"/>
      <c r="K3613" s="16"/>
      <c r="L3613" s="32"/>
      <c r="M3613" s="16"/>
      <c r="N3613" s="16"/>
      <c r="O3613" s="16"/>
      <c r="P3613" s="16"/>
      <c r="Y3613" s="20"/>
      <c r="Z3613" s="20"/>
      <c r="AA3613" s="20"/>
      <c r="AB3613" s="20"/>
      <c r="AC3613" s="20"/>
      <c r="AD3613" s="20"/>
    </row>
    <row r="3614" spans="3:30" s="1" customFormat="1">
      <c r="C3614" s="16"/>
      <c r="D3614" s="16"/>
      <c r="E3614" s="32"/>
      <c r="F3614" s="16"/>
      <c r="G3614" s="16"/>
      <c r="H3614" s="16"/>
      <c r="I3614" s="16"/>
      <c r="J3614" s="16"/>
      <c r="K3614" s="16"/>
      <c r="L3614" s="32"/>
      <c r="M3614" s="16"/>
      <c r="N3614" s="16"/>
      <c r="O3614" s="16"/>
      <c r="P3614" s="16"/>
      <c r="Y3614" s="20"/>
      <c r="Z3614" s="20"/>
      <c r="AA3614" s="20"/>
      <c r="AB3614" s="20"/>
      <c r="AC3614" s="20"/>
      <c r="AD3614" s="20"/>
    </row>
    <row r="3615" spans="3:30" s="1" customFormat="1">
      <c r="C3615" s="16"/>
      <c r="D3615" s="16"/>
      <c r="E3615" s="32"/>
      <c r="F3615" s="16"/>
      <c r="G3615" s="16"/>
      <c r="H3615" s="16"/>
      <c r="I3615" s="16"/>
      <c r="J3615" s="16"/>
      <c r="K3615" s="16"/>
      <c r="L3615" s="32"/>
      <c r="M3615" s="16"/>
      <c r="N3615" s="16"/>
      <c r="O3615" s="16"/>
      <c r="P3615" s="16"/>
      <c r="Y3615" s="20"/>
      <c r="Z3615" s="20"/>
      <c r="AA3615" s="20"/>
      <c r="AB3615" s="20"/>
      <c r="AC3615" s="20"/>
      <c r="AD3615" s="20"/>
    </row>
    <row r="3616" spans="3:30" s="1" customFormat="1">
      <c r="C3616" s="16"/>
      <c r="D3616" s="16"/>
      <c r="E3616" s="32"/>
      <c r="F3616" s="16"/>
      <c r="G3616" s="16"/>
      <c r="H3616" s="16"/>
      <c r="I3616" s="16"/>
      <c r="J3616" s="16"/>
      <c r="K3616" s="16"/>
      <c r="L3616" s="32"/>
      <c r="M3616" s="16"/>
      <c r="N3616" s="16"/>
      <c r="O3616" s="16"/>
      <c r="P3616" s="16"/>
      <c r="Y3616" s="20"/>
      <c r="Z3616" s="20"/>
      <c r="AA3616" s="20"/>
      <c r="AB3616" s="20"/>
      <c r="AC3616" s="20"/>
      <c r="AD3616" s="20"/>
    </row>
    <row r="3617" spans="3:30" s="1" customFormat="1">
      <c r="C3617" s="16"/>
      <c r="D3617" s="16"/>
      <c r="E3617" s="32"/>
      <c r="F3617" s="16"/>
      <c r="G3617" s="16"/>
      <c r="H3617" s="16"/>
      <c r="I3617" s="16"/>
      <c r="J3617" s="16"/>
      <c r="K3617" s="16"/>
      <c r="L3617" s="32"/>
      <c r="M3617" s="16"/>
      <c r="N3617" s="16"/>
      <c r="O3617" s="16"/>
      <c r="P3617" s="16"/>
      <c r="Y3617" s="20"/>
      <c r="Z3617" s="20"/>
      <c r="AA3617" s="20"/>
      <c r="AB3617" s="20"/>
      <c r="AC3617" s="20"/>
      <c r="AD3617" s="20"/>
    </row>
    <row r="3618" spans="3:30" s="1" customFormat="1">
      <c r="C3618" s="16"/>
      <c r="D3618" s="16"/>
      <c r="E3618" s="32"/>
      <c r="F3618" s="16"/>
      <c r="G3618" s="16"/>
      <c r="H3618" s="16"/>
      <c r="I3618" s="16"/>
      <c r="J3618" s="16"/>
      <c r="K3618" s="16"/>
      <c r="L3618" s="32"/>
      <c r="M3618" s="16"/>
      <c r="N3618" s="16"/>
      <c r="O3618" s="16"/>
      <c r="P3618" s="16"/>
      <c r="Y3618" s="20"/>
      <c r="Z3618" s="20"/>
      <c r="AA3618" s="20"/>
      <c r="AB3618" s="20"/>
      <c r="AC3618" s="20"/>
      <c r="AD3618" s="20"/>
    </row>
    <row r="3619" spans="3:30" s="1" customFormat="1">
      <c r="C3619" s="16"/>
      <c r="D3619" s="16"/>
      <c r="E3619" s="32"/>
      <c r="F3619" s="16"/>
      <c r="G3619" s="16"/>
      <c r="H3619" s="16"/>
      <c r="I3619" s="16"/>
      <c r="J3619" s="16"/>
      <c r="K3619" s="16"/>
      <c r="L3619" s="32"/>
      <c r="M3619" s="16"/>
      <c r="N3619" s="16"/>
      <c r="O3619" s="16"/>
      <c r="P3619" s="16"/>
      <c r="Y3619" s="20"/>
      <c r="Z3619" s="20"/>
      <c r="AA3619" s="20"/>
      <c r="AB3619" s="20"/>
      <c r="AC3619" s="20"/>
      <c r="AD3619" s="20"/>
    </row>
    <row r="3620" spans="3:30" s="1" customFormat="1">
      <c r="C3620" s="16"/>
      <c r="D3620" s="16"/>
      <c r="E3620" s="32"/>
      <c r="F3620" s="16"/>
      <c r="G3620" s="16"/>
      <c r="H3620" s="16"/>
      <c r="I3620" s="16"/>
      <c r="J3620" s="16"/>
      <c r="K3620" s="16"/>
      <c r="L3620" s="32"/>
      <c r="M3620" s="16"/>
      <c r="N3620" s="16"/>
      <c r="O3620" s="16"/>
      <c r="P3620" s="16"/>
      <c r="Y3620" s="20"/>
      <c r="Z3620" s="20"/>
      <c r="AA3620" s="20"/>
      <c r="AB3620" s="20"/>
      <c r="AC3620" s="20"/>
      <c r="AD3620" s="20"/>
    </row>
    <row r="3621" spans="3:30" s="1" customFormat="1">
      <c r="C3621" s="16"/>
      <c r="D3621" s="16"/>
      <c r="E3621" s="32"/>
      <c r="F3621" s="16"/>
      <c r="G3621" s="16"/>
      <c r="H3621" s="16"/>
      <c r="I3621" s="16"/>
      <c r="J3621" s="16"/>
      <c r="K3621" s="16"/>
      <c r="L3621" s="32"/>
      <c r="M3621" s="16"/>
      <c r="N3621" s="16"/>
      <c r="O3621" s="16"/>
      <c r="P3621" s="16"/>
      <c r="Y3621" s="20"/>
      <c r="Z3621" s="20"/>
      <c r="AA3621" s="20"/>
      <c r="AB3621" s="20"/>
      <c r="AC3621" s="20"/>
      <c r="AD3621" s="20"/>
    </row>
    <row r="3622" spans="3:30" s="1" customFormat="1">
      <c r="C3622" s="16"/>
      <c r="D3622" s="16"/>
      <c r="E3622" s="32"/>
      <c r="F3622" s="16"/>
      <c r="G3622" s="16"/>
      <c r="H3622" s="16"/>
      <c r="I3622" s="16"/>
      <c r="J3622" s="16"/>
      <c r="K3622" s="16"/>
      <c r="L3622" s="32"/>
      <c r="M3622" s="16"/>
      <c r="N3622" s="16"/>
      <c r="O3622" s="16"/>
      <c r="P3622" s="16"/>
      <c r="Y3622" s="20"/>
      <c r="Z3622" s="20"/>
      <c r="AA3622" s="20"/>
      <c r="AB3622" s="20"/>
      <c r="AC3622" s="20"/>
      <c r="AD3622" s="20"/>
    </row>
    <row r="3623" spans="3:30" s="1" customFormat="1">
      <c r="C3623" s="16"/>
      <c r="D3623" s="16"/>
      <c r="E3623" s="32"/>
      <c r="F3623" s="16"/>
      <c r="G3623" s="16"/>
      <c r="H3623" s="16"/>
      <c r="I3623" s="16"/>
      <c r="J3623" s="16"/>
      <c r="K3623" s="16"/>
      <c r="L3623" s="32"/>
      <c r="M3623" s="16"/>
      <c r="N3623" s="16"/>
      <c r="O3623" s="16"/>
      <c r="P3623" s="16"/>
      <c r="Y3623" s="20"/>
      <c r="Z3623" s="20"/>
      <c r="AA3623" s="20"/>
      <c r="AB3623" s="20"/>
      <c r="AC3623" s="20"/>
      <c r="AD3623" s="20"/>
    </row>
    <row r="3624" spans="3:30" s="1" customFormat="1">
      <c r="C3624" s="16"/>
      <c r="D3624" s="16"/>
      <c r="E3624" s="32"/>
      <c r="F3624" s="16"/>
      <c r="G3624" s="16"/>
      <c r="H3624" s="16"/>
      <c r="I3624" s="16"/>
      <c r="J3624" s="16"/>
      <c r="K3624" s="16"/>
      <c r="L3624" s="32"/>
      <c r="M3624" s="16"/>
      <c r="N3624" s="16"/>
      <c r="O3624" s="16"/>
      <c r="P3624" s="16"/>
      <c r="Y3624" s="20"/>
      <c r="Z3624" s="20"/>
      <c r="AA3624" s="20"/>
      <c r="AB3624" s="20"/>
      <c r="AC3624" s="20"/>
      <c r="AD3624" s="20"/>
    </row>
    <row r="3625" spans="3:30" s="1" customFormat="1">
      <c r="C3625" s="16"/>
      <c r="D3625" s="16"/>
      <c r="E3625" s="32"/>
      <c r="F3625" s="16"/>
      <c r="G3625" s="16"/>
      <c r="H3625" s="16"/>
      <c r="I3625" s="16"/>
      <c r="J3625" s="16"/>
      <c r="K3625" s="16"/>
      <c r="L3625" s="32"/>
      <c r="M3625" s="16"/>
      <c r="N3625" s="16"/>
      <c r="O3625" s="16"/>
      <c r="P3625" s="16"/>
      <c r="Y3625" s="20"/>
      <c r="Z3625" s="20"/>
      <c r="AA3625" s="20"/>
      <c r="AB3625" s="20"/>
      <c r="AC3625" s="20"/>
      <c r="AD3625" s="20"/>
    </row>
    <row r="3626" spans="3:30" s="1" customFormat="1">
      <c r="C3626" s="16"/>
      <c r="D3626" s="16"/>
      <c r="E3626" s="32"/>
      <c r="F3626" s="16"/>
      <c r="G3626" s="16"/>
      <c r="H3626" s="16"/>
      <c r="I3626" s="16"/>
      <c r="J3626" s="16"/>
      <c r="K3626" s="16"/>
      <c r="L3626" s="32"/>
      <c r="M3626" s="16"/>
      <c r="N3626" s="16"/>
      <c r="O3626" s="16"/>
      <c r="P3626" s="16"/>
      <c r="Y3626" s="20"/>
      <c r="Z3626" s="20"/>
      <c r="AA3626" s="20"/>
      <c r="AB3626" s="20"/>
      <c r="AC3626" s="20"/>
      <c r="AD3626" s="20"/>
    </row>
    <row r="3627" spans="3:30" s="1" customFormat="1">
      <c r="C3627" s="16"/>
      <c r="D3627" s="16"/>
      <c r="E3627" s="32"/>
      <c r="F3627" s="16"/>
      <c r="G3627" s="16"/>
      <c r="H3627" s="16"/>
      <c r="I3627" s="16"/>
      <c r="J3627" s="16"/>
      <c r="K3627" s="16"/>
      <c r="L3627" s="32"/>
      <c r="M3627" s="16"/>
      <c r="N3627" s="16"/>
      <c r="O3627" s="16"/>
      <c r="P3627" s="16"/>
      <c r="Y3627" s="20"/>
      <c r="Z3627" s="20"/>
      <c r="AA3627" s="20"/>
      <c r="AB3627" s="20"/>
      <c r="AC3627" s="20"/>
      <c r="AD3627" s="20"/>
    </row>
    <row r="3628" spans="3:30" s="1" customFormat="1">
      <c r="C3628" s="16"/>
      <c r="D3628" s="16"/>
      <c r="E3628" s="32"/>
      <c r="F3628" s="16"/>
      <c r="G3628" s="16"/>
      <c r="H3628" s="16"/>
      <c r="I3628" s="16"/>
      <c r="J3628" s="16"/>
      <c r="K3628" s="16"/>
      <c r="L3628" s="32"/>
      <c r="M3628" s="16"/>
      <c r="N3628" s="16"/>
      <c r="O3628" s="16"/>
      <c r="P3628" s="16"/>
      <c r="Y3628" s="20"/>
      <c r="Z3628" s="20"/>
      <c r="AA3628" s="20"/>
      <c r="AB3628" s="20"/>
      <c r="AC3628" s="20"/>
      <c r="AD3628" s="20"/>
    </row>
    <row r="3629" spans="3:30" s="1" customFormat="1">
      <c r="C3629" s="16"/>
      <c r="D3629" s="16"/>
      <c r="E3629" s="32"/>
      <c r="F3629" s="16"/>
      <c r="G3629" s="16"/>
      <c r="H3629" s="16"/>
      <c r="I3629" s="16"/>
      <c r="J3629" s="16"/>
      <c r="K3629" s="16"/>
      <c r="L3629" s="32"/>
      <c r="M3629" s="16"/>
      <c r="N3629" s="16"/>
      <c r="O3629" s="16"/>
      <c r="P3629" s="16"/>
      <c r="Y3629" s="20"/>
      <c r="Z3629" s="20"/>
      <c r="AA3629" s="20"/>
      <c r="AB3629" s="20"/>
      <c r="AC3629" s="20"/>
      <c r="AD3629" s="20"/>
    </row>
    <row r="3630" spans="3:30" s="1" customFormat="1">
      <c r="C3630" s="16"/>
      <c r="D3630" s="16"/>
      <c r="E3630" s="32"/>
      <c r="F3630" s="16"/>
      <c r="G3630" s="16"/>
      <c r="H3630" s="16"/>
      <c r="I3630" s="16"/>
      <c r="J3630" s="16"/>
      <c r="K3630" s="16"/>
      <c r="L3630" s="32"/>
      <c r="M3630" s="16"/>
      <c r="N3630" s="16"/>
      <c r="O3630" s="16"/>
      <c r="P3630" s="16"/>
      <c r="Y3630" s="20"/>
      <c r="Z3630" s="20"/>
      <c r="AA3630" s="20"/>
      <c r="AB3630" s="20"/>
      <c r="AC3630" s="20"/>
      <c r="AD3630" s="20"/>
    </row>
    <row r="3631" spans="3:30" s="1" customFormat="1">
      <c r="C3631" s="16"/>
      <c r="D3631" s="16"/>
      <c r="E3631" s="32"/>
      <c r="F3631" s="16"/>
      <c r="G3631" s="16"/>
      <c r="H3631" s="16"/>
      <c r="I3631" s="16"/>
      <c r="J3631" s="16"/>
      <c r="K3631" s="16"/>
      <c r="L3631" s="32"/>
      <c r="M3631" s="16"/>
      <c r="N3631" s="16"/>
      <c r="O3631" s="16"/>
      <c r="P3631" s="16"/>
      <c r="Y3631" s="20"/>
      <c r="Z3631" s="20"/>
      <c r="AA3631" s="20"/>
      <c r="AB3631" s="20"/>
      <c r="AC3631" s="20"/>
      <c r="AD3631" s="20"/>
    </row>
    <row r="3632" spans="3:30" s="1" customFormat="1">
      <c r="C3632" s="16"/>
      <c r="D3632" s="16"/>
      <c r="E3632" s="32"/>
      <c r="F3632" s="16"/>
      <c r="G3632" s="16"/>
      <c r="H3632" s="16"/>
      <c r="I3632" s="16"/>
      <c r="J3632" s="16"/>
      <c r="K3632" s="16"/>
      <c r="L3632" s="32"/>
      <c r="M3632" s="16"/>
      <c r="N3632" s="16"/>
      <c r="O3632" s="16"/>
      <c r="P3632" s="16"/>
      <c r="Y3632" s="20"/>
      <c r="Z3632" s="20"/>
      <c r="AA3632" s="20"/>
      <c r="AB3632" s="20"/>
      <c r="AC3632" s="20"/>
      <c r="AD3632" s="20"/>
    </row>
    <row r="3633" spans="3:30" s="1" customFormat="1">
      <c r="C3633" s="16"/>
      <c r="D3633" s="16"/>
      <c r="E3633" s="32"/>
      <c r="F3633" s="16"/>
      <c r="G3633" s="16"/>
      <c r="H3633" s="16"/>
      <c r="I3633" s="16"/>
      <c r="J3633" s="16"/>
      <c r="K3633" s="16"/>
      <c r="L3633" s="32"/>
      <c r="M3633" s="16"/>
      <c r="N3633" s="16"/>
      <c r="O3633" s="16"/>
      <c r="P3633" s="16"/>
      <c r="Y3633" s="20"/>
      <c r="Z3633" s="20"/>
      <c r="AA3633" s="20"/>
      <c r="AB3633" s="20"/>
      <c r="AC3633" s="20"/>
      <c r="AD3633" s="20"/>
    </row>
    <row r="3634" spans="3:30" s="1" customFormat="1">
      <c r="C3634" s="16"/>
      <c r="D3634" s="16"/>
      <c r="E3634" s="32"/>
      <c r="F3634" s="16"/>
      <c r="G3634" s="16"/>
      <c r="H3634" s="16"/>
      <c r="I3634" s="16"/>
      <c r="J3634" s="16"/>
      <c r="K3634" s="16"/>
      <c r="L3634" s="32"/>
      <c r="M3634" s="16"/>
      <c r="N3634" s="16"/>
      <c r="O3634" s="16"/>
      <c r="P3634" s="16"/>
      <c r="Y3634" s="20"/>
      <c r="Z3634" s="20"/>
      <c r="AA3634" s="20"/>
      <c r="AB3634" s="20"/>
      <c r="AC3634" s="20"/>
      <c r="AD3634" s="20"/>
    </row>
    <row r="3635" spans="3:30" s="1" customFormat="1">
      <c r="C3635" s="16"/>
      <c r="D3635" s="16"/>
      <c r="E3635" s="32"/>
      <c r="F3635" s="16"/>
      <c r="G3635" s="16"/>
      <c r="H3635" s="16"/>
      <c r="I3635" s="16"/>
      <c r="J3635" s="16"/>
      <c r="K3635" s="16"/>
      <c r="L3635" s="32"/>
      <c r="M3635" s="16"/>
      <c r="N3635" s="16"/>
      <c r="O3635" s="16"/>
      <c r="P3635" s="16"/>
      <c r="Y3635" s="20"/>
      <c r="Z3635" s="20"/>
      <c r="AA3635" s="20"/>
      <c r="AB3635" s="20"/>
      <c r="AC3635" s="20"/>
      <c r="AD3635" s="20"/>
    </row>
    <row r="3636" spans="3:30" s="1" customFormat="1">
      <c r="C3636" s="16"/>
      <c r="D3636" s="16"/>
      <c r="E3636" s="32"/>
      <c r="F3636" s="16"/>
      <c r="G3636" s="16"/>
      <c r="H3636" s="16"/>
      <c r="I3636" s="16"/>
      <c r="J3636" s="16"/>
      <c r="K3636" s="16"/>
      <c r="L3636" s="32"/>
      <c r="M3636" s="16"/>
      <c r="N3636" s="16"/>
      <c r="O3636" s="16"/>
      <c r="P3636" s="16"/>
      <c r="Y3636" s="20"/>
      <c r="Z3636" s="20"/>
      <c r="AA3636" s="20"/>
      <c r="AB3636" s="20"/>
      <c r="AC3636" s="20"/>
      <c r="AD3636" s="20"/>
    </row>
    <row r="3637" spans="3:30" s="1" customFormat="1">
      <c r="C3637" s="16"/>
      <c r="D3637" s="16"/>
      <c r="E3637" s="32"/>
      <c r="F3637" s="16"/>
      <c r="G3637" s="16"/>
      <c r="H3637" s="16"/>
      <c r="I3637" s="16"/>
      <c r="J3637" s="16"/>
      <c r="K3637" s="16"/>
      <c r="L3637" s="32"/>
      <c r="M3637" s="16"/>
      <c r="N3637" s="16"/>
      <c r="O3637" s="16"/>
      <c r="P3637" s="16"/>
      <c r="Y3637" s="20"/>
      <c r="Z3637" s="20"/>
      <c r="AA3637" s="20"/>
      <c r="AB3637" s="20"/>
      <c r="AC3637" s="20"/>
      <c r="AD3637" s="20"/>
    </row>
    <row r="3638" spans="3:30" s="1" customFormat="1">
      <c r="C3638" s="16"/>
      <c r="D3638" s="16"/>
      <c r="E3638" s="32"/>
      <c r="F3638" s="16"/>
      <c r="G3638" s="16"/>
      <c r="H3638" s="16"/>
      <c r="I3638" s="16"/>
      <c r="J3638" s="16"/>
      <c r="K3638" s="16"/>
      <c r="L3638" s="32"/>
      <c r="M3638" s="16"/>
      <c r="N3638" s="16"/>
      <c r="O3638" s="16"/>
      <c r="P3638" s="16"/>
      <c r="Y3638" s="20"/>
      <c r="Z3638" s="20"/>
      <c r="AA3638" s="20"/>
      <c r="AB3638" s="20"/>
      <c r="AC3638" s="20"/>
      <c r="AD3638" s="20"/>
    </row>
    <row r="3639" spans="3:30" s="1" customFormat="1">
      <c r="C3639" s="16"/>
      <c r="D3639" s="16"/>
      <c r="E3639" s="32"/>
      <c r="F3639" s="16"/>
      <c r="G3639" s="16"/>
      <c r="H3639" s="16"/>
      <c r="I3639" s="16"/>
      <c r="J3639" s="16"/>
      <c r="K3639" s="16"/>
      <c r="L3639" s="32"/>
      <c r="M3639" s="16"/>
      <c r="N3639" s="16"/>
      <c r="O3639" s="16"/>
      <c r="P3639" s="16"/>
      <c r="Y3639" s="20"/>
      <c r="Z3639" s="20"/>
      <c r="AA3639" s="20"/>
      <c r="AB3639" s="20"/>
      <c r="AC3639" s="20"/>
      <c r="AD3639" s="20"/>
    </row>
    <row r="3640" spans="3:30" s="1" customFormat="1">
      <c r="C3640" s="16"/>
      <c r="D3640" s="16"/>
      <c r="E3640" s="32"/>
      <c r="F3640" s="16"/>
      <c r="G3640" s="16"/>
      <c r="H3640" s="16"/>
      <c r="I3640" s="16"/>
      <c r="J3640" s="16"/>
      <c r="K3640" s="16"/>
      <c r="L3640" s="32"/>
      <c r="M3640" s="16"/>
      <c r="N3640" s="16"/>
      <c r="O3640" s="16"/>
      <c r="P3640" s="16"/>
      <c r="Y3640" s="20"/>
      <c r="Z3640" s="20"/>
      <c r="AA3640" s="20"/>
      <c r="AB3640" s="20"/>
      <c r="AC3640" s="20"/>
      <c r="AD3640" s="20"/>
    </row>
    <row r="3641" spans="3:30" s="1" customFormat="1">
      <c r="C3641" s="16"/>
      <c r="D3641" s="16"/>
      <c r="E3641" s="32"/>
      <c r="F3641" s="16"/>
      <c r="G3641" s="16"/>
      <c r="H3641" s="16"/>
      <c r="I3641" s="16"/>
      <c r="J3641" s="16"/>
      <c r="K3641" s="16"/>
      <c r="L3641" s="32"/>
      <c r="M3641" s="16"/>
      <c r="N3641" s="16"/>
      <c r="O3641" s="16"/>
      <c r="P3641" s="16"/>
      <c r="Y3641" s="20"/>
      <c r="Z3641" s="20"/>
      <c r="AA3641" s="20"/>
      <c r="AB3641" s="20"/>
      <c r="AC3641" s="20"/>
      <c r="AD3641" s="20"/>
    </row>
    <row r="3642" spans="3:30" s="1" customFormat="1">
      <c r="C3642" s="16"/>
      <c r="D3642" s="16"/>
      <c r="E3642" s="32"/>
      <c r="F3642" s="16"/>
      <c r="G3642" s="16"/>
      <c r="H3642" s="16"/>
      <c r="I3642" s="16"/>
      <c r="J3642" s="16"/>
      <c r="K3642" s="16"/>
      <c r="L3642" s="32"/>
      <c r="M3642" s="16"/>
      <c r="N3642" s="16"/>
      <c r="O3642" s="16"/>
      <c r="P3642" s="16"/>
      <c r="Y3642" s="20"/>
      <c r="Z3642" s="20"/>
      <c r="AA3642" s="20"/>
      <c r="AB3642" s="20"/>
      <c r="AC3642" s="20"/>
      <c r="AD3642" s="20"/>
    </row>
    <row r="3643" spans="3:30" s="1" customFormat="1">
      <c r="C3643" s="16"/>
      <c r="D3643" s="16"/>
      <c r="E3643" s="32"/>
      <c r="F3643" s="16"/>
      <c r="G3643" s="16"/>
      <c r="H3643" s="16"/>
      <c r="I3643" s="16"/>
      <c r="J3643" s="16"/>
      <c r="K3643" s="16"/>
      <c r="L3643" s="32"/>
      <c r="M3643" s="16"/>
      <c r="N3643" s="16"/>
      <c r="O3643" s="16"/>
      <c r="P3643" s="16"/>
      <c r="Y3643" s="20"/>
      <c r="Z3643" s="20"/>
      <c r="AA3643" s="20"/>
      <c r="AB3643" s="20"/>
      <c r="AC3643" s="20"/>
      <c r="AD3643" s="20"/>
    </row>
    <row r="3644" spans="3:30" s="1" customFormat="1">
      <c r="C3644" s="16"/>
      <c r="D3644" s="16"/>
      <c r="E3644" s="32"/>
      <c r="F3644" s="16"/>
      <c r="G3644" s="16"/>
      <c r="H3644" s="16"/>
      <c r="I3644" s="16"/>
      <c r="J3644" s="16"/>
      <c r="K3644" s="16"/>
      <c r="L3644" s="32"/>
      <c r="M3644" s="16"/>
      <c r="N3644" s="16"/>
      <c r="O3644" s="16"/>
      <c r="P3644" s="16"/>
      <c r="Y3644" s="20"/>
      <c r="Z3644" s="20"/>
      <c r="AA3644" s="20"/>
      <c r="AB3644" s="20"/>
      <c r="AC3644" s="20"/>
      <c r="AD3644" s="20"/>
    </row>
    <row r="3645" spans="3:30" s="1" customFormat="1">
      <c r="C3645" s="16"/>
      <c r="D3645" s="16"/>
      <c r="E3645" s="32"/>
      <c r="F3645" s="16"/>
      <c r="G3645" s="16"/>
      <c r="H3645" s="16"/>
      <c r="I3645" s="16"/>
      <c r="J3645" s="16"/>
      <c r="K3645" s="16"/>
      <c r="L3645" s="32"/>
      <c r="M3645" s="16"/>
      <c r="N3645" s="16"/>
      <c r="O3645" s="16"/>
      <c r="P3645" s="16"/>
      <c r="Y3645" s="20"/>
      <c r="Z3645" s="20"/>
      <c r="AA3645" s="20"/>
      <c r="AB3645" s="20"/>
      <c r="AC3645" s="20"/>
      <c r="AD3645" s="20"/>
    </row>
    <row r="3646" spans="3:30" s="1" customFormat="1">
      <c r="C3646" s="16"/>
      <c r="D3646" s="16"/>
      <c r="E3646" s="32"/>
      <c r="F3646" s="16"/>
      <c r="G3646" s="16"/>
      <c r="H3646" s="16"/>
      <c r="I3646" s="16"/>
      <c r="J3646" s="16"/>
      <c r="K3646" s="16"/>
      <c r="L3646" s="32"/>
      <c r="M3646" s="16"/>
      <c r="N3646" s="16"/>
      <c r="O3646" s="16"/>
      <c r="P3646" s="16"/>
      <c r="Y3646" s="20"/>
      <c r="Z3646" s="20"/>
      <c r="AA3646" s="20"/>
      <c r="AB3646" s="20"/>
      <c r="AC3646" s="20"/>
      <c r="AD3646" s="20"/>
    </row>
    <row r="3647" spans="3:30" s="1" customFormat="1">
      <c r="C3647" s="16"/>
      <c r="D3647" s="16"/>
      <c r="E3647" s="32"/>
      <c r="F3647" s="16"/>
      <c r="G3647" s="16"/>
      <c r="H3647" s="16"/>
      <c r="I3647" s="16"/>
      <c r="J3647" s="16"/>
      <c r="K3647" s="16"/>
      <c r="L3647" s="32"/>
      <c r="M3647" s="16"/>
      <c r="N3647" s="16"/>
      <c r="O3647" s="16"/>
      <c r="P3647" s="16"/>
      <c r="Y3647" s="20"/>
      <c r="Z3647" s="20"/>
      <c r="AA3647" s="20"/>
      <c r="AB3647" s="20"/>
      <c r="AC3647" s="20"/>
      <c r="AD3647" s="20"/>
    </row>
    <row r="3648" spans="3:30" s="1" customFormat="1">
      <c r="C3648" s="16"/>
      <c r="D3648" s="16"/>
      <c r="E3648" s="32"/>
      <c r="F3648" s="16"/>
      <c r="G3648" s="16"/>
      <c r="H3648" s="16"/>
      <c r="I3648" s="16"/>
      <c r="J3648" s="16"/>
      <c r="K3648" s="16"/>
      <c r="L3648" s="32"/>
      <c r="M3648" s="16"/>
      <c r="N3648" s="16"/>
      <c r="O3648" s="16"/>
      <c r="P3648" s="16"/>
      <c r="Y3648" s="20"/>
      <c r="Z3648" s="20"/>
      <c r="AA3648" s="20"/>
      <c r="AB3648" s="20"/>
      <c r="AC3648" s="20"/>
      <c r="AD3648" s="20"/>
    </row>
    <row r="3649" spans="3:30" s="1" customFormat="1">
      <c r="C3649" s="16"/>
      <c r="D3649" s="16"/>
      <c r="E3649" s="32"/>
      <c r="F3649" s="16"/>
      <c r="G3649" s="16"/>
      <c r="H3649" s="16"/>
      <c r="I3649" s="16"/>
      <c r="J3649" s="16"/>
      <c r="K3649" s="16"/>
      <c r="L3649" s="32"/>
      <c r="M3649" s="16"/>
      <c r="N3649" s="16"/>
      <c r="O3649" s="16"/>
      <c r="P3649" s="16"/>
      <c r="Y3649" s="20"/>
      <c r="Z3649" s="20"/>
      <c r="AA3649" s="20"/>
      <c r="AB3649" s="20"/>
      <c r="AC3649" s="20"/>
      <c r="AD3649" s="20"/>
    </row>
    <row r="3650" spans="3:30" s="1" customFormat="1">
      <c r="C3650" s="16"/>
      <c r="D3650" s="16"/>
      <c r="E3650" s="32"/>
      <c r="F3650" s="16"/>
      <c r="G3650" s="16"/>
      <c r="H3650" s="16"/>
      <c r="I3650" s="16"/>
      <c r="J3650" s="16"/>
      <c r="K3650" s="16"/>
      <c r="L3650" s="32"/>
      <c r="M3650" s="16"/>
      <c r="N3650" s="16"/>
      <c r="O3650" s="16"/>
      <c r="P3650" s="16"/>
      <c r="Y3650" s="20"/>
      <c r="Z3650" s="20"/>
      <c r="AA3650" s="20"/>
      <c r="AB3650" s="20"/>
      <c r="AC3650" s="20"/>
      <c r="AD3650" s="20"/>
    </row>
    <row r="3651" spans="3:30" s="1" customFormat="1">
      <c r="C3651" s="16"/>
      <c r="D3651" s="16"/>
      <c r="E3651" s="32"/>
      <c r="F3651" s="16"/>
      <c r="G3651" s="16"/>
      <c r="H3651" s="16"/>
      <c r="I3651" s="16"/>
      <c r="J3651" s="16"/>
      <c r="K3651" s="16"/>
      <c r="L3651" s="32"/>
      <c r="M3651" s="16"/>
      <c r="N3651" s="16"/>
      <c r="O3651" s="16"/>
      <c r="P3651" s="16"/>
      <c r="Y3651" s="20"/>
      <c r="Z3651" s="20"/>
      <c r="AA3651" s="20"/>
      <c r="AB3651" s="20"/>
      <c r="AC3651" s="20"/>
      <c r="AD3651" s="20"/>
    </row>
    <row r="3652" spans="3:30" s="1" customFormat="1">
      <c r="C3652" s="16"/>
      <c r="D3652" s="16"/>
      <c r="E3652" s="32"/>
      <c r="F3652" s="16"/>
      <c r="G3652" s="16"/>
      <c r="H3652" s="16"/>
      <c r="I3652" s="16"/>
      <c r="J3652" s="16"/>
      <c r="K3652" s="16"/>
      <c r="L3652" s="32"/>
      <c r="M3652" s="16"/>
      <c r="N3652" s="16"/>
      <c r="O3652" s="16"/>
      <c r="P3652" s="16"/>
      <c r="Y3652" s="20"/>
      <c r="Z3652" s="20"/>
      <c r="AA3652" s="20"/>
      <c r="AB3652" s="20"/>
      <c r="AC3652" s="20"/>
      <c r="AD3652" s="20"/>
    </row>
    <row r="3653" spans="3:30" s="1" customFormat="1">
      <c r="C3653" s="16"/>
      <c r="D3653" s="16"/>
      <c r="E3653" s="32"/>
      <c r="F3653" s="16"/>
      <c r="G3653" s="16"/>
      <c r="H3653" s="16"/>
      <c r="I3653" s="16"/>
      <c r="J3653" s="16"/>
      <c r="K3653" s="16"/>
      <c r="L3653" s="32"/>
      <c r="M3653" s="16"/>
      <c r="N3653" s="16"/>
      <c r="O3653" s="16"/>
      <c r="P3653" s="16"/>
      <c r="Y3653" s="20"/>
      <c r="Z3653" s="20"/>
      <c r="AA3653" s="20"/>
      <c r="AB3653" s="20"/>
      <c r="AC3653" s="20"/>
      <c r="AD3653" s="20"/>
    </row>
    <row r="3654" spans="3:30" s="1" customFormat="1">
      <c r="C3654" s="16"/>
      <c r="D3654" s="16"/>
      <c r="E3654" s="32"/>
      <c r="F3654" s="16"/>
      <c r="G3654" s="16"/>
      <c r="H3654" s="16"/>
      <c r="I3654" s="16"/>
      <c r="J3654" s="16"/>
      <c r="K3654" s="16"/>
      <c r="L3654" s="32"/>
      <c r="M3654" s="16"/>
      <c r="N3654" s="16"/>
      <c r="O3654" s="16"/>
      <c r="P3654" s="16"/>
      <c r="Y3654" s="20"/>
      <c r="Z3654" s="20"/>
      <c r="AA3654" s="20"/>
      <c r="AB3654" s="20"/>
      <c r="AC3654" s="20"/>
      <c r="AD3654" s="20"/>
    </row>
    <row r="3655" spans="3:30" s="1" customFormat="1">
      <c r="C3655" s="16"/>
      <c r="D3655" s="16"/>
      <c r="E3655" s="32"/>
      <c r="F3655" s="16"/>
      <c r="G3655" s="16"/>
      <c r="H3655" s="16"/>
      <c r="I3655" s="16"/>
      <c r="J3655" s="16"/>
      <c r="K3655" s="16"/>
      <c r="L3655" s="32"/>
      <c r="M3655" s="16"/>
      <c r="N3655" s="16"/>
      <c r="O3655" s="16"/>
      <c r="P3655" s="16"/>
      <c r="Y3655" s="20"/>
      <c r="Z3655" s="20"/>
      <c r="AA3655" s="20"/>
      <c r="AB3655" s="20"/>
      <c r="AC3655" s="20"/>
      <c r="AD3655" s="20"/>
    </row>
    <row r="3656" spans="3:30" s="1" customFormat="1">
      <c r="C3656" s="16"/>
      <c r="D3656" s="16"/>
      <c r="E3656" s="32"/>
      <c r="F3656" s="16"/>
      <c r="G3656" s="16"/>
      <c r="H3656" s="16"/>
      <c r="I3656" s="16"/>
      <c r="J3656" s="16"/>
      <c r="K3656" s="16"/>
      <c r="L3656" s="32"/>
      <c r="M3656" s="16"/>
      <c r="N3656" s="16"/>
      <c r="O3656" s="16"/>
      <c r="P3656" s="16"/>
      <c r="Y3656" s="20"/>
      <c r="Z3656" s="20"/>
      <c r="AA3656" s="20"/>
      <c r="AB3656" s="20"/>
      <c r="AC3656" s="20"/>
      <c r="AD3656" s="20"/>
    </row>
    <row r="3657" spans="3:30" s="1" customFormat="1">
      <c r="C3657" s="16"/>
      <c r="D3657" s="16"/>
      <c r="E3657" s="32"/>
      <c r="F3657" s="16"/>
      <c r="G3657" s="16"/>
      <c r="H3657" s="16"/>
      <c r="I3657" s="16"/>
      <c r="J3657" s="16"/>
      <c r="K3657" s="16"/>
      <c r="L3657" s="32"/>
      <c r="M3657" s="16"/>
      <c r="N3657" s="16"/>
      <c r="O3657" s="16"/>
      <c r="P3657" s="16"/>
      <c r="Y3657" s="20"/>
      <c r="Z3657" s="20"/>
      <c r="AA3657" s="20"/>
      <c r="AB3657" s="20"/>
      <c r="AC3657" s="20"/>
      <c r="AD3657" s="20"/>
    </row>
    <row r="3658" spans="3:30" s="1" customFormat="1">
      <c r="C3658" s="16"/>
      <c r="D3658" s="16"/>
      <c r="E3658" s="32"/>
      <c r="F3658" s="16"/>
      <c r="G3658" s="16"/>
      <c r="H3658" s="16"/>
      <c r="I3658" s="16"/>
      <c r="J3658" s="16"/>
      <c r="K3658" s="16"/>
      <c r="L3658" s="32"/>
      <c r="M3658" s="16"/>
      <c r="N3658" s="16"/>
      <c r="O3658" s="16"/>
      <c r="P3658" s="16"/>
      <c r="Y3658" s="20"/>
      <c r="Z3658" s="20"/>
      <c r="AA3658" s="20"/>
      <c r="AB3658" s="20"/>
      <c r="AC3658" s="20"/>
      <c r="AD3658" s="20"/>
    </row>
    <row r="3659" spans="3:30" s="1" customFormat="1">
      <c r="C3659" s="16"/>
      <c r="D3659" s="16"/>
      <c r="E3659" s="32"/>
      <c r="F3659" s="16"/>
      <c r="G3659" s="16"/>
      <c r="H3659" s="16"/>
      <c r="I3659" s="16"/>
      <c r="J3659" s="16"/>
      <c r="K3659" s="16"/>
      <c r="L3659" s="32"/>
      <c r="M3659" s="16"/>
      <c r="N3659" s="16"/>
      <c r="O3659" s="16"/>
      <c r="P3659" s="16"/>
      <c r="Y3659" s="20"/>
      <c r="Z3659" s="20"/>
      <c r="AA3659" s="20"/>
      <c r="AB3659" s="20"/>
      <c r="AC3659" s="20"/>
      <c r="AD3659" s="20"/>
    </row>
    <row r="3660" spans="3:30" s="1" customFormat="1">
      <c r="C3660" s="16"/>
      <c r="D3660" s="16"/>
      <c r="E3660" s="32"/>
      <c r="F3660" s="16"/>
      <c r="G3660" s="16"/>
      <c r="H3660" s="16"/>
      <c r="I3660" s="16"/>
      <c r="J3660" s="16"/>
      <c r="K3660" s="16"/>
      <c r="L3660" s="32"/>
      <c r="M3660" s="16"/>
      <c r="N3660" s="16"/>
      <c r="O3660" s="16"/>
      <c r="P3660" s="16"/>
      <c r="Y3660" s="20"/>
      <c r="Z3660" s="20"/>
      <c r="AA3660" s="20"/>
      <c r="AB3660" s="20"/>
      <c r="AC3660" s="20"/>
      <c r="AD3660" s="20"/>
    </row>
    <row r="3661" spans="3:30" s="1" customFormat="1">
      <c r="C3661" s="16"/>
      <c r="D3661" s="16"/>
      <c r="E3661" s="32"/>
      <c r="F3661" s="16"/>
      <c r="G3661" s="16"/>
      <c r="H3661" s="16"/>
      <c r="I3661" s="16"/>
      <c r="J3661" s="16"/>
      <c r="K3661" s="16"/>
      <c r="L3661" s="32"/>
      <c r="M3661" s="16"/>
      <c r="N3661" s="16"/>
      <c r="O3661" s="16"/>
      <c r="P3661" s="16"/>
      <c r="Y3661" s="20"/>
      <c r="Z3661" s="20"/>
      <c r="AA3661" s="20"/>
      <c r="AB3661" s="20"/>
      <c r="AC3661" s="20"/>
      <c r="AD3661" s="20"/>
    </row>
    <row r="3662" spans="3:30" s="1" customFormat="1">
      <c r="C3662" s="16"/>
      <c r="D3662" s="16"/>
      <c r="E3662" s="32"/>
      <c r="F3662" s="16"/>
      <c r="G3662" s="16"/>
      <c r="H3662" s="16"/>
      <c r="I3662" s="16"/>
      <c r="J3662" s="16"/>
      <c r="K3662" s="16"/>
      <c r="L3662" s="32"/>
      <c r="M3662" s="16"/>
      <c r="N3662" s="16"/>
      <c r="O3662" s="16"/>
      <c r="P3662" s="16"/>
      <c r="Y3662" s="20"/>
      <c r="Z3662" s="20"/>
      <c r="AA3662" s="20"/>
      <c r="AB3662" s="20"/>
      <c r="AC3662" s="20"/>
      <c r="AD3662" s="20"/>
    </row>
    <row r="3663" spans="3:30" s="1" customFormat="1">
      <c r="C3663" s="16"/>
      <c r="D3663" s="16"/>
      <c r="E3663" s="32"/>
      <c r="F3663" s="16"/>
      <c r="G3663" s="16"/>
      <c r="H3663" s="16"/>
      <c r="I3663" s="16"/>
      <c r="J3663" s="16"/>
      <c r="K3663" s="16"/>
      <c r="L3663" s="32"/>
      <c r="M3663" s="16"/>
      <c r="N3663" s="16"/>
      <c r="O3663" s="16"/>
      <c r="P3663" s="16"/>
      <c r="Y3663" s="20"/>
      <c r="Z3663" s="20"/>
      <c r="AA3663" s="20"/>
      <c r="AB3663" s="20"/>
      <c r="AC3663" s="20"/>
      <c r="AD3663" s="20"/>
    </row>
    <row r="3664" spans="3:30" s="1" customFormat="1">
      <c r="C3664" s="16"/>
      <c r="D3664" s="16"/>
      <c r="E3664" s="32"/>
      <c r="F3664" s="16"/>
      <c r="G3664" s="16"/>
      <c r="H3664" s="16"/>
      <c r="I3664" s="16"/>
      <c r="J3664" s="16"/>
      <c r="K3664" s="16"/>
      <c r="L3664" s="32"/>
      <c r="M3664" s="16"/>
      <c r="N3664" s="16"/>
      <c r="O3664" s="16"/>
      <c r="P3664" s="16"/>
      <c r="Y3664" s="20"/>
      <c r="Z3664" s="20"/>
      <c r="AA3664" s="20"/>
      <c r="AB3664" s="20"/>
      <c r="AC3664" s="20"/>
      <c r="AD3664" s="20"/>
    </row>
    <row r="3665" spans="3:30" s="1" customFormat="1">
      <c r="C3665" s="16"/>
      <c r="D3665" s="16"/>
      <c r="E3665" s="32"/>
      <c r="F3665" s="16"/>
      <c r="G3665" s="16"/>
      <c r="H3665" s="16"/>
      <c r="I3665" s="16"/>
      <c r="J3665" s="16"/>
      <c r="K3665" s="16"/>
      <c r="L3665" s="32"/>
      <c r="M3665" s="16"/>
      <c r="N3665" s="16"/>
      <c r="O3665" s="16"/>
      <c r="P3665" s="16"/>
      <c r="Y3665" s="20"/>
      <c r="Z3665" s="20"/>
      <c r="AA3665" s="20"/>
      <c r="AB3665" s="20"/>
      <c r="AC3665" s="20"/>
      <c r="AD3665" s="20"/>
    </row>
    <row r="3666" spans="3:30" s="1" customFormat="1">
      <c r="C3666" s="16"/>
      <c r="D3666" s="16"/>
      <c r="E3666" s="32"/>
      <c r="F3666" s="16"/>
      <c r="G3666" s="16"/>
      <c r="H3666" s="16"/>
      <c r="I3666" s="16"/>
      <c r="J3666" s="16"/>
      <c r="K3666" s="16"/>
      <c r="L3666" s="32"/>
      <c r="M3666" s="16"/>
      <c r="N3666" s="16"/>
      <c r="O3666" s="16"/>
      <c r="P3666" s="16"/>
      <c r="Y3666" s="20"/>
      <c r="Z3666" s="20"/>
      <c r="AA3666" s="20"/>
      <c r="AB3666" s="20"/>
      <c r="AC3666" s="20"/>
      <c r="AD3666" s="20"/>
    </row>
    <row r="3667" spans="3:30" s="1" customFormat="1">
      <c r="C3667" s="16"/>
      <c r="D3667" s="16"/>
      <c r="E3667" s="32"/>
      <c r="F3667" s="16"/>
      <c r="G3667" s="16"/>
      <c r="H3667" s="16"/>
      <c r="I3667" s="16"/>
      <c r="J3667" s="16"/>
      <c r="K3667" s="16"/>
      <c r="L3667" s="32"/>
      <c r="M3667" s="16"/>
      <c r="N3667" s="16"/>
      <c r="O3667" s="16"/>
      <c r="P3667" s="16"/>
      <c r="Y3667" s="20"/>
      <c r="Z3667" s="20"/>
      <c r="AA3667" s="20"/>
      <c r="AB3667" s="20"/>
      <c r="AC3667" s="20"/>
      <c r="AD3667" s="20"/>
    </row>
    <row r="3668" spans="3:30" s="1" customFormat="1">
      <c r="C3668" s="16"/>
      <c r="D3668" s="16"/>
      <c r="E3668" s="32"/>
      <c r="F3668" s="16"/>
      <c r="G3668" s="16"/>
      <c r="H3668" s="16"/>
      <c r="I3668" s="16"/>
      <c r="J3668" s="16"/>
      <c r="K3668" s="16"/>
      <c r="L3668" s="32"/>
      <c r="M3668" s="16"/>
      <c r="N3668" s="16"/>
      <c r="O3668" s="16"/>
      <c r="P3668" s="16"/>
      <c r="Y3668" s="20"/>
      <c r="Z3668" s="20"/>
      <c r="AA3668" s="20"/>
      <c r="AB3668" s="20"/>
      <c r="AC3668" s="20"/>
      <c r="AD3668" s="20"/>
    </row>
    <row r="3669" spans="3:30" s="1" customFormat="1">
      <c r="C3669" s="16"/>
      <c r="D3669" s="16"/>
      <c r="E3669" s="32"/>
      <c r="F3669" s="16"/>
      <c r="G3669" s="16"/>
      <c r="H3669" s="16"/>
      <c r="I3669" s="16"/>
      <c r="J3669" s="16"/>
      <c r="K3669" s="16"/>
      <c r="L3669" s="32"/>
      <c r="M3669" s="16"/>
      <c r="N3669" s="16"/>
      <c r="O3669" s="16"/>
      <c r="P3669" s="16"/>
      <c r="Y3669" s="20"/>
      <c r="Z3669" s="20"/>
      <c r="AA3669" s="20"/>
      <c r="AB3669" s="20"/>
      <c r="AC3669" s="20"/>
      <c r="AD3669" s="20"/>
    </row>
    <row r="3670" spans="3:30" s="1" customFormat="1">
      <c r="C3670" s="16"/>
      <c r="D3670" s="16"/>
      <c r="E3670" s="32"/>
      <c r="F3670" s="16"/>
      <c r="G3670" s="16"/>
      <c r="H3670" s="16"/>
      <c r="I3670" s="16"/>
      <c r="J3670" s="16"/>
      <c r="K3670" s="16"/>
      <c r="L3670" s="32"/>
      <c r="M3670" s="16"/>
      <c r="N3670" s="16"/>
      <c r="O3670" s="16"/>
      <c r="P3670" s="16"/>
      <c r="Y3670" s="20"/>
      <c r="Z3670" s="20"/>
      <c r="AA3670" s="20"/>
      <c r="AB3670" s="20"/>
      <c r="AC3670" s="20"/>
      <c r="AD3670" s="20"/>
    </row>
    <row r="3671" spans="3:30" s="1" customFormat="1">
      <c r="C3671" s="16"/>
      <c r="D3671" s="16"/>
      <c r="E3671" s="32"/>
      <c r="F3671" s="16"/>
      <c r="G3671" s="16"/>
      <c r="H3671" s="16"/>
      <c r="I3671" s="16"/>
      <c r="J3671" s="16"/>
      <c r="K3671" s="16"/>
      <c r="L3671" s="32"/>
      <c r="M3671" s="16"/>
      <c r="N3671" s="16"/>
      <c r="O3671" s="16"/>
      <c r="P3671" s="16"/>
      <c r="Y3671" s="20"/>
      <c r="Z3671" s="20"/>
      <c r="AA3671" s="20"/>
      <c r="AB3671" s="20"/>
      <c r="AC3671" s="20"/>
      <c r="AD3671" s="20"/>
    </row>
    <row r="3672" spans="3:30" s="1" customFormat="1">
      <c r="C3672" s="16"/>
      <c r="D3672" s="16"/>
      <c r="E3672" s="32"/>
      <c r="F3672" s="16"/>
      <c r="G3672" s="16"/>
      <c r="H3672" s="16"/>
      <c r="I3672" s="16"/>
      <c r="J3672" s="16"/>
      <c r="K3672" s="16"/>
      <c r="L3672" s="32"/>
      <c r="M3672" s="16"/>
      <c r="N3672" s="16"/>
      <c r="O3672" s="16"/>
      <c r="P3672" s="16"/>
      <c r="Y3672" s="20"/>
      <c r="Z3672" s="20"/>
      <c r="AA3672" s="20"/>
      <c r="AB3672" s="20"/>
      <c r="AC3672" s="20"/>
      <c r="AD3672" s="20"/>
    </row>
    <row r="3673" spans="3:30" s="1" customFormat="1">
      <c r="C3673" s="16"/>
      <c r="D3673" s="16"/>
      <c r="E3673" s="32"/>
      <c r="F3673" s="16"/>
      <c r="G3673" s="16"/>
      <c r="H3673" s="16"/>
      <c r="I3673" s="16"/>
      <c r="J3673" s="16"/>
      <c r="K3673" s="16"/>
      <c r="L3673" s="32"/>
      <c r="M3673" s="16"/>
      <c r="N3673" s="16"/>
      <c r="O3673" s="16"/>
      <c r="P3673" s="16"/>
      <c r="Y3673" s="20"/>
      <c r="Z3673" s="20"/>
      <c r="AA3673" s="20"/>
      <c r="AB3673" s="20"/>
      <c r="AC3673" s="20"/>
      <c r="AD3673" s="20"/>
    </row>
    <row r="3674" spans="3:30" s="1" customFormat="1">
      <c r="C3674" s="16"/>
      <c r="D3674" s="16"/>
      <c r="E3674" s="32"/>
      <c r="F3674" s="16"/>
      <c r="G3674" s="16"/>
      <c r="H3674" s="16"/>
      <c r="I3674" s="16"/>
      <c r="J3674" s="16"/>
      <c r="K3674" s="16"/>
      <c r="L3674" s="32"/>
      <c r="M3674" s="16"/>
      <c r="N3674" s="16"/>
      <c r="O3674" s="16"/>
      <c r="P3674" s="16"/>
      <c r="Y3674" s="20"/>
      <c r="Z3674" s="20"/>
      <c r="AA3674" s="20"/>
      <c r="AB3674" s="20"/>
      <c r="AC3674" s="20"/>
      <c r="AD3674" s="20"/>
    </row>
    <row r="3675" spans="3:30" s="1" customFormat="1">
      <c r="C3675" s="16"/>
      <c r="D3675" s="16"/>
      <c r="E3675" s="32"/>
      <c r="F3675" s="16"/>
      <c r="G3675" s="16"/>
      <c r="H3675" s="16"/>
      <c r="I3675" s="16"/>
      <c r="J3675" s="16"/>
      <c r="K3675" s="16"/>
      <c r="L3675" s="32"/>
      <c r="M3675" s="16"/>
      <c r="N3675" s="16"/>
      <c r="O3675" s="16"/>
      <c r="P3675" s="16"/>
      <c r="Y3675" s="20"/>
      <c r="Z3675" s="20"/>
      <c r="AA3675" s="20"/>
      <c r="AB3675" s="20"/>
      <c r="AC3675" s="20"/>
      <c r="AD3675" s="20"/>
    </row>
    <row r="3676" spans="3:30" s="1" customFormat="1">
      <c r="C3676" s="16"/>
      <c r="D3676" s="16"/>
      <c r="E3676" s="32"/>
      <c r="F3676" s="16"/>
      <c r="G3676" s="16"/>
      <c r="H3676" s="16"/>
      <c r="I3676" s="16"/>
      <c r="J3676" s="16"/>
      <c r="K3676" s="16"/>
      <c r="L3676" s="32"/>
      <c r="M3676" s="16"/>
      <c r="N3676" s="16"/>
      <c r="O3676" s="16"/>
      <c r="P3676" s="16"/>
      <c r="Y3676" s="20"/>
      <c r="Z3676" s="20"/>
      <c r="AA3676" s="20"/>
      <c r="AB3676" s="20"/>
      <c r="AC3676" s="20"/>
      <c r="AD3676" s="20"/>
    </row>
    <row r="3677" spans="3:30" s="1" customFormat="1">
      <c r="C3677" s="16"/>
      <c r="D3677" s="16"/>
      <c r="E3677" s="32"/>
      <c r="F3677" s="16"/>
      <c r="G3677" s="16"/>
      <c r="H3677" s="16"/>
      <c r="I3677" s="16"/>
      <c r="J3677" s="16"/>
      <c r="K3677" s="16"/>
      <c r="L3677" s="32"/>
      <c r="M3677" s="16"/>
      <c r="N3677" s="16"/>
      <c r="O3677" s="16"/>
      <c r="P3677" s="16"/>
      <c r="Y3677" s="20"/>
      <c r="Z3677" s="20"/>
      <c r="AA3677" s="20"/>
      <c r="AB3677" s="20"/>
      <c r="AC3677" s="20"/>
      <c r="AD3677" s="20"/>
    </row>
    <row r="3678" spans="3:30" s="1" customFormat="1">
      <c r="C3678" s="16"/>
      <c r="D3678" s="16"/>
      <c r="E3678" s="32"/>
      <c r="F3678" s="16"/>
      <c r="G3678" s="16"/>
      <c r="H3678" s="16"/>
      <c r="I3678" s="16"/>
      <c r="J3678" s="16"/>
      <c r="K3678" s="16"/>
      <c r="L3678" s="32"/>
      <c r="M3678" s="16"/>
      <c r="N3678" s="16"/>
      <c r="O3678" s="16"/>
      <c r="P3678" s="16"/>
      <c r="Y3678" s="20"/>
      <c r="Z3678" s="20"/>
      <c r="AA3678" s="20"/>
      <c r="AB3678" s="20"/>
      <c r="AC3678" s="20"/>
      <c r="AD3678" s="20"/>
    </row>
    <row r="3679" spans="3:30" s="1" customFormat="1">
      <c r="C3679" s="16"/>
      <c r="D3679" s="16"/>
      <c r="E3679" s="32"/>
      <c r="F3679" s="16"/>
      <c r="G3679" s="16"/>
      <c r="H3679" s="16"/>
      <c r="I3679" s="16"/>
      <c r="J3679" s="16"/>
      <c r="K3679" s="16"/>
      <c r="L3679" s="32"/>
      <c r="M3679" s="16"/>
      <c r="N3679" s="16"/>
      <c r="O3679" s="16"/>
      <c r="P3679" s="16"/>
      <c r="Y3679" s="20"/>
      <c r="Z3679" s="20"/>
      <c r="AA3679" s="20"/>
      <c r="AB3679" s="20"/>
      <c r="AC3679" s="20"/>
      <c r="AD3679" s="20"/>
    </row>
    <row r="3680" spans="3:30" s="1" customFormat="1">
      <c r="C3680" s="16"/>
      <c r="D3680" s="16"/>
      <c r="E3680" s="32"/>
      <c r="F3680" s="16"/>
      <c r="G3680" s="16"/>
      <c r="H3680" s="16"/>
      <c r="I3680" s="16"/>
      <c r="J3680" s="16"/>
      <c r="K3680" s="16"/>
      <c r="L3680" s="32"/>
      <c r="M3680" s="16"/>
      <c r="N3680" s="16"/>
      <c r="O3680" s="16"/>
      <c r="P3680" s="16"/>
      <c r="Y3680" s="20"/>
      <c r="Z3680" s="20"/>
      <c r="AA3680" s="20"/>
      <c r="AB3680" s="20"/>
      <c r="AC3680" s="20"/>
      <c r="AD3680" s="20"/>
    </row>
    <row r="3681" spans="3:30" s="1" customFormat="1">
      <c r="C3681" s="16"/>
      <c r="D3681" s="16"/>
      <c r="E3681" s="32"/>
      <c r="F3681" s="16"/>
      <c r="G3681" s="16"/>
      <c r="H3681" s="16"/>
      <c r="I3681" s="16"/>
      <c r="J3681" s="16"/>
      <c r="K3681" s="16"/>
      <c r="L3681" s="32"/>
      <c r="M3681" s="16"/>
      <c r="N3681" s="16"/>
      <c r="O3681" s="16"/>
      <c r="P3681" s="16"/>
      <c r="Y3681" s="20"/>
      <c r="Z3681" s="20"/>
      <c r="AA3681" s="20"/>
      <c r="AB3681" s="20"/>
      <c r="AC3681" s="20"/>
      <c r="AD3681" s="20"/>
    </row>
    <row r="3682" spans="3:30" s="1" customFormat="1">
      <c r="C3682" s="16"/>
      <c r="D3682" s="16"/>
      <c r="E3682" s="32"/>
      <c r="F3682" s="16"/>
      <c r="G3682" s="16"/>
      <c r="H3682" s="16"/>
      <c r="I3682" s="16"/>
      <c r="J3682" s="16"/>
      <c r="K3682" s="16"/>
      <c r="L3682" s="32"/>
      <c r="M3682" s="16"/>
      <c r="N3682" s="16"/>
      <c r="O3682" s="16"/>
      <c r="P3682" s="16"/>
      <c r="Y3682" s="20"/>
      <c r="Z3682" s="20"/>
      <c r="AA3682" s="20"/>
      <c r="AB3682" s="20"/>
      <c r="AC3682" s="20"/>
      <c r="AD3682" s="20"/>
    </row>
    <row r="3683" spans="3:30" s="1" customFormat="1">
      <c r="C3683" s="16"/>
      <c r="D3683" s="16"/>
      <c r="E3683" s="32"/>
      <c r="F3683" s="16"/>
      <c r="G3683" s="16"/>
      <c r="H3683" s="16"/>
      <c r="I3683" s="16"/>
      <c r="J3683" s="16"/>
      <c r="K3683" s="16"/>
      <c r="L3683" s="32"/>
      <c r="M3683" s="16"/>
      <c r="N3683" s="16"/>
      <c r="O3683" s="16"/>
      <c r="P3683" s="16"/>
      <c r="Y3683" s="20"/>
      <c r="Z3683" s="20"/>
      <c r="AA3683" s="20"/>
      <c r="AB3683" s="20"/>
      <c r="AC3683" s="20"/>
      <c r="AD3683" s="20"/>
    </row>
    <row r="3684" spans="3:30" s="1" customFormat="1">
      <c r="C3684" s="16"/>
      <c r="D3684" s="16"/>
      <c r="E3684" s="32"/>
      <c r="F3684" s="16"/>
      <c r="G3684" s="16"/>
      <c r="H3684" s="16"/>
      <c r="I3684" s="16"/>
      <c r="J3684" s="16"/>
      <c r="K3684" s="16"/>
      <c r="L3684" s="32"/>
      <c r="M3684" s="16"/>
      <c r="N3684" s="16"/>
      <c r="O3684" s="16"/>
      <c r="P3684" s="16"/>
      <c r="Y3684" s="20"/>
      <c r="Z3684" s="20"/>
      <c r="AA3684" s="20"/>
      <c r="AB3684" s="20"/>
      <c r="AC3684" s="20"/>
      <c r="AD3684" s="20"/>
    </row>
    <row r="3685" spans="3:30" s="1" customFormat="1">
      <c r="C3685" s="16"/>
      <c r="D3685" s="16"/>
      <c r="E3685" s="32"/>
      <c r="F3685" s="16"/>
      <c r="G3685" s="16"/>
      <c r="H3685" s="16"/>
      <c r="I3685" s="16"/>
      <c r="J3685" s="16"/>
      <c r="K3685" s="16"/>
      <c r="L3685" s="32"/>
      <c r="M3685" s="16"/>
      <c r="N3685" s="16"/>
      <c r="O3685" s="16"/>
      <c r="P3685" s="16"/>
      <c r="Y3685" s="20"/>
      <c r="Z3685" s="20"/>
      <c r="AA3685" s="20"/>
      <c r="AB3685" s="20"/>
      <c r="AC3685" s="20"/>
      <c r="AD3685" s="20"/>
    </row>
    <row r="3686" spans="3:30" s="1" customFormat="1">
      <c r="C3686" s="16"/>
      <c r="D3686" s="16"/>
      <c r="E3686" s="32"/>
      <c r="F3686" s="16"/>
      <c r="G3686" s="16"/>
      <c r="H3686" s="16"/>
      <c r="I3686" s="16"/>
      <c r="J3686" s="16"/>
      <c r="K3686" s="16"/>
      <c r="L3686" s="32"/>
      <c r="M3686" s="16"/>
      <c r="N3686" s="16"/>
      <c r="O3686" s="16"/>
      <c r="P3686" s="16"/>
      <c r="Y3686" s="20"/>
      <c r="Z3686" s="20"/>
      <c r="AA3686" s="20"/>
      <c r="AB3686" s="20"/>
      <c r="AC3686" s="20"/>
      <c r="AD3686" s="20"/>
    </row>
    <row r="3687" spans="3:30" s="1" customFormat="1">
      <c r="C3687" s="16"/>
      <c r="D3687" s="16"/>
      <c r="E3687" s="32"/>
      <c r="F3687" s="16"/>
      <c r="G3687" s="16"/>
      <c r="H3687" s="16"/>
      <c r="I3687" s="16"/>
      <c r="J3687" s="16"/>
      <c r="K3687" s="16"/>
      <c r="L3687" s="32"/>
      <c r="M3687" s="16"/>
      <c r="N3687" s="16"/>
      <c r="O3687" s="16"/>
      <c r="P3687" s="16"/>
      <c r="Y3687" s="20"/>
      <c r="Z3687" s="20"/>
      <c r="AA3687" s="20"/>
      <c r="AB3687" s="20"/>
      <c r="AC3687" s="20"/>
      <c r="AD3687" s="20"/>
    </row>
    <row r="3688" spans="3:30" s="1" customFormat="1">
      <c r="C3688" s="16"/>
      <c r="D3688" s="16"/>
      <c r="E3688" s="32"/>
      <c r="F3688" s="16"/>
      <c r="G3688" s="16"/>
      <c r="H3688" s="16"/>
      <c r="I3688" s="16"/>
      <c r="J3688" s="16"/>
      <c r="K3688" s="16"/>
      <c r="L3688" s="32"/>
      <c r="M3688" s="16"/>
      <c r="N3688" s="16"/>
      <c r="O3688" s="16"/>
      <c r="P3688" s="16"/>
      <c r="Y3688" s="20"/>
      <c r="Z3688" s="20"/>
      <c r="AA3688" s="20"/>
      <c r="AB3688" s="20"/>
      <c r="AC3688" s="20"/>
      <c r="AD3688" s="20"/>
    </row>
    <row r="3689" spans="3:30" s="1" customFormat="1">
      <c r="C3689" s="16"/>
      <c r="D3689" s="16"/>
      <c r="E3689" s="32"/>
      <c r="F3689" s="16"/>
      <c r="G3689" s="16"/>
      <c r="H3689" s="16"/>
      <c r="I3689" s="16"/>
      <c r="J3689" s="16"/>
      <c r="K3689" s="16"/>
      <c r="L3689" s="32"/>
      <c r="M3689" s="16"/>
      <c r="N3689" s="16"/>
      <c r="O3689" s="16"/>
      <c r="P3689" s="16"/>
      <c r="Y3689" s="20"/>
      <c r="Z3689" s="20"/>
      <c r="AA3689" s="20"/>
      <c r="AB3689" s="20"/>
      <c r="AC3689" s="20"/>
      <c r="AD3689" s="20"/>
    </row>
    <row r="3690" spans="3:30" s="1" customFormat="1">
      <c r="C3690" s="16"/>
      <c r="D3690" s="16"/>
      <c r="E3690" s="32"/>
      <c r="F3690" s="16"/>
      <c r="G3690" s="16"/>
      <c r="H3690" s="16"/>
      <c r="I3690" s="16"/>
      <c r="J3690" s="16"/>
      <c r="K3690" s="16"/>
      <c r="L3690" s="32"/>
      <c r="M3690" s="16"/>
      <c r="N3690" s="16"/>
      <c r="O3690" s="16"/>
      <c r="P3690" s="16"/>
      <c r="Y3690" s="20"/>
      <c r="Z3690" s="20"/>
      <c r="AA3690" s="20"/>
      <c r="AB3690" s="20"/>
      <c r="AC3690" s="20"/>
      <c r="AD3690" s="20"/>
    </row>
    <row r="3691" spans="3:30" s="1" customFormat="1">
      <c r="C3691" s="16"/>
      <c r="D3691" s="16"/>
      <c r="E3691" s="32"/>
      <c r="F3691" s="16"/>
      <c r="G3691" s="16"/>
      <c r="H3691" s="16"/>
      <c r="I3691" s="16"/>
      <c r="J3691" s="16"/>
      <c r="K3691" s="16"/>
      <c r="L3691" s="32"/>
      <c r="M3691" s="16"/>
      <c r="N3691" s="16"/>
      <c r="O3691" s="16"/>
      <c r="P3691" s="16"/>
      <c r="Y3691" s="20"/>
      <c r="Z3691" s="20"/>
      <c r="AA3691" s="20"/>
      <c r="AB3691" s="20"/>
      <c r="AC3691" s="20"/>
      <c r="AD3691" s="20"/>
    </row>
    <row r="3692" spans="3:30" s="1" customFormat="1">
      <c r="C3692" s="16"/>
      <c r="D3692" s="16"/>
      <c r="E3692" s="32"/>
      <c r="F3692" s="16"/>
      <c r="G3692" s="16"/>
      <c r="H3692" s="16"/>
      <c r="I3692" s="16"/>
      <c r="J3692" s="16"/>
      <c r="K3692" s="16"/>
      <c r="L3692" s="32"/>
      <c r="M3692" s="16"/>
      <c r="N3692" s="16"/>
      <c r="O3692" s="16"/>
      <c r="P3692" s="16"/>
      <c r="Y3692" s="20"/>
      <c r="Z3692" s="20"/>
      <c r="AA3692" s="20"/>
      <c r="AB3692" s="20"/>
      <c r="AC3692" s="20"/>
      <c r="AD3692" s="20"/>
    </row>
    <row r="3693" spans="3:30" s="1" customFormat="1">
      <c r="C3693" s="16"/>
      <c r="D3693" s="16"/>
      <c r="E3693" s="32"/>
      <c r="F3693" s="16"/>
      <c r="G3693" s="16"/>
      <c r="H3693" s="16"/>
      <c r="I3693" s="16"/>
      <c r="J3693" s="16"/>
      <c r="K3693" s="16"/>
      <c r="L3693" s="32"/>
      <c r="M3693" s="16"/>
      <c r="N3693" s="16"/>
      <c r="O3693" s="16"/>
      <c r="P3693" s="16"/>
      <c r="Y3693" s="20"/>
      <c r="Z3693" s="20"/>
      <c r="AA3693" s="20"/>
      <c r="AB3693" s="20"/>
      <c r="AC3693" s="20"/>
      <c r="AD3693" s="20"/>
    </row>
    <row r="3694" spans="3:30" s="1" customFormat="1">
      <c r="C3694" s="16"/>
      <c r="D3694" s="16"/>
      <c r="E3694" s="32"/>
      <c r="F3694" s="16"/>
      <c r="G3694" s="16"/>
      <c r="H3694" s="16"/>
      <c r="I3694" s="16"/>
      <c r="J3694" s="16"/>
      <c r="K3694" s="16"/>
      <c r="L3694" s="32"/>
      <c r="M3694" s="16"/>
      <c r="N3694" s="16"/>
      <c r="O3694" s="16"/>
      <c r="P3694" s="16"/>
      <c r="Y3694" s="20"/>
      <c r="Z3694" s="20"/>
      <c r="AA3694" s="20"/>
      <c r="AB3694" s="20"/>
      <c r="AC3694" s="20"/>
      <c r="AD3694" s="20"/>
    </row>
    <row r="3695" spans="3:30" s="1" customFormat="1">
      <c r="C3695" s="16"/>
      <c r="D3695" s="16"/>
      <c r="E3695" s="32"/>
      <c r="F3695" s="16"/>
      <c r="G3695" s="16"/>
      <c r="H3695" s="16"/>
      <c r="I3695" s="16"/>
      <c r="J3695" s="16"/>
      <c r="K3695" s="16"/>
      <c r="L3695" s="32"/>
      <c r="M3695" s="16"/>
      <c r="N3695" s="16"/>
      <c r="O3695" s="16"/>
      <c r="P3695" s="16"/>
      <c r="Y3695" s="20"/>
      <c r="Z3695" s="20"/>
      <c r="AA3695" s="20"/>
      <c r="AB3695" s="20"/>
      <c r="AC3695" s="20"/>
      <c r="AD3695" s="20"/>
    </row>
    <row r="3696" spans="3:30" s="1" customFormat="1">
      <c r="C3696" s="16"/>
      <c r="D3696" s="16"/>
      <c r="E3696" s="32"/>
      <c r="F3696" s="16"/>
      <c r="G3696" s="16"/>
      <c r="H3696" s="16"/>
      <c r="I3696" s="16"/>
      <c r="J3696" s="16"/>
      <c r="K3696" s="16"/>
      <c r="L3696" s="32"/>
      <c r="M3696" s="16"/>
      <c r="N3696" s="16"/>
      <c r="O3696" s="16"/>
      <c r="P3696" s="16"/>
      <c r="Y3696" s="20"/>
      <c r="Z3696" s="20"/>
      <c r="AA3696" s="20"/>
      <c r="AB3696" s="20"/>
      <c r="AC3696" s="20"/>
      <c r="AD3696" s="20"/>
    </row>
    <row r="3697" spans="3:30" s="1" customFormat="1">
      <c r="C3697" s="16"/>
      <c r="D3697" s="16"/>
      <c r="E3697" s="32"/>
      <c r="F3697" s="16"/>
      <c r="G3697" s="16"/>
      <c r="H3697" s="16"/>
      <c r="I3697" s="16"/>
      <c r="J3697" s="16"/>
      <c r="K3697" s="16"/>
      <c r="L3697" s="32"/>
      <c r="M3697" s="16"/>
      <c r="N3697" s="16"/>
      <c r="O3697" s="16"/>
      <c r="P3697" s="16"/>
      <c r="Y3697" s="20"/>
      <c r="Z3697" s="20"/>
      <c r="AA3697" s="20"/>
      <c r="AB3697" s="20"/>
      <c r="AC3697" s="20"/>
      <c r="AD3697" s="20"/>
    </row>
    <row r="3698" spans="3:30" s="1" customFormat="1">
      <c r="C3698" s="16"/>
      <c r="D3698" s="16"/>
      <c r="E3698" s="32"/>
      <c r="F3698" s="16"/>
      <c r="G3698" s="16"/>
      <c r="H3698" s="16"/>
      <c r="I3698" s="16"/>
      <c r="J3698" s="16"/>
      <c r="K3698" s="16"/>
      <c r="L3698" s="32"/>
      <c r="M3698" s="16"/>
      <c r="N3698" s="16"/>
      <c r="O3698" s="16"/>
      <c r="P3698" s="16"/>
      <c r="Y3698" s="20"/>
      <c r="Z3698" s="20"/>
      <c r="AA3698" s="20"/>
      <c r="AB3698" s="20"/>
      <c r="AC3698" s="20"/>
      <c r="AD3698" s="20"/>
    </row>
    <row r="3699" spans="3:30" s="1" customFormat="1">
      <c r="C3699" s="16"/>
      <c r="D3699" s="16"/>
      <c r="E3699" s="32"/>
      <c r="F3699" s="16"/>
      <c r="G3699" s="16"/>
      <c r="H3699" s="16"/>
      <c r="I3699" s="16"/>
      <c r="J3699" s="16"/>
      <c r="K3699" s="16"/>
      <c r="L3699" s="32"/>
      <c r="M3699" s="16"/>
      <c r="N3699" s="16"/>
      <c r="O3699" s="16"/>
      <c r="P3699" s="16"/>
      <c r="Y3699" s="20"/>
      <c r="Z3699" s="20"/>
      <c r="AA3699" s="20"/>
      <c r="AB3699" s="20"/>
      <c r="AC3699" s="20"/>
      <c r="AD3699" s="20"/>
    </row>
    <row r="3700" spans="3:30" s="1" customFormat="1">
      <c r="C3700" s="16"/>
      <c r="D3700" s="16"/>
      <c r="E3700" s="32"/>
      <c r="F3700" s="16"/>
      <c r="G3700" s="16"/>
      <c r="H3700" s="16"/>
      <c r="I3700" s="16"/>
      <c r="J3700" s="16"/>
      <c r="K3700" s="16"/>
      <c r="L3700" s="32"/>
      <c r="M3700" s="16"/>
      <c r="N3700" s="16"/>
      <c r="O3700" s="16"/>
      <c r="P3700" s="16"/>
      <c r="Y3700" s="20"/>
      <c r="Z3700" s="20"/>
      <c r="AA3700" s="20"/>
      <c r="AB3700" s="20"/>
      <c r="AC3700" s="20"/>
      <c r="AD3700" s="20"/>
    </row>
    <row r="3701" spans="3:30" s="1" customFormat="1">
      <c r="C3701" s="16"/>
      <c r="D3701" s="16"/>
      <c r="E3701" s="32"/>
      <c r="F3701" s="16"/>
      <c r="G3701" s="16"/>
      <c r="H3701" s="16"/>
      <c r="I3701" s="16"/>
      <c r="J3701" s="16"/>
      <c r="K3701" s="16"/>
      <c r="L3701" s="32"/>
      <c r="M3701" s="16"/>
      <c r="N3701" s="16"/>
      <c r="O3701" s="16"/>
      <c r="P3701" s="16"/>
      <c r="Y3701" s="20"/>
      <c r="Z3701" s="20"/>
      <c r="AA3701" s="20"/>
      <c r="AB3701" s="20"/>
      <c r="AC3701" s="20"/>
      <c r="AD3701" s="20"/>
    </row>
    <row r="3702" spans="3:30" s="1" customFormat="1">
      <c r="C3702" s="16"/>
      <c r="D3702" s="16"/>
      <c r="E3702" s="32"/>
      <c r="F3702" s="16"/>
      <c r="G3702" s="16"/>
      <c r="H3702" s="16"/>
      <c r="I3702" s="16"/>
      <c r="J3702" s="16"/>
      <c r="K3702" s="16"/>
      <c r="L3702" s="32"/>
      <c r="M3702" s="16"/>
      <c r="N3702" s="16"/>
      <c r="O3702" s="16"/>
      <c r="P3702" s="16"/>
      <c r="Y3702" s="20"/>
      <c r="Z3702" s="20"/>
      <c r="AA3702" s="20"/>
      <c r="AB3702" s="20"/>
      <c r="AC3702" s="20"/>
      <c r="AD3702" s="20"/>
    </row>
    <row r="3703" spans="3:30" s="1" customFormat="1">
      <c r="C3703" s="16"/>
      <c r="D3703" s="16"/>
      <c r="E3703" s="32"/>
      <c r="F3703" s="16"/>
      <c r="G3703" s="16"/>
      <c r="H3703" s="16"/>
      <c r="I3703" s="16"/>
      <c r="J3703" s="16"/>
      <c r="K3703" s="16"/>
      <c r="L3703" s="32"/>
      <c r="M3703" s="16"/>
      <c r="N3703" s="16"/>
      <c r="O3703" s="16"/>
      <c r="P3703" s="16"/>
      <c r="Y3703" s="20"/>
      <c r="Z3703" s="20"/>
      <c r="AA3703" s="20"/>
      <c r="AB3703" s="20"/>
      <c r="AC3703" s="20"/>
      <c r="AD3703" s="20"/>
    </row>
    <row r="3704" spans="3:30" s="1" customFormat="1">
      <c r="C3704" s="16"/>
      <c r="D3704" s="16"/>
      <c r="E3704" s="32"/>
      <c r="F3704" s="16"/>
      <c r="G3704" s="16"/>
      <c r="H3704" s="16"/>
      <c r="I3704" s="16"/>
      <c r="J3704" s="16"/>
      <c r="K3704" s="16"/>
      <c r="L3704" s="32"/>
      <c r="M3704" s="16"/>
      <c r="N3704" s="16"/>
      <c r="O3704" s="16"/>
      <c r="P3704" s="16"/>
      <c r="Y3704" s="20"/>
      <c r="Z3704" s="20"/>
      <c r="AA3704" s="20"/>
      <c r="AB3704" s="20"/>
      <c r="AC3704" s="20"/>
      <c r="AD3704" s="20"/>
    </row>
    <row r="3705" spans="3:30" s="1" customFormat="1">
      <c r="C3705" s="16"/>
      <c r="D3705" s="16"/>
      <c r="E3705" s="32"/>
      <c r="F3705" s="16"/>
      <c r="G3705" s="16"/>
      <c r="H3705" s="16"/>
      <c r="I3705" s="16"/>
      <c r="J3705" s="16"/>
      <c r="K3705" s="16"/>
      <c r="L3705" s="32"/>
      <c r="M3705" s="16"/>
      <c r="N3705" s="16"/>
      <c r="O3705" s="16"/>
      <c r="P3705" s="16"/>
      <c r="Y3705" s="20"/>
      <c r="Z3705" s="20"/>
      <c r="AA3705" s="20"/>
      <c r="AB3705" s="20"/>
      <c r="AC3705" s="20"/>
      <c r="AD3705" s="20"/>
    </row>
    <row r="3706" spans="3:30" s="1" customFormat="1">
      <c r="C3706" s="16"/>
      <c r="D3706" s="16"/>
      <c r="E3706" s="32"/>
      <c r="F3706" s="16"/>
      <c r="G3706" s="16"/>
      <c r="H3706" s="16"/>
      <c r="I3706" s="16"/>
      <c r="J3706" s="16"/>
      <c r="K3706" s="16"/>
      <c r="L3706" s="32"/>
      <c r="M3706" s="16"/>
      <c r="N3706" s="16"/>
      <c r="O3706" s="16"/>
      <c r="P3706" s="16"/>
      <c r="Y3706" s="20"/>
      <c r="Z3706" s="20"/>
      <c r="AA3706" s="20"/>
      <c r="AB3706" s="20"/>
      <c r="AC3706" s="20"/>
      <c r="AD3706" s="20"/>
    </row>
    <row r="3707" spans="3:30" s="1" customFormat="1">
      <c r="C3707" s="16"/>
      <c r="D3707" s="16"/>
      <c r="E3707" s="32"/>
      <c r="F3707" s="16"/>
      <c r="G3707" s="16"/>
      <c r="H3707" s="16"/>
      <c r="I3707" s="16"/>
      <c r="J3707" s="16"/>
      <c r="K3707" s="16"/>
      <c r="L3707" s="32"/>
      <c r="M3707" s="16"/>
      <c r="N3707" s="16"/>
      <c r="O3707" s="16"/>
      <c r="P3707" s="16"/>
      <c r="Y3707" s="20"/>
      <c r="Z3707" s="20"/>
      <c r="AA3707" s="20"/>
      <c r="AB3707" s="20"/>
      <c r="AC3707" s="20"/>
      <c r="AD3707" s="20"/>
    </row>
    <row r="3708" spans="3:30" s="1" customFormat="1">
      <c r="C3708" s="16"/>
      <c r="D3708" s="16"/>
      <c r="E3708" s="32"/>
      <c r="F3708" s="16"/>
      <c r="G3708" s="16"/>
      <c r="H3708" s="16"/>
      <c r="I3708" s="16"/>
      <c r="J3708" s="16"/>
      <c r="K3708" s="16"/>
      <c r="L3708" s="32"/>
      <c r="M3708" s="16"/>
      <c r="N3708" s="16"/>
      <c r="O3708" s="16"/>
      <c r="P3708" s="16"/>
      <c r="Y3708" s="20"/>
      <c r="Z3708" s="20"/>
      <c r="AA3708" s="20"/>
      <c r="AB3708" s="20"/>
      <c r="AC3708" s="20"/>
      <c r="AD3708" s="20"/>
    </row>
    <row r="3709" spans="3:30" s="1" customFormat="1">
      <c r="C3709" s="16"/>
      <c r="D3709" s="16"/>
      <c r="E3709" s="32"/>
      <c r="F3709" s="16"/>
      <c r="G3709" s="16"/>
      <c r="H3709" s="16"/>
      <c r="I3709" s="16"/>
      <c r="J3709" s="16"/>
      <c r="K3709" s="16"/>
      <c r="L3709" s="32"/>
      <c r="M3709" s="16"/>
      <c r="N3709" s="16"/>
      <c r="O3709" s="16"/>
      <c r="P3709" s="16"/>
      <c r="Y3709" s="20"/>
      <c r="Z3709" s="20"/>
      <c r="AA3709" s="20"/>
      <c r="AB3709" s="20"/>
      <c r="AC3709" s="20"/>
      <c r="AD3709" s="20"/>
    </row>
    <row r="3710" spans="3:30" s="1" customFormat="1">
      <c r="C3710" s="16"/>
      <c r="D3710" s="16"/>
      <c r="E3710" s="32"/>
      <c r="F3710" s="16"/>
      <c r="G3710" s="16"/>
      <c r="H3710" s="16"/>
      <c r="I3710" s="16"/>
      <c r="J3710" s="16"/>
      <c r="K3710" s="16"/>
      <c r="L3710" s="32"/>
      <c r="M3710" s="16"/>
      <c r="N3710" s="16"/>
      <c r="O3710" s="16"/>
      <c r="P3710" s="16"/>
      <c r="Y3710" s="20"/>
      <c r="Z3710" s="20"/>
      <c r="AA3710" s="20"/>
      <c r="AB3710" s="20"/>
      <c r="AC3710" s="20"/>
      <c r="AD3710" s="20"/>
    </row>
    <row r="3711" spans="3:30" s="1" customFormat="1">
      <c r="C3711" s="16"/>
      <c r="D3711" s="16"/>
      <c r="E3711" s="32"/>
      <c r="F3711" s="16"/>
      <c r="G3711" s="16"/>
      <c r="H3711" s="16"/>
      <c r="I3711" s="16"/>
      <c r="J3711" s="16"/>
      <c r="K3711" s="16"/>
      <c r="L3711" s="32"/>
      <c r="M3711" s="16"/>
      <c r="N3711" s="16"/>
      <c r="O3711" s="16"/>
      <c r="P3711" s="16"/>
      <c r="Y3711" s="20"/>
      <c r="Z3711" s="20"/>
      <c r="AA3711" s="20"/>
      <c r="AB3711" s="20"/>
      <c r="AC3711" s="20"/>
      <c r="AD3711" s="20"/>
    </row>
    <row r="3712" spans="3:30" s="1" customFormat="1">
      <c r="C3712" s="16"/>
      <c r="D3712" s="16"/>
      <c r="E3712" s="32"/>
      <c r="F3712" s="16"/>
      <c r="G3712" s="16"/>
      <c r="H3712" s="16"/>
      <c r="I3712" s="16"/>
      <c r="J3712" s="16"/>
      <c r="K3712" s="16"/>
      <c r="L3712" s="32"/>
      <c r="M3712" s="16"/>
      <c r="N3712" s="16"/>
      <c r="O3712" s="16"/>
      <c r="P3712" s="16"/>
      <c r="Y3712" s="20"/>
      <c r="Z3712" s="20"/>
      <c r="AA3712" s="20"/>
      <c r="AB3712" s="20"/>
      <c r="AC3712" s="20"/>
      <c r="AD3712" s="20"/>
    </row>
    <row r="3713" spans="3:30" s="1" customFormat="1">
      <c r="C3713" s="16"/>
      <c r="D3713" s="16"/>
      <c r="E3713" s="32"/>
      <c r="F3713" s="16"/>
      <c r="G3713" s="16"/>
      <c r="H3713" s="16"/>
      <c r="I3713" s="16"/>
      <c r="J3713" s="16"/>
      <c r="K3713" s="16"/>
      <c r="L3713" s="32"/>
      <c r="M3713" s="16"/>
      <c r="N3713" s="16"/>
      <c r="O3713" s="16"/>
      <c r="P3713" s="16"/>
      <c r="Y3713" s="20"/>
      <c r="Z3713" s="20"/>
      <c r="AA3713" s="20"/>
      <c r="AB3713" s="20"/>
      <c r="AC3713" s="20"/>
      <c r="AD3713" s="20"/>
    </row>
    <row r="3714" spans="3:30" s="1" customFormat="1">
      <c r="C3714" s="16"/>
      <c r="D3714" s="16"/>
      <c r="E3714" s="32"/>
      <c r="F3714" s="16"/>
      <c r="G3714" s="16"/>
      <c r="H3714" s="16"/>
      <c r="I3714" s="16"/>
      <c r="J3714" s="16"/>
      <c r="K3714" s="16"/>
      <c r="L3714" s="32"/>
      <c r="M3714" s="16"/>
      <c r="N3714" s="16"/>
      <c r="O3714" s="16"/>
      <c r="P3714" s="16"/>
      <c r="Y3714" s="20"/>
      <c r="Z3714" s="20"/>
      <c r="AA3714" s="20"/>
      <c r="AB3714" s="20"/>
      <c r="AC3714" s="20"/>
      <c r="AD3714" s="20"/>
    </row>
    <row r="3715" spans="3:30" s="1" customFormat="1">
      <c r="C3715" s="16"/>
      <c r="D3715" s="16"/>
      <c r="E3715" s="32"/>
      <c r="F3715" s="16"/>
      <c r="G3715" s="16"/>
      <c r="H3715" s="16"/>
      <c r="I3715" s="16"/>
      <c r="J3715" s="16"/>
      <c r="K3715" s="16"/>
      <c r="L3715" s="32"/>
      <c r="M3715" s="16"/>
      <c r="N3715" s="16"/>
      <c r="O3715" s="16"/>
      <c r="P3715" s="16"/>
      <c r="Y3715" s="20"/>
      <c r="Z3715" s="20"/>
      <c r="AA3715" s="20"/>
      <c r="AB3715" s="20"/>
      <c r="AC3715" s="20"/>
      <c r="AD3715" s="20"/>
    </row>
    <row r="3716" spans="3:30" s="1" customFormat="1">
      <c r="C3716" s="16"/>
      <c r="D3716" s="16"/>
      <c r="E3716" s="32"/>
      <c r="F3716" s="16"/>
      <c r="G3716" s="16"/>
      <c r="H3716" s="16"/>
      <c r="I3716" s="16"/>
      <c r="J3716" s="16"/>
      <c r="K3716" s="16"/>
      <c r="L3716" s="32"/>
      <c r="M3716" s="16"/>
      <c r="N3716" s="16"/>
      <c r="O3716" s="16"/>
      <c r="P3716" s="16"/>
      <c r="Y3716" s="20"/>
      <c r="Z3716" s="20"/>
      <c r="AA3716" s="20"/>
      <c r="AB3716" s="20"/>
      <c r="AC3716" s="20"/>
      <c r="AD3716" s="20"/>
    </row>
    <row r="3717" spans="3:30" s="1" customFormat="1">
      <c r="C3717" s="16"/>
      <c r="D3717" s="16"/>
      <c r="E3717" s="32"/>
      <c r="F3717" s="16"/>
      <c r="G3717" s="16"/>
      <c r="H3717" s="16"/>
      <c r="I3717" s="16"/>
      <c r="J3717" s="16"/>
      <c r="K3717" s="16"/>
      <c r="L3717" s="32"/>
      <c r="M3717" s="16"/>
      <c r="N3717" s="16"/>
      <c r="O3717" s="16"/>
      <c r="P3717" s="16"/>
      <c r="Y3717" s="20"/>
      <c r="Z3717" s="20"/>
      <c r="AA3717" s="20"/>
      <c r="AB3717" s="20"/>
      <c r="AC3717" s="20"/>
      <c r="AD3717" s="20"/>
    </row>
    <row r="3718" spans="3:30" s="1" customFormat="1">
      <c r="C3718" s="16"/>
      <c r="D3718" s="16"/>
      <c r="E3718" s="32"/>
      <c r="F3718" s="16"/>
      <c r="G3718" s="16"/>
      <c r="H3718" s="16"/>
      <c r="I3718" s="16"/>
      <c r="J3718" s="16"/>
      <c r="K3718" s="16"/>
      <c r="L3718" s="32"/>
      <c r="M3718" s="16"/>
      <c r="N3718" s="16"/>
      <c r="O3718" s="16"/>
      <c r="P3718" s="16"/>
      <c r="Y3718" s="20"/>
      <c r="Z3718" s="20"/>
      <c r="AA3718" s="20"/>
      <c r="AB3718" s="20"/>
      <c r="AC3718" s="20"/>
      <c r="AD3718" s="20"/>
    </row>
    <row r="3719" spans="3:30" s="1" customFormat="1">
      <c r="C3719" s="16"/>
      <c r="D3719" s="16"/>
      <c r="E3719" s="32"/>
      <c r="F3719" s="16"/>
      <c r="G3719" s="16"/>
      <c r="H3719" s="16"/>
      <c r="I3719" s="16"/>
      <c r="J3719" s="16"/>
      <c r="K3719" s="16"/>
      <c r="L3719" s="32"/>
      <c r="M3719" s="16"/>
      <c r="N3719" s="16"/>
      <c r="O3719" s="16"/>
      <c r="P3719" s="16"/>
      <c r="Y3719" s="20"/>
      <c r="Z3719" s="20"/>
      <c r="AA3719" s="20"/>
      <c r="AB3719" s="20"/>
      <c r="AC3719" s="20"/>
      <c r="AD3719" s="20"/>
    </row>
    <row r="3720" spans="3:30" s="1" customFormat="1">
      <c r="C3720" s="16"/>
      <c r="D3720" s="16"/>
      <c r="E3720" s="32"/>
      <c r="F3720" s="16"/>
      <c r="G3720" s="16"/>
      <c r="H3720" s="16"/>
      <c r="I3720" s="16"/>
      <c r="J3720" s="16"/>
      <c r="K3720" s="16"/>
      <c r="L3720" s="32"/>
      <c r="M3720" s="16"/>
      <c r="N3720" s="16"/>
      <c r="O3720" s="16"/>
      <c r="P3720" s="16"/>
      <c r="Y3720" s="20"/>
      <c r="Z3720" s="20"/>
      <c r="AA3720" s="20"/>
      <c r="AB3720" s="20"/>
      <c r="AC3720" s="20"/>
      <c r="AD3720" s="20"/>
    </row>
    <row r="3721" spans="3:30" s="1" customFormat="1">
      <c r="C3721" s="16"/>
      <c r="D3721" s="16"/>
      <c r="E3721" s="32"/>
      <c r="F3721" s="16"/>
      <c r="G3721" s="16"/>
      <c r="H3721" s="16"/>
      <c r="I3721" s="16"/>
      <c r="J3721" s="16"/>
      <c r="K3721" s="16"/>
      <c r="L3721" s="32"/>
      <c r="M3721" s="16"/>
      <c r="N3721" s="16"/>
      <c r="O3721" s="16"/>
      <c r="P3721" s="16"/>
      <c r="Y3721" s="20"/>
      <c r="Z3721" s="20"/>
      <c r="AA3721" s="20"/>
      <c r="AB3721" s="20"/>
      <c r="AC3721" s="20"/>
      <c r="AD3721" s="20"/>
    </row>
    <row r="3722" spans="3:30" s="1" customFormat="1">
      <c r="C3722" s="16"/>
      <c r="D3722" s="16"/>
      <c r="E3722" s="32"/>
      <c r="F3722" s="16"/>
      <c r="G3722" s="16"/>
      <c r="H3722" s="16"/>
      <c r="I3722" s="16"/>
      <c r="J3722" s="16"/>
      <c r="K3722" s="16"/>
      <c r="L3722" s="32"/>
      <c r="M3722" s="16"/>
      <c r="N3722" s="16"/>
      <c r="O3722" s="16"/>
      <c r="P3722" s="16"/>
      <c r="Y3722" s="20"/>
      <c r="Z3722" s="20"/>
      <c r="AA3722" s="20"/>
      <c r="AB3722" s="20"/>
      <c r="AC3722" s="20"/>
      <c r="AD3722" s="20"/>
    </row>
    <row r="3723" spans="3:30" s="1" customFormat="1">
      <c r="C3723" s="16"/>
      <c r="D3723" s="16"/>
      <c r="E3723" s="32"/>
      <c r="F3723" s="16"/>
      <c r="G3723" s="16"/>
      <c r="H3723" s="16"/>
      <c r="I3723" s="16"/>
      <c r="J3723" s="16"/>
      <c r="K3723" s="16"/>
      <c r="L3723" s="32"/>
      <c r="M3723" s="16"/>
      <c r="N3723" s="16"/>
      <c r="O3723" s="16"/>
      <c r="P3723" s="16"/>
      <c r="Y3723" s="20"/>
      <c r="Z3723" s="20"/>
      <c r="AA3723" s="20"/>
      <c r="AB3723" s="20"/>
      <c r="AC3723" s="20"/>
      <c r="AD3723" s="20"/>
    </row>
    <row r="3724" spans="3:30" s="1" customFormat="1">
      <c r="C3724" s="16"/>
      <c r="D3724" s="16"/>
      <c r="E3724" s="32"/>
      <c r="F3724" s="16"/>
      <c r="G3724" s="16"/>
      <c r="H3724" s="16"/>
      <c r="I3724" s="16"/>
      <c r="J3724" s="16"/>
      <c r="K3724" s="16"/>
      <c r="L3724" s="32"/>
      <c r="M3724" s="16"/>
      <c r="N3724" s="16"/>
      <c r="O3724" s="16"/>
      <c r="P3724" s="16"/>
      <c r="Y3724" s="20"/>
      <c r="Z3724" s="20"/>
      <c r="AA3724" s="20"/>
      <c r="AB3724" s="20"/>
      <c r="AC3724" s="20"/>
      <c r="AD3724" s="20"/>
    </row>
    <row r="3725" spans="3:30" s="1" customFormat="1">
      <c r="C3725" s="16"/>
      <c r="D3725" s="16"/>
      <c r="E3725" s="32"/>
      <c r="F3725" s="16"/>
      <c r="G3725" s="16"/>
      <c r="H3725" s="16"/>
      <c r="I3725" s="16"/>
      <c r="J3725" s="16"/>
      <c r="K3725" s="16"/>
      <c r="L3725" s="32"/>
      <c r="M3725" s="16"/>
      <c r="N3725" s="16"/>
      <c r="O3725" s="16"/>
      <c r="P3725" s="16"/>
      <c r="Y3725" s="20"/>
      <c r="Z3725" s="20"/>
      <c r="AA3725" s="20"/>
      <c r="AB3725" s="20"/>
      <c r="AC3725" s="20"/>
      <c r="AD3725" s="20"/>
    </row>
    <row r="3726" spans="3:30" s="1" customFormat="1">
      <c r="C3726" s="16"/>
      <c r="D3726" s="16"/>
      <c r="E3726" s="32"/>
      <c r="F3726" s="16"/>
      <c r="G3726" s="16"/>
      <c r="H3726" s="16"/>
      <c r="I3726" s="16"/>
      <c r="J3726" s="16"/>
      <c r="K3726" s="16"/>
      <c r="L3726" s="32"/>
      <c r="M3726" s="16"/>
      <c r="N3726" s="16"/>
      <c r="O3726" s="16"/>
      <c r="P3726" s="16"/>
      <c r="Y3726" s="20"/>
      <c r="Z3726" s="20"/>
      <c r="AA3726" s="20"/>
      <c r="AB3726" s="20"/>
      <c r="AC3726" s="20"/>
      <c r="AD3726" s="20"/>
    </row>
    <row r="3727" spans="3:30" s="1" customFormat="1">
      <c r="C3727" s="16"/>
      <c r="D3727" s="16"/>
      <c r="E3727" s="32"/>
      <c r="F3727" s="16"/>
      <c r="G3727" s="16"/>
      <c r="H3727" s="16"/>
      <c r="I3727" s="16"/>
      <c r="J3727" s="16"/>
      <c r="K3727" s="16"/>
      <c r="L3727" s="32"/>
      <c r="M3727" s="16"/>
      <c r="N3727" s="16"/>
      <c r="O3727" s="16"/>
      <c r="P3727" s="16"/>
      <c r="Y3727" s="20"/>
      <c r="Z3727" s="20"/>
      <c r="AA3727" s="20"/>
      <c r="AB3727" s="20"/>
      <c r="AC3727" s="20"/>
      <c r="AD3727" s="20"/>
    </row>
    <row r="3728" spans="3:30" s="1" customFormat="1">
      <c r="C3728" s="16"/>
      <c r="D3728" s="16"/>
      <c r="E3728" s="32"/>
      <c r="F3728" s="16"/>
      <c r="G3728" s="16"/>
      <c r="H3728" s="16"/>
      <c r="I3728" s="16"/>
      <c r="J3728" s="16"/>
      <c r="K3728" s="16"/>
      <c r="L3728" s="32"/>
      <c r="M3728" s="16"/>
      <c r="N3728" s="16"/>
      <c r="O3728" s="16"/>
      <c r="P3728" s="16"/>
      <c r="Y3728" s="20"/>
      <c r="Z3728" s="20"/>
      <c r="AA3728" s="20"/>
      <c r="AB3728" s="20"/>
      <c r="AC3728" s="20"/>
      <c r="AD3728" s="20"/>
    </row>
    <row r="3729" spans="3:30" s="1" customFormat="1">
      <c r="C3729" s="16"/>
      <c r="D3729" s="16"/>
      <c r="E3729" s="32"/>
      <c r="F3729" s="16"/>
      <c r="G3729" s="16"/>
      <c r="H3729" s="16"/>
      <c r="I3729" s="16"/>
      <c r="J3729" s="16"/>
      <c r="K3729" s="16"/>
      <c r="L3729" s="32"/>
      <c r="M3729" s="16"/>
      <c r="N3729" s="16"/>
      <c r="O3729" s="16"/>
      <c r="P3729" s="16"/>
      <c r="Y3729" s="20"/>
      <c r="Z3729" s="20"/>
      <c r="AA3729" s="20"/>
      <c r="AB3729" s="20"/>
      <c r="AC3729" s="20"/>
      <c r="AD3729" s="20"/>
    </row>
    <row r="3730" spans="3:30" s="1" customFormat="1">
      <c r="C3730" s="16"/>
      <c r="D3730" s="16"/>
      <c r="E3730" s="32"/>
      <c r="F3730" s="16"/>
      <c r="G3730" s="16"/>
      <c r="H3730" s="16"/>
      <c r="I3730" s="16"/>
      <c r="J3730" s="16"/>
      <c r="K3730" s="16"/>
      <c r="L3730" s="32"/>
      <c r="M3730" s="16"/>
      <c r="N3730" s="16"/>
      <c r="O3730" s="16"/>
      <c r="P3730" s="16"/>
      <c r="Y3730" s="20"/>
      <c r="Z3730" s="20"/>
      <c r="AA3730" s="20"/>
      <c r="AB3730" s="20"/>
      <c r="AC3730" s="20"/>
      <c r="AD3730" s="20"/>
    </row>
    <row r="3731" spans="3:30" s="1" customFormat="1">
      <c r="C3731" s="16"/>
      <c r="D3731" s="16"/>
      <c r="E3731" s="32"/>
      <c r="F3731" s="16"/>
      <c r="G3731" s="16"/>
      <c r="H3731" s="16"/>
      <c r="I3731" s="16"/>
      <c r="J3731" s="16"/>
      <c r="K3731" s="16"/>
      <c r="L3731" s="32"/>
      <c r="M3731" s="16"/>
      <c r="N3731" s="16"/>
      <c r="O3731" s="16"/>
      <c r="P3731" s="16"/>
      <c r="Y3731" s="20"/>
      <c r="Z3731" s="20"/>
      <c r="AA3731" s="20"/>
      <c r="AB3731" s="20"/>
      <c r="AC3731" s="20"/>
      <c r="AD3731" s="20"/>
    </row>
    <row r="3732" spans="3:30" s="1" customFormat="1">
      <c r="C3732" s="16"/>
      <c r="D3732" s="16"/>
      <c r="E3732" s="32"/>
      <c r="F3732" s="16"/>
      <c r="G3732" s="16"/>
      <c r="H3732" s="16"/>
      <c r="I3732" s="16"/>
      <c r="J3732" s="16"/>
      <c r="K3732" s="16"/>
      <c r="L3732" s="32"/>
      <c r="M3732" s="16"/>
      <c r="N3732" s="16"/>
      <c r="O3732" s="16"/>
      <c r="P3732" s="16"/>
      <c r="Y3732" s="20"/>
      <c r="Z3732" s="20"/>
      <c r="AA3732" s="20"/>
      <c r="AB3732" s="20"/>
      <c r="AC3732" s="20"/>
      <c r="AD3732" s="20"/>
    </row>
    <row r="3733" spans="3:30" s="1" customFormat="1">
      <c r="C3733" s="16"/>
      <c r="D3733" s="16"/>
      <c r="E3733" s="32"/>
      <c r="F3733" s="16"/>
      <c r="G3733" s="16"/>
      <c r="H3733" s="16"/>
      <c r="I3733" s="16"/>
      <c r="J3733" s="16"/>
      <c r="K3733" s="16"/>
      <c r="L3733" s="32"/>
      <c r="M3733" s="16"/>
      <c r="N3733" s="16"/>
      <c r="O3733" s="16"/>
      <c r="P3733" s="16"/>
      <c r="Y3733" s="20"/>
      <c r="Z3733" s="20"/>
      <c r="AA3733" s="20"/>
      <c r="AB3733" s="20"/>
      <c r="AC3733" s="20"/>
      <c r="AD3733" s="20"/>
    </row>
    <row r="3734" spans="3:30" s="1" customFormat="1">
      <c r="C3734" s="16"/>
      <c r="D3734" s="16"/>
      <c r="E3734" s="32"/>
      <c r="F3734" s="16"/>
      <c r="G3734" s="16"/>
      <c r="H3734" s="16"/>
      <c r="I3734" s="16"/>
      <c r="J3734" s="16"/>
      <c r="K3734" s="16"/>
      <c r="L3734" s="32"/>
      <c r="M3734" s="16"/>
      <c r="N3734" s="16"/>
      <c r="O3734" s="16"/>
      <c r="P3734" s="16"/>
      <c r="Y3734" s="20"/>
      <c r="Z3734" s="20"/>
      <c r="AA3734" s="20"/>
      <c r="AB3734" s="20"/>
      <c r="AC3734" s="20"/>
      <c r="AD3734" s="20"/>
    </row>
    <row r="3735" spans="3:30" s="1" customFormat="1">
      <c r="C3735" s="16"/>
      <c r="D3735" s="16"/>
      <c r="E3735" s="32"/>
      <c r="F3735" s="16"/>
      <c r="G3735" s="16"/>
      <c r="H3735" s="16"/>
      <c r="I3735" s="16"/>
      <c r="J3735" s="16"/>
      <c r="K3735" s="16"/>
      <c r="L3735" s="32"/>
      <c r="M3735" s="16"/>
      <c r="N3735" s="16"/>
      <c r="O3735" s="16"/>
      <c r="P3735" s="16"/>
      <c r="Y3735" s="20"/>
      <c r="Z3735" s="20"/>
      <c r="AA3735" s="20"/>
      <c r="AB3735" s="20"/>
      <c r="AC3735" s="20"/>
      <c r="AD3735" s="20"/>
    </row>
    <row r="3736" spans="3:30" s="1" customFormat="1">
      <c r="C3736" s="16"/>
      <c r="D3736" s="16"/>
      <c r="E3736" s="32"/>
      <c r="F3736" s="16"/>
      <c r="G3736" s="16"/>
      <c r="H3736" s="16"/>
      <c r="I3736" s="16"/>
      <c r="J3736" s="16"/>
      <c r="K3736" s="16"/>
      <c r="L3736" s="32"/>
      <c r="M3736" s="16"/>
      <c r="N3736" s="16"/>
      <c r="O3736" s="16"/>
      <c r="P3736" s="16"/>
      <c r="Y3736" s="20"/>
      <c r="Z3736" s="20"/>
      <c r="AA3736" s="20"/>
      <c r="AB3736" s="20"/>
      <c r="AC3736" s="20"/>
      <c r="AD3736" s="20"/>
    </row>
    <row r="3737" spans="3:30" s="1" customFormat="1">
      <c r="C3737" s="16"/>
      <c r="D3737" s="16"/>
      <c r="E3737" s="32"/>
      <c r="F3737" s="16"/>
      <c r="G3737" s="16"/>
      <c r="H3737" s="16"/>
      <c r="I3737" s="16"/>
      <c r="J3737" s="16"/>
      <c r="K3737" s="16"/>
      <c r="L3737" s="32"/>
      <c r="M3737" s="16"/>
      <c r="N3737" s="16"/>
      <c r="O3737" s="16"/>
      <c r="P3737" s="16"/>
      <c r="Y3737" s="20"/>
      <c r="Z3737" s="20"/>
      <c r="AA3737" s="20"/>
      <c r="AB3737" s="20"/>
      <c r="AC3737" s="20"/>
      <c r="AD3737" s="20"/>
    </row>
    <row r="3738" spans="3:30" s="1" customFormat="1">
      <c r="C3738" s="16"/>
      <c r="D3738" s="16"/>
      <c r="E3738" s="32"/>
      <c r="F3738" s="16"/>
      <c r="G3738" s="16"/>
      <c r="H3738" s="16"/>
      <c r="I3738" s="16"/>
      <c r="J3738" s="16"/>
      <c r="K3738" s="16"/>
      <c r="L3738" s="32"/>
      <c r="M3738" s="16"/>
      <c r="N3738" s="16"/>
      <c r="O3738" s="16"/>
      <c r="P3738" s="16"/>
      <c r="Y3738" s="20"/>
      <c r="Z3738" s="20"/>
      <c r="AA3738" s="20"/>
      <c r="AB3738" s="20"/>
      <c r="AC3738" s="20"/>
      <c r="AD3738" s="20"/>
    </row>
    <row r="3739" spans="3:30" s="1" customFormat="1">
      <c r="C3739" s="16"/>
      <c r="D3739" s="16"/>
      <c r="E3739" s="32"/>
      <c r="F3739" s="16"/>
      <c r="G3739" s="16"/>
      <c r="H3739" s="16"/>
      <c r="I3739" s="16"/>
      <c r="J3739" s="16"/>
      <c r="K3739" s="16"/>
      <c r="L3739" s="32"/>
      <c r="M3739" s="16"/>
      <c r="N3739" s="16"/>
      <c r="O3739" s="16"/>
      <c r="P3739" s="16"/>
      <c r="Y3739" s="20"/>
      <c r="Z3739" s="20"/>
      <c r="AA3739" s="20"/>
      <c r="AB3739" s="20"/>
      <c r="AC3739" s="20"/>
      <c r="AD3739" s="20"/>
    </row>
    <row r="3740" spans="3:30" s="1" customFormat="1">
      <c r="C3740" s="16"/>
      <c r="D3740" s="16"/>
      <c r="E3740" s="32"/>
      <c r="F3740" s="16"/>
      <c r="G3740" s="16"/>
      <c r="H3740" s="16"/>
      <c r="I3740" s="16"/>
      <c r="J3740" s="16"/>
      <c r="K3740" s="16"/>
      <c r="L3740" s="32"/>
      <c r="M3740" s="16"/>
      <c r="N3740" s="16"/>
      <c r="O3740" s="16"/>
      <c r="P3740" s="16"/>
      <c r="Y3740" s="20"/>
      <c r="Z3740" s="20"/>
      <c r="AA3740" s="20"/>
      <c r="AB3740" s="20"/>
      <c r="AC3740" s="20"/>
      <c r="AD3740" s="20"/>
    </row>
    <row r="3741" spans="3:30" s="1" customFormat="1">
      <c r="C3741" s="16"/>
      <c r="D3741" s="16"/>
      <c r="E3741" s="32"/>
      <c r="F3741" s="16"/>
      <c r="G3741" s="16"/>
      <c r="H3741" s="16"/>
      <c r="I3741" s="16"/>
      <c r="J3741" s="16"/>
      <c r="K3741" s="16"/>
      <c r="L3741" s="32"/>
      <c r="M3741" s="16"/>
      <c r="N3741" s="16"/>
      <c r="O3741" s="16"/>
      <c r="P3741" s="16"/>
      <c r="Y3741" s="20"/>
      <c r="Z3741" s="20"/>
      <c r="AA3741" s="20"/>
      <c r="AB3741" s="20"/>
      <c r="AC3741" s="20"/>
      <c r="AD3741" s="20"/>
    </row>
    <row r="3742" spans="3:30" s="1" customFormat="1">
      <c r="C3742" s="16"/>
      <c r="D3742" s="16"/>
      <c r="E3742" s="32"/>
      <c r="F3742" s="16"/>
      <c r="G3742" s="16"/>
      <c r="H3742" s="16"/>
      <c r="I3742" s="16"/>
      <c r="J3742" s="16"/>
      <c r="K3742" s="16"/>
      <c r="L3742" s="32"/>
      <c r="M3742" s="16"/>
      <c r="N3742" s="16"/>
      <c r="O3742" s="16"/>
      <c r="P3742" s="16"/>
      <c r="Y3742" s="20"/>
      <c r="Z3742" s="20"/>
      <c r="AA3742" s="20"/>
      <c r="AB3742" s="20"/>
      <c r="AC3742" s="20"/>
      <c r="AD3742" s="20"/>
    </row>
    <row r="3743" spans="3:30" s="1" customFormat="1">
      <c r="C3743" s="16"/>
      <c r="D3743" s="16"/>
      <c r="E3743" s="32"/>
      <c r="F3743" s="16"/>
      <c r="G3743" s="16"/>
      <c r="H3743" s="16"/>
      <c r="I3743" s="16"/>
      <c r="J3743" s="16"/>
      <c r="K3743" s="16"/>
      <c r="L3743" s="32"/>
      <c r="M3743" s="16"/>
      <c r="N3743" s="16"/>
      <c r="O3743" s="16"/>
      <c r="P3743" s="16"/>
      <c r="Y3743" s="20"/>
      <c r="Z3743" s="20"/>
      <c r="AA3743" s="20"/>
      <c r="AB3743" s="20"/>
      <c r="AC3743" s="20"/>
      <c r="AD3743" s="20"/>
    </row>
    <row r="3744" spans="3:30" s="1" customFormat="1">
      <c r="C3744" s="16"/>
      <c r="D3744" s="16"/>
      <c r="E3744" s="32"/>
      <c r="F3744" s="16"/>
      <c r="G3744" s="16"/>
      <c r="H3744" s="16"/>
      <c r="I3744" s="16"/>
      <c r="J3744" s="16"/>
      <c r="K3744" s="16"/>
      <c r="L3744" s="32"/>
      <c r="M3744" s="16"/>
      <c r="N3744" s="16"/>
      <c r="O3744" s="16"/>
      <c r="P3744" s="16"/>
      <c r="Y3744" s="20"/>
      <c r="Z3744" s="20"/>
      <c r="AA3744" s="20"/>
      <c r="AB3744" s="20"/>
      <c r="AC3744" s="20"/>
      <c r="AD3744" s="20"/>
    </row>
    <row r="3745" spans="3:30" s="1" customFormat="1">
      <c r="C3745" s="16"/>
      <c r="D3745" s="16"/>
      <c r="E3745" s="32"/>
      <c r="F3745" s="16"/>
      <c r="G3745" s="16"/>
      <c r="H3745" s="16"/>
      <c r="I3745" s="16"/>
      <c r="J3745" s="16"/>
      <c r="K3745" s="16"/>
      <c r="L3745" s="32"/>
      <c r="M3745" s="16"/>
      <c r="N3745" s="16"/>
      <c r="O3745" s="16"/>
      <c r="P3745" s="16"/>
      <c r="Y3745" s="20"/>
      <c r="Z3745" s="20"/>
      <c r="AA3745" s="20"/>
      <c r="AB3745" s="20"/>
      <c r="AC3745" s="20"/>
      <c r="AD3745" s="20"/>
    </row>
    <row r="3746" spans="3:30" s="1" customFormat="1">
      <c r="C3746" s="16"/>
      <c r="D3746" s="16"/>
      <c r="E3746" s="32"/>
      <c r="F3746" s="16"/>
      <c r="G3746" s="16"/>
      <c r="H3746" s="16"/>
      <c r="I3746" s="16"/>
      <c r="J3746" s="16"/>
      <c r="K3746" s="16"/>
      <c r="L3746" s="32"/>
      <c r="M3746" s="16"/>
      <c r="N3746" s="16"/>
      <c r="O3746" s="16"/>
      <c r="P3746" s="16"/>
      <c r="Y3746" s="20"/>
      <c r="Z3746" s="20"/>
      <c r="AA3746" s="20"/>
      <c r="AB3746" s="20"/>
      <c r="AC3746" s="20"/>
      <c r="AD3746" s="20"/>
    </row>
    <row r="3747" spans="3:30" s="1" customFormat="1">
      <c r="C3747" s="16"/>
      <c r="D3747" s="16"/>
      <c r="E3747" s="32"/>
      <c r="F3747" s="16"/>
      <c r="G3747" s="16"/>
      <c r="H3747" s="16"/>
      <c r="I3747" s="16"/>
      <c r="J3747" s="16"/>
      <c r="K3747" s="16"/>
      <c r="L3747" s="32"/>
      <c r="M3747" s="16"/>
      <c r="N3747" s="16"/>
      <c r="O3747" s="16"/>
      <c r="P3747" s="16"/>
      <c r="Y3747" s="20"/>
      <c r="Z3747" s="20"/>
      <c r="AA3747" s="20"/>
      <c r="AB3747" s="20"/>
      <c r="AC3747" s="20"/>
      <c r="AD3747" s="20"/>
    </row>
    <row r="3748" spans="3:30" s="1" customFormat="1">
      <c r="C3748" s="16"/>
      <c r="D3748" s="16"/>
      <c r="E3748" s="32"/>
      <c r="F3748" s="16"/>
      <c r="G3748" s="16"/>
      <c r="H3748" s="16"/>
      <c r="I3748" s="16"/>
      <c r="J3748" s="16"/>
      <c r="K3748" s="16"/>
      <c r="L3748" s="32"/>
      <c r="M3748" s="16"/>
      <c r="N3748" s="16"/>
      <c r="O3748" s="16"/>
      <c r="P3748" s="16"/>
      <c r="Y3748" s="20"/>
      <c r="Z3748" s="20"/>
      <c r="AA3748" s="20"/>
      <c r="AB3748" s="20"/>
      <c r="AC3748" s="20"/>
      <c r="AD3748" s="20"/>
    </row>
    <row r="3749" spans="3:30" s="1" customFormat="1">
      <c r="C3749" s="16"/>
      <c r="D3749" s="16"/>
      <c r="E3749" s="32"/>
      <c r="F3749" s="16"/>
      <c r="G3749" s="16"/>
      <c r="H3749" s="16"/>
      <c r="I3749" s="16"/>
      <c r="J3749" s="16"/>
      <c r="K3749" s="16"/>
      <c r="L3749" s="32"/>
      <c r="M3749" s="16"/>
      <c r="N3749" s="16"/>
      <c r="O3749" s="16"/>
      <c r="P3749" s="16"/>
      <c r="Y3749" s="20"/>
      <c r="Z3749" s="20"/>
      <c r="AA3749" s="20"/>
      <c r="AB3749" s="20"/>
      <c r="AC3749" s="20"/>
      <c r="AD3749" s="20"/>
    </row>
    <row r="3750" spans="3:30" s="1" customFormat="1">
      <c r="C3750" s="16"/>
      <c r="D3750" s="16"/>
      <c r="E3750" s="32"/>
      <c r="F3750" s="16"/>
      <c r="G3750" s="16"/>
      <c r="H3750" s="16"/>
      <c r="I3750" s="16"/>
      <c r="J3750" s="16"/>
      <c r="K3750" s="16"/>
      <c r="L3750" s="32"/>
      <c r="M3750" s="16"/>
      <c r="N3750" s="16"/>
      <c r="O3750" s="16"/>
      <c r="P3750" s="16"/>
      <c r="Y3750" s="20"/>
      <c r="Z3750" s="20"/>
      <c r="AA3750" s="20"/>
      <c r="AB3750" s="20"/>
      <c r="AC3750" s="20"/>
      <c r="AD3750" s="20"/>
    </row>
    <row r="3751" spans="3:30" s="1" customFormat="1">
      <c r="C3751" s="16"/>
      <c r="D3751" s="16"/>
      <c r="E3751" s="32"/>
      <c r="F3751" s="16"/>
      <c r="G3751" s="16"/>
      <c r="H3751" s="16"/>
      <c r="I3751" s="16"/>
      <c r="J3751" s="16"/>
      <c r="K3751" s="16"/>
      <c r="L3751" s="32"/>
      <c r="M3751" s="16"/>
      <c r="N3751" s="16"/>
      <c r="O3751" s="16"/>
      <c r="P3751" s="16"/>
      <c r="Y3751" s="20"/>
      <c r="Z3751" s="20"/>
      <c r="AA3751" s="20"/>
      <c r="AB3751" s="20"/>
      <c r="AC3751" s="20"/>
      <c r="AD3751" s="20"/>
    </row>
    <row r="3752" spans="3:30" s="1" customFormat="1">
      <c r="C3752" s="16"/>
      <c r="D3752" s="16"/>
      <c r="E3752" s="32"/>
      <c r="F3752" s="16"/>
      <c r="G3752" s="16"/>
      <c r="H3752" s="16"/>
      <c r="I3752" s="16"/>
      <c r="J3752" s="16"/>
      <c r="K3752" s="16"/>
      <c r="L3752" s="32"/>
      <c r="M3752" s="16"/>
      <c r="N3752" s="16"/>
      <c r="O3752" s="16"/>
      <c r="P3752" s="16"/>
      <c r="Y3752" s="20"/>
      <c r="Z3752" s="20"/>
      <c r="AA3752" s="20"/>
      <c r="AB3752" s="20"/>
      <c r="AC3752" s="20"/>
      <c r="AD3752" s="20"/>
    </row>
    <row r="3753" spans="3:30" s="1" customFormat="1">
      <c r="C3753" s="16"/>
      <c r="D3753" s="16"/>
      <c r="E3753" s="32"/>
      <c r="F3753" s="16"/>
      <c r="G3753" s="16"/>
      <c r="H3753" s="16"/>
      <c r="I3753" s="16"/>
      <c r="J3753" s="16"/>
      <c r="K3753" s="16"/>
      <c r="L3753" s="32"/>
      <c r="M3753" s="16"/>
      <c r="N3753" s="16"/>
      <c r="O3753" s="16"/>
      <c r="P3753" s="16"/>
      <c r="Y3753" s="20"/>
      <c r="Z3753" s="20"/>
      <c r="AA3753" s="20"/>
      <c r="AB3753" s="20"/>
      <c r="AC3753" s="20"/>
      <c r="AD3753" s="20"/>
    </row>
    <row r="3754" spans="3:30" s="1" customFormat="1">
      <c r="C3754" s="16"/>
      <c r="D3754" s="16"/>
      <c r="E3754" s="32"/>
      <c r="F3754" s="16"/>
      <c r="G3754" s="16"/>
      <c r="H3754" s="16"/>
      <c r="I3754" s="16"/>
      <c r="J3754" s="16"/>
      <c r="K3754" s="16"/>
      <c r="L3754" s="32"/>
      <c r="M3754" s="16"/>
      <c r="N3754" s="16"/>
      <c r="O3754" s="16"/>
      <c r="P3754" s="16"/>
      <c r="Y3754" s="20"/>
      <c r="Z3754" s="20"/>
      <c r="AA3754" s="20"/>
      <c r="AB3754" s="20"/>
      <c r="AC3754" s="20"/>
      <c r="AD3754" s="20"/>
    </row>
    <row r="3755" spans="3:30" s="1" customFormat="1">
      <c r="C3755" s="16"/>
      <c r="D3755" s="16"/>
      <c r="E3755" s="32"/>
      <c r="F3755" s="16"/>
      <c r="G3755" s="16"/>
      <c r="H3755" s="16"/>
      <c r="I3755" s="16"/>
      <c r="J3755" s="16"/>
      <c r="K3755" s="16"/>
      <c r="L3755" s="32"/>
      <c r="M3755" s="16"/>
      <c r="N3755" s="16"/>
      <c r="O3755" s="16"/>
      <c r="P3755" s="16"/>
      <c r="Y3755" s="20"/>
      <c r="Z3755" s="20"/>
      <c r="AA3755" s="20"/>
      <c r="AB3755" s="20"/>
      <c r="AC3755" s="20"/>
      <c r="AD3755" s="20"/>
    </row>
    <row r="3756" spans="3:30" s="1" customFormat="1">
      <c r="C3756" s="16"/>
      <c r="D3756" s="16"/>
      <c r="E3756" s="32"/>
      <c r="F3756" s="16"/>
      <c r="G3756" s="16"/>
      <c r="H3756" s="16"/>
      <c r="I3756" s="16"/>
      <c r="J3756" s="16"/>
      <c r="K3756" s="16"/>
      <c r="L3756" s="32"/>
      <c r="M3756" s="16"/>
      <c r="N3756" s="16"/>
      <c r="O3756" s="16"/>
      <c r="P3756" s="16"/>
      <c r="Y3756" s="20"/>
      <c r="Z3756" s="20"/>
      <c r="AA3756" s="20"/>
      <c r="AB3756" s="20"/>
      <c r="AC3756" s="20"/>
      <c r="AD3756" s="20"/>
    </row>
    <row r="3757" spans="3:30" s="1" customFormat="1">
      <c r="C3757" s="16"/>
      <c r="D3757" s="16"/>
      <c r="E3757" s="32"/>
      <c r="F3757" s="16"/>
      <c r="G3757" s="16"/>
      <c r="H3757" s="16"/>
      <c r="I3757" s="16"/>
      <c r="J3757" s="16"/>
      <c r="K3757" s="16"/>
      <c r="L3757" s="32"/>
      <c r="M3757" s="16"/>
      <c r="N3757" s="16"/>
      <c r="O3757" s="16"/>
      <c r="P3757" s="16"/>
      <c r="Y3757" s="20"/>
      <c r="Z3757" s="20"/>
      <c r="AA3757" s="20"/>
      <c r="AB3757" s="20"/>
      <c r="AC3757" s="20"/>
      <c r="AD3757" s="20"/>
    </row>
    <row r="3758" spans="3:30" s="1" customFormat="1">
      <c r="C3758" s="16"/>
      <c r="D3758" s="16"/>
      <c r="E3758" s="32"/>
      <c r="F3758" s="16"/>
      <c r="G3758" s="16"/>
      <c r="H3758" s="16"/>
      <c r="I3758" s="16"/>
      <c r="J3758" s="16"/>
      <c r="K3758" s="16"/>
      <c r="L3758" s="32"/>
      <c r="M3758" s="16"/>
      <c r="N3758" s="16"/>
      <c r="O3758" s="16"/>
      <c r="P3758" s="16"/>
      <c r="Y3758" s="20"/>
      <c r="Z3758" s="20"/>
      <c r="AA3758" s="20"/>
      <c r="AB3758" s="20"/>
      <c r="AC3758" s="20"/>
      <c r="AD3758" s="20"/>
    </row>
    <row r="3759" spans="3:30" s="1" customFormat="1">
      <c r="C3759" s="16"/>
      <c r="D3759" s="16"/>
      <c r="E3759" s="32"/>
      <c r="F3759" s="16"/>
      <c r="G3759" s="16"/>
      <c r="H3759" s="16"/>
      <c r="I3759" s="16"/>
      <c r="J3759" s="16"/>
      <c r="K3759" s="16"/>
      <c r="L3759" s="32"/>
      <c r="M3759" s="16"/>
      <c r="N3759" s="16"/>
      <c r="O3759" s="16"/>
      <c r="P3759" s="16"/>
      <c r="Y3759" s="20"/>
      <c r="Z3759" s="20"/>
      <c r="AA3759" s="20"/>
      <c r="AB3759" s="20"/>
      <c r="AC3759" s="20"/>
      <c r="AD3759" s="20"/>
    </row>
    <row r="3760" spans="3:30" s="1" customFormat="1">
      <c r="C3760" s="16"/>
      <c r="D3760" s="16"/>
      <c r="E3760" s="32"/>
      <c r="F3760" s="16"/>
      <c r="G3760" s="16"/>
      <c r="H3760" s="16"/>
      <c r="I3760" s="16"/>
      <c r="J3760" s="16"/>
      <c r="K3760" s="16"/>
      <c r="L3760" s="32"/>
      <c r="M3760" s="16"/>
      <c r="N3760" s="16"/>
      <c r="O3760" s="16"/>
      <c r="P3760" s="16"/>
      <c r="Y3760" s="20"/>
      <c r="Z3760" s="20"/>
      <c r="AA3760" s="20"/>
      <c r="AB3760" s="20"/>
      <c r="AC3760" s="20"/>
      <c r="AD3760" s="20"/>
    </row>
    <row r="3761" spans="3:30" s="1" customFormat="1">
      <c r="C3761" s="16"/>
      <c r="D3761" s="16"/>
      <c r="E3761" s="32"/>
      <c r="F3761" s="16"/>
      <c r="G3761" s="16"/>
      <c r="H3761" s="16"/>
      <c r="I3761" s="16"/>
      <c r="J3761" s="16"/>
      <c r="K3761" s="16"/>
      <c r="L3761" s="32"/>
      <c r="M3761" s="16"/>
      <c r="N3761" s="16"/>
      <c r="O3761" s="16"/>
      <c r="P3761" s="16"/>
      <c r="Y3761" s="20"/>
      <c r="Z3761" s="20"/>
      <c r="AA3761" s="20"/>
      <c r="AB3761" s="20"/>
      <c r="AC3761" s="20"/>
      <c r="AD3761" s="20"/>
    </row>
    <row r="3762" spans="3:30" s="1" customFormat="1">
      <c r="C3762" s="16"/>
      <c r="D3762" s="16"/>
      <c r="E3762" s="32"/>
      <c r="F3762" s="16"/>
      <c r="G3762" s="16"/>
      <c r="H3762" s="16"/>
      <c r="I3762" s="16"/>
      <c r="J3762" s="16"/>
      <c r="K3762" s="16"/>
      <c r="L3762" s="32"/>
      <c r="M3762" s="16"/>
      <c r="N3762" s="16"/>
      <c r="O3762" s="16"/>
      <c r="P3762" s="16"/>
      <c r="Y3762" s="20"/>
      <c r="Z3762" s="20"/>
      <c r="AA3762" s="20"/>
      <c r="AB3762" s="20"/>
      <c r="AC3762" s="20"/>
      <c r="AD3762" s="20"/>
    </row>
    <row r="3763" spans="3:30" s="1" customFormat="1">
      <c r="C3763" s="16"/>
      <c r="D3763" s="16"/>
      <c r="E3763" s="32"/>
      <c r="F3763" s="16"/>
      <c r="G3763" s="16"/>
      <c r="H3763" s="16"/>
      <c r="I3763" s="16"/>
      <c r="J3763" s="16"/>
      <c r="K3763" s="16"/>
      <c r="L3763" s="32"/>
      <c r="M3763" s="16"/>
      <c r="N3763" s="16"/>
      <c r="O3763" s="16"/>
      <c r="P3763" s="16"/>
      <c r="Y3763" s="20"/>
      <c r="Z3763" s="20"/>
      <c r="AA3763" s="20"/>
      <c r="AB3763" s="20"/>
      <c r="AC3763" s="20"/>
      <c r="AD3763" s="20"/>
    </row>
    <row r="3764" spans="3:30" s="1" customFormat="1">
      <c r="C3764" s="16"/>
      <c r="D3764" s="16"/>
      <c r="E3764" s="32"/>
      <c r="F3764" s="16"/>
      <c r="G3764" s="16"/>
      <c r="H3764" s="16"/>
      <c r="I3764" s="16"/>
      <c r="J3764" s="16"/>
      <c r="K3764" s="16"/>
      <c r="L3764" s="32"/>
      <c r="M3764" s="16"/>
      <c r="N3764" s="16"/>
      <c r="O3764" s="16"/>
      <c r="P3764" s="16"/>
      <c r="Y3764" s="20"/>
      <c r="Z3764" s="20"/>
      <c r="AA3764" s="20"/>
      <c r="AB3764" s="20"/>
      <c r="AC3764" s="20"/>
      <c r="AD3764" s="20"/>
    </row>
    <row r="3765" spans="3:30" s="1" customFormat="1">
      <c r="C3765" s="16"/>
      <c r="D3765" s="16"/>
      <c r="E3765" s="32"/>
      <c r="F3765" s="16"/>
      <c r="G3765" s="16"/>
      <c r="H3765" s="16"/>
      <c r="I3765" s="16"/>
      <c r="J3765" s="16"/>
      <c r="K3765" s="16"/>
      <c r="L3765" s="32"/>
      <c r="M3765" s="16"/>
      <c r="N3765" s="16"/>
      <c r="O3765" s="16"/>
      <c r="P3765" s="16"/>
      <c r="Y3765" s="20"/>
      <c r="Z3765" s="20"/>
      <c r="AA3765" s="20"/>
      <c r="AB3765" s="20"/>
      <c r="AC3765" s="20"/>
      <c r="AD3765" s="20"/>
    </row>
    <row r="3766" spans="3:30" s="1" customFormat="1">
      <c r="C3766" s="16"/>
      <c r="D3766" s="16"/>
      <c r="E3766" s="32"/>
      <c r="F3766" s="16"/>
      <c r="G3766" s="16"/>
      <c r="H3766" s="16"/>
      <c r="I3766" s="16"/>
      <c r="J3766" s="16"/>
      <c r="K3766" s="16"/>
      <c r="L3766" s="32"/>
      <c r="M3766" s="16"/>
      <c r="N3766" s="16"/>
      <c r="O3766" s="16"/>
      <c r="P3766" s="16"/>
      <c r="Y3766" s="20"/>
      <c r="Z3766" s="20"/>
      <c r="AA3766" s="20"/>
      <c r="AB3766" s="20"/>
      <c r="AC3766" s="20"/>
      <c r="AD3766" s="20"/>
    </row>
    <row r="3767" spans="3:30" s="1" customFormat="1">
      <c r="C3767" s="16"/>
      <c r="D3767" s="16"/>
      <c r="E3767" s="32"/>
      <c r="F3767" s="16"/>
      <c r="G3767" s="16"/>
      <c r="H3767" s="16"/>
      <c r="I3767" s="16"/>
      <c r="J3767" s="16"/>
      <c r="K3767" s="16"/>
      <c r="L3767" s="32"/>
      <c r="M3767" s="16"/>
      <c r="N3767" s="16"/>
      <c r="O3767" s="16"/>
      <c r="P3767" s="16"/>
      <c r="Y3767" s="20"/>
      <c r="Z3767" s="20"/>
      <c r="AA3767" s="20"/>
      <c r="AB3767" s="20"/>
      <c r="AC3767" s="20"/>
      <c r="AD3767" s="20"/>
    </row>
    <row r="3768" spans="3:30" s="1" customFormat="1">
      <c r="C3768" s="16"/>
      <c r="D3768" s="16"/>
      <c r="E3768" s="32"/>
      <c r="F3768" s="16"/>
      <c r="G3768" s="16"/>
      <c r="H3768" s="16"/>
      <c r="I3768" s="16"/>
      <c r="J3768" s="16"/>
      <c r="K3768" s="16"/>
      <c r="L3768" s="32"/>
      <c r="M3768" s="16"/>
      <c r="N3768" s="16"/>
      <c r="O3768" s="16"/>
      <c r="P3768" s="16"/>
      <c r="Y3768" s="20"/>
      <c r="Z3768" s="20"/>
      <c r="AA3768" s="20"/>
      <c r="AB3768" s="20"/>
      <c r="AC3768" s="20"/>
      <c r="AD3768" s="20"/>
    </row>
    <row r="3769" spans="3:30" s="1" customFormat="1">
      <c r="C3769" s="16"/>
      <c r="D3769" s="16"/>
      <c r="E3769" s="32"/>
      <c r="F3769" s="16"/>
      <c r="G3769" s="16"/>
      <c r="H3769" s="16"/>
      <c r="I3769" s="16"/>
      <c r="J3769" s="16"/>
      <c r="K3769" s="16"/>
      <c r="L3769" s="32"/>
      <c r="M3769" s="16"/>
      <c r="N3769" s="16"/>
      <c r="O3769" s="16"/>
      <c r="P3769" s="16"/>
      <c r="Y3769" s="20"/>
      <c r="Z3769" s="20"/>
      <c r="AA3769" s="20"/>
      <c r="AB3769" s="20"/>
      <c r="AC3769" s="20"/>
      <c r="AD3769" s="20"/>
    </row>
    <row r="3770" spans="3:30" s="1" customFormat="1">
      <c r="C3770" s="16"/>
      <c r="D3770" s="16"/>
      <c r="E3770" s="32"/>
      <c r="F3770" s="16"/>
      <c r="G3770" s="16"/>
      <c r="H3770" s="16"/>
      <c r="I3770" s="16"/>
      <c r="J3770" s="16"/>
      <c r="K3770" s="16"/>
      <c r="L3770" s="32"/>
      <c r="M3770" s="16"/>
      <c r="N3770" s="16"/>
      <c r="O3770" s="16"/>
      <c r="P3770" s="16"/>
      <c r="Y3770" s="20"/>
      <c r="Z3770" s="20"/>
      <c r="AA3770" s="20"/>
      <c r="AB3770" s="20"/>
      <c r="AC3770" s="20"/>
      <c r="AD3770" s="20"/>
    </row>
    <row r="3771" spans="3:30" s="1" customFormat="1">
      <c r="C3771" s="16"/>
      <c r="D3771" s="16"/>
      <c r="E3771" s="32"/>
      <c r="F3771" s="16"/>
      <c r="G3771" s="16"/>
      <c r="H3771" s="16"/>
      <c r="I3771" s="16"/>
      <c r="J3771" s="16"/>
      <c r="K3771" s="16"/>
      <c r="L3771" s="32"/>
      <c r="M3771" s="16"/>
      <c r="N3771" s="16"/>
      <c r="O3771" s="16"/>
      <c r="P3771" s="16"/>
      <c r="Y3771" s="20"/>
      <c r="Z3771" s="20"/>
      <c r="AA3771" s="20"/>
      <c r="AB3771" s="20"/>
      <c r="AC3771" s="20"/>
      <c r="AD3771" s="20"/>
    </row>
    <row r="3772" spans="3:30" s="1" customFormat="1">
      <c r="C3772" s="16"/>
      <c r="D3772" s="16"/>
      <c r="E3772" s="32"/>
      <c r="F3772" s="16"/>
      <c r="G3772" s="16"/>
      <c r="H3772" s="16"/>
      <c r="I3772" s="16"/>
      <c r="J3772" s="16"/>
      <c r="K3772" s="16"/>
      <c r="L3772" s="32"/>
      <c r="M3772" s="16"/>
      <c r="N3772" s="16"/>
      <c r="O3772" s="16"/>
      <c r="P3772" s="16"/>
      <c r="Y3772" s="20"/>
      <c r="Z3772" s="20"/>
      <c r="AA3772" s="20"/>
      <c r="AB3772" s="20"/>
      <c r="AC3772" s="20"/>
      <c r="AD3772" s="20"/>
    </row>
    <row r="3773" spans="3:30" s="1" customFormat="1">
      <c r="C3773" s="16"/>
      <c r="D3773" s="16"/>
      <c r="E3773" s="32"/>
      <c r="F3773" s="16"/>
      <c r="G3773" s="16"/>
      <c r="H3773" s="16"/>
      <c r="I3773" s="16"/>
      <c r="J3773" s="16"/>
      <c r="K3773" s="16"/>
      <c r="L3773" s="32"/>
      <c r="M3773" s="16"/>
      <c r="N3773" s="16"/>
      <c r="O3773" s="16"/>
      <c r="P3773" s="16"/>
      <c r="Y3773" s="20"/>
      <c r="Z3773" s="20"/>
      <c r="AA3773" s="20"/>
      <c r="AB3773" s="20"/>
      <c r="AC3773" s="20"/>
      <c r="AD3773" s="20"/>
    </row>
    <row r="3774" spans="3:30" s="1" customFormat="1">
      <c r="C3774" s="16"/>
      <c r="D3774" s="16"/>
      <c r="E3774" s="32"/>
      <c r="F3774" s="16"/>
      <c r="G3774" s="16"/>
      <c r="H3774" s="16"/>
      <c r="I3774" s="16"/>
      <c r="J3774" s="16"/>
      <c r="K3774" s="16"/>
      <c r="L3774" s="32"/>
      <c r="M3774" s="16"/>
      <c r="N3774" s="16"/>
      <c r="O3774" s="16"/>
      <c r="P3774" s="16"/>
      <c r="Y3774" s="20"/>
      <c r="Z3774" s="20"/>
      <c r="AA3774" s="20"/>
      <c r="AB3774" s="20"/>
      <c r="AC3774" s="20"/>
      <c r="AD3774" s="20"/>
    </row>
    <row r="3775" spans="3:30" s="1" customFormat="1">
      <c r="C3775" s="16"/>
      <c r="D3775" s="16"/>
      <c r="E3775" s="32"/>
      <c r="F3775" s="16"/>
      <c r="G3775" s="16"/>
      <c r="H3775" s="16"/>
      <c r="I3775" s="16"/>
      <c r="J3775" s="16"/>
      <c r="K3775" s="16"/>
      <c r="L3775" s="32"/>
      <c r="M3775" s="16"/>
      <c r="N3775" s="16"/>
      <c r="O3775" s="16"/>
      <c r="P3775" s="16"/>
      <c r="Y3775" s="20"/>
      <c r="Z3775" s="20"/>
      <c r="AA3775" s="20"/>
      <c r="AB3775" s="20"/>
      <c r="AC3775" s="20"/>
      <c r="AD3775" s="20"/>
    </row>
    <row r="3776" spans="3:30" s="1" customFormat="1">
      <c r="C3776" s="16"/>
      <c r="D3776" s="16"/>
      <c r="E3776" s="32"/>
      <c r="F3776" s="16"/>
      <c r="G3776" s="16"/>
      <c r="H3776" s="16"/>
      <c r="I3776" s="16"/>
      <c r="J3776" s="16"/>
      <c r="K3776" s="16"/>
      <c r="L3776" s="32"/>
      <c r="M3776" s="16"/>
      <c r="N3776" s="16"/>
      <c r="O3776" s="16"/>
      <c r="P3776" s="16"/>
      <c r="Y3776" s="20"/>
      <c r="Z3776" s="20"/>
      <c r="AA3776" s="20"/>
      <c r="AB3776" s="20"/>
      <c r="AC3776" s="20"/>
      <c r="AD3776" s="20"/>
    </row>
    <row r="3777" spans="3:30" s="1" customFormat="1">
      <c r="C3777" s="16"/>
      <c r="D3777" s="16"/>
      <c r="E3777" s="32"/>
      <c r="F3777" s="16"/>
      <c r="G3777" s="16"/>
      <c r="H3777" s="16"/>
      <c r="I3777" s="16"/>
      <c r="J3777" s="16"/>
      <c r="K3777" s="16"/>
      <c r="L3777" s="32"/>
      <c r="M3777" s="16"/>
      <c r="N3777" s="16"/>
      <c r="O3777" s="16"/>
      <c r="P3777" s="16"/>
      <c r="Y3777" s="20"/>
      <c r="Z3777" s="20"/>
      <c r="AA3777" s="20"/>
      <c r="AB3777" s="20"/>
      <c r="AC3777" s="20"/>
      <c r="AD3777" s="20"/>
    </row>
    <row r="3778" spans="3:30" s="1" customFormat="1">
      <c r="C3778" s="16"/>
      <c r="D3778" s="16"/>
      <c r="E3778" s="32"/>
      <c r="F3778" s="16"/>
      <c r="G3778" s="16"/>
      <c r="H3778" s="16"/>
      <c r="I3778" s="16"/>
      <c r="J3778" s="16"/>
      <c r="K3778" s="16"/>
      <c r="L3778" s="32"/>
      <c r="M3778" s="16"/>
      <c r="N3778" s="16"/>
      <c r="O3778" s="16"/>
      <c r="P3778" s="16"/>
      <c r="Y3778" s="20"/>
      <c r="Z3778" s="20"/>
      <c r="AA3778" s="20"/>
      <c r="AB3778" s="20"/>
      <c r="AC3778" s="20"/>
      <c r="AD3778" s="20"/>
    </row>
    <row r="3779" spans="3:30" s="1" customFormat="1">
      <c r="C3779" s="16"/>
      <c r="D3779" s="16"/>
      <c r="E3779" s="32"/>
      <c r="F3779" s="16"/>
      <c r="G3779" s="16"/>
      <c r="H3779" s="16"/>
      <c r="I3779" s="16"/>
      <c r="J3779" s="16"/>
      <c r="K3779" s="16"/>
      <c r="L3779" s="32"/>
      <c r="M3779" s="16"/>
      <c r="N3779" s="16"/>
      <c r="O3779" s="16"/>
      <c r="P3779" s="16"/>
      <c r="Y3779" s="20"/>
      <c r="Z3779" s="20"/>
      <c r="AA3779" s="20"/>
      <c r="AB3779" s="20"/>
      <c r="AC3779" s="20"/>
      <c r="AD3779" s="20"/>
    </row>
    <row r="3780" spans="3:30" s="1" customFormat="1">
      <c r="C3780" s="16"/>
      <c r="D3780" s="16"/>
      <c r="E3780" s="32"/>
      <c r="F3780" s="16"/>
      <c r="G3780" s="16"/>
      <c r="H3780" s="16"/>
      <c r="I3780" s="16"/>
      <c r="J3780" s="16"/>
      <c r="K3780" s="16"/>
      <c r="L3780" s="32"/>
      <c r="M3780" s="16"/>
      <c r="N3780" s="16"/>
      <c r="O3780" s="16"/>
      <c r="P3780" s="16"/>
      <c r="Y3780" s="20"/>
      <c r="Z3780" s="20"/>
      <c r="AA3780" s="20"/>
      <c r="AB3780" s="20"/>
      <c r="AC3780" s="20"/>
      <c r="AD3780" s="20"/>
    </row>
    <row r="3781" spans="3:30" s="1" customFormat="1">
      <c r="C3781" s="16"/>
      <c r="D3781" s="16"/>
      <c r="E3781" s="32"/>
      <c r="F3781" s="16"/>
      <c r="G3781" s="16"/>
      <c r="H3781" s="16"/>
      <c r="I3781" s="16"/>
      <c r="J3781" s="16"/>
      <c r="K3781" s="16"/>
      <c r="L3781" s="32"/>
      <c r="M3781" s="16"/>
      <c r="N3781" s="16"/>
      <c r="O3781" s="16"/>
      <c r="P3781" s="16"/>
      <c r="Y3781" s="20"/>
      <c r="Z3781" s="20"/>
      <c r="AA3781" s="20"/>
      <c r="AB3781" s="20"/>
      <c r="AC3781" s="20"/>
      <c r="AD3781" s="20"/>
    </row>
    <row r="3782" spans="3:30" s="1" customFormat="1">
      <c r="C3782" s="16"/>
      <c r="D3782" s="16"/>
      <c r="E3782" s="32"/>
      <c r="F3782" s="16"/>
      <c r="G3782" s="16"/>
      <c r="H3782" s="16"/>
      <c r="I3782" s="16"/>
      <c r="J3782" s="16"/>
      <c r="K3782" s="16"/>
      <c r="L3782" s="32"/>
      <c r="M3782" s="16"/>
      <c r="N3782" s="16"/>
      <c r="O3782" s="16"/>
      <c r="P3782" s="16"/>
      <c r="Y3782" s="20"/>
      <c r="Z3782" s="20"/>
      <c r="AA3782" s="20"/>
      <c r="AB3782" s="20"/>
      <c r="AC3782" s="20"/>
      <c r="AD3782" s="20"/>
    </row>
    <row r="3783" spans="3:30" s="1" customFormat="1">
      <c r="C3783" s="16"/>
      <c r="D3783" s="16"/>
      <c r="E3783" s="32"/>
      <c r="F3783" s="16"/>
      <c r="G3783" s="16"/>
      <c r="H3783" s="16"/>
      <c r="I3783" s="16"/>
      <c r="J3783" s="16"/>
      <c r="K3783" s="16"/>
      <c r="L3783" s="32"/>
      <c r="M3783" s="16"/>
      <c r="N3783" s="16"/>
      <c r="O3783" s="16"/>
      <c r="P3783" s="16"/>
      <c r="Y3783" s="20"/>
      <c r="Z3783" s="20"/>
      <c r="AA3783" s="20"/>
      <c r="AB3783" s="20"/>
      <c r="AC3783" s="20"/>
      <c r="AD3783" s="20"/>
    </row>
    <row r="3784" spans="3:30" s="1" customFormat="1">
      <c r="C3784" s="16"/>
      <c r="D3784" s="16"/>
      <c r="E3784" s="32"/>
      <c r="F3784" s="16"/>
      <c r="G3784" s="16"/>
      <c r="H3784" s="16"/>
      <c r="I3784" s="16"/>
      <c r="J3784" s="16"/>
      <c r="K3784" s="16"/>
      <c r="L3784" s="32"/>
      <c r="M3784" s="16"/>
      <c r="N3784" s="16"/>
      <c r="O3784" s="16"/>
      <c r="P3784" s="16"/>
      <c r="Y3784" s="20"/>
      <c r="Z3784" s="20"/>
      <c r="AA3784" s="20"/>
      <c r="AB3784" s="20"/>
      <c r="AC3784" s="20"/>
      <c r="AD3784" s="20"/>
    </row>
    <row r="3785" spans="3:30" s="1" customFormat="1">
      <c r="C3785" s="16"/>
      <c r="D3785" s="16"/>
      <c r="E3785" s="32"/>
      <c r="F3785" s="16"/>
      <c r="G3785" s="16"/>
      <c r="H3785" s="16"/>
      <c r="I3785" s="16"/>
      <c r="J3785" s="16"/>
      <c r="K3785" s="16"/>
      <c r="L3785" s="32"/>
      <c r="M3785" s="16"/>
      <c r="N3785" s="16"/>
      <c r="O3785" s="16"/>
      <c r="P3785" s="16"/>
      <c r="Y3785" s="20"/>
      <c r="Z3785" s="20"/>
      <c r="AA3785" s="20"/>
      <c r="AB3785" s="20"/>
      <c r="AC3785" s="20"/>
      <c r="AD3785" s="20"/>
    </row>
    <row r="3786" spans="3:30" s="1" customFormat="1">
      <c r="C3786" s="16"/>
      <c r="D3786" s="16"/>
      <c r="E3786" s="32"/>
      <c r="F3786" s="16"/>
      <c r="G3786" s="16"/>
      <c r="H3786" s="16"/>
      <c r="I3786" s="16"/>
      <c r="J3786" s="16"/>
      <c r="K3786" s="16"/>
      <c r="L3786" s="32"/>
      <c r="M3786" s="16"/>
      <c r="N3786" s="16"/>
      <c r="O3786" s="16"/>
      <c r="P3786" s="16"/>
      <c r="Y3786" s="20"/>
      <c r="Z3786" s="20"/>
      <c r="AA3786" s="20"/>
      <c r="AB3786" s="20"/>
      <c r="AC3786" s="20"/>
      <c r="AD3786" s="20"/>
    </row>
    <row r="3787" spans="3:30" s="1" customFormat="1">
      <c r="C3787" s="16"/>
      <c r="D3787" s="16"/>
      <c r="E3787" s="32"/>
      <c r="F3787" s="16"/>
      <c r="G3787" s="16"/>
      <c r="H3787" s="16"/>
      <c r="I3787" s="16"/>
      <c r="J3787" s="16"/>
      <c r="K3787" s="16"/>
      <c r="L3787" s="32"/>
      <c r="M3787" s="16"/>
      <c r="N3787" s="16"/>
      <c r="O3787" s="16"/>
      <c r="P3787" s="16"/>
      <c r="Y3787" s="20"/>
      <c r="Z3787" s="20"/>
      <c r="AA3787" s="20"/>
      <c r="AB3787" s="20"/>
      <c r="AC3787" s="20"/>
      <c r="AD3787" s="20"/>
    </row>
    <row r="3788" spans="3:30" s="1" customFormat="1">
      <c r="C3788" s="16"/>
      <c r="D3788" s="16"/>
      <c r="E3788" s="32"/>
      <c r="F3788" s="16"/>
      <c r="G3788" s="16"/>
      <c r="H3788" s="16"/>
      <c r="I3788" s="16"/>
      <c r="J3788" s="16"/>
      <c r="K3788" s="16"/>
      <c r="L3788" s="32"/>
      <c r="M3788" s="16"/>
      <c r="N3788" s="16"/>
      <c r="O3788" s="16"/>
      <c r="P3788" s="16"/>
      <c r="Y3788" s="20"/>
      <c r="Z3788" s="20"/>
      <c r="AA3788" s="20"/>
      <c r="AB3788" s="20"/>
      <c r="AC3788" s="20"/>
      <c r="AD3788" s="20"/>
    </row>
    <row r="3789" spans="3:30" s="1" customFormat="1">
      <c r="C3789" s="16"/>
      <c r="D3789" s="16"/>
      <c r="E3789" s="32"/>
      <c r="F3789" s="16"/>
      <c r="G3789" s="16"/>
      <c r="H3789" s="16"/>
      <c r="I3789" s="16"/>
      <c r="J3789" s="16"/>
      <c r="K3789" s="16"/>
      <c r="L3789" s="32"/>
      <c r="M3789" s="16"/>
      <c r="N3789" s="16"/>
      <c r="O3789" s="16"/>
      <c r="P3789" s="16"/>
      <c r="Y3789" s="20"/>
      <c r="Z3789" s="20"/>
      <c r="AA3789" s="20"/>
      <c r="AB3789" s="20"/>
      <c r="AC3789" s="20"/>
      <c r="AD3789" s="20"/>
    </row>
    <row r="3790" spans="3:30" s="1" customFormat="1">
      <c r="C3790" s="16"/>
      <c r="D3790" s="16"/>
      <c r="E3790" s="32"/>
      <c r="F3790" s="16"/>
      <c r="G3790" s="16"/>
      <c r="H3790" s="16"/>
      <c r="I3790" s="16"/>
      <c r="J3790" s="16"/>
      <c r="K3790" s="16"/>
      <c r="L3790" s="32"/>
      <c r="M3790" s="16"/>
      <c r="N3790" s="16"/>
      <c r="O3790" s="16"/>
      <c r="P3790" s="16"/>
      <c r="Y3790" s="20"/>
      <c r="Z3790" s="20"/>
      <c r="AA3790" s="20"/>
      <c r="AB3790" s="20"/>
      <c r="AC3790" s="20"/>
      <c r="AD3790" s="20"/>
    </row>
    <row r="3791" spans="3:30" s="1" customFormat="1">
      <c r="C3791" s="16"/>
      <c r="D3791" s="16"/>
      <c r="E3791" s="32"/>
      <c r="F3791" s="16"/>
      <c r="G3791" s="16"/>
      <c r="H3791" s="16"/>
      <c r="I3791" s="16"/>
      <c r="J3791" s="16"/>
      <c r="K3791" s="16"/>
      <c r="L3791" s="32"/>
      <c r="M3791" s="16"/>
      <c r="N3791" s="16"/>
      <c r="O3791" s="16"/>
      <c r="P3791" s="16"/>
      <c r="Y3791" s="20"/>
      <c r="Z3791" s="20"/>
      <c r="AA3791" s="20"/>
      <c r="AB3791" s="20"/>
      <c r="AC3791" s="20"/>
      <c r="AD3791" s="20"/>
    </row>
    <row r="3792" spans="3:30" s="1" customFormat="1">
      <c r="C3792" s="16"/>
      <c r="D3792" s="16"/>
      <c r="E3792" s="32"/>
      <c r="F3792" s="16"/>
      <c r="G3792" s="16"/>
      <c r="H3792" s="16"/>
      <c r="I3792" s="16"/>
      <c r="J3792" s="16"/>
      <c r="K3792" s="16"/>
      <c r="L3792" s="32"/>
      <c r="M3792" s="16"/>
      <c r="N3792" s="16"/>
      <c r="O3792" s="16"/>
      <c r="P3792" s="16"/>
      <c r="Y3792" s="20"/>
      <c r="Z3792" s="20"/>
      <c r="AA3792" s="20"/>
      <c r="AB3792" s="20"/>
      <c r="AC3792" s="20"/>
      <c r="AD3792" s="20"/>
    </row>
    <row r="3793" spans="3:30" s="1" customFormat="1">
      <c r="C3793" s="16"/>
      <c r="D3793" s="16"/>
      <c r="E3793" s="32"/>
      <c r="F3793" s="16"/>
      <c r="G3793" s="16"/>
      <c r="H3793" s="16"/>
      <c r="I3793" s="16"/>
      <c r="J3793" s="16"/>
      <c r="K3793" s="16"/>
      <c r="L3793" s="32"/>
      <c r="M3793" s="16"/>
      <c r="N3793" s="16"/>
      <c r="O3793" s="16"/>
      <c r="P3793" s="16"/>
      <c r="Y3793" s="20"/>
      <c r="Z3793" s="20"/>
      <c r="AA3793" s="20"/>
      <c r="AB3793" s="20"/>
      <c r="AC3793" s="20"/>
      <c r="AD3793" s="20"/>
    </row>
    <row r="3794" spans="3:30" s="1" customFormat="1">
      <c r="C3794" s="16"/>
      <c r="D3794" s="16"/>
      <c r="E3794" s="32"/>
      <c r="F3794" s="16"/>
      <c r="G3794" s="16"/>
      <c r="H3794" s="16"/>
      <c r="I3794" s="16"/>
      <c r="J3794" s="16"/>
      <c r="K3794" s="16"/>
      <c r="L3794" s="32"/>
      <c r="M3794" s="16"/>
      <c r="N3794" s="16"/>
      <c r="O3794" s="16"/>
      <c r="P3794" s="16"/>
      <c r="Y3794" s="20"/>
      <c r="Z3794" s="20"/>
      <c r="AA3794" s="20"/>
      <c r="AB3794" s="20"/>
      <c r="AC3794" s="20"/>
      <c r="AD3794" s="20"/>
    </row>
    <row r="3795" spans="3:30" s="1" customFormat="1">
      <c r="C3795" s="16"/>
      <c r="D3795" s="16"/>
      <c r="E3795" s="32"/>
      <c r="F3795" s="16"/>
      <c r="G3795" s="16"/>
      <c r="H3795" s="16"/>
      <c r="I3795" s="16"/>
      <c r="J3795" s="16"/>
      <c r="K3795" s="16"/>
      <c r="L3795" s="32"/>
      <c r="M3795" s="16"/>
      <c r="N3795" s="16"/>
      <c r="O3795" s="16"/>
      <c r="P3795" s="16"/>
      <c r="Y3795" s="20"/>
      <c r="Z3795" s="20"/>
      <c r="AA3795" s="20"/>
      <c r="AB3795" s="20"/>
      <c r="AC3795" s="20"/>
      <c r="AD3795" s="20"/>
    </row>
    <row r="3796" spans="3:30" s="1" customFormat="1">
      <c r="C3796" s="16"/>
      <c r="D3796" s="16"/>
      <c r="E3796" s="32"/>
      <c r="F3796" s="16"/>
      <c r="G3796" s="16"/>
      <c r="H3796" s="16"/>
      <c r="I3796" s="16"/>
      <c r="J3796" s="16"/>
      <c r="K3796" s="16"/>
      <c r="L3796" s="32"/>
      <c r="M3796" s="16"/>
      <c r="N3796" s="16"/>
      <c r="O3796" s="16"/>
      <c r="P3796" s="16"/>
      <c r="Y3796" s="20"/>
      <c r="Z3796" s="20"/>
      <c r="AA3796" s="20"/>
      <c r="AB3796" s="20"/>
      <c r="AC3796" s="20"/>
      <c r="AD3796" s="20"/>
    </row>
    <row r="3797" spans="3:30" s="1" customFormat="1">
      <c r="C3797" s="16"/>
      <c r="D3797" s="16"/>
      <c r="E3797" s="32"/>
      <c r="F3797" s="16"/>
      <c r="G3797" s="16"/>
      <c r="H3797" s="16"/>
      <c r="I3797" s="16"/>
      <c r="J3797" s="16"/>
      <c r="K3797" s="16"/>
      <c r="L3797" s="32"/>
      <c r="M3797" s="16"/>
      <c r="N3797" s="16"/>
      <c r="O3797" s="16"/>
      <c r="P3797" s="16"/>
      <c r="Y3797" s="20"/>
      <c r="Z3797" s="20"/>
      <c r="AA3797" s="20"/>
      <c r="AB3797" s="20"/>
      <c r="AC3797" s="20"/>
      <c r="AD3797" s="20"/>
    </row>
    <row r="3798" spans="3:30" s="1" customFormat="1">
      <c r="C3798" s="16"/>
      <c r="D3798" s="16"/>
      <c r="E3798" s="32"/>
      <c r="F3798" s="16"/>
      <c r="G3798" s="16"/>
      <c r="H3798" s="16"/>
      <c r="I3798" s="16"/>
      <c r="J3798" s="16"/>
      <c r="K3798" s="16"/>
      <c r="L3798" s="32"/>
      <c r="M3798" s="16"/>
      <c r="N3798" s="16"/>
      <c r="O3798" s="16"/>
      <c r="P3798" s="16"/>
      <c r="Y3798" s="20"/>
      <c r="Z3798" s="20"/>
      <c r="AA3798" s="20"/>
      <c r="AB3798" s="20"/>
      <c r="AC3798" s="20"/>
      <c r="AD3798" s="20"/>
    </row>
    <row r="3799" spans="3:30" s="1" customFormat="1">
      <c r="C3799" s="16"/>
      <c r="D3799" s="16"/>
      <c r="E3799" s="32"/>
      <c r="F3799" s="16"/>
      <c r="G3799" s="16"/>
      <c r="H3799" s="16"/>
      <c r="I3799" s="16"/>
      <c r="J3799" s="16"/>
      <c r="K3799" s="16"/>
      <c r="L3799" s="32"/>
      <c r="M3799" s="16"/>
      <c r="N3799" s="16"/>
      <c r="O3799" s="16"/>
      <c r="P3799" s="16"/>
      <c r="Y3799" s="20"/>
      <c r="Z3799" s="20"/>
      <c r="AA3799" s="20"/>
      <c r="AB3799" s="20"/>
      <c r="AC3799" s="20"/>
      <c r="AD3799" s="20"/>
    </row>
    <row r="3800" spans="3:30" s="1" customFormat="1">
      <c r="C3800" s="16"/>
      <c r="D3800" s="16"/>
      <c r="E3800" s="32"/>
      <c r="F3800" s="16"/>
      <c r="G3800" s="16"/>
      <c r="H3800" s="16"/>
      <c r="I3800" s="16"/>
      <c r="J3800" s="16"/>
      <c r="K3800" s="16"/>
      <c r="L3800" s="32"/>
      <c r="M3800" s="16"/>
      <c r="N3800" s="16"/>
      <c r="O3800" s="16"/>
      <c r="P3800" s="16"/>
      <c r="Y3800" s="20"/>
      <c r="Z3800" s="20"/>
      <c r="AA3800" s="20"/>
      <c r="AB3800" s="20"/>
      <c r="AC3800" s="20"/>
      <c r="AD3800" s="20"/>
    </row>
    <row r="3801" spans="3:30" s="1" customFormat="1">
      <c r="C3801" s="16"/>
      <c r="D3801" s="16"/>
      <c r="E3801" s="32"/>
      <c r="F3801" s="16"/>
      <c r="G3801" s="16"/>
      <c r="H3801" s="16"/>
      <c r="I3801" s="16"/>
      <c r="J3801" s="16"/>
      <c r="K3801" s="16"/>
      <c r="L3801" s="32"/>
      <c r="M3801" s="16"/>
      <c r="N3801" s="16"/>
      <c r="O3801" s="16"/>
      <c r="P3801" s="16"/>
      <c r="Y3801" s="20"/>
      <c r="Z3801" s="20"/>
      <c r="AA3801" s="20"/>
      <c r="AB3801" s="20"/>
      <c r="AC3801" s="20"/>
      <c r="AD3801" s="20"/>
    </row>
    <row r="3802" spans="3:30" s="1" customFormat="1">
      <c r="C3802" s="16"/>
      <c r="D3802" s="16"/>
      <c r="E3802" s="32"/>
      <c r="F3802" s="16"/>
      <c r="G3802" s="16"/>
      <c r="H3802" s="16"/>
      <c r="I3802" s="16"/>
      <c r="J3802" s="16"/>
      <c r="K3802" s="16"/>
      <c r="L3802" s="32"/>
      <c r="M3802" s="16"/>
      <c r="N3802" s="16"/>
      <c r="O3802" s="16"/>
      <c r="P3802" s="16"/>
      <c r="Y3802" s="20"/>
      <c r="Z3802" s="20"/>
      <c r="AA3802" s="20"/>
      <c r="AB3802" s="20"/>
      <c r="AC3802" s="20"/>
      <c r="AD3802" s="20"/>
    </row>
    <row r="3803" spans="3:30" s="1" customFormat="1">
      <c r="C3803" s="16"/>
      <c r="D3803" s="16"/>
      <c r="E3803" s="32"/>
      <c r="F3803" s="16"/>
      <c r="G3803" s="16"/>
      <c r="H3803" s="16"/>
      <c r="I3803" s="16"/>
      <c r="J3803" s="16"/>
      <c r="K3803" s="16"/>
      <c r="L3803" s="32"/>
      <c r="M3803" s="16"/>
      <c r="N3803" s="16"/>
      <c r="O3803" s="16"/>
      <c r="P3803" s="16"/>
      <c r="Y3803" s="20"/>
      <c r="Z3803" s="20"/>
      <c r="AA3803" s="20"/>
      <c r="AB3803" s="20"/>
      <c r="AC3803" s="20"/>
      <c r="AD3803" s="20"/>
    </row>
    <row r="3804" spans="3:30" s="1" customFormat="1">
      <c r="C3804" s="16"/>
      <c r="D3804" s="16"/>
      <c r="E3804" s="32"/>
      <c r="F3804" s="16"/>
      <c r="G3804" s="16"/>
      <c r="H3804" s="16"/>
      <c r="I3804" s="16"/>
      <c r="J3804" s="16"/>
      <c r="K3804" s="16"/>
      <c r="L3804" s="32"/>
      <c r="M3804" s="16"/>
      <c r="N3804" s="16"/>
      <c r="O3804" s="16"/>
      <c r="P3804" s="16"/>
      <c r="Y3804" s="20"/>
      <c r="Z3804" s="20"/>
      <c r="AA3804" s="20"/>
      <c r="AB3804" s="20"/>
      <c r="AC3804" s="20"/>
      <c r="AD3804" s="20"/>
    </row>
    <row r="3805" spans="3:30" s="1" customFormat="1">
      <c r="C3805" s="16"/>
      <c r="D3805" s="16"/>
      <c r="E3805" s="32"/>
      <c r="F3805" s="16"/>
      <c r="G3805" s="16"/>
      <c r="H3805" s="16"/>
      <c r="I3805" s="16"/>
      <c r="J3805" s="16"/>
      <c r="K3805" s="16"/>
      <c r="L3805" s="32"/>
      <c r="M3805" s="16"/>
      <c r="N3805" s="16"/>
      <c r="O3805" s="16"/>
      <c r="P3805" s="16"/>
      <c r="Y3805" s="20"/>
      <c r="Z3805" s="20"/>
      <c r="AA3805" s="20"/>
      <c r="AB3805" s="20"/>
      <c r="AC3805" s="20"/>
      <c r="AD3805" s="20"/>
    </row>
    <row r="3806" spans="3:30" s="1" customFormat="1">
      <c r="C3806" s="16"/>
      <c r="D3806" s="16"/>
      <c r="E3806" s="32"/>
      <c r="F3806" s="16"/>
      <c r="G3806" s="16"/>
      <c r="H3806" s="16"/>
      <c r="I3806" s="16"/>
      <c r="J3806" s="16"/>
      <c r="K3806" s="16"/>
      <c r="L3806" s="32"/>
      <c r="M3806" s="16"/>
      <c r="N3806" s="16"/>
      <c r="O3806" s="16"/>
      <c r="P3806" s="16"/>
      <c r="Y3806" s="20"/>
      <c r="Z3806" s="20"/>
      <c r="AA3806" s="20"/>
      <c r="AB3806" s="20"/>
      <c r="AC3806" s="20"/>
      <c r="AD3806" s="20"/>
    </row>
    <row r="3807" spans="3:30" s="1" customFormat="1">
      <c r="C3807" s="16"/>
      <c r="D3807" s="16"/>
      <c r="E3807" s="32"/>
      <c r="F3807" s="16"/>
      <c r="G3807" s="16"/>
      <c r="H3807" s="16"/>
      <c r="I3807" s="16"/>
      <c r="J3807" s="16"/>
      <c r="K3807" s="16"/>
      <c r="L3807" s="32"/>
      <c r="M3807" s="16"/>
      <c r="N3807" s="16"/>
      <c r="O3807" s="16"/>
      <c r="P3807" s="16"/>
      <c r="Y3807" s="20"/>
      <c r="Z3807" s="20"/>
      <c r="AA3807" s="20"/>
      <c r="AB3807" s="20"/>
      <c r="AC3807" s="20"/>
      <c r="AD3807" s="20"/>
    </row>
    <row r="3808" spans="3:30" s="1" customFormat="1">
      <c r="C3808" s="16"/>
      <c r="D3808" s="16"/>
      <c r="E3808" s="32"/>
      <c r="F3808" s="16"/>
      <c r="G3808" s="16"/>
      <c r="H3808" s="16"/>
      <c r="I3808" s="16"/>
      <c r="J3808" s="16"/>
      <c r="K3808" s="16"/>
      <c r="L3808" s="32"/>
      <c r="M3808" s="16"/>
      <c r="N3808" s="16"/>
      <c r="O3808" s="16"/>
      <c r="P3808" s="16"/>
      <c r="Y3808" s="20"/>
      <c r="Z3808" s="20"/>
      <c r="AA3808" s="20"/>
      <c r="AB3808" s="20"/>
      <c r="AC3808" s="20"/>
      <c r="AD3808" s="20"/>
    </row>
    <row r="3809" spans="3:30" s="1" customFormat="1">
      <c r="C3809" s="16"/>
      <c r="D3809" s="16"/>
      <c r="E3809" s="32"/>
      <c r="F3809" s="16"/>
      <c r="G3809" s="16"/>
      <c r="H3809" s="16"/>
      <c r="I3809" s="16"/>
      <c r="J3809" s="16"/>
      <c r="K3809" s="16"/>
      <c r="L3809" s="32"/>
      <c r="M3809" s="16"/>
      <c r="N3809" s="16"/>
      <c r="O3809" s="16"/>
      <c r="P3809" s="16"/>
      <c r="Y3809" s="20"/>
      <c r="Z3809" s="20"/>
      <c r="AA3809" s="20"/>
      <c r="AB3809" s="20"/>
      <c r="AC3809" s="20"/>
      <c r="AD3809" s="20"/>
    </row>
    <row r="3810" spans="3:30" s="1" customFormat="1">
      <c r="C3810" s="16"/>
      <c r="D3810" s="16"/>
      <c r="E3810" s="32"/>
      <c r="F3810" s="16"/>
      <c r="G3810" s="16"/>
      <c r="H3810" s="16"/>
      <c r="I3810" s="16"/>
      <c r="J3810" s="16"/>
      <c r="K3810" s="16"/>
      <c r="L3810" s="32"/>
      <c r="M3810" s="16"/>
      <c r="N3810" s="16"/>
      <c r="O3810" s="16"/>
      <c r="P3810" s="16"/>
      <c r="Y3810" s="20"/>
      <c r="Z3810" s="20"/>
      <c r="AA3810" s="20"/>
      <c r="AB3810" s="20"/>
      <c r="AC3810" s="20"/>
      <c r="AD3810" s="20"/>
    </row>
    <row r="3811" spans="3:30" s="1" customFormat="1">
      <c r="C3811" s="16"/>
      <c r="D3811" s="16"/>
      <c r="E3811" s="32"/>
      <c r="F3811" s="16"/>
      <c r="G3811" s="16"/>
      <c r="H3811" s="16"/>
      <c r="I3811" s="16"/>
      <c r="J3811" s="16"/>
      <c r="K3811" s="16"/>
      <c r="L3811" s="32"/>
      <c r="M3811" s="16"/>
      <c r="N3811" s="16"/>
      <c r="O3811" s="16"/>
      <c r="P3811" s="16"/>
      <c r="Y3811" s="20"/>
      <c r="Z3811" s="20"/>
      <c r="AA3811" s="20"/>
      <c r="AB3811" s="20"/>
      <c r="AC3811" s="20"/>
      <c r="AD3811" s="20"/>
    </row>
    <row r="3812" spans="3:30" s="1" customFormat="1">
      <c r="C3812" s="16"/>
      <c r="D3812" s="16"/>
      <c r="E3812" s="32"/>
      <c r="F3812" s="16"/>
      <c r="G3812" s="16"/>
      <c r="H3812" s="16"/>
      <c r="I3812" s="16"/>
      <c r="J3812" s="16"/>
      <c r="K3812" s="16"/>
      <c r="L3812" s="32"/>
      <c r="M3812" s="16"/>
      <c r="N3812" s="16"/>
      <c r="O3812" s="16"/>
      <c r="P3812" s="16"/>
      <c r="Y3812" s="20"/>
      <c r="Z3812" s="20"/>
      <c r="AA3812" s="20"/>
      <c r="AB3812" s="20"/>
      <c r="AC3812" s="20"/>
      <c r="AD3812" s="20"/>
    </row>
    <row r="3813" spans="3:30" s="1" customFormat="1">
      <c r="C3813" s="16"/>
      <c r="D3813" s="16"/>
      <c r="E3813" s="32"/>
      <c r="F3813" s="16"/>
      <c r="G3813" s="16"/>
      <c r="H3813" s="16"/>
      <c r="I3813" s="16"/>
      <c r="J3813" s="16"/>
      <c r="K3813" s="16"/>
      <c r="L3813" s="32"/>
      <c r="M3813" s="16"/>
      <c r="N3813" s="16"/>
      <c r="O3813" s="16"/>
      <c r="P3813" s="16"/>
      <c r="Y3813" s="20"/>
      <c r="Z3813" s="20"/>
      <c r="AA3813" s="20"/>
      <c r="AB3813" s="20"/>
      <c r="AC3813" s="20"/>
      <c r="AD3813" s="20"/>
    </row>
    <row r="3814" spans="3:30" s="1" customFormat="1">
      <c r="C3814" s="16"/>
      <c r="D3814" s="16"/>
      <c r="E3814" s="32"/>
      <c r="F3814" s="16"/>
      <c r="G3814" s="16"/>
      <c r="H3814" s="16"/>
      <c r="I3814" s="16"/>
      <c r="J3814" s="16"/>
      <c r="K3814" s="16"/>
      <c r="L3814" s="32"/>
      <c r="M3814" s="16"/>
      <c r="N3814" s="16"/>
      <c r="O3814" s="16"/>
      <c r="P3814" s="16"/>
      <c r="Y3814" s="20"/>
      <c r="Z3814" s="20"/>
      <c r="AA3814" s="20"/>
      <c r="AB3814" s="20"/>
      <c r="AC3814" s="20"/>
      <c r="AD3814" s="20"/>
    </row>
    <row r="3815" spans="3:30" s="1" customFormat="1">
      <c r="C3815" s="16"/>
      <c r="D3815" s="16"/>
      <c r="E3815" s="32"/>
      <c r="F3815" s="16"/>
      <c r="G3815" s="16"/>
      <c r="H3815" s="16"/>
      <c r="I3815" s="16"/>
      <c r="J3815" s="16"/>
      <c r="K3815" s="16"/>
      <c r="L3815" s="32"/>
      <c r="M3815" s="16"/>
      <c r="N3815" s="16"/>
      <c r="O3815" s="16"/>
      <c r="P3815" s="16"/>
      <c r="Y3815" s="20"/>
      <c r="Z3815" s="20"/>
      <c r="AA3815" s="20"/>
      <c r="AB3815" s="20"/>
      <c r="AC3815" s="20"/>
      <c r="AD3815" s="20"/>
    </row>
    <row r="3816" spans="3:30" s="1" customFormat="1">
      <c r="C3816" s="16"/>
      <c r="D3816" s="16"/>
      <c r="E3816" s="32"/>
      <c r="F3816" s="16"/>
      <c r="G3816" s="16"/>
      <c r="H3816" s="16"/>
      <c r="I3816" s="16"/>
      <c r="J3816" s="16"/>
      <c r="K3816" s="16"/>
      <c r="L3816" s="32"/>
      <c r="M3816" s="16"/>
      <c r="N3816" s="16"/>
      <c r="O3816" s="16"/>
      <c r="P3816" s="16"/>
      <c r="Y3816" s="20"/>
      <c r="Z3816" s="20"/>
      <c r="AA3816" s="20"/>
      <c r="AB3816" s="20"/>
      <c r="AC3816" s="20"/>
      <c r="AD3816" s="20"/>
    </row>
    <row r="3817" spans="3:30" s="1" customFormat="1">
      <c r="C3817" s="16"/>
      <c r="D3817" s="16"/>
      <c r="E3817" s="32"/>
      <c r="F3817" s="16"/>
      <c r="G3817" s="16"/>
      <c r="H3817" s="16"/>
      <c r="I3817" s="16"/>
      <c r="J3817" s="16"/>
      <c r="K3817" s="16"/>
      <c r="L3817" s="32"/>
      <c r="M3817" s="16"/>
      <c r="N3817" s="16"/>
      <c r="O3817" s="16"/>
      <c r="P3817" s="16"/>
      <c r="Y3817" s="20"/>
      <c r="Z3817" s="20"/>
      <c r="AA3817" s="20"/>
      <c r="AB3817" s="20"/>
      <c r="AC3817" s="20"/>
      <c r="AD3817" s="20"/>
    </row>
    <row r="3818" spans="3:30" s="1" customFormat="1">
      <c r="C3818" s="16"/>
      <c r="D3818" s="16"/>
      <c r="E3818" s="32"/>
      <c r="F3818" s="16"/>
      <c r="G3818" s="16"/>
      <c r="H3818" s="16"/>
      <c r="I3818" s="16"/>
      <c r="J3818" s="16"/>
      <c r="K3818" s="16"/>
      <c r="L3818" s="32"/>
      <c r="M3818" s="16"/>
      <c r="N3818" s="16"/>
      <c r="O3818" s="16"/>
      <c r="P3818" s="16"/>
      <c r="Y3818" s="20"/>
      <c r="Z3818" s="20"/>
      <c r="AA3818" s="20"/>
      <c r="AB3818" s="20"/>
      <c r="AC3818" s="20"/>
      <c r="AD3818" s="20"/>
    </row>
    <row r="3819" spans="3:30" s="1" customFormat="1">
      <c r="C3819" s="16"/>
      <c r="D3819" s="16"/>
      <c r="E3819" s="32"/>
      <c r="F3819" s="16"/>
      <c r="G3819" s="16"/>
      <c r="H3819" s="16"/>
      <c r="I3819" s="16"/>
      <c r="J3819" s="16"/>
      <c r="K3819" s="16"/>
      <c r="L3819" s="32"/>
      <c r="M3819" s="16"/>
      <c r="N3819" s="16"/>
      <c r="O3819" s="16"/>
      <c r="P3819" s="16"/>
      <c r="Y3819" s="20"/>
      <c r="Z3819" s="20"/>
      <c r="AA3819" s="20"/>
      <c r="AB3819" s="20"/>
      <c r="AC3819" s="20"/>
      <c r="AD3819" s="20"/>
    </row>
    <row r="3820" spans="3:30" s="1" customFormat="1">
      <c r="C3820" s="16"/>
      <c r="D3820" s="16"/>
      <c r="E3820" s="32"/>
      <c r="F3820" s="16"/>
      <c r="G3820" s="16"/>
      <c r="H3820" s="16"/>
      <c r="I3820" s="16"/>
      <c r="J3820" s="16"/>
      <c r="K3820" s="16"/>
      <c r="L3820" s="32"/>
      <c r="M3820" s="16"/>
      <c r="N3820" s="16"/>
      <c r="O3820" s="16"/>
      <c r="P3820" s="16"/>
      <c r="Y3820" s="20"/>
      <c r="Z3820" s="20"/>
      <c r="AA3820" s="20"/>
      <c r="AB3820" s="20"/>
      <c r="AC3820" s="20"/>
      <c r="AD3820" s="20"/>
    </row>
    <row r="3821" spans="3:30" s="1" customFormat="1">
      <c r="C3821" s="16"/>
      <c r="D3821" s="16"/>
      <c r="E3821" s="32"/>
      <c r="F3821" s="16"/>
      <c r="G3821" s="16"/>
      <c r="H3821" s="16"/>
      <c r="I3821" s="16"/>
      <c r="J3821" s="16"/>
      <c r="K3821" s="16"/>
      <c r="L3821" s="32"/>
      <c r="M3821" s="16"/>
      <c r="N3821" s="16"/>
      <c r="O3821" s="16"/>
      <c r="P3821" s="16"/>
      <c r="Y3821" s="20"/>
      <c r="Z3821" s="20"/>
      <c r="AA3821" s="20"/>
      <c r="AB3821" s="20"/>
      <c r="AC3821" s="20"/>
      <c r="AD3821" s="20"/>
    </row>
    <row r="3822" spans="3:30" s="1" customFormat="1">
      <c r="C3822" s="16"/>
      <c r="D3822" s="16"/>
      <c r="E3822" s="32"/>
      <c r="F3822" s="16"/>
      <c r="G3822" s="16"/>
      <c r="H3822" s="16"/>
      <c r="I3822" s="16"/>
      <c r="J3822" s="16"/>
      <c r="K3822" s="16"/>
      <c r="L3822" s="32"/>
      <c r="M3822" s="16"/>
      <c r="N3822" s="16"/>
      <c r="O3822" s="16"/>
      <c r="P3822" s="16"/>
      <c r="Y3822" s="20"/>
      <c r="Z3822" s="20"/>
      <c r="AA3822" s="20"/>
      <c r="AB3822" s="20"/>
      <c r="AC3822" s="20"/>
      <c r="AD3822" s="20"/>
    </row>
    <row r="3823" spans="3:30" s="1" customFormat="1">
      <c r="C3823" s="16"/>
      <c r="D3823" s="16"/>
      <c r="E3823" s="32"/>
      <c r="F3823" s="16"/>
      <c r="G3823" s="16"/>
      <c r="H3823" s="16"/>
      <c r="I3823" s="16"/>
      <c r="J3823" s="16"/>
      <c r="K3823" s="16"/>
      <c r="L3823" s="32"/>
      <c r="M3823" s="16"/>
      <c r="N3823" s="16"/>
      <c r="O3823" s="16"/>
      <c r="P3823" s="16"/>
      <c r="Y3823" s="20"/>
      <c r="Z3823" s="20"/>
      <c r="AA3823" s="20"/>
      <c r="AB3823" s="20"/>
      <c r="AC3823" s="20"/>
      <c r="AD3823" s="20"/>
    </row>
    <row r="3824" spans="3:30" s="1" customFormat="1">
      <c r="C3824" s="16"/>
      <c r="D3824" s="16"/>
      <c r="E3824" s="32"/>
      <c r="F3824" s="16"/>
      <c r="G3824" s="16"/>
      <c r="H3824" s="16"/>
      <c r="I3824" s="16"/>
      <c r="J3824" s="16"/>
      <c r="K3824" s="16"/>
      <c r="L3824" s="32"/>
      <c r="M3824" s="16"/>
      <c r="N3824" s="16"/>
      <c r="O3824" s="16"/>
      <c r="P3824" s="16"/>
      <c r="Y3824" s="20"/>
      <c r="Z3824" s="20"/>
      <c r="AA3824" s="20"/>
      <c r="AB3824" s="20"/>
      <c r="AC3824" s="20"/>
      <c r="AD3824" s="20"/>
    </row>
    <row r="3825" spans="3:30" s="1" customFormat="1">
      <c r="C3825" s="16"/>
      <c r="D3825" s="16"/>
      <c r="E3825" s="32"/>
      <c r="F3825" s="16"/>
      <c r="G3825" s="16"/>
      <c r="H3825" s="16"/>
      <c r="I3825" s="16"/>
      <c r="J3825" s="16"/>
      <c r="K3825" s="16"/>
      <c r="L3825" s="32"/>
      <c r="M3825" s="16"/>
      <c r="N3825" s="16"/>
      <c r="O3825" s="16"/>
      <c r="P3825" s="16"/>
      <c r="Y3825" s="20"/>
      <c r="Z3825" s="20"/>
      <c r="AA3825" s="20"/>
      <c r="AB3825" s="20"/>
      <c r="AC3825" s="20"/>
      <c r="AD3825" s="20"/>
    </row>
    <row r="3826" spans="3:30" s="1" customFormat="1">
      <c r="C3826" s="16"/>
      <c r="D3826" s="16"/>
      <c r="E3826" s="32"/>
      <c r="F3826" s="16"/>
      <c r="G3826" s="16"/>
      <c r="H3826" s="16"/>
      <c r="I3826" s="16"/>
      <c r="J3826" s="16"/>
      <c r="K3826" s="16"/>
      <c r="L3826" s="32"/>
      <c r="M3826" s="16"/>
      <c r="N3826" s="16"/>
      <c r="O3826" s="16"/>
      <c r="P3826" s="16"/>
      <c r="Y3826" s="20"/>
      <c r="Z3826" s="20"/>
      <c r="AA3826" s="20"/>
      <c r="AB3826" s="20"/>
      <c r="AC3826" s="20"/>
      <c r="AD3826" s="20"/>
    </row>
    <row r="3827" spans="3:30" s="1" customFormat="1">
      <c r="C3827" s="16"/>
      <c r="D3827" s="16"/>
      <c r="E3827" s="32"/>
      <c r="F3827" s="16"/>
      <c r="G3827" s="16"/>
      <c r="H3827" s="16"/>
      <c r="I3827" s="16"/>
      <c r="J3827" s="16"/>
      <c r="K3827" s="16"/>
      <c r="L3827" s="32"/>
      <c r="M3827" s="16"/>
      <c r="N3827" s="16"/>
      <c r="O3827" s="16"/>
      <c r="P3827" s="16"/>
      <c r="Y3827" s="20"/>
      <c r="Z3827" s="20"/>
      <c r="AA3827" s="20"/>
      <c r="AB3827" s="20"/>
      <c r="AC3827" s="20"/>
      <c r="AD3827" s="20"/>
    </row>
    <row r="3828" spans="3:30" s="1" customFormat="1">
      <c r="C3828" s="16"/>
      <c r="D3828" s="16"/>
      <c r="E3828" s="32"/>
      <c r="F3828" s="16"/>
      <c r="G3828" s="16"/>
      <c r="H3828" s="16"/>
      <c r="I3828" s="16"/>
      <c r="J3828" s="16"/>
      <c r="K3828" s="16"/>
      <c r="L3828" s="32"/>
      <c r="M3828" s="16"/>
      <c r="N3828" s="16"/>
      <c r="O3828" s="16"/>
      <c r="P3828" s="16"/>
      <c r="Y3828" s="20"/>
      <c r="Z3828" s="20"/>
      <c r="AA3828" s="20"/>
      <c r="AB3828" s="20"/>
      <c r="AC3828" s="20"/>
      <c r="AD3828" s="20"/>
    </row>
    <row r="3829" spans="3:30" s="1" customFormat="1">
      <c r="C3829" s="16"/>
      <c r="D3829" s="16"/>
      <c r="E3829" s="32"/>
      <c r="F3829" s="16"/>
      <c r="G3829" s="16"/>
      <c r="H3829" s="16"/>
      <c r="I3829" s="16"/>
      <c r="J3829" s="16"/>
      <c r="K3829" s="16"/>
      <c r="L3829" s="32"/>
      <c r="M3829" s="16"/>
      <c r="N3829" s="16"/>
      <c r="O3829" s="16"/>
      <c r="P3829" s="16"/>
      <c r="Y3829" s="20"/>
      <c r="Z3829" s="20"/>
      <c r="AA3829" s="20"/>
      <c r="AB3829" s="20"/>
      <c r="AC3829" s="20"/>
      <c r="AD3829" s="20"/>
    </row>
    <row r="3830" spans="3:30" s="1" customFormat="1">
      <c r="C3830" s="16"/>
      <c r="D3830" s="16"/>
      <c r="E3830" s="32"/>
      <c r="F3830" s="16"/>
      <c r="G3830" s="16"/>
      <c r="H3830" s="16"/>
      <c r="I3830" s="16"/>
      <c r="J3830" s="16"/>
      <c r="K3830" s="16"/>
      <c r="L3830" s="32"/>
      <c r="M3830" s="16"/>
      <c r="N3830" s="16"/>
      <c r="O3830" s="16"/>
      <c r="P3830" s="16"/>
      <c r="Y3830" s="20"/>
      <c r="Z3830" s="20"/>
      <c r="AA3830" s="20"/>
      <c r="AB3830" s="20"/>
      <c r="AC3830" s="20"/>
      <c r="AD3830" s="20"/>
    </row>
    <row r="3831" spans="3:30" s="1" customFormat="1">
      <c r="C3831" s="16"/>
      <c r="D3831" s="16"/>
      <c r="E3831" s="32"/>
      <c r="F3831" s="16"/>
      <c r="G3831" s="16"/>
      <c r="H3831" s="16"/>
      <c r="I3831" s="16"/>
      <c r="J3831" s="16"/>
      <c r="K3831" s="16"/>
      <c r="L3831" s="32"/>
      <c r="M3831" s="16"/>
      <c r="N3831" s="16"/>
      <c r="O3831" s="16"/>
      <c r="P3831" s="16"/>
      <c r="Y3831" s="20"/>
      <c r="Z3831" s="20"/>
      <c r="AA3831" s="20"/>
      <c r="AB3831" s="20"/>
      <c r="AC3831" s="20"/>
      <c r="AD3831" s="20"/>
    </row>
    <row r="3832" spans="3:30" s="1" customFormat="1">
      <c r="C3832" s="16"/>
      <c r="D3832" s="16"/>
      <c r="E3832" s="32"/>
      <c r="F3832" s="16"/>
      <c r="G3832" s="16"/>
      <c r="H3832" s="16"/>
      <c r="I3832" s="16"/>
      <c r="J3832" s="16"/>
      <c r="K3832" s="16"/>
      <c r="L3832" s="32"/>
      <c r="M3832" s="16"/>
      <c r="N3832" s="16"/>
      <c r="O3832" s="16"/>
      <c r="P3832" s="16"/>
      <c r="Y3832" s="20"/>
      <c r="Z3832" s="20"/>
      <c r="AA3832" s="20"/>
      <c r="AB3832" s="20"/>
      <c r="AC3832" s="20"/>
      <c r="AD3832" s="20"/>
    </row>
    <row r="3833" spans="3:30" s="1" customFormat="1">
      <c r="C3833" s="16"/>
      <c r="D3833" s="16"/>
      <c r="E3833" s="32"/>
      <c r="F3833" s="16"/>
      <c r="G3833" s="16"/>
      <c r="H3833" s="16"/>
      <c r="I3833" s="16"/>
      <c r="J3833" s="16"/>
      <c r="K3833" s="16"/>
      <c r="L3833" s="32"/>
      <c r="M3833" s="16"/>
      <c r="N3833" s="16"/>
      <c r="O3833" s="16"/>
      <c r="P3833" s="16"/>
      <c r="Y3833" s="20"/>
      <c r="Z3833" s="20"/>
      <c r="AA3833" s="20"/>
      <c r="AB3833" s="20"/>
      <c r="AC3833" s="20"/>
      <c r="AD3833" s="20"/>
    </row>
    <row r="3834" spans="3:30" s="1" customFormat="1">
      <c r="C3834" s="16"/>
      <c r="D3834" s="16"/>
      <c r="E3834" s="32"/>
      <c r="F3834" s="16"/>
      <c r="G3834" s="16"/>
      <c r="H3834" s="16"/>
      <c r="I3834" s="16"/>
      <c r="J3834" s="16"/>
      <c r="K3834" s="16"/>
      <c r="L3834" s="32"/>
      <c r="M3834" s="16"/>
      <c r="N3834" s="16"/>
      <c r="O3834" s="16"/>
      <c r="P3834" s="16"/>
      <c r="Y3834" s="20"/>
      <c r="Z3834" s="20"/>
      <c r="AA3834" s="20"/>
      <c r="AB3834" s="20"/>
      <c r="AC3834" s="20"/>
      <c r="AD3834" s="20"/>
    </row>
    <row r="3835" spans="3:30" s="1" customFormat="1">
      <c r="C3835" s="16"/>
      <c r="D3835" s="16"/>
      <c r="E3835" s="32"/>
      <c r="F3835" s="16"/>
      <c r="G3835" s="16"/>
      <c r="H3835" s="16"/>
      <c r="I3835" s="16"/>
      <c r="J3835" s="16"/>
      <c r="K3835" s="16"/>
      <c r="L3835" s="32"/>
      <c r="M3835" s="16"/>
      <c r="N3835" s="16"/>
      <c r="O3835" s="16"/>
      <c r="P3835" s="16"/>
      <c r="Y3835" s="20"/>
      <c r="Z3835" s="20"/>
      <c r="AA3835" s="20"/>
      <c r="AB3835" s="20"/>
      <c r="AC3835" s="20"/>
      <c r="AD3835" s="20"/>
    </row>
    <row r="3836" spans="3:30" s="1" customFormat="1">
      <c r="C3836" s="16"/>
      <c r="D3836" s="16"/>
      <c r="E3836" s="32"/>
      <c r="F3836" s="16"/>
      <c r="G3836" s="16"/>
      <c r="H3836" s="16"/>
      <c r="I3836" s="16"/>
      <c r="J3836" s="16"/>
      <c r="K3836" s="16"/>
      <c r="L3836" s="32"/>
      <c r="M3836" s="16"/>
      <c r="N3836" s="16"/>
      <c r="O3836" s="16"/>
      <c r="P3836" s="16"/>
      <c r="Y3836" s="20"/>
      <c r="Z3836" s="20"/>
      <c r="AA3836" s="20"/>
      <c r="AB3836" s="20"/>
      <c r="AC3836" s="20"/>
      <c r="AD3836" s="20"/>
    </row>
    <row r="3837" spans="3:30" s="1" customFormat="1">
      <c r="C3837" s="16"/>
      <c r="D3837" s="16"/>
      <c r="E3837" s="32"/>
      <c r="F3837" s="16"/>
      <c r="G3837" s="16"/>
      <c r="H3837" s="16"/>
      <c r="I3837" s="16"/>
      <c r="J3837" s="16"/>
      <c r="K3837" s="16"/>
      <c r="L3837" s="32"/>
      <c r="M3837" s="16"/>
      <c r="N3837" s="16"/>
      <c r="O3837" s="16"/>
      <c r="P3837" s="16"/>
      <c r="Y3837" s="20"/>
      <c r="Z3837" s="20"/>
      <c r="AA3837" s="20"/>
      <c r="AB3837" s="20"/>
      <c r="AC3837" s="20"/>
      <c r="AD3837" s="20"/>
    </row>
    <row r="3838" spans="3:30" s="1" customFormat="1">
      <c r="C3838" s="16"/>
      <c r="D3838" s="16"/>
      <c r="E3838" s="32"/>
      <c r="F3838" s="16"/>
      <c r="G3838" s="16"/>
      <c r="H3838" s="16"/>
      <c r="I3838" s="16"/>
      <c r="J3838" s="16"/>
      <c r="K3838" s="16"/>
      <c r="L3838" s="32"/>
      <c r="M3838" s="16"/>
      <c r="N3838" s="16"/>
      <c r="O3838" s="16"/>
      <c r="P3838" s="16"/>
      <c r="Y3838" s="20"/>
      <c r="Z3838" s="20"/>
      <c r="AA3838" s="20"/>
      <c r="AB3838" s="20"/>
      <c r="AC3838" s="20"/>
      <c r="AD3838" s="20"/>
    </row>
    <row r="3839" spans="3:30" s="1" customFormat="1">
      <c r="C3839" s="16"/>
      <c r="D3839" s="16"/>
      <c r="E3839" s="32"/>
      <c r="F3839" s="16"/>
      <c r="G3839" s="16"/>
      <c r="H3839" s="16"/>
      <c r="I3839" s="16"/>
      <c r="J3839" s="16"/>
      <c r="K3839" s="16"/>
      <c r="L3839" s="32"/>
      <c r="M3839" s="16"/>
      <c r="N3839" s="16"/>
      <c r="O3839" s="16"/>
      <c r="P3839" s="16"/>
      <c r="Y3839" s="20"/>
      <c r="Z3839" s="20"/>
      <c r="AA3839" s="20"/>
      <c r="AB3839" s="20"/>
      <c r="AC3839" s="20"/>
      <c r="AD3839" s="20"/>
    </row>
    <row r="3840" spans="3:30" s="1" customFormat="1">
      <c r="C3840" s="16"/>
      <c r="D3840" s="16"/>
      <c r="E3840" s="32"/>
      <c r="F3840" s="16"/>
      <c r="G3840" s="16"/>
      <c r="H3840" s="16"/>
      <c r="I3840" s="16"/>
      <c r="J3840" s="16"/>
      <c r="K3840" s="16"/>
      <c r="L3840" s="32"/>
      <c r="M3840" s="16"/>
      <c r="N3840" s="16"/>
      <c r="O3840" s="16"/>
      <c r="P3840" s="16"/>
      <c r="Y3840" s="20"/>
      <c r="Z3840" s="20"/>
      <c r="AA3840" s="20"/>
      <c r="AB3840" s="20"/>
      <c r="AC3840" s="20"/>
      <c r="AD3840" s="20"/>
    </row>
    <row r="3841" spans="3:30" s="1" customFormat="1">
      <c r="C3841" s="16"/>
      <c r="D3841" s="16"/>
      <c r="E3841" s="32"/>
      <c r="F3841" s="16"/>
      <c r="G3841" s="16"/>
      <c r="H3841" s="16"/>
      <c r="I3841" s="16"/>
      <c r="J3841" s="16"/>
      <c r="K3841" s="16"/>
      <c r="L3841" s="32"/>
      <c r="M3841" s="16"/>
      <c r="N3841" s="16"/>
      <c r="O3841" s="16"/>
      <c r="P3841" s="16"/>
      <c r="Y3841" s="20"/>
      <c r="Z3841" s="20"/>
      <c r="AA3841" s="20"/>
      <c r="AB3841" s="20"/>
      <c r="AC3841" s="20"/>
      <c r="AD3841" s="20"/>
    </row>
    <row r="3842" spans="3:30" s="1" customFormat="1">
      <c r="C3842" s="16"/>
      <c r="D3842" s="16"/>
      <c r="E3842" s="32"/>
      <c r="F3842" s="16"/>
      <c r="G3842" s="16"/>
      <c r="H3842" s="16"/>
      <c r="I3842" s="16"/>
      <c r="J3842" s="16"/>
      <c r="K3842" s="16"/>
      <c r="L3842" s="32"/>
      <c r="M3842" s="16"/>
      <c r="N3842" s="16"/>
      <c r="O3842" s="16"/>
      <c r="P3842" s="16"/>
      <c r="Y3842" s="20"/>
      <c r="Z3842" s="20"/>
      <c r="AA3842" s="20"/>
      <c r="AB3842" s="20"/>
      <c r="AC3842" s="20"/>
      <c r="AD3842" s="20"/>
    </row>
    <row r="3843" spans="3:30" s="1" customFormat="1">
      <c r="C3843" s="16"/>
      <c r="D3843" s="16"/>
      <c r="E3843" s="32"/>
      <c r="F3843" s="16"/>
      <c r="G3843" s="16"/>
      <c r="H3843" s="16"/>
      <c r="I3843" s="16"/>
      <c r="J3843" s="16"/>
      <c r="K3843" s="16"/>
      <c r="L3843" s="32"/>
      <c r="M3843" s="16"/>
      <c r="N3843" s="16"/>
      <c r="O3843" s="16"/>
      <c r="P3843" s="16"/>
      <c r="Y3843" s="20"/>
      <c r="Z3843" s="20"/>
      <c r="AA3843" s="20"/>
      <c r="AB3843" s="20"/>
      <c r="AC3843" s="20"/>
      <c r="AD3843" s="20"/>
    </row>
    <row r="3844" spans="3:30" s="1" customFormat="1">
      <c r="C3844" s="16"/>
      <c r="D3844" s="16"/>
      <c r="E3844" s="32"/>
      <c r="F3844" s="16"/>
      <c r="G3844" s="16"/>
      <c r="H3844" s="16"/>
      <c r="I3844" s="16"/>
      <c r="J3844" s="16"/>
      <c r="K3844" s="16"/>
      <c r="L3844" s="32"/>
      <c r="M3844" s="16"/>
      <c r="N3844" s="16"/>
      <c r="O3844" s="16"/>
      <c r="P3844" s="16"/>
      <c r="Y3844" s="20"/>
      <c r="Z3844" s="20"/>
      <c r="AA3844" s="20"/>
      <c r="AB3844" s="20"/>
      <c r="AC3844" s="20"/>
      <c r="AD3844" s="20"/>
    </row>
    <row r="3845" spans="3:30" s="1" customFormat="1">
      <c r="C3845" s="16"/>
      <c r="D3845" s="16"/>
      <c r="E3845" s="32"/>
      <c r="F3845" s="16"/>
      <c r="G3845" s="16"/>
      <c r="H3845" s="16"/>
      <c r="I3845" s="16"/>
      <c r="J3845" s="16"/>
      <c r="K3845" s="16"/>
      <c r="L3845" s="32"/>
      <c r="M3845" s="16"/>
      <c r="N3845" s="16"/>
      <c r="O3845" s="16"/>
      <c r="P3845" s="16"/>
      <c r="Y3845" s="20"/>
      <c r="Z3845" s="20"/>
      <c r="AA3845" s="20"/>
      <c r="AB3845" s="20"/>
      <c r="AC3845" s="20"/>
      <c r="AD3845" s="20"/>
    </row>
    <row r="3846" spans="3:30" s="1" customFormat="1">
      <c r="C3846" s="16"/>
      <c r="D3846" s="16"/>
      <c r="E3846" s="32"/>
      <c r="F3846" s="16"/>
      <c r="G3846" s="16"/>
      <c r="H3846" s="16"/>
      <c r="I3846" s="16"/>
      <c r="J3846" s="16"/>
      <c r="K3846" s="16"/>
      <c r="L3846" s="32"/>
      <c r="M3846" s="16"/>
      <c r="N3846" s="16"/>
      <c r="O3846" s="16"/>
      <c r="P3846" s="16"/>
      <c r="Y3846" s="20"/>
      <c r="Z3846" s="20"/>
      <c r="AA3846" s="20"/>
      <c r="AB3846" s="20"/>
      <c r="AC3846" s="20"/>
      <c r="AD3846" s="20"/>
    </row>
    <row r="3847" spans="3:30" s="1" customFormat="1">
      <c r="C3847" s="16"/>
      <c r="D3847" s="16"/>
      <c r="E3847" s="32"/>
      <c r="F3847" s="16"/>
      <c r="G3847" s="16"/>
      <c r="H3847" s="16"/>
      <c r="I3847" s="16"/>
      <c r="J3847" s="16"/>
      <c r="K3847" s="16"/>
      <c r="L3847" s="32"/>
      <c r="M3847" s="16"/>
      <c r="N3847" s="16"/>
      <c r="O3847" s="16"/>
      <c r="P3847" s="16"/>
      <c r="Y3847" s="20"/>
      <c r="Z3847" s="20"/>
      <c r="AA3847" s="20"/>
      <c r="AB3847" s="20"/>
      <c r="AC3847" s="20"/>
      <c r="AD3847" s="20"/>
    </row>
    <row r="3848" spans="3:30" s="1" customFormat="1">
      <c r="C3848" s="16"/>
      <c r="D3848" s="16"/>
      <c r="E3848" s="32"/>
      <c r="F3848" s="16"/>
      <c r="G3848" s="16"/>
      <c r="H3848" s="16"/>
      <c r="I3848" s="16"/>
      <c r="J3848" s="16"/>
      <c r="K3848" s="16"/>
      <c r="L3848" s="32"/>
      <c r="M3848" s="16"/>
      <c r="N3848" s="16"/>
      <c r="O3848" s="16"/>
      <c r="P3848" s="16"/>
      <c r="Y3848" s="20"/>
      <c r="Z3848" s="20"/>
      <c r="AA3848" s="20"/>
      <c r="AB3848" s="20"/>
      <c r="AC3848" s="20"/>
      <c r="AD3848" s="20"/>
    </row>
    <row r="3849" spans="3:30" s="1" customFormat="1">
      <c r="C3849" s="16"/>
      <c r="D3849" s="16"/>
      <c r="E3849" s="32"/>
      <c r="F3849" s="16"/>
      <c r="G3849" s="16"/>
      <c r="H3849" s="16"/>
      <c r="I3849" s="16"/>
      <c r="J3849" s="16"/>
      <c r="K3849" s="16"/>
      <c r="L3849" s="32"/>
      <c r="M3849" s="16"/>
      <c r="N3849" s="16"/>
      <c r="O3849" s="16"/>
      <c r="P3849" s="16"/>
      <c r="Y3849" s="20"/>
      <c r="Z3849" s="20"/>
      <c r="AA3849" s="20"/>
      <c r="AB3849" s="20"/>
      <c r="AC3849" s="20"/>
      <c r="AD3849" s="20"/>
    </row>
    <row r="3850" spans="3:30" s="1" customFormat="1">
      <c r="C3850" s="16"/>
      <c r="D3850" s="16"/>
      <c r="E3850" s="32"/>
      <c r="F3850" s="16"/>
      <c r="G3850" s="16"/>
      <c r="H3850" s="16"/>
      <c r="I3850" s="16"/>
      <c r="J3850" s="16"/>
      <c r="K3850" s="16"/>
      <c r="L3850" s="32"/>
      <c r="M3850" s="16"/>
      <c r="N3850" s="16"/>
      <c r="O3850" s="16"/>
      <c r="P3850" s="16"/>
      <c r="Y3850" s="20"/>
      <c r="Z3850" s="20"/>
      <c r="AA3850" s="20"/>
      <c r="AB3850" s="20"/>
      <c r="AC3850" s="20"/>
      <c r="AD3850" s="20"/>
    </row>
    <row r="3851" spans="3:30" s="1" customFormat="1">
      <c r="C3851" s="16"/>
      <c r="D3851" s="16"/>
      <c r="E3851" s="32"/>
      <c r="F3851" s="16"/>
      <c r="G3851" s="16"/>
      <c r="H3851" s="16"/>
      <c r="I3851" s="16"/>
      <c r="J3851" s="16"/>
      <c r="K3851" s="16"/>
      <c r="L3851" s="32"/>
      <c r="M3851" s="16"/>
      <c r="N3851" s="16"/>
      <c r="O3851" s="16"/>
      <c r="P3851" s="16"/>
      <c r="Y3851" s="20"/>
      <c r="Z3851" s="20"/>
      <c r="AA3851" s="20"/>
      <c r="AB3851" s="20"/>
      <c r="AC3851" s="20"/>
      <c r="AD3851" s="20"/>
    </row>
    <row r="3852" spans="3:30" s="1" customFormat="1">
      <c r="C3852" s="16"/>
      <c r="D3852" s="16"/>
      <c r="E3852" s="32"/>
      <c r="F3852" s="16"/>
      <c r="G3852" s="16"/>
      <c r="H3852" s="16"/>
      <c r="I3852" s="16"/>
      <c r="J3852" s="16"/>
      <c r="K3852" s="16"/>
      <c r="L3852" s="32"/>
      <c r="M3852" s="16"/>
      <c r="N3852" s="16"/>
      <c r="O3852" s="16"/>
      <c r="P3852" s="16"/>
      <c r="Y3852" s="20"/>
      <c r="Z3852" s="20"/>
      <c r="AA3852" s="20"/>
      <c r="AB3852" s="20"/>
      <c r="AC3852" s="20"/>
      <c r="AD3852" s="20"/>
    </row>
    <row r="3853" spans="3:30" s="1" customFormat="1">
      <c r="C3853" s="16"/>
      <c r="D3853" s="16"/>
      <c r="E3853" s="32"/>
      <c r="F3853" s="16"/>
      <c r="G3853" s="16"/>
      <c r="H3853" s="16"/>
      <c r="I3853" s="16"/>
      <c r="J3853" s="16"/>
      <c r="K3853" s="16"/>
      <c r="L3853" s="32"/>
      <c r="M3853" s="16"/>
      <c r="N3853" s="16"/>
      <c r="O3853" s="16"/>
      <c r="P3853" s="16"/>
      <c r="Y3853" s="20"/>
      <c r="Z3853" s="20"/>
      <c r="AA3853" s="20"/>
      <c r="AB3853" s="20"/>
      <c r="AC3853" s="20"/>
      <c r="AD3853" s="20"/>
    </row>
    <row r="3854" spans="3:30" s="1" customFormat="1">
      <c r="C3854" s="16"/>
      <c r="D3854" s="16"/>
      <c r="E3854" s="32"/>
      <c r="F3854" s="16"/>
      <c r="G3854" s="16"/>
      <c r="H3854" s="16"/>
      <c r="I3854" s="16"/>
      <c r="J3854" s="16"/>
      <c r="K3854" s="16"/>
      <c r="L3854" s="32"/>
      <c r="M3854" s="16"/>
      <c r="N3854" s="16"/>
      <c r="O3854" s="16"/>
      <c r="P3854" s="16"/>
      <c r="Y3854" s="20"/>
      <c r="Z3854" s="20"/>
      <c r="AA3854" s="20"/>
      <c r="AB3854" s="20"/>
      <c r="AC3854" s="20"/>
      <c r="AD3854" s="20"/>
    </row>
    <row r="3855" spans="3:30" s="1" customFormat="1">
      <c r="C3855" s="16"/>
      <c r="D3855" s="16"/>
      <c r="E3855" s="32"/>
      <c r="F3855" s="16"/>
      <c r="G3855" s="16"/>
      <c r="H3855" s="16"/>
      <c r="I3855" s="16"/>
      <c r="J3855" s="16"/>
      <c r="K3855" s="16"/>
      <c r="L3855" s="32"/>
      <c r="M3855" s="16"/>
      <c r="N3855" s="16"/>
      <c r="O3855" s="16"/>
      <c r="P3855" s="16"/>
      <c r="Y3855" s="20"/>
      <c r="Z3855" s="20"/>
      <c r="AA3855" s="20"/>
      <c r="AB3855" s="20"/>
      <c r="AC3855" s="20"/>
      <c r="AD3855" s="20"/>
    </row>
    <row r="3856" spans="3:30" s="1" customFormat="1">
      <c r="C3856" s="16"/>
      <c r="D3856" s="16"/>
      <c r="E3856" s="32"/>
      <c r="F3856" s="16"/>
      <c r="G3856" s="16"/>
      <c r="H3856" s="16"/>
      <c r="I3856" s="16"/>
      <c r="J3856" s="16"/>
      <c r="K3856" s="16"/>
      <c r="L3856" s="32"/>
      <c r="M3856" s="16"/>
      <c r="N3856" s="16"/>
      <c r="O3856" s="16"/>
      <c r="P3856" s="16"/>
      <c r="Y3856" s="20"/>
      <c r="Z3856" s="20"/>
      <c r="AA3856" s="20"/>
      <c r="AB3856" s="20"/>
      <c r="AC3856" s="20"/>
      <c r="AD3856" s="20"/>
    </row>
    <row r="3857" spans="3:30" s="1" customFormat="1">
      <c r="C3857" s="16"/>
      <c r="D3857" s="16"/>
      <c r="E3857" s="32"/>
      <c r="F3857" s="16"/>
      <c r="G3857" s="16"/>
      <c r="H3857" s="16"/>
      <c r="I3857" s="16"/>
      <c r="J3857" s="16"/>
      <c r="K3857" s="16"/>
      <c r="L3857" s="32"/>
      <c r="M3857" s="16"/>
      <c r="N3857" s="16"/>
      <c r="O3857" s="16"/>
      <c r="P3857" s="16"/>
      <c r="Y3857" s="20"/>
      <c r="Z3857" s="20"/>
      <c r="AA3857" s="20"/>
      <c r="AB3857" s="20"/>
      <c r="AC3857" s="20"/>
      <c r="AD3857" s="20"/>
    </row>
    <row r="3858" spans="3:30" s="1" customFormat="1">
      <c r="C3858" s="16"/>
      <c r="D3858" s="16"/>
      <c r="E3858" s="32"/>
      <c r="F3858" s="16"/>
      <c r="G3858" s="16"/>
      <c r="H3858" s="16"/>
      <c r="I3858" s="16"/>
      <c r="J3858" s="16"/>
      <c r="K3858" s="16"/>
      <c r="L3858" s="32"/>
      <c r="M3858" s="16"/>
      <c r="N3858" s="16"/>
      <c r="O3858" s="16"/>
      <c r="P3858" s="16"/>
      <c r="Y3858" s="20"/>
      <c r="Z3858" s="20"/>
      <c r="AA3858" s="20"/>
      <c r="AB3858" s="20"/>
      <c r="AC3858" s="20"/>
      <c r="AD3858" s="20"/>
    </row>
    <row r="3859" spans="3:30" s="1" customFormat="1">
      <c r="C3859" s="16"/>
      <c r="D3859" s="16"/>
      <c r="E3859" s="32"/>
      <c r="F3859" s="16"/>
      <c r="G3859" s="16"/>
      <c r="H3859" s="16"/>
      <c r="I3859" s="16"/>
      <c r="J3859" s="16"/>
      <c r="K3859" s="16"/>
      <c r="L3859" s="32"/>
      <c r="M3859" s="16"/>
      <c r="N3859" s="16"/>
      <c r="O3859" s="16"/>
      <c r="P3859" s="16"/>
      <c r="Y3859" s="20"/>
      <c r="Z3859" s="20"/>
      <c r="AA3859" s="20"/>
      <c r="AB3859" s="20"/>
      <c r="AC3859" s="20"/>
      <c r="AD3859" s="20"/>
    </row>
    <row r="3860" spans="3:30" s="1" customFormat="1">
      <c r="C3860" s="16"/>
      <c r="D3860" s="16"/>
      <c r="E3860" s="32"/>
      <c r="F3860" s="16"/>
      <c r="G3860" s="16"/>
      <c r="H3860" s="16"/>
      <c r="I3860" s="16"/>
      <c r="J3860" s="16"/>
      <c r="K3860" s="16"/>
      <c r="L3860" s="32"/>
      <c r="M3860" s="16"/>
      <c r="N3860" s="16"/>
      <c r="O3860" s="16"/>
      <c r="P3860" s="16"/>
      <c r="Y3860" s="20"/>
      <c r="Z3860" s="20"/>
      <c r="AA3860" s="20"/>
      <c r="AB3860" s="20"/>
      <c r="AC3860" s="20"/>
      <c r="AD3860" s="20"/>
    </row>
    <row r="3861" spans="3:30" s="1" customFormat="1">
      <c r="C3861" s="16"/>
      <c r="D3861" s="16"/>
      <c r="E3861" s="32"/>
      <c r="F3861" s="16"/>
      <c r="G3861" s="16"/>
      <c r="H3861" s="16"/>
      <c r="I3861" s="16"/>
      <c r="J3861" s="16"/>
      <c r="K3861" s="16"/>
      <c r="L3861" s="32"/>
      <c r="M3861" s="16"/>
      <c r="N3861" s="16"/>
      <c r="O3861" s="16"/>
      <c r="P3861" s="16"/>
      <c r="Y3861" s="20"/>
      <c r="Z3861" s="20"/>
      <c r="AA3861" s="20"/>
      <c r="AB3861" s="20"/>
      <c r="AC3861" s="20"/>
      <c r="AD3861" s="20"/>
    </row>
    <row r="3862" spans="3:30" s="1" customFormat="1">
      <c r="C3862" s="16"/>
      <c r="D3862" s="16"/>
      <c r="E3862" s="32"/>
      <c r="F3862" s="16"/>
      <c r="G3862" s="16"/>
      <c r="H3862" s="16"/>
      <c r="I3862" s="16"/>
      <c r="J3862" s="16"/>
      <c r="K3862" s="16"/>
      <c r="L3862" s="32"/>
      <c r="M3862" s="16"/>
      <c r="N3862" s="16"/>
      <c r="O3862" s="16"/>
      <c r="P3862" s="16"/>
      <c r="Y3862" s="20"/>
      <c r="Z3862" s="20"/>
      <c r="AA3862" s="20"/>
      <c r="AB3862" s="20"/>
      <c r="AC3862" s="20"/>
      <c r="AD3862" s="20"/>
    </row>
    <row r="3863" spans="3:30" s="1" customFormat="1">
      <c r="C3863" s="16"/>
      <c r="D3863" s="16"/>
      <c r="E3863" s="32"/>
      <c r="F3863" s="16"/>
      <c r="G3863" s="16"/>
      <c r="H3863" s="16"/>
      <c r="I3863" s="16"/>
      <c r="J3863" s="16"/>
      <c r="K3863" s="16"/>
      <c r="L3863" s="32"/>
      <c r="M3863" s="16"/>
      <c r="N3863" s="16"/>
      <c r="O3863" s="16"/>
      <c r="P3863" s="16"/>
      <c r="Y3863" s="20"/>
      <c r="Z3863" s="20"/>
      <c r="AA3863" s="20"/>
      <c r="AB3863" s="20"/>
      <c r="AC3863" s="20"/>
      <c r="AD3863" s="20"/>
    </row>
    <row r="3864" spans="3:30" s="1" customFormat="1">
      <c r="C3864" s="16"/>
      <c r="D3864" s="16"/>
      <c r="E3864" s="32"/>
      <c r="F3864" s="16"/>
      <c r="G3864" s="16"/>
      <c r="H3864" s="16"/>
      <c r="I3864" s="16"/>
      <c r="J3864" s="16"/>
      <c r="K3864" s="16"/>
      <c r="L3864" s="32"/>
      <c r="M3864" s="16"/>
      <c r="N3864" s="16"/>
      <c r="O3864" s="16"/>
      <c r="P3864" s="16"/>
      <c r="Y3864" s="20"/>
      <c r="Z3864" s="20"/>
      <c r="AA3864" s="20"/>
      <c r="AB3864" s="20"/>
      <c r="AC3864" s="20"/>
      <c r="AD3864" s="20"/>
    </row>
    <row r="3865" spans="3:30" s="1" customFormat="1">
      <c r="C3865" s="16"/>
      <c r="D3865" s="16"/>
      <c r="E3865" s="32"/>
      <c r="F3865" s="16"/>
      <c r="G3865" s="16"/>
      <c r="H3865" s="16"/>
      <c r="I3865" s="16"/>
      <c r="J3865" s="16"/>
      <c r="K3865" s="16"/>
      <c r="L3865" s="32"/>
      <c r="M3865" s="16"/>
      <c r="N3865" s="16"/>
      <c r="O3865" s="16"/>
      <c r="P3865" s="16"/>
      <c r="Y3865" s="20"/>
      <c r="Z3865" s="20"/>
      <c r="AA3865" s="20"/>
      <c r="AB3865" s="20"/>
      <c r="AC3865" s="20"/>
      <c r="AD3865" s="20"/>
    </row>
    <row r="3866" spans="3:30" s="1" customFormat="1">
      <c r="C3866" s="16"/>
      <c r="D3866" s="16"/>
      <c r="E3866" s="32"/>
      <c r="F3866" s="16"/>
      <c r="G3866" s="16"/>
      <c r="H3866" s="16"/>
      <c r="I3866" s="16"/>
      <c r="J3866" s="16"/>
      <c r="K3866" s="16"/>
      <c r="L3866" s="32"/>
      <c r="M3866" s="16"/>
      <c r="N3866" s="16"/>
      <c r="O3866" s="16"/>
      <c r="P3866" s="16"/>
      <c r="Y3866" s="20"/>
      <c r="Z3866" s="20"/>
      <c r="AA3866" s="20"/>
      <c r="AB3866" s="20"/>
      <c r="AC3866" s="20"/>
      <c r="AD3866" s="20"/>
    </row>
    <row r="3867" spans="3:30" s="1" customFormat="1">
      <c r="C3867" s="16"/>
      <c r="D3867" s="16"/>
      <c r="E3867" s="32"/>
      <c r="F3867" s="16"/>
      <c r="G3867" s="16"/>
      <c r="H3867" s="16"/>
      <c r="I3867" s="16"/>
      <c r="J3867" s="16"/>
      <c r="K3867" s="16"/>
      <c r="L3867" s="32"/>
      <c r="M3867" s="16"/>
      <c r="N3867" s="16"/>
      <c r="O3867" s="16"/>
      <c r="P3867" s="16"/>
      <c r="Y3867" s="20"/>
      <c r="Z3867" s="20"/>
      <c r="AA3867" s="20"/>
      <c r="AB3867" s="20"/>
      <c r="AC3867" s="20"/>
      <c r="AD3867" s="20"/>
    </row>
    <row r="3868" spans="3:30" s="1" customFormat="1">
      <c r="C3868" s="16"/>
      <c r="D3868" s="16"/>
      <c r="E3868" s="32"/>
      <c r="F3868" s="16"/>
      <c r="G3868" s="16"/>
      <c r="H3868" s="16"/>
      <c r="I3868" s="16"/>
      <c r="J3868" s="16"/>
      <c r="K3868" s="16"/>
      <c r="L3868" s="32"/>
      <c r="M3868" s="16"/>
      <c r="N3868" s="16"/>
      <c r="O3868" s="16"/>
      <c r="P3868" s="16"/>
      <c r="Y3868" s="20"/>
      <c r="Z3868" s="20"/>
      <c r="AA3868" s="20"/>
      <c r="AB3868" s="20"/>
      <c r="AC3868" s="20"/>
      <c r="AD3868" s="20"/>
    </row>
    <row r="3869" spans="3:30" s="1" customFormat="1">
      <c r="C3869" s="16"/>
      <c r="D3869" s="16"/>
      <c r="E3869" s="32"/>
      <c r="F3869" s="16"/>
      <c r="G3869" s="16"/>
      <c r="H3869" s="16"/>
      <c r="I3869" s="16"/>
      <c r="J3869" s="16"/>
      <c r="K3869" s="16"/>
      <c r="L3869" s="32"/>
      <c r="M3869" s="16"/>
      <c r="N3869" s="16"/>
      <c r="O3869" s="16"/>
      <c r="P3869" s="16"/>
      <c r="Y3869" s="20"/>
      <c r="Z3869" s="20"/>
      <c r="AA3869" s="20"/>
      <c r="AB3869" s="20"/>
      <c r="AC3869" s="20"/>
      <c r="AD3869" s="20"/>
    </row>
    <row r="3870" spans="3:30" s="1" customFormat="1">
      <c r="C3870" s="16"/>
      <c r="D3870" s="16"/>
      <c r="E3870" s="32"/>
      <c r="F3870" s="16"/>
      <c r="G3870" s="16"/>
      <c r="H3870" s="16"/>
      <c r="I3870" s="16"/>
      <c r="J3870" s="16"/>
      <c r="K3870" s="16"/>
      <c r="L3870" s="32"/>
      <c r="M3870" s="16"/>
      <c r="N3870" s="16"/>
      <c r="O3870" s="16"/>
      <c r="P3870" s="16"/>
      <c r="Y3870" s="20"/>
      <c r="Z3870" s="20"/>
      <c r="AA3870" s="20"/>
      <c r="AB3870" s="20"/>
      <c r="AC3870" s="20"/>
      <c r="AD3870" s="20"/>
    </row>
    <row r="3871" spans="3:30" s="1" customFormat="1">
      <c r="C3871" s="16"/>
      <c r="D3871" s="16"/>
      <c r="E3871" s="32"/>
      <c r="F3871" s="16"/>
      <c r="G3871" s="16"/>
      <c r="H3871" s="16"/>
      <c r="I3871" s="16"/>
      <c r="J3871" s="16"/>
      <c r="K3871" s="16"/>
      <c r="L3871" s="32"/>
      <c r="M3871" s="16"/>
      <c r="N3871" s="16"/>
      <c r="O3871" s="16"/>
      <c r="P3871" s="16"/>
      <c r="Y3871" s="20"/>
      <c r="Z3871" s="20"/>
      <c r="AA3871" s="20"/>
      <c r="AB3871" s="20"/>
      <c r="AC3871" s="20"/>
      <c r="AD3871" s="20"/>
    </row>
    <row r="3872" spans="3:30" s="1" customFormat="1">
      <c r="C3872" s="16"/>
      <c r="D3872" s="16"/>
      <c r="E3872" s="32"/>
      <c r="F3872" s="16"/>
      <c r="G3872" s="16"/>
      <c r="H3872" s="16"/>
      <c r="I3872" s="16"/>
      <c r="J3872" s="16"/>
      <c r="K3872" s="16"/>
      <c r="L3872" s="32"/>
      <c r="M3872" s="16"/>
      <c r="N3872" s="16"/>
      <c r="O3872" s="16"/>
      <c r="P3872" s="16"/>
      <c r="Y3872" s="20"/>
      <c r="Z3872" s="20"/>
      <c r="AA3872" s="20"/>
      <c r="AB3872" s="20"/>
      <c r="AC3872" s="20"/>
      <c r="AD3872" s="20"/>
    </row>
    <row r="3873" spans="3:30" s="1" customFormat="1">
      <c r="C3873" s="16"/>
      <c r="D3873" s="16"/>
      <c r="E3873" s="32"/>
      <c r="F3873" s="16"/>
      <c r="G3873" s="16"/>
      <c r="H3873" s="16"/>
      <c r="I3873" s="16"/>
      <c r="J3873" s="16"/>
      <c r="K3873" s="16"/>
      <c r="L3873" s="32"/>
      <c r="M3873" s="16"/>
      <c r="N3873" s="16"/>
      <c r="O3873" s="16"/>
      <c r="P3873" s="16"/>
      <c r="Y3873" s="20"/>
      <c r="Z3873" s="20"/>
      <c r="AA3873" s="20"/>
      <c r="AB3873" s="20"/>
      <c r="AC3873" s="20"/>
      <c r="AD3873" s="20"/>
    </row>
    <row r="3874" spans="3:30" s="1" customFormat="1">
      <c r="C3874" s="16"/>
      <c r="D3874" s="16"/>
      <c r="E3874" s="32"/>
      <c r="F3874" s="16"/>
      <c r="G3874" s="16"/>
      <c r="H3874" s="16"/>
      <c r="I3874" s="16"/>
      <c r="J3874" s="16"/>
      <c r="K3874" s="16"/>
      <c r="L3874" s="32"/>
      <c r="M3874" s="16"/>
      <c r="N3874" s="16"/>
      <c r="O3874" s="16"/>
      <c r="P3874" s="16"/>
      <c r="Y3874" s="20"/>
      <c r="Z3874" s="20"/>
      <c r="AA3874" s="20"/>
      <c r="AB3874" s="20"/>
      <c r="AC3874" s="20"/>
      <c r="AD3874" s="20"/>
    </row>
    <row r="3875" spans="3:30" s="1" customFormat="1">
      <c r="C3875" s="16"/>
      <c r="D3875" s="16"/>
      <c r="E3875" s="32"/>
      <c r="F3875" s="16"/>
      <c r="G3875" s="16"/>
      <c r="H3875" s="16"/>
      <c r="I3875" s="16"/>
      <c r="J3875" s="16"/>
      <c r="K3875" s="16"/>
      <c r="L3875" s="32"/>
      <c r="M3875" s="16"/>
      <c r="N3875" s="16"/>
      <c r="O3875" s="16"/>
      <c r="P3875" s="16"/>
      <c r="Y3875" s="20"/>
      <c r="Z3875" s="20"/>
      <c r="AA3875" s="20"/>
      <c r="AB3875" s="20"/>
      <c r="AC3875" s="20"/>
      <c r="AD3875" s="20"/>
    </row>
    <row r="3876" spans="3:30" s="1" customFormat="1">
      <c r="C3876" s="16"/>
      <c r="D3876" s="16"/>
      <c r="E3876" s="32"/>
      <c r="F3876" s="16"/>
      <c r="G3876" s="16"/>
      <c r="H3876" s="16"/>
      <c r="I3876" s="16"/>
      <c r="J3876" s="16"/>
      <c r="K3876" s="16"/>
      <c r="L3876" s="32"/>
      <c r="M3876" s="16"/>
      <c r="N3876" s="16"/>
      <c r="O3876" s="16"/>
      <c r="P3876" s="16"/>
      <c r="Y3876" s="20"/>
      <c r="Z3876" s="20"/>
      <c r="AA3876" s="20"/>
      <c r="AB3876" s="20"/>
      <c r="AC3876" s="20"/>
      <c r="AD3876" s="20"/>
    </row>
    <row r="3877" spans="3:30" s="1" customFormat="1">
      <c r="C3877" s="16"/>
      <c r="D3877" s="16"/>
      <c r="E3877" s="32"/>
      <c r="F3877" s="16"/>
      <c r="G3877" s="16"/>
      <c r="H3877" s="16"/>
      <c r="I3877" s="16"/>
      <c r="J3877" s="16"/>
      <c r="K3877" s="16"/>
      <c r="L3877" s="32"/>
      <c r="M3877" s="16"/>
      <c r="N3877" s="16"/>
      <c r="O3877" s="16"/>
      <c r="P3877" s="16"/>
      <c r="Y3877" s="20"/>
      <c r="Z3877" s="20"/>
      <c r="AA3877" s="20"/>
      <c r="AB3877" s="20"/>
      <c r="AC3877" s="20"/>
      <c r="AD3877" s="20"/>
    </row>
    <row r="3878" spans="3:30" s="1" customFormat="1">
      <c r="C3878" s="16"/>
      <c r="D3878" s="16"/>
      <c r="E3878" s="32"/>
      <c r="F3878" s="16"/>
      <c r="G3878" s="16"/>
      <c r="H3878" s="16"/>
      <c r="I3878" s="16"/>
      <c r="J3878" s="16"/>
      <c r="K3878" s="16"/>
      <c r="L3878" s="32"/>
      <c r="M3878" s="16"/>
      <c r="N3878" s="16"/>
      <c r="O3878" s="16"/>
      <c r="P3878" s="16"/>
      <c r="Y3878" s="20"/>
      <c r="Z3878" s="20"/>
      <c r="AA3878" s="20"/>
      <c r="AB3878" s="20"/>
      <c r="AC3878" s="20"/>
      <c r="AD3878" s="20"/>
    </row>
    <row r="3879" spans="3:30" s="1" customFormat="1">
      <c r="C3879" s="16"/>
      <c r="D3879" s="16"/>
      <c r="E3879" s="32"/>
      <c r="F3879" s="16"/>
      <c r="G3879" s="16"/>
      <c r="H3879" s="16"/>
      <c r="I3879" s="16"/>
      <c r="J3879" s="16"/>
      <c r="K3879" s="16"/>
      <c r="L3879" s="32"/>
      <c r="M3879" s="16"/>
      <c r="N3879" s="16"/>
      <c r="O3879" s="16"/>
      <c r="P3879" s="16"/>
      <c r="Y3879" s="20"/>
      <c r="Z3879" s="20"/>
      <c r="AA3879" s="20"/>
      <c r="AB3879" s="20"/>
      <c r="AC3879" s="20"/>
      <c r="AD3879" s="20"/>
    </row>
    <row r="3880" spans="3:30" s="1" customFormat="1">
      <c r="C3880" s="16"/>
      <c r="D3880" s="16"/>
      <c r="E3880" s="32"/>
      <c r="F3880" s="16"/>
      <c r="G3880" s="16"/>
      <c r="H3880" s="16"/>
      <c r="I3880" s="16"/>
      <c r="J3880" s="16"/>
      <c r="K3880" s="16"/>
      <c r="L3880" s="32"/>
      <c r="M3880" s="16"/>
      <c r="N3880" s="16"/>
      <c r="O3880" s="16"/>
      <c r="P3880" s="16"/>
      <c r="Y3880" s="20"/>
      <c r="Z3880" s="20"/>
      <c r="AA3880" s="20"/>
      <c r="AB3880" s="20"/>
      <c r="AC3880" s="20"/>
      <c r="AD3880" s="20"/>
    </row>
    <row r="3881" spans="3:30" s="1" customFormat="1">
      <c r="C3881" s="16"/>
      <c r="D3881" s="16"/>
      <c r="E3881" s="32"/>
      <c r="F3881" s="16"/>
      <c r="G3881" s="16"/>
      <c r="H3881" s="16"/>
      <c r="I3881" s="16"/>
      <c r="J3881" s="16"/>
      <c r="K3881" s="16"/>
      <c r="L3881" s="32"/>
      <c r="M3881" s="16"/>
      <c r="N3881" s="16"/>
      <c r="O3881" s="16"/>
      <c r="P3881" s="16"/>
      <c r="Y3881" s="20"/>
      <c r="Z3881" s="20"/>
      <c r="AA3881" s="20"/>
      <c r="AB3881" s="20"/>
      <c r="AC3881" s="20"/>
      <c r="AD3881" s="20"/>
    </row>
    <row r="3882" spans="3:30" s="1" customFormat="1">
      <c r="C3882" s="16"/>
      <c r="D3882" s="16"/>
      <c r="E3882" s="32"/>
      <c r="F3882" s="16"/>
      <c r="G3882" s="16"/>
      <c r="H3882" s="16"/>
      <c r="I3882" s="16"/>
      <c r="J3882" s="16"/>
      <c r="K3882" s="16"/>
      <c r="L3882" s="32"/>
      <c r="M3882" s="16"/>
      <c r="N3882" s="16"/>
      <c r="O3882" s="16"/>
      <c r="P3882" s="16"/>
      <c r="Y3882" s="20"/>
      <c r="Z3882" s="20"/>
      <c r="AA3882" s="20"/>
      <c r="AB3882" s="20"/>
      <c r="AC3882" s="20"/>
      <c r="AD3882" s="20"/>
    </row>
    <row r="3883" spans="3:30" s="1" customFormat="1">
      <c r="C3883" s="16"/>
      <c r="D3883" s="16"/>
      <c r="E3883" s="32"/>
      <c r="F3883" s="16"/>
      <c r="G3883" s="16"/>
      <c r="H3883" s="16"/>
      <c r="I3883" s="16"/>
      <c r="J3883" s="16"/>
      <c r="K3883" s="16"/>
      <c r="L3883" s="32"/>
      <c r="M3883" s="16"/>
      <c r="N3883" s="16"/>
      <c r="O3883" s="16"/>
      <c r="P3883" s="16"/>
      <c r="Y3883" s="20"/>
      <c r="Z3883" s="20"/>
      <c r="AA3883" s="20"/>
      <c r="AB3883" s="20"/>
      <c r="AC3883" s="20"/>
      <c r="AD3883" s="20"/>
    </row>
    <row r="3884" spans="3:30" s="1" customFormat="1">
      <c r="C3884" s="16"/>
      <c r="D3884" s="16"/>
      <c r="E3884" s="32"/>
      <c r="F3884" s="16"/>
      <c r="G3884" s="16"/>
      <c r="H3884" s="16"/>
      <c r="I3884" s="16"/>
      <c r="J3884" s="16"/>
      <c r="K3884" s="16"/>
      <c r="L3884" s="32"/>
      <c r="M3884" s="16"/>
      <c r="N3884" s="16"/>
      <c r="O3884" s="16"/>
      <c r="P3884" s="16"/>
      <c r="Y3884" s="20"/>
      <c r="Z3884" s="20"/>
      <c r="AA3884" s="20"/>
      <c r="AB3884" s="20"/>
      <c r="AC3884" s="20"/>
      <c r="AD3884" s="20"/>
    </row>
    <row r="3885" spans="3:30" s="1" customFormat="1">
      <c r="C3885" s="16"/>
      <c r="D3885" s="16"/>
      <c r="E3885" s="32"/>
      <c r="F3885" s="16"/>
      <c r="G3885" s="16"/>
      <c r="H3885" s="16"/>
      <c r="I3885" s="16"/>
      <c r="J3885" s="16"/>
      <c r="K3885" s="16"/>
      <c r="L3885" s="32"/>
      <c r="M3885" s="16"/>
      <c r="N3885" s="16"/>
      <c r="O3885" s="16"/>
      <c r="P3885" s="16"/>
      <c r="Y3885" s="20"/>
      <c r="Z3885" s="20"/>
      <c r="AA3885" s="20"/>
      <c r="AB3885" s="20"/>
      <c r="AC3885" s="20"/>
      <c r="AD3885" s="20"/>
    </row>
    <row r="3886" spans="3:30" s="1" customFormat="1">
      <c r="C3886" s="16"/>
      <c r="D3886" s="16"/>
      <c r="E3886" s="32"/>
      <c r="F3886" s="16"/>
      <c r="G3886" s="16"/>
      <c r="H3886" s="16"/>
      <c r="I3886" s="16"/>
      <c r="J3886" s="16"/>
      <c r="K3886" s="16"/>
      <c r="L3886" s="32"/>
      <c r="M3886" s="16"/>
      <c r="N3886" s="16"/>
      <c r="O3886" s="16"/>
      <c r="P3886" s="16"/>
      <c r="Y3886" s="20"/>
      <c r="Z3886" s="20"/>
      <c r="AA3886" s="20"/>
      <c r="AB3886" s="20"/>
      <c r="AC3886" s="20"/>
      <c r="AD3886" s="20"/>
    </row>
    <row r="3887" spans="3:30" s="1" customFormat="1">
      <c r="C3887" s="16"/>
      <c r="D3887" s="16"/>
      <c r="E3887" s="32"/>
      <c r="F3887" s="16"/>
      <c r="G3887" s="16"/>
      <c r="H3887" s="16"/>
      <c r="I3887" s="16"/>
      <c r="J3887" s="16"/>
      <c r="K3887" s="16"/>
      <c r="L3887" s="32"/>
      <c r="M3887" s="16"/>
      <c r="N3887" s="16"/>
      <c r="O3887" s="16"/>
      <c r="P3887" s="16"/>
      <c r="Y3887" s="20"/>
      <c r="Z3887" s="20"/>
      <c r="AA3887" s="20"/>
      <c r="AB3887" s="20"/>
      <c r="AC3887" s="20"/>
      <c r="AD3887" s="20"/>
    </row>
    <row r="3888" spans="3:30" s="1" customFormat="1">
      <c r="C3888" s="16"/>
      <c r="D3888" s="16"/>
      <c r="E3888" s="32"/>
      <c r="F3888" s="16"/>
      <c r="G3888" s="16"/>
      <c r="H3888" s="16"/>
      <c r="I3888" s="16"/>
      <c r="J3888" s="16"/>
      <c r="K3888" s="16"/>
      <c r="L3888" s="32"/>
      <c r="M3888" s="16"/>
      <c r="N3888" s="16"/>
      <c r="O3888" s="16"/>
      <c r="P3888" s="16"/>
      <c r="Y3888" s="20"/>
      <c r="Z3888" s="20"/>
      <c r="AA3888" s="20"/>
      <c r="AB3888" s="20"/>
      <c r="AC3888" s="20"/>
      <c r="AD3888" s="20"/>
    </row>
    <row r="3889" spans="3:30" s="1" customFormat="1">
      <c r="C3889" s="16"/>
      <c r="D3889" s="16"/>
      <c r="E3889" s="32"/>
      <c r="F3889" s="16"/>
      <c r="G3889" s="16"/>
      <c r="H3889" s="16"/>
      <c r="I3889" s="16"/>
      <c r="J3889" s="16"/>
      <c r="K3889" s="16"/>
      <c r="L3889" s="32"/>
      <c r="M3889" s="16"/>
      <c r="N3889" s="16"/>
      <c r="O3889" s="16"/>
      <c r="P3889" s="16"/>
      <c r="Y3889" s="20"/>
      <c r="Z3889" s="20"/>
      <c r="AA3889" s="20"/>
      <c r="AB3889" s="20"/>
      <c r="AC3889" s="20"/>
      <c r="AD3889" s="20"/>
    </row>
    <row r="3890" spans="3:30" s="1" customFormat="1">
      <c r="C3890" s="16"/>
      <c r="D3890" s="16"/>
      <c r="E3890" s="32"/>
      <c r="F3890" s="16"/>
      <c r="G3890" s="16"/>
      <c r="H3890" s="16"/>
      <c r="I3890" s="16"/>
      <c r="J3890" s="16"/>
      <c r="K3890" s="16"/>
      <c r="L3890" s="32"/>
      <c r="M3890" s="16"/>
      <c r="N3890" s="16"/>
      <c r="O3890" s="16"/>
      <c r="P3890" s="16"/>
      <c r="Y3890" s="20"/>
      <c r="Z3890" s="20"/>
      <c r="AA3890" s="20"/>
      <c r="AB3890" s="20"/>
      <c r="AC3890" s="20"/>
      <c r="AD3890" s="20"/>
    </row>
    <row r="3891" spans="3:30" s="1" customFormat="1">
      <c r="C3891" s="16"/>
      <c r="D3891" s="16"/>
      <c r="E3891" s="32"/>
      <c r="F3891" s="16"/>
      <c r="G3891" s="16"/>
      <c r="H3891" s="16"/>
      <c r="I3891" s="16"/>
      <c r="J3891" s="16"/>
      <c r="K3891" s="16"/>
      <c r="L3891" s="32"/>
      <c r="M3891" s="16"/>
      <c r="N3891" s="16"/>
      <c r="O3891" s="16"/>
      <c r="P3891" s="16"/>
      <c r="Y3891" s="20"/>
      <c r="Z3891" s="20"/>
      <c r="AA3891" s="20"/>
      <c r="AB3891" s="20"/>
      <c r="AC3891" s="20"/>
      <c r="AD3891" s="20"/>
    </row>
    <row r="3892" spans="3:30" s="1" customFormat="1">
      <c r="C3892" s="16"/>
      <c r="D3892" s="16"/>
      <c r="E3892" s="32"/>
      <c r="F3892" s="16"/>
      <c r="G3892" s="16"/>
      <c r="H3892" s="16"/>
      <c r="I3892" s="16"/>
      <c r="J3892" s="16"/>
      <c r="K3892" s="16"/>
      <c r="L3892" s="32"/>
      <c r="M3892" s="16"/>
      <c r="N3892" s="16"/>
      <c r="O3892" s="16"/>
      <c r="P3892" s="16"/>
      <c r="Y3892" s="20"/>
      <c r="Z3892" s="20"/>
      <c r="AA3892" s="20"/>
      <c r="AB3892" s="20"/>
      <c r="AC3892" s="20"/>
      <c r="AD3892" s="20"/>
    </row>
    <row r="3893" spans="3:30" s="1" customFormat="1">
      <c r="C3893" s="16"/>
      <c r="D3893" s="16"/>
      <c r="E3893" s="32"/>
      <c r="F3893" s="16"/>
      <c r="G3893" s="16"/>
      <c r="H3893" s="16"/>
      <c r="I3893" s="16"/>
      <c r="J3893" s="16"/>
      <c r="K3893" s="16"/>
      <c r="L3893" s="32"/>
      <c r="M3893" s="16"/>
      <c r="N3893" s="16"/>
      <c r="O3893" s="16"/>
      <c r="P3893" s="16"/>
      <c r="Y3893" s="20"/>
      <c r="Z3893" s="20"/>
      <c r="AA3893" s="20"/>
      <c r="AB3893" s="20"/>
      <c r="AC3893" s="20"/>
      <c r="AD3893" s="20"/>
    </row>
    <row r="3894" spans="3:30" s="1" customFormat="1">
      <c r="C3894" s="16"/>
      <c r="D3894" s="16"/>
      <c r="E3894" s="32"/>
      <c r="F3894" s="16"/>
      <c r="G3894" s="16"/>
      <c r="H3894" s="16"/>
      <c r="I3894" s="16"/>
      <c r="J3894" s="16"/>
      <c r="K3894" s="16"/>
      <c r="L3894" s="32"/>
      <c r="M3894" s="16"/>
      <c r="N3894" s="16"/>
      <c r="O3894" s="16"/>
      <c r="P3894" s="16"/>
      <c r="Y3894" s="20"/>
      <c r="Z3894" s="20"/>
      <c r="AA3894" s="20"/>
      <c r="AB3894" s="20"/>
      <c r="AC3894" s="20"/>
      <c r="AD3894" s="20"/>
    </row>
    <row r="3895" spans="3:30" s="1" customFormat="1">
      <c r="C3895" s="16"/>
      <c r="D3895" s="16"/>
      <c r="E3895" s="32"/>
      <c r="F3895" s="16"/>
      <c r="G3895" s="16"/>
      <c r="H3895" s="16"/>
      <c r="I3895" s="16"/>
      <c r="J3895" s="16"/>
      <c r="K3895" s="16"/>
      <c r="L3895" s="32"/>
      <c r="M3895" s="16"/>
      <c r="N3895" s="16"/>
      <c r="O3895" s="16"/>
      <c r="P3895" s="16"/>
      <c r="Y3895" s="20"/>
      <c r="Z3895" s="20"/>
      <c r="AA3895" s="20"/>
      <c r="AB3895" s="20"/>
      <c r="AC3895" s="20"/>
      <c r="AD3895" s="20"/>
    </row>
    <row r="3896" spans="3:30" s="1" customFormat="1">
      <c r="C3896" s="16"/>
      <c r="D3896" s="16"/>
      <c r="E3896" s="32"/>
      <c r="F3896" s="16"/>
      <c r="G3896" s="16"/>
      <c r="H3896" s="16"/>
      <c r="I3896" s="16"/>
      <c r="J3896" s="16"/>
      <c r="K3896" s="16"/>
      <c r="L3896" s="32"/>
      <c r="M3896" s="16"/>
      <c r="N3896" s="16"/>
      <c r="O3896" s="16"/>
      <c r="P3896" s="16"/>
      <c r="Y3896" s="20"/>
      <c r="Z3896" s="20"/>
      <c r="AA3896" s="20"/>
      <c r="AB3896" s="20"/>
      <c r="AC3896" s="20"/>
      <c r="AD3896" s="20"/>
    </row>
    <row r="3897" spans="3:30" s="1" customFormat="1">
      <c r="C3897" s="16"/>
      <c r="D3897" s="16"/>
      <c r="E3897" s="32"/>
      <c r="F3897" s="16"/>
      <c r="G3897" s="16"/>
      <c r="H3897" s="16"/>
      <c r="I3897" s="16"/>
      <c r="J3897" s="16"/>
      <c r="K3897" s="16"/>
      <c r="L3897" s="32"/>
      <c r="M3897" s="16"/>
      <c r="N3897" s="16"/>
      <c r="O3897" s="16"/>
      <c r="P3897" s="16"/>
      <c r="Y3897" s="20"/>
      <c r="Z3897" s="20"/>
      <c r="AA3897" s="20"/>
      <c r="AB3897" s="20"/>
      <c r="AC3897" s="20"/>
      <c r="AD3897" s="20"/>
    </row>
    <row r="3898" spans="3:30" s="1" customFormat="1">
      <c r="C3898" s="16"/>
      <c r="D3898" s="16"/>
      <c r="E3898" s="32"/>
      <c r="F3898" s="16"/>
      <c r="G3898" s="16"/>
      <c r="H3898" s="16"/>
      <c r="I3898" s="16"/>
      <c r="J3898" s="16"/>
      <c r="K3898" s="16"/>
      <c r="L3898" s="32"/>
      <c r="M3898" s="16"/>
      <c r="N3898" s="16"/>
      <c r="O3898" s="16"/>
      <c r="P3898" s="16"/>
      <c r="Y3898" s="20"/>
      <c r="Z3898" s="20"/>
      <c r="AA3898" s="20"/>
      <c r="AB3898" s="20"/>
      <c r="AC3898" s="20"/>
      <c r="AD3898" s="20"/>
    </row>
    <row r="3899" spans="3:30" s="1" customFormat="1">
      <c r="C3899" s="16"/>
      <c r="D3899" s="16"/>
      <c r="E3899" s="32"/>
      <c r="F3899" s="16"/>
      <c r="G3899" s="16"/>
      <c r="H3899" s="16"/>
      <c r="I3899" s="16"/>
      <c r="J3899" s="16"/>
      <c r="K3899" s="16"/>
      <c r="L3899" s="32"/>
      <c r="M3899" s="16"/>
      <c r="N3899" s="16"/>
      <c r="O3899" s="16"/>
      <c r="P3899" s="16"/>
      <c r="Y3899" s="20"/>
      <c r="Z3899" s="20"/>
      <c r="AA3899" s="20"/>
      <c r="AB3899" s="20"/>
      <c r="AC3899" s="20"/>
      <c r="AD3899" s="20"/>
    </row>
    <row r="3900" spans="3:30" s="1" customFormat="1">
      <c r="C3900" s="16"/>
      <c r="D3900" s="16"/>
      <c r="E3900" s="32"/>
      <c r="F3900" s="16"/>
      <c r="G3900" s="16"/>
      <c r="H3900" s="16"/>
      <c r="I3900" s="16"/>
      <c r="J3900" s="16"/>
      <c r="K3900" s="16"/>
      <c r="L3900" s="32"/>
      <c r="M3900" s="16"/>
      <c r="N3900" s="16"/>
      <c r="O3900" s="16"/>
      <c r="P3900" s="16"/>
      <c r="Y3900" s="20"/>
      <c r="Z3900" s="20"/>
      <c r="AA3900" s="20"/>
      <c r="AB3900" s="20"/>
      <c r="AC3900" s="20"/>
      <c r="AD3900" s="20"/>
    </row>
    <row r="3901" spans="3:30" s="1" customFormat="1">
      <c r="C3901" s="16"/>
      <c r="D3901" s="16"/>
      <c r="E3901" s="32"/>
      <c r="F3901" s="16"/>
      <c r="G3901" s="16"/>
      <c r="H3901" s="16"/>
      <c r="I3901" s="16"/>
      <c r="J3901" s="16"/>
      <c r="K3901" s="16"/>
      <c r="L3901" s="32"/>
      <c r="M3901" s="16"/>
      <c r="N3901" s="16"/>
      <c r="O3901" s="16"/>
      <c r="P3901" s="16"/>
      <c r="Y3901" s="20"/>
      <c r="Z3901" s="20"/>
      <c r="AA3901" s="20"/>
      <c r="AB3901" s="20"/>
      <c r="AC3901" s="20"/>
      <c r="AD3901" s="20"/>
    </row>
    <row r="3902" spans="3:30" s="1" customFormat="1">
      <c r="C3902" s="16"/>
      <c r="D3902" s="16"/>
      <c r="E3902" s="32"/>
      <c r="F3902" s="16"/>
      <c r="G3902" s="16"/>
      <c r="H3902" s="16"/>
      <c r="I3902" s="16"/>
      <c r="J3902" s="16"/>
      <c r="K3902" s="16"/>
      <c r="L3902" s="32"/>
      <c r="M3902" s="16"/>
      <c r="N3902" s="16"/>
      <c r="O3902" s="16"/>
      <c r="P3902" s="16"/>
      <c r="Y3902" s="20"/>
      <c r="Z3902" s="20"/>
      <c r="AA3902" s="20"/>
      <c r="AB3902" s="20"/>
      <c r="AC3902" s="20"/>
      <c r="AD3902" s="20"/>
    </row>
    <row r="3903" spans="3:30" s="1" customFormat="1">
      <c r="C3903" s="16"/>
      <c r="D3903" s="16"/>
      <c r="E3903" s="32"/>
      <c r="F3903" s="16"/>
      <c r="G3903" s="16"/>
      <c r="H3903" s="16"/>
      <c r="I3903" s="16"/>
      <c r="J3903" s="16"/>
      <c r="K3903" s="16"/>
      <c r="L3903" s="32"/>
      <c r="M3903" s="16"/>
      <c r="N3903" s="16"/>
      <c r="O3903" s="16"/>
      <c r="P3903" s="16"/>
      <c r="Y3903" s="20"/>
      <c r="Z3903" s="20"/>
      <c r="AA3903" s="20"/>
      <c r="AB3903" s="20"/>
      <c r="AC3903" s="20"/>
      <c r="AD3903" s="20"/>
    </row>
    <row r="3904" spans="3:30" s="1" customFormat="1">
      <c r="C3904" s="16"/>
      <c r="D3904" s="16"/>
      <c r="E3904" s="32"/>
      <c r="F3904" s="16"/>
      <c r="G3904" s="16"/>
      <c r="H3904" s="16"/>
      <c r="I3904" s="16"/>
      <c r="J3904" s="16"/>
      <c r="K3904" s="16"/>
      <c r="L3904" s="32"/>
      <c r="M3904" s="16"/>
      <c r="N3904" s="16"/>
      <c r="O3904" s="16"/>
      <c r="P3904" s="16"/>
      <c r="Y3904" s="20"/>
      <c r="Z3904" s="20"/>
      <c r="AA3904" s="20"/>
      <c r="AB3904" s="20"/>
      <c r="AC3904" s="20"/>
      <c r="AD3904" s="20"/>
    </row>
    <row r="3905" spans="3:30" s="1" customFormat="1">
      <c r="C3905" s="16"/>
      <c r="D3905" s="16"/>
      <c r="E3905" s="32"/>
      <c r="F3905" s="16"/>
      <c r="G3905" s="16"/>
      <c r="H3905" s="16"/>
      <c r="I3905" s="16"/>
      <c r="J3905" s="16"/>
      <c r="K3905" s="16"/>
      <c r="L3905" s="32"/>
      <c r="M3905" s="16"/>
      <c r="N3905" s="16"/>
      <c r="O3905" s="16"/>
      <c r="P3905" s="16"/>
      <c r="Y3905" s="20"/>
      <c r="Z3905" s="20"/>
      <c r="AA3905" s="20"/>
      <c r="AB3905" s="20"/>
      <c r="AC3905" s="20"/>
      <c r="AD3905" s="20"/>
    </row>
    <row r="3906" spans="3:30" s="1" customFormat="1">
      <c r="C3906" s="16"/>
      <c r="D3906" s="16"/>
      <c r="E3906" s="32"/>
      <c r="F3906" s="16"/>
      <c r="G3906" s="16"/>
      <c r="H3906" s="16"/>
      <c r="I3906" s="16"/>
      <c r="J3906" s="16"/>
      <c r="K3906" s="16"/>
      <c r="L3906" s="32"/>
      <c r="M3906" s="16"/>
      <c r="N3906" s="16"/>
      <c r="O3906" s="16"/>
      <c r="P3906" s="16"/>
      <c r="Y3906" s="20"/>
      <c r="Z3906" s="20"/>
      <c r="AA3906" s="20"/>
      <c r="AB3906" s="20"/>
      <c r="AC3906" s="20"/>
      <c r="AD3906" s="20"/>
    </row>
    <row r="3907" spans="3:30" s="1" customFormat="1">
      <c r="C3907" s="16"/>
      <c r="D3907" s="16"/>
      <c r="E3907" s="32"/>
      <c r="F3907" s="16"/>
      <c r="G3907" s="16"/>
      <c r="H3907" s="16"/>
      <c r="I3907" s="16"/>
      <c r="J3907" s="16"/>
      <c r="K3907" s="16"/>
      <c r="L3907" s="32"/>
      <c r="M3907" s="16"/>
      <c r="N3907" s="16"/>
      <c r="O3907" s="16"/>
      <c r="P3907" s="16"/>
      <c r="Y3907" s="20"/>
      <c r="Z3907" s="20"/>
      <c r="AA3907" s="20"/>
      <c r="AB3907" s="20"/>
      <c r="AC3907" s="20"/>
      <c r="AD3907" s="20"/>
    </row>
    <row r="3908" spans="3:30" s="1" customFormat="1">
      <c r="C3908" s="16"/>
      <c r="D3908" s="16"/>
      <c r="E3908" s="32"/>
      <c r="F3908" s="16"/>
      <c r="G3908" s="16"/>
      <c r="H3908" s="16"/>
      <c r="I3908" s="16"/>
      <c r="J3908" s="16"/>
      <c r="K3908" s="16"/>
      <c r="L3908" s="32"/>
      <c r="M3908" s="16"/>
      <c r="N3908" s="16"/>
      <c r="O3908" s="16"/>
      <c r="P3908" s="16"/>
      <c r="Y3908" s="20"/>
      <c r="Z3908" s="20"/>
      <c r="AA3908" s="20"/>
      <c r="AB3908" s="20"/>
      <c r="AC3908" s="20"/>
      <c r="AD3908" s="20"/>
    </row>
    <row r="3909" spans="3:30" s="1" customFormat="1">
      <c r="C3909" s="16"/>
      <c r="D3909" s="16"/>
      <c r="E3909" s="32"/>
      <c r="F3909" s="16"/>
      <c r="G3909" s="16"/>
      <c r="H3909" s="16"/>
      <c r="I3909" s="16"/>
      <c r="J3909" s="16"/>
      <c r="K3909" s="16"/>
      <c r="L3909" s="32"/>
      <c r="M3909" s="16"/>
      <c r="N3909" s="16"/>
      <c r="O3909" s="16"/>
      <c r="P3909" s="16"/>
      <c r="Y3909" s="20"/>
      <c r="Z3909" s="20"/>
      <c r="AA3909" s="20"/>
      <c r="AB3909" s="20"/>
      <c r="AC3909" s="20"/>
      <c r="AD3909" s="20"/>
    </row>
    <row r="3910" spans="3:30" s="1" customFormat="1">
      <c r="C3910" s="16"/>
      <c r="D3910" s="16"/>
      <c r="E3910" s="32"/>
      <c r="F3910" s="16"/>
      <c r="G3910" s="16"/>
      <c r="H3910" s="16"/>
      <c r="I3910" s="16"/>
      <c r="J3910" s="16"/>
      <c r="K3910" s="16"/>
      <c r="L3910" s="32"/>
      <c r="M3910" s="16"/>
      <c r="N3910" s="16"/>
      <c r="O3910" s="16"/>
      <c r="P3910" s="16"/>
      <c r="Y3910" s="20"/>
      <c r="Z3910" s="20"/>
      <c r="AA3910" s="20"/>
      <c r="AB3910" s="20"/>
      <c r="AC3910" s="20"/>
      <c r="AD3910" s="20"/>
    </row>
    <row r="3911" spans="3:30" s="1" customFormat="1">
      <c r="C3911" s="16"/>
      <c r="D3911" s="16"/>
      <c r="E3911" s="32"/>
      <c r="F3911" s="16"/>
      <c r="G3911" s="16"/>
      <c r="H3911" s="16"/>
      <c r="I3911" s="16"/>
      <c r="J3911" s="16"/>
      <c r="K3911" s="16"/>
      <c r="L3911" s="32"/>
      <c r="M3911" s="16"/>
      <c r="N3911" s="16"/>
      <c r="O3911" s="16"/>
      <c r="P3911" s="16"/>
      <c r="Y3911" s="20"/>
      <c r="Z3911" s="20"/>
      <c r="AA3911" s="20"/>
      <c r="AB3911" s="20"/>
      <c r="AC3911" s="20"/>
      <c r="AD3911" s="20"/>
    </row>
    <row r="3912" spans="3:30" s="1" customFormat="1">
      <c r="C3912" s="16"/>
      <c r="D3912" s="16"/>
      <c r="E3912" s="32"/>
      <c r="F3912" s="16"/>
      <c r="G3912" s="16"/>
      <c r="H3912" s="16"/>
      <c r="I3912" s="16"/>
      <c r="J3912" s="16"/>
      <c r="K3912" s="16"/>
      <c r="L3912" s="32"/>
      <c r="M3912" s="16"/>
      <c r="N3912" s="16"/>
      <c r="O3912" s="16"/>
      <c r="P3912" s="16"/>
      <c r="Y3912" s="20"/>
      <c r="Z3912" s="20"/>
      <c r="AA3912" s="20"/>
      <c r="AB3912" s="20"/>
      <c r="AC3912" s="20"/>
      <c r="AD3912" s="20"/>
    </row>
    <row r="3913" spans="3:30" s="1" customFormat="1">
      <c r="C3913" s="16"/>
      <c r="D3913" s="16"/>
      <c r="E3913" s="32"/>
      <c r="F3913" s="16"/>
      <c r="G3913" s="16"/>
      <c r="H3913" s="16"/>
      <c r="I3913" s="16"/>
      <c r="J3913" s="16"/>
      <c r="K3913" s="16"/>
      <c r="L3913" s="32"/>
      <c r="M3913" s="16"/>
      <c r="N3913" s="16"/>
      <c r="O3913" s="16"/>
      <c r="P3913" s="16"/>
      <c r="Y3913" s="20"/>
      <c r="Z3913" s="20"/>
      <c r="AA3913" s="20"/>
      <c r="AB3913" s="20"/>
      <c r="AC3913" s="20"/>
      <c r="AD3913" s="20"/>
    </row>
    <row r="3914" spans="3:30" s="1" customFormat="1">
      <c r="C3914" s="16"/>
      <c r="D3914" s="16"/>
      <c r="E3914" s="32"/>
      <c r="F3914" s="16"/>
      <c r="G3914" s="16"/>
      <c r="H3914" s="16"/>
      <c r="I3914" s="16"/>
      <c r="J3914" s="16"/>
      <c r="K3914" s="16"/>
      <c r="L3914" s="32"/>
      <c r="M3914" s="16"/>
      <c r="N3914" s="16"/>
      <c r="O3914" s="16"/>
      <c r="P3914" s="16"/>
      <c r="Y3914" s="20"/>
      <c r="Z3914" s="20"/>
      <c r="AA3914" s="20"/>
      <c r="AB3914" s="20"/>
      <c r="AC3914" s="20"/>
      <c r="AD3914" s="20"/>
    </row>
    <row r="3915" spans="3:30" s="1" customFormat="1">
      <c r="C3915" s="16"/>
      <c r="D3915" s="16"/>
      <c r="E3915" s="32"/>
      <c r="F3915" s="16"/>
      <c r="G3915" s="16"/>
      <c r="H3915" s="16"/>
      <c r="I3915" s="16"/>
      <c r="J3915" s="16"/>
      <c r="K3915" s="16"/>
      <c r="L3915" s="32"/>
      <c r="M3915" s="16"/>
      <c r="N3915" s="16"/>
      <c r="O3915" s="16"/>
      <c r="P3915" s="16"/>
      <c r="Y3915" s="20"/>
      <c r="Z3915" s="20"/>
      <c r="AA3915" s="20"/>
      <c r="AB3915" s="20"/>
      <c r="AC3915" s="20"/>
      <c r="AD3915" s="20"/>
    </row>
    <row r="3916" spans="3:30" s="1" customFormat="1">
      <c r="C3916" s="16"/>
      <c r="D3916" s="16"/>
      <c r="E3916" s="32"/>
      <c r="F3916" s="16"/>
      <c r="G3916" s="16"/>
      <c r="H3916" s="16"/>
      <c r="I3916" s="16"/>
      <c r="J3916" s="16"/>
      <c r="K3916" s="16"/>
      <c r="L3916" s="32"/>
      <c r="M3916" s="16"/>
      <c r="N3916" s="16"/>
      <c r="O3916" s="16"/>
      <c r="P3916" s="16"/>
      <c r="Y3916" s="20"/>
      <c r="Z3916" s="20"/>
      <c r="AA3916" s="20"/>
      <c r="AB3916" s="20"/>
      <c r="AC3916" s="20"/>
      <c r="AD3916" s="20"/>
    </row>
    <row r="3917" spans="3:30" s="1" customFormat="1">
      <c r="C3917" s="16"/>
      <c r="D3917" s="16"/>
      <c r="E3917" s="32"/>
      <c r="F3917" s="16"/>
      <c r="G3917" s="16"/>
      <c r="H3917" s="16"/>
      <c r="I3917" s="16"/>
      <c r="J3917" s="16"/>
      <c r="K3917" s="16"/>
      <c r="L3917" s="32"/>
      <c r="M3917" s="16"/>
      <c r="N3917" s="16"/>
      <c r="O3917" s="16"/>
      <c r="P3917" s="16"/>
      <c r="Y3917" s="20"/>
      <c r="Z3917" s="20"/>
      <c r="AA3917" s="20"/>
      <c r="AB3917" s="20"/>
      <c r="AC3917" s="20"/>
      <c r="AD3917" s="20"/>
    </row>
    <row r="3918" spans="3:30" s="1" customFormat="1">
      <c r="C3918" s="16"/>
      <c r="D3918" s="16"/>
      <c r="E3918" s="32"/>
      <c r="F3918" s="16"/>
      <c r="G3918" s="16"/>
      <c r="H3918" s="16"/>
      <c r="I3918" s="16"/>
      <c r="J3918" s="16"/>
      <c r="K3918" s="16"/>
      <c r="L3918" s="32"/>
      <c r="M3918" s="16"/>
      <c r="N3918" s="16"/>
      <c r="O3918" s="16"/>
      <c r="P3918" s="16"/>
      <c r="Y3918" s="20"/>
      <c r="Z3918" s="20"/>
      <c r="AA3918" s="20"/>
      <c r="AB3918" s="20"/>
      <c r="AC3918" s="20"/>
      <c r="AD3918" s="20"/>
    </row>
    <row r="3919" spans="3:30" s="1" customFormat="1">
      <c r="C3919" s="16"/>
      <c r="D3919" s="16"/>
      <c r="E3919" s="32"/>
      <c r="F3919" s="16"/>
      <c r="G3919" s="16"/>
      <c r="H3919" s="16"/>
      <c r="I3919" s="16"/>
      <c r="J3919" s="16"/>
      <c r="K3919" s="16"/>
      <c r="L3919" s="32"/>
      <c r="M3919" s="16"/>
      <c r="N3919" s="16"/>
      <c r="O3919" s="16"/>
      <c r="P3919" s="16"/>
      <c r="Y3919" s="20"/>
      <c r="Z3919" s="20"/>
      <c r="AA3919" s="20"/>
      <c r="AB3919" s="20"/>
      <c r="AC3919" s="20"/>
      <c r="AD3919" s="20"/>
    </row>
    <row r="3920" spans="3:30" s="1" customFormat="1">
      <c r="C3920" s="16"/>
      <c r="D3920" s="16"/>
      <c r="E3920" s="32"/>
      <c r="F3920" s="16"/>
      <c r="G3920" s="16"/>
      <c r="H3920" s="16"/>
      <c r="I3920" s="16"/>
      <c r="J3920" s="16"/>
      <c r="K3920" s="16"/>
      <c r="L3920" s="32"/>
      <c r="M3920" s="16"/>
      <c r="N3920" s="16"/>
      <c r="O3920" s="16"/>
      <c r="P3920" s="16"/>
      <c r="Y3920" s="20"/>
      <c r="Z3920" s="20"/>
      <c r="AA3920" s="20"/>
      <c r="AB3920" s="20"/>
      <c r="AC3920" s="20"/>
      <c r="AD3920" s="20"/>
    </row>
    <row r="3921" spans="3:30" s="1" customFormat="1">
      <c r="C3921" s="16"/>
      <c r="D3921" s="16"/>
      <c r="E3921" s="32"/>
      <c r="F3921" s="16"/>
      <c r="G3921" s="16"/>
      <c r="H3921" s="16"/>
      <c r="I3921" s="16"/>
      <c r="J3921" s="16"/>
      <c r="K3921" s="16"/>
      <c r="L3921" s="32"/>
      <c r="M3921" s="16"/>
      <c r="N3921" s="16"/>
      <c r="O3921" s="16"/>
      <c r="P3921" s="16"/>
      <c r="Y3921" s="20"/>
      <c r="Z3921" s="20"/>
      <c r="AA3921" s="20"/>
      <c r="AB3921" s="20"/>
      <c r="AC3921" s="20"/>
      <c r="AD3921" s="20"/>
    </row>
    <row r="3922" spans="3:30" s="1" customFormat="1">
      <c r="C3922" s="16"/>
      <c r="D3922" s="16"/>
      <c r="E3922" s="32"/>
      <c r="F3922" s="16"/>
      <c r="G3922" s="16"/>
      <c r="H3922" s="16"/>
      <c r="I3922" s="16"/>
      <c r="J3922" s="16"/>
      <c r="K3922" s="16"/>
      <c r="L3922" s="32"/>
      <c r="M3922" s="16"/>
      <c r="N3922" s="16"/>
      <c r="O3922" s="16"/>
      <c r="P3922" s="16"/>
      <c r="Y3922" s="20"/>
      <c r="Z3922" s="20"/>
      <c r="AA3922" s="20"/>
      <c r="AB3922" s="20"/>
      <c r="AC3922" s="20"/>
      <c r="AD3922" s="20"/>
    </row>
    <row r="3923" spans="3:30" s="1" customFormat="1">
      <c r="C3923" s="16"/>
      <c r="D3923" s="16"/>
      <c r="E3923" s="32"/>
      <c r="F3923" s="16"/>
      <c r="G3923" s="16"/>
      <c r="H3923" s="16"/>
      <c r="I3923" s="16"/>
      <c r="J3923" s="16"/>
      <c r="K3923" s="16"/>
      <c r="L3923" s="32"/>
      <c r="M3923" s="16"/>
      <c r="N3923" s="16"/>
      <c r="O3923" s="16"/>
      <c r="P3923" s="16"/>
      <c r="Y3923" s="20"/>
      <c r="Z3923" s="20"/>
      <c r="AA3923" s="20"/>
      <c r="AB3923" s="20"/>
      <c r="AC3923" s="20"/>
      <c r="AD3923" s="20"/>
    </row>
    <row r="3924" spans="3:30" s="1" customFormat="1">
      <c r="C3924" s="16"/>
      <c r="D3924" s="16"/>
      <c r="E3924" s="32"/>
      <c r="F3924" s="16"/>
      <c r="G3924" s="16"/>
      <c r="H3924" s="16"/>
      <c r="I3924" s="16"/>
      <c r="J3924" s="16"/>
      <c r="K3924" s="16"/>
      <c r="L3924" s="32"/>
      <c r="M3924" s="16"/>
      <c r="N3924" s="16"/>
      <c r="O3924" s="16"/>
      <c r="P3924" s="16"/>
      <c r="Y3924" s="20"/>
      <c r="Z3924" s="20"/>
      <c r="AA3924" s="20"/>
      <c r="AB3924" s="20"/>
      <c r="AC3924" s="20"/>
      <c r="AD3924" s="20"/>
    </row>
    <row r="3925" spans="3:30" s="1" customFormat="1">
      <c r="C3925" s="16"/>
      <c r="D3925" s="16"/>
      <c r="E3925" s="32"/>
      <c r="F3925" s="16"/>
      <c r="G3925" s="16"/>
      <c r="H3925" s="16"/>
      <c r="I3925" s="16"/>
      <c r="J3925" s="16"/>
      <c r="K3925" s="16"/>
      <c r="L3925" s="32"/>
      <c r="M3925" s="16"/>
      <c r="N3925" s="16"/>
      <c r="O3925" s="16"/>
      <c r="P3925" s="16"/>
      <c r="Y3925" s="20"/>
      <c r="Z3925" s="20"/>
      <c r="AA3925" s="20"/>
      <c r="AB3925" s="20"/>
      <c r="AC3925" s="20"/>
      <c r="AD3925" s="20"/>
    </row>
    <row r="3926" spans="3:30" s="1" customFormat="1">
      <c r="C3926" s="16"/>
      <c r="D3926" s="16"/>
      <c r="E3926" s="32"/>
      <c r="F3926" s="16"/>
      <c r="G3926" s="16"/>
      <c r="H3926" s="16"/>
      <c r="I3926" s="16"/>
      <c r="J3926" s="16"/>
      <c r="K3926" s="16"/>
      <c r="L3926" s="32"/>
      <c r="M3926" s="16"/>
      <c r="N3926" s="16"/>
      <c r="O3926" s="16"/>
      <c r="P3926" s="16"/>
      <c r="Y3926" s="20"/>
      <c r="Z3926" s="20"/>
      <c r="AA3926" s="20"/>
      <c r="AB3926" s="20"/>
      <c r="AC3926" s="20"/>
      <c r="AD3926" s="20"/>
    </row>
    <row r="3927" spans="3:30" s="1" customFormat="1">
      <c r="C3927" s="16"/>
      <c r="D3927" s="16"/>
      <c r="E3927" s="32"/>
      <c r="F3927" s="16"/>
      <c r="G3927" s="16"/>
      <c r="H3927" s="16"/>
      <c r="I3927" s="16"/>
      <c r="J3927" s="16"/>
      <c r="K3927" s="16"/>
      <c r="L3927" s="32"/>
      <c r="M3927" s="16"/>
      <c r="N3927" s="16"/>
      <c r="O3927" s="16"/>
      <c r="P3927" s="16"/>
      <c r="Y3927" s="20"/>
      <c r="Z3927" s="20"/>
      <c r="AA3927" s="20"/>
      <c r="AB3927" s="20"/>
      <c r="AC3927" s="20"/>
      <c r="AD3927" s="20"/>
    </row>
    <row r="3928" spans="3:30" s="1" customFormat="1">
      <c r="C3928" s="16"/>
      <c r="D3928" s="16"/>
      <c r="E3928" s="32"/>
      <c r="F3928" s="16"/>
      <c r="G3928" s="16"/>
      <c r="H3928" s="16"/>
      <c r="I3928" s="16"/>
      <c r="J3928" s="16"/>
      <c r="K3928" s="16"/>
      <c r="L3928" s="32"/>
      <c r="M3928" s="16"/>
      <c r="N3928" s="16"/>
      <c r="O3928" s="16"/>
      <c r="P3928" s="16"/>
      <c r="Y3928" s="20"/>
      <c r="Z3928" s="20"/>
      <c r="AA3928" s="20"/>
      <c r="AB3928" s="20"/>
      <c r="AC3928" s="20"/>
      <c r="AD3928" s="20"/>
    </row>
    <row r="3929" spans="3:30" s="1" customFormat="1">
      <c r="C3929" s="16"/>
      <c r="D3929" s="16"/>
      <c r="E3929" s="32"/>
      <c r="F3929" s="16"/>
      <c r="G3929" s="16"/>
      <c r="H3929" s="16"/>
      <c r="I3929" s="16"/>
      <c r="J3929" s="16"/>
      <c r="K3929" s="16"/>
      <c r="L3929" s="32"/>
      <c r="M3929" s="16"/>
      <c r="N3929" s="16"/>
      <c r="O3929" s="16"/>
      <c r="P3929" s="16"/>
      <c r="Y3929" s="20"/>
      <c r="Z3929" s="20"/>
      <c r="AA3929" s="20"/>
      <c r="AB3929" s="20"/>
      <c r="AC3929" s="20"/>
      <c r="AD3929" s="20"/>
    </row>
    <row r="3930" spans="3:30" s="1" customFormat="1">
      <c r="C3930" s="16"/>
      <c r="D3930" s="16"/>
      <c r="E3930" s="32"/>
      <c r="F3930" s="16"/>
      <c r="G3930" s="16"/>
      <c r="H3930" s="16"/>
      <c r="I3930" s="16"/>
      <c r="J3930" s="16"/>
      <c r="K3930" s="16"/>
      <c r="L3930" s="32"/>
      <c r="M3930" s="16"/>
      <c r="N3930" s="16"/>
      <c r="O3930" s="16"/>
      <c r="P3930" s="16"/>
      <c r="Y3930" s="20"/>
      <c r="Z3930" s="20"/>
      <c r="AA3930" s="20"/>
      <c r="AB3930" s="20"/>
      <c r="AC3930" s="20"/>
      <c r="AD3930" s="20"/>
    </row>
    <row r="3931" spans="3:30" s="1" customFormat="1">
      <c r="C3931" s="16"/>
      <c r="D3931" s="16"/>
      <c r="E3931" s="32"/>
      <c r="F3931" s="16"/>
      <c r="G3931" s="16"/>
      <c r="H3931" s="16"/>
      <c r="I3931" s="16"/>
      <c r="J3931" s="16"/>
      <c r="K3931" s="16"/>
      <c r="L3931" s="32"/>
      <c r="M3931" s="16"/>
      <c r="N3931" s="16"/>
      <c r="O3931" s="16"/>
      <c r="P3931" s="16"/>
      <c r="Y3931" s="20"/>
      <c r="Z3931" s="20"/>
      <c r="AA3931" s="20"/>
      <c r="AB3931" s="20"/>
      <c r="AC3931" s="20"/>
      <c r="AD3931" s="20"/>
    </row>
    <row r="3932" spans="3:30" s="1" customFormat="1">
      <c r="C3932" s="16"/>
      <c r="D3932" s="16"/>
      <c r="E3932" s="32"/>
      <c r="F3932" s="16"/>
      <c r="G3932" s="16"/>
      <c r="H3932" s="16"/>
      <c r="I3932" s="16"/>
      <c r="J3932" s="16"/>
      <c r="K3932" s="16"/>
      <c r="L3932" s="32"/>
      <c r="M3932" s="16"/>
      <c r="N3932" s="16"/>
      <c r="O3932" s="16"/>
      <c r="P3932" s="16"/>
      <c r="Y3932" s="20"/>
      <c r="Z3932" s="20"/>
      <c r="AA3932" s="20"/>
      <c r="AB3932" s="20"/>
      <c r="AC3932" s="20"/>
      <c r="AD3932" s="20"/>
    </row>
    <row r="3933" spans="3:30" s="1" customFormat="1">
      <c r="C3933" s="16"/>
      <c r="D3933" s="16"/>
      <c r="E3933" s="32"/>
      <c r="F3933" s="16"/>
      <c r="G3933" s="16"/>
      <c r="H3933" s="16"/>
      <c r="I3933" s="16"/>
      <c r="J3933" s="16"/>
      <c r="K3933" s="16"/>
      <c r="L3933" s="32"/>
      <c r="M3933" s="16"/>
      <c r="N3933" s="16"/>
      <c r="O3933" s="16"/>
      <c r="P3933" s="16"/>
      <c r="Y3933" s="20"/>
      <c r="Z3933" s="20"/>
      <c r="AA3933" s="20"/>
      <c r="AB3933" s="20"/>
      <c r="AC3933" s="20"/>
      <c r="AD3933" s="20"/>
    </row>
    <row r="3934" spans="3:30" s="1" customFormat="1">
      <c r="C3934" s="16"/>
      <c r="D3934" s="16"/>
      <c r="E3934" s="32"/>
      <c r="F3934" s="16"/>
      <c r="G3934" s="16"/>
      <c r="H3934" s="16"/>
      <c r="I3934" s="16"/>
      <c r="J3934" s="16"/>
      <c r="K3934" s="16"/>
      <c r="L3934" s="32"/>
      <c r="M3934" s="16"/>
      <c r="N3934" s="16"/>
      <c r="O3934" s="16"/>
      <c r="P3934" s="16"/>
      <c r="Y3934" s="20"/>
      <c r="Z3934" s="20"/>
      <c r="AA3934" s="20"/>
      <c r="AB3934" s="20"/>
      <c r="AC3934" s="20"/>
      <c r="AD3934" s="20"/>
    </row>
    <row r="3935" spans="3:30" s="1" customFormat="1">
      <c r="C3935" s="16"/>
      <c r="D3935" s="16"/>
      <c r="E3935" s="32"/>
      <c r="F3935" s="16"/>
      <c r="G3935" s="16"/>
      <c r="H3935" s="16"/>
      <c r="I3935" s="16"/>
      <c r="J3935" s="16"/>
      <c r="K3935" s="16"/>
      <c r="L3935" s="32"/>
      <c r="M3935" s="16"/>
      <c r="N3935" s="16"/>
      <c r="O3935" s="16"/>
      <c r="P3935" s="16"/>
      <c r="Y3935" s="20"/>
      <c r="Z3935" s="20"/>
      <c r="AA3935" s="20"/>
      <c r="AB3935" s="20"/>
      <c r="AC3935" s="20"/>
      <c r="AD3935" s="20"/>
    </row>
    <row r="3936" spans="3:30" s="1" customFormat="1">
      <c r="C3936" s="16"/>
      <c r="D3936" s="16"/>
      <c r="E3936" s="32"/>
      <c r="F3936" s="16"/>
      <c r="G3936" s="16"/>
      <c r="H3936" s="16"/>
      <c r="I3936" s="16"/>
      <c r="J3936" s="16"/>
      <c r="K3936" s="16"/>
      <c r="L3936" s="32"/>
      <c r="M3936" s="16"/>
      <c r="N3936" s="16"/>
      <c r="O3936" s="16"/>
      <c r="P3936" s="16"/>
      <c r="Y3936" s="20"/>
      <c r="Z3936" s="20"/>
      <c r="AA3936" s="20"/>
      <c r="AB3936" s="20"/>
      <c r="AC3936" s="20"/>
      <c r="AD3936" s="20"/>
    </row>
    <row r="3937" spans="3:30" s="1" customFormat="1">
      <c r="C3937" s="16"/>
      <c r="D3937" s="16"/>
      <c r="E3937" s="32"/>
      <c r="F3937" s="16"/>
      <c r="G3937" s="16"/>
      <c r="H3937" s="16"/>
      <c r="I3937" s="16"/>
      <c r="J3937" s="16"/>
      <c r="K3937" s="16"/>
      <c r="L3937" s="32"/>
      <c r="M3937" s="16"/>
      <c r="N3937" s="16"/>
      <c r="O3937" s="16"/>
      <c r="P3937" s="16"/>
      <c r="Y3937" s="20"/>
      <c r="Z3937" s="20"/>
      <c r="AA3937" s="20"/>
      <c r="AB3937" s="20"/>
      <c r="AC3937" s="20"/>
      <c r="AD3937" s="20"/>
    </row>
    <row r="3938" spans="3:30" s="1" customFormat="1">
      <c r="C3938" s="16"/>
      <c r="D3938" s="16"/>
      <c r="E3938" s="32"/>
      <c r="F3938" s="16"/>
      <c r="G3938" s="16"/>
      <c r="H3938" s="16"/>
      <c r="I3938" s="16"/>
      <c r="J3938" s="16"/>
      <c r="K3938" s="16"/>
      <c r="L3938" s="32"/>
      <c r="M3938" s="16"/>
      <c r="N3938" s="16"/>
      <c r="O3938" s="16"/>
      <c r="P3938" s="16"/>
      <c r="Y3938" s="20"/>
      <c r="Z3938" s="20"/>
      <c r="AA3938" s="20"/>
      <c r="AB3938" s="20"/>
      <c r="AC3938" s="20"/>
      <c r="AD3938" s="20"/>
    </row>
    <row r="3939" spans="3:30" s="1" customFormat="1">
      <c r="C3939" s="16"/>
      <c r="D3939" s="16"/>
      <c r="E3939" s="32"/>
      <c r="F3939" s="16"/>
      <c r="G3939" s="16"/>
      <c r="H3939" s="16"/>
      <c r="I3939" s="16"/>
      <c r="J3939" s="16"/>
      <c r="K3939" s="16"/>
      <c r="L3939" s="32"/>
      <c r="M3939" s="16"/>
      <c r="N3939" s="16"/>
      <c r="O3939" s="16"/>
      <c r="P3939" s="16"/>
      <c r="Y3939" s="20"/>
      <c r="Z3939" s="20"/>
      <c r="AA3939" s="20"/>
      <c r="AB3939" s="20"/>
      <c r="AC3939" s="20"/>
      <c r="AD3939" s="20"/>
    </row>
    <row r="3940" spans="3:30" s="1" customFormat="1">
      <c r="C3940" s="16"/>
      <c r="D3940" s="16"/>
      <c r="E3940" s="32"/>
      <c r="F3940" s="16"/>
      <c r="G3940" s="16"/>
      <c r="H3940" s="16"/>
      <c r="I3940" s="16"/>
      <c r="J3940" s="16"/>
      <c r="K3940" s="16"/>
      <c r="L3940" s="32"/>
      <c r="M3940" s="16"/>
      <c r="N3940" s="16"/>
      <c r="O3940" s="16"/>
      <c r="P3940" s="16"/>
      <c r="Y3940" s="20"/>
      <c r="Z3940" s="20"/>
      <c r="AA3940" s="20"/>
      <c r="AB3940" s="20"/>
      <c r="AC3940" s="20"/>
      <c r="AD3940" s="20"/>
    </row>
    <row r="3941" spans="3:30" s="1" customFormat="1">
      <c r="C3941" s="16"/>
      <c r="D3941" s="16"/>
      <c r="E3941" s="32"/>
      <c r="F3941" s="16"/>
      <c r="G3941" s="16"/>
      <c r="H3941" s="16"/>
      <c r="I3941" s="16"/>
      <c r="J3941" s="16"/>
      <c r="K3941" s="16"/>
      <c r="L3941" s="32"/>
      <c r="M3941" s="16"/>
      <c r="N3941" s="16"/>
      <c r="O3941" s="16"/>
      <c r="P3941" s="16"/>
      <c r="Y3941" s="20"/>
      <c r="Z3941" s="20"/>
      <c r="AA3941" s="20"/>
      <c r="AB3941" s="20"/>
      <c r="AC3941" s="20"/>
      <c r="AD3941" s="20"/>
    </row>
    <row r="3942" spans="3:30" s="1" customFormat="1">
      <c r="C3942" s="16"/>
      <c r="D3942" s="16"/>
      <c r="E3942" s="32"/>
      <c r="F3942" s="16"/>
      <c r="G3942" s="16"/>
      <c r="H3942" s="16"/>
      <c r="I3942" s="16"/>
      <c r="J3942" s="16"/>
      <c r="K3942" s="16"/>
      <c r="L3942" s="32"/>
      <c r="M3942" s="16"/>
      <c r="N3942" s="16"/>
      <c r="O3942" s="16"/>
      <c r="P3942" s="16"/>
      <c r="Y3942" s="20"/>
      <c r="Z3942" s="20"/>
      <c r="AA3942" s="20"/>
      <c r="AB3942" s="20"/>
      <c r="AC3942" s="20"/>
      <c r="AD3942" s="20"/>
    </row>
    <row r="3943" spans="3:30" s="1" customFormat="1">
      <c r="C3943" s="16"/>
      <c r="D3943" s="16"/>
      <c r="E3943" s="32"/>
      <c r="F3943" s="16"/>
      <c r="G3943" s="16"/>
      <c r="H3943" s="16"/>
      <c r="I3943" s="16"/>
      <c r="J3943" s="16"/>
      <c r="K3943" s="16"/>
      <c r="L3943" s="32"/>
      <c r="M3943" s="16"/>
      <c r="N3943" s="16"/>
      <c r="O3943" s="16"/>
      <c r="P3943" s="16"/>
      <c r="Y3943" s="20"/>
      <c r="Z3943" s="20"/>
      <c r="AA3943" s="20"/>
      <c r="AB3943" s="20"/>
      <c r="AC3943" s="20"/>
      <c r="AD3943" s="20"/>
    </row>
    <row r="3944" spans="3:30" s="1" customFormat="1">
      <c r="C3944" s="16"/>
      <c r="D3944" s="16"/>
      <c r="E3944" s="32"/>
      <c r="F3944" s="16"/>
      <c r="G3944" s="16"/>
      <c r="H3944" s="16"/>
      <c r="I3944" s="16"/>
      <c r="J3944" s="16"/>
      <c r="K3944" s="16"/>
      <c r="L3944" s="32"/>
      <c r="M3944" s="16"/>
      <c r="N3944" s="16"/>
      <c r="O3944" s="16"/>
      <c r="P3944" s="16"/>
      <c r="Y3944" s="20"/>
      <c r="Z3944" s="20"/>
      <c r="AA3944" s="20"/>
      <c r="AB3944" s="20"/>
      <c r="AC3944" s="20"/>
      <c r="AD3944" s="20"/>
    </row>
    <row r="3945" spans="3:30" s="1" customFormat="1">
      <c r="C3945" s="16"/>
      <c r="D3945" s="16"/>
      <c r="E3945" s="32"/>
      <c r="F3945" s="16"/>
      <c r="G3945" s="16"/>
      <c r="H3945" s="16"/>
      <c r="I3945" s="16"/>
      <c r="J3945" s="16"/>
      <c r="K3945" s="16"/>
      <c r="L3945" s="32"/>
      <c r="M3945" s="16"/>
      <c r="N3945" s="16"/>
      <c r="O3945" s="16"/>
      <c r="P3945" s="16"/>
      <c r="Y3945" s="20"/>
      <c r="Z3945" s="20"/>
      <c r="AA3945" s="20"/>
      <c r="AB3945" s="20"/>
      <c r="AC3945" s="20"/>
      <c r="AD3945" s="20"/>
    </row>
    <row r="3946" spans="3:30" s="1" customFormat="1">
      <c r="C3946" s="16"/>
      <c r="D3946" s="16"/>
      <c r="E3946" s="32"/>
      <c r="F3946" s="16"/>
      <c r="G3946" s="16"/>
      <c r="H3946" s="16"/>
      <c r="I3946" s="16"/>
      <c r="J3946" s="16"/>
      <c r="K3946" s="16"/>
      <c r="L3946" s="32"/>
      <c r="M3946" s="16"/>
      <c r="N3946" s="16"/>
      <c r="O3946" s="16"/>
      <c r="P3946" s="16"/>
      <c r="Y3946" s="20"/>
      <c r="Z3946" s="20"/>
      <c r="AA3946" s="20"/>
      <c r="AB3946" s="20"/>
      <c r="AC3946" s="20"/>
      <c r="AD3946" s="20"/>
    </row>
    <row r="3947" spans="3:30" s="1" customFormat="1">
      <c r="C3947" s="16"/>
      <c r="D3947" s="16"/>
      <c r="E3947" s="32"/>
      <c r="F3947" s="16"/>
      <c r="G3947" s="16"/>
      <c r="H3947" s="16"/>
      <c r="I3947" s="16"/>
      <c r="J3947" s="16"/>
      <c r="K3947" s="16"/>
      <c r="L3947" s="32"/>
      <c r="M3947" s="16"/>
      <c r="N3947" s="16"/>
      <c r="O3947" s="16"/>
      <c r="P3947" s="16"/>
      <c r="Y3947" s="20"/>
      <c r="Z3947" s="20"/>
      <c r="AA3947" s="20"/>
      <c r="AB3947" s="20"/>
      <c r="AC3947" s="20"/>
      <c r="AD3947" s="20"/>
    </row>
    <row r="3948" spans="3:30" s="1" customFormat="1">
      <c r="C3948" s="16"/>
      <c r="D3948" s="16"/>
      <c r="E3948" s="32"/>
      <c r="F3948" s="16"/>
      <c r="G3948" s="16"/>
      <c r="H3948" s="16"/>
      <c r="I3948" s="16"/>
      <c r="J3948" s="16"/>
      <c r="K3948" s="16"/>
      <c r="L3948" s="32"/>
      <c r="M3948" s="16"/>
      <c r="N3948" s="16"/>
      <c r="O3948" s="16"/>
      <c r="P3948" s="16"/>
      <c r="Y3948" s="20"/>
      <c r="Z3948" s="20"/>
      <c r="AA3948" s="20"/>
      <c r="AB3948" s="20"/>
      <c r="AC3948" s="20"/>
      <c r="AD3948" s="20"/>
    </row>
    <row r="3949" spans="3:30" s="1" customFormat="1">
      <c r="C3949" s="16"/>
      <c r="D3949" s="16"/>
      <c r="E3949" s="32"/>
      <c r="F3949" s="16"/>
      <c r="G3949" s="16"/>
      <c r="H3949" s="16"/>
      <c r="I3949" s="16"/>
      <c r="J3949" s="16"/>
      <c r="K3949" s="16"/>
      <c r="L3949" s="32"/>
      <c r="M3949" s="16"/>
      <c r="N3949" s="16"/>
      <c r="O3949" s="16"/>
      <c r="P3949" s="16"/>
      <c r="Y3949" s="20"/>
      <c r="Z3949" s="20"/>
      <c r="AA3949" s="20"/>
      <c r="AB3949" s="20"/>
      <c r="AC3949" s="20"/>
      <c r="AD3949" s="20"/>
    </row>
    <row r="3950" spans="3:30" s="1" customFormat="1">
      <c r="C3950" s="16"/>
      <c r="D3950" s="16"/>
      <c r="E3950" s="32"/>
      <c r="F3950" s="16"/>
      <c r="G3950" s="16"/>
      <c r="H3950" s="16"/>
      <c r="I3950" s="16"/>
      <c r="J3950" s="16"/>
      <c r="K3950" s="16"/>
      <c r="L3950" s="32"/>
      <c r="M3950" s="16"/>
      <c r="N3950" s="16"/>
      <c r="O3950" s="16"/>
      <c r="P3950" s="16"/>
      <c r="Y3950" s="20"/>
      <c r="Z3950" s="20"/>
      <c r="AA3950" s="20"/>
      <c r="AB3950" s="20"/>
      <c r="AC3950" s="20"/>
      <c r="AD3950" s="20"/>
    </row>
    <row r="3951" spans="3:30" s="1" customFormat="1">
      <c r="C3951" s="16"/>
      <c r="D3951" s="16"/>
      <c r="E3951" s="32"/>
      <c r="F3951" s="16"/>
      <c r="G3951" s="16"/>
      <c r="H3951" s="16"/>
      <c r="I3951" s="16"/>
      <c r="J3951" s="16"/>
      <c r="K3951" s="16"/>
      <c r="L3951" s="32"/>
      <c r="M3951" s="16"/>
      <c r="N3951" s="16"/>
      <c r="O3951" s="16"/>
      <c r="P3951" s="16"/>
      <c r="Y3951" s="20"/>
      <c r="Z3951" s="20"/>
      <c r="AA3951" s="20"/>
      <c r="AB3951" s="20"/>
      <c r="AC3951" s="20"/>
      <c r="AD3951" s="20"/>
    </row>
    <row r="3952" spans="3:30" s="1" customFormat="1">
      <c r="C3952" s="16"/>
      <c r="D3952" s="16"/>
      <c r="E3952" s="32"/>
      <c r="F3952" s="16"/>
      <c r="G3952" s="16"/>
      <c r="H3952" s="16"/>
      <c r="I3952" s="16"/>
      <c r="J3952" s="16"/>
      <c r="K3952" s="16"/>
      <c r="L3952" s="32"/>
      <c r="M3952" s="16"/>
      <c r="N3952" s="16"/>
      <c r="O3952" s="16"/>
      <c r="P3952" s="16"/>
      <c r="Y3952" s="20"/>
      <c r="Z3952" s="20"/>
      <c r="AA3952" s="20"/>
      <c r="AB3952" s="20"/>
      <c r="AC3952" s="20"/>
      <c r="AD3952" s="20"/>
    </row>
    <row r="3953" spans="3:30" s="1" customFormat="1">
      <c r="C3953" s="16"/>
      <c r="D3953" s="16"/>
      <c r="E3953" s="32"/>
      <c r="F3953" s="16"/>
      <c r="G3953" s="16"/>
      <c r="H3953" s="16"/>
      <c r="I3953" s="16"/>
      <c r="J3953" s="16"/>
      <c r="K3953" s="16"/>
      <c r="L3953" s="32"/>
      <c r="M3953" s="16"/>
      <c r="N3953" s="16"/>
      <c r="O3953" s="16"/>
      <c r="P3953" s="16"/>
      <c r="Y3953" s="20"/>
      <c r="Z3953" s="20"/>
      <c r="AA3953" s="20"/>
      <c r="AB3953" s="20"/>
      <c r="AC3953" s="20"/>
      <c r="AD3953" s="20"/>
    </row>
    <row r="3954" spans="3:30" s="1" customFormat="1">
      <c r="C3954" s="16"/>
      <c r="D3954" s="16"/>
      <c r="E3954" s="32"/>
      <c r="F3954" s="16"/>
      <c r="G3954" s="16"/>
      <c r="H3954" s="16"/>
      <c r="I3954" s="16"/>
      <c r="J3954" s="16"/>
      <c r="K3954" s="16"/>
      <c r="L3954" s="32"/>
      <c r="M3954" s="16"/>
      <c r="N3954" s="16"/>
      <c r="O3954" s="16"/>
      <c r="P3954" s="16"/>
      <c r="Y3954" s="20"/>
      <c r="Z3954" s="20"/>
      <c r="AA3954" s="20"/>
      <c r="AB3954" s="20"/>
      <c r="AC3954" s="20"/>
      <c r="AD3954" s="20"/>
    </row>
    <row r="3955" spans="3:30" s="1" customFormat="1">
      <c r="C3955" s="16"/>
      <c r="D3955" s="16"/>
      <c r="E3955" s="32"/>
      <c r="F3955" s="16"/>
      <c r="G3955" s="16"/>
      <c r="H3955" s="16"/>
      <c r="I3955" s="16"/>
      <c r="J3955" s="16"/>
      <c r="K3955" s="16"/>
      <c r="L3955" s="32"/>
      <c r="M3955" s="16"/>
      <c r="N3955" s="16"/>
      <c r="O3955" s="16"/>
      <c r="P3955" s="16"/>
      <c r="Y3955" s="20"/>
      <c r="Z3955" s="20"/>
      <c r="AA3955" s="20"/>
      <c r="AB3955" s="20"/>
      <c r="AC3955" s="20"/>
      <c r="AD3955" s="20"/>
    </row>
    <row r="3956" spans="3:30" s="1" customFormat="1">
      <c r="C3956" s="16"/>
      <c r="D3956" s="16"/>
      <c r="E3956" s="32"/>
      <c r="F3956" s="16"/>
      <c r="G3956" s="16"/>
      <c r="H3956" s="16"/>
      <c r="I3956" s="16"/>
      <c r="J3956" s="16"/>
      <c r="K3956" s="16"/>
      <c r="L3956" s="32"/>
      <c r="M3956" s="16"/>
      <c r="N3956" s="16"/>
      <c r="O3956" s="16"/>
      <c r="P3956" s="16"/>
      <c r="Y3956" s="20"/>
      <c r="Z3956" s="20"/>
      <c r="AA3956" s="20"/>
      <c r="AB3956" s="20"/>
      <c r="AC3956" s="20"/>
      <c r="AD3956" s="20"/>
    </row>
    <row r="3957" spans="3:30" s="1" customFormat="1">
      <c r="C3957" s="16"/>
      <c r="D3957" s="16"/>
      <c r="E3957" s="32"/>
      <c r="F3957" s="16"/>
      <c r="G3957" s="16"/>
      <c r="H3957" s="16"/>
      <c r="I3957" s="16"/>
      <c r="J3957" s="16"/>
      <c r="K3957" s="16"/>
      <c r="L3957" s="32"/>
      <c r="M3957" s="16"/>
      <c r="N3957" s="16"/>
      <c r="O3957" s="16"/>
      <c r="P3957" s="16"/>
      <c r="Y3957" s="20"/>
      <c r="Z3957" s="20"/>
      <c r="AA3957" s="20"/>
      <c r="AB3957" s="20"/>
      <c r="AC3957" s="20"/>
      <c r="AD3957" s="20"/>
    </row>
    <row r="3958" spans="3:30" s="1" customFormat="1">
      <c r="C3958" s="16"/>
      <c r="D3958" s="16"/>
      <c r="E3958" s="32"/>
      <c r="F3958" s="16"/>
      <c r="G3958" s="16"/>
      <c r="H3958" s="16"/>
      <c r="I3958" s="16"/>
      <c r="J3958" s="16"/>
      <c r="K3958" s="16"/>
      <c r="L3958" s="32"/>
      <c r="M3958" s="16"/>
      <c r="N3958" s="16"/>
      <c r="O3958" s="16"/>
      <c r="P3958" s="16"/>
      <c r="Y3958" s="20"/>
      <c r="Z3958" s="20"/>
      <c r="AA3958" s="20"/>
      <c r="AB3958" s="20"/>
      <c r="AC3958" s="20"/>
      <c r="AD3958" s="20"/>
    </row>
    <row r="3959" spans="3:30" s="1" customFormat="1">
      <c r="C3959" s="16"/>
      <c r="D3959" s="16"/>
      <c r="E3959" s="32"/>
      <c r="F3959" s="16"/>
      <c r="G3959" s="16"/>
      <c r="H3959" s="16"/>
      <c r="I3959" s="16"/>
      <c r="J3959" s="16"/>
      <c r="K3959" s="16"/>
      <c r="L3959" s="32"/>
      <c r="M3959" s="16"/>
      <c r="N3959" s="16"/>
      <c r="O3959" s="16"/>
      <c r="P3959" s="16"/>
      <c r="Y3959" s="20"/>
      <c r="Z3959" s="20"/>
      <c r="AA3959" s="20"/>
      <c r="AB3959" s="20"/>
      <c r="AC3959" s="20"/>
      <c r="AD3959" s="20"/>
    </row>
    <row r="3960" spans="3:30" s="1" customFormat="1">
      <c r="C3960" s="16"/>
      <c r="D3960" s="16"/>
      <c r="E3960" s="32"/>
      <c r="F3960" s="16"/>
      <c r="G3960" s="16"/>
      <c r="H3960" s="16"/>
      <c r="I3960" s="16"/>
      <c r="J3960" s="16"/>
      <c r="K3960" s="16"/>
      <c r="L3960" s="32"/>
      <c r="M3960" s="16"/>
      <c r="N3960" s="16"/>
      <c r="O3960" s="16"/>
      <c r="P3960" s="16"/>
      <c r="Y3960" s="20"/>
      <c r="Z3960" s="20"/>
      <c r="AA3960" s="20"/>
      <c r="AB3960" s="20"/>
      <c r="AC3960" s="20"/>
      <c r="AD3960" s="20"/>
    </row>
    <row r="3961" spans="3:30" s="1" customFormat="1">
      <c r="C3961" s="16"/>
      <c r="D3961" s="16"/>
      <c r="E3961" s="32"/>
      <c r="F3961" s="16"/>
      <c r="G3961" s="16"/>
      <c r="H3961" s="16"/>
      <c r="I3961" s="16"/>
      <c r="J3961" s="16"/>
      <c r="K3961" s="16"/>
      <c r="L3961" s="32"/>
      <c r="M3961" s="16"/>
      <c r="N3961" s="16"/>
      <c r="O3961" s="16"/>
      <c r="P3961" s="16"/>
      <c r="Y3961" s="20"/>
      <c r="Z3961" s="20"/>
      <c r="AA3961" s="20"/>
      <c r="AB3961" s="20"/>
      <c r="AC3961" s="20"/>
      <c r="AD3961" s="20"/>
    </row>
    <row r="3962" spans="3:30" s="1" customFormat="1">
      <c r="C3962" s="16"/>
      <c r="D3962" s="16"/>
      <c r="E3962" s="32"/>
      <c r="F3962" s="16"/>
      <c r="G3962" s="16"/>
      <c r="H3962" s="16"/>
      <c r="I3962" s="16"/>
      <c r="J3962" s="16"/>
      <c r="K3962" s="16"/>
      <c r="L3962" s="32"/>
      <c r="M3962" s="16"/>
      <c r="N3962" s="16"/>
      <c r="O3962" s="16"/>
      <c r="P3962" s="16"/>
      <c r="Y3962" s="20"/>
      <c r="Z3962" s="20"/>
      <c r="AA3962" s="20"/>
      <c r="AB3962" s="20"/>
      <c r="AC3962" s="20"/>
      <c r="AD3962" s="20"/>
    </row>
    <row r="3963" spans="3:30" s="1" customFormat="1">
      <c r="C3963" s="16"/>
      <c r="D3963" s="16"/>
      <c r="E3963" s="32"/>
      <c r="F3963" s="16"/>
      <c r="G3963" s="16"/>
      <c r="H3963" s="16"/>
      <c r="I3963" s="16"/>
      <c r="J3963" s="16"/>
      <c r="K3963" s="16"/>
      <c r="L3963" s="32"/>
      <c r="M3963" s="16"/>
      <c r="N3963" s="16"/>
      <c r="O3963" s="16"/>
      <c r="P3963" s="16"/>
      <c r="Y3963" s="20"/>
      <c r="Z3963" s="20"/>
      <c r="AA3963" s="20"/>
      <c r="AB3963" s="20"/>
      <c r="AC3963" s="20"/>
      <c r="AD3963" s="20"/>
    </row>
    <row r="3964" spans="3:30" s="1" customFormat="1">
      <c r="C3964" s="16"/>
      <c r="D3964" s="16"/>
      <c r="E3964" s="32"/>
      <c r="F3964" s="16"/>
      <c r="G3964" s="16"/>
      <c r="H3964" s="16"/>
      <c r="I3964" s="16"/>
      <c r="J3964" s="16"/>
      <c r="K3964" s="16"/>
      <c r="L3964" s="32"/>
      <c r="M3964" s="16"/>
      <c r="N3964" s="16"/>
      <c r="O3964" s="16"/>
      <c r="P3964" s="16"/>
      <c r="Y3964" s="20"/>
      <c r="Z3964" s="20"/>
      <c r="AA3964" s="20"/>
      <c r="AB3964" s="20"/>
      <c r="AC3964" s="20"/>
      <c r="AD3964" s="20"/>
    </row>
    <row r="3965" spans="3:30" s="1" customFormat="1">
      <c r="C3965" s="16"/>
      <c r="D3965" s="16"/>
      <c r="E3965" s="32"/>
      <c r="F3965" s="16"/>
      <c r="G3965" s="16"/>
      <c r="H3965" s="16"/>
      <c r="I3965" s="16"/>
      <c r="J3965" s="16"/>
      <c r="K3965" s="16"/>
      <c r="L3965" s="32"/>
      <c r="M3965" s="16"/>
      <c r="N3965" s="16"/>
      <c r="O3965" s="16"/>
      <c r="P3965" s="16"/>
      <c r="Y3965" s="20"/>
      <c r="Z3965" s="20"/>
      <c r="AA3965" s="20"/>
      <c r="AB3965" s="20"/>
      <c r="AC3965" s="20"/>
      <c r="AD3965" s="20"/>
    </row>
    <row r="3966" spans="3:30" s="1" customFormat="1">
      <c r="C3966" s="16"/>
      <c r="D3966" s="16"/>
      <c r="E3966" s="32"/>
      <c r="F3966" s="16"/>
      <c r="G3966" s="16"/>
      <c r="H3966" s="16"/>
      <c r="I3966" s="16"/>
      <c r="J3966" s="16"/>
      <c r="K3966" s="16"/>
      <c r="L3966" s="32"/>
      <c r="M3966" s="16"/>
      <c r="N3966" s="16"/>
      <c r="O3966" s="16"/>
      <c r="P3966" s="16"/>
      <c r="Y3966" s="20"/>
      <c r="Z3966" s="20"/>
      <c r="AA3966" s="20"/>
      <c r="AB3966" s="20"/>
      <c r="AC3966" s="20"/>
      <c r="AD3966" s="20"/>
    </row>
    <row r="3967" spans="3:30" s="1" customFormat="1">
      <c r="C3967" s="16"/>
      <c r="D3967" s="16"/>
      <c r="E3967" s="32"/>
      <c r="F3967" s="16"/>
      <c r="G3967" s="16"/>
      <c r="H3967" s="16"/>
      <c r="I3967" s="16"/>
      <c r="J3967" s="16"/>
      <c r="K3967" s="16"/>
      <c r="L3967" s="32"/>
      <c r="M3967" s="16"/>
      <c r="N3967" s="16"/>
      <c r="O3967" s="16"/>
      <c r="P3967" s="16"/>
      <c r="Y3967" s="20"/>
      <c r="Z3967" s="20"/>
      <c r="AA3967" s="20"/>
      <c r="AB3967" s="20"/>
      <c r="AC3967" s="20"/>
      <c r="AD3967" s="20"/>
    </row>
    <row r="3968" spans="3:30" s="1" customFormat="1">
      <c r="C3968" s="16"/>
      <c r="D3968" s="16"/>
      <c r="E3968" s="32"/>
      <c r="F3968" s="16"/>
      <c r="G3968" s="16"/>
      <c r="H3968" s="16"/>
      <c r="I3968" s="16"/>
      <c r="J3968" s="16"/>
      <c r="K3968" s="16"/>
      <c r="L3968" s="32"/>
      <c r="M3968" s="16"/>
      <c r="N3968" s="16"/>
      <c r="O3968" s="16"/>
      <c r="P3968" s="16"/>
      <c r="Y3968" s="20"/>
      <c r="Z3968" s="20"/>
      <c r="AA3968" s="20"/>
      <c r="AB3968" s="20"/>
      <c r="AC3968" s="20"/>
      <c r="AD3968" s="20"/>
    </row>
    <row r="3969" spans="3:30" s="1" customFormat="1">
      <c r="C3969" s="16"/>
      <c r="D3969" s="16"/>
      <c r="E3969" s="32"/>
      <c r="F3969" s="16"/>
      <c r="G3969" s="16"/>
      <c r="H3969" s="16"/>
      <c r="I3969" s="16"/>
      <c r="J3969" s="16"/>
      <c r="K3969" s="16"/>
      <c r="L3969" s="32"/>
      <c r="M3969" s="16"/>
      <c r="N3969" s="16"/>
      <c r="O3969" s="16"/>
      <c r="P3969" s="16"/>
      <c r="Y3969" s="20"/>
      <c r="Z3969" s="20"/>
      <c r="AA3969" s="20"/>
      <c r="AB3969" s="20"/>
      <c r="AC3969" s="20"/>
      <c r="AD3969" s="20"/>
    </row>
    <row r="3970" spans="3:30" s="1" customFormat="1">
      <c r="C3970" s="16"/>
      <c r="D3970" s="16"/>
      <c r="E3970" s="32"/>
      <c r="F3970" s="16"/>
      <c r="G3970" s="16"/>
      <c r="H3970" s="16"/>
      <c r="I3970" s="16"/>
      <c r="J3970" s="16"/>
      <c r="K3970" s="16"/>
      <c r="L3970" s="32"/>
      <c r="M3970" s="16"/>
      <c r="N3970" s="16"/>
      <c r="O3970" s="16"/>
      <c r="P3970" s="16"/>
      <c r="Y3970" s="20"/>
      <c r="Z3970" s="20"/>
      <c r="AA3970" s="20"/>
      <c r="AB3970" s="20"/>
      <c r="AC3970" s="20"/>
      <c r="AD3970" s="20"/>
    </row>
    <row r="3971" spans="3:30" s="1" customFormat="1">
      <c r="C3971" s="16"/>
      <c r="D3971" s="16"/>
      <c r="E3971" s="32"/>
      <c r="F3971" s="16"/>
      <c r="G3971" s="16"/>
      <c r="H3971" s="16"/>
      <c r="I3971" s="16"/>
      <c r="J3971" s="16"/>
      <c r="K3971" s="16"/>
      <c r="L3971" s="32"/>
      <c r="M3971" s="16"/>
      <c r="N3971" s="16"/>
      <c r="O3971" s="16"/>
      <c r="P3971" s="16"/>
      <c r="Y3971" s="20"/>
      <c r="Z3971" s="20"/>
      <c r="AA3971" s="20"/>
      <c r="AB3971" s="20"/>
      <c r="AC3971" s="20"/>
      <c r="AD3971" s="20"/>
    </row>
    <row r="3972" spans="3:30" s="1" customFormat="1">
      <c r="C3972" s="16"/>
      <c r="D3972" s="16"/>
      <c r="E3972" s="32"/>
      <c r="F3972" s="16"/>
      <c r="G3972" s="16"/>
      <c r="H3972" s="16"/>
      <c r="I3972" s="16"/>
      <c r="J3972" s="16"/>
      <c r="K3972" s="16"/>
      <c r="L3972" s="32"/>
      <c r="M3972" s="16"/>
      <c r="N3972" s="16"/>
      <c r="O3972" s="16"/>
      <c r="P3972" s="16"/>
      <c r="Y3972" s="20"/>
      <c r="Z3972" s="20"/>
      <c r="AA3972" s="20"/>
      <c r="AB3972" s="20"/>
      <c r="AC3972" s="20"/>
      <c r="AD3972" s="20"/>
    </row>
    <row r="3973" spans="3:30" s="1" customFormat="1">
      <c r="C3973" s="16"/>
      <c r="D3973" s="16"/>
      <c r="E3973" s="32"/>
      <c r="F3973" s="16"/>
      <c r="G3973" s="16"/>
      <c r="H3973" s="16"/>
      <c r="I3973" s="16"/>
      <c r="J3973" s="16"/>
      <c r="K3973" s="16"/>
      <c r="L3973" s="32"/>
      <c r="M3973" s="16"/>
      <c r="N3973" s="16"/>
      <c r="O3973" s="16"/>
      <c r="P3973" s="16"/>
      <c r="Y3973" s="20"/>
      <c r="Z3973" s="20"/>
      <c r="AA3973" s="20"/>
      <c r="AB3973" s="20"/>
      <c r="AC3973" s="20"/>
      <c r="AD3973" s="20"/>
    </row>
    <row r="3974" spans="3:30" s="1" customFormat="1">
      <c r="C3974" s="16"/>
      <c r="D3974" s="16"/>
      <c r="E3974" s="32"/>
      <c r="F3974" s="16"/>
      <c r="G3974" s="16"/>
      <c r="H3974" s="16"/>
      <c r="I3974" s="16"/>
      <c r="J3974" s="16"/>
      <c r="K3974" s="16"/>
      <c r="L3974" s="32"/>
      <c r="M3974" s="16"/>
      <c r="N3974" s="16"/>
      <c r="O3974" s="16"/>
      <c r="P3974" s="16"/>
      <c r="Y3974" s="20"/>
      <c r="Z3974" s="20"/>
      <c r="AA3974" s="20"/>
      <c r="AB3974" s="20"/>
      <c r="AC3974" s="20"/>
      <c r="AD3974" s="20"/>
    </row>
    <row r="3975" spans="3:30" s="1" customFormat="1">
      <c r="C3975" s="16"/>
      <c r="D3975" s="16"/>
      <c r="E3975" s="32"/>
      <c r="F3975" s="16"/>
      <c r="G3975" s="16"/>
      <c r="H3975" s="16"/>
      <c r="I3975" s="16"/>
      <c r="J3975" s="16"/>
      <c r="K3975" s="16"/>
      <c r="L3975" s="32"/>
      <c r="M3975" s="16"/>
      <c r="N3975" s="16"/>
      <c r="O3975" s="16"/>
      <c r="P3975" s="16"/>
      <c r="Y3975" s="20"/>
      <c r="Z3975" s="20"/>
      <c r="AA3975" s="20"/>
      <c r="AB3975" s="20"/>
      <c r="AC3975" s="20"/>
      <c r="AD3975" s="20"/>
    </row>
    <row r="3976" spans="3:30" s="1" customFormat="1">
      <c r="C3976" s="16"/>
      <c r="D3976" s="16"/>
      <c r="E3976" s="32"/>
      <c r="F3976" s="16"/>
      <c r="G3976" s="16"/>
      <c r="H3976" s="16"/>
      <c r="I3976" s="16"/>
      <c r="J3976" s="16"/>
      <c r="K3976" s="16"/>
      <c r="L3976" s="32"/>
      <c r="M3976" s="16"/>
      <c r="N3976" s="16"/>
      <c r="O3976" s="16"/>
      <c r="P3976" s="16"/>
      <c r="Y3976" s="20"/>
      <c r="Z3976" s="20"/>
      <c r="AA3976" s="20"/>
      <c r="AB3976" s="20"/>
      <c r="AC3976" s="20"/>
      <c r="AD3976" s="20"/>
    </row>
    <row r="3977" spans="3:30" s="1" customFormat="1">
      <c r="C3977" s="16"/>
      <c r="D3977" s="16"/>
      <c r="E3977" s="32"/>
      <c r="F3977" s="16"/>
      <c r="G3977" s="16"/>
      <c r="H3977" s="16"/>
      <c r="I3977" s="16"/>
      <c r="J3977" s="16"/>
      <c r="K3977" s="16"/>
      <c r="L3977" s="32"/>
      <c r="M3977" s="16"/>
      <c r="N3977" s="16"/>
      <c r="O3977" s="16"/>
      <c r="P3977" s="16"/>
      <c r="Y3977" s="20"/>
      <c r="Z3977" s="20"/>
      <c r="AA3977" s="20"/>
      <c r="AB3977" s="20"/>
      <c r="AC3977" s="20"/>
      <c r="AD3977" s="20"/>
    </row>
    <row r="3978" spans="3:30" s="1" customFormat="1">
      <c r="C3978" s="16"/>
      <c r="D3978" s="16"/>
      <c r="E3978" s="32"/>
      <c r="F3978" s="16"/>
      <c r="G3978" s="16"/>
      <c r="H3978" s="16"/>
      <c r="I3978" s="16"/>
      <c r="J3978" s="16"/>
      <c r="K3978" s="16"/>
      <c r="L3978" s="32"/>
      <c r="M3978" s="16"/>
      <c r="N3978" s="16"/>
      <c r="O3978" s="16"/>
      <c r="P3978" s="16"/>
      <c r="Y3978" s="20"/>
      <c r="Z3978" s="20"/>
      <c r="AA3978" s="20"/>
      <c r="AB3978" s="20"/>
      <c r="AC3978" s="20"/>
      <c r="AD3978" s="20"/>
    </row>
    <row r="3979" spans="3:30" s="1" customFormat="1">
      <c r="C3979" s="16"/>
      <c r="D3979" s="16"/>
      <c r="E3979" s="32"/>
      <c r="F3979" s="16"/>
      <c r="G3979" s="16"/>
      <c r="H3979" s="16"/>
      <c r="I3979" s="16"/>
      <c r="J3979" s="16"/>
      <c r="K3979" s="16"/>
      <c r="L3979" s="32"/>
      <c r="M3979" s="16"/>
      <c r="N3979" s="16"/>
      <c r="O3979" s="16"/>
      <c r="P3979" s="16"/>
      <c r="Y3979" s="20"/>
      <c r="Z3979" s="20"/>
      <c r="AA3979" s="20"/>
      <c r="AB3979" s="20"/>
      <c r="AC3979" s="20"/>
      <c r="AD3979" s="20"/>
    </row>
    <row r="3980" spans="3:30" s="1" customFormat="1">
      <c r="C3980" s="16"/>
      <c r="D3980" s="16"/>
      <c r="E3980" s="32"/>
      <c r="F3980" s="16"/>
      <c r="G3980" s="16"/>
      <c r="H3980" s="16"/>
      <c r="I3980" s="16"/>
      <c r="J3980" s="16"/>
      <c r="K3980" s="16"/>
      <c r="L3980" s="32"/>
      <c r="M3980" s="16"/>
      <c r="N3980" s="16"/>
      <c r="O3980" s="16"/>
      <c r="P3980" s="16"/>
      <c r="Y3980" s="20"/>
      <c r="Z3980" s="20"/>
      <c r="AA3980" s="20"/>
      <c r="AB3980" s="20"/>
      <c r="AC3980" s="20"/>
      <c r="AD3980" s="20"/>
    </row>
    <row r="3981" spans="3:30" s="1" customFormat="1">
      <c r="C3981" s="16"/>
      <c r="D3981" s="16"/>
      <c r="E3981" s="32"/>
      <c r="F3981" s="16"/>
      <c r="G3981" s="16"/>
      <c r="H3981" s="16"/>
      <c r="I3981" s="16"/>
      <c r="J3981" s="16"/>
      <c r="K3981" s="16"/>
      <c r="L3981" s="32"/>
      <c r="M3981" s="16"/>
      <c r="N3981" s="16"/>
      <c r="O3981" s="16"/>
      <c r="P3981" s="16"/>
      <c r="Y3981" s="20"/>
      <c r="Z3981" s="20"/>
      <c r="AA3981" s="20"/>
      <c r="AB3981" s="20"/>
      <c r="AC3981" s="20"/>
      <c r="AD3981" s="20"/>
    </row>
    <row r="3982" spans="3:30" s="1" customFormat="1">
      <c r="C3982" s="16"/>
      <c r="D3982" s="16"/>
      <c r="E3982" s="32"/>
      <c r="F3982" s="16"/>
      <c r="G3982" s="16"/>
      <c r="H3982" s="16"/>
      <c r="I3982" s="16"/>
      <c r="J3982" s="16"/>
      <c r="K3982" s="16"/>
      <c r="L3982" s="32"/>
      <c r="M3982" s="16"/>
      <c r="N3982" s="16"/>
      <c r="O3982" s="16"/>
      <c r="P3982" s="16"/>
      <c r="Y3982" s="20"/>
      <c r="Z3982" s="20"/>
      <c r="AA3982" s="20"/>
      <c r="AB3982" s="20"/>
      <c r="AC3982" s="20"/>
      <c r="AD3982" s="20"/>
    </row>
    <row r="3983" spans="3:30" s="1" customFormat="1">
      <c r="C3983" s="16"/>
      <c r="D3983" s="16"/>
      <c r="E3983" s="32"/>
      <c r="F3983" s="16"/>
      <c r="G3983" s="16"/>
      <c r="H3983" s="16"/>
      <c r="I3983" s="16"/>
      <c r="J3983" s="16"/>
      <c r="K3983" s="16"/>
      <c r="L3983" s="32"/>
      <c r="M3983" s="16"/>
      <c r="N3983" s="16"/>
      <c r="O3983" s="16"/>
      <c r="P3983" s="16"/>
      <c r="Y3983" s="20"/>
      <c r="Z3983" s="20"/>
      <c r="AA3983" s="20"/>
      <c r="AB3983" s="20"/>
      <c r="AC3983" s="20"/>
      <c r="AD3983" s="20"/>
    </row>
    <row r="3984" spans="3:30" s="1" customFormat="1">
      <c r="C3984" s="16"/>
      <c r="D3984" s="16"/>
      <c r="E3984" s="32"/>
      <c r="F3984" s="16"/>
      <c r="G3984" s="16"/>
      <c r="H3984" s="16"/>
      <c r="I3984" s="16"/>
      <c r="J3984" s="16"/>
      <c r="K3984" s="16"/>
      <c r="L3984" s="32"/>
      <c r="M3984" s="16"/>
      <c r="N3984" s="16"/>
      <c r="O3984" s="16"/>
      <c r="P3984" s="16"/>
      <c r="Y3984" s="20"/>
      <c r="Z3984" s="20"/>
      <c r="AA3984" s="20"/>
      <c r="AB3984" s="20"/>
      <c r="AC3984" s="20"/>
      <c r="AD3984" s="20"/>
    </row>
    <row r="3985" spans="3:30" s="1" customFormat="1">
      <c r="C3985" s="16"/>
      <c r="D3985" s="16"/>
      <c r="E3985" s="32"/>
      <c r="F3985" s="16"/>
      <c r="G3985" s="16"/>
      <c r="H3985" s="16"/>
      <c r="I3985" s="16"/>
      <c r="J3985" s="16"/>
      <c r="K3985" s="16"/>
      <c r="L3985" s="32"/>
      <c r="M3985" s="16"/>
      <c r="N3985" s="16"/>
      <c r="O3985" s="16"/>
      <c r="P3985" s="16"/>
      <c r="Y3985" s="20"/>
      <c r="Z3985" s="20"/>
      <c r="AA3985" s="20"/>
      <c r="AB3985" s="20"/>
      <c r="AC3985" s="20"/>
      <c r="AD3985" s="20"/>
    </row>
    <row r="3986" spans="3:30" s="1" customFormat="1">
      <c r="C3986" s="16"/>
      <c r="D3986" s="16"/>
      <c r="E3986" s="32"/>
      <c r="F3986" s="16"/>
      <c r="G3986" s="16"/>
      <c r="H3986" s="16"/>
      <c r="I3986" s="16"/>
      <c r="J3986" s="16"/>
      <c r="K3986" s="16"/>
      <c r="L3986" s="32"/>
      <c r="M3986" s="16"/>
      <c r="N3986" s="16"/>
      <c r="O3986" s="16"/>
      <c r="P3986" s="16"/>
      <c r="Y3986" s="20"/>
      <c r="Z3986" s="20"/>
      <c r="AA3986" s="20"/>
      <c r="AB3986" s="20"/>
      <c r="AC3986" s="20"/>
      <c r="AD3986" s="20"/>
    </row>
    <row r="3987" spans="3:30" s="1" customFormat="1">
      <c r="C3987" s="16"/>
      <c r="D3987" s="16"/>
      <c r="E3987" s="32"/>
      <c r="F3987" s="16"/>
      <c r="G3987" s="16"/>
      <c r="H3987" s="16"/>
      <c r="I3987" s="16"/>
      <c r="J3987" s="16"/>
      <c r="K3987" s="16"/>
      <c r="L3987" s="32"/>
      <c r="M3987" s="16"/>
      <c r="N3987" s="16"/>
      <c r="O3987" s="16"/>
      <c r="P3987" s="16"/>
      <c r="Y3987" s="20"/>
      <c r="Z3987" s="20"/>
      <c r="AA3987" s="20"/>
      <c r="AB3987" s="20"/>
      <c r="AC3987" s="20"/>
      <c r="AD3987" s="20"/>
    </row>
    <row r="3988" spans="3:30" s="1" customFormat="1">
      <c r="C3988" s="16"/>
      <c r="D3988" s="16"/>
      <c r="E3988" s="32"/>
      <c r="F3988" s="16"/>
      <c r="G3988" s="16"/>
      <c r="H3988" s="16"/>
      <c r="I3988" s="16"/>
      <c r="J3988" s="16"/>
      <c r="K3988" s="16"/>
      <c r="L3988" s="32"/>
      <c r="M3988" s="16"/>
      <c r="N3988" s="16"/>
      <c r="O3988" s="16"/>
      <c r="P3988" s="16"/>
      <c r="Y3988" s="20"/>
      <c r="Z3988" s="20"/>
      <c r="AA3988" s="20"/>
      <c r="AB3988" s="20"/>
      <c r="AC3988" s="20"/>
      <c r="AD3988" s="20"/>
    </row>
    <row r="3989" spans="3:30" s="1" customFormat="1">
      <c r="C3989" s="16"/>
      <c r="D3989" s="16"/>
      <c r="E3989" s="32"/>
      <c r="F3989" s="16"/>
      <c r="G3989" s="16"/>
      <c r="H3989" s="16"/>
      <c r="I3989" s="16"/>
      <c r="J3989" s="16"/>
      <c r="K3989" s="16"/>
      <c r="L3989" s="32"/>
      <c r="M3989" s="16"/>
      <c r="N3989" s="16"/>
      <c r="O3989" s="16"/>
      <c r="P3989" s="16"/>
      <c r="Y3989" s="20"/>
      <c r="Z3989" s="20"/>
      <c r="AA3989" s="20"/>
      <c r="AB3989" s="20"/>
      <c r="AC3989" s="20"/>
      <c r="AD3989" s="20"/>
    </row>
    <row r="3990" spans="3:30" s="1" customFormat="1">
      <c r="C3990" s="16"/>
      <c r="D3990" s="16"/>
      <c r="E3990" s="32"/>
      <c r="F3990" s="16"/>
      <c r="G3990" s="16"/>
      <c r="H3990" s="16"/>
      <c r="I3990" s="16"/>
      <c r="J3990" s="16"/>
      <c r="K3990" s="16"/>
      <c r="L3990" s="32"/>
      <c r="M3990" s="16"/>
      <c r="N3990" s="16"/>
      <c r="O3990" s="16"/>
      <c r="P3990" s="16"/>
      <c r="Y3990" s="20"/>
      <c r="Z3990" s="20"/>
      <c r="AA3990" s="20"/>
      <c r="AB3990" s="20"/>
      <c r="AC3990" s="20"/>
      <c r="AD3990" s="20"/>
    </row>
    <row r="3991" spans="3:30" s="1" customFormat="1">
      <c r="C3991" s="16"/>
      <c r="D3991" s="16"/>
      <c r="E3991" s="32"/>
      <c r="F3991" s="16"/>
      <c r="G3991" s="16"/>
      <c r="H3991" s="16"/>
      <c r="I3991" s="16"/>
      <c r="J3991" s="16"/>
      <c r="K3991" s="16"/>
      <c r="L3991" s="32"/>
      <c r="M3991" s="16"/>
      <c r="N3991" s="16"/>
      <c r="O3991" s="16"/>
      <c r="P3991" s="16"/>
      <c r="Y3991" s="20"/>
      <c r="Z3991" s="20"/>
      <c r="AA3991" s="20"/>
      <c r="AB3991" s="20"/>
      <c r="AC3991" s="20"/>
      <c r="AD3991" s="20"/>
    </row>
    <row r="3992" spans="3:30" s="1" customFormat="1">
      <c r="C3992" s="16"/>
      <c r="D3992" s="16"/>
      <c r="E3992" s="32"/>
      <c r="F3992" s="16"/>
      <c r="G3992" s="16"/>
      <c r="H3992" s="16"/>
      <c r="I3992" s="16"/>
      <c r="J3992" s="16"/>
      <c r="K3992" s="16"/>
      <c r="L3992" s="32"/>
      <c r="M3992" s="16"/>
      <c r="N3992" s="16"/>
      <c r="O3992" s="16"/>
      <c r="P3992" s="16"/>
      <c r="Y3992" s="20"/>
      <c r="Z3992" s="20"/>
      <c r="AA3992" s="20"/>
      <c r="AB3992" s="20"/>
      <c r="AC3992" s="20"/>
      <c r="AD3992" s="20"/>
    </row>
    <row r="3993" spans="3:30" s="1" customFormat="1">
      <c r="C3993" s="16"/>
      <c r="D3993" s="16"/>
      <c r="E3993" s="32"/>
      <c r="F3993" s="16"/>
      <c r="G3993" s="16"/>
      <c r="H3993" s="16"/>
      <c r="I3993" s="16"/>
      <c r="J3993" s="16"/>
      <c r="K3993" s="16"/>
      <c r="L3993" s="32"/>
      <c r="M3993" s="16"/>
      <c r="N3993" s="16"/>
      <c r="O3993" s="16"/>
      <c r="P3993" s="16"/>
      <c r="Y3993" s="20"/>
      <c r="Z3993" s="20"/>
      <c r="AA3993" s="20"/>
      <c r="AB3993" s="20"/>
      <c r="AC3993" s="20"/>
      <c r="AD3993" s="20"/>
    </row>
    <row r="3994" spans="3:30" s="1" customFormat="1">
      <c r="C3994" s="16"/>
      <c r="D3994" s="16"/>
      <c r="E3994" s="32"/>
      <c r="F3994" s="16"/>
      <c r="G3994" s="16"/>
      <c r="H3994" s="16"/>
      <c r="I3994" s="16"/>
      <c r="J3994" s="16"/>
      <c r="K3994" s="16"/>
      <c r="L3994" s="32"/>
      <c r="M3994" s="16"/>
      <c r="N3994" s="16"/>
      <c r="O3994" s="16"/>
      <c r="P3994" s="16"/>
      <c r="Y3994" s="20"/>
      <c r="Z3994" s="20"/>
      <c r="AA3994" s="20"/>
      <c r="AB3994" s="20"/>
      <c r="AC3994" s="20"/>
      <c r="AD3994" s="20"/>
    </row>
    <row r="3995" spans="3:30" s="1" customFormat="1">
      <c r="C3995" s="16"/>
      <c r="D3995" s="16"/>
      <c r="E3995" s="32"/>
      <c r="F3995" s="16"/>
      <c r="G3995" s="16"/>
      <c r="H3995" s="16"/>
      <c r="I3995" s="16"/>
      <c r="J3995" s="16"/>
      <c r="K3995" s="16"/>
      <c r="L3995" s="32"/>
      <c r="M3995" s="16"/>
      <c r="N3995" s="16"/>
      <c r="O3995" s="16"/>
      <c r="P3995" s="16"/>
      <c r="Y3995" s="20"/>
      <c r="Z3995" s="20"/>
      <c r="AA3995" s="20"/>
      <c r="AB3995" s="20"/>
      <c r="AC3995" s="20"/>
      <c r="AD3995" s="20"/>
    </row>
    <row r="3996" spans="3:30" s="1" customFormat="1">
      <c r="C3996" s="16"/>
      <c r="D3996" s="16"/>
      <c r="E3996" s="32"/>
      <c r="F3996" s="16"/>
      <c r="G3996" s="16"/>
      <c r="H3996" s="16"/>
      <c r="I3996" s="16"/>
      <c r="J3996" s="16"/>
      <c r="K3996" s="16"/>
      <c r="L3996" s="32"/>
      <c r="M3996" s="16"/>
      <c r="N3996" s="16"/>
      <c r="O3996" s="16"/>
      <c r="P3996" s="16"/>
      <c r="Y3996" s="20"/>
      <c r="Z3996" s="20"/>
      <c r="AA3996" s="20"/>
      <c r="AB3996" s="20"/>
      <c r="AC3996" s="20"/>
      <c r="AD3996" s="20"/>
    </row>
    <row r="3997" spans="3:30" s="1" customFormat="1">
      <c r="C3997" s="16"/>
      <c r="D3997" s="16"/>
      <c r="E3997" s="32"/>
      <c r="F3997" s="16"/>
      <c r="G3997" s="16"/>
      <c r="H3997" s="16"/>
      <c r="I3997" s="16"/>
      <c r="J3997" s="16"/>
      <c r="K3997" s="16"/>
      <c r="L3997" s="32"/>
      <c r="M3997" s="16"/>
      <c r="N3997" s="16"/>
      <c r="O3997" s="16"/>
      <c r="P3997" s="16"/>
      <c r="Y3997" s="20"/>
      <c r="Z3997" s="20"/>
      <c r="AA3997" s="20"/>
      <c r="AB3997" s="20"/>
      <c r="AC3997" s="20"/>
      <c r="AD3997" s="20"/>
    </row>
    <row r="3998" spans="3:30" s="1" customFormat="1">
      <c r="C3998" s="16"/>
      <c r="D3998" s="16"/>
      <c r="E3998" s="32"/>
      <c r="F3998" s="16"/>
      <c r="G3998" s="16"/>
      <c r="H3998" s="16"/>
      <c r="I3998" s="16"/>
      <c r="J3998" s="16"/>
      <c r="K3998" s="16"/>
      <c r="L3998" s="32"/>
      <c r="M3998" s="16"/>
      <c r="N3998" s="16"/>
      <c r="O3998" s="16"/>
      <c r="P3998" s="16"/>
      <c r="Y3998" s="20"/>
      <c r="Z3998" s="20"/>
      <c r="AA3998" s="20"/>
      <c r="AB3998" s="20"/>
      <c r="AC3998" s="20"/>
      <c r="AD3998" s="20"/>
    </row>
    <row r="3999" spans="3:30" s="1" customFormat="1">
      <c r="C3999" s="16"/>
      <c r="D3999" s="16"/>
      <c r="E3999" s="32"/>
      <c r="F3999" s="16"/>
      <c r="G3999" s="16"/>
      <c r="H3999" s="16"/>
      <c r="I3999" s="16"/>
      <c r="J3999" s="16"/>
      <c r="K3999" s="16"/>
      <c r="L3999" s="32"/>
      <c r="M3999" s="16"/>
      <c r="N3999" s="16"/>
      <c r="O3999" s="16"/>
      <c r="P3999" s="16"/>
      <c r="Y3999" s="20"/>
      <c r="Z3999" s="20"/>
      <c r="AA3999" s="20"/>
      <c r="AB3999" s="20"/>
      <c r="AC3999" s="20"/>
      <c r="AD3999" s="20"/>
    </row>
    <row r="4000" spans="3:30" s="1" customFormat="1">
      <c r="C4000" s="16"/>
      <c r="D4000" s="16"/>
      <c r="E4000" s="32"/>
      <c r="F4000" s="16"/>
      <c r="G4000" s="16"/>
      <c r="H4000" s="16"/>
      <c r="I4000" s="16"/>
      <c r="J4000" s="16"/>
      <c r="K4000" s="16"/>
      <c r="L4000" s="32"/>
      <c r="M4000" s="16"/>
      <c r="N4000" s="16"/>
      <c r="O4000" s="16"/>
      <c r="P4000" s="16"/>
      <c r="Y4000" s="20"/>
      <c r="Z4000" s="20"/>
      <c r="AA4000" s="20"/>
      <c r="AB4000" s="20"/>
      <c r="AC4000" s="20"/>
      <c r="AD4000" s="20"/>
    </row>
    <row r="4001" spans="3:30" s="1" customFormat="1">
      <c r="C4001" s="16"/>
      <c r="D4001" s="16"/>
      <c r="E4001" s="32"/>
      <c r="F4001" s="16"/>
      <c r="G4001" s="16"/>
      <c r="H4001" s="16"/>
      <c r="I4001" s="16"/>
      <c r="J4001" s="16"/>
      <c r="K4001" s="16"/>
      <c r="L4001" s="32"/>
      <c r="M4001" s="16"/>
      <c r="N4001" s="16"/>
      <c r="O4001" s="16"/>
      <c r="P4001" s="16"/>
      <c r="Y4001" s="20"/>
      <c r="Z4001" s="20"/>
      <c r="AA4001" s="20"/>
      <c r="AB4001" s="20"/>
      <c r="AC4001" s="20"/>
      <c r="AD4001" s="20"/>
    </row>
    <row r="4002" spans="3:30" s="1" customFormat="1">
      <c r="C4002" s="16"/>
      <c r="D4002" s="16"/>
      <c r="E4002" s="32"/>
      <c r="F4002" s="16"/>
      <c r="G4002" s="16"/>
      <c r="H4002" s="16"/>
      <c r="I4002" s="16"/>
      <c r="J4002" s="16"/>
      <c r="K4002" s="16"/>
      <c r="L4002" s="32"/>
      <c r="M4002" s="16"/>
      <c r="N4002" s="16"/>
      <c r="O4002" s="16"/>
      <c r="P4002" s="16"/>
      <c r="Y4002" s="20"/>
      <c r="Z4002" s="20"/>
      <c r="AA4002" s="20"/>
      <c r="AB4002" s="20"/>
      <c r="AC4002" s="20"/>
      <c r="AD4002" s="20"/>
    </row>
    <row r="4003" spans="3:30" s="1" customFormat="1">
      <c r="C4003" s="16"/>
      <c r="D4003" s="16"/>
      <c r="E4003" s="32"/>
      <c r="F4003" s="16"/>
      <c r="G4003" s="16"/>
      <c r="H4003" s="16"/>
      <c r="I4003" s="16"/>
      <c r="J4003" s="16"/>
      <c r="K4003" s="16"/>
      <c r="L4003" s="32"/>
      <c r="M4003" s="16"/>
      <c r="N4003" s="16"/>
      <c r="O4003" s="16"/>
      <c r="P4003" s="16"/>
      <c r="Y4003" s="20"/>
      <c r="Z4003" s="20"/>
      <c r="AA4003" s="20"/>
      <c r="AB4003" s="20"/>
      <c r="AC4003" s="20"/>
      <c r="AD4003" s="20"/>
    </row>
    <row r="4004" spans="3:30" s="1" customFormat="1">
      <c r="C4004" s="16"/>
      <c r="D4004" s="16"/>
      <c r="E4004" s="32"/>
      <c r="F4004" s="16"/>
      <c r="G4004" s="16"/>
      <c r="H4004" s="16"/>
      <c r="I4004" s="16"/>
      <c r="J4004" s="16"/>
      <c r="K4004" s="16"/>
      <c r="L4004" s="32"/>
      <c r="M4004" s="16"/>
      <c r="N4004" s="16"/>
      <c r="O4004" s="16"/>
      <c r="P4004" s="16"/>
      <c r="Y4004" s="20"/>
      <c r="Z4004" s="20"/>
      <c r="AA4004" s="20"/>
      <c r="AB4004" s="20"/>
      <c r="AC4004" s="20"/>
      <c r="AD4004" s="20"/>
    </row>
    <row r="4005" spans="3:30" s="1" customFormat="1">
      <c r="C4005" s="16"/>
      <c r="D4005" s="16"/>
      <c r="E4005" s="32"/>
      <c r="F4005" s="16"/>
      <c r="G4005" s="16"/>
      <c r="H4005" s="16"/>
      <c r="I4005" s="16"/>
      <c r="J4005" s="16"/>
      <c r="K4005" s="16"/>
      <c r="L4005" s="32"/>
      <c r="M4005" s="16"/>
      <c r="N4005" s="16"/>
      <c r="O4005" s="16"/>
      <c r="P4005" s="16"/>
      <c r="Y4005" s="20"/>
      <c r="Z4005" s="20"/>
      <c r="AA4005" s="20"/>
      <c r="AB4005" s="20"/>
      <c r="AC4005" s="20"/>
      <c r="AD4005" s="20"/>
    </row>
    <row r="4006" spans="3:30" s="1" customFormat="1">
      <c r="C4006" s="16"/>
      <c r="D4006" s="16"/>
      <c r="E4006" s="32"/>
      <c r="F4006" s="16"/>
      <c r="G4006" s="16"/>
      <c r="H4006" s="16"/>
      <c r="I4006" s="16"/>
      <c r="J4006" s="16"/>
      <c r="K4006" s="16"/>
      <c r="L4006" s="32"/>
      <c r="M4006" s="16"/>
      <c r="N4006" s="16"/>
      <c r="O4006" s="16"/>
      <c r="P4006" s="16"/>
      <c r="Y4006" s="20"/>
      <c r="Z4006" s="20"/>
      <c r="AA4006" s="20"/>
      <c r="AB4006" s="20"/>
      <c r="AC4006" s="20"/>
      <c r="AD4006" s="20"/>
    </row>
    <row r="4007" spans="3:30" s="1" customFormat="1">
      <c r="C4007" s="16"/>
      <c r="D4007" s="16"/>
      <c r="E4007" s="32"/>
      <c r="F4007" s="16"/>
      <c r="G4007" s="16"/>
      <c r="H4007" s="16"/>
      <c r="I4007" s="16"/>
      <c r="J4007" s="16"/>
      <c r="K4007" s="16"/>
      <c r="L4007" s="32"/>
      <c r="M4007" s="16"/>
      <c r="N4007" s="16"/>
      <c r="O4007" s="16"/>
      <c r="P4007" s="16"/>
      <c r="Y4007" s="20"/>
      <c r="Z4007" s="20"/>
      <c r="AA4007" s="20"/>
      <c r="AB4007" s="20"/>
      <c r="AC4007" s="20"/>
      <c r="AD4007" s="20"/>
    </row>
    <row r="4008" spans="3:30" s="1" customFormat="1">
      <c r="C4008" s="16"/>
      <c r="D4008" s="16"/>
      <c r="E4008" s="32"/>
      <c r="F4008" s="16"/>
      <c r="G4008" s="16"/>
      <c r="H4008" s="16"/>
      <c r="I4008" s="16"/>
      <c r="J4008" s="16"/>
      <c r="K4008" s="16"/>
      <c r="L4008" s="32"/>
      <c r="M4008" s="16"/>
      <c r="N4008" s="16"/>
      <c r="O4008" s="16"/>
      <c r="P4008" s="16"/>
      <c r="Y4008" s="20"/>
      <c r="Z4008" s="20"/>
      <c r="AA4008" s="20"/>
      <c r="AB4008" s="20"/>
      <c r="AC4008" s="20"/>
      <c r="AD4008" s="20"/>
    </row>
    <row r="4009" spans="3:30" s="1" customFormat="1">
      <c r="C4009" s="16"/>
      <c r="D4009" s="16"/>
      <c r="E4009" s="32"/>
      <c r="F4009" s="16"/>
      <c r="G4009" s="16"/>
      <c r="H4009" s="16"/>
      <c r="I4009" s="16"/>
      <c r="J4009" s="16"/>
      <c r="K4009" s="16"/>
      <c r="L4009" s="32"/>
      <c r="M4009" s="16"/>
      <c r="N4009" s="16"/>
      <c r="O4009" s="16"/>
      <c r="P4009" s="16"/>
      <c r="Y4009" s="20"/>
      <c r="Z4009" s="20"/>
      <c r="AA4009" s="20"/>
      <c r="AB4009" s="20"/>
      <c r="AC4009" s="20"/>
      <c r="AD4009" s="20"/>
    </row>
    <row r="4010" spans="3:30" s="1" customFormat="1">
      <c r="C4010" s="16"/>
      <c r="D4010" s="16"/>
      <c r="E4010" s="32"/>
      <c r="F4010" s="16"/>
      <c r="G4010" s="16"/>
      <c r="H4010" s="16"/>
      <c r="I4010" s="16"/>
      <c r="J4010" s="16"/>
      <c r="K4010" s="16"/>
      <c r="L4010" s="32"/>
      <c r="M4010" s="16"/>
      <c r="N4010" s="16"/>
      <c r="O4010" s="16"/>
      <c r="P4010" s="16"/>
      <c r="Y4010" s="20"/>
      <c r="Z4010" s="20"/>
      <c r="AA4010" s="20"/>
      <c r="AB4010" s="20"/>
      <c r="AC4010" s="20"/>
      <c r="AD4010" s="20"/>
    </row>
    <row r="4011" spans="3:30" s="1" customFormat="1">
      <c r="C4011" s="16"/>
      <c r="D4011" s="16"/>
      <c r="E4011" s="32"/>
      <c r="F4011" s="16"/>
      <c r="G4011" s="16"/>
      <c r="H4011" s="16"/>
      <c r="I4011" s="16"/>
      <c r="J4011" s="16"/>
      <c r="K4011" s="16"/>
      <c r="L4011" s="32"/>
      <c r="M4011" s="16"/>
      <c r="N4011" s="16"/>
      <c r="O4011" s="16"/>
      <c r="P4011" s="16"/>
      <c r="Y4011" s="20"/>
      <c r="Z4011" s="20"/>
      <c r="AA4011" s="20"/>
      <c r="AB4011" s="20"/>
      <c r="AC4011" s="20"/>
      <c r="AD4011" s="20"/>
    </row>
    <row r="4012" spans="3:30" s="1" customFormat="1">
      <c r="C4012" s="16"/>
      <c r="D4012" s="16"/>
      <c r="E4012" s="32"/>
      <c r="F4012" s="16"/>
      <c r="G4012" s="16"/>
      <c r="H4012" s="16"/>
      <c r="I4012" s="16"/>
      <c r="J4012" s="16"/>
      <c r="K4012" s="16"/>
      <c r="L4012" s="32"/>
      <c r="M4012" s="16"/>
      <c r="N4012" s="16"/>
      <c r="O4012" s="16"/>
      <c r="P4012" s="16"/>
      <c r="Y4012" s="20"/>
      <c r="Z4012" s="20"/>
      <c r="AA4012" s="20"/>
      <c r="AB4012" s="20"/>
      <c r="AC4012" s="20"/>
      <c r="AD4012" s="20"/>
    </row>
    <row r="4013" spans="3:30" s="1" customFormat="1">
      <c r="C4013" s="16"/>
      <c r="D4013" s="16"/>
      <c r="E4013" s="32"/>
      <c r="F4013" s="16"/>
      <c r="G4013" s="16"/>
      <c r="H4013" s="16"/>
      <c r="I4013" s="16"/>
      <c r="J4013" s="16"/>
      <c r="K4013" s="16"/>
      <c r="L4013" s="32"/>
      <c r="M4013" s="16"/>
      <c r="N4013" s="16"/>
      <c r="O4013" s="16"/>
      <c r="P4013" s="16"/>
      <c r="Y4013" s="20"/>
      <c r="Z4013" s="20"/>
      <c r="AA4013" s="20"/>
      <c r="AB4013" s="20"/>
      <c r="AC4013" s="20"/>
      <c r="AD4013" s="20"/>
    </row>
    <row r="4014" spans="3:30" s="1" customFormat="1">
      <c r="C4014" s="16"/>
      <c r="D4014" s="16"/>
      <c r="E4014" s="32"/>
      <c r="F4014" s="16"/>
      <c r="G4014" s="16"/>
      <c r="H4014" s="16"/>
      <c r="I4014" s="16"/>
      <c r="J4014" s="16"/>
      <c r="K4014" s="16"/>
      <c r="L4014" s="32"/>
      <c r="M4014" s="16"/>
      <c r="N4014" s="16"/>
      <c r="O4014" s="16"/>
      <c r="P4014" s="16"/>
      <c r="Y4014" s="20"/>
      <c r="Z4014" s="20"/>
      <c r="AA4014" s="20"/>
      <c r="AB4014" s="20"/>
      <c r="AC4014" s="20"/>
      <c r="AD4014" s="20"/>
    </row>
    <row r="4015" spans="3:30" s="1" customFormat="1">
      <c r="C4015" s="16"/>
      <c r="D4015" s="16"/>
      <c r="E4015" s="32"/>
      <c r="F4015" s="16"/>
      <c r="G4015" s="16"/>
      <c r="H4015" s="16"/>
      <c r="I4015" s="16"/>
      <c r="J4015" s="16"/>
      <c r="K4015" s="16"/>
      <c r="L4015" s="32"/>
      <c r="M4015" s="16"/>
      <c r="N4015" s="16"/>
      <c r="O4015" s="16"/>
      <c r="P4015" s="16"/>
      <c r="Y4015" s="20"/>
      <c r="Z4015" s="20"/>
      <c r="AA4015" s="20"/>
      <c r="AB4015" s="20"/>
      <c r="AC4015" s="20"/>
      <c r="AD4015" s="20"/>
    </row>
    <row r="4016" spans="3:30" s="1" customFormat="1">
      <c r="C4016" s="16"/>
      <c r="D4016" s="16"/>
      <c r="E4016" s="32"/>
      <c r="F4016" s="16"/>
      <c r="G4016" s="16"/>
      <c r="H4016" s="16"/>
      <c r="I4016" s="16"/>
      <c r="J4016" s="16"/>
      <c r="K4016" s="16"/>
      <c r="L4016" s="32"/>
      <c r="M4016" s="16"/>
      <c r="N4016" s="16"/>
      <c r="O4016" s="16"/>
      <c r="P4016" s="16"/>
      <c r="Y4016" s="20"/>
      <c r="Z4016" s="20"/>
      <c r="AA4016" s="20"/>
      <c r="AB4016" s="20"/>
      <c r="AC4016" s="20"/>
      <c r="AD4016" s="20"/>
    </row>
    <row r="4017" spans="3:30" s="1" customFormat="1">
      <c r="C4017" s="16"/>
      <c r="D4017" s="16"/>
      <c r="E4017" s="32"/>
      <c r="F4017" s="16"/>
      <c r="G4017" s="16"/>
      <c r="H4017" s="16"/>
      <c r="I4017" s="16"/>
      <c r="J4017" s="16"/>
      <c r="K4017" s="16"/>
      <c r="L4017" s="32"/>
      <c r="M4017" s="16"/>
      <c r="N4017" s="16"/>
      <c r="O4017" s="16"/>
      <c r="P4017" s="16"/>
      <c r="Y4017" s="20"/>
      <c r="Z4017" s="20"/>
      <c r="AA4017" s="20"/>
      <c r="AB4017" s="20"/>
      <c r="AC4017" s="20"/>
      <c r="AD4017" s="20"/>
    </row>
    <row r="4018" spans="3:30" s="1" customFormat="1">
      <c r="C4018" s="16"/>
      <c r="D4018" s="16"/>
      <c r="E4018" s="32"/>
      <c r="F4018" s="16"/>
      <c r="G4018" s="16"/>
      <c r="H4018" s="16"/>
      <c r="I4018" s="16"/>
      <c r="J4018" s="16"/>
      <c r="K4018" s="16"/>
      <c r="L4018" s="32"/>
      <c r="M4018" s="16"/>
      <c r="N4018" s="16"/>
      <c r="O4018" s="16"/>
      <c r="P4018" s="16"/>
      <c r="Y4018" s="20"/>
      <c r="Z4018" s="20"/>
      <c r="AA4018" s="20"/>
      <c r="AB4018" s="20"/>
      <c r="AC4018" s="20"/>
      <c r="AD4018" s="20"/>
    </row>
    <row r="4019" spans="3:30" s="1" customFormat="1">
      <c r="C4019" s="16"/>
      <c r="D4019" s="16"/>
      <c r="E4019" s="32"/>
      <c r="F4019" s="16"/>
      <c r="G4019" s="16"/>
      <c r="H4019" s="16"/>
      <c r="I4019" s="16"/>
      <c r="J4019" s="16"/>
      <c r="K4019" s="16"/>
      <c r="L4019" s="32"/>
      <c r="M4019" s="16"/>
      <c r="N4019" s="16"/>
      <c r="O4019" s="16"/>
      <c r="P4019" s="16"/>
      <c r="Y4019" s="20"/>
      <c r="Z4019" s="20"/>
      <c r="AA4019" s="20"/>
      <c r="AB4019" s="20"/>
      <c r="AC4019" s="20"/>
      <c r="AD4019" s="20"/>
    </row>
    <row r="4020" spans="3:30" s="1" customFormat="1">
      <c r="C4020" s="16"/>
      <c r="D4020" s="16"/>
      <c r="E4020" s="32"/>
      <c r="F4020" s="16"/>
      <c r="G4020" s="16"/>
      <c r="H4020" s="16"/>
      <c r="I4020" s="16"/>
      <c r="J4020" s="16"/>
      <c r="K4020" s="16"/>
      <c r="L4020" s="32"/>
      <c r="M4020" s="16"/>
      <c r="N4020" s="16"/>
      <c r="O4020" s="16"/>
      <c r="P4020" s="16"/>
      <c r="Y4020" s="20"/>
      <c r="Z4020" s="20"/>
      <c r="AA4020" s="20"/>
      <c r="AB4020" s="20"/>
      <c r="AC4020" s="20"/>
      <c r="AD4020" s="20"/>
    </row>
    <row r="4021" spans="3:30" s="1" customFormat="1">
      <c r="C4021" s="16"/>
      <c r="D4021" s="16"/>
      <c r="E4021" s="32"/>
      <c r="F4021" s="16"/>
      <c r="G4021" s="16"/>
      <c r="H4021" s="16"/>
      <c r="I4021" s="16"/>
      <c r="J4021" s="16"/>
      <c r="K4021" s="16"/>
      <c r="L4021" s="32"/>
      <c r="M4021" s="16"/>
      <c r="N4021" s="16"/>
      <c r="O4021" s="16"/>
      <c r="P4021" s="16"/>
      <c r="Y4021" s="20"/>
      <c r="Z4021" s="20"/>
      <c r="AA4021" s="20"/>
      <c r="AB4021" s="20"/>
      <c r="AC4021" s="20"/>
      <c r="AD4021" s="20"/>
    </row>
    <row r="4022" spans="3:30" s="1" customFormat="1">
      <c r="C4022" s="16"/>
      <c r="D4022" s="16"/>
      <c r="E4022" s="32"/>
      <c r="F4022" s="16"/>
      <c r="G4022" s="16"/>
      <c r="H4022" s="16"/>
      <c r="I4022" s="16"/>
      <c r="J4022" s="16"/>
      <c r="K4022" s="16"/>
      <c r="L4022" s="32"/>
      <c r="M4022" s="16"/>
      <c r="N4022" s="16"/>
      <c r="O4022" s="16"/>
      <c r="P4022" s="16"/>
      <c r="Y4022" s="20"/>
      <c r="Z4022" s="20"/>
      <c r="AA4022" s="20"/>
      <c r="AB4022" s="20"/>
      <c r="AC4022" s="20"/>
      <c r="AD4022" s="20"/>
    </row>
    <row r="4023" spans="3:30" s="1" customFormat="1">
      <c r="C4023" s="16"/>
      <c r="D4023" s="16"/>
      <c r="E4023" s="32"/>
      <c r="F4023" s="16"/>
      <c r="G4023" s="16"/>
      <c r="H4023" s="16"/>
      <c r="I4023" s="16"/>
      <c r="J4023" s="16"/>
      <c r="K4023" s="16"/>
      <c r="L4023" s="32"/>
      <c r="M4023" s="16"/>
      <c r="N4023" s="16"/>
      <c r="O4023" s="16"/>
      <c r="P4023" s="16"/>
      <c r="Y4023" s="20"/>
      <c r="Z4023" s="20"/>
      <c r="AA4023" s="20"/>
      <c r="AB4023" s="20"/>
      <c r="AC4023" s="20"/>
      <c r="AD4023" s="20"/>
    </row>
    <row r="4024" spans="3:30" s="1" customFormat="1">
      <c r="C4024" s="16"/>
      <c r="D4024" s="16"/>
      <c r="E4024" s="32"/>
      <c r="F4024" s="16"/>
      <c r="G4024" s="16"/>
      <c r="H4024" s="16"/>
      <c r="I4024" s="16"/>
      <c r="J4024" s="16"/>
      <c r="K4024" s="16"/>
      <c r="L4024" s="32"/>
      <c r="M4024" s="16"/>
      <c r="N4024" s="16"/>
      <c r="O4024" s="16"/>
      <c r="P4024" s="16"/>
      <c r="Y4024" s="20"/>
      <c r="Z4024" s="20"/>
      <c r="AA4024" s="20"/>
      <c r="AB4024" s="20"/>
      <c r="AC4024" s="20"/>
      <c r="AD4024" s="20"/>
    </row>
    <row r="4025" spans="3:30" s="1" customFormat="1">
      <c r="C4025" s="16"/>
      <c r="D4025" s="16"/>
      <c r="E4025" s="32"/>
      <c r="F4025" s="16"/>
      <c r="G4025" s="16"/>
      <c r="H4025" s="16"/>
      <c r="I4025" s="16"/>
      <c r="J4025" s="16"/>
      <c r="K4025" s="16"/>
      <c r="L4025" s="32"/>
      <c r="M4025" s="16"/>
      <c r="N4025" s="16"/>
      <c r="O4025" s="16"/>
      <c r="P4025" s="16"/>
      <c r="Y4025" s="20"/>
      <c r="Z4025" s="20"/>
      <c r="AA4025" s="20"/>
      <c r="AB4025" s="20"/>
      <c r="AC4025" s="20"/>
      <c r="AD4025" s="20"/>
    </row>
    <row r="4026" spans="3:30" s="1" customFormat="1">
      <c r="C4026" s="16"/>
      <c r="D4026" s="16"/>
      <c r="E4026" s="32"/>
      <c r="F4026" s="16"/>
      <c r="G4026" s="16"/>
      <c r="H4026" s="16"/>
      <c r="I4026" s="16"/>
      <c r="J4026" s="16"/>
      <c r="K4026" s="16"/>
      <c r="L4026" s="32"/>
      <c r="M4026" s="16"/>
      <c r="N4026" s="16"/>
      <c r="O4026" s="16"/>
      <c r="P4026" s="16"/>
      <c r="Y4026" s="20"/>
      <c r="Z4026" s="20"/>
      <c r="AA4026" s="20"/>
      <c r="AB4026" s="20"/>
      <c r="AC4026" s="20"/>
      <c r="AD4026" s="20"/>
    </row>
    <row r="4027" spans="3:30" s="1" customFormat="1">
      <c r="C4027" s="16"/>
      <c r="D4027" s="16"/>
      <c r="E4027" s="32"/>
      <c r="F4027" s="16"/>
      <c r="G4027" s="16"/>
      <c r="H4027" s="16"/>
      <c r="I4027" s="16"/>
      <c r="J4027" s="16"/>
      <c r="K4027" s="16"/>
      <c r="L4027" s="32"/>
      <c r="M4027" s="16"/>
      <c r="N4027" s="16"/>
      <c r="O4027" s="16"/>
      <c r="P4027" s="16"/>
      <c r="Y4027" s="20"/>
      <c r="Z4027" s="20"/>
      <c r="AA4027" s="20"/>
      <c r="AB4027" s="20"/>
      <c r="AC4027" s="20"/>
      <c r="AD4027" s="20"/>
    </row>
    <row r="4028" spans="3:30" s="1" customFormat="1">
      <c r="C4028" s="16"/>
      <c r="D4028" s="16"/>
      <c r="E4028" s="32"/>
      <c r="F4028" s="16"/>
      <c r="G4028" s="16"/>
      <c r="H4028" s="16"/>
      <c r="I4028" s="16"/>
      <c r="J4028" s="16"/>
      <c r="K4028" s="16"/>
      <c r="L4028" s="32"/>
      <c r="M4028" s="16"/>
      <c r="N4028" s="16"/>
      <c r="O4028" s="16"/>
      <c r="P4028" s="16"/>
      <c r="Y4028" s="20"/>
      <c r="Z4028" s="20"/>
      <c r="AA4028" s="20"/>
      <c r="AB4028" s="20"/>
      <c r="AC4028" s="20"/>
      <c r="AD4028" s="20"/>
    </row>
    <row r="4029" spans="3:30" s="1" customFormat="1">
      <c r="C4029" s="16"/>
      <c r="D4029" s="16"/>
      <c r="E4029" s="32"/>
      <c r="F4029" s="16"/>
      <c r="G4029" s="16"/>
      <c r="H4029" s="16"/>
      <c r="I4029" s="16"/>
      <c r="J4029" s="16"/>
      <c r="K4029" s="16"/>
      <c r="L4029" s="32"/>
      <c r="M4029" s="16"/>
      <c r="N4029" s="16"/>
      <c r="O4029" s="16"/>
      <c r="P4029" s="16"/>
      <c r="Y4029" s="20"/>
      <c r="Z4029" s="20"/>
      <c r="AA4029" s="20"/>
      <c r="AB4029" s="20"/>
      <c r="AC4029" s="20"/>
      <c r="AD4029" s="20"/>
    </row>
    <row r="4030" spans="3:30" s="1" customFormat="1">
      <c r="C4030" s="16"/>
      <c r="D4030" s="16"/>
      <c r="E4030" s="32"/>
      <c r="F4030" s="16"/>
      <c r="G4030" s="16"/>
      <c r="H4030" s="16"/>
      <c r="I4030" s="16"/>
      <c r="J4030" s="16"/>
      <c r="K4030" s="16"/>
      <c r="L4030" s="32"/>
      <c r="M4030" s="16"/>
      <c r="N4030" s="16"/>
      <c r="O4030" s="16"/>
      <c r="P4030" s="16"/>
      <c r="Y4030" s="20"/>
      <c r="Z4030" s="20"/>
      <c r="AA4030" s="20"/>
      <c r="AB4030" s="20"/>
      <c r="AC4030" s="20"/>
      <c r="AD4030" s="20"/>
    </row>
    <row r="4031" spans="3:30" s="1" customFormat="1">
      <c r="C4031" s="16"/>
      <c r="D4031" s="16"/>
      <c r="E4031" s="32"/>
      <c r="F4031" s="16"/>
      <c r="G4031" s="16"/>
      <c r="H4031" s="16"/>
      <c r="I4031" s="16"/>
      <c r="J4031" s="16"/>
      <c r="K4031" s="16"/>
      <c r="L4031" s="32"/>
      <c r="M4031" s="16"/>
      <c r="N4031" s="16"/>
      <c r="O4031" s="16"/>
      <c r="P4031" s="16"/>
      <c r="Y4031" s="20"/>
      <c r="Z4031" s="20"/>
      <c r="AA4031" s="20"/>
      <c r="AB4031" s="20"/>
      <c r="AC4031" s="20"/>
      <c r="AD4031" s="20"/>
    </row>
    <row r="4032" spans="3:30" s="1" customFormat="1">
      <c r="C4032" s="16"/>
      <c r="D4032" s="16"/>
      <c r="E4032" s="32"/>
      <c r="F4032" s="16"/>
      <c r="G4032" s="16"/>
      <c r="H4032" s="16"/>
      <c r="I4032" s="16"/>
      <c r="J4032" s="16"/>
      <c r="K4032" s="16"/>
      <c r="L4032" s="32"/>
      <c r="M4032" s="16"/>
      <c r="N4032" s="16"/>
      <c r="O4032" s="16"/>
      <c r="P4032" s="16"/>
      <c r="Y4032" s="20"/>
      <c r="Z4032" s="20"/>
      <c r="AA4032" s="20"/>
      <c r="AB4032" s="20"/>
      <c r="AC4032" s="20"/>
      <c r="AD4032" s="20"/>
    </row>
    <row r="4033" spans="3:30" s="1" customFormat="1">
      <c r="C4033" s="16"/>
      <c r="D4033" s="16"/>
      <c r="E4033" s="32"/>
      <c r="F4033" s="16"/>
      <c r="G4033" s="16"/>
      <c r="H4033" s="16"/>
      <c r="I4033" s="16"/>
      <c r="J4033" s="16"/>
      <c r="K4033" s="16"/>
      <c r="L4033" s="32"/>
      <c r="M4033" s="16"/>
      <c r="N4033" s="16"/>
      <c r="O4033" s="16"/>
      <c r="P4033" s="16"/>
      <c r="Y4033" s="20"/>
      <c r="Z4033" s="20"/>
      <c r="AA4033" s="20"/>
      <c r="AB4033" s="20"/>
      <c r="AC4033" s="20"/>
      <c r="AD4033" s="20"/>
    </row>
    <row r="4034" spans="3:30" s="1" customFormat="1">
      <c r="C4034" s="16"/>
      <c r="D4034" s="16"/>
      <c r="E4034" s="32"/>
      <c r="F4034" s="16"/>
      <c r="G4034" s="16"/>
      <c r="H4034" s="16"/>
      <c r="I4034" s="16"/>
      <c r="J4034" s="16"/>
      <c r="K4034" s="16"/>
      <c r="L4034" s="32"/>
      <c r="M4034" s="16"/>
      <c r="N4034" s="16"/>
      <c r="O4034" s="16"/>
      <c r="P4034" s="16"/>
      <c r="Y4034" s="20"/>
      <c r="Z4034" s="20"/>
      <c r="AA4034" s="20"/>
      <c r="AB4034" s="20"/>
      <c r="AC4034" s="20"/>
      <c r="AD4034" s="20"/>
    </row>
    <row r="4035" spans="3:30" s="1" customFormat="1">
      <c r="C4035" s="16"/>
      <c r="D4035" s="16"/>
      <c r="E4035" s="32"/>
      <c r="F4035" s="16"/>
      <c r="G4035" s="16"/>
      <c r="H4035" s="16"/>
      <c r="I4035" s="16"/>
      <c r="J4035" s="16"/>
      <c r="K4035" s="16"/>
      <c r="L4035" s="32"/>
      <c r="M4035" s="16"/>
      <c r="N4035" s="16"/>
      <c r="O4035" s="16"/>
      <c r="P4035" s="16"/>
      <c r="Y4035" s="20"/>
      <c r="Z4035" s="20"/>
      <c r="AA4035" s="20"/>
      <c r="AB4035" s="20"/>
      <c r="AC4035" s="20"/>
      <c r="AD4035" s="20"/>
    </row>
    <row r="4036" spans="3:30" s="1" customFormat="1">
      <c r="C4036" s="16"/>
      <c r="D4036" s="16"/>
      <c r="E4036" s="32"/>
      <c r="F4036" s="16"/>
      <c r="G4036" s="16"/>
      <c r="H4036" s="16"/>
      <c r="I4036" s="16"/>
      <c r="J4036" s="16"/>
      <c r="K4036" s="16"/>
      <c r="L4036" s="32"/>
      <c r="M4036" s="16"/>
      <c r="N4036" s="16"/>
      <c r="O4036" s="16"/>
      <c r="P4036" s="16"/>
      <c r="Y4036" s="20"/>
      <c r="Z4036" s="20"/>
      <c r="AA4036" s="20"/>
      <c r="AB4036" s="20"/>
      <c r="AC4036" s="20"/>
      <c r="AD4036" s="20"/>
    </row>
    <row r="4037" spans="3:30" s="1" customFormat="1">
      <c r="C4037" s="16"/>
      <c r="D4037" s="16"/>
      <c r="E4037" s="32"/>
      <c r="F4037" s="16"/>
      <c r="G4037" s="16"/>
      <c r="H4037" s="16"/>
      <c r="I4037" s="16"/>
      <c r="J4037" s="16"/>
      <c r="K4037" s="16"/>
      <c r="L4037" s="32"/>
      <c r="M4037" s="16"/>
      <c r="N4037" s="16"/>
      <c r="O4037" s="16"/>
      <c r="P4037" s="16"/>
      <c r="Y4037" s="20"/>
      <c r="Z4037" s="20"/>
      <c r="AA4037" s="20"/>
      <c r="AB4037" s="20"/>
      <c r="AC4037" s="20"/>
      <c r="AD4037" s="20"/>
    </row>
    <row r="4038" spans="3:30" s="1" customFormat="1">
      <c r="C4038" s="16"/>
      <c r="D4038" s="16"/>
      <c r="E4038" s="32"/>
      <c r="F4038" s="16"/>
      <c r="G4038" s="16"/>
      <c r="H4038" s="16"/>
      <c r="I4038" s="16"/>
      <c r="J4038" s="16"/>
      <c r="K4038" s="16"/>
      <c r="L4038" s="32"/>
      <c r="M4038" s="16"/>
      <c r="N4038" s="16"/>
      <c r="O4038" s="16"/>
      <c r="P4038" s="16"/>
      <c r="Y4038" s="20"/>
      <c r="Z4038" s="20"/>
      <c r="AA4038" s="20"/>
      <c r="AB4038" s="20"/>
      <c r="AC4038" s="20"/>
      <c r="AD4038" s="20"/>
    </row>
    <row r="4039" spans="3:30" s="1" customFormat="1">
      <c r="C4039" s="16"/>
      <c r="D4039" s="16"/>
      <c r="E4039" s="32"/>
      <c r="F4039" s="16"/>
      <c r="G4039" s="16"/>
      <c r="H4039" s="16"/>
      <c r="I4039" s="16"/>
      <c r="J4039" s="16"/>
      <c r="K4039" s="16"/>
      <c r="L4039" s="32"/>
      <c r="M4039" s="16"/>
      <c r="N4039" s="16"/>
      <c r="O4039" s="16"/>
      <c r="P4039" s="16"/>
      <c r="Y4039" s="20"/>
      <c r="Z4039" s="20"/>
      <c r="AA4039" s="20"/>
      <c r="AB4039" s="20"/>
      <c r="AC4039" s="20"/>
      <c r="AD4039" s="20"/>
    </row>
    <row r="4040" spans="3:30" s="1" customFormat="1">
      <c r="C4040" s="16"/>
      <c r="D4040" s="16"/>
      <c r="E4040" s="32"/>
      <c r="F4040" s="16"/>
      <c r="G4040" s="16"/>
      <c r="H4040" s="16"/>
      <c r="I4040" s="16"/>
      <c r="J4040" s="16"/>
      <c r="K4040" s="16"/>
      <c r="L4040" s="32"/>
      <c r="M4040" s="16"/>
      <c r="N4040" s="16"/>
      <c r="O4040" s="16"/>
      <c r="P4040" s="16"/>
      <c r="Y4040" s="20"/>
      <c r="Z4040" s="20"/>
      <c r="AA4040" s="20"/>
      <c r="AB4040" s="20"/>
      <c r="AC4040" s="20"/>
      <c r="AD4040" s="20"/>
    </row>
    <row r="4041" spans="3:30" s="1" customFormat="1">
      <c r="C4041" s="16"/>
      <c r="D4041" s="16"/>
      <c r="E4041" s="32"/>
      <c r="F4041" s="16"/>
      <c r="G4041" s="16"/>
      <c r="H4041" s="16"/>
      <c r="I4041" s="16"/>
      <c r="J4041" s="16"/>
      <c r="K4041" s="16"/>
      <c r="L4041" s="32"/>
      <c r="M4041" s="16"/>
      <c r="N4041" s="16"/>
      <c r="O4041" s="16"/>
      <c r="P4041" s="16"/>
      <c r="Y4041" s="20"/>
      <c r="Z4041" s="20"/>
      <c r="AA4041" s="20"/>
      <c r="AB4041" s="20"/>
      <c r="AC4041" s="20"/>
      <c r="AD4041" s="20"/>
    </row>
    <row r="4042" spans="3:30" s="1" customFormat="1">
      <c r="C4042" s="16"/>
      <c r="D4042" s="16"/>
      <c r="E4042" s="32"/>
      <c r="F4042" s="16"/>
      <c r="G4042" s="16"/>
      <c r="H4042" s="16"/>
      <c r="I4042" s="16"/>
      <c r="J4042" s="16"/>
      <c r="K4042" s="16"/>
      <c r="L4042" s="32"/>
      <c r="M4042" s="16"/>
      <c r="N4042" s="16"/>
      <c r="O4042" s="16"/>
      <c r="P4042" s="16"/>
      <c r="Y4042" s="20"/>
      <c r="Z4042" s="20"/>
      <c r="AA4042" s="20"/>
      <c r="AB4042" s="20"/>
      <c r="AC4042" s="20"/>
      <c r="AD4042" s="20"/>
    </row>
    <row r="4043" spans="3:30" s="1" customFormat="1">
      <c r="C4043" s="16"/>
      <c r="D4043" s="16"/>
      <c r="E4043" s="32"/>
      <c r="F4043" s="16"/>
      <c r="G4043" s="16"/>
      <c r="H4043" s="16"/>
      <c r="I4043" s="16"/>
      <c r="J4043" s="16"/>
      <c r="K4043" s="16"/>
      <c r="L4043" s="32"/>
      <c r="M4043" s="16"/>
      <c r="N4043" s="16"/>
      <c r="O4043" s="16"/>
      <c r="P4043" s="16"/>
      <c r="Y4043" s="20"/>
      <c r="Z4043" s="20"/>
      <c r="AA4043" s="20"/>
      <c r="AB4043" s="20"/>
      <c r="AC4043" s="20"/>
      <c r="AD4043" s="20"/>
    </row>
    <row r="4044" spans="3:30" s="1" customFormat="1">
      <c r="C4044" s="16"/>
      <c r="D4044" s="16"/>
      <c r="E4044" s="32"/>
      <c r="F4044" s="16"/>
      <c r="G4044" s="16"/>
      <c r="H4044" s="16"/>
      <c r="I4044" s="16"/>
      <c r="J4044" s="16"/>
      <c r="K4044" s="16"/>
      <c r="L4044" s="32"/>
      <c r="M4044" s="16"/>
      <c r="N4044" s="16"/>
      <c r="O4044" s="16"/>
      <c r="P4044" s="16"/>
      <c r="Y4044" s="20"/>
      <c r="Z4044" s="20"/>
      <c r="AA4044" s="20"/>
      <c r="AB4044" s="20"/>
      <c r="AC4044" s="20"/>
      <c r="AD4044" s="20"/>
    </row>
    <row r="4045" spans="3:30" s="1" customFormat="1">
      <c r="C4045" s="16"/>
      <c r="D4045" s="16"/>
      <c r="E4045" s="32"/>
      <c r="F4045" s="16"/>
      <c r="G4045" s="16"/>
      <c r="H4045" s="16"/>
      <c r="I4045" s="16"/>
      <c r="J4045" s="16"/>
      <c r="K4045" s="16"/>
      <c r="L4045" s="32"/>
      <c r="M4045" s="16"/>
      <c r="N4045" s="16"/>
      <c r="O4045" s="16"/>
      <c r="P4045" s="16"/>
      <c r="Y4045" s="20"/>
      <c r="Z4045" s="20"/>
      <c r="AA4045" s="20"/>
      <c r="AB4045" s="20"/>
      <c r="AC4045" s="20"/>
      <c r="AD4045" s="20"/>
    </row>
    <row r="4046" spans="3:30" s="1" customFormat="1">
      <c r="C4046" s="16"/>
      <c r="D4046" s="16"/>
      <c r="E4046" s="32"/>
      <c r="F4046" s="16"/>
      <c r="G4046" s="16"/>
      <c r="H4046" s="16"/>
      <c r="I4046" s="16"/>
      <c r="J4046" s="16"/>
      <c r="K4046" s="16"/>
      <c r="L4046" s="32"/>
      <c r="M4046" s="16"/>
      <c r="N4046" s="16"/>
      <c r="O4046" s="16"/>
      <c r="P4046" s="16"/>
      <c r="Y4046" s="20"/>
      <c r="Z4046" s="20"/>
      <c r="AA4046" s="20"/>
      <c r="AB4046" s="20"/>
      <c r="AC4046" s="20"/>
      <c r="AD4046" s="20"/>
    </row>
    <row r="4047" spans="3:30" s="1" customFormat="1">
      <c r="C4047" s="16"/>
      <c r="D4047" s="16"/>
      <c r="E4047" s="32"/>
      <c r="F4047" s="16"/>
      <c r="G4047" s="16"/>
      <c r="H4047" s="16"/>
      <c r="I4047" s="16"/>
      <c r="J4047" s="16"/>
      <c r="K4047" s="16"/>
      <c r="L4047" s="32"/>
      <c r="M4047" s="16"/>
      <c r="N4047" s="16"/>
      <c r="O4047" s="16"/>
      <c r="P4047" s="16"/>
      <c r="Y4047" s="20"/>
      <c r="Z4047" s="20"/>
      <c r="AA4047" s="20"/>
      <c r="AB4047" s="20"/>
      <c r="AC4047" s="20"/>
      <c r="AD4047" s="20"/>
    </row>
    <row r="4048" spans="3:30" s="1" customFormat="1">
      <c r="C4048" s="16"/>
      <c r="D4048" s="16"/>
      <c r="E4048" s="32"/>
      <c r="F4048" s="16"/>
      <c r="G4048" s="16"/>
      <c r="H4048" s="16"/>
      <c r="I4048" s="16"/>
      <c r="J4048" s="16"/>
      <c r="K4048" s="16"/>
      <c r="L4048" s="32"/>
      <c r="M4048" s="16"/>
      <c r="N4048" s="16"/>
      <c r="O4048" s="16"/>
      <c r="P4048" s="16"/>
      <c r="Y4048" s="20"/>
      <c r="Z4048" s="20"/>
      <c r="AA4048" s="20"/>
      <c r="AB4048" s="20"/>
      <c r="AC4048" s="20"/>
      <c r="AD4048" s="20"/>
    </row>
    <row r="4049" spans="3:30" s="1" customFormat="1">
      <c r="C4049" s="16"/>
      <c r="D4049" s="16"/>
      <c r="E4049" s="32"/>
      <c r="F4049" s="16"/>
      <c r="G4049" s="16"/>
      <c r="H4049" s="16"/>
      <c r="I4049" s="16"/>
      <c r="J4049" s="16"/>
      <c r="K4049" s="16"/>
      <c r="L4049" s="32"/>
      <c r="M4049" s="16"/>
      <c r="N4049" s="16"/>
      <c r="O4049" s="16"/>
      <c r="P4049" s="16"/>
      <c r="Y4049" s="20"/>
      <c r="Z4049" s="20"/>
      <c r="AA4049" s="20"/>
      <c r="AB4049" s="20"/>
      <c r="AC4049" s="20"/>
      <c r="AD4049" s="20"/>
    </row>
    <row r="4050" spans="3:30" s="1" customFormat="1">
      <c r="C4050" s="16"/>
      <c r="D4050" s="16"/>
      <c r="E4050" s="32"/>
      <c r="F4050" s="16"/>
      <c r="G4050" s="16"/>
      <c r="H4050" s="16"/>
      <c r="I4050" s="16"/>
      <c r="J4050" s="16"/>
      <c r="K4050" s="16"/>
      <c r="L4050" s="32"/>
      <c r="M4050" s="16"/>
      <c r="N4050" s="16"/>
      <c r="O4050" s="16"/>
      <c r="P4050" s="16"/>
      <c r="Y4050" s="20"/>
      <c r="Z4050" s="20"/>
      <c r="AA4050" s="20"/>
      <c r="AB4050" s="20"/>
      <c r="AC4050" s="20"/>
      <c r="AD4050" s="20"/>
    </row>
    <row r="4051" spans="3:30" s="1" customFormat="1">
      <c r="C4051" s="16"/>
      <c r="D4051" s="16"/>
      <c r="E4051" s="32"/>
      <c r="F4051" s="16"/>
      <c r="G4051" s="16"/>
      <c r="H4051" s="16"/>
      <c r="I4051" s="16"/>
      <c r="J4051" s="16"/>
      <c r="K4051" s="16"/>
      <c r="L4051" s="32"/>
      <c r="M4051" s="16"/>
      <c r="N4051" s="16"/>
      <c r="O4051" s="16"/>
      <c r="P4051" s="16"/>
      <c r="Y4051" s="20"/>
      <c r="Z4051" s="20"/>
      <c r="AA4051" s="20"/>
      <c r="AB4051" s="20"/>
      <c r="AC4051" s="20"/>
      <c r="AD4051" s="20"/>
    </row>
    <row r="4052" spans="3:30" s="1" customFormat="1">
      <c r="C4052" s="16"/>
      <c r="D4052" s="16"/>
      <c r="E4052" s="32"/>
      <c r="F4052" s="16"/>
      <c r="G4052" s="16"/>
      <c r="H4052" s="16"/>
      <c r="I4052" s="16"/>
      <c r="J4052" s="16"/>
      <c r="K4052" s="16"/>
      <c r="L4052" s="32"/>
      <c r="M4052" s="16"/>
      <c r="N4052" s="16"/>
      <c r="O4052" s="16"/>
      <c r="P4052" s="16"/>
      <c r="Y4052" s="20"/>
      <c r="Z4052" s="20"/>
      <c r="AA4052" s="20"/>
      <c r="AB4052" s="20"/>
      <c r="AC4052" s="20"/>
      <c r="AD4052" s="20"/>
    </row>
    <row r="4053" spans="3:30" s="1" customFormat="1">
      <c r="C4053" s="16"/>
      <c r="D4053" s="16"/>
      <c r="E4053" s="32"/>
      <c r="F4053" s="16"/>
      <c r="G4053" s="16"/>
      <c r="H4053" s="16"/>
      <c r="I4053" s="16"/>
      <c r="J4053" s="16"/>
      <c r="K4053" s="16"/>
      <c r="L4053" s="32"/>
      <c r="M4053" s="16"/>
      <c r="N4053" s="16"/>
      <c r="O4053" s="16"/>
      <c r="P4053" s="16"/>
      <c r="Y4053" s="20"/>
      <c r="Z4053" s="20"/>
      <c r="AA4053" s="20"/>
      <c r="AB4053" s="20"/>
      <c r="AC4053" s="20"/>
      <c r="AD4053" s="20"/>
    </row>
    <row r="4054" spans="3:30" s="1" customFormat="1">
      <c r="C4054" s="16"/>
      <c r="D4054" s="16"/>
      <c r="E4054" s="32"/>
      <c r="F4054" s="16"/>
      <c r="G4054" s="16"/>
      <c r="H4054" s="16"/>
      <c r="I4054" s="16"/>
      <c r="J4054" s="16"/>
      <c r="K4054" s="16"/>
      <c r="L4054" s="32"/>
      <c r="M4054" s="16"/>
      <c r="N4054" s="16"/>
      <c r="O4054" s="16"/>
      <c r="P4054" s="16"/>
      <c r="Y4054" s="20"/>
      <c r="Z4054" s="20"/>
      <c r="AA4054" s="20"/>
      <c r="AB4054" s="20"/>
      <c r="AC4054" s="20"/>
      <c r="AD4054" s="20"/>
    </row>
    <row r="4055" spans="3:30" s="1" customFormat="1">
      <c r="C4055" s="16"/>
      <c r="D4055" s="16"/>
      <c r="E4055" s="32"/>
      <c r="F4055" s="16"/>
      <c r="G4055" s="16"/>
      <c r="H4055" s="16"/>
      <c r="I4055" s="16"/>
      <c r="J4055" s="16"/>
      <c r="K4055" s="16"/>
      <c r="L4055" s="32"/>
      <c r="M4055" s="16"/>
      <c r="N4055" s="16"/>
      <c r="O4055" s="16"/>
      <c r="P4055" s="16"/>
      <c r="Y4055" s="20"/>
      <c r="Z4055" s="20"/>
      <c r="AA4055" s="20"/>
      <c r="AB4055" s="20"/>
      <c r="AC4055" s="20"/>
      <c r="AD4055" s="20"/>
    </row>
    <row r="4056" spans="3:30" s="1" customFormat="1">
      <c r="C4056" s="16"/>
      <c r="D4056" s="16"/>
      <c r="E4056" s="32"/>
      <c r="F4056" s="16"/>
      <c r="G4056" s="16"/>
      <c r="H4056" s="16"/>
      <c r="I4056" s="16"/>
      <c r="J4056" s="16"/>
      <c r="K4056" s="16"/>
      <c r="L4056" s="32"/>
      <c r="M4056" s="16"/>
      <c r="N4056" s="16"/>
      <c r="O4056" s="16"/>
      <c r="P4056" s="16"/>
      <c r="Y4056" s="20"/>
      <c r="Z4056" s="20"/>
      <c r="AA4056" s="20"/>
      <c r="AB4056" s="20"/>
      <c r="AC4056" s="20"/>
      <c r="AD4056" s="20"/>
    </row>
    <row r="4057" spans="3:30" s="1" customFormat="1">
      <c r="C4057" s="16"/>
      <c r="D4057" s="16"/>
      <c r="E4057" s="32"/>
      <c r="F4057" s="16"/>
      <c r="G4057" s="16"/>
      <c r="H4057" s="16"/>
      <c r="I4057" s="16"/>
      <c r="J4057" s="16"/>
      <c r="K4057" s="16"/>
      <c r="L4057" s="32"/>
      <c r="M4057" s="16"/>
      <c r="N4057" s="16"/>
      <c r="O4057" s="16"/>
      <c r="P4057" s="16"/>
      <c r="Y4057" s="20"/>
      <c r="Z4057" s="20"/>
      <c r="AA4057" s="20"/>
      <c r="AB4057" s="20"/>
      <c r="AC4057" s="20"/>
      <c r="AD4057" s="20"/>
    </row>
    <row r="4058" spans="3:30" s="1" customFormat="1">
      <c r="C4058" s="16"/>
      <c r="D4058" s="16"/>
      <c r="E4058" s="32"/>
      <c r="F4058" s="16"/>
      <c r="G4058" s="16"/>
      <c r="H4058" s="16"/>
      <c r="I4058" s="16"/>
      <c r="J4058" s="16"/>
      <c r="K4058" s="16"/>
      <c r="L4058" s="32"/>
      <c r="M4058" s="16"/>
      <c r="N4058" s="16"/>
      <c r="O4058" s="16"/>
      <c r="P4058" s="16"/>
      <c r="Y4058" s="20"/>
      <c r="Z4058" s="20"/>
      <c r="AA4058" s="20"/>
      <c r="AB4058" s="20"/>
      <c r="AC4058" s="20"/>
      <c r="AD4058" s="20"/>
    </row>
    <row r="4059" spans="3:30" s="1" customFormat="1">
      <c r="C4059" s="16"/>
      <c r="D4059" s="16"/>
      <c r="E4059" s="32"/>
      <c r="F4059" s="16"/>
      <c r="G4059" s="16"/>
      <c r="H4059" s="16"/>
      <c r="I4059" s="16"/>
      <c r="J4059" s="16"/>
      <c r="K4059" s="16"/>
      <c r="L4059" s="32"/>
      <c r="M4059" s="16"/>
      <c r="N4059" s="16"/>
      <c r="O4059" s="16"/>
      <c r="P4059" s="16"/>
      <c r="Y4059" s="20"/>
      <c r="Z4059" s="20"/>
      <c r="AA4059" s="20"/>
      <c r="AB4059" s="20"/>
      <c r="AC4059" s="20"/>
      <c r="AD4059" s="20"/>
    </row>
    <row r="4060" spans="3:30" s="1" customFormat="1">
      <c r="C4060" s="16"/>
      <c r="D4060" s="16"/>
      <c r="E4060" s="32"/>
      <c r="F4060" s="16"/>
      <c r="G4060" s="16"/>
      <c r="H4060" s="16"/>
      <c r="I4060" s="16"/>
      <c r="J4060" s="16"/>
      <c r="K4060" s="16"/>
      <c r="L4060" s="32"/>
      <c r="M4060" s="16"/>
      <c r="N4060" s="16"/>
      <c r="O4060" s="16"/>
      <c r="P4060" s="16"/>
      <c r="Y4060" s="20"/>
      <c r="Z4060" s="20"/>
      <c r="AA4060" s="20"/>
      <c r="AB4060" s="20"/>
      <c r="AC4060" s="20"/>
      <c r="AD4060" s="20"/>
    </row>
    <row r="4061" spans="3:30" s="1" customFormat="1">
      <c r="C4061" s="16"/>
      <c r="D4061" s="16"/>
      <c r="E4061" s="32"/>
      <c r="F4061" s="16"/>
      <c r="G4061" s="16"/>
      <c r="H4061" s="16"/>
      <c r="I4061" s="16"/>
      <c r="J4061" s="16"/>
      <c r="K4061" s="16"/>
      <c r="L4061" s="32"/>
      <c r="M4061" s="16"/>
      <c r="N4061" s="16"/>
      <c r="O4061" s="16"/>
      <c r="P4061" s="16"/>
      <c r="Y4061" s="20"/>
      <c r="Z4061" s="20"/>
      <c r="AA4061" s="20"/>
      <c r="AB4061" s="20"/>
      <c r="AC4061" s="20"/>
      <c r="AD4061" s="20"/>
    </row>
    <row r="4062" spans="3:30" s="1" customFormat="1">
      <c r="C4062" s="16"/>
      <c r="D4062" s="16"/>
      <c r="E4062" s="32"/>
      <c r="F4062" s="16"/>
      <c r="G4062" s="16"/>
      <c r="H4062" s="16"/>
      <c r="I4062" s="16"/>
      <c r="J4062" s="16"/>
      <c r="K4062" s="16"/>
      <c r="L4062" s="32"/>
      <c r="M4062" s="16"/>
      <c r="N4062" s="16"/>
      <c r="O4062" s="16"/>
      <c r="P4062" s="16"/>
      <c r="Y4062" s="20"/>
      <c r="Z4062" s="20"/>
      <c r="AA4062" s="20"/>
      <c r="AB4062" s="20"/>
      <c r="AC4062" s="20"/>
      <c r="AD4062" s="20"/>
    </row>
    <row r="4063" spans="3:30" s="1" customFormat="1">
      <c r="C4063" s="16"/>
      <c r="D4063" s="16"/>
      <c r="E4063" s="32"/>
      <c r="F4063" s="16"/>
      <c r="G4063" s="16"/>
      <c r="H4063" s="16"/>
      <c r="I4063" s="16"/>
      <c r="J4063" s="16"/>
      <c r="K4063" s="16"/>
      <c r="L4063" s="32"/>
      <c r="M4063" s="16"/>
      <c r="N4063" s="16"/>
      <c r="O4063" s="16"/>
      <c r="P4063" s="16"/>
      <c r="Y4063" s="20"/>
      <c r="Z4063" s="20"/>
      <c r="AA4063" s="20"/>
      <c r="AB4063" s="20"/>
      <c r="AC4063" s="20"/>
      <c r="AD4063" s="20"/>
    </row>
    <row r="4064" spans="3:30" s="1" customFormat="1">
      <c r="C4064" s="16"/>
      <c r="D4064" s="16"/>
      <c r="E4064" s="32"/>
      <c r="F4064" s="16"/>
      <c r="G4064" s="16"/>
      <c r="H4064" s="16"/>
      <c r="I4064" s="16"/>
      <c r="J4064" s="16"/>
      <c r="K4064" s="16"/>
      <c r="L4064" s="32"/>
      <c r="M4064" s="16"/>
      <c r="N4064" s="16"/>
      <c r="O4064" s="16"/>
      <c r="P4064" s="16"/>
      <c r="Y4064" s="20"/>
      <c r="Z4064" s="20"/>
      <c r="AA4064" s="20"/>
      <c r="AB4064" s="20"/>
      <c r="AC4064" s="20"/>
      <c r="AD4064" s="20"/>
    </row>
    <row r="4065" spans="3:30" s="1" customFormat="1">
      <c r="C4065" s="16"/>
      <c r="D4065" s="16"/>
      <c r="E4065" s="32"/>
      <c r="F4065" s="16"/>
      <c r="G4065" s="16"/>
      <c r="H4065" s="16"/>
      <c r="I4065" s="16"/>
      <c r="J4065" s="16"/>
      <c r="K4065" s="16"/>
      <c r="L4065" s="32"/>
      <c r="M4065" s="16"/>
      <c r="N4065" s="16"/>
      <c r="O4065" s="16"/>
      <c r="P4065" s="16"/>
      <c r="Y4065" s="20"/>
      <c r="Z4065" s="20"/>
      <c r="AA4065" s="20"/>
      <c r="AB4065" s="20"/>
      <c r="AC4065" s="20"/>
      <c r="AD4065" s="20"/>
    </row>
    <row r="4066" spans="3:30" s="1" customFormat="1">
      <c r="C4066" s="16"/>
      <c r="D4066" s="16"/>
      <c r="E4066" s="32"/>
      <c r="F4066" s="16"/>
      <c r="G4066" s="16"/>
      <c r="H4066" s="16"/>
      <c r="I4066" s="16"/>
      <c r="J4066" s="16"/>
      <c r="K4066" s="16"/>
      <c r="L4066" s="32"/>
      <c r="M4066" s="16"/>
      <c r="N4066" s="16"/>
      <c r="O4066" s="16"/>
      <c r="P4066" s="16"/>
      <c r="Y4066" s="20"/>
      <c r="Z4066" s="20"/>
      <c r="AA4066" s="20"/>
      <c r="AB4066" s="20"/>
      <c r="AC4066" s="20"/>
      <c r="AD4066" s="20"/>
    </row>
    <row r="4067" spans="3:30" s="1" customFormat="1">
      <c r="C4067" s="16"/>
      <c r="D4067" s="16"/>
      <c r="E4067" s="32"/>
      <c r="F4067" s="16"/>
      <c r="G4067" s="16"/>
      <c r="H4067" s="16"/>
      <c r="I4067" s="16"/>
      <c r="J4067" s="16"/>
      <c r="K4067" s="16"/>
      <c r="L4067" s="32"/>
      <c r="M4067" s="16"/>
      <c r="N4067" s="16"/>
      <c r="O4067" s="16"/>
      <c r="P4067" s="16"/>
      <c r="Y4067" s="20"/>
      <c r="Z4067" s="20"/>
      <c r="AA4067" s="20"/>
      <c r="AB4067" s="20"/>
      <c r="AC4067" s="20"/>
      <c r="AD4067" s="20"/>
    </row>
    <row r="4068" spans="3:30" s="1" customFormat="1">
      <c r="C4068" s="16"/>
      <c r="D4068" s="16"/>
      <c r="E4068" s="32"/>
      <c r="F4068" s="16"/>
      <c r="G4068" s="16"/>
      <c r="H4068" s="16"/>
      <c r="I4068" s="16"/>
      <c r="J4068" s="16"/>
      <c r="K4068" s="16"/>
      <c r="L4068" s="32"/>
      <c r="M4068" s="16"/>
      <c r="N4068" s="16"/>
      <c r="O4068" s="16"/>
      <c r="P4068" s="16"/>
      <c r="Y4068" s="20"/>
      <c r="Z4068" s="20"/>
      <c r="AA4068" s="20"/>
      <c r="AB4068" s="20"/>
      <c r="AC4068" s="20"/>
      <c r="AD4068" s="20"/>
    </row>
    <row r="4069" spans="3:30" s="1" customFormat="1">
      <c r="C4069" s="16"/>
      <c r="D4069" s="16"/>
      <c r="E4069" s="32"/>
      <c r="F4069" s="16"/>
      <c r="G4069" s="16"/>
      <c r="H4069" s="16"/>
      <c r="I4069" s="16"/>
      <c r="J4069" s="16"/>
      <c r="K4069" s="16"/>
      <c r="L4069" s="32"/>
      <c r="M4069" s="16"/>
      <c r="N4069" s="16"/>
      <c r="O4069" s="16"/>
      <c r="P4069" s="16"/>
      <c r="Y4069" s="20"/>
      <c r="Z4069" s="20"/>
      <c r="AA4069" s="20"/>
      <c r="AB4069" s="20"/>
      <c r="AC4069" s="20"/>
      <c r="AD4069" s="20"/>
    </row>
    <row r="4070" spans="3:30" s="1" customFormat="1">
      <c r="C4070" s="16"/>
      <c r="D4070" s="16"/>
      <c r="E4070" s="32"/>
      <c r="F4070" s="16"/>
      <c r="G4070" s="16"/>
      <c r="H4070" s="16"/>
      <c r="I4070" s="16"/>
      <c r="J4070" s="16"/>
      <c r="K4070" s="16"/>
      <c r="L4070" s="32"/>
      <c r="M4070" s="16"/>
      <c r="N4070" s="16"/>
      <c r="O4070" s="16"/>
      <c r="P4070" s="16"/>
      <c r="Y4070" s="20"/>
      <c r="Z4070" s="20"/>
      <c r="AA4070" s="20"/>
      <c r="AB4070" s="20"/>
      <c r="AC4070" s="20"/>
      <c r="AD4070" s="20"/>
    </row>
    <row r="4071" spans="3:30" s="1" customFormat="1">
      <c r="C4071" s="16"/>
      <c r="D4071" s="16"/>
      <c r="E4071" s="32"/>
      <c r="F4071" s="16"/>
      <c r="G4071" s="16"/>
      <c r="H4071" s="16"/>
      <c r="I4071" s="16"/>
      <c r="J4071" s="16"/>
      <c r="K4071" s="16"/>
      <c r="L4071" s="32"/>
      <c r="M4071" s="16"/>
      <c r="N4071" s="16"/>
      <c r="O4071" s="16"/>
      <c r="P4071" s="16"/>
      <c r="Y4071" s="20"/>
      <c r="Z4071" s="20"/>
      <c r="AA4071" s="20"/>
      <c r="AB4071" s="20"/>
      <c r="AC4071" s="20"/>
      <c r="AD4071" s="20"/>
    </row>
    <row r="4072" spans="3:30" s="1" customFormat="1">
      <c r="C4072" s="16"/>
      <c r="D4072" s="16"/>
      <c r="E4072" s="32"/>
      <c r="F4072" s="16"/>
      <c r="G4072" s="16"/>
      <c r="H4072" s="16"/>
      <c r="I4072" s="16"/>
      <c r="J4072" s="16"/>
      <c r="K4072" s="16"/>
      <c r="L4072" s="32"/>
      <c r="M4072" s="16"/>
      <c r="N4072" s="16"/>
      <c r="O4072" s="16"/>
      <c r="P4072" s="16"/>
      <c r="Y4072" s="20"/>
      <c r="Z4072" s="20"/>
      <c r="AA4072" s="20"/>
      <c r="AB4072" s="20"/>
      <c r="AC4072" s="20"/>
      <c r="AD4072" s="20"/>
    </row>
    <row r="4073" spans="3:30" s="1" customFormat="1">
      <c r="C4073" s="16"/>
      <c r="D4073" s="16"/>
      <c r="E4073" s="32"/>
      <c r="F4073" s="16"/>
      <c r="G4073" s="16"/>
      <c r="H4073" s="16"/>
      <c r="I4073" s="16"/>
      <c r="J4073" s="16"/>
      <c r="K4073" s="16"/>
      <c r="L4073" s="32"/>
      <c r="M4073" s="16"/>
      <c r="N4073" s="16"/>
      <c r="O4073" s="16"/>
      <c r="P4073" s="16"/>
      <c r="Y4073" s="20"/>
      <c r="Z4073" s="20"/>
      <c r="AA4073" s="20"/>
      <c r="AB4073" s="20"/>
      <c r="AC4073" s="20"/>
      <c r="AD4073" s="20"/>
    </row>
    <row r="4074" spans="3:30" s="1" customFormat="1">
      <c r="C4074" s="16"/>
      <c r="D4074" s="16"/>
      <c r="E4074" s="32"/>
      <c r="F4074" s="16"/>
      <c r="G4074" s="16"/>
      <c r="H4074" s="16"/>
      <c r="I4074" s="16"/>
      <c r="J4074" s="16"/>
      <c r="K4074" s="16"/>
      <c r="L4074" s="32"/>
      <c r="M4074" s="16"/>
      <c r="N4074" s="16"/>
      <c r="O4074" s="16"/>
      <c r="P4074" s="16"/>
      <c r="Y4074" s="20"/>
      <c r="Z4074" s="20"/>
      <c r="AA4074" s="20"/>
      <c r="AB4074" s="20"/>
      <c r="AC4074" s="20"/>
      <c r="AD4074" s="20"/>
    </row>
    <row r="4075" spans="3:30" s="1" customFormat="1">
      <c r="C4075" s="16"/>
      <c r="D4075" s="16"/>
      <c r="E4075" s="32"/>
      <c r="F4075" s="16"/>
      <c r="G4075" s="16"/>
      <c r="H4075" s="16"/>
      <c r="I4075" s="16"/>
      <c r="J4075" s="16"/>
      <c r="K4075" s="16"/>
      <c r="L4075" s="32"/>
      <c r="M4075" s="16"/>
      <c r="N4075" s="16"/>
      <c r="O4075" s="16"/>
      <c r="P4075" s="16"/>
      <c r="Y4075" s="20"/>
      <c r="Z4075" s="20"/>
      <c r="AA4075" s="20"/>
      <c r="AB4075" s="20"/>
      <c r="AC4075" s="20"/>
      <c r="AD4075" s="20"/>
    </row>
    <row r="4076" spans="3:30" s="1" customFormat="1">
      <c r="C4076" s="16"/>
      <c r="D4076" s="16"/>
      <c r="E4076" s="32"/>
      <c r="F4076" s="16"/>
      <c r="G4076" s="16"/>
      <c r="H4076" s="16"/>
      <c r="I4076" s="16"/>
      <c r="J4076" s="16"/>
      <c r="K4076" s="16"/>
      <c r="L4076" s="32"/>
      <c r="M4076" s="16"/>
      <c r="N4076" s="16"/>
      <c r="O4076" s="16"/>
      <c r="P4076" s="16"/>
      <c r="Y4076" s="20"/>
      <c r="Z4076" s="20"/>
      <c r="AA4076" s="20"/>
      <c r="AB4076" s="20"/>
      <c r="AC4076" s="20"/>
      <c r="AD4076" s="20"/>
    </row>
    <row r="4077" spans="3:30" s="1" customFormat="1">
      <c r="C4077" s="16"/>
      <c r="D4077" s="16"/>
      <c r="E4077" s="32"/>
      <c r="F4077" s="16"/>
      <c r="G4077" s="16"/>
      <c r="H4077" s="16"/>
      <c r="I4077" s="16"/>
      <c r="J4077" s="16"/>
      <c r="K4077" s="16"/>
      <c r="L4077" s="32"/>
      <c r="M4077" s="16"/>
      <c r="N4077" s="16"/>
      <c r="O4077" s="16"/>
      <c r="P4077" s="16"/>
      <c r="Y4077" s="20"/>
      <c r="Z4077" s="20"/>
      <c r="AA4077" s="20"/>
      <c r="AB4077" s="20"/>
      <c r="AC4077" s="20"/>
      <c r="AD4077" s="20"/>
    </row>
    <row r="4078" spans="3:30" s="1" customFormat="1">
      <c r="C4078" s="16"/>
      <c r="D4078" s="16"/>
      <c r="E4078" s="32"/>
      <c r="F4078" s="16"/>
      <c r="G4078" s="16"/>
      <c r="H4078" s="16"/>
      <c r="I4078" s="16"/>
      <c r="J4078" s="16"/>
      <c r="K4078" s="16"/>
      <c r="L4078" s="32"/>
      <c r="M4078" s="16"/>
      <c r="N4078" s="16"/>
      <c r="O4078" s="16"/>
      <c r="P4078" s="16"/>
      <c r="Y4078" s="20"/>
      <c r="Z4078" s="20"/>
      <c r="AA4078" s="20"/>
      <c r="AB4078" s="20"/>
      <c r="AC4078" s="20"/>
      <c r="AD4078" s="20"/>
    </row>
    <row r="4079" spans="3:30" s="1" customFormat="1">
      <c r="C4079" s="16"/>
      <c r="D4079" s="16"/>
      <c r="E4079" s="32"/>
      <c r="F4079" s="16"/>
      <c r="G4079" s="16"/>
      <c r="H4079" s="16"/>
      <c r="I4079" s="16"/>
      <c r="J4079" s="16"/>
      <c r="K4079" s="16"/>
      <c r="L4079" s="32"/>
      <c r="M4079" s="16"/>
      <c r="N4079" s="16"/>
      <c r="O4079" s="16"/>
      <c r="P4079" s="16"/>
      <c r="Y4079" s="20"/>
      <c r="Z4079" s="20"/>
      <c r="AA4079" s="20"/>
      <c r="AB4079" s="20"/>
      <c r="AC4079" s="20"/>
      <c r="AD4079" s="20"/>
    </row>
    <row r="4080" spans="3:30" s="1" customFormat="1">
      <c r="C4080" s="16"/>
      <c r="D4080" s="16"/>
      <c r="E4080" s="32"/>
      <c r="F4080" s="16"/>
      <c r="G4080" s="16"/>
      <c r="H4080" s="16"/>
      <c r="I4080" s="16"/>
      <c r="J4080" s="16"/>
      <c r="K4080" s="16"/>
      <c r="L4080" s="32"/>
      <c r="M4080" s="16"/>
      <c r="N4080" s="16"/>
      <c r="O4080" s="16"/>
      <c r="P4080" s="16"/>
      <c r="Y4080" s="20"/>
      <c r="Z4080" s="20"/>
      <c r="AA4080" s="20"/>
      <c r="AB4080" s="20"/>
      <c r="AC4080" s="20"/>
      <c r="AD4080" s="20"/>
    </row>
    <row r="4081" spans="3:30" s="1" customFormat="1">
      <c r="C4081" s="16"/>
      <c r="D4081" s="16"/>
      <c r="E4081" s="32"/>
      <c r="F4081" s="16"/>
      <c r="G4081" s="16"/>
      <c r="H4081" s="16"/>
      <c r="I4081" s="16"/>
      <c r="J4081" s="16"/>
      <c r="K4081" s="16"/>
      <c r="L4081" s="32"/>
      <c r="M4081" s="16"/>
      <c r="N4081" s="16"/>
      <c r="O4081" s="16"/>
      <c r="P4081" s="16"/>
      <c r="Y4081" s="20"/>
      <c r="Z4081" s="20"/>
      <c r="AA4081" s="20"/>
      <c r="AB4081" s="20"/>
      <c r="AC4081" s="20"/>
      <c r="AD4081" s="20"/>
    </row>
    <row r="4082" spans="3:30" s="1" customFormat="1">
      <c r="C4082" s="16"/>
      <c r="D4082" s="16"/>
      <c r="E4082" s="32"/>
      <c r="F4082" s="16"/>
      <c r="G4082" s="16"/>
      <c r="H4082" s="16"/>
      <c r="I4082" s="16"/>
      <c r="J4082" s="16"/>
      <c r="K4082" s="16"/>
      <c r="L4082" s="32"/>
      <c r="M4082" s="16"/>
      <c r="N4082" s="16"/>
      <c r="O4082" s="16"/>
      <c r="P4082" s="16"/>
      <c r="Y4082" s="20"/>
      <c r="Z4082" s="20"/>
      <c r="AA4082" s="20"/>
      <c r="AB4082" s="20"/>
      <c r="AC4082" s="20"/>
      <c r="AD4082" s="20"/>
    </row>
    <row r="4083" spans="3:30" s="1" customFormat="1">
      <c r="C4083" s="16"/>
      <c r="D4083" s="16"/>
      <c r="E4083" s="32"/>
      <c r="F4083" s="16"/>
      <c r="G4083" s="16"/>
      <c r="H4083" s="16"/>
      <c r="I4083" s="16"/>
      <c r="J4083" s="16"/>
      <c r="K4083" s="16"/>
      <c r="L4083" s="32"/>
      <c r="M4083" s="16"/>
      <c r="N4083" s="16"/>
      <c r="O4083" s="16"/>
      <c r="P4083" s="16"/>
      <c r="Y4083" s="20"/>
      <c r="Z4083" s="20"/>
      <c r="AA4083" s="20"/>
      <c r="AB4083" s="20"/>
      <c r="AC4083" s="20"/>
      <c r="AD4083" s="20"/>
    </row>
    <row r="4084" spans="3:30" s="1" customFormat="1">
      <c r="C4084" s="16"/>
      <c r="D4084" s="16"/>
      <c r="E4084" s="32"/>
      <c r="F4084" s="16"/>
      <c r="G4084" s="16"/>
      <c r="H4084" s="16"/>
      <c r="I4084" s="16"/>
      <c r="J4084" s="16"/>
      <c r="K4084" s="16"/>
      <c r="L4084" s="32"/>
      <c r="M4084" s="16"/>
      <c r="N4084" s="16"/>
      <c r="O4084" s="16"/>
      <c r="P4084" s="16"/>
      <c r="Y4084" s="20"/>
      <c r="Z4084" s="20"/>
      <c r="AA4084" s="20"/>
      <c r="AB4084" s="20"/>
      <c r="AC4084" s="20"/>
      <c r="AD4084" s="20"/>
    </row>
    <row r="4085" spans="3:30" s="1" customFormat="1">
      <c r="C4085" s="16"/>
      <c r="D4085" s="16"/>
      <c r="E4085" s="32"/>
      <c r="F4085" s="16"/>
      <c r="G4085" s="16"/>
      <c r="H4085" s="16"/>
      <c r="I4085" s="16"/>
      <c r="J4085" s="16"/>
      <c r="K4085" s="16"/>
      <c r="L4085" s="32"/>
      <c r="M4085" s="16"/>
      <c r="N4085" s="16"/>
      <c r="O4085" s="16"/>
      <c r="P4085" s="16"/>
      <c r="Y4085" s="20"/>
      <c r="Z4085" s="20"/>
      <c r="AA4085" s="20"/>
      <c r="AB4085" s="20"/>
      <c r="AC4085" s="20"/>
      <c r="AD4085" s="20"/>
    </row>
    <row r="4086" spans="3:30" s="1" customFormat="1">
      <c r="C4086" s="16"/>
      <c r="D4086" s="16"/>
      <c r="E4086" s="32"/>
      <c r="F4086" s="16"/>
      <c r="G4086" s="16"/>
      <c r="H4086" s="16"/>
      <c r="I4086" s="16"/>
      <c r="J4086" s="16"/>
      <c r="K4086" s="16"/>
      <c r="L4086" s="32"/>
      <c r="M4086" s="16"/>
      <c r="N4086" s="16"/>
      <c r="O4086" s="16"/>
      <c r="P4086" s="16"/>
      <c r="Y4086" s="20"/>
      <c r="Z4086" s="20"/>
      <c r="AA4086" s="20"/>
      <c r="AB4086" s="20"/>
      <c r="AC4086" s="20"/>
      <c r="AD4086" s="20"/>
    </row>
    <row r="4087" spans="3:30" s="1" customFormat="1">
      <c r="C4087" s="16"/>
      <c r="D4087" s="16"/>
      <c r="E4087" s="32"/>
      <c r="F4087" s="16"/>
      <c r="G4087" s="16"/>
      <c r="H4087" s="16"/>
      <c r="I4087" s="16"/>
      <c r="J4087" s="16"/>
      <c r="K4087" s="16"/>
      <c r="L4087" s="32"/>
      <c r="M4087" s="16"/>
      <c r="N4087" s="16"/>
      <c r="O4087" s="16"/>
      <c r="P4087" s="16"/>
      <c r="Y4087" s="20"/>
      <c r="Z4087" s="20"/>
      <c r="AA4087" s="20"/>
      <c r="AB4087" s="20"/>
      <c r="AC4087" s="20"/>
      <c r="AD4087" s="20"/>
    </row>
    <row r="4088" spans="3:30" s="1" customFormat="1">
      <c r="C4088" s="16"/>
      <c r="D4088" s="16"/>
      <c r="E4088" s="32"/>
      <c r="F4088" s="16"/>
      <c r="G4088" s="16"/>
      <c r="H4088" s="16"/>
      <c r="I4088" s="16"/>
      <c r="J4088" s="16"/>
      <c r="K4088" s="16"/>
      <c r="L4088" s="32"/>
      <c r="M4088" s="16"/>
      <c r="N4088" s="16"/>
      <c r="O4088" s="16"/>
      <c r="P4088" s="16"/>
      <c r="Y4088" s="20"/>
      <c r="Z4088" s="20"/>
      <c r="AA4088" s="20"/>
      <c r="AB4088" s="20"/>
      <c r="AC4088" s="20"/>
      <c r="AD4088" s="20"/>
    </row>
    <row r="4089" spans="3:30" s="1" customFormat="1">
      <c r="C4089" s="16"/>
      <c r="D4089" s="16"/>
      <c r="E4089" s="32"/>
      <c r="F4089" s="16"/>
      <c r="G4089" s="16"/>
      <c r="H4089" s="16"/>
      <c r="I4089" s="16"/>
      <c r="J4089" s="16"/>
      <c r="K4089" s="16"/>
      <c r="L4089" s="32"/>
      <c r="M4089" s="16"/>
      <c r="N4089" s="16"/>
      <c r="O4089" s="16"/>
      <c r="P4089" s="16"/>
      <c r="Y4089" s="20"/>
      <c r="Z4089" s="20"/>
      <c r="AA4089" s="20"/>
      <c r="AB4089" s="20"/>
      <c r="AC4089" s="20"/>
      <c r="AD4089" s="20"/>
    </row>
    <row r="4090" spans="3:30" s="1" customFormat="1">
      <c r="C4090" s="16"/>
      <c r="D4090" s="16"/>
      <c r="E4090" s="32"/>
      <c r="F4090" s="16"/>
      <c r="G4090" s="16"/>
      <c r="H4090" s="16"/>
      <c r="I4090" s="16"/>
      <c r="J4090" s="16"/>
      <c r="K4090" s="16"/>
      <c r="L4090" s="32"/>
      <c r="M4090" s="16"/>
      <c r="N4090" s="16"/>
      <c r="O4090" s="16"/>
      <c r="P4090" s="16"/>
      <c r="Y4090" s="20"/>
      <c r="Z4090" s="20"/>
      <c r="AA4090" s="20"/>
      <c r="AB4090" s="20"/>
      <c r="AC4090" s="20"/>
      <c r="AD4090" s="20"/>
    </row>
    <row r="4091" spans="3:30" s="1" customFormat="1">
      <c r="C4091" s="16"/>
      <c r="D4091" s="16"/>
      <c r="E4091" s="32"/>
      <c r="F4091" s="16"/>
      <c r="G4091" s="16"/>
      <c r="H4091" s="16"/>
      <c r="I4091" s="16"/>
      <c r="J4091" s="16"/>
      <c r="K4091" s="16"/>
      <c r="L4091" s="32"/>
      <c r="M4091" s="16"/>
      <c r="N4091" s="16"/>
      <c r="O4091" s="16"/>
      <c r="P4091" s="16"/>
      <c r="Y4091" s="20"/>
      <c r="Z4091" s="20"/>
      <c r="AA4091" s="20"/>
      <c r="AB4091" s="20"/>
      <c r="AC4091" s="20"/>
      <c r="AD4091" s="20"/>
    </row>
    <row r="4092" spans="3:30" s="1" customFormat="1">
      <c r="C4092" s="16"/>
      <c r="D4092" s="16"/>
      <c r="E4092" s="32"/>
      <c r="F4092" s="16"/>
      <c r="G4092" s="16"/>
      <c r="H4092" s="16"/>
      <c r="I4092" s="16"/>
      <c r="J4092" s="16"/>
      <c r="K4092" s="16"/>
      <c r="L4092" s="32"/>
      <c r="M4092" s="16"/>
      <c r="N4092" s="16"/>
      <c r="O4092" s="16"/>
      <c r="P4092" s="16"/>
      <c r="Y4092" s="20"/>
      <c r="Z4092" s="20"/>
      <c r="AA4092" s="20"/>
      <c r="AB4092" s="20"/>
      <c r="AC4092" s="20"/>
      <c r="AD4092" s="20"/>
    </row>
    <row r="4093" spans="3:30" s="1" customFormat="1">
      <c r="C4093" s="16"/>
      <c r="D4093" s="16"/>
      <c r="E4093" s="32"/>
      <c r="F4093" s="16"/>
      <c r="G4093" s="16"/>
      <c r="H4093" s="16"/>
      <c r="I4093" s="16"/>
      <c r="J4093" s="16"/>
      <c r="K4093" s="16"/>
      <c r="L4093" s="32"/>
      <c r="M4093" s="16"/>
      <c r="N4093" s="16"/>
      <c r="O4093" s="16"/>
      <c r="P4093" s="16"/>
      <c r="Y4093" s="20"/>
      <c r="Z4093" s="20"/>
      <c r="AA4093" s="20"/>
      <c r="AB4093" s="20"/>
      <c r="AC4093" s="20"/>
      <c r="AD4093" s="20"/>
    </row>
    <row r="4094" spans="3:30" s="1" customFormat="1">
      <c r="C4094" s="16"/>
      <c r="D4094" s="16"/>
      <c r="E4094" s="32"/>
      <c r="F4094" s="16"/>
      <c r="G4094" s="16"/>
      <c r="H4094" s="16"/>
      <c r="I4094" s="16"/>
      <c r="J4094" s="16"/>
      <c r="K4094" s="16"/>
      <c r="L4094" s="32"/>
      <c r="M4094" s="16"/>
      <c r="N4094" s="16"/>
      <c r="O4094" s="16"/>
      <c r="P4094" s="16"/>
      <c r="Y4094" s="20"/>
      <c r="Z4094" s="20"/>
      <c r="AA4094" s="20"/>
      <c r="AB4094" s="20"/>
      <c r="AC4094" s="20"/>
      <c r="AD4094" s="20"/>
    </row>
    <row r="4095" spans="3:30" s="1" customFormat="1">
      <c r="C4095" s="16"/>
      <c r="D4095" s="16"/>
      <c r="E4095" s="32"/>
      <c r="F4095" s="16"/>
      <c r="G4095" s="16"/>
      <c r="H4095" s="16"/>
      <c r="I4095" s="16"/>
      <c r="J4095" s="16"/>
      <c r="K4095" s="16"/>
      <c r="L4095" s="32"/>
      <c r="M4095" s="16"/>
      <c r="N4095" s="16"/>
      <c r="O4095" s="16"/>
      <c r="P4095" s="16"/>
      <c r="Y4095" s="20"/>
      <c r="Z4095" s="20"/>
      <c r="AA4095" s="20"/>
      <c r="AB4095" s="20"/>
      <c r="AC4095" s="20"/>
      <c r="AD4095" s="20"/>
    </row>
    <row r="4096" spans="3:30" s="1" customFormat="1">
      <c r="C4096" s="16"/>
      <c r="D4096" s="16"/>
      <c r="E4096" s="32"/>
      <c r="F4096" s="16"/>
      <c r="G4096" s="16"/>
      <c r="H4096" s="16"/>
      <c r="I4096" s="16"/>
      <c r="J4096" s="16"/>
      <c r="K4096" s="16"/>
      <c r="L4096" s="32"/>
      <c r="M4096" s="16"/>
      <c r="N4096" s="16"/>
      <c r="O4096" s="16"/>
      <c r="P4096" s="16"/>
      <c r="Y4096" s="20"/>
      <c r="Z4096" s="20"/>
      <c r="AA4096" s="20"/>
      <c r="AB4096" s="20"/>
      <c r="AC4096" s="20"/>
      <c r="AD4096" s="20"/>
    </row>
    <row r="4097" spans="3:30" s="1" customFormat="1">
      <c r="C4097" s="16"/>
      <c r="D4097" s="16"/>
      <c r="E4097" s="32"/>
      <c r="F4097" s="16"/>
      <c r="G4097" s="16"/>
      <c r="H4097" s="16"/>
      <c r="I4097" s="16"/>
      <c r="J4097" s="16"/>
      <c r="K4097" s="16"/>
      <c r="L4097" s="32"/>
      <c r="M4097" s="16"/>
      <c r="N4097" s="16"/>
      <c r="O4097" s="16"/>
      <c r="P4097" s="16"/>
      <c r="Y4097" s="20"/>
      <c r="Z4097" s="20"/>
      <c r="AA4097" s="20"/>
      <c r="AB4097" s="20"/>
      <c r="AC4097" s="20"/>
      <c r="AD4097" s="20"/>
    </row>
    <row r="4098" spans="3:30" s="1" customFormat="1">
      <c r="C4098" s="16"/>
      <c r="D4098" s="16"/>
      <c r="E4098" s="32"/>
      <c r="F4098" s="16"/>
      <c r="G4098" s="16"/>
      <c r="H4098" s="16"/>
      <c r="I4098" s="16"/>
      <c r="J4098" s="16"/>
      <c r="K4098" s="16"/>
      <c r="L4098" s="32"/>
      <c r="M4098" s="16"/>
      <c r="N4098" s="16"/>
      <c r="O4098" s="16"/>
      <c r="P4098" s="16"/>
      <c r="Y4098" s="20"/>
      <c r="Z4098" s="20"/>
      <c r="AA4098" s="20"/>
      <c r="AB4098" s="20"/>
      <c r="AC4098" s="20"/>
      <c r="AD4098" s="20"/>
    </row>
    <row r="4099" spans="3:30" s="1" customFormat="1">
      <c r="C4099" s="16"/>
      <c r="D4099" s="16"/>
      <c r="E4099" s="32"/>
      <c r="F4099" s="16"/>
      <c r="G4099" s="16"/>
      <c r="H4099" s="16"/>
      <c r="I4099" s="16"/>
      <c r="J4099" s="16"/>
      <c r="K4099" s="16"/>
      <c r="L4099" s="32"/>
      <c r="M4099" s="16"/>
      <c r="N4099" s="16"/>
      <c r="O4099" s="16"/>
      <c r="P4099" s="16"/>
      <c r="Y4099" s="20"/>
      <c r="Z4099" s="20"/>
      <c r="AA4099" s="20"/>
      <c r="AB4099" s="20"/>
      <c r="AC4099" s="20"/>
      <c r="AD4099" s="20"/>
    </row>
    <row r="4100" spans="3:30" s="1" customFormat="1">
      <c r="C4100" s="16"/>
      <c r="D4100" s="16"/>
      <c r="E4100" s="32"/>
      <c r="F4100" s="16"/>
      <c r="G4100" s="16"/>
      <c r="H4100" s="16"/>
      <c r="I4100" s="16"/>
      <c r="J4100" s="16"/>
      <c r="K4100" s="16"/>
      <c r="L4100" s="32"/>
      <c r="M4100" s="16"/>
      <c r="N4100" s="16"/>
      <c r="O4100" s="16"/>
      <c r="P4100" s="16"/>
      <c r="Y4100" s="20"/>
      <c r="Z4100" s="20"/>
      <c r="AA4100" s="20"/>
      <c r="AB4100" s="20"/>
      <c r="AC4100" s="20"/>
      <c r="AD4100" s="20"/>
    </row>
    <row r="4101" spans="3:30" s="1" customFormat="1">
      <c r="C4101" s="16"/>
      <c r="D4101" s="16"/>
      <c r="E4101" s="32"/>
      <c r="F4101" s="16"/>
      <c r="G4101" s="16"/>
      <c r="H4101" s="16"/>
      <c r="I4101" s="16"/>
      <c r="J4101" s="16"/>
      <c r="K4101" s="16"/>
      <c r="L4101" s="32"/>
      <c r="M4101" s="16"/>
      <c r="N4101" s="16"/>
      <c r="O4101" s="16"/>
      <c r="P4101" s="16"/>
      <c r="Y4101" s="20"/>
      <c r="Z4101" s="20"/>
      <c r="AA4101" s="20"/>
      <c r="AB4101" s="20"/>
      <c r="AC4101" s="20"/>
      <c r="AD4101" s="20"/>
    </row>
    <row r="4102" spans="3:30" s="1" customFormat="1">
      <c r="C4102" s="16"/>
      <c r="D4102" s="16"/>
      <c r="E4102" s="32"/>
      <c r="F4102" s="16"/>
      <c r="G4102" s="16"/>
      <c r="H4102" s="16"/>
      <c r="I4102" s="16"/>
      <c r="J4102" s="16"/>
      <c r="K4102" s="16"/>
      <c r="L4102" s="32"/>
      <c r="M4102" s="16"/>
      <c r="N4102" s="16"/>
      <c r="O4102" s="16"/>
      <c r="P4102" s="16"/>
      <c r="Y4102" s="20"/>
      <c r="Z4102" s="20"/>
      <c r="AA4102" s="20"/>
      <c r="AB4102" s="20"/>
      <c r="AC4102" s="20"/>
      <c r="AD4102" s="20"/>
    </row>
    <row r="4103" spans="3:30" s="1" customFormat="1">
      <c r="C4103" s="16"/>
      <c r="D4103" s="16"/>
      <c r="E4103" s="32"/>
      <c r="F4103" s="16"/>
      <c r="G4103" s="16"/>
      <c r="H4103" s="16"/>
      <c r="I4103" s="16"/>
      <c r="J4103" s="16"/>
      <c r="K4103" s="16"/>
      <c r="L4103" s="32"/>
      <c r="M4103" s="16"/>
      <c r="N4103" s="16"/>
      <c r="O4103" s="16"/>
      <c r="P4103" s="16"/>
      <c r="Y4103" s="20"/>
      <c r="Z4103" s="20"/>
      <c r="AA4103" s="20"/>
      <c r="AB4103" s="20"/>
      <c r="AC4103" s="20"/>
      <c r="AD4103" s="20"/>
    </row>
    <row r="4104" spans="3:30" s="1" customFormat="1">
      <c r="C4104" s="16"/>
      <c r="D4104" s="16"/>
      <c r="E4104" s="32"/>
      <c r="F4104" s="16"/>
      <c r="G4104" s="16"/>
      <c r="H4104" s="16"/>
      <c r="I4104" s="16"/>
      <c r="J4104" s="16"/>
      <c r="K4104" s="16"/>
      <c r="L4104" s="32"/>
      <c r="M4104" s="16"/>
      <c r="N4104" s="16"/>
      <c r="O4104" s="16"/>
      <c r="P4104" s="16"/>
      <c r="Y4104" s="20"/>
      <c r="Z4104" s="20"/>
      <c r="AA4104" s="20"/>
      <c r="AB4104" s="20"/>
      <c r="AC4104" s="20"/>
      <c r="AD4104" s="20"/>
    </row>
    <row r="4105" spans="3:30" s="1" customFormat="1">
      <c r="C4105" s="16"/>
      <c r="D4105" s="16"/>
      <c r="E4105" s="32"/>
      <c r="F4105" s="16"/>
      <c r="G4105" s="16"/>
      <c r="H4105" s="16"/>
      <c r="I4105" s="16"/>
      <c r="J4105" s="16"/>
      <c r="K4105" s="16"/>
      <c r="L4105" s="32"/>
      <c r="M4105" s="16"/>
      <c r="N4105" s="16"/>
      <c r="O4105" s="16"/>
      <c r="P4105" s="16"/>
      <c r="Y4105" s="20"/>
      <c r="Z4105" s="20"/>
      <c r="AA4105" s="20"/>
      <c r="AB4105" s="20"/>
      <c r="AC4105" s="20"/>
      <c r="AD4105" s="20"/>
    </row>
    <row r="4106" spans="3:30" s="1" customFormat="1">
      <c r="C4106" s="16"/>
      <c r="D4106" s="16"/>
      <c r="E4106" s="32"/>
      <c r="F4106" s="16"/>
      <c r="G4106" s="16"/>
      <c r="H4106" s="16"/>
      <c r="I4106" s="16"/>
      <c r="J4106" s="16"/>
      <c r="K4106" s="16"/>
      <c r="L4106" s="32"/>
      <c r="M4106" s="16"/>
      <c r="N4106" s="16"/>
      <c r="O4106" s="16"/>
      <c r="P4106" s="16"/>
      <c r="Y4106" s="20"/>
      <c r="Z4106" s="20"/>
      <c r="AA4106" s="20"/>
      <c r="AB4106" s="20"/>
      <c r="AC4106" s="20"/>
      <c r="AD4106" s="20"/>
    </row>
    <row r="4107" spans="3:30" s="1" customFormat="1">
      <c r="C4107" s="16"/>
      <c r="D4107" s="16"/>
      <c r="E4107" s="32"/>
      <c r="F4107" s="16"/>
      <c r="G4107" s="16"/>
      <c r="H4107" s="16"/>
      <c r="I4107" s="16"/>
      <c r="J4107" s="16"/>
      <c r="K4107" s="16"/>
      <c r="L4107" s="32"/>
      <c r="M4107" s="16"/>
      <c r="N4107" s="16"/>
      <c r="O4107" s="16"/>
      <c r="P4107" s="16"/>
      <c r="Y4107" s="20"/>
      <c r="Z4107" s="20"/>
      <c r="AA4107" s="20"/>
      <c r="AB4107" s="20"/>
      <c r="AC4107" s="20"/>
      <c r="AD4107" s="20"/>
    </row>
    <row r="4108" spans="3:30" s="1" customFormat="1">
      <c r="C4108" s="16"/>
      <c r="D4108" s="16"/>
      <c r="E4108" s="32"/>
      <c r="F4108" s="16"/>
      <c r="G4108" s="16"/>
      <c r="H4108" s="16"/>
      <c r="I4108" s="16"/>
      <c r="J4108" s="16"/>
      <c r="K4108" s="16"/>
      <c r="L4108" s="32"/>
      <c r="M4108" s="16"/>
      <c r="N4108" s="16"/>
      <c r="O4108" s="16"/>
      <c r="P4108" s="16"/>
      <c r="Y4108" s="20"/>
      <c r="Z4108" s="20"/>
      <c r="AA4108" s="20"/>
      <c r="AB4108" s="20"/>
      <c r="AC4108" s="20"/>
      <c r="AD4108" s="20"/>
    </row>
    <row r="4109" spans="3:30" s="1" customFormat="1">
      <c r="C4109" s="16"/>
      <c r="D4109" s="16"/>
      <c r="E4109" s="32"/>
      <c r="F4109" s="16"/>
      <c r="G4109" s="16"/>
      <c r="H4109" s="16"/>
      <c r="I4109" s="16"/>
      <c r="J4109" s="16"/>
      <c r="K4109" s="16"/>
      <c r="L4109" s="32"/>
      <c r="M4109" s="16"/>
      <c r="N4109" s="16"/>
      <c r="O4109" s="16"/>
      <c r="P4109" s="16"/>
      <c r="Y4109" s="20"/>
      <c r="Z4109" s="20"/>
      <c r="AA4109" s="20"/>
      <c r="AB4109" s="20"/>
      <c r="AC4109" s="20"/>
      <c r="AD4109" s="20"/>
    </row>
    <row r="4110" spans="3:30" s="1" customFormat="1">
      <c r="C4110" s="16"/>
      <c r="D4110" s="16"/>
      <c r="E4110" s="32"/>
      <c r="F4110" s="16"/>
      <c r="G4110" s="16"/>
      <c r="H4110" s="16"/>
      <c r="I4110" s="16"/>
      <c r="J4110" s="16"/>
      <c r="K4110" s="16"/>
      <c r="L4110" s="32"/>
      <c r="M4110" s="16"/>
      <c r="N4110" s="16"/>
      <c r="O4110" s="16"/>
      <c r="P4110" s="16"/>
      <c r="Y4110" s="20"/>
      <c r="Z4110" s="20"/>
      <c r="AA4110" s="20"/>
      <c r="AB4110" s="20"/>
      <c r="AC4110" s="20"/>
      <c r="AD4110" s="20"/>
    </row>
    <row r="4111" spans="3:30" s="1" customFormat="1">
      <c r="C4111" s="16"/>
      <c r="D4111" s="16"/>
      <c r="E4111" s="32"/>
      <c r="F4111" s="16"/>
      <c r="G4111" s="16"/>
      <c r="H4111" s="16"/>
      <c r="I4111" s="16"/>
      <c r="J4111" s="16"/>
      <c r="K4111" s="16"/>
      <c r="L4111" s="32"/>
      <c r="M4111" s="16"/>
      <c r="N4111" s="16"/>
      <c r="O4111" s="16"/>
      <c r="P4111" s="16"/>
      <c r="Y4111" s="20"/>
      <c r="Z4111" s="20"/>
      <c r="AA4111" s="20"/>
      <c r="AB4111" s="20"/>
      <c r="AC4111" s="20"/>
      <c r="AD4111" s="20"/>
    </row>
    <row r="4112" spans="3:30" s="1" customFormat="1">
      <c r="C4112" s="16"/>
      <c r="D4112" s="16"/>
      <c r="E4112" s="32"/>
      <c r="F4112" s="16"/>
      <c r="G4112" s="16"/>
      <c r="H4112" s="16"/>
      <c r="I4112" s="16"/>
      <c r="J4112" s="16"/>
      <c r="K4112" s="16"/>
      <c r="L4112" s="32"/>
      <c r="M4112" s="16"/>
      <c r="N4112" s="16"/>
      <c r="O4112" s="16"/>
      <c r="P4112" s="16"/>
      <c r="Y4112" s="20"/>
      <c r="Z4112" s="20"/>
      <c r="AA4112" s="20"/>
      <c r="AB4112" s="20"/>
      <c r="AC4112" s="20"/>
      <c r="AD4112" s="20"/>
    </row>
    <row r="4113" spans="3:30" s="1" customFormat="1">
      <c r="C4113" s="16"/>
      <c r="D4113" s="16"/>
      <c r="E4113" s="32"/>
      <c r="F4113" s="16"/>
      <c r="G4113" s="16"/>
      <c r="H4113" s="16"/>
      <c r="I4113" s="16"/>
      <c r="J4113" s="16"/>
      <c r="K4113" s="16"/>
      <c r="L4113" s="32"/>
      <c r="M4113" s="16"/>
      <c r="N4113" s="16"/>
      <c r="O4113" s="16"/>
      <c r="P4113" s="16"/>
      <c r="Y4113" s="20"/>
      <c r="Z4113" s="20"/>
      <c r="AA4113" s="20"/>
      <c r="AB4113" s="20"/>
      <c r="AC4113" s="20"/>
      <c r="AD4113" s="20"/>
    </row>
    <row r="4114" spans="3:30" s="1" customFormat="1">
      <c r="C4114" s="16"/>
      <c r="D4114" s="16"/>
      <c r="E4114" s="32"/>
      <c r="F4114" s="16"/>
      <c r="G4114" s="16"/>
      <c r="H4114" s="16"/>
      <c r="I4114" s="16"/>
      <c r="J4114" s="16"/>
      <c r="K4114" s="16"/>
      <c r="L4114" s="32"/>
      <c r="M4114" s="16"/>
      <c r="N4114" s="16"/>
      <c r="O4114" s="16"/>
      <c r="P4114" s="16"/>
      <c r="Y4114" s="20"/>
      <c r="Z4114" s="20"/>
      <c r="AA4114" s="20"/>
      <c r="AB4114" s="20"/>
      <c r="AC4114" s="20"/>
      <c r="AD4114" s="20"/>
    </row>
    <row r="4115" spans="3:30" s="1" customFormat="1">
      <c r="C4115" s="16"/>
      <c r="D4115" s="16"/>
      <c r="E4115" s="32"/>
      <c r="F4115" s="16"/>
      <c r="G4115" s="16"/>
      <c r="H4115" s="16"/>
      <c r="I4115" s="16"/>
      <c r="J4115" s="16"/>
      <c r="K4115" s="16"/>
      <c r="L4115" s="32"/>
      <c r="M4115" s="16"/>
      <c r="N4115" s="16"/>
      <c r="O4115" s="16"/>
      <c r="P4115" s="16"/>
      <c r="Y4115" s="20"/>
      <c r="Z4115" s="20"/>
      <c r="AA4115" s="20"/>
      <c r="AB4115" s="20"/>
      <c r="AC4115" s="20"/>
      <c r="AD4115" s="20"/>
    </row>
    <row r="4116" spans="3:30" s="1" customFormat="1">
      <c r="C4116" s="16"/>
      <c r="D4116" s="16"/>
      <c r="E4116" s="32"/>
      <c r="F4116" s="16"/>
      <c r="G4116" s="16"/>
      <c r="H4116" s="16"/>
      <c r="I4116" s="16"/>
      <c r="J4116" s="16"/>
      <c r="K4116" s="16"/>
      <c r="L4116" s="32"/>
      <c r="M4116" s="16"/>
      <c r="N4116" s="16"/>
      <c r="O4116" s="16"/>
      <c r="P4116" s="16"/>
      <c r="Y4116" s="20"/>
      <c r="Z4116" s="20"/>
      <c r="AA4116" s="20"/>
      <c r="AB4116" s="20"/>
      <c r="AC4116" s="20"/>
      <c r="AD4116" s="20"/>
    </row>
    <row r="4117" spans="3:30" s="1" customFormat="1">
      <c r="C4117" s="16"/>
      <c r="D4117" s="16"/>
      <c r="E4117" s="32"/>
      <c r="F4117" s="16"/>
      <c r="G4117" s="16"/>
      <c r="H4117" s="16"/>
      <c r="I4117" s="16"/>
      <c r="J4117" s="16"/>
      <c r="K4117" s="16"/>
      <c r="L4117" s="32"/>
      <c r="M4117" s="16"/>
      <c r="N4117" s="16"/>
      <c r="O4117" s="16"/>
      <c r="P4117" s="16"/>
      <c r="Y4117" s="20"/>
      <c r="Z4117" s="20"/>
      <c r="AA4117" s="20"/>
      <c r="AB4117" s="20"/>
      <c r="AC4117" s="20"/>
      <c r="AD4117" s="20"/>
    </row>
    <row r="4118" spans="3:30" s="1" customFormat="1">
      <c r="C4118" s="16"/>
      <c r="D4118" s="16"/>
      <c r="E4118" s="32"/>
      <c r="F4118" s="16"/>
      <c r="G4118" s="16"/>
      <c r="H4118" s="16"/>
      <c r="I4118" s="16"/>
      <c r="J4118" s="16"/>
      <c r="K4118" s="16"/>
      <c r="L4118" s="32"/>
      <c r="M4118" s="16"/>
      <c r="N4118" s="16"/>
      <c r="O4118" s="16"/>
      <c r="P4118" s="16"/>
      <c r="Y4118" s="20"/>
      <c r="Z4118" s="20"/>
      <c r="AA4118" s="20"/>
      <c r="AB4118" s="20"/>
      <c r="AC4118" s="20"/>
      <c r="AD4118" s="20"/>
    </row>
    <row r="4119" spans="3:30" s="1" customFormat="1">
      <c r="C4119" s="16"/>
      <c r="D4119" s="16"/>
      <c r="E4119" s="32"/>
      <c r="F4119" s="16"/>
      <c r="G4119" s="16"/>
      <c r="H4119" s="16"/>
      <c r="I4119" s="16"/>
      <c r="J4119" s="16"/>
      <c r="K4119" s="16"/>
      <c r="L4119" s="32"/>
      <c r="M4119" s="16"/>
      <c r="N4119" s="16"/>
      <c r="O4119" s="16"/>
      <c r="P4119" s="16"/>
      <c r="Y4119" s="20"/>
      <c r="Z4119" s="20"/>
      <c r="AA4119" s="20"/>
      <c r="AB4119" s="20"/>
      <c r="AC4119" s="20"/>
      <c r="AD4119" s="20"/>
    </row>
    <row r="4120" spans="3:30" s="1" customFormat="1">
      <c r="C4120" s="16"/>
      <c r="D4120" s="16"/>
      <c r="E4120" s="32"/>
      <c r="F4120" s="16"/>
      <c r="G4120" s="16"/>
      <c r="H4120" s="16"/>
      <c r="I4120" s="16"/>
      <c r="J4120" s="16"/>
      <c r="K4120" s="16"/>
      <c r="L4120" s="32"/>
      <c r="M4120" s="16"/>
      <c r="N4120" s="16"/>
      <c r="O4120" s="16"/>
      <c r="P4120" s="16"/>
      <c r="Y4120" s="20"/>
      <c r="Z4120" s="20"/>
      <c r="AA4120" s="20"/>
      <c r="AB4120" s="20"/>
      <c r="AC4120" s="20"/>
      <c r="AD4120" s="20"/>
    </row>
    <row r="4121" spans="3:30" s="1" customFormat="1">
      <c r="C4121" s="16"/>
      <c r="D4121" s="16"/>
      <c r="E4121" s="32"/>
      <c r="F4121" s="16"/>
      <c r="G4121" s="16"/>
      <c r="H4121" s="16"/>
      <c r="I4121" s="16"/>
      <c r="J4121" s="16"/>
      <c r="K4121" s="16"/>
      <c r="L4121" s="32"/>
      <c r="M4121" s="16"/>
      <c r="N4121" s="16"/>
      <c r="O4121" s="16"/>
      <c r="P4121" s="16"/>
      <c r="Y4121" s="20"/>
      <c r="Z4121" s="20"/>
      <c r="AA4121" s="20"/>
      <c r="AB4121" s="20"/>
      <c r="AC4121" s="20"/>
      <c r="AD4121" s="20"/>
    </row>
    <row r="4122" spans="3:30" s="1" customFormat="1">
      <c r="C4122" s="16"/>
      <c r="D4122" s="16"/>
      <c r="E4122" s="32"/>
      <c r="F4122" s="16"/>
      <c r="G4122" s="16"/>
      <c r="H4122" s="16"/>
      <c r="I4122" s="16"/>
      <c r="J4122" s="16"/>
      <c r="K4122" s="16"/>
      <c r="L4122" s="32"/>
      <c r="M4122" s="16"/>
      <c r="N4122" s="16"/>
      <c r="O4122" s="16"/>
      <c r="P4122" s="16"/>
      <c r="Y4122" s="20"/>
      <c r="Z4122" s="20"/>
      <c r="AA4122" s="20"/>
      <c r="AB4122" s="20"/>
      <c r="AC4122" s="20"/>
      <c r="AD4122" s="20"/>
    </row>
    <row r="4123" spans="3:30" s="1" customFormat="1">
      <c r="C4123" s="16"/>
      <c r="D4123" s="16"/>
      <c r="E4123" s="32"/>
      <c r="F4123" s="16"/>
      <c r="G4123" s="16"/>
      <c r="H4123" s="16"/>
      <c r="I4123" s="16"/>
      <c r="J4123" s="16"/>
      <c r="K4123" s="16"/>
      <c r="L4123" s="32"/>
      <c r="M4123" s="16"/>
      <c r="N4123" s="16"/>
      <c r="O4123" s="16"/>
      <c r="P4123" s="16"/>
      <c r="Y4123" s="20"/>
      <c r="Z4123" s="20"/>
      <c r="AA4123" s="20"/>
      <c r="AB4123" s="20"/>
      <c r="AC4123" s="20"/>
      <c r="AD4123" s="20"/>
    </row>
    <row r="4124" spans="3:30" s="1" customFormat="1">
      <c r="C4124" s="16"/>
      <c r="D4124" s="16"/>
      <c r="E4124" s="32"/>
      <c r="F4124" s="16"/>
      <c r="G4124" s="16"/>
      <c r="H4124" s="16"/>
      <c r="I4124" s="16"/>
      <c r="J4124" s="16"/>
      <c r="K4124" s="16"/>
      <c r="L4124" s="32"/>
      <c r="M4124" s="16"/>
      <c r="N4124" s="16"/>
      <c r="O4124" s="16"/>
      <c r="P4124" s="16"/>
      <c r="Y4124" s="20"/>
      <c r="Z4124" s="20"/>
      <c r="AA4124" s="20"/>
      <c r="AB4124" s="20"/>
      <c r="AC4124" s="20"/>
      <c r="AD4124" s="20"/>
    </row>
    <row r="4125" spans="3:30" s="1" customFormat="1">
      <c r="C4125" s="16"/>
      <c r="D4125" s="16"/>
      <c r="E4125" s="32"/>
      <c r="F4125" s="16"/>
      <c r="G4125" s="16"/>
      <c r="H4125" s="16"/>
      <c r="I4125" s="16"/>
      <c r="J4125" s="16"/>
      <c r="K4125" s="16"/>
      <c r="L4125" s="32"/>
      <c r="M4125" s="16"/>
      <c r="N4125" s="16"/>
      <c r="O4125" s="16"/>
      <c r="P4125" s="16"/>
      <c r="Y4125" s="20"/>
      <c r="Z4125" s="20"/>
      <c r="AA4125" s="20"/>
      <c r="AB4125" s="20"/>
      <c r="AC4125" s="20"/>
      <c r="AD4125" s="20"/>
    </row>
    <row r="4126" spans="3:30" s="1" customFormat="1">
      <c r="C4126" s="16"/>
      <c r="D4126" s="16"/>
      <c r="E4126" s="32"/>
      <c r="F4126" s="16"/>
      <c r="G4126" s="16"/>
      <c r="H4126" s="16"/>
      <c r="I4126" s="16"/>
      <c r="J4126" s="16"/>
      <c r="K4126" s="16"/>
      <c r="L4126" s="32"/>
      <c r="M4126" s="16"/>
      <c r="N4126" s="16"/>
      <c r="O4126" s="16"/>
      <c r="P4126" s="16"/>
      <c r="Y4126" s="20"/>
      <c r="Z4126" s="20"/>
      <c r="AA4126" s="20"/>
      <c r="AB4126" s="20"/>
      <c r="AC4126" s="20"/>
      <c r="AD4126" s="20"/>
    </row>
    <row r="4127" spans="3:30" s="1" customFormat="1">
      <c r="C4127" s="16"/>
      <c r="D4127" s="16"/>
      <c r="E4127" s="32"/>
      <c r="F4127" s="16"/>
      <c r="G4127" s="16"/>
      <c r="H4127" s="16"/>
      <c r="I4127" s="16"/>
      <c r="J4127" s="16"/>
      <c r="K4127" s="16"/>
      <c r="L4127" s="32"/>
      <c r="M4127" s="16"/>
      <c r="N4127" s="16"/>
      <c r="O4127" s="16"/>
      <c r="P4127" s="16"/>
      <c r="Y4127" s="20"/>
      <c r="Z4127" s="20"/>
      <c r="AA4127" s="20"/>
      <c r="AB4127" s="20"/>
      <c r="AC4127" s="20"/>
      <c r="AD4127" s="20"/>
    </row>
    <row r="4128" spans="3:30" s="1" customFormat="1">
      <c r="C4128" s="16"/>
      <c r="D4128" s="16"/>
      <c r="E4128" s="32"/>
      <c r="F4128" s="16"/>
      <c r="G4128" s="16"/>
      <c r="H4128" s="16"/>
      <c r="I4128" s="16"/>
      <c r="J4128" s="16"/>
      <c r="K4128" s="16"/>
      <c r="L4128" s="32"/>
      <c r="M4128" s="16"/>
      <c r="N4128" s="16"/>
      <c r="O4128" s="16"/>
      <c r="P4128" s="16"/>
      <c r="Y4128" s="20"/>
      <c r="Z4128" s="20"/>
      <c r="AA4128" s="20"/>
      <c r="AB4128" s="20"/>
      <c r="AC4128" s="20"/>
      <c r="AD4128" s="20"/>
    </row>
    <row r="4129" spans="3:30" s="1" customFormat="1">
      <c r="C4129" s="16"/>
      <c r="D4129" s="16"/>
      <c r="E4129" s="32"/>
      <c r="F4129" s="16"/>
      <c r="G4129" s="16"/>
      <c r="H4129" s="16"/>
      <c r="I4129" s="16"/>
      <c r="J4129" s="16"/>
      <c r="K4129" s="16"/>
      <c r="L4129" s="32"/>
      <c r="M4129" s="16"/>
      <c r="N4129" s="16"/>
      <c r="O4129" s="16"/>
      <c r="P4129" s="16"/>
      <c r="Y4129" s="20"/>
      <c r="Z4129" s="20"/>
      <c r="AA4129" s="20"/>
      <c r="AB4129" s="20"/>
      <c r="AC4129" s="20"/>
      <c r="AD4129" s="20"/>
    </row>
    <row r="4130" spans="3:30" s="1" customFormat="1">
      <c r="C4130" s="16"/>
      <c r="D4130" s="16"/>
      <c r="E4130" s="32"/>
      <c r="F4130" s="16"/>
      <c r="G4130" s="16"/>
      <c r="H4130" s="16"/>
      <c r="I4130" s="16"/>
      <c r="J4130" s="16"/>
      <c r="K4130" s="16"/>
      <c r="L4130" s="32"/>
      <c r="M4130" s="16"/>
      <c r="N4130" s="16"/>
      <c r="O4130" s="16"/>
      <c r="P4130" s="16"/>
      <c r="Y4130" s="20"/>
      <c r="Z4130" s="20"/>
      <c r="AA4130" s="20"/>
      <c r="AB4130" s="20"/>
      <c r="AC4130" s="20"/>
      <c r="AD4130" s="20"/>
    </row>
    <row r="4131" spans="3:30" s="1" customFormat="1">
      <c r="C4131" s="16"/>
      <c r="D4131" s="16"/>
      <c r="E4131" s="32"/>
      <c r="F4131" s="16"/>
      <c r="G4131" s="16"/>
      <c r="H4131" s="16"/>
      <c r="I4131" s="16"/>
      <c r="J4131" s="16"/>
      <c r="K4131" s="16"/>
      <c r="L4131" s="32"/>
      <c r="M4131" s="16"/>
      <c r="N4131" s="16"/>
      <c r="O4131" s="16"/>
      <c r="P4131" s="16"/>
      <c r="Y4131" s="20"/>
      <c r="Z4131" s="20"/>
      <c r="AA4131" s="20"/>
      <c r="AB4131" s="20"/>
      <c r="AC4131" s="20"/>
      <c r="AD4131" s="20"/>
    </row>
    <row r="4132" spans="3:30" s="1" customFormat="1">
      <c r="C4132" s="16"/>
      <c r="D4132" s="16"/>
      <c r="E4132" s="32"/>
      <c r="F4132" s="16"/>
      <c r="G4132" s="16"/>
      <c r="H4132" s="16"/>
      <c r="I4132" s="16"/>
      <c r="J4132" s="16"/>
      <c r="K4132" s="16"/>
      <c r="L4132" s="32"/>
      <c r="M4132" s="16"/>
      <c r="N4132" s="16"/>
      <c r="O4132" s="16"/>
      <c r="P4132" s="16"/>
      <c r="Y4132" s="20"/>
      <c r="Z4132" s="20"/>
      <c r="AA4132" s="20"/>
      <c r="AB4132" s="20"/>
      <c r="AC4132" s="20"/>
      <c r="AD4132" s="20"/>
    </row>
    <row r="4133" spans="3:30" s="1" customFormat="1">
      <c r="C4133" s="16"/>
      <c r="D4133" s="16"/>
      <c r="E4133" s="32"/>
      <c r="F4133" s="16"/>
      <c r="G4133" s="16"/>
      <c r="H4133" s="16"/>
      <c r="I4133" s="16"/>
      <c r="J4133" s="16"/>
      <c r="K4133" s="16"/>
      <c r="L4133" s="32"/>
      <c r="M4133" s="16"/>
      <c r="N4133" s="16"/>
      <c r="O4133" s="16"/>
      <c r="P4133" s="16"/>
      <c r="Y4133" s="20"/>
      <c r="Z4133" s="20"/>
      <c r="AA4133" s="20"/>
      <c r="AB4133" s="20"/>
      <c r="AC4133" s="20"/>
      <c r="AD4133" s="20"/>
    </row>
    <row r="4134" spans="3:30" s="1" customFormat="1">
      <c r="C4134" s="16"/>
      <c r="D4134" s="16"/>
      <c r="E4134" s="32"/>
      <c r="F4134" s="16"/>
      <c r="G4134" s="16"/>
      <c r="H4134" s="16"/>
      <c r="I4134" s="16"/>
      <c r="J4134" s="16"/>
      <c r="K4134" s="16"/>
      <c r="L4134" s="32"/>
      <c r="M4134" s="16"/>
      <c r="N4134" s="16"/>
      <c r="O4134" s="16"/>
      <c r="P4134" s="16"/>
      <c r="Y4134" s="20"/>
      <c r="Z4134" s="20"/>
      <c r="AA4134" s="20"/>
      <c r="AB4134" s="20"/>
      <c r="AC4134" s="20"/>
      <c r="AD4134" s="20"/>
    </row>
    <row r="4135" spans="3:30" s="1" customFormat="1">
      <c r="C4135" s="16"/>
      <c r="D4135" s="16"/>
      <c r="E4135" s="32"/>
      <c r="F4135" s="16"/>
      <c r="G4135" s="16"/>
      <c r="H4135" s="16"/>
      <c r="I4135" s="16"/>
      <c r="J4135" s="16"/>
      <c r="K4135" s="16"/>
      <c r="L4135" s="32"/>
      <c r="M4135" s="16"/>
      <c r="N4135" s="16"/>
      <c r="O4135" s="16"/>
      <c r="P4135" s="16"/>
      <c r="Y4135" s="20"/>
      <c r="Z4135" s="20"/>
      <c r="AA4135" s="20"/>
      <c r="AB4135" s="20"/>
      <c r="AC4135" s="20"/>
      <c r="AD4135" s="20"/>
    </row>
    <row r="4136" spans="3:30" s="1" customFormat="1">
      <c r="C4136" s="16"/>
      <c r="D4136" s="16"/>
      <c r="E4136" s="32"/>
      <c r="F4136" s="16"/>
      <c r="G4136" s="16"/>
      <c r="H4136" s="16"/>
      <c r="I4136" s="16"/>
      <c r="J4136" s="16"/>
      <c r="K4136" s="16"/>
      <c r="L4136" s="32"/>
      <c r="M4136" s="16"/>
      <c r="N4136" s="16"/>
      <c r="O4136" s="16"/>
      <c r="P4136" s="16"/>
      <c r="Y4136" s="20"/>
      <c r="Z4136" s="20"/>
      <c r="AA4136" s="20"/>
      <c r="AB4136" s="20"/>
      <c r="AC4136" s="20"/>
      <c r="AD4136" s="20"/>
    </row>
    <row r="4137" spans="3:30" s="1" customFormat="1">
      <c r="C4137" s="16"/>
      <c r="D4137" s="16"/>
      <c r="E4137" s="32"/>
      <c r="F4137" s="16"/>
      <c r="G4137" s="16"/>
      <c r="H4137" s="16"/>
      <c r="I4137" s="16"/>
      <c r="J4137" s="16"/>
      <c r="K4137" s="16"/>
      <c r="L4137" s="32"/>
      <c r="M4137" s="16"/>
      <c r="N4137" s="16"/>
      <c r="O4137" s="16"/>
      <c r="P4137" s="16"/>
      <c r="Y4137" s="20"/>
      <c r="Z4137" s="20"/>
      <c r="AA4137" s="20"/>
      <c r="AB4137" s="20"/>
      <c r="AC4137" s="20"/>
      <c r="AD4137" s="20"/>
    </row>
    <row r="4138" spans="3:30" s="1" customFormat="1">
      <c r="C4138" s="16"/>
      <c r="D4138" s="16"/>
      <c r="E4138" s="32"/>
      <c r="F4138" s="16"/>
      <c r="G4138" s="16"/>
      <c r="H4138" s="16"/>
      <c r="I4138" s="16"/>
      <c r="J4138" s="16"/>
      <c r="K4138" s="16"/>
      <c r="L4138" s="32"/>
      <c r="M4138" s="16"/>
      <c r="N4138" s="16"/>
      <c r="O4138" s="16"/>
      <c r="P4138" s="16"/>
      <c r="Y4138" s="20"/>
      <c r="Z4138" s="20"/>
      <c r="AA4138" s="20"/>
      <c r="AB4138" s="20"/>
      <c r="AC4138" s="20"/>
      <c r="AD4138" s="20"/>
    </row>
    <row r="4139" spans="3:30" s="1" customFormat="1">
      <c r="C4139" s="16"/>
      <c r="D4139" s="16"/>
      <c r="E4139" s="32"/>
      <c r="F4139" s="16"/>
      <c r="G4139" s="16"/>
      <c r="H4139" s="16"/>
      <c r="I4139" s="16"/>
      <c r="J4139" s="16"/>
      <c r="K4139" s="16"/>
      <c r="L4139" s="32"/>
      <c r="M4139" s="16"/>
      <c r="N4139" s="16"/>
      <c r="O4139" s="16"/>
      <c r="P4139" s="16"/>
      <c r="Y4139" s="20"/>
      <c r="Z4139" s="20"/>
      <c r="AA4139" s="20"/>
      <c r="AB4139" s="20"/>
      <c r="AC4139" s="20"/>
      <c r="AD4139" s="20"/>
    </row>
    <row r="4140" spans="3:30" s="1" customFormat="1">
      <c r="C4140" s="16"/>
      <c r="D4140" s="16"/>
      <c r="E4140" s="32"/>
      <c r="F4140" s="16"/>
      <c r="G4140" s="16"/>
      <c r="H4140" s="16"/>
      <c r="I4140" s="16"/>
      <c r="J4140" s="16"/>
      <c r="K4140" s="16"/>
      <c r="L4140" s="32"/>
      <c r="M4140" s="16"/>
      <c r="N4140" s="16"/>
      <c r="O4140" s="16"/>
      <c r="P4140" s="16"/>
      <c r="Y4140" s="20"/>
      <c r="Z4140" s="20"/>
      <c r="AA4140" s="20"/>
      <c r="AB4140" s="20"/>
      <c r="AC4140" s="20"/>
      <c r="AD4140" s="20"/>
    </row>
    <row r="4141" spans="3:30" s="1" customFormat="1">
      <c r="C4141" s="16"/>
      <c r="D4141" s="16"/>
      <c r="E4141" s="32"/>
      <c r="F4141" s="16"/>
      <c r="G4141" s="16"/>
      <c r="H4141" s="16"/>
      <c r="I4141" s="16"/>
      <c r="J4141" s="16"/>
      <c r="K4141" s="16"/>
      <c r="L4141" s="32"/>
      <c r="M4141" s="16"/>
      <c r="N4141" s="16"/>
      <c r="O4141" s="16"/>
      <c r="P4141" s="16"/>
      <c r="Y4141" s="20"/>
      <c r="Z4141" s="20"/>
      <c r="AA4141" s="20"/>
      <c r="AB4141" s="20"/>
      <c r="AC4141" s="20"/>
      <c r="AD4141" s="20"/>
    </row>
    <row r="4142" spans="3:30" s="1" customFormat="1">
      <c r="C4142" s="16"/>
      <c r="D4142" s="16"/>
      <c r="E4142" s="32"/>
      <c r="F4142" s="16"/>
      <c r="G4142" s="16"/>
      <c r="H4142" s="16"/>
      <c r="I4142" s="16"/>
      <c r="J4142" s="16"/>
      <c r="K4142" s="16"/>
      <c r="L4142" s="32"/>
      <c r="M4142" s="16"/>
      <c r="N4142" s="16"/>
      <c r="O4142" s="16"/>
      <c r="P4142" s="16"/>
      <c r="Y4142" s="20"/>
      <c r="Z4142" s="20"/>
      <c r="AA4142" s="20"/>
      <c r="AB4142" s="20"/>
      <c r="AC4142" s="20"/>
      <c r="AD4142" s="20"/>
    </row>
    <row r="4143" spans="3:30" s="1" customFormat="1">
      <c r="C4143" s="16"/>
      <c r="D4143" s="16"/>
      <c r="E4143" s="32"/>
      <c r="F4143" s="16"/>
      <c r="G4143" s="16"/>
      <c r="H4143" s="16"/>
      <c r="I4143" s="16"/>
      <c r="J4143" s="16"/>
      <c r="K4143" s="16"/>
      <c r="L4143" s="32"/>
      <c r="M4143" s="16"/>
      <c r="N4143" s="16"/>
      <c r="O4143" s="16"/>
      <c r="P4143" s="16"/>
      <c r="Y4143" s="20"/>
      <c r="Z4143" s="20"/>
      <c r="AA4143" s="20"/>
      <c r="AB4143" s="20"/>
      <c r="AC4143" s="20"/>
      <c r="AD4143" s="20"/>
    </row>
    <row r="4144" spans="3:30" s="1" customFormat="1">
      <c r="C4144" s="16"/>
      <c r="D4144" s="16"/>
      <c r="E4144" s="32"/>
      <c r="F4144" s="16"/>
      <c r="G4144" s="16"/>
      <c r="H4144" s="16"/>
      <c r="I4144" s="16"/>
      <c r="J4144" s="16"/>
      <c r="K4144" s="16"/>
      <c r="L4144" s="32"/>
      <c r="M4144" s="16"/>
      <c r="N4144" s="16"/>
      <c r="O4144" s="16"/>
      <c r="P4144" s="16"/>
      <c r="Y4144" s="20"/>
      <c r="Z4144" s="20"/>
      <c r="AA4144" s="20"/>
      <c r="AB4144" s="20"/>
      <c r="AC4144" s="20"/>
      <c r="AD4144" s="20"/>
    </row>
    <row r="4145" spans="3:30" s="1" customFormat="1">
      <c r="C4145" s="16"/>
      <c r="D4145" s="16"/>
      <c r="E4145" s="32"/>
      <c r="F4145" s="16"/>
      <c r="G4145" s="16"/>
      <c r="H4145" s="16"/>
      <c r="I4145" s="16"/>
      <c r="J4145" s="16"/>
      <c r="K4145" s="16"/>
      <c r="L4145" s="32"/>
      <c r="M4145" s="16"/>
      <c r="N4145" s="16"/>
      <c r="O4145" s="16"/>
      <c r="P4145" s="16"/>
      <c r="Y4145" s="20"/>
      <c r="Z4145" s="20"/>
      <c r="AA4145" s="20"/>
      <c r="AB4145" s="20"/>
      <c r="AC4145" s="20"/>
      <c r="AD4145" s="20"/>
    </row>
    <row r="4146" spans="3:30" s="1" customFormat="1">
      <c r="C4146" s="16"/>
      <c r="D4146" s="16"/>
      <c r="E4146" s="32"/>
      <c r="F4146" s="16"/>
      <c r="G4146" s="16"/>
      <c r="H4146" s="16"/>
      <c r="I4146" s="16"/>
      <c r="J4146" s="16"/>
      <c r="K4146" s="16"/>
      <c r="L4146" s="32"/>
      <c r="M4146" s="16"/>
      <c r="N4146" s="16"/>
      <c r="O4146" s="16"/>
      <c r="P4146" s="16"/>
      <c r="Y4146" s="20"/>
      <c r="Z4146" s="20"/>
      <c r="AA4146" s="20"/>
      <c r="AB4146" s="20"/>
      <c r="AC4146" s="20"/>
      <c r="AD4146" s="20"/>
    </row>
    <row r="4147" spans="3:30" s="1" customFormat="1">
      <c r="C4147" s="16"/>
      <c r="D4147" s="16"/>
      <c r="E4147" s="32"/>
      <c r="F4147" s="16"/>
      <c r="G4147" s="16"/>
      <c r="H4147" s="16"/>
      <c r="I4147" s="16"/>
      <c r="J4147" s="16"/>
      <c r="K4147" s="16"/>
      <c r="L4147" s="32"/>
      <c r="M4147" s="16"/>
      <c r="N4147" s="16"/>
      <c r="O4147" s="16"/>
      <c r="P4147" s="16"/>
      <c r="Y4147" s="20"/>
      <c r="Z4147" s="20"/>
      <c r="AA4147" s="20"/>
      <c r="AB4147" s="20"/>
      <c r="AC4147" s="20"/>
      <c r="AD4147" s="20"/>
    </row>
    <row r="4148" spans="3:30" s="1" customFormat="1">
      <c r="C4148" s="16"/>
      <c r="D4148" s="16"/>
      <c r="E4148" s="32"/>
      <c r="F4148" s="16"/>
      <c r="G4148" s="16"/>
      <c r="H4148" s="16"/>
      <c r="I4148" s="16"/>
      <c r="J4148" s="16"/>
      <c r="K4148" s="16"/>
      <c r="L4148" s="32"/>
      <c r="M4148" s="16"/>
      <c r="N4148" s="16"/>
      <c r="O4148" s="16"/>
      <c r="P4148" s="16"/>
      <c r="Y4148" s="20"/>
      <c r="Z4148" s="20"/>
      <c r="AA4148" s="20"/>
      <c r="AB4148" s="20"/>
      <c r="AC4148" s="20"/>
      <c r="AD4148" s="20"/>
    </row>
    <row r="4149" spans="3:30" s="1" customFormat="1">
      <c r="C4149" s="16"/>
      <c r="D4149" s="16"/>
      <c r="E4149" s="32"/>
      <c r="F4149" s="16"/>
      <c r="G4149" s="16"/>
      <c r="H4149" s="16"/>
      <c r="I4149" s="16"/>
      <c r="J4149" s="16"/>
      <c r="K4149" s="16"/>
      <c r="L4149" s="32"/>
      <c r="M4149" s="16"/>
      <c r="N4149" s="16"/>
      <c r="O4149" s="16"/>
      <c r="P4149" s="16"/>
      <c r="Y4149" s="20"/>
      <c r="Z4149" s="20"/>
      <c r="AA4149" s="20"/>
      <c r="AB4149" s="20"/>
      <c r="AC4149" s="20"/>
      <c r="AD4149" s="20"/>
    </row>
    <row r="4150" spans="3:30" s="1" customFormat="1">
      <c r="C4150" s="16"/>
      <c r="D4150" s="16"/>
      <c r="E4150" s="32"/>
      <c r="F4150" s="16"/>
      <c r="G4150" s="16"/>
      <c r="H4150" s="16"/>
      <c r="I4150" s="16"/>
      <c r="J4150" s="16"/>
      <c r="K4150" s="16"/>
      <c r="L4150" s="32"/>
      <c r="M4150" s="16"/>
      <c r="N4150" s="16"/>
      <c r="O4150" s="16"/>
      <c r="P4150" s="16"/>
      <c r="Y4150" s="20"/>
      <c r="Z4150" s="20"/>
      <c r="AA4150" s="20"/>
      <c r="AB4150" s="20"/>
      <c r="AC4150" s="20"/>
      <c r="AD4150" s="20"/>
    </row>
    <row r="4151" spans="3:30" s="1" customFormat="1">
      <c r="C4151" s="16"/>
      <c r="D4151" s="16"/>
      <c r="E4151" s="32"/>
      <c r="F4151" s="16"/>
      <c r="G4151" s="16"/>
      <c r="H4151" s="16"/>
      <c r="I4151" s="16"/>
      <c r="J4151" s="16"/>
      <c r="K4151" s="16"/>
      <c r="L4151" s="32"/>
      <c r="M4151" s="16"/>
      <c r="N4151" s="16"/>
      <c r="O4151" s="16"/>
      <c r="P4151" s="16"/>
      <c r="Y4151" s="20"/>
      <c r="Z4151" s="20"/>
      <c r="AA4151" s="20"/>
      <c r="AB4151" s="20"/>
      <c r="AC4151" s="20"/>
      <c r="AD4151" s="20"/>
    </row>
    <row r="4152" spans="3:30" s="1" customFormat="1">
      <c r="C4152" s="16"/>
      <c r="D4152" s="16"/>
      <c r="E4152" s="32"/>
      <c r="F4152" s="16"/>
      <c r="G4152" s="16"/>
      <c r="H4152" s="16"/>
      <c r="I4152" s="16"/>
      <c r="J4152" s="16"/>
      <c r="K4152" s="16"/>
      <c r="L4152" s="32"/>
      <c r="M4152" s="16"/>
      <c r="N4152" s="16"/>
      <c r="O4152" s="16"/>
      <c r="P4152" s="16"/>
      <c r="Y4152" s="20"/>
      <c r="Z4152" s="20"/>
      <c r="AA4152" s="20"/>
      <c r="AB4152" s="20"/>
      <c r="AC4152" s="20"/>
      <c r="AD4152" s="20"/>
    </row>
    <row r="4153" spans="3:30" s="1" customFormat="1">
      <c r="C4153" s="16"/>
      <c r="D4153" s="16"/>
      <c r="E4153" s="32"/>
      <c r="F4153" s="16"/>
      <c r="G4153" s="16"/>
      <c r="H4153" s="16"/>
      <c r="I4153" s="16"/>
      <c r="J4153" s="16"/>
      <c r="K4153" s="16"/>
      <c r="L4153" s="32"/>
      <c r="M4153" s="16"/>
      <c r="N4153" s="16"/>
      <c r="O4153" s="16"/>
      <c r="P4153" s="16"/>
      <c r="Y4153" s="20"/>
      <c r="Z4153" s="20"/>
      <c r="AA4153" s="20"/>
      <c r="AB4153" s="20"/>
      <c r="AC4153" s="20"/>
      <c r="AD4153" s="20"/>
    </row>
    <row r="4154" spans="3:30" s="1" customFormat="1">
      <c r="C4154" s="16"/>
      <c r="D4154" s="16"/>
      <c r="E4154" s="32"/>
      <c r="F4154" s="16"/>
      <c r="G4154" s="16"/>
      <c r="H4154" s="16"/>
      <c r="I4154" s="16"/>
      <c r="J4154" s="16"/>
      <c r="K4154" s="16"/>
      <c r="L4154" s="32"/>
      <c r="M4154" s="16"/>
      <c r="N4154" s="16"/>
      <c r="O4154" s="16"/>
      <c r="P4154" s="16"/>
      <c r="Y4154" s="20"/>
      <c r="Z4154" s="20"/>
      <c r="AA4154" s="20"/>
      <c r="AB4154" s="20"/>
      <c r="AC4154" s="20"/>
      <c r="AD4154" s="20"/>
    </row>
    <row r="4155" spans="3:30" s="1" customFormat="1">
      <c r="C4155" s="16"/>
      <c r="D4155" s="16"/>
      <c r="E4155" s="32"/>
      <c r="F4155" s="16"/>
      <c r="G4155" s="16"/>
      <c r="H4155" s="16"/>
      <c r="I4155" s="16"/>
      <c r="J4155" s="16"/>
      <c r="K4155" s="16"/>
      <c r="L4155" s="32"/>
      <c r="M4155" s="16"/>
      <c r="N4155" s="16"/>
      <c r="O4155" s="16"/>
      <c r="P4155" s="16"/>
      <c r="Y4155" s="20"/>
      <c r="Z4155" s="20"/>
      <c r="AA4155" s="20"/>
      <c r="AB4155" s="20"/>
      <c r="AC4155" s="20"/>
      <c r="AD4155" s="20"/>
    </row>
    <row r="4156" spans="3:30" s="1" customFormat="1">
      <c r="C4156" s="16"/>
      <c r="D4156" s="16"/>
      <c r="E4156" s="32"/>
      <c r="F4156" s="16"/>
      <c r="G4156" s="16"/>
      <c r="H4156" s="16"/>
      <c r="I4156" s="16"/>
      <c r="J4156" s="16"/>
      <c r="K4156" s="16"/>
      <c r="L4156" s="32"/>
      <c r="M4156" s="16"/>
      <c r="N4156" s="16"/>
      <c r="O4156" s="16"/>
      <c r="P4156" s="16"/>
      <c r="Y4156" s="20"/>
      <c r="Z4156" s="20"/>
      <c r="AA4156" s="20"/>
      <c r="AB4156" s="20"/>
      <c r="AC4156" s="20"/>
      <c r="AD4156" s="20"/>
    </row>
    <row r="4157" spans="3:30" s="1" customFormat="1">
      <c r="C4157" s="16"/>
      <c r="D4157" s="16"/>
      <c r="E4157" s="32"/>
      <c r="F4157" s="16"/>
      <c r="G4157" s="16"/>
      <c r="H4157" s="16"/>
      <c r="I4157" s="16"/>
      <c r="J4157" s="16"/>
      <c r="K4157" s="16"/>
      <c r="L4157" s="32"/>
      <c r="M4157" s="16"/>
      <c r="N4157" s="16"/>
      <c r="O4157" s="16"/>
      <c r="P4157" s="16"/>
      <c r="Y4157" s="20"/>
      <c r="Z4157" s="20"/>
      <c r="AA4157" s="20"/>
      <c r="AB4157" s="20"/>
      <c r="AC4157" s="20"/>
      <c r="AD4157" s="20"/>
    </row>
    <row r="4158" spans="3:30" s="1" customFormat="1">
      <c r="C4158" s="16"/>
      <c r="D4158" s="16"/>
      <c r="E4158" s="32"/>
      <c r="F4158" s="16"/>
      <c r="G4158" s="16"/>
      <c r="H4158" s="16"/>
      <c r="I4158" s="16"/>
      <c r="J4158" s="16"/>
      <c r="K4158" s="16"/>
      <c r="L4158" s="32"/>
      <c r="M4158" s="16"/>
      <c r="N4158" s="16"/>
      <c r="O4158" s="16"/>
      <c r="P4158" s="16"/>
      <c r="Y4158" s="20"/>
      <c r="Z4158" s="20"/>
      <c r="AA4158" s="20"/>
      <c r="AB4158" s="20"/>
      <c r="AC4158" s="20"/>
      <c r="AD4158" s="20"/>
    </row>
    <row r="4159" spans="3:30" s="1" customFormat="1">
      <c r="C4159" s="16"/>
      <c r="D4159" s="16"/>
      <c r="E4159" s="32"/>
      <c r="F4159" s="16"/>
      <c r="G4159" s="16"/>
      <c r="H4159" s="16"/>
      <c r="I4159" s="16"/>
      <c r="J4159" s="16"/>
      <c r="K4159" s="16"/>
      <c r="L4159" s="32"/>
      <c r="M4159" s="16"/>
      <c r="N4159" s="16"/>
      <c r="O4159" s="16"/>
      <c r="P4159" s="16"/>
      <c r="Y4159" s="20"/>
      <c r="Z4159" s="20"/>
      <c r="AA4159" s="20"/>
      <c r="AB4159" s="20"/>
      <c r="AC4159" s="20"/>
      <c r="AD4159" s="20"/>
    </row>
    <row r="4160" spans="3:30" s="1" customFormat="1">
      <c r="C4160" s="16"/>
      <c r="D4160" s="16"/>
      <c r="E4160" s="32"/>
      <c r="F4160" s="16"/>
      <c r="G4160" s="16"/>
      <c r="H4160" s="16"/>
      <c r="I4160" s="16"/>
      <c r="J4160" s="16"/>
      <c r="K4160" s="16"/>
      <c r="L4160" s="32"/>
      <c r="M4160" s="16"/>
      <c r="N4160" s="16"/>
      <c r="O4160" s="16"/>
      <c r="P4160" s="16"/>
      <c r="Y4160" s="20"/>
      <c r="Z4160" s="20"/>
      <c r="AA4160" s="20"/>
      <c r="AB4160" s="20"/>
      <c r="AC4160" s="20"/>
      <c r="AD4160" s="20"/>
    </row>
    <row r="4161" spans="3:30" s="1" customFormat="1">
      <c r="C4161" s="16"/>
      <c r="D4161" s="16"/>
      <c r="E4161" s="32"/>
      <c r="F4161" s="16"/>
      <c r="G4161" s="16"/>
      <c r="H4161" s="16"/>
      <c r="I4161" s="16"/>
      <c r="J4161" s="16"/>
      <c r="K4161" s="16"/>
      <c r="L4161" s="32"/>
      <c r="M4161" s="16"/>
      <c r="N4161" s="16"/>
      <c r="O4161" s="16"/>
      <c r="P4161" s="16"/>
      <c r="Y4161" s="20"/>
      <c r="Z4161" s="20"/>
      <c r="AA4161" s="20"/>
      <c r="AB4161" s="20"/>
      <c r="AC4161" s="20"/>
      <c r="AD4161" s="20"/>
    </row>
    <row r="4162" spans="3:30" s="1" customFormat="1">
      <c r="C4162" s="16"/>
      <c r="D4162" s="16"/>
      <c r="E4162" s="32"/>
      <c r="F4162" s="16"/>
      <c r="G4162" s="16"/>
      <c r="H4162" s="16"/>
      <c r="I4162" s="16"/>
      <c r="J4162" s="16"/>
      <c r="K4162" s="16"/>
      <c r="L4162" s="32"/>
      <c r="M4162" s="16"/>
      <c r="N4162" s="16"/>
      <c r="O4162" s="16"/>
      <c r="P4162" s="16"/>
      <c r="Y4162" s="20"/>
      <c r="Z4162" s="20"/>
      <c r="AA4162" s="20"/>
      <c r="AB4162" s="20"/>
      <c r="AC4162" s="20"/>
      <c r="AD4162" s="20"/>
    </row>
    <row r="4163" spans="3:30" s="1" customFormat="1">
      <c r="C4163" s="16"/>
      <c r="D4163" s="16"/>
      <c r="E4163" s="32"/>
      <c r="F4163" s="16"/>
      <c r="G4163" s="16"/>
      <c r="H4163" s="16"/>
      <c r="I4163" s="16"/>
      <c r="J4163" s="16"/>
      <c r="K4163" s="16"/>
      <c r="L4163" s="32"/>
      <c r="M4163" s="16"/>
      <c r="N4163" s="16"/>
      <c r="O4163" s="16"/>
      <c r="P4163" s="16"/>
      <c r="Y4163" s="20"/>
      <c r="Z4163" s="20"/>
      <c r="AA4163" s="20"/>
      <c r="AB4163" s="20"/>
      <c r="AC4163" s="20"/>
      <c r="AD4163" s="20"/>
    </row>
    <row r="4164" spans="3:30" s="1" customFormat="1">
      <c r="C4164" s="16"/>
      <c r="D4164" s="16"/>
      <c r="E4164" s="32"/>
      <c r="F4164" s="16"/>
      <c r="G4164" s="16"/>
      <c r="H4164" s="16"/>
      <c r="I4164" s="16"/>
      <c r="J4164" s="16"/>
      <c r="K4164" s="16"/>
      <c r="L4164" s="32"/>
      <c r="M4164" s="16"/>
      <c r="N4164" s="16"/>
      <c r="O4164" s="16"/>
      <c r="P4164" s="16"/>
      <c r="Y4164" s="20"/>
      <c r="Z4164" s="20"/>
      <c r="AA4164" s="20"/>
      <c r="AB4164" s="20"/>
      <c r="AC4164" s="20"/>
      <c r="AD4164" s="20"/>
    </row>
    <row r="4165" spans="3:30" s="1" customFormat="1">
      <c r="C4165" s="16"/>
      <c r="D4165" s="16"/>
      <c r="E4165" s="32"/>
      <c r="F4165" s="16"/>
      <c r="G4165" s="16"/>
      <c r="H4165" s="16"/>
      <c r="I4165" s="16"/>
      <c r="J4165" s="16"/>
      <c r="K4165" s="16"/>
      <c r="L4165" s="32"/>
      <c r="M4165" s="16"/>
      <c r="N4165" s="16"/>
      <c r="O4165" s="16"/>
      <c r="P4165" s="16"/>
      <c r="Y4165" s="20"/>
      <c r="Z4165" s="20"/>
      <c r="AA4165" s="20"/>
      <c r="AB4165" s="20"/>
      <c r="AC4165" s="20"/>
      <c r="AD4165" s="20"/>
    </row>
    <row r="4166" spans="3:30" s="1" customFormat="1">
      <c r="C4166" s="16"/>
      <c r="D4166" s="16"/>
      <c r="E4166" s="32"/>
      <c r="F4166" s="16"/>
      <c r="G4166" s="16"/>
      <c r="H4166" s="16"/>
      <c r="I4166" s="16"/>
      <c r="J4166" s="16"/>
      <c r="K4166" s="16"/>
      <c r="L4166" s="32"/>
      <c r="M4166" s="16"/>
      <c r="N4166" s="16"/>
      <c r="O4166" s="16"/>
      <c r="P4166" s="16"/>
      <c r="Y4166" s="20"/>
      <c r="Z4166" s="20"/>
      <c r="AA4166" s="20"/>
      <c r="AB4166" s="20"/>
      <c r="AC4166" s="20"/>
      <c r="AD4166" s="20"/>
    </row>
    <row r="4167" spans="3:30" s="1" customFormat="1">
      <c r="C4167" s="16"/>
      <c r="D4167" s="16"/>
      <c r="E4167" s="32"/>
      <c r="F4167" s="16"/>
      <c r="G4167" s="16"/>
      <c r="H4167" s="16"/>
      <c r="I4167" s="16"/>
      <c r="J4167" s="16"/>
      <c r="K4167" s="16"/>
      <c r="L4167" s="32"/>
      <c r="M4167" s="16"/>
      <c r="N4167" s="16"/>
      <c r="O4167" s="16"/>
      <c r="P4167" s="16"/>
      <c r="Y4167" s="20"/>
      <c r="Z4167" s="20"/>
      <c r="AA4167" s="20"/>
      <c r="AB4167" s="20"/>
      <c r="AC4167" s="20"/>
      <c r="AD4167" s="20"/>
    </row>
    <row r="4168" spans="3:30" s="1" customFormat="1">
      <c r="C4168" s="16"/>
      <c r="D4168" s="16"/>
      <c r="E4168" s="32"/>
      <c r="F4168" s="16"/>
      <c r="G4168" s="16"/>
      <c r="H4168" s="16"/>
      <c r="I4168" s="16"/>
      <c r="J4168" s="16"/>
      <c r="K4168" s="16"/>
      <c r="L4168" s="32"/>
      <c r="M4168" s="16"/>
      <c r="N4168" s="16"/>
      <c r="O4168" s="16"/>
      <c r="P4168" s="16"/>
      <c r="Y4168" s="20"/>
      <c r="Z4168" s="20"/>
      <c r="AA4168" s="20"/>
      <c r="AB4168" s="20"/>
      <c r="AC4168" s="20"/>
      <c r="AD4168" s="20"/>
    </row>
    <row r="4169" spans="3:30" s="1" customFormat="1">
      <c r="C4169" s="16"/>
      <c r="D4169" s="16"/>
      <c r="E4169" s="32"/>
      <c r="F4169" s="16"/>
      <c r="G4169" s="16"/>
      <c r="H4169" s="16"/>
      <c r="I4169" s="16"/>
      <c r="J4169" s="16"/>
      <c r="K4169" s="16"/>
      <c r="L4169" s="32"/>
      <c r="M4169" s="16"/>
      <c r="N4169" s="16"/>
      <c r="O4169" s="16"/>
      <c r="P4169" s="16"/>
      <c r="Y4169" s="20"/>
      <c r="Z4169" s="20"/>
      <c r="AA4169" s="20"/>
      <c r="AB4169" s="20"/>
      <c r="AC4169" s="20"/>
      <c r="AD4169" s="20"/>
    </row>
    <row r="4170" spans="3:30" s="1" customFormat="1">
      <c r="C4170" s="16"/>
      <c r="D4170" s="16"/>
      <c r="E4170" s="32"/>
      <c r="F4170" s="16"/>
      <c r="G4170" s="16"/>
      <c r="H4170" s="16"/>
      <c r="I4170" s="16"/>
      <c r="J4170" s="16"/>
      <c r="K4170" s="16"/>
      <c r="L4170" s="32"/>
      <c r="M4170" s="16"/>
      <c r="N4170" s="16"/>
      <c r="O4170" s="16"/>
      <c r="P4170" s="16"/>
      <c r="Y4170" s="20"/>
      <c r="Z4170" s="20"/>
      <c r="AA4170" s="20"/>
      <c r="AB4170" s="20"/>
      <c r="AC4170" s="20"/>
      <c r="AD4170" s="20"/>
    </row>
    <row r="4171" spans="3:30" s="1" customFormat="1">
      <c r="C4171" s="16"/>
      <c r="D4171" s="16"/>
      <c r="E4171" s="32"/>
      <c r="F4171" s="16"/>
      <c r="G4171" s="16"/>
      <c r="H4171" s="16"/>
      <c r="I4171" s="16"/>
      <c r="J4171" s="16"/>
      <c r="K4171" s="16"/>
      <c r="L4171" s="32"/>
      <c r="M4171" s="16"/>
      <c r="N4171" s="16"/>
      <c r="O4171" s="16"/>
      <c r="P4171" s="16"/>
      <c r="Y4171" s="20"/>
      <c r="Z4171" s="20"/>
      <c r="AA4171" s="20"/>
      <c r="AB4171" s="20"/>
      <c r="AC4171" s="20"/>
      <c r="AD4171" s="20"/>
    </row>
    <row r="4172" spans="3:30" s="1" customFormat="1">
      <c r="C4172" s="16"/>
      <c r="D4172" s="16"/>
      <c r="E4172" s="32"/>
      <c r="F4172" s="16"/>
      <c r="G4172" s="16"/>
      <c r="H4172" s="16"/>
      <c r="I4172" s="16"/>
      <c r="J4172" s="16"/>
      <c r="K4172" s="16"/>
      <c r="L4172" s="32"/>
      <c r="M4172" s="16"/>
      <c r="N4172" s="16"/>
      <c r="O4172" s="16"/>
      <c r="P4172" s="16"/>
      <c r="Y4172" s="20"/>
      <c r="Z4172" s="20"/>
      <c r="AA4172" s="20"/>
      <c r="AB4172" s="20"/>
      <c r="AC4172" s="20"/>
      <c r="AD4172" s="20"/>
    </row>
    <row r="4173" spans="3:30" s="1" customFormat="1">
      <c r="C4173" s="16"/>
      <c r="D4173" s="16"/>
      <c r="E4173" s="32"/>
      <c r="F4173" s="16"/>
      <c r="G4173" s="16"/>
      <c r="H4173" s="16"/>
      <c r="I4173" s="16"/>
      <c r="J4173" s="16"/>
      <c r="K4173" s="16"/>
      <c r="L4173" s="32"/>
      <c r="M4173" s="16"/>
      <c r="N4173" s="16"/>
      <c r="O4173" s="16"/>
      <c r="P4173" s="16"/>
      <c r="Y4173" s="20"/>
      <c r="Z4173" s="20"/>
      <c r="AA4173" s="20"/>
      <c r="AB4173" s="20"/>
      <c r="AC4173" s="20"/>
      <c r="AD4173" s="20"/>
    </row>
    <row r="4174" spans="3:30" s="1" customFormat="1">
      <c r="C4174" s="16"/>
      <c r="D4174" s="16"/>
      <c r="E4174" s="32"/>
      <c r="F4174" s="16"/>
      <c r="G4174" s="16"/>
      <c r="H4174" s="16"/>
      <c r="I4174" s="16"/>
      <c r="J4174" s="16"/>
      <c r="K4174" s="16"/>
      <c r="L4174" s="32"/>
      <c r="M4174" s="16"/>
      <c r="N4174" s="16"/>
      <c r="O4174" s="16"/>
      <c r="P4174" s="16"/>
      <c r="Y4174" s="20"/>
      <c r="Z4174" s="20"/>
      <c r="AA4174" s="20"/>
      <c r="AB4174" s="20"/>
      <c r="AC4174" s="20"/>
      <c r="AD4174" s="20"/>
    </row>
    <row r="4175" spans="3:30" s="1" customFormat="1">
      <c r="C4175" s="16"/>
      <c r="D4175" s="16"/>
      <c r="E4175" s="32"/>
      <c r="F4175" s="16"/>
      <c r="G4175" s="16"/>
      <c r="H4175" s="16"/>
      <c r="I4175" s="16"/>
      <c r="J4175" s="16"/>
      <c r="K4175" s="16"/>
      <c r="L4175" s="32"/>
      <c r="M4175" s="16"/>
      <c r="N4175" s="16"/>
      <c r="O4175" s="16"/>
      <c r="P4175" s="16"/>
      <c r="Y4175" s="20"/>
      <c r="Z4175" s="20"/>
      <c r="AA4175" s="20"/>
      <c r="AB4175" s="20"/>
      <c r="AC4175" s="20"/>
      <c r="AD4175" s="20"/>
    </row>
    <row r="4176" spans="3:30" s="1" customFormat="1">
      <c r="C4176" s="16"/>
      <c r="D4176" s="16"/>
      <c r="E4176" s="32"/>
      <c r="F4176" s="16"/>
      <c r="G4176" s="16"/>
      <c r="H4176" s="16"/>
      <c r="I4176" s="16"/>
      <c r="J4176" s="16"/>
      <c r="K4176" s="16"/>
      <c r="L4176" s="32"/>
      <c r="M4176" s="16"/>
      <c r="N4176" s="16"/>
      <c r="O4176" s="16"/>
      <c r="P4176" s="16"/>
      <c r="Y4176" s="20"/>
      <c r="Z4176" s="20"/>
      <c r="AA4176" s="20"/>
      <c r="AB4176" s="20"/>
      <c r="AC4176" s="20"/>
      <c r="AD4176" s="20"/>
    </row>
    <row r="4177" spans="3:30" s="1" customFormat="1">
      <c r="C4177" s="16"/>
      <c r="D4177" s="16"/>
      <c r="E4177" s="32"/>
      <c r="F4177" s="16"/>
      <c r="G4177" s="16"/>
      <c r="H4177" s="16"/>
      <c r="I4177" s="16"/>
      <c r="J4177" s="16"/>
      <c r="K4177" s="16"/>
      <c r="L4177" s="32"/>
      <c r="M4177" s="16"/>
      <c r="N4177" s="16"/>
      <c r="O4177" s="16"/>
      <c r="P4177" s="16"/>
      <c r="Y4177" s="20"/>
      <c r="Z4177" s="20"/>
      <c r="AA4177" s="20"/>
      <c r="AB4177" s="20"/>
      <c r="AC4177" s="20"/>
      <c r="AD4177" s="20"/>
    </row>
    <row r="4178" spans="3:30" s="1" customFormat="1">
      <c r="C4178" s="16"/>
      <c r="D4178" s="16"/>
      <c r="E4178" s="32"/>
      <c r="F4178" s="16"/>
      <c r="G4178" s="16"/>
      <c r="H4178" s="16"/>
      <c r="I4178" s="16"/>
      <c r="J4178" s="16"/>
      <c r="K4178" s="16"/>
      <c r="L4178" s="32"/>
      <c r="M4178" s="16"/>
      <c r="N4178" s="16"/>
      <c r="O4178" s="16"/>
      <c r="P4178" s="16"/>
      <c r="Y4178" s="20"/>
      <c r="Z4178" s="20"/>
      <c r="AA4178" s="20"/>
      <c r="AB4178" s="20"/>
      <c r="AC4178" s="20"/>
      <c r="AD4178" s="20"/>
    </row>
    <row r="4179" spans="3:30" s="1" customFormat="1">
      <c r="C4179" s="16"/>
      <c r="D4179" s="16"/>
      <c r="E4179" s="32"/>
      <c r="F4179" s="16"/>
      <c r="G4179" s="16"/>
      <c r="H4179" s="16"/>
      <c r="I4179" s="16"/>
      <c r="J4179" s="16"/>
      <c r="K4179" s="16"/>
      <c r="L4179" s="32"/>
      <c r="M4179" s="16"/>
      <c r="N4179" s="16"/>
      <c r="O4179" s="16"/>
      <c r="P4179" s="16"/>
      <c r="Y4179" s="20"/>
      <c r="Z4179" s="20"/>
      <c r="AA4179" s="20"/>
      <c r="AB4179" s="20"/>
      <c r="AC4179" s="20"/>
      <c r="AD4179" s="20"/>
    </row>
    <row r="4180" spans="3:30" s="1" customFormat="1">
      <c r="C4180" s="16"/>
      <c r="D4180" s="16"/>
      <c r="E4180" s="32"/>
      <c r="F4180" s="16"/>
      <c r="G4180" s="16"/>
      <c r="H4180" s="16"/>
      <c r="I4180" s="16"/>
      <c r="J4180" s="16"/>
      <c r="K4180" s="16"/>
      <c r="L4180" s="32"/>
      <c r="M4180" s="16"/>
      <c r="N4180" s="16"/>
      <c r="O4180" s="16"/>
      <c r="P4180" s="16"/>
      <c r="Y4180" s="20"/>
      <c r="Z4180" s="20"/>
      <c r="AA4180" s="20"/>
      <c r="AB4180" s="20"/>
      <c r="AC4180" s="20"/>
      <c r="AD4180" s="20"/>
    </row>
    <row r="4181" spans="3:30" s="1" customFormat="1">
      <c r="C4181" s="16"/>
      <c r="D4181" s="16"/>
      <c r="E4181" s="32"/>
      <c r="F4181" s="16"/>
      <c r="G4181" s="16"/>
      <c r="H4181" s="16"/>
      <c r="I4181" s="16"/>
      <c r="J4181" s="16"/>
      <c r="K4181" s="16"/>
      <c r="L4181" s="32"/>
      <c r="M4181" s="16"/>
      <c r="N4181" s="16"/>
      <c r="O4181" s="16"/>
      <c r="P4181" s="16"/>
      <c r="Y4181" s="20"/>
      <c r="Z4181" s="20"/>
      <c r="AA4181" s="20"/>
      <c r="AB4181" s="20"/>
      <c r="AC4181" s="20"/>
      <c r="AD4181" s="20"/>
    </row>
    <row r="4182" spans="3:30" s="1" customFormat="1">
      <c r="C4182" s="16"/>
      <c r="D4182" s="16"/>
      <c r="E4182" s="32"/>
      <c r="F4182" s="16"/>
      <c r="G4182" s="16"/>
      <c r="H4182" s="16"/>
      <c r="I4182" s="16"/>
      <c r="J4182" s="16"/>
      <c r="K4182" s="16"/>
      <c r="L4182" s="32"/>
      <c r="M4182" s="16"/>
      <c r="N4182" s="16"/>
      <c r="O4182" s="16"/>
      <c r="P4182" s="16"/>
      <c r="Y4182" s="20"/>
      <c r="Z4182" s="20"/>
      <c r="AA4182" s="20"/>
      <c r="AB4182" s="20"/>
      <c r="AC4182" s="20"/>
      <c r="AD4182" s="20"/>
    </row>
    <row r="4183" spans="3:30" s="1" customFormat="1">
      <c r="C4183" s="16"/>
      <c r="D4183" s="16"/>
      <c r="E4183" s="32"/>
      <c r="F4183" s="16"/>
      <c r="G4183" s="16"/>
      <c r="H4183" s="16"/>
      <c r="I4183" s="16"/>
      <c r="J4183" s="16"/>
      <c r="K4183" s="16"/>
      <c r="L4183" s="32"/>
      <c r="M4183" s="16"/>
      <c r="N4183" s="16"/>
      <c r="O4183" s="16"/>
      <c r="P4183" s="16"/>
      <c r="Y4183" s="20"/>
      <c r="Z4183" s="20"/>
      <c r="AA4183" s="20"/>
      <c r="AB4183" s="20"/>
      <c r="AC4183" s="20"/>
      <c r="AD4183" s="20"/>
    </row>
    <row r="4184" spans="3:30" s="1" customFormat="1">
      <c r="C4184" s="16"/>
      <c r="D4184" s="16"/>
      <c r="E4184" s="32"/>
      <c r="F4184" s="16"/>
      <c r="G4184" s="16"/>
      <c r="H4184" s="16"/>
      <c r="I4184" s="16"/>
      <c r="J4184" s="16"/>
      <c r="K4184" s="16"/>
      <c r="L4184" s="32"/>
      <c r="M4184" s="16"/>
      <c r="N4184" s="16"/>
      <c r="O4184" s="16"/>
      <c r="P4184" s="16"/>
      <c r="Y4184" s="20"/>
      <c r="Z4184" s="20"/>
      <c r="AA4184" s="20"/>
      <c r="AB4184" s="20"/>
      <c r="AC4184" s="20"/>
      <c r="AD4184" s="20"/>
    </row>
    <row r="4185" spans="3:30" s="1" customFormat="1">
      <c r="C4185" s="16"/>
      <c r="D4185" s="16"/>
      <c r="E4185" s="32"/>
      <c r="F4185" s="16"/>
      <c r="G4185" s="16"/>
      <c r="H4185" s="16"/>
      <c r="I4185" s="16"/>
      <c r="J4185" s="16"/>
      <c r="K4185" s="16"/>
      <c r="L4185" s="32"/>
      <c r="M4185" s="16"/>
      <c r="N4185" s="16"/>
      <c r="O4185" s="16"/>
      <c r="P4185" s="16"/>
      <c r="Y4185" s="20"/>
      <c r="Z4185" s="20"/>
      <c r="AA4185" s="20"/>
      <c r="AB4185" s="20"/>
      <c r="AC4185" s="20"/>
      <c r="AD4185" s="20"/>
    </row>
    <row r="4186" spans="3:30" s="1" customFormat="1">
      <c r="C4186" s="16"/>
      <c r="D4186" s="16"/>
      <c r="E4186" s="32"/>
      <c r="F4186" s="16"/>
      <c r="G4186" s="16"/>
      <c r="H4186" s="16"/>
      <c r="I4186" s="16"/>
      <c r="J4186" s="16"/>
      <c r="K4186" s="16"/>
      <c r="L4186" s="32"/>
      <c r="M4186" s="16"/>
      <c r="N4186" s="16"/>
      <c r="O4186" s="16"/>
      <c r="P4186" s="16"/>
      <c r="Y4186" s="20"/>
      <c r="Z4186" s="20"/>
      <c r="AA4186" s="20"/>
      <c r="AB4186" s="20"/>
      <c r="AC4186" s="20"/>
      <c r="AD4186" s="20"/>
    </row>
    <row r="4187" spans="3:30" s="1" customFormat="1">
      <c r="C4187" s="16"/>
      <c r="D4187" s="16"/>
      <c r="E4187" s="32"/>
      <c r="F4187" s="16"/>
      <c r="G4187" s="16"/>
      <c r="H4187" s="16"/>
      <c r="I4187" s="16"/>
      <c r="J4187" s="16"/>
      <c r="K4187" s="16"/>
      <c r="L4187" s="32"/>
      <c r="M4187" s="16"/>
      <c r="N4187" s="16"/>
      <c r="O4187" s="16"/>
      <c r="P4187" s="16"/>
      <c r="Y4187" s="20"/>
      <c r="Z4187" s="20"/>
      <c r="AA4187" s="20"/>
      <c r="AB4187" s="20"/>
      <c r="AC4187" s="20"/>
      <c r="AD4187" s="20"/>
    </row>
    <row r="4188" spans="3:30" s="1" customFormat="1">
      <c r="C4188" s="16"/>
      <c r="D4188" s="16"/>
      <c r="E4188" s="32"/>
      <c r="F4188" s="16"/>
      <c r="G4188" s="16"/>
      <c r="H4188" s="16"/>
      <c r="I4188" s="16"/>
      <c r="J4188" s="16"/>
      <c r="K4188" s="16"/>
      <c r="L4188" s="32"/>
      <c r="M4188" s="16"/>
      <c r="N4188" s="16"/>
      <c r="O4188" s="16"/>
      <c r="P4188" s="16"/>
      <c r="Y4188" s="20"/>
      <c r="Z4188" s="20"/>
      <c r="AA4188" s="20"/>
      <c r="AB4188" s="20"/>
      <c r="AC4188" s="20"/>
      <c r="AD4188" s="20"/>
    </row>
    <row r="4189" spans="3:30" s="1" customFormat="1">
      <c r="C4189" s="16"/>
      <c r="D4189" s="16"/>
      <c r="E4189" s="32"/>
      <c r="F4189" s="16"/>
      <c r="G4189" s="16"/>
      <c r="H4189" s="16"/>
      <c r="I4189" s="16"/>
      <c r="J4189" s="16"/>
      <c r="K4189" s="16"/>
      <c r="L4189" s="32"/>
      <c r="M4189" s="16"/>
      <c r="N4189" s="16"/>
      <c r="O4189" s="16"/>
      <c r="P4189" s="16"/>
      <c r="Y4189" s="20"/>
      <c r="Z4189" s="20"/>
      <c r="AA4189" s="20"/>
      <c r="AB4189" s="20"/>
      <c r="AC4189" s="20"/>
      <c r="AD4189" s="20"/>
    </row>
    <row r="4190" spans="3:30" s="1" customFormat="1">
      <c r="C4190" s="16"/>
      <c r="D4190" s="16"/>
      <c r="E4190" s="32"/>
      <c r="F4190" s="16"/>
      <c r="G4190" s="16"/>
      <c r="H4190" s="16"/>
      <c r="I4190" s="16"/>
      <c r="J4190" s="16"/>
      <c r="K4190" s="16"/>
      <c r="L4190" s="32"/>
      <c r="M4190" s="16"/>
      <c r="N4190" s="16"/>
      <c r="O4190" s="16"/>
      <c r="P4190" s="16"/>
      <c r="Y4190" s="20"/>
      <c r="Z4190" s="20"/>
      <c r="AA4190" s="20"/>
      <c r="AB4190" s="20"/>
      <c r="AC4190" s="20"/>
      <c r="AD4190" s="20"/>
    </row>
    <row r="4191" spans="3:30" s="1" customFormat="1">
      <c r="C4191" s="16"/>
      <c r="D4191" s="16"/>
      <c r="E4191" s="32"/>
      <c r="F4191" s="16"/>
      <c r="G4191" s="16"/>
      <c r="H4191" s="16"/>
      <c r="I4191" s="16"/>
      <c r="J4191" s="16"/>
      <c r="K4191" s="16"/>
      <c r="L4191" s="32"/>
      <c r="M4191" s="16"/>
      <c r="N4191" s="16"/>
      <c r="O4191" s="16"/>
      <c r="P4191" s="16"/>
      <c r="Y4191" s="20"/>
      <c r="Z4191" s="20"/>
      <c r="AA4191" s="20"/>
      <c r="AB4191" s="20"/>
      <c r="AC4191" s="20"/>
      <c r="AD4191" s="20"/>
    </row>
    <row r="4192" spans="3:30" s="1" customFormat="1">
      <c r="C4192" s="16"/>
      <c r="D4192" s="16"/>
      <c r="E4192" s="32"/>
      <c r="F4192" s="16"/>
      <c r="G4192" s="16"/>
      <c r="H4192" s="16"/>
      <c r="I4192" s="16"/>
      <c r="J4192" s="16"/>
      <c r="K4192" s="16"/>
      <c r="L4192" s="32"/>
      <c r="M4192" s="16"/>
      <c r="N4192" s="16"/>
      <c r="O4192" s="16"/>
      <c r="P4192" s="16"/>
      <c r="Y4192" s="20"/>
      <c r="Z4192" s="20"/>
      <c r="AA4192" s="20"/>
      <c r="AB4192" s="20"/>
      <c r="AC4192" s="20"/>
      <c r="AD4192" s="20"/>
    </row>
    <row r="4193" spans="3:30" s="1" customFormat="1">
      <c r="C4193" s="16"/>
      <c r="D4193" s="16"/>
      <c r="E4193" s="32"/>
      <c r="F4193" s="16"/>
      <c r="G4193" s="16"/>
      <c r="H4193" s="16"/>
      <c r="I4193" s="16"/>
      <c r="J4193" s="16"/>
      <c r="K4193" s="16"/>
      <c r="L4193" s="32"/>
      <c r="M4193" s="16"/>
      <c r="N4193" s="16"/>
      <c r="O4193" s="16"/>
      <c r="P4193" s="16"/>
      <c r="Y4193" s="20"/>
      <c r="Z4193" s="20"/>
      <c r="AA4193" s="20"/>
      <c r="AB4193" s="20"/>
      <c r="AC4193" s="20"/>
      <c r="AD4193" s="20"/>
    </row>
    <row r="4194" spans="3:30" s="1" customFormat="1">
      <c r="C4194" s="16"/>
      <c r="D4194" s="16"/>
      <c r="E4194" s="32"/>
      <c r="F4194" s="16"/>
      <c r="G4194" s="16"/>
      <c r="H4194" s="16"/>
      <c r="I4194" s="16"/>
      <c r="J4194" s="16"/>
      <c r="K4194" s="16"/>
      <c r="L4194" s="32"/>
      <c r="M4194" s="16"/>
      <c r="N4194" s="16"/>
      <c r="O4194" s="16"/>
      <c r="P4194" s="16"/>
      <c r="Y4194" s="20"/>
      <c r="Z4194" s="20"/>
      <c r="AA4194" s="20"/>
      <c r="AB4194" s="20"/>
      <c r="AC4194" s="20"/>
      <c r="AD4194" s="20"/>
    </row>
    <row r="4195" spans="3:30" s="1" customFormat="1">
      <c r="C4195" s="16"/>
      <c r="D4195" s="16"/>
      <c r="E4195" s="32"/>
      <c r="F4195" s="16"/>
      <c r="G4195" s="16"/>
      <c r="H4195" s="16"/>
      <c r="I4195" s="16"/>
      <c r="J4195" s="16"/>
      <c r="K4195" s="16"/>
      <c r="L4195" s="32"/>
      <c r="M4195" s="16"/>
      <c r="N4195" s="16"/>
      <c r="O4195" s="16"/>
      <c r="P4195" s="16"/>
      <c r="Y4195" s="20"/>
      <c r="Z4195" s="20"/>
      <c r="AA4195" s="20"/>
      <c r="AB4195" s="20"/>
      <c r="AC4195" s="20"/>
      <c r="AD4195" s="20"/>
    </row>
    <row r="4196" spans="3:30" s="1" customFormat="1">
      <c r="C4196" s="16"/>
      <c r="D4196" s="16"/>
      <c r="E4196" s="32"/>
      <c r="F4196" s="16"/>
      <c r="G4196" s="16"/>
      <c r="H4196" s="16"/>
      <c r="I4196" s="16"/>
      <c r="J4196" s="16"/>
      <c r="K4196" s="16"/>
      <c r="L4196" s="32"/>
      <c r="M4196" s="16"/>
      <c r="N4196" s="16"/>
      <c r="O4196" s="16"/>
      <c r="P4196" s="16"/>
      <c r="Y4196" s="20"/>
      <c r="Z4196" s="20"/>
      <c r="AA4196" s="20"/>
      <c r="AB4196" s="20"/>
      <c r="AC4196" s="20"/>
      <c r="AD4196" s="20"/>
    </row>
    <row r="4197" spans="3:30" s="1" customFormat="1">
      <c r="C4197" s="16"/>
      <c r="D4197" s="16"/>
      <c r="E4197" s="32"/>
      <c r="F4197" s="16"/>
      <c r="G4197" s="16"/>
      <c r="H4197" s="16"/>
      <c r="I4197" s="16"/>
      <c r="J4197" s="16"/>
      <c r="K4197" s="16"/>
      <c r="L4197" s="32"/>
      <c r="M4197" s="16"/>
      <c r="N4197" s="16"/>
      <c r="O4197" s="16"/>
      <c r="P4197" s="16"/>
      <c r="Y4197" s="20"/>
      <c r="Z4197" s="20"/>
      <c r="AA4197" s="20"/>
      <c r="AB4197" s="20"/>
      <c r="AC4197" s="20"/>
      <c r="AD4197" s="20"/>
    </row>
    <row r="4198" spans="3:30" s="1" customFormat="1">
      <c r="C4198" s="16"/>
      <c r="D4198" s="16"/>
      <c r="E4198" s="32"/>
      <c r="F4198" s="16"/>
      <c r="G4198" s="16"/>
      <c r="H4198" s="16"/>
      <c r="I4198" s="16"/>
      <c r="J4198" s="16"/>
      <c r="K4198" s="16"/>
      <c r="L4198" s="32"/>
      <c r="M4198" s="16"/>
      <c r="N4198" s="16"/>
      <c r="O4198" s="16"/>
      <c r="P4198" s="16"/>
      <c r="Y4198" s="20"/>
      <c r="Z4198" s="20"/>
      <c r="AA4198" s="20"/>
      <c r="AB4198" s="20"/>
      <c r="AC4198" s="20"/>
      <c r="AD4198" s="20"/>
    </row>
    <row r="4199" spans="3:30" s="1" customFormat="1">
      <c r="C4199" s="16"/>
      <c r="D4199" s="16"/>
      <c r="E4199" s="32"/>
      <c r="F4199" s="16"/>
      <c r="G4199" s="16"/>
      <c r="H4199" s="16"/>
      <c r="I4199" s="16"/>
      <c r="J4199" s="16"/>
      <c r="K4199" s="16"/>
      <c r="L4199" s="32"/>
      <c r="M4199" s="16"/>
      <c r="N4199" s="16"/>
      <c r="O4199" s="16"/>
      <c r="P4199" s="16"/>
      <c r="Y4199" s="20"/>
      <c r="Z4199" s="20"/>
      <c r="AA4199" s="20"/>
      <c r="AB4199" s="20"/>
      <c r="AC4199" s="20"/>
      <c r="AD4199" s="20"/>
    </row>
    <row r="4200" spans="3:30" s="1" customFormat="1">
      <c r="C4200" s="16"/>
      <c r="D4200" s="16"/>
      <c r="E4200" s="32"/>
      <c r="F4200" s="16"/>
      <c r="G4200" s="16"/>
      <c r="H4200" s="16"/>
      <c r="I4200" s="16"/>
      <c r="J4200" s="16"/>
      <c r="K4200" s="16"/>
      <c r="L4200" s="32"/>
      <c r="M4200" s="16"/>
      <c r="N4200" s="16"/>
      <c r="O4200" s="16"/>
      <c r="P4200" s="16"/>
      <c r="Y4200" s="20"/>
      <c r="Z4200" s="20"/>
      <c r="AA4200" s="20"/>
      <c r="AB4200" s="20"/>
      <c r="AC4200" s="20"/>
      <c r="AD4200" s="20"/>
    </row>
    <row r="4201" spans="3:30" s="1" customFormat="1">
      <c r="C4201" s="16"/>
      <c r="D4201" s="16"/>
      <c r="E4201" s="32"/>
      <c r="F4201" s="16"/>
      <c r="G4201" s="16"/>
      <c r="H4201" s="16"/>
      <c r="I4201" s="16"/>
      <c r="J4201" s="16"/>
      <c r="K4201" s="16"/>
      <c r="L4201" s="32"/>
      <c r="M4201" s="16"/>
      <c r="N4201" s="16"/>
      <c r="O4201" s="16"/>
      <c r="P4201" s="16"/>
      <c r="Y4201" s="20"/>
      <c r="Z4201" s="20"/>
      <c r="AA4201" s="20"/>
      <c r="AB4201" s="20"/>
      <c r="AC4201" s="20"/>
      <c r="AD4201" s="20"/>
    </row>
    <row r="4202" spans="3:30" s="1" customFormat="1">
      <c r="C4202" s="16"/>
      <c r="D4202" s="16"/>
      <c r="E4202" s="32"/>
      <c r="F4202" s="16"/>
      <c r="G4202" s="16"/>
      <c r="H4202" s="16"/>
      <c r="I4202" s="16"/>
      <c r="J4202" s="16"/>
      <c r="K4202" s="16"/>
      <c r="L4202" s="32"/>
      <c r="M4202" s="16"/>
      <c r="N4202" s="16"/>
      <c r="O4202" s="16"/>
      <c r="P4202" s="16"/>
      <c r="Y4202" s="20"/>
      <c r="Z4202" s="20"/>
      <c r="AA4202" s="20"/>
      <c r="AB4202" s="20"/>
      <c r="AC4202" s="20"/>
      <c r="AD4202" s="20"/>
    </row>
    <row r="4203" spans="3:30" s="1" customFormat="1">
      <c r="C4203" s="16"/>
      <c r="D4203" s="16"/>
      <c r="E4203" s="32"/>
      <c r="F4203" s="16"/>
      <c r="G4203" s="16"/>
      <c r="H4203" s="16"/>
      <c r="I4203" s="16"/>
      <c r="J4203" s="16"/>
      <c r="K4203" s="16"/>
      <c r="L4203" s="32"/>
      <c r="M4203" s="16"/>
      <c r="N4203" s="16"/>
      <c r="O4203" s="16"/>
      <c r="P4203" s="16"/>
      <c r="Y4203" s="20"/>
      <c r="Z4203" s="20"/>
      <c r="AA4203" s="20"/>
      <c r="AB4203" s="20"/>
      <c r="AC4203" s="20"/>
      <c r="AD4203" s="20"/>
    </row>
    <row r="4204" spans="3:30" s="1" customFormat="1">
      <c r="C4204" s="16"/>
      <c r="D4204" s="16"/>
      <c r="E4204" s="32"/>
      <c r="F4204" s="16"/>
      <c r="G4204" s="16"/>
      <c r="H4204" s="16"/>
      <c r="I4204" s="16"/>
      <c r="J4204" s="16"/>
      <c r="K4204" s="16"/>
      <c r="L4204" s="32"/>
      <c r="M4204" s="16"/>
      <c r="N4204" s="16"/>
      <c r="O4204" s="16"/>
      <c r="P4204" s="16"/>
      <c r="Y4204" s="20"/>
      <c r="Z4204" s="20"/>
      <c r="AA4204" s="20"/>
      <c r="AB4204" s="20"/>
      <c r="AC4204" s="20"/>
      <c r="AD4204" s="20"/>
    </row>
    <row r="4205" spans="3:30" s="1" customFormat="1">
      <c r="C4205" s="16"/>
      <c r="D4205" s="16"/>
      <c r="E4205" s="32"/>
      <c r="F4205" s="16"/>
      <c r="G4205" s="16"/>
      <c r="H4205" s="16"/>
      <c r="I4205" s="16"/>
      <c r="J4205" s="16"/>
      <c r="K4205" s="16"/>
      <c r="L4205" s="32"/>
      <c r="M4205" s="16"/>
      <c r="N4205" s="16"/>
      <c r="O4205" s="16"/>
      <c r="P4205" s="16"/>
      <c r="Y4205" s="20"/>
      <c r="Z4205" s="20"/>
      <c r="AA4205" s="20"/>
      <c r="AB4205" s="20"/>
      <c r="AC4205" s="20"/>
      <c r="AD4205" s="20"/>
    </row>
    <row r="4206" spans="3:30" s="1" customFormat="1">
      <c r="C4206" s="16"/>
      <c r="D4206" s="16"/>
      <c r="E4206" s="32"/>
      <c r="F4206" s="16"/>
      <c r="G4206" s="16"/>
      <c r="H4206" s="16"/>
      <c r="I4206" s="16"/>
      <c r="J4206" s="16"/>
      <c r="K4206" s="16"/>
      <c r="L4206" s="32"/>
      <c r="M4206" s="16"/>
      <c r="N4206" s="16"/>
      <c r="O4206" s="16"/>
      <c r="P4206" s="16"/>
      <c r="Y4206" s="20"/>
      <c r="Z4206" s="20"/>
      <c r="AA4206" s="20"/>
      <c r="AB4206" s="20"/>
      <c r="AC4206" s="20"/>
      <c r="AD4206" s="20"/>
    </row>
    <row r="4207" spans="3:30" s="1" customFormat="1">
      <c r="C4207" s="16"/>
      <c r="D4207" s="16"/>
      <c r="E4207" s="32"/>
      <c r="F4207" s="16"/>
      <c r="G4207" s="16"/>
      <c r="H4207" s="16"/>
      <c r="I4207" s="16"/>
      <c r="J4207" s="16"/>
      <c r="K4207" s="16"/>
      <c r="L4207" s="32"/>
      <c r="M4207" s="16"/>
      <c r="N4207" s="16"/>
      <c r="O4207" s="16"/>
      <c r="P4207" s="16"/>
      <c r="Y4207" s="20"/>
      <c r="Z4207" s="20"/>
      <c r="AA4207" s="20"/>
      <c r="AB4207" s="20"/>
      <c r="AC4207" s="20"/>
      <c r="AD4207" s="20"/>
    </row>
    <row r="4208" spans="3:30" s="1" customFormat="1">
      <c r="C4208" s="16"/>
      <c r="D4208" s="16"/>
      <c r="E4208" s="32"/>
      <c r="F4208" s="16"/>
      <c r="G4208" s="16"/>
      <c r="H4208" s="16"/>
      <c r="I4208" s="16"/>
      <c r="J4208" s="16"/>
      <c r="K4208" s="16"/>
      <c r="L4208" s="32"/>
      <c r="M4208" s="16"/>
      <c r="N4208" s="16"/>
      <c r="O4208" s="16"/>
      <c r="P4208" s="16"/>
      <c r="Y4208" s="20"/>
      <c r="Z4208" s="20"/>
      <c r="AA4208" s="20"/>
      <c r="AB4208" s="20"/>
      <c r="AC4208" s="20"/>
      <c r="AD4208" s="20"/>
    </row>
    <row r="4209" spans="3:30" s="1" customFormat="1">
      <c r="C4209" s="16"/>
      <c r="D4209" s="16"/>
      <c r="E4209" s="32"/>
      <c r="F4209" s="16"/>
      <c r="G4209" s="16"/>
      <c r="H4209" s="16"/>
      <c r="I4209" s="16"/>
      <c r="J4209" s="16"/>
      <c r="K4209" s="16"/>
      <c r="L4209" s="32"/>
      <c r="M4209" s="16"/>
      <c r="N4209" s="16"/>
      <c r="O4209" s="16"/>
      <c r="P4209" s="16"/>
      <c r="Y4209" s="20"/>
      <c r="Z4209" s="20"/>
      <c r="AA4209" s="20"/>
      <c r="AB4209" s="20"/>
      <c r="AC4209" s="20"/>
      <c r="AD4209" s="20"/>
    </row>
    <row r="4210" spans="3:30" s="1" customFormat="1">
      <c r="C4210" s="16"/>
      <c r="D4210" s="16"/>
      <c r="E4210" s="32"/>
      <c r="F4210" s="16"/>
      <c r="G4210" s="16"/>
      <c r="H4210" s="16"/>
      <c r="I4210" s="16"/>
      <c r="J4210" s="16"/>
      <c r="K4210" s="16"/>
      <c r="L4210" s="32"/>
      <c r="M4210" s="16"/>
      <c r="N4210" s="16"/>
      <c r="O4210" s="16"/>
      <c r="P4210" s="16"/>
      <c r="Y4210" s="20"/>
      <c r="Z4210" s="20"/>
      <c r="AA4210" s="20"/>
      <c r="AB4210" s="20"/>
      <c r="AC4210" s="20"/>
      <c r="AD4210" s="20"/>
    </row>
    <row r="4211" spans="3:30" s="1" customFormat="1">
      <c r="C4211" s="16"/>
      <c r="D4211" s="16"/>
      <c r="E4211" s="32"/>
      <c r="F4211" s="16"/>
      <c r="G4211" s="16"/>
      <c r="H4211" s="16"/>
      <c r="I4211" s="16"/>
      <c r="J4211" s="16"/>
      <c r="K4211" s="16"/>
      <c r="L4211" s="32"/>
      <c r="M4211" s="16"/>
      <c r="N4211" s="16"/>
      <c r="O4211" s="16"/>
      <c r="P4211" s="16"/>
      <c r="Y4211" s="20"/>
      <c r="Z4211" s="20"/>
      <c r="AA4211" s="20"/>
      <c r="AB4211" s="20"/>
      <c r="AC4211" s="20"/>
      <c r="AD4211" s="20"/>
    </row>
    <row r="4212" spans="3:30" s="1" customFormat="1">
      <c r="C4212" s="16"/>
      <c r="D4212" s="16"/>
      <c r="E4212" s="32"/>
      <c r="F4212" s="16"/>
      <c r="G4212" s="16"/>
      <c r="H4212" s="16"/>
      <c r="I4212" s="16"/>
      <c r="J4212" s="16"/>
      <c r="K4212" s="16"/>
      <c r="L4212" s="32"/>
      <c r="M4212" s="16"/>
      <c r="N4212" s="16"/>
      <c r="O4212" s="16"/>
      <c r="P4212" s="16"/>
      <c r="Y4212" s="20"/>
      <c r="Z4212" s="20"/>
      <c r="AA4212" s="20"/>
      <c r="AB4212" s="20"/>
      <c r="AC4212" s="20"/>
      <c r="AD4212" s="20"/>
    </row>
    <row r="4213" spans="3:30" s="1" customFormat="1">
      <c r="C4213" s="16"/>
      <c r="D4213" s="16"/>
      <c r="E4213" s="32"/>
      <c r="F4213" s="16"/>
      <c r="G4213" s="16"/>
      <c r="H4213" s="16"/>
      <c r="I4213" s="16"/>
      <c r="J4213" s="16"/>
      <c r="K4213" s="16"/>
      <c r="L4213" s="32"/>
      <c r="M4213" s="16"/>
      <c r="N4213" s="16"/>
      <c r="O4213" s="16"/>
      <c r="P4213" s="16"/>
      <c r="Y4213" s="20"/>
      <c r="Z4213" s="20"/>
      <c r="AA4213" s="20"/>
      <c r="AB4213" s="20"/>
      <c r="AC4213" s="20"/>
      <c r="AD4213" s="20"/>
    </row>
    <row r="4214" spans="3:30" s="1" customFormat="1">
      <c r="C4214" s="16"/>
      <c r="D4214" s="16"/>
      <c r="E4214" s="32"/>
      <c r="F4214" s="16"/>
      <c r="G4214" s="16"/>
      <c r="H4214" s="16"/>
      <c r="I4214" s="16"/>
      <c r="J4214" s="16"/>
      <c r="K4214" s="16"/>
      <c r="L4214" s="32"/>
      <c r="M4214" s="16"/>
      <c r="N4214" s="16"/>
      <c r="O4214" s="16"/>
      <c r="P4214" s="16"/>
      <c r="Y4214" s="20"/>
      <c r="Z4214" s="20"/>
      <c r="AA4214" s="20"/>
      <c r="AB4214" s="20"/>
      <c r="AC4214" s="20"/>
      <c r="AD4214" s="20"/>
    </row>
    <row r="4215" spans="3:30" s="1" customFormat="1">
      <c r="C4215" s="16"/>
      <c r="D4215" s="16"/>
      <c r="E4215" s="32"/>
      <c r="F4215" s="16"/>
      <c r="G4215" s="16"/>
      <c r="H4215" s="16"/>
      <c r="I4215" s="16"/>
      <c r="J4215" s="16"/>
      <c r="K4215" s="16"/>
      <c r="L4215" s="32"/>
      <c r="M4215" s="16"/>
      <c r="N4215" s="16"/>
      <c r="O4215" s="16"/>
      <c r="P4215" s="16"/>
      <c r="Y4215" s="20"/>
      <c r="Z4215" s="20"/>
      <c r="AA4215" s="20"/>
      <c r="AB4215" s="20"/>
      <c r="AC4215" s="20"/>
      <c r="AD4215" s="20"/>
    </row>
    <row r="4216" spans="3:30" s="1" customFormat="1">
      <c r="C4216" s="16"/>
      <c r="D4216" s="16"/>
      <c r="E4216" s="32"/>
      <c r="F4216" s="16"/>
      <c r="G4216" s="16"/>
      <c r="H4216" s="16"/>
      <c r="I4216" s="16"/>
      <c r="J4216" s="16"/>
      <c r="K4216" s="16"/>
      <c r="L4216" s="32"/>
      <c r="M4216" s="16"/>
      <c r="N4216" s="16"/>
      <c r="O4216" s="16"/>
      <c r="P4216" s="16"/>
      <c r="Y4216" s="20"/>
      <c r="Z4216" s="20"/>
      <c r="AA4216" s="20"/>
      <c r="AB4216" s="20"/>
      <c r="AC4216" s="20"/>
      <c r="AD4216" s="20"/>
    </row>
    <row r="4217" spans="3:30" s="1" customFormat="1">
      <c r="C4217" s="16"/>
      <c r="D4217" s="16"/>
      <c r="E4217" s="32"/>
      <c r="F4217" s="16"/>
      <c r="G4217" s="16"/>
      <c r="H4217" s="16"/>
      <c r="I4217" s="16"/>
      <c r="J4217" s="16"/>
      <c r="K4217" s="16"/>
      <c r="L4217" s="32"/>
      <c r="M4217" s="16"/>
      <c r="N4217" s="16"/>
      <c r="O4217" s="16"/>
      <c r="P4217" s="16"/>
      <c r="Y4217" s="20"/>
      <c r="Z4217" s="20"/>
      <c r="AA4217" s="20"/>
      <c r="AB4217" s="20"/>
      <c r="AC4217" s="20"/>
      <c r="AD4217" s="20"/>
    </row>
    <row r="4218" spans="3:30" s="1" customFormat="1">
      <c r="C4218" s="16"/>
      <c r="D4218" s="16"/>
      <c r="E4218" s="32"/>
      <c r="F4218" s="16"/>
      <c r="G4218" s="16"/>
      <c r="H4218" s="16"/>
      <c r="I4218" s="16"/>
      <c r="J4218" s="16"/>
      <c r="K4218" s="16"/>
      <c r="L4218" s="32"/>
      <c r="M4218" s="16"/>
      <c r="N4218" s="16"/>
      <c r="O4218" s="16"/>
      <c r="P4218" s="16"/>
      <c r="Y4218" s="20"/>
      <c r="Z4218" s="20"/>
      <c r="AA4218" s="20"/>
      <c r="AB4218" s="20"/>
      <c r="AC4218" s="20"/>
      <c r="AD4218" s="20"/>
    </row>
    <row r="4219" spans="3:30" s="1" customFormat="1">
      <c r="C4219" s="16"/>
      <c r="D4219" s="16"/>
      <c r="E4219" s="32"/>
      <c r="F4219" s="16"/>
      <c r="G4219" s="16"/>
      <c r="H4219" s="16"/>
      <c r="I4219" s="16"/>
      <c r="J4219" s="16"/>
      <c r="K4219" s="16"/>
      <c r="L4219" s="32"/>
      <c r="M4219" s="16"/>
      <c r="N4219" s="16"/>
      <c r="O4219" s="16"/>
      <c r="P4219" s="16"/>
      <c r="Y4219" s="20"/>
      <c r="Z4219" s="20"/>
      <c r="AA4219" s="20"/>
      <c r="AB4219" s="20"/>
      <c r="AC4219" s="20"/>
      <c r="AD4219" s="20"/>
    </row>
    <row r="4220" spans="3:30" s="1" customFormat="1">
      <c r="C4220" s="16"/>
      <c r="D4220" s="16"/>
      <c r="E4220" s="32"/>
      <c r="F4220" s="16"/>
      <c r="G4220" s="16"/>
      <c r="H4220" s="16"/>
      <c r="I4220" s="16"/>
      <c r="J4220" s="16"/>
      <c r="K4220" s="16"/>
      <c r="L4220" s="32"/>
      <c r="M4220" s="16"/>
      <c r="N4220" s="16"/>
      <c r="O4220" s="16"/>
      <c r="P4220" s="16"/>
      <c r="Y4220" s="20"/>
      <c r="Z4220" s="20"/>
      <c r="AA4220" s="20"/>
      <c r="AB4220" s="20"/>
      <c r="AC4220" s="20"/>
      <c r="AD4220" s="20"/>
    </row>
    <row r="4221" spans="3:30" s="1" customFormat="1">
      <c r="C4221" s="16"/>
      <c r="D4221" s="16"/>
      <c r="E4221" s="32"/>
      <c r="F4221" s="16"/>
      <c r="G4221" s="16"/>
      <c r="H4221" s="16"/>
      <c r="I4221" s="16"/>
      <c r="J4221" s="16"/>
      <c r="K4221" s="16"/>
      <c r="L4221" s="32"/>
      <c r="M4221" s="16"/>
      <c r="N4221" s="16"/>
      <c r="O4221" s="16"/>
      <c r="P4221" s="16"/>
      <c r="Y4221" s="20"/>
      <c r="Z4221" s="20"/>
      <c r="AA4221" s="20"/>
      <c r="AB4221" s="20"/>
      <c r="AC4221" s="20"/>
      <c r="AD4221" s="20"/>
    </row>
    <row r="4222" spans="3:30" s="1" customFormat="1">
      <c r="C4222" s="16"/>
      <c r="D4222" s="16"/>
      <c r="E4222" s="32"/>
      <c r="F4222" s="16"/>
      <c r="G4222" s="16"/>
      <c r="H4222" s="16"/>
      <c r="I4222" s="16"/>
      <c r="J4222" s="16"/>
      <c r="K4222" s="16"/>
      <c r="L4222" s="32"/>
      <c r="M4222" s="16"/>
      <c r="N4222" s="16"/>
      <c r="O4222" s="16"/>
      <c r="P4222" s="16"/>
      <c r="Y4222" s="20"/>
      <c r="Z4222" s="20"/>
      <c r="AA4222" s="20"/>
      <c r="AB4222" s="20"/>
      <c r="AC4222" s="20"/>
      <c r="AD4222" s="20"/>
    </row>
    <row r="4223" spans="3:30" s="1" customFormat="1">
      <c r="C4223" s="16"/>
      <c r="D4223" s="16"/>
      <c r="E4223" s="32"/>
      <c r="F4223" s="16"/>
      <c r="G4223" s="16"/>
      <c r="H4223" s="16"/>
      <c r="I4223" s="16"/>
      <c r="J4223" s="16"/>
      <c r="K4223" s="16"/>
      <c r="L4223" s="32"/>
      <c r="M4223" s="16"/>
      <c r="N4223" s="16"/>
      <c r="O4223" s="16"/>
      <c r="P4223" s="16"/>
      <c r="Y4223" s="20"/>
      <c r="Z4223" s="20"/>
      <c r="AA4223" s="20"/>
      <c r="AB4223" s="20"/>
      <c r="AC4223" s="20"/>
      <c r="AD4223" s="20"/>
    </row>
    <row r="4224" spans="3:30" s="1" customFormat="1">
      <c r="C4224" s="16"/>
      <c r="D4224" s="16"/>
      <c r="E4224" s="32"/>
      <c r="F4224" s="16"/>
      <c r="G4224" s="16"/>
      <c r="H4224" s="16"/>
      <c r="I4224" s="16"/>
      <c r="J4224" s="16"/>
      <c r="K4224" s="16"/>
      <c r="L4224" s="32"/>
      <c r="M4224" s="16"/>
      <c r="N4224" s="16"/>
      <c r="O4224" s="16"/>
      <c r="P4224" s="16"/>
      <c r="Y4224" s="20"/>
      <c r="Z4224" s="20"/>
      <c r="AA4224" s="20"/>
      <c r="AB4224" s="20"/>
      <c r="AC4224" s="20"/>
      <c r="AD4224" s="20"/>
    </row>
    <row r="4225" spans="3:30" s="1" customFormat="1">
      <c r="C4225" s="16"/>
      <c r="D4225" s="16"/>
      <c r="E4225" s="32"/>
      <c r="F4225" s="16"/>
      <c r="G4225" s="16"/>
      <c r="H4225" s="16"/>
      <c r="I4225" s="16"/>
      <c r="J4225" s="16"/>
      <c r="K4225" s="16"/>
      <c r="L4225" s="32"/>
      <c r="M4225" s="16"/>
      <c r="N4225" s="16"/>
      <c r="O4225" s="16"/>
      <c r="P4225" s="16"/>
      <c r="Y4225" s="20"/>
      <c r="Z4225" s="20"/>
      <c r="AA4225" s="20"/>
      <c r="AB4225" s="20"/>
      <c r="AC4225" s="20"/>
      <c r="AD4225" s="20"/>
    </row>
    <row r="4226" spans="3:30" s="1" customFormat="1">
      <c r="C4226" s="16"/>
      <c r="D4226" s="16"/>
      <c r="E4226" s="32"/>
      <c r="F4226" s="16"/>
      <c r="G4226" s="16"/>
      <c r="H4226" s="16"/>
      <c r="I4226" s="16"/>
      <c r="J4226" s="16"/>
      <c r="K4226" s="16"/>
      <c r="L4226" s="32"/>
      <c r="M4226" s="16"/>
      <c r="N4226" s="16"/>
      <c r="O4226" s="16"/>
      <c r="P4226" s="16"/>
      <c r="Y4226" s="20"/>
      <c r="Z4226" s="20"/>
      <c r="AA4226" s="20"/>
      <c r="AB4226" s="20"/>
      <c r="AC4226" s="20"/>
      <c r="AD4226" s="20"/>
    </row>
    <row r="4227" spans="3:30" s="1" customFormat="1">
      <c r="C4227" s="16"/>
      <c r="D4227" s="16"/>
      <c r="E4227" s="32"/>
      <c r="F4227" s="16"/>
      <c r="G4227" s="16"/>
      <c r="H4227" s="16"/>
      <c r="I4227" s="16"/>
      <c r="J4227" s="16"/>
      <c r="K4227" s="16"/>
      <c r="L4227" s="32"/>
      <c r="M4227" s="16"/>
      <c r="N4227" s="16"/>
      <c r="O4227" s="16"/>
      <c r="P4227" s="16"/>
      <c r="Y4227" s="20"/>
      <c r="Z4227" s="20"/>
      <c r="AA4227" s="20"/>
      <c r="AB4227" s="20"/>
      <c r="AC4227" s="20"/>
      <c r="AD4227" s="20"/>
    </row>
    <row r="4228" spans="3:30" s="1" customFormat="1">
      <c r="C4228" s="16"/>
      <c r="D4228" s="16"/>
      <c r="E4228" s="32"/>
      <c r="F4228" s="16"/>
      <c r="G4228" s="16"/>
      <c r="H4228" s="16"/>
      <c r="I4228" s="16"/>
      <c r="J4228" s="16"/>
      <c r="K4228" s="16"/>
      <c r="L4228" s="32"/>
      <c r="M4228" s="16"/>
      <c r="N4228" s="16"/>
      <c r="O4228" s="16"/>
      <c r="P4228" s="16"/>
      <c r="Y4228" s="20"/>
      <c r="Z4228" s="20"/>
      <c r="AA4228" s="20"/>
      <c r="AB4228" s="20"/>
      <c r="AC4228" s="20"/>
      <c r="AD4228" s="20"/>
    </row>
    <row r="4229" spans="3:30" s="1" customFormat="1">
      <c r="C4229" s="16"/>
      <c r="D4229" s="16"/>
      <c r="E4229" s="32"/>
      <c r="F4229" s="16"/>
      <c r="G4229" s="16"/>
      <c r="H4229" s="16"/>
      <c r="I4229" s="16"/>
      <c r="J4229" s="16"/>
      <c r="K4229" s="16"/>
      <c r="L4229" s="32"/>
      <c r="M4229" s="16"/>
      <c r="N4229" s="16"/>
      <c r="O4229" s="16"/>
      <c r="P4229" s="16"/>
      <c r="Y4229" s="20"/>
      <c r="Z4229" s="20"/>
      <c r="AA4229" s="20"/>
      <c r="AB4229" s="20"/>
      <c r="AC4229" s="20"/>
      <c r="AD4229" s="20"/>
    </row>
    <row r="4230" spans="3:30" s="1" customFormat="1">
      <c r="C4230" s="16"/>
      <c r="D4230" s="16"/>
      <c r="E4230" s="32"/>
      <c r="F4230" s="16"/>
      <c r="G4230" s="16"/>
      <c r="H4230" s="16"/>
      <c r="I4230" s="16"/>
      <c r="J4230" s="16"/>
      <c r="K4230" s="16"/>
      <c r="L4230" s="32"/>
      <c r="M4230" s="16"/>
      <c r="N4230" s="16"/>
      <c r="O4230" s="16"/>
      <c r="P4230" s="16"/>
      <c r="Y4230" s="20"/>
      <c r="Z4230" s="20"/>
      <c r="AA4230" s="20"/>
      <c r="AB4230" s="20"/>
      <c r="AC4230" s="20"/>
      <c r="AD4230" s="20"/>
    </row>
    <row r="4231" spans="3:30" s="1" customFormat="1">
      <c r="C4231" s="16"/>
      <c r="D4231" s="16"/>
      <c r="E4231" s="32"/>
      <c r="F4231" s="16"/>
      <c r="G4231" s="16"/>
      <c r="H4231" s="16"/>
      <c r="I4231" s="16"/>
      <c r="J4231" s="16"/>
      <c r="K4231" s="16"/>
      <c r="L4231" s="32"/>
      <c r="M4231" s="16"/>
      <c r="N4231" s="16"/>
      <c r="O4231" s="16"/>
      <c r="P4231" s="16"/>
      <c r="Y4231" s="20"/>
      <c r="Z4231" s="20"/>
      <c r="AA4231" s="20"/>
      <c r="AB4231" s="20"/>
      <c r="AC4231" s="20"/>
      <c r="AD4231" s="20"/>
    </row>
    <row r="4232" spans="3:30" s="1" customFormat="1">
      <c r="C4232" s="16"/>
      <c r="D4232" s="16"/>
      <c r="E4232" s="32"/>
      <c r="F4232" s="16"/>
      <c r="G4232" s="16"/>
      <c r="H4232" s="16"/>
      <c r="I4232" s="16"/>
      <c r="J4232" s="16"/>
      <c r="K4232" s="16"/>
      <c r="L4232" s="32"/>
      <c r="M4232" s="16"/>
      <c r="N4232" s="16"/>
      <c r="O4232" s="16"/>
      <c r="P4232" s="16"/>
      <c r="Y4232" s="20"/>
      <c r="Z4232" s="20"/>
      <c r="AA4232" s="20"/>
      <c r="AB4232" s="20"/>
      <c r="AC4232" s="20"/>
      <c r="AD4232" s="20"/>
    </row>
    <row r="4233" spans="3:30" s="1" customFormat="1">
      <c r="C4233" s="16"/>
      <c r="D4233" s="16"/>
      <c r="E4233" s="32"/>
      <c r="F4233" s="16"/>
      <c r="G4233" s="16"/>
      <c r="H4233" s="16"/>
      <c r="I4233" s="16"/>
      <c r="J4233" s="16"/>
      <c r="K4233" s="16"/>
      <c r="L4233" s="32"/>
      <c r="M4233" s="16"/>
      <c r="N4233" s="16"/>
      <c r="O4233" s="16"/>
      <c r="P4233" s="16"/>
      <c r="Y4233" s="20"/>
      <c r="Z4233" s="20"/>
      <c r="AA4233" s="20"/>
      <c r="AB4233" s="20"/>
      <c r="AC4233" s="20"/>
      <c r="AD4233" s="20"/>
    </row>
    <row r="4234" spans="3:30" s="1" customFormat="1">
      <c r="C4234" s="16"/>
      <c r="D4234" s="16"/>
      <c r="E4234" s="32"/>
      <c r="F4234" s="16"/>
      <c r="G4234" s="16"/>
      <c r="H4234" s="16"/>
      <c r="I4234" s="16"/>
      <c r="J4234" s="16"/>
      <c r="K4234" s="16"/>
      <c r="L4234" s="32"/>
      <c r="M4234" s="16"/>
      <c r="N4234" s="16"/>
      <c r="O4234" s="16"/>
      <c r="P4234" s="16"/>
      <c r="Y4234" s="20"/>
      <c r="Z4234" s="20"/>
      <c r="AA4234" s="20"/>
      <c r="AB4234" s="20"/>
      <c r="AC4234" s="20"/>
      <c r="AD4234" s="20"/>
    </row>
    <row r="4235" spans="3:30" s="1" customFormat="1">
      <c r="C4235" s="16"/>
      <c r="D4235" s="16"/>
      <c r="E4235" s="32"/>
      <c r="F4235" s="16"/>
      <c r="G4235" s="16"/>
      <c r="H4235" s="16"/>
      <c r="I4235" s="16"/>
      <c r="J4235" s="16"/>
      <c r="K4235" s="16"/>
      <c r="L4235" s="32"/>
      <c r="M4235" s="16"/>
      <c r="N4235" s="16"/>
      <c r="O4235" s="16"/>
      <c r="P4235" s="16"/>
      <c r="Y4235" s="20"/>
      <c r="Z4235" s="20"/>
      <c r="AA4235" s="20"/>
      <c r="AB4235" s="20"/>
      <c r="AC4235" s="20"/>
      <c r="AD4235" s="20"/>
    </row>
    <row r="4236" spans="3:30" s="1" customFormat="1">
      <c r="C4236" s="16"/>
      <c r="D4236" s="16"/>
      <c r="E4236" s="32"/>
      <c r="F4236" s="16"/>
      <c r="G4236" s="16"/>
      <c r="H4236" s="16"/>
      <c r="I4236" s="16"/>
      <c r="J4236" s="16"/>
      <c r="K4236" s="16"/>
      <c r="L4236" s="32"/>
      <c r="M4236" s="16"/>
      <c r="N4236" s="16"/>
      <c r="O4236" s="16"/>
      <c r="P4236" s="16"/>
      <c r="Y4236" s="20"/>
      <c r="Z4236" s="20"/>
      <c r="AA4236" s="20"/>
      <c r="AB4236" s="20"/>
      <c r="AC4236" s="20"/>
      <c r="AD4236" s="20"/>
    </row>
    <row r="4237" spans="3:30" s="1" customFormat="1">
      <c r="C4237" s="16"/>
      <c r="D4237" s="16"/>
      <c r="E4237" s="32"/>
      <c r="F4237" s="16"/>
      <c r="G4237" s="16"/>
      <c r="H4237" s="16"/>
      <c r="I4237" s="16"/>
      <c r="J4237" s="16"/>
      <c r="K4237" s="16"/>
      <c r="L4237" s="32"/>
      <c r="M4237" s="16"/>
      <c r="N4237" s="16"/>
      <c r="O4237" s="16"/>
      <c r="P4237" s="16"/>
      <c r="Y4237" s="20"/>
      <c r="Z4237" s="20"/>
      <c r="AA4237" s="20"/>
      <c r="AB4237" s="20"/>
      <c r="AC4237" s="20"/>
      <c r="AD4237" s="20"/>
    </row>
    <row r="4238" spans="3:30" s="1" customFormat="1">
      <c r="C4238" s="16"/>
      <c r="D4238" s="16"/>
      <c r="E4238" s="32"/>
      <c r="F4238" s="16"/>
      <c r="G4238" s="16"/>
      <c r="H4238" s="16"/>
      <c r="I4238" s="16"/>
      <c r="J4238" s="16"/>
      <c r="K4238" s="16"/>
      <c r="L4238" s="32"/>
      <c r="M4238" s="16"/>
      <c r="N4238" s="16"/>
      <c r="O4238" s="16"/>
      <c r="P4238" s="16"/>
      <c r="Y4238" s="20"/>
      <c r="Z4238" s="20"/>
      <c r="AA4238" s="20"/>
      <c r="AB4238" s="20"/>
      <c r="AC4238" s="20"/>
      <c r="AD4238" s="20"/>
    </row>
    <row r="4239" spans="3:30" s="1" customFormat="1">
      <c r="C4239" s="16"/>
      <c r="D4239" s="16"/>
      <c r="E4239" s="32"/>
      <c r="F4239" s="16"/>
      <c r="G4239" s="16"/>
      <c r="H4239" s="16"/>
      <c r="I4239" s="16"/>
      <c r="J4239" s="16"/>
      <c r="K4239" s="16"/>
      <c r="L4239" s="32"/>
      <c r="M4239" s="16"/>
      <c r="N4239" s="16"/>
      <c r="O4239" s="16"/>
      <c r="P4239" s="16"/>
      <c r="Y4239" s="20"/>
      <c r="Z4239" s="20"/>
      <c r="AA4239" s="20"/>
      <c r="AB4239" s="20"/>
      <c r="AC4239" s="20"/>
      <c r="AD4239" s="20"/>
    </row>
    <row r="4240" spans="3:30" s="1" customFormat="1">
      <c r="C4240" s="16"/>
      <c r="D4240" s="16"/>
      <c r="E4240" s="32"/>
      <c r="F4240" s="16"/>
      <c r="G4240" s="16"/>
      <c r="H4240" s="16"/>
      <c r="I4240" s="16"/>
      <c r="J4240" s="16"/>
      <c r="K4240" s="16"/>
      <c r="L4240" s="32"/>
      <c r="M4240" s="16"/>
      <c r="N4240" s="16"/>
      <c r="O4240" s="16"/>
      <c r="P4240" s="16"/>
      <c r="Y4240" s="20"/>
      <c r="Z4240" s="20"/>
      <c r="AA4240" s="20"/>
      <c r="AB4240" s="20"/>
      <c r="AC4240" s="20"/>
      <c r="AD4240" s="20"/>
    </row>
    <row r="4241" spans="3:30" s="1" customFormat="1">
      <c r="C4241" s="16"/>
      <c r="D4241" s="16"/>
      <c r="E4241" s="32"/>
      <c r="F4241" s="16"/>
      <c r="G4241" s="16"/>
      <c r="H4241" s="16"/>
      <c r="I4241" s="16"/>
      <c r="J4241" s="16"/>
      <c r="K4241" s="16"/>
      <c r="L4241" s="32"/>
      <c r="M4241" s="16"/>
      <c r="N4241" s="16"/>
      <c r="O4241" s="16"/>
      <c r="P4241" s="16"/>
      <c r="Y4241" s="20"/>
      <c r="Z4241" s="20"/>
      <c r="AA4241" s="20"/>
      <c r="AB4241" s="20"/>
      <c r="AC4241" s="20"/>
      <c r="AD4241" s="20"/>
    </row>
    <row r="4242" spans="3:30" s="1" customFormat="1">
      <c r="C4242" s="16"/>
      <c r="D4242" s="16"/>
      <c r="E4242" s="32"/>
      <c r="F4242" s="16"/>
      <c r="G4242" s="16"/>
      <c r="H4242" s="16"/>
      <c r="I4242" s="16"/>
      <c r="J4242" s="16"/>
      <c r="K4242" s="16"/>
      <c r="L4242" s="32"/>
      <c r="M4242" s="16"/>
      <c r="N4242" s="16"/>
      <c r="O4242" s="16"/>
      <c r="P4242" s="16"/>
      <c r="Y4242" s="20"/>
      <c r="Z4242" s="20"/>
      <c r="AA4242" s="20"/>
      <c r="AB4242" s="20"/>
      <c r="AC4242" s="20"/>
      <c r="AD4242" s="20"/>
    </row>
    <row r="4243" spans="3:30" s="1" customFormat="1">
      <c r="C4243" s="16"/>
      <c r="D4243" s="16"/>
      <c r="E4243" s="32"/>
      <c r="F4243" s="16"/>
      <c r="G4243" s="16"/>
      <c r="H4243" s="16"/>
      <c r="I4243" s="16"/>
      <c r="J4243" s="16"/>
      <c r="K4243" s="16"/>
      <c r="L4243" s="32"/>
      <c r="M4243" s="16"/>
      <c r="N4243" s="16"/>
      <c r="O4243" s="16"/>
      <c r="P4243" s="16"/>
      <c r="Y4243" s="20"/>
      <c r="Z4243" s="20"/>
      <c r="AA4243" s="20"/>
      <c r="AB4243" s="20"/>
      <c r="AC4243" s="20"/>
      <c r="AD4243" s="20"/>
    </row>
    <row r="4244" spans="3:30" s="1" customFormat="1">
      <c r="C4244" s="16"/>
      <c r="D4244" s="16"/>
      <c r="E4244" s="32"/>
      <c r="F4244" s="16"/>
      <c r="G4244" s="16"/>
      <c r="H4244" s="16"/>
      <c r="I4244" s="16"/>
      <c r="J4244" s="16"/>
      <c r="K4244" s="16"/>
      <c r="L4244" s="32"/>
      <c r="M4244" s="16"/>
      <c r="N4244" s="16"/>
      <c r="O4244" s="16"/>
      <c r="P4244" s="16"/>
      <c r="Y4244" s="20"/>
      <c r="Z4244" s="20"/>
      <c r="AA4244" s="20"/>
      <c r="AB4244" s="20"/>
      <c r="AC4244" s="20"/>
      <c r="AD4244" s="20"/>
    </row>
    <row r="4245" spans="3:30" s="1" customFormat="1">
      <c r="C4245" s="16"/>
      <c r="D4245" s="16"/>
      <c r="E4245" s="32"/>
      <c r="F4245" s="16"/>
      <c r="G4245" s="16"/>
      <c r="H4245" s="16"/>
      <c r="I4245" s="16"/>
      <c r="J4245" s="16"/>
      <c r="K4245" s="16"/>
      <c r="L4245" s="32"/>
      <c r="M4245" s="16"/>
      <c r="N4245" s="16"/>
      <c r="O4245" s="16"/>
      <c r="P4245" s="16"/>
      <c r="Y4245" s="20"/>
      <c r="Z4245" s="20"/>
      <c r="AA4245" s="20"/>
      <c r="AB4245" s="20"/>
      <c r="AC4245" s="20"/>
      <c r="AD4245" s="20"/>
    </row>
    <row r="4246" spans="3:30" s="1" customFormat="1">
      <c r="C4246" s="16"/>
      <c r="D4246" s="16"/>
      <c r="E4246" s="32"/>
      <c r="F4246" s="16"/>
      <c r="G4246" s="16"/>
      <c r="H4246" s="16"/>
      <c r="I4246" s="16"/>
      <c r="J4246" s="16"/>
      <c r="K4246" s="16"/>
      <c r="L4246" s="32"/>
      <c r="M4246" s="16"/>
      <c r="N4246" s="16"/>
      <c r="O4246" s="16"/>
      <c r="P4246" s="16"/>
      <c r="Y4246" s="20"/>
      <c r="Z4246" s="20"/>
      <c r="AA4246" s="20"/>
      <c r="AB4246" s="20"/>
      <c r="AC4246" s="20"/>
      <c r="AD4246" s="20"/>
    </row>
    <row r="4247" spans="3:30" s="1" customFormat="1">
      <c r="C4247" s="16"/>
      <c r="D4247" s="16"/>
      <c r="E4247" s="32"/>
      <c r="F4247" s="16"/>
      <c r="G4247" s="16"/>
      <c r="H4247" s="16"/>
      <c r="I4247" s="16"/>
      <c r="J4247" s="16"/>
      <c r="K4247" s="16"/>
      <c r="L4247" s="32"/>
      <c r="M4247" s="16"/>
      <c r="N4247" s="16"/>
      <c r="O4247" s="16"/>
      <c r="P4247" s="16"/>
      <c r="Y4247" s="20"/>
      <c r="Z4247" s="20"/>
      <c r="AA4247" s="20"/>
      <c r="AB4247" s="20"/>
      <c r="AC4247" s="20"/>
      <c r="AD4247" s="20"/>
    </row>
    <row r="4248" spans="3:30" s="1" customFormat="1">
      <c r="C4248" s="16"/>
      <c r="D4248" s="16"/>
      <c r="E4248" s="32"/>
      <c r="F4248" s="16"/>
      <c r="G4248" s="16"/>
      <c r="H4248" s="16"/>
      <c r="I4248" s="16"/>
      <c r="J4248" s="16"/>
      <c r="K4248" s="16"/>
      <c r="L4248" s="32"/>
      <c r="M4248" s="16"/>
      <c r="N4248" s="16"/>
      <c r="O4248" s="16"/>
      <c r="P4248" s="16"/>
      <c r="Y4248" s="20"/>
      <c r="Z4248" s="20"/>
      <c r="AA4248" s="20"/>
      <c r="AB4248" s="20"/>
      <c r="AC4248" s="20"/>
      <c r="AD4248" s="20"/>
    </row>
    <row r="4249" spans="3:30" s="1" customFormat="1">
      <c r="C4249" s="16"/>
      <c r="D4249" s="16"/>
      <c r="E4249" s="32"/>
      <c r="F4249" s="16"/>
      <c r="G4249" s="16"/>
      <c r="H4249" s="16"/>
      <c r="I4249" s="16"/>
      <c r="J4249" s="16"/>
      <c r="K4249" s="16"/>
      <c r="L4249" s="32"/>
      <c r="M4249" s="16"/>
      <c r="N4249" s="16"/>
      <c r="O4249" s="16"/>
      <c r="P4249" s="16"/>
      <c r="Y4249" s="20"/>
      <c r="Z4249" s="20"/>
      <c r="AA4249" s="20"/>
      <c r="AB4249" s="20"/>
      <c r="AC4249" s="20"/>
      <c r="AD4249" s="20"/>
    </row>
    <row r="4250" spans="3:30" s="1" customFormat="1">
      <c r="C4250" s="16"/>
      <c r="D4250" s="16"/>
      <c r="E4250" s="32"/>
      <c r="F4250" s="16"/>
      <c r="G4250" s="16"/>
      <c r="H4250" s="16"/>
      <c r="I4250" s="16"/>
      <c r="J4250" s="16"/>
      <c r="K4250" s="16"/>
      <c r="L4250" s="32"/>
      <c r="M4250" s="16"/>
      <c r="N4250" s="16"/>
      <c r="O4250" s="16"/>
      <c r="P4250" s="16"/>
      <c r="Y4250" s="20"/>
      <c r="Z4250" s="20"/>
      <c r="AA4250" s="20"/>
      <c r="AB4250" s="20"/>
      <c r="AC4250" s="20"/>
      <c r="AD4250" s="20"/>
    </row>
    <row r="4251" spans="3:30" s="1" customFormat="1">
      <c r="C4251" s="16"/>
      <c r="D4251" s="16"/>
      <c r="E4251" s="32"/>
      <c r="F4251" s="16"/>
      <c r="G4251" s="16"/>
      <c r="H4251" s="16"/>
      <c r="I4251" s="16"/>
      <c r="J4251" s="16"/>
      <c r="K4251" s="16"/>
      <c r="L4251" s="32"/>
      <c r="M4251" s="16"/>
      <c r="N4251" s="16"/>
      <c r="O4251" s="16"/>
      <c r="P4251" s="16"/>
      <c r="Y4251" s="20"/>
      <c r="Z4251" s="20"/>
      <c r="AA4251" s="20"/>
      <c r="AB4251" s="20"/>
      <c r="AC4251" s="20"/>
      <c r="AD4251" s="20"/>
    </row>
    <row r="4252" spans="3:30" s="1" customFormat="1">
      <c r="C4252" s="16"/>
      <c r="D4252" s="16"/>
      <c r="E4252" s="32"/>
      <c r="F4252" s="16"/>
      <c r="G4252" s="16"/>
      <c r="H4252" s="16"/>
      <c r="I4252" s="16"/>
      <c r="J4252" s="16"/>
      <c r="K4252" s="16"/>
      <c r="L4252" s="32"/>
      <c r="M4252" s="16"/>
      <c r="N4252" s="16"/>
      <c r="O4252" s="16"/>
      <c r="P4252" s="16"/>
      <c r="Y4252" s="20"/>
      <c r="Z4252" s="20"/>
      <c r="AA4252" s="20"/>
      <c r="AB4252" s="20"/>
      <c r="AC4252" s="20"/>
      <c r="AD4252" s="20"/>
    </row>
    <row r="4253" spans="3:30" s="1" customFormat="1">
      <c r="C4253" s="16"/>
      <c r="D4253" s="16"/>
      <c r="E4253" s="32"/>
      <c r="F4253" s="16"/>
      <c r="G4253" s="16"/>
      <c r="H4253" s="16"/>
      <c r="I4253" s="16"/>
      <c r="J4253" s="16"/>
      <c r="K4253" s="16"/>
      <c r="L4253" s="32"/>
      <c r="M4253" s="16"/>
      <c r="N4253" s="16"/>
      <c r="O4253" s="16"/>
      <c r="P4253" s="16"/>
      <c r="Y4253" s="20"/>
      <c r="Z4253" s="20"/>
      <c r="AA4253" s="20"/>
      <c r="AB4253" s="20"/>
      <c r="AC4253" s="20"/>
      <c r="AD4253" s="20"/>
    </row>
    <row r="4254" spans="3:30" s="1" customFormat="1">
      <c r="C4254" s="16"/>
      <c r="D4254" s="16"/>
      <c r="E4254" s="32"/>
      <c r="F4254" s="16"/>
      <c r="G4254" s="16"/>
      <c r="H4254" s="16"/>
      <c r="I4254" s="16"/>
      <c r="J4254" s="16"/>
      <c r="K4254" s="16"/>
      <c r="L4254" s="32"/>
      <c r="M4254" s="16"/>
      <c r="N4254" s="16"/>
      <c r="O4254" s="16"/>
      <c r="P4254" s="16"/>
      <c r="Y4254" s="20"/>
      <c r="Z4254" s="20"/>
      <c r="AA4254" s="20"/>
      <c r="AB4254" s="20"/>
      <c r="AC4254" s="20"/>
      <c r="AD4254" s="20"/>
    </row>
    <row r="4255" spans="3:30" s="1" customFormat="1">
      <c r="C4255" s="16"/>
      <c r="D4255" s="16"/>
      <c r="E4255" s="32"/>
      <c r="F4255" s="16"/>
      <c r="G4255" s="16"/>
      <c r="H4255" s="16"/>
      <c r="I4255" s="16"/>
      <c r="J4255" s="16"/>
      <c r="K4255" s="16"/>
      <c r="L4255" s="32"/>
      <c r="M4255" s="16"/>
      <c r="N4255" s="16"/>
      <c r="O4255" s="16"/>
      <c r="P4255" s="16"/>
      <c r="Y4255" s="20"/>
      <c r="Z4255" s="20"/>
      <c r="AA4255" s="20"/>
      <c r="AB4255" s="20"/>
      <c r="AC4255" s="20"/>
      <c r="AD4255" s="20"/>
    </row>
    <row r="4256" spans="3:30" s="1" customFormat="1">
      <c r="C4256" s="16"/>
      <c r="D4256" s="16"/>
      <c r="E4256" s="32"/>
      <c r="F4256" s="16"/>
      <c r="G4256" s="16"/>
      <c r="H4256" s="16"/>
      <c r="I4256" s="16"/>
      <c r="J4256" s="16"/>
      <c r="K4256" s="16"/>
      <c r="L4256" s="32"/>
      <c r="M4256" s="16"/>
      <c r="N4256" s="16"/>
      <c r="O4256" s="16"/>
      <c r="P4256" s="16"/>
      <c r="Y4256" s="20"/>
      <c r="Z4256" s="20"/>
      <c r="AA4256" s="20"/>
      <c r="AB4256" s="20"/>
      <c r="AC4256" s="20"/>
      <c r="AD4256" s="20"/>
    </row>
    <row r="4257" spans="3:30" s="1" customFormat="1">
      <c r="C4257" s="16"/>
      <c r="D4257" s="16"/>
      <c r="E4257" s="32"/>
      <c r="F4257" s="16"/>
      <c r="G4257" s="16"/>
      <c r="H4257" s="16"/>
      <c r="I4257" s="16"/>
      <c r="J4257" s="16"/>
      <c r="K4257" s="16"/>
      <c r="L4257" s="32"/>
      <c r="M4257" s="16"/>
      <c r="N4257" s="16"/>
      <c r="O4257" s="16"/>
      <c r="P4257" s="16"/>
      <c r="Y4257" s="20"/>
      <c r="Z4257" s="20"/>
      <c r="AA4257" s="20"/>
      <c r="AB4257" s="20"/>
      <c r="AC4257" s="20"/>
      <c r="AD4257" s="20"/>
    </row>
    <row r="4258" spans="3:30" s="1" customFormat="1">
      <c r="C4258" s="16"/>
      <c r="D4258" s="16"/>
      <c r="E4258" s="32"/>
      <c r="F4258" s="16"/>
      <c r="G4258" s="16"/>
      <c r="H4258" s="16"/>
      <c r="I4258" s="16"/>
      <c r="J4258" s="16"/>
      <c r="K4258" s="16"/>
      <c r="L4258" s="32"/>
      <c r="M4258" s="16"/>
      <c r="N4258" s="16"/>
      <c r="O4258" s="16"/>
      <c r="P4258" s="16"/>
      <c r="Y4258" s="20"/>
      <c r="Z4258" s="20"/>
      <c r="AA4258" s="20"/>
      <c r="AB4258" s="20"/>
      <c r="AC4258" s="20"/>
      <c r="AD4258" s="20"/>
    </row>
    <row r="4259" spans="3:30" s="1" customFormat="1">
      <c r="C4259" s="16"/>
      <c r="D4259" s="16"/>
      <c r="E4259" s="32"/>
      <c r="F4259" s="16"/>
      <c r="G4259" s="16"/>
      <c r="H4259" s="16"/>
      <c r="I4259" s="16"/>
      <c r="J4259" s="16"/>
      <c r="K4259" s="16"/>
      <c r="L4259" s="32"/>
      <c r="M4259" s="16"/>
      <c r="N4259" s="16"/>
      <c r="O4259" s="16"/>
      <c r="P4259" s="16"/>
      <c r="Y4259" s="20"/>
      <c r="Z4259" s="20"/>
      <c r="AA4259" s="20"/>
      <c r="AB4259" s="20"/>
      <c r="AC4259" s="20"/>
      <c r="AD4259" s="20"/>
    </row>
    <row r="4260" spans="3:30" s="1" customFormat="1">
      <c r="C4260" s="16"/>
      <c r="D4260" s="16"/>
      <c r="E4260" s="32"/>
      <c r="F4260" s="16"/>
      <c r="G4260" s="16"/>
      <c r="H4260" s="16"/>
      <c r="I4260" s="16"/>
      <c r="J4260" s="16"/>
      <c r="K4260" s="16"/>
      <c r="L4260" s="32"/>
      <c r="M4260" s="16"/>
      <c r="N4260" s="16"/>
      <c r="O4260" s="16"/>
      <c r="P4260" s="16"/>
      <c r="Y4260" s="20"/>
      <c r="Z4260" s="20"/>
      <c r="AA4260" s="20"/>
      <c r="AB4260" s="20"/>
      <c r="AC4260" s="20"/>
      <c r="AD4260" s="20"/>
    </row>
    <row r="4261" spans="3:30" s="1" customFormat="1">
      <c r="C4261" s="16"/>
      <c r="D4261" s="16"/>
      <c r="E4261" s="32"/>
      <c r="F4261" s="16"/>
      <c r="G4261" s="16"/>
      <c r="H4261" s="16"/>
      <c r="I4261" s="16"/>
      <c r="J4261" s="16"/>
      <c r="K4261" s="16"/>
      <c r="L4261" s="32"/>
      <c r="M4261" s="16"/>
      <c r="N4261" s="16"/>
      <c r="O4261" s="16"/>
      <c r="P4261" s="16"/>
      <c r="Y4261" s="20"/>
      <c r="Z4261" s="20"/>
      <c r="AA4261" s="20"/>
      <c r="AB4261" s="20"/>
      <c r="AC4261" s="20"/>
      <c r="AD4261" s="20"/>
    </row>
    <row r="4262" spans="3:30" s="1" customFormat="1">
      <c r="C4262" s="16"/>
      <c r="D4262" s="16"/>
      <c r="E4262" s="32"/>
      <c r="F4262" s="16"/>
      <c r="G4262" s="16"/>
      <c r="H4262" s="16"/>
      <c r="I4262" s="16"/>
      <c r="J4262" s="16"/>
      <c r="K4262" s="16"/>
      <c r="L4262" s="32"/>
      <c r="M4262" s="16"/>
      <c r="N4262" s="16"/>
      <c r="O4262" s="16"/>
      <c r="P4262" s="16"/>
      <c r="Y4262" s="20"/>
      <c r="Z4262" s="20"/>
      <c r="AA4262" s="20"/>
      <c r="AB4262" s="20"/>
      <c r="AC4262" s="20"/>
      <c r="AD4262" s="20"/>
    </row>
    <row r="4263" spans="3:30" s="1" customFormat="1">
      <c r="C4263" s="16"/>
      <c r="D4263" s="16"/>
      <c r="E4263" s="32"/>
      <c r="F4263" s="16"/>
      <c r="G4263" s="16"/>
      <c r="H4263" s="16"/>
      <c r="I4263" s="16"/>
      <c r="J4263" s="16"/>
      <c r="K4263" s="16"/>
      <c r="L4263" s="32"/>
      <c r="M4263" s="16"/>
      <c r="N4263" s="16"/>
      <c r="O4263" s="16"/>
      <c r="P4263" s="16"/>
      <c r="Y4263" s="20"/>
      <c r="Z4263" s="20"/>
      <c r="AA4263" s="20"/>
      <c r="AB4263" s="20"/>
      <c r="AC4263" s="20"/>
      <c r="AD4263" s="20"/>
    </row>
    <row r="4264" spans="3:30" s="1" customFormat="1">
      <c r="C4264" s="16"/>
      <c r="D4264" s="16"/>
      <c r="E4264" s="32"/>
      <c r="F4264" s="16"/>
      <c r="G4264" s="16"/>
      <c r="H4264" s="16"/>
      <c r="I4264" s="16"/>
      <c r="J4264" s="16"/>
      <c r="K4264" s="16"/>
      <c r="L4264" s="32"/>
      <c r="M4264" s="16"/>
      <c r="N4264" s="16"/>
      <c r="O4264" s="16"/>
      <c r="P4264" s="16"/>
      <c r="Y4264" s="20"/>
      <c r="Z4264" s="20"/>
      <c r="AA4264" s="20"/>
      <c r="AB4264" s="20"/>
      <c r="AC4264" s="20"/>
      <c r="AD4264" s="20"/>
    </row>
    <row r="4265" spans="3:30" s="1" customFormat="1">
      <c r="C4265" s="16"/>
      <c r="D4265" s="16"/>
      <c r="E4265" s="32"/>
      <c r="F4265" s="16"/>
      <c r="G4265" s="16"/>
      <c r="H4265" s="16"/>
      <c r="I4265" s="16"/>
      <c r="J4265" s="16"/>
      <c r="K4265" s="16"/>
      <c r="L4265" s="32"/>
      <c r="M4265" s="16"/>
      <c r="N4265" s="16"/>
      <c r="O4265" s="16"/>
      <c r="P4265" s="16"/>
      <c r="Y4265" s="20"/>
      <c r="Z4265" s="20"/>
      <c r="AA4265" s="20"/>
      <c r="AB4265" s="20"/>
      <c r="AC4265" s="20"/>
      <c r="AD4265" s="20"/>
    </row>
    <row r="4266" spans="3:30" s="1" customFormat="1">
      <c r="C4266" s="16"/>
      <c r="D4266" s="16"/>
      <c r="E4266" s="32"/>
      <c r="F4266" s="16"/>
      <c r="G4266" s="16"/>
      <c r="H4266" s="16"/>
      <c r="I4266" s="16"/>
      <c r="J4266" s="16"/>
      <c r="K4266" s="16"/>
      <c r="L4266" s="32"/>
      <c r="M4266" s="16"/>
      <c r="N4266" s="16"/>
      <c r="O4266" s="16"/>
      <c r="P4266" s="16"/>
      <c r="Y4266" s="20"/>
      <c r="Z4266" s="20"/>
      <c r="AA4266" s="20"/>
      <c r="AB4266" s="20"/>
      <c r="AC4266" s="20"/>
      <c r="AD4266" s="20"/>
    </row>
    <row r="4267" spans="3:30" s="1" customFormat="1">
      <c r="C4267" s="16"/>
      <c r="D4267" s="16"/>
      <c r="E4267" s="32"/>
      <c r="F4267" s="16"/>
      <c r="G4267" s="16"/>
      <c r="H4267" s="16"/>
      <c r="I4267" s="16"/>
      <c r="J4267" s="16"/>
      <c r="K4267" s="16"/>
      <c r="L4267" s="32"/>
      <c r="M4267" s="16"/>
      <c r="N4267" s="16"/>
      <c r="O4267" s="16"/>
      <c r="P4267" s="16"/>
      <c r="Y4267" s="20"/>
      <c r="Z4267" s="20"/>
      <c r="AA4267" s="20"/>
      <c r="AB4267" s="20"/>
      <c r="AC4267" s="20"/>
      <c r="AD4267" s="20"/>
    </row>
    <row r="4268" spans="3:30" s="1" customFormat="1">
      <c r="C4268" s="16"/>
      <c r="D4268" s="16"/>
      <c r="E4268" s="32"/>
      <c r="F4268" s="16"/>
      <c r="G4268" s="16"/>
      <c r="H4268" s="16"/>
      <c r="I4268" s="16"/>
      <c r="J4268" s="16"/>
      <c r="K4268" s="16"/>
      <c r="L4268" s="32"/>
      <c r="M4268" s="16"/>
      <c r="N4268" s="16"/>
      <c r="O4268" s="16"/>
      <c r="P4268" s="16"/>
      <c r="Y4268" s="20"/>
      <c r="Z4268" s="20"/>
      <c r="AA4268" s="20"/>
      <c r="AB4268" s="20"/>
      <c r="AC4268" s="20"/>
      <c r="AD4268" s="20"/>
    </row>
    <row r="4269" spans="3:30" s="1" customFormat="1">
      <c r="C4269" s="16"/>
      <c r="D4269" s="16"/>
      <c r="E4269" s="32"/>
      <c r="F4269" s="16"/>
      <c r="G4269" s="16"/>
      <c r="H4269" s="16"/>
      <c r="I4269" s="16"/>
      <c r="J4269" s="16"/>
      <c r="K4269" s="16"/>
      <c r="L4269" s="32"/>
      <c r="M4269" s="16"/>
      <c r="N4269" s="16"/>
      <c r="O4269" s="16"/>
      <c r="P4269" s="16"/>
      <c r="Y4269" s="20"/>
      <c r="Z4269" s="20"/>
      <c r="AA4269" s="20"/>
      <c r="AB4269" s="20"/>
      <c r="AC4269" s="20"/>
      <c r="AD4269" s="20"/>
    </row>
    <row r="4270" spans="3:30" s="1" customFormat="1">
      <c r="C4270" s="16"/>
      <c r="D4270" s="16"/>
      <c r="E4270" s="32"/>
      <c r="F4270" s="16"/>
      <c r="G4270" s="16"/>
      <c r="H4270" s="16"/>
      <c r="I4270" s="16"/>
      <c r="J4270" s="16"/>
      <c r="K4270" s="16"/>
      <c r="L4270" s="32"/>
      <c r="M4270" s="16"/>
      <c r="N4270" s="16"/>
      <c r="O4270" s="16"/>
      <c r="P4270" s="16"/>
      <c r="Y4270" s="20"/>
      <c r="Z4270" s="20"/>
      <c r="AA4270" s="20"/>
      <c r="AB4270" s="20"/>
      <c r="AC4270" s="20"/>
      <c r="AD4270" s="20"/>
    </row>
    <row r="4271" spans="3:30" s="1" customFormat="1">
      <c r="C4271" s="16"/>
      <c r="D4271" s="16"/>
      <c r="E4271" s="32"/>
      <c r="F4271" s="16"/>
      <c r="G4271" s="16"/>
      <c r="H4271" s="16"/>
      <c r="I4271" s="16"/>
      <c r="J4271" s="16"/>
      <c r="K4271" s="16"/>
      <c r="L4271" s="32"/>
      <c r="M4271" s="16"/>
      <c r="N4271" s="16"/>
      <c r="O4271" s="16"/>
      <c r="P4271" s="16"/>
      <c r="Y4271" s="20"/>
      <c r="Z4271" s="20"/>
      <c r="AA4271" s="20"/>
      <c r="AB4271" s="20"/>
      <c r="AC4271" s="20"/>
      <c r="AD4271" s="20"/>
    </row>
    <row r="4272" spans="3:30" s="1" customFormat="1">
      <c r="C4272" s="16"/>
      <c r="D4272" s="16"/>
      <c r="E4272" s="32"/>
      <c r="F4272" s="16"/>
      <c r="G4272" s="16"/>
      <c r="H4272" s="16"/>
      <c r="I4272" s="16"/>
      <c r="J4272" s="16"/>
      <c r="K4272" s="16"/>
      <c r="L4272" s="32"/>
      <c r="M4272" s="16"/>
      <c r="N4272" s="16"/>
      <c r="O4272" s="16"/>
      <c r="P4272" s="16"/>
      <c r="Y4272" s="20"/>
      <c r="Z4272" s="20"/>
      <c r="AA4272" s="20"/>
      <c r="AB4272" s="20"/>
      <c r="AC4272" s="20"/>
      <c r="AD4272" s="20"/>
    </row>
    <row r="4273" spans="3:30" s="1" customFormat="1">
      <c r="C4273" s="16"/>
      <c r="D4273" s="16"/>
      <c r="E4273" s="32"/>
      <c r="F4273" s="16"/>
      <c r="G4273" s="16"/>
      <c r="H4273" s="16"/>
      <c r="I4273" s="16"/>
      <c r="J4273" s="16"/>
      <c r="K4273" s="16"/>
      <c r="L4273" s="32"/>
      <c r="M4273" s="16"/>
      <c r="N4273" s="16"/>
      <c r="O4273" s="16"/>
      <c r="P4273" s="16"/>
      <c r="Y4273" s="20"/>
      <c r="Z4273" s="20"/>
      <c r="AA4273" s="20"/>
      <c r="AB4273" s="20"/>
      <c r="AC4273" s="20"/>
      <c r="AD4273" s="20"/>
    </row>
    <row r="4274" spans="3:30" s="1" customFormat="1">
      <c r="C4274" s="16"/>
      <c r="D4274" s="16"/>
      <c r="E4274" s="32"/>
      <c r="F4274" s="16"/>
      <c r="G4274" s="16"/>
      <c r="H4274" s="16"/>
      <c r="I4274" s="16"/>
      <c r="J4274" s="16"/>
      <c r="K4274" s="16"/>
      <c r="L4274" s="32"/>
      <c r="M4274" s="16"/>
      <c r="N4274" s="16"/>
      <c r="O4274" s="16"/>
      <c r="P4274" s="16"/>
      <c r="Y4274" s="20"/>
      <c r="Z4274" s="20"/>
      <c r="AA4274" s="20"/>
      <c r="AB4274" s="20"/>
      <c r="AC4274" s="20"/>
      <c r="AD4274" s="20"/>
    </row>
    <row r="4275" spans="3:30" s="1" customFormat="1">
      <c r="C4275" s="16"/>
      <c r="D4275" s="16"/>
      <c r="E4275" s="32"/>
      <c r="F4275" s="16"/>
      <c r="G4275" s="16"/>
      <c r="H4275" s="16"/>
      <c r="I4275" s="16"/>
      <c r="J4275" s="16"/>
      <c r="K4275" s="16"/>
      <c r="L4275" s="32"/>
      <c r="M4275" s="16"/>
      <c r="N4275" s="16"/>
      <c r="O4275" s="16"/>
      <c r="P4275" s="16"/>
      <c r="Y4275" s="20"/>
      <c r="Z4275" s="20"/>
      <c r="AA4275" s="20"/>
      <c r="AB4275" s="20"/>
      <c r="AC4275" s="20"/>
      <c r="AD4275" s="20"/>
    </row>
    <row r="4276" spans="3:30" s="1" customFormat="1">
      <c r="C4276" s="16"/>
      <c r="D4276" s="16"/>
      <c r="E4276" s="32"/>
      <c r="F4276" s="16"/>
      <c r="G4276" s="16"/>
      <c r="H4276" s="16"/>
      <c r="I4276" s="16"/>
      <c r="J4276" s="16"/>
      <c r="K4276" s="16"/>
      <c r="L4276" s="32"/>
      <c r="M4276" s="16"/>
      <c r="N4276" s="16"/>
      <c r="O4276" s="16"/>
      <c r="P4276" s="16"/>
      <c r="Y4276" s="20"/>
      <c r="Z4276" s="20"/>
      <c r="AA4276" s="20"/>
      <c r="AB4276" s="20"/>
      <c r="AC4276" s="20"/>
      <c r="AD4276" s="20"/>
    </row>
    <row r="4277" spans="3:30" s="1" customFormat="1">
      <c r="C4277" s="16"/>
      <c r="D4277" s="16"/>
      <c r="E4277" s="32"/>
      <c r="F4277" s="16"/>
      <c r="G4277" s="16"/>
      <c r="H4277" s="16"/>
      <c r="I4277" s="16"/>
      <c r="J4277" s="16"/>
      <c r="K4277" s="16"/>
      <c r="L4277" s="32"/>
      <c r="M4277" s="16"/>
      <c r="N4277" s="16"/>
      <c r="O4277" s="16"/>
      <c r="P4277" s="16"/>
      <c r="Y4277" s="20"/>
      <c r="Z4277" s="20"/>
      <c r="AA4277" s="20"/>
      <c r="AB4277" s="20"/>
      <c r="AC4277" s="20"/>
      <c r="AD4277" s="20"/>
    </row>
    <row r="4278" spans="3:30" s="1" customFormat="1">
      <c r="C4278" s="16"/>
      <c r="D4278" s="16"/>
      <c r="E4278" s="32"/>
      <c r="F4278" s="16"/>
      <c r="G4278" s="16"/>
      <c r="H4278" s="16"/>
      <c r="I4278" s="16"/>
      <c r="J4278" s="16"/>
      <c r="K4278" s="16"/>
      <c r="L4278" s="32"/>
      <c r="M4278" s="16"/>
      <c r="N4278" s="16"/>
      <c r="O4278" s="16"/>
      <c r="P4278" s="16"/>
      <c r="Y4278" s="20"/>
      <c r="Z4278" s="20"/>
      <c r="AA4278" s="20"/>
      <c r="AB4278" s="20"/>
      <c r="AC4278" s="20"/>
      <c r="AD4278" s="20"/>
    </row>
    <row r="4279" spans="3:30" s="1" customFormat="1">
      <c r="C4279" s="16"/>
      <c r="D4279" s="16"/>
      <c r="E4279" s="32"/>
      <c r="F4279" s="16"/>
      <c r="G4279" s="16"/>
      <c r="H4279" s="16"/>
      <c r="I4279" s="16"/>
      <c r="J4279" s="16"/>
      <c r="K4279" s="16"/>
      <c r="L4279" s="32"/>
      <c r="M4279" s="16"/>
      <c r="N4279" s="16"/>
      <c r="O4279" s="16"/>
      <c r="P4279" s="16"/>
      <c r="Y4279" s="20"/>
      <c r="Z4279" s="20"/>
      <c r="AA4279" s="20"/>
      <c r="AB4279" s="20"/>
      <c r="AC4279" s="20"/>
      <c r="AD4279" s="20"/>
    </row>
    <row r="4280" spans="3:30" s="1" customFormat="1">
      <c r="C4280" s="16"/>
      <c r="D4280" s="16"/>
      <c r="E4280" s="32"/>
      <c r="F4280" s="16"/>
      <c r="G4280" s="16"/>
      <c r="H4280" s="16"/>
      <c r="I4280" s="16"/>
      <c r="J4280" s="16"/>
      <c r="K4280" s="16"/>
      <c r="L4280" s="32"/>
      <c r="M4280" s="16"/>
      <c r="N4280" s="16"/>
      <c r="O4280" s="16"/>
      <c r="P4280" s="16"/>
      <c r="Y4280" s="20"/>
      <c r="Z4280" s="20"/>
      <c r="AA4280" s="20"/>
      <c r="AB4280" s="20"/>
      <c r="AC4280" s="20"/>
      <c r="AD4280" s="20"/>
    </row>
    <row r="4281" spans="3:30" s="1" customFormat="1">
      <c r="C4281" s="16"/>
      <c r="D4281" s="16"/>
      <c r="E4281" s="32"/>
      <c r="F4281" s="16"/>
      <c r="G4281" s="16"/>
      <c r="H4281" s="16"/>
      <c r="I4281" s="16"/>
      <c r="J4281" s="16"/>
      <c r="K4281" s="16"/>
      <c r="L4281" s="32"/>
      <c r="M4281" s="16"/>
      <c r="N4281" s="16"/>
      <c r="O4281" s="16"/>
      <c r="P4281" s="16"/>
      <c r="Y4281" s="20"/>
      <c r="Z4281" s="20"/>
      <c r="AA4281" s="20"/>
      <c r="AB4281" s="20"/>
      <c r="AC4281" s="20"/>
      <c r="AD4281" s="20"/>
    </row>
    <row r="4282" spans="3:30" s="1" customFormat="1">
      <c r="C4282" s="16"/>
      <c r="D4282" s="16"/>
      <c r="E4282" s="32"/>
      <c r="F4282" s="16"/>
      <c r="G4282" s="16"/>
      <c r="H4282" s="16"/>
      <c r="I4282" s="16"/>
      <c r="J4282" s="16"/>
      <c r="K4282" s="16"/>
      <c r="L4282" s="32"/>
      <c r="M4282" s="16"/>
      <c r="N4282" s="16"/>
      <c r="O4282" s="16"/>
      <c r="P4282" s="16"/>
      <c r="Y4282" s="20"/>
      <c r="Z4282" s="20"/>
      <c r="AA4282" s="20"/>
      <c r="AB4282" s="20"/>
      <c r="AC4282" s="20"/>
      <c r="AD4282" s="20"/>
    </row>
    <row r="4283" spans="3:30" s="1" customFormat="1">
      <c r="C4283" s="16"/>
      <c r="D4283" s="16"/>
      <c r="E4283" s="32"/>
      <c r="F4283" s="16"/>
      <c r="G4283" s="16"/>
      <c r="H4283" s="16"/>
      <c r="I4283" s="16"/>
      <c r="J4283" s="16"/>
      <c r="K4283" s="16"/>
      <c r="L4283" s="32"/>
      <c r="M4283" s="16"/>
      <c r="N4283" s="16"/>
      <c r="O4283" s="16"/>
      <c r="P4283" s="16"/>
      <c r="Y4283" s="20"/>
      <c r="Z4283" s="20"/>
      <c r="AA4283" s="20"/>
      <c r="AB4283" s="20"/>
      <c r="AC4283" s="20"/>
      <c r="AD4283" s="20"/>
    </row>
    <row r="4284" spans="3:30" s="1" customFormat="1">
      <c r="C4284" s="16"/>
      <c r="D4284" s="16"/>
      <c r="E4284" s="32"/>
      <c r="F4284" s="16"/>
      <c r="G4284" s="16"/>
      <c r="H4284" s="16"/>
      <c r="I4284" s="16"/>
      <c r="J4284" s="16"/>
      <c r="K4284" s="16"/>
      <c r="L4284" s="32"/>
      <c r="M4284" s="16"/>
      <c r="N4284" s="16"/>
      <c r="O4284" s="16"/>
      <c r="P4284" s="16"/>
      <c r="Y4284" s="20"/>
      <c r="Z4284" s="20"/>
      <c r="AA4284" s="20"/>
      <c r="AB4284" s="20"/>
      <c r="AC4284" s="20"/>
      <c r="AD4284" s="20"/>
    </row>
    <row r="4285" spans="3:30" s="1" customFormat="1">
      <c r="C4285" s="16"/>
      <c r="D4285" s="16"/>
      <c r="E4285" s="32"/>
      <c r="F4285" s="16"/>
      <c r="G4285" s="16"/>
      <c r="H4285" s="16"/>
      <c r="I4285" s="16"/>
      <c r="J4285" s="16"/>
      <c r="K4285" s="16"/>
      <c r="L4285" s="32"/>
      <c r="M4285" s="16"/>
      <c r="N4285" s="16"/>
      <c r="O4285" s="16"/>
      <c r="P4285" s="16"/>
      <c r="Y4285" s="20"/>
      <c r="Z4285" s="20"/>
      <c r="AA4285" s="20"/>
      <c r="AB4285" s="20"/>
      <c r="AC4285" s="20"/>
      <c r="AD4285" s="20"/>
    </row>
    <row r="4286" spans="3:30" s="1" customFormat="1">
      <c r="C4286" s="16"/>
      <c r="D4286" s="16"/>
      <c r="E4286" s="32"/>
      <c r="F4286" s="16"/>
      <c r="G4286" s="16"/>
      <c r="H4286" s="16"/>
      <c r="I4286" s="16"/>
      <c r="J4286" s="16"/>
      <c r="K4286" s="16"/>
      <c r="L4286" s="32"/>
      <c r="M4286" s="16"/>
      <c r="N4286" s="16"/>
      <c r="O4286" s="16"/>
      <c r="P4286" s="16"/>
      <c r="Y4286" s="20"/>
      <c r="Z4286" s="20"/>
      <c r="AA4286" s="20"/>
      <c r="AB4286" s="20"/>
      <c r="AC4286" s="20"/>
      <c r="AD4286" s="20"/>
    </row>
    <row r="4287" spans="3:30" s="1" customFormat="1">
      <c r="C4287" s="16"/>
      <c r="D4287" s="16"/>
      <c r="E4287" s="32"/>
      <c r="F4287" s="16"/>
      <c r="G4287" s="16"/>
      <c r="H4287" s="16"/>
      <c r="I4287" s="16"/>
      <c r="J4287" s="16"/>
      <c r="K4287" s="16"/>
      <c r="L4287" s="32"/>
      <c r="M4287" s="16"/>
      <c r="N4287" s="16"/>
      <c r="O4287" s="16"/>
      <c r="P4287" s="16"/>
      <c r="Y4287" s="20"/>
      <c r="Z4287" s="20"/>
      <c r="AA4287" s="20"/>
      <c r="AB4287" s="20"/>
      <c r="AC4287" s="20"/>
      <c r="AD4287" s="20"/>
    </row>
    <row r="4288" spans="3:30" s="1" customFormat="1">
      <c r="C4288" s="16"/>
      <c r="D4288" s="16"/>
      <c r="E4288" s="32"/>
      <c r="F4288" s="16"/>
      <c r="G4288" s="16"/>
      <c r="H4288" s="16"/>
      <c r="I4288" s="16"/>
      <c r="J4288" s="16"/>
      <c r="K4288" s="16"/>
      <c r="L4288" s="32"/>
      <c r="M4288" s="16"/>
      <c r="N4288" s="16"/>
      <c r="O4288" s="16"/>
      <c r="P4288" s="16"/>
      <c r="Y4288" s="20"/>
      <c r="Z4288" s="20"/>
      <c r="AA4288" s="20"/>
      <c r="AB4288" s="20"/>
      <c r="AC4288" s="20"/>
      <c r="AD4288" s="20"/>
    </row>
    <row r="4289" spans="3:30" s="1" customFormat="1">
      <c r="C4289" s="16"/>
      <c r="D4289" s="16"/>
      <c r="E4289" s="32"/>
      <c r="F4289" s="16"/>
      <c r="G4289" s="16"/>
      <c r="H4289" s="16"/>
      <c r="I4289" s="16"/>
      <c r="J4289" s="16"/>
      <c r="K4289" s="16"/>
      <c r="L4289" s="32"/>
      <c r="M4289" s="16"/>
      <c r="N4289" s="16"/>
      <c r="O4289" s="16"/>
      <c r="P4289" s="16"/>
      <c r="Y4289" s="20"/>
      <c r="Z4289" s="20"/>
      <c r="AA4289" s="20"/>
      <c r="AB4289" s="20"/>
      <c r="AC4289" s="20"/>
      <c r="AD4289" s="20"/>
    </row>
    <row r="4290" spans="3:30" s="1" customFormat="1">
      <c r="C4290" s="16"/>
      <c r="D4290" s="16"/>
      <c r="E4290" s="32"/>
      <c r="F4290" s="16"/>
      <c r="G4290" s="16"/>
      <c r="H4290" s="16"/>
      <c r="I4290" s="16"/>
      <c r="J4290" s="16"/>
      <c r="K4290" s="16"/>
      <c r="L4290" s="32"/>
      <c r="M4290" s="16"/>
      <c r="N4290" s="16"/>
      <c r="O4290" s="16"/>
      <c r="P4290" s="16"/>
      <c r="Y4290" s="20"/>
      <c r="Z4290" s="20"/>
      <c r="AA4290" s="20"/>
      <c r="AB4290" s="20"/>
      <c r="AC4290" s="20"/>
      <c r="AD4290" s="20"/>
    </row>
    <row r="4291" spans="3:30" s="1" customFormat="1">
      <c r="C4291" s="16"/>
      <c r="D4291" s="16"/>
      <c r="E4291" s="32"/>
      <c r="F4291" s="16"/>
      <c r="G4291" s="16"/>
      <c r="H4291" s="16"/>
      <c r="I4291" s="16"/>
      <c r="J4291" s="16"/>
      <c r="K4291" s="16"/>
      <c r="L4291" s="32"/>
      <c r="M4291" s="16"/>
      <c r="N4291" s="16"/>
      <c r="O4291" s="16"/>
      <c r="P4291" s="16"/>
      <c r="Y4291" s="20"/>
      <c r="Z4291" s="20"/>
      <c r="AA4291" s="20"/>
      <c r="AB4291" s="20"/>
      <c r="AC4291" s="20"/>
      <c r="AD4291" s="20"/>
    </row>
    <row r="4292" spans="3:30" s="1" customFormat="1">
      <c r="C4292" s="16"/>
      <c r="D4292" s="16"/>
      <c r="E4292" s="32"/>
      <c r="F4292" s="16"/>
      <c r="G4292" s="16"/>
      <c r="H4292" s="16"/>
      <c r="I4292" s="16"/>
      <c r="J4292" s="16"/>
      <c r="K4292" s="16"/>
      <c r="L4292" s="32"/>
      <c r="M4292" s="16"/>
      <c r="N4292" s="16"/>
      <c r="O4292" s="16"/>
      <c r="P4292" s="16"/>
      <c r="Y4292" s="20"/>
      <c r="Z4292" s="20"/>
      <c r="AA4292" s="20"/>
      <c r="AB4292" s="20"/>
      <c r="AC4292" s="20"/>
      <c r="AD4292" s="20"/>
    </row>
    <row r="4293" spans="3:30" s="1" customFormat="1">
      <c r="C4293" s="16"/>
      <c r="D4293" s="16"/>
      <c r="E4293" s="32"/>
      <c r="F4293" s="16"/>
      <c r="G4293" s="16"/>
      <c r="H4293" s="16"/>
      <c r="I4293" s="16"/>
      <c r="J4293" s="16"/>
      <c r="K4293" s="16"/>
      <c r="L4293" s="32"/>
      <c r="M4293" s="16"/>
      <c r="N4293" s="16"/>
      <c r="O4293" s="16"/>
      <c r="P4293" s="16"/>
      <c r="Y4293" s="20"/>
      <c r="Z4293" s="20"/>
      <c r="AA4293" s="20"/>
      <c r="AB4293" s="20"/>
      <c r="AC4293" s="20"/>
      <c r="AD4293" s="20"/>
    </row>
    <row r="4294" spans="3:30" s="1" customFormat="1">
      <c r="C4294" s="16"/>
      <c r="D4294" s="16"/>
      <c r="E4294" s="32"/>
      <c r="F4294" s="16"/>
      <c r="G4294" s="16"/>
      <c r="H4294" s="16"/>
      <c r="I4294" s="16"/>
      <c r="J4294" s="16"/>
      <c r="K4294" s="16"/>
      <c r="L4294" s="32"/>
      <c r="M4294" s="16"/>
      <c r="N4294" s="16"/>
      <c r="O4294" s="16"/>
      <c r="P4294" s="16"/>
      <c r="Y4294" s="20"/>
      <c r="Z4294" s="20"/>
      <c r="AA4294" s="20"/>
      <c r="AB4294" s="20"/>
      <c r="AC4294" s="20"/>
      <c r="AD4294" s="20"/>
    </row>
    <row r="4295" spans="3:30" s="1" customFormat="1">
      <c r="C4295" s="16"/>
      <c r="D4295" s="16"/>
      <c r="E4295" s="32"/>
      <c r="F4295" s="16"/>
      <c r="G4295" s="16"/>
      <c r="H4295" s="16"/>
      <c r="I4295" s="16"/>
      <c r="J4295" s="16"/>
      <c r="K4295" s="16"/>
      <c r="L4295" s="32"/>
      <c r="M4295" s="16"/>
      <c r="N4295" s="16"/>
      <c r="O4295" s="16"/>
      <c r="P4295" s="16"/>
      <c r="Y4295" s="20"/>
      <c r="Z4295" s="20"/>
      <c r="AA4295" s="20"/>
      <c r="AB4295" s="20"/>
      <c r="AC4295" s="20"/>
      <c r="AD4295" s="20"/>
    </row>
    <row r="4296" spans="3:30" s="1" customFormat="1">
      <c r="C4296" s="16"/>
      <c r="D4296" s="16"/>
      <c r="E4296" s="32"/>
      <c r="F4296" s="16"/>
      <c r="G4296" s="16"/>
      <c r="H4296" s="16"/>
      <c r="I4296" s="16"/>
      <c r="J4296" s="16"/>
      <c r="K4296" s="16"/>
      <c r="L4296" s="32"/>
      <c r="M4296" s="16"/>
      <c r="N4296" s="16"/>
      <c r="O4296" s="16"/>
      <c r="P4296" s="16"/>
      <c r="Y4296" s="20"/>
      <c r="Z4296" s="20"/>
      <c r="AA4296" s="20"/>
      <c r="AB4296" s="20"/>
      <c r="AC4296" s="20"/>
      <c r="AD4296" s="20"/>
    </row>
    <row r="4297" spans="3:30" s="1" customFormat="1">
      <c r="C4297" s="16"/>
      <c r="D4297" s="16"/>
      <c r="E4297" s="32"/>
      <c r="F4297" s="16"/>
      <c r="G4297" s="16"/>
      <c r="H4297" s="16"/>
      <c r="I4297" s="16"/>
      <c r="J4297" s="16"/>
      <c r="K4297" s="16"/>
      <c r="L4297" s="32"/>
      <c r="M4297" s="16"/>
      <c r="N4297" s="16"/>
      <c r="O4297" s="16"/>
      <c r="P4297" s="16"/>
      <c r="Y4297" s="20"/>
      <c r="Z4297" s="20"/>
      <c r="AA4297" s="20"/>
      <c r="AB4297" s="20"/>
      <c r="AC4297" s="20"/>
      <c r="AD4297" s="20"/>
    </row>
    <row r="4298" spans="3:30" s="1" customFormat="1">
      <c r="C4298" s="16"/>
      <c r="D4298" s="16"/>
      <c r="E4298" s="32"/>
      <c r="F4298" s="16"/>
      <c r="G4298" s="16"/>
      <c r="H4298" s="16"/>
      <c r="I4298" s="16"/>
      <c r="J4298" s="16"/>
      <c r="K4298" s="16"/>
      <c r="L4298" s="32"/>
      <c r="M4298" s="16"/>
      <c r="N4298" s="16"/>
      <c r="O4298" s="16"/>
      <c r="P4298" s="16"/>
      <c r="Y4298" s="20"/>
      <c r="Z4298" s="20"/>
      <c r="AA4298" s="20"/>
      <c r="AB4298" s="20"/>
      <c r="AC4298" s="20"/>
      <c r="AD4298" s="20"/>
    </row>
    <row r="4299" spans="3:30" s="1" customFormat="1">
      <c r="C4299" s="16"/>
      <c r="D4299" s="16"/>
      <c r="E4299" s="32"/>
      <c r="F4299" s="16"/>
      <c r="G4299" s="16"/>
      <c r="H4299" s="16"/>
      <c r="I4299" s="16"/>
      <c r="J4299" s="16"/>
      <c r="K4299" s="16"/>
      <c r="L4299" s="32"/>
      <c r="M4299" s="16"/>
      <c r="N4299" s="16"/>
      <c r="O4299" s="16"/>
      <c r="P4299" s="16"/>
      <c r="Y4299" s="20"/>
      <c r="Z4299" s="20"/>
      <c r="AA4299" s="20"/>
      <c r="AB4299" s="20"/>
      <c r="AC4299" s="20"/>
      <c r="AD4299" s="20"/>
    </row>
    <row r="4300" spans="3:30" s="1" customFormat="1">
      <c r="C4300" s="16"/>
      <c r="D4300" s="16"/>
      <c r="E4300" s="32"/>
      <c r="F4300" s="16"/>
      <c r="G4300" s="16"/>
      <c r="H4300" s="16"/>
      <c r="I4300" s="16"/>
      <c r="J4300" s="16"/>
      <c r="K4300" s="16"/>
      <c r="L4300" s="32"/>
      <c r="M4300" s="16"/>
      <c r="N4300" s="16"/>
      <c r="O4300" s="16"/>
      <c r="P4300" s="16"/>
      <c r="Y4300" s="20"/>
      <c r="Z4300" s="20"/>
      <c r="AA4300" s="20"/>
      <c r="AB4300" s="20"/>
      <c r="AC4300" s="20"/>
      <c r="AD4300" s="20"/>
    </row>
    <row r="4301" spans="3:30" s="1" customFormat="1">
      <c r="C4301" s="16"/>
      <c r="D4301" s="16"/>
      <c r="E4301" s="32"/>
      <c r="F4301" s="16"/>
      <c r="G4301" s="16"/>
      <c r="H4301" s="16"/>
      <c r="I4301" s="16"/>
      <c r="J4301" s="16"/>
      <c r="K4301" s="16"/>
      <c r="L4301" s="32"/>
      <c r="M4301" s="16"/>
      <c r="N4301" s="16"/>
      <c r="O4301" s="16"/>
      <c r="P4301" s="16"/>
      <c r="Y4301" s="20"/>
      <c r="Z4301" s="20"/>
      <c r="AA4301" s="20"/>
      <c r="AB4301" s="20"/>
      <c r="AC4301" s="20"/>
      <c r="AD4301" s="20"/>
    </row>
    <row r="4302" spans="3:30" s="1" customFormat="1">
      <c r="C4302" s="16"/>
      <c r="D4302" s="16"/>
      <c r="E4302" s="32"/>
      <c r="F4302" s="16"/>
      <c r="G4302" s="16"/>
      <c r="H4302" s="16"/>
      <c r="I4302" s="16"/>
      <c r="J4302" s="16"/>
      <c r="K4302" s="16"/>
      <c r="L4302" s="32"/>
      <c r="M4302" s="16"/>
      <c r="N4302" s="16"/>
      <c r="O4302" s="16"/>
      <c r="P4302" s="16"/>
      <c r="Y4302" s="20"/>
      <c r="Z4302" s="20"/>
      <c r="AA4302" s="20"/>
      <c r="AB4302" s="20"/>
      <c r="AC4302" s="20"/>
      <c r="AD4302" s="20"/>
    </row>
    <row r="4303" spans="3:30" s="1" customFormat="1">
      <c r="C4303" s="16"/>
      <c r="D4303" s="16"/>
      <c r="E4303" s="32"/>
      <c r="F4303" s="16"/>
      <c r="G4303" s="16"/>
      <c r="H4303" s="16"/>
      <c r="I4303" s="16"/>
      <c r="J4303" s="16"/>
      <c r="K4303" s="16"/>
      <c r="L4303" s="32"/>
      <c r="M4303" s="16"/>
      <c r="N4303" s="16"/>
      <c r="O4303" s="16"/>
      <c r="P4303" s="16"/>
      <c r="Y4303" s="20"/>
      <c r="Z4303" s="20"/>
      <c r="AA4303" s="20"/>
      <c r="AB4303" s="20"/>
      <c r="AC4303" s="20"/>
      <c r="AD4303" s="20"/>
    </row>
    <row r="4304" spans="3:30" s="1" customFormat="1">
      <c r="C4304" s="16"/>
      <c r="D4304" s="16"/>
      <c r="E4304" s="32"/>
      <c r="F4304" s="16"/>
      <c r="G4304" s="16"/>
      <c r="H4304" s="16"/>
      <c r="I4304" s="16"/>
      <c r="J4304" s="16"/>
      <c r="K4304" s="16"/>
      <c r="L4304" s="32"/>
      <c r="M4304" s="16"/>
      <c r="N4304" s="16"/>
      <c r="O4304" s="16"/>
      <c r="P4304" s="16"/>
      <c r="Y4304" s="20"/>
      <c r="Z4304" s="20"/>
      <c r="AA4304" s="20"/>
      <c r="AB4304" s="20"/>
      <c r="AC4304" s="20"/>
      <c r="AD4304" s="20"/>
    </row>
    <row r="4305" spans="3:30" s="1" customFormat="1">
      <c r="C4305" s="16"/>
      <c r="D4305" s="16"/>
      <c r="E4305" s="32"/>
      <c r="F4305" s="16"/>
      <c r="G4305" s="16"/>
      <c r="H4305" s="16"/>
      <c r="I4305" s="16"/>
      <c r="J4305" s="16"/>
      <c r="K4305" s="16"/>
      <c r="L4305" s="32"/>
      <c r="M4305" s="16"/>
      <c r="N4305" s="16"/>
      <c r="O4305" s="16"/>
      <c r="P4305" s="16"/>
      <c r="Y4305" s="20"/>
      <c r="Z4305" s="20"/>
      <c r="AA4305" s="20"/>
      <c r="AB4305" s="20"/>
      <c r="AC4305" s="20"/>
      <c r="AD4305" s="20"/>
    </row>
    <row r="4306" spans="3:30" s="1" customFormat="1">
      <c r="C4306" s="16"/>
      <c r="D4306" s="16"/>
      <c r="E4306" s="32"/>
      <c r="F4306" s="16"/>
      <c r="G4306" s="16"/>
      <c r="H4306" s="16"/>
      <c r="I4306" s="16"/>
      <c r="J4306" s="16"/>
      <c r="K4306" s="16"/>
      <c r="L4306" s="32"/>
      <c r="M4306" s="16"/>
      <c r="N4306" s="16"/>
      <c r="O4306" s="16"/>
      <c r="P4306" s="16"/>
      <c r="Y4306" s="20"/>
      <c r="Z4306" s="20"/>
      <c r="AA4306" s="20"/>
      <c r="AB4306" s="20"/>
      <c r="AC4306" s="20"/>
      <c r="AD4306" s="20"/>
    </row>
    <row r="4307" spans="3:30" s="1" customFormat="1">
      <c r="C4307" s="16"/>
      <c r="D4307" s="16"/>
      <c r="E4307" s="32"/>
      <c r="F4307" s="16"/>
      <c r="G4307" s="16"/>
      <c r="H4307" s="16"/>
      <c r="I4307" s="16"/>
      <c r="J4307" s="16"/>
      <c r="K4307" s="16"/>
      <c r="L4307" s="32"/>
      <c r="M4307" s="16"/>
      <c r="N4307" s="16"/>
      <c r="O4307" s="16"/>
      <c r="P4307" s="16"/>
      <c r="Y4307" s="20"/>
      <c r="Z4307" s="20"/>
      <c r="AA4307" s="20"/>
      <c r="AB4307" s="20"/>
      <c r="AC4307" s="20"/>
      <c r="AD4307" s="20"/>
    </row>
    <row r="4308" spans="3:30" s="1" customFormat="1">
      <c r="C4308" s="16"/>
      <c r="D4308" s="16"/>
      <c r="E4308" s="32"/>
      <c r="F4308" s="16"/>
      <c r="G4308" s="16"/>
      <c r="H4308" s="16"/>
      <c r="I4308" s="16"/>
      <c r="J4308" s="16"/>
      <c r="K4308" s="16"/>
      <c r="L4308" s="32"/>
      <c r="M4308" s="16"/>
      <c r="N4308" s="16"/>
      <c r="O4308" s="16"/>
      <c r="P4308" s="16"/>
      <c r="Y4308" s="20"/>
      <c r="Z4308" s="20"/>
      <c r="AA4308" s="20"/>
      <c r="AB4308" s="20"/>
      <c r="AC4308" s="20"/>
      <c r="AD4308" s="20"/>
    </row>
    <row r="4309" spans="3:30" s="1" customFormat="1">
      <c r="C4309" s="16"/>
      <c r="D4309" s="16"/>
      <c r="E4309" s="32"/>
      <c r="F4309" s="16"/>
      <c r="G4309" s="16"/>
      <c r="H4309" s="16"/>
      <c r="I4309" s="16"/>
      <c r="J4309" s="16"/>
      <c r="K4309" s="16"/>
      <c r="L4309" s="32"/>
      <c r="M4309" s="16"/>
      <c r="N4309" s="16"/>
      <c r="O4309" s="16"/>
      <c r="P4309" s="16"/>
      <c r="Y4309" s="20"/>
      <c r="Z4309" s="20"/>
      <c r="AA4309" s="20"/>
      <c r="AB4309" s="20"/>
      <c r="AC4309" s="20"/>
      <c r="AD4309" s="20"/>
    </row>
    <row r="4310" spans="3:30" s="1" customFormat="1">
      <c r="C4310" s="16"/>
      <c r="D4310" s="16"/>
      <c r="E4310" s="32"/>
      <c r="F4310" s="16"/>
      <c r="G4310" s="16"/>
      <c r="H4310" s="16"/>
      <c r="I4310" s="16"/>
      <c r="J4310" s="16"/>
      <c r="K4310" s="16"/>
      <c r="L4310" s="32"/>
      <c r="M4310" s="16"/>
      <c r="N4310" s="16"/>
      <c r="O4310" s="16"/>
      <c r="P4310" s="16"/>
      <c r="Y4310" s="20"/>
      <c r="Z4310" s="20"/>
      <c r="AA4310" s="20"/>
      <c r="AB4310" s="20"/>
      <c r="AC4310" s="20"/>
      <c r="AD4310" s="20"/>
    </row>
    <row r="4311" spans="3:30" s="1" customFormat="1">
      <c r="C4311" s="16"/>
      <c r="D4311" s="16"/>
      <c r="E4311" s="32"/>
      <c r="F4311" s="16"/>
      <c r="G4311" s="16"/>
      <c r="H4311" s="16"/>
      <c r="I4311" s="16"/>
      <c r="J4311" s="16"/>
      <c r="K4311" s="16"/>
      <c r="L4311" s="32"/>
      <c r="M4311" s="16"/>
      <c r="N4311" s="16"/>
      <c r="O4311" s="16"/>
      <c r="P4311" s="16"/>
      <c r="Y4311" s="20"/>
      <c r="Z4311" s="20"/>
      <c r="AA4311" s="20"/>
      <c r="AB4311" s="20"/>
      <c r="AC4311" s="20"/>
      <c r="AD4311" s="20"/>
    </row>
    <row r="4312" spans="3:30" s="1" customFormat="1">
      <c r="C4312" s="16"/>
      <c r="D4312" s="16"/>
      <c r="E4312" s="32"/>
      <c r="F4312" s="16"/>
      <c r="G4312" s="16"/>
      <c r="H4312" s="16"/>
      <c r="I4312" s="16"/>
      <c r="J4312" s="16"/>
      <c r="K4312" s="16"/>
      <c r="L4312" s="32"/>
      <c r="M4312" s="16"/>
      <c r="N4312" s="16"/>
      <c r="O4312" s="16"/>
      <c r="P4312" s="16"/>
      <c r="Y4312" s="20"/>
      <c r="Z4312" s="20"/>
      <c r="AA4312" s="20"/>
      <c r="AB4312" s="20"/>
      <c r="AC4312" s="20"/>
      <c r="AD4312" s="20"/>
    </row>
    <row r="4313" spans="3:30" s="1" customFormat="1">
      <c r="C4313" s="16"/>
      <c r="D4313" s="16"/>
      <c r="E4313" s="32"/>
      <c r="F4313" s="16"/>
      <c r="G4313" s="16"/>
      <c r="H4313" s="16"/>
      <c r="I4313" s="16"/>
      <c r="J4313" s="16"/>
      <c r="K4313" s="16"/>
      <c r="L4313" s="32"/>
      <c r="M4313" s="16"/>
      <c r="N4313" s="16"/>
      <c r="O4313" s="16"/>
      <c r="P4313" s="16"/>
      <c r="Y4313" s="20"/>
      <c r="Z4313" s="20"/>
      <c r="AA4313" s="20"/>
      <c r="AB4313" s="20"/>
      <c r="AC4313" s="20"/>
      <c r="AD4313" s="20"/>
    </row>
    <row r="4314" spans="3:30" s="1" customFormat="1">
      <c r="C4314" s="16"/>
      <c r="D4314" s="16"/>
      <c r="E4314" s="32"/>
      <c r="F4314" s="16"/>
      <c r="G4314" s="16"/>
      <c r="H4314" s="16"/>
      <c r="I4314" s="16"/>
      <c r="J4314" s="16"/>
      <c r="K4314" s="16"/>
      <c r="L4314" s="32"/>
      <c r="M4314" s="16"/>
      <c r="N4314" s="16"/>
      <c r="O4314" s="16"/>
      <c r="P4314" s="16"/>
      <c r="Y4314" s="20"/>
      <c r="Z4314" s="20"/>
      <c r="AA4314" s="20"/>
      <c r="AB4314" s="20"/>
      <c r="AC4314" s="20"/>
      <c r="AD4314" s="20"/>
    </row>
    <row r="4315" spans="3:30" s="1" customFormat="1">
      <c r="C4315" s="16"/>
      <c r="D4315" s="16"/>
      <c r="E4315" s="32"/>
      <c r="F4315" s="16"/>
      <c r="G4315" s="16"/>
      <c r="H4315" s="16"/>
      <c r="I4315" s="16"/>
      <c r="J4315" s="16"/>
      <c r="K4315" s="16"/>
      <c r="L4315" s="32"/>
      <c r="M4315" s="16"/>
      <c r="N4315" s="16"/>
      <c r="O4315" s="16"/>
      <c r="P4315" s="16"/>
      <c r="Y4315" s="20"/>
      <c r="Z4315" s="20"/>
      <c r="AA4315" s="20"/>
      <c r="AB4315" s="20"/>
      <c r="AC4315" s="20"/>
      <c r="AD4315" s="20"/>
    </row>
    <row r="4316" spans="3:30" s="1" customFormat="1">
      <c r="C4316" s="16"/>
      <c r="D4316" s="16"/>
      <c r="E4316" s="32"/>
      <c r="F4316" s="16"/>
      <c r="G4316" s="16"/>
      <c r="H4316" s="16"/>
      <c r="I4316" s="16"/>
      <c r="J4316" s="16"/>
      <c r="K4316" s="16"/>
      <c r="L4316" s="32"/>
      <c r="M4316" s="16"/>
      <c r="N4316" s="16"/>
      <c r="O4316" s="16"/>
      <c r="P4316" s="16"/>
      <c r="Y4316" s="20"/>
      <c r="Z4316" s="20"/>
      <c r="AA4316" s="20"/>
      <c r="AB4316" s="20"/>
      <c r="AC4316" s="20"/>
      <c r="AD4316" s="20"/>
    </row>
    <row r="4317" spans="3:30" s="1" customFormat="1">
      <c r="C4317" s="16"/>
      <c r="D4317" s="16"/>
      <c r="E4317" s="32"/>
      <c r="F4317" s="16"/>
      <c r="G4317" s="16"/>
      <c r="H4317" s="16"/>
      <c r="I4317" s="16"/>
      <c r="J4317" s="16"/>
      <c r="K4317" s="16"/>
      <c r="L4317" s="32"/>
      <c r="M4317" s="16"/>
      <c r="N4317" s="16"/>
      <c r="O4317" s="16"/>
      <c r="P4317" s="16"/>
      <c r="Y4317" s="20"/>
      <c r="Z4317" s="20"/>
      <c r="AA4317" s="20"/>
      <c r="AB4317" s="20"/>
      <c r="AC4317" s="20"/>
      <c r="AD4317" s="20"/>
    </row>
    <row r="4318" spans="3:30" s="1" customFormat="1">
      <c r="C4318" s="16"/>
      <c r="D4318" s="16"/>
      <c r="E4318" s="32"/>
      <c r="F4318" s="16"/>
      <c r="G4318" s="16"/>
      <c r="H4318" s="16"/>
      <c r="I4318" s="16"/>
      <c r="J4318" s="16"/>
      <c r="K4318" s="16"/>
      <c r="L4318" s="32"/>
      <c r="M4318" s="16"/>
      <c r="N4318" s="16"/>
      <c r="O4318" s="16"/>
      <c r="P4318" s="16"/>
      <c r="Y4318" s="20"/>
      <c r="Z4318" s="20"/>
      <c r="AA4318" s="20"/>
      <c r="AB4318" s="20"/>
      <c r="AC4318" s="20"/>
      <c r="AD4318" s="20"/>
    </row>
    <row r="4319" spans="3:30" s="1" customFormat="1">
      <c r="C4319" s="16"/>
      <c r="D4319" s="16"/>
      <c r="E4319" s="32"/>
      <c r="F4319" s="16"/>
      <c r="G4319" s="16"/>
      <c r="H4319" s="16"/>
      <c r="I4319" s="16"/>
      <c r="J4319" s="16"/>
      <c r="K4319" s="16"/>
      <c r="L4319" s="32"/>
      <c r="M4319" s="16"/>
      <c r="N4319" s="16"/>
      <c r="O4319" s="16"/>
      <c r="P4319" s="16"/>
      <c r="Y4319" s="20"/>
      <c r="Z4319" s="20"/>
      <c r="AA4319" s="20"/>
      <c r="AB4319" s="20"/>
      <c r="AC4319" s="20"/>
      <c r="AD4319" s="20"/>
    </row>
    <row r="4320" spans="3:30" s="1" customFormat="1">
      <c r="C4320" s="16"/>
      <c r="D4320" s="16"/>
      <c r="E4320" s="32"/>
      <c r="F4320" s="16"/>
      <c r="G4320" s="16"/>
      <c r="H4320" s="16"/>
      <c r="I4320" s="16"/>
      <c r="J4320" s="16"/>
      <c r="K4320" s="16"/>
      <c r="L4320" s="32"/>
      <c r="M4320" s="16"/>
      <c r="N4320" s="16"/>
      <c r="O4320" s="16"/>
      <c r="P4320" s="16"/>
      <c r="Y4320" s="20"/>
      <c r="Z4320" s="20"/>
      <c r="AA4320" s="20"/>
      <c r="AB4320" s="20"/>
      <c r="AC4320" s="20"/>
      <c r="AD4320" s="20"/>
    </row>
    <row r="4321" spans="3:30" s="1" customFormat="1">
      <c r="C4321" s="16"/>
      <c r="D4321" s="16"/>
      <c r="E4321" s="32"/>
      <c r="F4321" s="16"/>
      <c r="G4321" s="16"/>
      <c r="H4321" s="16"/>
      <c r="I4321" s="16"/>
      <c r="J4321" s="16"/>
      <c r="K4321" s="16"/>
      <c r="L4321" s="32"/>
      <c r="M4321" s="16"/>
      <c r="N4321" s="16"/>
      <c r="O4321" s="16"/>
      <c r="P4321" s="16"/>
      <c r="Y4321" s="20"/>
      <c r="Z4321" s="20"/>
      <c r="AA4321" s="20"/>
      <c r="AB4321" s="20"/>
      <c r="AC4321" s="20"/>
      <c r="AD4321" s="20"/>
    </row>
    <row r="4322" spans="3:30" s="1" customFormat="1">
      <c r="C4322" s="16"/>
      <c r="D4322" s="16"/>
      <c r="E4322" s="32"/>
      <c r="F4322" s="16"/>
      <c r="G4322" s="16"/>
      <c r="H4322" s="16"/>
      <c r="I4322" s="16"/>
      <c r="J4322" s="16"/>
      <c r="K4322" s="16"/>
      <c r="L4322" s="32"/>
      <c r="M4322" s="16"/>
      <c r="N4322" s="16"/>
      <c r="O4322" s="16"/>
      <c r="P4322" s="16"/>
      <c r="Y4322" s="20"/>
      <c r="Z4322" s="20"/>
      <c r="AA4322" s="20"/>
      <c r="AB4322" s="20"/>
      <c r="AC4322" s="20"/>
      <c r="AD4322" s="20"/>
    </row>
    <row r="4323" spans="3:30" s="1" customFormat="1">
      <c r="C4323" s="16"/>
      <c r="D4323" s="16"/>
      <c r="E4323" s="32"/>
      <c r="F4323" s="16"/>
      <c r="G4323" s="16"/>
      <c r="H4323" s="16"/>
      <c r="I4323" s="16"/>
      <c r="J4323" s="16"/>
      <c r="K4323" s="16"/>
      <c r="L4323" s="32"/>
      <c r="M4323" s="16"/>
      <c r="N4323" s="16"/>
      <c r="O4323" s="16"/>
      <c r="P4323" s="16"/>
      <c r="Y4323" s="20"/>
      <c r="Z4323" s="20"/>
      <c r="AA4323" s="20"/>
      <c r="AB4323" s="20"/>
      <c r="AC4323" s="20"/>
      <c r="AD4323" s="20"/>
    </row>
    <row r="4324" spans="3:30" s="1" customFormat="1">
      <c r="C4324" s="16"/>
      <c r="D4324" s="16"/>
      <c r="E4324" s="32"/>
      <c r="F4324" s="16"/>
      <c r="G4324" s="16"/>
      <c r="H4324" s="16"/>
      <c r="I4324" s="16"/>
      <c r="J4324" s="16"/>
      <c r="K4324" s="16"/>
      <c r="L4324" s="32"/>
      <c r="M4324" s="16"/>
      <c r="N4324" s="16"/>
      <c r="O4324" s="16"/>
      <c r="P4324" s="16"/>
      <c r="Y4324" s="20"/>
      <c r="Z4324" s="20"/>
      <c r="AA4324" s="20"/>
      <c r="AB4324" s="20"/>
      <c r="AC4324" s="20"/>
      <c r="AD4324" s="20"/>
    </row>
    <row r="4325" spans="3:30" s="1" customFormat="1">
      <c r="C4325" s="16"/>
      <c r="D4325" s="16"/>
      <c r="E4325" s="32"/>
      <c r="F4325" s="16"/>
      <c r="G4325" s="16"/>
      <c r="H4325" s="16"/>
      <c r="I4325" s="16"/>
      <c r="J4325" s="16"/>
      <c r="K4325" s="16"/>
      <c r="L4325" s="32"/>
      <c r="M4325" s="16"/>
      <c r="N4325" s="16"/>
      <c r="O4325" s="16"/>
      <c r="P4325" s="16"/>
      <c r="Y4325" s="20"/>
      <c r="Z4325" s="20"/>
      <c r="AA4325" s="20"/>
      <c r="AB4325" s="20"/>
      <c r="AC4325" s="20"/>
      <c r="AD4325" s="20"/>
    </row>
    <row r="4326" spans="3:30" s="1" customFormat="1">
      <c r="C4326" s="16"/>
      <c r="D4326" s="16"/>
      <c r="E4326" s="32"/>
      <c r="F4326" s="16"/>
      <c r="G4326" s="16"/>
      <c r="H4326" s="16"/>
      <c r="I4326" s="16"/>
      <c r="J4326" s="16"/>
      <c r="K4326" s="16"/>
      <c r="L4326" s="32"/>
      <c r="M4326" s="16"/>
      <c r="N4326" s="16"/>
      <c r="O4326" s="16"/>
      <c r="P4326" s="16"/>
      <c r="Y4326" s="20"/>
      <c r="Z4326" s="20"/>
      <c r="AA4326" s="20"/>
      <c r="AB4326" s="20"/>
      <c r="AC4326" s="20"/>
      <c r="AD4326" s="20"/>
    </row>
    <row r="4327" spans="3:30" s="1" customFormat="1">
      <c r="C4327" s="16"/>
      <c r="D4327" s="16"/>
      <c r="E4327" s="32"/>
      <c r="F4327" s="16"/>
      <c r="G4327" s="16"/>
      <c r="H4327" s="16"/>
      <c r="I4327" s="16"/>
      <c r="J4327" s="16"/>
      <c r="K4327" s="16"/>
      <c r="L4327" s="32"/>
      <c r="M4327" s="16"/>
      <c r="N4327" s="16"/>
      <c r="O4327" s="16"/>
      <c r="P4327" s="16"/>
      <c r="Y4327" s="20"/>
      <c r="Z4327" s="20"/>
      <c r="AA4327" s="20"/>
      <c r="AB4327" s="20"/>
      <c r="AC4327" s="20"/>
      <c r="AD4327" s="20"/>
    </row>
    <row r="4328" spans="3:30" s="1" customFormat="1">
      <c r="C4328" s="16"/>
      <c r="D4328" s="16"/>
      <c r="E4328" s="32"/>
      <c r="F4328" s="16"/>
      <c r="G4328" s="16"/>
      <c r="H4328" s="16"/>
      <c r="I4328" s="16"/>
      <c r="J4328" s="16"/>
      <c r="K4328" s="16"/>
      <c r="L4328" s="32"/>
      <c r="M4328" s="16"/>
      <c r="N4328" s="16"/>
      <c r="O4328" s="16"/>
      <c r="P4328" s="16"/>
      <c r="Y4328" s="20"/>
      <c r="Z4328" s="20"/>
      <c r="AA4328" s="20"/>
      <c r="AB4328" s="20"/>
      <c r="AC4328" s="20"/>
      <c r="AD4328" s="20"/>
    </row>
    <row r="4329" spans="3:30" s="1" customFormat="1">
      <c r="C4329" s="16"/>
      <c r="D4329" s="16"/>
      <c r="E4329" s="32"/>
      <c r="F4329" s="16"/>
      <c r="G4329" s="16"/>
      <c r="H4329" s="16"/>
      <c r="I4329" s="16"/>
      <c r="J4329" s="16"/>
      <c r="K4329" s="16"/>
      <c r="L4329" s="32"/>
      <c r="M4329" s="16"/>
      <c r="N4329" s="16"/>
      <c r="O4329" s="16"/>
      <c r="P4329" s="16"/>
      <c r="Y4329" s="20"/>
      <c r="Z4329" s="20"/>
      <c r="AA4329" s="20"/>
      <c r="AB4329" s="20"/>
      <c r="AC4329" s="20"/>
      <c r="AD4329" s="20"/>
    </row>
    <row r="4330" spans="3:30" s="1" customFormat="1">
      <c r="C4330" s="16"/>
      <c r="D4330" s="16"/>
      <c r="E4330" s="32"/>
      <c r="F4330" s="16"/>
      <c r="G4330" s="16"/>
      <c r="H4330" s="16"/>
      <c r="I4330" s="16"/>
      <c r="J4330" s="16"/>
      <c r="K4330" s="16"/>
      <c r="L4330" s="32"/>
      <c r="M4330" s="16"/>
      <c r="N4330" s="16"/>
      <c r="O4330" s="16"/>
      <c r="P4330" s="16"/>
      <c r="Y4330" s="20"/>
      <c r="Z4330" s="20"/>
      <c r="AA4330" s="20"/>
      <c r="AB4330" s="20"/>
      <c r="AC4330" s="20"/>
      <c r="AD4330" s="20"/>
    </row>
    <row r="4331" spans="3:30" s="1" customFormat="1">
      <c r="C4331" s="16"/>
      <c r="D4331" s="16"/>
      <c r="E4331" s="32"/>
      <c r="F4331" s="16"/>
      <c r="G4331" s="16"/>
      <c r="H4331" s="16"/>
      <c r="I4331" s="16"/>
      <c r="J4331" s="16"/>
      <c r="K4331" s="16"/>
      <c r="L4331" s="32"/>
      <c r="M4331" s="16"/>
      <c r="N4331" s="16"/>
      <c r="O4331" s="16"/>
      <c r="P4331" s="16"/>
      <c r="Y4331" s="20"/>
      <c r="Z4331" s="20"/>
      <c r="AA4331" s="20"/>
      <c r="AB4331" s="20"/>
      <c r="AC4331" s="20"/>
      <c r="AD4331" s="20"/>
    </row>
    <row r="4332" spans="3:30" s="1" customFormat="1">
      <c r="C4332" s="16"/>
      <c r="D4332" s="16"/>
      <c r="E4332" s="32"/>
      <c r="F4332" s="16"/>
      <c r="G4332" s="16"/>
      <c r="H4332" s="16"/>
      <c r="I4332" s="16"/>
      <c r="J4332" s="16"/>
      <c r="K4332" s="16"/>
      <c r="L4332" s="32"/>
      <c r="M4332" s="16"/>
      <c r="N4332" s="16"/>
      <c r="O4332" s="16"/>
      <c r="P4332" s="16"/>
      <c r="Y4332" s="20"/>
      <c r="Z4332" s="20"/>
      <c r="AA4332" s="20"/>
      <c r="AB4332" s="20"/>
      <c r="AC4332" s="20"/>
      <c r="AD4332" s="20"/>
    </row>
    <row r="4333" spans="3:30" s="1" customFormat="1">
      <c r="C4333" s="16"/>
      <c r="D4333" s="16"/>
      <c r="E4333" s="32"/>
      <c r="F4333" s="16"/>
      <c r="G4333" s="16"/>
      <c r="H4333" s="16"/>
      <c r="I4333" s="16"/>
      <c r="J4333" s="16"/>
      <c r="K4333" s="16"/>
      <c r="L4333" s="32"/>
      <c r="M4333" s="16"/>
      <c r="N4333" s="16"/>
      <c r="O4333" s="16"/>
      <c r="P4333" s="16"/>
      <c r="Y4333" s="20"/>
      <c r="Z4333" s="20"/>
      <c r="AA4333" s="20"/>
      <c r="AB4333" s="20"/>
      <c r="AC4333" s="20"/>
      <c r="AD4333" s="20"/>
    </row>
    <row r="4334" spans="3:30" s="1" customFormat="1">
      <c r="C4334" s="16"/>
      <c r="D4334" s="16"/>
      <c r="E4334" s="32"/>
      <c r="F4334" s="16"/>
      <c r="G4334" s="16"/>
      <c r="H4334" s="16"/>
      <c r="I4334" s="16"/>
      <c r="J4334" s="16"/>
      <c r="K4334" s="16"/>
      <c r="L4334" s="32"/>
      <c r="M4334" s="16"/>
      <c r="N4334" s="16"/>
      <c r="O4334" s="16"/>
      <c r="P4334" s="16"/>
      <c r="Y4334" s="20"/>
      <c r="Z4334" s="20"/>
      <c r="AA4334" s="20"/>
      <c r="AB4334" s="20"/>
      <c r="AC4334" s="20"/>
      <c r="AD4334" s="20"/>
    </row>
    <row r="4335" spans="3:30" s="1" customFormat="1">
      <c r="C4335" s="16"/>
      <c r="D4335" s="16"/>
      <c r="E4335" s="32"/>
      <c r="F4335" s="16"/>
      <c r="G4335" s="16"/>
      <c r="H4335" s="16"/>
      <c r="I4335" s="16"/>
      <c r="J4335" s="16"/>
      <c r="K4335" s="16"/>
      <c r="L4335" s="32"/>
      <c r="M4335" s="16"/>
      <c r="N4335" s="16"/>
      <c r="O4335" s="16"/>
      <c r="P4335" s="16"/>
      <c r="Y4335" s="20"/>
      <c r="Z4335" s="20"/>
      <c r="AA4335" s="20"/>
      <c r="AB4335" s="20"/>
      <c r="AC4335" s="20"/>
      <c r="AD4335" s="20"/>
    </row>
    <row r="4336" spans="3:30" s="1" customFormat="1">
      <c r="C4336" s="16"/>
      <c r="D4336" s="16"/>
      <c r="E4336" s="32"/>
      <c r="F4336" s="16"/>
      <c r="G4336" s="16"/>
      <c r="H4336" s="16"/>
      <c r="I4336" s="16"/>
      <c r="J4336" s="16"/>
      <c r="K4336" s="16"/>
      <c r="L4336" s="32"/>
      <c r="M4336" s="16"/>
      <c r="N4336" s="16"/>
      <c r="O4336" s="16"/>
      <c r="P4336" s="16"/>
      <c r="Y4336" s="20"/>
      <c r="Z4336" s="20"/>
      <c r="AA4336" s="20"/>
      <c r="AB4336" s="20"/>
      <c r="AC4336" s="20"/>
      <c r="AD4336" s="20"/>
    </row>
    <row r="4337" spans="3:30" s="1" customFormat="1">
      <c r="C4337" s="16"/>
      <c r="D4337" s="16"/>
      <c r="E4337" s="32"/>
      <c r="F4337" s="16"/>
      <c r="G4337" s="16"/>
      <c r="H4337" s="16"/>
      <c r="I4337" s="16"/>
      <c r="J4337" s="16"/>
      <c r="K4337" s="16"/>
      <c r="L4337" s="32"/>
      <c r="M4337" s="16"/>
      <c r="N4337" s="16"/>
      <c r="O4337" s="16"/>
      <c r="P4337" s="16"/>
      <c r="Y4337" s="20"/>
      <c r="Z4337" s="20"/>
      <c r="AA4337" s="20"/>
      <c r="AB4337" s="20"/>
      <c r="AC4337" s="20"/>
      <c r="AD4337" s="20"/>
    </row>
    <row r="4338" spans="3:30" s="1" customFormat="1">
      <c r="C4338" s="16"/>
      <c r="D4338" s="16"/>
      <c r="E4338" s="32"/>
      <c r="F4338" s="16"/>
      <c r="G4338" s="16"/>
      <c r="H4338" s="16"/>
      <c r="I4338" s="16"/>
      <c r="J4338" s="16"/>
      <c r="K4338" s="16"/>
      <c r="L4338" s="32"/>
      <c r="M4338" s="16"/>
      <c r="N4338" s="16"/>
      <c r="O4338" s="16"/>
      <c r="P4338" s="16"/>
      <c r="Y4338" s="20"/>
      <c r="Z4338" s="20"/>
      <c r="AA4338" s="20"/>
      <c r="AB4338" s="20"/>
      <c r="AC4338" s="20"/>
      <c r="AD4338" s="20"/>
    </row>
    <row r="4339" spans="3:30" s="1" customFormat="1">
      <c r="C4339" s="16"/>
      <c r="D4339" s="16"/>
      <c r="E4339" s="32"/>
      <c r="F4339" s="16"/>
      <c r="G4339" s="16"/>
      <c r="H4339" s="16"/>
      <c r="I4339" s="16"/>
      <c r="J4339" s="16"/>
      <c r="K4339" s="16"/>
      <c r="L4339" s="32"/>
      <c r="M4339" s="16"/>
      <c r="N4339" s="16"/>
      <c r="O4339" s="16"/>
      <c r="P4339" s="16"/>
      <c r="Y4339" s="20"/>
      <c r="Z4339" s="20"/>
      <c r="AA4339" s="20"/>
      <c r="AB4339" s="20"/>
      <c r="AC4339" s="20"/>
      <c r="AD4339" s="20"/>
    </row>
    <row r="4340" spans="3:30" s="1" customFormat="1">
      <c r="C4340" s="16"/>
      <c r="D4340" s="16"/>
      <c r="E4340" s="32"/>
      <c r="F4340" s="16"/>
      <c r="G4340" s="16"/>
      <c r="H4340" s="16"/>
      <c r="I4340" s="16"/>
      <c r="J4340" s="16"/>
      <c r="K4340" s="16"/>
      <c r="L4340" s="32"/>
      <c r="M4340" s="16"/>
      <c r="N4340" s="16"/>
      <c r="O4340" s="16"/>
      <c r="P4340" s="16"/>
      <c r="Y4340" s="20"/>
      <c r="Z4340" s="20"/>
      <c r="AA4340" s="20"/>
      <c r="AB4340" s="20"/>
      <c r="AC4340" s="20"/>
      <c r="AD4340" s="20"/>
    </row>
    <row r="4341" spans="3:30" s="1" customFormat="1">
      <c r="C4341" s="16"/>
      <c r="D4341" s="16"/>
      <c r="E4341" s="32"/>
      <c r="F4341" s="16"/>
      <c r="G4341" s="16"/>
      <c r="H4341" s="16"/>
      <c r="I4341" s="16"/>
      <c r="J4341" s="16"/>
      <c r="K4341" s="16"/>
      <c r="L4341" s="32"/>
      <c r="M4341" s="16"/>
      <c r="N4341" s="16"/>
      <c r="O4341" s="16"/>
      <c r="P4341" s="16"/>
      <c r="Y4341" s="20"/>
      <c r="Z4341" s="20"/>
      <c r="AA4341" s="20"/>
      <c r="AB4341" s="20"/>
      <c r="AC4341" s="20"/>
      <c r="AD4341" s="20"/>
    </row>
    <row r="4342" spans="3:30" s="1" customFormat="1">
      <c r="C4342" s="16"/>
      <c r="D4342" s="16"/>
      <c r="E4342" s="32"/>
      <c r="F4342" s="16"/>
      <c r="G4342" s="16"/>
      <c r="H4342" s="16"/>
      <c r="I4342" s="16"/>
      <c r="J4342" s="16"/>
      <c r="K4342" s="16"/>
      <c r="L4342" s="32"/>
      <c r="M4342" s="16"/>
      <c r="N4342" s="16"/>
      <c r="O4342" s="16"/>
      <c r="P4342" s="16"/>
      <c r="Y4342" s="20"/>
      <c r="Z4342" s="20"/>
      <c r="AA4342" s="20"/>
      <c r="AB4342" s="20"/>
      <c r="AC4342" s="20"/>
      <c r="AD4342" s="20"/>
    </row>
    <row r="4343" spans="3:30" s="1" customFormat="1">
      <c r="C4343" s="16"/>
      <c r="D4343" s="16"/>
      <c r="E4343" s="32"/>
      <c r="F4343" s="16"/>
      <c r="G4343" s="16"/>
      <c r="H4343" s="16"/>
      <c r="I4343" s="16"/>
      <c r="J4343" s="16"/>
      <c r="K4343" s="16"/>
      <c r="L4343" s="32"/>
      <c r="M4343" s="16"/>
      <c r="N4343" s="16"/>
      <c r="O4343" s="16"/>
      <c r="P4343" s="16"/>
      <c r="Y4343" s="20"/>
      <c r="Z4343" s="20"/>
      <c r="AA4343" s="20"/>
      <c r="AB4343" s="20"/>
      <c r="AC4343" s="20"/>
      <c r="AD4343" s="20"/>
    </row>
    <row r="4344" spans="3:30" s="1" customFormat="1">
      <c r="C4344" s="16"/>
      <c r="D4344" s="16"/>
      <c r="E4344" s="32"/>
      <c r="F4344" s="16"/>
      <c r="G4344" s="16"/>
      <c r="H4344" s="16"/>
      <c r="I4344" s="16"/>
      <c r="J4344" s="16"/>
      <c r="K4344" s="16"/>
      <c r="L4344" s="32"/>
      <c r="M4344" s="16"/>
      <c r="N4344" s="16"/>
      <c r="O4344" s="16"/>
      <c r="P4344" s="16"/>
      <c r="Y4344" s="20"/>
      <c r="Z4344" s="20"/>
      <c r="AA4344" s="20"/>
      <c r="AB4344" s="20"/>
      <c r="AC4344" s="20"/>
      <c r="AD4344" s="20"/>
    </row>
    <row r="4345" spans="3:30" s="1" customFormat="1">
      <c r="C4345" s="16"/>
      <c r="D4345" s="16"/>
      <c r="E4345" s="32"/>
      <c r="F4345" s="16"/>
      <c r="G4345" s="16"/>
      <c r="H4345" s="16"/>
      <c r="I4345" s="16"/>
      <c r="J4345" s="16"/>
      <c r="K4345" s="16"/>
      <c r="L4345" s="32"/>
      <c r="M4345" s="16"/>
      <c r="N4345" s="16"/>
      <c r="O4345" s="16"/>
      <c r="P4345" s="16"/>
      <c r="Y4345" s="20"/>
      <c r="Z4345" s="20"/>
      <c r="AA4345" s="20"/>
      <c r="AB4345" s="20"/>
      <c r="AC4345" s="20"/>
      <c r="AD4345" s="20"/>
    </row>
    <row r="4346" spans="3:30" s="1" customFormat="1">
      <c r="C4346" s="16"/>
      <c r="D4346" s="16"/>
      <c r="E4346" s="32"/>
      <c r="F4346" s="16"/>
      <c r="G4346" s="16"/>
      <c r="H4346" s="16"/>
      <c r="I4346" s="16"/>
      <c r="J4346" s="16"/>
      <c r="K4346" s="16"/>
      <c r="L4346" s="32"/>
      <c r="M4346" s="16"/>
      <c r="N4346" s="16"/>
      <c r="O4346" s="16"/>
      <c r="P4346" s="16"/>
      <c r="Y4346" s="20"/>
      <c r="Z4346" s="20"/>
      <c r="AA4346" s="20"/>
      <c r="AB4346" s="20"/>
      <c r="AC4346" s="20"/>
      <c r="AD4346" s="20"/>
    </row>
    <row r="4347" spans="3:30" s="1" customFormat="1">
      <c r="C4347" s="16"/>
      <c r="D4347" s="16"/>
      <c r="E4347" s="32"/>
      <c r="F4347" s="16"/>
      <c r="G4347" s="16"/>
      <c r="H4347" s="16"/>
      <c r="I4347" s="16"/>
      <c r="J4347" s="16"/>
      <c r="K4347" s="16"/>
      <c r="L4347" s="32"/>
      <c r="M4347" s="16"/>
      <c r="N4347" s="16"/>
      <c r="O4347" s="16"/>
      <c r="P4347" s="16"/>
      <c r="Y4347" s="20"/>
      <c r="Z4347" s="20"/>
      <c r="AA4347" s="20"/>
      <c r="AB4347" s="20"/>
      <c r="AC4347" s="20"/>
      <c r="AD4347" s="20"/>
    </row>
    <row r="4348" spans="3:30" s="1" customFormat="1">
      <c r="C4348" s="16"/>
      <c r="D4348" s="16"/>
      <c r="E4348" s="32"/>
      <c r="F4348" s="16"/>
      <c r="G4348" s="16"/>
      <c r="H4348" s="16"/>
      <c r="I4348" s="16"/>
      <c r="J4348" s="16"/>
      <c r="K4348" s="16"/>
      <c r="L4348" s="32"/>
      <c r="M4348" s="16"/>
      <c r="N4348" s="16"/>
      <c r="O4348" s="16"/>
      <c r="P4348" s="16"/>
      <c r="Y4348" s="20"/>
      <c r="Z4348" s="20"/>
      <c r="AA4348" s="20"/>
      <c r="AB4348" s="20"/>
      <c r="AC4348" s="20"/>
      <c r="AD4348" s="20"/>
    </row>
    <row r="4349" spans="3:30" s="1" customFormat="1">
      <c r="C4349" s="16"/>
      <c r="D4349" s="16"/>
      <c r="E4349" s="32"/>
      <c r="F4349" s="16"/>
      <c r="G4349" s="16"/>
      <c r="H4349" s="16"/>
      <c r="I4349" s="16"/>
      <c r="J4349" s="16"/>
      <c r="K4349" s="16"/>
      <c r="L4349" s="32"/>
      <c r="M4349" s="16"/>
      <c r="N4349" s="16"/>
      <c r="O4349" s="16"/>
      <c r="P4349" s="16"/>
      <c r="Y4349" s="20"/>
      <c r="Z4349" s="20"/>
      <c r="AA4349" s="20"/>
      <c r="AB4349" s="20"/>
      <c r="AC4349" s="20"/>
      <c r="AD4349" s="20"/>
    </row>
    <row r="4350" spans="3:30" s="1" customFormat="1">
      <c r="C4350" s="16"/>
      <c r="D4350" s="16"/>
      <c r="E4350" s="32"/>
      <c r="F4350" s="16"/>
      <c r="G4350" s="16"/>
      <c r="H4350" s="16"/>
      <c r="I4350" s="16"/>
      <c r="J4350" s="16"/>
      <c r="K4350" s="16"/>
      <c r="L4350" s="32"/>
      <c r="M4350" s="16"/>
      <c r="N4350" s="16"/>
      <c r="O4350" s="16"/>
      <c r="P4350" s="16"/>
      <c r="Y4350" s="20"/>
      <c r="Z4350" s="20"/>
      <c r="AA4350" s="20"/>
      <c r="AB4350" s="20"/>
      <c r="AC4350" s="20"/>
      <c r="AD4350" s="20"/>
    </row>
    <row r="4351" spans="3:30" s="1" customFormat="1">
      <c r="C4351" s="16"/>
      <c r="D4351" s="16"/>
      <c r="E4351" s="32"/>
      <c r="F4351" s="16"/>
      <c r="G4351" s="16"/>
      <c r="H4351" s="16"/>
      <c r="I4351" s="16"/>
      <c r="J4351" s="16"/>
      <c r="K4351" s="16"/>
      <c r="L4351" s="32"/>
      <c r="M4351" s="16"/>
      <c r="N4351" s="16"/>
      <c r="O4351" s="16"/>
      <c r="P4351" s="16"/>
      <c r="Y4351" s="20"/>
      <c r="Z4351" s="20"/>
      <c r="AA4351" s="20"/>
      <c r="AB4351" s="20"/>
      <c r="AC4351" s="20"/>
      <c r="AD4351" s="20"/>
    </row>
    <row r="4352" spans="3:30" s="1" customFormat="1">
      <c r="C4352" s="16"/>
      <c r="D4352" s="16"/>
      <c r="E4352" s="32"/>
      <c r="F4352" s="16"/>
      <c r="G4352" s="16"/>
      <c r="H4352" s="16"/>
      <c r="I4352" s="16"/>
      <c r="J4352" s="16"/>
      <c r="K4352" s="16"/>
      <c r="L4352" s="32"/>
      <c r="M4352" s="16"/>
      <c r="N4352" s="16"/>
      <c r="O4352" s="16"/>
      <c r="P4352" s="16"/>
      <c r="Y4352" s="20"/>
      <c r="Z4352" s="20"/>
      <c r="AA4352" s="20"/>
      <c r="AB4352" s="20"/>
      <c r="AC4352" s="20"/>
      <c r="AD4352" s="20"/>
    </row>
    <row r="4353" spans="3:30" s="1" customFormat="1">
      <c r="C4353" s="16"/>
      <c r="D4353" s="16"/>
      <c r="E4353" s="32"/>
      <c r="F4353" s="16"/>
      <c r="G4353" s="16"/>
      <c r="H4353" s="16"/>
      <c r="I4353" s="16"/>
      <c r="J4353" s="16"/>
      <c r="K4353" s="16"/>
      <c r="L4353" s="32"/>
      <c r="M4353" s="16"/>
      <c r="N4353" s="16"/>
      <c r="O4353" s="16"/>
      <c r="P4353" s="16"/>
      <c r="Y4353" s="20"/>
      <c r="Z4353" s="20"/>
      <c r="AA4353" s="20"/>
      <c r="AB4353" s="20"/>
      <c r="AC4353" s="20"/>
      <c r="AD4353" s="20"/>
    </row>
    <row r="4354" spans="3:30" s="1" customFormat="1">
      <c r="C4354" s="16"/>
      <c r="D4354" s="16"/>
      <c r="E4354" s="32"/>
      <c r="F4354" s="16"/>
      <c r="G4354" s="16"/>
      <c r="H4354" s="16"/>
      <c r="I4354" s="16"/>
      <c r="J4354" s="16"/>
      <c r="K4354" s="16"/>
      <c r="L4354" s="32"/>
      <c r="M4354" s="16"/>
      <c r="N4354" s="16"/>
      <c r="O4354" s="16"/>
      <c r="P4354" s="16"/>
      <c r="Y4354" s="20"/>
      <c r="Z4354" s="20"/>
      <c r="AA4354" s="20"/>
      <c r="AB4354" s="20"/>
      <c r="AC4354" s="20"/>
      <c r="AD4354" s="20"/>
    </row>
    <row r="4355" spans="3:30" s="1" customFormat="1">
      <c r="C4355" s="16"/>
      <c r="D4355" s="16"/>
      <c r="E4355" s="32"/>
      <c r="F4355" s="16"/>
      <c r="G4355" s="16"/>
      <c r="H4355" s="16"/>
      <c r="I4355" s="16"/>
      <c r="J4355" s="16"/>
      <c r="K4355" s="16"/>
      <c r="L4355" s="32"/>
      <c r="M4355" s="16"/>
      <c r="N4355" s="16"/>
      <c r="O4355" s="16"/>
      <c r="P4355" s="16"/>
      <c r="Y4355" s="20"/>
      <c r="Z4355" s="20"/>
      <c r="AA4355" s="20"/>
      <c r="AB4355" s="20"/>
      <c r="AC4355" s="20"/>
      <c r="AD4355" s="20"/>
    </row>
    <row r="4356" spans="3:30" s="1" customFormat="1">
      <c r="C4356" s="16"/>
      <c r="D4356" s="16"/>
      <c r="E4356" s="32"/>
      <c r="F4356" s="16"/>
      <c r="G4356" s="16"/>
      <c r="H4356" s="16"/>
      <c r="I4356" s="16"/>
      <c r="J4356" s="16"/>
      <c r="K4356" s="16"/>
      <c r="L4356" s="32"/>
      <c r="M4356" s="16"/>
      <c r="N4356" s="16"/>
      <c r="O4356" s="16"/>
      <c r="P4356" s="16"/>
      <c r="Y4356" s="20"/>
      <c r="Z4356" s="20"/>
      <c r="AA4356" s="20"/>
      <c r="AB4356" s="20"/>
      <c r="AC4356" s="20"/>
      <c r="AD4356" s="20"/>
    </row>
    <row r="4357" spans="3:30" s="1" customFormat="1">
      <c r="C4357" s="16"/>
      <c r="D4357" s="16"/>
      <c r="E4357" s="32"/>
      <c r="F4357" s="16"/>
      <c r="G4357" s="16"/>
      <c r="H4357" s="16"/>
      <c r="I4357" s="16"/>
      <c r="J4357" s="16"/>
      <c r="K4357" s="16"/>
      <c r="L4357" s="32"/>
      <c r="M4357" s="16"/>
      <c r="N4357" s="16"/>
      <c r="O4357" s="16"/>
      <c r="P4357" s="16"/>
      <c r="Y4357" s="20"/>
      <c r="Z4357" s="20"/>
      <c r="AA4357" s="20"/>
      <c r="AB4357" s="20"/>
      <c r="AC4357" s="20"/>
      <c r="AD4357" s="20"/>
    </row>
    <row r="4358" spans="3:30" s="1" customFormat="1">
      <c r="C4358" s="16"/>
      <c r="D4358" s="16"/>
      <c r="E4358" s="32"/>
      <c r="F4358" s="16"/>
      <c r="G4358" s="16"/>
      <c r="H4358" s="16"/>
      <c r="I4358" s="16"/>
      <c r="J4358" s="16"/>
      <c r="K4358" s="16"/>
      <c r="L4358" s="32"/>
      <c r="M4358" s="16"/>
      <c r="N4358" s="16"/>
      <c r="O4358" s="16"/>
      <c r="P4358" s="16"/>
      <c r="Y4358" s="20"/>
      <c r="Z4358" s="20"/>
      <c r="AA4358" s="20"/>
      <c r="AB4358" s="20"/>
      <c r="AC4358" s="20"/>
      <c r="AD4358" s="20"/>
    </row>
    <row r="4359" spans="3:30" s="1" customFormat="1">
      <c r="C4359" s="16"/>
      <c r="D4359" s="16"/>
      <c r="E4359" s="32"/>
      <c r="F4359" s="16"/>
      <c r="G4359" s="16"/>
      <c r="H4359" s="16"/>
      <c r="I4359" s="16"/>
      <c r="J4359" s="16"/>
      <c r="K4359" s="16"/>
      <c r="L4359" s="32"/>
      <c r="M4359" s="16"/>
      <c r="N4359" s="16"/>
      <c r="O4359" s="16"/>
      <c r="P4359" s="16"/>
      <c r="Y4359" s="20"/>
      <c r="Z4359" s="20"/>
      <c r="AA4359" s="20"/>
      <c r="AB4359" s="20"/>
      <c r="AC4359" s="20"/>
      <c r="AD4359" s="20"/>
    </row>
    <row r="4360" spans="3:30" s="1" customFormat="1">
      <c r="C4360" s="16"/>
      <c r="D4360" s="16"/>
      <c r="E4360" s="32"/>
      <c r="F4360" s="16"/>
      <c r="G4360" s="16"/>
      <c r="H4360" s="16"/>
      <c r="I4360" s="16"/>
      <c r="J4360" s="16"/>
      <c r="K4360" s="16"/>
      <c r="L4360" s="32"/>
      <c r="M4360" s="16"/>
      <c r="N4360" s="16"/>
      <c r="O4360" s="16"/>
      <c r="P4360" s="16"/>
      <c r="Y4360" s="20"/>
      <c r="Z4360" s="20"/>
      <c r="AA4360" s="20"/>
      <c r="AB4360" s="20"/>
      <c r="AC4360" s="20"/>
      <c r="AD4360" s="20"/>
    </row>
    <row r="4361" spans="3:30" s="1" customFormat="1">
      <c r="C4361" s="16"/>
      <c r="D4361" s="16"/>
      <c r="E4361" s="32"/>
      <c r="F4361" s="16"/>
      <c r="G4361" s="16"/>
      <c r="H4361" s="16"/>
      <c r="I4361" s="16"/>
      <c r="J4361" s="16"/>
      <c r="K4361" s="16"/>
      <c r="L4361" s="32"/>
      <c r="M4361" s="16"/>
      <c r="N4361" s="16"/>
      <c r="O4361" s="16"/>
      <c r="P4361" s="16"/>
      <c r="Y4361" s="20"/>
      <c r="Z4361" s="20"/>
      <c r="AA4361" s="20"/>
      <c r="AB4361" s="20"/>
      <c r="AC4361" s="20"/>
      <c r="AD4361" s="20"/>
    </row>
    <row r="4362" spans="3:30" s="1" customFormat="1">
      <c r="C4362" s="16"/>
      <c r="D4362" s="16"/>
      <c r="E4362" s="32"/>
      <c r="F4362" s="16"/>
      <c r="G4362" s="16"/>
      <c r="H4362" s="16"/>
      <c r="I4362" s="16"/>
      <c r="J4362" s="16"/>
      <c r="K4362" s="16"/>
      <c r="L4362" s="32"/>
      <c r="M4362" s="16"/>
      <c r="N4362" s="16"/>
      <c r="O4362" s="16"/>
      <c r="P4362" s="16"/>
      <c r="Y4362" s="20"/>
      <c r="Z4362" s="20"/>
      <c r="AA4362" s="20"/>
      <c r="AB4362" s="20"/>
      <c r="AC4362" s="20"/>
      <c r="AD4362" s="20"/>
    </row>
    <row r="4363" spans="3:30" s="1" customFormat="1">
      <c r="C4363" s="16"/>
      <c r="D4363" s="16"/>
      <c r="E4363" s="32"/>
      <c r="F4363" s="16"/>
      <c r="G4363" s="16"/>
      <c r="H4363" s="16"/>
      <c r="I4363" s="16"/>
      <c r="J4363" s="16"/>
      <c r="K4363" s="16"/>
      <c r="L4363" s="32"/>
      <c r="M4363" s="16"/>
      <c r="N4363" s="16"/>
      <c r="O4363" s="16"/>
      <c r="P4363" s="16"/>
      <c r="Y4363" s="20"/>
      <c r="Z4363" s="20"/>
      <c r="AA4363" s="20"/>
      <c r="AB4363" s="20"/>
      <c r="AC4363" s="20"/>
      <c r="AD4363" s="20"/>
    </row>
    <row r="4364" spans="3:30" s="1" customFormat="1">
      <c r="C4364" s="16"/>
      <c r="D4364" s="16"/>
      <c r="E4364" s="32"/>
      <c r="F4364" s="16"/>
      <c r="G4364" s="16"/>
      <c r="H4364" s="16"/>
      <c r="I4364" s="16"/>
      <c r="J4364" s="16"/>
      <c r="K4364" s="16"/>
      <c r="L4364" s="32"/>
      <c r="M4364" s="16"/>
      <c r="N4364" s="16"/>
      <c r="O4364" s="16"/>
      <c r="P4364" s="16"/>
      <c r="Y4364" s="20"/>
      <c r="Z4364" s="20"/>
      <c r="AA4364" s="20"/>
      <c r="AB4364" s="20"/>
      <c r="AC4364" s="20"/>
      <c r="AD4364" s="20"/>
    </row>
    <row r="4365" spans="3:30" s="1" customFormat="1">
      <c r="C4365" s="16"/>
      <c r="D4365" s="16"/>
      <c r="E4365" s="32"/>
      <c r="F4365" s="16"/>
      <c r="G4365" s="16"/>
      <c r="H4365" s="16"/>
      <c r="I4365" s="16"/>
      <c r="J4365" s="16"/>
      <c r="K4365" s="16"/>
      <c r="L4365" s="32"/>
      <c r="M4365" s="16"/>
      <c r="N4365" s="16"/>
      <c r="O4365" s="16"/>
      <c r="P4365" s="16"/>
      <c r="Y4365" s="20"/>
      <c r="Z4365" s="20"/>
      <c r="AA4365" s="20"/>
      <c r="AB4365" s="20"/>
      <c r="AC4365" s="20"/>
      <c r="AD4365" s="20"/>
    </row>
    <row r="4366" spans="3:30" s="1" customFormat="1">
      <c r="C4366" s="16"/>
      <c r="D4366" s="16"/>
      <c r="E4366" s="32"/>
      <c r="F4366" s="16"/>
      <c r="G4366" s="16"/>
      <c r="H4366" s="16"/>
      <c r="I4366" s="16"/>
      <c r="J4366" s="16"/>
      <c r="K4366" s="16"/>
      <c r="L4366" s="32"/>
      <c r="M4366" s="16"/>
      <c r="N4366" s="16"/>
      <c r="O4366" s="16"/>
      <c r="P4366" s="16"/>
      <c r="Y4366" s="20"/>
      <c r="Z4366" s="20"/>
      <c r="AA4366" s="20"/>
      <c r="AB4366" s="20"/>
      <c r="AC4366" s="20"/>
      <c r="AD4366" s="20"/>
    </row>
    <row r="4367" spans="3:30" s="1" customFormat="1">
      <c r="C4367" s="16"/>
      <c r="D4367" s="16"/>
      <c r="E4367" s="32"/>
      <c r="F4367" s="16"/>
      <c r="G4367" s="16"/>
      <c r="H4367" s="16"/>
      <c r="I4367" s="16"/>
      <c r="J4367" s="16"/>
      <c r="K4367" s="16"/>
      <c r="L4367" s="32"/>
      <c r="M4367" s="16"/>
      <c r="N4367" s="16"/>
      <c r="O4367" s="16"/>
      <c r="P4367" s="16"/>
      <c r="Y4367" s="20"/>
      <c r="Z4367" s="20"/>
      <c r="AA4367" s="20"/>
      <c r="AB4367" s="20"/>
      <c r="AC4367" s="20"/>
      <c r="AD4367" s="20"/>
    </row>
    <row r="4368" spans="3:30" s="1" customFormat="1">
      <c r="C4368" s="16"/>
      <c r="D4368" s="16"/>
      <c r="E4368" s="32"/>
      <c r="F4368" s="16"/>
      <c r="G4368" s="16"/>
      <c r="H4368" s="16"/>
      <c r="I4368" s="16"/>
      <c r="J4368" s="16"/>
      <c r="K4368" s="16"/>
      <c r="L4368" s="32"/>
      <c r="M4368" s="16"/>
      <c r="N4368" s="16"/>
      <c r="O4368" s="16"/>
      <c r="P4368" s="16"/>
      <c r="Y4368" s="20"/>
      <c r="Z4368" s="20"/>
      <c r="AA4368" s="20"/>
      <c r="AB4368" s="20"/>
      <c r="AC4368" s="20"/>
      <c r="AD4368" s="20"/>
    </row>
    <row r="4369" spans="3:30" s="1" customFormat="1">
      <c r="C4369" s="16"/>
      <c r="D4369" s="16"/>
      <c r="E4369" s="32"/>
      <c r="F4369" s="16"/>
      <c r="G4369" s="16"/>
      <c r="H4369" s="16"/>
      <c r="I4369" s="16"/>
      <c r="J4369" s="16"/>
      <c r="K4369" s="16"/>
      <c r="L4369" s="32"/>
      <c r="M4369" s="16"/>
      <c r="N4369" s="16"/>
      <c r="O4369" s="16"/>
      <c r="P4369" s="16"/>
      <c r="Y4369" s="20"/>
      <c r="Z4369" s="20"/>
      <c r="AA4369" s="20"/>
      <c r="AB4369" s="20"/>
      <c r="AC4369" s="20"/>
      <c r="AD4369" s="20"/>
    </row>
    <row r="4370" spans="3:30" s="1" customFormat="1">
      <c r="C4370" s="16"/>
      <c r="D4370" s="16"/>
      <c r="E4370" s="32"/>
      <c r="F4370" s="16"/>
      <c r="G4370" s="16"/>
      <c r="H4370" s="16"/>
      <c r="I4370" s="16"/>
      <c r="J4370" s="16"/>
      <c r="K4370" s="16"/>
      <c r="L4370" s="32"/>
      <c r="M4370" s="16"/>
      <c r="N4370" s="16"/>
      <c r="O4370" s="16"/>
      <c r="P4370" s="16"/>
      <c r="Y4370" s="20"/>
      <c r="Z4370" s="20"/>
      <c r="AA4370" s="20"/>
      <c r="AB4370" s="20"/>
      <c r="AC4370" s="20"/>
      <c r="AD4370" s="20"/>
    </row>
    <row r="4371" spans="3:30" s="1" customFormat="1">
      <c r="C4371" s="16"/>
      <c r="D4371" s="16"/>
      <c r="E4371" s="32"/>
      <c r="F4371" s="16"/>
      <c r="G4371" s="16"/>
      <c r="H4371" s="16"/>
      <c r="I4371" s="16"/>
      <c r="J4371" s="16"/>
      <c r="K4371" s="16"/>
      <c r="L4371" s="32"/>
      <c r="M4371" s="16"/>
      <c r="N4371" s="16"/>
      <c r="O4371" s="16"/>
      <c r="P4371" s="16"/>
      <c r="Y4371" s="20"/>
      <c r="Z4371" s="20"/>
      <c r="AA4371" s="20"/>
      <c r="AB4371" s="20"/>
      <c r="AC4371" s="20"/>
      <c r="AD4371" s="20"/>
    </row>
    <row r="4372" spans="3:30" s="1" customFormat="1">
      <c r="C4372" s="16"/>
      <c r="D4372" s="16"/>
      <c r="E4372" s="32"/>
      <c r="F4372" s="16"/>
      <c r="G4372" s="16"/>
      <c r="H4372" s="16"/>
      <c r="I4372" s="16"/>
      <c r="J4372" s="16"/>
      <c r="K4372" s="16"/>
      <c r="L4372" s="32"/>
      <c r="M4372" s="16"/>
      <c r="N4372" s="16"/>
      <c r="O4372" s="16"/>
      <c r="P4372" s="16"/>
      <c r="Y4372" s="20"/>
      <c r="Z4372" s="20"/>
      <c r="AA4372" s="20"/>
      <c r="AB4372" s="20"/>
      <c r="AC4372" s="20"/>
      <c r="AD4372" s="20"/>
    </row>
    <row r="4373" spans="3:30" s="1" customFormat="1">
      <c r="C4373" s="16"/>
      <c r="D4373" s="16"/>
      <c r="E4373" s="32"/>
      <c r="F4373" s="16"/>
      <c r="G4373" s="16"/>
      <c r="H4373" s="16"/>
      <c r="I4373" s="16"/>
      <c r="J4373" s="16"/>
      <c r="K4373" s="16"/>
      <c r="L4373" s="32"/>
      <c r="M4373" s="16"/>
      <c r="N4373" s="16"/>
      <c r="O4373" s="16"/>
      <c r="P4373" s="16"/>
      <c r="Y4373" s="20"/>
      <c r="Z4373" s="20"/>
      <c r="AA4373" s="20"/>
      <c r="AB4373" s="20"/>
      <c r="AC4373" s="20"/>
      <c r="AD4373" s="20"/>
    </row>
    <row r="4374" spans="3:30" s="1" customFormat="1">
      <c r="C4374" s="16"/>
      <c r="D4374" s="16"/>
      <c r="E4374" s="32"/>
      <c r="F4374" s="16"/>
      <c r="G4374" s="16"/>
      <c r="H4374" s="16"/>
      <c r="I4374" s="16"/>
      <c r="J4374" s="16"/>
      <c r="K4374" s="16"/>
      <c r="L4374" s="32"/>
      <c r="M4374" s="16"/>
      <c r="N4374" s="16"/>
      <c r="O4374" s="16"/>
      <c r="P4374" s="16"/>
      <c r="Y4374" s="20"/>
      <c r="Z4374" s="20"/>
      <c r="AA4374" s="20"/>
      <c r="AB4374" s="20"/>
      <c r="AC4374" s="20"/>
      <c r="AD4374" s="20"/>
    </row>
    <row r="4375" spans="3:30" s="1" customFormat="1">
      <c r="C4375" s="16"/>
      <c r="D4375" s="16"/>
      <c r="E4375" s="32"/>
      <c r="F4375" s="16"/>
      <c r="G4375" s="16"/>
      <c r="H4375" s="16"/>
      <c r="I4375" s="16"/>
      <c r="J4375" s="16"/>
      <c r="K4375" s="16"/>
      <c r="L4375" s="32"/>
      <c r="M4375" s="16"/>
      <c r="N4375" s="16"/>
      <c r="O4375" s="16"/>
      <c r="P4375" s="16"/>
      <c r="Y4375" s="20"/>
      <c r="Z4375" s="20"/>
      <c r="AA4375" s="20"/>
      <c r="AB4375" s="20"/>
      <c r="AC4375" s="20"/>
      <c r="AD4375" s="20"/>
    </row>
    <row r="4376" spans="3:30" s="1" customFormat="1">
      <c r="C4376" s="16"/>
      <c r="D4376" s="16"/>
      <c r="E4376" s="32"/>
      <c r="F4376" s="16"/>
      <c r="G4376" s="16"/>
      <c r="H4376" s="16"/>
      <c r="I4376" s="16"/>
      <c r="J4376" s="16"/>
      <c r="K4376" s="16"/>
      <c r="L4376" s="32"/>
      <c r="M4376" s="16"/>
      <c r="N4376" s="16"/>
      <c r="O4376" s="16"/>
      <c r="P4376" s="16"/>
      <c r="Y4376" s="20"/>
      <c r="Z4376" s="20"/>
      <c r="AA4376" s="20"/>
      <c r="AB4376" s="20"/>
      <c r="AC4376" s="20"/>
      <c r="AD4376" s="20"/>
    </row>
    <row r="4377" spans="3:30" s="1" customFormat="1">
      <c r="C4377" s="16"/>
      <c r="D4377" s="16"/>
      <c r="E4377" s="32"/>
      <c r="F4377" s="16"/>
      <c r="G4377" s="16"/>
      <c r="H4377" s="16"/>
      <c r="I4377" s="16"/>
      <c r="J4377" s="16"/>
      <c r="K4377" s="16"/>
      <c r="L4377" s="32"/>
      <c r="M4377" s="16"/>
      <c r="N4377" s="16"/>
      <c r="O4377" s="16"/>
      <c r="P4377" s="16"/>
      <c r="Y4377" s="20"/>
      <c r="Z4377" s="20"/>
      <c r="AA4377" s="20"/>
      <c r="AB4377" s="20"/>
      <c r="AC4377" s="20"/>
      <c r="AD4377" s="20"/>
    </row>
    <row r="4378" spans="3:30" s="1" customFormat="1">
      <c r="C4378" s="16"/>
      <c r="D4378" s="16"/>
      <c r="E4378" s="32"/>
      <c r="F4378" s="16"/>
      <c r="G4378" s="16"/>
      <c r="H4378" s="16"/>
      <c r="I4378" s="16"/>
      <c r="J4378" s="16"/>
      <c r="K4378" s="16"/>
      <c r="L4378" s="32"/>
      <c r="M4378" s="16"/>
      <c r="N4378" s="16"/>
      <c r="O4378" s="16"/>
      <c r="P4378" s="16"/>
      <c r="Y4378" s="20"/>
      <c r="Z4378" s="20"/>
      <c r="AA4378" s="20"/>
      <c r="AB4378" s="20"/>
      <c r="AC4378" s="20"/>
      <c r="AD4378" s="20"/>
    </row>
    <row r="4379" spans="3:30" s="1" customFormat="1">
      <c r="C4379" s="16"/>
      <c r="D4379" s="16"/>
      <c r="E4379" s="32"/>
      <c r="F4379" s="16"/>
      <c r="G4379" s="16"/>
      <c r="H4379" s="16"/>
      <c r="I4379" s="16"/>
      <c r="J4379" s="16"/>
      <c r="K4379" s="16"/>
      <c r="L4379" s="32"/>
      <c r="M4379" s="16"/>
      <c r="N4379" s="16"/>
      <c r="O4379" s="16"/>
      <c r="P4379" s="16"/>
      <c r="Y4379" s="20"/>
      <c r="Z4379" s="20"/>
      <c r="AA4379" s="20"/>
      <c r="AB4379" s="20"/>
      <c r="AC4379" s="20"/>
      <c r="AD4379" s="20"/>
    </row>
    <row r="4380" spans="3:30" s="1" customFormat="1">
      <c r="C4380" s="16"/>
      <c r="D4380" s="16"/>
      <c r="E4380" s="32"/>
      <c r="F4380" s="16"/>
      <c r="G4380" s="16"/>
      <c r="H4380" s="16"/>
      <c r="I4380" s="16"/>
      <c r="J4380" s="16"/>
      <c r="K4380" s="16"/>
      <c r="L4380" s="32"/>
      <c r="M4380" s="16"/>
      <c r="N4380" s="16"/>
      <c r="O4380" s="16"/>
      <c r="P4380" s="16"/>
      <c r="Y4380" s="20"/>
      <c r="Z4380" s="20"/>
      <c r="AA4380" s="20"/>
      <c r="AB4380" s="20"/>
      <c r="AC4380" s="20"/>
      <c r="AD4380" s="20"/>
    </row>
    <row r="4381" spans="3:30" s="1" customFormat="1">
      <c r="C4381" s="16"/>
      <c r="D4381" s="16"/>
      <c r="E4381" s="32"/>
      <c r="F4381" s="16"/>
      <c r="G4381" s="16"/>
      <c r="H4381" s="16"/>
      <c r="I4381" s="16"/>
      <c r="J4381" s="16"/>
      <c r="K4381" s="16"/>
      <c r="L4381" s="32"/>
      <c r="M4381" s="16"/>
      <c r="N4381" s="16"/>
      <c r="O4381" s="16"/>
      <c r="P4381" s="16"/>
      <c r="Y4381" s="20"/>
      <c r="Z4381" s="20"/>
      <c r="AA4381" s="20"/>
      <c r="AB4381" s="20"/>
      <c r="AC4381" s="20"/>
      <c r="AD4381" s="20"/>
    </row>
    <row r="4382" spans="3:30" s="1" customFormat="1">
      <c r="C4382" s="16"/>
      <c r="D4382" s="16"/>
      <c r="E4382" s="32"/>
      <c r="F4382" s="16"/>
      <c r="G4382" s="16"/>
      <c r="H4382" s="16"/>
      <c r="I4382" s="16"/>
      <c r="J4382" s="16"/>
      <c r="K4382" s="16"/>
      <c r="L4382" s="32"/>
      <c r="M4382" s="16"/>
      <c r="N4382" s="16"/>
      <c r="O4382" s="16"/>
      <c r="P4382" s="16"/>
      <c r="Y4382" s="20"/>
      <c r="Z4382" s="20"/>
      <c r="AA4382" s="20"/>
      <c r="AB4382" s="20"/>
      <c r="AC4382" s="20"/>
      <c r="AD4382" s="20"/>
    </row>
    <row r="4383" spans="3:30" s="1" customFormat="1">
      <c r="C4383" s="16"/>
      <c r="D4383" s="16"/>
      <c r="E4383" s="32"/>
      <c r="F4383" s="16"/>
      <c r="G4383" s="16"/>
      <c r="H4383" s="16"/>
      <c r="I4383" s="16"/>
      <c r="J4383" s="16"/>
      <c r="K4383" s="16"/>
      <c r="L4383" s="32"/>
      <c r="M4383" s="16"/>
      <c r="N4383" s="16"/>
      <c r="O4383" s="16"/>
      <c r="P4383" s="16"/>
      <c r="Y4383" s="20"/>
      <c r="Z4383" s="20"/>
      <c r="AA4383" s="20"/>
      <c r="AB4383" s="20"/>
      <c r="AC4383" s="20"/>
      <c r="AD4383" s="20"/>
    </row>
    <row r="4384" spans="3:30" s="1" customFormat="1">
      <c r="C4384" s="16"/>
      <c r="D4384" s="16"/>
      <c r="E4384" s="32"/>
      <c r="F4384" s="16"/>
      <c r="G4384" s="16"/>
      <c r="H4384" s="16"/>
      <c r="I4384" s="16"/>
      <c r="J4384" s="16"/>
      <c r="K4384" s="16"/>
      <c r="L4384" s="32"/>
      <c r="M4384" s="16"/>
      <c r="N4384" s="16"/>
      <c r="O4384" s="16"/>
      <c r="P4384" s="16"/>
      <c r="Y4384" s="20"/>
      <c r="Z4384" s="20"/>
      <c r="AA4384" s="20"/>
      <c r="AB4384" s="20"/>
      <c r="AC4384" s="20"/>
      <c r="AD4384" s="20"/>
    </row>
    <row r="4385" spans="3:30" s="1" customFormat="1">
      <c r="C4385" s="16"/>
      <c r="D4385" s="16"/>
      <c r="E4385" s="32"/>
      <c r="F4385" s="16"/>
      <c r="G4385" s="16"/>
      <c r="H4385" s="16"/>
      <c r="I4385" s="16"/>
      <c r="J4385" s="16"/>
      <c r="K4385" s="16"/>
      <c r="L4385" s="32"/>
      <c r="M4385" s="16"/>
      <c r="N4385" s="16"/>
      <c r="O4385" s="16"/>
      <c r="P4385" s="16"/>
      <c r="Y4385" s="20"/>
      <c r="Z4385" s="20"/>
      <c r="AA4385" s="20"/>
      <c r="AB4385" s="20"/>
      <c r="AC4385" s="20"/>
      <c r="AD4385" s="20"/>
    </row>
    <row r="4386" spans="3:30" s="1" customFormat="1">
      <c r="C4386" s="16"/>
      <c r="D4386" s="16"/>
      <c r="E4386" s="32"/>
      <c r="F4386" s="16"/>
      <c r="G4386" s="16"/>
      <c r="H4386" s="16"/>
      <c r="I4386" s="16"/>
      <c r="J4386" s="16"/>
      <c r="K4386" s="16"/>
      <c r="L4386" s="32"/>
      <c r="M4386" s="16"/>
      <c r="N4386" s="16"/>
      <c r="O4386" s="16"/>
      <c r="P4386" s="16"/>
      <c r="Y4386" s="20"/>
      <c r="Z4386" s="20"/>
      <c r="AA4386" s="20"/>
      <c r="AB4386" s="20"/>
      <c r="AC4386" s="20"/>
      <c r="AD4386" s="20"/>
    </row>
    <row r="4387" spans="3:30" s="1" customFormat="1">
      <c r="C4387" s="16"/>
      <c r="D4387" s="16"/>
      <c r="E4387" s="32"/>
      <c r="F4387" s="16"/>
      <c r="G4387" s="16"/>
      <c r="H4387" s="16"/>
      <c r="I4387" s="16"/>
      <c r="J4387" s="16"/>
      <c r="K4387" s="16"/>
      <c r="L4387" s="32"/>
      <c r="M4387" s="16"/>
      <c r="N4387" s="16"/>
      <c r="O4387" s="16"/>
      <c r="P4387" s="16"/>
      <c r="Y4387" s="20"/>
      <c r="Z4387" s="20"/>
      <c r="AA4387" s="20"/>
      <c r="AB4387" s="20"/>
      <c r="AC4387" s="20"/>
      <c r="AD4387" s="20"/>
    </row>
    <row r="4388" spans="3:30" s="1" customFormat="1">
      <c r="C4388" s="16"/>
      <c r="D4388" s="16"/>
      <c r="E4388" s="32"/>
      <c r="F4388" s="16"/>
      <c r="G4388" s="16"/>
      <c r="H4388" s="16"/>
      <c r="I4388" s="16"/>
      <c r="J4388" s="16"/>
      <c r="K4388" s="16"/>
      <c r="L4388" s="32"/>
      <c r="M4388" s="16"/>
      <c r="N4388" s="16"/>
      <c r="O4388" s="16"/>
      <c r="P4388" s="16"/>
      <c r="Y4388" s="20"/>
      <c r="Z4388" s="20"/>
      <c r="AA4388" s="20"/>
      <c r="AB4388" s="20"/>
      <c r="AC4388" s="20"/>
      <c r="AD4388" s="20"/>
    </row>
    <row r="4389" spans="3:30" s="1" customFormat="1">
      <c r="C4389" s="16"/>
      <c r="D4389" s="16"/>
      <c r="E4389" s="32"/>
      <c r="F4389" s="16"/>
      <c r="G4389" s="16"/>
      <c r="H4389" s="16"/>
      <c r="I4389" s="16"/>
      <c r="J4389" s="16"/>
      <c r="K4389" s="16"/>
      <c r="L4389" s="32"/>
      <c r="M4389" s="16"/>
      <c r="N4389" s="16"/>
      <c r="O4389" s="16"/>
      <c r="P4389" s="16"/>
      <c r="Y4389" s="20"/>
      <c r="Z4389" s="20"/>
      <c r="AA4389" s="20"/>
      <c r="AB4389" s="20"/>
      <c r="AC4389" s="20"/>
      <c r="AD4389" s="20"/>
    </row>
    <row r="4390" spans="3:30" s="1" customFormat="1">
      <c r="C4390" s="16"/>
      <c r="D4390" s="16"/>
      <c r="E4390" s="32"/>
      <c r="F4390" s="16"/>
      <c r="G4390" s="16"/>
      <c r="H4390" s="16"/>
      <c r="I4390" s="16"/>
      <c r="J4390" s="16"/>
      <c r="K4390" s="16"/>
      <c r="L4390" s="32"/>
      <c r="M4390" s="16"/>
      <c r="N4390" s="16"/>
      <c r="O4390" s="16"/>
      <c r="P4390" s="16"/>
      <c r="Y4390" s="20"/>
      <c r="Z4390" s="20"/>
      <c r="AA4390" s="20"/>
      <c r="AB4390" s="20"/>
      <c r="AC4390" s="20"/>
      <c r="AD4390" s="20"/>
    </row>
    <row r="4391" spans="3:30" s="1" customFormat="1">
      <c r="C4391" s="16"/>
      <c r="D4391" s="16"/>
      <c r="E4391" s="32"/>
      <c r="F4391" s="16"/>
      <c r="G4391" s="16"/>
      <c r="H4391" s="16"/>
      <c r="I4391" s="16"/>
      <c r="J4391" s="16"/>
      <c r="K4391" s="16"/>
      <c r="L4391" s="32"/>
      <c r="M4391" s="16"/>
      <c r="N4391" s="16"/>
      <c r="O4391" s="16"/>
      <c r="P4391" s="16"/>
      <c r="Y4391" s="20"/>
      <c r="Z4391" s="20"/>
      <c r="AA4391" s="20"/>
      <c r="AB4391" s="20"/>
      <c r="AC4391" s="20"/>
      <c r="AD4391" s="20"/>
    </row>
    <row r="4392" spans="3:30" s="1" customFormat="1">
      <c r="C4392" s="16"/>
      <c r="D4392" s="16"/>
      <c r="E4392" s="32"/>
      <c r="F4392" s="16"/>
      <c r="G4392" s="16"/>
      <c r="H4392" s="16"/>
      <c r="I4392" s="16"/>
      <c r="J4392" s="16"/>
      <c r="K4392" s="16"/>
      <c r="L4392" s="32"/>
      <c r="M4392" s="16"/>
      <c r="N4392" s="16"/>
      <c r="O4392" s="16"/>
      <c r="P4392" s="16"/>
      <c r="Y4392" s="20"/>
      <c r="Z4392" s="20"/>
      <c r="AA4392" s="20"/>
      <c r="AB4392" s="20"/>
      <c r="AC4392" s="20"/>
      <c r="AD4392" s="20"/>
    </row>
    <row r="4393" spans="3:30" s="1" customFormat="1">
      <c r="C4393" s="16"/>
      <c r="D4393" s="16"/>
      <c r="E4393" s="32"/>
      <c r="F4393" s="16"/>
      <c r="G4393" s="16"/>
      <c r="H4393" s="16"/>
      <c r="I4393" s="16"/>
      <c r="J4393" s="16"/>
      <c r="K4393" s="16"/>
      <c r="L4393" s="32"/>
      <c r="M4393" s="16"/>
      <c r="N4393" s="16"/>
      <c r="O4393" s="16"/>
      <c r="P4393" s="16"/>
      <c r="Y4393" s="20"/>
      <c r="Z4393" s="20"/>
      <c r="AA4393" s="20"/>
      <c r="AB4393" s="20"/>
      <c r="AC4393" s="20"/>
      <c r="AD4393" s="20"/>
    </row>
    <row r="4394" spans="3:30" s="1" customFormat="1">
      <c r="C4394" s="16"/>
      <c r="D4394" s="16"/>
      <c r="E4394" s="32"/>
      <c r="F4394" s="16"/>
      <c r="G4394" s="16"/>
      <c r="H4394" s="16"/>
      <c r="I4394" s="16"/>
      <c r="J4394" s="16"/>
      <c r="K4394" s="16"/>
      <c r="L4394" s="32"/>
      <c r="M4394" s="16"/>
      <c r="N4394" s="16"/>
      <c r="O4394" s="16"/>
      <c r="P4394" s="16"/>
      <c r="Y4394" s="20"/>
      <c r="Z4394" s="20"/>
      <c r="AA4394" s="20"/>
      <c r="AB4394" s="20"/>
      <c r="AC4394" s="20"/>
      <c r="AD4394" s="20"/>
    </row>
    <row r="4395" spans="3:30" s="1" customFormat="1">
      <c r="C4395" s="16"/>
      <c r="D4395" s="16"/>
      <c r="E4395" s="32"/>
      <c r="F4395" s="16"/>
      <c r="G4395" s="16"/>
      <c r="H4395" s="16"/>
      <c r="I4395" s="16"/>
      <c r="J4395" s="16"/>
      <c r="K4395" s="16"/>
      <c r="L4395" s="32"/>
      <c r="M4395" s="16"/>
      <c r="N4395" s="16"/>
      <c r="O4395" s="16"/>
      <c r="P4395" s="16"/>
      <c r="Y4395" s="20"/>
      <c r="Z4395" s="20"/>
      <c r="AA4395" s="20"/>
      <c r="AB4395" s="20"/>
      <c r="AC4395" s="20"/>
      <c r="AD4395" s="20"/>
    </row>
    <row r="4396" spans="3:30" s="1" customFormat="1">
      <c r="C4396" s="16"/>
      <c r="D4396" s="16"/>
      <c r="E4396" s="32"/>
      <c r="F4396" s="16"/>
      <c r="G4396" s="16"/>
      <c r="H4396" s="16"/>
      <c r="I4396" s="16"/>
      <c r="J4396" s="16"/>
      <c r="K4396" s="16"/>
      <c r="L4396" s="32"/>
      <c r="M4396" s="16"/>
      <c r="N4396" s="16"/>
      <c r="O4396" s="16"/>
      <c r="P4396" s="16"/>
      <c r="Y4396" s="20"/>
      <c r="Z4396" s="20"/>
      <c r="AA4396" s="20"/>
      <c r="AB4396" s="20"/>
      <c r="AC4396" s="20"/>
      <c r="AD4396" s="20"/>
    </row>
    <row r="4397" spans="3:30" s="1" customFormat="1">
      <c r="C4397" s="16"/>
      <c r="D4397" s="16"/>
      <c r="E4397" s="32"/>
      <c r="F4397" s="16"/>
      <c r="G4397" s="16"/>
      <c r="H4397" s="16"/>
      <c r="I4397" s="16"/>
      <c r="J4397" s="16"/>
      <c r="K4397" s="16"/>
      <c r="L4397" s="32"/>
      <c r="M4397" s="16"/>
      <c r="N4397" s="16"/>
      <c r="O4397" s="16"/>
      <c r="P4397" s="16"/>
      <c r="Y4397" s="20"/>
      <c r="Z4397" s="20"/>
      <c r="AA4397" s="20"/>
      <c r="AB4397" s="20"/>
      <c r="AC4397" s="20"/>
      <c r="AD4397" s="20"/>
    </row>
    <row r="4398" spans="3:30" s="1" customFormat="1">
      <c r="C4398" s="16"/>
      <c r="D4398" s="16"/>
      <c r="E4398" s="32"/>
      <c r="F4398" s="16"/>
      <c r="G4398" s="16"/>
      <c r="H4398" s="16"/>
      <c r="I4398" s="16"/>
      <c r="J4398" s="16"/>
      <c r="K4398" s="16"/>
      <c r="L4398" s="32"/>
      <c r="M4398" s="16"/>
      <c r="N4398" s="16"/>
      <c r="O4398" s="16"/>
      <c r="P4398" s="16"/>
      <c r="Y4398" s="20"/>
      <c r="Z4398" s="20"/>
      <c r="AA4398" s="20"/>
      <c r="AB4398" s="20"/>
      <c r="AC4398" s="20"/>
      <c r="AD4398" s="20"/>
    </row>
    <row r="4399" spans="3:30" s="1" customFormat="1">
      <c r="C4399" s="16"/>
      <c r="D4399" s="16"/>
      <c r="E4399" s="32"/>
      <c r="F4399" s="16"/>
      <c r="G4399" s="16"/>
      <c r="H4399" s="16"/>
      <c r="I4399" s="16"/>
      <c r="J4399" s="16"/>
      <c r="K4399" s="16"/>
      <c r="L4399" s="32"/>
      <c r="M4399" s="16"/>
      <c r="N4399" s="16"/>
      <c r="O4399" s="16"/>
      <c r="P4399" s="16"/>
      <c r="Y4399" s="20"/>
      <c r="Z4399" s="20"/>
      <c r="AA4399" s="20"/>
      <c r="AB4399" s="20"/>
      <c r="AC4399" s="20"/>
      <c r="AD4399" s="20"/>
    </row>
    <row r="4400" spans="3:30" s="1" customFormat="1">
      <c r="C4400" s="16"/>
      <c r="D4400" s="16"/>
      <c r="E4400" s="32"/>
      <c r="F4400" s="16"/>
      <c r="G4400" s="16"/>
      <c r="H4400" s="16"/>
      <c r="I4400" s="16"/>
      <c r="J4400" s="16"/>
      <c r="K4400" s="16"/>
      <c r="L4400" s="32"/>
      <c r="M4400" s="16"/>
      <c r="N4400" s="16"/>
      <c r="O4400" s="16"/>
      <c r="P4400" s="16"/>
      <c r="Y4400" s="20"/>
      <c r="Z4400" s="20"/>
      <c r="AA4400" s="20"/>
      <c r="AB4400" s="20"/>
      <c r="AC4400" s="20"/>
      <c r="AD4400" s="20"/>
    </row>
    <row r="4401" spans="3:30" s="1" customFormat="1">
      <c r="C4401" s="16"/>
      <c r="D4401" s="16"/>
      <c r="E4401" s="32"/>
      <c r="F4401" s="16"/>
      <c r="G4401" s="16"/>
      <c r="H4401" s="16"/>
      <c r="I4401" s="16"/>
      <c r="J4401" s="16"/>
      <c r="K4401" s="16"/>
      <c r="L4401" s="32"/>
      <c r="M4401" s="16"/>
      <c r="N4401" s="16"/>
      <c r="O4401" s="16"/>
      <c r="P4401" s="16"/>
      <c r="Y4401" s="20"/>
      <c r="Z4401" s="20"/>
      <c r="AA4401" s="20"/>
      <c r="AB4401" s="20"/>
      <c r="AC4401" s="20"/>
      <c r="AD4401" s="20"/>
    </row>
    <row r="4402" spans="3:30" s="1" customFormat="1">
      <c r="C4402" s="16"/>
      <c r="D4402" s="16"/>
      <c r="E4402" s="32"/>
      <c r="F4402" s="16"/>
      <c r="G4402" s="16"/>
      <c r="H4402" s="16"/>
      <c r="I4402" s="16"/>
      <c r="J4402" s="16"/>
      <c r="K4402" s="16"/>
      <c r="L4402" s="32"/>
      <c r="M4402" s="16"/>
      <c r="N4402" s="16"/>
      <c r="O4402" s="16"/>
      <c r="P4402" s="16"/>
      <c r="Y4402" s="20"/>
      <c r="Z4402" s="20"/>
      <c r="AA4402" s="20"/>
      <c r="AB4402" s="20"/>
      <c r="AC4402" s="20"/>
      <c r="AD4402" s="20"/>
    </row>
  </sheetData>
  <sheetProtection password="9631" sheet="1" objects="1" scenarios="1" formatCells="0" formatColumns="0" formatRows="0"/>
  <mergeCells count="66">
    <mergeCell ref="AO89:AP89"/>
    <mergeCell ref="AS89:AU89"/>
    <mergeCell ref="BA4:BD4"/>
    <mergeCell ref="BH4:BK4"/>
    <mergeCell ref="R4:U4"/>
    <mergeCell ref="Y4:AB4"/>
    <mergeCell ref="AF4:AI4"/>
    <mergeCell ref="AM4:AP4"/>
    <mergeCell ref="AT4:AW4"/>
    <mergeCell ref="X89:Z89"/>
    <mergeCell ref="AA89:AB89"/>
    <mergeCell ref="AE86:AK86"/>
    <mergeCell ref="AL86:AR86"/>
    <mergeCell ref="AS8:AY8"/>
    <mergeCell ref="AZ8:BF8"/>
    <mergeCell ref="BG8:BM8"/>
    <mergeCell ref="Q90:R90"/>
    <mergeCell ref="X90:Y90"/>
    <mergeCell ref="AE90:AF90"/>
    <mergeCell ref="AL90:AM90"/>
    <mergeCell ref="AE89:AG89"/>
    <mergeCell ref="AH89:AI89"/>
    <mergeCell ref="AL89:AN89"/>
    <mergeCell ref="BG90:BH90"/>
    <mergeCell ref="AZ89:BB89"/>
    <mergeCell ref="AS86:AY86"/>
    <mergeCell ref="AZ86:BF86"/>
    <mergeCell ref="BG86:BM86"/>
    <mergeCell ref="BC89:BD89"/>
    <mergeCell ref="BG89:BI89"/>
    <mergeCell ref="BJ89:BK89"/>
    <mergeCell ref="AS90:AT90"/>
    <mergeCell ref="AV89:AW89"/>
    <mergeCell ref="AZ90:BA90"/>
    <mergeCell ref="Q86:W86"/>
    <mergeCell ref="X86:AD86"/>
    <mergeCell ref="J89:L89"/>
    <mergeCell ref="M89:N89"/>
    <mergeCell ref="Q89:S89"/>
    <mergeCell ref="T89:U89"/>
    <mergeCell ref="BO8:BO9"/>
    <mergeCell ref="C9:I9"/>
    <mergeCell ref="J9:P9"/>
    <mergeCell ref="Q9:W9"/>
    <mergeCell ref="X9:AD9"/>
    <mergeCell ref="AE9:AK9"/>
    <mergeCell ref="AL9:AR9"/>
    <mergeCell ref="AS9:AY9"/>
    <mergeCell ref="AZ9:BF9"/>
    <mergeCell ref="BG9:BM9"/>
    <mergeCell ref="C8:I8"/>
    <mergeCell ref="J8:P8"/>
    <mergeCell ref="Q8:W8"/>
    <mergeCell ref="X8:AD8"/>
    <mergeCell ref="AE8:AK8"/>
    <mergeCell ref="AL8:AR8"/>
    <mergeCell ref="A87:B90"/>
    <mergeCell ref="A85:B86"/>
    <mergeCell ref="A1:D1"/>
    <mergeCell ref="A2:D2"/>
    <mergeCell ref="J2:L2"/>
    <mergeCell ref="A4:B6"/>
    <mergeCell ref="D4:G4"/>
    <mergeCell ref="C86:I86"/>
    <mergeCell ref="J86:P86"/>
    <mergeCell ref="J90:K90"/>
  </mergeCells>
  <conditionalFormatting sqref="G11:I12 G14:I54 G56:I57">
    <cfRule type="cellIs" dxfId="68" priority="72" stopIfTrue="1" operator="equal">
      <formula>"N/A       "</formula>
    </cfRule>
    <cfRule type="cellIs" dxfId="67" priority="71" stopIfTrue="1" operator="equal">
      <formula>"N/A    "</formula>
    </cfRule>
  </conditionalFormatting>
  <conditionalFormatting sqref="G60:I62 N60:P62 U60:W62 AB60:AD62 AI60:AK62 AP60:AR62 AW60:AY62 BD60:BF62 BK60:BM62 I63 W70">
    <cfRule type="cellIs" dxfId="66" priority="50" stopIfTrue="1" operator="equal">
      <formula>"N/A       "</formula>
    </cfRule>
    <cfRule type="cellIs" dxfId="65" priority="49" stopIfTrue="1" operator="equal">
      <formula>"N/A    "</formula>
    </cfRule>
  </conditionalFormatting>
  <conditionalFormatting sqref="I67:I78">
    <cfRule type="cellIs" dxfId="64" priority="66" stopIfTrue="1" operator="equal">
      <formula>"N/A       "</formula>
    </cfRule>
    <cfRule type="cellIs" dxfId="63" priority="65" stopIfTrue="1" operator="equal">
      <formula>"N/A    "</formula>
    </cfRule>
  </conditionalFormatting>
  <conditionalFormatting sqref="O11:P11 N12:P12 N14:P54 N56:P57">
    <cfRule type="cellIs" dxfId="62" priority="64" stopIfTrue="1" operator="equal">
      <formula>"N/A       "</formula>
    </cfRule>
    <cfRule type="cellIs" dxfId="61" priority="63" stopIfTrue="1" operator="equal">
      <formula>"N/A    "</formula>
    </cfRule>
  </conditionalFormatting>
  <conditionalFormatting sqref="P67:P68">
    <cfRule type="cellIs" dxfId="60" priority="62" stopIfTrue="1" operator="equal">
      <formula>"N/A       "</formula>
    </cfRule>
    <cfRule type="cellIs" dxfId="59" priority="61" stopIfTrue="1" operator="equal">
      <formula>"N/A    "</formula>
    </cfRule>
  </conditionalFormatting>
  <conditionalFormatting sqref="P70">
    <cfRule type="cellIs" dxfId="58" priority="58" stopIfTrue="1" operator="equal">
      <formula>"N/A       "</formula>
    </cfRule>
    <cfRule type="cellIs" dxfId="57" priority="57" stopIfTrue="1" operator="equal">
      <formula>"N/A    "</formula>
    </cfRule>
  </conditionalFormatting>
  <conditionalFormatting sqref="P72:P78">
    <cfRule type="cellIs" dxfId="56" priority="60" stopIfTrue="1" operator="equal">
      <formula>"N/A       "</formula>
    </cfRule>
    <cfRule type="cellIs" dxfId="55" priority="59" stopIfTrue="1" operator="equal">
      <formula>"N/A    "</formula>
    </cfRule>
  </conditionalFormatting>
  <conditionalFormatting sqref="V11:W11 U12:W12 U14:W54 U56:W57">
    <cfRule type="cellIs" dxfId="54" priority="56" stopIfTrue="1" operator="equal">
      <formula>"N/A       "</formula>
    </cfRule>
    <cfRule type="cellIs" dxfId="53" priority="55" stopIfTrue="1" operator="equal">
      <formula>"N/A    "</formula>
    </cfRule>
  </conditionalFormatting>
  <conditionalFormatting sqref="W67:W68">
    <cfRule type="cellIs" dxfId="52" priority="54" stopIfTrue="1" operator="equal">
      <formula>"N/A       "</formula>
    </cfRule>
    <cfRule type="cellIs" dxfId="51" priority="53" stopIfTrue="1" operator="equal">
      <formula>"N/A    "</formula>
    </cfRule>
  </conditionalFormatting>
  <conditionalFormatting sqref="W72:W78">
    <cfRule type="cellIs" dxfId="50" priority="52" stopIfTrue="1" operator="equal">
      <formula>"N/A       "</formula>
    </cfRule>
    <cfRule type="cellIs" dxfId="49" priority="51" stopIfTrue="1" operator="equal">
      <formula>"N/A    "</formula>
    </cfRule>
  </conditionalFormatting>
  <conditionalFormatting sqref="AC11:AD11 AB12:AD12 AB14:AD54 AB56:AD57">
    <cfRule type="cellIs" dxfId="48" priority="48" stopIfTrue="1" operator="equal">
      <formula>"N/A       "</formula>
    </cfRule>
    <cfRule type="cellIs" dxfId="47" priority="47" stopIfTrue="1" operator="equal">
      <formula>"N/A    "</formula>
    </cfRule>
  </conditionalFormatting>
  <conditionalFormatting sqref="AD67:AD68">
    <cfRule type="cellIs" dxfId="46" priority="46" stopIfTrue="1" operator="equal">
      <formula>"N/A       "</formula>
    </cfRule>
    <cfRule type="cellIs" dxfId="45" priority="45" stopIfTrue="1" operator="equal">
      <formula>"N/A    "</formula>
    </cfRule>
  </conditionalFormatting>
  <conditionalFormatting sqref="AD70">
    <cfRule type="cellIs" dxfId="44" priority="42" stopIfTrue="1" operator="equal">
      <formula>"N/A       "</formula>
    </cfRule>
    <cfRule type="cellIs" dxfId="43" priority="41" stopIfTrue="1" operator="equal">
      <formula>"N/A    "</formula>
    </cfRule>
  </conditionalFormatting>
  <conditionalFormatting sqref="AD72:AD78">
    <cfRule type="cellIs" dxfId="42" priority="44" stopIfTrue="1" operator="equal">
      <formula>"N/A       "</formula>
    </cfRule>
    <cfRule type="cellIs" dxfId="41" priority="43" stopIfTrue="1" operator="equal">
      <formula>"N/A    "</formula>
    </cfRule>
  </conditionalFormatting>
  <conditionalFormatting sqref="AJ11:AK11 AI12:AK12 AI14:AK54 AI56:AK57">
    <cfRule type="cellIs" dxfId="40" priority="40" stopIfTrue="1" operator="equal">
      <formula>"N/A       "</formula>
    </cfRule>
    <cfRule type="cellIs" dxfId="39" priority="39" stopIfTrue="1" operator="equal">
      <formula>"N/A    "</formula>
    </cfRule>
  </conditionalFormatting>
  <conditionalFormatting sqref="AK67:AK68">
    <cfRule type="cellIs" dxfId="38" priority="38" stopIfTrue="1" operator="equal">
      <formula>"N/A       "</formula>
    </cfRule>
    <cfRule type="cellIs" dxfId="37" priority="37" stopIfTrue="1" operator="equal">
      <formula>"N/A    "</formula>
    </cfRule>
  </conditionalFormatting>
  <conditionalFormatting sqref="AK70">
    <cfRule type="cellIs" dxfId="36" priority="33" stopIfTrue="1" operator="equal">
      <formula>"N/A    "</formula>
    </cfRule>
    <cfRule type="cellIs" dxfId="35" priority="34" stopIfTrue="1" operator="equal">
      <formula>"N/A       "</formula>
    </cfRule>
  </conditionalFormatting>
  <conditionalFormatting sqref="AK72:AK78">
    <cfRule type="cellIs" dxfId="34" priority="35" stopIfTrue="1" operator="equal">
      <formula>"N/A    "</formula>
    </cfRule>
    <cfRule type="cellIs" dxfId="33" priority="36" stopIfTrue="1" operator="equal">
      <formula>"N/A       "</formula>
    </cfRule>
  </conditionalFormatting>
  <conditionalFormatting sqref="AQ11:AR11 AP12:AR12 AP14:AR54 AP56:AR57">
    <cfRule type="cellIs" dxfId="32" priority="32" stopIfTrue="1" operator="equal">
      <formula>"N/A       "</formula>
    </cfRule>
    <cfRule type="cellIs" dxfId="31" priority="31" stopIfTrue="1" operator="equal">
      <formula>"N/A    "</formula>
    </cfRule>
  </conditionalFormatting>
  <conditionalFormatting sqref="AR67:AR68">
    <cfRule type="cellIs" dxfId="30" priority="30" stopIfTrue="1" operator="equal">
      <formula>"N/A       "</formula>
    </cfRule>
    <cfRule type="cellIs" dxfId="29" priority="29" stopIfTrue="1" operator="equal">
      <formula>"N/A    "</formula>
    </cfRule>
  </conditionalFormatting>
  <conditionalFormatting sqref="AR70">
    <cfRule type="cellIs" dxfId="28" priority="26" stopIfTrue="1" operator="equal">
      <formula>"N/A       "</formula>
    </cfRule>
    <cfRule type="cellIs" dxfId="27" priority="25" stopIfTrue="1" operator="equal">
      <formula>"N/A    "</formula>
    </cfRule>
  </conditionalFormatting>
  <conditionalFormatting sqref="AR72:AR78">
    <cfRule type="cellIs" dxfId="26" priority="28" stopIfTrue="1" operator="equal">
      <formula>"N/A       "</formula>
    </cfRule>
    <cfRule type="cellIs" dxfId="25" priority="27" stopIfTrue="1" operator="equal">
      <formula>"N/A    "</formula>
    </cfRule>
  </conditionalFormatting>
  <conditionalFormatting sqref="AX11:AY11 AW12:AY12 AW14:AY54 AW56:AY57">
    <cfRule type="cellIs" dxfId="24" priority="24" stopIfTrue="1" operator="equal">
      <formula>"N/A       "</formula>
    </cfRule>
    <cfRule type="cellIs" dxfId="23" priority="23" stopIfTrue="1" operator="equal">
      <formula>"N/A    "</formula>
    </cfRule>
  </conditionalFormatting>
  <conditionalFormatting sqref="AY67:AY68">
    <cfRule type="cellIs" dxfId="22" priority="22" stopIfTrue="1" operator="equal">
      <formula>"N/A       "</formula>
    </cfRule>
    <cfRule type="cellIs" dxfId="21" priority="21" stopIfTrue="1" operator="equal">
      <formula>"N/A    "</formula>
    </cfRule>
  </conditionalFormatting>
  <conditionalFormatting sqref="AY70">
    <cfRule type="cellIs" dxfId="20" priority="18" stopIfTrue="1" operator="equal">
      <formula>"N/A       "</formula>
    </cfRule>
    <cfRule type="cellIs" dxfId="19" priority="17" stopIfTrue="1" operator="equal">
      <formula>"N/A    "</formula>
    </cfRule>
  </conditionalFormatting>
  <conditionalFormatting sqref="AY72:AY78">
    <cfRule type="cellIs" dxfId="18" priority="20" stopIfTrue="1" operator="equal">
      <formula>"N/A       "</formula>
    </cfRule>
    <cfRule type="cellIs" dxfId="17" priority="19" stopIfTrue="1" operator="equal">
      <formula>"N/A    "</formula>
    </cfRule>
  </conditionalFormatting>
  <conditionalFormatting sqref="BE11:BF11 BD12:BF12 BD14:BF54 BD56:BF57">
    <cfRule type="cellIs" dxfId="16" priority="16" stopIfTrue="1" operator="equal">
      <formula>"N/A       "</formula>
    </cfRule>
    <cfRule type="cellIs" dxfId="15" priority="15" stopIfTrue="1" operator="equal">
      <formula>"N/A    "</formula>
    </cfRule>
  </conditionalFormatting>
  <conditionalFormatting sqref="BF67:BF68">
    <cfRule type="cellIs" dxfId="14" priority="14" stopIfTrue="1" operator="equal">
      <formula>"N/A       "</formula>
    </cfRule>
    <cfRule type="cellIs" dxfId="13" priority="13" stopIfTrue="1" operator="equal">
      <formula>"N/A    "</formula>
    </cfRule>
  </conditionalFormatting>
  <conditionalFormatting sqref="BF70">
    <cfRule type="cellIs" dxfId="12" priority="10" stopIfTrue="1" operator="equal">
      <formula>"N/A       "</formula>
    </cfRule>
    <cfRule type="cellIs" dxfId="11" priority="9" stopIfTrue="1" operator="equal">
      <formula>"N/A    "</formula>
    </cfRule>
  </conditionalFormatting>
  <conditionalFormatting sqref="BF72:BF78">
    <cfRule type="cellIs" dxfId="10" priority="12" stopIfTrue="1" operator="equal">
      <formula>"N/A       "</formula>
    </cfRule>
    <cfRule type="cellIs" dxfId="9" priority="11" stopIfTrue="1" operator="equal">
      <formula>"N/A    "</formula>
    </cfRule>
  </conditionalFormatting>
  <conditionalFormatting sqref="BL11:BM11 BK12:BM12 BK14:BM54 BK56:BM57">
    <cfRule type="cellIs" dxfId="8" priority="8" stopIfTrue="1" operator="equal">
      <formula>"N/A       "</formula>
    </cfRule>
    <cfRule type="cellIs" dxfId="7" priority="7" stopIfTrue="1" operator="equal">
      <formula>"N/A    "</formula>
    </cfRule>
  </conditionalFormatting>
  <conditionalFormatting sqref="BM67:BM68">
    <cfRule type="cellIs" dxfId="6" priority="6" stopIfTrue="1" operator="equal">
      <formula>"N/A       "</formula>
    </cfRule>
    <cfRule type="cellIs" dxfId="5" priority="5" stopIfTrue="1" operator="equal">
      <formula>"N/A    "</formula>
    </cfRule>
  </conditionalFormatting>
  <conditionalFormatting sqref="BM70">
    <cfRule type="cellIs" dxfId="4" priority="1" stopIfTrue="1" operator="equal">
      <formula>"N/A    "</formula>
    </cfRule>
    <cfRule type="cellIs" dxfId="3" priority="2" stopIfTrue="1" operator="equal">
      <formula>"N/A       "</formula>
    </cfRule>
  </conditionalFormatting>
  <conditionalFormatting sqref="BM72:BM78">
    <cfRule type="cellIs" dxfId="2" priority="4" stopIfTrue="1" operator="equal">
      <formula>"N/A       "</formula>
    </cfRule>
    <cfRule type="cellIs" dxfId="1" priority="3" stopIfTrue="1" operator="equal">
      <formula>"N/A    "</formula>
    </cfRule>
  </conditionalFormatting>
  <printOptions horizontalCentered="1" verticalCentered="1"/>
  <pageMargins left="0" right="0" top="0" bottom="0" header="0" footer="0"/>
  <pageSetup scale="60" fitToHeight="10" orientation="portrait" blackAndWhite="1" r:id="rId1"/>
  <colBreaks count="8" manualBreakCount="8">
    <brk id="9" max="1048575" man="1"/>
    <brk id="16" max="1048575" man="1"/>
    <brk id="23" max="1048575" man="1"/>
    <brk id="30" max="1048575" man="1"/>
    <brk id="37" max="1048575" man="1"/>
    <brk id="44" max="1048575" man="1"/>
    <brk id="51" max="1048575" man="1"/>
    <brk id="58"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19</vt:i4>
      </vt:variant>
    </vt:vector>
  </HeadingPairs>
  <TitlesOfParts>
    <vt:vector size="37" baseType="lpstr">
      <vt:lpstr>Instructions</vt:lpstr>
      <vt:lpstr>AAR Information</vt:lpstr>
      <vt:lpstr>Budget Information MH</vt:lpstr>
      <vt:lpstr>Schedule I MH</vt:lpstr>
      <vt:lpstr>old-Schedule II ADS only </vt:lpstr>
      <vt:lpstr>Schedule II-Redetermination</vt:lpstr>
      <vt:lpstr>Schedule II ADS only </vt:lpstr>
      <vt:lpstr>Schedule II ADS only Sample</vt:lpstr>
      <vt:lpstr>Schedule II ADS old</vt:lpstr>
      <vt:lpstr>Schedule III ADS only</vt:lpstr>
      <vt:lpstr>ADS-Year End Report</vt:lpstr>
      <vt:lpstr>Sch II-New Rate</vt:lpstr>
      <vt:lpstr>Sch II -Adjustment</vt:lpstr>
      <vt:lpstr>Schedule II New</vt:lpstr>
      <vt:lpstr>Invoice Cert Language</vt:lpstr>
      <vt:lpstr>Certification</vt:lpstr>
      <vt:lpstr>MH-Year End Report</vt:lpstr>
      <vt:lpstr>Data Validation</vt:lpstr>
      <vt:lpstr>Instructions!Print_Area</vt:lpstr>
      <vt:lpstr>'old-Schedule II ADS only '!Print_Area</vt:lpstr>
      <vt:lpstr>'Sch II -Adjustment'!Print_Area</vt:lpstr>
      <vt:lpstr>'Sch II-New Rate'!Print_Area</vt:lpstr>
      <vt:lpstr>'Schedule I MH'!Print_Area</vt:lpstr>
      <vt:lpstr>'Schedule II ADS old'!Print_Area</vt:lpstr>
      <vt:lpstr>'Schedule II ADS only '!Print_Area</vt:lpstr>
      <vt:lpstr>'Schedule II ADS only Sample'!Print_Area</vt:lpstr>
      <vt:lpstr>'Schedule II-Redetermination'!Print_Area</vt:lpstr>
      <vt:lpstr>'MH-Year End Report'!Print_Titles</vt:lpstr>
      <vt:lpstr>'old-Schedule II ADS only '!Print_Titles</vt:lpstr>
      <vt:lpstr>'Sch II -Adjustment'!Print_Titles</vt:lpstr>
      <vt:lpstr>'Sch II-New Rate'!Print_Titles</vt:lpstr>
      <vt:lpstr>'Schedule I MH'!Print_Titles</vt:lpstr>
      <vt:lpstr>'Schedule II ADS old'!Print_Titles</vt:lpstr>
      <vt:lpstr>'Schedule II ADS only '!Print_Titles</vt:lpstr>
      <vt:lpstr>'Schedule II ADS only Sample'!Print_Titles</vt:lpstr>
      <vt:lpstr>'Schedule II New'!Print_Titles</vt:lpstr>
      <vt:lpstr>'Schedule II-Redetermination'!Print_Titles</vt:lpstr>
    </vt:vector>
  </TitlesOfParts>
  <Company>The County of San Diego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jbersabe</dc:creator>
  <cp:lastModifiedBy>Bersabe, Junida</cp:lastModifiedBy>
  <cp:lastPrinted>2019-06-19T21:57:01Z</cp:lastPrinted>
  <dcterms:created xsi:type="dcterms:W3CDTF">2014-01-29T20:38:22Z</dcterms:created>
  <dcterms:modified xsi:type="dcterms:W3CDTF">2023-10-25T00:37:28Z</dcterms:modified>
</cp:coreProperties>
</file>